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Dashboard\data\"/>
    </mc:Choice>
  </mc:AlternateContent>
  <xr:revisionPtr revIDLastSave="0" documentId="13_ncr:1_{C0B7F1FA-D58A-4B2F-9FB1-FDC024061677}" xr6:coauthVersionLast="47" xr6:coauthVersionMax="47" xr10:uidLastSave="{00000000-0000-0000-0000-000000000000}"/>
  <bookViews>
    <workbookView xWindow="-120" yWindow="-120" windowWidth="20730" windowHeight="11160" xr2:uid="{30D37E1E-646D-4328-B578-076074E2C2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3" i="1" l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2" i="1"/>
  <c r="AT223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0" i="1"/>
  <c r="AT241" i="1"/>
  <c r="AT242" i="1"/>
  <c r="AT243" i="1"/>
  <c r="AT244" i="1"/>
  <c r="AT245" i="1"/>
  <c r="AT246" i="1"/>
  <c r="AT247" i="1"/>
  <c r="AT248" i="1"/>
  <c r="AT249" i="1"/>
  <c r="AT250" i="1"/>
  <c r="AT251" i="1"/>
  <c r="AT252" i="1"/>
  <c r="AT253" i="1"/>
  <c r="AT254" i="1"/>
  <c r="AT255" i="1"/>
  <c r="AT256" i="1"/>
  <c r="AT257" i="1"/>
  <c r="AT258" i="1"/>
  <c r="AT259" i="1"/>
  <c r="AT260" i="1"/>
  <c r="AT261" i="1"/>
  <c r="AT262" i="1"/>
  <c r="AT263" i="1"/>
  <c r="AT264" i="1"/>
  <c r="AT265" i="1"/>
  <c r="AT266" i="1"/>
  <c r="AT267" i="1"/>
  <c r="AT268" i="1"/>
  <c r="AT269" i="1"/>
  <c r="AT270" i="1"/>
  <c r="AT271" i="1"/>
  <c r="AT272" i="1"/>
  <c r="AT273" i="1"/>
  <c r="AT274" i="1"/>
  <c r="AT275" i="1"/>
  <c r="AT276" i="1"/>
  <c r="AT277" i="1"/>
  <c r="AT278" i="1"/>
  <c r="AT279" i="1"/>
  <c r="AT280" i="1"/>
  <c r="AT281" i="1"/>
  <c r="AT282" i="1"/>
  <c r="AT283" i="1"/>
  <c r="AT284" i="1"/>
  <c r="AT285" i="1"/>
  <c r="AT286" i="1"/>
  <c r="AT287" i="1"/>
  <c r="AT288" i="1"/>
  <c r="AT289" i="1"/>
  <c r="AT290" i="1"/>
  <c r="AT291" i="1"/>
  <c r="AT292" i="1"/>
  <c r="AT293" i="1"/>
  <c r="AT294" i="1"/>
  <c r="AT295" i="1"/>
  <c r="AT296" i="1"/>
  <c r="AT297" i="1"/>
  <c r="AT298" i="1"/>
  <c r="AT299" i="1"/>
  <c r="AT300" i="1"/>
  <c r="AT301" i="1"/>
  <c r="AT302" i="1"/>
  <c r="AT303" i="1"/>
  <c r="AT304" i="1"/>
  <c r="AT305" i="1"/>
  <c r="AT306" i="1"/>
  <c r="AT307" i="1"/>
  <c r="AT308" i="1"/>
  <c r="AT309" i="1"/>
  <c r="AT310" i="1"/>
  <c r="AT311" i="1"/>
  <c r="AT312" i="1"/>
  <c r="AT313" i="1"/>
  <c r="AT314" i="1"/>
  <c r="AT315" i="1"/>
  <c r="AT316" i="1"/>
  <c r="AT317" i="1"/>
  <c r="AT318" i="1"/>
  <c r="AT319" i="1"/>
  <c r="AT320" i="1"/>
  <c r="AT321" i="1"/>
  <c r="AT322" i="1"/>
  <c r="AT323" i="1"/>
  <c r="AT324" i="1"/>
  <c r="AT325" i="1"/>
  <c r="AT326" i="1"/>
  <c r="AT327" i="1"/>
  <c r="AT328" i="1"/>
  <c r="AT329" i="1"/>
  <c r="AT330" i="1"/>
  <c r="AT331" i="1"/>
  <c r="AT332" i="1"/>
  <c r="AT333" i="1"/>
  <c r="AT334" i="1"/>
  <c r="AT335" i="1"/>
  <c r="AT336" i="1"/>
  <c r="AT337" i="1"/>
  <c r="AT338" i="1"/>
  <c r="AT339" i="1"/>
  <c r="AT340" i="1"/>
  <c r="AT341" i="1"/>
  <c r="AT342" i="1"/>
  <c r="AT343" i="1"/>
  <c r="AT344" i="1"/>
  <c r="AT345" i="1"/>
  <c r="AT346" i="1"/>
  <c r="AT347" i="1"/>
  <c r="AT348" i="1"/>
  <c r="AT349" i="1"/>
  <c r="AT350" i="1"/>
  <c r="AT351" i="1"/>
  <c r="AT352" i="1"/>
  <c r="AT353" i="1"/>
  <c r="AT354" i="1"/>
  <c r="AT355" i="1"/>
  <c r="AT356" i="1"/>
  <c r="AT357" i="1"/>
  <c r="AT358" i="1"/>
  <c r="AT359" i="1"/>
  <c r="AT360" i="1"/>
  <c r="AT361" i="1"/>
  <c r="AT362" i="1"/>
  <c r="AT363" i="1"/>
  <c r="AT364" i="1"/>
  <c r="AT365" i="1"/>
  <c r="AT366" i="1"/>
  <c r="AT367" i="1"/>
  <c r="AT368" i="1"/>
  <c r="AT369" i="1"/>
  <c r="AT370" i="1"/>
  <c r="AT371" i="1"/>
  <c r="AT372" i="1"/>
  <c r="AT373" i="1"/>
  <c r="AT374" i="1"/>
  <c r="AT375" i="1"/>
  <c r="AT376" i="1"/>
  <c r="AT377" i="1"/>
  <c r="AT378" i="1"/>
  <c r="AT379" i="1"/>
  <c r="AT380" i="1"/>
  <c r="AT381" i="1"/>
  <c r="AT382" i="1"/>
  <c r="AT383" i="1"/>
  <c r="AT384" i="1"/>
  <c r="AT385" i="1"/>
  <c r="AT386" i="1"/>
  <c r="AT387" i="1"/>
  <c r="AT388" i="1"/>
  <c r="AT389" i="1"/>
  <c r="AT390" i="1"/>
  <c r="AT391" i="1"/>
  <c r="AT392" i="1"/>
  <c r="AT393" i="1"/>
  <c r="AT394" i="1"/>
  <c r="AT395" i="1"/>
  <c r="AT396" i="1"/>
  <c r="AT397" i="1"/>
  <c r="AT398" i="1"/>
  <c r="AT399" i="1"/>
  <c r="AT400" i="1"/>
  <c r="AT401" i="1"/>
  <c r="AT402" i="1"/>
  <c r="AT403" i="1"/>
  <c r="AT404" i="1"/>
  <c r="AT405" i="1"/>
  <c r="AT406" i="1"/>
  <c r="AT407" i="1"/>
  <c r="AT408" i="1"/>
  <c r="AT409" i="1"/>
  <c r="AT410" i="1"/>
  <c r="AT411" i="1"/>
  <c r="AT412" i="1"/>
  <c r="AT413" i="1"/>
  <c r="AT414" i="1"/>
  <c r="AT415" i="1"/>
  <c r="AT416" i="1"/>
  <c r="AT417" i="1"/>
  <c r="AT418" i="1"/>
  <c r="AT419" i="1"/>
  <c r="AT420" i="1"/>
  <c r="AT421" i="1"/>
  <c r="AT422" i="1"/>
  <c r="AT423" i="1"/>
  <c r="AT424" i="1"/>
  <c r="AT425" i="1"/>
  <c r="AT426" i="1"/>
  <c r="AT427" i="1"/>
  <c r="AT428" i="1"/>
  <c r="AT429" i="1"/>
  <c r="AT430" i="1"/>
  <c r="AT431" i="1"/>
  <c r="AT432" i="1"/>
  <c r="AT433" i="1"/>
  <c r="AT434" i="1"/>
  <c r="AT435" i="1"/>
  <c r="AT436" i="1"/>
  <c r="AT437" i="1"/>
  <c r="AT438" i="1"/>
  <c r="AT439" i="1"/>
  <c r="AT440" i="1"/>
  <c r="AT441" i="1"/>
  <c r="AT442" i="1"/>
  <c r="AT443" i="1"/>
  <c r="AT444" i="1"/>
  <c r="AT445" i="1"/>
  <c r="AT446" i="1"/>
  <c r="AT447" i="1"/>
  <c r="AT448" i="1"/>
  <c r="AT449" i="1"/>
  <c r="AT450" i="1"/>
  <c r="AT451" i="1"/>
  <c r="AT452" i="1"/>
  <c r="AT453" i="1"/>
  <c r="AT454" i="1"/>
  <c r="AT455" i="1"/>
  <c r="AT456" i="1"/>
  <c r="AT457" i="1"/>
  <c r="AT458" i="1"/>
  <c r="AT459" i="1"/>
  <c r="AT460" i="1"/>
  <c r="AT461" i="1"/>
  <c r="AT462" i="1"/>
  <c r="AT463" i="1"/>
  <c r="AT464" i="1"/>
  <c r="AT465" i="1"/>
  <c r="AT466" i="1"/>
  <c r="AT467" i="1"/>
  <c r="AT468" i="1"/>
  <c r="AT469" i="1"/>
  <c r="AT470" i="1"/>
  <c r="AT471" i="1"/>
  <c r="AT472" i="1"/>
  <c r="AT473" i="1"/>
  <c r="AT474" i="1"/>
  <c r="AT475" i="1"/>
  <c r="AT476" i="1"/>
  <c r="AT477" i="1"/>
  <c r="AT478" i="1"/>
  <c r="AT479" i="1"/>
  <c r="AT480" i="1"/>
  <c r="AT481" i="1"/>
  <c r="AT482" i="1"/>
  <c r="AT483" i="1"/>
  <c r="AT484" i="1"/>
  <c r="AT485" i="1"/>
  <c r="AT486" i="1"/>
  <c r="AT487" i="1"/>
  <c r="AT488" i="1"/>
  <c r="AT489" i="1"/>
  <c r="AT490" i="1"/>
  <c r="AT491" i="1"/>
  <c r="AT492" i="1"/>
  <c r="AT493" i="1"/>
  <c r="AT494" i="1"/>
  <c r="AT495" i="1"/>
  <c r="AT496" i="1"/>
  <c r="AT497" i="1"/>
  <c r="AT498" i="1"/>
  <c r="AT499" i="1"/>
  <c r="AT500" i="1"/>
  <c r="AT501" i="1"/>
  <c r="AT502" i="1"/>
  <c r="AT503" i="1"/>
  <c r="AT504" i="1"/>
  <c r="AT505" i="1"/>
  <c r="AT506" i="1"/>
  <c r="AT507" i="1"/>
  <c r="AT508" i="1"/>
  <c r="AT509" i="1"/>
  <c r="AT510" i="1"/>
  <c r="AT511" i="1"/>
  <c r="AT512" i="1"/>
  <c r="AT513" i="1"/>
  <c r="AT514" i="1"/>
  <c r="AT515" i="1"/>
  <c r="AT516" i="1"/>
  <c r="AT517" i="1"/>
  <c r="AT518" i="1"/>
  <c r="AT519" i="1"/>
  <c r="AT520" i="1"/>
  <c r="AT521" i="1"/>
  <c r="AT522" i="1"/>
  <c r="AT523" i="1"/>
  <c r="AT524" i="1"/>
  <c r="AT525" i="1"/>
  <c r="AT526" i="1"/>
  <c r="AT527" i="1"/>
  <c r="AT528" i="1"/>
  <c r="AT529" i="1"/>
  <c r="AT530" i="1"/>
  <c r="AT531" i="1"/>
  <c r="AT532" i="1"/>
  <c r="AT533" i="1"/>
  <c r="AT534" i="1"/>
  <c r="AT535" i="1"/>
  <c r="AT536" i="1"/>
  <c r="AT537" i="1"/>
  <c r="AT538" i="1"/>
  <c r="AT539" i="1"/>
  <c r="AT540" i="1"/>
  <c r="AT541" i="1"/>
  <c r="AT542" i="1"/>
  <c r="AT543" i="1"/>
  <c r="AT544" i="1"/>
  <c r="AT545" i="1"/>
  <c r="AT546" i="1"/>
  <c r="AT547" i="1"/>
  <c r="AT548" i="1"/>
  <c r="AT549" i="1"/>
  <c r="AT550" i="1"/>
  <c r="AT551" i="1"/>
  <c r="AT552" i="1"/>
  <c r="AT553" i="1"/>
  <c r="AT554" i="1"/>
  <c r="AT555" i="1"/>
  <c r="AT556" i="1"/>
  <c r="AT557" i="1"/>
  <c r="AT558" i="1"/>
  <c r="AT559" i="1"/>
  <c r="AT560" i="1"/>
  <c r="AT561" i="1"/>
  <c r="AT562" i="1"/>
  <c r="AT563" i="1"/>
  <c r="AT564" i="1"/>
  <c r="AT565" i="1"/>
  <c r="AT566" i="1"/>
  <c r="AT567" i="1"/>
  <c r="AT568" i="1"/>
  <c r="AT569" i="1"/>
  <c r="AT570" i="1"/>
  <c r="AT571" i="1"/>
  <c r="AT572" i="1"/>
  <c r="AT573" i="1"/>
  <c r="AT574" i="1"/>
  <c r="AT575" i="1"/>
  <c r="AT576" i="1"/>
  <c r="AT577" i="1"/>
  <c r="AT578" i="1"/>
  <c r="AT579" i="1"/>
  <c r="AT580" i="1"/>
  <c r="AT581" i="1"/>
  <c r="AT582" i="1"/>
  <c r="AT583" i="1"/>
  <c r="AT584" i="1"/>
  <c r="AT585" i="1"/>
  <c r="AT586" i="1"/>
  <c r="AT587" i="1"/>
  <c r="AT588" i="1"/>
  <c r="AT589" i="1"/>
  <c r="AT590" i="1"/>
  <c r="AT591" i="1"/>
  <c r="AT592" i="1"/>
  <c r="AT593" i="1"/>
  <c r="AT594" i="1"/>
  <c r="AT595" i="1"/>
  <c r="AT596" i="1"/>
  <c r="AT597" i="1"/>
  <c r="AT598" i="1"/>
  <c r="AT599" i="1"/>
  <c r="AT600" i="1"/>
  <c r="AT601" i="1"/>
  <c r="AT602" i="1"/>
  <c r="AT603" i="1"/>
  <c r="AT604" i="1"/>
  <c r="AT605" i="1"/>
  <c r="AT606" i="1"/>
  <c r="AT607" i="1"/>
  <c r="AT608" i="1"/>
  <c r="AT609" i="1"/>
  <c r="AT610" i="1"/>
  <c r="AT611" i="1"/>
  <c r="AT612" i="1"/>
  <c r="AT613" i="1"/>
  <c r="AT614" i="1"/>
  <c r="AT615" i="1"/>
  <c r="AT616" i="1"/>
  <c r="AT617" i="1"/>
  <c r="AT618" i="1"/>
  <c r="AT619" i="1"/>
  <c r="AT620" i="1"/>
  <c r="AT621" i="1"/>
  <c r="AT622" i="1"/>
  <c r="AT623" i="1"/>
  <c r="AT624" i="1"/>
  <c r="AT625" i="1"/>
  <c r="AT626" i="1"/>
  <c r="AT627" i="1"/>
  <c r="AT628" i="1"/>
  <c r="AT629" i="1"/>
  <c r="AT630" i="1"/>
  <c r="AT631" i="1"/>
  <c r="AT632" i="1"/>
  <c r="AT633" i="1"/>
  <c r="AT634" i="1"/>
  <c r="AT635" i="1"/>
  <c r="AT636" i="1"/>
  <c r="AT637" i="1"/>
  <c r="AT638" i="1"/>
  <c r="AT639" i="1"/>
  <c r="AT640" i="1"/>
  <c r="AT641" i="1"/>
  <c r="AT642" i="1"/>
  <c r="AT643" i="1"/>
  <c r="AT644" i="1"/>
  <c r="AT645" i="1"/>
  <c r="AT646" i="1"/>
  <c r="AT647" i="1"/>
  <c r="AT648" i="1"/>
  <c r="AT649" i="1"/>
  <c r="AT650" i="1"/>
  <c r="AT651" i="1"/>
  <c r="AT652" i="1"/>
  <c r="AT653" i="1"/>
  <c r="AT654" i="1"/>
  <c r="AT655" i="1"/>
  <c r="AT656" i="1"/>
  <c r="AT657" i="1"/>
  <c r="AT658" i="1"/>
  <c r="AT659" i="1"/>
  <c r="AT660" i="1"/>
  <c r="AT661" i="1"/>
  <c r="AT662" i="1"/>
  <c r="AT663" i="1"/>
  <c r="AT664" i="1"/>
  <c r="AT665" i="1"/>
  <c r="AT666" i="1"/>
  <c r="AT667" i="1"/>
  <c r="AT668" i="1"/>
  <c r="AT669" i="1"/>
  <c r="AT670" i="1"/>
  <c r="AT671" i="1"/>
  <c r="AT672" i="1"/>
  <c r="AT673" i="1"/>
  <c r="AT674" i="1"/>
  <c r="AT675" i="1"/>
  <c r="AT676" i="1"/>
  <c r="AT677" i="1"/>
  <c r="AT678" i="1"/>
  <c r="AT679" i="1"/>
  <c r="AT680" i="1"/>
  <c r="AT681" i="1"/>
  <c r="AT682" i="1"/>
  <c r="AT683" i="1"/>
  <c r="AT684" i="1"/>
  <c r="AT685" i="1"/>
  <c r="AT686" i="1"/>
  <c r="AT687" i="1"/>
  <c r="AT688" i="1"/>
  <c r="AT689" i="1"/>
  <c r="AT690" i="1"/>
  <c r="AT691" i="1"/>
  <c r="AT692" i="1"/>
  <c r="AT693" i="1"/>
  <c r="AT694" i="1"/>
  <c r="AT695" i="1"/>
  <c r="AT696" i="1"/>
  <c r="AT697" i="1"/>
  <c r="AT698" i="1"/>
  <c r="AT699" i="1"/>
  <c r="AT700" i="1"/>
  <c r="AT701" i="1"/>
  <c r="AT702" i="1"/>
  <c r="AT703" i="1"/>
  <c r="AT704" i="1"/>
  <c r="AT705" i="1"/>
  <c r="AT706" i="1"/>
  <c r="AT707" i="1"/>
  <c r="AT708" i="1"/>
  <c r="AT709" i="1"/>
  <c r="AT710" i="1"/>
  <c r="AT711" i="1"/>
  <c r="AT712" i="1"/>
  <c r="AT713" i="1"/>
  <c r="AT714" i="1"/>
  <c r="AT715" i="1"/>
  <c r="AT716" i="1"/>
  <c r="AT717" i="1"/>
  <c r="AT718" i="1"/>
  <c r="AT719" i="1"/>
  <c r="AT720" i="1"/>
  <c r="AT721" i="1"/>
  <c r="AT722" i="1"/>
  <c r="AT723" i="1"/>
  <c r="AT724" i="1"/>
  <c r="AT725" i="1"/>
  <c r="AT726" i="1"/>
  <c r="AT727" i="1"/>
  <c r="AT728" i="1"/>
  <c r="AT729" i="1"/>
  <c r="AT730" i="1"/>
  <c r="AT731" i="1"/>
  <c r="AT732" i="1"/>
  <c r="AT733" i="1"/>
  <c r="AT734" i="1"/>
  <c r="AT735" i="1"/>
  <c r="AT736" i="1"/>
  <c r="AT737" i="1"/>
  <c r="AT738" i="1"/>
  <c r="AT739" i="1"/>
  <c r="AT740" i="1"/>
  <c r="AT741" i="1"/>
  <c r="AT742" i="1"/>
  <c r="AT743" i="1"/>
  <c r="AT744" i="1"/>
  <c r="AT745" i="1"/>
  <c r="AT746" i="1"/>
  <c r="AT747" i="1"/>
  <c r="AT748" i="1"/>
  <c r="AT749" i="1"/>
  <c r="AT750" i="1"/>
  <c r="AT751" i="1"/>
  <c r="AT752" i="1"/>
  <c r="AT753" i="1"/>
  <c r="AT754" i="1"/>
  <c r="AT755" i="1"/>
  <c r="AT756" i="1"/>
  <c r="AT757" i="1"/>
  <c r="AT758" i="1"/>
  <c r="AT759" i="1"/>
  <c r="AT760" i="1"/>
  <c r="AT761" i="1"/>
  <c r="AT762" i="1"/>
  <c r="AT763" i="1"/>
  <c r="AT764" i="1"/>
  <c r="AT765" i="1"/>
  <c r="AT766" i="1"/>
  <c r="AT767" i="1"/>
  <c r="AT768" i="1"/>
  <c r="AT769" i="1"/>
  <c r="AT770" i="1"/>
  <c r="AT771" i="1"/>
  <c r="AT772" i="1"/>
  <c r="AT773" i="1"/>
  <c r="AT774" i="1"/>
  <c r="AT775" i="1"/>
  <c r="AT776" i="1"/>
  <c r="AT777" i="1"/>
  <c r="AT778" i="1"/>
  <c r="AT779" i="1"/>
  <c r="AT780" i="1"/>
  <c r="AT781" i="1"/>
  <c r="AT782" i="1"/>
  <c r="AT783" i="1"/>
  <c r="AT784" i="1"/>
  <c r="AT785" i="1"/>
  <c r="AT786" i="1"/>
  <c r="AT787" i="1"/>
  <c r="AT788" i="1"/>
  <c r="AT789" i="1"/>
  <c r="AT790" i="1"/>
  <c r="AT791" i="1"/>
  <c r="AT792" i="1"/>
  <c r="AT793" i="1"/>
  <c r="AT794" i="1"/>
  <c r="AT795" i="1"/>
  <c r="AT796" i="1"/>
  <c r="AT797" i="1"/>
  <c r="AT798" i="1"/>
  <c r="AT799" i="1"/>
  <c r="AT800" i="1"/>
  <c r="AT801" i="1"/>
  <c r="AT802" i="1"/>
  <c r="AT803" i="1"/>
  <c r="AT804" i="1"/>
  <c r="AT805" i="1"/>
  <c r="AT806" i="1"/>
  <c r="AT807" i="1"/>
  <c r="AT808" i="1"/>
  <c r="AT809" i="1"/>
  <c r="AT810" i="1"/>
  <c r="AT811" i="1"/>
  <c r="AT812" i="1"/>
  <c r="AT813" i="1"/>
  <c r="AT814" i="1"/>
  <c r="AT815" i="1"/>
  <c r="AT816" i="1"/>
  <c r="AT817" i="1"/>
  <c r="AT818" i="1"/>
  <c r="AT819" i="1"/>
  <c r="AT820" i="1"/>
  <c r="AT821" i="1"/>
  <c r="AT822" i="1"/>
  <c r="AT823" i="1"/>
  <c r="AT824" i="1"/>
  <c r="AT825" i="1"/>
  <c r="AT826" i="1"/>
  <c r="AT827" i="1"/>
  <c r="AT828" i="1"/>
  <c r="AT829" i="1"/>
  <c r="AT830" i="1"/>
  <c r="AT831" i="1"/>
  <c r="AT832" i="1"/>
  <c r="AT833" i="1"/>
  <c r="AT834" i="1"/>
  <c r="AT835" i="1"/>
  <c r="AT836" i="1"/>
  <c r="AT837" i="1"/>
  <c r="AT838" i="1"/>
  <c r="AT839" i="1"/>
  <c r="AT840" i="1"/>
  <c r="AT841" i="1"/>
  <c r="AT842" i="1"/>
  <c r="AT843" i="1"/>
  <c r="AT844" i="1"/>
  <c r="AT845" i="1"/>
  <c r="AT846" i="1"/>
  <c r="AT847" i="1"/>
  <c r="AT848" i="1"/>
  <c r="AT849" i="1"/>
  <c r="AT850" i="1"/>
  <c r="AT851" i="1"/>
  <c r="AT852" i="1"/>
  <c r="AT853" i="1"/>
  <c r="AT854" i="1"/>
  <c r="AT855" i="1"/>
  <c r="AT856" i="1"/>
  <c r="AT857" i="1"/>
  <c r="AT858" i="1"/>
  <c r="AT859" i="1"/>
  <c r="AT860" i="1"/>
  <c r="AT861" i="1"/>
  <c r="AT862" i="1"/>
  <c r="AT863" i="1"/>
  <c r="AT864" i="1"/>
  <c r="AT865" i="1"/>
  <c r="AT866" i="1"/>
  <c r="AT867" i="1"/>
  <c r="AT868" i="1"/>
  <c r="AT869" i="1"/>
  <c r="AT870" i="1"/>
  <c r="AT871" i="1"/>
  <c r="AT872" i="1"/>
  <c r="AT873" i="1"/>
  <c r="AT874" i="1"/>
  <c r="AT875" i="1"/>
  <c r="AT876" i="1"/>
  <c r="AT877" i="1"/>
  <c r="AT878" i="1"/>
  <c r="AT879" i="1"/>
  <c r="AT880" i="1"/>
  <c r="AT881" i="1"/>
  <c r="AT882" i="1"/>
  <c r="AT883" i="1"/>
  <c r="AT884" i="1"/>
  <c r="AT885" i="1"/>
  <c r="AT886" i="1"/>
  <c r="AT887" i="1"/>
  <c r="AT888" i="1"/>
  <c r="AT889" i="1"/>
  <c r="AT890" i="1"/>
  <c r="AT891" i="1"/>
  <c r="AT892" i="1"/>
  <c r="AT893" i="1"/>
  <c r="AT894" i="1"/>
  <c r="AT895" i="1"/>
  <c r="AT896" i="1"/>
  <c r="AT897" i="1"/>
  <c r="AT898" i="1"/>
  <c r="AT899" i="1"/>
  <c r="AT900" i="1"/>
  <c r="AT901" i="1"/>
  <c r="AT902" i="1"/>
  <c r="AT903" i="1"/>
  <c r="AT904" i="1"/>
  <c r="AT905" i="1"/>
  <c r="AT906" i="1"/>
  <c r="AT907" i="1"/>
  <c r="AT908" i="1"/>
  <c r="AT909" i="1"/>
  <c r="AT910" i="1"/>
  <c r="AT911" i="1"/>
  <c r="AT912" i="1"/>
  <c r="AT913" i="1"/>
  <c r="AT914" i="1"/>
  <c r="AT915" i="1"/>
  <c r="AT916" i="1"/>
  <c r="AT917" i="1"/>
  <c r="AT918" i="1"/>
  <c r="AT919" i="1"/>
  <c r="AT920" i="1"/>
  <c r="AT921" i="1"/>
  <c r="AT922" i="1"/>
  <c r="AT923" i="1"/>
  <c r="AT924" i="1"/>
  <c r="AT925" i="1"/>
  <c r="AT926" i="1"/>
  <c r="AT927" i="1"/>
  <c r="AT928" i="1"/>
  <c r="AT929" i="1"/>
  <c r="AT930" i="1"/>
  <c r="AT931" i="1"/>
  <c r="AT932" i="1"/>
  <c r="AT933" i="1"/>
  <c r="AT934" i="1"/>
  <c r="AT935" i="1"/>
  <c r="AT936" i="1"/>
  <c r="AT937" i="1"/>
  <c r="AT938" i="1"/>
  <c r="AT939" i="1"/>
  <c r="AT940" i="1"/>
  <c r="AT941" i="1"/>
  <c r="AT942" i="1"/>
  <c r="AT943" i="1"/>
  <c r="AT944" i="1"/>
  <c r="AT945" i="1"/>
  <c r="AT946" i="1"/>
  <c r="AT947" i="1"/>
  <c r="AT948" i="1"/>
  <c r="AT949" i="1"/>
  <c r="AT950" i="1"/>
  <c r="AT951" i="1"/>
  <c r="AT952" i="1"/>
  <c r="AT953" i="1"/>
  <c r="AT954" i="1"/>
  <c r="AT955" i="1"/>
  <c r="AT956" i="1"/>
  <c r="AT957" i="1"/>
  <c r="AT958" i="1"/>
  <c r="AT959" i="1"/>
  <c r="AT960" i="1"/>
  <c r="AT961" i="1"/>
  <c r="AT962" i="1"/>
  <c r="AT963" i="1"/>
  <c r="AT964" i="1"/>
  <c r="AT965" i="1"/>
  <c r="AT966" i="1"/>
  <c r="AT967" i="1"/>
  <c r="AT968" i="1"/>
  <c r="AT969" i="1"/>
  <c r="AT970" i="1"/>
  <c r="AT971" i="1"/>
  <c r="AT972" i="1"/>
  <c r="AT973" i="1"/>
  <c r="AT974" i="1"/>
  <c r="AT975" i="1"/>
  <c r="AT976" i="1"/>
  <c r="AT977" i="1"/>
  <c r="AT978" i="1"/>
  <c r="AT979" i="1"/>
  <c r="AT980" i="1"/>
  <c r="AT981" i="1"/>
  <c r="AT982" i="1"/>
  <c r="AT983" i="1"/>
  <c r="AT984" i="1"/>
  <c r="AT985" i="1"/>
  <c r="AT986" i="1"/>
  <c r="AT987" i="1"/>
  <c r="AT988" i="1"/>
  <c r="AT989" i="1"/>
  <c r="AT990" i="1"/>
  <c r="AT991" i="1"/>
  <c r="AT992" i="1"/>
  <c r="AT993" i="1"/>
  <c r="AT994" i="1"/>
  <c r="AT995" i="1"/>
  <c r="AT996" i="1"/>
  <c r="AT997" i="1"/>
  <c r="AT998" i="1"/>
  <c r="AT999" i="1"/>
  <c r="AT1000" i="1"/>
  <c r="AT1001" i="1"/>
  <c r="AT1002" i="1"/>
  <c r="AT1003" i="1"/>
  <c r="AT1004" i="1"/>
  <c r="AT1005" i="1"/>
  <c r="AT1006" i="1"/>
  <c r="AT1007" i="1"/>
  <c r="AT1008" i="1"/>
  <c r="AT1009" i="1"/>
  <c r="AT1010" i="1"/>
  <c r="AT1011" i="1"/>
  <c r="AT1012" i="1"/>
  <c r="AT1013" i="1"/>
  <c r="AT1014" i="1"/>
  <c r="AT1015" i="1"/>
  <c r="AT1016" i="1"/>
  <c r="AT1017" i="1"/>
  <c r="AT1018" i="1"/>
  <c r="AT1019" i="1"/>
  <c r="AT1020" i="1"/>
  <c r="AT1021" i="1"/>
  <c r="AT1022" i="1"/>
  <c r="AT1023" i="1"/>
  <c r="AT1024" i="1"/>
  <c r="AT1025" i="1"/>
  <c r="AT1026" i="1"/>
  <c r="AT1027" i="1"/>
  <c r="AT1028" i="1"/>
  <c r="AT1029" i="1"/>
  <c r="AT1030" i="1"/>
  <c r="AT1031" i="1"/>
  <c r="AT1032" i="1"/>
  <c r="AT1033" i="1"/>
  <c r="AT1034" i="1"/>
  <c r="AT1035" i="1"/>
  <c r="AT1036" i="1"/>
  <c r="AT1037" i="1"/>
  <c r="AT1038" i="1"/>
  <c r="AT1039" i="1"/>
  <c r="AT1040" i="1"/>
  <c r="AT1041" i="1"/>
  <c r="AT1042" i="1"/>
  <c r="AT1043" i="1"/>
  <c r="AT1044" i="1"/>
  <c r="AT1045" i="1"/>
  <c r="AT1046" i="1"/>
  <c r="AT1047" i="1"/>
  <c r="AT1048" i="1"/>
  <c r="AT1049" i="1"/>
  <c r="AT1050" i="1"/>
  <c r="AT1051" i="1"/>
  <c r="AT1052" i="1"/>
  <c r="AT1053" i="1"/>
  <c r="AT1054" i="1"/>
  <c r="AT1055" i="1"/>
  <c r="AT1056" i="1"/>
  <c r="AT1057" i="1"/>
  <c r="AT1058" i="1"/>
  <c r="AT1059" i="1"/>
  <c r="AT1060" i="1"/>
  <c r="AT1061" i="1"/>
  <c r="AT1062" i="1"/>
  <c r="AT1063" i="1"/>
  <c r="AT1064" i="1"/>
  <c r="AT1065" i="1"/>
  <c r="AT1066" i="1"/>
  <c r="AT1067" i="1"/>
  <c r="AT1068" i="1"/>
  <c r="AT1069" i="1"/>
  <c r="AT1070" i="1"/>
  <c r="AT1071" i="1"/>
  <c r="AT1072" i="1"/>
  <c r="AT1073" i="1"/>
  <c r="AT1074" i="1"/>
  <c r="AT1075" i="1"/>
  <c r="AT1076" i="1"/>
  <c r="AT1077" i="1"/>
  <c r="AT1078" i="1"/>
  <c r="AT1079" i="1"/>
  <c r="AT1080" i="1"/>
  <c r="AT1081" i="1"/>
  <c r="AT1082" i="1"/>
  <c r="AT1083" i="1"/>
  <c r="AT1084" i="1"/>
  <c r="AT1085" i="1"/>
  <c r="AT1086" i="1"/>
  <c r="AT1087" i="1"/>
  <c r="AT1088" i="1"/>
  <c r="AT1089" i="1"/>
  <c r="AT1090" i="1"/>
  <c r="AT1091" i="1"/>
  <c r="AT1092" i="1"/>
  <c r="AT1093" i="1"/>
  <c r="AT1094" i="1"/>
  <c r="AT1095" i="1"/>
  <c r="AT1096" i="1"/>
  <c r="AT1097" i="1"/>
  <c r="AT1098" i="1"/>
  <c r="AT1099" i="1"/>
  <c r="AT1100" i="1"/>
  <c r="AT1101" i="1"/>
  <c r="AT1102" i="1"/>
  <c r="AT1103" i="1"/>
  <c r="AT1104" i="1"/>
  <c r="AT1105" i="1"/>
  <c r="AT1106" i="1"/>
  <c r="AT1107" i="1"/>
  <c r="AT1108" i="1"/>
  <c r="AT1109" i="1"/>
  <c r="AT1110" i="1"/>
  <c r="AT1111" i="1"/>
  <c r="AT1112" i="1"/>
  <c r="AT1113" i="1"/>
  <c r="AT1114" i="1"/>
  <c r="AT1115" i="1"/>
  <c r="AT1116" i="1"/>
  <c r="AT1117" i="1"/>
  <c r="AT1118" i="1"/>
  <c r="AT1119" i="1"/>
  <c r="AT1120" i="1"/>
  <c r="AT1121" i="1"/>
  <c r="AT1122" i="1"/>
  <c r="AT1123" i="1"/>
  <c r="AT1124" i="1"/>
  <c r="AT1125" i="1"/>
  <c r="AT1126" i="1"/>
  <c r="AT1127" i="1"/>
  <c r="AT1128" i="1"/>
  <c r="AT1129" i="1"/>
  <c r="AT1130" i="1"/>
  <c r="AT1131" i="1"/>
  <c r="AT1132" i="1"/>
  <c r="AT1133" i="1"/>
  <c r="AT1134" i="1"/>
  <c r="AT1135" i="1"/>
  <c r="AT1136" i="1"/>
  <c r="AT1137" i="1"/>
  <c r="AT1138" i="1"/>
  <c r="AT1139" i="1"/>
  <c r="AT1140" i="1"/>
  <c r="AT1141" i="1"/>
  <c r="AT1142" i="1"/>
  <c r="AT1143" i="1"/>
  <c r="AT1144" i="1"/>
  <c r="AT1145" i="1"/>
  <c r="AT1146" i="1"/>
  <c r="AT1147" i="1"/>
  <c r="AT1148" i="1"/>
  <c r="AT1149" i="1"/>
  <c r="AT1150" i="1"/>
  <c r="AT1151" i="1"/>
  <c r="AT1152" i="1"/>
  <c r="AT1153" i="1"/>
  <c r="AT1154" i="1"/>
  <c r="AT1155" i="1"/>
  <c r="AT1156" i="1"/>
  <c r="AT1157" i="1"/>
  <c r="AT1158" i="1"/>
  <c r="AT1159" i="1"/>
  <c r="AT1160" i="1"/>
  <c r="AT1161" i="1"/>
  <c r="AT1162" i="1"/>
  <c r="AT1163" i="1"/>
  <c r="AT1164" i="1"/>
  <c r="AT1165" i="1"/>
  <c r="AT1166" i="1"/>
  <c r="AT1167" i="1"/>
  <c r="AT1168" i="1"/>
  <c r="AT1169" i="1"/>
  <c r="AT1170" i="1"/>
  <c r="AT1171" i="1"/>
  <c r="AT1172" i="1"/>
  <c r="AT1173" i="1"/>
  <c r="AT1174" i="1"/>
  <c r="AT1175" i="1"/>
  <c r="AT1176" i="1"/>
  <c r="AT1177" i="1"/>
  <c r="AT1178" i="1"/>
  <c r="AT1179" i="1"/>
  <c r="AT1180" i="1"/>
  <c r="AT1181" i="1"/>
  <c r="AT1182" i="1"/>
  <c r="AT1183" i="1"/>
  <c r="AT1184" i="1"/>
  <c r="AT1185" i="1"/>
  <c r="AT1186" i="1"/>
  <c r="AT1187" i="1"/>
  <c r="AT1188" i="1"/>
  <c r="AT1189" i="1"/>
  <c r="AT1190" i="1"/>
  <c r="AT1191" i="1"/>
  <c r="AT1192" i="1"/>
  <c r="AT1193" i="1"/>
  <c r="AT1194" i="1"/>
  <c r="AT1195" i="1"/>
  <c r="AT1196" i="1"/>
  <c r="AT1197" i="1"/>
  <c r="AT1198" i="1"/>
  <c r="AT1199" i="1"/>
  <c r="AT1200" i="1"/>
  <c r="AT1201" i="1"/>
  <c r="AT1202" i="1"/>
  <c r="AT1203" i="1"/>
  <c r="AT1204" i="1"/>
  <c r="AT1205" i="1"/>
  <c r="AT1206" i="1"/>
  <c r="AT1207" i="1"/>
  <c r="AT1208" i="1"/>
  <c r="AT1209" i="1"/>
  <c r="AT1210" i="1"/>
  <c r="AT1211" i="1"/>
  <c r="AT1212" i="1"/>
  <c r="AT1213" i="1"/>
  <c r="AT1214" i="1"/>
  <c r="AT1215" i="1"/>
  <c r="AT1216" i="1"/>
  <c r="AT1217" i="1"/>
  <c r="AT1218" i="1"/>
  <c r="AT1219" i="1"/>
  <c r="AT1220" i="1"/>
  <c r="AT1221" i="1"/>
  <c r="AT1222" i="1"/>
  <c r="AT1223" i="1"/>
  <c r="AT1224" i="1"/>
  <c r="AT1225" i="1"/>
  <c r="AT1226" i="1"/>
  <c r="AT1227" i="1"/>
  <c r="AT1228" i="1"/>
  <c r="AT1229" i="1"/>
  <c r="AT1230" i="1"/>
  <c r="AT1231" i="1"/>
  <c r="AT1232" i="1"/>
  <c r="AT1233" i="1"/>
  <c r="AT1234" i="1"/>
  <c r="AT1235" i="1"/>
  <c r="AT1236" i="1"/>
  <c r="AT1237" i="1"/>
  <c r="AT1238" i="1"/>
  <c r="AT1239" i="1"/>
  <c r="AT1240" i="1"/>
  <c r="AT1241" i="1"/>
  <c r="AT1242" i="1"/>
  <c r="AT1243" i="1"/>
  <c r="AT1244" i="1"/>
  <c r="AT1245" i="1"/>
  <c r="AT1246" i="1"/>
  <c r="AT1247" i="1"/>
  <c r="AT1248" i="1"/>
  <c r="AT1249" i="1"/>
  <c r="AT1250" i="1"/>
  <c r="AT1251" i="1"/>
  <c r="AT1252" i="1"/>
  <c r="AT1253" i="1"/>
  <c r="AT1254" i="1"/>
  <c r="AT1255" i="1"/>
  <c r="AT1256" i="1"/>
  <c r="AT1257" i="1"/>
  <c r="AT1258" i="1"/>
  <c r="AT1259" i="1"/>
  <c r="AT1260" i="1"/>
  <c r="AT1261" i="1"/>
  <c r="AT1262" i="1"/>
  <c r="AT1263" i="1"/>
  <c r="AT1264" i="1"/>
  <c r="AT1265" i="1"/>
  <c r="AT1266" i="1"/>
  <c r="AT1267" i="1"/>
  <c r="AT1268" i="1"/>
  <c r="AT1269" i="1"/>
  <c r="AT1270" i="1"/>
  <c r="AT1271" i="1"/>
  <c r="AT1272" i="1"/>
  <c r="AT1273" i="1"/>
  <c r="AT1274" i="1"/>
  <c r="AT1275" i="1"/>
  <c r="AT1276" i="1"/>
  <c r="AT1277" i="1"/>
  <c r="AT1278" i="1"/>
  <c r="AT1279" i="1"/>
  <c r="AT1280" i="1"/>
  <c r="AT1281" i="1"/>
  <c r="AT1282" i="1"/>
  <c r="AT1283" i="1"/>
  <c r="AT1284" i="1"/>
  <c r="AT1285" i="1"/>
  <c r="AT1286" i="1"/>
  <c r="AT1287" i="1"/>
  <c r="AT1288" i="1"/>
  <c r="AT1289" i="1"/>
  <c r="AT1290" i="1"/>
  <c r="AT1291" i="1"/>
  <c r="AT1292" i="1"/>
  <c r="AT1293" i="1"/>
  <c r="AT1294" i="1"/>
  <c r="AT1295" i="1"/>
  <c r="AT1296" i="1"/>
  <c r="AT1297" i="1"/>
  <c r="AT1298" i="1"/>
  <c r="AT1299" i="1"/>
  <c r="AT1300" i="1"/>
  <c r="AT1301" i="1"/>
  <c r="AT1302" i="1"/>
  <c r="AT1303" i="1"/>
  <c r="AT1304" i="1"/>
  <c r="AT1305" i="1"/>
  <c r="AT1306" i="1"/>
  <c r="AT1307" i="1"/>
  <c r="AT1308" i="1"/>
  <c r="AT1309" i="1"/>
  <c r="AT1310" i="1"/>
  <c r="AT1311" i="1"/>
  <c r="AT1312" i="1"/>
  <c r="AT1313" i="1"/>
  <c r="AT1314" i="1"/>
  <c r="AT1315" i="1"/>
  <c r="AT1316" i="1"/>
  <c r="AT1317" i="1"/>
  <c r="AT1318" i="1"/>
  <c r="AT1319" i="1"/>
  <c r="AT1320" i="1"/>
  <c r="AT1321" i="1"/>
  <c r="AT1322" i="1"/>
  <c r="AT1323" i="1"/>
  <c r="AT1324" i="1"/>
  <c r="AT1325" i="1"/>
  <c r="AT1326" i="1"/>
  <c r="AT1327" i="1"/>
  <c r="AT1328" i="1"/>
  <c r="AT1329" i="1"/>
  <c r="AT1330" i="1"/>
  <c r="AT1331" i="1"/>
  <c r="AT1332" i="1"/>
  <c r="AT1333" i="1"/>
  <c r="AT1334" i="1"/>
  <c r="AT1335" i="1"/>
  <c r="AT1336" i="1"/>
  <c r="AT1337" i="1"/>
  <c r="AT1338" i="1"/>
  <c r="AT1339" i="1"/>
  <c r="AT1340" i="1"/>
  <c r="AT1341" i="1"/>
  <c r="AT1342" i="1"/>
  <c r="AT1343" i="1"/>
  <c r="AT1344" i="1"/>
  <c r="AT1345" i="1"/>
  <c r="AT1346" i="1"/>
  <c r="AT1347" i="1"/>
  <c r="AT1348" i="1"/>
  <c r="AT1349" i="1"/>
  <c r="AT1350" i="1"/>
  <c r="AT1351" i="1"/>
  <c r="AT1352" i="1"/>
  <c r="AT1353" i="1"/>
  <c r="AT1354" i="1"/>
  <c r="AT1355" i="1"/>
  <c r="AT1356" i="1"/>
  <c r="AT1357" i="1"/>
  <c r="AT1358" i="1"/>
  <c r="AT1359" i="1"/>
  <c r="AT1360" i="1"/>
  <c r="AT1361" i="1"/>
  <c r="AT1362" i="1"/>
  <c r="AT1363" i="1"/>
  <c r="AT1364" i="1"/>
  <c r="AT1365" i="1"/>
  <c r="AT1366" i="1"/>
  <c r="AT1367" i="1"/>
  <c r="AT1368" i="1"/>
  <c r="AT1369" i="1"/>
  <c r="AT1370" i="1"/>
  <c r="AT1371" i="1"/>
  <c r="AT1372" i="1"/>
  <c r="AT1373" i="1"/>
  <c r="AT1374" i="1"/>
  <c r="AT1375" i="1"/>
  <c r="AT1376" i="1"/>
  <c r="AT1377" i="1"/>
  <c r="AT1378" i="1"/>
  <c r="AT1379" i="1"/>
  <c r="AT1380" i="1"/>
  <c r="AT1381" i="1"/>
  <c r="AT1382" i="1"/>
  <c r="AT1383" i="1"/>
  <c r="AT1384" i="1"/>
  <c r="AT1385" i="1"/>
  <c r="AT1386" i="1"/>
  <c r="AT1387" i="1"/>
  <c r="AT1388" i="1"/>
  <c r="AT1389" i="1"/>
  <c r="AT1390" i="1"/>
  <c r="AT1391" i="1"/>
  <c r="AT1392" i="1"/>
  <c r="AT1393" i="1"/>
  <c r="AT1394" i="1"/>
  <c r="AT1395" i="1"/>
  <c r="AT1396" i="1"/>
  <c r="AT1397" i="1"/>
  <c r="AT1398" i="1"/>
  <c r="AT1399" i="1"/>
  <c r="AT1400" i="1"/>
  <c r="AT1401" i="1"/>
  <c r="AT1402" i="1"/>
  <c r="AT1403" i="1"/>
  <c r="AT1404" i="1"/>
  <c r="AT1405" i="1"/>
  <c r="AT1406" i="1"/>
  <c r="AT1407" i="1"/>
  <c r="AT1408" i="1"/>
  <c r="AT1409" i="1"/>
  <c r="AT1410" i="1"/>
  <c r="AT1411" i="1"/>
  <c r="AT1412" i="1"/>
  <c r="AT1413" i="1"/>
  <c r="AT1414" i="1"/>
  <c r="AT1415" i="1"/>
  <c r="AT1416" i="1"/>
  <c r="AT1417" i="1"/>
  <c r="AT1418" i="1"/>
  <c r="AT1419" i="1"/>
  <c r="AT1420" i="1"/>
  <c r="AT1421" i="1"/>
  <c r="AT1422" i="1"/>
  <c r="AT1423" i="1"/>
  <c r="AT1424" i="1"/>
  <c r="AT1425" i="1"/>
  <c r="AT1426" i="1"/>
  <c r="AT1427" i="1"/>
  <c r="AT1428" i="1"/>
  <c r="AT1429" i="1"/>
  <c r="AT1430" i="1"/>
  <c r="AT1431" i="1"/>
  <c r="AT1432" i="1"/>
  <c r="AT1433" i="1"/>
  <c r="AT1434" i="1"/>
  <c r="AT1435" i="1"/>
  <c r="AT1436" i="1"/>
  <c r="AT1437" i="1"/>
  <c r="AT1438" i="1"/>
  <c r="AT1439" i="1"/>
  <c r="AT1440" i="1"/>
  <c r="AT1441" i="1"/>
  <c r="AT1442" i="1"/>
  <c r="AT1443" i="1"/>
  <c r="AT1444" i="1"/>
  <c r="AT1445" i="1"/>
  <c r="AT1446" i="1"/>
  <c r="AT1447" i="1"/>
  <c r="AT1448" i="1"/>
  <c r="AT1449" i="1"/>
  <c r="AT1450" i="1"/>
  <c r="AT1451" i="1"/>
  <c r="AT1452" i="1"/>
  <c r="AT1453" i="1"/>
  <c r="AT1454" i="1"/>
  <c r="AT1455" i="1"/>
  <c r="AT1456" i="1"/>
  <c r="AT1457" i="1"/>
  <c r="AT1458" i="1"/>
  <c r="AT1459" i="1"/>
  <c r="AT1460" i="1"/>
  <c r="AT1461" i="1"/>
  <c r="AT1462" i="1"/>
  <c r="AT1463" i="1"/>
  <c r="AT1464" i="1"/>
  <c r="AT1465" i="1"/>
  <c r="AT1466" i="1"/>
  <c r="AT1467" i="1"/>
  <c r="AT1468" i="1"/>
  <c r="AT1469" i="1"/>
  <c r="AT1470" i="1"/>
  <c r="AT1471" i="1"/>
  <c r="AT1472" i="1"/>
  <c r="AT1473" i="1"/>
  <c r="AT1474" i="1"/>
  <c r="AT1475" i="1"/>
  <c r="AT1476" i="1"/>
  <c r="AT1477" i="1"/>
  <c r="AT1478" i="1"/>
  <c r="AT1479" i="1"/>
  <c r="AT1480" i="1"/>
  <c r="AT1481" i="1"/>
  <c r="AT1482" i="1"/>
  <c r="AT1483" i="1"/>
  <c r="AT1484" i="1"/>
  <c r="AT1485" i="1"/>
  <c r="AT1486" i="1"/>
  <c r="AT1487" i="1"/>
  <c r="AT1488" i="1"/>
  <c r="AT1489" i="1"/>
  <c r="AT1490" i="1"/>
  <c r="AT1491" i="1"/>
  <c r="AT1492" i="1"/>
  <c r="AT1493" i="1"/>
  <c r="AT1494" i="1"/>
  <c r="AT1495" i="1"/>
  <c r="AT1496" i="1"/>
  <c r="AT1497" i="1"/>
  <c r="AT1498" i="1"/>
  <c r="AT1499" i="1"/>
  <c r="AT1500" i="1"/>
  <c r="AT1501" i="1"/>
  <c r="AT1502" i="1"/>
  <c r="AT1503" i="1"/>
  <c r="AT1504" i="1"/>
  <c r="AT1505" i="1"/>
  <c r="AT1506" i="1"/>
  <c r="AT1507" i="1"/>
  <c r="AT1508" i="1"/>
  <c r="AT1509" i="1"/>
  <c r="AT1510" i="1"/>
  <c r="AT1511" i="1"/>
  <c r="AT1512" i="1"/>
  <c r="AT1513" i="1"/>
  <c r="AT1514" i="1"/>
  <c r="AT1515" i="1"/>
  <c r="AT1516" i="1"/>
  <c r="AT1517" i="1"/>
  <c r="AT1518" i="1"/>
  <c r="AT1519" i="1"/>
  <c r="AT1520" i="1"/>
  <c r="AT1521" i="1"/>
  <c r="AT1522" i="1"/>
  <c r="AT1523" i="1"/>
  <c r="AT1524" i="1"/>
  <c r="AT1525" i="1"/>
  <c r="AT1526" i="1"/>
  <c r="AT1527" i="1"/>
  <c r="AT1528" i="1"/>
  <c r="AT1529" i="1"/>
  <c r="AT1530" i="1"/>
  <c r="AT1531" i="1"/>
  <c r="AT1532" i="1"/>
  <c r="AT1533" i="1"/>
  <c r="AT1534" i="1"/>
  <c r="AT1535" i="1"/>
  <c r="AT1536" i="1"/>
  <c r="AT1537" i="1"/>
  <c r="AT1538" i="1"/>
  <c r="AT1539" i="1"/>
  <c r="AT1540" i="1"/>
  <c r="AT1541" i="1"/>
  <c r="AT1542" i="1"/>
  <c r="AT1543" i="1"/>
  <c r="AT1544" i="1"/>
  <c r="AT1545" i="1"/>
  <c r="AT1546" i="1"/>
  <c r="AT1547" i="1"/>
  <c r="AT1548" i="1"/>
  <c r="AT1549" i="1"/>
  <c r="AT1550" i="1"/>
  <c r="AT1551" i="1"/>
  <c r="AT1552" i="1"/>
  <c r="AT1553" i="1"/>
  <c r="AT1554" i="1"/>
  <c r="AT1555" i="1"/>
  <c r="AT1556" i="1"/>
  <c r="AT1557" i="1"/>
  <c r="AT1558" i="1"/>
  <c r="AT1559" i="1"/>
  <c r="AT1560" i="1"/>
  <c r="AT1561" i="1"/>
  <c r="AT1562" i="1"/>
  <c r="AT1563" i="1"/>
  <c r="AT1564" i="1"/>
  <c r="AT1565" i="1"/>
  <c r="AT1566" i="1"/>
  <c r="AT1567" i="1"/>
  <c r="AT1568" i="1"/>
  <c r="AT1569" i="1"/>
  <c r="AT1570" i="1"/>
  <c r="AT1571" i="1"/>
  <c r="AT1572" i="1"/>
  <c r="AT1573" i="1"/>
  <c r="AT1574" i="1"/>
  <c r="AT1575" i="1"/>
  <c r="AT1576" i="1"/>
  <c r="AT1577" i="1"/>
  <c r="AT1578" i="1"/>
  <c r="AT1579" i="1"/>
  <c r="AT1580" i="1"/>
  <c r="AT1581" i="1"/>
  <c r="AT1582" i="1"/>
  <c r="AT1583" i="1"/>
  <c r="AT1584" i="1"/>
  <c r="AT1585" i="1"/>
  <c r="AT1586" i="1"/>
  <c r="AT1587" i="1"/>
  <c r="AT1588" i="1"/>
  <c r="AT1589" i="1"/>
  <c r="AT1590" i="1"/>
  <c r="AT1591" i="1"/>
  <c r="AT1592" i="1"/>
  <c r="AT1593" i="1"/>
  <c r="AT1594" i="1"/>
  <c r="AT1595" i="1"/>
  <c r="AT1596" i="1"/>
  <c r="AT1597" i="1"/>
  <c r="AT1598" i="1"/>
  <c r="AT1599" i="1"/>
  <c r="AT1600" i="1"/>
  <c r="AT1601" i="1"/>
  <c r="AT1602" i="1"/>
  <c r="AT1603" i="1"/>
  <c r="AT1604" i="1"/>
  <c r="AT1605" i="1"/>
  <c r="AT1606" i="1"/>
  <c r="AT1607" i="1"/>
  <c r="AT1608" i="1"/>
  <c r="AT1609" i="1"/>
  <c r="AT1610" i="1"/>
  <c r="AT1611" i="1"/>
  <c r="AT1612" i="1"/>
  <c r="AT1613" i="1"/>
  <c r="AT1614" i="1"/>
  <c r="AT1615" i="1"/>
  <c r="AT1616" i="1"/>
  <c r="AT1617" i="1"/>
  <c r="AT1618" i="1"/>
  <c r="AT1619" i="1"/>
  <c r="AT1620" i="1"/>
  <c r="AT1621" i="1"/>
  <c r="AT1622" i="1"/>
  <c r="AT1623" i="1"/>
  <c r="AT1624" i="1"/>
  <c r="AT1625" i="1"/>
  <c r="AT1626" i="1"/>
  <c r="AT1627" i="1"/>
  <c r="AT1628" i="1"/>
  <c r="AT1629" i="1"/>
  <c r="AT1630" i="1"/>
  <c r="AT1631" i="1"/>
  <c r="AT1632" i="1"/>
  <c r="AT1633" i="1"/>
  <c r="AT1634" i="1"/>
  <c r="AT1635" i="1"/>
  <c r="AT1636" i="1"/>
  <c r="AT1637" i="1"/>
  <c r="AT1638" i="1"/>
  <c r="AT1639" i="1"/>
  <c r="AT1640" i="1"/>
  <c r="AT1641" i="1"/>
  <c r="AT1642" i="1"/>
  <c r="AT1643" i="1"/>
  <c r="AT1644" i="1"/>
  <c r="AT1645" i="1"/>
  <c r="AT1646" i="1"/>
  <c r="AT1647" i="1"/>
  <c r="AT1648" i="1"/>
  <c r="AT1649" i="1"/>
  <c r="AT1650" i="1"/>
  <c r="AT1651" i="1"/>
  <c r="AT1652" i="1"/>
  <c r="AT1653" i="1"/>
  <c r="AT1654" i="1"/>
  <c r="AT1655" i="1"/>
  <c r="AT1656" i="1"/>
  <c r="AT1657" i="1"/>
  <c r="AT1658" i="1"/>
  <c r="AT1659" i="1"/>
  <c r="AT1660" i="1"/>
  <c r="AT1661" i="1"/>
  <c r="AT1662" i="1"/>
  <c r="AT1663" i="1"/>
  <c r="AT1664" i="1"/>
  <c r="AT1665" i="1"/>
  <c r="AT1666" i="1"/>
  <c r="AT1667" i="1"/>
  <c r="AT1668" i="1"/>
  <c r="AT1669" i="1"/>
  <c r="AT1670" i="1"/>
  <c r="AT1671" i="1"/>
  <c r="AT1672" i="1"/>
  <c r="AT1673" i="1"/>
  <c r="AT1674" i="1"/>
  <c r="AT1675" i="1"/>
  <c r="AT1676" i="1"/>
  <c r="AT1677" i="1"/>
  <c r="AT1678" i="1"/>
  <c r="AT1679" i="1"/>
  <c r="AT1680" i="1"/>
  <c r="AT1681" i="1"/>
  <c r="AT1682" i="1"/>
  <c r="AT1683" i="1"/>
  <c r="AT1684" i="1"/>
  <c r="AT1685" i="1"/>
  <c r="AT1686" i="1"/>
  <c r="AT1687" i="1"/>
  <c r="AT1688" i="1"/>
  <c r="AT1689" i="1"/>
  <c r="AT1690" i="1"/>
  <c r="AT1691" i="1"/>
  <c r="AT1692" i="1"/>
  <c r="AT1693" i="1"/>
  <c r="AT1694" i="1"/>
  <c r="AT1695" i="1"/>
  <c r="AT1696" i="1"/>
  <c r="AT1697" i="1"/>
  <c r="AT1698" i="1"/>
  <c r="AT1699" i="1"/>
  <c r="AT1700" i="1"/>
  <c r="AT1701" i="1"/>
  <c r="AT1702" i="1"/>
  <c r="AT1703" i="1"/>
  <c r="AT1704" i="1"/>
  <c r="AT1705" i="1"/>
  <c r="AT1706" i="1"/>
  <c r="AT1707" i="1"/>
  <c r="AT1708" i="1"/>
  <c r="AT1709" i="1"/>
  <c r="AT1710" i="1"/>
  <c r="AT1711" i="1"/>
  <c r="AT1712" i="1"/>
  <c r="AT1713" i="1"/>
  <c r="AT1714" i="1"/>
  <c r="AT1715" i="1"/>
  <c r="AT1716" i="1"/>
  <c r="AT1717" i="1"/>
  <c r="AT1718" i="1"/>
  <c r="AT1719" i="1"/>
  <c r="AT1720" i="1"/>
  <c r="AT1721" i="1"/>
  <c r="AT1722" i="1"/>
  <c r="AT1723" i="1"/>
  <c r="AT1724" i="1"/>
  <c r="AT1725" i="1"/>
  <c r="AT1726" i="1"/>
  <c r="AT1727" i="1"/>
  <c r="AT1728" i="1"/>
  <c r="AT1729" i="1"/>
  <c r="AT1730" i="1"/>
  <c r="AT1731" i="1"/>
  <c r="AT1732" i="1"/>
  <c r="AT1733" i="1"/>
  <c r="AT1734" i="1"/>
  <c r="AT1735" i="1"/>
  <c r="AT1736" i="1"/>
  <c r="AT1737" i="1"/>
  <c r="AT1738" i="1"/>
  <c r="AT1739" i="1"/>
  <c r="AT1740" i="1"/>
  <c r="AT1741" i="1"/>
  <c r="AT1742" i="1"/>
  <c r="AT1743" i="1"/>
  <c r="AT1744" i="1"/>
  <c r="AT1745" i="1"/>
  <c r="AT1746" i="1"/>
  <c r="AT1747" i="1"/>
  <c r="AT1748" i="1"/>
  <c r="AT1749" i="1"/>
  <c r="AT1750" i="1"/>
  <c r="AT1751" i="1"/>
  <c r="AT1752" i="1"/>
  <c r="AT1753" i="1"/>
  <c r="AT1754" i="1"/>
  <c r="AT1755" i="1"/>
  <c r="AT1756" i="1"/>
  <c r="AT1757" i="1"/>
  <c r="AT1758" i="1"/>
  <c r="AT1759" i="1"/>
  <c r="AT1760" i="1"/>
  <c r="AT1761" i="1"/>
  <c r="AT1762" i="1"/>
  <c r="AT1763" i="1"/>
  <c r="AT1764" i="1"/>
  <c r="AT1765" i="1"/>
  <c r="AT1766" i="1"/>
  <c r="AT1767" i="1"/>
  <c r="AT1768" i="1"/>
  <c r="AT1769" i="1"/>
  <c r="AT1770" i="1"/>
  <c r="AT1771" i="1"/>
  <c r="AT1772" i="1"/>
  <c r="AT1773" i="1"/>
  <c r="AT1774" i="1"/>
  <c r="AT1775" i="1"/>
  <c r="AT1776" i="1"/>
  <c r="AT1777" i="1"/>
  <c r="AT1778" i="1"/>
  <c r="AT1779" i="1"/>
  <c r="AT1780" i="1"/>
  <c r="AT1781" i="1"/>
  <c r="AT1782" i="1"/>
  <c r="AT1783" i="1"/>
  <c r="AT1784" i="1"/>
  <c r="AT1785" i="1"/>
  <c r="AT1786" i="1"/>
  <c r="AT1787" i="1"/>
  <c r="AT1788" i="1"/>
  <c r="AT1789" i="1"/>
  <c r="AT1790" i="1"/>
  <c r="AT1791" i="1"/>
  <c r="AT1792" i="1"/>
  <c r="AT1793" i="1"/>
  <c r="AT1794" i="1"/>
  <c r="AT1795" i="1"/>
  <c r="AT1796" i="1"/>
  <c r="AT1797" i="1"/>
  <c r="AT1798" i="1"/>
  <c r="AT1799" i="1"/>
  <c r="AT1800" i="1"/>
  <c r="AT1801" i="1"/>
  <c r="AT1802" i="1"/>
  <c r="AT1803" i="1"/>
  <c r="AT1804" i="1"/>
  <c r="AT1805" i="1"/>
  <c r="AT1806" i="1"/>
  <c r="AT1807" i="1"/>
  <c r="AT1808" i="1"/>
  <c r="AT1809" i="1"/>
  <c r="AT1810" i="1"/>
  <c r="AT1811" i="1"/>
  <c r="AT1812" i="1"/>
  <c r="AT1813" i="1"/>
  <c r="AT1814" i="1"/>
  <c r="AT1815" i="1"/>
  <c r="AT1816" i="1"/>
  <c r="AT1817" i="1"/>
  <c r="AT1818" i="1"/>
  <c r="AT1819" i="1"/>
  <c r="AT1820" i="1"/>
  <c r="AT1821" i="1"/>
  <c r="AT1822" i="1"/>
  <c r="AT1823" i="1"/>
  <c r="AT1824" i="1"/>
  <c r="AT1825" i="1"/>
  <c r="AT1826" i="1"/>
  <c r="AT1827" i="1"/>
  <c r="AT1828" i="1"/>
  <c r="AT1829" i="1"/>
  <c r="AT1830" i="1"/>
  <c r="AT1831" i="1"/>
  <c r="AT1832" i="1"/>
  <c r="AT1833" i="1"/>
  <c r="AT1834" i="1"/>
  <c r="AT1835" i="1"/>
  <c r="AT1836" i="1"/>
  <c r="AT1837" i="1"/>
  <c r="AT1838" i="1"/>
  <c r="AT1839" i="1"/>
  <c r="AT1840" i="1"/>
  <c r="AT1841" i="1"/>
  <c r="AT1842" i="1"/>
  <c r="AT1843" i="1"/>
  <c r="AT1844" i="1"/>
  <c r="AT1845" i="1"/>
  <c r="AT1846" i="1"/>
  <c r="AT1847" i="1"/>
  <c r="AT1848" i="1"/>
  <c r="AT1849" i="1"/>
  <c r="AT1850" i="1"/>
  <c r="AT1851" i="1"/>
  <c r="AT1852" i="1"/>
  <c r="AT1853" i="1"/>
  <c r="AT1854" i="1"/>
  <c r="AT1855" i="1"/>
  <c r="AT1856" i="1"/>
  <c r="AT1857" i="1"/>
  <c r="AT1858" i="1"/>
  <c r="AT1859" i="1"/>
  <c r="AT1860" i="1"/>
  <c r="AT1861" i="1"/>
  <c r="AT1862" i="1"/>
  <c r="AT1863" i="1"/>
  <c r="AT1864" i="1"/>
  <c r="AT1865" i="1"/>
  <c r="AT1866" i="1"/>
  <c r="AT1867" i="1"/>
  <c r="AT1868" i="1"/>
  <c r="AT1869" i="1"/>
  <c r="AT1870" i="1"/>
  <c r="AT1871" i="1"/>
  <c r="AT1872" i="1"/>
  <c r="AT1873" i="1"/>
  <c r="AT1874" i="1"/>
  <c r="AT1875" i="1"/>
  <c r="AT1876" i="1"/>
  <c r="AT1877" i="1"/>
  <c r="AT1878" i="1"/>
  <c r="AT1879" i="1"/>
  <c r="AT1880" i="1"/>
  <c r="AT1881" i="1"/>
  <c r="AT1882" i="1"/>
  <c r="AT1883" i="1"/>
  <c r="AT1884" i="1"/>
  <c r="AT1885" i="1"/>
  <c r="AT1886" i="1"/>
  <c r="AT1887" i="1"/>
  <c r="AT1888" i="1"/>
  <c r="AT1889" i="1"/>
  <c r="AT1890" i="1"/>
  <c r="AT1891" i="1"/>
  <c r="AT1892" i="1"/>
  <c r="AT1893" i="1"/>
  <c r="AT1894" i="1"/>
  <c r="AT1895" i="1"/>
  <c r="AT1896" i="1"/>
  <c r="AT1897" i="1"/>
  <c r="AT1898" i="1"/>
  <c r="AT1899" i="1"/>
  <c r="AT1900" i="1"/>
  <c r="AT1901" i="1"/>
  <c r="AT1902" i="1"/>
  <c r="AT1903" i="1"/>
  <c r="AT1904" i="1"/>
  <c r="AT1905" i="1"/>
  <c r="AT1906" i="1"/>
  <c r="AT1907" i="1"/>
  <c r="AT1908" i="1"/>
  <c r="AT1909" i="1"/>
  <c r="AT1910" i="1"/>
  <c r="AT1911" i="1"/>
  <c r="AT1912" i="1"/>
  <c r="AT1913" i="1"/>
  <c r="AT1914" i="1"/>
  <c r="AT1915" i="1"/>
  <c r="AT1916" i="1"/>
  <c r="AT1917" i="1"/>
  <c r="AT1918" i="1"/>
  <c r="AT1919" i="1"/>
  <c r="AT1920" i="1"/>
  <c r="AT1921" i="1"/>
  <c r="AT1922" i="1"/>
  <c r="AT1923" i="1"/>
  <c r="AT1924" i="1"/>
  <c r="AT1925" i="1"/>
  <c r="AT1926" i="1"/>
  <c r="AT1927" i="1"/>
  <c r="AT1928" i="1"/>
  <c r="AT1929" i="1"/>
  <c r="AT1930" i="1"/>
  <c r="AT1931" i="1"/>
  <c r="AT1932" i="1"/>
  <c r="AT1933" i="1"/>
  <c r="AT1934" i="1"/>
  <c r="AT1935" i="1"/>
  <c r="AT1936" i="1"/>
  <c r="AT1937" i="1"/>
  <c r="AT1938" i="1"/>
  <c r="AT1939" i="1"/>
  <c r="AT1940" i="1"/>
  <c r="AT1941" i="1"/>
  <c r="AT1942" i="1"/>
  <c r="AT1943" i="1"/>
  <c r="AT1944" i="1"/>
  <c r="AT1945" i="1"/>
  <c r="AT1946" i="1"/>
  <c r="AT1947" i="1"/>
  <c r="AT1948" i="1"/>
  <c r="AT1949" i="1"/>
  <c r="AT1950" i="1"/>
  <c r="AT1951" i="1"/>
  <c r="AT1952" i="1"/>
  <c r="AT1953" i="1"/>
  <c r="AT1954" i="1"/>
  <c r="AT1955" i="1"/>
  <c r="AT1956" i="1"/>
  <c r="AT1957" i="1"/>
  <c r="AT1958" i="1"/>
  <c r="AT1959" i="1"/>
  <c r="AT1960" i="1"/>
  <c r="AT1961" i="1"/>
  <c r="AT1962" i="1"/>
  <c r="AT1963" i="1"/>
  <c r="AT1964" i="1"/>
  <c r="AT1965" i="1"/>
  <c r="AT1966" i="1"/>
  <c r="AT1967" i="1"/>
  <c r="AT1968" i="1"/>
  <c r="AT1969" i="1"/>
  <c r="AT1970" i="1"/>
  <c r="AT1971" i="1"/>
  <c r="AT1972" i="1"/>
  <c r="AT1973" i="1"/>
  <c r="AT1974" i="1"/>
  <c r="AT1975" i="1"/>
  <c r="AT1976" i="1"/>
  <c r="AT1977" i="1"/>
  <c r="AT1978" i="1"/>
  <c r="AT1979" i="1"/>
  <c r="AT1980" i="1"/>
  <c r="AT1981" i="1"/>
  <c r="AT1982" i="1"/>
  <c r="AT1983" i="1"/>
  <c r="AT1984" i="1"/>
  <c r="AT1985" i="1"/>
  <c r="AT1986" i="1"/>
  <c r="AT1987" i="1"/>
  <c r="AT1988" i="1"/>
  <c r="AT1989" i="1"/>
  <c r="AT1990" i="1"/>
  <c r="AT1991" i="1"/>
  <c r="AT1992" i="1"/>
  <c r="AT1993" i="1"/>
  <c r="AT1994" i="1"/>
  <c r="AT1995" i="1"/>
  <c r="AT1996" i="1"/>
  <c r="AT1997" i="1"/>
  <c r="AT1998" i="1"/>
  <c r="AT1999" i="1"/>
  <c r="AT2000" i="1"/>
  <c r="AT2001" i="1"/>
  <c r="AT2002" i="1"/>
  <c r="AT2003" i="1"/>
  <c r="AT2004" i="1"/>
  <c r="AT2005" i="1"/>
  <c r="AT2006" i="1"/>
  <c r="AT2007" i="1"/>
  <c r="AT2008" i="1"/>
  <c r="AT2009" i="1"/>
  <c r="AT2010" i="1"/>
  <c r="AT2011" i="1"/>
  <c r="AT2012" i="1"/>
  <c r="AT2013" i="1"/>
  <c r="AT2014" i="1"/>
  <c r="AT2015" i="1"/>
  <c r="AT2016" i="1"/>
  <c r="AT2017" i="1"/>
  <c r="AT2018" i="1"/>
  <c r="AT2019" i="1"/>
  <c r="AT2020" i="1"/>
  <c r="AT2021" i="1"/>
  <c r="AT2022" i="1"/>
  <c r="AT2023" i="1"/>
  <c r="AT2024" i="1"/>
  <c r="AT2025" i="1"/>
  <c r="AT2026" i="1"/>
  <c r="AT2027" i="1"/>
  <c r="AT2028" i="1"/>
  <c r="AT2029" i="1"/>
  <c r="AT2030" i="1"/>
  <c r="AT2031" i="1"/>
  <c r="AT2032" i="1"/>
  <c r="AT2033" i="1"/>
  <c r="AT2034" i="1"/>
  <c r="AT2035" i="1"/>
  <c r="AT2036" i="1"/>
  <c r="AT2037" i="1"/>
  <c r="AT2038" i="1"/>
  <c r="AT2039" i="1"/>
  <c r="AT2040" i="1"/>
  <c r="AT2041" i="1"/>
  <c r="AT2042" i="1"/>
  <c r="AT2043" i="1"/>
  <c r="AT2044" i="1"/>
  <c r="AT2045" i="1"/>
  <c r="AT2046" i="1"/>
  <c r="AT2047" i="1"/>
  <c r="AT2048" i="1"/>
  <c r="AT2049" i="1"/>
  <c r="AT2050" i="1"/>
  <c r="AT2051" i="1"/>
  <c r="AT2052" i="1"/>
  <c r="AT2053" i="1"/>
  <c r="AT2054" i="1"/>
  <c r="AT2055" i="1"/>
  <c r="AT2056" i="1"/>
  <c r="AT2057" i="1"/>
  <c r="AT2058" i="1"/>
  <c r="AT2059" i="1"/>
  <c r="AT2060" i="1"/>
  <c r="AT2061" i="1"/>
  <c r="AT2062" i="1"/>
  <c r="AT2063" i="1"/>
  <c r="AT2064" i="1"/>
  <c r="AT2065" i="1"/>
  <c r="AT2066" i="1"/>
  <c r="AT2067" i="1"/>
  <c r="AT2068" i="1"/>
  <c r="AT2069" i="1"/>
  <c r="AT2070" i="1"/>
  <c r="AT2071" i="1"/>
  <c r="AT2072" i="1"/>
  <c r="AT2073" i="1"/>
  <c r="AT2074" i="1"/>
  <c r="AT2075" i="1"/>
  <c r="AT2076" i="1"/>
  <c r="AT2077" i="1"/>
  <c r="AT2078" i="1"/>
  <c r="AT2079" i="1"/>
  <c r="AT2080" i="1"/>
  <c r="AT2081" i="1"/>
  <c r="AT2082" i="1"/>
  <c r="AT2083" i="1"/>
  <c r="AT2084" i="1"/>
  <c r="AT2085" i="1"/>
  <c r="AT2086" i="1"/>
  <c r="AT2087" i="1"/>
  <c r="AT2088" i="1"/>
  <c r="AT2089" i="1"/>
  <c r="AT2090" i="1"/>
  <c r="AT2091" i="1"/>
  <c r="AT2092" i="1"/>
  <c r="AT2093" i="1"/>
  <c r="AT2094" i="1"/>
  <c r="AT2095" i="1"/>
  <c r="AT2096" i="1"/>
  <c r="AT2097" i="1"/>
  <c r="AT2098" i="1"/>
  <c r="AT2099" i="1"/>
  <c r="AT2100" i="1"/>
  <c r="AT2101" i="1"/>
  <c r="AT2102" i="1"/>
  <c r="AT2103" i="1"/>
  <c r="AT2104" i="1"/>
  <c r="AT2105" i="1"/>
  <c r="AT2106" i="1"/>
  <c r="AT2107" i="1"/>
  <c r="AT2108" i="1"/>
  <c r="AT2109" i="1"/>
  <c r="AT2110" i="1"/>
  <c r="AT2111" i="1"/>
  <c r="AT2112" i="1"/>
  <c r="AT2113" i="1"/>
  <c r="AT2114" i="1"/>
  <c r="AT2115" i="1"/>
  <c r="AT2116" i="1"/>
  <c r="AT2117" i="1"/>
  <c r="AT2118" i="1"/>
  <c r="AT2119" i="1"/>
  <c r="AT2120" i="1"/>
  <c r="AT2121" i="1"/>
  <c r="AT2122" i="1"/>
  <c r="AT2123" i="1"/>
  <c r="AT2124" i="1"/>
  <c r="AT2125" i="1"/>
  <c r="AT2126" i="1"/>
  <c r="AT2127" i="1"/>
  <c r="AT2128" i="1"/>
  <c r="AT2129" i="1"/>
  <c r="AT2130" i="1"/>
  <c r="AT2131" i="1"/>
  <c r="AT2132" i="1"/>
  <c r="AT2133" i="1"/>
  <c r="AT2134" i="1"/>
  <c r="AT2135" i="1"/>
  <c r="AT2136" i="1"/>
  <c r="AT2137" i="1"/>
  <c r="AT2138" i="1"/>
  <c r="AT2139" i="1"/>
  <c r="AT2140" i="1"/>
  <c r="AT2141" i="1"/>
  <c r="AT2142" i="1"/>
  <c r="AT2143" i="1"/>
  <c r="AT2144" i="1"/>
  <c r="AT2145" i="1"/>
  <c r="AT2146" i="1"/>
  <c r="AT2147" i="1"/>
  <c r="AT2148" i="1"/>
  <c r="AT2149" i="1"/>
  <c r="AT2150" i="1"/>
  <c r="AT2151" i="1"/>
  <c r="AT2152" i="1"/>
  <c r="AT2153" i="1"/>
  <c r="AT2154" i="1"/>
  <c r="AT2155" i="1"/>
  <c r="AT2156" i="1"/>
  <c r="AT2157" i="1"/>
  <c r="AT2158" i="1"/>
  <c r="AT2159" i="1"/>
  <c r="AT2160" i="1"/>
  <c r="AT2161" i="1"/>
  <c r="AT2162" i="1"/>
  <c r="AT2163" i="1"/>
  <c r="AT2164" i="1"/>
  <c r="AT2165" i="1"/>
  <c r="AT2166" i="1"/>
  <c r="AT2167" i="1"/>
  <c r="AT2168" i="1"/>
  <c r="AT2169" i="1"/>
  <c r="AT2170" i="1"/>
  <c r="AT2171" i="1"/>
  <c r="AT2172" i="1"/>
  <c r="AT2173" i="1"/>
  <c r="AT2174" i="1"/>
  <c r="AT2175" i="1"/>
  <c r="AT2176" i="1"/>
  <c r="AT2177" i="1"/>
  <c r="AT2178" i="1"/>
  <c r="AT2179" i="1"/>
  <c r="AT2180" i="1"/>
  <c r="AT2181" i="1"/>
  <c r="AT2182" i="1"/>
  <c r="AT2183" i="1"/>
  <c r="AT2184" i="1"/>
  <c r="AT2185" i="1"/>
  <c r="AT2186" i="1"/>
  <c r="AT2187" i="1"/>
  <c r="AT2188" i="1"/>
  <c r="AT2189" i="1"/>
  <c r="AT2190" i="1"/>
  <c r="AT2191" i="1"/>
  <c r="AT2192" i="1"/>
  <c r="AT2193" i="1"/>
  <c r="AT2194" i="1"/>
  <c r="AT2195" i="1"/>
  <c r="AT2196" i="1"/>
  <c r="AT2197" i="1"/>
  <c r="AT2198" i="1"/>
  <c r="AT2199" i="1"/>
  <c r="AT2200" i="1"/>
  <c r="AT2201" i="1"/>
  <c r="AT2202" i="1"/>
  <c r="AT2203" i="1"/>
  <c r="AT2204" i="1"/>
  <c r="AT2205" i="1"/>
  <c r="AT2206" i="1"/>
  <c r="AT2207" i="1"/>
  <c r="AT2208" i="1"/>
  <c r="AT2209" i="1"/>
  <c r="AT2210" i="1"/>
  <c r="AT2211" i="1"/>
  <c r="AT2212" i="1"/>
  <c r="AT2213" i="1"/>
  <c r="AT2214" i="1"/>
  <c r="AT2215" i="1"/>
  <c r="AT2216" i="1"/>
  <c r="AT2217" i="1"/>
  <c r="AT2218" i="1"/>
  <c r="AT2219" i="1"/>
  <c r="AT2220" i="1"/>
  <c r="AT2221" i="1"/>
  <c r="AT2222" i="1"/>
  <c r="AT2223" i="1"/>
  <c r="AT2224" i="1"/>
  <c r="AT2225" i="1"/>
  <c r="AT2226" i="1"/>
  <c r="AT2227" i="1"/>
  <c r="AT2228" i="1"/>
  <c r="AT2229" i="1"/>
  <c r="AT2230" i="1"/>
  <c r="AT2231" i="1"/>
  <c r="AT2232" i="1"/>
  <c r="AT2233" i="1"/>
  <c r="AT2234" i="1"/>
  <c r="AT2235" i="1"/>
  <c r="AT2236" i="1"/>
  <c r="AT2237" i="1"/>
  <c r="AT2238" i="1"/>
  <c r="AT2239" i="1"/>
  <c r="AT2240" i="1"/>
  <c r="AT2241" i="1"/>
  <c r="AT2242" i="1"/>
  <c r="AT2243" i="1"/>
  <c r="AT2244" i="1"/>
  <c r="AT2245" i="1"/>
  <c r="AT2246" i="1"/>
  <c r="AT2247" i="1"/>
  <c r="AT2248" i="1"/>
  <c r="AT2249" i="1"/>
  <c r="AT2250" i="1"/>
  <c r="AT2251" i="1"/>
  <c r="AT2252" i="1"/>
  <c r="AT2253" i="1"/>
  <c r="AT2254" i="1"/>
  <c r="AT2255" i="1"/>
  <c r="AT2256" i="1"/>
  <c r="AT2257" i="1"/>
  <c r="AT2258" i="1"/>
  <c r="AT2259" i="1"/>
  <c r="AT2260" i="1"/>
  <c r="AT2261" i="1"/>
  <c r="AT2262" i="1"/>
  <c r="AT2263" i="1"/>
  <c r="AT2264" i="1"/>
  <c r="AT2265" i="1"/>
  <c r="AT2266" i="1"/>
  <c r="AT2267" i="1"/>
  <c r="AT2268" i="1"/>
  <c r="AT2269" i="1"/>
  <c r="AT2270" i="1"/>
  <c r="AT2271" i="1"/>
  <c r="AT2272" i="1"/>
  <c r="AT2273" i="1"/>
  <c r="AT2274" i="1"/>
  <c r="AT2275" i="1"/>
  <c r="AT2276" i="1"/>
  <c r="AT2277" i="1"/>
  <c r="AT2278" i="1"/>
  <c r="AT2279" i="1"/>
  <c r="AT2280" i="1"/>
  <c r="AT2281" i="1"/>
  <c r="AT2282" i="1"/>
  <c r="AT2283" i="1"/>
  <c r="AT2284" i="1"/>
  <c r="AT2285" i="1"/>
  <c r="AT2286" i="1"/>
  <c r="AT2287" i="1"/>
  <c r="AT2288" i="1"/>
  <c r="AT2289" i="1"/>
  <c r="AT2290" i="1"/>
  <c r="AT2291" i="1"/>
  <c r="AT2292" i="1"/>
  <c r="AT2293" i="1"/>
  <c r="AT2294" i="1"/>
  <c r="AT2295" i="1"/>
  <c r="AT2296" i="1"/>
  <c r="AT2297" i="1"/>
  <c r="AT2298" i="1"/>
  <c r="AT2299" i="1"/>
  <c r="AT2300" i="1"/>
  <c r="AT2301" i="1"/>
  <c r="AT2302" i="1"/>
  <c r="AT2303" i="1"/>
  <c r="AT2304" i="1"/>
  <c r="AT2305" i="1"/>
  <c r="AT2306" i="1"/>
  <c r="AT2307" i="1"/>
  <c r="AT2308" i="1"/>
  <c r="AT2309" i="1"/>
  <c r="AT2310" i="1"/>
  <c r="AT2311" i="1"/>
  <c r="AT2312" i="1"/>
  <c r="AT2313" i="1"/>
  <c r="AT2314" i="1"/>
  <c r="AT2315" i="1"/>
  <c r="AT2316" i="1"/>
  <c r="AT2317" i="1"/>
  <c r="AT2318" i="1"/>
  <c r="AT2319" i="1"/>
  <c r="AT2320" i="1"/>
  <c r="AT2321" i="1"/>
  <c r="AT2322" i="1"/>
  <c r="AT2323" i="1"/>
  <c r="AT2324" i="1"/>
  <c r="AT2325" i="1"/>
  <c r="AT2326" i="1"/>
  <c r="AT2327" i="1"/>
  <c r="AT2328" i="1"/>
  <c r="AT2329" i="1"/>
  <c r="AT2330" i="1"/>
  <c r="AT2331" i="1"/>
  <c r="AT2332" i="1"/>
  <c r="AT2333" i="1"/>
  <c r="AT2334" i="1"/>
  <c r="AT2335" i="1"/>
  <c r="AT2336" i="1"/>
  <c r="AT2337" i="1"/>
  <c r="AT2338" i="1"/>
  <c r="AT2339" i="1"/>
  <c r="AT2340" i="1"/>
  <c r="AT2341" i="1"/>
  <c r="AT2342" i="1"/>
  <c r="AT2343" i="1"/>
  <c r="AT2344" i="1"/>
  <c r="AT2345" i="1"/>
  <c r="AT2346" i="1"/>
  <c r="AT2347" i="1"/>
  <c r="AT2348" i="1"/>
  <c r="AT2349" i="1"/>
  <c r="AT2350" i="1"/>
  <c r="AT2351" i="1"/>
  <c r="AT2352" i="1"/>
  <c r="AT2353" i="1"/>
  <c r="AT2354" i="1"/>
  <c r="AT2355" i="1"/>
  <c r="AT2356" i="1"/>
  <c r="AT2357" i="1"/>
  <c r="AT2358" i="1"/>
  <c r="AT2359" i="1"/>
  <c r="AT2360" i="1"/>
  <c r="AT2361" i="1"/>
  <c r="AT2362" i="1"/>
  <c r="AT2363" i="1"/>
  <c r="AT2364" i="1"/>
  <c r="AT2365" i="1"/>
  <c r="AT2366" i="1"/>
  <c r="AT2367" i="1"/>
  <c r="AT2368" i="1"/>
  <c r="AT2369" i="1"/>
  <c r="AT2370" i="1"/>
  <c r="AT2371" i="1"/>
  <c r="AT2372" i="1"/>
  <c r="AT2373" i="1"/>
  <c r="AT2374" i="1"/>
  <c r="AT2375" i="1"/>
  <c r="AT2376" i="1"/>
  <c r="AT2377" i="1"/>
  <c r="AT2378" i="1"/>
  <c r="AT2379" i="1"/>
  <c r="AT2380" i="1"/>
  <c r="AT2381" i="1"/>
  <c r="AT2382" i="1"/>
  <c r="AT2383" i="1"/>
  <c r="AT2384" i="1"/>
  <c r="AT2385" i="1"/>
  <c r="AT2386" i="1"/>
  <c r="AT2387" i="1"/>
  <c r="AT2388" i="1"/>
  <c r="AT2389" i="1"/>
  <c r="AT2390" i="1"/>
  <c r="AT2391" i="1"/>
  <c r="AT2392" i="1"/>
  <c r="AT2393" i="1"/>
  <c r="AT2394" i="1"/>
  <c r="AT2395" i="1"/>
  <c r="AT2396" i="1"/>
  <c r="AT2397" i="1"/>
  <c r="AT2398" i="1"/>
  <c r="AT2399" i="1"/>
  <c r="AT2400" i="1"/>
  <c r="AT2401" i="1"/>
  <c r="AT2402" i="1"/>
  <c r="AT2403" i="1"/>
  <c r="AT2404" i="1"/>
  <c r="AT2405" i="1"/>
  <c r="AT2406" i="1"/>
  <c r="AT2407" i="1"/>
  <c r="AT2408" i="1"/>
  <c r="AT2409" i="1"/>
  <c r="AT2410" i="1"/>
  <c r="AT2411" i="1"/>
  <c r="AT2412" i="1"/>
  <c r="AT2413" i="1"/>
  <c r="AT2414" i="1"/>
  <c r="AT2415" i="1"/>
  <c r="AT2416" i="1"/>
  <c r="AT2417" i="1"/>
  <c r="AT2418" i="1"/>
  <c r="AT2419" i="1"/>
  <c r="AT2420" i="1"/>
  <c r="AT2421" i="1"/>
  <c r="AT2422" i="1"/>
  <c r="AT2423" i="1"/>
  <c r="AT2424" i="1"/>
  <c r="AT2425" i="1"/>
  <c r="AT2426" i="1"/>
  <c r="AT2427" i="1"/>
  <c r="AT2428" i="1"/>
  <c r="AT2429" i="1"/>
  <c r="AT2430" i="1"/>
  <c r="AT2431" i="1"/>
  <c r="AT2432" i="1"/>
  <c r="AT2433" i="1"/>
  <c r="AT2434" i="1"/>
  <c r="AT2435" i="1"/>
  <c r="AT2436" i="1"/>
  <c r="AT2437" i="1"/>
  <c r="AT2438" i="1"/>
  <c r="AT2439" i="1"/>
  <c r="AT2440" i="1"/>
  <c r="AT2441" i="1"/>
  <c r="AT2442" i="1"/>
  <c r="AT2443" i="1"/>
  <c r="AT2444" i="1"/>
  <c r="AT2445" i="1"/>
  <c r="AT2446" i="1"/>
  <c r="AT2447" i="1"/>
  <c r="AT2448" i="1"/>
  <c r="AT2449" i="1"/>
  <c r="AT2450" i="1"/>
  <c r="AT2451" i="1"/>
  <c r="AT2452" i="1"/>
  <c r="AT2453" i="1"/>
  <c r="AT2454" i="1"/>
  <c r="AT2455" i="1"/>
  <c r="AT2456" i="1"/>
  <c r="AT2457" i="1"/>
  <c r="AT2458" i="1"/>
  <c r="AT2459" i="1"/>
  <c r="AT2460" i="1"/>
  <c r="AT2461" i="1"/>
  <c r="AT2462" i="1"/>
  <c r="AT2463" i="1"/>
  <c r="AT2464" i="1"/>
  <c r="AT2465" i="1"/>
  <c r="AT2466" i="1"/>
  <c r="AT2467" i="1"/>
  <c r="AT2468" i="1"/>
  <c r="AT2469" i="1"/>
  <c r="AT2470" i="1"/>
  <c r="AT2471" i="1"/>
  <c r="AT2472" i="1"/>
  <c r="AT2473" i="1"/>
  <c r="AT2474" i="1"/>
  <c r="AT2475" i="1"/>
  <c r="AT2476" i="1"/>
  <c r="AT2477" i="1"/>
  <c r="AT2478" i="1"/>
  <c r="AT2479" i="1"/>
  <c r="AT2480" i="1"/>
  <c r="AT2481" i="1"/>
  <c r="AT2482" i="1"/>
  <c r="AT2483" i="1"/>
  <c r="AT2484" i="1"/>
  <c r="AT2485" i="1"/>
  <c r="AT2486" i="1"/>
  <c r="AT2487" i="1"/>
  <c r="AT2488" i="1"/>
  <c r="AT2489" i="1"/>
  <c r="AT2490" i="1"/>
  <c r="AT2491" i="1"/>
  <c r="AT2492" i="1"/>
  <c r="AT2493" i="1"/>
  <c r="AT2494" i="1"/>
  <c r="AT2495" i="1"/>
  <c r="AT2496" i="1"/>
  <c r="AT2497" i="1"/>
  <c r="AT2498" i="1"/>
  <c r="AT2499" i="1"/>
  <c r="AT2500" i="1"/>
  <c r="AT2501" i="1"/>
  <c r="AT2502" i="1"/>
  <c r="AT2503" i="1"/>
  <c r="AT2504" i="1"/>
  <c r="AT2505" i="1"/>
  <c r="AT2506" i="1"/>
  <c r="AT2507" i="1"/>
  <c r="AT2508" i="1"/>
  <c r="AT2509" i="1"/>
  <c r="AT2510" i="1"/>
  <c r="AT2511" i="1"/>
  <c r="AT2512" i="1"/>
  <c r="AT2513" i="1"/>
  <c r="AT2514" i="1"/>
  <c r="AT2515" i="1"/>
  <c r="AT2516" i="1"/>
  <c r="AT2517" i="1"/>
  <c r="AT2518" i="1"/>
  <c r="AT2519" i="1"/>
  <c r="AT2520" i="1"/>
  <c r="AT2521" i="1"/>
  <c r="AT2522" i="1"/>
  <c r="AT2523" i="1"/>
  <c r="AT2524" i="1"/>
  <c r="AT2525" i="1"/>
  <c r="AT2526" i="1"/>
  <c r="AT2527" i="1"/>
  <c r="AT2528" i="1"/>
  <c r="AT2529" i="1"/>
  <c r="AT2530" i="1"/>
  <c r="AT2531" i="1"/>
  <c r="AT2532" i="1"/>
  <c r="AT2533" i="1"/>
  <c r="AT2534" i="1"/>
  <c r="AT2535" i="1"/>
  <c r="AT2536" i="1"/>
  <c r="AT2537" i="1"/>
  <c r="AT2538" i="1"/>
  <c r="AT2539" i="1"/>
  <c r="AT2540" i="1"/>
  <c r="AT2541" i="1"/>
  <c r="AT2542" i="1"/>
  <c r="AT2543" i="1"/>
  <c r="AT2544" i="1"/>
  <c r="AT2545" i="1"/>
  <c r="AT2546" i="1"/>
  <c r="AT2547" i="1"/>
  <c r="AT2548" i="1"/>
  <c r="AT2549" i="1"/>
  <c r="AT2550" i="1"/>
  <c r="AT2551" i="1"/>
  <c r="AT2552" i="1"/>
  <c r="AT2553" i="1"/>
  <c r="AT2554" i="1"/>
  <c r="AT2555" i="1"/>
  <c r="AT2556" i="1"/>
  <c r="AT2557" i="1"/>
  <c r="AT2558" i="1"/>
  <c r="AT2559" i="1"/>
  <c r="AT2560" i="1"/>
  <c r="AT2561" i="1"/>
  <c r="AT2562" i="1"/>
  <c r="AT2563" i="1"/>
  <c r="AT2564" i="1"/>
  <c r="AT2565" i="1"/>
  <c r="AT2566" i="1"/>
  <c r="AT2567" i="1"/>
  <c r="AT2568" i="1"/>
  <c r="AT2569" i="1"/>
  <c r="AT2570" i="1"/>
  <c r="AT2571" i="1"/>
  <c r="AT2572" i="1"/>
  <c r="AT2573" i="1"/>
  <c r="AT2574" i="1"/>
  <c r="AT2575" i="1"/>
  <c r="AT2576" i="1"/>
  <c r="AT2577" i="1"/>
  <c r="AT2578" i="1"/>
  <c r="AT2579" i="1"/>
  <c r="AT2580" i="1"/>
  <c r="AT2581" i="1"/>
  <c r="AT2582" i="1"/>
  <c r="AT2583" i="1"/>
  <c r="AT2584" i="1"/>
  <c r="AT2585" i="1"/>
  <c r="AT2586" i="1"/>
  <c r="AT2587" i="1"/>
  <c r="AT2588" i="1"/>
  <c r="AT2589" i="1"/>
  <c r="AT2590" i="1"/>
  <c r="AT2591" i="1"/>
  <c r="AT2592" i="1"/>
  <c r="AT2593" i="1"/>
  <c r="AT2594" i="1"/>
  <c r="AT2595" i="1"/>
  <c r="AT2596" i="1"/>
  <c r="AT2597" i="1"/>
  <c r="AT2598" i="1"/>
  <c r="AT2599" i="1"/>
  <c r="AT2600" i="1"/>
  <c r="AT2601" i="1"/>
  <c r="AT2602" i="1"/>
  <c r="AT2603" i="1"/>
  <c r="AT2604" i="1"/>
  <c r="AT2605" i="1"/>
  <c r="AT2606" i="1"/>
  <c r="AT2607" i="1"/>
  <c r="AT2608" i="1"/>
  <c r="AT2609" i="1"/>
  <c r="AT2610" i="1"/>
  <c r="AT2611" i="1"/>
  <c r="AT2612" i="1"/>
  <c r="AT2613" i="1"/>
  <c r="AT2614" i="1"/>
  <c r="AT2615" i="1"/>
  <c r="AT2616" i="1"/>
  <c r="AT2617" i="1"/>
  <c r="AT2618" i="1"/>
  <c r="AT2619" i="1"/>
  <c r="AT2620" i="1"/>
  <c r="AT2621" i="1"/>
  <c r="AT2622" i="1"/>
  <c r="AT2623" i="1"/>
  <c r="AT2624" i="1"/>
  <c r="AT2625" i="1"/>
  <c r="AT2626" i="1"/>
  <c r="AT2627" i="1"/>
  <c r="AT2628" i="1"/>
  <c r="AT2629" i="1"/>
  <c r="AT2630" i="1"/>
  <c r="AT2631" i="1"/>
  <c r="AT2632" i="1"/>
  <c r="AT2633" i="1"/>
  <c r="AT2634" i="1"/>
  <c r="AT2635" i="1"/>
  <c r="AT2636" i="1"/>
  <c r="AT2637" i="1"/>
  <c r="AT2638" i="1"/>
  <c r="AT2639" i="1"/>
  <c r="AT2640" i="1"/>
  <c r="AT2641" i="1"/>
  <c r="AT2642" i="1"/>
  <c r="AT2643" i="1"/>
  <c r="AT2644" i="1"/>
  <c r="AT2645" i="1"/>
  <c r="AT2646" i="1"/>
  <c r="AT2647" i="1"/>
  <c r="AT2648" i="1"/>
  <c r="AT2649" i="1"/>
  <c r="AT2650" i="1"/>
  <c r="AT2651" i="1"/>
  <c r="AT2652" i="1"/>
  <c r="AT2653" i="1"/>
  <c r="AT2654" i="1"/>
  <c r="AT2655" i="1"/>
  <c r="AT2656" i="1"/>
  <c r="AT2657" i="1"/>
  <c r="AT2658" i="1"/>
  <c r="AT2659" i="1"/>
  <c r="AT2660" i="1"/>
  <c r="AT2661" i="1"/>
  <c r="AT2662" i="1"/>
  <c r="AT2663" i="1"/>
  <c r="AT2664" i="1"/>
  <c r="AT2665" i="1"/>
  <c r="AT2666" i="1"/>
  <c r="AT2667" i="1"/>
  <c r="AT2668" i="1"/>
  <c r="AT2669" i="1"/>
  <c r="AT2670" i="1"/>
  <c r="AT2671" i="1"/>
  <c r="AT2672" i="1"/>
  <c r="AT2673" i="1"/>
  <c r="AT2674" i="1"/>
  <c r="AT2675" i="1"/>
  <c r="AT2676" i="1"/>
  <c r="AT2677" i="1"/>
  <c r="AT2678" i="1"/>
  <c r="AT2679" i="1"/>
  <c r="AT2680" i="1"/>
  <c r="AT2681" i="1"/>
  <c r="AT2682" i="1"/>
  <c r="AT2683" i="1"/>
  <c r="AT2684" i="1"/>
  <c r="AT2685" i="1"/>
  <c r="AT2686" i="1"/>
  <c r="AT2687" i="1"/>
  <c r="AT2688" i="1"/>
  <c r="AT2689" i="1"/>
  <c r="AT2690" i="1"/>
  <c r="AT2691" i="1"/>
  <c r="AT2692" i="1"/>
  <c r="AT2693" i="1"/>
  <c r="AT2694" i="1"/>
  <c r="AT2695" i="1"/>
  <c r="AT2696" i="1"/>
  <c r="AT2697" i="1"/>
  <c r="AT2698" i="1"/>
  <c r="AT2699" i="1"/>
  <c r="AT2700" i="1"/>
  <c r="AT2701" i="1"/>
  <c r="AT2702" i="1"/>
  <c r="AT2703" i="1"/>
  <c r="AT2704" i="1"/>
  <c r="AT2705" i="1"/>
  <c r="AT2706" i="1"/>
  <c r="AT2707" i="1"/>
  <c r="AT2708" i="1"/>
  <c r="AT2709" i="1"/>
  <c r="AT2710" i="1"/>
  <c r="AT2711" i="1"/>
  <c r="AT2712" i="1"/>
  <c r="AT2713" i="1"/>
  <c r="AT2714" i="1"/>
  <c r="AT2715" i="1"/>
  <c r="AT2716" i="1"/>
  <c r="AT2717" i="1"/>
  <c r="AT2718" i="1"/>
  <c r="AT2719" i="1"/>
  <c r="AT2720" i="1"/>
  <c r="AT2721" i="1"/>
  <c r="AT2722" i="1"/>
  <c r="AT2723" i="1"/>
  <c r="AT2724" i="1"/>
  <c r="AT2725" i="1"/>
  <c r="AT2726" i="1"/>
  <c r="AT2727" i="1"/>
  <c r="AT2728" i="1"/>
  <c r="AT2729" i="1"/>
  <c r="AT2730" i="1"/>
  <c r="AT2731" i="1"/>
  <c r="AT2732" i="1"/>
  <c r="AT2733" i="1"/>
  <c r="AT2734" i="1"/>
  <c r="AT2735" i="1"/>
  <c r="AT2736" i="1"/>
  <c r="AT2737" i="1"/>
  <c r="AT2738" i="1"/>
  <c r="AT2739" i="1"/>
  <c r="AT2740" i="1"/>
  <c r="AT2741" i="1"/>
  <c r="AT2742" i="1"/>
  <c r="AT2743" i="1"/>
  <c r="AT2744" i="1"/>
  <c r="AT2745" i="1"/>
  <c r="AT2746" i="1"/>
  <c r="AT2747" i="1"/>
  <c r="AT2748" i="1"/>
  <c r="AT2749" i="1"/>
  <c r="AT2750" i="1"/>
  <c r="AT2751" i="1"/>
  <c r="AT2752" i="1"/>
  <c r="AT2753" i="1"/>
  <c r="AT2754" i="1"/>
  <c r="AT2755" i="1"/>
  <c r="AT2756" i="1"/>
  <c r="AT2757" i="1"/>
  <c r="AT2758" i="1"/>
  <c r="AT2759" i="1"/>
  <c r="AT2760" i="1"/>
  <c r="AT2761" i="1"/>
  <c r="AT2762" i="1"/>
  <c r="AT2763" i="1"/>
  <c r="AT2764" i="1"/>
  <c r="AT2765" i="1"/>
  <c r="AT2766" i="1"/>
  <c r="AT2767" i="1"/>
  <c r="AT2768" i="1"/>
  <c r="AT2769" i="1"/>
  <c r="AT2770" i="1"/>
  <c r="AT2771" i="1"/>
  <c r="AT2772" i="1"/>
  <c r="AT2773" i="1"/>
  <c r="AT2774" i="1"/>
  <c r="AT2775" i="1"/>
  <c r="AT2776" i="1"/>
  <c r="AT2777" i="1"/>
  <c r="AT2778" i="1"/>
  <c r="AT2779" i="1"/>
  <c r="AT2780" i="1"/>
  <c r="AT2781" i="1"/>
  <c r="AT2782" i="1"/>
  <c r="AT2783" i="1"/>
  <c r="AT2784" i="1"/>
  <c r="AT2785" i="1"/>
  <c r="AT2786" i="1"/>
  <c r="AT2787" i="1"/>
  <c r="AT2788" i="1"/>
  <c r="AT2789" i="1"/>
  <c r="AT2790" i="1"/>
  <c r="AT2791" i="1"/>
  <c r="AT2792" i="1"/>
  <c r="AT2793" i="1"/>
  <c r="AT2794" i="1"/>
  <c r="AT2795" i="1"/>
  <c r="AT2796" i="1"/>
  <c r="AT2797" i="1"/>
  <c r="AT2798" i="1"/>
  <c r="AT2799" i="1"/>
  <c r="AT2800" i="1"/>
  <c r="AT2801" i="1"/>
  <c r="AT2802" i="1"/>
  <c r="AT2803" i="1"/>
  <c r="AT2804" i="1"/>
  <c r="AT2805" i="1"/>
  <c r="AT2806" i="1"/>
  <c r="AT2807" i="1"/>
  <c r="AT2808" i="1"/>
  <c r="AT2809" i="1"/>
  <c r="AT2810" i="1"/>
  <c r="AT2811" i="1"/>
  <c r="AT2812" i="1"/>
  <c r="AT2813" i="1"/>
  <c r="AT2814" i="1"/>
  <c r="AT2815" i="1"/>
  <c r="AT2816" i="1"/>
  <c r="AT2817" i="1"/>
  <c r="AT2818" i="1"/>
  <c r="AT2819" i="1"/>
  <c r="AT2820" i="1"/>
  <c r="AT2821" i="1"/>
  <c r="AT2822" i="1"/>
  <c r="AT2823" i="1"/>
  <c r="AT2824" i="1"/>
  <c r="AT2825" i="1"/>
  <c r="AT2826" i="1"/>
  <c r="AT2827" i="1"/>
  <c r="AT2828" i="1"/>
  <c r="AT2829" i="1"/>
  <c r="AT2830" i="1"/>
  <c r="AT2831" i="1"/>
  <c r="AT2832" i="1"/>
  <c r="AT2833" i="1"/>
  <c r="AT2834" i="1"/>
  <c r="AT2835" i="1"/>
  <c r="AT2836" i="1"/>
  <c r="AT2837" i="1"/>
  <c r="AT2838" i="1"/>
  <c r="AT2839" i="1"/>
  <c r="AT2840" i="1"/>
  <c r="AT2841" i="1"/>
  <c r="AT2842" i="1"/>
  <c r="AT2843" i="1"/>
  <c r="AT2844" i="1"/>
  <c r="AT2845" i="1"/>
  <c r="AT2846" i="1"/>
  <c r="AT2847" i="1"/>
  <c r="AT2848" i="1"/>
  <c r="AT2849" i="1"/>
  <c r="AT2850" i="1"/>
  <c r="AT2851" i="1"/>
  <c r="AT2852" i="1"/>
  <c r="AT2853" i="1"/>
  <c r="AT2854" i="1"/>
  <c r="AT2855" i="1"/>
  <c r="AT2856" i="1"/>
  <c r="AT2857" i="1"/>
  <c r="AT2858" i="1"/>
  <c r="AT2859" i="1"/>
  <c r="AT2860" i="1"/>
  <c r="AT2861" i="1"/>
  <c r="AT2862" i="1"/>
  <c r="AT2863" i="1"/>
  <c r="AT2864" i="1"/>
  <c r="AT2865" i="1"/>
  <c r="AT2866" i="1"/>
  <c r="AT2867" i="1"/>
  <c r="AT2868" i="1"/>
  <c r="AT2869" i="1"/>
  <c r="AT2870" i="1"/>
  <c r="AT2871" i="1"/>
  <c r="AT2872" i="1"/>
  <c r="AT2873" i="1"/>
  <c r="AT2874" i="1"/>
  <c r="AT2875" i="1"/>
  <c r="AT2876" i="1"/>
  <c r="AT2877" i="1"/>
  <c r="AT2878" i="1"/>
  <c r="AT2879" i="1"/>
  <c r="AT2880" i="1"/>
  <c r="AT2881" i="1"/>
  <c r="AT2882" i="1"/>
  <c r="AT2883" i="1"/>
  <c r="AT2884" i="1"/>
  <c r="AT2885" i="1"/>
  <c r="AT2886" i="1"/>
  <c r="AT2887" i="1"/>
  <c r="AT2888" i="1"/>
  <c r="AT2889" i="1"/>
  <c r="AT2890" i="1"/>
  <c r="AT2891" i="1"/>
  <c r="AT2892" i="1"/>
  <c r="AT2893" i="1"/>
  <c r="AT2894" i="1"/>
  <c r="AT2895" i="1"/>
  <c r="AT2896" i="1"/>
  <c r="AT2897" i="1"/>
  <c r="AT2898" i="1"/>
  <c r="AT2899" i="1"/>
  <c r="AT2900" i="1"/>
  <c r="AT2901" i="1"/>
  <c r="AT2902" i="1"/>
  <c r="AT2903" i="1"/>
  <c r="AT2904" i="1"/>
  <c r="AT2905" i="1"/>
  <c r="AT2906" i="1"/>
  <c r="AT2907" i="1"/>
  <c r="AT2908" i="1"/>
  <c r="AT2909" i="1"/>
  <c r="AT2910" i="1"/>
  <c r="AT2911" i="1"/>
  <c r="AT2912" i="1"/>
  <c r="AT2913" i="1"/>
  <c r="AT2914" i="1"/>
  <c r="AT2915" i="1"/>
  <c r="AT2916" i="1"/>
  <c r="AT2917" i="1"/>
  <c r="AT2918" i="1"/>
  <c r="AT2919" i="1"/>
  <c r="AT2920" i="1"/>
  <c r="AT2921" i="1"/>
  <c r="AT2922" i="1"/>
  <c r="AT2923" i="1"/>
  <c r="AT2924" i="1"/>
  <c r="AT2925" i="1"/>
  <c r="AT2926" i="1"/>
  <c r="AT2927" i="1"/>
  <c r="AT2928" i="1"/>
  <c r="AT2929" i="1"/>
  <c r="AT2930" i="1"/>
  <c r="AT2931" i="1"/>
  <c r="AT2932" i="1"/>
  <c r="AT2933" i="1"/>
  <c r="AT2934" i="1"/>
  <c r="AT2935" i="1"/>
  <c r="AT2936" i="1"/>
  <c r="AT2937" i="1"/>
  <c r="AT2938" i="1"/>
  <c r="AT2939" i="1"/>
  <c r="AT2940" i="1"/>
  <c r="AT2941" i="1"/>
  <c r="AT2942" i="1"/>
  <c r="AT2943" i="1"/>
  <c r="AT2944" i="1"/>
  <c r="AT2945" i="1"/>
  <c r="AT2946" i="1"/>
  <c r="AT2947" i="1"/>
  <c r="AT2948" i="1"/>
  <c r="AT2949" i="1"/>
  <c r="AT2950" i="1"/>
  <c r="AT2951" i="1"/>
  <c r="AT2952" i="1"/>
  <c r="AT2953" i="1"/>
  <c r="AT2954" i="1"/>
  <c r="AT2955" i="1"/>
  <c r="AT2956" i="1"/>
  <c r="AT2957" i="1"/>
  <c r="AT2958" i="1"/>
  <c r="AT2959" i="1"/>
  <c r="AT2960" i="1"/>
  <c r="AT2961" i="1"/>
  <c r="AT2962" i="1"/>
  <c r="AT2963" i="1"/>
  <c r="AT2964" i="1"/>
  <c r="AT2965" i="1"/>
  <c r="AT2966" i="1"/>
  <c r="AT2967" i="1"/>
  <c r="AT2968" i="1"/>
  <c r="AT2969" i="1"/>
  <c r="AT2970" i="1"/>
  <c r="AT2971" i="1"/>
  <c r="AT2972" i="1"/>
  <c r="AT2973" i="1"/>
  <c r="AT2974" i="1"/>
  <c r="AT2975" i="1"/>
  <c r="AT2976" i="1"/>
  <c r="AT2977" i="1"/>
  <c r="AT2978" i="1"/>
  <c r="AT2979" i="1"/>
  <c r="AT2980" i="1"/>
  <c r="AT2981" i="1"/>
  <c r="AT2982" i="1"/>
  <c r="AT2983" i="1"/>
  <c r="AT2984" i="1"/>
  <c r="AT2985" i="1"/>
  <c r="AT2986" i="1"/>
  <c r="AT2987" i="1"/>
  <c r="AT2988" i="1"/>
  <c r="AT2989" i="1"/>
  <c r="AT2990" i="1"/>
  <c r="AT2991" i="1"/>
  <c r="AT2992" i="1"/>
  <c r="AT2993" i="1"/>
  <c r="AT2994" i="1"/>
  <c r="AT2995" i="1"/>
  <c r="AT2996" i="1"/>
  <c r="AT2997" i="1"/>
  <c r="AT2998" i="1"/>
  <c r="AT2999" i="1"/>
  <c r="AT3000" i="1"/>
  <c r="AT3001" i="1"/>
  <c r="AT3002" i="1"/>
  <c r="AT3003" i="1"/>
  <c r="AT3004" i="1"/>
  <c r="AT3005" i="1"/>
  <c r="AT3006" i="1"/>
  <c r="AT3007" i="1"/>
  <c r="AT3008" i="1"/>
  <c r="AT3009" i="1"/>
  <c r="AT3010" i="1"/>
  <c r="AT3011" i="1"/>
  <c r="AT3012" i="1"/>
  <c r="AT3013" i="1"/>
  <c r="AT3014" i="1"/>
  <c r="AT3015" i="1"/>
  <c r="AT3016" i="1"/>
  <c r="AT3017" i="1"/>
  <c r="AT3018" i="1"/>
  <c r="AT3019" i="1"/>
  <c r="AT3020" i="1"/>
  <c r="AT3021" i="1"/>
  <c r="AT3022" i="1"/>
  <c r="AT3023" i="1"/>
  <c r="AT3024" i="1"/>
  <c r="AT3025" i="1"/>
  <c r="AT3026" i="1"/>
  <c r="AT3027" i="1"/>
  <c r="AT3028" i="1"/>
  <c r="AT3029" i="1"/>
  <c r="AT3030" i="1"/>
  <c r="AT3031" i="1"/>
  <c r="AT3032" i="1"/>
  <c r="AT3033" i="1"/>
  <c r="AT3034" i="1"/>
  <c r="AT3035" i="1"/>
  <c r="AT3036" i="1"/>
  <c r="AT3037" i="1"/>
  <c r="AT3038" i="1"/>
  <c r="AT3039" i="1"/>
  <c r="AT3040" i="1"/>
  <c r="AT3041" i="1"/>
  <c r="AT3042" i="1"/>
  <c r="AT3043" i="1"/>
  <c r="AT3044" i="1"/>
  <c r="AT3045" i="1"/>
  <c r="AT3046" i="1"/>
  <c r="AT3047" i="1"/>
  <c r="AT3048" i="1"/>
  <c r="AT3049" i="1"/>
  <c r="AT3050" i="1"/>
  <c r="AT3051" i="1"/>
  <c r="AT3052" i="1"/>
  <c r="AT3053" i="1"/>
  <c r="AT3054" i="1"/>
  <c r="AT3055" i="1"/>
  <c r="AT3056" i="1"/>
  <c r="AT3057" i="1"/>
  <c r="AT3058" i="1"/>
  <c r="AT3059" i="1"/>
  <c r="AT3060" i="1"/>
  <c r="AT3061" i="1"/>
  <c r="AT3062" i="1"/>
  <c r="AT3063" i="1"/>
  <c r="AT3064" i="1"/>
  <c r="AT3065" i="1"/>
  <c r="AT3066" i="1"/>
  <c r="AT3067" i="1"/>
  <c r="AT3068" i="1"/>
  <c r="AT3069" i="1"/>
  <c r="AT3070" i="1"/>
  <c r="AT3071" i="1"/>
  <c r="AT3072" i="1"/>
  <c r="AT3073" i="1"/>
  <c r="AT3074" i="1"/>
  <c r="AT3075" i="1"/>
  <c r="AT3076" i="1"/>
  <c r="AT3077" i="1"/>
  <c r="AT3078" i="1"/>
  <c r="AT3079" i="1"/>
  <c r="AT3080" i="1"/>
  <c r="AT3081" i="1"/>
  <c r="AT3082" i="1"/>
  <c r="AT3083" i="1"/>
  <c r="AT3084" i="1"/>
  <c r="AT3085" i="1"/>
  <c r="AT3086" i="1"/>
  <c r="AT3087" i="1"/>
  <c r="AT3088" i="1"/>
  <c r="AT3089" i="1"/>
  <c r="AT3090" i="1"/>
  <c r="AT3091" i="1"/>
  <c r="AT3092" i="1"/>
  <c r="AT3093" i="1"/>
  <c r="AT3094" i="1"/>
  <c r="AT3095" i="1"/>
  <c r="AT3096" i="1"/>
  <c r="AT3097" i="1"/>
  <c r="AT3098" i="1"/>
  <c r="AT3099" i="1"/>
  <c r="AT3100" i="1"/>
  <c r="AT3101" i="1"/>
  <c r="AT3102" i="1"/>
  <c r="AT3103" i="1"/>
  <c r="AT3104" i="1"/>
  <c r="AT3105" i="1"/>
  <c r="AT3106" i="1"/>
  <c r="AT3107" i="1"/>
  <c r="AT3108" i="1"/>
  <c r="AT3109" i="1"/>
  <c r="AT3110" i="1"/>
  <c r="AT3111" i="1"/>
  <c r="AT3112" i="1"/>
  <c r="AT3113" i="1"/>
  <c r="AT3114" i="1"/>
  <c r="AT3115" i="1"/>
  <c r="AT3116" i="1"/>
  <c r="AT3117" i="1"/>
  <c r="AT3118" i="1"/>
  <c r="AT3119" i="1"/>
  <c r="AT3120" i="1"/>
  <c r="AT3121" i="1"/>
  <c r="AT3122" i="1"/>
  <c r="AT3123" i="1"/>
  <c r="AT3124" i="1"/>
  <c r="AT3125" i="1"/>
  <c r="AT3126" i="1"/>
  <c r="AT3127" i="1"/>
  <c r="AT3128" i="1"/>
  <c r="AT3129" i="1"/>
  <c r="AT3130" i="1"/>
  <c r="AT3131" i="1"/>
  <c r="AT3132" i="1"/>
  <c r="AT3133" i="1"/>
  <c r="AT3134" i="1"/>
  <c r="AT3135" i="1"/>
  <c r="AT3136" i="1"/>
  <c r="AT3137" i="1"/>
  <c r="AT3138" i="1"/>
  <c r="AT3139" i="1"/>
  <c r="AT3140" i="1"/>
  <c r="AT3141" i="1"/>
  <c r="AT3142" i="1"/>
  <c r="AT3143" i="1"/>
  <c r="AT3144" i="1"/>
  <c r="AT3145" i="1"/>
  <c r="AT3146" i="1"/>
  <c r="AT3147" i="1"/>
  <c r="AT3148" i="1"/>
  <c r="AT3149" i="1"/>
  <c r="AT3150" i="1"/>
  <c r="AT3151" i="1"/>
  <c r="AT3152" i="1"/>
  <c r="AT3153" i="1"/>
  <c r="AT3154" i="1"/>
  <c r="AT3155" i="1"/>
  <c r="AT3156" i="1"/>
  <c r="AT3157" i="1"/>
  <c r="AT3158" i="1"/>
  <c r="AT3159" i="1"/>
  <c r="AT3160" i="1"/>
  <c r="AT3161" i="1"/>
  <c r="AT3162" i="1"/>
  <c r="AT3163" i="1"/>
  <c r="AT3164" i="1"/>
  <c r="AT3165" i="1"/>
  <c r="AT3166" i="1"/>
  <c r="AT3167" i="1"/>
  <c r="AT3168" i="1"/>
  <c r="AT3169" i="1"/>
  <c r="AT3170" i="1"/>
  <c r="AT3171" i="1"/>
  <c r="AT3172" i="1"/>
  <c r="AT3173" i="1"/>
  <c r="AT3174" i="1"/>
  <c r="AT3175" i="1"/>
  <c r="AT3176" i="1"/>
  <c r="AT3177" i="1"/>
  <c r="AT3178" i="1"/>
  <c r="AT3179" i="1"/>
  <c r="AT3180" i="1"/>
  <c r="AT3181" i="1"/>
  <c r="AT3182" i="1"/>
  <c r="AT3183" i="1"/>
  <c r="AT3184" i="1"/>
  <c r="AT3185" i="1"/>
  <c r="AT3186" i="1"/>
  <c r="AT3187" i="1"/>
  <c r="AT3188" i="1"/>
  <c r="AT3189" i="1"/>
  <c r="AT3190" i="1"/>
  <c r="AT3191" i="1"/>
  <c r="AT3192" i="1"/>
  <c r="AT3193" i="1"/>
  <c r="AT3194" i="1"/>
  <c r="AT3195" i="1"/>
  <c r="AT3196" i="1"/>
  <c r="AT3197" i="1"/>
  <c r="AT3198" i="1"/>
  <c r="AT3199" i="1"/>
  <c r="AT3200" i="1"/>
  <c r="AT3201" i="1"/>
  <c r="AT3202" i="1"/>
  <c r="AT3203" i="1"/>
  <c r="AT3204" i="1"/>
  <c r="AT3205" i="1"/>
  <c r="AT3206" i="1"/>
  <c r="AT3207" i="1"/>
  <c r="AT3208" i="1"/>
  <c r="AT3209" i="1"/>
  <c r="AT3210" i="1"/>
  <c r="AT3211" i="1"/>
  <c r="AT3212" i="1"/>
  <c r="AT3213" i="1"/>
  <c r="AT3214" i="1"/>
  <c r="AT3215" i="1"/>
  <c r="AT3216" i="1"/>
  <c r="AT3217" i="1"/>
  <c r="AT3218" i="1"/>
  <c r="AT3219" i="1"/>
  <c r="AT3220" i="1"/>
  <c r="AT3221" i="1"/>
  <c r="AT3222" i="1"/>
  <c r="AT3223" i="1"/>
  <c r="AT3224" i="1"/>
  <c r="AT3225" i="1"/>
  <c r="AT3226" i="1"/>
  <c r="AT3227" i="1"/>
  <c r="AT3228" i="1"/>
  <c r="AT3229" i="1"/>
  <c r="AT3230" i="1"/>
  <c r="AT3231" i="1"/>
  <c r="AT3232" i="1"/>
  <c r="AT3233" i="1"/>
  <c r="AT3234" i="1"/>
  <c r="AT3235" i="1"/>
  <c r="AT3236" i="1"/>
  <c r="AT3237" i="1"/>
  <c r="AT3238" i="1"/>
  <c r="AT3239" i="1"/>
  <c r="AT3240" i="1"/>
  <c r="AT3241" i="1"/>
  <c r="AT3242" i="1"/>
  <c r="AT3243" i="1"/>
  <c r="AT3244" i="1"/>
  <c r="AT3245" i="1"/>
  <c r="AT3246" i="1"/>
  <c r="AT3247" i="1"/>
  <c r="AT3248" i="1"/>
  <c r="AT3249" i="1"/>
  <c r="AT3250" i="1"/>
  <c r="AT3251" i="1"/>
  <c r="AT3252" i="1"/>
  <c r="AT3253" i="1"/>
  <c r="AT3254" i="1"/>
  <c r="AT3255" i="1"/>
  <c r="AT3256" i="1"/>
  <c r="AT3257" i="1"/>
  <c r="AT3258" i="1"/>
  <c r="AT3259" i="1"/>
  <c r="AT3260" i="1"/>
  <c r="AT3261" i="1"/>
  <c r="AT3262" i="1"/>
  <c r="AT3263" i="1"/>
  <c r="AT3264" i="1"/>
  <c r="AT3265" i="1"/>
  <c r="AT3266" i="1"/>
  <c r="AT3267" i="1"/>
  <c r="AT3268" i="1"/>
  <c r="AT3269" i="1"/>
  <c r="AT3270" i="1"/>
  <c r="AT3271" i="1"/>
  <c r="AT3272" i="1"/>
  <c r="AT3273" i="1"/>
  <c r="AT3274" i="1"/>
  <c r="AT3275" i="1"/>
  <c r="AT3276" i="1"/>
  <c r="AT3277" i="1"/>
  <c r="AT3278" i="1"/>
  <c r="AT3279" i="1"/>
  <c r="AT3280" i="1"/>
  <c r="AT3281" i="1"/>
  <c r="AT3282" i="1"/>
  <c r="AT3283" i="1"/>
  <c r="AT3284" i="1"/>
  <c r="AT3285" i="1"/>
  <c r="AT3286" i="1"/>
  <c r="AT3287" i="1"/>
  <c r="AT3288" i="1"/>
  <c r="AT3289" i="1"/>
  <c r="AT3290" i="1"/>
  <c r="AT3291" i="1"/>
  <c r="AT3292" i="1"/>
  <c r="AT3293" i="1"/>
  <c r="AT3294" i="1"/>
  <c r="AT3295" i="1"/>
  <c r="AT3296" i="1"/>
  <c r="AT3297" i="1"/>
  <c r="AT3298" i="1"/>
  <c r="AT3299" i="1"/>
  <c r="AT3300" i="1"/>
  <c r="AT3301" i="1"/>
  <c r="AT3302" i="1"/>
  <c r="AT3303" i="1"/>
  <c r="AT3304" i="1"/>
  <c r="AT3305" i="1"/>
  <c r="AT3306" i="1"/>
  <c r="AT3307" i="1"/>
  <c r="AT3308" i="1"/>
  <c r="AT3309" i="1"/>
  <c r="AT3310" i="1"/>
  <c r="AT3311" i="1"/>
  <c r="AT3312" i="1"/>
  <c r="AT3313" i="1"/>
  <c r="AT3314" i="1"/>
  <c r="AT3315" i="1"/>
  <c r="AT3316" i="1"/>
  <c r="AT3317" i="1"/>
  <c r="AT3318" i="1"/>
  <c r="AT3319" i="1"/>
  <c r="AT3320" i="1"/>
  <c r="AT3321" i="1"/>
  <c r="AT3322" i="1"/>
  <c r="AT3323" i="1"/>
  <c r="AT3324" i="1"/>
  <c r="AT3325" i="1"/>
  <c r="AT3326" i="1"/>
  <c r="AT3327" i="1"/>
  <c r="AT3328" i="1"/>
  <c r="AT3329" i="1"/>
  <c r="AT3330" i="1"/>
  <c r="AT3331" i="1"/>
  <c r="AT3332" i="1"/>
  <c r="AT3333" i="1"/>
  <c r="AT3334" i="1"/>
  <c r="AT3335" i="1"/>
  <c r="AT3336" i="1"/>
  <c r="AT3337" i="1"/>
  <c r="AT3338" i="1"/>
  <c r="AT3339" i="1"/>
  <c r="AT3340" i="1"/>
  <c r="AT3341" i="1"/>
  <c r="AT3342" i="1"/>
  <c r="AT3343" i="1"/>
  <c r="AT3344" i="1"/>
  <c r="AT3345" i="1"/>
  <c r="AT3346" i="1"/>
  <c r="AT3347" i="1"/>
  <c r="AT3348" i="1"/>
  <c r="AT3349" i="1"/>
  <c r="AT3350" i="1"/>
  <c r="AT3351" i="1"/>
  <c r="AT3352" i="1"/>
  <c r="AT3353" i="1"/>
  <c r="AT3354" i="1"/>
  <c r="AT3355" i="1"/>
  <c r="AT3356" i="1"/>
  <c r="AT3357" i="1"/>
  <c r="AT3358" i="1"/>
  <c r="AT3359" i="1"/>
  <c r="AT3360" i="1"/>
  <c r="AT3361" i="1"/>
  <c r="AT3362" i="1"/>
  <c r="AT3363" i="1"/>
  <c r="AT3364" i="1"/>
  <c r="AT3365" i="1"/>
  <c r="AT3366" i="1"/>
  <c r="AT3367" i="1"/>
  <c r="AT3368" i="1"/>
  <c r="AT3369" i="1"/>
  <c r="AT3370" i="1"/>
  <c r="AT3371" i="1"/>
  <c r="AT3372" i="1"/>
  <c r="AT3373" i="1"/>
  <c r="AT3374" i="1"/>
  <c r="AT3375" i="1"/>
  <c r="AT3376" i="1"/>
  <c r="AT3377" i="1"/>
  <c r="AT3378" i="1"/>
  <c r="AT3379" i="1"/>
  <c r="AT3380" i="1"/>
  <c r="AT3381" i="1"/>
  <c r="AT3382" i="1"/>
  <c r="AT3383" i="1"/>
  <c r="AT3384" i="1"/>
  <c r="AT3385" i="1"/>
  <c r="AT3386" i="1"/>
  <c r="AT3387" i="1"/>
  <c r="AT3388" i="1"/>
  <c r="AT3389" i="1"/>
  <c r="AT3390" i="1"/>
  <c r="AT3391" i="1"/>
  <c r="AT3392" i="1"/>
  <c r="AT3393" i="1"/>
  <c r="AT3394" i="1"/>
  <c r="AT3395" i="1"/>
  <c r="AT3396" i="1"/>
  <c r="AT3397" i="1"/>
  <c r="AT3398" i="1"/>
  <c r="AT3399" i="1"/>
  <c r="AT3400" i="1"/>
  <c r="AT3401" i="1"/>
  <c r="AT3402" i="1"/>
  <c r="AT3403" i="1"/>
  <c r="AT3404" i="1"/>
  <c r="AT3405" i="1"/>
  <c r="AT3406" i="1"/>
  <c r="AT3407" i="1"/>
  <c r="AT3408" i="1"/>
  <c r="AT3409" i="1"/>
  <c r="AT3410" i="1"/>
  <c r="AT3411" i="1"/>
  <c r="AT3412" i="1"/>
  <c r="AT3413" i="1"/>
  <c r="AT3414" i="1"/>
  <c r="AT3415" i="1"/>
  <c r="AT3416" i="1"/>
  <c r="AT3417" i="1"/>
  <c r="AT3418" i="1"/>
  <c r="AT3419" i="1"/>
  <c r="AT3420" i="1"/>
  <c r="AT3421" i="1"/>
  <c r="AT3422" i="1"/>
  <c r="AT3423" i="1"/>
  <c r="AT3424" i="1"/>
  <c r="AT3425" i="1"/>
  <c r="AT3426" i="1"/>
  <c r="AT3427" i="1"/>
  <c r="AT3428" i="1"/>
  <c r="AT3429" i="1"/>
  <c r="AT3430" i="1"/>
  <c r="AT3431" i="1"/>
  <c r="AT3432" i="1"/>
  <c r="AT3433" i="1"/>
  <c r="AT3434" i="1"/>
  <c r="AT3435" i="1"/>
  <c r="AT3436" i="1"/>
  <c r="AT3437" i="1"/>
  <c r="AT3438" i="1"/>
  <c r="AT3439" i="1"/>
  <c r="AT3440" i="1"/>
  <c r="AT3441" i="1"/>
  <c r="AT3442" i="1"/>
  <c r="AT3443" i="1"/>
  <c r="AT3444" i="1"/>
  <c r="AT3445" i="1"/>
  <c r="AT3446" i="1"/>
  <c r="AT3447" i="1"/>
  <c r="AT3448" i="1"/>
  <c r="AT3449" i="1"/>
  <c r="AT3450" i="1"/>
  <c r="AT3451" i="1"/>
  <c r="AT3452" i="1"/>
  <c r="AT3453" i="1"/>
  <c r="AT3454" i="1"/>
  <c r="AT3455" i="1"/>
  <c r="AT3456" i="1"/>
  <c r="AT3457" i="1"/>
  <c r="AT3458" i="1"/>
  <c r="AT3459" i="1"/>
  <c r="AT3460" i="1"/>
  <c r="AT3461" i="1"/>
  <c r="AT3462" i="1"/>
  <c r="AT3463" i="1"/>
  <c r="AT3464" i="1"/>
  <c r="AT3465" i="1"/>
  <c r="AT3466" i="1"/>
  <c r="AT3467" i="1"/>
  <c r="AT3468" i="1"/>
  <c r="AT3469" i="1"/>
  <c r="AT3470" i="1"/>
  <c r="AT3471" i="1"/>
  <c r="AT3472" i="1"/>
  <c r="AT3473" i="1"/>
  <c r="AT3474" i="1"/>
  <c r="AT3475" i="1"/>
  <c r="AT3476" i="1"/>
  <c r="AT3477" i="1"/>
  <c r="AT3478" i="1"/>
  <c r="AT3479" i="1"/>
  <c r="AT3480" i="1"/>
  <c r="AT3481" i="1"/>
  <c r="AT3482" i="1"/>
  <c r="AT3483" i="1"/>
  <c r="AT3484" i="1"/>
  <c r="AT3485" i="1"/>
  <c r="AT3486" i="1"/>
  <c r="AT3487" i="1"/>
  <c r="AT3488" i="1"/>
  <c r="AT3489" i="1"/>
  <c r="AT3490" i="1"/>
  <c r="AT3491" i="1"/>
  <c r="AT3492" i="1"/>
  <c r="AT3493" i="1"/>
  <c r="AT3494" i="1"/>
  <c r="AT3495" i="1"/>
  <c r="AT3496" i="1"/>
  <c r="AT3497" i="1"/>
  <c r="AT3498" i="1"/>
  <c r="AT3499" i="1"/>
  <c r="AT3500" i="1"/>
  <c r="AT3501" i="1"/>
  <c r="AT3502" i="1"/>
  <c r="AT3503" i="1"/>
  <c r="AT3504" i="1"/>
  <c r="AT3505" i="1"/>
  <c r="AT3506" i="1"/>
  <c r="AT3507" i="1"/>
  <c r="AT3508" i="1"/>
  <c r="AT3509" i="1"/>
  <c r="AT3510" i="1"/>
  <c r="AT3511" i="1"/>
  <c r="AT3512" i="1"/>
  <c r="AT3513" i="1"/>
  <c r="AT3514" i="1"/>
  <c r="AT3515" i="1"/>
  <c r="AT3516" i="1"/>
  <c r="AT3517" i="1"/>
  <c r="AT3518" i="1"/>
  <c r="AT3519" i="1"/>
  <c r="AT3520" i="1"/>
  <c r="AT3521" i="1"/>
  <c r="AT3522" i="1"/>
  <c r="AT3523" i="1"/>
  <c r="AT3524" i="1"/>
  <c r="AT3525" i="1"/>
  <c r="AT3526" i="1"/>
  <c r="AT3527" i="1"/>
  <c r="AT3528" i="1"/>
  <c r="AT3529" i="1"/>
  <c r="AT3530" i="1"/>
  <c r="AT3531" i="1"/>
  <c r="AT3532" i="1"/>
  <c r="AT3533" i="1"/>
  <c r="AT3534" i="1"/>
  <c r="AT3535" i="1"/>
  <c r="AT3536" i="1"/>
  <c r="AT3537" i="1"/>
  <c r="AT3538" i="1"/>
  <c r="AT3539" i="1"/>
  <c r="AT3540" i="1"/>
  <c r="AT3541" i="1"/>
  <c r="AT3542" i="1"/>
  <c r="AT3543" i="1"/>
  <c r="AT3544" i="1"/>
  <c r="AT3545" i="1"/>
  <c r="AT3546" i="1"/>
  <c r="AT3547" i="1"/>
  <c r="AT3548" i="1"/>
  <c r="AT3549" i="1"/>
  <c r="AT3550" i="1"/>
  <c r="AT3551" i="1"/>
  <c r="AT3552" i="1"/>
  <c r="AT3553" i="1"/>
  <c r="AT3554" i="1"/>
  <c r="AT3555" i="1"/>
  <c r="AT3556" i="1"/>
  <c r="AT3557" i="1"/>
  <c r="AT3558" i="1"/>
  <c r="AT3559" i="1"/>
  <c r="AT3560" i="1"/>
  <c r="AT3561" i="1"/>
  <c r="AT3562" i="1"/>
  <c r="AT3563" i="1"/>
  <c r="AT3564" i="1"/>
  <c r="AT3565" i="1"/>
  <c r="AT3566" i="1"/>
  <c r="AT3567" i="1"/>
  <c r="AT3568" i="1"/>
  <c r="AT3569" i="1"/>
  <c r="AT3570" i="1"/>
  <c r="AT3571" i="1"/>
  <c r="AT3572" i="1"/>
  <c r="AT3573" i="1"/>
  <c r="AT3574" i="1"/>
  <c r="AT3575" i="1"/>
  <c r="AT3576" i="1"/>
  <c r="AT3577" i="1"/>
  <c r="AT3578" i="1"/>
  <c r="AT3579" i="1"/>
  <c r="AT3580" i="1"/>
  <c r="AT3581" i="1"/>
  <c r="AT3582" i="1"/>
  <c r="AT3583" i="1"/>
  <c r="AT3584" i="1"/>
  <c r="AT3585" i="1"/>
  <c r="AT3586" i="1"/>
  <c r="AT3587" i="1"/>
  <c r="AT3588" i="1"/>
  <c r="AT3589" i="1"/>
  <c r="AT3590" i="1"/>
  <c r="AT3591" i="1"/>
  <c r="AT3592" i="1"/>
  <c r="AT3593" i="1"/>
  <c r="AT3594" i="1"/>
  <c r="AT3595" i="1"/>
  <c r="AT3596" i="1"/>
  <c r="AT3597" i="1"/>
  <c r="AT3598" i="1"/>
  <c r="AT3599" i="1"/>
  <c r="AT3600" i="1"/>
  <c r="AT3601" i="1"/>
  <c r="AT3602" i="1"/>
  <c r="AT3603" i="1"/>
  <c r="AT3604" i="1"/>
  <c r="AT3605" i="1"/>
  <c r="AT3606" i="1"/>
  <c r="AT3607" i="1"/>
  <c r="AT3608" i="1"/>
  <c r="AT3609" i="1"/>
  <c r="AT3610" i="1"/>
  <c r="AT3611" i="1"/>
  <c r="AT3612" i="1"/>
  <c r="AT3613" i="1"/>
  <c r="AT3614" i="1"/>
  <c r="AT3615" i="1"/>
  <c r="AT3616" i="1"/>
  <c r="AT3617" i="1"/>
  <c r="AT3618" i="1"/>
  <c r="AT3619" i="1"/>
  <c r="AT3620" i="1"/>
  <c r="AT3621" i="1"/>
  <c r="AT3622" i="1"/>
  <c r="AT3623" i="1"/>
  <c r="AT3624" i="1"/>
  <c r="AT3625" i="1"/>
  <c r="AT3626" i="1"/>
  <c r="AT3627" i="1"/>
  <c r="AT3628" i="1"/>
  <c r="AT3629" i="1"/>
  <c r="AT3630" i="1"/>
  <c r="AT3631" i="1"/>
  <c r="AT3632" i="1"/>
  <c r="AT3633" i="1"/>
  <c r="AT3634" i="1"/>
  <c r="AT3635" i="1"/>
  <c r="AT3636" i="1"/>
  <c r="AT3637" i="1"/>
  <c r="AT3638" i="1"/>
  <c r="AT3639" i="1"/>
  <c r="AT3640" i="1"/>
  <c r="AT3641" i="1"/>
  <c r="AT3642" i="1"/>
  <c r="AT3643" i="1"/>
  <c r="AT3644" i="1"/>
  <c r="AT3645" i="1"/>
  <c r="AT3646" i="1"/>
  <c r="AT3647" i="1"/>
  <c r="AT3648" i="1"/>
  <c r="AT3649" i="1"/>
  <c r="AT3650" i="1"/>
  <c r="AT3651" i="1"/>
  <c r="AT3652" i="1"/>
  <c r="AT3653" i="1"/>
  <c r="AT3654" i="1"/>
  <c r="AT3655" i="1"/>
  <c r="AT3656" i="1"/>
  <c r="AT3657" i="1"/>
  <c r="AT3658" i="1"/>
  <c r="AT3659" i="1"/>
  <c r="AT3660" i="1"/>
  <c r="AT3661" i="1"/>
  <c r="AT3662" i="1"/>
  <c r="AT3663" i="1"/>
  <c r="AT3664" i="1"/>
  <c r="AT3665" i="1"/>
  <c r="AT3666" i="1"/>
  <c r="AT3667" i="1"/>
  <c r="AT3668" i="1"/>
  <c r="AT3669" i="1"/>
  <c r="AT3670" i="1"/>
  <c r="AT3671" i="1"/>
  <c r="AT3672" i="1"/>
  <c r="AT3673" i="1"/>
  <c r="AT3674" i="1"/>
  <c r="AT3675" i="1"/>
  <c r="AT3676" i="1"/>
  <c r="AT3677" i="1"/>
  <c r="AT3678" i="1"/>
  <c r="AT3679" i="1"/>
  <c r="AT3680" i="1"/>
  <c r="AT3681" i="1"/>
  <c r="AT3682" i="1"/>
  <c r="AT3683" i="1"/>
  <c r="AT3684" i="1"/>
  <c r="AT3685" i="1"/>
  <c r="AT3686" i="1"/>
  <c r="AT3687" i="1"/>
  <c r="AT3688" i="1"/>
  <c r="AT3689" i="1"/>
  <c r="AT3690" i="1"/>
  <c r="AT3691" i="1"/>
  <c r="AT3692" i="1"/>
  <c r="AT3693" i="1"/>
  <c r="AT3694" i="1"/>
  <c r="AT3695" i="1"/>
  <c r="AT3696" i="1"/>
  <c r="AT3697" i="1"/>
  <c r="AT3698" i="1"/>
  <c r="AT3699" i="1"/>
  <c r="AT3700" i="1"/>
  <c r="AT3701" i="1"/>
  <c r="AT3702" i="1"/>
  <c r="AT3703" i="1"/>
  <c r="AT3704" i="1"/>
  <c r="AT3705" i="1"/>
  <c r="AT3706" i="1"/>
  <c r="AT3707" i="1"/>
  <c r="AT3708" i="1"/>
  <c r="AT3709" i="1"/>
  <c r="AT3710" i="1"/>
  <c r="AT3711" i="1"/>
  <c r="AT3712" i="1"/>
  <c r="AT3713" i="1"/>
  <c r="AT3714" i="1"/>
  <c r="AT3715" i="1"/>
  <c r="AT3716" i="1"/>
  <c r="AT3717" i="1"/>
  <c r="AT3718" i="1"/>
  <c r="AT3719" i="1"/>
  <c r="AT3720" i="1"/>
  <c r="AT3721" i="1"/>
  <c r="AT3722" i="1"/>
  <c r="AT3723" i="1"/>
  <c r="AT3724" i="1"/>
  <c r="AT3725" i="1"/>
  <c r="AT3726" i="1"/>
  <c r="AT3727" i="1"/>
  <c r="AT3728" i="1"/>
  <c r="AT3729" i="1"/>
  <c r="AT3730" i="1"/>
  <c r="AT3731" i="1"/>
  <c r="AT3732" i="1"/>
  <c r="AT3733" i="1"/>
  <c r="AT3734" i="1"/>
  <c r="AT3735" i="1"/>
  <c r="AT3736" i="1"/>
  <c r="AT3737" i="1"/>
  <c r="AT3738" i="1"/>
  <c r="AT3739" i="1"/>
  <c r="AT3740" i="1"/>
  <c r="AT3741" i="1"/>
  <c r="AT3742" i="1"/>
  <c r="AT3743" i="1"/>
  <c r="AT3744" i="1"/>
  <c r="AT3745" i="1"/>
  <c r="AT3746" i="1"/>
  <c r="AT3747" i="1"/>
  <c r="AT3748" i="1"/>
  <c r="AT3749" i="1"/>
  <c r="AT3750" i="1"/>
  <c r="AT3751" i="1"/>
  <c r="AT3752" i="1"/>
  <c r="AT3753" i="1"/>
  <c r="AT3754" i="1"/>
  <c r="AT3755" i="1"/>
  <c r="AT3756" i="1"/>
  <c r="AT3757" i="1"/>
  <c r="AT3758" i="1"/>
  <c r="AT3759" i="1"/>
  <c r="AT3760" i="1"/>
  <c r="AT3761" i="1"/>
  <c r="AT3762" i="1"/>
  <c r="AT3763" i="1"/>
  <c r="AT3764" i="1"/>
  <c r="AT3765" i="1"/>
  <c r="AT3766" i="1"/>
  <c r="AT3767" i="1"/>
  <c r="AT3768" i="1"/>
  <c r="AT3769" i="1"/>
  <c r="AT3770" i="1"/>
  <c r="AT3771" i="1"/>
  <c r="AT3772" i="1"/>
  <c r="AT3773" i="1"/>
  <c r="AT3774" i="1"/>
  <c r="AT3775" i="1"/>
  <c r="AT3776" i="1"/>
  <c r="AT3777" i="1"/>
  <c r="AT3778" i="1"/>
  <c r="AT3779" i="1"/>
  <c r="AT3780" i="1"/>
  <c r="AT3781" i="1"/>
  <c r="AT3782" i="1"/>
  <c r="AT3783" i="1"/>
  <c r="AT3784" i="1"/>
  <c r="AT3785" i="1"/>
  <c r="AT3786" i="1"/>
  <c r="AT3787" i="1"/>
  <c r="AT3788" i="1"/>
  <c r="AT3789" i="1"/>
  <c r="AT3790" i="1"/>
  <c r="AT3791" i="1"/>
  <c r="AT3792" i="1"/>
  <c r="AT3793" i="1"/>
  <c r="AT3794" i="1"/>
  <c r="AT3795" i="1"/>
  <c r="AT3796" i="1"/>
  <c r="AT3797" i="1"/>
  <c r="AT3798" i="1"/>
  <c r="AT3799" i="1"/>
  <c r="AT3800" i="1"/>
  <c r="AT3801" i="1"/>
  <c r="AT3802" i="1"/>
  <c r="AT3803" i="1"/>
  <c r="AT3804" i="1"/>
  <c r="AT3805" i="1"/>
  <c r="AT3806" i="1"/>
  <c r="AT3807" i="1"/>
  <c r="AT3808" i="1"/>
  <c r="AT3809" i="1"/>
  <c r="AT3810" i="1"/>
  <c r="AT3811" i="1"/>
  <c r="AT3812" i="1"/>
  <c r="AT3813" i="1"/>
  <c r="AT3814" i="1"/>
  <c r="AT3815" i="1"/>
  <c r="AT3816" i="1"/>
  <c r="AT3817" i="1"/>
  <c r="AT3818" i="1"/>
  <c r="AT3819" i="1"/>
  <c r="AT3820" i="1"/>
  <c r="AT3821" i="1"/>
  <c r="AT3822" i="1"/>
  <c r="AT3823" i="1"/>
  <c r="AT3824" i="1"/>
  <c r="AT3825" i="1"/>
  <c r="AT3826" i="1"/>
  <c r="AT3827" i="1"/>
  <c r="AT3828" i="1"/>
  <c r="AT3829" i="1"/>
  <c r="AT3830" i="1"/>
  <c r="AT3831" i="1"/>
  <c r="AT3832" i="1"/>
  <c r="AT3833" i="1"/>
  <c r="AT3834" i="1"/>
  <c r="AT3835" i="1"/>
  <c r="AT3836" i="1"/>
  <c r="AT3837" i="1"/>
  <c r="AT3838" i="1"/>
  <c r="AT3839" i="1"/>
  <c r="AT3840" i="1"/>
  <c r="AT3841" i="1"/>
  <c r="AT3842" i="1"/>
  <c r="AT3843" i="1"/>
  <c r="AT3844" i="1"/>
  <c r="AT3845" i="1"/>
  <c r="AT3846" i="1"/>
  <c r="AT3847" i="1"/>
  <c r="AT3848" i="1"/>
  <c r="AT3849" i="1"/>
  <c r="AT3850" i="1"/>
  <c r="AT3851" i="1"/>
  <c r="AT3852" i="1"/>
  <c r="AT3853" i="1"/>
  <c r="AT3854" i="1"/>
  <c r="AT3855" i="1"/>
  <c r="AT3856" i="1"/>
  <c r="AT3857" i="1"/>
  <c r="AT3858" i="1"/>
  <c r="AT3859" i="1"/>
  <c r="AT3860" i="1"/>
  <c r="AT3861" i="1"/>
  <c r="AT3862" i="1"/>
  <c r="AT3863" i="1"/>
  <c r="AT3864" i="1"/>
  <c r="AT3865" i="1"/>
  <c r="AT3866" i="1"/>
  <c r="AT3867" i="1"/>
  <c r="AT3868" i="1"/>
  <c r="AT3869" i="1"/>
  <c r="AT3870" i="1"/>
  <c r="AT3871" i="1"/>
  <c r="AT3872" i="1"/>
  <c r="AT3873" i="1"/>
  <c r="AT3874" i="1"/>
  <c r="AT3875" i="1"/>
  <c r="AT3876" i="1"/>
  <c r="AT3877" i="1"/>
  <c r="AT3878" i="1"/>
  <c r="AT3879" i="1"/>
  <c r="AT3880" i="1"/>
  <c r="AT3881" i="1"/>
  <c r="AT3882" i="1"/>
  <c r="AT3883" i="1"/>
  <c r="AT3884" i="1"/>
  <c r="AT3885" i="1"/>
  <c r="AT3886" i="1"/>
  <c r="AT3887" i="1"/>
  <c r="AT3888" i="1"/>
  <c r="AT3889" i="1"/>
  <c r="AT3890" i="1"/>
  <c r="AT3891" i="1"/>
  <c r="AT3892" i="1"/>
  <c r="AT3893" i="1"/>
  <c r="AT3894" i="1"/>
  <c r="AT3895" i="1"/>
  <c r="AT3896" i="1"/>
  <c r="AT3897" i="1"/>
  <c r="AT3898" i="1"/>
  <c r="AT3899" i="1"/>
  <c r="AT3900" i="1"/>
  <c r="AT3901" i="1"/>
  <c r="AT3902" i="1"/>
  <c r="AT3903" i="1"/>
  <c r="AT3904" i="1"/>
  <c r="AT3905" i="1"/>
  <c r="AT3906" i="1"/>
  <c r="AT3907" i="1"/>
  <c r="AT3908" i="1"/>
  <c r="AT3909" i="1"/>
  <c r="AT3910" i="1"/>
  <c r="AT3911" i="1"/>
  <c r="AT3912" i="1"/>
  <c r="AT3913" i="1"/>
  <c r="AT3914" i="1"/>
  <c r="AT3915" i="1"/>
  <c r="AT3916" i="1"/>
  <c r="AT3917" i="1"/>
  <c r="AT3918" i="1"/>
  <c r="AT3919" i="1"/>
  <c r="AT3920" i="1"/>
  <c r="AT3921" i="1"/>
  <c r="AT3922" i="1"/>
  <c r="AT3923" i="1"/>
  <c r="AT3924" i="1"/>
  <c r="AT3925" i="1"/>
  <c r="AT3926" i="1"/>
  <c r="AT3927" i="1"/>
  <c r="AT3928" i="1"/>
  <c r="AT3929" i="1"/>
  <c r="AT3930" i="1"/>
  <c r="AT3931" i="1"/>
  <c r="AT3932" i="1"/>
  <c r="AT3933" i="1"/>
  <c r="AT3934" i="1"/>
  <c r="AT3935" i="1"/>
  <c r="AT3936" i="1"/>
  <c r="AT3937" i="1"/>
  <c r="AT3938" i="1"/>
  <c r="AT3939" i="1"/>
  <c r="AT3940" i="1"/>
  <c r="AT3941" i="1"/>
  <c r="AT3942" i="1"/>
  <c r="AT3943" i="1"/>
  <c r="AT3944" i="1"/>
  <c r="AT3945" i="1"/>
  <c r="AT3946" i="1"/>
  <c r="AT3947" i="1"/>
  <c r="AT3948" i="1"/>
  <c r="AT3949" i="1"/>
  <c r="AT3950" i="1"/>
  <c r="AT3951" i="1"/>
  <c r="AT3952" i="1"/>
  <c r="AT3953" i="1"/>
  <c r="AT3954" i="1"/>
  <c r="AT3955" i="1"/>
  <c r="AT3956" i="1"/>
  <c r="AT3957" i="1"/>
  <c r="AT3958" i="1"/>
  <c r="AT3959" i="1"/>
  <c r="AT3960" i="1"/>
  <c r="AT3961" i="1"/>
  <c r="AT3962" i="1"/>
  <c r="AT3963" i="1"/>
  <c r="AT3964" i="1"/>
  <c r="AT3965" i="1"/>
  <c r="AT3966" i="1"/>
  <c r="AT3967" i="1"/>
  <c r="AT3968" i="1"/>
  <c r="AT3969" i="1"/>
  <c r="AT3970" i="1"/>
  <c r="AT3971" i="1"/>
  <c r="AT3972" i="1"/>
  <c r="AT3973" i="1"/>
  <c r="AT3974" i="1"/>
  <c r="AT3975" i="1"/>
  <c r="AT3976" i="1"/>
  <c r="AT3977" i="1"/>
  <c r="AT3978" i="1"/>
  <c r="AT3979" i="1"/>
  <c r="AT3980" i="1"/>
  <c r="AT3981" i="1"/>
  <c r="AT3982" i="1"/>
  <c r="AT3983" i="1"/>
  <c r="AT3984" i="1"/>
  <c r="AT3985" i="1"/>
  <c r="AT3986" i="1"/>
  <c r="AT3987" i="1"/>
  <c r="AT3988" i="1"/>
  <c r="AT3989" i="1"/>
  <c r="AT3990" i="1"/>
  <c r="AT3991" i="1"/>
  <c r="AT3992" i="1"/>
  <c r="AT3993" i="1"/>
  <c r="AT3994" i="1"/>
  <c r="AT3995" i="1"/>
  <c r="AT3996" i="1"/>
  <c r="AT3997" i="1"/>
  <c r="AT3998" i="1"/>
  <c r="AT3999" i="1"/>
  <c r="AT4000" i="1"/>
  <c r="AT4001" i="1"/>
  <c r="AT4002" i="1"/>
  <c r="AT4003" i="1"/>
  <c r="AT4004" i="1"/>
  <c r="AT4005" i="1"/>
  <c r="AT4006" i="1"/>
  <c r="AT4007" i="1"/>
  <c r="AT4008" i="1"/>
  <c r="AT4009" i="1"/>
  <c r="AT4010" i="1"/>
  <c r="AT4011" i="1"/>
  <c r="AT4012" i="1"/>
  <c r="AT4013" i="1"/>
  <c r="AT4014" i="1"/>
  <c r="AT4015" i="1"/>
  <c r="AT4016" i="1"/>
  <c r="AT4017" i="1"/>
  <c r="AT4018" i="1"/>
  <c r="AT4019" i="1"/>
  <c r="AT4020" i="1"/>
  <c r="AT4021" i="1"/>
  <c r="AT4022" i="1"/>
  <c r="AT4023" i="1"/>
  <c r="AT4024" i="1"/>
  <c r="AT4025" i="1"/>
  <c r="AT4026" i="1"/>
  <c r="AT4027" i="1"/>
  <c r="AT4028" i="1"/>
  <c r="AT4029" i="1"/>
  <c r="AT4030" i="1"/>
  <c r="AT4031" i="1"/>
  <c r="AT4032" i="1"/>
  <c r="AT4033" i="1"/>
  <c r="AT4034" i="1"/>
  <c r="AT4035" i="1"/>
  <c r="AT4036" i="1"/>
  <c r="AT4037" i="1"/>
  <c r="AT4038" i="1"/>
  <c r="AT4039" i="1"/>
  <c r="AT4040" i="1"/>
  <c r="AT4041" i="1"/>
  <c r="AT4042" i="1"/>
  <c r="AT4043" i="1"/>
  <c r="AT4044" i="1"/>
  <c r="AT4045" i="1"/>
  <c r="AT4046" i="1"/>
  <c r="AT4047" i="1"/>
  <c r="AT4048" i="1"/>
  <c r="AT4049" i="1"/>
  <c r="AT4050" i="1"/>
  <c r="AT4051" i="1"/>
  <c r="AT4052" i="1"/>
  <c r="AT4053" i="1"/>
  <c r="AT4054" i="1"/>
  <c r="AT4055" i="1"/>
  <c r="AT4056" i="1"/>
  <c r="AT4057" i="1"/>
  <c r="AT4058" i="1"/>
  <c r="AT4059" i="1"/>
  <c r="AT4060" i="1"/>
  <c r="AT4061" i="1"/>
  <c r="AT4062" i="1"/>
  <c r="AT4063" i="1"/>
  <c r="AT4064" i="1"/>
  <c r="AT4065" i="1"/>
  <c r="AT4066" i="1"/>
  <c r="AT4067" i="1"/>
  <c r="AT4068" i="1"/>
  <c r="AT4069" i="1"/>
  <c r="AT4070" i="1"/>
  <c r="AT4071" i="1"/>
  <c r="AT4072" i="1"/>
  <c r="AT4073" i="1"/>
  <c r="AT4074" i="1"/>
  <c r="AT4075" i="1"/>
  <c r="AT4076" i="1"/>
  <c r="AT4077" i="1"/>
  <c r="AT4078" i="1"/>
  <c r="AT4079" i="1"/>
  <c r="AT4080" i="1"/>
  <c r="AT4081" i="1"/>
  <c r="AT4082" i="1"/>
  <c r="AT4083" i="1"/>
  <c r="AT4084" i="1"/>
  <c r="AT4085" i="1"/>
  <c r="AT4086" i="1"/>
  <c r="AT4087" i="1"/>
  <c r="AT4088" i="1"/>
  <c r="AT4089" i="1"/>
  <c r="AT4090" i="1"/>
  <c r="AT4091" i="1"/>
  <c r="AT4092" i="1"/>
  <c r="AT4093" i="1"/>
  <c r="AT4094" i="1"/>
  <c r="AT4095" i="1"/>
  <c r="AT4096" i="1"/>
  <c r="AT4097" i="1"/>
  <c r="AT4098" i="1"/>
  <c r="AT4099" i="1"/>
  <c r="AT4100" i="1"/>
  <c r="AT4101" i="1"/>
  <c r="AT4102" i="1"/>
  <c r="AT4103" i="1"/>
  <c r="AT4104" i="1"/>
  <c r="AT4105" i="1"/>
  <c r="AT4106" i="1"/>
  <c r="AT4107" i="1"/>
  <c r="AT4108" i="1"/>
  <c r="AT4109" i="1"/>
  <c r="AT4110" i="1"/>
  <c r="AT4111" i="1"/>
  <c r="AT4112" i="1"/>
  <c r="AT4113" i="1"/>
  <c r="AT4114" i="1"/>
  <c r="AT4115" i="1"/>
  <c r="AT4116" i="1"/>
  <c r="AT4117" i="1"/>
  <c r="AT4118" i="1"/>
  <c r="AT4119" i="1"/>
  <c r="AT4120" i="1"/>
  <c r="AT4121" i="1"/>
  <c r="AT4122" i="1"/>
  <c r="AT4123" i="1"/>
  <c r="AT4124" i="1"/>
  <c r="AT4125" i="1"/>
  <c r="AT4126" i="1"/>
  <c r="AT4127" i="1"/>
  <c r="AT4128" i="1"/>
  <c r="AT4129" i="1"/>
  <c r="AT4130" i="1"/>
  <c r="AT4131" i="1"/>
  <c r="AT4132" i="1"/>
  <c r="AT4133" i="1"/>
  <c r="AT4134" i="1"/>
  <c r="AT4135" i="1"/>
  <c r="AT4136" i="1"/>
  <c r="AT4137" i="1"/>
  <c r="AT4138" i="1"/>
  <c r="AT4139" i="1"/>
  <c r="AT4140" i="1"/>
  <c r="AT4141" i="1"/>
  <c r="AT4142" i="1"/>
  <c r="AT4143" i="1"/>
  <c r="AT4144" i="1"/>
  <c r="AT4145" i="1"/>
  <c r="AT4146" i="1"/>
  <c r="AT4147" i="1"/>
  <c r="AT4148" i="1"/>
  <c r="AT4149" i="1"/>
  <c r="AT4150" i="1"/>
  <c r="AT4151" i="1"/>
  <c r="AT4152" i="1"/>
  <c r="AT4153" i="1"/>
  <c r="AT4154" i="1"/>
  <c r="AT4155" i="1"/>
  <c r="AT4156" i="1"/>
  <c r="AT4157" i="1"/>
  <c r="AT4158" i="1"/>
  <c r="AT4159" i="1"/>
  <c r="AT4160" i="1"/>
  <c r="AT4161" i="1"/>
  <c r="AT4162" i="1"/>
  <c r="AT4163" i="1"/>
  <c r="AT4164" i="1"/>
  <c r="AT4165" i="1"/>
  <c r="AT4166" i="1"/>
  <c r="AT4167" i="1"/>
  <c r="AT4168" i="1"/>
  <c r="AT4169" i="1"/>
  <c r="AT4170" i="1"/>
  <c r="AT4171" i="1"/>
  <c r="AT4172" i="1"/>
  <c r="AT4173" i="1"/>
  <c r="AT4174" i="1"/>
  <c r="AT4175" i="1"/>
  <c r="AT4176" i="1"/>
  <c r="AT4177" i="1"/>
  <c r="AT4178" i="1"/>
  <c r="AT4179" i="1"/>
  <c r="AT4180" i="1"/>
  <c r="AT4181" i="1"/>
  <c r="AT4182" i="1"/>
  <c r="AT4183" i="1"/>
  <c r="AT4184" i="1"/>
  <c r="AT4185" i="1"/>
  <c r="AT4186" i="1"/>
  <c r="AT4187" i="1"/>
  <c r="AT4188" i="1"/>
  <c r="AT4189" i="1"/>
  <c r="AT4190" i="1"/>
  <c r="AT4191" i="1"/>
  <c r="AT4192" i="1"/>
  <c r="AT4193" i="1"/>
  <c r="AT4194" i="1"/>
  <c r="AT4195" i="1"/>
  <c r="AT4196" i="1"/>
  <c r="AT4197" i="1"/>
  <c r="AT4198" i="1"/>
  <c r="AT4199" i="1"/>
  <c r="AT4200" i="1"/>
  <c r="AT4201" i="1"/>
  <c r="AT4202" i="1"/>
  <c r="AT4203" i="1"/>
  <c r="AT4204" i="1"/>
  <c r="AT4205" i="1"/>
  <c r="AT4206" i="1"/>
  <c r="AT4207" i="1"/>
  <c r="AT4208" i="1"/>
  <c r="AT4209" i="1"/>
  <c r="AT4210" i="1"/>
  <c r="AT4211" i="1"/>
  <c r="AT4212" i="1"/>
  <c r="AT4213" i="1"/>
  <c r="AT4214" i="1"/>
  <c r="AT4215" i="1"/>
  <c r="AT4216" i="1"/>
  <c r="AT4217" i="1"/>
  <c r="AT4218" i="1"/>
  <c r="AT4219" i="1"/>
  <c r="AT4220" i="1"/>
  <c r="AT4221" i="1"/>
  <c r="AT4222" i="1"/>
  <c r="AT4223" i="1"/>
  <c r="AT4224" i="1"/>
  <c r="AT4225" i="1"/>
  <c r="AT4226" i="1"/>
  <c r="AT4227" i="1"/>
  <c r="AT4228" i="1"/>
  <c r="AT4229" i="1"/>
  <c r="AT4230" i="1"/>
  <c r="AT4231" i="1"/>
  <c r="AT4232" i="1"/>
  <c r="AT4233" i="1"/>
  <c r="AT4234" i="1"/>
  <c r="AT4235" i="1"/>
  <c r="AT4236" i="1"/>
  <c r="AT4237" i="1"/>
  <c r="AT4238" i="1"/>
  <c r="AT4239" i="1"/>
  <c r="AT4240" i="1"/>
  <c r="AT4241" i="1"/>
  <c r="AT4242" i="1"/>
  <c r="AT4243" i="1"/>
  <c r="AT4244" i="1"/>
  <c r="AT4245" i="1"/>
  <c r="AT4246" i="1"/>
  <c r="AT4247" i="1"/>
  <c r="AT4248" i="1"/>
  <c r="AT4249" i="1"/>
  <c r="AT4250" i="1"/>
  <c r="AT4251" i="1"/>
  <c r="AT4252" i="1"/>
  <c r="AT4253" i="1"/>
  <c r="AT4254" i="1"/>
  <c r="AT4255" i="1"/>
  <c r="AT4256" i="1"/>
  <c r="AT4257" i="1"/>
  <c r="AT4258" i="1"/>
  <c r="AT4259" i="1"/>
  <c r="AT4260" i="1"/>
  <c r="AT4261" i="1"/>
  <c r="AT4262" i="1"/>
  <c r="AT4263" i="1"/>
  <c r="AT4264" i="1"/>
  <c r="AT4265" i="1"/>
  <c r="AT4266" i="1"/>
  <c r="AT4267" i="1"/>
  <c r="AT4268" i="1"/>
  <c r="AT4269" i="1"/>
  <c r="AT4270" i="1"/>
  <c r="AT4271" i="1"/>
  <c r="AT4272" i="1"/>
  <c r="AT4273" i="1"/>
  <c r="AT4274" i="1"/>
  <c r="AT4275" i="1"/>
  <c r="AT4276" i="1"/>
  <c r="AT4277" i="1"/>
  <c r="AT4278" i="1"/>
  <c r="AT4279" i="1"/>
  <c r="AT4280" i="1"/>
  <c r="AT4281" i="1"/>
  <c r="AT4282" i="1"/>
  <c r="AT4283" i="1"/>
  <c r="AT4284" i="1"/>
  <c r="AT4285" i="1"/>
  <c r="AT4286" i="1"/>
  <c r="AT4287" i="1"/>
  <c r="AT4288" i="1"/>
  <c r="AT4289" i="1"/>
  <c r="AT4290" i="1"/>
  <c r="AT4291" i="1"/>
  <c r="AT4292" i="1"/>
  <c r="AT4293" i="1"/>
  <c r="AT4294" i="1"/>
  <c r="AT4295" i="1"/>
  <c r="AT4296" i="1"/>
  <c r="AT4297" i="1"/>
  <c r="AT4298" i="1"/>
  <c r="AT4299" i="1"/>
  <c r="AT4300" i="1"/>
  <c r="AT4301" i="1"/>
  <c r="AT4302" i="1"/>
  <c r="AT4303" i="1"/>
  <c r="AT4304" i="1"/>
  <c r="AT4305" i="1"/>
  <c r="AT4306" i="1"/>
  <c r="AT4307" i="1"/>
  <c r="AT4308" i="1"/>
  <c r="AT4309" i="1"/>
  <c r="AT4310" i="1"/>
  <c r="AT4311" i="1"/>
  <c r="AT4312" i="1"/>
  <c r="AT4313" i="1"/>
  <c r="AT4314" i="1"/>
  <c r="AT4315" i="1"/>
  <c r="AT4316" i="1"/>
  <c r="AT4317" i="1"/>
  <c r="AT4318" i="1"/>
  <c r="AT4319" i="1"/>
  <c r="AT4320" i="1"/>
  <c r="AT4321" i="1"/>
  <c r="AT4322" i="1"/>
  <c r="AT4323" i="1"/>
  <c r="AT4324" i="1"/>
  <c r="AT4325" i="1"/>
  <c r="AT4326" i="1"/>
  <c r="AT4327" i="1"/>
  <c r="AT4328" i="1"/>
  <c r="AT4329" i="1"/>
  <c r="AT4330" i="1"/>
  <c r="AT4331" i="1"/>
  <c r="AT4332" i="1"/>
  <c r="AT4333" i="1"/>
  <c r="AT4334" i="1"/>
  <c r="AT4335" i="1"/>
  <c r="AT4336" i="1"/>
  <c r="AT4337" i="1"/>
  <c r="AT4338" i="1"/>
  <c r="AT4339" i="1"/>
  <c r="AT4340" i="1"/>
  <c r="AT4341" i="1"/>
  <c r="AT4342" i="1"/>
  <c r="AT4343" i="1"/>
  <c r="AT4344" i="1"/>
  <c r="AT4345" i="1"/>
  <c r="AT4346" i="1"/>
  <c r="AT4347" i="1"/>
  <c r="AT4348" i="1"/>
  <c r="AT4349" i="1"/>
  <c r="AT4350" i="1"/>
  <c r="AT4351" i="1"/>
  <c r="AT4352" i="1"/>
  <c r="AT4353" i="1"/>
  <c r="AT4354" i="1"/>
  <c r="AT4355" i="1"/>
  <c r="AT4356" i="1"/>
  <c r="AT4357" i="1"/>
  <c r="AT4358" i="1"/>
  <c r="AT4359" i="1"/>
  <c r="AT4360" i="1"/>
  <c r="AT4361" i="1"/>
  <c r="AT4362" i="1"/>
  <c r="AT4363" i="1"/>
  <c r="AT4364" i="1"/>
  <c r="AT4365" i="1"/>
  <c r="AT4366" i="1"/>
  <c r="AT4367" i="1"/>
  <c r="AT4368" i="1"/>
  <c r="AT4369" i="1"/>
  <c r="AT4370" i="1"/>
  <c r="AT4371" i="1"/>
  <c r="AT4372" i="1"/>
  <c r="AT4373" i="1"/>
  <c r="AT4374" i="1"/>
  <c r="AT4375" i="1"/>
  <c r="AT4376" i="1"/>
  <c r="AT4377" i="1"/>
  <c r="AT4378" i="1"/>
  <c r="AT4379" i="1"/>
  <c r="AT4380" i="1"/>
  <c r="AT4381" i="1"/>
  <c r="AT4382" i="1"/>
  <c r="AT4383" i="1"/>
  <c r="AT4384" i="1"/>
  <c r="AT4385" i="1"/>
  <c r="AT4386" i="1"/>
  <c r="AT4387" i="1"/>
  <c r="AT4388" i="1"/>
  <c r="AT4389" i="1"/>
  <c r="AT4390" i="1"/>
  <c r="AT4391" i="1"/>
  <c r="AT4392" i="1"/>
  <c r="AT4393" i="1"/>
  <c r="AT4394" i="1"/>
  <c r="AT4395" i="1"/>
  <c r="AT4396" i="1"/>
  <c r="AT4397" i="1"/>
  <c r="AT4398" i="1"/>
  <c r="AT4399" i="1"/>
  <c r="AT4400" i="1"/>
  <c r="AT4401" i="1"/>
  <c r="AT4402" i="1"/>
  <c r="AT4403" i="1"/>
  <c r="AT4404" i="1"/>
  <c r="AT4405" i="1"/>
  <c r="AT4406" i="1"/>
  <c r="AT4407" i="1"/>
  <c r="AT4408" i="1"/>
  <c r="AT4409" i="1"/>
  <c r="AT4410" i="1"/>
  <c r="AT4411" i="1"/>
  <c r="AT4412" i="1"/>
  <c r="AT4413" i="1"/>
  <c r="AT4414" i="1"/>
  <c r="AT4415" i="1"/>
  <c r="AT4416" i="1"/>
  <c r="AT4417" i="1"/>
  <c r="AT4418" i="1"/>
  <c r="AT4419" i="1"/>
  <c r="AT4420" i="1"/>
  <c r="AT4421" i="1"/>
  <c r="AT4422" i="1"/>
  <c r="AT4423" i="1"/>
  <c r="AT4424" i="1"/>
  <c r="AT4425" i="1"/>
  <c r="AT4426" i="1"/>
  <c r="AT4427" i="1"/>
  <c r="AT4428" i="1"/>
  <c r="AT4429" i="1"/>
  <c r="AT4430" i="1"/>
  <c r="AT4431" i="1"/>
  <c r="AT4432" i="1"/>
  <c r="AT4433" i="1"/>
  <c r="AT4434" i="1"/>
  <c r="AT4435" i="1"/>
  <c r="AT4436" i="1"/>
  <c r="AT4437" i="1"/>
  <c r="AT4438" i="1"/>
  <c r="AT4439" i="1"/>
  <c r="AT4440" i="1"/>
  <c r="AT4441" i="1"/>
  <c r="AT4442" i="1"/>
  <c r="AT4443" i="1"/>
  <c r="AT4444" i="1"/>
  <c r="AT4445" i="1"/>
  <c r="AT4446" i="1"/>
  <c r="AT4447" i="1"/>
  <c r="AT4448" i="1"/>
  <c r="AT4449" i="1"/>
  <c r="AT4450" i="1"/>
  <c r="AT4451" i="1"/>
  <c r="AT4452" i="1"/>
  <c r="AT4453" i="1"/>
  <c r="AT4454" i="1"/>
  <c r="AT4455" i="1"/>
  <c r="AT4456" i="1"/>
  <c r="AT4457" i="1"/>
  <c r="AT4458" i="1"/>
  <c r="AT4459" i="1"/>
  <c r="AT4460" i="1"/>
  <c r="AT4461" i="1"/>
  <c r="AT4462" i="1"/>
  <c r="AT4463" i="1"/>
  <c r="AT4464" i="1"/>
  <c r="AT4465" i="1"/>
  <c r="AT4466" i="1"/>
  <c r="AT4467" i="1"/>
  <c r="AT4468" i="1"/>
  <c r="AT4469" i="1"/>
  <c r="AT4470" i="1"/>
  <c r="AT4471" i="1"/>
  <c r="AT4472" i="1"/>
  <c r="AT4473" i="1"/>
  <c r="AT4474" i="1"/>
  <c r="AT4475" i="1"/>
  <c r="AT4476" i="1"/>
  <c r="AT4477" i="1"/>
  <c r="AT4478" i="1"/>
  <c r="AT4479" i="1"/>
  <c r="AT4480" i="1"/>
  <c r="AT4481" i="1"/>
  <c r="AT4482" i="1"/>
  <c r="AT4483" i="1"/>
  <c r="AT4484" i="1"/>
  <c r="AT4485" i="1"/>
  <c r="AT4486" i="1"/>
  <c r="AT4487" i="1"/>
  <c r="AT4488" i="1"/>
  <c r="AT4489" i="1"/>
  <c r="AT4490" i="1"/>
  <c r="AT4491" i="1"/>
  <c r="AT4492" i="1"/>
  <c r="AT4493" i="1"/>
  <c r="AT4494" i="1"/>
  <c r="AT4495" i="1"/>
  <c r="AT4496" i="1"/>
  <c r="AT4497" i="1"/>
  <c r="AT4498" i="1"/>
  <c r="AT4499" i="1"/>
  <c r="AT4500" i="1"/>
  <c r="AT4501" i="1"/>
  <c r="AT4502" i="1"/>
  <c r="AT4503" i="1"/>
  <c r="AT4504" i="1"/>
  <c r="AT4505" i="1"/>
  <c r="AT4506" i="1"/>
  <c r="AT4507" i="1"/>
  <c r="AT4508" i="1"/>
  <c r="AT4509" i="1"/>
  <c r="AT4510" i="1"/>
  <c r="AT4511" i="1"/>
  <c r="AT4512" i="1"/>
  <c r="AT4513" i="1"/>
  <c r="AT4514" i="1"/>
  <c r="AT4515" i="1"/>
  <c r="AT4516" i="1"/>
  <c r="AT4517" i="1"/>
  <c r="AT4518" i="1"/>
  <c r="AT4519" i="1"/>
  <c r="AT4520" i="1"/>
  <c r="AT4521" i="1"/>
  <c r="AT4522" i="1"/>
  <c r="AT4523" i="1"/>
  <c r="AT4524" i="1"/>
  <c r="AT4525" i="1"/>
  <c r="AT4526" i="1"/>
  <c r="AT4527" i="1"/>
  <c r="AT4528" i="1"/>
  <c r="AT4529" i="1"/>
  <c r="AT4530" i="1"/>
  <c r="AT4531" i="1"/>
  <c r="AT4532" i="1"/>
  <c r="AT4533" i="1"/>
  <c r="AT4534" i="1"/>
  <c r="AT4535" i="1"/>
  <c r="AT4536" i="1"/>
  <c r="AT4537" i="1"/>
  <c r="AT4538" i="1"/>
  <c r="AT4539" i="1"/>
  <c r="AT4540" i="1"/>
  <c r="AT4541" i="1"/>
  <c r="AT4542" i="1"/>
  <c r="AT4543" i="1"/>
  <c r="AT4544" i="1"/>
  <c r="AT4545" i="1"/>
  <c r="AT4546" i="1"/>
  <c r="AT4547" i="1"/>
  <c r="AT4548" i="1"/>
  <c r="AT4549" i="1"/>
  <c r="AT4550" i="1"/>
  <c r="AT4551" i="1"/>
  <c r="AT4552" i="1"/>
  <c r="AT4553" i="1"/>
  <c r="AT4554" i="1"/>
  <c r="AT4555" i="1"/>
  <c r="AT4556" i="1"/>
  <c r="AT4557" i="1"/>
  <c r="AT4558" i="1"/>
  <c r="AT4559" i="1"/>
  <c r="AT4560" i="1"/>
  <c r="AT4561" i="1"/>
  <c r="AT4562" i="1"/>
  <c r="AT4563" i="1"/>
  <c r="AT4564" i="1"/>
  <c r="AT4565" i="1"/>
  <c r="AT4566" i="1"/>
  <c r="AT4567" i="1"/>
  <c r="AT4568" i="1"/>
  <c r="AT4569" i="1"/>
  <c r="AT4570" i="1"/>
  <c r="AT4571" i="1"/>
  <c r="AT4572" i="1"/>
  <c r="AT4573" i="1"/>
  <c r="AT4574" i="1"/>
  <c r="AT4575" i="1"/>
  <c r="AT4576" i="1"/>
  <c r="AT4577" i="1"/>
  <c r="AT4578" i="1"/>
  <c r="AT4579" i="1"/>
  <c r="AT4580" i="1"/>
  <c r="AT4581" i="1"/>
  <c r="AT4582" i="1"/>
  <c r="AT4583" i="1"/>
  <c r="AT4584" i="1"/>
  <c r="AT4585" i="1"/>
  <c r="AT4586" i="1"/>
  <c r="AT4587" i="1"/>
  <c r="AT4588" i="1"/>
  <c r="AT4589" i="1"/>
  <c r="AT4590" i="1"/>
  <c r="AT4591" i="1"/>
  <c r="AT4592" i="1"/>
  <c r="AT4593" i="1"/>
  <c r="AT4594" i="1"/>
  <c r="AT4595" i="1"/>
  <c r="AT4596" i="1"/>
  <c r="AT4597" i="1"/>
  <c r="AT4598" i="1"/>
  <c r="AT4599" i="1"/>
  <c r="AT4600" i="1"/>
  <c r="AT4601" i="1"/>
  <c r="AT4602" i="1"/>
  <c r="AT4603" i="1"/>
  <c r="AT4604" i="1"/>
  <c r="AT4605" i="1"/>
  <c r="AT4606" i="1"/>
  <c r="AT4607" i="1"/>
  <c r="AT4608" i="1"/>
  <c r="AT4609" i="1"/>
  <c r="AT4610" i="1"/>
  <c r="AT4611" i="1"/>
  <c r="AT4612" i="1"/>
  <c r="AT4613" i="1"/>
  <c r="AT4614" i="1"/>
  <c r="AT4615" i="1"/>
  <c r="AT4616" i="1"/>
  <c r="AT4617" i="1"/>
  <c r="AT4618" i="1"/>
  <c r="AT4619" i="1"/>
  <c r="AT4620" i="1"/>
  <c r="AT4621" i="1"/>
  <c r="AT4622" i="1"/>
  <c r="AT4623" i="1"/>
  <c r="AT4624" i="1"/>
  <c r="AT4625" i="1"/>
  <c r="AT4626" i="1"/>
  <c r="AT4627" i="1"/>
  <c r="AT4628" i="1"/>
  <c r="AT4629" i="1"/>
  <c r="AT4630" i="1"/>
  <c r="AT4631" i="1"/>
  <c r="AT4632" i="1"/>
  <c r="AT4633" i="1"/>
  <c r="AT4634" i="1"/>
  <c r="AT4635" i="1"/>
  <c r="AT4636" i="1"/>
  <c r="AT4637" i="1"/>
  <c r="AT4638" i="1"/>
  <c r="AT4639" i="1"/>
  <c r="AT4640" i="1"/>
  <c r="AT4641" i="1"/>
  <c r="AT4642" i="1"/>
  <c r="AT4643" i="1"/>
  <c r="AT4644" i="1"/>
  <c r="AT4645" i="1"/>
  <c r="AT4646" i="1"/>
  <c r="AT4647" i="1"/>
  <c r="AT4648" i="1"/>
  <c r="AT4649" i="1"/>
  <c r="AT4650" i="1"/>
  <c r="AT4651" i="1"/>
  <c r="AT4652" i="1"/>
  <c r="AT4653" i="1"/>
  <c r="AT4654" i="1"/>
  <c r="AT4655" i="1"/>
  <c r="AT4656" i="1"/>
  <c r="AT4657" i="1"/>
  <c r="AT4658" i="1"/>
  <c r="AT4659" i="1"/>
  <c r="AT4660" i="1"/>
  <c r="AT4661" i="1"/>
  <c r="AT4662" i="1"/>
  <c r="AT4663" i="1"/>
  <c r="AT4664" i="1"/>
  <c r="AT4665" i="1"/>
  <c r="AT4666" i="1"/>
  <c r="AT4667" i="1"/>
  <c r="AT4668" i="1"/>
  <c r="AT4669" i="1"/>
  <c r="AT4670" i="1"/>
  <c r="AT4671" i="1"/>
  <c r="AT4672" i="1"/>
  <c r="AT4673" i="1"/>
  <c r="AT4674" i="1"/>
  <c r="AT4675" i="1"/>
  <c r="AT4676" i="1"/>
  <c r="AT4677" i="1"/>
  <c r="AT4678" i="1"/>
  <c r="AT4679" i="1"/>
  <c r="AT4680" i="1"/>
  <c r="AT4681" i="1"/>
  <c r="AT4682" i="1"/>
  <c r="AT4683" i="1"/>
  <c r="AT4684" i="1"/>
  <c r="AT4685" i="1"/>
  <c r="AT4686" i="1"/>
  <c r="AT4687" i="1"/>
  <c r="AT4688" i="1"/>
  <c r="AT4689" i="1"/>
  <c r="AT4690" i="1"/>
  <c r="AT4691" i="1"/>
  <c r="AT4692" i="1"/>
  <c r="AT4693" i="1"/>
  <c r="AT4694" i="1"/>
  <c r="AT4695" i="1"/>
  <c r="AT4696" i="1"/>
  <c r="AT4697" i="1"/>
  <c r="AT4698" i="1"/>
  <c r="AT4699" i="1"/>
  <c r="AT4700" i="1"/>
  <c r="AT4701" i="1"/>
  <c r="AT4702" i="1"/>
  <c r="AT4703" i="1"/>
  <c r="AT4704" i="1"/>
  <c r="AT4705" i="1"/>
  <c r="AT4706" i="1"/>
  <c r="AT4707" i="1"/>
  <c r="AT4708" i="1"/>
  <c r="AT4709" i="1"/>
  <c r="AT4710" i="1"/>
  <c r="AT4711" i="1"/>
  <c r="AT4712" i="1"/>
  <c r="AT4713" i="1"/>
  <c r="AT4714" i="1"/>
  <c r="AT4715" i="1"/>
  <c r="AT4716" i="1"/>
  <c r="AT4717" i="1"/>
  <c r="AT4718" i="1"/>
  <c r="AT4719" i="1"/>
  <c r="AT4720" i="1"/>
  <c r="AT4721" i="1"/>
  <c r="AT4722" i="1"/>
  <c r="AT4723" i="1"/>
  <c r="AT4724" i="1"/>
  <c r="AT4725" i="1"/>
  <c r="AT4726" i="1"/>
  <c r="AT4727" i="1"/>
  <c r="AT4728" i="1"/>
  <c r="AT4729" i="1"/>
  <c r="AT4730" i="1"/>
  <c r="AT4731" i="1"/>
  <c r="AT4732" i="1"/>
  <c r="AT4733" i="1"/>
  <c r="AT4734" i="1"/>
  <c r="AT4735" i="1"/>
  <c r="AT4736" i="1"/>
  <c r="AT4737" i="1"/>
  <c r="AT4738" i="1"/>
  <c r="AT4739" i="1"/>
  <c r="AT4740" i="1"/>
  <c r="AT4741" i="1"/>
  <c r="AT4742" i="1"/>
  <c r="AT4743" i="1"/>
  <c r="AT4744" i="1"/>
  <c r="AT4745" i="1"/>
  <c r="AT4746" i="1"/>
  <c r="AT4747" i="1"/>
  <c r="AT4748" i="1"/>
  <c r="AT4749" i="1"/>
  <c r="AT4750" i="1"/>
  <c r="AT4751" i="1"/>
  <c r="AT4752" i="1"/>
  <c r="AT4753" i="1"/>
  <c r="AT4754" i="1"/>
  <c r="AT4755" i="1"/>
  <c r="AT4756" i="1"/>
  <c r="AT4757" i="1"/>
  <c r="AT4758" i="1"/>
  <c r="AT4759" i="1"/>
  <c r="AT4760" i="1"/>
  <c r="AT4761" i="1"/>
  <c r="AT4762" i="1"/>
  <c r="AT4763" i="1"/>
  <c r="AT4764" i="1"/>
  <c r="AT4765" i="1"/>
  <c r="AT4766" i="1"/>
  <c r="AT4767" i="1"/>
  <c r="AT4768" i="1"/>
  <c r="AT4769" i="1"/>
  <c r="AT4770" i="1"/>
  <c r="AT4771" i="1"/>
  <c r="AT4772" i="1"/>
  <c r="AT4773" i="1"/>
  <c r="AT4774" i="1"/>
  <c r="AT4775" i="1"/>
  <c r="AT4776" i="1"/>
  <c r="AT4777" i="1"/>
  <c r="AT4778" i="1"/>
  <c r="AT4779" i="1"/>
  <c r="AT4780" i="1"/>
  <c r="AT4781" i="1"/>
  <c r="AT4782" i="1"/>
  <c r="AT4783" i="1"/>
  <c r="AT4784" i="1"/>
  <c r="AT4785" i="1"/>
  <c r="AT4786" i="1"/>
  <c r="AT4787" i="1"/>
  <c r="AT4788" i="1"/>
  <c r="AT4789" i="1"/>
  <c r="AT4790" i="1"/>
  <c r="AT4791" i="1"/>
  <c r="AT4792" i="1"/>
  <c r="AT4793" i="1"/>
  <c r="AT4794" i="1"/>
  <c r="AT4795" i="1"/>
  <c r="AT4796" i="1"/>
  <c r="AT4797" i="1"/>
  <c r="AT4798" i="1"/>
  <c r="AT4799" i="1"/>
  <c r="AT4800" i="1"/>
  <c r="AT4801" i="1"/>
  <c r="AT4802" i="1"/>
  <c r="AT4803" i="1"/>
  <c r="AT4804" i="1"/>
  <c r="AT4805" i="1"/>
  <c r="AT4806" i="1"/>
  <c r="AT4807" i="1"/>
  <c r="AT4808" i="1"/>
  <c r="AT4809" i="1"/>
  <c r="AT4810" i="1"/>
  <c r="AT4811" i="1"/>
  <c r="AT4812" i="1"/>
  <c r="AT4813" i="1"/>
  <c r="AT4814" i="1"/>
  <c r="AT4815" i="1"/>
  <c r="AT4816" i="1"/>
  <c r="AT4817" i="1"/>
  <c r="AT4818" i="1"/>
  <c r="AT4819" i="1"/>
  <c r="AT4820" i="1"/>
  <c r="AT4821" i="1"/>
  <c r="AT4822" i="1"/>
  <c r="AT4823" i="1"/>
  <c r="AT4824" i="1"/>
  <c r="AT4825" i="1"/>
  <c r="AT4826" i="1"/>
  <c r="AT4827" i="1"/>
  <c r="AT4828" i="1"/>
  <c r="AT4829" i="1"/>
  <c r="AT4830" i="1"/>
  <c r="AT4831" i="1"/>
  <c r="AT4832" i="1"/>
  <c r="AT4833" i="1"/>
  <c r="AT4834" i="1"/>
  <c r="AT4835" i="1"/>
  <c r="AT4836" i="1"/>
  <c r="AT4837" i="1"/>
  <c r="AT4838" i="1"/>
  <c r="AT4839" i="1"/>
  <c r="AT4840" i="1"/>
  <c r="AT4841" i="1"/>
  <c r="AT4842" i="1"/>
  <c r="AT4843" i="1"/>
  <c r="AT4844" i="1"/>
  <c r="AT4845" i="1"/>
  <c r="AT4846" i="1"/>
  <c r="AT4847" i="1"/>
  <c r="AT4848" i="1"/>
  <c r="AT4849" i="1"/>
  <c r="AT4850" i="1"/>
  <c r="AT4851" i="1"/>
  <c r="AT4852" i="1"/>
  <c r="AT4853" i="1"/>
  <c r="AT4854" i="1"/>
  <c r="AT4855" i="1"/>
  <c r="AT4856" i="1"/>
  <c r="AT4857" i="1"/>
  <c r="AT4858" i="1"/>
  <c r="AT4859" i="1"/>
  <c r="AT4860" i="1"/>
  <c r="AT4861" i="1"/>
  <c r="AT4862" i="1"/>
  <c r="AT4863" i="1"/>
  <c r="AT4864" i="1"/>
  <c r="AT4865" i="1"/>
  <c r="AT4866" i="1"/>
  <c r="AT4867" i="1"/>
  <c r="AT4868" i="1"/>
  <c r="AT4869" i="1"/>
  <c r="AT4870" i="1"/>
  <c r="AT4871" i="1"/>
  <c r="AT4872" i="1"/>
  <c r="AT4873" i="1"/>
  <c r="AT4874" i="1"/>
  <c r="AT4875" i="1"/>
  <c r="AT4876" i="1"/>
  <c r="AT4877" i="1"/>
  <c r="AT4878" i="1"/>
  <c r="AT4879" i="1"/>
  <c r="AT4880" i="1"/>
  <c r="AT4881" i="1"/>
  <c r="AT4882" i="1"/>
  <c r="AT4883" i="1"/>
  <c r="AT4884" i="1"/>
  <c r="AT4885" i="1"/>
  <c r="AT4886" i="1"/>
  <c r="AT4887" i="1"/>
  <c r="AT4888" i="1"/>
  <c r="AT4889" i="1"/>
  <c r="AT4890" i="1"/>
  <c r="AT4891" i="1"/>
  <c r="AT4892" i="1"/>
  <c r="AT4893" i="1"/>
  <c r="AT4894" i="1"/>
  <c r="AT4895" i="1"/>
  <c r="AT4896" i="1"/>
  <c r="AT4897" i="1"/>
  <c r="AT4898" i="1"/>
  <c r="AT4899" i="1"/>
  <c r="AT4900" i="1"/>
  <c r="AT4901" i="1"/>
  <c r="AT4902" i="1"/>
  <c r="AT4903" i="1"/>
  <c r="AT4904" i="1"/>
  <c r="AT4905" i="1"/>
  <c r="AT4906" i="1"/>
  <c r="AT4907" i="1"/>
  <c r="AT4908" i="1"/>
  <c r="AT4909" i="1"/>
  <c r="AT4910" i="1"/>
  <c r="AT4911" i="1"/>
  <c r="AT4912" i="1"/>
  <c r="AT4913" i="1"/>
  <c r="AT4914" i="1"/>
  <c r="AT4915" i="1"/>
  <c r="AT4916" i="1"/>
  <c r="AT4917" i="1"/>
  <c r="AT4918" i="1"/>
  <c r="AT4919" i="1"/>
  <c r="AT4920" i="1"/>
  <c r="AT4921" i="1"/>
  <c r="AT4922" i="1"/>
  <c r="AT4923" i="1"/>
  <c r="AT4924" i="1"/>
  <c r="AT4925" i="1"/>
  <c r="AT4926" i="1"/>
  <c r="AT4927" i="1"/>
  <c r="AT4928" i="1"/>
  <c r="AT4929" i="1"/>
  <c r="AT4930" i="1"/>
  <c r="AT4931" i="1"/>
  <c r="AT4932" i="1"/>
  <c r="AT4933" i="1"/>
  <c r="AT4934" i="1"/>
  <c r="AT4935" i="1"/>
  <c r="AT4936" i="1"/>
  <c r="AT4937" i="1"/>
  <c r="AT4938" i="1"/>
  <c r="AT4939" i="1"/>
  <c r="AT4940" i="1"/>
  <c r="AT4941" i="1"/>
  <c r="AT4942" i="1"/>
  <c r="AT4943" i="1"/>
  <c r="AT4944" i="1"/>
  <c r="AT4945" i="1"/>
  <c r="AT4946" i="1"/>
  <c r="AT4947" i="1"/>
  <c r="AT4948" i="1"/>
  <c r="AT4949" i="1"/>
  <c r="AT4950" i="1"/>
  <c r="AT4951" i="1"/>
  <c r="AT4952" i="1"/>
  <c r="AT4953" i="1"/>
  <c r="AT4954" i="1"/>
  <c r="AT4955" i="1"/>
  <c r="AT4956" i="1"/>
  <c r="AT4957" i="1"/>
  <c r="AT4958" i="1"/>
  <c r="AT4959" i="1"/>
  <c r="AT4960" i="1"/>
  <c r="AT4961" i="1"/>
  <c r="AT4962" i="1"/>
  <c r="AT4963" i="1"/>
  <c r="AT4964" i="1"/>
  <c r="AT4965" i="1"/>
  <c r="AT4966" i="1"/>
  <c r="AT4967" i="1"/>
  <c r="AT4968" i="1"/>
  <c r="AT4969" i="1"/>
  <c r="AT4970" i="1"/>
  <c r="AT4971" i="1"/>
  <c r="AT4972" i="1"/>
  <c r="AT4973" i="1"/>
  <c r="AT4974" i="1"/>
  <c r="AT4975" i="1"/>
  <c r="AT4976" i="1"/>
  <c r="AT4977" i="1"/>
  <c r="AT4978" i="1"/>
  <c r="AT4979" i="1"/>
  <c r="AT4980" i="1"/>
  <c r="AT4981" i="1"/>
  <c r="AT4982" i="1"/>
  <c r="AT4983" i="1"/>
  <c r="AT4984" i="1"/>
  <c r="AT4985" i="1"/>
  <c r="AT4986" i="1"/>
  <c r="AT4987" i="1"/>
  <c r="AT4988" i="1"/>
  <c r="AT4989" i="1"/>
  <c r="AT4990" i="1"/>
  <c r="AT4991" i="1"/>
  <c r="AT4992" i="1"/>
  <c r="AT4993" i="1"/>
  <c r="AT4994" i="1"/>
  <c r="AT4995" i="1"/>
  <c r="AT4996" i="1"/>
  <c r="AT4997" i="1"/>
  <c r="AT4998" i="1"/>
  <c r="AT4999" i="1"/>
  <c r="AT5000" i="1"/>
  <c r="AT5001" i="1"/>
  <c r="AT5002" i="1"/>
  <c r="AT5003" i="1"/>
  <c r="AT5004" i="1"/>
  <c r="AT5005" i="1"/>
  <c r="AT5006" i="1"/>
  <c r="AT5007" i="1"/>
  <c r="AT5008" i="1"/>
  <c r="AT5009" i="1"/>
  <c r="AT5010" i="1"/>
  <c r="AT5011" i="1"/>
  <c r="AT5012" i="1"/>
  <c r="AT5013" i="1"/>
  <c r="AT5014" i="1"/>
  <c r="AT5015" i="1"/>
  <c r="AT5016" i="1"/>
  <c r="AT5017" i="1"/>
  <c r="AT5018" i="1"/>
  <c r="AT5019" i="1"/>
  <c r="AT5020" i="1"/>
  <c r="AT5021" i="1"/>
  <c r="AT5022" i="1"/>
  <c r="AT5023" i="1"/>
  <c r="AT5024" i="1"/>
  <c r="AT5025" i="1"/>
  <c r="AT5026" i="1"/>
  <c r="AT5027" i="1"/>
  <c r="AT5028" i="1"/>
  <c r="AT5029" i="1"/>
  <c r="AT5030" i="1"/>
  <c r="AT5031" i="1"/>
  <c r="AT5032" i="1"/>
  <c r="AT5033" i="1"/>
  <c r="AT5034" i="1"/>
  <c r="AT5035" i="1"/>
  <c r="AT5036" i="1"/>
  <c r="AT5037" i="1"/>
  <c r="AT5038" i="1"/>
  <c r="AT5039" i="1"/>
  <c r="AT5040" i="1"/>
  <c r="AT5041" i="1"/>
  <c r="AT5042" i="1"/>
  <c r="AT5043" i="1"/>
  <c r="AT5044" i="1"/>
  <c r="AT5045" i="1"/>
  <c r="AT5046" i="1"/>
  <c r="AT5047" i="1"/>
  <c r="AT5048" i="1"/>
  <c r="AT5049" i="1"/>
  <c r="AT5050" i="1"/>
  <c r="AT5051" i="1"/>
  <c r="AT5052" i="1"/>
  <c r="AT5053" i="1"/>
  <c r="AT5054" i="1"/>
  <c r="AT5055" i="1"/>
  <c r="AT5056" i="1"/>
  <c r="AT5057" i="1"/>
  <c r="AT5058" i="1"/>
  <c r="AT5059" i="1"/>
  <c r="AT5060" i="1"/>
  <c r="AT5061" i="1"/>
  <c r="AT5062" i="1"/>
  <c r="AT5063" i="1"/>
  <c r="AT5064" i="1"/>
  <c r="AT5065" i="1"/>
  <c r="AT5066" i="1"/>
  <c r="AT5067" i="1"/>
  <c r="AT5068" i="1"/>
  <c r="AT5069" i="1"/>
  <c r="AT5070" i="1"/>
  <c r="AT5071" i="1"/>
  <c r="AT5072" i="1"/>
  <c r="AT5073" i="1"/>
  <c r="AT5074" i="1"/>
  <c r="AT5075" i="1"/>
  <c r="AT5076" i="1"/>
  <c r="AT5077" i="1"/>
  <c r="AT5078" i="1"/>
  <c r="AT5079" i="1"/>
  <c r="AT5080" i="1"/>
  <c r="AT5081" i="1"/>
  <c r="AT5082" i="1"/>
  <c r="AT5083" i="1"/>
  <c r="AT5084" i="1"/>
  <c r="AT5085" i="1"/>
  <c r="AT5086" i="1"/>
  <c r="AT5087" i="1"/>
  <c r="AT5088" i="1"/>
  <c r="AT5089" i="1"/>
  <c r="AT5090" i="1"/>
  <c r="AT5091" i="1"/>
  <c r="AT5092" i="1"/>
  <c r="AT2" i="1"/>
  <c r="AV2" i="1" a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2242" i="1"/>
  <c r="AD2243" i="1"/>
  <c r="AD2244" i="1"/>
  <c r="AD2245" i="1"/>
  <c r="AD2246" i="1"/>
  <c r="AD2247" i="1"/>
  <c r="AD2248" i="1"/>
  <c r="AD2249" i="1"/>
  <c r="AD2250" i="1"/>
  <c r="AD2251" i="1"/>
  <c r="AD2252" i="1"/>
  <c r="AD2253" i="1"/>
  <c r="AD2254" i="1"/>
  <c r="AD2255" i="1"/>
  <c r="AD2256" i="1"/>
  <c r="AD2257" i="1"/>
  <c r="AD2258" i="1"/>
  <c r="AD2259" i="1"/>
  <c r="AD2260" i="1"/>
  <c r="AD2261" i="1"/>
  <c r="AD2262" i="1"/>
  <c r="AD2263" i="1"/>
  <c r="AD2264" i="1"/>
  <c r="AD2265" i="1"/>
  <c r="AD2266" i="1"/>
  <c r="AD2267" i="1"/>
  <c r="AD2268" i="1"/>
  <c r="AD2269" i="1"/>
  <c r="AD2270" i="1"/>
  <c r="AD2271" i="1"/>
  <c r="AD2272" i="1"/>
  <c r="AD2273" i="1"/>
  <c r="AD2274" i="1"/>
  <c r="AD2275" i="1"/>
  <c r="AD2276" i="1"/>
  <c r="AD2277" i="1"/>
  <c r="AD2278" i="1"/>
  <c r="AD2279" i="1"/>
  <c r="AD2280" i="1"/>
  <c r="AD2281" i="1"/>
  <c r="AD2282" i="1"/>
  <c r="AD2283" i="1"/>
  <c r="AD2284" i="1"/>
  <c r="AD2285" i="1"/>
  <c r="AD2286" i="1"/>
  <c r="AD2287" i="1"/>
  <c r="AD2288" i="1"/>
  <c r="AD2289" i="1"/>
  <c r="AD2290" i="1"/>
  <c r="AD2291" i="1"/>
  <c r="AD2292" i="1"/>
  <c r="AD2293" i="1"/>
  <c r="AD2294" i="1"/>
  <c r="AD2295" i="1"/>
  <c r="AD2296" i="1"/>
  <c r="AD2297" i="1"/>
  <c r="AD2298" i="1"/>
  <c r="AD2299" i="1"/>
  <c r="AD2300" i="1"/>
  <c r="AD2301" i="1"/>
  <c r="AD2302" i="1"/>
  <c r="AD2303" i="1"/>
  <c r="AD2304" i="1"/>
  <c r="AD2305" i="1"/>
  <c r="AD2306" i="1"/>
  <c r="AD2307" i="1"/>
  <c r="AD2308" i="1"/>
  <c r="AD2309" i="1"/>
  <c r="AD2310" i="1"/>
  <c r="AD2311" i="1"/>
  <c r="AD2312" i="1"/>
  <c r="AD2313" i="1"/>
  <c r="AD2314" i="1"/>
  <c r="AD2315" i="1"/>
  <c r="AD2316" i="1"/>
  <c r="AD2317" i="1"/>
  <c r="AD2318" i="1"/>
  <c r="AD2319" i="1"/>
  <c r="AD2320" i="1"/>
  <c r="AD2321" i="1"/>
  <c r="AD2322" i="1"/>
  <c r="AD2323" i="1"/>
  <c r="AD2324" i="1"/>
  <c r="AD2325" i="1"/>
  <c r="AD2326" i="1"/>
  <c r="AD2327" i="1"/>
  <c r="AD2328" i="1"/>
  <c r="AD2329" i="1"/>
  <c r="AD2330" i="1"/>
  <c r="AD2331" i="1"/>
  <c r="AD2332" i="1"/>
  <c r="AD2333" i="1"/>
  <c r="AD2334" i="1"/>
  <c r="AD2335" i="1"/>
  <c r="AD2336" i="1"/>
  <c r="AD2337" i="1"/>
  <c r="AD2338" i="1"/>
  <c r="AD2339" i="1"/>
  <c r="AD2340" i="1"/>
  <c r="AD2341" i="1"/>
  <c r="AD2342" i="1"/>
  <c r="AD2343" i="1"/>
  <c r="AD2344" i="1"/>
  <c r="AD2345" i="1"/>
  <c r="AD2346" i="1"/>
  <c r="AD2347" i="1"/>
  <c r="AD2348" i="1"/>
  <c r="AD2349" i="1"/>
  <c r="AD2350" i="1"/>
  <c r="AD2351" i="1"/>
  <c r="AD2352" i="1"/>
  <c r="AD2353" i="1"/>
  <c r="AD2354" i="1"/>
  <c r="AD2355" i="1"/>
  <c r="AD2356" i="1"/>
  <c r="AD2357" i="1"/>
  <c r="AD2358" i="1"/>
  <c r="AD2359" i="1"/>
  <c r="AD2360" i="1"/>
  <c r="AD2361" i="1"/>
  <c r="AD2362" i="1"/>
  <c r="AD2363" i="1"/>
  <c r="AD2364" i="1"/>
  <c r="AD2365" i="1"/>
  <c r="AD2366" i="1"/>
  <c r="AD2367" i="1"/>
  <c r="AD2368" i="1"/>
  <c r="AD2369" i="1"/>
  <c r="AD2370" i="1"/>
  <c r="AD2371" i="1"/>
  <c r="AD2372" i="1"/>
  <c r="AD2373" i="1"/>
  <c r="AD2374" i="1"/>
  <c r="AD2375" i="1"/>
  <c r="AD2376" i="1"/>
  <c r="AD2377" i="1"/>
  <c r="AD2378" i="1"/>
  <c r="AD2379" i="1"/>
  <c r="AD2380" i="1"/>
  <c r="AD2381" i="1"/>
  <c r="AD2382" i="1"/>
  <c r="AD2383" i="1"/>
  <c r="AD2384" i="1"/>
  <c r="AD2385" i="1"/>
  <c r="AD2386" i="1"/>
  <c r="AD2387" i="1"/>
  <c r="AD2388" i="1"/>
  <c r="AD2389" i="1"/>
  <c r="AD2390" i="1"/>
  <c r="AD2391" i="1"/>
  <c r="AD2392" i="1"/>
  <c r="AD2393" i="1"/>
  <c r="AD2394" i="1"/>
  <c r="AD2395" i="1"/>
  <c r="AD2396" i="1"/>
  <c r="AD2397" i="1"/>
  <c r="AD2398" i="1"/>
  <c r="AD2399" i="1"/>
  <c r="AD2400" i="1"/>
  <c r="AD2401" i="1"/>
  <c r="AD2402" i="1"/>
  <c r="AD2403" i="1"/>
  <c r="AD2404" i="1"/>
  <c r="AD2405" i="1"/>
  <c r="AD2406" i="1"/>
  <c r="AD2407" i="1"/>
  <c r="AD2408" i="1"/>
  <c r="AD2409" i="1"/>
  <c r="AD2410" i="1"/>
  <c r="AD2411" i="1"/>
  <c r="AD2412" i="1"/>
  <c r="AD2413" i="1"/>
  <c r="AD2414" i="1"/>
  <c r="AD2415" i="1"/>
  <c r="AD2416" i="1"/>
  <c r="AD2417" i="1"/>
  <c r="AD2418" i="1"/>
  <c r="AD2419" i="1"/>
  <c r="AD2420" i="1"/>
  <c r="AD2421" i="1"/>
  <c r="AD2422" i="1"/>
  <c r="AD2423" i="1"/>
  <c r="AD2424" i="1"/>
  <c r="AD2425" i="1"/>
  <c r="AD2426" i="1"/>
  <c r="AD2427" i="1"/>
  <c r="AD2428" i="1"/>
  <c r="AD2429" i="1"/>
  <c r="AD2430" i="1"/>
  <c r="AD2431" i="1"/>
  <c r="AD2432" i="1"/>
  <c r="AD2433" i="1"/>
  <c r="AD2434" i="1"/>
  <c r="AD2435" i="1"/>
  <c r="AD2436" i="1"/>
  <c r="AD2437" i="1"/>
  <c r="AD2438" i="1"/>
  <c r="AD2439" i="1"/>
  <c r="AD2440" i="1"/>
  <c r="AD2441" i="1"/>
  <c r="AD2442" i="1"/>
  <c r="AD2443" i="1"/>
  <c r="AD2444" i="1"/>
  <c r="AD2445" i="1"/>
  <c r="AD2446" i="1"/>
  <c r="AD2447" i="1"/>
  <c r="AD2448" i="1"/>
  <c r="AD2449" i="1"/>
  <c r="AD2450" i="1"/>
  <c r="AD2451" i="1"/>
  <c r="AD2452" i="1"/>
  <c r="AD2453" i="1"/>
  <c r="AD2454" i="1"/>
  <c r="AD2455" i="1"/>
  <c r="AD2456" i="1"/>
  <c r="AD2457" i="1"/>
  <c r="AD2458" i="1"/>
  <c r="AD2459" i="1"/>
  <c r="AD2460" i="1"/>
  <c r="AD2461" i="1"/>
  <c r="AD2462" i="1"/>
  <c r="AD2463" i="1"/>
  <c r="AD2464" i="1"/>
  <c r="AD2465" i="1"/>
  <c r="AD2466" i="1"/>
  <c r="AD2467" i="1"/>
  <c r="AD2468" i="1"/>
  <c r="AD2469" i="1"/>
  <c r="AD2470" i="1"/>
  <c r="AD2471" i="1"/>
  <c r="AD2472" i="1"/>
  <c r="AD2473" i="1"/>
  <c r="AD2474" i="1"/>
  <c r="AD2475" i="1"/>
  <c r="AD2476" i="1"/>
  <c r="AD2477" i="1"/>
  <c r="AD2478" i="1"/>
  <c r="AD2479" i="1"/>
  <c r="AD2480" i="1"/>
  <c r="AD2481" i="1"/>
  <c r="AD2482" i="1"/>
  <c r="AD2483" i="1"/>
  <c r="AD2484" i="1"/>
  <c r="AD2485" i="1"/>
  <c r="AD2486" i="1"/>
  <c r="AD2487" i="1"/>
  <c r="AD2488" i="1"/>
  <c r="AD2489" i="1"/>
  <c r="AD2490" i="1"/>
  <c r="AD2491" i="1"/>
  <c r="AD2492" i="1"/>
  <c r="AD2493" i="1"/>
  <c r="AD2494" i="1"/>
  <c r="AD2495" i="1"/>
  <c r="AD2496" i="1"/>
  <c r="AD2497" i="1"/>
  <c r="AD2498" i="1"/>
  <c r="AD2499" i="1"/>
  <c r="AD2500" i="1"/>
  <c r="AD2501" i="1"/>
  <c r="AD2502" i="1"/>
  <c r="AD2503" i="1"/>
  <c r="AD2504" i="1"/>
  <c r="AD2505" i="1"/>
  <c r="AD2506" i="1"/>
  <c r="AD2507" i="1"/>
  <c r="AD2508" i="1"/>
  <c r="AD2509" i="1"/>
  <c r="AD2510" i="1"/>
  <c r="AD2511" i="1"/>
  <c r="AD2512" i="1"/>
  <c r="AD2513" i="1"/>
  <c r="AD2514" i="1"/>
  <c r="AD2515" i="1"/>
  <c r="AD2516" i="1"/>
  <c r="AD2517" i="1"/>
  <c r="AD2518" i="1"/>
  <c r="AD2519" i="1"/>
  <c r="AD2520" i="1"/>
  <c r="AD2521" i="1"/>
  <c r="AD2522" i="1"/>
  <c r="AD2523" i="1"/>
  <c r="AD2524" i="1"/>
  <c r="AD2525" i="1"/>
  <c r="AD2526" i="1"/>
  <c r="AD2527" i="1"/>
  <c r="AD2528" i="1"/>
  <c r="AD2529" i="1"/>
  <c r="AD2530" i="1"/>
  <c r="AD2531" i="1"/>
  <c r="AD2532" i="1"/>
  <c r="AD2533" i="1"/>
  <c r="AD2534" i="1"/>
  <c r="AD2535" i="1"/>
  <c r="AD2536" i="1"/>
  <c r="AD2537" i="1"/>
  <c r="AD2538" i="1"/>
  <c r="AD2539" i="1"/>
  <c r="AD2540" i="1"/>
  <c r="AD2541" i="1"/>
  <c r="AD2542" i="1"/>
  <c r="AD2543" i="1"/>
  <c r="AD2544" i="1"/>
  <c r="AD2545" i="1"/>
  <c r="AD2546" i="1"/>
  <c r="AD2547" i="1"/>
  <c r="AD2548" i="1"/>
  <c r="AD2549" i="1"/>
  <c r="AD2550" i="1"/>
  <c r="AD2551" i="1"/>
  <c r="AD2552" i="1"/>
  <c r="AD2553" i="1"/>
  <c r="AD2554" i="1"/>
  <c r="AD2555" i="1"/>
  <c r="AD2556" i="1"/>
  <c r="AD2557" i="1"/>
  <c r="AD2558" i="1"/>
  <c r="AD2559" i="1"/>
  <c r="AD2560" i="1"/>
  <c r="AD2561" i="1"/>
  <c r="AD2562" i="1"/>
  <c r="AD2563" i="1"/>
  <c r="AD2564" i="1"/>
  <c r="AD2565" i="1"/>
  <c r="AD2566" i="1"/>
  <c r="AD2567" i="1"/>
  <c r="AD2568" i="1"/>
  <c r="AD2569" i="1"/>
  <c r="AD2570" i="1"/>
  <c r="AD2571" i="1"/>
  <c r="AD2572" i="1"/>
  <c r="AD2573" i="1"/>
  <c r="AD2574" i="1"/>
  <c r="AD2575" i="1"/>
  <c r="AD2576" i="1"/>
  <c r="AD2577" i="1"/>
  <c r="AD2578" i="1"/>
  <c r="AD2579" i="1"/>
  <c r="AD2580" i="1"/>
  <c r="AD2581" i="1"/>
  <c r="AD2582" i="1"/>
  <c r="AD2583" i="1"/>
  <c r="AD2584" i="1"/>
  <c r="AD2585" i="1"/>
  <c r="AD2586" i="1"/>
  <c r="AD2587" i="1"/>
  <c r="AD2588" i="1"/>
  <c r="AD2589" i="1"/>
  <c r="AD2590" i="1"/>
  <c r="AD2591" i="1"/>
  <c r="AD2592" i="1"/>
  <c r="AD2593" i="1"/>
  <c r="AD2594" i="1"/>
  <c r="AD2595" i="1"/>
  <c r="AD2596" i="1"/>
  <c r="AD2597" i="1"/>
  <c r="AD2598" i="1"/>
  <c r="AD2599" i="1"/>
  <c r="AD2600" i="1"/>
  <c r="AD2601" i="1"/>
  <c r="AD2602" i="1"/>
  <c r="AD2603" i="1"/>
  <c r="AD2604" i="1"/>
  <c r="AD2605" i="1"/>
  <c r="AD2606" i="1"/>
  <c r="AD2607" i="1"/>
  <c r="AD2608" i="1"/>
  <c r="AD2609" i="1"/>
  <c r="AD2610" i="1"/>
  <c r="AD2611" i="1"/>
  <c r="AD2612" i="1"/>
  <c r="AD2613" i="1"/>
  <c r="AD2614" i="1"/>
  <c r="AD2615" i="1"/>
  <c r="AD2616" i="1"/>
  <c r="AD2617" i="1"/>
  <c r="AD2618" i="1"/>
  <c r="AD2619" i="1"/>
  <c r="AD2620" i="1"/>
  <c r="AD2621" i="1"/>
  <c r="AD2622" i="1"/>
  <c r="AD2623" i="1"/>
  <c r="AD2624" i="1"/>
  <c r="AD2625" i="1"/>
  <c r="AD2626" i="1"/>
  <c r="AD2627" i="1"/>
  <c r="AD2628" i="1"/>
  <c r="AD2629" i="1"/>
  <c r="AD2630" i="1"/>
  <c r="AD2631" i="1"/>
  <c r="AD2632" i="1"/>
  <c r="AD2633" i="1"/>
  <c r="AD2634" i="1"/>
  <c r="AD2635" i="1"/>
  <c r="AD2636" i="1"/>
  <c r="AD2637" i="1"/>
  <c r="AD2638" i="1"/>
  <c r="AD2639" i="1"/>
  <c r="AD2640" i="1"/>
  <c r="AD2641" i="1"/>
  <c r="AD2642" i="1"/>
  <c r="AD2643" i="1"/>
  <c r="AD2644" i="1"/>
  <c r="AD2645" i="1"/>
  <c r="AD2646" i="1"/>
  <c r="AD2647" i="1"/>
  <c r="AD2648" i="1"/>
  <c r="AD2649" i="1"/>
  <c r="AD2650" i="1"/>
  <c r="AD2651" i="1"/>
  <c r="AD2652" i="1"/>
  <c r="AD2653" i="1"/>
  <c r="AD2654" i="1"/>
  <c r="AD2655" i="1"/>
  <c r="AD2656" i="1"/>
  <c r="AD2657" i="1"/>
  <c r="AD2658" i="1"/>
  <c r="AD2659" i="1"/>
  <c r="AD2660" i="1"/>
  <c r="AD2661" i="1"/>
  <c r="AD2662" i="1"/>
  <c r="AD2663" i="1"/>
  <c r="AD2664" i="1"/>
  <c r="AD2665" i="1"/>
  <c r="AD2666" i="1"/>
  <c r="AD2667" i="1"/>
  <c r="AD2668" i="1"/>
  <c r="AD2669" i="1"/>
  <c r="AD2670" i="1"/>
  <c r="AD2671" i="1"/>
  <c r="AD2672" i="1"/>
  <c r="AD2673" i="1"/>
  <c r="AD2674" i="1"/>
  <c r="AD2675" i="1"/>
  <c r="AD2676" i="1"/>
  <c r="AD2677" i="1"/>
  <c r="AD2678" i="1"/>
  <c r="AD2679" i="1"/>
  <c r="AD2680" i="1"/>
  <c r="AD2681" i="1"/>
  <c r="AD2682" i="1"/>
  <c r="AD2683" i="1"/>
  <c r="AD2684" i="1"/>
  <c r="AD2685" i="1"/>
  <c r="AD2686" i="1"/>
  <c r="AD2687" i="1"/>
  <c r="AD2688" i="1"/>
  <c r="AD2689" i="1"/>
  <c r="AD2690" i="1"/>
  <c r="AD2691" i="1"/>
  <c r="AD2692" i="1"/>
  <c r="AD2693" i="1"/>
  <c r="AD2694" i="1"/>
  <c r="AD2695" i="1"/>
  <c r="AD2696" i="1"/>
  <c r="AD2697" i="1"/>
  <c r="AD2698" i="1"/>
  <c r="AD2699" i="1"/>
  <c r="AD2700" i="1"/>
  <c r="AD2701" i="1"/>
  <c r="AD2702" i="1"/>
  <c r="AD2703" i="1"/>
  <c r="AD2704" i="1"/>
  <c r="AD2705" i="1"/>
  <c r="AD2706" i="1"/>
  <c r="AD2707" i="1"/>
  <c r="AD2708" i="1"/>
  <c r="AD2709" i="1"/>
  <c r="AD2710" i="1"/>
  <c r="AD2711" i="1"/>
  <c r="AD2712" i="1"/>
  <c r="AD2713" i="1"/>
  <c r="AD2714" i="1"/>
  <c r="AD2715" i="1"/>
  <c r="AD2716" i="1"/>
  <c r="AD2717" i="1"/>
  <c r="AD2718" i="1"/>
  <c r="AD2719" i="1"/>
  <c r="AD2720" i="1"/>
  <c r="AD2721" i="1"/>
  <c r="AD2722" i="1"/>
  <c r="AD2723" i="1"/>
  <c r="AD2724" i="1"/>
  <c r="AD2725" i="1"/>
  <c r="AD2726" i="1"/>
  <c r="AD2727" i="1"/>
  <c r="AD2728" i="1"/>
  <c r="AD2729" i="1"/>
  <c r="AD2730" i="1"/>
  <c r="AD2731" i="1"/>
  <c r="AD2732" i="1"/>
  <c r="AD2733" i="1"/>
  <c r="AD2734" i="1"/>
  <c r="AD2735" i="1"/>
  <c r="AD2736" i="1"/>
  <c r="AD2737" i="1"/>
  <c r="AD2738" i="1"/>
  <c r="AD2739" i="1"/>
  <c r="AD2740" i="1"/>
  <c r="AD2741" i="1"/>
  <c r="AD2742" i="1"/>
  <c r="AD2743" i="1"/>
  <c r="AD2744" i="1"/>
  <c r="AD2745" i="1"/>
  <c r="AD2746" i="1"/>
  <c r="AD2747" i="1"/>
  <c r="AD2748" i="1"/>
  <c r="AD2749" i="1"/>
  <c r="AD2750" i="1"/>
  <c r="AD2751" i="1"/>
  <c r="AD2752" i="1"/>
  <c r="AD2753" i="1"/>
  <c r="AD2754" i="1"/>
  <c r="AD2755" i="1"/>
  <c r="AD2756" i="1"/>
  <c r="AD2757" i="1"/>
  <c r="AD2758" i="1"/>
  <c r="AD2759" i="1"/>
  <c r="AD2760" i="1"/>
  <c r="AD2761" i="1"/>
  <c r="AD2762" i="1"/>
  <c r="AD2763" i="1"/>
  <c r="AD2764" i="1"/>
  <c r="AD2765" i="1"/>
  <c r="AD2766" i="1"/>
  <c r="AD2767" i="1"/>
  <c r="AD2768" i="1"/>
  <c r="AD2769" i="1"/>
  <c r="AD2770" i="1"/>
  <c r="AD2771" i="1"/>
  <c r="AD2772" i="1"/>
  <c r="AD2773" i="1"/>
  <c r="AD2774" i="1"/>
  <c r="AD2775" i="1"/>
  <c r="AD2776" i="1"/>
  <c r="AD2777" i="1"/>
  <c r="AD2778" i="1"/>
  <c r="AD2779" i="1"/>
  <c r="AD2780" i="1"/>
  <c r="AD2781" i="1"/>
  <c r="AD2782" i="1"/>
  <c r="AD2783" i="1"/>
  <c r="AD2784" i="1"/>
  <c r="AD2785" i="1"/>
  <c r="AD2786" i="1"/>
  <c r="AD2787" i="1"/>
  <c r="AD2788" i="1"/>
  <c r="AD2789" i="1"/>
  <c r="AD2790" i="1"/>
  <c r="AD2791" i="1"/>
  <c r="AD2792" i="1"/>
  <c r="AD2793" i="1"/>
  <c r="AD2794" i="1"/>
  <c r="AD2795" i="1"/>
  <c r="AD2796" i="1"/>
  <c r="AD2797" i="1"/>
  <c r="AD2798" i="1"/>
  <c r="AD2799" i="1"/>
  <c r="AD2800" i="1"/>
  <c r="AD2801" i="1"/>
  <c r="AD2802" i="1"/>
  <c r="AD2803" i="1"/>
  <c r="AD2804" i="1"/>
  <c r="AD2805" i="1"/>
  <c r="AD2806" i="1"/>
  <c r="AD2807" i="1"/>
  <c r="AD2808" i="1"/>
  <c r="AD2809" i="1"/>
  <c r="AD2810" i="1"/>
  <c r="AD2811" i="1"/>
  <c r="AD2812" i="1"/>
  <c r="AD2813" i="1"/>
  <c r="AD2814" i="1"/>
  <c r="AD2815" i="1"/>
  <c r="AD2816" i="1"/>
  <c r="AD2817" i="1"/>
  <c r="AD2818" i="1"/>
  <c r="AD2819" i="1"/>
  <c r="AD2820" i="1"/>
  <c r="AD2821" i="1"/>
  <c r="AD2822" i="1"/>
  <c r="AD2823" i="1"/>
  <c r="AD2824" i="1"/>
  <c r="AD2825" i="1"/>
  <c r="AD2826" i="1"/>
  <c r="AD2827" i="1"/>
  <c r="AD2828" i="1"/>
  <c r="AD2829" i="1"/>
  <c r="AD2830" i="1"/>
  <c r="AD2831" i="1"/>
  <c r="AD2832" i="1"/>
  <c r="AD2833" i="1"/>
  <c r="AD2834" i="1"/>
  <c r="AD2835" i="1"/>
  <c r="AD2836" i="1"/>
  <c r="AD2837" i="1"/>
  <c r="AD2838" i="1"/>
  <c r="AD2839" i="1"/>
  <c r="AD2840" i="1"/>
  <c r="AD2841" i="1"/>
  <c r="AD2842" i="1"/>
  <c r="AD2843" i="1"/>
  <c r="AD2844" i="1"/>
  <c r="AD2845" i="1"/>
  <c r="AD2846" i="1"/>
  <c r="AD2847" i="1"/>
  <c r="AD2848" i="1"/>
  <c r="AD2849" i="1"/>
  <c r="AD2850" i="1"/>
  <c r="AD2851" i="1"/>
  <c r="AD2852" i="1"/>
  <c r="AD2853" i="1"/>
  <c r="AD2854" i="1"/>
  <c r="AD2855" i="1"/>
  <c r="AD2856" i="1"/>
  <c r="AD2857" i="1"/>
  <c r="AD2858" i="1"/>
  <c r="AD2859" i="1"/>
  <c r="AD2860" i="1"/>
  <c r="AD2861" i="1"/>
  <c r="AD2862" i="1"/>
  <c r="AD2863" i="1"/>
  <c r="AD2864" i="1"/>
  <c r="AD2865" i="1"/>
  <c r="AD2866" i="1"/>
  <c r="AD2867" i="1"/>
  <c r="AD2868" i="1"/>
  <c r="AD2869" i="1"/>
  <c r="AD2870" i="1"/>
  <c r="AD2871" i="1"/>
  <c r="AD2872" i="1"/>
  <c r="AD2873" i="1"/>
  <c r="AD2874" i="1"/>
  <c r="AD2875" i="1"/>
  <c r="AD2876" i="1"/>
  <c r="AD2877" i="1"/>
  <c r="AD2878" i="1"/>
  <c r="AD2879" i="1"/>
  <c r="AD2880" i="1"/>
  <c r="AD2881" i="1"/>
  <c r="AD2882" i="1"/>
  <c r="AD2883" i="1"/>
  <c r="AD2884" i="1"/>
  <c r="AD2885" i="1"/>
  <c r="AD2886" i="1"/>
  <c r="AD2887" i="1"/>
  <c r="AD2888" i="1"/>
  <c r="AD2889" i="1"/>
  <c r="AD2890" i="1"/>
  <c r="AD2891" i="1"/>
  <c r="AD2892" i="1"/>
  <c r="AD2893" i="1"/>
  <c r="AD2894" i="1"/>
  <c r="AD2895" i="1"/>
  <c r="AD2896" i="1"/>
  <c r="AD2897" i="1"/>
  <c r="AD2898" i="1"/>
  <c r="AD2899" i="1"/>
  <c r="AD2900" i="1"/>
  <c r="AD2901" i="1"/>
  <c r="AD2902" i="1"/>
  <c r="AD2903" i="1"/>
  <c r="AD2904" i="1"/>
  <c r="AD2905" i="1"/>
  <c r="AD2906" i="1"/>
  <c r="AD2907" i="1"/>
  <c r="AD2908" i="1"/>
  <c r="AD2909" i="1"/>
  <c r="AD2910" i="1"/>
  <c r="AD2911" i="1"/>
  <c r="AD2912" i="1"/>
  <c r="AD2913" i="1"/>
  <c r="AD2914" i="1"/>
  <c r="AD2915" i="1"/>
  <c r="AD2916" i="1"/>
  <c r="AD2917" i="1"/>
  <c r="AD2918" i="1"/>
  <c r="AD2919" i="1"/>
  <c r="AD2920" i="1"/>
  <c r="AD2921" i="1"/>
  <c r="AD2922" i="1"/>
  <c r="AD2923" i="1"/>
  <c r="AD2924" i="1"/>
  <c r="AD2925" i="1"/>
  <c r="AD2926" i="1"/>
  <c r="AD2927" i="1"/>
  <c r="AD2928" i="1"/>
  <c r="AD2929" i="1"/>
  <c r="AD2930" i="1"/>
  <c r="AD2931" i="1"/>
  <c r="AD2932" i="1"/>
  <c r="AD2933" i="1"/>
  <c r="AD2934" i="1"/>
  <c r="AD2935" i="1"/>
  <c r="AD2936" i="1"/>
  <c r="AD2937" i="1"/>
  <c r="AD2938" i="1"/>
  <c r="AD2939" i="1"/>
  <c r="AD2940" i="1"/>
  <c r="AD2941" i="1"/>
  <c r="AD2942" i="1"/>
  <c r="AD2943" i="1"/>
  <c r="AD2944" i="1"/>
  <c r="AD2945" i="1"/>
  <c r="AD2946" i="1"/>
  <c r="AD2947" i="1"/>
  <c r="AD2948" i="1"/>
  <c r="AD2949" i="1"/>
  <c r="AD2950" i="1"/>
  <c r="AD2951" i="1"/>
  <c r="AD2952" i="1"/>
  <c r="AD2953" i="1"/>
  <c r="AD2954" i="1"/>
  <c r="AD2955" i="1"/>
  <c r="AD2956" i="1"/>
  <c r="AD2957" i="1"/>
  <c r="AD2958" i="1"/>
  <c r="AD2959" i="1"/>
  <c r="AD2960" i="1"/>
  <c r="AD2961" i="1"/>
  <c r="AD2962" i="1"/>
  <c r="AD2963" i="1"/>
  <c r="AD2964" i="1"/>
  <c r="AD2965" i="1"/>
  <c r="AD2966" i="1"/>
  <c r="AD2967" i="1"/>
  <c r="AD2968" i="1"/>
  <c r="AD2969" i="1"/>
  <c r="AD2970" i="1"/>
  <c r="AD2971" i="1"/>
  <c r="AD2972" i="1"/>
  <c r="AD2973" i="1"/>
  <c r="AD2974" i="1"/>
  <c r="AD2975" i="1"/>
  <c r="AD2976" i="1"/>
  <c r="AD2977" i="1"/>
  <c r="AD2978" i="1"/>
  <c r="AD2979" i="1"/>
  <c r="AD2980" i="1"/>
  <c r="AD2981" i="1"/>
  <c r="AD2982" i="1"/>
  <c r="AD2983" i="1"/>
  <c r="AD2984" i="1"/>
  <c r="AD2985" i="1"/>
  <c r="AD2986" i="1"/>
  <c r="AD2987" i="1"/>
  <c r="AD2988" i="1"/>
  <c r="AD2989" i="1"/>
  <c r="AD2990" i="1"/>
  <c r="AD2991" i="1"/>
  <c r="AD2992" i="1"/>
  <c r="AD2993" i="1"/>
  <c r="AD2994" i="1"/>
  <c r="AD2995" i="1"/>
  <c r="AD2996" i="1"/>
  <c r="AD2997" i="1"/>
  <c r="AD2998" i="1"/>
  <c r="AD2999" i="1"/>
  <c r="AD3000" i="1"/>
  <c r="AD3001" i="1"/>
  <c r="AD3002" i="1"/>
  <c r="AD3003" i="1"/>
  <c r="AD3004" i="1"/>
  <c r="AD3005" i="1"/>
  <c r="AD3006" i="1"/>
  <c r="AD3007" i="1"/>
  <c r="AD3008" i="1"/>
  <c r="AD3009" i="1"/>
  <c r="AD3010" i="1"/>
  <c r="AD3011" i="1"/>
  <c r="AD3012" i="1"/>
  <c r="AD3013" i="1"/>
  <c r="AD3014" i="1"/>
  <c r="AD3015" i="1"/>
  <c r="AD3016" i="1"/>
  <c r="AD3017" i="1"/>
  <c r="AD3018" i="1"/>
  <c r="AD3019" i="1"/>
  <c r="AD3020" i="1"/>
  <c r="AD3021" i="1"/>
  <c r="AD3022" i="1"/>
  <c r="AD3023" i="1"/>
  <c r="AD3024" i="1"/>
  <c r="AD3025" i="1"/>
  <c r="AD3026" i="1"/>
  <c r="AD3027" i="1"/>
  <c r="AD3028" i="1"/>
  <c r="AD3029" i="1"/>
  <c r="AD3030" i="1"/>
  <c r="AD3031" i="1"/>
  <c r="AD3032" i="1"/>
  <c r="AD3033" i="1"/>
  <c r="AD3034" i="1"/>
  <c r="AD3035" i="1"/>
  <c r="AD3036" i="1"/>
  <c r="AD3037" i="1"/>
  <c r="AD3038" i="1"/>
  <c r="AD3039" i="1"/>
  <c r="AD3040" i="1"/>
  <c r="AD3041" i="1"/>
  <c r="AD3042" i="1"/>
  <c r="AD3043" i="1"/>
  <c r="AD3044" i="1"/>
  <c r="AD3045" i="1"/>
  <c r="AD3046" i="1"/>
  <c r="AD3047" i="1"/>
  <c r="AD3048" i="1"/>
  <c r="AD3049" i="1"/>
  <c r="AD3050" i="1"/>
  <c r="AD3051" i="1"/>
  <c r="AD3052" i="1"/>
  <c r="AD3053" i="1"/>
  <c r="AD3054" i="1"/>
  <c r="AD3055" i="1"/>
  <c r="AD3056" i="1"/>
  <c r="AD3057" i="1"/>
  <c r="AD3058" i="1"/>
  <c r="AD3059" i="1"/>
  <c r="AD3060" i="1"/>
  <c r="AD3061" i="1"/>
  <c r="AD3062" i="1"/>
  <c r="AD3063" i="1"/>
  <c r="AD3064" i="1"/>
  <c r="AD3065" i="1"/>
  <c r="AD3066" i="1"/>
  <c r="AD3067" i="1"/>
  <c r="AD3068" i="1"/>
  <c r="AD3069" i="1"/>
  <c r="AD3070" i="1"/>
  <c r="AD3071" i="1"/>
  <c r="AD3072" i="1"/>
  <c r="AD3073" i="1"/>
  <c r="AD3074" i="1"/>
  <c r="AD3075" i="1"/>
  <c r="AD3076" i="1"/>
  <c r="AD3077" i="1"/>
  <c r="AD3078" i="1"/>
  <c r="AD3079" i="1"/>
  <c r="AD3080" i="1"/>
  <c r="AD3081" i="1"/>
  <c r="AD3082" i="1"/>
  <c r="AD3083" i="1"/>
  <c r="AD3084" i="1"/>
  <c r="AD3085" i="1"/>
  <c r="AD3086" i="1"/>
  <c r="AD3087" i="1"/>
  <c r="AD3088" i="1"/>
  <c r="AD3089" i="1"/>
  <c r="AD3090" i="1"/>
  <c r="AD3091" i="1"/>
  <c r="AD3092" i="1"/>
  <c r="AD3093" i="1"/>
  <c r="AD3094" i="1"/>
  <c r="AD3095" i="1"/>
  <c r="AD3096" i="1"/>
  <c r="AD3097" i="1"/>
  <c r="AD3098" i="1"/>
  <c r="AD3099" i="1"/>
  <c r="AD3100" i="1"/>
  <c r="AD3101" i="1"/>
  <c r="AD3102" i="1"/>
  <c r="AD3103" i="1"/>
  <c r="AD3104" i="1"/>
  <c r="AD3105" i="1"/>
  <c r="AD3106" i="1"/>
  <c r="AD3107" i="1"/>
  <c r="AD3108" i="1"/>
  <c r="AD3109" i="1"/>
  <c r="AD3110" i="1"/>
  <c r="AD3111" i="1"/>
  <c r="AD3112" i="1"/>
  <c r="AD3113" i="1"/>
  <c r="AD3114" i="1"/>
  <c r="AD3115" i="1"/>
  <c r="AD3116" i="1"/>
  <c r="AD3117" i="1"/>
  <c r="AD3118" i="1"/>
  <c r="AD3119" i="1"/>
  <c r="AD3120" i="1"/>
  <c r="AD3121" i="1"/>
  <c r="AD3122" i="1"/>
  <c r="AD3123" i="1"/>
  <c r="AD3124" i="1"/>
  <c r="AD3125" i="1"/>
  <c r="AD3126" i="1"/>
  <c r="AD3127" i="1"/>
  <c r="AD3128" i="1"/>
  <c r="AD3129" i="1"/>
  <c r="AD3130" i="1"/>
  <c r="AD3131" i="1"/>
  <c r="AD3132" i="1"/>
  <c r="AD3133" i="1"/>
  <c r="AD3134" i="1"/>
  <c r="AD3135" i="1"/>
  <c r="AD3136" i="1"/>
  <c r="AD3137" i="1"/>
  <c r="AD3138" i="1"/>
  <c r="AD3139" i="1"/>
  <c r="AD3140" i="1"/>
  <c r="AD3141" i="1"/>
  <c r="AD3142" i="1"/>
  <c r="AD3143" i="1"/>
  <c r="AD3144" i="1"/>
  <c r="AD3145" i="1"/>
  <c r="AD3146" i="1"/>
  <c r="AD3147" i="1"/>
  <c r="AD3148" i="1"/>
  <c r="AD3149" i="1"/>
  <c r="AD3150" i="1"/>
  <c r="AD3151" i="1"/>
  <c r="AD3152" i="1"/>
  <c r="AD3153" i="1"/>
  <c r="AD3154" i="1"/>
  <c r="AD3155" i="1"/>
  <c r="AD3156" i="1"/>
  <c r="AD3157" i="1"/>
  <c r="AD3158" i="1"/>
  <c r="AD3159" i="1"/>
  <c r="AD3160" i="1"/>
  <c r="AD3161" i="1"/>
  <c r="AD3162" i="1"/>
  <c r="AD3163" i="1"/>
  <c r="AD3164" i="1"/>
  <c r="AD3165" i="1"/>
  <c r="AD3166" i="1"/>
  <c r="AD3167" i="1"/>
  <c r="AD3168" i="1"/>
  <c r="AD3169" i="1"/>
  <c r="AD3170" i="1"/>
  <c r="AD3171" i="1"/>
  <c r="AD3172" i="1"/>
  <c r="AD3173" i="1"/>
  <c r="AD3174" i="1"/>
  <c r="AD3175" i="1"/>
  <c r="AD3176" i="1"/>
  <c r="AD3177" i="1"/>
  <c r="AD3178" i="1"/>
  <c r="AD3179" i="1"/>
  <c r="AD3180" i="1"/>
  <c r="AD3181" i="1"/>
  <c r="AD3182" i="1"/>
  <c r="AD3183" i="1"/>
  <c r="AD3184" i="1"/>
  <c r="AD3185" i="1"/>
  <c r="AD3186" i="1"/>
  <c r="AD3187" i="1"/>
  <c r="AD3188" i="1"/>
  <c r="AD3189" i="1"/>
  <c r="AD3190" i="1"/>
  <c r="AD3191" i="1"/>
  <c r="AD3192" i="1"/>
  <c r="AD3193" i="1"/>
  <c r="AD3194" i="1"/>
  <c r="AD3195" i="1"/>
  <c r="AD3196" i="1"/>
  <c r="AD3197" i="1"/>
  <c r="AD3198" i="1"/>
  <c r="AD3199" i="1"/>
  <c r="AD3200" i="1"/>
  <c r="AD3201" i="1"/>
  <c r="AD3202" i="1"/>
  <c r="AD3203" i="1"/>
  <c r="AD3204" i="1"/>
  <c r="AD3205" i="1"/>
  <c r="AD3206" i="1"/>
  <c r="AD3207" i="1"/>
  <c r="AD3208" i="1"/>
  <c r="AD3209" i="1"/>
  <c r="AD3210" i="1"/>
  <c r="AD3211" i="1"/>
  <c r="AD3212" i="1"/>
  <c r="AD3213" i="1"/>
  <c r="AD3214" i="1"/>
  <c r="AD3215" i="1"/>
  <c r="AD3216" i="1"/>
  <c r="AD3217" i="1"/>
  <c r="AD3218" i="1"/>
  <c r="AD3219" i="1"/>
  <c r="AD3220" i="1"/>
  <c r="AD3221" i="1"/>
  <c r="AD3222" i="1"/>
  <c r="AD3223" i="1"/>
  <c r="AD3224" i="1"/>
  <c r="AD3225" i="1"/>
  <c r="AD3226" i="1"/>
  <c r="AD3227" i="1"/>
  <c r="AD3228" i="1"/>
  <c r="AD3229" i="1"/>
  <c r="AD3230" i="1"/>
  <c r="AD3231" i="1"/>
  <c r="AD3232" i="1"/>
  <c r="AD3233" i="1"/>
  <c r="AD3234" i="1"/>
  <c r="AD3235" i="1"/>
  <c r="AD3236" i="1"/>
  <c r="AD3237" i="1"/>
  <c r="AD3238" i="1"/>
  <c r="AD3239" i="1"/>
  <c r="AD3240" i="1"/>
  <c r="AD3241" i="1"/>
  <c r="AD3242" i="1"/>
  <c r="AD3243" i="1"/>
  <c r="AD3244" i="1"/>
  <c r="AD3245" i="1"/>
  <c r="AD3246" i="1"/>
  <c r="AD3247" i="1"/>
  <c r="AD3248" i="1"/>
  <c r="AD3249" i="1"/>
  <c r="AD3250" i="1"/>
  <c r="AD3251" i="1"/>
  <c r="AD3252" i="1"/>
  <c r="AD3253" i="1"/>
  <c r="AD3254" i="1"/>
  <c r="AD3255" i="1"/>
  <c r="AD3256" i="1"/>
  <c r="AD3257" i="1"/>
  <c r="AD3258" i="1"/>
  <c r="AD3259" i="1"/>
  <c r="AD3260" i="1"/>
  <c r="AD3261" i="1"/>
  <c r="AD3262" i="1"/>
  <c r="AD3263" i="1"/>
  <c r="AD3264" i="1"/>
  <c r="AD3265" i="1"/>
  <c r="AD3266" i="1"/>
  <c r="AD3267" i="1"/>
  <c r="AD3268" i="1"/>
  <c r="AD3269" i="1"/>
  <c r="AD3270" i="1"/>
  <c r="AD3271" i="1"/>
  <c r="AD3272" i="1"/>
  <c r="AD3273" i="1"/>
  <c r="AD3274" i="1"/>
  <c r="AD3275" i="1"/>
  <c r="AD3276" i="1"/>
  <c r="AD3277" i="1"/>
  <c r="AD3278" i="1"/>
  <c r="AD3279" i="1"/>
  <c r="AD3280" i="1"/>
  <c r="AD3281" i="1"/>
  <c r="AD3282" i="1"/>
  <c r="AD3283" i="1"/>
  <c r="AD3284" i="1"/>
  <c r="AD3285" i="1"/>
  <c r="AD3286" i="1"/>
  <c r="AD3287" i="1"/>
  <c r="AD3288" i="1"/>
  <c r="AD3289" i="1"/>
  <c r="AD3290" i="1"/>
  <c r="AD3291" i="1"/>
  <c r="AD3292" i="1"/>
  <c r="AD3293" i="1"/>
  <c r="AD3294" i="1"/>
  <c r="AD3295" i="1"/>
  <c r="AD3296" i="1"/>
  <c r="AD3297" i="1"/>
  <c r="AD3298" i="1"/>
  <c r="AD3299" i="1"/>
  <c r="AD3300" i="1"/>
  <c r="AD3301" i="1"/>
  <c r="AD3302" i="1"/>
  <c r="AD3303" i="1"/>
  <c r="AD3304" i="1"/>
  <c r="AD3305" i="1"/>
  <c r="AD3306" i="1"/>
  <c r="AD3307" i="1"/>
  <c r="AD3308" i="1"/>
  <c r="AD3309" i="1"/>
  <c r="AD3310" i="1"/>
  <c r="AD3311" i="1"/>
  <c r="AD3312" i="1"/>
  <c r="AD3313" i="1"/>
  <c r="AD3314" i="1"/>
  <c r="AD3315" i="1"/>
  <c r="AD3316" i="1"/>
  <c r="AD3317" i="1"/>
  <c r="AD3318" i="1"/>
  <c r="AD3319" i="1"/>
  <c r="AD3320" i="1"/>
  <c r="AD3321" i="1"/>
  <c r="AD3322" i="1"/>
  <c r="AD3323" i="1"/>
  <c r="AD3324" i="1"/>
  <c r="AD3325" i="1"/>
  <c r="AD3326" i="1"/>
  <c r="AD3327" i="1"/>
  <c r="AD3328" i="1"/>
  <c r="AD3329" i="1"/>
  <c r="AD3330" i="1"/>
  <c r="AD3331" i="1"/>
  <c r="AD3332" i="1"/>
  <c r="AD3333" i="1"/>
  <c r="AD3334" i="1"/>
  <c r="AD3335" i="1"/>
  <c r="AD3336" i="1"/>
  <c r="AD3337" i="1"/>
  <c r="AD3338" i="1"/>
  <c r="AD3339" i="1"/>
  <c r="AD3340" i="1"/>
  <c r="AD3341" i="1"/>
  <c r="AD3342" i="1"/>
  <c r="AD3343" i="1"/>
  <c r="AD3344" i="1"/>
  <c r="AD3345" i="1"/>
  <c r="AD3346" i="1"/>
  <c r="AD3347" i="1"/>
  <c r="AD3348" i="1"/>
  <c r="AD3349" i="1"/>
  <c r="AD3350" i="1"/>
  <c r="AD3351" i="1"/>
  <c r="AD3352" i="1"/>
  <c r="AD3353" i="1"/>
  <c r="AD3354" i="1"/>
  <c r="AD3355" i="1"/>
  <c r="AD3356" i="1"/>
  <c r="AD3357" i="1"/>
  <c r="AD3358" i="1"/>
  <c r="AD3359" i="1"/>
  <c r="AD3360" i="1"/>
  <c r="AD3361" i="1"/>
  <c r="AD3362" i="1"/>
  <c r="AD3363" i="1"/>
  <c r="AD3364" i="1"/>
  <c r="AD3365" i="1"/>
  <c r="AD3366" i="1"/>
  <c r="AD3367" i="1"/>
  <c r="AD3368" i="1"/>
  <c r="AD3369" i="1"/>
  <c r="AD3370" i="1"/>
  <c r="AD3371" i="1"/>
  <c r="AD3372" i="1"/>
  <c r="AD3373" i="1"/>
  <c r="AD3374" i="1"/>
  <c r="AD3375" i="1"/>
  <c r="AD3376" i="1"/>
  <c r="AD3377" i="1"/>
  <c r="AD3378" i="1"/>
  <c r="AD3379" i="1"/>
  <c r="AD3380" i="1"/>
  <c r="AD3381" i="1"/>
  <c r="AD3382" i="1"/>
  <c r="AD3383" i="1"/>
  <c r="AD3384" i="1"/>
  <c r="AD3385" i="1"/>
  <c r="AD3386" i="1"/>
  <c r="AD3387" i="1"/>
  <c r="AD3388" i="1"/>
  <c r="AD3389" i="1"/>
  <c r="AD3390" i="1"/>
  <c r="AD3391" i="1"/>
  <c r="AD3392" i="1"/>
  <c r="AD3393" i="1"/>
  <c r="AD3394" i="1"/>
  <c r="AD3395" i="1"/>
  <c r="AD3396" i="1"/>
  <c r="AD3397" i="1"/>
  <c r="AD3398" i="1"/>
  <c r="AD3399" i="1"/>
  <c r="AD3400" i="1"/>
  <c r="AD3401" i="1"/>
  <c r="AD3402" i="1"/>
  <c r="AD3403" i="1"/>
  <c r="AD3404" i="1"/>
  <c r="AD3405" i="1"/>
  <c r="AD3406" i="1"/>
  <c r="AD3407" i="1"/>
  <c r="AD3408" i="1"/>
  <c r="AD3409" i="1"/>
  <c r="AD3410" i="1"/>
  <c r="AD3411" i="1"/>
  <c r="AD3412" i="1"/>
  <c r="AD3413" i="1"/>
  <c r="AD3414" i="1"/>
  <c r="AD3415" i="1"/>
  <c r="AD3416" i="1"/>
  <c r="AD3417" i="1"/>
  <c r="AD3418" i="1"/>
  <c r="AD3419" i="1"/>
  <c r="AD3420" i="1"/>
  <c r="AD3421" i="1"/>
  <c r="AD3422" i="1"/>
  <c r="AD3423" i="1"/>
  <c r="AD3424" i="1"/>
  <c r="AD3425" i="1"/>
  <c r="AD3426" i="1"/>
  <c r="AD3427" i="1"/>
  <c r="AD3428" i="1"/>
  <c r="AD3429" i="1"/>
  <c r="AD3430" i="1"/>
  <c r="AD3431" i="1"/>
  <c r="AD3432" i="1"/>
  <c r="AD3433" i="1"/>
  <c r="AD3434" i="1"/>
  <c r="AD3435" i="1"/>
  <c r="AD3436" i="1"/>
  <c r="AD3437" i="1"/>
  <c r="AD3438" i="1"/>
  <c r="AD3439" i="1"/>
  <c r="AD3440" i="1"/>
  <c r="AD3441" i="1"/>
  <c r="AD3442" i="1"/>
  <c r="AD3443" i="1"/>
  <c r="AD3444" i="1"/>
  <c r="AD3445" i="1"/>
  <c r="AD3446" i="1"/>
  <c r="AD3447" i="1"/>
  <c r="AD3448" i="1"/>
  <c r="AD3449" i="1"/>
  <c r="AD3450" i="1"/>
  <c r="AD3451" i="1"/>
  <c r="AD3452" i="1"/>
  <c r="AD3453" i="1"/>
  <c r="AD3454" i="1"/>
  <c r="AD3455" i="1"/>
  <c r="AD3456" i="1"/>
  <c r="AD3457" i="1"/>
  <c r="AD3458" i="1"/>
  <c r="AD3459" i="1"/>
  <c r="AD3460" i="1"/>
  <c r="AD3461" i="1"/>
  <c r="AD3462" i="1"/>
  <c r="AD3463" i="1"/>
  <c r="AD3464" i="1"/>
  <c r="AD3465" i="1"/>
  <c r="AD3466" i="1"/>
  <c r="AD3467" i="1"/>
  <c r="AD3468" i="1"/>
  <c r="AD3469" i="1"/>
  <c r="AD3470" i="1"/>
  <c r="AD3471" i="1"/>
  <c r="AD3472" i="1"/>
  <c r="AD3473" i="1"/>
  <c r="AD3474" i="1"/>
  <c r="AD3475" i="1"/>
  <c r="AD3476" i="1"/>
  <c r="AD3477" i="1"/>
  <c r="AD3478" i="1"/>
  <c r="AD3479" i="1"/>
  <c r="AD3480" i="1"/>
  <c r="AD3481" i="1"/>
  <c r="AD3482" i="1"/>
  <c r="AD3483" i="1"/>
  <c r="AD3484" i="1"/>
  <c r="AD3485" i="1"/>
  <c r="AD3486" i="1"/>
  <c r="AD3487" i="1"/>
  <c r="AD3488" i="1"/>
  <c r="AD3489" i="1"/>
  <c r="AD3490" i="1"/>
  <c r="AD3491" i="1"/>
  <c r="AD3492" i="1"/>
  <c r="AD3493" i="1"/>
  <c r="AD3494" i="1"/>
  <c r="AD3495" i="1"/>
  <c r="AD3496" i="1"/>
  <c r="AD3497" i="1"/>
  <c r="AD3498" i="1"/>
  <c r="AD3499" i="1"/>
  <c r="AD3500" i="1"/>
  <c r="AD3501" i="1"/>
  <c r="AD3502" i="1"/>
  <c r="AD3503" i="1"/>
  <c r="AD3504" i="1"/>
  <c r="AD3505" i="1"/>
  <c r="AD3506" i="1"/>
  <c r="AD3507" i="1"/>
  <c r="AD3508" i="1"/>
  <c r="AD3509" i="1"/>
  <c r="AD3510" i="1"/>
  <c r="AD3511" i="1"/>
  <c r="AD3512" i="1"/>
  <c r="AD3513" i="1"/>
  <c r="AD3514" i="1"/>
  <c r="AD3515" i="1"/>
  <c r="AD3516" i="1"/>
  <c r="AD3517" i="1"/>
  <c r="AD3518" i="1"/>
  <c r="AD3519" i="1"/>
  <c r="AD3520" i="1"/>
  <c r="AD3521" i="1"/>
  <c r="AD3522" i="1"/>
  <c r="AD3523" i="1"/>
  <c r="AD3524" i="1"/>
  <c r="AD3525" i="1"/>
  <c r="AD3526" i="1"/>
  <c r="AD3527" i="1"/>
  <c r="AD3528" i="1"/>
  <c r="AD3529" i="1"/>
  <c r="AD3530" i="1"/>
  <c r="AD3531" i="1"/>
  <c r="AD3532" i="1"/>
  <c r="AD3533" i="1"/>
  <c r="AD3534" i="1"/>
  <c r="AD3535" i="1"/>
  <c r="AD3536" i="1"/>
  <c r="AD3537" i="1"/>
  <c r="AD3538" i="1"/>
  <c r="AD3539" i="1"/>
  <c r="AD3540" i="1"/>
  <c r="AD3541" i="1"/>
  <c r="AD3542" i="1"/>
  <c r="AD3543" i="1"/>
  <c r="AD3544" i="1"/>
  <c r="AD3545" i="1"/>
  <c r="AD3546" i="1"/>
  <c r="AD3547" i="1"/>
  <c r="AD3548" i="1"/>
  <c r="AD3549" i="1"/>
  <c r="AD3550" i="1"/>
  <c r="AD3551" i="1"/>
  <c r="AD3552" i="1"/>
  <c r="AD3553" i="1"/>
  <c r="AD3554" i="1"/>
  <c r="AD3555" i="1"/>
  <c r="AD3556" i="1"/>
  <c r="AD3557" i="1"/>
  <c r="AD3558" i="1"/>
  <c r="AD3559" i="1"/>
  <c r="AD3560" i="1"/>
  <c r="AD3561" i="1"/>
  <c r="AD3562" i="1"/>
  <c r="AD3563" i="1"/>
  <c r="AD3564" i="1"/>
  <c r="AD3565" i="1"/>
  <c r="AD3566" i="1"/>
  <c r="AD3567" i="1"/>
  <c r="AD3568" i="1"/>
  <c r="AD3569" i="1"/>
  <c r="AD3570" i="1"/>
  <c r="AD3571" i="1"/>
  <c r="AD3572" i="1"/>
  <c r="AD3573" i="1"/>
  <c r="AD3574" i="1"/>
  <c r="AD3575" i="1"/>
  <c r="AD3576" i="1"/>
  <c r="AD3577" i="1"/>
  <c r="AD3578" i="1"/>
  <c r="AD3579" i="1"/>
  <c r="AD3580" i="1"/>
  <c r="AD3581" i="1"/>
  <c r="AD3582" i="1"/>
  <c r="AD3583" i="1"/>
  <c r="AD3584" i="1"/>
  <c r="AD3585" i="1"/>
  <c r="AD3586" i="1"/>
  <c r="AD3587" i="1"/>
  <c r="AD3588" i="1"/>
  <c r="AD3589" i="1"/>
  <c r="AD3590" i="1"/>
  <c r="AD3591" i="1"/>
  <c r="AD3592" i="1"/>
  <c r="AD3593" i="1"/>
  <c r="AD3594" i="1"/>
  <c r="AD3595" i="1"/>
  <c r="AD3596" i="1"/>
  <c r="AD3597" i="1"/>
  <c r="AD3598" i="1"/>
  <c r="AD3599" i="1"/>
  <c r="AD3600" i="1"/>
  <c r="AD3601" i="1"/>
  <c r="AD3602" i="1"/>
  <c r="AD3603" i="1"/>
  <c r="AD3604" i="1"/>
  <c r="AD3605" i="1"/>
  <c r="AD3606" i="1"/>
  <c r="AD3607" i="1"/>
  <c r="AD3608" i="1"/>
  <c r="AD3609" i="1"/>
  <c r="AD3610" i="1"/>
  <c r="AD3611" i="1"/>
  <c r="AD3612" i="1"/>
  <c r="AD3613" i="1"/>
  <c r="AD3614" i="1"/>
  <c r="AD3615" i="1"/>
  <c r="AD3616" i="1"/>
  <c r="AD3617" i="1"/>
  <c r="AD3618" i="1"/>
  <c r="AD3619" i="1"/>
  <c r="AD3620" i="1"/>
  <c r="AD3621" i="1"/>
  <c r="AD3622" i="1"/>
  <c r="AD3623" i="1"/>
  <c r="AD3624" i="1"/>
  <c r="AD3625" i="1"/>
  <c r="AD3626" i="1"/>
  <c r="AD3627" i="1"/>
  <c r="AD3628" i="1"/>
  <c r="AD3629" i="1"/>
  <c r="AD3630" i="1"/>
  <c r="AD3631" i="1"/>
  <c r="AD3632" i="1"/>
  <c r="AD3633" i="1"/>
  <c r="AD3634" i="1"/>
  <c r="AD3635" i="1"/>
  <c r="AD3636" i="1"/>
  <c r="AD3637" i="1"/>
  <c r="AD3638" i="1"/>
  <c r="AD3639" i="1"/>
  <c r="AD3640" i="1"/>
  <c r="AD3641" i="1"/>
  <c r="AD3642" i="1"/>
  <c r="AD3643" i="1"/>
  <c r="AD3644" i="1"/>
  <c r="AD3645" i="1"/>
  <c r="AD3646" i="1"/>
  <c r="AD3647" i="1"/>
  <c r="AD3648" i="1"/>
  <c r="AD3649" i="1"/>
  <c r="AD3650" i="1"/>
  <c r="AD3651" i="1"/>
  <c r="AD3652" i="1"/>
  <c r="AD3653" i="1"/>
  <c r="AD3654" i="1"/>
  <c r="AD3655" i="1"/>
  <c r="AD3656" i="1"/>
  <c r="AD3657" i="1"/>
  <c r="AD3658" i="1"/>
  <c r="AD3659" i="1"/>
  <c r="AD3660" i="1"/>
  <c r="AD3661" i="1"/>
  <c r="AD3662" i="1"/>
  <c r="AD3663" i="1"/>
  <c r="AD3664" i="1"/>
  <c r="AD3665" i="1"/>
  <c r="AD3666" i="1"/>
  <c r="AD3667" i="1"/>
  <c r="AD3668" i="1"/>
  <c r="AD3669" i="1"/>
  <c r="AD3670" i="1"/>
  <c r="AD3671" i="1"/>
  <c r="AD3672" i="1"/>
  <c r="AD3673" i="1"/>
  <c r="AD3674" i="1"/>
  <c r="AD3675" i="1"/>
  <c r="AD3676" i="1"/>
  <c r="AD3677" i="1"/>
  <c r="AD3678" i="1"/>
  <c r="AD3679" i="1"/>
  <c r="AD3680" i="1"/>
  <c r="AD3681" i="1"/>
  <c r="AD3682" i="1"/>
  <c r="AD3683" i="1"/>
  <c r="AD3684" i="1"/>
  <c r="AD3685" i="1"/>
  <c r="AD3686" i="1"/>
  <c r="AD3687" i="1"/>
  <c r="AD3688" i="1"/>
  <c r="AD3689" i="1"/>
  <c r="AD3690" i="1"/>
  <c r="AD3691" i="1"/>
  <c r="AD3692" i="1"/>
  <c r="AD3693" i="1"/>
  <c r="AD3694" i="1"/>
  <c r="AD3695" i="1"/>
  <c r="AD3696" i="1"/>
  <c r="AD3697" i="1"/>
  <c r="AD3698" i="1"/>
  <c r="AD3699" i="1"/>
  <c r="AD3700" i="1"/>
  <c r="AD3701" i="1"/>
  <c r="AD3702" i="1"/>
  <c r="AD3703" i="1"/>
  <c r="AD3704" i="1"/>
  <c r="AD3705" i="1"/>
  <c r="AD3706" i="1"/>
  <c r="AD3707" i="1"/>
  <c r="AD3708" i="1"/>
  <c r="AD3709" i="1"/>
  <c r="AD3710" i="1"/>
  <c r="AD3711" i="1"/>
  <c r="AD3712" i="1"/>
  <c r="AD3713" i="1"/>
  <c r="AD3714" i="1"/>
  <c r="AD3715" i="1"/>
  <c r="AD3716" i="1"/>
  <c r="AD3717" i="1"/>
  <c r="AD3718" i="1"/>
  <c r="AD3719" i="1"/>
  <c r="AD3720" i="1"/>
  <c r="AD3721" i="1"/>
  <c r="AD3722" i="1"/>
  <c r="AD3723" i="1"/>
  <c r="AD3724" i="1"/>
  <c r="AD3725" i="1"/>
  <c r="AD3726" i="1"/>
  <c r="AD3727" i="1"/>
  <c r="AD3728" i="1"/>
  <c r="AD3729" i="1"/>
  <c r="AD3730" i="1"/>
  <c r="AD3731" i="1"/>
  <c r="AD3732" i="1"/>
  <c r="AD3733" i="1"/>
  <c r="AD3734" i="1"/>
  <c r="AD3735" i="1"/>
  <c r="AD3736" i="1"/>
  <c r="AD3737" i="1"/>
  <c r="AD3738" i="1"/>
  <c r="AD3739" i="1"/>
  <c r="AD3740" i="1"/>
  <c r="AD3741" i="1"/>
  <c r="AD3742" i="1"/>
  <c r="AD3743" i="1"/>
  <c r="AD3744" i="1"/>
  <c r="AD3745" i="1"/>
  <c r="AD3746" i="1"/>
  <c r="AD3747" i="1"/>
  <c r="AD3748" i="1"/>
  <c r="AD3749" i="1"/>
  <c r="AD3750" i="1"/>
  <c r="AD3751" i="1"/>
  <c r="AD3752" i="1"/>
  <c r="AD3753" i="1"/>
  <c r="AD3754" i="1"/>
  <c r="AD3755" i="1"/>
  <c r="AD3756" i="1"/>
  <c r="AD3757" i="1"/>
  <c r="AD3758" i="1"/>
  <c r="AD3759" i="1"/>
  <c r="AD3760" i="1"/>
  <c r="AD3761" i="1"/>
  <c r="AD3762" i="1"/>
  <c r="AD3763" i="1"/>
  <c r="AD3764" i="1"/>
  <c r="AD3765" i="1"/>
  <c r="AD3766" i="1"/>
  <c r="AD3767" i="1"/>
  <c r="AD3768" i="1"/>
  <c r="AD3769" i="1"/>
  <c r="AD3770" i="1"/>
  <c r="AD3771" i="1"/>
  <c r="AD3772" i="1"/>
  <c r="AD3773" i="1"/>
  <c r="AD3774" i="1"/>
  <c r="AD3775" i="1"/>
  <c r="AD3776" i="1"/>
  <c r="AD3777" i="1"/>
  <c r="AD3778" i="1"/>
  <c r="AD3779" i="1"/>
  <c r="AD3780" i="1"/>
  <c r="AD3781" i="1"/>
  <c r="AD3782" i="1"/>
  <c r="AD3783" i="1"/>
  <c r="AD3784" i="1"/>
  <c r="AD3785" i="1"/>
  <c r="AD3786" i="1"/>
  <c r="AD3787" i="1"/>
  <c r="AD3788" i="1"/>
  <c r="AD3789" i="1"/>
  <c r="AD3790" i="1"/>
  <c r="AD3791" i="1"/>
  <c r="AD3792" i="1"/>
  <c r="AD3793" i="1"/>
  <c r="AD3794" i="1"/>
  <c r="AD3795" i="1"/>
  <c r="AD3796" i="1"/>
  <c r="AD3797" i="1"/>
  <c r="AD3798" i="1"/>
  <c r="AD3799" i="1"/>
  <c r="AD3800" i="1"/>
  <c r="AD3801" i="1"/>
  <c r="AD3802" i="1"/>
  <c r="AD3803" i="1"/>
  <c r="AD3804" i="1"/>
  <c r="AD3805" i="1"/>
  <c r="AD3806" i="1"/>
  <c r="AD3807" i="1"/>
  <c r="AD3808" i="1"/>
  <c r="AD3809" i="1"/>
  <c r="AD3810" i="1"/>
  <c r="AD3811" i="1"/>
  <c r="AD3812" i="1"/>
  <c r="AD3813" i="1"/>
  <c r="AD3814" i="1"/>
  <c r="AD3815" i="1"/>
  <c r="AD3816" i="1"/>
  <c r="AD3817" i="1"/>
  <c r="AD3818" i="1"/>
  <c r="AD3819" i="1"/>
  <c r="AD3820" i="1"/>
  <c r="AD3821" i="1"/>
  <c r="AD3822" i="1"/>
  <c r="AD3823" i="1"/>
  <c r="AD3824" i="1"/>
  <c r="AD3825" i="1"/>
  <c r="AD3826" i="1"/>
  <c r="AD3827" i="1"/>
  <c r="AD3828" i="1"/>
  <c r="AD3829" i="1"/>
  <c r="AD3830" i="1"/>
  <c r="AD3831" i="1"/>
  <c r="AD3832" i="1"/>
  <c r="AD3833" i="1"/>
  <c r="AD3834" i="1"/>
  <c r="AD3835" i="1"/>
  <c r="AD3836" i="1"/>
  <c r="AD3837" i="1"/>
  <c r="AD3838" i="1"/>
  <c r="AD3839" i="1"/>
  <c r="AD3840" i="1"/>
  <c r="AD3841" i="1"/>
  <c r="AD3842" i="1"/>
  <c r="AD3843" i="1"/>
  <c r="AD3844" i="1"/>
  <c r="AD3845" i="1"/>
  <c r="AD3846" i="1"/>
  <c r="AD3847" i="1"/>
  <c r="AD3848" i="1"/>
  <c r="AD3849" i="1"/>
  <c r="AD3850" i="1"/>
  <c r="AD3851" i="1"/>
  <c r="AD3852" i="1"/>
  <c r="AD3853" i="1"/>
  <c r="AD3854" i="1"/>
  <c r="AD3855" i="1"/>
  <c r="AD3856" i="1"/>
  <c r="AD3857" i="1"/>
  <c r="AD3858" i="1"/>
  <c r="AD3859" i="1"/>
  <c r="AD3860" i="1"/>
  <c r="AD3861" i="1"/>
  <c r="AD3862" i="1"/>
  <c r="AD3863" i="1"/>
  <c r="AD3864" i="1"/>
  <c r="AD3865" i="1"/>
  <c r="AD3866" i="1"/>
  <c r="AD3867" i="1"/>
  <c r="AD3868" i="1"/>
  <c r="AD3869" i="1"/>
  <c r="AD3870" i="1"/>
  <c r="AD3871" i="1"/>
  <c r="AD3872" i="1"/>
  <c r="AD3873" i="1"/>
  <c r="AD3874" i="1"/>
  <c r="AD3875" i="1"/>
  <c r="AD3876" i="1"/>
  <c r="AD3877" i="1"/>
  <c r="AD3878" i="1"/>
  <c r="AD3879" i="1"/>
  <c r="AD3880" i="1"/>
  <c r="AD3881" i="1"/>
  <c r="AD3882" i="1"/>
  <c r="AD3883" i="1"/>
  <c r="AD3884" i="1"/>
  <c r="AD3885" i="1"/>
  <c r="AD3886" i="1"/>
  <c r="AD3887" i="1"/>
  <c r="AD3888" i="1"/>
  <c r="AD3889" i="1"/>
  <c r="AD3890" i="1"/>
  <c r="AD3891" i="1"/>
  <c r="AD3892" i="1"/>
  <c r="AD3893" i="1"/>
  <c r="AD3894" i="1"/>
  <c r="AD3895" i="1"/>
  <c r="AD3896" i="1"/>
  <c r="AD3897" i="1"/>
  <c r="AD3898" i="1"/>
  <c r="AD3899" i="1"/>
  <c r="AD3900" i="1"/>
  <c r="AD3901" i="1"/>
  <c r="AD3902" i="1"/>
  <c r="AD3903" i="1"/>
  <c r="AD3904" i="1"/>
  <c r="AD3905" i="1"/>
  <c r="AD3906" i="1"/>
  <c r="AD3907" i="1"/>
  <c r="AD3908" i="1"/>
  <c r="AD3909" i="1"/>
  <c r="AD3910" i="1"/>
  <c r="AD3911" i="1"/>
  <c r="AD3912" i="1"/>
  <c r="AD3913" i="1"/>
  <c r="AD3914" i="1"/>
  <c r="AD3915" i="1"/>
  <c r="AD3916" i="1"/>
  <c r="AD3917" i="1"/>
  <c r="AD3918" i="1"/>
  <c r="AD3919" i="1"/>
  <c r="AD3920" i="1"/>
  <c r="AD3921" i="1"/>
  <c r="AD3922" i="1"/>
  <c r="AD3923" i="1"/>
  <c r="AD3924" i="1"/>
  <c r="AD3925" i="1"/>
  <c r="AD3926" i="1"/>
  <c r="AD3927" i="1"/>
  <c r="AD3928" i="1"/>
  <c r="AD3929" i="1"/>
  <c r="AD3930" i="1"/>
  <c r="AD3931" i="1"/>
  <c r="AD3932" i="1"/>
  <c r="AD3933" i="1"/>
  <c r="AD3934" i="1"/>
  <c r="AD3935" i="1"/>
  <c r="AD3936" i="1"/>
  <c r="AD3937" i="1"/>
  <c r="AD3938" i="1"/>
  <c r="AD3939" i="1"/>
  <c r="AD3940" i="1"/>
  <c r="AD3941" i="1"/>
  <c r="AD3942" i="1"/>
  <c r="AD3943" i="1"/>
  <c r="AD3944" i="1"/>
  <c r="AD3945" i="1"/>
  <c r="AD3946" i="1"/>
  <c r="AD3947" i="1"/>
  <c r="AD3948" i="1"/>
  <c r="AD3949" i="1"/>
  <c r="AD3950" i="1"/>
  <c r="AD3951" i="1"/>
  <c r="AD3952" i="1"/>
  <c r="AD3953" i="1"/>
  <c r="AD3954" i="1"/>
  <c r="AD3955" i="1"/>
  <c r="AD3956" i="1"/>
  <c r="AD3957" i="1"/>
  <c r="AD3958" i="1"/>
  <c r="AD3959" i="1"/>
  <c r="AD3960" i="1"/>
  <c r="AD3961" i="1"/>
  <c r="AD3962" i="1"/>
  <c r="AD3963" i="1"/>
  <c r="AD3964" i="1"/>
  <c r="AD3965" i="1"/>
  <c r="AD3966" i="1"/>
  <c r="AD3967" i="1"/>
  <c r="AD3968" i="1"/>
  <c r="AD3969" i="1"/>
  <c r="AD3970" i="1"/>
  <c r="AD3971" i="1"/>
  <c r="AD3972" i="1"/>
  <c r="AD3973" i="1"/>
  <c r="AD3974" i="1"/>
  <c r="AD3975" i="1"/>
  <c r="AD3976" i="1"/>
  <c r="AD3977" i="1"/>
  <c r="AD3978" i="1"/>
  <c r="AD3979" i="1"/>
  <c r="AD3980" i="1"/>
  <c r="AD3981" i="1"/>
  <c r="AD3982" i="1"/>
  <c r="AD3983" i="1"/>
  <c r="AD3984" i="1"/>
  <c r="AD3985" i="1"/>
  <c r="AD3986" i="1"/>
  <c r="AD3987" i="1"/>
  <c r="AD3988" i="1"/>
  <c r="AD3989" i="1"/>
  <c r="AD3990" i="1"/>
  <c r="AD3991" i="1"/>
  <c r="AD3992" i="1"/>
  <c r="AD3993" i="1"/>
  <c r="AD3994" i="1"/>
  <c r="AD3995" i="1"/>
  <c r="AD3996" i="1"/>
  <c r="AD3997" i="1"/>
  <c r="AD3998" i="1"/>
  <c r="AD3999" i="1"/>
  <c r="AD4000" i="1"/>
  <c r="AD4001" i="1"/>
  <c r="AD4002" i="1"/>
  <c r="AD4003" i="1"/>
  <c r="AD4004" i="1"/>
  <c r="AD4005" i="1"/>
  <c r="AD4006" i="1"/>
  <c r="AD4007" i="1"/>
  <c r="AD4008" i="1"/>
  <c r="AD4009" i="1"/>
  <c r="AD4010" i="1"/>
  <c r="AD4011" i="1"/>
  <c r="AD4012" i="1"/>
  <c r="AD4013" i="1"/>
  <c r="AD4014" i="1"/>
  <c r="AD4015" i="1"/>
  <c r="AD4016" i="1"/>
  <c r="AD4017" i="1"/>
  <c r="AD4018" i="1"/>
  <c r="AD4019" i="1"/>
  <c r="AD4020" i="1"/>
  <c r="AD4021" i="1"/>
  <c r="AD4022" i="1"/>
  <c r="AD4023" i="1"/>
  <c r="AD4024" i="1"/>
  <c r="AD4025" i="1"/>
  <c r="AD4026" i="1"/>
  <c r="AD4027" i="1"/>
  <c r="AD4028" i="1"/>
  <c r="AD4029" i="1"/>
  <c r="AD4030" i="1"/>
  <c r="AD4031" i="1"/>
  <c r="AD4032" i="1"/>
  <c r="AD4033" i="1"/>
  <c r="AD4034" i="1"/>
  <c r="AD4035" i="1"/>
  <c r="AD4036" i="1"/>
  <c r="AD4037" i="1"/>
  <c r="AD4038" i="1"/>
  <c r="AD4039" i="1"/>
  <c r="AD4040" i="1"/>
  <c r="AD4041" i="1"/>
  <c r="AD4042" i="1"/>
  <c r="AD4043" i="1"/>
  <c r="AD4044" i="1"/>
  <c r="AD4045" i="1"/>
  <c r="AD4046" i="1"/>
  <c r="AD4047" i="1"/>
  <c r="AD4048" i="1"/>
  <c r="AD4049" i="1"/>
  <c r="AD4050" i="1"/>
  <c r="AD4051" i="1"/>
  <c r="AD4052" i="1"/>
  <c r="AD4053" i="1"/>
  <c r="AD4054" i="1"/>
  <c r="AD4055" i="1"/>
  <c r="AD4056" i="1"/>
  <c r="AD4057" i="1"/>
  <c r="AD4058" i="1"/>
  <c r="AD4059" i="1"/>
  <c r="AD4060" i="1"/>
  <c r="AD4061" i="1"/>
  <c r="AD4062" i="1"/>
  <c r="AD4063" i="1"/>
  <c r="AD4064" i="1"/>
  <c r="AD4065" i="1"/>
  <c r="AD4066" i="1"/>
  <c r="AD4067" i="1"/>
  <c r="AD4068" i="1"/>
  <c r="AD4069" i="1"/>
  <c r="AD4070" i="1"/>
  <c r="AD4071" i="1"/>
  <c r="AD4072" i="1"/>
  <c r="AD4073" i="1"/>
  <c r="AD4074" i="1"/>
  <c r="AD4075" i="1"/>
  <c r="AD4076" i="1"/>
  <c r="AD4077" i="1"/>
  <c r="AD4078" i="1"/>
  <c r="AD4079" i="1"/>
  <c r="AD4080" i="1"/>
  <c r="AD4081" i="1"/>
  <c r="AD4082" i="1"/>
  <c r="AD4083" i="1"/>
  <c r="AD4084" i="1"/>
  <c r="AD4085" i="1"/>
  <c r="AD4086" i="1"/>
  <c r="AD4087" i="1"/>
  <c r="AD4088" i="1"/>
  <c r="AD4089" i="1"/>
  <c r="AD4090" i="1"/>
  <c r="AD4091" i="1"/>
  <c r="AD4092" i="1"/>
  <c r="AD4093" i="1"/>
  <c r="AD4094" i="1"/>
  <c r="AD4095" i="1"/>
  <c r="AD4096" i="1"/>
  <c r="AD4097" i="1"/>
  <c r="AD4098" i="1"/>
  <c r="AD4099" i="1"/>
  <c r="AD4100" i="1"/>
  <c r="AD4101" i="1"/>
  <c r="AD4102" i="1"/>
  <c r="AD4103" i="1"/>
  <c r="AD4104" i="1"/>
  <c r="AD4105" i="1"/>
  <c r="AD4106" i="1"/>
  <c r="AD4107" i="1"/>
  <c r="AD4108" i="1"/>
  <c r="AD4109" i="1"/>
  <c r="AD4110" i="1"/>
  <c r="AD4111" i="1"/>
  <c r="AD4112" i="1"/>
  <c r="AD4113" i="1"/>
  <c r="AD4114" i="1"/>
  <c r="AD4115" i="1"/>
  <c r="AD4116" i="1"/>
  <c r="AD4117" i="1"/>
  <c r="AD4118" i="1"/>
  <c r="AD4119" i="1"/>
  <c r="AD4120" i="1"/>
  <c r="AD4121" i="1"/>
  <c r="AD4122" i="1"/>
  <c r="AD4123" i="1"/>
  <c r="AD4124" i="1"/>
  <c r="AD4125" i="1"/>
  <c r="AD4126" i="1"/>
  <c r="AD4127" i="1"/>
  <c r="AD4128" i="1"/>
  <c r="AD4129" i="1"/>
  <c r="AD4130" i="1"/>
  <c r="AD4131" i="1"/>
  <c r="AD4132" i="1"/>
  <c r="AD4133" i="1"/>
  <c r="AD4134" i="1"/>
  <c r="AD4135" i="1"/>
  <c r="AD4136" i="1"/>
  <c r="AD4137" i="1"/>
  <c r="AD4138" i="1"/>
  <c r="AD4139" i="1"/>
  <c r="AD4140" i="1"/>
  <c r="AD4141" i="1"/>
  <c r="AD4142" i="1"/>
  <c r="AD4143" i="1"/>
  <c r="AD4144" i="1"/>
  <c r="AD4145" i="1"/>
  <c r="AD4146" i="1"/>
  <c r="AD4147" i="1"/>
  <c r="AD4148" i="1"/>
  <c r="AD4149" i="1"/>
  <c r="AD4150" i="1"/>
  <c r="AD4151" i="1"/>
  <c r="AD4152" i="1"/>
  <c r="AD4153" i="1"/>
  <c r="AD4154" i="1"/>
  <c r="AD4155" i="1"/>
  <c r="AD4156" i="1"/>
  <c r="AD4157" i="1"/>
  <c r="AD4158" i="1"/>
  <c r="AD4159" i="1"/>
  <c r="AD4160" i="1"/>
  <c r="AD4161" i="1"/>
  <c r="AD4162" i="1"/>
  <c r="AD4163" i="1"/>
  <c r="AD4164" i="1"/>
  <c r="AD4165" i="1"/>
  <c r="AD4166" i="1"/>
  <c r="AD4167" i="1"/>
  <c r="AD4168" i="1"/>
  <c r="AD4169" i="1"/>
  <c r="AD4170" i="1"/>
  <c r="AD4171" i="1"/>
  <c r="AD4172" i="1"/>
  <c r="AD4173" i="1"/>
  <c r="AD4174" i="1"/>
  <c r="AD4175" i="1"/>
  <c r="AD4176" i="1"/>
  <c r="AD4177" i="1"/>
  <c r="AD4178" i="1"/>
  <c r="AD4179" i="1"/>
  <c r="AD4180" i="1"/>
  <c r="AD4181" i="1"/>
  <c r="AD4182" i="1"/>
  <c r="AD4183" i="1"/>
  <c r="AD4184" i="1"/>
  <c r="AD4185" i="1"/>
  <c r="AD4186" i="1"/>
  <c r="AD4187" i="1"/>
  <c r="AD4188" i="1"/>
  <c r="AD4189" i="1"/>
  <c r="AD4190" i="1"/>
  <c r="AD4191" i="1"/>
  <c r="AD4192" i="1"/>
  <c r="AD4193" i="1"/>
  <c r="AD4194" i="1"/>
  <c r="AD4195" i="1"/>
  <c r="AD4196" i="1"/>
  <c r="AD4197" i="1"/>
  <c r="AD4198" i="1"/>
  <c r="AD4199" i="1"/>
  <c r="AD4200" i="1"/>
  <c r="AD4201" i="1"/>
  <c r="AD4202" i="1"/>
  <c r="AD4203" i="1"/>
  <c r="AD4204" i="1"/>
  <c r="AD4205" i="1"/>
  <c r="AD4206" i="1"/>
  <c r="AD4207" i="1"/>
  <c r="AD4208" i="1"/>
  <c r="AD4209" i="1"/>
  <c r="AD4210" i="1"/>
  <c r="AD4211" i="1"/>
  <c r="AD4212" i="1"/>
  <c r="AD4213" i="1"/>
  <c r="AD4214" i="1"/>
  <c r="AD4215" i="1"/>
  <c r="AD4216" i="1"/>
  <c r="AD4217" i="1"/>
  <c r="AD4218" i="1"/>
  <c r="AD4219" i="1"/>
  <c r="AD4220" i="1"/>
  <c r="AD4221" i="1"/>
  <c r="AD4222" i="1"/>
  <c r="AD4223" i="1"/>
  <c r="AD4224" i="1"/>
  <c r="AD4225" i="1"/>
  <c r="AD4226" i="1"/>
  <c r="AD4227" i="1"/>
  <c r="AD4228" i="1"/>
  <c r="AD4229" i="1"/>
  <c r="AD4230" i="1"/>
  <c r="AD4231" i="1"/>
  <c r="AD4232" i="1"/>
  <c r="AD4233" i="1"/>
  <c r="AD4234" i="1"/>
  <c r="AD4235" i="1"/>
  <c r="AD4236" i="1"/>
  <c r="AD4237" i="1"/>
  <c r="AD4238" i="1"/>
  <c r="AD4239" i="1"/>
  <c r="AD4240" i="1"/>
  <c r="AD4241" i="1"/>
  <c r="AD4242" i="1"/>
  <c r="AD4243" i="1"/>
  <c r="AD4244" i="1"/>
  <c r="AD4245" i="1"/>
  <c r="AD4246" i="1"/>
  <c r="AD4247" i="1"/>
  <c r="AD4248" i="1"/>
  <c r="AD4249" i="1"/>
  <c r="AD4250" i="1"/>
  <c r="AD4251" i="1"/>
  <c r="AD4252" i="1"/>
  <c r="AD4253" i="1"/>
  <c r="AD4254" i="1"/>
  <c r="AD4255" i="1"/>
  <c r="AD4256" i="1"/>
  <c r="AD4257" i="1"/>
  <c r="AD4258" i="1"/>
  <c r="AD4259" i="1"/>
  <c r="AD4260" i="1"/>
  <c r="AD4261" i="1"/>
  <c r="AD4262" i="1"/>
  <c r="AD4263" i="1"/>
  <c r="AD4264" i="1"/>
  <c r="AD4265" i="1"/>
  <c r="AD4266" i="1"/>
  <c r="AD4267" i="1"/>
  <c r="AD4268" i="1"/>
  <c r="AD4269" i="1"/>
  <c r="AD4270" i="1"/>
  <c r="AD4271" i="1"/>
  <c r="AD4272" i="1"/>
  <c r="AD4273" i="1"/>
  <c r="AD4274" i="1"/>
  <c r="AD4275" i="1"/>
  <c r="AD4276" i="1"/>
  <c r="AD4277" i="1"/>
  <c r="AD4278" i="1"/>
  <c r="AD4279" i="1"/>
  <c r="AD4280" i="1"/>
  <c r="AD4281" i="1"/>
  <c r="AD4282" i="1"/>
  <c r="AD4283" i="1"/>
  <c r="AD4284" i="1"/>
  <c r="AD4285" i="1"/>
  <c r="AD4286" i="1"/>
  <c r="AD4287" i="1"/>
  <c r="AD4288" i="1"/>
  <c r="AD4289" i="1"/>
  <c r="AD4290" i="1"/>
  <c r="AD4291" i="1"/>
  <c r="AD4292" i="1"/>
  <c r="AD4293" i="1"/>
  <c r="AD4294" i="1"/>
  <c r="AD4295" i="1"/>
  <c r="AD4296" i="1"/>
  <c r="AD4297" i="1"/>
  <c r="AD4298" i="1"/>
  <c r="AD4299" i="1"/>
  <c r="AD4300" i="1"/>
  <c r="AD4301" i="1"/>
  <c r="AD4302" i="1"/>
  <c r="AD4303" i="1"/>
  <c r="AD4304" i="1"/>
  <c r="AD4305" i="1"/>
  <c r="AD4306" i="1"/>
  <c r="AD4307" i="1"/>
  <c r="AD4308" i="1"/>
  <c r="AD4309" i="1"/>
  <c r="AD4310" i="1"/>
  <c r="AD4311" i="1"/>
  <c r="AD4312" i="1"/>
  <c r="AD4313" i="1"/>
  <c r="AD4314" i="1"/>
  <c r="AD4315" i="1"/>
  <c r="AD4316" i="1"/>
  <c r="AD4317" i="1"/>
  <c r="AD4318" i="1"/>
  <c r="AD4319" i="1"/>
  <c r="AD4320" i="1"/>
  <c r="AD4321" i="1"/>
  <c r="AD4322" i="1"/>
  <c r="AD4323" i="1"/>
  <c r="AD4324" i="1"/>
  <c r="AD4325" i="1"/>
  <c r="AD4326" i="1"/>
  <c r="AD4327" i="1"/>
  <c r="AD4328" i="1"/>
  <c r="AD4329" i="1"/>
  <c r="AD4330" i="1"/>
  <c r="AD4331" i="1"/>
  <c r="AD4332" i="1"/>
  <c r="AD4333" i="1"/>
  <c r="AD4334" i="1"/>
  <c r="AD4335" i="1"/>
  <c r="AD4336" i="1"/>
  <c r="AD4337" i="1"/>
  <c r="AD4338" i="1"/>
  <c r="AD4339" i="1"/>
  <c r="AD4340" i="1"/>
  <c r="AD4341" i="1"/>
  <c r="AD4342" i="1"/>
  <c r="AD4343" i="1"/>
  <c r="AD4344" i="1"/>
  <c r="AD4345" i="1"/>
  <c r="AD4346" i="1"/>
  <c r="AD4347" i="1"/>
  <c r="AD4348" i="1"/>
  <c r="AD4349" i="1"/>
  <c r="AD4350" i="1"/>
  <c r="AD4351" i="1"/>
  <c r="AD4352" i="1"/>
  <c r="AD4353" i="1"/>
  <c r="AD4354" i="1"/>
  <c r="AD4355" i="1"/>
  <c r="AD4356" i="1"/>
  <c r="AD4357" i="1"/>
  <c r="AD4358" i="1"/>
  <c r="AD4359" i="1"/>
  <c r="AD4360" i="1"/>
  <c r="AD4361" i="1"/>
  <c r="AD4362" i="1"/>
  <c r="AD4363" i="1"/>
  <c r="AD4364" i="1"/>
  <c r="AD4365" i="1"/>
  <c r="AD4366" i="1"/>
  <c r="AD4367" i="1"/>
  <c r="AD4368" i="1"/>
  <c r="AD4369" i="1"/>
  <c r="AD4370" i="1"/>
  <c r="AD4371" i="1"/>
  <c r="AD4372" i="1"/>
  <c r="AD4373" i="1"/>
  <c r="AD4374" i="1"/>
  <c r="AD4375" i="1"/>
  <c r="AD4376" i="1"/>
  <c r="AD4377" i="1"/>
  <c r="AD4378" i="1"/>
  <c r="AD4379" i="1"/>
  <c r="AD4380" i="1"/>
  <c r="AD4381" i="1"/>
  <c r="AD4382" i="1"/>
  <c r="AD4383" i="1"/>
  <c r="AD4384" i="1"/>
  <c r="AD4385" i="1"/>
  <c r="AD4386" i="1"/>
  <c r="AD4387" i="1"/>
  <c r="AD4388" i="1"/>
  <c r="AD4389" i="1"/>
  <c r="AD4390" i="1"/>
  <c r="AD4391" i="1"/>
  <c r="AD4392" i="1"/>
  <c r="AD4393" i="1"/>
  <c r="AD4394" i="1"/>
  <c r="AD4395" i="1"/>
  <c r="AD4396" i="1"/>
  <c r="AD4397" i="1"/>
  <c r="AD4398" i="1"/>
  <c r="AD4399" i="1"/>
  <c r="AD4400" i="1"/>
  <c r="AD4401" i="1"/>
  <c r="AD4402" i="1"/>
  <c r="AD4403" i="1"/>
  <c r="AD4404" i="1"/>
  <c r="AD4405" i="1"/>
  <c r="AD4406" i="1"/>
  <c r="AD4407" i="1"/>
  <c r="AD4408" i="1"/>
  <c r="AD4409" i="1"/>
  <c r="AD4410" i="1"/>
  <c r="AD4411" i="1"/>
  <c r="AD4412" i="1"/>
  <c r="AD4413" i="1"/>
  <c r="AD4414" i="1"/>
  <c r="AD4415" i="1"/>
  <c r="AD4416" i="1"/>
  <c r="AD4417" i="1"/>
  <c r="AD4418" i="1"/>
  <c r="AD4419" i="1"/>
  <c r="AD4420" i="1"/>
  <c r="AD4421" i="1"/>
  <c r="AD4422" i="1"/>
  <c r="AD4423" i="1"/>
  <c r="AD4424" i="1"/>
  <c r="AD4425" i="1"/>
  <c r="AD4426" i="1"/>
  <c r="AD4427" i="1"/>
  <c r="AD4428" i="1"/>
  <c r="AD4429" i="1"/>
  <c r="AD4430" i="1"/>
  <c r="AD4431" i="1"/>
  <c r="AD4432" i="1"/>
  <c r="AD4433" i="1"/>
  <c r="AD4434" i="1"/>
  <c r="AD4435" i="1"/>
  <c r="AD4436" i="1"/>
  <c r="AD4437" i="1"/>
  <c r="AD4438" i="1"/>
  <c r="AD4439" i="1"/>
  <c r="AD4440" i="1"/>
  <c r="AD4441" i="1"/>
  <c r="AD4442" i="1"/>
  <c r="AD4443" i="1"/>
  <c r="AD4444" i="1"/>
  <c r="AD4445" i="1"/>
  <c r="AD4446" i="1"/>
  <c r="AD4447" i="1"/>
  <c r="AD4448" i="1"/>
  <c r="AD4449" i="1"/>
  <c r="AD4450" i="1"/>
  <c r="AD4451" i="1"/>
  <c r="AD4452" i="1"/>
  <c r="AD4453" i="1"/>
  <c r="AD4454" i="1"/>
  <c r="AD4455" i="1"/>
  <c r="AD4456" i="1"/>
  <c r="AD4457" i="1"/>
  <c r="AD4458" i="1"/>
  <c r="AD4459" i="1"/>
  <c r="AD4460" i="1"/>
  <c r="AD4461" i="1"/>
  <c r="AD4462" i="1"/>
  <c r="AD4463" i="1"/>
  <c r="AD4464" i="1"/>
  <c r="AD4465" i="1"/>
  <c r="AD4466" i="1"/>
  <c r="AD4467" i="1"/>
  <c r="AD4468" i="1"/>
  <c r="AD4469" i="1"/>
  <c r="AD4470" i="1"/>
  <c r="AD4471" i="1"/>
  <c r="AD4472" i="1"/>
  <c r="AD4473" i="1"/>
  <c r="AD4474" i="1"/>
  <c r="AD4475" i="1"/>
  <c r="AD4476" i="1"/>
  <c r="AD4477" i="1"/>
  <c r="AD4478" i="1"/>
  <c r="AD4479" i="1"/>
  <c r="AD4480" i="1"/>
  <c r="AD4481" i="1"/>
  <c r="AD4482" i="1"/>
  <c r="AD4483" i="1"/>
  <c r="AD4484" i="1"/>
  <c r="AD4485" i="1"/>
  <c r="AD4486" i="1"/>
  <c r="AD4487" i="1"/>
  <c r="AD4488" i="1"/>
  <c r="AD4489" i="1"/>
  <c r="AD4490" i="1"/>
  <c r="AD4491" i="1"/>
  <c r="AD4492" i="1"/>
  <c r="AD4493" i="1"/>
  <c r="AD4494" i="1"/>
  <c r="AD4495" i="1"/>
  <c r="AD4496" i="1"/>
  <c r="AD4497" i="1"/>
  <c r="AD4498" i="1"/>
  <c r="AD4499" i="1"/>
  <c r="AD4500" i="1"/>
  <c r="AD4501" i="1"/>
  <c r="AD4502" i="1"/>
  <c r="AD4503" i="1"/>
  <c r="AD4504" i="1"/>
  <c r="AD4505" i="1"/>
  <c r="AD4506" i="1"/>
  <c r="AD4507" i="1"/>
  <c r="AD4508" i="1"/>
  <c r="AD4509" i="1"/>
  <c r="AD4510" i="1"/>
  <c r="AD4511" i="1"/>
  <c r="AD4512" i="1"/>
  <c r="AD4513" i="1"/>
  <c r="AD4514" i="1"/>
  <c r="AD4515" i="1"/>
  <c r="AD4516" i="1"/>
  <c r="AD4517" i="1"/>
  <c r="AD4518" i="1"/>
  <c r="AD4519" i="1"/>
  <c r="AD4520" i="1"/>
  <c r="AD4521" i="1"/>
  <c r="AD4522" i="1"/>
  <c r="AD4523" i="1"/>
  <c r="AD4524" i="1"/>
  <c r="AD4525" i="1"/>
  <c r="AD4526" i="1"/>
  <c r="AD4527" i="1"/>
  <c r="AD4528" i="1"/>
  <c r="AD4529" i="1"/>
  <c r="AD4530" i="1"/>
  <c r="AD4531" i="1"/>
  <c r="AD4532" i="1"/>
  <c r="AD4533" i="1"/>
  <c r="AD4534" i="1"/>
  <c r="AD4535" i="1"/>
  <c r="AD4536" i="1"/>
  <c r="AD4537" i="1"/>
  <c r="AD4538" i="1"/>
  <c r="AD4539" i="1"/>
  <c r="AD4540" i="1"/>
  <c r="AD4541" i="1"/>
  <c r="AD4542" i="1"/>
  <c r="AD4543" i="1"/>
  <c r="AD4544" i="1"/>
  <c r="AD4545" i="1"/>
  <c r="AD4546" i="1"/>
  <c r="AD4547" i="1"/>
  <c r="AD4548" i="1"/>
  <c r="AD4549" i="1"/>
  <c r="AD4550" i="1"/>
  <c r="AD4551" i="1"/>
  <c r="AD4552" i="1"/>
  <c r="AD4553" i="1"/>
  <c r="AD4554" i="1"/>
  <c r="AD4555" i="1"/>
  <c r="AD4556" i="1"/>
  <c r="AD4557" i="1"/>
  <c r="AD4558" i="1"/>
  <c r="AD4559" i="1"/>
  <c r="AD4560" i="1"/>
  <c r="AD4561" i="1"/>
  <c r="AD4562" i="1"/>
  <c r="AD4563" i="1"/>
  <c r="AD4564" i="1"/>
  <c r="AD4565" i="1"/>
  <c r="AD4566" i="1"/>
  <c r="AD4567" i="1"/>
  <c r="AD4568" i="1"/>
  <c r="AD4569" i="1"/>
  <c r="AD4570" i="1"/>
  <c r="AD4571" i="1"/>
  <c r="AD4572" i="1"/>
  <c r="AD4573" i="1"/>
  <c r="AD4574" i="1"/>
  <c r="AD4575" i="1"/>
  <c r="AD4576" i="1"/>
  <c r="AD4577" i="1"/>
  <c r="AD4578" i="1"/>
  <c r="AD4579" i="1"/>
  <c r="AD4580" i="1"/>
  <c r="AD4581" i="1"/>
  <c r="AD4582" i="1"/>
  <c r="AD4583" i="1"/>
  <c r="AD4584" i="1"/>
  <c r="AD4585" i="1"/>
  <c r="AD4586" i="1"/>
  <c r="AD4587" i="1"/>
  <c r="AD4588" i="1"/>
  <c r="AD4589" i="1"/>
  <c r="AD4590" i="1"/>
  <c r="AD4591" i="1"/>
  <c r="AD4592" i="1"/>
  <c r="AD4593" i="1"/>
  <c r="AD4594" i="1"/>
  <c r="AD4595" i="1"/>
  <c r="AD4596" i="1"/>
  <c r="AD4597" i="1"/>
  <c r="AD4598" i="1"/>
  <c r="AD4599" i="1"/>
  <c r="AD4600" i="1"/>
  <c r="AD4601" i="1"/>
  <c r="AD4602" i="1"/>
  <c r="AD4603" i="1"/>
  <c r="AD4604" i="1"/>
  <c r="AD4605" i="1"/>
  <c r="AD4606" i="1"/>
  <c r="AD4607" i="1"/>
  <c r="AD4608" i="1"/>
  <c r="AD4609" i="1"/>
  <c r="AD4610" i="1"/>
  <c r="AD4611" i="1"/>
  <c r="AD4612" i="1"/>
  <c r="AD4613" i="1"/>
  <c r="AD4614" i="1"/>
  <c r="AD4615" i="1"/>
  <c r="AD4616" i="1"/>
  <c r="AD4617" i="1"/>
  <c r="AD4618" i="1"/>
  <c r="AD4619" i="1"/>
  <c r="AD4620" i="1"/>
  <c r="AD4621" i="1"/>
  <c r="AD4622" i="1"/>
  <c r="AD4623" i="1"/>
  <c r="AD4624" i="1"/>
  <c r="AD4625" i="1"/>
  <c r="AD4626" i="1"/>
  <c r="AD4627" i="1"/>
  <c r="AD4628" i="1"/>
  <c r="AD4629" i="1"/>
  <c r="AD4630" i="1"/>
  <c r="AD4631" i="1"/>
  <c r="AD4632" i="1"/>
  <c r="AD4633" i="1"/>
  <c r="AD4634" i="1"/>
  <c r="AD4635" i="1"/>
  <c r="AD4636" i="1"/>
  <c r="AD4637" i="1"/>
  <c r="AD4638" i="1"/>
  <c r="AD4639" i="1"/>
  <c r="AD4640" i="1"/>
  <c r="AD4641" i="1"/>
  <c r="AD4642" i="1"/>
  <c r="AD4643" i="1"/>
  <c r="AD4644" i="1"/>
  <c r="AD4645" i="1"/>
  <c r="AD4646" i="1"/>
  <c r="AD4647" i="1"/>
  <c r="AD4648" i="1"/>
  <c r="AD4649" i="1"/>
  <c r="AD4650" i="1"/>
  <c r="AD4651" i="1"/>
  <c r="AD4652" i="1"/>
  <c r="AD4653" i="1"/>
  <c r="AD4654" i="1"/>
  <c r="AD4655" i="1"/>
  <c r="AD4656" i="1"/>
  <c r="AD4657" i="1"/>
  <c r="AD4658" i="1"/>
  <c r="AD4659" i="1"/>
  <c r="AD4660" i="1"/>
  <c r="AD4661" i="1"/>
  <c r="AD4662" i="1"/>
  <c r="AD4663" i="1"/>
  <c r="AD4664" i="1"/>
  <c r="AD4665" i="1"/>
  <c r="AD4666" i="1"/>
  <c r="AD4667" i="1"/>
  <c r="AD4668" i="1"/>
  <c r="AD4669" i="1"/>
  <c r="AD4670" i="1"/>
  <c r="AD4671" i="1"/>
  <c r="AD4672" i="1"/>
  <c r="AD4673" i="1"/>
  <c r="AD4674" i="1"/>
  <c r="AD4675" i="1"/>
  <c r="AD4676" i="1"/>
  <c r="AD4677" i="1"/>
  <c r="AD4678" i="1"/>
  <c r="AD4679" i="1"/>
  <c r="AD4680" i="1"/>
  <c r="AD4681" i="1"/>
  <c r="AD4682" i="1"/>
  <c r="AD4683" i="1"/>
  <c r="AD4684" i="1"/>
  <c r="AD4685" i="1"/>
  <c r="AD4686" i="1"/>
  <c r="AD4687" i="1"/>
  <c r="AD4688" i="1"/>
  <c r="AD4689" i="1"/>
  <c r="AD4690" i="1"/>
  <c r="AD4691" i="1"/>
  <c r="AD4692" i="1"/>
  <c r="AD4693" i="1"/>
  <c r="AD4694" i="1"/>
  <c r="AD4695" i="1"/>
  <c r="AD4696" i="1"/>
  <c r="AD4697" i="1"/>
  <c r="AD4698" i="1"/>
  <c r="AD4699" i="1"/>
  <c r="AD4700" i="1"/>
  <c r="AD4701" i="1"/>
  <c r="AD4702" i="1"/>
  <c r="AD4703" i="1"/>
  <c r="AD4704" i="1"/>
  <c r="AD4705" i="1"/>
  <c r="AD4706" i="1"/>
  <c r="AD4707" i="1"/>
  <c r="AD4708" i="1"/>
  <c r="AD4709" i="1"/>
  <c r="AD4710" i="1"/>
  <c r="AD4711" i="1"/>
  <c r="AD4712" i="1"/>
  <c r="AD4713" i="1"/>
  <c r="AD4714" i="1"/>
  <c r="AD4715" i="1"/>
  <c r="AD4716" i="1"/>
  <c r="AD4717" i="1"/>
  <c r="AD4718" i="1"/>
  <c r="AD4719" i="1"/>
  <c r="AD4720" i="1"/>
  <c r="AD4721" i="1"/>
  <c r="AD4722" i="1"/>
  <c r="AD4723" i="1"/>
  <c r="AD4724" i="1"/>
  <c r="AD4725" i="1"/>
  <c r="AD4726" i="1"/>
  <c r="AD4727" i="1"/>
  <c r="AD4728" i="1"/>
  <c r="AD4729" i="1"/>
  <c r="AD4730" i="1"/>
  <c r="AD4731" i="1"/>
  <c r="AD4732" i="1"/>
  <c r="AD4733" i="1"/>
  <c r="AD4734" i="1"/>
  <c r="AD4735" i="1"/>
  <c r="AD4736" i="1"/>
  <c r="AD4737" i="1"/>
  <c r="AD4738" i="1"/>
  <c r="AD4739" i="1"/>
  <c r="AD4740" i="1"/>
  <c r="AD4741" i="1"/>
  <c r="AD4742" i="1"/>
  <c r="AD4743" i="1"/>
  <c r="AD4744" i="1"/>
  <c r="AD4745" i="1"/>
  <c r="AD4746" i="1"/>
  <c r="AD4747" i="1"/>
  <c r="AD4748" i="1"/>
  <c r="AD4749" i="1"/>
  <c r="AD4750" i="1"/>
  <c r="AD4751" i="1"/>
  <c r="AD4752" i="1"/>
  <c r="AD4753" i="1"/>
  <c r="AD4754" i="1"/>
  <c r="AD4755" i="1"/>
  <c r="AD4756" i="1"/>
  <c r="AD4757" i="1"/>
  <c r="AD4758" i="1"/>
  <c r="AD4759" i="1"/>
  <c r="AD4760" i="1"/>
  <c r="AD4761" i="1"/>
  <c r="AD4762" i="1"/>
  <c r="AD4763" i="1"/>
  <c r="AD4764" i="1"/>
  <c r="AD4765" i="1"/>
  <c r="AD4766" i="1"/>
  <c r="AD4767" i="1"/>
  <c r="AD4768" i="1"/>
  <c r="AD4769" i="1"/>
  <c r="AD4770" i="1"/>
  <c r="AD4771" i="1"/>
  <c r="AD4772" i="1"/>
  <c r="AD4773" i="1"/>
  <c r="AD4774" i="1"/>
  <c r="AD4775" i="1"/>
  <c r="AD4776" i="1"/>
  <c r="AD4777" i="1"/>
  <c r="AD4778" i="1"/>
  <c r="AD4779" i="1"/>
  <c r="AD4780" i="1"/>
  <c r="AD4781" i="1"/>
  <c r="AD4782" i="1"/>
  <c r="AD4783" i="1"/>
  <c r="AD4784" i="1"/>
  <c r="AD4785" i="1"/>
  <c r="AD4786" i="1"/>
  <c r="AD4787" i="1"/>
  <c r="AD4788" i="1"/>
  <c r="AD4789" i="1"/>
  <c r="AD4790" i="1"/>
  <c r="AD4791" i="1"/>
  <c r="AD4792" i="1"/>
  <c r="AD4793" i="1"/>
  <c r="AD4794" i="1"/>
  <c r="AD4795" i="1"/>
  <c r="AD4796" i="1"/>
  <c r="AD4797" i="1"/>
  <c r="AD4798" i="1"/>
  <c r="AD4799" i="1"/>
  <c r="AD4800" i="1"/>
  <c r="AD4801" i="1"/>
  <c r="AD4802" i="1"/>
  <c r="AD4803" i="1"/>
  <c r="AD4804" i="1"/>
  <c r="AD4805" i="1"/>
  <c r="AD4806" i="1"/>
  <c r="AD4807" i="1"/>
  <c r="AD4808" i="1"/>
  <c r="AD4809" i="1"/>
  <c r="AD4810" i="1"/>
  <c r="AD4811" i="1"/>
  <c r="AD4812" i="1"/>
  <c r="AD4813" i="1"/>
  <c r="AD4814" i="1"/>
  <c r="AD4815" i="1"/>
  <c r="AD4816" i="1"/>
  <c r="AD4817" i="1"/>
  <c r="AD4818" i="1"/>
  <c r="AD4819" i="1"/>
  <c r="AD4820" i="1"/>
  <c r="AD4821" i="1"/>
  <c r="AD4822" i="1"/>
  <c r="AD4823" i="1"/>
  <c r="AD4824" i="1"/>
  <c r="AD4825" i="1"/>
  <c r="AD4826" i="1"/>
  <c r="AD4827" i="1"/>
  <c r="AD4828" i="1"/>
  <c r="AD4829" i="1"/>
  <c r="AD4830" i="1"/>
  <c r="AD4831" i="1"/>
  <c r="AD4832" i="1"/>
  <c r="AD4833" i="1"/>
  <c r="AD4834" i="1"/>
  <c r="AD4835" i="1"/>
  <c r="AD4836" i="1"/>
  <c r="AD4837" i="1"/>
  <c r="AD4838" i="1"/>
  <c r="AD4839" i="1"/>
  <c r="AD4840" i="1"/>
  <c r="AD4841" i="1"/>
  <c r="AD4842" i="1"/>
  <c r="AD4843" i="1"/>
  <c r="AD4844" i="1"/>
  <c r="AD4845" i="1"/>
  <c r="AD4846" i="1"/>
  <c r="AD4847" i="1"/>
  <c r="AD4848" i="1"/>
  <c r="AD4849" i="1"/>
  <c r="AD4850" i="1"/>
  <c r="AD4851" i="1"/>
  <c r="AD4852" i="1"/>
  <c r="AD4853" i="1"/>
  <c r="AD4854" i="1"/>
  <c r="AD4855" i="1"/>
  <c r="AD4856" i="1"/>
  <c r="AD4857" i="1"/>
  <c r="AD4858" i="1"/>
  <c r="AD4859" i="1"/>
  <c r="AD4860" i="1"/>
  <c r="AD4861" i="1"/>
  <c r="AD4862" i="1"/>
  <c r="AD4863" i="1"/>
  <c r="AD4864" i="1"/>
  <c r="AD4865" i="1"/>
  <c r="AD4866" i="1"/>
  <c r="AD4867" i="1"/>
  <c r="AD4868" i="1"/>
  <c r="AD4869" i="1"/>
  <c r="AD4870" i="1"/>
  <c r="AD4871" i="1"/>
  <c r="AD4872" i="1"/>
  <c r="AD4873" i="1"/>
  <c r="AD4874" i="1"/>
  <c r="AD4875" i="1"/>
  <c r="AD4876" i="1"/>
  <c r="AD4877" i="1"/>
  <c r="AD4878" i="1"/>
  <c r="AD4879" i="1"/>
  <c r="AD4880" i="1"/>
  <c r="AD4881" i="1"/>
  <c r="AD4882" i="1"/>
  <c r="AD4883" i="1"/>
  <c r="AD4884" i="1"/>
  <c r="AD4885" i="1"/>
  <c r="AD4886" i="1"/>
  <c r="AD4887" i="1"/>
  <c r="AD4888" i="1"/>
  <c r="AD4889" i="1"/>
  <c r="AD4890" i="1"/>
  <c r="AD4891" i="1"/>
  <c r="AD4892" i="1"/>
  <c r="AD4893" i="1"/>
  <c r="AD4894" i="1"/>
  <c r="AD4895" i="1"/>
  <c r="AD4896" i="1"/>
  <c r="AD4897" i="1"/>
  <c r="AD4898" i="1"/>
  <c r="AD4899" i="1"/>
  <c r="AD4900" i="1"/>
  <c r="AD4901" i="1"/>
  <c r="AD4902" i="1"/>
  <c r="AD4903" i="1"/>
  <c r="AD4904" i="1"/>
  <c r="AD4905" i="1"/>
  <c r="AD4906" i="1"/>
  <c r="AD4907" i="1"/>
  <c r="AD4908" i="1"/>
  <c r="AD4909" i="1"/>
  <c r="AD4910" i="1"/>
  <c r="AD4911" i="1"/>
  <c r="AD4912" i="1"/>
  <c r="AD4913" i="1"/>
  <c r="AD4914" i="1"/>
  <c r="AD4915" i="1"/>
  <c r="AD4916" i="1"/>
  <c r="AD4917" i="1"/>
  <c r="AD4918" i="1"/>
  <c r="AD4919" i="1"/>
  <c r="AD4920" i="1"/>
  <c r="AD4921" i="1"/>
  <c r="AD4922" i="1"/>
  <c r="AD4923" i="1"/>
  <c r="AD4924" i="1"/>
  <c r="AD4925" i="1"/>
  <c r="AD4926" i="1"/>
  <c r="AD4927" i="1"/>
  <c r="AD4928" i="1"/>
  <c r="AD4929" i="1"/>
  <c r="AD4930" i="1"/>
  <c r="AD4931" i="1"/>
  <c r="AD4932" i="1"/>
  <c r="AD4933" i="1"/>
  <c r="AD4934" i="1"/>
  <c r="AD4935" i="1"/>
  <c r="AD4936" i="1"/>
  <c r="AD4937" i="1"/>
  <c r="AD4938" i="1"/>
  <c r="AD4939" i="1"/>
  <c r="AD4940" i="1"/>
  <c r="AD4941" i="1"/>
  <c r="AD4942" i="1"/>
  <c r="AD4943" i="1"/>
  <c r="AD4944" i="1"/>
  <c r="AD4945" i="1"/>
  <c r="AD4946" i="1"/>
  <c r="AD4947" i="1"/>
  <c r="AD4948" i="1"/>
  <c r="AD4949" i="1"/>
  <c r="AD4950" i="1"/>
  <c r="AD4951" i="1"/>
  <c r="AD4952" i="1"/>
  <c r="AD4953" i="1"/>
  <c r="AD4954" i="1"/>
  <c r="AD4955" i="1"/>
  <c r="AD4956" i="1"/>
  <c r="AD4957" i="1"/>
  <c r="AD4958" i="1"/>
  <c r="AD4959" i="1"/>
  <c r="AD4960" i="1"/>
  <c r="AD4961" i="1"/>
  <c r="AD4962" i="1"/>
  <c r="AD4963" i="1"/>
  <c r="AD4964" i="1"/>
  <c r="AD4965" i="1"/>
  <c r="AD4966" i="1"/>
  <c r="AD4967" i="1"/>
  <c r="AD4968" i="1"/>
  <c r="AD4969" i="1"/>
  <c r="AD4970" i="1"/>
  <c r="AD4971" i="1"/>
  <c r="AD4972" i="1"/>
  <c r="AD4973" i="1"/>
  <c r="AD4974" i="1"/>
  <c r="AD4975" i="1"/>
  <c r="AD4976" i="1"/>
  <c r="AD4977" i="1"/>
  <c r="AD4978" i="1"/>
  <c r="AD4979" i="1"/>
  <c r="AD4980" i="1"/>
  <c r="AD4981" i="1"/>
  <c r="AD4982" i="1"/>
  <c r="AD4983" i="1"/>
  <c r="AD4984" i="1"/>
  <c r="AD4985" i="1"/>
  <c r="AD4986" i="1"/>
  <c r="AD4987" i="1"/>
  <c r="AD4988" i="1"/>
  <c r="AD4989" i="1"/>
  <c r="AD4990" i="1"/>
  <c r="AD4991" i="1"/>
  <c r="AD4992" i="1"/>
  <c r="AD4993" i="1"/>
  <c r="AD4994" i="1"/>
  <c r="AD4995" i="1"/>
  <c r="AD4996" i="1"/>
  <c r="AD4997" i="1"/>
  <c r="AD4998" i="1"/>
  <c r="AD4999" i="1"/>
  <c r="AD5000" i="1"/>
  <c r="AD5001" i="1"/>
  <c r="AD5002" i="1"/>
  <c r="AD5003" i="1"/>
  <c r="AD5004" i="1"/>
  <c r="AD5005" i="1"/>
  <c r="AD5006" i="1"/>
  <c r="AD5007" i="1"/>
  <c r="AD5008" i="1"/>
  <c r="AD5009" i="1"/>
  <c r="AD5010" i="1"/>
  <c r="AD5011" i="1"/>
  <c r="AD5012" i="1"/>
  <c r="AD5013" i="1"/>
  <c r="AD5014" i="1"/>
  <c r="AD5015" i="1"/>
  <c r="AD5016" i="1"/>
  <c r="AD5017" i="1"/>
  <c r="AD5018" i="1"/>
  <c r="AD5019" i="1"/>
  <c r="AD5020" i="1"/>
  <c r="AD5021" i="1"/>
  <c r="AD5022" i="1"/>
  <c r="AD5023" i="1"/>
  <c r="AD5024" i="1"/>
  <c r="AD5025" i="1"/>
  <c r="AD5026" i="1"/>
  <c r="AD5027" i="1"/>
  <c r="AD5028" i="1"/>
  <c r="AD5029" i="1"/>
  <c r="AD5030" i="1"/>
  <c r="AD5031" i="1"/>
  <c r="AD5032" i="1"/>
  <c r="AD5033" i="1"/>
  <c r="AD5034" i="1"/>
  <c r="AD5035" i="1"/>
  <c r="AD5036" i="1"/>
  <c r="AD5037" i="1"/>
  <c r="AD5038" i="1"/>
  <c r="AD5039" i="1"/>
  <c r="AD5040" i="1"/>
  <c r="AD5041" i="1"/>
  <c r="AD5042" i="1"/>
  <c r="AD5043" i="1"/>
  <c r="AD5044" i="1"/>
  <c r="AD5045" i="1"/>
  <c r="AD5046" i="1"/>
  <c r="AD5047" i="1"/>
  <c r="AD5048" i="1"/>
  <c r="AD5049" i="1"/>
  <c r="AD5050" i="1"/>
  <c r="AD5051" i="1"/>
  <c r="AD5052" i="1"/>
  <c r="AD5053" i="1"/>
  <c r="AD5054" i="1"/>
  <c r="AD5055" i="1"/>
  <c r="AD5056" i="1"/>
  <c r="AD5057" i="1"/>
  <c r="AD5058" i="1"/>
  <c r="AD5059" i="1"/>
  <c r="AD5060" i="1"/>
  <c r="AD5061" i="1"/>
  <c r="AD5062" i="1"/>
  <c r="AD5063" i="1"/>
  <c r="AD5064" i="1"/>
  <c r="AD5065" i="1"/>
  <c r="AD5066" i="1"/>
  <c r="AD5067" i="1"/>
  <c r="AD5068" i="1"/>
  <c r="AD5069" i="1"/>
  <c r="AD5070" i="1"/>
  <c r="AD5071" i="1"/>
  <c r="AD5072" i="1"/>
  <c r="AD5073" i="1"/>
  <c r="AD5074" i="1"/>
  <c r="AD5075" i="1"/>
  <c r="AD5076" i="1"/>
  <c r="AD5077" i="1"/>
  <c r="AD5078" i="1"/>
  <c r="AD5079" i="1"/>
  <c r="AD5080" i="1"/>
  <c r="AD5081" i="1"/>
  <c r="AD5082" i="1"/>
  <c r="AD5083" i="1"/>
  <c r="AD5084" i="1"/>
  <c r="AD5085" i="1"/>
  <c r="AD5086" i="1"/>
  <c r="AD5087" i="1"/>
  <c r="AD5088" i="1"/>
  <c r="AD5089" i="1"/>
  <c r="AD5090" i="1"/>
  <c r="AD5091" i="1"/>
  <c r="AD5092" i="1"/>
  <c r="AD2" i="1"/>
  <c r="AC5037" i="1" l="1"/>
  <c r="AC5017" i="1"/>
  <c r="AC5005" i="1"/>
  <c r="AC4981" i="1"/>
  <c r="AC4969" i="1"/>
  <c r="AC4961" i="1"/>
  <c r="AC4957" i="1"/>
  <c r="AC4921" i="1"/>
  <c r="AC4909" i="1"/>
  <c r="AC4893" i="1"/>
  <c r="AC4849" i="1"/>
  <c r="AC4837" i="1"/>
  <c r="AC4825" i="1"/>
  <c r="AC4793" i="1"/>
  <c r="AC4781" i="1"/>
  <c r="AC4769" i="1"/>
  <c r="AC4753" i="1"/>
  <c r="AC5073" i="1"/>
  <c r="AC5080" i="1"/>
  <c r="AC5072" i="1"/>
  <c r="AC5068" i="1"/>
  <c r="AC5040" i="1"/>
  <c r="AC5004" i="1"/>
  <c r="AC4980" i="1"/>
  <c r="AC4968" i="1"/>
  <c r="AC4960" i="1"/>
  <c r="AC4956" i="1"/>
  <c r="AC4952" i="1"/>
  <c r="AC4944" i="1"/>
  <c r="AC4904" i="1"/>
  <c r="AC4892" i="1"/>
  <c r="AC4872" i="1"/>
  <c r="AC4860" i="1"/>
  <c r="AC4848" i="1"/>
  <c r="AC4832" i="1"/>
  <c r="AC4824" i="1"/>
  <c r="AC4816" i="1"/>
  <c r="AC4792" i="1"/>
  <c r="AC4780" i="1"/>
  <c r="AC4768" i="1"/>
  <c r="AC4752" i="1"/>
  <c r="AC4732" i="1"/>
  <c r="AC5081" i="1"/>
  <c r="AC5079" i="1"/>
  <c r="AC5067" i="1"/>
  <c r="AC5039" i="1"/>
  <c r="AC5003" i="1"/>
  <c r="AC4955" i="1"/>
  <c r="AC4943" i="1"/>
  <c r="AC4939" i="1"/>
  <c r="AC4915" i="1"/>
  <c r="AC4891" i="1"/>
  <c r="AC4887" i="1"/>
  <c r="AC4875" i="1"/>
  <c r="AC4871" i="1"/>
  <c r="AC4859" i="1"/>
  <c r="AC4823" i="1"/>
  <c r="AC4815" i="1"/>
  <c r="AC4799" i="1"/>
  <c r="AC4779" i="1"/>
  <c r="AC5074" i="1"/>
  <c r="AC5038" i="1"/>
  <c r="AC4982" i="1"/>
  <c r="AC4974" i="1"/>
  <c r="AC4954" i="1"/>
  <c r="AC4930" i="1"/>
  <c r="AC4922" i="1"/>
  <c r="AC4914" i="1"/>
  <c r="AC4894" i="1"/>
  <c r="AC4870" i="1"/>
  <c r="AC4842" i="1"/>
  <c r="AC4822" i="1"/>
  <c r="AC4814" i="1"/>
  <c r="AC4798" i="1"/>
  <c r="AC4261" i="1"/>
  <c r="AC4249" i="1"/>
  <c r="AC4245" i="1"/>
  <c r="AC4225" i="1"/>
  <c r="AC4189" i="1"/>
  <c r="AC4165" i="1"/>
  <c r="AC4157" i="1"/>
  <c r="AC4125" i="1"/>
  <c r="AC4117" i="1"/>
  <c r="AC4077" i="1"/>
  <c r="AC4061" i="1"/>
  <c r="AC4041" i="1"/>
  <c r="AC4017" i="1"/>
  <c r="AC3981" i="1"/>
  <c r="AC3933" i="1"/>
  <c r="AC3877" i="1"/>
  <c r="AC3865" i="1"/>
  <c r="AC3857" i="1"/>
  <c r="AC3845" i="1"/>
  <c r="AC3837" i="1"/>
  <c r="AC3821" i="1"/>
  <c r="AC3809" i="1"/>
  <c r="AC3777" i="1"/>
  <c r="AC3713" i="1"/>
  <c r="AC3653" i="1"/>
  <c r="AC3649" i="1"/>
  <c r="AC3641" i="1"/>
  <c r="AC3633" i="1"/>
  <c r="AC3613" i="1"/>
  <c r="AC3589" i="1"/>
  <c r="AC3585" i="1"/>
  <c r="AC3557" i="1"/>
  <c r="AC3529" i="1"/>
  <c r="AC3525" i="1"/>
  <c r="AC3505" i="1"/>
  <c r="AC3449" i="1"/>
  <c r="AC3425" i="1"/>
  <c r="AC3413" i="1"/>
  <c r="AC3393" i="1"/>
  <c r="AC3369" i="1"/>
  <c r="AC3361" i="1"/>
  <c r="AC3357" i="1"/>
  <c r="AC3349" i="1"/>
  <c r="AC3329" i="1"/>
  <c r="AC3313" i="1"/>
  <c r="AC3297" i="1"/>
  <c r="AC3293" i="1"/>
  <c r="AC3245" i="1"/>
  <c r="AC3237" i="1"/>
  <c r="AC3225" i="1"/>
  <c r="AC3197" i="1"/>
  <c r="AC3157" i="1"/>
  <c r="AC3145" i="1"/>
  <c r="AC3109" i="1"/>
  <c r="AC3105" i="1"/>
  <c r="AC3097" i="1"/>
  <c r="AC3093" i="1"/>
  <c r="AC3081" i="1"/>
  <c r="AC3077" i="1"/>
  <c r="AC3021" i="1"/>
  <c r="AC3017" i="1"/>
  <c r="AC3013" i="1"/>
  <c r="AC3005" i="1"/>
  <c r="AC2997" i="1"/>
  <c r="AC2897" i="1"/>
  <c r="AC2881" i="1"/>
  <c r="AC2869" i="1"/>
  <c r="AC2861" i="1"/>
  <c r="AC2837" i="1"/>
  <c r="AC2825" i="1"/>
  <c r="AC2817" i="1"/>
  <c r="AC2813" i="1"/>
  <c r="AC2809" i="1"/>
  <c r="AC2797" i="1"/>
  <c r="AC2777" i="1"/>
  <c r="AC2749" i="1"/>
  <c r="AC2733" i="1"/>
  <c r="AC2721" i="1"/>
  <c r="AC2697" i="1"/>
  <c r="AC2681" i="1"/>
  <c r="AC2649" i="1"/>
  <c r="AC2641" i="1"/>
  <c r="AC2621" i="1"/>
  <c r="AC2589" i="1"/>
  <c r="AC2577" i="1"/>
  <c r="AC2565" i="1"/>
  <c r="AC2541" i="1"/>
  <c r="AC2521" i="1"/>
  <c r="AC2493" i="1"/>
  <c r="AC2469" i="1"/>
  <c r="AC2449" i="1"/>
  <c r="AC2417" i="1"/>
  <c r="AC2393" i="1"/>
  <c r="AC2389" i="1"/>
  <c r="AC2385" i="1"/>
  <c r="AC2073" i="1"/>
  <c r="AC2053" i="1"/>
  <c r="AC2009" i="1"/>
  <c r="AC1989" i="1"/>
  <c r="AC1981" i="1"/>
  <c r="AC1965" i="1"/>
  <c r="AC1957" i="1"/>
  <c r="AC1953" i="1"/>
  <c r="AC1941" i="1"/>
  <c r="AC1933" i="1"/>
  <c r="AC1929" i="1"/>
  <c r="AC1925" i="1"/>
  <c r="AC1921" i="1"/>
  <c r="AC1909" i="1"/>
  <c r="AC1901" i="1"/>
  <c r="AC1893" i="1"/>
  <c r="AC1885" i="1"/>
  <c r="AC1877" i="1"/>
  <c r="AC1857" i="1"/>
  <c r="AC1841" i="1"/>
  <c r="AC1825" i="1"/>
  <c r="AC1817" i="1"/>
  <c r="AC1797" i="1"/>
  <c r="AC1769" i="1"/>
  <c r="AC1761" i="1"/>
  <c r="AC1757" i="1"/>
  <c r="AC1737" i="1"/>
  <c r="AC1721" i="1"/>
  <c r="AC1713" i="1"/>
  <c r="AC1709" i="1"/>
  <c r="AC1693" i="1"/>
  <c r="AC1685" i="1"/>
  <c r="AC1657" i="1"/>
  <c r="AC1649" i="1"/>
  <c r="AC1641" i="1"/>
  <c r="AC1633" i="1"/>
  <c r="AC1577" i="1"/>
  <c r="AC1565" i="1"/>
  <c r="AC1557" i="1"/>
  <c r="AC1537" i="1"/>
  <c r="AC1529" i="1"/>
  <c r="AC1521" i="1"/>
  <c r="AC1517" i="1"/>
  <c r="AC1509" i="1"/>
  <c r="AC1493" i="1"/>
  <c r="AC1477" i="1"/>
  <c r="AC1465" i="1"/>
  <c r="AC1461" i="1"/>
  <c r="AC1449" i="1"/>
  <c r="AC1437" i="1"/>
  <c r="AC1425" i="1"/>
  <c r="AC1417" i="1"/>
  <c r="AC1401" i="1"/>
  <c r="AC1397" i="1"/>
  <c r="AC1373" i="1"/>
  <c r="AC1361" i="1"/>
  <c r="AC1357" i="1"/>
  <c r="AC1329" i="1"/>
  <c r="AC1313" i="1"/>
  <c r="AC1305" i="1"/>
  <c r="AC1297" i="1"/>
  <c r="AC1293" i="1"/>
  <c r="AC1261" i="1"/>
  <c r="AC1213" i="1"/>
  <c r="AC1201" i="1"/>
  <c r="AC1133" i="1"/>
  <c r="AC1041" i="1"/>
  <c r="AC953" i="1"/>
  <c r="AC913" i="1"/>
  <c r="AC4292" i="1"/>
  <c r="AC4272" i="1"/>
  <c r="AC4268" i="1"/>
  <c r="AC4252" i="1"/>
  <c r="AC4240" i="1"/>
  <c r="AC4188" i="1"/>
  <c r="AC4176" i="1"/>
  <c r="AC4164" i="1"/>
  <c r="AC4156" i="1"/>
  <c r="AC4132" i="1"/>
  <c r="AC4104" i="1"/>
  <c r="AC4088" i="1"/>
  <c r="AC4076" i="1"/>
  <c r="AC4068" i="1"/>
  <c r="AC4044" i="1"/>
  <c r="AC4016" i="1"/>
  <c r="AC3980" i="1"/>
  <c r="AC3844" i="1"/>
  <c r="AC3836" i="1"/>
  <c r="AC3828" i="1"/>
  <c r="AC3820" i="1"/>
  <c r="AC3788" i="1"/>
  <c r="AC3784" i="1"/>
  <c r="AC3776" i="1"/>
  <c r="AC3760" i="1"/>
  <c r="AC3744" i="1"/>
  <c r="AC3712" i="1"/>
  <c r="AC3696" i="1"/>
  <c r="AC3624" i="1"/>
  <c r="AC3612" i="1"/>
  <c r="AC3592" i="1"/>
  <c r="AC3556" i="1"/>
  <c r="AC3540" i="1"/>
  <c r="AC3508" i="1"/>
  <c r="AC3504" i="1"/>
  <c r="AC3460" i="1"/>
  <c r="AC3420" i="1"/>
  <c r="AC3404" i="1"/>
  <c r="AC3380" i="1"/>
  <c r="AC3368" i="1"/>
  <c r="AC3296" i="1"/>
  <c r="AC3292" i="1"/>
  <c r="AC3284" i="1"/>
  <c r="AC3244" i="1"/>
  <c r="AC3236" i="1"/>
  <c r="AC3216" i="1"/>
  <c r="AC3196" i="1"/>
  <c r="AC3156" i="1"/>
  <c r="AC3104" i="1"/>
  <c r="AC3088" i="1"/>
  <c r="AC3076" i="1"/>
  <c r="AC3068" i="1"/>
  <c r="AC3028" i="1"/>
  <c r="AC3000" i="1"/>
  <c r="AC2988" i="1"/>
  <c r="AC2900" i="1"/>
  <c r="AC2896" i="1"/>
  <c r="AC2888" i="1"/>
  <c r="AC2880" i="1"/>
  <c r="AC2868" i="1"/>
  <c r="AC2852" i="1"/>
  <c r="AC2836" i="1"/>
  <c r="AC2824" i="1"/>
  <c r="AC2800" i="1"/>
  <c r="AC2776" i="1"/>
  <c r="AC2744" i="1"/>
  <c r="AC2732" i="1"/>
  <c r="AC2720" i="1"/>
  <c r="AC2668" i="1"/>
  <c r="AC2648" i="1"/>
  <c r="AC2640" i="1"/>
  <c r="AC2620" i="1"/>
  <c r="AC2588" i="1"/>
  <c r="AC2540" i="1"/>
  <c r="AC2492" i="1"/>
  <c r="AC2468" i="1"/>
  <c r="AC2452" i="1"/>
  <c r="AC2444" i="1"/>
  <c r="AC2440" i="1"/>
  <c r="AC2416" i="1"/>
  <c r="AC2412" i="1"/>
  <c r="AC2404" i="1"/>
  <c r="AC2060" i="1"/>
  <c r="AC2032" i="1"/>
  <c r="AC2024" i="1"/>
  <c r="AC2008" i="1"/>
  <c r="AC1996" i="1"/>
  <c r="AC1988" i="1"/>
  <c r="AC1980" i="1"/>
  <c r="AC1972" i="1"/>
  <c r="AC1964" i="1"/>
  <c r="AC1956" i="1"/>
  <c r="AC1948" i="1"/>
  <c r="AC1940" i="1"/>
  <c r="AC1936" i="1"/>
  <c r="AC1928" i="1"/>
  <c r="AC1924" i="1"/>
  <c r="AC1920" i="1"/>
  <c r="AC1916" i="1"/>
  <c r="AC1908" i="1"/>
  <c r="AC1900" i="1"/>
  <c r="AC1892" i="1"/>
  <c r="AC1884" i="1"/>
  <c r="AC1876" i="1"/>
  <c r="AC1868" i="1"/>
  <c r="AC1856" i="1"/>
  <c r="AC1848" i="1"/>
  <c r="AC1840" i="1"/>
  <c r="AC1824" i="1"/>
  <c r="AC1816" i="1"/>
  <c r="AC1808" i="1"/>
  <c r="AC1796" i="1"/>
  <c r="AC1776" i="1"/>
  <c r="AC1768" i="1"/>
  <c r="AC1756" i="1"/>
  <c r="AC1748" i="1"/>
  <c r="AC1732" i="1"/>
  <c r="AC1708" i="1"/>
  <c r="AC1692" i="1"/>
  <c r="AC1684" i="1"/>
  <c r="AC1676" i="1"/>
  <c r="AC1656" i="1"/>
  <c r="AC1648" i="1"/>
  <c r="AC1640" i="1"/>
  <c r="AC1624" i="1"/>
  <c r="AC1616" i="1"/>
  <c r="AC1604" i="1"/>
  <c r="AC1592" i="1"/>
  <c r="AC1576" i="1"/>
  <c r="AC1564" i="1"/>
  <c r="AC1548" i="1"/>
  <c r="AC1516" i="1"/>
  <c r="AC1508" i="1"/>
  <c r="AC1500" i="1"/>
  <c r="AC1492" i="1"/>
  <c r="AC1484" i="1"/>
  <c r="AC1476" i="1"/>
  <c r="AC1472" i="1"/>
  <c r="AC1460" i="1"/>
  <c r="AC1448" i="1"/>
  <c r="AC1436" i="1"/>
  <c r="AC1428" i="1"/>
  <c r="AC1416" i="1"/>
  <c r="AC1408" i="1"/>
  <c r="AC1400" i="1"/>
  <c r="AC1392" i="1"/>
  <c r="AC1372" i="1"/>
  <c r="AC1364" i="1"/>
  <c r="AC1360" i="1"/>
  <c r="AC1356" i="1"/>
  <c r="AC1312" i="1"/>
  <c r="AC1304" i="1"/>
  <c r="AC1296" i="1"/>
  <c r="AC1292" i="1"/>
  <c r="AC1284" i="1"/>
  <c r="AC1252" i="1"/>
  <c r="AC1240" i="1"/>
  <c r="AC1224" i="1"/>
  <c r="AC1168" i="1"/>
  <c r="AC1060" i="1"/>
  <c r="AC740" i="1"/>
  <c r="AC720" i="1"/>
  <c r="AC636" i="1"/>
  <c r="AC616" i="1"/>
  <c r="AC368" i="1"/>
  <c r="AC4283" i="1"/>
  <c r="AC4271" i="1"/>
  <c r="AC4227" i="1"/>
  <c r="AC4203" i="1"/>
  <c r="AC4187" i="1"/>
  <c r="AC4103" i="1"/>
  <c r="AC4095" i="1"/>
  <c r="AC4075" i="1"/>
  <c r="AC4055" i="1"/>
  <c r="AC4043" i="1"/>
  <c r="AC4007" i="1"/>
  <c r="AC3999" i="1"/>
  <c r="AC3979" i="1"/>
  <c r="AC3959" i="1"/>
  <c r="AC3951" i="1"/>
  <c r="AC3943" i="1"/>
  <c r="AC3887" i="1"/>
  <c r="AC3867" i="1"/>
  <c r="AC3835" i="1"/>
  <c r="AC3811" i="1"/>
  <c r="AC3799" i="1"/>
  <c r="AC3775" i="1"/>
  <c r="AC3759" i="1"/>
  <c r="AC3711" i="1"/>
  <c r="AC3695" i="1"/>
  <c r="AC3687" i="1"/>
  <c r="AC3675" i="1"/>
  <c r="AC3623" i="1"/>
  <c r="AC3591" i="1"/>
  <c r="AC3567" i="1"/>
  <c r="AC3507" i="1"/>
  <c r="AC3503" i="1"/>
  <c r="AC3467" i="1"/>
  <c r="AC3459" i="1"/>
  <c r="AC3435" i="1"/>
  <c r="AC3379" i="1"/>
  <c r="AC3359" i="1"/>
  <c r="AC3339" i="1"/>
  <c r="AC3295" i="1"/>
  <c r="AC3267" i="1"/>
  <c r="AC3255" i="1"/>
  <c r="AC3167" i="1"/>
  <c r="AC3155" i="1"/>
  <c r="AC3131" i="1"/>
  <c r="AC3123" i="1"/>
  <c r="AC3111" i="1"/>
  <c r="AC3071" i="1"/>
  <c r="AC3067" i="1"/>
  <c r="AC3055" i="1"/>
  <c r="AC3035" i="1"/>
  <c r="AC3027" i="1"/>
  <c r="AC3007" i="1"/>
  <c r="AC2987" i="1"/>
  <c r="AC2979" i="1"/>
  <c r="AC2923" i="1"/>
  <c r="AC2919" i="1"/>
  <c r="AC2907" i="1"/>
  <c r="AC2899" i="1"/>
  <c r="AC2895" i="1"/>
  <c r="AC2859" i="1"/>
  <c r="AC2787" i="1"/>
  <c r="AC2775" i="1"/>
  <c r="AC2755" i="1"/>
  <c r="AC2743" i="1"/>
  <c r="AC2739" i="1"/>
  <c r="AC2731" i="1"/>
  <c r="AC2719" i="1"/>
  <c r="AC2715" i="1"/>
  <c r="AC2667" i="1"/>
  <c r="AC2655" i="1"/>
  <c r="AC2647" i="1"/>
  <c r="AC2639" i="1"/>
  <c r="AC2635" i="1"/>
  <c r="AC2619" i="1"/>
  <c r="AC2599" i="1"/>
  <c r="AC2571" i="1"/>
  <c r="AC2567" i="1"/>
  <c r="AC2559" i="1"/>
  <c r="AC2491" i="1"/>
  <c r="AC2459" i="1"/>
  <c r="AC2455" i="1"/>
  <c r="AC2435" i="1"/>
  <c r="AC2431" i="1"/>
  <c r="AC2427" i="1"/>
  <c r="AC2423" i="1"/>
  <c r="AC2091" i="1"/>
  <c r="AC2059" i="1"/>
  <c r="AC2055" i="1"/>
  <c r="AC2043" i="1"/>
  <c r="AC2023" i="1"/>
  <c r="AC2015" i="1"/>
  <c r="AC2007" i="1"/>
  <c r="AC1999" i="1"/>
  <c r="AC1995" i="1"/>
  <c r="AC1987" i="1"/>
  <c r="AC1979" i="1"/>
  <c r="AC1971" i="1"/>
  <c r="AC1963" i="1"/>
  <c r="AC1955" i="1"/>
  <c r="AC1935" i="1"/>
  <c r="AC1927" i="1"/>
  <c r="AC1923" i="1"/>
  <c r="AC1915" i="1"/>
  <c r="AC1911" i="1"/>
  <c r="AC1899" i="1"/>
  <c r="AC1883" i="1"/>
  <c r="AC1875" i="1"/>
  <c r="AC1867" i="1"/>
  <c r="AC1855" i="1"/>
  <c r="AC1847" i="1"/>
  <c r="AC1799" i="1"/>
  <c r="AC1775" i="1"/>
  <c r="AC1767" i="1"/>
  <c r="AC1763" i="1"/>
  <c r="AC1743" i="1"/>
  <c r="AC1731" i="1"/>
  <c r="AC1707" i="1"/>
  <c r="AC1687" i="1"/>
  <c r="AC1683" i="1"/>
  <c r="AC1675" i="1"/>
  <c r="AC1667" i="1"/>
  <c r="AC1623" i="1"/>
  <c r="AC1615" i="1"/>
  <c r="AC1603" i="1"/>
  <c r="AC1583" i="1"/>
  <c r="AC1575" i="1"/>
  <c r="AC1559" i="1"/>
  <c r="AC1547" i="1"/>
  <c r="AC1539" i="1"/>
  <c r="AC1519" i="1"/>
  <c r="AC1507" i="1"/>
  <c r="AC1491" i="1"/>
  <c r="AC1483" i="1"/>
  <c r="AC1471" i="1"/>
  <c r="AC1467" i="1"/>
  <c r="AC1447" i="1"/>
  <c r="AC1427" i="1"/>
  <c r="AC1415" i="1"/>
  <c r="AC1403" i="1"/>
  <c r="AC1399" i="1"/>
  <c r="AC1391" i="1"/>
  <c r="AC1383" i="1"/>
  <c r="AC1375" i="1"/>
  <c r="AC1363" i="1"/>
  <c r="AC1355" i="1"/>
  <c r="AC1339" i="1"/>
  <c r="AC1331" i="1"/>
  <c r="AC1303" i="1"/>
  <c r="AC1291" i="1"/>
  <c r="AC1283" i="1"/>
  <c r="AC1271" i="1"/>
  <c r="AC1251" i="1"/>
  <c r="AC1239" i="1"/>
  <c r="AC1223" i="1"/>
  <c r="AC1215" i="1"/>
  <c r="AC1203" i="1"/>
  <c r="AC1191" i="1"/>
  <c r="AC1179" i="1"/>
  <c r="AC895" i="1"/>
  <c r="AC875" i="1"/>
  <c r="AC795" i="1"/>
  <c r="AC471" i="1"/>
  <c r="AC4146" i="1"/>
  <c r="AC4138" i="1"/>
  <c r="AC4102" i="1"/>
  <c r="AC4078" i="1"/>
  <c r="AC4042" i="1"/>
  <c r="AC3990" i="1"/>
  <c r="AC3982" i="1"/>
  <c r="AC3966" i="1"/>
  <c r="AC3958" i="1"/>
  <c r="AC3942" i="1"/>
  <c r="AC3934" i="1"/>
  <c r="AC3886" i="1"/>
  <c r="AC3878" i="1"/>
  <c r="AC3866" i="1"/>
  <c r="AC3850" i="1"/>
  <c r="AC3834" i="1"/>
  <c r="AC3810" i="1"/>
  <c r="AC3798" i="1"/>
  <c r="AC3778" i="1"/>
  <c r="AC3758" i="1"/>
  <c r="AC3734" i="1"/>
  <c r="AC3722" i="1"/>
  <c r="AC3702" i="1"/>
  <c r="AC3694" i="1"/>
  <c r="AC3686" i="1"/>
  <c r="AC3674" i="1"/>
  <c r="AC3654" i="1"/>
  <c r="AC3650" i="1"/>
  <c r="AC3642" i="1"/>
  <c r="AC3634" i="1"/>
  <c r="AC3622" i="1"/>
  <c r="AC3594" i="1"/>
  <c r="AC3590" i="1"/>
  <c r="AC3546" i="1"/>
  <c r="AC3534" i="1"/>
  <c r="AC3518" i="1"/>
  <c r="AC3506" i="1"/>
  <c r="AC3502" i="1"/>
  <c r="AC3490" i="1"/>
  <c r="AC3486" i="1"/>
  <c r="AC3458" i="1"/>
  <c r="AC3434" i="1"/>
  <c r="AC3358" i="1"/>
  <c r="AC3294" i="1"/>
  <c r="AC3274" i="1"/>
  <c r="AC3266" i="1"/>
  <c r="AC3246" i="1"/>
  <c r="AC3230" i="1"/>
  <c r="AC3210" i="1"/>
  <c r="AC3198" i="1"/>
  <c r="AC3174" i="1"/>
  <c r="AC3166" i="1"/>
  <c r="AC3158" i="1"/>
  <c r="AC3098" i="1"/>
  <c r="AC3086" i="1"/>
  <c r="AC3082" i="1"/>
  <c r="AC3070" i="1"/>
  <c r="AC3066" i="1"/>
  <c r="AC3054" i="1"/>
  <c r="AC3022" i="1"/>
  <c r="AC3014" i="1"/>
  <c r="AC2994" i="1"/>
  <c r="AC2986" i="1"/>
  <c r="AC2978" i="1"/>
  <c r="AC2970" i="1"/>
  <c r="AC2942" i="1"/>
  <c r="AC2882" i="1"/>
  <c r="AC2846" i="1"/>
  <c r="AC2838" i="1"/>
  <c r="AC2810" i="1"/>
  <c r="AC2798" i="1"/>
  <c r="AC2786" i="1"/>
  <c r="AC2774" i="1"/>
  <c r="AC2742" i="1"/>
  <c r="AC2738" i="1"/>
  <c r="AC2730" i="1"/>
  <c r="AC2690" i="1"/>
  <c r="AC2674" i="1"/>
  <c r="AC2646" i="1"/>
  <c r="AC2642" i="1"/>
  <c r="AC2622" i="1"/>
  <c r="AC2578" i="1"/>
  <c r="AC2574" i="1"/>
  <c r="AC2566" i="1"/>
  <c r="AC2558" i="1"/>
  <c r="AC2522" i="1"/>
  <c r="AC2510" i="1"/>
  <c r="AC2486" i="1"/>
  <c r="AC2398" i="1"/>
  <c r="AC2086" i="1"/>
  <c r="AC2054" i="1"/>
  <c r="AC2042" i="1"/>
  <c r="AC2022" i="1"/>
  <c r="AC2010" i="1"/>
  <c r="AC1982" i="1"/>
  <c r="AC1954" i="1"/>
  <c r="AC1942" i="1"/>
  <c r="AC1934" i="1"/>
  <c r="AC1930" i="1"/>
  <c r="AC1926" i="1"/>
  <c r="AC1922" i="1"/>
  <c r="AC1914" i="1"/>
  <c r="AC1910" i="1"/>
  <c r="AC1898" i="1"/>
  <c r="AC1894" i="1"/>
  <c r="AC1866" i="1"/>
  <c r="AC1842" i="1"/>
  <c r="AC1834" i="1"/>
  <c r="AC1826" i="1"/>
  <c r="AC1818" i="1"/>
  <c r="AC1798" i="1"/>
  <c r="AC1790" i="1"/>
  <c r="AC1774" i="1"/>
  <c r="AC1766" i="1"/>
  <c r="AC1762" i="1"/>
  <c r="AC1758" i="1"/>
  <c r="AC1742" i="1"/>
  <c r="AC1738" i="1"/>
  <c r="AC1714" i="1"/>
  <c r="AC1686" i="1"/>
  <c r="AC1666" i="1"/>
  <c r="AC1658" i="1"/>
  <c r="AC1650" i="1"/>
  <c r="AC1642" i="1"/>
  <c r="AC1634" i="1"/>
  <c r="AC1602" i="1"/>
  <c r="AC1566" i="1"/>
  <c r="AC1558" i="1"/>
  <c r="AC1546" i="1"/>
  <c r="AC1538" i="1"/>
  <c r="AC1522" i="1"/>
  <c r="AC1518" i="1"/>
  <c r="AC1506" i="1"/>
  <c r="AC1482" i="1"/>
  <c r="AC1470" i="1"/>
  <c r="AC1466" i="1"/>
  <c r="AC1462" i="1"/>
  <c r="AC1450" i="1"/>
  <c r="AC1426" i="1"/>
  <c r="AC1402" i="1"/>
  <c r="AC1398" i="1"/>
  <c r="AC1390" i="1"/>
  <c r="AC1382" i="1"/>
  <c r="AC1374" i="1"/>
  <c r="AC1358" i="1"/>
  <c r="AC1346" i="1"/>
  <c r="AC1338" i="1"/>
  <c r="AC1330" i="1"/>
  <c r="AC1314" i="1"/>
  <c r="AC1306" i="1"/>
  <c r="AC1294" i="1"/>
  <c r="AC1270" i="1"/>
  <c r="AC1262" i="1"/>
  <c r="AC1250" i="1"/>
  <c r="AC1238" i="1"/>
  <c r="AC1230" i="1"/>
  <c r="AC1214" i="1"/>
  <c r="AC1202" i="1"/>
  <c r="AC1190" i="1"/>
  <c r="AC1178" i="1"/>
  <c r="AC490" i="1"/>
  <c r="AC1162" i="1"/>
  <c r="AC1150" i="1"/>
  <c r="AC1146" i="1"/>
  <c r="AC1134" i="1"/>
  <c r="AC1130" i="1"/>
  <c r="AC1110" i="1"/>
  <c r="AC1102" i="1"/>
  <c r="AC1086" i="1"/>
  <c r="AC1082" i="1"/>
  <c r="AC1078" i="1"/>
  <c r="AC1074" i="1"/>
  <c r="AC1070" i="1"/>
  <c r="AC1058" i="1"/>
  <c r="AC1050" i="1"/>
  <c r="AC1042" i="1"/>
  <c r="AC1038" i="1"/>
  <c r="AC1030" i="1"/>
  <c r="AC1014" i="1"/>
  <c r="AC958" i="1"/>
  <c r="AC942" i="1"/>
  <c r="AC934" i="1"/>
  <c r="AC930" i="1"/>
  <c r="AC926" i="1"/>
  <c r="AC910" i="1"/>
  <c r="AC906" i="1"/>
  <c r="AC882" i="1"/>
  <c r="AC850" i="1"/>
  <c r="AC830" i="1"/>
  <c r="AC810" i="1"/>
  <c r="AC794" i="1"/>
  <c r="AC778" i="1"/>
  <c r="AC762" i="1"/>
  <c r="AC742" i="1"/>
  <c r="AC734" i="1"/>
  <c r="AC722" i="1"/>
  <c r="AC718" i="1"/>
  <c r="AC710" i="1"/>
  <c r="AC690" i="1"/>
  <c r="AC678" i="1"/>
  <c r="AC674" i="1"/>
  <c r="AC650" i="1"/>
  <c r="AC646" i="1"/>
  <c r="AC566" i="1"/>
  <c r="AC550" i="1"/>
  <c r="AC542" i="1"/>
  <c r="AC518" i="1"/>
  <c r="AC470" i="1"/>
  <c r="AC462" i="1"/>
  <c r="AC458" i="1"/>
  <c r="AC446" i="1"/>
  <c r="AC438" i="1"/>
  <c r="AC414" i="1"/>
  <c r="AC410" i="1"/>
  <c r="AC386" i="1"/>
  <c r="AC382" i="1"/>
  <c r="AC378" i="1"/>
  <c r="AC366" i="1"/>
  <c r="AC346" i="1"/>
  <c r="AC326" i="1"/>
  <c r="AC322" i="1"/>
  <c r="AC306" i="1"/>
  <c r="AC6" i="1"/>
  <c r="AC1189" i="1"/>
  <c r="AC1181" i="1"/>
  <c r="AC1169" i="1"/>
  <c r="AC1161" i="1"/>
  <c r="AC1149" i="1"/>
  <c r="AC1145" i="1"/>
  <c r="AC1129" i="1"/>
  <c r="AC1121" i="1"/>
  <c r="AC1117" i="1"/>
  <c r="AC1109" i="1"/>
  <c r="AC1101" i="1"/>
  <c r="AC1081" i="1"/>
  <c r="AC1073" i="1"/>
  <c r="AC1069" i="1"/>
  <c r="AC1049" i="1"/>
  <c r="AC1029" i="1"/>
  <c r="AC1013" i="1"/>
  <c r="AC985" i="1"/>
  <c r="AC949" i="1"/>
  <c r="AC933" i="1"/>
  <c r="AC929" i="1"/>
  <c r="AC897" i="1"/>
  <c r="AC877" i="1"/>
  <c r="AC865" i="1"/>
  <c r="AC849" i="1"/>
  <c r="AC845" i="1"/>
  <c r="AC841" i="1"/>
  <c r="AC809" i="1"/>
  <c r="AC793" i="1"/>
  <c r="AC781" i="1"/>
  <c r="AC777" i="1"/>
  <c r="AC749" i="1"/>
  <c r="AC741" i="1"/>
  <c r="AC729" i="1"/>
  <c r="AC721" i="1"/>
  <c r="AC709" i="1"/>
  <c r="AC689" i="1"/>
  <c r="AC673" i="1"/>
  <c r="AC665" i="1"/>
  <c r="AC653" i="1"/>
  <c r="AC645" i="1"/>
  <c r="AC637" i="1"/>
  <c r="AC633" i="1"/>
  <c r="AC625" i="1"/>
  <c r="AC617" i="1"/>
  <c r="AC577" i="1"/>
  <c r="AC573" i="1"/>
  <c r="AC565" i="1"/>
  <c r="AC509" i="1"/>
  <c r="AC477" i="1"/>
  <c r="AC469" i="1"/>
  <c r="AC461" i="1"/>
  <c r="AC457" i="1"/>
  <c r="AC453" i="1"/>
  <c r="AC445" i="1"/>
  <c r="AC433" i="1"/>
  <c r="AC397" i="1"/>
  <c r="AC393" i="1"/>
  <c r="AC385" i="1"/>
  <c r="AC381" i="1"/>
  <c r="AC377" i="1"/>
  <c r="AC365" i="1"/>
  <c r="AC341" i="1"/>
  <c r="AC333" i="1"/>
  <c r="AC329" i="1"/>
  <c r="AC321" i="1"/>
  <c r="AC317" i="1"/>
  <c r="AC81" i="1"/>
  <c r="AC57" i="1"/>
  <c r="AC49" i="1"/>
  <c r="AC33" i="1"/>
  <c r="AC9" i="1"/>
  <c r="AC1180" i="1"/>
  <c r="AC1160" i="1"/>
  <c r="AC1156" i="1"/>
  <c r="AC1144" i="1"/>
  <c r="AC1128" i="1"/>
  <c r="AC1120" i="1"/>
  <c r="AC1116" i="1"/>
  <c r="AC1108" i="1"/>
  <c r="AC1104" i="1"/>
  <c r="AC1088" i="1"/>
  <c r="AC1068" i="1"/>
  <c r="AC1064" i="1"/>
  <c r="AC1048" i="1"/>
  <c r="AC1040" i="1"/>
  <c r="AC1028" i="1"/>
  <c r="AC1012" i="1"/>
  <c r="AC1000" i="1"/>
  <c r="AC996" i="1"/>
  <c r="AC984" i="1"/>
  <c r="AC980" i="1"/>
  <c r="AC968" i="1"/>
  <c r="AC960" i="1"/>
  <c r="AC956" i="1"/>
  <c r="AC952" i="1"/>
  <c r="AC912" i="1"/>
  <c r="AC896" i="1"/>
  <c r="AC876" i="1"/>
  <c r="AC864" i="1"/>
  <c r="AC840" i="1"/>
  <c r="AC832" i="1"/>
  <c r="AC824" i="1"/>
  <c r="AC808" i="1"/>
  <c r="AC780" i="1"/>
  <c r="AC772" i="1"/>
  <c r="AC764" i="1"/>
  <c r="AC756" i="1"/>
  <c r="AC748" i="1"/>
  <c r="AC728" i="1"/>
  <c r="AC704" i="1"/>
  <c r="AC664" i="1"/>
  <c r="AC656" i="1"/>
  <c r="AC648" i="1"/>
  <c r="AC624" i="1"/>
  <c r="AC596" i="1"/>
  <c r="AC588" i="1"/>
  <c r="AC584" i="1"/>
  <c r="AC572" i="1"/>
  <c r="AC560" i="1"/>
  <c r="AC552" i="1"/>
  <c r="AC536" i="1"/>
  <c r="AC504" i="1"/>
  <c r="AC488" i="1"/>
  <c r="AC476" i="1"/>
  <c r="AC472" i="1"/>
  <c r="AC464" i="1"/>
  <c r="AC440" i="1"/>
  <c r="AC404" i="1"/>
  <c r="AC364" i="1"/>
  <c r="AC356" i="1"/>
  <c r="AC344" i="1"/>
  <c r="AC340" i="1"/>
  <c r="AC336" i="1"/>
  <c r="AC332" i="1"/>
  <c r="AC324" i="1"/>
  <c r="AC320" i="1"/>
  <c r="AC316" i="1"/>
  <c r="AC48" i="1"/>
  <c r="AC16" i="1"/>
  <c r="AC1167" i="1"/>
  <c r="AC1163" i="1"/>
  <c r="AC1143" i="1"/>
  <c r="AC1135" i="1"/>
  <c r="AC1127" i="1"/>
  <c r="AC1119" i="1"/>
  <c r="AC1115" i="1"/>
  <c r="AC1103" i="1"/>
  <c r="AC1087" i="1"/>
  <c r="AC1075" i="1"/>
  <c r="AC1067" i="1"/>
  <c r="AC1059" i="1"/>
  <c r="AC1047" i="1"/>
  <c r="AC1039" i="1"/>
  <c r="AC1011" i="1"/>
  <c r="AC995" i="1"/>
  <c r="AC987" i="1"/>
  <c r="AC983" i="1"/>
  <c r="AC979" i="1"/>
  <c r="AC967" i="1"/>
  <c r="AC955" i="1"/>
  <c r="AC935" i="1"/>
  <c r="AC931" i="1"/>
  <c r="AC927" i="1"/>
  <c r="AC911" i="1"/>
  <c r="AC831" i="1"/>
  <c r="AC823" i="1"/>
  <c r="AC771" i="1"/>
  <c r="AC763" i="1"/>
  <c r="AC755" i="1"/>
  <c r="AC747" i="1"/>
  <c r="AC735" i="1"/>
  <c r="AC731" i="1"/>
  <c r="AC711" i="1"/>
  <c r="AC703" i="1"/>
  <c r="AC691" i="1"/>
  <c r="AC687" i="1"/>
  <c r="AC675" i="1"/>
  <c r="AC651" i="1"/>
  <c r="AC647" i="1"/>
  <c r="AC627" i="1"/>
  <c r="AC615" i="1"/>
  <c r="AC603" i="1"/>
  <c r="AC587" i="1"/>
  <c r="AC583" i="1"/>
  <c r="AC551" i="1"/>
  <c r="AC543" i="1"/>
  <c r="AC535" i="1"/>
  <c r="AC487" i="1"/>
  <c r="AC459" i="1"/>
  <c r="AC447" i="1"/>
  <c r="AC439" i="1"/>
  <c r="AC379" i="1"/>
  <c r="AC367" i="1"/>
  <c r="AC347" i="1"/>
  <c r="AC343" i="1"/>
  <c r="AC327" i="1"/>
  <c r="AC323" i="1"/>
  <c r="AC311" i="1"/>
  <c r="AC303" i="1"/>
  <c r="AC75" i="1"/>
  <c r="AC67" i="1"/>
  <c r="AC23" i="1"/>
  <c r="AC3" i="1"/>
  <c r="AV347" i="1" l="1" a="1"/>
  <c r="AV763" i="1" a="1"/>
  <c r="AV1075" i="1" a="1"/>
  <c r="AV48" i="1" a="1"/>
  <c r="AV536" i="1" a="1"/>
  <c r="AV664" i="1" a="1"/>
  <c r="AV748" i="1" a="1"/>
  <c r="AV764" i="1" a="1"/>
  <c r="AV1048" i="1" a="1"/>
  <c r="AV1088" i="1" a="1"/>
  <c r="AV1120" i="1" a="1"/>
  <c r="AV1029" i="1" a="1"/>
  <c r="AV1069" i="1" a="1"/>
  <c r="AV1121" i="1" a="1"/>
  <c r="AV382" i="1" a="1"/>
  <c r="AV810" i="1" a="1"/>
  <c r="AV830" i="1" a="1"/>
  <c r="AV1078" i="1" a="1"/>
  <c r="AV1110" i="1" a="1"/>
  <c r="AV1146" i="1" a="1"/>
  <c r="AV1162" i="1" a="1"/>
  <c r="AV1602" i="1" a="1"/>
  <c r="AV459" i="1" a="1"/>
  <c r="AV487" i="1" a="1"/>
  <c r="AV587" i="1" a="1"/>
  <c r="AV687" i="1" a="1"/>
  <c r="AV747" i="1" a="1"/>
  <c r="AV771" i="1" a="1"/>
  <c r="AV831" i="1" a="1"/>
  <c r="AV935" i="1" a="1"/>
  <c r="AV955" i="1" a="1"/>
  <c r="AV1011" i="1" a="1"/>
  <c r="AV1067" i="1" a="1"/>
  <c r="AV1087" i="1" a="1"/>
  <c r="AV1103" i="1" a="1"/>
  <c r="AV1119" i="1" a="1"/>
  <c r="AC4" i="1"/>
  <c r="AV344" i="1" a="1"/>
  <c r="AV364" i="1" a="1"/>
  <c r="AV464" i="1" a="1"/>
  <c r="AV584" i="1" a="1"/>
  <c r="AV656" i="1" a="1"/>
  <c r="AV704" i="1" a="1"/>
  <c r="AV756" i="1" a="1"/>
  <c r="AV772" i="1" a="1"/>
  <c r="AV824" i="1" a="1"/>
  <c r="AV864" i="1" a="1"/>
  <c r="AV960" i="1" a="1"/>
  <c r="AV980" i="1" a="1"/>
  <c r="AV1000" i="1" a="1"/>
  <c r="AV1156" i="1" a="1"/>
  <c r="AV1180" i="1" a="1"/>
  <c r="AV9" i="1" a="1"/>
  <c r="AV57" i="1" a="1"/>
  <c r="AV333" i="1" a="1"/>
  <c r="AV381" i="1" a="1"/>
  <c r="AV469" i="1" a="1"/>
  <c r="AV577" i="1" a="1"/>
  <c r="AV617" i="1" a="1"/>
  <c r="AV781" i="1" a="1"/>
  <c r="AV841" i="1" a="1"/>
  <c r="AV877" i="1" a="1"/>
  <c r="AV933" i="1" a="1"/>
  <c r="AV1081" i="1" a="1"/>
  <c r="AV1109" i="1" a="1"/>
  <c r="AV6" i="1" a="1"/>
  <c r="AV306" i="1" a="1"/>
  <c r="AV322" i="1" a="1"/>
  <c r="AV410" i="1" a="1"/>
  <c r="AV470" i="1" a="1"/>
  <c r="AV722" i="1" a="1"/>
  <c r="AV762" i="1" a="1"/>
  <c r="AV778" i="1" a="1"/>
  <c r="AV850" i="1" a="1"/>
  <c r="AV906" i="1" a="1"/>
  <c r="AV926" i="1" a="1"/>
  <c r="AV942" i="1" a="1"/>
  <c r="AV958" i="1" a="1"/>
  <c r="AV1014" i="1" a="1"/>
  <c r="AV1070" i="1" a="1"/>
  <c r="AV1086" i="1" a="1"/>
  <c r="AV1102" i="1" a="1"/>
  <c r="AV490" i="1" a="1"/>
  <c r="AV1202" i="1" a="1"/>
  <c r="AV1250" i="1" a="1"/>
  <c r="AV1306" i="1" a="1"/>
  <c r="AV1398" i="1" a="1"/>
  <c r="AV1450" i="1" a="1"/>
  <c r="AV1466" i="1" a="1"/>
  <c r="AV1482" i="1" a="1"/>
  <c r="AV1546" i="1" a="1"/>
  <c r="AV1818" i="1" a="1"/>
  <c r="AV1834" i="1" a="1"/>
  <c r="AV1922" i="1" a="1"/>
  <c r="AV1942" i="1" a="1"/>
  <c r="AV1982" i="1" a="1"/>
  <c r="AV2522" i="1" a="1"/>
  <c r="AV2674" i="1" a="1"/>
  <c r="AV2738" i="1" a="1"/>
  <c r="AV2798" i="1" a="1"/>
  <c r="AV2994" i="1" a="1"/>
  <c r="AV3014" i="1" a="1"/>
  <c r="AV3098" i="1" a="1"/>
  <c r="AV3158" i="1" a="1"/>
  <c r="AV3246" i="1" a="1"/>
  <c r="AV3266" i="1" a="1"/>
  <c r="AV3518" i="1" a="1"/>
  <c r="AV3590" i="1" a="1"/>
  <c r="AV3654" i="1" a="1"/>
  <c r="AV3694" i="1" a="1"/>
  <c r="AV3810" i="1" a="1"/>
  <c r="AV3850" i="1" a="1"/>
  <c r="AV3966" i="1" a="1"/>
  <c r="AV3982" i="1" a="1"/>
  <c r="AV4102" i="1" a="1"/>
  <c r="AV4138" i="1" a="1"/>
  <c r="AV471" i="1" a="1"/>
  <c r="AV795" i="1" a="1"/>
  <c r="AV1251" i="1" a="1"/>
  <c r="AV1283" i="1" a="1"/>
  <c r="AV1339" i="1" a="1"/>
  <c r="AV1383" i="1" a="1"/>
  <c r="AV1399" i="1" a="1"/>
  <c r="AV1447" i="1" a="1"/>
  <c r="AV1467" i="1" a="1"/>
  <c r="AV1483" i="1" a="1"/>
  <c r="AV1615" i="1" a="1"/>
  <c r="AV1675" i="1" a="1"/>
  <c r="AV1731" i="1" a="1"/>
  <c r="AV1763" i="1" a="1"/>
  <c r="AV1867" i="1" a="1"/>
  <c r="AV1923" i="1" a="1"/>
  <c r="AV1963" i="1" a="1"/>
  <c r="AV1979" i="1" a="1"/>
  <c r="AV1999" i="1" a="1"/>
  <c r="AV2023" i="1" a="1"/>
  <c r="AV2055" i="1" a="1"/>
  <c r="AV2091" i="1" a="1"/>
  <c r="AV2435" i="1" a="1"/>
  <c r="AV2455" i="1" a="1"/>
  <c r="AV2559" i="1" a="1"/>
  <c r="AV2599" i="1" a="1"/>
  <c r="AV2635" i="1" a="1"/>
  <c r="AV2655" i="1" a="1"/>
  <c r="AV2731" i="1" a="1"/>
  <c r="AV2907" i="1" a="1"/>
  <c r="AV2923" i="1" a="1"/>
  <c r="AV3067" i="1" a="1"/>
  <c r="AV3255" i="1" a="1"/>
  <c r="AV3359" i="1" a="1"/>
  <c r="AV3467" i="1" a="1"/>
  <c r="AV3675" i="1" a="1"/>
  <c r="AV3943" i="1" a="1"/>
  <c r="AV3959" i="1" a="1"/>
  <c r="AV4007" i="1" a="1"/>
  <c r="AV4055" i="1" a="1"/>
  <c r="AV1240" i="1" a="1"/>
  <c r="AV1292" i="1" a="1"/>
  <c r="AV1364" i="1" a="1"/>
  <c r="AV1460" i="1" a="1"/>
  <c r="AV1500" i="1" a="1"/>
  <c r="AV1516" i="1" a="1"/>
  <c r="AV1592" i="1" a="1"/>
  <c r="AV1756" i="1" a="1"/>
  <c r="AV1776" i="1" a="1"/>
  <c r="AV1840" i="1" a="1"/>
  <c r="AV1856" i="1" a="1"/>
  <c r="AV1876" i="1" a="1"/>
  <c r="AV1892" i="1" a="1"/>
  <c r="AV1908" i="1" a="1"/>
  <c r="AV1928" i="1" a="1"/>
  <c r="AV1956" i="1" a="1"/>
  <c r="AV1972" i="1" a="1"/>
  <c r="AV1988" i="1" a="1"/>
  <c r="AV2008" i="1" a="1"/>
  <c r="AV2404" i="1" a="1"/>
  <c r="AV2648" i="1" a="1"/>
  <c r="AV2668" i="1" a="1"/>
  <c r="AV2720" i="1" a="1"/>
  <c r="AV2800" i="1" a="1"/>
  <c r="AV2824" i="1" a="1"/>
  <c r="AV2852" i="1" a="1"/>
  <c r="AV2896" i="1" a="1"/>
  <c r="AV3000" i="1" a="1"/>
  <c r="AV3284" i="1" a="1"/>
  <c r="AV3404" i="1" a="1"/>
  <c r="AV3540" i="1" a="1"/>
  <c r="AV3556" i="1" a="1"/>
  <c r="AV3784" i="1" a="1"/>
  <c r="AV4076" i="1" a="1"/>
  <c r="AV4132" i="1" a="1"/>
  <c r="AV4188" i="1" a="1"/>
  <c r="AV4272" i="1" a="1"/>
  <c r="AV1293" i="1" a="1"/>
  <c r="AV1449" i="1" a="1"/>
  <c r="AV1465" i="1" a="1"/>
  <c r="AV1517" i="1" a="1"/>
  <c r="AV1693" i="1" a="1"/>
  <c r="AV1709" i="1" a="1"/>
  <c r="AV1817" i="1" a="1"/>
  <c r="AV1885" i="1" a="1"/>
  <c r="AV1901" i="1" a="1"/>
  <c r="AV1921" i="1" a="1"/>
  <c r="AV1957" i="1" a="1"/>
  <c r="AV2009" i="1" a="1"/>
  <c r="AV2389" i="1" a="1"/>
  <c r="AV2541" i="1" a="1"/>
  <c r="AV2565" i="1" a="1"/>
  <c r="AV2589" i="1" a="1"/>
  <c r="AV2817" i="1" a="1"/>
  <c r="AV2869" i="1" a="1"/>
  <c r="AV3005" i="1" a="1"/>
  <c r="AV3021" i="1" a="1"/>
  <c r="AV3093" i="1" a="1"/>
  <c r="AV3109" i="1" a="1"/>
  <c r="AV3197" i="1" a="1"/>
  <c r="AV3329" i="1" a="1"/>
  <c r="AV3349" i="1" a="1"/>
  <c r="AV3413" i="1" a="1"/>
  <c r="AV3633" i="1" a="1"/>
  <c r="AV3649" i="1" a="1"/>
  <c r="AV3713" i="1" a="1"/>
  <c r="AV3821" i="1" a="1"/>
  <c r="AV3845" i="1" a="1"/>
  <c r="AV3877" i="1" a="1"/>
  <c r="AV3981" i="1" a="1"/>
  <c r="AV4077" i="1" a="1"/>
  <c r="AV4157" i="1" a="1"/>
  <c r="AV4189" i="1" a="1"/>
  <c r="AV4249" i="1" a="1"/>
  <c r="AV4814" i="1" a="1"/>
  <c r="AV4922" i="1" a="1"/>
  <c r="AV4974" i="1" a="1"/>
  <c r="AV4955" i="1" a="1"/>
  <c r="AV5003" i="1" a="1"/>
  <c r="AV5079" i="1" a="1"/>
  <c r="AV4732" i="1" a="1"/>
  <c r="AV4824" i="1" a="1"/>
  <c r="AV4892" i="1" a="1"/>
  <c r="AV4952" i="1" a="1"/>
  <c r="AV4968" i="1" a="1"/>
  <c r="AV5040" i="1" a="1"/>
  <c r="AV5068" i="1" a="1"/>
  <c r="AV4769" i="1" a="1"/>
  <c r="AV4793" i="1" a="1"/>
  <c r="AV4909" i="1" a="1"/>
  <c r="AV4969" i="1" a="1"/>
  <c r="AV23" i="1" a="1"/>
  <c r="AV735" i="1" a="1"/>
  <c r="AV572" i="1" a="1"/>
  <c r="AV648" i="1" a="1"/>
  <c r="AV1068" i="1" a="1"/>
  <c r="AV1104" i="1" a="1"/>
  <c r="AV1144" i="1" a="1"/>
  <c r="AV33" i="1" a="1"/>
  <c r="AV49" i="1" a="1"/>
  <c r="AV81" i="1" a="1"/>
  <c r="AV321" i="1" a="1"/>
  <c r="AV633" i="1" a="1"/>
  <c r="AV689" i="1" a="1"/>
  <c r="AV849" i="1" a="1"/>
  <c r="AV323" i="1" a="1"/>
  <c r="AV3" i="1" a="1"/>
  <c r="AV75" i="1" a="1"/>
  <c r="AV303" i="1" a="1"/>
  <c r="AV327" i="1" a="1"/>
  <c r="AV343" i="1" a="1"/>
  <c r="AV379" i="1" a="1"/>
  <c r="AV439" i="1" a="1"/>
  <c r="AV535" i="1" a="1"/>
  <c r="AV551" i="1" a="1"/>
  <c r="AV627" i="1" a="1"/>
  <c r="AV647" i="1" a="1"/>
  <c r="AV691" i="1" a="1"/>
  <c r="AV711" i="1" a="1"/>
  <c r="AV731" i="1" a="1"/>
  <c r="AV755" i="1" a="1"/>
  <c r="AV979" i="1" a="1"/>
  <c r="AV995" i="1" a="1"/>
  <c r="AV1127" i="1" a="1"/>
  <c r="AV1143" i="1" a="1"/>
  <c r="AV1163" i="1" a="1"/>
  <c r="AV316" i="1" a="1"/>
  <c r="AV332" i="1" a="1"/>
  <c r="AV552" i="1" a="1"/>
  <c r="AV588" i="1" a="1"/>
  <c r="AV780" i="1" a="1"/>
  <c r="AV808" i="1" a="1"/>
  <c r="AV984" i="1" a="1"/>
  <c r="AV1040" i="1" a="1"/>
  <c r="AV1064" i="1" a="1"/>
  <c r="AV1116" i="1" a="1"/>
  <c r="AV1160" i="1" a="1"/>
  <c r="AV317" i="1" a="1"/>
  <c r="AV341" i="1" a="1"/>
  <c r="AV365" i="1" a="1"/>
  <c r="AV385" i="1" a="1"/>
  <c r="AV453" i="1" a="1"/>
  <c r="AV477" i="1" a="1"/>
  <c r="AV565" i="1" a="1"/>
  <c r="AV625" i="1" a="1"/>
  <c r="AV645" i="1" a="1"/>
  <c r="AV665" i="1" a="1"/>
  <c r="AV729" i="1" a="1"/>
  <c r="AV749" i="1" a="1"/>
  <c r="AV845" i="1" a="1"/>
  <c r="AV865" i="1" a="1"/>
  <c r="AV897" i="1" a="1"/>
  <c r="AV985" i="1" a="1"/>
  <c r="AV1117" i="1" a="1"/>
  <c r="AV1145" i="1" a="1"/>
  <c r="AV1161" i="1" a="1"/>
  <c r="AV1181" i="1" a="1"/>
  <c r="AV326" i="1" a="1"/>
  <c r="AV346" i="1" a="1"/>
  <c r="AV378" i="1" a="1"/>
  <c r="AV414" i="1" a="1"/>
  <c r="AV458" i="1" a="1"/>
  <c r="AV542" i="1" a="1"/>
  <c r="AV566" i="1" a="1"/>
  <c r="AV690" i="1" a="1"/>
  <c r="AV710" i="1" a="1"/>
  <c r="AV742" i="1" a="1"/>
  <c r="AV882" i="1" a="1"/>
  <c r="AV910" i="1" a="1"/>
  <c r="AV930" i="1" a="1"/>
  <c r="AV1038" i="1" a="1"/>
  <c r="AV1058" i="1" a="1"/>
  <c r="AV1074" i="1" a="1"/>
  <c r="AV1190" i="1" a="1"/>
  <c r="AV1238" i="1" a="1"/>
  <c r="AV1270" i="1" a="1"/>
  <c r="AV1330" i="1" a="1"/>
  <c r="AV1346" i="1" a="1"/>
  <c r="AV1382" i="1" a="1"/>
  <c r="AV1402" i="1" a="1"/>
  <c r="AV1470" i="1" a="1"/>
  <c r="AV1518" i="1" a="1"/>
  <c r="AV1566" i="1" a="1"/>
  <c r="AV1634" i="1" a="1"/>
  <c r="AV1650" i="1" a="1"/>
  <c r="AV1666" i="1" a="1"/>
  <c r="AV1714" i="1" a="1"/>
  <c r="AV1738" i="1" a="1"/>
  <c r="AV1758" i="1" a="1"/>
  <c r="AV1774" i="1" a="1"/>
  <c r="AV1790" i="1" a="1"/>
  <c r="AV1926" i="1" a="1"/>
  <c r="AV2054" i="1" a="1"/>
  <c r="AV2086" i="1" a="1"/>
  <c r="AV2398" i="1" a="1"/>
  <c r="AV2558" i="1" a="1"/>
  <c r="AV2574" i="1" a="1"/>
  <c r="AV2642" i="1" a="1"/>
  <c r="AV2742" i="1" a="1"/>
  <c r="AV2774" i="1" a="1"/>
  <c r="AV2846" i="1" a="1"/>
  <c r="AV2882" i="1" a="1"/>
  <c r="AV2978" i="1" a="1"/>
  <c r="AV3230" i="1" a="1"/>
  <c r="AV3274" i="1" a="1"/>
  <c r="AV3294" i="1" a="1"/>
  <c r="AV3434" i="1" a="1"/>
  <c r="AV3502" i="1" a="1"/>
  <c r="AV3534" i="1" a="1"/>
  <c r="AV3594" i="1" a="1"/>
  <c r="AV3622" i="1" a="1"/>
  <c r="AV3642" i="1" a="1"/>
  <c r="AV3674" i="1" a="1"/>
  <c r="AV3734" i="1" a="1"/>
  <c r="AV3834" i="1" a="1"/>
  <c r="AV3934" i="1" a="1"/>
  <c r="AV3990" i="1" a="1"/>
  <c r="AV4146" i="1" a="1"/>
  <c r="AV1215" i="1" a="1"/>
  <c r="AV1239" i="1" a="1"/>
  <c r="AV1271" i="1" a="1"/>
  <c r="AV1403" i="1" a="1"/>
  <c r="AV1427" i="1" a="1"/>
  <c r="AV1471" i="1" a="1"/>
  <c r="AV1519" i="1" a="1"/>
  <c r="AV1539" i="1" a="1"/>
  <c r="AV1575" i="1" a="1"/>
  <c r="AV1603" i="1" a="1"/>
  <c r="AV1767" i="1" a="1"/>
  <c r="AV1799" i="1" a="1"/>
  <c r="AV1855" i="1" a="1"/>
  <c r="AV1875" i="1" a="1"/>
  <c r="AV1911" i="1" a="1"/>
  <c r="AV1927" i="1" a="1"/>
  <c r="AV2043" i="1" a="1"/>
  <c r="AV2059" i="1" a="1"/>
  <c r="AV2423" i="1" a="1"/>
  <c r="AV2459" i="1" a="1"/>
  <c r="AV2491" i="1" a="1"/>
  <c r="AV2619" i="1" a="1"/>
  <c r="AV2639" i="1" a="1"/>
  <c r="AV2715" i="1" a="1"/>
  <c r="AV2755" i="1" a="1"/>
  <c r="AV2775" i="1" a="1"/>
  <c r="AV2859" i="1" a="1"/>
  <c r="AV2895" i="1" a="1"/>
  <c r="AV2987" i="1" a="1"/>
  <c r="AV3035" i="1" a="1"/>
  <c r="AV3055" i="1" a="1"/>
  <c r="AV3071" i="1" a="1"/>
  <c r="AV3155" i="1" a="1"/>
  <c r="AV3435" i="1" a="1"/>
  <c r="AV3503" i="1" a="1"/>
  <c r="AV3695" i="1" a="1"/>
  <c r="AV3711" i="1" a="1"/>
  <c r="AV4075" i="1" a="1"/>
  <c r="AV4095" i="1" a="1"/>
  <c r="AV4187" i="1" a="1"/>
  <c r="AV4203" i="1" a="1"/>
  <c r="AV4283" i="1" a="1"/>
  <c r="AV720" i="1" a="1"/>
  <c r="AV1060" i="1" a="1"/>
  <c r="AV1224" i="1" a="1"/>
  <c r="AV1296" i="1" a="1"/>
  <c r="AV1312" i="1" a="1"/>
  <c r="AV1392" i="1" a="1"/>
  <c r="AV1408" i="1" a="1"/>
  <c r="AV1428" i="1" a="1"/>
  <c r="AV1448" i="1" a="1"/>
  <c r="AV1484" i="1" a="1"/>
  <c r="AV1576" i="1" a="1"/>
  <c r="AV1616" i="1" a="1"/>
  <c r="AV1648" i="1" a="1"/>
  <c r="AV1684" i="1" a="1"/>
  <c r="AV1796" i="1" a="1"/>
  <c r="AV1824" i="1" a="1"/>
  <c r="AV1916" i="1" a="1"/>
  <c r="AV1936" i="1" a="1"/>
  <c r="AV2032" i="1" a="1"/>
  <c r="AV2452" i="1" a="1"/>
  <c r="AV2744" i="1" a="1"/>
  <c r="AV2836" i="1" a="1"/>
  <c r="AV2880" i="1" a="1"/>
  <c r="AV2900" i="1" a="1"/>
  <c r="AV2988" i="1" a="1"/>
  <c r="AV3068" i="1" a="1"/>
  <c r="AV3088" i="1" a="1"/>
  <c r="AV3156" i="1" a="1"/>
  <c r="AV3244" i="1" a="1"/>
  <c r="AV3504" i="1" a="1"/>
  <c r="AV3612" i="1" a="1"/>
  <c r="AV3696" i="1" a="1"/>
  <c r="AV3712" i="1" a="1"/>
  <c r="AV3788" i="1" a="1"/>
  <c r="AV3820" i="1" a="1"/>
  <c r="AV3836" i="1" a="1"/>
  <c r="AV3980" i="1" a="1"/>
  <c r="AV4156" i="1" a="1"/>
  <c r="AV4176" i="1" a="1"/>
  <c r="AV4252" i="1" a="1"/>
  <c r="AV913" i="1" a="1"/>
  <c r="AV1213" i="1" a="1"/>
  <c r="AV1297" i="1" a="1"/>
  <c r="AV1313" i="1" a="1"/>
  <c r="AV1329" i="1" a="1"/>
  <c r="AV1373" i="1" a="1"/>
  <c r="AV1437" i="1" a="1"/>
  <c r="AV1521" i="1" a="1"/>
  <c r="AV1537" i="1" a="1"/>
  <c r="AV1557" i="1" a="1"/>
  <c r="AV1641" i="1" a="1"/>
  <c r="AV1657" i="1" a="1"/>
  <c r="AV1713" i="1" a="1"/>
  <c r="AV1737" i="1" a="1"/>
  <c r="AV1769" i="1" a="1"/>
  <c r="AV1841" i="1" a="1"/>
  <c r="AV1857" i="1" a="1"/>
  <c r="AV1925" i="1" a="1"/>
  <c r="AV1941" i="1" a="1"/>
  <c r="AV1981" i="1" a="1"/>
  <c r="AV2073" i="1" a="1"/>
  <c r="AV2393" i="1" a="1"/>
  <c r="AV2417" i="1" a="1"/>
  <c r="AV2641" i="1" a="1"/>
  <c r="AV2825" i="1" a="1"/>
  <c r="AV2897" i="1" a="1"/>
  <c r="AV3097" i="1" a="1"/>
  <c r="AV3237" i="1" a="1"/>
  <c r="AV3293" i="1" a="1"/>
  <c r="AV3313" i="1" a="1"/>
  <c r="AV3369" i="1" a="1"/>
  <c r="AV3393" i="1" a="1"/>
  <c r="AV3525" i="1" a="1"/>
  <c r="AV3653" i="1" a="1"/>
  <c r="AV3857" i="1" a="1"/>
  <c r="AV4061" i="1" a="1"/>
  <c r="AV4261" i="1" a="1"/>
  <c r="AV4822" i="1" a="1"/>
  <c r="AV4842" i="1" a="1"/>
  <c r="AV4870" i="1" a="1"/>
  <c r="AV4894" i="1" a="1"/>
  <c r="AV4954" i="1" a="1"/>
  <c r="AV4823" i="1" a="1"/>
  <c r="AV4887" i="1" a="1"/>
  <c r="AV4939" i="1" a="1"/>
  <c r="AV4780" i="1" a="1"/>
  <c r="AV4848" i="1" a="1"/>
  <c r="AV4872" i="1" a="1"/>
  <c r="AV4956" i="1" a="1"/>
  <c r="AV4980" i="1" a="1"/>
  <c r="AV5004" i="1" a="1"/>
  <c r="AV5072" i="1" a="1"/>
  <c r="AV5073" i="1" a="1"/>
  <c r="AV4753" i="1" a="1"/>
  <c r="AV4849" i="1" a="1"/>
  <c r="AV4893" i="1" a="1"/>
  <c r="AV4957" i="1" a="1"/>
  <c r="AV5005" i="1" a="1"/>
  <c r="AV823" i="1" a="1"/>
  <c r="AV1059" i="1" a="1"/>
  <c r="AV320" i="1" a="1"/>
  <c r="AV336" i="1" a="1"/>
  <c r="AV356" i="1" a="1"/>
  <c r="AV404" i="1" a="1"/>
  <c r="AV832" i="1" a="1"/>
  <c r="AV393" i="1" a="1"/>
  <c r="AV433" i="1" a="1"/>
  <c r="AV457" i="1" a="1"/>
  <c r="AV809" i="1" a="1"/>
  <c r="AV949" i="1" a="1"/>
  <c r="AV1013" i="1" a="1"/>
  <c r="AV1049" i="1" a="1"/>
  <c r="AV1101" i="1" a="1"/>
  <c r="AV1149" i="1" a="1"/>
  <c r="AV438" i="1" a="1"/>
  <c r="AV462" i="1" a="1"/>
  <c r="AV646" i="1" a="1"/>
  <c r="AV674" i="1" a="1"/>
  <c r="AV934" i="1" a="1"/>
  <c r="AV1042" i="1" a="1"/>
  <c r="AV1742" i="1" a="1"/>
  <c r="AV1762" i="1" a="1"/>
  <c r="AV1826" i="1" a="1"/>
  <c r="AV1842" i="1" a="1"/>
  <c r="AV1894" i="1" a="1"/>
  <c r="AV2022" i="1" a="1"/>
  <c r="AV2042" i="1" a="1"/>
  <c r="AV2578" i="1" a="1"/>
  <c r="AV2646" i="1" a="1"/>
  <c r="AV2786" i="1" a="1"/>
  <c r="AV2942" i="1" a="1"/>
  <c r="AV3022" i="1" a="1"/>
  <c r="AV3066" i="1" a="1"/>
  <c r="AV3082" i="1" a="1"/>
  <c r="AV3166" i="1" a="1"/>
  <c r="AV3210" i="1" a="1"/>
  <c r="AV3358" i="1" a="1"/>
  <c r="AV3458" i="1" a="1"/>
  <c r="AV3486" i="1" a="1"/>
  <c r="AV3506" i="1" a="1"/>
  <c r="AV3686" i="1" a="1"/>
  <c r="AV3702" i="1" a="1"/>
  <c r="AV3722" i="1" a="1"/>
  <c r="AV3758" i="1" a="1"/>
  <c r="AV3878" i="1" a="1"/>
  <c r="AV4042" i="1" a="1"/>
  <c r="AV875" i="1" a="1"/>
  <c r="AV1179" i="1" a="1"/>
  <c r="AV1203" i="1" a="1"/>
  <c r="AV1291" i="1" a="1"/>
  <c r="AV1331" i="1" a="1"/>
  <c r="AV1355" i="1" a="1"/>
  <c r="AV1375" i="1" a="1"/>
  <c r="AV1391" i="1" a="1"/>
  <c r="AV1415" i="1" a="1"/>
  <c r="AV1491" i="1" a="1"/>
  <c r="AV1507" i="1" a="1"/>
  <c r="AV1559" i="1" a="1"/>
  <c r="AV1623" i="1" a="1"/>
  <c r="AV1667" i="1" a="1"/>
  <c r="AV1683" i="1" a="1"/>
  <c r="AV1899" i="1" a="1"/>
  <c r="AV1915" i="1" a="1"/>
  <c r="AV1955" i="1" a="1"/>
  <c r="AV1971" i="1" a="1"/>
  <c r="AV1987" i="1" a="1"/>
  <c r="AV2007" i="1" a="1"/>
  <c r="AV2427" i="1" a="1"/>
  <c r="AV2567" i="1" a="1"/>
  <c r="AV2719" i="1" a="1"/>
  <c r="AV2739" i="1" a="1"/>
  <c r="AV2787" i="1" a="1"/>
  <c r="AV2899" i="1" a="1"/>
  <c r="AV3007" i="1" a="1"/>
  <c r="AV3123" i="1" a="1"/>
  <c r="AV3267" i="1" a="1"/>
  <c r="AV3295" i="1" a="1"/>
  <c r="AV3507" i="1" a="1"/>
  <c r="AV3759" i="1" a="1"/>
  <c r="AV3775" i="1" a="1"/>
  <c r="AV3811" i="1" a="1"/>
  <c r="AV3835" i="1" a="1"/>
  <c r="AV3867" i="1" a="1"/>
  <c r="AV3887" i="1" a="1"/>
  <c r="AV3951" i="1" a="1"/>
  <c r="AV3999" i="1" a="1"/>
  <c r="AV4043" i="1" a="1"/>
  <c r="AV4227" i="1" a="1"/>
  <c r="AV4271" i="1" a="1"/>
  <c r="AV368" i="1" a="1"/>
  <c r="AV616" i="1" a="1"/>
  <c r="AV740" i="1" a="1"/>
  <c r="AV1284" i="1" a="1"/>
  <c r="AV1356" i="1" a="1"/>
  <c r="AV1372" i="1" a="1"/>
  <c r="AV1472" i="1" a="1"/>
  <c r="AV1508" i="1" a="1"/>
  <c r="AV1564" i="1" a="1"/>
  <c r="AV1604" i="1" a="1"/>
  <c r="AV1708" i="1" a="1"/>
  <c r="AV1732" i="1" a="1"/>
  <c r="AV1748" i="1" a="1"/>
  <c r="AV1808" i="1" a="1"/>
  <c r="AV1848" i="1" a="1"/>
  <c r="AV1884" i="1" a="1"/>
  <c r="AV1900" i="1" a="1"/>
  <c r="AV1920" i="1" a="1"/>
  <c r="AV1940" i="1" a="1"/>
  <c r="AV1964" i="1" a="1"/>
  <c r="AV1980" i="1" a="1"/>
  <c r="AV1996" i="1" a="1"/>
  <c r="AV2060" i="1" a="1"/>
  <c r="AV2412" i="1" a="1"/>
  <c r="AV2440" i="1" a="1"/>
  <c r="AV2540" i="1" a="1"/>
  <c r="AV2620" i="1" a="1"/>
  <c r="AV2640" i="1" a="1"/>
  <c r="AV2732" i="1" a="1"/>
  <c r="AV3028" i="1" a="1"/>
  <c r="AV3076" i="1" a="1"/>
  <c r="AV3216" i="1" a="1"/>
  <c r="AV3292" i="1" a="1"/>
  <c r="AV3380" i="1" a="1"/>
  <c r="AV3508" i="1" a="1"/>
  <c r="AV3592" i="1" a="1"/>
  <c r="AV3624" i="1" a="1"/>
  <c r="AV3776" i="1" a="1"/>
  <c r="AV4016" i="1" a="1"/>
  <c r="AV4044" i="1" a="1"/>
  <c r="AV4068" i="1" a="1"/>
  <c r="AV4088" i="1" a="1"/>
  <c r="AV4104" i="1" a="1"/>
  <c r="AV4164" i="1" a="1"/>
  <c r="AV4240" i="1" a="1"/>
  <c r="AV4292" i="1" a="1"/>
  <c r="AV953" i="1" a="1"/>
  <c r="AV1201" i="1" a="1"/>
  <c r="AV1261" i="1" a="1"/>
  <c r="AV1357" i="1" a="1"/>
  <c r="AV1397" i="1" a="1"/>
  <c r="AV1417" i="1" a="1"/>
  <c r="AV1493" i="1" a="1"/>
  <c r="AV1509" i="1" a="1"/>
  <c r="AV1577" i="1" a="1"/>
  <c r="AV1685" i="1" a="1"/>
  <c r="AV1757" i="1" a="1"/>
  <c r="AV1825" i="1" a="1"/>
  <c r="AV1877" i="1" a="1"/>
  <c r="AV1893" i="1" a="1"/>
  <c r="AV1909" i="1" a="1"/>
  <c r="AV1929" i="1" a="1"/>
  <c r="AV1965" i="1" a="1"/>
  <c r="AV2053" i="1" a="1"/>
  <c r="AV2449" i="1" a="1"/>
  <c r="AV2469" i="1" a="1"/>
  <c r="AV2733" i="1" a="1"/>
  <c r="AV2749" i="1" a="1"/>
  <c r="AV2809" i="1" a="1"/>
  <c r="AV2861" i="1" a="1"/>
  <c r="AV2997" i="1" a="1"/>
  <c r="AV3013" i="1" a="1"/>
  <c r="AV3077" i="1" a="1"/>
  <c r="AV3157" i="1" a="1"/>
  <c r="AV3225" i="1" a="1"/>
  <c r="AV3297" i="1" a="1"/>
  <c r="AV3357" i="1" a="1"/>
  <c r="AV3425" i="1" a="1"/>
  <c r="AV3505" i="1" a="1"/>
  <c r="AV3529" i="1" a="1"/>
  <c r="AV3585" i="1" a="1"/>
  <c r="AV3613" i="1" a="1"/>
  <c r="AV3641" i="1" a="1"/>
  <c r="AV3777" i="1" a="1"/>
  <c r="AV3809" i="1" a="1"/>
  <c r="AV3837" i="1" a="1"/>
  <c r="AV3865" i="1" a="1"/>
  <c r="AV4041" i="1" a="1"/>
  <c r="AV4117" i="1" a="1"/>
  <c r="AV4165" i="1" a="1"/>
  <c r="AV4225" i="1" a="1"/>
  <c r="AV4798" i="1" a="1"/>
  <c r="AV4914" i="1" a="1"/>
  <c r="AV4930" i="1" a="1"/>
  <c r="AV4982" i="1" a="1"/>
  <c r="AV5074" i="1" a="1"/>
  <c r="AV4779" i="1" a="1"/>
  <c r="AV4799" i="1" a="1"/>
  <c r="AV4871" i="1" a="1"/>
  <c r="AV4891" i="1" a="1"/>
  <c r="AV4915" i="1" a="1"/>
  <c r="AV4943" i="1" a="1"/>
  <c r="AV5039" i="1" a="1"/>
  <c r="AV5067" i="1" a="1"/>
  <c r="AV4768" i="1" a="1"/>
  <c r="AV4816" i="1" a="1"/>
  <c r="AV4832" i="1" a="1"/>
  <c r="AV4904" i="1" a="1"/>
  <c r="AV4944" i="1" a="1"/>
  <c r="AV4960" i="1" a="1"/>
  <c r="AV4781" i="1" a="1"/>
  <c r="AV4837" i="1" a="1"/>
  <c r="AV4961" i="1" a="1"/>
  <c r="AV4981" i="1" a="1"/>
  <c r="AV311" i="1" a="1"/>
  <c r="AV615" i="1" a="1"/>
  <c r="AV651" i="1" a="1"/>
  <c r="AV675" i="1" a="1"/>
  <c r="AV927" i="1" a="1"/>
  <c r="AV983" i="1" a="1"/>
  <c r="AV1039" i="1" a="1"/>
  <c r="AV1167" i="1" a="1"/>
  <c r="AV472" i="1" a="1"/>
  <c r="AV488" i="1" a="1"/>
  <c r="AV504" i="1" a="1"/>
  <c r="AV952" i="1" a="1"/>
  <c r="AV968" i="1" a="1"/>
  <c r="AV1028" i="1" a="1"/>
  <c r="AV709" i="1" a="1"/>
  <c r="AV1130" i="1" a="1"/>
  <c r="AV1294" i="1" a="1"/>
  <c r="AV1314" i="1" a="1"/>
  <c r="AV1506" i="1" a="1"/>
  <c r="AV1522" i="1" a="1"/>
  <c r="AV1538" i="1" a="1"/>
  <c r="AV1686" i="1" a="1"/>
  <c r="AV1910" i="1" a="1"/>
  <c r="AV1930" i="1" a="1"/>
  <c r="AV67" i="1" a="1"/>
  <c r="AV367" i="1" a="1"/>
  <c r="AV447" i="1" a="1"/>
  <c r="AV543" i="1" a="1"/>
  <c r="AV583" i="1" a="1"/>
  <c r="AV603" i="1" a="1"/>
  <c r="AV703" i="1" a="1"/>
  <c r="AV911" i="1" a="1"/>
  <c r="AV931" i="1" a="1"/>
  <c r="AV967" i="1" a="1"/>
  <c r="AV987" i="1" a="1"/>
  <c r="AV1047" i="1" a="1"/>
  <c r="AV1115" i="1" a="1"/>
  <c r="AV1135" i="1" a="1"/>
  <c r="AV16" i="1" a="1"/>
  <c r="AV324" i="1" a="1"/>
  <c r="AV340" i="1" a="1"/>
  <c r="AV440" i="1" a="1"/>
  <c r="AV476" i="1" a="1"/>
  <c r="AV560" i="1" a="1"/>
  <c r="AV596" i="1" a="1"/>
  <c r="AV624" i="1" a="1"/>
  <c r="AV728" i="1" a="1"/>
  <c r="AV840" i="1" a="1"/>
  <c r="AV876" i="1" a="1"/>
  <c r="AV896" i="1" a="1"/>
  <c r="AV912" i="1" a="1"/>
  <c r="AV956" i="1" a="1"/>
  <c r="AV996" i="1" a="1"/>
  <c r="AV1012" i="1" a="1"/>
  <c r="AV1108" i="1" a="1"/>
  <c r="AV1128" i="1" a="1"/>
  <c r="AV329" i="1" a="1"/>
  <c r="AV377" i="1" a="1"/>
  <c r="AV397" i="1" a="1"/>
  <c r="AV445" i="1" a="1"/>
  <c r="AV461" i="1" a="1"/>
  <c r="AV509" i="1" a="1"/>
  <c r="AV573" i="1" a="1"/>
  <c r="AV637" i="1" a="1"/>
  <c r="AV653" i="1" a="1"/>
  <c r="AV673" i="1" a="1"/>
  <c r="AV721" i="1" a="1"/>
  <c r="AV741" i="1" a="1"/>
  <c r="AV777" i="1" a="1"/>
  <c r="AV793" i="1" a="1"/>
  <c r="AV929" i="1" a="1"/>
  <c r="AV1073" i="1" a="1"/>
  <c r="AV1129" i="1" a="1"/>
  <c r="AV1169" i="1" a="1"/>
  <c r="AV1189" i="1" a="1"/>
  <c r="AV366" i="1" a="1"/>
  <c r="AV386" i="1" a="1"/>
  <c r="AV446" i="1" a="1"/>
  <c r="AV518" i="1" a="1"/>
  <c r="AV550" i="1" a="1"/>
  <c r="AV650" i="1" a="1"/>
  <c r="AV678" i="1" a="1"/>
  <c r="AV718" i="1" a="1"/>
  <c r="AV734" i="1" a="1"/>
  <c r="AV794" i="1" a="1"/>
  <c r="AV1030" i="1" a="1"/>
  <c r="AV1050" i="1" a="1"/>
  <c r="AV1082" i="1" a="1"/>
  <c r="AV1134" i="1" a="1"/>
  <c r="AV1150" i="1" a="1"/>
  <c r="AV1178" i="1" a="1"/>
  <c r="AV1214" i="1" a="1"/>
  <c r="AV1230" i="1" a="1"/>
  <c r="AV1262" i="1" a="1"/>
  <c r="AV1338" i="1" a="1"/>
  <c r="AV1358" i="1" a="1"/>
  <c r="AV1374" i="1" a="1"/>
  <c r="AV1390" i="1" a="1"/>
  <c r="AV1426" i="1" a="1"/>
  <c r="AV1462" i="1" a="1"/>
  <c r="AV1558" i="1" a="1"/>
  <c r="AV1642" i="1" a="1"/>
  <c r="AV1658" i="1" a="1"/>
  <c r="AV1766" i="1" a="1"/>
  <c r="AV1798" i="1" a="1"/>
  <c r="AV1866" i="1" a="1"/>
  <c r="AV1898" i="1" a="1"/>
  <c r="AV1914" i="1" a="1"/>
  <c r="AV1934" i="1" a="1"/>
  <c r="AV1954" i="1" a="1"/>
  <c r="AV2010" i="1" a="1"/>
  <c r="AV2486" i="1" a="1"/>
  <c r="AV2510" i="1" a="1"/>
  <c r="AV2566" i="1" a="1"/>
  <c r="AV2622" i="1" a="1"/>
  <c r="AV2690" i="1" a="1"/>
  <c r="AV2730" i="1" a="1"/>
  <c r="AV2810" i="1" a="1"/>
  <c r="AV2838" i="1" a="1"/>
  <c r="AV2970" i="1" a="1"/>
  <c r="AV2986" i="1" a="1"/>
  <c r="AV3054" i="1" a="1"/>
  <c r="AV3070" i="1" a="1"/>
  <c r="AV3086" i="1" a="1"/>
  <c r="AV3174" i="1" a="1"/>
  <c r="AV3198" i="1" a="1"/>
  <c r="AV3490" i="1" a="1"/>
  <c r="AV3546" i="1" a="1"/>
  <c r="AV3634" i="1" a="1"/>
  <c r="AV3650" i="1" a="1"/>
  <c r="AV3778" i="1" a="1"/>
  <c r="AV3798" i="1" a="1"/>
  <c r="AV3866" i="1" a="1"/>
  <c r="AV3886" i="1" a="1"/>
  <c r="AV3942" i="1" a="1"/>
  <c r="AV3958" i="1" a="1"/>
  <c r="AV4078" i="1" a="1"/>
  <c r="AV895" i="1" a="1"/>
  <c r="AV1191" i="1" a="1"/>
  <c r="AV1223" i="1" a="1"/>
  <c r="AV1303" i="1" a="1"/>
  <c r="AV1363" i="1" a="1"/>
  <c r="AV1547" i="1" a="1"/>
  <c r="AV1583" i="1" a="1"/>
  <c r="AV1687" i="1" a="1"/>
  <c r="AV1707" i="1" a="1"/>
  <c r="AV1743" i="1" a="1"/>
  <c r="AV1775" i="1" a="1"/>
  <c r="AV1847" i="1" a="1"/>
  <c r="AV1883" i="1" a="1"/>
  <c r="AV1935" i="1" a="1"/>
  <c r="AV1995" i="1" a="1"/>
  <c r="AV2015" i="1" a="1"/>
  <c r="AV2431" i="1" a="1"/>
  <c r="AV2571" i="1" a="1"/>
  <c r="AV2647" i="1" a="1"/>
  <c r="AV2667" i="1" a="1"/>
  <c r="AV2743" i="1" a="1"/>
  <c r="AV2919" i="1" a="1"/>
  <c r="AV2979" i="1" a="1"/>
  <c r="AV3027" i="1" a="1"/>
  <c r="AV3111" i="1" a="1"/>
  <c r="AV3131" i="1" a="1"/>
  <c r="AV3167" i="1" a="1"/>
  <c r="AV3339" i="1" a="1"/>
  <c r="AV3379" i="1" a="1"/>
  <c r="AV3459" i="1" a="1"/>
  <c r="AV3567" i="1" a="1"/>
  <c r="AV3591" i="1" a="1"/>
  <c r="AV3623" i="1" a="1"/>
  <c r="AV3687" i="1" a="1"/>
  <c r="AV3799" i="1" a="1"/>
  <c r="AV3979" i="1" a="1"/>
  <c r="AV4103" i="1" a="1"/>
  <c r="AV636" i="1" a="1"/>
  <c r="AV1168" i="1" a="1"/>
  <c r="AV1252" i="1" a="1"/>
  <c r="AV1304" i="1" a="1"/>
  <c r="AV1360" i="1" a="1"/>
  <c r="AV1400" i="1" a="1"/>
  <c r="AV1416" i="1" a="1"/>
  <c r="AV1436" i="1" a="1"/>
  <c r="AV1476" i="1" a="1"/>
  <c r="AV1492" i="1" a="1"/>
  <c r="AV1548" i="1" a="1"/>
  <c r="AV1624" i="1" a="1"/>
  <c r="AV1640" i="1" a="1"/>
  <c r="AV1656" i="1" a="1"/>
  <c r="AV1676" i="1" a="1"/>
  <c r="AV1692" i="1" a="1"/>
  <c r="AV1768" i="1" a="1"/>
  <c r="AV1816" i="1" a="1"/>
  <c r="AV1868" i="1" a="1"/>
  <c r="AV1924" i="1" a="1"/>
  <c r="AV1948" i="1" a="1"/>
  <c r="AV2024" i="1" a="1"/>
  <c r="AV2416" i="1" a="1"/>
  <c r="AV2444" i="1" a="1"/>
  <c r="AV2468" i="1" a="1"/>
  <c r="AV2492" i="1" a="1"/>
  <c r="AV2588" i="1" a="1"/>
  <c r="AV2776" i="1" a="1"/>
  <c r="AV2868" i="1" a="1"/>
  <c r="AV2888" i="1" a="1"/>
  <c r="AV3104" i="1" a="1"/>
  <c r="AV3196" i="1" a="1"/>
  <c r="AV3236" i="1" a="1"/>
  <c r="AV3296" i="1" a="1"/>
  <c r="AV3368" i="1" a="1"/>
  <c r="AV3420" i="1" a="1"/>
  <c r="AV3460" i="1" a="1"/>
  <c r="AV3744" i="1" a="1"/>
  <c r="AV3760" i="1" a="1"/>
  <c r="AV3828" i="1" a="1"/>
  <c r="AV3844" i="1" a="1"/>
  <c r="AV4268" i="1" a="1"/>
  <c r="AV1041" i="1" a="1"/>
  <c r="AV1133" i="1" a="1"/>
  <c r="AV1305" i="1" a="1"/>
  <c r="AV1361" i="1" a="1"/>
  <c r="AV1401" i="1" a="1"/>
  <c r="AV1425" i="1" a="1"/>
  <c r="AV1461" i="1" a="1"/>
  <c r="AV1477" i="1" a="1"/>
  <c r="AV1529" i="1" a="1"/>
  <c r="AV1565" i="1" a="1"/>
  <c r="AV1633" i="1" a="1"/>
  <c r="AV1649" i="1" a="1"/>
  <c r="AV1721" i="1" a="1"/>
  <c r="AV1761" i="1" a="1"/>
  <c r="AV1797" i="1" a="1"/>
  <c r="AV1933" i="1" a="1"/>
  <c r="AV1953" i="1" a="1"/>
  <c r="AV1989" i="1" a="1"/>
  <c r="AV2385" i="1" a="1"/>
  <c r="AV2493" i="1" a="1"/>
  <c r="AV2521" i="1" a="1"/>
  <c r="AV2577" i="1" a="1"/>
  <c r="AV2621" i="1" a="1"/>
  <c r="AV2649" i="1" a="1"/>
  <c r="AV2681" i="1" a="1"/>
  <c r="AV2697" i="1" a="1"/>
  <c r="AV2721" i="1" a="1"/>
  <c r="AV2777" i="1" a="1"/>
  <c r="AV2797" i="1" a="1"/>
  <c r="AV2813" i="1" a="1"/>
  <c r="AV2837" i="1" a="1"/>
  <c r="AV2881" i="1" a="1"/>
  <c r="AV3017" i="1" a="1"/>
  <c r="AV3081" i="1" a="1"/>
  <c r="AV3105" i="1" a="1"/>
  <c r="AV3145" i="1" a="1"/>
  <c r="AV3245" i="1" a="1"/>
  <c r="AV3361" i="1" a="1"/>
  <c r="AV3449" i="1" a="1"/>
  <c r="AV3557" i="1" a="1"/>
  <c r="AV3589" i="1" a="1"/>
  <c r="AV3933" i="1" a="1"/>
  <c r="AV4017" i="1" a="1"/>
  <c r="AV4125" i="1" a="1"/>
  <c r="AV4245" i="1" a="1"/>
  <c r="AV5038" i="1" a="1"/>
  <c r="AV4815" i="1" a="1"/>
  <c r="AV4859" i="1" a="1"/>
  <c r="AV4875" i="1" a="1"/>
  <c r="AV5081" i="1" a="1"/>
  <c r="AV4752" i="1" a="1"/>
  <c r="AV4792" i="1" a="1"/>
  <c r="AV4860" i="1" a="1"/>
  <c r="AV5080" i="1" a="1"/>
  <c r="AV4825" i="1" a="1"/>
  <c r="AV4921" i="1" a="1"/>
  <c r="AV5017" i="1" a="1"/>
  <c r="AV5037" i="1" a="1"/>
  <c r="AV4" i="1" l="1" a="1"/>
  <c r="AC4997" i="1"/>
  <c r="AC4857" i="1"/>
  <c r="AC4745" i="1"/>
  <c r="AC5012" i="1"/>
  <c r="AC4964" i="1"/>
  <c r="AC4884" i="1"/>
  <c r="AC4902" i="1"/>
  <c r="AC4886" i="1"/>
  <c r="AC4834" i="1"/>
  <c r="AC4746" i="1"/>
  <c r="AC4473" i="1"/>
  <c r="AC4453" i="1"/>
  <c r="AC4397" i="1"/>
  <c r="AC4341" i="1"/>
  <c r="AC4297" i="1"/>
  <c r="AC3841" i="1"/>
  <c r="AC3401" i="1"/>
  <c r="AC2865" i="1"/>
  <c r="AC2321" i="1"/>
  <c r="AC2241" i="1"/>
  <c r="AC1689" i="1"/>
  <c r="AC1337" i="1"/>
  <c r="AC1265" i="1"/>
  <c r="AC1249" i="1"/>
  <c r="AC4652" i="1"/>
  <c r="AC4328" i="1"/>
  <c r="AC4020" i="1"/>
  <c r="AC3684" i="1"/>
  <c r="AC3552" i="1"/>
  <c r="AC3252" i="1"/>
  <c r="AC3080" i="1"/>
  <c r="AC3012" i="1"/>
  <c r="AC2976" i="1"/>
  <c r="AC2820" i="1"/>
  <c r="AC2664" i="1"/>
  <c r="AC2628" i="1"/>
  <c r="AC2296" i="1"/>
  <c r="AC2196" i="1"/>
  <c r="AC1984" i="1"/>
  <c r="AC1852" i="1"/>
  <c r="AC1528" i="1"/>
  <c r="AC388" i="1"/>
  <c r="AC4691" i="1"/>
  <c r="AC4555" i="1"/>
  <c r="AC4491" i="1"/>
  <c r="AC4259" i="1"/>
  <c r="AC4235" i="1"/>
  <c r="AC3355" i="1"/>
  <c r="AC2503" i="1"/>
  <c r="AC2207" i="1"/>
  <c r="AC2067" i="1"/>
  <c r="AC1975" i="1"/>
  <c r="AC1495" i="1"/>
  <c r="AC1395" i="1"/>
  <c r="AC1379" i="1"/>
  <c r="AC4598" i="1"/>
  <c r="AC4570" i="1"/>
  <c r="AC4290" i="1"/>
  <c r="AC4026" i="1"/>
  <c r="AC3998" i="1"/>
  <c r="AC3706" i="1"/>
  <c r="AC3154" i="1"/>
  <c r="AC3110" i="1"/>
  <c r="AC3026" i="1"/>
  <c r="AC2410" i="1"/>
  <c r="AC2286" i="1"/>
  <c r="AC2114" i="1"/>
  <c r="AC1846" i="1"/>
  <c r="AC1582" i="1"/>
  <c r="AC1446" i="1"/>
  <c r="AC1282" i="1"/>
  <c r="AC1166" i="1"/>
  <c r="AC1098" i="1"/>
  <c r="AC922" i="1"/>
  <c r="AC814" i="1"/>
  <c r="AC594" i="1"/>
  <c r="AC502" i="1"/>
  <c r="AC86" i="1"/>
  <c r="AC70" i="1"/>
  <c r="AC977" i="1"/>
  <c r="AC697" i="1"/>
  <c r="AC529" i="1"/>
  <c r="AC249" i="1"/>
  <c r="AC117" i="1"/>
  <c r="AC5" i="1"/>
  <c r="AC156" i="1"/>
  <c r="AC140" i="1"/>
  <c r="AC951" i="1"/>
  <c r="AC619" i="1"/>
  <c r="AC335" i="1"/>
  <c r="AC215" i="1"/>
  <c r="AC171" i="1"/>
  <c r="AC1258" i="1"/>
  <c r="AC515" i="1"/>
  <c r="AC4941" i="1"/>
  <c r="AC4748" i="1"/>
  <c r="AC5034" i="1"/>
  <c r="AC4665" i="1"/>
  <c r="AC4633" i="1"/>
  <c r="AC4561" i="1"/>
  <c r="AC4445" i="1"/>
  <c r="AC4145" i="1"/>
  <c r="AC3489" i="1"/>
  <c r="AC3117" i="1"/>
  <c r="AC2645" i="1"/>
  <c r="AC2333" i="1"/>
  <c r="AC2273" i="1"/>
  <c r="AC1741" i="1"/>
  <c r="AC1245" i="1"/>
  <c r="AC1221" i="1"/>
  <c r="AC4688" i="1"/>
  <c r="AC4420" i="1"/>
  <c r="AC3416" i="1"/>
  <c r="AC2992" i="1"/>
  <c r="AC2772" i="1"/>
  <c r="AC2188" i="1"/>
  <c r="AC1864" i="1"/>
  <c r="AC1688" i="1"/>
  <c r="AC1544" i="1"/>
  <c r="AC1228" i="1"/>
  <c r="AC4687" i="1"/>
  <c r="AC4611" i="1"/>
  <c r="AC4515" i="1"/>
  <c r="AC3739" i="1"/>
  <c r="AC3611" i="1"/>
  <c r="AC3207" i="1"/>
  <c r="AC2695" i="1"/>
  <c r="AC2315" i="1"/>
  <c r="AC2083" i="1"/>
  <c r="AC1755" i="1"/>
  <c r="AC1459" i="1"/>
  <c r="AC4666" i="1"/>
  <c r="AC4586" i="1"/>
  <c r="AC4534" i="1"/>
  <c r="AC4442" i="1"/>
  <c r="AC4402" i="1"/>
  <c r="AC4278" i="1"/>
  <c r="AC4074" i="1"/>
  <c r="AC3662" i="1"/>
  <c r="AC3646" i="1"/>
  <c r="AC3582" i="1"/>
  <c r="AC3254" i="1"/>
  <c r="AC2858" i="1"/>
  <c r="AC2598" i="1"/>
  <c r="AC2358" i="1"/>
  <c r="AC2246" i="1"/>
  <c r="AC2090" i="1"/>
  <c r="AC1026" i="1"/>
  <c r="AC918" i="1"/>
  <c r="AC1185" i="1"/>
  <c r="AC5065" i="1"/>
  <c r="AC5025" i="1"/>
  <c r="AC4913" i="1"/>
  <c r="AC4764" i="1"/>
  <c r="AC4991" i="1"/>
  <c r="AC5090" i="1"/>
  <c r="AC5046" i="1"/>
  <c r="AC4653" i="1"/>
  <c r="AC4521" i="1"/>
  <c r="AC4113" i="1"/>
  <c r="AC3601" i="1"/>
  <c r="AC3009" i="1"/>
  <c r="AC2913" i="1"/>
  <c r="AC2481" i="1"/>
  <c r="AC2345" i="1"/>
  <c r="AC2029" i="1"/>
  <c r="AC2013" i="1"/>
  <c r="AC1873" i="1"/>
  <c r="AC1805" i="1"/>
  <c r="AC1505" i="1"/>
  <c r="AC1469" i="1"/>
  <c r="AC1413" i="1"/>
  <c r="AC1257" i="1"/>
  <c r="AC1237" i="1"/>
  <c r="AC4632" i="1"/>
  <c r="AC4440" i="1"/>
  <c r="AC4356" i="1"/>
  <c r="AC4136" i="1"/>
  <c r="AC4084" i="1"/>
  <c r="AC4064" i="1"/>
  <c r="AC3948" i="1"/>
  <c r="AC3884" i="1"/>
  <c r="AC3524" i="1"/>
  <c r="AC3432" i="1"/>
  <c r="AC3360" i="1"/>
  <c r="AC2784" i="1"/>
  <c r="AC2696" i="1"/>
  <c r="AC2156" i="1"/>
  <c r="AC1600" i="1"/>
  <c r="AC1536" i="1"/>
  <c r="AC1328" i="1"/>
  <c r="AC1244" i="1"/>
  <c r="AC836" i="1"/>
  <c r="AC4647" i="1"/>
  <c r="AC4547" i="1"/>
  <c r="AC4471" i="1"/>
  <c r="AC4443" i="1"/>
  <c r="AC4371" i="1"/>
  <c r="AC4039" i="1"/>
  <c r="AC3963" i="1"/>
  <c r="AC3787" i="1"/>
  <c r="AC3755" i="1"/>
  <c r="AC3139" i="1"/>
  <c r="AC2803" i="1"/>
  <c r="AC2563" i="1"/>
  <c r="AC2443" i="1"/>
  <c r="AC2231" i="1"/>
  <c r="AC2123" i="1"/>
  <c r="AC1639" i="1"/>
  <c r="AC1387" i="1"/>
  <c r="AC1175" i="1"/>
  <c r="AC4578" i="1"/>
  <c r="AC4202" i="1"/>
  <c r="AC3718" i="1"/>
  <c r="AC3378" i="1"/>
  <c r="AC1822" i="1"/>
  <c r="AC1290" i="1"/>
  <c r="AC1254" i="1"/>
  <c r="AC1142" i="1"/>
  <c r="AC526" i="1"/>
  <c r="AC310" i="1"/>
  <c r="AC110" i="1"/>
  <c r="AC501" i="1"/>
  <c r="AC277" i="1"/>
  <c r="AC660" i="1"/>
  <c r="AC148" i="1"/>
  <c r="AC1107" i="1"/>
  <c r="AC775" i="1"/>
  <c r="AC463" i="1"/>
  <c r="AC191" i="1"/>
  <c r="AC163" i="1"/>
  <c r="AC103" i="1"/>
  <c r="AC134" i="1"/>
  <c r="AC98" i="1"/>
  <c r="AC30" i="1"/>
  <c r="AC733" i="1"/>
  <c r="AC609" i="1"/>
  <c r="AC569" i="1"/>
  <c r="AC169" i="1"/>
  <c r="AC784" i="1"/>
  <c r="AC172" i="1"/>
  <c r="AC559" i="1"/>
  <c r="AC63" i="1"/>
  <c r="AC7" i="1"/>
  <c r="AC4717" i="1"/>
  <c r="AC4883" i="1"/>
  <c r="AC4819" i="1"/>
  <c r="AC4787" i="1"/>
  <c r="AC4747" i="1"/>
  <c r="AC4890" i="1"/>
  <c r="AC4677" i="1"/>
  <c r="AC4401" i="1"/>
  <c r="AC4377" i="1"/>
  <c r="AC3921" i="1"/>
  <c r="AC3165" i="1"/>
  <c r="AC2605" i="1"/>
  <c r="AC2089" i="1"/>
  <c r="AC1853" i="1"/>
  <c r="AC1765" i="1"/>
  <c r="AC1481" i="1"/>
  <c r="AC1405" i="1"/>
  <c r="AC1369" i="1"/>
  <c r="AC1345" i="1"/>
  <c r="AC1209" i="1"/>
  <c r="AC677" i="1"/>
  <c r="AC4676" i="1"/>
  <c r="AC4628" i="1"/>
  <c r="AC4376" i="1"/>
  <c r="AC3764" i="1"/>
  <c r="AC3424" i="1"/>
  <c r="AC3336" i="1"/>
  <c r="AC3264" i="1"/>
  <c r="AC2940" i="1"/>
  <c r="AC2612" i="1"/>
  <c r="AC2380" i="1"/>
  <c r="AC2176" i="1"/>
  <c r="AC1308" i="1"/>
  <c r="AC1256" i="1"/>
  <c r="AC1196" i="1"/>
  <c r="AC4523" i="1"/>
  <c r="AC3783" i="1"/>
  <c r="AC3499" i="1"/>
  <c r="AC3483" i="1"/>
  <c r="AC3283" i="1"/>
  <c r="AC3215" i="1"/>
  <c r="AC2983" i="1"/>
  <c r="AC2747" i="1"/>
  <c r="AC2539" i="1"/>
  <c r="AC2419" i="1"/>
  <c r="AC2259" i="1"/>
  <c r="AC2039" i="1"/>
  <c r="AC1907" i="1"/>
  <c r="AC1711" i="1"/>
  <c r="AC1423" i="1"/>
  <c r="AC4678" i="1"/>
  <c r="AC4602" i="1"/>
  <c r="AC4542" i="1"/>
  <c r="AC4198" i="1"/>
  <c r="AC3466" i="1"/>
  <c r="AC3346" i="1"/>
  <c r="AC3290" i="1"/>
  <c r="AC3222" i="1"/>
  <c r="AC2714" i="1"/>
  <c r="AC2342" i="1"/>
  <c r="AC2210" i="1"/>
  <c r="AC1662" i="1"/>
  <c r="AC1646" i="1"/>
  <c r="AC1362" i="1"/>
  <c r="AC1266" i="1"/>
  <c r="AC138" i="1"/>
  <c r="AC1054" i="1"/>
  <c r="AC1034" i="1"/>
  <c r="AC506" i="1"/>
  <c r="AC282" i="1"/>
  <c r="AC250" i="1"/>
  <c r="AC194" i="1"/>
  <c r="AC1141" i="1"/>
  <c r="AC893" i="1"/>
  <c r="AC861" i="1"/>
  <c r="AC801" i="1"/>
  <c r="AC761" i="1"/>
  <c r="AC745" i="1"/>
  <c r="AC449" i="1"/>
  <c r="AC1056" i="1"/>
  <c r="AC496" i="1"/>
  <c r="AC56" i="1"/>
  <c r="AC1159" i="1"/>
  <c r="AC643" i="1"/>
  <c r="AC71" i="1"/>
  <c r="AC15" i="1"/>
  <c r="AC294" i="1"/>
  <c r="AC185" i="1"/>
  <c r="AC592" i="1"/>
  <c r="AC539" i="1"/>
  <c r="AC419" i="1"/>
  <c r="AC363" i="1"/>
  <c r="AV71" i="1" l="1" a="1"/>
  <c r="AV363" i="1" a="1"/>
  <c r="AV185" i="1" a="1"/>
  <c r="AV643" i="1" a="1"/>
  <c r="AV1056" i="1" a="1"/>
  <c r="AV801" i="1" a="1"/>
  <c r="AV194" i="1" a="1"/>
  <c r="AV1034" i="1" a="1"/>
  <c r="AV1362" i="1" a="1"/>
  <c r="AV2342" i="1" a="1"/>
  <c r="AV3346" i="1" a="1"/>
  <c r="AV4602" i="1" a="1"/>
  <c r="AV1907" i="1" a="1"/>
  <c r="AV2539" i="1" a="1"/>
  <c r="AV3283" i="1" a="1"/>
  <c r="AV4523" i="1" a="1"/>
  <c r="AV2176" i="1" a="1"/>
  <c r="AV3264" i="1" a="1"/>
  <c r="AV4376" i="1" a="1"/>
  <c r="AV1209" i="1" a="1"/>
  <c r="AV1481" i="1" a="1"/>
  <c r="AV2605" i="1" a="1"/>
  <c r="AV4401" i="1" a="1"/>
  <c r="AV4787" i="1" a="1"/>
  <c r="AV7" i="1" a="1"/>
  <c r="AC3651" i="1"/>
  <c r="AC2035" i="1"/>
  <c r="AC2602" i="1"/>
  <c r="AC318" i="1"/>
  <c r="AC2717" i="1"/>
  <c r="AC2036" i="1"/>
  <c r="AC3715" i="1"/>
  <c r="AC1990" i="1"/>
  <c r="AC2728" i="1"/>
  <c r="AC2254" i="1"/>
  <c r="AC281" i="1"/>
  <c r="AV784" i="1" a="1"/>
  <c r="AV733" i="1" a="1"/>
  <c r="AV103" i="1" a="1"/>
  <c r="AV775" i="1" a="1"/>
  <c r="AV277" i="1" a="1"/>
  <c r="AV526" i="1" a="1"/>
  <c r="AV1822" i="1" a="1"/>
  <c r="AV4578" i="1" a="1"/>
  <c r="AV2123" i="1" a="1"/>
  <c r="AV2803" i="1" a="1"/>
  <c r="AV3963" i="1" a="1"/>
  <c r="AV4471" i="1" a="1"/>
  <c r="AV1244" i="1" a="1"/>
  <c r="AV2156" i="1" a="1"/>
  <c r="AV3432" i="1" a="1"/>
  <c r="AV4064" i="1" a="1"/>
  <c r="AV4440" i="1" a="1"/>
  <c r="AV1413" i="1" a="1"/>
  <c r="AV1873" i="1" a="1"/>
  <c r="AV2481" i="1" a="1"/>
  <c r="AV4113" i="1" a="1"/>
  <c r="AV5090" i="1" a="1"/>
  <c r="AV5025" i="1" a="1"/>
  <c r="AV918" i="1" a="1"/>
  <c r="AV2358" i="1" a="1"/>
  <c r="AV3582" i="1" a="1"/>
  <c r="AV4278" i="1" a="1"/>
  <c r="AV4586" i="1" a="1"/>
  <c r="AV2083" i="1" a="1"/>
  <c r="AV3611" i="1" a="1"/>
  <c r="AV4687" i="1" a="1"/>
  <c r="AV1864" i="1" a="1"/>
  <c r="AV3416" i="1" a="1"/>
  <c r="AV1245" i="1" a="1"/>
  <c r="AV2645" i="1" a="1"/>
  <c r="AV4445" i="1" a="1"/>
  <c r="AV5034" i="1" a="1"/>
  <c r="AV1258" i="1" a="1"/>
  <c r="AV619" i="1" a="1"/>
  <c r="AV5" i="1" a="1"/>
  <c r="AC8" i="1"/>
  <c r="AV697" i="1" a="1"/>
  <c r="AV502" i="1" a="1"/>
  <c r="AV1098" i="1" a="1"/>
  <c r="AV1582" i="1" a="1"/>
  <c r="AV2410" i="1" a="1"/>
  <c r="AV3706" i="1" a="1"/>
  <c r="AV4570" i="1" a="1"/>
  <c r="AV1495" i="1" a="1"/>
  <c r="AV2503" i="1" a="1"/>
  <c r="AV4491" i="1" a="1"/>
  <c r="AV1528" i="1" a="1"/>
  <c r="AV2296" i="1" a="1"/>
  <c r="AV2976" i="1" a="1"/>
  <c r="AV3552" i="1" a="1"/>
  <c r="AV4652" i="1" a="1"/>
  <c r="AV1689" i="1" a="1"/>
  <c r="AV3401" i="1" a="1"/>
  <c r="AV4397" i="1" a="1"/>
  <c r="AV4834" i="1" a="1"/>
  <c r="AV4964" i="1" a="1"/>
  <c r="AV4997" i="1" a="1"/>
  <c r="AV419" i="1" a="1"/>
  <c r="AV294" i="1" a="1"/>
  <c r="AV1159" i="1" a="1"/>
  <c r="AV449" i="1" a="1"/>
  <c r="AV861" i="1" a="1"/>
  <c r="AV250" i="1" a="1"/>
  <c r="AV1054" i="1" a="1"/>
  <c r="AV1646" i="1" a="1"/>
  <c r="AV2714" i="1" a="1"/>
  <c r="AV3466" i="1" a="1"/>
  <c r="AV4678" i="1" a="1"/>
  <c r="AV2039" i="1" a="1"/>
  <c r="AV2747" i="1" a="1"/>
  <c r="AV3483" i="1" a="1"/>
  <c r="AV1196" i="1" a="1"/>
  <c r="AV2380" i="1" a="1"/>
  <c r="AV3336" i="1" a="1"/>
  <c r="AV4628" i="1" a="1"/>
  <c r="AV1345" i="1" a="1"/>
  <c r="AV1765" i="1" a="1"/>
  <c r="AV3165" i="1" a="1"/>
  <c r="AV4677" i="1" a="1"/>
  <c r="AV4819" i="1" a="1"/>
  <c r="AV63" i="1" a="1"/>
  <c r="AV169" i="1" a="1"/>
  <c r="AV30" i="1" a="1"/>
  <c r="AV163" i="1" a="1"/>
  <c r="AV1107" i="1" a="1"/>
  <c r="AV501" i="1" a="1"/>
  <c r="AV1142" i="1" a="1"/>
  <c r="AV3378" i="1" a="1"/>
  <c r="AV1175" i="1" a="1"/>
  <c r="AV2231" i="1" a="1"/>
  <c r="AV3139" i="1" a="1"/>
  <c r="AV4039" i="1" a="1"/>
  <c r="AV4547" i="1" a="1"/>
  <c r="AV1328" i="1" a="1"/>
  <c r="AV2696" i="1" a="1"/>
  <c r="AV3524" i="1" a="1"/>
  <c r="AV4084" i="1" a="1"/>
  <c r="AV4632" i="1" a="1"/>
  <c r="AV1469" i="1" a="1"/>
  <c r="AV2013" i="1" a="1"/>
  <c r="AV2913" i="1" a="1"/>
  <c r="AV4521" i="1" a="1"/>
  <c r="AV4991" i="1" a="1"/>
  <c r="AV5065" i="1" a="1"/>
  <c r="AV1026" i="1" a="1"/>
  <c r="AV2598" i="1" a="1"/>
  <c r="AV3646" i="1" a="1"/>
  <c r="AV4402" i="1" a="1"/>
  <c r="AV4666" i="1" a="1"/>
  <c r="AV2315" i="1" a="1"/>
  <c r="AV3739" i="1" a="1"/>
  <c r="AV1228" i="1" a="1"/>
  <c r="AV2188" i="1" a="1"/>
  <c r="AV4420" i="1" a="1"/>
  <c r="AV1741" i="1" a="1"/>
  <c r="AV3117" i="1" a="1"/>
  <c r="AV4561" i="1" a="1"/>
  <c r="AV4748" i="1" a="1"/>
  <c r="AV171" i="1" a="1"/>
  <c r="AV951" i="1" a="1"/>
  <c r="AV117" i="1" a="1"/>
  <c r="AV977" i="1" a="1"/>
  <c r="AV594" i="1" a="1"/>
  <c r="AV1166" i="1" a="1"/>
  <c r="AV1846" i="1" a="1"/>
  <c r="AV3026" i="1" a="1"/>
  <c r="AV3998" i="1" a="1"/>
  <c r="AV4598" i="1" a="1"/>
  <c r="AV1975" i="1" a="1"/>
  <c r="AV3355" i="1" a="1"/>
  <c r="AV4555" i="1" a="1"/>
  <c r="AV1852" i="1" a="1"/>
  <c r="AV2628" i="1" a="1"/>
  <c r="AV3012" i="1" a="1"/>
  <c r="AV3684" i="1" a="1"/>
  <c r="AV1249" i="1" a="1"/>
  <c r="AV2241" i="1" a="1"/>
  <c r="AV3841" i="1" a="1"/>
  <c r="AV4453" i="1" a="1"/>
  <c r="AV4886" i="1" a="1"/>
  <c r="AV5012" i="1" a="1"/>
  <c r="AV539" i="1" a="1"/>
  <c r="AV15" i="1" a="1"/>
  <c r="AV56" i="1" a="1"/>
  <c r="AV745" i="1" a="1"/>
  <c r="AV893" i="1" a="1"/>
  <c r="AV282" i="1" a="1"/>
  <c r="AV138" i="1" a="1"/>
  <c r="AV1662" i="1" a="1"/>
  <c r="AV3222" i="1" a="1"/>
  <c r="AV4198" i="1" a="1"/>
  <c r="AV1423" i="1" a="1"/>
  <c r="AV2259" i="1" a="1"/>
  <c r="AV2983" i="1" a="1"/>
  <c r="AV3499" i="1" a="1"/>
  <c r="AV1256" i="1" a="1"/>
  <c r="AV2612" i="1" a="1"/>
  <c r="AV3424" i="1" a="1"/>
  <c r="AV4676" i="1" a="1"/>
  <c r="AV1369" i="1" a="1"/>
  <c r="AV1853" i="1" a="1"/>
  <c r="AV3921" i="1" a="1"/>
  <c r="AV4890" i="1" a="1"/>
  <c r="AV4883" i="1" a="1"/>
  <c r="AV559" i="1" a="1"/>
  <c r="AV569" i="1" a="1"/>
  <c r="AV98" i="1" a="1"/>
  <c r="AV191" i="1" a="1"/>
  <c r="AV148" i="1" a="1"/>
  <c r="AV110" i="1" a="1"/>
  <c r="AV1254" i="1" a="1"/>
  <c r="AV3718" i="1" a="1"/>
  <c r="AV1387" i="1" a="1"/>
  <c r="AV2443" i="1" a="1"/>
  <c r="AV3755" i="1" a="1"/>
  <c r="AV4371" i="1" a="1"/>
  <c r="AV4647" i="1" a="1"/>
  <c r="AV1536" i="1" a="1"/>
  <c r="AV2784" i="1" a="1"/>
  <c r="AV3884" i="1" a="1"/>
  <c r="AV4136" i="1" a="1"/>
  <c r="AV1237" i="1" a="1"/>
  <c r="AV1505" i="1" a="1"/>
  <c r="AV2029" i="1" a="1"/>
  <c r="AV3009" i="1" a="1"/>
  <c r="AV4653" i="1" a="1"/>
  <c r="AV4764" i="1" a="1"/>
  <c r="AV2090" i="1" a="1"/>
  <c r="AV2858" i="1" a="1"/>
  <c r="AV3662" i="1" a="1"/>
  <c r="AV4442" i="1" a="1"/>
  <c r="AV1459" i="1" a="1"/>
  <c r="AV2695" i="1" a="1"/>
  <c r="AV4515" i="1" a="1"/>
  <c r="AV1544" i="1" a="1"/>
  <c r="AV2772" i="1" a="1"/>
  <c r="AV4688" i="1" a="1"/>
  <c r="AV2273" i="1" a="1"/>
  <c r="AV3489" i="1" a="1"/>
  <c r="AV4633" i="1" a="1"/>
  <c r="AV4941" i="1" a="1"/>
  <c r="AV215" i="1" a="1"/>
  <c r="AV140" i="1" a="1"/>
  <c r="AV249" i="1" a="1"/>
  <c r="AV70" i="1" a="1"/>
  <c r="AV814" i="1" a="1"/>
  <c r="AV1282" i="1" a="1"/>
  <c r="AV2114" i="1" a="1"/>
  <c r="AV3110" i="1" a="1"/>
  <c r="AV4026" i="1" a="1"/>
  <c r="AV1379" i="1" a="1"/>
  <c r="AV2067" i="1" a="1"/>
  <c r="AV4235" i="1" a="1"/>
  <c r="AV4691" i="1" a="1"/>
  <c r="AV1984" i="1" a="1"/>
  <c r="AV2664" i="1" a="1"/>
  <c r="AV3080" i="1" a="1"/>
  <c r="AV4020" i="1" a="1"/>
  <c r="AV1265" i="1" a="1"/>
  <c r="AV2321" i="1" a="1"/>
  <c r="AV4297" i="1" a="1"/>
  <c r="AV4473" i="1" a="1"/>
  <c r="AV4902" i="1" a="1"/>
  <c r="AV4745" i="1" a="1"/>
  <c r="AV592" i="1" a="1"/>
  <c r="AV496" i="1" a="1"/>
  <c r="AV761" i="1" a="1"/>
  <c r="AV1141" i="1" a="1"/>
  <c r="AV506" i="1" a="1"/>
  <c r="AV1266" i="1" a="1"/>
  <c r="AV2210" i="1" a="1"/>
  <c r="AV3290" i="1" a="1"/>
  <c r="AV4542" i="1" a="1"/>
  <c r="AV1711" i="1" a="1"/>
  <c r="AV2419" i="1" a="1"/>
  <c r="AV3215" i="1" a="1"/>
  <c r="AV3783" i="1" a="1"/>
  <c r="AV1308" i="1" a="1"/>
  <c r="AV2940" i="1" a="1"/>
  <c r="AV3764" i="1" a="1"/>
  <c r="AV677" i="1" a="1"/>
  <c r="AV1405" i="1" a="1"/>
  <c r="AV2089" i="1" a="1"/>
  <c r="AV4377" i="1" a="1"/>
  <c r="AV4747" i="1" a="1"/>
  <c r="AV4717" i="1" a="1"/>
  <c r="AV172" i="1" a="1"/>
  <c r="AV609" i="1" a="1"/>
  <c r="AV134" i="1" a="1"/>
  <c r="AV463" i="1" a="1"/>
  <c r="AV660" i="1" a="1"/>
  <c r="AV310" i="1" a="1"/>
  <c r="AV1290" i="1" a="1"/>
  <c r="AV4202" i="1" a="1"/>
  <c r="AV1639" i="1" a="1"/>
  <c r="AV2563" i="1" a="1"/>
  <c r="AV3787" i="1" a="1"/>
  <c r="AV4443" i="1" a="1"/>
  <c r="AV836" i="1" a="1"/>
  <c r="AV1600" i="1" a="1"/>
  <c r="AV3360" i="1" a="1"/>
  <c r="AV3948" i="1" a="1"/>
  <c r="AV4356" i="1" a="1"/>
  <c r="AV1257" i="1" a="1"/>
  <c r="AV1805" i="1" a="1"/>
  <c r="AV2345" i="1" a="1"/>
  <c r="AV3601" i="1" a="1"/>
  <c r="AV5046" i="1" a="1"/>
  <c r="AV4913" i="1" a="1"/>
  <c r="AV1185" i="1" a="1"/>
  <c r="AV2246" i="1" a="1"/>
  <c r="AV3254" i="1" a="1"/>
  <c r="AV4074" i="1" a="1"/>
  <c r="AV4534" i="1" a="1"/>
  <c r="AV1755" i="1" a="1"/>
  <c r="AV3207" i="1" a="1"/>
  <c r="AV4611" i="1" a="1"/>
  <c r="AV1688" i="1" a="1"/>
  <c r="AV2992" i="1" a="1"/>
  <c r="AV1221" i="1" a="1"/>
  <c r="AV2333" i="1" a="1"/>
  <c r="AV4145" i="1" a="1"/>
  <c r="AV4665" i="1" a="1"/>
  <c r="AV515" i="1" a="1"/>
  <c r="AV335" i="1" a="1"/>
  <c r="AV156" i="1" a="1"/>
  <c r="AV529" i="1" a="1"/>
  <c r="AV86" i="1" a="1"/>
  <c r="AV922" i="1" a="1"/>
  <c r="AV1446" i="1" a="1"/>
  <c r="AV2286" i="1" a="1"/>
  <c r="AV3154" i="1" a="1"/>
  <c r="AV4290" i="1" a="1"/>
  <c r="AV1395" i="1" a="1"/>
  <c r="AV2207" i="1" a="1"/>
  <c r="AV4259" i="1" a="1"/>
  <c r="AV388" i="1" a="1"/>
  <c r="AV2196" i="1" a="1"/>
  <c r="AV2820" i="1" a="1"/>
  <c r="AV3252" i="1" a="1"/>
  <c r="AV4328" i="1" a="1"/>
  <c r="AV1337" i="1" a="1"/>
  <c r="AV2865" i="1" a="1"/>
  <c r="AV4341" i="1" a="1"/>
  <c r="AV4746" i="1" a="1"/>
  <c r="AV4884" i="1" a="1"/>
  <c r="AV4857" i="1" a="1"/>
  <c r="AC10" i="1" l="1"/>
  <c r="AV2728" i="1" a="1"/>
  <c r="AV2717" i="1" a="1"/>
  <c r="AV3651" i="1" a="1"/>
  <c r="AC11" i="1"/>
  <c r="AV1990" i="1" a="1"/>
  <c r="AV318" i="1" a="1"/>
  <c r="AV281" i="1" a="1"/>
  <c r="AV3715" i="1" a="1"/>
  <c r="AV2602" i="1" a="1"/>
  <c r="AC4901" i="1"/>
  <c r="AC4885" i="1"/>
  <c r="AC4789" i="1"/>
  <c r="AC4765" i="1"/>
  <c r="AC5036" i="1"/>
  <c r="AC4836" i="1"/>
  <c r="AC5027" i="1"/>
  <c r="AC4767" i="1"/>
  <c r="AC4942" i="1"/>
  <c r="AC4718" i="1"/>
  <c r="AC4689" i="1"/>
  <c r="AC4637" i="1"/>
  <c r="AC4609" i="1"/>
  <c r="AC4533" i="1"/>
  <c r="AC4489" i="1"/>
  <c r="AC4421" i="1"/>
  <c r="AC4185" i="1"/>
  <c r="AC4153" i="1"/>
  <c r="AC4101" i="1"/>
  <c r="AC4073" i="1"/>
  <c r="AC3977" i="1"/>
  <c r="AC3949" i="1"/>
  <c r="AC3905" i="1"/>
  <c r="AC3757" i="1"/>
  <c r="AC3709" i="1"/>
  <c r="AC3513" i="1"/>
  <c r="AC3429" i="1"/>
  <c r="AC3345" i="1"/>
  <c r="AC3305" i="1"/>
  <c r="AC3281" i="1"/>
  <c r="AC3265" i="1"/>
  <c r="AC3209" i="1"/>
  <c r="AC3193" i="1"/>
  <c r="AC3121" i="1"/>
  <c r="AC2977" i="1"/>
  <c r="AC2665" i="1"/>
  <c r="AC2281" i="1"/>
  <c r="AC2261" i="1"/>
  <c r="AC2121" i="1"/>
  <c r="AC2021" i="1"/>
  <c r="AC2005" i="1"/>
  <c r="AC1913" i="1"/>
  <c r="AC1865" i="1"/>
  <c r="AC1513" i="1"/>
  <c r="AC1497" i="1"/>
  <c r="AC1445" i="1"/>
  <c r="AC1381" i="1"/>
  <c r="AC4528" i="1"/>
  <c r="AC4428" i="1"/>
  <c r="AC4304" i="1"/>
  <c r="AC4244" i="1"/>
  <c r="AC4224" i="1"/>
  <c r="AC4184" i="1"/>
  <c r="AC4144" i="1"/>
  <c r="AC4092" i="1"/>
  <c r="AC4072" i="1"/>
  <c r="AC3808" i="1"/>
  <c r="AC3720" i="1"/>
  <c r="AC3604" i="1"/>
  <c r="AC3400" i="1"/>
  <c r="AC2344" i="1"/>
  <c r="AC2316" i="1"/>
  <c r="AC2172" i="1"/>
  <c r="AC2040" i="1"/>
  <c r="AC1588" i="1"/>
  <c r="AC1380" i="1"/>
  <c r="AC1236" i="1"/>
  <c r="AC1212" i="1"/>
  <c r="AC776" i="1"/>
  <c r="AC4711" i="1"/>
  <c r="AC4519" i="1"/>
  <c r="AC4423" i="1"/>
  <c r="AC4383" i="1"/>
  <c r="AC4351" i="1"/>
  <c r="AC4299" i="1"/>
  <c r="AC4215" i="1"/>
  <c r="AC4131" i="1"/>
  <c r="AC4087" i="1"/>
  <c r="AC4067" i="1"/>
  <c r="AC3819" i="1"/>
  <c r="AC3763" i="1"/>
  <c r="AC3047" i="1"/>
  <c r="AC2155" i="1"/>
  <c r="AC2111" i="1"/>
  <c r="AC2051" i="1"/>
  <c r="AC1655" i="1"/>
  <c r="AC1279" i="1"/>
  <c r="AC1247" i="1"/>
  <c r="AC759" i="1"/>
  <c r="AC4422" i="1"/>
  <c r="AC4382" i="1"/>
  <c r="AC4358" i="1"/>
  <c r="AC4194" i="1"/>
  <c r="AC4114" i="1"/>
  <c r="AC3566" i="1"/>
  <c r="AC3446" i="1"/>
  <c r="AC3306" i="1"/>
  <c r="AC2338" i="1"/>
  <c r="AC2206" i="1"/>
  <c r="AC1674" i="1"/>
  <c r="AC1246" i="1"/>
  <c r="AC1010" i="1"/>
  <c r="AC838" i="1"/>
  <c r="AC774" i="1"/>
  <c r="AC702" i="1"/>
  <c r="AC610" i="1"/>
  <c r="AC534" i="1"/>
  <c r="AC302" i="1"/>
  <c r="AC142" i="1"/>
  <c r="AC102" i="1"/>
  <c r="AC1153" i="1"/>
  <c r="AC905" i="1"/>
  <c r="AC873" i="1"/>
  <c r="AC837" i="1"/>
  <c r="AC489" i="1"/>
  <c r="AC301" i="1"/>
  <c r="AC173" i="1"/>
  <c r="AC101" i="1"/>
  <c r="AC1176" i="1"/>
  <c r="AC1148" i="1"/>
  <c r="AC540" i="1"/>
  <c r="AC508" i="1"/>
  <c r="AC1099" i="1"/>
  <c r="AC807" i="1"/>
  <c r="AC683" i="1"/>
  <c r="AC155" i="1"/>
  <c r="AC1278" i="1"/>
  <c r="AC1226" i="1"/>
  <c r="AC872" i="1"/>
  <c r="AC620" i="1"/>
  <c r="AC5053" i="1"/>
  <c r="AC4821" i="1"/>
  <c r="AC4805" i="1"/>
  <c r="AC4737" i="1"/>
  <c r="AC4705" i="1"/>
  <c r="AC4720" i="1"/>
  <c r="AC5054" i="1"/>
  <c r="AC4830" i="1"/>
  <c r="AC4766" i="1"/>
  <c r="AC4601" i="1"/>
  <c r="AC4581" i="1"/>
  <c r="AC4525" i="1"/>
  <c r="AC4365" i="1"/>
  <c r="AC4201" i="1"/>
  <c r="AC3989" i="1"/>
  <c r="AC3885" i="1"/>
  <c r="AC3741" i="1"/>
  <c r="AC3721" i="1"/>
  <c r="AC3661" i="1"/>
  <c r="AC3553" i="1"/>
  <c r="AC3445" i="1"/>
  <c r="AC3377" i="1"/>
  <c r="AC3321" i="1"/>
  <c r="AC3141" i="1"/>
  <c r="AC2773" i="1"/>
  <c r="AC2617" i="1"/>
  <c r="AC2421" i="1"/>
  <c r="AC2381" i="1"/>
  <c r="AC2297" i="1"/>
  <c r="AC2237" i="1"/>
  <c r="AC2173" i="1"/>
  <c r="AC2149" i="1"/>
  <c r="AC2133" i="1"/>
  <c r="AC1985" i="1"/>
  <c r="AC1457" i="1"/>
  <c r="AC4712" i="1"/>
  <c r="AC4648" i="1"/>
  <c r="AC4604" i="1"/>
  <c r="AC4524" i="1"/>
  <c r="AC4396" i="1"/>
  <c r="AC4124" i="1"/>
  <c r="AC3920" i="1"/>
  <c r="AC3892" i="1"/>
  <c r="AC3796" i="1"/>
  <c r="AC3756" i="1"/>
  <c r="AC3672" i="1"/>
  <c r="AC3564" i="1"/>
  <c r="AC3476" i="1"/>
  <c r="AC3456" i="1"/>
  <c r="AC3348" i="1"/>
  <c r="AC3328" i="1"/>
  <c r="AC3312" i="1"/>
  <c r="AC3272" i="1"/>
  <c r="AC2904" i="1"/>
  <c r="AC2564" i="1"/>
  <c r="AC2124" i="1"/>
  <c r="AC1672" i="1"/>
  <c r="AC1652" i="1"/>
  <c r="AC1488" i="1"/>
  <c r="AC1268" i="1"/>
  <c r="AC1248" i="1"/>
  <c r="AC4531" i="1"/>
  <c r="AC4447" i="1"/>
  <c r="AC4327" i="1"/>
  <c r="AC4175" i="1"/>
  <c r="AC4015" i="1"/>
  <c r="AC3975" i="1"/>
  <c r="AC3931" i="1"/>
  <c r="AC3911" i="1"/>
  <c r="AC3795" i="1"/>
  <c r="AC3683" i="1"/>
  <c r="AC3423" i="1"/>
  <c r="AC3399" i="1"/>
  <c r="AC3223" i="1"/>
  <c r="AC3183" i="1"/>
  <c r="AC3143" i="1"/>
  <c r="AC2951" i="1"/>
  <c r="AC2679" i="1"/>
  <c r="AC2411" i="1"/>
  <c r="AC2175" i="1"/>
  <c r="AC2047" i="1"/>
  <c r="AC1807" i="1"/>
  <c r="AC1647" i="1"/>
  <c r="AC1475" i="1"/>
  <c r="AC1259" i="1"/>
  <c r="AC287" i="1"/>
  <c r="AC4638" i="1"/>
  <c r="AC4610" i="1"/>
  <c r="AC4234" i="1"/>
  <c r="AC4210" i="1"/>
  <c r="AC4154" i="1"/>
  <c r="AC4094" i="1"/>
  <c r="AC3974" i="1"/>
  <c r="AC3818" i="1"/>
  <c r="AC3282" i="1"/>
  <c r="AC3194" i="1"/>
  <c r="AC3142" i="1"/>
  <c r="AC3122" i="1"/>
  <c r="AC2422" i="1"/>
  <c r="AC2314" i="1"/>
  <c r="AC2298" i="1"/>
  <c r="AC2146" i="1"/>
  <c r="AC2126" i="1"/>
  <c r="AC2110" i="1"/>
  <c r="AC1794" i="1"/>
  <c r="AC1654" i="1"/>
  <c r="AC1554" i="1"/>
  <c r="AC1474" i="1"/>
  <c r="AC1006" i="1"/>
  <c r="AC862" i="1"/>
  <c r="AC770" i="1"/>
  <c r="AC626" i="1"/>
  <c r="AC869" i="1"/>
  <c r="AC753" i="1"/>
  <c r="AC65" i="1"/>
  <c r="AC424" i="1"/>
  <c r="AC64" i="1"/>
  <c r="AC4929" i="1"/>
  <c r="AC5024" i="1"/>
  <c r="AC4828" i="1"/>
  <c r="AC4812" i="1"/>
  <c r="AC4740" i="1"/>
  <c r="AC4716" i="1"/>
  <c r="AC4775" i="1"/>
  <c r="AC4998" i="1"/>
  <c r="AC4681" i="1"/>
  <c r="AC4597" i="1"/>
  <c r="AC4357" i="1"/>
  <c r="AC4217" i="1"/>
  <c r="AC4093" i="1"/>
  <c r="AC3941" i="1"/>
  <c r="AC3701" i="1"/>
  <c r="AC3673" i="1"/>
  <c r="AC3501" i="1"/>
  <c r="AC3457" i="1"/>
  <c r="AC3353" i="1"/>
  <c r="AC3337" i="1"/>
  <c r="AC3273" i="1"/>
  <c r="AC3253" i="1"/>
  <c r="AC3221" i="1"/>
  <c r="AC3153" i="1"/>
  <c r="AC3129" i="1"/>
  <c r="AC2985" i="1"/>
  <c r="AC2785" i="1"/>
  <c r="AC2593" i="1"/>
  <c r="AC2197" i="1"/>
  <c r="AC2165" i="1"/>
  <c r="AC2045" i="1"/>
  <c r="AC1961" i="1"/>
  <c r="AC1889" i="1"/>
  <c r="AC1789" i="1"/>
  <c r="AC1601" i="1"/>
  <c r="AC1489" i="1"/>
  <c r="AC1197" i="1"/>
  <c r="AC1097" i="1"/>
  <c r="AC541" i="1"/>
  <c r="AC4680" i="1"/>
  <c r="AC4580" i="1"/>
  <c r="AC4416" i="1"/>
  <c r="AC4336" i="1"/>
  <c r="AC4116" i="1"/>
  <c r="AC3864" i="1"/>
  <c r="AC3648" i="1"/>
  <c r="AC3412" i="1"/>
  <c r="AC3392" i="1"/>
  <c r="AC3208" i="1"/>
  <c r="AC3120" i="1"/>
  <c r="AC2944" i="1"/>
  <c r="AC2260" i="1"/>
  <c r="AC2072" i="1"/>
  <c r="AC1976" i="1"/>
  <c r="AC1896" i="1"/>
  <c r="AC1704" i="1"/>
  <c r="AC1664" i="1"/>
  <c r="AC1632" i="1"/>
  <c r="AC1504" i="1"/>
  <c r="AC1280" i="1"/>
  <c r="AC1260" i="1"/>
  <c r="AC1200" i="1"/>
  <c r="AC4703" i="1"/>
  <c r="AC4603" i="1"/>
  <c r="AC4407" i="1"/>
  <c r="AC4339" i="1"/>
  <c r="AC4115" i="1"/>
  <c r="AC3827" i="1"/>
  <c r="AC3663" i="1"/>
  <c r="AC3631" i="1"/>
  <c r="AC3583" i="1"/>
  <c r="AC3263" i="1"/>
  <c r="AC3235" i="1"/>
  <c r="AC3119" i="1"/>
  <c r="AC2927" i="1"/>
  <c r="AC2295" i="1"/>
  <c r="AC2263" i="1"/>
  <c r="AC2147" i="1"/>
  <c r="AC2095" i="1"/>
  <c r="AC1783" i="1"/>
  <c r="AC1699" i="1"/>
  <c r="AC1663" i="1"/>
  <c r="AC1555" i="1"/>
  <c r="AC1371" i="1"/>
  <c r="AC1327" i="1"/>
  <c r="AC1311" i="1"/>
  <c r="AC1255" i="1"/>
  <c r="AC1199" i="1"/>
  <c r="AC855" i="1"/>
  <c r="AC507" i="1"/>
  <c r="AC4682" i="1"/>
  <c r="AC4654" i="1"/>
  <c r="AC4634" i="1"/>
  <c r="AC4506" i="1"/>
  <c r="AC4490" i="1"/>
  <c r="AC4414" i="1"/>
  <c r="AC4390" i="1"/>
  <c r="AC4374" i="1"/>
  <c r="AC4346" i="1"/>
  <c r="AC4066" i="1"/>
  <c r="AC4014" i="1"/>
  <c r="AC3950" i="1"/>
  <c r="AC3894" i="1"/>
  <c r="AC3874" i="1"/>
  <c r="AC3786" i="1"/>
  <c r="AC3754" i="1"/>
  <c r="AC3554" i="1"/>
  <c r="AC3482" i="1"/>
  <c r="AC3318" i="1"/>
  <c r="AC3206" i="1"/>
  <c r="AC3046" i="1"/>
  <c r="AC2594" i="1"/>
  <c r="AC2326" i="1"/>
  <c r="AC2242" i="1"/>
  <c r="AC2174" i="1"/>
  <c r="AC2122" i="1"/>
  <c r="AC2070" i="1"/>
  <c r="AC1986" i="1"/>
  <c r="AC1698" i="1"/>
  <c r="AC1598" i="1"/>
  <c r="AC1534" i="1"/>
  <c r="AC1434" i="1"/>
  <c r="AC1310" i="1"/>
  <c r="AC1126" i="1"/>
  <c r="AC806" i="1"/>
  <c r="AC726" i="1"/>
  <c r="AC182" i="1"/>
  <c r="AC62" i="1"/>
  <c r="AC42" i="1"/>
  <c r="AC1009" i="1"/>
  <c r="AC917" i="1"/>
  <c r="AC881" i="1"/>
  <c r="AC785" i="1"/>
  <c r="AC581" i="1"/>
  <c r="AC517" i="1"/>
  <c r="AC293" i="1"/>
  <c r="AC109" i="1"/>
  <c r="AC1184" i="1"/>
  <c r="AC1140" i="1"/>
  <c r="AC1100" i="1"/>
  <c r="AC1020" i="1"/>
  <c r="AC828" i="1"/>
  <c r="AC760" i="1"/>
  <c r="AC644" i="1"/>
  <c r="AC132" i="1"/>
  <c r="AC80" i="1"/>
  <c r="AC40" i="1"/>
  <c r="AC1055" i="1"/>
  <c r="AC903" i="1"/>
  <c r="AC671" i="1"/>
  <c r="AC611" i="1"/>
  <c r="AC571" i="1"/>
  <c r="AC147" i="1"/>
  <c r="AC123" i="1"/>
  <c r="AC91" i="1"/>
  <c r="AC1370" i="1"/>
  <c r="AC530" i="1"/>
  <c r="AC901" i="1"/>
  <c r="AC829" i="1"/>
  <c r="AC1008" i="1"/>
  <c r="AC5061" i="1"/>
  <c r="AC4829" i="1"/>
  <c r="AC4813" i="1"/>
  <c r="AC4749" i="1"/>
  <c r="AC4928" i="1"/>
  <c r="AC4776" i="1"/>
  <c r="AC4903" i="1"/>
  <c r="AC5062" i="1"/>
  <c r="AC5026" i="1"/>
  <c r="AC4790" i="1"/>
  <c r="AC4750" i="1"/>
  <c r="AC4617" i="1"/>
  <c r="AC4477" i="1"/>
  <c r="AC4429" i="1"/>
  <c r="AC4329" i="1"/>
  <c r="AC4305" i="1"/>
  <c r="AC4233" i="1"/>
  <c r="AC4173" i="1"/>
  <c r="AC3733" i="1"/>
  <c r="AC3517" i="1"/>
  <c r="AC3389" i="1"/>
  <c r="AC3365" i="1"/>
  <c r="AC2933" i="1"/>
  <c r="AC2885" i="1"/>
  <c r="AC2341" i="1"/>
  <c r="AC2309" i="1"/>
  <c r="AC2265" i="1"/>
  <c r="AC2141" i="1"/>
  <c r="AC2069" i="1"/>
  <c r="AC2041" i="1"/>
  <c r="AC1993" i="1"/>
  <c r="AC1673" i="1"/>
  <c r="AC1653" i="1"/>
  <c r="AC1389" i="1"/>
  <c r="AC1325" i="1"/>
  <c r="AC1309" i="1"/>
  <c r="AC1269" i="1"/>
  <c r="AC4704" i="1"/>
  <c r="AC4568" i="1"/>
  <c r="AC4552" i="1"/>
  <c r="AC4532" i="1"/>
  <c r="AC4352" i="1"/>
  <c r="AC4312" i="1"/>
  <c r="AC4172" i="1"/>
  <c r="AC3912" i="1"/>
  <c r="AC3832" i="1"/>
  <c r="AC3484" i="1"/>
  <c r="AC3464" i="1"/>
  <c r="AC3448" i="1"/>
  <c r="AC3356" i="1"/>
  <c r="AC3320" i="1"/>
  <c r="AC3224" i="1"/>
  <c r="AC2984" i="1"/>
  <c r="AC2348" i="1"/>
  <c r="AC2304" i="1"/>
  <c r="AC2280" i="1"/>
  <c r="AC2136" i="1"/>
  <c r="AC2068" i="1"/>
  <c r="AC1740" i="1"/>
  <c r="AC1720" i="1"/>
  <c r="AC1700" i="1"/>
  <c r="AC1552" i="1"/>
  <c r="AC1444" i="1"/>
  <c r="AC1388" i="1"/>
  <c r="AC1324" i="1"/>
  <c r="AC816" i="1"/>
  <c r="AC700" i="1"/>
  <c r="AC4671" i="1"/>
  <c r="AC4639" i="1"/>
  <c r="AC4599" i="1"/>
  <c r="AC4579" i="1"/>
  <c r="AC4559" i="1"/>
  <c r="AC4499" i="1"/>
  <c r="AC4435" i="1"/>
  <c r="AC4359" i="1"/>
  <c r="AC4335" i="1"/>
  <c r="AC4199" i="1"/>
  <c r="AC4183" i="1"/>
  <c r="AC4155" i="1"/>
  <c r="AC3875" i="1"/>
  <c r="AC3855" i="1"/>
  <c r="AC3707" i="1"/>
  <c r="AC3555" i="1"/>
  <c r="AC3431" i="1"/>
  <c r="AC3391" i="1"/>
  <c r="AC3327" i="1"/>
  <c r="AC3307" i="1"/>
  <c r="AC3195" i="1"/>
  <c r="AC2771" i="1"/>
  <c r="AC2159" i="1"/>
  <c r="AC2071" i="1"/>
  <c r="AC1947" i="1"/>
  <c r="AC1851" i="1"/>
  <c r="AC1815" i="1"/>
  <c r="AC1795" i="1"/>
  <c r="AC1535" i="1"/>
  <c r="AC1267" i="1"/>
  <c r="AC1211" i="1"/>
  <c r="AC4462" i="1"/>
  <c r="AC4434" i="1"/>
  <c r="AC4410" i="1"/>
  <c r="AC4366" i="1"/>
  <c r="AC4338" i="1"/>
  <c r="AC4302" i="1"/>
  <c r="AC4222" i="1"/>
  <c r="AC4034" i="1"/>
  <c r="AC4006" i="1"/>
  <c r="AC3930" i="1"/>
  <c r="AC3906" i="1"/>
  <c r="AC3766" i="1"/>
  <c r="AC3574" i="1"/>
  <c r="AC3430" i="1"/>
  <c r="AC3402" i="1"/>
  <c r="AC3182" i="1"/>
  <c r="AC3130" i="1"/>
  <c r="AC2926" i="1"/>
  <c r="AC2770" i="1"/>
  <c r="AC2430" i="1"/>
  <c r="AC2322" i="1"/>
  <c r="AC2274" i="1"/>
  <c r="AC2186" i="1"/>
  <c r="AC2050" i="1"/>
  <c r="AC2014" i="1"/>
  <c r="AC1998" i="1"/>
  <c r="AC1962" i="1"/>
  <c r="AC1874" i="1"/>
  <c r="AC1614" i="1"/>
  <c r="AC1326" i="1"/>
  <c r="AC1154" i="1"/>
  <c r="AC1122" i="1"/>
  <c r="AC822" i="1"/>
  <c r="AC802" i="1"/>
  <c r="AC738" i="1"/>
  <c r="AC662" i="1"/>
  <c r="AC486" i="1"/>
  <c r="AC174" i="1"/>
  <c r="AC90" i="1"/>
  <c r="AC1057" i="1"/>
  <c r="AC1021" i="1"/>
  <c r="AC909" i="1"/>
  <c r="AC661" i="1"/>
  <c r="AC533" i="1"/>
  <c r="AC497" i="1"/>
  <c r="AC73" i="1"/>
  <c r="AC41" i="1"/>
  <c r="AC1132" i="1"/>
  <c r="AC1096" i="1"/>
  <c r="AC1036" i="1"/>
  <c r="AC900" i="1"/>
  <c r="AC632" i="1"/>
  <c r="AC564" i="1"/>
  <c r="AC392" i="1"/>
  <c r="AC128" i="1"/>
  <c r="AC112" i="1"/>
  <c r="AC92" i="1"/>
  <c r="AC72" i="1"/>
  <c r="AC1027" i="1"/>
  <c r="AC871" i="1"/>
  <c r="AC727" i="1"/>
  <c r="AC431" i="1"/>
  <c r="AC391" i="1"/>
  <c r="AC159" i="1"/>
  <c r="AC135" i="1"/>
  <c r="AC47" i="1"/>
  <c r="AC31" i="1"/>
  <c r="AC1458" i="1"/>
  <c r="AC730" i="1"/>
  <c r="AC158" i="1"/>
  <c r="AC66" i="1"/>
  <c r="AC14" i="1"/>
  <c r="AC993" i="1"/>
  <c r="AC1188" i="1"/>
  <c r="AC992" i="1"/>
  <c r="AC684" i="1"/>
  <c r="AC28" i="1"/>
  <c r="AC839" i="1"/>
  <c r="AC803" i="1"/>
  <c r="AC595" i="1"/>
  <c r="AC479" i="1"/>
  <c r="AC111" i="1"/>
  <c r="AV2254" i="1" a="1"/>
  <c r="AV2036" i="1" a="1"/>
  <c r="AV2035" i="1" a="1"/>
  <c r="AC3188" i="1" l="1"/>
  <c r="AC4949" i="1"/>
  <c r="AC4713" i="1"/>
  <c r="AC4948" i="1"/>
  <c r="AC4724" i="1"/>
  <c r="AC5075" i="1"/>
  <c r="AC5047" i="1"/>
  <c r="AC4999" i="1"/>
  <c r="AC4947" i="1"/>
  <c r="AC4783" i="1"/>
  <c r="AC4673" i="1"/>
  <c r="AC4549" i="1"/>
  <c r="AC4373" i="1"/>
  <c r="AC3993" i="1"/>
  <c r="AC3889" i="1"/>
  <c r="AC3781" i="1"/>
  <c r="AC3665" i="1"/>
  <c r="AC3645" i="1"/>
  <c r="AC3493" i="1"/>
  <c r="AC3385" i="1"/>
  <c r="AC3177" i="1"/>
  <c r="AC3161" i="1"/>
  <c r="AC3001" i="1"/>
  <c r="AC2601" i="1"/>
  <c r="AC2557" i="1"/>
  <c r="AC2425" i="1"/>
  <c r="AC2409" i="1"/>
  <c r="AC2305" i="1"/>
  <c r="AC2137" i="1"/>
  <c r="AC2105" i="1"/>
  <c r="AC2061" i="1"/>
  <c r="AC2037" i="1"/>
  <c r="AC1205" i="1"/>
  <c r="AC657" i="1"/>
  <c r="AC4616" i="1"/>
  <c r="AC4400" i="1"/>
  <c r="AC4204" i="1"/>
  <c r="AC3924" i="1"/>
  <c r="AC3780" i="1"/>
  <c r="AC3704" i="1"/>
  <c r="AC3628" i="1"/>
  <c r="AC3532" i="1"/>
  <c r="AC3480" i="1"/>
  <c r="AC3384" i="1"/>
  <c r="AC3332" i="1"/>
  <c r="AC3316" i="1"/>
  <c r="AC3148" i="1"/>
  <c r="AC2996" i="1"/>
  <c r="AC2956" i="1"/>
  <c r="AC2936" i="1"/>
  <c r="AC2848" i="1"/>
  <c r="AC2796" i="1"/>
  <c r="AC2716" i="1"/>
  <c r="AC2376" i="1"/>
  <c r="AC2220" i="1"/>
  <c r="AC2104" i="1"/>
  <c r="AC2084" i="1"/>
  <c r="AC2000" i="1"/>
  <c r="AC1968" i="1"/>
  <c r="AC1716" i="1"/>
  <c r="AC1608" i="1"/>
  <c r="AC1568" i="1"/>
  <c r="AC972" i="1"/>
  <c r="AC4595" i="1"/>
  <c r="AC4451" i="1"/>
  <c r="AC4331" i="1"/>
  <c r="AC4275" i="1"/>
  <c r="AC4047" i="1"/>
  <c r="AC4019" i="1"/>
  <c r="AC3915" i="1"/>
  <c r="AC3839" i="1"/>
  <c r="AC3779" i="1"/>
  <c r="AC3747" i="1"/>
  <c r="AC3703" i="1"/>
  <c r="AC3531" i="1"/>
  <c r="AC3495" i="1"/>
  <c r="AC3479" i="1"/>
  <c r="AC3323" i="1"/>
  <c r="AC3227" i="1"/>
  <c r="AC3211" i="1"/>
  <c r="AC3187" i="1"/>
  <c r="AC3147" i="1"/>
  <c r="AC3087" i="1"/>
  <c r="AC2995" i="1"/>
  <c r="AC2875" i="1"/>
  <c r="AC2847" i="1"/>
  <c r="AC2795" i="1"/>
  <c r="AC2727" i="1"/>
  <c r="AC2699" i="1"/>
  <c r="AC2683" i="1"/>
  <c r="AC2631" i="1"/>
  <c r="AC2595" i="1"/>
  <c r="AC2471" i="1"/>
  <c r="AC2451" i="1"/>
  <c r="AC2387" i="1"/>
  <c r="AC2243" i="1"/>
  <c r="AC2223" i="1"/>
  <c r="AC2183" i="1"/>
  <c r="AC2087" i="1"/>
  <c r="AC1959" i="1"/>
  <c r="AC1919" i="1"/>
  <c r="AC1759" i="1"/>
  <c r="AC1727" i="1"/>
  <c r="AC1567" i="1"/>
  <c r="AC1531" i="1"/>
  <c r="AC1463" i="1"/>
  <c r="AC1419" i="1"/>
  <c r="AC1319" i="1"/>
  <c r="AC1263" i="1"/>
  <c r="AC451" i="1"/>
  <c r="AC4642" i="1"/>
  <c r="AC4618" i="1"/>
  <c r="AC4498" i="1"/>
  <c r="AC4478" i="1"/>
  <c r="AC4242" i="1"/>
  <c r="AC4218" i="1"/>
  <c r="AC4158" i="1"/>
  <c r="AC3822" i="1"/>
  <c r="AC3762" i="1"/>
  <c r="AC3690" i="1"/>
  <c r="AC3666" i="1"/>
  <c r="AC3606" i="1"/>
  <c r="AC3586" i="1"/>
  <c r="AC3510" i="1"/>
  <c r="AC3422" i="1"/>
  <c r="AC3394" i="1"/>
  <c r="AC3286" i="1"/>
  <c r="AC3218" i="1"/>
  <c r="AC2922" i="1"/>
  <c r="AC2898" i="1"/>
  <c r="AC2862" i="1"/>
  <c r="AC2766" i="1"/>
  <c r="AC2582" i="1"/>
  <c r="AC2542" i="1"/>
  <c r="AC2362" i="1"/>
  <c r="AC2318" i="1"/>
  <c r="AC2266" i="1"/>
  <c r="AC2226" i="1"/>
  <c r="AC2182" i="1"/>
  <c r="AC2162" i="1"/>
  <c r="AC2130" i="1"/>
  <c r="AC2078" i="1"/>
  <c r="AC2062" i="1"/>
  <c r="AC1974" i="1"/>
  <c r="AC1722" i="1"/>
  <c r="AC1542" i="1"/>
  <c r="AC1510" i="1"/>
  <c r="AC1478" i="1"/>
  <c r="AC1318" i="1"/>
  <c r="AC350" i="1"/>
  <c r="AC1118" i="1"/>
  <c r="AC1066" i="1"/>
  <c r="AC954" i="1"/>
  <c r="AC938" i="1"/>
  <c r="AC758" i="1"/>
  <c r="AC630" i="1"/>
  <c r="AC466" i="1"/>
  <c r="AC406" i="1"/>
  <c r="AC278" i="1"/>
  <c r="AC246" i="1"/>
  <c r="AC34" i="1"/>
  <c r="AC18" i="1"/>
  <c r="AC997" i="1"/>
  <c r="AC957" i="1"/>
  <c r="AC889" i="1"/>
  <c r="AC813" i="1"/>
  <c r="AC757" i="1"/>
  <c r="AC613" i="1"/>
  <c r="AC421" i="1"/>
  <c r="AC285" i="1"/>
  <c r="AC189" i="1"/>
  <c r="AC1072" i="1"/>
  <c r="AC1032" i="1"/>
  <c r="AC928" i="1"/>
  <c r="AC752" i="1"/>
  <c r="AC688" i="1"/>
  <c r="AC524" i="1"/>
  <c r="AC384" i="1"/>
  <c r="AC296" i="1"/>
  <c r="AC280" i="1"/>
  <c r="AC216" i="1"/>
  <c r="AC124" i="1"/>
  <c r="AC68" i="1"/>
  <c r="AC52" i="1"/>
  <c r="AC1171" i="1"/>
  <c r="AC1023" i="1"/>
  <c r="AC1003" i="1"/>
  <c r="AC891" i="1"/>
  <c r="AC743" i="1"/>
  <c r="AC519" i="1"/>
  <c r="AC387" i="1"/>
  <c r="AC319" i="1"/>
  <c r="AC279" i="1"/>
  <c r="AC1386" i="1"/>
  <c r="AC970" i="1"/>
  <c r="AC649" i="1"/>
  <c r="AC545" i="1"/>
  <c r="AC481" i="1"/>
  <c r="AC924" i="1"/>
  <c r="AC1111" i="1"/>
  <c r="AC907" i="1"/>
  <c r="AC443" i="1"/>
  <c r="AC383" i="1"/>
  <c r="AC275" i="1"/>
  <c r="AC167" i="1"/>
  <c r="AC5069" i="1"/>
  <c r="AC4917" i="1"/>
  <c r="AC4761" i="1"/>
  <c r="AC5008" i="1"/>
  <c r="AC4984" i="1"/>
  <c r="AC4827" i="1"/>
  <c r="AC4759" i="1"/>
  <c r="AC4958" i="1"/>
  <c r="AC4742" i="1"/>
  <c r="AC4685" i="1"/>
  <c r="AC4417" i="1"/>
  <c r="AC4337" i="1"/>
  <c r="AC4241" i="1"/>
  <c r="AC3705" i="1"/>
  <c r="AC3677" i="1"/>
  <c r="AC3569" i="1"/>
  <c r="AC3461" i="1"/>
  <c r="AC3341" i="1"/>
  <c r="AC3277" i="1"/>
  <c r="AC3189" i="1"/>
  <c r="AC3101" i="1"/>
  <c r="AC3057" i="1"/>
  <c r="AC2917" i="1"/>
  <c r="AC2901" i="1"/>
  <c r="AC2833" i="1"/>
  <c r="AC2693" i="1"/>
  <c r="AC2357" i="1"/>
  <c r="AC2317" i="1"/>
  <c r="AC2097" i="1"/>
  <c r="AC1949" i="1"/>
  <c r="AC1609" i="1"/>
  <c r="AC1561" i="1"/>
  <c r="AC1441" i="1"/>
  <c r="AC1377" i="1"/>
  <c r="AC1317" i="1"/>
  <c r="AC1113" i="1"/>
  <c r="AC597" i="1"/>
  <c r="AC4588" i="1"/>
  <c r="AC4500" i="1"/>
  <c r="AC3548" i="1"/>
  <c r="AC3440" i="1"/>
  <c r="AC3248" i="1"/>
  <c r="AC3160" i="1"/>
  <c r="AC3124" i="1"/>
  <c r="AC2812" i="1"/>
  <c r="AC2788" i="1"/>
  <c r="AC2712" i="1"/>
  <c r="AC2676" i="1"/>
  <c r="AC2600" i="1"/>
  <c r="AC2584" i="1"/>
  <c r="AC2288" i="1"/>
  <c r="AC2216" i="1"/>
  <c r="AC2076" i="1"/>
  <c r="AC1828" i="1"/>
  <c r="AC1764" i="1"/>
  <c r="AC1636" i="1"/>
  <c r="AC1452" i="1"/>
  <c r="AC1332" i="1"/>
  <c r="AC1316" i="1"/>
  <c r="AC1152" i="1"/>
  <c r="AC932" i="1"/>
  <c r="AC4707" i="1"/>
  <c r="AC4347" i="1"/>
  <c r="AC4063" i="1"/>
  <c r="AC3587" i="1"/>
  <c r="AC3563" i="1"/>
  <c r="AC3527" i="1"/>
  <c r="AC3439" i="1"/>
  <c r="AC3351" i="1"/>
  <c r="AC3079" i="1"/>
  <c r="AC2991" i="1"/>
  <c r="AC2915" i="1"/>
  <c r="AC2863" i="1"/>
  <c r="AC2839" i="1"/>
  <c r="AC2643" i="1"/>
  <c r="AC2623" i="1"/>
  <c r="AC2583" i="1"/>
  <c r="AC2495" i="1"/>
  <c r="AC2447" i="1"/>
  <c r="AC2299" i="1"/>
  <c r="AC2219" i="1"/>
  <c r="AC2151" i="1"/>
  <c r="AC2103" i="1"/>
  <c r="AC1931" i="1"/>
  <c r="AC1879" i="1"/>
  <c r="AC1859" i="1"/>
  <c r="AC1843" i="1"/>
  <c r="AC1827" i="1"/>
  <c r="AC1771" i="1"/>
  <c r="AC1739" i="1"/>
  <c r="AC1607" i="1"/>
  <c r="AC1579" i="1"/>
  <c r="AC1543" i="1"/>
  <c r="AC1431" i="1"/>
  <c r="AC1315" i="1"/>
  <c r="AC1275" i="1"/>
  <c r="AC4510" i="1"/>
  <c r="AC4418" i="1"/>
  <c r="AC4190" i="1"/>
  <c r="AC3994" i="1"/>
  <c r="AC3858" i="1"/>
  <c r="AC3838" i="1"/>
  <c r="AC3626" i="1"/>
  <c r="AC3562" i="1"/>
  <c r="AC3538" i="1"/>
  <c r="AC3298" i="1"/>
  <c r="AC3050" i="1"/>
  <c r="AC3006" i="1"/>
  <c r="AC2894" i="1"/>
  <c r="AC2834" i="1"/>
  <c r="AC2806" i="1"/>
  <c r="AC2746" i="1"/>
  <c r="AC2722" i="1"/>
  <c r="AC2562" i="1"/>
  <c r="AC2506" i="1"/>
  <c r="AC2450" i="1"/>
  <c r="AC2406" i="1"/>
  <c r="AC2382" i="1"/>
  <c r="AC2282" i="1"/>
  <c r="AC2262" i="1"/>
  <c r="AC2198" i="1"/>
  <c r="AC2178" i="1"/>
  <c r="AC2074" i="1"/>
  <c r="AC2058" i="1"/>
  <c r="AC1778" i="1"/>
  <c r="AC498" i="1"/>
  <c r="AC921" i="1"/>
  <c r="AC292" i="1"/>
  <c r="AC1131" i="1"/>
  <c r="AC4833" i="1"/>
  <c r="AC4817" i="1"/>
  <c r="AC5083" i="1"/>
  <c r="AC5063" i="1"/>
  <c r="AC4959" i="1"/>
  <c r="AC4867" i="1"/>
  <c r="AC4910" i="1"/>
  <c r="AC4794" i="1"/>
  <c r="AC4573" i="1"/>
  <c r="AC4557" i="1"/>
  <c r="AC4481" i="1"/>
  <c r="AC4441" i="1"/>
  <c r="AC4405" i="1"/>
  <c r="AC4197" i="1"/>
  <c r="AC4177" i="1"/>
  <c r="AC3881" i="1"/>
  <c r="AC3637" i="1"/>
  <c r="AC3201" i="1"/>
  <c r="AC3169" i="1"/>
  <c r="AC3073" i="1"/>
  <c r="AC3025" i="1"/>
  <c r="AC2937" i="1"/>
  <c r="AC2873" i="1"/>
  <c r="AC2857" i="1"/>
  <c r="AC2805" i="1"/>
  <c r="AC2765" i="1"/>
  <c r="AC2745" i="1"/>
  <c r="AC2657" i="1"/>
  <c r="AC2613" i="1"/>
  <c r="AC2529" i="1"/>
  <c r="AC2313" i="1"/>
  <c r="AC2293" i="1"/>
  <c r="AC2269" i="1"/>
  <c r="AC2249" i="1"/>
  <c r="AC2129" i="1"/>
  <c r="AC1453" i="1"/>
  <c r="AC1393" i="1"/>
  <c r="AC4536" i="1"/>
  <c r="AC4488" i="1"/>
  <c r="AC4316" i="1"/>
  <c r="AC4288" i="1"/>
  <c r="AC4236" i="1"/>
  <c r="AC4196" i="1"/>
  <c r="AC3560" i="1"/>
  <c r="AC3488" i="1"/>
  <c r="AC3268" i="1"/>
  <c r="AC3176" i="1"/>
  <c r="AC3024" i="1"/>
  <c r="AC2924" i="1"/>
  <c r="AC2764" i="1"/>
  <c r="AC2556" i="1"/>
  <c r="AC2536" i="1"/>
  <c r="AC2508" i="1"/>
  <c r="AC2424" i="1"/>
  <c r="AC2408" i="1"/>
  <c r="AC2328" i="1"/>
  <c r="AC2284" i="1"/>
  <c r="AC2116" i="1"/>
  <c r="AC2096" i="1"/>
  <c r="AC2016" i="1"/>
  <c r="AC1560" i="1"/>
  <c r="AC1520" i="1"/>
  <c r="AC1368" i="1"/>
  <c r="AC4563" i="1"/>
  <c r="AC4315" i="1"/>
  <c r="AC4247" i="1"/>
  <c r="AC4139" i="1"/>
  <c r="AC4011" i="1"/>
  <c r="AC3735" i="1"/>
  <c r="AC3607" i="1"/>
  <c r="AC3559" i="1"/>
  <c r="AC3487" i="1"/>
  <c r="AC3471" i="1"/>
  <c r="AC3451" i="1"/>
  <c r="AC3415" i="1"/>
  <c r="AC3395" i="1"/>
  <c r="AC3371" i="1"/>
  <c r="AC3331" i="1"/>
  <c r="AC3287" i="1"/>
  <c r="AC3219" i="1"/>
  <c r="AC2947" i="1"/>
  <c r="AC2735" i="1"/>
  <c r="AC2691" i="1"/>
  <c r="AC2675" i="1"/>
  <c r="AC2543" i="1"/>
  <c r="AC2399" i="1"/>
  <c r="AC2311" i="1"/>
  <c r="AC2215" i="1"/>
  <c r="AC2027" i="1"/>
  <c r="AC1983" i="1"/>
  <c r="AC1967" i="1"/>
  <c r="AC1895" i="1"/>
  <c r="AC1751" i="1"/>
  <c r="AC203" i="1"/>
  <c r="AC4466" i="1"/>
  <c r="AC4438" i="1"/>
  <c r="AC4274" i="1"/>
  <c r="AC4126" i="1"/>
  <c r="AC4106" i="1"/>
  <c r="AC3770" i="1"/>
  <c r="AC3698" i="1"/>
  <c r="AC3162" i="1"/>
  <c r="AC3134" i="1"/>
  <c r="AC3102" i="1"/>
  <c r="AC3078" i="1"/>
  <c r="AC3018" i="1"/>
  <c r="AC3002" i="1"/>
  <c r="AC2910" i="1"/>
  <c r="AC2826" i="1"/>
  <c r="AC2802" i="1"/>
  <c r="AC2718" i="1"/>
  <c r="AC2698" i="1"/>
  <c r="AC2682" i="1"/>
  <c r="AC2502" i="1"/>
  <c r="AC2446" i="1"/>
  <c r="AC2418" i="1"/>
  <c r="AC2378" i="1"/>
  <c r="AC2278" i="1"/>
  <c r="AC2258" i="1"/>
  <c r="AC2138" i="1"/>
  <c r="AC2034" i="1"/>
  <c r="AC1966" i="1"/>
  <c r="AC1618" i="1"/>
  <c r="AC1502" i="1"/>
  <c r="AC1486" i="1"/>
  <c r="AC1454" i="1"/>
  <c r="AC1366" i="1"/>
  <c r="AC562" i="1"/>
  <c r="AC1090" i="1"/>
  <c r="AC1002" i="1"/>
  <c r="AC982" i="1"/>
  <c r="AC946" i="1"/>
  <c r="AC786" i="1"/>
  <c r="AC766" i="1"/>
  <c r="AC642" i="1"/>
  <c r="AC586" i="1"/>
  <c r="AC510" i="1"/>
  <c r="AC474" i="1"/>
  <c r="AC94" i="1"/>
  <c r="AC825" i="1"/>
  <c r="AC705" i="1"/>
  <c r="AC605" i="1"/>
  <c r="AC225" i="1"/>
  <c r="AC197" i="1"/>
  <c r="AC77" i="1"/>
  <c r="AC680" i="1"/>
  <c r="AC448" i="1"/>
  <c r="AC416" i="1"/>
  <c r="AC288" i="1"/>
  <c r="AC240" i="1"/>
  <c r="AC24" i="1"/>
  <c r="AC1091" i="1"/>
  <c r="AC1015" i="1"/>
  <c r="AC959" i="1"/>
  <c r="AC939" i="1"/>
  <c r="AC883" i="1"/>
  <c r="AC859" i="1"/>
  <c r="AC799" i="1"/>
  <c r="AC415" i="1"/>
  <c r="AC395" i="1"/>
  <c r="AC271" i="1"/>
  <c r="AC35" i="1"/>
  <c r="AC295" i="1"/>
  <c r="AC546" i="1"/>
  <c r="AC314" i="1"/>
  <c r="AC186" i="1"/>
  <c r="AC82" i="1"/>
  <c r="AC233" i="1"/>
  <c r="AC724" i="1"/>
  <c r="AC380" i="1"/>
  <c r="AC268" i="1"/>
  <c r="AC5092" i="1"/>
  <c r="AC5016" i="1"/>
  <c r="AC4760" i="1"/>
  <c r="AC5089" i="1"/>
  <c r="AC4843" i="1"/>
  <c r="AC4771" i="1"/>
  <c r="AC5042" i="1"/>
  <c r="AC4950" i="1"/>
  <c r="AC4866" i="1"/>
  <c r="AC4838" i="1"/>
  <c r="AC4649" i="1"/>
  <c r="AC4553" i="1"/>
  <c r="AC4133" i="1"/>
  <c r="AC4057" i="1"/>
  <c r="AC4001" i="1"/>
  <c r="AC3953" i="1"/>
  <c r="AC3593" i="1"/>
  <c r="AC3577" i="1"/>
  <c r="AC3561" i="1"/>
  <c r="AC3125" i="1"/>
  <c r="AC3069" i="1"/>
  <c r="AC3049" i="1"/>
  <c r="AC2981" i="1"/>
  <c r="AC2957" i="1"/>
  <c r="AC2909" i="1"/>
  <c r="AC2801" i="1"/>
  <c r="AC2705" i="1"/>
  <c r="AC2669" i="1"/>
  <c r="AC2637" i="1"/>
  <c r="AC2477" i="1"/>
  <c r="AC2457" i="1"/>
  <c r="AC2413" i="1"/>
  <c r="AC2245" i="1"/>
  <c r="AC2221" i="1"/>
  <c r="AC1937" i="1"/>
  <c r="AC1869" i="1"/>
  <c r="AC1801" i="1"/>
  <c r="AC1569" i="1"/>
  <c r="AC1501" i="1"/>
  <c r="AC1193" i="1"/>
  <c r="AC4516" i="1"/>
  <c r="AC4484" i="1"/>
  <c r="AC4248" i="1"/>
  <c r="AC4096" i="1"/>
  <c r="AC3944" i="1"/>
  <c r="AC3880" i="1"/>
  <c r="AC3748" i="1"/>
  <c r="AC3664" i="1"/>
  <c r="AC3644" i="1"/>
  <c r="AC3520" i="1"/>
  <c r="AC3200" i="1"/>
  <c r="AC3136" i="1"/>
  <c r="AC3084" i="1"/>
  <c r="AC3036" i="1"/>
  <c r="AC3020" i="1"/>
  <c r="AC2964" i="1"/>
  <c r="AC2780" i="1"/>
  <c r="AC2740" i="1"/>
  <c r="AC2632" i="1"/>
  <c r="AC2572" i="1"/>
  <c r="AC2496" i="1"/>
  <c r="AC2252" i="1"/>
  <c r="AC2224" i="1"/>
  <c r="AC2208" i="1"/>
  <c r="AC1820" i="1"/>
  <c r="AC1628" i="1"/>
  <c r="AC1420" i="1"/>
  <c r="AC1404" i="1"/>
  <c r="AC180" i="1"/>
  <c r="AC4699" i="1"/>
  <c r="AC4543" i="1"/>
  <c r="AC4263" i="1"/>
  <c r="AC4243" i="1"/>
  <c r="AC4107" i="1"/>
  <c r="AC3983" i="1"/>
  <c r="AC3803" i="1"/>
  <c r="AC3751" i="1"/>
  <c r="AC3627" i="1"/>
  <c r="AC3519" i="1"/>
  <c r="AC3175" i="1"/>
  <c r="AC3135" i="1"/>
  <c r="AC3031" i="1"/>
  <c r="AC2999" i="1"/>
  <c r="AC2963" i="1"/>
  <c r="AC2855" i="1"/>
  <c r="AC2799" i="1"/>
  <c r="AC2687" i="1"/>
  <c r="AC2575" i="1"/>
  <c r="AC2511" i="1"/>
  <c r="AC2391" i="1"/>
  <c r="AC2339" i="1"/>
  <c r="AC2307" i="1"/>
  <c r="AC2287" i="1"/>
  <c r="AC2227" i="1"/>
  <c r="AC2211" i="1"/>
  <c r="AC2191" i="1"/>
  <c r="AC1887" i="1"/>
  <c r="AC1835" i="1"/>
  <c r="AC1779" i="1"/>
  <c r="AC1659" i="1"/>
  <c r="AC1635" i="1"/>
  <c r="AC1595" i="1"/>
  <c r="AC1367" i="1"/>
  <c r="AC1307" i="1"/>
  <c r="AC4706" i="1"/>
  <c r="AC4574" i="1"/>
  <c r="AC4522" i="1"/>
  <c r="AC4386" i="1"/>
  <c r="AC4246" i="1"/>
  <c r="AC4166" i="1"/>
  <c r="AC4118" i="1"/>
  <c r="AC3870" i="1"/>
  <c r="AC3750" i="1"/>
  <c r="AC3714" i="1"/>
  <c r="AC3494" i="1"/>
  <c r="AC3450" i="1"/>
  <c r="AC3370" i="1"/>
  <c r="AC3202" i="1"/>
  <c r="AC3058" i="1"/>
  <c r="AC3030" i="1"/>
  <c r="AC2902" i="1"/>
  <c r="AC2874" i="1"/>
  <c r="AC2822" i="1"/>
  <c r="AC2638" i="1"/>
  <c r="AC2606" i="1"/>
  <c r="AC2590" i="1"/>
  <c r="AC2462" i="1"/>
  <c r="AC2414" i="1"/>
  <c r="AC2390" i="1"/>
  <c r="AC2370" i="1"/>
  <c r="AC2238" i="1"/>
  <c r="AC1902" i="1"/>
  <c r="AC1770" i="1"/>
  <c r="AC1734" i="1"/>
  <c r="AC1710" i="1"/>
  <c r="AC1678" i="1"/>
  <c r="AC1530" i="1"/>
  <c r="AC1430" i="1"/>
  <c r="AC1342" i="1"/>
  <c r="AC1286" i="1"/>
  <c r="AC1218" i="1"/>
  <c r="AC1182" i="1"/>
  <c r="AC634" i="1"/>
  <c r="AC598" i="1"/>
  <c r="AC454" i="1"/>
  <c r="AC342" i="1"/>
  <c r="AC58" i="1"/>
  <c r="AC961" i="1"/>
  <c r="AC641" i="1"/>
  <c r="AC401" i="1"/>
  <c r="AC313" i="1"/>
  <c r="AC289" i="1"/>
  <c r="AC273" i="1"/>
  <c r="AC221" i="1"/>
  <c r="AC193" i="1"/>
  <c r="AC177" i="1"/>
  <c r="AC105" i="1"/>
  <c r="AC25" i="1"/>
  <c r="AC1112" i="1"/>
  <c r="AC1076" i="1"/>
  <c r="AC880" i="1"/>
  <c r="AC732" i="1"/>
  <c r="AC676" i="1"/>
  <c r="AC528" i="1"/>
  <c r="AC444" i="1"/>
  <c r="AC328" i="1"/>
  <c r="AC308" i="1"/>
  <c r="AC284" i="1"/>
  <c r="AC224" i="1"/>
  <c r="AC184" i="1"/>
  <c r="AC144" i="1"/>
  <c r="AC1051" i="1"/>
  <c r="AC975" i="1"/>
  <c r="AC915" i="1"/>
  <c r="AC851" i="1"/>
  <c r="AC623" i="1"/>
  <c r="AC567" i="1"/>
  <c r="AC355" i="1"/>
  <c r="AC119" i="1"/>
  <c r="AC950" i="1"/>
  <c r="AC714" i="1"/>
  <c r="AC334" i="1"/>
  <c r="AC226" i="1"/>
  <c r="AC585" i="1"/>
  <c r="AC505" i="1"/>
  <c r="AC113" i="1"/>
  <c r="AC1147" i="1"/>
  <c r="AC331" i="1"/>
  <c r="AC195" i="1"/>
  <c r="AC151" i="1"/>
  <c r="AC2953" i="1"/>
  <c r="AC2568" i="1"/>
  <c r="AC1272" i="1"/>
  <c r="AC4147" i="1"/>
  <c r="AC2386" i="1"/>
  <c r="AC2250" i="1"/>
  <c r="AC2026" i="1"/>
  <c r="AC1626" i="1"/>
  <c r="AC974" i="1"/>
  <c r="AC574" i="1"/>
  <c r="AC217" i="1"/>
  <c r="AC176" i="1"/>
  <c r="AC131" i="1"/>
  <c r="AC2257" i="1"/>
  <c r="AC2033" i="1"/>
  <c r="AC2686" i="1"/>
  <c r="AC2218" i="1"/>
  <c r="AC330" i="1"/>
  <c r="AC3185" i="1"/>
  <c r="AC2461" i="1"/>
  <c r="AC1625" i="1"/>
  <c r="AC1273" i="1"/>
  <c r="AC2636" i="1"/>
  <c r="AC3186" i="1"/>
  <c r="AC2310" i="1"/>
  <c r="AC218" i="1"/>
  <c r="AC937" i="1"/>
  <c r="AC920" i="1"/>
  <c r="AC612" i="1"/>
  <c r="AC1071" i="1"/>
  <c r="AC919" i="1"/>
  <c r="AC17" i="1"/>
  <c r="AC2025" i="1"/>
  <c r="AC1749" i="1"/>
  <c r="AC3535" i="1"/>
  <c r="AC2306" i="1"/>
  <c r="AC981" i="1"/>
  <c r="AC137" i="1"/>
  <c r="AC936" i="1"/>
  <c r="AC480" i="1"/>
  <c r="AC205" i="1"/>
  <c r="AC12" i="1"/>
  <c r="AC4513" i="1" l="1"/>
  <c r="AC4325" i="1"/>
  <c r="AC4229" i="1"/>
  <c r="AC4205" i="1"/>
  <c r="AC3533" i="1"/>
  <c r="AC2925" i="1"/>
  <c r="AC2453" i="1"/>
  <c r="AC2361" i="1"/>
  <c r="AC4564" i="1"/>
  <c r="AC4544" i="1"/>
  <c r="AC4512" i="1"/>
  <c r="AC4108" i="1"/>
  <c r="AC2544" i="1"/>
  <c r="AC1752" i="1"/>
  <c r="AC1320" i="1"/>
  <c r="AC2903" i="1"/>
  <c r="AC1511" i="1"/>
  <c r="AC1207" i="1"/>
  <c r="AC4538" i="1"/>
  <c r="AC4518" i="1"/>
  <c r="AC456" i="1"/>
  <c r="AC1083" i="1"/>
  <c r="AC963" i="1"/>
  <c r="AC575" i="1"/>
  <c r="AC4880" i="1"/>
  <c r="AC4714" i="1"/>
  <c r="AC4545" i="1"/>
  <c r="AC4293" i="1"/>
  <c r="AC2117" i="1"/>
  <c r="AC1809" i="1"/>
  <c r="AC1301" i="1"/>
  <c r="AC4444" i="1"/>
  <c r="AC4324" i="1"/>
  <c r="AC3936" i="1"/>
  <c r="AC3008" i="1"/>
  <c r="AC2512" i="1"/>
  <c r="AC2388" i="1"/>
  <c r="AC2360" i="1"/>
  <c r="AC2340" i="1"/>
  <c r="AC2312" i="1"/>
  <c r="AC1300" i="1"/>
  <c r="AC4079" i="1"/>
  <c r="AC2383" i="1"/>
  <c r="AC2267" i="1"/>
  <c r="AC2199" i="1"/>
  <c r="AC1787" i="1"/>
  <c r="AC4554" i="1"/>
  <c r="AC4494" i="1"/>
  <c r="AC3938" i="1"/>
  <c r="AC2918" i="1"/>
  <c r="AC1810" i="1"/>
  <c r="AC418" i="1"/>
  <c r="AC192" i="1"/>
  <c r="AC3925" i="1"/>
  <c r="AC3897" i="1"/>
  <c r="AC2233" i="1"/>
  <c r="AC1821" i="1"/>
  <c r="AC3228" i="1"/>
  <c r="AC2384" i="1"/>
  <c r="AC2228" i="1"/>
  <c r="AC1464" i="1"/>
  <c r="AC4511" i="1"/>
  <c r="AC3539" i="1"/>
  <c r="AC3003" i="1"/>
  <c r="AC2911" i="1"/>
  <c r="AC4606" i="1"/>
  <c r="AC4250" i="1"/>
  <c r="AC2294" i="1"/>
  <c r="AC1206" i="1"/>
  <c r="AC258" i="1"/>
  <c r="AC962" i="1"/>
  <c r="AC1025" i="1"/>
  <c r="AC125" i="1"/>
  <c r="AC13" i="1"/>
  <c r="AC940" i="1"/>
  <c r="AC568" i="1"/>
  <c r="AC96" i="1"/>
  <c r="AC511" i="1"/>
  <c r="AC359" i="1"/>
  <c r="AC19" i="1"/>
  <c r="AC1242" i="1"/>
  <c r="AC274" i="1"/>
  <c r="AC297" i="1"/>
  <c r="AC631" i="1"/>
  <c r="AC95" i="1"/>
  <c r="AC5001" i="1"/>
  <c r="AC5000" i="1"/>
  <c r="AC4994" i="1"/>
  <c r="AC4537" i="1"/>
  <c r="AC4517" i="1"/>
  <c r="AC3937" i="1"/>
  <c r="AC3309" i="1"/>
  <c r="AC2497" i="1"/>
  <c r="AC1637" i="1"/>
  <c r="AC3608" i="1"/>
  <c r="AC2876" i="1"/>
  <c r="AC2472" i="1"/>
  <c r="AC2324" i="1"/>
  <c r="AC1024" i="1"/>
  <c r="AC4071" i="1"/>
  <c r="AC3599" i="1"/>
  <c r="AC3231" i="1"/>
  <c r="AC2143" i="1"/>
  <c r="AC4270" i="1"/>
  <c r="AC2658" i="1"/>
  <c r="AC2118" i="1"/>
  <c r="AC1378" i="1"/>
  <c r="AC512" i="1"/>
  <c r="AC36" i="1"/>
  <c r="AC371" i="1"/>
  <c r="AC227" i="1"/>
  <c r="AC114" i="1"/>
  <c r="AC417" i="1"/>
  <c r="AC20" i="1" l="1"/>
  <c r="AC4988" i="1" l="1"/>
  <c r="AC5078" i="1"/>
  <c r="AC2064" i="1"/>
  <c r="AC3742" i="1"/>
  <c r="AC1814" i="1"/>
  <c r="AC1105" i="1"/>
  <c r="AC88" i="1"/>
  <c r="AC27" i="1"/>
  <c r="AC4853" i="1"/>
  <c r="AC5076" i="1"/>
  <c r="AC4852" i="1"/>
  <c r="AC4846" i="1"/>
  <c r="AC3824" i="1"/>
  <c r="AC3492" i="1"/>
  <c r="AC4487" i="1"/>
  <c r="AC3107" i="1"/>
  <c r="AC2478" i="1"/>
  <c r="AC2006" i="1"/>
  <c r="AC4869" i="1"/>
  <c r="AC4847" i="1"/>
  <c r="AC1905" i="1"/>
  <c r="AC2576" i="1"/>
  <c r="AC2476" i="1"/>
  <c r="AC4186" i="1"/>
  <c r="AC2002" i="1"/>
  <c r="AC1106" i="1"/>
  <c r="AC854" i="1"/>
  <c r="AC1165" i="1"/>
  <c r="AC521" i="1"/>
  <c r="AC1095" i="1"/>
  <c r="AC699" i="1"/>
  <c r="AC4845" i="1"/>
  <c r="AC4868" i="1"/>
  <c r="AC4840" i="1"/>
  <c r="AC1837" i="1"/>
  <c r="AC2088" i="1"/>
  <c r="AC3767" i="1"/>
  <c r="AC3115" i="1"/>
  <c r="AC1551" i="1"/>
  <c r="AC1499" i="1"/>
  <c r="AC1754" i="1"/>
  <c r="AC1630" i="1"/>
  <c r="AC21" i="1"/>
  <c r="AC5057" i="1" l="1"/>
  <c r="AC5060" i="1"/>
  <c r="AC4908" i="1"/>
  <c r="AC4820" i="1"/>
  <c r="AC4772" i="1"/>
  <c r="AC4927" i="1"/>
  <c r="AC4899" i="1"/>
  <c r="AC4739" i="1"/>
  <c r="AC5058" i="1"/>
  <c r="AC5022" i="1"/>
  <c r="AC4966" i="1"/>
  <c r="AC4774" i="1"/>
  <c r="AC4585" i="1"/>
  <c r="AC4565" i="1"/>
  <c r="AC4049" i="1"/>
  <c r="AC3873" i="1"/>
  <c r="AC3817" i="1"/>
  <c r="AC3729" i="1"/>
  <c r="AC3629" i="1"/>
  <c r="AC3573" i="1"/>
  <c r="AC3465" i="1"/>
  <c r="AC3325" i="1"/>
  <c r="AC3045" i="1"/>
  <c r="AC2337" i="1"/>
  <c r="AC2213" i="1"/>
  <c r="AC2185" i="1"/>
  <c r="AC2153" i="1"/>
  <c r="AC2085" i="1"/>
  <c r="AC1969" i="1"/>
  <c r="AC1897" i="1"/>
  <c r="AC1881" i="1"/>
  <c r="AC1849" i="1"/>
  <c r="AC1829" i="1"/>
  <c r="AC1813" i="1"/>
  <c r="AC1745" i="1"/>
  <c r="AC1705" i="1"/>
  <c r="AC1665" i="1"/>
  <c r="AC1613" i="1"/>
  <c r="AC1585" i="1"/>
  <c r="AC1549" i="1"/>
  <c r="AC1321" i="1"/>
  <c r="AC1289" i="1"/>
  <c r="AC1225" i="1"/>
  <c r="AC157" i="1"/>
  <c r="AC4700" i="1"/>
  <c r="AC4592" i="1"/>
  <c r="AC4480" i="1"/>
  <c r="AC4452" i="1"/>
  <c r="AC4372" i="1"/>
  <c r="AC4344" i="1"/>
  <c r="AC4168" i="1"/>
  <c r="AC3988" i="1"/>
  <c r="AC3876" i="1"/>
  <c r="AC3516" i="1"/>
  <c r="AC3280" i="1"/>
  <c r="AC3128" i="1"/>
  <c r="AC2604" i="1"/>
  <c r="AC2396" i="1"/>
  <c r="AC2268" i="1"/>
  <c r="AC2240" i="1"/>
  <c r="AC2148" i="1"/>
  <c r="AC2132" i="1"/>
  <c r="AC1888" i="1"/>
  <c r="AC1836" i="1"/>
  <c r="AC1736" i="1"/>
  <c r="AC1512" i="1"/>
  <c r="AC1456" i="1"/>
  <c r="AC1336" i="1"/>
  <c r="AC1288" i="1"/>
  <c r="AC4659" i="1"/>
  <c r="AC4627" i="1"/>
  <c r="AC4571" i="1"/>
  <c r="AC4539" i="1"/>
  <c r="AC4195" i="1"/>
  <c r="AC4179" i="1"/>
  <c r="AC3955" i="1"/>
  <c r="AC3719" i="1"/>
  <c r="AC3671" i="1"/>
  <c r="AC3551" i="1"/>
  <c r="AC3443" i="1"/>
  <c r="AC3427" i="1"/>
  <c r="AC3303" i="1"/>
  <c r="AC3271" i="1"/>
  <c r="AC3243" i="1"/>
  <c r="AC3063" i="1"/>
  <c r="AC2551" i="1"/>
  <c r="AC2415" i="1"/>
  <c r="AC2351" i="1"/>
  <c r="AC2331" i="1"/>
  <c r="AC2303" i="1"/>
  <c r="AC2279" i="1"/>
  <c r="AC2135" i="1"/>
  <c r="AC1863" i="1"/>
  <c r="AC1811" i="1"/>
  <c r="AC1791" i="1"/>
  <c r="AC1671" i="1"/>
  <c r="AC1631" i="1"/>
  <c r="AC1611" i="1"/>
  <c r="AC1443" i="1"/>
  <c r="AC1335" i="1"/>
  <c r="AC4702" i="1"/>
  <c r="AC4670" i="1"/>
  <c r="AC4454" i="1"/>
  <c r="AC4406" i="1"/>
  <c r="AC4334" i="1"/>
  <c r="AC4178" i="1"/>
  <c r="AC4134" i="1"/>
  <c r="AC4098" i="1"/>
  <c r="AC3978" i="1"/>
  <c r="AC3926" i="1"/>
  <c r="AC3902" i="1"/>
  <c r="AC3842" i="1"/>
  <c r="AC3726" i="1"/>
  <c r="AC3462" i="1"/>
  <c r="AC3366" i="1"/>
  <c r="AC3326" i="1"/>
  <c r="AC3262" i="1"/>
  <c r="AC3242" i="1"/>
  <c r="AC3126" i="1"/>
  <c r="AC2946" i="1"/>
  <c r="AC2710" i="1"/>
  <c r="AC2670" i="1"/>
  <c r="AC2654" i="1"/>
  <c r="AC2458" i="1"/>
  <c r="AC2426" i="1"/>
  <c r="AC2302" i="1"/>
  <c r="AC2094" i="1"/>
  <c r="AC2046" i="1"/>
  <c r="AC1994" i="1"/>
  <c r="AC1782" i="1"/>
  <c r="AC1706" i="1"/>
  <c r="AC1690" i="1"/>
  <c r="AC1526" i="1"/>
  <c r="AC1494" i="1"/>
  <c r="AC1302" i="1"/>
  <c r="AC1198" i="1"/>
  <c r="AC994" i="1"/>
  <c r="AC866" i="1"/>
  <c r="AC482" i="1"/>
  <c r="AC422" i="1"/>
  <c r="AC190" i="1"/>
  <c r="AC162" i="1"/>
  <c r="AC122" i="1"/>
  <c r="AC54" i="1"/>
  <c r="AC1053" i="1"/>
  <c r="AC1033" i="1"/>
  <c r="AC1017" i="1"/>
  <c r="AC853" i="1"/>
  <c r="AC593" i="1"/>
  <c r="AC549" i="1"/>
  <c r="AC149" i="1"/>
  <c r="AC133" i="1"/>
  <c r="AC85" i="1"/>
  <c r="AC69" i="1"/>
  <c r="AC53" i="1"/>
  <c r="AC37" i="1"/>
  <c r="AC1092" i="1"/>
  <c r="AC1052" i="1"/>
  <c r="AC672" i="1"/>
  <c r="AC492" i="1"/>
  <c r="AC108" i="1"/>
  <c r="AC32" i="1"/>
  <c r="AC1155" i="1"/>
  <c r="AC1063" i="1"/>
  <c r="AC827" i="1"/>
  <c r="AC719" i="1"/>
  <c r="AC635" i="1"/>
  <c r="AC563" i="1"/>
  <c r="AC499" i="1"/>
  <c r="AC115" i="1"/>
  <c r="AC99" i="1"/>
  <c r="AC83" i="1"/>
  <c r="AC43" i="1"/>
  <c r="AC1702" i="1"/>
  <c r="AC1670" i="1"/>
  <c r="AC1638" i="1"/>
  <c r="AC1490" i="1"/>
  <c r="AC1194" i="1"/>
  <c r="AC1094" i="1"/>
  <c r="AC590" i="1"/>
  <c r="AC514" i="1"/>
  <c r="AC46" i="1"/>
  <c r="AC97" i="1"/>
  <c r="AC100" i="1"/>
  <c r="AC127" i="1"/>
  <c r="AC5009" i="1"/>
  <c r="AC5048" i="1"/>
  <c r="AC5032" i="1"/>
  <c r="AC4788" i="1"/>
  <c r="AC5023" i="1"/>
  <c r="AC4963" i="1"/>
  <c r="AC4715" i="1"/>
  <c r="AC5010" i="1"/>
  <c r="AC4505" i="1"/>
  <c r="AC4485" i="1"/>
  <c r="AC4469" i="1"/>
  <c r="AC4389" i="1"/>
  <c r="AC4317" i="1"/>
  <c r="AC4065" i="1"/>
  <c r="AC3945" i="1"/>
  <c r="AC3929" i="1"/>
  <c r="AC3205" i="1"/>
  <c r="AC3173" i="1"/>
  <c r="AC2973" i="1"/>
  <c r="AC2677" i="1"/>
  <c r="AC2661" i="1"/>
  <c r="AC2553" i="1"/>
  <c r="AC2397" i="1"/>
  <c r="AC2205" i="1"/>
  <c r="AC2017" i="1"/>
  <c r="AC2001" i="1"/>
  <c r="AC1861" i="1"/>
  <c r="AC1845" i="1"/>
  <c r="AC1793" i="1"/>
  <c r="AC1773" i="1"/>
  <c r="AC1717" i="1"/>
  <c r="AC1701" i="1"/>
  <c r="AC1661" i="1"/>
  <c r="AC1645" i="1"/>
  <c r="AC1545" i="1"/>
  <c r="AC1525" i="1"/>
  <c r="AC1473" i="1"/>
  <c r="AC1333" i="1"/>
  <c r="AC1281" i="1"/>
  <c r="AC4560" i="1"/>
  <c r="AC4540" i="1"/>
  <c r="AC4476" i="1"/>
  <c r="AC4364" i="1"/>
  <c r="AC4340" i="1"/>
  <c r="AC4200" i="1"/>
  <c r="AC3956" i="1"/>
  <c r="AC3740" i="1"/>
  <c r="AC3716" i="1"/>
  <c r="AC3700" i="1"/>
  <c r="AC3528" i="1"/>
  <c r="AC3396" i="1"/>
  <c r="AC3232" i="1"/>
  <c r="AC3144" i="1"/>
  <c r="AC3052" i="1"/>
  <c r="AC2928" i="1"/>
  <c r="AC2660" i="1"/>
  <c r="AC2264" i="1"/>
  <c r="AC2236" i="1"/>
  <c r="AC2164" i="1"/>
  <c r="AC2144" i="1"/>
  <c r="AC2100" i="1"/>
  <c r="AC2020" i="1"/>
  <c r="AC1524" i="1"/>
  <c r="AC1432" i="1"/>
  <c r="AC1412" i="1"/>
  <c r="AC1396" i="1"/>
  <c r="AC1208" i="1"/>
  <c r="AC4651" i="1"/>
  <c r="AC4591" i="1"/>
  <c r="AC4567" i="1"/>
  <c r="AC4551" i="1"/>
  <c r="AC4415" i="1"/>
  <c r="AC4375" i="1"/>
  <c r="AC4291" i="1"/>
  <c r="AC4207" i="1"/>
  <c r="AC4143" i="1"/>
  <c r="AC4123" i="1"/>
  <c r="AC4099" i="1"/>
  <c r="AC3647" i="1"/>
  <c r="AC3543" i="1"/>
  <c r="AC3491" i="1"/>
  <c r="AC3475" i="1"/>
  <c r="AC3455" i="1"/>
  <c r="AC3319" i="1"/>
  <c r="AC3239" i="1"/>
  <c r="AC3163" i="1"/>
  <c r="AC2931" i="1"/>
  <c r="AC2763" i="1"/>
  <c r="AC2607" i="1"/>
  <c r="AC2547" i="1"/>
  <c r="AC2527" i="1"/>
  <c r="AC2347" i="1"/>
  <c r="AC2239" i="1"/>
  <c r="AC2131" i="1"/>
  <c r="AC2063" i="1"/>
  <c r="AC1703" i="1"/>
  <c r="AC1527" i="1"/>
  <c r="AC1243" i="1"/>
  <c r="AC1219" i="1"/>
  <c r="AC4686" i="1"/>
  <c r="AC4470" i="1"/>
  <c r="AC4378" i="1"/>
  <c r="AC4350" i="1"/>
  <c r="AC4326" i="1"/>
  <c r="AC4174" i="1"/>
  <c r="AC4130" i="1"/>
  <c r="AC4022" i="1"/>
  <c r="AC3954" i="1"/>
  <c r="AC3898" i="1"/>
  <c r="AC3774" i="1"/>
  <c r="AC3602" i="1"/>
  <c r="AC3442" i="1"/>
  <c r="AC3418" i="1"/>
  <c r="AC3390" i="1"/>
  <c r="AC3234" i="1"/>
  <c r="AC2982" i="1"/>
  <c r="AC2538" i="1"/>
  <c r="AC2330" i="1"/>
  <c r="AC1970" i="1"/>
  <c r="AC1950" i="1"/>
  <c r="AC1622" i="1"/>
  <c r="AC1442" i="1"/>
  <c r="AC754" i="1"/>
  <c r="AC570" i="1"/>
  <c r="AC789" i="1"/>
  <c r="AC669" i="1"/>
  <c r="AC136" i="1"/>
  <c r="AC39" i="1"/>
  <c r="AC5049" i="1"/>
  <c r="AC4797" i="1"/>
  <c r="AC4773" i="1"/>
  <c r="AC4721" i="1"/>
  <c r="AC5044" i="1"/>
  <c r="AC4940" i="1"/>
  <c r="AC5035" i="1"/>
  <c r="AC4907" i="1"/>
  <c r="AC4795" i="1"/>
  <c r="AC4751" i="1"/>
  <c r="AC5030" i="1"/>
  <c r="AC4978" i="1"/>
  <c r="AC4762" i="1"/>
  <c r="AC4738" i="1"/>
  <c r="AC4710" i="1"/>
  <c r="AC4629" i="1"/>
  <c r="AC4541" i="1"/>
  <c r="AC4501" i="1"/>
  <c r="AC4461" i="1"/>
  <c r="AC4381" i="1"/>
  <c r="AC4333" i="1"/>
  <c r="AC4309" i="1"/>
  <c r="AC4161" i="1"/>
  <c r="AC4137" i="1"/>
  <c r="AC4033" i="1"/>
  <c r="AC4005" i="1"/>
  <c r="AC3985" i="1"/>
  <c r="AC3957" i="1"/>
  <c r="AC3833" i="1"/>
  <c r="AC3737" i="1"/>
  <c r="AC3565" i="1"/>
  <c r="AC3549" i="1"/>
  <c r="AC3485" i="1"/>
  <c r="AC3417" i="1"/>
  <c r="AC3113" i="1"/>
  <c r="AC2549" i="1"/>
  <c r="AC2509" i="1"/>
  <c r="AC2433" i="1"/>
  <c r="AC2377" i="1"/>
  <c r="AC2329" i="1"/>
  <c r="AC2145" i="1"/>
  <c r="AC2113" i="1"/>
  <c r="AC2093" i="1"/>
  <c r="AC1753" i="1"/>
  <c r="AC1681" i="1"/>
  <c r="AC1573" i="1"/>
  <c r="AC1353" i="1"/>
  <c r="AC4708" i="1"/>
  <c r="AC4600" i="1"/>
  <c r="AC4556" i="1"/>
  <c r="AC4520" i="1"/>
  <c r="AC4472" i="1"/>
  <c r="AC4384" i="1"/>
  <c r="AC4216" i="1"/>
  <c r="AC4100" i="1"/>
  <c r="AC3916" i="1"/>
  <c r="AC3752" i="1"/>
  <c r="AC3736" i="1"/>
  <c r="AC3584" i="1"/>
  <c r="AC3452" i="1"/>
  <c r="AC3376" i="1"/>
  <c r="AC3324" i="1"/>
  <c r="AC3304" i="1"/>
  <c r="AC3140" i="1"/>
  <c r="AC2672" i="1"/>
  <c r="AC2352" i="1"/>
  <c r="AC2308" i="1"/>
  <c r="AC2212" i="1"/>
  <c r="AC2184" i="1"/>
  <c r="AC2140" i="1"/>
  <c r="AC2052" i="1"/>
  <c r="AC1960" i="1"/>
  <c r="AC1880" i="1"/>
  <c r="AC1860" i="1"/>
  <c r="AC1780" i="1"/>
  <c r="AC1760" i="1"/>
  <c r="AC1744" i="1"/>
  <c r="AC1724" i="1"/>
  <c r="AC1352" i="1"/>
  <c r="AC580" i="1"/>
  <c r="AC4679" i="1"/>
  <c r="AC4587" i="1"/>
  <c r="AC4527" i="1"/>
  <c r="AC4223" i="1"/>
  <c r="AC4171" i="1"/>
  <c r="AC4059" i="1"/>
  <c r="AC3995" i="1"/>
  <c r="AC3947" i="1"/>
  <c r="AC3899" i="1"/>
  <c r="AC3883" i="1"/>
  <c r="AC3807" i="1"/>
  <c r="AC3347" i="1"/>
  <c r="AC3311" i="1"/>
  <c r="AC3203" i="1"/>
  <c r="AC2603" i="1"/>
  <c r="AC2519" i="1"/>
  <c r="AC2379" i="1"/>
  <c r="AC2343" i="1"/>
  <c r="AC2195" i="1"/>
  <c r="AC2163" i="1"/>
  <c r="AC2003" i="1"/>
  <c r="AC1839" i="1"/>
  <c r="AC1735" i="1"/>
  <c r="AC1719" i="1"/>
  <c r="AC1679" i="1"/>
  <c r="AC1619" i="1"/>
  <c r="AC1503" i="1"/>
  <c r="AC1487" i="1"/>
  <c r="AC1455" i="1"/>
  <c r="AC1343" i="1"/>
  <c r="AC1287" i="1"/>
  <c r="AC4546" i="1"/>
  <c r="AC4530" i="1"/>
  <c r="AC4310" i="1"/>
  <c r="AC4230" i="1"/>
  <c r="AC4090" i="1"/>
  <c r="AC4038" i="1"/>
  <c r="AC3854" i="1"/>
  <c r="AC3814" i="1"/>
  <c r="AC3658" i="1"/>
  <c r="AC3578" i="1"/>
  <c r="AC3354" i="1"/>
  <c r="AC3118" i="1"/>
  <c r="AC2934" i="1"/>
  <c r="AC2534" i="1"/>
  <c r="AC2350" i="1"/>
  <c r="AC2214" i="1"/>
  <c r="AC2190" i="1"/>
  <c r="AC2106" i="1"/>
  <c r="AC2018" i="1"/>
  <c r="AC1946" i="1"/>
  <c r="AC1906" i="1"/>
  <c r="AC1882" i="1"/>
  <c r="AC1854" i="1"/>
  <c r="AC1838" i="1"/>
  <c r="AC1806" i="1"/>
  <c r="AC1682" i="1"/>
  <c r="AC1550" i="1"/>
  <c r="AC1222" i="1"/>
  <c r="AC1158" i="1"/>
  <c r="AC1018" i="1"/>
  <c r="AC826" i="1"/>
  <c r="AC670" i="1"/>
  <c r="AC618" i="1"/>
  <c r="AC602" i="1"/>
  <c r="AC494" i="1"/>
  <c r="AC286" i="1"/>
  <c r="AC270" i="1"/>
  <c r="AC154" i="1"/>
  <c r="AC130" i="1"/>
  <c r="AC78" i="1"/>
  <c r="AC26" i="1"/>
  <c r="AC1061" i="1"/>
  <c r="AC805" i="1"/>
  <c r="AC769" i="1"/>
  <c r="AC537" i="1"/>
  <c r="AC429" i="1"/>
  <c r="AC181" i="1"/>
  <c r="AC165" i="1"/>
  <c r="AC141" i="1"/>
  <c r="AC93" i="1"/>
  <c r="AC61" i="1"/>
  <c r="AC45" i="1"/>
  <c r="AC29" i="1"/>
  <c r="AC1004" i="1"/>
  <c r="AC904" i="1"/>
  <c r="AC848" i="1"/>
  <c r="AC744" i="1"/>
  <c r="AC516" i="1"/>
  <c r="AC500" i="1"/>
  <c r="AC484" i="1"/>
  <c r="AC188" i="1"/>
  <c r="AC168" i="1"/>
  <c r="AC116" i="1"/>
  <c r="AC60" i="1"/>
  <c r="AC1035" i="1"/>
  <c r="AC819" i="1"/>
  <c r="AC491" i="1"/>
  <c r="AC107" i="1"/>
  <c r="AC55" i="1"/>
  <c r="AC187" i="1"/>
  <c r="AC87" i="1"/>
  <c r="AC1354" i="1"/>
  <c r="AC698" i="1"/>
  <c r="AC478" i="1"/>
  <c r="AC773" i="1"/>
  <c r="AC129" i="1"/>
  <c r="AC556" i="1"/>
  <c r="AC152" i="1"/>
  <c r="AC84" i="1"/>
  <c r="AC5045" i="1"/>
  <c r="AC5021" i="1"/>
  <c r="AC4925" i="1"/>
  <c r="AC4796" i="1"/>
  <c r="AC4979" i="1"/>
  <c r="AC4906" i="1"/>
  <c r="AC4722" i="1"/>
  <c r="AC4701" i="1"/>
  <c r="AC4589" i="1"/>
  <c r="AC4569" i="1"/>
  <c r="AC4497" i="1"/>
  <c r="AC4457" i="1"/>
  <c r="AC4345" i="1"/>
  <c r="AC4213" i="1"/>
  <c r="AC4109" i="1"/>
  <c r="AC4021" i="1"/>
  <c r="AC3893" i="1"/>
  <c r="AC3797" i="1"/>
  <c r="AC3765" i="1"/>
  <c r="AC3685" i="1"/>
  <c r="AC3669" i="1"/>
  <c r="AC3453" i="1"/>
  <c r="AC3433" i="1"/>
  <c r="AC3289" i="1"/>
  <c r="AC3269" i="1"/>
  <c r="AC3249" i="1"/>
  <c r="AC3233" i="1"/>
  <c r="AC3181" i="1"/>
  <c r="AC3149" i="1"/>
  <c r="AC2685" i="1"/>
  <c r="AC2429" i="1"/>
  <c r="AC2373" i="1"/>
  <c r="AC2325" i="1"/>
  <c r="AC2285" i="1"/>
  <c r="AC2189" i="1"/>
  <c r="AC2157" i="1"/>
  <c r="AC2125" i="1"/>
  <c r="AC2109" i="1"/>
  <c r="AC1977" i="1"/>
  <c r="AC1621" i="1"/>
  <c r="AC1597" i="1"/>
  <c r="AC1553" i="1"/>
  <c r="AC1533" i="1"/>
  <c r="AC1433" i="1"/>
  <c r="AC1253" i="1"/>
  <c r="AC1077" i="1"/>
  <c r="AC4596" i="1"/>
  <c r="AC4468" i="1"/>
  <c r="AC4432" i="1"/>
  <c r="AC4408" i="1"/>
  <c r="AC4332" i="1"/>
  <c r="AC4152" i="1"/>
  <c r="AC3976" i="1"/>
  <c r="AC3852" i="1"/>
  <c r="AC3708" i="1"/>
  <c r="AC3580" i="1"/>
  <c r="AC3500" i="1"/>
  <c r="AC3388" i="1"/>
  <c r="AC3172" i="1"/>
  <c r="AC3152" i="1"/>
  <c r="AC3064" i="1"/>
  <c r="AC2760" i="1"/>
  <c r="AC2592" i="1"/>
  <c r="AC2524" i="1"/>
  <c r="AC2448" i="1"/>
  <c r="AC2420" i="1"/>
  <c r="AC2152" i="1"/>
  <c r="AC2108" i="1"/>
  <c r="AC2048" i="1"/>
  <c r="AC1792" i="1"/>
  <c r="AC1660" i="1"/>
  <c r="AC1644" i="1"/>
  <c r="AC1612" i="1"/>
  <c r="AC1572" i="1"/>
  <c r="AC1532" i="1"/>
  <c r="AC1480" i="1"/>
  <c r="AC1344" i="1"/>
  <c r="AC1276" i="1"/>
  <c r="AC1220" i="1"/>
  <c r="AC4459" i="1"/>
  <c r="AC4395" i="1"/>
  <c r="AC4303" i="1"/>
  <c r="AC4279" i="1"/>
  <c r="AC4219" i="1"/>
  <c r="AC4091" i="1"/>
  <c r="AC3919" i="1"/>
  <c r="AC3727" i="1"/>
  <c r="AC3447" i="1"/>
  <c r="AC3411" i="1"/>
  <c r="AC3151" i="1"/>
  <c r="AC3091" i="1"/>
  <c r="AC3051" i="1"/>
  <c r="AC2943" i="1"/>
  <c r="AC2887" i="1"/>
  <c r="AC2615" i="1"/>
  <c r="AC2371" i="1"/>
  <c r="AC2119" i="1"/>
  <c r="AC1691" i="1"/>
  <c r="AC1571" i="1"/>
  <c r="AC1323" i="1"/>
  <c r="AC1227" i="1"/>
  <c r="AC1195" i="1"/>
  <c r="AC1007" i="1"/>
  <c r="AC4650" i="1"/>
  <c r="AC4630" i="1"/>
  <c r="AC4502" i="1"/>
  <c r="AC4486" i="1"/>
  <c r="AC4182" i="1"/>
  <c r="AC3826" i="1"/>
  <c r="AC3782" i="1"/>
  <c r="AC3730" i="1"/>
  <c r="AC3610" i="1"/>
  <c r="AC3310" i="1"/>
  <c r="AC3114" i="1"/>
  <c r="AC2974" i="1"/>
  <c r="AC2950" i="1"/>
  <c r="AC2570" i="1"/>
  <c r="AC2550" i="1"/>
  <c r="AC2290" i="1"/>
  <c r="AC2170" i="1"/>
  <c r="AC2134" i="1"/>
  <c r="AC2098" i="1"/>
  <c r="AC2082" i="1"/>
  <c r="AC2066" i="1"/>
  <c r="AC2030" i="1"/>
  <c r="AC1850" i="1"/>
  <c r="AC1786" i="1"/>
  <c r="AC1562" i="1"/>
  <c r="AC1514" i="1"/>
  <c r="AC1498" i="1"/>
  <c r="AC1234" i="1"/>
  <c r="AC1138" i="1"/>
  <c r="AC870" i="1"/>
  <c r="AC706" i="1"/>
  <c r="AC682" i="1"/>
  <c r="AC582" i="1"/>
  <c r="AC558" i="1"/>
  <c r="AC538" i="1"/>
  <c r="AC522" i="1"/>
  <c r="AC430" i="1"/>
  <c r="AC390" i="1"/>
  <c r="AC146" i="1"/>
  <c r="AC126" i="1"/>
  <c r="AC106" i="1"/>
  <c r="AC74" i="1"/>
  <c r="AC22" i="1"/>
  <c r="AC1177" i="1"/>
  <c r="AC1157" i="1"/>
  <c r="AC1005" i="1"/>
  <c r="AC821" i="1"/>
  <c r="AC725" i="1"/>
  <c r="AC701" i="1"/>
  <c r="AC681" i="1"/>
  <c r="AC557" i="1"/>
  <c r="AC513" i="1"/>
  <c r="AC425" i="1"/>
  <c r="AC153" i="1"/>
  <c r="AC121" i="1"/>
  <c r="AC89" i="1"/>
  <c r="AC1016" i="1"/>
  <c r="AC916" i="1"/>
  <c r="AC844" i="1"/>
  <c r="AC800" i="1"/>
  <c r="AC608" i="1"/>
  <c r="AC548" i="1"/>
  <c r="AC160" i="1"/>
  <c r="AC1139" i="1"/>
  <c r="AC787" i="1"/>
  <c r="AC707" i="1"/>
  <c r="AC663" i="1"/>
  <c r="AC547" i="1"/>
  <c r="AC527" i="1"/>
  <c r="AC1570" i="1"/>
  <c r="AC1422" i="1"/>
  <c r="AC1334" i="1"/>
  <c r="AC1210" i="1"/>
  <c r="AC1062" i="1"/>
  <c r="AC790" i="1"/>
  <c r="AC145" i="1"/>
  <c r="AC120" i="1"/>
  <c r="AC1019" i="1"/>
  <c r="AC887" i="1"/>
  <c r="AC715" i="1"/>
  <c r="AC79" i="1"/>
  <c r="AC38" i="1" l="1"/>
  <c r="AC44" i="1" s="1"/>
  <c r="AC5077" i="1" l="1"/>
  <c r="AC4965" i="1"/>
  <c r="AC4841" i="1"/>
  <c r="AC4809" i="1"/>
  <c r="AC4967" i="1"/>
  <c r="AC4839" i="1"/>
  <c r="AC4990" i="1"/>
  <c r="AC4918" i="1"/>
  <c r="AC4862" i="1"/>
  <c r="AC4810" i="1"/>
  <c r="AC4169" i="1"/>
  <c r="AC3681" i="1"/>
  <c r="AC3229" i="1"/>
  <c r="AC3061" i="1"/>
  <c r="AC2905" i="1"/>
  <c r="AC2753" i="1"/>
  <c r="AC2737" i="1"/>
  <c r="AC2537" i="1"/>
  <c r="AC2473" i="1"/>
  <c r="AC1781" i="1"/>
  <c r="AC4128" i="1"/>
  <c r="AC4052" i="1"/>
  <c r="AC3964" i="1"/>
  <c r="AC3940" i="1"/>
  <c r="AC3900" i="1"/>
  <c r="AC3660" i="1"/>
  <c r="AC3572" i="1"/>
  <c r="AC3496" i="1"/>
  <c r="AC3444" i="1"/>
  <c r="AC3352" i="1"/>
  <c r="AC3220" i="1"/>
  <c r="AC3164" i="1"/>
  <c r="AC3060" i="1"/>
  <c r="AC3032" i="1"/>
  <c r="AC2912" i="1"/>
  <c r="AC2756" i="1"/>
  <c r="AC2736" i="1"/>
  <c r="AC2684" i="1"/>
  <c r="AC2644" i="1"/>
  <c r="AC2516" i="1"/>
  <c r="AC1904" i="1"/>
  <c r="AC1788" i="1"/>
  <c r="AC4003" i="1"/>
  <c r="AC3939" i="1"/>
  <c r="AC3891" i="1"/>
  <c r="AC3871" i="1"/>
  <c r="AC3515" i="1"/>
  <c r="AC3403" i="1"/>
  <c r="AC2959" i="1"/>
  <c r="AC2939" i="1"/>
  <c r="AC2819" i="1"/>
  <c r="AC2767" i="1"/>
  <c r="AC2611" i="1"/>
  <c r="AC2531" i="1"/>
  <c r="AC1903" i="1"/>
  <c r="AC1831" i="1"/>
  <c r="AC1479" i="1"/>
  <c r="AC4266" i="1"/>
  <c r="AC4050" i="1"/>
  <c r="AC3010" i="1"/>
  <c r="AC2790" i="1"/>
  <c r="AC1830" i="1"/>
  <c r="AC1746" i="1"/>
  <c r="AC1610" i="1"/>
  <c r="AC894" i="1"/>
  <c r="AC338" i="1"/>
  <c r="AC357" i="1"/>
  <c r="AC976" i="1"/>
  <c r="AC860" i="1"/>
  <c r="AC820" i="1"/>
  <c r="AC788" i="1"/>
  <c r="AC768" i="1"/>
  <c r="AC652" i="1"/>
  <c r="AC576" i="1"/>
  <c r="AC408" i="1"/>
  <c r="AC360" i="1"/>
  <c r="AC867" i="1"/>
  <c r="AC843" i="1"/>
  <c r="AC783" i="1"/>
  <c r="AC767" i="1"/>
  <c r="AC659" i="1"/>
  <c r="AC483" i="1"/>
  <c r="AC423" i="1"/>
  <c r="AC407" i="1"/>
  <c r="AC351" i="1"/>
  <c r="AC1862" i="1"/>
  <c r="AC886" i="1"/>
  <c r="AC402" i="1"/>
  <c r="AC973" i="1"/>
  <c r="AC353" i="1"/>
  <c r="AC852" i="1"/>
  <c r="AC452" i="1"/>
  <c r="AC863" i="1"/>
  <c r="AC5033" i="1"/>
  <c r="AC4897" i="1"/>
  <c r="AC4881" i="1"/>
  <c r="AC5087" i="1"/>
  <c r="AC4995" i="1"/>
  <c r="AC4851" i="1"/>
  <c r="AC4898" i="1"/>
  <c r="AC4874" i="1"/>
  <c r="AC4181" i="1"/>
  <c r="AC4097" i="1"/>
  <c r="AC4013" i="1"/>
  <c r="AC3965" i="1"/>
  <c r="AC3901" i="1"/>
  <c r="AC3397" i="1"/>
  <c r="AC3261" i="1"/>
  <c r="AC3241" i="1"/>
  <c r="AC3037" i="1"/>
  <c r="AC2949" i="1"/>
  <c r="AC2877" i="1"/>
  <c r="AC2789" i="1"/>
  <c r="AC2597" i="1"/>
  <c r="AC2573" i="1"/>
  <c r="AC2533" i="1"/>
  <c r="AC2513" i="1"/>
  <c r="AC2485" i="1"/>
  <c r="AC2077" i="1"/>
  <c r="AC1629" i="1"/>
  <c r="AC4256" i="1"/>
  <c r="AC4220" i="1"/>
  <c r="AC4180" i="1"/>
  <c r="AC4140" i="1"/>
  <c r="AC3984" i="1"/>
  <c r="AC3872" i="1"/>
  <c r="AC3840" i="1"/>
  <c r="AC3652" i="1"/>
  <c r="AC3364" i="1"/>
  <c r="AC3192" i="1"/>
  <c r="AC3096" i="1"/>
  <c r="AC2972" i="1"/>
  <c r="AC2948" i="1"/>
  <c r="AC2884" i="1"/>
  <c r="AC2864" i="1"/>
  <c r="AC2844" i="1"/>
  <c r="AC2752" i="1"/>
  <c r="AC2484" i="1"/>
  <c r="AC2464" i="1"/>
  <c r="AC1784" i="1"/>
  <c r="AC1620" i="1"/>
  <c r="AC1580" i="1"/>
  <c r="AC4251" i="1"/>
  <c r="AC4191" i="1"/>
  <c r="AC3699" i="1"/>
  <c r="AC3667" i="1"/>
  <c r="AC3375" i="1"/>
  <c r="AC3335" i="1"/>
  <c r="AC3059" i="1"/>
  <c r="AC3043" i="1"/>
  <c r="AC2975" i="1"/>
  <c r="AC2807" i="1"/>
  <c r="AC2663" i="1"/>
  <c r="AC2463" i="1"/>
  <c r="AC2031" i="1"/>
  <c r="AC1723" i="1"/>
  <c r="AC523" i="1"/>
  <c r="AC4258" i="1"/>
  <c r="AC4110" i="1"/>
  <c r="AC3922" i="1"/>
  <c r="AC3794" i="1"/>
  <c r="AC3738" i="1"/>
  <c r="AC3322" i="1"/>
  <c r="AC3106" i="1"/>
  <c r="AC2966" i="1"/>
  <c r="AC2706" i="1"/>
  <c r="AC2666" i="1"/>
  <c r="AC2614" i="1"/>
  <c r="AC1718" i="1"/>
  <c r="AC362" i="1"/>
  <c r="AC373" i="1"/>
  <c r="AC1164" i="1"/>
  <c r="AC812" i="1"/>
  <c r="AC999" i="1"/>
  <c r="AC779" i="1"/>
  <c r="AC403" i="1"/>
  <c r="AC4977" i="1"/>
  <c r="AC4900" i="1"/>
  <c r="AC5011" i="1"/>
  <c r="AC5070" i="1"/>
  <c r="AC4926" i="1"/>
  <c r="AC4237" i="1"/>
  <c r="AC3805" i="1"/>
  <c r="AC3773" i="1"/>
  <c r="AC3717" i="1"/>
  <c r="AC3581" i="1"/>
  <c r="AC3441" i="1"/>
  <c r="AC3053" i="1"/>
  <c r="AC2965" i="1"/>
  <c r="AC2729" i="1"/>
  <c r="AC2713" i="1"/>
  <c r="AC2689" i="1"/>
  <c r="AC2673" i="1"/>
  <c r="AC2569" i="1"/>
  <c r="AC1997" i="1"/>
  <c r="AC1697" i="1"/>
  <c r="AC4036" i="1"/>
  <c r="AC4004" i="1"/>
  <c r="AC3932" i="1"/>
  <c r="AC3772" i="1"/>
  <c r="AC3668" i="1"/>
  <c r="AC3544" i="1"/>
  <c r="AC3472" i="1"/>
  <c r="AC3344" i="1"/>
  <c r="AC3288" i="1"/>
  <c r="AC3044" i="1"/>
  <c r="AC3004" i="1"/>
  <c r="AC2968" i="1"/>
  <c r="AC2856" i="1"/>
  <c r="AC2808" i="1"/>
  <c r="AC2652" i="1"/>
  <c r="AC2616" i="1"/>
  <c r="AC2596" i="1"/>
  <c r="AC1992" i="1"/>
  <c r="AC1844" i="1"/>
  <c r="AC312" i="1"/>
  <c r="AC4267" i="1"/>
  <c r="AC3927" i="1"/>
  <c r="AC3859" i="1"/>
  <c r="AC3771" i="1"/>
  <c r="AC3679" i="1"/>
  <c r="AC3523" i="1"/>
  <c r="AC3179" i="1"/>
  <c r="AC3103" i="1"/>
  <c r="AC2967" i="1"/>
  <c r="AC2835" i="1"/>
  <c r="AC2659" i="1"/>
  <c r="AC2579" i="1"/>
  <c r="AC2075" i="1"/>
  <c r="AC1951" i="1"/>
  <c r="AC1823" i="1"/>
  <c r="AC4170" i="1"/>
  <c r="AC3970" i="1"/>
  <c r="AC3918" i="1"/>
  <c r="AC3454" i="1"/>
  <c r="AC3410" i="1"/>
  <c r="AC3250" i="1"/>
  <c r="AC3062" i="1"/>
  <c r="AC2958" i="1"/>
  <c r="AC2662" i="1"/>
  <c r="AC2610" i="1"/>
  <c r="AC2474" i="1"/>
  <c r="AC434" i="1"/>
  <c r="AC398" i="1"/>
  <c r="AC1085" i="1"/>
  <c r="AC1045" i="1"/>
  <c r="AC965" i="1"/>
  <c r="AC685" i="1"/>
  <c r="AC413" i="1"/>
  <c r="AC1084" i="1"/>
  <c r="AC964" i="1"/>
  <c r="AC884" i="1"/>
  <c r="AC868" i="1"/>
  <c r="AC716" i="1"/>
  <c r="AC532" i="1"/>
  <c r="AC468" i="1"/>
  <c r="AC396" i="1"/>
  <c r="AC376" i="1"/>
  <c r="AC352" i="1"/>
  <c r="AC835" i="1"/>
  <c r="AC591" i="1"/>
  <c r="AC3190" i="1"/>
  <c r="AC990" i="1"/>
  <c r="AC986" i="1"/>
  <c r="AC908" i="1"/>
  <c r="AC947" i="1"/>
  <c r="AC495" i="1"/>
  <c r="AC4953" i="1"/>
  <c r="AC4889" i="1"/>
  <c r="AC4861" i="1"/>
  <c r="AC5059" i="1"/>
  <c r="AC5031" i="1"/>
  <c r="AC4935" i="1"/>
  <c r="AC4863" i="1"/>
  <c r="AC5086" i="1"/>
  <c r="AC3545" i="1"/>
  <c r="AC3497" i="1"/>
  <c r="AC3481" i="1"/>
  <c r="AC3213" i="1"/>
  <c r="AC2841" i="1"/>
  <c r="AC2781" i="1"/>
  <c r="AC2757" i="1"/>
  <c r="AC2741" i="1"/>
  <c r="AC2725" i="1"/>
  <c r="AC2653" i="1"/>
  <c r="AC2525" i="1"/>
  <c r="AC1785" i="1"/>
  <c r="AC1725" i="1"/>
  <c r="AC1229" i="1"/>
  <c r="AC409" i="1"/>
  <c r="AC4232" i="1"/>
  <c r="AC4212" i="1"/>
  <c r="AC4112" i="1"/>
  <c r="AC4060" i="1"/>
  <c r="AC4032" i="1"/>
  <c r="AC3996" i="1"/>
  <c r="AC3928" i="1"/>
  <c r="AC3816" i="1"/>
  <c r="AC3728" i="1"/>
  <c r="AC3692" i="1"/>
  <c r="AC3372" i="1"/>
  <c r="AC3300" i="1"/>
  <c r="AC3240" i="1"/>
  <c r="AC3116" i="1"/>
  <c r="AC2916" i="1"/>
  <c r="AC2692" i="1"/>
  <c r="AC2552" i="1"/>
  <c r="AC2028" i="1"/>
  <c r="AC1680" i="1"/>
  <c r="AC428" i="1"/>
  <c r="AC4135" i="1"/>
  <c r="AC4023" i="1"/>
  <c r="AC3895" i="1"/>
  <c r="AC3823" i="1"/>
  <c r="AC3691" i="1"/>
  <c r="AC3659" i="1"/>
  <c r="AC3579" i="1"/>
  <c r="AC3343" i="1"/>
  <c r="AC2827" i="1"/>
  <c r="AC2707" i="1"/>
  <c r="AC2671" i="1"/>
  <c r="AC2479" i="1"/>
  <c r="AC1747" i="1"/>
  <c r="AC1515" i="1"/>
  <c r="AC4082" i="1"/>
  <c r="AC4058" i="1"/>
  <c r="AC3946" i="1"/>
  <c r="AC3890" i="1"/>
  <c r="AC3670" i="1"/>
  <c r="AC3638" i="1"/>
  <c r="AC3550" i="1"/>
  <c r="AC3074" i="1"/>
  <c r="AC2842" i="1"/>
  <c r="AC2694" i="1"/>
  <c r="AC2498" i="1"/>
  <c r="AC1802" i="1"/>
  <c r="AC1694" i="1"/>
  <c r="AC1586" i="1"/>
  <c r="AC998" i="1"/>
  <c r="AC978" i="1"/>
  <c r="AC614" i="1"/>
  <c r="AC374" i="1"/>
  <c r="AC1037" i="1"/>
  <c r="AC601" i="1"/>
  <c r="AC361" i="1"/>
  <c r="AC412" i="1"/>
  <c r="AC991" i="1"/>
  <c r="AC899" i="1"/>
  <c r="AC815" i="1"/>
  <c r="AC607" i="1"/>
  <c r="AC503" i="1"/>
  <c r="AC411" i="1"/>
  <c r="AC339" i="1"/>
  <c r="AC606" i="1"/>
  <c r="AC885" i="1"/>
  <c r="AC892" i="1"/>
  <c r="AC520" i="1"/>
  <c r="AC4763" i="1"/>
  <c r="AC4731" i="1"/>
  <c r="AC3986" i="1"/>
  <c r="AC3913" i="1"/>
  <c r="AC1264" i="1"/>
  <c r="AC3904" i="1"/>
  <c r="AC2678" i="1"/>
  <c r="AC2627" i="1"/>
  <c r="AC2585" i="1"/>
  <c r="AC2532" i="1"/>
  <c r="AC2442" i="1"/>
  <c r="AC2432" i="1"/>
  <c r="AC2363" i="1"/>
  <c r="AC2301" i="1"/>
  <c r="AC2256" i="1"/>
  <c r="AC791" i="1"/>
  <c r="AC4675" i="1"/>
  <c r="AC3428" i="1"/>
  <c r="AC3373" i="1"/>
  <c r="AC3302" i="1"/>
  <c r="AC3259" i="1"/>
  <c r="AC2248" i="1"/>
  <c r="AC2230" i="1"/>
  <c r="AC2201" i="1"/>
  <c r="AC166" i="1"/>
  <c r="AC4590" i="1"/>
  <c r="AC4507" i="1"/>
  <c r="AC4456" i="1"/>
  <c r="AC4419" i="1"/>
  <c r="AC3038" i="1"/>
  <c r="AC2932" i="1"/>
  <c r="AC2845" i="1"/>
  <c r="AC2768" i="1"/>
  <c r="AC2703" i="1"/>
  <c r="AC1991" i="1"/>
  <c r="AC1891" i="1"/>
  <c r="AC1599" i="1"/>
  <c r="AC1581" i="1"/>
  <c r="AC1406" i="1"/>
  <c r="AC4658" i="1"/>
  <c r="AC4622" i="1"/>
  <c r="AC4566" i="1"/>
  <c r="AC4495" i="1"/>
  <c r="AC4308" i="1"/>
  <c r="AC4151" i="1"/>
  <c r="AC4051" i="1"/>
  <c r="AC3137" i="1"/>
  <c r="AC2179" i="1"/>
  <c r="AC2120" i="1"/>
  <c r="AC2065" i="1"/>
  <c r="AC1945" i="1"/>
  <c r="AC1733" i="1"/>
  <c r="AC1183" i="1"/>
  <c r="AC5071" i="1"/>
  <c r="AC5002" i="1"/>
  <c r="AC4951" i="1"/>
  <c r="AC4912" i="1"/>
  <c r="AC4831" i="1"/>
  <c r="AC4807" i="1"/>
  <c r="AC4439" i="1"/>
  <c r="AC4363" i="1"/>
  <c r="AC4277" i="1"/>
  <c r="AC4206" i="1"/>
  <c r="AC4141" i="1"/>
  <c r="AC4024" i="1"/>
  <c r="AC3903" i="1"/>
  <c r="AC3853" i="1"/>
  <c r="AC3806" i="1"/>
  <c r="AC3753" i="1"/>
  <c r="AC3473" i="1"/>
  <c r="AC3639" i="1"/>
  <c r="AC3600" i="1"/>
  <c r="AC300" i="1"/>
  <c r="AC2514" i="1"/>
  <c r="AC2271" i="1"/>
  <c r="AC3960" i="1"/>
  <c r="AC3793" i="1"/>
  <c r="AC3619" i="1"/>
  <c r="AC692" i="1"/>
  <c r="AC4744" i="1"/>
  <c r="AC4726" i="1"/>
  <c r="AC3972" i="1"/>
  <c r="AC3398" i="1"/>
  <c r="AC1172" i="1"/>
  <c r="AC3861" i="1"/>
  <c r="AC2651" i="1"/>
  <c r="AC2626" i="1"/>
  <c r="AC2580" i="1"/>
  <c r="AC2526" i="1"/>
  <c r="AC2441" i="1"/>
  <c r="AC2403" i="1"/>
  <c r="AC2354" i="1"/>
  <c r="AC2300" i="1"/>
  <c r="AC1730" i="1"/>
  <c r="AC717" i="1"/>
  <c r="AC3512" i="1"/>
  <c r="AC3387" i="1"/>
  <c r="AC3342" i="1"/>
  <c r="AC3278" i="1"/>
  <c r="AC3251" i="1"/>
  <c r="AC2244" i="1"/>
  <c r="AC2229" i="1"/>
  <c r="AC2200" i="1"/>
  <c r="AC4636" i="1"/>
  <c r="AC4584" i="1"/>
  <c r="AC4496" i="1"/>
  <c r="AC4448" i="1"/>
  <c r="AC4393" i="1"/>
  <c r="AC3011" i="1"/>
  <c r="AC2851" i="1"/>
  <c r="AC2843" i="1"/>
  <c r="AC2759" i="1"/>
  <c r="AC2702" i="1"/>
  <c r="AC1952" i="1"/>
  <c r="AC1872" i="1"/>
  <c r="AC1596" i="1"/>
  <c r="AC1421" i="1"/>
  <c r="AC389" i="1"/>
  <c r="AC4656" i="1"/>
  <c r="AC4607" i="1"/>
  <c r="AC4558" i="1"/>
  <c r="AC4482" i="1"/>
  <c r="AC4295" i="1"/>
  <c r="AC4142" i="1"/>
  <c r="AC4030" i="1"/>
  <c r="AC3127" i="1"/>
  <c r="AC2171" i="1"/>
  <c r="AC2112" i="1"/>
  <c r="AC2049" i="1"/>
  <c r="AC1939" i="1"/>
  <c r="AC1729" i="1"/>
  <c r="AC435" i="1"/>
  <c r="AC5052" i="1"/>
  <c r="AC4996" i="1"/>
  <c r="AC4938" i="1"/>
  <c r="AC4911" i="1"/>
  <c r="AC4818" i="1"/>
  <c r="AC4802" i="1"/>
  <c r="AC4427" i="1"/>
  <c r="AC4354" i="1"/>
  <c r="AC4231" i="1"/>
  <c r="AC4192" i="1"/>
  <c r="AC4089" i="1"/>
  <c r="AC3971" i="1"/>
  <c r="AC3882" i="1"/>
  <c r="AC3849" i="1"/>
  <c r="AC3804" i="1"/>
  <c r="AC3521" i="1"/>
  <c r="AC3204" i="1"/>
  <c r="AC3620" i="1"/>
  <c r="AC1870" i="1"/>
  <c r="AC161" i="1"/>
  <c r="AC2438" i="1"/>
  <c r="AC746" i="1"/>
  <c r="AC2166" i="1"/>
  <c r="AC2038" i="1"/>
  <c r="AC1322" i="1"/>
  <c r="AC5051" i="1"/>
  <c r="AC4936" i="1"/>
  <c r="AC4811" i="1"/>
  <c r="AC4409" i="1"/>
  <c r="AC4348" i="1"/>
  <c r="AC4159" i="1"/>
  <c r="AC3862" i="1"/>
  <c r="AC3514" i="1"/>
  <c r="AC1804" i="1"/>
  <c r="AC4743" i="1"/>
  <c r="AC4725" i="1"/>
  <c r="AC3961" i="1"/>
  <c r="AC1496" i="1"/>
  <c r="AC3962" i="1"/>
  <c r="AC3846" i="1"/>
  <c r="AC2634" i="1"/>
  <c r="AC2591" i="1"/>
  <c r="AC2546" i="1"/>
  <c r="AC2515" i="1"/>
  <c r="AC2439" i="1"/>
  <c r="AC2400" i="1"/>
  <c r="AC2336" i="1"/>
  <c r="AC2291" i="1"/>
  <c r="AC1696" i="1"/>
  <c r="AC693" i="1"/>
  <c r="AC3474" i="1"/>
  <c r="AC3386" i="1"/>
  <c r="AC3334" i="1"/>
  <c r="AC3270" i="1"/>
  <c r="AC3214" i="1"/>
  <c r="AC2235" i="1"/>
  <c r="AC2204" i="1"/>
  <c r="AC1411" i="1"/>
  <c r="AC4621" i="1"/>
  <c r="AC4576" i="1"/>
  <c r="AC4475" i="1"/>
  <c r="AC4433" i="1"/>
  <c r="AC4388" i="1"/>
  <c r="AC2960" i="1"/>
  <c r="AC2850" i="1"/>
  <c r="AC2791" i="1"/>
  <c r="AC2758" i="1"/>
  <c r="AC2701" i="1"/>
  <c r="AC1944" i="1"/>
  <c r="AC1832" i="1"/>
  <c r="AC1589" i="1"/>
  <c r="AC1410" i="1"/>
  <c r="AC4662" i="1"/>
  <c r="AC4646" i="1"/>
  <c r="AC4583" i="1"/>
  <c r="AC4550" i="1"/>
  <c r="AC4387" i="1"/>
  <c r="AC4276" i="1"/>
  <c r="AC4129" i="1"/>
  <c r="AC3150" i="1"/>
  <c r="AC2181" i="1"/>
  <c r="AC2107" i="1"/>
  <c r="AC1890" i="1"/>
  <c r="AC298" i="1"/>
  <c r="AC4973" i="1"/>
  <c r="AC4888" i="1"/>
  <c r="AC4786" i="1"/>
  <c r="AC4221" i="1"/>
  <c r="AC4031" i="1"/>
  <c r="AC3825" i="1"/>
  <c r="AC3191" i="1"/>
  <c r="AC50" i="1"/>
  <c r="AC4736" i="1"/>
  <c r="AC4709" i="1"/>
  <c r="AC3917" i="1"/>
  <c r="AC1277" i="1"/>
  <c r="AC3910" i="1"/>
  <c r="AC2680" i="1"/>
  <c r="AC2633" i="1"/>
  <c r="AC2586" i="1"/>
  <c r="AC2545" i="1"/>
  <c r="AC2454" i="1"/>
  <c r="AC2434" i="1"/>
  <c r="AC2392" i="1"/>
  <c r="AC2332" i="1"/>
  <c r="AC2272" i="1"/>
  <c r="AC1695" i="1"/>
  <c r="AC51" i="1"/>
  <c r="AC3463" i="1"/>
  <c r="AC3374" i="1"/>
  <c r="AC3317" i="1"/>
  <c r="AC3260" i="1"/>
  <c r="AC2251" i="1"/>
  <c r="AC2234" i="1"/>
  <c r="AC2203" i="1"/>
  <c r="AC299" i="1"/>
  <c r="AC4612" i="1"/>
  <c r="AC4514" i="1"/>
  <c r="AC4460" i="1"/>
  <c r="AC4426" i="1"/>
  <c r="AC4355" i="1"/>
  <c r="AC2938" i="1"/>
  <c r="AC2849" i="1"/>
  <c r="AC2782" i="1"/>
  <c r="AC2709" i="1"/>
  <c r="AC2700" i="1"/>
  <c r="AC1938" i="1"/>
  <c r="AC1803" i="1"/>
  <c r="AC1587" i="1"/>
  <c r="AC1407" i="1"/>
  <c r="AC4661" i="1"/>
  <c r="AC4626" i="1"/>
  <c r="AC4577" i="1"/>
  <c r="AC4548" i="1"/>
  <c r="AC4349" i="1"/>
  <c r="AC4193" i="1"/>
  <c r="AC4119" i="1"/>
  <c r="AC3138" i="1"/>
  <c r="AC2180" i="1"/>
  <c r="AC2139" i="1"/>
  <c r="AC2099" i="1"/>
  <c r="AC2012" i="1"/>
  <c r="AC1812" i="1"/>
  <c r="AC1186" i="1"/>
  <c r="AC5085" i="1"/>
  <c r="AC5014" i="1"/>
  <c r="AC4972" i="1"/>
  <c r="AC4924" i="1"/>
  <c r="AC4882" i="1"/>
  <c r="AC4808" i="1"/>
  <c r="AC4785" i="1"/>
  <c r="AC4394" i="1"/>
  <c r="AC4296" i="1"/>
  <c r="AC4214" i="1"/>
  <c r="AC4150" i="1"/>
  <c r="AC4025" i="1"/>
  <c r="AC3909" i="1"/>
  <c r="AC3860" i="1"/>
  <c r="AC3815" i="1"/>
  <c r="AC3792" i="1"/>
  <c r="AC3498" i="1"/>
  <c r="AC3680" i="1"/>
  <c r="AC3603" i="1"/>
  <c r="AC857" i="1"/>
  <c r="AC2530" i="1"/>
  <c r="AC2335" i="1"/>
  <c r="AC143" i="1"/>
  <c r="AC2372" i="1"/>
  <c r="AC59" i="1" l="1"/>
  <c r="AC2319" i="1" l="1"/>
  <c r="AC2467" i="1"/>
  <c r="AC76" i="1"/>
  <c r="AC561" i="1" l="1"/>
  <c r="AC2561" i="1"/>
  <c r="AC1022" i="1"/>
  <c r="AC3597" i="1"/>
  <c r="AC3813" i="1"/>
  <c r="AC394" i="1"/>
  <c r="AC1958" i="1"/>
  <c r="AC3132" i="1"/>
  <c r="AC4322" i="1"/>
  <c r="AC345" i="1"/>
  <c r="AC1217" i="1"/>
  <c r="AC2832" i="1"/>
  <c r="AC3023" i="1"/>
  <c r="AC4323" i="1"/>
  <c r="AC3382" i="1"/>
  <c r="AC2889" i="1"/>
  <c r="AC4509" i="1"/>
  <c r="AC1669" i="1"/>
  <c r="AC223" i="1"/>
  <c r="AC2283" i="1"/>
  <c r="AC3689" i="1"/>
  <c r="AC4269" i="1"/>
  <c r="AC450" i="1"/>
  <c r="AC2057" i="1"/>
  <c r="AC3146" i="1"/>
  <c r="AC4361" i="1"/>
  <c r="AC405" i="1"/>
  <c r="AC1384" i="1"/>
  <c r="AC3029" i="1"/>
  <c r="AC179" i="1"/>
  <c r="AC2407" i="1"/>
  <c r="AC969" i="1"/>
  <c r="AC183" i="1"/>
  <c r="AC3576" i="1"/>
  <c r="AC4986" i="1"/>
  <c r="AC1065" i="1"/>
  <c r="AC2115" i="1"/>
  <c r="AC3168" i="1"/>
  <c r="AC4594" i="1"/>
  <c r="AC712" i="1"/>
  <c r="AC1429" i="1"/>
  <c r="AC2890" i="1"/>
  <c r="AC3048" i="1"/>
  <c r="AC3315" i="1"/>
  <c r="AC3478" i="1"/>
  <c r="AC219" i="1"/>
  <c r="AC2555" i="1"/>
  <c r="AC971" i="1"/>
  <c r="AC1878" i="1"/>
  <c r="AC3812" i="1"/>
  <c r="AC354" i="1"/>
  <c r="AC1617" i="1"/>
  <c r="AC3100" i="1"/>
  <c r="AC4028" i="1"/>
  <c r="AC220" i="1"/>
  <c r="AC713" i="1"/>
  <c r="AC1594" i="1"/>
  <c r="AC2954" i="1"/>
  <c r="AC3072" i="1"/>
  <c r="AC3381" i="1"/>
  <c r="AC3407" i="1"/>
  <c r="AC104" i="1"/>
  <c r="AC842" i="1" l="1"/>
  <c r="AC2349" i="1"/>
  <c r="AC2517" i="1"/>
  <c r="AC3618" i="1"/>
  <c r="AC3682" i="1"/>
  <c r="AC3595" i="1"/>
  <c r="AC3761" i="1"/>
  <c r="AC3868" i="1"/>
  <c r="AC4035" i="1"/>
  <c r="AC4163" i="1"/>
  <c r="AC4412" i="1"/>
  <c r="AC4876" i="1"/>
  <c r="AC5006" i="1"/>
  <c r="AC437" i="1"/>
  <c r="AC1192" i="1"/>
  <c r="AC1932" i="1"/>
  <c r="AC2169" i="1"/>
  <c r="AC4070" i="1"/>
  <c r="AC4105" i="1"/>
  <c r="AC4282" i="1"/>
  <c r="AC4300" i="1"/>
  <c r="AC4449" i="1"/>
  <c r="AC4620" i="1"/>
  <c r="AC796" i="1"/>
  <c r="AC2748" i="1"/>
  <c r="AC2870" i="1"/>
  <c r="AC2886" i="1"/>
  <c r="AC2945" i="1"/>
  <c r="AC3033" i="1"/>
  <c r="AC4281" i="1"/>
  <c r="AC4367" i="1"/>
  <c r="AC4529" i="1"/>
  <c r="AC4625" i="1"/>
  <c r="AC2194" i="1"/>
  <c r="AC3256" i="1"/>
  <c r="AC3350" i="1"/>
  <c r="AC3547" i="1"/>
  <c r="AC2255" i="1"/>
  <c r="AC3863" i="1"/>
  <c r="AC4729" i="1"/>
  <c r="AC2275" i="1"/>
  <c r="AC2353" i="1"/>
  <c r="AC3605" i="1"/>
  <c r="AC3621" i="1"/>
  <c r="AC3688" i="1"/>
  <c r="AC3731" i="1"/>
  <c r="AC3768" i="1"/>
  <c r="AC3987" i="1"/>
  <c r="AC4040" i="1"/>
  <c r="AC4208" i="1"/>
  <c r="AC4803" i="1"/>
  <c r="AC4896" i="1"/>
  <c r="AC5015" i="1"/>
  <c r="AC782" i="1"/>
  <c r="AC1216" i="1"/>
  <c r="AC2004" i="1"/>
  <c r="AC4048" i="1"/>
  <c r="AC4083" i="1"/>
  <c r="AC4162" i="1"/>
  <c r="AC4285" i="1"/>
  <c r="AC4307" i="1"/>
  <c r="AC4450" i="1"/>
  <c r="AC4624" i="1"/>
  <c r="AC1439" i="1"/>
  <c r="AC2762" i="1"/>
  <c r="AC2878" i="1"/>
  <c r="AC2908" i="1"/>
  <c r="AC2961" i="1"/>
  <c r="AC3039" i="1"/>
  <c r="AC4294" i="1"/>
  <c r="AC4391" i="1"/>
  <c r="AC4593" i="1"/>
  <c r="AC817" i="1"/>
  <c r="AC2209" i="1"/>
  <c r="AC3275" i="1"/>
  <c r="AC3367" i="1"/>
  <c r="AC708" i="1"/>
  <c r="AC2277" i="1"/>
  <c r="AC2587" i="1"/>
  <c r="AC3879" i="1"/>
  <c r="AC3967" i="1"/>
  <c r="AC4010" i="1"/>
  <c r="AC4741" i="1"/>
  <c r="AC4782" i="1"/>
  <c r="AC4727" i="1"/>
  <c r="AC3914" i="1"/>
  <c r="AC436" i="1"/>
  <c r="AC2276" i="1"/>
  <c r="AC2355" i="1"/>
  <c r="AC3609" i="1"/>
  <c r="AC3625" i="1"/>
  <c r="AC3468" i="1"/>
  <c r="AC3732" i="1"/>
  <c r="AC3800" i="1"/>
  <c r="AC4018" i="1"/>
  <c r="AC4054" i="1"/>
  <c r="AC4280" i="1"/>
  <c r="AC4804" i="1"/>
  <c r="AC4916" i="1"/>
  <c r="AC5029" i="1"/>
  <c r="AC1079" i="1"/>
  <c r="AC1235" i="1"/>
  <c r="AC2158" i="1"/>
  <c r="AC4053" i="1"/>
  <c r="AC4085" i="1"/>
  <c r="AC4209" i="1"/>
  <c r="AC4287" i="1"/>
  <c r="AC4330" i="1"/>
  <c r="AC4508" i="1"/>
  <c r="AC4645" i="1"/>
  <c r="AC1978" i="1"/>
  <c r="AC2792" i="1"/>
  <c r="AC2879" i="1"/>
  <c r="AC2935" i="1"/>
  <c r="AC2962" i="1"/>
  <c r="AC3040" i="1"/>
  <c r="AC4319" i="1"/>
  <c r="AC4479" i="1"/>
  <c r="AC4619" i="1"/>
  <c r="AC1414" i="1"/>
  <c r="AC3226" i="1"/>
  <c r="AC3279" i="1"/>
  <c r="AC3405" i="1"/>
  <c r="AC988" i="1"/>
  <c r="AC2356" i="1"/>
  <c r="AC3848" i="1"/>
  <c r="AC3888" i="1"/>
  <c r="AC1584" i="1"/>
  <c r="AC4770" i="1"/>
  <c r="AC4778" i="1"/>
  <c r="AC666" i="1"/>
  <c r="AC2327" i="1"/>
  <c r="AC2402" i="1"/>
  <c r="AC3614" i="1"/>
  <c r="AC3640" i="1"/>
  <c r="AC3477" i="1"/>
  <c r="AC3743" i="1"/>
  <c r="AC3847" i="1"/>
  <c r="AC4027" i="1"/>
  <c r="AC4056" i="1"/>
  <c r="AC4318" i="1"/>
  <c r="AC4865" i="1"/>
  <c r="AC4975" i="1"/>
  <c r="AC5043" i="1"/>
  <c r="AC1187" i="1"/>
  <c r="AC1712" i="1"/>
  <c r="AC2167" i="1"/>
  <c r="AC4062" i="1"/>
  <c r="AC4086" i="1"/>
  <c r="AC4238" i="1"/>
  <c r="AC4298" i="1"/>
  <c r="AC4385" i="1"/>
  <c r="AC4575" i="1"/>
  <c r="AC553" i="1"/>
  <c r="AC2704" i="1"/>
  <c r="AC2853" i="1"/>
  <c r="AC2883" i="1"/>
  <c r="AC2941" i="1"/>
  <c r="AC2980" i="1"/>
  <c r="AC3092" i="1"/>
  <c r="AC4320" i="1"/>
  <c r="AC4492" i="1"/>
  <c r="AC4623" i="1"/>
  <c r="AC1424" i="1"/>
  <c r="AC3238" i="1"/>
  <c r="AC3314" i="1"/>
  <c r="AC3426" i="1"/>
  <c r="AC1728" i="1"/>
  <c r="AC2401" i="1"/>
  <c r="AC3856" i="1"/>
  <c r="AC3907" i="1"/>
  <c r="AC1590" i="1"/>
  <c r="AC4728" i="1"/>
  <c r="AC4777" i="1"/>
  <c r="AC2518" i="1"/>
  <c r="AC4000" i="1"/>
  <c r="AC118" i="1"/>
  <c r="AC655" i="1" l="1"/>
  <c r="AC2618" i="1"/>
  <c r="AC948" i="1"/>
  <c r="AC3338" i="1"/>
  <c r="AC3075" i="1"/>
  <c r="AC2867" i="1"/>
  <c r="AC3108" i="1"/>
  <c r="AC5064" i="1"/>
  <c r="AC739" i="1"/>
  <c r="AC1574" i="1"/>
  <c r="AC874" i="1"/>
  <c r="AC3034" i="1"/>
  <c r="AC2127" i="1"/>
  <c r="AC170" i="1"/>
  <c r="AC2460" i="1"/>
  <c r="AC686" i="1"/>
  <c r="AC400" i="1"/>
  <c r="AC2520" i="1"/>
  <c r="AC3291" i="1"/>
  <c r="AC2754" i="1"/>
  <c r="AC5055" i="1"/>
  <c r="AC1556" i="1"/>
  <c r="AC432" i="1"/>
  <c r="AC1435" i="1"/>
  <c r="AC2494" i="1"/>
  <c r="AC2993" i="1"/>
  <c r="AC4989" i="1"/>
  <c r="AC941" i="1"/>
  <c r="AC3843" i="1"/>
  <c r="AC966" i="1"/>
  <c r="AC290" i="1"/>
  <c r="AC3085" i="1"/>
  <c r="AC2914" i="1"/>
  <c r="AC4403" i="1"/>
  <c r="AC315" i="1"/>
  <c r="AC4920" i="1"/>
  <c r="AC139" i="1"/>
  <c r="AC4674" i="1" l="1"/>
  <c r="AC2769" i="1"/>
  <c r="AC4160" i="1"/>
  <c r="AC2708" i="1"/>
  <c r="AC2906" i="1"/>
  <c r="AC4122" i="1"/>
  <c r="AC3522" i="1"/>
  <c r="AC4111" i="1"/>
  <c r="AC4735" i="1"/>
  <c r="AC4801" i="1"/>
  <c r="AC4644" i="1"/>
  <c r="AC4002" i="1"/>
  <c r="AC2783" i="1"/>
  <c r="AC4643" i="1"/>
  <c r="AC150" i="1"/>
  <c r="AC164" i="1" l="1"/>
  <c r="AC798" i="1"/>
  <c r="AC1750" i="1"/>
  <c r="AC1295" i="1"/>
  <c r="AC485" i="1"/>
  <c r="AC3568" i="1"/>
  <c r="AC1347" i="1"/>
  <c r="AC1858" i="1"/>
  <c r="AC1365" i="1"/>
  <c r="AC3421" i="1"/>
  <c r="AC1451" i="1"/>
  <c r="AC465" i="1"/>
  <c r="AC1973" i="1"/>
  <c r="AC3408" i="1"/>
  <c r="AC1359" i="1"/>
  <c r="AC2470" i="1"/>
  <c r="AC2507" i="1"/>
  <c r="AC1627" i="1"/>
  <c r="AC1440" i="1"/>
  <c r="AC1800" i="1"/>
  <c r="AC1578" i="1"/>
  <c r="AC3526" i="1"/>
  <c r="AC2630" i="1"/>
  <c r="AC1468" i="1"/>
  <c r="AC1341" i="1"/>
  <c r="AC1204" i="1"/>
  <c r="AC1643" i="1"/>
  <c r="AC358" i="1"/>
  <c r="AC1541" i="1"/>
  <c r="AC1726" i="1"/>
  <c r="AC1819" i="1"/>
  <c r="AC554" i="1"/>
  <c r="AC3896" i="1"/>
  <c r="AC1285" i="1"/>
  <c r="AC175" i="1" l="1"/>
  <c r="AC178" i="1"/>
  <c r="AC4641" i="1"/>
  <c r="AC4758" i="1"/>
  <c r="AC4757" i="1"/>
  <c r="AC658" i="1" l="1"/>
  <c r="AC196" i="1"/>
  <c r="AC198" i="1"/>
  <c r="AC2726" i="1"/>
  <c r="AC1772" i="1"/>
  <c r="AC3299" i="1"/>
  <c r="AC4923" i="1"/>
  <c r="AC325" i="1" l="1"/>
  <c r="AC2437" i="1"/>
  <c r="AC4260" i="1"/>
  <c r="AC2489" i="1"/>
  <c r="AC2830" i="1"/>
  <c r="AC264" i="1"/>
  <c r="AC256" i="1"/>
  <c r="AC254" i="1"/>
  <c r="AC208" i="1"/>
  <c r="AC2080" i="1"/>
  <c r="AC261" i="1"/>
  <c r="AC4854" i="1"/>
  <c r="AC212" i="1"/>
  <c r="AC2488" i="1"/>
  <c r="AC243" i="1"/>
  <c r="AC235" i="1"/>
  <c r="AC4265" i="1"/>
  <c r="AC4262" i="1"/>
  <c r="AC4855" i="1"/>
  <c r="AC253" i="1"/>
  <c r="AC262" i="1"/>
  <c r="AC199" i="1"/>
  <c r="AC201" i="1"/>
  <c r="AC237" i="1"/>
  <c r="AC265" i="1"/>
  <c r="AC4850" i="1"/>
  <c r="AC266" i="1"/>
  <c r="AC2475" i="1"/>
  <c r="AC202" i="1"/>
  <c r="AC245" i="1"/>
  <c r="AC2483" i="1"/>
  <c r="AC4856" i="1"/>
  <c r="AC2081" i="1"/>
  <c r="AC230" i="1"/>
  <c r="AC4264" i="1"/>
  <c r="AC213" i="1"/>
  <c r="AC4257" i="1"/>
  <c r="AC263" i="1"/>
  <c r="AC2482" i="1"/>
  <c r="AC238" i="1"/>
  <c r="AC251" i="1"/>
  <c r="AC239" i="1"/>
  <c r="AC4255" i="1"/>
  <c r="AC241" i="1"/>
  <c r="AC2487" i="1"/>
  <c r="AC255" i="1"/>
  <c r="AC2480" i="1"/>
  <c r="AC4844" i="1"/>
  <c r="AC209" i="1"/>
  <c r="AC2490" i="1"/>
  <c r="AC207" i="1"/>
  <c r="AC2079" i="1"/>
  <c r="AC248" i="1"/>
  <c r="AC244" i="1"/>
  <c r="AC211" i="1"/>
  <c r="AC242" i="1"/>
  <c r="AC200" i="1" l="1"/>
  <c r="AC204" i="1" l="1"/>
  <c r="AC206" i="1" l="1"/>
  <c r="AC210" i="1"/>
  <c r="AC441" i="1" l="1"/>
  <c r="AC943" i="1"/>
  <c r="AC2656" i="1"/>
  <c r="AC2814" i="1"/>
  <c r="AC1385" i="1"/>
  <c r="AC4353" i="1"/>
  <c r="AC1241" i="1"/>
  <c r="AC3065" i="1"/>
  <c r="AC639" i="1"/>
  <c r="AC214" i="1"/>
  <c r="AC222" i="1" l="1"/>
  <c r="AC228" i="1" l="1"/>
  <c r="AC3571" i="1"/>
  <c r="AC3749" i="1"/>
  <c r="AC3678" i="1"/>
  <c r="AC3511" i="1"/>
  <c r="AC3333" i="1"/>
  <c r="AC3258" i="1"/>
  <c r="AC2840" i="1"/>
  <c r="AC283" i="1"/>
  <c r="AC890" i="1"/>
  <c r="AC3785" i="1"/>
  <c r="AC3588" i="1"/>
  <c r="AC3019" i="1"/>
  <c r="AC3570" i="1"/>
  <c r="AC3746" i="1"/>
  <c r="AC2374" i="1" l="1"/>
  <c r="AC229" i="1"/>
  <c r="AC2364" i="1"/>
  <c r="AC2128" i="1"/>
  <c r="AC898" i="1"/>
  <c r="AC3801" i="1"/>
  <c r="AC369" i="1"/>
  <c r="AC2292" i="1"/>
  <c r="AC420" i="1"/>
  <c r="AC231" i="1" l="1"/>
  <c r="AC232" i="1" l="1"/>
  <c r="AC234" i="1" l="1"/>
  <c r="AC2500" i="1" l="1"/>
  <c r="AC2501" i="1"/>
  <c r="AC2499" i="1"/>
  <c r="AC260" i="1"/>
  <c r="AC236" i="1"/>
  <c r="AC259" i="1" l="1"/>
  <c r="AC2829" i="1"/>
  <c r="AC247" i="1"/>
  <c r="AC4437" i="1" l="1"/>
  <c r="AC257" i="1"/>
  <c r="AC4362" i="1"/>
  <c r="AC4987" i="1"/>
  <c r="AC4467" i="1"/>
  <c r="AC4370" i="1"/>
  <c r="AC4504" i="1"/>
  <c r="AC4431" i="1"/>
  <c r="AC2366" i="1"/>
  <c r="AC252" i="1"/>
  <c r="AC267" i="1" l="1"/>
  <c r="AC269" i="1" l="1"/>
  <c r="AC3968" i="1" l="1"/>
  <c r="AC272" i="1"/>
  <c r="AC2930" i="1" l="1"/>
  <c r="AC804" i="1"/>
  <c r="AC2929" i="1"/>
  <c r="AC2815" i="1"/>
  <c r="AC2871" i="1"/>
  <c r="AC3308" i="1"/>
  <c r="AC2056" i="1"/>
  <c r="AC2892" i="1"/>
  <c r="AC3438" i="1"/>
  <c r="AC4321" i="1"/>
  <c r="AC4425" i="1"/>
  <c r="AC2920" i="1"/>
  <c r="AC4572" i="1"/>
  <c r="AC833" i="1"/>
  <c r="AC3437" i="1"/>
  <c r="AC3616" i="1"/>
  <c r="AC2816" i="1"/>
  <c r="AC4800" i="1"/>
  <c r="AC2891" i="1"/>
  <c r="AC4369" i="1"/>
  <c r="AC3615" i="1"/>
  <c r="AC1418" i="1"/>
  <c r="AC4458" i="1"/>
  <c r="AC2921" i="1"/>
  <c r="AC2998" i="1"/>
  <c r="AC276" i="1"/>
  <c r="AC291" i="1"/>
  <c r="AC304" i="1" l="1"/>
  <c r="AC305" i="1" l="1"/>
  <c r="AC307" i="1" s="1"/>
  <c r="AC309" i="1" l="1"/>
  <c r="AC337" i="1"/>
  <c r="AC4693" i="1"/>
  <c r="AC4696" i="1"/>
  <c r="AC4694" i="1"/>
  <c r="AC4695" i="1"/>
  <c r="AC348" i="1" l="1"/>
  <c r="AC945" i="1"/>
  <c r="AC4503" i="1"/>
  <c r="AC1348" i="1"/>
  <c r="AC5013" i="1"/>
  <c r="AC4404" i="1"/>
  <c r="AC2323" i="1"/>
  <c r="AC3935" i="1"/>
  <c r="AC3247" i="1"/>
  <c r="AC3094" i="1"/>
  <c r="AC1137" i="1"/>
  <c r="AC4976" i="1"/>
  <c r="AC4286" i="1"/>
  <c r="AC525" i="1"/>
  <c r="AC2523" i="1"/>
  <c r="AC696" i="1"/>
  <c r="AC2990" i="1"/>
  <c r="AC555" i="1"/>
  <c r="AC4970" i="1"/>
  <c r="AC2466" i="1"/>
  <c r="AC370" i="1"/>
  <c r="AC2751" i="1"/>
  <c r="AC5028" i="1"/>
  <c r="AC4905" i="1"/>
  <c r="AC2465" i="1"/>
  <c r="AC3537" i="1"/>
  <c r="AC2247" i="1"/>
  <c r="AC2101" i="1"/>
  <c r="AC375" i="1"/>
  <c r="AC4754" i="1"/>
  <c r="AC2369" i="1"/>
  <c r="AC4755" i="1"/>
  <c r="AC3099" i="1"/>
  <c r="AC723" i="1"/>
  <c r="AC2368" i="1"/>
  <c r="AC2629" i="1"/>
  <c r="AC3536" i="1"/>
  <c r="AC4313" i="1"/>
  <c r="AC3414" i="1"/>
  <c r="AC923" i="1"/>
  <c r="AC2150" i="1"/>
  <c r="AC2365" i="1"/>
  <c r="AC2102" i="1"/>
  <c r="AC349" i="1" l="1"/>
  <c r="AC1031" i="1" l="1"/>
  <c r="AC372" i="1"/>
  <c r="AC399" i="1"/>
  <c r="AC4613" i="1" l="1"/>
  <c r="AC4614" i="1"/>
  <c r="AC4615" i="1"/>
  <c r="AC4864" i="1"/>
  <c r="AC4608" i="1"/>
  <c r="AC4719" i="1"/>
  <c r="AC426" i="1"/>
  <c r="AC4631" i="1"/>
  <c r="AC4791" i="1"/>
  <c r="AC4723" i="1"/>
  <c r="AC4635" i="1"/>
  <c r="AC4919" i="1"/>
  <c r="AC629" i="1" l="1"/>
  <c r="AC879" i="1"/>
  <c r="AC902" i="1"/>
  <c r="AC3276" i="1"/>
  <c r="AC4253" i="1"/>
  <c r="AC2724" i="1"/>
  <c r="AC4474" i="1"/>
  <c r="AC1376" i="1"/>
  <c r="AC4992" i="1"/>
  <c r="AC4424" i="1"/>
  <c r="AC3724" i="1"/>
  <c r="AC4273" i="1"/>
  <c r="AC2394" i="1"/>
  <c r="AC3406" i="1"/>
  <c r="AC2608" i="1"/>
  <c r="AC621" i="1"/>
  <c r="AC2217" i="1"/>
  <c r="AC3016" i="1"/>
  <c r="AC1136" i="1"/>
  <c r="AC3178" i="1"/>
  <c r="AC668" i="1"/>
  <c r="AC4934" i="1"/>
  <c r="AC3851" i="1"/>
  <c r="AC2367" i="1"/>
  <c r="AC2828" i="1"/>
  <c r="AC2560" i="1"/>
  <c r="AC579" i="1"/>
  <c r="AC2202" i="1"/>
  <c r="AC2989" i="1"/>
  <c r="AC1125" i="1"/>
  <c r="AC3159" i="1"/>
  <c r="AC640" i="1"/>
  <c r="AC4933" i="1"/>
  <c r="AC4228" i="1"/>
  <c r="AC3656" i="1"/>
  <c r="AC2346" i="1"/>
  <c r="AC2823" i="1"/>
  <c r="AC2548" i="1"/>
  <c r="AC442" i="1"/>
  <c r="AC2193" i="1"/>
  <c r="AC2955" i="1"/>
  <c r="AC1124" i="1"/>
  <c r="AC3133" i="1"/>
  <c r="AC531" i="1"/>
  <c r="AC4932" i="1"/>
  <c r="AC4029" i="1"/>
  <c r="AC3636" i="1"/>
  <c r="AC2395" i="1"/>
  <c r="AC3908" i="1"/>
  <c r="AC2609" i="1"/>
  <c r="AC654" i="1"/>
  <c r="AC2222" i="1"/>
  <c r="AC3042" i="1"/>
  <c r="AC1231" i="1"/>
  <c r="AC4046" i="1"/>
  <c r="AC695" i="1"/>
  <c r="AC4945" i="1"/>
  <c r="AC4289" i="1"/>
  <c r="AC3676" i="1"/>
  <c r="AC3769" i="1"/>
  <c r="AC1043" i="1"/>
  <c r="AC2811" i="1"/>
  <c r="AC2504" i="1"/>
  <c r="AC3541" i="1"/>
  <c r="AC622" i="1"/>
  <c r="AC2872" i="1"/>
  <c r="AC604" i="1"/>
  <c r="AC2177" i="1"/>
  <c r="AC5066" i="1"/>
  <c r="AC4895" i="1"/>
  <c r="AC3657" i="1"/>
  <c r="AC989" i="1"/>
  <c r="AC2142" i="1"/>
  <c r="AC2456" i="1"/>
  <c r="AC3509" i="1"/>
  <c r="AC578" i="1"/>
  <c r="AC2854" i="1"/>
  <c r="AC427" i="1"/>
  <c r="AC2092" i="1"/>
  <c r="AC5056" i="1"/>
  <c r="AC4879" i="1"/>
  <c r="AC3791" i="1"/>
  <c r="AC818" i="1"/>
  <c r="AC944" i="1"/>
  <c r="AC1540" i="1"/>
  <c r="AC2428" i="1"/>
  <c r="AC3470" i="1"/>
  <c r="AC4605" i="1"/>
  <c r="AC2794" i="1"/>
  <c r="AC4660" i="1"/>
  <c r="AC2044" i="1"/>
  <c r="AC5041" i="1"/>
  <c r="AC4878" i="1"/>
  <c r="AC3790" i="1"/>
  <c r="AC765" i="1"/>
  <c r="AC1044" i="1"/>
  <c r="AC2818" i="1"/>
  <c r="AC2528" i="1"/>
  <c r="AC4672" i="1"/>
  <c r="AC750" i="1"/>
  <c r="AC2893" i="1"/>
  <c r="AC737" i="1"/>
  <c r="AC3112" i="1"/>
  <c r="AC473" i="1"/>
  <c r="AC4931" i="1"/>
  <c r="AC3992" i="1"/>
  <c r="AC3617" i="1"/>
  <c r="AC888" i="1"/>
  <c r="AC846" i="1"/>
  <c r="AC1485" i="1"/>
  <c r="AC2375" i="1"/>
  <c r="AC3363" i="1"/>
  <c r="AC4465" i="1"/>
  <c r="AC2779" i="1"/>
  <c r="AC4562" i="1"/>
  <c r="AC1833" i="1"/>
  <c r="AC5019" i="1"/>
  <c r="AC4826" i="1"/>
  <c r="AC751" i="1"/>
  <c r="AC1299" i="1"/>
  <c r="AC2270" i="1"/>
  <c r="AC3362" i="1"/>
  <c r="AC4464" i="1"/>
  <c r="AC2761" i="1"/>
  <c r="AC4535" i="1"/>
  <c r="AC1651" i="1"/>
  <c r="AC5007" i="1"/>
  <c r="AC4806" i="1"/>
  <c r="AC3745" i="1"/>
  <c r="AC694" i="1"/>
  <c r="AC1274" i="1"/>
  <c r="AC1715" i="1"/>
  <c r="AC3340" i="1"/>
  <c r="AC4436" i="1"/>
  <c r="AC2734" i="1"/>
  <c r="AC4526" i="1"/>
  <c r="AC1606" i="1"/>
  <c r="AC4993" i="1"/>
  <c r="AC4446" i="1"/>
  <c r="AC3725" i="1"/>
  <c r="AC3558" i="1"/>
  <c r="AC914" i="1"/>
  <c r="AC1523" i="1"/>
  <c r="AC2405" i="1"/>
  <c r="AC3383" i="1"/>
  <c r="AC4493" i="1"/>
  <c r="AC2793" i="1"/>
  <c r="AC4657" i="1"/>
  <c r="AC1943" i="1"/>
  <c r="AC5020" i="1"/>
  <c r="AC4835" i="1"/>
  <c r="AC3789" i="1"/>
  <c r="AC679" i="1"/>
  <c r="AC2505" i="1"/>
  <c r="AC589" i="1"/>
  <c r="AC3869" i="1"/>
  <c r="AC834" i="1"/>
  <c r="AC3257" i="1"/>
  <c r="AC3090" i="1"/>
  <c r="AC2723" i="1"/>
  <c r="AC4413" i="1"/>
  <c r="AC1232" i="1"/>
  <c r="AC4971" i="1"/>
  <c r="AC4392" i="1"/>
  <c r="AC2445" i="1"/>
  <c r="AC4733" i="1"/>
  <c r="AC3830" i="1"/>
  <c r="AC797" i="1"/>
  <c r="AC3217" i="1"/>
  <c r="AC3083" i="1"/>
  <c r="AC2711" i="1"/>
  <c r="AC4149" i="1"/>
  <c r="AC1093" i="1"/>
  <c r="AC4962" i="1"/>
  <c r="AC4380" i="1"/>
  <c r="AC3542" i="1"/>
  <c r="AC2436" i="1"/>
  <c r="AC3923" i="1"/>
  <c r="AC2650" i="1"/>
  <c r="AC736" i="1"/>
  <c r="AC2232" i="1"/>
  <c r="AC3056" i="1"/>
  <c r="AC1918" i="1"/>
  <c r="AC4148" i="1"/>
  <c r="AC1080" i="1"/>
  <c r="AC4946" i="1"/>
  <c r="AC4342" i="1"/>
  <c r="AC3199" i="1"/>
  <c r="AC544" i="1"/>
  <c r="AC455" i="1" l="1"/>
  <c r="AC460" i="1" l="1"/>
  <c r="AC467" i="1" l="1"/>
  <c r="AC2359" i="1"/>
  <c r="AC4756" i="1"/>
  <c r="AC493" i="1"/>
  <c r="AC4301" i="1"/>
  <c r="AC2952" i="1"/>
  <c r="AC667" i="1"/>
  <c r="AC1886" i="1"/>
  <c r="AC628" i="1"/>
  <c r="AC4379" i="1"/>
  <c r="AC4037" i="1"/>
  <c r="AC3723" i="1"/>
  <c r="AC3635" i="1"/>
  <c r="AC858" i="1"/>
  <c r="AC2334" i="1"/>
  <c r="AC4008" i="1"/>
  <c r="AC3285" i="1"/>
  <c r="AC3089" i="1"/>
  <c r="AC2778" i="1"/>
  <c r="AC4368" i="1"/>
  <c r="AC1871" i="1"/>
  <c r="AC5018" i="1"/>
  <c r="AC4211" i="1"/>
  <c r="AC4009" i="1"/>
  <c r="AC3469" i="1"/>
  <c r="AC638" i="1"/>
  <c r="AC2320" i="1"/>
  <c r="AC3991" i="1"/>
  <c r="AC1409" i="1"/>
  <c r="AC3041" i="1"/>
  <c r="AC1151" i="1"/>
  <c r="AC4314" i="1"/>
  <c r="AC1677" i="1"/>
  <c r="AC4877" i="1"/>
  <c r="AC4167" i="1"/>
  <c r="AC3969" i="1"/>
  <c r="AC3697" i="1"/>
  <c r="AC1340" i="1"/>
  <c r="AC3831" i="1"/>
  <c r="AC1298" i="1"/>
  <c r="AC878" i="1"/>
  <c r="AC2554" i="1"/>
  <c r="AC4483" i="1"/>
  <c r="AC3015" i="1"/>
  <c r="AC1123" i="1"/>
  <c r="AC1917" i="1"/>
  <c r="AC1089" i="1"/>
  <c r="AC4399" i="1"/>
  <c r="AC4045" i="1"/>
  <c r="AC3655" i="1"/>
  <c r="AC2804" i="1"/>
  <c r="AC4582" i="1" l="1"/>
  <c r="AC599" i="1"/>
  <c r="AC2971" i="1"/>
  <c r="AC4873" i="1"/>
  <c r="AC475" i="1"/>
  <c r="AC4080" i="1"/>
  <c r="AC3409" i="1"/>
  <c r="AC4081" i="1"/>
  <c r="AC600" i="1"/>
  <c r="AC4734" i="1"/>
  <c r="AC792" i="1" l="1"/>
  <c r="AC4668" i="1" l="1"/>
  <c r="AC4730" i="1"/>
  <c r="AC2019" i="1"/>
  <c r="AC4669" i="1"/>
  <c r="AC3630" i="1"/>
  <c r="AC4690" i="1"/>
  <c r="AC3632" i="1"/>
  <c r="AC4311" i="1"/>
  <c r="AC3997" i="1"/>
  <c r="AC2168" i="1"/>
  <c r="AC811" i="1"/>
  <c r="AC3330" i="1" l="1"/>
  <c r="AC4430" i="1"/>
  <c r="AC1668" i="1"/>
  <c r="AC3436" i="1"/>
  <c r="AC4983" i="1"/>
  <c r="AC4398" i="1"/>
  <c r="AC5091" i="1"/>
  <c r="AC4985" i="1"/>
  <c r="AC4455" i="1"/>
  <c r="AC4306" i="1"/>
  <c r="AC4360" i="1"/>
  <c r="AC5082" i="1"/>
  <c r="AC847" i="1"/>
  <c r="AC4127" i="1" l="1"/>
  <c r="AC2624" i="1"/>
  <c r="AC2625" i="1"/>
  <c r="AC856" i="1"/>
  <c r="AC925" i="1" l="1"/>
  <c r="AC4239" i="1"/>
  <c r="AC3643" i="1"/>
  <c r="AC3180" i="1"/>
  <c r="AC4697" i="1"/>
  <c r="AC4683" i="1"/>
  <c r="AC4937" i="1"/>
  <c r="AC1591" i="1"/>
  <c r="AC3693" i="1"/>
  <c r="AC1563" i="1"/>
  <c r="AC4684" i="1"/>
  <c r="AC1001" i="1" l="1"/>
  <c r="AC1046" i="1" l="1"/>
  <c r="AC1114" i="1"/>
  <c r="AC2154" i="1" l="1"/>
  <c r="AC1170" i="1"/>
  <c r="AC1173" i="1" l="1"/>
  <c r="AC1174" i="1"/>
  <c r="AC1233" i="1" l="1"/>
  <c r="AC5050" i="1"/>
  <c r="AC3301" i="1"/>
  <c r="AC4121" i="1"/>
  <c r="AC4858" i="1"/>
  <c r="AC4411" i="1"/>
  <c r="AC3171" i="1"/>
  <c r="AC3170" i="1"/>
  <c r="AC2866" i="1"/>
  <c r="AC4667" i="1"/>
  <c r="AC2860" i="1"/>
  <c r="AC4120" i="1"/>
  <c r="AC4343" i="1"/>
  <c r="AC2192" i="1"/>
  <c r="AC1349" i="1"/>
  <c r="AC1350" i="1"/>
  <c r="AC1351" i="1"/>
  <c r="AC2289" i="1"/>
  <c r="AC1394" i="1" l="1"/>
  <c r="AC4254" i="1" l="1"/>
  <c r="AC1438" i="1"/>
  <c r="AC1593" i="1" l="1"/>
  <c r="AC4069" i="1"/>
  <c r="AC2535" i="1"/>
  <c r="AC1777" i="1"/>
  <c r="AC4226" i="1"/>
  <c r="AC2160" i="1"/>
  <c r="AC3530" i="1"/>
  <c r="AC2581" i="1"/>
  <c r="AC4284" i="1"/>
  <c r="AC1605" i="1"/>
  <c r="AC3952" i="1"/>
  <c r="AC2225" i="1"/>
  <c r="AC3829" i="1"/>
  <c r="AC2750" i="1"/>
  <c r="AC1912" i="1" l="1"/>
  <c r="AC2011" i="1" l="1"/>
  <c r="AC2161" i="1" l="1"/>
  <c r="AC2187" i="1"/>
  <c r="AC2253" i="1" l="1"/>
  <c r="AC3802" i="1"/>
  <c r="AC4655" i="1" l="1"/>
  <c r="AC2688" i="1"/>
  <c r="AC3598" i="1" l="1"/>
  <c r="AC2821" i="1"/>
  <c r="AC2831" i="1" l="1"/>
  <c r="AC2969" i="1"/>
  <c r="AC3095" i="1" l="1"/>
  <c r="AC5084" i="1" l="1"/>
  <c r="AC3184" i="1"/>
  <c r="AC3212" i="1"/>
  <c r="AC3575" i="1" l="1"/>
  <c r="AC3419" i="1"/>
  <c r="AC3710" i="1" l="1"/>
  <c r="AC3973" i="1"/>
  <c r="AC3596" i="1"/>
  <c r="AC4012" i="1" l="1"/>
  <c r="AC4463" i="1" l="1"/>
  <c r="AC4640" i="1" l="1"/>
  <c r="AC4663" i="1" l="1"/>
  <c r="AC4664" i="1" l="1"/>
  <c r="AC4692" i="1" l="1"/>
  <c r="AC4698" i="1" l="1"/>
  <c r="AC4784" i="1" l="1"/>
  <c r="AV5090" i="1"/>
  <c r="AV5081" i="1"/>
  <c r="AV5080" i="1"/>
  <c r="AV5079" i="1"/>
  <c r="AV5074" i="1"/>
  <c r="AV5073" i="1"/>
  <c r="AV5072" i="1"/>
  <c r="AV5068" i="1"/>
  <c r="AV5067" i="1"/>
  <c r="AV5065" i="1"/>
  <c r="AV5046" i="1"/>
  <c r="AV5040" i="1"/>
  <c r="AV5039" i="1"/>
  <c r="AV5038" i="1"/>
  <c r="AV5037" i="1"/>
  <c r="AV5034" i="1"/>
  <c r="AV5025" i="1"/>
  <c r="AV5017" i="1"/>
  <c r="AV5012" i="1"/>
  <c r="AV5005" i="1"/>
  <c r="AV5004" i="1"/>
  <c r="AV5003" i="1"/>
  <c r="AV4997" i="1"/>
  <c r="AV4991" i="1"/>
  <c r="AV4982" i="1"/>
  <c r="AV4981" i="1"/>
  <c r="AV4980" i="1"/>
  <c r="AV4974" i="1"/>
  <c r="AV4969" i="1"/>
  <c r="AV4968" i="1"/>
  <c r="AV4964" i="1"/>
  <c r="AV4961" i="1"/>
  <c r="AV4960" i="1"/>
  <c r="AV4957" i="1"/>
  <c r="AV4956" i="1"/>
  <c r="AV4955" i="1"/>
  <c r="AV4954" i="1"/>
  <c r="AV4952" i="1"/>
  <c r="AV4944" i="1"/>
  <c r="AV4943" i="1"/>
  <c r="AV4941" i="1"/>
  <c r="AV4939" i="1"/>
  <c r="AV4930" i="1"/>
  <c r="AV4922" i="1"/>
  <c r="AV4921" i="1"/>
  <c r="AV4915" i="1"/>
  <c r="AV4914" i="1"/>
  <c r="AV4913" i="1"/>
  <c r="AV4909" i="1"/>
  <c r="AV4904" i="1"/>
  <c r="AV4902" i="1"/>
  <c r="AV4894" i="1"/>
  <c r="AV4893" i="1"/>
  <c r="AV4892" i="1"/>
  <c r="AV4891" i="1"/>
  <c r="AV4890" i="1"/>
  <c r="AV4887" i="1"/>
  <c r="AV4886" i="1"/>
  <c r="AV4884" i="1"/>
  <c r="AV4883" i="1"/>
  <c r="AV4875" i="1"/>
  <c r="AV4872" i="1"/>
  <c r="AV4871" i="1"/>
  <c r="AV4870" i="1"/>
  <c r="AV4860" i="1"/>
  <c r="AV4859" i="1"/>
  <c r="AV4857" i="1"/>
  <c r="AV4849" i="1"/>
  <c r="AV4848" i="1"/>
  <c r="AV4842" i="1"/>
  <c r="AV4837" i="1"/>
  <c r="AV4834" i="1"/>
  <c r="AV4832" i="1"/>
  <c r="AV4825" i="1"/>
  <c r="AV4824" i="1"/>
  <c r="AV4823" i="1"/>
  <c r="AV4822" i="1"/>
  <c r="AV4819" i="1"/>
  <c r="AV4816" i="1"/>
  <c r="AV4815" i="1"/>
  <c r="AV4814" i="1"/>
  <c r="AV4799" i="1"/>
  <c r="AV4798" i="1"/>
  <c r="AV4793" i="1"/>
  <c r="AV4792" i="1"/>
  <c r="AV4787" i="1"/>
  <c r="AV4781" i="1"/>
  <c r="AV4780" i="1"/>
  <c r="AV4779" i="1"/>
  <c r="AV4769" i="1"/>
  <c r="AV4768" i="1"/>
  <c r="AV4764" i="1"/>
  <c r="AV4753" i="1"/>
  <c r="AV4752" i="1"/>
  <c r="AV4748" i="1"/>
  <c r="AV4747" i="1"/>
  <c r="AV4746" i="1"/>
  <c r="AV4745" i="1"/>
  <c r="AV4732" i="1"/>
  <c r="AV4717" i="1"/>
  <c r="AV4691" i="1"/>
  <c r="AV4688" i="1"/>
  <c r="AV4687" i="1"/>
  <c r="AV4678" i="1"/>
  <c r="AV4677" i="1"/>
  <c r="AV4676" i="1"/>
  <c r="AV4666" i="1"/>
  <c r="AV4665" i="1"/>
  <c r="AV4653" i="1"/>
  <c r="AV4652" i="1"/>
  <c r="AV4647" i="1"/>
  <c r="AV4633" i="1"/>
  <c r="AV4632" i="1"/>
  <c r="AV4628" i="1"/>
  <c r="AV4611" i="1"/>
  <c r="AV4602" i="1"/>
  <c r="AV4598" i="1"/>
  <c r="AV4586" i="1"/>
  <c r="AV4578" i="1"/>
  <c r="AV4570" i="1"/>
  <c r="AV4561" i="1"/>
  <c r="AV4555" i="1"/>
  <c r="AV4547" i="1"/>
  <c r="AV4542" i="1"/>
  <c r="AV4534" i="1"/>
  <c r="AV4523" i="1"/>
  <c r="AV4521" i="1"/>
  <c r="AV4515" i="1"/>
  <c r="AV4491" i="1"/>
  <c r="AV4473" i="1"/>
  <c r="AV4471" i="1"/>
  <c r="AV4453" i="1"/>
  <c r="AV4445" i="1"/>
  <c r="AV4443" i="1"/>
  <c r="AV4442" i="1"/>
  <c r="AV4440" i="1"/>
  <c r="AV4420" i="1"/>
  <c r="AV4402" i="1"/>
  <c r="AV4401" i="1"/>
  <c r="AV4397" i="1"/>
  <c r="AV4377" i="1"/>
  <c r="AV4376" i="1"/>
  <c r="AV4371" i="1"/>
  <c r="AV4356" i="1"/>
  <c r="AV4341" i="1"/>
  <c r="AV4328" i="1"/>
  <c r="AV4297" i="1"/>
  <c r="AV4292" i="1"/>
  <c r="AV4290" i="1"/>
  <c r="AV4283" i="1"/>
  <c r="AV4278" i="1"/>
  <c r="AV4272" i="1"/>
  <c r="AV4271" i="1"/>
  <c r="AV4268" i="1"/>
  <c r="AV4261" i="1"/>
  <c r="AV4259" i="1"/>
  <c r="AV4252" i="1"/>
  <c r="AV4249" i="1"/>
  <c r="AV4245" i="1"/>
  <c r="AV4240" i="1"/>
  <c r="AV4235" i="1"/>
  <c r="AV4227" i="1"/>
  <c r="AV4225" i="1"/>
  <c r="AV4203" i="1"/>
  <c r="AV4202" i="1"/>
  <c r="AV4198" i="1"/>
  <c r="AV4189" i="1"/>
  <c r="AV4188" i="1"/>
  <c r="AV4187" i="1"/>
  <c r="AV4176" i="1"/>
  <c r="AV4165" i="1"/>
  <c r="AV4164" i="1"/>
  <c r="AV4157" i="1"/>
  <c r="AV4156" i="1"/>
  <c r="AV4146" i="1"/>
  <c r="AV4145" i="1"/>
  <c r="AV4138" i="1"/>
  <c r="AV4136" i="1"/>
  <c r="AV4132" i="1"/>
  <c r="AV4125" i="1"/>
  <c r="AV4117" i="1"/>
  <c r="AV4113" i="1"/>
  <c r="AV4104" i="1"/>
  <c r="AV4103" i="1"/>
  <c r="AV4102" i="1"/>
  <c r="AV4095" i="1"/>
  <c r="AV4088" i="1"/>
  <c r="AV4084" i="1"/>
  <c r="AV4078" i="1"/>
  <c r="AV4077" i="1"/>
  <c r="AV4076" i="1"/>
  <c r="AV4075" i="1"/>
  <c r="AV4074" i="1"/>
  <c r="AV4068" i="1"/>
  <c r="AV4064" i="1"/>
  <c r="AV4061" i="1"/>
  <c r="AV4055" i="1"/>
  <c r="AV4044" i="1"/>
  <c r="AV4043" i="1"/>
  <c r="AV4042" i="1"/>
  <c r="AV4041" i="1"/>
  <c r="AV4039" i="1"/>
  <c r="AV4026" i="1"/>
  <c r="AV4020" i="1"/>
  <c r="AV4017" i="1"/>
  <c r="AV4016" i="1"/>
  <c r="AV4007" i="1"/>
  <c r="AV3999" i="1"/>
  <c r="AV3998" i="1"/>
  <c r="AV3990" i="1"/>
  <c r="AV3982" i="1"/>
  <c r="AV3981" i="1"/>
  <c r="AV3980" i="1"/>
  <c r="AV3979" i="1"/>
  <c r="AV3966" i="1"/>
  <c r="AV3963" i="1"/>
  <c r="AV3959" i="1"/>
  <c r="AV3958" i="1"/>
  <c r="AV3951" i="1"/>
  <c r="AV3948" i="1"/>
  <c r="AV3943" i="1"/>
  <c r="AV3942" i="1"/>
  <c r="AV3934" i="1"/>
  <c r="AV3933" i="1"/>
  <c r="AV3921" i="1"/>
  <c r="AV3887" i="1"/>
  <c r="AV3886" i="1"/>
  <c r="AV3884" i="1"/>
  <c r="AV3878" i="1"/>
  <c r="AV3877" i="1"/>
  <c r="AV3867" i="1"/>
  <c r="AV3866" i="1"/>
  <c r="AV3865" i="1"/>
  <c r="AV3857" i="1"/>
  <c r="AV3850" i="1"/>
  <c r="AV3845" i="1"/>
  <c r="AV3844" i="1"/>
  <c r="AV3841" i="1"/>
  <c r="AV3837" i="1"/>
  <c r="AV3836" i="1"/>
  <c r="AV3835" i="1"/>
  <c r="AV3834" i="1"/>
  <c r="AV3828" i="1"/>
  <c r="AV3821" i="1"/>
  <c r="AV3820" i="1"/>
  <c r="AV3811" i="1"/>
  <c r="AV3810" i="1"/>
  <c r="AV3809" i="1"/>
  <c r="AV3799" i="1"/>
  <c r="AV3798" i="1"/>
  <c r="AV3788" i="1"/>
  <c r="AV3787" i="1"/>
  <c r="AV3784" i="1"/>
  <c r="AV3783" i="1"/>
  <c r="AV3778" i="1"/>
  <c r="AV3777" i="1"/>
  <c r="AV3776" i="1"/>
  <c r="AV3775" i="1"/>
  <c r="AV3764" i="1"/>
  <c r="AV3760" i="1"/>
  <c r="AV3759" i="1"/>
  <c r="AV3758" i="1"/>
  <c r="AV3755" i="1"/>
  <c r="AV3744" i="1"/>
  <c r="AV3739" i="1"/>
  <c r="AV3734" i="1"/>
  <c r="AV3722" i="1"/>
  <c r="AV3718" i="1"/>
  <c r="AV3715" i="1"/>
  <c r="AV3713" i="1"/>
  <c r="AV3712" i="1"/>
  <c r="AV3711" i="1"/>
  <c r="AV3706" i="1"/>
  <c r="AV3702" i="1"/>
  <c r="AV3696" i="1"/>
  <c r="AV3695" i="1"/>
  <c r="AV3694" i="1"/>
  <c r="AV3687" i="1"/>
  <c r="AV3686" i="1"/>
  <c r="AV3684" i="1"/>
  <c r="AV3675" i="1"/>
  <c r="AV3674" i="1"/>
  <c r="AV3662" i="1"/>
  <c r="AV3654" i="1"/>
  <c r="AV3653" i="1"/>
  <c r="AV3651" i="1"/>
  <c r="AV3650" i="1"/>
  <c r="AV3649" i="1"/>
  <c r="AV3646" i="1"/>
  <c r="AV3642" i="1"/>
  <c r="AV3641" i="1"/>
  <c r="AV3634" i="1"/>
  <c r="AV3633" i="1"/>
  <c r="AV3624" i="1"/>
  <c r="AV3623" i="1"/>
  <c r="AV3622" i="1"/>
  <c r="AV3613" i="1"/>
  <c r="AV3612" i="1"/>
  <c r="AV3611" i="1"/>
  <c r="AV3601" i="1"/>
  <c r="AV3594" i="1"/>
  <c r="AV3592" i="1"/>
  <c r="AV3591" i="1"/>
  <c r="AV3590" i="1"/>
  <c r="AV3589" i="1"/>
  <c r="AV3585" i="1"/>
  <c r="AV3582" i="1"/>
  <c r="AV3567" i="1"/>
  <c r="AV3557" i="1"/>
  <c r="AV3556" i="1"/>
  <c r="AV3552" i="1"/>
  <c r="AV3546" i="1"/>
  <c r="AV3540" i="1"/>
  <c r="AV3534" i="1"/>
  <c r="AV3529" i="1"/>
  <c r="AV3525" i="1"/>
  <c r="AV3524" i="1"/>
  <c r="AV3518" i="1"/>
  <c r="AV3508" i="1"/>
  <c r="AV3507" i="1"/>
  <c r="AV3506" i="1"/>
  <c r="AV3505" i="1"/>
  <c r="AV3504" i="1"/>
  <c r="AV3503" i="1"/>
  <c r="AV3502" i="1"/>
  <c r="AV3499" i="1"/>
  <c r="AV3490" i="1"/>
  <c r="AV3489" i="1"/>
  <c r="AV3486" i="1"/>
  <c r="AV3483" i="1"/>
  <c r="AV3467" i="1"/>
  <c r="AV3466" i="1"/>
  <c r="AV3460" i="1"/>
  <c r="AV3459" i="1"/>
  <c r="AV3458" i="1"/>
  <c r="AV3449" i="1"/>
  <c r="AV3435" i="1"/>
  <c r="AV3434" i="1"/>
  <c r="AV3432" i="1"/>
  <c r="AV3425" i="1"/>
  <c r="AV3424" i="1"/>
  <c r="AV3420" i="1"/>
  <c r="AV3416" i="1"/>
  <c r="AV3413" i="1"/>
  <c r="AV3404" i="1"/>
  <c r="AV3401" i="1"/>
  <c r="AV3393" i="1"/>
  <c r="AV3380" i="1"/>
  <c r="AV3379" i="1"/>
  <c r="AV3378" i="1"/>
  <c r="AV3369" i="1"/>
  <c r="AV3368" i="1"/>
  <c r="AV3361" i="1"/>
  <c r="AV3360" i="1"/>
  <c r="AV3359" i="1"/>
  <c r="AV3358" i="1"/>
  <c r="AV3357" i="1"/>
  <c r="AV3355" i="1"/>
  <c r="AV3349" i="1"/>
  <c r="AV3346" i="1"/>
  <c r="AV3339" i="1"/>
  <c r="AV3336" i="1"/>
  <c r="AV3329" i="1"/>
  <c r="AV3313" i="1"/>
  <c r="AV3297" i="1"/>
  <c r="AV3296" i="1"/>
  <c r="AV3295" i="1"/>
  <c r="AV3294" i="1"/>
  <c r="AV3293" i="1"/>
  <c r="AV3292" i="1"/>
  <c r="AV3290" i="1"/>
  <c r="AV3284" i="1"/>
  <c r="AV3283" i="1"/>
  <c r="AV3274" i="1"/>
  <c r="AV3267" i="1"/>
  <c r="AV3266" i="1"/>
  <c r="AV3264" i="1"/>
  <c r="AV3255" i="1"/>
  <c r="AV3254" i="1"/>
  <c r="AV3252" i="1"/>
  <c r="AV3246" i="1"/>
  <c r="AV3245" i="1"/>
  <c r="AV3244" i="1"/>
  <c r="AV3237" i="1"/>
  <c r="AV3236" i="1"/>
  <c r="AV3230" i="1"/>
  <c r="AV3225" i="1"/>
  <c r="AV3222" i="1"/>
  <c r="AV3216" i="1"/>
  <c r="AV3215" i="1"/>
  <c r="AV3210" i="1"/>
  <c r="AV3207" i="1"/>
  <c r="AV3198" i="1"/>
  <c r="AV3197" i="1"/>
  <c r="AV3196" i="1"/>
  <c r="AV3174" i="1"/>
  <c r="AV3167" i="1"/>
  <c r="AV3166" i="1"/>
  <c r="AV3165" i="1"/>
  <c r="AV3158" i="1"/>
  <c r="AV3157" i="1"/>
  <c r="AV3156" i="1"/>
  <c r="AV3155" i="1"/>
  <c r="AV3154" i="1"/>
  <c r="AV3145" i="1"/>
  <c r="AV3139" i="1"/>
  <c r="AV3131" i="1"/>
  <c r="AV3123" i="1"/>
  <c r="AV3117" i="1"/>
  <c r="AV3111" i="1"/>
  <c r="AV3110" i="1"/>
  <c r="AV3109" i="1"/>
  <c r="AV3105" i="1"/>
  <c r="AV3104" i="1"/>
  <c r="AV3098" i="1"/>
  <c r="AV3097" i="1"/>
  <c r="AV3093" i="1"/>
  <c r="AV3088" i="1"/>
  <c r="AV3086" i="1"/>
  <c r="AV3082" i="1"/>
  <c r="AV3081" i="1"/>
  <c r="AV3080" i="1"/>
  <c r="AV3077" i="1"/>
  <c r="AV3076" i="1"/>
  <c r="AV3071" i="1"/>
  <c r="AV3070" i="1"/>
  <c r="AV3068" i="1"/>
  <c r="AV3067" i="1"/>
  <c r="AV3066" i="1"/>
  <c r="AV3055" i="1"/>
  <c r="AV3054" i="1"/>
  <c r="AV3035" i="1"/>
  <c r="AV3028" i="1"/>
  <c r="AV3027" i="1"/>
  <c r="AV3026" i="1"/>
  <c r="AV3022" i="1"/>
  <c r="AV3021" i="1"/>
  <c r="AV3017" i="1"/>
  <c r="AV3014" i="1"/>
  <c r="AV3013" i="1"/>
  <c r="AV3012" i="1"/>
  <c r="AV3009" i="1"/>
  <c r="AV3007" i="1"/>
  <c r="AV3005" i="1"/>
  <c r="AV3000" i="1"/>
  <c r="AV2997" i="1"/>
  <c r="AV2994" i="1"/>
  <c r="AV2992" i="1"/>
  <c r="AV2988" i="1"/>
  <c r="AV2987" i="1"/>
  <c r="AV2986" i="1"/>
  <c r="AV2983" i="1"/>
  <c r="AV2979" i="1"/>
  <c r="AV2978" i="1"/>
  <c r="AV2976" i="1"/>
  <c r="AV2970" i="1"/>
  <c r="AV2942" i="1"/>
  <c r="AV2940" i="1"/>
  <c r="AV2923" i="1"/>
  <c r="AV2919" i="1"/>
  <c r="AV2913" i="1"/>
  <c r="AV2907" i="1"/>
  <c r="AV2900" i="1"/>
  <c r="AV2899" i="1"/>
  <c r="AV2897" i="1"/>
  <c r="AV2896" i="1"/>
  <c r="AV2895" i="1"/>
  <c r="AV2888" i="1"/>
  <c r="AV2882" i="1"/>
  <c r="AV2881" i="1"/>
  <c r="AV2880" i="1"/>
  <c r="AV2869" i="1"/>
  <c r="AV2868" i="1"/>
  <c r="AV2865" i="1"/>
  <c r="AV2861" i="1"/>
  <c r="AV2859" i="1"/>
  <c r="AV2858" i="1"/>
  <c r="AV2852" i="1"/>
  <c r="AV2846" i="1"/>
  <c r="AV2838" i="1"/>
  <c r="AV2837" i="1"/>
  <c r="AV2836" i="1"/>
  <c r="AV2825" i="1"/>
  <c r="AV2824" i="1"/>
  <c r="AV2820" i="1"/>
  <c r="AV2817" i="1"/>
  <c r="AV2813" i="1"/>
  <c r="AV2810" i="1"/>
  <c r="AV2809" i="1"/>
  <c r="AV2803" i="1"/>
  <c r="AV2800" i="1"/>
  <c r="AV2798" i="1"/>
  <c r="AV2797" i="1"/>
  <c r="AV2787" i="1"/>
  <c r="AV2786" i="1"/>
  <c r="AV2784" i="1"/>
  <c r="AV2777" i="1"/>
  <c r="AV2776" i="1"/>
  <c r="AV2775" i="1"/>
  <c r="AV2774" i="1"/>
  <c r="AV2772" i="1"/>
  <c r="AV2755" i="1"/>
  <c r="AV2749" i="1"/>
  <c r="AV2747" i="1"/>
  <c r="AV2744" i="1"/>
  <c r="AV2743" i="1"/>
  <c r="AV2742" i="1"/>
  <c r="AV2739" i="1"/>
  <c r="AV2738" i="1"/>
  <c r="AV2733" i="1"/>
  <c r="AV2732" i="1"/>
  <c r="AV2731" i="1"/>
  <c r="AV2730" i="1"/>
  <c r="AV2728" i="1"/>
  <c r="AV2721" i="1"/>
  <c r="AV2720" i="1"/>
  <c r="AV2719" i="1"/>
  <c r="AV2717" i="1"/>
  <c r="AV2715" i="1"/>
  <c r="AV2714" i="1"/>
  <c r="AV2697" i="1"/>
  <c r="AV2696" i="1"/>
  <c r="AV2695" i="1"/>
  <c r="AV2690" i="1"/>
  <c r="AV2681" i="1"/>
  <c r="AV2674" i="1"/>
  <c r="AV2668" i="1"/>
  <c r="AV2667" i="1"/>
  <c r="AV2664" i="1"/>
  <c r="AV2655" i="1"/>
  <c r="AV2649" i="1"/>
  <c r="AV2648" i="1"/>
  <c r="AV2647" i="1"/>
  <c r="AV2646" i="1"/>
  <c r="AV2645" i="1"/>
  <c r="AV2642" i="1"/>
  <c r="AV2641" i="1"/>
  <c r="AV2640" i="1"/>
  <c r="AV2639" i="1"/>
  <c r="AV2635" i="1"/>
  <c r="AV2628" i="1"/>
  <c r="AV2622" i="1"/>
  <c r="AV2621" i="1"/>
  <c r="AV2620" i="1"/>
  <c r="AV2619" i="1"/>
  <c r="AV2612" i="1"/>
  <c r="AV2605" i="1"/>
  <c r="AV2602" i="1"/>
  <c r="AV2599" i="1"/>
  <c r="AV2598" i="1"/>
  <c r="AV2589" i="1"/>
  <c r="AV2588" i="1"/>
  <c r="AV2578" i="1"/>
  <c r="AV2577" i="1"/>
  <c r="AV2574" i="1"/>
  <c r="AV2571" i="1"/>
  <c r="AV2567" i="1"/>
  <c r="AV2566" i="1"/>
  <c r="AV2565" i="1"/>
  <c r="AV2563" i="1"/>
  <c r="AV2559" i="1"/>
  <c r="AV2558" i="1"/>
  <c r="AV2541" i="1"/>
  <c r="AV2540" i="1"/>
  <c r="AV2539" i="1"/>
  <c r="AV2522" i="1"/>
  <c r="AV2521" i="1"/>
  <c r="AV2510" i="1"/>
  <c r="AV2503" i="1"/>
  <c r="AV2493" i="1"/>
  <c r="AV2492" i="1"/>
  <c r="AV2491" i="1"/>
  <c r="AV2486" i="1"/>
  <c r="AV2481" i="1"/>
  <c r="AV2469" i="1"/>
  <c r="AV2468" i="1"/>
  <c r="AV2459" i="1"/>
  <c r="AV2455" i="1"/>
  <c r="AV2452" i="1"/>
  <c r="AV2449" i="1"/>
  <c r="AV2444" i="1"/>
  <c r="AV2443" i="1"/>
  <c r="AV2440" i="1"/>
  <c r="AV2435" i="1"/>
  <c r="AV2431" i="1"/>
  <c r="AV2427" i="1"/>
  <c r="AV2423" i="1"/>
  <c r="AV2419" i="1"/>
  <c r="AV2417" i="1"/>
  <c r="AV2416" i="1"/>
  <c r="AV2412" i="1"/>
  <c r="AV2410" i="1"/>
  <c r="AV2404" i="1"/>
  <c r="AV2398" i="1"/>
  <c r="AV2393" i="1"/>
  <c r="AV2389" i="1"/>
  <c r="AV2385" i="1"/>
  <c r="AV2380" i="1"/>
  <c r="AV2358" i="1"/>
  <c r="AV2345" i="1"/>
  <c r="AV2342" i="1"/>
  <c r="AV2333" i="1"/>
  <c r="AV2321" i="1"/>
  <c r="AV2315" i="1"/>
  <c r="AV2296" i="1"/>
  <c r="AV2286" i="1"/>
  <c r="AV2273" i="1"/>
  <c r="AV2259" i="1"/>
  <c r="AV2254" i="1"/>
  <c r="AV2246" i="1"/>
  <c r="AV2241" i="1"/>
  <c r="AV2231" i="1"/>
  <c r="AV2210" i="1"/>
  <c r="AV2207" i="1"/>
  <c r="AV2196" i="1"/>
  <c r="AV2188" i="1"/>
  <c r="AV2176" i="1"/>
  <c r="AV2156" i="1"/>
  <c r="AV2123" i="1"/>
  <c r="AV2114" i="1"/>
  <c r="AV2091" i="1"/>
  <c r="AV2090" i="1"/>
  <c r="AV2089" i="1"/>
  <c r="AV2086" i="1"/>
  <c r="AV2083" i="1"/>
  <c r="AV2073" i="1"/>
  <c r="AV2067" i="1"/>
  <c r="AV2060" i="1"/>
  <c r="AV2059" i="1"/>
  <c r="AV2055" i="1"/>
  <c r="AV2054" i="1"/>
  <c r="AV2053" i="1"/>
  <c r="AV2043" i="1"/>
  <c r="AV2042" i="1"/>
  <c r="AV2039" i="1"/>
  <c r="AV2036" i="1"/>
  <c r="AV2035" i="1"/>
  <c r="AV2032" i="1"/>
  <c r="AV2029" i="1"/>
  <c r="AV2024" i="1"/>
  <c r="AV2023" i="1"/>
  <c r="AV2022" i="1"/>
  <c r="AV2015" i="1"/>
  <c r="AV2013" i="1"/>
  <c r="AV2010" i="1"/>
  <c r="AV2009" i="1"/>
  <c r="AV2008" i="1"/>
  <c r="AV2007" i="1"/>
  <c r="AV1999" i="1"/>
  <c r="AV1996" i="1"/>
  <c r="AV1995" i="1"/>
  <c r="AV1990" i="1"/>
  <c r="AV1989" i="1"/>
  <c r="AV1988" i="1"/>
  <c r="AV1987" i="1"/>
  <c r="AV1984" i="1"/>
  <c r="AV1982" i="1"/>
  <c r="AV1981" i="1"/>
  <c r="AV1980" i="1"/>
  <c r="AV1979" i="1"/>
  <c r="AV1975" i="1"/>
  <c r="AV1972" i="1"/>
  <c r="AV1971" i="1"/>
  <c r="AV1965" i="1"/>
  <c r="AV1964" i="1"/>
  <c r="AV1963" i="1"/>
  <c r="AV1957" i="1"/>
  <c r="AV1956" i="1"/>
  <c r="AV1955" i="1"/>
  <c r="AV1954" i="1"/>
  <c r="AV1953" i="1"/>
  <c r="AV1948" i="1"/>
  <c r="AV1942" i="1"/>
  <c r="AV1941" i="1"/>
  <c r="AV1940" i="1"/>
  <c r="AV1936" i="1"/>
  <c r="AV1935" i="1"/>
  <c r="AV1934" i="1"/>
  <c r="AV1933" i="1"/>
  <c r="AV1930" i="1"/>
  <c r="AV1929" i="1"/>
  <c r="AV1928" i="1"/>
  <c r="AV1927" i="1"/>
  <c r="AV1926" i="1"/>
  <c r="AV1925" i="1"/>
  <c r="AV1924" i="1"/>
  <c r="AV1923" i="1"/>
  <c r="AV1922" i="1"/>
  <c r="AV1921" i="1"/>
  <c r="AV1920" i="1"/>
  <c r="AV1916" i="1"/>
  <c r="AV1915" i="1"/>
  <c r="AV1914" i="1"/>
  <c r="AV1911" i="1"/>
  <c r="AV1910" i="1"/>
  <c r="AV1909" i="1"/>
  <c r="AV1908" i="1"/>
  <c r="AV1907" i="1"/>
  <c r="AV1901" i="1"/>
  <c r="AV1900" i="1"/>
  <c r="AV1899" i="1"/>
  <c r="AV1898" i="1"/>
  <c r="AV1894" i="1"/>
  <c r="AV1893" i="1"/>
  <c r="AV1892" i="1"/>
  <c r="AV1885" i="1"/>
  <c r="AV1884" i="1"/>
  <c r="AV1883" i="1"/>
  <c r="AV1877" i="1"/>
  <c r="AV1876" i="1"/>
  <c r="AV1875" i="1"/>
  <c r="AV1873" i="1"/>
  <c r="AV1868" i="1"/>
  <c r="AV1867" i="1"/>
  <c r="AV1866" i="1"/>
  <c r="AV1864" i="1"/>
  <c r="AV1857" i="1"/>
  <c r="AV1856" i="1"/>
  <c r="AV1855" i="1"/>
  <c r="AV1853" i="1"/>
  <c r="AV1852" i="1"/>
  <c r="AV1848" i="1"/>
  <c r="AV1847" i="1"/>
  <c r="AV1846" i="1"/>
  <c r="AV1842" i="1"/>
  <c r="AV1841" i="1"/>
  <c r="AV1840" i="1"/>
  <c r="AV1834" i="1"/>
  <c r="AV1826" i="1"/>
  <c r="AV1825" i="1"/>
  <c r="AV1824" i="1"/>
  <c r="AV1822" i="1"/>
  <c r="AV1818" i="1"/>
  <c r="AV1817" i="1"/>
  <c r="AV1816" i="1"/>
  <c r="AV1808" i="1"/>
  <c r="AV1805" i="1"/>
  <c r="AV1799" i="1"/>
  <c r="AV1798" i="1"/>
  <c r="AV1797" i="1"/>
  <c r="AV1796" i="1"/>
  <c r="AV1790" i="1"/>
  <c r="AV1776" i="1"/>
  <c r="AV1775" i="1"/>
  <c r="AV1774" i="1"/>
  <c r="AV1769" i="1"/>
  <c r="AV1768" i="1"/>
  <c r="AV1767" i="1"/>
  <c r="AV1766" i="1"/>
  <c r="AV1765" i="1"/>
  <c r="AV1763" i="1"/>
  <c r="AV1762" i="1"/>
  <c r="AV1761" i="1"/>
  <c r="AV1758" i="1"/>
  <c r="AV1757" i="1"/>
  <c r="AV1756" i="1"/>
  <c r="AV1755" i="1"/>
  <c r="AV1748" i="1"/>
  <c r="AV1743" i="1"/>
  <c r="AV1742" i="1"/>
  <c r="AV1741" i="1"/>
  <c r="AV1738" i="1"/>
  <c r="AV1737" i="1"/>
  <c r="AV1732" i="1"/>
  <c r="AV1731" i="1"/>
  <c r="AV1721" i="1"/>
  <c r="AV1714" i="1"/>
  <c r="AV1713" i="1"/>
  <c r="AV1711" i="1"/>
  <c r="AV1709" i="1"/>
  <c r="AV1708" i="1"/>
  <c r="AV1707" i="1"/>
  <c r="AV1693" i="1"/>
  <c r="AV1692" i="1"/>
  <c r="AV1689" i="1"/>
  <c r="AV1688" i="1"/>
  <c r="AV1687" i="1"/>
  <c r="AV1686" i="1"/>
  <c r="AV1685" i="1"/>
  <c r="AV1684" i="1"/>
  <c r="AV1683" i="1"/>
  <c r="AV1676" i="1"/>
  <c r="AV1675" i="1"/>
  <c r="AV1667" i="1"/>
  <c r="AV1666" i="1"/>
  <c r="AV1662" i="1"/>
  <c r="AV1658" i="1"/>
  <c r="AV1657" i="1"/>
  <c r="AV1656" i="1"/>
  <c r="AV1650" i="1"/>
  <c r="AV1649" i="1"/>
  <c r="AV1648" i="1"/>
  <c r="AV1646" i="1"/>
  <c r="AV1642" i="1"/>
  <c r="AV1641" i="1"/>
  <c r="AV1640" i="1"/>
  <c r="AV1639" i="1"/>
  <c r="AV1634" i="1"/>
  <c r="AV1633" i="1"/>
  <c r="AV1624" i="1"/>
  <c r="AV1623" i="1"/>
  <c r="AV1616" i="1"/>
  <c r="AV1615" i="1"/>
  <c r="AV1604" i="1"/>
  <c r="AV1603" i="1"/>
  <c r="AV1602" i="1"/>
  <c r="AV1600" i="1"/>
  <c r="AV1592" i="1"/>
  <c r="AV1583" i="1"/>
  <c r="AV1582" i="1"/>
  <c r="AV1577" i="1"/>
  <c r="AV1576" i="1"/>
  <c r="AV1575" i="1"/>
  <c r="AV1566" i="1"/>
  <c r="AV1565" i="1"/>
  <c r="AV1564" i="1"/>
  <c r="AV1559" i="1"/>
  <c r="AV1558" i="1"/>
  <c r="AV1557" i="1"/>
  <c r="AV1548" i="1"/>
  <c r="AV1547" i="1"/>
  <c r="AV1546" i="1"/>
  <c r="AV1544" i="1"/>
  <c r="AV1539" i="1"/>
  <c r="AV1538" i="1"/>
  <c r="AV1537" i="1"/>
  <c r="AV1536" i="1"/>
  <c r="AV1529" i="1"/>
  <c r="AV1528" i="1"/>
  <c r="AV1522" i="1"/>
  <c r="AV1521" i="1"/>
  <c r="AV1519" i="1"/>
  <c r="AV1518" i="1"/>
  <c r="AV1517" i="1"/>
  <c r="AV1516" i="1"/>
  <c r="AV1509" i="1"/>
  <c r="AV1508" i="1"/>
  <c r="AV1507" i="1"/>
  <c r="AV1506" i="1"/>
  <c r="AV1505" i="1"/>
  <c r="AV1500" i="1"/>
  <c r="AV1495" i="1"/>
  <c r="AV1493" i="1"/>
  <c r="AV1492" i="1"/>
  <c r="AV1491" i="1"/>
  <c r="AV1484" i="1"/>
  <c r="AV1483" i="1"/>
  <c r="AV1482" i="1"/>
  <c r="AV1481" i="1"/>
  <c r="AV1477" i="1"/>
  <c r="AV1476" i="1"/>
  <c r="AV1472" i="1"/>
  <c r="AV1471" i="1"/>
  <c r="AV1470" i="1"/>
  <c r="AV1469" i="1"/>
  <c r="AV1467" i="1"/>
  <c r="AV1466" i="1"/>
  <c r="AV1465" i="1"/>
  <c r="AV1462" i="1"/>
  <c r="AV1461" i="1"/>
  <c r="AV1460" i="1"/>
  <c r="AV1459" i="1"/>
  <c r="AV1450" i="1"/>
  <c r="AV1449" i="1"/>
  <c r="AV1448" i="1"/>
  <c r="AV1447" i="1"/>
  <c r="AV1446" i="1"/>
  <c r="AV1437" i="1"/>
  <c r="AV1436" i="1"/>
  <c r="AV1428" i="1"/>
  <c r="AV1427" i="1"/>
  <c r="AV1426" i="1"/>
  <c r="AV1425" i="1"/>
  <c r="AV1423" i="1"/>
  <c r="AV1417" i="1"/>
  <c r="AV1416" i="1"/>
  <c r="AV1415" i="1"/>
  <c r="AV1413" i="1"/>
  <c r="AV1408" i="1"/>
  <c r="AV1405" i="1"/>
  <c r="AV1403" i="1"/>
  <c r="AV1402" i="1"/>
  <c r="AV1401" i="1"/>
  <c r="AV1400" i="1"/>
  <c r="AV1399" i="1"/>
  <c r="AV1398" i="1"/>
  <c r="AV1397" i="1"/>
  <c r="AV1395" i="1"/>
  <c r="AV1392" i="1"/>
  <c r="AV1391" i="1"/>
  <c r="AV1390" i="1"/>
  <c r="AV1387" i="1"/>
  <c r="AV1383" i="1"/>
  <c r="AV1382" i="1"/>
  <c r="AV1379" i="1"/>
  <c r="AV1375" i="1"/>
  <c r="AV1374" i="1"/>
  <c r="AV1373" i="1"/>
  <c r="AV1372" i="1"/>
  <c r="AV1369" i="1"/>
  <c r="AV1364" i="1"/>
  <c r="AV1363" i="1"/>
  <c r="AV1362" i="1"/>
  <c r="AV1361" i="1"/>
  <c r="AV1360" i="1"/>
  <c r="AV1358" i="1"/>
  <c r="AV1357" i="1"/>
  <c r="AV1356" i="1"/>
  <c r="AV1355" i="1"/>
  <c r="AV1346" i="1"/>
  <c r="AV1345" i="1"/>
  <c r="AV1339" i="1"/>
  <c r="AV1338" i="1"/>
  <c r="AV1337" i="1"/>
  <c r="AV1331" i="1"/>
  <c r="AV1330" i="1"/>
  <c r="AV1329" i="1"/>
  <c r="AV1328" i="1"/>
  <c r="AV1314" i="1"/>
  <c r="AV1313" i="1"/>
  <c r="AV1312" i="1"/>
  <c r="AV1308" i="1"/>
  <c r="AV1306" i="1"/>
  <c r="AV1305" i="1"/>
  <c r="AV1304" i="1"/>
  <c r="AV1303" i="1"/>
  <c r="AV1297" i="1"/>
  <c r="AV1296" i="1"/>
  <c r="AV1294" i="1"/>
  <c r="AV1293" i="1"/>
  <c r="AV1292" i="1"/>
  <c r="AV1291" i="1"/>
  <c r="AV1290" i="1"/>
  <c r="AV1284" i="1"/>
  <c r="AV1283" i="1"/>
  <c r="AV1282" i="1"/>
  <c r="AV1271" i="1"/>
  <c r="AV1270" i="1"/>
  <c r="AV1266" i="1"/>
  <c r="AV1265" i="1"/>
  <c r="AV1262" i="1"/>
  <c r="AV1261" i="1"/>
  <c r="AV1258" i="1"/>
  <c r="AV1257" i="1"/>
  <c r="AV1256" i="1"/>
  <c r="AV1254" i="1"/>
  <c r="AV1252" i="1"/>
  <c r="AV1251" i="1"/>
  <c r="AV1250" i="1"/>
  <c r="AV1249" i="1"/>
  <c r="AV1245" i="1"/>
  <c r="AV1244" i="1"/>
  <c r="AV1240" i="1"/>
  <c r="AV1239" i="1"/>
  <c r="AV1238" i="1"/>
  <c r="AV1237" i="1"/>
  <c r="AV1230" i="1"/>
  <c r="AV1228" i="1"/>
  <c r="AV1224" i="1"/>
  <c r="AV1223" i="1"/>
  <c r="AV1221" i="1"/>
  <c r="AV1215" i="1"/>
  <c r="AV1214" i="1"/>
  <c r="AV1213" i="1"/>
  <c r="AV1209" i="1"/>
  <c r="AV1203" i="1"/>
  <c r="AV1202" i="1"/>
  <c r="AV1201" i="1"/>
  <c r="AV1196" i="1"/>
  <c r="AV1191" i="1"/>
  <c r="AV1190" i="1"/>
  <c r="AV1189" i="1"/>
  <c r="AV1185" i="1"/>
  <c r="AV1181" i="1"/>
  <c r="AV1180" i="1"/>
  <c r="AV1179" i="1"/>
  <c r="AV1178" i="1"/>
  <c r="AV1175" i="1"/>
  <c r="AV1169" i="1"/>
  <c r="AV1168" i="1"/>
  <c r="AV1167" i="1"/>
  <c r="AV1166" i="1"/>
  <c r="AV1163" i="1"/>
  <c r="AV1162" i="1"/>
  <c r="AV1161" i="1"/>
  <c r="AV1160" i="1"/>
  <c r="AV1159" i="1"/>
  <c r="AV1156" i="1"/>
  <c r="AV1150" i="1"/>
  <c r="AV1149" i="1"/>
  <c r="AV1146" i="1"/>
  <c r="AV1145" i="1"/>
  <c r="AV1144" i="1"/>
  <c r="AV1143" i="1"/>
  <c r="AV1142" i="1"/>
  <c r="AV1141" i="1"/>
  <c r="AV1135" i="1"/>
  <c r="AV1134" i="1"/>
  <c r="AV1133" i="1"/>
  <c r="AV1130" i="1"/>
  <c r="AV1129" i="1"/>
  <c r="AV1128" i="1"/>
  <c r="AV1127" i="1"/>
  <c r="AV1121" i="1"/>
  <c r="AV1120" i="1"/>
  <c r="AV1119" i="1"/>
  <c r="AV1117" i="1"/>
  <c r="AV1116" i="1"/>
  <c r="AV1115" i="1"/>
  <c r="AV1110" i="1"/>
  <c r="AV1109" i="1"/>
  <c r="AV1108" i="1"/>
  <c r="AV1107" i="1"/>
  <c r="AV1104" i="1"/>
  <c r="AV1103" i="1"/>
  <c r="AV1102" i="1"/>
  <c r="AV1101" i="1"/>
  <c r="AV1098" i="1"/>
  <c r="AV1088" i="1"/>
  <c r="AV1087" i="1"/>
  <c r="AV1086" i="1"/>
  <c r="AV1082" i="1"/>
  <c r="AV1081" i="1"/>
  <c r="AV1078" i="1"/>
  <c r="AV1075" i="1"/>
  <c r="AV1074" i="1"/>
  <c r="AV1073" i="1"/>
  <c r="AV1070" i="1"/>
  <c r="AV1069" i="1"/>
  <c r="AV1068" i="1"/>
  <c r="AV1067" i="1"/>
  <c r="AV1064" i="1"/>
  <c r="AV1060" i="1"/>
  <c r="AV1059" i="1"/>
  <c r="AV1058" i="1"/>
  <c r="AV1056" i="1"/>
  <c r="AV1054" i="1"/>
  <c r="AV1050" i="1"/>
  <c r="AV1049" i="1"/>
  <c r="AV1048" i="1"/>
  <c r="AV1047" i="1"/>
  <c r="AV1042" i="1"/>
  <c r="AV1041" i="1"/>
  <c r="AV1040" i="1"/>
  <c r="AV1039" i="1"/>
  <c r="AV1038" i="1"/>
  <c r="AV1034" i="1"/>
  <c r="AV1030" i="1"/>
  <c r="AV1029" i="1"/>
  <c r="AV1028" i="1"/>
  <c r="AV1026" i="1"/>
  <c r="AV1014" i="1"/>
  <c r="AV1013" i="1"/>
  <c r="AV1012" i="1"/>
  <c r="AV1011" i="1"/>
  <c r="AV1000" i="1"/>
  <c r="AV996" i="1"/>
  <c r="AV995" i="1"/>
  <c r="AV987" i="1"/>
  <c r="AV985" i="1"/>
  <c r="AV984" i="1"/>
  <c r="AV983" i="1"/>
  <c r="AV980" i="1"/>
  <c r="AV979" i="1"/>
  <c r="AV977" i="1"/>
  <c r="AV968" i="1"/>
  <c r="AV967" i="1"/>
  <c r="AV960" i="1"/>
  <c r="AV958" i="1"/>
  <c r="AV956" i="1"/>
  <c r="AV955" i="1"/>
  <c r="AV953" i="1"/>
  <c r="AV952" i="1"/>
  <c r="AV951" i="1"/>
  <c r="AV949" i="1"/>
  <c r="AV942" i="1"/>
  <c r="AV935" i="1"/>
  <c r="AV934" i="1"/>
  <c r="AV933" i="1"/>
  <c r="AV931" i="1"/>
  <c r="AV930" i="1"/>
  <c r="AV929" i="1"/>
  <c r="AV927" i="1"/>
  <c r="AV926" i="1"/>
  <c r="AV922" i="1"/>
  <c r="AV918" i="1"/>
  <c r="AV913" i="1"/>
  <c r="AV912" i="1"/>
  <c r="AV911" i="1"/>
  <c r="AV910" i="1"/>
  <c r="AV906" i="1"/>
  <c r="AV897" i="1"/>
  <c r="AV896" i="1"/>
  <c r="AV895" i="1"/>
  <c r="AV893" i="1"/>
  <c r="AV882" i="1"/>
  <c r="AV877" i="1"/>
  <c r="AV876" i="1"/>
  <c r="AV875" i="1"/>
  <c r="AV865" i="1"/>
  <c r="AV864" i="1"/>
  <c r="AV861" i="1"/>
  <c r="AV850" i="1"/>
  <c r="AV849" i="1"/>
  <c r="AV845" i="1"/>
  <c r="AV841" i="1"/>
  <c r="AV840" i="1"/>
  <c r="AV836" i="1"/>
  <c r="AV832" i="1"/>
  <c r="AV831" i="1"/>
  <c r="AV830" i="1"/>
  <c r="AV824" i="1"/>
  <c r="AV823" i="1"/>
  <c r="AV814" i="1"/>
  <c r="AV810" i="1"/>
  <c r="AV809" i="1"/>
  <c r="AV808" i="1"/>
  <c r="AV801" i="1"/>
  <c r="AV795" i="1"/>
  <c r="AV794" i="1"/>
  <c r="AV793" i="1"/>
  <c r="AV784" i="1"/>
  <c r="AV781" i="1"/>
  <c r="AV780" i="1"/>
  <c r="AV778" i="1"/>
  <c r="AV777" i="1"/>
  <c r="AV775" i="1"/>
  <c r="AV772" i="1"/>
  <c r="AV771" i="1"/>
  <c r="AV764" i="1"/>
  <c r="AV763" i="1"/>
  <c r="AV762" i="1"/>
  <c r="AV761" i="1"/>
  <c r="AV756" i="1"/>
  <c r="AV755" i="1"/>
  <c r="AV749" i="1"/>
  <c r="AV748" i="1"/>
  <c r="AV747" i="1"/>
  <c r="AV745" i="1"/>
  <c r="AV742" i="1"/>
  <c r="AV741" i="1"/>
  <c r="AV740" i="1"/>
  <c r="AV735" i="1"/>
  <c r="AV734" i="1"/>
  <c r="AV733" i="1"/>
  <c r="AV731" i="1"/>
  <c r="AV729" i="1"/>
  <c r="AV728" i="1"/>
  <c r="AV722" i="1"/>
  <c r="AV721" i="1"/>
  <c r="AV720" i="1"/>
  <c r="AV718" i="1"/>
  <c r="AV711" i="1"/>
  <c r="AV710" i="1"/>
  <c r="AV709" i="1"/>
  <c r="AV704" i="1"/>
  <c r="AV703" i="1"/>
  <c r="AV697" i="1"/>
  <c r="AV691" i="1"/>
  <c r="AV690" i="1"/>
  <c r="AV689" i="1"/>
  <c r="AV687" i="1"/>
  <c r="AV678" i="1"/>
  <c r="AV677" i="1"/>
  <c r="AV675" i="1"/>
  <c r="AV674" i="1"/>
  <c r="AV673" i="1"/>
  <c r="AV665" i="1"/>
  <c r="AV664" i="1"/>
  <c r="AV660" i="1"/>
  <c r="AV656" i="1"/>
  <c r="AV653" i="1"/>
  <c r="AV651" i="1"/>
  <c r="AV650" i="1"/>
  <c r="AV648" i="1"/>
  <c r="AV647" i="1"/>
  <c r="AV646" i="1"/>
  <c r="AV645" i="1"/>
  <c r="AV643" i="1"/>
  <c r="AV637" i="1"/>
  <c r="AV636" i="1"/>
  <c r="AV633" i="1"/>
  <c r="AV627" i="1"/>
  <c r="AV625" i="1"/>
  <c r="AV624" i="1"/>
  <c r="AV619" i="1"/>
  <c r="AV617" i="1"/>
  <c r="AV616" i="1"/>
  <c r="AV615" i="1"/>
  <c r="AV609" i="1"/>
  <c r="AV603" i="1"/>
  <c r="AV596" i="1"/>
  <c r="AV594" i="1"/>
  <c r="AV592" i="1"/>
  <c r="AV588" i="1"/>
  <c r="AV587" i="1"/>
  <c r="AV584" i="1"/>
  <c r="AV583" i="1"/>
  <c r="AV577" i="1"/>
  <c r="AV573" i="1"/>
  <c r="AV572" i="1"/>
  <c r="AV569" i="1"/>
  <c r="AV566" i="1"/>
  <c r="AV565" i="1"/>
  <c r="AV560" i="1"/>
  <c r="AV559" i="1"/>
  <c r="AV552" i="1"/>
  <c r="AV551" i="1"/>
  <c r="AV550" i="1"/>
  <c r="AV543" i="1"/>
  <c r="AV542" i="1"/>
  <c r="AV539" i="1"/>
  <c r="AV536" i="1"/>
  <c r="AV535" i="1"/>
  <c r="AV529" i="1"/>
  <c r="AV526" i="1"/>
  <c r="AV518" i="1"/>
  <c r="AV515" i="1"/>
  <c r="AV509" i="1"/>
  <c r="AV506" i="1"/>
  <c r="AV504" i="1"/>
  <c r="AV502" i="1"/>
  <c r="AV501" i="1"/>
  <c r="AV496" i="1"/>
  <c r="AV490" i="1"/>
  <c r="AV488" i="1"/>
  <c r="AV487" i="1"/>
  <c r="AV477" i="1"/>
  <c r="AV476" i="1"/>
  <c r="AV472" i="1"/>
  <c r="AV471" i="1"/>
  <c r="AV470" i="1"/>
  <c r="AV469" i="1"/>
  <c r="AV464" i="1"/>
  <c r="AV463" i="1"/>
  <c r="AV462" i="1"/>
  <c r="AV461" i="1"/>
  <c r="AV459" i="1"/>
  <c r="AV458" i="1"/>
  <c r="AV457" i="1"/>
  <c r="AV453" i="1"/>
  <c r="AV449" i="1"/>
  <c r="AV447" i="1"/>
  <c r="AV446" i="1"/>
  <c r="AV445" i="1"/>
  <c r="AV440" i="1"/>
  <c r="AV439" i="1"/>
  <c r="AV438" i="1"/>
  <c r="AV433" i="1"/>
  <c r="AV419" i="1"/>
  <c r="AV414" i="1"/>
  <c r="AV410" i="1"/>
  <c r="AV404" i="1"/>
  <c r="AV397" i="1"/>
  <c r="AV393" i="1"/>
  <c r="AV388" i="1"/>
  <c r="AV386" i="1"/>
  <c r="AV385" i="1"/>
  <c r="AV382" i="1"/>
  <c r="AV381" i="1"/>
  <c r="AV379" i="1"/>
  <c r="AV378" i="1"/>
  <c r="AV377" i="1"/>
  <c r="AV368" i="1"/>
  <c r="AV367" i="1"/>
  <c r="AV366" i="1"/>
  <c r="AV365" i="1"/>
  <c r="AV364" i="1"/>
  <c r="AV363" i="1"/>
  <c r="AV356" i="1"/>
  <c r="AV347" i="1"/>
  <c r="AV346" i="1"/>
  <c r="AV344" i="1"/>
  <c r="AV343" i="1"/>
  <c r="AV341" i="1"/>
  <c r="AV340" i="1"/>
  <c r="AV336" i="1"/>
  <c r="AV335" i="1"/>
  <c r="AV333" i="1"/>
  <c r="AV332" i="1"/>
  <c r="AV329" i="1"/>
  <c r="AV327" i="1"/>
  <c r="AV326" i="1"/>
  <c r="AV324" i="1"/>
  <c r="AV323" i="1"/>
  <c r="AV322" i="1"/>
  <c r="AV321" i="1"/>
  <c r="AV320" i="1"/>
  <c r="AV318" i="1"/>
  <c r="AV317" i="1"/>
  <c r="AV316" i="1"/>
  <c r="AV311" i="1"/>
  <c r="AV310" i="1"/>
  <c r="AV306" i="1"/>
  <c r="AV303" i="1"/>
  <c r="AV294" i="1"/>
  <c r="AV282" i="1"/>
  <c r="AV281" i="1"/>
  <c r="AV277" i="1"/>
  <c r="AV250" i="1"/>
  <c r="AV249" i="1"/>
  <c r="AV215" i="1"/>
  <c r="AV194" i="1"/>
  <c r="AV191" i="1"/>
  <c r="AV185" i="1"/>
  <c r="AV172" i="1"/>
  <c r="AV171" i="1"/>
  <c r="AV169" i="1"/>
  <c r="AV163" i="1"/>
  <c r="AV156" i="1"/>
  <c r="AV148" i="1"/>
  <c r="AV140" i="1"/>
  <c r="AV138" i="1"/>
  <c r="AV134" i="1"/>
  <c r="AV117" i="1"/>
  <c r="AV110" i="1"/>
  <c r="AV103" i="1"/>
  <c r="AV98" i="1"/>
  <c r="AV86" i="1"/>
  <c r="AV81" i="1"/>
  <c r="AV75" i="1"/>
  <c r="AV71" i="1"/>
  <c r="AV70" i="1"/>
  <c r="AV67" i="1"/>
  <c r="AV63" i="1"/>
  <c r="AV57" i="1"/>
  <c r="AV56" i="1"/>
  <c r="AV49" i="1"/>
  <c r="AV48" i="1"/>
  <c r="AV33" i="1"/>
  <c r="AV30" i="1"/>
  <c r="AV23" i="1"/>
  <c r="AV16" i="1"/>
  <c r="AV15" i="1"/>
  <c r="AV9" i="1"/>
  <c r="AV7" i="1"/>
  <c r="AV6" i="1"/>
  <c r="AV5" i="1"/>
  <c r="AV4" i="1"/>
  <c r="AV3" i="1"/>
  <c r="AV2" i="1"/>
  <c r="AC5088" i="1" l="1"/>
  <c r="AV3532" i="1" a="1"/>
  <c r="AV3532" i="1" s="1"/>
  <c r="AV4003" i="1" a="1"/>
  <c r="AV4003" i="1" s="1"/>
  <c r="AV2851" i="1" a="1"/>
  <c r="AV2851" i="1" s="1"/>
  <c r="AV119" i="1" a="1"/>
  <c r="AV119" i="1" s="1"/>
  <c r="AU4640" i="1"/>
  <c r="AV523" i="1" a="1"/>
  <c r="AV523" i="1" s="1"/>
  <c r="AV428" i="1" a="1"/>
  <c r="AV428" i="1" s="1"/>
  <c r="AV4296" i="1" a="1"/>
  <c r="AV4296" i="1" s="1"/>
  <c r="AV2482" i="1" a="1"/>
  <c r="AV2482" i="1" s="1"/>
  <c r="AV1845" i="1" a="1"/>
  <c r="AV1845" i="1" s="1"/>
  <c r="AV4644" i="1" a="1"/>
  <c r="AV4644" i="1" s="1"/>
  <c r="AV4791" i="1" a="1"/>
  <c r="AV4791" i="1" s="1"/>
  <c r="AV2258" i="1" a="1"/>
  <c r="AV2258" i="1" s="1"/>
  <c r="AV2226" i="1" a="1"/>
  <c r="AV2226" i="1" s="1"/>
  <c r="AV4480" i="1" a="1"/>
  <c r="AV4480" i="1" s="1"/>
  <c r="AV2337" i="1" a="1"/>
  <c r="AV2337" i="1" s="1"/>
  <c r="AV3075" i="1" a="1"/>
  <c r="AV3075" i="1" s="1"/>
  <c r="AV534" i="1" a="1"/>
  <c r="AV534" i="1" s="1"/>
  <c r="AV3108" i="1" a="1"/>
  <c r="AV3108" i="1" s="1"/>
  <c r="AV233" i="1" a="1"/>
  <c r="AV233" i="1" s="1"/>
  <c r="AV376" i="1" a="1"/>
  <c r="AV376" i="1" s="1"/>
  <c r="AV370" i="1" a="1"/>
  <c r="AV370" i="1" s="1"/>
  <c r="AV1958" i="1" a="1"/>
  <c r="AV1958" i="1" s="1"/>
  <c r="AV4052" i="1" a="1"/>
  <c r="AV4052" i="1" s="1"/>
  <c r="AV2011" i="1" a="1"/>
  <c r="AV2011" i="1" s="1"/>
  <c r="AW2011" i="1" s="1"/>
  <c r="AV3170" i="1" a="1"/>
  <c r="AV3170" i="1" s="1"/>
  <c r="AV3397" i="1" a="1"/>
  <c r="AV3397" i="1" s="1"/>
  <c r="AV4706" i="1" a="1"/>
  <c r="AV4706" i="1" s="1"/>
  <c r="AV3057" i="1" a="1"/>
  <c r="AV3057" i="1" s="1"/>
  <c r="AV1152" i="1" a="1"/>
  <c r="AV1152" i="1" s="1"/>
  <c r="AV1091" i="1" a="1"/>
  <c r="AV1091" i="1" s="1"/>
  <c r="AV4372" i="1" a="1"/>
  <c r="AV4372" i="1" s="1"/>
  <c r="AV2276" i="1" a="1"/>
  <c r="AV2276" i="1" s="1"/>
  <c r="AV1651" i="1" a="1"/>
  <c r="AV1651" i="1" s="1"/>
  <c r="AV4100" i="1" a="1"/>
  <c r="AV4100" i="1" s="1"/>
  <c r="AV3148" i="1" a="1"/>
  <c r="AV3148" i="1" s="1"/>
  <c r="AV4408" i="1" a="1"/>
  <c r="AV4408" i="1" s="1"/>
  <c r="AV2756" i="1" a="1"/>
  <c r="AV2756" i="1" s="1"/>
  <c r="AV4711" i="1" a="1"/>
  <c r="AV4711" i="1" s="1"/>
  <c r="AV4775" i="1" a="1"/>
  <c r="AV4775" i="1" s="1"/>
  <c r="AV3725" i="1" a="1"/>
  <c r="AV3725" i="1" s="1"/>
  <c r="AV4984" i="1" a="1"/>
  <c r="AV4984" i="1" s="1"/>
  <c r="AV4631" i="1" a="1"/>
  <c r="AV4631" i="1" s="1"/>
  <c r="AV4499" i="1" a="1"/>
  <c r="AV4499" i="1" s="1"/>
  <c r="AV4273" i="1" a="1"/>
  <c r="AV4273" i="1" s="1"/>
  <c r="AV3376" i="1" a="1"/>
  <c r="AV3376" i="1" s="1"/>
  <c r="AV3956" i="1" a="1"/>
  <c r="AV3956" i="1" s="1"/>
  <c r="AV1527" i="1" a="1"/>
  <c r="AV1527" i="1" s="1"/>
  <c r="AV3327" i="1" a="1"/>
  <c r="AV3327" i="1" s="1"/>
  <c r="AV3509" i="1" a="1"/>
  <c r="AV3509" i="1" s="1"/>
  <c r="AV820" i="1" a="1"/>
  <c r="AV820" i="1" s="1"/>
  <c r="AV3888" i="1" a="1"/>
  <c r="AV3888" i="1" s="1"/>
  <c r="AV595" i="1" a="1"/>
  <c r="AV595" i="1" s="1"/>
  <c r="AV209" i="1" a="1"/>
  <c r="AV209" i="1" s="1"/>
  <c r="AV4756" i="1" a="1"/>
  <c r="AV4756" i="1" s="1"/>
  <c r="AV2238" i="1" a="1"/>
  <c r="AV2238" i="1" s="1"/>
  <c r="AV4601" i="1" a="1"/>
  <c r="AV4601" i="1" s="1"/>
  <c r="AV3398" i="1" a="1"/>
  <c r="AV3398" i="1" s="1"/>
  <c r="AV2951" i="1" a="1"/>
  <c r="AV2951" i="1" s="1"/>
  <c r="AV4994" i="1" a="1"/>
  <c r="AV4994" i="1" s="1"/>
  <c r="AV1432" i="1" a="1"/>
  <c r="AV1432" i="1" s="1"/>
  <c r="AV1182" i="1" a="1"/>
  <c r="AV1182" i="1" s="1"/>
  <c r="AV2594" i="1" a="1"/>
  <c r="AV2594" i="1" s="1"/>
  <c r="AV411" i="1" a="1"/>
  <c r="AV411" i="1" s="1"/>
  <c r="AV373" i="1" a="1"/>
  <c r="AV373" i="1" s="1"/>
  <c r="AV3094" i="1" a="1"/>
  <c r="AV3094" i="1" s="1"/>
  <c r="AV3950" i="1" a="1"/>
  <c r="AV3950" i="1" s="1"/>
  <c r="AU3973" i="1"/>
  <c r="AV34" i="1" a="1"/>
  <c r="AV34" i="1" s="1"/>
  <c r="AV2249" i="1" a="1"/>
  <c r="AV2249" i="1" s="1"/>
  <c r="AV3337" i="1" a="1"/>
  <c r="AV3337" i="1" s="1"/>
  <c r="AV4509" i="1" a="1"/>
  <c r="AV4509" i="1" s="1"/>
  <c r="AV1233" i="1" a="1"/>
  <c r="AV1233" i="1" s="1"/>
  <c r="AV2821" i="1" a="1"/>
  <c r="AV2821" i="1" s="1"/>
  <c r="AW2821" i="1" s="1"/>
  <c r="AV3277" i="1" a="1"/>
  <c r="AV3277" i="1" s="1"/>
  <c r="AV521" i="1" a="1"/>
  <c r="AV521" i="1" s="1"/>
  <c r="AV4139" i="1" a="1"/>
  <c r="AV4139" i="1" s="1"/>
  <c r="AV860" i="1" a="1"/>
  <c r="AV860" i="1" s="1"/>
  <c r="AV4111" i="1" a="1"/>
  <c r="AV4111" i="1" s="1"/>
  <c r="AV2283" i="1" a="1"/>
  <c r="AV2283" i="1" s="1"/>
  <c r="AV574" i="1" a="1"/>
  <c r="AV574" i="1" s="1"/>
  <c r="AV3615" i="1" a="1"/>
  <c r="AV3615" i="1" s="1"/>
  <c r="AV1647" i="1" a="1"/>
  <c r="AV1647" i="1" s="1"/>
  <c r="AV4924" i="1" a="1"/>
  <c r="AV4924" i="1" s="1"/>
  <c r="AV2003" i="1" a="1"/>
  <c r="AV2003" i="1" s="1"/>
  <c r="AV4625" i="1" a="1"/>
  <c r="AV4625" i="1" s="1"/>
  <c r="AV1629" i="1" a="1"/>
  <c r="AV1629" i="1" s="1"/>
  <c r="AV2084" i="1" a="1"/>
  <c r="AV2084" i="1" s="1"/>
  <c r="AV1593" i="1" a="1"/>
  <c r="AV1593" i="1" s="1"/>
  <c r="AW1593" i="1" s="1"/>
  <c r="AV4486" i="1" a="1"/>
  <c r="AV4486" i="1" s="1"/>
  <c r="AV1835" i="1" a="1"/>
  <c r="AV1835" i="1" s="1"/>
  <c r="AV2379" i="1" a="1"/>
  <c r="AV2379" i="1" s="1"/>
  <c r="AV1585" i="1" a="1"/>
  <c r="AV1585" i="1" s="1"/>
  <c r="AV3272" i="1" a="1"/>
  <c r="AV3272" i="1" s="1"/>
  <c r="AV3340" i="1" a="1"/>
  <c r="AV3340" i="1" s="1"/>
  <c r="AV1672" i="1" a="1"/>
  <c r="AV1672" i="1" s="1"/>
  <c r="AV1324" i="1" a="1"/>
  <c r="AV1324" i="1" s="1"/>
  <c r="AV3667" i="1" a="1"/>
  <c r="AV3667" i="1" s="1"/>
  <c r="AV2536" i="1" a="1"/>
  <c r="AV2536" i="1" s="1"/>
  <c r="AV2466" i="1" a="1"/>
  <c r="AV2466" i="1" s="1"/>
  <c r="AV2535" i="1" a="1"/>
  <c r="AV2535" i="1" s="1"/>
  <c r="AV681" i="1" a="1"/>
  <c r="AV681" i="1" s="1"/>
  <c r="AV4204" i="1" a="1"/>
  <c r="AV4204" i="1" s="1"/>
  <c r="AV1811" i="1" a="1"/>
  <c r="AV1811" i="1" s="1"/>
  <c r="AV4736" i="1" a="1"/>
  <c r="AV4736" i="1" s="1"/>
  <c r="AV3203" i="1" a="1"/>
  <c r="AV3203" i="1" s="1"/>
  <c r="AV4565" i="1" a="1"/>
  <c r="AV4565" i="1" s="1"/>
  <c r="AV328" i="1" a="1"/>
  <c r="AV328" i="1" s="1"/>
  <c r="AV1520" i="1" a="1"/>
  <c r="AV1520" i="1" s="1"/>
  <c r="AV2132" i="1" a="1"/>
  <c r="AV2132" i="1" s="1"/>
  <c r="AV4336" i="1" a="1"/>
  <c r="AV4336" i="1" s="1"/>
  <c r="AV2095" i="1" a="1"/>
  <c r="AV2095" i="1" s="1"/>
  <c r="AV695" i="1" a="1"/>
  <c r="AV695" i="1" s="1"/>
  <c r="AV4305" i="1" a="1"/>
  <c r="AV4305" i="1" s="1"/>
  <c r="AV2271" i="1" a="1"/>
  <c r="AV2271" i="1" s="1"/>
  <c r="AV700" i="1" a="1"/>
  <c r="AV700" i="1" s="1"/>
  <c r="AV2019" i="1" a="1"/>
  <c r="AV2019" i="1" s="1"/>
  <c r="AV2125" i="1" a="1"/>
  <c r="AV2125" i="1" s="1"/>
  <c r="AV2396" i="1" a="1"/>
  <c r="AV2396" i="1" s="1"/>
  <c r="AV2152" i="1" a="1"/>
  <c r="AV2152" i="1" s="1"/>
  <c r="AV2607" i="1" a="1"/>
  <c r="AV2607" i="1" s="1"/>
  <c r="AV3310" i="1" a="1"/>
  <c r="AV3310" i="1" s="1"/>
  <c r="AV2843" i="1" a="1"/>
  <c r="AV2843" i="1" s="1"/>
  <c r="AV3343" i="1" a="1"/>
  <c r="AV3343" i="1" s="1"/>
  <c r="AV4978" i="1" a="1"/>
  <c r="AV4978" i="1" s="1"/>
  <c r="AV3803" i="1" a="1"/>
  <c r="AV3803" i="1" s="1"/>
  <c r="AV3860" i="1" a="1"/>
  <c r="AV3860" i="1" s="1"/>
  <c r="AV362" i="1" a="1"/>
  <c r="AV362" i="1" s="1"/>
  <c r="AV1217" i="1" a="1"/>
  <c r="AV1217" i="1" s="1"/>
  <c r="AV214" i="1" a="1"/>
  <c r="AV214" i="1" s="1"/>
  <c r="AW214" i="1" s="1"/>
  <c r="AV4014" i="1" a="1"/>
  <c r="AV4014" i="1" s="1"/>
  <c r="AV5050" i="1" a="1"/>
  <c r="AV5050" i="1" s="1"/>
  <c r="AV844" i="1" a="1"/>
  <c r="AV844" i="1" s="1"/>
  <c r="AV657" i="1" a="1"/>
  <c r="AV657" i="1" s="1"/>
  <c r="AV3019" i="1" a="1"/>
  <c r="AV3019" i="1" s="1"/>
  <c r="AV4907" i="1" a="1"/>
  <c r="AV4907" i="1" s="1"/>
  <c r="AV3116" i="1" a="1"/>
  <c r="AV3116" i="1" s="1"/>
  <c r="AV907" i="1" a="1"/>
  <c r="AV907" i="1" s="1"/>
  <c r="AV1992" i="1" a="1"/>
  <c r="AV1992" i="1" s="1"/>
  <c r="AV1912" i="1" a="1"/>
  <c r="AV1912" i="1" s="1"/>
  <c r="AW1912" i="1" s="1"/>
  <c r="AV2292" i="1" a="1"/>
  <c r="AV2292" i="1" s="1"/>
  <c r="AV237" i="1" a="1"/>
  <c r="AV237" i="1" s="1"/>
  <c r="AV3140" i="1" a="1"/>
  <c r="AV3140" i="1" s="1"/>
  <c r="AV242" i="1" a="1"/>
  <c r="AV242" i="1" s="1"/>
  <c r="AV2004" i="1" a="1"/>
  <c r="AV2004" i="1" s="1"/>
  <c r="AV2761" i="1" a="1"/>
  <c r="AV2761" i="1" s="1"/>
  <c r="AV3700" i="1" a="1"/>
  <c r="AV3700" i="1" s="1"/>
  <c r="AV4541" i="1" a="1"/>
  <c r="AV4541" i="1" s="1"/>
  <c r="AV3133" i="1" a="1"/>
  <c r="AV3133" i="1" s="1"/>
  <c r="AV4610" i="1" a="1"/>
  <c r="AV4610" i="1" s="1"/>
  <c r="AV2211" i="1" a="1"/>
  <c r="AV2211" i="1" s="1"/>
  <c r="AV2366" i="1" a="1"/>
  <c r="AV2366" i="1" s="1"/>
  <c r="AV1341" i="1" a="1"/>
  <c r="AV1341" i="1" s="1"/>
  <c r="AV1273" i="1" a="1"/>
  <c r="AV1273" i="1" s="1"/>
  <c r="AV2391" i="1" a="1"/>
  <c r="AV2391" i="1" s="1"/>
  <c r="AV1148" i="1" a="1"/>
  <c r="AV1148" i="1" s="1"/>
  <c r="AV285" i="1" a="1"/>
  <c r="AV285" i="1" s="1"/>
  <c r="AV3085" i="1" a="1"/>
  <c r="AV3085" i="1" s="1"/>
  <c r="AV3969" i="1" a="1"/>
  <c r="AV3969" i="1" s="1"/>
  <c r="AV586" i="1" a="1"/>
  <c r="AV586" i="1" s="1"/>
  <c r="AV4945" i="1" a="1"/>
  <c r="AV4945" i="1" s="1"/>
  <c r="AV2229" i="1" a="1"/>
  <c r="AV2229" i="1" s="1"/>
  <c r="AV519" i="1" a="1"/>
  <c r="AV519" i="1" s="1"/>
  <c r="AV2157" i="1" a="1"/>
  <c r="AV2157" i="1" s="1"/>
  <c r="AV4846" i="1" a="1"/>
  <c r="AV4846" i="1" s="1"/>
  <c r="AV2670" i="1" a="1"/>
  <c r="AV2670" i="1" s="1"/>
  <c r="AV2762" i="1" a="1"/>
  <c r="AV2762" i="1" s="1"/>
  <c r="AV4657" i="1" a="1"/>
  <c r="AV4657" i="1" s="1"/>
  <c r="AV127" i="1" a="1"/>
  <c r="AV127" i="1" s="1"/>
  <c r="AV235" i="1" a="1"/>
  <c r="AV235" i="1" s="1"/>
  <c r="AV1819" i="1" a="1"/>
  <c r="AV1819" i="1" s="1"/>
  <c r="AV3375" i="1" a="1"/>
  <c r="AV3375" i="1" s="1"/>
  <c r="AV1486" i="1" a="1"/>
  <c r="AV1486" i="1" s="1"/>
  <c r="AV601" i="1" a="1"/>
  <c r="AV601" i="1" s="1"/>
  <c r="AV1553" i="1" a="1"/>
  <c r="AV1553" i="1" s="1"/>
  <c r="AV3936" i="1" a="1"/>
  <c r="AV3936" i="1" s="1"/>
  <c r="AV3330" i="1" a="1"/>
  <c r="AV3330" i="1" s="1"/>
  <c r="AV3629" i="1" a="1"/>
  <c r="AV3629" i="1" s="1"/>
  <c r="AV992" i="1" a="1"/>
  <c r="AV992" i="1" s="1"/>
  <c r="AV1821" i="1" a="1"/>
  <c r="AV1821" i="1" s="1"/>
  <c r="AV3542" i="1" a="1"/>
  <c r="AV3542" i="1" s="1"/>
  <c r="AV3317" i="1" a="1"/>
  <c r="AV3317" i="1" s="1"/>
  <c r="AV959" i="1" a="1"/>
  <c r="AV959" i="1" s="1"/>
  <c r="AV3304" i="1" a="1"/>
  <c r="AV3304" i="1" s="1"/>
  <c r="AV884" i="1" a="1"/>
  <c r="AV884" i="1" s="1"/>
  <c r="AV1813" i="1" a="1"/>
  <c r="AV1813" i="1" s="1"/>
  <c r="AV2316" i="1" a="1"/>
  <c r="AV2316" i="1" s="1"/>
  <c r="AV2138" i="1" a="1"/>
  <c r="AV2138" i="1" s="1"/>
  <c r="AV3541" i="1" a="1"/>
  <c r="AV3541" i="1" s="1"/>
  <c r="AV4854" i="1" a="1"/>
  <c r="AV4854" i="1" s="1"/>
  <c r="AV1268" i="1" a="1"/>
  <c r="AV1268" i="1" s="1"/>
  <c r="AV805" i="1" a="1"/>
  <c r="AV805" i="1" s="1"/>
  <c r="AV65" i="1" a="1"/>
  <c r="AV65" i="1" s="1"/>
  <c r="AV479" i="1" a="1"/>
  <c r="AV479" i="1" s="1"/>
  <c r="AV2931" i="1" a="1"/>
  <c r="AV2931" i="1" s="1"/>
  <c r="AV3497" i="1" a="1"/>
  <c r="AV3497" i="1" s="1"/>
  <c r="AV2289" i="1" a="1"/>
  <c r="AV2289" i="1" s="1"/>
  <c r="AV3924" i="1" a="1"/>
  <c r="AV3924" i="1" s="1"/>
  <c r="AV52" i="1" a="1"/>
  <c r="AV52" i="1" s="1"/>
  <c r="AV129" i="1" a="1"/>
  <c r="AV129" i="1" s="1"/>
  <c r="AV2609" i="1" a="1"/>
  <c r="AV2609" i="1" s="1"/>
  <c r="AV260" i="1" a="1"/>
  <c r="AV260" i="1" s="1"/>
  <c r="AV4718" i="1" a="1"/>
  <c r="AV4718" i="1" s="1"/>
  <c r="AV3813" i="1" a="1"/>
  <c r="AV3813" i="1" s="1"/>
  <c r="AV271" i="1" a="1"/>
  <c r="AV271" i="1" s="1"/>
  <c r="AV1526" i="1" a="1"/>
  <c r="AV1526" i="1" s="1"/>
  <c r="AV962" i="1" a="1"/>
  <c r="AV962" i="1" s="1"/>
  <c r="AV175" i="1" a="1"/>
  <c r="AV175" i="1" s="1"/>
  <c r="AV4123" i="1" a="1"/>
  <c r="AV4123" i="1" s="1"/>
  <c r="AV3462" i="1" a="1"/>
  <c r="AV3462" i="1" s="1"/>
  <c r="AV188" i="1" a="1"/>
  <c r="AV188" i="1" s="1"/>
  <c r="AV348" i="1" a="1"/>
  <c r="AV348" i="1" s="1"/>
  <c r="AV339" i="1" a="1"/>
  <c r="AV339" i="1" s="1"/>
  <c r="AV352" i="1" a="1"/>
  <c r="AV352" i="1" s="1"/>
  <c r="AV580" i="1" a="1"/>
  <c r="AV580" i="1" s="1"/>
  <c r="AV42" i="1" a="1"/>
  <c r="AV42" i="1" s="1"/>
  <c r="AV4047" i="1" a="1"/>
  <c r="AV4047" i="1" s="1"/>
  <c r="AV2886" i="1" a="1"/>
  <c r="AV2886" i="1" s="1"/>
  <c r="AV1216" i="1" a="1"/>
  <c r="AV1216" i="1" s="1"/>
  <c r="AV4131" i="1" a="1"/>
  <c r="AV4131" i="1" s="1"/>
  <c r="AV2785" i="1" a="1"/>
  <c r="AV2785" i="1" s="1"/>
  <c r="AV2853" i="1" a="1"/>
  <c r="AV2853" i="1" s="1"/>
  <c r="AV3464" i="1" a="1"/>
  <c r="AV3464" i="1" s="1"/>
  <c r="AV2506" i="1" a="1"/>
  <c r="AV2506" i="1" s="1"/>
  <c r="AV891" i="1" a="1"/>
  <c r="AV891" i="1" s="1"/>
  <c r="AV2584" i="1" a="1"/>
  <c r="AV2584" i="1" s="1"/>
  <c r="AV4910" i="1" a="1"/>
  <c r="AV4910" i="1" s="1"/>
  <c r="AV3218" i="1" a="1"/>
  <c r="AV3218" i="1" s="1"/>
  <c r="AV1490" i="1" a="1"/>
  <c r="AV1490" i="1" s="1"/>
  <c r="AV848" i="1" a="1"/>
  <c r="AV848" i="1" s="1"/>
  <c r="AV270" i="1" a="1"/>
  <c r="AV270" i="1" s="1"/>
  <c r="AV2014" i="1" a="1"/>
  <c r="AV2014" i="1" s="1"/>
  <c r="AV1791" i="1" a="1"/>
  <c r="AV1791" i="1" s="1"/>
  <c r="AV2867" i="1" a="1"/>
  <c r="AV2867" i="1" s="1"/>
  <c r="AV4868" i="1" a="1"/>
  <c r="AV4868" i="1" s="1"/>
  <c r="AV3517" i="1" a="1"/>
  <c r="AV3517" i="1" s="1"/>
  <c r="AV3241" i="1" a="1"/>
  <c r="AV3241" i="1" s="1"/>
  <c r="AV2477" i="1" a="1"/>
  <c r="AV2477" i="1" s="1"/>
  <c r="AV1913" i="1" a="1"/>
  <c r="AV1913" i="1" s="1"/>
  <c r="AV1607" i="1" a="1"/>
  <c r="AV1607" i="1" s="1"/>
  <c r="AV4310" i="1" a="1"/>
  <c r="AV4310" i="1" s="1"/>
  <c r="AV3433" i="1" a="1"/>
  <c r="AV3433" i="1" s="1"/>
  <c r="AV4590" i="1" a="1"/>
  <c r="AV4590" i="1" s="1"/>
  <c r="AV2354" i="1" a="1"/>
  <c r="AV2354" i="1" s="1"/>
  <c r="AV3644" i="1" a="1"/>
  <c r="AV3644" i="1" s="1"/>
  <c r="AV2741" i="1" a="1"/>
  <c r="AV2741" i="1" s="1"/>
  <c r="AV4856" i="1" a="1"/>
  <c r="AV4856" i="1" s="1"/>
  <c r="AV716" i="1" a="1"/>
  <c r="AV716" i="1" s="1"/>
  <c r="AV4759" i="1" a="1"/>
  <c r="AV4759" i="1" s="1"/>
  <c r="AV2823" i="1" a="1"/>
  <c r="AV2823" i="1" s="1"/>
  <c r="AV1716" i="1" a="1"/>
  <c r="AV1716" i="1" s="1"/>
  <c r="AV1745" i="1" a="1"/>
  <c r="AV1745" i="1" s="1"/>
  <c r="AV811" i="1" a="1"/>
  <c r="AV811" i="1" s="1"/>
  <c r="AV1833" i="1" a="1"/>
  <c r="AV1833" i="1" s="1"/>
  <c r="AV3456" i="1" a="1"/>
  <c r="AV3456" i="1" s="1"/>
  <c r="AV1327" i="1" a="1"/>
  <c r="AV1327" i="1" s="1"/>
  <c r="AV3869" i="1" a="1"/>
  <c r="AV3869" i="1" s="1"/>
  <c r="AV3975" i="1" a="1"/>
  <c r="AV3975" i="1" s="1"/>
  <c r="AV286" i="1" a="1"/>
  <c r="AV286" i="1" s="1"/>
  <c r="AV4925" i="1" a="1"/>
  <c r="AV4925" i="1" s="1"/>
  <c r="AV1870" i="1" a="1"/>
  <c r="AV1870" i="1" s="1"/>
  <c r="AV14" i="1" a="1"/>
  <c r="AV14" i="1" s="1"/>
  <c r="AV966" i="1" a="1"/>
  <c r="AV966" i="1" s="1"/>
  <c r="AV3003" i="1" a="1"/>
  <c r="AV3003" i="1" s="1"/>
  <c r="AV3194" i="1" a="1"/>
  <c r="AV3194" i="1" s="1"/>
  <c r="AV2778" i="1" a="1"/>
  <c r="AV2778" i="1" s="1"/>
  <c r="AV3572" i="1" a="1"/>
  <c r="AV3572" i="1" s="1"/>
  <c r="AV3846" i="1" a="1"/>
  <c r="AV3846" i="1" s="1"/>
  <c r="AV170" i="1" a="1"/>
  <c r="AV170" i="1" s="1"/>
  <c r="AV4716" i="1" a="1"/>
  <c r="AV4716" i="1" s="1"/>
  <c r="AV4863" i="1" a="1"/>
  <c r="AV4863" i="1" s="1"/>
  <c r="AV1278" i="1" a="1"/>
  <c r="AV1278" i="1" s="1"/>
  <c r="AV5058" i="1" a="1"/>
  <c r="AV5058" i="1" s="1"/>
  <c r="AV3630" i="1" a="1"/>
  <c r="AV3630" i="1" s="1"/>
  <c r="AV3061" i="1" a="1"/>
  <c r="AV3061" i="1" s="1"/>
  <c r="AV4564" i="1" a="1"/>
  <c r="AV4564" i="1" s="1"/>
  <c r="AV1800" i="1" a="1"/>
  <c r="AV1800" i="1" s="1"/>
  <c r="AV1422" i="1" a="1"/>
  <c r="AV1422" i="1" s="1"/>
  <c r="AV2448" i="1" a="1"/>
  <c r="AV2448" i="1" s="1"/>
  <c r="AV3333" i="1" a="1"/>
  <c r="AV3333" i="1" s="1"/>
  <c r="AV4456" i="1" a="1"/>
  <c r="AV4456" i="1" s="1"/>
  <c r="AV2319" i="1" a="1"/>
  <c r="AV2319" i="1" s="1"/>
  <c r="AV829" i="1" a="1"/>
  <c r="AV829" i="1" s="1"/>
  <c r="AV4359" i="1" a="1"/>
  <c r="AV4359" i="1" s="1"/>
  <c r="AV2170" i="1" a="1"/>
  <c r="AV2170" i="1" s="1"/>
  <c r="AV1703" i="1" a="1"/>
  <c r="AV1703" i="1" s="1"/>
  <c r="AV4181" i="1" a="1"/>
  <c r="AV4181" i="1" s="1"/>
  <c r="AV2353" i="1" a="1"/>
  <c r="AV2353" i="1" s="1"/>
  <c r="AV2945" i="1" a="1"/>
  <c r="AV2945" i="1" s="1"/>
  <c r="AV1590" i="1" a="1"/>
  <c r="AV1590" i="1" s="1"/>
  <c r="AV421" i="1" a="1"/>
  <c r="AV421" i="1" s="1"/>
  <c r="AV3457" i="1" a="1"/>
  <c r="AV3457" i="1" s="1"/>
  <c r="AV2898" i="1" a="1"/>
  <c r="AV2898" i="1" s="1"/>
  <c r="AV3450" i="1" a="1"/>
  <c r="AV3450" i="1" s="1"/>
  <c r="AV3362" i="1" a="1"/>
  <c r="AV3362" i="1" s="1"/>
  <c r="AV3645" i="1" a="1"/>
  <c r="AV3645" i="1" s="1"/>
  <c r="AV717" i="1" a="1"/>
  <c r="AV717" i="1" s="1"/>
  <c r="AV549" i="1" a="1"/>
  <c r="AV549" i="1" s="1"/>
  <c r="AV4983" i="1" a="1"/>
  <c r="AV4983" i="1" s="1"/>
  <c r="AV4284" i="1" a="1"/>
  <c r="AV4284" i="1" s="1"/>
  <c r="AV246" i="1" a="1"/>
  <c r="AV246" i="1" s="1"/>
  <c r="AV3390" i="1" a="1"/>
  <c r="AV3390" i="1" s="1"/>
  <c r="AV2718" i="1" a="1"/>
  <c r="AV2718" i="1" s="1"/>
  <c r="AV3732" i="1" a="1"/>
  <c r="AV3732" i="1" s="1"/>
  <c r="AV2842" i="1" a="1"/>
  <c r="AV2842" i="1" s="1"/>
  <c r="AV1226" i="1" a="1"/>
  <c r="AV1226" i="1" s="1"/>
  <c r="AV4865" i="1" a="1"/>
  <c r="AV4865" i="1" s="1"/>
  <c r="AV2253" i="1" a="1"/>
  <c r="AV2253" i="1" s="1"/>
  <c r="AV3574" i="1" a="1"/>
  <c r="AV3574" i="1" s="1"/>
  <c r="AV3208" i="1" a="1"/>
  <c r="AV3208" i="1" s="1"/>
  <c r="AV276" i="1" a="1"/>
  <c r="AV276" i="1" s="1"/>
  <c r="AW276" i="1" s="1"/>
  <c r="AV1479" i="1" a="1"/>
  <c r="AV1479" i="1" s="1"/>
  <c r="AV247" i="1" a="1"/>
  <c r="AV247" i="1" s="1"/>
  <c r="AV2581" i="1" a="1"/>
  <c r="AV2581" i="1" s="1"/>
  <c r="AV4895" i="1" a="1"/>
  <c r="AV4895" i="1" s="1"/>
  <c r="AV3149" i="1" a="1"/>
  <c r="AV3149" i="1" s="1"/>
  <c r="AV879" i="1" a="1"/>
  <c r="AV879" i="1" s="1"/>
  <c r="AV2439" i="1" a="1"/>
  <c r="AV2439" i="1" s="1"/>
  <c r="AV1036" i="1" a="1"/>
  <c r="AV1036" i="1" s="1"/>
  <c r="AV3535" i="1" a="1"/>
  <c r="AV3535" i="1" s="1"/>
  <c r="AV4511" i="1" a="1"/>
  <c r="AV4511" i="1" s="1"/>
  <c r="AV3047" i="1" a="1"/>
  <c r="AV3047" i="1" s="1"/>
  <c r="AV1698" i="1" a="1"/>
  <c r="AV1698" i="1" s="1"/>
  <c r="AV3688" i="1" a="1"/>
  <c r="AV3688" i="1" s="1"/>
  <c r="AV4975" i="1" a="1"/>
  <c r="AV4975" i="1" s="1"/>
  <c r="AV694" i="1" a="1"/>
  <c r="AV694" i="1" s="1"/>
  <c r="AV193" i="1" a="1"/>
  <c r="AV193" i="1" s="1"/>
  <c r="AV2414" i="1" a="1"/>
  <c r="AV2414" i="1" s="1"/>
  <c r="AV806" i="1" a="1"/>
  <c r="AV806" i="1" s="1"/>
  <c r="AV3595" i="1" a="1"/>
  <c r="AV3595" i="1" s="1"/>
  <c r="AV3859" i="1" a="1"/>
  <c r="AV3859" i="1" s="1"/>
  <c r="AV698" i="1" a="1"/>
  <c r="AV698" i="1" s="1"/>
  <c r="AV4025" i="1" a="1"/>
  <c r="AV4025" i="1" s="1"/>
  <c r="AV3144" i="1" a="1"/>
  <c r="AV3144" i="1" s="1"/>
  <c r="AV2687" i="1" a="1"/>
  <c r="AV2687" i="1" s="1"/>
  <c r="AV413" i="1" a="1"/>
  <c r="AV413" i="1" s="1"/>
  <c r="AV2197" i="1" a="1"/>
  <c r="AV2197" i="1" s="1"/>
  <c r="AV4539" i="1" a="1"/>
  <c r="AV4539" i="1" s="1"/>
  <c r="AV961" i="1" a="1"/>
  <c r="AV961" i="1" s="1"/>
  <c r="AV1572" i="1" a="1"/>
  <c r="AV1572" i="1" s="1"/>
  <c r="AV4036" i="1" a="1"/>
  <c r="AV4036" i="1" s="1"/>
  <c r="AV179" i="1" a="1"/>
  <c r="AV179" i="1" s="1"/>
  <c r="AV4977" i="1" a="1"/>
  <c r="AV4977" i="1" s="1"/>
  <c r="AV914" i="1" a="1"/>
  <c r="AV914" i="1" s="1"/>
  <c r="AV4549" i="1" a="1"/>
  <c r="AV4549" i="1" s="1"/>
  <c r="AV5085" i="1" a="1"/>
  <c r="AV5085" i="1" s="1"/>
  <c r="AV2217" i="1" a="1"/>
  <c r="AV2217" i="1" s="1"/>
  <c r="AV598" i="1" a="1"/>
  <c r="AV598" i="1" s="1"/>
  <c r="AV1962" i="1" a="1"/>
  <c r="AV1962" i="1" s="1"/>
  <c r="AV858" i="1" a="1"/>
  <c r="AV858" i="1" s="1"/>
  <c r="AV3383" i="1" a="1"/>
  <c r="AV3383" i="1" s="1"/>
  <c r="AV715" i="1" a="1"/>
  <c r="AV715" i="1" s="1"/>
  <c r="AV4333" i="1" a="1"/>
  <c r="AV4333" i="1" s="1"/>
  <c r="AV4308" i="1" a="1"/>
  <c r="AV4308" i="1" s="1"/>
  <c r="AV1458" i="1" a="1"/>
  <c r="AV1458" i="1" s="1"/>
  <c r="AV2162" i="1" a="1"/>
  <c r="AV2162" i="1" s="1"/>
  <c r="AV1276" i="1" a="1"/>
  <c r="AV1276" i="1" s="1"/>
  <c r="AV680" i="1" a="1"/>
  <c r="AV680" i="1" s="1"/>
  <c r="AV3408" i="1" a="1"/>
  <c r="AV3408" i="1" s="1"/>
  <c r="AV4847" i="1" a="1"/>
  <c r="AV4847" i="1" s="1"/>
  <c r="AV3231" i="1" a="1"/>
  <c r="AV3231" i="1" s="1"/>
  <c r="AV1690" i="1" a="1"/>
  <c r="AV1690" i="1" s="1"/>
  <c r="AV2884" i="1" a="1"/>
  <c r="AV2884" i="1" s="1"/>
  <c r="AV626" i="1" a="1"/>
  <c r="AV626" i="1" s="1"/>
  <c r="AV5054" i="1" a="1"/>
  <c r="AV5054" i="1" s="1"/>
  <c r="AV3848" i="1" a="1"/>
  <c r="AV3848" i="1" s="1"/>
  <c r="AV682" i="1" a="1"/>
  <c r="AV682" i="1" s="1"/>
  <c r="AV1281" i="1" a="1"/>
  <c r="AV1281" i="1" s="1"/>
  <c r="AV4958" i="1" a="1"/>
  <c r="AV4958" i="1" s="1"/>
  <c r="AV2874" i="1" a="1"/>
  <c r="AV2874" i="1" s="1"/>
  <c r="AV3286" i="1" a="1"/>
  <c r="AV3286" i="1" s="1"/>
  <c r="AV4670" i="1" a="1"/>
  <c r="AV4670" i="1" s="1"/>
  <c r="AV2327" i="1" a="1"/>
  <c r="AV2327" i="1" s="1"/>
  <c r="AV236" i="1" a="1"/>
  <c r="AV236" i="1" s="1"/>
  <c r="AV4668" i="1" a="1"/>
  <c r="AV4668" i="1" s="1"/>
  <c r="AV3410" i="1" a="1"/>
  <c r="AV3410" i="1" s="1"/>
  <c r="AV843" i="1" a="1"/>
  <c r="AV843" i="1" s="1"/>
  <c r="AV4197" i="1" a="1"/>
  <c r="AV4197" i="1" s="1"/>
  <c r="AV511" i="1" a="1"/>
  <c r="AV511" i="1" s="1"/>
  <c r="AV4173" i="1" a="1"/>
  <c r="AV4173" i="1" s="1"/>
  <c r="AV4869" i="1" a="1"/>
  <c r="AV4869" i="1" s="1"/>
  <c r="AV2637" i="1" a="1"/>
  <c r="AV2637" i="1" s="1"/>
  <c r="AV4749" i="1" a="1"/>
  <c r="AV4749" i="1" s="1"/>
  <c r="AV3347" i="1" a="1"/>
  <c r="AV3347" i="1" s="1"/>
  <c r="AV442" i="1" a="1"/>
  <c r="AV442" i="1" s="1"/>
  <c r="AV1350" i="1" a="1"/>
  <c r="AV1350" i="1" s="1"/>
  <c r="AV3185" i="1" a="1"/>
  <c r="AV3185" i="1" s="1"/>
  <c r="AV4306" i="1" a="1"/>
  <c r="AV4306" i="1" s="1"/>
  <c r="AV4248" i="1" a="1"/>
  <c r="AV4248" i="1" s="1"/>
  <c r="AV3321" i="1" a="1"/>
  <c r="AV3321" i="1" s="1"/>
  <c r="AV3527" i="1" a="1"/>
  <c r="AV3527" i="1" s="1"/>
  <c r="AV3495" i="1" a="1"/>
  <c r="AV3495" i="1" s="1"/>
  <c r="AV3318" i="1" a="1"/>
  <c r="AV3318" i="1" s="1"/>
  <c r="AV2332" i="1" a="1"/>
  <c r="AV2332" i="1" s="1"/>
  <c r="AV1697" i="1" a="1"/>
  <c r="AV1697" i="1" s="1"/>
  <c r="AV4337" i="1" a="1"/>
  <c r="AV4337" i="1" s="1"/>
  <c r="AV612" i="1" a="1"/>
  <c r="AV612" i="1" s="1"/>
  <c r="AV4672" i="1" a="1"/>
  <c r="AV4672" i="1" s="1"/>
  <c r="AV4210" i="1" a="1"/>
  <c r="AV4210" i="1" s="1"/>
  <c r="AV2711" i="1" a="1"/>
  <c r="AV2711" i="1" s="1"/>
  <c r="AV789" i="1" a="1"/>
  <c r="AV789" i="1" s="1"/>
  <c r="AV4889" i="1" a="1"/>
  <c r="AV4889" i="1" s="1"/>
  <c r="AV2278" i="1" a="1"/>
  <c r="AV2278" i="1" s="1"/>
  <c r="AV1645" i="1" a="1"/>
  <c r="AV1645" i="1" s="1"/>
  <c r="AV4662" i="1" a="1"/>
  <c r="AV4662" i="1" s="1"/>
  <c r="AV4758" i="1" a="1"/>
  <c r="AV4758" i="1" s="1"/>
  <c r="AV112" i="1" a="1"/>
  <c r="AV112" i="1" s="1"/>
  <c r="AV4266" i="1" a="1"/>
  <c r="AV4266" i="1" s="1"/>
  <c r="AV3129" i="1" a="1"/>
  <c r="AV3129" i="1" s="1"/>
  <c r="AV3800" i="1" a="1"/>
  <c r="AV3800" i="1" s="1"/>
  <c r="AV4953" i="1" a="1"/>
  <c r="AV4953" i="1" s="1"/>
  <c r="AV2104" i="1" a="1"/>
  <c r="AV2104" i="1" s="1"/>
  <c r="AV4514" i="1" a="1"/>
  <c r="AV4514" i="1" s="1"/>
  <c r="AV1878" i="1" a="1"/>
  <c r="AV1878" i="1" s="1"/>
  <c r="AU3575" i="1"/>
  <c r="AV3668" i="1" a="1"/>
  <c r="AV3668" i="1" s="1"/>
  <c r="AV147" i="1" a="1"/>
  <c r="AV147" i="1" s="1"/>
  <c r="AV1444" i="1" a="1"/>
  <c r="AV1444" i="1" s="1"/>
  <c r="AV3580" i="1" a="1"/>
  <c r="AV3580" i="1" s="1"/>
  <c r="AV2693" i="1" a="1"/>
  <c r="AV2693" i="1" s="1"/>
  <c r="AV2894" i="1" a="1"/>
  <c r="AV2894" i="1" s="1"/>
  <c r="AV1829" i="1" a="1"/>
  <c r="AV1829" i="1" s="1"/>
  <c r="AV2710" i="1" a="1"/>
  <c r="AV2710" i="1" s="1"/>
  <c r="AV2099" i="1" a="1"/>
  <c r="AV2099" i="1" s="1"/>
  <c r="AV4403" i="1" a="1"/>
  <c r="AV4403" i="1" s="1"/>
  <c r="AV2372" i="1" a="1"/>
  <c r="AV2372" i="1" s="1"/>
  <c r="AV4809" i="1" a="1"/>
  <c r="AV4809" i="1" s="1"/>
  <c r="AV4053" i="1" a="1"/>
  <c r="AV4053" i="1" s="1"/>
  <c r="AV1740" i="1" a="1"/>
  <c r="AV1740" i="1" s="1"/>
  <c r="AV1993" i="1" a="1"/>
  <c r="AV1993" i="1" s="1"/>
  <c r="AV4232" i="1" a="1"/>
  <c r="AV4232" i="1" s="1"/>
  <c r="AV696" i="1" a="1"/>
  <c r="AV696" i="1" s="1"/>
  <c r="AV4861" i="1" a="1"/>
  <c r="AV4861" i="1" s="1"/>
  <c r="AV2995" i="1" a="1"/>
  <c r="AV2995" i="1" s="1"/>
  <c r="AV4804" i="1" a="1"/>
  <c r="AV4804" i="1" s="1"/>
  <c r="AV3078" i="1" a="1"/>
  <c r="AV3078" i="1" s="1"/>
  <c r="AV2792" i="1" a="1"/>
  <c r="AV2792" i="1" s="1"/>
  <c r="AV2356" i="1" a="1"/>
  <c r="AV2356" i="1" s="1"/>
  <c r="AV3232" i="1" a="1"/>
  <c r="AV3232" i="1" s="1"/>
  <c r="AV3265" i="1" a="1"/>
  <c r="AV3265" i="1" s="1"/>
  <c r="AV2168" i="1" a="1"/>
  <c r="AV2168" i="1" s="1"/>
  <c r="AV2204" i="1" a="1"/>
  <c r="AV2204" i="1" s="1"/>
  <c r="AV2163" i="1" a="1"/>
  <c r="AV2163" i="1" s="1"/>
  <c r="AV3168" i="1" a="1"/>
  <c r="AV3168" i="1" s="1"/>
  <c r="AV2671" i="1" a="1"/>
  <c r="AV2671" i="1" s="1"/>
  <c r="AV3142" i="1" a="1"/>
  <c r="AV3142" i="1" s="1"/>
  <c r="AV2268" i="1" a="1"/>
  <c r="AV2268" i="1" s="1"/>
  <c r="AV1497" i="1" a="1"/>
  <c r="AV1497" i="1" s="1"/>
  <c r="AV4487" i="1" a="1"/>
  <c r="AV4487" i="1" s="1"/>
  <c r="AV143" i="1" a="1"/>
  <c r="AV143" i="1" s="1"/>
  <c r="AV1192" i="1" a="1"/>
  <c r="AV1192" i="1" s="1"/>
  <c r="AV544" i="1" a="1"/>
  <c r="AV544" i="1" s="1"/>
  <c r="AV1419" i="1" a="1"/>
  <c r="AV1419" i="1" s="1"/>
  <c r="AV2849" i="1" a="1"/>
  <c r="AV2849" i="1" s="1"/>
  <c r="AV2134" i="1" a="1"/>
  <c r="AV2134" i="1" s="1"/>
  <c r="AV2592" i="1" a="1"/>
  <c r="AV2592" i="1" s="1"/>
  <c r="AV4374" i="1" a="1"/>
  <c r="AV4374" i="1" s="1"/>
  <c r="AV4011" i="1" a="1"/>
  <c r="AV4011" i="1" s="1"/>
  <c r="AV4066" i="1" a="1"/>
  <c r="AV4066" i="1" s="1"/>
  <c r="AV4588" i="1" a="1"/>
  <c r="AV4588" i="1" s="1"/>
  <c r="AV66" i="1" a="1"/>
  <c r="AV66" i="1" s="1"/>
  <c r="AV3731" i="1" a="1"/>
  <c r="AV3731" i="1" s="1"/>
  <c r="AV1871" i="1" a="1"/>
  <c r="AV1871" i="1" s="1"/>
  <c r="AV443" i="1" a="1"/>
  <c r="AV443" i="1" s="1"/>
  <c r="AV1787" i="1" a="1"/>
  <c r="AV1787" i="1" s="1"/>
  <c r="AV1099" i="1" a="1"/>
  <c r="AV1099" i="1" s="1"/>
  <c r="AV2708" i="1" a="1"/>
  <c r="AV2708" i="1" s="1"/>
  <c r="AV4023" i="1" a="1"/>
  <c r="AV4023" i="1" s="1"/>
  <c r="AV2195" i="1" a="1"/>
  <c r="AV2195" i="1" s="1"/>
  <c r="AV3604" i="1" a="1"/>
  <c r="AV3604" i="1" s="1"/>
  <c r="AV154" i="1" a="1"/>
  <c r="AV154" i="1" s="1"/>
  <c r="AV1814" i="1" a="1"/>
  <c r="AV1814" i="1" s="1"/>
  <c r="AV3119" i="1" a="1"/>
  <c r="AV3119" i="1" s="1"/>
  <c r="AV1727" i="1" a="1"/>
  <c r="AV1727" i="1" s="1"/>
  <c r="AV3639" i="1" a="1"/>
  <c r="AV3639" i="1" s="1"/>
  <c r="AV957" i="1" a="1"/>
  <c r="AV957" i="1" s="1"/>
  <c r="AV2421" i="1" a="1"/>
  <c r="AV2421" i="1" s="1"/>
  <c r="AV2415" i="1" a="1"/>
  <c r="AV2415" i="1" s="1"/>
  <c r="AV359" i="1" a="1"/>
  <c r="AV359" i="1" s="1"/>
  <c r="AV1812" i="1" a="1"/>
  <c r="AV1812" i="1" s="1"/>
  <c r="AV5087" i="1" a="1"/>
  <c r="AV5087" i="1" s="1"/>
  <c r="AV3171" i="1" a="1"/>
  <c r="AV3171" i="1" s="1"/>
  <c r="AV498" i="1" a="1"/>
  <c r="AV498" i="1" s="1"/>
  <c r="AV886" i="1" a="1"/>
  <c r="AV886" i="1" s="1"/>
  <c r="AV919" i="1" a="1"/>
  <c r="AV919" i="1" s="1"/>
  <c r="AV192" i="1" a="1"/>
  <c r="AV192" i="1" s="1"/>
  <c r="AV2272" i="1" a="1"/>
  <c r="AV2272" i="1" s="1"/>
  <c r="AV4216" i="1" a="1"/>
  <c r="AV4216" i="1" s="1"/>
  <c r="AV3186" i="1" a="1"/>
  <c r="AV3186" i="1" s="1"/>
  <c r="AV4421" i="1" a="1"/>
  <c r="AV4421" i="1" s="1"/>
  <c r="AV102" i="1" a="1"/>
  <c r="AV102" i="1" s="1"/>
  <c r="AV4250" i="1" a="1"/>
  <c r="AV4250" i="1" s="1"/>
  <c r="AV4289" i="1" a="1"/>
  <c r="AV4289" i="1" s="1"/>
  <c r="AV1887" i="1" a="1"/>
  <c r="AV1887" i="1" s="1"/>
  <c r="AV3952" i="1" a="1"/>
  <c r="AV3952" i="1" s="1"/>
  <c r="AV3132" i="1" a="1"/>
  <c r="AV3132" i="1" s="1"/>
  <c r="AV1394" i="1" a="1"/>
  <c r="AV1394" i="1" s="1"/>
  <c r="AV3440" i="1" a="1"/>
  <c r="AV3440" i="1" s="1"/>
  <c r="AV1779" i="1" a="1"/>
  <c r="AV1779" i="1" s="1"/>
  <c r="AV4942" i="1" a="1"/>
  <c r="AV4942" i="1" s="1"/>
  <c r="AV1200" i="1" a="1"/>
  <c r="AV1200" i="1" s="1"/>
  <c r="AV4784" i="1" a="1"/>
  <c r="AV4784" i="1" s="1"/>
  <c r="AW4784" i="1" s="1"/>
  <c r="AV1199" i="1" a="1"/>
  <c r="AV1199" i="1" s="1"/>
  <c r="AV2299" i="1" a="1"/>
  <c r="AV2299" i="1" s="1"/>
  <c r="AV1287" i="1" a="1"/>
  <c r="AV1287" i="1" s="1"/>
  <c r="AV3879" i="1" a="1"/>
  <c r="AV3879" i="1" s="1"/>
  <c r="AV4766" i="1" a="1"/>
  <c r="AV4766" i="1" s="1"/>
  <c r="AV5066" i="1" a="1"/>
  <c r="AV5066" i="1" s="1"/>
  <c r="AV2930" i="1" a="1"/>
  <c r="AV2930" i="1" s="1"/>
  <c r="AV3626" i="1" a="1"/>
  <c r="AV3626" i="1" s="1"/>
  <c r="AV1997" i="1" a="1"/>
  <c r="AV1997" i="1" s="1"/>
  <c r="AV2618" i="1" a="1"/>
  <c r="AV2618" i="1" s="1"/>
  <c r="AV924" i="1" a="1"/>
  <c r="AV924" i="1" s="1"/>
  <c r="AV3816" i="1" a="1"/>
  <c r="AV3816" i="1" s="1"/>
  <c r="AV2294" i="1" a="1"/>
  <c r="AV2294" i="1" s="1"/>
  <c r="AV4262" i="1" a="1"/>
  <c r="AV4262" i="1" s="1"/>
  <c r="AV547" i="1" a="1"/>
  <c r="AV547" i="1" s="1"/>
  <c r="AV2683" i="1" a="1"/>
  <c r="AV2683" i="1" s="1"/>
  <c r="AV1263" i="1" a="1"/>
  <c r="AV1263" i="1" s="1"/>
  <c r="AV2172" i="1" a="1"/>
  <c r="AV2172" i="1" s="1"/>
  <c r="AV4233" i="1" a="1"/>
  <c r="AV4233" i="1" s="1"/>
  <c r="AV4427" i="1" a="1"/>
  <c r="AV4427" i="1" s="1"/>
  <c r="AV2818" i="1" a="1"/>
  <c r="AV2818" i="1" s="1"/>
  <c r="AV4680" i="1" a="1"/>
  <c r="AV4680" i="1" s="1"/>
  <c r="AV4195" i="1" a="1"/>
  <c r="AV4195" i="1" s="1"/>
  <c r="AV3663" i="1" a="1"/>
  <c r="AV3663" i="1" s="1"/>
  <c r="AV104" i="1" a="1"/>
  <c r="AV104" i="1" s="1"/>
  <c r="AV2377" i="1" a="1"/>
  <c r="AV2377" i="1" s="1"/>
  <c r="AV3474" i="1" a="1"/>
  <c r="AV3474" i="1" s="1"/>
  <c r="AV4073" i="1" a="1"/>
  <c r="AV4073" i="1" s="1"/>
  <c r="AV852" i="1" a="1"/>
  <c r="AV852" i="1" s="1"/>
  <c r="AV900" i="1" a="1"/>
  <c r="AV900" i="1" s="1"/>
  <c r="AV3677" i="1" a="1"/>
  <c r="AV3677" i="1" s="1"/>
  <c r="AV2151" i="1" a="1"/>
  <c r="AV2151" i="1" s="1"/>
  <c r="AV1525" i="1" a="1"/>
  <c r="AV1525" i="1" s="1"/>
  <c r="AV131" i="1" a="1"/>
  <c r="AV131" i="1" s="1"/>
  <c r="AV2182" i="1" a="1"/>
  <c r="AV2182" i="1" s="1"/>
  <c r="AV4447" i="1" a="1"/>
  <c r="AV4447" i="1" s="1"/>
  <c r="AV4392" i="1" a="1"/>
  <c r="AV4392" i="1" s="1"/>
  <c r="AV2615" i="1" a="1"/>
  <c r="AV2615" i="1" s="1"/>
  <c r="AV3756" i="1" a="1"/>
  <c r="AV3756" i="1" s="1"/>
  <c r="AV76" i="1" a="1"/>
  <c r="AV76" i="1" s="1"/>
  <c r="AV4481" i="1" a="1"/>
  <c r="AV4481" i="1" s="1"/>
  <c r="AV1132" i="1" a="1"/>
  <c r="AV1132" i="1" s="1"/>
  <c r="AV1193" i="1" a="1"/>
  <c r="AV1193" i="1" s="1"/>
  <c r="AV199" i="1" a="1"/>
  <c r="AV199" i="1" s="1"/>
  <c r="AV3640" i="1" a="1"/>
  <c r="AV3640" i="1" s="1"/>
  <c r="AV1198" i="1" a="1"/>
  <c r="AV1198" i="1" s="1"/>
  <c r="AV507" i="1" a="1"/>
  <c r="AV507" i="1" s="1"/>
  <c r="AV567" i="1" a="1"/>
  <c r="AV567" i="1" s="1"/>
  <c r="AV164" i="1" a="1"/>
  <c r="AV164" i="1" s="1"/>
  <c r="AV4604" i="1" a="1"/>
  <c r="AV4604" i="1" s="1"/>
  <c r="AV4251" i="1" a="1"/>
  <c r="AV4251" i="1" s="1"/>
  <c r="AV954" i="1" a="1"/>
  <c r="AV954" i="1" s="1"/>
  <c r="AV4001" i="1" a="1"/>
  <c r="AV4001" i="1" s="1"/>
  <c r="AV2270" i="1" a="1"/>
  <c r="AV2270" i="1" s="1"/>
  <c r="AV1670" i="1" a="1"/>
  <c r="AV1670" i="1" s="1"/>
  <c r="AV3819" i="1" a="1"/>
  <c r="AV3819" i="1" s="1"/>
  <c r="AV2111" i="1" a="1"/>
  <c r="AV2111" i="1" s="1"/>
  <c r="AV4835" i="1" a="1"/>
  <c r="AV4835" i="1" s="1"/>
  <c r="AV663" i="1" a="1"/>
  <c r="AV663" i="1" s="1"/>
  <c r="AV3494" i="1" a="1"/>
  <c r="AV3494" i="1" s="1"/>
  <c r="AV2128" i="1" a="1"/>
  <c r="AV2128" i="1" s="1"/>
  <c r="AU2831" i="1"/>
  <c r="AV1968" i="1" a="1"/>
  <c r="AV1968" i="1" s="1"/>
  <c r="AV3909" i="1" a="1"/>
  <c r="AV3909" i="1" s="1"/>
  <c r="AV3367" i="1" a="1"/>
  <c r="AV3367" i="1" s="1"/>
  <c r="AV3900" i="1" a="1"/>
  <c r="AV3900" i="1" s="1"/>
  <c r="AV3789" i="1" a="1"/>
  <c r="AV3789" i="1" s="1"/>
  <c r="AV4430" i="1" a="1"/>
  <c r="AV4430" i="1" s="1"/>
  <c r="AV4330" i="1" a="1"/>
  <c r="AV4330" i="1" s="1"/>
  <c r="AV198" i="1" a="1"/>
  <c r="AV198" i="1" s="1"/>
  <c r="AV3875" i="1" a="1"/>
  <c r="AV3875" i="1" s="1"/>
  <c r="AV5084" i="1" a="1"/>
  <c r="AV5084" i="1" s="1"/>
  <c r="AV90" i="1" a="1"/>
  <c r="AV90" i="1" s="1"/>
  <c r="AV1368" i="1" a="1"/>
  <c r="AV1368" i="1" s="1"/>
  <c r="AV2381" i="1" a="1"/>
  <c r="AV2381" i="1" s="1"/>
  <c r="AV4205" i="1" a="1"/>
  <c r="AV4205" i="1" s="1"/>
  <c r="AV3062" i="1" a="1"/>
  <c r="AV3062" i="1" s="1"/>
  <c r="AV2199" i="1" a="1"/>
  <c r="AV2199" i="1" s="1"/>
  <c r="AV5000" i="1" a="1"/>
  <c r="AV5000" i="1" s="1"/>
  <c r="AV2330" i="1" a="1"/>
  <c r="AV2330" i="1" s="1"/>
  <c r="AV3176" i="1" a="1"/>
  <c r="AV3176" i="1" s="1"/>
  <c r="AV2264" i="1" a="1"/>
  <c r="AV2264" i="1" s="1"/>
  <c r="AV425" i="1" a="1"/>
  <c r="AV425" i="1" s="1"/>
  <c r="AV2844" i="1" a="1"/>
  <c r="AV2844" i="1" s="1"/>
  <c r="AV4048" i="1" a="1"/>
  <c r="AV4048" i="1" s="1"/>
  <c r="AV87" i="1" a="1"/>
  <c r="AV87" i="1" s="1"/>
  <c r="AV537" i="1" a="1"/>
  <c r="AV537" i="1" s="1"/>
  <c r="AV2194" i="1" a="1"/>
  <c r="AV2194" i="1" s="1"/>
  <c r="AV2066" i="1" a="1"/>
  <c r="AV2066" i="1" s="1"/>
  <c r="AV1222" i="1" a="1"/>
  <c r="AV1222" i="1" s="1"/>
  <c r="AV4738" i="1" a="1"/>
  <c r="AV4738" i="1" s="1"/>
  <c r="AV44" i="1" a="1"/>
  <c r="AV44" i="1" s="1"/>
  <c r="AV187" i="1" a="1"/>
  <c r="AV187" i="1" s="1"/>
  <c r="AV524" i="1" a="1"/>
  <c r="AV524" i="1" s="1"/>
  <c r="AV873" i="1" a="1"/>
  <c r="AV873" i="1" s="1"/>
  <c r="AV1739" i="1" a="1"/>
  <c r="AV1739" i="1" s="1"/>
  <c r="AV2020" i="1" a="1"/>
  <c r="AV2020" i="1" s="1"/>
  <c r="AV2479" i="1" a="1"/>
  <c r="AV2479" i="1" s="1"/>
  <c r="AV4525" i="1" a="1"/>
  <c r="AV4525" i="1" s="1"/>
  <c r="AV1823" i="1" a="1"/>
  <c r="AV1823" i="1" s="1"/>
  <c r="AV2780" i="1" a="1"/>
  <c r="AV2780" i="1" s="1"/>
  <c r="AV4580" i="1" a="1"/>
  <c r="AV4580" i="1" s="1"/>
  <c r="AV55" i="1" a="1"/>
  <c r="AV55" i="1" s="1"/>
  <c r="AV1468" i="1" a="1"/>
  <c r="AV1468" i="1" s="1"/>
  <c r="AV4606" i="1" a="1"/>
  <c r="AV4606" i="1" s="1"/>
  <c r="AV1424" i="1" a="1"/>
  <c r="AV1424" i="1" s="1"/>
  <c r="AV1613" i="1" a="1"/>
  <c r="AV1613" i="1" s="1"/>
  <c r="AV2750" i="1" a="1"/>
  <c r="AV2750" i="1" s="1"/>
  <c r="AV4024" i="1" a="1"/>
  <c r="AV4024" i="1" s="1"/>
  <c r="AV2694" i="1" a="1"/>
  <c r="AV2694" i="1" s="1"/>
  <c r="AV4920" i="1" a="1"/>
  <c r="AV4920" i="1" s="1"/>
  <c r="AV2828" i="1" a="1"/>
  <c r="AV2828" i="1" s="1"/>
  <c r="AV38" i="1" a="1"/>
  <c r="AV38" i="1" s="1"/>
  <c r="AV161" i="1" a="1"/>
  <c r="AV161" i="1" s="1"/>
  <c r="AV1706" i="1" a="1"/>
  <c r="AV1706" i="1" s="1"/>
  <c r="AV2101" i="1" a="1"/>
  <c r="AV2101" i="1" s="1"/>
  <c r="AV921" i="1" a="1"/>
  <c r="AV921" i="1" s="1"/>
  <c r="AV68" i="1" a="1"/>
  <c r="AV68" i="1" s="1"/>
  <c r="AV3874" i="1" a="1"/>
  <c r="AV3874" i="1" s="1"/>
  <c r="AV1718" i="1" a="1"/>
  <c r="AV1718" i="1" s="1"/>
  <c r="AV4438" i="1" a="1"/>
  <c r="AV4438" i="1" s="1"/>
  <c r="AV4434" i="1" a="1"/>
  <c r="AV4434" i="1" s="1"/>
  <c r="AV2058" i="1" a="1"/>
  <c r="AV2058" i="1" s="1"/>
  <c r="AV3192" i="1" a="1"/>
  <c r="AV3192" i="1" s="1"/>
  <c r="AV3422" i="1" a="1"/>
  <c r="AV3422" i="1" s="1"/>
  <c r="AV4339" i="1" a="1"/>
  <c r="AV4339" i="1" s="1"/>
  <c r="AV743" i="1" a="1"/>
  <c r="AV743" i="1" s="1"/>
  <c r="AV3618" i="1" a="1"/>
  <c r="AV3618" i="1" s="1"/>
  <c r="AV1597" i="1" a="1"/>
  <c r="AV1597" i="1" s="1"/>
  <c r="AV4556" i="1" a="1"/>
  <c r="AV4556" i="1" s="1"/>
  <c r="AV4318" i="1" a="1"/>
  <c r="AV4318" i="1" s="1"/>
  <c r="AV1220" i="1" a="1"/>
  <c r="AV1220" i="1" s="1"/>
  <c r="AV4795" i="1" a="1"/>
  <c r="AV4795" i="1" s="1"/>
  <c r="AV1147" i="1" a="1"/>
  <c r="AV1147" i="1" s="1"/>
  <c r="AV219" i="1" a="1"/>
  <c r="AV219" i="1" s="1"/>
  <c r="AV1552" i="1" a="1"/>
  <c r="AV1552" i="1" s="1"/>
  <c r="AV4280" i="1" a="1"/>
  <c r="AV4280" i="1" s="1"/>
  <c r="AV380" i="1" a="1"/>
  <c r="AV380" i="1" s="1"/>
  <c r="AV2265" i="1" a="1"/>
  <c r="AV2265" i="1" s="1"/>
  <c r="AV4147" i="1" a="1"/>
  <c r="AV4147" i="1" s="1"/>
  <c r="AV3917" i="1" a="1"/>
  <c r="AV3917" i="1" s="1"/>
  <c r="AV4027" i="1" a="1"/>
  <c r="AV4027" i="1" s="1"/>
  <c r="AV1807" i="1" a="1"/>
  <c r="AV1807" i="1" s="1"/>
  <c r="AV2228" i="1" a="1"/>
  <c r="AV2228" i="1" s="1"/>
  <c r="AV2147" i="1" a="1"/>
  <c r="AV2147" i="1" s="1"/>
  <c r="AV4609" i="1" a="1"/>
  <c r="AV4609" i="1" s="1"/>
  <c r="AV978" i="1" a="1"/>
  <c r="AV978" i="1" s="1"/>
  <c r="AV2498" i="1" a="1"/>
  <c r="AV2498" i="1" s="1"/>
  <c r="AV1983" i="1" a="1"/>
  <c r="AV1983" i="1" s="1"/>
  <c r="AV3258" i="1" a="1"/>
  <c r="AV3258" i="1" s="1"/>
  <c r="AV3052" i="1" a="1"/>
  <c r="AV3052" i="1" s="1"/>
  <c r="AV5051" i="1" a="1"/>
  <c r="AV5051" i="1" s="1"/>
  <c r="AV4695" i="1" a="1"/>
  <c r="AV4695" i="1" s="1"/>
  <c r="AV4342" i="1" a="1"/>
  <c r="AV4342" i="1" s="1"/>
  <c r="AV796" i="1" a="1"/>
  <c r="AV796" i="1" s="1"/>
  <c r="AV1385" i="1" a="1"/>
  <c r="AV1385" i="1" s="1"/>
  <c r="AV4385" i="1" a="1"/>
  <c r="AV4385" i="1" s="1"/>
  <c r="AV3929" i="1" a="1"/>
  <c r="AV3929" i="1" s="1"/>
  <c r="AV4065" i="1" a="1"/>
  <c r="AV4065" i="1" s="1"/>
  <c r="AV676" i="1" a="1"/>
  <c r="AV676" i="1" s="1"/>
  <c r="AV4464" i="1" a="1"/>
  <c r="AV4464" i="1" s="1"/>
  <c r="AV2146" i="1" a="1"/>
  <c r="AV2146" i="1" s="1"/>
  <c r="AV4033" i="1" a="1"/>
  <c r="AV4033" i="1" s="1"/>
  <c r="AV2643" i="1" a="1"/>
  <c r="AV2643" i="1" s="1"/>
  <c r="AV1828" i="1" a="1"/>
  <c r="AV1828" i="1" s="1"/>
  <c r="AV3002" i="1" a="1"/>
  <c r="AV3002" i="1" s="1"/>
  <c r="AV2833" i="1" a="1"/>
  <c r="AV2833" i="1" s="1"/>
  <c r="AV4801" i="1" a="1"/>
  <c r="AV4801" i="1" s="1"/>
  <c r="AV2759" i="1" a="1"/>
  <c r="AV2759" i="1" s="1"/>
  <c r="AV3316" i="1" a="1"/>
  <c r="AV3316" i="1" s="1"/>
  <c r="AV4584" i="1" a="1"/>
  <c r="AV4584" i="1" s="1"/>
  <c r="AV870" i="1" a="1"/>
  <c r="AV870" i="1" s="1"/>
  <c r="AV1019" i="1" a="1"/>
  <c r="AV1019" i="1" s="1"/>
  <c r="AV4630" i="1" a="1"/>
  <c r="AV4630" i="1" s="1"/>
  <c r="AV3690" i="1" a="1"/>
  <c r="AV3690" i="1" s="1"/>
  <c r="AV4844" i="1" a="1"/>
  <c r="AV4844" i="1" s="1"/>
  <c r="AV468" i="1" a="1"/>
  <c r="AV468" i="1" s="1"/>
  <c r="AV2954" i="1" a="1"/>
  <c r="AV2954" i="1" s="1"/>
  <c r="AV217" i="1" a="1"/>
  <c r="AV217" i="1" s="1"/>
  <c r="AV2397" i="1" a="1"/>
  <c r="AV2397" i="1" s="1"/>
  <c r="AV3720" i="1" a="1"/>
  <c r="AV3720" i="1" s="1"/>
  <c r="AV2572" i="1" a="1"/>
  <c r="AV2572" i="1" s="1"/>
  <c r="AV2193" i="1" a="1"/>
  <c r="AV2193" i="1" s="1"/>
  <c r="AV2433" i="1" a="1"/>
  <c r="AV2433" i="1" s="1"/>
  <c r="AU3710" i="1"/>
  <c r="AV83" i="1" a="1"/>
  <c r="AV83" i="1" s="1"/>
  <c r="AV4037" i="1" a="1"/>
  <c r="AV4037" i="1" s="1"/>
  <c r="AV5076" i="1" a="1"/>
  <c r="AV5076" i="1" s="1"/>
  <c r="AV1177" i="1" a="1"/>
  <c r="AV1177" i="1" s="1"/>
  <c r="AV2150" i="1" a="1"/>
  <c r="AV2150" i="1" s="1"/>
  <c r="AV2831" i="1" a="1"/>
  <c r="AV2831" i="1" s="1"/>
  <c r="AW2831" i="1" s="1"/>
  <c r="AV2952" i="1" a="1"/>
  <c r="AV2952" i="1" s="1"/>
  <c r="AV4874" i="1" a="1"/>
  <c r="AV4874" i="1" s="1"/>
  <c r="AV859" i="1" a="1"/>
  <c r="AV859" i="1" s="1"/>
  <c r="AV1614" i="1" a="1"/>
  <c r="AV1614" i="1" s="1"/>
  <c r="AV396" i="1" a="1"/>
  <c r="AV396" i="1" s="1"/>
  <c r="AV342" i="1" a="1"/>
  <c r="AV342" i="1" s="1"/>
  <c r="AV5041" i="1" a="1"/>
  <c r="AV5041" i="1" s="1"/>
  <c r="AU3596" i="1"/>
  <c r="AV2962" i="1" a="1"/>
  <c r="AV2962" i="1" s="1"/>
  <c r="AV3151" i="1" a="1"/>
  <c r="AV3151" i="1" s="1"/>
  <c r="AV1722" i="1" a="1"/>
  <c r="AV1722" i="1" s="1"/>
  <c r="AV2971" i="1" a="1"/>
  <c r="AV2971" i="1" s="1"/>
  <c r="AV2656" i="1" a="1"/>
  <c r="AV2656" i="1" s="1"/>
  <c r="AV2177" i="1" a="1"/>
  <c r="AV2177" i="1" s="1"/>
  <c r="AV3833" i="1" a="1"/>
  <c r="AV3833" i="1" s="1"/>
  <c r="AV3839" i="1" a="1"/>
  <c r="AV3839" i="1" s="1"/>
  <c r="AV683" i="1" a="1"/>
  <c r="AV683" i="1" s="1"/>
  <c r="AV4054" i="1" a="1"/>
  <c r="AV4054" i="1" s="1"/>
  <c r="AV3201" i="1" a="1"/>
  <c r="AV3201" i="1" s="1"/>
  <c r="AV296" i="1" a="1"/>
  <c r="AV296" i="1" s="1"/>
  <c r="AV5006" i="1" a="1"/>
  <c r="AV5006" i="1" s="1"/>
  <c r="AV2155" i="1" a="1"/>
  <c r="AV2155" i="1" s="1"/>
  <c r="AV2585" i="1" a="1"/>
  <c r="AV2585" i="1" s="1"/>
  <c r="AV2392" i="1" a="1"/>
  <c r="AV2392" i="1" s="1"/>
  <c r="AV769" i="1" a="1"/>
  <c r="AV769" i="1" s="1"/>
  <c r="AV2074" i="1" a="1"/>
  <c r="AV2074" i="1" s="1"/>
  <c r="AV3392" i="1" a="1"/>
  <c r="AV3392" i="1" s="1"/>
  <c r="AV4640" i="1" a="1"/>
  <c r="AV4640" i="1" s="1"/>
  <c r="AW4640" i="1" s="1"/>
  <c r="AV4254" i="1" a="1"/>
  <c r="AV4254" i="1" s="1"/>
  <c r="AV3974" i="1" a="1"/>
  <c r="AV3974" i="1" s="1"/>
  <c r="AV2087" i="1" a="1"/>
  <c r="AV2087" i="1" s="1"/>
  <c r="AV3586" i="1" a="1"/>
  <c r="AV3586" i="1" s="1"/>
  <c r="AV432" i="1" a="1"/>
  <c r="AV432" i="1" s="1"/>
  <c r="AV2944" i="1" a="1"/>
  <c r="AV2944" i="1" s="1"/>
  <c r="AV4368" i="1" a="1"/>
  <c r="AV4368" i="1" s="1"/>
  <c r="AV2478" i="1" a="1"/>
  <c r="AV2478" i="1" s="1"/>
  <c r="AV4354" i="1" a="1"/>
  <c r="AV4354" i="1" s="1"/>
  <c r="AV1097" i="1" a="1"/>
  <c r="AV1097" i="1" s="1"/>
  <c r="AV989" i="1" a="1"/>
  <c r="AV989" i="1" s="1"/>
  <c r="AV1474" i="1" a="1"/>
  <c r="AV1474" i="1" s="1"/>
  <c r="AV3685" i="1" a="1"/>
  <c r="AV3685" i="1" s="1"/>
  <c r="AV4498" i="1" a="1"/>
  <c r="AV4498" i="1" s="1"/>
  <c r="AV2982" i="1" a="1"/>
  <c r="AV2982" i="1" s="1"/>
  <c r="AV4965" i="1" a="1"/>
  <c r="AV4965" i="1" s="1"/>
  <c r="AV3599" i="1" a="1"/>
  <c r="AV3599" i="1" s="1"/>
  <c r="AV1691" i="1" a="1"/>
  <c r="AV1691" i="1" s="1"/>
  <c r="AV2040" i="1" a="1"/>
  <c r="AV2040" i="1" s="1"/>
  <c r="AV130" i="1" a="1"/>
  <c r="AV130" i="1" s="1"/>
  <c r="AV1773" i="1" a="1"/>
  <c r="AV1773" i="1" s="1"/>
  <c r="AV2041" i="1" a="1"/>
  <c r="AV2041" i="1" s="1"/>
  <c r="AV1246" i="1" a="1"/>
  <c r="AV1246" i="1" s="1"/>
  <c r="AV1712" i="1" a="1"/>
  <c r="AV1712" i="1" s="1"/>
  <c r="AV3402" i="1" a="1"/>
  <c r="AV3402" i="1" s="1"/>
  <c r="AV357" i="1" a="1"/>
  <c r="AV357" i="1" s="1"/>
  <c r="AV3473" i="1" a="1"/>
  <c r="AV3473" i="1" s="1"/>
  <c r="AV2350" i="1" a="1"/>
  <c r="AV2350" i="1" s="1"/>
  <c r="AV4231" i="1" a="1"/>
  <c r="AV4231" i="1" s="1"/>
  <c r="AV1949" i="1" a="1"/>
  <c r="AV1949" i="1" s="1"/>
  <c r="AV5027" i="1" a="1"/>
  <c r="AV5027" i="1" s="1"/>
  <c r="AV2105" i="1" a="1"/>
  <c r="AV2105" i="1" s="1"/>
  <c r="AV1298" i="1" a="1"/>
  <c r="AV1298" i="1" s="1"/>
  <c r="AV4934" i="1" a="1"/>
  <c r="AV4934" i="1" s="1"/>
  <c r="AV5029" i="1" a="1"/>
  <c r="AV5029" i="1" s="1"/>
  <c r="AV1619" i="1" a="1"/>
  <c r="AV1619" i="1" s="1"/>
  <c r="AV4322" i="1" a="1"/>
  <c r="AV4322" i="1" s="1"/>
  <c r="AV667" i="1" a="1"/>
  <c r="AV667" i="1" s="1"/>
  <c r="AV1746" i="1" a="1"/>
  <c r="AV1746" i="1" s="1"/>
  <c r="AV4881" i="1" a="1"/>
  <c r="AV4881" i="1" s="1"/>
  <c r="AV200" i="1" a="1"/>
  <c r="AV200" i="1" s="1"/>
  <c r="AW200" i="1" s="1"/>
  <c r="AV4851" i="1" a="1"/>
  <c r="AV4851" i="1" s="1"/>
  <c r="AV4148" i="1" a="1"/>
  <c r="AV4148" i="1" s="1"/>
  <c r="AV1851" i="1" a="1"/>
  <c r="AV1851" i="1" s="1"/>
  <c r="AV3469" i="1" a="1"/>
  <c r="AV3469" i="1" s="1"/>
  <c r="AV2652" i="1" a="1"/>
  <c r="AV2652" i="1" s="1"/>
  <c r="AV4959" i="1" a="1"/>
  <c r="AV4959" i="1" s="1"/>
  <c r="AV3291" i="1" a="1"/>
  <c r="AV3291" i="1" s="1"/>
  <c r="AV892" i="1" a="1"/>
  <c r="AV892" i="1" s="1"/>
  <c r="AU4784" i="1"/>
  <c r="AV3842" i="1" a="1"/>
  <c r="AV3842" i="1" s="1"/>
  <c r="AV2963" i="1" a="1"/>
  <c r="AV2963" i="1" s="1"/>
  <c r="AV4698" i="1" a="1"/>
  <c r="AV4698" i="1" s="1"/>
  <c r="AW4698" i="1" s="1"/>
  <c r="AV1735" i="1" a="1"/>
  <c r="AV1735" i="1" s="1"/>
  <c r="AV4099" i="1" a="1"/>
  <c r="AV4099" i="1" s="1"/>
  <c r="AV3930" i="1" a="1"/>
  <c r="AV3930" i="1" s="1"/>
  <c r="AV4839" i="1" a="1"/>
  <c r="AV4839" i="1" s="1"/>
  <c r="AV180" i="1" a="1"/>
  <c r="AV180" i="1" s="1"/>
  <c r="AV3682" i="1" a="1"/>
  <c r="AV3682" i="1" s="1"/>
  <c r="AV4162" i="1" a="1"/>
  <c r="AV4162" i="1" s="1"/>
  <c r="AV2910" i="1" a="1"/>
  <c r="AV2910" i="1" s="1"/>
  <c r="AV890" i="1" a="1"/>
  <c r="AV890" i="1" s="1"/>
  <c r="AV4536" i="1" a="1"/>
  <c r="AV4536" i="1" s="1"/>
  <c r="AV2080" i="1" a="1"/>
  <c r="AV2080" i="1" s="1"/>
  <c r="AV2113" i="1" a="1"/>
  <c r="AV2113" i="1" s="1"/>
  <c r="AV986" i="1" a="1"/>
  <c r="AV986" i="1" s="1"/>
  <c r="AV4160" i="1" a="1"/>
  <c r="AV4160" i="1" s="1"/>
  <c r="AV3350" i="1" a="1"/>
  <c r="AV3350" i="1" s="1"/>
  <c r="AV1947" i="1" a="1"/>
  <c r="AV1947" i="1" s="1"/>
  <c r="AV4723" i="1" a="1"/>
  <c r="AV4723" i="1" s="1"/>
  <c r="AV2470" i="1" a="1"/>
  <c r="AV2470" i="1" s="1"/>
  <c r="AV1371" i="1" a="1"/>
  <c r="AV1371" i="1" s="1"/>
  <c r="AV2223" i="1" a="1"/>
  <c r="AV2223" i="1" s="1"/>
  <c r="AV4228" i="1" a="1"/>
  <c r="AV4228" i="1" s="1"/>
  <c r="AV1674" i="1" a="1"/>
  <c r="AV1674" i="1" s="1"/>
  <c r="AV899" i="1" a="1"/>
  <c r="AV899" i="1" s="1"/>
  <c r="AV4091" i="1" a="1"/>
  <c r="AV4091" i="1" s="1"/>
  <c r="AV597" i="1" a="1"/>
  <c r="AV597" i="1" s="1"/>
  <c r="AV2187" i="1" a="1"/>
  <c r="AV2187" i="1" s="1"/>
  <c r="AV2214" i="1" a="1"/>
  <c r="AV2214" i="1" s="1"/>
  <c r="AV2630" i="1" a="1"/>
  <c r="AV2630" i="1" s="1"/>
  <c r="AV2661" i="1" a="1"/>
  <c r="AV2661" i="1" s="1"/>
  <c r="AV4767" i="1" a="1"/>
  <c r="AV4767" i="1" s="1"/>
  <c r="AV2409" i="1" a="1"/>
  <c r="AV2409" i="1" s="1"/>
  <c r="AV2072" i="1" a="1"/>
  <c r="AV2072" i="1" s="1"/>
  <c r="AV4912" i="1" a="1"/>
  <c r="AV4912" i="1" s="1"/>
  <c r="AV174" i="1" a="1"/>
  <c r="AV174" i="1" s="1"/>
  <c r="AV2364" i="1" a="1"/>
  <c r="AV2364" i="1" s="1"/>
  <c r="AV3661" i="1" a="1"/>
  <c r="AV3661" i="1" s="1"/>
  <c r="AV3890" i="1" a="1"/>
  <c r="AV3890" i="1" s="1"/>
  <c r="AV554" i="1" a="1"/>
  <c r="AV554" i="1" s="1"/>
  <c r="AV3280" i="1" a="1"/>
  <c r="AV3280" i="1" s="1"/>
  <c r="AV3808" i="1" a="1"/>
  <c r="AV3808" i="1" s="1"/>
  <c r="AV1052" i="1" a="1"/>
  <c r="AV1052" i="1" s="1"/>
  <c r="AV3188" i="1" a="1"/>
  <c r="AV3188" i="1" s="1"/>
  <c r="AV1153" i="1" a="1"/>
  <c r="AV1153" i="1" s="1"/>
  <c r="AV2496" i="1" a="1"/>
  <c r="AV2496" i="1" s="1"/>
  <c r="AV1594" i="1" a="1"/>
  <c r="AV1594" i="1" s="1"/>
  <c r="AV2701" i="1" a="1"/>
  <c r="AV2701" i="1" s="1"/>
  <c r="AV240" i="1" a="1"/>
  <c r="AV240" i="1" s="1"/>
  <c r="AV835" i="1" a="1"/>
  <c r="AV835" i="1" s="1"/>
  <c r="AV2871" i="1" a="1"/>
  <c r="AV2871" i="1" s="1"/>
  <c r="AV402" i="1" a="1"/>
  <c r="AV402" i="1" s="1"/>
  <c r="AV223" i="1" a="1"/>
  <c r="AV223" i="1" s="1"/>
  <c r="AV655" i="1" a="1"/>
  <c r="AV655" i="1" s="1"/>
  <c r="AV4757" i="1" a="1"/>
  <c r="AV4757" i="1" s="1"/>
  <c r="AV2966" i="1" a="1"/>
  <c r="AV2966" i="1" s="1"/>
  <c r="AV3989" i="1" a="1"/>
  <c r="AV3989" i="1" s="1"/>
  <c r="AV353" i="1" a="1"/>
  <c r="AV353" i="1" s="1"/>
  <c r="AV2616" i="1" a="1"/>
  <c r="AV2616" i="1" s="1"/>
  <c r="AV4381" i="1" a="1"/>
  <c r="AV4381" i="1" s="1"/>
  <c r="AV3485" i="1" a="1"/>
  <c r="AV3485" i="1" s="1"/>
  <c r="AV4267" i="1" a="1"/>
  <c r="AV4267" i="1" s="1"/>
  <c r="AV2924" i="1" a="1"/>
  <c r="AV2924" i="1" s="1"/>
  <c r="AV4143" i="1" a="1"/>
  <c r="AV4143" i="1" s="1"/>
  <c r="AV4260" i="1" a="1"/>
  <c r="AV4260" i="1" s="1"/>
  <c r="AV4709" i="1" a="1"/>
  <c r="AV4709" i="1" s="1"/>
  <c r="AV1318" i="1" a="1"/>
  <c r="AV1318" i="1" s="1"/>
  <c r="AV4660" i="1" a="1"/>
  <c r="AV4660" i="1" s="1"/>
  <c r="AV4744" i="1" a="1"/>
  <c r="AV4744" i="1" s="1"/>
  <c r="AV2816" i="1" a="1"/>
  <c r="AV2816" i="1" s="1"/>
  <c r="AV4030" i="1" a="1"/>
  <c r="AV4030" i="1" s="1"/>
  <c r="AV142" i="1" a="1"/>
  <c r="AV142" i="1" s="1"/>
  <c r="AV1705" i="1" a="1"/>
  <c r="AV1705" i="1" s="1"/>
  <c r="AV4093" i="1" a="1"/>
  <c r="AV4093" i="1" s="1"/>
  <c r="AV4810" i="1" a="1"/>
  <c r="AV4810" i="1" s="1"/>
  <c r="AV2684" i="1" a="1"/>
  <c r="AV2684" i="1" s="1"/>
  <c r="AV4770" i="1" a="1"/>
  <c r="AV4770" i="1" s="1"/>
  <c r="AV4424" i="1" a="1"/>
  <c r="AV4424" i="1" s="1"/>
  <c r="AV520" i="1" a="1"/>
  <c r="AV520" i="1" s="1"/>
  <c r="AV39" i="1" a="1"/>
  <c r="AV39" i="1" s="1"/>
  <c r="AV827" i="1" a="1"/>
  <c r="AV827" i="1" s="1"/>
  <c r="AV770" i="1" a="1"/>
  <c r="AV770" i="1" s="1"/>
  <c r="AV2673" i="1" a="1"/>
  <c r="AV2673" i="1" s="1"/>
  <c r="AV3224" i="1" a="1"/>
  <c r="AV3224" i="1" s="1"/>
  <c r="AV4265" i="1" a="1"/>
  <c r="AV4265" i="1" s="1"/>
  <c r="AV1406" i="1" a="1"/>
  <c r="AV1406" i="1" s="1"/>
  <c r="AV3829" i="1" a="1"/>
  <c r="AV3829" i="1" s="1"/>
  <c r="AV1480" i="1" a="1"/>
  <c r="AV1480" i="1" s="1"/>
  <c r="AV2686" i="1" a="1"/>
  <c r="AV2686" i="1" s="1"/>
  <c r="AV2311" i="1" a="1"/>
  <c r="AV2311" i="1" s="1"/>
  <c r="AV205" i="1" a="1"/>
  <c r="AV205" i="1" s="1"/>
  <c r="AU4655" i="1"/>
  <c r="AV4877" i="1" a="1"/>
  <c r="AV4877" i="1" s="1"/>
  <c r="AV1259" i="1" a="1"/>
  <c r="AV1259" i="1" s="1"/>
  <c r="AV483" i="1" a="1"/>
  <c r="AV483" i="1" s="1"/>
  <c r="AV611" i="1" a="1"/>
  <c r="AV611" i="1" s="1"/>
  <c r="AV719" i="1" a="1"/>
  <c r="AV719" i="1" s="1"/>
  <c r="AV2387" i="1" a="1"/>
  <c r="AV2387" i="1" s="1"/>
  <c r="AV4905" i="1" a="1"/>
  <c r="AV4905" i="1" s="1"/>
  <c r="AV222" i="1" a="1"/>
  <c r="AV222" i="1" s="1"/>
  <c r="AV4365" i="1" a="1"/>
  <c r="AV4365" i="1" s="1"/>
  <c r="AV2533" i="1" a="1"/>
  <c r="AV2533" i="1" s="1"/>
  <c r="AV80" i="1" a="1"/>
  <c r="AV80" i="1" s="1"/>
  <c r="AV2069" i="1" a="1"/>
  <c r="AV2069" i="1" s="1"/>
  <c r="AV424" i="1" a="1"/>
  <c r="AV424" i="1" s="1"/>
  <c r="AV186" i="1" a="1"/>
  <c r="AV186" i="1" s="1"/>
  <c r="AV1267" i="1" a="1"/>
  <c r="AV1267" i="1" s="1"/>
  <c r="AV2767" i="1" a="1"/>
  <c r="AV2767" i="1" s="1"/>
  <c r="AV1574" i="1" a="1"/>
  <c r="AV1574" i="1" s="1"/>
  <c r="AV4032" i="1" a="1"/>
  <c r="AV4032" i="1" s="1"/>
  <c r="AV3680" i="1" a="1"/>
  <c r="AV3680" i="1" s="1"/>
  <c r="AV3801" i="1" a="1"/>
  <c r="AV3801" i="1" s="1"/>
  <c r="AV3227" i="1" a="1"/>
  <c r="AV3227" i="1" s="1"/>
  <c r="AV2457" i="1" a="1"/>
  <c r="AV2457" i="1" s="1"/>
  <c r="AV2876" i="1" a="1"/>
  <c r="AV2876" i="1" s="1"/>
  <c r="AV4096" i="1" a="1"/>
  <c r="AV4096" i="1" s="1"/>
  <c r="AV3791" i="1" a="1"/>
  <c r="AV3791" i="1" s="1"/>
  <c r="AV3162" i="1" a="1"/>
  <c r="AV3162" i="1" s="1"/>
  <c r="AV974" i="1" a="1"/>
  <c r="AV974" i="1" s="1"/>
  <c r="AV1420" i="1" a="1"/>
  <c r="AV1420" i="1" s="1"/>
  <c r="AV1733" i="1" a="1"/>
  <c r="AV1733" i="1" s="1"/>
  <c r="AV1197" i="1" a="1"/>
  <c r="AV1197" i="1" s="1"/>
  <c r="AV872" i="1" a="1"/>
  <c r="AV872" i="1" s="1"/>
  <c r="AV50" i="1" a="1"/>
  <c r="AV50" i="1" s="1"/>
  <c r="AV474" i="1" a="1"/>
  <c r="AV474" i="1" s="1"/>
  <c r="AV3253" i="1" a="1"/>
  <c r="AV3253" i="1" s="1"/>
  <c r="AV563" i="1" a="1"/>
  <c r="AV563" i="1" s="1"/>
  <c r="AV4621" i="1" a="1"/>
  <c r="AV4621" i="1" s="1"/>
  <c r="AV4976" i="1" a="1"/>
  <c r="AV4976" i="1" s="1"/>
  <c r="AV2948" i="1" a="1"/>
  <c r="AV2948" i="1" s="1"/>
  <c r="AV204" i="1" a="1"/>
  <c r="AV204" i="1" s="1"/>
  <c r="AW204" i="1" s="1"/>
  <c r="AV2388" i="1" a="1"/>
  <c r="AV2388" i="1" s="1"/>
  <c r="AV4323" i="1" a="1"/>
  <c r="AV4323" i="1" s="1"/>
  <c r="AV4087" i="1" a="1"/>
  <c r="AV4087" i="1" s="1"/>
  <c r="AV4450" i="1" a="1"/>
  <c r="AV4450" i="1" s="1"/>
  <c r="AV426" i="1" a="1"/>
  <c r="AV426" i="1" s="1"/>
  <c r="AV3209" i="1" a="1"/>
  <c r="AV3209" i="1" s="1"/>
  <c r="AV1586" i="1" a="1"/>
  <c r="AV1586" i="1" s="1"/>
  <c r="AV3183" i="1" a="1"/>
  <c r="AV3183" i="1" s="1"/>
  <c r="AV4307" i="1" a="1"/>
  <c r="AV4307" i="1" s="1"/>
  <c r="AV3065" i="1" a="1"/>
  <c r="AV3065" i="1" s="1"/>
  <c r="AV3938" i="1" a="1"/>
  <c r="AV3938" i="1" s="1"/>
  <c r="AV4996" i="1" a="1"/>
  <c r="AV4996" i="1" s="1"/>
  <c r="AV3606" i="1" a="1"/>
  <c r="AV3606" i="1" s="1"/>
  <c r="AV2243" i="1" a="1"/>
  <c r="AV2243" i="1" s="1"/>
  <c r="AV3261" i="1" a="1"/>
  <c r="AV3261" i="1" s="1"/>
  <c r="AV708" i="1" a="1"/>
  <c r="AV708" i="1" s="1"/>
  <c r="AV1862" i="1" a="1"/>
  <c r="AV1862" i="1" s="1"/>
  <c r="AV4468" i="1" a="1"/>
  <c r="AV4468" i="1" s="1"/>
  <c r="AV1005" i="1" a="1"/>
  <c r="AV1005" i="1" s="1"/>
  <c r="AV4435" i="1" a="1"/>
  <c r="AV4435" i="1" s="1"/>
  <c r="AV4963" i="1" a="1"/>
  <c r="AV4963" i="1" s="1"/>
  <c r="AV1535" i="1" a="1"/>
  <c r="AV1535" i="1" s="1"/>
  <c r="AV2021" i="1" a="1"/>
  <c r="AV2021" i="1" s="1"/>
  <c r="AV3805" i="1" a="1"/>
  <c r="AV3805" i="1" s="1"/>
  <c r="AV4021" i="1" a="1"/>
  <c r="AV4021" i="1" s="1"/>
  <c r="AV4384" i="1" a="1"/>
  <c r="AV4384" i="1" s="1"/>
  <c r="AV211" i="1" a="1"/>
  <c r="AV211" i="1" s="1"/>
  <c r="AV3025" i="1" a="1"/>
  <c r="AV3025" i="1" s="1"/>
  <c r="AV1321" i="1" a="1"/>
  <c r="AV1321" i="1" s="1"/>
  <c r="AV253" i="1" a="1"/>
  <c r="AV253" i="1" s="1"/>
  <c r="AV252" i="1" a="1"/>
  <c r="AV252" i="1" s="1"/>
  <c r="AW252" i="1" s="1"/>
  <c r="AV3703" i="1" a="1"/>
  <c r="AV3703" i="1" s="1"/>
  <c r="AV2709" i="1" a="1"/>
  <c r="AV2709" i="1" s="1"/>
  <c r="AV4936" i="1" a="1"/>
  <c r="AV4936" i="1" s="1"/>
  <c r="AV3779" i="1" a="1"/>
  <c r="AV3779" i="1" s="1"/>
  <c r="AV122" i="1" a="1"/>
  <c r="AV122" i="1" s="1"/>
  <c r="AV3008" i="1" a="1"/>
  <c r="AV3008" i="1" s="1"/>
  <c r="AV2586" i="1" a="1"/>
  <c r="AV2586" i="1" s="1"/>
  <c r="AV101" i="1" a="1"/>
  <c r="AV101" i="1" s="1"/>
  <c r="AV4335" i="1" a="1"/>
  <c r="AV4335" i="1" s="1"/>
  <c r="AV1205" i="1" a="1"/>
  <c r="AV1205" i="1" s="1"/>
  <c r="AV251" i="1" a="1"/>
  <c r="AV251" i="1" s="1"/>
  <c r="AV3752" i="1" a="1"/>
  <c r="AV3752" i="1" s="1"/>
  <c r="AV1792" i="1" a="1"/>
  <c r="AV1792" i="1" s="1"/>
  <c r="AV2918" i="1" a="1"/>
  <c r="AV2918" i="1" s="1"/>
  <c r="AV1155" i="1" a="1"/>
  <c r="AV1155" i="1" s="1"/>
  <c r="AV4707" i="1" a="1"/>
  <c r="AV4707" i="1" s="1"/>
  <c r="AV4962" i="1" a="1"/>
  <c r="AV4962" i="1" s="1"/>
  <c r="AV334" i="1" a="1"/>
  <c r="AV334" i="1" s="1"/>
  <c r="AV2856" i="1" a="1"/>
  <c r="AV2856" i="1" s="1"/>
  <c r="AV3058" i="1" a="1"/>
  <c r="AV3058" i="1" s="1"/>
  <c r="AV842" i="1" a="1"/>
  <c r="AV842" i="1" s="1"/>
  <c r="AU4463" i="1"/>
  <c r="AV248" i="1" a="1"/>
  <c r="AV248" i="1" s="1"/>
  <c r="AV635" i="1" a="1"/>
  <c r="AV635" i="1" s="1"/>
  <c r="AV3719" i="1" a="1"/>
  <c r="AV3719" i="1" s="1"/>
  <c r="AV5022" i="1" a="1"/>
  <c r="AV5022" i="1" s="1"/>
  <c r="AV444" i="1" a="1"/>
  <c r="AV444" i="1" s="1"/>
  <c r="AV197" i="1" a="1"/>
  <c r="AV197" i="1" s="1"/>
  <c r="AV3724" i="1" a="1"/>
  <c r="AV3724" i="1" s="1"/>
  <c r="AV4636" i="1" a="1"/>
  <c r="AV4636" i="1" s="1"/>
  <c r="AV3115" i="1" a="1"/>
  <c r="AV3115" i="1" s="1"/>
  <c r="AV4206" i="1" a="1"/>
  <c r="AV4206" i="1" s="1"/>
  <c r="AV990" i="1" a="1"/>
  <c r="AV990" i="1" s="1"/>
  <c r="AV1307" i="1" a="1"/>
  <c r="AV1307" i="1" s="1"/>
  <c r="AV4535" i="1" a="1"/>
  <c r="AV4535" i="1" s="1"/>
  <c r="AV3940" i="1" a="1"/>
  <c r="AV3940" i="1" s="1"/>
  <c r="AV4193" i="1" a="1"/>
  <c r="AV4193" i="1" s="1"/>
  <c r="AV564" i="1" a="1"/>
  <c r="AV564" i="1" s="1"/>
  <c r="AV2281" i="1" a="1"/>
  <c r="AV2281" i="1" s="1"/>
  <c r="AV2848" i="1" a="1"/>
  <c r="AV2848" i="1" s="1"/>
  <c r="AV2799" i="1" a="1"/>
  <c r="AV2799" i="1" s="1"/>
  <c r="AV620" i="1" a="1"/>
  <c r="AV620" i="1" s="1"/>
  <c r="AV2057" i="1" a="1"/>
  <c r="AV2057" i="1" s="1"/>
  <c r="AV3894" i="1" a="1"/>
  <c r="AV3894" i="1" s="1"/>
  <c r="AV2677" i="1" a="1"/>
  <c r="AV2677" i="1" s="1"/>
  <c r="AV2531" i="1" a="1"/>
  <c r="AV2531" i="1" s="1"/>
  <c r="AV5078" i="1" a="1"/>
  <c r="AV5078" i="1" s="1"/>
  <c r="AV4607" i="1" a="1"/>
  <c r="AV4607" i="1" s="1"/>
  <c r="AV527" i="1" a="1"/>
  <c r="AV527" i="1" s="1"/>
  <c r="AV1668" i="1" a="1"/>
  <c r="AV1668" i="1" s="1"/>
  <c r="AV2400" i="1" a="1"/>
  <c r="AV2400" i="1" s="1"/>
  <c r="AV1051" i="1" a="1"/>
  <c r="AV1051" i="1" s="1"/>
  <c r="AV25" i="1" a="1"/>
  <c r="AV25" i="1" s="1"/>
  <c r="AV505" i="1" a="1"/>
  <c r="AV505" i="1" s="1"/>
  <c r="AV1231" i="1" a="1"/>
  <c r="AV1231" i="1" s="1"/>
  <c r="AV1589" i="1" a="1"/>
  <c r="AV1589" i="1" s="1"/>
  <c r="AV1783" i="1" a="1"/>
  <c r="AV1783" i="1" s="1"/>
  <c r="AV2025" i="1" a="1"/>
  <c r="AV2025" i="1" s="1"/>
  <c r="AV1410" i="1" a="1"/>
  <c r="AV1410" i="1" s="1"/>
  <c r="AV3281" i="1" a="1"/>
  <c r="AV3281" i="1" s="1"/>
  <c r="AV3150" i="1" a="1"/>
  <c r="AV3150" i="1" s="1"/>
  <c r="AV3746" i="1" a="1"/>
  <c r="AV3746" i="1" s="1"/>
  <c r="AV2465" i="1" a="1"/>
  <c r="AV2465" i="1" s="1"/>
  <c r="AV4528" i="1" a="1"/>
  <c r="AV4528" i="1" s="1"/>
  <c r="AV1728" i="1" a="1"/>
  <c r="AV1728" i="1" s="1"/>
  <c r="AV2678" i="1" a="1"/>
  <c r="AV2678" i="1" s="1"/>
  <c r="AV1092" i="1" a="1"/>
  <c r="AV1092" i="1" s="1"/>
  <c r="AV2947" i="1" a="1"/>
  <c r="AV2947" i="1" s="1"/>
  <c r="AV360" i="1" a="1"/>
  <c r="AV360" i="1" s="1"/>
  <c r="AV3795" i="1" a="1"/>
  <c r="AV3795" i="1" s="1"/>
  <c r="AV1359" i="1" a="1"/>
  <c r="AV1359" i="1" s="1"/>
  <c r="AV1006" i="1" a="1"/>
  <c r="AV1006" i="1" s="1"/>
  <c r="AV3038" i="1" a="1"/>
  <c r="AV3038" i="1" s="1"/>
  <c r="AV395" i="1" a="1"/>
  <c r="AV395" i="1" s="1"/>
  <c r="AV2300" i="1" a="1"/>
  <c r="AV2300" i="1" s="1"/>
  <c r="AV3669" i="1" a="1"/>
  <c r="AV3669" i="1" s="1"/>
  <c r="AV4451" i="1" a="1"/>
  <c r="AV4451" i="1" s="1"/>
  <c r="AV4175" i="1" a="1"/>
  <c r="AV4175" i="1" s="1"/>
  <c r="AV5028" i="1" a="1"/>
  <c r="AV5028" i="1" s="1"/>
  <c r="AV3242" i="1" a="1"/>
  <c r="AV3242" i="1" s="1"/>
  <c r="AV3555" i="1" a="1"/>
  <c r="AV3555" i="1" s="1"/>
  <c r="AV2361" i="1" a="1"/>
  <c r="AV2361" i="1" s="1"/>
  <c r="AV4575" i="1" a="1"/>
  <c r="AV4575" i="1" s="1"/>
  <c r="AV562" i="1" a="1"/>
  <c r="AV562" i="1" s="1"/>
  <c r="AV1635" i="1" a="1"/>
  <c r="AV1635" i="1" s="1"/>
  <c r="AV3578" i="1" a="1"/>
  <c r="AV3578" i="1" s="1"/>
  <c r="AV3873" i="1" a="1"/>
  <c r="AV3873" i="1" s="1"/>
  <c r="AV3946" i="1" a="1"/>
  <c r="AV3946" i="1" s="1"/>
  <c r="AV1795" i="1" a="1"/>
  <c r="AV1795" i="1" s="1"/>
  <c r="AV3892" i="1" a="1"/>
  <c r="AV3892" i="1" s="1"/>
  <c r="AV3856" i="1" a="1"/>
  <c r="AV3856" i="1" s="1"/>
  <c r="AV4562" i="1" a="1"/>
  <c r="AV4562" i="1" s="1"/>
  <c r="AV581" i="1" a="1"/>
  <c r="AV581" i="1" s="1"/>
  <c r="AV2841" i="1" a="1"/>
  <c r="AV2841" i="1" s="1"/>
  <c r="AV540" i="1" a="1"/>
  <c r="AV540" i="1" s="1"/>
  <c r="AV3861" i="1" a="1"/>
  <c r="AV3861" i="1" s="1"/>
  <c r="AV291" i="1" a="1"/>
  <c r="AV291" i="1" s="1"/>
  <c r="AW291" i="1" s="1"/>
  <c r="AV2462" i="1" a="1"/>
  <c r="AV2462" i="1" s="1"/>
  <c r="AV319" i="1" a="1"/>
  <c r="AV319" i="1" s="1"/>
  <c r="AU3212" i="1"/>
  <c r="AV4502" i="1" a="1"/>
  <c r="AV4502" i="1" s="1"/>
  <c r="AV280" i="1" a="1"/>
  <c r="AV280" i="1" s="1"/>
  <c r="AV371" i="1" a="1"/>
  <c r="AV371" i="1" s="1"/>
  <c r="AV4230" i="1" a="1"/>
  <c r="AV4230" i="1" s="1"/>
  <c r="AV1207" i="1" a="1"/>
  <c r="AV1207" i="1" s="1"/>
  <c r="AV2627" i="1" a="1"/>
  <c r="AV2627" i="1" s="1"/>
  <c r="AV867" i="1" a="1"/>
  <c r="AV867" i="1" s="1"/>
  <c r="AV585" i="1" a="1"/>
  <c r="AV585" i="1" s="1"/>
  <c r="AV403" i="1" a="1"/>
  <c r="AV403" i="1" s="1"/>
  <c r="AV4710" i="1" a="1"/>
  <c r="AV4710" i="1" s="1"/>
  <c r="AV3854" i="1" a="1"/>
  <c r="AV3854" i="1" s="1"/>
  <c r="AV2650" i="1" a="1"/>
  <c r="AV2650" i="1" s="1"/>
  <c r="AV2973" i="1" a="1"/>
  <c r="AV2973" i="1" s="1"/>
  <c r="AV139" i="1" a="1"/>
  <c r="AV139" i="1" s="1"/>
  <c r="AV997" i="1" a="1"/>
  <c r="AV997" i="1" s="1"/>
  <c r="AV2149" i="1" a="1"/>
  <c r="AV2149" i="1" s="1"/>
  <c r="AV638" i="1" a="1"/>
  <c r="AV638" i="1" s="1"/>
  <c r="AV3710" i="1" a="1"/>
  <c r="AV3710" i="1" s="1"/>
  <c r="AV4346" i="1" a="1"/>
  <c r="AV4346" i="1" s="1"/>
  <c r="AV2190" i="1" a="1"/>
  <c r="AV2190" i="1" s="1"/>
  <c r="AV4618" i="1" a="1"/>
  <c r="AV4618" i="1" s="1"/>
  <c r="AV2538" i="1" a="1"/>
  <c r="AV2538" i="1" s="1"/>
  <c r="AV3238" i="1" a="1"/>
  <c r="AV3238" i="1" s="1"/>
  <c r="AV5030" i="1" a="1"/>
  <c r="AV5030" i="1" s="1"/>
  <c r="AV3570" i="1" a="1"/>
  <c r="AV3570" i="1" s="1"/>
  <c r="AV74" i="1" a="1"/>
  <c r="AV74" i="1" s="1"/>
  <c r="AV345" i="1" a="1"/>
  <c r="AV345" i="1" s="1"/>
  <c r="AV2998" i="1" a="1"/>
  <c r="AV2998" i="1" s="1"/>
  <c r="AV4940" i="1" a="1"/>
  <c r="AV4940" i="1" s="1"/>
  <c r="AV2340" i="1" a="1"/>
  <c r="AV2340" i="1" s="1"/>
  <c r="AV4436" i="1" a="1"/>
  <c r="AV4436" i="1" s="1"/>
  <c r="AV2601" i="1" a="1"/>
  <c r="AV2601" i="1" s="1"/>
  <c r="AV1720" i="1" a="1"/>
  <c r="AV1720" i="1" s="1"/>
  <c r="AV3858" i="1" a="1"/>
  <c r="AV3858" i="1" s="1"/>
  <c r="AV1349" i="1" a="1"/>
  <c r="AV1349" i="1" s="1"/>
  <c r="AV1960" i="1" a="1"/>
  <c r="AV1960" i="1" s="1"/>
  <c r="AV115" i="1" a="1"/>
  <c r="AV115" i="1" s="1"/>
  <c r="AV3381" i="1" a="1"/>
  <c r="AV3381" i="1" s="1"/>
  <c r="AV3673" i="1" a="1"/>
  <c r="AV3673" i="1" s="1"/>
  <c r="AV5071" i="1" a="1"/>
  <c r="AV5071" i="1" s="1"/>
  <c r="AV3090" i="1" a="1"/>
  <c r="AV3090" i="1" s="1"/>
  <c r="AV40" i="1" a="1"/>
  <c r="AV40" i="1" s="1"/>
  <c r="AV3697" i="1" a="1"/>
  <c r="AV3697" i="1" s="1"/>
  <c r="AV2753" i="1" a="1"/>
  <c r="AV2753" i="1" s="1"/>
  <c r="AV2287" i="1" a="1"/>
  <c r="AV2287" i="1" s="1"/>
  <c r="AV847" i="1" a="1"/>
  <c r="AV847" i="1" s="1"/>
  <c r="AV2757" i="1" a="1"/>
  <c r="AV2757" i="1" s="1"/>
  <c r="AV2938" i="1" a="1"/>
  <c r="AV2938" i="1" s="1"/>
  <c r="AV1241" i="1" a="1"/>
  <c r="AV1241" i="1" s="1"/>
  <c r="AV2576" i="1" a="1"/>
  <c r="AV2576" i="1" s="1"/>
  <c r="AV1139" i="1" a="1"/>
  <c r="AV1139" i="1" s="1"/>
  <c r="AV93" i="1" a="1"/>
  <c r="AV93" i="1" s="1"/>
  <c r="AV259" i="1" a="1"/>
  <c r="AV259" i="1" s="1"/>
  <c r="AV2180" i="1" a="1"/>
  <c r="AV2180" i="1" s="1"/>
  <c r="AV2789" i="1" a="1"/>
  <c r="AV2789" i="1" s="1"/>
  <c r="AV1170" i="1" a="1"/>
  <c r="AV1170" i="1" s="1"/>
  <c r="AW1170" i="1" s="1"/>
  <c r="AV3415" i="1" a="1"/>
  <c r="AV3415" i="1" s="1"/>
  <c r="AV4067" i="1" a="1"/>
  <c r="AV4067" i="1" s="1"/>
  <c r="AV788" i="1" a="1"/>
  <c r="AV788" i="1" s="1"/>
  <c r="AV2968" i="1" a="1"/>
  <c r="AV2968" i="1" s="1"/>
  <c r="AV1810" i="1" a="1"/>
  <c r="AV1810" i="1" s="1"/>
  <c r="AV3780" i="1" a="1"/>
  <c r="AV3780" i="1" s="1"/>
  <c r="AV1033" i="1" a="1"/>
  <c r="AV1033" i="1" s="1"/>
  <c r="AV350" i="1" a="1"/>
  <c r="AV350" i="1" s="1"/>
  <c r="AV2034" i="1" a="1"/>
  <c r="AV2034" i="1" s="1"/>
  <c r="AV2460" i="1" a="1"/>
  <c r="AV2460" i="1" s="1"/>
  <c r="AV2096" i="1" a="1"/>
  <c r="AV2096" i="1" s="1"/>
  <c r="AV4201" i="1" a="1"/>
  <c r="AV4201" i="1" s="1"/>
  <c r="AV3069" i="1" a="1"/>
  <c r="AV3069" i="1" s="1"/>
  <c r="AV4200" i="1" a="1"/>
  <c r="AV4200" i="1" s="1"/>
  <c r="AV1654" i="1" a="1"/>
  <c r="AV1654" i="1" s="1"/>
  <c r="AV3569" i="1" a="1"/>
  <c r="AV3569" i="1" s="1"/>
  <c r="AV874" i="1" a="1"/>
  <c r="AV874" i="1" s="1"/>
  <c r="AV2405" i="1" a="1"/>
  <c r="AV2405" i="1" s="1"/>
  <c r="AV4754" i="1" a="1"/>
  <c r="AV4754" i="1" s="1"/>
  <c r="AV1946" i="1" a="1"/>
  <c r="AV1946" i="1" s="1"/>
  <c r="AV4765" i="1" a="1"/>
  <c r="AV4765" i="1" s="1"/>
  <c r="AV1079" i="1" a="1"/>
  <c r="AV1079" i="1" s="1"/>
  <c r="AV503" i="1" a="1"/>
  <c r="AV503" i="1" s="1"/>
  <c r="AV4546" i="1" a="1"/>
  <c r="AV4546" i="1" s="1"/>
  <c r="AV478" i="1" a="1"/>
  <c r="AV478" i="1" s="1"/>
  <c r="AV4686" i="1" a="1"/>
  <c r="AV4686" i="1" s="1"/>
  <c r="AV2236" i="1" a="1"/>
  <c r="AV2236" i="1" s="1"/>
  <c r="AV1622" i="1" a="1"/>
  <c r="AV1622" i="1" s="1"/>
  <c r="AV4298" i="1" a="1"/>
  <c r="AV4298" i="1" s="1"/>
  <c r="AV5057" i="1" a="1"/>
  <c r="AV5057" i="1" s="1"/>
  <c r="AV4255" i="1" a="1"/>
  <c r="AV4255" i="1" s="1"/>
  <c r="AV4551" i="1" a="1"/>
  <c r="AV4551" i="1" s="1"/>
  <c r="AV3320" i="1" a="1"/>
  <c r="AV3320" i="1" s="1"/>
  <c r="AV1211" i="1" a="1"/>
  <c r="AV1211" i="1" s="1"/>
  <c r="AV4778" i="1" a="1"/>
  <c r="AV4778" i="1" s="1"/>
  <c r="AV3753" i="1" a="1"/>
  <c r="AV3753" i="1" s="1"/>
  <c r="AV3275" i="1" a="1"/>
  <c r="AV3275" i="1" s="1"/>
  <c r="AV3178" i="1" a="1"/>
  <c r="AV3178" i="1" s="1"/>
  <c r="AV2740" i="1" a="1"/>
  <c r="AV2740" i="1" s="1"/>
  <c r="AV2450" i="1" a="1"/>
  <c r="AV2450" i="1" s="1"/>
  <c r="AV69" i="1" a="1"/>
  <c r="AV69" i="1" s="1"/>
  <c r="AV3862" i="1" a="1"/>
  <c r="AV3862" i="1" s="1"/>
  <c r="AV1435" i="1" a="1"/>
  <c r="AV1435" i="1" s="1"/>
  <c r="AV1487" i="1" a="1"/>
  <c r="AV1487" i="1" s="1"/>
  <c r="AV2548" i="1" a="1"/>
  <c r="AV2548" i="1" s="1"/>
  <c r="AV1165" i="1" a="1"/>
  <c r="AV1165" i="1" s="1"/>
  <c r="AV946" i="1" a="1"/>
  <c r="AV946" i="1" s="1"/>
  <c r="AV3134" i="1" a="1"/>
  <c r="AV3134" i="1" s="1"/>
  <c r="AV1421" i="1" a="1"/>
  <c r="AV1421" i="1" s="1"/>
  <c r="AV631" i="1" a="1"/>
  <c r="AV631" i="1" s="1"/>
  <c r="AV754" i="1" a="1"/>
  <c r="AV754" i="1" s="1"/>
  <c r="AV107" i="1" a="1"/>
  <c r="AV107" i="1" s="1"/>
  <c r="AV5091" i="1" a="1"/>
  <c r="AV5091" i="1" s="1"/>
  <c r="AV20" i="1" a="1"/>
  <c r="AV20" i="1" s="1"/>
  <c r="AV939" i="1" a="1"/>
  <c r="AV939" i="1" s="1"/>
  <c r="AV575" i="1" a="1"/>
  <c r="AV575" i="1" s="1"/>
  <c r="AV2549" i="1" a="1"/>
  <c r="AV2549" i="1" s="1"/>
  <c r="AV4755" i="1" a="1"/>
  <c r="AV4755" i="1" s="1"/>
  <c r="AV3905" i="1" a="1"/>
  <c r="AV3905" i="1" s="1"/>
  <c r="AV2752" i="1" a="1"/>
  <c r="AV2752" i="1" s="1"/>
  <c r="AV2969" i="1" a="1"/>
  <c r="AV2969" i="1" s="1"/>
  <c r="AW2969" i="1" s="1"/>
  <c r="AV3328" i="1" a="1"/>
  <c r="AV3328" i="1" s="1"/>
  <c r="AV1710" i="1" a="1"/>
  <c r="AV1710" i="1" s="1"/>
  <c r="AV1489" i="1" a="1"/>
  <c r="AV1489" i="1" s="1"/>
  <c r="AV4879" i="1" a="1"/>
  <c r="AV4879" i="1" s="1"/>
  <c r="AV144" i="1" a="1"/>
  <c r="AV144" i="1" s="1"/>
  <c r="AV1638" i="1" a="1"/>
  <c r="AV1638" i="1" s="1"/>
  <c r="AV3371" i="1" a="1"/>
  <c r="AV3371" i="1" s="1"/>
  <c r="AV3128" i="1" a="1"/>
  <c r="AV3128" i="1" s="1"/>
  <c r="AV2669" i="1" a="1"/>
  <c r="AV2669" i="1" s="1"/>
  <c r="AV2525" i="1" a="1"/>
  <c r="AV2525" i="1" s="1"/>
  <c r="AV4285" i="1" a="1"/>
  <c r="AV4285" i="1" s="1"/>
  <c r="AV4213" i="1" a="1"/>
  <c r="AV4213" i="1" s="1"/>
  <c r="AV3652" i="1" a="1"/>
  <c r="AV3652" i="1" s="1"/>
  <c r="AV2064" i="1" a="1"/>
  <c r="AV2064" i="1" s="1"/>
  <c r="AV452" i="1" a="1"/>
  <c r="AV452" i="1" s="1"/>
  <c r="AV4432" i="1" a="1"/>
  <c r="AV4432" i="1" s="1"/>
  <c r="AV4256" i="1" a="1"/>
  <c r="AV4256" i="1" s="1"/>
  <c r="AV2144" i="1" a="1"/>
  <c r="AV2144" i="1" s="1"/>
  <c r="AV3961" i="1" a="1"/>
  <c r="AV3961" i="1" s="1"/>
  <c r="AV499" i="1" a="1"/>
  <c r="AV499" i="1" s="1"/>
  <c r="AV1320" i="1" a="1"/>
  <c r="AV1320" i="1" s="1"/>
  <c r="AV1788" i="1" a="1"/>
  <c r="AV1788" i="1" s="1"/>
  <c r="AV3855" i="1" a="1"/>
  <c r="AV3855" i="1" s="1"/>
  <c r="AV109" i="1" a="1"/>
  <c r="AV109" i="1" s="1"/>
  <c r="AV4712" i="1" a="1"/>
  <c r="AV4712" i="1" s="1"/>
  <c r="AV3240" i="1" a="1"/>
  <c r="AV3240" i="1" s="1"/>
  <c r="AV4474" i="1" a="1"/>
  <c r="AV4474" i="1" s="1"/>
  <c r="AV3040" i="1" a="1"/>
  <c r="AV3040" i="1" s="1"/>
  <c r="AV441" i="1" a="1"/>
  <c r="AV441" i="1" s="1"/>
  <c r="AV3418" i="1" a="1"/>
  <c r="AV3418" i="1" s="1"/>
  <c r="AV1285" i="1" a="1"/>
  <c r="AV1285" i="1" s="1"/>
  <c r="AV4986" i="1" a="1"/>
  <c r="AV4986" i="1" s="1"/>
  <c r="AV3817" i="1" a="1"/>
  <c r="AV3817" i="1" s="1"/>
  <c r="AV1235" i="1" a="1"/>
  <c r="AV1235" i="1" s="1"/>
  <c r="AV2568" i="1" a="1"/>
  <c r="AV2568" i="1" s="1"/>
  <c r="AV1225" i="1" a="1"/>
  <c r="AV1225" i="1" s="1"/>
  <c r="AV4362" i="1" a="1"/>
  <c r="AV4362" i="1" s="1"/>
  <c r="AV1803" i="1" a="1"/>
  <c r="AV1803" i="1" s="1"/>
  <c r="AV3302" i="1" a="1"/>
  <c r="AV3302" i="1" s="1"/>
  <c r="AV787" i="1" a="1"/>
  <c r="AV787" i="1" s="1"/>
  <c r="AV3735" i="1" a="1"/>
  <c r="AV3735" i="1" s="1"/>
  <c r="AV473" i="1" a="1"/>
  <c r="AV473" i="1" s="1"/>
  <c r="AV517" i="1" a="1"/>
  <c r="AV517" i="1" s="1"/>
  <c r="AV923" i="1" a="1"/>
  <c r="AV923" i="1" s="1"/>
  <c r="AV684" i="1" a="1"/>
  <c r="AV684" i="1" s="1"/>
  <c r="AV2580" i="1" a="1"/>
  <c r="AV2580" i="1" s="1"/>
  <c r="AV2600" i="1" a="1"/>
  <c r="AV2600" i="1" s="1"/>
  <c r="AV4364" i="1" a="1"/>
  <c r="AV4364" i="1" s="1"/>
  <c r="AV2298" i="1" a="1"/>
  <c r="AV2298" i="1" s="1"/>
  <c r="AV1661" i="1" a="1"/>
  <c r="AV1661" i="1" s="1"/>
  <c r="AV2737" i="1" a="1"/>
  <c r="AV2737" i="1" s="1"/>
  <c r="AV3538" i="1" a="1"/>
  <c r="AV3538" i="1" s="1"/>
  <c r="AV2624" i="1" a="1"/>
  <c r="AV2624" i="1" s="1"/>
  <c r="AV4469" i="1" a="1"/>
  <c r="AV4469" i="1" s="1"/>
  <c r="AV1123" i="1" a="1"/>
  <c r="AV1123" i="1" s="1"/>
  <c r="AV2933" i="1" a="1"/>
  <c r="AV2933" i="1" s="1"/>
  <c r="AV4222" i="1" a="1"/>
  <c r="AV4222" i="1" s="1"/>
  <c r="AV5075" i="1" a="1"/>
  <c r="AV5075" i="1" s="1"/>
  <c r="AV2062" i="1" a="1"/>
  <c r="AV2062" i="1" s="1"/>
  <c r="AV1644" i="1" a="1"/>
  <c r="AV1644" i="1" s="1"/>
  <c r="AV2052" i="1" a="1"/>
  <c r="AV2052" i="1" s="1"/>
  <c r="AV4263" i="1" a="1"/>
  <c r="AV4263" i="1" s="1"/>
  <c r="AV4112" i="1" a="1"/>
  <c r="AV4112" i="1" s="1"/>
  <c r="AV639" i="1" a="1"/>
  <c r="AV639" i="1" s="1"/>
  <c r="AV1279" i="1" a="1"/>
  <c r="AV1279" i="1" s="1"/>
  <c r="AV4400" i="1" a="1"/>
  <c r="AV4400" i="1" s="1"/>
  <c r="AV2537" i="1" a="1"/>
  <c r="AV2537" i="1" s="1"/>
  <c r="AV2159" i="1" a="1"/>
  <c r="AV2159" i="1" s="1"/>
  <c r="AV2768" i="1" a="1"/>
  <c r="AV2768" i="1" s="1"/>
  <c r="AV307" i="1" a="1"/>
  <c r="AV307" i="1" s="1"/>
  <c r="AW307" i="1" s="1"/>
  <c r="AU2821" i="1"/>
  <c r="AV2830" i="1" a="1"/>
  <c r="AV2830" i="1" s="1"/>
  <c r="AV2044" i="1" a="1"/>
  <c r="AV2044" i="1" s="1"/>
  <c r="AV3757" i="1" a="1"/>
  <c r="AV3757" i="1" s="1"/>
  <c r="AV153" i="1" a="1"/>
  <c r="AV153" i="1" s="1"/>
  <c r="AV1663" i="1" a="1"/>
  <c r="AV1663" i="1" s="1"/>
  <c r="AV4253" i="1" a="1"/>
  <c r="AV4253" i="1" s="1"/>
  <c r="AV4122" i="1" a="1"/>
  <c r="AV4122" i="1" s="1"/>
  <c r="AV3881" i="1" a="1"/>
  <c r="AV3881" i="1" s="1"/>
  <c r="AV4057" i="1" a="1"/>
  <c r="AV4057" i="1" s="1"/>
  <c r="AV2079" i="1" a="1"/>
  <c r="AV2079" i="1" s="1"/>
  <c r="AV2349" i="1" a="1"/>
  <c r="AV2349" i="1" s="1"/>
  <c r="AV4979" i="1" a="1"/>
  <c r="AV4979" i="1" s="1"/>
  <c r="AV2999" i="1" a="1"/>
  <c r="AV2999" i="1" s="1"/>
  <c r="AV2927" i="1" a="1"/>
  <c r="AV2927" i="1" s="1"/>
  <c r="AV2102" i="1" a="1"/>
  <c r="AV2102" i="1" s="1"/>
  <c r="AV2235" i="1" a="1"/>
  <c r="AV2235" i="1" s="1"/>
  <c r="AV3206" i="1" a="1"/>
  <c r="AV3206" i="1" s="1"/>
  <c r="AV3827" i="1" a="1"/>
  <c r="AV3827" i="1" s="1"/>
  <c r="AV3305" i="1" a="1"/>
  <c r="AV3305" i="1" s="1"/>
  <c r="AV785" i="1" a="1"/>
  <c r="AV785" i="1" s="1"/>
  <c r="AV4493" i="1" a="1"/>
  <c r="AV4493" i="1" s="1"/>
  <c r="AV257" i="1" a="1"/>
  <c r="AV257" i="1" s="1"/>
  <c r="AV3049" i="1" a="1"/>
  <c r="AV3049" i="1" s="1"/>
  <c r="AV2165" i="1" a="1"/>
  <c r="AV2165" i="1" s="1"/>
  <c r="AV1902" i="1" a="1"/>
  <c r="AV1902" i="1" s="1"/>
  <c r="AV2603" i="1" a="1"/>
  <c r="AV2603" i="1" s="1"/>
  <c r="AV944" i="1" a="1"/>
  <c r="AV944" i="1" s="1"/>
  <c r="AV2862" i="1" a="1"/>
  <c r="AV2862" i="1" s="1"/>
  <c r="AV4388" i="1" a="1"/>
  <c r="AV4388" i="1" s="1"/>
  <c r="AV4046" i="1" a="1"/>
  <c r="AV4046" i="1" s="1"/>
  <c r="AV2922" i="1" a="1"/>
  <c r="AV2922" i="1" s="1"/>
  <c r="AV3876" i="1" a="1"/>
  <c r="AV3876" i="1" s="1"/>
  <c r="AV4433" i="1" a="1"/>
  <c r="AV4433" i="1" s="1"/>
  <c r="AV1286" i="1" a="1"/>
  <c r="AV1286" i="1" s="1"/>
  <c r="AV3658" i="1" a="1"/>
  <c r="AV3658" i="1" s="1"/>
  <c r="AV2408" i="1" a="1"/>
  <c r="AV2408" i="1" s="1"/>
  <c r="AV3923" i="1" a="1"/>
  <c r="AV3923" i="1" s="1"/>
  <c r="AV4395" i="1" a="1"/>
  <c r="AV4395" i="1" s="1"/>
  <c r="AV1669" i="1" a="1"/>
  <c r="AV1669" i="1" s="1"/>
  <c r="AV2977" i="1" a="1"/>
  <c r="AV2977" i="1" s="1"/>
  <c r="AV773" i="1" a="1"/>
  <c r="AV773" i="1" s="1"/>
  <c r="AV3947" i="1" a="1"/>
  <c r="AV3947" i="1" s="1"/>
  <c r="AV3978" i="1" a="1"/>
  <c r="AV3978" i="1" s="1"/>
  <c r="AV3815" i="1" a="1"/>
  <c r="AV3815" i="1" s="1"/>
  <c r="AV1584" i="1" a="1"/>
  <c r="AV1584" i="1" s="1"/>
  <c r="AV3083" i="1" a="1"/>
  <c r="AV3083" i="1" s="1"/>
  <c r="AV3263" i="1" a="1"/>
  <c r="AV3263" i="1" s="1"/>
  <c r="AV484" i="1" a="1"/>
  <c r="AV484" i="1" s="1"/>
  <c r="AV1429" i="1" a="1"/>
  <c r="AV1429" i="1" s="1"/>
  <c r="AV4646" i="1" a="1"/>
  <c r="AV4646" i="1" s="1"/>
  <c r="AV2675" i="1" a="1"/>
  <c r="AV2675" i="1" s="1"/>
  <c r="AV4389" i="1" a="1"/>
  <c r="AV4389" i="1" s="1"/>
  <c r="AV2920" i="1" a="1"/>
  <c r="AV2920" i="1" s="1"/>
  <c r="AV1035" i="1" a="1"/>
  <c r="AV1035" i="1" s="1"/>
  <c r="AV5019" i="1" a="1"/>
  <c r="AV5019" i="1" s="1"/>
  <c r="AV1210" i="1" a="1"/>
  <c r="AV1210" i="1" s="1"/>
  <c r="AV3191" i="1" a="1"/>
  <c r="AV3191" i="1" s="1"/>
  <c r="AV3937" i="1" a="1"/>
  <c r="AV3937" i="1" s="1"/>
  <c r="AV27" i="1" a="1"/>
  <c r="AV27" i="1" s="1"/>
  <c r="AV3607" i="1" a="1"/>
  <c r="AV3607" i="1" s="1"/>
  <c r="AV2514" i="1" a="1"/>
  <c r="AV2514" i="1" s="1"/>
  <c r="AV2590" i="1" a="1"/>
  <c r="AV2590" i="1" s="1"/>
  <c r="AV1861" i="1" a="1"/>
  <c r="AV1861" i="1" s="1"/>
  <c r="AV2429" i="1" a="1"/>
  <c r="AV2429" i="1" s="1"/>
  <c r="AV1626" i="1" a="1"/>
  <c r="AV1626" i="1" s="1"/>
  <c r="AV3441" i="1" a="1"/>
  <c r="AV3441" i="1" s="1"/>
  <c r="AV4802" i="1" a="1"/>
  <c r="AV4802" i="1" s="1"/>
  <c r="AV1043" i="1" a="1"/>
  <c r="AV1043" i="1" s="1"/>
  <c r="AV3177" i="1" a="1"/>
  <c r="AV3177" i="1" s="1"/>
  <c r="AV3666" i="1" a="1"/>
  <c r="AV3666" i="1" s="1"/>
  <c r="AV4059" i="1" a="1"/>
  <c r="AV4059" i="1" s="1"/>
  <c r="AV2556" i="1" a="1"/>
  <c r="AV2556" i="1" s="1"/>
  <c r="AV621" i="1" a="1"/>
  <c r="AV621" i="1" s="1"/>
  <c r="AV4258" i="1" a="1"/>
  <c r="AV4258" i="1" s="1"/>
  <c r="AV4558" i="1" a="1"/>
  <c r="AV4558" i="1" s="1"/>
  <c r="AV3228" i="1" a="1"/>
  <c r="AV3228" i="1" s="1"/>
  <c r="AV2734" i="1" a="1"/>
  <c r="AV2734" i="1" s="1"/>
  <c r="AV497" i="1" a="1"/>
  <c r="AV497" i="1" s="1"/>
  <c r="AV3024" i="1" a="1"/>
  <c r="AV3024" i="1" s="1"/>
  <c r="AV3539" i="1" a="1"/>
  <c r="AV3539" i="1" s="1"/>
  <c r="AV2411" i="1" a="1"/>
  <c r="AV2411" i="1" s="1"/>
  <c r="AV3087" i="1" a="1"/>
  <c r="AV3087" i="1" s="1"/>
  <c r="AV857" i="1" a="1"/>
  <c r="AV857" i="1" s="1"/>
  <c r="AV3223" i="1" a="1"/>
  <c r="AV3223" i="1" s="1"/>
  <c r="AV2663" i="1" a="1"/>
  <c r="AV2663" i="1" s="1"/>
  <c r="AV3747" i="1" a="1"/>
  <c r="AV3747" i="1" s="1"/>
  <c r="AV2016" i="1" a="1"/>
  <c r="AV2016" i="1" s="1"/>
  <c r="AV4568" i="1" a="1"/>
  <c r="AV4568" i="1" s="1"/>
  <c r="AV4422" i="1" a="1"/>
  <c r="AV4422" i="1" s="1"/>
  <c r="AV3480" i="1" a="1"/>
  <c r="AV3480" i="1" s="1"/>
  <c r="AV3526" i="1" a="1"/>
  <c r="AV3526" i="1" s="1"/>
  <c r="AV4538" i="1" a="1"/>
  <c r="AV4538" i="1" s="1"/>
  <c r="AV641" i="1" a="1"/>
  <c r="AV641" i="1" s="1"/>
  <c r="AV3852" i="1" a="1"/>
  <c r="AV3852" i="1" s="1"/>
  <c r="AV791" i="1" a="1"/>
  <c r="AV791" i="1" s="1"/>
  <c r="AV2213" i="1" a="1"/>
  <c r="AV2213" i="1" s="1"/>
  <c r="AV1789" i="1" a="1"/>
  <c r="AV1789" i="1" s="1"/>
  <c r="AV1501" i="1" a="1"/>
  <c r="AV1501" i="1" s="1"/>
  <c r="AV5060" i="1" a="1"/>
  <c r="AV5060" i="1" s="1"/>
  <c r="AV1475" i="1" a="1"/>
  <c r="AV1475" i="1" s="1"/>
  <c r="AV969" i="1" a="1"/>
  <c r="AV969" i="1" s="1"/>
  <c r="AV3137" i="1" a="1"/>
  <c r="AV3137" i="1" s="1"/>
  <c r="AV2723" i="1" a="1"/>
  <c r="AV2723" i="1" s="1"/>
  <c r="AV4919" i="1" a="1"/>
  <c r="AV4919" i="1" s="1"/>
  <c r="AV768" i="1" a="1"/>
  <c r="AV768" i="1" s="1"/>
  <c r="AV2497" i="1" a="1"/>
  <c r="AV2497" i="1" s="1"/>
  <c r="AV4314" i="1" a="1"/>
  <c r="AV4314" i="1" s="1"/>
  <c r="AV125" i="1" a="1"/>
  <c r="AV125" i="1" s="1"/>
  <c r="AV4908" i="1" a="1"/>
  <c r="AV4908" i="1" s="1"/>
  <c r="AV3576" i="1" a="1"/>
  <c r="AV3576" i="1" s="1"/>
  <c r="AV2722" i="1" a="1"/>
  <c r="AV2722" i="1" s="1"/>
  <c r="AV100" i="1" a="1"/>
  <c r="AV100" i="1" s="1"/>
  <c r="AV1488" i="1" a="1"/>
  <c r="AV1488" i="1" s="1"/>
  <c r="AV3268" i="1" a="1"/>
  <c r="AV3268" i="1" s="1"/>
  <c r="AV1334" i="1" a="1"/>
  <c r="AV1334" i="1" s="1"/>
  <c r="AV4186" i="1" a="1"/>
  <c r="AV4186" i="1" s="1"/>
  <c r="AV230" i="1" a="1"/>
  <c r="AV230" i="1" s="1"/>
  <c r="AV415" i="1" a="1"/>
  <c r="AV415" i="1" s="1"/>
  <c r="AV2309" i="1" a="1"/>
  <c r="AV2309" i="1" s="1"/>
  <c r="AV3762" i="1" a="1"/>
  <c r="AV3762" i="1" s="1"/>
  <c r="AV72" i="1" a="1"/>
  <c r="AV72" i="1" s="1"/>
  <c r="AV3251" i="1" a="1"/>
  <c r="AV3251" i="1" s="1"/>
  <c r="AV4110" i="1" a="1"/>
  <c r="AV4110" i="1" s="1"/>
  <c r="AV4719" i="1" a="1"/>
  <c r="AV4719" i="1" s="1"/>
  <c r="AV4589" i="1" a="1"/>
  <c r="AV4589" i="1" s="1"/>
  <c r="AV3487" i="1" a="1"/>
  <c r="AV3487" i="1" s="1"/>
  <c r="AV4083" i="1" a="1"/>
  <c r="AV4083" i="1" s="1"/>
  <c r="AV2166" i="1" a="1"/>
  <c r="AV2166" i="1" s="1"/>
  <c r="AV3136" i="1" a="1"/>
  <c r="AV3136" i="1" s="1"/>
  <c r="AV2769" i="1" a="1"/>
  <c r="AV2769" i="1" s="1"/>
  <c r="AV3001" i="1" a="1"/>
  <c r="AV3001" i="1" s="1"/>
  <c r="AV482" i="1" a="1"/>
  <c r="AV482" i="1" s="1"/>
  <c r="AV1118" i="1" a="1"/>
  <c r="AV1118" i="1" s="1"/>
  <c r="AV632" i="1" a="1"/>
  <c r="AV632" i="1" s="1"/>
  <c r="AV2233" i="1" a="1"/>
  <c r="AV2233" i="1" s="1"/>
  <c r="AV599" i="1" a="1"/>
  <c r="AV599" i="1" s="1"/>
  <c r="AV1365" i="1" a="1"/>
  <c r="AV1365" i="1" s="1"/>
  <c r="AV2406" i="1" a="1"/>
  <c r="AV2406" i="1" s="1"/>
  <c r="AV4935" i="1" a="1"/>
  <c r="AV4935" i="1" s="1"/>
  <c r="AV2974" i="1" a="1"/>
  <c r="AV2974" i="1" s="1"/>
  <c r="AV2475" i="1" a="1"/>
  <c r="AV2475" i="1" s="1"/>
  <c r="AV3095" i="1" a="1"/>
  <c r="AV3095" i="1" s="1"/>
  <c r="AV2186" i="1" a="1"/>
  <c r="AV2186" i="1" s="1"/>
  <c r="AV2985" i="1" a="1"/>
  <c r="AV2985" i="1" s="1"/>
  <c r="AV2160" i="1" a="1"/>
  <c r="AV2160" i="1" s="1"/>
  <c r="AV36" i="1" a="1"/>
  <c r="AV36" i="1" s="1"/>
  <c r="AV4853" i="1" a="1"/>
  <c r="AV4853" i="1" s="1"/>
  <c r="AV4455" i="1" a="1"/>
  <c r="AV4455" i="1" s="1"/>
  <c r="AV1188" i="1" a="1"/>
  <c r="AV1188" i="1" s="1"/>
  <c r="AV2890" i="1" a="1"/>
  <c r="AV2890" i="1" s="1"/>
  <c r="AV4293" i="1" a="1"/>
  <c r="AV4293" i="1" s="1"/>
  <c r="AV2175" i="1" a="1"/>
  <c r="AV2175" i="1" s="1"/>
  <c r="AV1090" i="1" a="1"/>
  <c r="AV1090" i="1" s="1"/>
  <c r="AV693" i="1" a="1"/>
  <c r="AV693" i="1" s="1"/>
  <c r="AV2082" i="1" a="1"/>
  <c r="AV2082" i="1" s="1"/>
  <c r="AV3511" i="1" a="1"/>
  <c r="AV3511" i="1" s="1"/>
  <c r="AV213" i="1" a="1"/>
  <c r="AV213" i="1" s="1"/>
  <c r="AU4012" i="1"/>
  <c r="AV546" i="1" a="1"/>
  <c r="AV546" i="1" s="1"/>
  <c r="AV3344" i="1" a="1"/>
  <c r="AV3344" i="1" s="1"/>
  <c r="AV1089" i="1" a="1"/>
  <c r="AV1089" i="1" s="1"/>
  <c r="AV4215" i="1" a="1"/>
  <c r="AV4215" i="1" s="1"/>
  <c r="AV4279" i="1" a="1"/>
  <c r="AV4279" i="1" s="1"/>
  <c r="AV121" i="1" a="1"/>
  <c r="AV121" i="1" s="1"/>
  <c r="AV1208" i="1" a="1"/>
  <c r="AV1208" i="1" s="1"/>
  <c r="AV4742" i="1" a="1"/>
  <c r="AV4742" i="1" s="1"/>
  <c r="AV1843" i="1" a="1"/>
  <c r="AV1843" i="1" s="1"/>
  <c r="AV422" i="1" a="1"/>
  <c r="AV422" i="1" s="1"/>
  <c r="AV994" i="1" a="1"/>
  <c r="AV994" i="1" s="1"/>
  <c r="AV4127" i="1" a="1"/>
  <c r="AV4127" i="1" s="1"/>
  <c r="AV1937" i="1" a="1"/>
  <c r="AV1937" i="1" s="1"/>
  <c r="AV3766" i="1" a="1"/>
  <c r="AV3766" i="1" s="1"/>
  <c r="AV1764" i="1" a="1"/>
  <c r="AV1764" i="1" s="1"/>
  <c r="AV2879" i="1" a="1"/>
  <c r="AV2879" i="1" s="1"/>
  <c r="AV455" i="1" a="1"/>
  <c r="AV455" i="1" s="1"/>
  <c r="AW455" i="1" s="1"/>
  <c r="AV3955" i="1" a="1"/>
  <c r="AV3955" i="1" s="1"/>
  <c r="AV4701" i="1" a="1"/>
  <c r="AV4701" i="1" s="1"/>
  <c r="AV2048" i="1" a="1"/>
  <c r="AV2048" i="1" s="1"/>
  <c r="AV3493" i="1" a="1"/>
  <c r="AV3493" i="1" s="1"/>
  <c r="AV59" i="1" a="1"/>
  <c r="AV59" i="1" s="1"/>
  <c r="AV1080" i="1" a="1"/>
  <c r="AV1080" i="1" s="1"/>
  <c r="AV1612" i="1" a="1"/>
  <c r="AV1612" i="1" s="1"/>
  <c r="AV993" i="1" a="1"/>
  <c r="AV993" i="1" s="1"/>
  <c r="AV1653" i="1" a="1"/>
  <c r="AV1653" i="1" s="1"/>
  <c r="AV3737" i="1" a="1"/>
  <c r="AV3737" i="1" s="1"/>
  <c r="AV1998" i="1" a="1"/>
  <c r="AV1998" i="1" s="1"/>
  <c r="AV4334" i="1" a="1"/>
  <c r="AV4334" i="1" s="1"/>
  <c r="AV4488" i="1" a="1"/>
  <c r="AV4488" i="1" s="1"/>
  <c r="AV4194" i="1" a="1"/>
  <c r="AV4194" i="1" s="1"/>
  <c r="AV2512" i="1" a="1"/>
  <c r="AV2512" i="1" s="1"/>
  <c r="AV283" i="1" a="1"/>
  <c r="AV283" i="1" s="1"/>
  <c r="AV448" i="1" a="1"/>
  <c r="AV448" i="1" s="1"/>
  <c r="AV2256" i="1" a="1"/>
  <c r="AV2256" i="1" s="1"/>
  <c r="AV4743" i="1" a="1"/>
  <c r="AV4743" i="1" s="1"/>
  <c r="AV904" i="1" a="1"/>
  <c r="AV904" i="1" s="1"/>
  <c r="AV622" i="1" a="1"/>
  <c r="AV622" i="1" s="1"/>
  <c r="AV1736" i="1" a="1"/>
  <c r="AV1736" i="1" s="1"/>
  <c r="AU4698" i="1"/>
  <c r="AV2936" i="1" a="1"/>
  <c r="AV2936" i="1" s="1"/>
  <c r="AV2575" i="1" a="1"/>
  <c r="AV2575" i="1" s="1"/>
  <c r="AV1784" i="1" a="1"/>
  <c r="AV1784" i="1" s="1"/>
  <c r="AV4072" i="1" a="1"/>
  <c r="AV4072" i="1" s="1"/>
  <c r="AV2623" i="1" a="1"/>
  <c r="AV2623" i="1" s="1"/>
  <c r="AV1453" i="1" a="1"/>
  <c r="AV1453" i="1" s="1"/>
  <c r="AV4465" i="1" a="1"/>
  <c r="AV4465" i="1" s="1"/>
  <c r="AV3285" i="1" a="1"/>
  <c r="AV3285" i="1" s="1"/>
  <c r="AV1778" i="1" a="1"/>
  <c r="AV1778" i="1" s="1"/>
  <c r="AV2980" i="1" a="1"/>
  <c r="AV2980" i="1" s="1"/>
  <c r="AV3073" i="1" a="1"/>
  <c r="AV3073" i="1" s="1"/>
  <c r="AV2306" i="1" a="1"/>
  <c r="AV2306" i="1" s="1"/>
  <c r="AV1545" i="1" a="1"/>
  <c r="AV1545" i="1" s="1"/>
  <c r="AV3773" i="1" a="1"/>
  <c r="AV3773" i="1" s="1"/>
  <c r="AV1242" i="1" a="1"/>
  <c r="AV1242" i="1" s="1"/>
  <c r="AV4286" i="1" a="1"/>
  <c r="AV4286" i="1" s="1"/>
  <c r="AV1560" i="1" a="1"/>
  <c r="AV1560" i="1" s="1"/>
  <c r="AV2903" i="1" a="1"/>
  <c r="AV2903" i="1" s="1"/>
  <c r="AV1247" i="1" a="1"/>
  <c r="AV1247" i="1" s="1"/>
  <c r="AV4004" i="1" a="1"/>
  <c r="AV4004" i="1" s="1"/>
  <c r="AV126" i="1" a="1"/>
  <c r="AV126" i="1" s="1"/>
  <c r="AV4878" i="1" a="1"/>
  <c r="AV4878" i="1" s="1"/>
  <c r="AV2018" i="1" a="1"/>
  <c r="AV2018" i="1" s="1"/>
  <c r="AV123" i="1" a="1"/>
  <c r="AV123" i="1" s="1"/>
  <c r="AV2547" i="1" a="1"/>
  <c r="AV2547" i="1" s="1"/>
  <c r="AV2184" i="1" a="1"/>
  <c r="AV2184" i="1" s="1"/>
  <c r="AV1494" i="1" a="1"/>
  <c r="AV1494" i="1" s="1"/>
  <c r="AV1830" i="1" a="1"/>
  <c r="AV1830" i="1" s="1"/>
  <c r="AV4950" i="1" a="1"/>
  <c r="AV4950" i="1" s="1"/>
  <c r="AV4406" i="1" a="1"/>
  <c r="AV4406" i="1" s="1"/>
  <c r="AV4378" i="1" a="1"/>
  <c r="AV4378" i="1" s="1"/>
  <c r="AV2442" i="1" a="1"/>
  <c r="AV2442" i="1" s="1"/>
  <c r="AV3056" i="1" a="1"/>
  <c r="AV3056" i="1" s="1"/>
  <c r="AV4242" i="1" a="1"/>
  <c r="AV4242" i="1" s="1"/>
  <c r="AV1376" i="1" a="1"/>
  <c r="AV1376" i="1" s="1"/>
  <c r="AV1541" i="1" a="1"/>
  <c r="AV1541" i="1" s="1"/>
  <c r="AV3445" i="1" a="1"/>
  <c r="AV3445" i="1" s="1"/>
  <c r="AV4906" i="1" a="1"/>
  <c r="AV4906" i="1" s="1"/>
  <c r="AV1542" i="1" a="1"/>
  <c r="AV1542" i="1" s="1"/>
  <c r="AV3614" i="1" a="1"/>
  <c r="AV3614" i="1" s="1"/>
  <c r="AV1411" i="1" a="1"/>
  <c r="AV1411" i="1" s="1"/>
  <c r="AV1859" i="1" a="1"/>
  <c r="AV1859" i="1" s="1"/>
  <c r="AV412" i="1" a="1"/>
  <c r="AV412" i="1" s="1"/>
  <c r="AV576" i="1" a="1"/>
  <c r="AV576" i="1" s="1"/>
  <c r="AV4645" i="1" a="1"/>
  <c r="AV4645" i="1" s="1"/>
  <c r="AV2795" i="1" a="1"/>
  <c r="AV2795" i="1" s="1"/>
  <c r="AV3603" i="1" a="1"/>
  <c r="AV3603" i="1" s="1"/>
  <c r="AV3903" i="1" a="1"/>
  <c r="AV3903" i="1" s="1"/>
  <c r="AV3391" i="1" a="1"/>
  <c r="AV3391" i="1" s="1"/>
  <c r="AV5011" i="1" a="1"/>
  <c r="AV5011" i="1" s="1"/>
  <c r="AV4150" i="1" a="1"/>
  <c r="AV4150" i="1" s="1"/>
  <c r="AV782" i="1" a="1"/>
  <c r="AV782" i="1" s="1"/>
  <c r="AV2203" i="1" a="1"/>
  <c r="AV2203" i="1" s="1"/>
  <c r="AV5035" i="1" a="1"/>
  <c r="AV5035" i="1" s="1"/>
  <c r="AV2068" i="1" a="1"/>
  <c r="AV2068" i="1" s="1"/>
  <c r="AV4352" i="1" a="1"/>
  <c r="AV4352" i="1" s="1"/>
  <c r="AV4373" i="1" a="1"/>
  <c r="AV4373" i="1" s="1"/>
  <c r="AV3691" i="1" a="1"/>
  <c r="AV3691" i="1" s="1"/>
  <c r="AV4818" i="1" a="1"/>
  <c r="AV4818" i="1" s="1"/>
  <c r="AV644" i="1" a="1"/>
  <c r="AV644" i="1" s="1"/>
  <c r="AV2528" i="1" a="1"/>
  <c r="AV2528" i="1" s="1"/>
  <c r="AV3528" i="1" a="1"/>
  <c r="AV3528" i="1" s="1"/>
  <c r="AV258" i="1" a="1"/>
  <c r="AV258" i="1" s="1"/>
  <c r="AV2911" i="1" a="1"/>
  <c r="AV2911" i="1" s="1"/>
  <c r="AV2338" i="1" a="1"/>
  <c r="AV2338" i="1" s="1"/>
  <c r="AV839" i="1" a="1"/>
  <c r="AV839" i="1" s="1"/>
  <c r="AV4946" i="1" a="1"/>
  <c r="AV4946" i="1" s="1"/>
  <c r="AV726" i="1" a="1"/>
  <c r="AV726" i="1" s="1"/>
  <c r="AV3396" i="1" a="1"/>
  <c r="AV3396" i="1" s="1"/>
  <c r="AV2878" i="1" a="1"/>
  <c r="AV2878" i="1" s="1"/>
  <c r="AV4264" i="1" a="1"/>
  <c r="AV4264" i="1" s="1"/>
  <c r="AV3577" i="1" a="1"/>
  <c r="AV3577" i="1" s="1"/>
  <c r="AV3689" i="1" a="1"/>
  <c r="AV3689" i="1" s="1"/>
  <c r="AV2346" i="1" a="1"/>
  <c r="AV2346" i="1" s="1"/>
  <c r="AV4850" i="1" a="1"/>
  <c r="AV4850" i="1" s="1"/>
  <c r="AV1863" i="1" a="1"/>
  <c r="AV1863" i="1" s="1"/>
  <c r="AV3448" i="1" a="1"/>
  <c r="AV3448" i="1" s="1"/>
  <c r="AV2932" i="1" a="1"/>
  <c r="AV2932" i="1" s="1"/>
  <c r="AV2331" i="1" a="1"/>
  <c r="AV2331" i="1" s="1"/>
  <c r="AV289" i="1" a="1"/>
  <c r="AV289" i="1" s="1"/>
  <c r="AV779" i="1" a="1"/>
  <c r="AV779" i="1" s="1"/>
  <c r="AV1854" i="1" a="1"/>
  <c r="AV1854" i="1" s="1"/>
  <c r="AV3679" i="1" a="1"/>
  <c r="AV3679" i="1" s="1"/>
  <c r="AV2819" i="1" a="1"/>
  <c r="AV2819" i="1" s="1"/>
  <c r="AV3716" i="1" a="1"/>
  <c r="AV3716" i="1" s="1"/>
  <c r="AV4966" i="1" a="1"/>
  <c r="AV4966" i="1" s="1"/>
  <c r="AV3769" i="1" a="1"/>
  <c r="AV3769" i="1" s="1"/>
  <c r="AV4106" i="1" a="1"/>
  <c r="AV4106" i="1" s="1"/>
  <c r="AV1126" i="1" a="1"/>
  <c r="AV1126" i="1" s="1"/>
  <c r="AV2266" i="1" a="1"/>
  <c r="AV2266" i="1" s="1"/>
  <c r="AV4928" i="1" a="1"/>
  <c r="AV4928" i="1" s="1"/>
  <c r="AV4135" i="1" a="1"/>
  <c r="AV4135" i="1" s="1"/>
  <c r="AV4396" i="1" a="1"/>
  <c r="AV4396" i="1" s="1"/>
  <c r="AV2504" i="1" a="1"/>
  <c r="AV2504" i="1" s="1"/>
  <c r="AV495" i="1" a="1"/>
  <c r="AV495" i="1" s="1"/>
  <c r="AV4170" i="1" a="1"/>
  <c r="AV4170" i="1" s="1"/>
  <c r="AV4182" i="1" a="1"/>
  <c r="AV4182" i="1" s="1"/>
  <c r="AV3043" i="1" a="1"/>
  <c r="AV3043" i="1" s="1"/>
  <c r="AV2075" i="1" a="1"/>
  <c r="AV2075" i="1" s="1"/>
  <c r="AV4599" i="1" a="1"/>
  <c r="AV4599" i="1" s="1"/>
  <c r="AV4013" i="1" a="1"/>
  <c r="AV4013" i="1" s="1"/>
  <c r="AV4594" i="1" a="1"/>
  <c r="AV4594" i="1" s="1"/>
  <c r="AV3913" i="1" a="1"/>
  <c r="AV3913" i="1" s="1"/>
  <c r="AV2206" i="1" a="1"/>
  <c r="AV2206" i="1" s="1"/>
  <c r="AV819" i="1" a="1"/>
  <c r="AV819" i="1" s="1"/>
  <c r="AV4852" i="1" a="1"/>
  <c r="AV4852" i="1" s="1"/>
  <c r="AV37" i="1" a="1"/>
  <c r="AV37" i="1" s="1"/>
  <c r="AV431" i="1" a="1"/>
  <c r="AV431" i="1" s="1"/>
  <c r="AV2591" i="1" a="1"/>
  <c r="AV2591" i="1" s="1"/>
  <c r="AV3011" i="1" a="1"/>
  <c r="AV3011" i="1" s="1"/>
  <c r="AV3609" i="1" a="1"/>
  <c r="AV3609" i="1" s="1"/>
  <c r="AV2706" i="1" a="1"/>
  <c r="AV2706" i="1" s="1"/>
  <c r="AV2863" i="1" a="1"/>
  <c r="AV2863" i="1" s="1"/>
  <c r="AV3665" i="1" a="1"/>
  <c r="AV3665" i="1" s="1"/>
  <c r="AV1719" i="1" a="1"/>
  <c r="AV1719" i="1" s="1"/>
  <c r="AV686" i="1" a="1"/>
  <c r="AV686" i="1" s="1"/>
  <c r="AV1354" i="1" a="1"/>
  <c r="AV1354" i="1" s="1"/>
  <c r="AV2140" i="1" a="1"/>
  <c r="AV2140" i="1" s="1"/>
  <c r="AV3229" i="1" a="1"/>
  <c r="AV3229" i="1" s="1"/>
  <c r="AV1057" i="1" a="1"/>
  <c r="AV1057" i="1" s="1"/>
  <c r="AV3717" i="1" a="1"/>
  <c r="AV3717" i="1" s="1"/>
  <c r="AV4931" i="1" a="1"/>
  <c r="AV4931" i="1" s="1"/>
  <c r="AV2179" i="1" a="1"/>
  <c r="AV2179" i="1" s="1"/>
  <c r="AV2046" i="1" a="1"/>
  <c r="AV2046" i="1" s="1"/>
  <c r="AV3169" i="1" a="1"/>
  <c r="AV3169" i="1" s="1"/>
  <c r="AV548" i="1" a="1"/>
  <c r="AV548" i="1" s="1"/>
  <c r="AV1659" i="1" a="1"/>
  <c r="AV1659" i="1" s="1"/>
  <c r="AV3647" i="1" a="1"/>
  <c r="AV3647" i="1" s="1"/>
  <c r="AV4321" i="1" a="1"/>
  <c r="AV4321" i="1" s="1"/>
  <c r="AV991" i="1" a="1"/>
  <c r="AV991" i="1" s="1"/>
  <c r="AV3561" i="1" a="1"/>
  <c r="AV3561" i="1" s="1"/>
  <c r="AV274" i="1" a="1"/>
  <c r="AV274" i="1" s="1"/>
  <c r="AV3152" i="1" a="1"/>
  <c r="AV3152" i="1" s="1"/>
  <c r="AV4000" i="1" a="1"/>
  <c r="AV4000" i="1" s="1"/>
  <c r="AV1045" i="1" a="1"/>
  <c r="AV1045" i="1" s="1"/>
  <c r="AV4929" i="1" a="1"/>
  <c r="AV4929" i="1" s="1"/>
  <c r="AV2284" i="1" a="1"/>
  <c r="AV2284" i="1" s="1"/>
  <c r="AV4393" i="1" a="1"/>
  <c r="AV4393" i="1" s="1"/>
  <c r="AV91" i="1" a="1"/>
  <c r="AV91" i="1" s="1"/>
  <c r="AV4714" i="1" a="1"/>
  <c r="AV4714" i="1" s="1"/>
  <c r="AV208" i="1" a="1"/>
  <c r="AV208" i="1" s="1"/>
  <c r="AV1124" i="1" a="1"/>
  <c r="AV1124" i="1" s="1"/>
  <c r="AV4571" i="1" a="1"/>
  <c r="AV4571" i="1" s="1"/>
  <c r="AV3544" i="1" a="1"/>
  <c r="AV3544" i="1" s="1"/>
  <c r="AV2662" i="1" a="1"/>
  <c r="AV2662" i="1" s="1"/>
  <c r="AV3871" i="1" a="1"/>
  <c r="AV3871" i="1" s="1"/>
  <c r="AV512" i="1" a="1"/>
  <c r="AV512" i="1" s="1"/>
  <c r="AV4771" i="1" a="1"/>
  <c r="AV4771" i="1" s="1"/>
  <c r="AV4829" i="1" a="1"/>
  <c r="AV4829" i="1" s="1"/>
  <c r="AV2946" i="1" a="1"/>
  <c r="AV2946" i="1" s="1"/>
  <c r="AV3566" i="1" a="1"/>
  <c r="AV3566" i="1" s="1"/>
  <c r="AV4390" i="1" a="1"/>
  <c r="AV4390" i="1" s="1"/>
  <c r="AV4803" i="1" a="1"/>
  <c r="AV4803" i="1" s="1"/>
  <c r="AV2026" i="1" a="1"/>
  <c r="AV2026" i="1" s="1"/>
  <c r="AV4797" i="1" a="1"/>
  <c r="AV4797" i="1" s="1"/>
  <c r="AV2606" i="1" a="1"/>
  <c r="AV2606" i="1" s="1"/>
  <c r="AV4566" i="1" a="1"/>
  <c r="AV4566" i="1" s="1"/>
  <c r="AV3046" i="1" a="1"/>
  <c r="AV3046" i="1" s="1"/>
  <c r="AV1352" i="1" a="1"/>
  <c r="AV1352" i="1" s="1"/>
  <c r="AV783" i="1" a="1"/>
  <c r="AV783" i="1" s="1"/>
  <c r="AV2234" i="1" a="1"/>
  <c r="AV2234" i="1" s="1"/>
  <c r="AV4159" i="1" a="1"/>
  <c r="AV4159" i="1" s="1"/>
  <c r="AV746" i="1" a="1"/>
  <c r="AV746" i="1" s="1"/>
  <c r="AV2126" i="1" a="1"/>
  <c r="AV2126" i="1" s="1"/>
  <c r="AV4673" i="1" a="1"/>
  <c r="AV4673" i="1" s="1"/>
  <c r="AV4002" i="1" a="1"/>
  <c r="AV4002" i="1" s="1"/>
  <c r="AV555" i="1" a="1"/>
  <c r="AV555" i="1" s="1"/>
  <c r="AV973" i="1" a="1"/>
  <c r="AV973" i="1" s="1"/>
  <c r="AV3164" i="1" a="1"/>
  <c r="AV3164" i="1" s="1"/>
  <c r="AV4426" i="1" a="1"/>
  <c r="AV4426" i="1" s="1"/>
  <c r="AV4785" i="1" a="1"/>
  <c r="AV4785" i="1" s="1"/>
  <c r="AV2112" i="1" a="1"/>
  <c r="AV2112" i="1" s="1"/>
  <c r="AV4429" i="1" a="1"/>
  <c r="AV4429" i="1" s="1"/>
  <c r="AV2250" i="1" a="1"/>
  <c r="AV2250" i="1" s="1"/>
  <c r="AV1464" i="1" a="1"/>
  <c r="AV1464" i="1" s="1"/>
  <c r="AV3160" i="1" a="1"/>
  <c r="AV3160" i="1" s="1"/>
  <c r="AV3553" i="1" a="1"/>
  <c r="AV3553" i="1" s="1"/>
  <c r="AV4461" i="1" a="1"/>
  <c r="AV4461" i="1" s="1"/>
  <c r="AV54" i="1" a="1"/>
  <c r="AV54" i="1" s="1"/>
  <c r="AV2317" i="1" a="1"/>
  <c r="AV2317" i="1" s="1"/>
  <c r="AV4241" i="1" a="1"/>
  <c r="AV4241" i="1" s="1"/>
  <c r="AV2028" i="1" a="1"/>
  <c r="AV2028" i="1" s="1"/>
  <c r="AV1377" i="1" a="1"/>
  <c r="AV1377" i="1" s="1"/>
  <c r="AV238" i="1" a="1"/>
  <c r="AV238" i="1" s="1"/>
  <c r="AV3807" i="1" a="1"/>
  <c r="AV3807" i="1" s="1"/>
  <c r="AV2917" i="1" a="1"/>
  <c r="AV2917" i="1" s="1"/>
  <c r="AV4751" i="1" a="1"/>
  <c r="AV4751" i="1" s="1"/>
  <c r="AV591" i="1" a="1"/>
  <c r="AV591" i="1" s="1"/>
  <c r="AV4833" i="1" a="1"/>
  <c r="AV4833" i="1" s="1"/>
  <c r="AV3190" i="1" a="1"/>
  <c r="AV3190" i="1" s="1"/>
  <c r="AV3754" i="1" a="1"/>
  <c r="AV3754" i="1" s="1"/>
  <c r="AV3901" i="1" a="1"/>
  <c r="AV3901" i="1" s="1"/>
  <c r="AV2725" i="1" a="1"/>
  <c r="AV2725" i="1" s="1"/>
  <c r="AV2872" i="1" a="1"/>
  <c r="AV2872" i="1" s="1"/>
  <c r="AV2326" i="1" a="1"/>
  <c r="AV2326" i="1" s="1"/>
  <c r="AV1881" i="1" a="1"/>
  <c r="AV1881" i="1" s="1"/>
  <c r="AV2569" i="1" a="1"/>
  <c r="AV2569" i="1" s="1"/>
  <c r="AV3135" i="1" a="1"/>
  <c r="AV3135" i="1" s="1"/>
  <c r="AV4513" i="1" a="1"/>
  <c r="AV4513" i="1" s="1"/>
  <c r="AV1347" i="1" a="1"/>
  <c r="AV1347" i="1" s="1"/>
  <c r="AV4108" i="1" a="1"/>
  <c r="AV4108" i="1" s="1"/>
  <c r="AV184" i="1" a="1"/>
  <c r="AV184" i="1" s="1"/>
  <c r="AV4149" i="1" a="1"/>
  <c r="AV4149" i="1" s="1"/>
  <c r="AV3387" i="1" a="1"/>
  <c r="AV3387" i="1" s="1"/>
  <c r="AV3562" i="1" a="1"/>
  <c r="AV3562" i="1" s="1"/>
  <c r="AV2221" i="1" a="1"/>
  <c r="AV2221" i="1" s="1"/>
  <c r="AV4476" i="1" a="1"/>
  <c r="AV4476" i="1" s="1"/>
  <c r="AV2359" i="1" a="1"/>
  <c r="AV2359" i="1" s="1"/>
  <c r="AV4650" i="1" a="1"/>
  <c r="AV4650" i="1" s="1"/>
  <c r="AV2313" i="1" a="1"/>
  <c r="AV2313" i="1" s="1"/>
  <c r="AV3048" i="1" a="1"/>
  <c r="AV3048" i="1" s="1"/>
  <c r="AV2280" i="1" a="1"/>
  <c r="AV2280" i="1" s="1"/>
  <c r="AV1301" i="1" a="1"/>
  <c r="AV1301" i="1" s="1"/>
  <c r="AV3741" i="1" a="1"/>
  <c r="AV3741" i="1" s="1"/>
  <c r="AV2027" i="1" a="1"/>
  <c r="AV2027" i="1" s="1"/>
  <c r="AV3579" i="1" a="1"/>
  <c r="AV3579" i="1" s="1"/>
  <c r="AV3920" i="1" a="1"/>
  <c r="AV3920" i="1" s="1"/>
  <c r="AV2727" i="1" a="1"/>
  <c r="AV2727" i="1" s="1"/>
  <c r="AV1396" i="1" a="1"/>
  <c r="AV1396" i="1" s="1"/>
  <c r="AV2704" i="1" a="1"/>
  <c r="AV2704" i="1" s="1"/>
  <c r="AV2376" i="1" a="1"/>
  <c r="AV2376" i="1" s="1"/>
  <c r="AV3882" i="1" a="1"/>
  <c r="AV3882" i="1" s="1"/>
  <c r="AV3565" i="1" a="1"/>
  <c r="AV3565" i="1" s="1"/>
  <c r="AV4576" i="1" a="1"/>
  <c r="AV4576" i="1" s="1"/>
  <c r="AV1780" i="1" a="1"/>
  <c r="AV1780" i="1" s="1"/>
  <c r="AV4789" i="1" a="1"/>
  <c r="AV4789" i="1" s="1"/>
  <c r="AV4500" i="1" a="1"/>
  <c r="AV4500" i="1" s="1"/>
  <c r="AV168" i="1" a="1"/>
  <c r="AV168" i="1" s="1"/>
  <c r="AV5092" i="1" a="1"/>
  <c r="AV5092" i="1" s="1"/>
  <c r="AV1186" i="1" a="1"/>
  <c r="AV1186" i="1" s="1"/>
  <c r="AV3847" i="1" a="1"/>
  <c r="AV3847" i="1" s="1"/>
  <c r="AV2593" i="1" a="1"/>
  <c r="AV2593" i="1" s="1"/>
  <c r="AV1961" i="1" a="1"/>
  <c r="AV1961" i="1" s="1"/>
  <c r="AV2500" i="1" a="1"/>
  <c r="AV2500" i="1" s="1"/>
  <c r="AV5007" i="1" a="1"/>
  <c r="AV5007" i="1" s="1"/>
  <c r="AV2428" i="1" a="1"/>
  <c r="AV2428" i="1" s="1"/>
  <c r="AV3914" i="1" a="1"/>
  <c r="AV3914" i="1" s="1"/>
  <c r="AV1699" i="1" a="1"/>
  <c r="AV1699" i="1" s="1"/>
  <c r="AV2564" i="1" a="1"/>
  <c r="AV2564" i="1" s="1"/>
  <c r="AV3325" i="1" a="1"/>
  <c r="AV3325" i="1" s="1"/>
  <c r="AV269" i="1" a="1"/>
  <c r="AV269" i="1" s="1"/>
  <c r="AV4191" i="1" a="1"/>
  <c r="AV4191" i="1" s="1"/>
  <c r="AV196" i="1" a="1"/>
  <c r="AV196" i="1" s="1"/>
  <c r="AV2915" i="1" a="1"/>
  <c r="AV2915" i="1" s="1"/>
  <c r="AV2192" i="1" a="1"/>
  <c r="AV2192" i="1" s="1"/>
  <c r="AV606" i="1" a="1"/>
  <c r="AV606" i="1" s="1"/>
  <c r="AV4917" i="1" a="1"/>
  <c r="AV4917" i="1" s="1"/>
  <c r="AV1380" i="1" a="1"/>
  <c r="AV1380" i="1" s="1"/>
  <c r="AV2517" i="1" a="1"/>
  <c r="AV2517" i="1" s="1"/>
  <c r="AV4998" i="1" a="1"/>
  <c r="AV4998" i="1" s="1"/>
  <c r="AV3351" i="1" a="1"/>
  <c r="AV3351" i="1" s="1"/>
  <c r="AV273" i="1" a="1"/>
  <c r="AV273" i="1" s="1"/>
  <c r="AV3994" i="1" a="1"/>
  <c r="AV3994" i="1" s="1"/>
  <c r="AV4826" i="1" a="1"/>
  <c r="AV4826" i="1" s="1"/>
  <c r="AV278" i="1" a="1"/>
  <c r="AV278" i="1" s="1"/>
  <c r="AV4050" i="1" a="1"/>
  <c r="AV4050" i="1" s="1"/>
  <c r="AV2807" i="1" a="1"/>
  <c r="AV2807" i="1" s="1"/>
  <c r="AV2312" i="1" a="1"/>
  <c r="AV2312" i="1" s="1"/>
  <c r="AV4217" i="1" a="1"/>
  <c r="AV4217" i="1" s="1"/>
  <c r="AV3235" i="1" a="1"/>
  <c r="AV3235" i="1" s="1"/>
  <c r="AV2705" i="1" a="1"/>
  <c r="AV2705" i="1" s="1"/>
  <c r="AV4830" i="1" a="1"/>
  <c r="AV4830" i="1" s="1"/>
  <c r="AV141" i="1" a="1"/>
  <c r="AV141" i="1" s="1"/>
  <c r="AV1617" i="1" a="1"/>
  <c r="AV1617" i="1" s="1"/>
  <c r="AV4616" i="1" a="1"/>
  <c r="AV4616" i="1" s="1"/>
  <c r="AV3377" i="1" a="1"/>
  <c r="AV3377" i="1" s="1"/>
  <c r="AV2432" i="1" a="1"/>
  <c r="AV2432" i="1" s="1"/>
  <c r="AV3496" i="1" a="1"/>
  <c r="AV3496" i="1" s="1"/>
  <c r="AV1445" i="1" a="1"/>
  <c r="AV1445" i="1" s="1"/>
  <c r="AV3353" i="1" a="1"/>
  <c r="AV3353" i="1" s="1"/>
  <c r="AV17" i="1" a="1"/>
  <c r="AV17" i="1" s="1"/>
  <c r="AV5056" i="1" a="1"/>
  <c r="AV5056" i="1" s="1"/>
  <c r="AV2955" i="1" a="1"/>
  <c r="AV2955" i="1" s="1"/>
  <c r="AV3147" i="1" a="1"/>
  <c r="AV3147" i="1" s="1"/>
  <c r="AV4494" i="1" a="1"/>
  <c r="AV4494" i="1" s="1"/>
  <c r="AV2257" i="1" a="1"/>
  <c r="AV2257" i="1" s="1"/>
  <c r="AV1393" i="1" a="1"/>
  <c r="AV1393" i="1" s="1"/>
  <c r="AV450" i="1" a="1"/>
  <c r="AV450" i="1" s="1"/>
  <c r="AV2729" i="1" a="1"/>
  <c r="AV2729" i="1" s="1"/>
  <c r="AV2658" i="1" a="1"/>
  <c r="AV2658" i="1" s="1"/>
  <c r="AV2782" i="1" a="1"/>
  <c r="AV2782" i="1" s="1"/>
  <c r="AV206" i="1" a="1"/>
  <c r="AV206" i="1" s="1"/>
  <c r="AV4411" i="1" a="1"/>
  <c r="AV4411" i="1" s="1"/>
  <c r="AU3598" i="1"/>
  <c r="AV4579" i="1" a="1"/>
  <c r="AV4579" i="1" s="1"/>
  <c r="AV1351" i="1" a="1"/>
  <c r="AV1351" i="1" s="1"/>
  <c r="AV605" i="1" a="1"/>
  <c r="AV605" i="1" s="1"/>
  <c r="AV4094" i="1" a="1"/>
  <c r="AV4094" i="1" s="1"/>
  <c r="AV2348" i="1" a="1"/>
  <c r="AV2348" i="1" s="1"/>
  <c r="AV133" i="1" a="1"/>
  <c r="AV133" i="1" s="1"/>
  <c r="AV3726" i="1" a="1"/>
  <c r="AV3726" i="1" s="1"/>
  <c r="AV300" i="1" a="1"/>
  <c r="AV300" i="1" s="1"/>
  <c r="AV2049" i="1" a="1"/>
  <c r="AV2049" i="1" s="1"/>
  <c r="AV4133" i="1" a="1"/>
  <c r="AV4133" i="1" s="1"/>
  <c r="AV314" i="1" a="1"/>
  <c r="AV314" i="1" s="1"/>
  <c r="AV3039" i="1" a="1"/>
  <c r="AV3039" i="1" s="1"/>
  <c r="AU4664" i="1"/>
  <c r="AV2860" i="1" a="1"/>
  <c r="AV2860" i="1" s="1"/>
  <c r="AV3259" i="1" a="1"/>
  <c r="AV3259" i="1" s="1"/>
  <c r="AV2395" i="1" a="1"/>
  <c r="AV2395" i="1" s="1"/>
  <c r="AV146" i="1" a="1"/>
  <c r="AV146" i="1" s="1"/>
  <c r="AV2369" i="1" a="1"/>
  <c r="AV2369" i="1" s="1"/>
  <c r="AV456" i="1" a="1"/>
  <c r="AV456" i="1" s="1"/>
  <c r="AV2291" i="1" a="1"/>
  <c r="AV2291" i="1" s="1"/>
  <c r="AV4190" i="1" a="1"/>
  <c r="AV4190" i="1" s="1"/>
  <c r="AV2934" i="1" a="1"/>
  <c r="AV2934" i="1" s="1"/>
  <c r="AV1407" i="1" a="1"/>
  <c r="AV1407" i="1" s="1"/>
  <c r="AV2000" i="1" a="1"/>
  <c r="AV2000" i="1" s="1"/>
  <c r="AV2185" i="1" a="1"/>
  <c r="AV2185" i="1" s="1"/>
  <c r="AV1172" i="1" a="1"/>
  <c r="AV1172" i="1" s="1"/>
  <c r="AV3331" i="1" a="1"/>
  <c r="AV3331" i="1" s="1"/>
  <c r="AV2712" i="1" a="1"/>
  <c r="AV2712" i="1" s="1"/>
  <c r="AV2202" i="1" a="1"/>
  <c r="AV2202" i="1" s="1"/>
  <c r="AV4855" i="1" a="1"/>
  <c r="AV4855" i="1" s="1"/>
  <c r="AV4174" i="1" a="1"/>
  <c r="AV4174" i="1" s="1"/>
  <c r="AV2454" i="1" a="1"/>
  <c r="AV2454" i="1" s="1"/>
  <c r="AV3033" i="1" a="1"/>
  <c r="AV3033" i="1" s="1"/>
  <c r="AV1652" i="1" a="1"/>
  <c r="AV1652" i="1" s="1"/>
  <c r="AV776" i="1" a="1"/>
  <c r="AV776" i="1" s="1"/>
  <c r="AV846" i="1" a="1"/>
  <c r="AV846" i="1" s="1"/>
  <c r="AV1694" i="1" a="1"/>
  <c r="AV1694" i="1" s="1"/>
  <c r="AV4592" i="1" a="1"/>
  <c r="AV4592" i="1" s="1"/>
  <c r="AV228" i="1" a="1"/>
  <c r="AV228" i="1" s="1"/>
  <c r="AV3761" i="1" a="1"/>
  <c r="AV3761" i="1" s="1"/>
  <c r="AV3394" i="1" a="1"/>
  <c r="AV3394" i="1" s="1"/>
  <c r="AV525" i="1" a="1"/>
  <c r="AV525" i="1" s="1"/>
  <c r="AV3721" i="1" a="1"/>
  <c r="AV3721" i="1" s="1"/>
  <c r="AV3575" i="1" a="1"/>
  <c r="AV3575" i="1" s="1"/>
  <c r="AV4858" i="1" a="1"/>
  <c r="AV4858" i="1" s="1"/>
  <c r="AV3032" i="1" a="1"/>
  <c r="AV3032" i="1" s="1"/>
  <c r="AV493" i="1" a="1"/>
  <c r="AV493" i="1" s="1"/>
  <c r="AV1771" i="1" a="1"/>
  <c r="AV1771" i="1" s="1"/>
  <c r="AV4409" i="1" a="1"/>
  <c r="AV4409" i="1" s="1"/>
  <c r="AV4971" i="1" a="1"/>
  <c r="AV4971" i="1" s="1"/>
  <c r="AV2252" i="1" a="1"/>
  <c r="AV2252" i="1" s="1"/>
  <c r="AV3430" i="1" a="1"/>
  <c r="AV3430" i="1" s="1"/>
  <c r="AV3189" i="1" a="1"/>
  <c r="AV3189" i="1" s="1"/>
  <c r="AV2914" i="1" a="1"/>
  <c r="AV2914" i="1" s="1"/>
  <c r="AV4524" i="1" a="1"/>
  <c r="AV4524" i="1" s="1"/>
  <c r="AV2827" i="1" a="1"/>
  <c r="AV2827" i="1" s="1"/>
  <c r="AV3443" i="1" a="1"/>
  <c r="AV3443" i="1" s="1"/>
  <c r="AV1917" i="1" a="1"/>
  <c r="AV1917" i="1" s="1"/>
  <c r="AV486" i="1" a="1"/>
  <c r="AV486" i="1" s="1"/>
  <c r="AV3451" i="1" a="1"/>
  <c r="AV3451" i="1" s="1"/>
  <c r="AV263" i="1" a="1"/>
  <c r="AV263" i="1" s="1"/>
  <c r="AV3537" i="1" a="1"/>
  <c r="AV3537" i="1" s="1"/>
  <c r="AV1065" i="1" a="1"/>
  <c r="AV1065" i="1" s="1"/>
  <c r="AV2394" i="1" a="1"/>
  <c r="AV2394" i="1" s="1"/>
  <c r="AV1063" i="1" a="1"/>
  <c r="AV1063" i="1" s="1"/>
  <c r="AV1370" i="1" a="1"/>
  <c r="AV1370" i="1" s="1"/>
  <c r="AV3113" i="1" a="1"/>
  <c r="AV3113" i="1" s="1"/>
  <c r="AV613" i="1" a="1"/>
  <c r="AV613" i="1" s="1"/>
  <c r="AV1815" i="1" a="1"/>
  <c r="AV1815" i="1" s="1"/>
  <c r="AV3605" i="1" a="1"/>
  <c r="AV3605" i="1" s="1"/>
  <c r="AV947" i="1" a="1"/>
  <c r="AV947" i="1" s="1"/>
  <c r="AV3648" i="1" a="1"/>
  <c r="AV3648" i="1" s="1"/>
  <c r="AV4295" i="1" a="1"/>
  <c r="AV4295" i="1" s="1"/>
  <c r="AV1023" i="1" a="1"/>
  <c r="AV1023" i="1" s="1"/>
  <c r="AV3796" i="1" a="1"/>
  <c r="AV3796" i="1" s="1"/>
  <c r="AV2164" i="1" a="1"/>
  <c r="AV2164" i="1" s="1"/>
  <c r="AV3282" i="1" a="1"/>
  <c r="AV3282" i="1" s="1"/>
  <c r="AV1809" i="1" a="1"/>
  <c r="AV1809" i="1" s="1"/>
  <c r="AV308" i="1" a="1"/>
  <c r="AV308" i="1" s="1"/>
  <c r="AV760" i="1" a="1"/>
  <c r="AV760" i="1" s="1"/>
  <c r="AV165" i="1" a="1"/>
  <c r="AV165" i="1" s="1"/>
  <c r="AV1248" i="1" a="1"/>
  <c r="AV1248" i="1" s="1"/>
  <c r="AV4505" i="1" a="1"/>
  <c r="AV4505" i="1" s="1"/>
  <c r="AV4338" i="1" a="1"/>
  <c r="AV4338" i="1" s="1"/>
  <c r="AV491" i="1" a="1"/>
  <c r="AV491" i="1" s="1"/>
  <c r="AV2702" i="1" a="1"/>
  <c r="AV2702" i="1" s="1"/>
  <c r="AV1456" i="1" a="1"/>
  <c r="AV1456" i="1" s="1"/>
  <c r="AV435" i="1" a="1"/>
  <c r="AV435" i="1" s="1"/>
  <c r="AV3163" i="1" a="1"/>
  <c r="AV3163" i="1" s="1"/>
  <c r="AV1628" i="1" a="1"/>
  <c r="AV1628" i="1" s="1"/>
  <c r="AV2012" i="1" a="1"/>
  <c r="AV2012" i="1" s="1"/>
  <c r="AV234" i="1" a="1"/>
  <c r="AV234" i="1" s="1"/>
  <c r="AV2783" i="1" a="1"/>
  <c r="AV2783" i="1" s="1"/>
  <c r="AV97" i="1" a="1"/>
  <c r="AV97" i="1" s="1"/>
  <c r="AV3765" i="1" a="1"/>
  <c r="AV3765" i="1" s="1"/>
  <c r="AV556" i="1" a="1"/>
  <c r="AV556" i="1" s="1"/>
  <c r="AV4655" i="1" a="1"/>
  <c r="AV4655" i="1" s="1"/>
  <c r="AV1836" i="1" a="1"/>
  <c r="AV1836" i="1" s="1"/>
  <c r="AV2679" i="1" a="1"/>
  <c r="AV2679" i="1" s="1"/>
  <c r="AV1007" i="1" a="1"/>
  <c r="AV1007" i="1" s="1"/>
  <c r="AV3315" i="1" a="1"/>
  <c r="AV3315" i="1" s="1"/>
  <c r="AV2636" i="1" a="1"/>
  <c r="AV2636" i="1" s="1"/>
  <c r="AV2473" i="1" a="1"/>
  <c r="AV2473" i="1" s="1"/>
  <c r="AV3015" i="1" a="1"/>
  <c r="AV3015" i="1" s="1"/>
  <c r="AV3944" i="1" a="1"/>
  <c r="AV3944" i="1" s="1"/>
  <c r="AV3832" i="1" a="1"/>
  <c r="AV3832" i="1" s="1"/>
  <c r="AV3843" i="1" a="1"/>
  <c r="AV3843" i="1" s="1"/>
  <c r="AV176" i="1" a="1"/>
  <c r="AV176" i="1" s="1"/>
  <c r="AV2877" i="1" a="1"/>
  <c r="AV2877" i="1" s="1"/>
  <c r="AV999" i="1" a="1"/>
  <c r="AV999" i="1" s="1"/>
  <c r="AV2130" i="1" a="1"/>
  <c r="AV2130" i="1" s="1"/>
  <c r="AV2293" i="1" a="1"/>
  <c r="AV2293" i="1" s="1"/>
  <c r="AV4733" i="1" a="1"/>
  <c r="AV4733" i="1" s="1"/>
  <c r="AV4331" i="1" a="1"/>
  <c r="AV4331" i="1" s="1"/>
  <c r="AV3348" i="1" a="1"/>
  <c r="AV3348" i="1" s="1"/>
  <c r="AV268" i="1" a="1"/>
  <c r="AV268" i="1" s="1"/>
  <c r="AV3442" i="1" a="1"/>
  <c r="AV3442" i="1" s="1"/>
  <c r="AV822" i="1" a="1"/>
  <c r="AV822" i="1" s="1"/>
  <c r="AV73" i="1" a="1"/>
  <c r="AV73" i="1" s="1"/>
  <c r="AV408" i="1" a="1"/>
  <c r="AV408" i="1" s="1"/>
  <c r="AV2285" i="1" a="1"/>
  <c r="AV2285" i="1" s="1"/>
  <c r="AV1678" i="1" a="1"/>
  <c r="AV1678" i="1" s="1"/>
  <c r="AV4340" i="1" a="1"/>
  <c r="AV4340" i="1" s="1"/>
  <c r="AV2237" i="1" a="1"/>
  <c r="AV2237" i="1" s="1"/>
  <c r="AV4128" i="1" a="1"/>
  <c r="AV4128" i="1" s="1"/>
  <c r="AV2516" i="1" a="1"/>
  <c r="AV2516" i="1" s="1"/>
  <c r="AV3260" i="1" a="1"/>
  <c r="AV3260" i="1" s="1"/>
  <c r="AV305" i="1" a="1"/>
  <c r="AV305" i="1" s="1"/>
  <c r="AV750" i="1" a="1"/>
  <c r="AV750" i="1" s="1"/>
  <c r="AV3312" i="1" a="1"/>
  <c r="AV3312" i="1" s="1"/>
  <c r="AV4477" i="1" a="1"/>
  <c r="AV4477" i="1" s="1"/>
  <c r="AV2446" i="1" a="1"/>
  <c r="AV2446" i="1" s="1"/>
  <c r="AV4282" i="1" a="1"/>
  <c r="AV4282" i="1" s="1"/>
  <c r="AV436" i="1" a="1"/>
  <c r="AV436" i="1" s="1"/>
  <c r="AV757" i="1" a="1"/>
  <c r="AV757" i="1" s="1"/>
  <c r="AV798" i="1" a="1"/>
  <c r="AV798" i="1" s="1"/>
  <c r="AV3429" i="1" a="1"/>
  <c r="AV3429" i="1" s="1"/>
  <c r="AV3427" i="1" a="1"/>
  <c r="AV3427" i="1" s="1"/>
  <c r="AV1959" i="1" a="1"/>
  <c r="AV1959" i="1" s="1"/>
  <c r="AV1367" i="1" a="1"/>
  <c r="AV1367" i="1" s="1"/>
  <c r="AV5064" i="1" a="1"/>
  <c r="AV5064" i="1" s="1"/>
  <c r="AV2121" i="1" a="1"/>
  <c r="AV2121" i="1" s="1"/>
  <c r="AV2407" i="1" a="1"/>
  <c r="AV2407" i="1" s="1"/>
  <c r="AV4412" i="1" a="1"/>
  <c r="AV4412" i="1" s="1"/>
  <c r="AV2474" i="1" a="1"/>
  <c r="AV2474" i="1" s="1"/>
  <c r="AV2436" i="1" a="1"/>
  <c r="AV2436" i="1" s="1"/>
  <c r="AV4862" i="1" a="1"/>
  <c r="AV4862" i="1" s="1"/>
  <c r="AV4483" i="1" a="1"/>
  <c r="AV4483" i="1" s="1"/>
  <c r="AV1806" i="1" a="1"/>
  <c r="AV1806" i="1" s="1"/>
  <c r="AV1018" i="1" a="1"/>
  <c r="AV1018" i="1" s="1"/>
  <c r="AV5024" i="1" a="1"/>
  <c r="AV5024" i="1" s="1"/>
  <c r="AV2198" i="1" a="1"/>
  <c r="AV2198" i="1" s="1"/>
  <c r="AV2610" i="1" a="1"/>
  <c r="AV2610" i="1" s="1"/>
  <c r="AV3498" i="1" a="1"/>
  <c r="AV3498" i="1" s="1"/>
  <c r="AV3516" i="1" a="1"/>
  <c r="AV3516" i="1" s="1"/>
  <c r="AV2746" i="1" a="1"/>
  <c r="AV2746" i="1" s="1"/>
  <c r="AV2560" i="1" a="1"/>
  <c r="AV2560" i="1" s="1"/>
  <c r="AV1384" i="1" a="1"/>
  <c r="AV1384" i="1" s="1"/>
  <c r="AV1455" i="1" a="1"/>
  <c r="AV1455" i="1" s="1"/>
  <c r="AV1084" i="1" a="1"/>
  <c r="AV1084" i="1" s="1"/>
  <c r="AV3472" i="1" a="1"/>
  <c r="AV3472" i="1" s="1"/>
  <c r="AV2839" i="1" a="1"/>
  <c r="AV2839" i="1" s="1"/>
  <c r="AV2208" i="1" a="1"/>
  <c r="AV2208" i="1" s="1"/>
  <c r="AV2866" i="1" a="1"/>
  <c r="AV2866" i="1" s="1"/>
  <c r="AV4843" i="1" a="1"/>
  <c r="AV4843" i="1" s="1"/>
  <c r="AV132" i="1" a="1"/>
  <c r="AV132" i="1" s="1"/>
  <c r="AV2921" i="1" a="1"/>
  <c r="AV2921" i="1" s="1"/>
  <c r="AV3822" i="1" a="1"/>
  <c r="AV3822" i="1" s="1"/>
  <c r="AV737" i="1" a="1"/>
  <c r="AV737" i="1" s="1"/>
  <c r="AV3250" i="1" a="1"/>
  <c r="AV3250" i="1" s="1"/>
  <c r="AV3200" i="1" a="1"/>
  <c r="AV3200" i="1" s="1"/>
  <c r="AV3621" i="1" a="1"/>
  <c r="AV3621" i="1" s="1"/>
  <c r="AV51" i="1" a="1"/>
  <c r="AV51" i="1" s="1"/>
  <c r="AV2456" i="1" a="1"/>
  <c r="AV2456" i="1" s="1"/>
  <c r="AV2107" i="1" a="1"/>
  <c r="AV2107" i="1" s="1"/>
  <c r="AV3112" i="1" a="1"/>
  <c r="AV3112" i="1" s="1"/>
  <c r="AV1869" i="1" a="1"/>
  <c r="AV1869" i="1" s="1"/>
  <c r="AV1343" i="1" a="1"/>
  <c r="AV1343" i="1" s="1"/>
  <c r="AV128" i="1" a="1"/>
  <c r="AV128" i="1" s="1"/>
  <c r="AV387" i="1" a="1"/>
  <c r="AV387" i="1" s="1"/>
  <c r="AV3173" i="1" a="1"/>
  <c r="AV3173" i="1" s="1"/>
  <c r="AV1977" i="1" a="1"/>
  <c r="AV1977" i="1" s="1"/>
  <c r="AV3838" i="1" a="1"/>
  <c r="AV3838" i="1" s="1"/>
  <c r="AV1430" i="1" a="1"/>
  <c r="AV1430" i="1" s="1"/>
  <c r="AV1388" i="1" a="1"/>
  <c r="AV1388" i="1" s="1"/>
  <c r="AV2092" i="1" a="1"/>
  <c r="AV2092" i="1" s="1"/>
  <c r="AV3551" i="1" a="1"/>
  <c r="AV3551" i="1" s="1"/>
  <c r="AV3324" i="1" a="1"/>
  <c r="AV3324" i="1" s="1"/>
  <c r="AV4239" i="1" a="1"/>
  <c r="AV4239" i="1" s="1"/>
  <c r="AV2597" i="1" a="1"/>
  <c r="AV2597" i="1" s="1"/>
  <c r="AV1009" i="1" a="1"/>
  <c r="AV1009" i="1" s="1"/>
  <c r="AV3121" i="1" a="1"/>
  <c r="AV3121" i="1" s="1"/>
  <c r="AV4151" i="1" a="1"/>
  <c r="AV4151" i="1" s="1"/>
  <c r="AV2490" i="1" a="1"/>
  <c r="AV2490" i="1" s="1"/>
  <c r="AV608" i="1" a="1"/>
  <c r="AV608" i="1" s="1"/>
  <c r="AV2063" i="1" a="1"/>
  <c r="AV2063" i="1" s="1"/>
  <c r="AV3079" i="1" a="1"/>
  <c r="AV3079" i="1" s="1"/>
  <c r="AV3692" i="1" a="1"/>
  <c r="AV3692" i="1" s="1"/>
  <c r="AV2158" i="1" a="1"/>
  <c r="AV2158" i="1" s="1"/>
  <c r="AV1463" i="1" a="1"/>
  <c r="AV1463" i="1" s="1"/>
  <c r="AV4407" i="1" a="1"/>
  <c r="AV4407" i="1" s="1"/>
  <c r="AV2692" i="1" a="1"/>
  <c r="AV2692" i="1" s="1"/>
  <c r="AV736" i="1" a="1"/>
  <c r="AV736" i="1" s="1"/>
  <c r="AV3159" i="1" a="1"/>
  <c r="AV3159" i="1" s="1"/>
  <c r="AV3475" i="1" a="1"/>
  <c r="AV3475" i="1" s="1"/>
  <c r="AV3479" i="1" a="1"/>
  <c r="AV3479" i="1" s="1"/>
  <c r="AV3512" i="1" a="1"/>
  <c r="AV3512" i="1" s="1"/>
  <c r="AV3733" i="1" a="1"/>
  <c r="AV3733" i="1" s="1"/>
  <c r="AV2964" i="1" a="1"/>
  <c r="AV2964" i="1" s="1"/>
  <c r="AV369" i="1" a="1"/>
  <c r="AV369" i="1" s="1"/>
  <c r="AV2310" i="1" a="1"/>
  <c r="AV2310" i="1" s="1"/>
  <c r="AV2352" i="1" a="1"/>
  <c r="AV2352" i="1" s="1"/>
  <c r="AV1637" i="1" a="1"/>
  <c r="AV1637" i="1" s="1"/>
  <c r="AV2437" i="1" a="1"/>
  <c r="AV2437" i="1" s="1"/>
  <c r="AV888" i="1" a="1"/>
  <c r="AV888" i="1" s="1"/>
  <c r="AV3322" i="1" a="1"/>
  <c r="AV3322" i="1" s="1"/>
  <c r="AV1872" i="1" a="1"/>
  <c r="AV1872" i="1" s="1"/>
  <c r="AV2297" i="1" a="1"/>
  <c r="AV2297" i="1" s="1"/>
  <c r="AV4344" i="1" a="1"/>
  <c r="AV4344" i="1" s="1"/>
  <c r="AV427" i="1" a="1"/>
  <c r="AV427" i="1" s="1"/>
  <c r="AV26" i="1" a="1"/>
  <c r="AV26" i="1" s="1"/>
  <c r="AV2109" i="1" a="1"/>
  <c r="AV2109" i="1" s="1"/>
  <c r="AV902" i="1" a="1"/>
  <c r="AV902" i="1" s="1"/>
  <c r="AV2716" i="1" a="1"/>
  <c r="AV2716" i="1" s="1"/>
  <c r="AV3500" i="1" a="1"/>
  <c r="AV3500" i="1" s="1"/>
  <c r="AV4366" i="1" a="1"/>
  <c r="AV4366" i="1" s="1"/>
  <c r="AV1777" i="1" a="1"/>
  <c r="AV1777" i="1" s="1"/>
  <c r="AV2760" i="1" a="1"/>
  <c r="AV2760" i="1" s="1"/>
  <c r="AV1485" i="1" a="1"/>
  <c r="AV1485" i="1" s="1"/>
  <c r="AV1072" i="1" a="1"/>
  <c r="AV1072" i="1" s="1"/>
  <c r="AV4713" i="1" a="1"/>
  <c r="AV4713" i="1" s="1"/>
  <c r="AV4722" i="1" a="1"/>
  <c r="AV4722" i="1" s="1"/>
  <c r="AV4012" i="1" a="1"/>
  <c r="AV4012" i="1" s="1"/>
  <c r="AW4012" i="1" s="1"/>
  <c r="AV4591" i="1" a="1"/>
  <c r="AV4591" i="1" s="1"/>
  <c r="AV4684" i="1" a="1"/>
  <c r="AV4684" i="1" s="1"/>
  <c r="AV1378" i="1" a="1"/>
  <c r="AV1378" i="1" s="1"/>
  <c r="AV898" i="1" a="1"/>
  <c r="AV898" i="1" s="1"/>
  <c r="AV1386" i="1" a="1"/>
  <c r="AV1386" i="1" s="1"/>
  <c r="AV4664" i="1" a="1"/>
  <c r="AV4664" i="1" s="1"/>
  <c r="AV1412" i="1" a="1"/>
  <c r="AV1412" i="1" s="1"/>
  <c r="AV4990" i="1" a="1"/>
  <c r="AV4990" i="1" s="1"/>
  <c r="AV4238" i="1" a="1"/>
  <c r="AV4238" i="1" s="1"/>
  <c r="AV3598" i="1" a="1"/>
  <c r="AV3598" i="1" s="1"/>
  <c r="AV2002" i="1" a="1"/>
  <c r="AV2002" i="1" s="1"/>
  <c r="AV3625" i="1" a="1"/>
  <c r="AV3625" i="1" s="1"/>
  <c r="AV265" i="1" a="1"/>
  <c r="AV265" i="1" s="1"/>
  <c r="AV2551" i="1" a="1"/>
  <c r="AV2551" i="1" s="1"/>
  <c r="AV4773" i="1" a="1"/>
  <c r="AV4773" i="1" s="1"/>
  <c r="AV2582" i="1" a="1"/>
  <c r="AV2582" i="1" s="1"/>
  <c r="AV4490" i="1" a="1"/>
  <c r="AV4490" i="1" s="1"/>
  <c r="AV1760" i="1" a="1"/>
  <c r="AV1760" i="1" s="1"/>
  <c r="AV3041" i="1" a="1"/>
  <c r="AV3041" i="1" s="1"/>
  <c r="AV2240" i="1" a="1"/>
  <c r="AV2240" i="1" s="1"/>
  <c r="AV1008" i="1" a="1"/>
  <c r="AV1008" i="1" s="1"/>
  <c r="AV937" i="1" a="1"/>
  <c r="AV937" i="1" s="1"/>
  <c r="AV1094" i="1" a="1"/>
  <c r="AV1094" i="1" s="1"/>
  <c r="AV3124" i="1" a="1"/>
  <c r="AV3124" i="1" s="1"/>
  <c r="AV4560" i="1" a="1"/>
  <c r="AV4560" i="1" s="1"/>
  <c r="AV2141" i="1" a="1"/>
  <c r="AV2141" i="1" s="1"/>
  <c r="AV1986" i="1" a="1"/>
  <c r="AV1986" i="1" s="1"/>
  <c r="AV295" i="1" a="1"/>
  <c r="AV295" i="1" s="1"/>
  <c r="AV4516" i="1" a="1"/>
  <c r="AV4516" i="1" s="1"/>
  <c r="AV4573" i="1" a="1"/>
  <c r="AV4573" i="1" s="1"/>
  <c r="AV3781" i="1" a="1"/>
  <c r="AV3781" i="1" s="1"/>
  <c r="AV1849" i="1" a="1"/>
  <c r="AV1849" i="1" s="1"/>
  <c r="AV1967" i="1" a="1"/>
  <c r="AV1967" i="1" s="1"/>
  <c r="AV4399" i="1" a="1"/>
  <c r="AV4399" i="1" s="1"/>
  <c r="AV4167" i="1" a="1"/>
  <c r="AV4167" i="1" s="1"/>
  <c r="AV4608" i="1" a="1"/>
  <c r="AV4608" i="1" s="1"/>
  <c r="AV3705" i="1" a="1"/>
  <c r="AV3705" i="1" s="1"/>
  <c r="AV881" i="1" a="1"/>
  <c r="AV881" i="1" s="1"/>
  <c r="AV4724" i="1" a="1"/>
  <c r="AV4724" i="1" s="1"/>
  <c r="AV2765" i="1" a="1"/>
  <c r="AV2765" i="1" s="1"/>
  <c r="AV3742" i="1" a="1"/>
  <c r="AV3742" i="1" s="1"/>
  <c r="AV3870" i="1" a="1"/>
  <c r="AV3870" i="1" s="1"/>
  <c r="AV391" i="1" a="1"/>
  <c r="AV391" i="1" s="1"/>
  <c r="AV1173" i="1" a="1"/>
  <c r="AV1173" i="1" s="1"/>
  <c r="AW1173" i="1" s="1"/>
  <c r="AV3107" i="1" a="1"/>
  <c r="AV3107" i="1" s="1"/>
  <c r="AV1952" i="1" a="1"/>
  <c r="AV1952" i="1" s="1"/>
  <c r="AV3941" i="1" a="1"/>
  <c r="AV3941" i="1" s="1"/>
  <c r="AV4648" i="1" a="1"/>
  <c r="AV4648" i="1" s="1"/>
  <c r="AV4828" i="1" a="1"/>
  <c r="AV4828" i="1" s="1"/>
  <c r="AV724" i="1" a="1"/>
  <c r="AV724" i="1" s="1"/>
  <c r="AV3411" i="1" a="1"/>
  <c r="AV3411" i="1" s="1"/>
  <c r="AV434" i="1" a="1"/>
  <c r="AV434" i="1" s="1"/>
  <c r="AV2367" i="1" a="1"/>
  <c r="AV2367" i="1" s="1"/>
  <c r="AV4304" i="1" a="1"/>
  <c r="AV4304" i="1" s="1"/>
  <c r="AV149" i="1" a="1"/>
  <c r="AV149" i="1" s="1"/>
  <c r="AV2127" i="1" a="1"/>
  <c r="AV2127" i="1" s="1"/>
  <c r="AV1664" i="1" a="1"/>
  <c r="AV1664" i="1" s="1"/>
  <c r="AV1353" i="1" a="1"/>
  <c r="AV1353" i="1" s="1"/>
  <c r="AV160" i="1" a="1"/>
  <c r="AV160" i="1" s="1"/>
  <c r="AV3973" i="1" a="1"/>
  <c r="AV3973" i="1" s="1"/>
  <c r="AW3973" i="1" s="1"/>
  <c r="AV4497" i="1" a="1"/>
  <c r="AV4497" i="1" s="1"/>
  <c r="AV4009" i="1" a="1"/>
  <c r="AV4009" i="1" s="1"/>
  <c r="AV480" i="1" a="1"/>
  <c r="AV480" i="1" s="1"/>
  <c r="AV1730" i="1" a="1"/>
  <c r="AV1730" i="1" s="1"/>
  <c r="AV965" i="1" a="1"/>
  <c r="AV965" i="1" s="1"/>
  <c r="AV4169" i="1" a="1"/>
  <c r="AV4169" i="1" s="1"/>
  <c r="AV4812" i="1" a="1"/>
  <c r="AV4812" i="1" s="1"/>
  <c r="AV4038" i="1" a="1"/>
  <c r="AV4038" i="1" s="1"/>
  <c r="AV2129" i="1" a="1"/>
  <c r="AV2129" i="1" s="1"/>
  <c r="AV4508" i="1" a="1"/>
  <c r="AV4508" i="1" s="1"/>
  <c r="AV1704" i="1" a="1"/>
  <c r="AV1704" i="1" s="1"/>
  <c r="AV3431" i="1" a="1"/>
  <c r="AV3431" i="1" s="1"/>
  <c r="AV2301" i="1" a="1"/>
  <c r="AV2301" i="1" s="1"/>
  <c r="AV568" i="1" a="1"/>
  <c r="AV568" i="1" s="1"/>
  <c r="AV853" i="1" a="1"/>
  <c r="AV853" i="1" s="1"/>
  <c r="AV1100" i="1" a="1"/>
  <c r="AV1100" i="1" s="1"/>
  <c r="AV706" i="1" a="1"/>
  <c r="AV706" i="1" s="1"/>
  <c r="AV4124" i="1" a="1"/>
  <c r="AV4124" i="1" s="1"/>
  <c r="AV1943" i="1" a="1"/>
  <c r="AV1943" i="1" s="1"/>
  <c r="AV4348" i="1" a="1"/>
  <c r="AV4348" i="1" s="1"/>
  <c r="AV3571" i="1" a="1"/>
  <c r="AV3571" i="1" s="1"/>
  <c r="AV1071" i="1" a="1"/>
  <c r="AV1071" i="1" s="1"/>
  <c r="AV3106" i="1" a="1"/>
  <c r="AV3106" i="1" s="1"/>
  <c r="AV3804" i="1" a="1"/>
  <c r="AV3804" i="1" s="1"/>
  <c r="AV2390" i="1" a="1"/>
  <c r="AV2390" i="1" s="1"/>
  <c r="AV3130" i="1" a="1"/>
  <c r="AV3130" i="1" s="1"/>
  <c r="AV4898" i="1" a="1"/>
  <c r="AV4898" i="1" s="1"/>
  <c r="AV1106" i="1" a="1"/>
  <c r="AV1106" i="1" s="1"/>
  <c r="AV2371" i="1" a="1"/>
  <c r="AV2371" i="1" s="1"/>
  <c r="AV4947" i="1" a="1"/>
  <c r="AV4947" i="1" s="1"/>
  <c r="AV1138" i="1" a="1"/>
  <c r="AV1138" i="1" s="1"/>
  <c r="AV201" i="1" a="1"/>
  <c r="AV201" i="1" s="1"/>
  <c r="AV4311" i="1" a="1"/>
  <c r="AV4311" i="1" s="1"/>
  <c r="AV3643" i="1" a="1"/>
  <c r="AV3643" i="1" s="1"/>
  <c r="AV4624" i="1" a="1"/>
  <c r="AV4624" i="1" s="1"/>
  <c r="AV4236" i="1" a="1"/>
  <c r="AV4236" i="1" s="1"/>
  <c r="AV41" i="1" a="1"/>
  <c r="AV41" i="1" s="1"/>
  <c r="AV4060" i="1" a="1"/>
  <c r="AV4060" i="1" s="1"/>
  <c r="AV2815" i="1" a="1"/>
  <c r="AV2815" i="1" s="1"/>
  <c r="AV4092" i="1" a="1"/>
  <c r="AV4092" i="1" s="1"/>
  <c r="AV3352" i="1" a="1"/>
  <c r="AV3352" i="1" s="1"/>
  <c r="AV2660" i="1" a="1"/>
  <c r="AV2660" i="1" s="1"/>
  <c r="AV3926" i="1" a="1"/>
  <c r="AV3926" i="1" s="1"/>
  <c r="AV3414" i="1" a="1"/>
  <c r="AV3414" i="1" s="1"/>
  <c r="AV4209" i="1" a="1"/>
  <c r="AV4209" i="1" s="1"/>
  <c r="AV159" i="1" a="1"/>
  <c r="AV159" i="1" s="1"/>
  <c r="AV5047" i="1" a="1"/>
  <c r="AV5047" i="1" s="1"/>
  <c r="AV1886" i="1" a="1"/>
  <c r="AV1886" i="1" s="1"/>
  <c r="AV1627" i="1" a="1"/>
  <c r="AV1627" i="1" s="1"/>
  <c r="AV4504" i="1" a="1"/>
  <c r="AV4504" i="1" s="1"/>
  <c r="AV4639" i="1" a="1"/>
  <c r="AV4639" i="1" s="1"/>
  <c r="AV3501" i="1" a="1"/>
  <c r="AV3501" i="1" s="1"/>
  <c r="AV2267" i="1" a="1"/>
  <c r="AV2267" i="1" s="1"/>
  <c r="AV1786" i="1" a="1"/>
  <c r="AV1786" i="1" s="1"/>
  <c r="AV3239" i="1" a="1"/>
  <c r="AV3239" i="1" s="1"/>
  <c r="AV4654" i="1" a="1"/>
  <c r="AV4654" i="1" s="1"/>
  <c r="AV1183" i="1" a="1"/>
  <c r="AV1183" i="1" s="1"/>
  <c r="AV181" i="1" a="1"/>
  <c r="AV181" i="1" s="1"/>
  <c r="AV570" i="1" a="1"/>
  <c r="AV570" i="1" s="1"/>
  <c r="AV1037" i="1" a="1"/>
  <c r="AV1037" i="1" s="1"/>
  <c r="AV4552" i="1" a="1"/>
  <c r="AV4552" i="1" s="1"/>
  <c r="AV1906" i="1" a="1"/>
  <c r="AV1906" i="1" s="1"/>
  <c r="AV1831" i="1" a="1"/>
  <c r="AV1831" i="1" s="1"/>
  <c r="AV3602" i="1" a="1"/>
  <c r="AV3602" i="1" s="1"/>
  <c r="AV2527" i="1" a="1"/>
  <c r="AV2527" i="1" s="1"/>
  <c r="AV1055" i="1" a="1"/>
  <c r="AV1055" i="1" s="1"/>
  <c r="AV2222" i="1" a="1"/>
  <c r="AV2222" i="1" s="1"/>
  <c r="AV207" i="1" a="1"/>
  <c r="AV207" i="1" s="1"/>
  <c r="AV908" i="1" a="1"/>
  <c r="AV908" i="1" s="1"/>
  <c r="AV3896" i="1" a="1"/>
  <c r="AV3896" i="1" s="1"/>
  <c r="AV2912" i="1" a="1"/>
  <c r="AV2912" i="1" s="1"/>
  <c r="AV2943" i="1" a="1"/>
  <c r="AV2943" i="1" s="1"/>
  <c r="AV4224" i="1" a="1"/>
  <c r="AV4224" i="1" s="1"/>
  <c r="AV2047" i="1" a="1"/>
  <c r="AV2047" i="1" s="1"/>
  <c r="AV3521" i="1" a="1"/>
  <c r="AV3521" i="1" s="1"/>
  <c r="AV4873" i="1" a="1"/>
  <c r="AV4873" i="1" s="1"/>
  <c r="AV4512" i="1" a="1"/>
  <c r="AV4512" i="1" s="1"/>
  <c r="AV2657" i="1" a="1"/>
  <c r="AV2657" i="1" s="1"/>
  <c r="AV1896" i="1" a="1"/>
  <c r="AV1896" i="1" s="1"/>
  <c r="AV744" i="1" a="1"/>
  <c r="AV744" i="1" s="1"/>
  <c r="AV1969" i="1" a="1"/>
  <c r="AV1969" i="1" s="1"/>
  <c r="AV1218" i="1" a="1"/>
  <c r="AV1218" i="1" s="1"/>
  <c r="AV2501" i="1" a="1"/>
  <c r="AV2501" i="1" s="1"/>
  <c r="AV4288" i="1" a="1"/>
  <c r="AV4288" i="1" s="1"/>
  <c r="AV1496" i="1" a="1"/>
  <c r="AV1496" i="1" s="1"/>
  <c r="AV1636" i="1" a="1"/>
  <c r="AV1636" i="1" s="1"/>
  <c r="AV3928" i="1" a="1"/>
  <c r="AV3928" i="1" s="1"/>
  <c r="AV4737" i="1" a="1"/>
  <c r="AV4737" i="1" s="1"/>
  <c r="AV964" i="1" a="1"/>
  <c r="AV964" i="1" s="1"/>
  <c r="AV4353" i="1" a="1"/>
  <c r="AV4353" i="1" s="1"/>
  <c r="AV970" i="1" a="1"/>
  <c r="AV970" i="1" s="1"/>
  <c r="AV2805" i="1" a="1"/>
  <c r="AV2805" i="1" s="1"/>
  <c r="AV1274" i="1" a="1"/>
  <c r="AV1274" i="1" s="1"/>
  <c r="AV2544" i="1" a="1"/>
  <c r="AV2544" i="1" s="1"/>
  <c r="AV4583" i="1" a="1"/>
  <c r="AV4583" i="1" s="1"/>
  <c r="AV4642" i="1" a="1"/>
  <c r="AV4642" i="1" s="1"/>
  <c r="AV4171" i="1" a="1"/>
  <c r="AV4171" i="1" s="1"/>
  <c r="AV668" i="1" a="1"/>
  <c r="AV668" i="1" s="1"/>
  <c r="AV114" i="1" a="1"/>
  <c r="AV114" i="1" s="1"/>
  <c r="AV883" i="1" a="1"/>
  <c r="AV883" i="1" s="1"/>
  <c r="AV2399" i="1" a="1"/>
  <c r="AV2399" i="1" s="1"/>
  <c r="AV1804" i="1" a="1"/>
  <c r="AV1804" i="1" s="1"/>
  <c r="AV95" i="1" a="1"/>
  <c r="AV95" i="1" s="1"/>
  <c r="AV3006" i="1" a="1"/>
  <c r="AV3006" i="1" s="1"/>
  <c r="AV3409" i="1" a="1"/>
  <c r="AV3409" i="1" s="1"/>
  <c r="AV3042" i="1" a="1"/>
  <c r="AV3042" i="1" s="1"/>
  <c r="AV1004" i="1" a="1"/>
  <c r="AV1004" i="1" s="1"/>
  <c r="AV2189" i="1" a="1"/>
  <c r="AV2189" i="1" s="1"/>
  <c r="AV4845" i="1" a="1"/>
  <c r="AV4845" i="1" s="1"/>
  <c r="AU3419" i="1"/>
  <c r="AV1543" i="1" a="1"/>
  <c r="AV1543" i="1" s="1"/>
  <c r="AV32" i="1" a="1"/>
  <c r="AV32" i="1" s="1"/>
  <c r="AV3904" i="1" a="1"/>
  <c r="AV3904" i="1" s="1"/>
  <c r="AV1195" i="1" a="1"/>
  <c r="AV1195" i="1" s="1"/>
  <c r="AV4720" i="1" a="1"/>
  <c r="AV4720" i="1" s="1"/>
  <c r="AV628" i="1" a="1"/>
  <c r="AV628" i="1" s="1"/>
  <c r="AV2703" i="1" a="1"/>
  <c r="AV2703" i="1" s="1"/>
  <c r="AV3395" i="1" a="1"/>
  <c r="AV3395" i="1" s="1"/>
  <c r="AV3893" i="1" a="1"/>
  <c r="AV3893" i="1" s="1"/>
  <c r="AV203" i="1" a="1"/>
  <c r="AV203" i="1" s="1"/>
  <c r="AV1105" i="1" a="1"/>
  <c r="AV1105" i="1" s="1"/>
  <c r="AV4294" i="1" a="1"/>
  <c r="AV4294" i="1" s="1"/>
  <c r="AV351" i="1" a="1"/>
  <c r="AV351" i="1" s="1"/>
  <c r="AV4006" i="1" a="1"/>
  <c r="AV4006" i="1" s="1"/>
  <c r="AV3226" i="1" a="1"/>
  <c r="AV3226" i="1" s="1"/>
  <c r="AV4506" i="1" a="1"/>
  <c r="AV4506" i="1" s="1"/>
  <c r="AV5053" i="1" a="1"/>
  <c r="AV5053" i="1" s="1"/>
  <c r="AV1300" i="1" a="1"/>
  <c r="AV1300" i="1" s="1"/>
  <c r="AV5002" i="1" a="1"/>
  <c r="AV5002" i="1" s="1"/>
  <c r="AV4302" i="1" a="1"/>
  <c r="AV4302" i="1" s="1"/>
  <c r="AV2956" i="1" a="1"/>
  <c r="AV2956" i="1" s="1"/>
  <c r="AV2103" i="1" a="1"/>
  <c r="AV2103" i="1" s="1"/>
  <c r="AV3919" i="1" a="1"/>
  <c r="AV3919" i="1" s="1"/>
  <c r="AV1389" i="1" a="1"/>
  <c r="AV1389" i="1" s="1"/>
  <c r="AV2275" i="1" a="1"/>
  <c r="AV2275" i="1" s="1"/>
  <c r="AV5086" i="1" a="1"/>
  <c r="AV5086" i="1" s="1"/>
  <c r="AV3683" i="1" a="1"/>
  <c r="AV3683" i="1" s="1"/>
  <c r="AV3366" i="1" a="1"/>
  <c r="AV3366" i="1" s="1"/>
  <c r="AV2100" i="1" a="1"/>
  <c r="AV2100" i="1" s="1"/>
  <c r="AV2314" i="1" a="1"/>
  <c r="AV2314" i="1" s="1"/>
  <c r="AV4786" i="1" a="1"/>
  <c r="AV4786" i="1" s="1"/>
  <c r="AV4428" i="1" a="1"/>
  <c r="AV4428" i="1" s="1"/>
  <c r="AV3314" i="1" a="1"/>
  <c r="AV3314" i="1" s="1"/>
  <c r="AV2552" i="1" a="1"/>
  <c r="AV2552" i="1" s="1"/>
  <c r="AV5069" i="1" a="1"/>
  <c r="AV5069" i="1" s="1"/>
  <c r="AV4141" i="1" a="1"/>
  <c r="AV4141" i="1" s="1"/>
  <c r="AV5023" i="1" a="1"/>
  <c r="AV5023" i="1" s="1"/>
  <c r="AV2579" i="1" a="1"/>
  <c r="AV2579" i="1" s="1"/>
  <c r="AV4574" i="1" a="1"/>
  <c r="AV4574" i="1" s="1"/>
  <c r="AV3988" i="1" a="1"/>
  <c r="AV3988" i="1" s="1"/>
  <c r="AV4700" i="1" a="1"/>
  <c r="AV4700" i="1" s="1"/>
  <c r="AV3957" i="1" a="1"/>
  <c r="AV3957" i="1" s="1"/>
  <c r="AV3709" i="1" a="1"/>
  <c r="AV3709" i="1" s="1"/>
  <c r="AV2017" i="1" a="1"/>
  <c r="AV2017" i="1" s="1"/>
  <c r="AV4327" i="1" a="1"/>
  <c r="AV4327" i="1" s="1"/>
  <c r="AV1414" i="1" a="1"/>
  <c r="AV1414" i="1" s="1"/>
  <c r="AV135" i="1" a="1"/>
  <c r="AV135" i="1" s="1"/>
  <c r="AV178" i="1" a="1"/>
  <c r="AV178" i="1" s="1"/>
  <c r="AV313" i="1" a="1"/>
  <c r="AV313" i="1" s="1"/>
  <c r="AV2230" i="1" a="1"/>
  <c r="AV2230" i="1" s="1"/>
  <c r="AV4380" i="1" a="1"/>
  <c r="AV4380" i="1" s="1"/>
  <c r="AV2171" i="1" a="1"/>
  <c r="AV2171" i="1" s="1"/>
  <c r="AV4192" i="1" a="1"/>
  <c r="AV4192" i="1" s="1"/>
  <c r="AV3143" i="1" a="1"/>
  <c r="AV3143" i="1" s="1"/>
  <c r="AV4472" i="1" a="1"/>
  <c r="AV4472" i="1" s="1"/>
  <c r="AV4794" i="1" a="1"/>
  <c r="AV4794" i="1" s="1"/>
  <c r="AV751" i="1" a="1"/>
  <c r="AV751" i="1" s="1"/>
  <c r="AV4838" i="1" a="1"/>
  <c r="AV4838" i="1" s="1"/>
  <c r="AV3063" i="1" a="1"/>
  <c r="AV3063" i="1" s="1"/>
  <c r="AV4903" i="1" a="1"/>
  <c r="AV4903" i="1" s="1"/>
  <c r="AV4329" i="1" a="1"/>
  <c r="AV4329" i="1" s="1"/>
  <c r="AU2969" i="1"/>
  <c r="AV43" i="1" a="1"/>
  <c r="AV43" i="1" s="1"/>
  <c r="AV1260" i="1" a="1"/>
  <c r="AV1260" i="1" s="1"/>
  <c r="AV210" i="1" a="1"/>
  <c r="AV210" i="1" s="1"/>
  <c r="AW210" i="1" s="1"/>
  <c r="AV2120" i="1" a="1"/>
  <c r="AV2120" i="1" s="1"/>
  <c r="AV610" i="1" a="1"/>
  <c r="AV610" i="1" s="1"/>
  <c r="AV1253" i="1" a="1"/>
  <c r="AV1253" i="1" s="1"/>
  <c r="AV654" i="1" a="1"/>
  <c r="AV654" i="1" s="1"/>
  <c r="AV182" i="1" a="1"/>
  <c r="AV182" i="1" s="1"/>
  <c r="AV786" i="1" a="1"/>
  <c r="AV786" i="1" s="1"/>
  <c r="AV3478" i="1" a="1"/>
  <c r="AV3478" i="1" s="1"/>
  <c r="AV4638" i="1" a="1"/>
  <c r="AV4638" i="1" s="1"/>
  <c r="AV688" i="1" a="1"/>
  <c r="AV688" i="1" s="1"/>
  <c r="AV533" i="1" a="1"/>
  <c r="AV533" i="1" s="1"/>
  <c r="AV3635" i="1" a="1"/>
  <c r="AV3635" i="1" s="1"/>
  <c r="AV4130" i="1" a="1"/>
  <c r="AV4130" i="1" s="1"/>
  <c r="AV4367" i="1" a="1"/>
  <c r="AV4367" i="1" s="1"/>
  <c r="AV4501" i="1" a="1"/>
  <c r="AV4501" i="1" s="1"/>
  <c r="AV3664" i="1" a="1"/>
  <c r="AV3664" i="1" s="1"/>
  <c r="AV297" i="1" a="1"/>
  <c r="AV297" i="1" s="1"/>
  <c r="AV3587" i="1" a="1"/>
  <c r="AV3587" i="1" s="1"/>
  <c r="AV2224" i="1" a="1"/>
  <c r="AV2224" i="1" s="1"/>
  <c r="AV2724" i="1" a="1"/>
  <c r="AV2724" i="1" s="1"/>
  <c r="AV4527" i="1" a="1"/>
  <c r="AV4527" i="1" s="1"/>
  <c r="AV3364" i="1" a="1"/>
  <c r="AV3364" i="1" s="1"/>
  <c r="AV5013" i="1" a="1"/>
  <c r="AV5013" i="1" s="1"/>
  <c r="AV4070" i="1" a="1"/>
  <c r="AV4070" i="1" s="1"/>
  <c r="AV3885" i="1" a="1"/>
  <c r="AV3885" i="1" s="1"/>
  <c r="AV1770" i="1" a="1"/>
  <c r="AV1770" i="1" s="1"/>
  <c r="AV4129" i="1" a="1"/>
  <c r="AV4129" i="1" s="1"/>
  <c r="AV4619" i="1" a="1"/>
  <c r="AV4619" i="1" s="1"/>
  <c r="AV2513" i="1" a="1"/>
  <c r="AV2513" i="1" s="1"/>
  <c r="AV481" i="1" a="1"/>
  <c r="AV481" i="1" s="1"/>
  <c r="AV1021" i="1" a="1"/>
  <c r="AV1021" i="1" s="1"/>
  <c r="AV3481" i="1" a="1"/>
  <c r="AV3481" i="1" s="1"/>
  <c r="AV887" i="1" a="1"/>
  <c r="AV887" i="1" s="1"/>
  <c r="AV4581" i="1" a="1"/>
  <c r="AV4581" i="1" s="1"/>
  <c r="AV513" i="1" a="1"/>
  <c r="AV513" i="1" s="1"/>
  <c r="AV2212" i="1" a="1"/>
  <c r="AV2212" i="1" s="1"/>
  <c r="AV4685" i="1" a="1"/>
  <c r="AV4685" i="1" s="1"/>
  <c r="AV4347" i="1" a="1"/>
  <c r="AV4347" i="1" s="1"/>
  <c r="AV4529" i="1" a="1"/>
  <c r="AV4529" i="1" s="1"/>
  <c r="AV4705" i="1" a="1"/>
  <c r="AV4705" i="1" s="1"/>
  <c r="AV1754" i="1" a="1"/>
  <c r="AV1754" i="1" s="1"/>
  <c r="AV1151" i="1" a="1"/>
  <c r="AV1151" i="1" s="1"/>
  <c r="AV2950" i="1" a="1"/>
  <c r="AV2950" i="1" s="1"/>
  <c r="AV2076" i="1" a="1"/>
  <c r="AV2076" i="1" s="1"/>
  <c r="AV4519" i="1" a="1"/>
  <c r="AV4519" i="1" s="1"/>
  <c r="AV4062" i="1" a="1"/>
  <c r="AV4062" i="1" s="1"/>
  <c r="AV2835" i="1" a="1"/>
  <c r="AV2835" i="1" s="1"/>
  <c r="AV1680" i="1" a="1"/>
  <c r="AV1680" i="1" s="1"/>
  <c r="AV312" i="1" a="1"/>
  <c r="AV312" i="1" s="1"/>
  <c r="AV3911" i="1" a="1"/>
  <c r="AV3911" i="1" s="1"/>
  <c r="AV1309" i="1" a="1"/>
  <c r="AV1309" i="1" s="1"/>
  <c r="AV2274" i="1" a="1"/>
  <c r="AV2274" i="1" s="1"/>
  <c r="AV1381" i="1" a="1"/>
  <c r="AV1381" i="1" s="1"/>
  <c r="AV2957" i="1" a="1"/>
  <c r="AV2957" i="1" s="1"/>
  <c r="AV4617" i="1" a="1"/>
  <c r="AV4617" i="1" s="1"/>
  <c r="AV3031" i="1" a="1"/>
  <c r="AV3031" i="1" s="1"/>
  <c r="AW1394" i="1"/>
  <c r="AW4254" i="1"/>
  <c r="AW2253" i="1"/>
  <c r="AW4655" i="1"/>
  <c r="AW3095" i="1"/>
  <c r="AW5084" i="1"/>
  <c r="AW763" i="1"/>
  <c r="AW664" i="1"/>
  <c r="AW1088" i="1"/>
  <c r="AW1121" i="1"/>
  <c r="AW1078" i="1"/>
  <c r="AW1602" i="1"/>
  <c r="AW687" i="1"/>
  <c r="AW935" i="1"/>
  <c r="AW1087" i="1"/>
  <c r="AW584" i="1"/>
  <c r="AW772" i="1"/>
  <c r="AW980" i="1"/>
  <c r="AW9" i="1"/>
  <c r="AW469" i="1"/>
  <c r="AW841" i="1"/>
  <c r="AW1109" i="1"/>
  <c r="AW410" i="1"/>
  <c r="AW778" i="1"/>
  <c r="AW942" i="1"/>
  <c r="AW1086" i="1"/>
  <c r="AW1250" i="1"/>
  <c r="AW1466" i="1"/>
  <c r="AW1834" i="1"/>
  <c r="AW2522" i="1"/>
  <c r="AW2994" i="1"/>
  <c r="AW3246" i="1"/>
  <c r="AW3654" i="1"/>
  <c r="AW3966" i="1"/>
  <c r="AW471" i="1"/>
  <c r="AW1339" i="1"/>
  <c r="AW1467" i="1"/>
  <c r="AW1731" i="1"/>
  <c r="AW1963" i="1"/>
  <c r="AW2055" i="1"/>
  <c r="AW2559" i="1"/>
  <c r="AW2731" i="1"/>
  <c r="AW3255" i="1"/>
  <c r="AW3943" i="1"/>
  <c r="AW1240" i="1"/>
  <c r="AW1500" i="1"/>
  <c r="AW1776" i="1"/>
  <c r="AW1892" i="1"/>
  <c r="AW1972" i="1"/>
  <c r="AW2648" i="1"/>
  <c r="AW2824" i="1"/>
  <c r="AW3284" i="1"/>
  <c r="AW3784" i="1"/>
  <c r="AW4272" i="1"/>
  <c r="AW1517" i="1"/>
  <c r="AW1885" i="1"/>
  <c r="AW2009" i="1"/>
  <c r="AW2589" i="1"/>
  <c r="AW3021" i="1"/>
  <c r="AW3329" i="1"/>
  <c r="AW3649" i="1"/>
  <c r="AW3877" i="1"/>
  <c r="AW4189" i="1"/>
  <c r="AW4974" i="1"/>
  <c r="AW4732" i="1"/>
  <c r="AW4968" i="1"/>
  <c r="AW4793" i="1"/>
  <c r="AW735" i="1"/>
  <c r="AW1104" i="1"/>
  <c r="AW81" i="1"/>
  <c r="AW849" i="1"/>
  <c r="AW303" i="1"/>
  <c r="AW439" i="1"/>
  <c r="AW647" i="1"/>
  <c r="AW755" i="1"/>
  <c r="AW1143" i="1"/>
  <c r="AW588" i="1"/>
  <c r="AW1040" i="1"/>
  <c r="AW317" i="1"/>
  <c r="AW453" i="1"/>
  <c r="AW645" i="1"/>
  <c r="AW845" i="1"/>
  <c r="AW1117" i="1"/>
  <c r="AW346" i="1"/>
  <c r="AW542" i="1"/>
  <c r="AW742" i="1"/>
  <c r="AW1038" i="1"/>
  <c r="AW1238" i="1"/>
  <c r="AW1382" i="1"/>
  <c r="AW1566" i="1"/>
  <c r="AW1714" i="1"/>
  <c r="AW1790" i="1"/>
  <c r="AW2398" i="1"/>
  <c r="AW2742" i="1"/>
  <c r="AW2978" i="1"/>
  <c r="AW3434" i="1"/>
  <c r="AW3622" i="1"/>
  <c r="AW3834" i="1"/>
  <c r="AW1215" i="1"/>
  <c r="AW1427" i="1"/>
  <c r="AW1575" i="1"/>
  <c r="AW1855" i="1"/>
  <c r="AW2043" i="1"/>
  <c r="AW2491" i="1"/>
  <c r="AW2755" i="1"/>
  <c r="AW2987" i="1"/>
  <c r="AW3155" i="1"/>
  <c r="AW3711" i="1"/>
  <c r="AW4203" i="1"/>
  <c r="AW1224" i="1"/>
  <c r="AW1408" i="1"/>
  <c r="AW1576" i="1"/>
  <c r="AW1796" i="1"/>
  <c r="AW2032" i="1"/>
  <c r="AW2880" i="1"/>
  <c r="AW3088" i="1"/>
  <c r="AW3612" i="1"/>
  <c r="AW3820" i="1"/>
  <c r="AW4176" i="1"/>
  <c r="AW1297" i="1"/>
  <c r="AW1437" i="1"/>
  <c r="AW1641" i="1"/>
  <c r="AW1769" i="1"/>
  <c r="AW1941" i="1"/>
  <c r="AW2417" i="1"/>
  <c r="AW3097" i="1"/>
  <c r="AW3369" i="1"/>
  <c r="AW3857" i="1"/>
  <c r="AW4842" i="1"/>
  <c r="AW4823" i="1"/>
  <c r="AW4848" i="1"/>
  <c r="AW5004" i="1"/>
  <c r="AW4849" i="1"/>
  <c r="AW823" i="1"/>
  <c r="AW356" i="1"/>
  <c r="AW433" i="1"/>
  <c r="AW1013" i="1"/>
  <c r="AW438" i="1"/>
  <c r="AW934" i="1"/>
  <c r="AW1826" i="1"/>
  <c r="AW2042" i="1"/>
  <c r="AW2942" i="1"/>
  <c r="AW3166" i="1"/>
  <c r="AW3486" i="1"/>
  <c r="AW3722" i="1"/>
  <c r="AW875" i="1"/>
  <c r="AW1331" i="1"/>
  <c r="AW1415" i="1"/>
  <c r="AW1623" i="1"/>
  <c r="AW1915" i="1"/>
  <c r="AW2007" i="1"/>
  <c r="AW2739" i="1"/>
  <c r="AW3123" i="1"/>
  <c r="AW3759" i="1"/>
  <c r="AW3867" i="1"/>
  <c r="AW4043" i="1"/>
  <c r="AW616" i="1"/>
  <c r="AW1372" i="1"/>
  <c r="AW1604" i="1"/>
  <c r="AW1808" i="1"/>
  <c r="AW1920" i="1"/>
  <c r="AW1996" i="1"/>
  <c r="AW2540" i="1"/>
  <c r="AW3028" i="1"/>
  <c r="AW3380" i="1"/>
  <c r="AW3776" i="1"/>
  <c r="AW4088" i="1"/>
  <c r="AW4292" i="1"/>
  <c r="AW1357" i="1"/>
  <c r="AW1509" i="1"/>
  <c r="AW1825" i="1"/>
  <c r="AW1929" i="1"/>
  <c r="AW2469" i="1"/>
  <c r="AW2861" i="1"/>
  <c r="AW3157" i="1"/>
  <c r="AW3425" i="1"/>
  <c r="AW3613" i="1"/>
  <c r="AW3837" i="1"/>
  <c r="AW4165" i="1"/>
  <c r="AW4930" i="1"/>
  <c r="AW4799" i="1"/>
  <c r="AW4943" i="1"/>
  <c r="AW4816" i="1"/>
  <c r="AW4960" i="1"/>
  <c r="AW4981" i="1"/>
  <c r="AW675" i="1"/>
  <c r="AW1167" i="1"/>
  <c r="AW952" i="1"/>
  <c r="AW1130" i="1"/>
  <c r="AW1522" i="1"/>
  <c r="AW1930" i="1"/>
  <c r="AW367" i="1"/>
  <c r="AW603" i="1"/>
  <c r="AW967" i="1"/>
  <c r="AW1135" i="1"/>
  <c r="AW440" i="1"/>
  <c r="AW624" i="1"/>
  <c r="AW896" i="1"/>
  <c r="AW1012" i="1"/>
  <c r="AW397" i="1"/>
  <c r="AW573" i="1"/>
  <c r="AW721" i="1"/>
  <c r="AW929" i="1"/>
  <c r="AW1189" i="1"/>
  <c r="AW518" i="1"/>
  <c r="AW718" i="1"/>
  <c r="AW1050" i="1"/>
  <c r="AW1178" i="1"/>
  <c r="AW1338" i="1"/>
  <c r="AW1426" i="1"/>
  <c r="AW1658" i="1"/>
  <c r="AW1898" i="1"/>
  <c r="AW2010" i="1"/>
  <c r="AW2622" i="1"/>
  <c r="AW2838" i="1"/>
  <c r="AW3070" i="1"/>
  <c r="AW3490" i="1"/>
  <c r="AW3778" i="1"/>
  <c r="AW3942" i="1"/>
  <c r="AW1191" i="1"/>
  <c r="AW1547" i="1"/>
  <c r="AW1743" i="1"/>
  <c r="AW1935" i="1"/>
  <c r="AW2571" i="1"/>
  <c r="AW2919" i="1"/>
  <c r="AW3131" i="1"/>
  <c r="AW3459" i="1"/>
  <c r="AW3687" i="1"/>
  <c r="AW636" i="1"/>
  <c r="AW1360" i="1"/>
  <c r="AW1476" i="1"/>
  <c r="AW1640" i="1"/>
  <c r="AW1768" i="1"/>
  <c r="AW1948" i="1"/>
  <c r="AW2468" i="1"/>
  <c r="AW2868" i="1"/>
  <c r="AW3236" i="1"/>
  <c r="AW3460" i="1"/>
  <c r="AW3844" i="1"/>
  <c r="AW1305" i="1"/>
  <c r="AW1461" i="1"/>
  <c r="AW1633" i="1"/>
  <c r="AW1797" i="1"/>
  <c r="AW2385" i="1"/>
  <c r="AW2621" i="1"/>
  <c r="AW2721" i="1"/>
  <c r="AW2837" i="1"/>
  <c r="AW3105" i="1"/>
  <c r="AW3449" i="1"/>
  <c r="AW4017" i="1"/>
  <c r="AW4815" i="1"/>
  <c r="AW4752" i="1"/>
  <c r="AW4825" i="1"/>
  <c r="AW347" i="1"/>
  <c r="AW536" i="1"/>
  <c r="AW1048" i="1"/>
  <c r="AW1069" i="1"/>
  <c r="AW830" i="1"/>
  <c r="AW1162" i="1"/>
  <c r="AW587" i="1"/>
  <c r="AW831" i="1"/>
  <c r="AW1067" i="1"/>
  <c r="AW464" i="1"/>
  <c r="AW756" i="1"/>
  <c r="AW960" i="1"/>
  <c r="AW1180" i="1"/>
  <c r="AW381" i="1"/>
  <c r="AW781" i="1"/>
  <c r="AW1081" i="1"/>
  <c r="AW322" i="1"/>
  <c r="AW762" i="1"/>
  <c r="AW926" i="1"/>
  <c r="AW1070" i="1"/>
  <c r="AW1202" i="1"/>
  <c r="AW1450" i="1"/>
  <c r="AW1818" i="1"/>
  <c r="AW1982" i="1"/>
  <c r="AW2798" i="1"/>
  <c r="AW3158" i="1"/>
  <c r="AW3590" i="1"/>
  <c r="AW3850" i="1"/>
  <c r="AW4138" i="1"/>
  <c r="AW1283" i="1"/>
  <c r="AW1447" i="1"/>
  <c r="AW1675" i="1"/>
  <c r="AW1923" i="1"/>
  <c r="AW2023" i="1"/>
  <c r="AW2455" i="1"/>
  <c r="AW2655" i="1"/>
  <c r="AW3067" i="1"/>
  <c r="AW3675" i="1"/>
  <c r="AW4055" i="1"/>
  <c r="AW1460" i="1"/>
  <c r="AW1756" i="1"/>
  <c r="AW1876" i="1"/>
  <c r="AW1956" i="1"/>
  <c r="AW2404" i="1"/>
  <c r="AW2800" i="1"/>
  <c r="AW3000" i="1"/>
  <c r="AW3556" i="1"/>
  <c r="AW4188" i="1"/>
  <c r="AW1465" i="1"/>
  <c r="AW1817" i="1"/>
  <c r="AW1957" i="1"/>
  <c r="AW2565" i="1"/>
  <c r="AW3005" i="1"/>
  <c r="AW3197" i="1"/>
  <c r="AW3633" i="1"/>
  <c r="AW3845" i="1"/>
  <c r="AW4157" i="1"/>
  <c r="AW4922" i="1"/>
  <c r="AW5079" i="1"/>
  <c r="AW4952" i="1"/>
  <c r="AW4769" i="1"/>
  <c r="AW23" i="1"/>
  <c r="AW1068" i="1"/>
  <c r="AW49" i="1"/>
  <c r="AW689" i="1"/>
  <c r="AW75" i="1"/>
  <c r="AW379" i="1"/>
  <c r="AW627" i="1"/>
  <c r="AW731" i="1"/>
  <c r="AW1127" i="1"/>
  <c r="AW552" i="1"/>
  <c r="AW984" i="1"/>
  <c r="AW1160" i="1"/>
  <c r="AW385" i="1"/>
  <c r="AW625" i="1"/>
  <c r="AW749" i="1"/>
  <c r="AW985" i="1"/>
  <c r="AW1181" i="1"/>
  <c r="AW326" i="1"/>
  <c r="AW458" i="1"/>
  <c r="AW710" i="1"/>
  <c r="AW930" i="1"/>
  <c r="AW1190" i="1"/>
  <c r="AW1346" i="1"/>
  <c r="AW1518" i="1"/>
  <c r="AW1666" i="1"/>
  <c r="AW1774" i="1"/>
  <c r="AW2086" i="1"/>
  <c r="AW2642" i="1"/>
  <c r="AW2882" i="1"/>
  <c r="AW3294" i="1"/>
  <c r="AW3594" i="1"/>
  <c r="AW3734" i="1"/>
  <c r="AW4146" i="1"/>
  <c r="AW1403" i="1"/>
  <c r="AW1539" i="1"/>
  <c r="AW1799" i="1"/>
  <c r="AW1927" i="1"/>
  <c r="AW2459" i="1"/>
  <c r="AW2715" i="1"/>
  <c r="AW2895" i="1"/>
  <c r="AW3071" i="1"/>
  <c r="AW3695" i="1"/>
  <c r="AW4187" i="1"/>
  <c r="AW1060" i="1"/>
  <c r="AW1392" i="1"/>
  <c r="AW1484" i="1"/>
  <c r="AW1684" i="1"/>
  <c r="AW1936" i="1"/>
  <c r="AW2836" i="1"/>
  <c r="AW3068" i="1"/>
  <c r="AW3504" i="1"/>
  <c r="AW3788" i="1"/>
  <c r="AW4156" i="1"/>
  <c r="AW1213" i="1"/>
  <c r="AW1373" i="1"/>
  <c r="AW1557" i="1"/>
  <c r="AW1737" i="1"/>
  <c r="AW1925" i="1"/>
  <c r="AW2393" i="1"/>
  <c r="AW2897" i="1"/>
  <c r="AW3313" i="1"/>
  <c r="AW3653" i="1"/>
  <c r="AW4822" i="1"/>
  <c r="AW4954" i="1"/>
  <c r="AW4780" i="1"/>
  <c r="AW4980" i="1"/>
  <c r="AW4753" i="1"/>
  <c r="AW5005" i="1"/>
  <c r="AW336" i="1"/>
  <c r="AW393" i="1"/>
  <c r="AW949" i="1"/>
  <c r="AW1149" i="1"/>
  <c r="AW674" i="1"/>
  <c r="AW1762" i="1"/>
  <c r="AW2022" i="1"/>
  <c r="AW2786" i="1"/>
  <c r="AW3082" i="1"/>
  <c r="AW3458" i="1"/>
  <c r="AW3702" i="1"/>
  <c r="AW4042" i="1"/>
  <c r="AW1291" i="1"/>
  <c r="AW1391" i="1"/>
  <c r="AW1559" i="1"/>
  <c r="AW1899" i="1"/>
  <c r="AW1987" i="1"/>
  <c r="AW2719" i="1"/>
  <c r="AW3007" i="1"/>
  <c r="AW3507" i="1"/>
  <c r="AW3835" i="1"/>
  <c r="AW3999" i="1"/>
  <c r="AW368" i="1"/>
  <c r="AW1356" i="1"/>
  <c r="AW1564" i="1"/>
  <c r="AW1748" i="1"/>
  <c r="AW1900" i="1"/>
  <c r="AW1980" i="1"/>
  <c r="AW2440" i="1"/>
  <c r="AW2732" i="1"/>
  <c r="AW3292" i="1"/>
  <c r="AW3624" i="1"/>
  <c r="AW4068" i="1"/>
  <c r="AW4240" i="1"/>
  <c r="AW1261" i="1"/>
  <c r="AW1493" i="1"/>
  <c r="AW1757" i="1"/>
  <c r="AW1909" i="1"/>
  <c r="AW2449" i="1"/>
  <c r="AW2809" i="1"/>
  <c r="AW3077" i="1"/>
  <c r="AW3357" i="1"/>
  <c r="AW3585" i="1"/>
  <c r="AW3809" i="1"/>
  <c r="AW4117" i="1"/>
  <c r="AW4914" i="1"/>
  <c r="AW4779" i="1"/>
  <c r="AW4915" i="1"/>
  <c r="AW4768" i="1"/>
  <c r="AW4944" i="1"/>
  <c r="AW4961" i="1"/>
  <c r="AW651" i="1"/>
  <c r="AW1039" i="1"/>
  <c r="AW504" i="1"/>
  <c r="AW709" i="1"/>
  <c r="AW1506" i="1"/>
  <c r="AW1910" i="1"/>
  <c r="AW67" i="1"/>
  <c r="AW583" i="1"/>
  <c r="AW931" i="1"/>
  <c r="AW1115" i="1"/>
  <c r="AW340" i="1"/>
  <c r="AW596" i="1"/>
  <c r="AW876" i="1"/>
  <c r="AW996" i="1"/>
  <c r="AW377" i="1"/>
  <c r="AW509" i="1"/>
  <c r="AW673" i="1"/>
  <c r="AW793" i="1"/>
  <c r="AW1169" i="1"/>
  <c r="AW446" i="1"/>
  <c r="AW678" i="1"/>
  <c r="AW1030" i="1"/>
  <c r="AW1150" i="1"/>
  <c r="AW1262" i="1"/>
  <c r="AW1390" i="1"/>
  <c r="AW1642" i="1"/>
  <c r="AW1866" i="1"/>
  <c r="AW1954" i="1"/>
  <c r="AW2566" i="1"/>
  <c r="AW2810" i="1"/>
  <c r="AW3054" i="1"/>
  <c r="AW3198" i="1"/>
  <c r="AW3650" i="1"/>
  <c r="AW3886" i="1"/>
  <c r="AW895" i="1"/>
  <c r="AW1363" i="1"/>
  <c r="AW1707" i="1"/>
  <c r="AW1883" i="1"/>
  <c r="AW2431" i="1"/>
  <c r="AW2743" i="1"/>
  <c r="AW3111" i="1"/>
  <c r="AW3379" i="1"/>
  <c r="AW3623" i="1"/>
  <c r="AW4103" i="1"/>
  <c r="AW1304" i="1"/>
  <c r="AW1436" i="1"/>
  <c r="AW1624" i="1"/>
  <c r="AW1692" i="1"/>
  <c r="AW1924" i="1"/>
  <c r="AW2444" i="1"/>
  <c r="AW2776" i="1"/>
  <c r="AW3196" i="1"/>
  <c r="AW3420" i="1"/>
  <c r="AW3828" i="1"/>
  <c r="AW1133" i="1"/>
  <c r="AW1425" i="1"/>
  <c r="AW1565" i="1"/>
  <c r="AW1761" i="1"/>
  <c r="AW1989" i="1"/>
  <c r="AW2577" i="1"/>
  <c r="AW2697" i="1"/>
  <c r="AW2813" i="1"/>
  <c r="AW3081" i="1"/>
  <c r="AW3361" i="1"/>
  <c r="AW3933" i="1"/>
  <c r="AW5038" i="1"/>
  <c r="AW5081" i="1"/>
  <c r="AW5080" i="1"/>
  <c r="AW5037" i="1"/>
  <c r="AW48" i="1"/>
  <c r="AW764" i="1"/>
  <c r="AW1029" i="1"/>
  <c r="AW810" i="1"/>
  <c r="AW1146" i="1"/>
  <c r="AW487" i="1"/>
  <c r="AW771" i="1"/>
  <c r="AW1011" i="1"/>
  <c r="AW1119" i="1"/>
  <c r="AW364" i="1"/>
  <c r="AW704" i="1"/>
  <c r="AW864" i="1"/>
  <c r="AW1156" i="1"/>
  <c r="AW333" i="1"/>
  <c r="AW617" i="1"/>
  <c r="AW933" i="1"/>
  <c r="AW306" i="1"/>
  <c r="AW722" i="1"/>
  <c r="AW906" i="1"/>
  <c r="AW1014" i="1"/>
  <c r="AW490" i="1"/>
  <c r="AW1398" i="1"/>
  <c r="AW1546" i="1"/>
  <c r="AW1942" i="1"/>
  <c r="AW2738" i="1"/>
  <c r="AW3098" i="1"/>
  <c r="AW3518" i="1"/>
  <c r="AW3810" i="1"/>
  <c r="AW4102" i="1"/>
  <c r="AW1251" i="1"/>
  <c r="AW1399" i="1"/>
  <c r="AW1615" i="1"/>
  <c r="AW1867" i="1"/>
  <c r="AW1999" i="1"/>
  <c r="AW2435" i="1"/>
  <c r="AW2635" i="1"/>
  <c r="AW2923" i="1"/>
  <c r="AW3467" i="1"/>
  <c r="AW4007" i="1"/>
  <c r="AW1364" i="1"/>
  <c r="AW1592" i="1"/>
  <c r="AW1856" i="1"/>
  <c r="AW1928" i="1"/>
  <c r="AW2008" i="1"/>
  <c r="AW2720" i="1"/>
  <c r="AW2896" i="1"/>
  <c r="AW3540" i="1"/>
  <c r="AW4132" i="1"/>
  <c r="AW1449" i="1"/>
  <c r="AW1709" i="1"/>
  <c r="AW1921" i="1"/>
  <c r="AW2541" i="1"/>
  <c r="AW2869" i="1"/>
  <c r="AW3109" i="1"/>
  <c r="AW3413" i="1"/>
  <c r="AW3821" i="1"/>
  <c r="AW4077" i="1"/>
  <c r="AW4814" i="1"/>
  <c r="AW5003" i="1"/>
  <c r="AW4892" i="1"/>
  <c r="AW5068" i="1"/>
  <c r="AW4969" i="1"/>
  <c r="AW648" i="1"/>
  <c r="AW33" i="1"/>
  <c r="AW633" i="1"/>
  <c r="AW3" i="1"/>
  <c r="AW343" i="1"/>
  <c r="AW551" i="1"/>
  <c r="AW711" i="1"/>
  <c r="AW995" i="1"/>
  <c r="AW332" i="1"/>
  <c r="AW808" i="1"/>
  <c r="AW1116" i="1"/>
  <c r="AW365" i="1"/>
  <c r="AW565" i="1"/>
  <c r="AW729" i="1"/>
  <c r="AW897" i="1"/>
  <c r="AW1161" i="1"/>
  <c r="AW414" i="1"/>
  <c r="AW690" i="1"/>
  <c r="AW910" i="1"/>
  <c r="AW1074" i="1"/>
  <c r="AW1330" i="1"/>
  <c r="AW1470" i="1"/>
  <c r="AW1650" i="1"/>
  <c r="AW1758" i="1"/>
  <c r="AW2054" i="1"/>
  <c r="AW2574" i="1"/>
  <c r="AW2846" i="1"/>
  <c r="AW3274" i="1"/>
  <c r="AW3534" i="1"/>
  <c r="AW3674" i="1"/>
  <c r="AW3990" i="1"/>
  <c r="AW1271" i="1"/>
  <c r="AW1519" i="1"/>
  <c r="AW1767" i="1"/>
  <c r="AW1911" i="1"/>
  <c r="AW2423" i="1"/>
  <c r="AW2639" i="1"/>
  <c r="AW2859" i="1"/>
  <c r="AW3055" i="1"/>
  <c r="AW3503" i="1"/>
  <c r="AW4095" i="1"/>
  <c r="AW720" i="1"/>
  <c r="AW1312" i="1"/>
  <c r="AW1448" i="1"/>
  <c r="AW1648" i="1"/>
  <c r="AW1916" i="1"/>
  <c r="AW2744" i="1"/>
  <c r="AW2988" i="1"/>
  <c r="AW3244" i="1"/>
  <c r="AW3712" i="1"/>
  <c r="AW3980" i="1"/>
  <c r="AW913" i="1"/>
  <c r="AW1329" i="1"/>
  <c r="AW1537" i="1"/>
  <c r="AW1713" i="1"/>
  <c r="AW1857" i="1"/>
  <c r="AW2073" i="1"/>
  <c r="AW2825" i="1"/>
  <c r="AW3293" i="1"/>
  <c r="AW3525" i="1"/>
  <c r="AW4261" i="1"/>
  <c r="AW4894" i="1"/>
  <c r="AW4939" i="1"/>
  <c r="AW4956" i="1"/>
  <c r="AW5073" i="1"/>
  <c r="AW4957" i="1"/>
  <c r="AW320" i="1"/>
  <c r="AW832" i="1"/>
  <c r="AW809" i="1"/>
  <c r="AW1101" i="1"/>
  <c r="AW646" i="1"/>
  <c r="AW1742" i="1"/>
  <c r="AW1894" i="1"/>
  <c r="AW2646" i="1"/>
  <c r="AW3066" i="1"/>
  <c r="AW3358" i="1"/>
  <c r="AW3686" i="1"/>
  <c r="AW3878" i="1"/>
  <c r="AW1203" i="1"/>
  <c r="AW1375" i="1"/>
  <c r="AW1507" i="1"/>
  <c r="AW1683" i="1"/>
  <c r="AW1971" i="1"/>
  <c r="AW2567" i="1"/>
  <c r="AW2899" i="1"/>
  <c r="AW3295" i="1"/>
  <c r="AW3811" i="1"/>
  <c r="AW3951" i="1"/>
  <c r="AW4271" i="1"/>
  <c r="AW1284" i="1"/>
  <c r="AW1508" i="1"/>
  <c r="AW1732" i="1"/>
  <c r="AW1884" i="1"/>
  <c r="AW1964" i="1"/>
  <c r="AW2412" i="1"/>
  <c r="AW2640" i="1"/>
  <c r="AW3216" i="1"/>
  <c r="AW3592" i="1"/>
  <c r="AW4044" i="1"/>
  <c r="AW4164" i="1"/>
  <c r="AW1201" i="1"/>
  <c r="AW1417" i="1"/>
  <c r="AW1685" i="1"/>
  <c r="AW1893" i="1"/>
  <c r="AW2053" i="1"/>
  <c r="AW2749" i="1"/>
  <c r="AW3013" i="1"/>
  <c r="AW3297" i="1"/>
  <c r="AW3529" i="1"/>
  <c r="AW3777" i="1"/>
  <c r="AW4041" i="1"/>
  <c r="AW4798" i="1"/>
  <c r="AW5074" i="1"/>
  <c r="AW4891" i="1"/>
  <c r="AW5067" i="1"/>
  <c r="AW4904" i="1"/>
  <c r="AW4837" i="1"/>
  <c r="AW615" i="1"/>
  <c r="AW983" i="1"/>
  <c r="AW488" i="1"/>
  <c r="AW1028" i="1"/>
  <c r="AW1314" i="1"/>
  <c r="AW1686" i="1"/>
  <c r="AW543" i="1"/>
  <c r="AW911" i="1"/>
  <c r="AW1047" i="1"/>
  <c r="AW324" i="1"/>
  <c r="AW560" i="1"/>
  <c r="AW840" i="1"/>
  <c r="AW956" i="1"/>
  <c r="AW1128" i="1"/>
  <c r="AW329" i="1"/>
  <c r="AW461" i="1"/>
  <c r="AW653" i="1"/>
  <c r="AW777" i="1"/>
  <c r="AW1129" i="1"/>
  <c r="AW386" i="1"/>
  <c r="AW650" i="1"/>
  <c r="AW794" i="1"/>
  <c r="AW1134" i="1"/>
  <c r="AW1230" i="1"/>
  <c r="AW1374" i="1"/>
  <c r="AW1558" i="1"/>
  <c r="AW1798" i="1"/>
  <c r="AW1934" i="1"/>
  <c r="AW2510" i="1"/>
  <c r="AW2730" i="1"/>
  <c r="AW2986" i="1"/>
  <c r="AW3174" i="1"/>
  <c r="AW3634" i="1"/>
  <c r="AW3866" i="1"/>
  <c r="AW4078" i="1"/>
  <c r="AW1303" i="1"/>
  <c r="AW1687" i="1"/>
  <c r="AW1847" i="1"/>
  <c r="AW2015" i="1"/>
  <c r="AW2667" i="1"/>
  <c r="AW3027" i="1"/>
  <c r="AW3339" i="1"/>
  <c r="AW3591" i="1"/>
  <c r="AW3979" i="1"/>
  <c r="AW1252" i="1"/>
  <c r="AW1416" i="1"/>
  <c r="AW1548" i="1"/>
  <c r="AW1676" i="1"/>
  <c r="AW1868" i="1"/>
  <c r="AW2416" i="1"/>
  <c r="AW2588" i="1"/>
  <c r="AW3104" i="1"/>
  <c r="AW3368" i="1"/>
  <c r="AW3760" i="1"/>
  <c r="AW1041" i="1"/>
  <c r="AW1401" i="1"/>
  <c r="AW1529" i="1"/>
  <c r="AW1721" i="1"/>
  <c r="AW1953" i="1"/>
  <c r="AW2521" i="1"/>
  <c r="AW2681" i="1"/>
  <c r="AW2797" i="1"/>
  <c r="AW3017" i="1"/>
  <c r="AW3245" i="1"/>
  <c r="AW3589" i="1"/>
  <c r="AW4245" i="1"/>
  <c r="AW4875" i="1"/>
  <c r="AW4860" i="1"/>
  <c r="AW5017" i="1"/>
  <c r="AW1075" i="1"/>
  <c r="AW748" i="1"/>
  <c r="AW1120" i="1"/>
  <c r="AW382" i="1"/>
  <c r="AW1110" i="1"/>
  <c r="AW459" i="1"/>
  <c r="AW747" i="1"/>
  <c r="AW955" i="1"/>
  <c r="AW1103" i="1"/>
  <c r="AW344" i="1"/>
  <c r="AW656" i="1"/>
  <c r="AW824" i="1"/>
  <c r="AW1000" i="1"/>
  <c r="AW57" i="1"/>
  <c r="AW577" i="1"/>
  <c r="AW877" i="1"/>
  <c r="AW6" i="1"/>
  <c r="AW470" i="1"/>
  <c r="AW850" i="1"/>
  <c r="AW958" i="1"/>
  <c r="AW1102" i="1"/>
  <c r="AW1306" i="1"/>
  <c r="AW1482" i="1"/>
  <c r="AW1922" i="1"/>
  <c r="AW2674" i="1"/>
  <c r="AW3014" i="1"/>
  <c r="AW3266" i="1"/>
  <c r="AW3694" i="1"/>
  <c r="AW3982" i="1"/>
  <c r="AW795" i="1"/>
  <c r="AW1383" i="1"/>
  <c r="AW1483" i="1"/>
  <c r="AW1763" i="1"/>
  <c r="AW1979" i="1"/>
  <c r="AW2091" i="1"/>
  <c r="AW2599" i="1"/>
  <c r="AW2907" i="1"/>
  <c r="AW3359" i="1"/>
  <c r="AW3959" i="1"/>
  <c r="AW1292" i="1"/>
  <c r="AW1516" i="1"/>
  <c r="AW1840" i="1"/>
  <c r="AW1908" i="1"/>
  <c r="AW1988" i="1"/>
  <c r="AW2668" i="1"/>
  <c r="AW2852" i="1"/>
  <c r="AW3404" i="1"/>
  <c r="AW4076" i="1"/>
  <c r="AW1293" i="1"/>
  <c r="AW1693" i="1"/>
  <c r="AW1901" i="1"/>
  <c r="AW2389" i="1"/>
  <c r="AW2817" i="1"/>
  <c r="AW3093" i="1"/>
  <c r="AW3349" i="1"/>
  <c r="AW3713" i="1"/>
  <c r="AW3981" i="1"/>
  <c r="AW4249" i="1"/>
  <c r="AW4955" i="1"/>
  <c r="AW4824" i="1"/>
  <c r="AW5040" i="1"/>
  <c r="AW4909" i="1"/>
  <c r="AW572" i="1"/>
  <c r="AW1144" i="1"/>
  <c r="AW321" i="1"/>
  <c r="AW323" i="1"/>
  <c r="AW327" i="1"/>
  <c r="AW535" i="1"/>
  <c r="AW691" i="1"/>
  <c r="AW979" i="1"/>
  <c r="AW1163" i="1"/>
  <c r="AW316" i="1"/>
  <c r="AW780" i="1"/>
  <c r="AW1064" i="1"/>
  <c r="AW341" i="1"/>
  <c r="AW477" i="1"/>
  <c r="AW665" i="1"/>
  <c r="AW865" i="1"/>
  <c r="AW1145" i="1"/>
  <c r="AW378" i="1"/>
  <c r="AW566" i="1"/>
  <c r="AW882" i="1"/>
  <c r="AW1058" i="1"/>
  <c r="AW1270" i="1"/>
  <c r="AW1402" i="1"/>
  <c r="AW1634" i="1"/>
  <c r="AW1738" i="1"/>
  <c r="AW1926" i="1"/>
  <c r="AW2558" i="1"/>
  <c r="AW2774" i="1"/>
  <c r="AW3230" i="1"/>
  <c r="AW3502" i="1"/>
  <c r="AW3642" i="1"/>
  <c r="AW3934" i="1"/>
  <c r="AW1239" i="1"/>
  <c r="AW1471" i="1"/>
  <c r="AW1603" i="1"/>
  <c r="AW1875" i="1"/>
  <c r="AW2059" i="1"/>
  <c r="AW2619" i="1"/>
  <c r="AW2775" i="1"/>
  <c r="AW3035" i="1"/>
  <c r="AW3435" i="1"/>
  <c r="AW4075" i="1"/>
  <c r="AW4283" i="1"/>
  <c r="AW1296" i="1"/>
  <c r="AW1428" i="1"/>
  <c r="AW1616" i="1"/>
  <c r="AW1824" i="1"/>
  <c r="AW2452" i="1"/>
  <c r="AW2900" i="1"/>
  <c r="AW3156" i="1"/>
  <c r="AW3696" i="1"/>
  <c r="AW3836" i="1"/>
  <c r="AW4252" i="1"/>
  <c r="AW1313" i="1"/>
  <c r="AW1521" i="1"/>
  <c r="AW1657" i="1"/>
  <c r="AW1841" i="1"/>
  <c r="AW1981" i="1"/>
  <c r="AW2641" i="1"/>
  <c r="AW3237" i="1"/>
  <c r="AW3393" i="1"/>
  <c r="AW4061" i="1"/>
  <c r="AW4870" i="1"/>
  <c r="AW4887" i="1"/>
  <c r="AW4872" i="1"/>
  <c r="AW5072" i="1"/>
  <c r="AW4893" i="1"/>
  <c r="AW1059" i="1"/>
  <c r="AW404" i="1"/>
  <c r="AW457" i="1"/>
  <c r="AW1049" i="1"/>
  <c r="AW462" i="1"/>
  <c r="AW1042" i="1"/>
  <c r="AW1842" i="1"/>
  <c r="AW2578" i="1"/>
  <c r="AW3022" i="1"/>
  <c r="AW3210" i="1"/>
  <c r="AW3506" i="1"/>
  <c r="AW3758" i="1"/>
  <c r="AW1179" i="1"/>
  <c r="AW1355" i="1"/>
  <c r="AW1491" i="1"/>
  <c r="AW1667" i="1"/>
  <c r="AW1955" i="1"/>
  <c r="AW2427" i="1"/>
  <c r="AW2787" i="1"/>
  <c r="AW3267" i="1"/>
  <c r="AW3775" i="1"/>
  <c r="AW3887" i="1"/>
  <c r="AW4227" i="1"/>
  <c r="AW740" i="1"/>
  <c r="AW1472" i="1"/>
  <c r="AW1708" i="1"/>
  <c r="AW1848" i="1"/>
  <c r="AW1940" i="1"/>
  <c r="AW2060" i="1"/>
  <c r="AW2620" i="1"/>
  <c r="AW3076" i="1"/>
  <c r="AW3508" i="1"/>
  <c r="AW4016" i="1"/>
  <c r="AW4104" i="1"/>
  <c r="AW953" i="1"/>
  <c r="AW1397" i="1"/>
  <c r="AW1577" i="1"/>
  <c r="AW1877" i="1"/>
  <c r="AW1965" i="1"/>
  <c r="AW2733" i="1"/>
  <c r="AW2997" i="1"/>
  <c r="AW3225" i="1"/>
  <c r="AW3505" i="1"/>
  <c r="AW3641" i="1"/>
  <c r="AW3865" i="1"/>
  <c r="AW4225" i="1"/>
  <c r="AW4982" i="1"/>
  <c r="AW4871" i="1"/>
  <c r="AW5039" i="1"/>
  <c r="AW4832" i="1"/>
  <c r="AW4781" i="1"/>
  <c r="AW311" i="1"/>
  <c r="AW927" i="1"/>
  <c r="AW472" i="1"/>
  <c r="AW968" i="1"/>
  <c r="AW1294" i="1"/>
  <c r="AW1538" i="1"/>
  <c r="AW447" i="1"/>
  <c r="AW703" i="1"/>
  <c r="AW987" i="1"/>
  <c r="AW16" i="1"/>
  <c r="AW476" i="1"/>
  <c r="AW728" i="1"/>
  <c r="AW912" i="1"/>
  <c r="AW1108" i="1"/>
  <c r="AW445" i="1"/>
  <c r="AW637" i="1"/>
  <c r="AW741" i="1"/>
  <c r="AW1073" i="1"/>
  <c r="AW366" i="1"/>
  <c r="AW550" i="1"/>
  <c r="AW734" i="1"/>
  <c r="AW1082" i="1"/>
  <c r="AW1214" i="1"/>
  <c r="AW1358" i="1"/>
  <c r="AW1462" i="1"/>
  <c r="AW1766" i="1"/>
  <c r="AW1914" i="1"/>
  <c r="AW2486" i="1"/>
  <c r="AW2690" i="1"/>
  <c r="AW2970" i="1"/>
  <c r="AW3086" i="1"/>
  <c r="AW3546" i="1"/>
  <c r="AW3798" i="1"/>
  <c r="AW3958" i="1"/>
  <c r="AW1223" i="1"/>
  <c r="AW1583" i="1"/>
  <c r="AW1775" i="1"/>
  <c r="AW1995" i="1"/>
  <c r="AW2647" i="1"/>
  <c r="AW2979" i="1"/>
  <c r="AW3167" i="1"/>
  <c r="AW3567" i="1"/>
  <c r="AW3799" i="1"/>
  <c r="AW1168" i="1"/>
  <c r="AW1400" i="1"/>
  <c r="AW1492" i="1"/>
  <c r="AW1656" i="1"/>
  <c r="AW1816" i="1"/>
  <c r="AW2024" i="1"/>
  <c r="AW2492" i="1"/>
  <c r="AW2888" i="1"/>
  <c r="AW3296" i="1"/>
  <c r="AW3744" i="1"/>
  <c r="AW4268" i="1"/>
  <c r="AW1361" i="1"/>
  <c r="AW1477" i="1"/>
  <c r="AW1649" i="1"/>
  <c r="AW1933" i="1"/>
  <c r="AW2493" i="1"/>
  <c r="AW2649" i="1"/>
  <c r="AW2777" i="1"/>
  <c r="AW2881" i="1"/>
  <c r="AW3145" i="1"/>
  <c r="AW3557" i="1"/>
  <c r="AW4125" i="1"/>
  <c r="AW4859" i="1"/>
  <c r="AW4792" i="1"/>
  <c r="AW4921" i="1"/>
  <c r="AW4" i="1"/>
  <c r="AW71" i="1"/>
  <c r="AW1056" i="1"/>
  <c r="AW1362" i="1"/>
  <c r="AW1907" i="1"/>
  <c r="AW2176" i="1"/>
  <c r="AW1481" i="1"/>
  <c r="AW103" i="1"/>
  <c r="AW1822" i="1"/>
  <c r="AW3963" i="1"/>
  <c r="AW3432" i="1"/>
  <c r="AW1873" i="1"/>
  <c r="AW5025" i="1"/>
  <c r="AW4278" i="1"/>
  <c r="AW4687" i="1"/>
  <c r="AW2645" i="1"/>
  <c r="AW619" i="1"/>
  <c r="AW1582" i="1"/>
  <c r="AW1495" i="1"/>
  <c r="AW2296" i="1"/>
  <c r="AW1689" i="1"/>
  <c r="AW4964" i="1"/>
  <c r="AW449" i="1"/>
  <c r="AW1646" i="1"/>
  <c r="AW2039" i="1"/>
  <c r="AW2380" i="1"/>
  <c r="AW1765" i="1"/>
  <c r="AW63" i="1"/>
  <c r="AW1107" i="1"/>
  <c r="AW1175" i="1"/>
  <c r="AW4547" i="1"/>
  <c r="AW4084" i="1"/>
  <c r="AW2913" i="1"/>
  <c r="AW1026" i="1"/>
  <c r="AW4666" i="1"/>
  <c r="AW2188" i="1"/>
  <c r="AW4561" i="1"/>
  <c r="AW117" i="1"/>
  <c r="AW1846" i="1"/>
  <c r="AW1975" i="1"/>
  <c r="AW2628" i="1"/>
  <c r="AW2241" i="1"/>
  <c r="AW5012" i="1"/>
  <c r="AW15" i="1"/>
  <c r="AW282" i="1"/>
  <c r="AW4198" i="1"/>
  <c r="AW3499" i="1"/>
  <c r="AW4676" i="1"/>
  <c r="AW4890" i="1"/>
  <c r="AW98" i="1"/>
  <c r="AW1254" i="1"/>
  <c r="AW3755" i="1"/>
  <c r="AW2784" i="1"/>
  <c r="AW1505" i="1"/>
  <c r="AW2090" i="1"/>
  <c r="AW1459" i="1"/>
  <c r="AW2772" i="1"/>
  <c r="AW4633" i="1"/>
  <c r="AW249" i="1"/>
  <c r="AW2114" i="1"/>
  <c r="AW2067" i="1"/>
  <c r="AW2664" i="1"/>
  <c r="AW2321" i="1"/>
  <c r="AW4745" i="1"/>
  <c r="AW592" i="1"/>
  <c r="AW506" i="1"/>
  <c r="AW4542" i="1"/>
  <c r="AW3783" i="1"/>
  <c r="AW677" i="1"/>
  <c r="AW4747" i="1"/>
  <c r="AW134" i="1"/>
  <c r="AW1290" i="1"/>
  <c r="AW3787" i="1"/>
  <c r="AW3360" i="1"/>
  <c r="AW1805" i="1"/>
  <c r="AW4913" i="1"/>
  <c r="AW4074" i="1"/>
  <c r="AW4611" i="1"/>
  <c r="AW2333" i="1"/>
  <c r="AW335" i="1"/>
  <c r="AW922" i="1"/>
  <c r="AW4290" i="1"/>
  <c r="AW388" i="1"/>
  <c r="AW4328" i="1"/>
  <c r="AW4746" i="1"/>
  <c r="AW643" i="1"/>
  <c r="AW1034" i="1"/>
  <c r="AW4602" i="1"/>
  <c r="AW4523" i="1"/>
  <c r="AW1209" i="1"/>
  <c r="AW4787" i="1"/>
  <c r="AW733" i="1"/>
  <c r="AW526" i="1"/>
  <c r="AW2803" i="1"/>
  <c r="AW2156" i="1"/>
  <c r="AW1413" i="1"/>
  <c r="AW5090" i="1"/>
  <c r="AW3582" i="1"/>
  <c r="AW3611" i="1"/>
  <c r="AW1245" i="1"/>
  <c r="AW1258" i="1"/>
  <c r="AW1098" i="1"/>
  <c r="AW4570" i="1"/>
  <c r="AW1528" i="1"/>
  <c r="AW4652" i="1"/>
  <c r="AW4834" i="1"/>
  <c r="AW1159" i="1"/>
  <c r="AW1054" i="1"/>
  <c r="AW4678" i="1"/>
  <c r="AW1196" i="1"/>
  <c r="AW1345" i="1"/>
  <c r="AW4819" i="1"/>
  <c r="AW163" i="1"/>
  <c r="AW3378" i="1"/>
  <c r="AW4039" i="1"/>
  <c r="AW3524" i="1"/>
  <c r="AW2013" i="1"/>
  <c r="AW5065" i="1"/>
  <c r="AW4402" i="1"/>
  <c r="AW1228" i="1"/>
  <c r="AW3117" i="1"/>
  <c r="AW951" i="1"/>
  <c r="AW1166" i="1"/>
  <c r="AW4598" i="1"/>
  <c r="AW1852" i="1"/>
  <c r="AW1249" i="1"/>
  <c r="AW4886" i="1"/>
  <c r="AW539" i="1"/>
  <c r="AW893" i="1"/>
  <c r="AW3222" i="1"/>
  <c r="AW2983" i="1"/>
  <c r="AW3424" i="1"/>
  <c r="AW3921" i="1"/>
  <c r="AW569" i="1"/>
  <c r="AW110" i="1"/>
  <c r="AW2443" i="1"/>
  <c r="AW1536" i="1"/>
  <c r="AW1237" i="1"/>
  <c r="AW4653" i="1"/>
  <c r="AW4764" i="1"/>
  <c r="AW4442" i="1"/>
  <c r="AW1544" i="1"/>
  <c r="AW3489" i="1"/>
  <c r="AW140" i="1"/>
  <c r="AW1282" i="1"/>
  <c r="AW1379" i="1"/>
  <c r="AW1984" i="1"/>
  <c r="AW1265" i="1"/>
  <c r="AW4902" i="1"/>
  <c r="AW1141" i="1"/>
  <c r="AW3290" i="1"/>
  <c r="AW3215" i="1"/>
  <c r="AW3764" i="1"/>
  <c r="AW4377" i="1"/>
  <c r="AW609" i="1"/>
  <c r="AW310" i="1"/>
  <c r="AW2563" i="1"/>
  <c r="AW1600" i="1"/>
  <c r="AW1257" i="1"/>
  <c r="AW5046" i="1"/>
  <c r="AW3254" i="1"/>
  <c r="AW3207" i="1"/>
  <c r="AW1221" i="1"/>
  <c r="AW515" i="1"/>
  <c r="AW86" i="1"/>
  <c r="AW3154" i="1"/>
  <c r="AW4259" i="1"/>
  <c r="AW3252" i="1"/>
  <c r="AW4341" i="1"/>
  <c r="AW185" i="1"/>
  <c r="AW194" i="1"/>
  <c r="AW3346" i="1"/>
  <c r="AW3283" i="1"/>
  <c r="AW4376" i="1"/>
  <c r="AW4401" i="1"/>
  <c r="AW784" i="1"/>
  <c r="AW277" i="1"/>
  <c r="AW2123" i="1"/>
  <c r="AW1244" i="1"/>
  <c r="AW4440" i="1"/>
  <c r="AW4113" i="1"/>
  <c r="AW2358" i="1"/>
  <c r="AW2083" i="1"/>
  <c r="AW3416" i="1"/>
  <c r="AW5034" i="1"/>
  <c r="AW502" i="1"/>
  <c r="AW3706" i="1"/>
  <c r="AW4491" i="1"/>
  <c r="AW3552" i="1"/>
  <c r="AW4397" i="1"/>
  <c r="AW294" i="1"/>
  <c r="AW250" i="1"/>
  <c r="AW3466" i="1"/>
  <c r="AW3483" i="1"/>
  <c r="AW4628" i="1"/>
  <c r="AW4677" i="1"/>
  <c r="AW30" i="1"/>
  <c r="AW1142" i="1"/>
  <c r="AW3139" i="1"/>
  <c r="AW2696" i="1"/>
  <c r="AW1469" i="1"/>
  <c r="AW4991" i="1"/>
  <c r="AW3646" i="1"/>
  <c r="AW3739" i="1"/>
  <c r="AW1741" i="1"/>
  <c r="AW171" i="1"/>
  <c r="AW594" i="1"/>
  <c r="AW3998" i="1"/>
  <c r="AW4555" i="1"/>
  <c r="AW3684" i="1"/>
  <c r="AW4453" i="1"/>
  <c r="AW745" i="1"/>
  <c r="AW1662" i="1"/>
  <c r="AW2259" i="1"/>
  <c r="AW2612" i="1"/>
  <c r="AW1853" i="1"/>
  <c r="AW559" i="1"/>
  <c r="AW148" i="1"/>
  <c r="AW1387" i="1"/>
  <c r="AW4647" i="1"/>
  <c r="AW4136" i="1"/>
  <c r="AW3009" i="1"/>
  <c r="AW3662" i="1"/>
  <c r="AW4515" i="1"/>
  <c r="AW2273" i="1"/>
  <c r="AW215" i="1"/>
  <c r="AW814" i="1"/>
  <c r="AW4026" i="1"/>
  <c r="AW4691" i="1"/>
  <c r="AW4020" i="1"/>
  <c r="AW4473" i="1"/>
  <c r="AW761" i="1"/>
  <c r="AW2210" i="1"/>
  <c r="AW2419" i="1"/>
  <c r="AW2940" i="1"/>
  <c r="AW2089" i="1"/>
  <c r="AW172" i="1"/>
  <c r="AW660" i="1"/>
  <c r="AW1639" i="1"/>
  <c r="AW836" i="1"/>
  <c r="AW4356" i="1"/>
  <c r="AW3601" i="1"/>
  <c r="AW2246" i="1"/>
  <c r="AW1755" i="1"/>
  <c r="AW2992" i="1"/>
  <c r="AW4665" i="1"/>
  <c r="AW529" i="1"/>
  <c r="AW2286" i="1"/>
  <c r="AW2207" i="1"/>
  <c r="AW2820" i="1"/>
  <c r="AW2865" i="1"/>
  <c r="AW4857" i="1"/>
  <c r="AW363" i="1"/>
  <c r="AW801" i="1"/>
  <c r="AW2342" i="1"/>
  <c r="AW2539" i="1"/>
  <c r="AW3264" i="1"/>
  <c r="AW2605" i="1"/>
  <c r="AW775" i="1"/>
  <c r="AW4578" i="1"/>
  <c r="AW4471" i="1"/>
  <c r="AW4064" i="1"/>
  <c r="AW2481" i="1"/>
  <c r="AW918" i="1"/>
  <c r="AW4586" i="1"/>
  <c r="AW1864" i="1"/>
  <c r="AW4445" i="1"/>
  <c r="AW5" i="1"/>
  <c r="AW697" i="1"/>
  <c r="AW2410" i="1"/>
  <c r="AW2503" i="1"/>
  <c r="AW2976" i="1"/>
  <c r="AW3401" i="1"/>
  <c r="AW4997" i="1"/>
  <c r="AW419" i="1"/>
  <c r="AW861" i="1"/>
  <c r="AW2714" i="1"/>
  <c r="AW2747" i="1"/>
  <c r="AW3336" i="1"/>
  <c r="AW3165" i="1"/>
  <c r="AW169" i="1"/>
  <c r="AW501" i="1"/>
  <c r="AW2231" i="1"/>
  <c r="AW1328" i="1"/>
  <c r="AW4632" i="1"/>
  <c r="AW4521" i="1"/>
  <c r="AW2598" i="1"/>
  <c r="AW2315" i="1"/>
  <c r="AW4420" i="1"/>
  <c r="AW4748" i="1"/>
  <c r="AW977" i="1"/>
  <c r="AW3026" i="1"/>
  <c r="AW3355" i="1"/>
  <c r="AW3012" i="1"/>
  <c r="AW3841" i="1"/>
  <c r="AW56" i="1"/>
  <c r="AW138" i="1"/>
  <c r="AW1423" i="1"/>
  <c r="AW1256" i="1"/>
  <c r="AW1369" i="1"/>
  <c r="AW4883" i="1"/>
  <c r="AW191" i="1"/>
  <c r="AW3718" i="1"/>
  <c r="AW4371" i="1"/>
  <c r="AW3884" i="1"/>
  <c r="AW2029" i="1"/>
  <c r="AW2858" i="1"/>
  <c r="AW2695" i="1"/>
  <c r="AW4688" i="1"/>
  <c r="AW4941" i="1"/>
  <c r="AW70" i="1"/>
  <c r="AW3110" i="1"/>
  <c r="AW4235" i="1"/>
  <c r="AW3080" i="1"/>
  <c r="AW4297" i="1"/>
  <c r="AW496" i="1"/>
  <c r="AW1266" i="1"/>
  <c r="AW1711" i="1"/>
  <c r="AW1308" i="1"/>
  <c r="AW1405" i="1"/>
  <c r="AW4717" i="1"/>
  <c r="AW463" i="1"/>
  <c r="AW4202" i="1"/>
  <c r="AW4443" i="1"/>
  <c r="AW3948" i="1"/>
  <c r="AW2345" i="1"/>
  <c r="AW1185" i="1"/>
  <c r="AW4534" i="1"/>
  <c r="AW1688" i="1"/>
  <c r="AW4145" i="1"/>
  <c r="AW156" i="1"/>
  <c r="AW1446" i="1"/>
  <c r="AW1395" i="1"/>
  <c r="AW2196" i="1"/>
  <c r="AW1337" i="1"/>
  <c r="AW4884" i="1"/>
  <c r="AW7" i="1"/>
  <c r="AW2717" i="1"/>
  <c r="AW3715" i="1"/>
  <c r="AW2036" i="1"/>
  <c r="AW2728" i="1"/>
  <c r="AW281" i="1"/>
  <c r="AW2254" i="1"/>
  <c r="AW318" i="1"/>
  <c r="AW3651" i="1"/>
  <c r="AW1990" i="1"/>
  <c r="AW2602" i="1"/>
  <c r="AW2035" i="1"/>
  <c r="AV3096" i="1" l="1" a="1"/>
  <c r="AV3096" i="1" s="1"/>
  <c r="AV3423" i="1" a="1"/>
  <c r="AV3423" i="1" s="1"/>
  <c r="AV2928" i="1" a="1"/>
  <c r="AV2928" i="1" s="1"/>
  <c r="AV1255" i="1" a="1"/>
  <c r="AV1255" i="1" s="1"/>
  <c r="AV1596" i="1" a="1"/>
  <c r="AV1596" i="1" s="1"/>
  <c r="AV3363" i="1" a="1"/>
  <c r="AV3363" i="1" s="1"/>
  <c r="AV4134" i="1" a="1"/>
  <c r="AV4134" i="1" s="1"/>
  <c r="AV1269" i="1" a="1"/>
  <c r="AV1269" i="1" s="1"/>
  <c r="AV2154" i="1" a="1"/>
  <c r="AV2154" i="1" s="1"/>
  <c r="AV642" i="1" a="1"/>
  <c r="AV642" i="1" s="1"/>
  <c r="AV541" i="1" a="1"/>
  <c r="AV541" i="1" s="1"/>
  <c r="AV1919" i="1" a="1"/>
  <c r="AV1919" i="1" s="1"/>
  <c r="AV4219" i="1" a="1"/>
  <c r="AV4219" i="1" s="1"/>
  <c r="AV1454" i="1" a="1"/>
  <c r="AV1454" i="1" s="1"/>
  <c r="AV3114" i="1" a="1"/>
  <c r="AV3114" i="1" s="1"/>
  <c r="AV4180" i="1" a="1"/>
  <c r="AV4180" i="1" s="1"/>
  <c r="AV3335" i="1" a="1"/>
  <c r="AV3335" i="1" s="1"/>
  <c r="AV2133" i="1" a="1"/>
  <c r="AV2133" i="1" s="1"/>
  <c r="AV383" i="1" a="1"/>
  <c r="AV383" i="1" s="1"/>
  <c r="AV2929" i="1" a="1"/>
  <c r="AV2929" i="1" s="1"/>
  <c r="AV5033" i="1" a="1"/>
  <c r="AV5033" i="1" s="1"/>
  <c r="AV3010" i="1" a="1"/>
  <c r="AV3010" i="1" s="1"/>
  <c r="AV4987" i="1" a="1"/>
  <c r="AV4987" i="1" s="1"/>
  <c r="AV2659" i="1" a="1"/>
  <c r="AV2659" i="1" s="1"/>
  <c r="AV4325" i="1" a="1"/>
  <c r="AV4325" i="1" s="1"/>
  <c r="AV1344" i="1" a="1"/>
  <c r="AV1344" i="1" s="1"/>
  <c r="AV4316" i="1" a="1"/>
  <c r="AV4316" i="1" s="1"/>
  <c r="AV46" i="1" a="1"/>
  <c r="AV46" i="1" s="1"/>
  <c r="AV2097" i="1" a="1"/>
  <c r="AV2097" i="1" s="1"/>
  <c r="AV331" i="1" a="1"/>
  <c r="AV331" i="1" s="1"/>
  <c r="AV4172" i="1" a="1"/>
  <c r="AV4172" i="1" s="1"/>
  <c r="AV3470" i="1" a="1"/>
  <c r="AV3470" i="1" s="1"/>
  <c r="AV4661" i="1" a="1"/>
  <c r="AV4661" i="1" s="1"/>
  <c r="AV2247" i="1" a="1"/>
  <c r="AV2247" i="1" s="1"/>
  <c r="AV1154" i="1" a="1"/>
  <c r="AV1154" i="1" s="1"/>
  <c r="AV1588" i="1" a="1"/>
  <c r="AV1588" i="1" s="1"/>
  <c r="AV3945" i="1" a="1"/>
  <c r="AV3945" i="1" s="1"/>
  <c r="AV1288" i="1" a="1"/>
  <c r="AV1288" i="1" s="1"/>
  <c r="AV4697" i="1" a="1"/>
  <c r="AV4697" i="1" s="1"/>
  <c r="AV4577" i="1" a="1"/>
  <c r="AV4577" i="1" s="1"/>
  <c r="AV2965" i="1" a="1"/>
  <c r="AV2965" i="1" s="1"/>
  <c r="AV454" i="1" a="1"/>
  <c r="AV454" i="1" s="1"/>
  <c r="AV2033" i="1" a="1"/>
  <c r="AV2033" i="1" s="1"/>
  <c r="AV1299" i="1" a="1"/>
  <c r="AV1299" i="1" s="1"/>
  <c r="AV1973" i="1" a="1"/>
  <c r="AV1973" i="1" s="1"/>
  <c r="AV1578" i="1" a="1"/>
  <c r="AV1578" i="1" s="1"/>
  <c r="AV4119" i="1" a="1"/>
  <c r="AV4119" i="1" s="1"/>
  <c r="AV2453" i="1" a="1"/>
  <c r="AV2453" i="1" s="1"/>
  <c r="AV3510" i="1" a="1"/>
  <c r="AV3510" i="1" s="1"/>
  <c r="AV4324" i="1" a="1"/>
  <c r="AV4324" i="1" s="1"/>
  <c r="AV92" i="1" a="1"/>
  <c r="AV92" i="1" s="1"/>
  <c r="AU4082" i="1"/>
  <c r="AU3790" i="1"/>
  <c r="AU3571" i="1"/>
  <c r="AU4282" i="1"/>
  <c r="AU1669" i="1"/>
  <c r="AU3724" i="1"/>
  <c r="AU1837" i="1"/>
  <c r="AU1845" i="1"/>
  <c r="AU79" i="1"/>
  <c r="AU325" i="1"/>
  <c r="AU1735" i="1"/>
  <c r="AU3234" i="1"/>
  <c r="AU4786" i="1"/>
  <c r="AU4596" i="1"/>
  <c r="AU4223" i="1"/>
  <c r="AU2377" i="1"/>
  <c r="AU4334" i="1"/>
  <c r="AU1432" i="1"/>
  <c r="AU4770" i="1"/>
  <c r="AU2816" i="1"/>
  <c r="AU2526" i="1"/>
  <c r="AU3373" i="1"/>
  <c r="AU4354" i="1"/>
  <c r="AU45" i="1"/>
  <c r="AU50" i="1"/>
  <c r="AU53" i="1"/>
  <c r="AU1429" i="1"/>
  <c r="AU4625" i="1"/>
  <c r="AU894" i="1"/>
  <c r="AU2445" i="1"/>
  <c r="AU3719" i="1"/>
  <c r="AU257" i="1"/>
  <c r="AU4287" i="1"/>
  <c r="AU2769" i="1"/>
  <c r="AU1581" i="1"/>
  <c r="AU2829" i="1"/>
  <c r="AU369" i="1"/>
  <c r="AU115" i="1"/>
  <c r="AU3995" i="1"/>
  <c r="AU5064" i="1"/>
  <c r="AU4690" i="1"/>
  <c r="AU4937" i="1"/>
  <c r="AU4608" i="1"/>
  <c r="AU3300" i="1"/>
  <c r="AU3688" i="1"/>
  <c r="AU1264" i="1"/>
  <c r="AU797" i="1"/>
  <c r="AU390" i="1"/>
  <c r="AU4430" i="1"/>
  <c r="AU2713" i="1"/>
  <c r="AU3967" i="1"/>
  <c r="AU2212" i="1"/>
  <c r="AU4888" i="1"/>
  <c r="AU425" i="1"/>
  <c r="AU4350" i="1"/>
  <c r="AU3689" i="1"/>
  <c r="AU1025" i="1"/>
  <c r="AU3199" i="1"/>
  <c r="AU2324" i="1"/>
  <c r="AU3438" i="1"/>
  <c r="AU1480" i="1"/>
  <c r="AU2128" i="1"/>
  <c r="AU1620" i="1"/>
  <c r="AU1791" i="1"/>
  <c r="AU4309" i="1"/>
  <c r="AU4661" i="1"/>
  <c r="AU892" i="1"/>
  <c r="AU2597" i="1"/>
  <c r="AU4448" i="1"/>
  <c r="AU3961" i="1"/>
  <c r="AU2672" i="1"/>
  <c r="AU3619" i="1"/>
  <c r="AU1207" i="1"/>
  <c r="AU2397" i="1"/>
  <c r="AU1219" i="1"/>
  <c r="AU5082" i="1"/>
  <c r="AU568" i="1"/>
  <c r="AU4845" i="1"/>
  <c r="AU4989" i="1"/>
  <c r="AU3919" i="1"/>
  <c r="AU3652" i="1"/>
  <c r="AU5049" i="1"/>
  <c r="AU604" i="1"/>
  <c r="AU3436" i="1"/>
  <c r="AU2190" i="1"/>
  <c r="AU2276" i="1"/>
  <c r="AU885" i="1"/>
  <c r="AU373" i="1"/>
  <c r="AU2135" i="1"/>
  <c r="AU3112" i="1"/>
  <c r="AU232" i="1"/>
  <c r="AU4988" i="1"/>
  <c r="AU3372" i="1"/>
  <c r="AU800" i="1"/>
  <c r="AU359" i="1"/>
  <c r="AU658" i="1"/>
  <c r="AU2213" i="1"/>
  <c r="AU126" i="1"/>
  <c r="AU964" i="1"/>
  <c r="AU2354" i="1"/>
  <c r="AU2921" i="1"/>
  <c r="AU4853" i="1"/>
  <c r="AU3019" i="1"/>
  <c r="AU3793" i="1"/>
  <c r="AU2364" i="1"/>
  <c r="AU4546" i="1"/>
  <c r="AU2891" i="1"/>
  <c r="AU1299" i="1"/>
  <c r="AU4818" i="1"/>
  <c r="AU1079" i="1"/>
  <c r="AV2530" i="1" a="1"/>
  <c r="AV2530" i="1" s="1"/>
  <c r="AV1473" i="1" a="1"/>
  <c r="AV1473" i="1" s="1"/>
  <c r="AV4269" i="1" a="1"/>
  <c r="AV4269" i="1" s="1"/>
  <c r="AV167" i="1" a="1"/>
  <c r="AV167" i="1" s="1"/>
  <c r="AV2873" i="1" a="1"/>
  <c r="AV2873" i="1" s="1"/>
  <c r="AV1555" i="1" a="1"/>
  <c r="AV1555" i="1" s="1"/>
  <c r="AV4357" i="1" a="1"/>
  <c r="AV4357" i="1" s="1"/>
  <c r="AV3101" i="1" a="1"/>
  <c r="AV3101" i="1" s="1"/>
  <c r="AV4478" i="1" a="1"/>
  <c r="AV4478" i="1" s="1"/>
  <c r="AV3388" i="1" a="1"/>
  <c r="AV3388" i="1" s="1"/>
  <c r="AV4896" i="1" a="1"/>
  <c r="AV4896" i="1" s="1"/>
  <c r="AV1272" i="1" a="1"/>
  <c r="AV1272" i="1" s="1"/>
  <c r="AV5014" i="1" a="1"/>
  <c r="AV5014" i="1" s="1"/>
  <c r="AV3954" i="1" a="1"/>
  <c r="AV3954" i="1" s="1"/>
  <c r="AV1897" i="1" a="1"/>
  <c r="AV1897" i="1" s="1"/>
  <c r="AV3436" i="1" a="1"/>
  <c r="AV3436" i="1" s="1"/>
  <c r="AV485" i="1" a="1"/>
  <c r="AV485" i="1" s="1"/>
  <c r="AV85" i="1" a="1"/>
  <c r="AV85" i="1" s="1"/>
  <c r="AV3271" i="1" a="1"/>
  <c r="AV3271" i="1" s="1"/>
  <c r="AV3217" i="1" a="1"/>
  <c r="AV3217" i="1" s="1"/>
  <c r="AV3968" i="1" a="1"/>
  <c r="AV3968" i="1" s="1"/>
  <c r="AV553" i="1" a="1"/>
  <c r="AV553" i="1" s="1"/>
  <c r="AV2209" i="1" a="1"/>
  <c r="AV2209" i="1" s="1"/>
  <c r="AV2885" i="1" a="1"/>
  <c r="AV2885" i="1" s="1"/>
  <c r="AV4988" i="1" a="1"/>
  <c r="AV4988" i="1" s="1"/>
  <c r="AV302" i="1" a="1"/>
  <c r="AV302" i="1" s="1"/>
  <c r="AV2495" i="1" a="1"/>
  <c r="AV2495" i="1" s="1"/>
  <c r="AV4246" i="1" a="1"/>
  <c r="AV4246" i="1" s="1"/>
  <c r="AV4649" i="1" a="1"/>
  <c r="AV4649" i="1" s="1"/>
  <c r="AV2832" i="1" a="1"/>
  <c r="AV2832" i="1" s="1"/>
  <c r="AV4035" i="1" a="1"/>
  <c r="AV4035" i="1" s="1"/>
  <c r="AV1174" i="1" a="1"/>
  <c r="AV1174" i="1" s="1"/>
  <c r="AV3421" i="1" a="1"/>
  <c r="AV3421" i="1" s="1"/>
  <c r="AV1234" i="1" a="1"/>
  <c r="AV1234" i="1" s="1"/>
  <c r="AV1785" i="1" a="1"/>
  <c r="AV1785" i="1" s="1"/>
  <c r="AV3962" i="1" a="1"/>
  <c r="AV3962" i="1" s="1"/>
  <c r="AV3365" i="1" a="1"/>
  <c r="AV3365" i="1" s="1"/>
  <c r="AV475" i="1" a="1"/>
  <c r="AV475" i="1" s="1"/>
  <c r="AV3935" i="1" a="1"/>
  <c r="AV3935" i="1" s="1"/>
  <c r="AV825" i="1" a="1"/>
  <c r="AV825" i="1" s="1"/>
  <c r="AV2124" i="1" a="1"/>
  <c r="AV2124" i="1" s="1"/>
  <c r="AV3452" i="1" a="1"/>
  <c r="AV3452" i="1" s="1"/>
  <c r="AV2925" i="1" a="1"/>
  <c r="AV2925" i="1" s="1"/>
  <c r="AV3872" i="1" a="1"/>
  <c r="AV3872" i="1" s="1"/>
  <c r="AV1280" i="1" a="1"/>
  <c r="AV1280" i="1" s="1"/>
  <c r="AU1744" i="1"/>
  <c r="AU1137" i="1"/>
  <c r="AU1354" i="1"/>
  <c r="AU1225" i="1"/>
  <c r="AU3749" i="1"/>
  <c r="AU1622" i="1"/>
  <c r="AU2520" i="1"/>
  <c r="AU3411" i="1"/>
  <c r="AU84" i="1"/>
  <c r="AU856" i="1"/>
  <c r="AU4504" i="1"/>
  <c r="AU2350" i="1"/>
  <c r="AU2512" i="1"/>
  <c r="AU3180" i="1"/>
  <c r="AU1784" i="1"/>
  <c r="AU708" i="1"/>
  <c r="AU1788" i="1"/>
  <c r="AU1217" i="1"/>
  <c r="AU2365" i="1"/>
  <c r="AU1754" i="1"/>
  <c r="AU291" i="1"/>
  <c r="AU4502" i="1"/>
  <c r="AU4170" i="1"/>
  <c r="AU1863" i="1"/>
  <c r="AU4180" i="1"/>
  <c r="AU4286" i="1"/>
  <c r="AU4695" i="1"/>
  <c r="AU1451" i="1"/>
  <c r="AU1897" i="1"/>
  <c r="AU5000" i="1"/>
  <c r="AU2618" i="1"/>
  <c r="AU2283" i="1"/>
  <c r="AU345" i="1"/>
  <c r="AU4636" i="1"/>
  <c r="AU2531" i="1"/>
  <c r="AU270" i="1"/>
  <c r="AU352" i="1"/>
  <c r="AU3029" i="1"/>
  <c r="AU4370" i="1"/>
  <c r="AU3657" i="1"/>
  <c r="AU2437" i="1"/>
  <c r="AU3042" i="1"/>
  <c r="AU4348" i="1"/>
  <c r="AU2164" i="1"/>
  <c r="AU76" i="1"/>
  <c r="AU349" i="1"/>
  <c r="AU3512" i="1"/>
  <c r="AU3063" i="1"/>
  <c r="AU5044" i="1"/>
  <c r="AU2085" i="1"/>
  <c r="AU375" i="1"/>
  <c r="AU2931" i="1"/>
  <c r="AU3100" i="1"/>
  <c r="AU1007" i="1"/>
  <c r="AU253" i="1"/>
  <c r="AU2760" i="1"/>
  <c r="AU2792" i="1"/>
  <c r="AU4906" i="1"/>
  <c r="AU3521" i="1"/>
  <c r="AU78" i="1"/>
  <c r="AU3570" i="1"/>
  <c r="AU61" i="1"/>
  <c r="AU4195" i="1"/>
  <c r="AU4461" i="1"/>
  <c r="AU4300" i="1"/>
  <c r="AU736" i="1"/>
  <c r="AU3478" i="1"/>
  <c r="AU4550" i="1"/>
  <c r="AU4394" i="1"/>
  <c r="AU251" i="1"/>
  <c r="AU5041" i="1"/>
  <c r="AU1597" i="1"/>
  <c r="AU663" i="1"/>
  <c r="AU4614" i="1"/>
  <c r="AU3061" i="1"/>
  <c r="AU4985" i="1"/>
  <c r="AU2247" i="1"/>
  <c r="AU4320" i="1"/>
  <c r="AU4721" i="1"/>
  <c r="AU621" i="1"/>
  <c r="AU2832" i="1"/>
  <c r="AU4694" i="1"/>
  <c r="AU4587" i="1"/>
  <c r="AU4526" i="1"/>
  <c r="AU2158" i="1"/>
  <c r="AU3640" i="1"/>
  <c r="AU143" i="1"/>
  <c r="AU3830" i="1"/>
  <c r="AU3918" i="1"/>
  <c r="AU1671" i="1"/>
  <c r="AU4831" i="1"/>
  <c r="AU2420" i="1"/>
  <c r="AU723" i="1"/>
  <c r="AU4306" i="1"/>
  <c r="AU4425" i="1"/>
  <c r="AU3347" i="1"/>
  <c r="AU1394" i="1"/>
  <c r="AU791" i="1"/>
  <c r="AU2908" i="1"/>
  <c r="AU4372" i="1"/>
  <c r="AU4605" i="1"/>
  <c r="AU4512" i="1"/>
  <c r="AU2576" i="1"/>
  <c r="AU4629" i="1"/>
  <c r="AU4900" i="1"/>
  <c r="AU3367" i="1"/>
  <c r="AU4626" i="1"/>
  <c r="AU1515" i="1"/>
  <c r="AU4728" i="1"/>
  <c r="AU2367" i="1"/>
  <c r="AU4501" i="1"/>
  <c r="AU1468" i="1"/>
  <c r="AU3815" i="1"/>
  <c r="AU4630" i="1"/>
  <c r="AU3065" i="1"/>
  <c r="AU3072" i="1"/>
  <c r="AU805" i="1"/>
  <c r="AU39" i="1"/>
  <c r="AU3927" i="1"/>
  <c r="AU804" i="1"/>
  <c r="AU162" i="1"/>
  <c r="AU2169" i="1"/>
  <c r="AU2607" i="1"/>
  <c r="AU3144" i="1"/>
  <c r="AU3914" i="1"/>
  <c r="AU538" i="1"/>
  <c r="AU767" i="1"/>
  <c r="AU4679" i="1"/>
  <c r="AU4091" i="1"/>
  <c r="AU2300" i="1"/>
  <c r="AU1736" i="1"/>
  <c r="AV1660" i="1" a="1"/>
  <c r="AV1660" i="1" s="1"/>
  <c r="AV2161" i="1" a="1"/>
  <c r="AV2161" i="1" s="1"/>
  <c r="AW2161" i="1" s="1"/>
  <c r="AV4058" i="1" a="1"/>
  <c r="AV4058" i="1" s="1"/>
  <c r="AV2508" i="1" a="1"/>
  <c r="AV2508" i="1" s="1"/>
  <c r="AV2682" i="1" a="1"/>
  <c r="AV2682" i="1" s="1"/>
  <c r="AV4114" i="1" a="1"/>
  <c r="AV4114" i="1" s="1"/>
  <c r="AV790" i="1" a="1"/>
  <c r="AV790" i="1" s="1"/>
  <c r="AV4383" i="1" a="1"/>
  <c r="AV4383" i="1" s="1"/>
  <c r="AV304" i="1" a="1"/>
  <c r="AV304" i="1" s="1"/>
  <c r="AW304" i="1" s="1"/>
  <c r="AV1700" i="1" a="1"/>
  <c r="AV1700" i="1" s="1"/>
  <c r="AV4532" i="1" a="1"/>
  <c r="AV4532" i="1" s="1"/>
  <c r="AV1890" i="1" a="1"/>
  <c r="AV1890" i="1" s="1"/>
  <c r="AV3399" i="1" a="1"/>
  <c r="AV3399" i="1" s="1"/>
  <c r="AV2344" i="1" a="1"/>
  <c r="AV2344" i="1" s="1"/>
  <c r="AV2802" i="1" a="1"/>
  <c r="AV2802" i="1" s="1"/>
  <c r="AV2382" i="1" a="1"/>
  <c r="AV2382" i="1" s="1"/>
  <c r="AV275" i="1" a="1"/>
  <c r="AV275" i="1" s="1"/>
  <c r="AV3782" i="1" a="1"/>
  <c r="AV3782" i="1" s="1"/>
  <c r="AV1066" i="1" a="1"/>
  <c r="AV1066" i="1" s="1"/>
  <c r="AV4762" i="1" a="1"/>
  <c r="AV4762" i="1" s="1"/>
  <c r="AV618" i="1" a="1"/>
  <c r="AV618" i="1" s="1"/>
  <c r="AV2937" i="1" a="1"/>
  <c r="AV2937" i="1" s="1"/>
  <c r="AV2529" i="1" a="1"/>
  <c r="AV2529" i="1" s="1"/>
  <c r="AV3558" i="1" a="1"/>
  <c r="AV3558" i="1" s="1"/>
  <c r="AV4010" i="1" a="1"/>
  <c r="AV4010" i="1" s="1"/>
  <c r="AV2794" i="1" a="1"/>
  <c r="AV2794" i="1" s="1"/>
  <c r="AV1723" i="1" a="1"/>
  <c r="AV1723" i="1" s="1"/>
  <c r="AV290" i="1" a="1"/>
  <c r="AV290" i="1" s="1"/>
  <c r="AV3515" i="1" a="1"/>
  <c r="AV3515" i="1" s="1"/>
  <c r="AV623" i="1" a="1"/>
  <c r="AV623" i="1" s="1"/>
  <c r="AV871" i="1" a="1"/>
  <c r="AV871" i="1" s="1"/>
  <c r="AV4675" i="1" a="1"/>
  <c r="AV4675" i="1" s="1"/>
  <c r="AV330" i="1" a="1"/>
  <c r="AV330" i="1" s="1"/>
  <c r="AV2071" i="1" a="1"/>
  <c r="AV2071" i="1" s="1"/>
  <c r="AV3584" i="1" a="1"/>
  <c r="AV3584" i="1" s="1"/>
  <c r="AV3704" i="1" a="1"/>
  <c r="AV3704" i="1" s="1"/>
  <c r="AV2328" i="1" a="1"/>
  <c r="AV2328" i="1" s="1"/>
  <c r="AV3257" i="1" a="1"/>
  <c r="AV3257" i="1" s="1"/>
  <c r="AV1611" i="1" a="1"/>
  <c r="AV1611" i="1" s="1"/>
  <c r="AV226" i="1" a="1"/>
  <c r="AV226" i="1" s="1"/>
  <c r="AV4704" i="1" a="1"/>
  <c r="AV4704" i="1" s="1"/>
  <c r="AV4237" i="1" a="1"/>
  <c r="AV4237" i="1" s="1"/>
  <c r="AU3971" i="1"/>
  <c r="AU1365" i="1"/>
  <c r="AU3947" i="1"/>
  <c r="AU1680" i="1"/>
  <c r="AU4669" i="1"/>
  <c r="AU2384" i="1"/>
  <c r="AU2515" i="1"/>
  <c r="AU4583" i="1"/>
  <c r="AU2694" i="1"/>
  <c r="AU3935" i="1"/>
  <c r="AU234" i="1"/>
  <c r="AU4150" i="1"/>
  <c r="AU1384" i="1"/>
  <c r="AU4367" i="1"/>
  <c r="AU1793" i="1"/>
  <c r="AU4345" i="1"/>
  <c r="AU2538" i="1"/>
  <c r="AU3040" i="1"/>
  <c r="AU2840" i="1"/>
  <c r="AU1665" i="1"/>
  <c r="AU3804" i="1"/>
  <c r="AU798" i="1"/>
  <c r="AU1849" i="1"/>
  <c r="AU5019" i="1"/>
  <c r="AU1473" i="1"/>
  <c r="AU4262" i="1"/>
  <c r="AU283" i="1"/>
  <c r="AU3602" i="1"/>
  <c r="AU2157" i="1"/>
  <c r="AU5006" i="1"/>
  <c r="AU3496" i="1"/>
  <c r="AU4360" i="1"/>
  <c r="AU2148" i="1"/>
  <c r="AU1705" i="1"/>
  <c r="AU2549" i="1"/>
  <c r="AU963" i="1"/>
  <c r="AU3396" i="1"/>
  <c r="AU4861" i="1"/>
  <c r="AU3444" i="1"/>
  <c r="AU4800" i="1"/>
  <c r="AU4460" i="1"/>
  <c r="AU2031" i="1"/>
  <c r="AU3203" i="1"/>
  <c r="AU88" i="1"/>
  <c r="AU2828" i="1"/>
  <c r="AU3044" i="1"/>
  <c r="AU3074" i="1"/>
  <c r="AU2415" i="1"/>
  <c r="AU272" i="1"/>
  <c r="AU1670" i="1"/>
  <c r="AU1556" i="1"/>
  <c r="AU1823" i="1"/>
  <c r="AU5078" i="1"/>
  <c r="AU4381" i="1"/>
  <c r="AU267" i="1"/>
  <c r="AU4311" i="1"/>
  <c r="AU4600" i="1"/>
  <c r="AU4231" i="1"/>
  <c r="AU2768" i="1"/>
  <c r="AU4393" i="1"/>
  <c r="AU1691" i="1"/>
  <c r="AU2980" i="1"/>
  <c r="AU4505" i="1"/>
  <c r="AU3729" i="1"/>
  <c r="AU3782" i="1"/>
  <c r="AU4963" i="1"/>
  <c r="AU276" i="1"/>
  <c r="AU4214" i="1"/>
  <c r="AU3043" i="1"/>
  <c r="AU1229" i="1"/>
  <c r="AU999" i="1"/>
  <c r="AU3536" i="1"/>
  <c r="AU5032" i="1"/>
  <c r="AU3643" i="1"/>
  <c r="AU2030" i="1"/>
  <c r="AU4455" i="1"/>
  <c r="AU2383" i="1"/>
  <c r="AU4433" i="1"/>
  <c r="AU3168" i="1"/>
  <c r="AU5009" i="1"/>
  <c r="AU2166" i="1"/>
  <c r="AU99" i="1"/>
  <c r="AU4388" i="1"/>
  <c r="AU1063" i="1"/>
  <c r="AU3840" i="1"/>
  <c r="AU1833" i="1"/>
  <c r="AU4085" i="1"/>
  <c r="AU884" i="1"/>
  <c r="AU2066" i="1"/>
  <c r="AU4059" i="1"/>
  <c r="AU3039" i="1"/>
  <c r="AU2701" i="1"/>
  <c r="AU4577" i="1"/>
  <c r="AU847" i="1"/>
  <c r="AU2928" i="1"/>
  <c r="AU4192" i="1"/>
  <c r="AU2319" i="1"/>
  <c r="AU3132" i="1"/>
  <c r="AU5021" i="1"/>
  <c r="AU3879" i="1"/>
  <c r="AU4053" i="1"/>
  <c r="AU1952" i="1"/>
  <c r="AU4772" i="1"/>
  <c r="AU1004" i="1"/>
  <c r="AU1164" i="1"/>
  <c r="AU1177" i="1"/>
  <c r="AU1061" i="1"/>
  <c r="AU4013" i="1"/>
  <c r="AU2209" i="1"/>
  <c r="AU4613" i="1"/>
  <c r="AU3279" i="1"/>
  <c r="AU866" i="1"/>
  <c r="AU4276" i="1"/>
  <c r="AU2154" i="1"/>
  <c r="AU3572" i="1"/>
  <c r="AU3354" i="1"/>
  <c r="AU3753" i="1"/>
  <c r="AU4426" i="1"/>
  <c r="AU4036" i="1"/>
  <c r="AU601" i="1"/>
  <c r="AU3573" i="1"/>
  <c r="AU4250" i="1"/>
  <c r="AU2878" i="1"/>
  <c r="AU2336" i="1"/>
  <c r="AU4023" i="1"/>
  <c r="AU2592" i="1"/>
  <c r="AU13" i="1"/>
  <c r="AU3249" i="1"/>
  <c r="AU2048" i="1"/>
  <c r="AU1702" i="1"/>
  <c r="AU835" i="1"/>
  <c r="AU2748" i="1"/>
  <c r="AU1385" i="1"/>
  <c r="AU1347" i="1"/>
  <c r="AU2351" i="1"/>
  <c r="AU3258" i="1"/>
  <c r="AU413" i="1"/>
  <c r="AU4391" i="1"/>
  <c r="AU2127" i="1"/>
  <c r="AU5058" i="1"/>
  <c r="AU237" i="1"/>
  <c r="AU4899" i="1"/>
  <c r="AV838" i="1" a="1"/>
  <c r="AV838" i="1" s="1"/>
  <c r="AV2494" i="1" a="1"/>
  <c r="AV2494" i="1" s="1"/>
  <c r="AV3793" i="1" a="1"/>
  <c r="AV3793" i="1" s="1"/>
  <c r="AV423" i="1" a="1"/>
  <c r="AV423" i="1" s="1"/>
  <c r="AV3306" i="1" a="1"/>
  <c r="AV3306" i="1" s="1"/>
  <c r="AU5084" i="1"/>
  <c r="AV4634" i="1" a="1"/>
  <c r="AV4634" i="1" s="1"/>
  <c r="AV4386" i="1" a="1"/>
  <c r="AV4386" i="1" s="1"/>
  <c r="AV2110" i="1" a="1"/>
  <c r="AV2110" i="1" s="1"/>
  <c r="AV2295" i="1" a="1"/>
  <c r="AV2295" i="1" s="1"/>
  <c r="AV4454" i="1" a="1"/>
  <c r="AV4454" i="1" s="1"/>
  <c r="AV4777" i="1" a="1"/>
  <c r="AV4777" i="1" s="1"/>
  <c r="AV4303" i="1" a="1"/>
  <c r="AV4303" i="1" s="1"/>
  <c r="AV2766" i="1" a="1"/>
  <c r="AV2766" i="1" s="1"/>
  <c r="AV3812" i="1" a="1"/>
  <c r="AV3812" i="1" s="1"/>
  <c r="AV4836" i="1" a="1"/>
  <c r="AV4836" i="1" s="1"/>
  <c r="AV4582" i="1" a="1"/>
  <c r="AV4582" i="1" s="1"/>
  <c r="AV3182" i="1" a="1"/>
  <c r="AV3182" i="1" s="1"/>
  <c r="AV5055" i="1" a="1"/>
  <c r="AV5055" i="1" s="1"/>
  <c r="AV3656" i="1" a="1"/>
  <c r="AV3656" i="1" s="1"/>
  <c r="AV4620" i="1" a="1"/>
  <c r="AV4620" i="1" s="1"/>
  <c r="AV3533" i="1" a="1"/>
  <c r="AV3533" i="1" s="1"/>
  <c r="AV1750" i="1" a="1"/>
  <c r="AV1750" i="1" s="1"/>
  <c r="AV3204" i="1" a="1"/>
  <c r="AV3204" i="1" s="1"/>
  <c r="AV2363" i="1" a="1"/>
  <c r="AV2363" i="1" s="1"/>
  <c r="AV2875" i="1" a="1"/>
  <c r="AV2875" i="1" s="1"/>
  <c r="AV854" i="1" a="1"/>
  <c r="AV854" i="1" s="1"/>
  <c r="AV3548" i="1" a="1"/>
  <c r="AV3548" i="1" s="1"/>
  <c r="AV558" i="1" a="1"/>
  <c r="AV558" i="1" s="1"/>
  <c r="AV4727" i="1" a="1"/>
  <c r="AV4727" i="1" s="1"/>
  <c r="AV232" i="1" a="1"/>
  <c r="AV232" i="1" s="1"/>
  <c r="AW232" i="1" s="1"/>
  <c r="AV5083" i="1" a="1"/>
  <c r="AV5083" i="1" s="1"/>
  <c r="AV3939" i="1" a="1"/>
  <c r="AV3939" i="1" s="1"/>
  <c r="AV2691" i="1" a="1"/>
  <c r="AV2691" i="1" s="1"/>
  <c r="AV2629" i="1" a="1"/>
  <c r="AV2629" i="1" s="1"/>
  <c r="AV4019" i="1" a="1"/>
  <c r="AV4019" i="1" s="1"/>
  <c r="AV2542" i="1" a="1"/>
  <c r="AV2542" i="1" s="1"/>
  <c r="AV1677" i="1" a="1"/>
  <c r="AV1677" i="1" s="1"/>
  <c r="AV1561" i="1" a="1"/>
  <c r="AV1561" i="1" s="1"/>
  <c r="AV3307" i="1" a="1"/>
  <c r="AV3307" i="1" s="1"/>
  <c r="AV1793" i="1" a="1"/>
  <c r="AV1793" i="1" s="1"/>
  <c r="AV3997" i="1" a="1"/>
  <c r="AV3997" i="1" s="1"/>
  <c r="AV3740" i="1" a="1"/>
  <c r="AV3740" i="1" s="1"/>
  <c r="AU3922" i="1"/>
  <c r="AU3669" i="1"/>
  <c r="AU715" i="1"/>
  <c r="AU3190" i="1"/>
  <c r="AU2586" i="1"/>
  <c r="AU2609" i="1"/>
  <c r="AU1487" i="1"/>
  <c r="AU3903" i="1"/>
  <c r="AU1836" i="1"/>
  <c r="AU5052" i="1"/>
  <c r="AU2056" i="1"/>
  <c r="AU54" i="1"/>
  <c r="AU2656" i="1"/>
  <c r="AU4308" i="1"/>
  <c r="AU4174" i="1"/>
  <c r="AU1596" i="1"/>
  <c r="AU3310" i="1"/>
  <c r="AU130" i="1"/>
  <c r="AU4729" i="1"/>
  <c r="AU1718" i="1"/>
  <c r="AU779" i="1"/>
  <c r="AU4230" i="1"/>
  <c r="AU4863" i="1"/>
  <c r="AU713" i="1"/>
  <c r="AU3108" i="1"/>
  <c r="AU1977" i="1"/>
  <c r="AU3539" i="1"/>
  <c r="AU2019" i="1"/>
  <c r="AU478" i="1"/>
  <c r="AU4295" i="1"/>
  <c r="AU315" i="1"/>
  <c r="AU3658" i="1"/>
  <c r="AU614" i="1"/>
  <c r="AU1606" i="1"/>
  <c r="AU2757" i="1"/>
  <c r="AU1613" i="1"/>
  <c r="AU145" i="1"/>
  <c r="AU4363" i="1"/>
  <c r="AU1035" i="1"/>
  <c r="AU4398" i="1"/>
  <c r="AU3497" i="1"/>
  <c r="AU243" i="1"/>
  <c r="AU4330" i="1"/>
  <c r="AU2337" i="1"/>
  <c r="AU1045" i="1"/>
  <c r="AU4002" i="1"/>
  <c r="AU255" i="1"/>
  <c r="AU141" i="1"/>
  <c r="AU4631" i="1"/>
  <c r="AU106" i="1"/>
  <c r="AU1785" i="1"/>
  <c r="AU4882" i="1"/>
  <c r="AU4741" i="1"/>
  <c r="AU590" i="1"/>
  <c r="AU1277" i="1"/>
  <c r="AU21" i="1"/>
  <c r="AU38" i="1"/>
  <c r="AU4207" i="1"/>
  <c r="AU2325" i="1"/>
  <c r="AU3551" i="1"/>
  <c r="AU737" i="1"/>
  <c r="AU4575" i="1"/>
  <c r="AU198" i="1"/>
  <c r="AU3667" i="1"/>
  <c r="AU1333" i="1"/>
  <c r="AU3159" i="1"/>
  <c r="AU4485" i="1"/>
  <c r="AU337" i="1"/>
  <c r="AU4035" i="1"/>
  <c r="AU2753" i="1"/>
  <c r="AU821" i="1"/>
  <c r="AU3882" i="1"/>
  <c r="AU4683" i="1"/>
  <c r="AU4606" i="1"/>
  <c r="AU2759" i="1"/>
  <c r="AU122" i="1"/>
  <c r="AU2501" i="1"/>
  <c r="AU608" i="1"/>
  <c r="AU1276" i="1"/>
  <c r="AU2935" i="1"/>
  <c r="AU4851" i="1"/>
  <c r="AU1780" i="1"/>
  <c r="AU4621" i="1"/>
  <c r="AU782" i="1"/>
  <c r="AU2109" i="1"/>
  <c r="AU3588" i="1"/>
  <c r="AU4326" i="1"/>
  <c r="AU4719" i="1"/>
  <c r="AU258" i="1"/>
  <c r="AU3137" i="1"/>
  <c r="AU867" i="1"/>
  <c r="AU4702" i="1"/>
  <c r="AU4986" i="1"/>
  <c r="AU2193" i="1"/>
  <c r="AU4556" i="1"/>
  <c r="AU4298" i="1"/>
  <c r="AU4508" i="1"/>
  <c r="AU3233" i="1"/>
  <c r="AU2561" i="1"/>
  <c r="AU525" i="1"/>
  <c r="AU3909" i="1"/>
  <c r="AU2827" i="1"/>
  <c r="AU1858" i="1"/>
  <c r="AU1563" i="1"/>
  <c r="AU2292" i="1"/>
  <c r="AU4032" i="1"/>
  <c r="AU3408" i="1"/>
  <c r="AU3116" i="1"/>
  <c r="AU1527" i="1"/>
  <c r="AU2864" i="1"/>
  <c r="AU3278" i="1"/>
  <c r="AU1172" i="1"/>
  <c r="AU1860" i="1"/>
  <c r="AU4651" i="1"/>
  <c r="AU2853" i="1"/>
  <c r="AU1494" i="1"/>
  <c r="AU2629" i="1"/>
  <c r="AU4169" i="1"/>
  <c r="AU3463" i="1"/>
  <c r="AU4027" i="1"/>
  <c r="AU3418" i="1"/>
  <c r="AU2967" i="1"/>
  <c r="AU2532" i="1"/>
  <c r="AU2762" i="1"/>
  <c r="AU4803" i="1"/>
  <c r="AU2998" i="1"/>
  <c r="AU362" i="1"/>
  <c r="AU1839" i="1"/>
  <c r="AU3630" i="1"/>
  <c r="AU2684" i="1"/>
  <c r="AU2235" i="1"/>
  <c r="AU521" i="1"/>
  <c r="AU2528" i="1"/>
  <c r="AU754" i="1"/>
  <c r="AU4539" i="1"/>
  <c r="AU1533" i="1"/>
  <c r="AU4644" i="1"/>
  <c r="AU514" i="1"/>
  <c r="AU4208" i="1"/>
  <c r="AU2633" i="1"/>
  <c r="AU558" i="1"/>
  <c r="AU1540" i="1"/>
  <c r="AU531" i="1"/>
  <c r="AU3767" i="1"/>
  <c r="AU3681" i="1"/>
  <c r="AU4975" i="1"/>
  <c r="AU2548" i="1"/>
  <c r="AU231" i="1"/>
  <c r="AU1183" i="1"/>
  <c r="AU4070" i="1"/>
  <c r="AU4953" i="1"/>
  <c r="AU2591" i="1"/>
  <c r="AU4025" i="1"/>
  <c r="AU223" i="1"/>
  <c r="AU484" i="1"/>
  <c r="AU3550" i="1"/>
  <c r="AU1512" i="1"/>
  <c r="AU3454" i="1"/>
  <c r="AU2945" i="1"/>
  <c r="AU304" i="1"/>
  <c r="AU4467" i="1"/>
  <c r="AU1287" i="1"/>
  <c r="AU1804" i="1"/>
  <c r="AU2872" i="1"/>
  <c r="AU1334" i="1"/>
  <c r="AU943" i="1"/>
  <c r="AU4907" i="1"/>
  <c r="AU3868" i="1"/>
  <c r="AU1943" i="1"/>
  <c r="AU2303" i="1"/>
  <c r="AU3232" i="1"/>
  <c r="AU966" i="1"/>
  <c r="AU1216" i="1"/>
  <c r="AU2401" i="1"/>
  <c r="AU150" i="1"/>
  <c r="AU399" i="1"/>
  <c r="AU3812" i="1"/>
  <c r="AU4212" i="1"/>
  <c r="AU3146" i="1"/>
  <c r="AU398" i="1"/>
  <c r="AU2887" i="1"/>
  <c r="AU4696" i="1"/>
  <c r="AU2081" i="1"/>
  <c r="AU1574" i="1"/>
  <c r="AU3008" i="1"/>
  <c r="AU4432" i="1"/>
  <c r="AU2614" i="1"/>
  <c r="AU4545" i="1"/>
  <c r="AU5015" i="1"/>
  <c r="AU2630" i="1"/>
  <c r="AU1728" i="1"/>
  <c r="AU1585" i="1"/>
  <c r="AU468" i="1"/>
  <c r="AU5023" i="1"/>
  <c r="AU575" i="1"/>
  <c r="AU4802" i="1"/>
  <c r="AU4178" i="1"/>
  <c r="AU1031" i="1"/>
  <c r="AU2484" i="1"/>
  <c r="AU2608" i="1"/>
  <c r="AU4584" i="1"/>
  <c r="AU3062" i="1"/>
  <c r="AU3059" i="1"/>
  <c r="AU2229" i="1"/>
  <c r="AU3736" i="1"/>
  <c r="AU2144" i="1"/>
  <c r="AU1951" i="1"/>
  <c r="AU2523" i="1"/>
  <c r="AU3740" i="1"/>
  <c r="AU2442" i="1"/>
  <c r="AU2689" i="1"/>
  <c r="AU3442" i="1"/>
  <c r="AU1706" i="1"/>
  <c r="AU1085" i="1"/>
  <c r="AU394" i="1"/>
  <c r="AU3317" i="1"/>
  <c r="AU5010" i="1"/>
  <c r="AU4056" i="1"/>
  <c r="AU3609" i="1"/>
  <c r="AU19" i="1"/>
  <c r="AU3342" i="1"/>
  <c r="AU372" i="1"/>
  <c r="AU3330" i="1"/>
  <c r="AU1562" i="1"/>
  <c r="AU2850" i="1"/>
  <c r="AU692" i="1"/>
  <c r="AU635" i="1"/>
  <c r="AU2789" i="1"/>
  <c r="AU2758" i="1"/>
  <c r="AU2916" i="1"/>
  <c r="AU5028" i="1"/>
  <c r="AU4736" i="1"/>
  <c r="AU260" i="1"/>
  <c r="AU4255" i="1"/>
  <c r="AU788" i="1"/>
  <c r="AU2366" i="1"/>
  <c r="AU1750" i="1"/>
  <c r="AU1944" i="1"/>
  <c r="AU925" i="1"/>
  <c r="AU1938" i="1"/>
  <c r="AU3647" i="1"/>
  <c r="AU2489" i="1"/>
  <c r="AU1696" i="1"/>
  <c r="AU2815" i="1"/>
  <c r="AU2407" i="1"/>
  <c r="AU2860" i="1"/>
  <c r="AU3636" i="1"/>
  <c r="AU4548" i="1"/>
  <c r="AU2700" i="1"/>
  <c r="AU4797" i="1"/>
  <c r="AU3761" i="1"/>
  <c r="AU2232" i="1"/>
  <c r="AU4459" i="1"/>
  <c r="AU2929" i="1"/>
  <c r="AU4660" i="1"/>
  <c r="AU2527" i="1"/>
  <c r="AU1065" i="1"/>
  <c r="AU4403" i="1"/>
  <c r="AU3997" i="1"/>
  <c r="AU4303" i="1"/>
  <c r="AU3302" i="1"/>
  <c r="AU2256" i="1"/>
  <c r="AU4700" i="1"/>
  <c r="AU3338" i="1"/>
  <c r="AU3259" i="1"/>
  <c r="AU2883" i="1"/>
  <c r="AU3523" i="1"/>
  <c r="AU4622" i="1"/>
  <c r="AU3899" i="1"/>
  <c r="AU819" i="1"/>
  <c r="AU582" i="1"/>
  <c r="AU3752" i="1"/>
  <c r="AU4003" i="1"/>
  <c r="AU3693" i="1"/>
  <c r="AU149" i="1"/>
  <c r="AU1114" i="1"/>
  <c r="AU2001" i="1"/>
  <c r="AU2308" i="1"/>
  <c r="AU1421" i="1"/>
  <c r="AU4801" i="1"/>
  <c r="AU3986" i="1"/>
  <c r="AU2064" i="1"/>
  <c r="AU3191" i="1"/>
  <c r="AU4431" i="1"/>
  <c r="AU4530" i="1"/>
  <c r="AU3140" i="1"/>
  <c r="AU1573" i="1"/>
  <c r="AU1343" i="1"/>
  <c r="AU606" i="1"/>
  <c r="AU166" i="1"/>
  <c r="AU3853" i="1"/>
  <c r="AU118" i="1"/>
  <c r="AU3731" i="1"/>
  <c r="AU547" i="1"/>
  <c r="AU5091" i="1"/>
  <c r="AU3738" i="1"/>
  <c r="AU3910" i="1"/>
  <c r="AU1349" i="1"/>
  <c r="AU427" i="1"/>
  <c r="AU3869" i="1"/>
  <c r="AU4726" i="1"/>
  <c r="AU973" i="1"/>
  <c r="AU4038" i="1"/>
  <c r="AU389" i="1"/>
  <c r="AU3048" i="1"/>
  <c r="AU1046" i="1"/>
  <c r="AU2680" i="1"/>
  <c r="AU1350" i="1"/>
  <c r="AU1570" i="1"/>
  <c r="AU164" i="1"/>
  <c r="AU27" i="1"/>
  <c r="AU1194" i="1"/>
  <c r="AU2125" i="1"/>
  <c r="AU787" i="1"/>
  <c r="AU3192" i="1"/>
  <c r="AU4160" i="1"/>
  <c r="AU2131" i="1"/>
  <c r="AU2004" i="1"/>
  <c r="AU3615" i="1"/>
  <c r="AU4364" i="1"/>
  <c r="AU3239" i="1"/>
  <c r="AU452" i="1"/>
  <c r="AU2890" i="1"/>
  <c r="AU2671" i="1"/>
  <c r="AU3580" i="1"/>
  <c r="AU2363" i="1"/>
  <c r="AU1660" i="1"/>
  <c r="AU1285" i="1"/>
  <c r="AU827" i="1"/>
  <c r="AU2099" i="1"/>
  <c r="AU2189" i="1"/>
  <c r="AU2360" i="1"/>
  <c r="AU120" i="1"/>
  <c r="AU3543" i="1"/>
  <c r="AU4018" i="1"/>
  <c r="AU3152" i="1"/>
  <c r="AU3437" i="1"/>
  <c r="AU1418" i="1"/>
  <c r="AU4343" i="1"/>
  <c r="AU1960" i="1"/>
  <c r="AU3171" i="1"/>
  <c r="AU1703" i="1"/>
  <c r="AU136" i="1"/>
  <c r="AU1376" i="1"/>
  <c r="AU3946" i="1"/>
  <c r="AU4684" i="1"/>
  <c r="AU4193" i="1"/>
  <c r="AU3902" i="1"/>
  <c r="AU1549" i="1"/>
  <c r="AU2018" i="1"/>
  <c r="AU4967" i="1"/>
  <c r="AU1814" i="1"/>
  <c r="AU2930" i="1"/>
  <c r="AU817" i="1"/>
  <c r="AU1882" i="1"/>
  <c r="AU485" i="1"/>
  <c r="AU4554" i="1"/>
  <c r="AU2814" i="1"/>
  <c r="AU2289" i="1"/>
  <c r="AU37" i="1"/>
  <c r="AU5011" i="1"/>
  <c r="AU3242" i="1"/>
  <c r="AU4219" i="1"/>
  <c r="AU4284" i="1"/>
  <c r="AU4221" i="1"/>
  <c r="AU3530" i="1"/>
  <c r="AU2187" i="1"/>
  <c r="AU654" i="1"/>
  <c r="AU3247" i="1"/>
  <c r="AU2368" i="1"/>
  <c r="AU1939" i="1"/>
  <c r="AU208" i="1"/>
  <c r="AU4723" i="1"/>
  <c r="AU3094" i="1"/>
  <c r="AU2217" i="1"/>
  <c r="AU679" i="1"/>
  <c r="AU3676" i="1"/>
  <c r="AU4098" i="1"/>
  <c r="AU3217" i="1"/>
  <c r="AU3509" i="1"/>
  <c r="AU2779" i="1"/>
  <c r="AU589" i="1"/>
  <c r="AU1541" i="1"/>
  <c r="AU4920" i="1"/>
  <c r="AU3651" i="1"/>
  <c r="AU3434" i="1"/>
  <c r="AU2974" i="1"/>
  <c r="AU67" i="1"/>
  <c r="AU4688" i="1"/>
  <c r="AU721" i="1"/>
  <c r="AU1704" i="1"/>
  <c r="AU1658" i="1"/>
  <c r="AU3327" i="1"/>
  <c r="AU2470" i="1"/>
  <c r="AU4794" i="1"/>
  <c r="AU2823" i="1"/>
  <c r="AU2108" i="1"/>
  <c r="AU5004" i="1"/>
  <c r="AU215" i="1"/>
  <c r="AU4553" i="1"/>
  <c r="AU2568" i="1"/>
  <c r="AU4379" i="1"/>
  <c r="AU1654" i="1"/>
  <c r="AU3058" i="1"/>
  <c r="AU572" i="1"/>
  <c r="AU1322" i="1"/>
  <c r="AU1358" i="1"/>
  <c r="AU2036" i="1"/>
  <c r="AU470" i="1"/>
  <c r="AU4008" i="1"/>
  <c r="AU1084" i="1"/>
  <c r="AU4792" i="1"/>
  <c r="AU2430" i="1"/>
  <c r="AU3107" i="1"/>
  <c r="AU765" i="1"/>
  <c r="AU2560" i="1"/>
  <c r="AU3133" i="1"/>
  <c r="AU904" i="1"/>
  <c r="AU1232" i="1"/>
  <c r="AU4401" i="1"/>
  <c r="AU1742" i="1"/>
  <c r="AU4997" i="1"/>
  <c r="AU858" i="1"/>
  <c r="AU3365" i="1"/>
  <c r="AU3391" i="1"/>
  <c r="AU4883" i="1"/>
  <c r="AU303" i="1"/>
  <c r="AU11" i="1"/>
  <c r="AU3954" i="1"/>
  <c r="AU2215" i="1"/>
  <c r="AU5007" i="1"/>
  <c r="AU2955" i="1"/>
  <c r="AU2763" i="1"/>
  <c r="AU3337" i="1"/>
  <c r="AU4272" i="1"/>
  <c r="AU1450" i="1"/>
  <c r="AU254" i="1"/>
  <c r="AU2206" i="1"/>
  <c r="AU2316" i="1"/>
  <c r="AU996" i="1"/>
  <c r="AU1163" i="1"/>
  <c r="AU3608" i="1"/>
  <c r="AU329" i="1"/>
  <c r="AU2650" i="1"/>
  <c r="AU1123" i="1"/>
  <c r="AU1223" i="1"/>
  <c r="AU1003" i="1"/>
  <c r="AU1947" i="1"/>
  <c r="AU2648" i="1"/>
  <c r="AU3791" i="1"/>
  <c r="AU4743" i="1"/>
  <c r="AU4993" i="1"/>
  <c r="AU1254" i="1"/>
  <c r="AU4355" i="1"/>
  <c r="AU280" i="1"/>
  <c r="AU3256" i="1"/>
  <c r="AU1714" i="1"/>
  <c r="AU2424" i="1"/>
  <c r="AU2632" i="1"/>
  <c r="AU831" i="1"/>
  <c r="AU4351" i="1"/>
  <c r="AU2621" i="1"/>
  <c r="AU1737" i="1"/>
  <c r="AU4342" i="1"/>
  <c r="AU4137" i="1"/>
  <c r="AU1958" i="1"/>
  <c r="AU2471" i="1"/>
  <c r="AU1799" i="1"/>
  <c r="AU3431" i="1"/>
  <c r="AU4790" i="1"/>
  <c r="AU4701" i="1"/>
  <c r="AU992" i="1"/>
  <c r="AU4714" i="1"/>
  <c r="AU676" i="1"/>
  <c r="AU2273" i="1"/>
  <c r="AU5074" i="1"/>
  <c r="AU3826" i="1"/>
  <c r="AU719" i="1"/>
  <c r="AU1890" i="1"/>
  <c r="AU4052" i="1"/>
  <c r="AU4529" i="1"/>
  <c r="AU3381" i="1"/>
  <c r="AU4774" i="1"/>
  <c r="AU1599" i="1"/>
  <c r="AU5002" i="1"/>
  <c r="AU3737" i="1"/>
  <c r="AU4108" i="1"/>
  <c r="AU4541" i="1"/>
  <c r="AU4675" i="1"/>
  <c r="AU4927" i="1"/>
  <c r="AU698" i="1"/>
  <c r="AU1456" i="1"/>
  <c r="AU3743" i="1"/>
  <c r="AU976" i="1"/>
  <c r="AU3746" i="1"/>
  <c r="AU3053" i="1"/>
  <c r="AU4978" i="1"/>
  <c r="AU1589" i="1"/>
  <c r="AU811" i="1"/>
  <c r="AU994" i="1"/>
  <c r="AU3913" i="1"/>
  <c r="AU4908" i="1"/>
  <c r="AU1439" i="1"/>
  <c r="AU681" i="1"/>
  <c r="AU1572" i="1"/>
  <c r="AU1414" i="1"/>
  <c r="AU4479" i="1"/>
  <c r="AU2432" i="1"/>
  <c r="AU2844" i="1"/>
  <c r="AU4571" i="1"/>
  <c r="AU2049" i="1"/>
  <c r="AU2028" i="1"/>
  <c r="AU4369" i="1"/>
  <c r="AU4375" i="1"/>
  <c r="AU4437" i="1"/>
  <c r="AU790" i="1"/>
  <c r="AU206" i="1"/>
  <c r="AU5051" i="1"/>
  <c r="AU3616" i="1"/>
  <c r="AU4738" i="1"/>
  <c r="AU3699" i="1"/>
  <c r="AU879" i="1"/>
  <c r="AU701" i="1"/>
  <c r="AU3771" i="1"/>
  <c r="AU1850" i="1"/>
  <c r="AU1811" i="1"/>
  <c r="AU204" i="1"/>
  <c r="AU4919" i="1"/>
  <c r="AU409" i="1"/>
  <c r="AU4111" i="1"/>
  <c r="AU4010" i="1"/>
  <c r="AU2513" i="1"/>
  <c r="AU4976" i="1"/>
  <c r="AU4280" i="1"/>
  <c r="AU1422" i="1"/>
  <c r="AU358" i="1"/>
  <c r="AU1406" i="1"/>
  <c r="AU899" i="1"/>
  <c r="AU465" i="1"/>
  <c r="AU655" i="1"/>
  <c r="AU2352" i="1"/>
  <c r="AU3945" i="1"/>
  <c r="AU4285" i="1"/>
  <c r="AU2244" i="1"/>
  <c r="AU685" i="1"/>
  <c r="AU4565" i="1"/>
  <c r="AU1733" i="1"/>
  <c r="AU3772" i="1"/>
  <c r="AU3106" i="1"/>
  <c r="AU1904" i="1"/>
  <c r="AU4005" i="1"/>
  <c r="AU3632" i="1"/>
  <c r="AU108" i="1"/>
  <c r="AU4966" i="1"/>
  <c r="AU4238" i="1"/>
  <c r="AU4778" i="1"/>
  <c r="AU1524" i="1"/>
  <c r="AU2478" i="1"/>
  <c r="AU3817" i="1"/>
  <c r="AU2625" i="1"/>
  <c r="AU4594" i="1"/>
  <c r="AU3455" i="1"/>
  <c r="AU3390" i="1"/>
  <c r="AU1174" i="1"/>
  <c r="AU4641" i="1"/>
  <c r="AU1017" i="1"/>
  <c r="AU3261" i="1"/>
  <c r="AU4000" i="1"/>
  <c r="AU2920" i="1"/>
  <c r="AU2499" i="1"/>
  <c r="AU2790" i="1"/>
  <c r="AU3671" i="1"/>
  <c r="AU2134" i="1"/>
  <c r="AU3987" i="1"/>
  <c r="AU1412" i="1"/>
  <c r="AU227" i="1"/>
  <c r="AU1227" i="1"/>
  <c r="AU1173" i="1"/>
  <c r="AU2454" i="1"/>
  <c r="AU744" i="1"/>
  <c r="AU2525" i="1"/>
  <c r="AU874" i="1"/>
  <c r="AU3842" i="1"/>
  <c r="AU3096" i="1"/>
  <c r="AU1627" i="1"/>
  <c r="AU4826" i="1"/>
  <c r="AU3843" i="1"/>
  <c r="AU576" i="1"/>
  <c r="AU4709" i="1"/>
  <c r="AU1233" i="1"/>
  <c r="AU2653" i="1"/>
  <c r="AU2710" i="1"/>
  <c r="AU4105" i="1"/>
  <c r="AU2203" i="1"/>
  <c r="AU4996" i="1"/>
  <c r="AU725" i="1"/>
  <c r="AU3584" i="1"/>
  <c r="AU3526" i="1"/>
  <c r="AU1870" i="1"/>
  <c r="AU1253" i="1"/>
  <c r="AU1717" i="1"/>
  <c r="AU4179" i="1"/>
  <c r="AU3474" i="1"/>
  <c r="AU5029" i="1"/>
  <c r="AU1433" i="1"/>
  <c r="AU500" i="1"/>
  <c r="AU2754" i="1"/>
  <c r="AU3895" i="1"/>
  <c r="AU351" i="1"/>
  <c r="AU4566" i="1"/>
  <c r="AU2604" i="1"/>
  <c r="AU3638" i="1"/>
  <c r="AU157" i="1"/>
  <c r="AU4277" i="1"/>
  <c r="AU4591" i="1"/>
  <c r="AU2756" i="1"/>
  <c r="AU4307" i="1"/>
  <c r="AU5086" i="1"/>
  <c r="AU4048" i="1"/>
  <c r="AU2941" i="1"/>
  <c r="AU4313" i="1"/>
  <c r="AU412" i="1"/>
  <c r="AU1344" i="1"/>
  <c r="AU908" i="1"/>
  <c r="AU4112" i="1"/>
  <c r="AU4620" i="1"/>
  <c r="AU694" i="1"/>
  <c r="AU2573" i="1"/>
  <c r="AU207" i="1"/>
  <c r="AU4862" i="1"/>
  <c r="AU5057" i="1"/>
  <c r="AU4667" i="1"/>
  <c r="AU2866" i="1"/>
  <c r="AU175" i="1"/>
  <c r="AU4205" i="1"/>
  <c r="AU3405" i="1"/>
  <c r="AU4226" i="1"/>
  <c r="AU4254" i="1"/>
  <c r="AU2466" i="1"/>
  <c r="AU2581" i="1"/>
  <c r="AU2075" i="1"/>
  <c r="AU371" i="1"/>
  <c r="AU3179" i="1"/>
  <c r="AU2545" i="1"/>
  <c r="AU3797" i="1"/>
  <c r="AU370" i="1"/>
  <c r="AU3118" i="1"/>
  <c r="AU4869" i="1"/>
  <c r="AU4171" i="1"/>
  <c r="AU4279" i="1"/>
  <c r="AU4480" i="1"/>
  <c r="AU3829" i="1"/>
  <c r="AU2704" i="1"/>
  <c r="AU252" i="1"/>
  <c r="AU3127" i="1"/>
  <c r="AU26" i="1"/>
  <c r="AU405" i="1"/>
  <c r="AU1810" i="1"/>
  <c r="AU843" i="1"/>
  <c r="AU544" i="1"/>
  <c r="AU553" i="1"/>
  <c r="AU2781" i="1"/>
  <c r="AU2624" i="1"/>
  <c r="AU4725" i="1"/>
  <c r="AU3732" i="1"/>
  <c r="AU2205" i="1"/>
  <c r="AU1584" i="1"/>
  <c r="AU4140" i="1"/>
  <c r="AU1605" i="1"/>
  <c r="AU3806" i="1"/>
  <c r="AU3352" i="1"/>
  <c r="AU890" i="1"/>
  <c r="AU4592" i="1"/>
  <c r="AU4322" i="1"/>
  <c r="AU2750" i="1"/>
  <c r="AU593" i="1"/>
  <c r="AU1591" i="1"/>
  <c r="AU1351" i="1"/>
  <c r="AU1106" i="1"/>
  <c r="AU3343" i="1"/>
  <c r="AU2119" i="1"/>
  <c r="AU5035" i="1"/>
  <c r="AU4896" i="1"/>
  <c r="AU3952" i="1"/>
  <c r="AU3639" i="1"/>
  <c r="AU4754" i="1"/>
  <c r="AU1679" i="1"/>
  <c r="AU4149" i="1"/>
  <c r="AU3511" i="1"/>
  <c r="AU2170" i="1"/>
  <c r="AU4925" i="1"/>
  <c r="AU1777" i="1"/>
  <c r="AU2253" i="1"/>
  <c r="AU3375" i="1"/>
  <c r="AU3398" i="1"/>
  <c r="AU5013" i="1"/>
  <c r="AU914" i="1"/>
  <c r="AU4619" i="1"/>
  <c r="AU442" i="1"/>
  <c r="AU4535" i="1"/>
  <c r="AU2453" i="1"/>
  <c r="AU2504" i="1"/>
  <c r="AU3537" i="1"/>
  <c r="AU1092" i="1"/>
  <c r="AU1715" i="1"/>
  <c r="AU4635" i="1"/>
  <c r="AU834" i="1"/>
  <c r="AU4474" i="1"/>
  <c r="AU4931" i="1"/>
  <c r="AU751" i="1"/>
  <c r="AU1819" i="1"/>
  <c r="AU4241" i="1"/>
  <c r="AU830" i="1"/>
  <c r="AU3499" i="1"/>
  <c r="AU3700" i="1"/>
  <c r="AU3495" i="1"/>
  <c r="AU2460" i="1"/>
  <c r="AU740" i="1"/>
  <c r="AU3036" i="1"/>
  <c r="AU4628" i="1"/>
  <c r="AU1509" i="1"/>
  <c r="AU3406" i="1"/>
  <c r="AU888" i="1"/>
  <c r="AU549" i="1"/>
  <c r="AU4821" i="1"/>
  <c r="AU2053" i="1"/>
  <c r="AU583" i="1"/>
  <c r="AU3193" i="1"/>
  <c r="AU2285" i="1"/>
  <c r="AU4561" i="1"/>
  <c r="AU4011" i="1"/>
  <c r="AU793" i="1"/>
  <c r="AU4712" i="1"/>
  <c r="AU4084" i="1"/>
  <c r="AU1087" i="1"/>
  <c r="AU4517" i="1"/>
  <c r="AU1908" i="1"/>
  <c r="AU4199" i="1"/>
  <c r="AU851" i="1"/>
  <c r="AU516" i="1"/>
  <c r="AU4046" i="1"/>
  <c r="AU210" i="1"/>
  <c r="AU2202" i="1"/>
  <c r="AU1550" i="1"/>
  <c r="AU603" i="1"/>
  <c r="AU2543" i="1"/>
  <c r="AU1038" i="1"/>
  <c r="AU3554" i="1"/>
  <c r="AU2849" i="1"/>
  <c r="AU3702" i="1"/>
  <c r="AU114" i="1"/>
  <c r="AU4570" i="1"/>
  <c r="AU2709" i="1"/>
  <c r="AU1854" i="1"/>
  <c r="AU301" i="1"/>
  <c r="AU3978" i="1"/>
  <c r="AU4878" i="1"/>
  <c r="AU4409" i="1"/>
  <c r="AU2975" i="1"/>
  <c r="AU3473" i="1"/>
  <c r="AU4244" i="1"/>
  <c r="AU1339" i="1"/>
  <c r="AU3379" i="1"/>
  <c r="AU4400" i="1"/>
  <c r="AU2263" i="1"/>
  <c r="AU3759" i="1"/>
  <c r="AU2712" i="1"/>
  <c r="AU3222" i="1"/>
  <c r="AU677" i="1"/>
  <c r="AU857" i="1"/>
  <c r="AU4301" i="1"/>
  <c r="AU4187" i="1"/>
  <c r="AU3173" i="1"/>
  <c r="AU854" i="1"/>
  <c r="AU1281" i="1"/>
  <c r="AU4493" i="1"/>
  <c r="AU2724" i="1"/>
  <c r="AU1044" i="1"/>
  <c r="AU2992" i="1"/>
  <c r="AU1420" i="1"/>
  <c r="AU2720" i="1"/>
  <c r="AU2699" i="1"/>
  <c r="AU584" i="1"/>
  <c r="AU795" i="1"/>
  <c r="AU602" i="1"/>
  <c r="AU3981" i="1"/>
  <c r="AU2652" i="1"/>
  <c r="AU813" i="1"/>
  <c r="AU2091" i="1"/>
  <c r="AU2222" i="1"/>
  <c r="AU1484" i="1"/>
  <c r="AU2575" i="1"/>
  <c r="AU1929" i="1"/>
  <c r="AU2145" i="1"/>
  <c r="AU1781" i="1"/>
  <c r="AU2638" i="1"/>
  <c r="AU3078" i="1"/>
  <c r="AU5077" i="1"/>
  <c r="AU3166" i="1"/>
  <c r="AU3104" i="1"/>
  <c r="AU480" i="1"/>
  <c r="AU3083" i="1"/>
  <c r="AU1409" i="1"/>
  <c r="AU3037" i="1"/>
  <c r="AU3257" i="1"/>
  <c r="AU4733" i="1"/>
  <c r="AU2142" i="1"/>
  <c r="AU2854" i="1"/>
  <c r="AU3883" i="1"/>
  <c r="AU3471" i="1"/>
  <c r="AU1314" i="1"/>
  <c r="AU3413" i="1"/>
  <c r="AU1592" i="1"/>
  <c r="AU241" i="1"/>
  <c r="AU4555" i="1"/>
  <c r="AU29" i="1"/>
  <c r="AU1478" i="1"/>
  <c r="AU1359" i="1"/>
  <c r="AU229" i="1"/>
  <c r="AU1903" i="1"/>
  <c r="AU3366" i="1"/>
  <c r="AU4206" i="1"/>
  <c r="AU4495" i="1"/>
  <c r="AU1701" i="1"/>
  <c r="AU4562" i="1"/>
  <c r="AU3326" i="1"/>
  <c r="AU3333" i="1"/>
  <c r="AU3465" i="1"/>
  <c r="AU3090" i="1"/>
  <c r="AU4503" i="1"/>
  <c r="AU2498" i="1"/>
  <c r="AU3861" i="1"/>
  <c r="AU4318" i="1"/>
  <c r="AU1617" i="1"/>
  <c r="AU2934" i="1"/>
  <c r="AU3656" i="1"/>
  <c r="AU3876" i="1"/>
  <c r="AU3421" i="1"/>
  <c r="AU3851" i="1"/>
  <c r="AU1644" i="1"/>
  <c r="AU773" i="1"/>
  <c r="AU3280" i="1"/>
  <c r="AU1165" i="1"/>
  <c r="AU2954" i="1"/>
  <c r="AU579" i="1"/>
  <c r="AU887" i="1"/>
  <c r="AU3303" i="1"/>
  <c r="AU59" i="1"/>
  <c r="AU1729" i="1"/>
  <c r="AU2550" i="1"/>
  <c r="AU3262" i="1"/>
  <c r="AU2808" i="1"/>
  <c r="AU4662" i="1"/>
  <c r="AU3897" i="1"/>
  <c r="AU1551" i="1"/>
  <c r="AU1053" i="1"/>
  <c r="AU2685" i="1"/>
  <c r="AU2465" i="1"/>
  <c r="AU2892" i="1"/>
  <c r="AU2153" i="1"/>
  <c r="AU4560" i="1"/>
  <c r="AU1410" i="1"/>
  <c r="AU618" i="1"/>
  <c r="AU4186" i="1"/>
  <c r="AU4923" i="1"/>
  <c r="AU89" i="1"/>
  <c r="AU2958" i="1"/>
  <c r="AU4987" i="1"/>
  <c r="AU1906" i="1"/>
  <c r="AU3164" i="1"/>
  <c r="AU2355" i="1"/>
  <c r="AU235" i="1"/>
  <c r="AU3597" i="1"/>
  <c r="AU1001" i="1"/>
  <c r="AU2323" i="1"/>
  <c r="AU1139" i="1"/>
  <c r="AU360" i="1"/>
  <c r="AU2993" i="1"/>
  <c r="AU3414" i="1"/>
  <c r="AU1222" i="1"/>
  <c r="AU1792" i="1"/>
  <c r="AU2044" i="1"/>
  <c r="AU3728" i="1"/>
  <c r="AU3269" i="1"/>
  <c r="AU3228" i="1"/>
  <c r="AU2702" i="1"/>
  <c r="AU4804" i="1"/>
  <c r="AU247" i="1"/>
  <c r="AU4321" i="1"/>
  <c r="AU886" i="1"/>
  <c r="AU3308" i="1"/>
  <c r="AU1442" i="1"/>
  <c r="AU2906" i="1"/>
  <c r="AU2267" i="1"/>
  <c r="AU483" i="1"/>
  <c r="AU3659" i="1"/>
  <c r="AU4809" i="1"/>
  <c r="AU3891" i="1"/>
  <c r="AU2870" i="1"/>
  <c r="AU2063" i="1"/>
  <c r="AU3936" i="1"/>
  <c r="AU1443" i="1"/>
  <c r="AU1726" i="1"/>
  <c r="AU4693" i="1"/>
  <c r="AU3052" i="1"/>
  <c r="AU1747" i="1"/>
  <c r="AU2610" i="1"/>
  <c r="AU4739" i="1"/>
  <c r="AU74" i="1"/>
  <c r="AU3213" i="1"/>
  <c r="AU1243" i="1"/>
  <c r="AU1838" i="1"/>
  <c r="AU4340" i="1"/>
  <c r="AU297" i="1"/>
  <c r="AU4820" i="1"/>
  <c r="AU4686" i="1"/>
  <c r="AU4464" i="1"/>
  <c r="AU833" i="1"/>
  <c r="AU769" i="1"/>
  <c r="AU3900" i="1"/>
  <c r="AU4940" i="1"/>
  <c r="AU537" i="1"/>
  <c r="AU2185" i="1"/>
  <c r="AU4181" i="1"/>
  <c r="AU3785" i="1"/>
  <c r="AU2968" i="1"/>
  <c r="AU4122" i="1"/>
  <c r="AU2373" i="1"/>
  <c r="AU511" i="1"/>
  <c r="AU556" i="1"/>
  <c r="AU2494" i="1"/>
  <c r="AU4143" i="1"/>
  <c r="AU3558" i="1"/>
  <c r="AU3873" i="1"/>
  <c r="AU4239" i="1"/>
  <c r="AU520" i="1"/>
  <c r="AU4590" i="1"/>
  <c r="AU1978" i="1"/>
  <c r="AU3800" i="1"/>
  <c r="AU898" i="1"/>
  <c r="AU3032" i="1"/>
  <c r="AU1712" i="1"/>
  <c r="AU3426" i="1"/>
  <c r="AU2534" i="1"/>
  <c r="AU152" i="1"/>
  <c r="AU4708" i="1"/>
  <c r="AU3923" i="1"/>
  <c r="AU165" i="1"/>
  <c r="AU129" i="1"/>
  <c r="AU4497" i="1"/>
  <c r="AU696" i="1"/>
  <c r="AU3682" i="1"/>
  <c r="AU261" i="1"/>
  <c r="AU2343" i="1"/>
  <c r="AU2353" i="1"/>
  <c r="AU4265" i="1"/>
  <c r="AU2485" i="1"/>
  <c r="AU4670" i="1"/>
  <c r="AU2329" i="1"/>
  <c r="AU2807" i="1"/>
  <c r="AU5050" i="1"/>
  <c r="AU2184" i="1"/>
  <c r="AU2627" i="1"/>
  <c r="AU2932" i="1"/>
  <c r="AU4475" i="1"/>
  <c r="AU998" i="1"/>
  <c r="AU1157" i="1"/>
  <c r="AU941" i="1"/>
  <c r="AU1812" i="1"/>
  <c r="AU2168" i="1"/>
  <c r="AU3856" i="1"/>
  <c r="AU4439" i="1"/>
  <c r="AU1095" i="1"/>
  <c r="AU971" i="1"/>
  <c r="AU348" i="1"/>
  <c r="AU2179" i="1"/>
  <c r="AU4121" i="1"/>
  <c r="AU3542" i="1"/>
  <c r="AU3605" i="1"/>
  <c r="AU3417" i="1"/>
  <c r="AU2335" i="1"/>
  <c r="AU3383" i="1"/>
  <c r="AU3387" i="1"/>
  <c r="AU97" i="1"/>
  <c r="AU3319" i="1"/>
  <c r="AU812" i="1"/>
  <c r="AU3270" i="1"/>
  <c r="AU4847" i="1"/>
  <c r="AU428" i="1"/>
  <c r="AU1621" i="1"/>
  <c r="AU263" i="1"/>
  <c r="AU3364" i="1"/>
  <c r="AU3801" i="1"/>
  <c r="AU3618" i="1"/>
  <c r="AU4333" i="1"/>
  <c r="AU2663" i="1"/>
  <c r="AU1881" i="1"/>
  <c r="AU4384" i="1"/>
  <c r="AU4120" i="1"/>
  <c r="AU309" i="1"/>
  <c r="AU312" i="1"/>
  <c r="AU1745" i="1"/>
  <c r="AU3549" i="1"/>
  <c r="AU1022" i="1"/>
  <c r="AU513" i="1"/>
  <c r="AU4983" i="1"/>
  <c r="AU4362" i="1"/>
  <c r="AU2163" i="1"/>
  <c r="AU146" i="1"/>
  <c r="AU220" i="1"/>
  <c r="AU1593" i="1"/>
  <c r="AU768" i="1"/>
  <c r="AU4945" i="1"/>
  <c r="AU2791" i="1"/>
  <c r="AU1862" i="1"/>
  <c r="AU2990" i="1"/>
  <c r="AU2480" i="1"/>
  <c r="AU5043" i="1"/>
  <c r="AU523" i="1"/>
  <c r="AU2140" i="1"/>
  <c r="AU236" i="1"/>
  <c r="AU3304" i="1"/>
  <c r="AU2741" i="1"/>
  <c r="AU1080" i="1"/>
  <c r="AU2161" i="1"/>
  <c r="AU2301" i="1"/>
  <c r="AU1697" i="1"/>
  <c r="AU3301" i="1"/>
  <c r="AU4645" i="1"/>
  <c r="AU2349" i="1"/>
  <c r="AU4558" i="1"/>
  <c r="AU2402" i="1"/>
  <c r="AU3802" i="1"/>
  <c r="AU2150" i="1"/>
  <c r="AU4672" i="1"/>
  <c r="AU3725" i="1"/>
  <c r="AU4905" i="1"/>
  <c r="AU4932" i="1"/>
  <c r="AU3769" i="1"/>
  <c r="AU1019" i="1"/>
  <c r="AU3745" i="1"/>
  <c r="AU4228" i="1"/>
  <c r="AU426" i="1"/>
  <c r="AU3789" i="1"/>
  <c r="AU4946" i="1"/>
  <c r="AU3099" i="1"/>
  <c r="AU4657" i="1"/>
  <c r="AU2761" i="1"/>
  <c r="AU4879" i="1"/>
  <c r="AU3056" i="1"/>
  <c r="AU3723" i="1"/>
  <c r="AU3648" i="1"/>
  <c r="AU154" i="1"/>
  <c r="AU3931" i="1"/>
  <c r="AU1127" i="1"/>
  <c r="AU3627" i="1"/>
  <c r="AU4523" i="1"/>
  <c r="AU1369" i="1"/>
  <c r="AU3579" i="1"/>
  <c r="AU3237" i="1"/>
  <c r="AU2391" i="1"/>
  <c r="AU2010" i="1"/>
  <c r="AU455" i="1"/>
  <c r="AU4934" i="1"/>
  <c r="AU1999" i="1"/>
  <c r="AU2949" i="1"/>
  <c r="AU4537" i="1"/>
  <c r="AU1762" i="1"/>
  <c r="AU3948" i="1"/>
  <c r="AU3750" i="1"/>
  <c r="AU134" i="1"/>
  <c r="AU4472" i="1"/>
  <c r="AU1238" i="1"/>
  <c r="AU4093" i="1"/>
  <c r="AU1795" i="1"/>
  <c r="AU2711" i="1"/>
  <c r="AU1388" i="1"/>
  <c r="AU4077" i="1"/>
  <c r="AU3476" i="1"/>
  <c r="AU2994" i="1"/>
  <c r="AU2428" i="1"/>
  <c r="AU1341" i="1"/>
  <c r="AU4148" i="1"/>
  <c r="AU989" i="1"/>
  <c r="AU3016" i="1"/>
  <c r="AU344" i="1"/>
  <c r="AU666" i="1"/>
  <c r="AU4742" i="1"/>
  <c r="AU4164" i="1"/>
  <c r="AU3939" i="1"/>
  <c r="AU1315" i="1"/>
  <c r="AU1548" i="1"/>
  <c r="AU4593" i="1"/>
  <c r="AU4527" i="1"/>
  <c r="AU496" i="1"/>
  <c r="AU3644" i="1"/>
  <c r="AU4427" i="1"/>
  <c r="AU1274" i="1"/>
  <c r="AU3848" i="1"/>
  <c r="AU4374" i="1"/>
  <c r="AU2413" i="1"/>
  <c r="AU2088" i="1"/>
  <c r="AU1018" i="1"/>
  <c r="AU1568" i="1"/>
  <c r="AU1927" i="1"/>
  <c r="AU1103" i="1"/>
  <c r="AU2314" i="1"/>
  <c r="AU917" i="1"/>
  <c r="AU4015" i="1"/>
  <c r="AU1690" i="1"/>
  <c r="AU4029" i="1"/>
  <c r="AU2334" i="1"/>
  <c r="AU1190" i="1"/>
  <c r="AU3101" i="1"/>
  <c r="AU950" i="1"/>
  <c r="AU3470" i="1"/>
  <c r="AU2346" i="1"/>
  <c r="AU3276" i="1"/>
  <c r="AU181" i="1"/>
  <c r="AU2744" i="1"/>
  <c r="AU540" i="1"/>
  <c r="AU4429" i="1"/>
  <c r="AU4097" i="1"/>
  <c r="AU4305" i="1"/>
  <c r="AU2826" i="1"/>
  <c r="AU2000" i="1"/>
  <c r="AU1296" i="1"/>
  <c r="AU4597" i="1"/>
  <c r="AU2255" i="1"/>
  <c r="AU178" i="1"/>
  <c r="AU461" i="1"/>
  <c r="AU4302" i="1"/>
  <c r="AU1601" i="1"/>
  <c r="AU838" i="1"/>
  <c r="AU3635" i="1"/>
  <c r="AU4830" i="1"/>
  <c r="AU1818" i="1"/>
  <c r="AU2517" i="1"/>
  <c r="AU1498" i="1"/>
  <c r="AU1066" i="1"/>
  <c r="AU3741" i="1"/>
  <c r="AU3230" i="1"/>
  <c r="AU4465" i="1"/>
  <c r="AU693" i="1"/>
  <c r="AU4777" i="1"/>
  <c r="AU1800" i="1"/>
  <c r="AU2369" i="1"/>
  <c r="AU1083" i="1"/>
  <c r="AU4216" i="1"/>
  <c r="AU1831" i="1"/>
  <c r="AU1829" i="1"/>
  <c r="AU2330" i="1"/>
  <c r="AU3315" i="1"/>
  <c r="AU4232" i="1"/>
  <c r="AU4730" i="1"/>
  <c r="AU3204" i="1"/>
  <c r="AU3901" i="1"/>
  <c r="AU4127" i="1"/>
  <c r="AU2547" i="1"/>
  <c r="AU2194" i="1"/>
  <c r="AU4796" i="1"/>
  <c r="AU940" i="1"/>
  <c r="AU2634" i="1"/>
  <c r="AU4332" i="1"/>
  <c r="AU4289" i="1"/>
  <c r="AU4918" i="1"/>
  <c r="AU4161" i="1"/>
  <c r="AU717" i="1"/>
  <c r="AU4889" i="1"/>
  <c r="AU3163" i="1"/>
  <c r="AU4874" i="1"/>
  <c r="AU3984" i="1"/>
  <c r="AU2982" i="1"/>
  <c r="AU3299" i="1"/>
  <c r="AU2438" i="1"/>
  <c r="AU228" i="1"/>
  <c r="AU2553" i="1"/>
  <c r="AU4881" i="1"/>
  <c r="AU403" i="1"/>
  <c r="AU4469" i="1"/>
  <c r="AU4544" i="1"/>
  <c r="AU2959" i="1"/>
  <c r="AU853" i="1"/>
  <c r="AU2139" i="1"/>
  <c r="AU2938" i="1"/>
  <c r="AU563" i="1"/>
  <c r="AU2100" i="1"/>
  <c r="AU3229" i="1"/>
  <c r="AU2093" i="1"/>
  <c r="AU357" i="1"/>
  <c r="AU3968" i="1"/>
  <c r="AU2436" i="1"/>
  <c r="AU1348" i="1"/>
  <c r="AU1724" i="1"/>
  <c r="AU4496" i="1"/>
  <c r="AU396" i="1"/>
  <c r="AU3928" i="1"/>
  <c r="AU902" i="1"/>
  <c r="AU2003" i="1"/>
  <c r="AU1553" i="1"/>
  <c r="AU4028" i="1"/>
  <c r="AU4419" i="1"/>
  <c r="AU1532" i="1"/>
  <c r="AU1643" i="1"/>
  <c r="AU2379" i="1"/>
  <c r="AU4715" i="1"/>
  <c r="AU3447" i="1"/>
  <c r="AU307" i="1"/>
  <c r="AU3428" i="1"/>
  <c r="AU2479" i="1"/>
  <c r="AU2201" i="1"/>
  <c r="AU299" i="1"/>
  <c r="AU2751" i="1"/>
  <c r="AU555" i="1"/>
  <c r="AU1651" i="1"/>
  <c r="AU844" i="1"/>
  <c r="AU2943" i="1"/>
  <c r="AU4413" i="1"/>
  <c r="AU4024" i="1"/>
  <c r="AU3678" i="1"/>
  <c r="AU3340" i="1"/>
  <c r="AU420" i="1"/>
  <c r="AU3038" i="1"/>
  <c r="AU2312" i="1"/>
  <c r="AU2102" i="1"/>
  <c r="AU3888" i="1"/>
  <c r="AU4404" i="1"/>
  <c r="AU4926" i="1"/>
  <c r="AU3807" i="1"/>
  <c r="AU1077" i="1"/>
  <c r="AU1155" i="1"/>
  <c r="AU2340" i="1"/>
  <c r="AU183" i="1"/>
  <c r="AU305" i="1"/>
  <c r="AU3717" i="1"/>
  <c r="AU1945" i="1"/>
  <c r="AU2448" i="1"/>
  <c r="AU1170" i="1"/>
  <c r="AU3860" i="1"/>
  <c r="AU3477" i="1"/>
  <c r="AU376" i="1"/>
  <c r="AU2474" i="1"/>
  <c r="AU4452" i="1"/>
  <c r="AU2396" i="1"/>
  <c r="AU3051" i="1"/>
  <c r="AU3625" i="1"/>
  <c r="AU3003" i="1"/>
  <c r="AU5085" i="1"/>
  <c r="AU2877" i="1"/>
  <c r="AU3309" i="1"/>
  <c r="AU2726" i="1"/>
  <c r="AU2331" i="1"/>
  <c r="AU870" i="1"/>
  <c r="AU4449" i="1"/>
  <c r="AU2616" i="1"/>
  <c r="AU4456" i="1"/>
  <c r="AU3992" i="1"/>
  <c r="AU2433" i="1"/>
  <c r="AU5087" i="1"/>
  <c r="AU2555" i="1"/>
  <c r="AU4220" i="1"/>
  <c r="AU4916" i="1"/>
  <c r="AU4979" i="1"/>
  <c r="AU2585" i="1"/>
  <c r="AU1353" i="1"/>
  <c r="AU2082" i="1"/>
  <c r="AU2143" i="1"/>
  <c r="AU3170" i="1"/>
  <c r="AU2871" i="1"/>
  <c r="AU965" i="1"/>
  <c r="AU1997" i="1"/>
  <c r="AU2225" i="1"/>
  <c r="AU848" i="1"/>
  <c r="AU2678" i="1"/>
  <c r="AU1861" i="1"/>
  <c r="AU3685" i="1"/>
  <c r="AU580" i="1"/>
  <c r="AU2192" i="1"/>
  <c r="AU2500" i="1"/>
  <c r="AU503" i="1"/>
  <c r="AU1438" i="1"/>
  <c r="AU222" i="1"/>
  <c r="AU1093" i="1"/>
  <c r="AU3813" i="1"/>
  <c r="AU3085" i="1"/>
  <c r="AU4159" i="1"/>
  <c r="AU3726" i="1"/>
  <c r="AU4109" i="1"/>
  <c r="AU2400" i="1"/>
  <c r="AU2290" i="1"/>
  <c r="AU4387" i="1"/>
  <c r="AU3011" i="1"/>
  <c r="AU1630" i="1"/>
  <c r="AU4791" i="1"/>
  <c r="AU4858" i="1"/>
  <c r="AU1912" i="1"/>
  <c r="AU3045" i="1"/>
  <c r="AU4134" i="1"/>
  <c r="AU4697" i="1"/>
  <c r="AU3344" i="1"/>
  <c r="AU682" i="1"/>
  <c r="AU259" i="1"/>
  <c r="AU916" i="1"/>
  <c r="AU430" i="1"/>
  <c r="AU1629" i="1"/>
  <c r="AU4411" i="1"/>
  <c r="AU2962" i="1"/>
  <c r="AU4995" i="1"/>
  <c r="AU1661" i="1"/>
  <c r="AU2703" i="1"/>
  <c r="AU1016" i="1"/>
  <c r="AU4266" i="1"/>
  <c r="AU2535" i="1"/>
  <c r="AU1043" i="1"/>
  <c r="AU4458" i="1"/>
  <c r="AU2552" i="1"/>
  <c r="AU4033" i="1"/>
  <c r="AU4755" i="1"/>
  <c r="AU3833" i="1"/>
  <c r="AU170" i="1"/>
  <c r="AU3241" i="1"/>
  <c r="AU4086" i="1"/>
  <c r="AU3629" i="1"/>
  <c r="AU4022" i="1"/>
  <c r="AU2017" i="1"/>
  <c r="AU1950" i="1"/>
  <c r="AU1802" i="1"/>
  <c r="AU4487" i="1"/>
  <c r="AU2080" i="1"/>
  <c r="AU1525" i="1"/>
  <c r="AU4668" i="1"/>
  <c r="AU2270" i="1"/>
  <c r="AU179" i="1"/>
  <c r="AU3260" i="1"/>
  <c r="AU4938" i="1"/>
  <c r="AU4567" i="1"/>
  <c r="AU2160" i="1"/>
  <c r="AU1136" i="1"/>
  <c r="AU4572" i="1"/>
  <c r="AU2394" i="1"/>
  <c r="AU269" i="1"/>
  <c r="AU2551" i="1"/>
  <c r="AU4069" i="1"/>
  <c r="AU4990" i="1"/>
  <c r="AU300" i="1"/>
  <c r="AU5033" i="1"/>
  <c r="AU2372" i="1"/>
  <c r="AU3774" i="1"/>
  <c r="AU473" i="1"/>
  <c r="AU1594" i="1"/>
  <c r="AU990" i="1"/>
  <c r="AU3324" i="1"/>
  <c r="AU4627" i="1"/>
  <c r="AU1352" i="1"/>
  <c r="AU5014" i="1"/>
  <c r="AU554" i="1"/>
  <c r="AU4970" i="1"/>
  <c r="AU1668" i="1"/>
  <c r="AU789" i="1"/>
  <c r="AU2011" i="1"/>
  <c r="AU2723" i="1"/>
  <c r="AU1485" i="1"/>
  <c r="AU2101" i="1"/>
  <c r="AU2375" i="1"/>
  <c r="AU668" i="1"/>
  <c r="AU923" i="1"/>
  <c r="AU818" i="1"/>
  <c r="AU640" i="1"/>
  <c r="AU944" i="1"/>
  <c r="AU2092" i="1"/>
  <c r="AU4971" i="1"/>
  <c r="AU2177" i="1"/>
  <c r="AU4392" i="1"/>
  <c r="AU945" i="1"/>
  <c r="AU4965" i="1"/>
  <c r="AU2395" i="1"/>
  <c r="AU3617" i="1"/>
  <c r="AU2664" i="1"/>
  <c r="AU4707" i="1"/>
  <c r="AU3125" i="1"/>
  <c r="AU1026" i="1"/>
  <c r="AU4842" i="1"/>
  <c r="AU4968" i="1"/>
  <c r="AU2274" i="1"/>
  <c r="AU4513" i="1"/>
  <c r="AU4793" i="1"/>
  <c r="AU5024" i="1"/>
  <c r="AU1257" i="1"/>
  <c r="AU1231" i="1"/>
  <c r="AU4992" i="1"/>
  <c r="AU628" i="1"/>
  <c r="AU1471" i="1"/>
  <c r="AU3892" i="1"/>
  <c r="AU4534" i="1"/>
  <c r="AU2439" i="1"/>
  <c r="AU689" i="1"/>
  <c r="AU711" i="1"/>
  <c r="AU4543" i="1"/>
  <c r="AU3284" i="1"/>
  <c r="AU4999" i="1"/>
  <c r="AU2271" i="1"/>
  <c r="AU1426" i="1"/>
  <c r="AU4806" i="1"/>
  <c r="AU1893" i="1"/>
  <c r="AU1949" i="1"/>
  <c r="AU1753" i="1"/>
  <c r="AU1072" i="1"/>
  <c r="AU1186" i="1"/>
  <c r="AU4615" i="1"/>
  <c r="AU1610" i="1"/>
  <c r="AU4643" i="1"/>
  <c r="AU2841" i="1"/>
  <c r="AU1338" i="1"/>
  <c r="AU1091" i="1"/>
  <c r="AU3966" i="1"/>
  <c r="AU3956" i="1"/>
  <c r="AU3311" i="1"/>
  <c r="AU4780" i="1"/>
  <c r="AU1739" i="1"/>
  <c r="AU4153" i="1"/>
  <c r="AU2810" i="1"/>
  <c r="AU1720" i="1"/>
  <c r="AU2755" i="1"/>
  <c r="AU3060" i="1"/>
  <c r="AU4253" i="1"/>
  <c r="AU1725" i="1"/>
  <c r="AU4" i="1"/>
  <c r="AU3686" i="1"/>
  <c r="AU3786" i="1"/>
  <c r="AU748" i="1"/>
  <c r="AU4991" i="1"/>
  <c r="AU928" i="1"/>
  <c r="AU1954" i="1"/>
  <c r="AU4713" i="1"/>
  <c r="AU4885" i="1"/>
  <c r="AU4443" i="1"/>
  <c r="AU4962" i="1"/>
  <c r="AU196" i="1"/>
  <c r="AU690" i="1"/>
  <c r="AU671" i="1"/>
  <c r="AU1975" i="1"/>
  <c r="AU4954" i="1"/>
  <c r="AU2405" i="1"/>
  <c r="AU4895" i="1"/>
  <c r="AU2886" i="1"/>
  <c r="AU846" i="1"/>
  <c r="AU1188" i="1"/>
  <c r="AU984" i="1"/>
  <c r="AU3531" i="1"/>
  <c r="AU1027" i="1"/>
  <c r="AU4175" i="1"/>
  <c r="AU2047" i="1"/>
  <c r="AU1821" i="1"/>
  <c r="AU3339" i="1"/>
  <c r="AU36" i="1"/>
  <c r="AU2132" i="1"/>
  <c r="AU4911" i="1"/>
  <c r="AU3362" i="1"/>
  <c r="AU2361" i="1"/>
  <c r="AU3289" i="1"/>
  <c r="AU3014" i="1"/>
  <c r="AU559" i="1"/>
  <c r="AU1212" i="1"/>
  <c r="AU2666" i="1"/>
  <c r="AU4044" i="1"/>
  <c r="AU493" i="1"/>
  <c r="AU1074" i="1"/>
  <c r="AU3287" i="1"/>
  <c r="AU2708" i="1"/>
  <c r="AU3472" i="1"/>
  <c r="AU3756" i="1"/>
  <c r="AU2923" i="1"/>
  <c r="AU2686" i="1"/>
  <c r="AU385" i="1"/>
  <c r="AU4117" i="1"/>
  <c r="AU1278" i="1"/>
  <c r="AU3380" i="1"/>
  <c r="AU837" i="1"/>
  <c r="AU3711" i="1"/>
  <c r="AU1569" i="1"/>
  <c r="AU716" i="1"/>
  <c r="AU1328" i="1"/>
  <c r="AU2918" i="1"/>
  <c r="AU3275" i="1"/>
  <c r="AU2171" i="1"/>
  <c r="AU250" i="1"/>
  <c r="AU3479" i="1"/>
  <c r="AU1267" i="1"/>
  <c r="AU1872" i="1"/>
  <c r="AU4603" i="1"/>
  <c r="AU4043" i="1"/>
  <c r="AU2668" i="1"/>
  <c r="AU2022" i="1"/>
  <c r="AU1236" i="1"/>
  <c r="AU2272" i="1"/>
  <c r="AU2505" i="1"/>
  <c r="AU876" i="1"/>
  <c r="AU585" i="1"/>
  <c r="AU1239" i="1"/>
  <c r="AU4552" i="1"/>
  <c r="AU3890" i="1"/>
  <c r="AU3534" i="1"/>
  <c r="AU366" i="1"/>
  <c r="AU2219" i="1"/>
  <c r="AU15" i="1"/>
  <c r="AU3070" i="1"/>
  <c r="AU1866" i="1"/>
  <c r="AU2165" i="1"/>
  <c r="AU85" i="1"/>
  <c r="AU2136" i="1"/>
  <c r="AU620" i="1"/>
  <c r="AU691" i="1"/>
  <c r="AU2304" i="1"/>
  <c r="AU930" i="1"/>
  <c r="AU205" i="1"/>
  <c r="AU1303" i="1"/>
  <c r="AU637" i="1"/>
  <c r="AU4106" i="1"/>
  <c r="AU5092" i="1"/>
  <c r="AU987" i="1"/>
  <c r="AU1336" i="1"/>
  <c r="AU2443" i="1"/>
  <c r="AU1986" i="1"/>
  <c r="AU3294" i="1"/>
  <c r="AU3089" i="1"/>
  <c r="AU1761" i="1"/>
  <c r="AU720" i="1"/>
  <c r="AU318" i="1"/>
  <c r="AU1000" i="1"/>
  <c r="AU2207" i="1"/>
  <c r="AU172" i="1"/>
  <c r="AU1280" i="1"/>
  <c r="AU2861" i="1"/>
  <c r="AU2024" i="1"/>
  <c r="AU644" i="1"/>
  <c r="AU912" i="1"/>
  <c r="AU822" i="1"/>
  <c r="AU2181" i="1"/>
  <c r="AU4573" i="1"/>
  <c r="AU1673" i="1"/>
  <c r="AU907" i="1"/>
  <c r="AU1135" i="1"/>
  <c r="AU1732" i="1"/>
  <c r="AU1125" i="1"/>
  <c r="AU1469" i="1"/>
  <c r="AU151" i="1"/>
  <c r="AU1727" i="1"/>
  <c r="AU201" i="1"/>
  <c r="AU3292" i="1"/>
  <c r="AU1221" i="1"/>
  <c r="AU3607" i="1"/>
  <c r="AU2771" i="1"/>
  <c r="AU2279" i="1"/>
  <c r="AU2121" i="1"/>
  <c r="AU2356" i="1"/>
  <c r="AU4494" i="1"/>
  <c r="AU1615" i="1"/>
  <c r="AU1036" i="1"/>
  <c r="AU649" i="1"/>
  <c r="AU3298" i="1"/>
  <c r="AU1375" i="1"/>
  <c r="AU1867" i="1"/>
  <c r="AU5036" i="1"/>
  <c r="AU4245" i="1"/>
  <c r="AU3178" i="1"/>
  <c r="AU2960" i="1"/>
  <c r="AU3134" i="1"/>
  <c r="AU3727" i="1"/>
  <c r="AU2972" i="1"/>
  <c r="AU4871" i="1"/>
  <c r="AU4760" i="1"/>
  <c r="AU1366" i="1"/>
  <c r="AU683" i="1"/>
  <c r="AU2245" i="1"/>
  <c r="AU467" i="1"/>
  <c r="AU2843" i="1"/>
  <c r="AU517" i="1"/>
  <c r="AU391" i="1"/>
  <c r="AU605" i="1"/>
  <c r="AU4922" i="1"/>
  <c r="AU4418" i="1"/>
  <c r="AU80" i="1"/>
  <c r="AU1909" i="1"/>
  <c r="AU1181" i="1"/>
  <c r="AU281" i="1"/>
  <c r="AU429" i="1"/>
  <c r="AU4973" i="1"/>
  <c r="AU2175" i="1"/>
  <c r="AU3894" i="1"/>
  <c r="AU1961" i="1"/>
  <c r="AU4361" i="1"/>
  <c r="AU2226" i="1"/>
  <c r="AU127" i="1"/>
  <c r="AU4710" i="1"/>
  <c r="AU729" i="1"/>
  <c r="AU3254" i="1"/>
  <c r="AU1734" i="1"/>
  <c r="AU505" i="1"/>
  <c r="AU4233" i="1"/>
  <c r="AU1447" i="1"/>
  <c r="AU4329" i="1"/>
  <c r="AU3399" i="1"/>
  <c r="AU3195" i="1"/>
  <c r="AU2766" i="1"/>
  <c r="AU1138" i="1"/>
  <c r="AU4347" i="1"/>
  <c r="AU3054" i="1"/>
  <c r="AU3154" i="1"/>
  <c r="AU3084" i="1"/>
  <c r="AU3006" i="1"/>
  <c r="AU1924" i="1"/>
  <c r="AU3825" i="1"/>
  <c r="AU2458" i="1"/>
  <c r="AU4839" i="1"/>
  <c r="AU1546" i="1"/>
  <c r="AU4518" i="1"/>
  <c r="AU2392" i="1"/>
  <c r="AU1603" i="1"/>
  <c r="AU1579" i="1"/>
  <c r="AU1638" i="1"/>
  <c r="AU3908" i="1"/>
  <c r="AU3566" i="1"/>
  <c r="AU3980" i="1"/>
  <c r="AU3020" i="1"/>
  <c r="AU2852" i="1"/>
  <c r="AU4674" i="1"/>
  <c r="AU217" i="1"/>
  <c r="AU1980" i="1"/>
  <c r="AU3917" i="1"/>
  <c r="AU1677" i="1"/>
  <c r="AU4838" i="1"/>
  <c r="AU4006" i="1"/>
  <c r="AU672" i="1"/>
  <c r="AU2069" i="1"/>
  <c r="AU5030" i="1"/>
  <c r="AU2956" i="1"/>
  <c r="AU796" i="1"/>
  <c r="AU2996" i="1"/>
  <c r="AU653" i="1"/>
  <c r="AU657" i="1"/>
  <c r="AU1763" i="1"/>
  <c r="AU1489" i="1"/>
  <c r="AU4406" i="1"/>
  <c r="AU476" i="1"/>
  <c r="AU1005" i="1"/>
  <c r="AU3701" i="1"/>
  <c r="AU1940" i="1"/>
  <c r="AU7" i="1"/>
  <c r="AU2211" i="1"/>
  <c r="AU4242" i="1"/>
  <c r="AU2728" i="1"/>
  <c r="AU1392" i="1"/>
  <c r="AU905" i="1"/>
  <c r="AU3518" i="1"/>
  <c r="AU2801" i="1"/>
  <c r="AU3863" i="1"/>
  <c r="AU1192" i="1"/>
  <c r="AU3425" i="1"/>
  <c r="AU4034" i="1"/>
  <c r="AU3811" i="1"/>
  <c r="AU4490" i="1"/>
  <c r="AU2487" i="1"/>
  <c r="AU1440" i="1"/>
  <c r="AU147" i="1"/>
  <c r="AU202" i="1"/>
  <c r="AU2746" i="1"/>
  <c r="AU734" i="1"/>
  <c r="AU2060" i="1"/>
  <c r="AU910" i="1"/>
  <c r="AU3130" i="1"/>
  <c r="AU3593" i="1"/>
  <c r="AU1318" i="1"/>
  <c r="AU2079" i="1"/>
  <c r="AU4316" i="1"/>
  <c r="AU4974" i="1"/>
  <c r="AU3145" i="1"/>
  <c r="AU1292" i="1"/>
  <c r="AU2765" i="1"/>
  <c r="AU2234" i="1"/>
  <c r="AU1535" i="1"/>
  <c r="AU3546" i="1"/>
  <c r="AU1608" i="1"/>
  <c r="AU3325" i="1"/>
  <c r="AU3440" i="1"/>
  <c r="AU1147" i="1"/>
  <c r="AU3244" i="1"/>
  <c r="AU954" i="1"/>
  <c r="AU2186" i="1"/>
  <c r="AU2188" i="1"/>
  <c r="AU1423" i="1"/>
  <c r="AU4385" i="1"/>
  <c r="AU3348" i="1"/>
  <c r="AU3082" i="1"/>
  <c r="AU2511" i="1"/>
  <c r="AU194" i="1"/>
  <c r="AU1454" i="1"/>
  <c r="AU4142" i="1"/>
  <c r="AU3929" i="1"/>
  <c r="AU4588" i="1"/>
  <c r="AU3452" i="1"/>
  <c r="AU92" i="1"/>
  <c r="AU1148" i="1"/>
  <c r="AU4782" i="1"/>
  <c r="AU43" i="1"/>
  <c r="AU2571" i="1"/>
  <c r="AU4440" i="1"/>
  <c r="AU4176" i="1"/>
  <c r="AU1463" i="1"/>
  <c r="AU849" i="1"/>
  <c r="AU2660" i="1"/>
  <c r="AU909" i="1"/>
  <c r="AU3933" i="1"/>
  <c r="AU113" i="1"/>
  <c r="AU4031" i="1"/>
  <c r="AU3633" i="1"/>
  <c r="AU2562" i="1"/>
  <c r="AU1304" i="1"/>
  <c r="AU3320" i="1"/>
  <c r="AU738" i="1"/>
  <c r="AU4234" i="1"/>
  <c r="AU2615" i="1"/>
  <c r="AU4144" i="1"/>
  <c r="AU3623" i="1"/>
  <c r="AU2338" i="1"/>
  <c r="AU1251" i="1"/>
  <c r="AU4656" i="1"/>
  <c r="AU3225" i="1"/>
  <c r="AU824" i="1"/>
  <c r="AU5073" i="1"/>
  <c r="AU3795" i="1"/>
  <c r="AU2917" i="1"/>
  <c r="AU903" i="1"/>
  <c r="AU445" i="1"/>
  <c r="AU4795" i="1"/>
  <c r="AU1196" i="1"/>
  <c r="AU2298" i="1"/>
  <c r="AU2077" i="1"/>
  <c r="AU1625" i="1"/>
  <c r="AU1330" i="1"/>
  <c r="AU482" i="1"/>
  <c r="AU4466" i="1"/>
  <c r="AU1511" i="1"/>
  <c r="AU699" i="1"/>
  <c r="AU3721" i="1"/>
  <c r="AU3092" i="1"/>
  <c r="AU4598" i="1"/>
  <c r="AU4749" i="1"/>
  <c r="AU2387" i="1"/>
  <c r="AU969" i="1"/>
  <c r="AU4481" i="1"/>
  <c r="AU1197" i="1"/>
  <c r="AU3243" i="1"/>
  <c r="AU4177" i="1"/>
  <c r="AU1871" i="1"/>
  <c r="AU3480" i="1"/>
  <c r="AU4213" i="1"/>
  <c r="AU1713" i="1"/>
  <c r="AU5045" i="1"/>
  <c r="AU2942" i="1"/>
  <c r="AU1321" i="1"/>
  <c r="AU4173" i="1"/>
  <c r="AU1488" i="1"/>
  <c r="AU1709" i="1"/>
  <c r="AU3714" i="1"/>
  <c r="AU3773" i="1"/>
  <c r="AU3779" i="1"/>
  <c r="AU4165" i="1"/>
  <c r="AU1464" i="1"/>
  <c r="AU2296" i="1"/>
  <c r="AU935" i="1"/>
  <c r="AU2797" i="1"/>
  <c r="AU2381" i="1"/>
  <c r="AU2783" i="1"/>
  <c r="AU4498" i="1"/>
  <c r="AU1129" i="1"/>
  <c r="AU2869" i="1"/>
  <c r="AU4748" i="1"/>
  <c r="AU927" i="1"/>
  <c r="AU2237" i="1"/>
  <c r="AU2376" i="1"/>
  <c r="AU3637" i="1"/>
  <c r="AU3307" i="1"/>
  <c r="AU3569" i="1"/>
  <c r="AU2649" i="1"/>
  <c r="AU1145" i="1"/>
  <c r="AU2357" i="1"/>
  <c r="AU1059" i="1"/>
  <c r="AU1306" i="1"/>
  <c r="AU4196" i="1"/>
  <c r="AU570" i="1"/>
  <c r="AU2200" i="1"/>
  <c r="AU479" i="1"/>
  <c r="AU1914" i="1"/>
  <c r="AU953" i="1"/>
  <c r="AU625" i="1"/>
  <c r="AU186" i="1"/>
  <c r="AU1436" i="1"/>
  <c r="AU2533" i="1"/>
  <c r="AU3621" i="1"/>
  <c r="AU4835" i="1"/>
  <c r="AU3541" i="1"/>
  <c r="AU578" i="1"/>
  <c r="AU933" i="1"/>
  <c r="AU4390" i="1"/>
  <c r="AU2858" i="1"/>
  <c r="AU5067" i="1"/>
  <c r="AU512" i="1"/>
  <c r="AU4897" i="1"/>
  <c r="AU2820" i="1"/>
  <c r="AU1973" i="1"/>
  <c r="AU3595" i="1"/>
  <c r="AU219" i="1"/>
  <c r="AU3167" i="1"/>
  <c r="AU4531" i="1"/>
  <c r="AU64" i="1"/>
  <c r="AU2250" i="1"/>
  <c r="AU3979" i="1"/>
  <c r="AU2463" i="1"/>
  <c r="AU567" i="1"/>
  <c r="AU2459" i="1"/>
  <c r="AU545" i="1"/>
  <c r="AU378" i="1"/>
  <c r="AU3328" i="1"/>
  <c r="AU2467" i="1"/>
  <c r="AU4273" i="1"/>
  <c r="AU2881" i="1"/>
  <c r="AU1824" i="1"/>
  <c r="AU3487" i="1"/>
  <c r="AU5072" i="1"/>
  <c r="AU1830" i="1"/>
  <c r="AU4132" i="1"/>
  <c r="AU256" i="1"/>
  <c r="AU889" i="1"/>
  <c r="AU4857" i="1"/>
  <c r="AU1868" i="1"/>
  <c r="AU137" i="1"/>
  <c r="AU3397" i="1"/>
  <c r="AU4050" i="1"/>
  <c r="AU3846" i="1"/>
  <c r="AU1355" i="1"/>
  <c r="AU2147" i="1"/>
  <c r="AU3050" i="1"/>
  <c r="AU3854" i="1"/>
  <c r="AU295" i="1"/>
  <c r="AU1226" i="1"/>
  <c r="AU3962" i="1"/>
  <c r="AU4935" i="1"/>
  <c r="AU2182" i="1"/>
  <c r="AU1500" i="1"/>
  <c r="AU2577" i="1"/>
  <c r="AU4235" i="1"/>
  <c r="AU1510" i="1"/>
  <c r="AU1878" i="1"/>
  <c r="AU408" i="1"/>
  <c r="AU4476" i="1"/>
  <c r="AU1071" i="1"/>
  <c r="AU4037" i="1"/>
  <c r="AU3181" i="1"/>
  <c r="AU418" i="1"/>
  <c r="AU934" i="1"/>
  <c r="AU2900" i="1"/>
  <c r="AU1208" i="1"/>
  <c r="AU139" i="1"/>
  <c r="AU1817" i="1"/>
  <c r="AU384" i="1"/>
  <c r="AU3087" i="1"/>
  <c r="AU438" i="1"/>
  <c r="AU3864" i="1"/>
  <c r="AU2326" i="1"/>
  <c r="AU4434" i="1"/>
  <c r="AU3297" i="1"/>
  <c r="AU2254" i="1"/>
  <c r="AU1110" i="1"/>
  <c r="AU546" i="1"/>
  <c r="AU3660" i="1"/>
  <c r="AU1971" i="1"/>
  <c r="AU667" i="1"/>
  <c r="AU1723" i="1"/>
  <c r="AU2483" i="1"/>
  <c r="AU5026" i="1"/>
  <c r="AU1089" i="1"/>
  <c r="AU4766" i="1"/>
  <c r="AU158" i="1"/>
  <c r="AU4609" i="1"/>
  <c r="AU4482" i="1"/>
  <c r="AU3969" i="1"/>
  <c r="AU2770" i="1"/>
  <c r="AU4346" i="1"/>
  <c r="AU1266" i="1"/>
  <c r="AU1458" i="1"/>
  <c r="AU1894" i="1"/>
  <c r="AU3208" i="1"/>
  <c r="AU1117" i="1"/>
  <c r="AU911" i="1"/>
  <c r="AU573" i="1"/>
  <c r="AU2833" i="1"/>
  <c r="AU434" i="1"/>
  <c r="AU4129" i="1"/>
  <c r="AU4538" i="1"/>
  <c r="AU4750" i="1"/>
  <c r="AU1360" i="1"/>
  <c r="AU1028" i="1"/>
  <c r="AU2862" i="1"/>
  <c r="AU3459" i="1"/>
  <c r="AU3206" i="1"/>
  <c r="AU4100" i="1"/>
  <c r="AU695" i="1"/>
  <c r="AU3634" i="1"/>
  <c r="AU591" i="1"/>
  <c r="AU5079" i="1"/>
  <c r="AU960" i="1"/>
  <c r="AU4813" i="1"/>
  <c r="AU1536" i="1"/>
  <c r="AU1560" i="1"/>
  <c r="AU3498" i="1"/>
  <c r="AU4383" i="1"/>
  <c r="AU2249" i="1"/>
  <c r="AU1151" i="1"/>
  <c r="AU803" i="1"/>
  <c r="AU3017" i="1"/>
  <c r="AU2072" i="1"/>
  <c r="AU2032" i="1"/>
  <c r="AU2389" i="1"/>
  <c r="AU2915" i="1"/>
  <c r="AU2277" i="1"/>
  <c r="AU1575" i="1"/>
  <c r="AU2628" i="1"/>
  <c r="AU3030" i="1"/>
  <c r="AU3460" i="1"/>
  <c r="AU1041" i="1"/>
  <c r="AU1332" i="1"/>
  <c r="AU4507" i="1"/>
  <c r="AU4994" i="1"/>
  <c r="AU1465" i="1"/>
  <c r="AU4246" i="1"/>
  <c r="AU1965" i="1"/>
  <c r="AU4076" i="1"/>
  <c r="AU1082" i="1"/>
  <c r="AU3226" i="1"/>
  <c r="AU4297" i="1"/>
  <c r="AU1507" i="1"/>
  <c r="AU2362" i="1"/>
  <c r="AU2824" i="1"/>
  <c r="AU4315" i="1"/>
  <c r="AU3522" i="1"/>
  <c r="AU3857" i="1"/>
  <c r="AU116" i="1"/>
  <c r="AU28" i="1"/>
  <c r="AU5080" i="1"/>
  <c r="AU1240" i="1"/>
  <c r="AU993" i="1"/>
  <c r="AU4506" i="1"/>
  <c r="AU4260" i="1"/>
  <c r="AU3197" i="1"/>
  <c r="AU3832" i="1"/>
  <c r="AU1457" i="1"/>
  <c r="AU1676" i="1"/>
  <c r="AU629" i="1"/>
  <c r="AU306" i="1"/>
  <c r="AU4833" i="1"/>
  <c r="AU659" i="1"/>
  <c r="AU4428" i="1"/>
  <c r="AU703" i="1"/>
  <c r="AU2913" i="1"/>
  <c r="AU2008" i="1"/>
  <c r="AU1936" i="1"/>
  <c r="AU3697" i="1"/>
  <c r="AU3567" i="1"/>
  <c r="AU2473" i="1"/>
  <c r="AU3371" i="1"/>
  <c r="AU895" i="1"/>
  <c r="AU4483" i="1"/>
  <c r="AU3653" i="1"/>
  <c r="AU4236" i="1"/>
  <c r="AU868" i="1"/>
  <c r="AU2444" i="1"/>
  <c r="AU1628" i="1"/>
  <c r="AU3614" i="1"/>
  <c r="AU1969" i="1"/>
  <c r="AU3949" i="1"/>
  <c r="AU2204" i="1"/>
  <c r="AU2620" i="1"/>
  <c r="AU2963" i="1"/>
  <c r="AU814" i="1"/>
  <c r="AU1441" i="1"/>
  <c r="AU2268" i="1"/>
  <c r="AU1300" i="1"/>
  <c r="AU4435" i="1"/>
  <c r="AU704" i="1"/>
  <c r="AU3547" i="1"/>
  <c r="AU533" i="1"/>
  <c r="AU1282" i="1"/>
  <c r="AU4128" i="1"/>
  <c r="AU3781" i="1"/>
  <c r="AU1547" i="1"/>
  <c r="AU1913" i="1"/>
  <c r="AU1050" i="1"/>
  <c r="AU2594" i="1"/>
  <c r="AU1461" i="1"/>
  <c r="AU946" i="1"/>
  <c r="AU1474" i="1"/>
  <c r="AU1667" i="1"/>
  <c r="AU1475" i="1"/>
  <c r="AU123" i="1"/>
  <c r="AU3809" i="1"/>
  <c r="AU2195" i="1"/>
  <c r="AU609" i="1"/>
  <c r="AU673" i="1"/>
  <c r="AU2966" i="1"/>
  <c r="AU714" i="1"/>
  <c r="AU3488" i="1"/>
  <c r="AU457" i="1"/>
  <c r="AU1915" i="1"/>
  <c r="AU1262" i="1"/>
  <c r="AU1513" i="1"/>
  <c r="AU1649" i="1"/>
  <c r="AU4071" i="1"/>
  <c r="AU4269" i="1"/>
  <c r="AU506" i="1"/>
  <c r="AU2348" i="1"/>
  <c r="AU2546" i="1"/>
  <c r="AU801" i="1"/>
  <c r="AU875" i="1"/>
  <c r="AU2667" i="1"/>
  <c r="AU1149" i="1"/>
  <c r="AU4141" i="1"/>
  <c r="AU3335" i="1"/>
  <c r="AU2882" i="1"/>
  <c r="AU4471" i="1"/>
  <c r="AU3880" i="1"/>
  <c r="AU185" i="1"/>
  <c r="AU1635" i="1"/>
  <c r="AU1786" i="1"/>
  <c r="AU4110" i="1"/>
  <c r="AU939" i="1"/>
  <c r="AU2729" i="1"/>
  <c r="AU1008" i="1"/>
  <c r="AU1685" i="1"/>
  <c r="AU4087" i="1"/>
  <c r="AU2472" i="1"/>
  <c r="AU4016" i="1"/>
  <c r="AU171" i="1"/>
  <c r="AU278" i="1"/>
  <c r="AU2782" i="1"/>
  <c r="AU1404" i="1"/>
  <c r="AU2988" i="1"/>
  <c r="AU1032" i="1"/>
  <c r="AU1086" i="1"/>
  <c r="AU1444" i="1"/>
  <c r="AU2600" i="1"/>
  <c r="AU2885" i="1"/>
  <c r="AU1427" i="1"/>
  <c r="AU4319" i="1"/>
  <c r="AU598" i="1"/>
  <c r="AU4711" i="1"/>
  <c r="AU4972" i="1"/>
  <c r="AU3286" i="1"/>
  <c r="AU4020" i="1"/>
  <c r="AU422" i="1"/>
  <c r="AU1302" i="1"/>
  <c r="AU3456" i="1"/>
  <c r="AU1159" i="1"/>
  <c r="AU3283" i="1"/>
  <c r="AU1218" i="1"/>
  <c r="AU2876" i="1"/>
  <c r="AU1214" i="1"/>
  <c r="AU2322" i="1"/>
  <c r="AU3353" i="1"/>
  <c r="AU2909" i="1"/>
  <c r="AU5040" i="1"/>
  <c r="AU3018" i="1"/>
  <c r="AU1619" i="1"/>
  <c r="AU3321" i="1"/>
  <c r="AU1270" i="1"/>
  <c r="AU3751" i="1"/>
  <c r="AU2491" i="1"/>
  <c r="AU4451" i="1"/>
  <c r="AU1741" i="1"/>
  <c r="AU1748" i="1"/>
  <c r="AU4902" i="1"/>
  <c r="AU1646" i="1"/>
  <c r="AU2693" i="1"/>
  <c r="AU3462" i="1"/>
  <c r="AU2280" i="1"/>
  <c r="AU4525" i="1"/>
  <c r="AU1495" i="1"/>
  <c r="AU401" i="1"/>
  <c r="AU995" i="1"/>
  <c r="AU2261" i="1"/>
  <c r="AU2868" i="1"/>
  <c r="AU2284" i="1"/>
  <c r="AU1647" i="1"/>
  <c r="AU2482" i="1"/>
  <c r="AU477" i="1"/>
  <c r="AU509" i="1"/>
  <c r="AU1002" i="1"/>
  <c r="AU2221" i="1"/>
  <c r="AU1386" i="1"/>
  <c r="AU213" i="1"/>
  <c r="AU65" i="1"/>
  <c r="AU290" i="1"/>
  <c r="AU2287" i="1"/>
  <c r="AU2776" i="1"/>
  <c r="AU1152" i="1"/>
  <c r="AU4586" i="1"/>
  <c r="AU1331" i="1"/>
  <c r="AU2477" i="1"/>
  <c r="AU815" i="1"/>
  <c r="AU762" i="1"/>
  <c r="AU4061" i="1"/>
  <c r="AU1771" i="1"/>
  <c r="AU4855" i="1"/>
  <c r="AU333" i="1"/>
  <c r="AU1405" i="1"/>
  <c r="AU338" i="1"/>
  <c r="AU3389" i="1"/>
  <c r="AU3382" i="1"/>
  <c r="AU1974" i="1"/>
  <c r="AU4941" i="1"/>
  <c r="AU3105" i="1"/>
  <c r="AU265" i="1"/>
  <c r="AU1327" i="1"/>
  <c r="AU31" i="1"/>
  <c r="AU71" i="1"/>
  <c r="AU3483" i="1"/>
  <c r="AU550" i="1"/>
  <c r="AU562" i="1"/>
  <c r="AU3578" i="1"/>
  <c r="AU1058" i="1"/>
  <c r="AU3762" i="1"/>
  <c r="AU951" i="1"/>
  <c r="AU3081" i="1"/>
  <c r="AU1455" i="1"/>
  <c r="AU1946" i="1"/>
  <c r="AU1124" i="1"/>
  <c r="AU2589" i="1"/>
  <c r="AU622" i="1"/>
  <c r="AU4436" i="1"/>
  <c r="AU1340" i="1"/>
  <c r="AU1695" i="1"/>
  <c r="AU3188" i="1"/>
  <c r="AU4225" i="1"/>
  <c r="AU3162" i="1"/>
  <c r="AU60" i="1"/>
  <c r="AU298" i="1"/>
  <c r="AU770" i="1"/>
  <c r="AU526" i="1"/>
  <c r="AU1797" i="1"/>
  <c r="AU2989" i="1"/>
  <c r="AU4415" i="1"/>
  <c r="AU2228" i="1"/>
  <c r="AU2241" i="1"/>
  <c r="AU1435" i="1"/>
  <c r="AU1841" i="1"/>
  <c r="AU2722" i="1"/>
  <c r="AU4859" i="1"/>
  <c r="AU615" i="1"/>
  <c r="AU104" i="1"/>
  <c r="AU2410" i="1"/>
  <c r="AU4783" i="1"/>
  <c r="AU1918" i="1"/>
  <c r="AU4203" i="1"/>
  <c r="AU3855" i="1"/>
  <c r="AU4396" i="1"/>
  <c r="AU148" i="1"/>
  <c r="AU453" i="1"/>
  <c r="AU4492" i="1"/>
  <c r="AU3993" i="1"/>
  <c r="AU1902" i="1"/>
  <c r="AU3264" i="1"/>
  <c r="AU3940" i="1"/>
  <c r="AU3073" i="1"/>
  <c r="AU3296" i="1"/>
  <c r="AU2112" i="1"/>
  <c r="AU2734" i="1"/>
  <c r="AU985" i="1"/>
  <c r="AU956" i="1"/>
  <c r="AU5062" i="1"/>
  <c r="AU594" i="1"/>
  <c r="AU3765" i="1"/>
  <c r="AU2242" i="1"/>
  <c r="AU4681" i="1"/>
  <c r="AU3305" i="1"/>
  <c r="AU4680" i="1"/>
  <c r="AU3937" i="1"/>
  <c r="AU2074" i="1"/>
  <c r="AU5001" i="1"/>
  <c r="AU630" i="1"/>
  <c r="AU647" i="1"/>
  <c r="AU4756" i="1"/>
  <c r="AU1293" i="1"/>
  <c r="AU4194" i="1"/>
  <c r="AU552" i="1"/>
  <c r="AU4211" i="1"/>
  <c r="AU4781" i="1"/>
  <c r="AU3722" i="1"/>
  <c r="AU1501" i="1"/>
  <c r="AU3368" i="1"/>
  <c r="AU2818" i="1"/>
  <c r="AU346" i="1"/>
  <c r="AU4948" i="1"/>
  <c r="AU1078" i="1"/>
  <c r="AU2578" i="1"/>
  <c r="AU2690" i="1"/>
  <c r="AU2590" i="1"/>
  <c r="AU2519" i="1"/>
  <c r="AU1279" i="1"/>
  <c r="AU1991" i="1"/>
  <c r="AU557" i="1"/>
  <c r="AU2370" i="1"/>
  <c r="AU3267" i="1"/>
  <c r="AU2403" i="1"/>
  <c r="AU3834" i="1"/>
  <c r="AU1752" i="1"/>
  <c r="AU4844" i="1"/>
  <c r="AU3662" i="1"/>
  <c r="AU959" i="1"/>
  <c r="AU30" i="1"/>
  <c r="AU3451" i="1"/>
  <c r="AU2855" i="1"/>
  <c r="AU826" i="1"/>
  <c r="AU2794" i="1"/>
  <c r="AU1989" i="1"/>
  <c r="AU4263" i="1"/>
  <c r="AU58" i="1"/>
  <c r="AU2449" i="1"/>
  <c r="AU1576" i="1"/>
  <c r="AU2061" i="1"/>
  <c r="AU1806" i="1"/>
  <c r="AU448" i="1"/>
  <c r="AU3214" i="1"/>
  <c r="AU1820" i="1"/>
  <c r="AU3098" i="1"/>
  <c r="AU9" i="1"/>
  <c r="AU3227" i="1"/>
  <c r="AU23" i="1"/>
  <c r="AU3603" i="1"/>
  <c r="AU3599" i="1"/>
  <c r="AU4130" i="1"/>
  <c r="AU374" i="1"/>
  <c r="AU456" i="1"/>
  <c r="AU1623" i="1"/>
  <c r="AU750" i="1"/>
  <c r="AU2015" i="1"/>
  <c r="AU184" i="1"/>
  <c r="AU877" i="1"/>
  <c r="AU1879" i="1"/>
  <c r="AU722" i="1"/>
  <c r="AU2764" i="1"/>
  <c r="AU4740" i="1"/>
  <c r="AU3485" i="1"/>
  <c r="AU643" i="1"/>
  <c r="AU4204" i="1"/>
  <c r="AU410" i="1"/>
  <c r="AU2033" i="1"/>
  <c r="AU1809" i="1"/>
  <c r="AU3336" i="1"/>
  <c r="AU4822" i="1"/>
  <c r="AU4579" i="1"/>
  <c r="AU4478" i="1"/>
  <c r="AU310" i="1"/>
  <c r="AU3329" i="1"/>
  <c r="AU328" i="1"/>
  <c r="AU1076" i="1"/>
  <c r="AU749" i="1"/>
  <c r="AU46" i="1"/>
  <c r="AU4296" i="1"/>
  <c r="AU1305" i="1"/>
  <c r="AU2013" i="1"/>
  <c r="AU4185" i="1"/>
  <c r="AU2006" i="1"/>
  <c r="AU173" i="1"/>
  <c r="AU4872" i="1"/>
  <c r="AU1967" i="1"/>
  <c r="AU2697" i="1"/>
  <c r="AU564" i="1"/>
  <c r="AU3443" i="1"/>
  <c r="AU596" i="1"/>
  <c r="AU3886" i="1"/>
  <c r="AU4408" i="1"/>
  <c r="AU929" i="1"/>
  <c r="AU1990" i="1"/>
  <c r="AU190" i="1"/>
  <c r="AU279" i="1"/>
  <c r="AU3013" i="1"/>
  <c r="AU1968" i="1"/>
  <c r="AU4397" i="1"/>
  <c r="AU2805" i="1"/>
  <c r="AU2090" i="1"/>
  <c r="AU3363" i="1"/>
  <c r="AU3505" i="1"/>
  <c r="AU3236" i="1"/>
  <c r="AU3709" i="1"/>
  <c r="AU3798" i="1"/>
  <c r="AU4468" i="1"/>
  <c r="AU4215" i="1"/>
  <c r="AU2897" i="1"/>
  <c r="AU2937" i="1"/>
  <c r="AU450" i="1"/>
  <c r="AU3151" i="1"/>
  <c r="AU1782" i="1"/>
  <c r="AU2218" i="1"/>
  <c r="AU2540" i="1"/>
  <c r="AU4933" i="1"/>
  <c r="AU216" i="1"/>
  <c r="AU4288" i="1"/>
  <c r="AU1916" i="1"/>
  <c r="AU2659" i="1"/>
  <c r="AU2544" i="1"/>
  <c r="AU4304" i="1"/>
  <c r="AU3974" i="1"/>
  <c r="AU4026" i="1"/>
  <c r="AU4365" i="1"/>
  <c r="AU756" i="1"/>
  <c r="AU4131" i="1"/>
  <c r="AU1645" i="1"/>
  <c r="AU3544" i="1"/>
  <c r="AU2795" i="1"/>
  <c r="AU1857" i="1"/>
  <c r="AU980" i="1"/>
  <c r="AU417" i="1"/>
  <c r="AU3516" i="1"/>
  <c r="AU4182" i="1"/>
  <c r="AU1664" i="1"/>
  <c r="AU1964" i="1"/>
  <c r="AU4549" i="1"/>
  <c r="AU4356" i="1"/>
  <c r="AU192" i="1"/>
  <c r="AU862" i="1"/>
  <c r="AU2567" i="1"/>
  <c r="AU1048" i="1"/>
  <c r="AU1294" i="1"/>
  <c r="AU2133" i="1"/>
  <c r="AU2940" i="1"/>
  <c r="AU4339" i="1"/>
  <c r="AU1460" i="1"/>
  <c r="AU2341" i="1"/>
  <c r="AU728" i="1"/>
  <c r="AU4089" i="1"/>
  <c r="AU268" i="1"/>
  <c r="AU1203" i="1"/>
  <c r="AU47" i="1"/>
  <c r="AU3189" i="1"/>
  <c r="AU1655" i="1"/>
  <c r="AU3884" i="1"/>
  <c r="AU3985" i="1"/>
  <c r="AU1976" i="1"/>
  <c r="AU2155" i="1"/>
  <c r="AU1182" i="1"/>
  <c r="AU2773" i="1"/>
  <c r="AU481" i="1"/>
  <c r="AU3115" i="1"/>
  <c r="AU2378" i="1"/>
  <c r="AU4189" i="1"/>
  <c r="AU3557" i="1"/>
  <c r="AU4601" i="1"/>
  <c r="AU2874" i="1"/>
  <c r="AU2725" i="1"/>
  <c r="AU209" i="1"/>
  <c r="AU4595" i="1"/>
  <c r="AU3282" i="1"/>
  <c r="AU4191" i="1"/>
  <c r="AU4477" i="1"/>
  <c r="AU4761" i="1"/>
  <c r="AU1121" i="1"/>
  <c r="AU4470" i="1"/>
  <c r="AU1390" i="1"/>
  <c r="AU2784" i="1"/>
  <c r="AU2521" i="1"/>
  <c r="AU4317" i="1"/>
  <c r="AU2450" i="1"/>
  <c r="AU1921" i="1"/>
  <c r="AU1985" i="1"/>
  <c r="AU1895" i="1"/>
  <c r="AU2834" i="1"/>
  <c r="AU1449" i="1"/>
  <c r="AU4489" i="1"/>
  <c r="AU4422" i="1"/>
  <c r="AU490" i="1"/>
  <c r="AU1297" i="1"/>
  <c r="AU3838" i="1"/>
  <c r="AU1141" i="1"/>
  <c r="AU440" i="1"/>
  <c r="AU1049" i="1"/>
  <c r="AU289" i="1"/>
  <c r="AU2825" i="1"/>
  <c r="AU2281" i="1"/>
  <c r="AU3160" i="1"/>
  <c r="AU1247" i="1"/>
  <c r="AU2642" i="1"/>
  <c r="AU5037" i="1"/>
  <c r="AU2995" i="1"/>
  <c r="AU2775" i="1"/>
  <c r="AU3672" i="1"/>
  <c r="AU199" i="1"/>
  <c r="AU4612" i="1"/>
  <c r="AU613" i="1"/>
  <c r="AU3135" i="1"/>
  <c r="AU2524" i="1"/>
  <c r="AU1014" i="1"/>
  <c r="AU1889" i="1"/>
  <c r="AU1154" i="1"/>
  <c r="AU4924" i="1"/>
  <c r="AU4585" i="1"/>
  <c r="AU3787" i="1"/>
  <c r="AU3412" i="1"/>
  <c r="AU1624" i="1"/>
  <c r="AU872" i="1"/>
  <c r="AU2983" i="1"/>
  <c r="AU214" i="1"/>
  <c r="AU766" i="1"/>
  <c r="AU3150" i="1"/>
  <c r="AU1538" i="1"/>
  <c r="AU3835" i="1"/>
  <c r="AU2451" i="1"/>
  <c r="AU2328" i="1"/>
  <c r="AU1634" i="1"/>
  <c r="AU2651" i="1"/>
  <c r="AU781" i="1"/>
  <c r="AU5075" i="1"/>
  <c r="AU3742" i="1"/>
  <c r="AU1888" i="1"/>
  <c r="AU3664" i="1"/>
  <c r="AU1905" i="1"/>
  <c r="AU2733" i="1"/>
  <c r="AU2598" i="1"/>
  <c r="AU1180" i="1"/>
  <c r="AU233" i="1"/>
  <c r="AU4576" i="1"/>
  <c r="AU1529" i="1"/>
  <c r="AU1934" i="1"/>
  <c r="AU1822" i="1"/>
  <c r="AU3322" i="1"/>
  <c r="AU4836" i="1"/>
  <c r="AU4928" i="1"/>
  <c r="AU2933" i="1"/>
  <c r="AU1326" i="1"/>
  <c r="AU3220" i="1"/>
  <c r="AU2851" i="1"/>
  <c r="AU308" i="1"/>
  <c r="AU1772" i="1"/>
  <c r="AU1368" i="1"/>
  <c r="AU2313" i="1"/>
  <c r="AU2007" i="1"/>
  <c r="AU1391" i="1"/>
  <c r="AU3885" i="1"/>
  <c r="AU2506" i="1"/>
  <c r="AU3490" i="1"/>
  <c r="AU4887" i="1"/>
  <c r="AU3510" i="1"/>
  <c r="AU2462" i="1"/>
  <c r="AU2441" i="1"/>
  <c r="AU2016" i="1"/>
  <c r="AU1766" i="1"/>
  <c r="AU4581" i="1"/>
  <c r="AU4854" i="1"/>
  <c r="AU1234" i="1"/>
  <c r="AU705" i="1"/>
  <c r="AU2977" i="1"/>
  <c r="AU4184" i="1"/>
  <c r="AU5089" i="1"/>
  <c r="AU617" i="1"/>
  <c r="AU1699" i="1"/>
  <c r="AU1040" i="1"/>
  <c r="AU4324" i="1"/>
  <c r="AU3777" i="1"/>
  <c r="AU753" i="1"/>
  <c r="AU2696" i="1"/>
  <c r="AU4004" i="1"/>
  <c r="AU3858" i="1"/>
  <c r="AU1807" i="1"/>
  <c r="AU1479" i="1"/>
  <c r="AU2951" i="1"/>
  <c r="AU4446" i="1"/>
  <c r="AU2799" i="1"/>
  <c r="AU153" i="1"/>
  <c r="AU2893" i="1"/>
  <c r="AU4167" i="1"/>
  <c r="AU4156" i="1"/>
  <c r="AU2676" i="1"/>
  <c r="AU3958" i="1"/>
  <c r="AU2117" i="1"/>
  <c r="AU1430" i="1"/>
  <c r="AU3898" i="1"/>
  <c r="AU3823" i="1"/>
  <c r="AU2873" i="1"/>
  <c r="AU3441" i="1"/>
  <c r="AU1105" i="1"/>
  <c r="AU4200" i="1"/>
  <c r="AU4769" i="1"/>
  <c r="AU2446" i="1"/>
  <c r="AU4868" i="1"/>
  <c r="AU4819" i="1"/>
  <c r="AU1684" i="1"/>
  <c r="AU3265" i="1"/>
  <c r="AU1587" i="1"/>
  <c r="AU3582" i="1"/>
  <c r="AU4580" i="1"/>
  <c r="AU277" i="1"/>
  <c r="AU4424" i="1"/>
  <c r="AU1448" i="1"/>
  <c r="AU380" i="1"/>
  <c r="AU4281" i="1"/>
  <c r="AU2045" i="1"/>
  <c r="AU900" i="1"/>
  <c r="AU437" i="1"/>
  <c r="AU1528" i="1"/>
  <c r="AU1363" i="1"/>
  <c r="AU2978" i="1"/>
  <c r="AU1919" i="1"/>
  <c r="AU2742" i="1"/>
  <c r="AU2727" i="1"/>
  <c r="AU5066" i="1"/>
  <c r="AU2029" i="1"/>
  <c r="AU3565" i="1"/>
  <c r="AU2812" i="1"/>
  <c r="AU4030" i="1"/>
  <c r="AU3041" i="1"/>
  <c r="AU274" i="1"/>
  <c r="AU3031" i="1"/>
  <c r="AU1955" i="1"/>
  <c r="AU1499" i="1"/>
  <c r="AU2162" i="1"/>
  <c r="AU3803" i="1"/>
  <c r="AU2965" i="1"/>
  <c r="AU845" i="1"/>
  <c r="AU1187" i="1"/>
  <c r="AU727" i="1"/>
  <c r="AU1168" i="1"/>
  <c r="AU4775" i="1"/>
  <c r="AU2514" i="1"/>
  <c r="AU3754" i="1"/>
  <c r="AU1298" i="1"/>
  <c r="AU2914" i="1"/>
  <c r="AU4039" i="1"/>
  <c r="AU632" i="1"/>
  <c r="AU1590" i="1"/>
  <c r="AU2811" i="1"/>
  <c r="AU2939" i="1"/>
  <c r="AU2800" i="1"/>
  <c r="AU3780" i="1"/>
  <c r="AU5055" i="1"/>
  <c r="AU3680" i="1"/>
  <c r="AU2113" i="1"/>
  <c r="AU4473" i="1"/>
  <c r="AU331" i="1"/>
  <c r="AU3358" i="1"/>
  <c r="AU3628" i="1"/>
  <c r="AU1476" i="1"/>
  <c r="AU1693" i="1"/>
  <c r="AU2542" i="1"/>
  <c r="AU16" i="1"/>
  <c r="AU4183" i="1"/>
  <c r="AU3266" i="1"/>
  <c r="AU2643" i="1"/>
  <c r="AU4088" i="1"/>
  <c r="AU4677" i="1"/>
  <c r="AU4732" i="1"/>
  <c r="AU4623" i="1"/>
  <c r="AU3402" i="1"/>
  <c r="AU5020" i="1"/>
  <c r="AU1743" i="1"/>
  <c r="AU1892" i="1"/>
  <c r="AU3814" i="1"/>
  <c r="AU1088" i="1"/>
  <c r="AU3620" i="1"/>
  <c r="AU678" i="1"/>
  <c r="AU3429" i="1"/>
  <c r="AU1813" i="1"/>
  <c r="AU101" i="1"/>
  <c r="AU1228" i="1"/>
  <c r="AU2034" i="1"/>
  <c r="AU4551" i="1"/>
  <c r="AU4816" i="1"/>
  <c r="AU4125" i="1"/>
  <c r="AU1652" i="1"/>
  <c r="AU1674" i="1"/>
  <c r="AU1616" i="1"/>
  <c r="AU4166" i="1"/>
  <c r="AU321" i="1"/>
  <c r="AU2692" i="1"/>
  <c r="AU3824" i="1"/>
  <c r="AU2464" i="1"/>
  <c r="AU4423" i="1"/>
  <c r="AU1176" i="1"/>
  <c r="AU3810" i="1"/>
  <c r="AU1491" i="1"/>
  <c r="AU332" i="1"/>
  <c r="AU4977" i="1"/>
  <c r="AU4107" i="1"/>
  <c r="AU4407" i="1"/>
  <c r="AU33" i="1"/>
  <c r="AU2427" i="1"/>
  <c r="AU3224" i="1"/>
  <c r="AU2563" i="1"/>
  <c r="AU2647" i="1"/>
  <c r="AU2662" i="1"/>
  <c r="AU1874" i="1"/>
  <c r="AU2149" i="1"/>
  <c r="AU3350" i="1"/>
  <c r="AU3538" i="1"/>
  <c r="AU44" i="1"/>
  <c r="AU4524" i="1"/>
  <c r="AU3110" i="1"/>
  <c r="AU2884" i="1"/>
  <c r="AU3520" i="1"/>
  <c r="AU96" i="1"/>
  <c r="AU2785" i="1"/>
  <c r="AU3788" i="1"/>
  <c r="AU1100" i="1"/>
  <c r="AU665" i="1"/>
  <c r="AU1273" i="1"/>
  <c r="AU402" i="1"/>
  <c r="AU501" i="1"/>
  <c r="AU2417" i="1"/>
  <c r="AU2265" i="1"/>
  <c r="AU1383" i="1"/>
  <c r="AU2842" i="1"/>
  <c r="AU2911" i="1"/>
  <c r="AU2859" i="1"/>
  <c r="AU785" i="1"/>
  <c r="AU2752" i="1"/>
  <c r="AU327" i="1"/>
  <c r="AU2262" i="1"/>
  <c r="AU4936" i="1"/>
  <c r="AU4136" i="1"/>
  <c r="AU3760" i="1"/>
  <c r="AU3994" i="1"/>
  <c r="AU3713" i="1"/>
  <c r="AU1779" i="1"/>
  <c r="AU4637" i="1"/>
  <c r="AU1408" i="1"/>
  <c r="AU1917" i="1"/>
  <c r="AU1413" i="1"/>
  <c r="AU541" i="1"/>
  <c r="AU142" i="1"/>
  <c r="AU1020" i="1"/>
  <c r="AU3113" i="1"/>
  <c r="AU1109" i="1"/>
  <c r="AU2847" i="1"/>
  <c r="AU4062" i="1"/>
  <c r="AU2492" i="1"/>
  <c r="AU3055" i="1"/>
  <c r="AU3590" i="1"/>
  <c r="AU4155" i="1"/>
  <c r="AU3466" i="1"/>
  <c r="AU200" i="1"/>
  <c r="AU2070" i="1"/>
  <c r="AU117" i="1"/>
  <c r="AU2695" i="1"/>
  <c r="AU2922" i="1"/>
  <c r="AU759" i="1"/>
  <c r="AU2707" i="1"/>
  <c r="AU2856" i="1"/>
  <c r="AU3075" i="1"/>
  <c r="AU880" i="1"/>
  <c r="AU4634" i="1"/>
  <c r="AU527" i="1"/>
  <c r="AU2223" i="1"/>
  <c r="AU4943" i="1"/>
  <c r="AU3666" i="1"/>
  <c r="AU1295" i="1"/>
  <c r="AU1024" i="1"/>
  <c r="AU3938" i="1"/>
  <c r="AU491" i="1"/>
  <c r="AU619" i="1"/>
  <c r="AU777" i="1"/>
  <c r="AU3889" i="1"/>
  <c r="AU4049" i="1"/>
  <c r="AU2529" i="1"/>
  <c r="AU735" i="1"/>
  <c r="AU1167" i="1"/>
  <c r="AU2863" i="1"/>
  <c r="AU1925" i="1"/>
  <c r="AU688" i="1"/>
  <c r="AU3091" i="1"/>
  <c r="AU94" i="1"/>
  <c r="AU4373" i="1"/>
  <c r="AU1308" i="1"/>
  <c r="AU2626" i="1"/>
  <c r="AU4310" i="1"/>
  <c r="AU4604" i="1"/>
  <c r="AU1604" i="1"/>
  <c r="AU706" i="1"/>
  <c r="AU4547" i="1"/>
  <c r="AU197" i="1"/>
  <c r="AU2419" i="1"/>
  <c r="AU230" i="1"/>
  <c r="AU3370" i="1"/>
  <c r="AU2802" i="1"/>
  <c r="AU4650" i="1"/>
  <c r="AU3720" i="1"/>
  <c r="AU4751" i="1"/>
  <c r="AU3218" i="1"/>
  <c r="AU763" i="1"/>
  <c r="AU2086" i="1"/>
  <c r="AU739" i="1"/>
  <c r="AU2199" i="1"/>
  <c r="AU55" i="1"/>
  <c r="AU1362" i="1"/>
  <c r="AU616" i="1"/>
  <c r="AU3998" i="1"/>
  <c r="AU486" i="1"/>
  <c r="AU1146" i="1"/>
  <c r="AU20" i="1"/>
  <c r="AU3559" i="1"/>
  <c r="AU4559" i="1"/>
  <c r="AU532" i="1"/>
  <c r="AU2898" i="1"/>
  <c r="AU1166" i="1"/>
  <c r="AU515" i="1"/>
  <c r="AU1798" i="1"/>
  <c r="AU5065" i="1"/>
  <c r="AU2197" i="1"/>
  <c r="AU2475" i="1"/>
  <c r="AU393" i="1"/>
  <c r="AU3562" i="1"/>
  <c r="AU3783" i="1"/>
  <c r="AU1118" i="1"/>
  <c r="AU3646" i="1"/>
  <c r="AU1283" i="1"/>
  <c r="AU2278" i="1"/>
  <c r="AU2984" i="1"/>
  <c r="AU1941" i="1"/>
  <c r="AU2051" i="1"/>
  <c r="AU4251" i="1"/>
  <c r="AU1345" i="1"/>
  <c r="AU1716" i="1"/>
  <c r="AU2176" i="1"/>
  <c r="AU3877" i="1"/>
  <c r="AU3674" i="1"/>
  <c r="AU2027" i="1"/>
  <c r="AU3950" i="1"/>
  <c r="AU419" i="1"/>
  <c r="AU2416" i="1"/>
  <c r="AU4658" i="1"/>
  <c r="AU3245" i="1"/>
  <c r="AU4673" i="1"/>
  <c r="AU4420" i="1"/>
  <c r="AU3944" i="1"/>
  <c r="AU2507" i="1"/>
  <c r="AU2240" i="1"/>
  <c r="AU1607" i="1"/>
  <c r="AU330" i="1"/>
  <c r="AU3088" i="1"/>
  <c r="AU2683" i="1"/>
  <c r="AU1052" i="1"/>
  <c r="AU1637" i="1"/>
  <c r="AU802" i="1"/>
  <c r="AU49" i="1"/>
  <c r="AU733" i="1"/>
  <c r="AU4259" i="1"/>
  <c r="AU4642" i="1"/>
  <c r="AU3999" i="1"/>
  <c r="AU577" i="1"/>
  <c r="AU2191" i="1"/>
  <c r="AU4123" i="1"/>
  <c r="AU1920" i="1"/>
  <c r="AU3837" i="1"/>
  <c r="AU5054" i="1"/>
  <c r="AU2037" i="1"/>
  <c r="AU4752" i="1"/>
  <c r="AU2110" i="1"/>
  <c r="AU342" i="1"/>
  <c r="AU808" i="1"/>
  <c r="AU4866" i="1"/>
  <c r="AU3486" i="1"/>
  <c r="AU4982" i="1"/>
  <c r="AU3238" i="1"/>
  <c r="AU955" i="1"/>
  <c r="AU4229" i="1"/>
  <c r="AU1801" i="1"/>
  <c r="AU1595" i="1"/>
  <c r="AU3766" i="1"/>
  <c r="AU1271" i="1"/>
  <c r="AU387" i="1"/>
  <c r="AU1631" i="1"/>
  <c r="AU3561" i="1"/>
  <c r="AU2674" i="1"/>
  <c r="AU128" i="1"/>
  <c r="AU3314" i="1"/>
  <c r="AU3252" i="1"/>
  <c r="AU4514" i="1"/>
  <c r="AU3064" i="1"/>
  <c r="AU3400" i="1"/>
  <c r="AU489" i="1"/>
  <c r="AU3475" i="1"/>
  <c r="AU2953" i="1"/>
  <c r="AU1746" i="1"/>
  <c r="AU4139" i="1"/>
  <c r="AU2264" i="1"/>
  <c r="AU397" i="1"/>
  <c r="AU3698" i="1"/>
  <c r="AU2065" i="1"/>
  <c r="AU226" i="1"/>
  <c r="AU2414" i="1"/>
  <c r="AU1756" i="1"/>
  <c r="AU22" i="1"/>
  <c r="AU1609" i="1"/>
  <c r="AU962" i="1"/>
  <c r="AU449" i="1"/>
  <c r="AU3591" i="1"/>
  <c r="AU4092" i="1"/>
  <c r="AU4903" i="1"/>
  <c r="AU4217" i="1"/>
  <c r="AU2456" i="1"/>
  <c r="AU2040" i="1"/>
  <c r="AU3775" i="1"/>
  <c r="AU3747" i="1"/>
  <c r="AU1102" i="1"/>
  <c r="AU4293" i="1"/>
  <c r="AU191" i="1"/>
  <c r="AU1311" i="1"/>
  <c r="AU2839" i="1"/>
  <c r="AU1662" i="1"/>
  <c r="AU4536" i="1"/>
  <c r="AU2559" i="1"/>
  <c r="AU313" i="1"/>
  <c r="AU3290" i="1"/>
  <c r="AU611" i="1"/>
  <c r="AU2345" i="1"/>
  <c r="AU3650" i="1"/>
  <c r="AU924" i="1"/>
  <c r="AU4823" i="1"/>
  <c r="AU4984" i="1"/>
  <c r="AU3293" i="1"/>
  <c r="AU825" i="1"/>
  <c r="AU1942" i="1"/>
  <c r="AU2976" i="1"/>
  <c r="AU1204" i="1"/>
  <c r="AU3272" i="1"/>
  <c r="AU4095" i="1"/>
  <c r="AU4509" i="1"/>
  <c r="AU1316" i="1"/>
  <c r="AU4763" i="1"/>
  <c r="AU4328" i="1"/>
  <c r="AU3581" i="1"/>
  <c r="AU3186" i="1"/>
  <c r="AU364" i="1"/>
  <c r="AU2919" i="1"/>
  <c r="AU2947" i="1"/>
  <c r="AU1372" i="1"/>
  <c r="AU1255" i="1"/>
  <c r="AU2737" i="1"/>
  <c r="AU443" i="1"/>
  <c r="AU3836" i="1"/>
  <c r="AU1275" i="1"/>
  <c r="AU1428" i="1"/>
  <c r="AU760" i="1"/>
  <c r="AU180" i="1"/>
  <c r="AU2009" i="1"/>
  <c r="AU1389" i="1"/>
  <c r="AU3306" i="1"/>
  <c r="AU2141" i="1"/>
  <c r="AU2612" i="1"/>
  <c r="AU1401" i="1"/>
  <c r="AU3794" i="1"/>
  <c r="AU3592" i="1"/>
  <c r="AU747" i="1"/>
  <c r="AU1657" i="1"/>
  <c r="AU1956" i="1"/>
  <c r="AU581" i="1"/>
  <c r="AU1237" i="1"/>
  <c r="AU4190" i="1"/>
  <c r="AU1099" i="1"/>
  <c r="AU1161" i="1"/>
  <c r="AU669" i="1"/>
  <c r="AU1162" i="1"/>
  <c r="AU982" i="1"/>
  <c r="AU1033" i="1"/>
  <c r="AU2488" i="1"/>
  <c r="AU3155" i="1"/>
  <c r="AU502" i="1"/>
  <c r="AU4188" i="1"/>
  <c r="AU2412" i="1"/>
  <c r="AU3915" i="1"/>
  <c r="AU4341" i="1"/>
  <c r="AU1588" i="1"/>
  <c r="AU1583" i="1"/>
  <c r="AU4067" i="1"/>
  <c r="AU404" i="1"/>
  <c r="AU2740" i="1"/>
  <c r="AU3805" i="1"/>
  <c r="AU411" i="1"/>
  <c r="AU1248" i="1"/>
  <c r="AU656" i="1"/>
  <c r="AU4647" i="1"/>
  <c r="AU3458" i="1"/>
  <c r="AU1767" i="1"/>
  <c r="AU1209" i="1"/>
  <c r="AU2023" i="1"/>
  <c r="AU2096" i="1"/>
  <c r="AU799" i="1"/>
  <c r="AU4980" i="1"/>
  <c r="AU4959" i="1"/>
  <c r="AU1496" i="1"/>
  <c r="AU1411" i="1"/>
  <c r="AU882" i="1"/>
  <c r="AU2295" i="1"/>
  <c r="AU3822" i="1"/>
  <c r="AU4955" i="1"/>
  <c r="AU4222" i="1"/>
  <c r="AU83" i="1"/>
  <c r="AU3481" i="1"/>
  <c r="AU2622" i="1"/>
  <c r="AU1789" i="1"/>
  <c r="AU1364" i="1"/>
  <c r="AU4569" i="1"/>
  <c r="AU4114" i="1"/>
  <c r="AU471" i="1"/>
  <c r="AU3695" i="1"/>
  <c r="AU5059" i="1"/>
  <c r="AU4146" i="1"/>
  <c r="AU574" i="1"/>
  <c r="AU4564" i="1"/>
  <c r="AU3359" i="1"/>
  <c r="AU1446" i="1"/>
  <c r="AU2054" i="1"/>
  <c r="AU167" i="1"/>
  <c r="AU3057" i="1"/>
  <c r="AU4779" i="1"/>
  <c r="AU2865" i="1"/>
  <c r="AU2035" i="1"/>
  <c r="AU2901" i="1"/>
  <c r="AU949" i="1"/>
  <c r="AU424" i="1"/>
  <c r="AU4290" i="1"/>
  <c r="AU3519" i="1"/>
  <c r="AU2421" i="1"/>
  <c r="AU1632" i="1"/>
  <c r="AU1770" i="1"/>
  <c r="AU1073" i="1"/>
  <c r="AU2522" i="1"/>
  <c r="AU4441" i="1"/>
  <c r="AU382" i="1"/>
  <c r="AU68" i="1"/>
  <c r="AU2251" i="1"/>
  <c r="AU271" i="1"/>
  <c r="AU4162" i="1"/>
  <c r="AU10" i="1"/>
  <c r="AU3198" i="1"/>
  <c r="AU2536" i="1"/>
  <c r="AU4491" i="1"/>
  <c r="AU4616" i="1"/>
  <c r="AU639" i="1"/>
  <c r="AU4930" i="1"/>
  <c r="AU1900" i="1"/>
  <c r="AU977" i="1"/>
  <c r="AU4453" i="1"/>
  <c r="AU3318" i="1"/>
  <c r="AU1416" i="1"/>
  <c r="AU3683" i="1"/>
  <c r="AU2857" i="1"/>
  <c r="AU4825" i="1"/>
  <c r="AU1663" i="1"/>
  <c r="AU535" i="1"/>
  <c r="AU4785" i="1"/>
  <c r="AU662" i="1"/>
  <c r="AU3141" i="1"/>
  <c r="AU3706" i="1"/>
  <c r="AU4574" i="1"/>
  <c r="AU551" i="1"/>
  <c r="AU1452" i="1"/>
  <c r="AU1656" i="1"/>
  <c r="AU3776" i="1"/>
  <c r="AU1009" i="1"/>
  <c r="AU1156" i="1"/>
  <c r="AU2804" i="1"/>
  <c r="AU926" i="1"/>
  <c r="AU2655" i="1"/>
  <c r="AU4124" i="1"/>
  <c r="AU4611" i="1"/>
  <c r="AU3404" i="1"/>
  <c r="AU519" i="1"/>
  <c r="AU56" i="1"/>
  <c r="AU3866" i="1"/>
  <c r="AU1775" i="1"/>
  <c r="AU1957" i="1"/>
  <c r="AU3708" i="1"/>
  <c r="AU3357" i="1"/>
  <c r="AU242" i="1"/>
  <c r="AU1398" i="1"/>
  <c r="AU2224" i="1"/>
  <c r="AU3161" i="1"/>
  <c r="AU2404" i="1"/>
  <c r="AU4703" i="1"/>
  <c r="AU2236" i="1"/>
  <c r="AU436" i="1"/>
  <c r="AU1069" i="1"/>
  <c r="AU3025" i="1"/>
  <c r="AU4875" i="1"/>
  <c r="AU2796" i="1"/>
  <c r="AU3548" i="1"/>
  <c r="AU2640" i="1"/>
  <c r="AU2146" i="1"/>
  <c r="AU510" i="1"/>
  <c r="AU1342" i="1"/>
  <c r="AU4268" i="1"/>
  <c r="AU2266" i="1"/>
  <c r="AU1407" i="1"/>
  <c r="AU5060" i="1"/>
  <c r="AU1847" i="1"/>
  <c r="AU3852" i="1"/>
  <c r="AU4447" i="1"/>
  <c r="AU132" i="1"/>
  <c r="AU1201" i="1"/>
  <c r="AU1090" i="1"/>
  <c r="AU361" i="1"/>
  <c r="AU311" i="1"/>
  <c r="AU2736" i="1"/>
  <c r="AU783" i="1"/>
  <c r="AU1198" i="1"/>
  <c r="AU4737" i="1"/>
  <c r="AU3665" i="1"/>
  <c r="AU1094" i="1"/>
  <c r="AU2002" i="1"/>
  <c r="AU1393" i="1"/>
  <c r="AU4325" i="1"/>
  <c r="AU1681" i="1"/>
  <c r="AU1144" i="1"/>
  <c r="AU1101" i="1"/>
  <c r="AU771" i="1"/>
  <c r="AU2636" i="1"/>
  <c r="AU978" i="1"/>
  <c r="AU1650" i="1"/>
  <c r="AU2137" i="1"/>
  <c r="AU2124" i="1"/>
  <c r="AU3504" i="1"/>
  <c r="AU51" i="1"/>
  <c r="AU5017" i="1"/>
  <c r="AU2495" i="1"/>
  <c r="AU592" i="1"/>
  <c r="AU3196" i="1"/>
  <c r="AU4484" i="1"/>
  <c r="AU1516" i="1"/>
  <c r="AU1189" i="1"/>
  <c r="AU3818" i="1"/>
  <c r="AU1633" i="1"/>
  <c r="AU3704" i="1"/>
  <c r="AU2837" i="1"/>
  <c r="AU3433" i="1"/>
  <c r="AU3251" i="1"/>
  <c r="AU3182" i="1"/>
  <c r="AU4958" i="1"/>
  <c r="AU3872" i="1"/>
  <c r="AU836" i="1"/>
  <c r="AU4405" i="1"/>
  <c r="AU1773" i="1"/>
  <c r="AU3422" i="1"/>
  <c r="AU264" i="1"/>
  <c r="AU2025" i="1"/>
  <c r="AU2434" i="1"/>
  <c r="AU3122" i="1"/>
  <c r="AU731" i="1"/>
  <c r="AU3819" i="1"/>
  <c r="AU3235" i="1"/>
  <c r="AU3734" i="1"/>
  <c r="AU1272" i="1"/>
  <c r="AU4399" i="1"/>
  <c r="AU435" i="1"/>
  <c r="AU3139" i="1"/>
  <c r="AU1193" i="1"/>
  <c r="AU4055" i="1"/>
  <c r="AU4353" i="1"/>
  <c r="AU967" i="1"/>
  <c r="AU1481" i="1"/>
  <c r="AU2294" i="1"/>
  <c r="AU431" i="1"/>
  <c r="AU1577" i="1"/>
  <c r="AU3707" i="1"/>
  <c r="AU32" i="1"/>
  <c r="AU2679" i="1"/>
  <c r="AU3207" i="1"/>
  <c r="AU1730" i="1"/>
  <c r="AU1241" i="1"/>
  <c r="AU2159" i="1"/>
  <c r="AU3784" i="1"/>
  <c r="AU4578" i="1"/>
  <c r="AU642" i="1"/>
  <c r="AU3859" i="1"/>
  <c r="AU4516" i="1"/>
  <c r="AU3384" i="1"/>
  <c r="AU3424" i="1"/>
  <c r="AU776" i="1"/>
  <c r="AU3951" i="1"/>
  <c r="AU169" i="1"/>
  <c r="AU3960" i="1"/>
  <c r="AU2043" i="1"/>
  <c r="AU3610" i="1"/>
  <c r="AU4848" i="1"/>
  <c r="AU697" i="1"/>
  <c r="AU3668" i="1"/>
  <c r="AU4275" i="1"/>
  <c r="AU3982" i="1"/>
  <c r="AU2455" i="1"/>
  <c r="AU2926" i="1"/>
  <c r="AU4101" i="1"/>
  <c r="AU664" i="1"/>
  <c r="AU2118" i="1"/>
  <c r="AU4327" i="1"/>
  <c r="AU4646" i="1"/>
  <c r="AU1600" i="1"/>
  <c r="AU745" i="1"/>
  <c r="AU2880" i="1"/>
  <c r="AU4115" i="1"/>
  <c r="AU1626" i="1"/>
  <c r="AU4960" i="1"/>
  <c r="AU758" i="1"/>
  <c r="AU5071" i="1"/>
  <c r="AU5005" i="1"/>
  <c r="AU726" i="1"/>
  <c r="AU4099" i="1"/>
  <c r="AU4256" i="1"/>
  <c r="AU3606" i="1"/>
  <c r="AU2803" i="1"/>
  <c r="AU772" i="1"/>
  <c r="AU466" i="1"/>
  <c r="AU3024" i="1"/>
  <c r="AU4788" i="1"/>
  <c r="AU3988" i="1"/>
  <c r="AU3532" i="1"/>
  <c r="AU2429" i="1"/>
  <c r="AU4058" i="1"/>
  <c r="AU3102" i="1"/>
  <c r="AU1834" i="1"/>
  <c r="AU2208" i="1"/>
  <c r="AU624" i="1"/>
  <c r="AU864" i="1"/>
  <c r="AU1790" i="1"/>
  <c r="AU3185" i="1"/>
  <c r="AU2580" i="1"/>
  <c r="AU70" i="1"/>
  <c r="AU3165" i="1"/>
  <c r="AU3513" i="1"/>
  <c r="AU4119" i="1"/>
  <c r="AU4395" i="1"/>
  <c r="AU2258" i="1"/>
  <c r="AU3524" i="1"/>
  <c r="AU3796" i="1"/>
  <c r="AU896" i="1"/>
  <c r="AU249" i="1"/>
  <c r="AU948" i="1"/>
  <c r="AU915" i="1"/>
  <c r="AU2291" i="1"/>
  <c r="AU2297" i="1"/>
  <c r="AU3077" i="1"/>
  <c r="AU3356" i="1"/>
  <c r="AU292" i="1"/>
  <c r="AU2566" i="1"/>
  <c r="AU1400" i="1"/>
  <c r="AU395" i="1"/>
  <c r="AU1133" i="1"/>
  <c r="AU566" i="1"/>
  <c r="AU4533" i="1"/>
  <c r="AU860" i="1"/>
  <c r="AU2950" i="1"/>
  <c r="AU1768" i="1"/>
  <c r="AU586" i="1"/>
  <c r="AU3403" i="1"/>
  <c r="AU4884" i="1"/>
  <c r="AU324" i="1"/>
  <c r="AU2382" i="1"/>
  <c r="AU4382" i="1"/>
  <c r="AU1108" i="1"/>
  <c r="AU543" i="1"/>
  <c r="AU4880" i="1"/>
  <c r="AU4808" i="1"/>
  <c r="AU3847" i="1"/>
  <c r="AU3540" i="1"/>
  <c r="AU3715" i="1"/>
  <c r="AU4331" i="1"/>
  <c r="AU2426" i="1"/>
  <c r="AU1972" i="1"/>
  <c r="AU3009" i="1"/>
  <c r="AU4617" i="1"/>
  <c r="AU3663" i="1"/>
  <c r="AU4338" i="1"/>
  <c r="AU3136" i="1"/>
  <c r="AU415" i="1"/>
  <c r="AU1396" i="1"/>
  <c r="AU810" i="1"/>
  <c r="AU3346" i="1"/>
  <c r="AU2138" i="1"/>
  <c r="AU4914" i="1"/>
  <c r="AU761" i="1"/>
  <c r="AU1060" i="1"/>
  <c r="AU651" i="1"/>
  <c r="AU3525" i="1"/>
  <c r="AU4386" i="1"/>
  <c r="AU3001" i="1"/>
  <c r="AU2321" i="1"/>
  <c r="AU778" i="1"/>
  <c r="AU1846" i="1"/>
  <c r="AU4691" i="1"/>
  <c r="AU1765" i="1"/>
  <c r="AU730" i="1"/>
  <c r="AU2055" i="1"/>
  <c r="AU4843" i="1"/>
  <c r="AU1506" i="1"/>
  <c r="AU3142" i="1"/>
  <c r="AU561" i="1"/>
  <c r="AU4716" i="1"/>
  <c r="AU4724" i="1"/>
  <c r="AU4840" i="1"/>
  <c r="AU4727" i="1"/>
  <c r="AU296" i="1"/>
  <c r="AU3274" i="1"/>
  <c r="AU1719" i="1"/>
  <c r="AU238" i="1"/>
  <c r="AU2342" i="1"/>
  <c r="AU4648" i="1"/>
  <c r="AU354" i="1"/>
  <c r="AU2058" i="1"/>
  <c r="AU3670" i="1"/>
  <c r="AU1010" i="1"/>
  <c r="AU1518" i="1"/>
  <c r="AU319" i="1"/>
  <c r="AU1682" i="1"/>
  <c r="AU3147" i="1"/>
  <c r="AU2052" i="1"/>
  <c r="AU2905" i="1"/>
  <c r="AU444" i="1"/>
  <c r="AU2572" i="1"/>
  <c r="AU4961" i="1"/>
  <c r="AU1567" i="1"/>
  <c r="AU3175" i="1"/>
  <c r="AU4747" i="1"/>
  <c r="AU3975" i="1"/>
  <c r="AU897" i="1"/>
  <c r="AU3177" i="1"/>
  <c r="AU4768" i="1"/>
  <c r="AU2293" i="1"/>
  <c r="AU2476" i="1"/>
  <c r="AU3622" i="1"/>
  <c r="AU1565" i="1"/>
  <c r="AU961" i="1"/>
  <c r="AU3970" i="1"/>
  <c r="AU3865" i="1"/>
  <c r="AU3641" i="1"/>
  <c r="AU3445" i="1"/>
  <c r="AU913" i="1"/>
  <c r="AU3494" i="1"/>
  <c r="AU3626" i="1"/>
  <c r="AU2570" i="1"/>
  <c r="AU144" i="1"/>
  <c r="AU841" i="1"/>
  <c r="AU3386" i="1"/>
  <c r="AU3744" i="1"/>
  <c r="AU3360" i="1"/>
  <c r="AU5046" i="1"/>
  <c r="AU2889" i="1"/>
  <c r="AU441" i="1"/>
  <c r="AU3131" i="1"/>
  <c r="AU155" i="1"/>
  <c r="AU2156" i="1"/>
  <c r="AU645" i="1"/>
  <c r="AU786" i="1"/>
  <c r="AU4065" i="1"/>
  <c r="AU4014" i="1"/>
  <c r="AU2665" i="1"/>
  <c r="AU2716" i="1"/>
  <c r="AU3568" i="1"/>
  <c r="AU4371" i="1"/>
  <c r="AU2677" i="1"/>
  <c r="AU4001" i="1"/>
  <c r="AU1578" i="1"/>
  <c r="AU3649" i="1"/>
  <c r="AU4488" i="1"/>
  <c r="AU266" i="1"/>
  <c r="AU1683" i="1"/>
  <c r="AU1873" i="1"/>
  <c r="AU3468" i="1"/>
  <c r="AU5025" i="1"/>
  <c r="AU1415" i="1"/>
  <c r="AU1666" i="1"/>
  <c r="AU240" i="1"/>
  <c r="AU4964" i="1"/>
  <c r="AU4335" i="1"/>
  <c r="AU2481" i="1"/>
  <c r="AU2558" i="1"/>
  <c r="AU5034" i="1"/>
  <c r="AU718" i="1"/>
  <c r="AU2948" i="1"/>
  <c r="AU1116" i="1"/>
  <c r="AU891" i="1"/>
  <c r="AU1910" i="1"/>
  <c r="AU4366" i="1"/>
  <c r="AU3679" i="1"/>
  <c r="AU2780" i="1"/>
  <c r="AU1130" i="1"/>
  <c r="AU1987" i="1"/>
  <c r="AU4827" i="1"/>
  <c r="AU432" i="1"/>
  <c r="AU288" i="1"/>
  <c r="AU4632" i="1"/>
  <c r="AU3907" i="1"/>
  <c r="AU4759" i="1"/>
  <c r="AU2509" i="1"/>
  <c r="AU286" i="1"/>
  <c r="AU63" i="1"/>
  <c r="AU1531" i="1"/>
  <c r="AU1289" i="1"/>
  <c r="AU3613" i="1"/>
  <c r="AU1493" i="1"/>
  <c r="AU3200" i="1"/>
  <c r="AU4278" i="1"/>
  <c r="AU282" i="1"/>
  <c r="AU4771" i="1"/>
  <c r="AU416" i="1"/>
  <c r="AU1263" i="1"/>
  <c r="AU2358" i="1"/>
  <c r="AU2595" i="1"/>
  <c r="AU1249" i="1"/>
  <c r="AU3489" i="1"/>
  <c r="AU4706" i="1"/>
  <c r="AU1483" i="1"/>
  <c r="AU2129" i="1"/>
  <c r="AU4414" i="1"/>
  <c r="AU3758" i="1"/>
  <c r="AU3410" i="1"/>
  <c r="AU1006" i="1"/>
  <c r="AU1128" i="1"/>
  <c r="AU1503" i="1"/>
  <c r="AU806" i="1"/>
  <c r="AU1759" i="1"/>
  <c r="AU2738" i="1"/>
  <c r="AU316" i="1"/>
  <c r="AU3501" i="1"/>
  <c r="AU2541" i="1"/>
  <c r="AU2490" i="1"/>
  <c r="AU2105" i="1"/>
  <c r="AU4814" i="1"/>
  <c r="AU2731" i="1"/>
  <c r="AU1887" i="1"/>
  <c r="AU3448" i="1"/>
  <c r="AU1357" i="1"/>
  <c r="AU588" i="1"/>
  <c r="AU1827" i="1"/>
  <c r="AU3246" i="1"/>
  <c r="AU4817" i="1"/>
  <c r="AU4511" i="1"/>
  <c r="AU4951" i="1"/>
  <c r="AU1325" i="1"/>
  <c r="AU3285" i="1"/>
  <c r="AU2275" i="1"/>
  <c r="AU3157" i="1"/>
  <c r="AU1692" i="1"/>
  <c r="AU2777" i="1"/>
  <c r="AU2071" i="1"/>
  <c r="AU3757" i="1"/>
  <c r="AU2406" i="1"/>
  <c r="AU1245" i="1"/>
  <c r="AU3493" i="1"/>
  <c r="AU57" i="1"/>
  <c r="AU273" i="1"/>
  <c r="AU2059" i="1"/>
  <c r="AU3675" i="1"/>
  <c r="AU1502" i="1"/>
  <c r="AU3355" i="1"/>
  <c r="AU1805" i="1"/>
  <c r="AU4017" i="1"/>
  <c r="AU3533" i="1"/>
  <c r="AU2173" i="1"/>
  <c r="AU861" i="1"/>
  <c r="AU4349" i="1"/>
  <c r="AU3323" i="1"/>
  <c r="AU3138" i="1"/>
  <c r="AU4412" i="1"/>
  <c r="AU2087" i="1"/>
  <c r="AU712" i="1"/>
  <c r="AU1158" i="1"/>
  <c r="AU1896" i="1"/>
  <c r="AU1930" i="1"/>
  <c r="AU187" i="1"/>
  <c r="AU1688" i="1"/>
  <c r="AU4376" i="1"/>
  <c r="AU4116" i="1"/>
  <c r="AU4762" i="1"/>
  <c r="AU2503" i="1"/>
  <c r="AU2315" i="1"/>
  <c r="AU1883" i="1"/>
  <c r="AU1962" i="1"/>
  <c r="AU652" i="1"/>
  <c r="AU906" i="1"/>
  <c r="AU1932" i="1"/>
  <c r="AU4172" i="1"/>
  <c r="AU4224" i="1"/>
  <c r="AU3673" i="1"/>
  <c r="AU1935" i="1"/>
  <c r="AU1659" i="1"/>
  <c r="AU4589" i="1"/>
  <c r="AU2603" i="1"/>
  <c r="AU3687" i="1"/>
  <c r="AU1021" i="1"/>
  <c r="AU4486" i="1"/>
  <c r="AU161" i="1"/>
  <c r="AU1970" i="1"/>
  <c r="AU3341" i="1"/>
  <c r="AU1580" i="1"/>
  <c r="AU5027" i="1"/>
  <c r="AU3624" i="1"/>
  <c r="AU174" i="1"/>
  <c r="AU2907" i="1"/>
  <c r="AU4950" i="1"/>
  <c r="AU2747" i="1"/>
  <c r="AU193" i="1"/>
  <c r="AU1179" i="1"/>
  <c r="AU2106" i="1"/>
  <c r="AU1826" i="1"/>
  <c r="AU3194" i="1"/>
  <c r="AU2050" i="1"/>
  <c r="AU4294" i="1"/>
  <c r="AU1242" i="1"/>
  <c r="AU4957" i="1"/>
  <c r="AU3361" i="1"/>
  <c r="AU285" i="1"/>
  <c r="AU5022" i="1"/>
  <c r="AU4094" i="1"/>
  <c r="AU4638" i="1"/>
  <c r="AU5038" i="1"/>
  <c r="AU823" i="1"/>
  <c r="AU82" i="1"/>
  <c r="AU536" i="1"/>
  <c r="AU248" i="1"/>
  <c r="AU3071" i="1"/>
  <c r="AU1778" i="1"/>
  <c r="AU4438" i="1"/>
  <c r="AU2493" i="1"/>
  <c r="AU133" i="1"/>
  <c r="AU414" i="1"/>
  <c r="AU1641" i="1"/>
  <c r="AU2502" i="1"/>
  <c r="AU4811" i="1"/>
  <c r="AU5070" i="1"/>
  <c r="AU988" i="1"/>
  <c r="AU1319" i="1"/>
  <c r="AU3730" i="1"/>
  <c r="AU498" i="1"/>
  <c r="AU1539" i="1"/>
  <c r="AU3976" i="1"/>
  <c r="AU661" i="1"/>
  <c r="AU2005" i="1"/>
  <c r="AU3407" i="1"/>
  <c r="AU3374" i="1"/>
  <c r="AU2606" i="1"/>
  <c r="AU3351" i="1"/>
  <c r="AU1011" i="1"/>
  <c r="AU225" i="1"/>
  <c r="AU5076" i="1"/>
  <c r="AU4542" i="1"/>
  <c r="AU1361" i="1"/>
  <c r="AU707" i="1"/>
  <c r="AU182" i="1"/>
  <c r="AU816" i="1"/>
  <c r="AU4066" i="1"/>
  <c r="AU2385" i="1"/>
  <c r="AU4568" i="1"/>
  <c r="AU2719" i="1"/>
  <c r="AU4237" i="1"/>
  <c r="AU1875" i="1"/>
  <c r="AU975" i="1"/>
  <c r="AU3149" i="1"/>
  <c r="AU958" i="1"/>
  <c r="AU488" i="1"/>
  <c r="AU1057" i="1"/>
  <c r="AU2239" i="1"/>
  <c r="AU2068" i="1"/>
  <c r="AU2374" i="1"/>
  <c r="AU634" i="1"/>
  <c r="AU462" i="1"/>
  <c r="AU1258" i="1"/>
  <c r="AU3128" i="1"/>
  <c r="AU1618" i="1"/>
  <c r="AU1013" i="1"/>
  <c r="AU1453" i="1"/>
  <c r="AU724" i="1"/>
  <c r="AU4563" i="1"/>
  <c r="AU2554" i="1"/>
  <c r="AU660" i="1"/>
  <c r="AU1119" i="1"/>
  <c r="AU119" i="1"/>
  <c r="AU1042" i="1"/>
  <c r="AU3930" i="1"/>
  <c r="AU2635" i="1"/>
  <c r="AU607" i="1"/>
  <c r="AU1984" i="1"/>
  <c r="AU1722" i="1"/>
  <c r="AU1848" i="1"/>
  <c r="AU4815" i="1"/>
  <c r="AU2311" i="1"/>
  <c r="AU1379" i="1"/>
  <c r="AU2830" i="1"/>
  <c r="AU4731" i="1"/>
  <c r="AU388" i="1"/>
  <c r="AU2227" i="1"/>
  <c r="AU3716" i="1"/>
  <c r="AU918" i="1"/>
  <c r="AU3764" i="1"/>
  <c r="AU3589" i="1"/>
  <c r="AU646" i="1"/>
  <c r="AU2896" i="1"/>
  <c r="AU3841" i="1"/>
  <c r="AU487" i="1"/>
  <c r="AU3514" i="1"/>
  <c r="AU262" i="1"/>
  <c r="AU4909" i="1"/>
  <c r="AU4704" i="1"/>
  <c r="AU1169" i="1"/>
  <c r="AU1211" i="1"/>
  <c r="AU1313" i="1"/>
  <c r="AU1367" i="1"/>
  <c r="AU3007" i="1"/>
  <c r="AU3002" i="1"/>
  <c r="AU2306" i="1"/>
  <c r="AU4291" i="1"/>
  <c r="AU3169" i="1"/>
  <c r="AU4510" i="1"/>
  <c r="AU702" i="1"/>
  <c r="AU3941" i="1"/>
  <c r="AU1244" i="1"/>
  <c r="AU2233" i="1"/>
  <c r="AU2613" i="1"/>
  <c r="AU246" i="1"/>
  <c r="AU2673" i="1"/>
  <c r="AU2115" i="1"/>
  <c r="AU2103" i="1"/>
  <c r="AU1054" i="1"/>
  <c r="AU3117" i="1"/>
  <c r="AU3158" i="1"/>
  <c r="AU2386" i="1"/>
  <c r="AU4344" i="1"/>
  <c r="AU3870" i="1"/>
  <c r="AU3921" i="1"/>
  <c r="AU4168" i="1"/>
  <c r="AU4079" i="1"/>
  <c r="AU931" i="1"/>
  <c r="AU4358" i="1"/>
  <c r="AU4520" i="1"/>
  <c r="AU1472" i="1"/>
  <c r="AU446" i="1"/>
  <c r="AU1708" i="1"/>
  <c r="AU4618" i="1"/>
  <c r="AU3612" i="1"/>
  <c r="AU451" i="1"/>
  <c r="AU1312" i="1"/>
  <c r="AU4705" i="1"/>
  <c r="AU1015" i="1"/>
  <c r="AU3691" i="1"/>
  <c r="AU972" i="1"/>
  <c r="AU4009" i="1"/>
  <c r="AU3828" i="1"/>
  <c r="AU3174" i="1"/>
  <c r="AU3642" i="1"/>
  <c r="AU3103" i="1"/>
  <c r="AU189" i="1"/>
  <c r="AU4102" i="1"/>
  <c r="AU3799" i="1"/>
  <c r="AU2999" i="1"/>
  <c r="AU4856" i="1"/>
  <c r="AU3996" i="1"/>
  <c r="AU2601" i="1"/>
  <c r="AU341" i="1"/>
  <c r="AU4639" i="1"/>
  <c r="AU4671" i="1"/>
  <c r="AU983" i="1"/>
  <c r="AU784" i="1"/>
  <c r="AU4917" i="1"/>
  <c r="AU3816" i="1"/>
  <c r="AU4812" i="1"/>
  <c r="AU1075" i="1"/>
  <c r="AU5053" i="1"/>
  <c r="AU4810" i="1"/>
  <c r="AU3690" i="1"/>
  <c r="AU2248" i="1"/>
  <c r="AU1252" i="1"/>
  <c r="AU93" i="1"/>
  <c r="AU3377" i="1"/>
  <c r="AU1566" i="1"/>
  <c r="AU4717" i="1"/>
  <c r="AU2174" i="1"/>
  <c r="AU1815" i="1"/>
  <c r="AU741" i="1"/>
  <c r="AU1995" i="1"/>
  <c r="AU2848" i="1"/>
  <c r="AU107" i="1"/>
  <c r="AU323" i="1"/>
  <c r="AU1731" i="1"/>
  <c r="AU1523" i="1"/>
  <c r="AU1220" i="1"/>
  <c r="AU3535" i="1"/>
  <c r="AU2556" i="1"/>
  <c r="AU3427" i="1"/>
  <c r="AU3600" i="1"/>
  <c r="AU1602" i="1"/>
  <c r="AU2062" i="1"/>
  <c r="AU1175" i="1"/>
  <c r="AU1640" i="1"/>
  <c r="AU2903" i="1"/>
  <c r="AU1023" i="1"/>
  <c r="AU439" i="1"/>
  <c r="AU2539" i="1"/>
  <c r="AU3849" i="1"/>
  <c r="AU5012" i="1"/>
  <c r="AU2422" i="1"/>
  <c r="AU3281" i="1"/>
  <c r="AU2320" i="1"/>
  <c r="AU3965" i="1"/>
  <c r="AU5018" i="1"/>
  <c r="AU3430" i="1"/>
  <c r="AU743" i="1"/>
  <c r="AU3288" i="1"/>
  <c r="AU4829" i="1"/>
  <c r="AU5039" i="1"/>
  <c r="AU529" i="1"/>
  <c r="AU1963" i="1"/>
  <c r="AU2286" i="1"/>
  <c r="AU4158" i="1"/>
  <c r="AU3563" i="1"/>
  <c r="AU3611" i="1"/>
  <c r="AU2646" i="1"/>
  <c r="AU2497" i="1"/>
  <c r="AU1171" i="1"/>
  <c r="AU2042" i="1"/>
  <c r="AU3916" i="1"/>
  <c r="AU1520" i="1"/>
  <c r="AU5008" i="1"/>
  <c r="AU1545" i="1"/>
  <c r="AU2944" i="1"/>
  <c r="AU4722" i="1"/>
  <c r="AU3066" i="1"/>
  <c r="AU2318" i="1"/>
  <c r="AU3696" i="1"/>
  <c r="AU3545" i="1"/>
  <c r="AU4198" i="1"/>
  <c r="AU3977" i="1"/>
  <c r="AU648" i="1"/>
  <c r="AU138" i="1"/>
  <c r="AU991" i="1"/>
  <c r="AU3768" i="1"/>
  <c r="AU4860" i="1"/>
  <c r="AU3942" i="1"/>
  <c r="AU1758" i="1"/>
  <c r="AU2924" i="1"/>
  <c r="AU1700" i="1"/>
  <c r="AU2637" i="1"/>
  <c r="AU245" i="1"/>
  <c r="AU3506" i="1"/>
  <c r="AU1828" i="1"/>
  <c r="AU4649" i="1"/>
  <c r="AU3755" i="1"/>
  <c r="AU2557" i="1"/>
  <c r="AU2440" i="1"/>
  <c r="AU2809" i="1"/>
  <c r="AU52" i="1"/>
  <c r="AU1269" i="1"/>
  <c r="AU103" i="1"/>
  <c r="AU4457" i="1"/>
  <c r="AU3395" i="1"/>
  <c r="AU5048" i="1"/>
  <c r="AU48" i="1"/>
  <c r="AU1891" i="1"/>
  <c r="AU474" i="1"/>
  <c r="AU2302" i="1"/>
  <c r="AU188" i="1"/>
  <c r="AU124" i="1"/>
  <c r="AU1034" i="1"/>
  <c r="AU4274" i="1"/>
  <c r="AU1776" i="1"/>
  <c r="AU2641" i="1"/>
  <c r="AU2468" i="1"/>
  <c r="AU1380" i="1"/>
  <c r="AU368" i="1"/>
  <c r="AU752" i="1"/>
  <c r="AU1039" i="1"/>
  <c r="AU386" i="1"/>
  <c r="AU1356" i="1"/>
  <c r="AU920" i="1"/>
  <c r="AU1160" i="1"/>
  <c r="AU423" i="1"/>
  <c r="AU4258" i="1"/>
  <c r="AU638" i="1"/>
  <c r="AU17" i="1"/>
  <c r="AU1486" i="1"/>
  <c r="AU221" i="1"/>
  <c r="AU464" i="1"/>
  <c r="AU1843" i="1"/>
  <c r="AU3034" i="1"/>
  <c r="AU1864" i="1"/>
  <c r="AU3068" i="1"/>
  <c r="AU3446" i="1"/>
  <c r="AU4075" i="1"/>
  <c r="AU2167" i="1"/>
  <c r="AU1200" i="1"/>
  <c r="AU1764" i="1"/>
  <c r="AU1062" i="1"/>
  <c r="AU1517" i="1"/>
  <c r="AU367" i="1"/>
  <c r="AU2599" i="1"/>
  <c r="AU2393" i="1"/>
  <c r="AU4257" i="1"/>
  <c r="AU1051" i="1"/>
  <c r="AU433" i="1"/>
  <c r="AU1482" i="1"/>
  <c r="AU4227" i="1"/>
  <c r="AU2669" i="1"/>
  <c r="AU828" i="1"/>
  <c r="AU1067" i="1"/>
  <c r="AU3388" i="1"/>
  <c r="AU3763" i="1"/>
  <c r="AU363" i="1"/>
  <c r="AU2398" i="1"/>
  <c r="AU4969" i="1"/>
  <c r="AU2979" i="1"/>
  <c r="AU1521" i="1"/>
  <c r="AU3369" i="1"/>
  <c r="AU2039" i="1"/>
  <c r="AU1996" i="1"/>
  <c r="AU1555" i="1"/>
  <c r="AU952" i="1"/>
  <c r="AU2798" i="1"/>
  <c r="AU4368" i="1"/>
  <c r="AU2461" i="1"/>
  <c r="AU1880" i="1"/>
  <c r="AU195" i="1"/>
  <c r="AU168" i="1"/>
  <c r="AU2964" i="1"/>
  <c r="AU4767" i="1"/>
  <c r="AU3955" i="1"/>
  <c r="AU2670" i="1"/>
  <c r="AU3109" i="1"/>
  <c r="AU2987" i="1"/>
  <c r="AU542" i="1"/>
  <c r="AU2657" i="1"/>
  <c r="AU3684" i="1"/>
  <c r="AU3349" i="1"/>
  <c r="AU1323" i="1"/>
  <c r="AU4118" i="1"/>
  <c r="AU472" i="1"/>
  <c r="AU2899" i="1"/>
  <c r="AU5047" i="1"/>
  <c r="AU244" i="1"/>
  <c r="AU3484" i="1"/>
  <c r="AU3216" i="1"/>
  <c r="AU4073" i="1"/>
  <c r="AU1911" i="1"/>
  <c r="AU4103" i="1"/>
  <c r="AU986" i="1"/>
  <c r="AU1672" i="1"/>
  <c r="AU4607" i="1"/>
  <c r="AU4337" i="1"/>
  <c r="AU1557" i="1"/>
  <c r="AU881" i="1"/>
  <c r="AU1928" i="1"/>
  <c r="AU1853" i="1"/>
  <c r="AU4952" i="1"/>
  <c r="AU3507" i="1"/>
  <c r="AU3906" i="1"/>
  <c r="AU4019" i="1"/>
  <c r="AU1922" i="1"/>
  <c r="AU3312" i="1"/>
  <c r="AU1329" i="1"/>
  <c r="AU41" i="1"/>
  <c r="AU2806" i="1"/>
  <c r="AU4944" i="1"/>
  <c r="AU2198" i="1"/>
  <c r="AU3932" i="1"/>
  <c r="AU3253" i="1"/>
  <c r="AU1544" i="1"/>
  <c r="AU3911" i="1"/>
  <c r="AU377" i="1"/>
  <c r="AU4599" i="1"/>
  <c r="AU4528" i="1"/>
  <c r="AU1490" i="1"/>
  <c r="AU2682" i="1"/>
  <c r="AU863" i="1"/>
  <c r="AU4218" i="1"/>
  <c r="AU3021" i="1"/>
  <c r="AU3004" i="1"/>
  <c r="AU1184" i="1"/>
  <c r="AU2596" i="1"/>
  <c r="AU2447" i="1"/>
  <c r="AU1098" i="1"/>
  <c r="AU469" i="1"/>
  <c r="AU2735" i="1"/>
  <c r="AU2835" i="1"/>
  <c r="AU4892" i="1"/>
  <c r="AU2788" i="1"/>
  <c r="AU1769" i="1"/>
  <c r="AU4799" i="1"/>
  <c r="AU2981" i="1"/>
  <c r="AU3435" i="1"/>
  <c r="AU2126" i="1"/>
  <c r="AU339" i="1"/>
  <c r="AU3821" i="1"/>
  <c r="AU3033" i="1"/>
  <c r="AU855" i="1"/>
  <c r="AU320" i="1"/>
  <c r="AU4867" i="1"/>
  <c r="AU1884" i="1"/>
  <c r="AU3005" i="1"/>
  <c r="AU755" i="1"/>
  <c r="AU1335" i="1"/>
  <c r="AU4949" i="1"/>
  <c r="AU3601" i="1"/>
  <c r="AU1337" i="1"/>
  <c r="AU1378" i="1"/>
  <c r="AU1259" i="1"/>
  <c r="AU2846" i="1"/>
  <c r="AU492" i="1"/>
  <c r="AU4682" i="1"/>
  <c r="AU1467" i="1"/>
  <c r="AU1982" i="1"/>
  <c r="AU3069" i="1"/>
  <c r="AU2593" i="1"/>
  <c r="AU4894" i="1"/>
  <c r="AU2089" i="1"/>
  <c r="AU3820" i="1"/>
  <c r="AU2912" i="1"/>
  <c r="AU4243" i="1"/>
  <c r="AU3739" i="1"/>
  <c r="AU4078" i="1"/>
  <c r="AU2602" i="1"/>
  <c r="AU1445" i="1"/>
  <c r="AU160" i="1"/>
  <c r="AU3394" i="1"/>
  <c r="AU4323" i="1"/>
  <c r="AU2259" i="1"/>
  <c r="AU3943" i="1"/>
  <c r="AU3219" i="1"/>
  <c r="AU2084" i="1"/>
  <c r="AU1012" i="1"/>
  <c r="AU2114" i="1"/>
  <c r="AU919" i="1"/>
  <c r="AU2516" i="1"/>
  <c r="AU2936" i="1"/>
  <c r="AU3587" i="1"/>
  <c r="AU1542" i="1"/>
  <c r="AU2787" i="1"/>
  <c r="AU3735" i="1"/>
  <c r="AU1988" i="1"/>
  <c r="AU3989" i="1"/>
  <c r="AU4007" i="1"/>
  <c r="AU287" i="1"/>
  <c r="AU2786" i="1"/>
  <c r="AU1689" i="1"/>
  <c r="AU1134" i="1"/>
  <c r="AU4057" i="1"/>
  <c r="AU1290" i="1"/>
  <c r="AU2822" i="1"/>
  <c r="AU2654" i="1"/>
  <c r="AU938" i="1"/>
  <c r="AU3850" i="1"/>
  <c r="AU4764" i="1"/>
  <c r="AU5016" i="1"/>
  <c r="AU2216" i="1"/>
  <c r="AU2927" i="1"/>
  <c r="AU1642" i="1"/>
  <c r="AU1653" i="1"/>
  <c r="AU883" i="1"/>
  <c r="AU4042" i="1"/>
  <c r="AU35" i="1"/>
  <c r="AU1522" i="1"/>
  <c r="AU5069" i="1"/>
  <c r="AU2431" i="1"/>
  <c r="AU495" i="1"/>
  <c r="AU4834" i="1"/>
  <c r="AU3255" i="1"/>
  <c r="AU1268" i="1"/>
  <c r="AU3515" i="1"/>
  <c r="AU3529" i="1"/>
  <c r="AU2123" i="1"/>
  <c r="AU4252" i="1"/>
  <c r="AU2252" i="1"/>
  <c r="AU2793" i="1"/>
  <c r="AU2130" i="1"/>
  <c r="AU742" i="1"/>
  <c r="AU218" i="1"/>
  <c r="AU1403" i="1"/>
  <c r="AU2961" i="1"/>
  <c r="AU626" i="1"/>
  <c r="AU3564" i="1"/>
  <c r="AU3114" i="1"/>
  <c r="AU5056" i="1"/>
  <c r="AU1122" i="1"/>
  <c r="AU2957" i="1"/>
  <c r="AU1707" i="1"/>
  <c r="AU850" i="1"/>
  <c r="AU100" i="1"/>
  <c r="AU871" i="1"/>
  <c r="AU3273" i="1"/>
  <c r="AU4757" i="1"/>
  <c r="AU3808" i="1"/>
  <c r="AU3553" i="1"/>
  <c r="AU4942" i="1"/>
  <c r="AU3250" i="1"/>
  <c r="AU1885" i="1"/>
  <c r="AU1142" i="1"/>
  <c r="AU3694" i="1"/>
  <c r="AU3010" i="1"/>
  <c r="AU508" i="1"/>
  <c r="AU407" i="1"/>
  <c r="AU2486" i="1"/>
  <c r="AU2457" i="1"/>
  <c r="AU1070" i="1"/>
  <c r="AU2332" i="1"/>
  <c r="AU3953" i="1"/>
  <c r="AU3385" i="1"/>
  <c r="AU4521" i="1"/>
  <c r="AU176" i="1"/>
  <c r="AU3067" i="1"/>
  <c r="AU2717" i="1"/>
  <c r="AU1150" i="1"/>
  <c r="AU95" i="1"/>
  <c r="AU75" i="1"/>
  <c r="AU3844" i="1"/>
  <c r="AU140" i="1"/>
  <c r="AU1424" i="1"/>
  <c r="AU4720" i="1"/>
  <c r="AU302" i="1"/>
  <c r="AU4135" i="1"/>
  <c r="AU2588" i="1"/>
  <c r="AU4807" i="1"/>
  <c r="AU91" i="1"/>
  <c r="AU1317" i="1"/>
  <c r="AU4659" i="1"/>
  <c r="AU5083" i="1"/>
  <c r="AU135" i="1"/>
  <c r="AU1397" i="1"/>
  <c r="AU1998" i="1"/>
  <c r="AU1907" i="1"/>
  <c r="AU636" i="1"/>
  <c r="AU2388" i="1"/>
  <c r="AU1598" i="1"/>
  <c r="AU2714" i="1"/>
  <c r="AU2895" i="1"/>
  <c r="AU3201" i="1"/>
  <c r="AU1994" i="1"/>
  <c r="AU5042" i="1"/>
  <c r="AU4870" i="1"/>
  <c r="AU2246" i="1"/>
  <c r="AU1711" i="1"/>
  <c r="AU1537" i="1"/>
  <c r="AU3491" i="1"/>
  <c r="AU4929" i="1"/>
  <c r="AU4021" i="1"/>
  <c r="AU3645" i="1"/>
  <c r="AU809" i="1"/>
  <c r="AU4776" i="1"/>
  <c r="AU3027" i="1"/>
  <c r="AU3552" i="1"/>
  <c r="AU2631" i="1"/>
  <c r="AU865" i="1"/>
  <c r="AU922" i="1"/>
  <c r="AU2183" i="1"/>
  <c r="AU2894" i="1"/>
  <c r="AU5" i="1"/>
  <c r="AU1835" i="1"/>
  <c r="AU1206" i="1"/>
  <c r="AU631" i="1"/>
  <c r="AU25" i="1"/>
  <c r="AU1381" i="1"/>
  <c r="AU820" i="1"/>
  <c r="AU4445" i="1"/>
  <c r="AU1047" i="1"/>
  <c r="AU340" i="1"/>
  <c r="AU2107" i="1"/>
  <c r="AU1191" i="1"/>
  <c r="AU1346" i="1"/>
  <c r="AU3705" i="1"/>
  <c r="AU3964" i="1"/>
  <c r="AU14" i="1"/>
  <c r="AU3268" i="1"/>
  <c r="AU3556" i="1"/>
  <c r="AU4846" i="1"/>
  <c r="AU2910" i="1"/>
  <c r="AU1195" i="1"/>
  <c r="AU4104" i="1"/>
  <c r="AU2537" i="1"/>
  <c r="AU1140" i="1"/>
  <c r="AU1648" i="1"/>
  <c r="AU2687" i="1"/>
  <c r="AU2210" i="1"/>
  <c r="AU355" i="1"/>
  <c r="AU4264" i="1"/>
  <c r="AU4051" i="1"/>
  <c r="AU1199" i="1"/>
  <c r="AU1611" i="1"/>
  <c r="AU1710" i="1"/>
  <c r="AU2721" i="1"/>
  <c r="AU72" i="1"/>
  <c r="AU1825" i="1"/>
  <c r="AU2067" i="1"/>
  <c r="AU3983" i="1"/>
  <c r="AU1675" i="1"/>
  <c r="AU4910" i="1"/>
  <c r="AU4454" i="1"/>
  <c r="AU2122" i="1"/>
  <c r="AU3120" i="1"/>
  <c r="AU3576" i="1"/>
  <c r="AU1859" i="1"/>
  <c r="AU1508" i="1"/>
  <c r="AU4805" i="1"/>
  <c r="AU2739" i="1"/>
  <c r="AU3839" i="1"/>
  <c r="AU1434" i="1"/>
  <c r="AU3990" i="1"/>
  <c r="AU2579" i="1"/>
  <c r="AU8" i="1"/>
  <c r="AU1816" i="1"/>
  <c r="AU3183" i="1"/>
  <c r="AU3271" i="1"/>
  <c r="AU1382" i="1"/>
  <c r="AU2564" i="1"/>
  <c r="AU3439" i="1"/>
  <c r="AU2838" i="1"/>
  <c r="AU4247" i="1"/>
  <c r="AU3123" i="1"/>
  <c r="AU1755" i="1"/>
  <c r="AU1558" i="1"/>
  <c r="AU326" i="1"/>
  <c r="AU3111" i="1"/>
  <c r="AU2104" i="1"/>
  <c r="AU650" i="1"/>
  <c r="AU3827" i="1"/>
  <c r="AU3076" i="1"/>
  <c r="AU565" i="1"/>
  <c r="AU4798" i="1"/>
  <c r="AU684" i="1"/>
  <c r="AU3972" i="1"/>
  <c r="AU2307" i="1"/>
  <c r="AU497" i="1"/>
  <c r="AU3845" i="1"/>
  <c r="AU4133" i="1"/>
  <c r="AU1738" i="1"/>
  <c r="AU4891" i="1"/>
  <c r="AU24" i="1"/>
  <c r="AU4789" i="1"/>
  <c r="AU2813" i="1"/>
  <c r="AU2619" i="1"/>
  <c r="AU3176" i="1"/>
  <c r="AU350" i="1"/>
  <c r="AU3871" i="1"/>
  <c r="AU4522" i="1"/>
  <c r="AU2867" i="1"/>
  <c r="AU2749" i="1"/>
  <c r="AU2925" i="1"/>
  <c r="AU2530" i="1"/>
  <c r="AU4063" i="1"/>
  <c r="AU2836" i="1"/>
  <c r="AU1291" i="1"/>
  <c r="AU4380" i="1"/>
  <c r="AU105" i="1"/>
  <c r="AU4828" i="1"/>
  <c r="AU3432" i="1"/>
  <c r="AU4904" i="1"/>
  <c r="AU2083" i="1"/>
  <c r="AU680" i="1"/>
  <c r="AU1131" i="1"/>
  <c r="AU2333" i="1"/>
  <c r="AU4248" i="1"/>
  <c r="AU2985" i="1"/>
  <c r="AU1678" i="1"/>
  <c r="AU981" i="1"/>
  <c r="AU3778" i="1"/>
  <c r="AU2698" i="1"/>
  <c r="AU2617" i="1"/>
  <c r="AU764" i="1"/>
  <c r="AU829" i="1"/>
  <c r="AU1115" i="1"/>
  <c r="AU1477" i="1"/>
  <c r="AU4653" i="1"/>
  <c r="AU901" i="1"/>
  <c r="AU2196" i="1"/>
  <c r="AU4773" i="1"/>
  <c r="AU627" i="1"/>
  <c r="AU569" i="1"/>
  <c r="AU3457" i="1"/>
  <c r="AU4402" i="1"/>
  <c r="AU1514" i="1"/>
  <c r="AU4336" i="1"/>
  <c r="AU1740" i="1"/>
  <c r="AU2238" i="1"/>
  <c r="AU3492" i="1"/>
  <c r="AU2178" i="1"/>
  <c r="AU1808" i="1"/>
  <c r="AU670" i="1"/>
  <c r="AU1113" i="1"/>
  <c r="AU2220" i="1"/>
  <c r="AU322" i="1"/>
  <c r="AU4126" i="1"/>
  <c r="AU1132" i="1"/>
  <c r="AU4271" i="1"/>
  <c r="AU4462" i="1"/>
  <c r="AU970" i="1"/>
  <c r="AU1261" i="1"/>
  <c r="AU334" i="1"/>
  <c r="AU1497" i="1"/>
  <c r="AU3464" i="1"/>
  <c r="AU5031" i="1"/>
  <c r="AU3221" i="1"/>
  <c r="AU4765" i="1"/>
  <c r="AU4865" i="1"/>
  <c r="AU4072" i="1"/>
  <c r="AU2745" i="1"/>
  <c r="AU4145" i="1"/>
  <c r="AU852" i="1"/>
  <c r="AU1571" i="1"/>
  <c r="AU571" i="1"/>
  <c r="AU381" i="1"/>
  <c r="AU1543" i="1"/>
  <c r="AU4689" i="1"/>
  <c r="AU3654" i="1"/>
  <c r="AU98" i="1"/>
  <c r="AU239" i="1"/>
  <c r="AU454" i="1"/>
  <c r="AU518" i="1"/>
  <c r="AU4500" i="1"/>
  <c r="AU2730" i="1"/>
  <c r="AU1865" i="1"/>
  <c r="AU1686" i="1"/>
  <c r="AU4981" i="1"/>
  <c r="AU2675" i="1"/>
  <c r="AU548" i="1"/>
  <c r="AU1213" i="1"/>
  <c r="AU1107" i="1"/>
  <c r="AU4956" i="1"/>
  <c r="AU5061" i="1"/>
  <c r="AU4758" i="1"/>
  <c r="AU4270" i="1"/>
  <c r="AU1419" i="1"/>
  <c r="AU4753" i="1"/>
  <c r="AU3912" i="1"/>
  <c r="AU1246" i="1"/>
  <c r="AU131" i="1"/>
  <c r="AU2243" i="1"/>
  <c r="AU447" i="1"/>
  <c r="AU2046" i="1"/>
  <c r="AU1760" i="1"/>
  <c r="AU1966" i="1"/>
  <c r="AU1104" i="1"/>
  <c r="AU1373" i="1"/>
  <c r="AU3202" i="1"/>
  <c r="AU2582" i="1"/>
  <c r="AU1534" i="1"/>
  <c r="AU4041" i="1"/>
  <c r="AU3733" i="1"/>
  <c r="AU3415" i="1"/>
  <c r="AU2732" i="1"/>
  <c r="AU560" i="1"/>
  <c r="AU3924" i="1"/>
  <c r="AU4312" i="1"/>
  <c r="AU3376" i="1"/>
  <c r="AU3631" i="1"/>
  <c r="AU284" i="1"/>
  <c r="AU1301" i="1"/>
  <c r="AU293" i="1"/>
  <c r="AU365" i="1"/>
  <c r="AU1959" i="1"/>
  <c r="AU3420" i="1"/>
  <c r="AU947" i="1"/>
  <c r="AU1698" i="1"/>
  <c r="AU4378" i="1"/>
  <c r="AU4416" i="1"/>
  <c r="AU2097" i="1"/>
  <c r="AU177" i="1"/>
  <c r="AU839" i="1"/>
  <c r="AU4151" i="1"/>
  <c r="AU3409" i="1"/>
  <c r="AU600" i="1"/>
  <c r="AU2778" i="1"/>
  <c r="AU4582" i="1"/>
  <c r="AU599" i="1"/>
  <c r="AU792" i="1"/>
  <c r="AW2" i="1"/>
  <c r="AU4849" i="1"/>
  <c r="AU3934" i="1"/>
  <c r="AU87" i="1"/>
  <c r="AU1953" i="1"/>
  <c r="AU2078" i="1"/>
  <c r="AU2423" i="1"/>
  <c r="AU4676" i="1"/>
  <c r="AU3453" i="1"/>
  <c r="AU4314" i="1"/>
  <c r="AU2098" i="1"/>
  <c r="AU528" i="1"/>
  <c r="AU111" i="1"/>
  <c r="AU2973" i="1"/>
  <c r="AU3026" i="1"/>
  <c r="AU406" i="1"/>
  <c r="AU2151" i="1"/>
  <c r="AU3416" i="1"/>
  <c r="AU641" i="1"/>
  <c r="AU595" i="1"/>
  <c r="AU356" i="1"/>
  <c r="AU1787" i="1"/>
  <c r="AU3527" i="1"/>
  <c r="AU1097" i="1"/>
  <c r="AU3023" i="1"/>
  <c r="AU4744" i="1"/>
  <c r="AU2038" i="1"/>
  <c r="AU4083" i="1"/>
  <c r="AU2380" i="1"/>
  <c r="AU1029" i="1"/>
  <c r="AU732" i="1"/>
  <c r="AU4417" i="1"/>
  <c r="AU1256" i="1"/>
  <c r="AU2339" i="1"/>
  <c r="AU2661" i="1"/>
  <c r="AU1153" i="1"/>
  <c r="AU3393" i="1"/>
  <c r="AU1459" i="1"/>
  <c r="AU156" i="1"/>
  <c r="AU2946" i="1"/>
  <c r="AU1749" i="1"/>
  <c r="AU1898" i="1"/>
  <c r="AU3585" i="1"/>
  <c r="AU86" i="1"/>
  <c r="AU539" i="1"/>
  <c r="AU2152" i="1"/>
  <c r="AU757" i="1"/>
  <c r="AU1937" i="1"/>
  <c r="AU1235" i="1"/>
  <c r="AU1395" i="1"/>
  <c r="AU3583" i="1"/>
  <c r="AU1055" i="1"/>
  <c r="AU2041" i="1"/>
  <c r="AU2260" i="1"/>
  <c r="AU3097" i="1"/>
  <c r="AU4666" i="1"/>
  <c r="AU3291" i="1"/>
  <c r="AU2569" i="1"/>
  <c r="AU534" i="1"/>
  <c r="AU4654" i="1"/>
  <c r="AU774" i="1"/>
  <c r="AU974" i="1"/>
  <c r="AU530" i="1"/>
  <c r="AU3502" i="1"/>
  <c r="AU6" i="1"/>
  <c r="AU77" i="1"/>
  <c r="AU2469" i="1"/>
  <c r="AU62" i="1"/>
  <c r="AU12" i="1"/>
  <c r="AU597" i="1"/>
  <c r="AU458" i="1"/>
  <c r="AU102" i="1"/>
  <c r="AU2305" i="1"/>
  <c r="AU1215" i="1"/>
  <c r="AU4240" i="1"/>
  <c r="AU3210" i="1"/>
  <c r="AU3661" i="1"/>
  <c r="AU1721" i="1"/>
  <c r="AU3121" i="1"/>
  <c r="AU2658" i="1"/>
  <c r="AU1466" i="1"/>
  <c r="AU942" i="1"/>
  <c r="AU3875" i="1"/>
  <c r="AU3503" i="1"/>
  <c r="AU4352" i="1"/>
  <c r="AU1856" i="1"/>
  <c r="AU1286" i="1"/>
  <c r="AU1981" i="1"/>
  <c r="AU335" i="1"/>
  <c r="AU499" i="1"/>
  <c r="AU1112" i="1"/>
  <c r="AU4060" i="1"/>
  <c r="AU3295" i="1"/>
  <c r="AU2014" i="1"/>
  <c r="AU3378" i="1"/>
  <c r="AU2120" i="1"/>
  <c r="AU932" i="1"/>
  <c r="AU4718" i="1"/>
  <c r="AU4047" i="1"/>
  <c r="AU3119" i="1"/>
  <c r="AU2718" i="1"/>
  <c r="AU1111" i="1"/>
  <c r="AU3332" i="1"/>
  <c r="AU1417" i="1"/>
  <c r="AU4824" i="1"/>
  <c r="AU1081" i="1"/>
  <c r="AU3712" i="1"/>
  <c r="AU1869" i="1"/>
  <c r="AU81" i="1"/>
  <c r="AU125" i="1"/>
  <c r="AU2344" i="1"/>
  <c r="AU1901" i="1"/>
  <c r="AU3022" i="1"/>
  <c r="AU2875" i="1"/>
  <c r="AU1757" i="1"/>
  <c r="AU3508" i="1"/>
  <c r="AU275" i="1"/>
  <c r="AU211" i="1"/>
  <c r="AU2409" i="1"/>
  <c r="AU1437" i="1"/>
  <c r="AU4610" i="1"/>
  <c r="AU4389" i="1"/>
  <c r="AU5063" i="1"/>
  <c r="AU687" i="1"/>
  <c r="AU3586" i="1"/>
  <c r="AU587" i="1"/>
  <c r="AU4532" i="1"/>
  <c r="AU4678" i="1"/>
  <c r="AU2116" i="1"/>
  <c r="AU2691" i="1"/>
  <c r="AU1320" i="1"/>
  <c r="AU2715" i="1"/>
  <c r="AU4699" i="1"/>
  <c r="AU3862" i="1"/>
  <c r="AU1265" i="1"/>
  <c r="AU840" i="1"/>
  <c r="AU203" i="1"/>
  <c r="AU494" i="1"/>
  <c r="AU3129" i="1"/>
  <c r="AU3469" i="1"/>
  <c r="AU2902" i="1"/>
  <c r="AU2986" i="1"/>
  <c r="AU4876" i="1"/>
  <c r="AU2435" i="1"/>
  <c r="AU3143" i="1"/>
  <c r="AU1425" i="1"/>
  <c r="AU4913" i="1"/>
  <c r="AU710" i="1"/>
  <c r="AU4886" i="1"/>
  <c r="AU3126" i="1"/>
  <c r="AU4893" i="1"/>
  <c r="AU3904" i="1"/>
  <c r="AU1310" i="1"/>
  <c r="AU2645" i="1"/>
  <c r="AU2743" i="1"/>
  <c r="AU2095" i="1"/>
  <c r="AU66" i="1"/>
  <c r="AU3878" i="1"/>
  <c r="AU314" i="1"/>
  <c r="AU159" i="1"/>
  <c r="AU4357" i="1"/>
  <c r="AU2611" i="1"/>
  <c r="AU4299" i="1"/>
  <c r="AU2510" i="1"/>
  <c r="AU4921" i="1"/>
  <c r="AU1431" i="1"/>
  <c r="AU2508" i="1"/>
  <c r="AU4410" i="1"/>
  <c r="AU832" i="1"/>
  <c r="AU3240" i="1"/>
  <c r="AU1205" i="1"/>
  <c r="AU3079" i="1"/>
  <c r="AU1387" i="1"/>
  <c r="AU4197" i="1"/>
  <c r="AU3957" i="1"/>
  <c r="AU3467" i="1"/>
  <c r="AU1783" i="1"/>
  <c r="AU2327" i="1"/>
  <c r="AU1851" i="1"/>
  <c r="AU780" i="1"/>
  <c r="AU1374" i="1"/>
  <c r="AU623" i="1"/>
  <c r="AU3692" i="1"/>
  <c r="AU5003" i="1"/>
  <c r="AU1519" i="1"/>
  <c r="AU3080" i="1"/>
  <c r="AU1554" i="1"/>
  <c r="AU3205" i="1"/>
  <c r="AU4090" i="1"/>
  <c r="AU4147" i="1"/>
  <c r="AU979" i="1"/>
  <c r="AU2418" i="1"/>
  <c r="AU4850" i="1"/>
  <c r="AU40" i="1"/>
  <c r="AU4283" i="1"/>
  <c r="AU709" i="1"/>
  <c r="AU34" i="1"/>
  <c r="AU3049" i="1"/>
  <c r="AU1284" i="1"/>
  <c r="AU2021" i="1"/>
  <c r="AU1307" i="1"/>
  <c r="AU5068" i="1"/>
  <c r="AU3896" i="1"/>
  <c r="AU1926" i="1"/>
  <c r="AU4064" i="1"/>
  <c r="AU1751" i="1"/>
  <c r="AU2681" i="1"/>
  <c r="AU4040" i="1"/>
  <c r="AU336" i="1"/>
  <c r="AU675" i="1"/>
  <c r="AU2073" i="1"/>
  <c r="AU3881" i="1"/>
  <c r="AU1202" i="1"/>
  <c r="AU3046" i="1"/>
  <c r="AU1876" i="1"/>
  <c r="AU2991" i="1"/>
  <c r="AU2310" i="1"/>
  <c r="AU4652" i="1"/>
  <c r="AU2817" i="1"/>
  <c r="AU42" i="1"/>
  <c r="AU2076" i="1"/>
  <c r="AU921" i="1"/>
  <c r="AU524" i="1"/>
  <c r="AU2230" i="1"/>
  <c r="AU2347" i="1"/>
  <c r="AU90" i="1"/>
  <c r="AU3792" i="1"/>
  <c r="AU109" i="1"/>
  <c r="AU1842" i="1"/>
  <c r="AU2496" i="1"/>
  <c r="AU2172" i="1"/>
  <c r="AU2390" i="1"/>
  <c r="AU4515" i="1"/>
  <c r="AU463" i="1"/>
  <c r="AU1178" i="1"/>
  <c r="AU936" i="1"/>
  <c r="AU1402" i="1"/>
  <c r="AU3035" i="1"/>
  <c r="AU3555" i="1"/>
  <c r="AU1855" i="1"/>
  <c r="AU3482" i="1"/>
  <c r="AU612" i="1"/>
  <c r="AU1224" i="1"/>
  <c r="AU1505" i="1"/>
  <c r="AU3449" i="1"/>
  <c r="AU4665" i="1"/>
  <c r="AU873" i="1"/>
  <c r="AU3574" i="1"/>
  <c r="AU1796" i="1"/>
  <c r="AU4210" i="1"/>
  <c r="AU1923" i="1"/>
  <c r="AU3086" i="1"/>
  <c r="AU1639" i="1"/>
  <c r="AU2587" i="1"/>
  <c r="AU4152" i="1"/>
  <c r="AU3215" i="1"/>
  <c r="AU3874" i="1"/>
  <c r="AU2282" i="1"/>
  <c r="AU3000" i="1"/>
  <c r="AU3887" i="1"/>
  <c r="AU1552" i="1"/>
  <c r="AU3047" i="1"/>
  <c r="AU4209" i="1"/>
  <c r="AU3187" i="1"/>
  <c r="AU4377" i="1"/>
  <c r="AU4249" i="1"/>
  <c r="AU1586" i="1"/>
  <c r="AU3153" i="1"/>
  <c r="AU2408" i="1"/>
  <c r="AU997" i="1"/>
  <c r="AU1832" i="1"/>
  <c r="AU1983" i="1"/>
  <c r="AU3703" i="1"/>
  <c r="AU4157" i="1"/>
  <c r="AU2026" i="1"/>
  <c r="AU4292" i="1"/>
  <c r="AU379" i="1"/>
  <c r="AU2411" i="1"/>
  <c r="AU1037" i="1"/>
  <c r="AU1931" i="1"/>
  <c r="AU163" i="1"/>
  <c r="AU4837" i="1"/>
  <c r="AU869" i="1"/>
  <c r="AU937" i="1"/>
  <c r="AU3313" i="1"/>
  <c r="AU2705" i="1"/>
  <c r="AU1612" i="1"/>
  <c r="AU3345" i="1"/>
  <c r="AU3263" i="1"/>
  <c r="AU3528" i="1"/>
  <c r="AU4602" i="1"/>
  <c r="AU1794" i="1"/>
  <c r="AU807" i="1"/>
  <c r="AU2772" i="1"/>
  <c r="AU1096" i="1"/>
  <c r="AU3209" i="1"/>
  <c r="AU4261" i="1"/>
  <c r="AU3517" i="1"/>
  <c r="AU1933" i="1"/>
  <c r="AU224" i="1"/>
  <c r="AU4939" i="1"/>
  <c r="AU3925" i="1"/>
  <c r="AU1687" i="1"/>
  <c r="AU4113" i="1"/>
  <c r="AU1371" i="1"/>
  <c r="AU4138" i="1"/>
  <c r="AU3423" i="1"/>
  <c r="AU4045" i="1"/>
  <c r="AU294" i="1"/>
  <c r="AU4687" i="1"/>
  <c r="AU1064" i="1"/>
  <c r="AU212" i="1"/>
  <c r="AU2584" i="1"/>
  <c r="AU3461" i="1"/>
  <c r="AU3926" i="1"/>
  <c r="AU1126" i="1"/>
  <c r="AU4540" i="1"/>
  <c r="AU4915" i="1"/>
  <c r="AU5081" i="1"/>
  <c r="AU794" i="1"/>
  <c r="AU4557" i="1"/>
  <c r="AU2997" i="1"/>
  <c r="AU421" i="1"/>
  <c r="AU1852" i="1"/>
  <c r="AU2057" i="1"/>
  <c r="AU2094" i="1"/>
  <c r="AU4096" i="1"/>
  <c r="AU3893" i="1"/>
  <c r="AU893" i="1"/>
  <c r="AU4442" i="1"/>
  <c r="AU3231" i="1"/>
  <c r="AU73" i="1"/>
  <c r="AU2574" i="1"/>
  <c r="AU3450" i="1"/>
  <c r="AU4890" i="1"/>
  <c r="AU2845" i="1"/>
  <c r="AU121" i="1"/>
  <c r="AU3905" i="1"/>
  <c r="AU1370" i="1"/>
  <c r="AU400" i="1"/>
  <c r="AU4685" i="1"/>
  <c r="AU4267" i="1"/>
  <c r="AU110" i="1"/>
  <c r="AU1399" i="1"/>
  <c r="AU1250" i="1"/>
  <c r="AU2309" i="1"/>
  <c r="AU4735" i="1"/>
  <c r="AU2359" i="1"/>
  <c r="AU1210" i="1"/>
  <c r="AU1260" i="1"/>
  <c r="AU4852" i="1"/>
  <c r="AU1288" i="1"/>
  <c r="AU1185" i="1"/>
  <c r="AU4745" i="1"/>
  <c r="AU633" i="1"/>
  <c r="AU2399" i="1"/>
  <c r="AU1582" i="1"/>
  <c r="AU2644" i="1"/>
  <c r="AU1694" i="1"/>
  <c r="AU1774" i="1"/>
  <c r="AU4746" i="1"/>
  <c r="AU3959" i="1"/>
  <c r="AU3867" i="1"/>
  <c r="AU1614" i="1"/>
  <c r="AU3604" i="1"/>
  <c r="AU3277" i="1"/>
  <c r="AU317" i="1"/>
  <c r="AU459" i="1"/>
  <c r="AU4499" i="1"/>
  <c r="AU2565" i="1"/>
  <c r="AU1530" i="1"/>
  <c r="AU1143" i="1"/>
  <c r="AU1636" i="1"/>
  <c r="AU3334" i="1"/>
  <c r="AU3211" i="1"/>
  <c r="AU4832" i="1"/>
  <c r="AU3560" i="1"/>
  <c r="AU1230" i="1"/>
  <c r="AU4624" i="1"/>
  <c r="AU2452" i="1"/>
  <c r="AU3748" i="1"/>
  <c r="AU1526" i="1"/>
  <c r="AU1844" i="1"/>
  <c r="AU2639" i="1"/>
  <c r="AU1803" i="1"/>
  <c r="AU2904" i="1"/>
  <c r="AU3500" i="1"/>
  <c r="AU1559" i="1"/>
  <c r="AU2518" i="1"/>
  <c r="AU343" i="1"/>
  <c r="AU1899" i="1"/>
  <c r="AU4154" i="1"/>
  <c r="AU347" i="1"/>
  <c r="AU3770" i="1"/>
  <c r="AU4359" i="1"/>
  <c r="AU507" i="1"/>
  <c r="AU2111" i="1"/>
  <c r="AU3028" i="1"/>
  <c r="AU1377" i="1"/>
  <c r="AU4068" i="1"/>
  <c r="AU2269" i="1"/>
  <c r="AU504" i="1"/>
  <c r="AU2012" i="1"/>
  <c r="AU2317" i="1"/>
  <c r="AU842" i="1"/>
  <c r="AU4519" i="1"/>
  <c r="AU2767" i="1"/>
  <c r="AU2583" i="1"/>
  <c r="AU1564" i="1"/>
  <c r="AU2180" i="1"/>
  <c r="AU859" i="1"/>
  <c r="AU1993" i="1"/>
  <c r="AU746" i="1"/>
  <c r="AU3401" i="1"/>
  <c r="AU3718" i="1"/>
  <c r="AU353" i="1"/>
  <c r="AU4201" i="1"/>
  <c r="AU4898" i="1"/>
  <c r="AU1948" i="1"/>
  <c r="AU700" i="1"/>
  <c r="AU2774" i="1"/>
  <c r="AU610" i="1"/>
  <c r="AU2288" i="1"/>
  <c r="AU1056" i="1"/>
  <c r="AU1877" i="1"/>
  <c r="AU2623" i="1"/>
  <c r="AU4421" i="1"/>
  <c r="AU3148" i="1"/>
  <c r="AU775" i="1"/>
  <c r="AU1840" i="1"/>
  <c r="AU2214" i="1"/>
  <c r="AU392" i="1"/>
  <c r="AU2970" i="1"/>
  <c r="AU686" i="1"/>
  <c r="AU4998" i="1"/>
  <c r="AU1309" i="1"/>
  <c r="AU2706" i="1"/>
  <c r="AU2299" i="1"/>
  <c r="AU1561" i="1"/>
  <c r="AU3172" i="1"/>
  <c r="AU18" i="1"/>
  <c r="AU3677" i="1"/>
  <c r="AU1979" i="1"/>
  <c r="AU2020" i="1"/>
  <c r="AU2819" i="1"/>
  <c r="AU2879" i="1"/>
  <c r="AU1120" i="1"/>
  <c r="AU4912" i="1"/>
  <c r="AU3248" i="1"/>
  <c r="AU1504" i="1"/>
  <c r="AU3" i="1"/>
  <c r="AU2425" i="1"/>
  <c r="AU968" i="1"/>
  <c r="AU3015" i="1"/>
  <c r="AU4734" i="1"/>
  <c r="AU4080" i="1"/>
  <c r="AU4864" i="1"/>
  <c r="AU2" i="1"/>
  <c r="AU2257" i="1"/>
  <c r="AU3223" i="1"/>
  <c r="AU1492" i="1"/>
  <c r="AU4054" i="1"/>
  <c r="AU3392" i="1"/>
  <c r="AU4444" i="1"/>
  <c r="AU3594" i="1"/>
  <c r="AU383" i="1"/>
  <c r="AU3963" i="1"/>
  <c r="AU2888" i="1"/>
  <c r="AU3156" i="1"/>
  <c r="AU2371" i="1"/>
  <c r="AU4901" i="1"/>
  <c r="AU4947" i="1"/>
  <c r="AU460" i="1"/>
  <c r="AU4873" i="1"/>
  <c r="AU3655" i="1"/>
  <c r="AU3991" i="1"/>
  <c r="AU4074" i="1"/>
  <c r="AU2231" i="1"/>
  <c r="AU3012" i="1"/>
  <c r="AU4202" i="1"/>
  <c r="AU1470" i="1"/>
  <c r="AU2605" i="1"/>
  <c r="AU3577" i="1"/>
  <c r="AU1324" i="1"/>
  <c r="AU1030" i="1"/>
  <c r="AU4450" i="1"/>
  <c r="AU3124" i="1"/>
  <c r="AU112" i="1"/>
  <c r="AU4633" i="1"/>
  <c r="AU3920" i="1"/>
  <c r="AU475" i="1"/>
  <c r="AU2971" i="1"/>
  <c r="AU2952" i="1"/>
  <c r="AU3093" i="1"/>
  <c r="AU5090" i="1"/>
  <c r="AU4163" i="1"/>
  <c r="AU1068" i="1"/>
  <c r="AU522" i="1"/>
  <c r="AU4787" i="1"/>
  <c r="AU1462" i="1"/>
  <c r="AU3331" i="1"/>
  <c r="AU1992" i="1"/>
  <c r="AU3316" i="1"/>
  <c r="AU4841" i="1"/>
  <c r="AU957" i="1"/>
  <c r="AU674" i="1"/>
  <c r="AU69" i="1"/>
  <c r="AU4877" i="1"/>
  <c r="AU878" i="1"/>
  <c r="AU3831" i="1"/>
  <c r="AU4081" i="1"/>
  <c r="AU5088" i="1"/>
  <c r="AU1886" i="1"/>
  <c r="AV5088" i="1" a="1"/>
  <c r="AV5088" i="1" s="1"/>
  <c r="AW5088" i="1" s="1"/>
  <c r="AV195" i="1" a="1"/>
  <c r="AV195" i="1" s="1"/>
  <c r="AV976" i="1" a="1"/>
  <c r="AV976" i="1" s="1"/>
  <c r="AV1227" i="1" a="1"/>
  <c r="AV1227" i="1" s="1"/>
  <c r="AV1502" i="1" a="1"/>
  <c r="AV1502" i="1" s="1"/>
  <c r="AV4540" i="1" a="1"/>
  <c r="AV4540" i="1" s="1"/>
  <c r="AV1665" i="1" a="1"/>
  <c r="AV1665" i="1" s="1"/>
  <c r="AV1062" i="1" a="1"/>
  <c r="AV1062" i="1" s="1"/>
  <c r="AV2855" i="1" a="1"/>
  <c r="AV2855" i="1" s="1"/>
  <c r="AV821" i="1" a="1"/>
  <c r="AV821" i="1" s="1"/>
  <c r="AV2245" i="1" a="1"/>
  <c r="AV2245" i="1" s="1"/>
  <c r="AV2183" i="1" a="1"/>
  <c r="AV2183" i="1" s="1"/>
  <c r="AV4613" i="1" a="1"/>
  <c r="AV4613" i="1" s="1"/>
  <c r="AV2488" i="1" a="1"/>
  <c r="AV2488" i="1" s="1"/>
  <c r="AV2520" i="1" a="1"/>
  <c r="AV2520" i="1" s="1"/>
  <c r="AV1111" i="1" a="1"/>
  <c r="AV1111" i="1" s="1"/>
  <c r="AV905" i="1" a="1"/>
  <c r="AV905" i="1" s="1"/>
  <c r="AV4229" i="1" a="1"/>
  <c r="AV4229" i="1" s="1"/>
  <c r="AV3064" i="1" a="1"/>
  <c r="AV3064" i="1" s="1"/>
  <c r="AV5063" i="1" a="1"/>
  <c r="AV5063" i="1" s="1"/>
  <c r="AV3181" i="1" a="1"/>
  <c r="AV3181" i="1" s="1"/>
  <c r="AV666" i="1" a="1"/>
  <c r="AV666" i="1" s="1"/>
  <c r="AV2990" i="1" a="1"/>
  <c r="AV2990" i="1" s="1"/>
  <c r="AV2611" i="1" a="1"/>
  <c r="AV2611" i="1" s="1"/>
  <c r="AV4317" i="1" a="1"/>
  <c r="AV4317" i="1" s="1"/>
  <c r="AV3179" i="1" a="1"/>
  <c r="AV3179" i="1" s="1"/>
  <c r="AV3072" i="1" a="1"/>
  <c r="AV3072" i="1" s="1"/>
  <c r="AV4090" i="1" a="1"/>
  <c r="AV4090" i="1" s="1"/>
  <c r="AV4417" i="1" a="1"/>
  <c r="AV4417" i="1" s="1"/>
  <c r="AV4287" i="1" a="1"/>
  <c r="AV4287" i="1" s="1"/>
  <c r="AV932" i="1" a="1"/>
  <c r="AV932" i="1" s="1"/>
  <c r="AV2037" i="1" a="1"/>
  <c r="AV2037" i="1" s="1"/>
  <c r="AV2698" i="1" a="1"/>
  <c r="AV2698" i="1" s="1"/>
  <c r="AV3202" i="1" a="1"/>
  <c r="AV3202" i="1" s="1"/>
  <c r="AV661" i="1" a="1"/>
  <c r="AV661" i="1" s="1"/>
  <c r="AV5015" i="1" a="1"/>
  <c r="AV5015" i="1" s="1"/>
  <c r="AV1003" i="1" a="1"/>
  <c r="AV1003" i="1" s="1"/>
  <c r="AV730" i="1" a="1"/>
  <c r="AV730" i="1" s="1"/>
  <c r="AV2689" i="1" a="1"/>
  <c r="AV2689" i="1" s="1"/>
  <c r="AV4082" i="1" a="1"/>
  <c r="AV4082" i="1" s="1"/>
  <c r="AV3596" i="1" a="1"/>
  <c r="AV3596" i="1" s="1"/>
  <c r="AW3596" i="1" s="1"/>
  <c r="AV1782" i="1" a="1"/>
  <c r="AV1782" i="1" s="1"/>
  <c r="AV2779" i="1" a="1"/>
  <c r="AV2779" i="1" s="1"/>
  <c r="AV4623" i="1" a="1"/>
  <c r="AV4623" i="1" s="1"/>
  <c r="AV2031" i="1" a="1"/>
  <c r="AV2031" i="1" s="1"/>
  <c r="AV2308" i="1" a="1"/>
  <c r="AV2308" i="1" s="1"/>
  <c r="AV1540" i="1" a="1"/>
  <c r="AV1540" i="1" s="1"/>
  <c r="AV261" i="1" a="1"/>
  <c r="AV261" i="1" s="1"/>
  <c r="AV943" i="1" a="1"/>
  <c r="AV943" i="1" s="1"/>
  <c r="AV3853" i="1" a="1"/>
  <c r="AV3853" i="1" s="1"/>
  <c r="AV2959" i="1" a="1"/>
  <c r="AV2959" i="1" s="1"/>
  <c r="AV3141" i="1" a="1"/>
  <c r="AV3141" i="1" s="1"/>
  <c r="AV4423" i="1" a="1"/>
  <c r="AV4423" i="1" s="1"/>
  <c r="AV2790" i="1" a="1"/>
  <c r="AV2790" i="1" s="1"/>
  <c r="AV1752" i="1" a="1"/>
  <c r="AV1752" i="1" s="1"/>
  <c r="AV2375" i="1" a="1"/>
  <c r="AV2375" i="1" s="1"/>
  <c r="AV2935" i="1" a="1"/>
  <c r="AV2935" i="1" s="1"/>
  <c r="AV2713" i="1" a="1"/>
  <c r="AV2713" i="1" s="1"/>
  <c r="AV2225" i="1" a="1"/>
  <c r="AV2225" i="1" s="1"/>
  <c r="AV3389" i="1" a="1"/>
  <c r="AV3389" i="1" s="1"/>
  <c r="AV500" i="1" a="1"/>
  <c r="AV500" i="1" s="1"/>
  <c r="AV78" i="1" a="1"/>
  <c r="AV78" i="1" s="1"/>
  <c r="AV3338" i="1" a="1"/>
  <c r="AV3338" i="1" s="1"/>
  <c r="AV1206" i="1" a="1"/>
  <c r="AV1206" i="1" s="1"/>
  <c r="AV4918" i="1" a="1"/>
  <c r="AV4918" i="1" s="1"/>
  <c r="AV725" i="1" a="1"/>
  <c r="AV725" i="1" s="1"/>
  <c r="AV4349" i="1" a="1"/>
  <c r="AV4349" i="1" s="1"/>
  <c r="AV4179" i="1" a="1"/>
  <c r="AV4179" i="1" s="1"/>
  <c r="AV2864" i="1" a="1"/>
  <c r="AV2864" i="1" s="1"/>
  <c r="AV451" i="1" a="1"/>
  <c r="AV451" i="1" s="1"/>
  <c r="AV2277" i="1" a="1"/>
  <c r="AV2277" i="1" s="1"/>
  <c r="AV1630" i="1" a="1"/>
  <c r="AV1630" i="1" s="1"/>
  <c r="AV1157" i="1" a="1"/>
  <c r="AV1157" i="1" s="1"/>
  <c r="AV4031" i="1" a="1"/>
  <c r="AV4031" i="1" s="1"/>
  <c r="AV4457" i="1" a="1"/>
  <c r="AV4457" i="1" s="1"/>
  <c r="AV630" i="1" a="1"/>
  <c r="AV630" i="1" s="1"/>
  <c r="AV1581" i="1" a="1"/>
  <c r="AV1581" i="1" s="1"/>
  <c r="AV2707" i="1" a="1"/>
  <c r="AV2707" i="1" s="1"/>
  <c r="AV1696" i="1" a="1"/>
  <c r="AV1696" i="1" s="1"/>
  <c r="AV738" i="1" a="1"/>
  <c r="AV738" i="1" s="1"/>
  <c r="AV2633" i="1" a="1"/>
  <c r="AV2633" i="1" s="1"/>
  <c r="AV99" i="1" a="1"/>
  <c r="AV99" i="1" s="1"/>
  <c r="AV3262" i="1" a="1"/>
  <c r="AV3262" i="1" s="1"/>
  <c r="AV4813" i="1" a="1"/>
  <c r="AV4813" i="1" s="1"/>
  <c r="AV2489" i="1" a="1"/>
  <c r="AV2489" i="1" s="1"/>
  <c r="AV2098" i="1" a="1"/>
  <c r="AV2098" i="1" s="1"/>
  <c r="AV1671" i="1" a="1"/>
  <c r="AV1671" i="1" s="1"/>
  <c r="AV671" i="1" a="1"/>
  <c r="AV671" i="1" s="1"/>
  <c r="AV4355" i="1" a="1"/>
  <c r="AV4355" i="1" s="1"/>
  <c r="AV707" i="1" a="1"/>
  <c r="AV707" i="1" s="1"/>
  <c r="AV284" i="1" a="1"/>
  <c r="AV284" i="1" s="1"/>
  <c r="AV3714" i="1" a="1"/>
  <c r="AV3714" i="1" s="1"/>
  <c r="AV2685" i="1" a="1"/>
  <c r="AV2685" i="1" s="1"/>
  <c r="AV2122" i="1" a="1"/>
  <c r="AV2122" i="1" s="1"/>
  <c r="AV4449" i="1" a="1"/>
  <c r="AV4449" i="1" s="1"/>
  <c r="AV1002" i="1" a="1"/>
  <c r="AV1002" i="1" s="1"/>
  <c r="AV407" i="1" a="1"/>
  <c r="AV407" i="1" s="1"/>
  <c r="AV1837" i="1" a="1"/>
  <c r="AV1837" i="1" s="1"/>
  <c r="AV4867" i="1" a="1"/>
  <c r="AV4867" i="1" s="1"/>
  <c r="AV3883" i="1" a="1"/>
  <c r="AV3883" i="1" s="1"/>
  <c r="AV4126" i="1" a="1"/>
  <c r="AV4126" i="1" s="1"/>
  <c r="AV4543" i="1" a="1"/>
  <c r="AV4543" i="1" s="1"/>
  <c r="AV2484" i="1" a="1"/>
  <c r="AV2484" i="1" s="1"/>
  <c r="AV1326" i="1" a="1"/>
  <c r="AV1326" i="1" s="1"/>
  <c r="AV2169" i="1" a="1"/>
  <c r="AV2169" i="1" s="1"/>
  <c r="AV337" i="1" a="1"/>
  <c r="AV337" i="1" s="1"/>
  <c r="AV1187" i="1" a="1"/>
  <c r="AV1187" i="1" s="1"/>
  <c r="AV1504" i="1" a="1"/>
  <c r="AV1504" i="1" s="1"/>
  <c r="AV600" i="1" a="1"/>
  <c r="AV600" i="1" s="1"/>
  <c r="AV2487" i="1" a="1"/>
  <c r="AV2487" i="1" s="1"/>
  <c r="AV705" i="1" a="1"/>
  <c r="AV705" i="1" s="1"/>
  <c r="AV766" i="1" a="1"/>
  <c r="AV766" i="1" s="1"/>
  <c r="AV4089" i="1" a="1"/>
  <c r="AV4089" i="1" s="1"/>
  <c r="AV1096" i="1" a="1"/>
  <c r="AV1096" i="1" s="1"/>
  <c r="AV3976" i="1" a="1"/>
  <c r="AV3976" i="1" s="1"/>
  <c r="AV2532" i="1" a="1"/>
  <c r="AV2532" i="1" s="1"/>
  <c r="AV4629" i="1" a="1"/>
  <c r="AV4629" i="1" s="1"/>
  <c r="AV1323" i="1" a="1"/>
  <c r="AV1323" i="1" s="1"/>
  <c r="AV1024" i="1" a="1"/>
  <c r="AV1024" i="1" s="1"/>
  <c r="AV4593" i="1" a="1"/>
  <c r="AV4593" i="1" s="1"/>
  <c r="AV3918" i="1" a="1"/>
  <c r="AV3918" i="1" s="1"/>
  <c r="AV2106" i="1" a="1"/>
  <c r="AV2106" i="1" s="1"/>
  <c r="AV45" i="1" a="1"/>
  <c r="AV45" i="1" s="1"/>
  <c r="AV3984" i="1" a="1"/>
  <c r="AV3984" i="1" s="1"/>
  <c r="AV629" i="1" a="1"/>
  <c r="AV629" i="1" s="1"/>
  <c r="AV4807" i="1" a="1"/>
  <c r="AV4807" i="1" s="1"/>
  <c r="AV4782" i="1" a="1"/>
  <c r="AV4782" i="1" s="1"/>
  <c r="AV3927" i="1" a="1"/>
  <c r="AV3927" i="1" s="1"/>
  <c r="AV2038" i="1" a="1"/>
  <c r="AV2038" i="1" s="1"/>
  <c r="AV2261" i="1" a="1"/>
  <c r="AV2261" i="1" s="1"/>
  <c r="AV4880" i="1" a="1"/>
  <c r="AV4880" i="1" s="1"/>
  <c r="AV4507" i="1" a="1"/>
  <c r="AV4507" i="1" s="1"/>
  <c r="AV4866" i="1" a="1"/>
  <c r="AV4866" i="1" s="1"/>
  <c r="AV3983" i="1" a="1"/>
  <c r="AV3983" i="1" s="1"/>
  <c r="AV3029" i="1" a="1"/>
  <c r="AV3029" i="1" s="1"/>
  <c r="AV409" i="1" a="1"/>
  <c r="AV409" i="1" s="1"/>
  <c r="AV1976" i="1" a="1"/>
  <c r="AV1976" i="1" s="1"/>
  <c r="AV299" i="1" a="1"/>
  <c r="AV299" i="1" s="1"/>
  <c r="AV4274" i="1" a="1"/>
  <c r="AV4274" i="1" s="1"/>
  <c r="AV1838" i="1" a="1"/>
  <c r="AV1838" i="1" s="1"/>
  <c r="AV3588" i="1" a="1"/>
  <c r="AV3588" i="1" s="1"/>
  <c r="AV4183" i="1" a="1"/>
  <c r="AV4183" i="1" s="1"/>
  <c r="AV1289" i="1" a="1"/>
  <c r="AV1289" i="1" s="1"/>
  <c r="AV532" i="1" a="1"/>
  <c r="AV532" i="1" s="1"/>
  <c r="AV2545" i="1" a="1"/>
  <c r="AV2545" i="1" s="1"/>
  <c r="AV2904" i="1" a="1"/>
  <c r="AV2904" i="1" s="1"/>
  <c r="AV2242" i="1" a="1"/>
  <c r="AV2242" i="1" s="1"/>
  <c r="AV3036" i="1" a="1"/>
  <c r="AV3036" i="1" s="1"/>
  <c r="AV818" i="1" a="1"/>
  <c r="AV818" i="1" s="1"/>
  <c r="AV3374" i="1" a="1"/>
  <c r="AV3374" i="1" s="1"/>
  <c r="AV60" i="1" a="1"/>
  <c r="AV60" i="1" s="1"/>
  <c r="AV2451" i="1" a="1"/>
  <c r="AV2451" i="1" s="1"/>
  <c r="AV4415" i="1" a="1"/>
  <c r="AV4415" i="1" s="1"/>
  <c r="AV4008" i="1" a="1"/>
  <c r="AV4008" i="1" s="1"/>
  <c r="AV4635" i="1" a="1"/>
  <c r="AV4635" i="1" s="1"/>
  <c r="AV1753" i="1" a="1"/>
  <c r="AV1753" i="1" s="1"/>
  <c r="AV4482" i="1" a="1"/>
  <c r="AV4482" i="1" s="1"/>
  <c r="AV3303" i="1" a="1"/>
  <c r="AV3303" i="1" s="1"/>
  <c r="AV1580" i="1" a="1"/>
  <c r="AV1580" i="1" s="1"/>
  <c r="AV508" i="1" a="1"/>
  <c r="AV508" i="1" s="1"/>
  <c r="AV1725" i="1" a="1"/>
  <c r="AV1725" i="1" s="1"/>
  <c r="AV2215" i="1" a="1"/>
  <c r="AV2215" i="1" s="1"/>
  <c r="AV3545" i="1" a="1"/>
  <c r="AV3545" i="1" s="1"/>
  <c r="AV3103" i="1" a="1"/>
  <c r="AV3103" i="1" s="1"/>
  <c r="AV4199" i="1" a="1"/>
  <c r="AV4199" i="1" s="1"/>
  <c r="AV2700" i="1" a="1"/>
  <c r="AV2700" i="1" s="1"/>
  <c r="AV301" i="1" a="1"/>
  <c r="AV301" i="1" s="1"/>
  <c r="AV1598" i="1" a="1"/>
  <c r="AV1598" i="1" s="1"/>
  <c r="AV372" i="1" a="1"/>
  <c r="AV372" i="1" s="1"/>
  <c r="AV2119" i="1" a="1"/>
  <c r="AV2119" i="1" s="1"/>
  <c r="AV2094" i="1" a="1"/>
  <c r="AV2094" i="1" s="1"/>
  <c r="AV1499" i="1" a="1"/>
  <c r="AV1499" i="1" s="1"/>
  <c r="AV4363" i="1" a="1"/>
  <c r="AV4363" i="1" s="1"/>
  <c r="AV4177" i="1" a="1"/>
  <c r="AV4177" i="1" s="1"/>
  <c r="AV3906" i="1" a="1"/>
  <c r="AV3906" i="1" s="1"/>
  <c r="AV3995" i="1" a="1"/>
  <c r="AV3995" i="1" s="1"/>
  <c r="AV2485" i="1" a="1"/>
  <c r="AV2485" i="1" s="1"/>
  <c r="AV5045" i="1" a="1"/>
  <c r="AV5045" i="1" s="1"/>
  <c r="AV315" i="1" a="1"/>
  <c r="AV315" i="1" s="1"/>
  <c r="AV1451" i="1" a="1"/>
  <c r="AV1451" i="1" s="1"/>
  <c r="AV4281" i="1" a="1"/>
  <c r="AV4281" i="1" s="1"/>
  <c r="AV4398" i="1" a="1"/>
  <c r="AV4398" i="1" s="1"/>
  <c r="AV4533" i="1" a="1"/>
  <c r="AV4533" i="1" s="1"/>
  <c r="AV3373" i="1" a="1"/>
  <c r="AV3373" i="1" s="1"/>
  <c r="AV530" i="1" a="1"/>
  <c r="AV530" i="1" s="1"/>
  <c r="AV3840" i="1" a="1"/>
  <c r="AV3840" i="1" s="1"/>
  <c r="AV2688" i="1" a="1"/>
  <c r="AV2688" i="1" s="1"/>
  <c r="AV2420" i="1" a="1"/>
  <c r="AV2420" i="1" s="1"/>
  <c r="AV3205" i="1" a="1"/>
  <c r="AV3205" i="1" s="1"/>
  <c r="AV3671" i="1" a="1"/>
  <c r="AV3671" i="1" s="1"/>
  <c r="AV2808" i="1" a="1"/>
  <c r="AV2808" i="1" s="1"/>
  <c r="AV3549" i="1" a="1"/>
  <c r="AV3549" i="1" s="1"/>
  <c r="AV157" i="1" a="1"/>
  <c r="AV157" i="1" s="1"/>
  <c r="AV4085" i="1" a="1"/>
  <c r="AV4085" i="1" s="1"/>
  <c r="AV151" i="1" a="1"/>
  <c r="AV151" i="1" s="1"/>
  <c r="AV2244" i="1" a="1"/>
  <c r="AV2244" i="1" s="1"/>
  <c r="AV3992" i="1" a="1"/>
  <c r="AV3992" i="1" s="1"/>
  <c r="AV3547" i="1" a="1"/>
  <c r="AV3547" i="1" s="1"/>
  <c r="AV669" i="1" a="1"/>
  <c r="AV669" i="1" s="1"/>
  <c r="AV1944" i="1" a="1"/>
  <c r="AV1944" i="1" s="1"/>
  <c r="AV1524" i="1" a="1"/>
  <c r="AV1524" i="1" s="1"/>
  <c r="AV2368" i="1" a="1"/>
  <c r="AV2368" i="1" s="1"/>
  <c r="AV685" i="1" a="1"/>
  <c r="AV685" i="1" s="1"/>
  <c r="AV3045" i="1" a="1"/>
  <c r="AV3045" i="1" s="1"/>
  <c r="AV561" i="1" a="1"/>
  <c r="AV561" i="1" s="1"/>
  <c r="AV3597" i="1" a="1"/>
  <c r="AV3597" i="1" s="1"/>
  <c r="AV3372" i="1" a="1"/>
  <c r="AV3372" i="1" s="1"/>
  <c r="AV1673" i="1" a="1"/>
  <c r="AV1673" i="1" s="1"/>
  <c r="AV3964" i="1" a="1"/>
  <c r="AV3964" i="1" s="1"/>
  <c r="AV826" i="1" a="1"/>
  <c r="AV826" i="1" s="1"/>
  <c r="AV3637" i="1" a="1"/>
  <c r="AV3637" i="1" s="1"/>
  <c r="AV649" i="1" a="1"/>
  <c r="AV649" i="1" s="1"/>
  <c r="AV2555" i="1" a="1"/>
  <c r="AV2555" i="1" s="1"/>
  <c r="AU4692" i="1"/>
  <c r="AV1325" i="1" a="1"/>
  <c r="AV1325" i="1" s="1"/>
  <c r="AV221" i="1" a="1"/>
  <c r="AV221" i="1" s="1"/>
  <c r="AV2680" i="1" a="1"/>
  <c r="AV2680" i="1" s="1"/>
  <c r="AV3559" i="1" a="1"/>
  <c r="AV3559" i="1" s="1"/>
  <c r="AV3660" i="1" a="1"/>
  <c r="AV3660" i="1" s="1"/>
  <c r="AV3289" i="1" a="1"/>
  <c r="AV3289" i="1" s="1"/>
  <c r="AV4079" i="1" a="1"/>
  <c r="AV4079" i="1" s="1"/>
  <c r="AV2764" i="1" a="1"/>
  <c r="AV2764" i="1" s="1"/>
  <c r="AV4572" i="1" a="1"/>
  <c r="AV4572" i="1" s="1"/>
  <c r="AV3826" i="1" a="1"/>
  <c r="AV3826" i="1" s="1"/>
  <c r="AV813" i="1" a="1"/>
  <c r="AV813" i="1" s="1"/>
  <c r="AV2834" i="1" a="1"/>
  <c r="AV2834" i="1" s="1"/>
  <c r="AV1570" i="1" a="1"/>
  <c r="AV1570" i="1" s="1"/>
  <c r="AV4667" i="1" a="1"/>
  <c r="AV4667" i="1" s="1"/>
  <c r="AV920" i="1" a="1"/>
  <c r="AV920" i="1" s="1"/>
  <c r="AV4257" i="1" a="1"/>
  <c r="AV4257" i="1" s="1"/>
  <c r="AV2357" i="1" a="1"/>
  <c r="AV2357" i="1" s="1"/>
  <c r="AV1137" i="1" a="1"/>
  <c r="AV1137" i="1" s="1"/>
  <c r="AV3996" i="1" a="1"/>
  <c r="AV3996" i="1" s="1"/>
  <c r="AV2403" i="1" a="1"/>
  <c r="AV2403" i="1" s="1"/>
  <c r="AV4277" i="1" a="1"/>
  <c r="AV4277" i="1" s="1"/>
  <c r="AV3193" i="1" a="1"/>
  <c r="AV3193" i="1" s="1"/>
  <c r="AV241" i="1" a="1"/>
  <c r="AV241" i="1" s="1"/>
  <c r="AV1751" i="1" a="1"/>
  <c r="AV1751" i="1" s="1"/>
  <c r="AV3439" i="1" a="1"/>
  <c r="AV3439" i="1" s="1"/>
  <c r="AV1726" i="1" a="1"/>
  <c r="AV1726" i="1" s="1"/>
  <c r="AV4693" i="1" a="1"/>
  <c r="AV4693" i="1" s="1"/>
  <c r="AV1880" i="1" a="1"/>
  <c r="AV1880" i="1" s="1"/>
  <c r="AV2754" i="1" a="1"/>
  <c r="AV2754" i="1" s="1"/>
  <c r="AV2781" i="1" a="1"/>
  <c r="AV2781" i="1" s="1"/>
  <c r="AV1515" i="1" a="1"/>
  <c r="AV1515" i="1" s="1"/>
  <c r="AV5061" i="1" a="1"/>
  <c r="AV5061" i="1" s="1"/>
  <c r="AV4637" i="1" a="1"/>
  <c r="AV4637" i="1" s="1"/>
  <c r="AV2383" i="1" a="1"/>
  <c r="AV2383" i="1" s="1"/>
  <c r="AV4973" i="1" a="1"/>
  <c r="AV4973" i="1" s="1"/>
  <c r="AV3738" i="1" a="1"/>
  <c r="AV3738" i="1" s="1"/>
  <c r="AV2070" i="1" a="1"/>
  <c r="AV2070" i="1" s="1"/>
  <c r="AV3453" i="1" a="1"/>
  <c r="AV3453" i="1" s="1"/>
  <c r="AV4938" i="1" a="1"/>
  <c r="AV4938" i="1" s="1"/>
  <c r="AV1194" i="1" a="1"/>
  <c r="AV1194" i="1" s="1"/>
  <c r="AV723" i="1" a="1"/>
  <c r="AV723" i="1" s="1"/>
  <c r="AV3354" i="1" a="1"/>
  <c r="AV3354" i="1" s="1"/>
  <c r="AV3332" i="1" a="1"/>
  <c r="AV3332" i="1" s="1"/>
  <c r="AV3405" i="1" a="1"/>
  <c r="AV3405" i="1" s="1"/>
  <c r="AV1978" i="1" a="1"/>
  <c r="AV1978" i="1" s="1"/>
  <c r="AV2822" i="1" a="1"/>
  <c r="AV2822" i="1" s="1"/>
  <c r="AV1433" i="1" a="1"/>
  <c r="AV1433" i="1" s="1"/>
  <c r="AV3736" i="1" a="1"/>
  <c r="AV3736" i="1" s="1"/>
  <c r="AV4394" i="1" a="1"/>
  <c r="AV4394" i="1" s="1"/>
  <c r="AV4550" i="1" a="1"/>
  <c r="AV4550" i="1" s="1"/>
  <c r="AV108" i="1" a="1"/>
  <c r="AV108" i="1" s="1"/>
  <c r="AV4350" i="1" a="1"/>
  <c r="AV4350" i="1" s="1"/>
  <c r="AV2811" i="1" a="1"/>
  <c r="AV2811" i="1" s="1"/>
  <c r="AV4587" i="1" a="1"/>
  <c r="AV4587" i="1" s="1"/>
  <c r="AV3419" i="1" a="1"/>
  <c r="AV3419" i="1" s="1"/>
  <c r="AV3608" i="1" a="1"/>
  <c r="AV3608" i="1" s="1"/>
  <c r="AV928" i="1" a="1"/>
  <c r="AV928" i="1" s="1"/>
  <c r="AV355" i="1" a="1"/>
  <c r="AV355" i="1" s="1"/>
  <c r="AV5001" i="1" a="1"/>
  <c r="AV5001" i="1" s="1"/>
  <c r="AV4142" i="1" a="1"/>
  <c r="AV4142" i="1" s="1"/>
  <c r="AV1549" i="1" a="1"/>
  <c r="AV1549" i="1" s="1"/>
  <c r="AV1832" i="1" a="1"/>
  <c r="AV1832" i="1" s="1"/>
  <c r="AV2430" i="1" a="1"/>
  <c r="AV2430" i="1" s="1"/>
  <c r="AV1858" i="1" a="1"/>
  <c r="AV1858" i="1" s="1"/>
  <c r="AV2304" i="1" a="1"/>
  <c r="AV2304" i="1" s="1"/>
  <c r="AV2279" i="1" a="1"/>
  <c r="AV2279" i="1" s="1"/>
  <c r="AV4553" i="1" a="1"/>
  <c r="AV4553" i="1" s="1"/>
  <c r="AV3616" i="1" a="1"/>
  <c r="AV3616" i="1" s="1"/>
  <c r="AV1905" i="1" a="1"/>
  <c r="AV1905" i="1" s="1"/>
  <c r="AV3868" i="1" a="1"/>
  <c r="AV3868" i="1" s="1"/>
  <c r="AV2355" i="1" a="1"/>
  <c r="AV2355" i="1" s="1"/>
  <c r="AV5032" i="1" a="1"/>
  <c r="AV5032" i="1" s="1"/>
  <c r="AV2050" i="1" a="1"/>
  <c r="AV2050" i="1" s="1"/>
  <c r="AV3991" i="1" a="1"/>
  <c r="AV3991" i="1" s="1"/>
  <c r="AV3953" i="1" a="1"/>
  <c r="AV3953" i="1" s="1"/>
  <c r="AV4105" i="1" a="1"/>
  <c r="AV4105" i="1" s="1"/>
  <c r="AV4656" i="1" a="1"/>
  <c r="AV4656" i="1" s="1"/>
  <c r="AV3513" i="1" a="1"/>
  <c r="AV3513" i="1" s="1"/>
  <c r="AV2758" i="1" a="1"/>
  <c r="AV2758" i="1" s="1"/>
  <c r="AV1554" i="1" a="1"/>
  <c r="AV1554" i="1" s="1"/>
  <c r="AV4522" i="1" a="1"/>
  <c r="AV4522" i="1" s="1"/>
  <c r="AV53" i="1" a="1"/>
  <c r="AV53" i="1" s="1"/>
  <c r="AV189" i="1" a="1"/>
  <c r="AV189" i="1" s="1"/>
  <c r="AV4343" i="1" a="1"/>
  <c r="AV4343" i="1" s="1"/>
  <c r="AV3573" i="1" a="1"/>
  <c r="AV3573" i="1" s="1"/>
  <c r="AV2534" i="1" a="1"/>
  <c r="AV2534" i="1" s="1"/>
  <c r="AV3628" i="1" a="1"/>
  <c r="AV3628" i="1" s="1"/>
  <c r="AV4730" i="1" a="1"/>
  <c r="AV4730" i="1" s="1"/>
  <c r="AV3288" i="1" a="1"/>
  <c r="AV3288" i="1" s="1"/>
  <c r="AV1974" i="1" a="1"/>
  <c r="AV1974" i="1" s="1"/>
  <c r="AV1609" i="1" a="1"/>
  <c r="AV1609" i="1" s="1"/>
  <c r="AV804" i="1" a="1"/>
  <c r="AV804" i="1" s="1"/>
  <c r="AV3234" i="1" a="1"/>
  <c r="AV3234" i="1" s="1"/>
  <c r="AV4995" i="1" a="1"/>
  <c r="AV4995" i="1" s="1"/>
  <c r="AV2374" i="1" a="1"/>
  <c r="AV2374" i="1" s="1"/>
  <c r="AV1679" i="1" a="1"/>
  <c r="AV1679" i="1" s="1"/>
  <c r="AV3932" i="1" a="1"/>
  <c r="AV3932" i="1" s="1"/>
  <c r="AV2401" i="1" a="1"/>
  <c r="AV2401" i="1" s="1"/>
  <c r="AV1442" i="1" a="1"/>
  <c r="AV1442" i="1" s="1"/>
  <c r="AV3619" i="1" a="1"/>
  <c r="AV3619" i="1" s="1"/>
  <c r="AV4763" i="1" a="1"/>
  <c r="AV4763" i="1" s="1"/>
  <c r="AV3564" i="1" a="1"/>
  <c r="AV3564" i="1" s="1"/>
  <c r="AV758" i="1" a="1"/>
  <c r="AV758" i="1" s="1"/>
  <c r="AV3631" i="1" a="1"/>
  <c r="AV3631" i="1" s="1"/>
  <c r="AV137" i="1" a="1"/>
  <c r="AV137" i="1" s="1"/>
  <c r="AV384" i="1" a="1"/>
  <c r="AV384" i="1" s="1"/>
  <c r="AV2665" i="1" a="1"/>
  <c r="AV2665" i="1" s="1"/>
  <c r="AV3627" i="1" a="1"/>
  <c r="AV3627" i="1" s="1"/>
  <c r="AV640" i="1" a="1"/>
  <c r="AV640" i="1" s="1"/>
  <c r="AV430" i="1" a="1"/>
  <c r="AV430" i="1" s="1"/>
  <c r="AV145" i="1" a="1"/>
  <c r="AV145" i="1" s="1"/>
  <c r="AV3248" i="1" a="1"/>
  <c r="AV3248" i="1" s="1"/>
  <c r="AV2108" i="1" a="1"/>
  <c r="AV2108" i="1" s="1"/>
  <c r="AV4682" i="1" a="1"/>
  <c r="AV4682" i="1" s="1"/>
  <c r="AV4615" i="1" a="1"/>
  <c r="AV4615" i="1" s="1"/>
  <c r="AV2360" i="1" a="1"/>
  <c r="AV2360" i="1" s="1"/>
  <c r="AV2181" i="1" a="1"/>
  <c r="AV2181" i="1" s="1"/>
  <c r="AV3051" i="1" a="1"/>
  <c r="AV3051" i="1" s="1"/>
  <c r="AV2260" i="1" a="1"/>
  <c r="AV2260" i="1" s="1"/>
  <c r="AV2288" i="1" a="1"/>
  <c r="AV2288" i="1" s="1"/>
  <c r="AV2339" i="1" a="1"/>
  <c r="AV2339" i="1" s="1"/>
  <c r="AV856" i="1" a="1"/>
  <c r="AV856" i="1" s="1"/>
  <c r="AV4622" i="1" a="1"/>
  <c r="AV4622" i="1" s="1"/>
  <c r="AV2515" i="1" a="1"/>
  <c r="AV2515" i="1" s="1"/>
  <c r="AV3118" i="1" a="1"/>
  <c r="AV3118" i="1" s="1"/>
  <c r="AV2065" i="1" a="1"/>
  <c r="AV2065" i="1" s="1"/>
  <c r="AV2595" i="1" a="1"/>
  <c r="AV2595" i="1" s="1"/>
  <c r="AV1044" i="1" a="1"/>
  <c r="AV1044" i="1" s="1"/>
  <c r="AV901" i="1" a="1"/>
  <c r="AV901" i="1" s="1"/>
  <c r="AV528" i="1" a="1"/>
  <c r="AV528" i="1" s="1"/>
  <c r="AV3772" i="1" a="1"/>
  <c r="AV3772" i="1" s="1"/>
  <c r="AV3531" i="1" a="1"/>
  <c r="AV3531" i="1" s="1"/>
  <c r="AV4951" i="1" a="1"/>
  <c r="AV4951" i="1" s="1"/>
  <c r="AV4140" i="1" a="1"/>
  <c r="AV4140" i="1" s="1"/>
  <c r="AV3889" i="1" a="1"/>
  <c r="AV3889" i="1" s="1"/>
  <c r="AV4098" i="1" a="1"/>
  <c r="AV4098" i="1" s="1"/>
  <c r="AV3550" i="1" a="1"/>
  <c r="AV3550" i="1" s="1"/>
  <c r="AV1734" i="1" a="1"/>
  <c r="AV1734" i="1" s="1"/>
  <c r="AV3345" i="1" a="1"/>
  <c r="AV3345" i="1" s="1"/>
  <c r="AV774" i="1" a="1"/>
  <c r="AV774" i="1" s="1"/>
  <c r="AV1605" i="1" a="1"/>
  <c r="AV1605" i="1" s="1"/>
  <c r="AV4728" i="1" a="1"/>
  <c r="AV4728" i="1" s="1"/>
  <c r="AV4369" i="1" a="1"/>
  <c r="AV4369" i="1" s="1"/>
  <c r="AV2926" i="1" a="1"/>
  <c r="AV2926" i="1" s="1"/>
  <c r="AV77" i="1" a="1"/>
  <c r="AV77" i="1" s="1"/>
  <c r="AV2949" i="1" a="1"/>
  <c r="AV2949" i="1" s="1"/>
  <c r="AV869" i="1" a="1"/>
  <c r="AV869" i="1" s="1"/>
  <c r="AV2806" i="1" a="1"/>
  <c r="AV2806" i="1" s="1"/>
  <c r="AV1336" i="1" a="1"/>
  <c r="AV1336" i="1" s="1"/>
  <c r="AV394" i="1" a="1"/>
  <c r="AV394" i="1" s="1"/>
  <c r="AV925" i="1" a="1"/>
  <c r="AV925" i="1" s="1"/>
  <c r="AW925" i="1" s="1"/>
  <c r="AV2329" i="1" a="1"/>
  <c r="AV2329" i="1" s="1"/>
  <c r="AV489" i="1" a="1"/>
  <c r="AV489" i="1" s="1"/>
  <c r="AV2972" i="1" a="1"/>
  <c r="AV2972" i="1" s="1"/>
  <c r="AV3276" i="1" a="1"/>
  <c r="AV3276" i="1" s="1"/>
  <c r="AV1729" i="1" a="1"/>
  <c r="AV1729" i="1" s="1"/>
  <c r="AV2402" i="1" a="1"/>
  <c r="AV2402" i="1" s="1"/>
  <c r="AV418" i="1" a="1"/>
  <c r="AV418" i="1" s="1"/>
  <c r="AV917" i="1" a="1"/>
  <c r="AV917" i="1" s="1"/>
  <c r="AV3308" i="1" a="1"/>
  <c r="AV3308" i="1" s="1"/>
  <c r="AV4028" i="1" a="1"/>
  <c r="AV4028" i="1" s="1"/>
  <c r="AV1591" i="1" a="1"/>
  <c r="AV1591" i="1" s="1"/>
  <c r="AV4949" i="1" a="1"/>
  <c r="AV4949" i="1" s="1"/>
  <c r="AV1095" i="1" a="1"/>
  <c r="AV1095" i="1" s="1"/>
  <c r="AV1938" i="1" a="1"/>
  <c r="AV1938" i="1" s="1"/>
  <c r="AV4166" i="1" a="1"/>
  <c r="AV4166" i="1" s="1"/>
  <c r="AV4463" i="1" a="1"/>
  <c r="AV4463" i="1" s="1"/>
  <c r="AW4463" i="1" s="1"/>
  <c r="AV1985" i="1" a="1"/>
  <c r="AV1985" i="1" s="1"/>
  <c r="AV3125" i="1" a="1"/>
  <c r="AV3125" i="1" s="1"/>
  <c r="AV2471" i="1" a="1"/>
  <c r="AV2471" i="1" s="1"/>
  <c r="AV5089" i="1" a="1"/>
  <c r="AV5089" i="1" s="1"/>
  <c r="AV885" i="1" a="1"/>
  <c r="AV885" i="1" s="1"/>
  <c r="AV2553" i="1" a="1"/>
  <c r="AV2553" i="1" s="1"/>
  <c r="AV2255" i="1" a="1"/>
  <c r="AV2255" i="1" s="1"/>
  <c r="AV3279" i="1" a="1"/>
  <c r="AV3279" i="1" s="1"/>
  <c r="AV2570" i="1" a="1"/>
  <c r="AV2570" i="1" s="1"/>
  <c r="AV3050" i="1" a="1"/>
  <c r="AV3050" i="1" s="1"/>
  <c r="AV2939" i="1" a="1"/>
  <c r="AV2939" i="1" s="1"/>
  <c r="AV1514" i="1" a="1"/>
  <c r="AV1514" i="1" s="1"/>
  <c r="AV5048" i="1" a="1"/>
  <c r="AV5048" i="1" s="1"/>
  <c r="AV13" i="1" a="1"/>
  <c r="AV13" i="1" s="1"/>
  <c r="AV1022" i="1" a="1"/>
  <c r="AV1022" i="1" s="1"/>
  <c r="AV136" i="1" a="1"/>
  <c r="AV136" i="1" s="1"/>
  <c r="AV765" i="1" a="1"/>
  <c r="AV765" i="1" s="1"/>
  <c r="AV2191" i="1" a="1"/>
  <c r="AV2191" i="1" s="1"/>
  <c r="AV816" i="1" a="1"/>
  <c r="AV816" i="1" s="1"/>
  <c r="AV557" i="1" a="1"/>
  <c r="AV557" i="1" s="1"/>
  <c r="AV950" i="1" a="1"/>
  <c r="AV950" i="1" s="1"/>
  <c r="AV173" i="1" a="1"/>
  <c r="AV173" i="1" s="1"/>
  <c r="AV3701" i="1" a="1"/>
  <c r="AV3701" i="1" s="1"/>
  <c r="AV3730" i="1" a="1"/>
  <c r="AV3730" i="1" s="1"/>
  <c r="AV2634" i="1" a="1"/>
  <c r="AV2634" i="1" s="1"/>
  <c r="AV828" i="1" a="1"/>
  <c r="AV828" i="1" s="1"/>
  <c r="AV1918" i="1" a="1"/>
  <c r="AV1918" i="1" s="1"/>
  <c r="AV4458" i="1" a="1"/>
  <c r="AV4458" i="1" s="1"/>
  <c r="AV437" i="1" a="1"/>
  <c r="AV437" i="1" s="1"/>
  <c r="AV3384" i="1" a="1"/>
  <c r="AV3384" i="1" s="1"/>
  <c r="AV1236" i="1" a="1"/>
  <c r="AV1236" i="1" s="1"/>
  <c r="AV2117" i="1" a="1"/>
  <c r="AV2117" i="1" s="1"/>
  <c r="AV2422" i="1" a="1"/>
  <c r="AV2422" i="1" s="1"/>
  <c r="AV349" i="1" a="1"/>
  <c r="AV349" i="1" s="1"/>
  <c r="AV4431" i="1" a="1"/>
  <c r="AV4431" i="1" s="1"/>
  <c r="AV2201" i="1" a="1"/>
  <c r="AV2201" i="1" s="1"/>
  <c r="AV2480" i="1" a="1"/>
  <c r="AV2480" i="1" s="1"/>
  <c r="AV4726" i="1" a="1"/>
  <c r="AV4726" i="1" s="1"/>
  <c r="AV981" i="1" a="1"/>
  <c r="AV981" i="1" s="1"/>
  <c r="AV3220" i="1" a="1"/>
  <c r="AV3220" i="1" s="1"/>
  <c r="AV2604" i="1" a="1"/>
  <c r="AV2604" i="1" s="1"/>
  <c r="AV1441" i="1" a="1"/>
  <c r="AV1441" i="1" s="1"/>
  <c r="AV4699" i="1" a="1"/>
  <c r="AV4699" i="1" s="1"/>
  <c r="AV3600" i="1" a="1"/>
  <c r="AV3600" i="1" s="1"/>
  <c r="AV3960" i="1" a="1"/>
  <c r="AV3960" i="1" s="1"/>
  <c r="AV4387" i="1" a="1"/>
  <c r="AV4387" i="1" s="1"/>
  <c r="AV2847" i="1" a="1"/>
  <c r="AV2847" i="1" s="1"/>
  <c r="AV894" i="1" a="1"/>
  <c r="AV894" i="1" s="1"/>
  <c r="AV4600" i="1" a="1"/>
  <c r="AV4600" i="1" s="1"/>
  <c r="AV1077" i="1" a="1"/>
  <c r="AV1077" i="1" s="1"/>
  <c r="AV4414" i="1" a="1"/>
  <c r="AV4414" i="1" s="1"/>
  <c r="AV4992" i="1" a="1"/>
  <c r="AV4992" i="1" s="1"/>
  <c r="AV1404" i="1" a="1"/>
  <c r="AV1404" i="1" s="1"/>
  <c r="AV975" i="1" a="1"/>
  <c r="AV975" i="1" s="1"/>
  <c r="AV2081" i="1" a="1"/>
  <c r="AV2081" i="1" s="1"/>
  <c r="AV3897" i="1" a="1"/>
  <c r="AV3897" i="1" s="1"/>
  <c r="AV4530" i="1" a="1"/>
  <c r="AV4530" i="1" s="1"/>
  <c r="AV538" i="1" a="1"/>
  <c r="AV538" i="1" s="1"/>
  <c r="AV1061" i="1" a="1"/>
  <c r="AV1061" i="1" s="1"/>
  <c r="AV3851" i="1" a="1"/>
  <c r="AV3851" i="1" s="1"/>
  <c r="AV1643" i="1" a="1"/>
  <c r="AV1643" i="1" s="1"/>
  <c r="AV3949" i="1" a="1"/>
  <c r="AV3949" i="1" s="1"/>
  <c r="AV1113" i="1" a="1"/>
  <c r="AV1113" i="1" s="1"/>
  <c r="AV84" i="1" a="1"/>
  <c r="AV84" i="1" s="1"/>
  <c r="AV4158" i="1" a="1"/>
  <c r="AV4158" i="1" s="1"/>
  <c r="AV3908" i="1" a="1"/>
  <c r="AV3908" i="1" s="1"/>
  <c r="AV4503" i="1" a="1"/>
  <c r="AV4503" i="1" s="1"/>
  <c r="AV4703" i="1" a="1"/>
  <c r="AV4703" i="1" s="1"/>
  <c r="AV3723" i="1" a="1"/>
  <c r="AV3723" i="1" s="1"/>
  <c r="AV4679" i="1" a="1"/>
  <c r="AV4679" i="1" s="1"/>
  <c r="AV4086" i="1" a="1"/>
  <c r="AV4086" i="1" s="1"/>
  <c r="AV799" i="1" a="1"/>
  <c r="AV799" i="1" s="1"/>
  <c r="AV739" i="1" a="1"/>
  <c r="AV739" i="1" s="1"/>
  <c r="AV1631" i="1" a="1"/>
  <c r="AV1631" i="1" s="1"/>
  <c r="AV3044" i="1" a="1"/>
  <c r="AV3044" i="1" s="1"/>
  <c r="AV2434" i="1" a="1"/>
  <c r="AV2434" i="1" s="1"/>
  <c r="AV3610" i="1" a="1"/>
  <c r="AV3610" i="1" s="1"/>
  <c r="AV4708" i="1" a="1"/>
  <c r="AV4708" i="1" s="1"/>
  <c r="AV4221" i="1" a="1"/>
  <c r="AV4221" i="1" s="1"/>
  <c r="AV399" i="1" a="1"/>
  <c r="AV399" i="1" s="1"/>
  <c r="AV244" i="1" a="1"/>
  <c r="AV244" i="1" s="1"/>
  <c r="AV1503" i="1" a="1"/>
  <c r="AV1503" i="1" s="1"/>
  <c r="AV3916" i="1" a="1"/>
  <c r="AV3916" i="1" s="1"/>
  <c r="AV1232" i="1" a="1"/>
  <c r="AV1232" i="1" s="1"/>
  <c r="AV3476" i="1" a="1"/>
  <c r="AV3476" i="1" s="1"/>
  <c r="AV2142" i="1" a="1"/>
  <c r="AV2142" i="1" s="1"/>
  <c r="AV2814" i="1" a="1"/>
  <c r="AV2814" i="1" s="1"/>
  <c r="AV24" i="1" a="1"/>
  <c r="AV24" i="1" s="1"/>
  <c r="AV2139" i="1" a="1"/>
  <c r="AV2139" i="1" s="1"/>
  <c r="AV812" i="1" a="1"/>
  <c r="AV812" i="1" s="1"/>
  <c r="AV12" i="1" a="1"/>
  <c r="AV12" i="1" s="1"/>
  <c r="AV177" i="1" a="1"/>
  <c r="AV177" i="1" s="1"/>
  <c r="AV2916" i="1" a="1"/>
  <c r="AV2916" i="1" s="1"/>
  <c r="AV3987" i="1" a="1"/>
  <c r="AV3987" i="1" s="1"/>
  <c r="AV3986" i="1" a="1"/>
  <c r="AV3986" i="1" s="1"/>
  <c r="AV2557" i="1" a="1"/>
  <c r="AV2557" i="1" s="1"/>
  <c r="AV3102" i="1" a="1"/>
  <c r="AV3102" i="1" s="1"/>
  <c r="AV3771" i="1" a="1"/>
  <c r="AV3771" i="1" s="1"/>
  <c r="AV1794" i="1" a="1"/>
  <c r="AV1794" i="1" s="1"/>
  <c r="AV354" i="1" a="1"/>
  <c r="AV354" i="1" s="1"/>
  <c r="AV1772" i="1" a="1"/>
  <c r="AV1772" i="1" s="1"/>
  <c r="AV1532" i="1" a="1"/>
  <c r="AV1532" i="1" s="1"/>
  <c r="AV3463" i="1" a="1"/>
  <c r="AV3463" i="1" s="1"/>
  <c r="AV916" i="1" a="1"/>
  <c r="AV916" i="1" s="1"/>
  <c r="AV2051" i="1" a="1"/>
  <c r="AV2051" i="1" s="1"/>
  <c r="AV4492" i="1" a="1"/>
  <c r="AV4492" i="1" s="1"/>
  <c r="AV4739" i="1" a="1"/>
  <c r="AV4739" i="1" s="1"/>
  <c r="AV1966" i="1" a="1"/>
  <c r="AV1966" i="1" s="1"/>
  <c r="AV4641" i="1" a="1"/>
  <c r="AV4641" i="1" s="1"/>
  <c r="AV701" i="1" a="1"/>
  <c r="AV701" i="1" s="1"/>
  <c r="AV4291" i="1" a="1"/>
  <c r="AV4291" i="1" s="1"/>
  <c r="AV89" i="1" a="1"/>
  <c r="AV89" i="1" s="1"/>
  <c r="AV4937" i="1" a="1"/>
  <c r="AV4937" i="1" s="1"/>
  <c r="AV833" i="1" a="1"/>
  <c r="AV833" i="1" s="1"/>
  <c r="AV4806" i="1" a="1"/>
  <c r="AV4806" i="1" s="1"/>
  <c r="AV2889" i="1" a="1"/>
  <c r="AV2889" i="1" s="1"/>
  <c r="AV4901" i="1" a="1"/>
  <c r="AV4901" i="1" s="1"/>
  <c r="AV4234" i="1" a="1"/>
  <c r="AV4234" i="1" s="1"/>
  <c r="AV3233" i="1" a="1"/>
  <c r="AV3233" i="1" s="1"/>
  <c r="AV2116" i="1" a="1"/>
  <c r="AV2116" i="1" s="1"/>
  <c r="AV1550" i="1" a="1"/>
  <c r="AV1550" i="1" s="1"/>
  <c r="AV3034" i="1" a="1"/>
  <c r="AV3034" i="1" s="1"/>
  <c r="AV4658" i="1" a="1"/>
  <c r="AV4658" i="1" s="1"/>
  <c r="AV3849" i="1" a="1"/>
  <c r="AV3849" i="1" s="1"/>
  <c r="AV267" i="1" a="1"/>
  <c r="AV267" i="1" s="1"/>
  <c r="AW267" i="1" s="1"/>
  <c r="AV82" i="1" a="1"/>
  <c r="AV82" i="1" s="1"/>
  <c r="AV1452" i="1" a="1"/>
  <c r="AV1452" i="1" s="1"/>
  <c r="AV466" i="1" a="1"/>
  <c r="AV466" i="1" s="1"/>
  <c r="AV982" i="1" a="1"/>
  <c r="AV982" i="1" s="1"/>
  <c r="AV863" i="1" a="1"/>
  <c r="AV863" i="1" s="1"/>
  <c r="AV4275" i="1" a="1"/>
  <c r="AV4275" i="1" s="1"/>
  <c r="AV1571" i="1" a="1"/>
  <c r="AV1571" i="1" s="1"/>
  <c r="AV3797" i="1" a="1"/>
  <c r="AV3797" i="1" s="1"/>
  <c r="AV4168" i="1" a="1"/>
  <c r="AV4168" i="1" s="1"/>
  <c r="AV18" i="1" a="1"/>
  <c r="AV18" i="1" s="1"/>
  <c r="AV2905" i="1" a="1"/>
  <c r="AV2905" i="1" s="1"/>
  <c r="AV1212" i="1" a="1"/>
  <c r="AV1212" i="1" s="1"/>
  <c r="AV2958" i="1" a="1"/>
  <c r="AV2958" i="1" s="1"/>
  <c r="AV3745" i="1" a="1"/>
  <c r="AV3745" i="1" s="1"/>
  <c r="AV3971" i="1" a="1"/>
  <c r="AV3971" i="1" s="1"/>
  <c r="AV940" i="1" a="1"/>
  <c r="AV940" i="1" s="1"/>
  <c r="AV3790" i="1" a="1"/>
  <c r="AV3790" i="1" s="1"/>
  <c r="AV727" i="1" a="1"/>
  <c r="AV727" i="1" s="1"/>
  <c r="AV2323" i="1" a="1"/>
  <c r="AV2323" i="1" s="1"/>
  <c r="AV5036" i="1" a="1"/>
  <c r="AV5036" i="1" s="1"/>
  <c r="AV4218" i="1" a="1"/>
  <c r="AV4218" i="1" s="1"/>
  <c r="AV5043" i="1" a="1"/>
  <c r="AV5043" i="1" s="1"/>
  <c r="AV4760" i="1" a="1"/>
  <c r="AV4760" i="1" s="1"/>
  <c r="AV1513" i="1" a="1"/>
  <c r="AV1513" i="1" s="1"/>
  <c r="AV2386" i="1" a="1"/>
  <c r="AV2386" i="1" s="1"/>
  <c r="AV1431" i="1" a="1"/>
  <c r="AV1431" i="1" s="1"/>
  <c r="AV1046" i="1" a="1"/>
  <c r="AV1046" i="1" s="1"/>
  <c r="AV4674" i="1" a="1"/>
  <c r="AV4674" i="1" s="1"/>
  <c r="AV1530" i="1" a="1"/>
  <c r="AV1530" i="1" s="1"/>
  <c r="AV988" i="1" a="1"/>
  <c r="AV988" i="1" s="1"/>
  <c r="AV389" i="1" a="1"/>
  <c r="AV389" i="1" s="1"/>
  <c r="AV4319" i="1" a="1"/>
  <c r="AV4319" i="1" s="1"/>
  <c r="AV1882" i="1" a="1"/>
  <c r="AV1882" i="1" s="1"/>
  <c r="AV2502" i="1" a="1"/>
  <c r="AV2502" i="1" s="1"/>
  <c r="AV3382" i="1" a="1"/>
  <c r="AV3382" i="1" s="1"/>
  <c r="AV2626" i="1" a="1"/>
  <c r="AV2626" i="1" s="1"/>
  <c r="AV4885" i="1" a="1"/>
  <c r="AV4885" i="1" s="1"/>
  <c r="AV4510" i="1" a="1"/>
  <c r="AV4510" i="1" s="1"/>
  <c r="AV3751" i="1" a="1"/>
  <c r="AV3751" i="1" s="1"/>
  <c r="AV1587" i="1" a="1"/>
  <c r="AV1587" i="1" s="1"/>
  <c r="AV3670" i="1" a="1"/>
  <c r="AV3670" i="1" s="1"/>
  <c r="AV4721" i="1" a="1"/>
  <c r="AV4721" i="1" s="1"/>
  <c r="AV4462" i="1" a="1"/>
  <c r="AV4462" i="1" s="1"/>
  <c r="AV516" i="1" a="1"/>
  <c r="AV516" i="1" s="1"/>
  <c r="AV231" i="1" a="1"/>
  <c r="AV231" i="1" s="1"/>
  <c r="AW231" i="1" s="1"/>
  <c r="AV1889" i="1" a="1"/>
  <c r="AV1889" i="1" s="1"/>
  <c r="AV3785" i="1" a="1"/>
  <c r="AV3785" i="1" s="1"/>
  <c r="AV2804" i="1" a="1"/>
  <c r="AV2804" i="1" s="1"/>
  <c r="AV4696" i="1" a="1"/>
  <c r="AV4696" i="1" s="1"/>
  <c r="AV2596" i="1" a="1"/>
  <c r="AV2596" i="1" s="1"/>
  <c r="AV4358" i="1" a="1"/>
  <c r="AV4358" i="1" s="1"/>
  <c r="AV224" i="1" a="1"/>
  <c r="AV224" i="1" s="1"/>
  <c r="AV2632" i="1" a="1"/>
  <c r="AV2632" i="1" s="1"/>
  <c r="AV3657" i="1" a="1"/>
  <c r="AV3657" i="1" s="1"/>
  <c r="AV158" i="1" a="1"/>
  <c r="AV158" i="1" s="1"/>
  <c r="AV3519" i="1" a="1"/>
  <c r="AV3519" i="1" s="1"/>
  <c r="AV1568" i="1" a="1"/>
  <c r="AV1568" i="1" s="1"/>
  <c r="AV2483" i="1" a="1"/>
  <c r="AV2483" i="1" s="1"/>
  <c r="AV4663" i="1" a="1"/>
  <c r="AV4663" i="1" s="1"/>
  <c r="AV1904" i="1" a="1"/>
  <c r="AV1904" i="1" s="1"/>
  <c r="AV3247" i="1" a="1"/>
  <c r="AV3247" i="1" s="1"/>
  <c r="AV837" i="1" a="1"/>
  <c r="AV837" i="1" s="1"/>
  <c r="AV2840" i="1" a="1"/>
  <c r="AV2840" i="1" s="1"/>
  <c r="AV4496" i="1" a="1"/>
  <c r="AV4496" i="1" s="1"/>
  <c r="AV3568" i="1" a="1"/>
  <c r="AV3568" i="1" s="1"/>
  <c r="AV1114" i="1" a="1"/>
  <c r="AV1114" i="1" s="1"/>
  <c r="AW1114" i="1" s="1"/>
  <c r="AV3514" i="1" a="1"/>
  <c r="AV3514" i="1" s="1"/>
  <c r="AV4569" i="1" a="1"/>
  <c r="AV4569" i="1" s="1"/>
  <c r="AV4985" i="1" a="1"/>
  <c r="AV4985" i="1" s="1"/>
  <c r="AV465" i="1" a="1"/>
  <c r="AV465" i="1" s="1"/>
  <c r="AV2061" i="1" a="1"/>
  <c r="AV2061" i="1" s="1"/>
  <c r="AV3099" i="1" a="1"/>
  <c r="AV3099" i="1" s="1"/>
  <c r="AV429" i="1" a="1"/>
  <c r="AV429" i="1" s="1"/>
  <c r="AV1164" i="1" a="1"/>
  <c r="AV1164" i="1" s="1"/>
  <c r="AV62" i="1" a="1"/>
  <c r="AV62" i="1" s="1"/>
  <c r="AV2045" i="1" a="1"/>
  <c r="AV2045" i="1" s="1"/>
  <c r="AV614" i="1" a="1"/>
  <c r="AV614" i="1" s="1"/>
  <c r="AV1295" i="1" a="1"/>
  <c r="AV1295" i="1" s="1"/>
  <c r="AV22" i="1" a="1"/>
  <c r="AV22" i="1" s="1"/>
  <c r="AV2320" i="1" a="1"/>
  <c r="AV2320" i="1" s="1"/>
  <c r="AV889" i="1" a="1"/>
  <c r="AV889" i="1" s="1"/>
  <c r="AV2347" i="1" a="1"/>
  <c r="AV2347" i="1" s="1"/>
  <c r="AV1695" i="1" a="1"/>
  <c r="AV1695" i="1" s="1"/>
  <c r="AV5042" i="1" a="1"/>
  <c r="AV5042" i="1" s="1"/>
  <c r="AV862" i="1" a="1"/>
  <c r="AV862" i="1" s="1"/>
  <c r="AV2771" i="1" a="1"/>
  <c r="AV2771" i="1" s="1"/>
  <c r="AV1439" i="1" a="1"/>
  <c r="AV1439" i="1" s="1"/>
  <c r="AV88" i="1" a="1"/>
  <c r="AV88" i="1" s="1"/>
  <c r="AV4627" i="1" a="1"/>
  <c r="AV4627" i="1" s="1"/>
  <c r="AV279" i="1" a="1"/>
  <c r="AV279" i="1" s="1"/>
  <c r="AV1827" i="1" a="1"/>
  <c r="AV1827" i="1" s="1"/>
  <c r="AV1595" i="1" a="1"/>
  <c r="AV1595" i="1" s="1"/>
  <c r="AV4927" i="1" a="1"/>
  <c r="AV4927" i="1" s="1"/>
  <c r="AV8" i="1" a="1"/>
  <c r="AV8" i="1" s="1"/>
  <c r="AV3412" i="1" a="1"/>
  <c r="AV3412" i="1" s="1"/>
  <c r="AV111" i="1" a="1"/>
  <c r="AV111" i="1" s="1"/>
  <c r="AV2554" i="1" a="1"/>
  <c r="AV2554" i="1" s="1"/>
  <c r="AV2178" i="1" a="1"/>
  <c r="AV2178" i="1" s="1"/>
  <c r="AV1801" i="1" a="1"/>
  <c r="AV1801" i="1" s="1"/>
  <c r="AV3898" i="1" a="1"/>
  <c r="AV3898" i="1" s="1"/>
  <c r="AV3672" i="1" a="1"/>
  <c r="AV3672" i="1" s="1"/>
  <c r="AV4820" i="1" a="1"/>
  <c r="AV4820" i="1" s="1"/>
  <c r="AV1715" i="1" a="1"/>
  <c r="AV1715" i="1" s="1"/>
  <c r="AV1112" i="1" a="1"/>
  <c r="AV1112" i="1" s="1"/>
  <c r="AV1131" i="1" a="1"/>
  <c r="AV1131" i="1" s="1"/>
  <c r="AV1802" i="1" a="1"/>
  <c r="AV1802" i="1" s="1"/>
  <c r="AV522" i="1" a="1"/>
  <c r="AV522" i="1" s="1"/>
  <c r="AV3767" i="1" a="1"/>
  <c r="AV3767" i="1" s="1"/>
  <c r="AV1264" i="1" a="1"/>
  <c r="AV1264" i="1" s="1"/>
  <c r="AV3522" i="1" a="1"/>
  <c r="AV3522" i="1" s="1"/>
  <c r="AV2654" i="1" a="1"/>
  <c r="AV2654" i="1" s="1"/>
  <c r="AV4926" i="1" a="1"/>
  <c r="AV4926" i="1" s="1"/>
  <c r="AV29" i="1" a="1"/>
  <c r="AV29" i="1" s="1"/>
  <c r="AV4817" i="1" a="1"/>
  <c r="AV4817" i="1" s="1"/>
  <c r="AV2464" i="1" a="1"/>
  <c r="AV2464" i="1" s="1"/>
  <c r="AV3074" i="1" a="1"/>
  <c r="AV3074" i="1" s="1"/>
  <c r="AV3356" i="1" a="1"/>
  <c r="AV3356" i="1" s="1"/>
  <c r="AV272" i="1" a="1"/>
  <c r="AV272" i="1" s="1"/>
  <c r="AV3967" i="1" a="1"/>
  <c r="AV3967" i="1" s="1"/>
  <c r="AV713" i="1" a="1"/>
  <c r="AV713" i="1" s="1"/>
  <c r="AV4081" i="1" a="1"/>
  <c r="AV4081" i="1" s="1"/>
  <c r="AV868" i="1" a="1"/>
  <c r="AV868" i="1" s="1"/>
  <c r="AV4320" i="1" a="1"/>
  <c r="AV4320" i="1" s="1"/>
  <c r="AV4118" i="1" a="1"/>
  <c r="AV4118" i="1" s="1"/>
  <c r="AV216" i="1" a="1"/>
  <c r="AV216" i="1" s="1"/>
  <c r="AV3693" i="1" a="1"/>
  <c r="AV3693" i="1" s="1"/>
  <c r="AV4115" i="1" a="1"/>
  <c r="AV4115" i="1" s="1"/>
  <c r="AU2688" i="1"/>
  <c r="AV3146" i="1" a="1"/>
  <c r="AV3146" i="1" s="1"/>
  <c r="AV2829" i="1" a="1"/>
  <c r="AV2829" i="1" s="1"/>
  <c r="AV4015" i="1" a="1"/>
  <c r="AV4015" i="1" s="1"/>
  <c r="AV2418" i="1" a="1"/>
  <c r="AV2418" i="1" s="1"/>
  <c r="AV3212" i="1" a="1"/>
  <c r="AV3212" i="1" s="1"/>
  <c r="AW3212" i="1" s="1"/>
  <c r="AV3895" i="1" a="1"/>
  <c r="AV3895" i="1" s="1"/>
  <c r="AV4379" i="1" a="1"/>
  <c r="AV4379" i="1" s="1"/>
  <c r="AV4626" i="1" a="1"/>
  <c r="AV4626" i="1" s="1"/>
  <c r="AV1229" i="1" a="1"/>
  <c r="AV1229" i="1" s="1"/>
  <c r="AV4109" i="1" a="1"/>
  <c r="AV4109" i="1" s="1"/>
  <c r="AV2303" i="1" a="1"/>
  <c r="AV2303" i="1" s="1"/>
  <c r="AV3863" i="1" a="1"/>
  <c r="AV3863" i="1" s="1"/>
  <c r="AV1275" i="1" a="1"/>
  <c r="AV1275" i="1" s="1"/>
  <c r="AV3492" i="1" a="1"/>
  <c r="AV3492" i="1" s="1"/>
  <c r="AV2424" i="1" a="1"/>
  <c r="AV2424" i="1" s="1"/>
  <c r="AV4788" i="1" a="1"/>
  <c r="AV4788" i="1" s="1"/>
  <c r="AV2001" i="1" a="1"/>
  <c r="AV2001" i="1" s="1"/>
  <c r="AV4614" i="1" a="1"/>
  <c r="AV4614" i="1" s="1"/>
  <c r="AV4467" i="1" a="1"/>
  <c r="AV4467" i="1" s="1"/>
  <c r="AV124" i="1" a="1"/>
  <c r="AV124" i="1" s="1"/>
  <c r="AV4444" i="1" a="1"/>
  <c r="AV4444" i="1" s="1"/>
  <c r="AV292" i="1" a="1"/>
  <c r="AV292" i="1" s="1"/>
  <c r="AV1438" i="1" a="1"/>
  <c r="AV1438" i="1" s="1"/>
  <c r="AV1032" i="1" a="1"/>
  <c r="AV1032" i="1" s="1"/>
  <c r="AV1601" i="1" a="1"/>
  <c r="AV1601" i="1" s="1"/>
  <c r="AV3020" i="1" a="1"/>
  <c r="AV3020" i="1" s="1"/>
  <c r="AV2826" i="1" a="1"/>
  <c r="AV2826" i="1" s="1"/>
  <c r="AV4270" i="1" a="1"/>
  <c r="AV4270" i="1" s="1"/>
  <c r="AV4761" i="1" a="1"/>
  <c r="AV4761" i="1" s="1"/>
  <c r="AV3806" i="1" a="1"/>
  <c r="AV3806" i="1" s="1"/>
  <c r="AV3523" i="1" a="1"/>
  <c r="AV3523" i="1" s="1"/>
  <c r="AV4605" i="1" a="1"/>
  <c r="AV4605" i="1" s="1"/>
  <c r="AV1939" i="1" a="1"/>
  <c r="AV1939" i="1" s="1"/>
  <c r="AV510" i="1" a="1"/>
  <c r="AV510" i="1" s="1"/>
  <c r="AV390" i="1" a="1"/>
  <c r="AV390" i="1" s="1"/>
  <c r="AV1888" i="1" a="1"/>
  <c r="AV1888" i="1" s="1"/>
  <c r="AV2524" i="1" a="1"/>
  <c r="AV2524" i="1" s="1"/>
  <c r="AV2219" i="1" a="1"/>
  <c r="AV2219" i="1" s="1"/>
  <c r="AV492" i="1" a="1"/>
  <c r="AV492" i="1" s="1"/>
  <c r="AV3632" i="1" a="1"/>
  <c r="AV3632" i="1" s="1"/>
  <c r="AV4391" i="1" a="1"/>
  <c r="AV4391" i="1" s="1"/>
  <c r="AV374" i="1" a="1"/>
  <c r="AV374" i="1" s="1"/>
  <c r="AV1994" i="1" a="1"/>
  <c r="AV1994" i="1" s="1"/>
  <c r="AV2085" i="1" a="1"/>
  <c r="AV2085" i="1" s="1"/>
  <c r="AV2511" i="1" a="1"/>
  <c r="AV2511" i="1" s="1"/>
  <c r="AV4326" i="1" a="1"/>
  <c r="AV4326" i="1" s="1"/>
  <c r="AV1567" i="1" a="1"/>
  <c r="AV1567" i="1" s="1"/>
  <c r="AV4772" i="1" a="1"/>
  <c r="AV4772" i="1" s="1"/>
  <c r="AV3446" i="1" a="1"/>
  <c r="AV3446" i="1" s="1"/>
  <c r="AV2378" i="1" a="1"/>
  <c r="AV2378" i="1" s="1"/>
  <c r="AV1017" i="1" a="1"/>
  <c r="AV1017" i="1" s="1"/>
  <c r="AV1027" i="1" a="1"/>
  <c r="AV1027" i="1" s="1"/>
  <c r="AV1332" i="1" a="1"/>
  <c r="AV1332" i="1" s="1"/>
  <c r="AV4448" i="1" a="1"/>
  <c r="AV4448" i="1" s="1"/>
  <c r="AV4247" i="1" a="1"/>
  <c r="AV4247" i="1" s="1"/>
  <c r="AV3678" i="1" a="1"/>
  <c r="AV3678" i="1" s="1"/>
  <c r="AV3823" i="1" a="1"/>
  <c r="AV3823" i="1" s="1"/>
  <c r="AV4563" i="1" a="1"/>
  <c r="AV4563" i="1" s="1"/>
  <c r="AV2507" i="1" a="1"/>
  <c r="AV2507" i="1" s="1"/>
  <c r="AV2991" i="1" a="1"/>
  <c r="AV2991" i="1" s="1"/>
  <c r="AV2174" i="1" a="1"/>
  <c r="AV2174" i="1" s="1"/>
  <c r="AV1533" i="1" a="1"/>
  <c r="AV1533" i="1" s="1"/>
  <c r="AV2445" i="1" a="1"/>
  <c r="AV2445" i="1" s="1"/>
  <c r="AV4208" i="1" a="1"/>
  <c r="AV4208" i="1" s="1"/>
  <c r="AV4774" i="1" a="1"/>
  <c r="AV4774" i="1" s="1"/>
  <c r="AV4900" i="1" a="1"/>
  <c r="AV4900" i="1" s="1"/>
  <c r="AV3708" i="1" a="1"/>
  <c r="AV3708" i="1" s="1"/>
  <c r="AV4155" i="1" a="1"/>
  <c r="AV4155" i="1" s="1"/>
  <c r="AV293" i="1" a="1"/>
  <c r="AV293" i="1" s="1"/>
  <c r="AV2093" i="1" a="1"/>
  <c r="AV2093" i="1" s="1"/>
  <c r="AV4735" i="1" a="1"/>
  <c r="AV4735" i="1" s="1"/>
  <c r="AV662" i="1" a="1"/>
  <c r="AV662" i="1" s="1"/>
  <c r="AV309" i="1" a="1"/>
  <c r="AV309" i="1" s="1"/>
  <c r="AW309" i="1" s="1"/>
  <c r="AV1478" i="1" a="1"/>
  <c r="AV1478" i="1" s="1"/>
  <c r="AV1850" i="1" a="1"/>
  <c r="AV1850" i="1" s="1"/>
  <c r="AV3912" i="1" a="1"/>
  <c r="AV3912" i="1" s="1"/>
  <c r="AV3931" i="1" a="1"/>
  <c r="AV3931" i="1" s="1"/>
  <c r="AV3319" i="1" a="1"/>
  <c r="AV3319" i="1" s="1"/>
  <c r="AV855" i="1" a="1"/>
  <c r="AV855" i="1" s="1"/>
  <c r="AV5026" i="1" a="1"/>
  <c r="AV5026" i="1" s="1"/>
  <c r="AV3273" i="1" a="1"/>
  <c r="AV3273" i="1" s="1"/>
  <c r="AV817" i="1" a="1"/>
  <c r="AV817" i="1" s="1"/>
  <c r="AV4097" i="1" a="1"/>
  <c r="AV4097" i="1" s="1"/>
  <c r="AV3120" i="1" a="1"/>
  <c r="AV3120" i="1" s="1"/>
  <c r="AV4531" i="1" a="1"/>
  <c r="AV4531" i="1" s="1"/>
  <c r="AV998" i="1" a="1"/>
  <c r="AV998" i="1" s="1"/>
  <c r="AV1991" i="1" a="1"/>
  <c r="AV1991" i="1" s="1"/>
  <c r="AV4967" i="1" a="1"/>
  <c r="AV4967" i="1" s="1"/>
  <c r="AV4405" i="1" a="1"/>
  <c r="AV4405" i="1" s="1"/>
  <c r="AV338" i="1" a="1"/>
  <c r="AV338" i="1" s="1"/>
  <c r="AV1621" i="1" a="1"/>
  <c r="AV1621" i="1" s="1"/>
  <c r="AV4750" i="1" a="1"/>
  <c r="AV4750" i="1" s="1"/>
  <c r="AV4740" i="1" a="1"/>
  <c r="AV4740" i="1" s="1"/>
  <c r="AV3407" i="1" a="1"/>
  <c r="AV3407" i="1" s="1"/>
  <c r="AV4831" i="1" a="1"/>
  <c r="AV4831" i="1" s="1"/>
  <c r="AV2960" i="1" a="1"/>
  <c r="AV2960" i="1" s="1"/>
  <c r="AV5062" i="1" a="1"/>
  <c r="AV5062" i="1" s="1"/>
  <c r="AV2135" i="1" a="1"/>
  <c r="AV2135" i="1" s="1"/>
  <c r="AV212" i="1" a="1"/>
  <c r="AV212" i="1" s="1"/>
  <c r="AV1020" i="1" a="1"/>
  <c r="AV1020" i="1" s="1"/>
  <c r="AV3341" i="1" a="1"/>
  <c r="AV3341" i="1" s="1"/>
  <c r="AV2653" i="1" a="1"/>
  <c r="AV2653" i="1" s="1"/>
  <c r="AV1122" i="1" a="1"/>
  <c r="AV1122" i="1" s="1"/>
  <c r="AV3326" i="1" a="1"/>
  <c r="AV3326" i="1" s="1"/>
  <c r="AV4332" i="1" a="1"/>
  <c r="AV4332" i="1" s="1"/>
  <c r="AV2666" i="1" a="1"/>
  <c r="AV2666" i="1" s="1"/>
  <c r="AV4375" i="1" a="1"/>
  <c r="AV4375" i="1" s="1"/>
  <c r="AV4040" i="1" a="1"/>
  <c r="AV4040" i="1" s="1"/>
  <c r="AV3965" i="1" a="1"/>
  <c r="AV3965" i="1" s="1"/>
  <c r="AV3309" i="1" a="1"/>
  <c r="AV3309" i="1" s="1"/>
  <c r="AV298" i="1" a="1"/>
  <c r="AV298" i="1" s="1"/>
  <c r="AV3659" i="1" a="1"/>
  <c r="AV3659" i="1" s="1"/>
  <c r="AV3438" i="1" a="1"/>
  <c r="AV3438" i="1" s="1"/>
  <c r="AV5020" i="1" a="1"/>
  <c r="AV5020" i="1" s="1"/>
  <c r="AV2796" i="1" a="1"/>
  <c r="AV2796" i="1" s="1"/>
  <c r="AV4351" i="1" a="1"/>
  <c r="AV4351" i="1" s="1"/>
  <c r="AV1534" i="1" a="1"/>
  <c r="AV1534" i="1" s="1"/>
  <c r="AV1625" i="1" a="1"/>
  <c r="AV1625" i="1" s="1"/>
  <c r="AV3617" i="1" a="1"/>
  <c r="AV3617" i="1" s="1"/>
  <c r="AV702" i="1" a="1"/>
  <c r="AV702" i="1" s="1"/>
  <c r="AV1340" i="1" a="1"/>
  <c r="AV1340" i="1" s="1"/>
  <c r="AV5049" i="1" a="1"/>
  <c r="AV5049" i="1" s="1"/>
  <c r="AV2613" i="1" a="1"/>
  <c r="AV2613" i="1" s="1"/>
  <c r="AV3187" i="1" a="1"/>
  <c r="AV3187" i="1" s="1"/>
  <c r="AV4178" i="1" a="1"/>
  <c r="AV4178" i="1" s="1"/>
  <c r="AV1335" i="1" a="1"/>
  <c r="AV1335" i="1" s="1"/>
  <c r="AV2153" i="1" a="1"/>
  <c r="AV2153" i="1" s="1"/>
  <c r="AV3400" i="1" a="1"/>
  <c r="AV3400" i="1" s="1"/>
  <c r="AV58" i="1" a="1"/>
  <c r="AV58" i="1" s="1"/>
  <c r="AV1302" i="1" a="1"/>
  <c r="AV1302" i="1" s="1"/>
  <c r="AV2302" i="1" a="1"/>
  <c r="AV2302" i="1" s="1"/>
  <c r="AV28" i="1" a="1"/>
  <c r="AV28" i="1" s="1"/>
  <c r="AV1409" i="1" a="1"/>
  <c r="AV1409" i="1" s="1"/>
  <c r="AV2351" i="1" a="1"/>
  <c r="AV2351" i="1" s="1"/>
  <c r="AV3037" i="1" a="1"/>
  <c r="AV3037" i="1" s="1"/>
  <c r="AV1865" i="1" a="1"/>
  <c r="AV1865" i="1" s="1"/>
  <c r="AV4360" i="1" a="1"/>
  <c r="AV4360" i="1" s="1"/>
  <c r="AV2850" i="1" a="1"/>
  <c r="AV2850" i="1" s="1"/>
  <c r="AV4299" i="1" a="1"/>
  <c r="AV4299" i="1" s="1"/>
  <c r="AV1860" i="1" a="1"/>
  <c r="AV1860" i="1" s="1"/>
  <c r="AV1311" i="1" a="1"/>
  <c r="AV1311" i="1" s="1"/>
  <c r="AV361" i="1" a="1"/>
  <c r="AV361" i="1" s="1"/>
  <c r="AV4559" i="1" a="1"/>
  <c r="AV4559" i="1" s="1"/>
  <c r="AV3620" i="1" a="1"/>
  <c r="AV3620" i="1" s="1"/>
  <c r="AV3563" i="1" a="1"/>
  <c r="AV3563" i="1" s="1"/>
  <c r="AV227" i="1" a="1"/>
  <c r="AV227" i="1" s="1"/>
  <c r="AV152" i="1" a="1"/>
  <c r="AV152" i="1" s="1"/>
  <c r="AV494" i="1" a="1"/>
  <c r="AV494" i="1" s="1"/>
  <c r="AV1879" i="1" a="1"/>
  <c r="AV1879" i="1" s="1"/>
  <c r="AV3864" i="1" a="1"/>
  <c r="AV3864" i="1" s="1"/>
  <c r="AV2441" i="1" a="1"/>
  <c r="AV2441" i="1" s="1"/>
  <c r="AV4184" i="1" a="1"/>
  <c r="AV4184" i="1" s="1"/>
  <c r="AV4567" i="1" a="1"/>
  <c r="AV4567" i="1" s="1"/>
  <c r="AV150" i="1" a="1"/>
  <c r="AV150" i="1" s="1"/>
  <c r="AV1093" i="1" a="1"/>
  <c r="AV1093" i="1" s="1"/>
  <c r="AV803" i="1" a="1"/>
  <c r="AV803" i="1" s="1"/>
  <c r="AV467" i="1" a="1"/>
  <c r="AV467" i="1" s="1"/>
  <c r="AV21" i="1" a="1"/>
  <c r="AV21" i="1" s="1"/>
  <c r="AV2426" i="1" a="1"/>
  <c r="AV2426" i="1" s="1"/>
  <c r="AV4153" i="1" a="1"/>
  <c r="AV4153" i="1" s="1"/>
  <c r="AV1511" i="1" a="1"/>
  <c r="AV1511" i="1" s="1"/>
  <c r="AV3199" i="1" a="1"/>
  <c r="AV3199" i="1" s="1"/>
  <c r="AV4185" i="1" a="1"/>
  <c r="AV4185" i="1" s="1"/>
  <c r="AV4382" i="1" a="1"/>
  <c r="AV4382" i="1" s="1"/>
  <c r="AV1556" i="1" a="1"/>
  <c r="AV1556" i="1" s="1"/>
  <c r="AV2625" i="1" a="1"/>
  <c r="AV2625" i="1" s="1"/>
  <c r="AV5010" i="1" a="1"/>
  <c r="AV5010" i="1" s="1"/>
  <c r="AV2262" i="1" a="1"/>
  <c r="AV2262" i="1" s="1"/>
  <c r="AV878" i="1" a="1"/>
  <c r="AV878" i="1" s="1"/>
  <c r="AV4545" i="1" a="1"/>
  <c r="AV4545" i="1" s="1"/>
  <c r="AV4689" i="1" a="1"/>
  <c r="AV4689" i="1" s="1"/>
  <c r="AV2334" i="1" a="1"/>
  <c r="AV2334" i="1" s="1"/>
  <c r="AV3406" i="1" a="1"/>
  <c r="AV3406" i="1" s="1"/>
  <c r="AU4663" i="1"/>
  <c r="AV4466" i="1" a="1"/>
  <c r="AV4466" i="1" s="1"/>
  <c r="AV4669" i="1" a="1"/>
  <c r="AV4669" i="1" s="1"/>
  <c r="AV1606" i="1" a="1"/>
  <c r="AV1606" i="1" s="1"/>
  <c r="AV2651" i="1" a="1"/>
  <c r="AV2651" i="1" s="1"/>
  <c r="AV1895" i="1" a="1"/>
  <c r="AV1895" i="1" s="1"/>
  <c r="AV4034" i="1" a="1"/>
  <c r="AV4034" i="1" s="1"/>
  <c r="AV5031" i="1" a="1"/>
  <c r="AV5031" i="1" s="1"/>
  <c r="AV239" i="1" a="1"/>
  <c r="AV239" i="1" s="1"/>
  <c r="AV4993" i="1" a="1"/>
  <c r="AV4993" i="1" s="1"/>
  <c r="AV3583" i="1" a="1"/>
  <c r="AV3583" i="1" s="1"/>
  <c r="AV229" i="1" a="1"/>
  <c r="AV229" i="1" s="1"/>
  <c r="AW229" i="1" s="1"/>
  <c r="AV4734" i="1" a="1"/>
  <c r="AV4734" i="1" s="1"/>
  <c r="AV96" i="1" a="1"/>
  <c r="AV96" i="1" s="1"/>
  <c r="AV4243" i="1" a="1"/>
  <c r="AV4243" i="1" s="1"/>
  <c r="AV3770" i="1" a="1"/>
  <c r="AV3770" i="1" s="1"/>
  <c r="AV3180" i="1" a="1"/>
  <c r="AV3180" i="1" s="1"/>
  <c r="AV3138" i="1" a="1"/>
  <c r="AV3138" i="1" s="1"/>
  <c r="AV4276" i="1" a="1"/>
  <c r="AV4276" i="1" s="1"/>
  <c r="AV4596" i="1" a="1"/>
  <c r="AV4596" i="1" s="1"/>
  <c r="AV4597" i="1" a="1"/>
  <c r="AV4597" i="1" s="1"/>
  <c r="AV2145" i="1" a="1"/>
  <c r="AV2145" i="1" s="1"/>
  <c r="AV4484" i="1" a="1"/>
  <c r="AV4484" i="1" s="1"/>
  <c r="AV5009" i="1" a="1"/>
  <c r="AV5009" i="1" s="1"/>
  <c r="AV1016" i="1" a="1"/>
  <c r="AV1016" i="1" s="1"/>
  <c r="AV2463" i="1" a="1"/>
  <c r="AV2463" i="1" s="1"/>
  <c r="AV4214" i="1" a="1"/>
  <c r="AV4214" i="1" s="1"/>
  <c r="AV4489" i="1" a="1"/>
  <c r="AV4489" i="1" s="1"/>
  <c r="AV3750" i="1" a="1"/>
  <c r="AV3750" i="1" s="1"/>
  <c r="AV1171" i="1" a="1"/>
  <c r="AV1171" i="1" s="1"/>
  <c r="AV1204" i="1" a="1"/>
  <c r="AV1204" i="1" s="1"/>
  <c r="AV1839" i="1" a="1"/>
  <c r="AV1839" i="1" s="1"/>
  <c r="AV2763" i="1" a="1"/>
  <c r="AV2763" i="1" s="1"/>
  <c r="AV3477" i="1" a="1"/>
  <c r="AV3477" i="1" s="1"/>
  <c r="AV3219" i="1" a="1"/>
  <c r="AV3219" i="1" s="1"/>
  <c r="AV4923" i="1" a="1"/>
  <c r="AV4923" i="1" s="1"/>
  <c r="AV938" i="1" a="1"/>
  <c r="AV938" i="1" s="1"/>
  <c r="AV1632" i="1" a="1"/>
  <c r="AV1632" i="1" s="1"/>
  <c r="AV4725" i="1" a="1"/>
  <c r="AV4725" i="1" s="1"/>
  <c r="AV2282" i="1" a="1"/>
  <c r="AV2282" i="1" s="1"/>
  <c r="AV4692" i="1" a="1"/>
  <c r="AV4692" i="1" s="1"/>
  <c r="AW4692" i="1" s="1"/>
  <c r="AV3195" i="1" a="1"/>
  <c r="AV3195" i="1" s="1"/>
  <c r="AU3095" i="1"/>
  <c r="AV358" i="1" a="1"/>
  <c r="AV358" i="1" s="1"/>
  <c r="AV4882" i="1" a="1"/>
  <c r="AV4882" i="1" s="1"/>
  <c r="AV4152" i="1" a="1"/>
  <c r="AV4152" i="1" s="1"/>
  <c r="AV4404" i="1" a="1"/>
  <c r="AV4404" i="1" s="1"/>
  <c r="AV4056" i="1" a="1"/>
  <c r="AV4056" i="1" s="1"/>
  <c r="AV2341" i="1" a="1"/>
  <c r="AV2341" i="1" s="1"/>
  <c r="AV4220" i="1" a="1"/>
  <c r="AV4220" i="1" s="1"/>
  <c r="AV1317" i="1" a="1"/>
  <c r="AV1317" i="1" s="1"/>
  <c r="AV256" i="1" a="1"/>
  <c r="AV256" i="1" s="1"/>
  <c r="AV2006" i="1" a="1"/>
  <c r="AV2006" i="1" s="1"/>
  <c r="AV2324" i="1" a="1"/>
  <c r="AV2324" i="1" s="1"/>
  <c r="AV264" i="1" a="1"/>
  <c r="AV264" i="1" s="1"/>
  <c r="AV2953" i="1" a="1"/>
  <c r="AV2953" i="1" s="1"/>
  <c r="AV4811" i="1" a="1"/>
  <c r="AV4811" i="1" s="1"/>
  <c r="AV1891" i="1" a="1"/>
  <c r="AV1891" i="1" s="1"/>
  <c r="AV545" i="1" a="1"/>
  <c r="AV545" i="1" s="1"/>
  <c r="AV1931" i="1" a="1"/>
  <c r="AV1931" i="1" s="1"/>
  <c r="AV4029" i="1" a="1"/>
  <c r="AV4029" i="1" s="1"/>
  <c r="AV3676" i="1" a="1"/>
  <c r="AV3676" i="1" s="1"/>
  <c r="AV183" i="1" a="1"/>
  <c r="AV183" i="1" s="1"/>
  <c r="AV652" i="1" a="1"/>
  <c r="AV652" i="1" s="1"/>
  <c r="AV3482" i="1" a="1"/>
  <c r="AV3482" i="1" s="1"/>
  <c r="AV699" i="1" a="1"/>
  <c r="AV699" i="1" s="1"/>
  <c r="AV105" i="1" a="1"/>
  <c r="AV105" i="1" s="1"/>
  <c r="AV3023" i="1" a="1"/>
  <c r="AV3023" i="1" s="1"/>
  <c r="AV4681" i="1" a="1"/>
  <c r="AV4681" i="1" s="1"/>
  <c r="AV2854" i="1" a="1"/>
  <c r="AV2854" i="1" s="1"/>
  <c r="AV3543" i="1" a="1"/>
  <c r="AV3543" i="1" s="1"/>
  <c r="AV2638" i="1" a="1"/>
  <c r="AV2638" i="1" s="1"/>
  <c r="AV1316" i="1" a="1"/>
  <c r="AV1316" i="1" s="1"/>
  <c r="AV79" i="1" a="1"/>
  <c r="AV79" i="1" s="1"/>
  <c r="AV3763" i="1" a="1"/>
  <c r="AV3763" i="1" s="1"/>
  <c r="AV1747" i="1" a="1"/>
  <c r="AV1747" i="1" s="1"/>
  <c r="AV3403" i="1" a="1"/>
  <c r="AV3403" i="1" s="1"/>
  <c r="AV3560" i="1" a="1"/>
  <c r="AV3560" i="1" s="1"/>
  <c r="AV190" i="1" a="1"/>
  <c r="AV190" i="1" s="1"/>
  <c r="AV4972" i="1" a="1"/>
  <c r="AV4972" i="1" s="1"/>
  <c r="AV4413" i="1" a="1"/>
  <c r="AV4413" i="1" s="1"/>
  <c r="AV1844" i="1" a="1"/>
  <c r="AV1844" i="1" s="1"/>
  <c r="AV2887" i="1" a="1"/>
  <c r="AV2887" i="1" s="1"/>
  <c r="AV2526" i="1" a="1"/>
  <c r="AV2526" i="1" s="1"/>
  <c r="AV416" i="1" a="1"/>
  <c r="AV416" i="1" s="1"/>
  <c r="AV2989" i="1" a="1"/>
  <c r="AV2989" i="1" s="1"/>
  <c r="AV4301" i="1" a="1"/>
  <c r="AV4301" i="1" s="1"/>
  <c r="AV4495" i="1" a="1"/>
  <c r="AV4495" i="1" s="1"/>
  <c r="AV64" i="1" a="1"/>
  <c r="AV64" i="1" s="1"/>
  <c r="AV4045" i="1" a="1"/>
  <c r="AV4045" i="1" s="1"/>
  <c r="AV4899" i="1" a="1"/>
  <c r="AV4899" i="1" s="1"/>
  <c r="AV2672" i="1" a="1"/>
  <c r="AV2672" i="1" s="1"/>
  <c r="AV460" i="1" a="1"/>
  <c r="AV460" i="1" s="1"/>
  <c r="AV3491" i="1" a="1"/>
  <c r="AV3491" i="1" s="1"/>
  <c r="AV3530" i="1" a="1"/>
  <c r="AV3530" i="1" s="1"/>
  <c r="AV2362" i="1" a="1"/>
  <c r="AV2362" i="1" s="1"/>
  <c r="AV4312" i="1" a="1"/>
  <c r="AV4312" i="1" s="1"/>
  <c r="AV3749" i="1" a="1"/>
  <c r="AV3749" i="1" s="1"/>
  <c r="AV4999" i="1" a="1"/>
  <c r="AV4999" i="1" s="1"/>
  <c r="AV909" i="1" a="1"/>
  <c r="AV909" i="1" s="1"/>
  <c r="AV4537" i="1" a="1"/>
  <c r="AV4537" i="1" s="1"/>
  <c r="AV3249" i="1" a="1"/>
  <c r="AV3249" i="1" s="1"/>
  <c r="AV3707" i="1" a="1"/>
  <c r="AV3707" i="1" s="1"/>
  <c r="AV31" i="1" a="1"/>
  <c r="AV31" i="1" s="1"/>
  <c r="AV3925" i="1" a="1"/>
  <c r="AV3925" i="1" s="1"/>
  <c r="AV392" i="1" a="1"/>
  <c r="AV392" i="1" s="1"/>
  <c r="AV2218" i="1" a="1"/>
  <c r="AV2218" i="1" s="1"/>
  <c r="AV2499" i="1" a="1"/>
  <c r="AV2499" i="1" s="1"/>
  <c r="AV4796" i="1" a="1"/>
  <c r="AV4796" i="1" s="1"/>
  <c r="AV2518" i="1" a="1"/>
  <c r="AV2518" i="1" s="1"/>
  <c r="AV4361" i="1" a="1"/>
  <c r="AV4361" i="1" s="1"/>
  <c r="AV1125" i="1" a="1"/>
  <c r="AV1125" i="1" s="1"/>
  <c r="AV4120" i="1" a="1"/>
  <c r="AV4120" i="1" s="1"/>
  <c r="AV1510" i="1" a="1"/>
  <c r="AV1510" i="1" s="1"/>
  <c r="AV3536" i="1" a="1"/>
  <c r="AV3536" i="1" s="1"/>
  <c r="AV1573" i="1" a="1"/>
  <c r="AV1573" i="1" s="1"/>
  <c r="AV1158" i="1" a="1"/>
  <c r="AV1158" i="1" s="1"/>
  <c r="AV759" i="1" a="1"/>
  <c r="AV759" i="1" s="1"/>
  <c r="AV2269" i="1" a="1"/>
  <c r="AV2269" i="1" s="1"/>
  <c r="AV255" i="1" a="1"/>
  <c r="AV255" i="1" s="1"/>
  <c r="AV4410" i="1" a="1"/>
  <c r="AV4410" i="1" s="1"/>
  <c r="AV3454" i="1" a="1"/>
  <c r="AV3454" i="1" s="1"/>
  <c r="AV4163" i="1" a="1"/>
  <c r="AV4163" i="1" s="1"/>
  <c r="AV1682" i="1" a="1"/>
  <c r="AV1682" i="1" s="1"/>
  <c r="AV945" i="1" a="1"/>
  <c r="AV945" i="1" s="1"/>
  <c r="AV1277" i="1" a="1"/>
  <c r="AV1277" i="1" s="1"/>
  <c r="AV4116" i="1" a="1"/>
  <c r="AV4116" i="1" s="1"/>
  <c r="AV202" i="1" a="1"/>
  <c r="AV202" i="1" s="1"/>
  <c r="AV5059" i="1" a="1"/>
  <c r="AV5059" i="1" s="1"/>
  <c r="AV941" i="1" a="1"/>
  <c r="AV941" i="1" s="1"/>
  <c r="AV1010" i="1" a="1"/>
  <c r="AV1010" i="1" s="1"/>
  <c r="AV266" i="1" a="1"/>
  <c r="AV266" i="1" s="1"/>
  <c r="AV3802" i="1" a="1"/>
  <c r="AV3802" i="1" s="1"/>
  <c r="AV3270" i="1" a="1"/>
  <c r="AV3270" i="1" s="1"/>
  <c r="AV4022" i="1" a="1"/>
  <c r="AV4022" i="1" s="1"/>
  <c r="AV3818" i="1" a="1"/>
  <c r="AV3818" i="1" s="1"/>
  <c r="AV2770" i="1" a="1"/>
  <c r="AV2770" i="1" s="1"/>
  <c r="AV5021" i="1" a="1"/>
  <c r="AV5021" i="1" s="1"/>
  <c r="AV4554" i="1" a="1"/>
  <c r="AV4554" i="1" s="1"/>
  <c r="AV4315" i="1" a="1"/>
  <c r="AV4315" i="1" s="1"/>
  <c r="AV3593" i="1" a="1"/>
  <c r="AV3593" i="1" s="1"/>
  <c r="AV420" i="1" a="1"/>
  <c r="AV420" i="1" s="1"/>
  <c r="AV1970" i="1" a="1"/>
  <c r="AV1970" i="1" s="1"/>
  <c r="AV963" i="1" a="1"/>
  <c r="AV963" i="1" s="1"/>
  <c r="AV851" i="1" a="1"/>
  <c r="AV851" i="1" s="1"/>
  <c r="AV3831" i="1" a="1"/>
  <c r="AV3831" i="1" s="1"/>
  <c r="AV3287" i="1" a="1"/>
  <c r="AV3287" i="1" s="1"/>
  <c r="AV4841" i="1" a="1"/>
  <c r="AV4841" i="1" s="1"/>
  <c r="AV590" i="1" a="1"/>
  <c r="AV590" i="1" s="1"/>
  <c r="AV2476" i="1" a="1"/>
  <c r="AV2476" i="1" s="1"/>
  <c r="AV4603" i="1" a="1"/>
  <c r="AV4603" i="1" s="1"/>
  <c r="AV2941" i="1" a="1"/>
  <c r="AV2941" i="1" s="1"/>
  <c r="AV4470" i="1" a="1"/>
  <c r="AV4470" i="1" s="1"/>
  <c r="AV1820" i="1" a="1"/>
  <c r="AV1820" i="1" s="1"/>
  <c r="AV5077" i="1" a="1"/>
  <c r="AV5077" i="1" s="1"/>
  <c r="AV3091" i="1" a="1"/>
  <c r="AV3091" i="1" s="1"/>
  <c r="AV4776" i="1" a="1"/>
  <c r="AV4776" i="1" s="1"/>
  <c r="AV915" i="1" a="1"/>
  <c r="AV915" i="1" s="1"/>
  <c r="AV607" i="1" a="1"/>
  <c r="AV607" i="1" s="1"/>
  <c r="AV2996" i="1" a="1"/>
  <c r="AV2996" i="1" s="1"/>
  <c r="AV2857" i="1" a="1"/>
  <c r="AV2857" i="1" s="1"/>
  <c r="AV679" i="1" a="1"/>
  <c r="AV679" i="1" s="1"/>
  <c r="AV254" i="1" a="1"/>
  <c r="AV254" i="1" s="1"/>
  <c r="AV1569" i="1" a="1"/>
  <c r="AV1569" i="1" s="1"/>
  <c r="AV807" i="1" a="1"/>
  <c r="AV807" i="1" s="1"/>
  <c r="AV4439" i="1" a="1"/>
  <c r="AV4439" i="1" s="1"/>
  <c r="AV1457" i="1" a="1"/>
  <c r="AV1457" i="1" s="1"/>
  <c r="AV972" i="1" a="1"/>
  <c r="AV972" i="1" s="1"/>
  <c r="AV1498" i="1" a="1"/>
  <c r="AV1498" i="1" s="1"/>
  <c r="AV2975" i="1" a="1"/>
  <c r="AV2975" i="1" s="1"/>
  <c r="AV1562" i="1" a="1"/>
  <c r="AV1562" i="1" s="1"/>
  <c r="AV4876" i="1" a="1"/>
  <c r="AV4876" i="1" s="1"/>
  <c r="AV3127" i="1" a="1"/>
  <c r="AV3127" i="1" s="1"/>
  <c r="AV4446" i="1" a="1"/>
  <c r="AV4446" i="1" s="1"/>
  <c r="AV1418" i="1" a="1"/>
  <c r="AV1418" i="1" s="1"/>
  <c r="AV10" i="1" a="1"/>
  <c r="AV10" i="1" s="1"/>
  <c r="AV2077" i="1" a="1"/>
  <c r="AV2077" i="1" s="1"/>
  <c r="AV4518" i="1" a="1"/>
  <c r="AV4518" i="1" s="1"/>
  <c r="AV1599" i="1" a="1"/>
  <c r="AV1599" i="1" s="1"/>
  <c r="AV3060" i="1" a="1"/>
  <c r="AV3060" i="1" s="1"/>
  <c r="AV4479" i="1" a="1"/>
  <c r="AV4479" i="1" s="1"/>
  <c r="AV2307" i="1" a="1"/>
  <c r="AV2307" i="1" s="1"/>
  <c r="AV880" i="1" a="1"/>
  <c r="AV880" i="1" s="1"/>
  <c r="AV753" i="1" a="1"/>
  <c r="AV753" i="1" s="1"/>
  <c r="AV3018" i="1" a="1"/>
  <c r="AV3018" i="1" s="1"/>
  <c r="AV5018" i="1" a="1"/>
  <c r="AV5018" i="1" s="1"/>
  <c r="AV2751" i="1" a="1"/>
  <c r="AV2751" i="1" s="1"/>
  <c r="AV2726" i="1" a="1"/>
  <c r="AV2726" i="1" s="1"/>
  <c r="AV4911" i="1" a="1"/>
  <c r="AV4911" i="1" s="1"/>
  <c r="AV3655" i="1" a="1"/>
  <c r="AV3655" i="1" s="1"/>
  <c r="AV1702" i="1" a="1"/>
  <c r="AV1702" i="1" s="1"/>
  <c r="AV2365" i="1" a="1"/>
  <c r="AV2365" i="1" s="1"/>
  <c r="AV2136" i="1" a="1"/>
  <c r="AV2136" i="1" s="1"/>
  <c r="AV593" i="1" a="1"/>
  <c r="AV593" i="1" s="1"/>
  <c r="AV4864" i="1" a="1"/>
  <c r="AV4864" i="1" s="1"/>
  <c r="AV61" i="1" a="1"/>
  <c r="AV61" i="1" s="1"/>
  <c r="AV2902" i="1" a="1"/>
  <c r="AV2902" i="1" s="1"/>
  <c r="AV3824" i="1" a="1"/>
  <c r="AV3824" i="1" s="1"/>
  <c r="AV2909" i="1" a="1"/>
  <c r="AV2909" i="1" s="1"/>
  <c r="AV2290" i="1" a="1"/>
  <c r="AV2290" i="1" s="1"/>
  <c r="AV2614" i="1" a="1"/>
  <c r="AV2614" i="1" s="1"/>
  <c r="AV3902" i="1" a="1"/>
  <c r="AV3902" i="1" s="1"/>
  <c r="AV2801" i="1" a="1"/>
  <c r="AV2801" i="1" s="1"/>
  <c r="AV1176" i="1" a="1"/>
  <c r="AV1176" i="1" s="1"/>
  <c r="AV1610" i="1" a="1"/>
  <c r="AV1610" i="1" s="1"/>
  <c r="AV3907" i="1" a="1"/>
  <c r="AV3907" i="1" s="1"/>
  <c r="AV531" i="1" a="1"/>
  <c r="AV531" i="1" s="1"/>
  <c r="AV4783" i="1" a="1"/>
  <c r="AV4783" i="1" s="1"/>
  <c r="AV3417" i="1" a="1"/>
  <c r="AV3417" i="1" s="1"/>
  <c r="AV1717" i="1" a="1"/>
  <c r="AV1717" i="1" s="1"/>
  <c r="AV1531" i="1" a="1"/>
  <c r="AV1531" i="1" s="1"/>
  <c r="AV4244" i="1" a="1"/>
  <c r="AV4244" i="1" s="1"/>
  <c r="AV3970" i="1" a="1"/>
  <c r="AV3970" i="1" s="1"/>
  <c r="AV1951" i="1" a="1"/>
  <c r="AV1951" i="1" s="1"/>
  <c r="AV4916" i="1" a="1"/>
  <c r="AV4916" i="1" s="1"/>
  <c r="AV2523" i="1" a="1"/>
  <c r="AV2523" i="1" s="1"/>
  <c r="AV4517" i="1" a="1"/>
  <c r="AV4517" i="1" s="1"/>
  <c r="AV2239" i="1" a="1"/>
  <c r="AV2239" i="1" s="1"/>
  <c r="AV1348" i="1" a="1"/>
  <c r="AV1348" i="1" s="1"/>
  <c r="AV2413" i="1" a="1"/>
  <c r="AV2413" i="1" s="1"/>
  <c r="AV3428" i="1" a="1"/>
  <c r="AV3428" i="1" s="1"/>
  <c r="AV2893" i="1" a="1"/>
  <c r="AV2893" i="1" s="1"/>
  <c r="AV1366" i="1" a="1"/>
  <c r="AV1366" i="1" s="1"/>
  <c r="AV1681" i="1" a="1"/>
  <c r="AV1681" i="1" s="1"/>
  <c r="AV19" i="1" a="1"/>
  <c r="AV19" i="1" s="1"/>
  <c r="AV936" i="1" a="1"/>
  <c r="AV936" i="1" s="1"/>
  <c r="AV400" i="1" a="1"/>
  <c r="AV400" i="1" s="1"/>
  <c r="AV288" i="1" a="1"/>
  <c r="AV288" i="1" s="1"/>
  <c r="AV3488" i="1" a="1"/>
  <c r="AV3488" i="1" s="1"/>
  <c r="AV1025" i="1" a="1"/>
  <c r="AV1025" i="1" s="1"/>
  <c r="AV155" i="1" a="1"/>
  <c r="AV155" i="1" s="1"/>
  <c r="AV2644" i="1" a="1"/>
  <c r="AV2644" i="1" s="1"/>
  <c r="AV4683" i="1" a="1"/>
  <c r="AV4683" i="1" s="1"/>
  <c r="AV4226" i="1" a="1"/>
  <c r="AV4226" i="1" s="1"/>
  <c r="AV3699" i="1" a="1"/>
  <c r="AV3699" i="1" s="1"/>
  <c r="AV4485" i="1" a="1"/>
  <c r="AV4485" i="1" s="1"/>
  <c r="AV2901" i="1" a="1"/>
  <c r="AV2901" i="1" s="1"/>
  <c r="AV4970" i="1" a="1"/>
  <c r="AV4970" i="1" s="1"/>
  <c r="AV4144" i="1" a="1"/>
  <c r="AV4144" i="1" s="1"/>
  <c r="AV3985" i="1" a="1"/>
  <c r="AV3985" i="1" s="1"/>
  <c r="AV2148" i="1" a="1"/>
  <c r="AV2148" i="1" s="1"/>
  <c r="AV1015" i="1" a="1"/>
  <c r="AV1015" i="1" s="1"/>
  <c r="AV4418" i="1" a="1"/>
  <c r="AV4418" i="1" s="1"/>
  <c r="AV579" i="1" a="1"/>
  <c r="AV579" i="1" s="1"/>
  <c r="AV3385" i="1" a="1"/>
  <c r="AV3385" i="1" s="1"/>
  <c r="AV3792" i="1" a="1"/>
  <c r="AV3792" i="1" s="1"/>
  <c r="AV1724" i="1" a="1"/>
  <c r="AV1724" i="1" s="1"/>
  <c r="AV4309" i="1" a="1"/>
  <c r="AV4309" i="1" s="1"/>
  <c r="AV1749" i="1" a="1"/>
  <c r="AV1749" i="1" s="1"/>
  <c r="AV692" i="1" a="1"/>
  <c r="AV692" i="1" s="1"/>
  <c r="AV2056" i="1" a="1"/>
  <c r="AV2056" i="1" s="1"/>
  <c r="AV3213" i="1" a="1"/>
  <c r="AV3213" i="1" s="1"/>
  <c r="AV3922" i="1" a="1"/>
  <c r="AV3922" i="1" s="1"/>
  <c r="AV948" i="1" a="1"/>
  <c r="AV948" i="1" s="1"/>
  <c r="AV2200" i="1" a="1"/>
  <c r="AV2200" i="1" s="1"/>
  <c r="AV4161" i="1" a="1"/>
  <c r="AV4161" i="1" s="1"/>
  <c r="AV3794" i="1" a="1"/>
  <c r="AV3794" i="1" s="1"/>
  <c r="AV3126" i="1" a="1"/>
  <c r="AV3126" i="1" s="1"/>
  <c r="AV1608" i="1" a="1"/>
  <c r="AV1608" i="1" s="1"/>
  <c r="AV401" i="1" a="1"/>
  <c r="AV401" i="1" s="1"/>
  <c r="AV2967" i="1" a="1"/>
  <c r="AV2967" i="1" s="1"/>
  <c r="AV1333" i="1" a="1"/>
  <c r="AV1333" i="1" s="1"/>
  <c r="AV1620" i="1" a="1"/>
  <c r="AV1620" i="1" s="1"/>
  <c r="AV417" i="1" a="1"/>
  <c r="AV417" i="1" s="1"/>
  <c r="AV2550" i="1" a="1"/>
  <c r="AV2550" i="1" s="1"/>
  <c r="AV2167" i="1" a="1"/>
  <c r="AV2167" i="1" s="1"/>
  <c r="AV2137" i="1" a="1"/>
  <c r="AV2137" i="1" s="1"/>
  <c r="AV1322" i="1" a="1"/>
  <c r="AV1322" i="1" s="1"/>
  <c r="AV2509" i="1" a="1"/>
  <c r="AV2509" i="1" s="1"/>
  <c r="AV2573" i="1" a="1"/>
  <c r="AV2573" i="1" s="1"/>
  <c r="AV1184" i="1" a="1"/>
  <c r="AV1184" i="1" s="1"/>
  <c r="AV4948" i="1" a="1"/>
  <c r="AV4948" i="1" s="1"/>
  <c r="AV2562" i="1" a="1"/>
  <c r="AV2562" i="1" s="1"/>
  <c r="AV1053" i="1" a="1"/>
  <c r="AV1053" i="1" s="1"/>
  <c r="AV3786" i="1" a="1"/>
  <c r="AV3786" i="1" s="1"/>
  <c r="AV11" i="1" a="1"/>
  <c r="AV11" i="1" s="1"/>
  <c r="AV1219" i="1" a="1"/>
  <c r="AV1219" i="1" s="1"/>
  <c r="AV1579" i="1" a="1"/>
  <c r="AV1579" i="1" s="1"/>
  <c r="AV2735" i="1" a="1"/>
  <c r="AV2735" i="1" s="1"/>
  <c r="AV398" i="1" a="1"/>
  <c r="AV398" i="1" s="1"/>
  <c r="AV752" i="1" a="1"/>
  <c r="AV752" i="1" s="1"/>
  <c r="AV2773" i="1" a="1"/>
  <c r="AV2773" i="1" s="1"/>
  <c r="AV2748" i="1" a="1"/>
  <c r="AV2748" i="1" s="1"/>
  <c r="AV2325" i="1" a="1"/>
  <c r="AV2325" i="1" s="1"/>
  <c r="AV2384" i="1" a="1"/>
  <c r="AV2384" i="1" s="1"/>
  <c r="AV714" i="1" a="1"/>
  <c r="AV714" i="1" s="1"/>
  <c r="AV3153" i="1" a="1"/>
  <c r="AV3153" i="1" s="1"/>
  <c r="AV47" i="1" a="1"/>
  <c r="AV47" i="1" s="1"/>
  <c r="AV815" i="1" a="1"/>
  <c r="AV815" i="1" s="1"/>
  <c r="AV2883" i="1" a="1"/>
  <c r="AV2883" i="1" s="1"/>
  <c r="AV375" i="1" a="1"/>
  <c r="AV375" i="1" s="1"/>
  <c r="AV4137" i="1" a="1"/>
  <c r="AV4137" i="1" s="1"/>
  <c r="AV106" i="1" a="1"/>
  <c r="AV106" i="1" s="1"/>
  <c r="AV4063" i="1" a="1"/>
  <c r="AV4063" i="1" s="1"/>
  <c r="AV3214" i="1" a="1"/>
  <c r="AV3214" i="1" s="1"/>
  <c r="AV406" i="1" a="1"/>
  <c r="AV406" i="1" s="1"/>
  <c r="AV4460" i="1" a="1"/>
  <c r="AV4460" i="1" s="1"/>
  <c r="AV4121" i="1" a="1"/>
  <c r="AV4121" i="1" s="1"/>
  <c r="AV3748" i="1" a="1"/>
  <c r="AV3748" i="1" s="1"/>
  <c r="AV5052" i="1" a="1"/>
  <c r="AV5052" i="1" s="1"/>
  <c r="AV3455" i="1" a="1"/>
  <c r="AV3455" i="1" s="1"/>
  <c r="AV2608" i="1" a="1"/>
  <c r="AV2608" i="1" s="1"/>
  <c r="AV1440" i="1" a="1"/>
  <c r="AV1440" i="1" s="1"/>
  <c r="AV2305" i="1" a="1"/>
  <c r="AV2305" i="1" s="1"/>
  <c r="AV1001" i="1" a="1"/>
  <c r="AV1001" i="1" s="1"/>
  <c r="AW1001" i="1" s="1"/>
  <c r="AV1031" i="1" a="1"/>
  <c r="AV1031" i="1" s="1"/>
  <c r="AV4729" i="1" a="1"/>
  <c r="AV4729" i="1" s="1"/>
  <c r="AV5070" i="1" a="1"/>
  <c r="AV5070" i="1" s="1"/>
  <c r="AV3172" i="1" a="1"/>
  <c r="AV3172" i="1" s="1"/>
  <c r="AV4212" i="1" a="1"/>
  <c r="AV4212" i="1" s="1"/>
  <c r="AV4821" i="1" a="1"/>
  <c r="AV4821" i="1" s="1"/>
  <c r="AV4080" i="1" a="1"/>
  <c r="AV4080" i="1" s="1"/>
  <c r="AV3016" i="1" a="1"/>
  <c r="AV3016" i="1" s="1"/>
  <c r="AV4069" i="1" a="1"/>
  <c r="AV4069" i="1" s="1"/>
  <c r="AV3638" i="1" a="1"/>
  <c r="AV3638" i="1" s="1"/>
  <c r="AV2583" i="1" a="1"/>
  <c r="AV2583" i="1" s="1"/>
  <c r="AV4211" i="1" a="1"/>
  <c r="AV4211" i="1" s="1"/>
  <c r="AV2248" i="1" a="1"/>
  <c r="AV2248" i="1" s="1"/>
  <c r="AV4690" i="1" a="1"/>
  <c r="AV4690" i="1" s="1"/>
  <c r="AV3774" i="1" a="1"/>
  <c r="AV3774" i="1" s="1"/>
  <c r="AV4107" i="1" a="1"/>
  <c r="AV4107" i="1" s="1"/>
  <c r="AV220" i="1" a="1"/>
  <c r="AV220" i="1" s="1"/>
  <c r="AV4101" i="1" a="1"/>
  <c r="AV4101" i="1" s="1"/>
  <c r="AV1759" i="1" a="1"/>
  <c r="AV1759" i="1" s="1"/>
  <c r="AV3370" i="1" a="1"/>
  <c r="AV3370" i="1" s="1"/>
  <c r="AV1523" i="1" a="1"/>
  <c r="AV1523" i="1" s="1"/>
  <c r="AV1315" i="1" a="1"/>
  <c r="AV1315" i="1" s="1"/>
  <c r="AV1140" i="1" a="1"/>
  <c r="AV1140" i="1" s="1"/>
  <c r="AV218" i="1" a="1"/>
  <c r="AV218" i="1" s="1"/>
  <c r="AV2005" i="1" a="1"/>
  <c r="AV2005" i="1" s="1"/>
  <c r="AV2078" i="1" a="1"/>
  <c r="AV2078" i="1" s="1"/>
  <c r="AV4800" i="1" a="1"/>
  <c r="AV4800" i="1" s="1"/>
  <c r="AV4459" i="1" a="1"/>
  <c r="AV4459" i="1" s="1"/>
  <c r="AV2519" i="1" a="1"/>
  <c r="AV2519" i="1" s="1"/>
  <c r="AV3447" i="1" a="1"/>
  <c r="AV3447" i="1" s="1"/>
  <c r="AV2322" i="1" a="1"/>
  <c r="AV2322" i="1" s="1"/>
  <c r="AV3053" i="1" a="1"/>
  <c r="AV3053" i="1" s="1"/>
  <c r="AV3122" i="1" a="1"/>
  <c r="AV3122" i="1" s="1"/>
  <c r="AV2745" i="1" a="1"/>
  <c r="AV2745" i="1" s="1"/>
  <c r="AV4548" i="1" a="1"/>
  <c r="AV4548" i="1" s="1"/>
  <c r="AV4345" i="1" a="1"/>
  <c r="AV4345" i="1" s="1"/>
  <c r="AV3221" i="1" a="1"/>
  <c r="AV3221" i="1" s="1"/>
  <c r="AV116" i="1" a="1"/>
  <c r="AV116" i="1" s="1"/>
  <c r="AV2546" i="1" a="1"/>
  <c r="AV2546" i="1" s="1"/>
  <c r="AV1512" i="1" a="1"/>
  <c r="AV1512" i="1" s="1"/>
  <c r="AV3301" i="1" a="1"/>
  <c r="AV3301" i="1" s="1"/>
  <c r="AV2561" i="1" a="1"/>
  <c r="AV2561" i="1" s="1"/>
  <c r="AV4643" i="1" a="1"/>
  <c r="AV4643" i="1" s="1"/>
  <c r="AV4840" i="1" a="1"/>
  <c r="AV4840" i="1" s="1"/>
  <c r="AV3059" i="1" a="1"/>
  <c r="AV3059" i="1" s="1"/>
  <c r="AV5044" i="1" a="1"/>
  <c r="AV5044" i="1" s="1"/>
  <c r="AV672" i="1" a="1"/>
  <c r="AV672" i="1" s="1"/>
  <c r="AV4659" i="1" a="1"/>
  <c r="AV4659" i="1" s="1"/>
  <c r="AV4827" i="1" a="1"/>
  <c r="AV4827" i="1" s="1"/>
  <c r="AV2227" i="1" a="1"/>
  <c r="AV2227" i="1" s="1"/>
  <c r="AV2458" i="1" a="1"/>
  <c r="AV2458" i="1" s="1"/>
  <c r="AV2336" i="1" a="1"/>
  <c r="AV2336" i="1" s="1"/>
  <c r="AV2205" i="1" a="1"/>
  <c r="AV2205" i="1" s="1"/>
  <c r="AV1701" i="1" a="1"/>
  <c r="AV1701" i="1" s="1"/>
  <c r="AV3910" i="1" a="1"/>
  <c r="AV3910" i="1" s="1"/>
  <c r="AV1655" i="1" a="1"/>
  <c r="AV1655" i="1" s="1"/>
  <c r="AV1781" i="1" a="1"/>
  <c r="AV1781" i="1" s="1"/>
  <c r="AV2699" i="1" a="1"/>
  <c r="AV2699" i="1" s="1"/>
  <c r="AV4005" i="1" a="1"/>
  <c r="AV4005" i="1" s="1"/>
  <c r="AV1744" i="1" a="1"/>
  <c r="AV1744" i="1" s="1"/>
  <c r="AV3727" i="1" a="1"/>
  <c r="AV3727" i="1" s="1"/>
  <c r="AV4051" i="1" a="1"/>
  <c r="AV4051" i="1" s="1"/>
  <c r="AV3636" i="1" a="1"/>
  <c r="AV3636" i="1" s="1"/>
  <c r="AV4207" i="1" a="1"/>
  <c r="AV4207" i="1" s="1"/>
  <c r="AV2845" i="1" a="1"/>
  <c r="AV2845" i="1" s="1"/>
  <c r="AV1342" i="1" a="1"/>
  <c r="AV1342" i="1" s="1"/>
  <c r="AV903" i="1" a="1"/>
  <c r="AV903" i="1" s="1"/>
  <c r="AV3030" i="1" a="1"/>
  <c r="AV3030" i="1" s="1"/>
  <c r="AV589" i="1" a="1"/>
  <c r="AV589" i="1" s="1"/>
  <c r="AV4805" i="1" a="1"/>
  <c r="AV4805" i="1" s="1"/>
  <c r="AV5008" i="1" a="1"/>
  <c r="AV5008" i="1" s="1"/>
  <c r="AV3386" i="1" a="1"/>
  <c r="AV3386" i="1" s="1"/>
  <c r="AV3825" i="1" a="1"/>
  <c r="AV3825" i="1" s="1"/>
  <c r="AV3300" i="1" a="1"/>
  <c r="AV3300" i="1" s="1"/>
  <c r="AV113" i="1" a="1"/>
  <c r="AV113" i="1" s="1"/>
  <c r="AV4651" i="1" a="1"/>
  <c r="AV4651" i="1" s="1"/>
  <c r="AV2438" i="1" a="1"/>
  <c r="AV2438" i="1" s="1"/>
  <c r="AV4595" i="1" a="1"/>
  <c r="AV4595" i="1" s="1"/>
  <c r="AV2370" i="1" a="1"/>
  <c r="AV2370" i="1" s="1"/>
  <c r="AV792" i="1" a="1"/>
  <c r="AV792" i="1" s="1"/>
  <c r="AV2318" i="1" a="1"/>
  <c r="AV2318" i="1" s="1"/>
  <c r="AV2543" i="1" a="1"/>
  <c r="AV2543" i="1" s="1"/>
  <c r="AV2425" i="1" a="1"/>
  <c r="AV2425" i="1" s="1"/>
  <c r="AV2891" i="1" a="1"/>
  <c r="AV2891" i="1" s="1"/>
  <c r="AV2993" i="1" a="1"/>
  <c r="AV2993" i="1" s="1"/>
  <c r="AV3768" i="1" a="1"/>
  <c r="AV3768" i="1" s="1"/>
  <c r="AV2870" i="1" a="1"/>
  <c r="AV2870" i="1" s="1"/>
  <c r="AV2981" i="1" a="1"/>
  <c r="AV2981" i="1" s="1"/>
  <c r="AV4419" i="1" a="1"/>
  <c r="AV4419" i="1" s="1"/>
  <c r="AV4441" i="1" a="1"/>
  <c r="AV4441" i="1" s="1"/>
  <c r="AV243" i="1" a="1"/>
  <c r="AV243" i="1" s="1"/>
  <c r="AV2373" i="1" a="1"/>
  <c r="AV2373" i="1" s="1"/>
  <c r="AV3977" i="1" a="1"/>
  <c r="AV3977" i="1" s="1"/>
  <c r="AV578" i="1" a="1"/>
  <c r="AV578" i="1" s="1"/>
  <c r="AV2263" i="1" a="1"/>
  <c r="AV2263" i="1" s="1"/>
  <c r="AV4370" i="1" a="1"/>
  <c r="AV4370" i="1" s="1"/>
  <c r="AV3899" i="1" a="1"/>
  <c r="AV3899" i="1" s="1"/>
  <c r="AV3084" i="1" a="1"/>
  <c r="AV3084" i="1" s="1"/>
  <c r="AV3092" i="1" a="1"/>
  <c r="AV3092" i="1" s="1"/>
  <c r="AV2088" i="1" a="1"/>
  <c r="AV2088" i="1" s="1"/>
  <c r="AV2467" i="1" a="1"/>
  <c r="AV2467" i="1" s="1"/>
  <c r="AV4731" i="1" a="1"/>
  <c r="AV4731" i="1" s="1"/>
  <c r="AV1618" i="1" a="1"/>
  <c r="AV1618" i="1" s="1"/>
  <c r="AV971" i="1" a="1"/>
  <c r="AV971" i="1" s="1"/>
  <c r="AV1085" i="1" a="1"/>
  <c r="AV1085" i="1" s="1"/>
  <c r="AV3243" i="1" a="1"/>
  <c r="AV3243" i="1" s="1"/>
  <c r="AV2335" i="1" a="1"/>
  <c r="AV2335" i="1" s="1"/>
  <c r="AV1551" i="1" a="1"/>
  <c r="AV1551" i="1" s="1"/>
  <c r="AV3581" i="1" a="1"/>
  <c r="AV3581" i="1" s="1"/>
  <c r="AV3554" i="1" a="1"/>
  <c r="AV3554" i="1" s="1"/>
  <c r="AV4702" i="1" a="1"/>
  <c r="AV4702" i="1" s="1"/>
  <c r="AV4223" i="1" a="1"/>
  <c r="AV4223" i="1" s="1"/>
  <c r="AV3323" i="1" a="1"/>
  <c r="AV3323" i="1" s="1"/>
  <c r="AV3334" i="1" a="1"/>
  <c r="AV3334" i="1" s="1"/>
  <c r="AV2812" i="1" a="1"/>
  <c r="AV2812" i="1" s="1"/>
  <c r="AV802" i="1" a="1"/>
  <c r="AV802" i="1" s="1"/>
  <c r="AV634" i="1" a="1"/>
  <c r="AV634" i="1" s="1"/>
  <c r="AV3437" i="1" a="1"/>
  <c r="AV3437" i="1" s="1"/>
  <c r="AV2617" i="1" a="1"/>
  <c r="AV2617" i="1" s="1"/>
  <c r="AV3880" i="1" a="1"/>
  <c r="AV3880" i="1" s="1"/>
  <c r="AV4071" i="1" a="1"/>
  <c r="AV4071" i="1" s="1"/>
  <c r="AV670" i="1" a="1"/>
  <c r="AV670" i="1" s="1"/>
  <c r="AV5016" i="1" a="1"/>
  <c r="AV5016" i="1" s="1"/>
  <c r="AV3444" i="1" a="1"/>
  <c r="AV3444" i="1" s="1"/>
  <c r="AV2447" i="1" a="1"/>
  <c r="AV2447" i="1" s="1"/>
  <c r="AV4612" i="1" a="1"/>
  <c r="AV4612" i="1" s="1"/>
  <c r="AV2788" i="1" a="1"/>
  <c r="AV2788" i="1" s="1"/>
  <c r="AV2343" i="1" a="1"/>
  <c r="AV2343" i="1" s="1"/>
  <c r="AV1874" i="1" a="1"/>
  <c r="AV1874" i="1" s="1"/>
  <c r="AV4300" i="1" a="1"/>
  <c r="AV4300" i="1" s="1"/>
  <c r="AV3814" i="1" a="1"/>
  <c r="AV3814" i="1" s="1"/>
  <c r="AV4585" i="1" a="1"/>
  <c r="AV4585" i="1" s="1"/>
  <c r="AV3299" i="1" a="1"/>
  <c r="AV3299" i="1" s="1"/>
  <c r="AV3184" i="1" a="1"/>
  <c r="AV3184" i="1" s="1"/>
  <c r="AV3520" i="1" a="1"/>
  <c r="AV3520" i="1" s="1"/>
  <c r="AV325" i="1" a="1"/>
  <c r="AV325" i="1" s="1"/>
  <c r="AV4437" i="1" a="1"/>
  <c r="AV4437" i="1" s="1"/>
  <c r="AV5082" i="1" a="1"/>
  <c r="AV5082" i="1" s="1"/>
  <c r="AV166" i="1" a="1"/>
  <c r="AV166" i="1" s="1"/>
  <c r="AV1310" i="1" a="1"/>
  <c r="AV1310" i="1" s="1"/>
  <c r="AV3891" i="1" a="1"/>
  <c r="AV3891" i="1" s="1"/>
  <c r="AV1945" i="1" a="1"/>
  <c r="AV1945" i="1" s="1"/>
  <c r="AV658" i="1" a="1"/>
  <c r="AV658" i="1" s="1"/>
  <c r="AV2143" i="1" a="1"/>
  <c r="AV2143" i="1" s="1"/>
  <c r="AV4671" i="1" a="1"/>
  <c r="AV4671" i="1" s="1"/>
  <c r="AV3471" i="1" a="1"/>
  <c r="AV3471" i="1" s="1"/>
  <c r="AV582" i="1" a="1"/>
  <c r="AV582" i="1" s="1"/>
  <c r="AV4425" i="1" a="1"/>
  <c r="AV4425" i="1" s="1"/>
  <c r="AV2030" i="1" a="1"/>
  <c r="AV2030" i="1" s="1"/>
  <c r="AV2892" i="1" a="1"/>
  <c r="AV2892" i="1" s="1"/>
  <c r="AV602" i="1" a="1"/>
  <c r="AV602" i="1" s="1"/>
  <c r="AV1903" i="1" a="1"/>
  <c r="AV1903" i="1" s="1"/>
  <c r="AV3461" i="1" a="1"/>
  <c r="AV3461" i="1" s="1"/>
  <c r="AV4888" i="1" a="1"/>
  <c r="AV4888" i="1" s="1"/>
  <c r="AV3278" i="1" a="1"/>
  <c r="AV3278" i="1" s="1"/>
  <c r="AV2906" i="1" a="1"/>
  <c r="AV2906" i="1" s="1"/>
  <c r="AV4452" i="1" a="1"/>
  <c r="AV4452" i="1" s="1"/>
  <c r="AV2793" i="1" a="1"/>
  <c r="AV2793" i="1" s="1"/>
  <c r="AV3698" i="1" a="1"/>
  <c r="AV3698" i="1" s="1"/>
  <c r="AV3089" i="1" a="1"/>
  <c r="AV3089" i="1" s="1"/>
  <c r="AV120" i="1" a="1"/>
  <c r="AV120" i="1" s="1"/>
  <c r="AV712" i="1" a="1"/>
  <c r="AV712" i="1" s="1"/>
  <c r="AV2736" i="1" a="1"/>
  <c r="AV2736" i="1" s="1"/>
  <c r="AV514" i="1" a="1"/>
  <c r="AV514" i="1" s="1"/>
  <c r="AV659" i="1" a="1"/>
  <c r="AV659" i="1" s="1"/>
  <c r="AV767" i="1" a="1"/>
  <c r="AV767" i="1" s="1"/>
  <c r="AV4544" i="1" a="1"/>
  <c r="AV4544" i="1" s="1"/>
  <c r="AV118" i="1" a="1"/>
  <c r="AV118" i="1" s="1"/>
  <c r="AV3728" i="1" a="1"/>
  <c r="AV3728" i="1" s="1"/>
  <c r="AV4808" i="1" a="1"/>
  <c r="AV4808" i="1" s="1"/>
  <c r="AV3993" i="1" a="1"/>
  <c r="AV3993" i="1" s="1"/>
  <c r="AV4475" i="1" a="1"/>
  <c r="AV4475" i="1" s="1"/>
  <c r="AV2115" i="1" a="1"/>
  <c r="AV2115" i="1" s="1"/>
  <c r="AV4526" i="1" a="1"/>
  <c r="AV4526" i="1" s="1"/>
  <c r="AV1563" i="1" a="1"/>
  <c r="AV1563" i="1" s="1"/>
  <c r="AV3915" i="1" a="1"/>
  <c r="AV3915" i="1" s="1"/>
  <c r="AV3256" i="1" a="1"/>
  <c r="AV3256" i="1" s="1"/>
  <c r="AV4018" i="1" a="1"/>
  <c r="AV4018" i="1" s="1"/>
  <c r="AV3211" i="1" a="1"/>
  <c r="AV3211" i="1" s="1"/>
  <c r="AV3972" i="1" a="1"/>
  <c r="AV3972" i="1" s="1"/>
  <c r="AV2961" i="1" a="1"/>
  <c r="AV2961" i="1" s="1"/>
  <c r="AV2216" i="1" a="1"/>
  <c r="AV2216" i="1" s="1"/>
  <c r="AV1950" i="1" a="1"/>
  <c r="AV1950" i="1" s="1"/>
  <c r="AV1136" i="1" a="1"/>
  <c r="AV1136" i="1" s="1"/>
  <c r="AV245" i="1" a="1"/>
  <c r="AV245" i="1" s="1"/>
  <c r="AV2791" i="1" a="1"/>
  <c r="AV2791" i="1" s="1"/>
  <c r="AV3468" i="1" a="1"/>
  <c r="AV3468" i="1" s="1"/>
  <c r="AV3161" i="1" a="1"/>
  <c r="AV3161" i="1" s="1"/>
  <c r="AV2173" i="1" a="1"/>
  <c r="AV2173" i="1" s="1"/>
  <c r="AV3681" i="1" a="1"/>
  <c r="AV3681" i="1" s="1"/>
  <c r="AV2232" i="1" a="1"/>
  <c r="AV2232" i="1" s="1"/>
  <c r="AV3311" i="1" a="1"/>
  <c r="AV3311" i="1" s="1"/>
  <c r="AU3184" i="1"/>
  <c r="AV94" i="1" a="1"/>
  <c r="AV94" i="1" s="1"/>
  <c r="AV262" i="1" a="1"/>
  <c r="AV262" i="1" s="1"/>
  <c r="AV4989" i="1" a="1"/>
  <c r="AV4989" i="1" s="1"/>
  <c r="AV866" i="1" a="1"/>
  <c r="AV866" i="1" s="1"/>
  <c r="AV4049" i="1" a="1"/>
  <c r="AV4049" i="1" s="1"/>
  <c r="AV1243" i="1" a="1"/>
  <c r="AV1243" i="1" s="1"/>
  <c r="AV4557" i="1" a="1"/>
  <c r="AV4557" i="1" s="1"/>
  <c r="AV2131" i="1" a="1"/>
  <c r="AV2131" i="1" s="1"/>
  <c r="AV3269" i="1" a="1"/>
  <c r="AV3269" i="1" s="1"/>
  <c r="AV3484" i="1" a="1"/>
  <c r="AV3484" i="1" s="1"/>
  <c r="AV2984" i="1" a="1"/>
  <c r="AV2984" i="1" s="1"/>
  <c r="AV800" i="1" a="1"/>
  <c r="AV800" i="1" s="1"/>
  <c r="AV2220" i="1" a="1"/>
  <c r="AV2220" i="1" s="1"/>
  <c r="AV4694" i="1" a="1"/>
  <c r="AV4694" i="1" s="1"/>
  <c r="AV4154" i="1" a="1"/>
  <c r="AV4154" i="1" s="1"/>
  <c r="AV35" i="1" a="1"/>
  <c r="AV35" i="1" s="1"/>
  <c r="AV3100" i="1" a="1"/>
  <c r="AV3100" i="1" s="1"/>
  <c r="AV4933" i="1" a="1"/>
  <c r="AV4933" i="1" s="1"/>
  <c r="AV797" i="1" a="1"/>
  <c r="AV797" i="1" s="1"/>
  <c r="AV3298" i="1" a="1"/>
  <c r="AV3298" i="1" s="1"/>
  <c r="AV834" i="1" a="1"/>
  <c r="AV834" i="1" s="1"/>
  <c r="AV4313" i="1" a="1"/>
  <c r="AV4313" i="1" s="1"/>
  <c r="AV4741" i="1" a="1"/>
  <c r="AV4741" i="1" s="1"/>
  <c r="AV4715" i="1" a="1"/>
  <c r="AV4715" i="1" s="1"/>
  <c r="AV225" i="1" a="1"/>
  <c r="AV225" i="1" s="1"/>
  <c r="AV1434" i="1" a="1"/>
  <c r="AV1434" i="1" s="1"/>
  <c r="AV2461" i="1" a="1"/>
  <c r="AV2461" i="1" s="1"/>
  <c r="AV3426" i="1" a="1"/>
  <c r="AV3426" i="1" s="1"/>
  <c r="AV732" i="1" a="1"/>
  <c r="AV732" i="1" s="1"/>
  <c r="AV405" i="1" a="1"/>
  <c r="AV405" i="1" s="1"/>
  <c r="AV2676" i="1" a="1"/>
  <c r="AV2676" i="1" s="1"/>
  <c r="AV3175" i="1" a="1"/>
  <c r="AV3175" i="1" s="1"/>
  <c r="AV4932" i="1" a="1"/>
  <c r="AV4932" i="1" s="1"/>
  <c r="AV3465" i="1" a="1"/>
  <c r="AV3465" i="1" s="1"/>
  <c r="AV162" i="1" a="1"/>
  <c r="AV162" i="1" s="1"/>
  <c r="AV2118" i="1" a="1"/>
  <c r="AV2118" i="1" s="1"/>
  <c r="AV2251" i="1" a="1"/>
  <c r="AV2251" i="1" s="1"/>
  <c r="AV1083" i="1" a="1"/>
  <c r="AV1083" i="1" s="1"/>
  <c r="AV604" i="1" a="1"/>
  <c r="AV604" i="1" s="1"/>
  <c r="AV2505" i="1" a="1"/>
  <c r="AV2505" i="1" s="1"/>
  <c r="AV1076" i="1" a="1"/>
  <c r="AV1076" i="1" s="1"/>
  <c r="AV4416" i="1" a="1"/>
  <c r="AV4416" i="1" s="1"/>
  <c r="AV1443" i="1" a="1"/>
  <c r="AV1443" i="1" s="1"/>
  <c r="AV3342" i="1" a="1"/>
  <c r="AV3342" i="1" s="1"/>
  <c r="AV571" i="1" a="1"/>
  <c r="AV571" i="1" s="1"/>
  <c r="AV3743" i="1" a="1"/>
  <c r="AV3743" i="1" s="1"/>
  <c r="AV4790" i="1" a="1"/>
  <c r="AV4790" i="1" s="1"/>
  <c r="AV2472" i="1" a="1"/>
  <c r="AV2472" i="1" s="1"/>
  <c r="AV4897" i="1" a="1"/>
  <c r="AV4897" i="1" s="1"/>
  <c r="AV4520" i="1" a="1"/>
  <c r="AV4520" i="1" s="1"/>
  <c r="AV2587" i="1" a="1"/>
  <c r="AV2587" i="1" s="1"/>
  <c r="AV2908" i="1" a="1"/>
  <c r="AV2908" i="1" s="1"/>
  <c r="AV3004" i="1" a="1"/>
  <c r="AV3004" i="1" s="1"/>
  <c r="AV2631" i="1" a="1"/>
  <c r="AV2631" i="1" s="1"/>
  <c r="AV4196" i="1" a="1"/>
  <c r="AV4196" i="1" s="1"/>
  <c r="AV1932" i="1" a="1"/>
  <c r="AV1932" i="1" s="1"/>
  <c r="AV1319" i="1" a="1"/>
  <c r="AV1319" i="1" s="1"/>
  <c r="AV3830" i="1" a="1"/>
  <c r="AV3830" i="1" s="1"/>
  <c r="AV287" i="1" a="1"/>
  <c r="AV287" i="1" s="1"/>
  <c r="AV3729" i="1" a="1"/>
  <c r="AV3729" i="1" s="1"/>
  <c r="AW2467" i="1" l="1"/>
  <c r="AW2319" i="1"/>
  <c r="AW59" i="1"/>
  <c r="AW420" i="1"/>
  <c r="AW3801" i="1"/>
  <c r="AW228" i="1"/>
  <c r="AW898" i="1"/>
  <c r="AW2374" i="1"/>
  <c r="AW369" i="1"/>
  <c r="AW2364" i="1"/>
  <c r="AW2128" i="1"/>
  <c r="AW2292" i="1"/>
  <c r="AW2750" i="1"/>
  <c r="AW1777" i="1"/>
  <c r="AW4284" i="1"/>
  <c r="AW2581" i="1"/>
  <c r="AW1605" i="1"/>
  <c r="AW2535" i="1"/>
  <c r="AW2160" i="1"/>
  <c r="AW3530" i="1"/>
  <c r="AW3829" i="1"/>
  <c r="AW3952" i="1"/>
  <c r="AW1438" i="1"/>
  <c r="AW4069" i="1"/>
  <c r="AW2225" i="1"/>
  <c r="AW4226" i="1"/>
  <c r="AW3333" i="1"/>
  <c r="AW2840" i="1"/>
  <c r="AW3258" i="1"/>
  <c r="AW3749" i="1"/>
  <c r="AW3785" i="1"/>
  <c r="AW3678" i="1"/>
  <c r="AW3511" i="1"/>
  <c r="AW222" i="1"/>
  <c r="AW890" i="1"/>
  <c r="AW3019" i="1"/>
  <c r="AW3571" i="1"/>
  <c r="AW3570" i="1"/>
  <c r="AW3746" i="1"/>
  <c r="AW283" i="1"/>
  <c r="AW3588" i="1"/>
  <c r="AW4663" i="1"/>
  <c r="AW4664" i="1"/>
  <c r="AW1046" i="1"/>
  <c r="AW2154" i="1"/>
  <c r="AW4615" i="1"/>
  <c r="AW4614" i="1"/>
  <c r="AW4864" i="1"/>
  <c r="AW4613" i="1"/>
  <c r="AW4719" i="1"/>
  <c r="AW399" i="1"/>
  <c r="AW4608" i="1"/>
  <c r="AW3710" i="1"/>
  <c r="AW3419" i="1"/>
  <c r="AW4696" i="1"/>
  <c r="AW4693" i="1"/>
  <c r="AW305" i="1"/>
  <c r="AW4695" i="1"/>
  <c r="AW4694" i="1"/>
  <c r="AW4631" i="1"/>
  <c r="AW372" i="1"/>
  <c r="AW4635" i="1"/>
  <c r="AW4723" i="1"/>
  <c r="AW4791" i="1"/>
  <c r="AW4919" i="1"/>
  <c r="AW1385" i="1"/>
  <c r="AW943" i="1"/>
  <c r="AW441" i="1"/>
  <c r="AW2656" i="1"/>
  <c r="AW639" i="1"/>
  <c r="AW1241" i="1"/>
  <c r="AW3065" i="1"/>
  <c r="AW206" i="1"/>
  <c r="AW4353" i="1"/>
  <c r="AW2814" i="1"/>
  <c r="AW4920" i="1"/>
  <c r="AW1556" i="1"/>
  <c r="AW2867" i="1"/>
  <c r="AW4989" i="1"/>
  <c r="AW874" i="1"/>
  <c r="AW941" i="1"/>
  <c r="AW3034" i="1"/>
  <c r="AW3843" i="1"/>
  <c r="AW2127" i="1"/>
  <c r="AW4403" i="1"/>
  <c r="AW2520" i="1"/>
  <c r="AW2618" i="1"/>
  <c r="AW432" i="1"/>
  <c r="AW3108" i="1"/>
  <c r="AW1435" i="1"/>
  <c r="AW5064" i="1"/>
  <c r="AW2494" i="1"/>
  <c r="AW739" i="1"/>
  <c r="AW966" i="1"/>
  <c r="AW170" i="1"/>
  <c r="AW315" i="1"/>
  <c r="AW3291" i="1"/>
  <c r="AW948" i="1"/>
  <c r="AW2754" i="1"/>
  <c r="AW3338" i="1"/>
  <c r="AW5055" i="1"/>
  <c r="AW3075" i="1"/>
  <c r="AW118" i="1"/>
  <c r="AW2993" i="1"/>
  <c r="AW1574" i="1"/>
  <c r="AW290" i="1"/>
  <c r="AW2460" i="1"/>
  <c r="AW3085" i="1"/>
  <c r="AW686" i="1"/>
  <c r="AW2914" i="1"/>
  <c r="AW400" i="1"/>
  <c r="AW655" i="1"/>
  <c r="AW3522" i="1"/>
  <c r="AW2906" i="1"/>
  <c r="AW2769" i="1"/>
  <c r="AW4122" i="1"/>
  <c r="AW4160" i="1"/>
  <c r="AW4674" i="1"/>
  <c r="AW4002" i="1"/>
  <c r="AW139" i="1"/>
  <c r="AW2783" i="1"/>
  <c r="AW4111" i="1"/>
  <c r="AW2708" i="1"/>
  <c r="AW4644" i="1"/>
  <c r="AW4735" i="1"/>
  <c r="AW4801" i="1"/>
  <c r="AW4643" i="1"/>
  <c r="AW198" i="1"/>
  <c r="AW325" i="1"/>
  <c r="AW2437" i="1"/>
  <c r="AW247" i="1"/>
  <c r="AW4362" i="1"/>
  <c r="AW257" i="1"/>
  <c r="AW2366" i="1"/>
  <c r="AW4431" i="1"/>
  <c r="AW4437" i="1"/>
  <c r="AW4504" i="1"/>
  <c r="AW4987" i="1"/>
  <c r="AW4370" i="1"/>
  <c r="AW4467" i="1"/>
  <c r="AW4690" i="1"/>
  <c r="AW2168" i="1"/>
  <c r="AW3630" i="1"/>
  <c r="AW4669" i="1"/>
  <c r="AW2019" i="1"/>
  <c r="AW792" i="1"/>
  <c r="AW4311" i="1"/>
  <c r="AW3997" i="1"/>
  <c r="AW3632" i="1"/>
  <c r="AW4668" i="1"/>
  <c r="AW4730" i="1"/>
  <c r="AW2187" i="1"/>
  <c r="AW3802" i="1"/>
  <c r="AW460" i="1"/>
  <c r="AW3635" i="1"/>
  <c r="AW4045" i="1"/>
  <c r="AW3969" i="1"/>
  <c r="AW3041" i="1"/>
  <c r="AW1298" i="1"/>
  <c r="AW4008" i="1"/>
  <c r="AW4211" i="1"/>
  <c r="AW4756" i="1"/>
  <c r="AW4379" i="1"/>
  <c r="AW4368" i="1"/>
  <c r="AW1409" i="1"/>
  <c r="AW4314" i="1"/>
  <c r="AW1089" i="1"/>
  <c r="AW2554" i="1"/>
  <c r="AW1677" i="1"/>
  <c r="AW2359" i="1"/>
  <c r="AW2778" i="1"/>
  <c r="AW3285" i="1"/>
  <c r="AW4301" i="1"/>
  <c r="AW3723" i="1"/>
  <c r="AW3015" i="1"/>
  <c r="AW2804" i="1"/>
  <c r="AW628" i="1"/>
  <c r="AW5018" i="1"/>
  <c r="AW3469" i="1"/>
  <c r="AW1151" i="1"/>
  <c r="AW2334" i="1"/>
  <c r="AW638" i="1"/>
  <c r="AW4167" i="1"/>
  <c r="AW1886" i="1"/>
  <c r="AW2952" i="1"/>
  <c r="AW3655" i="1"/>
  <c r="AW878" i="1"/>
  <c r="AW3991" i="1"/>
  <c r="AW4483" i="1"/>
  <c r="AW1340" i="1"/>
  <c r="AW667" i="1"/>
  <c r="AW858" i="1"/>
  <c r="AW4009" i="1"/>
  <c r="AW493" i="1"/>
  <c r="AW4037" i="1"/>
  <c r="AW1917" i="1"/>
  <c r="AW3697" i="1"/>
  <c r="AW3831" i="1"/>
  <c r="AW4877" i="1"/>
  <c r="AW3089" i="1"/>
  <c r="AW1871" i="1"/>
  <c r="AW2320" i="1"/>
  <c r="AW1123" i="1"/>
  <c r="AW4399" i="1"/>
  <c r="AW2624" i="1"/>
  <c r="AW2625" i="1"/>
  <c r="AW847" i="1"/>
  <c r="AW4127" i="1"/>
  <c r="AW21" i="1"/>
  <c r="AW2134" i="1"/>
  <c r="AW3500" i="1"/>
  <c r="AW1354" i="1"/>
  <c r="AW3814" i="1"/>
  <c r="AW4100" i="1"/>
  <c r="AW1970" i="1"/>
  <c r="AW2928" i="1"/>
  <c r="AW1638" i="1"/>
  <c r="AW4098" i="1"/>
  <c r="AW157" i="1"/>
  <c r="AW1016" i="1"/>
  <c r="AW2371" i="1"/>
  <c r="AW2373" i="1"/>
  <c r="AW181" i="1"/>
  <c r="AW3203" i="1"/>
  <c r="AW3737" i="1"/>
  <c r="AW2131" i="1"/>
  <c r="AW1773" i="1"/>
  <c r="AW149" i="1"/>
  <c r="AW2415" i="1"/>
  <c r="AW3045" i="1"/>
  <c r="AW1177" i="1"/>
  <c r="AW4279" i="1"/>
  <c r="AW3765" i="1"/>
  <c r="AW602" i="1"/>
  <c r="AW4679" i="1"/>
  <c r="AW4541" i="1"/>
  <c r="AW3491" i="1"/>
  <c r="AW3205" i="1"/>
  <c r="AW866" i="1"/>
  <c r="AW4195" i="1"/>
  <c r="AW5022" i="1"/>
  <c r="AW146" i="1"/>
  <c r="AW1276" i="1"/>
  <c r="AW4213" i="1"/>
  <c r="AW1158" i="1"/>
  <c r="AW1760" i="1"/>
  <c r="AW4978" i="1"/>
  <c r="AW4143" i="1"/>
  <c r="AW4389" i="1"/>
  <c r="AW1994" i="1"/>
  <c r="AW1736" i="1"/>
  <c r="AW5057" i="1"/>
  <c r="AW2030" i="1"/>
  <c r="AW3064" i="1"/>
  <c r="AW129" i="1"/>
  <c r="AW3118" i="1"/>
  <c r="AW3584" i="1"/>
  <c r="AW754" i="1"/>
  <c r="AW2164" i="1"/>
  <c r="AW590" i="1"/>
  <c r="AW3842" i="1"/>
  <c r="AW4452" i="1"/>
  <c r="AW608" i="1"/>
  <c r="AW1323" i="1"/>
  <c r="AW2157" i="1"/>
  <c r="AW61" i="1"/>
  <c r="AW2343" i="1"/>
  <c r="AW3417" i="1"/>
  <c r="AW1243" i="1"/>
  <c r="AW1645" i="1"/>
  <c r="AW53" i="1"/>
  <c r="AW2279" i="1"/>
  <c r="AW2153" i="1"/>
  <c r="AW725" i="1"/>
  <c r="AW3727" i="1"/>
  <c r="AW3433" i="1"/>
  <c r="AW154" i="1"/>
  <c r="AW4171" i="1"/>
  <c r="AW4333" i="1"/>
  <c r="AW3239" i="1"/>
  <c r="AW2661" i="1"/>
  <c r="AW162" i="1"/>
  <c r="AW3671" i="1"/>
  <c r="AW4565" i="1"/>
  <c r="AW3114" i="1"/>
  <c r="AW4408" i="1"/>
  <c r="AW1035" i="1"/>
  <c r="AW4546" i="1"/>
  <c r="AW4708" i="1"/>
  <c r="AW3442" i="1"/>
  <c r="AW3716" i="1"/>
  <c r="AW827" i="1"/>
  <c r="AW4702" i="1"/>
  <c r="AW1665" i="1"/>
  <c r="AW916" i="1"/>
  <c r="AW2119" i="1"/>
  <c r="AW2325" i="1"/>
  <c r="AW165" i="1"/>
  <c r="AW2603" i="1"/>
  <c r="AW3565" i="1"/>
  <c r="AW2063" i="1"/>
  <c r="AW1717" i="1"/>
  <c r="AW853" i="1"/>
  <c r="AW3243" i="1"/>
  <c r="AW3573" i="1"/>
  <c r="AW701" i="1"/>
  <c r="AW3447" i="1"/>
  <c r="AW3289" i="1"/>
  <c r="AW130" i="1"/>
  <c r="AW4059" i="1"/>
  <c r="AW4309" i="1"/>
  <c r="AW3163" i="1"/>
  <c r="AW2553" i="1"/>
  <c r="AW122" i="1"/>
  <c r="AW3551" i="1"/>
  <c r="AW4049" i="1"/>
  <c r="AW2082" i="1"/>
  <c r="AW3172" i="1"/>
  <c r="AW478" i="1"/>
  <c r="AW3578" i="1"/>
  <c r="AW3752" i="1"/>
  <c r="AW1622" i="1"/>
  <c r="AW2264" i="1"/>
  <c r="AW1194" i="1"/>
  <c r="AW3462" i="1"/>
  <c r="AW4344" i="1"/>
  <c r="AW1422" i="1"/>
  <c r="AW1195" i="1"/>
  <c r="AW2109" i="1"/>
  <c r="AW29" i="1"/>
  <c r="AW2163" i="1"/>
  <c r="AW2549" i="1"/>
  <c r="AW4686" i="1"/>
  <c r="AW1525" i="1"/>
  <c r="AW499" i="1"/>
  <c r="AW4334" i="1"/>
  <c r="AW1321" i="1"/>
  <c r="AW548" i="1"/>
  <c r="AW1227" i="1"/>
  <c r="AW2125" i="1"/>
  <c r="AW45" i="1"/>
  <c r="AW2195" i="1"/>
  <c r="AW3113" i="1"/>
  <c r="AW1219" i="1"/>
  <c r="AW1545" i="1"/>
  <c r="AW37" i="1"/>
  <c r="AW4406" i="1"/>
  <c r="AW1549" i="1"/>
  <c r="AW425" i="1"/>
  <c r="AW3051" i="1"/>
  <c r="AW3181" i="1"/>
  <c r="AW805" i="1"/>
  <c r="AW3883" i="1"/>
  <c r="AW4005" i="1"/>
  <c r="AW2547" i="1"/>
  <c r="AW2001" i="1"/>
  <c r="AW1017" i="1"/>
  <c r="AW3271" i="1"/>
  <c r="AW3629" i="1"/>
  <c r="AW126" i="1"/>
  <c r="AW1220" i="1"/>
  <c r="AW4109" i="1"/>
  <c r="AW1018" i="1"/>
  <c r="AW1744" i="1"/>
  <c r="AW4762" i="1"/>
  <c r="AW4123" i="1"/>
  <c r="AW4317" i="1"/>
  <c r="AW1494" i="1"/>
  <c r="AW4659" i="1"/>
  <c r="AW4927" i="1"/>
  <c r="AW538" i="1"/>
  <c r="AW1572" i="1"/>
  <c r="AW4569" i="1"/>
  <c r="AW1806" i="1"/>
  <c r="AW1960" i="1"/>
  <c r="AW4907" i="1"/>
  <c r="AW4415" i="1"/>
  <c r="AW5010" i="1"/>
  <c r="AW2426" i="1"/>
  <c r="AW2148" i="1"/>
  <c r="AW3995" i="1"/>
  <c r="AW422" i="1"/>
  <c r="AW84" i="1"/>
  <c r="AW3324" i="1"/>
  <c r="AW2020" i="1"/>
  <c r="AW2974" i="1"/>
  <c r="AW4530" i="1"/>
  <c r="AW115" i="1"/>
  <c r="AW1077" i="1"/>
  <c r="AW1487" i="1"/>
  <c r="AW3954" i="1"/>
  <c r="AW153" i="1"/>
  <c r="AW769" i="1"/>
  <c r="AW3985" i="1"/>
  <c r="AW1861" i="1"/>
  <c r="AW2108" i="1"/>
  <c r="AW2352" i="1"/>
  <c r="AW1396" i="1"/>
  <c r="AW2654" i="1"/>
  <c r="AW715" i="1"/>
  <c r="AW4384" i="1"/>
  <c r="AW3926" i="1"/>
  <c r="AW4303" i="1"/>
  <c r="AW4629" i="1"/>
  <c r="AW4772" i="1"/>
  <c r="AW2448" i="1"/>
  <c r="AW2214" i="1"/>
  <c r="AW3326" i="1"/>
  <c r="AW79" i="1"/>
  <c r="AW3580" i="1"/>
  <c r="AW3052" i="1"/>
  <c r="AW3902" i="1"/>
  <c r="AW513" i="1"/>
  <c r="AW3899" i="1"/>
  <c r="AW2607" i="1"/>
  <c r="AW706" i="1"/>
  <c r="AW4906" i="1"/>
  <c r="AW2212" i="1"/>
  <c r="AW4539" i="1"/>
  <c r="AW870" i="1"/>
  <c r="AW4979" i="1"/>
  <c r="AW5032" i="1"/>
  <c r="AW4571" i="1"/>
  <c r="AW2066" i="1"/>
  <c r="AW3354" i="1"/>
  <c r="AW1094" i="1"/>
  <c r="AW1334" i="1"/>
  <c r="AW3730" i="1"/>
  <c r="AW3898" i="1"/>
  <c r="AW719" i="1"/>
  <c r="AW1613" i="1"/>
  <c r="AW1719" i="1"/>
  <c r="AW1092" i="1"/>
  <c r="AW1969" i="1"/>
  <c r="AW3852" i="1"/>
  <c r="AW2982" i="1"/>
  <c r="AW43" i="1"/>
  <c r="AW2604" i="1"/>
  <c r="AW4230" i="1"/>
  <c r="AW3396" i="1"/>
  <c r="AW83" i="1"/>
  <c r="AW527" i="1"/>
  <c r="AW2113" i="1"/>
  <c r="AW2615" i="1"/>
  <c r="AW429" i="1"/>
  <c r="AW3833" i="1"/>
  <c r="AW3325" i="1"/>
  <c r="AW3151" i="1"/>
  <c r="AW26" i="1"/>
  <c r="AW190" i="1"/>
  <c r="AW4585" i="1"/>
  <c r="AW707" i="1"/>
  <c r="AW4630" i="1"/>
  <c r="AW1597" i="1"/>
  <c r="AW848" i="1"/>
  <c r="AW1735" i="1"/>
  <c r="AW2377" i="1"/>
  <c r="AW4350" i="1"/>
  <c r="AW1281" i="1"/>
  <c r="AW492" i="1"/>
  <c r="AW2135" i="1"/>
  <c r="AW2085" i="1"/>
  <c r="AW106" i="1"/>
  <c r="AW4459" i="1"/>
  <c r="AW4021" i="1"/>
  <c r="AW826" i="1"/>
  <c r="AW1724" i="1"/>
  <c r="AW4738" i="1"/>
  <c r="AW4099" i="1"/>
  <c r="AW4065" i="1"/>
  <c r="AW1302" i="1"/>
  <c r="AW4627" i="1"/>
  <c r="AW4899" i="1"/>
  <c r="AW1234" i="1"/>
  <c r="AW2152" i="1"/>
  <c r="AW4925" i="1"/>
  <c r="AW2106" i="1"/>
  <c r="AW2672" i="1"/>
  <c r="AW5049" i="1"/>
  <c r="AW1412" i="1"/>
  <c r="AW5009" i="1"/>
  <c r="AW2670" i="1"/>
  <c r="AW2396" i="1"/>
  <c r="AW887" i="1"/>
  <c r="AW1850" i="1"/>
  <c r="AW2760" i="1"/>
  <c r="AW556" i="1"/>
  <c r="AW2934" i="1"/>
  <c r="AW3452" i="1"/>
  <c r="AW570" i="1"/>
  <c r="AW2144" i="1"/>
  <c r="AW514" i="1"/>
  <c r="AW3726" i="1"/>
  <c r="AW4372" i="1"/>
  <c r="AW1570" i="1"/>
  <c r="AW3826" i="1"/>
  <c r="AW1253" i="1"/>
  <c r="AW484" i="1"/>
  <c r="AW1503" i="1"/>
  <c r="AW2093" i="1"/>
  <c r="AW4022" i="1"/>
  <c r="AW4364" i="1"/>
  <c r="AW1063" i="1"/>
  <c r="AW1671" i="1"/>
  <c r="AW1849" i="1"/>
  <c r="AW1157" i="1"/>
  <c r="AW4219" i="1"/>
  <c r="AW3685" i="1"/>
  <c r="AW494" i="1"/>
  <c r="AW4587" i="1"/>
  <c r="AW4501" i="1"/>
  <c r="AW3475" i="1"/>
  <c r="AW3173" i="1"/>
  <c r="AW482" i="1"/>
  <c r="AW4179" i="1"/>
  <c r="AW4966" i="1"/>
  <c r="AW682" i="1"/>
  <c r="AW1660" i="1"/>
  <c r="AW4722" i="1"/>
  <c r="AW1882" i="1"/>
  <c r="AW2184" i="1"/>
  <c r="AW5044" i="1"/>
  <c r="AW4591" i="1"/>
  <c r="AW5023" i="1"/>
  <c r="AW2302" i="1"/>
  <c r="AW2132" i="1"/>
  <c r="AW663" i="1"/>
  <c r="AW1691" i="1"/>
  <c r="AW2285" i="1"/>
  <c r="AW141" i="1"/>
  <c r="AW2519" i="1"/>
  <c r="AW3549" i="1"/>
  <c r="AW1703" i="1"/>
  <c r="AW1701" i="1"/>
  <c r="AW593" i="1"/>
  <c r="AW3063" i="1"/>
  <c r="AW3465" i="1"/>
  <c r="AW74" i="1"/>
  <c r="AW4395" i="1"/>
  <c r="AW3893" i="1"/>
  <c r="AW670" i="1"/>
  <c r="AW1352" i="1"/>
  <c r="AW4710" i="1"/>
  <c r="AW3647" i="1"/>
  <c r="AW3945" i="1"/>
  <c r="AW1690" i="1"/>
  <c r="AW1336" i="1"/>
  <c r="AW4820" i="1"/>
  <c r="AW582" i="1"/>
  <c r="AW1644" i="1"/>
  <c r="AW4701" i="1"/>
  <c r="AW1854" i="1"/>
  <c r="AW2140" i="1"/>
  <c r="AW4940" i="1"/>
  <c r="AW4567" i="1"/>
  <c r="AW4963" i="1"/>
  <c r="AW2094" i="1"/>
  <c r="AW1888" i="1"/>
  <c r="AW547" i="1"/>
  <c r="AW4486" i="1"/>
  <c r="AW1533" i="1"/>
  <c r="AW516" i="1"/>
  <c r="AW1679" i="1"/>
  <c r="AW2145" i="1"/>
  <c r="AW4174" i="1"/>
  <c r="AW4540" i="1"/>
  <c r="AW32" i="1"/>
  <c r="AW1611" i="1"/>
  <c r="AW1813" i="1"/>
  <c r="AW121" i="1"/>
  <c r="AW3919" i="1"/>
  <c r="AW3453" i="1"/>
  <c r="AW270" i="1"/>
  <c r="AW4223" i="1"/>
  <c r="AW4381" i="1"/>
  <c r="AW3319" i="1"/>
  <c r="AW2677" i="1"/>
  <c r="AW85" i="1"/>
  <c r="AW2331" i="1"/>
  <c r="AW2213" i="1"/>
  <c r="AW1005" i="1"/>
  <c r="AW4091" i="1"/>
  <c r="AW3669" i="1"/>
  <c r="AW286" i="1"/>
  <c r="AW4527" i="1"/>
  <c r="AW4461" i="1"/>
  <c r="AW3455" i="1"/>
  <c r="AW2973" i="1"/>
  <c r="AW133" i="1"/>
  <c r="AW2351" i="1"/>
  <c r="AW2337" i="1"/>
  <c r="AW430" i="1"/>
  <c r="AW1480" i="1"/>
  <c r="AW4457" i="1"/>
  <c r="AW1550" i="1"/>
  <c r="AW1860" i="1"/>
  <c r="AW4751" i="1"/>
  <c r="AW4291" i="1"/>
  <c r="AW4485" i="1"/>
  <c r="AW1706" i="1"/>
  <c r="AW1456" i="1"/>
  <c r="AW4908" i="1"/>
  <c r="AW1786" i="1"/>
  <c r="AW2592" i="1"/>
  <c r="AW152" i="1"/>
  <c r="AW2534" i="1"/>
  <c r="AW3376" i="1"/>
  <c r="AW789" i="1"/>
  <c r="AW2100" i="1"/>
  <c r="AW46" i="1"/>
  <c r="AW3242" i="1"/>
  <c r="AW3516" i="1"/>
  <c r="AW790" i="1"/>
  <c r="AW2098" i="1"/>
  <c r="AW3388" i="1"/>
  <c r="AW698" i="1"/>
  <c r="AW3658" i="1"/>
  <c r="AW3916" i="1"/>
  <c r="AW1950" i="1"/>
  <c r="AW2660" i="1"/>
  <c r="AW1490" i="1"/>
  <c r="AW3978" i="1"/>
  <c r="AW4700" i="1"/>
  <c r="AW681" i="1"/>
  <c r="AW3269" i="1"/>
  <c r="AW2931" i="1"/>
  <c r="AW3955" i="1"/>
  <c r="AW2524" i="1"/>
  <c r="AW2350" i="1"/>
  <c r="AW97" i="1"/>
  <c r="AW3280" i="1"/>
  <c r="AW819" i="1"/>
  <c r="AW4600" i="1"/>
  <c r="AW3700" i="1"/>
  <c r="AW4178" i="1"/>
  <c r="AW160" i="1"/>
  <c r="AW1753" i="1"/>
  <c r="AW4340" i="1"/>
  <c r="AW1631" i="1"/>
  <c r="AW3149" i="1"/>
  <c r="AW3807" i="1"/>
  <c r="AW3443" i="1"/>
  <c r="AW1138" i="1"/>
  <c r="AW4796" i="1"/>
  <c r="AW4797" i="1"/>
  <c r="AW5048" i="1"/>
  <c r="AW3708" i="1"/>
  <c r="AW4038" i="1"/>
  <c r="AW2538" i="1"/>
  <c r="AW1702" i="1"/>
  <c r="AW557" i="1"/>
  <c r="AW3797" i="1"/>
  <c r="AW580" i="1"/>
  <c r="AW3543" i="1"/>
  <c r="AW1526" i="1"/>
  <c r="AW5045" i="1"/>
  <c r="AW3304" i="1"/>
  <c r="AW1524" i="1"/>
  <c r="AW2170" i="1"/>
  <c r="AW87" i="1"/>
  <c r="AW4216" i="1"/>
  <c r="AW4480" i="1"/>
  <c r="AW3091" i="1"/>
  <c r="AW4033" i="1"/>
  <c r="AW2017" i="1"/>
  <c r="AW3729" i="1"/>
  <c r="AW1906" i="1"/>
  <c r="AW4651" i="1"/>
  <c r="AW4788" i="1"/>
  <c r="AW2048" i="1"/>
  <c r="AW2308" i="1"/>
  <c r="AW4773" i="1"/>
  <c r="AW1198" i="1"/>
  <c r="AW3152" i="1"/>
  <c r="AW3736" i="1"/>
  <c r="AW2236" i="1"/>
  <c r="AW3366" i="1"/>
  <c r="AW168" i="1"/>
  <c r="AW1681" i="1"/>
  <c r="AW4200" i="1"/>
  <c r="AW4502" i="1"/>
  <c r="AW744" i="1"/>
  <c r="AW2329" i="1"/>
  <c r="AW4560" i="1"/>
  <c r="AW55" i="1"/>
  <c r="AW4472" i="1"/>
  <c r="AW2710" i="1"/>
  <c r="AW1019" i="1"/>
  <c r="AW3976" i="1"/>
  <c r="AW3234" i="1"/>
  <c r="AW2946" i="1"/>
  <c r="AW1433" i="1"/>
  <c r="AW1619" i="1"/>
  <c r="AW4130" i="1"/>
  <c r="AW1443" i="1"/>
  <c r="AW1745" i="1"/>
  <c r="AW3311" i="1"/>
  <c r="AW2239" i="1"/>
  <c r="AW549" i="1"/>
  <c r="AW3249" i="1"/>
  <c r="AW3947" i="1"/>
  <c r="AW2763" i="1"/>
  <c r="AW3411" i="1"/>
  <c r="AW78" i="1"/>
  <c r="AW4161" i="1"/>
  <c r="AW2397" i="1"/>
  <c r="AW4774" i="1"/>
  <c r="AW1562" i="1"/>
  <c r="AW669" i="1"/>
  <c r="AW3126" i="1"/>
  <c r="AW145" i="1"/>
  <c r="AW4332" i="1"/>
  <c r="AW3418" i="1"/>
  <c r="AW1289" i="1"/>
  <c r="AW3782" i="1"/>
  <c r="AW188" i="1"/>
  <c r="AW108" i="1"/>
  <c r="AW1829" i="1"/>
  <c r="AW2943" i="1"/>
  <c r="AW2527" i="1"/>
  <c r="AW54" i="1"/>
  <c r="AW3873" i="1"/>
  <c r="AW2018" i="1"/>
  <c r="AW2268" i="1"/>
  <c r="AW2290" i="1"/>
  <c r="AW187" i="1"/>
  <c r="AW3144" i="1"/>
  <c r="AW4592" i="1"/>
  <c r="AW618" i="1"/>
  <c r="AW3929" i="1"/>
  <c r="AW1288" i="1"/>
  <c r="AW1514" i="1"/>
  <c r="AW136" i="1"/>
  <c r="AW100" i="1"/>
  <c r="AW3988" i="1"/>
  <c r="AW3854" i="1"/>
  <c r="AW2330" i="1"/>
  <c r="AW1670" i="1"/>
  <c r="AW3233" i="1"/>
  <c r="AW1061" i="1"/>
  <c r="AW1033" i="1"/>
  <c r="AW3303" i="1"/>
  <c r="AW1792" i="1"/>
  <c r="AW4721" i="1"/>
  <c r="AW994" i="1"/>
  <c r="AW5058" i="1"/>
  <c r="AW1946" i="1"/>
  <c r="AW1208" i="1"/>
  <c r="AW4739" i="1"/>
  <c r="AW773" i="1"/>
  <c r="AW1442" i="1"/>
  <c r="AW4168" i="1"/>
  <c r="AW4596" i="1"/>
  <c r="AW1455" i="1"/>
  <c r="AW4670" i="1"/>
  <c r="AW844" i="1"/>
  <c r="AW1553" i="1"/>
  <c r="AW4326" i="1"/>
  <c r="AW1863" i="1"/>
  <c r="AW2550" i="1"/>
  <c r="AW4090" i="1"/>
  <c r="AW3232" i="1"/>
  <c r="AW2570" i="1"/>
  <c r="AW107" i="1"/>
  <c r="AW4520" i="1"/>
  <c r="AW3128" i="1"/>
  <c r="AW4182" i="1"/>
  <c r="AW500" i="1"/>
  <c r="AW4476" i="1"/>
  <c r="AW1155" i="1"/>
  <c r="AW89" i="1"/>
  <c r="AW2429" i="1"/>
  <c r="AW1793" i="1"/>
  <c r="AW2551" i="1"/>
  <c r="AW22" i="1"/>
  <c r="AW4137" i="1"/>
  <c r="AW2205" i="1"/>
  <c r="AW3719" i="1"/>
  <c r="AW558" i="1"/>
  <c r="AW1612" i="1"/>
  <c r="AW4589" i="1"/>
  <c r="AW1838" i="1"/>
  <c r="AW2052" i="1"/>
  <c r="AW5035" i="1"/>
  <c r="AW4551" i="1"/>
  <c r="AW4715" i="1"/>
  <c r="AW2458" i="1"/>
  <c r="AW2240" i="1"/>
  <c r="AW1210" i="1"/>
  <c r="AW3610" i="1"/>
  <c r="AW4468" i="1"/>
  <c r="AW116" i="1"/>
  <c r="AW1343" i="1"/>
  <c r="AW1573" i="1"/>
  <c r="AW3774" i="1"/>
  <c r="AW3956" i="1"/>
  <c r="AW635" i="1"/>
  <c r="AW4454" i="1"/>
  <c r="AW1585" i="1"/>
  <c r="AW800" i="1"/>
  <c r="AW1571" i="1"/>
  <c r="AW2189" i="1"/>
  <c r="AW93" i="1"/>
  <c r="AW2379" i="1"/>
  <c r="AW3485" i="1"/>
  <c r="AW1527" i="1"/>
  <c r="AW1661" i="1"/>
  <c r="AW69" i="1"/>
  <c r="AW2303" i="1"/>
  <c r="AW2185" i="1"/>
  <c r="AW821" i="1"/>
  <c r="AW2887" i="1"/>
  <c r="AW2685" i="1"/>
  <c r="AW537" i="1"/>
  <c r="AW3347" i="1"/>
  <c r="AW3957" i="1"/>
  <c r="AW2347" i="1"/>
  <c r="AW1845" i="1"/>
  <c r="AW1053" i="1"/>
  <c r="AW3427" i="1"/>
  <c r="AW3817" i="1"/>
  <c r="AW390" i="1"/>
  <c r="AW1344" i="1"/>
  <c r="AW4345" i="1"/>
  <c r="AW1222" i="1"/>
  <c r="AW1780" i="1"/>
  <c r="AW5030" i="1"/>
  <c r="AW4207" i="1"/>
  <c r="AW4469" i="1"/>
  <c r="AW2046" i="1"/>
  <c r="AW1836" i="1"/>
  <c r="AW120" i="1"/>
  <c r="AW2950" i="1"/>
  <c r="AW4152" i="1"/>
  <c r="AW491" i="1"/>
  <c r="AW4310" i="1"/>
  <c r="AW4556" i="1"/>
  <c r="AW3390" i="1"/>
  <c r="AW3528" i="1"/>
  <c r="AW99" i="1"/>
  <c r="AW4134" i="1"/>
  <c r="AW1225" i="1"/>
  <c r="AW1139" i="1"/>
  <c r="AW1007" i="1"/>
  <c r="AW1977" i="1"/>
  <c r="AW1004" i="1"/>
  <c r="AW2003" i="1"/>
  <c r="AW2509" i="1"/>
  <c r="AW4470" i="1"/>
  <c r="AW1473" i="1"/>
  <c r="AW1052" i="1"/>
  <c r="AW1811" i="1"/>
  <c r="AW1897" i="1"/>
  <c r="AW1498" i="1"/>
  <c r="AW2420" i="1"/>
  <c r="AW5021" i="1"/>
  <c r="AW2190" i="1"/>
  <c r="AW3140" i="1"/>
  <c r="AW39" i="1"/>
  <c r="AW1432" i="1"/>
  <c r="AW127" i="1"/>
  <c r="AW3262" i="1"/>
  <c r="AW3876" i="1"/>
  <c r="AW1062" i="1"/>
  <c r="AW3310" i="1"/>
  <c r="AW4432" i="1"/>
  <c r="AW60" i="1"/>
  <c r="AW1287" i="1"/>
  <c r="AW1353" i="1"/>
  <c r="AW3602" i="1"/>
  <c r="AW3740" i="1"/>
  <c r="AW563" i="1"/>
  <c r="AW1335" i="1"/>
  <c r="AW1705" i="1"/>
  <c r="AW787" i="1"/>
  <c r="AW4650" i="1"/>
  <c r="AW1621" i="1"/>
  <c r="AW904" i="1"/>
  <c r="AW1839" i="1"/>
  <c r="AW2433" i="1"/>
  <c r="AW4378" i="1"/>
  <c r="AW1333" i="1"/>
  <c r="AW672" i="1"/>
  <c r="AW1791" i="1"/>
  <c r="AW1881" i="1"/>
  <c r="AW522" i="1"/>
  <c r="AW1532" i="1"/>
  <c r="AW4497" i="1"/>
  <c r="AW1682" i="1"/>
  <c r="AW1880" i="1"/>
  <c r="AW4795" i="1"/>
  <c r="AW4375" i="1"/>
  <c r="AW4505" i="1"/>
  <c r="AW1782" i="1"/>
  <c r="AW1512" i="1"/>
  <c r="AW5060" i="1"/>
  <c r="AW3896" i="1"/>
  <c r="AW3408" i="1"/>
  <c r="AW1541" i="1"/>
  <c r="AW1451" i="1"/>
  <c r="AW1643" i="1"/>
  <c r="AW465" i="1"/>
  <c r="AW1341" i="1"/>
  <c r="AW1365" i="1"/>
  <c r="AW150" i="1"/>
  <c r="AW1204" i="1"/>
  <c r="AW3421" i="1"/>
  <c r="AW2630" i="1"/>
  <c r="AW1347" i="1"/>
  <c r="AW1468" i="1"/>
  <c r="AW1858" i="1"/>
  <c r="AW1578" i="1"/>
  <c r="AW485" i="1"/>
  <c r="AW554" i="1"/>
  <c r="AW3526" i="1"/>
  <c r="AW3568" i="1"/>
  <c r="AW1440" i="1"/>
  <c r="AW1750" i="1"/>
  <c r="AW1800" i="1"/>
  <c r="AW1295" i="1"/>
  <c r="AW2507" i="1"/>
  <c r="AW798" i="1"/>
  <c r="AW358" i="1"/>
  <c r="AW1627" i="1"/>
  <c r="AW1819" i="1"/>
  <c r="AW1359" i="1"/>
  <c r="AW1285" i="1"/>
  <c r="AW2470" i="1"/>
  <c r="AW1726" i="1"/>
  <c r="AW1973" i="1"/>
  <c r="AW38" i="1"/>
  <c r="AW3240" i="1"/>
  <c r="AW2958" i="1"/>
  <c r="AW779" i="1"/>
  <c r="AW2949" i="1"/>
  <c r="AW3515" i="1"/>
  <c r="AW2694" i="1"/>
  <c r="AW4861" i="1"/>
  <c r="AW3044" i="1"/>
  <c r="AW1580" i="1"/>
  <c r="AW843" i="1"/>
  <c r="AW3061" i="1"/>
  <c r="AW3928" i="1"/>
  <c r="AW3970" i="1"/>
  <c r="AW1718" i="1"/>
  <c r="AW3965" i="1"/>
  <c r="AW1904" i="1"/>
  <c r="AW978" i="1"/>
  <c r="AW3545" i="1"/>
  <c r="AW2616" i="1"/>
  <c r="AW3335" i="1"/>
  <c r="AW407" i="1"/>
  <c r="AW1781" i="1"/>
  <c r="AW1747" i="1"/>
  <c r="AW352" i="1"/>
  <c r="AW1997" i="1"/>
  <c r="AW3096" i="1"/>
  <c r="AW357" i="1"/>
  <c r="AW4841" i="1"/>
  <c r="AW2692" i="1"/>
  <c r="AW2474" i="1"/>
  <c r="AW4900" i="1"/>
  <c r="AW2597" i="1"/>
  <c r="AW2939" i="1"/>
  <c r="AW815" i="1"/>
  <c r="AW2653" i="1"/>
  <c r="AW3679" i="1"/>
  <c r="AW523" i="1"/>
  <c r="AW863" i="1"/>
  <c r="AW3444" i="1"/>
  <c r="AW4023" i="1"/>
  <c r="AW685" i="1"/>
  <c r="AW3773" i="1"/>
  <c r="AW1629" i="1"/>
  <c r="AW1831" i="1"/>
  <c r="AW4140" i="1"/>
  <c r="AW3939" i="1"/>
  <c r="AW4135" i="1"/>
  <c r="AW965" i="1"/>
  <c r="AW3805" i="1"/>
  <c r="AW2077" i="1"/>
  <c r="AW1903" i="1"/>
  <c r="AW374" i="1"/>
  <c r="AW3190" i="1"/>
  <c r="AW4004" i="1"/>
  <c r="AW2884" i="1"/>
  <c r="AW820" i="1"/>
  <c r="AW4839" i="1"/>
  <c r="AW2916" i="1"/>
  <c r="AW2610" i="1"/>
  <c r="AW4977" i="1"/>
  <c r="AW2789" i="1"/>
  <c r="AW2959" i="1"/>
  <c r="AW899" i="1"/>
  <c r="AW2725" i="1"/>
  <c r="AW3771" i="1"/>
  <c r="AW1723" i="1"/>
  <c r="AW991" i="1"/>
  <c r="AW2741" i="1"/>
  <c r="AW3859" i="1"/>
  <c r="AW2031" i="1"/>
  <c r="AW852" i="1"/>
  <c r="AW3572" i="1"/>
  <c r="AW3823" i="1"/>
  <c r="AW947" i="1"/>
  <c r="AW3544" i="1"/>
  <c r="AW2484" i="1"/>
  <c r="AW576" i="1"/>
  <c r="AW4810" i="1"/>
  <c r="AW1680" i="1"/>
  <c r="AW1085" i="1"/>
  <c r="AW4926" i="1"/>
  <c r="AW2513" i="1"/>
  <c r="AW2611" i="1"/>
  <c r="AW411" i="1"/>
  <c r="AW1725" i="1"/>
  <c r="AW3103" i="1"/>
  <c r="AW3922" i="1"/>
  <c r="AW4881" i="1"/>
  <c r="AW3164" i="1"/>
  <c r="AW5059" i="1"/>
  <c r="AW4251" i="1"/>
  <c r="AW3300" i="1"/>
  <c r="AW3037" i="1"/>
  <c r="AW908" i="1"/>
  <c r="AW2767" i="1"/>
  <c r="AW601" i="1"/>
  <c r="AW2807" i="1"/>
  <c r="AW3940" i="1"/>
  <c r="AW3213" i="1"/>
  <c r="AW886" i="1"/>
  <c r="AW428" i="1"/>
  <c r="AW1694" i="1"/>
  <c r="AW3699" i="1"/>
  <c r="AW2737" i="1"/>
  <c r="AW884" i="1"/>
  <c r="AW3691" i="1"/>
  <c r="AW412" i="1"/>
  <c r="AW362" i="1"/>
  <c r="AW1788" i="1"/>
  <c r="AW3497" i="1"/>
  <c r="AW351" i="1"/>
  <c r="AW3652" i="1"/>
  <c r="AW532" i="1"/>
  <c r="AW2525" i="1"/>
  <c r="AW4258" i="1"/>
  <c r="AW3352" i="1"/>
  <c r="AW1479" i="1"/>
  <c r="AW4212" i="1"/>
  <c r="AW3106" i="1"/>
  <c r="AW2652" i="1"/>
  <c r="AW376" i="1"/>
  <c r="AW3192" i="1"/>
  <c r="AW4965" i="1"/>
  <c r="AW3891" i="1"/>
  <c r="AW2844" i="1"/>
  <c r="AW360" i="1"/>
  <c r="AW788" i="1"/>
  <c r="AW1992" i="1"/>
  <c r="AW1862" i="1"/>
  <c r="AW2671" i="1"/>
  <c r="AW5077" i="1"/>
  <c r="AW3410" i="1"/>
  <c r="AW3496" i="1"/>
  <c r="AW373" i="1"/>
  <c r="AW3927" i="1"/>
  <c r="AW3660" i="1"/>
  <c r="AW2948" i="1"/>
  <c r="AW2662" i="1"/>
  <c r="AW2877" i="1"/>
  <c r="AW503" i="1"/>
  <c r="AW1785" i="1"/>
  <c r="AW3179" i="1"/>
  <c r="AW4110" i="1"/>
  <c r="AW4897" i="1"/>
  <c r="AW3220" i="1"/>
  <c r="AW3343" i="1"/>
  <c r="AW716" i="1"/>
  <c r="AW2729" i="1"/>
  <c r="AW3872" i="1"/>
  <c r="AW1830" i="1"/>
  <c r="AW361" i="1"/>
  <c r="AW2781" i="1"/>
  <c r="AW4267" i="1"/>
  <c r="AW2663" i="1"/>
  <c r="AW973" i="1"/>
  <c r="AW3900" i="1"/>
  <c r="AW1515" i="1"/>
  <c r="AW835" i="1"/>
  <c r="AW1697" i="1"/>
  <c r="AW2972" i="1"/>
  <c r="AW976" i="1"/>
  <c r="AW4809" i="1"/>
  <c r="AW2552" i="1"/>
  <c r="AW434" i="1"/>
  <c r="AW5011" i="1"/>
  <c r="AW2573" i="1"/>
  <c r="AW2819" i="1"/>
  <c r="AW606" i="1"/>
  <c r="AW409" i="1"/>
  <c r="AW2835" i="1"/>
  <c r="AW3738" i="1"/>
  <c r="AW4995" i="1"/>
  <c r="AW3032" i="1"/>
  <c r="AW2842" i="1"/>
  <c r="AW4889" i="1"/>
  <c r="AW3288" i="1"/>
  <c r="AW1620" i="1"/>
  <c r="AW867" i="1"/>
  <c r="AW3229" i="1"/>
  <c r="AW3996" i="1"/>
  <c r="AW4170" i="1"/>
  <c r="AW2614" i="1"/>
  <c r="AW4013" i="1"/>
  <c r="AW2516" i="1"/>
  <c r="AW3261" i="1"/>
  <c r="AW3681" i="1"/>
  <c r="AW4032" i="1"/>
  <c r="AW1823" i="1"/>
  <c r="AW2666" i="1"/>
  <c r="AW4097" i="1"/>
  <c r="AW2644" i="1"/>
  <c r="AW4058" i="1"/>
  <c r="AW1045" i="1"/>
  <c r="AW4237" i="1"/>
  <c r="AW2485" i="1"/>
  <c r="AW2531" i="1"/>
  <c r="AW339" i="1"/>
  <c r="AW1229" i="1"/>
  <c r="AW2967" i="1"/>
  <c r="AW3794" i="1"/>
  <c r="AW5087" i="1"/>
  <c r="AW3060" i="1"/>
  <c r="AW3074" i="1"/>
  <c r="AW4953" i="1"/>
  <c r="AW3344" i="1"/>
  <c r="AW1784" i="1"/>
  <c r="AW3550" i="1"/>
  <c r="AW495" i="1"/>
  <c r="AW3472" i="1"/>
  <c r="AW2464" i="1"/>
  <c r="AW408" i="1"/>
  <c r="AW4169" i="1"/>
  <c r="AW3816" i="1"/>
  <c r="AW1084" i="1"/>
  <c r="AW3581" i="1"/>
  <c r="AW4220" i="1"/>
  <c r="AW4266" i="1"/>
  <c r="AW520" i="1"/>
  <c r="AW4112" i="1"/>
  <c r="AW2075" i="1"/>
  <c r="AW2966" i="1"/>
  <c r="AW4874" i="1"/>
  <c r="AW2736" i="1"/>
  <c r="AW1802" i="1"/>
  <c r="AW5031" i="1"/>
  <c r="AW2968" i="1"/>
  <c r="AW4191" i="1"/>
  <c r="AW767" i="1"/>
  <c r="AW2753" i="1"/>
  <c r="AW2498" i="1"/>
  <c r="AW783" i="1"/>
  <c r="AW3062" i="1"/>
  <c r="AW3670" i="1"/>
  <c r="AW2752" i="1"/>
  <c r="AW4862" i="1"/>
  <c r="AW398" i="1"/>
  <c r="AW2533" i="1"/>
  <c r="AW4232" i="1"/>
  <c r="AW3322" i="1"/>
  <c r="AW4851" i="1"/>
  <c r="AW4863" i="1"/>
  <c r="AW483" i="1"/>
  <c r="AW2537" i="1"/>
  <c r="AW868" i="1"/>
  <c r="AW3984" i="1"/>
  <c r="AW312" i="1"/>
  <c r="AW1037" i="1"/>
  <c r="AW1844" i="1"/>
  <c r="AW3964" i="1"/>
  <c r="AW1951" i="1"/>
  <c r="AW4181" i="1"/>
  <c r="AW4935" i="1"/>
  <c r="AW3659" i="1"/>
  <c r="AW3010" i="1"/>
  <c r="AW964" i="1"/>
  <c r="AW4180" i="1"/>
  <c r="AW3918" i="1"/>
  <c r="AW614" i="1"/>
  <c r="AW2596" i="1"/>
  <c r="AW4128" i="1"/>
  <c r="AW468" i="1"/>
  <c r="AW2827" i="1"/>
  <c r="AW2713" i="1"/>
  <c r="AW1746" i="1"/>
  <c r="AW5033" i="1"/>
  <c r="AW3895" i="1"/>
  <c r="AW3717" i="1"/>
  <c r="AW2579" i="1"/>
  <c r="AW4898" i="1"/>
  <c r="AW998" i="1"/>
  <c r="AW423" i="1"/>
  <c r="AW2479" i="1"/>
  <c r="AW2569" i="1"/>
  <c r="AW3250" i="1"/>
  <c r="AW3241" i="1"/>
  <c r="AW3890" i="1"/>
  <c r="AW3772" i="1"/>
  <c r="AW768" i="1"/>
  <c r="AW990" i="1"/>
  <c r="AW2864" i="1"/>
  <c r="AW4990" i="1"/>
  <c r="AW4052" i="1"/>
  <c r="AW396" i="1"/>
  <c r="AW3364" i="1"/>
  <c r="AW1164" i="1"/>
  <c r="AW3728" i="1"/>
  <c r="AW4003" i="1"/>
  <c r="AW2757" i="1"/>
  <c r="AW353" i="1"/>
  <c r="AW591" i="1"/>
  <c r="AW4967" i="1"/>
  <c r="AW403" i="1"/>
  <c r="AW3004" i="1"/>
  <c r="AW2905" i="1"/>
  <c r="AW999" i="1"/>
  <c r="AW3871" i="1"/>
  <c r="AW3668" i="1"/>
  <c r="AW652" i="1"/>
  <c r="AW2028" i="1"/>
  <c r="AW5070" i="1"/>
  <c r="AW885" i="1"/>
  <c r="AW2659" i="1"/>
  <c r="AW2912" i="1"/>
  <c r="AW1586" i="1"/>
  <c r="AW2808" i="1"/>
  <c r="AW3667" i="1"/>
  <c r="AW3579" i="1"/>
  <c r="AW2965" i="1"/>
  <c r="AW2790" i="1"/>
  <c r="AW2841" i="1"/>
  <c r="AW402" i="1"/>
  <c r="AW452" i="1"/>
  <c r="AW2975" i="1"/>
  <c r="AW2706" i="1"/>
  <c r="AW2684" i="1"/>
  <c r="AW2856" i="1"/>
  <c r="AW659" i="1"/>
  <c r="AW3053" i="1"/>
  <c r="AW3441" i="1"/>
  <c r="AW4050" i="1"/>
  <c r="AW4060" i="1"/>
  <c r="AW3901" i="1"/>
  <c r="AW3059" i="1"/>
  <c r="AW2707" i="1"/>
  <c r="AW2689" i="1"/>
  <c r="AW1610" i="1"/>
  <c r="AW3840" i="1"/>
  <c r="AW607" i="1"/>
  <c r="AW3523" i="1"/>
  <c r="AW413" i="1"/>
  <c r="AW4256" i="1"/>
  <c r="AW892" i="1"/>
  <c r="AW2756" i="1"/>
  <c r="AW5086" i="1"/>
  <c r="AW3375" i="1"/>
  <c r="AW2473" i="1"/>
  <c r="AW338" i="1"/>
  <c r="AW3372" i="1"/>
  <c r="AW812" i="1"/>
  <c r="AW986" i="1"/>
  <c r="AW4918" i="1"/>
  <c r="AW3946" i="1"/>
  <c r="AW3932" i="1"/>
  <c r="AW3481" i="1"/>
  <c r="AW3043" i="1"/>
  <c r="AW2673" i="1"/>
  <c r="AW894" i="1"/>
  <c r="AW3692" i="1"/>
  <c r="AW3454" i="1"/>
  <c r="AW3397" i="1"/>
  <c r="AW3638" i="1"/>
  <c r="AW2463" i="1"/>
  <c r="AW4082" i="1"/>
  <c r="AW4036" i="1"/>
  <c r="AW860" i="1"/>
  <c r="AW3116" i="1"/>
  <c r="AW3403" i="1"/>
  <c r="AW236" i="1"/>
  <c r="AW259" i="1"/>
  <c r="AW2829" i="1"/>
  <c r="AW272" i="1"/>
  <c r="AW3615" i="1"/>
  <c r="AW2815" i="1"/>
  <c r="AW2920" i="1"/>
  <c r="AW2891" i="1"/>
  <c r="AW4572" i="1"/>
  <c r="AW4369" i="1"/>
  <c r="AW3616" i="1"/>
  <c r="AW2929" i="1"/>
  <c r="AW4425" i="1"/>
  <c r="AW3437" i="1"/>
  <c r="AW4800" i="1"/>
  <c r="AW2871" i="1"/>
  <c r="AW3438" i="1"/>
  <c r="AW2892" i="1"/>
  <c r="AW2998" i="1"/>
  <c r="AW4458" i="1"/>
  <c r="AW833" i="1"/>
  <c r="AW2056" i="1"/>
  <c r="AW2816" i="1"/>
  <c r="AW2921" i="1"/>
  <c r="AW1418" i="1"/>
  <c r="AW4321" i="1"/>
  <c r="AW3308" i="1"/>
  <c r="AW804" i="1"/>
  <c r="AW2930" i="1"/>
  <c r="AW497" i="1"/>
  <c r="AW4155" i="1"/>
  <c r="AW4329" i="1"/>
  <c r="AW3046" i="1"/>
  <c r="AW3412" i="1"/>
  <c r="AW2314" i="1"/>
  <c r="AW4712" i="1"/>
  <c r="AW1010" i="1"/>
  <c r="AW2261" i="1"/>
  <c r="AW159" i="1"/>
  <c r="AW1211" i="1"/>
  <c r="AW1389" i="1"/>
  <c r="AW1009" i="1"/>
  <c r="AW4339" i="1"/>
  <c r="AW5024" i="1"/>
  <c r="AW2564" i="1"/>
  <c r="AW540" i="1"/>
  <c r="AW3808" i="1"/>
  <c r="AW66" i="1"/>
  <c r="AW4222" i="1"/>
  <c r="AW4532" i="1"/>
  <c r="AW109" i="1"/>
  <c r="AW3235" i="1"/>
  <c r="AW4681" i="1"/>
  <c r="AW4531" i="1"/>
  <c r="AW1226" i="1"/>
  <c r="AW2040" i="1"/>
  <c r="AW1188" i="1"/>
  <c r="AW3930" i="1"/>
  <c r="AW4172" i="1"/>
  <c r="AW1100" i="1"/>
  <c r="AW2295" i="1"/>
  <c r="AW4217" i="1"/>
  <c r="AW4175" i="1"/>
  <c r="AW5053" i="1"/>
  <c r="AW1236" i="1"/>
  <c r="AW4789" i="1"/>
  <c r="AW822" i="1"/>
  <c r="AW700" i="1"/>
  <c r="AW4813" i="1"/>
  <c r="AW4346" i="1"/>
  <c r="AW1601" i="1"/>
  <c r="AW3423" i="1"/>
  <c r="AW4830" i="1"/>
  <c r="AW4351" i="1"/>
  <c r="AW4718" i="1"/>
  <c r="AW2430" i="1"/>
  <c r="AW2348" i="1"/>
  <c r="AW671" i="1"/>
  <c r="AW1311" i="1"/>
  <c r="AW3253" i="1"/>
  <c r="AW3183" i="1"/>
  <c r="AW4581" i="1"/>
  <c r="AW4131" i="1"/>
  <c r="AW4609" i="1"/>
  <c r="AW1962" i="1"/>
  <c r="AW1700" i="1"/>
  <c r="AW530" i="1"/>
  <c r="AW4634" i="1"/>
  <c r="AW2197" i="1"/>
  <c r="AW1807" i="1"/>
  <c r="AW3721" i="1"/>
  <c r="AW2111" i="1"/>
  <c r="AW4073" i="1"/>
  <c r="AW73" i="1"/>
  <c r="AW3875" i="1"/>
  <c r="AW4305" i="1"/>
  <c r="AW2594" i="1"/>
  <c r="AW3392" i="1"/>
  <c r="AW2298" i="1"/>
  <c r="AW4648" i="1"/>
  <c r="AW838" i="1"/>
  <c r="AW2121" i="1"/>
  <c r="AW564" i="1"/>
  <c r="AW3307" i="1"/>
  <c r="AW2933" i="1"/>
  <c r="AW1698" i="1"/>
  <c r="AW1896" i="1"/>
  <c r="AW4828" i="1"/>
  <c r="AW1268" i="1"/>
  <c r="AW155" i="1"/>
  <c r="AW2316" i="1"/>
  <c r="AW14" i="1"/>
  <c r="AW4034" i="1"/>
  <c r="AW4352" i="1"/>
  <c r="AW1184" i="1"/>
  <c r="AW3119" i="1"/>
  <c r="AW4597" i="1"/>
  <c r="AW4447" i="1"/>
  <c r="AW872" i="1"/>
  <c r="AW1588" i="1"/>
  <c r="AW4901" i="1"/>
  <c r="AW1154" i="1"/>
  <c r="AW1324" i="1"/>
  <c r="AW5061" i="1"/>
  <c r="AW4390" i="1"/>
  <c r="AW1889" i="1"/>
  <c r="AW287" i="1"/>
  <c r="AW3377" i="1"/>
  <c r="AW1247" i="1"/>
  <c r="AW3757" i="1"/>
  <c r="AW1036" i="1"/>
  <c r="AW3431" i="1"/>
  <c r="AW3517" i="1"/>
  <c r="AW2122" i="1"/>
  <c r="AW2260" i="1"/>
  <c r="AW1794" i="1"/>
  <c r="AW4124" i="1"/>
  <c r="AW534" i="1"/>
  <c r="AW1865" i="1"/>
  <c r="AW92" i="1"/>
  <c r="AW2071" i="1"/>
  <c r="AW2265" i="1"/>
  <c r="AW1310" i="1"/>
  <c r="AW1504" i="1"/>
  <c r="AW626" i="1"/>
  <c r="AW3476" i="1"/>
  <c r="AW727" i="1"/>
  <c r="AW1444" i="1"/>
  <c r="AW760" i="1"/>
  <c r="AW4703" i="1"/>
  <c r="AW1475" i="1"/>
  <c r="AW4737" i="1"/>
  <c r="AW4144" i="1"/>
  <c r="AW1132" i="1"/>
  <c r="AW816" i="1"/>
  <c r="AW80" i="1"/>
  <c r="AW3120" i="1"/>
  <c r="AW4638" i="1"/>
  <c r="AW5054" i="1"/>
  <c r="AW2005" i="1"/>
  <c r="AW90" i="1"/>
  <c r="AW2136" i="1"/>
  <c r="AW1534" i="1"/>
  <c r="AW4580" i="1"/>
  <c r="AW2679" i="1"/>
  <c r="AW905" i="1"/>
  <c r="AW3209" i="1"/>
  <c r="AW1998" i="1"/>
  <c r="AW2141" i="1"/>
  <c r="AW3482" i="1"/>
  <c r="AW2593" i="1"/>
  <c r="AW3456" i="1"/>
  <c r="AW2206" i="1"/>
  <c r="AW4101" i="1"/>
  <c r="AW3130" i="1"/>
  <c r="AW1325" i="1"/>
  <c r="AW2174" i="1"/>
  <c r="AW3353" i="1"/>
  <c r="AW4396" i="1"/>
  <c r="AW4422" i="1"/>
  <c r="AW1458" i="1"/>
  <c r="AW3327" i="1"/>
  <c r="AW4776" i="1"/>
  <c r="AW3631" i="1"/>
  <c r="AW1554" i="1"/>
  <c r="AW2421" i="1"/>
  <c r="AW2344" i="1"/>
  <c r="AW1027" i="1"/>
  <c r="AW4199" i="1"/>
  <c r="AW1020" i="1"/>
  <c r="AW1260" i="1"/>
  <c r="AW3122" i="1"/>
  <c r="AW4821" i="1"/>
  <c r="AW4224" i="1"/>
  <c r="AW431" i="1"/>
  <c r="AW1388" i="1"/>
  <c r="AW644" i="1"/>
  <c r="AW4603" i="1"/>
  <c r="AW1259" i="1"/>
  <c r="AW4705" i="1"/>
  <c r="AW4092" i="1"/>
  <c r="AW486" i="1"/>
  <c r="AW2304" i="1"/>
  <c r="AW517" i="1"/>
  <c r="AW541" i="1"/>
  <c r="AW4094" i="1"/>
  <c r="AW4525" i="1"/>
  <c r="AW1445" i="1"/>
  <c r="AW1057" i="1"/>
  <c r="AW2068" i="1"/>
  <c r="AW1434" i="1"/>
  <c r="AW4416" i="1"/>
  <c r="AW2411" i="1"/>
  <c r="AW873" i="1"/>
  <c r="AW3193" i="1"/>
  <c r="AW41" i="1"/>
  <c r="AW3448" i="1"/>
  <c r="AW42" i="1"/>
  <c r="AW3208" i="1"/>
  <c r="AW3795" i="1"/>
  <c r="AW1148" i="1"/>
  <c r="AW2021" i="1"/>
  <c r="AW802" i="1"/>
  <c r="AW3224" i="1"/>
  <c r="AW881" i="1"/>
  <c r="AW1489" i="1"/>
  <c r="AW3399" i="1"/>
  <c r="AW1099" i="1"/>
  <c r="AW3429" i="1"/>
  <c r="AW2014" i="1"/>
  <c r="AW4312" i="1"/>
  <c r="AW3554" i="1"/>
  <c r="AW2785" i="1"/>
  <c r="AW4327" i="1"/>
  <c r="AW837" i="1"/>
  <c r="AW4304" i="1"/>
  <c r="AW684" i="1"/>
  <c r="AW3766" i="1"/>
  <c r="AW3832" i="1"/>
  <c r="AW828" i="1"/>
  <c r="AW2147" i="1"/>
  <c r="AW3941" i="1"/>
  <c r="AW3975" i="1"/>
  <c r="AW4805" i="1"/>
  <c r="AW776" i="1"/>
  <c r="AW5036" i="1"/>
  <c r="AW2770" i="1"/>
  <c r="AW2984" i="1"/>
  <c r="AW903" i="1"/>
  <c r="AW1327" i="1"/>
  <c r="AW3273" i="1"/>
  <c r="AW3223" i="1"/>
  <c r="AW4601" i="1"/>
  <c r="AW4215" i="1"/>
  <c r="AW4637" i="1"/>
  <c r="AW2274" i="1"/>
  <c r="AW2280" i="1"/>
  <c r="AW571" i="1"/>
  <c r="AW1199" i="1"/>
  <c r="AW3153" i="1"/>
  <c r="AW2951" i="1"/>
  <c r="AW4365" i="1"/>
  <c r="AW4067" i="1"/>
  <c r="AW4489" i="1"/>
  <c r="AW3574" i="1"/>
  <c r="AW1993" i="1"/>
  <c r="AW3312" i="1"/>
  <c r="AW4836" i="1"/>
  <c r="AW4173" i="1"/>
  <c r="AW3457" i="1"/>
  <c r="AW5026" i="1"/>
  <c r="AW862" i="1"/>
  <c r="AW3819" i="1"/>
  <c r="AW3142" i="1"/>
  <c r="AW4244" i="1"/>
  <c r="AW3555" i="1"/>
  <c r="AW1913" i="1"/>
  <c r="AW4704" i="1"/>
  <c r="AW1097" i="1"/>
  <c r="AW2069" i="1"/>
  <c r="AW4093" i="1"/>
  <c r="AW1674" i="1"/>
  <c r="AW4414" i="1"/>
  <c r="AW5027" i="1"/>
  <c r="AW1255" i="1"/>
  <c r="AW3796" i="1"/>
  <c r="AW4533" i="1"/>
  <c r="AW507" i="1"/>
  <c r="AW803" i="1"/>
  <c r="AW1699" i="1"/>
  <c r="AW4604" i="1"/>
  <c r="AW4749" i="1"/>
  <c r="AW4299" i="1"/>
  <c r="AW4359" i="1"/>
  <c r="AW3194" i="1"/>
  <c r="AW533" i="1"/>
  <c r="AW3648" i="1"/>
  <c r="AW1457" i="1"/>
  <c r="AW900" i="1"/>
  <c r="AW302" i="1"/>
  <c r="AW3195" i="1"/>
  <c r="AW2885" i="1"/>
  <c r="AW3756" i="1"/>
  <c r="AW1614" i="1"/>
  <c r="AW3484" i="1"/>
  <c r="AW182" i="1"/>
  <c r="AW2045" i="1"/>
  <c r="AW3931" i="1"/>
  <c r="AW101" i="1"/>
  <c r="AW3949" i="1"/>
  <c r="AW1122" i="1"/>
  <c r="AW3356" i="1"/>
  <c r="AW2242" i="1"/>
  <c r="AW1789" i="1"/>
  <c r="AW3683" i="1"/>
  <c r="AW702" i="1"/>
  <c r="AW3709" i="1"/>
  <c r="AW2186" i="1"/>
  <c r="AW2341" i="1"/>
  <c r="AW3786" i="1"/>
  <c r="AW3129" i="1"/>
  <c r="AW3672" i="1"/>
  <c r="AW3446" i="1"/>
  <c r="AW4421" i="1"/>
  <c r="AW1947" i="1"/>
  <c r="AW4617" i="1"/>
  <c r="AW4654" i="1"/>
  <c r="AW869" i="1"/>
  <c r="AW2133" i="1"/>
  <c r="AW2155" i="1"/>
  <c r="AW479" i="1"/>
  <c r="AW4462" i="1"/>
  <c r="AW3733" i="1"/>
  <c r="AW1555" i="1"/>
  <c r="AW2110" i="1"/>
  <c r="AW3141" i="1"/>
  <c r="AW3720" i="1"/>
  <c r="AW632" i="1"/>
  <c r="AW4599" i="1"/>
  <c r="AW581" i="1"/>
  <c r="AW1976" i="1"/>
  <c r="AW4154" i="1"/>
  <c r="AW683" i="1"/>
  <c r="AW1497" i="1"/>
  <c r="AW661" i="1"/>
  <c r="AW3912" i="1"/>
  <c r="AW806" i="1"/>
  <c r="AW3864" i="1"/>
  <c r="AW4015" i="1"/>
  <c r="AW301" i="1"/>
  <c r="AW2665" i="1"/>
  <c r="AW1326" i="1"/>
  <c r="AW3464" i="1"/>
  <c r="AW62" i="1"/>
  <c r="AW1961" i="1"/>
  <c r="AW3911" i="1"/>
  <c r="AW1176" i="1"/>
  <c r="AW3905" i="1"/>
  <c r="AW2322" i="1"/>
  <c r="AW4568" i="1"/>
  <c r="AW3894" i="1"/>
  <c r="AW3221" i="1"/>
  <c r="AW3143" i="1"/>
  <c r="AW102" i="1"/>
  <c r="AW3281" i="1"/>
  <c r="AW2050" i="1"/>
  <c r="AW2309" i="1"/>
  <c r="AW3754" i="1"/>
  <c r="AW2985" i="1"/>
  <c r="AW3564" i="1"/>
  <c r="AW3306" i="1"/>
  <c r="AW4185" i="1"/>
  <c r="AW3402" i="1"/>
  <c r="AW1653" i="1"/>
  <c r="AW2326" i="1"/>
  <c r="AW3501" i="1"/>
  <c r="AW2904" i="1"/>
  <c r="AW774" i="1"/>
  <c r="AW4767" i="1"/>
  <c r="AW2926" i="1"/>
  <c r="AW1309" i="1"/>
  <c r="AW4066" i="1"/>
  <c r="AW3337" i="1"/>
  <c r="AW1672" i="1"/>
  <c r="AW4382" i="1"/>
  <c r="AW4689" i="1"/>
  <c r="AW4006" i="1"/>
  <c r="AW4750" i="1"/>
  <c r="AW4682" i="1"/>
  <c r="AW4357" i="1"/>
  <c r="AW2149" i="1"/>
  <c r="AW2338" i="1"/>
  <c r="AW3121" i="1"/>
  <c r="AW871" i="1"/>
  <c r="AW1815" i="1"/>
  <c r="AW2041" i="1"/>
  <c r="AW726" i="1"/>
  <c r="AW1200" i="1"/>
  <c r="AW65" i="1"/>
  <c r="AW3328" i="1"/>
  <c r="AW173" i="1"/>
  <c r="AW4184" i="1"/>
  <c r="AW31" i="1"/>
  <c r="AW4410" i="1"/>
  <c r="AW1269" i="1"/>
  <c r="AW785" i="1"/>
  <c r="AW3663" i="1"/>
  <c r="AW4740" i="1"/>
  <c r="AW1652" i="1"/>
  <c r="AW807" i="1"/>
  <c r="AW3400" i="1"/>
  <c r="AW158" i="1"/>
  <c r="AW4302" i="1"/>
  <c r="AW4552" i="1"/>
  <c r="AW293" i="1"/>
  <c r="AW3263" i="1"/>
  <c r="AW4998" i="1"/>
  <c r="AW1248" i="1"/>
  <c r="AW1278" i="1"/>
  <c r="AW2172" i="1"/>
  <c r="AW3701" i="1"/>
  <c r="AW3182" i="1"/>
  <c r="AW759" i="1"/>
  <c r="AW2771" i="1"/>
  <c r="AW2237" i="1"/>
  <c r="AW72" i="1"/>
  <c r="AW1370" i="1"/>
  <c r="AW135" i="1"/>
  <c r="AW4115" i="1"/>
  <c r="AW508" i="1"/>
  <c r="AW662" i="1"/>
  <c r="AW142" i="1"/>
  <c r="AW3906" i="1"/>
  <c r="AW3318" i="1"/>
  <c r="AW3430" i="1"/>
  <c r="AW3272" i="1"/>
  <c r="AW4338" i="1"/>
  <c r="AW4775" i="1"/>
  <c r="AW4790" i="1"/>
  <c r="AW770" i="1"/>
  <c r="AW3763" i="1"/>
  <c r="AW4929" i="1"/>
  <c r="AW4423" i="1"/>
  <c r="AW4434" i="1"/>
  <c r="AW1371" i="1"/>
  <c r="AW2773" i="1"/>
  <c r="AW91" i="1"/>
  <c r="AW3885" i="1"/>
  <c r="AW4153" i="1"/>
  <c r="AW4183" i="1"/>
  <c r="AW3206" i="1"/>
  <c r="AW2281" i="1"/>
  <c r="AW3391" i="1"/>
  <c r="AW2072" i="1"/>
  <c r="AW3920" i="1"/>
  <c r="AW392" i="1"/>
  <c r="AW1598" i="1"/>
  <c r="AW1006" i="1"/>
  <c r="AW8" i="1"/>
  <c r="AW4490" i="1"/>
  <c r="AW1655" i="1"/>
  <c r="AW4374" i="1"/>
  <c r="AW4524" i="1"/>
  <c r="AW4942" i="1"/>
  <c r="AW855" i="1"/>
  <c r="AW4335" i="1"/>
  <c r="AW1280" i="1"/>
  <c r="AW3741" i="1"/>
  <c r="AW40" i="1"/>
  <c r="AW4610" i="1"/>
  <c r="AW1986" i="1"/>
  <c r="AW1488" i="1"/>
  <c r="AW3305" i="1"/>
  <c r="AW3348" i="1"/>
  <c r="AW4765" i="1"/>
  <c r="AW1673" i="1"/>
  <c r="AW3673" i="1"/>
  <c r="AW1279" i="1"/>
  <c r="AW4903" i="1"/>
  <c r="AW4114" i="1"/>
  <c r="AW2159" i="1"/>
  <c r="AW2173" i="1"/>
  <c r="AW1267" i="1"/>
  <c r="AW4233" i="1"/>
  <c r="AW111" i="1"/>
  <c r="AW4812" i="1"/>
  <c r="AW993" i="1"/>
  <c r="AW2927" i="1"/>
  <c r="AW3047" i="1"/>
  <c r="AW4429" i="1"/>
  <c r="AW2422" i="1"/>
  <c r="AW1246" i="1"/>
  <c r="AW3389" i="1"/>
  <c r="AW2070" i="1"/>
  <c r="AW1654" i="1"/>
  <c r="AW1513" i="1"/>
  <c r="AW1704" i="1"/>
  <c r="AW1153" i="1"/>
  <c r="AW1381" i="1"/>
  <c r="AW28" i="1"/>
  <c r="AW1795" i="1"/>
  <c r="AW829" i="1"/>
  <c r="AW2095" i="1"/>
  <c r="AW424" i="1"/>
  <c r="AW3553" i="1"/>
  <c r="AW4711" i="1"/>
  <c r="AW595" i="1"/>
  <c r="AW3707" i="1"/>
  <c r="AW4829" i="1"/>
  <c r="AW1663" i="1"/>
  <c r="AW2126" i="1"/>
  <c r="AW3321" i="1"/>
  <c r="AW4383" i="1"/>
  <c r="AW128" i="1"/>
  <c r="AW4499" i="1"/>
  <c r="AW147" i="1"/>
  <c r="AW1664" i="1"/>
  <c r="AW3818" i="1"/>
  <c r="AW4201" i="1"/>
  <c r="AW4528" i="1"/>
  <c r="AW909" i="1"/>
  <c r="AW1720" i="1"/>
  <c r="AW1126" i="1"/>
  <c r="AW4116" i="1"/>
  <c r="AW2047" i="1"/>
  <c r="AW489" i="1"/>
  <c r="AW2977" i="1"/>
  <c r="AW1096" i="1"/>
  <c r="AW3320" i="1"/>
  <c r="AW917" i="1"/>
  <c r="AW2944" i="1"/>
  <c r="AW2124" i="1"/>
  <c r="AW610" i="1"/>
  <c r="AW3513" i="1"/>
  <c r="AW4366" i="1"/>
  <c r="AW3365" i="1"/>
  <c r="AW3950" i="1"/>
  <c r="AW4716" i="1"/>
  <c r="AW3892" i="1"/>
  <c r="AW4194" i="1"/>
  <c r="AW992" i="1"/>
  <c r="AW1851" i="1"/>
  <c r="AW4477" i="1"/>
  <c r="AW2263" i="1"/>
  <c r="AW753" i="1"/>
  <c r="AW1985" i="1"/>
  <c r="AW1212" i="1"/>
  <c r="AW839" i="1"/>
  <c r="AW1535" i="1"/>
  <c r="AW1008" i="1"/>
  <c r="AW1783" i="1"/>
  <c r="AW64" i="1"/>
  <c r="AW3445" i="1"/>
  <c r="AW4519" i="1"/>
  <c r="AW730" i="1"/>
  <c r="AW4579" i="1"/>
  <c r="AW611" i="1"/>
  <c r="AW3583" i="1"/>
  <c r="AW1474" i="1"/>
  <c r="AW2381" i="1"/>
  <c r="AW4087" i="1"/>
  <c r="AW112" i="1"/>
  <c r="AW4435" i="1"/>
  <c r="AW123" i="1"/>
  <c r="AW1632" i="1"/>
  <c r="AW3282" i="1"/>
  <c r="AW3989" i="1"/>
  <c r="AW4428" i="1"/>
  <c r="AW391" i="1"/>
  <c r="AW3855" i="1"/>
  <c r="AW132" i="1"/>
  <c r="AW4407" i="1"/>
  <c r="AW2146" i="1"/>
  <c r="AW4720" i="1"/>
  <c r="AW4072" i="1"/>
  <c r="AW47" i="1"/>
  <c r="AW4671" i="1"/>
  <c r="AW1055" i="1"/>
  <c r="AW3827" i="1"/>
  <c r="AW4234" i="1"/>
  <c r="AW4766" i="1"/>
  <c r="AW3604" i="1"/>
  <c r="AW1021" i="1"/>
  <c r="AW1740" i="1"/>
  <c r="AW1140" i="1"/>
  <c r="AW4336" i="1"/>
  <c r="AW2175" i="1"/>
  <c r="AW620" i="1"/>
  <c r="AW1380" i="1"/>
  <c r="AW4885" i="1"/>
  <c r="AW1874" i="1"/>
  <c r="AW1552" i="1"/>
  <c r="AW901" i="1"/>
  <c r="AW4506" i="1"/>
  <c r="AW2165" i="1"/>
  <c r="AW1647" i="1"/>
  <c r="AW3661" i="1"/>
  <c r="AW2051" i="1"/>
  <c r="AW3977" i="1"/>
  <c r="AW738" i="1"/>
  <c r="AW4639" i="1"/>
  <c r="AW4928" i="1"/>
  <c r="AW4014" i="1"/>
  <c r="AW1197" i="1"/>
  <c r="AW4210" i="1"/>
  <c r="AW2617" i="1"/>
  <c r="AW4358" i="1"/>
  <c r="AW3345" i="1"/>
  <c r="AW174" i="1"/>
  <c r="AW4559" i="1"/>
  <c r="AW5062" i="1"/>
  <c r="AW3874" i="1"/>
  <c r="AW4680" i="1"/>
  <c r="AW3974" i="1"/>
  <c r="AW2297" i="1"/>
  <c r="AW3566" i="1"/>
  <c r="AW3265" i="1"/>
  <c r="AW36" i="1"/>
  <c r="AW2199" i="1"/>
  <c r="AW2876" i="1"/>
  <c r="AW2267" i="1"/>
  <c r="AW5000" i="1"/>
  <c r="AW963" i="1"/>
  <c r="AW3228" i="1"/>
  <c r="AW1242" i="1"/>
  <c r="AW1511" i="1"/>
  <c r="AW3003" i="1"/>
  <c r="AW1378" i="1"/>
  <c r="AW2383" i="1"/>
  <c r="AW4517" i="1"/>
  <c r="AW1809" i="1"/>
  <c r="AW3936" i="1"/>
  <c r="AW1206" i="1"/>
  <c r="AW3533" i="1"/>
  <c r="AW418" i="1"/>
  <c r="AW227" i="1"/>
  <c r="AW4554" i="1"/>
  <c r="AW1637" i="1"/>
  <c r="AW4537" i="1"/>
  <c r="AW4880" i="1"/>
  <c r="AW1025" i="1"/>
  <c r="AW2361" i="1"/>
  <c r="AW1810" i="1"/>
  <c r="AW2324" i="1"/>
  <c r="AW2360" i="1"/>
  <c r="AW4544" i="1"/>
  <c r="AW96" i="1"/>
  <c r="AW4108" i="1"/>
  <c r="AW3231" i="1"/>
  <c r="AW940" i="1"/>
  <c r="AW4511" i="1"/>
  <c r="AW2388" i="1"/>
  <c r="AW4518" i="1"/>
  <c r="AW512" i="1"/>
  <c r="AW297" i="1"/>
  <c r="AW258" i="1"/>
  <c r="AW2497" i="1"/>
  <c r="AW2117" i="1"/>
  <c r="AW19" i="1"/>
  <c r="AW4293" i="1"/>
  <c r="AW962" i="1"/>
  <c r="AW2453" i="1"/>
  <c r="AW4714" i="1"/>
  <c r="AW2911" i="1"/>
  <c r="AW4513" i="1"/>
  <c r="AW4494" i="1"/>
  <c r="AW3937" i="1"/>
  <c r="AW4545" i="1"/>
  <c r="AW13" i="1"/>
  <c r="AW1752" i="1"/>
  <c r="AW1207" i="1"/>
  <c r="AW192" i="1"/>
  <c r="AW4270" i="1"/>
  <c r="AW2512" i="1"/>
  <c r="AW3608" i="1"/>
  <c r="AW1301" i="1"/>
  <c r="AW511" i="1"/>
  <c r="AW125" i="1"/>
  <c r="AW4564" i="1"/>
  <c r="AW2233" i="1"/>
  <c r="AW1024" i="1"/>
  <c r="AW3008" i="1"/>
  <c r="AW274" i="1"/>
  <c r="AW1083" i="1"/>
  <c r="AW3897" i="1"/>
  <c r="AW417" i="1"/>
  <c r="AW4071" i="1"/>
  <c r="AW4606" i="1"/>
  <c r="AW3599" i="1"/>
  <c r="AW1320" i="1"/>
  <c r="AW1821" i="1"/>
  <c r="AW2312" i="1"/>
  <c r="AW2544" i="1"/>
  <c r="AW568" i="1"/>
  <c r="AW3938" i="1"/>
  <c r="AW4444" i="1"/>
  <c r="AW4512" i="1"/>
  <c r="AW4994" i="1"/>
  <c r="AW359" i="1"/>
  <c r="AW4325" i="1"/>
  <c r="AW4538" i="1"/>
  <c r="AW2925" i="1"/>
  <c r="AW12" i="1"/>
  <c r="AW1464" i="1"/>
  <c r="AW114" i="1"/>
  <c r="AW2228" i="1"/>
  <c r="AW2143" i="1"/>
  <c r="AW2340" i="1"/>
  <c r="AW5001" i="1"/>
  <c r="AW2472" i="1"/>
  <c r="AW4324" i="1"/>
  <c r="AW631" i="1"/>
  <c r="AW2903" i="1"/>
  <c r="AW2384" i="1"/>
  <c r="AW2118" i="1"/>
  <c r="AW1787" i="1"/>
  <c r="AW2918" i="1"/>
  <c r="AW95" i="1"/>
  <c r="AW456" i="1"/>
  <c r="AW2294" i="1"/>
  <c r="AW4205" i="1"/>
  <c r="AW3539" i="1"/>
  <c r="AW371" i="1"/>
  <c r="AW2658" i="1"/>
  <c r="AW1300" i="1"/>
  <c r="AW3309" i="1"/>
  <c r="AW575" i="1"/>
  <c r="AW4250" i="1"/>
  <c r="AW4229" i="1"/>
  <c r="AW3925" i="1"/>
  <c r="AW4079" i="1"/>
  <c r="AW4684" i="1"/>
  <c r="AW3693" i="1"/>
  <c r="AW4697" i="1"/>
  <c r="AW4937" i="1"/>
  <c r="AW3180" i="1"/>
  <c r="AW856" i="1"/>
  <c r="AW4683" i="1"/>
  <c r="AW3643" i="1"/>
  <c r="AW1591" i="1"/>
  <c r="AW4239" i="1"/>
  <c r="AW1563" i="1"/>
  <c r="AW178" i="1"/>
  <c r="AW658" i="1"/>
  <c r="AW4394" i="1"/>
  <c r="AW4221" i="1"/>
  <c r="AW2038" i="1"/>
  <c r="AW2354" i="1"/>
  <c r="AW4456" i="1"/>
  <c r="AW2849" i="1"/>
  <c r="AW4621" i="1"/>
  <c r="AW2171" i="1"/>
  <c r="AW4206" i="1"/>
  <c r="AW3680" i="1"/>
  <c r="AW2680" i="1"/>
  <c r="AW1804" i="1"/>
  <c r="AW2229" i="1"/>
  <c r="AW1581" i="1"/>
  <c r="AW4119" i="1"/>
  <c r="AW4662" i="1"/>
  <c r="AW4231" i="1"/>
  <c r="AW3793" i="1"/>
  <c r="AW2363" i="1"/>
  <c r="AW51" i="1"/>
  <c r="AW2515" i="1"/>
  <c r="AW2759" i="1"/>
  <c r="AW2179" i="1"/>
  <c r="AW1812" i="1"/>
  <c r="AW4129" i="1"/>
  <c r="AW3804" i="1"/>
  <c r="AW3398" i="1"/>
  <c r="AW3373" i="1"/>
  <c r="AW4548" i="1"/>
  <c r="AW1832" i="1"/>
  <c r="AW4802" i="1"/>
  <c r="AW2514" i="1"/>
  <c r="AW2532" i="1"/>
  <c r="AW3463" i="1"/>
  <c r="AW2439" i="1"/>
  <c r="AW2702" i="1"/>
  <c r="AW2120" i="1"/>
  <c r="AW3792" i="1"/>
  <c r="AW50" i="1"/>
  <c r="AW3862" i="1"/>
  <c r="AW3251" i="1"/>
  <c r="AW1891" i="1"/>
  <c r="AW4972" i="1"/>
  <c r="AW1890" i="1"/>
  <c r="AW1870" i="1"/>
  <c r="AW2626" i="1"/>
  <c r="AW2230" i="1"/>
  <c r="AW2938" i="1"/>
  <c r="AW1411" i="1"/>
  <c r="AW3127" i="1"/>
  <c r="AW4277" i="1"/>
  <c r="AW3498" i="1"/>
  <c r="AW3910" i="1"/>
  <c r="AW3514" i="1"/>
  <c r="AW2244" i="1"/>
  <c r="AW1599" i="1"/>
  <c r="AW4924" i="1"/>
  <c r="AW298" i="1"/>
  <c r="AW161" i="1"/>
  <c r="AW2580" i="1"/>
  <c r="AW2201" i="1"/>
  <c r="AW4349" i="1"/>
  <c r="AW1589" i="1"/>
  <c r="AW4427" i="1"/>
  <c r="AW2271" i="1"/>
  <c r="AW2442" i="1"/>
  <c r="AW3374" i="1"/>
  <c r="AW2400" i="1"/>
  <c r="AW1952" i="1"/>
  <c r="AW2065" i="1"/>
  <c r="AW2530" i="1"/>
  <c r="AW2545" i="1"/>
  <c r="AW3961" i="1"/>
  <c r="AW4584" i="1"/>
  <c r="AW4622" i="1"/>
  <c r="AW44" i="1"/>
  <c r="AW4142" i="1"/>
  <c r="AW4150" i="1"/>
  <c r="AW717" i="1"/>
  <c r="AW3473" i="1"/>
  <c r="AW2332" i="1"/>
  <c r="AW2139" i="1"/>
  <c r="AW3971" i="1"/>
  <c r="AW3317" i="1"/>
  <c r="AW1872" i="1"/>
  <c r="AW4496" i="1"/>
  <c r="AW3882" i="1"/>
  <c r="AW4675" i="1"/>
  <c r="AW435" i="1"/>
  <c r="AW3474" i="1"/>
  <c r="AW4656" i="1"/>
  <c r="AW1264" i="1"/>
  <c r="AW4607" i="1"/>
  <c r="AW3962" i="1"/>
  <c r="AW4276" i="1"/>
  <c r="AW3972" i="1"/>
  <c r="AW4577" i="1"/>
  <c r="AW2585" i="1"/>
  <c r="AW2372" i="1"/>
  <c r="AW4308" i="1"/>
  <c r="AW692" i="1"/>
  <c r="AW2234" i="1"/>
  <c r="AW389" i="1"/>
  <c r="AW746" i="1"/>
  <c r="AW4590" i="1"/>
  <c r="AW4475" i="1"/>
  <c r="AW2291" i="1"/>
  <c r="AW1733" i="1"/>
  <c r="AW2633" i="1"/>
  <c r="AW2200" i="1"/>
  <c r="AW4192" i="1"/>
  <c r="AW2251" i="1"/>
  <c r="AW857" i="1"/>
  <c r="AW4725" i="1"/>
  <c r="AW4785" i="1"/>
  <c r="AW2166" i="1"/>
  <c r="AW4433" i="1"/>
  <c r="AW3903" i="1"/>
  <c r="AW4912" i="1"/>
  <c r="AW4193" i="1"/>
  <c r="AW1410" i="1"/>
  <c r="AW4354" i="1"/>
  <c r="AW3960" i="1"/>
  <c r="AW2432" i="1"/>
  <c r="AW1695" i="1"/>
  <c r="AW2546" i="1"/>
  <c r="AW2843" i="1"/>
  <c r="AW3137" i="1"/>
  <c r="AW5014" i="1"/>
  <c r="AW2107" i="1"/>
  <c r="AW3620" i="1"/>
  <c r="AW2651" i="1"/>
  <c r="AW2248" i="1"/>
  <c r="AW4355" i="1"/>
  <c r="AW2204" i="1"/>
  <c r="AW4030" i="1"/>
  <c r="AW4363" i="1"/>
  <c r="AW4025" i="1"/>
  <c r="AW2392" i="1"/>
  <c r="AW4811" i="1"/>
  <c r="AW3512" i="1"/>
  <c r="AW2845" i="1"/>
  <c r="AW1938" i="1"/>
  <c r="AW4388" i="1"/>
  <c r="AW1729" i="1"/>
  <c r="AW3853" i="1"/>
  <c r="AW3986" i="1"/>
  <c r="AW4514" i="1"/>
  <c r="AW3270" i="1"/>
  <c r="AW4482" i="1"/>
  <c r="AW4831" i="1"/>
  <c r="AW3909" i="1"/>
  <c r="AW4736" i="1"/>
  <c r="AW4409" i="1"/>
  <c r="AW3387" i="1"/>
  <c r="AW2768" i="1"/>
  <c r="AW1186" i="1"/>
  <c r="AW3150" i="1"/>
  <c r="AW3521" i="1"/>
  <c r="AW1172" i="1"/>
  <c r="AW3302" i="1"/>
  <c r="AW4661" i="1"/>
  <c r="AW2758" i="1"/>
  <c r="AW4938" i="1"/>
  <c r="AW3639" i="1"/>
  <c r="AW2678" i="1"/>
  <c r="AW2272" i="1"/>
  <c r="AW2591" i="1"/>
  <c r="AW2851" i="1"/>
  <c r="AW4051" i="1"/>
  <c r="AW5085" i="1"/>
  <c r="AW2181" i="1"/>
  <c r="AW3204" i="1"/>
  <c r="AW3861" i="1"/>
  <c r="AW3259" i="1"/>
  <c r="AW4626" i="1"/>
  <c r="AW2701" i="1"/>
  <c r="AW4911" i="1"/>
  <c r="AW3600" i="1"/>
  <c r="AW2627" i="1"/>
  <c r="AW4460" i="1"/>
  <c r="AW3214" i="1"/>
  <c r="AW4295" i="1"/>
  <c r="AW4807" i="1"/>
  <c r="AW3860" i="1"/>
  <c r="AW4709" i="1"/>
  <c r="AW4348" i="1"/>
  <c r="AW3342" i="1"/>
  <c r="AW2703" i="1"/>
  <c r="AW4882" i="1"/>
  <c r="AW4973" i="1"/>
  <c r="AW2438" i="1"/>
  <c r="AW2526" i="1"/>
  <c r="AW166" i="1"/>
  <c r="AW4426" i="1"/>
  <c r="AW4439" i="1"/>
  <c r="AW3191" i="1"/>
  <c r="AW2932" i="1"/>
  <c r="AW2791" i="1"/>
  <c r="AW2634" i="1"/>
  <c r="AW4151" i="1"/>
  <c r="AW4550" i="1"/>
  <c r="AW791" i="1"/>
  <c r="AW2335" i="1"/>
  <c r="AW1496" i="1"/>
  <c r="AW2099" i="1"/>
  <c r="AW4726" i="1"/>
  <c r="AW1803" i="1"/>
  <c r="AW3806" i="1"/>
  <c r="AW2203" i="1"/>
  <c r="AW5002" i="1"/>
  <c r="AW5051" i="1"/>
  <c r="AW1730" i="1"/>
  <c r="AW3038" i="1"/>
  <c r="AW1587" i="1"/>
  <c r="AW5052" i="1"/>
  <c r="AW3753" i="1"/>
  <c r="AW4951" i="1"/>
  <c r="AW143" i="1"/>
  <c r="AW4495" i="1"/>
  <c r="AW2012" i="1"/>
  <c r="AW3428" i="1"/>
  <c r="AW1944" i="1"/>
  <c r="AW300" i="1"/>
  <c r="AW2586" i="1"/>
  <c r="AW4393" i="1"/>
  <c r="AW2180" i="1"/>
  <c r="AW4089" i="1"/>
  <c r="AW693" i="1"/>
  <c r="AW4296" i="1"/>
  <c r="AW1322" i="1"/>
  <c r="AW4576" i="1"/>
  <c r="AW4141" i="1"/>
  <c r="AW3917" i="1"/>
  <c r="AW3278" i="1"/>
  <c r="AW4808" i="1"/>
  <c r="AW2709" i="1"/>
  <c r="AW2049" i="1"/>
  <c r="AW4763" i="1"/>
  <c r="AW3603" i="1"/>
  <c r="AW1406" i="1"/>
  <c r="AW4646" i="1"/>
  <c r="AW3619" i="1"/>
  <c r="AW1421" i="1"/>
  <c r="AW4636" i="1"/>
  <c r="AW4658" i="1"/>
  <c r="AW4507" i="1"/>
  <c r="AW1939" i="1"/>
  <c r="AW4731" i="1"/>
  <c r="AW3334" i="1"/>
  <c r="AW2235" i="1"/>
  <c r="AW4936" i="1"/>
  <c r="AW1407" i="1"/>
  <c r="AW4996" i="1"/>
  <c r="AW3904" i="1"/>
  <c r="AW3011" i="1"/>
  <c r="AW4744" i="1"/>
  <c r="AW2336" i="1"/>
  <c r="AW1945" i="1"/>
  <c r="AW2454" i="1"/>
  <c r="AW4566" i="1"/>
  <c r="AW4387" i="1"/>
  <c r="AW2960" i="1"/>
  <c r="AW3913" i="1"/>
  <c r="AW4214" i="1"/>
  <c r="AW3825" i="1"/>
  <c r="AW2850" i="1"/>
  <c r="AW299" i="1"/>
  <c r="AW3386" i="1"/>
  <c r="AW2434" i="1"/>
  <c r="AW4448" i="1"/>
  <c r="AW3849" i="1"/>
  <c r="AW4818" i="1"/>
  <c r="AW3846" i="1"/>
  <c r="AW4583" i="1"/>
  <c r="AW2256" i="1"/>
  <c r="AW5071" i="1"/>
  <c r="AW4031" i="1"/>
  <c r="AW2300" i="1"/>
  <c r="AW4419" i="1"/>
  <c r="AW2782" i="1"/>
  <c r="AW2112" i="1"/>
  <c r="AW3815" i="1"/>
  <c r="AW4159" i="1"/>
  <c r="AW1991" i="1"/>
  <c r="AW4888" i="1"/>
  <c r="AW2441" i="1"/>
  <c r="AW4024" i="1"/>
  <c r="AW3260" i="1"/>
  <c r="AW1596" i="1"/>
  <c r="AW4743" i="1"/>
  <c r="AW3138" i="1"/>
  <c r="AW2301" i="1"/>
  <c r="AW1696" i="1"/>
  <c r="AW1183" i="1"/>
  <c r="AW1277" i="1"/>
  <c r="AW4786" i="1"/>
  <c r="AW2403" i="1"/>
  <c r="AW2700" i="1"/>
  <c r="AW4612" i="1"/>
  <c r="AW4558" i="1"/>
  <c r="AW355" i="1"/>
  <c r="AW3714" i="1"/>
  <c r="AW3520" i="1"/>
  <c r="AW859" i="1"/>
  <c r="AW1751" i="1"/>
  <c r="AW2613" i="1"/>
  <c r="AW1431" i="1"/>
  <c r="AW1949" i="1"/>
  <c r="AW189" i="1"/>
  <c r="AW1419" i="1"/>
  <c r="AW3480" i="1"/>
  <c r="AW880" i="1"/>
  <c r="AW1887" i="1"/>
  <c r="AW2245" i="1"/>
  <c r="AW825" i="1"/>
  <c r="AW3395" i="1"/>
  <c r="AW2657" i="1"/>
  <c r="AW1543" i="1"/>
  <c r="AW2097" i="1"/>
  <c r="AW285" i="1"/>
  <c r="AW1463" i="1"/>
  <c r="AW3532" i="1"/>
  <c r="AW284" i="1"/>
  <c r="AW1307" i="1"/>
  <c r="AW1193" i="1"/>
  <c r="AW448" i="1"/>
  <c r="AW2691" i="1"/>
  <c r="AW3169" i="1"/>
  <c r="AW1931" i="1"/>
  <c r="AW3189" i="1"/>
  <c r="AW34" i="1"/>
  <c r="AW2223" i="1"/>
  <c r="AW1205" i="1"/>
  <c r="AW313" i="1"/>
  <c r="AW2687" i="1"/>
  <c r="AW2981" i="1"/>
  <c r="AW1002" i="1"/>
  <c r="AW4247" i="1"/>
  <c r="AW4817" i="1"/>
  <c r="AW3527" i="1"/>
  <c r="AW4761" i="1"/>
  <c r="AW1974" i="1"/>
  <c r="AW3211" i="1"/>
  <c r="AW3781" i="1"/>
  <c r="AW1959" i="1"/>
  <c r="AW3385" i="1"/>
  <c r="AW1734" i="1"/>
  <c r="AW4699" i="1"/>
  <c r="AW4771" i="1"/>
  <c r="AW2682" i="1"/>
  <c r="AW2924" i="1"/>
  <c r="AW2562" i="1"/>
  <c r="AW2584" i="1"/>
  <c r="AW387" i="1"/>
  <c r="AW3286" i="1"/>
  <c r="AW972" i="1"/>
  <c r="AW714" i="1"/>
  <c r="AW3370" i="1"/>
  <c r="AW3084" i="1"/>
  <c r="AW395" i="1"/>
  <c r="AW4438" i="1"/>
  <c r="AW2293" i="1"/>
  <c r="AW4510" i="1"/>
  <c r="AW1441" i="1"/>
  <c r="AW928" i="1"/>
  <c r="AW451" i="1"/>
  <c r="AW3316" i="1"/>
  <c r="AW331" i="1"/>
  <c r="AW2638" i="1"/>
  <c r="AW2572" i="1"/>
  <c r="AW82" i="1"/>
  <c r="AW3134" i="1"/>
  <c r="AW4488" i="1"/>
  <c r="AW3562" i="1"/>
  <c r="AW3548" i="1"/>
  <c r="AW216" i="1"/>
  <c r="AW4158" i="1"/>
  <c r="AW2716" i="1"/>
  <c r="AW1147" i="1"/>
  <c r="AW2822" i="1"/>
  <c r="AW2632" i="1"/>
  <c r="AW186" i="1"/>
  <c r="AW3162" i="1"/>
  <c r="AW4536" i="1"/>
  <c r="AW3626" i="1"/>
  <c r="AW4500" i="1"/>
  <c r="AW957" i="1"/>
  <c r="AW113" i="1"/>
  <c r="AW2874" i="1"/>
  <c r="AW2740" i="1"/>
  <c r="AW314" i="1"/>
  <c r="AW3698" i="1"/>
  <c r="AW1393" i="1"/>
  <c r="AW3838" i="1"/>
  <c r="AW4588" i="1"/>
  <c r="AW296" i="1"/>
  <c r="AW4242" i="1"/>
  <c r="AW2848" i="1"/>
  <c r="AW505" i="1"/>
  <c r="AW2902" i="1"/>
  <c r="AW2780" i="1"/>
  <c r="AW546" i="1"/>
  <c r="AW3770" i="1"/>
  <c r="AW1453" i="1"/>
  <c r="AW3858" i="1"/>
  <c r="AW597" i="1"/>
  <c r="AW384" i="1"/>
  <c r="AW4478" i="1"/>
  <c r="AW2936" i="1"/>
  <c r="AW623" i="1"/>
  <c r="AW3870" i="1"/>
  <c r="AW3664" i="1"/>
  <c r="AW939" i="1"/>
  <c r="AW1967" i="1"/>
  <c r="AW2745" i="1"/>
  <c r="AW1579" i="1"/>
  <c r="AW2317" i="1"/>
  <c r="AW421" i="1"/>
  <c r="AW1531" i="1"/>
  <c r="AW3628" i="1"/>
  <c r="AW1112" i="1"/>
  <c r="AW2211" i="1"/>
  <c r="AW2457" i="1"/>
  <c r="AW474" i="1"/>
  <c r="AW3451" i="1"/>
  <c r="AW4557" i="1"/>
  <c r="AW2643" i="1"/>
  <c r="AW4417" i="1"/>
  <c r="AW1066" i="1"/>
  <c r="AW2727" i="1"/>
  <c r="AW2601" i="1"/>
  <c r="AW630" i="1"/>
  <c r="AW151" i="1"/>
  <c r="AW2590" i="1"/>
  <c r="AW2252" i="1"/>
  <c r="AW724" i="1"/>
  <c r="AW3078" i="1"/>
  <c r="AW4288" i="1"/>
  <c r="AW3298" i="1"/>
  <c r="AW3248" i="1"/>
  <c r="AW68" i="1"/>
  <c r="AW3762" i="1"/>
  <c r="AW2220" i="1"/>
  <c r="AW195" i="1"/>
  <c r="AW2606" i="1"/>
  <c r="AW2496" i="1"/>
  <c r="AW233" i="1"/>
  <c r="AW3102" i="1"/>
  <c r="AW2857" i="1"/>
  <c r="AW1771" i="1"/>
  <c r="AW2833" i="1"/>
  <c r="AW813" i="1"/>
  <c r="AW1759" i="1"/>
  <c r="AW3924" i="1"/>
  <c r="AW528" i="1"/>
  <c r="AW1659" i="1"/>
  <c r="AW1869" i="1"/>
  <c r="AW225" i="1"/>
  <c r="AW3287" i="1"/>
  <c r="AW4177" i="1"/>
  <c r="AW2299" i="1"/>
  <c r="AW3569" i="1"/>
  <c r="AW466" i="1"/>
  <c r="AW2471" i="1"/>
  <c r="AW2137" i="1"/>
  <c r="AW58" i="1"/>
  <c r="AW2999" i="1"/>
  <c r="AW3561" i="1"/>
  <c r="AW1454" i="1"/>
  <c r="AW1520" i="1"/>
  <c r="AW921" i="1"/>
  <c r="AW4347" i="1"/>
  <c r="AW1072" i="1"/>
  <c r="AW3495" i="1"/>
  <c r="AW1486" i="1"/>
  <c r="AW498" i="1"/>
  <c r="AW383" i="1"/>
  <c r="AW2390" i="1"/>
  <c r="AW5092" i="1"/>
  <c r="AW932" i="1"/>
  <c r="AW443" i="1"/>
  <c r="AW1678" i="1"/>
  <c r="AW226" i="1"/>
  <c r="AW2249" i="1"/>
  <c r="AW1317" i="1"/>
  <c r="AW4618" i="1"/>
  <c r="AW2796" i="1"/>
  <c r="AW77" i="1"/>
  <c r="AW2151" i="1"/>
  <c r="AW2061" i="1"/>
  <c r="AW3069" i="1"/>
  <c r="AW3587" i="1"/>
  <c r="AW3323" i="1"/>
  <c r="AW2669" i="1"/>
  <c r="AW3559" i="1"/>
  <c r="AW2915" i="1"/>
  <c r="AW2875" i="1"/>
  <c r="AW2705" i="1"/>
  <c r="AW3607" i="1"/>
  <c r="AW221" i="1"/>
  <c r="AW2801" i="1"/>
  <c r="AW3735" i="1"/>
  <c r="AW4827" i="1"/>
  <c r="AW273" i="1"/>
  <c r="AW946" i="1"/>
  <c r="AW4984" i="1"/>
  <c r="AW3645" i="1"/>
  <c r="AW598" i="1"/>
  <c r="AW1618" i="1"/>
  <c r="AW1152" i="1"/>
  <c r="AW4947" i="1"/>
  <c r="AW4236" i="1"/>
  <c r="AW3160" i="1"/>
  <c r="AW3690" i="1"/>
  <c r="AW3384" i="1"/>
  <c r="AW2227" i="1"/>
  <c r="AW510" i="1"/>
  <c r="AW1118" i="1"/>
  <c r="AW3001" i="1"/>
  <c r="AW2287" i="1"/>
  <c r="AW1452" i="1"/>
  <c r="AW2542" i="1"/>
  <c r="AW5075" i="1"/>
  <c r="AW3176" i="1"/>
  <c r="AW2676" i="1"/>
  <c r="AW3422" i="1"/>
  <c r="AW799" i="1"/>
  <c r="AW1315" i="1"/>
  <c r="AW732" i="1"/>
  <c r="AW1835" i="1"/>
  <c r="AW2221" i="1"/>
  <c r="AW705" i="1"/>
  <c r="AW3371" i="1"/>
  <c r="AW4405" i="1"/>
  <c r="AW2495" i="1"/>
  <c r="AW3705" i="1"/>
  <c r="AW758" i="1"/>
  <c r="AW2631" i="1"/>
  <c r="AW2409" i="1"/>
  <c r="AW454" i="1"/>
  <c r="AW3135" i="1"/>
  <c r="AW3593" i="1"/>
  <c r="AW1502" i="1"/>
  <c r="AW2016" i="1"/>
  <c r="AW4441" i="1"/>
  <c r="AW2583" i="1"/>
  <c r="AW4241" i="1"/>
  <c r="AW938" i="1"/>
  <c r="AW2683" i="1"/>
  <c r="AW2425" i="1"/>
  <c r="AW289" i="1"/>
  <c r="AW2575" i="1"/>
  <c r="AW2957" i="1"/>
  <c r="AW982" i="1"/>
  <c r="AW4139" i="1"/>
  <c r="AW5083" i="1"/>
  <c r="AW3439" i="1"/>
  <c r="AW5008" i="1"/>
  <c r="AW1722" i="1"/>
  <c r="AW3187" i="1"/>
  <c r="AW3665" i="1"/>
  <c r="AW1710" i="1"/>
  <c r="AW4543" i="1"/>
  <c r="AW5042" i="1"/>
  <c r="AW2502" i="1"/>
  <c r="AW2764" i="1"/>
  <c r="AW2506" i="1"/>
  <c r="AW2288" i="1"/>
  <c r="AW319" i="1"/>
  <c r="AW3218" i="1"/>
  <c r="AW4595" i="1"/>
  <c r="AW280" i="1"/>
  <c r="AW2995" i="1"/>
  <c r="AW334" i="1"/>
  <c r="AW3202" i="1"/>
  <c r="AW3036" i="1"/>
  <c r="AW271" i="1"/>
  <c r="AW4274" i="1"/>
  <c r="AW2269" i="1"/>
  <c r="AW4418" i="1"/>
  <c r="AW1377" i="1"/>
  <c r="AW752" i="1"/>
  <c r="AW4642" i="1"/>
  <c r="AW3148" i="1"/>
  <c r="AW444" i="1"/>
  <c r="AW1635" i="1"/>
  <c r="AW1801" i="1"/>
  <c r="AW197" i="1"/>
  <c r="AW3219" i="1"/>
  <c r="AW3881" i="1"/>
  <c r="AW2219" i="1"/>
  <c r="AW3461" i="1"/>
  <c r="AW406" i="1"/>
  <c r="AW2451" i="1"/>
  <c r="AW2105" i="1"/>
  <c r="AW1051" i="1"/>
  <c r="AW4386" i="1"/>
  <c r="AW4096" i="1"/>
  <c r="AW24" i="1"/>
  <c r="AW2311" i="1"/>
  <c r="AW2873" i="1"/>
  <c r="AW1827" i="1"/>
  <c r="AW2901" i="1"/>
  <c r="AW889" i="1"/>
  <c r="AW1919" i="1"/>
  <c r="AW4204" i="1"/>
  <c r="AW144" i="1"/>
  <c r="AW4522" i="1"/>
  <c r="AW4248" i="1"/>
  <c r="AW240" i="1"/>
  <c r="AW2399" i="1"/>
  <c r="AW2937" i="1"/>
  <c r="AW1843" i="1"/>
  <c r="AW2917" i="1"/>
  <c r="AW2766" i="1"/>
  <c r="AW184" i="1"/>
  <c r="AW4574" i="1"/>
  <c r="AW4484" i="1"/>
  <c r="AW288" i="1"/>
  <c r="AW2543" i="1"/>
  <c r="AW3025" i="1"/>
  <c r="AW1859" i="1"/>
  <c r="AW3057" i="1"/>
  <c r="AW997" i="1"/>
  <c r="AW2087" i="1"/>
  <c r="AW4616" i="1"/>
  <c r="AW224" i="1"/>
  <c r="AW4706" i="1"/>
  <c r="AW4516" i="1"/>
  <c r="AW416" i="1"/>
  <c r="AW2675" i="1"/>
  <c r="AW3073" i="1"/>
  <c r="AW1879" i="1"/>
  <c r="AW3101" i="1"/>
  <c r="AW18" i="1"/>
  <c r="AW2183" i="1"/>
  <c r="AW657" i="1"/>
  <c r="AW1076" i="1"/>
  <c r="AW2191" i="1"/>
  <c r="AW2413" i="1"/>
  <c r="AW94" i="1"/>
  <c r="AW3415" i="1"/>
  <c r="AW4481" i="1"/>
  <c r="AW2623" i="1"/>
  <c r="AW4337" i="1"/>
  <c r="AW954" i="1"/>
  <c r="AW2699" i="1"/>
  <c r="AW2557" i="1"/>
  <c r="AW634" i="1"/>
  <c r="AW3519" i="1"/>
  <c r="AW4001" i="1"/>
  <c r="AW1966" i="1"/>
  <c r="AW2116" i="1"/>
  <c r="AW2074" i="1"/>
  <c r="AW1316" i="1"/>
  <c r="AW1111" i="1"/>
  <c r="AW2318" i="1"/>
  <c r="AW3779" i="1"/>
  <c r="AW4999" i="1"/>
  <c r="AW3510" i="1"/>
  <c r="AW915" i="1"/>
  <c r="AW4166" i="1"/>
  <c r="AW3880" i="1"/>
  <c r="AW1015" i="1"/>
  <c r="AW2027" i="1"/>
  <c r="AW2805" i="1"/>
  <c r="AW1739" i="1"/>
  <c r="AW2693" i="1"/>
  <c r="AW757" i="1"/>
  <c r="AW1727" i="1"/>
  <c r="AW3780" i="1"/>
  <c r="AW975" i="1"/>
  <c r="AW4246" i="1"/>
  <c r="AW3944" i="1"/>
  <c r="AW1091" i="1"/>
  <c r="AW2215" i="1"/>
  <c r="AW4794" i="1"/>
  <c r="AW2863" i="1"/>
  <c r="AW4742" i="1"/>
  <c r="AW350" i="1"/>
  <c r="AW2847" i="1"/>
  <c r="AW3161" i="1"/>
  <c r="AW961" i="1"/>
  <c r="AW2963" i="1"/>
  <c r="AW3125" i="1"/>
  <c r="AW1366" i="1"/>
  <c r="AW1368" i="1"/>
  <c r="AW292" i="1"/>
  <c r="AW4063" i="1"/>
  <c r="AW167" i="1"/>
  <c r="AW2130" i="1"/>
  <c r="AW3479" i="1"/>
  <c r="AW4373" i="1"/>
  <c r="AW2238" i="1"/>
  <c r="AW1420" i="1"/>
  <c r="AW4760" i="1"/>
  <c r="AW2802" i="1"/>
  <c r="AW3268" i="1"/>
  <c r="AW2806" i="1"/>
  <c r="AW2712" i="1"/>
  <c r="AW2162" i="1"/>
  <c r="AW1716" i="1"/>
  <c r="AW3031" i="1"/>
  <c r="AW1560" i="1"/>
  <c r="AW3531" i="1"/>
  <c r="AW1820" i="1"/>
  <c r="AW2910" i="1"/>
  <c r="AW1778" i="1"/>
  <c r="AW2226" i="1"/>
  <c r="AW3703" i="1"/>
  <c r="AW4783" i="1"/>
  <c r="AW4263" i="1"/>
  <c r="AW2556" i="1"/>
  <c r="AW2450" i="1"/>
  <c r="AW2922" i="1"/>
  <c r="AW3020" i="1"/>
  <c r="AW4126" i="1"/>
  <c r="AW4190" i="1"/>
  <c r="AW1478" i="1"/>
  <c r="AW1595" i="1"/>
  <c r="AW1569" i="1"/>
  <c r="AW3637" i="1"/>
  <c r="AW3341" i="1"/>
  <c r="AW2387" i="1"/>
  <c r="AW641" i="1"/>
  <c r="AW4563" i="1"/>
  <c r="AW5069" i="1"/>
  <c r="AW2078" i="1"/>
  <c r="AW177" i="1"/>
  <c r="AW4910" i="1"/>
  <c r="AW4958" i="1"/>
  <c r="AW193" i="1"/>
  <c r="AW766" i="1"/>
  <c r="AW4867" i="1"/>
  <c r="AW4759" i="1"/>
  <c r="AW786" i="1"/>
  <c r="AW4959" i="1"/>
  <c r="AW3087" i="1"/>
  <c r="AW2511" i="1"/>
  <c r="AW2909" i="1"/>
  <c r="AW5063" i="1"/>
  <c r="AW3147" i="1"/>
  <c r="AW3175" i="1"/>
  <c r="AW2096" i="1"/>
  <c r="AW907" i="1"/>
  <c r="AW3747" i="1"/>
  <c r="AW2462" i="1"/>
  <c r="AW380" i="1"/>
  <c r="AW52" i="1"/>
  <c r="AW3677" i="1"/>
  <c r="AW2477" i="1"/>
  <c r="AW4573" i="1"/>
  <c r="AW2839" i="1"/>
  <c r="AW105" i="1"/>
  <c r="AW586" i="1"/>
  <c r="AW3487" i="1"/>
  <c r="AW481" i="1"/>
  <c r="AW1404" i="1"/>
  <c r="AW2718" i="1"/>
  <c r="AW2746" i="1"/>
  <c r="AW1608" i="1"/>
  <c r="AW3200" i="1"/>
  <c r="AW203" i="1"/>
  <c r="AW1609" i="1"/>
  <c r="AW4549" i="1"/>
  <c r="AW342" i="1"/>
  <c r="AW3577" i="1"/>
  <c r="AW4707" i="1"/>
  <c r="AW2182" i="1"/>
  <c r="AW4673" i="1"/>
  <c r="AW3560" i="1"/>
  <c r="AW4950" i="1"/>
  <c r="AW2446" i="1"/>
  <c r="AW2216" i="1"/>
  <c r="AW279" i="1"/>
  <c r="AW4451" i="1"/>
  <c r="AW3058" i="1"/>
  <c r="AW35" i="1"/>
  <c r="AW688" i="1"/>
  <c r="AW2996" i="1"/>
  <c r="AW328" i="1"/>
  <c r="AW2947" i="1"/>
  <c r="AW278" i="1"/>
  <c r="AW2855" i="1"/>
  <c r="AW562" i="1"/>
  <c r="AW1131" i="1"/>
  <c r="AW3993" i="1"/>
  <c r="AW2307" i="1"/>
  <c r="AW642" i="1"/>
  <c r="AW1318" i="1"/>
  <c r="AW3177" i="1"/>
  <c r="AW2339" i="1"/>
  <c r="AW2991" i="1"/>
  <c r="AW4047" i="1"/>
  <c r="AW2391" i="1"/>
  <c r="AW3079" i="1"/>
  <c r="AW1510" i="1"/>
  <c r="AW3493" i="1"/>
  <c r="AW4011" i="1"/>
  <c r="AW3351" i="1"/>
  <c r="AW1542" i="1"/>
  <c r="AW3953" i="1"/>
  <c r="AW2058" i="1"/>
  <c r="AW2266" i="1"/>
  <c r="AW2224" i="1"/>
  <c r="AW3018" i="1"/>
  <c r="AW3050" i="1"/>
  <c r="AW2104" i="1"/>
  <c r="AW25" i="1"/>
  <c r="AW3471" i="1"/>
  <c r="AW4685" i="1"/>
  <c r="AW2795" i="1"/>
  <c r="AW2637" i="1"/>
  <c r="AW2198" i="1"/>
  <c r="AW3915" i="1"/>
  <c r="AW1902" i="1"/>
  <c r="AW5089" i="1"/>
  <c r="AW743" i="1"/>
  <c r="AW119" i="1"/>
  <c r="AW3494" i="1"/>
  <c r="AW2529" i="1"/>
  <c r="AW1319" i="1"/>
  <c r="AW11" i="1"/>
  <c r="AW2370" i="1"/>
  <c r="AW1628" i="1"/>
  <c r="AW5016" i="1"/>
  <c r="AW2826" i="1"/>
  <c r="AW3488" i="1"/>
  <c r="AW2834" i="1"/>
  <c r="AW2788" i="1"/>
  <c r="AW1003" i="1"/>
  <c r="AW3586" i="1"/>
  <c r="AW1968" i="1"/>
  <c r="AW567" i="1"/>
  <c r="AW3750" i="1"/>
  <c r="AW3644" i="1"/>
  <c r="AW883" i="1"/>
  <c r="AW1895" i="1"/>
  <c r="AW4316" i="1"/>
  <c r="AW2894" i="1"/>
  <c r="AW2812" i="1"/>
  <c r="AW1023" i="1"/>
  <c r="AW3606" i="1"/>
  <c r="AW2000" i="1"/>
  <c r="AW585" i="1"/>
  <c r="AW3030" i="1"/>
  <c r="AW2964" i="1"/>
  <c r="AW295" i="1"/>
  <c r="AW4106" i="1"/>
  <c r="AW2129" i="1"/>
  <c r="AW3994" i="1"/>
  <c r="AW1113" i="1"/>
  <c r="AW524" i="1"/>
  <c r="AW4498" i="1"/>
  <c r="AW2956" i="1"/>
  <c r="AW308" i="1"/>
  <c r="AW1367" i="1"/>
  <c r="AW1501" i="1"/>
  <c r="AW680" i="1"/>
  <c r="AW2735" i="1"/>
  <c r="AW3201" i="1"/>
  <c r="AW2103" i="1"/>
  <c r="AW3277" i="1"/>
  <c r="AW246" i="1"/>
  <c r="AW2243" i="1"/>
  <c r="AW2037" i="1"/>
  <c r="AW4218" i="1"/>
  <c r="AW4400" i="1"/>
  <c r="AW401" i="1"/>
  <c r="AW2799" i="1"/>
  <c r="AW3049" i="1"/>
  <c r="AW1090" i="1"/>
  <c r="AW4315" i="1"/>
  <c r="AW4833" i="1"/>
  <c r="AW3563" i="1"/>
  <c r="AW4917" i="1"/>
  <c r="AW2062" i="1"/>
  <c r="AW3227" i="1"/>
  <c r="AW3889" i="1"/>
  <c r="AW1770" i="1"/>
  <c r="AW180" i="1"/>
  <c r="AW4843" i="1"/>
  <c r="AW2698" i="1"/>
  <c r="AW3024" i="1"/>
  <c r="AW2722" i="1"/>
  <c r="AW2600" i="1"/>
  <c r="AW519" i="1"/>
  <c r="AW3394" i="1"/>
  <c r="AW1568" i="1"/>
  <c r="AW3188" i="1"/>
  <c r="AW1286" i="1"/>
  <c r="AW3803" i="1"/>
  <c r="AW4553" i="1"/>
  <c r="AW2258" i="1"/>
  <c r="AW2408" i="1"/>
  <c r="AW2262" i="1"/>
  <c r="AW1636" i="1"/>
  <c r="AW545" i="1"/>
  <c r="AW2582" i="1"/>
  <c r="AW4019" i="1"/>
  <c r="AW4724" i="1"/>
  <c r="AW1342" i="1"/>
  <c r="AW3983" i="1"/>
  <c r="AW4649" i="1"/>
  <c r="AW2278" i="1"/>
  <c r="AW2424" i="1"/>
  <c r="AW2282" i="1"/>
  <c r="AW1764" i="1"/>
  <c r="AW649" i="1"/>
  <c r="AW4948" i="1"/>
  <c r="AW1430" i="1"/>
  <c r="AW4107" i="1"/>
  <c r="AW4838" i="1"/>
  <c r="AW2378" i="1"/>
  <c r="AW2508" i="1"/>
  <c r="AW2382" i="1"/>
  <c r="AW1828" i="1"/>
  <c r="AW970" i="1"/>
  <c r="AW2862" i="1"/>
  <c r="AW4275" i="1"/>
  <c r="AW4713" i="1"/>
  <c r="AW1530" i="1"/>
  <c r="AW4243" i="1"/>
  <c r="AW4866" i="1"/>
  <c r="AW2418" i="1"/>
  <c r="AW2536" i="1"/>
  <c r="AW2406" i="1"/>
  <c r="AW2076" i="1"/>
  <c r="AW1386" i="1"/>
  <c r="AW2898" i="1"/>
  <c r="AW4331" i="1"/>
  <c r="AW4949" i="1"/>
  <c r="AW2414" i="1"/>
  <c r="AW2208" i="1"/>
  <c r="AW268" i="1"/>
  <c r="AW3002" i="1"/>
  <c r="AW4196" i="1"/>
  <c r="AW3006" i="1"/>
  <c r="AW3124" i="1"/>
  <c r="AW1171" i="1"/>
  <c r="AW3666" i="1"/>
  <c r="AW2084" i="1"/>
  <c r="AW851" i="1"/>
  <c r="AW4118" i="1"/>
  <c r="AW3748" i="1"/>
  <c r="AW959" i="1"/>
  <c r="AW1983" i="1"/>
  <c r="AW2765" i="1"/>
  <c r="AW1607" i="1"/>
  <c r="AW2357" i="1"/>
  <c r="AW613" i="1"/>
  <c r="AW1567" i="1"/>
  <c r="AW3704" i="1"/>
  <c r="AW891" i="1"/>
  <c r="AW2305" i="1"/>
  <c r="AW1182" i="1"/>
  <c r="AW3627" i="1"/>
  <c r="AW4057" i="1"/>
  <c r="AW2034" i="1"/>
  <c r="AW2284" i="1"/>
  <c r="AW2178" i="1"/>
  <c r="AW1332" i="1"/>
  <c r="AW924" i="1"/>
  <c r="AW2362" i="1"/>
  <c r="AW3839" i="1"/>
  <c r="AW5047" i="1"/>
  <c r="AW1218" i="1"/>
  <c r="AW3751" i="1"/>
  <c r="AW4133" i="1"/>
  <c r="AW2138" i="1"/>
  <c r="AW2328" i="1"/>
  <c r="AW3538" i="1"/>
  <c r="AW3440" i="1"/>
  <c r="AW124" i="1"/>
  <c r="AW3822" i="1"/>
  <c r="AW2376" i="1"/>
  <c r="AW950" i="1"/>
  <c r="AW3450" i="1"/>
  <c r="AW3136" i="1"/>
  <c r="AW415" i="1"/>
  <c r="AW4466" i="1"/>
  <c r="AW2313" i="1"/>
  <c r="AW1275" i="1"/>
  <c r="AW1561" i="1"/>
  <c r="AW1032" i="1"/>
  <c r="AW1263" i="1"/>
  <c r="AW3332" i="1"/>
  <c r="AW676" i="1"/>
  <c r="AW1779" i="1"/>
  <c r="AW1937" i="1"/>
  <c r="AW605" i="1"/>
  <c r="AW3331" i="1"/>
  <c r="AW4197" i="1"/>
  <c r="AW2447" i="1"/>
  <c r="AW275" i="1"/>
  <c r="AW2595" i="1"/>
  <c r="AW4147" i="1"/>
  <c r="AW2568" i="1"/>
  <c r="AW1625" i="1"/>
  <c r="AW1626" i="1"/>
  <c r="AW1273" i="1"/>
  <c r="AW2310" i="1"/>
  <c r="AW936" i="1"/>
  <c r="AW612" i="1"/>
  <c r="AW1071" i="1"/>
  <c r="AW2025" i="1"/>
  <c r="AW1749" i="1"/>
  <c r="AW217" i="1"/>
  <c r="AW574" i="1"/>
  <c r="AW2636" i="1"/>
  <c r="AW10" i="1"/>
  <c r="AW3185" i="1"/>
  <c r="AW3535" i="1"/>
  <c r="AW2386" i="1"/>
  <c r="AW919" i="1"/>
  <c r="AW2250" i="1"/>
  <c r="AW974" i="1"/>
  <c r="AW218" i="1"/>
  <c r="AW131" i="1"/>
  <c r="AW2257" i="1"/>
  <c r="AW2218" i="1"/>
  <c r="AW2306" i="1"/>
  <c r="AW480" i="1"/>
  <c r="AW17" i="1"/>
  <c r="AW2953" i="1"/>
  <c r="AW2026" i="1"/>
  <c r="AW937" i="1"/>
  <c r="AW920" i="1"/>
  <c r="AW2461" i="1"/>
  <c r="AW330" i="1"/>
  <c r="AW981" i="1"/>
  <c r="AW3186" i="1"/>
  <c r="AW137" i="1"/>
  <c r="AW205" i="1"/>
  <c r="AW176" i="1"/>
  <c r="AW2033" i="1"/>
  <c r="AW2686" i="1"/>
  <c r="AW1272" i="1"/>
  <c r="AW251" i="1"/>
  <c r="AW243" i="1"/>
  <c r="AW2490" i="1"/>
  <c r="AW245" i="1"/>
  <c r="AW4854" i="1"/>
  <c r="AW4265" i="1"/>
  <c r="AW2480" i="1"/>
  <c r="AW2081" i="1"/>
  <c r="AW199" i="1"/>
  <c r="AW2079" i="1"/>
  <c r="AW263" i="1"/>
  <c r="AW201" i="1"/>
  <c r="AW254" i="1"/>
  <c r="AW196" i="1"/>
  <c r="AW4264" i="1"/>
  <c r="AW2489" i="1"/>
  <c r="AW255" i="1"/>
  <c r="AW265" i="1"/>
  <c r="AW208" i="1"/>
  <c r="AW256" i="1"/>
  <c r="AW4255" i="1"/>
  <c r="AW2483" i="1"/>
  <c r="AW212" i="1"/>
  <c r="AW4844" i="1"/>
  <c r="AW230" i="1"/>
  <c r="AW4262" i="1"/>
  <c r="AW4260" i="1"/>
  <c r="AW209" i="1"/>
  <c r="AW266" i="1"/>
  <c r="AW242" i="1"/>
  <c r="AW239" i="1"/>
  <c r="AW262" i="1"/>
  <c r="AW264" i="1"/>
  <c r="AW244" i="1"/>
  <c r="AW2482" i="1"/>
  <c r="AW202" i="1"/>
  <c r="AW2080" i="1"/>
  <c r="AW241" i="1"/>
  <c r="AW4856" i="1"/>
  <c r="AW2488" i="1"/>
  <c r="AW253" i="1"/>
  <c r="AW2487" i="1"/>
  <c r="AW237" i="1"/>
  <c r="AW248" i="1"/>
  <c r="AW213" i="1"/>
  <c r="AW235" i="1"/>
  <c r="AW2830" i="1"/>
  <c r="AW207" i="1"/>
  <c r="AW4257" i="1"/>
  <c r="AW4850" i="1"/>
  <c r="AW211" i="1"/>
  <c r="AW238" i="1"/>
  <c r="AW2475" i="1"/>
  <c r="AW261" i="1"/>
  <c r="AW4855" i="1"/>
  <c r="AW2501" i="1"/>
  <c r="AW2500" i="1"/>
  <c r="AW234" i="1"/>
  <c r="AW260" i="1"/>
  <c r="AW2499" i="1"/>
  <c r="AW600" i="1"/>
  <c r="AW599" i="1"/>
  <c r="AW4582" i="1"/>
  <c r="AW4873" i="1"/>
  <c r="AW4734" i="1"/>
  <c r="AW475" i="1"/>
  <c r="AW4080" i="1"/>
  <c r="AW3409" i="1"/>
  <c r="AW467" i="1"/>
  <c r="AW2971" i="1"/>
  <c r="AW4081" i="1"/>
  <c r="AW1031" i="1"/>
  <c r="AW349" i="1"/>
  <c r="AW2688" i="1"/>
  <c r="AW3598" i="1"/>
  <c r="AW269" i="1"/>
  <c r="AW3968" i="1"/>
  <c r="AW3184" i="1"/>
  <c r="AW3575" i="1"/>
  <c r="AW348" i="1"/>
  <c r="AW2247" i="1"/>
  <c r="AW3414" i="1"/>
  <c r="AW923" i="1"/>
  <c r="AW375" i="1"/>
  <c r="AW2150" i="1"/>
  <c r="AW3537" i="1"/>
  <c r="AW4313" i="1"/>
  <c r="AW2629" i="1"/>
  <c r="AW3099" i="1"/>
  <c r="AW3536" i="1"/>
  <c r="AW2102" i="1"/>
  <c r="AW2368" i="1"/>
  <c r="AW4755" i="1"/>
  <c r="AW4754" i="1"/>
  <c r="AW723" i="1"/>
  <c r="AW2365" i="1"/>
  <c r="AW2101" i="1"/>
  <c r="AW2369" i="1"/>
  <c r="AW2445" i="1"/>
  <c r="AW2092" i="1"/>
  <c r="AW3724" i="1"/>
  <c r="AW3789" i="1"/>
  <c r="AW3992" i="1"/>
  <c r="AW4029" i="1"/>
  <c r="AW879" i="1"/>
  <c r="AW4878" i="1"/>
  <c r="AW2828" i="1"/>
  <c r="AW4733" i="1"/>
  <c r="AW5041" i="1"/>
  <c r="AW3558" i="1"/>
  <c r="AW579" i="1"/>
  <c r="AW4148" i="1"/>
  <c r="AW2811" i="1"/>
  <c r="AW3090" i="1"/>
  <c r="AW4465" i="1"/>
  <c r="AW3908" i="1"/>
  <c r="AW2505" i="1"/>
  <c r="AW989" i="1"/>
  <c r="AW3383" i="1"/>
  <c r="AW765" i="1"/>
  <c r="AW654" i="1"/>
  <c r="AW2405" i="1"/>
  <c r="AW3791" i="1"/>
  <c r="AW3016" i="1"/>
  <c r="AW4971" i="1"/>
  <c r="AW5019" i="1"/>
  <c r="AW622" i="1"/>
  <c r="AW4253" i="1"/>
  <c r="AW694" i="1"/>
  <c r="AW2395" i="1"/>
  <c r="AW544" i="1"/>
  <c r="AW1943" i="1"/>
  <c r="AW818" i="1"/>
  <c r="AW3656" i="1"/>
  <c r="AW4149" i="1"/>
  <c r="AW2779" i="1"/>
  <c r="AW4289" i="1"/>
  <c r="AW4342" i="1"/>
  <c r="AW846" i="1"/>
  <c r="AW2823" i="1"/>
  <c r="AW4962" i="1"/>
  <c r="AW1833" i="1"/>
  <c r="AW3541" i="1"/>
  <c r="AW3276" i="1"/>
  <c r="AW695" i="1"/>
  <c r="AW679" i="1"/>
  <c r="AW3676" i="1"/>
  <c r="AW736" i="1"/>
  <c r="AW4526" i="1"/>
  <c r="AW2528" i="1"/>
  <c r="AW1124" i="1"/>
  <c r="AW589" i="1"/>
  <c r="AW4879" i="1"/>
  <c r="AW2394" i="1"/>
  <c r="AW5020" i="1"/>
  <c r="AW3769" i="1"/>
  <c r="AW3617" i="1"/>
  <c r="AW2608" i="1"/>
  <c r="AW4535" i="1"/>
  <c r="AW2609" i="1"/>
  <c r="AW2793" i="1"/>
  <c r="AW2893" i="1"/>
  <c r="AW4932" i="1"/>
  <c r="AW914" i="1"/>
  <c r="AW2367" i="1"/>
  <c r="AW3362" i="1"/>
  <c r="AW3470" i="1"/>
  <c r="AW3159" i="1"/>
  <c r="AW3725" i="1"/>
  <c r="AW2872" i="1"/>
  <c r="AW2724" i="1"/>
  <c r="AW4835" i="1"/>
  <c r="AW4931" i="1"/>
  <c r="AW3042" i="1"/>
  <c r="AW3083" i="1"/>
  <c r="AW3363" i="1"/>
  <c r="AW531" i="1"/>
  <c r="AW2436" i="1"/>
  <c r="AW3340" i="1"/>
  <c r="AW3509" i="1"/>
  <c r="AW3851" i="1"/>
  <c r="AW2723" i="1"/>
  <c r="AW737" i="1"/>
  <c r="AW2548" i="1"/>
  <c r="AW1918" i="1"/>
  <c r="AW2854" i="1"/>
  <c r="AW668" i="1"/>
  <c r="AW1232" i="1"/>
  <c r="AW473" i="1"/>
  <c r="AW2222" i="1"/>
  <c r="AW4464" i="1"/>
  <c r="AW2346" i="1"/>
  <c r="AW426" i="1"/>
  <c r="AW1606" i="1"/>
  <c r="AW3636" i="1"/>
  <c r="AW3542" i="1"/>
  <c r="AW2270" i="1"/>
  <c r="AW4660" i="1"/>
  <c r="AW2560" i="1"/>
  <c r="AW1523" i="1"/>
  <c r="AW2142" i="1"/>
  <c r="AW629" i="1"/>
  <c r="AW4993" i="1"/>
  <c r="AW2193" i="1"/>
  <c r="AW4672" i="1"/>
  <c r="AW902" i="1"/>
  <c r="AW1485" i="1"/>
  <c r="AW1125" i="1"/>
  <c r="AW4446" i="1"/>
  <c r="AW1540" i="1"/>
  <c r="AW2989" i="1"/>
  <c r="AW5007" i="1"/>
  <c r="AW3217" i="1"/>
  <c r="AW4562" i="1"/>
  <c r="AW3657" i="1"/>
  <c r="AW797" i="1"/>
  <c r="AW3745" i="1"/>
  <c r="AW1231" i="1"/>
  <c r="AW2650" i="1"/>
  <c r="AW2734" i="1"/>
  <c r="AW2818" i="1"/>
  <c r="AW4933" i="1"/>
  <c r="AW3257" i="1"/>
  <c r="AW750" i="1"/>
  <c r="AW2202" i="1"/>
  <c r="AW1093" i="1"/>
  <c r="AW1651" i="1"/>
  <c r="AW604" i="1"/>
  <c r="AW1136" i="1"/>
  <c r="AW4657" i="1"/>
  <c r="AW2428" i="1"/>
  <c r="AW4934" i="1"/>
  <c r="AW3830" i="1"/>
  <c r="AW5066" i="1"/>
  <c r="AW4992" i="1"/>
  <c r="AW4436" i="1"/>
  <c r="AW1044" i="1"/>
  <c r="AW640" i="1"/>
  <c r="AW578" i="1"/>
  <c r="AW3178" i="1"/>
  <c r="AW2232" i="1"/>
  <c r="AW2375" i="1"/>
  <c r="AW442" i="1"/>
  <c r="AW4392" i="1"/>
  <c r="AW4826" i="1"/>
  <c r="AW2456" i="1"/>
  <c r="AW3406" i="1"/>
  <c r="AW4806" i="1"/>
  <c r="AW2955" i="1"/>
  <c r="AW3056" i="1"/>
  <c r="AW888" i="1"/>
  <c r="AW1080" i="1"/>
  <c r="AW3133" i="1"/>
  <c r="AW3199" i="1"/>
  <c r="AW427" i="1"/>
  <c r="AW2711" i="1"/>
  <c r="AW1274" i="1"/>
  <c r="AW1043" i="1"/>
  <c r="AW4946" i="1"/>
  <c r="AW5056" i="1"/>
  <c r="AW834" i="1"/>
  <c r="AW3112" i="1"/>
  <c r="AW2504" i="1"/>
  <c r="AW3869" i="1"/>
  <c r="AW3790" i="1"/>
  <c r="AW4228" i="1"/>
  <c r="AW4380" i="1"/>
  <c r="AW1299" i="1"/>
  <c r="AW2794" i="1"/>
  <c r="AW2217" i="1"/>
  <c r="AW4493" i="1"/>
  <c r="AW944" i="1"/>
  <c r="AW4273" i="1"/>
  <c r="AW4413" i="1"/>
  <c r="AW2044" i="1"/>
  <c r="AW4046" i="1"/>
  <c r="AW4474" i="1"/>
  <c r="AW1715" i="1"/>
  <c r="AW4895" i="1"/>
  <c r="AW4424" i="1"/>
  <c r="AW2761" i="1"/>
  <c r="AW4945" i="1"/>
  <c r="AW3923" i="1"/>
  <c r="AW751" i="1"/>
  <c r="AW4605" i="1"/>
  <c r="AW621" i="1"/>
  <c r="AW2177" i="1"/>
  <c r="AW1376" i="1"/>
  <c r="AW76" i="1"/>
  <c r="AW2555" i="1"/>
  <c r="AW2407" i="1"/>
  <c r="AW3382" i="1"/>
  <c r="AW1617" i="1"/>
  <c r="AW1065" i="1"/>
  <c r="AW2283" i="1"/>
  <c r="AW3597" i="1"/>
  <c r="AW3100" i="1"/>
  <c r="AW2115" i="1"/>
  <c r="AW3689" i="1"/>
  <c r="AW3813" i="1"/>
  <c r="AW3812" i="1"/>
  <c r="AW3576" i="1"/>
  <c r="AW1669" i="1"/>
  <c r="AW2561" i="1"/>
  <c r="AW3072" i="1"/>
  <c r="AW3048" i="1"/>
  <c r="AW405" i="1"/>
  <c r="AW1217" i="1"/>
  <c r="AW971" i="1"/>
  <c r="AW969" i="1"/>
  <c r="AW2889" i="1"/>
  <c r="AW561" i="1"/>
  <c r="AW1878" i="1"/>
  <c r="AW183" i="1"/>
  <c r="AW4509" i="1"/>
  <c r="AW3407" i="1"/>
  <c r="AW219" i="1"/>
  <c r="AW179" i="1"/>
  <c r="AW4323" i="1"/>
  <c r="AW1958" i="1"/>
  <c r="AW220" i="1"/>
  <c r="AW4594" i="1"/>
  <c r="AW450" i="1"/>
  <c r="AW3381" i="1"/>
  <c r="AW3315" i="1"/>
  <c r="AW1384" i="1"/>
  <c r="AW2832" i="1"/>
  <c r="AW1022" i="1"/>
  <c r="AW3478" i="1"/>
  <c r="AW3029" i="1"/>
  <c r="AW3023" i="1"/>
  <c r="AW2954" i="1"/>
  <c r="AW2890" i="1"/>
  <c r="AW4361" i="1"/>
  <c r="AW345" i="1"/>
  <c r="AW354" i="1"/>
  <c r="AW4986" i="1"/>
  <c r="AW223" i="1"/>
  <c r="AW713" i="1"/>
  <c r="AW712" i="1"/>
  <c r="AW2057" i="1"/>
  <c r="AW3132" i="1"/>
  <c r="AW1594" i="1"/>
  <c r="AW1429" i="1"/>
  <c r="AW3146" i="1"/>
  <c r="AW4322" i="1"/>
  <c r="AW4028" i="1"/>
  <c r="AW3168" i="1"/>
  <c r="AW4269" i="1"/>
  <c r="AW394" i="1"/>
  <c r="AW1165" i="1"/>
  <c r="AW1095" i="1"/>
  <c r="AW2478" i="1"/>
  <c r="AW699" i="1"/>
  <c r="AW1905" i="1"/>
  <c r="AW3742" i="1"/>
  <c r="AW3115" i="1"/>
  <c r="AW4853" i="1"/>
  <c r="AW1551" i="1"/>
  <c r="AW1106" i="1"/>
  <c r="AW854" i="1"/>
  <c r="AW4869" i="1"/>
  <c r="AW4186" i="1"/>
  <c r="AW5078" i="1"/>
  <c r="AW20" i="1"/>
  <c r="AW4846" i="1"/>
  <c r="AW3492" i="1"/>
  <c r="AW4988" i="1"/>
  <c r="AW4487" i="1"/>
  <c r="AW1814" i="1"/>
  <c r="AW1837" i="1"/>
  <c r="AW2576" i="1"/>
  <c r="AW1499" i="1"/>
  <c r="AW2476" i="1"/>
  <c r="AW5076" i="1"/>
  <c r="AW521" i="1"/>
  <c r="AW2006" i="1"/>
  <c r="AW4840" i="1"/>
  <c r="AW88" i="1"/>
  <c r="AW4845" i="1"/>
  <c r="AW2088" i="1"/>
  <c r="AW1754" i="1"/>
  <c r="AW3824" i="1"/>
  <c r="AW4852" i="1"/>
  <c r="AW4868" i="1"/>
  <c r="AW3107" i="1"/>
  <c r="AW3767" i="1"/>
  <c r="AW4847" i="1"/>
  <c r="AW2064" i="1"/>
  <c r="AW2002" i="1"/>
  <c r="AW27" i="1"/>
  <c r="AW1630" i="1"/>
  <c r="AW1105" i="1"/>
  <c r="AW4758" i="1"/>
  <c r="AW4641" i="1"/>
  <c r="AW4757" i="1"/>
  <c r="AW164" i="1"/>
  <c r="AW1772" i="1"/>
  <c r="AW4923" i="1"/>
  <c r="AW3299" i="1"/>
  <c r="AW175" i="1"/>
  <c r="AW2726" i="1"/>
  <c r="AW3856" i="1"/>
  <c r="AW553" i="1"/>
  <c r="AW3847" i="1"/>
  <c r="AW3907" i="1"/>
  <c r="AW2704" i="1"/>
  <c r="AW4027" i="1"/>
  <c r="AW3405" i="1"/>
  <c r="AW4287" i="1"/>
  <c r="AW3625" i="1"/>
  <c r="AW3275" i="1"/>
  <c r="AW4162" i="1"/>
  <c r="AW1424" i="1"/>
  <c r="AW4062" i="1"/>
  <c r="AW2327" i="1"/>
  <c r="AW3040" i="1"/>
  <c r="AW5029" i="1"/>
  <c r="AW2401" i="1"/>
  <c r="AW4575" i="1"/>
  <c r="AW3743" i="1"/>
  <c r="AW3226" i="1"/>
  <c r="AW1079" i="1"/>
  <c r="AW4727" i="1"/>
  <c r="AW4782" i="1"/>
  <c r="AW2878" i="1"/>
  <c r="AW3987" i="1"/>
  <c r="AW4529" i="1"/>
  <c r="AW1932" i="1"/>
  <c r="AW3914" i="1"/>
  <c r="AW4450" i="1"/>
  <c r="AW4040" i="1"/>
  <c r="AW4625" i="1"/>
  <c r="AW2169" i="1"/>
  <c r="AW842" i="1"/>
  <c r="AW3967" i="1"/>
  <c r="AW4083" i="1"/>
  <c r="AW2353" i="1"/>
  <c r="AW2870" i="1"/>
  <c r="AW4163" i="1"/>
  <c r="AW3868" i="1"/>
  <c r="AW3800" i="1"/>
  <c r="AW2961" i="1"/>
  <c r="AW3768" i="1"/>
  <c r="AW4367" i="1"/>
  <c r="AW1192" i="1"/>
  <c r="AW3314" i="1"/>
  <c r="AW4238" i="1"/>
  <c r="AW3614" i="1"/>
  <c r="AW3426" i="1"/>
  <c r="AW4298" i="1"/>
  <c r="AW3640" i="1"/>
  <c r="AW4619" i="1"/>
  <c r="AW2158" i="1"/>
  <c r="AW436" i="1"/>
  <c r="AW4391" i="1"/>
  <c r="AW4000" i="1"/>
  <c r="AW3092" i="1"/>
  <c r="AW5043" i="1"/>
  <c r="AW1584" i="1"/>
  <c r="AW2792" i="1"/>
  <c r="AW4054" i="1"/>
  <c r="AW3238" i="1"/>
  <c r="AW4086" i="1"/>
  <c r="AW2402" i="1"/>
  <c r="AW4319" i="1"/>
  <c r="AW4280" i="1"/>
  <c r="AW2935" i="1"/>
  <c r="AW4010" i="1"/>
  <c r="AW1439" i="1"/>
  <c r="AW3621" i="1"/>
  <c r="AW2945" i="1"/>
  <c r="AW4876" i="1"/>
  <c r="AW2277" i="1"/>
  <c r="AW4285" i="1"/>
  <c r="AW3688" i="1"/>
  <c r="AW3033" i="1"/>
  <c r="AW5006" i="1"/>
  <c r="AW3279" i="1"/>
  <c r="AW2209" i="1"/>
  <c r="AW782" i="1"/>
  <c r="AW2255" i="1"/>
  <c r="AW4449" i="1"/>
  <c r="AW3595" i="1"/>
  <c r="AW3618" i="1"/>
  <c r="AW3609" i="1"/>
  <c r="AW4307" i="1"/>
  <c r="AW3605" i="1"/>
  <c r="AW2886" i="1"/>
  <c r="AW4412" i="1"/>
  <c r="AW104" i="1"/>
  <c r="AW4492" i="1"/>
  <c r="AW1712" i="1"/>
  <c r="AW4778" i="1"/>
  <c r="AW4623" i="1"/>
  <c r="AW2167" i="1"/>
  <c r="AW666" i="1"/>
  <c r="AW2962" i="1"/>
  <c r="AW4916" i="1"/>
  <c r="AW4741" i="1"/>
  <c r="AW2908" i="1"/>
  <c r="AW1590" i="1"/>
  <c r="AW2853" i="1"/>
  <c r="AW4056" i="1"/>
  <c r="AW988" i="1"/>
  <c r="AW4330" i="1"/>
  <c r="AW3468" i="1"/>
  <c r="AW4320" i="1"/>
  <c r="AW1187" i="1"/>
  <c r="AW4770" i="1"/>
  <c r="AW2879" i="1"/>
  <c r="AW3732" i="1"/>
  <c r="AW4508" i="1"/>
  <c r="AW3879" i="1"/>
  <c r="AW2004" i="1"/>
  <c r="AW4729" i="1"/>
  <c r="AW796" i="1"/>
  <c r="AW4479" i="1"/>
  <c r="AW3367" i="1"/>
  <c r="AW4048" i="1"/>
  <c r="AW2275" i="1"/>
  <c r="AW2748" i="1"/>
  <c r="AW4035" i="1"/>
  <c r="AW4209" i="1"/>
  <c r="AW4593" i="1"/>
  <c r="AW4208" i="1"/>
  <c r="AW2194" i="1"/>
  <c r="AW4070" i="1"/>
  <c r="AW2349" i="1"/>
  <c r="AW3848" i="1"/>
  <c r="AW708" i="1"/>
  <c r="AW1216" i="1"/>
  <c r="AW3863" i="1"/>
  <c r="AW4620" i="1"/>
  <c r="AW2517" i="1"/>
  <c r="AW4777" i="1"/>
  <c r="AW2941" i="1"/>
  <c r="AW4865" i="1"/>
  <c r="AW2518" i="1"/>
  <c r="AW2980" i="1"/>
  <c r="AW4975" i="1"/>
  <c r="AW3888" i="1"/>
  <c r="AW1978" i="1"/>
  <c r="AW4018" i="1"/>
  <c r="AW2587" i="1"/>
  <c r="AW4624" i="1"/>
  <c r="AW1728" i="1"/>
  <c r="AW4385" i="1"/>
  <c r="AW3477" i="1"/>
  <c r="AW1414" i="1"/>
  <c r="AW4053" i="1"/>
  <c r="AW4728" i="1"/>
  <c r="AW2883" i="1"/>
  <c r="AW4318" i="1"/>
  <c r="AW2356" i="1"/>
  <c r="AW4085" i="1"/>
  <c r="AW2355" i="1"/>
  <c r="AW4804" i="1"/>
  <c r="AW817" i="1"/>
  <c r="AW4896" i="1"/>
  <c r="AW3350" i="1"/>
  <c r="AW4282" i="1"/>
  <c r="AW1235" i="1"/>
  <c r="AW3039" i="1"/>
  <c r="AW5015" i="1"/>
  <c r="AW3547" i="1"/>
  <c r="AW4300" i="1"/>
  <c r="AW3682" i="1"/>
  <c r="AW2276" i="1"/>
  <c r="AW2762" i="1"/>
  <c r="AW3731" i="1"/>
  <c r="AW4281" i="1"/>
  <c r="AW437" i="1"/>
  <c r="AW3761" i="1"/>
  <c r="AW4645" i="1"/>
  <c r="AW4294" i="1"/>
  <c r="AW4803" i="1"/>
  <c r="AW3256" i="1"/>
  <c r="AW4105" i="1"/>
  <c r="AW1351" i="1"/>
  <c r="AW4343" i="1"/>
  <c r="AW2192" i="1"/>
  <c r="AW2289" i="1"/>
  <c r="AW1349" i="1"/>
  <c r="AW1233" i="1"/>
  <c r="AW1350" i="1"/>
  <c r="AW4905" i="1"/>
  <c r="AW3094" i="1"/>
  <c r="AW2465" i="1"/>
  <c r="AW1348" i="1"/>
  <c r="AW5013" i="1"/>
  <c r="AW4286" i="1"/>
  <c r="AW2466" i="1"/>
  <c r="AW3935" i="1"/>
  <c r="AW370" i="1"/>
  <c r="AW2751" i="1"/>
  <c r="AW5028" i="1"/>
  <c r="AW3247" i="1"/>
  <c r="AW696" i="1"/>
  <c r="AW2323" i="1"/>
  <c r="AW2990" i="1"/>
  <c r="AW555" i="1"/>
  <c r="AW4970" i="1"/>
  <c r="AW4404" i="1"/>
  <c r="AW337" i="1"/>
  <c r="AW525" i="1"/>
  <c r="AW4503" i="1"/>
  <c r="AW1137" i="1"/>
  <c r="AW4976" i="1"/>
  <c r="AW2523" i="1"/>
  <c r="AW945" i="1"/>
  <c r="AW4120" i="1"/>
  <c r="AW2866" i="1"/>
  <c r="AW2860" i="1"/>
  <c r="AW3170" i="1"/>
  <c r="AW3171" i="1"/>
  <c r="AW4858" i="1"/>
  <c r="AW4411" i="1"/>
  <c r="AW4121" i="1"/>
  <c r="AW5050" i="1"/>
  <c r="AW1174" i="1"/>
  <c r="AW3301" i="1"/>
  <c r="AW4667" i="1"/>
  <c r="AW1668" i="1"/>
  <c r="AW4983" i="1"/>
  <c r="AW4306" i="1"/>
  <c r="AW811" i="1"/>
  <c r="AW4455" i="1"/>
  <c r="AW3330" i="1"/>
  <c r="AW5091" i="1"/>
  <c r="AW4430" i="1"/>
  <c r="AW4360" i="1"/>
  <c r="AW4398" i="1"/>
  <c r="AW4985" i="1"/>
  <c r="AW5082" i="1"/>
  <c r="AW343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<sst xmlns="http://schemas.openxmlformats.org/spreadsheetml/2006/main" count="58639" uniqueCount="16039">
  <si>
    <t>Disbursement Date</t>
  </si>
  <si>
    <t>Travel Req. Date</t>
  </si>
  <si>
    <t>Travel Req. No.</t>
  </si>
  <si>
    <t>Vehicle Type</t>
  </si>
  <si>
    <t>Vehicle Model</t>
  </si>
  <si>
    <t>License Plate</t>
  </si>
  <si>
    <t>Fuel (Cash)</t>
  </si>
  <si>
    <t>Return Fuel Bill</t>
  </si>
  <si>
    <t>Driver Allowance</t>
  </si>
  <si>
    <t>Backup Driver Allowance</t>
  </si>
  <si>
    <t>Off-Route</t>
  </si>
  <si>
    <t>Off-Route Fuel</t>
  </si>
  <si>
    <t>Tarpaulin Fee</t>
  </si>
  <si>
    <t xml:space="preserve">Goods Fuel </t>
  </si>
  <si>
    <t xml:space="preserve">Total Cash </t>
  </si>
  <si>
    <t>Manifest No.</t>
  </si>
  <si>
    <t>Release Date</t>
  </si>
  <si>
    <t>Manifest Type</t>
  </si>
  <si>
    <t>Total Freight</t>
  </si>
  <si>
    <t xml:space="preserve">Loading </t>
  </si>
  <si>
    <t xml:space="preserve">Unloading </t>
  </si>
  <si>
    <t>Outbound Fuel Bill</t>
  </si>
  <si>
    <t>Pickup Fuel Bill</t>
  </si>
  <si>
    <t xml:space="preserve">Pickup Cost </t>
  </si>
  <si>
    <t>Call Vehicle From</t>
  </si>
  <si>
    <t>To Branch</t>
  </si>
  <si>
    <t xml:space="preserve">Pickup Note </t>
  </si>
  <si>
    <t>Police Fee</t>
  </si>
  <si>
    <t>นับเส้นทาง</t>
  </si>
  <si>
    <t>แยกเส้นทาง</t>
  </si>
  <si>
    <t>เที่ยววิ่ง</t>
  </si>
  <si>
    <t xml:space="preserve"> โยกค่าน้ำมันขาขึ้น </t>
  </si>
  <si>
    <t>เที่ยวยกเลิก</t>
  </si>
  <si>
    <t>โยกต้นทุนเที่ยวยกเลิก</t>
  </si>
  <si>
    <t>PK</t>
  </si>
  <si>
    <t>จำนวนครั้งที่วิ่ง/วัน</t>
  </si>
  <si>
    <t>ระยะทาง</t>
  </si>
  <si>
    <t>ระยะทางรวม (วันซ้ำ)</t>
  </si>
  <si>
    <t>สัดส่วนต่อเที่ยว</t>
  </si>
  <si>
    <t>ค่าน้ำมันตามจริง</t>
  </si>
  <si>
    <t>ยอดปันส่วนค่าน้ำมันตามจริง</t>
  </si>
  <si>
    <t>โยกค่าน้ำมันตามจริง</t>
  </si>
  <si>
    <t>ยอดปันส่วนโยกค่าน้ำมันตามจริง</t>
  </si>
  <si>
    <t>รวมต้นทุนค่าเดินทาง</t>
  </si>
  <si>
    <t>รวมต้นทุนค่าซ่อม</t>
  </si>
  <si>
    <t>Total Cost</t>
  </si>
  <si>
    <t>ต้นทุนเฉลี่ย</t>
  </si>
  <si>
    <t>ตัด outlier</t>
  </si>
  <si>
    <t>ค่าเฉลี่ยหลังตัด outlier</t>
  </si>
  <si>
    <t>ราคาต่อเส้นทาง</t>
  </si>
  <si>
    <t>1423120001150</t>
  </si>
  <si>
    <t>รถร่วม</t>
  </si>
  <si>
    <t>รถ 10 ล้อ</t>
  </si>
  <si>
    <t>ชม.70-8561</t>
  </si>
  <si>
    <t>5240114503706</t>
  </si>
  <si>
    <t>รถว่างไปสาขา</t>
  </si>
  <si>
    <t>ท่าลี่</t>
  </si>
  <si>
    <t>กองลอย</t>
  </si>
  <si>
    <t xml:space="preserve"> </t>
  </si>
  <si>
    <t>02/01/2567 | ชม.70-8561</t>
  </si>
  <si>
    <t>1424010000017</t>
  </si>
  <si>
    <t>รถ 10 ล้อช่วงยาว</t>
  </si>
  <si>
    <t>ชม.70-5216</t>
  </si>
  <si>
    <t>5240114503713</t>
  </si>
  <si>
    <t>02/01/2567 | ชม.70-5216</t>
  </si>
  <si>
    <t>1124010000641</t>
  </si>
  <si>
    <t>รถบริษัท</t>
  </si>
  <si>
    <t>หางพ่วงตู้แห้ง</t>
  </si>
  <si>
    <t>ชม.70-4832</t>
  </si>
  <si>
    <t>5240111505222</t>
  </si>
  <si>
    <t>ของเหมาตีเปล่า</t>
  </si>
  <si>
    <t>เชียงใหม่</t>
  </si>
  <si>
    <t>พุทธมณฑลสาย 5</t>
  </si>
  <si>
    <t>ขาล่อง</t>
  </si>
  <si>
    <t>03/01/2567 | ชม.70-4832</t>
  </si>
  <si>
    <t>1124010000658</t>
  </si>
  <si>
    <t>ชม.70-4180</t>
  </si>
  <si>
    <t>5240111505239</t>
  </si>
  <si>
    <t>03/01/2567 | ชม.70-4180</t>
  </si>
  <si>
    <t>1424010000048</t>
  </si>
  <si>
    <t>ชม.71-1957</t>
  </si>
  <si>
    <t>5240114504192</t>
  </si>
  <si>
    <t>03/01/2567 | ชม.71-1957</t>
  </si>
  <si>
    <t>5724010000038</t>
  </si>
  <si>
    <t>รถ 10 ล้อตู้เย็น</t>
  </si>
  <si>
    <t>ชม.70-4217</t>
  </si>
  <si>
    <t>5240157504173</t>
  </si>
  <si>
    <t>เชียงราย</t>
  </si>
  <si>
    <t>แพร่</t>
  </si>
  <si>
    <t>48ล.  ชร-แพร่, 24ล  แพร่-น่าน</t>
  </si>
  <si>
    <t>03/01/2567 | ชม.70-4217</t>
  </si>
  <si>
    <t>1124010000948</t>
  </si>
  <si>
    <t>ชม.70-4191</t>
  </si>
  <si>
    <t>ตลาดไท</t>
  </si>
  <si>
    <t>04/01/2567 | ชม.70-4191</t>
  </si>
  <si>
    <t>1424010000079</t>
  </si>
  <si>
    <t>5240114505748</t>
  </si>
  <si>
    <t>04/01/2567 | ชม.70-8561</t>
  </si>
  <si>
    <t>1924010000029</t>
  </si>
  <si>
    <t>ชม.70-4127</t>
  </si>
  <si>
    <t>5240119505781</t>
  </si>
  <si>
    <t>พะเยา</t>
  </si>
  <si>
    <t>30ล  พย-ชม</t>
  </si>
  <si>
    <t>04/01/2567 | ชม.70-4127</t>
  </si>
  <si>
    <t>5724010000076</t>
  </si>
  <si>
    <t>รถ 12 ล้อตู้เย็น</t>
  </si>
  <si>
    <t>ชม.70-6920</t>
  </si>
  <si>
    <t>5240157505279</t>
  </si>
  <si>
    <t>เวียงป่าเป้า</t>
  </si>
  <si>
    <t>21ล.  วปป-ชม</t>
  </si>
  <si>
    <t>04/01/2567 | ชม.70-6920</t>
  </si>
  <si>
    <t>5824010000035</t>
  </si>
  <si>
    <t>ชม.70-4134</t>
  </si>
  <si>
    <t>5240158505346</t>
  </si>
  <si>
    <t>แม่สาย</t>
  </si>
  <si>
    <t>49ล มส-ชม</t>
  </si>
  <si>
    <t>04/01/2567 | ชม.70-4134</t>
  </si>
  <si>
    <t>5824010000042</t>
  </si>
  <si>
    <t>รถ 6 ล้อใหญ่</t>
  </si>
  <si>
    <t>ชม.71-2297</t>
  </si>
  <si>
    <t>5240158505483</t>
  </si>
  <si>
    <t>มส-ชม=30ล*30.47</t>
  </si>
  <si>
    <t>04/01/2567 | ชม.71-2297</t>
  </si>
  <si>
    <t>1124010001273</t>
  </si>
  <si>
    <t>หางพ่วงคอก</t>
  </si>
  <si>
    <t>ชม.70-9610</t>
  </si>
  <si>
    <t>5240111507752</t>
  </si>
  <si>
    <t>05/01/2567 | ชม.70-9610</t>
  </si>
  <si>
    <t>1124010001280</t>
  </si>
  <si>
    <t>หางพ่วงตู้เย็น</t>
  </si>
  <si>
    <t>ชม.70-3816</t>
  </si>
  <si>
    <t>5240111507769</t>
  </si>
  <si>
    <t>05/01/2567 | ชม.70-3816</t>
  </si>
  <si>
    <t>1424010000109</t>
  </si>
  <si>
    <t>5240114506684</t>
  </si>
  <si>
    <t>05/01/2567 | ชม.70-5216</t>
  </si>
  <si>
    <t>1924010000043</t>
  </si>
  <si>
    <t>ชม.70-6921</t>
  </si>
  <si>
    <t>5240119507907</t>
  </si>
  <si>
    <t>เชียงคำ</t>
  </si>
  <si>
    <t>19ล  ชค-พย, 32ล  พย-ชม</t>
  </si>
  <si>
    <t>05/01/2567 | ชม.70-6921</t>
  </si>
  <si>
    <t>5724010000120</t>
  </si>
  <si>
    <t>ชม.70-4223</t>
  </si>
  <si>
    <t>5240157506511</t>
  </si>
  <si>
    <t>20ล.  วปป-ชม</t>
  </si>
  <si>
    <t>05/01/2567 | ชม.70-4223</t>
  </si>
  <si>
    <t>5824010000066</t>
  </si>
  <si>
    <t>รถ 10 ล้อตู้แห้ง</t>
  </si>
  <si>
    <t>ชม.70-8931</t>
  </si>
  <si>
    <t>5240158507777</t>
  </si>
  <si>
    <t>.46 มส-ชม</t>
  </si>
  <si>
    <t>05/01/2567 | ชม.70-8931</t>
  </si>
  <si>
    <t>1124010001495</t>
  </si>
  <si>
    <t>ชม.70-4224</t>
  </si>
  <si>
    <t>5240111517591</t>
  </si>
  <si>
    <t>.20ล.วปป-ชม</t>
  </si>
  <si>
    <t>06/01/2567 | ชม.70-4224</t>
  </si>
  <si>
    <t>1124010001563</t>
  </si>
  <si>
    <t>ชม.70-4976</t>
  </si>
  <si>
    <t>5240111508940</t>
  </si>
  <si>
    <t>พุทธมณฑลสาย 2</t>
  </si>
  <si>
    <t>06/01/2567 | ชม.70-4976</t>
  </si>
  <si>
    <t>1124010001570</t>
  </si>
  <si>
    <t>ชม.70-9608</t>
  </si>
  <si>
    <t>5240111508957</t>
  </si>
  <si>
    <t>06/01/2567 | ชม.70-9608</t>
  </si>
  <si>
    <t>1424010000147</t>
  </si>
  <si>
    <t>5240114507940</t>
  </si>
  <si>
    <t>06/01/2567 | ชม.71-1957</t>
  </si>
  <si>
    <t>5724010000168</t>
  </si>
  <si>
    <t>5240157507792</t>
  </si>
  <si>
    <t>.20 ล.วปป-ชม</t>
  </si>
  <si>
    <t>06/01/2567 | ชม.70-4217</t>
  </si>
  <si>
    <t>5724010000175</t>
  </si>
  <si>
    <t>ชม.70-4216</t>
  </si>
  <si>
    <t>5240157507815</t>
  </si>
  <si>
    <t>.39 ชร-ชม</t>
  </si>
  <si>
    <t>06/01/2567 | ชม.70-4216</t>
  </si>
  <si>
    <t>1124010001662</t>
  </si>
  <si>
    <t>ชม.70-3814</t>
  </si>
  <si>
    <t>5240111509350</t>
  </si>
  <si>
    <t>07/01/2567 | ชม.70-3814</t>
  </si>
  <si>
    <t>1124010001693</t>
  </si>
  <si>
    <t>รถ 12 ล้อคอก</t>
  </si>
  <si>
    <t>ชม.70-8501</t>
  </si>
  <si>
    <t>5240111509329</t>
  </si>
  <si>
    <t>แม่ ตีเปล่า ทล-ชม=13ล. + ลากลูก70-6265 ชม-ทล-ชม=10ล  รวม 23ล*30.47</t>
  </si>
  <si>
    <t>07/01/2567 | ชม.70-8501</t>
  </si>
  <si>
    <t>1124010001792</t>
  </si>
  <si>
    <t>ชม.70-8512</t>
  </si>
  <si>
    <t>5240111509404</t>
  </si>
  <si>
    <t>07/01/2567 | ชม.70-8512</t>
  </si>
  <si>
    <t>1124010001808</t>
  </si>
  <si>
    <t>ชม.70-4164</t>
  </si>
  <si>
    <t>5240111509367</t>
  </si>
  <si>
    <t>07/01/2567 | ชม.70-4164</t>
  </si>
  <si>
    <t>1124010001815</t>
  </si>
  <si>
    <t>5240111509428</t>
  </si>
  <si>
    <t>07/01/2567 | ชม.70-9610</t>
  </si>
  <si>
    <t>1124010001846</t>
  </si>
  <si>
    <t>ชม.70-8513</t>
  </si>
  <si>
    <t>5240111509398</t>
  </si>
  <si>
    <t>07/01/2567 | ชม.70-8513</t>
  </si>
  <si>
    <t>1124010001853</t>
  </si>
  <si>
    <t>5240111509411</t>
  </si>
  <si>
    <t>07/01/2567 | ชม.70-4832</t>
  </si>
  <si>
    <t>1424010000178</t>
  </si>
  <si>
    <t>5240114509005</t>
  </si>
  <si>
    <t>07/01/2567 | ชม.70-8561</t>
  </si>
  <si>
    <t>5724010000212</t>
  </si>
  <si>
    <t>5240157508973</t>
  </si>
  <si>
    <t>วปป-ชม 20 ล. (ถ่ายน้ำมันเครื่อง)</t>
  </si>
  <si>
    <t>07/01/2567 | ชม.70-4134</t>
  </si>
  <si>
    <t>5724010000243</t>
  </si>
  <si>
    <t>ชม.70-8930</t>
  </si>
  <si>
    <t>5240157509031</t>
  </si>
  <si>
    <t>ชร-ชม 35 ล.</t>
  </si>
  <si>
    <t>07/01/2567 | ชม.70-8930</t>
  </si>
  <si>
    <t>5824010000080</t>
  </si>
  <si>
    <t>ชม.70-8926</t>
  </si>
  <si>
    <t>5240158508965</t>
  </si>
  <si>
    <t>07/01/2567 | ชม.70-8926</t>
  </si>
  <si>
    <t>1124010001921</t>
  </si>
  <si>
    <t>ชม.70-9612</t>
  </si>
  <si>
    <t>5240111510707</t>
  </si>
  <si>
    <t>08/01/2567 | ชม.70-9612</t>
  </si>
  <si>
    <t>1124010002010</t>
  </si>
  <si>
    <t>ชม.70-2829</t>
  </si>
  <si>
    <t>5240111511162</t>
  </si>
  <si>
    <t>08/01/2567 | ชม.70-2829</t>
  </si>
  <si>
    <t>1124010002164</t>
  </si>
  <si>
    <t>ชม.70-4193</t>
  </si>
  <si>
    <t>5240111510745</t>
  </si>
  <si>
    <t>08/01/2567 | ชม.70-4193</t>
  </si>
  <si>
    <t>1124010002195</t>
  </si>
  <si>
    <t>ชม.70-6226</t>
  </si>
  <si>
    <t>5240111510721</t>
  </si>
  <si>
    <t>08/01/2567 | ชม.70-6226</t>
  </si>
  <si>
    <t>1124010002201</t>
  </si>
  <si>
    <t>ชม.70-4165</t>
  </si>
  <si>
    <t>5240111510738</t>
  </si>
  <si>
    <t>08/01/2567 | ชม.70-4165</t>
  </si>
  <si>
    <t>1124010002232</t>
  </si>
  <si>
    <t>ชม.70-6248</t>
  </si>
  <si>
    <t>5240111510714</t>
  </si>
  <si>
    <t>08/01/2567 | ชม.70-6248</t>
  </si>
  <si>
    <t>1124010002249</t>
  </si>
  <si>
    <t>ชม.70-6265</t>
  </si>
  <si>
    <t>5240111510752</t>
  </si>
  <si>
    <t>08/01/2567 | ชม.70-6265</t>
  </si>
  <si>
    <t>1524010000076</t>
  </si>
  <si>
    <t>ชม.70-3551</t>
  </si>
  <si>
    <t>5240115510765</t>
  </si>
  <si>
    <t>ลำปาง</t>
  </si>
  <si>
    <t>08/01/2567 | ชม.70-3551</t>
  </si>
  <si>
    <t>1124010002515</t>
  </si>
  <si>
    <t>5240111512039</t>
  </si>
  <si>
    <t>09/01/2567 | ชม.70-3814</t>
  </si>
  <si>
    <t>1124010002522</t>
  </si>
  <si>
    <t>5240111512046</t>
  </si>
  <si>
    <t>09/01/2567 | ชม.70-9608</t>
  </si>
  <si>
    <t>1124010002539</t>
  </si>
  <si>
    <t>ชม.70-9611</t>
  </si>
  <si>
    <t>5240111512053</t>
  </si>
  <si>
    <t>09/01/2567 | ชม.70-9611</t>
  </si>
  <si>
    <t>1424010000253</t>
  </si>
  <si>
    <t>5240114510988</t>
  </si>
  <si>
    <t>09/01/2567 | ชม.71-1957</t>
  </si>
  <si>
    <t>1424010000260</t>
  </si>
  <si>
    <t>5240114510971</t>
  </si>
  <si>
    <t>09/01/2567 | ชม.70-5216</t>
  </si>
  <si>
    <t>1524010000083</t>
  </si>
  <si>
    <t>ชม.70-4176</t>
  </si>
  <si>
    <t>5240115512011</t>
  </si>
  <si>
    <t>09/01/2567 | ชม.70-4176</t>
  </si>
  <si>
    <t>1524010000090</t>
  </si>
  <si>
    <t>ชม.70-4174</t>
  </si>
  <si>
    <t>5240115512028</t>
  </si>
  <si>
    <t>09/01/2567 | ชม.70-4174</t>
  </si>
  <si>
    <t>5724010000274</t>
  </si>
  <si>
    <t>ชม.70-4218</t>
  </si>
  <si>
    <t>5240157510808</t>
  </si>
  <si>
    <t>37ล  ชร-ชม.</t>
  </si>
  <si>
    <t>09/01/2567 | ชม.70-4218</t>
  </si>
  <si>
    <t>1124010002652</t>
  </si>
  <si>
    <t>5240111513296</t>
  </si>
  <si>
    <t>10/01/2567 | ชม.70-4164</t>
  </si>
  <si>
    <t>1124010002775</t>
  </si>
  <si>
    <t>ชม.70-6270</t>
  </si>
  <si>
    <t>5240111513302</t>
  </si>
  <si>
    <t>10/01/2567 | ชม.70-6270</t>
  </si>
  <si>
    <t>1124010002911</t>
  </si>
  <si>
    <t>5240111513319</t>
  </si>
  <si>
    <t>10/01/2567 | ชม.70-8512</t>
  </si>
  <si>
    <t>1124010002928</t>
  </si>
  <si>
    <t>5240111513326</t>
  </si>
  <si>
    <t>10/01/2567 | ชม.70-3816</t>
  </si>
  <si>
    <t>1424010000291</t>
  </si>
  <si>
    <t>ชม.70-8505</t>
  </si>
  <si>
    <t>5240114512425</t>
  </si>
  <si>
    <t>10/01/2567 | ชม.70-8505</t>
  </si>
  <si>
    <t>5724010000304</t>
  </si>
  <si>
    <t>ชม.70-5816</t>
  </si>
  <si>
    <t>5240157512109</t>
  </si>
  <si>
    <t>24ล. ชร-วปป, 21ล.วปป-ชม</t>
  </si>
  <si>
    <t>10/01/2567 | ชม.70-5816</t>
  </si>
  <si>
    <t>5824010000134</t>
  </si>
  <si>
    <t>ชม.70-2468</t>
  </si>
  <si>
    <t>5240158517134</t>
  </si>
  <si>
    <t>ฝาง</t>
  </si>
  <si>
    <t>10/01/2567 | ชม.70-2468</t>
  </si>
  <si>
    <t>1124010002966</t>
  </si>
  <si>
    <t>ชม.70-4980</t>
  </si>
  <si>
    <t>5240111514545</t>
  </si>
  <si>
    <t>11/01/2567 | ชม.70-4980</t>
  </si>
  <si>
    <t>1124010003031</t>
  </si>
  <si>
    <t>ชม.70-4188</t>
  </si>
  <si>
    <t>5240111514552</t>
  </si>
  <si>
    <t>11/01/2567 | ชม.70-4188</t>
  </si>
  <si>
    <t>1124010003161</t>
  </si>
  <si>
    <t>5240111514576</t>
  </si>
  <si>
    <t>11/01/2567 | ชม.70-9608</t>
  </si>
  <si>
    <t>1124010003215</t>
  </si>
  <si>
    <t>ชม.70-4175</t>
  </si>
  <si>
    <t>5240111514590</t>
  </si>
  <si>
    <t>11/01/2567 | ชม.70-4175</t>
  </si>
  <si>
    <t>1124010003222</t>
  </si>
  <si>
    <t>ชม.70-4195</t>
  </si>
  <si>
    <t>5240111514583</t>
  </si>
  <si>
    <t>11/01/2567 | ชม.70-4195</t>
  </si>
  <si>
    <t>1124010003239</t>
  </si>
  <si>
    <t>ชม.70-3815</t>
  </si>
  <si>
    <t>5240111514569</t>
  </si>
  <si>
    <t>11/01/2567 | ชม.70-3815</t>
  </si>
  <si>
    <t>1124010003277</t>
  </si>
  <si>
    <t>5240111514606</t>
  </si>
  <si>
    <t>11/01/2567 | ชม.70-4191</t>
  </si>
  <si>
    <t>1424010000321</t>
  </si>
  <si>
    <t>5240114513767</t>
  </si>
  <si>
    <t>11/01/2567 | ชม.70-2829</t>
  </si>
  <si>
    <t>5724010000335</t>
  </si>
  <si>
    <t>ชม.70-5978</t>
  </si>
  <si>
    <t>5240157513366</t>
  </si>
  <si>
    <t>.21 วปป-ชม</t>
  </si>
  <si>
    <t>11/01/2567 | ชม.70-5978</t>
  </si>
  <si>
    <t>1124010003338</t>
  </si>
  <si>
    <t>5240111515887</t>
  </si>
  <si>
    <t>12/01/2567 | ชม.70-4832</t>
  </si>
  <si>
    <t>1124010003352</t>
  </si>
  <si>
    <t>5240111515894</t>
  </si>
  <si>
    <t>12/01/2567 | ชม.70-4174</t>
  </si>
  <si>
    <t>1124010003529</t>
  </si>
  <si>
    <t>ชม.70-4192</t>
  </si>
  <si>
    <t>5240111515900</t>
  </si>
  <si>
    <t>12/01/2567 | ชม.70-4192</t>
  </si>
  <si>
    <t>1124010003536</t>
  </si>
  <si>
    <t>5240111515917</t>
  </si>
  <si>
    <t>12/01/2567 | ชม.70-3814</t>
  </si>
  <si>
    <t>1124010003543</t>
  </si>
  <si>
    <t>ชม.70-3546</t>
  </si>
  <si>
    <t>5240111515931</t>
  </si>
  <si>
    <t>12/01/2567 | ชม.70-3546</t>
  </si>
  <si>
    <t>1124010003550</t>
  </si>
  <si>
    <t>5240111515924</t>
  </si>
  <si>
    <t>12/01/2567 | ชม.70-3551</t>
  </si>
  <si>
    <t>1424010000376</t>
  </si>
  <si>
    <t>ชม.70-9360</t>
  </si>
  <si>
    <t>5240114514849</t>
  </si>
  <si>
    <t>12/01/2567 | ชม.70-9360</t>
  </si>
  <si>
    <t>5424010000129</t>
  </si>
  <si>
    <t>5240154515974</t>
  </si>
  <si>
    <t>น่าน</t>
  </si>
  <si>
    <t>26ล  น่าน-แพร่, 42ล  แพร่-ชม</t>
  </si>
  <si>
    <t>12/01/2567 | ชม.70-4216</t>
  </si>
  <si>
    <t>5724010000397</t>
  </si>
  <si>
    <t>ชม.71-2460</t>
  </si>
  <si>
    <t>5240157514615</t>
  </si>
  <si>
    <t>21ล  วปป-ชม.</t>
  </si>
  <si>
    <t>12/01/2567 | ชม.71-2460</t>
  </si>
  <si>
    <t>1124010003666</t>
  </si>
  <si>
    <t>ชม.70-4830</t>
  </si>
  <si>
    <t>5240111517119</t>
  </si>
  <si>
    <t>13/01/2567 | ชม.70-4830</t>
  </si>
  <si>
    <t>1124010003871</t>
  </si>
  <si>
    <t>5240111517126</t>
  </si>
  <si>
    <t>13/01/2567 | ชม.70-8512</t>
  </si>
  <si>
    <t>1124010003888</t>
  </si>
  <si>
    <t>ชม.70-8515</t>
  </si>
  <si>
    <t>5240111517102</t>
  </si>
  <si>
    <t>13/01/2567 | ชม.70-8515</t>
  </si>
  <si>
    <t>1424010000406</t>
  </si>
  <si>
    <t>5240114516171</t>
  </si>
  <si>
    <t>13/01/2567 | ชม.71-1957</t>
  </si>
  <si>
    <t>5724010000434</t>
  </si>
  <si>
    <t>ชม.70-6048</t>
  </si>
  <si>
    <t>5240157515988</t>
  </si>
  <si>
    <t>13/01/2567 | ชม.70-6048</t>
  </si>
  <si>
    <t>1124010003895</t>
  </si>
  <si>
    <t>ชม.70-4179</t>
  </si>
  <si>
    <t>5240111517492</t>
  </si>
  <si>
    <t>14/01/2567 | ชม.70-4179</t>
  </si>
  <si>
    <t>1124010003932</t>
  </si>
  <si>
    <t>5240111517522</t>
  </si>
  <si>
    <t>14/01/2567 | ชม.70-4980</t>
  </si>
  <si>
    <t>1124010004106</t>
  </si>
  <si>
    <t>5240111517508</t>
  </si>
  <si>
    <t>14/01/2567 | ชม.70-6270</t>
  </si>
  <si>
    <t>1124010004144</t>
  </si>
  <si>
    <t>5240111517515</t>
  </si>
  <si>
    <t>14/01/2567 | ชม.70-3816</t>
  </si>
  <si>
    <t>1124010004151</t>
  </si>
  <si>
    <t>5240111517539</t>
  </si>
  <si>
    <t>14/01/2567 | ชม.70-3551</t>
  </si>
  <si>
    <t>1124010004205</t>
  </si>
  <si>
    <t>ชม.70-4130</t>
  </si>
  <si>
    <t>5240111517607</t>
  </si>
  <si>
    <t>20ล.วปป-ชม</t>
  </si>
  <si>
    <t>14/01/2567 | ชม.70-4130</t>
  </si>
  <si>
    <t>1124010004212</t>
  </si>
  <si>
    <t>ชม.70-4173</t>
  </si>
  <si>
    <t>5240111517546</t>
  </si>
  <si>
    <t>14/01/2567 | ชม.70-4173</t>
  </si>
  <si>
    <t>1124010004229</t>
  </si>
  <si>
    <t>5240111517553</t>
  </si>
  <si>
    <t>14/01/2567 | ชม.70-4195</t>
  </si>
  <si>
    <t>1124010004236</t>
  </si>
  <si>
    <t>ชม.70-8514</t>
  </si>
  <si>
    <t>5240111517577</t>
  </si>
  <si>
    <t>14/01/2567 | ชม.70-8514</t>
  </si>
  <si>
    <t>1124010004298</t>
  </si>
  <si>
    <t>ชม.70-4978</t>
  </si>
  <si>
    <t>5240111517560</t>
  </si>
  <si>
    <t>14/01/2567 | ชม.70-4978</t>
  </si>
  <si>
    <t>1124010004328</t>
  </si>
  <si>
    <t>ชม.70-4194</t>
  </si>
  <si>
    <t>5240111517485</t>
  </si>
  <si>
    <t>14/01/2567 | ชม.70-4194</t>
  </si>
  <si>
    <t>5724010000458</t>
  </si>
  <si>
    <t>ชม.70-8502</t>
  </si>
  <si>
    <t>5240157517180</t>
  </si>
  <si>
    <t>ชร-ชม 39 ล.</t>
  </si>
  <si>
    <t>14/01/2567 | ชม.70-8502</t>
  </si>
  <si>
    <t>5824010000219</t>
  </si>
  <si>
    <t>ชม.70-4128</t>
  </si>
  <si>
    <t>5240158517141</t>
  </si>
  <si>
    <t>49ล.มส-ชม</t>
  </si>
  <si>
    <t>14/01/2567 | ชม.70-4128</t>
  </si>
  <si>
    <t>5824010000226</t>
  </si>
  <si>
    <t>ชม.70-5553</t>
  </si>
  <si>
    <t>5240158517257</t>
  </si>
  <si>
    <t>14/01/2567 | ชม.70-5553</t>
  </si>
  <si>
    <t>1124010004465</t>
  </si>
  <si>
    <t>ชม.70-9613</t>
  </si>
  <si>
    <t>5240111518895</t>
  </si>
  <si>
    <t>15/01/2567 | ชม.70-9613</t>
  </si>
  <si>
    <t>1124010004564</t>
  </si>
  <si>
    <t>5240111518901</t>
  </si>
  <si>
    <t>15/01/2567 | ชม.70-4832</t>
  </si>
  <si>
    <t>1124010004755</t>
  </si>
  <si>
    <t>5240111520188</t>
  </si>
  <si>
    <t>16/01/2567 | ชม.70-9612</t>
  </si>
  <si>
    <t>1124010004953</t>
  </si>
  <si>
    <t>5240111520195</t>
  </si>
  <si>
    <t>16/01/2567 | ชม.70-4980</t>
  </si>
  <si>
    <t>1124010004960</t>
  </si>
  <si>
    <t>5240111520201</t>
  </si>
  <si>
    <t>16/01/2567 | ชม.70-4173</t>
  </si>
  <si>
    <t>1124010004977</t>
  </si>
  <si>
    <t>5240111520225</t>
  </si>
  <si>
    <t>16/01/2567 | ชม.70-4175</t>
  </si>
  <si>
    <t>1124010004984</t>
  </si>
  <si>
    <t>5240111520218</t>
  </si>
  <si>
    <t>16/01/2567 | ชม.70-3815</t>
  </si>
  <si>
    <t>1124010005028</t>
  </si>
  <si>
    <t>16/01/2567 | ชม.70-4978</t>
  </si>
  <si>
    <t>5724010000519</t>
  </si>
  <si>
    <t>5240157519634</t>
  </si>
  <si>
    <t>ชร-ชม 17 ล.</t>
  </si>
  <si>
    <t>16/01/2567 | ชม.70-3546</t>
  </si>
  <si>
    <t>1124010005103</t>
  </si>
  <si>
    <t>5240111520232</t>
  </si>
  <si>
    <t>17/01/2567 | ชม.70-9613</t>
  </si>
  <si>
    <t>1124010005158</t>
  </si>
  <si>
    <t>5240111521468</t>
  </si>
  <si>
    <t>17/01/2567 | ชม.70-4830</t>
  </si>
  <si>
    <t>1124010005318</t>
  </si>
  <si>
    <t>5240111521475</t>
  </si>
  <si>
    <t>17/01/2567 | ชม.70-4180</t>
  </si>
  <si>
    <t>1124010005370</t>
  </si>
  <si>
    <t>5240111521482</t>
  </si>
  <si>
    <t>17/01/2567 | ชม.70-8513</t>
  </si>
  <si>
    <t>1124010005387</t>
  </si>
  <si>
    <t>5240111521512</t>
  </si>
  <si>
    <t>17/01/2567 | ชม.70-3546</t>
  </si>
  <si>
    <t>1124010005417</t>
  </si>
  <si>
    <t>5240111521505</t>
  </si>
  <si>
    <t>17/01/2567 | ชม.70-4976</t>
  </si>
  <si>
    <t>1124010005424</t>
  </si>
  <si>
    <t>5240111521499</t>
  </si>
  <si>
    <t>17/01/2567 | ชม.70-8514</t>
  </si>
  <si>
    <t>5724010000564</t>
  </si>
  <si>
    <t>ชม.70-4144</t>
  </si>
  <si>
    <t>5240157520258</t>
  </si>
  <si>
    <t>20ล  วปป-ชม</t>
  </si>
  <si>
    <t>17/01/2567 | ชม.70-4144</t>
  </si>
  <si>
    <t>5824010000288</t>
  </si>
  <si>
    <t>ชม.70-2932</t>
  </si>
  <si>
    <t>5240158520363</t>
  </si>
  <si>
    <t>17/01/2567 | ชม.70-2932</t>
  </si>
  <si>
    <t>1124010005509</t>
  </si>
  <si>
    <t>5240111522953</t>
  </si>
  <si>
    <t>18/01/2567 | ชม.70-9612</t>
  </si>
  <si>
    <t>1124010005677</t>
  </si>
  <si>
    <t>5240111522960</t>
  </si>
  <si>
    <t>18/01/2567 | ชม.70-4173</t>
  </si>
  <si>
    <t>1124010005783</t>
  </si>
  <si>
    <t>5240111522977</t>
  </si>
  <si>
    <t>18/01/2567 | ชม.70-3816</t>
  </si>
  <si>
    <t>1224010000518</t>
  </si>
  <si>
    <t>ชม.70-8504</t>
  </si>
  <si>
    <t>5240112523003</t>
  </si>
  <si>
    <t>30ล</t>
  </si>
  <si>
    <t>18/01/2567 | ชม.70-8504</t>
  </si>
  <si>
    <t>5724010000595</t>
  </si>
  <si>
    <t>ชม.71-2461</t>
  </si>
  <si>
    <t>5240157521569</t>
  </si>
  <si>
    <t>18/01/2567 | ชม.71-2461</t>
  </si>
  <si>
    <t>1124010005912</t>
  </si>
  <si>
    <t>ชม.70-4178</t>
  </si>
  <si>
    <t>5240111524223</t>
  </si>
  <si>
    <t>19/01/2567 | ชม.70-4178</t>
  </si>
  <si>
    <t>1124010006063</t>
  </si>
  <si>
    <t>5240111524230</t>
  </si>
  <si>
    <t>19/01/2567 | ชม.70-4191</t>
  </si>
  <si>
    <t>1124010006148</t>
  </si>
  <si>
    <t>5240111524247</t>
  </si>
  <si>
    <t>19/01/2567 | ชม.70-9610</t>
  </si>
  <si>
    <t>1124010006162</t>
  </si>
  <si>
    <t>ชม.70-4172</t>
  </si>
  <si>
    <t>5240111524254</t>
  </si>
  <si>
    <t>19/01/2567 | ชม.70-4172</t>
  </si>
  <si>
    <t>5724010000625</t>
  </si>
  <si>
    <t>ชม.70-4121</t>
  </si>
  <si>
    <t>5240157523020</t>
  </si>
  <si>
    <t>19/01/2567 | ชม.70-4121</t>
  </si>
  <si>
    <t>5824010000356</t>
  </si>
  <si>
    <t>ชม.70-8929</t>
  </si>
  <si>
    <t>5240158523623</t>
  </si>
  <si>
    <t>.46มส-ชม</t>
  </si>
  <si>
    <t>19/01/2567 | ชม.70-8929</t>
  </si>
  <si>
    <t>1124010006223</t>
  </si>
  <si>
    <t>5240111525367</t>
  </si>
  <si>
    <t>20/01/2567 | ชม.70-4192</t>
  </si>
  <si>
    <t>1124010006360</t>
  </si>
  <si>
    <t>5240111525350</t>
  </si>
  <si>
    <t>20/01/2567 | ชม.70-9613</t>
  </si>
  <si>
    <t>1124010006414</t>
  </si>
  <si>
    <t>5240111525329</t>
  </si>
  <si>
    <t>20/01/2567 | ชม.70-6265</t>
  </si>
  <si>
    <t>1124010006421</t>
  </si>
  <si>
    <t>5240111525336</t>
  </si>
  <si>
    <t>20/01/2567 | ชม.70-9611</t>
  </si>
  <si>
    <t>1124010006438</t>
  </si>
  <si>
    <t>5240111525343</t>
  </si>
  <si>
    <t>20/01/2567 | ชม.70-4980</t>
  </si>
  <si>
    <t>1924010000135</t>
  </si>
  <si>
    <t>5240119525802</t>
  </si>
  <si>
    <t>.16 ล.ชค-พย, .28 พย-ชม</t>
  </si>
  <si>
    <t>20/01/2567 | ชม.70-8930</t>
  </si>
  <si>
    <t>1124010006612</t>
  </si>
  <si>
    <t>5240111525770</t>
  </si>
  <si>
    <t>21/01/2567 | ชม.70-9610</t>
  </si>
  <si>
    <t>1124010006636</t>
  </si>
  <si>
    <t>5240111525732</t>
  </si>
  <si>
    <t>21/01/2567 | ชม.70-9612</t>
  </si>
  <si>
    <t>1124010006704</t>
  </si>
  <si>
    <t>5240111525749</t>
  </si>
  <si>
    <t>21/01/2567 | ชม.70-4188</t>
  </si>
  <si>
    <t>1124010006711</t>
  </si>
  <si>
    <t>5240111525756</t>
  </si>
  <si>
    <t>21/01/2567 | ชม.70-4173</t>
  </si>
  <si>
    <t>1124010006742</t>
  </si>
  <si>
    <t>5240111525763</t>
  </si>
  <si>
    <t>21/01/2567 | ชม.70-8514</t>
  </si>
  <si>
    <t>1924010000142</t>
  </si>
  <si>
    <t>5240119525819</t>
  </si>
  <si>
    <t>32ล.พย-ชม</t>
  </si>
  <si>
    <t>21/01/2567 | ชม.70-5978</t>
  </si>
  <si>
    <t>1124010007084</t>
  </si>
  <si>
    <t>5240111526951</t>
  </si>
  <si>
    <t>22/01/2567 | ชม.70-3546</t>
  </si>
  <si>
    <t>1124010007251</t>
  </si>
  <si>
    <t>5240113528236</t>
  </si>
  <si>
    <t>ลำพูน</t>
  </si>
  <si>
    <t>23/01/2567 | ชม.70-4830</t>
  </si>
  <si>
    <t>1124010007350</t>
  </si>
  <si>
    <t>5240111528269</t>
  </si>
  <si>
    <t>23/01/2567 | ชม.70-3816</t>
  </si>
  <si>
    <t>1124010007367</t>
  </si>
  <si>
    <t>ชม.70-9609</t>
  </si>
  <si>
    <t>5240111528245</t>
  </si>
  <si>
    <t>23/01/2567 | ชม.70-9609</t>
  </si>
  <si>
    <t>1124010007374</t>
  </si>
  <si>
    <t>5240111528252</t>
  </si>
  <si>
    <t>23/01/2567 | ชม.70-9610</t>
  </si>
  <si>
    <t>1524010000250</t>
  </si>
  <si>
    <t>5240115528227</t>
  </si>
  <si>
    <t>23/01/2567 | ชม.70-4172</t>
  </si>
  <si>
    <t>5724010000700</t>
  </si>
  <si>
    <t>ชม.70-4137</t>
  </si>
  <si>
    <t>5240157527028</t>
  </si>
  <si>
    <t>20ล วปป-ชม.</t>
  </si>
  <si>
    <t>23/01/2567 | ชม.70-4137</t>
  </si>
  <si>
    <t>1124010007480</t>
  </si>
  <si>
    <t>5240111529709</t>
  </si>
  <si>
    <t>24/01/2567 | ชม.70-4191</t>
  </si>
  <si>
    <t>1124010007626</t>
  </si>
  <si>
    <t>5240111529716</t>
  </si>
  <si>
    <t>24/01/2567 | ชม.70-8512</t>
  </si>
  <si>
    <t>1124010007732</t>
  </si>
  <si>
    <t>5240111529730</t>
  </si>
  <si>
    <t>24/01/2567 | ชม.70-4179</t>
  </si>
  <si>
    <t>1124010007756</t>
  </si>
  <si>
    <t>5240111529723</t>
  </si>
  <si>
    <t>24/01/2567 | ชม.70-3815</t>
  </si>
  <si>
    <t>1124010007817</t>
  </si>
  <si>
    <t>5240111529747</t>
  </si>
  <si>
    <t>24/01/2567 | ชม.70-8514</t>
  </si>
  <si>
    <t>5524010000553</t>
  </si>
  <si>
    <t>5240155528911</t>
  </si>
  <si>
    <t>24/01/2567 | ชม.70-4127</t>
  </si>
  <si>
    <t>5724010000779</t>
  </si>
  <si>
    <t>ชม.70-4126</t>
  </si>
  <si>
    <t>5240157528346</t>
  </si>
  <si>
    <t>24/01/2567 | ชม.70-4126</t>
  </si>
  <si>
    <t>1124010007893</t>
  </si>
  <si>
    <t>5240111531030</t>
  </si>
  <si>
    <t>25/01/2567 | ชม.70-8515</t>
  </si>
  <si>
    <t>1124010008012</t>
  </si>
  <si>
    <t>5240111531047</t>
  </si>
  <si>
    <t>25/01/2567 | ชม.70-4173</t>
  </si>
  <si>
    <t>1124010008043</t>
  </si>
  <si>
    <t>5240111531054</t>
  </si>
  <si>
    <t>25/01/2567 | ชม.70-8513</t>
  </si>
  <si>
    <t>1124010008128</t>
  </si>
  <si>
    <t>5240111531061</t>
  </si>
  <si>
    <t>25/01/2567 | ชม.70-9612</t>
  </si>
  <si>
    <t>1124010008135</t>
  </si>
  <si>
    <t>5240111531078</t>
  </si>
  <si>
    <t>25/01/2567 | ชม.70-3546</t>
  </si>
  <si>
    <t>1124010008210</t>
  </si>
  <si>
    <t>5240111531085</t>
  </si>
  <si>
    <t>25/01/2567 | ชม.70-4980</t>
  </si>
  <si>
    <t>1124010008227</t>
  </si>
  <si>
    <t>ชม.70-4979</t>
  </si>
  <si>
    <t>5240111531092</t>
  </si>
  <si>
    <t>25/01/2567 | ชม.70-4979</t>
  </si>
  <si>
    <t>1124010008234</t>
  </si>
  <si>
    <t>5240111531108</t>
  </si>
  <si>
    <t>25/01/2567 | ชม.70-3814</t>
  </si>
  <si>
    <t>1124010008265</t>
  </si>
  <si>
    <t>5240111532273</t>
  </si>
  <si>
    <t>26/01/2567 | ชม.70-9613</t>
  </si>
  <si>
    <t>1124010008425</t>
  </si>
  <si>
    <t>ชม.70-4190</t>
  </si>
  <si>
    <t>5240115532293</t>
  </si>
  <si>
    <t>26/01/2567 | ชม.70-4190</t>
  </si>
  <si>
    <t>1124010008500</t>
  </si>
  <si>
    <t>ชม.70-3811</t>
  </si>
  <si>
    <t>5240111532266</t>
  </si>
  <si>
    <t>26/01/2567 | ชม.70-3811</t>
  </si>
  <si>
    <t>1124010008524</t>
  </si>
  <si>
    <t>5240111532280</t>
  </si>
  <si>
    <t>26/01/2567 | ชม.70-3815</t>
  </si>
  <si>
    <t>5424010000402</t>
  </si>
  <si>
    <t>5240154531219</t>
  </si>
  <si>
    <t>26/01/2567 | ชม.70-8929</t>
  </si>
  <si>
    <t>1124010008869</t>
  </si>
  <si>
    <t>ชม.70-4177</t>
  </si>
  <si>
    <t>5240111533379</t>
  </si>
  <si>
    <t>27/01/2567 | ชม.70-4177</t>
  </si>
  <si>
    <t>1124010008883</t>
  </si>
  <si>
    <t>ชม.70-3812</t>
  </si>
  <si>
    <t>5240115533368</t>
  </si>
  <si>
    <t>27/01/2567 | ชม.70-3812</t>
  </si>
  <si>
    <t>5724010000861</t>
  </si>
  <si>
    <t>5240157532244</t>
  </si>
  <si>
    <t>21ล.  วปป-ชม.</t>
  </si>
  <si>
    <t>27/01/2567 | ชม.70-6920</t>
  </si>
  <si>
    <t>1124010008999</t>
  </si>
  <si>
    <t>5240111533751</t>
  </si>
  <si>
    <t>28/01/2567 | ชม.70-8512</t>
  </si>
  <si>
    <t>1124010009132</t>
  </si>
  <si>
    <t>5240111533768</t>
  </si>
  <si>
    <t>28/01/2567 | ชม.70-3816</t>
  </si>
  <si>
    <t>1224010000822</t>
  </si>
  <si>
    <t>5240112533811</t>
  </si>
  <si>
    <t>ฝาง-ชม 26 ล.</t>
  </si>
  <si>
    <t>28/01/2567 | ชม.70-8930</t>
  </si>
  <si>
    <t>1124010009309</t>
  </si>
  <si>
    <t>5240111535021</t>
  </si>
  <si>
    <t>29/01/2567 | ชม.70-4165</t>
  </si>
  <si>
    <t>1124010009316</t>
  </si>
  <si>
    <t>ชม.70-4839</t>
  </si>
  <si>
    <t>5240111534994</t>
  </si>
  <si>
    <t>29/01/2567 | ชม.70-4839</t>
  </si>
  <si>
    <t>1124010009415</t>
  </si>
  <si>
    <t>5240111535007</t>
  </si>
  <si>
    <t>29/01/2567 | ชม.70-8513</t>
  </si>
  <si>
    <t>1124010009422</t>
  </si>
  <si>
    <t>5240111535014</t>
  </si>
  <si>
    <t>29/01/2567 | ชม.70-6270</t>
  </si>
  <si>
    <t>5724010000915</t>
  </si>
  <si>
    <t>5240157535030</t>
  </si>
  <si>
    <t>29/01/2567 | ชม.70-4180</t>
  </si>
  <si>
    <t>1924010000197</t>
  </si>
  <si>
    <t>5240119536761</t>
  </si>
  <si>
    <t>32ล.  พย-ชม</t>
  </si>
  <si>
    <t>30/01/2567 | ชม.70-5816</t>
  </si>
  <si>
    <t>5724010000953</t>
  </si>
  <si>
    <t>5240157535078</t>
  </si>
  <si>
    <t>20ล วปป-ชม</t>
  </si>
  <si>
    <t>30/01/2567 | ชม.70-4217</t>
  </si>
  <si>
    <t>1124010010114</t>
  </si>
  <si>
    <t>5240111536844</t>
  </si>
  <si>
    <t>.15 น่าน-แพร่</t>
  </si>
  <si>
    <t>31/01/2567 | ชม.71-2297</t>
  </si>
  <si>
    <t>5424010000525</t>
  </si>
  <si>
    <t>5240254537449</t>
  </si>
  <si>
    <t>.24 แพร่-ชม</t>
  </si>
  <si>
    <t>5724010000991</t>
  </si>
  <si>
    <t>5240157536327</t>
  </si>
  <si>
    <t>21ล  วปป-ชม</t>
  </si>
  <si>
    <t>31/01/2567 | ชม.70-6920</t>
  </si>
  <si>
    <t>1124020000259</t>
  </si>
  <si>
    <t>5240211538601</t>
  </si>
  <si>
    <t>01/02/2567 | ชม.70-3814</t>
  </si>
  <si>
    <t>1124020000266</t>
  </si>
  <si>
    <t>5240211538595</t>
  </si>
  <si>
    <t>01/02/2567 | ชม.70-3816</t>
  </si>
  <si>
    <t>5424020000010</t>
  </si>
  <si>
    <t>5240254537906</t>
  </si>
  <si>
    <t>24ล  น่าน-แพร่, 40ล  แพร่-ชม</t>
  </si>
  <si>
    <t>01/02/2567 | ชม.70-4137</t>
  </si>
  <si>
    <t>5724020000011</t>
  </si>
  <si>
    <t>ชม.70-6681</t>
  </si>
  <si>
    <t>5240257537460</t>
  </si>
  <si>
    <t>01/02/2567 | ชม.70-6681</t>
  </si>
  <si>
    <t>1124020000631</t>
  </si>
  <si>
    <t>5240211539837</t>
  </si>
  <si>
    <t>02/02/2567 | ชม.70-4188</t>
  </si>
  <si>
    <t>5724020000073</t>
  </si>
  <si>
    <t>5240257538658</t>
  </si>
  <si>
    <t>02/02/2567 | ชม.70-4216</t>
  </si>
  <si>
    <t>1124020000822</t>
  </si>
  <si>
    <t>5240211541007</t>
  </si>
  <si>
    <t>03/02/2567 | ชม.70-4194</t>
  </si>
  <si>
    <t>1124020000884</t>
  </si>
  <si>
    <t>5240211541014</t>
  </si>
  <si>
    <t>03/02/2567 | ชม.70-4192</t>
  </si>
  <si>
    <t>5724020000103</t>
  </si>
  <si>
    <t>ชม.70-4135</t>
  </si>
  <si>
    <t>5240257539891</t>
  </si>
  <si>
    <t>20ล  วปป-ชม.</t>
  </si>
  <si>
    <t>03/02/2567 | ชม.70-4135</t>
  </si>
  <si>
    <t>1124020001041</t>
  </si>
  <si>
    <t>5240211541441</t>
  </si>
  <si>
    <t>04/02/2567 | ชม.70-3812</t>
  </si>
  <si>
    <t>1124020001119</t>
  </si>
  <si>
    <t>ชม.70-4977</t>
  </si>
  <si>
    <t>5240211541434</t>
  </si>
  <si>
    <t>04/02/2567 | ชม.70-4977</t>
  </si>
  <si>
    <t>5824020000100</t>
  </si>
  <si>
    <t>ชม.70-8927</t>
  </si>
  <si>
    <t>5240258541473</t>
  </si>
  <si>
    <t>มส-ชม 46 ล</t>
  </si>
  <si>
    <t>05/02/2567 | ชม.70-8927</t>
  </si>
  <si>
    <t>5724020000233</t>
  </si>
  <si>
    <t>5240257542983</t>
  </si>
  <si>
    <t>06/02/2567 | ชม.70-6921</t>
  </si>
  <si>
    <t>1124020002215</t>
  </si>
  <si>
    <t>5240211545715</t>
  </si>
  <si>
    <t>07/02/2567 | ชม.70-4194</t>
  </si>
  <si>
    <t>5724020000288</t>
  </si>
  <si>
    <t>5240257544338</t>
  </si>
  <si>
    <t>07/02/2567 | ชม.70-6920</t>
  </si>
  <si>
    <t>5224020001501</t>
  </si>
  <si>
    <t>5240252547815</t>
  </si>
  <si>
    <t>ขาขึ้น</t>
  </si>
  <si>
    <t>09/02/2567 | ชม.70-3815</t>
  </si>
  <si>
    <t>5724020000400</t>
  </si>
  <si>
    <t>ชม.70-6680</t>
  </si>
  <si>
    <t>5240257546981</t>
  </si>
  <si>
    <t>39ล  ชร-ชม</t>
  </si>
  <si>
    <t>09/02/2567 | ชม.70-6680</t>
  </si>
  <si>
    <t>5824020000254</t>
  </si>
  <si>
    <t>5240258547109</t>
  </si>
  <si>
    <t>.11 มส-ชร</t>
  </si>
  <si>
    <t>09/02/2567 | ชม.70-8929</t>
  </si>
  <si>
    <t>5224020001648</t>
  </si>
  <si>
    <t>5240252548676</t>
  </si>
  <si>
    <t>10/02/2567 | ชม.70-8513</t>
  </si>
  <si>
    <t>5224020001655</t>
  </si>
  <si>
    <t>5240252548669</t>
  </si>
  <si>
    <t>10/02/2567 | ชม.70-8514</t>
  </si>
  <si>
    <t>5224020001662</t>
  </si>
  <si>
    <t>5240252548683</t>
  </si>
  <si>
    <t>10/02/2567 | ชม.70-4173</t>
  </si>
  <si>
    <t>5224020001693</t>
  </si>
  <si>
    <t>5240252548690</t>
  </si>
  <si>
    <t>10/02/2567 | ชม.70-8512</t>
  </si>
  <si>
    <t>5724020000448</t>
  </si>
  <si>
    <t>5240257547865</t>
  </si>
  <si>
    <t>10/02/2567 | ชม.70-5978</t>
  </si>
  <si>
    <t>6424020000255</t>
  </si>
  <si>
    <t>5240264548640</t>
  </si>
  <si>
    <t>มหาชัย</t>
  </si>
  <si>
    <t>10/02/2567 | ชม.70-3816</t>
  </si>
  <si>
    <t>1924020000149</t>
  </si>
  <si>
    <t>5240219548749</t>
  </si>
  <si>
    <t>.30 พย-ชม</t>
  </si>
  <si>
    <t>11/02/2567 | ชม.70-4121</t>
  </si>
  <si>
    <t>5424020000119</t>
  </si>
  <si>
    <t>รถ 6 ล้อ(ตู้แห้ง)</t>
  </si>
  <si>
    <t>ชม.70-3261</t>
  </si>
  <si>
    <t>5240254549145</t>
  </si>
  <si>
    <t>น่าน-แพร่ 15 ล.</t>
  </si>
  <si>
    <t>11/02/2567 | ชม.70-3261</t>
  </si>
  <si>
    <t>6424020000279</t>
  </si>
  <si>
    <t>5240252549048</t>
  </si>
  <si>
    <t>11/02/2567 | ชม.70-3815</t>
  </si>
  <si>
    <t>1124020003557</t>
  </si>
  <si>
    <t>5240252549086</t>
  </si>
  <si>
    <t>12/02/2567 | ชม.70-9613</t>
  </si>
  <si>
    <t>1124020003564</t>
  </si>
  <si>
    <t>ชม.70-7841</t>
  </si>
  <si>
    <t>5240252549079</t>
  </si>
  <si>
    <t>12/02/2567 | ชม.70-7841</t>
  </si>
  <si>
    <t>5224020001839</t>
  </si>
  <si>
    <t>5240252550112</t>
  </si>
  <si>
    <t>12/02/2567 | ชม.70-8515</t>
  </si>
  <si>
    <t>5224020001860</t>
  </si>
  <si>
    <t>5240252550129</t>
  </si>
  <si>
    <t>12/02/2567 | ชม.70-3814</t>
  </si>
  <si>
    <t>5224020001877</t>
  </si>
  <si>
    <t>5240252550136</t>
  </si>
  <si>
    <t>12/02/2567 | ชม.70-4164</t>
  </si>
  <si>
    <t>5224020001914</t>
  </si>
  <si>
    <t>ชม.70-4837</t>
  </si>
  <si>
    <t>5240252550105</t>
  </si>
  <si>
    <t>12/02/2567 | ชม.70-4837</t>
  </si>
  <si>
    <t>5324020001751</t>
  </si>
  <si>
    <t>5240252550143</t>
  </si>
  <si>
    <t>12/02/2567 | ชม.70-9609</t>
  </si>
  <si>
    <t>1124020003977</t>
  </si>
  <si>
    <t>5240211551303</t>
  </si>
  <si>
    <t>13/02/2567 | ชม.70-4164</t>
  </si>
  <si>
    <t>5724020000530</t>
  </si>
  <si>
    <t>5240257550162</t>
  </si>
  <si>
    <t>13/02/2567 | ชม.70-4217</t>
  </si>
  <si>
    <t>1924020000170</t>
  </si>
  <si>
    <t>5240219553132</t>
  </si>
  <si>
    <t>14/02/2567 | ชม.70-4127</t>
  </si>
  <si>
    <t>1924020000187</t>
  </si>
  <si>
    <t>ชม.70-6263</t>
  </si>
  <si>
    <t>5240219553149</t>
  </si>
  <si>
    <t>19ล  ชค-พย., 32ล  พย-ชม</t>
  </si>
  <si>
    <t>14/02/2567 | ชม.70-6263</t>
  </si>
  <si>
    <t>5424020000157</t>
  </si>
  <si>
    <t>5240254551377</t>
  </si>
  <si>
    <t>42ล  แพร่-ชม</t>
  </si>
  <si>
    <t>14/02/2567 | ชม.71-2461</t>
  </si>
  <si>
    <t>5424020000164</t>
  </si>
  <si>
    <t>5240254552671</t>
  </si>
  <si>
    <t>24ล  น่าน-แพร่, 40ล  แพร่-ชม.</t>
  </si>
  <si>
    <t>14/02/2567 | ชม.70-4121</t>
  </si>
  <si>
    <t>5724020000592</t>
  </si>
  <si>
    <t>5240257551343</t>
  </si>
  <si>
    <t>14/02/2567 | ชม.70-4126</t>
  </si>
  <si>
    <t>5724020000608</t>
  </si>
  <si>
    <t>5240257551619</t>
  </si>
  <si>
    <t>ชร-ถ่ายน้ำมันเครื่อง ลป. 44 ล.</t>
  </si>
  <si>
    <t>14/02/2567 | ชม.70-8930</t>
  </si>
  <si>
    <t>5424020000171</t>
  </si>
  <si>
    <t>5240254553999</t>
  </si>
  <si>
    <t>15/02/2567 | ชม.70-4134</t>
  </si>
  <si>
    <t>5724020000639</t>
  </si>
  <si>
    <t>5240257552715</t>
  </si>
  <si>
    <t>15/02/2567 | ชม.70-4137</t>
  </si>
  <si>
    <t>5724020000646</t>
  </si>
  <si>
    <t>5240257552814</t>
  </si>
  <si>
    <t>ชร-ชม 35 อล.</t>
  </si>
  <si>
    <t>15/02/2567 | ชม.70-8931</t>
  </si>
  <si>
    <t>5724020000721</t>
  </si>
  <si>
    <t>ชม.70-6257</t>
  </si>
  <si>
    <t>5240257555259</t>
  </si>
  <si>
    <t>17/02/2567 | ชม.70-6257</t>
  </si>
  <si>
    <t>5824020000520</t>
  </si>
  <si>
    <t>5240258556378</t>
  </si>
  <si>
    <t>17/02/2567 | ชม.70-8929</t>
  </si>
  <si>
    <t>1924020000248</t>
  </si>
  <si>
    <t>5240219556911</t>
  </si>
  <si>
    <t>พย-แพร่ 34 ล., ชค-พย 16 ล.</t>
  </si>
  <si>
    <t>18/02/2567 | ชม.70-8930</t>
  </si>
  <si>
    <t>1124020005476</t>
  </si>
  <si>
    <t>5240257556393</t>
  </si>
  <si>
    <t>18/02/2567 | ชม.70-4130</t>
  </si>
  <si>
    <t>6424020000439</t>
  </si>
  <si>
    <t>5240252556763</t>
  </si>
  <si>
    <t>18/02/2567 | ชม.70-9611</t>
  </si>
  <si>
    <t>5324020002994</t>
  </si>
  <si>
    <t>5240253558162</t>
  </si>
  <si>
    <t>19/02/2567 | ชม.70-9610</t>
  </si>
  <si>
    <t>5324020002949</t>
  </si>
  <si>
    <t>5240253558155</t>
  </si>
  <si>
    <t>19/02/2567 | ชม.70-9609</t>
  </si>
  <si>
    <t>5724020000837</t>
  </si>
  <si>
    <t>5240257557963</t>
  </si>
  <si>
    <t>20/02/2567 | ชม.70-4137</t>
  </si>
  <si>
    <t>2124020001057</t>
  </si>
  <si>
    <t>5240221560494</t>
  </si>
  <si>
    <t>21/02/2567 | ชม.70-8515</t>
  </si>
  <si>
    <t>5224020003420</t>
  </si>
  <si>
    <t>5240252560456</t>
  </si>
  <si>
    <t>21/02/2567 | ชม.70-4164</t>
  </si>
  <si>
    <t>5224020003444</t>
  </si>
  <si>
    <t>5240252560432</t>
  </si>
  <si>
    <t>21/02/2567 | ชม.70-4175</t>
  </si>
  <si>
    <t>5224020003451</t>
  </si>
  <si>
    <t>5240252560449</t>
  </si>
  <si>
    <t>21/02/2567 | ชม.70-4179</t>
  </si>
  <si>
    <t>5224020003468</t>
  </si>
  <si>
    <t>5240252560463</t>
  </si>
  <si>
    <t>21/02/2567 | ชม.70-9608</t>
  </si>
  <si>
    <t>5224020003482</t>
  </si>
  <si>
    <t>ชม.70-4831</t>
  </si>
  <si>
    <t>5240252560470</t>
  </si>
  <si>
    <t>21/02/2567 | ชม.70-4831</t>
  </si>
  <si>
    <t>5724020000882</t>
  </si>
  <si>
    <t>5240257559233</t>
  </si>
  <si>
    <t>21/02/2567 | ชม.70-4217</t>
  </si>
  <si>
    <t>6424020000545</t>
  </si>
  <si>
    <t>5240252560487</t>
  </si>
  <si>
    <t>21/02/2567 | ชม.70-4188</t>
  </si>
  <si>
    <t>5224020003680</t>
  </si>
  <si>
    <t>5240252561866</t>
  </si>
  <si>
    <t>22/02/2567 | ชม.70-3551</t>
  </si>
  <si>
    <t>5224020003697</t>
  </si>
  <si>
    <t>5240252561873</t>
  </si>
  <si>
    <t>22/02/2567 | ชม.70-6248</t>
  </si>
  <si>
    <t>5224020003703</t>
  </si>
  <si>
    <t>5240252561880</t>
  </si>
  <si>
    <t>22/02/2567 | ชม.70-3811</t>
  </si>
  <si>
    <t>5224020003765</t>
  </si>
  <si>
    <t>5240252561897</t>
  </si>
  <si>
    <t>22/02/2567 | ชม.70-3546</t>
  </si>
  <si>
    <t>5724020000967</t>
  </si>
  <si>
    <t>5240257560598</t>
  </si>
  <si>
    <t>22/02/2567 | ชม.70-4127</t>
  </si>
  <si>
    <t>5724020000998</t>
  </si>
  <si>
    <t>5240257561151</t>
  </si>
  <si>
    <t>ชร-วปป=18*30.47, ลากหางไปชร.-วปป.8ล*30.47</t>
  </si>
  <si>
    <t>22/02/2567 | ชม.70-8501</t>
  </si>
  <si>
    <t>6424020000583</t>
  </si>
  <si>
    <t>5240252561903</t>
  </si>
  <si>
    <t>22/02/2567 | ชม.70-4839</t>
  </si>
  <si>
    <t>1124020007111</t>
  </si>
  <si>
    <t>5240211563177</t>
  </si>
  <si>
    <t>23/02/2567 | ชม.70-4164</t>
  </si>
  <si>
    <t>1124020007142</t>
  </si>
  <si>
    <t>5240211563160</t>
  </si>
  <si>
    <t>23/02/2567 | ชม.70-4192</t>
  </si>
  <si>
    <t>1124020007173</t>
  </si>
  <si>
    <t>5240252563129</t>
  </si>
  <si>
    <t>23/02/2567 | ชม.70-4174</t>
  </si>
  <si>
    <t>5124020001405</t>
  </si>
  <si>
    <t>ชม.70-2958</t>
  </si>
  <si>
    <t>ของย่อย</t>
  </si>
  <si>
    <t>สี่แยกมหานาค</t>
  </si>
  <si>
    <t>เชียงดาว</t>
  </si>
  <si>
    <t>23/02/2567 | ชม.70-2958</t>
  </si>
  <si>
    <t>5224020004052</t>
  </si>
  <si>
    <t>5240252563075</t>
  </si>
  <si>
    <t>23/02/2567 | ชม.70-3814</t>
  </si>
  <si>
    <t>5224020004076</t>
  </si>
  <si>
    <t>5240252563099</t>
  </si>
  <si>
    <t>23/02/2567 | ชม.70-6265</t>
  </si>
  <si>
    <t>5224020004113</t>
  </si>
  <si>
    <t>5240252563112</t>
  </si>
  <si>
    <t>23/02/2567 | ชม.70-4837</t>
  </si>
  <si>
    <t>5224020004120</t>
  </si>
  <si>
    <t>5240252563105</t>
  </si>
  <si>
    <t>23/02/2567 | ชม.70-3812</t>
  </si>
  <si>
    <t>5724020001001</t>
  </si>
  <si>
    <t>ชม.70-4221</t>
  </si>
  <si>
    <t>5240257562035</t>
  </si>
  <si>
    <t>.17 ชร-วปป</t>
  </si>
  <si>
    <t>23/02/2567 | ชม.70-4221</t>
  </si>
  <si>
    <t>5824020000681</t>
  </si>
  <si>
    <t>5240258562348</t>
  </si>
  <si>
    <t>49ล  มส-ชม</t>
  </si>
  <si>
    <t>23/02/2567 | ชม.70-4130</t>
  </si>
  <si>
    <t>6424020000613</t>
  </si>
  <si>
    <t>5240252563082</t>
  </si>
  <si>
    <t>23/02/2567 | ชม.70-4976</t>
  </si>
  <si>
    <t>2124020001248</t>
  </si>
  <si>
    <t>5240221564119</t>
  </si>
  <si>
    <t>24/02/2567 | ชม.70-6270</t>
  </si>
  <si>
    <t>5224020004168</t>
  </si>
  <si>
    <t>ชม.70-3813</t>
  </si>
  <si>
    <t>5240252564126</t>
  </si>
  <si>
    <t>24/02/2567 | ชม.70-3813</t>
  </si>
  <si>
    <t>5224020004175</t>
  </si>
  <si>
    <t>5240252564133</t>
  </si>
  <si>
    <t>24/02/2567 | ชม.70-3816</t>
  </si>
  <si>
    <t>5224020004182</t>
  </si>
  <si>
    <t>5240252564140</t>
  </si>
  <si>
    <t>24/02/2567 | ชม.70-4188</t>
  </si>
  <si>
    <t>5224020004199</t>
  </si>
  <si>
    <t>5240252564157</t>
  </si>
  <si>
    <t>24/02/2567 | ชม.70-4180</t>
  </si>
  <si>
    <t>5224020004267</t>
  </si>
  <si>
    <t>5240252564164</t>
  </si>
  <si>
    <t>24/02/2567 | ชม.70-8513</t>
  </si>
  <si>
    <t>5224020004304</t>
  </si>
  <si>
    <t>5240252564171</t>
  </si>
  <si>
    <t>24/02/2567 | ชม.70-4979</t>
  </si>
  <si>
    <t>5324020003885</t>
  </si>
  <si>
    <t>5240253564101</t>
  </si>
  <si>
    <t>24/02/2567 | ชม.70-4980</t>
  </si>
  <si>
    <t>5724020001070</t>
  </si>
  <si>
    <t>5240257563155</t>
  </si>
  <si>
    <t>24/02/2567 | ชม.70-6048</t>
  </si>
  <si>
    <t>5424020000300</t>
  </si>
  <si>
    <t>5240254565008</t>
  </si>
  <si>
    <t>น่าน-แพร่ 23 ล., แพร่-พย 34 ล.</t>
  </si>
  <si>
    <t>25/02/2567 | ชม.70-8926</t>
  </si>
  <si>
    <t>1124020008262</t>
  </si>
  <si>
    <t>5240211566895</t>
  </si>
  <si>
    <t>27/02/2567 | ชม.70-3815</t>
  </si>
  <si>
    <t>5724020001186</t>
  </si>
  <si>
    <t>5240257565760</t>
  </si>
  <si>
    <t>.20 วปป-ชม</t>
  </si>
  <si>
    <t>27/02/2567 | ชม.70-4127</t>
  </si>
  <si>
    <t>5424020000355</t>
  </si>
  <si>
    <t>5240254567521</t>
  </si>
  <si>
    <t>น่าน-แพร่-ลป 42 ล. + 27/02/67 เบิกขาดค่าเรียกรถ ตท-สายห้า 16ล. = 58 ล.</t>
  </si>
  <si>
    <t>28/02/2567 | ชม.70-8931</t>
  </si>
  <si>
    <t>5724020001230</t>
  </si>
  <si>
    <t>5240257566934</t>
  </si>
  <si>
    <t>28/02/2567 | ชม.70-4134</t>
  </si>
  <si>
    <t>5824020000766</t>
  </si>
  <si>
    <t>5240258568265</t>
  </si>
  <si>
    <t>52ล  มส-ชม</t>
  </si>
  <si>
    <t>28/02/2567 | ชม.70-5978</t>
  </si>
  <si>
    <t>5724020001261</t>
  </si>
  <si>
    <t>5240257568280</t>
  </si>
  <si>
    <t>29/02/2567 | ชม.70-4126</t>
  </si>
  <si>
    <t>7324020000493</t>
  </si>
  <si>
    <t>ชม.70-9543</t>
  </si>
  <si>
    <t>5240273568387</t>
  </si>
  <si>
    <t>ร่มเกล้า</t>
  </si>
  <si>
    <t>29/02/2567 | ชม.70-9543</t>
  </si>
  <si>
    <t>1124030000072</t>
  </si>
  <si>
    <t>5240311570846</t>
  </si>
  <si>
    <t>01/03/2567 | ชม.70-4188</t>
  </si>
  <si>
    <t>5724030000049</t>
  </si>
  <si>
    <t>ชม.70-4136</t>
  </si>
  <si>
    <t>5240357569637</t>
  </si>
  <si>
    <t>01/03/2567 | ชม.70-4136</t>
  </si>
  <si>
    <t>5724030000070</t>
  </si>
  <si>
    <t>ชม.71-2429</t>
  </si>
  <si>
    <t>5240357570015</t>
  </si>
  <si>
    <t>39ล</t>
  </si>
  <si>
    <t>01/03/2567 | ชม.71-2429</t>
  </si>
  <si>
    <t>5724030000087</t>
  </si>
  <si>
    <t>5240357570862</t>
  </si>
  <si>
    <t>02/03/2567 | ชม.71-2461</t>
  </si>
  <si>
    <t>5724030000148</t>
  </si>
  <si>
    <t>ชม.70-8933</t>
  </si>
  <si>
    <t>5240357571210</t>
  </si>
  <si>
    <t>.45 ชร-แพร่</t>
  </si>
  <si>
    <t>02/03/2567 | ชม.70-8933</t>
  </si>
  <si>
    <t>1124030001109</t>
  </si>
  <si>
    <t>5240311573519</t>
  </si>
  <si>
    <t>04/03/2567 | ชม.70-4839</t>
  </si>
  <si>
    <t>5724030000193</t>
  </si>
  <si>
    <t>ชม.70-9544</t>
  </si>
  <si>
    <t>5240357572453</t>
  </si>
  <si>
    <t>50ล.</t>
  </si>
  <si>
    <t>04/03/2567 | ชม.70-9544</t>
  </si>
  <si>
    <t>5724030000216</t>
  </si>
  <si>
    <t>5240357573566</t>
  </si>
  <si>
    <t>05/03/2567 | ชม.70-4144</t>
  </si>
  <si>
    <t>5724030000353</t>
  </si>
  <si>
    <t>5240357576215</t>
  </si>
  <si>
    <t>07/03/2567 | ชม.70-4127</t>
  </si>
  <si>
    <t>1124030002267</t>
  </si>
  <si>
    <t>5240311578675</t>
  </si>
  <si>
    <t>08/03/2567 | ชม.70-9612</t>
  </si>
  <si>
    <t>1124030002540</t>
  </si>
  <si>
    <t>ชม.70-4189</t>
  </si>
  <si>
    <t>5240311578682</t>
  </si>
  <si>
    <t>08/03/2567 | ชม.70-4189</t>
  </si>
  <si>
    <t>5724030000384</t>
  </si>
  <si>
    <t>5240357577496</t>
  </si>
  <si>
    <t>08/03/2567 | ชม.70-4128</t>
  </si>
  <si>
    <t>5724030000391</t>
  </si>
  <si>
    <t>5240357577625</t>
  </si>
  <si>
    <t>08/03/2567 | ชม.70-8930</t>
  </si>
  <si>
    <t>1224030000260</t>
  </si>
  <si>
    <t>5240312579886</t>
  </si>
  <si>
    <t>.26 ฝาง-ชม</t>
  </si>
  <si>
    <t>09/03/2567 | ชม.70-8929</t>
  </si>
  <si>
    <t>5524030000168</t>
  </si>
  <si>
    <t>5240355580443</t>
  </si>
  <si>
    <t>21ล*30.47</t>
  </si>
  <si>
    <t>09/03/2567 | ชม.71-2429</t>
  </si>
  <si>
    <t>5724030000414</t>
  </si>
  <si>
    <t>5240357578714</t>
  </si>
  <si>
    <t>09/03/2567 | ชม.70-4130</t>
  </si>
  <si>
    <t>1124030003097</t>
  </si>
  <si>
    <t>5240311580302</t>
  </si>
  <si>
    <t>10/03/2567 | ชม.70-6270</t>
  </si>
  <si>
    <t>1124030003493</t>
  </si>
  <si>
    <t>5240311581552</t>
  </si>
  <si>
    <t>11/03/2567 | ชม.70-4175</t>
  </si>
  <si>
    <t>5724030000513</t>
  </si>
  <si>
    <t>5240357581585</t>
  </si>
  <si>
    <t>12/03/2567 | ชม.70-6920</t>
  </si>
  <si>
    <t>5724030000599</t>
  </si>
  <si>
    <t>5240357582902</t>
  </si>
  <si>
    <t>21ล วปป-ชม</t>
  </si>
  <si>
    <t>13/03/2567 | ชม.70-6921</t>
  </si>
  <si>
    <t>5824030000251</t>
  </si>
  <si>
    <t>5240358584370</t>
  </si>
  <si>
    <t>13/03/2567 | ชม.70-5816</t>
  </si>
  <si>
    <t>1124030004421</t>
  </si>
  <si>
    <t>5240315585716</t>
  </si>
  <si>
    <t>14/03/2567 | ชม.70-4180</t>
  </si>
  <si>
    <t>1124030004452</t>
  </si>
  <si>
    <t>5240315585723</t>
  </si>
  <si>
    <t>14/03/2567 | ชม.70-4976</t>
  </si>
  <si>
    <t>1124030004582</t>
  </si>
  <si>
    <t>5240315585730</t>
  </si>
  <si>
    <t>14/03/2567 | ชม.70-4172</t>
  </si>
  <si>
    <t>1124030004612</t>
  </si>
  <si>
    <t>5240311585741</t>
  </si>
  <si>
    <t>14/03/2567 | ชม.70-6265</t>
  </si>
  <si>
    <t>1124030004629</t>
  </si>
  <si>
    <t>5240311585758</t>
  </si>
  <si>
    <t>14/03/2567 | ชม.70-4839</t>
  </si>
  <si>
    <t>1424030000769</t>
  </si>
  <si>
    <t>5240314584628</t>
  </si>
  <si>
    <t>14/03/2567 | ชม.70-9360</t>
  </si>
  <si>
    <t>7324030000247</t>
  </si>
  <si>
    <t>5240373586038</t>
  </si>
  <si>
    <t>14/03/2567 | ชม.70-9608</t>
  </si>
  <si>
    <t>1424030000806</t>
  </si>
  <si>
    <t>5240314587179</t>
  </si>
  <si>
    <t>15/03/2567 | ชม.71-1957</t>
  </si>
  <si>
    <t>1424030000868</t>
  </si>
  <si>
    <t>5240314587162</t>
  </si>
  <si>
    <t>16/03/2567 | ชม.70-8561</t>
  </si>
  <si>
    <t>2124030000774</t>
  </si>
  <si>
    <t>5240321588732</t>
  </si>
  <si>
    <t>16/03/2567 | ชม.70-8514</t>
  </si>
  <si>
    <t>5724030000780</t>
  </si>
  <si>
    <t>ชม.70-6922</t>
  </si>
  <si>
    <t>5240357587150</t>
  </si>
  <si>
    <t>16/03/2567 | ชม.70-6922</t>
  </si>
  <si>
    <t>7324030000292</t>
  </si>
  <si>
    <t>5240373588087</t>
  </si>
  <si>
    <t>16/03/2567 | ชม.70-4189</t>
  </si>
  <si>
    <t>1124030005534</t>
  </si>
  <si>
    <t>5240311588728</t>
  </si>
  <si>
    <t>17/03/2567 | ชม.70-4176</t>
  </si>
  <si>
    <t>1424030000943</t>
  </si>
  <si>
    <t>5240314588367</t>
  </si>
  <si>
    <t>17/03/2567 | ชม.70-9360</t>
  </si>
  <si>
    <t>1124030005763</t>
  </si>
  <si>
    <t>5240311590110</t>
  </si>
  <si>
    <t>18/03/2567 | ชม.70-2932</t>
  </si>
  <si>
    <t>5724030000896</t>
  </si>
  <si>
    <t>ชม.70-4939</t>
  </si>
  <si>
    <t>5240357588898</t>
  </si>
  <si>
    <t>18/03/2567 | ชม.70-4939</t>
  </si>
  <si>
    <t>5724030000902</t>
  </si>
  <si>
    <t>ชม.70-1339</t>
  </si>
  <si>
    <t>5240357588904</t>
  </si>
  <si>
    <t>18/03/2567 | ชม.70-1339</t>
  </si>
  <si>
    <t>1224030000505</t>
  </si>
  <si>
    <t>5240312590416</t>
  </si>
  <si>
    <t>28ล  ฝาง-ชม</t>
  </si>
  <si>
    <t>19/03/2567 | ชม.70-4121</t>
  </si>
  <si>
    <t>1424030001032</t>
  </si>
  <si>
    <t>ชม.70-4120</t>
  </si>
  <si>
    <t>5240314590544</t>
  </si>
  <si>
    <t>19/03/2567 | ชม.70-4120</t>
  </si>
  <si>
    <t>1424030001049</t>
  </si>
  <si>
    <t>5240314590230</t>
  </si>
  <si>
    <t>19/03/2567 | ชม.71-1957</t>
  </si>
  <si>
    <t>5724030000926</t>
  </si>
  <si>
    <t>5240357590259</t>
  </si>
  <si>
    <t>ชร-แพร่ 45 ล.</t>
  </si>
  <si>
    <t>19/03/2567 | ชม.70-8930</t>
  </si>
  <si>
    <t>5724030000933</t>
  </si>
  <si>
    <t>5240357590242</t>
  </si>
  <si>
    <t>19/03/2567 | ชม.70-4218</t>
  </si>
  <si>
    <t>1424030001056</t>
  </si>
  <si>
    <t>5240314591817</t>
  </si>
  <si>
    <t>20/03/2567 | ชม.70-9360</t>
  </si>
  <si>
    <t>1424030001124</t>
  </si>
  <si>
    <t>5240314591824</t>
  </si>
  <si>
    <t>20/03/2567 | ชม.70-8505</t>
  </si>
  <si>
    <t>1424030001131</t>
  </si>
  <si>
    <t>ชม.70-6998</t>
  </si>
  <si>
    <t>5240314591831</t>
  </si>
  <si>
    <t>20/03/2567 | ชม.70-6998</t>
  </si>
  <si>
    <t>1424030001193</t>
  </si>
  <si>
    <t>5240314593330</t>
  </si>
  <si>
    <t>21/03/2567 | ชม.71-1957</t>
  </si>
  <si>
    <t>1424030001209</t>
  </si>
  <si>
    <t>5240314593347</t>
  </si>
  <si>
    <t>21/03/2567 | ชม.70-8561</t>
  </si>
  <si>
    <t>5824030000442</t>
  </si>
  <si>
    <t>5240358593730</t>
  </si>
  <si>
    <t>.13 ล.มส-ชร</t>
  </si>
  <si>
    <t>21/03/2567 | ชม.70-8501</t>
  </si>
  <si>
    <t>1424030001261</t>
  </si>
  <si>
    <t>5240314594566</t>
  </si>
  <si>
    <t>22/03/2567 | ชม.70-4120</t>
  </si>
  <si>
    <t>1424030001278</t>
  </si>
  <si>
    <t>5240314594559</t>
  </si>
  <si>
    <t>22/03/2567 | ชม.70-9360</t>
  </si>
  <si>
    <t>5724030001091</t>
  </si>
  <si>
    <t>ชม.70-8455</t>
  </si>
  <si>
    <t>5240357594547</t>
  </si>
  <si>
    <t>22/03/2567 | ชม.70-8455</t>
  </si>
  <si>
    <t>1424030001353</t>
  </si>
  <si>
    <t>ชม.70-8562</t>
  </si>
  <si>
    <t>5240314596010</t>
  </si>
  <si>
    <t>23/03/2567 | ชม.70-8562</t>
  </si>
  <si>
    <t>1924030000313</t>
  </si>
  <si>
    <t>5240319597241</t>
  </si>
  <si>
    <t>23/03/2567 | ชม.70-6263</t>
  </si>
  <si>
    <t>5724030001169</t>
  </si>
  <si>
    <t>5240357595841</t>
  </si>
  <si>
    <t>23/03/2567 | ชม.70-4218</t>
  </si>
  <si>
    <t>1424030001438</t>
  </si>
  <si>
    <t>5240314597123</t>
  </si>
  <si>
    <t>24/03/2567 | ชม.70-8561</t>
  </si>
  <si>
    <t>1424030001445</t>
  </si>
  <si>
    <t>5240314597116</t>
  </si>
  <si>
    <t>24/03/2567 | ชม.71-1957</t>
  </si>
  <si>
    <t>5724030001237</t>
  </si>
  <si>
    <t>5240357597098</t>
  </si>
  <si>
    <t>24/03/2567 | ชม.70-4136</t>
  </si>
  <si>
    <t>1124030008405</t>
  </si>
  <si>
    <t>5240311599915</t>
  </si>
  <si>
    <t>26/03/2567 | ชม.70-4188</t>
  </si>
  <si>
    <t>1424030001575</t>
  </si>
  <si>
    <t>ชม.70-5248</t>
  </si>
  <si>
    <t>5240314598885</t>
  </si>
  <si>
    <t>26/03/2567 | ชม.70-5248</t>
  </si>
  <si>
    <t>5724030001275</t>
  </si>
  <si>
    <t>5240357598774</t>
  </si>
  <si>
    <t>24ล  ชร-ฝาง</t>
  </si>
  <si>
    <t>26/03/2567 | ชม.70-5816</t>
  </si>
  <si>
    <t>1124030008887</t>
  </si>
  <si>
    <t>5240311601120</t>
  </si>
  <si>
    <t>27/03/2567 | ชม.70-8505</t>
  </si>
  <si>
    <t>1124030008917</t>
  </si>
  <si>
    <t>5240311602608</t>
  </si>
  <si>
    <t>27/03/2567 | ชม.70-8561</t>
  </si>
  <si>
    <t>1424030001605</t>
  </si>
  <si>
    <t>5240314600083</t>
  </si>
  <si>
    <t>27/03/2567 | ชม.71-1957</t>
  </si>
  <si>
    <t>1424030001612</t>
  </si>
  <si>
    <t>5240314600090</t>
  </si>
  <si>
    <t>27/03/2567 | ชม.70-6998</t>
  </si>
  <si>
    <t>5724030001312</t>
  </si>
  <si>
    <t>5240357599955</t>
  </si>
  <si>
    <t>27/03/2567 | ชม.70-6257</t>
  </si>
  <si>
    <t>1424030001698</t>
  </si>
  <si>
    <t>5240314602032</t>
  </si>
  <si>
    <t>28/03/2567 | ชม.70-4120</t>
  </si>
  <si>
    <t>1424030001704</t>
  </si>
  <si>
    <t>ชม.70-4122</t>
  </si>
  <si>
    <t>5240314602049</t>
  </si>
  <si>
    <t>28/03/2567 | ชม.70-4122</t>
  </si>
  <si>
    <t>5424030000369</t>
  </si>
  <si>
    <t>5240354602078</t>
  </si>
  <si>
    <t>28/03/2567 | ชม.71-2461</t>
  </si>
  <si>
    <t>1424030001773</t>
  </si>
  <si>
    <t>5240314603190</t>
  </si>
  <si>
    <t>29/03/2567 | ชม.70-9360</t>
  </si>
  <si>
    <t>1424030001780</t>
  </si>
  <si>
    <t>5240314603183</t>
  </si>
  <si>
    <t>29/03/2567 | ชม.70-5248</t>
  </si>
  <si>
    <t>1924030000412</t>
  </si>
  <si>
    <t>5240319604239</t>
  </si>
  <si>
    <t>พย-ลป=30ล*30.47</t>
  </si>
  <si>
    <t>29/03/2567 | ชม.70-9544</t>
  </si>
  <si>
    <t>5424030000376</t>
  </si>
  <si>
    <t>5240354604201</t>
  </si>
  <si>
    <t>29/03/2567 | ชม.70-4178</t>
  </si>
  <si>
    <t>5724030001404</t>
  </si>
  <si>
    <t>5240357602877</t>
  </si>
  <si>
    <t>29/03/2567 | ชม.70-6920</t>
  </si>
  <si>
    <t>1124030009952</t>
  </si>
  <si>
    <t>ชม.71-0173</t>
  </si>
  <si>
    <t>5240311604336</t>
  </si>
  <si>
    <t>30/03/2567 | ชม.71-0173</t>
  </si>
  <si>
    <t>1124030010002</t>
  </si>
  <si>
    <t>ชม.70-8932</t>
  </si>
  <si>
    <t>5240311605241</t>
  </si>
  <si>
    <t>ชม-กองลอย</t>
  </si>
  <si>
    <t>30/03/2567 | ชม.70-8932</t>
  </si>
  <si>
    <t>1124030010019</t>
  </si>
  <si>
    <t>5240311605234</t>
  </si>
  <si>
    <t>30/03/2567 | ชม.70-8929</t>
  </si>
  <si>
    <t>5424030000390</t>
  </si>
  <si>
    <t>5240354604218</t>
  </si>
  <si>
    <t>40ล  แพร่-ชม</t>
  </si>
  <si>
    <t>30/03/2567 | ชม.70-4136</t>
  </si>
  <si>
    <t>5724030001442</t>
  </si>
  <si>
    <t>5240357604222</t>
  </si>
  <si>
    <t>30/03/2567 | ชม.70-6922</t>
  </si>
  <si>
    <t>1124030010309</t>
  </si>
  <si>
    <t>5240314605873</t>
  </si>
  <si>
    <t>31/03/2567 | ชม.70-8562</t>
  </si>
  <si>
    <t>1124030010316</t>
  </si>
  <si>
    <t>ชม.70-8503</t>
  </si>
  <si>
    <t>5240311605852</t>
  </si>
  <si>
    <t>31/03/2567 | ชม.70-8503</t>
  </si>
  <si>
    <t>5524030000496</t>
  </si>
  <si>
    <t>5240355605566</t>
  </si>
  <si>
    <t>21*30.47</t>
  </si>
  <si>
    <t>5824030000626</t>
  </si>
  <si>
    <t>5240358605570</t>
  </si>
  <si>
    <t>31/03/2567 | ชม.70-4126</t>
  </si>
  <si>
    <t>1124040000147</t>
  </si>
  <si>
    <t>5240411607558</t>
  </si>
  <si>
    <t>01/04/2567 | ชม.71-2429</t>
  </si>
  <si>
    <t>1124040000185</t>
  </si>
  <si>
    <t>5240411607541</t>
  </si>
  <si>
    <t>01/04/2567 | ชม.70-8561</t>
  </si>
  <si>
    <t>1124040000581</t>
  </si>
  <si>
    <t>5240411607565</t>
  </si>
  <si>
    <t>02/04/2567 | ชม.70-5248</t>
  </si>
  <si>
    <t>1124040000727</t>
  </si>
  <si>
    <t>5240411608579</t>
  </si>
  <si>
    <t>02/04/2567 | ชม.70-4165</t>
  </si>
  <si>
    <t>1424040000070</t>
  </si>
  <si>
    <t>5240414607326</t>
  </si>
  <si>
    <t>02/04/2567 | ชม.71-1957</t>
  </si>
  <si>
    <t>1424040000087</t>
  </si>
  <si>
    <t>5240414607333</t>
  </si>
  <si>
    <t>02/04/2567 | ชม.71-0173</t>
  </si>
  <si>
    <t>1424040000148</t>
  </si>
  <si>
    <t>5240414608149</t>
  </si>
  <si>
    <t>02/04/2567 | ชม.70-4122</t>
  </si>
  <si>
    <t>1424040000155</t>
  </si>
  <si>
    <t>5240414608620</t>
  </si>
  <si>
    <t>03/04/2567 | ชม.70-6998</t>
  </si>
  <si>
    <t>1424040000162</t>
  </si>
  <si>
    <t>5240414608989</t>
  </si>
  <si>
    <t>03/04/2567 | ชม.70-4120</t>
  </si>
  <si>
    <t>1924040000044</t>
  </si>
  <si>
    <t>ชม.70-9722</t>
  </si>
  <si>
    <t>5240419611526</t>
  </si>
  <si>
    <t>.16 พย-แพร่</t>
  </si>
  <si>
    <t>03/04/2567 | ชม.70-9722</t>
  </si>
  <si>
    <t>5724040000053</t>
  </si>
  <si>
    <t>5240457608632</t>
  </si>
  <si>
    <t>22ล  ชร-ฝาง</t>
  </si>
  <si>
    <t>03/04/2567 | ชม.70-4217</t>
  </si>
  <si>
    <t>5824040000081</t>
  </si>
  <si>
    <t>ลป.70-4538</t>
  </si>
  <si>
    <t>5240458609010</t>
  </si>
  <si>
    <t>03/04/2567 | ลป.70-4538</t>
  </si>
  <si>
    <t>1124040001168</t>
  </si>
  <si>
    <t>ชม.70-8500</t>
  </si>
  <si>
    <t>5240411611463</t>
  </si>
  <si>
    <t>ราชบุรี</t>
  </si>
  <si>
    <t>04/04/2567 | ชม.70-8500</t>
  </si>
  <si>
    <t>1124040001199</t>
  </si>
  <si>
    <t>5240411611449</t>
  </si>
  <si>
    <t>04/04/2567 | ชม.70-8505</t>
  </si>
  <si>
    <t>1124040001205</t>
  </si>
  <si>
    <t>5240411611456</t>
  </si>
  <si>
    <t>04/04/2567 | ชม.70-9360</t>
  </si>
  <si>
    <t>1924040000068</t>
  </si>
  <si>
    <t>5240419611519</t>
  </si>
  <si>
    <t>30ล*30.47</t>
  </si>
  <si>
    <t>04/04/2567 | ชม.70-8504</t>
  </si>
  <si>
    <t>1124040001595</t>
  </si>
  <si>
    <t>5240411612217</t>
  </si>
  <si>
    <t>05/04/2567 | ชม.70-2932</t>
  </si>
  <si>
    <t>1424040000339</t>
  </si>
  <si>
    <t>5240414611668</t>
  </si>
  <si>
    <t>05/04/2567 | ชม.70-4122</t>
  </si>
  <si>
    <t>1424040000346</t>
  </si>
  <si>
    <t>5240414611651</t>
  </si>
  <si>
    <t>05/04/2567 | ชม.70-6998</t>
  </si>
  <si>
    <t>1424040000353</t>
  </si>
  <si>
    <t>5240414611675</t>
  </si>
  <si>
    <t>05/04/2567 | ชม.71-1957</t>
  </si>
  <si>
    <t>5724040000114</t>
  </si>
  <si>
    <t>5240457611489</t>
  </si>
  <si>
    <t>05/04/2567 | ชม.70-6048</t>
  </si>
  <si>
    <t>1424040000421</t>
  </si>
  <si>
    <t>5240414613129</t>
  </si>
  <si>
    <t>06/04/2567 | ชม.70-4120</t>
  </si>
  <si>
    <t>1424040000438</t>
  </si>
  <si>
    <t>5240414613112</t>
  </si>
  <si>
    <t>06/04/2567 | ชม.70-5216</t>
  </si>
  <si>
    <t>5724040000145</t>
  </si>
  <si>
    <t>5240457612882</t>
  </si>
  <si>
    <t>06/04/2567 | ชม.70-6922</t>
  </si>
  <si>
    <t>5724040000152</t>
  </si>
  <si>
    <t>5240457612950</t>
  </si>
  <si>
    <t>35ล.*3097</t>
  </si>
  <si>
    <t>06/04/2567 | ชม.70-8932</t>
  </si>
  <si>
    <t>1424040000506</t>
  </si>
  <si>
    <t>5240414614256</t>
  </si>
  <si>
    <t>07/04/2567 | ชม.70-9360</t>
  </si>
  <si>
    <t>1424040000513</t>
  </si>
  <si>
    <t>5240414614249</t>
  </si>
  <si>
    <t>07/04/2567 | ชม.70-8562</t>
  </si>
  <si>
    <t>5724040000176</t>
  </si>
  <si>
    <t>5240457614183</t>
  </si>
  <si>
    <t>07/04/2567 | ชม.70-4134</t>
  </si>
  <si>
    <t>1124040002592</t>
  </si>
  <si>
    <t>5240411615942</t>
  </si>
  <si>
    <t>08/04/2567 | ชม.70-4177</t>
  </si>
  <si>
    <t>1124040002868</t>
  </si>
  <si>
    <t>5240415617157</t>
  </si>
  <si>
    <t>09/04/2567 | ชม.70-9612</t>
  </si>
  <si>
    <t>1124040002936</t>
  </si>
  <si>
    <t>5240411617120</t>
  </si>
  <si>
    <t>09/04/2567 | ชม.70-9609</t>
  </si>
  <si>
    <t>1124040002974</t>
  </si>
  <si>
    <t>5240411617137</t>
  </si>
  <si>
    <t>09/04/2567 | ชม.70-6270</t>
  </si>
  <si>
    <t>1124040002981</t>
  </si>
  <si>
    <t>5240411617144</t>
  </si>
  <si>
    <t>09/04/2567 | ชม.70-8515</t>
  </si>
  <si>
    <t>1424040000667</t>
  </si>
  <si>
    <t>5240414616090</t>
  </si>
  <si>
    <t>09/04/2567 | ชม.70-4122</t>
  </si>
  <si>
    <t>5424040000144</t>
  </si>
  <si>
    <t>5240454616005</t>
  </si>
  <si>
    <t>09/04/2567 | ชม.70-4136</t>
  </si>
  <si>
    <t>5724040000237</t>
  </si>
  <si>
    <t>5240457615975</t>
  </si>
  <si>
    <t>24ล  เก็บของชร-วปป, 21ล.  วปป-ชม</t>
  </si>
  <si>
    <t>09/04/2567 | ชม.70-6680</t>
  </si>
  <si>
    <t>1124040003162</t>
  </si>
  <si>
    <t>5240411618950</t>
  </si>
  <si>
    <t>10/04/2567 | ชม.70-8502</t>
  </si>
  <si>
    <t>1424040000711</t>
  </si>
  <si>
    <t>5240414617387</t>
  </si>
  <si>
    <t>10/04/2567 | ชม.70-9360</t>
  </si>
  <si>
    <t>1124040003421</t>
  </si>
  <si>
    <t>5240411619414</t>
  </si>
  <si>
    <t>11/04/2567 | ชม.70-8500</t>
  </si>
  <si>
    <t>1124040003506</t>
  </si>
  <si>
    <t>5240411618967</t>
  </si>
  <si>
    <t>12ล  ชม-ท่าลี่</t>
  </si>
  <si>
    <t>11/04/2567 | ชม.70-4137</t>
  </si>
  <si>
    <t>1224040000229</t>
  </si>
  <si>
    <t>5240412620471</t>
  </si>
  <si>
    <t>11/04/2567 | ชม.70-8505</t>
  </si>
  <si>
    <t>5724040000299</t>
  </si>
  <si>
    <t>5240457618815</t>
  </si>
  <si>
    <t>วปป-เรียกกลับชม. 19 ล.</t>
  </si>
  <si>
    <t>11/04/2567 | ชม.70-8926</t>
  </si>
  <si>
    <t>1124040003636</t>
  </si>
  <si>
    <t>5240411619421</t>
  </si>
  <si>
    <t>12/04/2567 | ชม.70-8503</t>
  </si>
  <si>
    <t>1124040003674</t>
  </si>
  <si>
    <t>5240411619438</t>
  </si>
  <si>
    <t>12/04/2567 | ชม.70-8562</t>
  </si>
  <si>
    <t>1424040000834</t>
  </si>
  <si>
    <t>5240414619459</t>
  </si>
  <si>
    <t>12/04/2567 | ชม.70-8504</t>
  </si>
  <si>
    <t>5424040000168</t>
  </si>
  <si>
    <t>5240454619303</t>
  </si>
  <si>
    <t>น่าน-แพร่ 23 ล.</t>
  </si>
  <si>
    <t>12/04/2567 | ชม.70-8930</t>
  </si>
  <si>
    <t>5724040000305</t>
  </si>
  <si>
    <t>5240457619263</t>
  </si>
  <si>
    <t>12/04/2567 | ชม.70-5816</t>
  </si>
  <si>
    <t>1124040003643</t>
  </si>
  <si>
    <t>5240411619742</t>
  </si>
  <si>
    <t>13/04/2567 | ชม.70-8561</t>
  </si>
  <si>
    <t>1124040003834</t>
  </si>
  <si>
    <t>5240411619735</t>
  </si>
  <si>
    <t>13/04/2567 | ชม.70-4122</t>
  </si>
  <si>
    <t>1124040004350</t>
  </si>
  <si>
    <t>5240411620342</t>
  </si>
  <si>
    <t>16/04/2567 | ชม.70-2932</t>
  </si>
  <si>
    <t>1424040000889</t>
  </si>
  <si>
    <t>5240414620844</t>
  </si>
  <si>
    <t>17/04/2567 | ชม.71-1957</t>
  </si>
  <si>
    <t>1124040004756</t>
  </si>
  <si>
    <t>5240411621943</t>
  </si>
  <si>
    <t>18/04/2567 | ชม.70-2829</t>
  </si>
  <si>
    <t>1124040004817</t>
  </si>
  <si>
    <t>5240411621950</t>
  </si>
  <si>
    <t>18/04/2567 | ชม.70-9360</t>
  </si>
  <si>
    <t>1124040004824</t>
  </si>
  <si>
    <t>5240411621967</t>
  </si>
  <si>
    <t>18/04/2567 | ชม.71-2429</t>
  </si>
  <si>
    <t>1424040000940</t>
  </si>
  <si>
    <t>ชม.70-2941</t>
  </si>
  <si>
    <t>5240414621612</t>
  </si>
  <si>
    <t>18/04/2567 | ชม.70-2941</t>
  </si>
  <si>
    <t>5724040000329</t>
  </si>
  <si>
    <t>5240457621365</t>
  </si>
  <si>
    <t>18/04/2567 | ชม.70-4218</t>
  </si>
  <si>
    <t>5724040000367</t>
  </si>
  <si>
    <t>5240457622621</t>
  </si>
  <si>
    <t>19/04/2567 | ชม.70-4127</t>
  </si>
  <si>
    <t>5824040000319</t>
  </si>
  <si>
    <t>5240458622750</t>
  </si>
  <si>
    <t>52ล*30.97</t>
  </si>
  <si>
    <t>19/04/2567 | ชม.70-8504</t>
  </si>
  <si>
    <t>5824040000326</t>
  </si>
  <si>
    <t>5240458622767</t>
  </si>
  <si>
    <t>19/04/2567 | ชม.70-6921</t>
  </si>
  <si>
    <t>1124040005623</t>
  </si>
  <si>
    <t>5240411625514</t>
  </si>
  <si>
    <t>20/04/2567 | ชม.70-4174</t>
  </si>
  <si>
    <t>1924040000174</t>
  </si>
  <si>
    <t>5240419625370</t>
  </si>
  <si>
    <t>34ล*31.47</t>
  </si>
  <si>
    <t>20/04/2567 | ชม.70-8933</t>
  </si>
  <si>
    <t>5724040000398</t>
  </si>
  <si>
    <t>5240457623796</t>
  </si>
  <si>
    <t>20/04/2567 | ชม.70-5816</t>
  </si>
  <si>
    <t>1124040006033</t>
  </si>
  <si>
    <t>5240411626641</t>
  </si>
  <si>
    <t>22/04/2567 | ชม.70-9610</t>
  </si>
  <si>
    <t>1124040006231</t>
  </si>
  <si>
    <t>5240411626832</t>
  </si>
  <si>
    <t>22/04/2567 | ชม.70-8505</t>
  </si>
  <si>
    <t>1124040006255</t>
  </si>
  <si>
    <t>5240411626658</t>
  </si>
  <si>
    <t>22/04/2567 | ชม.70-4977</t>
  </si>
  <si>
    <t>1124040006262</t>
  </si>
  <si>
    <t>5240411626665</t>
  </si>
  <si>
    <t>22/04/2567 | ชม.70-4830</t>
  </si>
  <si>
    <t>5424040000243</t>
  </si>
  <si>
    <t>5240454626677</t>
  </si>
  <si>
    <t>22/04/2567 | ชม.70-4980</t>
  </si>
  <si>
    <t>5424040000250</t>
  </si>
  <si>
    <t>5240454626684</t>
  </si>
  <si>
    <t>22/04/2567 | ชม.70-9612</t>
  </si>
  <si>
    <t>1124040006477</t>
  </si>
  <si>
    <t>5240411626849</t>
  </si>
  <si>
    <t>23/04/2567 | ชม.71-1957</t>
  </si>
  <si>
    <t>1124040006590</t>
  </si>
  <si>
    <t>5240411627969</t>
  </si>
  <si>
    <t>23/04/2567 | ชม.70-4179</t>
  </si>
  <si>
    <t>1124040006613</t>
  </si>
  <si>
    <t>5240411627976</t>
  </si>
  <si>
    <t>23/04/2567 | ชม.70-8515</t>
  </si>
  <si>
    <t>1124040006637</t>
  </si>
  <si>
    <t>5240411627983</t>
  </si>
  <si>
    <t>23/04/2567 | ชม.70-6270</t>
  </si>
  <si>
    <t>1224040000403</t>
  </si>
  <si>
    <t>5240412628057</t>
  </si>
  <si>
    <t>23/04/2567 | ชม.70-8930</t>
  </si>
  <si>
    <t>1424040001282</t>
  </si>
  <si>
    <t>5240414626747</t>
  </si>
  <si>
    <t>23/04/2567 | ชม.70-4122</t>
  </si>
  <si>
    <t>1124040006774</t>
  </si>
  <si>
    <t>5240411628232</t>
  </si>
  <si>
    <t>24/04/2567 | ชม.70-8502</t>
  </si>
  <si>
    <t>1124040006880</t>
  </si>
  <si>
    <t>5240415629310</t>
  </si>
  <si>
    <t>24/04/2567 | ชม.70-4830</t>
  </si>
  <si>
    <t>1124040006965</t>
  </si>
  <si>
    <t>5240415629334</t>
  </si>
  <si>
    <t>24/04/2567 | ชม.70-3812</t>
  </si>
  <si>
    <t>1124040007009</t>
  </si>
  <si>
    <t>5240415629327</t>
  </si>
  <si>
    <t>24/04/2567 | ชม.70-9613</t>
  </si>
  <si>
    <t>1424040001350</t>
  </si>
  <si>
    <t>5240414628291</t>
  </si>
  <si>
    <t>24/04/2567 | ชม.70-4120</t>
  </si>
  <si>
    <t>1424040001367</t>
  </si>
  <si>
    <t>5240414628307</t>
  </si>
  <si>
    <t>24/04/2567 | ชม.70-6998</t>
  </si>
  <si>
    <t>1424040001374</t>
  </si>
  <si>
    <t>5240414628314</t>
  </si>
  <si>
    <t>24/04/2567 | ชม.70-8562</t>
  </si>
  <si>
    <t>5424040000274</t>
  </si>
  <si>
    <t>5240454633606</t>
  </si>
  <si>
    <t>24/04/2567 | ชม.70-8514</t>
  </si>
  <si>
    <t>5424040000304</t>
  </si>
  <si>
    <t>5240454629302</t>
  </si>
  <si>
    <t>.11 น่าน-แพร่</t>
  </si>
  <si>
    <t>24/04/2567 | ชม.70-9609</t>
  </si>
  <si>
    <t>5724040000527</t>
  </si>
  <si>
    <t>5240457628012</t>
  </si>
  <si>
    <t>24/04/2567 | ชม.70-6257</t>
  </si>
  <si>
    <t>5724040000541</t>
  </si>
  <si>
    <t>ชม.70-9020</t>
  </si>
  <si>
    <t>5240457629385</t>
  </si>
  <si>
    <t>24/04/2567 | ชม.70-9020</t>
  </si>
  <si>
    <t>1424040001466</t>
  </si>
  <si>
    <t>ชม.71-2535</t>
  </si>
  <si>
    <t>5240414630133</t>
  </si>
  <si>
    <t>25/04/2567 | ชม.71-2535</t>
  </si>
  <si>
    <t>1424040001473</t>
  </si>
  <si>
    <t>5240414629434</t>
  </si>
  <si>
    <t>25/04/2567 | ชม.70-5216</t>
  </si>
  <si>
    <t>1424040001480</t>
  </si>
  <si>
    <t>5240414630126</t>
  </si>
  <si>
    <t>ลพ-ทล-กล.</t>
  </si>
  <si>
    <t>25/04/2567 | ชม.71-2429</t>
  </si>
  <si>
    <t>5724040000589</t>
  </si>
  <si>
    <t>5240457629392</t>
  </si>
  <si>
    <t>25/04/2567 | ชม.70-4130</t>
  </si>
  <si>
    <t>1124040007672</t>
  </si>
  <si>
    <t>5240411632017</t>
  </si>
  <si>
    <t>26/04/2567 | ชม.70-4195</t>
  </si>
  <si>
    <t>5424040000359</t>
  </si>
  <si>
    <t>5240454633613</t>
  </si>
  <si>
    <t>40ล</t>
  </si>
  <si>
    <t>26/04/2567 | ชม.70-4144</t>
  </si>
  <si>
    <t>5724040000619</t>
  </si>
  <si>
    <t>5240457630701</t>
  </si>
  <si>
    <t>26/04/2567 | ชม.70-4135</t>
  </si>
  <si>
    <t>1124040007900</t>
  </si>
  <si>
    <t>5240411632505</t>
  </si>
  <si>
    <t>27/04/2567 | ชม.70-2932</t>
  </si>
  <si>
    <t>1424040001633</t>
  </si>
  <si>
    <t>5240414632212</t>
  </si>
  <si>
    <t>27/04/2567 | ชม.70-2941</t>
  </si>
  <si>
    <t>5724040000640</t>
  </si>
  <si>
    <t>5240457631913</t>
  </si>
  <si>
    <t>21ล.</t>
  </si>
  <si>
    <t>27/04/2567 | ชม.70-5978</t>
  </si>
  <si>
    <t>5824040000432</t>
  </si>
  <si>
    <t>5240458634449</t>
  </si>
  <si>
    <t>27/04/2567 | ชม.71-0173</t>
  </si>
  <si>
    <t>5824040000449</t>
  </si>
  <si>
    <t>5240458634456</t>
  </si>
  <si>
    <t>27/04/2567 | ชม.70-4121</t>
  </si>
  <si>
    <t>1424040001718</t>
  </si>
  <si>
    <t>5240414633080</t>
  </si>
  <si>
    <t>28/04/2567 | ชม.70-5216</t>
  </si>
  <si>
    <t>1424040001725</t>
  </si>
  <si>
    <t>ชม.70-4365</t>
  </si>
  <si>
    <t>5240414633103</t>
  </si>
  <si>
    <t>28/04/2567 | ชม.70-4365</t>
  </si>
  <si>
    <t>1424040001732</t>
  </si>
  <si>
    <t>5240414633097</t>
  </si>
  <si>
    <t>28/04/2567 | ชม.70-4122</t>
  </si>
  <si>
    <t>1924040000259</t>
  </si>
  <si>
    <t>5240419633450</t>
  </si>
  <si>
    <t>28/04/2567 | ชม.70-3811</t>
  </si>
  <si>
    <t>1424040001794</t>
  </si>
  <si>
    <t>5240414633547</t>
  </si>
  <si>
    <t>29/04/2567 | ชม.71-1957</t>
  </si>
  <si>
    <t>1424040001800</t>
  </si>
  <si>
    <t>5240414633530</t>
  </si>
  <si>
    <t>29/04/2567 | ชม.70-9360</t>
  </si>
  <si>
    <t>1124040008839</t>
  </si>
  <si>
    <t>5240511636021</t>
  </si>
  <si>
    <t>30/04/2567 | ชม.70-4831</t>
  </si>
  <si>
    <t>1424040001879</t>
  </si>
  <si>
    <t>5240414635619</t>
  </si>
  <si>
    <t>30/04/2567 | ชม.70-5248</t>
  </si>
  <si>
    <t>5524040000271</t>
  </si>
  <si>
    <t>5240455634947</t>
  </si>
  <si>
    <t>วปป-ชม</t>
  </si>
  <si>
    <t>30/04/2567 | ชม.70-4126</t>
  </si>
  <si>
    <t>5724040000732</t>
  </si>
  <si>
    <t>5240457634846</t>
  </si>
  <si>
    <t>30/04/2567 | ชม.70-4217</t>
  </si>
  <si>
    <t>5824040000494</t>
  </si>
  <si>
    <t>5240558636107</t>
  </si>
  <si>
    <t>มส-ลป 5 5ล.</t>
  </si>
  <si>
    <t>30/04/2567 | ชม.70-8926</t>
  </si>
  <si>
    <t>1124050000182</t>
  </si>
  <si>
    <t>5240511637691</t>
  </si>
  <si>
    <t>01/05/2567 | ชม.71-2535</t>
  </si>
  <si>
    <t>1424050000015</t>
  </si>
  <si>
    <t>5240514636158</t>
  </si>
  <si>
    <t>01/05/2567 | ชม.71-1957</t>
  </si>
  <si>
    <t>1424050000022</t>
  </si>
  <si>
    <t>5240514636141</t>
  </si>
  <si>
    <t>01/05/2567 | ชม.71-0173</t>
  </si>
  <si>
    <t>1424050000039</t>
  </si>
  <si>
    <t>5240514636165</t>
  </si>
  <si>
    <t>01/05/2567 | ชม.70-4120</t>
  </si>
  <si>
    <t>1424050000046</t>
  </si>
  <si>
    <t>5240514636172</t>
  </si>
  <si>
    <t>01/05/2567 | ชม.70-6998</t>
  </si>
  <si>
    <t>5424050000028</t>
  </si>
  <si>
    <t>5240554638198</t>
  </si>
  <si>
    <t>01/05/2567 | ชม.70-4193</t>
  </si>
  <si>
    <t>5724050000012</t>
  </si>
  <si>
    <t>5240557636061</t>
  </si>
  <si>
    <t>01/05/2567 | ชม.70-4134</t>
  </si>
  <si>
    <t>5824050000033</t>
  </si>
  <si>
    <t>5240558636442</t>
  </si>
  <si>
    <t>มส-ลป 55 ล.</t>
  </si>
  <si>
    <t>01/05/2567 | ชม.70-8927</t>
  </si>
  <si>
    <t>1424050000121</t>
  </si>
  <si>
    <t>5240514636875</t>
  </si>
  <si>
    <t>02/05/2567 | ชม.70-8505</t>
  </si>
  <si>
    <t>1424050000138</t>
  </si>
  <si>
    <t>5240514636882</t>
  </si>
  <si>
    <t>02/05/2567 | ชม.70-9360</t>
  </si>
  <si>
    <t>1124050000878</t>
  </si>
  <si>
    <t>5240511639350</t>
  </si>
  <si>
    <t>03/05/2567 | ชม.70-4189</t>
  </si>
  <si>
    <t>1124050000885</t>
  </si>
  <si>
    <t>5240511639367</t>
  </si>
  <si>
    <t>03/05/2567 | ชม.70-9613</t>
  </si>
  <si>
    <t>1924050000034</t>
  </si>
  <si>
    <t>5240519639321</t>
  </si>
  <si>
    <t>(ชค-พย19ล.)+(ลากหาง6264ชค-พย8ล.)=27ล*31.47, พย-ชม=32ล*31.47</t>
  </si>
  <si>
    <t>03/05/2567 | ชม.70-8503</t>
  </si>
  <si>
    <t>5724050000098</t>
  </si>
  <si>
    <t>5240557638096</t>
  </si>
  <si>
    <t>03/05/2567 | ชม.70-4128</t>
  </si>
  <si>
    <t>1124050001004</t>
  </si>
  <si>
    <t>5240511640974</t>
  </si>
  <si>
    <t>04/05/2567 | ชม.70-4176</t>
  </si>
  <si>
    <t>1124050001172</t>
  </si>
  <si>
    <t>5240511640622</t>
  </si>
  <si>
    <t>04/05/2567 | ชม.70-8562</t>
  </si>
  <si>
    <t>1124050001240</t>
  </si>
  <si>
    <t>5240511640981</t>
  </si>
  <si>
    <t>04/05/2567 | ชม.70-9610</t>
  </si>
  <si>
    <t>5524050000049</t>
  </si>
  <si>
    <t>5240555639477</t>
  </si>
  <si>
    <t>21ล*31.47</t>
  </si>
  <si>
    <t>04/05/2567 | ชม.70-8501</t>
  </si>
  <si>
    <t>1124050001455</t>
  </si>
  <si>
    <t>5240511640998</t>
  </si>
  <si>
    <t>05/05/2567 | ชม.70-4179</t>
  </si>
  <si>
    <t>1424050000305</t>
  </si>
  <si>
    <t>5240514640735</t>
  </si>
  <si>
    <t>05/05/2567 | ชม.71-1957</t>
  </si>
  <si>
    <t>1424050000329</t>
  </si>
  <si>
    <t>ชร.70-7137</t>
  </si>
  <si>
    <t>5240514640742</t>
  </si>
  <si>
    <t>05/05/2567 | ชร.70-7137</t>
  </si>
  <si>
    <t>1124050001752</t>
  </si>
  <si>
    <t>5240511642176</t>
  </si>
  <si>
    <t>06/05/2567 | ชม.70-8515</t>
  </si>
  <si>
    <t>1424050000398</t>
  </si>
  <si>
    <t>5240514641008</t>
  </si>
  <si>
    <t>06/05/2567 | ชม.70-8561</t>
  </si>
  <si>
    <t>1124050001936</t>
  </si>
  <si>
    <t>5240511643487</t>
  </si>
  <si>
    <t>07/05/2567 | ชม.70-4191</t>
  </si>
  <si>
    <t>1124050001967</t>
  </si>
  <si>
    <t>5240511643494</t>
  </si>
  <si>
    <t>07/05/2567 | ชม.70-9609</t>
  </si>
  <si>
    <t>1124050002018</t>
  </si>
  <si>
    <t>5240519642543</t>
  </si>
  <si>
    <t>ชค-พย 8 ล.</t>
  </si>
  <si>
    <t>07/05/2567 | ชม.70-4180</t>
  </si>
  <si>
    <t>1124050002056</t>
  </si>
  <si>
    <t>5240511643500</t>
  </si>
  <si>
    <t>07/05/2567 | ชม.70-4173</t>
  </si>
  <si>
    <t>1124050002070</t>
  </si>
  <si>
    <t>5240511643531</t>
  </si>
  <si>
    <t>07/05/2567 | ชม.70-6998</t>
  </si>
  <si>
    <t>1124050002117</t>
  </si>
  <si>
    <t>5240511643517</t>
  </si>
  <si>
    <t>07/05/2567 | ชม.70-3812</t>
  </si>
  <si>
    <t>1124050002124</t>
  </si>
  <si>
    <t>5240511643524</t>
  </si>
  <si>
    <t>07/05/2567 | ชม.70-4980</t>
  </si>
  <si>
    <t>5724050000197</t>
  </si>
  <si>
    <t>5240557642215</t>
  </si>
  <si>
    <t>07/05/2567 | ชม.70-6257</t>
  </si>
  <si>
    <t>1124050002223</t>
  </si>
  <si>
    <t>ชม.70-4181</t>
  </si>
  <si>
    <t>5240511644859</t>
  </si>
  <si>
    <t>08/05/2567 | ชม.70-4181</t>
  </si>
  <si>
    <t>1124050002308</t>
  </si>
  <si>
    <t>5240511644866</t>
  </si>
  <si>
    <t>08/05/2567 | ชม.70-9610</t>
  </si>
  <si>
    <t>1124050002483</t>
  </si>
  <si>
    <t>5240511644873</t>
  </si>
  <si>
    <t>08/05/2567 | ชม.70-4188</t>
  </si>
  <si>
    <t>1124050002537</t>
  </si>
  <si>
    <t>5240511644880</t>
  </si>
  <si>
    <t>08/05/2567 | ชม.70-4190</t>
  </si>
  <si>
    <t>1124050002551</t>
  </si>
  <si>
    <t>5240511643845</t>
  </si>
  <si>
    <t>08/05/2567 | ชม.71-2429</t>
  </si>
  <si>
    <t>1424050000541</t>
  </si>
  <si>
    <t>5240514643613</t>
  </si>
  <si>
    <t>08/05/2567 | ชม.71-1957</t>
  </si>
  <si>
    <t>5724050000234</t>
  </si>
  <si>
    <t>5240557643571</t>
  </si>
  <si>
    <t>08/05/2567 | ชม.70-4134</t>
  </si>
  <si>
    <t>1124050002896</t>
  </si>
  <si>
    <t>5240511646174</t>
  </si>
  <si>
    <t>09/05/2567 | ชม.70-4195</t>
  </si>
  <si>
    <t>1124050002919</t>
  </si>
  <si>
    <t>5240511646181</t>
  </si>
  <si>
    <t>09/05/2567 | ชม.70-4193</t>
  </si>
  <si>
    <t>1124050002940</t>
  </si>
  <si>
    <t>5240511646198</t>
  </si>
  <si>
    <t>09/05/2567 | ชม.70-8515</t>
  </si>
  <si>
    <t>1424050000626</t>
  </si>
  <si>
    <t>5240514645839</t>
  </si>
  <si>
    <t>09/05/2567 | ชม.70-9360</t>
  </si>
  <si>
    <t>5724050000272</t>
  </si>
  <si>
    <t>5240557644790</t>
  </si>
  <si>
    <t>09/05/2567 | ชม.70-6920</t>
  </si>
  <si>
    <t>5824050000187</t>
  </si>
  <si>
    <t>5240558645017</t>
  </si>
  <si>
    <t>52ล*31.47</t>
  </si>
  <si>
    <t>09/05/2567 | ชม.70-8504</t>
  </si>
  <si>
    <t>5824050000194</t>
  </si>
  <si>
    <t>5240558647943</t>
  </si>
  <si>
    <t>46ล*31.47</t>
  </si>
  <si>
    <t>09/05/2567 | ชม.70-8926</t>
  </si>
  <si>
    <t>1124050003084</t>
  </si>
  <si>
    <t>5240511647492</t>
  </si>
  <si>
    <t>10/05/2567 | ชม.70-4173</t>
  </si>
  <si>
    <t>1124050003107</t>
  </si>
  <si>
    <t>5240511647508</t>
  </si>
  <si>
    <t>10/05/2567 | ชม.70-4976</t>
  </si>
  <si>
    <t>1124050003282</t>
  </si>
  <si>
    <t>5240511647515</t>
  </si>
  <si>
    <t>10/05/2567 | ชม.70-3811</t>
  </si>
  <si>
    <t>1124050003299</t>
  </si>
  <si>
    <t>5240511647539</t>
  </si>
  <si>
    <t>10/05/2567 | ชม.70-4194</t>
  </si>
  <si>
    <t>1124050003329</t>
  </si>
  <si>
    <t>5240511647522</t>
  </si>
  <si>
    <t>10/05/2567 | ชม.70-3813</t>
  </si>
  <si>
    <t>1424050000701</t>
  </si>
  <si>
    <t>5240514646393</t>
  </si>
  <si>
    <t>10/05/2567 | ชม.70-5248</t>
  </si>
  <si>
    <t>5724050000296</t>
  </si>
  <si>
    <t>5240557646299</t>
  </si>
  <si>
    <t>20ล.</t>
  </si>
  <si>
    <t>10/05/2567 | ชม.70-4135</t>
  </si>
  <si>
    <t>1124050003459</t>
  </si>
  <si>
    <t>5240511648512</t>
  </si>
  <si>
    <t>11/05/2567 | ชม.70-4120</t>
  </si>
  <si>
    <t>1124050003497</t>
  </si>
  <si>
    <t>ชม.70-2287</t>
  </si>
  <si>
    <t>5240511648529</t>
  </si>
  <si>
    <t>11/05/2567 | ชม.70-2287</t>
  </si>
  <si>
    <t>1124050003541</t>
  </si>
  <si>
    <t>5240511648819</t>
  </si>
  <si>
    <t>11/05/2567 | ชม.70-9610</t>
  </si>
  <si>
    <t>1124050003558</t>
  </si>
  <si>
    <t>5240511648536</t>
  </si>
  <si>
    <t>11/05/2567 | ชม.71-0173</t>
  </si>
  <si>
    <t>5724050000333</t>
  </si>
  <si>
    <t>5240557647593</t>
  </si>
  <si>
    <t>11/05/2567 | ชม.70-6681</t>
  </si>
  <si>
    <t>5724050000340</t>
  </si>
  <si>
    <t>5240557647784</t>
  </si>
  <si>
    <t>1124050003633</t>
  </si>
  <si>
    <t>5240511649168</t>
  </si>
  <si>
    <t>12/05/2567 | ชม.70-4193</t>
  </si>
  <si>
    <t>1124050003688</t>
  </si>
  <si>
    <t>5240511649151</t>
  </si>
  <si>
    <t>12/05/2567 | ชม.70-4977</t>
  </si>
  <si>
    <t>5724050000388</t>
  </si>
  <si>
    <t>5240557648842</t>
  </si>
  <si>
    <t>12/05/2567 | ชม.70-4223</t>
  </si>
  <si>
    <t>1124050004043</t>
  </si>
  <si>
    <t>5240511650300</t>
  </si>
  <si>
    <t>13/05/2567 | ชม.70-4180</t>
  </si>
  <si>
    <t>1124050004135</t>
  </si>
  <si>
    <t>5240511650294</t>
  </si>
  <si>
    <t>13/05/2567 | ชม.70-4175</t>
  </si>
  <si>
    <t>5424050000196</t>
  </si>
  <si>
    <t>5240554650312</t>
  </si>
  <si>
    <t>น่าน-แพร่=11ล</t>
  </si>
  <si>
    <t>13/05/2567 | ชม.70-4179</t>
  </si>
  <si>
    <t>1124050004272</t>
  </si>
  <si>
    <t>5240511651963</t>
  </si>
  <si>
    <t>14/05/2567 | ชม.70-2829</t>
  </si>
  <si>
    <t>1124050004463</t>
  </si>
  <si>
    <t>5240511651505</t>
  </si>
  <si>
    <t>14/05/2567 | ชม.70-9611</t>
  </si>
  <si>
    <t>1124050004470</t>
  </si>
  <si>
    <t>5240511651499</t>
  </si>
  <si>
    <t>14/05/2567 | ชม.70-8512</t>
  </si>
  <si>
    <t>1424050000954</t>
  </si>
  <si>
    <t>5240514650338</t>
  </si>
  <si>
    <t>14/05/2567 | ชม.71-1957</t>
  </si>
  <si>
    <t>1424050000961</t>
  </si>
  <si>
    <t>5240514651779</t>
  </si>
  <si>
    <t>14/05/2567 | ชม.70-6998</t>
  </si>
  <si>
    <t>1124050004616</t>
  </si>
  <si>
    <t>5240511652823</t>
  </si>
  <si>
    <t>15/05/2567 | ชม.70-4193</t>
  </si>
  <si>
    <t>1124050004692</t>
  </si>
  <si>
    <t>5240511652830</t>
  </si>
  <si>
    <t>15/05/2567 | ชม.70-4164</t>
  </si>
  <si>
    <t>1124050004807</t>
  </si>
  <si>
    <t>5240511652847</t>
  </si>
  <si>
    <t>15/05/2567 | ชม.70-4177</t>
  </si>
  <si>
    <t>1124050004821</t>
  </si>
  <si>
    <t>5240511653103</t>
  </si>
  <si>
    <t>15/05/2567 | ชม.70-8515</t>
  </si>
  <si>
    <t>1124050004838</t>
  </si>
  <si>
    <t>5240511652854</t>
  </si>
  <si>
    <t>15/05/2567 | ชม.70-4176</t>
  </si>
  <si>
    <t>1424050001043</t>
  </si>
  <si>
    <t>5240514651786</t>
  </si>
  <si>
    <t>15/05/2567 | ชม.70-8562</t>
  </si>
  <si>
    <t>1424050001050</t>
  </si>
  <si>
    <t>5240514651793</t>
  </si>
  <si>
    <t>15/05/2567 | ชม.70-4120</t>
  </si>
  <si>
    <t>5424050000233</t>
  </si>
  <si>
    <t>5240554652866</t>
  </si>
  <si>
    <t>15/05/2567 | ชม.70-9608</t>
  </si>
  <si>
    <t>5724050000425</t>
  </si>
  <si>
    <t>5240557651576</t>
  </si>
  <si>
    <t>15/05/2567 | ชม.70-4134</t>
  </si>
  <si>
    <t>5724050000463</t>
  </si>
  <si>
    <t>5240557651736</t>
  </si>
  <si>
    <t>15/05/2567 | ชม.70-8931</t>
  </si>
  <si>
    <t>1124050004944</t>
  </si>
  <si>
    <t>5240511654032</t>
  </si>
  <si>
    <t>16/05/2567 | ชม.70-9610</t>
  </si>
  <si>
    <t>1124050005064</t>
  </si>
  <si>
    <t>5240511654049</t>
  </si>
  <si>
    <t>16/05/2567 | ชม.70-8512</t>
  </si>
  <si>
    <t>1124050005194</t>
  </si>
  <si>
    <t>5240511654056</t>
  </si>
  <si>
    <t>16/05/2567 | ชม.70-4976</t>
  </si>
  <si>
    <t>1424050001111</t>
  </si>
  <si>
    <t>5240514652998</t>
  </si>
  <si>
    <t>16/05/2567 | ชม.70-8561</t>
  </si>
  <si>
    <t>1424050001128</t>
  </si>
  <si>
    <t>5240514653001</t>
  </si>
  <si>
    <t>16/05/2567 | ชม.70-8505</t>
  </si>
  <si>
    <t>1424050001135</t>
  </si>
  <si>
    <t>5240514653018</t>
  </si>
  <si>
    <t>16/05/2567 | ชม.70-9360</t>
  </si>
  <si>
    <t>1524050000166</t>
  </si>
  <si>
    <t>5240515654175</t>
  </si>
  <si>
    <t>16/05/2567 | ชม.70-4195</t>
  </si>
  <si>
    <t>5524050000216</t>
  </si>
  <si>
    <t>5240555653053</t>
  </si>
  <si>
    <t>16/05/2567 | ชม.70-8500</t>
  </si>
  <si>
    <t>5724050000494</t>
  </si>
  <si>
    <t>5240557653303</t>
  </si>
  <si>
    <t>20ล.  วปป-ฝาง</t>
  </si>
  <si>
    <t>16/05/2567 | ชม.70-4128</t>
  </si>
  <si>
    <t>1124050005286</t>
  </si>
  <si>
    <t>5240511655428</t>
  </si>
  <si>
    <t>17/05/2567 | ชม.70-4173</t>
  </si>
  <si>
    <t>1124050005361</t>
  </si>
  <si>
    <t>5240511655435</t>
  </si>
  <si>
    <t>17/05/2567 | ชม.70-4980</t>
  </si>
  <si>
    <t>1124050005484</t>
  </si>
  <si>
    <t>5240511655442</t>
  </si>
  <si>
    <t>17/05/2567 | ชม.70-9611</t>
  </si>
  <si>
    <t>1124050005507</t>
  </si>
  <si>
    <t>5240511655459</t>
  </si>
  <si>
    <t>17/05/2567 | ชม.70-4181</t>
  </si>
  <si>
    <t>1424050001210</t>
  </si>
  <si>
    <t>5240514654282</t>
  </si>
  <si>
    <t>17/05/2567 | ชม.70-4122</t>
  </si>
  <si>
    <t>5424050000264</t>
  </si>
  <si>
    <t>5240554654525</t>
  </si>
  <si>
    <t>17/05/2567 | ชม.70-4137</t>
  </si>
  <si>
    <t>5724050000517</t>
  </si>
  <si>
    <t>5240557654126</t>
  </si>
  <si>
    <t>17/05/2567 | ชม.71-2461</t>
  </si>
  <si>
    <t>1124050005774</t>
  </si>
  <si>
    <t>ชม.70-6264</t>
  </si>
  <si>
    <t>5240511656500</t>
  </si>
  <si>
    <t>18/05/2567 | ชม.70-6264</t>
  </si>
  <si>
    <t>1124050005781</t>
  </si>
  <si>
    <t>5240511656494</t>
  </si>
  <si>
    <t>18/05/2567 | ชม.70-9609</t>
  </si>
  <si>
    <t>1424050001289</t>
  </si>
  <si>
    <t>5240514655487</t>
  </si>
  <si>
    <t>18/05/2567 | ชม.70-8562</t>
  </si>
  <si>
    <t>1424050001296</t>
  </si>
  <si>
    <t>5240514655494</t>
  </si>
  <si>
    <t>18/05/2567 | ชม.70-5248</t>
  </si>
  <si>
    <t>5724050000531</t>
  </si>
  <si>
    <t>5240557655475</t>
  </si>
  <si>
    <t>18/05/2567 | ชม.70-6263</t>
  </si>
  <si>
    <t>5824050000330</t>
  </si>
  <si>
    <t>5240558656532</t>
  </si>
  <si>
    <t>52ล*32.47</t>
  </si>
  <si>
    <t>18/05/2567 | ชม.70-8503</t>
  </si>
  <si>
    <t>1124050006054</t>
  </si>
  <si>
    <t>5240511656876</t>
  </si>
  <si>
    <t>19/05/2567 | ชม.70-3813</t>
  </si>
  <si>
    <t>1124050006061</t>
  </si>
  <si>
    <t>5240511656883</t>
  </si>
  <si>
    <t>19/05/2567 | ชม.70-3546</t>
  </si>
  <si>
    <t>1124050006078</t>
  </si>
  <si>
    <t>5240511656890</t>
  </si>
  <si>
    <t>19/05/2567 | ชม.70-4175</t>
  </si>
  <si>
    <t>1424050001364</t>
  </si>
  <si>
    <t>5240514657214</t>
  </si>
  <si>
    <t>19/05/2567 | ชม.70-8561</t>
  </si>
  <si>
    <t>1424050001371</t>
  </si>
  <si>
    <t>5240514657221</t>
  </si>
  <si>
    <t>19/05/2567 | ชม.70-4120</t>
  </si>
  <si>
    <t>1924050000157</t>
  </si>
  <si>
    <t>5240519656946</t>
  </si>
  <si>
    <t>พะเยา-ชม 28 ล.</t>
  </si>
  <si>
    <t>19/05/2567 | ชม.70-8933</t>
  </si>
  <si>
    <t>5824050000354</t>
  </si>
  <si>
    <t>5240558656549</t>
  </si>
  <si>
    <t>มส-ชม 46 ล.</t>
  </si>
  <si>
    <t>19/05/2567 | ชม.70-8931</t>
  </si>
  <si>
    <t>1124050006252</t>
  </si>
  <si>
    <t>5240511658405</t>
  </si>
  <si>
    <t>20/05/2567 | ชม.70-8505</t>
  </si>
  <si>
    <t>1424050001432</t>
  </si>
  <si>
    <t>5240514657238</t>
  </si>
  <si>
    <t>20/05/2567 | ชม.70-9360</t>
  </si>
  <si>
    <t>5424050000301</t>
  </si>
  <si>
    <t>5240554658219</t>
  </si>
  <si>
    <t>20/05/2567 | ชม.70-3811</t>
  </si>
  <si>
    <t>1124050006405</t>
  </si>
  <si>
    <t>5240554658226</t>
  </si>
  <si>
    <t>21/05/2567 | ชม.70-4179</t>
  </si>
  <si>
    <t>1124050006566</t>
  </si>
  <si>
    <t>5240511659358</t>
  </si>
  <si>
    <t>21/05/2567 | ชม.70-4177</t>
  </si>
  <si>
    <t>1124050006689</t>
  </si>
  <si>
    <t>5240511659365</t>
  </si>
  <si>
    <t>21/05/2567 | ชม.70-4173</t>
  </si>
  <si>
    <t>1124050006696</t>
  </si>
  <si>
    <t>5240511659372</t>
  </si>
  <si>
    <t>21/05/2567 | ชม.70-9610</t>
  </si>
  <si>
    <t>1424050001517</t>
  </si>
  <si>
    <t>5240514658419</t>
  </si>
  <si>
    <t>เรียกรถชม เก็บของท่าลี่ขึ้นดอย</t>
  </si>
  <si>
    <t>21/05/2567 | ชม.70-8501</t>
  </si>
  <si>
    <t>1424050001579</t>
  </si>
  <si>
    <t>5240514658839</t>
  </si>
  <si>
    <t>(ลพ-ทล 10ล.=324)+(ทล-กองลอย=945)</t>
  </si>
  <si>
    <t>21/05/2567 | ชม.70-8502</t>
  </si>
  <si>
    <t>5724050000609</t>
  </si>
  <si>
    <t>5240557658247</t>
  </si>
  <si>
    <t>21/05/2567 | ชม.70-4136</t>
  </si>
  <si>
    <t>5724050000623</t>
  </si>
  <si>
    <t>5240557658438</t>
  </si>
  <si>
    <t>21/05/2567 | ชม.70-8926</t>
  </si>
  <si>
    <t>1424050001586</t>
  </si>
  <si>
    <t>5240514659645</t>
  </si>
  <si>
    <t>22/05/2567 | ชม.70-5248</t>
  </si>
  <si>
    <t>1424050001593</t>
  </si>
  <si>
    <t>5240514659652</t>
  </si>
  <si>
    <t>22/05/2567 | ชม.70-6998</t>
  </si>
  <si>
    <t>5424050000349</t>
  </si>
  <si>
    <t>5240554660427</t>
  </si>
  <si>
    <t>22/05/2567 | ชม.70-4181</t>
  </si>
  <si>
    <t>1124050007129</t>
  </si>
  <si>
    <t>5240511661665</t>
  </si>
  <si>
    <t>23/05/2567 | ชม.70-4164</t>
  </si>
  <si>
    <t>1124050007204</t>
  </si>
  <si>
    <t>5240511662686</t>
  </si>
  <si>
    <t>23/05/2567 | ชม.70-2941</t>
  </si>
  <si>
    <t>1124050007211</t>
  </si>
  <si>
    <t>5240511661702</t>
  </si>
  <si>
    <t>23/05/2567 | ชม.70-4832</t>
  </si>
  <si>
    <t>1124050007235</t>
  </si>
  <si>
    <t>5240511661672</t>
  </si>
  <si>
    <t>23/05/2567 | ชม.70-9609</t>
  </si>
  <si>
    <t>1124050007303</t>
  </si>
  <si>
    <t>5240511661689</t>
  </si>
  <si>
    <t>23/05/2567 | ชม.70-4180</t>
  </si>
  <si>
    <t>1124050007327</t>
  </si>
  <si>
    <t>5240511661696</t>
  </si>
  <si>
    <t>23/05/2567 | ชม.70-9722</t>
  </si>
  <si>
    <t>1424050001661</t>
  </si>
  <si>
    <t>5240514660382</t>
  </si>
  <si>
    <t>23/05/2567 | ชม.71-1957</t>
  </si>
  <si>
    <t>5724050000715</t>
  </si>
  <si>
    <t>5240557660370</t>
  </si>
  <si>
    <t>23/05/2567 | ชม.70-4135</t>
  </si>
  <si>
    <t>5724050000722</t>
  </si>
  <si>
    <t>5240557660431</t>
  </si>
  <si>
    <t>23/05/2567 | ชม.70-6681</t>
  </si>
  <si>
    <t>5824050000422</t>
  </si>
  <si>
    <t>5240558660560</t>
  </si>
  <si>
    <t>พย-ลป 13 ล.</t>
  </si>
  <si>
    <t>23/05/2567 | ชม.70-4172</t>
  </si>
  <si>
    <t>5824050000439</t>
  </si>
  <si>
    <t>5240558660553</t>
  </si>
  <si>
    <t>มส-ชร 11 ล.</t>
  </si>
  <si>
    <t>23/05/2567 | ชม.70-8931</t>
  </si>
  <si>
    <t>1124050007716</t>
  </si>
  <si>
    <t>5240511662693</t>
  </si>
  <si>
    <t>24/05/2567 | ชม.70-8500</t>
  </si>
  <si>
    <t>1124050007754</t>
  </si>
  <si>
    <t>5240511662907</t>
  </si>
  <si>
    <t>24/05/2567 | ชม.70-9612</t>
  </si>
  <si>
    <t>1424050001722</t>
  </si>
  <si>
    <t>5240514663741</t>
  </si>
  <si>
    <t>24/05/2567 | ชม.71-2535</t>
  </si>
  <si>
    <t>5424050000363</t>
  </si>
  <si>
    <t>5240554664623</t>
  </si>
  <si>
    <t>24/05/2567 | ชม.70-4194</t>
  </si>
  <si>
    <t>5724050000760</t>
  </si>
  <si>
    <t>5240557661742</t>
  </si>
  <si>
    <t>37ล</t>
  </si>
  <si>
    <t>24/05/2567 | ชม.70-4126</t>
  </si>
  <si>
    <t>1124050007914</t>
  </si>
  <si>
    <t>5240511664260</t>
  </si>
  <si>
    <t>25/05/2567 | ชม.71-1957</t>
  </si>
  <si>
    <t>1124050007945</t>
  </si>
  <si>
    <t>5240511664277</t>
  </si>
  <si>
    <t>25/05/2567 | ชม.70-9360</t>
  </si>
  <si>
    <t>1124050008010</t>
  </si>
  <si>
    <t>5240511664215</t>
  </si>
  <si>
    <t>25/05/2567 | ชม.70-3811</t>
  </si>
  <si>
    <t>1124050008027</t>
  </si>
  <si>
    <t>5240511664222</t>
  </si>
  <si>
    <t>25/05/2567 | ชม.70-9609</t>
  </si>
  <si>
    <t>1124050008034</t>
  </si>
  <si>
    <t>5240511664239</t>
  </si>
  <si>
    <t>25/05/2567 | ชม.70-9608</t>
  </si>
  <si>
    <t>1124050008041</t>
  </si>
  <si>
    <t>5240511664246</t>
  </si>
  <si>
    <t>25/05/2567 | ชม.70-4179</t>
  </si>
  <si>
    <t>1924050000225</t>
  </si>
  <si>
    <t>5240519663548</t>
  </si>
  <si>
    <t>19ล*32.97</t>
  </si>
  <si>
    <t>25/05/2567 | ชม.71-2297</t>
  </si>
  <si>
    <t>5724050000814</t>
  </si>
  <si>
    <t>5240557662992</t>
  </si>
  <si>
    <t>20ล</t>
  </si>
  <si>
    <t>25/05/2567 | ชม.70-4128</t>
  </si>
  <si>
    <t>1124050008249</t>
  </si>
  <si>
    <t>5240511665915</t>
  </si>
  <si>
    <t>26/05/2567 | ชม.70-8562</t>
  </si>
  <si>
    <t>1424050001852</t>
  </si>
  <si>
    <t>5240514664359</t>
  </si>
  <si>
    <t>26/05/2567 | ชม.70-5216</t>
  </si>
  <si>
    <t>1424050001869</t>
  </si>
  <si>
    <t>5240514664342</t>
  </si>
  <si>
    <t>26/05/2567 | ชม.70-2941</t>
  </si>
  <si>
    <t>1424050001876</t>
  </si>
  <si>
    <t>5240514664335</t>
  </si>
  <si>
    <t>26/05/2567 | ชม.70-5248</t>
  </si>
  <si>
    <t>1124050008522</t>
  </si>
  <si>
    <t>5240511665854</t>
  </si>
  <si>
    <t>27/05/2567 | ชม.70-3815</t>
  </si>
  <si>
    <t>1124050008539</t>
  </si>
  <si>
    <t>5240511665861</t>
  </si>
  <si>
    <t>27/05/2567 | ชม.70-4172</t>
  </si>
  <si>
    <t>1124050008645</t>
  </si>
  <si>
    <t>5240511665878</t>
  </si>
  <si>
    <t>27/05/2567 | ชม.70-6226</t>
  </si>
  <si>
    <t>5424050000400</t>
  </si>
  <si>
    <t>5240554665897</t>
  </si>
  <si>
    <t>27/05/2567 | ชม.70-6265</t>
  </si>
  <si>
    <t>5424050000431</t>
  </si>
  <si>
    <t>5240554665903</t>
  </si>
  <si>
    <t>น่าน-แพร่=11ล*32.97</t>
  </si>
  <si>
    <t>27/05/2567 | ชม.70-9611</t>
  </si>
  <si>
    <t>5724050000890</t>
  </si>
  <si>
    <t>5240557664750</t>
  </si>
  <si>
    <t>27/05/2567 | ชม.70-8931</t>
  </si>
  <si>
    <t>1424050001975</t>
  </si>
  <si>
    <t>5240514666063</t>
  </si>
  <si>
    <t>28/05/2567 | ชม.70-6998</t>
  </si>
  <si>
    <t>1424050001982</t>
  </si>
  <si>
    <t>5240514666070</t>
  </si>
  <si>
    <t>28/05/2567 | ชม.71-2535</t>
  </si>
  <si>
    <t>1124050009321</t>
  </si>
  <si>
    <t>5240511668398</t>
  </si>
  <si>
    <t>29/05/2567 | ชม.70-4832</t>
  </si>
  <si>
    <t>1424050002033</t>
  </si>
  <si>
    <t>5240514667268</t>
  </si>
  <si>
    <t>29/05/2567 | ชม.71-1957</t>
  </si>
  <si>
    <t>1924050000256</t>
  </si>
  <si>
    <t>5240519668413</t>
  </si>
  <si>
    <t>.8ล.ชค-พย</t>
  </si>
  <si>
    <t>29/05/2567 | ชม.70-4831</t>
  </si>
  <si>
    <t>5424050000509</t>
  </si>
  <si>
    <t>5240554668430</t>
  </si>
  <si>
    <t>29/05/2567 | ชม.70-3814</t>
  </si>
  <si>
    <t>5724050000968</t>
  </si>
  <si>
    <t>5240557667126</t>
  </si>
  <si>
    <t>29/05/2567 | ชม.70-5978</t>
  </si>
  <si>
    <t>5824050000538</t>
  </si>
  <si>
    <t>5240558667583</t>
  </si>
  <si>
    <t>.30 มส-ชม</t>
  </si>
  <si>
    <t>29/05/2567 | ชม.71-2297</t>
  </si>
  <si>
    <t>1124050009635</t>
  </si>
  <si>
    <t>5240511669586</t>
  </si>
  <si>
    <t>30/05/2567 | ชม.70-4191</t>
  </si>
  <si>
    <t>1424050002101</t>
  </si>
  <si>
    <t>5240514668593</t>
  </si>
  <si>
    <t>30/05/2567 | ชม.70-2941</t>
  </si>
  <si>
    <t>5724050001033</t>
  </si>
  <si>
    <t>5240557669618</t>
  </si>
  <si>
    <t>30/05/2567 | ชม.70-8930</t>
  </si>
  <si>
    <t>1124050009994</t>
  </si>
  <si>
    <t>5240611670765</t>
  </si>
  <si>
    <t>31/05/2567 | ชม.70-4179</t>
  </si>
  <si>
    <t>1424050002156</t>
  </si>
  <si>
    <t>5240514669712</t>
  </si>
  <si>
    <t>31/05/2567 | ชม.70-5216</t>
  </si>
  <si>
    <t>1424050002163</t>
  </si>
  <si>
    <t>5240514669705</t>
  </si>
  <si>
    <t>31/05/2567 | ชม.70-5248</t>
  </si>
  <si>
    <t>1924050000270</t>
  </si>
  <si>
    <t>5240619670774</t>
  </si>
  <si>
    <t>31/05/2567 | ชม.70-4195</t>
  </si>
  <si>
    <t>5424050000516</t>
  </si>
  <si>
    <t>5240554669697</t>
  </si>
  <si>
    <t>42ล. แพร่-ชม</t>
  </si>
  <si>
    <t>31/05/2567 | ชม.70-5553</t>
  </si>
  <si>
    <t>5424050000530</t>
  </si>
  <si>
    <t>5240554669932</t>
  </si>
  <si>
    <t>31/05/2567 | ชม.70-4173</t>
  </si>
  <si>
    <t>5724050001064</t>
  </si>
  <si>
    <t>5240557669632</t>
  </si>
  <si>
    <t>31/05/2567 | ชม.70-6922</t>
  </si>
  <si>
    <t>5724050001088</t>
  </si>
  <si>
    <t>5240657670743</t>
  </si>
  <si>
    <t>39ล.*33.47</t>
  </si>
  <si>
    <t>31/05/2567 | ชม.70-9543</t>
  </si>
  <si>
    <t>1124060000189</t>
  </si>
  <si>
    <t>5240611671793</t>
  </si>
  <si>
    <t>01/06/2567 | ชม.70-4176</t>
  </si>
  <si>
    <t>1124060000202</t>
  </si>
  <si>
    <t>5240611671809</t>
  </si>
  <si>
    <t>01/06/2567 | ชม.70-9610</t>
  </si>
  <si>
    <t>1424060000012</t>
  </si>
  <si>
    <t>5240614670823</t>
  </si>
  <si>
    <t>01/06/2567 | ชม.70-6998</t>
  </si>
  <si>
    <t>1424060000029</t>
  </si>
  <si>
    <t>5240614670830</t>
  </si>
  <si>
    <t>01/06/2567 | ชม.70-8505</t>
  </si>
  <si>
    <t>1424060000036</t>
  </si>
  <si>
    <t>5240614670847</t>
  </si>
  <si>
    <t>01/06/2567 | ชม.70-8561</t>
  </si>
  <si>
    <t>1424060000043</t>
  </si>
  <si>
    <t>5240614670854</t>
  </si>
  <si>
    <t>01/06/2567 | ชม.70-9360</t>
  </si>
  <si>
    <t>5724060000019</t>
  </si>
  <si>
    <t>5240657670750</t>
  </si>
  <si>
    <t>01/06/2567 | ชม.70-5816</t>
  </si>
  <si>
    <t>1424060000098</t>
  </si>
  <si>
    <t>5240614672216</t>
  </si>
  <si>
    <t>02/06/2567 | ชม.71-1957</t>
  </si>
  <si>
    <t>1424060000104</t>
  </si>
  <si>
    <t>5240614672230</t>
  </si>
  <si>
    <t>02/06/2567 | ชม.70-2932</t>
  </si>
  <si>
    <t>1124060000585</t>
  </si>
  <si>
    <t>5240611673933</t>
  </si>
  <si>
    <t>03/06/2567 | ชม.70-2829</t>
  </si>
  <si>
    <t>1424060000142</t>
  </si>
  <si>
    <t>5240614672247</t>
  </si>
  <si>
    <t>03/06/2567 | ชม.70-5216</t>
  </si>
  <si>
    <t>5424060000032</t>
  </si>
  <si>
    <t>5240654673174</t>
  </si>
  <si>
    <t>น่าน-แพร่ 11 ล.</t>
  </si>
  <si>
    <t>03/06/2567 | ชม.70-6264</t>
  </si>
  <si>
    <t>1224060000094</t>
  </si>
  <si>
    <t>5240612673253</t>
  </si>
  <si>
    <t>04/06/2567 | ชม.71-2297</t>
  </si>
  <si>
    <t>1424060000203</t>
  </si>
  <si>
    <t>ชม.70-7013</t>
  </si>
  <si>
    <t>5240614673305</t>
  </si>
  <si>
    <t>04/06/2567 | ชม.70-7013</t>
  </si>
  <si>
    <t>5724060000064</t>
  </si>
  <si>
    <t>5240657673034</t>
  </si>
  <si>
    <t>04/06/2567 | ชม.70-4130</t>
  </si>
  <si>
    <t>1124060001025</t>
  </si>
  <si>
    <t>5240611674381</t>
  </si>
  <si>
    <t>.52 น่าน-แพร่//รอบวันที่ 4/6 กับ 5/6 (รอบวันที่ 5 เก็บของจากแพร่ไปให้สาขาน่าน)</t>
  </si>
  <si>
    <t>05/06/2567 | ชม.70-8501</t>
  </si>
  <si>
    <t>1124060001056</t>
  </si>
  <si>
    <t>5240611674398</t>
  </si>
  <si>
    <t>05/06/2567 | ชม.70-5248</t>
  </si>
  <si>
    <t>1124060001278</t>
  </si>
  <si>
    <t>5240611675463</t>
  </si>
  <si>
    <t>05/06/2567 | ชม.70-6265</t>
  </si>
  <si>
    <t>1124060001285</t>
  </si>
  <si>
    <t>5240611675449</t>
  </si>
  <si>
    <t>05/06/2567 | ชม.70-8515</t>
  </si>
  <si>
    <t>1124060001308</t>
  </si>
  <si>
    <t>5240611675456</t>
  </si>
  <si>
    <t>05/06/2567 | ชม.70-9611</t>
  </si>
  <si>
    <t>1124060001322</t>
  </si>
  <si>
    <t>5240611675470</t>
  </si>
  <si>
    <t>05/06/2567 | ชม.70-9612</t>
  </si>
  <si>
    <t>1424060000272</t>
  </si>
  <si>
    <t>5240614674630</t>
  </si>
  <si>
    <t>05/06/2567 | ชม.70-8561</t>
  </si>
  <si>
    <t>1424060000289</t>
  </si>
  <si>
    <t>5240614674647</t>
  </si>
  <si>
    <t>05/06/2567 | ชม.70-4122</t>
  </si>
  <si>
    <t>1524060000071</t>
  </si>
  <si>
    <t>5240615675513</t>
  </si>
  <si>
    <t>.9 ล.แพร่-ลป</t>
  </si>
  <si>
    <t>05/06/2567 | ชม.70-6270</t>
  </si>
  <si>
    <t>1924060000031</t>
  </si>
  <si>
    <t>5240619675496</t>
  </si>
  <si>
    <t>05/06/2567 | ชม.70-6226</t>
  </si>
  <si>
    <t>5424060000094</t>
  </si>
  <si>
    <t>5240654675482</t>
  </si>
  <si>
    <t>05/06/2567 | ชม.70-4176</t>
  </si>
  <si>
    <t>1124060001483</t>
  </si>
  <si>
    <t>5240611676927</t>
  </si>
  <si>
    <t>06/06/2567 | ชม.70-8514</t>
  </si>
  <si>
    <t>1124060001551</t>
  </si>
  <si>
    <t>5240611676934</t>
  </si>
  <si>
    <t>06/06/2567 | ชม.70-4179</t>
  </si>
  <si>
    <t>1124060001650</t>
  </si>
  <si>
    <t>5240611676941</t>
  </si>
  <si>
    <t>06/06/2567 | ชม.70-9609</t>
  </si>
  <si>
    <t>1124060001674</t>
  </si>
  <si>
    <t>5240611676958</t>
  </si>
  <si>
    <t>06/06/2567 | ชม.70-9722</t>
  </si>
  <si>
    <t>1424060000333</t>
  </si>
  <si>
    <t>5240614675606</t>
  </si>
  <si>
    <t>06/06/2567 | ชม.70-2829</t>
  </si>
  <si>
    <t>1424060000340</t>
  </si>
  <si>
    <t>5240614675590</t>
  </si>
  <si>
    <t>06/06/2567 | ชม.70-8505</t>
  </si>
  <si>
    <t>1424060000357</t>
  </si>
  <si>
    <t>5240614675583</t>
  </si>
  <si>
    <t>06/06/2567 | ชม.71-1957</t>
  </si>
  <si>
    <t>5724060000118</t>
  </si>
  <si>
    <t>5240657675557</t>
  </si>
  <si>
    <t>06/06/2567 | ชม.70-4136</t>
  </si>
  <si>
    <t>1124060001940</t>
  </si>
  <si>
    <t>5240611678136</t>
  </si>
  <si>
    <t>07/06/2567 | ชม.70-4977</t>
  </si>
  <si>
    <t>1424060000425</t>
  </si>
  <si>
    <t>5240614677013</t>
  </si>
  <si>
    <t>07/06/2567 | ชม.70-9360</t>
  </si>
  <si>
    <t>5424060000124</t>
  </si>
  <si>
    <t>5240654678162</t>
  </si>
  <si>
    <t>07/06/2567 | ชม.70-9613</t>
  </si>
  <si>
    <t>5724060000149</t>
  </si>
  <si>
    <t>5240657676905</t>
  </si>
  <si>
    <t>07/06/2567 | ชม.70-4126</t>
  </si>
  <si>
    <t>1124060002176</t>
  </si>
  <si>
    <t>5240611679300</t>
  </si>
  <si>
    <t>08/06/2567 | ชม.70-8512</t>
  </si>
  <si>
    <t>1124060002183</t>
  </si>
  <si>
    <t>5240611679317</t>
  </si>
  <si>
    <t>08/06/2567 | ชม.70-9610</t>
  </si>
  <si>
    <t>1124060002190</t>
  </si>
  <si>
    <t>5240611679331</t>
  </si>
  <si>
    <t>08/06/2567 | ชม.70-6270</t>
  </si>
  <si>
    <t>1124060002213</t>
  </si>
  <si>
    <t>5240611679324</t>
  </si>
  <si>
    <t>08/06/2567 | ชม.70-9612</t>
  </si>
  <si>
    <t>1124060002282</t>
  </si>
  <si>
    <t>5240611679409</t>
  </si>
  <si>
    <t>08/06/2567 | ชม.70-6998</t>
  </si>
  <si>
    <t>1224060000216</t>
  </si>
  <si>
    <t>5240612679415</t>
  </si>
  <si>
    <t>26ล*33.47</t>
  </si>
  <si>
    <t>08/06/2567 | ชม.70-8933</t>
  </si>
  <si>
    <t>1424060000494</t>
  </si>
  <si>
    <t>ชม.70-8304</t>
  </si>
  <si>
    <t>5240614678454</t>
  </si>
  <si>
    <t>08/06/2567 | ชม.70-8304</t>
  </si>
  <si>
    <t>5724060000163</t>
  </si>
  <si>
    <t>5240657678176</t>
  </si>
  <si>
    <t>.21วปป-ชม</t>
  </si>
  <si>
    <t>08/06/2567 | ชม.70-8455</t>
  </si>
  <si>
    <t>1424060000531</t>
  </si>
  <si>
    <t>5240614679369</t>
  </si>
  <si>
    <t>09/06/2567 | ชม.70-8505</t>
  </si>
  <si>
    <t>1424060000548</t>
  </si>
  <si>
    <t>5240614679376</t>
  </si>
  <si>
    <t>09/06/2567 | ชม.70-2932</t>
  </si>
  <si>
    <t>1424060000555</t>
  </si>
  <si>
    <t>5240614679383</t>
  </si>
  <si>
    <t>09/06/2567 | ชม.70-9360</t>
  </si>
  <si>
    <t>1124060002732</t>
  </si>
  <si>
    <t>5240615680906</t>
  </si>
  <si>
    <t>10/06/2567 | ชม.70-6264</t>
  </si>
  <si>
    <t>1124060002862</t>
  </si>
  <si>
    <t>5240615680913</t>
  </si>
  <si>
    <t>10/06/2567 | ชม.70-3814</t>
  </si>
  <si>
    <t>5424060000155</t>
  </si>
  <si>
    <t>5240654680882</t>
  </si>
  <si>
    <t>11ล*33.47</t>
  </si>
  <si>
    <t>10/06/2567 | ชม.70-4980</t>
  </si>
  <si>
    <t>5424060000162</t>
  </si>
  <si>
    <t>5240654680899</t>
  </si>
  <si>
    <t>10/06/2567 | ชม.70-9608</t>
  </si>
  <si>
    <t>5724060000231</t>
  </si>
  <si>
    <t>ชม.70-1385</t>
  </si>
  <si>
    <t>5240657679845</t>
  </si>
  <si>
    <t>10/06/2567 | ชม.70-1385</t>
  </si>
  <si>
    <t>1124060002992</t>
  </si>
  <si>
    <t>5240611682409</t>
  </si>
  <si>
    <t>11/06/2567 | ชม.70-4176</t>
  </si>
  <si>
    <t>1124060003098</t>
  </si>
  <si>
    <t>5240611682416</t>
  </si>
  <si>
    <t>11/06/2567 | ชม.70-4194</t>
  </si>
  <si>
    <t>1124060003173</t>
  </si>
  <si>
    <t>5240611682256</t>
  </si>
  <si>
    <t>.38 ล.4173 ลป-ชร//4976 ชร-ชม</t>
  </si>
  <si>
    <t>11/06/2567 | ชม.70-4976</t>
  </si>
  <si>
    <t>1124060003319</t>
  </si>
  <si>
    <t>5240611682393</t>
  </si>
  <si>
    <t>1124060003340</t>
  </si>
  <si>
    <t>5240611682423</t>
  </si>
  <si>
    <t>11/06/2567 | ชม.70-6265</t>
  </si>
  <si>
    <t>1124060003364</t>
  </si>
  <si>
    <t>5240611682430</t>
  </si>
  <si>
    <t>11/06/2567 | ชม.70-4174</t>
  </si>
  <si>
    <t>1424060000685</t>
  </si>
  <si>
    <t>5240614681379</t>
  </si>
  <si>
    <t>11/06/2567 | ชม.71-2535</t>
  </si>
  <si>
    <t>1424060000692</t>
  </si>
  <si>
    <t>5240614681386</t>
  </si>
  <si>
    <t>11/06/2567 | ชม.70-4122</t>
  </si>
  <si>
    <t>5724060000286</t>
  </si>
  <si>
    <t>5240657681114</t>
  </si>
  <si>
    <t>11/06/2567 | ชม.70-4136</t>
  </si>
  <si>
    <t>1124060003418</t>
  </si>
  <si>
    <t>5240611683758</t>
  </si>
  <si>
    <t>12/06/2567 | ชม.70-8515</t>
  </si>
  <si>
    <t>1124060003432</t>
  </si>
  <si>
    <t>5240611683741</t>
  </si>
  <si>
    <t>12/06/2567 | ชม.70-8514</t>
  </si>
  <si>
    <t>1124060003678</t>
  </si>
  <si>
    <t>5240615683761</t>
  </si>
  <si>
    <t>12/06/2567 | ชม.70-4179</t>
  </si>
  <si>
    <t>1424060000753</t>
  </si>
  <si>
    <t>5240614682604</t>
  </si>
  <si>
    <t>12/06/2567 | ชม.70-9360</t>
  </si>
  <si>
    <t>1424060000760</t>
  </si>
  <si>
    <t>5240614682628</t>
  </si>
  <si>
    <t>12/06/2567 | ชม.70-5216</t>
  </si>
  <si>
    <t>1424060000777</t>
  </si>
  <si>
    <t>5240614682611</t>
  </si>
  <si>
    <t>12/06/2567 | ชม.71-1957</t>
  </si>
  <si>
    <t>5424060000209</t>
  </si>
  <si>
    <t>5240654682831</t>
  </si>
  <si>
    <t>น่าน-แพร่-ชม 29 ล.</t>
  </si>
  <si>
    <t>12/06/2567 | ชม.70-4977</t>
  </si>
  <si>
    <t>5424060000216</t>
  </si>
  <si>
    <t>5240654682848</t>
  </si>
  <si>
    <t>12/06/2567 | ชม.70-8930</t>
  </si>
  <si>
    <t>5724060000323</t>
  </si>
  <si>
    <t>5240657682524</t>
  </si>
  <si>
    <t>12/06/2567 | ชม.70-8455</t>
  </si>
  <si>
    <t>1124060003791</t>
  </si>
  <si>
    <t>5240611685004</t>
  </si>
  <si>
    <t>13/06/2567 | ชม.70-4837</t>
  </si>
  <si>
    <t>1124060003821</t>
  </si>
  <si>
    <t>5240611686032</t>
  </si>
  <si>
    <t>13/06/2567 | ชม.70-8500</t>
  </si>
  <si>
    <t>1124060003951</t>
  </si>
  <si>
    <t>5240615684997</t>
  </si>
  <si>
    <t>13/06/2567 | ชม.70-3811</t>
  </si>
  <si>
    <t>1424060000852</t>
  </si>
  <si>
    <t>5240614683984</t>
  </si>
  <si>
    <t>13/06/2567 | ชม.70-8561</t>
  </si>
  <si>
    <t>1124060004163</t>
  </si>
  <si>
    <t>5240611686209</t>
  </si>
  <si>
    <t>14/06/2567 | ชม.70-8515</t>
  </si>
  <si>
    <t>1424060000913</t>
  </si>
  <si>
    <t>5240614685322</t>
  </si>
  <si>
    <t>14/06/2567 | ชม.70-2941</t>
  </si>
  <si>
    <t>1424060000920</t>
  </si>
  <si>
    <t>ปท.71-3670</t>
  </si>
  <si>
    <t>5240614685346</t>
  </si>
  <si>
    <t>14/06/2567 | ปท.71-3670</t>
  </si>
  <si>
    <t>1424060000937</t>
  </si>
  <si>
    <t>5240614685339</t>
  </si>
  <si>
    <t>14/06/2567 | ชม.70-4122</t>
  </si>
  <si>
    <t>1924060000093</t>
  </si>
  <si>
    <t>5240619685686</t>
  </si>
  <si>
    <t>17ล*33.47</t>
  </si>
  <si>
    <t>14/06/2567 | ชม.71-2297</t>
  </si>
  <si>
    <t>5724060000422</t>
  </si>
  <si>
    <t>5240657685037</t>
  </si>
  <si>
    <t>14/06/2567 | ชม.70-6922</t>
  </si>
  <si>
    <t>1124060004477</t>
  </si>
  <si>
    <t>5240611687176</t>
  </si>
  <si>
    <t>15/06/2567 | ชม.70-4179</t>
  </si>
  <si>
    <t>1124060004484</t>
  </si>
  <si>
    <t>5240611687183</t>
  </si>
  <si>
    <t>15/06/2567 | ชม.70-8512</t>
  </si>
  <si>
    <t>1124060004491</t>
  </si>
  <si>
    <t>5240611687190</t>
  </si>
  <si>
    <t>15/06/2567 | ชม.70-9609</t>
  </si>
  <si>
    <t>1424060000982</t>
  </si>
  <si>
    <t>5240614686275</t>
  </si>
  <si>
    <t>15/06/2567 | ชม.70-8561</t>
  </si>
  <si>
    <t>1424060000999</t>
  </si>
  <si>
    <t>5240614686282</t>
  </si>
  <si>
    <t>15/06/2567 | ชม.70-5248</t>
  </si>
  <si>
    <t>1124060004804</t>
  </si>
  <si>
    <t>5240611687633</t>
  </si>
  <si>
    <t>16/06/2567 | ชม.70-9722</t>
  </si>
  <si>
    <t>1424060001033</t>
  </si>
  <si>
    <t>5240614687388</t>
  </si>
  <si>
    <t>16/06/2567 | ชม.70-8500</t>
  </si>
  <si>
    <t>5724060000538</t>
  </si>
  <si>
    <t>5240657687321</t>
  </si>
  <si>
    <t>703.00 	21ล.</t>
  </si>
  <si>
    <t>16/06/2567 | ชม.70-6681</t>
  </si>
  <si>
    <t>1124060005061</t>
  </si>
  <si>
    <t>5240611688852</t>
  </si>
  <si>
    <t>17/06/2567 | ชม.70-4193</t>
  </si>
  <si>
    <t>1424060001071</t>
  </si>
  <si>
    <t>5240614687975</t>
  </si>
  <si>
    <t>17/06/2567 | ชม.70-9360</t>
  </si>
  <si>
    <t>1424060001088</t>
  </si>
  <si>
    <t>5240614687968</t>
  </si>
  <si>
    <t>17/06/2567 | ชม.70-7013</t>
  </si>
  <si>
    <t>5424060000278</t>
  </si>
  <si>
    <t>5240654688888</t>
  </si>
  <si>
    <t>17/06/2567 | ชม.70-4195</t>
  </si>
  <si>
    <t>5424060000292</t>
  </si>
  <si>
    <t>5240654688871</t>
  </si>
  <si>
    <t>17/06/2567 | ชม.70-3813</t>
  </si>
  <si>
    <t>1124060005436</t>
  </si>
  <si>
    <t>5240611690367</t>
  </si>
  <si>
    <t>18/06/2567 | ชม.70-6270</t>
  </si>
  <si>
    <t>1224060000414</t>
  </si>
  <si>
    <t>ชม.70-8372</t>
  </si>
  <si>
    <t>5240612689261</t>
  </si>
  <si>
    <t>18/06/2567 | ชม.70-8372</t>
  </si>
  <si>
    <t>1424060001125</t>
  </si>
  <si>
    <t>5240614689078</t>
  </si>
  <si>
    <t>18/06/2567 | ชม.70-2941</t>
  </si>
  <si>
    <t>1424060001132</t>
  </si>
  <si>
    <t>ชม.70-2176</t>
  </si>
  <si>
    <t>5240614689085</t>
  </si>
  <si>
    <t>18/06/2567 | ชม.70-2176</t>
  </si>
  <si>
    <t>1424060001149</t>
  </si>
  <si>
    <t>5240614689092</t>
  </si>
  <si>
    <t>18/06/2567 | ชม.70-2932</t>
  </si>
  <si>
    <t>5724060000576</t>
  </si>
  <si>
    <t>5240657689158</t>
  </si>
  <si>
    <t>37ล  ชร-ชม</t>
  </si>
  <si>
    <t>18/06/2567 | ชม.70-4126</t>
  </si>
  <si>
    <t>1124060005641</t>
  </si>
  <si>
    <t>5240611691692</t>
  </si>
  <si>
    <t>19/06/2567 | ชม.70-4165</t>
  </si>
  <si>
    <t>1124060005672</t>
  </si>
  <si>
    <t>5240611691685</t>
  </si>
  <si>
    <t>19/06/2567 | ชม.70-4176</t>
  </si>
  <si>
    <t>1124060005689</t>
  </si>
  <si>
    <t>5240615691711</t>
  </si>
  <si>
    <t>19/06/2567 | ชม.70-3813</t>
  </si>
  <si>
    <t>1424060001194</t>
  </si>
  <si>
    <t>5240614690722</t>
  </si>
  <si>
    <t>19/06/2567 | ชม.70-4122</t>
  </si>
  <si>
    <t>1424060001200</t>
  </si>
  <si>
    <t>5240614690746</t>
  </si>
  <si>
    <t>19/06/2567 | ชม.71-1957</t>
  </si>
  <si>
    <t>1424060001217</t>
  </si>
  <si>
    <t>5240614690753</t>
  </si>
  <si>
    <t>19/06/2567 | ชม.70-6998</t>
  </si>
  <si>
    <t>5424060000339</t>
  </si>
  <si>
    <t>5240654691727</t>
  </si>
  <si>
    <t>19/06/2567 | ชม.70-4831</t>
  </si>
  <si>
    <t>5424060000353</t>
  </si>
  <si>
    <t>5240654691734</t>
  </si>
  <si>
    <t>19/06/2567 | ชม.70-4191</t>
  </si>
  <si>
    <t>5724060000606</t>
  </si>
  <si>
    <t>5240657690390</t>
  </si>
  <si>
    <t>19/06/2567 | ชม.70-4127</t>
  </si>
  <si>
    <t>1124060006129</t>
  </si>
  <si>
    <t>5240611693016</t>
  </si>
  <si>
    <t>20/06/2567 | ชม.70-4980</t>
  </si>
  <si>
    <t>1124060006136</t>
  </si>
  <si>
    <t>5240611692996</t>
  </si>
  <si>
    <t>20/06/2567 | ชม.70-4188</t>
  </si>
  <si>
    <t>1424060001279</t>
  </si>
  <si>
    <t>5240614691903</t>
  </si>
  <si>
    <t>20/06/2567 | ชม.70-5248</t>
  </si>
  <si>
    <t>1424060001286</t>
  </si>
  <si>
    <t>5240614692030</t>
  </si>
  <si>
    <t>20/06/2567 | ชม.70-7013</t>
  </si>
  <si>
    <t>5724060000651</t>
  </si>
  <si>
    <t>5240657691755</t>
  </si>
  <si>
    <t>20/06/2567 | ชม.71-2429</t>
  </si>
  <si>
    <t>5724060000668</t>
  </si>
  <si>
    <t>5240657691762</t>
  </si>
  <si>
    <t>.17 ชร-ชม</t>
  </si>
  <si>
    <t>20/06/2567 | ชม.70-4195</t>
  </si>
  <si>
    <t>1124060006433</t>
  </si>
  <si>
    <t>5240611694310</t>
  </si>
  <si>
    <t>21/06/2567 | ชม.70-8514</t>
  </si>
  <si>
    <t>1124060006440</t>
  </si>
  <si>
    <t>5240611694334</t>
  </si>
  <si>
    <t>21/06/2567 | ชม.70-4837</t>
  </si>
  <si>
    <t>1124060006457</t>
  </si>
  <si>
    <t>5240611694327</t>
  </si>
  <si>
    <t>21/06/2567 | ชม.70-4175</t>
  </si>
  <si>
    <t>1424060001354</t>
  </si>
  <si>
    <t>5240614693105</t>
  </si>
  <si>
    <t>21/06/2567 | ชม.70-8561</t>
  </si>
  <si>
    <t>1424060001361</t>
  </si>
  <si>
    <t>5240614693099</t>
  </si>
  <si>
    <t>21/06/2567 | ชม.70-2829</t>
  </si>
  <si>
    <t>1424060001378</t>
  </si>
  <si>
    <t>5240614693310</t>
  </si>
  <si>
    <t>21/06/2567 | ชม.70-2176</t>
  </si>
  <si>
    <t>5424060000377</t>
  </si>
  <si>
    <t>5240654694308</t>
  </si>
  <si>
    <t>21/06/2567 | ชม.70-6265</t>
  </si>
  <si>
    <t>5724060000705</t>
  </si>
  <si>
    <t>5240657693087</t>
  </si>
  <si>
    <t>21/06/2567 | ชม.70-6257</t>
  </si>
  <si>
    <t>1124060006624</t>
  </si>
  <si>
    <t>5240611695423</t>
  </si>
  <si>
    <t>22/06/2567 | ชม.70-8304</t>
  </si>
  <si>
    <t>1124060006631</t>
  </si>
  <si>
    <t>5240611695430</t>
  </si>
  <si>
    <t>22/06/2567 | ชม.70-5216</t>
  </si>
  <si>
    <t>1124060006709</t>
  </si>
  <si>
    <t>5240611695850</t>
  </si>
  <si>
    <t>22/06/2567 | ชม.70-4195</t>
  </si>
  <si>
    <t>1124060006716</t>
  </si>
  <si>
    <t>5240611695867</t>
  </si>
  <si>
    <t>22/06/2567 | ชม.70-6270</t>
  </si>
  <si>
    <t>1424060001422</t>
  </si>
  <si>
    <t>5240614694522</t>
  </si>
  <si>
    <t>22/06/2567 | ชม.71-1957</t>
  </si>
  <si>
    <t>1424060001439</t>
  </si>
  <si>
    <t>5240614694515</t>
  </si>
  <si>
    <t>22/06/2567 | ชม.70-4120</t>
  </si>
  <si>
    <t>1124060006990</t>
  </si>
  <si>
    <t>5240611695874</t>
  </si>
  <si>
    <t>23/06/2567 | ชม.70-9613</t>
  </si>
  <si>
    <t>1124060007003</t>
  </si>
  <si>
    <t>5240611695881</t>
  </si>
  <si>
    <t>23/06/2567 | ชม.70-4181</t>
  </si>
  <si>
    <t>1124060007010</t>
  </si>
  <si>
    <t>5240611695898</t>
  </si>
  <si>
    <t>23/06/2567 | ชม.70-4165</t>
  </si>
  <si>
    <t>1124060007027</t>
  </si>
  <si>
    <t>5240611695843</t>
  </si>
  <si>
    <t>23/06/2567 | ชม.70-3546</t>
  </si>
  <si>
    <t>1424060001491</t>
  </si>
  <si>
    <t>5240614695581</t>
  </si>
  <si>
    <t>23/06/2567 | ชม.70-8562</t>
  </si>
  <si>
    <t>1424060001507</t>
  </si>
  <si>
    <t>5240614695574</t>
  </si>
  <si>
    <t>23/06/2567 | ชม.70-8505</t>
  </si>
  <si>
    <t>1124060007102</t>
  </si>
  <si>
    <t>ชม.70-3119</t>
  </si>
  <si>
    <t>5240611697410</t>
  </si>
  <si>
    <t>24/06/2567 | ชม.70-3119</t>
  </si>
  <si>
    <t>1424060001569</t>
  </si>
  <si>
    <t>5240614696274</t>
  </si>
  <si>
    <t>24/06/2567 | ชม.70-2176</t>
  </si>
  <si>
    <t>1424060001583</t>
  </si>
  <si>
    <t>5240614696298</t>
  </si>
  <si>
    <t>24/06/2567 | ชม.70-9360</t>
  </si>
  <si>
    <t>1524060000347</t>
  </si>
  <si>
    <t>5240615697126</t>
  </si>
  <si>
    <t>24/06/2567 | ชม.70-4837</t>
  </si>
  <si>
    <t>1124060007546</t>
  </si>
  <si>
    <t>5240611697427</t>
  </si>
  <si>
    <t>25/06/2567 | ชม.70-8561</t>
  </si>
  <si>
    <t>1124060007560</t>
  </si>
  <si>
    <t>5240611698400</t>
  </si>
  <si>
    <t>25/06/2567 | ชม.70-4976</t>
  </si>
  <si>
    <t>1124060007577</t>
  </si>
  <si>
    <t>5240611698424</t>
  </si>
  <si>
    <t>25/06/2567 | ชม.70-4831</t>
  </si>
  <si>
    <t>5724060000866</t>
  </si>
  <si>
    <t>5240657697146</t>
  </si>
  <si>
    <t>25/06/2567 | ชม.70-4128</t>
  </si>
  <si>
    <t>1124060007713</t>
  </si>
  <si>
    <t>5240611699834</t>
  </si>
  <si>
    <t>26/06/2567 | ชม.70-9611</t>
  </si>
  <si>
    <t>1124060007799</t>
  </si>
  <si>
    <t>5240611701049</t>
  </si>
  <si>
    <t>26/06/2567 | ชม.70-6998</t>
  </si>
  <si>
    <t>1124060007805</t>
  </si>
  <si>
    <t>5240611699841</t>
  </si>
  <si>
    <t>26/06/2567 | ชม.70-6270</t>
  </si>
  <si>
    <t>1124060007904</t>
  </si>
  <si>
    <t>5240611699827</t>
  </si>
  <si>
    <t>26/06/2567 | ชม.70-6265</t>
  </si>
  <si>
    <t>1124060007911</t>
  </si>
  <si>
    <t>5240615699816</t>
  </si>
  <si>
    <t>26/06/2567 | ชม.70-6226</t>
  </si>
  <si>
    <t>1124060007928</t>
  </si>
  <si>
    <t>5240613699795</t>
  </si>
  <si>
    <t>26/06/2567 | ชม.70-4176</t>
  </si>
  <si>
    <t>1424060001675</t>
  </si>
  <si>
    <t>5240614699596</t>
  </si>
  <si>
    <t>26/06/2567 | ชม.70-8304</t>
  </si>
  <si>
    <t>1424060001699</t>
  </si>
  <si>
    <t>5240614699589</t>
  </si>
  <si>
    <t>26/06/2567 | ชม.70-4365</t>
  </si>
  <si>
    <t>1424060001705</t>
  </si>
  <si>
    <t>5240614699602</t>
  </si>
  <si>
    <t>26/06/2567 | ชม.70-5216</t>
  </si>
  <si>
    <t>1524060000354</t>
  </si>
  <si>
    <t>5240615699809</t>
  </si>
  <si>
    <t>26/06/2567 | ชม.70-4195</t>
  </si>
  <si>
    <t>5424060000438</t>
  </si>
  <si>
    <t>5240654699785</t>
  </si>
  <si>
    <t>26/06/2567 | ชม.70-9613</t>
  </si>
  <si>
    <t>5524060000343</t>
  </si>
  <si>
    <t>5240655698787</t>
  </si>
  <si>
    <t>26/06/2567 | ชม.70-4144</t>
  </si>
  <si>
    <t>5724060000903</t>
  </si>
  <si>
    <t>5240657698594</t>
  </si>
  <si>
    <t>26/06/2567 | ชม.70-4127</t>
  </si>
  <si>
    <t>1124060008031</t>
  </si>
  <si>
    <t>5240611701124</t>
  </si>
  <si>
    <t>27/06/2567 | ชม.70-4180</t>
  </si>
  <si>
    <t>1124060008208</t>
  </si>
  <si>
    <t>5240611701148</t>
  </si>
  <si>
    <t>27/06/2567 | ชม.70-4193</t>
  </si>
  <si>
    <t>1124060008291</t>
  </si>
  <si>
    <t>5240611701131</t>
  </si>
  <si>
    <t>27/06/2567 | ชม.70-8515</t>
  </si>
  <si>
    <t>1124060008314</t>
  </si>
  <si>
    <t>5240611701155</t>
  </si>
  <si>
    <t>27/06/2567 | ชม.70-4179</t>
  </si>
  <si>
    <t>5424060000445</t>
  </si>
  <si>
    <t>5240654699853</t>
  </si>
  <si>
    <t>13ล*33.47</t>
  </si>
  <si>
    <t>27/06/2567 | ชม.71-2297</t>
  </si>
  <si>
    <t>1124060008567</t>
  </si>
  <si>
    <t>5240611702398</t>
  </si>
  <si>
    <t>28/06/2567 | ชม.70-4174</t>
  </si>
  <si>
    <t>1124060008574</t>
  </si>
  <si>
    <t>5240611702404</t>
  </si>
  <si>
    <t>28/06/2567 | ชม.70-6270</t>
  </si>
  <si>
    <t>1124060008581</t>
  </si>
  <si>
    <t>5240611702381</t>
  </si>
  <si>
    <t>28/06/2567 | ชม.70-4195</t>
  </si>
  <si>
    <t>1424060001828</t>
  </si>
  <si>
    <t>5240614701404</t>
  </si>
  <si>
    <t>28/06/2567 | ชม.70-4120</t>
  </si>
  <si>
    <t>1424060001835</t>
  </si>
  <si>
    <t>5240614701268</t>
  </si>
  <si>
    <t>28/06/2567 | ชม.70-5248</t>
  </si>
  <si>
    <t>1424060001842</t>
  </si>
  <si>
    <t>5240614701251</t>
  </si>
  <si>
    <t>28/06/2567 | ชม.70-8561</t>
  </si>
  <si>
    <t>1524060000392</t>
  </si>
  <si>
    <t>5240615701519</t>
  </si>
  <si>
    <t>12ล*33.47</t>
  </si>
  <si>
    <t>28/06/2567 | ชม.71-2297</t>
  </si>
  <si>
    <t>1124060008765</t>
  </si>
  <si>
    <t>5240611703463</t>
  </si>
  <si>
    <t>29/06/2567 | ชม.70-2829</t>
  </si>
  <si>
    <t>5724060001023</t>
  </si>
  <si>
    <t>5240657702437</t>
  </si>
  <si>
    <t>20ล  วปป*ชม</t>
  </si>
  <si>
    <t>29/06/2567 | ชม.70-4136</t>
  </si>
  <si>
    <t>1124060009199</t>
  </si>
  <si>
    <t>5240711704186</t>
  </si>
  <si>
    <t>30/06/2567 | ชม.70-4175</t>
  </si>
  <si>
    <t>1124070000148</t>
  </si>
  <si>
    <t>5240711704308</t>
  </si>
  <si>
    <t>01/07/2567 | ชม.70-8926</t>
  </si>
  <si>
    <t>1124070000292</t>
  </si>
  <si>
    <t>5240711705251</t>
  </si>
  <si>
    <t>01/07/2567 | ชม.70-4976</t>
  </si>
  <si>
    <t>1524070000023</t>
  </si>
  <si>
    <t>5240715705240</t>
  </si>
  <si>
    <t>01/07/2567 | ชม.70-4174</t>
  </si>
  <si>
    <t>5424070000039</t>
  </si>
  <si>
    <t>5240754705232</t>
  </si>
  <si>
    <t>01/07/2567 | ชม.70-4179</t>
  </si>
  <si>
    <t>1124070000537</t>
  </si>
  <si>
    <t>5240711706685</t>
  </si>
  <si>
    <t>02/07/2567 | ชม.70-4831</t>
  </si>
  <si>
    <t>1124070000643</t>
  </si>
  <si>
    <t>5240711707811</t>
  </si>
  <si>
    <t>02/07/2567 | ชม.70-3119</t>
  </si>
  <si>
    <t>1124070000698</t>
  </si>
  <si>
    <t>5240711706692</t>
  </si>
  <si>
    <t>02/07/2567 | ชม.70-4180</t>
  </si>
  <si>
    <t>1124070000711</t>
  </si>
  <si>
    <t>5240711706678</t>
  </si>
  <si>
    <t>02/07/2567 | ชม.70-4188</t>
  </si>
  <si>
    <t>1424070000057</t>
  </si>
  <si>
    <t>5240714705449</t>
  </si>
  <si>
    <t>02/07/2567 | ชม.70-2829</t>
  </si>
  <si>
    <t>1424070000064</t>
  </si>
  <si>
    <t>5240714705456</t>
  </si>
  <si>
    <t>02/07/2567 | ชม.70-9360</t>
  </si>
  <si>
    <t>5724070000061</t>
  </si>
  <si>
    <t>5240757705345</t>
  </si>
  <si>
    <t>02/07/2567 | ชม.71-2460</t>
  </si>
  <si>
    <t>1124070000841</t>
  </si>
  <si>
    <t>5240711707996</t>
  </si>
  <si>
    <t>03/07/2567 | ชม.70-9613</t>
  </si>
  <si>
    <t>1124070001015</t>
  </si>
  <si>
    <t>5240711708009</t>
  </si>
  <si>
    <t>03/07/2567 | ชม.70-4976</t>
  </si>
  <si>
    <t>1124070001022</t>
  </si>
  <si>
    <t>5240711708016</t>
  </si>
  <si>
    <t>03/07/2567 | ชม.70-4980</t>
  </si>
  <si>
    <t>1124070001046</t>
  </si>
  <si>
    <t>5240711707989</t>
  </si>
  <si>
    <t>03/07/2567 | ชม.70-6226</t>
  </si>
  <si>
    <t>1424070000101</t>
  </si>
  <si>
    <t>5240714706859</t>
  </si>
  <si>
    <t>03/07/2567 | ชม.70-4122</t>
  </si>
  <si>
    <t>1424070000118</t>
  </si>
  <si>
    <t>5240714707153</t>
  </si>
  <si>
    <t>03/07/2567 | ชม.71-1957</t>
  </si>
  <si>
    <t>1424070000125</t>
  </si>
  <si>
    <t>5240714706866</t>
  </si>
  <si>
    <t>03/07/2567 | ชม.70-4120</t>
  </si>
  <si>
    <t>5424070000060</t>
  </si>
  <si>
    <t>5240754707090</t>
  </si>
  <si>
    <t>.26 น่าน-แพร่, .22 แพร่-ลป</t>
  </si>
  <si>
    <t>03/07/2567 | ชม.70-9543</t>
  </si>
  <si>
    <t>5424070000077</t>
  </si>
  <si>
    <t>5240754707960</t>
  </si>
  <si>
    <t>03/07/2567 | ชม.70-8514</t>
  </si>
  <si>
    <t>1124070001251</t>
  </si>
  <si>
    <t>5240711710392</t>
  </si>
  <si>
    <t>04/07/2567 | ชม.70-5216</t>
  </si>
  <si>
    <t>1124070001367</t>
  </si>
  <si>
    <t>5240711709204</t>
  </si>
  <si>
    <t>04/07/2567 | ชม.70-4176</t>
  </si>
  <si>
    <t>1124070001374</t>
  </si>
  <si>
    <t>5240711709211</t>
  </si>
  <si>
    <t>04/07/2567 | ชม.70-4831</t>
  </si>
  <si>
    <t>1124070001381</t>
  </si>
  <si>
    <t>5240711709228</t>
  </si>
  <si>
    <t>04/07/2567 | ชม.70-9610</t>
  </si>
  <si>
    <t>1124070001398</t>
  </si>
  <si>
    <t>5240711709235</t>
  </si>
  <si>
    <t>04/07/2567 | ชม.70-8515</t>
  </si>
  <si>
    <t>1424070000170</t>
  </si>
  <si>
    <t>5240714708242</t>
  </si>
  <si>
    <t>04/07/2567 | ชม.70-2829</t>
  </si>
  <si>
    <t>1424070000194</t>
  </si>
  <si>
    <t>5240714708228</t>
  </si>
  <si>
    <t>04/07/2567 | ชม.70-8505</t>
  </si>
  <si>
    <t>1524070000108</t>
  </si>
  <si>
    <t>5240715709248</t>
  </si>
  <si>
    <t>04/07/2567 | ชม.70-4188</t>
  </si>
  <si>
    <t>1124070001664</t>
  </si>
  <si>
    <t>5240711710408</t>
  </si>
  <si>
    <t>05/07/2567 | ชม.70-2941</t>
  </si>
  <si>
    <t>1124070001763</t>
  </si>
  <si>
    <t>5240711710507</t>
  </si>
  <si>
    <t>05/07/2567 | ชม.70-4175</t>
  </si>
  <si>
    <t>1424070000255</t>
  </si>
  <si>
    <t>5240714709324</t>
  </si>
  <si>
    <t>05/07/2567 | ชม.70-4122</t>
  </si>
  <si>
    <t>5424070000091</t>
  </si>
  <si>
    <t>5240754710519</t>
  </si>
  <si>
    <t>05/07/2567 | ชม.70-4979</t>
  </si>
  <si>
    <t>5724070000238</t>
  </si>
  <si>
    <t>5240757709565</t>
  </si>
  <si>
    <t>ชร-มส 11 ล.</t>
  </si>
  <si>
    <t>05/07/2567 | ชม.70-8931</t>
  </si>
  <si>
    <t>1124070002029</t>
  </si>
  <si>
    <t>5240711711580</t>
  </si>
  <si>
    <t>06/07/2567 | ชม.70-4176</t>
  </si>
  <si>
    <t>1424070000316</t>
  </si>
  <si>
    <t>5240714710603</t>
  </si>
  <si>
    <t>06/07/2567 | ชม.70-4365</t>
  </si>
  <si>
    <t>1424070000323</t>
  </si>
  <si>
    <t>5240714710610</t>
  </si>
  <si>
    <t>06/07/2567 | ชม.71-2535</t>
  </si>
  <si>
    <t>5724070000245</t>
  </si>
  <si>
    <t>5240757710530</t>
  </si>
  <si>
    <t>06/07/2567 | ชม.70-6921</t>
  </si>
  <si>
    <t>1124070002098</t>
  </si>
  <si>
    <t>5240711713201</t>
  </si>
  <si>
    <t>07/07/2567 | ชม.71-1957</t>
  </si>
  <si>
    <t>1124070002104</t>
  </si>
  <si>
    <t>5240711712044</t>
  </si>
  <si>
    <t>07/07/2567 | ชม.70-4980</t>
  </si>
  <si>
    <t>1124070002111</t>
  </si>
  <si>
    <t>ชม.70-2465</t>
  </si>
  <si>
    <t>5240711713218</t>
  </si>
  <si>
    <t>07/07/2567 | ชม.70-2465</t>
  </si>
  <si>
    <t>1124070002159</t>
  </si>
  <si>
    <t>5240711712037</t>
  </si>
  <si>
    <t>07/07/2567 | ชม.70-9610</t>
  </si>
  <si>
    <t>1124070002241</t>
  </si>
  <si>
    <t>5240715712019</t>
  </si>
  <si>
    <t>07/07/2567 | ชม.70-8513</t>
  </si>
  <si>
    <t>1124070002258</t>
  </si>
  <si>
    <t>5240715712026</t>
  </si>
  <si>
    <t>07/07/2567 | ชม.70-3546</t>
  </si>
  <si>
    <t>5424070000107</t>
  </si>
  <si>
    <t>5240719713692</t>
  </si>
  <si>
    <t>07/07/2567 | ชม.70-3551</t>
  </si>
  <si>
    <t>5724070000337</t>
  </si>
  <si>
    <t>5240757711704</t>
  </si>
  <si>
    <t>20ล วปป*ชม</t>
  </si>
  <si>
    <t>07/07/2567 | ชม.70-4136</t>
  </si>
  <si>
    <t>1124070002388</t>
  </si>
  <si>
    <t>5240711713225</t>
  </si>
  <si>
    <t>08/07/2567 | ชม.70-2176</t>
  </si>
  <si>
    <t>1124070002517</t>
  </si>
  <si>
    <t>5240711713263</t>
  </si>
  <si>
    <t>08/07/2567 | ชม.70-4188</t>
  </si>
  <si>
    <t>1124070002593</t>
  </si>
  <si>
    <t>5240711713256</t>
  </si>
  <si>
    <t>08/07/2567 | ชม.70-9613</t>
  </si>
  <si>
    <t>1424070000422</t>
  </si>
  <si>
    <t>5240711713232</t>
  </si>
  <si>
    <t>08/07/2567 | ชม.70-2941</t>
  </si>
  <si>
    <t>1424070000460</t>
  </si>
  <si>
    <t>5240714713635</t>
  </si>
  <si>
    <t>09/07/2567 | ชม.70-6998</t>
  </si>
  <si>
    <t>1424070000477</t>
  </si>
  <si>
    <t>5240714713642</t>
  </si>
  <si>
    <t>09/07/2567 | ชม.70-9360</t>
  </si>
  <si>
    <t>1124070003002</t>
  </si>
  <si>
    <t>5240711716073</t>
  </si>
  <si>
    <t>10/07/2567 | ชม.70-9608</t>
  </si>
  <si>
    <t>1124070003026</t>
  </si>
  <si>
    <t>5240711716042</t>
  </si>
  <si>
    <t>10/07/2567 | ชม.70-4120</t>
  </si>
  <si>
    <t>1124070003101</t>
  </si>
  <si>
    <t>5240711716059</t>
  </si>
  <si>
    <t>10/07/2567 | ชม.70-2932</t>
  </si>
  <si>
    <t>1124070003149</t>
  </si>
  <si>
    <t>5240711716080</t>
  </si>
  <si>
    <t>10/07/2567 | ชม.70-9722</t>
  </si>
  <si>
    <t>1124070003156</t>
  </si>
  <si>
    <t>5240711716097</t>
  </si>
  <si>
    <t>10/07/2567 | ชม.70-3546</t>
  </si>
  <si>
    <t>1124070003163</t>
  </si>
  <si>
    <t>5240711716103</t>
  </si>
  <si>
    <t>10/07/2567 | ชม.70-4178</t>
  </si>
  <si>
    <t>1124070003187</t>
  </si>
  <si>
    <t>5240711716110</t>
  </si>
  <si>
    <t>10/07/2567 | ชม.70-4179</t>
  </si>
  <si>
    <t>1124070003194</t>
  </si>
  <si>
    <t>5240711716066</t>
  </si>
  <si>
    <t>10/07/2567 | ชม.70-4188</t>
  </si>
  <si>
    <t>1224070000190</t>
  </si>
  <si>
    <t>ชม.70-4984</t>
  </si>
  <si>
    <t>5240712714887</t>
  </si>
  <si>
    <t>10/07/2567 | ชม.70-4984</t>
  </si>
  <si>
    <t>1424070000484</t>
  </si>
  <si>
    <t>5240714714915</t>
  </si>
  <si>
    <t>10/07/2567 | ชม.71-2535</t>
  </si>
  <si>
    <t>1424070000545</t>
  </si>
  <si>
    <t>5240714714908</t>
  </si>
  <si>
    <t>10/07/2567 | ชม.71-1957</t>
  </si>
  <si>
    <t>1424070000552</t>
  </si>
  <si>
    <t>5240714714922</t>
  </si>
  <si>
    <t>10/07/2567 | ชม.70-4122</t>
  </si>
  <si>
    <t>1924070000083</t>
  </si>
  <si>
    <t>5240719716143</t>
  </si>
  <si>
    <t>10/07/2567 | ชม.70-4164</t>
  </si>
  <si>
    <t>5424070000183</t>
  </si>
  <si>
    <t>5240754716122</t>
  </si>
  <si>
    <t>10/07/2567 | ชม.70-4189</t>
  </si>
  <si>
    <t>5724070000382</t>
  </si>
  <si>
    <t>5240757714651</t>
  </si>
  <si>
    <t>10/07/2567 | ชม.70-5553</t>
  </si>
  <si>
    <t>1124070003576</t>
  </si>
  <si>
    <t>5240711717575</t>
  </si>
  <si>
    <t>11/07/2567 | ชม.70-9611</t>
  </si>
  <si>
    <t>1424070000637</t>
  </si>
  <si>
    <t>5240714716339</t>
  </si>
  <si>
    <t>11/07/2567 | ชม.70-7013</t>
  </si>
  <si>
    <t>5724070000405</t>
  </si>
  <si>
    <t>5240757716136</t>
  </si>
  <si>
    <t>11/07/2567 | ชม.70-4128</t>
  </si>
  <si>
    <t>1124070003767</t>
  </si>
  <si>
    <t>5240711718787</t>
  </si>
  <si>
    <t>12/07/2567 | ชม.70-8561</t>
  </si>
  <si>
    <t>1124070003798</t>
  </si>
  <si>
    <t>5240711718763</t>
  </si>
  <si>
    <t>12/07/2567 | ชม.70-8562</t>
  </si>
  <si>
    <t>1124070003811</t>
  </si>
  <si>
    <t>5240711718770</t>
  </si>
  <si>
    <t>12/07/2567 | ชม.70-6998</t>
  </si>
  <si>
    <t>1124070004009</t>
  </si>
  <si>
    <t>5240711718817</t>
  </si>
  <si>
    <t>12/07/2567 | ชม.70-4979</t>
  </si>
  <si>
    <t>5424070000206</t>
  </si>
  <si>
    <t>5240754718829</t>
  </si>
  <si>
    <t>12/07/2567 | ชม.70-8515</t>
  </si>
  <si>
    <t>5724070000443</t>
  </si>
  <si>
    <t>5240757717553</t>
  </si>
  <si>
    <t>12/07/2567 | ชม.71-2461</t>
  </si>
  <si>
    <t>5724070000450</t>
  </si>
  <si>
    <t>5240757717829</t>
  </si>
  <si>
    <t>.44 ชร-ลป</t>
  </si>
  <si>
    <t>12/07/2567 | ชม.70-8929</t>
  </si>
  <si>
    <t>5724070000474</t>
  </si>
  <si>
    <t>5240757718802</t>
  </si>
  <si>
    <t>23ล*33.47</t>
  </si>
  <si>
    <t>12/07/2567 | ชม.71-2297</t>
  </si>
  <si>
    <t>1124070004252</t>
  </si>
  <si>
    <t>ชม.70-2990</t>
  </si>
  <si>
    <t>5240711721626</t>
  </si>
  <si>
    <t>13/07/2567 | ชม.70-2990</t>
  </si>
  <si>
    <t>1124070004269</t>
  </si>
  <si>
    <t>5240711719906</t>
  </si>
  <si>
    <t>13/07/2567 | ชม.70-4172</t>
  </si>
  <si>
    <t>1424070000743</t>
  </si>
  <si>
    <t>5240711721633</t>
  </si>
  <si>
    <t>13/07/2567 | ชม.70-2829</t>
  </si>
  <si>
    <t>1424070000736</t>
  </si>
  <si>
    <t>5240714718838</t>
  </si>
  <si>
    <t>13/07/2567 | ชม.70-4120</t>
  </si>
  <si>
    <t>1424070000750</t>
  </si>
  <si>
    <t>5240714718852</t>
  </si>
  <si>
    <t>13/07/2567 | ชม.71-1957</t>
  </si>
  <si>
    <t>1424070000828</t>
  </si>
  <si>
    <t>5240714720640</t>
  </si>
  <si>
    <t>14/07/2567 | ชม.70-7013</t>
  </si>
  <si>
    <t>1924070000106</t>
  </si>
  <si>
    <t>5240719720553</t>
  </si>
  <si>
    <t>14/07/2567 | ชม.70-8931</t>
  </si>
  <si>
    <t>1124070004634</t>
  </si>
  <si>
    <t>5240711721640</t>
  </si>
  <si>
    <t>15/07/2567 | ชม.70-6998</t>
  </si>
  <si>
    <t>1124070004832</t>
  </si>
  <si>
    <t>5240711721701</t>
  </si>
  <si>
    <t>15/07/2567 | ชม.70-4178</t>
  </si>
  <si>
    <t>1124070004849</t>
  </si>
  <si>
    <t>5240711721718</t>
  </si>
  <si>
    <t>15/07/2567 | ชม.70-4837</t>
  </si>
  <si>
    <t>5424070000251</t>
  </si>
  <si>
    <t>5240754721720</t>
  </si>
  <si>
    <t>15/07/2567 | ชม.70-4175</t>
  </si>
  <si>
    <t>1124070005143</t>
  </si>
  <si>
    <t>5240711723002</t>
  </si>
  <si>
    <t>16/07/2567 | ชม.70-4979</t>
  </si>
  <si>
    <t>1124070005150</t>
  </si>
  <si>
    <t>5240711723019</t>
  </si>
  <si>
    <t>16/07/2567 | ชม.70-3811</t>
  </si>
  <si>
    <t>1124070005167</t>
  </si>
  <si>
    <t>5240711723026</t>
  </si>
  <si>
    <t>16/07/2567 | ชม.70-3546</t>
  </si>
  <si>
    <t>1424070000934</t>
  </si>
  <si>
    <t>5240714722095</t>
  </si>
  <si>
    <t>16/07/2567 | ชม.71-1957</t>
  </si>
  <si>
    <t>5724070000573</t>
  </si>
  <si>
    <t>5240757721758</t>
  </si>
  <si>
    <t>16/07/2567 | ชม.70-4137</t>
  </si>
  <si>
    <t>1124070005280</t>
  </si>
  <si>
    <t>5240711724801</t>
  </si>
  <si>
    <t>17/07/2567 | ชม.70-8561</t>
  </si>
  <si>
    <t>1124070005495</t>
  </si>
  <si>
    <t>5240711724306</t>
  </si>
  <si>
    <t>17/07/2567 | ชม.70-6226</t>
  </si>
  <si>
    <t>1424070000972</t>
  </si>
  <si>
    <t>5240714724013</t>
  </si>
  <si>
    <t>17/07/2567 | ชม.70-2990</t>
  </si>
  <si>
    <t>1424070000989</t>
  </si>
  <si>
    <t>5240714723986</t>
  </si>
  <si>
    <t>17/07/2567 | ชม.70-5248</t>
  </si>
  <si>
    <t>1424070000996</t>
  </si>
  <si>
    <t>5240714724006</t>
  </si>
  <si>
    <t>17/07/2567 | ชม.70-4120</t>
  </si>
  <si>
    <t>1424070001009</t>
  </si>
  <si>
    <t>5240714723993</t>
  </si>
  <si>
    <t>17/07/2567 | ชม.70-2829</t>
  </si>
  <si>
    <t>5424070000268</t>
  </si>
  <si>
    <t>5240754724325</t>
  </si>
  <si>
    <t>17/07/2567 | ชม.70-4180</t>
  </si>
  <si>
    <t>5724070000610</t>
  </si>
  <si>
    <t>5240757724353</t>
  </si>
  <si>
    <t>17/07/2567 | ชม.70-5553</t>
  </si>
  <si>
    <t>1124070005839</t>
  </si>
  <si>
    <t>5240711725839</t>
  </si>
  <si>
    <t>18/07/2567 | ชม.70-3546</t>
  </si>
  <si>
    <t>1124070005853</t>
  </si>
  <si>
    <t>5240711725853</t>
  </si>
  <si>
    <t>18/07/2567 | ชม.70-8512</t>
  </si>
  <si>
    <t>1124070005860</t>
  </si>
  <si>
    <t>5240711725860</t>
  </si>
  <si>
    <t>18/07/2567 | ชม.70-3811</t>
  </si>
  <si>
    <t>1924070000137</t>
  </si>
  <si>
    <t>5240719725039</t>
  </si>
  <si>
    <t>พย-ชม 14 ล.</t>
  </si>
  <si>
    <t>18/07/2567 | ชม.70-4188</t>
  </si>
  <si>
    <t>1924070000144</t>
  </si>
  <si>
    <t>5240719725022</t>
  </si>
  <si>
    <t>ชค-พย 16 ล., พย-ชม 28 ล.</t>
  </si>
  <si>
    <t>18/07/2567 | ชม.70-8931</t>
  </si>
  <si>
    <t>5724070000665</t>
  </si>
  <si>
    <t>5240757724360</t>
  </si>
  <si>
    <t>18/07/2567 | ชม.70-6921</t>
  </si>
  <si>
    <t>1124070006256</t>
  </si>
  <si>
    <t>5240711727055</t>
  </si>
  <si>
    <t>19/07/2567 | ชม.70-4165</t>
  </si>
  <si>
    <t>1924070000168</t>
  </si>
  <si>
    <t>5240719726302</t>
  </si>
  <si>
    <t>พย-ลป 26 ล.</t>
  </si>
  <si>
    <t>19/07/2567 | ชม.70-8927</t>
  </si>
  <si>
    <t>5724070000696</t>
  </si>
  <si>
    <t>5240757725886</t>
  </si>
  <si>
    <t>19/07/2567 | ชม.70-5816</t>
  </si>
  <si>
    <t>1124070006409</t>
  </si>
  <si>
    <t>5240711728489</t>
  </si>
  <si>
    <t>20/07/2567 | ชม.70-4174</t>
  </si>
  <si>
    <t>1424070001177</t>
  </si>
  <si>
    <t>5240714727243</t>
  </si>
  <si>
    <t>20/07/2567 | ชม.70-5248</t>
  </si>
  <si>
    <t>1424070001184</t>
  </si>
  <si>
    <t>5240714727236</t>
  </si>
  <si>
    <t>20/07/2567 | ชม.70-8505</t>
  </si>
  <si>
    <t>5724070000719</t>
  </si>
  <si>
    <t>5240757727149</t>
  </si>
  <si>
    <t>20/07/2567 | ชม.70-4217</t>
  </si>
  <si>
    <t>1424070001245</t>
  </si>
  <si>
    <t>5240714727960</t>
  </si>
  <si>
    <t>21/07/2567 | ชม.70-8500</t>
  </si>
  <si>
    <t>1424070001252</t>
  </si>
  <si>
    <t>5240714727977</t>
  </si>
  <si>
    <t>21/07/2567 | ชม.70-2176</t>
  </si>
  <si>
    <t>1424070001269</t>
  </si>
  <si>
    <t>5240714727984</t>
  </si>
  <si>
    <t>21/07/2567 | ชม.70-6998</t>
  </si>
  <si>
    <t>5724070000726</t>
  </si>
  <si>
    <t>5240757727897</t>
  </si>
  <si>
    <t>21/07/2567 | ชม.70-6681</t>
  </si>
  <si>
    <t>1424070001320</t>
  </si>
  <si>
    <t>5240714728240</t>
  </si>
  <si>
    <t>22/07/2567 | ชม.70-8504</t>
  </si>
  <si>
    <t>1424070001375</t>
  </si>
  <si>
    <t>5240714729476</t>
  </si>
  <si>
    <t>22/07/2567 | ชม.70-4122</t>
  </si>
  <si>
    <t>1424070001382</t>
  </si>
  <si>
    <t>5240714729483</t>
  </si>
  <si>
    <t>23/07/2567 | ชม.70-4120</t>
  </si>
  <si>
    <t>1924070000182</t>
  </si>
  <si>
    <t>5240719730989</t>
  </si>
  <si>
    <t>.30ล.พย-ชม</t>
  </si>
  <si>
    <t>23/07/2567 | ชม.70-4126</t>
  </si>
  <si>
    <t>1924070000199</t>
  </si>
  <si>
    <t>5240719731771</t>
  </si>
  <si>
    <t>.14 ล.พย-ชม</t>
  </si>
  <si>
    <t>23/07/2567 | ชม.70-4176</t>
  </si>
  <si>
    <t>5724070000764</t>
  </si>
  <si>
    <t>5240757729266</t>
  </si>
  <si>
    <t>23/07/2567 | ชม.70-4134</t>
  </si>
  <si>
    <t>5724070000771</t>
  </si>
  <si>
    <t>5240757729402</t>
  </si>
  <si>
    <t>23/07/2567 | ชม.70-4121</t>
  </si>
  <si>
    <t>5824070000570</t>
  </si>
  <si>
    <t>5240758729319</t>
  </si>
  <si>
    <t>23/07/2567 | ชม.70-6920</t>
  </si>
  <si>
    <t>1224070000473</t>
  </si>
  <si>
    <t>ชม.70-8270</t>
  </si>
  <si>
    <t>5240712731211</t>
  </si>
  <si>
    <t>24/07/2567 | ชม.70-8270</t>
  </si>
  <si>
    <t>1424070001436</t>
  </si>
  <si>
    <t>5240714730908</t>
  </si>
  <si>
    <t>24/07/2567 | ชม.70-8505</t>
  </si>
  <si>
    <t>5424070000381</t>
  </si>
  <si>
    <t>5240754730678</t>
  </si>
  <si>
    <t>น่าน-แพร่ 26 ล.</t>
  </si>
  <si>
    <t>24/07/2567 | ชม.71-2429</t>
  </si>
  <si>
    <t>5424070000404</t>
  </si>
  <si>
    <t>5240754731750</t>
  </si>
  <si>
    <t>24/07/2567 | ชม.70-4977</t>
  </si>
  <si>
    <t>5724070000832</t>
  </si>
  <si>
    <t>5240757730781</t>
  </si>
  <si>
    <t>24/07/2567 | ชม.70-5816</t>
  </si>
  <si>
    <t>5724070000887</t>
  </si>
  <si>
    <t>5240757730798</t>
  </si>
  <si>
    <t>24/07/2567 | ชม.70-4136</t>
  </si>
  <si>
    <t>1124070007857</t>
  </si>
  <si>
    <t>5240711733124</t>
  </si>
  <si>
    <t>25/07/2567 | ชม.71-1957</t>
  </si>
  <si>
    <t>1224070000527</t>
  </si>
  <si>
    <t>5240712733130</t>
  </si>
  <si>
    <t>25/07/2567 | ชม.70-2465</t>
  </si>
  <si>
    <t>1424070001504</t>
  </si>
  <si>
    <t>5240714732100</t>
  </si>
  <si>
    <t>25/07/2567 | ชม.70-4365</t>
  </si>
  <si>
    <t>5724070000894</t>
  </si>
  <si>
    <t>5240757731894</t>
  </si>
  <si>
    <t>25/07/2567 | ชม.70-4221</t>
  </si>
  <si>
    <t>1124070008168</t>
  </si>
  <si>
    <t>5240711734381</t>
  </si>
  <si>
    <t>26/07/2567 | ชม.70-4195</t>
  </si>
  <si>
    <t>1424070001566</t>
  </si>
  <si>
    <t>5240714733350</t>
  </si>
  <si>
    <t>26/07/2567 | ชม.70-8504</t>
  </si>
  <si>
    <t>1424070001573</t>
  </si>
  <si>
    <t>5240714733343</t>
  </si>
  <si>
    <t>26/07/2567 | ชม.70-9360</t>
  </si>
  <si>
    <t>5724070000955</t>
  </si>
  <si>
    <t>5240757733188</t>
  </si>
  <si>
    <t>26/07/2567 | ชม.70-4127</t>
  </si>
  <si>
    <t>1424070001610</t>
  </si>
  <si>
    <t>5240714734449</t>
  </si>
  <si>
    <t>27/07/2567 | ชม.70-8505</t>
  </si>
  <si>
    <t>1424070001627</t>
  </si>
  <si>
    <t>5240714734456</t>
  </si>
  <si>
    <t>27/07/2567 | ชม.70-4122</t>
  </si>
  <si>
    <t>5724070000979</t>
  </si>
  <si>
    <t>5240757734390</t>
  </si>
  <si>
    <t>27/07/2567 | ชม.70-5978</t>
  </si>
  <si>
    <t>1424070001672</t>
  </si>
  <si>
    <t>5240714735811</t>
  </si>
  <si>
    <t>28/07/2567 | ชม.70-4365</t>
  </si>
  <si>
    <t>5724070001020</t>
  </si>
  <si>
    <t>5240757735441</t>
  </si>
  <si>
    <t>28/07/2567 | ชม.70-5816</t>
  </si>
  <si>
    <t>1424070001733</t>
  </si>
  <si>
    <t>5240714735828</t>
  </si>
  <si>
    <t>29/07/2567 | ชม.70-2829</t>
  </si>
  <si>
    <t>5724070001075</t>
  </si>
  <si>
    <t>5240757736639</t>
  </si>
  <si>
    <t>30/07/2567 | ชม.70-6921</t>
  </si>
  <si>
    <t>5824070000686</t>
  </si>
  <si>
    <t>5240758737772</t>
  </si>
  <si>
    <t>30/07/2567 | ชม.70-4135</t>
  </si>
  <si>
    <t>5824070000693</t>
  </si>
  <si>
    <t>5240758737789</t>
  </si>
  <si>
    <t>30/07/2567 | ชม.70-8930</t>
  </si>
  <si>
    <t>1124070009387</t>
  </si>
  <si>
    <t>5240711739089</t>
  </si>
  <si>
    <t>31/07/2567 | ชม.70-4120</t>
  </si>
  <si>
    <t>1124070009417</t>
  </si>
  <si>
    <t>5240711739072</t>
  </si>
  <si>
    <t>31/07/2567 | ชม.71-1957</t>
  </si>
  <si>
    <t>1224070000657</t>
  </si>
  <si>
    <t>5240712738074</t>
  </si>
  <si>
    <t>31/07/2567 | ชม.70-2465</t>
  </si>
  <si>
    <t>1424070001832</t>
  </si>
  <si>
    <t>5240714738003</t>
  </si>
  <si>
    <t>31/07/2567 | ชม.70-8505</t>
  </si>
  <si>
    <t>1424070001849</t>
  </si>
  <si>
    <t>5240714738010</t>
  </si>
  <si>
    <t>31/07/2567 | ชม.70-5248</t>
  </si>
  <si>
    <t>5424070000480</t>
  </si>
  <si>
    <t>5240754738438</t>
  </si>
  <si>
    <t>31/07/2567 | ชม.70-4134</t>
  </si>
  <si>
    <t>5724070001136</t>
  </si>
  <si>
    <t>5240757737865</t>
  </si>
  <si>
    <t>31/07/2567 | ชม.70-6263</t>
  </si>
  <si>
    <t>5424080000012</t>
  </si>
  <si>
    <t>5240854741154</t>
  </si>
  <si>
    <t>01/08/2567 | ชม.70-6920</t>
  </si>
  <si>
    <t>5724080000013</t>
  </si>
  <si>
    <t>5240857739127</t>
  </si>
  <si>
    <t>01/08/2567 | ชม.70-4144</t>
  </si>
  <si>
    <t>1124080000626</t>
  </si>
  <si>
    <t>5240811741043</t>
  </si>
  <si>
    <t>02/08/2567 | ชม.71-2429</t>
  </si>
  <si>
    <t>1924080000028</t>
  </si>
  <si>
    <t>5240819742844</t>
  </si>
  <si>
    <t>.28 พย-ชม, .16 ชค-พย</t>
  </si>
  <si>
    <t>02/08/2567 | ชม.70-8930</t>
  </si>
  <si>
    <t>5724080000075</t>
  </si>
  <si>
    <t>5240857740581</t>
  </si>
  <si>
    <t>02/08/2567 | ชม.70-6922</t>
  </si>
  <si>
    <t>1124080000701</t>
  </si>
  <si>
    <t>5240811741807</t>
  </si>
  <si>
    <t>03/08/2567 | ชม.71-1957</t>
  </si>
  <si>
    <t>1124080000770</t>
  </si>
  <si>
    <t>5240811742866</t>
  </si>
  <si>
    <t>03/08/2567 | ชม.70-4176</t>
  </si>
  <si>
    <t>1124080000831</t>
  </si>
  <si>
    <t>5240811742873</t>
  </si>
  <si>
    <t>03/08/2567 | ชม.70-5216</t>
  </si>
  <si>
    <t>1424080000160</t>
  </si>
  <si>
    <t>5240814741965</t>
  </si>
  <si>
    <t>03/08/2567 | ชม.70-6998</t>
  </si>
  <si>
    <t>1424080000177</t>
  </si>
  <si>
    <t>5240814741958</t>
  </si>
  <si>
    <t>03/08/2567 | ชม.70-4120</t>
  </si>
  <si>
    <t>1924080000035</t>
  </si>
  <si>
    <t>5240819742851</t>
  </si>
  <si>
    <t>30ล  พย-ชม.</t>
  </si>
  <si>
    <t>03/08/2567 | ชม.70-4134</t>
  </si>
  <si>
    <t>5724080000105</t>
  </si>
  <si>
    <t>5240857741786</t>
  </si>
  <si>
    <t>03/08/2567 | ชม.70-5816</t>
  </si>
  <si>
    <t>1424080000214</t>
  </si>
  <si>
    <t>5240814742979</t>
  </si>
  <si>
    <t>04/08/2567 | ชม.70-7013</t>
  </si>
  <si>
    <t>1424080000221</t>
  </si>
  <si>
    <t>5240814742962</t>
  </si>
  <si>
    <t>04/08/2567 | ชม.70-8562</t>
  </si>
  <si>
    <t>1424080000238</t>
  </si>
  <si>
    <t>5240814742986</t>
  </si>
  <si>
    <t>04/08/2567 | ชม.70-9360</t>
  </si>
  <si>
    <t>1124080001418</t>
  </si>
  <si>
    <t>5240811744631</t>
  </si>
  <si>
    <t>05/08/2567 | ชม.71-2535</t>
  </si>
  <si>
    <t>1424080000276</t>
  </si>
  <si>
    <t>5240814745116</t>
  </si>
  <si>
    <t>05/08/2567 | ชม.71-0173</t>
  </si>
  <si>
    <t>1524080000051</t>
  </si>
  <si>
    <t>5240815744514</t>
  </si>
  <si>
    <t>05/08/2567 | ชม.70-8513</t>
  </si>
  <si>
    <t>5424080000050</t>
  </si>
  <si>
    <t>5240854744803</t>
  </si>
  <si>
    <t>05/08/2567 | ชม.70-4180</t>
  </si>
  <si>
    <t>1124080001661</t>
  </si>
  <si>
    <t>5240811744648</t>
  </si>
  <si>
    <t>06/08/2567 | ชม.70-2176</t>
  </si>
  <si>
    <t>1124080001722</t>
  </si>
  <si>
    <t>5240811747243</t>
  </si>
  <si>
    <t>06/08/2567 | ชม.70-2829</t>
  </si>
  <si>
    <t>1124080001777</t>
  </si>
  <si>
    <t>5240811745843</t>
  </si>
  <si>
    <t>06/08/2567 | ชม.70-4830</t>
  </si>
  <si>
    <t>1124080001784</t>
  </si>
  <si>
    <t>5240811745850</t>
  </si>
  <si>
    <t>06/08/2567 | ชม.70-4165</t>
  </si>
  <si>
    <t>1124080001791</t>
  </si>
  <si>
    <t>5240811745867</t>
  </si>
  <si>
    <t>06/08/2567 | ชม.70-4839</t>
  </si>
  <si>
    <t>1424080000337</t>
  </si>
  <si>
    <t>5240814745123</t>
  </si>
  <si>
    <t>06/08/2567 | ชม.70-8505</t>
  </si>
  <si>
    <t>1424080000344</t>
  </si>
  <si>
    <t>5240814745130</t>
  </si>
  <si>
    <t>06/08/2567 | ชม.70-2932</t>
  </si>
  <si>
    <t>5724080000150</t>
  </si>
  <si>
    <t>5240857744558</t>
  </si>
  <si>
    <t>06/08/2567 | ชม.70-6048</t>
  </si>
  <si>
    <t>1124080002064</t>
  </si>
  <si>
    <t>5240811747250</t>
  </si>
  <si>
    <t>07/08/2567 | ชม.70-2941</t>
  </si>
  <si>
    <t>1424080000399</t>
  </si>
  <si>
    <t>5240811747267</t>
  </si>
  <si>
    <t>07/08/2567 | ชม.70-6998</t>
  </si>
  <si>
    <t>1424080000405</t>
  </si>
  <si>
    <t>5240814746403</t>
  </si>
  <si>
    <t>07/08/2567 | ชม.70-4122</t>
  </si>
  <si>
    <t>5324080001104</t>
  </si>
  <si>
    <t>5240853746204</t>
  </si>
  <si>
    <t>07/08/2567 | ชม.70-8933</t>
  </si>
  <si>
    <t>5724080000198</t>
  </si>
  <si>
    <t>5240857745913</t>
  </si>
  <si>
    <t>07/08/2567 | ชม.70-6681</t>
  </si>
  <si>
    <t>5724080000204</t>
  </si>
  <si>
    <t>5240857746132</t>
  </si>
  <si>
    <t>.23 ล.ชร-ชม</t>
  </si>
  <si>
    <t>07/08/2567 | ชม.71-2297</t>
  </si>
  <si>
    <t>1124080002286</t>
  </si>
  <si>
    <t>5240811748677</t>
  </si>
  <si>
    <t>08/08/2567 | ชม.70-4174</t>
  </si>
  <si>
    <t>1124080002323</t>
  </si>
  <si>
    <t>5240811748684</t>
  </si>
  <si>
    <t>08/08/2567 | ชม.70-4188</t>
  </si>
  <si>
    <t>1124080002491</t>
  </si>
  <si>
    <t>5240811748707</t>
  </si>
  <si>
    <t>08/08/2567 | ชม.70-9613</t>
  </si>
  <si>
    <t>1124080002507</t>
  </si>
  <si>
    <t>5240811748714</t>
  </si>
  <si>
    <t>08/08/2567 | ชม.70-4837</t>
  </si>
  <si>
    <t>1124080002552</t>
  </si>
  <si>
    <t>5240811748721</t>
  </si>
  <si>
    <t>08/08/2567 | ชม.70-4173</t>
  </si>
  <si>
    <t>1124080002569</t>
  </si>
  <si>
    <t>5240811748691</t>
  </si>
  <si>
    <t>08/08/2567 | ชม.70-4831</t>
  </si>
  <si>
    <t>1124080002576</t>
  </si>
  <si>
    <t>5240811748738</t>
  </si>
  <si>
    <t>08/08/2567 | ชม.70-6270</t>
  </si>
  <si>
    <t>1424080000481</t>
  </si>
  <si>
    <t>5240814748346</t>
  </si>
  <si>
    <t>08/08/2567 | ชม.70-8562</t>
  </si>
  <si>
    <t>1424080000498</t>
  </si>
  <si>
    <t>5240814748353</t>
  </si>
  <si>
    <t>08/08/2567 | ชม.70-7013</t>
  </si>
  <si>
    <t>1424080000504</t>
  </si>
  <si>
    <t>5240814748377</t>
  </si>
  <si>
    <t>08/08/2567 | ชม.70-4365</t>
  </si>
  <si>
    <t>1424080000511</t>
  </si>
  <si>
    <t>5240814748384</t>
  </si>
  <si>
    <t>08/08/2567 | ชม.70-4120</t>
  </si>
  <si>
    <t>5724080000228</t>
  </si>
  <si>
    <t>5240857747443</t>
  </si>
  <si>
    <t>08/08/2567 | ชม.70-4127</t>
  </si>
  <si>
    <t>1124080002712</t>
  </si>
  <si>
    <t>5240811750083</t>
  </si>
  <si>
    <t>09/08/2567 | ชม.70-6265</t>
  </si>
  <si>
    <t>1124080002750</t>
  </si>
  <si>
    <t>5240811750106</t>
  </si>
  <si>
    <t>09/08/2567 | ชม.70-4176</t>
  </si>
  <si>
    <t>1124080002781</t>
  </si>
  <si>
    <t>5240811750090</t>
  </si>
  <si>
    <t>09/08/2567 | ชม.70-4979</t>
  </si>
  <si>
    <t>1124080002927</t>
  </si>
  <si>
    <t>5240811750113</t>
  </si>
  <si>
    <t>09/08/2567 | ชม.70-4164</t>
  </si>
  <si>
    <t>1124080002934</t>
  </si>
  <si>
    <t>5240811750120</t>
  </si>
  <si>
    <t>09/08/2567 | ชม.70-4976</t>
  </si>
  <si>
    <t>1124080002965</t>
  </si>
  <si>
    <t>5240811750137</t>
  </si>
  <si>
    <t>09/08/2567 | ชม.70-9608</t>
  </si>
  <si>
    <t>5424080000111</t>
  </si>
  <si>
    <t>5240854749327</t>
  </si>
  <si>
    <t>24ล*33.47</t>
  </si>
  <si>
    <t>09/08/2567 | ชม.71-2297</t>
  </si>
  <si>
    <t>5724080000242</t>
  </si>
  <si>
    <t>5240857748815</t>
  </si>
  <si>
    <t>09/08/2567 | ชม.70-4128</t>
  </si>
  <si>
    <t>5824080000126</t>
  </si>
  <si>
    <t>ชม.70-2177</t>
  </si>
  <si>
    <t>5240858748944</t>
  </si>
  <si>
    <t>09/08/2567 | ชม.70-2177</t>
  </si>
  <si>
    <t>5824080000140</t>
  </si>
  <si>
    <t>5240858749149</t>
  </si>
  <si>
    <t>.52 มส-ชม</t>
  </si>
  <si>
    <t>09/08/2567 | ชม.70-6263</t>
  </si>
  <si>
    <t>1124080003214</t>
  </si>
  <si>
    <t>5240811751233</t>
  </si>
  <si>
    <t>10/08/2567 | ชม.70-4181</t>
  </si>
  <si>
    <t>1124080003221</t>
  </si>
  <si>
    <t>5240811751240</t>
  </si>
  <si>
    <t>10/08/2567 | ชม.70-8514</t>
  </si>
  <si>
    <t>1424080000610</t>
  </si>
  <si>
    <t>5240814750202</t>
  </si>
  <si>
    <t>10/08/2567 | ชม.70-8561</t>
  </si>
  <si>
    <t>1424080000627</t>
  </si>
  <si>
    <t>5240814750219</t>
  </si>
  <si>
    <t>10/08/2567 | ชม.70-8505</t>
  </si>
  <si>
    <t>1424080000634</t>
  </si>
  <si>
    <t>5240814750226</t>
  </si>
  <si>
    <t>10/08/2567 | ชม.70-9360</t>
  </si>
  <si>
    <t>5424080000128</t>
  </si>
  <si>
    <t>5240854750248</t>
  </si>
  <si>
    <t>10/08/2567 | ชม.70-6226</t>
  </si>
  <si>
    <t>5724080000266</t>
  </si>
  <si>
    <t>5240857750153</t>
  </si>
  <si>
    <t>10/08/2567 | ชม.70-6920</t>
  </si>
  <si>
    <t>1124080003351</t>
  </si>
  <si>
    <t>5240811751721</t>
  </si>
  <si>
    <t>11/08/2567 | ชม.70-3813</t>
  </si>
  <si>
    <t>1124080003375</t>
  </si>
  <si>
    <t>5240811751738</t>
  </si>
  <si>
    <t>11/08/2567 | ชม.70-9609</t>
  </si>
  <si>
    <t>1124080003498</t>
  </si>
  <si>
    <t>5240811751745</t>
  </si>
  <si>
    <t>11/08/2567 | ชม.70-9613</t>
  </si>
  <si>
    <t>1124080003542</t>
  </si>
  <si>
    <t>5240811751752</t>
  </si>
  <si>
    <t>11/08/2567 | ชม.70-8512</t>
  </si>
  <si>
    <t>1424080000719</t>
  </si>
  <si>
    <t>5240811752568</t>
  </si>
  <si>
    <t>11/08/2567 | ชม.71-2535</t>
  </si>
  <si>
    <t>1424080000689</t>
  </si>
  <si>
    <t>5240814751308</t>
  </si>
  <si>
    <t>11/08/2567 | ชม.71-0173</t>
  </si>
  <si>
    <t>1424080000696</t>
  </si>
  <si>
    <t>5240814751315</t>
  </si>
  <si>
    <t>11/08/2567 | ชม.70-5248</t>
  </si>
  <si>
    <t>1424080000702</t>
  </si>
  <si>
    <t>5240814751322</t>
  </si>
  <si>
    <t>11/08/2567 | ชม.70-4122</t>
  </si>
  <si>
    <t>1124080003634</t>
  </si>
  <si>
    <t>5240814751803</t>
  </si>
  <si>
    <t>12/08/2567 | ชม.70-7013</t>
  </si>
  <si>
    <t>1424080000757</t>
  </si>
  <si>
    <t>5240814751797</t>
  </si>
  <si>
    <t>12/08/2567 | ชม.71-1957</t>
  </si>
  <si>
    <t>5424080000166</t>
  </si>
  <si>
    <t>5240854752358</t>
  </si>
  <si>
    <t>12/08/2567 | ชม.70-4194</t>
  </si>
  <si>
    <t>5424080000180</t>
  </si>
  <si>
    <t>5240854752365</t>
  </si>
  <si>
    <t>12/08/2567 | ชม.70-6226</t>
  </si>
  <si>
    <t>1124080003917</t>
  </si>
  <si>
    <t>5240811752551</t>
  </si>
  <si>
    <t>13/08/2567 | ชม.70-5216</t>
  </si>
  <si>
    <t>1124080003955</t>
  </si>
  <si>
    <t>ชม.70-6047</t>
  </si>
  <si>
    <t>5240811752544</t>
  </si>
  <si>
    <t>13/08/2567 | ชม.70-6047</t>
  </si>
  <si>
    <t>1424080000788</t>
  </si>
  <si>
    <t>5240814752503</t>
  </si>
  <si>
    <t>13/08/2567 | ชม.70-6998</t>
  </si>
  <si>
    <t>1424080000795</t>
  </si>
  <si>
    <t>5240814752510</t>
  </si>
  <si>
    <t>13/08/2567 | ชม.70-2829</t>
  </si>
  <si>
    <t>1424080000856</t>
  </si>
  <si>
    <t>5240814753777</t>
  </si>
  <si>
    <t>14/08/2567 | ชม.70-9360</t>
  </si>
  <si>
    <t>1424080000863</t>
  </si>
  <si>
    <t>5240814753784</t>
  </si>
  <si>
    <t>14/08/2567 | ชม.70-2176</t>
  </si>
  <si>
    <t>5724080000310</t>
  </si>
  <si>
    <t>5240857753529</t>
  </si>
  <si>
    <t>14/08/2567 | ชม.70-5816</t>
  </si>
  <si>
    <t>1124080004594</t>
  </si>
  <si>
    <t>5240811756269</t>
  </si>
  <si>
    <t>15/08/2567 | ชม.70-8513</t>
  </si>
  <si>
    <t>1124080004600</t>
  </si>
  <si>
    <t>5240811756276</t>
  </si>
  <si>
    <t>15/08/2567 | ชม.70-8515</t>
  </si>
  <si>
    <t>1124080004679</t>
  </si>
  <si>
    <t>5240811756245</t>
  </si>
  <si>
    <t>15/08/2567 | ชม.70-4176</t>
  </si>
  <si>
    <t>1124080004785</t>
  </si>
  <si>
    <t>5240811756238</t>
  </si>
  <si>
    <t>15/08/2567 | ชม.70-4173</t>
  </si>
  <si>
    <t>1124080004907</t>
  </si>
  <si>
    <t>5240811756252</t>
  </si>
  <si>
    <t>15/08/2567 | ชม.70-8512</t>
  </si>
  <si>
    <t>1124080004914</t>
  </si>
  <si>
    <t>5240811756221</t>
  </si>
  <si>
    <t>15/08/2567 | ชม.70-9613</t>
  </si>
  <si>
    <t>1424080000917</t>
  </si>
  <si>
    <t>5240814755009</t>
  </si>
  <si>
    <t>15/08/2567 | ชม.70-4122</t>
  </si>
  <si>
    <t>1424080000931</t>
  </si>
  <si>
    <t>5240814755023</t>
  </si>
  <si>
    <t>15/08/2567 | ชม.70-8304</t>
  </si>
  <si>
    <t>1424080000948</t>
  </si>
  <si>
    <t>5240814755016</t>
  </si>
  <si>
    <t>15/08/2567 | ชม.70-8505</t>
  </si>
  <si>
    <t>1124080004983</t>
  </si>
  <si>
    <t>5240811757426</t>
  </si>
  <si>
    <t>16/08/2567 | ชม.70-4188</t>
  </si>
  <si>
    <t>1124080005065</t>
  </si>
  <si>
    <t>5240811757433</t>
  </si>
  <si>
    <t>16/08/2567 | ชม.70-6270</t>
  </si>
  <si>
    <t>1124080005072</t>
  </si>
  <si>
    <t>5240811757440</t>
  </si>
  <si>
    <t>16/08/2567 | ชม.70-4191</t>
  </si>
  <si>
    <t>1424080001006</t>
  </si>
  <si>
    <t>5240814756426</t>
  </si>
  <si>
    <t>16/08/2567 | ปท.71-3670</t>
  </si>
  <si>
    <t>5424080000210</t>
  </si>
  <si>
    <t>5240854756578</t>
  </si>
  <si>
    <t>แพร่-ชม 37 ล.</t>
  </si>
  <si>
    <t>16/08/2567 | ชม.70-8929</t>
  </si>
  <si>
    <t>5724080000365</t>
  </si>
  <si>
    <t>5240857757411</t>
  </si>
  <si>
    <t>16/08/2567 | ชม.70-6920</t>
  </si>
  <si>
    <t>1424080001037</t>
  </si>
  <si>
    <t>5240814757492</t>
  </si>
  <si>
    <t>17/08/2567 | ชม.70-5216</t>
  </si>
  <si>
    <t>1424080001044</t>
  </si>
  <si>
    <t>5240814757508</t>
  </si>
  <si>
    <t>17/08/2567 | ชม.70-2829</t>
  </si>
  <si>
    <t>1424080001051</t>
  </si>
  <si>
    <t>5240814757690</t>
  </si>
  <si>
    <t>17/08/2567 | ชม.70-9360</t>
  </si>
  <si>
    <t>1424080001068</t>
  </si>
  <si>
    <t>5240814757805</t>
  </si>
  <si>
    <t>17/08/2567 | ชม.70-2941</t>
  </si>
  <si>
    <t>1924080000134</t>
  </si>
  <si>
    <t>5240819758234</t>
  </si>
  <si>
    <t>ชค-พย-ชม 44 ล.</t>
  </si>
  <si>
    <t>17/08/2567 | ชม.70-8932</t>
  </si>
  <si>
    <t>5724080000389</t>
  </si>
  <si>
    <t>5240857757480</t>
  </si>
  <si>
    <t>21ล</t>
  </si>
  <si>
    <t>17/08/2567 | ชม.71-2460</t>
  </si>
  <si>
    <t>1424080001099</t>
  </si>
  <si>
    <t>5240814759250</t>
  </si>
  <si>
    <t>18/08/2567 | ชม.70-4122</t>
  </si>
  <si>
    <t>1424080001105</t>
  </si>
  <si>
    <t>5240814759267</t>
  </si>
  <si>
    <t>18/08/2567 | ชม.70-4120</t>
  </si>
  <si>
    <t>1424080001112</t>
  </si>
  <si>
    <t>5240814759274</t>
  </si>
  <si>
    <t>18/08/2567 | ชม.70-2932</t>
  </si>
  <si>
    <t>5724080000426</t>
  </si>
  <si>
    <t>5240857758814</t>
  </si>
  <si>
    <t>39ล*33.47</t>
  </si>
  <si>
    <t>18/08/2567 | ชม.70-8501</t>
  </si>
  <si>
    <t>1124080006000</t>
  </si>
  <si>
    <t>5240811760273</t>
  </si>
  <si>
    <t>19/08/2567 | ชม.70-4176</t>
  </si>
  <si>
    <t>1424080001167</t>
  </si>
  <si>
    <t>5240814759281</t>
  </si>
  <si>
    <t>19/08/2567 | ชม.70-8505</t>
  </si>
  <si>
    <t>1524080000235</t>
  </si>
  <si>
    <t>5240815760286</t>
  </si>
  <si>
    <t>19/08/2567 | ชม.70-4831</t>
  </si>
  <si>
    <t>5424080000265</t>
  </si>
  <si>
    <t>5240854760292</t>
  </si>
  <si>
    <t>19/08/2567 | ชม.70-4180</t>
  </si>
  <si>
    <t>1424080001204</t>
  </si>
  <si>
    <t>5240814760386</t>
  </si>
  <si>
    <t>20/08/2567 | ปท.71-3670</t>
  </si>
  <si>
    <t>1424080001211</t>
  </si>
  <si>
    <t>5240814760393</t>
  </si>
  <si>
    <t>20/08/2567 | ชม.71-1957</t>
  </si>
  <si>
    <t>5824080000317</t>
  </si>
  <si>
    <t>5240858761769</t>
  </si>
  <si>
    <t>20/08/2567 | ชม.70-4134</t>
  </si>
  <si>
    <t>1124080006550</t>
  </si>
  <si>
    <t>5240811763496</t>
  </si>
  <si>
    <t>21/08/2567 | ชม.70-8561</t>
  </si>
  <si>
    <t>1124080006703</t>
  </si>
  <si>
    <t>5240811763502</t>
  </si>
  <si>
    <t>21/08/2567 | ชม.70-5248</t>
  </si>
  <si>
    <t>1424080001266</t>
  </si>
  <si>
    <t>5240814762618</t>
  </si>
  <si>
    <t>21/08/2567 | ชม.70-8562</t>
  </si>
  <si>
    <t>1424080001273</t>
  </si>
  <si>
    <t>5240814762625</t>
  </si>
  <si>
    <t>21/08/2567 | ชม.71-2535</t>
  </si>
  <si>
    <t>1424080001280</t>
  </si>
  <si>
    <t>5240814762601</t>
  </si>
  <si>
    <t>21/08/2567 | ชม.70-9360</t>
  </si>
  <si>
    <t>1924080000165</t>
  </si>
  <si>
    <t>5240819763108</t>
  </si>
  <si>
    <t>21/08/2567 | ชม.70-4188</t>
  </si>
  <si>
    <t>5724080000488</t>
  </si>
  <si>
    <t>5240857761975</t>
  </si>
  <si>
    <t>21/08/2567 | ชม.70-6048</t>
  </si>
  <si>
    <t>5724080000501</t>
  </si>
  <si>
    <t>5240857762347</t>
  </si>
  <si>
    <t>.30 ชร-ชม</t>
  </si>
  <si>
    <t>21/08/2567 | ชม.71-2297</t>
  </si>
  <si>
    <t>1124080006956</t>
  </si>
  <si>
    <t>5240811764523</t>
  </si>
  <si>
    <t>22/08/2567 | ชม.70-4190</t>
  </si>
  <si>
    <t>1124080006987</t>
  </si>
  <si>
    <t>5240854763071</t>
  </si>
  <si>
    <t>22/08/2567 | ชม.70-3813</t>
  </si>
  <si>
    <t>1124080007045</t>
  </si>
  <si>
    <t>5240811764530</t>
  </si>
  <si>
    <t>22/08/2567 | ชม.70-4195</t>
  </si>
  <si>
    <t>1124080007137</t>
  </si>
  <si>
    <t>5240811763519</t>
  </si>
  <si>
    <t>22/08/2567 | ชม.70-2941</t>
  </si>
  <si>
    <t>1124080007175</t>
  </si>
  <si>
    <t>5240811764547</t>
  </si>
  <si>
    <t>22/08/2567 | ชม.70-3814</t>
  </si>
  <si>
    <t>1124080007199</t>
  </si>
  <si>
    <t>5240811764561</t>
  </si>
  <si>
    <t>22/08/2567 | ชม.70-4189</t>
  </si>
  <si>
    <t>1124080007205</t>
  </si>
  <si>
    <t>5240811764509</t>
  </si>
  <si>
    <t>22/08/2567 | ชม.70-4193</t>
  </si>
  <si>
    <t>1124080007212</t>
  </si>
  <si>
    <t>5240811764578</t>
  </si>
  <si>
    <t>22/08/2567 | ชม.70-9722</t>
  </si>
  <si>
    <t>1124080007229</t>
  </si>
  <si>
    <t>5240811764554</t>
  </si>
  <si>
    <t>22/08/2567 | ชม.70-9608</t>
  </si>
  <si>
    <t>1424080001327</t>
  </si>
  <si>
    <t>5240814763240</t>
  </si>
  <si>
    <t>22/08/2567 | ชม.70-4120</t>
  </si>
  <si>
    <t>1424080001334</t>
  </si>
  <si>
    <t>5240814763233</t>
  </si>
  <si>
    <t>22/08/2567 | ชม.70-4122</t>
  </si>
  <si>
    <t>1424080001341</t>
  </si>
  <si>
    <t>5240814763257</t>
  </si>
  <si>
    <t>22/08/2567 | ชร.70-7137</t>
  </si>
  <si>
    <t>1424080001358</t>
  </si>
  <si>
    <t>5240814763455</t>
  </si>
  <si>
    <t>22/08/2567 | ชม.70-2176</t>
  </si>
  <si>
    <t>1124080007441</t>
  </si>
  <si>
    <t>5240811765827</t>
  </si>
  <si>
    <t>เรียกรถเหมาสั้นกลับชม. แม่42ล.+ลากลูก8512=18ล รวม60ล*33.47</t>
  </si>
  <si>
    <t>23/08/2567 | ชม.70-8501</t>
  </si>
  <si>
    <t>1124080007458</t>
  </si>
  <si>
    <t>5240811765810</t>
  </si>
  <si>
    <t>23/08/2567 | ชม.70-8504</t>
  </si>
  <si>
    <t>1124080007595</t>
  </si>
  <si>
    <t>5240811765803</t>
  </si>
  <si>
    <t>23/08/2567 | ชม.70-4839</t>
  </si>
  <si>
    <t>1424080001389</t>
  </si>
  <si>
    <t>5240814764650</t>
  </si>
  <si>
    <t>23/08/2567 | ชม.71-1957</t>
  </si>
  <si>
    <t>1424080001396</t>
  </si>
  <si>
    <t>5240814764636</t>
  </si>
  <si>
    <t>23/08/2567 | ชม.70-7013</t>
  </si>
  <si>
    <t>1424080001419</t>
  </si>
  <si>
    <t>5240814764643</t>
  </si>
  <si>
    <t>23/08/2567 | ชม.70-8505</t>
  </si>
  <si>
    <t>5724080000549</t>
  </si>
  <si>
    <t>5240857764600</t>
  </si>
  <si>
    <t>23/08/2567 | ชม.70-8455</t>
  </si>
  <si>
    <t>5724080000556</t>
  </si>
  <si>
    <t>5240857764969</t>
  </si>
  <si>
    <t>23/08/2567 | ชม.70-8503</t>
  </si>
  <si>
    <t>5724080000563</t>
  </si>
  <si>
    <t>5240857764822</t>
  </si>
  <si>
    <t>.35 ชร-ชม</t>
  </si>
  <si>
    <t>23/08/2567 | ชม.70-8929</t>
  </si>
  <si>
    <t>6524080000254</t>
  </si>
  <si>
    <t>5240865764791</t>
  </si>
  <si>
    <t>23/08/2567 | ชม.70-8561</t>
  </si>
  <si>
    <t>1424080001457</t>
  </si>
  <si>
    <t>5240814765916</t>
  </si>
  <si>
    <t>24/08/2567 | ชม.71-2535</t>
  </si>
  <si>
    <t>1424080001464</t>
  </si>
  <si>
    <t>5240814765909</t>
  </si>
  <si>
    <t>24/08/2567 | ชม.70-8304</t>
  </si>
  <si>
    <t>1424080001518</t>
  </si>
  <si>
    <t>5240814766081</t>
  </si>
  <si>
    <t>24/08/2567 | ชม.70-2829</t>
  </si>
  <si>
    <t>5724080000587</t>
  </si>
  <si>
    <t>5240857765843</t>
  </si>
  <si>
    <t>24/08/2567 | ชม.70-5553</t>
  </si>
  <si>
    <t>1424080001525</t>
  </si>
  <si>
    <t>5240814766951</t>
  </si>
  <si>
    <t>25/08/2567 | ชม.70-4120</t>
  </si>
  <si>
    <t>1424080001532</t>
  </si>
  <si>
    <t>5240814766968</t>
  </si>
  <si>
    <t>25/08/2567 | ชม.70-2941</t>
  </si>
  <si>
    <t>1424080001549</t>
  </si>
  <si>
    <t>5240814766975</t>
  </si>
  <si>
    <t>25/08/2567 | ชม.70-8561</t>
  </si>
  <si>
    <t>1124080008479</t>
  </si>
  <si>
    <t>5240811768637</t>
  </si>
  <si>
    <t>26/08/2567 | ชม.70-4173</t>
  </si>
  <si>
    <t>1924080000196</t>
  </si>
  <si>
    <t>5240819768608</t>
  </si>
  <si>
    <t>26/08/2567 | ชม.70-4195</t>
  </si>
  <si>
    <t>5424080000296</t>
  </si>
  <si>
    <t>5240854768618</t>
  </si>
  <si>
    <t>26/08/2567 | ชม.70-4174</t>
  </si>
  <si>
    <t>5424080000302</t>
  </si>
  <si>
    <t>5240854768625</t>
  </si>
  <si>
    <t>ชร-แพร่ 22 ล.</t>
  </si>
  <si>
    <t>26/08/2567 | ชม.70-4192</t>
  </si>
  <si>
    <t>1124080008776</t>
  </si>
  <si>
    <t>5240811769719</t>
  </si>
  <si>
    <t>27/08/2567 | ชม.70-8512</t>
  </si>
  <si>
    <t>1424080001570</t>
  </si>
  <si>
    <t>5240814768733</t>
  </si>
  <si>
    <t>27/08/2567 | ชร.70-7137</t>
  </si>
  <si>
    <t>1424080001617</t>
  </si>
  <si>
    <t>5240814768757</t>
  </si>
  <si>
    <t>27/08/2567 | ชม.70-8505</t>
  </si>
  <si>
    <t>1424080001624</t>
  </si>
  <si>
    <t>5240814768740</t>
  </si>
  <si>
    <t>27/08/2567 | ชม.70-5216</t>
  </si>
  <si>
    <t>1424080001631</t>
  </si>
  <si>
    <t>5240814768818</t>
  </si>
  <si>
    <t>27/08/2567 | ชม.70-6998</t>
  </si>
  <si>
    <t>5724080000648</t>
  </si>
  <si>
    <t>5240857768585</t>
  </si>
  <si>
    <t>37ล. ชร-ชม.</t>
  </si>
  <si>
    <t>27/08/2567 | ชม.70-4137</t>
  </si>
  <si>
    <t>1124080009162</t>
  </si>
  <si>
    <t>5240811770937</t>
  </si>
  <si>
    <t>28/08/2567 | ชม.70-9609</t>
  </si>
  <si>
    <t>1424080001662</t>
  </si>
  <si>
    <t>5240814769846</t>
  </si>
  <si>
    <t>28/08/2567 | ชม.70-8304</t>
  </si>
  <si>
    <t>1424080001679</t>
  </si>
  <si>
    <t>5240814769853</t>
  </si>
  <si>
    <t>28/08/2567 | ชม.70-8562</t>
  </si>
  <si>
    <t>1424080001686</t>
  </si>
  <si>
    <t>5240814769860</t>
  </si>
  <si>
    <t>28/08/2567 | ชม.71-0173</t>
  </si>
  <si>
    <t>5424080000333</t>
  </si>
  <si>
    <t>5240854770949</t>
  </si>
  <si>
    <t>28/08/2567 | ชม.70-6226</t>
  </si>
  <si>
    <t>5724080000686</t>
  </si>
  <si>
    <t>5240857769759</t>
  </si>
  <si>
    <t>28/08/2567 | ชม.70-5978</t>
  </si>
  <si>
    <t>1124080009315</t>
  </si>
  <si>
    <t>5240811772207</t>
  </si>
  <si>
    <t>29/08/2567 | ชม.70-9611</t>
  </si>
  <si>
    <t>1124080009339</t>
  </si>
  <si>
    <t>5240811772214</t>
  </si>
  <si>
    <t>29/08/2567 | ชม.70-4980</t>
  </si>
  <si>
    <t>1124080009520</t>
  </si>
  <si>
    <t>5240811772221</t>
  </si>
  <si>
    <t>29/08/2567 | ชม.70-6270</t>
  </si>
  <si>
    <t>1124080009537</t>
  </si>
  <si>
    <t>5240811772245</t>
  </si>
  <si>
    <t>29/08/2567 | ชม.70-3814</t>
  </si>
  <si>
    <t>1124080009544</t>
  </si>
  <si>
    <t>5240811772238</t>
  </si>
  <si>
    <t>29/08/2567 | ชม.70-4193</t>
  </si>
  <si>
    <t>1424080001723</t>
  </si>
  <si>
    <t>5240814771092</t>
  </si>
  <si>
    <t>29/08/2567 | ชม.70-4120</t>
  </si>
  <si>
    <t>1424080001730</t>
  </si>
  <si>
    <t>5240814771085</t>
  </si>
  <si>
    <t>29/08/2567 | ชม.70-5248</t>
  </si>
  <si>
    <t>1424080001747</t>
  </si>
  <si>
    <t>5240814771115</t>
  </si>
  <si>
    <t>29/08/2567 | ชม.70-9360</t>
  </si>
  <si>
    <t>1424080001754</t>
  </si>
  <si>
    <t>ชม.70-3011</t>
  </si>
  <si>
    <t>5240814771108</t>
  </si>
  <si>
    <t>29/08/2567 | ชม.70-3011</t>
  </si>
  <si>
    <t>5724080000709</t>
  </si>
  <si>
    <t>5240857770977</t>
  </si>
  <si>
    <t>29/08/2567 | ชม.70-4144</t>
  </si>
  <si>
    <t>1124080009865</t>
  </si>
  <si>
    <t>5240811773433</t>
  </si>
  <si>
    <t>30/08/2567 | ชม.70-4194</t>
  </si>
  <si>
    <t>1424080001808</t>
  </si>
  <si>
    <t>5240814772587</t>
  </si>
  <si>
    <t>30/08/2567 | ชม.70-8505</t>
  </si>
  <si>
    <t>1424080001815</t>
  </si>
  <si>
    <t>5240814772570</t>
  </si>
  <si>
    <t>30/08/2567 | ชม.70-4122</t>
  </si>
  <si>
    <t>1924080000240</t>
  </si>
  <si>
    <t>5240819773442</t>
  </si>
  <si>
    <t>.8ล.4839 ชค-พย</t>
  </si>
  <si>
    <t>30/08/2567 | ชม.70-4191</t>
  </si>
  <si>
    <t>5724080000730</t>
  </si>
  <si>
    <t>5240857772315</t>
  </si>
  <si>
    <t>30/08/2567 | ชม.70-4137</t>
  </si>
  <si>
    <t>1124080010137</t>
  </si>
  <si>
    <t>5240911774507</t>
  </si>
  <si>
    <t>31/08/2567 | ชม.70-8515</t>
  </si>
  <si>
    <t>1124080010144</t>
  </si>
  <si>
    <t>5240911774514</t>
  </si>
  <si>
    <t>31/08/2567 | ชม.70-9609</t>
  </si>
  <si>
    <t>1124080010168</t>
  </si>
  <si>
    <t>5240911774521</t>
  </si>
  <si>
    <t>31/08/2567 | ชม.70-4173</t>
  </si>
  <si>
    <t>1424080001860</t>
  </si>
  <si>
    <t>5240814773652</t>
  </si>
  <si>
    <t>31/08/2567 | ชม.71-1957</t>
  </si>
  <si>
    <t>1124090000128</t>
  </si>
  <si>
    <t>5240911775092</t>
  </si>
  <si>
    <t>01/09/2567 | ชม.70-4980</t>
  </si>
  <si>
    <t>1124090000135</t>
  </si>
  <si>
    <t>5240911775078</t>
  </si>
  <si>
    <t>01/09/2567 | ชม.70-4194</t>
  </si>
  <si>
    <t>1124090000241</t>
  </si>
  <si>
    <t>5240911775085</t>
  </si>
  <si>
    <t>01/09/2567 | ชม.70-4178</t>
  </si>
  <si>
    <t>1424090000013</t>
  </si>
  <si>
    <t>5240914774665</t>
  </si>
  <si>
    <t>01/09/2567 | ชม.71-0173</t>
  </si>
  <si>
    <t>1424090000020</t>
  </si>
  <si>
    <t>5240914774672</t>
  </si>
  <si>
    <t>01/09/2567 | ชม.70-3011</t>
  </si>
  <si>
    <t>1424090000037</t>
  </si>
  <si>
    <t>5240914774658</t>
  </si>
  <si>
    <t>01/09/2567 | ชม.70-2829</t>
  </si>
  <si>
    <t>1424090000099</t>
  </si>
  <si>
    <t>5240914776607</t>
  </si>
  <si>
    <t>02/09/2567 | ชม.70-9360</t>
  </si>
  <si>
    <t>1124090000630</t>
  </si>
  <si>
    <t>5240911777553</t>
  </si>
  <si>
    <t>03/09/2567 | ชม.70-2941</t>
  </si>
  <si>
    <t>1124090000654</t>
  </si>
  <si>
    <t>5240911777560</t>
  </si>
  <si>
    <t>.21 ล.วปป-ชม</t>
  </si>
  <si>
    <t>03/09/2567 | ชม.71-2429</t>
  </si>
  <si>
    <t>1124090000791</t>
  </si>
  <si>
    <t>5240911777706</t>
  </si>
  <si>
    <t>03/09/2567 | ชม.70-4174</t>
  </si>
  <si>
    <t>1424090000136</t>
  </si>
  <si>
    <t>5240914776614</t>
  </si>
  <si>
    <t>03/09/2567 | ชม.70-4122</t>
  </si>
  <si>
    <t>1424090000143</t>
  </si>
  <si>
    <t>5240914776621</t>
  </si>
  <si>
    <t>03/09/2567 | ชม.70-4120</t>
  </si>
  <si>
    <t>1424090000150</t>
  </si>
  <si>
    <t>5240914776638</t>
  </si>
  <si>
    <t>03/09/2567 | ชม.70-2176</t>
  </si>
  <si>
    <t>1924090000025</t>
  </si>
  <si>
    <t>5240919776367</t>
  </si>
  <si>
    <t>ชค-พย 16 ล.</t>
  </si>
  <si>
    <t>03/09/2567 | ชม.70-8927</t>
  </si>
  <si>
    <t>5724090000041</t>
  </si>
  <si>
    <t>5240957776244</t>
  </si>
  <si>
    <t>03/09/2567 | ชม.70-5978</t>
  </si>
  <si>
    <t>1124090001002</t>
  </si>
  <si>
    <t>5240915778952</t>
  </si>
  <si>
    <t>04/09/2567 | ชม.70-3813</t>
  </si>
  <si>
    <t>1124090001033</t>
  </si>
  <si>
    <t>5240919779146</t>
  </si>
  <si>
    <t>04/09/2567 | ชม.70-4839</t>
  </si>
  <si>
    <t>1124090001040</t>
  </si>
  <si>
    <t>5240911778963</t>
  </si>
  <si>
    <t>04/09/2567 | ชม.70-8504</t>
  </si>
  <si>
    <t>1124090001088</t>
  </si>
  <si>
    <t>5240911778970</t>
  </si>
  <si>
    <t>04/09/2567 | ชม.70-3546</t>
  </si>
  <si>
    <t>1124090001101</t>
  </si>
  <si>
    <t>5240911778987</t>
  </si>
  <si>
    <t>04/09/2567 | ชม.70-9608</t>
  </si>
  <si>
    <t>1124090001118</t>
  </si>
  <si>
    <t>5240911778994</t>
  </si>
  <si>
    <t>04/09/2567 | ชม.70-4980</t>
  </si>
  <si>
    <t>1424090000167</t>
  </si>
  <si>
    <t>5240914777604</t>
  </si>
  <si>
    <t>04/09/2567 | ชม.71-1957</t>
  </si>
  <si>
    <t>1424090000204</t>
  </si>
  <si>
    <t>5240914777611</t>
  </si>
  <si>
    <t>04/09/2567 | ชม.70-8562</t>
  </si>
  <si>
    <t>1424090000211</t>
  </si>
  <si>
    <t>5240914777628</t>
  </si>
  <si>
    <t>04/09/2567 | ชม.70-7013</t>
  </si>
  <si>
    <t>1424090000228</t>
  </si>
  <si>
    <t>5240914777635</t>
  </si>
  <si>
    <t>04/09/2567 | ชม.70-6998</t>
  </si>
  <si>
    <t>5724090000065</t>
  </si>
  <si>
    <t>5240957777654</t>
  </si>
  <si>
    <t>04/09/2567 | ชม.70-6263</t>
  </si>
  <si>
    <t>1124090001323</t>
  </si>
  <si>
    <t>5240915780245</t>
  </si>
  <si>
    <t>05/09/2567 | ชม.70-4174</t>
  </si>
  <si>
    <t>1124090001378</t>
  </si>
  <si>
    <t>5240911780294</t>
  </si>
  <si>
    <t>05/09/2567 | ชม.70-6270</t>
  </si>
  <si>
    <t>1124090001385</t>
  </si>
  <si>
    <t>5240911780300</t>
  </si>
  <si>
    <t>05/09/2567 | ชม.70-6248</t>
  </si>
  <si>
    <t>1124090001392</t>
  </si>
  <si>
    <t>5240915780252</t>
  </si>
  <si>
    <t>05/09/2567 | ชม.70-4976</t>
  </si>
  <si>
    <t>1124090001408</t>
  </si>
  <si>
    <t>5240915780269</t>
  </si>
  <si>
    <t>05/09/2567 | ชม.70-8515</t>
  </si>
  <si>
    <t>1124090001415</t>
  </si>
  <si>
    <t>5240911780317</t>
  </si>
  <si>
    <t>05/09/2567 | ชม.70-9611</t>
  </si>
  <si>
    <t>1424090000266</t>
  </si>
  <si>
    <t>5240914779196</t>
  </si>
  <si>
    <t>05/09/2567 | ชม.70-2829</t>
  </si>
  <si>
    <t>1424090000273</t>
  </si>
  <si>
    <t>5240914779585</t>
  </si>
  <si>
    <t>05/09/2567 | ชม.71-2535</t>
  </si>
  <si>
    <t>1424090000280</t>
  </si>
  <si>
    <t>5240914779202</t>
  </si>
  <si>
    <t>05/09/2567 | ชม.70-8561</t>
  </si>
  <si>
    <t>1524090000065</t>
  </si>
  <si>
    <t>5240915780276</t>
  </si>
  <si>
    <t>05/09/2567 | ชม.70-8512</t>
  </si>
  <si>
    <t>5724090000102</t>
  </si>
  <si>
    <t>5240957779016</t>
  </si>
  <si>
    <t>05/09/2567 | ชม.70-4121</t>
  </si>
  <si>
    <t>1124090001460</t>
  </si>
  <si>
    <t>5240911780287</t>
  </si>
  <si>
    <t>06/09/2567 | ชม.70-6226</t>
  </si>
  <si>
    <t>1124090001583</t>
  </si>
  <si>
    <t>5240911781482</t>
  </si>
  <si>
    <t>06/09/2567 | ชม.70-4980</t>
  </si>
  <si>
    <t>1124090001712</t>
  </si>
  <si>
    <t>5240911781444</t>
  </si>
  <si>
    <t>06/09/2567 | ชม.70-4837</t>
  </si>
  <si>
    <t>1124090001750</t>
  </si>
  <si>
    <t>5240911781451</t>
  </si>
  <si>
    <t>06/09/2567 | ชม.70-4830</t>
  </si>
  <si>
    <t>1124090001767</t>
  </si>
  <si>
    <t>5240911781468</t>
  </si>
  <si>
    <t>06/09/2567 | ชม.70-4173</t>
  </si>
  <si>
    <t>1124090001774</t>
  </si>
  <si>
    <t>5240911781475</t>
  </si>
  <si>
    <t>06/09/2567 | ชม.70-4178</t>
  </si>
  <si>
    <t>1124090001781</t>
  </si>
  <si>
    <t>5240911781437</t>
  </si>
  <si>
    <t>06/09/2567 | ชม.70-4165</t>
  </si>
  <si>
    <t>1424090000327</t>
  </si>
  <si>
    <t>5240914780383</t>
  </si>
  <si>
    <t>06/09/2567 | ชม.70-9360</t>
  </si>
  <si>
    <t>1424090000334</t>
  </si>
  <si>
    <t>5240914780376</t>
  </si>
  <si>
    <t>06/09/2567 | ชม.70-4122</t>
  </si>
  <si>
    <t>1424090000341</t>
  </si>
  <si>
    <t>5240914780369</t>
  </si>
  <si>
    <t>06/09/2567 | ชม.70-4120</t>
  </si>
  <si>
    <t>5524090000061</t>
  </si>
  <si>
    <t>5240955781615</t>
  </si>
  <si>
    <t>เวียงป่าเป้า-ชม 19 ล.</t>
  </si>
  <si>
    <t>06/09/2567 | ชม.70-8933</t>
  </si>
  <si>
    <t>5724090000126</t>
  </si>
  <si>
    <t>5240957780739</t>
  </si>
  <si>
    <t>06/09/2567 | ชม.70-8455</t>
  </si>
  <si>
    <t>5824090000079</t>
  </si>
  <si>
    <t>5240958780752</t>
  </si>
  <si>
    <t>มส-ชม 22 ล.</t>
  </si>
  <si>
    <t>5824090000086</t>
  </si>
  <si>
    <t>5240958780769</t>
  </si>
  <si>
    <t>06/09/2567 | ชม.70-8929</t>
  </si>
  <si>
    <t>1124090001903</t>
  </si>
  <si>
    <t>5240911782694</t>
  </si>
  <si>
    <t>07/09/2567 | ชม.70-9613</t>
  </si>
  <si>
    <t>1124090001941</t>
  </si>
  <si>
    <t>5240911782687</t>
  </si>
  <si>
    <t>07/09/2567 | ชม.70-4188</t>
  </si>
  <si>
    <t>1124090002023</t>
  </si>
  <si>
    <t>5240911782700</t>
  </si>
  <si>
    <t>07/09/2567 | ชม.70-9608</t>
  </si>
  <si>
    <t>1124090002030</t>
  </si>
  <si>
    <t>5240911782663</t>
  </si>
  <si>
    <t>07/09/2567 | ชม.70-4176</t>
  </si>
  <si>
    <t>1124090002047</t>
  </si>
  <si>
    <t>5240911782670</t>
  </si>
  <si>
    <t>07/09/2567 | ชม.70-8513</t>
  </si>
  <si>
    <t>1424090000396</t>
  </si>
  <si>
    <t>5240914781502</t>
  </si>
  <si>
    <t>07/09/2567 | ชม.70-2941</t>
  </si>
  <si>
    <t>1424090000402</t>
  </si>
  <si>
    <t>5240914781700</t>
  </si>
  <si>
    <t>07/09/2567 | ชม.71-1957</t>
  </si>
  <si>
    <t>1424090000419</t>
  </si>
  <si>
    <t>5240914781694</t>
  </si>
  <si>
    <t>07/09/2567 | ชม.70-5248</t>
  </si>
  <si>
    <t>1524090000119</t>
  </si>
  <si>
    <t>5240915782713</t>
  </si>
  <si>
    <t>07/09/2567 | ชม.70-4976</t>
  </si>
  <si>
    <t>5424090000101</t>
  </si>
  <si>
    <t>5240954783061</t>
  </si>
  <si>
    <t>26ล  น่าน-แพร่, 42ล  แพร่-ชม.</t>
  </si>
  <si>
    <t>07/09/2567 | ชม.70-6257</t>
  </si>
  <si>
    <t>5724090000157</t>
  </si>
  <si>
    <t>5240957781491</t>
  </si>
  <si>
    <t>07/09/2567 | ชม.70-6920</t>
  </si>
  <si>
    <t>1124090002184</t>
  </si>
  <si>
    <t>5240911783004</t>
  </si>
  <si>
    <t>08/09/2567 | ชม.70-4194</t>
  </si>
  <si>
    <t>1124090002245</t>
  </si>
  <si>
    <t>5240911783011</t>
  </si>
  <si>
    <t>08/09/2567 | ชม.70-4174</t>
  </si>
  <si>
    <t>1124090002313</t>
  </si>
  <si>
    <t>5240911783028</t>
  </si>
  <si>
    <t>08/09/2567 | ชม.70-6270</t>
  </si>
  <si>
    <t>1124090002320</t>
  </si>
  <si>
    <t>5240911783035</t>
  </si>
  <si>
    <t>08/09/2567 | ชม.70-4980</t>
  </si>
  <si>
    <t>1424090000457</t>
  </si>
  <si>
    <t>5240914783131</t>
  </si>
  <si>
    <t>08/09/2567 | ชม.70-4365</t>
  </si>
  <si>
    <t>1424090000464</t>
  </si>
  <si>
    <t>5240914783124</t>
  </si>
  <si>
    <t>08/09/2567 | ชม.70-8562</t>
  </si>
  <si>
    <t>1124090002535</t>
  </si>
  <si>
    <t>5240911784148</t>
  </si>
  <si>
    <t>09/09/2567 | ชม.70-8515</t>
  </si>
  <si>
    <t>1124090002634</t>
  </si>
  <si>
    <t>5240911784155</t>
  </si>
  <si>
    <t>09/09/2567 | ชม.70-9611</t>
  </si>
  <si>
    <t>1124090002641</t>
  </si>
  <si>
    <t>5240911784162</t>
  </si>
  <si>
    <t>09/09/2567 | ชม.70-4173</t>
  </si>
  <si>
    <t>1124090002658</t>
  </si>
  <si>
    <t>5240911784179</t>
  </si>
  <si>
    <t>09/09/2567 | ชม.70-4839</t>
  </si>
  <si>
    <t>1424090000501</t>
  </si>
  <si>
    <t>5240911785213</t>
  </si>
  <si>
    <t>09/09/2567 | ชม.70-4120</t>
  </si>
  <si>
    <t>1424090000518</t>
  </si>
  <si>
    <t>5240914783148</t>
  </si>
  <si>
    <t>09/09/2567 | ชม.70-7013</t>
  </si>
  <si>
    <t>5424090000125</t>
  </si>
  <si>
    <t>5240954784198</t>
  </si>
  <si>
    <t>09/09/2567 | ชม.70-4832</t>
  </si>
  <si>
    <t>5424090000132</t>
  </si>
  <si>
    <t>5240954784181</t>
  </si>
  <si>
    <t>09/09/2567 | ชม.70-9609</t>
  </si>
  <si>
    <t>5824090000123</t>
  </si>
  <si>
    <t>5240958783098</t>
  </si>
  <si>
    <t>มส-แพร่ 27 ล.</t>
  </si>
  <si>
    <t>1124090002740</t>
  </si>
  <si>
    <t>5240911785367</t>
  </si>
  <si>
    <t>10/09/2567 | ชม.70-6226</t>
  </si>
  <si>
    <t>1124090002917</t>
  </si>
  <si>
    <t>5240915785394</t>
  </si>
  <si>
    <t>10/09/2567 | ชม.70-3814</t>
  </si>
  <si>
    <t>1124090002931</t>
  </si>
  <si>
    <t>5240911785381</t>
  </si>
  <si>
    <t>10/09/2567 | ชม.70-8513</t>
  </si>
  <si>
    <t>1124090002948</t>
  </si>
  <si>
    <t>5240911785350</t>
  </si>
  <si>
    <t>10/09/2567 | ชม.70-3813</t>
  </si>
  <si>
    <t>1424090000556</t>
  </si>
  <si>
    <t>5240914784435</t>
  </si>
  <si>
    <t>10/09/2567 | ชม.70-8505</t>
  </si>
  <si>
    <t>1424090000563</t>
  </si>
  <si>
    <t>5240914784442</t>
  </si>
  <si>
    <t>10/09/2567 | ชม.70-2176</t>
  </si>
  <si>
    <t>1424090000570</t>
  </si>
  <si>
    <t>5240914784459</t>
  </si>
  <si>
    <t>10/09/2567 | ชม.70-4122</t>
  </si>
  <si>
    <t>5424090000149</t>
  </si>
  <si>
    <t>5240954784693</t>
  </si>
  <si>
    <t>10/09/2567 | ชม.70-6681</t>
  </si>
  <si>
    <t>5824090000178</t>
  </si>
  <si>
    <t>5240958784231</t>
  </si>
  <si>
    <t>10/09/2567 | ชม.70-4217</t>
  </si>
  <si>
    <t>1124090003129</t>
  </si>
  <si>
    <t>5240911786425</t>
  </si>
  <si>
    <t>11/09/2567 | ชม.70-4177</t>
  </si>
  <si>
    <t>1124090003198</t>
  </si>
  <si>
    <t>5240911786418</t>
  </si>
  <si>
    <t>11/09/2567 | ชม.70-4192</t>
  </si>
  <si>
    <t>1124090003204</t>
  </si>
  <si>
    <t>รถเทรเล่อร์ (แม่)</t>
  </si>
  <si>
    <t>ชม.70-4954</t>
  </si>
  <si>
    <t>5240911786494</t>
  </si>
  <si>
    <t>11/09/2567 | ชม.70-4954</t>
  </si>
  <si>
    <t>1124090003211</t>
  </si>
  <si>
    <t>5240911786432</t>
  </si>
  <si>
    <t>11/09/2567 | ชม.70-6248</t>
  </si>
  <si>
    <t>1124090003228</t>
  </si>
  <si>
    <t>5240911786449</t>
  </si>
  <si>
    <t>11/09/2567 | ชม.70-4837</t>
  </si>
  <si>
    <t>1124090003235</t>
  </si>
  <si>
    <t>5240911786456</t>
  </si>
  <si>
    <t>11/09/2567 | ชม.70-4832</t>
  </si>
  <si>
    <t>1124090003242</t>
  </si>
  <si>
    <t>5240911786463</t>
  </si>
  <si>
    <t>11/09/2567 | ชม.70-3816</t>
  </si>
  <si>
    <t>1424090000617</t>
  </si>
  <si>
    <t>5240914785449</t>
  </si>
  <si>
    <t>11/09/2567 | ชม.70-2941</t>
  </si>
  <si>
    <t>1424090000624</t>
  </si>
  <si>
    <t>5240914785432</t>
  </si>
  <si>
    <t>11/09/2567 | ชม.70-3119</t>
  </si>
  <si>
    <t>1424090000631</t>
  </si>
  <si>
    <t>5240914785425</t>
  </si>
  <si>
    <t>11/09/2567 | ชม.71-0173</t>
  </si>
  <si>
    <t>1124090003471</t>
  </si>
  <si>
    <t>5240911787699</t>
  </si>
  <si>
    <t>12/09/2567 | ชม.70-9609</t>
  </si>
  <si>
    <t>1124090003518</t>
  </si>
  <si>
    <t>5240911787705</t>
  </si>
  <si>
    <t>12/09/2567 | ชม.70-4839</t>
  </si>
  <si>
    <t>1124090003525</t>
  </si>
  <si>
    <t>5240911787712</t>
  </si>
  <si>
    <t>12/09/2567 | ชม.70-4980</t>
  </si>
  <si>
    <t>1124090003532</t>
  </si>
  <si>
    <t>ชม.70-8327</t>
  </si>
  <si>
    <t>5240911787743</t>
  </si>
  <si>
    <t>12/09/2567 | ชม.70-8327</t>
  </si>
  <si>
    <t>1124090003549</t>
  </si>
  <si>
    <t>ชม.70-9999</t>
  </si>
  <si>
    <t>5240911787767</t>
  </si>
  <si>
    <t>12/09/2567 | ชม.70-9999</t>
  </si>
  <si>
    <t>1124090003556</t>
  </si>
  <si>
    <t>ชม.70-2981</t>
  </si>
  <si>
    <t>5240911787750</t>
  </si>
  <si>
    <t>12/09/2567 | ชม.70-2981</t>
  </si>
  <si>
    <t>1124090003570</t>
  </si>
  <si>
    <t>5240911787729</t>
  </si>
  <si>
    <t>12/09/2567 | ชม.70-8515</t>
  </si>
  <si>
    <t>1124090003631</t>
  </si>
  <si>
    <t>5240911787736</t>
  </si>
  <si>
    <t>12/09/2567 | ชม.70-9611</t>
  </si>
  <si>
    <t>1424090000679</t>
  </si>
  <si>
    <t>5240914786613</t>
  </si>
  <si>
    <t>12/09/2567 | ชม.70-8562</t>
  </si>
  <si>
    <t>1424090000686</t>
  </si>
  <si>
    <t>5240914786606</t>
  </si>
  <si>
    <t>12/09/2567 | ชม.70-6998</t>
  </si>
  <si>
    <t>5724090000249</t>
  </si>
  <si>
    <t>5240957786519</t>
  </si>
  <si>
    <t>12/09/2567 | ชม.70-4144</t>
  </si>
  <si>
    <t>1124090003839</t>
  </si>
  <si>
    <t>5240915788975</t>
  </si>
  <si>
    <t>13/09/2567 | ชม.70-9722</t>
  </si>
  <si>
    <t>1124090003983</t>
  </si>
  <si>
    <t>5240911788917</t>
  </si>
  <si>
    <t>13/09/2567 | ชม.70-4177</t>
  </si>
  <si>
    <t>1124090003990</t>
  </si>
  <si>
    <t>5240911788924</t>
  </si>
  <si>
    <t>13/09/2567 | ชม.70-4181</t>
  </si>
  <si>
    <t>1124090004003</t>
  </si>
  <si>
    <t>5240911788931</t>
  </si>
  <si>
    <t>13/09/2567 | ชม.70-4173</t>
  </si>
  <si>
    <t>1124090004010</t>
  </si>
  <si>
    <t>5240911788948</t>
  </si>
  <si>
    <t>13/09/2567 | ชม.70-4193</t>
  </si>
  <si>
    <t>1124090004027</t>
  </si>
  <si>
    <t>5240911788955</t>
  </si>
  <si>
    <t>13/09/2567 | ชม.70-4180</t>
  </si>
  <si>
    <t>1424090000716</t>
  </si>
  <si>
    <t>5240914787979</t>
  </si>
  <si>
    <t>13/09/2567 | ชม.70-2829</t>
  </si>
  <si>
    <t>1424090000723</t>
  </si>
  <si>
    <t>5240914787986</t>
  </si>
  <si>
    <t>13/09/2567 | ชม.70-7013</t>
  </si>
  <si>
    <t>1924090000117</t>
  </si>
  <si>
    <t>5240919789336</t>
  </si>
  <si>
    <t>พย-ชม 28 ล.</t>
  </si>
  <si>
    <t>13/09/2567 | ชม.70-8931</t>
  </si>
  <si>
    <t>1924090000124</t>
  </si>
  <si>
    <t>5240919789329</t>
  </si>
  <si>
    <t>13/09/2567 | ชม.70-4830</t>
  </si>
  <si>
    <t>5424090000231</t>
  </si>
  <si>
    <t>5240954789001</t>
  </si>
  <si>
    <t>13/09/2567 | ชม.70-9608</t>
  </si>
  <si>
    <t>5724090000270</t>
  </si>
  <si>
    <t>5240957787936</t>
  </si>
  <si>
    <t>13/09/2567 | ชม.70-4217</t>
  </si>
  <si>
    <t>1124090004232</t>
  </si>
  <si>
    <t>5240911790101</t>
  </si>
  <si>
    <t>14/09/2567 | ชม.70-4165</t>
  </si>
  <si>
    <t>1124090004249</t>
  </si>
  <si>
    <t>5240915790046</t>
  </si>
  <si>
    <t>14/09/2567 | ชม.70-4837</t>
  </si>
  <si>
    <t>1124090004317</t>
  </si>
  <si>
    <t>5240911790064</t>
  </si>
  <si>
    <t>14/09/2567 | ชม.70-9613</t>
  </si>
  <si>
    <t>1124090004324</t>
  </si>
  <si>
    <t>5240911790088</t>
  </si>
  <si>
    <t>14/09/2567 | ชม.70-8515</t>
  </si>
  <si>
    <t>1124090004331</t>
  </si>
  <si>
    <t>5240911790095</t>
  </si>
  <si>
    <t>14/09/2567 | ชม.70-4176</t>
  </si>
  <si>
    <t>1124090004348</t>
  </si>
  <si>
    <t>5240911790118</t>
  </si>
  <si>
    <t>14/09/2567 | ชม.70-4164</t>
  </si>
  <si>
    <t>1124090004362</t>
  </si>
  <si>
    <t>5240911790125</t>
  </si>
  <si>
    <t>14/09/2567 | ชม.70-4830</t>
  </si>
  <si>
    <t>1424090000754</t>
  </si>
  <si>
    <t>5240914789041</t>
  </si>
  <si>
    <t>14/09/2567 | ชม.70-2176</t>
  </si>
  <si>
    <t>1424090000761</t>
  </si>
  <si>
    <t>5240914789034</t>
  </si>
  <si>
    <t>14/09/2567 | ชม.71-1957</t>
  </si>
  <si>
    <t>5524090000139</t>
  </si>
  <si>
    <t>5240955789192</t>
  </si>
  <si>
    <t>14/09/2567 | ชม.70-4134</t>
  </si>
  <si>
    <t>5724090000294</t>
  </si>
  <si>
    <t>5240957788964</t>
  </si>
  <si>
    <t>14/09/2567 | ชม.70-6922</t>
  </si>
  <si>
    <t>1124090004560</t>
  </si>
  <si>
    <t>5240911790460</t>
  </si>
  <si>
    <t>15/09/2567 | ชม.70-4189</t>
  </si>
  <si>
    <t>1124090004577</t>
  </si>
  <si>
    <t>5240911790484</t>
  </si>
  <si>
    <t>15/09/2567 | ชม.70-4178</t>
  </si>
  <si>
    <t>1124090004584</t>
  </si>
  <si>
    <t>5240911790477</t>
  </si>
  <si>
    <t>15/09/2567 | ชม.70-6264</t>
  </si>
  <si>
    <t>1124090004690</t>
  </si>
  <si>
    <t>5240911790491</t>
  </si>
  <si>
    <t>15/09/2567 | ชม.70-4173</t>
  </si>
  <si>
    <t>1424090000808</t>
  </si>
  <si>
    <t>5240914790184</t>
  </si>
  <si>
    <t>15/09/2567 | ชม.70-2941</t>
  </si>
  <si>
    <t>1424090000815</t>
  </si>
  <si>
    <t>5240914790177</t>
  </si>
  <si>
    <t>15/09/2567 | ชม.70-8304</t>
  </si>
  <si>
    <t>1424090000822</t>
  </si>
  <si>
    <t>5240914790153</t>
  </si>
  <si>
    <t>15/09/2567 | ชม.70-8561</t>
  </si>
  <si>
    <t>1424090000839</t>
  </si>
  <si>
    <t>5240914790160</t>
  </si>
  <si>
    <t>15/09/2567 | ชม.70-4120</t>
  </si>
  <si>
    <t>5524090000146</t>
  </si>
  <si>
    <t>5240955790990</t>
  </si>
  <si>
    <t>21ล*33.47</t>
  </si>
  <si>
    <t>15/09/2567 | ชม.70-8500</t>
  </si>
  <si>
    <t>1424090000860</t>
  </si>
  <si>
    <t>5240914790641</t>
  </si>
  <si>
    <t>16/09/2567 | ชม.71-0173</t>
  </si>
  <si>
    <t>1424090000877</t>
  </si>
  <si>
    <t>5240914792843</t>
  </si>
  <si>
    <t>16/09/2567 | ปท.71-3670</t>
  </si>
  <si>
    <t>1924090000148</t>
  </si>
  <si>
    <t>5240919791582</t>
  </si>
  <si>
    <t>ชค-พย=8ล*33.47</t>
  </si>
  <si>
    <t>16/09/2567 | ชม.70-4193</t>
  </si>
  <si>
    <t>5424090000309</t>
  </si>
  <si>
    <t>5240954791592</t>
  </si>
  <si>
    <t>16/09/2567 | ชม.70-8513</t>
  </si>
  <si>
    <t>5824090000222</t>
  </si>
  <si>
    <t>5240958791604</t>
  </si>
  <si>
    <t>16/09/2567 | ชม.70-8931</t>
  </si>
  <si>
    <t>5824090000239</t>
  </si>
  <si>
    <t>5240958791611</t>
  </si>
  <si>
    <t>ชร-ชม 17ล.</t>
  </si>
  <si>
    <t>16/09/2567 | ชม.70-4979</t>
  </si>
  <si>
    <t>1124090005246</t>
  </si>
  <si>
    <t>5240911792884</t>
  </si>
  <si>
    <t>17/09/2567 | ชม.70-8514</t>
  </si>
  <si>
    <t>1424090000907</t>
  </si>
  <si>
    <t>5240914791709</t>
  </si>
  <si>
    <t>17/09/2567 | ชม.70-2829</t>
  </si>
  <si>
    <t>1424090000914</t>
  </si>
  <si>
    <t>5240914791679</t>
  </si>
  <si>
    <t>17/09/2567 | ชม.70-9360</t>
  </si>
  <si>
    <t>1424090000921</t>
  </si>
  <si>
    <t>5240914791686</t>
  </si>
  <si>
    <t>17/09/2567 | ชม.70-5248</t>
  </si>
  <si>
    <t>1424090000938</t>
  </si>
  <si>
    <t>5240914791693</t>
  </si>
  <si>
    <t>17/09/2567 | ชม.70-2932</t>
  </si>
  <si>
    <t>5724090000362</t>
  </si>
  <si>
    <t>5240957791643</t>
  </si>
  <si>
    <t>17/09/2567 | ชม.70-6048</t>
  </si>
  <si>
    <t>1124090005574</t>
  </si>
  <si>
    <t>5240911794079</t>
  </si>
  <si>
    <t>18/09/2567 | ชม.70-4839</t>
  </si>
  <si>
    <t>1124090005581</t>
  </si>
  <si>
    <t>5240911794109</t>
  </si>
  <si>
    <t>18/09/2567 | ชม.70-9722</t>
  </si>
  <si>
    <t>1124090005598</t>
  </si>
  <si>
    <t>5240911794116</t>
  </si>
  <si>
    <t>18/09/2567 | ชม.70-9612</t>
  </si>
  <si>
    <t>1124090005604</t>
  </si>
  <si>
    <t>5240911794086</t>
  </si>
  <si>
    <t>18/09/2567 | ชม.70-6270</t>
  </si>
  <si>
    <t>1424090000969</t>
  </si>
  <si>
    <t>5240914792911</t>
  </si>
  <si>
    <t>18/09/2567 | ชม.71-1957</t>
  </si>
  <si>
    <t>1424090000983</t>
  </si>
  <si>
    <t>5240914792928</t>
  </si>
  <si>
    <t>18/09/2567 | ชม.70-4122</t>
  </si>
  <si>
    <t>1424090000990</t>
  </si>
  <si>
    <t>5240914793079</t>
  </si>
  <si>
    <t>18/09/2567 | ชม.70-8561</t>
  </si>
  <si>
    <t>5724090000393</t>
  </si>
  <si>
    <t>5240957792947</t>
  </si>
  <si>
    <t>18/09/2567 | ชม.70-4217</t>
  </si>
  <si>
    <t>5724090000409</t>
  </si>
  <si>
    <t>5240957792954</t>
  </si>
  <si>
    <t>.17 ล.ชร-ชม</t>
  </si>
  <si>
    <t>18/09/2567 | ชม.70-9608</t>
  </si>
  <si>
    <t>5724090000416</t>
  </si>
  <si>
    <t>5240957794125</t>
  </si>
  <si>
    <t>37ล.ชร-ชม</t>
  </si>
  <si>
    <t>18/09/2567 | ชม.70-4137</t>
  </si>
  <si>
    <t>5724090000423</t>
  </si>
  <si>
    <t>5240957793104</t>
  </si>
  <si>
    <t>18/09/2567 | ชม.70-4976</t>
  </si>
  <si>
    <t>5724090000430</t>
  </si>
  <si>
    <t>5240957793111</t>
  </si>
  <si>
    <t>ชร-ชม 35 ล. +200ตกค้างลงของชร.ไม่ทันกลับมาตั้งชม.เสียคิวล่องไป1วัน</t>
  </si>
  <si>
    <t>18/09/2567 | ชม.70-8929</t>
  </si>
  <si>
    <t>5824090000260</t>
  </si>
  <si>
    <t>5240958793431</t>
  </si>
  <si>
    <t>18/09/2567 | ชม.70-8503</t>
  </si>
  <si>
    <t>1124090005765</t>
  </si>
  <si>
    <t>5240911795335</t>
  </si>
  <si>
    <t>19/09/2567 | ชม.70-4830</t>
  </si>
  <si>
    <t>1124090005796</t>
  </si>
  <si>
    <t>5240915795409</t>
  </si>
  <si>
    <t>19/09/2567 | ชม.70-4832</t>
  </si>
  <si>
    <t>1124090005871</t>
  </si>
  <si>
    <t>5240911795373</t>
  </si>
  <si>
    <t>19/09/2567 | ชม.70-9608</t>
  </si>
  <si>
    <t>1124090005888</t>
  </si>
  <si>
    <t>5240911795397</t>
  </si>
  <si>
    <t>19/09/2567 | ชม.70-4191</t>
  </si>
  <si>
    <t>1124090005901</t>
  </si>
  <si>
    <t>5240911795359</t>
  </si>
  <si>
    <t>19/09/2567 | ชม.70-8514</t>
  </si>
  <si>
    <t>1124090005918</t>
  </si>
  <si>
    <t>5240911795380</t>
  </si>
  <si>
    <t>19/09/2567 | ชม.70-3811</t>
  </si>
  <si>
    <t>1124090005956</t>
  </si>
  <si>
    <t>5240911795342</t>
  </si>
  <si>
    <t>19/09/2567 | ชม.70-8513</t>
  </si>
  <si>
    <t>1124090005970</t>
  </si>
  <si>
    <t>5240911795366</t>
  </si>
  <si>
    <t>19/09/2567 | ชม.70-3814</t>
  </si>
  <si>
    <t>1424090001027</t>
  </si>
  <si>
    <t>5240914794175</t>
  </si>
  <si>
    <t>19/09/2567 | ชม.70-8304</t>
  </si>
  <si>
    <t>1424090001034</t>
  </si>
  <si>
    <t>5240914794144</t>
  </si>
  <si>
    <t>19/09/2567 | ชม.70-5216</t>
  </si>
  <si>
    <t>1424090001041</t>
  </si>
  <si>
    <t>5240914794236</t>
  </si>
  <si>
    <t>19/09/2567 | ชม.70-4120</t>
  </si>
  <si>
    <t>5724090000461</t>
  </si>
  <si>
    <t>5240957794156</t>
  </si>
  <si>
    <t>19/09/2567 | ชม.70-6257</t>
  </si>
  <si>
    <t>1124090006021</t>
  </si>
  <si>
    <t>5240911796486</t>
  </si>
  <si>
    <t>20/09/2567 | ชม.70-6270</t>
  </si>
  <si>
    <t>1124090006045</t>
  </si>
  <si>
    <t>5240911796493</t>
  </si>
  <si>
    <t>20/09/2567 | ชม.70-6226</t>
  </si>
  <si>
    <t>1124090006304</t>
  </si>
  <si>
    <t>5240911796523</t>
  </si>
  <si>
    <t>20/09/2567 | ชม.70-9612</t>
  </si>
  <si>
    <t>1124090006311</t>
  </si>
  <si>
    <t>5240911796509</t>
  </si>
  <si>
    <t>20/09/2567 | ชม.70-3813</t>
  </si>
  <si>
    <t>1124090006359</t>
  </si>
  <si>
    <t>5240911796516</t>
  </si>
  <si>
    <t>20/09/2567 | ชม.70-4177</t>
  </si>
  <si>
    <t>1424090001089</t>
  </si>
  <si>
    <t>5240914795431</t>
  </si>
  <si>
    <t>20/09/2567 | ชม.70-2829</t>
  </si>
  <si>
    <t>1424090001096</t>
  </si>
  <si>
    <t>5240914795523</t>
  </si>
  <si>
    <t>20/09/2567 | ชม.71-0173</t>
  </si>
  <si>
    <t>1924090000193</t>
  </si>
  <si>
    <t>5240919796532</t>
  </si>
  <si>
    <t>20/09/2567 | ชม.70-4178</t>
  </si>
  <si>
    <t>5524090000160</t>
  </si>
  <si>
    <t>5240955795551</t>
  </si>
  <si>
    <t>20/09/2567 | ชม.70-4126</t>
  </si>
  <si>
    <t>5724090000508</t>
  </si>
  <si>
    <t>5240957795443</t>
  </si>
  <si>
    <t>20/09/2567 | ชม.70-6263</t>
  </si>
  <si>
    <t>1124090006496</t>
  </si>
  <si>
    <t>5240911797629</t>
  </si>
  <si>
    <t>21/09/2567 | ชม.70-4165</t>
  </si>
  <si>
    <t>1124090006502</t>
  </si>
  <si>
    <t>5240911797636</t>
  </si>
  <si>
    <t>21/09/2567 | ชม.70-4173</t>
  </si>
  <si>
    <t>1124090006656</t>
  </si>
  <si>
    <t>5240911797643</t>
  </si>
  <si>
    <t>21/09/2567 | ชม.70-4188</t>
  </si>
  <si>
    <t>1424090001126</t>
  </si>
  <si>
    <t>5240914796698</t>
  </si>
  <si>
    <t>21/09/2567 | ชม.70-2932</t>
  </si>
  <si>
    <t>5524090000184</t>
  </si>
  <si>
    <t>5240955796626</t>
  </si>
  <si>
    <t>21/09/2567 | ชม.70-6681</t>
  </si>
  <si>
    <t>5724090000539</t>
  </si>
  <si>
    <t>5240957796594</t>
  </si>
  <si>
    <t>21/09/2567 | ชม.70-6920</t>
  </si>
  <si>
    <t>5824090000291</t>
  </si>
  <si>
    <t>5240958796586</t>
  </si>
  <si>
    <t>มส. - แวะเอาหาง พย. ไป - แพร่=72ล*33.47</t>
  </si>
  <si>
    <t>21/09/2567 | ชม.70-8502</t>
  </si>
  <si>
    <t>5824090000314</t>
  </si>
  <si>
    <t>5240958796678</t>
  </si>
  <si>
    <t>.27 มส-แพร่</t>
  </si>
  <si>
    <t>21/09/2567 | ชม.70-4837</t>
  </si>
  <si>
    <t>5824090000321</t>
  </si>
  <si>
    <t>5240958796661</t>
  </si>
  <si>
    <t>.56 มส-แพร่</t>
  </si>
  <si>
    <t>21/09/2567 | ชม.70-8927</t>
  </si>
  <si>
    <t>1124090006748</t>
  </si>
  <si>
    <t>5240911797988</t>
  </si>
  <si>
    <t>22/09/2567 | ชม.70-9608</t>
  </si>
  <si>
    <t>1124090006755</t>
  </si>
  <si>
    <t>5240911797995</t>
  </si>
  <si>
    <t>22/09/2567 | ชม.70-6270</t>
  </si>
  <si>
    <t>1124090006762</t>
  </si>
  <si>
    <t>5240911797971</t>
  </si>
  <si>
    <t>22/09/2567 | ชม.70-8514</t>
  </si>
  <si>
    <t>1424090001164</t>
  </si>
  <si>
    <t>5240914797718</t>
  </si>
  <si>
    <t>22/09/2567 | ชม.70-8505</t>
  </si>
  <si>
    <t>1424090001171</t>
  </si>
  <si>
    <t>5240914797725</t>
  </si>
  <si>
    <t>22/09/2567 | ชม.70-7013</t>
  </si>
  <si>
    <t>1424090001188</t>
  </si>
  <si>
    <t>5240914797732</t>
  </si>
  <si>
    <t>22/09/2567 | ชม.70-9360</t>
  </si>
  <si>
    <t>1424090001195</t>
  </si>
  <si>
    <t>5240914797749</t>
  </si>
  <si>
    <t>22/09/2567 | ชม.70-8562</t>
  </si>
  <si>
    <t>5524090000207</t>
  </si>
  <si>
    <t>5240955799252</t>
  </si>
  <si>
    <t>22/09/2567 | ชม.70-8500</t>
  </si>
  <si>
    <t>1424090001225</t>
  </si>
  <si>
    <t>5240914798098</t>
  </si>
  <si>
    <t>23/09/2567 | ชม.70-5216</t>
  </si>
  <si>
    <t>1424090001232</t>
  </si>
  <si>
    <t>5240914798104</t>
  </si>
  <si>
    <t>23/09/2567 | ชม.70-3119</t>
  </si>
  <si>
    <t>1124090007462</t>
  </si>
  <si>
    <t>5240911800275</t>
  </si>
  <si>
    <t>24/09/2567 | ชม.70-4176</t>
  </si>
  <si>
    <t>1424090001270</t>
  </si>
  <si>
    <t>5240914799149</t>
  </si>
  <si>
    <t>24/09/2567 | ชม.71-0173</t>
  </si>
  <si>
    <t>1424090001287</t>
  </si>
  <si>
    <t>5240914799217</t>
  </si>
  <si>
    <t>24/09/2567 | ชม.70-4365</t>
  </si>
  <si>
    <t>5524090000214</t>
  </si>
  <si>
    <t>5240955799269</t>
  </si>
  <si>
    <t>24/09/2567 | ชม.70-5816</t>
  </si>
  <si>
    <t>5724090000584</t>
  </si>
  <si>
    <t>5240957799113</t>
  </si>
  <si>
    <t>24/09/2567 | ชม.70-6263</t>
  </si>
  <si>
    <t>5724090000591</t>
  </si>
  <si>
    <t>5240957799120</t>
  </si>
  <si>
    <t>24/09/2567 | ชม.70-8455</t>
  </si>
  <si>
    <t>5724090000607</t>
  </si>
  <si>
    <t>5240957799236</t>
  </si>
  <si>
    <t>24/09/2567 | ชม.70-8933</t>
  </si>
  <si>
    <t>1124090007745</t>
  </si>
  <si>
    <t>5240911801340</t>
  </si>
  <si>
    <t>25/09/2567 | ชม.70-6264</t>
  </si>
  <si>
    <t>1124090007752</t>
  </si>
  <si>
    <t>5240911801357</t>
  </si>
  <si>
    <t>25/09/2567 | ชม.70-6270</t>
  </si>
  <si>
    <t>1124090007769</t>
  </si>
  <si>
    <t>5240911801364</t>
  </si>
  <si>
    <t>25/09/2567 | ชม.70-8514</t>
  </si>
  <si>
    <t>1424090001300</t>
  </si>
  <si>
    <t>5240914800333</t>
  </si>
  <si>
    <t>25/09/2567 | ชม.70-4122</t>
  </si>
  <si>
    <t>1424090001317</t>
  </si>
  <si>
    <t>5240914800340</t>
  </si>
  <si>
    <t>25/09/2567 | ชม.71-1957</t>
  </si>
  <si>
    <t>1424090001324</t>
  </si>
  <si>
    <t>5240914801576</t>
  </si>
  <si>
    <t>25/09/2567 | ชม.70-2941</t>
  </si>
  <si>
    <t>1424090001331</t>
  </si>
  <si>
    <t>5240914800357</t>
  </si>
  <si>
    <t>25/09/2567 | ชม.70-8561</t>
  </si>
  <si>
    <t>5424090000460</t>
  </si>
  <si>
    <t>5240954801338</t>
  </si>
  <si>
    <t>25/09/2567 | ชม.70-4978</t>
  </si>
  <si>
    <t>5724090000638</t>
  </si>
  <si>
    <t>5240957800321</t>
  </si>
  <si>
    <t>25/09/2567 | ชม.70-6921</t>
  </si>
  <si>
    <t>5824090000383</t>
  </si>
  <si>
    <t>5240958802751</t>
  </si>
  <si>
    <t>25/09/2567 | ชม.70-8929</t>
  </si>
  <si>
    <t>1124090008131</t>
  </si>
  <si>
    <t>5240911802613</t>
  </si>
  <si>
    <t>26/09/2567 | ชม.70-3811</t>
  </si>
  <si>
    <t>1124090008148</t>
  </si>
  <si>
    <t>5240911802620</t>
  </si>
  <si>
    <t>26/09/2567 | ชม.70-3813</t>
  </si>
  <si>
    <t>1124090008155</t>
  </si>
  <si>
    <t>5240911802637</t>
  </si>
  <si>
    <t>26/09/2567 | ชม.70-9612</t>
  </si>
  <si>
    <t>1424090001379</t>
  </si>
  <si>
    <t>5240914801583</t>
  </si>
  <si>
    <t>26/09/2567 | ชม.70-8505</t>
  </si>
  <si>
    <t>1424090001386</t>
  </si>
  <si>
    <t>5240914801590</t>
  </si>
  <si>
    <t>26/09/2567 | ชม.70-6998</t>
  </si>
  <si>
    <t>5424090000484</t>
  </si>
  <si>
    <t>5240954801543</t>
  </si>
  <si>
    <t>.24 น่าน-แพร่, .40 แพร่-น่าน</t>
  </si>
  <si>
    <t>26/09/2567 | ชม.70-4218</t>
  </si>
  <si>
    <t>5424090000491</t>
  </si>
  <si>
    <t>5240954801529</t>
  </si>
  <si>
    <t>26/09/2567 | ชม.70-4837</t>
  </si>
  <si>
    <t>5724090000652</t>
  </si>
  <si>
    <t>5240957801380</t>
  </si>
  <si>
    <t>26/09/2567 | ชม.70-6920</t>
  </si>
  <si>
    <t>1124090008407</t>
  </si>
  <si>
    <t>5240911803788</t>
  </si>
  <si>
    <t>27/09/2567 | ชม.70-4174</t>
  </si>
  <si>
    <t>1124090008421</t>
  </si>
  <si>
    <t>5240911803801</t>
  </si>
  <si>
    <t>27/09/2567 | ชม.70-4173</t>
  </si>
  <si>
    <t>1124090008483</t>
  </si>
  <si>
    <t>5240911803818</t>
  </si>
  <si>
    <t>27/09/2567 | ชม.70-4178</t>
  </si>
  <si>
    <t>1424090001423</t>
  </si>
  <si>
    <t>5240914802818</t>
  </si>
  <si>
    <t>27/09/2567 | ชม.70-3119</t>
  </si>
  <si>
    <t>1424090001430</t>
  </si>
  <si>
    <t>5240914802825</t>
  </si>
  <si>
    <t>27/09/2567 | ชม.70-7013</t>
  </si>
  <si>
    <t>1424090001447</t>
  </si>
  <si>
    <t>5240914802832</t>
  </si>
  <si>
    <t>27/09/2567 | ชม.70-5248</t>
  </si>
  <si>
    <t>5724090000683</t>
  </si>
  <si>
    <t>5240957802608</t>
  </si>
  <si>
    <t>27/09/2567 | ชม.70-4221</t>
  </si>
  <si>
    <t>5824090000437</t>
  </si>
  <si>
    <t>5240958802744</t>
  </si>
  <si>
    <t>มส-วปป 27 ล.</t>
  </si>
  <si>
    <t>27/09/2567 | ชม.70-8930</t>
  </si>
  <si>
    <t>1124090008711</t>
  </si>
  <si>
    <t>5240911804907</t>
  </si>
  <si>
    <t>28/09/2567 | ชม.70-3811</t>
  </si>
  <si>
    <t>1124090008728</t>
  </si>
  <si>
    <t>5240911804914</t>
  </si>
  <si>
    <t>28/09/2567 | ชม.70-8515</t>
  </si>
  <si>
    <t>1424090001478</t>
  </si>
  <si>
    <t>5240914803877</t>
  </si>
  <si>
    <t>28/09/2567 | ชม.70-4365</t>
  </si>
  <si>
    <t>1424090001485</t>
  </si>
  <si>
    <t>5240914803860</t>
  </si>
  <si>
    <t>28/09/2567 | ปท.71-3670</t>
  </si>
  <si>
    <t>1424090001492</t>
  </si>
  <si>
    <t>5240914803853</t>
  </si>
  <si>
    <t>28/09/2567 | ชม.70-8304</t>
  </si>
  <si>
    <t>1424090001508</t>
  </si>
  <si>
    <t>5240914803846</t>
  </si>
  <si>
    <t>28/09/2567 | ชม.70-9360</t>
  </si>
  <si>
    <t>1424090001546</t>
  </si>
  <si>
    <t>5240914805116</t>
  </si>
  <si>
    <t>29/09/2567 | ชม.70-4122</t>
  </si>
  <si>
    <t>1424090001553</t>
  </si>
  <si>
    <t>5240914805109</t>
  </si>
  <si>
    <t>29/09/2567 | ชม.70-2829</t>
  </si>
  <si>
    <t>1424090001607</t>
  </si>
  <si>
    <t>5240914805123</t>
  </si>
  <si>
    <t>29/09/2567 | ชม.70-4120</t>
  </si>
  <si>
    <t>5724090000737</t>
  </si>
  <si>
    <t>5240957804985</t>
  </si>
  <si>
    <t>29/09/2567 | ชม.70-4130</t>
  </si>
  <si>
    <t>1124090009350</t>
  </si>
  <si>
    <t>5241011806686</t>
  </si>
  <si>
    <t>30/09/2567 | ชม.70-4172</t>
  </si>
  <si>
    <t>1124090009367</t>
  </si>
  <si>
    <t>5241015806705</t>
  </si>
  <si>
    <t>30/09/2567 | ชม.70-6264</t>
  </si>
  <si>
    <t>1124090009374</t>
  </si>
  <si>
    <t>5241015806712</t>
  </si>
  <si>
    <t>30/09/2567 | ชม.70-4978</t>
  </si>
  <si>
    <t>1424090001614</t>
  </si>
  <si>
    <t>5241014806454</t>
  </si>
  <si>
    <t>30/09/2567 | ชม.70-8561</t>
  </si>
  <si>
    <t>1924090000292</t>
  </si>
  <si>
    <t>5241019807609</t>
  </si>
  <si>
    <t>30/09/2567 | ชม.70-4191</t>
  </si>
  <si>
    <t>1124100000032</t>
  </si>
  <si>
    <t>5241015807610</t>
  </si>
  <si>
    <t>01/10/2567 | ชม.70-9722</t>
  </si>
  <si>
    <t>1124100000063</t>
  </si>
  <si>
    <t>5241015807634</t>
  </si>
  <si>
    <t>01/10/2567 | ชม.70-3814</t>
  </si>
  <si>
    <t>1124100000292</t>
  </si>
  <si>
    <t>5241011807652</t>
  </si>
  <si>
    <t>01/10/2567 | ชม.70-8515</t>
  </si>
  <si>
    <t>1124100000308</t>
  </si>
  <si>
    <t>5241011807669</t>
  </si>
  <si>
    <t>01/10/2567 | ชม.70-4839</t>
  </si>
  <si>
    <t>1124100000346</t>
  </si>
  <si>
    <t>5241015807627</t>
  </si>
  <si>
    <t>01/10/2567 | ชม.70-4195</t>
  </si>
  <si>
    <t>1424100000040</t>
  </si>
  <si>
    <t>5241014806485</t>
  </si>
  <si>
    <t>01/10/2567 | ชม.70-2932</t>
  </si>
  <si>
    <t>1424100000057</t>
  </si>
  <si>
    <t>5241014806478</t>
  </si>
  <si>
    <t>01/10/2567 | ชม.70-8505</t>
  </si>
  <si>
    <t>1424100000064</t>
  </si>
  <si>
    <t>5241014806461</t>
  </si>
  <si>
    <t>01/10/2567 | ชม.70-5216</t>
  </si>
  <si>
    <t>5424100000022</t>
  </si>
  <si>
    <t>5241054806896</t>
  </si>
  <si>
    <t>แพร่-ลป 19 ล.</t>
  </si>
  <si>
    <t>01/10/2567 | ชม.70-8929</t>
  </si>
  <si>
    <t>5724100000016</t>
  </si>
  <si>
    <t>5241057806428</t>
  </si>
  <si>
    <t>20ล.   วปป-ชม</t>
  </si>
  <si>
    <t>01/10/2567 | ชม.70-4221</t>
  </si>
  <si>
    <t>5724100000023</t>
  </si>
  <si>
    <t>5241057806442</t>
  </si>
  <si>
    <t>37ล.</t>
  </si>
  <si>
    <t>01/10/2567 | ชม.70-4121</t>
  </si>
  <si>
    <t>1124100000407</t>
  </si>
  <si>
    <t>5241015808891</t>
  </si>
  <si>
    <t>02/10/2567 | ชม.70-4174</t>
  </si>
  <si>
    <t>1124100000469</t>
  </si>
  <si>
    <t>5241011808888</t>
  </si>
  <si>
    <t>02/10/2567 | ชม.70-6248</t>
  </si>
  <si>
    <t>1124100000629</t>
  </si>
  <si>
    <t>5241011808871</t>
  </si>
  <si>
    <t>02/10/2567 | ชม.70-4977</t>
  </si>
  <si>
    <t>1124100000636</t>
  </si>
  <si>
    <t>5241015808907</t>
  </si>
  <si>
    <t>02/10/2567 | ชม.70-4172</t>
  </si>
  <si>
    <t>1424100000095</t>
  </si>
  <si>
    <t>5241014807727</t>
  </si>
  <si>
    <t>02/10/2567 | ชม.70-2941</t>
  </si>
  <si>
    <t>1424100000101</t>
  </si>
  <si>
    <t>5241014807710</t>
  </si>
  <si>
    <t>02/10/2567 | ชม.70-9360</t>
  </si>
  <si>
    <t>1424100000118</t>
  </si>
  <si>
    <t>5241014807703</t>
  </si>
  <si>
    <t>02/10/2567 | ชม.71-2535</t>
  </si>
  <si>
    <t>1424100000125</t>
  </si>
  <si>
    <t>5241014807734</t>
  </si>
  <si>
    <t>02/10/2567 | ชม.71-1957</t>
  </si>
  <si>
    <t>5424100000053</t>
  </si>
  <si>
    <t>5241054807794</t>
  </si>
  <si>
    <t>02/10/2567 | ชม.70-4127</t>
  </si>
  <si>
    <t>5724100000054</t>
  </si>
  <si>
    <t>5241057808842</t>
  </si>
  <si>
    <t>02/10/2567 | ชม.70-5816</t>
  </si>
  <si>
    <t>5724100000061</t>
  </si>
  <si>
    <t>5241057808859</t>
  </si>
  <si>
    <t>02/10/2567 | ชม.71-2461</t>
  </si>
  <si>
    <t>1124100000759</t>
  </si>
  <si>
    <t>5241011810249</t>
  </si>
  <si>
    <t>03/10/2567 | ชม.70-6226</t>
  </si>
  <si>
    <t>1124100001008</t>
  </si>
  <si>
    <t>5241011810256</t>
  </si>
  <si>
    <t>03/10/2567 | ชม.70-9722</t>
  </si>
  <si>
    <t>1124100001015</t>
  </si>
  <si>
    <t>5241011810263</t>
  </si>
  <si>
    <t>03/10/2567 | ชม.70-9608</t>
  </si>
  <si>
    <t>1224100000077</t>
  </si>
  <si>
    <t>5241012809280</t>
  </si>
  <si>
    <t>03/10/2567 | ชม.70-8930</t>
  </si>
  <si>
    <t>1424100000187</t>
  </si>
  <si>
    <t>5241014809028</t>
  </si>
  <si>
    <t>03/10/2567 | ชม.70-4122</t>
  </si>
  <si>
    <t>1424100000194</t>
  </si>
  <si>
    <t>5241014809035</t>
  </si>
  <si>
    <t>03/10/2567 | ชม.71-0173</t>
  </si>
  <si>
    <t>1424100000217</t>
  </si>
  <si>
    <t>5241014809066</t>
  </si>
  <si>
    <t>ทล-ชม 11ล.</t>
  </si>
  <si>
    <t>03/10/2567 | ชม.70-8933</t>
  </si>
  <si>
    <t>1524100000047</t>
  </si>
  <si>
    <t>5241015810276</t>
  </si>
  <si>
    <t>03/10/2567 | ชม.70-4839</t>
  </si>
  <si>
    <t>5524100000029</t>
  </si>
  <si>
    <t>5241055809049</t>
  </si>
  <si>
    <t>03/10/2567 | ชม.70-8503</t>
  </si>
  <si>
    <t>5724100000108</t>
  </si>
  <si>
    <t>5241057808934</t>
  </si>
  <si>
    <t>03/10/2567 | ชม.70-6681</t>
  </si>
  <si>
    <t>1124100001275</t>
  </si>
  <si>
    <t>5241011811420</t>
  </si>
  <si>
    <t>04/10/2567 | ชม.70-4165</t>
  </si>
  <si>
    <t>1124100001398</t>
  </si>
  <si>
    <t>5241011811444</t>
  </si>
  <si>
    <t>04/10/2567 | ชม.70-4978</t>
  </si>
  <si>
    <t>1124100001404</t>
  </si>
  <si>
    <t>5241011811451</t>
  </si>
  <si>
    <t>04/10/2567 | ชม.70-4979</t>
  </si>
  <si>
    <t>1124100001411</t>
  </si>
  <si>
    <t>5241011811437</t>
  </si>
  <si>
    <t>04/10/2567 | ชม.70-4977</t>
  </si>
  <si>
    <t>1124100001459</t>
  </si>
  <si>
    <t>5241011811468</t>
  </si>
  <si>
    <t>04/10/2567 | ชม.70-3551</t>
  </si>
  <si>
    <t>1424100000248</t>
  </si>
  <si>
    <t>5241014810406</t>
  </si>
  <si>
    <t>04/10/2567 | ชม.70-8505</t>
  </si>
  <si>
    <t>1424100000262</t>
  </si>
  <si>
    <t>5241014810321</t>
  </si>
  <si>
    <t>04/10/2567 | ชม.70-8561</t>
  </si>
  <si>
    <t>1424100000279</t>
  </si>
  <si>
    <t>5241014810345</t>
  </si>
  <si>
    <t>04/10/2567 | ชม.70-6998</t>
  </si>
  <si>
    <t>1424100000286</t>
  </si>
  <si>
    <t>5241014810338</t>
  </si>
  <si>
    <t>04/10/2567 | ชม.70-8304</t>
  </si>
  <si>
    <t>5524100000043</t>
  </si>
  <si>
    <t>5241055811066</t>
  </si>
  <si>
    <t>04/10/2567 | ชม.70-4126</t>
  </si>
  <si>
    <t>5724100000139</t>
  </si>
  <si>
    <t>5241057810234</t>
  </si>
  <si>
    <t>04/10/2567 | ชม.70-4193</t>
  </si>
  <si>
    <t>5724100000146</t>
  </si>
  <si>
    <t>5241057810227</t>
  </si>
  <si>
    <t>04/10/2567 | ชม.70-8931</t>
  </si>
  <si>
    <t>5724100000153</t>
  </si>
  <si>
    <t>5241057810296</t>
  </si>
  <si>
    <t>04/10/2567 | ชม.70-6920</t>
  </si>
  <si>
    <t>1124100001527</t>
  </si>
  <si>
    <t>5241011812458</t>
  </si>
  <si>
    <t>05/10/2567 | ชม.70-4191</t>
  </si>
  <si>
    <t>1124100001534</t>
  </si>
  <si>
    <t>5241011812465</t>
  </si>
  <si>
    <t>05/10/2567 | ชม.70-3811</t>
  </si>
  <si>
    <t>1124100001718</t>
  </si>
  <si>
    <t>5241011812489</t>
  </si>
  <si>
    <t>05/10/2567 | ชม.70-9722</t>
  </si>
  <si>
    <t>1124100001725</t>
  </si>
  <si>
    <t>5241011812472</t>
  </si>
  <si>
    <t>05/10/2567 | ชม.70-9610</t>
  </si>
  <si>
    <t>1124100001732</t>
  </si>
  <si>
    <t>5241011812496</t>
  </si>
  <si>
    <t>05/10/2567 | ชม.70-9609</t>
  </si>
  <si>
    <t>1424100000316</t>
  </si>
  <si>
    <t>5241014811397</t>
  </si>
  <si>
    <t>05/10/2567 | ชม.71-2535</t>
  </si>
  <si>
    <t>1424100000323</t>
  </si>
  <si>
    <t>5241014811403</t>
  </si>
  <si>
    <t>05/10/2567 | ชม.70-4120</t>
  </si>
  <si>
    <t>1424100000330</t>
  </si>
  <si>
    <t>5241014811410</t>
  </si>
  <si>
    <t>05/10/2567 | ชม.70-2990</t>
  </si>
  <si>
    <t>5724100000177</t>
  </si>
  <si>
    <t>5241057811736</t>
  </si>
  <si>
    <t>05/10/2567 | ชม.70-6263</t>
  </si>
  <si>
    <t>5824100000068</t>
  </si>
  <si>
    <t>5241058811971</t>
  </si>
  <si>
    <t>46ล.</t>
  </si>
  <si>
    <t>05/10/2567 | ชม.70-8929</t>
  </si>
  <si>
    <t>1424100000378</t>
  </si>
  <si>
    <t>5241014812523</t>
  </si>
  <si>
    <t>06/10/2567 | ชม.70-9360</t>
  </si>
  <si>
    <t>1424100000385</t>
  </si>
  <si>
    <t>5241014812516</t>
  </si>
  <si>
    <t>06/10/2567 | ชม.70-5248</t>
  </si>
  <si>
    <t>1424100000392</t>
  </si>
  <si>
    <t>5241014812530</t>
  </si>
  <si>
    <t>06/10/2567 | ชม.70-7013</t>
  </si>
  <si>
    <t>5524100000050</t>
  </si>
  <si>
    <t>5241055813060</t>
  </si>
  <si>
    <t>06/10/2567 | ชม.70-8927</t>
  </si>
  <si>
    <t>1124100002210</t>
  </si>
  <si>
    <t>5241011813912</t>
  </si>
  <si>
    <t>07/10/2567 | ชม.70-4193</t>
  </si>
  <si>
    <t>1424100000453</t>
  </si>
  <si>
    <t>5241014812837</t>
  </si>
  <si>
    <t>07/10/2567 | ชม.70-8505</t>
  </si>
  <si>
    <t>1424100000460</t>
  </si>
  <si>
    <t>5241014812851</t>
  </si>
  <si>
    <t>07/10/2567 | ชม.70-2829</t>
  </si>
  <si>
    <t>1424100000477</t>
  </si>
  <si>
    <t>5241014812844</t>
  </si>
  <si>
    <t>07/10/2567 | ชม.71-1957</t>
  </si>
  <si>
    <t>1124100002562</t>
  </si>
  <si>
    <t>08/10/2567 | ชม.70-3815</t>
  </si>
  <si>
    <t>1124100002661</t>
  </si>
  <si>
    <t>5241011815275</t>
  </si>
  <si>
    <t>08/10/2567 | ชม.70-3551</t>
  </si>
  <si>
    <t>1124100002678</t>
  </si>
  <si>
    <t>5241011815282</t>
  </si>
  <si>
    <t>08/10/2567 | ชม.70-8514</t>
  </si>
  <si>
    <t>1424100000514</t>
  </si>
  <si>
    <t>5241014814107</t>
  </si>
  <si>
    <t>08/10/2567 | ปท.71-3670</t>
  </si>
  <si>
    <t>1424100000521</t>
  </si>
  <si>
    <t>5241014814114</t>
  </si>
  <si>
    <t>08/10/2567 | ชม.70-2176</t>
  </si>
  <si>
    <t>5724100000252</t>
  </si>
  <si>
    <t>5241057813938</t>
  </si>
  <si>
    <t>08/10/2567 | ชม.70-6920</t>
  </si>
  <si>
    <t>1124100002821</t>
  </si>
  <si>
    <t>5241011819181</t>
  </si>
  <si>
    <t>09/10/2567 | ชม.70-2941</t>
  </si>
  <si>
    <t>1124100003040</t>
  </si>
  <si>
    <t>5241011816586</t>
  </si>
  <si>
    <t>09/10/2567 | ชม.70-4976</t>
  </si>
  <si>
    <t>1124100003057</t>
  </si>
  <si>
    <t>5241011816579</t>
  </si>
  <si>
    <t>09/10/2567 | ชม.70-4165</t>
  </si>
  <si>
    <t>1424100000576</t>
  </si>
  <si>
    <t>5241014815371</t>
  </si>
  <si>
    <t>09/10/2567 | ชม.70-4365</t>
  </si>
  <si>
    <t>1424100000583</t>
  </si>
  <si>
    <t>5241014815364</t>
  </si>
  <si>
    <t>09/10/2567 | ชม.70-3011</t>
  </si>
  <si>
    <t>1424100000590</t>
  </si>
  <si>
    <t>5241014815555</t>
  </si>
  <si>
    <t>09/10/2567 | ชม.70-4122</t>
  </si>
  <si>
    <t>5424100000121</t>
  </si>
  <si>
    <t>5241054816642</t>
  </si>
  <si>
    <t>09/10/2567 | ชม.70-4195</t>
  </si>
  <si>
    <t>5724100000306</t>
  </si>
  <si>
    <t>5241057816021</t>
  </si>
  <si>
    <t>.23ชร-ชม</t>
  </si>
  <si>
    <t>09/10/2567 | ชม.71-2297</t>
  </si>
  <si>
    <t>1124100003538</t>
  </si>
  <si>
    <t>5241011817866</t>
  </si>
  <si>
    <t>10/10/2567 | ชม.70-4188</t>
  </si>
  <si>
    <t>1124100003569</t>
  </si>
  <si>
    <t>5241011817873</t>
  </si>
  <si>
    <t>10/10/2567 | ชม.70-4164</t>
  </si>
  <si>
    <t>1124100003583</t>
  </si>
  <si>
    <t>5241011817880</t>
  </si>
  <si>
    <t>10/10/2567 | ชม.70-4192</t>
  </si>
  <si>
    <t>1124100003606</t>
  </si>
  <si>
    <t>5241011817859</t>
  </si>
  <si>
    <t>10/10/2567 | ชม.70-9612</t>
  </si>
  <si>
    <t>1424100000637</t>
  </si>
  <si>
    <t>5241014816804</t>
  </si>
  <si>
    <t>10/10/2567 | ชม.70-5248</t>
  </si>
  <si>
    <t>1424100000644</t>
  </si>
  <si>
    <t>5241014816828</t>
  </si>
  <si>
    <t>10/10/2567 | ชม.71-0173</t>
  </si>
  <si>
    <t>1424100000651</t>
  </si>
  <si>
    <t>5241014816811</t>
  </si>
  <si>
    <t>10/10/2567 | ชม.70-8505</t>
  </si>
  <si>
    <t>1124100003729</t>
  </si>
  <si>
    <t>5241011819259</t>
  </si>
  <si>
    <t>11/10/2567 | ชม.70-9613</t>
  </si>
  <si>
    <t>1124100003866</t>
  </si>
  <si>
    <t>5241011819266</t>
  </si>
  <si>
    <t>11/10/2567 | ชม.70-4174</t>
  </si>
  <si>
    <t>1124100003903</t>
  </si>
  <si>
    <t>5241015819248</t>
  </si>
  <si>
    <t>11/10/2567 | ชม.70-8515</t>
  </si>
  <si>
    <t>1124100003941</t>
  </si>
  <si>
    <t>5241011819273</t>
  </si>
  <si>
    <t>11/10/2567 | ชม.70-9610</t>
  </si>
  <si>
    <t>1124100003958</t>
  </si>
  <si>
    <t>5241011819280</t>
  </si>
  <si>
    <t>11/10/2567 | ชม.70-4193</t>
  </si>
  <si>
    <t>5524100000111</t>
  </si>
  <si>
    <t>5241011819198</t>
  </si>
  <si>
    <t>.19 วปป-ชม</t>
  </si>
  <si>
    <t>11/10/2567 | ชม.70-8933</t>
  </si>
  <si>
    <t>1424100000682</t>
  </si>
  <si>
    <t>5241014818082</t>
  </si>
  <si>
    <t>11/10/2567 | ชม.70-2176</t>
  </si>
  <si>
    <t>5724100000344</t>
  </si>
  <si>
    <t>5241057818124</t>
  </si>
  <si>
    <t>11/10/2567 | ชม.70-4121</t>
  </si>
  <si>
    <t>5724100000351</t>
  </si>
  <si>
    <t>5241057818131</t>
  </si>
  <si>
    <t>11/10/2567 | ชม.70-8930</t>
  </si>
  <si>
    <t>1124100004160</t>
  </si>
  <si>
    <t>5241011820453</t>
  </si>
  <si>
    <t>12/10/2567 | ชม.70-4194</t>
  </si>
  <si>
    <t>1124100004177</t>
  </si>
  <si>
    <t>5241011820446</t>
  </si>
  <si>
    <t>12/10/2567 | ชม.70-8514</t>
  </si>
  <si>
    <t>1124100004184</t>
  </si>
  <si>
    <t>5241011820460</t>
  </si>
  <si>
    <t>12/10/2567 | ชม.70-3811</t>
  </si>
  <si>
    <t>1424100000743</t>
  </si>
  <si>
    <t>5241014819553</t>
  </si>
  <si>
    <t>12/10/2567 | ชม.70-4122</t>
  </si>
  <si>
    <t>1424100000750</t>
  </si>
  <si>
    <t>5241014819546</t>
  </si>
  <si>
    <t>12/10/2567 | ชม.70-5216</t>
  </si>
  <si>
    <t>1424100000767</t>
  </si>
  <si>
    <t>5241014819522</t>
  </si>
  <si>
    <t>12/10/2567 | ชม.70-8561</t>
  </si>
  <si>
    <t>1424100000774</t>
  </si>
  <si>
    <t>5241014819539</t>
  </si>
  <si>
    <t>12/10/2567 | ชม.70-9360</t>
  </si>
  <si>
    <t>5724100000375</t>
  </si>
  <si>
    <t>5241057819312</t>
  </si>
  <si>
    <t>12/10/2567 | ชม.70-6681</t>
  </si>
  <si>
    <t>5824100000211</t>
  </si>
  <si>
    <t>5241058819830</t>
  </si>
  <si>
    <t>52ล.</t>
  </si>
  <si>
    <t>12/10/2567 | ชม.70-5553</t>
  </si>
  <si>
    <t>1124100004306</t>
  </si>
  <si>
    <t>5241011820842</t>
  </si>
  <si>
    <t>13/10/2567 | ชม.70-6226</t>
  </si>
  <si>
    <t>1124100004337</t>
  </si>
  <si>
    <t>5241011820798</t>
  </si>
  <si>
    <t>13/10/2567 | ชม.70-4165</t>
  </si>
  <si>
    <t>1124100004351</t>
  </si>
  <si>
    <t>5241011820781</t>
  </si>
  <si>
    <t>13/10/2567 | ชม.70-4172</t>
  </si>
  <si>
    <t>1124100004412</t>
  </si>
  <si>
    <t>5241011820538</t>
  </si>
  <si>
    <t>13/10/2567 | ชม.70-3119</t>
  </si>
  <si>
    <t>1424100000835</t>
  </si>
  <si>
    <t>5241014820481</t>
  </si>
  <si>
    <t>13/10/2567 | ชม.70-2941</t>
  </si>
  <si>
    <t>1424100000842</t>
  </si>
  <si>
    <t>5241014820498</t>
  </si>
  <si>
    <t>ชม-กองลอย1,405+ชร-ทล 52ล.</t>
  </si>
  <si>
    <t>13/10/2567 | ชม.70-8500</t>
  </si>
  <si>
    <t>1424100000859</t>
  </si>
  <si>
    <t>5241014820511</t>
  </si>
  <si>
    <t>ทล-กองลอย</t>
  </si>
  <si>
    <t>13/10/2567 | ชม.71-2429</t>
  </si>
  <si>
    <t>1424100000866</t>
  </si>
  <si>
    <t>5241014820504</t>
  </si>
  <si>
    <t>13/10/2567 | ชม.70-6998</t>
  </si>
  <si>
    <t>5724100000399</t>
  </si>
  <si>
    <t>5241057820479</t>
  </si>
  <si>
    <t>13/10/2567 | ชม.70-8931</t>
  </si>
  <si>
    <t>1424100000897</t>
  </si>
  <si>
    <t>5241014821891</t>
  </si>
  <si>
    <t>14/10/2567 | ชม.70-2176</t>
  </si>
  <si>
    <t>1424100000903</t>
  </si>
  <si>
    <t>5241014821884</t>
  </si>
  <si>
    <t>14/10/2567 | ชม.70-8505</t>
  </si>
  <si>
    <t>5424100000190</t>
  </si>
  <si>
    <t>5241054822186</t>
  </si>
  <si>
    <t>14/10/2567 | ชม.70-4976</t>
  </si>
  <si>
    <t>1124100004801</t>
  </si>
  <si>
    <t>5241011822938</t>
  </si>
  <si>
    <t>15/10/2567 | ชม.70-4190</t>
  </si>
  <si>
    <t>1124100004863</t>
  </si>
  <si>
    <t>5241011823010</t>
  </si>
  <si>
    <t>15/10/2567 | ชม.70-3546</t>
  </si>
  <si>
    <t>1124100005044</t>
  </si>
  <si>
    <t>5241011823027</t>
  </si>
  <si>
    <t>15/10/2567 | ชม.70-4192</t>
  </si>
  <si>
    <t>1124100005051</t>
  </si>
  <si>
    <t>5241011823034</t>
  </si>
  <si>
    <t>15/10/2567 | ชม.70-9613</t>
  </si>
  <si>
    <t>1124100005068</t>
  </si>
  <si>
    <t>5241011823041</t>
  </si>
  <si>
    <t>15/10/2567 | ชม.70-4195</t>
  </si>
  <si>
    <t>1424100000941</t>
  </si>
  <si>
    <t>5241014821907</t>
  </si>
  <si>
    <t>15/10/2567 | ชม.71-1957</t>
  </si>
  <si>
    <t>5724100000429</t>
  </si>
  <si>
    <t>5241057821766</t>
  </si>
  <si>
    <t>15/10/2567 | ชม.70-4136</t>
  </si>
  <si>
    <t>5724100000436</t>
  </si>
  <si>
    <t>5241057821810</t>
  </si>
  <si>
    <t>39ล.</t>
  </si>
  <si>
    <t>15/10/2567 | ชม.70-6920</t>
  </si>
  <si>
    <t>1124100005310</t>
  </si>
  <si>
    <t>5241011824352</t>
  </si>
  <si>
    <t>16/10/2567 | ชม.70-3551</t>
  </si>
  <si>
    <t>1124100005402</t>
  </si>
  <si>
    <t>5241011824383</t>
  </si>
  <si>
    <t>16/10/2567 | ชม.70-4179</t>
  </si>
  <si>
    <t>1124100005419</t>
  </si>
  <si>
    <t>5241011824376</t>
  </si>
  <si>
    <t>16/10/2567 | ชม.70-6264</t>
  </si>
  <si>
    <t>1124100005426</t>
  </si>
  <si>
    <t>5241011824406</t>
  </si>
  <si>
    <t>16/10/2567 | ชม.70-4980</t>
  </si>
  <si>
    <t>1124100005440</t>
  </si>
  <si>
    <t>5241011824369</t>
  </si>
  <si>
    <t>16/10/2567 | ชม.70-3815</t>
  </si>
  <si>
    <t>1424100000989</t>
  </si>
  <si>
    <t>5241014823253</t>
  </si>
  <si>
    <t>16/10/2567 | ชม.70-2829</t>
  </si>
  <si>
    <t>1424100000996</t>
  </si>
  <si>
    <t>5241014823079</t>
  </si>
  <si>
    <t>16/10/2567 | ชม.70-9360</t>
  </si>
  <si>
    <t>1424100001009</t>
  </si>
  <si>
    <t>5241014823062</t>
  </si>
  <si>
    <t>16/10/2567 | ชม.70-4122</t>
  </si>
  <si>
    <t>5424100000220</t>
  </si>
  <si>
    <t>5241054824418</t>
  </si>
  <si>
    <t>16/10/2567 | ชม.70-3813</t>
  </si>
  <si>
    <t>5524100000166</t>
  </si>
  <si>
    <t>5241055823373</t>
  </si>
  <si>
    <t>วปป-ชม 21 ล.</t>
  </si>
  <si>
    <t>16/10/2567 | ชม.71-2429</t>
  </si>
  <si>
    <t>5724100000467</t>
  </si>
  <si>
    <t>5241057822947</t>
  </si>
  <si>
    <t>16/10/2567 | ชม.70-8455</t>
  </si>
  <si>
    <t>5724100000481</t>
  </si>
  <si>
    <t>5241057823548</t>
  </si>
  <si>
    <t>16/10/2567 | ชม.70-8504</t>
  </si>
  <si>
    <t>1124100005808</t>
  </si>
  <si>
    <t>5241011825588</t>
  </si>
  <si>
    <t>17/10/2567 | ชม.70-4832</t>
  </si>
  <si>
    <t>1124100005815</t>
  </si>
  <si>
    <t>5241011825571</t>
  </si>
  <si>
    <t>17/10/2567 | ชม.70-9613</t>
  </si>
  <si>
    <t>1424100001047</t>
  </si>
  <si>
    <t>5241014824595</t>
  </si>
  <si>
    <t>17/10/2567 | ชม.70-8500</t>
  </si>
  <si>
    <t>1424100001054</t>
  </si>
  <si>
    <t>5241014824588</t>
  </si>
  <si>
    <t>17/10/2567 | ชม.70-2990</t>
  </si>
  <si>
    <t>1424100001061</t>
  </si>
  <si>
    <t>5241014824571</t>
  </si>
  <si>
    <t>17/10/2567 | ชม.70-8562</t>
  </si>
  <si>
    <t>1124100005983</t>
  </si>
  <si>
    <t>5241011826790</t>
  </si>
  <si>
    <t>18/10/2567 | ชม.70-8512</t>
  </si>
  <si>
    <t>1124100005990</t>
  </si>
  <si>
    <t>5241011826806</t>
  </si>
  <si>
    <t>18/10/2567 | ชม.70-9611</t>
  </si>
  <si>
    <t>1124100006072</t>
  </si>
  <si>
    <t>5241011829616</t>
  </si>
  <si>
    <t>18/10/2567 | ชม.70-8931</t>
  </si>
  <si>
    <t>1124100006164</t>
  </si>
  <si>
    <t>5241011826813</t>
  </si>
  <si>
    <t>18/10/2567 | ชม.70-6270</t>
  </si>
  <si>
    <t>1124100006171</t>
  </si>
  <si>
    <t>5241011826820</t>
  </si>
  <si>
    <t>18/10/2567 | ชม.70-3815</t>
  </si>
  <si>
    <t>1124100006218</t>
  </si>
  <si>
    <t>5241011826837</t>
  </si>
  <si>
    <t>18/10/2567 | ชม.70-3551</t>
  </si>
  <si>
    <t>1124100006225</t>
  </si>
  <si>
    <t>5241011826844</t>
  </si>
  <si>
    <t>18/10/2567 | ชม.70-3546</t>
  </si>
  <si>
    <t>1224100000350</t>
  </si>
  <si>
    <t>ชม.70-2455</t>
  </si>
  <si>
    <t>5241012828335</t>
  </si>
  <si>
    <t>18/10/2567 | ชม.70-2455</t>
  </si>
  <si>
    <t>1424100001092</t>
  </si>
  <si>
    <t>5241014825653</t>
  </si>
  <si>
    <t>18/10/2567 | ชม.70-8505</t>
  </si>
  <si>
    <t>1424100001108</t>
  </si>
  <si>
    <t>5241014825660</t>
  </si>
  <si>
    <t>18/10/2567 | ชม.71-0173</t>
  </si>
  <si>
    <t>1424100001115</t>
  </si>
  <si>
    <t>5241014825745</t>
  </si>
  <si>
    <t>18/10/2567 | ชม.70-3011</t>
  </si>
  <si>
    <t>5724100000528</t>
  </si>
  <si>
    <t>5241057825641</t>
  </si>
  <si>
    <t>18/10/2567 | ชม.70-4134</t>
  </si>
  <si>
    <t>5724100000535</t>
  </si>
  <si>
    <t>5241057825672</t>
  </si>
  <si>
    <t>18/10/2567 | ชม.70-8501</t>
  </si>
  <si>
    <t>1124100006478</t>
  </si>
  <si>
    <t>5241011828077</t>
  </si>
  <si>
    <t>19/10/2567 | ชม.70-9722</t>
  </si>
  <si>
    <t>1124100006492</t>
  </si>
  <si>
    <t>5241015828066</t>
  </si>
  <si>
    <t>19/10/2567 | ชม.70-4191</t>
  </si>
  <si>
    <t>1424100001146</t>
  </si>
  <si>
    <t>5241014826889</t>
  </si>
  <si>
    <t>19/10/2567 | ชม.70-8304</t>
  </si>
  <si>
    <t>1424100001153</t>
  </si>
  <si>
    <t>5241014826902</t>
  </si>
  <si>
    <t>19/10/2567 | ปท.71-3670</t>
  </si>
  <si>
    <t>1424100001160</t>
  </si>
  <si>
    <t>5241014826896</t>
  </si>
  <si>
    <t>19/10/2567 | ชม.70-5248</t>
  </si>
  <si>
    <t>5724100000566</t>
  </si>
  <si>
    <t>5241057826914</t>
  </si>
  <si>
    <t>19/10/2567 | ชม.70-6263</t>
  </si>
  <si>
    <t>5724100000573</t>
  </si>
  <si>
    <t>5241057826921</t>
  </si>
  <si>
    <t>19/10/2567 | ชม.70-8930</t>
  </si>
  <si>
    <t>5724100000580</t>
  </si>
  <si>
    <t>5241057826938</t>
  </si>
  <si>
    <t>19/10/2567 | ชม.70-4192</t>
  </si>
  <si>
    <t>1124100006584</t>
  </si>
  <si>
    <t>5241011828480</t>
  </si>
  <si>
    <t>20/10/2567 | ชม.70-4179</t>
  </si>
  <si>
    <t>1124100006669</t>
  </si>
  <si>
    <t>5241011828497</t>
  </si>
  <si>
    <t>20/10/2567 | ชม.70-9612</t>
  </si>
  <si>
    <t>1124100006713</t>
  </si>
  <si>
    <t>5241011828503</t>
  </si>
  <si>
    <t>20/10/2567 | ชม.70-4174</t>
  </si>
  <si>
    <t>1124100006720</t>
  </si>
  <si>
    <t>5241011828510</t>
  </si>
  <si>
    <t>20/10/2567 | ชม.70-9613</t>
  </si>
  <si>
    <t>1224100000404</t>
  </si>
  <si>
    <t>5241012828342</t>
  </si>
  <si>
    <t>30ล*33.47</t>
  </si>
  <si>
    <t>20/10/2567 | ชม.70-8502</t>
  </si>
  <si>
    <t>1424100001191</t>
  </si>
  <si>
    <t>5241014828142</t>
  </si>
  <si>
    <t>20/10/2567 | ชม.70-5216</t>
  </si>
  <si>
    <t>1424100001207</t>
  </si>
  <si>
    <t>5241014828159</t>
  </si>
  <si>
    <t>20/10/2567 | ชม.70-4365</t>
  </si>
  <si>
    <t>1424100001214</t>
  </si>
  <si>
    <t>5241014828166</t>
  </si>
  <si>
    <t>20/10/2567 | ชม.70-9360</t>
  </si>
  <si>
    <t>5524100000173</t>
  </si>
  <si>
    <t>5241055828569</t>
  </si>
  <si>
    <t>วปป-ชม 19 ล.</t>
  </si>
  <si>
    <t>20/10/2567 | ชม.70-8929</t>
  </si>
  <si>
    <t>5724100000610</t>
  </si>
  <si>
    <t>5241057828093</t>
  </si>
  <si>
    <t>20/10/2567 | ชม.70-4135</t>
  </si>
  <si>
    <t>1124100006904</t>
  </si>
  <si>
    <t>5241011830841</t>
  </si>
  <si>
    <t>21/10/2567 | ชม.70-8562</t>
  </si>
  <si>
    <t>1124100006959</t>
  </si>
  <si>
    <t>5241015829582</t>
  </si>
  <si>
    <t>21/10/2567 | ชม.70-8515</t>
  </si>
  <si>
    <t>1124100007086</t>
  </si>
  <si>
    <t>5241011829562</t>
  </si>
  <si>
    <t>21/10/2567 | ชม.70-4178</t>
  </si>
  <si>
    <t>1424100001245</t>
  </si>
  <si>
    <t>5241014829675</t>
  </si>
  <si>
    <t>21/10/2567 | ชม.70-2941</t>
  </si>
  <si>
    <t>1924100000168</t>
  </si>
  <si>
    <t>5241015829599</t>
  </si>
  <si>
    <t>ลาก ชม.70-3812 พย-ลป (13ล.)</t>
  </si>
  <si>
    <t>21/10/2567 | ชม.70-4979</t>
  </si>
  <si>
    <t>1124100007253</t>
  </si>
  <si>
    <t>5241011831008</t>
  </si>
  <si>
    <t>22/10/2567 | ชม.70-6270</t>
  </si>
  <si>
    <t>1124100007345</t>
  </si>
  <si>
    <t>5241011830858</t>
  </si>
  <si>
    <t>22/10/2567 | ชม.70-8561</t>
  </si>
  <si>
    <t>1124100007352</t>
  </si>
  <si>
    <t>5241015831042</t>
  </si>
  <si>
    <t>22/10/2567 | ชม.70-4188</t>
  </si>
  <si>
    <t>1124100007499</t>
  </si>
  <si>
    <t>5241011831022</t>
  </si>
  <si>
    <t>22/10/2567 | ชม.70-4179</t>
  </si>
  <si>
    <t>1124100007505</t>
  </si>
  <si>
    <t>5241015831059</t>
  </si>
  <si>
    <t>22/10/2567 | ชม.70-4830</t>
  </si>
  <si>
    <t>1124100007512</t>
  </si>
  <si>
    <t>5241015831066</t>
  </si>
  <si>
    <t>22/10/2567 | ชม.70-4176</t>
  </si>
  <si>
    <t>1124100007529</t>
  </si>
  <si>
    <t>5241015831073</t>
  </si>
  <si>
    <t>22/10/2567 | ชม.70-4174</t>
  </si>
  <si>
    <t>1424100001283</t>
  </si>
  <si>
    <t>5241014829699</t>
  </si>
  <si>
    <t>22/10/2567 | ชม.70-6998</t>
  </si>
  <si>
    <t>1424100001306</t>
  </si>
  <si>
    <t>ชม.71-2904</t>
  </si>
  <si>
    <t>5241014829682</t>
  </si>
  <si>
    <t>22/10/2567 | ชม.71-2904</t>
  </si>
  <si>
    <t>5424100000282</t>
  </si>
  <si>
    <t>5241054829765</t>
  </si>
  <si>
    <t>22/10/2567 | ชม.70-6257</t>
  </si>
  <si>
    <t>5724100000665</t>
  </si>
  <si>
    <t>5241057829663</t>
  </si>
  <si>
    <t>22/10/2567 | ชม.71-2461</t>
  </si>
  <si>
    <t>1124100007598</t>
  </si>
  <si>
    <t>5241015832155</t>
  </si>
  <si>
    <t>23/10/2567 | ชม.70-8512</t>
  </si>
  <si>
    <t>1124100007734</t>
  </si>
  <si>
    <t>5241011832104</t>
  </si>
  <si>
    <t>23/10/2567 | ชม.70-9612</t>
  </si>
  <si>
    <t>1124100007925</t>
  </si>
  <si>
    <t>5241011832128</t>
  </si>
  <si>
    <t>23/10/2567 | ชม.70-9722</t>
  </si>
  <si>
    <t>1124100007932</t>
  </si>
  <si>
    <t>5241015832148</t>
  </si>
  <si>
    <t>23/10/2567 | ชม.70-8515</t>
  </si>
  <si>
    <t>1124100007949</t>
  </si>
  <si>
    <t>5241011832111</t>
  </si>
  <si>
    <t>23/10/2567 | ชม.70-4194</t>
  </si>
  <si>
    <t>1124100007956</t>
  </si>
  <si>
    <t>5241011832135</t>
  </si>
  <si>
    <t>23/10/2567 | ชม.70-4831</t>
  </si>
  <si>
    <t>1424100001344</t>
  </si>
  <si>
    <t>5241014831128</t>
  </si>
  <si>
    <t>23/10/2567 | ชม.70-5248</t>
  </si>
  <si>
    <t>1424100001351</t>
  </si>
  <si>
    <t>5241014831135</t>
  </si>
  <si>
    <t>23/10/2567 | ชม.71-1957</t>
  </si>
  <si>
    <t>1424100001368</t>
  </si>
  <si>
    <t>5241014831142</t>
  </si>
  <si>
    <t>23/10/2567 | ชม.70-8304</t>
  </si>
  <si>
    <t>1424100001375</t>
  </si>
  <si>
    <t>5241014831159</t>
  </si>
  <si>
    <t>ลป-ทล-ชม 32 ล.</t>
  </si>
  <si>
    <t>23/10/2567 | ชม.70-8933</t>
  </si>
  <si>
    <t>5424100000343</t>
  </si>
  <si>
    <t>5241054832178</t>
  </si>
  <si>
    <t>23/10/2567 | ชม.70-4190</t>
  </si>
  <si>
    <t>5724100000702</t>
  </si>
  <si>
    <t>5241057831109</t>
  </si>
  <si>
    <t>23/10/2567 | ชม.70-4126</t>
  </si>
  <si>
    <t>5724100000726</t>
  </si>
  <si>
    <t>5241057831475</t>
  </si>
  <si>
    <t>23/10/2567 | ชม.70-4178</t>
  </si>
  <si>
    <t>5724100000733</t>
  </si>
  <si>
    <t>5241057831482</t>
  </si>
  <si>
    <t>23/10/2567 | ชม.70-8927</t>
  </si>
  <si>
    <t>1124100008120</t>
  </si>
  <si>
    <t>5241011832265</t>
  </si>
  <si>
    <t>24/10/2567 | ชม.70-5216</t>
  </si>
  <si>
    <t>1124100008137</t>
  </si>
  <si>
    <t>5241011833590</t>
  </si>
  <si>
    <t>24/10/2567 | ชม.70-6226</t>
  </si>
  <si>
    <t>1124100008168</t>
  </si>
  <si>
    <t>5241011833606</t>
  </si>
  <si>
    <t>24/10/2567 | ชม.70-4195</t>
  </si>
  <si>
    <t>1124100008335</t>
  </si>
  <si>
    <t>5241011833620</t>
  </si>
  <si>
    <t>24/10/2567 | ชม.70-4179</t>
  </si>
  <si>
    <t>1124100008342</t>
  </si>
  <si>
    <t>5241011833613</t>
  </si>
  <si>
    <t>24/10/2567 | ชม.70-4979</t>
  </si>
  <si>
    <t>1424100001412</t>
  </si>
  <si>
    <t>5241014832286</t>
  </si>
  <si>
    <t>24/10/2567 | ชม.70-7013</t>
  </si>
  <si>
    <t>1424100001429</t>
  </si>
  <si>
    <t>5241014832279</t>
  </si>
  <si>
    <t>24/10/2567 | ชม.70-2176</t>
  </si>
  <si>
    <t>5424100000350</t>
  </si>
  <si>
    <t>5241054832529</t>
  </si>
  <si>
    <t>24ล, 40ล.</t>
  </si>
  <si>
    <t>24/10/2567 | ชม.70-4135</t>
  </si>
  <si>
    <t>5724100000757</t>
  </si>
  <si>
    <t>5241057832212</t>
  </si>
  <si>
    <t>24/10/2567 | ชม.70-4121</t>
  </si>
  <si>
    <t>1124100008380</t>
  </si>
  <si>
    <t>5241011835006</t>
  </si>
  <si>
    <t>25/10/2567 | ชม.70-4176</t>
  </si>
  <si>
    <t>1124100008519</t>
  </si>
  <si>
    <t>5241011834986</t>
  </si>
  <si>
    <t>25/10/2567 | ชม.70-3119</t>
  </si>
  <si>
    <t>1124100008540</t>
  </si>
  <si>
    <t>5241011835013</t>
  </si>
  <si>
    <t>25/10/2567 | ชม.70-4177</t>
  </si>
  <si>
    <t>1124100008670</t>
  </si>
  <si>
    <t>5241011835020</t>
  </si>
  <si>
    <t>25/10/2567 | ชม.70-8512</t>
  </si>
  <si>
    <t>1424100001467</t>
  </si>
  <si>
    <t>5241014833924</t>
  </si>
  <si>
    <t>25/10/2567 | ชม.70-3011</t>
  </si>
  <si>
    <t>1424100001474</t>
  </si>
  <si>
    <t>5241014833931</t>
  </si>
  <si>
    <t>25/10/2567 | ชม.70-2829</t>
  </si>
  <si>
    <t>1924100000199</t>
  </si>
  <si>
    <t>5241019834261</t>
  </si>
  <si>
    <t>25/10/2567 | ชม.70-6264</t>
  </si>
  <si>
    <t>1924100000205</t>
  </si>
  <si>
    <t>5241019834254</t>
  </si>
  <si>
    <t>25/10/2567 | ชม.70-8930</t>
  </si>
  <si>
    <t>5524100000197</t>
  </si>
  <si>
    <t>5241055834201</t>
  </si>
  <si>
    <t>25/10/2567 | ชม.70-8504</t>
  </si>
  <si>
    <t>5724100000795</t>
  </si>
  <si>
    <t>5241057833554</t>
  </si>
  <si>
    <t>25/10/2567 | ชม.70-4144</t>
  </si>
  <si>
    <t>1124100008847</t>
  </si>
  <si>
    <t>ชม.70-2297</t>
  </si>
  <si>
    <t>5241011836294</t>
  </si>
  <si>
    <t>26/10/2567 | ชม.70-2297</t>
  </si>
  <si>
    <t>1124100008908</t>
  </si>
  <si>
    <t>5241011836850</t>
  </si>
  <si>
    <t>.19ล. วปป-ชม</t>
  </si>
  <si>
    <t>26/10/2567 | ชม.70-8933</t>
  </si>
  <si>
    <t>1124100009035</t>
  </si>
  <si>
    <t>5241011836348</t>
  </si>
  <si>
    <t>26/10/2567 | ชม.70-4191</t>
  </si>
  <si>
    <t>1124100009059</t>
  </si>
  <si>
    <t>5241011836355</t>
  </si>
  <si>
    <t>26/10/2567 | ชม.70-4179</t>
  </si>
  <si>
    <t>1424100001528</t>
  </si>
  <si>
    <t>5241014835416</t>
  </si>
  <si>
    <t>26/10/2567 | ชม.70-8561</t>
  </si>
  <si>
    <t>1424100001535</t>
  </si>
  <si>
    <t>5241014835409</t>
  </si>
  <si>
    <t>26/10/2567 | ชม.70-9360</t>
  </si>
  <si>
    <t>5724100000818</t>
  </si>
  <si>
    <t>5241057835077</t>
  </si>
  <si>
    <t>26/10/2567 | ชม.70-6681</t>
  </si>
  <si>
    <t>5724100000832</t>
  </si>
  <si>
    <t>5241057835596</t>
  </si>
  <si>
    <t>.37 ชร-ชม</t>
  </si>
  <si>
    <t>26/10/2567 | ชม.70-4126</t>
  </si>
  <si>
    <t>5824100000426</t>
  </si>
  <si>
    <t>5241058835311</t>
  </si>
  <si>
    <t>26/10/2567 | ชม.70-6921</t>
  </si>
  <si>
    <t>1124100009196</t>
  </si>
  <si>
    <t>5241011836690</t>
  </si>
  <si>
    <t>27/10/2567 | ชม.70-4832</t>
  </si>
  <si>
    <t>1124100009295</t>
  </si>
  <si>
    <t>5241011836683</t>
  </si>
  <si>
    <t>27/10/2567 | ชม.70-9610</t>
  </si>
  <si>
    <t>1424100001603</t>
  </si>
  <si>
    <t>5241014836741</t>
  </si>
  <si>
    <t>27/10/2567 | ชม.71-1957</t>
  </si>
  <si>
    <t>1424100001610</t>
  </si>
  <si>
    <t>ชม.70-4964</t>
  </si>
  <si>
    <t>5241014836734</t>
  </si>
  <si>
    <t>27/10/2567 | ชม.70-4964</t>
  </si>
  <si>
    <t>1424100001627</t>
  </si>
  <si>
    <t>5241014836727</t>
  </si>
  <si>
    <t>27/10/2567 | ชม.70-8304</t>
  </si>
  <si>
    <t>5524100000203</t>
  </si>
  <si>
    <t>5241055836977</t>
  </si>
  <si>
    <t>20ล. วปป-ชม</t>
  </si>
  <si>
    <t>27/10/2567 | ชม.70-4128</t>
  </si>
  <si>
    <t>1124100009363</t>
  </si>
  <si>
    <t>5241011838106</t>
  </si>
  <si>
    <t>28/10/2567 | ชม.70-8515</t>
  </si>
  <si>
    <t>1124100009455</t>
  </si>
  <si>
    <t>5241011838113</t>
  </si>
  <si>
    <t>28/10/2567 | ชม.70-4181</t>
  </si>
  <si>
    <t>1124100009554</t>
  </si>
  <si>
    <t>5241011838120</t>
  </si>
  <si>
    <t>28/10/2567 | ชม.70-4172</t>
  </si>
  <si>
    <t>1124100009653</t>
  </si>
  <si>
    <t>5241011838090</t>
  </si>
  <si>
    <t>28/10/2567 | ชม.70-4977</t>
  </si>
  <si>
    <t>1424100001665</t>
  </si>
  <si>
    <t>5241014836772</t>
  </si>
  <si>
    <t>28/10/2567 | ชม.70-3119</t>
  </si>
  <si>
    <t>1424100001672</t>
  </si>
  <si>
    <t>5241014836758</t>
  </si>
  <si>
    <t>28/10/2567 | ชม.70-2176</t>
  </si>
  <si>
    <t>1424100001689</t>
  </si>
  <si>
    <t>5241014836765</t>
  </si>
  <si>
    <t>28/10/2567 | ชม.70-4365</t>
  </si>
  <si>
    <t>5424100000428</t>
  </si>
  <si>
    <t>5241054838149</t>
  </si>
  <si>
    <t>28/10/2567 | ชม.70-4193</t>
  </si>
  <si>
    <t>1124100009929</t>
  </si>
  <si>
    <t>5241011839479</t>
  </si>
  <si>
    <t>29/10/2567 | ชม.70-8512</t>
  </si>
  <si>
    <t>1124100009936</t>
  </si>
  <si>
    <t>5241011839455</t>
  </si>
  <si>
    <t>29/10/2567 | ชม.70-4978</t>
  </si>
  <si>
    <t>1124100009950</t>
  </si>
  <si>
    <t>5241011839462</t>
  </si>
  <si>
    <t>29/10/2567 | ชม.70-4976</t>
  </si>
  <si>
    <t>1124100009967</t>
  </si>
  <si>
    <t>5241011839486</t>
  </si>
  <si>
    <t>29/10/2567 | ชม.70-4180</t>
  </si>
  <si>
    <t>1424100001740</t>
  </si>
  <si>
    <t>5241014838547</t>
  </si>
  <si>
    <t>29/10/2567 | ชม.70-9360</t>
  </si>
  <si>
    <t>1424100001757</t>
  </si>
  <si>
    <t>5241014838554</t>
  </si>
  <si>
    <t>29/10/2567 | ชม.70-2932</t>
  </si>
  <si>
    <t>1424100001788</t>
  </si>
  <si>
    <t>5241014838561</t>
  </si>
  <si>
    <t>29/10/2567 | ชม.70-8505</t>
  </si>
  <si>
    <t>5724100000863</t>
  </si>
  <si>
    <t>ชม.70-2561</t>
  </si>
  <si>
    <t>5241057838726</t>
  </si>
  <si>
    <t>29/10/2567 | ชม.70-2561</t>
  </si>
  <si>
    <t>1124100010116</t>
  </si>
  <si>
    <t>5241011840772</t>
  </si>
  <si>
    <t>30/10/2567 | ชม.70-9610</t>
  </si>
  <si>
    <t>1124100010192</t>
  </si>
  <si>
    <t>5241011840789</t>
  </si>
  <si>
    <t>30/10/2567 | ชม.70-4189</t>
  </si>
  <si>
    <t>1124100010314</t>
  </si>
  <si>
    <t>5241011840826</t>
  </si>
  <si>
    <t>30/10/2567 | ชม.70-4190</t>
  </si>
  <si>
    <t>1124100010338</t>
  </si>
  <si>
    <t>5241011840819</t>
  </si>
  <si>
    <t>30/10/2567 | ชม.70-4832</t>
  </si>
  <si>
    <t>1124100010345</t>
  </si>
  <si>
    <t>5241011840796</t>
  </si>
  <si>
    <t>30/10/2567 | ชม.70-8515</t>
  </si>
  <si>
    <t>1124100010352</t>
  </si>
  <si>
    <t>5241011840802</t>
  </si>
  <si>
    <t>30/10/2567 | ชม.70-4178</t>
  </si>
  <si>
    <t>1424100001795</t>
  </si>
  <si>
    <t>5241014839513</t>
  </si>
  <si>
    <t>30/10/2567 | ชม.70-8304</t>
  </si>
  <si>
    <t>1424100001818</t>
  </si>
  <si>
    <t>5241014839599</t>
  </si>
  <si>
    <t>30/10/2567 | ชม.70-4122</t>
  </si>
  <si>
    <t>1524100000306</t>
  </si>
  <si>
    <t>5241015840068</t>
  </si>
  <si>
    <t>ลป-ชม 18 ล.</t>
  </si>
  <si>
    <t>30/10/2567 | ชม.70-8930</t>
  </si>
  <si>
    <t>5424100000473</t>
  </si>
  <si>
    <t>5241054840760</t>
  </si>
  <si>
    <t>.37 แพร่-ชม</t>
  </si>
  <si>
    <t>30/10/2567 | ชม.70-8929</t>
  </si>
  <si>
    <t>1124100010475</t>
  </si>
  <si>
    <t>5241111842140</t>
  </si>
  <si>
    <t>31/10/2567 | ชม.70-4192</t>
  </si>
  <si>
    <t>1124100010543</t>
  </si>
  <si>
    <t>5241111842157</t>
  </si>
  <si>
    <t>31/10/2567 | ชม.70-6270</t>
  </si>
  <si>
    <t>1124100010680</t>
  </si>
  <si>
    <t>5241111842119</t>
  </si>
  <si>
    <t>31/10/2567 | ชม.70-4177</t>
  </si>
  <si>
    <t>1124100010697</t>
  </si>
  <si>
    <t>5241111842126</t>
  </si>
  <si>
    <t>31/10/2567 | ชม.70-4979</t>
  </si>
  <si>
    <t>1124100010758</t>
  </si>
  <si>
    <t>5241111842133</t>
  </si>
  <si>
    <t>31/10/2567 | ชม.70-8512</t>
  </si>
  <si>
    <t>1424100001870</t>
  </si>
  <si>
    <t>5241014841158</t>
  </si>
  <si>
    <t>31/10/2567 | ชม.70-3119</t>
  </si>
  <si>
    <t>1424100001887</t>
  </si>
  <si>
    <t>5241014841165</t>
  </si>
  <si>
    <t>31/10/2567 | ชม.71-2904</t>
  </si>
  <si>
    <t>1924100000250</t>
  </si>
  <si>
    <t>5241119842104</t>
  </si>
  <si>
    <t>31/10/2567 | ชม.70-3811</t>
  </si>
  <si>
    <t>5724100000900</t>
  </si>
  <si>
    <t>5241057840897</t>
  </si>
  <si>
    <t>31/10/2567 | ชม.70-4136</t>
  </si>
  <si>
    <t>1124110000015</t>
  </si>
  <si>
    <t>5241111842164</t>
  </si>
  <si>
    <t>01/11/2567 | ชม.70-4193</t>
  </si>
  <si>
    <t>1124110000121</t>
  </si>
  <si>
    <t>5241111843451</t>
  </si>
  <si>
    <t>01/11/2567 | ชม.70-2829</t>
  </si>
  <si>
    <t>1124110000169</t>
  </si>
  <si>
    <t>5241111843512</t>
  </si>
  <si>
    <t>01/11/2567 | ชม.70-4976</t>
  </si>
  <si>
    <t>1124110000251</t>
  </si>
  <si>
    <t>5241111843529</t>
  </si>
  <si>
    <t>01/11/2567 | ชม.70-9610</t>
  </si>
  <si>
    <t>1424110000030</t>
  </si>
  <si>
    <t>5241114842444</t>
  </si>
  <si>
    <t>01/11/2567 | ชม.70-8562</t>
  </si>
  <si>
    <t>1424110000054</t>
  </si>
  <si>
    <t>5241114842451</t>
  </si>
  <si>
    <t>01/11/2567 | ชม.70-9360</t>
  </si>
  <si>
    <t>1424110000085</t>
  </si>
  <si>
    <t>5241114843557</t>
  </si>
  <si>
    <t>02/11/2567 | ชม.70-8505</t>
  </si>
  <si>
    <t>1424110000092</t>
  </si>
  <si>
    <t>5241114843540</t>
  </si>
  <si>
    <t>02/11/2567 | ชม.70-3011</t>
  </si>
  <si>
    <t>1424110000108</t>
  </si>
  <si>
    <t>5241114843564</t>
  </si>
  <si>
    <t>02/11/2567 | ชม.70-8304</t>
  </si>
  <si>
    <t>1124110000572</t>
  </si>
  <si>
    <t>5241111845042</t>
  </si>
  <si>
    <t>03/11/2567 | ชม.70-4181</t>
  </si>
  <si>
    <t>1124110000602</t>
  </si>
  <si>
    <t>5241111845035</t>
  </si>
  <si>
    <t>03/11/2567 | ชม.70-4191</t>
  </si>
  <si>
    <t>1124110000688</t>
  </si>
  <si>
    <t>5241111845011</t>
  </si>
  <si>
    <t>03/11/2567 | ชม.70-4164</t>
  </si>
  <si>
    <t>1124110000732</t>
  </si>
  <si>
    <t>5241111845028</t>
  </si>
  <si>
    <t>03/11/2567 | ชม.70-4188</t>
  </si>
  <si>
    <t>1424110000153</t>
  </si>
  <si>
    <t>5241114844738</t>
  </si>
  <si>
    <t>03/11/2567 | ชม.70-3119</t>
  </si>
  <si>
    <t>1424110000160</t>
  </si>
  <si>
    <t>5241114844837</t>
  </si>
  <si>
    <t>03/11/2567 | ชม.70-2990</t>
  </si>
  <si>
    <t>1124110000923</t>
  </si>
  <si>
    <t>5241111846384</t>
  </si>
  <si>
    <t>04/11/2567 | ชม.70-2932</t>
  </si>
  <si>
    <t>1124110001067</t>
  </si>
  <si>
    <t>5241115846359</t>
  </si>
  <si>
    <t>04/11/2567 | ชม.70-3813</t>
  </si>
  <si>
    <t>1124110001098</t>
  </si>
  <si>
    <t>5241115846366</t>
  </si>
  <si>
    <t>04/11/2567 | ชม.70-4190</t>
  </si>
  <si>
    <t>1124110001104</t>
  </si>
  <si>
    <t>5241111846391</t>
  </si>
  <si>
    <t>04/11/2567 | ชม.70-8561</t>
  </si>
  <si>
    <t>1124110001227</t>
  </si>
  <si>
    <t>5241111846339</t>
  </si>
  <si>
    <t>04/11/2567 | ชม.70-4192</t>
  </si>
  <si>
    <t>1124110001234</t>
  </si>
  <si>
    <t>5241111846346</t>
  </si>
  <si>
    <t>04/11/2567 | ชม.70-6265</t>
  </si>
  <si>
    <t>1124110001289</t>
  </si>
  <si>
    <t>5241111846322</t>
  </si>
  <si>
    <t>04/11/2567 | ชม.70-4839</t>
  </si>
  <si>
    <t>1124110001319</t>
  </si>
  <si>
    <t>5241111847893</t>
  </si>
  <si>
    <t>05/11/2567 | ชม.70-4188</t>
  </si>
  <si>
    <t>1124110001340</t>
  </si>
  <si>
    <t>5241111847909</t>
  </si>
  <si>
    <t>05/11/2567 | ชม.70-3814</t>
  </si>
  <si>
    <t>1124110001500</t>
  </si>
  <si>
    <t>5241111847916</t>
  </si>
  <si>
    <t>05/11/2567 | ชม.70-4164</t>
  </si>
  <si>
    <t>1124110001623</t>
  </si>
  <si>
    <t>5241111847930</t>
  </si>
  <si>
    <t>05/11/2567 | ชม.70-6264</t>
  </si>
  <si>
    <t>1124110001630</t>
  </si>
  <si>
    <t>5241111847923</t>
  </si>
  <si>
    <t>05/11/2567 | ชม.70-4830</t>
  </si>
  <si>
    <t>1124110001654</t>
  </si>
  <si>
    <t>5241111847947</t>
  </si>
  <si>
    <t>05/11/2567 | ชม.70-6270</t>
  </si>
  <si>
    <t>1424110000238</t>
  </si>
  <si>
    <t>5241114846817</t>
  </si>
  <si>
    <t>05/11/2567 | ชม.71-1957</t>
  </si>
  <si>
    <t>1424110000245</t>
  </si>
  <si>
    <t>5241114846824</t>
  </si>
  <si>
    <t>05/11/2567 | ชม.70-2176</t>
  </si>
  <si>
    <t>1424110000269</t>
  </si>
  <si>
    <t>5241114846831</t>
  </si>
  <si>
    <t>05/11/2567 | ชม.70-6998</t>
  </si>
  <si>
    <t>5724110000068</t>
  </si>
  <si>
    <t>5241157846416</t>
  </si>
  <si>
    <t>05/11/2567 | ชม.70-4223</t>
  </si>
  <si>
    <t>1124110002033</t>
  </si>
  <si>
    <t>5241111849330</t>
  </si>
  <si>
    <t>06/11/2567 | ชม.70-3816</t>
  </si>
  <si>
    <t>1124110002040</t>
  </si>
  <si>
    <t>5241115849329</t>
  </si>
  <si>
    <t>06/11/2567 | ชม.70-3813</t>
  </si>
  <si>
    <t>1424110000290</t>
  </si>
  <si>
    <t>5241114848200</t>
  </si>
  <si>
    <t>06/11/2567 | ชม.70-8304</t>
  </si>
  <si>
    <t>1424110000306</t>
  </si>
  <si>
    <t>5241114848194</t>
  </si>
  <si>
    <t>06/11/2567 | ชม.70-8505</t>
  </si>
  <si>
    <t>5424110000074</t>
  </si>
  <si>
    <t>5241154849304</t>
  </si>
  <si>
    <t>06/11/2567 | ชม.70-4191</t>
  </si>
  <si>
    <t>5724110000082</t>
  </si>
  <si>
    <t>5241157847963</t>
  </si>
  <si>
    <t>06/11/2567 | ชม.70-6257</t>
  </si>
  <si>
    <t>1124110002170</t>
  </si>
  <si>
    <t>5241111850619</t>
  </si>
  <si>
    <t>07/11/2567 | ชม.70-4839</t>
  </si>
  <si>
    <t>1124110002279</t>
  </si>
  <si>
    <t>5241111853382</t>
  </si>
  <si>
    <t>07/11/2567 | ชม.70-2941</t>
  </si>
  <si>
    <t>1124110002385</t>
  </si>
  <si>
    <t>5241111850633</t>
  </si>
  <si>
    <t>07/11/2567 | ชม.70-9611</t>
  </si>
  <si>
    <t>1124110002408</t>
  </si>
  <si>
    <t>5241111850626</t>
  </si>
  <si>
    <t>07/11/2567 | ชม.70-6270</t>
  </si>
  <si>
    <t>1424110000320</t>
  </si>
  <si>
    <t>5241114849610</t>
  </si>
  <si>
    <t>07/11/2567 | ชม.70-2932</t>
  </si>
  <si>
    <t>5724110000112</t>
  </si>
  <si>
    <t>5241157849738</t>
  </si>
  <si>
    <t>07/11/2567 | ชม.70-6681</t>
  </si>
  <si>
    <t>1124110002507</t>
  </si>
  <si>
    <t>5241111853399</t>
  </si>
  <si>
    <t>08/11/2567 | ชม.70-8561</t>
  </si>
  <si>
    <t>1124110002569</t>
  </si>
  <si>
    <t>5241111851937</t>
  </si>
  <si>
    <t>08/11/2567 | ชม.70-9612</t>
  </si>
  <si>
    <t>1124110002620</t>
  </si>
  <si>
    <t>5241111853405</t>
  </si>
  <si>
    <t>08/11/2567 | ชม.70-4964</t>
  </si>
  <si>
    <t>5524110000095</t>
  </si>
  <si>
    <t>5241155853614</t>
  </si>
  <si>
    <t>08/11/2567 | ชม.70-8930</t>
  </si>
  <si>
    <t>5724110000136</t>
  </si>
  <si>
    <t>5241157850666</t>
  </si>
  <si>
    <t>08/11/2567 | ชม.70-4130</t>
  </si>
  <si>
    <t>1124110002798</t>
  </si>
  <si>
    <t>5241115851940</t>
  </si>
  <si>
    <t>09/11/2567 | ชม.70-4192</t>
  </si>
  <si>
    <t>1124110003030</t>
  </si>
  <si>
    <t>5241115853227</t>
  </si>
  <si>
    <t>09/11/2567 | ชม.70-4174</t>
  </si>
  <si>
    <t>1124110003054</t>
  </si>
  <si>
    <t>5241115853234</t>
  </si>
  <si>
    <t>09/11/2567 | ชม.70-4172</t>
  </si>
  <si>
    <t>1424110000375</t>
  </si>
  <si>
    <t>5241114852092</t>
  </si>
  <si>
    <t>09/11/2567 | ชม.70-2176</t>
  </si>
  <si>
    <t>1424110000382</t>
  </si>
  <si>
    <t>5241114851996</t>
  </si>
  <si>
    <t>09/11/2567 | ชม.71-0173</t>
  </si>
  <si>
    <t>1524110000167</t>
  </si>
  <si>
    <t>5241115853210</t>
  </si>
  <si>
    <t>09/11/2567 | ชม.70-4178</t>
  </si>
  <si>
    <t>5724110000181</t>
  </si>
  <si>
    <t>5241157852004</t>
  </si>
  <si>
    <t>09/11/2567 | ชม.70-6257</t>
  </si>
  <si>
    <t>1124110003375</t>
  </si>
  <si>
    <t>5241111853603</t>
  </si>
  <si>
    <t>10/11/2567 | ชม.70-9610</t>
  </si>
  <si>
    <t>1124110003412</t>
  </si>
  <si>
    <t>5241111853597</t>
  </si>
  <si>
    <t>10/11/2567 | ชม.70-4190</t>
  </si>
  <si>
    <t>1424110000412</t>
  </si>
  <si>
    <t>5241114853297</t>
  </si>
  <si>
    <t>10/11/2567 | ชม.70-6998</t>
  </si>
  <si>
    <t>1424110000429</t>
  </si>
  <si>
    <t>5241114853280</t>
  </si>
  <si>
    <t>10/11/2567 | ชม.70-5248</t>
  </si>
  <si>
    <t>5724110000228</t>
  </si>
  <si>
    <t>5241157853261</t>
  </si>
  <si>
    <t>10/11/2567 | ชม.70-4144</t>
  </si>
  <si>
    <t>1124110003665</t>
  </si>
  <si>
    <t>5241111854921</t>
  </si>
  <si>
    <t>11/11/2567 | ชม.70-6264</t>
  </si>
  <si>
    <t>1124110003689</t>
  </si>
  <si>
    <t>5241111854938</t>
  </si>
  <si>
    <t>11/11/2567 | ชม.70-4192</t>
  </si>
  <si>
    <t>1424110000450</t>
  </si>
  <si>
    <t>5241114853648</t>
  </si>
  <si>
    <t>11/11/2567 | ชม.70-2829</t>
  </si>
  <si>
    <t>1424110000467</t>
  </si>
  <si>
    <t>5241114853631</t>
  </si>
  <si>
    <t>11/11/2567 | ชม.70-7013</t>
  </si>
  <si>
    <t>1124110003894</t>
  </si>
  <si>
    <t>5241111856383</t>
  </si>
  <si>
    <t>12/11/2567 | ชม.70-4179</t>
  </si>
  <si>
    <t>1124110004037</t>
  </si>
  <si>
    <t>5241111856376</t>
  </si>
  <si>
    <t>12/11/2567 | ชม.70-4976</t>
  </si>
  <si>
    <t>1424110000498</t>
  </si>
  <si>
    <t>5241111856352</t>
  </si>
  <si>
    <t>12/11/2567 | ชม.70-2941</t>
  </si>
  <si>
    <t>1424110000504</t>
  </si>
  <si>
    <t>5241111856369</t>
  </si>
  <si>
    <t>12/11/2567 | ชม.70-8562</t>
  </si>
  <si>
    <t>1424110000511</t>
  </si>
  <si>
    <t>5241114855154</t>
  </si>
  <si>
    <t>12/11/2567 | ชม.70-4365</t>
  </si>
  <si>
    <t>1924110000103</t>
  </si>
  <si>
    <t>5241119855609</t>
  </si>
  <si>
    <t>12/11/2567 | ชม.70-4217</t>
  </si>
  <si>
    <t>5524110000125</t>
  </si>
  <si>
    <t>5241155855014</t>
  </si>
  <si>
    <t>12/11/2567 | ชม.70-6048</t>
  </si>
  <si>
    <t>5724110000259</t>
  </si>
  <si>
    <t>5241157854985</t>
  </si>
  <si>
    <t>12/11/2567 | ชม.70-4126</t>
  </si>
  <si>
    <t>5824110000188</t>
  </si>
  <si>
    <t>5241158855493</t>
  </si>
  <si>
    <t>12/11/2567 | ชม.70-4130</t>
  </si>
  <si>
    <t>1124110004273</t>
  </si>
  <si>
    <t>5241111857779</t>
  </si>
  <si>
    <t>13/11/2567 | ชม.70-4978</t>
  </si>
  <si>
    <t>1124110004389</t>
  </si>
  <si>
    <t>5241111857755</t>
  </si>
  <si>
    <t>13/11/2567 | ชม.70-8503</t>
  </si>
  <si>
    <t>1124110004440</t>
  </si>
  <si>
    <t>5241111857786</t>
  </si>
  <si>
    <t>13/11/2567 | ชม.70-4832</t>
  </si>
  <si>
    <t>1424110000535</t>
  </si>
  <si>
    <t>5241114856649</t>
  </si>
  <si>
    <t>13/11/2567 | ชม.70-4964</t>
  </si>
  <si>
    <t>1424110000542</t>
  </si>
  <si>
    <t>5241114856656</t>
  </si>
  <si>
    <t>13/11/2567 | ชม.70-2932</t>
  </si>
  <si>
    <t>1424110000559</t>
  </si>
  <si>
    <t>5241114856908</t>
  </si>
  <si>
    <t>13/11/2567 | ชม.70-9360</t>
  </si>
  <si>
    <t>5724110000273</t>
  </si>
  <si>
    <t>5241157856408</t>
  </si>
  <si>
    <t>13/11/2567 | ชม.71-2461</t>
  </si>
  <si>
    <t>1124110004815</t>
  </si>
  <si>
    <t>5241111859193</t>
  </si>
  <si>
    <t>14/11/2567 | ชม.70-8512</t>
  </si>
  <si>
    <t>1424110000573</t>
  </si>
  <si>
    <t>5241114857998</t>
  </si>
  <si>
    <t>14/11/2567 | ชม.71-2904</t>
  </si>
  <si>
    <t>1424110000580</t>
  </si>
  <si>
    <t>5241114858032</t>
  </si>
  <si>
    <t>14/11/2567 | ชม.70-8505</t>
  </si>
  <si>
    <t>1424110000597</t>
  </si>
  <si>
    <t>5241114858001</t>
  </si>
  <si>
    <t>14/11/2567 | ชม.70-5216</t>
  </si>
  <si>
    <t>5724110000303</t>
  </si>
  <si>
    <t>5241157857818</t>
  </si>
  <si>
    <t>14/11/2567 | ชม.70-4221</t>
  </si>
  <si>
    <t>1124110005058</t>
  </si>
  <si>
    <t>5241111860526</t>
  </si>
  <si>
    <t>15/11/2567 | ชม.70-4178</t>
  </si>
  <si>
    <t>1424110000627</t>
  </si>
  <si>
    <t>5241114859268</t>
  </si>
  <si>
    <t>15/11/2567 | ชม.70-2829</t>
  </si>
  <si>
    <t>1424110000634</t>
  </si>
  <si>
    <t>5241114859275</t>
  </si>
  <si>
    <t>15/11/2567 | ชม.70-5248</t>
  </si>
  <si>
    <t>1424110000641</t>
  </si>
  <si>
    <t>5241114859282</t>
  </si>
  <si>
    <t>15/11/2567 | ชม.71-0173</t>
  </si>
  <si>
    <t>1424110000658</t>
  </si>
  <si>
    <t>ชม.70-4123</t>
  </si>
  <si>
    <t>5241114859442</t>
  </si>
  <si>
    <t>15/11/2567 | ชม.70-4123</t>
  </si>
  <si>
    <t>5724110000327</t>
  </si>
  <si>
    <t>5241157859225</t>
  </si>
  <si>
    <t>15/11/2567 | ชม.70-4127</t>
  </si>
  <si>
    <t>5724110000358</t>
  </si>
  <si>
    <t>5241157860474</t>
  </si>
  <si>
    <t>15/11/2567 | ชม.70-8500</t>
  </si>
  <si>
    <t>5824110000249</t>
  </si>
  <si>
    <t>5241157860559</t>
  </si>
  <si>
    <t>15/11/2567 | ชม.70-3813</t>
  </si>
  <si>
    <t>1124110005140</t>
  </si>
  <si>
    <t>5241111861608</t>
  </si>
  <si>
    <t>16/11/2567 | ชม.70-3551</t>
  </si>
  <si>
    <t>1424110000696</t>
  </si>
  <si>
    <t>5241114860585</t>
  </si>
  <si>
    <t>16/11/2567 | ชม.70-3119</t>
  </si>
  <si>
    <t>1424110000702</t>
  </si>
  <si>
    <t>5241114860752</t>
  </si>
  <si>
    <t>16/11/2567 | ชม.70-2176</t>
  </si>
  <si>
    <t>1424110000733</t>
  </si>
  <si>
    <t>5241114860769</t>
  </si>
  <si>
    <t>16/11/2567 | ชม.70-4122</t>
  </si>
  <si>
    <t>1424110000740</t>
  </si>
  <si>
    <t>5241114860745</t>
  </si>
  <si>
    <t>11ล., ลากหาง6270 ทล-ชม=5ล.*33.47</t>
  </si>
  <si>
    <t>16/11/2567 | ชม.70-8929</t>
  </si>
  <si>
    <t>5724110000389</t>
  </si>
  <si>
    <t>5241157860573</t>
  </si>
  <si>
    <t>16/11/2567 | ชม.70-4135</t>
  </si>
  <si>
    <t>5724110000396</t>
  </si>
  <si>
    <t>5241157860603</t>
  </si>
  <si>
    <t>16/11/2567 | ชม.70-5816</t>
  </si>
  <si>
    <t>1124110005423</t>
  </si>
  <si>
    <t>5241111861943</t>
  </si>
  <si>
    <t>17/11/2567 | ชม.70-8512</t>
  </si>
  <si>
    <t>1124110005454</t>
  </si>
  <si>
    <t>5241111861912</t>
  </si>
  <si>
    <t>17/11/2567 | ชม.70-9360</t>
  </si>
  <si>
    <t>1124110005522</t>
  </si>
  <si>
    <t>5241111861950</t>
  </si>
  <si>
    <t>17/11/2567 | ชม.70-6264</t>
  </si>
  <si>
    <t>1124110005560</t>
  </si>
  <si>
    <t>5241111861967</t>
  </si>
  <si>
    <t>17/11/2567 | ชม.70-4179</t>
  </si>
  <si>
    <t>1124110005652</t>
  </si>
  <si>
    <t>5241111861929</t>
  </si>
  <si>
    <t>17/11/2567 | ชม.70-2990</t>
  </si>
  <si>
    <t>1124110005669</t>
  </si>
  <si>
    <t>5241111861936</t>
  </si>
  <si>
    <t>13ล. ทล-ชม. 15/11/67</t>
  </si>
  <si>
    <t>17/11/2567 | ชม.70-8502</t>
  </si>
  <si>
    <t>1124110005720</t>
  </si>
  <si>
    <t>5241111861974</t>
  </si>
  <si>
    <t>17/11/2567 | ชม.70-6265</t>
  </si>
  <si>
    <t>5824110000287</t>
  </si>
  <si>
    <t>5241158861678</t>
  </si>
  <si>
    <t>มส-ชม 49 ล.</t>
  </si>
  <si>
    <t>17/11/2567 | ชม.70-4223</t>
  </si>
  <si>
    <t>1124110005829</t>
  </si>
  <si>
    <t>5241111863244</t>
  </si>
  <si>
    <t>18/11/2567 | ชม.70-5248</t>
  </si>
  <si>
    <t>1124110005959</t>
  </si>
  <si>
    <t>5241111863275</t>
  </si>
  <si>
    <t>18/11/2567 | ชม.70-4188</t>
  </si>
  <si>
    <t>1424110000795</t>
  </si>
  <si>
    <t>5241114862312</t>
  </si>
  <si>
    <t>18/11/2567 | ชม.70-8505</t>
  </si>
  <si>
    <t>1124110006109</t>
  </si>
  <si>
    <t>5241111864821</t>
  </si>
  <si>
    <t>19/11/2567 | ชม.70-3811</t>
  </si>
  <si>
    <t>1124110006123</t>
  </si>
  <si>
    <t>5241111864814</t>
  </si>
  <si>
    <t>19/11/2567 | ชม.70-4832</t>
  </si>
  <si>
    <t>1124110006413</t>
  </si>
  <si>
    <t>5241111864838</t>
  </si>
  <si>
    <t>19/11/2567 | ชม.70-4192</t>
  </si>
  <si>
    <t>1124110006420</t>
  </si>
  <si>
    <t>5241111864852</t>
  </si>
  <si>
    <t>19/11/2567 | ชม.70-4175</t>
  </si>
  <si>
    <t>1124110006437</t>
  </si>
  <si>
    <t>5241111864845</t>
  </si>
  <si>
    <t>19/11/2567 | ชม.70-6270</t>
  </si>
  <si>
    <t>1424110000825</t>
  </si>
  <si>
    <t>5241114863562</t>
  </si>
  <si>
    <t>19/11/2567 | ชม.70-6998</t>
  </si>
  <si>
    <t>1424110000832</t>
  </si>
  <si>
    <t>5241114863555</t>
  </si>
  <si>
    <t>19/11/2567 | ชม.71-1957</t>
  </si>
  <si>
    <t>1424110000849</t>
  </si>
  <si>
    <t>5241114863579</t>
  </si>
  <si>
    <t>19/11/2567 | ชม.70-7013</t>
  </si>
  <si>
    <t>1424110000856</t>
  </si>
  <si>
    <t>5241114863586</t>
  </si>
  <si>
    <t>19/11/2567 | ชม.70-2176</t>
  </si>
  <si>
    <t>5524110000187</t>
  </si>
  <si>
    <t>5241155864948</t>
  </si>
  <si>
    <t>19/11/2567 | ชม.70-4136</t>
  </si>
  <si>
    <t>5724110000440</t>
  </si>
  <si>
    <t>5241157863338</t>
  </si>
  <si>
    <t>19/11/2567 | ชม.70-8455</t>
  </si>
  <si>
    <t>1124110006604</t>
  </si>
  <si>
    <t>5241111866788</t>
  </si>
  <si>
    <t>20/11/2567 | ชม.70-2829</t>
  </si>
  <si>
    <t>1124110006628</t>
  </si>
  <si>
    <t>5241115866289</t>
  </si>
  <si>
    <t>20/11/2567 | ชม.70-4830</t>
  </si>
  <si>
    <t>1124110006680</t>
  </si>
  <si>
    <t>5241115866296</t>
  </si>
  <si>
    <t>20/11/2567 | ชม.70-9613</t>
  </si>
  <si>
    <t>1124110006789</t>
  </si>
  <si>
    <t>5241111866276</t>
  </si>
  <si>
    <t>20/11/2567 | ชม.70-3812</t>
  </si>
  <si>
    <t>1124110006796</t>
  </si>
  <si>
    <t>5241111866269</t>
  </si>
  <si>
    <t>20/11/2567 | ชม.70-4181</t>
  </si>
  <si>
    <t>1124110006802</t>
  </si>
  <si>
    <t>5241111866252</t>
  </si>
  <si>
    <t>20/11/2567 | ชม.70-4978</t>
  </si>
  <si>
    <t>1424110000870</t>
  </si>
  <si>
    <t>5241114865047</t>
  </si>
  <si>
    <t>20/11/2567 | ชม.70-9360</t>
  </si>
  <si>
    <t>5824110000348</t>
  </si>
  <si>
    <t>5241158866833</t>
  </si>
  <si>
    <t>20/11/2567 | ชม.70-8503</t>
  </si>
  <si>
    <t>5824110000355</t>
  </si>
  <si>
    <t>5241158866840</t>
  </si>
  <si>
    <t>.22 มส-ชม</t>
  </si>
  <si>
    <t>20/11/2567 | ชม.70-4188</t>
  </si>
  <si>
    <t>1124110006925</t>
  </si>
  <si>
    <t>5241111867785</t>
  </si>
  <si>
    <t>21/11/2567 | ชม.70-4976</t>
  </si>
  <si>
    <t>1124110007083</t>
  </si>
  <si>
    <t>5241115867811</t>
  </si>
  <si>
    <t>21/11/2567 | ชม.70-3813</t>
  </si>
  <si>
    <t>1124110007199</t>
  </si>
  <si>
    <t>5241111867792</t>
  </si>
  <si>
    <t>21/11/2567 | ชม.70-4831</t>
  </si>
  <si>
    <t>1124110007205</t>
  </si>
  <si>
    <t>5241111867747</t>
  </si>
  <si>
    <t>21/11/2567 | ชม.70-8933</t>
  </si>
  <si>
    <t>1124110007243</t>
  </si>
  <si>
    <t>5241111867808</t>
  </si>
  <si>
    <t>21/11/2567 | ชม.70-9610</t>
  </si>
  <si>
    <t>1424110000924</t>
  </si>
  <si>
    <t>5241114866440</t>
  </si>
  <si>
    <t>21/11/2567 | ชม.70-4964</t>
  </si>
  <si>
    <t>1424110000948</t>
  </si>
  <si>
    <t>5241114866570</t>
  </si>
  <si>
    <t>21/11/2567 | ชม.70-2932</t>
  </si>
  <si>
    <t>1424110000955</t>
  </si>
  <si>
    <t>5241114866457</t>
  </si>
  <si>
    <t>21/11/2567 | ชม.70-2941</t>
  </si>
  <si>
    <t>5524110000217</t>
  </si>
  <si>
    <t>5241155868007</t>
  </si>
  <si>
    <t>21/11/2567 | ชม.70-8931</t>
  </si>
  <si>
    <t>5724110000488</t>
  </si>
  <si>
    <t>5241157866322</t>
  </si>
  <si>
    <t>21/11/2567 | ชม.70-5816</t>
  </si>
  <si>
    <t>5824110000379</t>
  </si>
  <si>
    <t>5241158866857</t>
  </si>
  <si>
    <t>21/11/2567 | ชม.70-6048</t>
  </si>
  <si>
    <t>1124110007465</t>
  </si>
  <si>
    <t>5241111869024</t>
  </si>
  <si>
    <t>22/11/2567 | ชม.70-4176</t>
  </si>
  <si>
    <t>1124110007472</t>
  </si>
  <si>
    <t>5241111869543</t>
  </si>
  <si>
    <t>22/11/2567 | ชม.70-8500</t>
  </si>
  <si>
    <t>1424110000986</t>
  </si>
  <si>
    <t>5241114867959</t>
  </si>
  <si>
    <t>22/11/2567 | ชม.71-1957</t>
  </si>
  <si>
    <t>1424110000993</t>
  </si>
  <si>
    <t>5241114867966</t>
  </si>
  <si>
    <t>22/11/2567 | ชม.70-8561</t>
  </si>
  <si>
    <t>1424110001006</t>
  </si>
  <si>
    <t>5241114868093</t>
  </si>
  <si>
    <t>22/11/2567 | ชม.70-8304</t>
  </si>
  <si>
    <t>5724110000532</t>
  </si>
  <si>
    <t>5241157867756</t>
  </si>
  <si>
    <t>22/11/2567 | ชม.70-6264</t>
  </si>
  <si>
    <t>5724110000549</t>
  </si>
  <si>
    <t>5241157867763</t>
  </si>
  <si>
    <t>22/11/2567 | ชม.70-4136</t>
  </si>
  <si>
    <t>1124110007601</t>
  </si>
  <si>
    <t>5241111870266</t>
  </si>
  <si>
    <t>23/11/2567 | ชม.70-9611</t>
  </si>
  <si>
    <t>1124110007618</t>
  </si>
  <si>
    <t>5241111869550</t>
  </si>
  <si>
    <t>23/11/2567 | ชม.70-9360</t>
  </si>
  <si>
    <t>1124110007649</t>
  </si>
  <si>
    <t>5241111869574</t>
  </si>
  <si>
    <t>23/11/2567 | ชม.70-8562</t>
  </si>
  <si>
    <t>1124110007724</t>
  </si>
  <si>
    <t>5241115870286</t>
  </si>
  <si>
    <t>23/11/2567 | ชม.70-4830</t>
  </si>
  <si>
    <t>1124110007816</t>
  </si>
  <si>
    <t>5241154869302</t>
  </si>
  <si>
    <t>23/11/2567 | ชม.70-6265</t>
  </si>
  <si>
    <t>1424110001037</t>
  </si>
  <si>
    <t>5241114869311</t>
  </si>
  <si>
    <t>23/11/2567 | ชม.70-5216</t>
  </si>
  <si>
    <t>5724110000563</t>
  </si>
  <si>
    <t>5241157868999</t>
  </si>
  <si>
    <t>23/11/2567 | ชม.70-4218</t>
  </si>
  <si>
    <t>1124110007984</t>
  </si>
  <si>
    <t>5241111870587</t>
  </si>
  <si>
    <t>24/11/2567 | ชม.70-4179</t>
  </si>
  <si>
    <t>1124110008073</t>
  </si>
  <si>
    <t>5241111870600</t>
  </si>
  <si>
    <t>24/11/2567 | ชม.70-8929</t>
  </si>
  <si>
    <t>1124110008110</t>
  </si>
  <si>
    <t>5241111870594</t>
  </si>
  <si>
    <t>24/11/2567 | ชม.70-6264</t>
  </si>
  <si>
    <t>1124110008189</t>
  </si>
  <si>
    <t>5241111870570</t>
  </si>
  <si>
    <t>24/11/2567 | ชม.70-4839</t>
  </si>
  <si>
    <t>1424110001068</t>
  </si>
  <si>
    <t>5241114871499</t>
  </si>
  <si>
    <t>24/11/2567 | ชม.70-4964</t>
  </si>
  <si>
    <t>1424110001075</t>
  </si>
  <si>
    <t>5241114871482</t>
  </si>
  <si>
    <t>24/11/2567 | ชม.71-0173</t>
  </si>
  <si>
    <t>1424110001082</t>
  </si>
  <si>
    <t>5241114870300</t>
  </si>
  <si>
    <t>24/11/2567 | ชม.70-7013</t>
  </si>
  <si>
    <t>5724110000617</t>
  </si>
  <si>
    <t>5241157870275</t>
  </si>
  <si>
    <t>24/11/2567 | ชม.70-4135</t>
  </si>
  <si>
    <t>1124110008226</t>
  </si>
  <si>
    <t>5241111871003</t>
  </si>
  <si>
    <t>25/11/2567 | ชม.71-1957</t>
  </si>
  <si>
    <t>1124110008332</t>
  </si>
  <si>
    <t>5241111871966</t>
  </si>
  <si>
    <t>25/11/2567 | ชม.70-8514</t>
  </si>
  <si>
    <t>1124110008400</t>
  </si>
  <si>
    <t>5241111871959</t>
  </si>
  <si>
    <t>25/11/2567 | ชม.70-4976</t>
  </si>
  <si>
    <t>1424110001129</t>
  </si>
  <si>
    <t>5241114870980</t>
  </si>
  <si>
    <t>25/11/2567 | ชม.70-8505</t>
  </si>
  <si>
    <t>1424110001136</t>
  </si>
  <si>
    <t>5241114870973</t>
  </si>
  <si>
    <t>25/11/2567 | ชม.70-4123</t>
  </si>
  <si>
    <t>1124110008516</t>
  </si>
  <si>
    <t>5241111873403</t>
  </si>
  <si>
    <t>26/11/2567 | ชม.70-4173</t>
  </si>
  <si>
    <t>1124110008523</t>
  </si>
  <si>
    <t>5241111873410</t>
  </si>
  <si>
    <t>26/11/2567 | ชม.70-8513</t>
  </si>
  <si>
    <t>1124110008790</t>
  </si>
  <si>
    <t>5241111873441</t>
  </si>
  <si>
    <t>26/11/2567 | ชม.70-4192</t>
  </si>
  <si>
    <t>1124110008806</t>
  </si>
  <si>
    <t>5241111873458</t>
  </si>
  <si>
    <t>26/11/2567 | ชม.70-4179</t>
  </si>
  <si>
    <t>1124110008851</t>
  </si>
  <si>
    <t>5241111873427</t>
  </si>
  <si>
    <t>26/11/2567 | ชม.70-3815</t>
  </si>
  <si>
    <t>1124110008868</t>
  </si>
  <si>
    <t>5241111873434</t>
  </si>
  <si>
    <t>26/11/2567 | ชม.70-3811</t>
  </si>
  <si>
    <t>1424110001167</t>
  </si>
  <si>
    <t>5241114872229</t>
  </si>
  <si>
    <t>26/11/2567 | ชม.70-8561</t>
  </si>
  <si>
    <t>1424110001174</t>
  </si>
  <si>
    <t>5241114872212</t>
  </si>
  <si>
    <t>26/11/2567 | ชม.70-2297</t>
  </si>
  <si>
    <t>1424110001181</t>
  </si>
  <si>
    <t>5241114872205</t>
  </si>
  <si>
    <t>26/11/2567 | ชม.70-2990</t>
  </si>
  <si>
    <t>5524110000262</t>
  </si>
  <si>
    <t>5241155872059</t>
  </si>
  <si>
    <t>26/11/2567 | ชม.70-4223</t>
  </si>
  <si>
    <t>1124110008646</t>
  </si>
  <si>
    <t>5241157872040</t>
  </si>
  <si>
    <t>26/11/2567 | ชม.70-4130</t>
  </si>
  <si>
    <t>1124110009018</t>
  </si>
  <si>
    <t>5241111874820</t>
  </si>
  <si>
    <t>27/11/2567 | ชม.70-4194</t>
  </si>
  <si>
    <t>1124110009025</t>
  </si>
  <si>
    <t>5241111874837</t>
  </si>
  <si>
    <t>27/11/2567 | ชม.70-8512</t>
  </si>
  <si>
    <t>1124110009032</t>
  </si>
  <si>
    <t>5241111875117</t>
  </si>
  <si>
    <t>27/11/2567 | ชม.70-3119</t>
  </si>
  <si>
    <t>1124110009186</t>
  </si>
  <si>
    <t>5241111874844</t>
  </si>
  <si>
    <t>27/11/2567 | ชม.70-9613</t>
  </si>
  <si>
    <t>1124110009216</t>
  </si>
  <si>
    <t>5241111874851</t>
  </si>
  <si>
    <t>27/11/2567 | ชม.70-8515</t>
  </si>
  <si>
    <t>1124110009223</t>
  </si>
  <si>
    <t>5241111874813</t>
  </si>
  <si>
    <t>27/11/2567 | ชม.70-4189</t>
  </si>
  <si>
    <t>1424110001211</t>
  </si>
  <si>
    <t>5241114873738</t>
  </si>
  <si>
    <t>27/11/2567 | ชม.70-8562</t>
  </si>
  <si>
    <t>1424110001228</t>
  </si>
  <si>
    <t>5241114873745</t>
  </si>
  <si>
    <t>27/11/2567 | ชม.70-4365</t>
  </si>
  <si>
    <t>1424110001235</t>
  </si>
  <si>
    <t>5241114873752</t>
  </si>
  <si>
    <t>27/11/2567 | ชม.70-4122</t>
  </si>
  <si>
    <t>5724110000679</t>
  </si>
  <si>
    <t>5241157873658</t>
  </si>
  <si>
    <t>27/11/2567 | ชม.71-2460</t>
  </si>
  <si>
    <t>1124110009438</t>
  </si>
  <si>
    <t>5241115876240</t>
  </si>
  <si>
    <t>28/11/2567 | ชม.70-4192</t>
  </si>
  <si>
    <t>1124110009469</t>
  </si>
  <si>
    <t>5241119874990</t>
  </si>
  <si>
    <t>28/11/2567 | ชม.70-4175</t>
  </si>
  <si>
    <t>1124110009490</t>
  </si>
  <si>
    <t>5241115876233</t>
  </si>
  <si>
    <t>28/11/2567 | ชม.70-8514</t>
  </si>
  <si>
    <t>1124110009568</t>
  </si>
  <si>
    <t>5241111876251</t>
  </si>
  <si>
    <t>28/11/2567 | ชม.70-4181</t>
  </si>
  <si>
    <t>1124110009575</t>
  </si>
  <si>
    <t>5241111876268</t>
  </si>
  <si>
    <t>28/11/2567 | ชม.70-4173</t>
  </si>
  <si>
    <t>1424110001259</t>
  </si>
  <si>
    <t>5241114874940</t>
  </si>
  <si>
    <t>28/11/2567 | ชม.70-7013</t>
  </si>
  <si>
    <t>1424110001266</t>
  </si>
  <si>
    <t>5241114874957</t>
  </si>
  <si>
    <t>28/11/2567 | ชม.70-9360</t>
  </si>
  <si>
    <t>1424110001273</t>
  </si>
  <si>
    <t>5241114874964</t>
  </si>
  <si>
    <t>28/11/2567 | ชม.70-5216</t>
  </si>
  <si>
    <t>5424110000289</t>
  </si>
  <si>
    <t>5241154875372</t>
  </si>
  <si>
    <t>24ล  น่าน-แพร่, 40ล  แพร่-น่าน</t>
  </si>
  <si>
    <t>28/11/2567 | ชม.70-4137</t>
  </si>
  <si>
    <t>5724110000709</t>
  </si>
  <si>
    <t>5241157874860</t>
  </si>
  <si>
    <t>28/11/2567 | ชม.70-6257</t>
  </si>
  <si>
    <t>1124110009667</t>
  </si>
  <si>
    <t>5241111877647</t>
  </si>
  <si>
    <t>29/11/2567 | ชม.70-9610</t>
  </si>
  <si>
    <t>1124110009674</t>
  </si>
  <si>
    <t>5241111877654</t>
  </si>
  <si>
    <t>29/11/2567 | ชม.70-9722</t>
  </si>
  <si>
    <t>1124110009933</t>
  </si>
  <si>
    <t>5241111877661</t>
  </si>
  <si>
    <t>29/11/2567 | ชม.70-3551</t>
  </si>
  <si>
    <t>1424110001297</t>
  </si>
  <si>
    <t>5241114876647</t>
  </si>
  <si>
    <t>29/11/2567 | ชม.70-8561</t>
  </si>
  <si>
    <t>1424110001303</t>
  </si>
  <si>
    <t>5241114878030</t>
  </si>
  <si>
    <t>29/11/2567 | ชม.70-6998</t>
  </si>
  <si>
    <t>1424110001310</t>
  </si>
  <si>
    <t>5241114876654</t>
  </si>
  <si>
    <t>29/11/2567 | ชม.70-2829</t>
  </si>
  <si>
    <t>1924110000240</t>
  </si>
  <si>
    <t>5241119877670</t>
  </si>
  <si>
    <t>29/11/2567 | ชม.70-4195</t>
  </si>
  <si>
    <t>5724110000723</t>
  </si>
  <si>
    <t>5241157876307</t>
  </si>
  <si>
    <t>29/11/2567 | ชม.70-4126</t>
  </si>
  <si>
    <t>1124110010090</t>
  </si>
  <si>
    <t>5241211878902</t>
  </si>
  <si>
    <t>30/11/2567 | ชม.70-4980</t>
  </si>
  <si>
    <t>1124110010113</t>
  </si>
  <si>
    <t>5241211878919</t>
  </si>
  <si>
    <t>30/11/2567 | ชม.70-4174</t>
  </si>
  <si>
    <t>1124110010175</t>
  </si>
  <si>
    <t>5241215878885</t>
  </si>
  <si>
    <t>30/11/2567 | ชม.70-6226</t>
  </si>
  <si>
    <t>1124110010335</t>
  </si>
  <si>
    <t>5241215878892</t>
  </si>
  <si>
    <t>30/11/2567 | ชม.70-4194</t>
  </si>
  <si>
    <t>1424110001358</t>
  </si>
  <si>
    <t>5241114878047</t>
  </si>
  <si>
    <t>30/11/2567 | ชม.70-8562</t>
  </si>
  <si>
    <t>1424110001365</t>
  </si>
  <si>
    <t>5241114878061</t>
  </si>
  <si>
    <t>30/11/2567 | ชม.71-1957</t>
  </si>
  <si>
    <t>1424110001372</t>
  </si>
  <si>
    <t>5241114878054</t>
  </si>
  <si>
    <t>30/11/2567 | ชม.70-8505</t>
  </si>
  <si>
    <t>5724110000754</t>
  </si>
  <si>
    <t>5241157877687</t>
  </si>
  <si>
    <t>30/11/2567 | ชม.70-5978</t>
  </si>
  <si>
    <t>1124120000111</t>
  </si>
  <si>
    <t>5241211879411</t>
  </si>
  <si>
    <t>01/12/2567 | ชม.70-4837</t>
  </si>
  <si>
    <t>1124120000289</t>
  </si>
  <si>
    <t>5241211879428</t>
  </si>
  <si>
    <t>01/12/2567 | ชม.70-4181</t>
  </si>
  <si>
    <t>1424120000020</t>
  </si>
  <si>
    <t>5241214879296</t>
  </si>
  <si>
    <t>01/12/2567 | ชม.70-4964</t>
  </si>
  <si>
    <t>1424120000037</t>
  </si>
  <si>
    <t>5241214879302</t>
  </si>
  <si>
    <t>01/12/2567 | ชม.70-2932</t>
  </si>
  <si>
    <t>1424120000044</t>
  </si>
  <si>
    <t>5241214879319</t>
  </si>
  <si>
    <t>01/12/2567 | ชม.70-4123</t>
  </si>
  <si>
    <t>1424120000075</t>
  </si>
  <si>
    <t>5241214879326</t>
  </si>
  <si>
    <t>01/12/2567 | ชม.71-0173</t>
  </si>
  <si>
    <t>5724120000010</t>
  </si>
  <si>
    <t>5241257878973</t>
  </si>
  <si>
    <t>01/12/2567 | ชม.70-8501</t>
  </si>
  <si>
    <t>1124120000470</t>
  </si>
  <si>
    <t>5241211881308</t>
  </si>
  <si>
    <t>02/12/2567 | ชม.70-4122</t>
  </si>
  <si>
    <t>1424120000099</t>
  </si>
  <si>
    <t>5241211881315</t>
  </si>
  <si>
    <t>02/12/2567 | ชม.70-6998</t>
  </si>
  <si>
    <t>5724120000034</t>
  </si>
  <si>
    <t>5241211879459</t>
  </si>
  <si>
    <t>มส-ชร 11 ล. + ชร-ชม 35 ล.</t>
  </si>
  <si>
    <t>02/12/2567 | ชม.70-8933</t>
  </si>
  <si>
    <t>1124120000753</t>
  </si>
  <si>
    <t>5241211882350</t>
  </si>
  <si>
    <t>03/12/2567 | ชม.70-4830</t>
  </si>
  <si>
    <t>1124120000968</t>
  </si>
  <si>
    <t>5241211882343</t>
  </si>
  <si>
    <t>03/12/2567 | ชม.70-4192</t>
  </si>
  <si>
    <t>1424120000129</t>
  </si>
  <si>
    <t>5241214881077</t>
  </si>
  <si>
    <t>03/12/2567 | ชม.70-8561</t>
  </si>
  <si>
    <t>1424120000136</t>
  </si>
  <si>
    <t>5241214881091</t>
  </si>
  <si>
    <t>03/12/2567 | ชม.71-2904</t>
  </si>
  <si>
    <t>1424120000143</t>
  </si>
  <si>
    <t>5241214881084</t>
  </si>
  <si>
    <t>03/12/2567 | ชม.70-9360</t>
  </si>
  <si>
    <t>1424120000150</t>
  </si>
  <si>
    <t>5241214881275</t>
  </si>
  <si>
    <t>03/12/2567 | ชม.71-1957</t>
  </si>
  <si>
    <t>1124120001071</t>
  </si>
  <si>
    <t>5241211884200</t>
  </si>
  <si>
    <t>04/12/2567 | ชม.70-2829</t>
  </si>
  <si>
    <t>1124120001460</t>
  </si>
  <si>
    <t>5241211883968</t>
  </si>
  <si>
    <t>04/12/2567 | ชม.70-4837</t>
  </si>
  <si>
    <t>1424120000174</t>
  </si>
  <si>
    <t>5241214882494</t>
  </si>
  <si>
    <t>04/12/2567 | ชม.70-3119</t>
  </si>
  <si>
    <t>1424120000181</t>
  </si>
  <si>
    <t>5241214882470</t>
  </si>
  <si>
    <t>04/12/2567 | ชม.70-2932</t>
  </si>
  <si>
    <t>1624120000017</t>
  </si>
  <si>
    <t>5241214882487</t>
  </si>
  <si>
    <t>04/12/2567 | ชม.70-4964</t>
  </si>
  <si>
    <t>1924120000049</t>
  </si>
  <si>
    <t>5241219883984</t>
  </si>
  <si>
    <t>04/12/2567 | ชม.70-6248</t>
  </si>
  <si>
    <t>5424120000064</t>
  </si>
  <si>
    <t>5241254883994</t>
  </si>
  <si>
    <t>04/12/2567 | ชม.70-9612</t>
  </si>
  <si>
    <t>5724120000119</t>
  </si>
  <si>
    <t>5241257882376</t>
  </si>
  <si>
    <t>04/12/2567 | ชม.70-6922</t>
  </si>
  <si>
    <t>1424120000211</t>
  </si>
  <si>
    <t>5241214883880</t>
  </si>
  <si>
    <t>05/12/2567 | ชม.70-9360</t>
  </si>
  <si>
    <t>1424120000228</t>
  </si>
  <si>
    <t>5241214883866</t>
  </si>
  <si>
    <t>05/12/2567 | ชม.70-7013</t>
  </si>
  <si>
    <t>1424120000235</t>
  </si>
  <si>
    <t>5241214883873</t>
  </si>
  <si>
    <t>05/12/2567 | ชม.70-5216</t>
  </si>
  <si>
    <t>1424120000242</t>
  </si>
  <si>
    <t>5241214884146</t>
  </si>
  <si>
    <t>05/12/2567 | ชม.70-8505</t>
  </si>
  <si>
    <t>1424120000273</t>
  </si>
  <si>
    <t>5241214884771</t>
  </si>
  <si>
    <t>06/12/2567 | ชม.70-8561</t>
  </si>
  <si>
    <t>1424120000297</t>
  </si>
  <si>
    <t>5241214884962</t>
  </si>
  <si>
    <t>06/12/2567 | ชม.70-8562</t>
  </si>
  <si>
    <t>1424120000334</t>
  </si>
  <si>
    <t>5241214886249</t>
  </si>
  <si>
    <t>07/12/2567 | ชม.71-1957</t>
  </si>
  <si>
    <t>1424120000341</t>
  </si>
  <si>
    <t>5241214886256</t>
  </si>
  <si>
    <t>07/12/2567 | ชม.71-2904</t>
  </si>
  <si>
    <t>1424120000358</t>
  </si>
  <si>
    <t>5241214886225</t>
  </si>
  <si>
    <t>07/12/2567 | ปท.71-3670</t>
  </si>
  <si>
    <t>1424120000365</t>
  </si>
  <si>
    <t>5241214886287</t>
  </si>
  <si>
    <t>07/12/2567 | ชม.70-4122</t>
  </si>
  <si>
    <t>1424120000372</t>
  </si>
  <si>
    <t>5241214886270</t>
  </si>
  <si>
    <t>07/12/2567 | ชม.70-5248</t>
  </si>
  <si>
    <t>5724120000171</t>
  </si>
  <si>
    <t>5241257886039</t>
  </si>
  <si>
    <t>07/12/2567 | ชม.70-8455</t>
  </si>
  <si>
    <t>1124120002498</t>
  </si>
  <si>
    <t>5241215887580</t>
  </si>
  <si>
    <t>08/12/2567 | ชม.70-4192</t>
  </si>
  <si>
    <t>1424120000402</t>
  </si>
  <si>
    <t>5241214887277</t>
  </si>
  <si>
    <t>08/12/2567 | ชม.70-7013</t>
  </si>
  <si>
    <t>1424120000419</t>
  </si>
  <si>
    <t>5241214887291</t>
  </si>
  <si>
    <t>08/12/2567 | ชม.70-8304</t>
  </si>
  <si>
    <t>1424120000426</t>
  </si>
  <si>
    <t>5241214887284</t>
  </si>
  <si>
    <t>08/12/2567 | ชม.70-4123</t>
  </si>
  <si>
    <t>1424120000433</t>
  </si>
  <si>
    <t>5241214887307</t>
  </si>
  <si>
    <t>08/12/2567 | ชม.70-3011</t>
  </si>
  <si>
    <t>5724120000201</t>
  </si>
  <si>
    <t>5241257887241</t>
  </si>
  <si>
    <t>08/12/2567 | ชม.70-4218</t>
  </si>
  <si>
    <t>1124120002726</t>
  </si>
  <si>
    <t>5241215889003</t>
  </si>
  <si>
    <t>09/12/2567 | ชม.70-8515</t>
  </si>
  <si>
    <t>1124120002788</t>
  </si>
  <si>
    <t>5241215889010</t>
  </si>
  <si>
    <t>09/12/2567 | ชม.70-4191</t>
  </si>
  <si>
    <t>1424120000464</t>
  </si>
  <si>
    <t>5241214887963</t>
  </si>
  <si>
    <t>09/12/2567 | ชม.70-8561</t>
  </si>
  <si>
    <t>1424120000471</t>
  </si>
  <si>
    <t>5241214887956</t>
  </si>
  <si>
    <t>09/12/2567 | ชม.70-9360</t>
  </si>
  <si>
    <t>1424120000488</t>
  </si>
  <si>
    <t>5241214887949</t>
  </si>
  <si>
    <t>09/12/2567 | ชม.70-2829</t>
  </si>
  <si>
    <t>5424120000118</t>
  </si>
  <si>
    <t>5241254889194</t>
  </si>
  <si>
    <t>09/12/2567 | ชม.70-4189</t>
  </si>
  <si>
    <t>1124120003020</t>
  </si>
  <si>
    <t>5241215890535</t>
  </si>
  <si>
    <t>10/12/2567 | ชม.70-4839</t>
  </si>
  <si>
    <t>1124120003082</t>
  </si>
  <si>
    <t>5241215890542</t>
  </si>
  <si>
    <t>10/12/2567 | ชม.70-4188</t>
  </si>
  <si>
    <t>1124120003228</t>
  </si>
  <si>
    <t>5241211890515</t>
  </si>
  <si>
    <t>10/12/2567 | ชม.70-4980</t>
  </si>
  <si>
    <t>1124120003235</t>
  </si>
  <si>
    <t>5241211890522</t>
  </si>
  <si>
    <t>10/12/2567 | ชม.70-9610</t>
  </si>
  <si>
    <t>1424120000518</t>
  </si>
  <si>
    <t>5241214889134</t>
  </si>
  <si>
    <t>10/12/2567 | ชม.70-5248</t>
  </si>
  <si>
    <t>5724120000225</t>
  </si>
  <si>
    <t>5241257889054</t>
  </si>
  <si>
    <t>10/12/2567 | ชม.70-4135</t>
  </si>
  <si>
    <t>1124120003433</t>
  </si>
  <si>
    <t>5241211892007</t>
  </si>
  <si>
    <t>11/12/2567 | ชม.70-4165</t>
  </si>
  <si>
    <t>1124120003464</t>
  </si>
  <si>
    <t>5241211892021</t>
  </si>
  <si>
    <t>11/12/2567 | ชม.70-6998</t>
  </si>
  <si>
    <t>1124120003471</t>
  </si>
  <si>
    <t>5241215891983</t>
  </si>
  <si>
    <t>11/12/2567 | ชม.70-4178</t>
  </si>
  <si>
    <t>1424120000525</t>
  </si>
  <si>
    <t>5241214890802</t>
  </si>
  <si>
    <t>11/12/2567 | ชม.70-4122</t>
  </si>
  <si>
    <t>1424120000532</t>
  </si>
  <si>
    <t>5241214890819</t>
  </si>
  <si>
    <t>11/12/2567 | ชม.70-2829</t>
  </si>
  <si>
    <t>1424120000587</t>
  </si>
  <si>
    <t>5241214890833</t>
  </si>
  <si>
    <t>11/12/2567 | ชม.71-1957</t>
  </si>
  <si>
    <t>1424120000594</t>
  </si>
  <si>
    <t>5241214890826</t>
  </si>
  <si>
    <t>11/12/2567 | ชม.71-2904</t>
  </si>
  <si>
    <t>1424120000624</t>
  </si>
  <si>
    <t>5241214891311</t>
  </si>
  <si>
    <t>11/12/2567 | ชม.70-5216</t>
  </si>
  <si>
    <t>5424120000187</t>
  </si>
  <si>
    <t>5241254890855</t>
  </si>
  <si>
    <t>11/12/2567 | ชม.70-4128</t>
  </si>
  <si>
    <t>5724120000263</t>
  </si>
  <si>
    <t>5241257892092</t>
  </si>
  <si>
    <t>11/12/2567 | ชม.70-4137</t>
  </si>
  <si>
    <t>1124120004065</t>
  </si>
  <si>
    <t>5241211893394</t>
  </si>
  <si>
    <t>12/12/2567 | ชม.70-4176</t>
  </si>
  <si>
    <t>1124120004072</t>
  </si>
  <si>
    <t>5241211893417</t>
  </si>
  <si>
    <t>12/12/2567 | ชม.70-4980</t>
  </si>
  <si>
    <t>1124120004096</t>
  </si>
  <si>
    <t>5241211893400</t>
  </si>
  <si>
    <t>12/12/2567 | ชม.70-4839</t>
  </si>
  <si>
    <t>1424120000631</t>
  </si>
  <si>
    <t>5241214892165</t>
  </si>
  <si>
    <t>12/12/2567 | ชม.70-9360</t>
  </si>
  <si>
    <t>1424120000648</t>
  </si>
  <si>
    <t>5241214892158</t>
  </si>
  <si>
    <t>12/12/2567 | ชม.70-2176</t>
  </si>
  <si>
    <t>1424120000655</t>
  </si>
  <si>
    <t>5241214892608</t>
  </si>
  <si>
    <t>12/12/2567 | ชม.70-4120</t>
  </si>
  <si>
    <t>5724120000287</t>
  </si>
  <si>
    <t>5241257892269</t>
  </si>
  <si>
    <t>12/12/2567 | ชม.70-4130</t>
  </si>
  <si>
    <t>5724120000294</t>
  </si>
  <si>
    <t>5241257892276</t>
  </si>
  <si>
    <t>12/12/2567 | ชม.70-4144</t>
  </si>
  <si>
    <t>5824120000208</t>
  </si>
  <si>
    <t>5241257892108</t>
  </si>
  <si>
    <t>12/12/2567 | ชม.71-2429</t>
  </si>
  <si>
    <t>1124120004201</t>
  </si>
  <si>
    <t>5241211894704</t>
  </si>
  <si>
    <t>13/12/2567 | ชม.70-4978</t>
  </si>
  <si>
    <t>1124120004478</t>
  </si>
  <si>
    <t>5241211894711</t>
  </si>
  <si>
    <t>13/12/2567 | ชม.70-9722</t>
  </si>
  <si>
    <t>1424120000679</t>
  </si>
  <si>
    <t>5241214893605</t>
  </si>
  <si>
    <t>13/12/2567 | ชม.70-4122</t>
  </si>
  <si>
    <t>1424120000686</t>
  </si>
  <si>
    <t>5241214893612</t>
  </si>
  <si>
    <t>13/12/2567 | ชม.70-8562</t>
  </si>
  <si>
    <t>5524120000214</t>
  </si>
  <si>
    <t>5241255893732</t>
  </si>
  <si>
    <t>19ล.วปป-ชม</t>
  </si>
  <si>
    <t>13/12/2567 | ชม.70-8501</t>
  </si>
  <si>
    <t>5724120000317</t>
  </si>
  <si>
    <t>5241257893457</t>
  </si>
  <si>
    <t>13/12/2567 | ชม.70-4126</t>
  </si>
  <si>
    <t>1124120004737</t>
  </si>
  <si>
    <t>5241211895909</t>
  </si>
  <si>
    <t>14/12/2567 | ชม.70-4195</t>
  </si>
  <si>
    <t>1124120004744</t>
  </si>
  <si>
    <t>5241211895916</t>
  </si>
  <si>
    <t>14/12/2567 | ชม.70-4980</t>
  </si>
  <si>
    <t>1124120004751</t>
  </si>
  <si>
    <t>5241211895923</t>
  </si>
  <si>
    <t>14/12/2567 | ชม.70-4837</t>
  </si>
  <si>
    <t>1124120004775</t>
  </si>
  <si>
    <t>5241215895936</t>
  </si>
  <si>
    <t>14/12/2567 | ชม.70-9612</t>
  </si>
  <si>
    <t>1424120000716</t>
  </si>
  <si>
    <t>5241214894800</t>
  </si>
  <si>
    <t>14/12/2567 | ชม.71-2904</t>
  </si>
  <si>
    <t>1424120000723</t>
  </si>
  <si>
    <t>5241214894695</t>
  </si>
  <si>
    <t>14/12/2567 | ชม.71-1957</t>
  </si>
  <si>
    <t>1424120000730</t>
  </si>
  <si>
    <t>5241214894817</t>
  </si>
  <si>
    <t>14/12/2567 | ชม.70-8505</t>
  </si>
  <si>
    <t>1424120000761</t>
  </si>
  <si>
    <t>5241214895241</t>
  </si>
  <si>
    <t>14/12/2567 | ชม.70-8304</t>
  </si>
  <si>
    <t>5724120000355</t>
  </si>
  <si>
    <t>5241257894737</t>
  </si>
  <si>
    <t>14/12/2567 | ชม.70-5816</t>
  </si>
  <si>
    <t>1124120004935</t>
  </si>
  <si>
    <t>5241211896326</t>
  </si>
  <si>
    <t>15/12/2567 | ชม.70-4176</t>
  </si>
  <si>
    <t>1124120005024</t>
  </si>
  <si>
    <t>5241211896333</t>
  </si>
  <si>
    <t>15/12/2567 | ชม.70-8515</t>
  </si>
  <si>
    <t>1124120005031</t>
  </si>
  <si>
    <t>5241211896340</t>
  </si>
  <si>
    <t>15/12/2567 | ชม.70-8512</t>
  </si>
  <si>
    <t>1424120000778</t>
  </si>
  <si>
    <t>5241214895975</t>
  </si>
  <si>
    <t>15/12/2567 | ชม.70-5216</t>
  </si>
  <si>
    <t>1424120000792</t>
  </si>
  <si>
    <t>5241214895951</t>
  </si>
  <si>
    <t>15/12/2567 | ชม.70-6998</t>
  </si>
  <si>
    <t>1424120000808</t>
  </si>
  <si>
    <t>5241214895968</t>
  </si>
  <si>
    <t>15/12/2567 | ชม.70-2297</t>
  </si>
  <si>
    <t>5724120000393</t>
  </si>
  <si>
    <t>5241257896021</t>
  </si>
  <si>
    <t>51ล*33.47</t>
  </si>
  <si>
    <t>15/12/2567 | ชม.71-2429</t>
  </si>
  <si>
    <t>1124120005291</t>
  </si>
  <si>
    <t>5241215897756</t>
  </si>
  <si>
    <t>16/12/2567 | ชม.70-9608</t>
  </si>
  <si>
    <t>1124120005321</t>
  </si>
  <si>
    <t>5241211899204</t>
  </si>
  <si>
    <t>16/12/2567 | ชม.70-3119</t>
  </si>
  <si>
    <t>1124120005369</t>
  </si>
  <si>
    <t>5241211897736</t>
  </si>
  <si>
    <t>16/12/2567 | ชม.70-4190</t>
  </si>
  <si>
    <t>1124120005376</t>
  </si>
  <si>
    <t>5241211897743</t>
  </si>
  <si>
    <t>16/12/2567 | ชม.70-9722</t>
  </si>
  <si>
    <t>1424120000846</t>
  </si>
  <si>
    <t>5241214896514</t>
  </si>
  <si>
    <t>16/12/2567 | ชม.70-4365</t>
  </si>
  <si>
    <t>1424120000853</t>
  </si>
  <si>
    <t>5241214896521</t>
  </si>
  <si>
    <t>16/12/2567 | ชม.70-4120</t>
  </si>
  <si>
    <t>1124120005673</t>
  </si>
  <si>
    <t>5241211899211</t>
  </si>
  <si>
    <t>17/12/2567 | ชม.70-8561</t>
  </si>
  <si>
    <t>1124120005758</t>
  </si>
  <si>
    <t>5241211899150</t>
  </si>
  <si>
    <t>17/12/2567 | ชม.70-4191</t>
  </si>
  <si>
    <t>1424120000884</t>
  </si>
  <si>
    <t>5241214897917</t>
  </si>
  <si>
    <t>17/12/2567 | ชม.71-2904</t>
  </si>
  <si>
    <t>5724120000447</t>
  </si>
  <si>
    <t>5241257898124</t>
  </si>
  <si>
    <t>17/12/2567 | ชม.70-4126</t>
  </si>
  <si>
    <t>1124120005956</t>
  </si>
  <si>
    <t>5241211900634</t>
  </si>
  <si>
    <t>18/12/2567 | ชม.70-4172</t>
  </si>
  <si>
    <t>1124120006106</t>
  </si>
  <si>
    <t>5241211900696</t>
  </si>
  <si>
    <t>18/12/2567 | ชม.70-9543</t>
  </si>
  <si>
    <t>1124120006120</t>
  </si>
  <si>
    <t>5241211900641</t>
  </si>
  <si>
    <t>18/12/2567 | ชม.70-9722</t>
  </si>
  <si>
    <t>1124120006137</t>
  </si>
  <si>
    <t>5241215900685</t>
  </si>
  <si>
    <t>18/12/2567 | ชม.70-4193</t>
  </si>
  <si>
    <t>1124120006168</t>
  </si>
  <si>
    <t>5241211900658</t>
  </si>
  <si>
    <t>18/12/2567 | ชม.70-8515</t>
  </si>
  <si>
    <t>1124120006205</t>
  </si>
  <si>
    <t>5241211900702</t>
  </si>
  <si>
    <t>.9ล.วปป-ชม</t>
  </si>
  <si>
    <t>18/12/2567 | ชม.70-6226</t>
  </si>
  <si>
    <t>1424120000907</t>
  </si>
  <si>
    <t>5241214899287</t>
  </si>
  <si>
    <t>18/12/2567 | ชม.70-8304</t>
  </si>
  <si>
    <t>1424120000914</t>
  </si>
  <si>
    <t>5241214899270</t>
  </si>
  <si>
    <t>18/12/2567 | ชม.70-5248</t>
  </si>
  <si>
    <t>1424120000921</t>
  </si>
  <si>
    <t>5241214899256</t>
  </si>
  <si>
    <t>18/12/2567 | ชม.70-4122</t>
  </si>
  <si>
    <t>1424120000938</t>
  </si>
  <si>
    <t>5241214899263</t>
  </si>
  <si>
    <t>18/12/2567 | ชม.71-1957</t>
  </si>
  <si>
    <t>5824120000307</t>
  </si>
  <si>
    <t>5241258900666</t>
  </si>
  <si>
    <t>18/12/2567 | ชม.70-4839</t>
  </si>
  <si>
    <t>1124120006434</t>
  </si>
  <si>
    <t>5241215902191</t>
  </si>
  <si>
    <t>19/12/2567 | ชม.70-4176</t>
  </si>
  <si>
    <t>1124120006496</t>
  </si>
  <si>
    <t>5241211902218</t>
  </si>
  <si>
    <t>19/12/2567 | ชม.70-4977</t>
  </si>
  <si>
    <t>1124120006540</t>
  </si>
  <si>
    <t>5241211902225</t>
  </si>
  <si>
    <t>19/12/2567 | ชม.70-6264</t>
  </si>
  <si>
    <t>1424120000952</t>
  </si>
  <si>
    <t>5241214900792</t>
  </si>
  <si>
    <t>19/12/2567 | ชม.70-6998</t>
  </si>
  <si>
    <t>5724120000485</t>
  </si>
  <si>
    <t>5241257900711</t>
  </si>
  <si>
    <t>19/12/2567 | ชม.70-6263</t>
  </si>
  <si>
    <t>1124120006625</t>
  </si>
  <si>
    <t>5241211902232</t>
  </si>
  <si>
    <t>20/12/2567 | ชม.70-9610</t>
  </si>
  <si>
    <t>1124120006632</t>
  </si>
  <si>
    <t>5241211902249</t>
  </si>
  <si>
    <t>20/12/2567 | ชม.70-4173</t>
  </si>
  <si>
    <t>1124120006649</t>
  </si>
  <si>
    <t>5241213902209</t>
  </si>
  <si>
    <t>20/12/2567 | ชม.70-8513</t>
  </si>
  <si>
    <t>1124120006793</t>
  </si>
  <si>
    <t>5241211903727</t>
  </si>
  <si>
    <t>20/12/2567 | ชม.70-4979</t>
  </si>
  <si>
    <t>1124120006991</t>
  </si>
  <si>
    <t>5241211903734</t>
  </si>
  <si>
    <t>20/12/2567 | ชม.70-6270</t>
  </si>
  <si>
    <t>1424120000983</t>
  </si>
  <si>
    <t>5241214902406</t>
  </si>
  <si>
    <t>20/12/2567 | ชม.70-4365</t>
  </si>
  <si>
    <t>1424120000990</t>
  </si>
  <si>
    <t>5241214902390</t>
  </si>
  <si>
    <t>20/12/2567 | ชม.71-2904</t>
  </si>
  <si>
    <t>1424120001003</t>
  </si>
  <si>
    <t>5241214902383</t>
  </si>
  <si>
    <t>20/12/2567 | ชม.70-9360</t>
  </si>
  <si>
    <t>1924120000162</t>
  </si>
  <si>
    <t>5241219903644</t>
  </si>
  <si>
    <t>.16 ชค-พย, .28ล.พย-ชม</t>
  </si>
  <si>
    <t>20/12/2567 | ชม.70-8932</t>
  </si>
  <si>
    <t>1924120000179</t>
  </si>
  <si>
    <t>5241219903651</t>
  </si>
  <si>
    <t>20/12/2567 | ชม.70-8926</t>
  </si>
  <si>
    <t>5724120000539</t>
  </si>
  <si>
    <t>5241257902180</t>
  </si>
  <si>
    <t>20/12/2567 | ชม.70-6257</t>
  </si>
  <si>
    <t>1124120007196</t>
  </si>
  <si>
    <t>5241211904922</t>
  </si>
  <si>
    <t>21/12/2567 | ชม.70-8562</t>
  </si>
  <si>
    <t>1124120007271</t>
  </si>
  <si>
    <t>5241211904946</t>
  </si>
  <si>
    <t>21/12/2567 | ชม.70-3811</t>
  </si>
  <si>
    <t>1124120007288</t>
  </si>
  <si>
    <t>5241211904953</t>
  </si>
  <si>
    <t>21/12/2567 | ชม.70-6226</t>
  </si>
  <si>
    <t>1424120001034</t>
  </si>
  <si>
    <t>5241211904915</t>
  </si>
  <si>
    <t>21/12/2567 | ชม.70-8561</t>
  </si>
  <si>
    <t>1424120001041</t>
  </si>
  <si>
    <t>5241214903984</t>
  </si>
  <si>
    <t>21/12/2567 | ชม.70-4123</t>
  </si>
  <si>
    <t>1924120000186</t>
  </si>
  <si>
    <t>5241219903668</t>
  </si>
  <si>
    <t>21/12/2567 | ชม.70-6248</t>
  </si>
  <si>
    <t>5724120000553</t>
  </si>
  <si>
    <t>5241257903682</t>
  </si>
  <si>
    <t>21/12/2567 | ชม.70-5978</t>
  </si>
  <si>
    <t>5724120000560</t>
  </si>
  <si>
    <t>5241257903828</t>
  </si>
  <si>
    <t>21/12/2567 | ชม.70-4179</t>
  </si>
  <si>
    <t>5724120000577</t>
  </si>
  <si>
    <t>5241257903811</t>
  </si>
  <si>
    <t>มส-ชร 11 ล., ชร-แพร่ 45 ล.</t>
  </si>
  <si>
    <t>21/12/2567 | ชม.70-8930</t>
  </si>
  <si>
    <t>5724120000591</t>
  </si>
  <si>
    <t>5241257904085</t>
  </si>
  <si>
    <t>21/12/2567 | ชม.70-4144</t>
  </si>
  <si>
    <t>1124120007554</t>
  </si>
  <si>
    <t>5241215905390</t>
  </si>
  <si>
    <t>22/12/2567 | ชม.70-4174</t>
  </si>
  <si>
    <t>1124120007660</t>
  </si>
  <si>
    <t>5241211905424</t>
  </si>
  <si>
    <t>22/12/2567 | ชม.70-4165</t>
  </si>
  <si>
    <t>1124120007684</t>
  </si>
  <si>
    <t>5241211905417</t>
  </si>
  <si>
    <t>22/12/2567 | ชม.70-9611</t>
  </si>
  <si>
    <t>1124120007691</t>
  </si>
  <si>
    <t>5241211905431</t>
  </si>
  <si>
    <t>22/12/2567 | ชม.70-4189</t>
  </si>
  <si>
    <t>1424120001072</t>
  </si>
  <si>
    <t>5241214904998</t>
  </si>
  <si>
    <t>22/12/2567 | ชม.70-5216</t>
  </si>
  <si>
    <t>1424120001089</t>
  </si>
  <si>
    <t>5241214904981</t>
  </si>
  <si>
    <t>22/12/2567 | ชม.70-4122</t>
  </si>
  <si>
    <t>5424120000361</t>
  </si>
  <si>
    <t>5241254905405</t>
  </si>
  <si>
    <t>22/12/2567 | ชม.70-3546</t>
  </si>
  <si>
    <t>1124120007974</t>
  </si>
  <si>
    <t>5241211906889</t>
  </si>
  <si>
    <t>23/12/2567 | ชม.70-4176</t>
  </si>
  <si>
    <t>1124120007981</t>
  </si>
  <si>
    <t>5241211906896</t>
  </si>
  <si>
    <t>23/12/2567 | ชม.70-4192</t>
  </si>
  <si>
    <t>1124120007998</t>
  </si>
  <si>
    <t>5241211906902</t>
  </si>
  <si>
    <t>23/12/2567 | ชม.70-4194</t>
  </si>
  <si>
    <t>1124120008117</t>
  </si>
  <si>
    <t>5241211908333</t>
  </si>
  <si>
    <t>24/12/2567 | ชม.70-6270</t>
  </si>
  <si>
    <t>1124120008179</t>
  </si>
  <si>
    <t>5241215908292</t>
  </si>
  <si>
    <t>24/12/2567 | ชม.70-9611</t>
  </si>
  <si>
    <t>1124120008261</t>
  </si>
  <si>
    <t>5241211908258</t>
  </si>
  <si>
    <t>24/12/2567 | ชม.70-4174</t>
  </si>
  <si>
    <t>1124120008278</t>
  </si>
  <si>
    <t>5241211908265</t>
  </si>
  <si>
    <t>24/12/2567 | ชม.70-9609</t>
  </si>
  <si>
    <t>1124120008285</t>
  </si>
  <si>
    <t>5241211908272</t>
  </si>
  <si>
    <t>24/12/2567 | ชม.70-4191</t>
  </si>
  <si>
    <t>1424120001140</t>
  </si>
  <si>
    <t>5241214907043</t>
  </si>
  <si>
    <t>24/12/2567 | ชม.70-9360</t>
  </si>
  <si>
    <t>1424120001157</t>
  </si>
  <si>
    <t>5241214907050</t>
  </si>
  <si>
    <t>24/12/2567 | ชม.71-2904</t>
  </si>
  <si>
    <t>1424120001164</t>
  </si>
  <si>
    <t>5241214907036</t>
  </si>
  <si>
    <t>24/12/2567 | ชม.70-8505</t>
  </si>
  <si>
    <t>5424120000392</t>
  </si>
  <si>
    <t>5241254908246</t>
  </si>
  <si>
    <t>.23 น่าน-แพร่, .19 แพร่-ลป</t>
  </si>
  <si>
    <t>24/12/2567 | ชม.70-8931</t>
  </si>
  <si>
    <t>5424120000408</t>
  </si>
  <si>
    <t>5241254908239</t>
  </si>
  <si>
    <t>.23 น่าน-แพร่, .37 แพร่-ชม</t>
  </si>
  <si>
    <t>24/12/2567 | ชม.70-8929</t>
  </si>
  <si>
    <t>5724120000645</t>
  </si>
  <si>
    <t>5241257906935</t>
  </si>
  <si>
    <t>24/12/2567 | ชม.70-6922</t>
  </si>
  <si>
    <t>1424120001188</t>
  </si>
  <si>
    <t>5241214908378</t>
  </si>
  <si>
    <t>25/12/2567 | ชม.70-8561</t>
  </si>
  <si>
    <t>1424120001195</t>
  </si>
  <si>
    <t>5241214908385</t>
  </si>
  <si>
    <t>25/12/2567 | ชม.70-4120</t>
  </si>
  <si>
    <t>5724120000676</t>
  </si>
  <si>
    <t>5241257908342</t>
  </si>
  <si>
    <t>25/12/2567 | ชม.70-6048</t>
  </si>
  <si>
    <t>5724120000683</t>
  </si>
  <si>
    <t>5241257909578</t>
  </si>
  <si>
    <t>25/12/2567 | ชม.70-8503</t>
  </si>
  <si>
    <t>1124120008865</t>
  </si>
  <si>
    <t>5241211910787</t>
  </si>
  <si>
    <t>26/12/2567 | ชม.70-3811</t>
  </si>
  <si>
    <t>1124120008872</t>
  </si>
  <si>
    <t>5241211910763</t>
  </si>
  <si>
    <t>26/12/2567 | ชม.70-4979</t>
  </si>
  <si>
    <t>1124120008889</t>
  </si>
  <si>
    <t>5241215910776</t>
  </si>
  <si>
    <t>26/12/2567 | ชม.70-4195</t>
  </si>
  <si>
    <t>1124120009008</t>
  </si>
  <si>
    <t>5241211910794</t>
  </si>
  <si>
    <t>26/12/2567 | ชม.70-4977</t>
  </si>
  <si>
    <t>1124120009015</t>
  </si>
  <si>
    <t>5241211910800</t>
  </si>
  <si>
    <t>26/12/2567 | ชม.70-4832</t>
  </si>
  <si>
    <t>1124120009022</t>
  </si>
  <si>
    <t>5241211910855</t>
  </si>
  <si>
    <t>26/12/2567 | ชม.70-4175</t>
  </si>
  <si>
    <t>1124120009039</t>
  </si>
  <si>
    <t>5241211910824</t>
  </si>
  <si>
    <t>26/12/2567 | ชม.70-9611</t>
  </si>
  <si>
    <t>1124120009046</t>
  </si>
  <si>
    <t>5241211910817</t>
  </si>
  <si>
    <t>26/12/2567 | ชม.70-6226</t>
  </si>
  <si>
    <t>1124120009053</t>
  </si>
  <si>
    <t>5241211910848</t>
  </si>
  <si>
    <t>26/12/2567 | ชม.70-4192</t>
  </si>
  <si>
    <t>1124120009060</t>
  </si>
  <si>
    <t>5241211910831</t>
  </si>
  <si>
    <t>26/12/2567 | ชม.70-4179</t>
  </si>
  <si>
    <t>1424120001218</t>
  </si>
  <si>
    <t>5241214909764</t>
  </si>
  <si>
    <t>26/12/2567 | ชม.70-4123</t>
  </si>
  <si>
    <t>5724120000690</t>
  </si>
  <si>
    <t>5241257909585</t>
  </si>
  <si>
    <t>26/12/2567 | ชม.70-4130</t>
  </si>
  <si>
    <t>1124120009237</t>
  </si>
  <si>
    <t>5241211911906</t>
  </si>
  <si>
    <t>27/12/2567 | ปท.71-3670</t>
  </si>
  <si>
    <t>5724120000737</t>
  </si>
  <si>
    <t>5241257910987</t>
  </si>
  <si>
    <t>27/12/2567 | ชม.70-6257</t>
  </si>
  <si>
    <t>1124120009480</t>
  </si>
  <si>
    <t>5250111912937</t>
  </si>
  <si>
    <t>ชม-กล</t>
  </si>
  <si>
    <t>28/12/2567 | ชม.70-8502</t>
  </si>
  <si>
    <t>5724120000744</t>
  </si>
  <si>
    <t>5241257912028</t>
  </si>
  <si>
    <t>28/12/2567 | ชม.70-4127</t>
  </si>
  <si>
    <t>6424120000674</t>
  </si>
  <si>
    <t>5241252912580</t>
  </si>
  <si>
    <t>29/12/2567 | ชม.70-3815</t>
  </si>
  <si>
    <t>1124120009985</t>
  </si>
  <si>
    <t>5250152912903</t>
  </si>
  <si>
    <t>31/12/2567 | ชม.70-3812</t>
  </si>
  <si>
    <t>6424120000728</t>
  </si>
  <si>
    <t>5250152912910</t>
  </si>
  <si>
    <t>31/12/2567 | ชม.70-3815</t>
  </si>
  <si>
    <t>1125010000082</t>
  </si>
  <si>
    <t>5250111913071</t>
  </si>
  <si>
    <t>01/01/2568 | ชม.70-4192</t>
  </si>
  <si>
    <t>1125010000570</t>
  </si>
  <si>
    <t>5250111914931</t>
  </si>
  <si>
    <t>03/01/2568 | ชม.70-4176</t>
  </si>
  <si>
    <t>5725010000042</t>
  </si>
  <si>
    <t>5250157913820</t>
  </si>
  <si>
    <t>03/01/2568 | ชม.70-5978</t>
  </si>
  <si>
    <t>1125010000945</t>
  </si>
  <si>
    <t>5250111916126</t>
  </si>
  <si>
    <t>04/01/2568 | ชม.70-4179</t>
  </si>
  <si>
    <t>1425010000090</t>
  </si>
  <si>
    <t>5250114915096</t>
  </si>
  <si>
    <t>04/01/2568 | ชม.70-5248</t>
  </si>
  <si>
    <t>5725010000073</t>
  </si>
  <si>
    <t>5250157914926</t>
  </si>
  <si>
    <t>04/01/2568 | ชม.70-4137</t>
  </si>
  <si>
    <t>1125010001324</t>
  </si>
  <si>
    <t>5250111916485</t>
  </si>
  <si>
    <t>น่าน-แพร่-ชม=68ล*33.47</t>
  </si>
  <si>
    <t>05/01/2568 | ชม.70-9544</t>
  </si>
  <si>
    <t>1125010001331</t>
  </si>
  <si>
    <t>5250111916492</t>
  </si>
  <si>
    <t>05/01/2568 | ชม.70-3551</t>
  </si>
  <si>
    <t>1125010001348</t>
  </si>
  <si>
    <t>5250111916508</t>
  </si>
  <si>
    <t>05/01/2568 | ชม.70-8514</t>
  </si>
  <si>
    <t>1425010000113</t>
  </si>
  <si>
    <t>5250114916130</t>
  </si>
  <si>
    <t>05/01/2568 | ชม.70-9360</t>
  </si>
  <si>
    <t>5425010000072</t>
  </si>
  <si>
    <t>5250154917982</t>
  </si>
  <si>
    <t>06/01/2568 | ชม.70-9612</t>
  </si>
  <si>
    <t>1125010001683</t>
  </si>
  <si>
    <t>5250111919387</t>
  </si>
  <si>
    <t>07/01/2568 | ชม.70-8512</t>
  </si>
  <si>
    <t>1125010001690</t>
  </si>
  <si>
    <t>5250111919394</t>
  </si>
  <si>
    <t>07/01/2568 | ชม.70-3546</t>
  </si>
  <si>
    <t>1125010002000</t>
  </si>
  <si>
    <t>5250111919370</t>
  </si>
  <si>
    <t>07/01/2568 | ชม.70-4190</t>
  </si>
  <si>
    <t>5725010000141</t>
  </si>
  <si>
    <t>5250157917903</t>
  </si>
  <si>
    <t>07/01/2568 | ชม.70-4218</t>
  </si>
  <si>
    <t>5725010000158</t>
  </si>
  <si>
    <t>5250157917910</t>
  </si>
  <si>
    <t>07/01/2568 | ชม.70-6263</t>
  </si>
  <si>
    <t>1125010002055</t>
  </si>
  <si>
    <t>5250111920949</t>
  </si>
  <si>
    <t>08/01/2568 | ชม.70-3811</t>
  </si>
  <si>
    <t>1125010002253</t>
  </si>
  <si>
    <t>5250115920938</t>
  </si>
  <si>
    <t>08/01/2568 | ชม.70-4830</t>
  </si>
  <si>
    <t>1125010002369</t>
  </si>
  <si>
    <t>5250111920956</t>
  </si>
  <si>
    <t>08/01/2568 | ชม.70-4192</t>
  </si>
  <si>
    <t>1925010000088</t>
  </si>
  <si>
    <t>5250119920910</t>
  </si>
  <si>
    <t>.26 ล.พย-ลป</t>
  </si>
  <si>
    <t>08/01/2568 | ชม.70-8927</t>
  </si>
  <si>
    <t>1925010000095</t>
  </si>
  <si>
    <t>5250119920927</t>
  </si>
  <si>
    <t>.13 ล.4188 พย-ลป</t>
  </si>
  <si>
    <t>08/01/2568 | ชม.70-4188</t>
  </si>
  <si>
    <t>5725010000196</t>
  </si>
  <si>
    <t>5250157919518</t>
  </si>
  <si>
    <t>08/01/2568 | ชม.70-4217</t>
  </si>
  <si>
    <t>5725010000202</t>
  </si>
  <si>
    <t>5250157919525</t>
  </si>
  <si>
    <t>08/01/2568 | ชม.70-5248</t>
  </si>
  <si>
    <t>5725010000219</t>
  </si>
  <si>
    <t>5250157919563</t>
  </si>
  <si>
    <t>08/01/2568 | ชม.70-8930</t>
  </si>
  <si>
    <t>1125010002468</t>
  </si>
  <si>
    <t>5250111922325</t>
  </si>
  <si>
    <t>09/01/2568 | ชม.70-8514</t>
  </si>
  <si>
    <t>1125010002642</t>
  </si>
  <si>
    <t>5250115922314</t>
  </si>
  <si>
    <t>09/01/2568 | ชม.70-8515</t>
  </si>
  <si>
    <t>1125010002697</t>
  </si>
  <si>
    <t>5250111922332</t>
  </si>
  <si>
    <t>09/01/2568 | ชม.70-8513</t>
  </si>
  <si>
    <t>1125010002703</t>
  </si>
  <si>
    <t>5250111922349</t>
  </si>
  <si>
    <t>09/01/2568 | ชม.70-4976</t>
  </si>
  <si>
    <t>1125010002765</t>
  </si>
  <si>
    <t>5250111922356</t>
  </si>
  <si>
    <t>09/01/2568 | ชม.70-8512</t>
  </si>
  <si>
    <t>1125010002772</t>
  </si>
  <si>
    <t>5250111922363</t>
  </si>
  <si>
    <t>09/01/2568 | ชม.70-9611</t>
  </si>
  <si>
    <t>1125010002901</t>
  </si>
  <si>
    <t>5250115923724</t>
  </si>
  <si>
    <t>10/01/2568 | ชม.70-3813</t>
  </si>
  <si>
    <t>1125010002918</t>
  </si>
  <si>
    <t>5250111923704</t>
  </si>
  <si>
    <t>10/01/2568 | ชม.70-4189</t>
  </si>
  <si>
    <t>1125010003083</t>
  </si>
  <si>
    <t>5250111923711</t>
  </si>
  <si>
    <t>10/01/2568 | ชม.70-4192</t>
  </si>
  <si>
    <t>5425010000133</t>
  </si>
  <si>
    <t>5250154922474</t>
  </si>
  <si>
    <t>10/01/2568 | ชม.70-6257</t>
  </si>
  <si>
    <t>5725010000257</t>
  </si>
  <si>
    <t>5250157922389</t>
  </si>
  <si>
    <t>10/01/2568 | ชม.70-6263</t>
  </si>
  <si>
    <t>5825010000155</t>
  </si>
  <si>
    <t>5250158922937</t>
  </si>
  <si>
    <t>10/01/2568 | ชม.70-4190</t>
  </si>
  <si>
    <t>5825010000162</t>
  </si>
  <si>
    <t>5250158922920</t>
  </si>
  <si>
    <t>10/01/2568 | ชม.70-8932</t>
  </si>
  <si>
    <t>1125010003274</t>
  </si>
  <si>
    <t>5250111925005</t>
  </si>
  <si>
    <t>11/01/2568 | ชม.70-4979</t>
  </si>
  <si>
    <t>1125010003281</t>
  </si>
  <si>
    <t>5250115925032</t>
  </si>
  <si>
    <t>11/01/2568 | ชม.70-4188</t>
  </si>
  <si>
    <t>1125010003397</t>
  </si>
  <si>
    <t>5250111924978</t>
  </si>
  <si>
    <t>11/01/2568 | ชม.70-6226</t>
  </si>
  <si>
    <t>1125010003403</t>
  </si>
  <si>
    <t>5250111924985</t>
  </si>
  <si>
    <t>11/01/2568 | ชม.70-6264</t>
  </si>
  <si>
    <t>1125010003410</t>
  </si>
  <si>
    <t>5250111925029</t>
  </si>
  <si>
    <t>11/01/2568 | ชม.70-3814</t>
  </si>
  <si>
    <t>1125010003427</t>
  </si>
  <si>
    <t>5250111924992</t>
  </si>
  <si>
    <t>11/01/2568 | ชม.70-6248</t>
  </si>
  <si>
    <t>1125010003434</t>
  </si>
  <si>
    <t>5250111925012</t>
  </si>
  <si>
    <t>11/01/2568 | ชม.70-8514</t>
  </si>
  <si>
    <t>1125010003441</t>
  </si>
  <si>
    <t>5250111925067</t>
  </si>
  <si>
    <t>11/01/2568 | ชม.70-4977</t>
  </si>
  <si>
    <t>1225010000362</t>
  </si>
  <si>
    <t>5250112924939</t>
  </si>
  <si>
    <t>11/01/2568 | ชม.70-8926</t>
  </si>
  <si>
    <t>1925010000118</t>
  </si>
  <si>
    <t>5250119925762</t>
  </si>
  <si>
    <t>.34 พย-แพร่</t>
  </si>
  <si>
    <t>11/01/2568 | ชม.70-8933</t>
  </si>
  <si>
    <t>5725010000288</t>
  </si>
  <si>
    <t>5250157923744</t>
  </si>
  <si>
    <t>11/01/2568 | ชม.70-6920</t>
  </si>
  <si>
    <t>5725010000295</t>
  </si>
  <si>
    <t>5250157923904</t>
  </si>
  <si>
    <t>11/01/2568 | ชม.70-4144</t>
  </si>
  <si>
    <t>1125010003564</t>
  </si>
  <si>
    <t>5250111925418</t>
  </si>
  <si>
    <t>12/01/2568 | ชม.70-4164</t>
  </si>
  <si>
    <t>1125010003595</t>
  </si>
  <si>
    <t>5250111925425</t>
  </si>
  <si>
    <t>12/01/2568 | ชม.70-4190</t>
  </si>
  <si>
    <t>1125010003670</t>
  </si>
  <si>
    <t>5250111925432</t>
  </si>
  <si>
    <t>12/01/2568 | ชม.70-4193</t>
  </si>
  <si>
    <t>1125010003687</t>
  </si>
  <si>
    <t>5250111925449</t>
  </si>
  <si>
    <t>12/01/2568 | ชม.70-4195</t>
  </si>
  <si>
    <t>1125010003779</t>
  </si>
  <si>
    <t>5250111925401</t>
  </si>
  <si>
    <t>12/01/2568 | ชม.70-9611</t>
  </si>
  <si>
    <t>1125010003786</t>
  </si>
  <si>
    <t>5250111925395</t>
  </si>
  <si>
    <t>12/01/2568 | ชม.70-4189</t>
  </si>
  <si>
    <t>5725010000318</t>
  </si>
  <si>
    <t>5250157924956</t>
  </si>
  <si>
    <t>12/01/2568 | ชม.70-4194</t>
  </si>
  <si>
    <t>5725010000325</t>
  </si>
  <si>
    <t>5250157924963</t>
  </si>
  <si>
    <t>12/01/2568 | ชม.70-8927</t>
  </si>
  <si>
    <t>1125010003946</t>
  </si>
  <si>
    <t>5250115926794</t>
  </si>
  <si>
    <t>13/01/2568 | ชม.70-4831</t>
  </si>
  <si>
    <t>1125010004028</t>
  </si>
  <si>
    <t>5250111926828</t>
  </si>
  <si>
    <t>13/01/2568 | ชม.70-6270</t>
  </si>
  <si>
    <t>1125010004035</t>
  </si>
  <si>
    <t>5250111926835</t>
  </si>
  <si>
    <t>13/01/2568 | ชม.70-4173</t>
  </si>
  <si>
    <t>5425010000188</t>
  </si>
  <si>
    <t>5250154926809</t>
  </si>
  <si>
    <t>13/01/2568 | ชม.70-4176</t>
  </si>
  <si>
    <t>5825010000186</t>
  </si>
  <si>
    <t>5250158926843</t>
  </si>
  <si>
    <t>13/01/2568 | ชม.70-8931</t>
  </si>
  <si>
    <t>1125010004073</t>
  </si>
  <si>
    <t>5250111928167</t>
  </si>
  <si>
    <t>14/01/2568 | ชม.70-4179</t>
  </si>
  <si>
    <t>1125010004233</t>
  </si>
  <si>
    <t>5250111928174</t>
  </si>
  <si>
    <t>14/01/2568 | ชม.70-4189</t>
  </si>
  <si>
    <t>1125010004363</t>
  </si>
  <si>
    <t>5250111928181</t>
  </si>
  <si>
    <t>14/01/2568 | ชม.70-4978</t>
  </si>
  <si>
    <t>1125010004370</t>
  </si>
  <si>
    <t>5250111928211</t>
  </si>
  <si>
    <t>14/01/2568 | ชม.70-3546</t>
  </si>
  <si>
    <t>1125010004400</t>
  </si>
  <si>
    <t>5250111928198</t>
  </si>
  <si>
    <t>14/01/2568 | ชม.70-3812</t>
  </si>
  <si>
    <t>1125010004417</t>
  </si>
  <si>
    <t>5250111928204</t>
  </si>
  <si>
    <t>14/01/2568 | ชม.70-8512</t>
  </si>
  <si>
    <t>1925010000132</t>
  </si>
  <si>
    <t>5250119927162</t>
  </si>
  <si>
    <t>14/01/2568 | ชม.70-8929</t>
  </si>
  <si>
    <t>5725010000363</t>
  </si>
  <si>
    <t>5250157926868</t>
  </si>
  <si>
    <t>14/01/2568 | ชม.70-4137</t>
  </si>
  <si>
    <t>1125010004479</t>
  </si>
  <si>
    <t>5250111929553</t>
  </si>
  <si>
    <t>15/01/2568 | ชม.70-6248</t>
  </si>
  <si>
    <t>1125010004486</t>
  </si>
  <si>
    <t>5250111929560</t>
  </si>
  <si>
    <t>15/01/2568 | ชม.70-8513</t>
  </si>
  <si>
    <t>1125010004592</t>
  </si>
  <si>
    <t>ชม.70-2192</t>
  </si>
  <si>
    <t>5250111928327</t>
  </si>
  <si>
    <t>15/01/2568 | ชม.70-2192</t>
  </si>
  <si>
    <t>1125010004639</t>
  </si>
  <si>
    <t>5250111929591</t>
  </si>
  <si>
    <t>15/01/2568 | ชม.70-3551</t>
  </si>
  <si>
    <t>1125010004646</t>
  </si>
  <si>
    <t>5250111929584</t>
  </si>
  <si>
    <t>15/01/2568 | ชม.70-4190</t>
  </si>
  <si>
    <t>1125010004677</t>
  </si>
  <si>
    <t>5250111929577</t>
  </si>
  <si>
    <t>15/01/2568 | ชม.70-3814</t>
  </si>
  <si>
    <t>1125010004684</t>
  </si>
  <si>
    <t>5250115929542</t>
  </si>
  <si>
    <t>15/01/2568 | ชม.70-4831</t>
  </si>
  <si>
    <t>1125010004691</t>
  </si>
  <si>
    <t>5250111929607</t>
  </si>
  <si>
    <t>15/01/2568 | ชม.70-4178</t>
  </si>
  <si>
    <t>1425010000458</t>
  </si>
  <si>
    <t>5250114928362</t>
  </si>
  <si>
    <t>.13 ทล-ชม</t>
  </si>
  <si>
    <t>15/01/2568 | ชม.70-8504</t>
  </si>
  <si>
    <t>1525010000219</t>
  </si>
  <si>
    <t>5250115929535</t>
  </si>
  <si>
    <t>15/01/2568 | ชม.70-4837</t>
  </si>
  <si>
    <t>5725010000387</t>
  </si>
  <si>
    <t>5250157928268</t>
  </si>
  <si>
    <t>15/01/2568 | ชม.70-5816</t>
  </si>
  <si>
    <t>1125010004813</t>
  </si>
  <si>
    <t>5250111930962</t>
  </si>
  <si>
    <t>16/01/2568 | ชม.70-8512</t>
  </si>
  <si>
    <t>1125010004912</t>
  </si>
  <si>
    <t>5250111930979</t>
  </si>
  <si>
    <t>16/01/2568 | ชม.70-4189</t>
  </si>
  <si>
    <t>1125010005049</t>
  </si>
  <si>
    <t>5250111930986</t>
  </si>
  <si>
    <t>16/01/2568 | ชม.70-9612</t>
  </si>
  <si>
    <t>1125010005063</t>
  </si>
  <si>
    <t>5250115931019</t>
  </si>
  <si>
    <t>16/01/2568 | ชม.70-9610</t>
  </si>
  <si>
    <t>1125010005070</t>
  </si>
  <si>
    <t>5250115931026</t>
  </si>
  <si>
    <t>16/01/2568 | ชม.70-8515</t>
  </si>
  <si>
    <t>1125010005087</t>
  </si>
  <si>
    <t>5250113930991</t>
  </si>
  <si>
    <t>16/01/2568 | ชม.70-3811</t>
  </si>
  <si>
    <t>1525010000226</t>
  </si>
  <si>
    <t>5250115931002</t>
  </si>
  <si>
    <t>16/01/2568 | ชม.70-4179</t>
  </si>
  <si>
    <t>1125010005131</t>
  </si>
  <si>
    <t>5250111932430</t>
  </si>
  <si>
    <t>17/01/2568 | ชม.70-4978</t>
  </si>
  <si>
    <t>1125010005261</t>
  </si>
  <si>
    <t>5250115932504</t>
  </si>
  <si>
    <t>17/01/2568 | ชม.70-4831</t>
  </si>
  <si>
    <t>1125010005339</t>
  </si>
  <si>
    <t>5250111932454</t>
  </si>
  <si>
    <t>17/01/2568 | ชม.70-4837</t>
  </si>
  <si>
    <t>1125010005346</t>
  </si>
  <si>
    <t>5250111932447</t>
  </si>
  <si>
    <t>17/01/2568 | ชม.70-3813</t>
  </si>
  <si>
    <t>1125010005353</t>
  </si>
  <si>
    <t>5250111932461</t>
  </si>
  <si>
    <t>17/01/2568 | ชม.70-4193</t>
  </si>
  <si>
    <t>1125010005360</t>
  </si>
  <si>
    <t>5250111932478</t>
  </si>
  <si>
    <t>17/01/2568 | ชม.70-8513</t>
  </si>
  <si>
    <t>1125010005391</t>
  </si>
  <si>
    <t>5250111932485</t>
  </si>
  <si>
    <t>17/01/2568 | ชม.70-4194</t>
  </si>
  <si>
    <t>5425010000225</t>
  </si>
  <si>
    <t>5250154932527</t>
  </si>
  <si>
    <t>17/01/2568 | ชม.70-4165</t>
  </si>
  <si>
    <t>5725010000455</t>
  </si>
  <si>
    <t>5250157931053</t>
  </si>
  <si>
    <t>17/01/2568 | ชม.70-4127</t>
  </si>
  <si>
    <t>1125010005650</t>
  </si>
  <si>
    <t>5250115933730</t>
  </si>
  <si>
    <t>18/01/2568 | ชม.70-4173</t>
  </si>
  <si>
    <t>1125010005681</t>
  </si>
  <si>
    <t>5250115933747</t>
  </si>
  <si>
    <t>18/01/2568 | ชม.70-6226</t>
  </si>
  <si>
    <t>1125010005766</t>
  </si>
  <si>
    <t>5250115933754</t>
  </si>
  <si>
    <t>18/01/2568 | ชม.70-6270</t>
  </si>
  <si>
    <t>5725010000486</t>
  </si>
  <si>
    <t>5250157932494</t>
  </si>
  <si>
    <t>18/01/2568 | ชม.70-8455</t>
  </si>
  <si>
    <t>5725010000493</t>
  </si>
  <si>
    <t>5250157932906</t>
  </si>
  <si>
    <t>39ล, ลากหาง4977ชร-ชม=17ล*33.47</t>
  </si>
  <si>
    <t>18/01/2568 | ชม.70-8501</t>
  </si>
  <si>
    <t>1125010005865</t>
  </si>
  <si>
    <t>5250111934168</t>
  </si>
  <si>
    <t>19/01/2568 | ชม.70-4177</t>
  </si>
  <si>
    <t>1125010005902</t>
  </si>
  <si>
    <t>5250111934175</t>
  </si>
  <si>
    <t>19/01/2568 | ชม.70-4830</t>
  </si>
  <si>
    <t>1125010006053</t>
  </si>
  <si>
    <t>5250111934182</t>
  </si>
  <si>
    <t>19/01/2568 | ชม.70-4189</t>
  </si>
  <si>
    <t>1125010006091</t>
  </si>
  <si>
    <t>5250154934224</t>
  </si>
  <si>
    <t>19/01/2568 | ชม.70-9613</t>
  </si>
  <si>
    <t>1125010006114</t>
  </si>
  <si>
    <t>5250111934205</t>
  </si>
  <si>
    <t>19/01/2568 | ชม.70-4831</t>
  </si>
  <si>
    <t>1125010006121</t>
  </si>
  <si>
    <t>5250111934199</t>
  </si>
  <si>
    <t>19/01/2568 | ชม.70-4977</t>
  </si>
  <si>
    <t>1125010006145</t>
  </si>
  <si>
    <t>5250111934212</t>
  </si>
  <si>
    <t>19/01/2568 | ชม.70-3814</t>
  </si>
  <si>
    <t>5725010000516</t>
  </si>
  <si>
    <t>5250157933767</t>
  </si>
  <si>
    <t>19/01/2568 | ชม.70-6048</t>
  </si>
  <si>
    <t>5825010000360</t>
  </si>
  <si>
    <t>5250158933780</t>
  </si>
  <si>
    <t>มส-แพร่=64ล*33.47</t>
  </si>
  <si>
    <t>19/01/2568 | ชม.70-8504</t>
  </si>
  <si>
    <t>5425010000263</t>
  </si>
  <si>
    <t>5250154935979</t>
  </si>
  <si>
    <t>20/01/2568 | ชม.70-4176</t>
  </si>
  <si>
    <t>1125010006640</t>
  </si>
  <si>
    <t>5250115935949</t>
  </si>
  <si>
    <t>21/01/2568 | ชม.70-4977</t>
  </si>
  <si>
    <t>1125010006855</t>
  </si>
  <si>
    <t>5250111936988</t>
  </si>
  <si>
    <t>21/01/2568 | ชม.70-6270</t>
  </si>
  <si>
    <t>1125010006862</t>
  </si>
  <si>
    <t>5250111936995</t>
  </si>
  <si>
    <t>21/01/2568 | ชม.70-4193</t>
  </si>
  <si>
    <t>1125010006879</t>
  </si>
  <si>
    <t>5250111936971</t>
  </si>
  <si>
    <t>21/01/2568 | ชม.70-4188</t>
  </si>
  <si>
    <t>5725010000554</t>
  </si>
  <si>
    <t>5250157935525</t>
  </si>
  <si>
    <t>21/01/2568 | ชม.70-6263</t>
  </si>
  <si>
    <t>5825010000421</t>
  </si>
  <si>
    <t>5250158936002</t>
  </si>
  <si>
    <t>49ล</t>
  </si>
  <si>
    <t>21/01/2568 | ชม.70-4136</t>
  </si>
  <si>
    <t>1125010007098</t>
  </si>
  <si>
    <t>5250115938339</t>
  </si>
  <si>
    <t>22/01/2568 | ชม.70-4831</t>
  </si>
  <si>
    <t>1125010007166</t>
  </si>
  <si>
    <t>5250115938322</t>
  </si>
  <si>
    <t>22/01/2568 | ชม.70-6226</t>
  </si>
  <si>
    <t>5425010000300</t>
  </si>
  <si>
    <t>5250154938314</t>
  </si>
  <si>
    <t>22/01/2568 | ชม.70-6248</t>
  </si>
  <si>
    <t>1125010007463</t>
  </si>
  <si>
    <t>5250115939879</t>
  </si>
  <si>
    <t>23/01/2568 | ชม.70-6264</t>
  </si>
  <si>
    <t>1125010007524</t>
  </si>
  <si>
    <t>5250115939886</t>
  </si>
  <si>
    <t>23/01/2568 | ชม.70-4832</t>
  </si>
  <si>
    <t>1125010007579</t>
  </si>
  <si>
    <t>5250111939927</t>
  </si>
  <si>
    <t>23/01/2568 | ชม.70-4978</t>
  </si>
  <si>
    <t>1125010007586</t>
  </si>
  <si>
    <t>5250111939934</t>
  </si>
  <si>
    <t>23/01/2568 | ชม.70-4176</t>
  </si>
  <si>
    <t>1125010007609</t>
  </si>
  <si>
    <t>5250111939910</t>
  </si>
  <si>
    <t>23/01/2568 | ชม.70-4191</t>
  </si>
  <si>
    <t>5725010000615</t>
  </si>
  <si>
    <t>5250157938403</t>
  </si>
  <si>
    <t>23/01/2568 | ชม.70-4218</t>
  </si>
  <si>
    <t>1125010007685</t>
  </si>
  <si>
    <t>5250115939893</t>
  </si>
  <si>
    <t>24/01/2568 | ชม.70-4979</t>
  </si>
  <si>
    <t>1125010007920</t>
  </si>
  <si>
    <t>5250111941340</t>
  </si>
  <si>
    <t>24/01/2568 | ชม.70-4190</t>
  </si>
  <si>
    <t>5725010000660</t>
  </si>
  <si>
    <t>5250157939943</t>
  </si>
  <si>
    <t>24/01/2568 | ชม.70-6263</t>
  </si>
  <si>
    <t>1125010008071</t>
  </si>
  <si>
    <t>5250111942583</t>
  </si>
  <si>
    <t>25/01/2568 | ชม.70-9612</t>
  </si>
  <si>
    <t>1125010008118</t>
  </si>
  <si>
    <t>5250111942590</t>
  </si>
  <si>
    <t>25/01/2568 | ชม.70-9613</t>
  </si>
  <si>
    <t>1125010008309</t>
  </si>
  <si>
    <t>5250111942606</t>
  </si>
  <si>
    <t>25/01/2568 | ชม.70-8513</t>
  </si>
  <si>
    <t>5725010000714</t>
  </si>
  <si>
    <t>5250157941373</t>
  </si>
  <si>
    <t>25/01/2568 | ชม.70-6922</t>
  </si>
  <si>
    <t>5725010000721</t>
  </si>
  <si>
    <t>5250157941489</t>
  </si>
  <si>
    <t>25/01/2568 | ชม.70-8932</t>
  </si>
  <si>
    <t>5425010000379</t>
  </si>
  <si>
    <t>5250154944605</t>
  </si>
  <si>
    <t>27/01/2568 | ชม.70-4191</t>
  </si>
  <si>
    <t>1925010000224</t>
  </si>
  <si>
    <t>5250119945470</t>
  </si>
  <si>
    <t>28/01/68 ให้ลากลูก ชม.70-3551 ลป-พย (13ล.), พย-ชม 28 ล.</t>
  </si>
  <si>
    <t>28/01/2568 | ชม.70-8926</t>
  </si>
  <si>
    <t>5725010000783</t>
  </si>
  <si>
    <t>5250157944411</t>
  </si>
  <si>
    <t>28/01/2568 | ชม.70-6920</t>
  </si>
  <si>
    <t>5725010000837</t>
  </si>
  <si>
    <t>5250157945500</t>
  </si>
  <si>
    <t>29/01/2568 | ชม.71-2460</t>
  </si>
  <si>
    <t>5725010000882</t>
  </si>
  <si>
    <t>5250157946422</t>
  </si>
  <si>
    <t>30/01/2568 | ชม.70-4136</t>
  </si>
  <si>
    <t>5425010000409</t>
  </si>
  <si>
    <t>5250254948923</t>
  </si>
  <si>
    <t>31/01/2568 | ชม.70-4837</t>
  </si>
  <si>
    <t>5725010000929</t>
  </si>
  <si>
    <t>5250157947436</t>
  </si>
  <si>
    <t>31/01/2568 | ชม.70-4130</t>
  </si>
  <si>
    <t>5725010000943</t>
  </si>
  <si>
    <t>5250157947467</t>
  </si>
  <si>
    <t>31/01/2568 | ชม.70-4217</t>
  </si>
  <si>
    <t>1425020000011</t>
  </si>
  <si>
    <t>5250214949113</t>
  </si>
  <si>
    <t>01/02/2568 | ชม.70-8929</t>
  </si>
  <si>
    <t>5725020000018</t>
  </si>
  <si>
    <t>5250257948777</t>
  </si>
  <si>
    <t>01/02/2568 | ชม.70-6922</t>
  </si>
  <si>
    <t>5725020000056</t>
  </si>
  <si>
    <t>5250257950107</t>
  </si>
  <si>
    <t>01/02/2568 | ชม.71-2429</t>
  </si>
  <si>
    <t>5825020000039</t>
  </si>
  <si>
    <t>5250258951578</t>
  </si>
  <si>
    <t>49ล.</t>
  </si>
  <si>
    <t>02/02/2568 | ชม.70-4218</t>
  </si>
  <si>
    <t>1125020000607</t>
  </si>
  <si>
    <t>5250215951542</t>
  </si>
  <si>
    <t>03/02/2568 | ชม.70-4830</t>
  </si>
  <si>
    <t>1125020000669</t>
  </si>
  <si>
    <t>5250215951559</t>
  </si>
  <si>
    <t>03/02/2568 | ชม.70-3813</t>
  </si>
  <si>
    <t>1125020000676</t>
  </si>
  <si>
    <t>5250211951560</t>
  </si>
  <si>
    <t>03/02/2568 | ชม.70-4177</t>
  </si>
  <si>
    <t>5425020000055</t>
  </si>
  <si>
    <t>5250254951534</t>
  </si>
  <si>
    <t>03/02/2568 | ชม.70-6265</t>
  </si>
  <si>
    <t>5825020000022</t>
  </si>
  <si>
    <t>5250258951585</t>
  </si>
  <si>
    <t>52ล*33.47</t>
  </si>
  <si>
    <t>03/02/2568 | ชม.70-8500</t>
  </si>
  <si>
    <t>1125020000904</t>
  </si>
  <si>
    <t>5250215952952</t>
  </si>
  <si>
    <t>04/02/2568 | ชม.70-8512</t>
  </si>
  <si>
    <t>1125020001000</t>
  </si>
  <si>
    <t>5250215952969</t>
  </si>
  <si>
    <t>04/02/2568 | ชม.70-3814</t>
  </si>
  <si>
    <t>1125020001031</t>
  </si>
  <si>
    <t>5250211952970</t>
  </si>
  <si>
    <t>04/02/2568 | ชม.70-4192</t>
  </si>
  <si>
    <t>1125020001048</t>
  </si>
  <si>
    <t>5250211952987</t>
  </si>
  <si>
    <t>04/02/2568 | ชม.70-4831</t>
  </si>
  <si>
    <t>5725020000131</t>
  </si>
  <si>
    <t>5250257951630</t>
  </si>
  <si>
    <t>04/02/2568 | ชม.70-4130</t>
  </si>
  <si>
    <t>1125020001109</t>
  </si>
  <si>
    <t>5250211954400</t>
  </si>
  <si>
    <t>05/02/2568 | ชม.70-4194</t>
  </si>
  <si>
    <t>1125020001291</t>
  </si>
  <si>
    <t>5250211954295</t>
  </si>
  <si>
    <t>05/02/2568 | ชม.70-4179</t>
  </si>
  <si>
    <t>1125020001451</t>
  </si>
  <si>
    <t>5250211954417</t>
  </si>
  <si>
    <t>05/02/2568 | ชม.70-4839</t>
  </si>
  <si>
    <t>1125020001529</t>
  </si>
  <si>
    <t>5250211954301</t>
  </si>
  <si>
    <t>05/02/2568 | ชม.70-6265</t>
  </si>
  <si>
    <t>5725020000193</t>
  </si>
  <si>
    <t>5250257954358</t>
  </si>
  <si>
    <t>05/02/2568 | ชม.70-4136</t>
  </si>
  <si>
    <t>1125020001918</t>
  </si>
  <si>
    <t>5250215955632</t>
  </si>
  <si>
    <t>06/02/2568 | ชม.70-4173</t>
  </si>
  <si>
    <t>5725020000216</t>
  </si>
  <si>
    <t>5250257954372</t>
  </si>
  <si>
    <t>06/02/2568 | ชม.70-4121</t>
  </si>
  <si>
    <t>1125020002205</t>
  </si>
  <si>
    <t>5250211956978</t>
  </si>
  <si>
    <t>07/02/2568 | ชม.70-4978</t>
  </si>
  <si>
    <t>1925020000092</t>
  </si>
  <si>
    <t>5250219956185</t>
  </si>
  <si>
    <t>.26 พย-ลป</t>
  </si>
  <si>
    <t>07/02/2568 | ชม.70-8933</t>
  </si>
  <si>
    <t>1125020002458</t>
  </si>
  <si>
    <t>5250215958084</t>
  </si>
  <si>
    <t>08/02/2568 | ชม.70-4179</t>
  </si>
  <si>
    <t>5725020000261</t>
  </si>
  <si>
    <t>5250257956963</t>
  </si>
  <si>
    <t>08/02/2568 | ชม.70-4127</t>
  </si>
  <si>
    <t>1925020000108</t>
  </si>
  <si>
    <t>5250219961349</t>
  </si>
  <si>
    <t>09/02/2568 | ชม.70-8931</t>
  </si>
  <si>
    <t>1125020003530</t>
  </si>
  <si>
    <t>5250215961251</t>
  </si>
  <si>
    <t>11/02/2568 | ชม.70-4194</t>
  </si>
  <si>
    <t>5725020000322</t>
  </si>
  <si>
    <t>5250257959995</t>
  </si>
  <si>
    <t>11/02/2568 | ชม.70-4217</t>
  </si>
  <si>
    <t>5725020000339</t>
  </si>
  <si>
    <t>5250257960007</t>
  </si>
  <si>
    <t>ชร+พย (ยางรถ) 9ล.</t>
  </si>
  <si>
    <t>11/02/2568 | ชม.70-4976</t>
  </si>
  <si>
    <t>5725020000346</t>
  </si>
  <si>
    <t>5250257960014</t>
  </si>
  <si>
    <t>ชร-พย 45 ล.</t>
  </si>
  <si>
    <t>11/02/2568 | ชม.70-8929</t>
  </si>
  <si>
    <t>1125020003752</t>
  </si>
  <si>
    <t>5250215961282</t>
  </si>
  <si>
    <t>12/02/2568 | ชม.70-4978</t>
  </si>
  <si>
    <t>1125020004063</t>
  </si>
  <si>
    <t>5250215962463</t>
  </si>
  <si>
    <t>12/02/2568 | ชม.70-4190</t>
  </si>
  <si>
    <t>1925020000139</t>
  </si>
  <si>
    <t>5250219961332</t>
  </si>
  <si>
    <t>32ล.</t>
  </si>
  <si>
    <t>12/02/2568 | ชม.70-6922</t>
  </si>
  <si>
    <t>5725020000414</t>
  </si>
  <si>
    <t>5250257961714</t>
  </si>
  <si>
    <t>12/02/2568 | ชม.70-8503</t>
  </si>
  <si>
    <t>1125020004384</t>
  </si>
  <si>
    <t>5250211963679</t>
  </si>
  <si>
    <t>13/02/2568 | ชม.70-4164</t>
  </si>
  <si>
    <t>1125020004391</t>
  </si>
  <si>
    <t>5250211963686</t>
  </si>
  <si>
    <t>13/02/2568 | ชม.70-3811</t>
  </si>
  <si>
    <t>1125020004407</t>
  </si>
  <si>
    <t>5250211963693</t>
  </si>
  <si>
    <t>13/02/2568 | ชม.70-4191</t>
  </si>
  <si>
    <t>5725020000421</t>
  </si>
  <si>
    <t>5250257963718</t>
  </si>
  <si>
    <t>.22 ล.ชร-ฝาง</t>
  </si>
  <si>
    <t>13/02/2568 | ชม.70-4135</t>
  </si>
  <si>
    <t>1125020004636</t>
  </si>
  <si>
    <t>5250211964829</t>
  </si>
  <si>
    <t>14/02/2568 | ชม.70-4980</t>
  </si>
  <si>
    <t>1125020004643</t>
  </si>
  <si>
    <t>5250211964843</t>
  </si>
  <si>
    <t>14/02/2568 | ชม.70-4977</t>
  </si>
  <si>
    <t>1125020004650</t>
  </si>
  <si>
    <t>5250211964836</t>
  </si>
  <si>
    <t>14/02/2568 | ชม.70-3546</t>
  </si>
  <si>
    <t>5725020000445</t>
  </si>
  <si>
    <t>5250257963749</t>
  </si>
  <si>
    <t>14/02/2568 | ชม.70-4130</t>
  </si>
  <si>
    <t>5825020000237</t>
  </si>
  <si>
    <t>5250258963885</t>
  </si>
  <si>
    <t>มส-ชร-ชม=52ล*33.47, ลากหาง70-4194 ชร-ชม=17ล*33.47</t>
  </si>
  <si>
    <t>14/02/2568 | ชม.70-8502</t>
  </si>
  <si>
    <t>1125020004988</t>
  </si>
  <si>
    <t>5250211966311</t>
  </si>
  <si>
    <t>15/02/2568 | ชม.70-9611</t>
  </si>
  <si>
    <t>5725020000476</t>
  </si>
  <si>
    <t>5250257964852</t>
  </si>
  <si>
    <t>15/02/2568 | ชม.70-6048</t>
  </si>
  <si>
    <t>5425020000222</t>
  </si>
  <si>
    <t>5250254967665</t>
  </si>
  <si>
    <t>17/02/2568 | ชม.70-4165</t>
  </si>
  <si>
    <t>1125020005701</t>
  </si>
  <si>
    <t>5250215968878</t>
  </si>
  <si>
    <t>18/02/2568 | ชม.70-4190</t>
  </si>
  <si>
    <t>1125020005732</t>
  </si>
  <si>
    <t>5250215968885</t>
  </si>
  <si>
    <t>18/02/2568 | ชม.70-4191</t>
  </si>
  <si>
    <t>1125020005817</t>
  </si>
  <si>
    <t>5250211968957</t>
  </si>
  <si>
    <t>18/02/2568 | ชม.70-4174</t>
  </si>
  <si>
    <t>1125020005824</t>
  </si>
  <si>
    <t>5250211968940</t>
  </si>
  <si>
    <t>18/02/2568 | ชม.70-4177</t>
  </si>
  <si>
    <t>1125020005848</t>
  </si>
  <si>
    <t>5250215968892</t>
  </si>
  <si>
    <t>18/02/2568 | ชม.70-3812</t>
  </si>
  <si>
    <t>1125020005855</t>
  </si>
  <si>
    <t>5250215968908</t>
  </si>
  <si>
    <t>18/02/2568 | ชม.70-6226</t>
  </si>
  <si>
    <t>1525020000124</t>
  </si>
  <si>
    <t>5250215968915</t>
  </si>
  <si>
    <t>18/02/2568 | ชม.70-4977</t>
  </si>
  <si>
    <t>5725020000605</t>
  </si>
  <si>
    <t>5250257967648</t>
  </si>
  <si>
    <t>37ล.  ชร-ชม.</t>
  </si>
  <si>
    <t>18/02/2568 | ชม.70-4217</t>
  </si>
  <si>
    <t>1125020006005</t>
  </si>
  <si>
    <t>5250211970394</t>
  </si>
  <si>
    <t>19/02/2568 | ชม.70-4189</t>
  </si>
  <si>
    <t>1125020006241</t>
  </si>
  <si>
    <t>5250211970400</t>
  </si>
  <si>
    <t>19/02/2568 | ชม.70-9612</t>
  </si>
  <si>
    <t>1125020006258</t>
  </si>
  <si>
    <t>5250211970417</t>
  </si>
  <si>
    <t>19/02/2568 | ชม.70-4839</t>
  </si>
  <si>
    <t>5725020000636</t>
  </si>
  <si>
    <t>5250257968997</t>
  </si>
  <si>
    <t>19/02/2568 | ชม.70-6681</t>
  </si>
  <si>
    <t>5425020000284</t>
  </si>
  <si>
    <t>5250254970863</t>
  </si>
  <si>
    <t>20/02/2568 | ชม.70-4130</t>
  </si>
  <si>
    <t>5725020000667</t>
  </si>
  <si>
    <t>5250257970433</t>
  </si>
  <si>
    <t>20/02/2568 | ชม.70-4128</t>
  </si>
  <si>
    <t>1125020006777</t>
  </si>
  <si>
    <t>5250211972961</t>
  </si>
  <si>
    <t>21/02/2568 | ชม.70-9613</t>
  </si>
  <si>
    <t>1125020006920</t>
  </si>
  <si>
    <t>5250211972978</t>
  </si>
  <si>
    <t>21/02/2568 | ชม.70-4192</t>
  </si>
  <si>
    <t>5725020000698</t>
  </si>
  <si>
    <t>5250257971775</t>
  </si>
  <si>
    <t>21/02/2568 | ชม.70-6048</t>
  </si>
  <si>
    <t>5725020000711</t>
  </si>
  <si>
    <t>5250257972260</t>
  </si>
  <si>
    <t>35ล. กลับมาซ่อมตู้</t>
  </si>
  <si>
    <t>21/02/2568 | ชม.70-8929</t>
  </si>
  <si>
    <t>5825020000343</t>
  </si>
  <si>
    <t>5250258971798</t>
  </si>
  <si>
    <t>64ล*33.47, ลากหาง70-4178รีไซคเคิลยางมส-พย14ล*33.47</t>
  </si>
  <si>
    <t>21/02/2568 | ชม.70-8502</t>
  </si>
  <si>
    <t>1125020007057</t>
  </si>
  <si>
    <t>5250211974682</t>
  </si>
  <si>
    <t>22/02/2568 | ชม.70-4189</t>
  </si>
  <si>
    <t>1125020007187</t>
  </si>
  <si>
    <t>5250215974671</t>
  </si>
  <si>
    <t>22/02/2568 | ชม.70-9612</t>
  </si>
  <si>
    <t>1925020000221</t>
  </si>
  <si>
    <t>5250219974370</t>
  </si>
  <si>
    <t>พย-แพร่=34ล*33.47, (ชค-พย=16ล.)+(แพร่-น่าน=23ล)รวม 39ล*33.47</t>
  </si>
  <si>
    <t>22/02/2568 | ชม.70-8930</t>
  </si>
  <si>
    <t>5725020000728</t>
  </si>
  <si>
    <t>5250257973021</t>
  </si>
  <si>
    <t>22/02/2568 | ชม.70-4223</t>
  </si>
  <si>
    <t>5825020000367</t>
  </si>
  <si>
    <t>5250258978964</t>
  </si>
  <si>
    <t>49ล  มส-ชม.</t>
  </si>
  <si>
    <t>22/02/2568 | ชม.70-4218</t>
  </si>
  <si>
    <t>1125020007507</t>
  </si>
  <si>
    <t>5250211974699</t>
  </si>
  <si>
    <t>23/02/2568 | ชม.70-9613</t>
  </si>
  <si>
    <t>1125020007521</t>
  </si>
  <si>
    <t>5250211974712</t>
  </si>
  <si>
    <t>23/02/2568 | ชม.70-4173</t>
  </si>
  <si>
    <t>1125020007538</t>
  </si>
  <si>
    <t>5250211974705</t>
  </si>
  <si>
    <t>23/02/2568 | ชม.70-6226</t>
  </si>
  <si>
    <t>1125020007545</t>
  </si>
  <si>
    <t>5250211974729</t>
  </si>
  <si>
    <t>23/02/2568 | ชม.70-6264</t>
  </si>
  <si>
    <t>5725020000780</t>
  </si>
  <si>
    <t>5250257975483</t>
  </si>
  <si>
    <t>23/02/2568 | ชม.70-6922</t>
  </si>
  <si>
    <t>1125020008108</t>
  </si>
  <si>
    <t>5250215977412</t>
  </si>
  <si>
    <t>25/02/2568 | ชม.70-4177</t>
  </si>
  <si>
    <t>1125020008153</t>
  </si>
  <si>
    <t>5250215977429</t>
  </si>
  <si>
    <t>25/02/2568 | ชม.70-6264</t>
  </si>
  <si>
    <t>1125020008214</t>
  </si>
  <si>
    <t>5250211977430</t>
  </si>
  <si>
    <t>25/02/2568 | ชม.70-9613</t>
  </si>
  <si>
    <t>1125020008320</t>
  </si>
  <si>
    <t>5250211977454</t>
  </si>
  <si>
    <t>25/02/2568 | ชม.70-6248</t>
  </si>
  <si>
    <t>1125020008337</t>
  </si>
  <si>
    <t>5250211977447</t>
  </si>
  <si>
    <t>25/02/2568 | ชม.70-6270</t>
  </si>
  <si>
    <t>5725020000803</t>
  </si>
  <si>
    <t>5250257976060</t>
  </si>
  <si>
    <t>25/02/2568 | ชม.70-6921</t>
  </si>
  <si>
    <t>1925020000276</t>
  </si>
  <si>
    <t>5250219979160</t>
  </si>
  <si>
    <t>.32 พย-ชม</t>
  </si>
  <si>
    <t>26/02/2568 | ชม.70-8500</t>
  </si>
  <si>
    <t>5725020000827</t>
  </si>
  <si>
    <t>5250257977487</t>
  </si>
  <si>
    <t>26/02/2568 | ชม.70-4137</t>
  </si>
  <si>
    <t>1125020008740</t>
  </si>
  <si>
    <t>5250211978741</t>
  </si>
  <si>
    <t>27/02/2568 | ชม.70-4164</t>
  </si>
  <si>
    <t>1125020009105</t>
  </si>
  <si>
    <t>5250211980034</t>
  </si>
  <si>
    <t>27/02/2568 | ชม.70-9613</t>
  </si>
  <si>
    <t>1925020000283</t>
  </si>
  <si>
    <t>5250219979153</t>
  </si>
  <si>
    <t>19ล.  ชค-พย, 32ล  พย-ชม.</t>
  </si>
  <si>
    <t>27/02/2568 | ชม.70-6257</t>
  </si>
  <si>
    <t>5725020000865</t>
  </si>
  <si>
    <t>5250257979146</t>
  </si>
  <si>
    <t>27/02/2568 | ชม.71-2297</t>
  </si>
  <si>
    <t>5825020000510</t>
  </si>
  <si>
    <t>5250258978957</t>
  </si>
  <si>
    <t>มส-ชม 46ล.</t>
  </si>
  <si>
    <t>27/02/2568 | ชม.70-8933</t>
  </si>
  <si>
    <t>5725020000889</t>
  </si>
  <si>
    <t>5250257980067</t>
  </si>
  <si>
    <t>28/02/2568 | ชม.70-8455</t>
  </si>
  <si>
    <t>1125030000222</t>
  </si>
  <si>
    <t>5250311982341</t>
  </si>
  <si>
    <t>01/03/2568 | ชม.70-8513</t>
  </si>
  <si>
    <t>1125030000239</t>
  </si>
  <si>
    <t>5250311982358</t>
  </si>
  <si>
    <t>01/03/2568 | ชม.70-4164</t>
  </si>
  <si>
    <t>1125030000246</t>
  </si>
  <si>
    <t>5250311982365</t>
  </si>
  <si>
    <t>01/03/2568 | ชม.70-9613</t>
  </si>
  <si>
    <t>5725030000015</t>
  </si>
  <si>
    <t>5250357981278</t>
  </si>
  <si>
    <t>01/03/2568 | ชม.70-4128</t>
  </si>
  <si>
    <t>5725030000022</t>
  </si>
  <si>
    <t>5250357981360</t>
  </si>
  <si>
    <t>01/03/2568 | ชม.70-8501</t>
  </si>
  <si>
    <t>5825030000043</t>
  </si>
  <si>
    <t>5250358982915</t>
  </si>
  <si>
    <t>36ล  มส-ฝาง</t>
  </si>
  <si>
    <t>02/03/2568 | ชม.70-6257</t>
  </si>
  <si>
    <t>1925030000044</t>
  </si>
  <si>
    <t>5250319984248</t>
  </si>
  <si>
    <t>03/03/2568 | ชม.70-6265</t>
  </si>
  <si>
    <t>1125030001168</t>
  </si>
  <si>
    <t>5250311985250</t>
  </si>
  <si>
    <t>04/03/2568 | ชม.70-4839</t>
  </si>
  <si>
    <t>1125030001175</t>
  </si>
  <si>
    <t>5250311985243</t>
  </si>
  <si>
    <t>04/03/2568 | ชม.70-4194</t>
  </si>
  <si>
    <t>5725030000084</t>
  </si>
  <si>
    <t>5250357985382</t>
  </si>
  <si>
    <t>04/03/2568 | ชม.70-4217</t>
  </si>
  <si>
    <t>5825030000098</t>
  </si>
  <si>
    <t>5250358984209</t>
  </si>
  <si>
    <t>04/03/2568 | ชม.70-4128</t>
  </si>
  <si>
    <t>1125030001595</t>
  </si>
  <si>
    <t>5250311986622</t>
  </si>
  <si>
    <t>05/03/2568 | ชม.70-9613</t>
  </si>
  <si>
    <t>1125030001601</t>
  </si>
  <si>
    <t>5250311986639</t>
  </si>
  <si>
    <t>05/03/2568 | ชม.70-3546</t>
  </si>
  <si>
    <t>1125030001625</t>
  </si>
  <si>
    <t>5250315986604</t>
  </si>
  <si>
    <t>05/03/2568 | ชม.70-3813</t>
  </si>
  <si>
    <t>5725030000114</t>
  </si>
  <si>
    <t>5250357985399</t>
  </si>
  <si>
    <t>05/03/2568 | ชม.70-5816</t>
  </si>
  <si>
    <t>1125030001922</t>
  </si>
  <si>
    <t>5250311988077</t>
  </si>
  <si>
    <t>06/03/2568 | ชม.70-9608</t>
  </si>
  <si>
    <t>1125030002028</t>
  </si>
  <si>
    <t>5250311988084</t>
  </si>
  <si>
    <t>06/03/2568 | ชม.70-3816</t>
  </si>
  <si>
    <t>1125030002189</t>
  </si>
  <si>
    <t>5250311989203</t>
  </si>
  <si>
    <t>07/03/2568 | ชม.70-9610</t>
  </si>
  <si>
    <t>1125030002370</t>
  </si>
  <si>
    <t>5250315989223</t>
  </si>
  <si>
    <t>07/03/2568 | ชม.70-4176</t>
  </si>
  <si>
    <t>1125030002417</t>
  </si>
  <si>
    <t>5250311989210</t>
  </si>
  <si>
    <t>07/03/2568 | ชม.70-4164</t>
  </si>
  <si>
    <t>1925030000099</t>
  </si>
  <si>
    <t>5250319989236</t>
  </si>
  <si>
    <t>8ล. ชค.-พย</t>
  </si>
  <si>
    <t>07/03/2568 | ชม.70-4195</t>
  </si>
  <si>
    <t>1125030002639</t>
  </si>
  <si>
    <t>5250315990502</t>
  </si>
  <si>
    <t>08/03/2568 | ชม.70-4165</t>
  </si>
  <si>
    <t>1125030002653</t>
  </si>
  <si>
    <t>5250315990519</t>
  </si>
  <si>
    <t>08/03/2568 | ชม.70-4181</t>
  </si>
  <si>
    <t>1125030002752</t>
  </si>
  <si>
    <t>5250311990483</t>
  </si>
  <si>
    <t>08/03/2568 | ชม.70-9722</t>
  </si>
  <si>
    <t>1125030002769</t>
  </si>
  <si>
    <t>5250311990490</t>
  </si>
  <si>
    <t>08/03/2568 | ชม.70-8513</t>
  </si>
  <si>
    <t>5725030000190</t>
  </si>
  <si>
    <t>5250357989335</t>
  </si>
  <si>
    <t>08/03/2568 | ชม.71-2461</t>
  </si>
  <si>
    <t>5825030000180</t>
  </si>
  <si>
    <t>5250358989365</t>
  </si>
  <si>
    <t>52ล., ลากหางหนักยางชร-ชม70-4977=17ล*33.47 วันที่8/3/68</t>
  </si>
  <si>
    <t>08/03/2568 | ชม.70-8502</t>
  </si>
  <si>
    <t>1125030002998</t>
  </si>
  <si>
    <t>5250311990827</t>
  </si>
  <si>
    <t>09/03/2568 | ชม.70-9613</t>
  </si>
  <si>
    <t>1125030003001</t>
  </si>
  <si>
    <t>5250311990834</t>
  </si>
  <si>
    <t>09/03/2568 | ชม.70-4179</t>
  </si>
  <si>
    <t>1125030003018</t>
  </si>
  <si>
    <t>5250311990841</t>
  </si>
  <si>
    <t>09/03/2568 | ชม.70-9612</t>
  </si>
  <si>
    <t>1125030003025</t>
  </si>
  <si>
    <t>5250311990810</t>
  </si>
  <si>
    <t>09/03/2568 | ชม.70-9610</t>
  </si>
  <si>
    <t>1125030003285</t>
  </si>
  <si>
    <t>5250311992067</t>
  </si>
  <si>
    <t>10/03/2568 | ชม.70-4977</t>
  </si>
  <si>
    <t>5425030000113</t>
  </si>
  <si>
    <t>5250354992079</t>
  </si>
  <si>
    <t>10/03/2568 | ชม.70-4976</t>
  </si>
  <si>
    <t>1125030003612</t>
  </si>
  <si>
    <t>5250311993385</t>
  </si>
  <si>
    <t>11/03/2568 | ชม.70-4830</t>
  </si>
  <si>
    <t>1125030003629</t>
  </si>
  <si>
    <t>5250311993378</t>
  </si>
  <si>
    <t>11/03/2568 | ชม.70-9612</t>
  </si>
  <si>
    <t>1525030000114</t>
  </si>
  <si>
    <t>5250315993367</t>
  </si>
  <si>
    <t>11/03/2568 | ชม.70-3813</t>
  </si>
  <si>
    <t>1125030003711</t>
  </si>
  <si>
    <t>5250311994665</t>
  </si>
  <si>
    <t>12/03/2568 | ชม.70-4979</t>
  </si>
  <si>
    <t>1125030003803</t>
  </si>
  <si>
    <t>5250311994672</t>
  </si>
  <si>
    <t>12/03/2568 | ชม.70-4179</t>
  </si>
  <si>
    <t>1125030003926</t>
  </si>
  <si>
    <t>5250311994689</t>
  </si>
  <si>
    <t>12/03/2568 | ชม.70-4839</t>
  </si>
  <si>
    <t>1525030000138</t>
  </si>
  <si>
    <t>5250315994692</t>
  </si>
  <si>
    <t>12/03/2568 | ชม.70-4178</t>
  </si>
  <si>
    <t>1125030004268</t>
  </si>
  <si>
    <t>5250315996009</t>
  </si>
  <si>
    <t>13/03/2568 | ชม.70-4195</t>
  </si>
  <si>
    <t>1125030004473</t>
  </si>
  <si>
    <t>5250315996016</t>
  </si>
  <si>
    <t>13/03/2568 | ชม.70-4978</t>
  </si>
  <si>
    <t>1125030004480</t>
  </si>
  <si>
    <t>5250315996023</t>
  </si>
  <si>
    <t>13/03/2568 | ชม.70-6226</t>
  </si>
  <si>
    <t>5725030000336</t>
  </si>
  <si>
    <t>5250357994797</t>
  </si>
  <si>
    <t>13/03/2568 | ชม.70-4218</t>
  </si>
  <si>
    <t>1125030004695</t>
  </si>
  <si>
    <t>5250311997253</t>
  </si>
  <si>
    <t>14/03/2568 | ชม.70-4164</t>
  </si>
  <si>
    <t>1925030000174</t>
  </si>
  <si>
    <t>5250319997248</t>
  </si>
  <si>
    <t>14/03/2568 | ชม.70-4977</t>
  </si>
  <si>
    <t>5825030000302</t>
  </si>
  <si>
    <t>5250358996172</t>
  </si>
  <si>
    <t>14/03/2568 | ชม.70-4221</t>
  </si>
  <si>
    <t>5825030000319</t>
  </si>
  <si>
    <t>5250358996479</t>
  </si>
  <si>
    <t>14/03/2568 | ชม.71-2461</t>
  </si>
  <si>
    <t>5725030000374</t>
  </si>
  <si>
    <t>5250357997262</t>
  </si>
  <si>
    <t>15/03/2568 | ชม.70-4127</t>
  </si>
  <si>
    <t>1125030005302</t>
  </si>
  <si>
    <t>5250315998713</t>
  </si>
  <si>
    <t>16/03/2568 | ชม.70-3813</t>
  </si>
  <si>
    <t>1925030000181</t>
  </si>
  <si>
    <t>5250319998429</t>
  </si>
  <si>
    <t>พย-แพร่ 34ล., ชค-พย 16ล.</t>
  </si>
  <si>
    <t>16/03/2568 | ชม.70-8930</t>
  </si>
  <si>
    <t>1925030000204</t>
  </si>
  <si>
    <t>5250319998436</t>
  </si>
  <si>
    <t>พย-ลป 26ล.</t>
  </si>
  <si>
    <t>16/03/2568 | ชม.70-8926</t>
  </si>
  <si>
    <t>5725030000428</t>
  </si>
  <si>
    <t>5250357998443</t>
  </si>
  <si>
    <t>16/03/2568 | ชม.70-4365</t>
  </si>
  <si>
    <t>5425030000212</t>
  </si>
  <si>
    <t>6250354000414</t>
  </si>
  <si>
    <t>17/03/2568 | ชม.70-4194</t>
  </si>
  <si>
    <t>1925030000228</t>
  </si>
  <si>
    <t>6250319001494</t>
  </si>
  <si>
    <t>18/03/2568 | ชม.70-8929</t>
  </si>
  <si>
    <t>1925030000235</t>
  </si>
  <si>
    <t>6250319001500</t>
  </si>
  <si>
    <t>.13 พย-ลป</t>
  </si>
  <si>
    <t>18/03/2568 | ชม.70-4173</t>
  </si>
  <si>
    <t>5725030000497</t>
  </si>
  <si>
    <t>6250357000114</t>
  </si>
  <si>
    <t>18/03/2568 | ชม.70-4136</t>
  </si>
  <si>
    <t>1125030005975</t>
  </si>
  <si>
    <t>6250311001423</t>
  </si>
  <si>
    <t>19/03/2568 | ชม.70-9609</t>
  </si>
  <si>
    <t>1125030006200</t>
  </si>
  <si>
    <t>6250315002785</t>
  </si>
  <si>
    <t>19/03/2568 | ชม.70-6248</t>
  </si>
  <si>
    <t>1125030006231</t>
  </si>
  <si>
    <t>6250311002796</t>
  </si>
  <si>
    <t>19/03/2568 | ชม.70-9612</t>
  </si>
  <si>
    <t>1925030000259</t>
  </si>
  <si>
    <t>6250319001661</t>
  </si>
  <si>
    <t>พย-แพร่ 34ล.</t>
  </si>
  <si>
    <t>19/03/2568 | ชม.70-8927</t>
  </si>
  <si>
    <t>5425030000250</t>
  </si>
  <si>
    <t>6250354002777</t>
  </si>
  <si>
    <t>ลาก ชม.70-4831 จากน่านมาแพร่ (ใช้งานเส้นกต.) 11ล.+100บ.</t>
  </si>
  <si>
    <t>19/03/2568 | ชม.70-3546</t>
  </si>
  <si>
    <t>5725030000527</t>
  </si>
  <si>
    <t>6250357001395</t>
  </si>
  <si>
    <t>19/03/2568 | ชม.70-4127</t>
  </si>
  <si>
    <t>1125030006620</t>
  </si>
  <si>
    <t>6250311004158</t>
  </si>
  <si>
    <t>20/03/2568 | ชม.70-3814</t>
  </si>
  <si>
    <t>5725030000558</t>
  </si>
  <si>
    <t>6250357002804</t>
  </si>
  <si>
    <t>20/03/2568 | ชม.70-4128</t>
  </si>
  <si>
    <t>1125030006811</t>
  </si>
  <si>
    <t>6250311005384</t>
  </si>
  <si>
    <t>21/03/2568 | ชม.70-4976</t>
  </si>
  <si>
    <t>1125030006897</t>
  </si>
  <si>
    <t>6250311005391</t>
  </si>
  <si>
    <t>21/03/2568 | ชม.70-4164</t>
  </si>
  <si>
    <t>1125030007016</t>
  </si>
  <si>
    <t>6250311005377</t>
  </si>
  <si>
    <t>21/03/2568 | ชม.70-4830</t>
  </si>
  <si>
    <t>5725030000596</t>
  </si>
  <si>
    <t>6250357004181</t>
  </si>
  <si>
    <t>21/03/2568 | ชม.70-4121</t>
  </si>
  <si>
    <t>5825030000425</t>
  </si>
  <si>
    <t>6250358004470</t>
  </si>
  <si>
    <t>21/03/2568 | ชม.70-4135</t>
  </si>
  <si>
    <t>5825030000432</t>
  </si>
  <si>
    <t>6250358005637</t>
  </si>
  <si>
    <t>21/03/2568 | ชม.70-6681</t>
  </si>
  <si>
    <t>1425030001206</t>
  </si>
  <si>
    <t>6250314006623</t>
  </si>
  <si>
    <t>22/03/2568 | ชม.70-4964</t>
  </si>
  <si>
    <t>1925030000280</t>
  </si>
  <si>
    <t>6250319007526</t>
  </si>
  <si>
    <t>พย-ชม.=28ล*33.47</t>
  </si>
  <si>
    <t>22/03/2568 | ชม.70-8926</t>
  </si>
  <si>
    <t>5725030000626</t>
  </si>
  <si>
    <t>6250357005478</t>
  </si>
  <si>
    <t>22/03/2568 | ชม.70-4134</t>
  </si>
  <si>
    <t>5825030000463</t>
  </si>
  <si>
    <t>6250358005644</t>
  </si>
  <si>
    <t>52ล*33.47, ลากหาง 70-9608 มส-ชม=22ล*33.47</t>
  </si>
  <si>
    <t>22/03/2568 | ชม.70-8504</t>
  </si>
  <si>
    <t>1425030001251</t>
  </si>
  <si>
    <t>6250314006630</t>
  </si>
  <si>
    <t>23/03/2568 | ชม.70-8561</t>
  </si>
  <si>
    <t>5725030000664</t>
  </si>
  <si>
    <t>6250357006581</t>
  </si>
  <si>
    <t>23ล</t>
  </si>
  <si>
    <t>23/03/2568 | ชม.71-2297</t>
  </si>
  <si>
    <t>5725030000688</t>
  </si>
  <si>
    <t>6250357006611</t>
  </si>
  <si>
    <t>ชร-ชม 35ล.</t>
  </si>
  <si>
    <t>23/03/2568 | ชม.70-8927</t>
  </si>
  <si>
    <t>1125030007894</t>
  </si>
  <si>
    <t>6250315007568</t>
  </si>
  <si>
    <t>24/03/2568 | ชม.70-6270</t>
  </si>
  <si>
    <t>1425030001329</t>
  </si>
  <si>
    <t>6250314007323</t>
  </si>
  <si>
    <t>24/03/2568 | ชม.71-2904</t>
  </si>
  <si>
    <t>5425030000342</t>
  </si>
  <si>
    <t>6250354008397</t>
  </si>
  <si>
    <t>24/03/2568 | ชม.70-4830</t>
  </si>
  <si>
    <t>5425030000359</t>
  </si>
  <si>
    <t>6250354008403</t>
  </si>
  <si>
    <t>24/03/2568 | ชม.70-8515</t>
  </si>
  <si>
    <t>1125030008136</t>
  </si>
  <si>
    <t>6250311009580</t>
  </si>
  <si>
    <t>25/03/2568 | ชม.70-4979</t>
  </si>
  <si>
    <t>1125030008143</t>
  </si>
  <si>
    <t>6250311009597</t>
  </si>
  <si>
    <t>25/03/2568 | ชม.70-4976</t>
  </si>
  <si>
    <t>1425030001381</t>
  </si>
  <si>
    <t>6250314008498</t>
  </si>
  <si>
    <t>25/03/2568 | ชม.70-4964</t>
  </si>
  <si>
    <t>5725030000732</t>
  </si>
  <si>
    <t>6250357008257</t>
  </si>
  <si>
    <t>39ล  ชร-ชม.</t>
  </si>
  <si>
    <t>25/03/2568 | ชม.70-5816</t>
  </si>
  <si>
    <t>1125030008433</t>
  </si>
  <si>
    <t>6250315010896</t>
  </si>
  <si>
    <t>26/03/2568 | ชม.70-8512</t>
  </si>
  <si>
    <t>1125030008525</t>
  </si>
  <si>
    <t>6250315010902</t>
  </si>
  <si>
    <t>26/03/2568 | ชม.70-9611</t>
  </si>
  <si>
    <t>1125030008532</t>
  </si>
  <si>
    <t>6250315010919</t>
  </si>
  <si>
    <t>26/03/2568 | ชม.70-6265</t>
  </si>
  <si>
    <t>1125030008549</t>
  </si>
  <si>
    <t>6250315010889</t>
  </si>
  <si>
    <t>26/03/2568 | ชม.70-4978</t>
  </si>
  <si>
    <t>1425030001442</t>
  </si>
  <si>
    <t>6250314009662</t>
  </si>
  <si>
    <t>26/03/2568 | ชม.70-8561</t>
  </si>
  <si>
    <t>5425030000410</t>
  </si>
  <si>
    <t>6250354010925</t>
  </si>
  <si>
    <t>26/03/2568 | ชม.70-4189</t>
  </si>
  <si>
    <t>5725030000763</t>
  </si>
  <si>
    <t>6250357009643</t>
  </si>
  <si>
    <t>26/03/2568 | ชม.70-5978</t>
  </si>
  <si>
    <t>5425030000427</t>
  </si>
  <si>
    <t>6250354012370</t>
  </si>
  <si>
    <t>26ล  น่าน-แพร่, แพร่-ชม.</t>
  </si>
  <si>
    <t>27/03/2568 | ชม.70-6257</t>
  </si>
  <si>
    <t>5725030000794</t>
  </si>
  <si>
    <t>6250357010878</t>
  </si>
  <si>
    <t>27/03/2568 | ชม.71-2461</t>
  </si>
  <si>
    <t>5725030000824</t>
  </si>
  <si>
    <t>6250357011318</t>
  </si>
  <si>
    <t>ชร - มส. - ชม.</t>
  </si>
  <si>
    <t>27/03/2568 | ชม.70-6920</t>
  </si>
  <si>
    <t>1125030009041</t>
  </si>
  <si>
    <t>6250311013686</t>
  </si>
  <si>
    <t>28/03/2568 | ชม.70-4192</t>
  </si>
  <si>
    <t>1125030009126</t>
  </si>
  <si>
    <t>6250311013693</t>
  </si>
  <si>
    <t>28/03/2568 | ชม.70-6264</t>
  </si>
  <si>
    <t>1425030001572</t>
  </si>
  <si>
    <t>6250314012495</t>
  </si>
  <si>
    <t>28/03/2568 | ชม.70-4964</t>
  </si>
  <si>
    <t>5725030000855</t>
  </si>
  <si>
    <t>6250357012452</t>
  </si>
  <si>
    <t>28/03/2568 | ชม.70-5553</t>
  </si>
  <si>
    <t>5725030000862</t>
  </si>
  <si>
    <t>6250357012643</t>
  </si>
  <si>
    <t>28/03/2568 | ชม.70-9543</t>
  </si>
  <si>
    <t>1125030009454</t>
  </si>
  <si>
    <t>6250311014683</t>
  </si>
  <si>
    <t>29/03/2568 | ชม.70-4173</t>
  </si>
  <si>
    <t>1425030001633</t>
  </si>
  <si>
    <t>6250314013713</t>
  </si>
  <si>
    <t>29/03/2568 | ชม.71-2904</t>
  </si>
  <si>
    <t>1425030001640</t>
  </si>
  <si>
    <t>6250314013720</t>
  </si>
  <si>
    <t>29/03/2568 | ชม.70-2176</t>
  </si>
  <si>
    <t>5725030000886</t>
  </si>
  <si>
    <t>6250357013640</t>
  </si>
  <si>
    <t>29/03/2568 | ชม.70-6922</t>
  </si>
  <si>
    <t>1125030009737</t>
  </si>
  <si>
    <t>6250311015024</t>
  </si>
  <si>
    <t>30/03/2568 | ชม.70-4164</t>
  </si>
  <si>
    <t>1125030009751</t>
  </si>
  <si>
    <t>6250311015031</t>
  </si>
  <si>
    <t>30/03/2568 | ชม.70-9610</t>
  </si>
  <si>
    <t>1125030009768</t>
  </si>
  <si>
    <t>6250311015048</t>
  </si>
  <si>
    <t>30/03/2568 | ชม.70-9608</t>
  </si>
  <si>
    <t>1125030009775</t>
  </si>
  <si>
    <t>6250311015055</t>
  </si>
  <si>
    <t>30/03/2568 | ชม.70-9612</t>
  </si>
  <si>
    <t>1425030001688</t>
  </si>
  <si>
    <t>6250314014772</t>
  </si>
  <si>
    <t>30/03/2568 | ชม.70-2932</t>
  </si>
  <si>
    <t>5725030000916</t>
  </si>
  <si>
    <t>6250357014722</t>
  </si>
  <si>
    <t>30/03/2568 | ชม.70-8930</t>
  </si>
  <si>
    <t>5725030000923</t>
  </si>
  <si>
    <t>6250357014739</t>
  </si>
  <si>
    <t>30/03/2568 | ชม.70-4176</t>
  </si>
  <si>
    <t>1125030010023</t>
  </si>
  <si>
    <t>6250411016334</t>
  </si>
  <si>
    <t>31/03/2568 | ชม.70-3811</t>
  </si>
  <si>
    <t>1425030001725</t>
  </si>
  <si>
    <t>6250314015304</t>
  </si>
  <si>
    <t>31/03/2568 | ชม.70-9360</t>
  </si>
  <si>
    <t>5425030000526</t>
  </si>
  <si>
    <t>6250454016353</t>
  </si>
  <si>
    <t>31/03/2568 | ชม.70-6264</t>
  </si>
  <si>
    <t>1125040000113</t>
  </si>
  <si>
    <t>6250411017560</t>
  </si>
  <si>
    <t>01/04/2568 | ชม.70-4831</t>
  </si>
  <si>
    <t>1125040000373</t>
  </si>
  <si>
    <t>6250411017577</t>
  </si>
  <si>
    <t>01/04/2568 | ชม.70-4978</t>
  </si>
  <si>
    <t>1425040000022</t>
  </si>
  <si>
    <t>6250414016508</t>
  </si>
  <si>
    <t>01/04/2568 | ชม.71-1957</t>
  </si>
  <si>
    <t>1125040000526</t>
  </si>
  <si>
    <t>6250415018846</t>
  </si>
  <si>
    <t>02/04/2568 | ชม.70-4976</t>
  </si>
  <si>
    <t>1125040000540</t>
  </si>
  <si>
    <t>6250411018819</t>
  </si>
  <si>
    <t>02/04/2568 | ชม.70-9613</t>
  </si>
  <si>
    <t>1125040000663</t>
  </si>
  <si>
    <t>6250415018853</t>
  </si>
  <si>
    <t>02/04/2568 | ชม.70-4164</t>
  </si>
  <si>
    <t>1425040000084</t>
  </si>
  <si>
    <t>6250414017802</t>
  </si>
  <si>
    <t>02/04/2568 | ชม.70-4964</t>
  </si>
  <si>
    <t>5425040000035</t>
  </si>
  <si>
    <t>6250454018869</t>
  </si>
  <si>
    <t>02/04/2568 | ชม.70-4832</t>
  </si>
  <si>
    <t>5825040000033</t>
  </si>
  <si>
    <t>6250458017585</t>
  </si>
  <si>
    <t>.13ล. มส-ชร</t>
  </si>
  <si>
    <t>02/04/2568 | ชม.70-8502</t>
  </si>
  <si>
    <t>1125040000915</t>
  </si>
  <si>
    <t>6250415020160</t>
  </si>
  <si>
    <t>03/04/2568 | ชม.70-4174</t>
  </si>
  <si>
    <t>1125040000922</t>
  </si>
  <si>
    <t>6250415020177</t>
  </si>
  <si>
    <t>03/04/2568 | ชม.70-4192</t>
  </si>
  <si>
    <t>1425040000152</t>
  </si>
  <si>
    <t>6250414019011</t>
  </si>
  <si>
    <t>03/04/2568 | ชม.71-0173</t>
  </si>
  <si>
    <t>1125040001004</t>
  </si>
  <si>
    <t>6250415020214</t>
  </si>
  <si>
    <t>04/04/2568 | ชม.70-9611</t>
  </si>
  <si>
    <t>1125040001349</t>
  </si>
  <si>
    <t>6250415021457</t>
  </si>
  <si>
    <t>04/04/2568 | ชม.70-3551</t>
  </si>
  <si>
    <t>1125040001363</t>
  </si>
  <si>
    <t>6250411021468</t>
  </si>
  <si>
    <t>04/04/2568 | ชม.70-4164</t>
  </si>
  <si>
    <t>1425040000213</t>
  </si>
  <si>
    <t>6250414020260</t>
  </si>
  <si>
    <t>04/04/2568 | ชม.71-2904</t>
  </si>
  <si>
    <t>5425040000042</t>
  </si>
  <si>
    <t>6250454021449</t>
  </si>
  <si>
    <t>04/04/2568 | ชม.70-4837</t>
  </si>
  <si>
    <t>5725040000111</t>
  </si>
  <si>
    <t>6250457020234</t>
  </si>
  <si>
    <t>04/04/2568 | ชม.70-6921</t>
  </si>
  <si>
    <t>5725040000128</t>
  </si>
  <si>
    <t>6250457020302</t>
  </si>
  <si>
    <t>04/04/2568 | ชม.70-4121</t>
  </si>
  <si>
    <t>1125040001707</t>
  </si>
  <si>
    <t>6250411023103</t>
  </si>
  <si>
    <t>05/04/2568 | ชม.70-4976</t>
  </si>
  <si>
    <t>1425040000268</t>
  </si>
  <si>
    <t>6250414021908</t>
  </si>
  <si>
    <t>05/04/2568 | ชม.70-8561</t>
  </si>
  <si>
    <t>5725040000142</t>
  </si>
  <si>
    <t>6250457021477</t>
  </si>
  <si>
    <t>05/04/2568 | ชม.70-4126</t>
  </si>
  <si>
    <t>5725040000166</t>
  </si>
  <si>
    <t>6250457021804</t>
  </si>
  <si>
    <t>39ล*32.47</t>
  </si>
  <si>
    <t>05/04/2568 | ชม.71-2429</t>
  </si>
  <si>
    <t>1425040000329</t>
  </si>
  <si>
    <t>6250414022776</t>
  </si>
  <si>
    <t>06/04/2568 | ชม.70-8304</t>
  </si>
  <si>
    <t>5725040000180</t>
  </si>
  <si>
    <t>6250458022824</t>
  </si>
  <si>
    <t>46ล</t>
  </si>
  <si>
    <t>06/04/2568 | ชม.70-8933</t>
  </si>
  <si>
    <t>1125040002261</t>
  </si>
  <si>
    <t>6250415023307</t>
  </si>
  <si>
    <t>07/04/2568 | ชม.70-4832</t>
  </si>
  <si>
    <t>1425040000381</t>
  </si>
  <si>
    <t>ชม.70-2766</t>
  </si>
  <si>
    <t>6250414023346</t>
  </si>
  <si>
    <t>07/04/2568 | ชม.70-2766</t>
  </si>
  <si>
    <t>5425040000066</t>
  </si>
  <si>
    <t>6250454025935</t>
  </si>
  <si>
    <t>07/04/2568 | ชม.70-4181</t>
  </si>
  <si>
    <t>5725040000210</t>
  </si>
  <si>
    <t>6250457023136</t>
  </si>
  <si>
    <t>.35 ชร--ชม</t>
  </si>
  <si>
    <t>07/04/2568 | ชม.70-8926</t>
  </si>
  <si>
    <t>1125040002742</t>
  </si>
  <si>
    <t>6250411025923</t>
  </si>
  <si>
    <t>08/04/2568 | ชม.70-8513</t>
  </si>
  <si>
    <t>1425040000459</t>
  </si>
  <si>
    <t>6250414024565</t>
  </si>
  <si>
    <t>08/04/2568 | ชม.70-4120</t>
  </si>
  <si>
    <t>1225040000288</t>
  </si>
  <si>
    <t>6250412026004</t>
  </si>
  <si>
    <t>09/04/2568 | ชม.70-2465</t>
  </si>
  <si>
    <t>1925040000089</t>
  </si>
  <si>
    <t>6250419027493</t>
  </si>
  <si>
    <t>09/04/2568 | ชม.70-8502</t>
  </si>
  <si>
    <t>5725040000265</t>
  </si>
  <si>
    <t>6250457026083</t>
  </si>
  <si>
    <t>09/04/2568 | ชม.71-2461</t>
  </si>
  <si>
    <t>1125040003244</t>
  </si>
  <si>
    <t>6250411027545</t>
  </si>
  <si>
    <t>10/04/2568 | ชม.70-2766</t>
  </si>
  <si>
    <t>1125040003282</t>
  </si>
  <si>
    <t>6250411027552</t>
  </si>
  <si>
    <t>10/04/2568 | ชม.70-8561</t>
  </si>
  <si>
    <t>5725040000296</t>
  </si>
  <si>
    <t>6250457027318</t>
  </si>
  <si>
    <t>ชร-ฝาง 10ล.</t>
  </si>
  <si>
    <t>10/04/2568 | ชม.70-6270</t>
  </si>
  <si>
    <t>5725040000302</t>
  </si>
  <si>
    <t>6250457027301</t>
  </si>
  <si>
    <t>ชร-ฝาง 21ล.</t>
  </si>
  <si>
    <t>10/04/2568 | ชม.70-8933</t>
  </si>
  <si>
    <t>5825040000194</t>
  </si>
  <si>
    <t>6250458027379</t>
  </si>
  <si>
    <t>มส-ฝาง 32ล.</t>
  </si>
  <si>
    <t>10/04/2568 | ชม.70-8930</t>
  </si>
  <si>
    <t>1425040000589</t>
  </si>
  <si>
    <t>6250414028877</t>
  </si>
  <si>
    <t>11/04/2568 | ชม.70-4122</t>
  </si>
  <si>
    <t>1425040000596</t>
  </si>
  <si>
    <t>6250414028884</t>
  </si>
  <si>
    <t>11/04/2568 | ชม.70-5248</t>
  </si>
  <si>
    <t>5525040000124</t>
  </si>
  <si>
    <t>6250455029567</t>
  </si>
  <si>
    <t>19ล. วปป-ชม</t>
  </si>
  <si>
    <t>11/04/2568 | ชม.70-8931</t>
  </si>
  <si>
    <t>5725040000340</t>
  </si>
  <si>
    <t>6250457028681</t>
  </si>
  <si>
    <t>11/04/2568 | ชม.70-4127</t>
  </si>
  <si>
    <t>5825040000217</t>
  </si>
  <si>
    <t>6250458028772</t>
  </si>
  <si>
    <t>.52 มส-ชม //</t>
  </si>
  <si>
    <t>11/04/2568 | ชม.70-6048</t>
  </si>
  <si>
    <t>1125040003695</t>
  </si>
  <si>
    <t>6250411029402</t>
  </si>
  <si>
    <t>แพร่-ลป-ชม</t>
  </si>
  <si>
    <t>12/04/2568 | ชม.70-8932</t>
  </si>
  <si>
    <t>1125040003787</t>
  </si>
  <si>
    <t>6250411029419</t>
  </si>
  <si>
    <t>12/04/2568 | ชม.70-8501</t>
  </si>
  <si>
    <t>1125040003831</t>
  </si>
  <si>
    <t>6250452029591</t>
  </si>
  <si>
    <t>12/04/2568 | ชม.70-3815</t>
  </si>
  <si>
    <t>5725040000371</t>
  </si>
  <si>
    <t>6250411029426</t>
  </si>
  <si>
    <t>.39 ชร-ชม // การเงินชร ไม่อยู่</t>
  </si>
  <si>
    <t>12/04/2568 | ชม.71-2429</t>
  </si>
  <si>
    <t>5725040000364</t>
  </si>
  <si>
    <t>6250457029312</t>
  </si>
  <si>
    <t>.20 วปป-ชม, .9610 ..17ล.</t>
  </si>
  <si>
    <t>12/04/2568 | ชม.70-4121</t>
  </si>
  <si>
    <t>1125040003916</t>
  </si>
  <si>
    <t>6250411029617</t>
  </si>
  <si>
    <t>13/04/2568 | ชม.70-4191</t>
  </si>
  <si>
    <t>1125040003992</t>
  </si>
  <si>
    <t>6250411029624</t>
  </si>
  <si>
    <t>13/04/2568 | ชม.70-8931</t>
  </si>
  <si>
    <t>6425040000294</t>
  </si>
  <si>
    <t>6250452029683</t>
  </si>
  <si>
    <t>13/04/2568 | ชม.70-4180</t>
  </si>
  <si>
    <t>1125040004050</t>
  </si>
  <si>
    <t>6250411029822</t>
  </si>
  <si>
    <t>14/04/2568 | ชม.70-4195</t>
  </si>
  <si>
    <t>6425040000317</t>
  </si>
  <si>
    <t>6250452029843</t>
  </si>
  <si>
    <t>14/04/2568 | ชม.70-3815</t>
  </si>
  <si>
    <t>6425040000331</t>
  </si>
  <si>
    <t>6250452030207</t>
  </si>
  <si>
    <t>15/04/2568 | ชม.70-4180</t>
  </si>
  <si>
    <t>1125040004333</t>
  </si>
  <si>
    <t>6250411030262</t>
  </si>
  <si>
    <t>16/04/2568 | ชม.70-2176</t>
  </si>
  <si>
    <t>1125040004357</t>
  </si>
  <si>
    <t>6250411030279</t>
  </si>
  <si>
    <t>16/04/2568 | ชม.70-2990</t>
  </si>
  <si>
    <t>1425040000633</t>
  </si>
  <si>
    <t>6250414030283</t>
  </si>
  <si>
    <t>16/04/2568 | ชม.70-9360</t>
  </si>
  <si>
    <t>5225040001830</t>
  </si>
  <si>
    <t>6250452030566</t>
  </si>
  <si>
    <t>16/04/2568 | ชม.70-3815</t>
  </si>
  <si>
    <t>5225040001878</t>
  </si>
  <si>
    <t>ชม.70-8452</t>
  </si>
  <si>
    <t>6250452030580</t>
  </si>
  <si>
    <t>16/04/2568 | ชม.70-8452</t>
  </si>
  <si>
    <t>5225040001885</t>
  </si>
  <si>
    <t>6250452030573</t>
  </si>
  <si>
    <t>16/04/2568 | ชม.70-4177</t>
  </si>
  <si>
    <t>6425040000355</t>
  </si>
  <si>
    <t>6250452030597</t>
  </si>
  <si>
    <t>16/04/2568 | ชม.70-7841</t>
  </si>
  <si>
    <t>1425040000664</t>
  </si>
  <si>
    <t>6250414030719</t>
  </si>
  <si>
    <t>17/04/2568 | ชม.71-1957</t>
  </si>
  <si>
    <t>1425040000671</t>
  </si>
  <si>
    <t>6250414030726</t>
  </si>
  <si>
    <t>17/04/2568 | ชม.71-0173</t>
  </si>
  <si>
    <t>1425040000688</t>
  </si>
  <si>
    <t>6250414030733</t>
  </si>
  <si>
    <t>17/04/2568 | ชม.70-8502</t>
  </si>
  <si>
    <t>1225040000417</t>
  </si>
  <si>
    <t>6250412032593</t>
  </si>
  <si>
    <t>30ล ฝาง-ชม</t>
  </si>
  <si>
    <t>18/04/2568 | ชม.70-5978</t>
  </si>
  <si>
    <t>5725040000418</t>
  </si>
  <si>
    <t>6250457031643</t>
  </si>
  <si>
    <t>18/04/2568 | ชม.70-5553</t>
  </si>
  <si>
    <t>5725040000425</t>
  </si>
  <si>
    <t>6250457031667</t>
  </si>
  <si>
    <t>18/04/2568 | ชม.70-4217</t>
  </si>
  <si>
    <t>5825040000248</t>
  </si>
  <si>
    <t>6250458031673</t>
  </si>
  <si>
    <t>52ล  มส-ชม.</t>
  </si>
  <si>
    <t>18/04/2568 | ชม.70-6263</t>
  </si>
  <si>
    <t>1125040005286</t>
  </si>
  <si>
    <t>6250411033935</t>
  </si>
  <si>
    <t>19/04/2568 | ชม.70-5216</t>
  </si>
  <si>
    <t>2125040000785</t>
  </si>
  <si>
    <t>6250421033437</t>
  </si>
  <si>
    <t>19/04/2568 | ชม.70-8514</t>
  </si>
  <si>
    <t>5225040002523</t>
  </si>
  <si>
    <t>6250421033444</t>
  </si>
  <si>
    <t>19/04/2568 | ชม.70-8513</t>
  </si>
  <si>
    <t>5225040002530</t>
  </si>
  <si>
    <t>6250421033420</t>
  </si>
  <si>
    <t>19/04/2568 | ชม.70-4189</t>
  </si>
  <si>
    <t>5725040000456</t>
  </si>
  <si>
    <t>6250457032879</t>
  </si>
  <si>
    <t>19/04/2568 | ชม.70-4130</t>
  </si>
  <si>
    <t>1125040006047</t>
  </si>
  <si>
    <t>6250411035519</t>
  </si>
  <si>
    <t>21/04/2568 | ชม.70-4832</t>
  </si>
  <si>
    <t>5425040000196</t>
  </si>
  <si>
    <t>6250454035507</t>
  </si>
  <si>
    <t>21/04/2568 | ชม.70-4195</t>
  </si>
  <si>
    <t>5425040000202</t>
  </si>
  <si>
    <t>6250454035491</t>
  </si>
  <si>
    <t>21/04/2568 | ชม.70-4191</t>
  </si>
  <si>
    <t>5725040000500</t>
  </si>
  <si>
    <t>6250457034583</t>
  </si>
  <si>
    <t>21/04/2568 | ชม.70-2990</t>
  </si>
  <si>
    <t>5525040000186</t>
  </si>
  <si>
    <t>6250455035674</t>
  </si>
  <si>
    <t>เวียงป่าเป้า-ชม 19ล.</t>
  </si>
  <si>
    <t>22/04/2568 | ชม.70-8931</t>
  </si>
  <si>
    <t>5725040000555</t>
  </si>
  <si>
    <t>6250457035535</t>
  </si>
  <si>
    <t>22/04/2568 | ชม.70-4221</t>
  </si>
  <si>
    <t>1125040006641</t>
  </si>
  <si>
    <t>6250411038084</t>
  </si>
  <si>
    <t>23/04/2568 | ชม.70-9610</t>
  </si>
  <si>
    <t>1425040001111</t>
  </si>
  <si>
    <t>6250414037022</t>
  </si>
  <si>
    <t>23/04/2568 | ชม.70-8503</t>
  </si>
  <si>
    <t>5725040000609</t>
  </si>
  <si>
    <t>6250457036808</t>
  </si>
  <si>
    <t>23/04/2568 | ชม.70-5816</t>
  </si>
  <si>
    <t>5825040000316</t>
  </si>
  <si>
    <t>6250458038337</t>
  </si>
  <si>
    <t>23/04/2568 | ชม.70-8500</t>
  </si>
  <si>
    <t>1125040006832</t>
  </si>
  <si>
    <t>6250411038442</t>
  </si>
  <si>
    <t>24/04/2568 | ชม.70-4218</t>
  </si>
  <si>
    <t>1125040006894</t>
  </si>
  <si>
    <t>6250415039353</t>
  </si>
  <si>
    <t>24/04/2568 | ชม.70-8513</t>
  </si>
  <si>
    <t>1125040006948</t>
  </si>
  <si>
    <t>6250415039360</t>
  </si>
  <si>
    <t>24/04/2568 | ชม.70-4178</t>
  </si>
  <si>
    <t>1125040006993</t>
  </si>
  <si>
    <t>6250411038459</t>
  </si>
  <si>
    <t>24/04/2568 | ชม.70-6998</t>
  </si>
  <si>
    <t>1125040007020</t>
  </si>
  <si>
    <t>6250415039377</t>
  </si>
  <si>
    <t>24/04/2568 | ชม.70-9612</t>
  </si>
  <si>
    <t>1125040007037</t>
  </si>
  <si>
    <t>6250415039384</t>
  </si>
  <si>
    <t>24/04/2568 | ชม.70-4176</t>
  </si>
  <si>
    <t>1125040007044</t>
  </si>
  <si>
    <t>6250411039340</t>
  </si>
  <si>
    <t>24/04/2568 | ชม.70-3551</t>
  </si>
  <si>
    <t>1225040000639</t>
  </si>
  <si>
    <t>6250412039127</t>
  </si>
  <si>
    <t>ฝาง-ชม 26ล.</t>
  </si>
  <si>
    <t>24/04/2568 | ชม.70-8933</t>
  </si>
  <si>
    <t>1425040001203</t>
  </si>
  <si>
    <t>6250414039736</t>
  </si>
  <si>
    <t>24/04/2568 | ชม.70-8505</t>
  </si>
  <si>
    <t>1425040001241</t>
  </si>
  <si>
    <t>6250414039729</t>
  </si>
  <si>
    <t>24/04/2568 | ชม.71-2904</t>
  </si>
  <si>
    <t>5725040000630</t>
  </si>
  <si>
    <t>6250457038222</t>
  </si>
  <si>
    <t>24/04/2568 | ชม.70-6263</t>
  </si>
  <si>
    <t>1125040007167</t>
  </si>
  <si>
    <t>6250411040711</t>
  </si>
  <si>
    <t>25/04/2568 | ชม.70-4177</t>
  </si>
  <si>
    <t>1125040007204</t>
  </si>
  <si>
    <t>6250411039555</t>
  </si>
  <si>
    <t>25/04/2568 | ชม.71-1957</t>
  </si>
  <si>
    <t>1125040007211</t>
  </si>
  <si>
    <t>6250415040687</t>
  </si>
  <si>
    <t>25/04/2568 | ชม.70-4164</t>
  </si>
  <si>
    <t>1125040007310</t>
  </si>
  <si>
    <t>6250411040728</t>
  </si>
  <si>
    <t>25/04/2568 | ชม.70-6248</t>
  </si>
  <si>
    <t>5425040000288</t>
  </si>
  <si>
    <t>6250454040709</t>
  </si>
  <si>
    <t>25/04/2568 | ชม.70-3813</t>
  </si>
  <si>
    <t>5725040000661</t>
  </si>
  <si>
    <t>6250457039472</t>
  </si>
  <si>
    <t>25/04/2568 | ชม.70-6920</t>
  </si>
  <si>
    <t>1125040007495</t>
  </si>
  <si>
    <t>6250415041974</t>
  </si>
  <si>
    <t>26/04/2568 | ชม.70-4978</t>
  </si>
  <si>
    <t>1125040007556</t>
  </si>
  <si>
    <t>6250411041886</t>
  </si>
  <si>
    <t>26/04/2568 | ชม.70-5978</t>
  </si>
  <si>
    <t>1125040007617</t>
  </si>
  <si>
    <t>6250415041981</t>
  </si>
  <si>
    <t>26/04/2568 | ชม.70-3811</t>
  </si>
  <si>
    <t>1125040007693</t>
  </si>
  <si>
    <t>6250411041893</t>
  </si>
  <si>
    <t>26/04/2568 | ชม.70-8504</t>
  </si>
  <si>
    <t>1125040007709</t>
  </si>
  <si>
    <t>6250411042005</t>
  </si>
  <si>
    <t>26/04/2568 | ชม.70-4979</t>
  </si>
  <si>
    <t>1425040001333</t>
  </si>
  <si>
    <t>6250414040817</t>
  </si>
  <si>
    <t>13ล*32.47</t>
  </si>
  <si>
    <t>26/04/2568 | ชม.70-9544</t>
  </si>
  <si>
    <t>5725040000685</t>
  </si>
  <si>
    <t>6250457040638</t>
  </si>
  <si>
    <t>26/04/2568 | ชม.70-6921</t>
  </si>
  <si>
    <t>1125040007839</t>
  </si>
  <si>
    <t>6250411042517</t>
  </si>
  <si>
    <t>27/04/2568 | ชม.70-4120</t>
  </si>
  <si>
    <t>1125040007969</t>
  </si>
  <si>
    <t>6250411042470</t>
  </si>
  <si>
    <t>27/04/2568 | ชม.70-4175</t>
  </si>
  <si>
    <t>1125040007976</t>
  </si>
  <si>
    <t>6250411042487</t>
  </si>
  <si>
    <t>27/04/2568 | ชม.70-4189</t>
  </si>
  <si>
    <t>1125040007532</t>
  </si>
  <si>
    <t>6250414042101</t>
  </si>
  <si>
    <t>27/04/2568 | ชม.70-5216</t>
  </si>
  <si>
    <t>1425040001418</t>
  </si>
  <si>
    <t>6250414042118</t>
  </si>
  <si>
    <t>27/04/2568 | ชม.71-2904</t>
  </si>
  <si>
    <t>5725040000692</t>
  </si>
  <si>
    <t>6250457041963</t>
  </si>
  <si>
    <t>27/04/2568 | ชม.71-2461</t>
  </si>
  <si>
    <t>5725040000722</t>
  </si>
  <si>
    <t>6250457042168</t>
  </si>
  <si>
    <t>27/04/2568 | ชม.70-4121</t>
  </si>
  <si>
    <t>5825040000354</t>
  </si>
  <si>
    <t>6250458042013</t>
  </si>
  <si>
    <t>52ล*32.47, ลากหาง9610มส-กลับชม.=22ล*32.47</t>
  </si>
  <si>
    <t>27/04/2568 | ชม.70-9543</t>
  </si>
  <si>
    <t>1125040008164</t>
  </si>
  <si>
    <t>6250415043893</t>
  </si>
  <si>
    <t>28/04/2568 | ชม.70-8515</t>
  </si>
  <si>
    <t>1125040008171</t>
  </si>
  <si>
    <t>6250415043886</t>
  </si>
  <si>
    <t>28/04/2568 | ชม.70-3551</t>
  </si>
  <si>
    <t>1125040008300</t>
  </si>
  <si>
    <t>6250411043910</t>
  </si>
  <si>
    <t>28/04/2568 | ชม.70-8513</t>
  </si>
  <si>
    <t>5425040000356</t>
  </si>
  <si>
    <t>6250454043878</t>
  </si>
  <si>
    <t>28/04/2568 | ชม.70-4178</t>
  </si>
  <si>
    <t>1125040008430</t>
  </si>
  <si>
    <t>6250411045303</t>
  </si>
  <si>
    <t>29/04/2568 | ชม.70-9608</t>
  </si>
  <si>
    <t>1125040008461</t>
  </si>
  <si>
    <t>6250411045310</t>
  </si>
  <si>
    <t>29/04/2568 | ชม.70-3546</t>
  </si>
  <si>
    <t>1125040008560</t>
  </si>
  <si>
    <t>6250411045327</t>
  </si>
  <si>
    <t>29/04/2568 | ชม.70-4980</t>
  </si>
  <si>
    <t>1125040008645</t>
  </si>
  <si>
    <t>6250411045556</t>
  </si>
  <si>
    <t>29/04/2568 | ชม.70-8504</t>
  </si>
  <si>
    <t>1125040008706</t>
  </si>
  <si>
    <t>6250411045297</t>
  </si>
  <si>
    <t>29/04/2568 | ชม.70-9609</t>
  </si>
  <si>
    <t>1925040000218</t>
  </si>
  <si>
    <t>6250419045336</t>
  </si>
  <si>
    <t>29/04/2568 | ชม.70-4176</t>
  </si>
  <si>
    <t>5425040000363</t>
  </si>
  <si>
    <t>6250454044264</t>
  </si>
  <si>
    <t>40ล. แพร่-ชม.</t>
  </si>
  <si>
    <t>29/04/2568 | ชม.70-4128</t>
  </si>
  <si>
    <t>5725040000753</t>
  </si>
  <si>
    <t>6250457044124</t>
  </si>
  <si>
    <t>29/04/2568 | ชม.70-4134</t>
  </si>
  <si>
    <t>5725040000784</t>
  </si>
  <si>
    <t>6250457044339</t>
  </si>
  <si>
    <t>29/04/2568 | ชม.70-4130</t>
  </si>
  <si>
    <t>1425040001562</t>
  </si>
  <si>
    <t>6250414045508</t>
  </si>
  <si>
    <t>30/04/2568 | ชม.70-4120</t>
  </si>
  <si>
    <t>1425040001579</t>
  </si>
  <si>
    <t>6250414045492</t>
  </si>
  <si>
    <t>30/04/2568 | ชม.70-9360</t>
  </si>
  <si>
    <t>5425040000387</t>
  </si>
  <si>
    <t>6250554046700</t>
  </si>
  <si>
    <t>30/04/2568 | ชม.70-4837</t>
  </si>
  <si>
    <t>5425040000394</t>
  </si>
  <si>
    <t>6250554046717</t>
  </si>
  <si>
    <t>30/04/2568 | ชม.70-4126</t>
  </si>
  <si>
    <t>5725040000791</t>
  </si>
  <si>
    <t>6250457045367</t>
  </si>
  <si>
    <t>30/04/2568 | ชม.70-4144</t>
  </si>
  <si>
    <t>1125050000233</t>
  </si>
  <si>
    <t>6250511047405</t>
  </si>
  <si>
    <t>01/05/2568 | ชม.70-3546</t>
  </si>
  <si>
    <t>1125050000257</t>
  </si>
  <si>
    <t>6250511047412</t>
  </si>
  <si>
    <t>01/05/2568 | ชม.70-8514</t>
  </si>
  <si>
    <t>1425040001623</t>
  </si>
  <si>
    <t>6250514046863</t>
  </si>
  <si>
    <t>01/05/2568 | ชม.70-8304</t>
  </si>
  <si>
    <t>1425040001630</t>
  </si>
  <si>
    <t>6250514046870</t>
  </si>
  <si>
    <t>01/05/2568 | ชม.71-1957</t>
  </si>
  <si>
    <t>1425050000012</t>
  </si>
  <si>
    <t>6250514046887</t>
  </si>
  <si>
    <t>01/05/2568 | ชม.70-8505</t>
  </si>
  <si>
    <t>1925050000031</t>
  </si>
  <si>
    <t>6250519047728</t>
  </si>
  <si>
    <t>พย-ชม (ฝากยางรถมาด้วย) +38ล.</t>
  </si>
  <si>
    <t>01/05/2568 | ชม.70-8931</t>
  </si>
  <si>
    <t>1125050000486</t>
  </si>
  <si>
    <t>6250511048600</t>
  </si>
  <si>
    <t>02/05/2568 | ชม.70-8561</t>
  </si>
  <si>
    <t>1125050000639</t>
  </si>
  <si>
    <t>6250511048631</t>
  </si>
  <si>
    <t>02/05/2568 | ชม.70-4832</t>
  </si>
  <si>
    <t>1425050000074</t>
  </si>
  <si>
    <t>6250514048041</t>
  </si>
  <si>
    <t>02/05/2568 | ชม.70-8504</t>
  </si>
  <si>
    <t>5725050000071</t>
  </si>
  <si>
    <t>6250557047520</t>
  </si>
  <si>
    <t>02/05/2568 | ชม.70-8933</t>
  </si>
  <si>
    <t>1125050000806</t>
  </si>
  <si>
    <t>6250511050016</t>
  </si>
  <si>
    <t>03/05/2568 | ชม.70-6998</t>
  </si>
  <si>
    <t>1425050000159</t>
  </si>
  <si>
    <t>6250514049383</t>
  </si>
  <si>
    <t>03/05/2568 | ชม.70-2829</t>
  </si>
  <si>
    <t>5725050000088</t>
  </si>
  <si>
    <t>6250557048640</t>
  </si>
  <si>
    <t>03/05/2568 | ชม.70-4134</t>
  </si>
  <si>
    <t>1125050001070</t>
  </si>
  <si>
    <t>6250511050023</t>
  </si>
  <si>
    <t>64ล. เรียกรถ น่าน-ชม</t>
  </si>
  <si>
    <t>04/05/2568 | ชม.70-4137</t>
  </si>
  <si>
    <t>1425050000234</t>
  </si>
  <si>
    <t>6250514049925</t>
  </si>
  <si>
    <t>04/05/2568 | ชม.71-2904</t>
  </si>
  <si>
    <t>1425050000364</t>
  </si>
  <si>
    <t>6250514051775</t>
  </si>
  <si>
    <t>06/05/2568 | ชม.70-2932</t>
  </si>
  <si>
    <t>1125050001933</t>
  </si>
  <si>
    <t>6250511054427</t>
  </si>
  <si>
    <t>07/05/2568 | ชม.70-2766</t>
  </si>
  <si>
    <t>1125050002039</t>
  </si>
  <si>
    <t>6250515054348</t>
  </si>
  <si>
    <t>07/05/2568 | ชม.70-3546</t>
  </si>
  <si>
    <t>1425050000432</t>
  </si>
  <si>
    <t>6250514052949</t>
  </si>
  <si>
    <t>ทล-ชม</t>
  </si>
  <si>
    <t>07/05/2568 | ชม.71-2297</t>
  </si>
  <si>
    <t>5725050000187</t>
  </si>
  <si>
    <t>6250557052777</t>
  </si>
  <si>
    <t>07/05/2568 | ชม.70-8504</t>
  </si>
  <si>
    <t>5725050000200</t>
  </si>
  <si>
    <t>6250557052791</t>
  </si>
  <si>
    <t>07/05/2568 | ชม.70-4134</t>
  </si>
  <si>
    <t>5725050000217</t>
  </si>
  <si>
    <t>6250557053040</t>
  </si>
  <si>
    <t>07/05/2568 | ชม.70-4217</t>
  </si>
  <si>
    <t>1125050002299</t>
  </si>
  <si>
    <t>6250515055536</t>
  </si>
  <si>
    <t>08/05/2568 | ชม.70-3814</t>
  </si>
  <si>
    <t>1125050002305</t>
  </si>
  <si>
    <t>6250515055512</t>
  </si>
  <si>
    <t>08/05/2568 | ชม.70-4837</t>
  </si>
  <si>
    <t>1125050002428</t>
  </si>
  <si>
    <t>6250515055529</t>
  </si>
  <si>
    <t>08/05/2568 | ชม.70-9612</t>
  </si>
  <si>
    <t>1425050000500</t>
  </si>
  <si>
    <t>6250514055278</t>
  </si>
  <si>
    <t>08/05/2568 | ชม.71-1957</t>
  </si>
  <si>
    <t>1425050000517</t>
  </si>
  <si>
    <t>6250514055285</t>
  </si>
  <si>
    <t>08/05/2568 | ชม.70-5216</t>
  </si>
  <si>
    <t>5725050000231</t>
  </si>
  <si>
    <t>6250557054153</t>
  </si>
  <si>
    <t>08/05/2568 | ชม.70-4127</t>
  </si>
  <si>
    <t>1125050002626</t>
  </si>
  <si>
    <t>6250515056830</t>
  </si>
  <si>
    <t>09/05/2568 | ชม.70-4177</t>
  </si>
  <si>
    <t>1125050002732</t>
  </si>
  <si>
    <t>6250511056803</t>
  </si>
  <si>
    <t>09/05/2568 | ชม.70-3813</t>
  </si>
  <si>
    <t>1125050002749</t>
  </si>
  <si>
    <t>6250511056810</t>
  </si>
  <si>
    <t>09/05/2568 | ชม.70-6226</t>
  </si>
  <si>
    <t>1125050002756</t>
  </si>
  <si>
    <t>6250511056827</t>
  </si>
  <si>
    <t>09/05/2568 | ชม.70-6248</t>
  </si>
  <si>
    <t>5725050000262</t>
  </si>
  <si>
    <t>6250557055495</t>
  </si>
  <si>
    <t>09/05/2568 | ชม.70-5978</t>
  </si>
  <si>
    <t>5725050000279</t>
  </si>
  <si>
    <t>6250511057480</t>
  </si>
  <si>
    <t>09/05/2568 | ชม.71-0173</t>
  </si>
  <si>
    <t>1125050002930</t>
  </si>
  <si>
    <t>6250511057473</t>
  </si>
  <si>
    <t>10/05/2568 | ชม.70-8561</t>
  </si>
  <si>
    <t>1125050003029</t>
  </si>
  <si>
    <t>6250511057930</t>
  </si>
  <si>
    <t>10/05/2568 | ชม.70-4164</t>
  </si>
  <si>
    <t>1425050000661</t>
  </si>
  <si>
    <t>6250514056985</t>
  </si>
  <si>
    <t>10/05/2568 | ชม.71-2904</t>
  </si>
  <si>
    <t>5725050000309</t>
  </si>
  <si>
    <t>6250557056683</t>
  </si>
  <si>
    <t>10/05/2568 | ชม.70-6048</t>
  </si>
  <si>
    <t>5725050000316</t>
  </si>
  <si>
    <t>6250557056744</t>
  </si>
  <si>
    <t>10/05/2568 | ชม.70-8503</t>
  </si>
  <si>
    <t>5725050000323</t>
  </si>
  <si>
    <t>6250557056966</t>
  </si>
  <si>
    <t>48ล*32.47, ลากหางชร.-แพร่70-4839=22ล*32.47</t>
  </si>
  <si>
    <t>10/05/2568 | ชม.70-4144</t>
  </si>
  <si>
    <t>1125050003159</t>
  </si>
  <si>
    <t>6250511058265</t>
  </si>
  <si>
    <t>11/05/2568 | ชม.70-4188</t>
  </si>
  <si>
    <t>1125050003265</t>
  </si>
  <si>
    <t>6250511058272</t>
  </si>
  <si>
    <t>11/05/2568 | ชม.70-6226</t>
  </si>
  <si>
    <t>1125050003371</t>
  </si>
  <si>
    <t>6250511058258</t>
  </si>
  <si>
    <t>11/05/2568 | ชม.70-3814</t>
  </si>
  <si>
    <t>5725050000354</t>
  </si>
  <si>
    <t>6250557058021</t>
  </si>
  <si>
    <t>11/05/2568 | ชม.70-4127</t>
  </si>
  <si>
    <t>1125050003623</t>
  </si>
  <si>
    <t>6250511059415</t>
  </si>
  <si>
    <t>12/05/2568 | ชม.70-3546</t>
  </si>
  <si>
    <t>5425050000117</t>
  </si>
  <si>
    <t>6250554059403</t>
  </si>
  <si>
    <t>12/05/2568 | ชม.70-4839</t>
  </si>
  <si>
    <t>5425050000124</t>
  </si>
  <si>
    <t>6250554059397</t>
  </si>
  <si>
    <t>12/05/2568 | ชม.70-4178</t>
  </si>
  <si>
    <t>1125050003821</t>
  </si>
  <si>
    <t>6250511060534</t>
  </si>
  <si>
    <t>13/05/2568 | ชม.70-6998</t>
  </si>
  <si>
    <t>1125050003838</t>
  </si>
  <si>
    <t>6250511060527</t>
  </si>
  <si>
    <t>13/05/2568 | ชม.70-8501</t>
  </si>
  <si>
    <t>1125050003999</t>
  </si>
  <si>
    <t>6250511060541</t>
  </si>
  <si>
    <t>13/05/2568 | ชม.70-4832</t>
  </si>
  <si>
    <t>5725050000422</t>
  </si>
  <si>
    <t>6250557059431</t>
  </si>
  <si>
    <t>13/05/2568 | ชม.70-8455</t>
  </si>
  <si>
    <t>1125050004316</t>
  </si>
  <si>
    <t>6250511062149</t>
  </si>
  <si>
    <t>14/05/2568 | ชม.70-5216</t>
  </si>
  <si>
    <t>1125050004330</t>
  </si>
  <si>
    <t>6250511062163</t>
  </si>
  <si>
    <t>14/05/2568 | ชม.70-3546</t>
  </si>
  <si>
    <t>1125050004378</t>
  </si>
  <si>
    <t>6250511062156</t>
  </si>
  <si>
    <t>14/05/2568 | ชม.70-8503</t>
  </si>
  <si>
    <t>1125050004392</t>
  </si>
  <si>
    <t>6250511062170</t>
  </si>
  <si>
    <t>14/05/2568 | ชม.70-4175</t>
  </si>
  <si>
    <t>1225050000322</t>
  </si>
  <si>
    <t>ชม.70-2821</t>
  </si>
  <si>
    <t>6250512060984</t>
  </si>
  <si>
    <t>14/05/2568 | ชม.70-2821</t>
  </si>
  <si>
    <t>1425050000913</t>
  </si>
  <si>
    <t>6250514060784</t>
  </si>
  <si>
    <t>14/05/2568 | ชม.71-0173</t>
  </si>
  <si>
    <t>1425050000920</t>
  </si>
  <si>
    <t>6250514060777</t>
  </si>
  <si>
    <t>14/05/2568 | ชม.71-1957</t>
  </si>
  <si>
    <t>1425050000937</t>
  </si>
  <si>
    <t>6250514060791</t>
  </si>
  <si>
    <t>14/05/2568 | ชม.70-8505</t>
  </si>
  <si>
    <t>1425050001033</t>
  </si>
  <si>
    <t>6250514062245</t>
  </si>
  <si>
    <t>15/05/2568 | ชม.70-9360</t>
  </si>
  <si>
    <t>5725050000538</t>
  </si>
  <si>
    <t>6250557062219</t>
  </si>
  <si>
    <t>15/05/2568 | ชม.70-4135</t>
  </si>
  <si>
    <t>5725050000552</t>
  </si>
  <si>
    <t>6250557062417</t>
  </si>
  <si>
    <t>15/05/2568 | ชม.70-3551</t>
  </si>
  <si>
    <t>5725050000569</t>
  </si>
  <si>
    <t>6250557062424</t>
  </si>
  <si>
    <t>37ล ชร-ชม.</t>
  </si>
  <si>
    <t>15/05/2568 | ชม.70-4137</t>
  </si>
  <si>
    <t>1125050005030</t>
  </si>
  <si>
    <t>6250515064828</t>
  </si>
  <si>
    <t>16/05/2568 | ชม.70-4164</t>
  </si>
  <si>
    <t>1125050005047</t>
  </si>
  <si>
    <t>6250515064835</t>
  </si>
  <si>
    <t>16/05/2568 | ชม.70-4837</t>
  </si>
  <si>
    <t>1125050005153</t>
  </si>
  <si>
    <t>6250511064815</t>
  </si>
  <si>
    <t>16/05/2568 | ชม.70-4178</t>
  </si>
  <si>
    <t>1925050000147</t>
  </si>
  <si>
    <t>6250519064862</t>
  </si>
  <si>
    <t>พย-ลป=26ล*32.47, ลากหาง70-4188พย-ลป=13ล*32.47</t>
  </si>
  <si>
    <t>16/05/2568 | ชม.70-8930</t>
  </si>
  <si>
    <t>5525050000152</t>
  </si>
  <si>
    <t>6250555063713</t>
  </si>
  <si>
    <t>16/05/2568 | ชม.70-5978</t>
  </si>
  <si>
    <t>5725050000590</t>
  </si>
  <si>
    <t>6250557063469</t>
  </si>
  <si>
    <t>16/05/2568 | ชม.70-4134</t>
  </si>
  <si>
    <t>5725050000620</t>
  </si>
  <si>
    <t>6250557063902</t>
  </si>
  <si>
    <t>23ล*32.47</t>
  </si>
  <si>
    <t>16/05/2568 | ชม.71-2297</t>
  </si>
  <si>
    <t>1125050005214</t>
  </si>
  <si>
    <t>6250515064842</t>
  </si>
  <si>
    <t>17/05/2568 | ชม.70-4979</t>
  </si>
  <si>
    <t>1125050005436</t>
  </si>
  <si>
    <t>6250515065986</t>
  </si>
  <si>
    <t>17/05/2568 | ชม.70-8512</t>
  </si>
  <si>
    <t>1425050001194</t>
  </si>
  <si>
    <t>6250514065178</t>
  </si>
  <si>
    <t>17/05/2568 | ชม.70-2766</t>
  </si>
  <si>
    <t>1925050000154</t>
  </si>
  <si>
    <t>6250519064879</t>
  </si>
  <si>
    <t>32ล  พย-ชม.</t>
  </si>
  <si>
    <t>17/05/2568 | ชม.70-6681</t>
  </si>
  <si>
    <t>5725050000637</t>
  </si>
  <si>
    <t>6250557064909</t>
  </si>
  <si>
    <t>17/05/2568 | ชม.70-4221</t>
  </si>
  <si>
    <t>5725050000651</t>
  </si>
  <si>
    <t>6250557065043</t>
  </si>
  <si>
    <t>17/05/2568 | ชม.70-4136</t>
  </si>
  <si>
    <t>1425050001224</t>
  </si>
  <si>
    <t>6250514066076</t>
  </si>
  <si>
    <t>18/05/2568 | ชม.70-6998</t>
  </si>
  <si>
    <t>1425050001231</t>
  </si>
  <si>
    <t>6250514066069</t>
  </si>
  <si>
    <t>18/05/2568 | ชม.70-9360</t>
  </si>
  <si>
    <t>1425050001248</t>
  </si>
  <si>
    <t>6250514066083</t>
  </si>
  <si>
    <t>18/05/2568 | ชม.70-2932</t>
  </si>
  <si>
    <t>1425050001255</t>
  </si>
  <si>
    <t>6250514066090</t>
  </si>
  <si>
    <t>18/05/2568 | ชม.70-4122</t>
  </si>
  <si>
    <t>5725050000675</t>
  </si>
  <si>
    <t>6250557066101</t>
  </si>
  <si>
    <t>18/05/2568 | ชม.70-4137</t>
  </si>
  <si>
    <t>1125050005726</t>
  </si>
  <si>
    <t>6250511066642</t>
  </si>
  <si>
    <t>19/05/2568 | ชม.70-4964</t>
  </si>
  <si>
    <t>1125050006068</t>
  </si>
  <si>
    <t>6250511067762</t>
  </si>
  <si>
    <t>19/05/2568 | ชม.70-4978</t>
  </si>
  <si>
    <t>1425050001309</t>
  </si>
  <si>
    <t>6250514066571</t>
  </si>
  <si>
    <t>19/05/2568 | ชม.70-2176</t>
  </si>
  <si>
    <t>1425050001316</t>
  </si>
  <si>
    <t>6250514066601</t>
  </si>
  <si>
    <t>19/05/2568 | ชม.70-8505</t>
  </si>
  <si>
    <t>1425050001323</t>
  </si>
  <si>
    <t>6250514066595</t>
  </si>
  <si>
    <t>19/05/2568 | ชม.70-8561</t>
  </si>
  <si>
    <t>1425050001330</t>
  </si>
  <si>
    <t>6250514066588</t>
  </si>
  <si>
    <t>19/05/2568 | ชม.70-2829</t>
  </si>
  <si>
    <t>5425050000209</t>
  </si>
  <si>
    <t>6250554067798</t>
  </si>
  <si>
    <t>.11ล.น่าน-แพร่</t>
  </si>
  <si>
    <t>19/05/2568 | ชม.70-4191</t>
  </si>
  <si>
    <t>1125050006280</t>
  </si>
  <si>
    <t>6250515068888</t>
  </si>
  <si>
    <t>20/05/2568 | ชม.70-4190</t>
  </si>
  <si>
    <t>1125050006389</t>
  </si>
  <si>
    <t>6250511068806</t>
  </si>
  <si>
    <t>20/05/2568 | ชม.70-8926</t>
  </si>
  <si>
    <t>1125050006426</t>
  </si>
  <si>
    <t>6250511068813</t>
  </si>
  <si>
    <t>20/05/2568 | ชม.70-4365</t>
  </si>
  <si>
    <t>1125050006457</t>
  </si>
  <si>
    <t>6250511068899</t>
  </si>
  <si>
    <t>20/05/2568 | ชม.70-4830</t>
  </si>
  <si>
    <t>1425050001392</t>
  </si>
  <si>
    <t>6250514067783</t>
  </si>
  <si>
    <t>20/05/2568 | ชม.70-2766</t>
  </si>
  <si>
    <t>5425050000216</t>
  </si>
  <si>
    <t>6250554068962</t>
  </si>
  <si>
    <t>20/05/2568 | ชม.70-8933</t>
  </si>
  <si>
    <t>5725050000712</t>
  </si>
  <si>
    <t>6250557067702</t>
  </si>
  <si>
    <t>20/05/2568 | ชม.70-5816</t>
  </si>
  <si>
    <t>5825050000252</t>
  </si>
  <si>
    <t>6250558067800</t>
  </si>
  <si>
    <t>20/05/2568 | ชม.70-8501</t>
  </si>
  <si>
    <t>1125050006471</t>
  </si>
  <si>
    <t>6250511068936</t>
  </si>
  <si>
    <t>21/05/2568 | ชม.70-9360</t>
  </si>
  <si>
    <t>1125050006532</t>
  </si>
  <si>
    <t>6250511070243</t>
  </si>
  <si>
    <t>21/05/2568 | ชม.70-8512</t>
  </si>
  <si>
    <t>1125050006679</t>
  </si>
  <si>
    <t>6250511070250</t>
  </si>
  <si>
    <t>21/05/2568 | ชม.70-6248</t>
  </si>
  <si>
    <t>1125050006716</t>
  </si>
  <si>
    <t>6250511069414</t>
  </si>
  <si>
    <t>21/05/2568 | ชม.70-8500</t>
  </si>
  <si>
    <t>1125050006754</t>
  </si>
  <si>
    <t>6250511069407</t>
  </si>
  <si>
    <t>21/05/2568 | ชม.70-6998</t>
  </si>
  <si>
    <t>1125050006822</t>
  </si>
  <si>
    <t>6250511070267</t>
  </si>
  <si>
    <t>21/05/2568 | ชม.70-4194</t>
  </si>
  <si>
    <t>1125050006846</t>
  </si>
  <si>
    <t>6250511070274</t>
  </si>
  <si>
    <t>21/05/2568 | ชม.70-9612</t>
  </si>
  <si>
    <t>1125050006907</t>
  </si>
  <si>
    <t>6250511069391</t>
  </si>
  <si>
    <t>21/05/2568 | ชม.70-8501</t>
  </si>
  <si>
    <t>1425050001439</t>
  </si>
  <si>
    <t>6250514069206</t>
  </si>
  <si>
    <t>21/05/2568 | ชม.70-2932</t>
  </si>
  <si>
    <t>1425050001446</t>
  </si>
  <si>
    <t>6250514069190</t>
  </si>
  <si>
    <t>21/05/2568 | ชม.71-2904</t>
  </si>
  <si>
    <t>5725050000774</t>
  </si>
  <si>
    <t>6250557070283</t>
  </si>
  <si>
    <t>21/05/2568 | ชม.70-4218</t>
  </si>
  <si>
    <t>1125050006938</t>
  </si>
  <si>
    <t>6250511070236</t>
  </si>
  <si>
    <t>22/05/2568 | ชม.70-4837</t>
  </si>
  <si>
    <t>1125050007010</t>
  </si>
  <si>
    <t>6250511071615</t>
  </si>
  <si>
    <t>22/05/2568 | ชม.70-8504</t>
  </si>
  <si>
    <t>1125050007096</t>
  </si>
  <si>
    <t>6250511071592</t>
  </si>
  <si>
    <t>22/05/2568 | ชม.70-4977</t>
  </si>
  <si>
    <t>1125050007171</t>
  </si>
  <si>
    <t>6250511071622</t>
  </si>
  <si>
    <t>22/05/2568 | ชม.70-2829</t>
  </si>
  <si>
    <t>1425050001507</t>
  </si>
  <si>
    <t>6250514070639</t>
  </si>
  <si>
    <t>22/05/2568 | ชม.71-2535</t>
  </si>
  <si>
    <t>5725050000804</t>
  </si>
  <si>
    <t>6250557070306</t>
  </si>
  <si>
    <t>22/05/2568 | ชม.70-4135</t>
  </si>
  <si>
    <t>5725050000811</t>
  </si>
  <si>
    <t>6250557070290</t>
  </si>
  <si>
    <t>22/05/2568 | ชม.70-4127</t>
  </si>
  <si>
    <t>1125050007447</t>
  </si>
  <si>
    <t>6250511072872</t>
  </si>
  <si>
    <t>23/05/2568 | ชม.70-4979</t>
  </si>
  <si>
    <t>1125050007478</t>
  </si>
  <si>
    <t>6250515072885</t>
  </si>
  <si>
    <t>23/05/2568 | ชม.70-9608</t>
  </si>
  <si>
    <t>1125050007591</t>
  </si>
  <si>
    <t>6250511072865</t>
  </si>
  <si>
    <t>23/05/2568 | ชม.70-9722</t>
  </si>
  <si>
    <t>1125050007614</t>
  </si>
  <si>
    <t>6250515072892</t>
  </si>
  <si>
    <t>23/05/2568 | ชม.70-9613</t>
  </si>
  <si>
    <t>1425050001569</t>
  </si>
  <si>
    <t>6250514071810</t>
  </si>
  <si>
    <t>23/05/2568 | ชม.70-9360</t>
  </si>
  <si>
    <t>5725050000835</t>
  </si>
  <si>
    <t>6250557071648</t>
  </si>
  <si>
    <t>23/05/2568 | ชม.70-5978</t>
  </si>
  <si>
    <t>5725050000842</t>
  </si>
  <si>
    <t>6250557071730</t>
  </si>
  <si>
    <t>23/05/2568 | ชม.70-8929</t>
  </si>
  <si>
    <t>1125050007805</t>
  </si>
  <si>
    <t>6250511073930</t>
  </si>
  <si>
    <t>24/05/2568 | ชม.70-8933</t>
  </si>
  <si>
    <t>1125050007911</t>
  </si>
  <si>
    <t>6250511073992</t>
  </si>
  <si>
    <t>24/05/2568 | ชม.70-4173</t>
  </si>
  <si>
    <t>1925050000215</t>
  </si>
  <si>
    <t>6250519072980</t>
  </si>
  <si>
    <t>30ล พย-ชม.</t>
  </si>
  <si>
    <t>24/05/2568 | ชม.70-4136</t>
  </si>
  <si>
    <t>5725050000873</t>
  </si>
  <si>
    <t>6250557073970</t>
  </si>
  <si>
    <t>24/05/2568 | ชม.70-4218</t>
  </si>
  <si>
    <t>5825050000306</t>
  </si>
  <si>
    <t>6250558072934</t>
  </si>
  <si>
    <t>มส+พย (ยาง) 9ล.</t>
  </si>
  <si>
    <t>24/05/2568 | ชม.70-4176</t>
  </si>
  <si>
    <t>1125050008116</t>
  </si>
  <si>
    <t>6250511074012</t>
  </si>
  <si>
    <t>25/05/2568 | ชม.70-4218</t>
  </si>
  <si>
    <t>1425050001729</t>
  </si>
  <si>
    <t>6250514074095</t>
  </si>
  <si>
    <t>25/05/2568 | ชม.70-8561</t>
  </si>
  <si>
    <t>5725050000897</t>
  </si>
  <si>
    <t>6250557074151</t>
  </si>
  <si>
    <t>21ล. วปป-ชม</t>
  </si>
  <si>
    <t>25/05/2568 | ชม.70-6922</t>
  </si>
  <si>
    <t>1125050008666</t>
  </si>
  <si>
    <t>6250511076078</t>
  </si>
  <si>
    <t>.60 ล.ชค-ชม, .11ล.ชม-ทล</t>
  </si>
  <si>
    <t>27/05/2568 | ชม.70-8930</t>
  </si>
  <si>
    <t>5725050000965</t>
  </si>
  <si>
    <t>6250557075684</t>
  </si>
  <si>
    <t>27/05/2568 | ชม.71-2461</t>
  </si>
  <si>
    <t>1125050009151</t>
  </si>
  <si>
    <t>6250511078744</t>
  </si>
  <si>
    <t>28/05/2568 | ชม.70-2766</t>
  </si>
  <si>
    <t>1125050009168</t>
  </si>
  <si>
    <t>6250511078256</t>
  </si>
  <si>
    <t>28/05/2568 | ชม.70-4977</t>
  </si>
  <si>
    <t>1125050009236</t>
  </si>
  <si>
    <t>6250511078263</t>
  </si>
  <si>
    <t>28/05/2568 | ชม.70-3812</t>
  </si>
  <si>
    <t>1425050001910</t>
  </si>
  <si>
    <t>6250514078468</t>
  </si>
  <si>
    <t>28/05/2568 | ชม.71-1957</t>
  </si>
  <si>
    <t>5725050001016</t>
  </si>
  <si>
    <t>6250557077626</t>
  </si>
  <si>
    <t>28/05/2568 | ชม.70-9543</t>
  </si>
  <si>
    <t>5725050001030</t>
  </si>
  <si>
    <t>6250557077633</t>
  </si>
  <si>
    <t>28/05/2568 | ชม.70-4136</t>
  </si>
  <si>
    <t>1125050009373</t>
  </si>
  <si>
    <t>6250515079501</t>
  </si>
  <si>
    <t>29/05/2568 | ชม.70-4193</t>
  </si>
  <si>
    <t>1125050009489</t>
  </si>
  <si>
    <t>6250515079518</t>
  </si>
  <si>
    <t>29/05/2568 | ชม.70-9612</t>
  </si>
  <si>
    <t>1125050009533</t>
  </si>
  <si>
    <t>6250515079525</t>
  </si>
  <si>
    <t>29/05/2568 | ชม.70-8515</t>
  </si>
  <si>
    <t>1125050009625</t>
  </si>
  <si>
    <t>6250515079532</t>
  </si>
  <si>
    <t>29/05/2568 | ชม.70-6226</t>
  </si>
  <si>
    <t>1125050009632</t>
  </si>
  <si>
    <t>6250515079549</t>
  </si>
  <si>
    <t>29/05/2568 | ชม.70-3814</t>
  </si>
  <si>
    <t>5725050001047</t>
  </si>
  <si>
    <t>6250557078234</t>
  </si>
  <si>
    <t>29/05/2568 | ชม.70-4126</t>
  </si>
  <si>
    <t>1125050009793</t>
  </si>
  <si>
    <t>6250511081638</t>
  </si>
  <si>
    <t>30/05/2568 | ปท.71-3670</t>
  </si>
  <si>
    <t>1125050009809</t>
  </si>
  <si>
    <t>6250511081621</t>
  </si>
  <si>
    <t>น่าน-แพร่ 26ล*32.47 ค้างจ่ายค่าเรียกรถจากน่านมาแพร่ 29/5/68</t>
  </si>
  <si>
    <t>30/05/2568 | ชม.70-8501</t>
  </si>
  <si>
    <t>1125050009854</t>
  </si>
  <si>
    <t>6250513080868</t>
  </si>
  <si>
    <t>30/05/2568 | ชม.70-8512</t>
  </si>
  <si>
    <t>1125050009892</t>
  </si>
  <si>
    <t>6250515080873</t>
  </si>
  <si>
    <t>30/05/2568 | ชม.70-9613</t>
  </si>
  <si>
    <t>1125050009953</t>
  </si>
  <si>
    <t>6250511080853</t>
  </si>
  <si>
    <t>30/05/2568 | ชม.70-6248</t>
  </si>
  <si>
    <t>5425050000377</t>
  </si>
  <si>
    <t>6250554080896</t>
  </si>
  <si>
    <t>30/05/2568 | ชม.70-3811</t>
  </si>
  <si>
    <t>5725050001061</t>
  </si>
  <si>
    <t>6250557079798</t>
  </si>
  <si>
    <t>ชร-ชม 37ล.</t>
  </si>
  <si>
    <t>30/05/2568 | ชม.70-4144</t>
  </si>
  <si>
    <t>1125050010034</t>
  </si>
  <si>
    <t>6250511081645</t>
  </si>
  <si>
    <t>31/05/2568 | ชม.70-5216</t>
  </si>
  <si>
    <t>1125050010188</t>
  </si>
  <si>
    <t>6250611081965</t>
  </si>
  <si>
    <t>31/05/2568 | ชม.70-4190</t>
  </si>
  <si>
    <t>1425050002085</t>
  </si>
  <si>
    <t>6250514081192</t>
  </si>
  <si>
    <t>31/05/2568 | ชม.70-4122</t>
  </si>
  <si>
    <t>5725050001085</t>
  </si>
  <si>
    <t>6250557080985</t>
  </si>
  <si>
    <t>31/05/2568 | ชม.70-4218</t>
  </si>
  <si>
    <t>5725050001108</t>
  </si>
  <si>
    <t>6250557080992</t>
  </si>
  <si>
    <t>45ล., ลากหาง70-4181ชร.-แพร่=22ล*32.47</t>
  </si>
  <si>
    <t>31/05/2568 | ชม.70-8932</t>
  </si>
  <si>
    <t>5725050001115</t>
  </si>
  <si>
    <t>6250557081005</t>
  </si>
  <si>
    <t>31/05/2568 | ชม.71-2429</t>
  </si>
  <si>
    <t>1425060000026</t>
  </si>
  <si>
    <t>6250614081986</t>
  </si>
  <si>
    <t>01/06/2568 | ชม.70-8500</t>
  </si>
  <si>
    <t>1425060000033</t>
  </si>
  <si>
    <t>6250614081993</t>
  </si>
  <si>
    <t>01/06/2568 | ชม.70-8304</t>
  </si>
  <si>
    <t>1425060000040</t>
  </si>
  <si>
    <t>6250614082006</t>
  </si>
  <si>
    <t>01/06/2568 | ชม.70-6998</t>
  </si>
  <si>
    <t>5725060000016</t>
  </si>
  <si>
    <t>6250657081936</t>
  </si>
  <si>
    <t>01/06/2568 | ชม.70-4126</t>
  </si>
  <si>
    <t>5425060000039</t>
  </si>
  <si>
    <t>6250654083421</t>
  </si>
  <si>
    <t>02/06/2568 | ชม.70-4178</t>
  </si>
  <si>
    <t>5425060000053</t>
  </si>
  <si>
    <t>6250654083438</t>
  </si>
  <si>
    <t>02/06/2568 | ชม.70-9609</t>
  </si>
  <si>
    <t>1125060000667</t>
  </si>
  <si>
    <t>6250611084133</t>
  </si>
  <si>
    <t>03/06/2568 | ชม.70-8933</t>
  </si>
  <si>
    <t>5725060000085</t>
  </si>
  <si>
    <t>6250657085484</t>
  </si>
  <si>
    <t>03/06/2568 | ชม.70-4181</t>
  </si>
  <si>
    <t>5725060000092</t>
  </si>
  <si>
    <t>6250657083473</t>
  </si>
  <si>
    <t>03/06/2568 | ชม.70-4135</t>
  </si>
  <si>
    <t>5725060000115</t>
  </si>
  <si>
    <t>6250657083695</t>
  </si>
  <si>
    <t>ชร-แพร่ 45ล., แพร่-น่าน 23ล.</t>
  </si>
  <si>
    <t>03/06/2568 | ชม.70-8927</t>
  </si>
  <si>
    <t>1125060000759</t>
  </si>
  <si>
    <t>6250611085444</t>
  </si>
  <si>
    <t>04/06/2568 | ชม.70-5216</t>
  </si>
  <si>
    <t>1425060000170</t>
  </si>
  <si>
    <t>6250614084543</t>
  </si>
  <si>
    <t>04/06/2568 | ชม.70-9360</t>
  </si>
  <si>
    <t>1425060000187</t>
  </si>
  <si>
    <t>6250614084550</t>
  </si>
  <si>
    <t>04/06/2568 | ชม.70-4122</t>
  </si>
  <si>
    <t>1425060000194</t>
  </si>
  <si>
    <t>6250614084529</t>
  </si>
  <si>
    <t>04/06/2568 | ชม.70-8500</t>
  </si>
  <si>
    <t>1425060000200</t>
  </si>
  <si>
    <t>6250614084536</t>
  </si>
  <si>
    <t>04/06/2568 | ชม.70-8304</t>
  </si>
  <si>
    <t>5425060000084</t>
  </si>
  <si>
    <t>6250654085500</t>
  </si>
  <si>
    <t>04/06/2568 | ชม.70-4164</t>
  </si>
  <si>
    <t>5725060000153</t>
  </si>
  <si>
    <t>6250657084586</t>
  </si>
  <si>
    <t>04/06/2568 | ชม.71-2429</t>
  </si>
  <si>
    <t>1125060001343</t>
  </si>
  <si>
    <t>6250611085796</t>
  </si>
  <si>
    <t>05/06/2568 | ชม.70-4218</t>
  </si>
  <si>
    <t>1125060001350</t>
  </si>
  <si>
    <t>6250611085802</t>
  </si>
  <si>
    <t>05/06/2568 | ชม.70-6920</t>
  </si>
  <si>
    <t>1425060000262</t>
  </si>
  <si>
    <t>6250614085823</t>
  </si>
  <si>
    <t>05/06/2568 | ชม.71-0173</t>
  </si>
  <si>
    <t>1425060000293</t>
  </si>
  <si>
    <t>6250614085816</t>
  </si>
  <si>
    <t>05/06/2568 | ชม.70-2829</t>
  </si>
  <si>
    <t>5725060000160</t>
  </si>
  <si>
    <t>6250657086917</t>
  </si>
  <si>
    <t>05/06/2568 | ชม.70-4223</t>
  </si>
  <si>
    <t>1125060001558</t>
  </si>
  <si>
    <t>6250611088346</t>
  </si>
  <si>
    <t>06/06/2568 | ชม.70-9360</t>
  </si>
  <si>
    <t>1425060000378</t>
  </si>
  <si>
    <t>6250614087520</t>
  </si>
  <si>
    <t>06/06/2568 | ชม.70-8505</t>
  </si>
  <si>
    <t>1425060000385</t>
  </si>
  <si>
    <t>6250614087537</t>
  </si>
  <si>
    <t>06/06/2568 | ชม.71-1957</t>
  </si>
  <si>
    <t>1425060000392</t>
  </si>
  <si>
    <t>6250614087544</t>
  </si>
  <si>
    <t>06/06/2568 | ชม.70-8304</t>
  </si>
  <si>
    <t>5725060000214</t>
  </si>
  <si>
    <t>6250657086924</t>
  </si>
  <si>
    <t>06/06/2568 | ชม.71-2461</t>
  </si>
  <si>
    <t>5725060000238</t>
  </si>
  <si>
    <t>6250657087402</t>
  </si>
  <si>
    <t>06/06/2568 | ชม.70-4221</t>
  </si>
  <si>
    <t>1125060002074</t>
  </si>
  <si>
    <t>6250611089671</t>
  </si>
  <si>
    <t>07/06/2568 | ชม.70-4164</t>
  </si>
  <si>
    <t>1125060002098</t>
  </si>
  <si>
    <t>6250615089660</t>
  </si>
  <si>
    <t>07/06/2568 | ชม.70-3811</t>
  </si>
  <si>
    <t>1425060000477</t>
  </si>
  <si>
    <t>6250614088732</t>
  </si>
  <si>
    <t>07/06/2568 | ชม.70-4122</t>
  </si>
  <si>
    <t>1425060000484</t>
  </si>
  <si>
    <t>6250614088749</t>
  </si>
  <si>
    <t>07/06/2568 | ชม.70-5553</t>
  </si>
  <si>
    <t>5725060000245</t>
  </si>
  <si>
    <t>6250657088379</t>
  </si>
  <si>
    <t>07/06/2568 | ชม.70-6048</t>
  </si>
  <si>
    <t>1125060002173</t>
  </si>
  <si>
    <t>6250611090325</t>
  </si>
  <si>
    <t>08/06/2568 | ชม.70-8500</t>
  </si>
  <si>
    <t>1125060002180</t>
  </si>
  <si>
    <t>6250611090318</t>
  </si>
  <si>
    <t>08/06/2568 | ชม.70-2766</t>
  </si>
  <si>
    <t>1225060000213</t>
  </si>
  <si>
    <t>6250612089762</t>
  </si>
  <si>
    <t>08/06/2568 | ชม.70-8929</t>
  </si>
  <si>
    <t>1425060000606</t>
  </si>
  <si>
    <t>6250614089623</t>
  </si>
  <si>
    <t>08/06/2568 | ชม.70-5248</t>
  </si>
  <si>
    <t>1125060002449</t>
  </si>
  <si>
    <t>6250611090356</t>
  </si>
  <si>
    <t>เก็บของหนักชม.ไปท่าลี่ แล้วหนักท่าลี่ขึ้นกองลอยต่อ</t>
  </si>
  <si>
    <t>09/06/2568 | ชม.71-2429</t>
  </si>
  <si>
    <t>1125060002463</t>
  </si>
  <si>
    <t>6250611090332</t>
  </si>
  <si>
    <t>09/06/2568 | ชม.71-1957</t>
  </si>
  <si>
    <t>1125060002579</t>
  </si>
  <si>
    <t>6250615091281</t>
  </si>
  <si>
    <t>09/06/2568 | ชม.70-4194</t>
  </si>
  <si>
    <t>1125060002609</t>
  </si>
  <si>
    <t>6250615091298</t>
  </si>
  <si>
    <t>09/06/2568 | ชม.70-4193</t>
  </si>
  <si>
    <t>1125060002753</t>
  </si>
  <si>
    <t>6250611091322</t>
  </si>
  <si>
    <t>09/06/2568 | ชม.70-4831</t>
  </si>
  <si>
    <t>5425060000145</t>
  </si>
  <si>
    <t>6250654091310</t>
  </si>
  <si>
    <t>09/06/2568 | ชม.70-4837</t>
  </si>
  <si>
    <t>1125060002968</t>
  </si>
  <si>
    <t>6250615092653</t>
  </si>
  <si>
    <t>10/06/2568 | ชม.70-4979</t>
  </si>
  <si>
    <t>1125060003095</t>
  </si>
  <si>
    <t>6250611092688</t>
  </si>
  <si>
    <t>10/06/2568 | ชม.70-4178</t>
  </si>
  <si>
    <t>5725060000320</t>
  </si>
  <si>
    <t>6250657091348</t>
  </si>
  <si>
    <t>10/06/2568 | ชม.71-2461</t>
  </si>
  <si>
    <t>5725060000337</t>
  </si>
  <si>
    <t>6250657091362</t>
  </si>
  <si>
    <t>10/06/2568 | ชม.70-6263</t>
  </si>
  <si>
    <t>5725060000351</t>
  </si>
  <si>
    <t>6250657091584</t>
  </si>
  <si>
    <t>10/06/2568 | ชม.70-6922</t>
  </si>
  <si>
    <t>1125060003224</t>
  </si>
  <si>
    <t>6250611094019</t>
  </si>
  <si>
    <t>11/06/2568 | ปท.71-3670</t>
  </si>
  <si>
    <t>1125060003286</t>
  </si>
  <si>
    <t>6250615094060</t>
  </si>
  <si>
    <t>11/06/2568 | ชม.70-4193</t>
  </si>
  <si>
    <t>1125060003293</t>
  </si>
  <si>
    <t>6250613094093</t>
  </si>
  <si>
    <t>11/06/2568 | ชม.70-4172</t>
  </si>
  <si>
    <t>1125060003446</t>
  </si>
  <si>
    <t>6250611094026</t>
  </si>
  <si>
    <t>11/06/2568 | ชม.70-6226</t>
  </si>
  <si>
    <t>1125060003453</t>
  </si>
  <si>
    <t>6250611094033</t>
  </si>
  <si>
    <t>11/06/2568 | ชม.70-8513</t>
  </si>
  <si>
    <t>1125060003460</t>
  </si>
  <si>
    <t>6250611094057</t>
  </si>
  <si>
    <t>11/06/2568 | ชม.70-6248</t>
  </si>
  <si>
    <t>1125060003477</t>
  </si>
  <si>
    <t>6250611094040</t>
  </si>
  <si>
    <t>11/06/2568 | ชม.70-4977</t>
  </si>
  <si>
    <t>1425060000705</t>
  </si>
  <si>
    <t>6250614092852</t>
  </si>
  <si>
    <t>11/06/2568 | ชม.70-5248</t>
  </si>
  <si>
    <t>1425060000712</t>
  </si>
  <si>
    <t>6250614092845</t>
  </si>
  <si>
    <t>11/06/2568 | ชม.71-2904</t>
  </si>
  <si>
    <t>1425060000729</t>
  </si>
  <si>
    <t>6250614092869</t>
  </si>
  <si>
    <t>11/06/2568 | ชม.70-2766</t>
  </si>
  <si>
    <t>1425060000736</t>
  </si>
  <si>
    <t>6250614092876</t>
  </si>
  <si>
    <t>11/06/2568 | ชม.70-9360</t>
  </si>
  <si>
    <t>1925060000113</t>
  </si>
  <si>
    <t>6250619094080</t>
  </si>
  <si>
    <t>ชค-พย 8ล.</t>
  </si>
  <si>
    <t>11/06/2568 | ชม.70-4190</t>
  </si>
  <si>
    <t>5425060000183</t>
  </si>
  <si>
    <t>6250654094076</t>
  </si>
  <si>
    <t>11/06/2568 | ชม.70-9613</t>
  </si>
  <si>
    <t>5725060000382</t>
  </si>
  <si>
    <t>6250657092710</t>
  </si>
  <si>
    <t>11/06/2568 | ชม.70-5978</t>
  </si>
  <si>
    <t>1125060003514</t>
  </si>
  <si>
    <t>6250611095405</t>
  </si>
  <si>
    <t>12/06/2568 | ชม.70-8501</t>
  </si>
  <si>
    <t>1125060003682</t>
  </si>
  <si>
    <t>6250615095364</t>
  </si>
  <si>
    <t>12/06/2568 | ชม.70-4832</t>
  </si>
  <si>
    <t>1125060003750</t>
  </si>
  <si>
    <t>6250613095373</t>
  </si>
  <si>
    <t>12/06/2568 | ชม.70-9608</t>
  </si>
  <si>
    <t>1125060003873</t>
  </si>
  <si>
    <t>6250611095382</t>
  </si>
  <si>
    <t>12/06/2568 | ชม.70-4181</t>
  </si>
  <si>
    <t>1125060003903</t>
  </si>
  <si>
    <t>6250611095399</t>
  </si>
  <si>
    <t>12/06/2568 | ชม.70-3812</t>
  </si>
  <si>
    <t>1425060000804</t>
  </si>
  <si>
    <t>6250614094245</t>
  </si>
  <si>
    <t>12/06/2568 | ชม.70-6998</t>
  </si>
  <si>
    <t>1425060000811</t>
  </si>
  <si>
    <t>6250614094238</t>
  </si>
  <si>
    <t>12/06/2568 | ชม.70-8500</t>
  </si>
  <si>
    <t>5725060000412</t>
  </si>
  <si>
    <t>6250657094127</t>
  </si>
  <si>
    <t>12/06/2568 | ชม.70-4130</t>
  </si>
  <si>
    <t>1125060003958</t>
  </si>
  <si>
    <t>6250611096686</t>
  </si>
  <si>
    <t>13/06/2568 | ชม.70-8505</t>
  </si>
  <si>
    <t>1125060003989</t>
  </si>
  <si>
    <t>6250611096679</t>
  </si>
  <si>
    <t>13/06/2568 | ชม.71-2429</t>
  </si>
  <si>
    <t>1125060004184</t>
  </si>
  <si>
    <t>6250615096729</t>
  </si>
  <si>
    <t>13/06/2568 | ชม.70-4172</t>
  </si>
  <si>
    <t>1525060000085</t>
  </si>
  <si>
    <t>6250615096736</t>
  </si>
  <si>
    <t>13/06/2568 | ชม.70-4176</t>
  </si>
  <si>
    <t>5425060000206</t>
  </si>
  <si>
    <t>6250654096711</t>
  </si>
  <si>
    <t>13/06/2568 | ชม.70-3813</t>
  </si>
  <si>
    <t>5425060000213</t>
  </si>
  <si>
    <t>6250654096704</t>
  </si>
  <si>
    <t>13/06/2568 | ชม.70-9609</t>
  </si>
  <si>
    <t>5725060000498</t>
  </si>
  <si>
    <t>6250657095674</t>
  </si>
  <si>
    <t>13/06/2568 | ชม.70-6226</t>
  </si>
  <si>
    <t>5725060000504</t>
  </si>
  <si>
    <t>6250657095681</t>
  </si>
  <si>
    <t>13/06/2568 | ชม.70-4144</t>
  </si>
  <si>
    <t>1425060000972</t>
  </si>
  <si>
    <t>6250614096997</t>
  </si>
  <si>
    <t>14/06/2568 | ชม.70-4122</t>
  </si>
  <si>
    <t>1425060000989</t>
  </si>
  <si>
    <t>6250614096980</t>
  </si>
  <si>
    <t>14/06/2568 | ชม.71-1957</t>
  </si>
  <si>
    <t>5725060000528</t>
  </si>
  <si>
    <t>6250657096756</t>
  </si>
  <si>
    <t>14/06/2568 | ชม.70-4221</t>
  </si>
  <si>
    <t>1425060001047</t>
  </si>
  <si>
    <t>6250614097994</t>
  </si>
  <si>
    <t>15/06/2568 | ปท.71-3670</t>
  </si>
  <si>
    <t>5725060000580</t>
  </si>
  <si>
    <t>6250657097937</t>
  </si>
  <si>
    <t>15/06/2568 | ชม.70-6264</t>
  </si>
  <si>
    <t>5725060000597</t>
  </si>
  <si>
    <t>6250657097944</t>
  </si>
  <si>
    <t>15/06/2568 | ชม.70-8927</t>
  </si>
  <si>
    <t>1125060005051</t>
  </si>
  <si>
    <t>6250611099564</t>
  </si>
  <si>
    <t>16/06/2568 | ชม.70-4976</t>
  </si>
  <si>
    <t>1925060000175</t>
  </si>
  <si>
    <t>6250619099559</t>
  </si>
  <si>
    <t>16/06/2568 | ชม.70-4190</t>
  </si>
  <si>
    <t>5725060000634</t>
  </si>
  <si>
    <t>6250657099542</t>
  </si>
  <si>
    <t>17/06/2568 | ชม.71-2461</t>
  </si>
  <si>
    <t>5725060000658</t>
  </si>
  <si>
    <t>6250657100989</t>
  </si>
  <si>
    <t>17/06/2568 | ชม.70-4224</t>
  </si>
  <si>
    <t>1125060005464</t>
  </si>
  <si>
    <t>6250611103513</t>
  </si>
  <si>
    <t>18/06/2568 | ชม.70-5216</t>
  </si>
  <si>
    <t>1125060005471</t>
  </si>
  <si>
    <t>6250611101403</t>
  </si>
  <si>
    <t>18/06/2568 | ชม.70-9360</t>
  </si>
  <si>
    <t>1425060001221</t>
  </si>
  <si>
    <t>6250614101233</t>
  </si>
  <si>
    <t>18/06/2568 | ชม.71-2904</t>
  </si>
  <si>
    <t>1425060001238</t>
  </si>
  <si>
    <t>6250614101226</t>
  </si>
  <si>
    <t>18/06/2568 | ชม.70-2766</t>
  </si>
  <si>
    <t>5425060000275</t>
  </si>
  <si>
    <t>6250654102382</t>
  </si>
  <si>
    <t>18/06/2568 | ชม.70-4191</t>
  </si>
  <si>
    <t>5725060000702</t>
  </si>
  <si>
    <t>6250657102327</t>
  </si>
  <si>
    <t>18/06/2568 | ชม.70-8930</t>
  </si>
  <si>
    <t>1425060001283</t>
  </si>
  <si>
    <t>6250614102452</t>
  </si>
  <si>
    <t>19/06/2568 | ชม.71-1957</t>
  </si>
  <si>
    <t>5425060000282</t>
  </si>
  <si>
    <t>6250654102580</t>
  </si>
  <si>
    <t>19/06/2568 | ชม.70-3813</t>
  </si>
  <si>
    <t>5425060000299</t>
  </si>
  <si>
    <t>6250654102603</t>
  </si>
  <si>
    <t>น่าน-แพร่-ลป 20ล.</t>
  </si>
  <si>
    <t>5425060000305</t>
  </si>
  <si>
    <t>6250654102597</t>
  </si>
  <si>
    <t>น่าน-แพร่ 24ล., แพร่-ลป 21ล.</t>
  </si>
  <si>
    <t>19/06/2568 | ชม.70-4144</t>
  </si>
  <si>
    <t>1425060001351</t>
  </si>
  <si>
    <t>6250614105057</t>
  </si>
  <si>
    <t>20/06/2568 | ชม.70-2829</t>
  </si>
  <si>
    <t>5425060000329</t>
  </si>
  <si>
    <t>6250654104898</t>
  </si>
  <si>
    <t>20/06/2568 | ชม.70-4188</t>
  </si>
  <si>
    <t>1125060006454</t>
  </si>
  <si>
    <t>6250611105777</t>
  </si>
  <si>
    <t>21/06/2568 | ชม.70-8932</t>
  </si>
  <si>
    <t>1125060006546</t>
  </si>
  <si>
    <t>6250611105807</t>
  </si>
  <si>
    <t>21/06/2568 | ชม.70-4839</t>
  </si>
  <si>
    <t>5525060000203</t>
  </si>
  <si>
    <t>6250655104934</t>
  </si>
  <si>
    <t>21/06/2568 | ชม.71-0173</t>
  </si>
  <si>
    <t>5725060000801</t>
  </si>
  <si>
    <t>6250657104765</t>
  </si>
  <si>
    <t>21/06/2568 | ชม.70-4134</t>
  </si>
  <si>
    <t>1125060006928</t>
  </si>
  <si>
    <t>6250654106267</t>
  </si>
  <si>
    <t>22/06/2568 | ชม.70-4172</t>
  </si>
  <si>
    <t>1425060001504</t>
  </si>
  <si>
    <t>6250614105996</t>
  </si>
  <si>
    <t>22/06/2568 | ชม.70-9360</t>
  </si>
  <si>
    <t>1425060001511</t>
  </si>
  <si>
    <t>6250614105866</t>
  </si>
  <si>
    <t>22/06/2568 | ชม.70-5248</t>
  </si>
  <si>
    <t>5725060000849</t>
  </si>
  <si>
    <t>6250657105885</t>
  </si>
  <si>
    <t>22/06/2568 | ชม.71-2297</t>
  </si>
  <si>
    <t>1125060007024</t>
  </si>
  <si>
    <t>6250611107481</t>
  </si>
  <si>
    <t>23/06/2568 | ชม.70-2829</t>
  </si>
  <si>
    <t>5425060000350</t>
  </si>
  <si>
    <t>6250654107516</t>
  </si>
  <si>
    <t>23/06/2568 | ชม.70-4832</t>
  </si>
  <si>
    <t>1125060007208</t>
  </si>
  <si>
    <t>6250652107433</t>
  </si>
  <si>
    <t>24/06/2568 | ชม.70-4194</t>
  </si>
  <si>
    <t>1125060007222</t>
  </si>
  <si>
    <t>6250652107440</t>
  </si>
  <si>
    <t>24/06/2568 | ชม.70-4188</t>
  </si>
  <si>
    <t>1125060007246</t>
  </si>
  <si>
    <t>6250652107457</t>
  </si>
  <si>
    <t>24/06/2568 | ชม.70-4181</t>
  </si>
  <si>
    <t>5425060000367</t>
  </si>
  <si>
    <t>6250654108773</t>
  </si>
  <si>
    <t>40ล  แพร่-ชม.</t>
  </si>
  <si>
    <t>24/06/2568 | ชม.70-4218</t>
  </si>
  <si>
    <t>5725060000887</t>
  </si>
  <si>
    <t>6250657107469</t>
  </si>
  <si>
    <t>24/06/2568 | ชม.70-4137</t>
  </si>
  <si>
    <t>5725060000917</t>
  </si>
  <si>
    <t>6250657107902</t>
  </si>
  <si>
    <t>24/06/2568 | ชม.70-5553</t>
  </si>
  <si>
    <t>1125060007710</t>
  </si>
  <si>
    <t>6250611110221</t>
  </si>
  <si>
    <t>.21 ลป-ชม, .13ล. ชม-ทล</t>
  </si>
  <si>
    <t>25/06/2568 | ชม.71-2429</t>
  </si>
  <si>
    <t>1425060001665</t>
  </si>
  <si>
    <t>6250614108751</t>
  </si>
  <si>
    <t>25/06/2568 | ชม.70-8500</t>
  </si>
  <si>
    <t>1425060001672</t>
  </si>
  <si>
    <t>6250614108768</t>
  </si>
  <si>
    <t>25/06/2568 | ชม.70-2176</t>
  </si>
  <si>
    <t>1425060001689</t>
  </si>
  <si>
    <t>6250614108911</t>
  </si>
  <si>
    <t>25/06/2568 | ชม.70-8304</t>
  </si>
  <si>
    <t>5725060000931</t>
  </si>
  <si>
    <t>6250657108701</t>
  </si>
  <si>
    <t>25/06/2568 | ชม.70-6048</t>
  </si>
  <si>
    <t>5725060000955</t>
  </si>
  <si>
    <t>6250657109081</t>
  </si>
  <si>
    <t>.50 ชร-ลป, .9ล.4189 ชร-พย</t>
  </si>
  <si>
    <t>25/06/2568 | ชม.70-9543</t>
  </si>
  <si>
    <t>1125060007864</t>
  </si>
  <si>
    <t>6250611110252</t>
  </si>
  <si>
    <t>26/06/2568 | ชม.70-8561</t>
  </si>
  <si>
    <t>1125060007871</t>
  </si>
  <si>
    <t>6250611110238</t>
  </si>
  <si>
    <t>26/06/2568 | ชม.71-1957</t>
  </si>
  <si>
    <t>1125060008069</t>
  </si>
  <si>
    <t>6250615111095</t>
  </si>
  <si>
    <t>26/06/2568 | ชม.70-3546</t>
  </si>
  <si>
    <t>1125060008083</t>
  </si>
  <si>
    <t>6250611110245</t>
  </si>
  <si>
    <t>26/06/2568 | ชม.70-2932</t>
  </si>
  <si>
    <t>1125060008090</t>
  </si>
  <si>
    <t>6250615111101</t>
  </si>
  <si>
    <t>26/06/2568 | ชม.70-3812</t>
  </si>
  <si>
    <t>1425060001764</t>
  </si>
  <si>
    <t>6250614110006</t>
  </si>
  <si>
    <t>26/06/2568 | ชม.70-9360</t>
  </si>
  <si>
    <t>5725060000979</t>
  </si>
  <si>
    <t>ชม.70-2948</t>
  </si>
  <si>
    <t>6250657109920</t>
  </si>
  <si>
    <t>26/06/2568 | ชม.70-2948</t>
  </si>
  <si>
    <t>5725060000986</t>
  </si>
  <si>
    <t>6250657109968</t>
  </si>
  <si>
    <t>26/06/2568 | ชม.70-6257</t>
  </si>
  <si>
    <t>1125060008427</t>
  </si>
  <si>
    <t>6250615112245</t>
  </si>
  <si>
    <t>27/06/2568 | ชม.70-4194</t>
  </si>
  <si>
    <t>1125060008472</t>
  </si>
  <si>
    <t>6250615112252</t>
  </si>
  <si>
    <t>27/06/2568 | ชม.70-4830</t>
  </si>
  <si>
    <t>1125060008625</t>
  </si>
  <si>
    <t>6250615112276</t>
  </si>
  <si>
    <t>27/06/2568 | ชม.70-6248</t>
  </si>
  <si>
    <t>1425060001818</t>
  </si>
  <si>
    <t>6250614111225</t>
  </si>
  <si>
    <t>27/06/2568 | ปท.71-3670</t>
  </si>
  <si>
    <t>1525060000153</t>
  </si>
  <si>
    <t>6250615112269</t>
  </si>
  <si>
    <t>27/06/2568 | ชม.70-4178</t>
  </si>
  <si>
    <t>5425060000428</t>
  </si>
  <si>
    <t>6250654112299</t>
  </si>
  <si>
    <t>27/06/2568 | ชม.70-4181</t>
  </si>
  <si>
    <t>5725060001037</t>
  </si>
  <si>
    <t>6250657112753</t>
  </si>
  <si>
    <t>27/06/2568 | ชม.70-4144</t>
  </si>
  <si>
    <t>1125060008779</t>
  </si>
  <si>
    <t>6250611113574</t>
  </si>
  <si>
    <t>28/06/2568 | ชม.70-6998</t>
  </si>
  <si>
    <t>5725060001051</t>
  </si>
  <si>
    <t>6250657112302</t>
  </si>
  <si>
    <t>28/06/2568 | ชม.70-4134</t>
  </si>
  <si>
    <t>1125060009196</t>
  </si>
  <si>
    <t>6250611113864</t>
  </si>
  <si>
    <t>29/06/2568 | ชม.70-4188</t>
  </si>
  <si>
    <t>1425060001948</t>
  </si>
  <si>
    <t>6250614113397</t>
  </si>
  <si>
    <t>29/06/2568 | ชม.70-8304</t>
  </si>
  <si>
    <t>1125060009417</t>
  </si>
  <si>
    <t>6250611113949</t>
  </si>
  <si>
    <t>.9ล.</t>
  </si>
  <si>
    <t>30/06/2568 | ชม.70-4837</t>
  </si>
  <si>
    <t>1425060002020</t>
  </si>
  <si>
    <t>6250714115666</t>
  </si>
  <si>
    <t>30/06/2568 | ชม.70-9360</t>
  </si>
  <si>
    <t>5725060001105</t>
  </si>
  <si>
    <t>6250657113705</t>
  </si>
  <si>
    <t>39ล.*32.47, ลากหาง70-3813 ชร-ชม.17ล*32.47</t>
  </si>
  <si>
    <t>30/06/2568 | ชม.70-9544</t>
  </si>
  <si>
    <t>5725070000013</t>
  </si>
  <si>
    <t>6250757114992</t>
  </si>
  <si>
    <t>01/07/2568 | ชม.70-4136</t>
  </si>
  <si>
    <t>1125070000381</t>
  </si>
  <si>
    <t>6250711117328</t>
  </si>
  <si>
    <t>02/07/2568 | ชม.71-2535</t>
  </si>
  <si>
    <t>1125070000572</t>
  </si>
  <si>
    <t>6250711117366</t>
  </si>
  <si>
    <t>02/07/2568 | ชม.70-4832</t>
  </si>
  <si>
    <t>5425070000043</t>
  </si>
  <si>
    <t>6250711117311</t>
  </si>
  <si>
    <t>.9 แพร่-ลป</t>
  </si>
  <si>
    <t>02/07/2568 | ชม.70-4172</t>
  </si>
  <si>
    <t>1225070000074</t>
  </si>
  <si>
    <t>ชม.70-8231</t>
  </si>
  <si>
    <t>6250712117303</t>
  </si>
  <si>
    <t>02/07/2568 | ชม.70-8231</t>
  </si>
  <si>
    <t>1425070000085</t>
  </si>
  <si>
    <t>6250714116212</t>
  </si>
  <si>
    <t>02/07/2568 | ชม.71-1957</t>
  </si>
  <si>
    <t>1425070000092</t>
  </si>
  <si>
    <t>6250714116229</t>
  </si>
  <si>
    <t>02/07/2568 | ชม.70-8505</t>
  </si>
  <si>
    <t>1525070000020</t>
  </si>
  <si>
    <t>6250715117348</t>
  </si>
  <si>
    <t>02/07/2568 | ชม.70-4830</t>
  </si>
  <si>
    <t>5425070000029</t>
  </si>
  <si>
    <t>6250754116258</t>
  </si>
  <si>
    <t>02/07/2568 | ชม.70-9543</t>
  </si>
  <si>
    <t>5425070000036</t>
  </si>
  <si>
    <t>6250754117354</t>
  </si>
  <si>
    <t>02/07/2568 | ชม.70-4173</t>
  </si>
  <si>
    <t>5725070000044</t>
  </si>
  <si>
    <t>6250757116361</t>
  </si>
  <si>
    <t>02/07/2568 | ชม.70-6920</t>
  </si>
  <si>
    <t>5725070000068</t>
  </si>
  <si>
    <t>6250757116743</t>
  </si>
  <si>
    <t>02/07/2568 | ชม.71-2429</t>
  </si>
  <si>
    <t>5725070000075</t>
  </si>
  <si>
    <t>6250757116378</t>
  </si>
  <si>
    <t>02/07/2568 | ชม.70-6922</t>
  </si>
  <si>
    <t>5825070000065</t>
  </si>
  <si>
    <t>6250758116292</t>
  </si>
  <si>
    <t>.52มส-ชม</t>
  </si>
  <si>
    <t>02/07/2568 | ชม.70-8504</t>
  </si>
  <si>
    <t>1125070000688</t>
  </si>
  <si>
    <t>6250711119674</t>
  </si>
  <si>
    <t>03/07/2568 | ชม.71-2429</t>
  </si>
  <si>
    <t>1125070001036</t>
  </si>
  <si>
    <t>6250715118628</t>
  </si>
  <si>
    <t>03/07/2568 | ชม.70-4831</t>
  </si>
  <si>
    <t>1125070001043</t>
  </si>
  <si>
    <t>6250715118635</t>
  </si>
  <si>
    <t>03/07/2568 | ชม.70-4979</t>
  </si>
  <si>
    <t>1125070000695</t>
  </si>
  <si>
    <t>6250714117530</t>
  </si>
  <si>
    <t>03/07/2568 | ชม.70-8503</t>
  </si>
  <si>
    <t>1425070000153</t>
  </si>
  <si>
    <t>6250714117547</t>
  </si>
  <si>
    <t>03/07/2568 | ชม.70-8561</t>
  </si>
  <si>
    <t>1425070000160</t>
  </si>
  <si>
    <t>6250714117554</t>
  </si>
  <si>
    <t>03/07/2568 | ชม.70-9360</t>
  </si>
  <si>
    <t>1525070000044</t>
  </si>
  <si>
    <t>6250715118642</t>
  </si>
  <si>
    <t>03/07/2568 | ชม.70-4172</t>
  </si>
  <si>
    <t>1125070001135</t>
  </si>
  <si>
    <t>6250711119681</t>
  </si>
  <si>
    <t>04/07/2568 | ชม.71-1957</t>
  </si>
  <si>
    <t>1125070001197</t>
  </si>
  <si>
    <t>6250711119773</t>
  </si>
  <si>
    <t>04/07/2568 | ชม.70-3546</t>
  </si>
  <si>
    <t>1125070001357</t>
  </si>
  <si>
    <t>6250715119762</t>
  </si>
  <si>
    <t>04/07/2568 | ชม.70-4978</t>
  </si>
  <si>
    <t>1125070001364</t>
  </si>
  <si>
    <t>6250711119780</t>
  </si>
  <si>
    <t>04/07/2568 | ชม.70-9722</t>
  </si>
  <si>
    <t>1425070000221</t>
  </si>
  <si>
    <t>6250714118605</t>
  </si>
  <si>
    <t>04/07/2568 | ชม.71-2904</t>
  </si>
  <si>
    <t>5425070000050</t>
  </si>
  <si>
    <t>6250754118511</t>
  </si>
  <si>
    <t>40ล.</t>
  </si>
  <si>
    <t>04/07/2568 | ชม.70-4137</t>
  </si>
  <si>
    <t>5425070000067</t>
  </si>
  <si>
    <t>6250754118528</t>
  </si>
  <si>
    <t>.18 ล.แพร่-ชม</t>
  </si>
  <si>
    <t>04/07/2568 | ชม.70-9610</t>
  </si>
  <si>
    <t>5425070000081</t>
  </si>
  <si>
    <t>6250754118962</t>
  </si>
  <si>
    <t>แพร่-ลป 9ล.</t>
  </si>
  <si>
    <t>04/07/2568 | ชม.70-4178</t>
  </si>
  <si>
    <t>5425070000098</t>
  </si>
  <si>
    <t>6250754118955</t>
  </si>
  <si>
    <t>แพร่-ลป 19ล., น่าน-แพร่ 23ล.</t>
  </si>
  <si>
    <t>04/07/2568 | ชม.70-8933</t>
  </si>
  <si>
    <t>5425070000104</t>
  </si>
  <si>
    <t>6250754119754</t>
  </si>
  <si>
    <t>04/07/2568 | ชม.70-9612</t>
  </si>
  <si>
    <t>5725070000150</t>
  </si>
  <si>
    <t>6250757119799</t>
  </si>
  <si>
    <t>04/07/2568 | ชม.70-4144</t>
  </si>
  <si>
    <t>1425070000276</t>
  </si>
  <si>
    <t>6250714120066</t>
  </si>
  <si>
    <t>05/07/2568 | ชม.71-2535</t>
  </si>
  <si>
    <t>1425070000283</t>
  </si>
  <si>
    <t>6250714120059</t>
  </si>
  <si>
    <t>05/07/2568 | ปท.71-3670</t>
  </si>
  <si>
    <t>1425070000306</t>
  </si>
  <si>
    <t>6250714120073</t>
  </si>
  <si>
    <t>05/07/2568 | ชม.70-8505</t>
  </si>
  <si>
    <t>5725070000174</t>
  </si>
  <si>
    <t>6250757119805</t>
  </si>
  <si>
    <t>05/07/2568 | ชม.70-4136</t>
  </si>
  <si>
    <t>1425070000344</t>
  </si>
  <si>
    <t>6250714121001</t>
  </si>
  <si>
    <t>06/07/2568 | ชม.70-9360</t>
  </si>
  <si>
    <t>1425070000351</t>
  </si>
  <si>
    <t>6250714121018</t>
  </si>
  <si>
    <t>06/07/2568 | ชม.70-2829</t>
  </si>
  <si>
    <t>5725070000204</t>
  </si>
  <si>
    <t>6250757120931</t>
  </si>
  <si>
    <t>21ล วปป-ชม.</t>
  </si>
  <si>
    <t>06/07/2568 | ชม.70-6263</t>
  </si>
  <si>
    <t>5725070000211</t>
  </si>
  <si>
    <t>6250757120948</t>
  </si>
  <si>
    <t>06/07/2568 | ชม.70-5978</t>
  </si>
  <si>
    <t>5825070000133</t>
  </si>
  <si>
    <t>6250758120992</t>
  </si>
  <si>
    <t>แม่สาย-ชม 46ล.</t>
  </si>
  <si>
    <t>06/07/2568 | ชม.70-8930</t>
  </si>
  <si>
    <t>1125070002231</t>
  </si>
  <si>
    <t>6250711122483</t>
  </si>
  <si>
    <t>07/07/2568 | ชม.70-3551</t>
  </si>
  <si>
    <t>1125070002378</t>
  </si>
  <si>
    <t>6250711125088</t>
  </si>
  <si>
    <t>08/07/2568 | ชม.70-2176</t>
  </si>
  <si>
    <t>1125070002439</t>
  </si>
  <si>
    <t>6250713123662</t>
  </si>
  <si>
    <t>08/07/2568 | ชม.70-4193</t>
  </si>
  <si>
    <t>1425070000474</t>
  </si>
  <si>
    <t>6250714122848</t>
  </si>
  <si>
    <t>08/07/2568 | ชม.70-6998</t>
  </si>
  <si>
    <t>1525070000082</t>
  </si>
  <si>
    <t>6250715123752</t>
  </si>
  <si>
    <t>08/07/2568 | ชม.70-4839</t>
  </si>
  <si>
    <t>5725070000259</t>
  </si>
  <si>
    <t>6250757122508</t>
  </si>
  <si>
    <t>08/07/2568 | ชม.70-4134</t>
  </si>
  <si>
    <t>5725070000266</t>
  </si>
  <si>
    <t>6250757122553</t>
  </si>
  <si>
    <t>08/07/2568 | ชม.70-4130</t>
  </si>
  <si>
    <t>5825070000195</t>
  </si>
  <si>
    <t>6250758122903</t>
  </si>
  <si>
    <t>มส-ชม 49ล.</t>
  </si>
  <si>
    <t>08/07/2568 | ชม.70-4144</t>
  </si>
  <si>
    <t>1125070002774</t>
  </si>
  <si>
    <t>6250711125095</t>
  </si>
  <si>
    <t>09/07/2568 | ชม.70-8504</t>
  </si>
  <si>
    <t>1125070002811</t>
  </si>
  <si>
    <t>6250711124838</t>
  </si>
  <si>
    <t>09/07/2568 | ชม.70-4195</t>
  </si>
  <si>
    <t>1225070000227</t>
  </si>
  <si>
    <t>ชม.70-2933</t>
  </si>
  <si>
    <t>6250712123793</t>
  </si>
  <si>
    <t>09/07/2568 | ชม.70-2933</t>
  </si>
  <si>
    <t>5725070000310</t>
  </si>
  <si>
    <t>6250757123703</t>
  </si>
  <si>
    <t>09/07/2568 | ชม.70-6048</t>
  </si>
  <si>
    <t>1125070003115</t>
  </si>
  <si>
    <t>6250711125682</t>
  </si>
  <si>
    <t>10/07/2568 | ชม.70-8932</t>
  </si>
  <si>
    <t>5725070000365</t>
  </si>
  <si>
    <t>6250757124939</t>
  </si>
  <si>
    <t>10/07/2568 | ชม.70-6263</t>
  </si>
  <si>
    <t>5825070000218</t>
  </si>
  <si>
    <t>6250758124884</t>
  </si>
  <si>
    <t>10/07/2568 | ชม.70-8501</t>
  </si>
  <si>
    <t>1425070000627</t>
  </si>
  <si>
    <t>6250714125733</t>
  </si>
  <si>
    <t>11/07/2568 | ชม.70-2766</t>
  </si>
  <si>
    <t>5425070000197</t>
  </si>
  <si>
    <t>6250754125977</t>
  </si>
  <si>
    <t>น่าน-ลป 20ล.</t>
  </si>
  <si>
    <t>11/07/2568 | ชม.70-4195</t>
  </si>
  <si>
    <t>5425070000203</t>
  </si>
  <si>
    <t>6250754125960</t>
  </si>
  <si>
    <t>น่าน-ลป 42ล.</t>
  </si>
  <si>
    <t>11/07/2568 | ชม.70-8933</t>
  </si>
  <si>
    <t>5725070000402</t>
  </si>
  <si>
    <t>6250757125721</t>
  </si>
  <si>
    <t>11/07/2568 | ชม.70-4121</t>
  </si>
  <si>
    <t>1425070000757</t>
  </si>
  <si>
    <t>6250714127553</t>
  </si>
  <si>
    <t>13/07/2568 | ชม.71-0173</t>
  </si>
  <si>
    <t>5725070000457</t>
  </si>
  <si>
    <t>6250757127527</t>
  </si>
  <si>
    <t>13/07/2568 | ชม.70-8931</t>
  </si>
  <si>
    <t>5825070000249</t>
  </si>
  <si>
    <t>6250758127519</t>
  </si>
  <si>
    <t>13/07/2568 | ชม.70-8929</t>
  </si>
  <si>
    <t>1125070004075</t>
  </si>
  <si>
    <t>6250711129093</t>
  </si>
  <si>
    <t>14/07/2568 | ชม.70-3546</t>
  </si>
  <si>
    <t>1125070004082</t>
  </si>
  <si>
    <t>6250711129109</t>
  </si>
  <si>
    <t>14/07/2568 | ชม.70-3551</t>
  </si>
  <si>
    <t>1125070004099</t>
  </si>
  <si>
    <t>6250711129116</t>
  </si>
  <si>
    <t>14/07/2568 | ชม.70-4980</t>
  </si>
  <si>
    <t>5425070000241</t>
  </si>
  <si>
    <t>6250754128084</t>
  </si>
  <si>
    <t>14/07/2568 | ชม.70-8927</t>
  </si>
  <si>
    <t>5425070000258</t>
  </si>
  <si>
    <t>6250754128091</t>
  </si>
  <si>
    <t>.20 น่าน-ลป</t>
  </si>
  <si>
    <t>14/07/2568 | ชม.70-3813</t>
  </si>
  <si>
    <t>1125070004280</t>
  </si>
  <si>
    <t>6250711130389</t>
  </si>
  <si>
    <t>15/07/2568 | ชม.70-9613</t>
  </si>
  <si>
    <t>1125070004341</t>
  </si>
  <si>
    <t>6250715130361</t>
  </si>
  <si>
    <t>15/07/2568 | ชม.70-3813</t>
  </si>
  <si>
    <t>1125070004471</t>
  </si>
  <si>
    <t>6250711130372</t>
  </si>
  <si>
    <t>15/07/2568 | ชม.70-8514</t>
  </si>
  <si>
    <t>1125070004488</t>
  </si>
  <si>
    <t>6250711130396</t>
  </si>
  <si>
    <t>15/07/2568 | ชม.70-8515</t>
  </si>
  <si>
    <t>1125070004495</t>
  </si>
  <si>
    <t>6250715130354</t>
  </si>
  <si>
    <t>15/07/2568 | ชม.70-9611</t>
  </si>
  <si>
    <t>5725070000518</t>
  </si>
  <si>
    <t>6250757129088</t>
  </si>
  <si>
    <t>15/07/2568 | ชม.70-8500</t>
  </si>
  <si>
    <t>5725070000525</t>
  </si>
  <si>
    <t>6250757129071</t>
  </si>
  <si>
    <t>15/07/2568 | ชม.70-4128</t>
  </si>
  <si>
    <t>1125070004662</t>
  </si>
  <si>
    <t>6250715131597</t>
  </si>
  <si>
    <t>16/07/2568 | ชม.70-9609</t>
  </si>
  <si>
    <t>1125070004716</t>
  </si>
  <si>
    <t>6250711131539</t>
  </si>
  <si>
    <t>16/07/2568 | ชม.70-2829</t>
  </si>
  <si>
    <t>1125070004754</t>
  </si>
  <si>
    <t>6250711131584</t>
  </si>
  <si>
    <t>16/07/2568 | ชม.70-4172</t>
  </si>
  <si>
    <t>1125070004785</t>
  </si>
  <si>
    <t>6250715131603</t>
  </si>
  <si>
    <t>16/07/2568 | ชม.70-6264</t>
  </si>
  <si>
    <t>1425070000979</t>
  </si>
  <si>
    <t>6250714131819</t>
  </si>
  <si>
    <t>16/07/2568 | ชม.70-6998</t>
  </si>
  <si>
    <t>1125070004853</t>
  </si>
  <si>
    <t>6250711132772</t>
  </si>
  <si>
    <t>17/07/2568 | ชม.70-4174</t>
  </si>
  <si>
    <t>1125070005072</t>
  </si>
  <si>
    <t>6250711132789</t>
  </si>
  <si>
    <t>17/07/2568 | ชม.70-9722</t>
  </si>
  <si>
    <t>1125070005157</t>
  </si>
  <si>
    <t>6250715132747</t>
  </si>
  <si>
    <t>17/07/2568 | ชม.70-9611</t>
  </si>
  <si>
    <t>1125070005188</t>
  </si>
  <si>
    <t>6250711132802</t>
  </si>
  <si>
    <t>17/07/2568 | ชม.70-3546</t>
  </si>
  <si>
    <t>5725070000617</t>
  </si>
  <si>
    <t>6250757132040</t>
  </si>
  <si>
    <t>17/07/2568 | ชม.70-4136</t>
  </si>
  <si>
    <t>1125070005355</t>
  </si>
  <si>
    <t>6250711132949</t>
  </si>
  <si>
    <t>18/07/2568 | ชม.71-2904</t>
  </si>
  <si>
    <t>1125070005386</t>
  </si>
  <si>
    <t>6250711132932</t>
  </si>
  <si>
    <t>18/07/2568 | ชม.70-5248</t>
  </si>
  <si>
    <t>1125070005539</t>
  </si>
  <si>
    <t>6250711134059</t>
  </si>
  <si>
    <t>18/07/2568 | ชม.70-9609</t>
  </si>
  <si>
    <t>1125070005546</t>
  </si>
  <si>
    <t>6250711134042</t>
  </si>
  <si>
    <t>18/07/2568 | ชม.70-4179</t>
  </si>
  <si>
    <t>1925070000196</t>
  </si>
  <si>
    <t>6250719134020</t>
  </si>
  <si>
    <t>18/07/2568 | ชม.70-3813</t>
  </si>
  <si>
    <t>1925070000202</t>
  </si>
  <si>
    <t>6250719134037</t>
  </si>
  <si>
    <t>19ล  ชพ-พย, 32ล  พย-ชม.</t>
  </si>
  <si>
    <t>18/07/2568 | ชม.70-6257</t>
  </si>
  <si>
    <t>5425070000302</t>
  </si>
  <si>
    <t>6250754133224</t>
  </si>
  <si>
    <t>24ล., 40ล แพร่-ชม.</t>
  </si>
  <si>
    <t>18/07/2568 | ชม.70-4128</t>
  </si>
  <si>
    <t>5425070000319</t>
  </si>
  <si>
    <t>6250754134016</t>
  </si>
  <si>
    <t>18/07/2568 | ชม.70-4188</t>
  </si>
  <si>
    <t>5725070000624</t>
  </si>
  <si>
    <t>6250757133009</t>
  </si>
  <si>
    <t>18/07/2568 | ชม.70-6048</t>
  </si>
  <si>
    <t>5725070000631</t>
  </si>
  <si>
    <t>6250757133016</t>
  </si>
  <si>
    <t>18/07/2568 | ชม.70-4144</t>
  </si>
  <si>
    <t>1125070005591</t>
  </si>
  <si>
    <t>6250711134165</t>
  </si>
  <si>
    <t>19/07/2568 | ชม.70-2932</t>
  </si>
  <si>
    <t>1125070005751</t>
  </si>
  <si>
    <t>6250711135124</t>
  </si>
  <si>
    <t>19/07/2568 | ชม.70-4365</t>
  </si>
  <si>
    <t>1125070005775</t>
  </si>
  <si>
    <t>6250715135113</t>
  </si>
  <si>
    <t>19/07/2568 | ชม.70-4191</t>
  </si>
  <si>
    <t>1125070005782</t>
  </si>
  <si>
    <t>6250715135090</t>
  </si>
  <si>
    <t>19/07/2568 | ชม.70-4175</t>
  </si>
  <si>
    <t>1125070005799</t>
  </si>
  <si>
    <t>6250715135106</t>
  </si>
  <si>
    <t>19/07/2568 | ชม.70-4164</t>
  </si>
  <si>
    <t>5725070000655</t>
  </si>
  <si>
    <t>6250757134075</t>
  </si>
  <si>
    <t>19/07/2568 | ชม.70-4135</t>
  </si>
  <si>
    <t>5725070000662</t>
  </si>
  <si>
    <t>6250757134310</t>
  </si>
  <si>
    <t>19/07/2568 | ชม.71-2297</t>
  </si>
  <si>
    <t>1125070005881</t>
  </si>
  <si>
    <t>6250711135520</t>
  </si>
  <si>
    <t>20/07/2568 | ชม.70-4122</t>
  </si>
  <si>
    <t>1125070005898</t>
  </si>
  <si>
    <t>6250711135513</t>
  </si>
  <si>
    <t>20/07/2568 | ชม.70-2829</t>
  </si>
  <si>
    <t>1125070006093</t>
  </si>
  <si>
    <t>6250711135674</t>
  </si>
  <si>
    <t>21/07/2568 | ชม.70-5248</t>
  </si>
  <si>
    <t>1125070006116</t>
  </si>
  <si>
    <t>6250711135667</t>
  </si>
  <si>
    <t>21/07/2568 | ชม.70-8561</t>
  </si>
  <si>
    <t>1125070006420</t>
  </si>
  <si>
    <t>6250711136848</t>
  </si>
  <si>
    <t>21/07/2568 | ชม.70-6264</t>
  </si>
  <si>
    <t>1425070001297</t>
  </si>
  <si>
    <t>6250714135886</t>
  </si>
  <si>
    <t>21/07/2568 | ชม.70-9360</t>
  </si>
  <si>
    <t>5825070000362</t>
  </si>
  <si>
    <t>6250758135859</t>
  </si>
  <si>
    <t>เรียกเอาคิวลป., ลากหาง70-4978 ชร-ลป=21ล*32.47</t>
  </si>
  <si>
    <t>21/07/2568 | ชม.70-8927</t>
  </si>
  <si>
    <t>1125070006451</t>
  </si>
  <si>
    <t>6250711137876</t>
  </si>
  <si>
    <t>22/07/2568 | ชม.71-1957</t>
  </si>
  <si>
    <t>1125070006475</t>
  </si>
  <si>
    <t>6250711136855</t>
  </si>
  <si>
    <t>22/07/2568 | ชม.70-8512</t>
  </si>
  <si>
    <t>1125070006574</t>
  </si>
  <si>
    <t>6250711137845</t>
  </si>
  <si>
    <t>22/07/2568 | ชม.70-9722</t>
  </si>
  <si>
    <t>1125070006642</t>
  </si>
  <si>
    <t>6250711137883</t>
  </si>
  <si>
    <t>22/07/2568 | ชม.71-0173</t>
  </si>
  <si>
    <t>1125070006734</t>
  </si>
  <si>
    <t>6250711137852</t>
  </si>
  <si>
    <t>22/07/2568 | ชม.70-4188</t>
  </si>
  <si>
    <t>1125070006741</t>
  </si>
  <si>
    <t>6250711137869</t>
  </si>
  <si>
    <t>22/07/2568 | ชม.70-4189</t>
  </si>
  <si>
    <t>1425070001303</t>
  </si>
  <si>
    <t>6250714136937</t>
  </si>
  <si>
    <t>22/07/2568 | ชม.70-6998</t>
  </si>
  <si>
    <t>1425070001310</t>
  </si>
  <si>
    <t>6250714136944</t>
  </si>
  <si>
    <t>22/07/2568 | ชม.70-5216</t>
  </si>
  <si>
    <t>1525070000211</t>
  </si>
  <si>
    <t>6250715137834</t>
  </si>
  <si>
    <t>22/07/2568 | ชม.70-8514</t>
  </si>
  <si>
    <t>5725070000723</t>
  </si>
  <si>
    <t>6250757136741</t>
  </si>
  <si>
    <t>22/07/2568 | ชม.70-6922</t>
  </si>
  <si>
    <t>1125070007083</t>
  </si>
  <si>
    <t>6250711139030</t>
  </si>
  <si>
    <t>23/07/2568 | ชม.70-4173</t>
  </si>
  <si>
    <t>1125070007090</t>
  </si>
  <si>
    <t>6250711139047</t>
  </si>
  <si>
    <t>23/07/2568 | ชม.70-3814</t>
  </si>
  <si>
    <t>1125070007113</t>
  </si>
  <si>
    <t>6250711139054</t>
  </si>
  <si>
    <t>23/07/2568 | ชม.70-4979</t>
  </si>
  <si>
    <t>1125070007120</t>
  </si>
  <si>
    <t>6250711139061</t>
  </si>
  <si>
    <t>23/07/2568 | ชม.70-9613</t>
  </si>
  <si>
    <t>1425070001365</t>
  </si>
  <si>
    <t>6250714138177</t>
  </si>
  <si>
    <t>23/07/2568 | ชม.70-4365</t>
  </si>
  <si>
    <t>1425070001372</t>
  </si>
  <si>
    <t>6250714138498</t>
  </si>
  <si>
    <t>23/07/2568 | ชม.70-4122</t>
  </si>
  <si>
    <t>1425070001389</t>
  </si>
  <si>
    <t>6250714138184</t>
  </si>
  <si>
    <t>23/07/2568 | ชม.70-2176</t>
  </si>
  <si>
    <t>5425070000364</t>
  </si>
  <si>
    <t>6250754139028</t>
  </si>
  <si>
    <t>23/07/2568 | ชม.70-6270</t>
  </si>
  <si>
    <t>5725070000761</t>
  </si>
  <si>
    <t>6250757138042</t>
  </si>
  <si>
    <t>23/07/2568 | ชม.70-4217</t>
  </si>
  <si>
    <t>5725070000785</t>
  </si>
  <si>
    <t>6250757138059</t>
  </si>
  <si>
    <t>23/07/2568 | ชม.70-4218</t>
  </si>
  <si>
    <t>1125070007380</t>
  </si>
  <si>
    <t>6250711140319</t>
  </si>
  <si>
    <t>24/07/2568 | ชม.70-4174</t>
  </si>
  <si>
    <t>1225070000500</t>
  </si>
  <si>
    <t>6250712140295</t>
  </si>
  <si>
    <t>24/07/2568 | ชม.70-8929</t>
  </si>
  <si>
    <t>1425070001433</t>
  </si>
  <si>
    <t>6250714140064</t>
  </si>
  <si>
    <t>24/07/2568 | ชม.70-2829</t>
  </si>
  <si>
    <t>5725070000815</t>
  </si>
  <si>
    <t>6250757139179</t>
  </si>
  <si>
    <t>21ล. วปป-ชม.</t>
  </si>
  <si>
    <t>24/07/2568 | ชม.70-5553</t>
  </si>
  <si>
    <t>5725070000822</t>
  </si>
  <si>
    <t>6250757139353</t>
  </si>
  <si>
    <t>24/07/2568 | ชม.71-2429</t>
  </si>
  <si>
    <t>1425070001471</t>
  </si>
  <si>
    <t>6250714140538</t>
  </si>
  <si>
    <t>25/07/2568 | ชม.70-9360</t>
  </si>
  <si>
    <t>5425070000371</t>
  </si>
  <si>
    <t>6250754142783</t>
  </si>
  <si>
    <t>25/07/2568 | ชม.70-3816</t>
  </si>
  <si>
    <t>5725070000860</t>
  </si>
  <si>
    <t>6250757140274</t>
  </si>
  <si>
    <t>25/07/2568 | ชม.70-8455</t>
  </si>
  <si>
    <t>1425070001532</t>
  </si>
  <si>
    <t>6250714142396</t>
  </si>
  <si>
    <t>26/07/2568 | ชม.71-2904</t>
  </si>
  <si>
    <t>5725070000891</t>
  </si>
  <si>
    <t>6250757141394</t>
  </si>
  <si>
    <t>26/07/2568 | ชม.70-6921</t>
  </si>
  <si>
    <t>5725070000907</t>
  </si>
  <si>
    <t>6250757141448</t>
  </si>
  <si>
    <t>26/07/2568 | ชม.70-4218</t>
  </si>
  <si>
    <t>5825070000461</t>
  </si>
  <si>
    <t>6250758141614</t>
  </si>
  <si>
    <t>26/07/2568 | ชม.70-5816</t>
  </si>
  <si>
    <t>1125070008011</t>
  </si>
  <si>
    <t>6250711143310</t>
  </si>
  <si>
    <t>27/07/2568 | ปท.71-3670</t>
  </si>
  <si>
    <t>1425070001587</t>
  </si>
  <si>
    <t>6250714142402</t>
  </si>
  <si>
    <t>27/07/2568 | ชม.70-2990</t>
  </si>
  <si>
    <t>5725070000952</t>
  </si>
  <si>
    <t>6250757142360</t>
  </si>
  <si>
    <t>27/07/2568 | ชม.70-4221</t>
  </si>
  <si>
    <t>1425070001679</t>
  </si>
  <si>
    <t>6250714144314</t>
  </si>
  <si>
    <t>28/07/2568 | ชม.70-2176</t>
  </si>
  <si>
    <t>5825070000485</t>
  </si>
  <si>
    <t>6250758142772</t>
  </si>
  <si>
    <t>28/07/2568 | ชม.70-9544</t>
  </si>
  <si>
    <t>1125070008639</t>
  </si>
  <si>
    <t>6250711144430</t>
  </si>
  <si>
    <t>29/07/2568 | ชม.70-8513</t>
  </si>
  <si>
    <t>1125070008622</t>
  </si>
  <si>
    <t>6250811147485</t>
  </si>
  <si>
    <t>30/07/2568 | ชม.71-2429</t>
  </si>
  <si>
    <t>1125070008813</t>
  </si>
  <si>
    <t>6250715145808</t>
  </si>
  <si>
    <t>30/07/2568 | ชม.70-4173</t>
  </si>
  <si>
    <t>1125070008905</t>
  </si>
  <si>
    <t>6250711145864</t>
  </si>
  <si>
    <t>30/07/2568 | ชม.70-4172</t>
  </si>
  <si>
    <t>1425070001730</t>
  </si>
  <si>
    <t>6250714144659</t>
  </si>
  <si>
    <t>30/07/2568 | ชม.71-1957</t>
  </si>
  <si>
    <t>1425070001747</t>
  </si>
  <si>
    <t>6250714144666</t>
  </si>
  <si>
    <t>30/07/2568 | ชม.70-8505</t>
  </si>
  <si>
    <t>1925070000295</t>
  </si>
  <si>
    <t>6250719145781</t>
  </si>
  <si>
    <t>30/07/2568 | ชม.70-3813</t>
  </si>
  <si>
    <t>5425070000432</t>
  </si>
  <si>
    <t>6250754145791</t>
  </si>
  <si>
    <t>30/07/2568 | ชม.70-4191</t>
  </si>
  <si>
    <t>1425070001808</t>
  </si>
  <si>
    <t>6250714146370</t>
  </si>
  <si>
    <t>31/07/2568 | ชม.70-4122</t>
  </si>
  <si>
    <t>5725070001102</t>
  </si>
  <si>
    <t>6250757145859</t>
  </si>
  <si>
    <t>20ล   วปป-ชม.</t>
  </si>
  <si>
    <t>31/07/2568 | ชม.70-4128</t>
  </si>
  <si>
    <t>5725070001126</t>
  </si>
  <si>
    <t>6250757146122</t>
  </si>
  <si>
    <t>ชร-พย-ลป 47ล., ลาก ชม.70-4190 พย-ลป = 13ล.</t>
  </si>
  <si>
    <t>31/07/2568 | ชม.70-4144</t>
  </si>
  <si>
    <t>5725070001140</t>
  </si>
  <si>
    <t>6250757146139</t>
  </si>
  <si>
    <t>31/07/2568 | ชม.70-4136</t>
  </si>
  <si>
    <t>1425080000020</t>
  </si>
  <si>
    <t>6250814147451</t>
  </si>
  <si>
    <t>01/08/2568 | ชม.70-2932</t>
  </si>
  <si>
    <t>1425080000037</t>
  </si>
  <si>
    <t>6250814147468</t>
  </si>
  <si>
    <t>01/08/2568 | ชม.70-5216</t>
  </si>
  <si>
    <t>5425080000040</t>
  </si>
  <si>
    <t>6250854148395</t>
  </si>
  <si>
    <t>น่าน-แพร่, 40ล  แพร่-ชม.</t>
  </si>
  <si>
    <t>01/08/2568 | ชม.70-4127</t>
  </si>
  <si>
    <t>5725080000010</t>
  </si>
  <si>
    <t>6250857147173</t>
  </si>
  <si>
    <t>01/08/2568 | ชม.71-2461</t>
  </si>
  <si>
    <t>5725080000065</t>
  </si>
  <si>
    <t>6250857147555</t>
  </si>
  <si>
    <t>35ล</t>
  </si>
  <si>
    <t>01/08/2568 | ชม.70-8933</t>
  </si>
  <si>
    <t>1125080000463</t>
  </si>
  <si>
    <t>6250811149380</t>
  </si>
  <si>
    <t>02/08/2568 | ชม.70-4172</t>
  </si>
  <si>
    <t>1425080000075</t>
  </si>
  <si>
    <t>6250814148533</t>
  </si>
  <si>
    <t>02/08/2568 | ชม.71-1957</t>
  </si>
  <si>
    <t>1425080000082</t>
  </si>
  <si>
    <t>6250814148540</t>
  </si>
  <si>
    <t>02/08/2568 | ชม.70-6998</t>
  </si>
  <si>
    <t>5425080000057</t>
  </si>
  <si>
    <t>6250854148401</t>
  </si>
  <si>
    <t>02/08/2568 | ชม.70-4126</t>
  </si>
  <si>
    <t>5725080000089</t>
  </si>
  <si>
    <t>6250857148439</t>
  </si>
  <si>
    <t>02/08/2568 | ชม.70-6263</t>
  </si>
  <si>
    <t>5725080000096</t>
  </si>
  <si>
    <t>6250857148477</t>
  </si>
  <si>
    <t>02/08/2568 | ชม.70-5816</t>
  </si>
  <si>
    <t>1125080000593</t>
  </si>
  <si>
    <t>6250811150652</t>
  </si>
  <si>
    <t>03/08/2568 | ชม.70-8505</t>
  </si>
  <si>
    <t>1125080000722</t>
  </si>
  <si>
    <t>6250815151440</t>
  </si>
  <si>
    <t>03/08/2568 | ชม.70-4164</t>
  </si>
  <si>
    <t>1225080000071</t>
  </si>
  <si>
    <t>6250812149747</t>
  </si>
  <si>
    <t>03/08/2568 | ชม.70-4223</t>
  </si>
  <si>
    <t>1425080000143</t>
  </si>
  <si>
    <t>6250814149431</t>
  </si>
  <si>
    <t>03/08/2568 | ชม.70-9360</t>
  </si>
  <si>
    <t>5725080000126</t>
  </si>
  <si>
    <t>6250857149429</t>
  </si>
  <si>
    <t>03/08/2568 | ชม.70-6922</t>
  </si>
  <si>
    <t>1125080000906</t>
  </si>
  <si>
    <t>6250811150669</t>
  </si>
  <si>
    <t>04/08/2568 | ชม.71-2535</t>
  </si>
  <si>
    <t>1125080000951</t>
  </si>
  <si>
    <t>6250815151082</t>
  </si>
  <si>
    <t>04/08/2568 | ชม.70-4839</t>
  </si>
  <si>
    <t>1125080001057</t>
  </si>
  <si>
    <t>6250815151105</t>
  </si>
  <si>
    <t>04/08/2568 | ชม.70-9613</t>
  </si>
  <si>
    <t>1525080000041</t>
  </si>
  <si>
    <t>6250815151099</t>
  </si>
  <si>
    <t>04/08/2568 | ชม.70-4195</t>
  </si>
  <si>
    <t>1925080000087</t>
  </si>
  <si>
    <t>6250819152559</t>
  </si>
  <si>
    <t>04/08/2568 | ชม.70-4977</t>
  </si>
  <si>
    <t>5425080000095</t>
  </si>
  <si>
    <t>6250854151401</t>
  </si>
  <si>
    <t>04/08/2568 | ชม.70-6264</t>
  </si>
  <si>
    <t>1125080001194</t>
  </si>
  <si>
    <t>6250811152298</t>
  </si>
  <si>
    <t>05/08/2568 | ชม.70-2932</t>
  </si>
  <si>
    <t>1125080001200</t>
  </si>
  <si>
    <t>6250811152281</t>
  </si>
  <si>
    <t>05/08/2568 | ชม.70-2990</t>
  </si>
  <si>
    <t>1125080001330</t>
  </si>
  <si>
    <t>6250811152564</t>
  </si>
  <si>
    <t>05/08/2568 | ชม.70-9608</t>
  </si>
  <si>
    <t>1125080001347</t>
  </si>
  <si>
    <t>6250811152571</t>
  </si>
  <si>
    <t>05/08/2568 | ชม.70-9609</t>
  </si>
  <si>
    <t>1125080001354</t>
  </si>
  <si>
    <t>6250811152588</t>
  </si>
  <si>
    <t>05/08/2568 | ชม.70-4172</t>
  </si>
  <si>
    <t>5425080000101</t>
  </si>
  <si>
    <t>6250854151432</t>
  </si>
  <si>
    <t>05/08/2568 | ชม.70-6257</t>
  </si>
  <si>
    <t>5725080000195</t>
  </si>
  <si>
    <t>6250857151125</t>
  </si>
  <si>
    <t>05/08/2568 | ชม.70-8455</t>
  </si>
  <si>
    <t>5725080000201</t>
  </si>
  <si>
    <t>6250857152603</t>
  </si>
  <si>
    <t>05/08/2568 | ชม.70-6263</t>
  </si>
  <si>
    <t>1125080001590</t>
  </si>
  <si>
    <t>6250811153707</t>
  </si>
  <si>
    <t>06/08/2568 | ชม.70-8513</t>
  </si>
  <si>
    <t>1125080001606</t>
  </si>
  <si>
    <t>6250811153714</t>
  </si>
  <si>
    <t>06/08/2568 | ชม.70-4189</t>
  </si>
  <si>
    <t>1425080000297</t>
  </si>
  <si>
    <t>6250811153882</t>
  </si>
  <si>
    <t>06/08/2568 | ชม.70-4122</t>
  </si>
  <si>
    <t>1425080000280</t>
  </si>
  <si>
    <t>6250814152882</t>
  </si>
  <si>
    <t>06/08/2568 | ชม.70-9360</t>
  </si>
  <si>
    <t>1425080000303</t>
  </si>
  <si>
    <t>6250814152899</t>
  </si>
  <si>
    <t>06/08/2568 | ชม.70-2176</t>
  </si>
  <si>
    <t>5425080000125</t>
  </si>
  <si>
    <t>6250854153757</t>
  </si>
  <si>
    <t>06/08/2568 | ชม.70-4178</t>
  </si>
  <si>
    <t>5725080000270</t>
  </si>
  <si>
    <t>6250857153006</t>
  </si>
  <si>
    <t>06/08/2568 | ชม.70-8500</t>
  </si>
  <si>
    <t>5725080000294</t>
  </si>
  <si>
    <t>6250857153013</t>
  </si>
  <si>
    <t>ชร-เรียกกลับชม. 35ล.</t>
  </si>
  <si>
    <t>06/08/2568 | ชม.70-8930</t>
  </si>
  <si>
    <t>1125080001712</t>
  </si>
  <si>
    <t>6250811153899</t>
  </si>
  <si>
    <t>07/08/2568 | ชม.70-2829</t>
  </si>
  <si>
    <t>1125080001736</t>
  </si>
  <si>
    <t>6250811153905</t>
  </si>
  <si>
    <t>07/08/2568 | ชม.70-8505</t>
  </si>
  <si>
    <t>1125080001743</t>
  </si>
  <si>
    <t>6250811153912</t>
  </si>
  <si>
    <t>07/08/2568 | ชม.70-8500</t>
  </si>
  <si>
    <t>1125080001859</t>
  </si>
  <si>
    <t>6250811153929</t>
  </si>
  <si>
    <t>07/08/2568 | ปท.71-3670</t>
  </si>
  <si>
    <t>1125080001958</t>
  </si>
  <si>
    <t>6250811154995</t>
  </si>
  <si>
    <t>07/08/2568 | ชม.70-9608</t>
  </si>
  <si>
    <t>1125080001965</t>
  </si>
  <si>
    <t>6250811155008</t>
  </si>
  <si>
    <t>07/08/2568 | ชม.70-3551</t>
  </si>
  <si>
    <t>5425080000132</t>
  </si>
  <si>
    <t>6250854153740</t>
  </si>
  <si>
    <t>07/08/2568 | ชม.70-6264</t>
  </si>
  <si>
    <t>1425080000396</t>
  </si>
  <si>
    <t>6250814155265</t>
  </si>
  <si>
    <t>08/08/2568 | ชม.70-5248</t>
  </si>
  <si>
    <t>1425080000402</t>
  </si>
  <si>
    <t>6250814155272</t>
  </si>
  <si>
    <t>08/08/2568 | ชม.70-2932</t>
  </si>
  <si>
    <t>1425080000419</t>
  </si>
  <si>
    <t>6250814155289</t>
  </si>
  <si>
    <t>08/08/2568 | ชม.70-2297</t>
  </si>
  <si>
    <t>5725080000355</t>
  </si>
  <si>
    <t>6250857155024</t>
  </si>
  <si>
    <t>08/08/2568 | ชม.70-4126</t>
  </si>
  <si>
    <t>1425080000440</t>
  </si>
  <si>
    <t>6250814156514</t>
  </si>
  <si>
    <t>09/08/2568 | ชม.70-4122</t>
  </si>
  <si>
    <t>1425080000457</t>
  </si>
  <si>
    <t>6250814156521</t>
  </si>
  <si>
    <t>09/08/2568 | ชม.70-9360</t>
  </si>
  <si>
    <t>5425080000187</t>
  </si>
  <si>
    <t>6250854156505</t>
  </si>
  <si>
    <t>น่าน-แพร่=15ล*32.47, แพร่-ชม.=24ล*32.47</t>
  </si>
  <si>
    <t>09/08/2568 | ชม.71-2297</t>
  </si>
  <si>
    <t>5725080000416</t>
  </si>
  <si>
    <t>6250857156335</t>
  </si>
  <si>
    <t>09/08/2568 | ชม.70-6048</t>
  </si>
  <si>
    <t>1125080002573</t>
  </si>
  <si>
    <t>6250811157729</t>
  </si>
  <si>
    <t>10/08/2568 | ชม.70-6998</t>
  </si>
  <si>
    <t>1225080000200</t>
  </si>
  <si>
    <t>6250812157735</t>
  </si>
  <si>
    <t>30ล.</t>
  </si>
  <si>
    <t>10/08/2568 | ชม.70-5816</t>
  </si>
  <si>
    <t>1425080000488</t>
  </si>
  <si>
    <t>6250814157597</t>
  </si>
  <si>
    <t>10/08/2568 | ชม.70-8500</t>
  </si>
  <si>
    <t>1425080000495</t>
  </si>
  <si>
    <t>6250814157603</t>
  </si>
  <si>
    <t>10/08/2568 | ชม.71-2904</t>
  </si>
  <si>
    <t>1125080002580</t>
  </si>
  <si>
    <t>6250857157370</t>
  </si>
  <si>
    <t>10/08/2568 | ชม.70-6681</t>
  </si>
  <si>
    <t>5725080000447</t>
  </si>
  <si>
    <t>6250857157400</t>
  </si>
  <si>
    <t>10/08/2568 | ชม.70-6922</t>
  </si>
  <si>
    <t>1125080002979</t>
  </si>
  <si>
    <t>6250811158764</t>
  </si>
  <si>
    <t>11/08/2568 | ชม.70-4839</t>
  </si>
  <si>
    <t>1425080000532</t>
  </si>
  <si>
    <t>6250814158853</t>
  </si>
  <si>
    <t>11/08/2568 | ชม.70-2829</t>
  </si>
  <si>
    <t>1425080000549</t>
  </si>
  <si>
    <t>6250814158860</t>
  </si>
  <si>
    <t>11/08/2568 | ชม.70-5216</t>
  </si>
  <si>
    <t>5425080000224</t>
  </si>
  <si>
    <t>6250854158783</t>
  </si>
  <si>
    <t>11/08/2568 | ชม.70-4190</t>
  </si>
  <si>
    <t>5725080000478</t>
  </si>
  <si>
    <t>6250857157769</t>
  </si>
  <si>
    <t>ชร-ชม=39ล*32.47</t>
  </si>
  <si>
    <t>11/08/2568 | ชม.70-9544</t>
  </si>
  <si>
    <t>1225080000248</t>
  </si>
  <si>
    <t>6250812159104</t>
  </si>
  <si>
    <t>12/08/2568 | ชม.70-8933</t>
  </si>
  <si>
    <t>1425080000594</t>
  </si>
  <si>
    <t>6250814158877</t>
  </si>
  <si>
    <t>12/08/2568 | ชม.70-2932</t>
  </si>
  <si>
    <t>5725080000515</t>
  </si>
  <si>
    <t>6250857158834</t>
  </si>
  <si>
    <t>12/08/2568 | ชม.70-6920</t>
  </si>
  <si>
    <t>1425080000648</t>
  </si>
  <si>
    <t>6250814159317</t>
  </si>
  <si>
    <t>13/08/2568 | ชม.70-2297</t>
  </si>
  <si>
    <t>1925080000155</t>
  </si>
  <si>
    <t>6250819161698</t>
  </si>
  <si>
    <t>13/08/2568 | ชม.70-3814</t>
  </si>
  <si>
    <t>5425080000231</t>
  </si>
  <si>
    <t>6250854160960</t>
  </si>
  <si>
    <t>น่าน-แพร่ 11ล.+100บ.</t>
  </si>
  <si>
    <t>13/08/2568 | ชม.70-4976</t>
  </si>
  <si>
    <t>1125080003884</t>
  </si>
  <si>
    <t>6250811161719</t>
  </si>
  <si>
    <t>14/08/2568 | ชม.70-9722</t>
  </si>
  <si>
    <t>1125080003945</t>
  </si>
  <si>
    <t>6250815161708</t>
  </si>
  <si>
    <t>14/08/2568 | ชม.70-4174</t>
  </si>
  <si>
    <t>1425080000679</t>
  </si>
  <si>
    <t>6250814160825</t>
  </si>
  <si>
    <t>14/08/2568 | ชม.70-9360</t>
  </si>
  <si>
    <t>5725080000553</t>
  </si>
  <si>
    <t>6250857160653</t>
  </si>
  <si>
    <t>22ล ชร-ฝาง</t>
  </si>
  <si>
    <t>14/08/2568 | ชม.70-4137</t>
  </si>
  <si>
    <t>5725080000577</t>
  </si>
  <si>
    <t>6250857161742</t>
  </si>
  <si>
    <t>14/08/2568 | ชม.71-0173</t>
  </si>
  <si>
    <t>1125080004065</t>
  </si>
  <si>
    <t>6250811162075</t>
  </si>
  <si>
    <t>15/08/2568 | ชม.70-8561</t>
  </si>
  <si>
    <t>1425080000723</t>
  </si>
  <si>
    <t>6250814162799</t>
  </si>
  <si>
    <t>15/08/2568 | ชม.70-4365</t>
  </si>
  <si>
    <t>1425080000730</t>
  </si>
  <si>
    <t>6250814162089</t>
  </si>
  <si>
    <t>15/08/2568 | ชม.70-2176</t>
  </si>
  <si>
    <t>1925080000179</t>
  </si>
  <si>
    <t>6250819163029</t>
  </si>
  <si>
    <t>15/08/2568 | ชม.70-8927</t>
  </si>
  <si>
    <t>5425080000286</t>
  </si>
  <si>
    <t>6250854162667</t>
  </si>
  <si>
    <t>26ล น่าน-แพร่ + (ลากหางแพร่-ลป.9ล.+ลป.-ชม.11ล.+100 70-4177กลับมาซ่อมชม.เฮียดมแจ้ง) รวม46ล*32.47, แพร่-ชม.=42ล</t>
  </si>
  <si>
    <t>15/08/2568 | ชม.70-9544</t>
  </si>
  <si>
    <t>5725080000607</t>
  </si>
  <si>
    <t>6250857161759</t>
  </si>
  <si>
    <t>15/08/2568 | ชม.70-6681</t>
  </si>
  <si>
    <t>5725080000652</t>
  </si>
  <si>
    <t>6250857162053</t>
  </si>
  <si>
    <t>39ล.  ชร-ชม.</t>
  </si>
  <si>
    <t>15/08/2568 | ชม.70-6257</t>
  </si>
  <si>
    <t>1125080004263</t>
  </si>
  <si>
    <t>6250811165687</t>
  </si>
  <si>
    <t>16/08/2568 | ชม.70-8505</t>
  </si>
  <si>
    <t>1425080000778</t>
  </si>
  <si>
    <t>6250814163154</t>
  </si>
  <si>
    <t>16/08/2568 | ชม.70-5216</t>
  </si>
  <si>
    <t>1425080000785</t>
  </si>
  <si>
    <t>6250814163147</t>
  </si>
  <si>
    <t>16/08/2568 | ชม.71-1957</t>
  </si>
  <si>
    <t>1125080004553</t>
  </si>
  <si>
    <t>6250811165694</t>
  </si>
  <si>
    <t>17/08/2568 | ชม.70-4122</t>
  </si>
  <si>
    <t>1125080004720</t>
  </si>
  <si>
    <t>6250811165700</t>
  </si>
  <si>
    <t>17/08/2568 | ชม.70-8501</t>
  </si>
  <si>
    <t>1225080000347</t>
  </si>
  <si>
    <t>6250812164245</t>
  </si>
  <si>
    <t>ฝาง-ชม=26ล*32.47</t>
  </si>
  <si>
    <t>17/08/2568 | ชม.70-8933</t>
  </si>
  <si>
    <t>1425080000839</t>
  </si>
  <si>
    <t>6250814164120</t>
  </si>
  <si>
    <t>17/08/2568 | ชม.70-2297</t>
  </si>
  <si>
    <t>1125080004911</t>
  </si>
  <si>
    <t>6250811165670</t>
  </si>
  <si>
    <t>18/08/2568 | ชม.70-4176</t>
  </si>
  <si>
    <t>1425080000877</t>
  </si>
  <si>
    <t>6250814168999</t>
  </si>
  <si>
    <t>18/08/2568 | ชม.71-0173</t>
  </si>
  <si>
    <t>5425080000309</t>
  </si>
  <si>
    <t>6250854165668</t>
  </si>
  <si>
    <t>18/08/2568 | ชม.70-8513</t>
  </si>
  <si>
    <t>1125080004973</t>
  </si>
  <si>
    <t>6250811166806</t>
  </si>
  <si>
    <t>19/08/2568 | ชม.70-4174</t>
  </si>
  <si>
    <t>1125080004980</t>
  </si>
  <si>
    <t>6250811166813</t>
  </si>
  <si>
    <t>19/08/2568 | ชม.70-8515</t>
  </si>
  <si>
    <t>1125080005154</t>
  </si>
  <si>
    <t>ชม.70-2825</t>
  </si>
  <si>
    <t>6250811166783</t>
  </si>
  <si>
    <t>19/08/2568 | ชม.70-2825</t>
  </si>
  <si>
    <t>1125080005178</t>
  </si>
  <si>
    <t>6250811166790</t>
  </si>
  <si>
    <t>19/08/2568 | ปท.71-3670</t>
  </si>
  <si>
    <t>1125080005253</t>
  </si>
  <si>
    <t>6250811166875</t>
  </si>
  <si>
    <t>19/08/2568 | ชม.70-4977</t>
  </si>
  <si>
    <t>1125080005260</t>
  </si>
  <si>
    <t>6250811166851</t>
  </si>
  <si>
    <t>19/08/2568 | ชม.70-9609</t>
  </si>
  <si>
    <t>1125080005277</t>
  </si>
  <si>
    <t>6250811166820</t>
  </si>
  <si>
    <t>19/08/2568 | ชม.70-4978</t>
  </si>
  <si>
    <t>1125080005284</t>
  </si>
  <si>
    <t>6250811166837</t>
  </si>
  <si>
    <t>19/08/2568 | ชม.70-9722</t>
  </si>
  <si>
    <t>1125080005291</t>
  </si>
  <si>
    <t>6250811166868</t>
  </si>
  <si>
    <t>19/08/2568 | ชม.70-4195</t>
  </si>
  <si>
    <t>1125080005307</t>
  </si>
  <si>
    <t>6250811166844</t>
  </si>
  <si>
    <t>19/08/2568 | ชม.70-4179</t>
  </si>
  <si>
    <t>1425080000938</t>
  </si>
  <si>
    <t>6250814165790</t>
  </si>
  <si>
    <t>19/08/2568 | ชม.70-5248</t>
  </si>
  <si>
    <t>5725080000782</t>
  </si>
  <si>
    <t>6250857165719</t>
  </si>
  <si>
    <t>19/08/2568 | ชม.70-6922</t>
  </si>
  <si>
    <t>5725080000805</t>
  </si>
  <si>
    <t>6250857165863</t>
  </si>
  <si>
    <t>19/08/2568 | ชม.70-6257</t>
  </si>
  <si>
    <t>1125080005406</t>
  </si>
  <si>
    <t>6250811167971</t>
  </si>
  <si>
    <t>20/08/2568 | ชม.70-4980</t>
  </si>
  <si>
    <t>1125080005475</t>
  </si>
  <si>
    <t>6250815167953</t>
  </si>
  <si>
    <t>20/08/2568 | ชม.70-9608</t>
  </si>
  <si>
    <t>1125080005581</t>
  </si>
  <si>
    <t>6250811167988</t>
  </si>
  <si>
    <t>20/08/2568 | ชม.70-4832</t>
  </si>
  <si>
    <t>1125080005598</t>
  </si>
  <si>
    <t>6250811167995</t>
  </si>
  <si>
    <t>20/08/2568 | ชม.70-4837</t>
  </si>
  <si>
    <t>1125080005604</t>
  </si>
  <si>
    <t>6250811167964</t>
  </si>
  <si>
    <t>20/08/2568 | ชม.70-6270</t>
  </si>
  <si>
    <t>1425080000976</t>
  </si>
  <si>
    <t>6250814166971</t>
  </si>
  <si>
    <t>20/08/2568 | ชม.70-8561</t>
  </si>
  <si>
    <t>5425080000323</t>
  </si>
  <si>
    <t>6250854166931</t>
  </si>
  <si>
    <t>20/08/2568 | ชม.70-4221</t>
  </si>
  <si>
    <t>5425080000330</t>
  </si>
  <si>
    <t>6250854167945</t>
  </si>
  <si>
    <t>น่าน-แพร่ 11ล.</t>
  </si>
  <si>
    <t>20/08/2568 | ชม.70-4190</t>
  </si>
  <si>
    <t>5725080000836</t>
  </si>
  <si>
    <t>6250857166891</t>
  </si>
  <si>
    <t>20/08/2568 | ชม.70-4136</t>
  </si>
  <si>
    <t>5725080000843</t>
  </si>
  <si>
    <t>6250857166969</t>
  </si>
  <si>
    <t>20/08/2568 | ชม.70-8932</t>
  </si>
  <si>
    <t>5725080000850</t>
  </si>
  <si>
    <t>6250857167065</t>
  </si>
  <si>
    <t>20/08/2568 | ชม.70-8930</t>
  </si>
  <si>
    <t>1125080005826</t>
  </si>
  <si>
    <t>6250815169179</t>
  </si>
  <si>
    <t>21/08/2568 | ชม.70-4176</t>
  </si>
  <si>
    <t>1125080005857</t>
  </si>
  <si>
    <t>6250815169162</t>
  </si>
  <si>
    <t>21/08/2568 | ชม.70-4174</t>
  </si>
  <si>
    <t>1125080005949</t>
  </si>
  <si>
    <t>6250811169180</t>
  </si>
  <si>
    <t>21/08/2568 | ชม.70-3812</t>
  </si>
  <si>
    <t>1125080005956</t>
  </si>
  <si>
    <t>6250811169234</t>
  </si>
  <si>
    <t>21/08/2568 | ชม.70-9722</t>
  </si>
  <si>
    <t>1125080005963</t>
  </si>
  <si>
    <t>6250811169203</t>
  </si>
  <si>
    <t>21/08/2568 | ชม.70-9612</t>
  </si>
  <si>
    <t>1125080005970</t>
  </si>
  <si>
    <t>6250811169197</t>
  </si>
  <si>
    <t>21/08/2568 | ชม.70-3546</t>
  </si>
  <si>
    <t>1125080005987</t>
  </si>
  <si>
    <t>6250811169210</t>
  </si>
  <si>
    <t>21/08/2568 | ชม.70-3813</t>
  </si>
  <si>
    <t>1125080005994</t>
  </si>
  <si>
    <t>6250811169227</t>
  </si>
  <si>
    <t>21/08/2568 | ชม.70-4179</t>
  </si>
  <si>
    <t>1425080001027</t>
  </si>
  <si>
    <t>6250814168036</t>
  </si>
  <si>
    <t>21/08/2568 | ชม.71-1957</t>
  </si>
  <si>
    <t>5425080000347</t>
  </si>
  <si>
    <t>6250854169673</t>
  </si>
  <si>
    <t>42ล  แพร่-ชม.</t>
  </si>
  <si>
    <t>21/08/2568 | ชม.70-8455</t>
  </si>
  <si>
    <t>5725080000881</t>
  </si>
  <si>
    <t>6250857168055</t>
  </si>
  <si>
    <t>21/08/2568 | ชม.70-4223</t>
  </si>
  <si>
    <t>5725080000959</t>
  </si>
  <si>
    <t>6250857168512</t>
  </si>
  <si>
    <t>21/08/2568 | ชม.71-2297</t>
  </si>
  <si>
    <t>1125080006106</t>
  </si>
  <si>
    <t>6250811170339</t>
  </si>
  <si>
    <t>22/08/2568 | ชม.70-9610</t>
  </si>
  <si>
    <t>1125080006151</t>
  </si>
  <si>
    <t>6250815170328</t>
  </si>
  <si>
    <t>22/08/2568 | ชม.70-4192</t>
  </si>
  <si>
    <t>1125080006175</t>
  </si>
  <si>
    <t>6250811170346</t>
  </si>
  <si>
    <t>22/08/2568 | ชม.70-4980</t>
  </si>
  <si>
    <t>1125080006236</t>
  </si>
  <si>
    <t>6250811170353</t>
  </si>
  <si>
    <t>22/08/2568 | ชม.70-8515</t>
  </si>
  <si>
    <t>1125080006243</t>
  </si>
  <si>
    <t>6250811170360</t>
  </si>
  <si>
    <t>22/08/2568 | ชม.70-4977</t>
  </si>
  <si>
    <t>1125080006298</t>
  </si>
  <si>
    <t>6250811170377</t>
  </si>
  <si>
    <t>22/08/2568 | ชม.70-4191</t>
  </si>
  <si>
    <t>1425080001072</t>
  </si>
  <si>
    <t>6250814169521</t>
  </si>
  <si>
    <t>22/08/2568 | ชม.70-8505</t>
  </si>
  <si>
    <t>1425080001089</t>
  </si>
  <si>
    <t>6250814169545</t>
  </si>
  <si>
    <t>22/08/2568 | ชม.70-2829</t>
  </si>
  <si>
    <t>1425080001096</t>
  </si>
  <si>
    <t>6250814169552</t>
  </si>
  <si>
    <t>22/08/2568 | ชม.70-9360</t>
  </si>
  <si>
    <t>1425080001133</t>
  </si>
  <si>
    <t>6250814170572</t>
  </si>
  <si>
    <t>22/08/2568 | ชม.70-8304</t>
  </si>
  <si>
    <t>5425080000378</t>
  </si>
  <si>
    <t>6250854170310</t>
  </si>
  <si>
    <t>22/08/2568 | ชม.70-8514</t>
  </si>
  <si>
    <t>5725080000966</t>
  </si>
  <si>
    <t>6250857169250</t>
  </si>
  <si>
    <t>22/08/2568 | ชม.70-4137</t>
  </si>
  <si>
    <t>5725080000973</t>
  </si>
  <si>
    <t>6250857169434</t>
  </si>
  <si>
    <t>22/08/2568 | ชม.71-2429</t>
  </si>
  <si>
    <t>5725080000997</t>
  </si>
  <si>
    <t>6250857169700</t>
  </si>
  <si>
    <t>.35 ชร-ชม, 4190 ชร-ชม</t>
  </si>
  <si>
    <t>22/08/2568 | ชม.70-8926</t>
  </si>
  <si>
    <t>1125080006427</t>
  </si>
  <si>
    <t>6250811171701</t>
  </si>
  <si>
    <t>23/08/2568 | ชม.70-4979</t>
  </si>
  <si>
    <t>1125080006441</t>
  </si>
  <si>
    <t>6250811171657</t>
  </si>
  <si>
    <t>23/08/2568 | ชม.71-2904</t>
  </si>
  <si>
    <t>1125080006502</t>
  </si>
  <si>
    <t>6250811171411</t>
  </si>
  <si>
    <t>23/08/2568 | ชม.70-4195</t>
  </si>
  <si>
    <t>1425080001140</t>
  </si>
  <si>
    <t>6250814170589</t>
  </si>
  <si>
    <t>23/08/2568 | ชม.70-4122</t>
  </si>
  <si>
    <t>1425080001157</t>
  </si>
  <si>
    <t>6250814170596</t>
  </si>
  <si>
    <t>23/08/2568 | ชม.70-6998</t>
  </si>
  <si>
    <t>5425080000385</t>
  </si>
  <si>
    <t>6250854170389</t>
  </si>
  <si>
    <t>น่าน-แพร่26ล*32.47, แพร่-ชม=43ล*32.47</t>
  </si>
  <si>
    <t>23/08/2568 | ชม.70-8502</t>
  </si>
  <si>
    <t>5725080001000</t>
  </si>
  <si>
    <t>6250857170416</t>
  </si>
  <si>
    <t>23/08/2568 | ชม.70-6681</t>
  </si>
  <si>
    <t>1125080006724</t>
  </si>
  <si>
    <t>6250811171664</t>
  </si>
  <si>
    <t>พย-ลป 13ล.</t>
  </si>
  <si>
    <t>24/08/2568 | ชม.70-4192</t>
  </si>
  <si>
    <t>1125080006731</t>
  </si>
  <si>
    <t>6250811171671</t>
  </si>
  <si>
    <t>ชค-พย-ลป 42ล.</t>
  </si>
  <si>
    <t>24/08/2568 | ชม.70-8933</t>
  </si>
  <si>
    <t>1125080006809</t>
  </si>
  <si>
    <t>6250811171688</t>
  </si>
  <si>
    <t>24/08/2568 | ชม.70-3551</t>
  </si>
  <si>
    <t>1125080006816</t>
  </si>
  <si>
    <t>6250811171800</t>
  </si>
  <si>
    <t>24/08/2568 | ชม.70-4164</t>
  </si>
  <si>
    <t>1425080001201</t>
  </si>
  <si>
    <t>6250814172095</t>
  </si>
  <si>
    <t>24/08/2568 | ชม.70-2932</t>
  </si>
  <si>
    <t>5725080001024</t>
  </si>
  <si>
    <t>6250857171406</t>
  </si>
  <si>
    <t>24/08/2568 | ชม.70-6921</t>
  </si>
  <si>
    <t>5725080001031</t>
  </si>
  <si>
    <t>6250857171437</t>
  </si>
  <si>
    <t>24/08/2568 | ชม.70-8929</t>
  </si>
  <si>
    <t>5725080001048</t>
  </si>
  <si>
    <t>6250857171444</t>
  </si>
  <si>
    <t>24/08/2568 | ชม.70-4830</t>
  </si>
  <si>
    <t>5425080000446</t>
  </si>
  <si>
    <t>6250854173045</t>
  </si>
  <si>
    <t>25/08/2568 | ชม.70-4188</t>
  </si>
  <si>
    <t>1125080007110</t>
  </si>
  <si>
    <t>6250811174092</t>
  </si>
  <si>
    <t>26/08/2568 | ชม.71-1957</t>
  </si>
  <si>
    <t>1125080007325</t>
  </si>
  <si>
    <t>6250815174104</t>
  </si>
  <si>
    <t>26/08/2568 | ชม.70-4192</t>
  </si>
  <si>
    <t>1125080007394</t>
  </si>
  <si>
    <t>6250811174177</t>
  </si>
  <si>
    <t>26/08/2568 | ชม.70-4832</t>
  </si>
  <si>
    <t>1125080007448</t>
  </si>
  <si>
    <t>6250811174191</t>
  </si>
  <si>
    <t>26/08/2568 | ชม.70-4174</t>
  </si>
  <si>
    <t>1125080007455</t>
  </si>
  <si>
    <t>6250811174207</t>
  </si>
  <si>
    <t>26/08/2568 | ชม.70-4979</t>
  </si>
  <si>
    <t>1225080000491</t>
  </si>
  <si>
    <t>6250812173377</t>
  </si>
  <si>
    <t>26/08/2568 | ชม.70-2825</t>
  </si>
  <si>
    <t>1925080000315</t>
  </si>
  <si>
    <t>6250819173325</t>
  </si>
  <si>
    <t>พย-ชม 14ล.</t>
  </si>
  <si>
    <t>26/08/2568 | ชม.70-4831</t>
  </si>
  <si>
    <t>1925080000322</t>
  </si>
  <si>
    <t>6250819173332</t>
  </si>
  <si>
    <t>พย-ชม 30ล.</t>
  </si>
  <si>
    <t>26/08/2568 | ชม.70-4218</t>
  </si>
  <si>
    <t>5725080001109</t>
  </si>
  <si>
    <t>6250857172915</t>
  </si>
  <si>
    <t>26/08/2568 | ชม.70-8503</t>
  </si>
  <si>
    <t>5725080001116</t>
  </si>
  <si>
    <t>6250857172960</t>
  </si>
  <si>
    <t>26/08/2568 | ชม.70-4136</t>
  </si>
  <si>
    <t>5725080001123</t>
  </si>
  <si>
    <t>6250857172977</t>
  </si>
  <si>
    <t>26/08/2568 | ชม.70-8455</t>
  </si>
  <si>
    <t>1125080007585</t>
  </si>
  <si>
    <t>6250811176652</t>
  </si>
  <si>
    <t>27/08/2568 | ชม.70-8503</t>
  </si>
  <si>
    <t>1125080007660</t>
  </si>
  <si>
    <t>6250815175354</t>
  </si>
  <si>
    <t>27/08/2568 | ชม.70-8515</t>
  </si>
  <si>
    <t>1125080007721</t>
  </si>
  <si>
    <t>6250811176669</t>
  </si>
  <si>
    <t>27/08/2568 | ชม.70-2176</t>
  </si>
  <si>
    <t>1125080007752</t>
  </si>
  <si>
    <t>6250811175327</t>
  </si>
  <si>
    <t>27/08/2568 | ชม.70-8512</t>
  </si>
  <si>
    <t>1125080007769</t>
  </si>
  <si>
    <t>6250811175341</t>
  </si>
  <si>
    <t>27/08/2568 | ชม.70-9608</t>
  </si>
  <si>
    <t>1125080007776</t>
  </si>
  <si>
    <t>6250811175334</t>
  </si>
  <si>
    <t>27/08/2568 | ชม.70-4978</t>
  </si>
  <si>
    <t>1425080001331</t>
  </si>
  <si>
    <t>6250814175096</t>
  </si>
  <si>
    <t>27/08/2568 | ชม.70-9360</t>
  </si>
  <si>
    <t>1425080001348</t>
  </si>
  <si>
    <t>ชม.70-2532</t>
  </si>
  <si>
    <t>6250814175072</t>
  </si>
  <si>
    <t>27/08/2568 | ชม.70-2532</t>
  </si>
  <si>
    <t>1425080001355</t>
  </si>
  <si>
    <t>6250814175089</t>
  </si>
  <si>
    <t>27/08/2568 | ชม.70-4120</t>
  </si>
  <si>
    <t>5425080000460</t>
  </si>
  <si>
    <t>6250854175360</t>
  </si>
  <si>
    <t>27/08/2568 | ชม.70-4839</t>
  </si>
  <si>
    <t>5725080001154</t>
  </si>
  <si>
    <t>6250857174117</t>
  </si>
  <si>
    <t>27/08/2568 | ชม.70-5553</t>
  </si>
  <si>
    <t>5725080001161</t>
  </si>
  <si>
    <t>6250857174223</t>
  </si>
  <si>
    <t>27/08/2568 | ชม.70-8502</t>
  </si>
  <si>
    <t>5725080001185</t>
  </si>
  <si>
    <t>6250857174445</t>
  </si>
  <si>
    <t>27/08/2568 | ชม.70-4144</t>
  </si>
  <si>
    <t>1125080007912</t>
  </si>
  <si>
    <t>6250811176591</t>
  </si>
  <si>
    <t>28/08/2568 | ชม.70-9722</t>
  </si>
  <si>
    <t>1125080007981</t>
  </si>
  <si>
    <t>6250815176580</t>
  </si>
  <si>
    <t>28/08/2568 | ชม.70-4179</t>
  </si>
  <si>
    <t>1125080008094</t>
  </si>
  <si>
    <t>6250811176621</t>
  </si>
  <si>
    <t>28/08/2568 | ชม.70-9609</t>
  </si>
  <si>
    <t>1125080008100</t>
  </si>
  <si>
    <t>6250811176607</t>
  </si>
  <si>
    <t>28/08/2568 | ชม.70-8514</t>
  </si>
  <si>
    <t>1125080008117</t>
  </si>
  <si>
    <t>6250811176614</t>
  </si>
  <si>
    <t>28/08/2568 | ชม.70-3816</t>
  </si>
  <si>
    <t>1125080008124</t>
  </si>
  <si>
    <t>6250811176638</t>
  </si>
  <si>
    <t>28/08/2568 | ชม.70-4831</t>
  </si>
  <si>
    <t>1125080008148</t>
  </si>
  <si>
    <t>6250811176645</t>
  </si>
  <si>
    <t>28/08/2568 | ชม.70-4979</t>
  </si>
  <si>
    <t>1425080001393</t>
  </si>
  <si>
    <t>6250814175560</t>
  </si>
  <si>
    <t>28/08/2568 | ชม.70-4122</t>
  </si>
  <si>
    <t>5725080001208</t>
  </si>
  <si>
    <t>6250857175299</t>
  </si>
  <si>
    <t>28/08/2568 | ชม.70-4127</t>
  </si>
  <si>
    <t>5825080000390</t>
  </si>
  <si>
    <t>ชม.70-2761</t>
  </si>
  <si>
    <t>6250858178794</t>
  </si>
  <si>
    <t>28/08/2568 | ชม.70-2761</t>
  </si>
  <si>
    <t>1125080008209</t>
  </si>
  <si>
    <t>6250811177727</t>
  </si>
  <si>
    <t>29/08/2568 | ชม.70-5216</t>
  </si>
  <si>
    <t>1125080008377</t>
  </si>
  <si>
    <t>6250815177730</t>
  </si>
  <si>
    <t>29/08/2568 | ชม.70-4181</t>
  </si>
  <si>
    <t>1125080008391</t>
  </si>
  <si>
    <t>6250811177758</t>
  </si>
  <si>
    <t>29/08/2568 | ชม.70-9610</t>
  </si>
  <si>
    <t>1425080001430</t>
  </si>
  <si>
    <t>6250814176826</t>
  </si>
  <si>
    <t>29/08/2568 | ชม.70-2932</t>
  </si>
  <si>
    <t>5425080000484</t>
  </si>
  <si>
    <t>6250854177746</t>
  </si>
  <si>
    <t>29/08/2568 | ชม.70-3546</t>
  </si>
  <si>
    <t>5725080001222</t>
  </si>
  <si>
    <t>6250857176722</t>
  </si>
  <si>
    <t>29/08/2568 | ชม.70-4121</t>
  </si>
  <si>
    <t>5725080001246</t>
  </si>
  <si>
    <t>6250857176777</t>
  </si>
  <si>
    <t>29/08/2568 | ชม.70-6681</t>
  </si>
  <si>
    <t>1125080008568</t>
  </si>
  <si>
    <t>6250811178786</t>
  </si>
  <si>
    <t>30/08/2568 | ชม.70-2932</t>
  </si>
  <si>
    <t>1125080008575</t>
  </si>
  <si>
    <t>6250811178823</t>
  </si>
  <si>
    <t>30/08/2568 | ชม.70-9608</t>
  </si>
  <si>
    <t>1125080008636</t>
  </si>
  <si>
    <t>6250811178816</t>
  </si>
  <si>
    <t>30/08/2568 | ชม.70-4177</t>
  </si>
  <si>
    <t>1125080008643</t>
  </si>
  <si>
    <t>6250811178830</t>
  </si>
  <si>
    <t>30/08/2568 | ชม.70-4174</t>
  </si>
  <si>
    <t>1125080008650</t>
  </si>
  <si>
    <t>6250811178847</t>
  </si>
  <si>
    <t>30/08/2568 | ชม.70-9722</t>
  </si>
  <si>
    <t>1425080001508</t>
  </si>
  <si>
    <t>6250814178035</t>
  </si>
  <si>
    <t>30/08/2568 | ชม.70-5248</t>
  </si>
  <si>
    <t>1525080000294</t>
  </si>
  <si>
    <t>6250915179337</t>
  </si>
  <si>
    <t>30/08/2568 | ชม.70-8515</t>
  </si>
  <si>
    <t>5725080001314</t>
  </si>
  <si>
    <t>6250857177774</t>
  </si>
  <si>
    <t>30/08/2568 | ชม.70-6920</t>
  </si>
  <si>
    <t>5825080000444</t>
  </si>
  <si>
    <t>6250858178015</t>
  </si>
  <si>
    <t>มส-ชม=49ล*32.47</t>
  </si>
  <si>
    <t>30/08/2568 | ชม.70-4144</t>
  </si>
  <si>
    <t>1125080008803</t>
  </si>
  <si>
    <t>6250911180306</t>
  </si>
  <si>
    <t>31/08/2568 | ปท.71-3670</t>
  </si>
  <si>
    <t>1425080001546</t>
  </si>
  <si>
    <t>6250914179185</t>
  </si>
  <si>
    <t>31/08/2568 | ชม.70-9360</t>
  </si>
  <si>
    <t>5825080000475</t>
  </si>
  <si>
    <t>6250858178800</t>
  </si>
  <si>
    <t>31/08/2568 | ชม.70-8501</t>
  </si>
  <si>
    <t>1125090000019</t>
  </si>
  <si>
    <t>6250911180313</t>
  </si>
  <si>
    <t>01/09/2568 | ชม.70-8514</t>
  </si>
  <si>
    <t>1125090000156</t>
  </si>
  <si>
    <t>6250911180320</t>
  </si>
  <si>
    <t>01/09/2568 | ชม.70-8512</t>
  </si>
  <si>
    <t>1125090000255</t>
  </si>
  <si>
    <t>6250911180344</t>
  </si>
  <si>
    <t>01/09/2568 | ชม.70-4175</t>
  </si>
  <si>
    <t>1125090000262</t>
  </si>
  <si>
    <t>6250911180337</t>
  </si>
  <si>
    <t>01/09/2568 | ชม.70-4978</t>
  </si>
  <si>
    <t>1425090000010</t>
  </si>
  <si>
    <t>6250914179192</t>
  </si>
  <si>
    <t>01/09/2568 | ชม.70-8503</t>
  </si>
  <si>
    <t>1425090000027</t>
  </si>
  <si>
    <t>6250914179208</t>
  </si>
  <si>
    <t>01/09/2568 | ชม.70-2829</t>
  </si>
  <si>
    <t>1525090000024</t>
  </si>
  <si>
    <t>6250915180357</t>
  </si>
  <si>
    <t>01/09/2568 | ชม.70-4832</t>
  </si>
  <si>
    <t>1125090000309</t>
  </si>
  <si>
    <t>6250911181532</t>
  </si>
  <si>
    <t>02/09/2568 | ชม.70-4174</t>
  </si>
  <si>
    <t>1125090000392</t>
  </si>
  <si>
    <t>6250911181518</t>
  </si>
  <si>
    <t>02/09/2568 | ชม.70-4365</t>
  </si>
  <si>
    <t>1125090000460</t>
  </si>
  <si>
    <t>6250911181525</t>
  </si>
  <si>
    <t>02/09/2568 | ชม.70-4122</t>
  </si>
  <si>
    <t>1125090000477</t>
  </si>
  <si>
    <t>6250911181549</t>
  </si>
  <si>
    <t>02/09/2568 | ชม.70-3551</t>
  </si>
  <si>
    <t>1125090000569</t>
  </si>
  <si>
    <t>6250911181556</t>
  </si>
  <si>
    <t>02/09/2568 | ชม.70-8515</t>
  </si>
  <si>
    <t>1425090000058</t>
  </si>
  <si>
    <t>6250914180570</t>
  </si>
  <si>
    <t>02/09/2568 | ชม.70-2532</t>
  </si>
  <si>
    <t>1425090000065</t>
  </si>
  <si>
    <t>6250914180563</t>
  </si>
  <si>
    <t>02/09/2568 | ชม.70-2932</t>
  </si>
  <si>
    <t>1425090000089</t>
  </si>
  <si>
    <t>6250914181362</t>
  </si>
  <si>
    <t>02/09/2568 | ชม.70-8304</t>
  </si>
  <si>
    <t>5725090000031</t>
  </si>
  <si>
    <t>6250957180391</t>
  </si>
  <si>
    <t>02/09/2568 | ชม.70-8455</t>
  </si>
  <si>
    <t>5725090000055</t>
  </si>
  <si>
    <t>6250957180407</t>
  </si>
  <si>
    <t>02/09/2568 | ชม.70-4223</t>
  </si>
  <si>
    <t>1125090000712</t>
  </si>
  <si>
    <t>6250911182799</t>
  </si>
  <si>
    <t>03/09/2568 | ชม.70-9609</t>
  </si>
  <si>
    <t>1125090000811</t>
  </si>
  <si>
    <t>6250911183987</t>
  </si>
  <si>
    <t>03/09/2568 | ชม.71-0173</t>
  </si>
  <si>
    <t>1125090000873</t>
  </si>
  <si>
    <t>6250915182771</t>
  </si>
  <si>
    <t>03/09/2568 | ชม.70-9610</t>
  </si>
  <si>
    <t>1125090000880</t>
  </si>
  <si>
    <t>6250911182805</t>
  </si>
  <si>
    <t>03/09/2568 | ชม.70-4176</t>
  </si>
  <si>
    <t>1125090000897</t>
  </si>
  <si>
    <t>6250911182812</t>
  </si>
  <si>
    <t>03/09/2568 | ชม.70-4978</t>
  </si>
  <si>
    <t>1125090000989</t>
  </si>
  <si>
    <t>6250911182829</t>
  </si>
  <si>
    <t>03/09/2568 | ชม.70-3812</t>
  </si>
  <si>
    <t>1425090000126</t>
  </si>
  <si>
    <t>6250914181737</t>
  </si>
  <si>
    <t>03/09/2568 | ชม.71-1957</t>
  </si>
  <si>
    <t>1525090000062</t>
  </si>
  <si>
    <t>6250915182788</t>
  </si>
  <si>
    <t>03/09/2568 | ชม.70-4830</t>
  </si>
  <si>
    <t>5425090000047</t>
  </si>
  <si>
    <t>6250954182763</t>
  </si>
  <si>
    <t>03/09/2568 | ชม.70-4831</t>
  </si>
  <si>
    <t>5725090000093</t>
  </si>
  <si>
    <t>6250957182142</t>
  </si>
  <si>
    <t>มส-พย - ลากหางรีไซเคิล ชม.70-6265 ไปตัดพย. - จบลป. = 69ล.</t>
  </si>
  <si>
    <t>03/09/2568 | ชม.70-8933</t>
  </si>
  <si>
    <t>1125090001139</t>
  </si>
  <si>
    <t>6250915184041</t>
  </si>
  <si>
    <t>04/09/2568 | ชม.70-3551</t>
  </si>
  <si>
    <t>1125090001160</t>
  </si>
  <si>
    <t>6250915184058</t>
  </si>
  <si>
    <t>04/09/2568 | ชม.70-9608</t>
  </si>
  <si>
    <t>1125090001221</t>
  </si>
  <si>
    <t>6250911183994</t>
  </si>
  <si>
    <t>04/09/2568 | ชม.70-2990</t>
  </si>
  <si>
    <t>1125090001269</t>
  </si>
  <si>
    <t>6250911184007</t>
  </si>
  <si>
    <t>04/09/2568 | ชม.70-4174</t>
  </si>
  <si>
    <t>1125090001276</t>
  </si>
  <si>
    <t>6250911184038</t>
  </si>
  <si>
    <t>04/09/2568 | ชม.70-4192</t>
  </si>
  <si>
    <t>1125090001283</t>
  </si>
  <si>
    <t>6250911184014</t>
  </si>
  <si>
    <t>04/09/2568 | ชม.70-4193</t>
  </si>
  <si>
    <t>1125090001337</t>
  </si>
  <si>
    <t>6250911184021</t>
  </si>
  <si>
    <t>04/09/2568 | ชม.70-4194</t>
  </si>
  <si>
    <t>1425090000188</t>
  </si>
  <si>
    <t>6250914184134</t>
  </si>
  <si>
    <t>04/09/2568 | ชม.70-9360</t>
  </si>
  <si>
    <t>1425090000225</t>
  </si>
  <si>
    <t>6250914183267</t>
  </si>
  <si>
    <t>04/09/2568 | ชม.70-2176</t>
  </si>
  <si>
    <t>5725090000109</t>
  </si>
  <si>
    <t>6250957182869</t>
  </si>
  <si>
    <t>04/09/2568 | ชม.70-4130</t>
  </si>
  <si>
    <t>1125090001399</t>
  </si>
  <si>
    <t>6250911185226</t>
  </si>
  <si>
    <t>05/09/2568 | ชม.70-4190</t>
  </si>
  <si>
    <t>1125090001535</t>
  </si>
  <si>
    <t>6250915185192</t>
  </si>
  <si>
    <t>05/09/2568 | ชม.70-4176</t>
  </si>
  <si>
    <t>1125090001658</t>
  </si>
  <si>
    <t>6250911185233</t>
  </si>
  <si>
    <t>05/09/2568 | ชม.70-9609</t>
  </si>
  <si>
    <t>1125090001665</t>
  </si>
  <si>
    <t>6250911185240</t>
  </si>
  <si>
    <t>05/09/2568 | ชม.70-9610</t>
  </si>
  <si>
    <t>1125090001672</t>
  </si>
  <si>
    <t>6250911185257</t>
  </si>
  <si>
    <t>05/09/2568 | ชม.70-4831</t>
  </si>
  <si>
    <t>1425090000232</t>
  </si>
  <si>
    <t>6250914184141</t>
  </si>
  <si>
    <t>05/09/2568 | ปท.71-3670</t>
  </si>
  <si>
    <t>1525090000079</t>
  </si>
  <si>
    <t>6250915185208</t>
  </si>
  <si>
    <t>05/09/2568 | ชม.70-4181</t>
  </si>
  <si>
    <t>5425090000078</t>
  </si>
  <si>
    <t>6250954185214</t>
  </si>
  <si>
    <t>.11 น่าน-ลป</t>
  </si>
  <si>
    <t>05/09/2568 | ชม.70-4191</t>
  </si>
  <si>
    <t>5725090000178</t>
  </si>
  <si>
    <t>6250957184085</t>
  </si>
  <si>
    <t>05/09/2568 | ชม.71-2461</t>
  </si>
  <si>
    <t>1125090001818</t>
  </si>
  <si>
    <t>6250915186274</t>
  </si>
  <si>
    <t>06/09/2568 | ชม.70-4837</t>
  </si>
  <si>
    <t>1125090001832</t>
  </si>
  <si>
    <t>6250915186281</t>
  </si>
  <si>
    <t>06/09/2568 | ชม.70-8513</t>
  </si>
  <si>
    <t>1125090001931</t>
  </si>
  <si>
    <t>6250911186322</t>
  </si>
  <si>
    <t>06/09/2568 | ชม.70-4194</t>
  </si>
  <si>
    <t>1125090001948</t>
  </si>
  <si>
    <t>6250911186292</t>
  </si>
  <si>
    <t>06/09/2568 | ชม.70-4178</t>
  </si>
  <si>
    <t>1125090001955</t>
  </si>
  <si>
    <t>6250911186308</t>
  </si>
  <si>
    <t>06/09/2568 | ชม.70-4979</t>
  </si>
  <si>
    <t>1125090002020</t>
  </si>
  <si>
    <t>6250911186315</t>
  </si>
  <si>
    <t>06/09/2568 | ชม.70-3816</t>
  </si>
  <si>
    <t>1425090000270</t>
  </si>
  <si>
    <t>6250914185421</t>
  </si>
  <si>
    <t>06/09/2568 | ชม.70-2932</t>
  </si>
  <si>
    <t>1925090000077</t>
  </si>
  <si>
    <t>6250919186263</t>
  </si>
  <si>
    <t>06/09/2568 | ชม.70-4165</t>
  </si>
  <si>
    <t>5725090000192</t>
  </si>
  <si>
    <t>6250957185297</t>
  </si>
  <si>
    <t>06/09/2568 | ชม.70-5816</t>
  </si>
  <si>
    <t>5725090000208</t>
  </si>
  <si>
    <t>6250957185303</t>
  </si>
  <si>
    <t>06/09/2568 | ชม.70-5553</t>
  </si>
  <si>
    <t>1125090002044</t>
  </si>
  <si>
    <t>6250911186674</t>
  </si>
  <si>
    <t>07/09/2568 | ชม.70-2829</t>
  </si>
  <si>
    <t>1125090002112</t>
  </si>
  <si>
    <t>6250911186711</t>
  </si>
  <si>
    <t>07/09/2568 | ชม.70-4173</t>
  </si>
  <si>
    <t>1125090002129</t>
  </si>
  <si>
    <t>6250911186704</t>
  </si>
  <si>
    <t>07/09/2568 | ชม.70-4195</t>
  </si>
  <si>
    <t>1225090000153</t>
  </si>
  <si>
    <t>6250912186680</t>
  </si>
  <si>
    <t>07/09/2568 | ชม.70-6681</t>
  </si>
  <si>
    <t>1425090000317</t>
  </si>
  <si>
    <t>6250914186398</t>
  </si>
  <si>
    <t>07/09/2568 | ชม.70-6998</t>
  </si>
  <si>
    <t>1425090000324</t>
  </si>
  <si>
    <t>6250914186404</t>
  </si>
  <si>
    <t>07/09/2568 | ชม.70-4122</t>
  </si>
  <si>
    <t>1425090000331</t>
  </si>
  <si>
    <t>6250914186442</t>
  </si>
  <si>
    <t>07/09/2568 | ชม.70-5248</t>
  </si>
  <si>
    <t>1425090000348</t>
  </si>
  <si>
    <t>6250914186411</t>
  </si>
  <si>
    <t>07/09/2568 | ชม.70-8561</t>
  </si>
  <si>
    <t>1425090000355</t>
  </si>
  <si>
    <t>6250914186428</t>
  </si>
  <si>
    <t>07/09/2568 | ชม.70-8503</t>
  </si>
  <si>
    <t>1425090000362</t>
  </si>
  <si>
    <t>6250914186435</t>
  </si>
  <si>
    <t>07/09/2568 | ชม.70-8505</t>
  </si>
  <si>
    <t>5725090000222</t>
  </si>
  <si>
    <t>6250957186331</t>
  </si>
  <si>
    <t>07/09/2568 | ชม.70-4130</t>
  </si>
  <si>
    <t>5725090000260</t>
  </si>
  <si>
    <t>6250957187765</t>
  </si>
  <si>
    <t>07/09/2568 | ชม.70-4177</t>
  </si>
  <si>
    <t>1125090002358</t>
  </si>
  <si>
    <t>6250911187770</t>
  </si>
  <si>
    <t>08/09/2568 | ชม.71-1957</t>
  </si>
  <si>
    <t>1125090002396</t>
  </si>
  <si>
    <t>6250911187787</t>
  </si>
  <si>
    <t>น่าน-ลป (ลาก 4172 น่าน-ลป) = 42+20//62ล. *เบิกชม.</t>
  </si>
  <si>
    <t>08/09/2568 | ชม.70-8933</t>
  </si>
  <si>
    <t>1125090002402</t>
  </si>
  <si>
    <t>6250915187752</t>
  </si>
  <si>
    <t>08/09/2568 | ชม.70-4174</t>
  </si>
  <si>
    <t>1125090002433</t>
  </si>
  <si>
    <t>6250911187794</t>
  </si>
  <si>
    <t>08/09/2568 | ชม.70-8514</t>
  </si>
  <si>
    <t>1125090002563</t>
  </si>
  <si>
    <t>6250911187800</t>
  </si>
  <si>
    <t>08/09/2568 | ชม.70-9608</t>
  </si>
  <si>
    <t>1125090002570</t>
  </si>
  <si>
    <t>6250911187824</t>
  </si>
  <si>
    <t>08/09/2568 | ชม.70-9609</t>
  </si>
  <si>
    <t>1125090002587</t>
  </si>
  <si>
    <t>6250911187817</t>
  </si>
  <si>
    <t>08/09/2568 | ชม.70-9613</t>
  </si>
  <si>
    <t>1125090002594</t>
  </si>
  <si>
    <t>6250911187831</t>
  </si>
  <si>
    <t>08/09/2568 | ชม.70-4978</t>
  </si>
  <si>
    <t>5425090000108</t>
  </si>
  <si>
    <t>6250954189113</t>
  </si>
  <si>
    <t>น่าน-แพร่-ลป 42ล. (+ลากลูกแพร่-ลป. 9ล.) = 51ล.</t>
  </si>
  <si>
    <t>08/09/2568 | ชม.70-8926</t>
  </si>
  <si>
    <t>5825090000144</t>
  </si>
  <si>
    <t>6250958186811</t>
  </si>
  <si>
    <t>มส-ชม 52ล.</t>
  </si>
  <si>
    <t>08/09/2568 | ชม.70-9543</t>
  </si>
  <si>
    <t>1125090002624</t>
  </si>
  <si>
    <t>6250911189019</t>
  </si>
  <si>
    <t>09/09/2568 | ชม.70-4831</t>
  </si>
  <si>
    <t>1125090002853</t>
  </si>
  <si>
    <t>6250911189026</t>
  </si>
  <si>
    <t>09/09/2568 | ชม.70-4189</t>
  </si>
  <si>
    <t>1125090002860</t>
  </si>
  <si>
    <t>6250911189033</t>
  </si>
  <si>
    <t>09/09/2568 | ชม.70-6226</t>
  </si>
  <si>
    <t>1425090000416</t>
  </si>
  <si>
    <t>6250914187920</t>
  </si>
  <si>
    <t>09/09/2568 | ชม.70-2176</t>
  </si>
  <si>
    <t>1525090000116</t>
  </si>
  <si>
    <t>6250915189053</t>
  </si>
  <si>
    <t>09/09/2568 | ชม.70-4172</t>
  </si>
  <si>
    <t>5425090000139</t>
  </si>
  <si>
    <t>6250954189120</t>
  </si>
  <si>
    <t>แพร่-ลป-ชม 20ล.+100บ.</t>
  </si>
  <si>
    <t>09/09/2568 | ชม.70-4830</t>
  </si>
  <si>
    <t>5725090000314</t>
  </si>
  <si>
    <t>6250957187864</t>
  </si>
  <si>
    <t>09/09/2568 | ชม.70-6263</t>
  </si>
  <si>
    <t>1125090003010</t>
  </si>
  <si>
    <t>6250915190349</t>
  </si>
  <si>
    <t>10/09/2568 | ชม.70-6270</t>
  </si>
  <si>
    <t>1125090003089</t>
  </si>
  <si>
    <t>6250911190305</t>
  </si>
  <si>
    <t>10/09/2568 | ชม.70-8513</t>
  </si>
  <si>
    <t>1125090003096</t>
  </si>
  <si>
    <t>6250911190299</t>
  </si>
  <si>
    <t>10/09/2568 | ชม.70-4839</t>
  </si>
  <si>
    <t>1125090003102</t>
  </si>
  <si>
    <t>6250911190312</t>
  </si>
  <si>
    <t>10/09/2568 | ชม.70-9608</t>
  </si>
  <si>
    <t>1125090003119</t>
  </si>
  <si>
    <t>6250911190329</t>
  </si>
  <si>
    <t>10/09/2568 | ชม.70-4178</t>
  </si>
  <si>
    <t>1125090003126</t>
  </si>
  <si>
    <t>6250911190282</t>
  </si>
  <si>
    <t>10/09/2568 | ปท.71-3670</t>
  </si>
  <si>
    <t>5725090000345</t>
  </si>
  <si>
    <t>6250957189080</t>
  </si>
  <si>
    <t>10/09/2568 | ชม.70-4121</t>
  </si>
  <si>
    <t>1125090003225</t>
  </si>
  <si>
    <t>6250911191661</t>
  </si>
  <si>
    <t>11/09/2568 | ชม.70-4174</t>
  </si>
  <si>
    <t>1125090003287</t>
  </si>
  <si>
    <t>6250911191678</t>
  </si>
  <si>
    <t>11/09/2568 | ชม.70-4189</t>
  </si>
  <si>
    <t>1125090003454</t>
  </si>
  <si>
    <t>6250911191685</t>
  </si>
  <si>
    <t>11/09/2568 | ชม.70-4173</t>
  </si>
  <si>
    <t>1125090003492</t>
  </si>
  <si>
    <t>6250911191692</t>
  </si>
  <si>
    <t>11/09/2568 | ชม.70-8514</t>
  </si>
  <si>
    <t>1125090003539</t>
  </si>
  <si>
    <t>6250911191708</t>
  </si>
  <si>
    <t>11/09/2568 | ชม.70-8515</t>
  </si>
  <si>
    <t>1425090000492</t>
  </si>
  <si>
    <t>6250914190425</t>
  </si>
  <si>
    <t>11/09/2568 | ชม.70-8505</t>
  </si>
  <si>
    <t>1525090000154</t>
  </si>
  <si>
    <t>6250915191087</t>
  </si>
  <si>
    <t>12ล*32.47</t>
  </si>
  <si>
    <t>11/09/2568 | ชม.71-2297</t>
  </si>
  <si>
    <t>5725090000390</t>
  </si>
  <si>
    <t>6250957190369</t>
  </si>
  <si>
    <t>11/09/2568 | ชม.70-4126</t>
  </si>
  <si>
    <t>5725090000406</t>
  </si>
  <si>
    <t>6250957190468</t>
  </si>
  <si>
    <t>11/09/2568 | ชม.70-5816</t>
  </si>
  <si>
    <t>5725090000420</t>
  </si>
  <si>
    <t>6250957190864</t>
  </si>
  <si>
    <t>ชร-ลป 44ล., ลากลูกพย. ไป ลป. 13ล.</t>
  </si>
  <si>
    <t>11/09/2568 | ชม.70-8933</t>
  </si>
  <si>
    <t>1125090003713</t>
  </si>
  <si>
    <t>6250915192848</t>
  </si>
  <si>
    <t>12/09/2568 | ชม.70-6265</t>
  </si>
  <si>
    <t>1125090003782</t>
  </si>
  <si>
    <t>6250911192828</t>
  </si>
  <si>
    <t>12/09/2568 | ชม.70-4365</t>
  </si>
  <si>
    <t>1125090003836</t>
  </si>
  <si>
    <t>6250911192859</t>
  </si>
  <si>
    <t>12/09/2568 | ชม.70-4188</t>
  </si>
  <si>
    <t>1125090003843</t>
  </si>
  <si>
    <t>6250911192866</t>
  </si>
  <si>
    <t>12/09/2568 | ชม.70-4193</t>
  </si>
  <si>
    <t>1225090000283</t>
  </si>
  <si>
    <t>6250912193633</t>
  </si>
  <si>
    <t>12/09/2568 | ชม.70-8926</t>
  </si>
  <si>
    <t>1425090000546</t>
  </si>
  <si>
    <t>6250914191927</t>
  </si>
  <si>
    <t>12/09/2568 | ชม.70-2532</t>
  </si>
  <si>
    <t>5425090000184</t>
  </si>
  <si>
    <t>6250954192830</t>
  </si>
  <si>
    <t>12/09/2568 | ชม.70-4165</t>
  </si>
  <si>
    <t>5725090000451</t>
  </si>
  <si>
    <t>6250957192158</t>
  </si>
  <si>
    <t>12/09/2568 | ชม.70-8931</t>
  </si>
  <si>
    <t>1125090003997</t>
  </si>
  <si>
    <t>6250915193876</t>
  </si>
  <si>
    <t>13/09/2568 | ชม.70-9610</t>
  </si>
  <si>
    <t>1125090004017</t>
  </si>
  <si>
    <t>6250911193962</t>
  </si>
  <si>
    <t>13/09/2568 | ชม.70-4964</t>
  </si>
  <si>
    <t>1125090004055</t>
  </si>
  <si>
    <t>6250911193979</t>
  </si>
  <si>
    <t>13/09/2568 | ชม.70-2990</t>
  </si>
  <si>
    <t>1125090004086</t>
  </si>
  <si>
    <t>6250911193887</t>
  </si>
  <si>
    <t>13/09/2568 | ชม.70-9611</t>
  </si>
  <si>
    <t>1125090004093</t>
  </si>
  <si>
    <t>6250911193900</t>
  </si>
  <si>
    <t>13/09/2568 | ชม.70-9613</t>
  </si>
  <si>
    <t>1125090004109</t>
  </si>
  <si>
    <t>6250911193917</t>
  </si>
  <si>
    <t>13/09/2568 | ชม.70-4831</t>
  </si>
  <si>
    <t>1125090004116</t>
  </si>
  <si>
    <t>6250911193894</t>
  </si>
  <si>
    <t>13/09/2568 | ชม.70-3546</t>
  </si>
  <si>
    <t>1425090000584</t>
  </si>
  <si>
    <t>6250914193044</t>
  </si>
  <si>
    <t>13/09/2568 | ชม.70-5248</t>
  </si>
  <si>
    <t>1525090000192</t>
  </si>
  <si>
    <t>6250915193869</t>
  </si>
  <si>
    <t>13/09/2568 | ชม.70-4173</t>
  </si>
  <si>
    <t>5725090000468</t>
  </si>
  <si>
    <t>6250957192912</t>
  </si>
  <si>
    <t>13/09/2568 | ชม.70-6922</t>
  </si>
  <si>
    <t>1125090004215</t>
  </si>
  <si>
    <t>6250911193986</t>
  </si>
  <si>
    <t>14/09/2568 | ชม.71-0173</t>
  </si>
  <si>
    <t>1125090004222</t>
  </si>
  <si>
    <t>6250911194266</t>
  </si>
  <si>
    <t>14/09/2568 | ชม.70-4189</t>
  </si>
  <si>
    <t>1125090004239</t>
  </si>
  <si>
    <t>6250911194280</t>
  </si>
  <si>
    <t>14/09/2568 | ชม.70-8513</t>
  </si>
  <si>
    <t>1125090004246</t>
  </si>
  <si>
    <t>6250911194297</t>
  </si>
  <si>
    <t>14/09/2568 | ชม.70-6226</t>
  </si>
  <si>
    <t>1125090004253</t>
  </si>
  <si>
    <t>6250911194273</t>
  </si>
  <si>
    <t>14/09/2568 | ชม.70-9612</t>
  </si>
  <si>
    <t>1425090000614</t>
  </si>
  <si>
    <t>6250914194423</t>
  </si>
  <si>
    <t>14/09/2568 | ปท.71-3670</t>
  </si>
  <si>
    <t>1425090000621</t>
  </si>
  <si>
    <t>6250914194430</t>
  </si>
  <si>
    <t>14/09/2568 | ชม.70-9360</t>
  </si>
  <si>
    <t>1425090000652</t>
  </si>
  <si>
    <t>6250914194454</t>
  </si>
  <si>
    <t>14/09/2568 | ชม.70-4120</t>
  </si>
  <si>
    <t>1125090004628</t>
  </si>
  <si>
    <t>6250911195515</t>
  </si>
  <si>
    <t>15/09/2568 | ชม.70-4193</t>
  </si>
  <si>
    <t>1425090000669</t>
  </si>
  <si>
    <t>6250914197363</t>
  </si>
  <si>
    <t>15/09/2568 | ชม.70-4122</t>
  </si>
  <si>
    <t>5425090000214</t>
  </si>
  <si>
    <t>6250954195701</t>
  </si>
  <si>
    <t>15/09/2568 | ชม.70-4175</t>
  </si>
  <si>
    <t>5425090000221</t>
  </si>
  <si>
    <t>6250954195718</t>
  </si>
  <si>
    <t>15/09/2568 | ชม.70-6248</t>
  </si>
  <si>
    <t>1125090004772</t>
  </si>
  <si>
    <t>6250911195751</t>
  </si>
  <si>
    <t>16/09/2568 | ชม.70-8561</t>
  </si>
  <si>
    <t>1125090004864</t>
  </si>
  <si>
    <t>6250911196475</t>
  </si>
  <si>
    <t>16/09/2568 | ชม.70-4194</t>
  </si>
  <si>
    <t>1125090004918</t>
  </si>
  <si>
    <t>6250911196482</t>
  </si>
  <si>
    <t>16/09/2568 | ชม.70-6226</t>
  </si>
  <si>
    <t>1125090004925</t>
  </si>
  <si>
    <t>6250915196464</t>
  </si>
  <si>
    <t>16/09/2568 | ชม.70-4839</t>
  </si>
  <si>
    <t>1425090000713</t>
  </si>
  <si>
    <t>6250914196625</t>
  </si>
  <si>
    <t>16/09/2568 | ชม.70-5248</t>
  </si>
  <si>
    <t>1425090000720</t>
  </si>
  <si>
    <t>6250914196618</t>
  </si>
  <si>
    <t>16/09/2568 | ชม.71-2904</t>
  </si>
  <si>
    <t>5725090000529</t>
  </si>
  <si>
    <t>6250957195401</t>
  </si>
  <si>
    <t>16/09/2568 | ชม.70-6920</t>
  </si>
  <si>
    <t>5725090000543</t>
  </si>
  <si>
    <t>6250957195760</t>
  </si>
  <si>
    <t>16/09/2568 | ชม.70-9543</t>
  </si>
  <si>
    <t>1125090004970</t>
  </si>
  <si>
    <t>6250911197687</t>
  </si>
  <si>
    <t>17/09/2568 | ชม.70-6998</t>
  </si>
  <si>
    <t>1125090005083</t>
  </si>
  <si>
    <t>6250915197652</t>
  </si>
  <si>
    <t>17/09/2568 | ชม.70-3813</t>
  </si>
  <si>
    <t>1125090005106</t>
  </si>
  <si>
    <t>6250915197669</t>
  </si>
  <si>
    <t>17/09/2568 | ชม.70-9608</t>
  </si>
  <si>
    <t>1125090005137</t>
  </si>
  <si>
    <t>6250911197694</t>
  </si>
  <si>
    <t>17/09/2568 | ชม.70-5216</t>
  </si>
  <si>
    <t>1125090005199</t>
  </si>
  <si>
    <t>6250911197670</t>
  </si>
  <si>
    <t>17/09/2568 | ชม.70-9613</t>
  </si>
  <si>
    <t>1125090005205</t>
  </si>
  <si>
    <t>6250911197700</t>
  </si>
  <si>
    <t>17/09/2568 | ชม.70-8514</t>
  </si>
  <si>
    <t>1125090005212</t>
  </si>
  <si>
    <t>6250911197717</t>
  </si>
  <si>
    <t>17/09/2568 | ชม.70-3816</t>
  </si>
  <si>
    <t>1425090000768</t>
  </si>
  <si>
    <t>6250914196632</t>
  </si>
  <si>
    <t>17/09/2568 | ชม.70-2829</t>
  </si>
  <si>
    <t>1425090000775</t>
  </si>
  <si>
    <t>6250914196649</t>
  </si>
  <si>
    <t>17/09/2568 | ชม.70-2990</t>
  </si>
  <si>
    <t>5425090000245</t>
  </si>
  <si>
    <t>6250954196876</t>
  </si>
  <si>
    <t>.18 แพร่-ชม</t>
  </si>
  <si>
    <t>17/09/2568 | ชม.70-4978</t>
  </si>
  <si>
    <t>5425090000252</t>
  </si>
  <si>
    <t>6250954196852</t>
  </si>
  <si>
    <t>.42 แพร่-ชม</t>
  </si>
  <si>
    <t>17/09/2568 | ชม.70-8503</t>
  </si>
  <si>
    <t>5425090000269</t>
  </si>
  <si>
    <t>6250954197637</t>
  </si>
  <si>
    <t>17/09/2568 | ชม.70-4980</t>
  </si>
  <si>
    <t>5725090000550</t>
  </si>
  <si>
    <t>6250957196545</t>
  </si>
  <si>
    <t>17/09/2568 | ชม.70-6922</t>
  </si>
  <si>
    <t>5725090000604</t>
  </si>
  <si>
    <t>6250957196835</t>
  </si>
  <si>
    <t>เชียงราย-ชม 35ล.</t>
  </si>
  <si>
    <t>17/09/2568 | ชม.70-8930</t>
  </si>
  <si>
    <t>1125090005434</t>
  </si>
  <si>
    <t>6250915198949</t>
  </si>
  <si>
    <t>18/09/2568 | ชม.70-4189</t>
  </si>
  <si>
    <t>1125090005441</t>
  </si>
  <si>
    <t>6250915198956</t>
  </si>
  <si>
    <t>18/09/2568 | ชม.70-6270</t>
  </si>
  <si>
    <t>1125090005489</t>
  </si>
  <si>
    <t>6250911198875</t>
  </si>
  <si>
    <t>18/09/2568 | ชม.70-9722</t>
  </si>
  <si>
    <t>1125090005540</t>
  </si>
  <si>
    <t>6250911198899</t>
  </si>
  <si>
    <t>18/09/2568 | ชม.70-9611</t>
  </si>
  <si>
    <t>1125090005557</t>
  </si>
  <si>
    <t>6250911198882</t>
  </si>
  <si>
    <t>18/09/2568 | ชม.70-4174</t>
  </si>
  <si>
    <t>1125090005564</t>
  </si>
  <si>
    <t>6250911198929</t>
  </si>
  <si>
    <t>18/09/2568 | ชม.70-8513</t>
  </si>
  <si>
    <t>1125090005618</t>
  </si>
  <si>
    <t>6250911198912</t>
  </si>
  <si>
    <t>18/09/2568 | ชม.70-4978</t>
  </si>
  <si>
    <t>1425090000829</t>
  </si>
  <si>
    <t>6250914197882</t>
  </si>
  <si>
    <t>18/09/2568 | ชม.70-9360</t>
  </si>
  <si>
    <t>5725090000611</t>
  </si>
  <si>
    <t>6250957197757</t>
  </si>
  <si>
    <t>18/09/2568 | ชม.70-4121</t>
  </si>
  <si>
    <t>5725090000628</t>
  </si>
  <si>
    <t>6250957197764</t>
  </si>
  <si>
    <t>18/09/2568 | ชม.70-5978</t>
  </si>
  <si>
    <t>1125090005649</t>
  </si>
  <si>
    <t>6250911200141</t>
  </si>
  <si>
    <t>19/09/2568 | ชม.70-9609</t>
  </si>
  <si>
    <t>1125090005762</t>
  </si>
  <si>
    <t>6250911200110</t>
  </si>
  <si>
    <t>19/09/2568 | ชม.70-8505</t>
  </si>
  <si>
    <t>1125090005809</t>
  </si>
  <si>
    <t>6250915200109</t>
  </si>
  <si>
    <t>19/09/2568 | ชม.70-4176</t>
  </si>
  <si>
    <t>1125090005892</t>
  </si>
  <si>
    <t>6250911200165</t>
  </si>
  <si>
    <t>19/09/2568 | ชม.70-3546</t>
  </si>
  <si>
    <t>1125090005908</t>
  </si>
  <si>
    <t>6250911200158</t>
  </si>
  <si>
    <t>19/09/2568 | ชม.70-6264</t>
  </si>
  <si>
    <t>1125090005915</t>
  </si>
  <si>
    <t>6250911200172</t>
  </si>
  <si>
    <t>19/09/2568 | ชม.70-4839</t>
  </si>
  <si>
    <t>1125090005922</t>
  </si>
  <si>
    <t>6250911200134</t>
  </si>
  <si>
    <t>19/09/2568 | ชม.70-4979</t>
  </si>
  <si>
    <t>1125090005953</t>
  </si>
  <si>
    <t>6250911200127</t>
  </si>
  <si>
    <t>19/09/2568 | ชม.70-2532</t>
  </si>
  <si>
    <t>1425090000867</t>
  </si>
  <si>
    <t>6250914199169</t>
  </si>
  <si>
    <t>19/09/2568 | ชม.71-0173</t>
  </si>
  <si>
    <t>1525090000260</t>
  </si>
  <si>
    <t>6250915200093</t>
  </si>
  <si>
    <t>19/09/2568 | ชม.70-4193</t>
  </si>
  <si>
    <t>5425090000283</t>
  </si>
  <si>
    <t>6250954200085</t>
  </si>
  <si>
    <t>19/09/2568 | ชม.70-8515</t>
  </si>
  <si>
    <t>5425090000290</t>
  </si>
  <si>
    <t>6250954200078</t>
  </si>
  <si>
    <t>64ล.(น่าน-แพร่-ชม.) -24ล.(รอบ 18/9 เบิกเกิน) =40ล.</t>
  </si>
  <si>
    <t>19/09/2568 | ชม.70-4221</t>
  </si>
  <si>
    <t>5525090000150</t>
  </si>
  <si>
    <t>6250955200282</t>
  </si>
  <si>
    <t>19/09/2568 | ชม.70-4127</t>
  </si>
  <si>
    <t>5825090000366</t>
  </si>
  <si>
    <t>6250958201606</t>
  </si>
  <si>
    <t>.55 มส-ลป</t>
  </si>
  <si>
    <t>19/09/2568 | ชม.70-8929</t>
  </si>
  <si>
    <t>1125090006080</t>
  </si>
  <si>
    <t>6250911201162</t>
  </si>
  <si>
    <t>20/09/2568 | ชม.70-2297</t>
  </si>
  <si>
    <t>1125090006189</t>
  </si>
  <si>
    <t>6250911201186</t>
  </si>
  <si>
    <t>20/09/2568 | ชม.70-9608</t>
  </si>
  <si>
    <t>1125090006196</t>
  </si>
  <si>
    <t>6250911201193</t>
  </si>
  <si>
    <t>20/09/2568 | ชม.70-4980</t>
  </si>
  <si>
    <t>1425090000881</t>
  </si>
  <si>
    <t>6250914200391</t>
  </si>
  <si>
    <t>20/09/2568 | ชม.70-5248</t>
  </si>
  <si>
    <t>1925090000169</t>
  </si>
  <si>
    <t>6250919201751</t>
  </si>
  <si>
    <t>.25 พย-ลป</t>
  </si>
  <si>
    <t>20/09/2568 | ชม.70-8931</t>
  </si>
  <si>
    <t>5725090000710</t>
  </si>
  <si>
    <t>6250957200266</t>
  </si>
  <si>
    <t>34ล  ชร-ชม.</t>
  </si>
  <si>
    <t>20/09/2568 | ชม.70-4136</t>
  </si>
  <si>
    <t>1125090006356</t>
  </si>
  <si>
    <t>6250911201537</t>
  </si>
  <si>
    <t>21/09/2568 | ชม.70-6270</t>
  </si>
  <si>
    <t>1125090006363</t>
  </si>
  <si>
    <t>6250911201551</t>
  </si>
  <si>
    <t>21/09/2568 | ชม.70-4174</t>
  </si>
  <si>
    <t>1125090006370</t>
  </si>
  <si>
    <t>6250911201544</t>
  </si>
  <si>
    <t>21/09/2568 | ชม.70-9722</t>
  </si>
  <si>
    <t>1225090000450</t>
  </si>
  <si>
    <t>6250912201307</t>
  </si>
  <si>
    <t>21/09/2568 | ชม.70-4964</t>
  </si>
  <si>
    <t>1425090000911</t>
  </si>
  <si>
    <t>6250914201664</t>
  </si>
  <si>
    <t>21/09/2568 | ชม.70-2932</t>
  </si>
  <si>
    <t>5525090000167</t>
  </si>
  <si>
    <t>6250955201616</t>
  </si>
  <si>
    <t>วปป-ชม=20ล*32.47</t>
  </si>
  <si>
    <t>21/09/2568 | ชม.70-8502</t>
  </si>
  <si>
    <t>5725090000765</t>
  </si>
  <si>
    <t>6250957201232</t>
  </si>
  <si>
    <t>ชร-ชม 33ล.</t>
  </si>
  <si>
    <t>21/09/2568 | ชม.70-8930</t>
  </si>
  <si>
    <t>1125090006653</t>
  </si>
  <si>
    <t>6250911202725</t>
  </si>
  <si>
    <t>22/09/2568 | ชม.70-3816</t>
  </si>
  <si>
    <t>1125090006691</t>
  </si>
  <si>
    <t>6250911202732</t>
  </si>
  <si>
    <t>22/09/2568 | ชม.70-4839</t>
  </si>
  <si>
    <t>1425090000959</t>
  </si>
  <si>
    <t>6250914201671</t>
  </si>
  <si>
    <t>22/09/2568 | ชม.70-2829</t>
  </si>
  <si>
    <t>1525090000307</t>
  </si>
  <si>
    <t>6250915202844</t>
  </si>
  <si>
    <t>22/09/2568 | ชม.70-4164</t>
  </si>
  <si>
    <t>1125090006820</t>
  </si>
  <si>
    <t>6250911203951</t>
  </si>
  <si>
    <t>23/09/2568 | ชม.70-4979</t>
  </si>
  <si>
    <t>1125090006844</t>
  </si>
  <si>
    <t>6250915204008</t>
  </si>
  <si>
    <t>23/09/2568 | ชม.70-4188</t>
  </si>
  <si>
    <t>1125090006875</t>
  </si>
  <si>
    <t>6250911203968</t>
  </si>
  <si>
    <t>23/09/2568 | ชม.70-6226</t>
  </si>
  <si>
    <t>1125090006882</t>
  </si>
  <si>
    <t>6250911203975</t>
  </si>
  <si>
    <t>23/09/2568 | ชม.70-4173</t>
  </si>
  <si>
    <t>1125090006905</t>
  </si>
  <si>
    <t>6250911203982</t>
  </si>
  <si>
    <t>23/09/2568 | ชม.70-9609</t>
  </si>
  <si>
    <t>1125090006998</t>
  </si>
  <si>
    <t>6250911203999</t>
  </si>
  <si>
    <t>23/09/2568 | ชม.70-4194</t>
  </si>
  <si>
    <t>1125090007001</t>
  </si>
  <si>
    <t>6250911203944</t>
  </si>
  <si>
    <t>23/09/2568 | ชม.70-3812</t>
  </si>
  <si>
    <t>1425090000997</t>
  </si>
  <si>
    <t>6250914202982</t>
  </si>
  <si>
    <t>23/09/2568 | ชม.70-9360</t>
  </si>
  <si>
    <t>1425090001000</t>
  </si>
  <si>
    <t>6250914202999</t>
  </si>
  <si>
    <t>23/09/2568 | ชม.70-4120</t>
  </si>
  <si>
    <t>1525090000338</t>
  </si>
  <si>
    <t>6250915202929</t>
  </si>
  <si>
    <t>ลป-ชม 17ล.</t>
  </si>
  <si>
    <t>23/09/2568 | ชม.70-8931</t>
  </si>
  <si>
    <t>5425090000337</t>
  </si>
  <si>
    <t>6250954203086</t>
  </si>
  <si>
    <t>23/09/2568 | ชม.70-4176</t>
  </si>
  <si>
    <t>5425090000344</t>
  </si>
  <si>
    <t>6250954203093</t>
  </si>
  <si>
    <t>แพร่-ลป 18ล.</t>
  </si>
  <si>
    <t>23/09/2568 | ชม.70-8927</t>
  </si>
  <si>
    <t>5725090000819</t>
  </si>
  <si>
    <t>6250957202765</t>
  </si>
  <si>
    <t>23/09/2568 | ชม.70-8455</t>
  </si>
  <si>
    <t>5725090000826</t>
  </si>
  <si>
    <t>6250957202963</t>
  </si>
  <si>
    <t>34ล.   ชร-ชม.</t>
  </si>
  <si>
    <t>23/09/2568 | ชม.70-4144</t>
  </si>
  <si>
    <t>1125090007124</t>
  </si>
  <si>
    <t>6250911205184</t>
  </si>
  <si>
    <t>24/09/2568 | ชม.71-1957</t>
  </si>
  <si>
    <t>1125090007179</t>
  </si>
  <si>
    <t>6250911205122</t>
  </si>
  <si>
    <t>24/09/2568 | ชม.70-6264</t>
  </si>
  <si>
    <t>1125090007209</t>
  </si>
  <si>
    <t>6250911205139</t>
  </si>
  <si>
    <t>24/09/2568 | ชม.70-9608</t>
  </si>
  <si>
    <t>1125090007315</t>
  </si>
  <si>
    <t>6250911205191</t>
  </si>
  <si>
    <t>24/09/2568 | ชม.71-2904</t>
  </si>
  <si>
    <t>1125090007353</t>
  </si>
  <si>
    <t>6250911205153</t>
  </si>
  <si>
    <t>24/09/2568 | ชม.70-4175</t>
  </si>
  <si>
    <t>1125090007360</t>
  </si>
  <si>
    <t>6250911205146</t>
  </si>
  <si>
    <t>24/09/2568 | ชม.70-8513</t>
  </si>
  <si>
    <t>1125090007377</t>
  </si>
  <si>
    <t>6250911205160</t>
  </si>
  <si>
    <t>24/09/2568 | ชม.70-8514</t>
  </si>
  <si>
    <t>1125090007384</t>
  </si>
  <si>
    <t>6250911205177</t>
  </si>
  <si>
    <t>24/09/2568 | ชม.70-4177</t>
  </si>
  <si>
    <t>1425090001055</t>
  </si>
  <si>
    <t>6250914205334</t>
  </si>
  <si>
    <t>24/09/2568 | ชม.70-5216</t>
  </si>
  <si>
    <t>5725090000840</t>
  </si>
  <si>
    <t>6250957203939</t>
  </si>
  <si>
    <t>24/09/2568 | ชม.70-5553</t>
  </si>
  <si>
    <t>5725090000857</t>
  </si>
  <si>
    <t>6250957204196</t>
  </si>
  <si>
    <t>36ล  ชร-ชม.</t>
  </si>
  <si>
    <t>24/09/2568 | ชม.70-6048</t>
  </si>
  <si>
    <t>1125090007445</t>
  </si>
  <si>
    <t>6250911206464</t>
  </si>
  <si>
    <t>25/09/2568 | ชม.70-4174</t>
  </si>
  <si>
    <t>1125090007513</t>
  </si>
  <si>
    <t>6250911206471</t>
  </si>
  <si>
    <t>25/09/2568 | ชม.70-3546</t>
  </si>
  <si>
    <t>1125090007551</t>
  </si>
  <si>
    <t>6250911206525</t>
  </si>
  <si>
    <t>25/09/2568 | ชม.70-3011</t>
  </si>
  <si>
    <t>1125090007643</t>
  </si>
  <si>
    <t>6250911206488</t>
  </si>
  <si>
    <t>25/09/2568 | ชม.70-9612</t>
  </si>
  <si>
    <t>1125090007650</t>
  </si>
  <si>
    <t>6250911206495</t>
  </si>
  <si>
    <t>25/09/2568 | ชม.70-4831</t>
  </si>
  <si>
    <t>1125090007667</t>
  </si>
  <si>
    <t>6250911206501</t>
  </si>
  <si>
    <t>25/09/2568 | ชม.70-4173</t>
  </si>
  <si>
    <t>1425090001093</t>
  </si>
  <si>
    <t>6250914205341</t>
  </si>
  <si>
    <t>25/09/2568 | ชม.70-8505</t>
  </si>
  <si>
    <t>1425090001109</t>
  </si>
  <si>
    <t>6250914205358</t>
  </si>
  <si>
    <t>25/09/2568 | ชม.70-4122</t>
  </si>
  <si>
    <t>1425090001116</t>
  </si>
  <si>
    <t>6250914205365</t>
  </si>
  <si>
    <t>25/09/2568 | ชม.70-2766</t>
  </si>
  <si>
    <t>5725090000871</t>
  </si>
  <si>
    <t>6250957205582</t>
  </si>
  <si>
    <t>25/09/2568 | ชม.70-6263</t>
  </si>
  <si>
    <t>1125090007681</t>
  </si>
  <si>
    <t>6250911207621</t>
  </si>
  <si>
    <t>26/09/2568 | ชม.70-9611</t>
  </si>
  <si>
    <t>1125090007889</t>
  </si>
  <si>
    <t>6250915207603</t>
  </si>
  <si>
    <t>26/09/2568 | ชม.70-4188</t>
  </si>
  <si>
    <t>1125090007988</t>
  </si>
  <si>
    <t>6250911207645</t>
  </si>
  <si>
    <t>26/09/2568 | ชม.70-8515</t>
  </si>
  <si>
    <t>1125090007995</t>
  </si>
  <si>
    <t>6250911207638</t>
  </si>
  <si>
    <t>26/09/2568 | ชม.70-4175</t>
  </si>
  <si>
    <t>1125090008008</t>
  </si>
  <si>
    <t>6250911207652</t>
  </si>
  <si>
    <t>26/09/2568 | ชม.70-9608</t>
  </si>
  <si>
    <t>1425090001147</t>
  </si>
  <si>
    <t>6250914206614</t>
  </si>
  <si>
    <t>26/09/2568 | ปท.71-3670</t>
  </si>
  <si>
    <t>1525090000383</t>
  </si>
  <si>
    <t>6250915207610</t>
  </si>
  <si>
    <t>26/09/2568 | ชม.70-6270</t>
  </si>
  <si>
    <t>1925090000206</t>
  </si>
  <si>
    <t>6250919207586</t>
  </si>
  <si>
    <t>ชค-พย=8ล*32.47</t>
  </si>
  <si>
    <t>26/09/2568 | ชม.70-4172</t>
  </si>
  <si>
    <t>5425090000375</t>
  </si>
  <si>
    <t>6250954207596</t>
  </si>
  <si>
    <t>26/09/2568 | ชม.70-3551</t>
  </si>
  <si>
    <t>5725090000949</t>
  </si>
  <si>
    <t>6250957207661</t>
  </si>
  <si>
    <t>19ล  วปป-ชม.</t>
  </si>
  <si>
    <t>26/09/2568 | ชม.70-4137</t>
  </si>
  <si>
    <t>1125090008176</t>
  </si>
  <si>
    <t>6250911209144</t>
  </si>
  <si>
    <t>27/09/2568 | ชม.70-5248</t>
  </si>
  <si>
    <t>1125090008190</t>
  </si>
  <si>
    <t>6250915208822</t>
  </si>
  <si>
    <t>27/09/2568 | ชม.70-4980</t>
  </si>
  <si>
    <t>1125090008244</t>
  </si>
  <si>
    <t>6250915208815</t>
  </si>
  <si>
    <t>27/09/2568 | ชม.70-9612</t>
  </si>
  <si>
    <t>1125090008398</t>
  </si>
  <si>
    <t>6250911208833</t>
  </si>
  <si>
    <t>27/09/2568 | ชม.70-4174</t>
  </si>
  <si>
    <t>1125090008404</t>
  </si>
  <si>
    <t>6250911208840</t>
  </si>
  <si>
    <t>27/09/2568 | ชม.70-4979</t>
  </si>
  <si>
    <t>1525090000406</t>
  </si>
  <si>
    <t>6250915208808</t>
  </si>
  <si>
    <t>27/09/2568 | ชม.70-4839</t>
  </si>
  <si>
    <t>5425090000382</t>
  </si>
  <si>
    <t>6250954208142</t>
  </si>
  <si>
    <t>.24 น่าน-แพร่, .39 แพร่-ชม</t>
  </si>
  <si>
    <t>27/09/2568 | ชม.70-6257</t>
  </si>
  <si>
    <t>5725090000963</t>
  </si>
  <si>
    <t>6250957207678</t>
  </si>
  <si>
    <t>27/09/2568 | ชม.70-6681</t>
  </si>
  <si>
    <t>5725090000970</t>
  </si>
  <si>
    <t>6250957207852</t>
  </si>
  <si>
    <t>33ล*32.47</t>
  </si>
  <si>
    <t>27/09/2568 | ชม.70-8931</t>
  </si>
  <si>
    <t>1125090008503</t>
  </si>
  <si>
    <t>6250911209151</t>
  </si>
  <si>
    <t>28/09/2568 | ชม.70-4365</t>
  </si>
  <si>
    <t>1125090008657</t>
  </si>
  <si>
    <t>6250911209113</t>
  </si>
  <si>
    <t>28/09/2568 | ชม.70-9611</t>
  </si>
  <si>
    <t>1125090008664</t>
  </si>
  <si>
    <t>6250911209083</t>
  </si>
  <si>
    <t>28/09/2568 | ชม.70-4831</t>
  </si>
  <si>
    <t>1125090008671</t>
  </si>
  <si>
    <t>6250911209106</t>
  </si>
  <si>
    <t>28/09/2568 | ชม.70-3546</t>
  </si>
  <si>
    <t>1125090008688</t>
  </si>
  <si>
    <t>6250911209090</t>
  </si>
  <si>
    <t>28/09/2568 | ชม.70-4175</t>
  </si>
  <si>
    <t>1425090001192</t>
  </si>
  <si>
    <t>6250914210413</t>
  </si>
  <si>
    <t>28/09/2568 | ชม.70-9360</t>
  </si>
  <si>
    <t>5725090000987</t>
  </si>
  <si>
    <t>6250957208798</t>
  </si>
  <si>
    <t>36ล*32.47</t>
  </si>
  <si>
    <t>28/09/2568 | ชม.70-9543</t>
  </si>
  <si>
    <t>5725090001045</t>
  </si>
  <si>
    <t>6250957208934</t>
  </si>
  <si>
    <t>34ล.</t>
  </si>
  <si>
    <t>28/09/2568 | ชม.70-4223</t>
  </si>
  <si>
    <t>1125090008923</t>
  </si>
  <si>
    <t>6250911210300</t>
  </si>
  <si>
    <t>29/09/2568 | ชม.70-3812</t>
  </si>
  <si>
    <t>1425090001246</t>
  </si>
  <si>
    <t>6250914210420</t>
  </si>
  <si>
    <t>29/09/2568 | ชม.70-5216</t>
  </si>
  <si>
    <t>1125090009227</t>
  </si>
  <si>
    <t>6251011211600</t>
  </si>
  <si>
    <t>30/09/2568 | ชม.70-9611</t>
  </si>
  <si>
    <t>5725090001120</t>
  </si>
  <si>
    <t>6251011211471</t>
  </si>
  <si>
    <t>30/09/2568 | ชม.70-4130</t>
  </si>
  <si>
    <t>5725090001076</t>
  </si>
  <si>
    <t>6250957210326</t>
  </si>
  <si>
    <t>30/09/2568 | ชม.71-2461</t>
  </si>
  <si>
    <t>5725090001083</t>
  </si>
  <si>
    <t>6250957210555</t>
  </si>
  <si>
    <t>.34 ชร-ชม</t>
  </si>
  <si>
    <t>30/09/2568 | ชม.70-4218</t>
  </si>
  <si>
    <t>5725090001090</t>
  </si>
  <si>
    <t>6250957210562</t>
  </si>
  <si>
    <t>30/09/2568 | ชม.70-3546</t>
  </si>
  <si>
    <t>1125100000213</t>
  </si>
  <si>
    <t>6251011214977</t>
  </si>
  <si>
    <t>01/10/2568 | ชม.70-8505</t>
  </si>
  <si>
    <t>1125100000220</t>
  </si>
  <si>
    <t>6251011214984</t>
  </si>
  <si>
    <t>01/10/2568 | ชม.70-4120</t>
  </si>
  <si>
    <t>1125100000237</t>
  </si>
  <si>
    <t>6251015212719</t>
  </si>
  <si>
    <t>01/10/2568 | ชม.70-4164</t>
  </si>
  <si>
    <t>1125100000268</t>
  </si>
  <si>
    <t>6251011212676</t>
  </si>
  <si>
    <t>01/10/2568 | ชม.70-4194</t>
  </si>
  <si>
    <t>1125100000275</t>
  </si>
  <si>
    <t>6251011212683</t>
  </si>
  <si>
    <t>01/10/2568 | ชม.70-4173</t>
  </si>
  <si>
    <t>1125100000312</t>
  </si>
  <si>
    <t>6251011212690</t>
  </si>
  <si>
    <t>01/10/2568 | ชม.70-3546</t>
  </si>
  <si>
    <t>1425090001284</t>
  </si>
  <si>
    <t>6251014211737</t>
  </si>
  <si>
    <t>01/10/2568 | ชม.71-2904</t>
  </si>
  <si>
    <t>1425090001291</t>
  </si>
  <si>
    <t>6251014211775</t>
  </si>
  <si>
    <t>01/10/2568 | ชม.70-2766</t>
  </si>
  <si>
    <t>1425090001307</t>
  </si>
  <si>
    <t>6251014211720</t>
  </si>
  <si>
    <t>01/10/2568 | ชม.70-2532</t>
  </si>
  <si>
    <t>1425090001314</t>
  </si>
  <si>
    <t>6251014211713</t>
  </si>
  <si>
    <t>01/10/2568 | ชม.70-2176</t>
  </si>
  <si>
    <t>1425090001321</t>
  </si>
  <si>
    <t>6251014211690</t>
  </si>
  <si>
    <t>01/10/2568 | ชม.71-0173</t>
  </si>
  <si>
    <t>1425100000016</t>
  </si>
  <si>
    <t>6251014211751</t>
  </si>
  <si>
    <t>01/10/2568 | ชม.70-2829</t>
  </si>
  <si>
    <t>1425100000023</t>
  </si>
  <si>
    <t>6251014211768</t>
  </si>
  <si>
    <t>01/10/2568 | ชม.70-4964</t>
  </si>
  <si>
    <t>5425100000029</t>
  </si>
  <si>
    <t>6251054212701</t>
  </si>
  <si>
    <t>01/10/2568 | ชม.70-9613</t>
  </si>
  <si>
    <t>5725100000020</t>
  </si>
  <si>
    <t>6251057211688</t>
  </si>
  <si>
    <t>01/10/2568 | ชม.70-4137</t>
  </si>
  <si>
    <t>5725100000044</t>
  </si>
  <si>
    <t>6251057211701</t>
  </si>
  <si>
    <t>46ล  ชร-ลป.</t>
  </si>
  <si>
    <t>01/10/2568 | ชม.71-2429</t>
  </si>
  <si>
    <t>1125100000503</t>
  </si>
  <si>
    <t>6251015213891</t>
  </si>
  <si>
    <t>02/10/2568 | ชม.70-4165</t>
  </si>
  <si>
    <t>1125100000527</t>
  </si>
  <si>
    <t>6251011213864</t>
  </si>
  <si>
    <t>02/10/2568 | ชม.70-9609</t>
  </si>
  <si>
    <t>1125100000558</t>
  </si>
  <si>
    <t>6251015213907</t>
  </si>
  <si>
    <t>02/10/2568 | ชม.70-4175</t>
  </si>
  <si>
    <t>1125100000657</t>
  </si>
  <si>
    <t>6251011214991</t>
  </si>
  <si>
    <t>02/10/2568 | ชม.70-8561</t>
  </si>
  <si>
    <t>1125100000688</t>
  </si>
  <si>
    <t>6251011213871</t>
  </si>
  <si>
    <t>02/10/2568 | ชม.70-4980</t>
  </si>
  <si>
    <t>1125100000695</t>
  </si>
  <si>
    <t>6251011213888</t>
  </si>
  <si>
    <t>02/10/2568 | ชม.70-8515</t>
  </si>
  <si>
    <t>1425100000078</t>
  </si>
  <si>
    <t>6251014212871</t>
  </si>
  <si>
    <t>02/10/2568 | ปท.71-3670</t>
  </si>
  <si>
    <t>5725100000068</t>
  </si>
  <si>
    <t>6251057212760</t>
  </si>
  <si>
    <t>.19ล.วปป-ชม</t>
  </si>
  <si>
    <t>02/10/2568 | ชม.70-4121</t>
  </si>
  <si>
    <t>5725100000075</t>
  </si>
  <si>
    <t>ชม.70-8328</t>
  </si>
  <si>
    <t>6251057213071</t>
  </si>
  <si>
    <t>02/10/2568 | ชม.70-8328</t>
  </si>
  <si>
    <t>1125100000862</t>
  </si>
  <si>
    <t>6251015214911</t>
  </si>
  <si>
    <t>03/10/2568 | ชม.70-4979</t>
  </si>
  <si>
    <t>1125100000909</t>
  </si>
  <si>
    <t>6251013214944</t>
  </si>
  <si>
    <t>03/10/2568 | ชม.70-8514</t>
  </si>
  <si>
    <t>1125100000992</t>
  </si>
  <si>
    <t>6251011215004</t>
  </si>
  <si>
    <t>03/10/2568 | ชม.70-2990</t>
  </si>
  <si>
    <t>1125100001029</t>
  </si>
  <si>
    <t>6251011214953</t>
  </si>
  <si>
    <t>03/10/2568 | ชม.70-9722</t>
  </si>
  <si>
    <t>1425100000108</t>
  </si>
  <si>
    <t>6251014218569</t>
  </si>
  <si>
    <t>03/10/2568 | ชม.70-9360</t>
  </si>
  <si>
    <t>5525100000033</t>
  </si>
  <si>
    <t>6251055214186</t>
  </si>
  <si>
    <t>03/10/2568 | ชม.70-4217</t>
  </si>
  <si>
    <t>5725100000099</t>
  </si>
  <si>
    <t>6251057214016</t>
  </si>
  <si>
    <t>03/10/2568 | ชม.70-4130</t>
  </si>
  <si>
    <t>1125100001081</t>
  </si>
  <si>
    <t>6251011215998</t>
  </si>
  <si>
    <t>04/10/2568 | ชม.70-4174</t>
  </si>
  <si>
    <t>1425100000122</t>
  </si>
  <si>
    <t>6251014215063</t>
  </si>
  <si>
    <t>04/10/2568 | ชม.70-4365</t>
  </si>
  <si>
    <t>1425100000153</t>
  </si>
  <si>
    <t>6251014215520</t>
  </si>
  <si>
    <t>.11ทล-ชม</t>
  </si>
  <si>
    <t>04/10/2568 | ชม.70-8931</t>
  </si>
  <si>
    <t>5725100000112</t>
  </si>
  <si>
    <t>6251057215020</t>
  </si>
  <si>
    <t>33ล.ชร-ชม</t>
  </si>
  <si>
    <t>04/10/2568 | ชม.70-8933</t>
  </si>
  <si>
    <t>5725100000129</t>
  </si>
  <si>
    <t>6251057215051</t>
  </si>
  <si>
    <t>04/10/2568 | ชม.70-6681</t>
  </si>
  <si>
    <t>5825100000072</t>
  </si>
  <si>
    <t>6251058215036</t>
  </si>
  <si>
    <t>48ล*31.97</t>
  </si>
  <si>
    <t>04/10/2568 | ชม.70-8502</t>
  </si>
  <si>
    <t>1425100000160</t>
  </si>
  <si>
    <t>6251014216602</t>
  </si>
  <si>
    <t>05/10/2568 | ชม.71-2904</t>
  </si>
  <si>
    <t>1925100000059</t>
  </si>
  <si>
    <t>6251019216492</t>
  </si>
  <si>
    <t>พย-ลป-ชม 46ล.</t>
  </si>
  <si>
    <t>05/10/2568 | ชม.70-6048</t>
  </si>
  <si>
    <t>1925100000066</t>
  </si>
  <si>
    <t>6251019216485</t>
  </si>
  <si>
    <t>05/10/2568 | ชม.70-4178</t>
  </si>
  <si>
    <t>1925100000073</t>
  </si>
  <si>
    <t>6251019216478</t>
  </si>
  <si>
    <t>พย-ลป 25ล.</t>
  </si>
  <si>
    <t>05/10/2568 | ชม.70-8929</t>
  </si>
  <si>
    <t>5725100000143</t>
  </si>
  <si>
    <t>6251057216041</t>
  </si>
  <si>
    <t>47ล*31.97</t>
  </si>
  <si>
    <t>05/10/2568 | ชม.70-9543</t>
  </si>
  <si>
    <t>5825100000119</t>
  </si>
  <si>
    <t>6251058216088</t>
  </si>
  <si>
    <t>มส-ชม 44ล.</t>
  </si>
  <si>
    <t>05/10/2568 | ชม.70-8926</t>
  </si>
  <si>
    <t>1425100000207</t>
  </si>
  <si>
    <t>6251014216619</t>
  </si>
  <si>
    <t>06/10/2568 | ชม.70-2766</t>
  </si>
  <si>
    <t>5425100000098</t>
  </si>
  <si>
    <t>6251054217706</t>
  </si>
  <si>
    <t>06/10/2568 | ชม.70-9610</t>
  </si>
  <si>
    <t>5425100000104</t>
  </si>
  <si>
    <t>6251054217690</t>
  </si>
  <si>
    <t>น่าน-แพร่=11ล*31.97</t>
  </si>
  <si>
    <t>06/10/2568 | ชม.70-3816</t>
  </si>
  <si>
    <t>1125100001777</t>
  </si>
  <si>
    <t>6251011218630</t>
  </si>
  <si>
    <t>07/10/2568 | ชม.70-3546</t>
  </si>
  <si>
    <t>1125100001876</t>
  </si>
  <si>
    <t>6251011221364</t>
  </si>
  <si>
    <t>07/10/2568 | ชม.70-5248</t>
  </si>
  <si>
    <t>1125100001951</t>
  </si>
  <si>
    <t>6251011221371</t>
  </si>
  <si>
    <t>07/10/2568 | ชม.70-6998</t>
  </si>
  <si>
    <t>1425100000252</t>
  </si>
  <si>
    <t>6251014217685</t>
  </si>
  <si>
    <t>07/10/2568 | ชม.70-4122</t>
  </si>
  <si>
    <t>1525100000099</t>
  </si>
  <si>
    <t>6251015218629</t>
  </si>
  <si>
    <t>07/10/2568 | ชม.70-4178</t>
  </si>
  <si>
    <t>5725100000198</t>
  </si>
  <si>
    <t>6251057218649</t>
  </si>
  <si>
    <t>07/10/2568 | ชม.70-6257</t>
  </si>
  <si>
    <t>1125100002156</t>
  </si>
  <si>
    <t>6251011219866</t>
  </si>
  <si>
    <t>08/10/2568 | ชม.70-4177</t>
  </si>
  <si>
    <t>1125100002231</t>
  </si>
  <si>
    <t>6251011221388</t>
  </si>
  <si>
    <t>08/10/2568 | ชม.70-5216</t>
  </si>
  <si>
    <t>1125100002286</t>
  </si>
  <si>
    <t>6251011219873</t>
  </si>
  <si>
    <t>08/10/2568 | ชม.70-4980</t>
  </si>
  <si>
    <t>1125100002309</t>
  </si>
  <si>
    <t>6251011219880</t>
  </si>
  <si>
    <t>08/10/2568 | ชม.70-4977</t>
  </si>
  <si>
    <t>1125100002453</t>
  </si>
  <si>
    <t>6251011219897</t>
  </si>
  <si>
    <t>08/10/2568 | ชม.70-4175</t>
  </si>
  <si>
    <t>1125100002491</t>
  </si>
  <si>
    <t>6251011219910</t>
  </si>
  <si>
    <t>08/10/2568 | ชม.70-4837</t>
  </si>
  <si>
    <t>1125100002507</t>
  </si>
  <si>
    <t>6251011219903</t>
  </si>
  <si>
    <t>08/10/2568 | ชม.70-9722</t>
  </si>
  <si>
    <t>1425100000306</t>
  </si>
  <si>
    <t>6251014218897</t>
  </si>
  <si>
    <t>08/10/2568 | ปท.71-3670</t>
  </si>
  <si>
    <t>1425100000313</t>
  </si>
  <si>
    <t>6251014218903</t>
  </si>
  <si>
    <t>08/10/2568 | ชม.71-1957</t>
  </si>
  <si>
    <t>5425100000128</t>
  </si>
  <si>
    <t>6251054219922</t>
  </si>
  <si>
    <t>08/10/2568 | ชม.70-4176</t>
  </si>
  <si>
    <t>5725100000235</t>
  </si>
  <si>
    <t>6251057218663</t>
  </si>
  <si>
    <t>08/10/2568 | ชม.70-6226</t>
  </si>
  <si>
    <t>5725100000242</t>
  </si>
  <si>
    <t>6251057218656</t>
  </si>
  <si>
    <t>08/10/2568 | ชม.70-8933</t>
  </si>
  <si>
    <t>5725100000273</t>
  </si>
  <si>
    <t>6251057218670</t>
  </si>
  <si>
    <t>08/10/2568 | ชม.70-6263</t>
  </si>
  <si>
    <t>5725100000280</t>
  </si>
  <si>
    <t>6251057218687</t>
  </si>
  <si>
    <t>.17ชร-ชม</t>
  </si>
  <si>
    <t>08/10/2568 | ชม.70-3551</t>
  </si>
  <si>
    <t>5725100000327</t>
  </si>
  <si>
    <t>6251057219219</t>
  </si>
  <si>
    <t>08/10/2568 | ชม.70-8930</t>
  </si>
  <si>
    <t>1125100002743</t>
  </si>
  <si>
    <t>6251011221111</t>
  </si>
  <si>
    <t>09/10/2568 | ชม.70-6226</t>
  </si>
  <si>
    <t>1125100002750</t>
  </si>
  <si>
    <t>6251011221135</t>
  </si>
  <si>
    <t>09/10/2568 | ชม.70-3551</t>
  </si>
  <si>
    <t>1125100002767</t>
  </si>
  <si>
    <t>6251011221128</t>
  </si>
  <si>
    <t>09/10/2568 | ชม.70-6270</t>
  </si>
  <si>
    <t>1425100000368</t>
  </si>
  <si>
    <t>6251014221439</t>
  </si>
  <si>
    <t>09/10/2568 | ชม.70-9360</t>
  </si>
  <si>
    <t>5525100000057</t>
  </si>
  <si>
    <t>6251055220101</t>
  </si>
  <si>
    <t>เวียงป่าเป้า-ชม 20ล.</t>
  </si>
  <si>
    <t>09/10/2568 | ชม.70-6048</t>
  </si>
  <si>
    <t>5725100000334</t>
  </si>
  <si>
    <t>6251057220017</t>
  </si>
  <si>
    <t>09/10/2568 | ชม.70-8455</t>
  </si>
  <si>
    <t>5725100000358</t>
  </si>
  <si>
    <t>6251057220192</t>
  </si>
  <si>
    <t>.46 ชร-ลป</t>
  </si>
  <si>
    <t>09/10/2568 | ชม.70-9543</t>
  </si>
  <si>
    <t>5725100000365</t>
  </si>
  <si>
    <t>6251057220208</t>
  </si>
  <si>
    <t>.21 ชร-ลป</t>
  </si>
  <si>
    <t>09/10/2568 | ชม.70-9610</t>
  </si>
  <si>
    <t>1125100002828</t>
  </si>
  <si>
    <t>6251011221395</t>
  </si>
  <si>
    <t>10/10/2568 | ชม.70-2532</t>
  </si>
  <si>
    <t>1125100003122</t>
  </si>
  <si>
    <t>6251011222255</t>
  </si>
  <si>
    <t>10/10/2568 | ชม.70-6264</t>
  </si>
  <si>
    <t>1125100003146</t>
  </si>
  <si>
    <t>6251011222262</t>
  </si>
  <si>
    <t>10/10/2568 | ชม.70-4980</t>
  </si>
  <si>
    <t>1225100000210</t>
  </si>
  <si>
    <t>6251012222278</t>
  </si>
  <si>
    <t>10/10/2568 | ชม.70-2297</t>
  </si>
  <si>
    <t>5425100000142</t>
  </si>
  <si>
    <t>6251054221215</t>
  </si>
  <si>
    <t>37ล  แพร่-ชม.</t>
  </si>
  <si>
    <t>10/10/2568 | ชม.70-4130</t>
  </si>
  <si>
    <t>5725100000389</t>
  </si>
  <si>
    <t>6251057221175</t>
  </si>
  <si>
    <t>10/10/2568 | ชม.70-4135</t>
  </si>
  <si>
    <t>1125100003139</t>
  </si>
  <si>
    <t>6251011223634</t>
  </si>
  <si>
    <t>11/10/2568 | ชม.70-4173</t>
  </si>
  <si>
    <t>1125100003290</t>
  </si>
  <si>
    <t>6251011223542</t>
  </si>
  <si>
    <t>11/10/2568 | ชม.70-4122</t>
  </si>
  <si>
    <t>1125100003375</t>
  </si>
  <si>
    <t>6251011223641</t>
  </si>
  <si>
    <t>11/10/2568 | ชม.70-3551</t>
  </si>
  <si>
    <t>1125100003405</t>
  </si>
  <si>
    <t>6251011223559</t>
  </si>
  <si>
    <t>11/10/2568 | ชม.71-0173</t>
  </si>
  <si>
    <t>1125100003511</t>
  </si>
  <si>
    <t>6251011223627</t>
  </si>
  <si>
    <t>11/10/2568 | ชม.70-6265</t>
  </si>
  <si>
    <t>1125100003528</t>
  </si>
  <si>
    <t>6251011223610</t>
  </si>
  <si>
    <t>11/10/2568 | ชม.70-9611</t>
  </si>
  <si>
    <t>1125100003542</t>
  </si>
  <si>
    <t>6251011223658</t>
  </si>
  <si>
    <t>11/10/2568 | ชม.70-4978</t>
  </si>
  <si>
    <t>1425100000436</t>
  </si>
  <si>
    <t>6251014222559</t>
  </si>
  <si>
    <t>11/10/2568 | ชม.70-2766</t>
  </si>
  <si>
    <t>5725100000402</t>
  </si>
  <si>
    <t>6251057222318</t>
  </si>
  <si>
    <t>11/10/2568 | ชม.70-6922</t>
  </si>
  <si>
    <t>5725100000419</t>
  </si>
  <si>
    <t>6251057222301</t>
  </si>
  <si>
    <t>.17ล.ชร-ชม</t>
  </si>
  <si>
    <t>5725100000426</t>
  </si>
  <si>
    <t>6251057222325</t>
  </si>
  <si>
    <t>42ล.*31.97, ลากหาง4188 พย-ลป=13ล*31.97</t>
  </si>
  <si>
    <t>11/10/2568 | ชม.70-8933</t>
  </si>
  <si>
    <t>1425100000474</t>
  </si>
  <si>
    <t>6251014223587</t>
  </si>
  <si>
    <t>12/10/2568 | ชม.70-5248</t>
  </si>
  <si>
    <t>1425100000481</t>
  </si>
  <si>
    <t>6251014223570</t>
  </si>
  <si>
    <t>12/10/2568 | ชม.70-2829</t>
  </si>
  <si>
    <t>1425100000498</t>
  </si>
  <si>
    <t>6251014223662</t>
  </si>
  <si>
    <t>12/10/2568 | ชม.70-8505</t>
  </si>
  <si>
    <t>1425100000528</t>
  </si>
  <si>
    <t>6251014224027</t>
  </si>
  <si>
    <t>12/10/2568 | ชม.70-4120</t>
  </si>
  <si>
    <t>5725100000457</t>
  </si>
  <si>
    <t>6251057223698</t>
  </si>
  <si>
    <t>ชร-ชม 34ล.</t>
  </si>
  <si>
    <t>12/10/2568 | ชม.70-4121</t>
  </si>
  <si>
    <t>1425100000535</t>
  </si>
  <si>
    <t>6251014224034</t>
  </si>
  <si>
    <t>13/10/2568 | ปท.71-3670</t>
  </si>
  <si>
    <t>1525100000198</t>
  </si>
  <si>
    <t>6251015224835</t>
  </si>
  <si>
    <t>13/10/2568 | ชม.70-4176</t>
  </si>
  <si>
    <t>5425100000203</t>
  </si>
  <si>
    <t>6251054224063</t>
  </si>
  <si>
    <t>.15 แพร่-ลพ</t>
  </si>
  <si>
    <t>13/10/2568 | ชม.70-9609</t>
  </si>
  <si>
    <t>5425100000210</t>
  </si>
  <si>
    <t>6251054224070</t>
  </si>
  <si>
    <t>13/10/2568 | ชม.70-9543</t>
  </si>
  <si>
    <t>5825100000225</t>
  </si>
  <si>
    <t>6251058223949</t>
  </si>
  <si>
    <t>มส-พย 14ล.</t>
  </si>
  <si>
    <t>13/10/2568 | ชม.70-4839</t>
  </si>
  <si>
    <t>5825100000232</t>
  </si>
  <si>
    <t>6251058223932</t>
  </si>
  <si>
    <t>มส-พย(ลาก4839หางรีไซเคิลไปตัดพย.)-ชม 55ล.</t>
  </si>
  <si>
    <t>13/10/2568 | ชม.70-8930</t>
  </si>
  <si>
    <t>1125100004129</t>
  </si>
  <si>
    <t>6251015225894</t>
  </si>
  <si>
    <t>14/10/2568 | ชม.70-4178</t>
  </si>
  <si>
    <t>1125100004174</t>
  </si>
  <si>
    <t>6251011225928</t>
  </si>
  <si>
    <t>14/10/2568 | ชม.70-4191</t>
  </si>
  <si>
    <t>1125100004198</t>
  </si>
  <si>
    <t>6251011225911</t>
  </si>
  <si>
    <t>14/10/2568 | ชม.70-3812</t>
  </si>
  <si>
    <t>1125100004228</t>
  </si>
  <si>
    <t>6251015225979</t>
  </si>
  <si>
    <t>14/10/2568 | ชม.70-6270</t>
  </si>
  <si>
    <t>1125100004235</t>
  </si>
  <si>
    <t>6251011225935</t>
  </si>
  <si>
    <t>14/10/2568 | ชม.70-6264</t>
  </si>
  <si>
    <t>1525100000211</t>
  </si>
  <si>
    <t>6251015225948</t>
  </si>
  <si>
    <t>14/10/2568 | ชม.70-4188</t>
  </si>
  <si>
    <t>5725100000495</t>
  </si>
  <si>
    <t>6251057224657</t>
  </si>
  <si>
    <t>ชร-ชม 36ล.</t>
  </si>
  <si>
    <t>14/10/2568 | ชม.70-6048</t>
  </si>
  <si>
    <t>5725100000501</t>
  </si>
  <si>
    <t>6251057224725</t>
  </si>
  <si>
    <t>14/10/2568 | ชม.70-4135</t>
  </si>
  <si>
    <t>5825100000263</t>
  </si>
  <si>
    <t>6251058224717</t>
  </si>
  <si>
    <t>14/10/2568 | ชม.71-2429</t>
  </si>
  <si>
    <t>1125100004297</t>
  </si>
  <si>
    <t>6251015225955</t>
  </si>
  <si>
    <t>15/10/2568 | ชม.70-4832</t>
  </si>
  <si>
    <t>1125100004617</t>
  </si>
  <si>
    <t>6251011227335</t>
  </si>
  <si>
    <t>15/10/2568 | ชม.70-8515</t>
  </si>
  <si>
    <t>1125100004655</t>
  </si>
  <si>
    <t>6251011227342</t>
  </si>
  <si>
    <t>15/10/2568 | ชม.70-4173</t>
  </si>
  <si>
    <t>1425100000603</t>
  </si>
  <si>
    <t>6251014226199</t>
  </si>
  <si>
    <t>15/10/2568 | ชม.70-2532</t>
  </si>
  <si>
    <t>1425100000627</t>
  </si>
  <si>
    <t>6251014226205</t>
  </si>
  <si>
    <t>15/10/2568 | ชม.70-8561</t>
  </si>
  <si>
    <t>1525100000228</t>
  </si>
  <si>
    <t>6251015227355</t>
  </si>
  <si>
    <t>15/10/2568 | ชม.70-3813</t>
  </si>
  <si>
    <t>5425100000234</t>
  </si>
  <si>
    <t>6251054226180</t>
  </si>
  <si>
    <t>15/10/2568 | ชม.70-4175</t>
  </si>
  <si>
    <t>5425100000241</t>
  </si>
  <si>
    <t>6251054226173</t>
  </si>
  <si>
    <t>15/10/2568 | ชม.70-8933</t>
  </si>
  <si>
    <t>5425100000258</t>
  </si>
  <si>
    <t>6251054227378</t>
  </si>
  <si>
    <t>15/10/2568 | ชม.70-8512</t>
  </si>
  <si>
    <t>1125100004709</t>
  </si>
  <si>
    <t>6251015227362</t>
  </si>
  <si>
    <t>16/10/2568 | ชม.70-4190</t>
  </si>
  <si>
    <t>1125100004815</t>
  </si>
  <si>
    <t>6251015228499</t>
  </si>
  <si>
    <t>16/10/2568 | ชม.70-4175</t>
  </si>
  <si>
    <t>1125100004860</t>
  </si>
  <si>
    <t>6251015228505</t>
  </si>
  <si>
    <t>16/10/2568 | ชม.70-3551</t>
  </si>
  <si>
    <t>1125100005041</t>
  </si>
  <si>
    <t>6251015228529</t>
  </si>
  <si>
    <t>16/10/2568 | ชม.70-4191</t>
  </si>
  <si>
    <t>1425100000641</t>
  </si>
  <si>
    <t>6251014227431</t>
  </si>
  <si>
    <t>16/10/2568 | ชม.71-0173</t>
  </si>
  <si>
    <t>1425100000658</t>
  </si>
  <si>
    <t>6251014227448</t>
  </si>
  <si>
    <t>16/10/2568 | ชม.70-6998</t>
  </si>
  <si>
    <t>1425100000665</t>
  </si>
  <si>
    <t>6251014227455</t>
  </si>
  <si>
    <t>16/10/2568 | ชม.70-4122</t>
  </si>
  <si>
    <t>1525100000259</t>
  </si>
  <si>
    <t>6251015228512</t>
  </si>
  <si>
    <t>16/10/2568 | ชม.70-9611</t>
  </si>
  <si>
    <t>5725100000563</t>
  </si>
  <si>
    <t>6251057227276</t>
  </si>
  <si>
    <t>16/10/2568 | ชม.71-2461</t>
  </si>
  <si>
    <t>5725100000600</t>
  </si>
  <si>
    <t>6251057227641</t>
  </si>
  <si>
    <t>16/10/2568 | ชม.70-4176</t>
  </si>
  <si>
    <t>5725100000617</t>
  </si>
  <si>
    <t>6251057227658</t>
  </si>
  <si>
    <t>ชร-ชม 33 ล.</t>
  </si>
  <si>
    <t>16/10/2568 | ชม.70-8926</t>
  </si>
  <si>
    <t>1125100005157</t>
  </si>
  <si>
    <t>6251011229742</t>
  </si>
  <si>
    <t>17/10/2568 | ชม.70-6264</t>
  </si>
  <si>
    <t>1125100005324</t>
  </si>
  <si>
    <t>6251013229788</t>
  </si>
  <si>
    <t>17/10/2568 | ชม.70-4181</t>
  </si>
  <si>
    <t>1125100005348</t>
  </si>
  <si>
    <t>6251011229759</t>
  </si>
  <si>
    <t>17/10/2568 | ชม.70-8515</t>
  </si>
  <si>
    <t>1125100005355</t>
  </si>
  <si>
    <t>6251013229726</t>
  </si>
  <si>
    <t>17/10/2568 | ชม.70-4831</t>
  </si>
  <si>
    <t>1425100000689</t>
  </si>
  <si>
    <t>6251014228704</t>
  </si>
  <si>
    <t>17/10/2568 | ชม.70-4120</t>
  </si>
  <si>
    <t>1425100000696</t>
  </si>
  <si>
    <t>6251014228711</t>
  </si>
  <si>
    <t>17/10/2568 | ชม.70-8505</t>
  </si>
  <si>
    <t>1925100000233</t>
  </si>
  <si>
    <t>6251019229737</t>
  </si>
  <si>
    <t>17/10/2568 | ชม.70-4977</t>
  </si>
  <si>
    <t>5425100000272</t>
  </si>
  <si>
    <t>6251054229716</t>
  </si>
  <si>
    <t>17/10/2568 | ชม.70-9612</t>
  </si>
  <si>
    <t>5725100000624</t>
  </si>
  <si>
    <t>6251057228488</t>
  </si>
  <si>
    <t>17/10/2568 | ชม.70-4137</t>
  </si>
  <si>
    <t>1125100005638</t>
  </si>
  <si>
    <t>6251011230946</t>
  </si>
  <si>
    <t>18/10/2568 | ชม.70-5248</t>
  </si>
  <si>
    <t>1125100005669</t>
  </si>
  <si>
    <t>6251015230980</t>
  </si>
  <si>
    <t>18/10/2568 | ชม.70-3551</t>
  </si>
  <si>
    <t>1125100005676</t>
  </si>
  <si>
    <t>6251015230997</t>
  </si>
  <si>
    <t>18/10/2568 | ชม.70-3812</t>
  </si>
  <si>
    <t>1425100000726</t>
  </si>
  <si>
    <t>6251014230110</t>
  </si>
  <si>
    <t>18/10/2568 | ชม.70-2532</t>
  </si>
  <si>
    <t>1425100000733</t>
  </si>
  <si>
    <t>6251014230073</t>
  </si>
  <si>
    <t>18/10/2568 | ชม.70-9360</t>
  </si>
  <si>
    <t>1525100000303</t>
  </si>
  <si>
    <t>6251015230973</t>
  </si>
  <si>
    <t>18/10/2568 | ชม.70-4191</t>
  </si>
  <si>
    <t>5725100000662</t>
  </si>
  <si>
    <t>6251057229799</t>
  </si>
  <si>
    <t>18/10/2568 | ชม.70-6922</t>
  </si>
  <si>
    <t>5725100000679</t>
  </si>
  <si>
    <t>6251057229836</t>
  </si>
  <si>
    <t>18/10/2568 | ชม.70-4218</t>
  </si>
  <si>
    <t>1125100005881</t>
  </si>
  <si>
    <t>6251011231363</t>
  </si>
  <si>
    <t>19/10/2568 | ชม.70-4175</t>
  </si>
  <si>
    <t>1125100005898</t>
  </si>
  <si>
    <t>6251011231370</t>
  </si>
  <si>
    <t>19/10/2568 | ชม.70-4832</t>
  </si>
  <si>
    <t>1125100005904</t>
  </si>
  <si>
    <t>6251011231356</t>
  </si>
  <si>
    <t>19/10/2568 | ชม.70-4837</t>
  </si>
  <si>
    <t>1425100000788</t>
  </si>
  <si>
    <t>6251014231445</t>
  </si>
  <si>
    <t>19/10/2568 | ชม.70-4122</t>
  </si>
  <si>
    <t>1425100000795</t>
  </si>
  <si>
    <t>6251014231438</t>
  </si>
  <si>
    <t>19/10/2568 | ชม.71-1957</t>
  </si>
  <si>
    <t>5725100000709</t>
  </si>
  <si>
    <t>6251057231099</t>
  </si>
  <si>
    <t>ชร-แพร่ 43ล., 18/10/68 เบิกขาดค่าเรียกรถ สายห้า-ร่มเกล้า 16ล.</t>
  </si>
  <si>
    <t>19/10/2568 | ชม.70-8929</t>
  </si>
  <si>
    <t>1125100006048</t>
  </si>
  <si>
    <t>อย.72-4046</t>
  </si>
  <si>
    <t>6251011233503</t>
  </si>
  <si>
    <t>20/10/2568 | อย.72-4046</t>
  </si>
  <si>
    <t>1425100000832</t>
  </si>
  <si>
    <t>6251014231452</t>
  </si>
  <si>
    <t>20/10/2568 | ชม.71-2904</t>
  </si>
  <si>
    <t>1425100000849</t>
  </si>
  <si>
    <t>6251014231469</t>
  </si>
  <si>
    <t>20/10/2568 | ชม.70-4964</t>
  </si>
  <si>
    <t>1925100000264</t>
  </si>
  <si>
    <t>6251019232621</t>
  </si>
  <si>
    <t>20/10/2568 | ชม.70-4978</t>
  </si>
  <si>
    <t>5425100000326</t>
  </si>
  <si>
    <t>6251054232648</t>
  </si>
  <si>
    <t>20/10/2568 | ชม.70-4194</t>
  </si>
  <si>
    <t>5425100000333</t>
  </si>
  <si>
    <t>6251054232631</t>
  </si>
  <si>
    <t>20/10/2568 | ชม.70-4188</t>
  </si>
  <si>
    <t>1125100006246</t>
  </si>
  <si>
    <t>6251011233770</t>
  </si>
  <si>
    <t>21/10/2568 | ชม.70-4190</t>
  </si>
  <si>
    <t>1125100006291</t>
  </si>
  <si>
    <t>6251011233510</t>
  </si>
  <si>
    <t>21/10/2568 | ชม.70-2829</t>
  </si>
  <si>
    <t>1125100006321</t>
  </si>
  <si>
    <t>6251011233527</t>
  </si>
  <si>
    <t>21/10/2568 | ปท.71-3670</t>
  </si>
  <si>
    <t>1125100006451</t>
  </si>
  <si>
    <t>6251011233787</t>
  </si>
  <si>
    <t>21/10/2568 | ชม.70-6270</t>
  </si>
  <si>
    <t>1125100006468</t>
  </si>
  <si>
    <t>6251011233794</t>
  </si>
  <si>
    <t>21/10/2568 | ชม.70-4164</t>
  </si>
  <si>
    <t>1125100006475</t>
  </si>
  <si>
    <t>6251011233800</t>
  </si>
  <si>
    <t>21/10/2568 | ชม.70-4175</t>
  </si>
  <si>
    <t>5725100000730</t>
  </si>
  <si>
    <t>6251057232669</t>
  </si>
  <si>
    <t>47ล*31.47</t>
  </si>
  <si>
    <t>21/10/2568 | ชม.70-9543</t>
  </si>
  <si>
    <t>5725100000747</t>
  </si>
  <si>
    <t>6251057232690</t>
  </si>
  <si>
    <t>21/10/2568 | ชม.70-5816</t>
  </si>
  <si>
    <t>5725100000754</t>
  </si>
  <si>
    <t>6251057232720</t>
  </si>
  <si>
    <t>21/10/2568 | ชม.70-8455</t>
  </si>
  <si>
    <t>1125100006499</t>
  </si>
  <si>
    <t>6251011233947</t>
  </si>
  <si>
    <t>22/10/2568 | ชม.70-4122</t>
  </si>
  <si>
    <t>1125100006543</t>
  </si>
  <si>
    <t>6251011233930</t>
  </si>
  <si>
    <t>22/10/2568 | ชม.71-2429</t>
  </si>
  <si>
    <t>1125100006642</t>
  </si>
  <si>
    <t>6251011235002</t>
  </si>
  <si>
    <t>22/10/2568 | ชม.70-8515</t>
  </si>
  <si>
    <t>1125100006789</t>
  </si>
  <si>
    <t>6251011235965</t>
  </si>
  <si>
    <t>22/10/2568 | ชม.70-8561</t>
  </si>
  <si>
    <t>1125100006802</t>
  </si>
  <si>
    <t>6251011235019</t>
  </si>
  <si>
    <t>22/10/2568 | ชม.70-9722</t>
  </si>
  <si>
    <t>1125100006819</t>
  </si>
  <si>
    <t>6251011235026</t>
  </si>
  <si>
    <t>22/10/2568 | ชม.70-4179</t>
  </si>
  <si>
    <t>1125100006826</t>
  </si>
  <si>
    <t>6251011235033</t>
  </si>
  <si>
    <t>22/10/2568 | ชม.70-4976</t>
  </si>
  <si>
    <t>1425100000924</t>
  </si>
  <si>
    <t>6251014233838</t>
  </si>
  <si>
    <t>22/10/2568 | ชม.71-1957</t>
  </si>
  <si>
    <t>1425100000931</t>
  </si>
  <si>
    <t>6251014233982</t>
  </si>
  <si>
    <t>22/10/2568 | ชม.70-4365</t>
  </si>
  <si>
    <t>5425100000357</t>
  </si>
  <si>
    <t>6251054235045</t>
  </si>
  <si>
    <t>22/10/2568 | ชม.70-6264</t>
  </si>
  <si>
    <t>5725100000761</t>
  </si>
  <si>
    <t>6251057233840</t>
  </si>
  <si>
    <t>22/10/2568 | ชม.70-6922</t>
  </si>
  <si>
    <t>5725100000785</t>
  </si>
  <si>
    <t>6251057234199</t>
  </si>
  <si>
    <t>ชร-ลป 46ล., เบิกขาด สายห้า-ตท 21/10 (17ล.) + 21/10 ลาก 70-3546 สายห้า-สายสอง (1ล.)</t>
  </si>
  <si>
    <t>22/10/2568 | ชม.70-6048</t>
  </si>
  <si>
    <t>1125100006956</t>
  </si>
  <si>
    <t>6251011238317</t>
  </si>
  <si>
    <t>23/10/2568 | ชม.70-2176</t>
  </si>
  <si>
    <t>1125100006994</t>
  </si>
  <si>
    <t>6251015236128</t>
  </si>
  <si>
    <t>23/10/2568 | ชม.70-4176</t>
  </si>
  <si>
    <t>1125100007083</t>
  </si>
  <si>
    <t>6251011235958</t>
  </si>
  <si>
    <t>23/10/2568 | ชม.70-2932</t>
  </si>
  <si>
    <t>1125100007090</t>
  </si>
  <si>
    <t>6251015236142</t>
  </si>
  <si>
    <t>23/10/2568 | ชม.70-3551</t>
  </si>
  <si>
    <t>1125100007106</t>
  </si>
  <si>
    <t>6251011236092</t>
  </si>
  <si>
    <t>23/10/2568 | ชม.70-3546</t>
  </si>
  <si>
    <t>1125100007120</t>
  </si>
  <si>
    <t>6251011236108</t>
  </si>
  <si>
    <t>23/10/2568 | ชม.70-4191</t>
  </si>
  <si>
    <t>1125100007137</t>
  </si>
  <si>
    <t>6251011236115</t>
  </si>
  <si>
    <t>23/10/2568 | ชม.70-4831</t>
  </si>
  <si>
    <t>1125100006963</t>
  </si>
  <si>
    <t>6251014236372</t>
  </si>
  <si>
    <t>23/10/2568 | ชม.70-2766</t>
  </si>
  <si>
    <t>1425100001006</t>
  </si>
  <si>
    <t>6251014236334</t>
  </si>
  <si>
    <t>23/10/2568 | ชม.70-9360</t>
  </si>
  <si>
    <t>1525100000396</t>
  </si>
  <si>
    <t>6251015236135</t>
  </si>
  <si>
    <t>23/10/2568 | ชม.70-4978</t>
  </si>
  <si>
    <t>5425100000364</t>
  </si>
  <si>
    <t>6251054235465</t>
  </si>
  <si>
    <t>23/10/2568 | ชม.70-9610</t>
  </si>
  <si>
    <t>5725100000808</t>
  </si>
  <si>
    <t>6251057235066</t>
  </si>
  <si>
    <t>23/10/2568 | ชม.70-4130</t>
  </si>
  <si>
    <t>1125100007199</t>
  </si>
  <si>
    <t>6251011236030</t>
  </si>
  <si>
    <t>24/10/2568 | ชม.70-6998</t>
  </si>
  <si>
    <t>1125100007335</t>
  </si>
  <si>
    <t>6251011236160</t>
  </si>
  <si>
    <t>24/10/2568 | ชม.70-2829</t>
  </si>
  <si>
    <t>1125100007441</t>
  </si>
  <si>
    <t>6251015237354</t>
  </si>
  <si>
    <t>24/10/2568 | ชม.70-4174</t>
  </si>
  <si>
    <t>1425100001044</t>
  </si>
  <si>
    <t>6251014236358</t>
  </si>
  <si>
    <t>24/10/2568 | ปท.71-3670</t>
  </si>
  <si>
    <t>1425100001068</t>
  </si>
  <si>
    <t>6251014236341</t>
  </si>
  <si>
    <t>24/10/2568 | ชม.71-1957</t>
  </si>
  <si>
    <t>1425100001082</t>
  </si>
  <si>
    <t>6251014236365</t>
  </si>
  <si>
    <t>24/10/2568 | ชม.70-5248</t>
  </si>
  <si>
    <t>1925100000318</t>
  </si>
  <si>
    <t>6251019237367</t>
  </si>
  <si>
    <t>24/10/2568 | ชม.70-3814</t>
  </si>
  <si>
    <t>5725100000815</t>
  </si>
  <si>
    <t>6251057236155</t>
  </si>
  <si>
    <t>24/10/2568 | ชม.70-5816</t>
  </si>
  <si>
    <t>1125100007519</t>
  </si>
  <si>
    <t>6251011238294</t>
  </si>
  <si>
    <t>25/10/2568 | ชม.70-5216</t>
  </si>
  <si>
    <t>1125100007663</t>
  </si>
  <si>
    <t>6251011238492</t>
  </si>
  <si>
    <t>25/10/2568 | ชม.70-8512</t>
  </si>
  <si>
    <t>1125100007670</t>
  </si>
  <si>
    <t>6251011238508</t>
  </si>
  <si>
    <t>25/10/2568 | ชม.70-9609</t>
  </si>
  <si>
    <t>1425100001099</t>
  </si>
  <si>
    <t>6251014239854</t>
  </si>
  <si>
    <t>25/10/2568 | ชม.71-2429</t>
  </si>
  <si>
    <t>5725100000822</t>
  </si>
  <si>
    <t>6251057237343</t>
  </si>
  <si>
    <t>25/10/2568 | ชม.70-8927</t>
  </si>
  <si>
    <t>5725100000860</t>
  </si>
  <si>
    <t>6251057237404</t>
  </si>
  <si>
    <t>25/10/2568 | ชม.70-6257</t>
  </si>
  <si>
    <t>5725100000877</t>
  </si>
  <si>
    <t>6251057237619</t>
  </si>
  <si>
    <t>ชร-ชม=33ล*31.47, ลากหาง70-4191 ชรกลับชม. 17ล*31.47</t>
  </si>
  <si>
    <t>25/10/2568 | ชม.70-8930</t>
  </si>
  <si>
    <t>1125100007953</t>
  </si>
  <si>
    <t>6251011238850</t>
  </si>
  <si>
    <t>26/10/2568 | ชม.70-4831</t>
  </si>
  <si>
    <t>1125100007960</t>
  </si>
  <si>
    <t>6251011238867</t>
  </si>
  <si>
    <t>26/10/2568 | ชม.70-6264</t>
  </si>
  <si>
    <t>1125100007977</t>
  </si>
  <si>
    <t>6251011238881</t>
  </si>
  <si>
    <t>26/10/2568 | ชม.70-4832</t>
  </si>
  <si>
    <t>1125100007984</t>
  </si>
  <si>
    <t>6251011238874</t>
  </si>
  <si>
    <t>26/10/2568 | ชม.70-9613</t>
  </si>
  <si>
    <t>1225100000500</t>
  </si>
  <si>
    <t>6251012238453</t>
  </si>
  <si>
    <t>26/10/2568 | ชม.71-0173</t>
  </si>
  <si>
    <t>1225100000494</t>
  </si>
  <si>
    <t>6251014239885</t>
  </si>
  <si>
    <t>26/10/2568 | ชม.70-9360</t>
  </si>
  <si>
    <t>1425100001129</t>
  </si>
  <si>
    <t>6251014239861</t>
  </si>
  <si>
    <t>26/10/2568 | ชม.71-2904</t>
  </si>
  <si>
    <t>1425100001136</t>
  </si>
  <si>
    <t>6251014239878</t>
  </si>
  <si>
    <t>26/10/2568 | ชม.70-2532</t>
  </si>
  <si>
    <t>5725100000891</t>
  </si>
  <si>
    <t>6251057238463</t>
  </si>
  <si>
    <t>36ล.ชร-ชม</t>
  </si>
  <si>
    <t>26/10/2568 | ชม.70-5978</t>
  </si>
  <si>
    <t>5725100000938</t>
  </si>
  <si>
    <t>6251057238562</t>
  </si>
  <si>
    <t>26/10/2568 | ชม.70-8929</t>
  </si>
  <si>
    <t>1125100008158</t>
  </si>
  <si>
    <t>6251011240051</t>
  </si>
  <si>
    <t>27/10/2568 | ชม.70-4174</t>
  </si>
  <si>
    <t>1125100008189</t>
  </si>
  <si>
    <t>6251011239598</t>
  </si>
  <si>
    <t>27/10/2568 | ชม.70-8500</t>
  </si>
  <si>
    <t>1125100008257</t>
  </si>
  <si>
    <t>6251011240099</t>
  </si>
  <si>
    <t>27/10/2568 | ชม.70-9612</t>
  </si>
  <si>
    <t>1125100008264</t>
  </si>
  <si>
    <t>6251011240068</t>
  </si>
  <si>
    <t>27/10/2568 | ชม.70-6270</t>
  </si>
  <si>
    <t>1125100008271</t>
  </si>
  <si>
    <t>6251011240082</t>
  </si>
  <si>
    <t>27/10/2568 | ชม.70-9722</t>
  </si>
  <si>
    <t>1125100008288</t>
  </si>
  <si>
    <t>6251011240075</t>
  </si>
  <si>
    <t>27/10/2568 | ชม.70-9610</t>
  </si>
  <si>
    <t>1425100001174</t>
  </si>
  <si>
    <t>6251014239892</t>
  </si>
  <si>
    <t>27/10/2568 | ชม.70-2176</t>
  </si>
  <si>
    <t>1925100000349</t>
  </si>
  <si>
    <t>6251019240107</t>
  </si>
  <si>
    <t>27/10/2568 | ชม.70-3816</t>
  </si>
  <si>
    <t>5425100000401</t>
  </si>
  <si>
    <t>6251054240124</t>
  </si>
  <si>
    <t>27/10/2568 | ชม.70-4165</t>
  </si>
  <si>
    <t>5425100000418</t>
  </si>
  <si>
    <t>6251054240117</t>
  </si>
  <si>
    <t>27/10/2568 | ชม.70-4172</t>
  </si>
  <si>
    <t>1125100008455</t>
  </si>
  <si>
    <t>6251011241249</t>
  </si>
  <si>
    <t>28/10/2568 | ชม.70-9613</t>
  </si>
  <si>
    <t>1125100008479</t>
  </si>
  <si>
    <t>6251011241256</t>
  </si>
  <si>
    <t>28/10/2568 | ชม.70-6248</t>
  </si>
  <si>
    <t>1125100008530</t>
  </si>
  <si>
    <t>6251011242604</t>
  </si>
  <si>
    <t>28/10/2568 | ชม.70-4365</t>
  </si>
  <si>
    <t>1125100008639</t>
  </si>
  <si>
    <t>6251011241263</t>
  </si>
  <si>
    <t>28/10/2568 | ชม.70-4831</t>
  </si>
  <si>
    <t>1125100008646</t>
  </si>
  <si>
    <t>6251011241270</t>
  </si>
  <si>
    <t>28/10/2568 | ชม.70-8512</t>
  </si>
  <si>
    <t>1125100008653</t>
  </si>
  <si>
    <t>6251015241306</t>
  </si>
  <si>
    <t>28/10/2568 | ชม.70-4176</t>
  </si>
  <si>
    <t>1125100008660</t>
  </si>
  <si>
    <t>6251015241290</t>
  </si>
  <si>
    <t>28/10/2568 | ชม.70-9609</t>
  </si>
  <si>
    <t>1125100008707</t>
  </si>
  <si>
    <t>6251011241287</t>
  </si>
  <si>
    <t>28/10/2568 | ชม.70-3546</t>
  </si>
  <si>
    <t>1425100001204</t>
  </si>
  <si>
    <t>6251014241529</t>
  </si>
  <si>
    <t>28/10/2568 | ชม.71-1957</t>
  </si>
  <si>
    <t>5725100000952</t>
  </si>
  <si>
    <t>6251057240237</t>
  </si>
  <si>
    <t>28/10/2568 | ชม.70-6922</t>
  </si>
  <si>
    <t>1125100008813</t>
  </si>
  <si>
    <t>6251011242635</t>
  </si>
  <si>
    <t>29/10/2568 | ชม.70-4189</t>
  </si>
  <si>
    <t>1125100008837</t>
  </si>
  <si>
    <t>6251011242642</t>
  </si>
  <si>
    <t>29/10/2568 | ชม.70-9722</t>
  </si>
  <si>
    <t>1125100008899</t>
  </si>
  <si>
    <t>6251011242611</t>
  </si>
  <si>
    <t>29/10/2568 | ชม.70-4122</t>
  </si>
  <si>
    <t>1125100009025</t>
  </si>
  <si>
    <t>6251011242659</t>
  </si>
  <si>
    <t>29/10/2568 | ชม.70-3814</t>
  </si>
  <si>
    <t>1125100009032</t>
  </si>
  <si>
    <t>6251011242666</t>
  </si>
  <si>
    <t>29/10/2568 | ชม.70-4192</t>
  </si>
  <si>
    <t>1125100009049</t>
  </si>
  <si>
    <t>6251011242673</t>
  </si>
  <si>
    <t>29/10/2568 | ชม.70-3812</t>
  </si>
  <si>
    <t>1125100009056</t>
  </si>
  <si>
    <t>6251011242628</t>
  </si>
  <si>
    <t>29/10/2568 | ชม.70-8929</t>
  </si>
  <si>
    <t>1125100009070</t>
  </si>
  <si>
    <t>6251015242693</t>
  </si>
  <si>
    <t>29/10/2568 | ชม.70-4174</t>
  </si>
  <si>
    <t>1425100001259</t>
  </si>
  <si>
    <t>6251014241536</t>
  </si>
  <si>
    <t>29/10/2568 | ชม.70-2829</t>
  </si>
  <si>
    <t>5425100000449</t>
  </si>
  <si>
    <t>6251054242685</t>
  </si>
  <si>
    <t>29/10/2568 | ชม.70-4837</t>
  </si>
  <si>
    <t>5725100000969</t>
  </si>
  <si>
    <t>6251057241517</t>
  </si>
  <si>
    <t>เชียงราย-ลป 46 ล.</t>
  </si>
  <si>
    <t>29/10/2568 | ชม.70-6048</t>
  </si>
  <si>
    <t>5725100000983</t>
  </si>
  <si>
    <t>6251057241364</t>
  </si>
  <si>
    <t>29/10/2568 | ชม.70-4179</t>
  </si>
  <si>
    <t>5725100000990</t>
  </si>
  <si>
    <t>6251057241357</t>
  </si>
  <si>
    <t>.36 ชร-ชม</t>
  </si>
  <si>
    <t>29/10/2568 | ชม.70-8502</t>
  </si>
  <si>
    <t>5725100001003</t>
  </si>
  <si>
    <t>6251057241500</t>
  </si>
  <si>
    <t>29/10/2568 | ชม.70-4979</t>
  </si>
  <si>
    <t>5725100001010</t>
  </si>
  <si>
    <t>6251057241371</t>
  </si>
  <si>
    <t>29/10/2568 | ชม.70-4121</t>
  </si>
  <si>
    <t>5725100001027</t>
  </si>
  <si>
    <t>6251057241494</t>
  </si>
  <si>
    <t>29/10/2568 | ชม.70-2177</t>
  </si>
  <si>
    <t>1125100009230</t>
  </si>
  <si>
    <t>6251011243885</t>
  </si>
  <si>
    <t>30/10/2568 | ชม.70-3551</t>
  </si>
  <si>
    <t>1125100009247</t>
  </si>
  <si>
    <t>6251015243935</t>
  </si>
  <si>
    <t>30/10/2568 | ชม.70-4979</t>
  </si>
  <si>
    <t>1125100009384</t>
  </si>
  <si>
    <t>6251011243892</t>
  </si>
  <si>
    <t>30/10/2568 | ชม.70-4976</t>
  </si>
  <si>
    <t>1125100009391</t>
  </si>
  <si>
    <t>6251011243908</t>
  </si>
  <si>
    <t>30/10/2568 | ชม.70-4176</t>
  </si>
  <si>
    <t>1125100009407</t>
  </si>
  <si>
    <t>6251011243915</t>
  </si>
  <si>
    <t>30/10/2568 | ชม.70-6270</t>
  </si>
  <si>
    <t>1125100009414</t>
  </si>
  <si>
    <t>6251011243922</t>
  </si>
  <si>
    <t>30/10/2568 | ชม.70-4179</t>
  </si>
  <si>
    <t>1425100001273</t>
  </si>
  <si>
    <t>6251014242861</t>
  </si>
  <si>
    <t>30/10/2568 | ชม.71-2904</t>
  </si>
  <si>
    <t>1425100001280</t>
  </si>
  <si>
    <t>6251014242854</t>
  </si>
  <si>
    <t>30/10/2568 | ชม.70-2532</t>
  </si>
  <si>
    <t>1425100001327</t>
  </si>
  <si>
    <t>6251014243332</t>
  </si>
  <si>
    <t>30/10/2568 | ชม.70-9360</t>
  </si>
  <si>
    <t>1525100000518</t>
  </si>
  <si>
    <t>6251015243942</t>
  </si>
  <si>
    <t>30/10/2568 | ชม.70-6248</t>
  </si>
  <si>
    <t>5725100001058</t>
  </si>
  <si>
    <t>6251057242743</t>
  </si>
  <si>
    <t>30/10/2568 | ชม.70-4130</t>
  </si>
  <si>
    <t>1125100009735</t>
  </si>
  <si>
    <t>6251111245178</t>
  </si>
  <si>
    <t>31/10/2568 | ชม.70-9609</t>
  </si>
  <si>
    <t>1125100009742</t>
  </si>
  <si>
    <t>6251111245185</t>
  </si>
  <si>
    <t>31/10/2568 | ชม.70-4837</t>
  </si>
  <si>
    <t>1125100009759</t>
  </si>
  <si>
    <t>6251111245192</t>
  </si>
  <si>
    <t>31/10/2568 | ชม.70-8512</t>
  </si>
  <si>
    <t>1125100009766</t>
  </si>
  <si>
    <t>6251111245208</t>
  </si>
  <si>
    <t>31/10/2568 | ชม.70-8514</t>
  </si>
  <si>
    <t>1925100000370</t>
  </si>
  <si>
    <t>ชม.70-2782</t>
  </si>
  <si>
    <t>6251111245741</t>
  </si>
  <si>
    <t>31/10/2568 | ชม.70-2782</t>
  </si>
  <si>
    <t>5425100000463</t>
  </si>
  <si>
    <t>6251115245211</t>
  </si>
  <si>
    <t>.9แพร่-ลป</t>
  </si>
  <si>
    <t>31/10/2568 | ชม.70-4175</t>
  </si>
  <si>
    <t>5425100000487</t>
  </si>
  <si>
    <t>6251154245234</t>
  </si>
  <si>
    <t>31/10/2568 | ชม.70-4173</t>
  </si>
  <si>
    <t>5725100001096</t>
  </si>
  <si>
    <t>6251057244051</t>
  </si>
  <si>
    <t>31/10/2568 | ชม.70-4126</t>
  </si>
  <si>
    <t>1125110000081</t>
  </si>
  <si>
    <t>6251111245765</t>
  </si>
  <si>
    <t>01/11/2568 | ชม.70-2766</t>
  </si>
  <si>
    <t>1125110000098</t>
  </si>
  <si>
    <t>6251111245758</t>
  </si>
  <si>
    <t>01/11/2568 | ชม.70-2297</t>
  </si>
  <si>
    <t>1125110000104</t>
  </si>
  <si>
    <t>6251111245789</t>
  </si>
  <si>
    <t>01/11/2568 | ชม.70-8561</t>
  </si>
  <si>
    <t>1125110000234</t>
  </si>
  <si>
    <t>6251111246458</t>
  </si>
  <si>
    <t>01/11/2568 | ชม.70-9722</t>
  </si>
  <si>
    <t>1425100001334</t>
  </si>
  <si>
    <t>6251114245397</t>
  </si>
  <si>
    <t>01/11/2568 | ชม.71-0173</t>
  </si>
  <si>
    <t>1425100001372</t>
  </si>
  <si>
    <t>6251114245403</t>
  </si>
  <si>
    <t>01/11/2568 | ชม.71-1957</t>
  </si>
  <si>
    <t>1425110000020</t>
  </si>
  <si>
    <t>6251114245410</t>
  </si>
  <si>
    <t>01/11/2568 | ชม.70-5248</t>
  </si>
  <si>
    <t>1425110000037</t>
  </si>
  <si>
    <t>6251114245427</t>
  </si>
  <si>
    <t>01/11/2568 | ชม.70-6998</t>
  </si>
  <si>
    <t>5725110000010</t>
  </si>
  <si>
    <t>6251157245248</t>
  </si>
  <si>
    <t>ชร.-ชม=36ล*31.47, ลากหาง 4188 ชร-ชม=17ล*31.47</t>
  </si>
  <si>
    <t>01/11/2568 | ชม.70-8500</t>
  </si>
  <si>
    <t>5725110000027</t>
  </si>
  <si>
    <t>6251157245361</t>
  </si>
  <si>
    <t>42ล.  ชร-ชม.</t>
  </si>
  <si>
    <t>01/11/2568 | ชม.70-6922</t>
  </si>
  <si>
    <t>5725110000034</t>
  </si>
  <si>
    <t>6251157245934</t>
  </si>
  <si>
    <t>33ล*31.47</t>
  </si>
  <si>
    <t>01/11/2568 | ชม.70-8930</t>
  </si>
  <si>
    <t>1125110000524</t>
  </si>
  <si>
    <t>6251111246694</t>
  </si>
  <si>
    <t>02/11/2568 | ชม.70-6248</t>
  </si>
  <si>
    <t>1125110000531</t>
  </si>
  <si>
    <t>6251111246700</t>
  </si>
  <si>
    <t>02/11/2568 | ชม.70-3546</t>
  </si>
  <si>
    <t>1425110000068</t>
  </si>
  <si>
    <t>6251114246431</t>
  </si>
  <si>
    <t>02/11/2568 | ชม.70-4122</t>
  </si>
  <si>
    <t>5725110000058</t>
  </si>
  <si>
    <t>6251157246498</t>
  </si>
  <si>
    <t>เชียงราย-ลป 42ล.</t>
  </si>
  <si>
    <t>02/11/2568 | ชม.70-8927</t>
  </si>
  <si>
    <t>1125110000791</t>
  </si>
  <si>
    <t>6251111247912</t>
  </si>
  <si>
    <t>03/11/2568 | ชม.70-6270</t>
  </si>
  <si>
    <t>1125110000821</t>
  </si>
  <si>
    <t>6251111247905</t>
  </si>
  <si>
    <t>03/11/2568 | ชม.70-4172</t>
  </si>
  <si>
    <t>1425110000099</t>
  </si>
  <si>
    <t>6251114246936</t>
  </si>
  <si>
    <t>03/11/2568 | ชม.71-2904</t>
  </si>
  <si>
    <t>5425110000033</t>
  </si>
  <si>
    <t>6251154247870</t>
  </si>
  <si>
    <t>03/11/2568 | ชม.70-8513</t>
  </si>
  <si>
    <t>5425110000040</t>
  </si>
  <si>
    <t>6251154247887</t>
  </si>
  <si>
    <t>03/11/2568 | ชม.70-4165</t>
  </si>
  <si>
    <t>5425110000057</t>
  </si>
  <si>
    <t>6251154247894</t>
  </si>
  <si>
    <t>03/11/2568 | ชม.70-4980</t>
  </si>
  <si>
    <t>1125110001019</t>
  </si>
  <si>
    <t>6251115249172</t>
  </si>
  <si>
    <t>04/11/2568 | ชม.70-4831</t>
  </si>
  <si>
    <t>1125110001057</t>
  </si>
  <si>
    <t>6251115249189</t>
  </si>
  <si>
    <t>04/11/2568 | ชม.70-4189</t>
  </si>
  <si>
    <t>1125110001071</t>
  </si>
  <si>
    <t>6251111250455</t>
  </si>
  <si>
    <t>04/11/2568 | ชม.71-2535</t>
  </si>
  <si>
    <t>1125110001101</t>
  </si>
  <si>
    <t>6251111249206</t>
  </si>
  <si>
    <t>04/11/2568 | ชม.70-9609</t>
  </si>
  <si>
    <t>1125110001118</t>
  </si>
  <si>
    <t>6251111249190</t>
  </si>
  <si>
    <t>04/11/2568 | ชม.70-4979</t>
  </si>
  <si>
    <t>1125110001125</t>
  </si>
  <si>
    <t>6251111249213</t>
  </si>
  <si>
    <t>04/11/2568 | ชม.70-4174</t>
  </si>
  <si>
    <t>1425110000136</t>
  </si>
  <si>
    <t>6251114247940</t>
  </si>
  <si>
    <t>04/11/2568 | ชม.71-0173</t>
  </si>
  <si>
    <t>1425110000150</t>
  </si>
  <si>
    <t>6251114247957</t>
  </si>
  <si>
    <t>04/11/2568 | ชม.70-5216</t>
  </si>
  <si>
    <t>1525110000041</t>
  </si>
  <si>
    <t>6251115249165</t>
  </si>
  <si>
    <t>04/11/2568 | ชม.70-4176</t>
  </si>
  <si>
    <t>1925110000032</t>
  </si>
  <si>
    <t>6251119249338</t>
  </si>
  <si>
    <t>.16 ชค-พย, .39 พย-น่าน</t>
  </si>
  <si>
    <t>04/11/2568 | ชม.70-8929</t>
  </si>
  <si>
    <t>5425110000071</t>
  </si>
  <si>
    <t>6251154249157</t>
  </si>
  <si>
    <t>04/11/2568 | ชม.70-4978</t>
  </si>
  <si>
    <t>5725110000096</t>
  </si>
  <si>
    <t>6251157247938</t>
  </si>
  <si>
    <t>04/11/2568 | ชม.71-2460</t>
  </si>
  <si>
    <t>1125110001330</t>
  </si>
  <si>
    <t>6251115250512</t>
  </si>
  <si>
    <t>05/11/2568 | ชม.70-3546</t>
  </si>
  <si>
    <t>1125110001385</t>
  </si>
  <si>
    <t>6251111250462</t>
  </si>
  <si>
    <t>05/11/2568 | ปท.71-3670</t>
  </si>
  <si>
    <t>1125110001446</t>
  </si>
  <si>
    <t>6251115250529</t>
  </si>
  <si>
    <t>05/11/2568 | ชม.70-3812</t>
  </si>
  <si>
    <t>1125110001460</t>
  </si>
  <si>
    <t>6251111250493</t>
  </si>
  <si>
    <t>05/11/2568 | ชม.70-9722</t>
  </si>
  <si>
    <t>1125110001484</t>
  </si>
  <si>
    <t>6251111250509</t>
  </si>
  <si>
    <t>05/11/2568 | ชม.70-9612</t>
  </si>
  <si>
    <t>1425110000174</t>
  </si>
  <si>
    <t>6251114249456</t>
  </si>
  <si>
    <t>05/11/2568 | ชม.70-2766</t>
  </si>
  <si>
    <t>1425110000181</t>
  </si>
  <si>
    <t>6251114249463</t>
  </si>
  <si>
    <t>05/11/2568 | ชม.70-9360</t>
  </si>
  <si>
    <t>1425110000198</t>
  </si>
  <si>
    <t>6251114249470</t>
  </si>
  <si>
    <t>05/11/2568 | ชม.70-2176</t>
  </si>
  <si>
    <t>5425110000088</t>
  </si>
  <si>
    <t>6251154249317</t>
  </si>
  <si>
    <t>.39 แพร่-ชม</t>
  </si>
  <si>
    <t>05/11/2568 | ชม.70-8500</t>
  </si>
  <si>
    <t>5425110000095</t>
  </si>
  <si>
    <t>6251154249324</t>
  </si>
  <si>
    <t>05/11/2568 | ชม.70-4190</t>
  </si>
  <si>
    <t>1125110001606</t>
  </si>
  <si>
    <t>6251111251865</t>
  </si>
  <si>
    <t>06/11/2568 | ชม.70-3551</t>
  </si>
  <si>
    <t>1125110001736</t>
  </si>
  <si>
    <t>6251115251854</t>
  </si>
  <si>
    <t>06/11/2568 | ชม.70-4174</t>
  </si>
  <si>
    <t>1125110001781</t>
  </si>
  <si>
    <t>6251111253074</t>
  </si>
  <si>
    <t>06/11/2568 | ชม.70-2532</t>
  </si>
  <si>
    <t>1125110001828</t>
  </si>
  <si>
    <t>6251111251889</t>
  </si>
  <si>
    <t>06/11/2568 | ชม.70-4831</t>
  </si>
  <si>
    <t>1125110001835</t>
  </si>
  <si>
    <t>6251111251872</t>
  </si>
  <si>
    <t>06/11/2568 | ชม.70-8515</t>
  </si>
  <si>
    <t>1125110001842</t>
  </si>
  <si>
    <t>6251111251896</t>
  </si>
  <si>
    <t>06/11/2568 | ชม.70-9610</t>
  </si>
  <si>
    <t>1425110000228</t>
  </si>
  <si>
    <t>6251114250636</t>
  </si>
  <si>
    <t>06/11/2568 | ชม.70-8561</t>
  </si>
  <si>
    <t>1425110000259</t>
  </si>
  <si>
    <t>6251114251220</t>
  </si>
  <si>
    <t>06/11/2568 | ชม.70-2829</t>
  </si>
  <si>
    <t>5725110000126</t>
  </si>
  <si>
    <t>6251157251911</t>
  </si>
  <si>
    <t>06/11/2568 | ชม.70-5978</t>
  </si>
  <si>
    <t>1125110001989</t>
  </si>
  <si>
    <t>6251111253081</t>
  </si>
  <si>
    <t>07/11/2568 | อย.72-4046</t>
  </si>
  <si>
    <t>1125110002023</t>
  </si>
  <si>
    <t>6251111254675</t>
  </si>
  <si>
    <t>07/11/2568 | ชม.70-4194</t>
  </si>
  <si>
    <t>1125110002054</t>
  </si>
  <si>
    <t>6251115253162</t>
  </si>
  <si>
    <t>07/11/2568 | ชม.70-8513</t>
  </si>
  <si>
    <t>1125110002153</t>
  </si>
  <si>
    <t>6251111253142</t>
  </si>
  <si>
    <t>07/11/2568 | ชม.70-4979</t>
  </si>
  <si>
    <t>1125110002160</t>
  </si>
  <si>
    <t>6251111253159</t>
  </si>
  <si>
    <t>07/11/2568 | ชม.70-3546</t>
  </si>
  <si>
    <t>1425110000266</t>
  </si>
  <si>
    <t>6251114252050</t>
  </si>
  <si>
    <t>07/11/2568 | ชม.71-0173</t>
  </si>
  <si>
    <t>1425110000273</t>
  </si>
  <si>
    <t>6251114252067</t>
  </si>
  <si>
    <t>.12 ทล-ชม</t>
  </si>
  <si>
    <t>07/11/2568 | ชม.70-6048</t>
  </si>
  <si>
    <t>5425110000132</t>
  </si>
  <si>
    <t>6251154253185</t>
  </si>
  <si>
    <t>07/11/2568 | ชม.70-9608</t>
  </si>
  <si>
    <t>1125110002313</t>
  </si>
  <si>
    <t>6251119253175</t>
  </si>
  <si>
    <t>08/11/2568 | ชม.70-4980</t>
  </si>
  <si>
    <t>1125110002481</t>
  </si>
  <si>
    <t>6251111254354</t>
  </si>
  <si>
    <t>08/11/2568 | ชม.70-8512</t>
  </si>
  <si>
    <t>1125110002498</t>
  </si>
  <si>
    <t>6251111254347</t>
  </si>
  <si>
    <t>08/11/2568 | ชม.70-9610</t>
  </si>
  <si>
    <t>1425110000310</t>
  </si>
  <si>
    <t>6251114253385</t>
  </si>
  <si>
    <t>08/11/2568 | ชม.71-1957</t>
  </si>
  <si>
    <t>1425110000327</t>
  </si>
  <si>
    <t>6251114253392</t>
  </si>
  <si>
    <t>08/11/2568 | ชม.71-2904</t>
  </si>
  <si>
    <t>1425110000334</t>
  </si>
  <si>
    <t>6251114253422</t>
  </si>
  <si>
    <t>08/11/2568 | ชม.70-4120</t>
  </si>
  <si>
    <t>1425110000341</t>
  </si>
  <si>
    <t>6251114253415</t>
  </si>
  <si>
    <t>08/11/2568 | ชม.70-9360</t>
  </si>
  <si>
    <t>5725110000164</t>
  </si>
  <si>
    <t>6251157253205</t>
  </si>
  <si>
    <t>08/11/2568 | ชม.70-9544</t>
  </si>
  <si>
    <t>5725110000171</t>
  </si>
  <si>
    <t>6251157253212</t>
  </si>
  <si>
    <t>08/11/2568 | ชม.70-6681</t>
  </si>
  <si>
    <t>1125110002719</t>
  </si>
  <si>
    <t>6251111254705</t>
  </si>
  <si>
    <t>09/11/2568 | ชม.70-6998</t>
  </si>
  <si>
    <t>1125110002795</t>
  </si>
  <si>
    <t>6251111254682</t>
  </si>
  <si>
    <t>09/11/2568 | ชม.70-8513</t>
  </si>
  <si>
    <t>1125110002801</t>
  </si>
  <si>
    <t>6251111254699</t>
  </si>
  <si>
    <t>09/11/2568 | ชม.70-9722</t>
  </si>
  <si>
    <t>1225110000194</t>
  </si>
  <si>
    <t>6251112254742</t>
  </si>
  <si>
    <t>ฝาง-ชม 25ล.</t>
  </si>
  <si>
    <t>09/11/2568 | ชม.70-8927</t>
  </si>
  <si>
    <t>1425110000372</t>
  </si>
  <si>
    <t>6251114254931</t>
  </si>
  <si>
    <t>09/11/2568 | ปท.71-3670</t>
  </si>
  <si>
    <t>1425110000389</t>
  </si>
  <si>
    <t>6251114254924</t>
  </si>
  <si>
    <t>09/11/2568 | ชม.70-5248</t>
  </si>
  <si>
    <t>1125110003044</t>
  </si>
  <si>
    <t>6251115255906</t>
  </si>
  <si>
    <t>10/11/2568 | ชม.70-3816</t>
  </si>
  <si>
    <t>1125110003129</t>
  </si>
  <si>
    <t>6251115255913</t>
  </si>
  <si>
    <t>10/11/2568 | ชม.70-4837</t>
  </si>
  <si>
    <t>1125110003136</t>
  </si>
  <si>
    <t>6251115255920</t>
  </si>
  <si>
    <t>10/11/2568 | ชม.70-9612</t>
  </si>
  <si>
    <t>1125110003143</t>
  </si>
  <si>
    <t>6251115255890</t>
  </si>
  <si>
    <t>10/11/2568 | ชม.70-4830</t>
  </si>
  <si>
    <t>1425110000433</t>
  </si>
  <si>
    <t>6251114254948</t>
  </si>
  <si>
    <t>10/11/2568 | ชม.71-0173</t>
  </si>
  <si>
    <t>5425110000163</t>
  </si>
  <si>
    <t>6251154255882</t>
  </si>
  <si>
    <t>10/11/2568 | ชม.70-4978</t>
  </si>
  <si>
    <t>1125110003303</t>
  </si>
  <si>
    <t>6251111257270</t>
  </si>
  <si>
    <t>11/11/2568 | ชม.70-4179</t>
  </si>
  <si>
    <t>1125110003341</t>
  </si>
  <si>
    <t>6251115257306</t>
  </si>
  <si>
    <t>11/11/2568 | ชม.70-4165</t>
  </si>
  <si>
    <t>1125110003457</t>
  </si>
  <si>
    <t>6251111257287</t>
  </si>
  <si>
    <t>11/11/2568 | ชม.70-9722</t>
  </si>
  <si>
    <t>1125110003464</t>
  </si>
  <si>
    <t>6251111257294</t>
  </si>
  <si>
    <t>11/11/2568 | ชม.70-9610</t>
  </si>
  <si>
    <t>1125110003471</t>
  </si>
  <si>
    <t>6251115257313</t>
  </si>
  <si>
    <t>11/11/2568 | ชม.70-8513</t>
  </si>
  <si>
    <t>1425110000471</t>
  </si>
  <si>
    <t>6251114256102</t>
  </si>
  <si>
    <t>11/11/2568 | ชม.71-1957</t>
  </si>
  <si>
    <t>5725110000201</t>
  </si>
  <si>
    <t>6251157255940</t>
  </si>
  <si>
    <t>11/11/2568 | ชม.70-6263</t>
  </si>
  <si>
    <t>1125110003631</t>
  </si>
  <si>
    <t>6251111257553</t>
  </si>
  <si>
    <t>12/11/2568 | ชม.70-4365</t>
  </si>
  <si>
    <t>1125110003648</t>
  </si>
  <si>
    <t>6251115258440</t>
  </si>
  <si>
    <t>12/11/2568 | ชม.70-3812</t>
  </si>
  <si>
    <t>1125110003686</t>
  </si>
  <si>
    <t>6251115258457</t>
  </si>
  <si>
    <t>12/11/2568 | ชม.70-4172</t>
  </si>
  <si>
    <t>1125110003778</t>
  </si>
  <si>
    <t>6251115258471</t>
  </si>
  <si>
    <t>12/11/2568 | ชม.70-8512</t>
  </si>
  <si>
    <t>1125110003785</t>
  </si>
  <si>
    <t>6251115258464</t>
  </si>
  <si>
    <t>12/11/2568 | ชม.70-4192</t>
  </si>
  <si>
    <t>1125110003792</t>
  </si>
  <si>
    <t>6251111258499</t>
  </si>
  <si>
    <t>12/11/2568 | ชม.70-3814</t>
  </si>
  <si>
    <t>1425110000518</t>
  </si>
  <si>
    <t>6251114257574</t>
  </si>
  <si>
    <t>12/11/2568 | ปท.71-3670</t>
  </si>
  <si>
    <t>1425110000525</t>
  </si>
  <si>
    <t>6251114258519</t>
  </si>
  <si>
    <t>12/11/2568 | ชม.70-9360</t>
  </si>
  <si>
    <t>1425110000549</t>
  </si>
  <si>
    <t>6251114257581</t>
  </si>
  <si>
    <t>12/11/2568 | ชม.70-4122</t>
  </si>
  <si>
    <t>1525110000140</t>
  </si>
  <si>
    <t>6251115258488</t>
  </si>
  <si>
    <t>12/11/2568 | ชม.70-9613</t>
  </si>
  <si>
    <t>5425110000170</t>
  </si>
  <si>
    <t>6251154258432</t>
  </si>
  <si>
    <t>12/11/2568 | ชม.70-4176</t>
  </si>
  <si>
    <t>5725110000218</t>
  </si>
  <si>
    <t>6251157257364</t>
  </si>
  <si>
    <t>12/11/2568 | ชม.70-4218</t>
  </si>
  <si>
    <t>1125110003907</t>
  </si>
  <si>
    <t>6251111260171</t>
  </si>
  <si>
    <t>13/11/2568 | ชม.70-5216</t>
  </si>
  <si>
    <t>1125110003914</t>
  </si>
  <si>
    <t>6251111260188</t>
  </si>
  <si>
    <t>13/11/2568 | ชม.70-2176</t>
  </si>
  <si>
    <t>1125110003921</t>
  </si>
  <si>
    <t>6251111259755</t>
  </si>
  <si>
    <t>13/11/2568 | ชม.70-4179</t>
  </si>
  <si>
    <t>1125110004133</t>
  </si>
  <si>
    <t>6251111259779</t>
  </si>
  <si>
    <t>13/11/2568 | ชม.70-4195</t>
  </si>
  <si>
    <t>1125110004140</t>
  </si>
  <si>
    <t>6251111259762</t>
  </si>
  <si>
    <t>13/11/2568 | ชม.70-9722</t>
  </si>
  <si>
    <t>1125110004164</t>
  </si>
  <si>
    <t>6251111259748</t>
  </si>
  <si>
    <t>13/11/2568 | ชม.70-4830</t>
  </si>
  <si>
    <t>1425110000563</t>
  </si>
  <si>
    <t>6251114258526</t>
  </si>
  <si>
    <t>13/11/2568 | ชม.71-0173</t>
  </si>
  <si>
    <t>1425110000570</t>
  </si>
  <si>
    <t>6251114258533</t>
  </si>
  <si>
    <t>13/11/2568 | ชม.70-6998</t>
  </si>
  <si>
    <t>1525110000171</t>
  </si>
  <si>
    <t>6251115259782</t>
  </si>
  <si>
    <t>13/11/2568 | ชม.70-9610</t>
  </si>
  <si>
    <t>5725110000249</t>
  </si>
  <si>
    <t>6251157258965</t>
  </si>
  <si>
    <t>13/11/2568 | ชม.70-6922</t>
  </si>
  <si>
    <t>5725110000263</t>
  </si>
  <si>
    <t>6251157258972</t>
  </si>
  <si>
    <t>13/11/2568 | ชม.71-2297</t>
  </si>
  <si>
    <t>1125110004263</t>
  </si>
  <si>
    <t>6251115261235</t>
  </si>
  <si>
    <t>14/11/2568 | ชม.70-4164</t>
  </si>
  <si>
    <t>1125110004386</t>
  </si>
  <si>
    <t>6251111261253</t>
  </si>
  <si>
    <t>14/11/2568 | ชม.70-4174</t>
  </si>
  <si>
    <t>1125110004508</t>
  </si>
  <si>
    <t>6251111261260</t>
  </si>
  <si>
    <t>14/11/2568 | ชม.70-4190</t>
  </si>
  <si>
    <t>1125110004515</t>
  </si>
  <si>
    <t>6251111261277</t>
  </si>
  <si>
    <t>14/11/2568 | ชม.70-8513</t>
  </si>
  <si>
    <t>1425110000600</t>
  </si>
  <si>
    <t>6251114259929</t>
  </si>
  <si>
    <t>14/11/2568 | ชม.71-1957</t>
  </si>
  <si>
    <t>1425110000617</t>
  </si>
  <si>
    <t>6251114259912</t>
  </si>
  <si>
    <t>14/11/2568 | อย.72-4046</t>
  </si>
  <si>
    <t>1525110000195</t>
  </si>
  <si>
    <t>6251115261242</t>
  </si>
  <si>
    <t>14/11/2568 | ชม.70-8512</t>
  </si>
  <si>
    <t>5725110000294</t>
  </si>
  <si>
    <t>6251157259832</t>
  </si>
  <si>
    <t>14/11/2568 | ชม.70-4130</t>
  </si>
  <si>
    <t>1125110004706</t>
  </si>
  <si>
    <t>6251111261628</t>
  </si>
  <si>
    <t>15/11/2568 | ชม.70-2829</t>
  </si>
  <si>
    <t>1125110004713</t>
  </si>
  <si>
    <t>6251111261635</t>
  </si>
  <si>
    <t>15/11/2568 | ชม.70-8561</t>
  </si>
  <si>
    <t>1125110004829</t>
  </si>
  <si>
    <t>6251111262472</t>
  </si>
  <si>
    <t>15/11/2568 | ชม.70-4189</t>
  </si>
  <si>
    <t>1125110004836</t>
  </si>
  <si>
    <t>6251111262496</t>
  </si>
  <si>
    <t>15/11/2568 | ชม.70-4831</t>
  </si>
  <si>
    <t>1125110004843</t>
  </si>
  <si>
    <t>6251111262489</t>
  </si>
  <si>
    <t>15/11/2568 | ชม.70-4837</t>
  </si>
  <si>
    <t>1125110004904</t>
  </si>
  <si>
    <t>6251111262526</t>
  </si>
  <si>
    <t>15/11/2568 | ชม.70-2297</t>
  </si>
  <si>
    <t>5525110000122</t>
  </si>
  <si>
    <t>6251155261790</t>
  </si>
  <si>
    <t>20ล*31.47</t>
  </si>
  <si>
    <t>15/11/2568 | ชม.70-8500</t>
  </si>
  <si>
    <t>5825110000529</t>
  </si>
  <si>
    <t>6251158261384</t>
  </si>
  <si>
    <t>44ล*31.47</t>
  </si>
  <si>
    <t>15/11/2568 | ชม.71-2429</t>
  </si>
  <si>
    <t>1125110004966</t>
  </si>
  <si>
    <t>6251111262861</t>
  </si>
  <si>
    <t>16/11/2568 | ชม.70-4195</t>
  </si>
  <si>
    <t>1125110005000</t>
  </si>
  <si>
    <t>6251111262878</t>
  </si>
  <si>
    <t>16/11/2568 | ชม.70-4830</t>
  </si>
  <si>
    <t>1125110005048</t>
  </si>
  <si>
    <t>6251111262533</t>
  </si>
  <si>
    <t>16/11/2568 | ชม.70-5248</t>
  </si>
  <si>
    <t>1125110005055</t>
  </si>
  <si>
    <t>6251111262847</t>
  </si>
  <si>
    <t>16/11/2568 | ชม.70-2176</t>
  </si>
  <si>
    <t>1125110005178</t>
  </si>
  <si>
    <t>6251111262885</t>
  </si>
  <si>
    <t>16/11/2568 | ชม.70-6248</t>
  </si>
  <si>
    <t>1125110005406</t>
  </si>
  <si>
    <t>6251115264212</t>
  </si>
  <si>
    <t>17/11/2568 | ชม.70-4172</t>
  </si>
  <si>
    <t>1125110005444</t>
  </si>
  <si>
    <t>6251115264229</t>
  </si>
  <si>
    <t>17/11/2568 | ชม.70-3812</t>
  </si>
  <si>
    <t>1125110005499</t>
  </si>
  <si>
    <t>6251111264247</t>
  </si>
  <si>
    <t>17/11/2568 | ชม.70-8512</t>
  </si>
  <si>
    <t>1125110005505</t>
  </si>
  <si>
    <t>6251111264230</t>
  </si>
  <si>
    <t>17/11/2568 | ชม.70-4174</t>
  </si>
  <si>
    <t>1525110000256</t>
  </si>
  <si>
    <t>6251115264205</t>
  </si>
  <si>
    <t>17/11/2568 | ชม.70-4179</t>
  </si>
  <si>
    <t>5425110000262</t>
  </si>
  <si>
    <t>6251154264181</t>
  </si>
  <si>
    <t>17/11/2568 | ชม.70-4977</t>
  </si>
  <si>
    <t>1125110005697</t>
  </si>
  <si>
    <t>6251115265493</t>
  </si>
  <si>
    <t>18/11/2568 | ชม.70-4164</t>
  </si>
  <si>
    <t>1125110005710</t>
  </si>
  <si>
    <t>6251115265509</t>
  </si>
  <si>
    <t>18/11/2568 | ชม.70-8513</t>
  </si>
  <si>
    <t>1125110005796</t>
  </si>
  <si>
    <t>6251111265473</t>
  </si>
  <si>
    <t>18/11/2568 | ชม.70-4189</t>
  </si>
  <si>
    <t>1125110005802</t>
  </si>
  <si>
    <t>6251111265480</t>
  </si>
  <si>
    <t>18/11/2568 | ชม.70-4831</t>
  </si>
  <si>
    <t>1125110005864</t>
  </si>
  <si>
    <t>6251115265516</t>
  </si>
  <si>
    <t>18/11/2568 | ชม.70-4195</t>
  </si>
  <si>
    <t>1525110000294</t>
  </si>
  <si>
    <t>6251115265523</t>
  </si>
  <si>
    <t>18/11/2568 | ชม.70-8514</t>
  </si>
  <si>
    <t>5725110000348</t>
  </si>
  <si>
    <t>6251157264294</t>
  </si>
  <si>
    <t>18/11/2568 | ชม.70-6257</t>
  </si>
  <si>
    <t>1125110006007</t>
  </si>
  <si>
    <t>6251111266746</t>
  </si>
  <si>
    <t>19/11/2568 | ชม.70-4174</t>
  </si>
  <si>
    <t>1125110006069</t>
  </si>
  <si>
    <t>6251115266797</t>
  </si>
  <si>
    <t>19/11/2568 | ชม.70-6270</t>
  </si>
  <si>
    <t>1125110006144</t>
  </si>
  <si>
    <t>6251111267330</t>
  </si>
  <si>
    <t>19/11/2568 | ชม.70-4120</t>
  </si>
  <si>
    <t>1125110006175</t>
  </si>
  <si>
    <t>6251111266753</t>
  </si>
  <si>
    <t>19/11/2568 | ชม.70-4830</t>
  </si>
  <si>
    <t>1125110006182</t>
  </si>
  <si>
    <t>6251111266760</t>
  </si>
  <si>
    <t>19/11/2568 | ชม.70-4837</t>
  </si>
  <si>
    <t>1125110006199</t>
  </si>
  <si>
    <t>6251111266777</t>
  </si>
  <si>
    <t>19/11/2568 | ชม.70-9610</t>
  </si>
  <si>
    <t>1125110006212</t>
  </si>
  <si>
    <t>6251111267347</t>
  </si>
  <si>
    <t>19/11/2568 | ชม.70-2766</t>
  </si>
  <si>
    <t>5425110000286</t>
  </si>
  <si>
    <t>6251154266789</t>
  </si>
  <si>
    <t>.11น่าน-แพร่</t>
  </si>
  <si>
    <t>19/11/2568 | ชม.70-4976</t>
  </si>
  <si>
    <t>5725110000362</t>
  </si>
  <si>
    <t>6251157267271</t>
  </si>
  <si>
    <t>19/11/2568 | ชม.71-2460</t>
  </si>
  <si>
    <t>5825110000673</t>
  </si>
  <si>
    <t>6251158265788</t>
  </si>
  <si>
    <t>.44 มส-ชม</t>
  </si>
  <si>
    <t>19/11/2568 | ชม.70-8926</t>
  </si>
  <si>
    <t>1125110006373</t>
  </si>
  <si>
    <t>6251111268030</t>
  </si>
  <si>
    <t>20/11/2568 | ชม.70-8512</t>
  </si>
  <si>
    <t>1125110006427</t>
  </si>
  <si>
    <t>6251111267378</t>
  </si>
  <si>
    <t>20/11/2568 | ชม.70-8500</t>
  </si>
  <si>
    <t>1125110006441</t>
  </si>
  <si>
    <t>6251111267354</t>
  </si>
  <si>
    <t>20/11/2568 | ปท.71-3670</t>
  </si>
  <si>
    <t>1125110006472</t>
  </si>
  <si>
    <t>6251111268047</t>
  </si>
  <si>
    <t>20/11/2568 | ชม.70-9722</t>
  </si>
  <si>
    <t>1125110006489</t>
  </si>
  <si>
    <t>6251111268054</t>
  </si>
  <si>
    <t>20/11/2568 | ชม.70-9612</t>
  </si>
  <si>
    <t>1125110006496</t>
  </si>
  <si>
    <t>6251111268023</t>
  </si>
  <si>
    <t>20/11/2568 | ชม.70-4977</t>
  </si>
  <si>
    <t>1125110006632</t>
  </si>
  <si>
    <t>6251111267361</t>
  </si>
  <si>
    <t>20/11/2568 | ชม.70-2932</t>
  </si>
  <si>
    <t>1425110000884</t>
  </si>
  <si>
    <t>6251114266835</t>
  </si>
  <si>
    <t>20/11/2568 | ชม.71-0173</t>
  </si>
  <si>
    <t>1425110000891</t>
  </si>
  <si>
    <t>6251114268198</t>
  </si>
  <si>
    <t>20/11/2568 | ชม.70-9360</t>
  </si>
  <si>
    <t>5725110000379</t>
  </si>
  <si>
    <t>6251157267288</t>
  </si>
  <si>
    <t>21ล ชร-ฝาง</t>
  </si>
  <si>
    <t>20/11/2568 | ชม.70-4127</t>
  </si>
  <si>
    <t>5825110000727</t>
  </si>
  <si>
    <t>6251158267591</t>
  </si>
  <si>
    <t>20/11/2568 | ชม.70-8929</t>
  </si>
  <si>
    <t>5825110000758</t>
  </si>
  <si>
    <t>6251158267607</t>
  </si>
  <si>
    <t>มส-ชม 22ล.</t>
  </si>
  <si>
    <t>20/11/2568 | ชม.70-4175</t>
  </si>
  <si>
    <t>5825110000765</t>
  </si>
  <si>
    <t>6251158267614</t>
  </si>
  <si>
    <t>20/11/2568 | ชม.70-8927</t>
  </si>
  <si>
    <t>1125110006786</t>
  </si>
  <si>
    <t>6251111270620</t>
  </si>
  <si>
    <t>21/11/2568 | ชม.70-2532</t>
  </si>
  <si>
    <t>1125110006793</t>
  </si>
  <si>
    <t>6251111268122</t>
  </si>
  <si>
    <t>21/11/2568 | ชม.71-1957</t>
  </si>
  <si>
    <t>1125110006939</t>
  </si>
  <si>
    <t>6251111269297</t>
  </si>
  <si>
    <t>21/11/2568 | ชม.70-4830</t>
  </si>
  <si>
    <t>1125110006816</t>
  </si>
  <si>
    <t>6251114268228</t>
  </si>
  <si>
    <t>21/11/2568 | ชม.71-2904</t>
  </si>
  <si>
    <t>1425110000921</t>
  </si>
  <si>
    <t>6251114268204</t>
  </si>
  <si>
    <t>21/11/2568 | ชม.70-5248</t>
  </si>
  <si>
    <t>5725110000393</t>
  </si>
  <si>
    <t>6251157268094</t>
  </si>
  <si>
    <t>21/11/2568 | ชม.70-5978</t>
  </si>
  <si>
    <t>1125110007066</t>
  </si>
  <si>
    <t>6251111270514</t>
  </si>
  <si>
    <t>22/11/2568 | ชม.70-6270</t>
  </si>
  <si>
    <t>1125110007080</t>
  </si>
  <si>
    <t>ชม.70-2509</t>
  </si>
  <si>
    <t>6251111270637</t>
  </si>
  <si>
    <t>22/11/2568 | ชม.70-2509</t>
  </si>
  <si>
    <t>1125110007165</t>
  </si>
  <si>
    <t>6251111270521</t>
  </si>
  <si>
    <t>22/11/2568 | ชม.70-4189</t>
  </si>
  <si>
    <t>1125110007318</t>
  </si>
  <si>
    <t>6251111270507</t>
  </si>
  <si>
    <t>22/11/2568 | ชม.70-8514</t>
  </si>
  <si>
    <t>1125110007325</t>
  </si>
  <si>
    <t>6251111270484</t>
  </si>
  <si>
    <t>22/11/2568 | ชม.70-4174</t>
  </si>
  <si>
    <t>1125110007332</t>
  </si>
  <si>
    <t>6251111270491</t>
  </si>
  <si>
    <t>22/11/2568 | ชม.70-4979</t>
  </si>
  <si>
    <t>1425110000952</t>
  </si>
  <si>
    <t>6251114269324</t>
  </si>
  <si>
    <t>22/11/2568 | ชม.70-8504</t>
  </si>
  <si>
    <t>1425110000969</t>
  </si>
  <si>
    <t>6251114269386</t>
  </si>
  <si>
    <t>ทล-ชม=11ล, ลากหาง 70-4164 ทล-ชม=5ล*31.47</t>
  </si>
  <si>
    <t>22/11/2568 | ชม.70-8926</t>
  </si>
  <si>
    <t>5725110000423</t>
  </si>
  <si>
    <t>6251157269336</t>
  </si>
  <si>
    <t>22/11/2568 | ชม.70-5553</t>
  </si>
  <si>
    <t>1125110007424</t>
  </si>
  <si>
    <t>6251111270811</t>
  </si>
  <si>
    <t>23/11/2568 | ชม.70-8512</t>
  </si>
  <si>
    <t>1125110007479</t>
  </si>
  <si>
    <t>6251111270842</t>
  </si>
  <si>
    <t>23/11/2568 | ชม.70-4830</t>
  </si>
  <si>
    <t>1125110007646</t>
  </si>
  <si>
    <t>6251111270828</t>
  </si>
  <si>
    <t>23/11/2568 | ชม.70-4195</t>
  </si>
  <si>
    <t>1125110007653</t>
  </si>
  <si>
    <t>6251111270835</t>
  </si>
  <si>
    <t>23/11/2568 | ชม.70-4193</t>
  </si>
  <si>
    <t>1425110000990</t>
  </si>
  <si>
    <t>6251114271044</t>
  </si>
  <si>
    <t>23/11/2568 | ชม.70-4122</t>
  </si>
  <si>
    <t>1425110001003</t>
  </si>
  <si>
    <t>6251114271051</t>
  </si>
  <si>
    <t>23/11/2568 | ชม.70-2829</t>
  </si>
  <si>
    <t>1125110007721</t>
  </si>
  <si>
    <t>6251115270886</t>
  </si>
  <si>
    <t>24/11/2568 | ชม.70-4976</t>
  </si>
  <si>
    <t>1125110007837</t>
  </si>
  <si>
    <t>6251115272125</t>
  </si>
  <si>
    <t>24/11/2568 | ชม.70-6265</t>
  </si>
  <si>
    <t>1125110007844</t>
  </si>
  <si>
    <t>6251115272132</t>
  </si>
  <si>
    <t>24/11/2568 | ชม.70-8513</t>
  </si>
  <si>
    <t>1125110007905</t>
  </si>
  <si>
    <t>6251111272112</t>
  </si>
  <si>
    <t>24/11/2568 | ชม.70-4831</t>
  </si>
  <si>
    <t>1125110007998</t>
  </si>
  <si>
    <t>6251111272433</t>
  </si>
  <si>
    <t>24/11/2568 | ชม.70-8561</t>
  </si>
  <si>
    <t>1425110001034</t>
  </si>
  <si>
    <t>6251111272426</t>
  </si>
  <si>
    <t>24/11/2568 | ชม.70-8500</t>
  </si>
  <si>
    <t>1425110001041</t>
  </si>
  <si>
    <t>6251114271068</t>
  </si>
  <si>
    <t>24/11/2568 | ชม.70-4365</t>
  </si>
  <si>
    <t>1525110000355</t>
  </si>
  <si>
    <t>6251115272149</t>
  </si>
  <si>
    <t>24/11/2568 | ชม.70-4179</t>
  </si>
  <si>
    <t>5425110000316</t>
  </si>
  <si>
    <t>6251154271035</t>
  </si>
  <si>
    <t>น่าน-แพร่=24ล*31.47, แพร่-พย=36ล*31.47</t>
  </si>
  <si>
    <t>24/11/2568 | ชม.70-8502</t>
  </si>
  <si>
    <t>5825110000833</t>
  </si>
  <si>
    <t>6251119272152</t>
  </si>
  <si>
    <t>24/11/2568 | ชม.70-9612</t>
  </si>
  <si>
    <t>1125110008131</t>
  </si>
  <si>
    <t>6251111272440</t>
  </si>
  <si>
    <t>25/11/2568 | ชม.70-6998</t>
  </si>
  <si>
    <t>1125110008148</t>
  </si>
  <si>
    <t>6251115273474</t>
  </si>
  <si>
    <t>25/11/2568 | ชม.70-8512</t>
  </si>
  <si>
    <t>1125110008216</t>
  </si>
  <si>
    <t>6251115273481</t>
  </si>
  <si>
    <t>25/11/2568 | ชม.70-4837</t>
  </si>
  <si>
    <t>1125110008223</t>
  </si>
  <si>
    <t>6251111272716</t>
  </si>
  <si>
    <t>น่าน-แพร่(เอาลูกมาตัดด้วย)-พะเยา 59ล.</t>
  </si>
  <si>
    <t>25/11/2568 | ชม.70-8927</t>
  </si>
  <si>
    <t>1125110008254</t>
  </si>
  <si>
    <t>6251111273416</t>
  </si>
  <si>
    <t>25/11/2568 | ชม.70-6270</t>
  </si>
  <si>
    <t>1125110008261</t>
  </si>
  <si>
    <t>6251111273423</t>
  </si>
  <si>
    <t>25/11/2568 | ชม.70-9722</t>
  </si>
  <si>
    <t>1125110008278</t>
  </si>
  <si>
    <t>6251111273430</t>
  </si>
  <si>
    <t>25/11/2568 | ชม.70-4195</t>
  </si>
  <si>
    <t>1125110008285</t>
  </si>
  <si>
    <t>6251111273447</t>
  </si>
  <si>
    <t>25/11/2568 | ชม.70-9610</t>
  </si>
  <si>
    <t>1125110008292</t>
  </si>
  <si>
    <t>6251111273454</t>
  </si>
  <si>
    <t>25/11/2568 | ชม.70-3812</t>
  </si>
  <si>
    <t>1425110001089</t>
  </si>
  <si>
    <t>6251114272393</t>
  </si>
  <si>
    <t>25/11/2568 | ชม.70-5248</t>
  </si>
  <si>
    <t>1425110001096</t>
  </si>
  <si>
    <t>6251114272263</t>
  </si>
  <si>
    <t>25/11/2568 | ชม.70-2176</t>
  </si>
  <si>
    <t>1425110001102</t>
  </si>
  <si>
    <t>6251114272256</t>
  </si>
  <si>
    <t>25/11/2568 | ชม.71-0173</t>
  </si>
  <si>
    <t>1425110001119</t>
  </si>
  <si>
    <t>6251114272409</t>
  </si>
  <si>
    <t>25/11/2568 | ชม.70-5216</t>
  </si>
  <si>
    <t>5725110000461</t>
  </si>
  <si>
    <t>6251157272213</t>
  </si>
  <si>
    <t>25/11/2568 | ชม.70-6920</t>
  </si>
  <si>
    <t>1125110008384</t>
  </si>
  <si>
    <t>6251111275502</t>
  </si>
  <si>
    <t>26/11/2568 | ชม.70-2297</t>
  </si>
  <si>
    <t>1125110008421</t>
  </si>
  <si>
    <t>6251111274710</t>
  </si>
  <si>
    <t>26/11/2568 | ชม.70-4979</t>
  </si>
  <si>
    <t>1125110008445</t>
  </si>
  <si>
    <t>6251115274778</t>
  </si>
  <si>
    <t>26/11/2568 | ชม.70-4976</t>
  </si>
  <si>
    <t>1125110008582</t>
  </si>
  <si>
    <t>6251115274785</t>
  </si>
  <si>
    <t>26/11/2568 | ชม.70-3814</t>
  </si>
  <si>
    <t>1125110008605</t>
  </si>
  <si>
    <t>6251111274727</t>
  </si>
  <si>
    <t>26/11/2568 | ชม.70-4830</t>
  </si>
  <si>
    <t>1125110008612</t>
  </si>
  <si>
    <t>6251111274734</t>
  </si>
  <si>
    <t>26/11/2568 | ชม.70-3546</t>
  </si>
  <si>
    <t>1425110001157</t>
  </si>
  <si>
    <t>6251114273505</t>
  </si>
  <si>
    <t>26/11/2568 | ชม.71-1957</t>
  </si>
  <si>
    <t>1925110000247</t>
  </si>
  <si>
    <t>6251119274750</t>
  </si>
  <si>
    <t>26/11/2568 | ชม.70-4977</t>
  </si>
  <si>
    <t>5425110000378</t>
  </si>
  <si>
    <t>6251154274746</t>
  </si>
  <si>
    <t>26/11/2568 | ชม.70-4177</t>
  </si>
  <si>
    <t>5725110000485</t>
  </si>
  <si>
    <t>6251157273722</t>
  </si>
  <si>
    <t>26/11/2568 | ชม.70-4126</t>
  </si>
  <si>
    <t>5725110000508</t>
  </si>
  <si>
    <t>6251157273920</t>
  </si>
  <si>
    <t>เชียงราย-ชม (เรียกกลับ) 33ล.</t>
  </si>
  <si>
    <t>26/11/2568 | ชม.70-8929</t>
  </si>
  <si>
    <t>1125110008742</t>
  </si>
  <si>
    <t>6251111276141</t>
  </si>
  <si>
    <t>27/11/2568 | ชม.70-4175</t>
  </si>
  <si>
    <t>1125110008780</t>
  </si>
  <si>
    <t>6251111275519</t>
  </si>
  <si>
    <t>27/11/2568 | ชม.70-4120</t>
  </si>
  <si>
    <t>1125110008933</t>
  </si>
  <si>
    <t>6251113276125</t>
  </si>
  <si>
    <t>27/11/2568 | ชม.70-4189</t>
  </si>
  <si>
    <t>1125110008940</t>
  </si>
  <si>
    <t>6251111276134</t>
  </si>
  <si>
    <t>27/11/2568 | ชม.70-6265</t>
  </si>
  <si>
    <t>1425110001195</t>
  </si>
  <si>
    <t>6251114275004</t>
  </si>
  <si>
    <t>27/11/2568 | ชม.70-4122</t>
  </si>
  <si>
    <t>1525110000416</t>
  </si>
  <si>
    <t>6251115276116</t>
  </si>
  <si>
    <t>27/11/2568 | ชม.70-8512</t>
  </si>
  <si>
    <t>5725110000515</t>
  </si>
  <si>
    <t>6251157274842</t>
  </si>
  <si>
    <t>27/11/2568 | ชม.70-4135</t>
  </si>
  <si>
    <t>1125110009114</t>
  </si>
  <si>
    <t>6251113277368</t>
  </si>
  <si>
    <t>28/11/2568 | ชม.70-4976</t>
  </si>
  <si>
    <t>1125110009138</t>
  </si>
  <si>
    <t>6251111276547</t>
  </si>
  <si>
    <t>28/11/2568 | ชม.70-2932</t>
  </si>
  <si>
    <t>1125110009176</t>
  </si>
  <si>
    <t>6251111276554</t>
  </si>
  <si>
    <t>28/11/2568 | ชม.70-2532</t>
  </si>
  <si>
    <t>1125110009220</t>
  </si>
  <si>
    <t>6251111277346</t>
  </si>
  <si>
    <t>28/11/2568 | ชม.70-8514</t>
  </si>
  <si>
    <t>1125110009237</t>
  </si>
  <si>
    <t>6251111277353</t>
  </si>
  <si>
    <t>28/11/2568 | ชม.70-3546</t>
  </si>
  <si>
    <t>1425110001225</t>
  </si>
  <si>
    <t>6251114276384</t>
  </si>
  <si>
    <t>28/11/2568 | ชม.70-8561</t>
  </si>
  <si>
    <t>1925110000278</t>
  </si>
  <si>
    <t>6251119277379</t>
  </si>
  <si>
    <t>ชค-พย=8ล*31.47</t>
  </si>
  <si>
    <t>28/11/2568 | ชม.70-4978</t>
  </si>
  <si>
    <t>1925110000308</t>
  </si>
  <si>
    <t>6251119277393</t>
  </si>
  <si>
    <t>28/11/2568 | ชม.70-4192</t>
  </si>
  <si>
    <t>5425110000385</t>
  </si>
  <si>
    <t>6251115277380</t>
  </si>
  <si>
    <t>28/11/2568 | ชม.70-9613</t>
  </si>
  <si>
    <t>5725110000553</t>
  </si>
  <si>
    <t>6251157276273</t>
  </si>
  <si>
    <t>19ล วปป-ชม.</t>
  </si>
  <si>
    <t>28/11/2568 | ชม.70-4221</t>
  </si>
  <si>
    <t>7325110000645</t>
  </si>
  <si>
    <t>6251173276332</t>
  </si>
  <si>
    <t>28/11/2568 | ชม.70-4189</t>
  </si>
  <si>
    <t>1125110009404</t>
  </si>
  <si>
    <t>6251111278800</t>
  </si>
  <si>
    <t>29/11/2568 | ปท.71-3670</t>
  </si>
  <si>
    <t>1125110009473</t>
  </si>
  <si>
    <t>6251111278718</t>
  </si>
  <si>
    <t>29/11/2568 | ชม.70-8513</t>
  </si>
  <si>
    <t>1125110009480</t>
  </si>
  <si>
    <t>6251111278725</t>
  </si>
  <si>
    <t>29/11/2568 | ชม.70-4837</t>
  </si>
  <si>
    <t>1125110009312</t>
  </si>
  <si>
    <t>6251114277718</t>
  </si>
  <si>
    <t>29/11/2568 | ชม.70-2176</t>
  </si>
  <si>
    <t>1425110001256</t>
  </si>
  <si>
    <t>6251114277725</t>
  </si>
  <si>
    <t>29/11/2568 | ชม.70-9360</t>
  </si>
  <si>
    <t>1525110000461</t>
  </si>
  <si>
    <t>6251115278707</t>
  </si>
  <si>
    <t>29/11/2568 | ชม.70-4193</t>
  </si>
  <si>
    <t>5725110000577</t>
  </si>
  <si>
    <t>6251157277423</t>
  </si>
  <si>
    <t>29/11/2568 | ชม.70-5816</t>
  </si>
  <si>
    <t>1125110009671</t>
  </si>
  <si>
    <t>6251211279103</t>
  </si>
  <si>
    <t>30/11/2568 | ชม.70-4195</t>
  </si>
  <si>
    <t>1125110009688</t>
  </si>
  <si>
    <t>6251211279110</t>
  </si>
  <si>
    <t>30/11/2568 | ชม.70-4175</t>
  </si>
  <si>
    <t>1125110009695</t>
  </si>
  <si>
    <t>6251211279127</t>
  </si>
  <si>
    <t>30/11/2568 | ชม.70-9722</t>
  </si>
  <si>
    <t>1125120000101</t>
  </si>
  <si>
    <t>6251211281106</t>
  </si>
  <si>
    <t>01/12/2568 | อย.72-4046</t>
  </si>
  <si>
    <t>1125120000156</t>
  </si>
  <si>
    <t>6251215280532</t>
  </si>
  <si>
    <t>01/12/2568 | ชม.70-4830</t>
  </si>
  <si>
    <t>1125120000279</t>
  </si>
  <si>
    <t>6251215280549</t>
  </si>
  <si>
    <t>01/12/2568 | ชม.70-9609</t>
  </si>
  <si>
    <t>1125120000330</t>
  </si>
  <si>
    <t>6251211280567</t>
  </si>
  <si>
    <t>01/12/2568 | ชม.70-4977</t>
  </si>
  <si>
    <t>1525120000024</t>
  </si>
  <si>
    <t>6251215280648</t>
  </si>
  <si>
    <t>01/12/2568 | ชม.70-8512</t>
  </si>
  <si>
    <t>5425120000023</t>
  </si>
  <si>
    <t>6251254279245</t>
  </si>
  <si>
    <t>น่าน-แพร่=24ล*31.47</t>
  </si>
  <si>
    <t>01/12/2568 | ชม.71-2429</t>
  </si>
  <si>
    <t>5425120000030</t>
  </si>
  <si>
    <t>6251254280555</t>
  </si>
  <si>
    <t>01/12/2568 | ชม.70-6264</t>
  </si>
  <si>
    <t>1125120000514</t>
  </si>
  <si>
    <t>6251215281881</t>
  </si>
  <si>
    <t>02/12/2568 | ชม.70-9612</t>
  </si>
  <si>
    <t>1125120000569</t>
  </si>
  <si>
    <t>6251215281898</t>
  </si>
  <si>
    <t>02/12/2568 | ชม.70-4175</t>
  </si>
  <si>
    <t>1125120000620</t>
  </si>
  <si>
    <t>6251211281830</t>
  </si>
  <si>
    <t>02/12/2568 | ชม.70-8504</t>
  </si>
  <si>
    <t>1125120000682</t>
  </si>
  <si>
    <t>6251211281861</t>
  </si>
  <si>
    <t>02/12/2568 | ชม.70-3812</t>
  </si>
  <si>
    <t>1125120000699</t>
  </si>
  <si>
    <t>6251211281854</t>
  </si>
  <si>
    <t>02/12/2568 | ชม.70-4976</t>
  </si>
  <si>
    <t>1125120000705</t>
  </si>
  <si>
    <t>6251215281904</t>
  </si>
  <si>
    <t>02/12/2568 | ชม.70-6270</t>
  </si>
  <si>
    <t>1125120000729</t>
  </si>
  <si>
    <t>6251211281847</t>
  </si>
  <si>
    <t>02/12/2568 | ชม.70-2829</t>
  </si>
  <si>
    <t>1925120000022</t>
  </si>
  <si>
    <t>6251219281870</t>
  </si>
  <si>
    <t>02/12/2568 | ชม.70-4189</t>
  </si>
  <si>
    <t>1125120000880</t>
  </si>
  <si>
    <t>6251211283285</t>
  </si>
  <si>
    <t>03/12/2568 | ชม.70-4174</t>
  </si>
  <si>
    <t>1125120001023</t>
  </si>
  <si>
    <t>6251211283292</t>
  </si>
  <si>
    <t>03/12/2568 | ชม.70-9722</t>
  </si>
  <si>
    <t>1125120001108</t>
  </si>
  <si>
    <t>6251215283335</t>
  </si>
  <si>
    <t>03/12/2568 | ชม.70-4195</t>
  </si>
  <si>
    <t>1425120000096</t>
  </si>
  <si>
    <t>6251214282131</t>
  </si>
  <si>
    <t>03/12/2568 | ปท.71-3670</t>
  </si>
  <si>
    <t>1425120000102</t>
  </si>
  <si>
    <t>6251214282148</t>
  </si>
  <si>
    <t>03/12/2568 | ชม.70-2532</t>
  </si>
  <si>
    <t>1425120000119</t>
  </si>
  <si>
    <t>6251214282155</t>
  </si>
  <si>
    <t>03/12/2568 | ชม.71-1957</t>
  </si>
  <si>
    <t>1425120000126</t>
  </si>
  <si>
    <t>6251214282162</t>
  </si>
  <si>
    <t>03/12/2568 | ชม.70-2509</t>
  </si>
  <si>
    <t>1925120000060</t>
  </si>
  <si>
    <t>6251219283300</t>
  </si>
  <si>
    <t>03/12/2568 | ชม.70-4832</t>
  </si>
  <si>
    <t>5425120000061</t>
  </si>
  <si>
    <t>6251254283310</t>
  </si>
  <si>
    <t>03/12/2568 | ชม.70-4177</t>
  </si>
  <si>
    <t>5725120000048</t>
  </si>
  <si>
    <t>6251257281931</t>
  </si>
  <si>
    <t>03/12/2568 | ชม.70-6257</t>
  </si>
  <si>
    <t>1125120001115</t>
  </si>
  <si>
    <t>6251215283359</t>
  </si>
  <si>
    <t>04/12/2568 | ชม.70-4977</t>
  </si>
  <si>
    <t>1125120001122</t>
  </si>
  <si>
    <t>6251211284589</t>
  </si>
  <si>
    <t>04/12/2568 | ชม.70-6270</t>
  </si>
  <si>
    <t>1125120001160</t>
  </si>
  <si>
    <t>6251211285173</t>
  </si>
  <si>
    <t>04/12/2568 | ชม.70-4122</t>
  </si>
  <si>
    <t>1125120001221</t>
  </si>
  <si>
    <t>6251215284608</t>
  </si>
  <si>
    <t>04/12/2568 | ชม.70-8514</t>
  </si>
  <si>
    <t>1125120001245</t>
  </si>
  <si>
    <t>6251211285180</t>
  </si>
  <si>
    <t>04/12/2568 | ชม.70-4365</t>
  </si>
  <si>
    <t>1125120001399</t>
  </si>
  <si>
    <t>6251215284615</t>
  </si>
  <si>
    <t>04/12/2568 | ชม.70-4175</t>
  </si>
  <si>
    <t>1125120001405</t>
  </si>
  <si>
    <t>6251215284622</t>
  </si>
  <si>
    <t>04/12/2568 | ชม.70-4191</t>
  </si>
  <si>
    <t>1425120000140</t>
  </si>
  <si>
    <t>6251214283534</t>
  </si>
  <si>
    <t>04/12/2568 | อย.72-4046</t>
  </si>
  <si>
    <t>1525120000086</t>
  </si>
  <si>
    <t>6251215284592</t>
  </si>
  <si>
    <t>04/12/2568 | ชม.70-4176</t>
  </si>
  <si>
    <t>5725120000062</t>
  </si>
  <si>
    <t>6251257283409</t>
  </si>
  <si>
    <t>04/12/2568 | ชม.70-6921</t>
  </si>
  <si>
    <t>1125120001481</t>
  </si>
  <si>
    <t>6251211285197</t>
  </si>
  <si>
    <t>05/12/2568 | ชม.70-5216</t>
  </si>
  <si>
    <t>1125120001627</t>
  </si>
  <si>
    <t>6251211285371</t>
  </si>
  <si>
    <t>05/12/2568 | ชม.70-9608</t>
  </si>
  <si>
    <t>1125120001665</t>
  </si>
  <si>
    <t>6251211285203</t>
  </si>
  <si>
    <t>05/12/2568 | ชม.70-2297</t>
  </si>
  <si>
    <t>1425120000218</t>
  </si>
  <si>
    <t>6251214284814</t>
  </si>
  <si>
    <t>05/12/2568 | ชม.70-2829</t>
  </si>
  <si>
    <t>1525120000109</t>
  </si>
  <si>
    <t>6251215285353</t>
  </si>
  <si>
    <t>05/12/2568 | ชม.70-8512</t>
  </si>
  <si>
    <t>5725120000109</t>
  </si>
  <si>
    <t>6251257284635</t>
  </si>
  <si>
    <t>05/12/2568 | ชม.71-2460</t>
  </si>
  <si>
    <t>1125120001863</t>
  </si>
  <si>
    <t>6251211286514</t>
  </si>
  <si>
    <t>06/12/2568 | ชม.70-4192</t>
  </si>
  <si>
    <t>1125120001870</t>
  </si>
  <si>
    <t>6251211286521</t>
  </si>
  <si>
    <t>06/12/2568 | ชม.70-9609</t>
  </si>
  <si>
    <t>1125120001887</t>
  </si>
  <si>
    <t>6251211286538</t>
  </si>
  <si>
    <t>06/12/2568 | ชม.70-4830</t>
  </si>
  <si>
    <t>1125120001894</t>
  </si>
  <si>
    <t>6251211286545</t>
  </si>
  <si>
    <t>06/12/2568 | ชม.70-8513</t>
  </si>
  <si>
    <t>1425120000249</t>
  </si>
  <si>
    <t>6251214285699</t>
  </si>
  <si>
    <t>06/12/2568 | ปท.71-3670</t>
  </si>
  <si>
    <t>1425120000256</t>
  </si>
  <si>
    <t>6251214285682</t>
  </si>
  <si>
    <t>06/12/2568 | ชม.70-8501</t>
  </si>
  <si>
    <t>1525120000123</t>
  </si>
  <si>
    <t>6251215286503</t>
  </si>
  <si>
    <t>06/12/2568 | ชม.70-4977</t>
  </si>
  <si>
    <t>5825120000236</t>
  </si>
  <si>
    <t>6251258286584</t>
  </si>
  <si>
    <t>.44มส-ชม</t>
  </si>
  <si>
    <t>06/12/2568 | ชม.70-8927</t>
  </si>
  <si>
    <t>1125120002143</t>
  </si>
  <si>
    <t>6251211286910</t>
  </si>
  <si>
    <t>07/12/2568 | ชม.70-4193</t>
  </si>
  <si>
    <t>1125120002150</t>
  </si>
  <si>
    <t>6251211286903</t>
  </si>
  <si>
    <t>07/12/2568 | ชม.70-4175</t>
  </si>
  <si>
    <t>1125120002167</t>
  </si>
  <si>
    <t>6251211286897</t>
  </si>
  <si>
    <t>07/12/2568 | ชม.70-4976</t>
  </si>
  <si>
    <t>1125120002051</t>
  </si>
  <si>
    <t>6251214286658</t>
  </si>
  <si>
    <t>07/12/2568 | ชม.70-6998</t>
  </si>
  <si>
    <t>1425120000287</t>
  </si>
  <si>
    <t>6251214288034</t>
  </si>
  <si>
    <t>07/12/2568 | ชม.70-2532</t>
  </si>
  <si>
    <t>1425120000294</t>
  </si>
  <si>
    <t>6251214286641</t>
  </si>
  <si>
    <t>07/12/2568 | ชม.71-1957</t>
  </si>
  <si>
    <t>1425120000300</t>
  </si>
  <si>
    <t>6251214286634</t>
  </si>
  <si>
    <t>07/12/2568 | ชม.70-2766</t>
  </si>
  <si>
    <t>5825120000243</t>
  </si>
  <si>
    <t>6251258286591</t>
  </si>
  <si>
    <t>48ล.*31.47</t>
  </si>
  <si>
    <t>07/12/2568 | ชม.70-9544</t>
  </si>
  <si>
    <t>5825120000250</t>
  </si>
  <si>
    <t>6251258286607</t>
  </si>
  <si>
    <t>มส-ลป 27ล.</t>
  </si>
  <si>
    <t>07/12/2568 | ชม.70-6248</t>
  </si>
  <si>
    <t>5825120000267</t>
  </si>
  <si>
    <t>6251258286614</t>
  </si>
  <si>
    <t>มส-ลป 53ล.</t>
  </si>
  <si>
    <t>07/12/2568 | ชม.70-8931</t>
  </si>
  <si>
    <t>1125120002334</t>
  </si>
  <si>
    <t>6251211286965</t>
  </si>
  <si>
    <t>08/12/2568 | ชม.70-5248</t>
  </si>
  <si>
    <t>1125120002518</t>
  </si>
  <si>
    <t>6251215288255</t>
  </si>
  <si>
    <t>08/12/2568 | ชม.70-4831</t>
  </si>
  <si>
    <t>1125120002600</t>
  </si>
  <si>
    <t>6251211288235</t>
  </si>
  <si>
    <t>08/12/2568 | ชม.70-9613</t>
  </si>
  <si>
    <t>1125120002617</t>
  </si>
  <si>
    <t>6251215288262</t>
  </si>
  <si>
    <t>08/12/2568 | ชม.70-4177</t>
  </si>
  <si>
    <t>1125120002624</t>
  </si>
  <si>
    <t>6251215288248</t>
  </si>
  <si>
    <t>08/12/2568 | ชม.70-8514</t>
  </si>
  <si>
    <t>1125120002648</t>
  </si>
  <si>
    <t>6251211288228</t>
  </si>
  <si>
    <t>08/12/2568 | ชม.70-4195</t>
  </si>
  <si>
    <t>1425120000348</t>
  </si>
  <si>
    <t>6251214288041</t>
  </si>
  <si>
    <t>08/12/2568 | อย.72-4046</t>
  </si>
  <si>
    <t>1125120002679</t>
  </si>
  <si>
    <t>6251215289702</t>
  </si>
  <si>
    <t>09/12/2568 | ชม.70-4176</t>
  </si>
  <si>
    <t>1125120002716</t>
  </si>
  <si>
    <t>6251211289690</t>
  </si>
  <si>
    <t>09/12/2568 | ชม.70-4979</t>
  </si>
  <si>
    <t>1125120002952</t>
  </si>
  <si>
    <t>6251211289683</t>
  </si>
  <si>
    <t>09/12/2568 | ชม.70-9722</t>
  </si>
  <si>
    <t>1125120002976</t>
  </si>
  <si>
    <t>6251211289676</t>
  </si>
  <si>
    <t>09/12/2568 | ชม.70-8513</t>
  </si>
  <si>
    <t>1125120002983</t>
  </si>
  <si>
    <t>6251211289669</t>
  </si>
  <si>
    <t>09/12/2568 | ชม.70-6265</t>
  </si>
  <si>
    <t>1125120003003</t>
  </si>
  <si>
    <t>6251211289645</t>
  </si>
  <si>
    <t>09/12/2568 | ชม.70-4837</t>
  </si>
  <si>
    <t>1425120000386</t>
  </si>
  <si>
    <t>6251214288881</t>
  </si>
  <si>
    <t>09/12/2568 | ชม.70-8505</t>
  </si>
  <si>
    <t>5725120000147</t>
  </si>
  <si>
    <t>6251257288305</t>
  </si>
  <si>
    <t>36ล.*31.47</t>
  </si>
  <si>
    <t>09/12/2568 | ชม.70-8503</t>
  </si>
  <si>
    <t>1125120003195</t>
  </si>
  <si>
    <t>6251211290061</t>
  </si>
  <si>
    <t>10/12/2568 | ชม.70-8561</t>
  </si>
  <si>
    <t>1125120003201</t>
  </si>
  <si>
    <t>6251211291136</t>
  </si>
  <si>
    <t>10/12/2568 | ชม.70-4192</t>
  </si>
  <si>
    <t>1125120003249</t>
  </si>
  <si>
    <t>6251211291143</t>
  </si>
  <si>
    <t>10/12/2568 | ชม.70-4189</t>
  </si>
  <si>
    <t>1125120003393</t>
  </si>
  <si>
    <t>6251211291150</t>
  </si>
  <si>
    <t>10/12/2568 | ชม.70-4978</t>
  </si>
  <si>
    <t>1125120003447</t>
  </si>
  <si>
    <t>6251211291129</t>
  </si>
  <si>
    <t>10/12/2568 | ชม.70-4831</t>
  </si>
  <si>
    <t>1425120000423</t>
  </si>
  <si>
    <t>6251214289970</t>
  </si>
  <si>
    <t>10/12/2568 | ชม.70-2532</t>
  </si>
  <si>
    <t>1425120000430</t>
  </si>
  <si>
    <t>6251214289789</t>
  </si>
  <si>
    <t>10/12/2568 | ชม.71-1957</t>
  </si>
  <si>
    <t>1425120000447</t>
  </si>
  <si>
    <t>6251214289796</t>
  </si>
  <si>
    <t>10/12/2568 | ชม.70-4122</t>
  </si>
  <si>
    <t>1525120000185</t>
  </si>
  <si>
    <t>6251215291187</t>
  </si>
  <si>
    <t>10/12/2568 | ชม.70-8514</t>
  </si>
  <si>
    <t>5725120000178</t>
  </si>
  <si>
    <t>6251257289807</t>
  </si>
  <si>
    <t>42ล.(ชร-วปป-ชม)  +17ล.หาง 4977 ชร-ชม.</t>
  </si>
  <si>
    <t>10/12/2568 | ชม.70-6922</t>
  </si>
  <si>
    <t>5825120000397</t>
  </si>
  <si>
    <t>6251257291329</t>
  </si>
  <si>
    <t>.36ชร-ชม</t>
  </si>
  <si>
    <t>10/12/2568 | ชม.70-9543</t>
  </si>
  <si>
    <t>5825120000366</t>
  </si>
  <si>
    <t>6251258290222</t>
  </si>
  <si>
    <t>.48 มส-ชม</t>
  </si>
  <si>
    <t>10/12/2568 | ชม.70-8500</t>
  </si>
  <si>
    <t>1125120003461</t>
  </si>
  <si>
    <t>6251211292560</t>
  </si>
  <si>
    <t>11/12/2568 | ชม.70-4174</t>
  </si>
  <si>
    <t>1125120003577</t>
  </si>
  <si>
    <t>6251211291365</t>
  </si>
  <si>
    <t>11/12/2568 | ชม.70-5248</t>
  </si>
  <si>
    <t>1125120003621</t>
  </si>
  <si>
    <t>6251213292537</t>
  </si>
  <si>
    <t>11/12/2568 | ชม.70-9613</t>
  </si>
  <si>
    <t>1125120003744</t>
  </si>
  <si>
    <t>6251211293970</t>
  </si>
  <si>
    <t>11/12/2568 | ชม.70-2766</t>
  </si>
  <si>
    <t>1125120003751</t>
  </si>
  <si>
    <t>6251211292584</t>
  </si>
  <si>
    <t>11/12/2568 | ชม.70-4976</t>
  </si>
  <si>
    <t>1125120003768</t>
  </si>
  <si>
    <t>6251211292546</t>
  </si>
  <si>
    <t>11/12/2568 | ชม.70-4191</t>
  </si>
  <si>
    <t>1125120003775</t>
  </si>
  <si>
    <t>6251211292577</t>
  </si>
  <si>
    <t>11/12/2568 | ชม.70-6264</t>
  </si>
  <si>
    <t>1125120003782</t>
  </si>
  <si>
    <t>6251211292553</t>
  </si>
  <si>
    <t>11/12/2568 | ชม.70-4194</t>
  </si>
  <si>
    <t>1425120000478</t>
  </si>
  <si>
    <t>6251214291744</t>
  </si>
  <si>
    <t>11/12/2568 | อย.72-4046</t>
  </si>
  <si>
    <t>5725120000239</t>
  </si>
  <si>
    <t>6251257291312</t>
  </si>
  <si>
    <t>11/12/2568 | ชม.70-4218</t>
  </si>
  <si>
    <t>1125120003966</t>
  </si>
  <si>
    <t>6251215293914</t>
  </si>
  <si>
    <t>12/12/2568 | ชม.70-4192</t>
  </si>
  <si>
    <t>1125120003973</t>
  </si>
  <si>
    <t>ชม.70-3247</t>
  </si>
  <si>
    <t>6251211293987</t>
  </si>
  <si>
    <t>12/12/2568 | ชม.70-3247</t>
  </si>
  <si>
    <t>1125120003980</t>
  </si>
  <si>
    <t>ชม.70-8325</t>
  </si>
  <si>
    <t>6251211293994</t>
  </si>
  <si>
    <t>12/12/2568 | ชม.70-8325</t>
  </si>
  <si>
    <t>1125120004000</t>
  </si>
  <si>
    <t>6251213293923</t>
  </si>
  <si>
    <t>12/12/2568 | ชม.70-4176</t>
  </si>
  <si>
    <t>1125120004079</t>
  </si>
  <si>
    <t>6251211293949</t>
  </si>
  <si>
    <t>12/12/2568 | ชม.70-4189</t>
  </si>
  <si>
    <t>1125120004086</t>
  </si>
  <si>
    <t>6251211293932</t>
  </si>
  <si>
    <t>12/12/2568 | ชม.70-3816</t>
  </si>
  <si>
    <t>1425120000508</t>
  </si>
  <si>
    <t>6251214294066</t>
  </si>
  <si>
    <t>12/12/2568 | ชม.70-8505</t>
  </si>
  <si>
    <t>5725120000277</t>
  </si>
  <si>
    <t>6251257292678</t>
  </si>
  <si>
    <t>12/12/2568 | ชม.70-8455</t>
  </si>
  <si>
    <t>5725120000284</t>
  </si>
  <si>
    <t>ชม.70-2828</t>
  </si>
  <si>
    <t>6251257293958</t>
  </si>
  <si>
    <t>12/12/2568 | ชม.70-2828</t>
  </si>
  <si>
    <t>1125120004222</t>
  </si>
  <si>
    <t>6251211294007</t>
  </si>
  <si>
    <t>13/12/2568 | ชม.70-2932</t>
  </si>
  <si>
    <t>1125120004307</t>
  </si>
  <si>
    <t>6251215295185</t>
  </si>
  <si>
    <t>13/12/2568 | ชม.70-4980</t>
  </si>
  <si>
    <t>1125120004376</t>
  </si>
  <si>
    <t>6251211295196</t>
  </si>
  <si>
    <t>13/12/2568 | ชม.70-4832</t>
  </si>
  <si>
    <t>1125120004383</t>
  </si>
  <si>
    <t>6251211295202</t>
  </si>
  <si>
    <t>13/12/2568 | ชม.70-6264</t>
  </si>
  <si>
    <t>1425120000539</t>
  </si>
  <si>
    <t>6251214294073</t>
  </si>
  <si>
    <t>13/12/2568 | ชม.71-1957</t>
  </si>
  <si>
    <t>5725120000291</t>
  </si>
  <si>
    <t>6251257294016</t>
  </si>
  <si>
    <t>13/12/2568 | ชม.70-5978</t>
  </si>
  <si>
    <t>1125120004468</t>
  </si>
  <si>
    <t>6251211295493</t>
  </si>
  <si>
    <t>14/12/2568 | ชม.70-4192</t>
  </si>
  <si>
    <t>1125120004482</t>
  </si>
  <si>
    <t>6251211295516</t>
  </si>
  <si>
    <t>14/12/2568 | ปท.71-3670</t>
  </si>
  <si>
    <t>1125120004604</t>
  </si>
  <si>
    <t>6251211295486</t>
  </si>
  <si>
    <t>14/12/2568 | ชม.70-4977</t>
  </si>
  <si>
    <t>1125120004628</t>
  </si>
  <si>
    <t>6251211295509</t>
  </si>
  <si>
    <t>14/12/2568 | ชม.70-4191</t>
  </si>
  <si>
    <t>1425120000584</t>
  </si>
  <si>
    <t>6251214295742</t>
  </si>
  <si>
    <t>14/12/2568 | ชม.70-2297</t>
  </si>
  <si>
    <t>5725120000307</t>
  </si>
  <si>
    <t>6251257295150</t>
  </si>
  <si>
    <t>ชร-ชม=36ล*31.47</t>
  </si>
  <si>
    <t>14/12/2568 | ชม.70-9544</t>
  </si>
  <si>
    <t>1125120004765</t>
  </si>
  <si>
    <t>6251211296896</t>
  </si>
  <si>
    <t>15/12/2568 | ชม.70-5216</t>
  </si>
  <si>
    <t>1125120004819</t>
  </si>
  <si>
    <t>6251215296946</t>
  </si>
  <si>
    <t>15/12/2568 | ชม.70-4175</t>
  </si>
  <si>
    <t>1125120004840</t>
  </si>
  <si>
    <t>6251215296953</t>
  </si>
  <si>
    <t>15/12/2568 | ชม.70-4976</t>
  </si>
  <si>
    <t>1125120004901</t>
  </si>
  <si>
    <t>6251211296919</t>
  </si>
  <si>
    <t>15/12/2568 | ชม.70-9613</t>
  </si>
  <si>
    <t>1125120004918</t>
  </si>
  <si>
    <t>6251211296933</t>
  </si>
  <si>
    <t>15/12/2568 | ชม.70-6248</t>
  </si>
  <si>
    <t>1125120004925</t>
  </si>
  <si>
    <t>6251211296926</t>
  </si>
  <si>
    <t>15/12/2568 | ชม.70-4176</t>
  </si>
  <si>
    <t>1425120000638</t>
  </si>
  <si>
    <t>6251214295759</t>
  </si>
  <si>
    <t>15/12/2568 | ชม.70-2766</t>
  </si>
  <si>
    <t>1925120000220</t>
  </si>
  <si>
    <t>6251219295808</t>
  </si>
  <si>
    <t>15/12/2568 | ชม.70-8929</t>
  </si>
  <si>
    <t>5425120000160</t>
  </si>
  <si>
    <t>6251254296976</t>
  </si>
  <si>
    <t>15/12/2568 | ชม.70-4179</t>
  </si>
  <si>
    <t>5425120000177</t>
  </si>
  <si>
    <t>6251254296983</t>
  </si>
  <si>
    <t>15/12/2568 | ชม.70-8515</t>
  </si>
  <si>
    <t>1125120005151</t>
  </si>
  <si>
    <t>6251215298384</t>
  </si>
  <si>
    <t>16/12/2568 | ชม.70-8514</t>
  </si>
  <si>
    <t>1125120005236</t>
  </si>
  <si>
    <t>6251215298391</t>
  </si>
  <si>
    <t>16/12/2568 | ชม.70-4189</t>
  </si>
  <si>
    <t>1125120005281</t>
  </si>
  <si>
    <t>6251211298333</t>
  </si>
  <si>
    <t>16/12/2568 | ชม.70-4980</t>
  </si>
  <si>
    <t>1125120005298</t>
  </si>
  <si>
    <t>6251211298340</t>
  </si>
  <si>
    <t>16/12/2568 | ชม.70-6264</t>
  </si>
  <si>
    <t>1125120005304</t>
  </si>
  <si>
    <t>6251211298357</t>
  </si>
  <si>
    <t>16/12/2568 | ชม.70-4832</t>
  </si>
  <si>
    <t>1125120005311</t>
  </si>
  <si>
    <t>6251211298364</t>
  </si>
  <si>
    <t>16/12/2568 | ชม.70-3812</t>
  </si>
  <si>
    <t>1425120000652</t>
  </si>
  <si>
    <t>6251214297036</t>
  </si>
  <si>
    <t>16/12/2568 | ชม.71-1957</t>
  </si>
  <si>
    <t>1425120000669</t>
  </si>
  <si>
    <t>6251214297043</t>
  </si>
  <si>
    <t>16/12/2568 | ชม.70-6998</t>
  </si>
  <si>
    <t>5725120000321</t>
  </si>
  <si>
    <t>6251257299875</t>
  </si>
  <si>
    <t>16/12/2568 | ชม.70-6048</t>
  </si>
  <si>
    <t>1125120005588</t>
  </si>
  <si>
    <t>6251215299817</t>
  </si>
  <si>
    <t>17/12/2568 | ชม.70-4190</t>
  </si>
  <si>
    <t>1125120005595</t>
  </si>
  <si>
    <t>6251213299826</t>
  </si>
  <si>
    <t>17/12/2568 | ชม.70-9611</t>
  </si>
  <si>
    <t>1125120005656</t>
  </si>
  <si>
    <t>6251211299835</t>
  </si>
  <si>
    <t>17/12/2568 | ชม.70-9722</t>
  </si>
  <si>
    <t>1125120005687</t>
  </si>
  <si>
    <t>6251215299800</t>
  </si>
  <si>
    <t>17/12/2568 | ชม.70-8513</t>
  </si>
  <si>
    <t>1125120005694</t>
  </si>
  <si>
    <t>6251215299794</t>
  </si>
  <si>
    <t>17/12/2568 | ชม.70-9613</t>
  </si>
  <si>
    <t>1425120000706</t>
  </si>
  <si>
    <t>6251214298569</t>
  </si>
  <si>
    <t>17/12/2568 | ชม.70-8561</t>
  </si>
  <si>
    <t>1425120000713</t>
  </si>
  <si>
    <t>6251214298576</t>
  </si>
  <si>
    <t>17/12/2568 | ชม.70-2532</t>
  </si>
  <si>
    <t>5725120000338</t>
  </si>
  <si>
    <t>6251257299882</t>
  </si>
  <si>
    <t>17/12/2568 | ชม.70-6921</t>
  </si>
  <si>
    <t>5825120000601</t>
  </si>
  <si>
    <t>6251219299783</t>
  </si>
  <si>
    <t>ชร-พย 14ล.</t>
  </si>
  <si>
    <t>17/12/2568 | ชม.70-9608</t>
  </si>
  <si>
    <t>1125120005793</t>
  </si>
  <si>
    <t>6251211301217</t>
  </si>
  <si>
    <t>18/12/2568 | ชม.70-4174</t>
  </si>
  <si>
    <t>1125120005854</t>
  </si>
  <si>
    <t>6251211301279</t>
  </si>
  <si>
    <t>18/12/2568 | ชม.70-2932</t>
  </si>
  <si>
    <t>1125120005878</t>
  </si>
  <si>
    <t>6251211301286</t>
  </si>
  <si>
    <t>18/12/2568 | อย.72-4046</t>
  </si>
  <si>
    <t>1125120005885</t>
  </si>
  <si>
    <t>6251211301224</t>
  </si>
  <si>
    <t>18/12/2568 | ชม.70-8514</t>
  </si>
  <si>
    <t>1125120005960</t>
  </si>
  <si>
    <t>6251211301248</t>
  </si>
  <si>
    <t>18/12/2568 | ชม.70-4980</t>
  </si>
  <si>
    <t>1125120005977</t>
  </si>
  <si>
    <t>6251211301231</t>
  </si>
  <si>
    <t>18/12/2568 | ชม.70-4194</t>
  </si>
  <si>
    <t>1125120005991</t>
  </si>
  <si>
    <t>6251211301255</t>
  </si>
  <si>
    <t>18/12/2568 | ชม.70-4976</t>
  </si>
  <si>
    <t>1125120006004</t>
  </si>
  <si>
    <t>6251211301262</t>
  </si>
  <si>
    <t>18/12/2568 | ชม.70-4977</t>
  </si>
  <si>
    <t>1425120000751</t>
  </si>
  <si>
    <t>6251214300170</t>
  </si>
  <si>
    <t>18/12/2568 | ชม.70-4120</t>
  </si>
  <si>
    <t>5725120000376</t>
  </si>
  <si>
    <t>6251257299905</t>
  </si>
  <si>
    <t>18/12/2568 | ชม.70-4130</t>
  </si>
  <si>
    <t>1125120006134</t>
  </si>
  <si>
    <t>6251211302658</t>
  </si>
  <si>
    <t>19/12/2568 | ชม.70-4179</t>
  </si>
  <si>
    <t>1125120006219</t>
  </si>
  <si>
    <t>6251211302665</t>
  </si>
  <si>
    <t>19/12/2568 | ชม.70-4173</t>
  </si>
  <si>
    <t>1125120006332</t>
  </si>
  <si>
    <t>6251211302719</t>
  </si>
  <si>
    <t>19/12/2568 | ชม.70-2509</t>
  </si>
  <si>
    <t>1125120006349</t>
  </si>
  <si>
    <t>6251211302726</t>
  </si>
  <si>
    <t>19/12/2568 | ชม.70-4365</t>
  </si>
  <si>
    <t>1125120006356</t>
  </si>
  <si>
    <t>6251211302689</t>
  </si>
  <si>
    <t>19/12/2568 | ชม.70-4979</t>
  </si>
  <si>
    <t>1125120006363</t>
  </si>
  <si>
    <t>6251211302696</t>
  </si>
  <si>
    <t>19/12/2568 | ชม.70-3546</t>
  </si>
  <si>
    <t>1125120006370</t>
  </si>
  <si>
    <t>6251211302672</t>
  </si>
  <si>
    <t>19/12/2568 | ชม.70-9722</t>
  </si>
  <si>
    <t>1125120006387</t>
  </si>
  <si>
    <t>6251211302702</t>
  </si>
  <si>
    <t>19/12/2568 | ชม.70-8515</t>
  </si>
  <si>
    <t>1125120006431</t>
  </si>
  <si>
    <t>6251211302733</t>
  </si>
  <si>
    <t>.29 น่าน-ชม</t>
  </si>
  <si>
    <t>19/12/2568 | ชม.70-6248</t>
  </si>
  <si>
    <t>1125120006189</t>
  </si>
  <si>
    <t>6251214301412</t>
  </si>
  <si>
    <t>19/12/2568 | ชม.70-6998</t>
  </si>
  <si>
    <t>1425120000799</t>
  </si>
  <si>
    <t>6251214301399</t>
  </si>
  <si>
    <t>19/12/2568 | ชม.71-1957</t>
  </si>
  <si>
    <t>1425120000805</t>
  </si>
  <si>
    <t>6251214301405</t>
  </si>
  <si>
    <t>19/12/2568 | ชม.70-9360</t>
  </si>
  <si>
    <t>5725120000413</t>
  </si>
  <si>
    <t>6251257301301</t>
  </si>
  <si>
    <t>19/12/2568 | ชม.70-5978</t>
  </si>
  <si>
    <t>1125120006455</t>
  </si>
  <si>
    <t>6251211305925</t>
  </si>
  <si>
    <t>20/12/2568 | ชม.70-4122</t>
  </si>
  <si>
    <t>1125120006592</t>
  </si>
  <si>
    <t>6251215304023</t>
  </si>
  <si>
    <t>20/12/2568 | ชม.70-4192</t>
  </si>
  <si>
    <t>1125120006646</t>
  </si>
  <si>
    <t>6251215304030</t>
  </si>
  <si>
    <t>20/12/2568 | ชม.70-8514</t>
  </si>
  <si>
    <t>1125120006653</t>
  </si>
  <si>
    <t>6251211304041</t>
  </si>
  <si>
    <t>20/12/2568 | ชม.70-4174</t>
  </si>
  <si>
    <t>1125120006721</t>
  </si>
  <si>
    <t>6251211304058</t>
  </si>
  <si>
    <t>20/12/2568 | ชม.70-4978</t>
  </si>
  <si>
    <t>5725120000468</t>
  </si>
  <si>
    <t>6251257302865</t>
  </si>
  <si>
    <t>20/12/2568 | ชม.70-6257</t>
  </si>
  <si>
    <t>5725120000475</t>
  </si>
  <si>
    <t>ชม.70-3549</t>
  </si>
  <si>
    <t>6251257303183</t>
  </si>
  <si>
    <t>.60 ชร-ชม</t>
  </si>
  <si>
    <t>20/12/2568 | ชม.70-3549</t>
  </si>
  <si>
    <t>1125120006790</t>
  </si>
  <si>
    <t>6251211304393</t>
  </si>
  <si>
    <t>21/12/2568 | ชม.70-8513</t>
  </si>
  <si>
    <t>1125120006912</t>
  </si>
  <si>
    <t>6251211304409</t>
  </si>
  <si>
    <t>21/12/2568 | ชม.70-3813</t>
  </si>
  <si>
    <t>1125120006929</t>
  </si>
  <si>
    <t>6251211304423</t>
  </si>
  <si>
    <t>21/12/2568 | ชม.70-4980</t>
  </si>
  <si>
    <t>1125120006950</t>
  </si>
  <si>
    <t>6251211304416</t>
  </si>
  <si>
    <t>21/12/2568 | ชม.70-4194</t>
  </si>
  <si>
    <t>1125120007056</t>
  </si>
  <si>
    <t>6251211304430</t>
  </si>
  <si>
    <t>21/12/2568 | ชม.70-4977</t>
  </si>
  <si>
    <t>1425120000874</t>
  </si>
  <si>
    <t>6251214304697</t>
  </si>
  <si>
    <t>21/12/2568 | อย.72-4046</t>
  </si>
  <si>
    <t>5725120000499</t>
  </si>
  <si>
    <t>6251257304104</t>
  </si>
  <si>
    <t>เชียงราย-ชม 33ล.</t>
  </si>
  <si>
    <t>21/12/2568 | ชม.70-8931</t>
  </si>
  <si>
    <t>5825120000793</t>
  </si>
  <si>
    <t>6251258304011</t>
  </si>
  <si>
    <t>21/12/2568 | ชม.70-8932</t>
  </si>
  <si>
    <t>1125120007209</t>
  </si>
  <si>
    <t>6251215305891</t>
  </si>
  <si>
    <t>22/12/2568 | ชม.70-4837</t>
  </si>
  <si>
    <t>1125120007346</t>
  </si>
  <si>
    <t>6251211305857</t>
  </si>
  <si>
    <t>22/12/2568 | ชม.70-9722</t>
  </si>
  <si>
    <t>1125120007353</t>
  </si>
  <si>
    <t>6251215305907</t>
  </si>
  <si>
    <t>22/12/2568 | ชม.70-9609</t>
  </si>
  <si>
    <t>1125120007360</t>
  </si>
  <si>
    <t>6251215305884</t>
  </si>
  <si>
    <t>22/12/2568 | ชม.70-6265</t>
  </si>
  <si>
    <t>1125120007377</t>
  </si>
  <si>
    <t>6251211305840</t>
  </si>
  <si>
    <t>22/12/2568 | ชม.70-3546</t>
  </si>
  <si>
    <t>1925120000336</t>
  </si>
  <si>
    <t>6251219305873</t>
  </si>
  <si>
    <t>22/12/2568 | ชม.70-4195</t>
  </si>
  <si>
    <t>1125120007506</t>
  </si>
  <si>
    <t>6251211306311</t>
  </si>
  <si>
    <t>23/12/2568 | ชม.70-5248</t>
  </si>
  <si>
    <t>1125120007537</t>
  </si>
  <si>
    <t>6251211307196</t>
  </si>
  <si>
    <t>23/12/2568 | ชม.70-4978</t>
  </si>
  <si>
    <t>1125120007544</t>
  </si>
  <si>
    <t>6251215307239</t>
  </si>
  <si>
    <t>23/12/2568 | ชม.70-8513</t>
  </si>
  <si>
    <t>1125120007629</t>
  </si>
  <si>
    <t>6251211307202</t>
  </si>
  <si>
    <t>23/12/2568 | ชม.70-4179</t>
  </si>
  <si>
    <t>1125120007636</t>
  </si>
  <si>
    <t>6251211307219</t>
  </si>
  <si>
    <t>23/12/2568 | ชม.70-8515</t>
  </si>
  <si>
    <t>1125120007643</t>
  </si>
  <si>
    <t>6251211307226</t>
  </si>
  <si>
    <t>23/12/2568 | ชม.70-4188</t>
  </si>
  <si>
    <t>5725120000505</t>
  </si>
  <si>
    <t>6251257305989</t>
  </si>
  <si>
    <t>23/12/2568 | ชม.70-6922</t>
  </si>
  <si>
    <t>1125120007780</t>
  </si>
  <si>
    <t>6251211308643</t>
  </si>
  <si>
    <t>24/12/2568 | ชม.70-4192</t>
  </si>
  <si>
    <t>1125120007803</t>
  </si>
  <si>
    <t>6251211310035</t>
  </si>
  <si>
    <t>24/12/2568 | ชม.70-8561</t>
  </si>
  <si>
    <t>1125120007827</t>
  </si>
  <si>
    <t>6251215308663</t>
  </si>
  <si>
    <t>24/12/2568 | ชม.70-6264</t>
  </si>
  <si>
    <t>1125120007971</t>
  </si>
  <si>
    <t>6251211308650</t>
  </si>
  <si>
    <t>24/12/2568 | ชม.70-4837</t>
  </si>
  <si>
    <t>1125120007988</t>
  </si>
  <si>
    <t>6251211308636</t>
  </si>
  <si>
    <t>24/12/2568 | ชม.70-4194</t>
  </si>
  <si>
    <t>1125120007995</t>
  </si>
  <si>
    <t>6251211308629</t>
  </si>
  <si>
    <t>24/12/2568 | ชม.70-4175</t>
  </si>
  <si>
    <t>1425120000966</t>
  </si>
  <si>
    <t>6251214307568</t>
  </si>
  <si>
    <t>24/12/2568 | ชม.70-6998</t>
  </si>
  <si>
    <t>1425120000973</t>
  </si>
  <si>
    <t>6251214307636</t>
  </si>
  <si>
    <t>24/12/2568 | ชม.70-8501</t>
  </si>
  <si>
    <t>1425120001000</t>
  </si>
  <si>
    <t>6251214310124</t>
  </si>
  <si>
    <t>24/12/2568 | ชม.70-8505</t>
  </si>
  <si>
    <t>5425120000276</t>
  </si>
  <si>
    <t>6251254308679</t>
  </si>
  <si>
    <t>24/12/2568 | ชม.70-3814</t>
  </si>
  <si>
    <t>5825120000946</t>
  </si>
  <si>
    <t>6251258307593</t>
  </si>
  <si>
    <t>24/12/2568 | ชม.71-2429</t>
  </si>
  <si>
    <t>1125120008183</t>
  </si>
  <si>
    <t>6251211309992</t>
  </si>
  <si>
    <t>25/12/2568 | ชม.70-4179</t>
  </si>
  <si>
    <t>1125120008190</t>
  </si>
  <si>
    <t>6251215310017</t>
  </si>
  <si>
    <t>25/12/2568 | ชม.70-4976</t>
  </si>
  <si>
    <t>1125120008282</t>
  </si>
  <si>
    <t>6251211310042</t>
  </si>
  <si>
    <t>25/12/2568 | ชม.70-5216</t>
  </si>
  <si>
    <t>1125120008404</t>
  </si>
  <si>
    <t>6251211310004</t>
  </si>
  <si>
    <t>25/12/2568 | ชม.70-8515</t>
  </si>
  <si>
    <t>1125120008411</t>
  </si>
  <si>
    <t>6251211309985</t>
  </si>
  <si>
    <t>25/12/2568 | ชม.70-8513</t>
  </si>
  <si>
    <t>1125120008428</t>
  </si>
  <si>
    <t>6251211309978</t>
  </si>
  <si>
    <t>25/12/2568 | ชม.70-4977</t>
  </si>
  <si>
    <t>5725120000543</t>
  </si>
  <si>
    <t>6251257310020</t>
  </si>
  <si>
    <t>25/12/2568 | ชม.70-4137</t>
  </si>
  <si>
    <t>1125120008565</t>
  </si>
  <si>
    <t>6251211312336</t>
  </si>
  <si>
    <t>26/12/2568 | ปท.71-3670</t>
  </si>
  <si>
    <t>1125120008688</t>
  </si>
  <si>
    <t>6251215311519</t>
  </si>
  <si>
    <t>26/12/2568 | ชม.70-3816</t>
  </si>
  <si>
    <t>1125120008695</t>
  </si>
  <si>
    <t>6251215311526</t>
  </si>
  <si>
    <t>26/12/2568 | ชม.70-4193</t>
  </si>
  <si>
    <t>1425120001031</t>
  </si>
  <si>
    <t>6251214310131</t>
  </si>
  <si>
    <t>26/12/2568 | ชม.70-4122</t>
  </si>
  <si>
    <t>5725120000581</t>
  </si>
  <si>
    <t>6251257310105</t>
  </si>
  <si>
    <t>.11มส-ชร, .33ชร-ชม</t>
  </si>
  <si>
    <t>26/12/2568 | ชม.70-8930</t>
  </si>
  <si>
    <t>5725120000598</t>
  </si>
  <si>
    <t>6251257310099</t>
  </si>
  <si>
    <t>26/12/2568 | ชม.70-6265</t>
  </si>
  <si>
    <t>5725120000604</t>
  </si>
  <si>
    <t>6251257310112</t>
  </si>
  <si>
    <t>26/12/2568 | ชม.70-6048</t>
  </si>
  <si>
    <t>1125120008985</t>
  </si>
  <si>
    <t>6251211312381</t>
  </si>
  <si>
    <t>27/12/2568 | ชม.70-4175</t>
  </si>
  <si>
    <t>1425120001086</t>
  </si>
  <si>
    <t>6251214311695</t>
  </si>
  <si>
    <t>27/12/2568 | ชม.70-2297</t>
  </si>
  <si>
    <t>5725120000611</t>
  </si>
  <si>
    <t>6251257311393</t>
  </si>
  <si>
    <t>36ล*30.97, ลากหางคอก70-4174กลับชม.17ล*30.97</t>
  </si>
  <si>
    <t>27/12/2568 | ชม.70-9544</t>
  </si>
  <si>
    <t>5725120000628</t>
  </si>
  <si>
    <t>6251257311409</t>
  </si>
  <si>
    <t>27/12/2568 | ชม.70-6920</t>
  </si>
  <si>
    <t>5725120000635</t>
  </si>
  <si>
    <t>6251257311454</t>
  </si>
  <si>
    <t>36ล.ชร-ชม.</t>
  </si>
  <si>
    <t>27/12/2568 | ชม.70-6257</t>
  </si>
  <si>
    <t>1425120001123</t>
  </si>
  <si>
    <t>6251214312401</t>
  </si>
  <si>
    <t>28/12/2568 | ชม.70-8505</t>
  </si>
  <si>
    <t>5825120001097</t>
  </si>
  <si>
    <t>6251258313099</t>
  </si>
  <si>
    <t>28/12/2568 | ชม.70-8931</t>
  </si>
  <si>
    <t>1125120009333</t>
  </si>
  <si>
    <t>6251211313364</t>
  </si>
  <si>
    <t>29/12/2568 | ชม.70-8501</t>
  </si>
  <si>
    <t>1425120001154</t>
  </si>
  <si>
    <t>6251214312937</t>
  </si>
  <si>
    <t>29/12/2568 | ชม.70-4122</t>
  </si>
  <si>
    <t>5425120000344</t>
  </si>
  <si>
    <t>6260154313638</t>
  </si>
  <si>
    <t>29/12/2568 | ชม.70-4177</t>
  </si>
  <si>
    <t>5825120001127</t>
  </si>
  <si>
    <t>ชม.70-2991</t>
  </si>
  <si>
    <t>6251258313105</t>
  </si>
  <si>
    <t>29/12/2568 | ชม.70-2991</t>
  </si>
  <si>
    <t>6425120000688</t>
  </si>
  <si>
    <t>6260152313647</t>
  </si>
  <si>
    <t>31/12/2568 | ชม.70-3811</t>
  </si>
  <si>
    <t>1126010000034</t>
  </si>
  <si>
    <t>6260111313862</t>
  </si>
  <si>
    <t>01/01/2569 | ชม.70-8930</t>
  </si>
  <si>
    <t>6425120000701</t>
  </si>
  <si>
    <t>6260152313791</t>
  </si>
  <si>
    <t>01/01/2569 | ชม.70-3815</t>
  </si>
  <si>
    <t>1126010000218</t>
  </si>
  <si>
    <t>6260111313879</t>
  </si>
  <si>
    <t>02/01/2569 | ชม.70-4127</t>
  </si>
  <si>
    <t>1126010000225</t>
  </si>
  <si>
    <t>6260111314258</t>
  </si>
  <si>
    <t>02/01/2569 | ชม.70-6265</t>
  </si>
  <si>
    <t>5226010000044</t>
  </si>
  <si>
    <t>6260152314262</t>
  </si>
  <si>
    <t>02/01/2569 | ชม.70-4180</t>
  </si>
  <si>
    <t>1426010000028</t>
  </si>
  <si>
    <t>6260114314804</t>
  </si>
  <si>
    <t>03/01/2569 | ชม.70-9360</t>
  </si>
  <si>
    <t>5226010000105</t>
  </si>
  <si>
    <t>6260152314774</t>
  </si>
  <si>
    <t>03/01/2569 | ชม.70-3815</t>
  </si>
  <si>
    <t>5726010000056</t>
  </si>
  <si>
    <t>6260157314236</t>
  </si>
  <si>
    <t>03/01/2569 | ชม.70-6257</t>
  </si>
  <si>
    <t>1126010000621</t>
  </si>
  <si>
    <t>6260152315139</t>
  </si>
  <si>
    <t>04/01/2569 | ชม.70-3811</t>
  </si>
  <si>
    <t>6426010000054</t>
  </si>
  <si>
    <t>6260152315122</t>
  </si>
  <si>
    <t>04/01/2569 | ชม.70-4180</t>
  </si>
  <si>
    <t>1126010000713</t>
  </si>
  <si>
    <t>6260111315545</t>
  </si>
  <si>
    <t>.25 ล.ฝาง-ชม</t>
  </si>
  <si>
    <t>05/01/2569 | ชม.70-8932</t>
  </si>
  <si>
    <t>1126010001031</t>
  </si>
  <si>
    <t>6260111318270</t>
  </si>
  <si>
    <t>06/01/2569 | ชม.70-2766</t>
  </si>
  <si>
    <t>1426010000103</t>
  </si>
  <si>
    <t>6260114317300</t>
  </si>
  <si>
    <t>06/01/2569 | ชม.70-9360</t>
  </si>
  <si>
    <t>5426010000024</t>
  </si>
  <si>
    <t>6260154316349</t>
  </si>
  <si>
    <t>24ล. ส่วนต่างแพร่-ชม.</t>
  </si>
  <si>
    <t>06/01/2569 | ชม.70-4134</t>
  </si>
  <si>
    <t>5826010000121</t>
  </si>
  <si>
    <t>6260158316642</t>
  </si>
  <si>
    <t>06/01/2569 | ชม.70-8931</t>
  </si>
  <si>
    <t>1426010000134</t>
  </si>
  <si>
    <t>6260114317898</t>
  </si>
  <si>
    <t>07/01/2569 | ชม.70-8932</t>
  </si>
  <si>
    <t>1426010000141</t>
  </si>
  <si>
    <t>6260114317904</t>
  </si>
  <si>
    <t>07/01/2569 | ชม.70-4122</t>
  </si>
  <si>
    <t>5426010000062</t>
  </si>
  <si>
    <t>6260154319265</t>
  </si>
  <si>
    <t>07/01/2569 | ชม.70-9609</t>
  </si>
  <si>
    <t>5726010000087</t>
  </si>
  <si>
    <t>6260157317800</t>
  </si>
  <si>
    <t>07/01/2569 | ชม.70-6263</t>
  </si>
  <si>
    <t>5726010000124</t>
  </si>
  <si>
    <t>6260157319149</t>
  </si>
  <si>
    <t>.21 ชร-ชม</t>
  </si>
  <si>
    <t>07/01/2569 | ชม.71-2297</t>
  </si>
  <si>
    <t>1126010001741</t>
  </si>
  <si>
    <t>6260115320521</t>
  </si>
  <si>
    <t>08/01/2569 | ชม.70-4175</t>
  </si>
  <si>
    <t>1126010001758</t>
  </si>
  <si>
    <t>6260115320538</t>
  </si>
  <si>
    <t>08/01/2569 | ชม.70-4179</t>
  </si>
  <si>
    <t>1126010001819</t>
  </si>
  <si>
    <t>6260111320501</t>
  </si>
  <si>
    <t>08/01/2569 | ชม.70-8515</t>
  </si>
  <si>
    <t>1126010001895</t>
  </si>
  <si>
    <t>6260111320518</t>
  </si>
  <si>
    <t>08/01/2569 | ชม.70-9611</t>
  </si>
  <si>
    <t>1126010001901</t>
  </si>
  <si>
    <t>6260115320576</t>
  </si>
  <si>
    <t>08/01/2569 | ชม.70-6270</t>
  </si>
  <si>
    <t>1126010001918</t>
  </si>
  <si>
    <t>6260115320552</t>
  </si>
  <si>
    <t>08/01/2569 | ชม.70-4832</t>
  </si>
  <si>
    <t>1126010001925</t>
  </si>
  <si>
    <t>6260115320583</t>
  </si>
  <si>
    <t>08/01/2569 | ชม.70-3816</t>
  </si>
  <si>
    <t>1426010000172</t>
  </si>
  <si>
    <t>6260114320744</t>
  </si>
  <si>
    <t>08/01/2569 | ชม.70-9360</t>
  </si>
  <si>
    <t>1426010000189</t>
  </si>
  <si>
    <t>6260114320751</t>
  </si>
  <si>
    <t>.12 ชม-ทล</t>
  </si>
  <si>
    <t>08/01/2569 | ชม.70-8504</t>
  </si>
  <si>
    <t>1526010000070</t>
  </si>
  <si>
    <t>6260115320545</t>
  </si>
  <si>
    <t>08/01/2569 | ชม.70-8513</t>
  </si>
  <si>
    <t>5726010000131</t>
  </si>
  <si>
    <t>6260157319163</t>
  </si>
  <si>
    <t>21ล  ชร-ฝาง</t>
  </si>
  <si>
    <t>08/01/2569 | ชม.70-4127</t>
  </si>
  <si>
    <t>1526010000124</t>
  </si>
  <si>
    <t>6260115321955</t>
  </si>
  <si>
    <t>09/01/2569 | ชม.70-4189</t>
  </si>
  <si>
    <t>5726010000162</t>
  </si>
  <si>
    <t>6260157320640</t>
  </si>
  <si>
    <t>09/01/2569 | ชม.70-6920</t>
  </si>
  <si>
    <t>5426010000093</t>
  </si>
  <si>
    <t>6260154321947</t>
  </si>
  <si>
    <t>10/01/2569 | ชม.70-4172</t>
  </si>
  <si>
    <t>1126010002793</t>
  </si>
  <si>
    <t>6260111323441</t>
  </si>
  <si>
    <t>11/01/2569 | ชม.70-4839</t>
  </si>
  <si>
    <t>1126010002809</t>
  </si>
  <si>
    <t>6260111323434</t>
  </si>
  <si>
    <t>11/01/2569 | ชม.70-3551</t>
  </si>
  <si>
    <t>1426010000264</t>
  </si>
  <si>
    <t>6260114323141</t>
  </si>
  <si>
    <t>11/01/2569 | ชม.70-4122</t>
  </si>
  <si>
    <t>5826010000282</t>
  </si>
  <si>
    <t>6260158323077</t>
  </si>
  <si>
    <t>มส-ชม=44ล  (มีซ่อมลิฟท์ท้าย)</t>
  </si>
  <si>
    <t>11/01/2569 | ชม.70-8930</t>
  </si>
  <si>
    <t>1126010002854</t>
  </si>
  <si>
    <t>6260115323492</t>
  </si>
  <si>
    <t>12/01/2569 | ชม.70-4175</t>
  </si>
  <si>
    <t>1126010002984</t>
  </si>
  <si>
    <t>6260115324864</t>
  </si>
  <si>
    <t>12/01/2569 | ชม.70-4191</t>
  </si>
  <si>
    <t>1126010003011</t>
  </si>
  <si>
    <t>6260115324871</t>
  </si>
  <si>
    <t>12/01/2569 | ชม.70-4174</t>
  </si>
  <si>
    <t>1126010003066</t>
  </si>
  <si>
    <t>6260111324905</t>
  </si>
  <si>
    <t>12/01/2569 | ชม.70-4176</t>
  </si>
  <si>
    <t>1126010003103</t>
  </si>
  <si>
    <t>6260115324888</t>
  </si>
  <si>
    <t>12/01/2569 | ชม.70-4164</t>
  </si>
  <si>
    <t>1126010003110</t>
  </si>
  <si>
    <t>6260111324912</t>
  </si>
  <si>
    <t>12/01/2569 | ชม.70-4179</t>
  </si>
  <si>
    <t>1526010000155</t>
  </si>
  <si>
    <t>6260115324895</t>
  </si>
  <si>
    <t>12/01/2569 | ชม.70-4978</t>
  </si>
  <si>
    <t>1926010000108</t>
  </si>
  <si>
    <t>6260119324846</t>
  </si>
  <si>
    <t>12/01/2569 | ชม.70-4181</t>
  </si>
  <si>
    <t>1126010003127</t>
  </si>
  <si>
    <t>6260111324929</t>
  </si>
  <si>
    <t>13/01/2569 | ชม.70-4193</t>
  </si>
  <si>
    <t>1126010003363</t>
  </si>
  <si>
    <t>6260111326244</t>
  </si>
  <si>
    <t>13/01/2569 | ชม.70-4839</t>
  </si>
  <si>
    <t>1126010003370</t>
  </si>
  <si>
    <t>6260111326251</t>
  </si>
  <si>
    <t>13/01/2569 | ชม.70-4979</t>
  </si>
  <si>
    <t>1126010003387</t>
  </si>
  <si>
    <t>6260111326268</t>
  </si>
  <si>
    <t>13/01/2569 | ชม.70-3551</t>
  </si>
  <si>
    <t>1526010000186</t>
  </si>
  <si>
    <t>6260115325151</t>
  </si>
  <si>
    <t>19ล*30.47</t>
  </si>
  <si>
    <t>13/01/2569 | ชม.70-8502</t>
  </si>
  <si>
    <t>1526010000193</t>
  </si>
  <si>
    <t>6260115326233</t>
  </si>
  <si>
    <t>แพร่-ลป.9ล.</t>
  </si>
  <si>
    <t>13/01/2569 | ชม.70-4190</t>
  </si>
  <si>
    <t>1126010003462</t>
  </si>
  <si>
    <t>6260115327605</t>
  </si>
  <si>
    <t>14/01/2569 | ชม.70-6265</t>
  </si>
  <si>
    <t>1126010003592</t>
  </si>
  <si>
    <t>6260111327548</t>
  </si>
  <si>
    <t>14/01/2569 | ชม.70-4837</t>
  </si>
  <si>
    <t>1126010003622</t>
  </si>
  <si>
    <t>14/01/2569 | ชม.70-6248</t>
  </si>
  <si>
    <t>1126010003646</t>
  </si>
  <si>
    <t>6260113327577</t>
  </si>
  <si>
    <t>14/01/2569 | ชม.70-3813</t>
  </si>
  <si>
    <t>1126010003707</t>
  </si>
  <si>
    <t>6260111327531</t>
  </si>
  <si>
    <t>14/01/2569 | ชม.70-4164</t>
  </si>
  <si>
    <t>1926010000146</t>
  </si>
  <si>
    <t>6260119330274</t>
  </si>
  <si>
    <t>.13 ล.พย-ลป</t>
  </si>
  <si>
    <t>14/01/2569 | ชม.70-4177</t>
  </si>
  <si>
    <t>1926010000160</t>
  </si>
  <si>
    <t>6260119327564</t>
  </si>
  <si>
    <t>14/01/2569 | ชม.70-9613</t>
  </si>
  <si>
    <t>5726010000230</t>
  </si>
  <si>
    <t>6260157326321</t>
  </si>
  <si>
    <t>14/01/2569 | ชม.70-4217</t>
  </si>
  <si>
    <t>5726010000247</t>
  </si>
  <si>
    <t>6260157327694</t>
  </si>
  <si>
    <t>14/01/2569 | ชม.70-2192</t>
  </si>
  <si>
    <t>1126010003806</t>
  </si>
  <si>
    <t>6260111327616</t>
  </si>
  <si>
    <t>15/01/2569 | ชม.70-4173</t>
  </si>
  <si>
    <t>1126010004117</t>
  </si>
  <si>
    <t>6260115328954</t>
  </si>
  <si>
    <t>15/01/2569 | ชม.70-4179</t>
  </si>
  <si>
    <t>1126010004124</t>
  </si>
  <si>
    <t>6260115328930</t>
  </si>
  <si>
    <t>15/01/2569 | ชม.70-4979</t>
  </si>
  <si>
    <t>1526010000247</t>
  </si>
  <si>
    <t>6260115328947</t>
  </si>
  <si>
    <t>15/01/2569 | ชม.70-4174</t>
  </si>
  <si>
    <t>5426010000178</t>
  </si>
  <si>
    <t>6260154328120</t>
  </si>
  <si>
    <t>.18 แพร่-ลป</t>
  </si>
  <si>
    <t>15/01/2569 | ชม.70-8930</t>
  </si>
  <si>
    <t>5426010000192</t>
  </si>
  <si>
    <t>6260154328144</t>
  </si>
  <si>
    <t>15/01/2569 | ชม.70-4195</t>
  </si>
  <si>
    <t>5426010000208</t>
  </si>
  <si>
    <t>6260154328137</t>
  </si>
  <si>
    <t>24ล. น่าน-แพร่, 39ล  แพร่-ชม.</t>
  </si>
  <si>
    <t>15/01/2569 | ชม.70-6257</t>
  </si>
  <si>
    <t>5826010000497</t>
  </si>
  <si>
    <t>6260158328065</t>
  </si>
  <si>
    <t>.44 แม่สาย-ชม</t>
  </si>
  <si>
    <t>15/01/2569 | ชม.70-8926</t>
  </si>
  <si>
    <t>5826010000503</t>
  </si>
  <si>
    <t>6260158328058</t>
  </si>
  <si>
    <t>.22มส-ชม</t>
  </si>
  <si>
    <t>15/01/2569 | ชม.70-4189</t>
  </si>
  <si>
    <t>1126010004261</t>
  </si>
  <si>
    <t>6260111330210</t>
  </si>
  <si>
    <t>16/01/2569 | ชม.70-4189</t>
  </si>
  <si>
    <t>1126010004414</t>
  </si>
  <si>
    <t>6260111330227</t>
  </si>
  <si>
    <t>16/01/2569 | ชม.70-6265</t>
  </si>
  <si>
    <t>1126010004421</t>
  </si>
  <si>
    <t>6260111330234</t>
  </si>
  <si>
    <t>16/01/2569 | ชม.70-4976</t>
  </si>
  <si>
    <t>1126010004438</t>
  </si>
  <si>
    <t>6260111330241</t>
  </si>
  <si>
    <t>16/01/2569 | ชม.70-4837</t>
  </si>
  <si>
    <t>1526010000278</t>
  </si>
  <si>
    <t>6260115330254</t>
  </si>
  <si>
    <t>16/01/2569 | ชม.70-9612</t>
  </si>
  <si>
    <t>5726010000278</t>
  </si>
  <si>
    <t>6260157328998</t>
  </si>
  <si>
    <t>16/01/2569 | ชม.70-4121</t>
  </si>
  <si>
    <t>1126010004506</t>
  </si>
  <si>
    <t>6260111331453</t>
  </si>
  <si>
    <t>17/01/2569 | ชม.70-4192</t>
  </si>
  <si>
    <t>1126010004599</t>
  </si>
  <si>
    <t>6260111331460</t>
  </si>
  <si>
    <t>17/01/2569 | ชม.70-4181</t>
  </si>
  <si>
    <t>1126010004650</t>
  </si>
  <si>
    <t>6260111331477</t>
  </si>
  <si>
    <t>17/01/2569 | ชม.70-4188</t>
  </si>
  <si>
    <t>1126010004667</t>
  </si>
  <si>
    <t>6260111331484</t>
  </si>
  <si>
    <t>17/01/2569 | ชม.70-4979</t>
  </si>
  <si>
    <t>1126010004674</t>
  </si>
  <si>
    <t>6260111331491</t>
  </si>
  <si>
    <t>17/01/2569 | ชม.70-4194</t>
  </si>
  <si>
    <t>5726010000285</t>
  </si>
  <si>
    <t>6260157330205</t>
  </si>
  <si>
    <t>17/01/2569 | ชม.70-6263</t>
  </si>
  <si>
    <t>1126010004797</t>
  </si>
  <si>
    <t>6260111331811</t>
  </si>
  <si>
    <t>18/01/2569 | ชม.70-8515</t>
  </si>
  <si>
    <t>1126010004971</t>
  </si>
  <si>
    <t>6260111331828</t>
  </si>
  <si>
    <t>18/01/2569 | ชม.70-9611</t>
  </si>
  <si>
    <t>1126010004988</t>
  </si>
  <si>
    <t>6260111331835</t>
  </si>
  <si>
    <t>18/01/2569 | ชม.70-4832</t>
  </si>
  <si>
    <t>1126010004995</t>
  </si>
  <si>
    <t>6260111331842</t>
  </si>
  <si>
    <t>18/01/2569 | ชม.70-4189</t>
  </si>
  <si>
    <t>5426010000307</t>
  </si>
  <si>
    <t>6260154333513</t>
  </si>
  <si>
    <t>19/01/2569 | ชม.70-8513</t>
  </si>
  <si>
    <t>5826010000602</t>
  </si>
  <si>
    <t>6260158332109</t>
  </si>
  <si>
    <t>.54 มส-แพร่</t>
  </si>
  <si>
    <t>19/01/2569 | ชม.70-8929</t>
  </si>
  <si>
    <t>1126010005428</t>
  </si>
  <si>
    <t>6260111334690</t>
  </si>
  <si>
    <t>20/01/2569 | ชม.70-4976</t>
  </si>
  <si>
    <t>1126010005626</t>
  </si>
  <si>
    <t>6260111334706</t>
  </si>
  <si>
    <t>20/01/2569 | ชม.70-3813</t>
  </si>
  <si>
    <t>1126010005633</t>
  </si>
  <si>
    <t>6260111334713</t>
  </si>
  <si>
    <t>20/01/2569 | ชม.70-4188</t>
  </si>
  <si>
    <t>5726010000339</t>
  </si>
  <si>
    <t>6260157333350</t>
  </si>
  <si>
    <t>20/01/2569 | ชม.70-6920</t>
  </si>
  <si>
    <t>1126010005824</t>
  </si>
  <si>
    <t>6260115336096</t>
  </si>
  <si>
    <t>21/01/2569 | ชม.70-4173</t>
  </si>
  <si>
    <t>1126010005893</t>
  </si>
  <si>
    <t>6260115336102</t>
  </si>
  <si>
    <t>21/01/2569 | ชม.70-8515</t>
  </si>
  <si>
    <t>1126010005992</t>
  </si>
  <si>
    <t>6260111336076</t>
  </si>
  <si>
    <t>21/01/2569 | ชม.70-4172</t>
  </si>
  <si>
    <t>1126010006012</t>
  </si>
  <si>
    <t>6260111336069</t>
  </si>
  <si>
    <t>21/01/2569 | ชม.70-9613</t>
  </si>
  <si>
    <t>1126010006036</t>
  </si>
  <si>
    <t>6260111336083</t>
  </si>
  <si>
    <t>21/01/2569 | ชม.70-4832</t>
  </si>
  <si>
    <t>5426010000338</t>
  </si>
  <si>
    <t>6260154336262</t>
  </si>
  <si>
    <t>21/01/2569 | ชม.70-9611</t>
  </si>
  <si>
    <t>1126010006098</t>
  </si>
  <si>
    <t>6260115337482</t>
  </si>
  <si>
    <t>22/01/2569 | ชม.70-6265</t>
  </si>
  <si>
    <t>1126010006258</t>
  </si>
  <si>
    <t>6260115337499</t>
  </si>
  <si>
    <t>22/01/2569 | ชม.70-4188</t>
  </si>
  <si>
    <t>1126010006289</t>
  </si>
  <si>
    <t>6260111337455</t>
  </si>
  <si>
    <t>22/01/2569 | ชม.70-4977</t>
  </si>
  <si>
    <t>1126010006296</t>
  </si>
  <si>
    <t>6260111337462</t>
  </si>
  <si>
    <t>22/01/2569 | ชม.70-3816</t>
  </si>
  <si>
    <t>1126010006302</t>
  </si>
  <si>
    <t>6260111337448</t>
  </si>
  <si>
    <t>22/01/2569 | ชม.70-4176</t>
  </si>
  <si>
    <t>1126010006388</t>
  </si>
  <si>
    <t>6260111337479</t>
  </si>
  <si>
    <t>22/01/2569 | ชม.70-3812</t>
  </si>
  <si>
    <t>1526010000414</t>
  </si>
  <si>
    <t>6260115342837</t>
  </si>
  <si>
    <t>22/01/2569 | ชม.70-8503</t>
  </si>
  <si>
    <t>5426010000345</t>
  </si>
  <si>
    <t>6260154336279</t>
  </si>
  <si>
    <t>แม่ น่าน-แพร่ 24ล   + ลากหาง8513น่าน-แพร่-ชม=29ล. รวม 53ล*30.47, 39ล.*30.47</t>
  </si>
  <si>
    <t>22/01/2569 | ชม.70-8504</t>
  </si>
  <si>
    <t>5726010000421</t>
  </si>
  <si>
    <t>6260157336177</t>
  </si>
  <si>
    <t>22/01/2569 | ชม.70-4128</t>
  </si>
  <si>
    <t>1126010006524</t>
  </si>
  <si>
    <t>6260115338762</t>
  </si>
  <si>
    <t>23/01/2569 | ชม.70-4837</t>
  </si>
  <si>
    <t>1126010006609</t>
  </si>
  <si>
    <t>6260111338711</t>
  </si>
  <si>
    <t>23/01/2569 | ชม.70-4173</t>
  </si>
  <si>
    <t>1126010006616</t>
  </si>
  <si>
    <t>6260111338728</t>
  </si>
  <si>
    <t>23/01/2569 | ชม.70-9612</t>
  </si>
  <si>
    <t>1126010006623</t>
  </si>
  <si>
    <t>6260111338735</t>
  </si>
  <si>
    <t>23/01/2569 | ชม.70-4164</t>
  </si>
  <si>
    <t>1526010000445</t>
  </si>
  <si>
    <t>6260115338779</t>
  </si>
  <si>
    <t>23/01/2569 | ชม.70-6248</t>
  </si>
  <si>
    <t>1926010000238</t>
  </si>
  <si>
    <t>6260119338751</t>
  </si>
  <si>
    <t>.8 ชค-พย</t>
  </si>
  <si>
    <t>23/01/2569 | ชม.70-4189</t>
  </si>
  <si>
    <t>5426010000376</t>
  </si>
  <si>
    <t>6260154338822</t>
  </si>
  <si>
    <t>.18 แพร่-ลป, .22 น่าน-แพร่</t>
  </si>
  <si>
    <t>23/01/2569 | ชม.70-8931</t>
  </si>
  <si>
    <t>5726010000452</t>
  </si>
  <si>
    <t>6260157337532</t>
  </si>
  <si>
    <t>23/01/2569 | ชม.70-5978</t>
  </si>
  <si>
    <t>1126010006876</t>
  </si>
  <si>
    <t>6260111339862</t>
  </si>
  <si>
    <t>24/01/2569 | ชม.70-6264</t>
  </si>
  <si>
    <t>1126010006883</t>
  </si>
  <si>
    <t>6260111339855</t>
  </si>
  <si>
    <t>24/01/2569 | ชม.70-4188</t>
  </si>
  <si>
    <t>5726010000483</t>
  </si>
  <si>
    <t>6260157338867</t>
  </si>
  <si>
    <t>24/01/2569 | ชม.71-2460</t>
  </si>
  <si>
    <t>1126010007002</t>
  </si>
  <si>
    <t>6260111340134</t>
  </si>
  <si>
    <t>25/01/2569 | ชม.70-9610</t>
  </si>
  <si>
    <t>1126010007170</t>
  </si>
  <si>
    <t>6260111340141</t>
  </si>
  <si>
    <t>25/01/2569 | ชม.70-4194</t>
  </si>
  <si>
    <t>1126010007217</t>
  </si>
  <si>
    <t>6260111340127</t>
  </si>
  <si>
    <t>25/01/2569 | ชม.70-4181</t>
  </si>
  <si>
    <t>1126010007477</t>
  </si>
  <si>
    <t>6260111341445</t>
  </si>
  <si>
    <t>26/01/2569 | ชม.70-6265</t>
  </si>
  <si>
    <t>1126010007484</t>
  </si>
  <si>
    <t>6260111341452</t>
  </si>
  <si>
    <t>26/01/2569 | ชม.70-4178</t>
  </si>
  <si>
    <t>1926010000245</t>
  </si>
  <si>
    <t>6260119341362</t>
  </si>
  <si>
    <t>26/01/2569 | ชม.70-4839</t>
  </si>
  <si>
    <t>5426010000413</t>
  </si>
  <si>
    <t>6260154341358</t>
  </si>
  <si>
    <t>26/01/2569 | ชม.70-4176</t>
  </si>
  <si>
    <t>1126010007798</t>
  </si>
  <si>
    <t>6260111342626</t>
  </si>
  <si>
    <t>27/01/2569 | ชม.70-4832</t>
  </si>
  <si>
    <t>1126010007804</t>
  </si>
  <si>
    <t>6260111342602</t>
  </si>
  <si>
    <t>27/01/2569 | ชม.70-4194</t>
  </si>
  <si>
    <t>1126010007811</t>
  </si>
  <si>
    <t>6260111342619</t>
  </si>
  <si>
    <t>27/01/2569 | ชม.70-4195</t>
  </si>
  <si>
    <t>1126010007880</t>
  </si>
  <si>
    <t>6260111342039</t>
  </si>
  <si>
    <t>27/01/2569 | ชม.70-4173</t>
  </si>
  <si>
    <t>1526010000544</t>
  </si>
  <si>
    <t>6260115342639</t>
  </si>
  <si>
    <t>27/01/2569 | ชม.70-4830</t>
  </si>
  <si>
    <t>5726010000551</t>
  </si>
  <si>
    <t>6260157341799</t>
  </si>
  <si>
    <t>27/01/2569 | ชม.70-8931</t>
  </si>
  <si>
    <t>1126010008016</t>
  </si>
  <si>
    <t>6260115343926</t>
  </si>
  <si>
    <t>28/01/2569 | ชม.70-9610</t>
  </si>
  <si>
    <t>1126010008085</t>
  </si>
  <si>
    <t>6260115343933</t>
  </si>
  <si>
    <t>28/01/2569 | ชม.70-8512</t>
  </si>
  <si>
    <t>1126010008177</t>
  </si>
  <si>
    <t>6260111343906</t>
  </si>
  <si>
    <t>28/01/2569 | ชม.70-9722</t>
  </si>
  <si>
    <t>1126010008184</t>
  </si>
  <si>
    <t>6260111343913</t>
  </si>
  <si>
    <t>28/01/2569 | ชม.70-4191</t>
  </si>
  <si>
    <t>1526010000551</t>
  </si>
  <si>
    <t>6260115343940</t>
  </si>
  <si>
    <t>28/01/2569 | ชม.70-8513</t>
  </si>
  <si>
    <t>5426010000444</t>
  </si>
  <si>
    <t>6260154343970</t>
  </si>
  <si>
    <t>28/01/2569 | ชม.70-4839</t>
  </si>
  <si>
    <t>1126010008399</t>
  </si>
  <si>
    <t>6260115345265</t>
  </si>
  <si>
    <t>29/01/2569 | ชม.70-4979</t>
  </si>
  <si>
    <t>1126010008412</t>
  </si>
  <si>
    <t>6260115345258</t>
  </si>
  <si>
    <t>29/01/2569 | ชม.70-4164</t>
  </si>
  <si>
    <t>1126010008474</t>
  </si>
  <si>
    <t>6260111345221</t>
  </si>
  <si>
    <t>29/01/2569 | ชม.70-3813</t>
  </si>
  <si>
    <t>1126010008481</t>
  </si>
  <si>
    <t>6260111345238</t>
  </si>
  <si>
    <t>29/01/2569 | ชม.70-4831</t>
  </si>
  <si>
    <t>1126010008535</t>
  </si>
  <si>
    <t>6260111345245</t>
  </si>
  <si>
    <t>29/01/2569 | ชม.70-6265</t>
  </si>
  <si>
    <t>1526010000629</t>
  </si>
  <si>
    <t>6260115347085</t>
  </si>
  <si>
    <t>30/01/2569 | ชม.70-8501</t>
  </si>
  <si>
    <t>1926010000269</t>
  </si>
  <si>
    <t>6260119346503</t>
  </si>
  <si>
    <t>30/01/2569 | ชม.70-4193</t>
  </si>
  <si>
    <t>5726010000629</t>
  </si>
  <si>
    <t>6260157345667</t>
  </si>
  <si>
    <t>30/01/2569 | ชม.70-5816</t>
  </si>
  <si>
    <t>1126010008979</t>
  </si>
  <si>
    <t>6260211347736</t>
  </si>
  <si>
    <t>31/01/2569 | ชม.70-4176</t>
  </si>
  <si>
    <t>1126010009044</t>
  </si>
  <si>
    <t>6260211347729</t>
  </si>
  <si>
    <t>31/01/2569 | ชม.70-6265</t>
  </si>
  <si>
    <t>1226010001120</t>
  </si>
  <si>
    <t>6260112347408</t>
  </si>
  <si>
    <t>25 ฝาง-ชม</t>
  </si>
  <si>
    <t>31/01/2569 | ชม.70-8931</t>
  </si>
  <si>
    <t>5726010000650</t>
  </si>
  <si>
    <t>6260157346879</t>
  </si>
  <si>
    <t>31/01/2569 | ชม.70-8455</t>
  </si>
  <si>
    <t>5726010000674</t>
  </si>
  <si>
    <t>6260157346886</t>
  </si>
  <si>
    <t>36*30.47</t>
  </si>
  <si>
    <t>31/01/2569 | ชม.70-9543</t>
  </si>
  <si>
    <t>1126020000208</t>
  </si>
  <si>
    <t>6260211348047</t>
  </si>
  <si>
    <t>01/02/2569 | ชม.70-4837</t>
  </si>
  <si>
    <t>1126020000215</t>
  </si>
  <si>
    <t>6260211348023</t>
  </si>
  <si>
    <t>01/02/2569 | ชม.70-3546</t>
  </si>
  <si>
    <t>1126020000222</t>
  </si>
  <si>
    <t>6260211348030</t>
  </si>
  <si>
    <t>01/02/2569 | ชม.70-9722</t>
  </si>
  <si>
    <t>1126020000468</t>
  </si>
  <si>
    <t>6260215349323</t>
  </si>
  <si>
    <t>02/02/2569 | ชม.70-4195</t>
  </si>
  <si>
    <t>1126020000550</t>
  </si>
  <si>
    <t>6260211349310</t>
  </si>
  <si>
    <t>02/02/2569 | ชม.70-4164</t>
  </si>
  <si>
    <t>1126020000581</t>
  </si>
  <si>
    <t>6260211349600</t>
  </si>
  <si>
    <t>.22 ชร-พย-ลป // หางลังเบียร์</t>
  </si>
  <si>
    <t>02/02/2569 | ชม.70-6226</t>
  </si>
  <si>
    <t>1526020000039</t>
  </si>
  <si>
    <t>6260215349330</t>
  </si>
  <si>
    <t>02/02/2569 | ชม.70-8514</t>
  </si>
  <si>
    <t>5426020000045</t>
  </si>
  <si>
    <t>6260254349360</t>
  </si>
  <si>
    <t>02/02/2569 | ชม.70-9611</t>
  </si>
  <si>
    <t>1126020000833</t>
  </si>
  <si>
    <t>6260211350613</t>
  </si>
  <si>
    <t>03/02/2569 | ชม.70-4979</t>
  </si>
  <si>
    <t>1126020000840</t>
  </si>
  <si>
    <t>6260211350620</t>
  </si>
  <si>
    <t>03/02/2569 | ชม.70-9722</t>
  </si>
  <si>
    <t>1126020000857</t>
  </si>
  <si>
    <t>6260211350637</t>
  </si>
  <si>
    <t>03/02/2569 | ชม.70-4837</t>
  </si>
  <si>
    <t>5726020000039</t>
  </si>
  <si>
    <t>6260257349480</t>
  </si>
  <si>
    <t>03/02/2569 | ชม.71-2461</t>
  </si>
  <si>
    <t>5726020000046</t>
  </si>
  <si>
    <t>6260257349626</t>
  </si>
  <si>
    <t>03/02/2569 | ชม.70-8930</t>
  </si>
  <si>
    <t>1126020001052</t>
  </si>
  <si>
    <t>6260215351920</t>
  </si>
  <si>
    <t>04/02/2569 | ชม.70-4188</t>
  </si>
  <si>
    <t>1126020001168</t>
  </si>
  <si>
    <t>6260211351863</t>
  </si>
  <si>
    <t>04/02/2569 | ชม.70-4176</t>
  </si>
  <si>
    <t>1126020001175</t>
  </si>
  <si>
    <t>6260211351870</t>
  </si>
  <si>
    <t>04/02/2569 | ชม.70-4194</t>
  </si>
  <si>
    <t>1126020001229</t>
  </si>
  <si>
    <t>6260211351887</t>
  </si>
  <si>
    <t>04/02/2569 | ชม.70-4179</t>
  </si>
  <si>
    <t>1126020001243</t>
  </si>
  <si>
    <t>6260211351856</t>
  </si>
  <si>
    <t>04/02/2569 | ชม.70-9609</t>
  </si>
  <si>
    <t>5426020000069</t>
  </si>
  <si>
    <t>6260254351905</t>
  </si>
  <si>
    <t>04/02/2569 | ชม.70-9613</t>
  </si>
  <si>
    <t>5426020000076</t>
  </si>
  <si>
    <t>6260254350779</t>
  </si>
  <si>
    <t>.24 น่าน-แพร่ // แพร่-ลป 20ล. ไม่ได้จ่าย หักล้างขาขึ้นเบิกเกิน</t>
  </si>
  <si>
    <t>04/02/2569 | ชม.71-2429</t>
  </si>
  <si>
    <t>1126020001328</t>
  </si>
  <si>
    <t>6260215353122</t>
  </si>
  <si>
    <t>05/02/2569 | ชม.70-4164</t>
  </si>
  <si>
    <t>1126020001397</t>
  </si>
  <si>
    <t>6260215353115</t>
  </si>
  <si>
    <t>05/02/2569 | ชม.70-6264</t>
  </si>
  <si>
    <t>1126020001519</t>
  </si>
  <si>
    <t>6260211353096</t>
  </si>
  <si>
    <t>05/02/2569 | ชม.70-4178</t>
  </si>
  <si>
    <t>1126020001526</t>
  </si>
  <si>
    <t>6260211353102</t>
  </si>
  <si>
    <t>05/02/2569 | ชม.70-6248</t>
  </si>
  <si>
    <t>1526020000114</t>
  </si>
  <si>
    <t>6260215353276</t>
  </si>
  <si>
    <t>05/02/2569 | ชม.70-8502</t>
  </si>
  <si>
    <t>5726020000077</t>
  </si>
  <si>
    <t>6260257351940</t>
  </si>
  <si>
    <t>.11มส-ชร</t>
  </si>
  <si>
    <t>05/02/2569 | ชม.70-8932</t>
  </si>
  <si>
    <t>1126020001656</t>
  </si>
  <si>
    <t>6260211354437</t>
  </si>
  <si>
    <t>06/02/2569 | ชม.70-6265</t>
  </si>
  <si>
    <t>1126020001779</t>
  </si>
  <si>
    <t>6260215354440</t>
  </si>
  <si>
    <t>06/02/2569 | ชม.70-4195</t>
  </si>
  <si>
    <t>1126020001861</t>
  </si>
  <si>
    <t>6260211354420</t>
  </si>
  <si>
    <t>06/02/2569 | ชม.70-4979</t>
  </si>
  <si>
    <t>1126020001922</t>
  </si>
  <si>
    <t>6260211354413</t>
  </si>
  <si>
    <t>06/02/2569 | ชม.70-3814</t>
  </si>
  <si>
    <t>5426020000106</t>
  </si>
  <si>
    <t>6260254354463</t>
  </si>
  <si>
    <t>06/02/2569 | ชม.70-4837</t>
  </si>
  <si>
    <t>5726020000107</t>
  </si>
  <si>
    <t>6260257353678</t>
  </si>
  <si>
    <t>มส-วปป 26ล.</t>
  </si>
  <si>
    <t>06/02/2569 | ชม.70-8927</t>
  </si>
  <si>
    <t>5726020000114</t>
  </si>
  <si>
    <t>6260257353203</t>
  </si>
  <si>
    <t>06/02/2569 | ชม.70-5816</t>
  </si>
  <si>
    <t>1126020001939</t>
  </si>
  <si>
    <t>6260215354457</t>
  </si>
  <si>
    <t>07/02/2569 | ชม.70-4978</t>
  </si>
  <si>
    <t>1126020002165</t>
  </si>
  <si>
    <t>6260211355625</t>
  </si>
  <si>
    <t>07/02/2569 | ชม.70-4173</t>
  </si>
  <si>
    <t>5726020000145</t>
  </si>
  <si>
    <t>6260257354408</t>
  </si>
  <si>
    <t>07/02/2569 | ชม.70-5553</t>
  </si>
  <si>
    <t>1126020002288</t>
  </si>
  <si>
    <t>6260211356066</t>
  </si>
  <si>
    <t>08/02/2569 | ชม.70-4195</t>
  </si>
  <si>
    <t>1126020002479</t>
  </si>
  <si>
    <t>6260211355946</t>
  </si>
  <si>
    <t>08/02/2569 | ชม.70-4830</t>
  </si>
  <si>
    <t>5826020000272</t>
  </si>
  <si>
    <t>6260258356128</t>
  </si>
  <si>
    <t>มส-ชม=48ล*30.47</t>
  </si>
  <si>
    <t>08/02/2569 | ชม.71-2429</t>
  </si>
  <si>
    <t>1126020002660</t>
  </si>
  <si>
    <t>6260211357254</t>
  </si>
  <si>
    <t>09/02/2569 | ชม.70-4839</t>
  </si>
  <si>
    <t>5426020000137</t>
  </si>
  <si>
    <t>6260254357266</t>
  </si>
  <si>
    <t>.11 น่าน-แพร่ 7/2</t>
  </si>
  <si>
    <t>09/02/2569 | ชม.70-4174</t>
  </si>
  <si>
    <t>1126020003100</t>
  </si>
  <si>
    <t>6260211358510</t>
  </si>
  <si>
    <t>10/02/2569 | ชม.70-4976</t>
  </si>
  <si>
    <t>1126020003117</t>
  </si>
  <si>
    <t>6260215358530</t>
  </si>
  <si>
    <t>10/02/2569 | ชม.70-9610</t>
  </si>
  <si>
    <t>1126020003124</t>
  </si>
  <si>
    <t>6260215358547</t>
  </si>
  <si>
    <t>10/02/2569 | ชม.70-8513</t>
  </si>
  <si>
    <t>1526020000251</t>
  </si>
  <si>
    <t>6260215358523</t>
  </si>
  <si>
    <t>10/02/2569 | ชม.70-4164</t>
  </si>
  <si>
    <t>5726020000190</t>
  </si>
  <si>
    <t>6260257357348</t>
  </si>
  <si>
    <t>10/02/2569 | ชม.70-5816</t>
  </si>
  <si>
    <t>1126020003353</t>
  </si>
  <si>
    <t>6260211359975</t>
  </si>
  <si>
    <t>11/02/2569 | ชม.70-4173</t>
  </si>
  <si>
    <t>1126020003360</t>
  </si>
  <si>
    <t>6260211359982</t>
  </si>
  <si>
    <t>11/02/2569 | ชม.70-8514</t>
  </si>
  <si>
    <t>1126020003384</t>
  </si>
  <si>
    <t>6260211359968</t>
  </si>
  <si>
    <t>11/02/2569 | ชม.70-6248</t>
  </si>
  <si>
    <t>1526020000268</t>
  </si>
  <si>
    <t>6260215360120</t>
  </si>
  <si>
    <t>.19 ลป-ชม</t>
  </si>
  <si>
    <t>11/02/2569 | ชม.70-8501</t>
  </si>
  <si>
    <t>1126020003582</t>
  </si>
  <si>
    <t>6260215360137</t>
  </si>
  <si>
    <t>12/02/2569 | ชม.70-9612</t>
  </si>
  <si>
    <t>1126020003643</t>
  </si>
  <si>
    <t>6260211361275</t>
  </si>
  <si>
    <t>12/02/2569 | ชม.70-4979</t>
  </si>
  <si>
    <t>5426020000199</t>
  </si>
  <si>
    <t>6260254361300</t>
  </si>
  <si>
    <t>น่าน-แพร่=24ล*30.47, แพร่-ลป=20ล*30.47</t>
  </si>
  <si>
    <t>12/02/2569 | ชม.70-9543</t>
  </si>
  <si>
    <t>1126020003988</t>
  </si>
  <si>
    <t>6260211362661</t>
  </si>
  <si>
    <t>13/02/2569 | ชม.70-9613</t>
  </si>
  <si>
    <t>1126020003995</t>
  </si>
  <si>
    <t>6260215362698</t>
  </si>
  <si>
    <t>13/02/2569 | ชม.70-4178</t>
  </si>
  <si>
    <t>1126020004060</t>
  </si>
  <si>
    <t>6260211362678</t>
  </si>
  <si>
    <t>13/02/2569 | ชม.70-4830</t>
  </si>
  <si>
    <t>1126020004121</t>
  </si>
  <si>
    <t>6260211362685</t>
  </si>
  <si>
    <t>13/02/2569 | ชม.70-4181</t>
  </si>
  <si>
    <t>1926020000099</t>
  </si>
  <si>
    <t>6260219362724</t>
  </si>
  <si>
    <t>13/02/2569 | ชม.70-6265</t>
  </si>
  <si>
    <t>5426020000212</t>
  </si>
  <si>
    <t>6260254362703</t>
  </si>
  <si>
    <t>13/02/2569 | ชม.70-4189</t>
  </si>
  <si>
    <t>5426020000229</t>
  </si>
  <si>
    <t>6260254362710</t>
  </si>
  <si>
    <t>13/02/2569 | ชม.70-4839</t>
  </si>
  <si>
    <t>5726020000237</t>
  </si>
  <si>
    <t>6260257361499</t>
  </si>
  <si>
    <t>19ล.  วปป-ชม.</t>
  </si>
  <si>
    <t>13/02/2569 | ชม.70-4221</t>
  </si>
  <si>
    <t>5726020000268</t>
  </si>
  <si>
    <t>6260257361505</t>
  </si>
  <si>
    <t>มส-ชร 11ล., ชร-วปป 15ล.</t>
  </si>
  <si>
    <t>13/02/2569 | ชม.70-8929</t>
  </si>
  <si>
    <t>1126020004145</t>
  </si>
  <si>
    <t>6260211363927</t>
  </si>
  <si>
    <t>14/02/2569 | ชม.70-4191</t>
  </si>
  <si>
    <t>1126020004190</t>
  </si>
  <si>
    <t>6260211363934</t>
  </si>
  <si>
    <t>14/02/2569 | ชม.70-4188</t>
  </si>
  <si>
    <t>1126020004398</t>
  </si>
  <si>
    <t>6260211363910</t>
  </si>
  <si>
    <t>14/02/2569 | ชม.70-4977</t>
  </si>
  <si>
    <t>1126020004671</t>
  </si>
  <si>
    <t>6260211364269</t>
  </si>
  <si>
    <t>15/02/2569 | ชม.70-3816</t>
  </si>
  <si>
    <t>1126020004688</t>
  </si>
  <si>
    <t>6260211364252</t>
  </si>
  <si>
    <t>15/02/2569 | ชม.70-9722</t>
  </si>
  <si>
    <t>1126020004961</t>
  </si>
  <si>
    <t>6260211365372</t>
  </si>
  <si>
    <t>16/02/2569 | ชม.70-8513</t>
  </si>
  <si>
    <t>5426020000281</t>
  </si>
  <si>
    <t>6260254365384</t>
  </si>
  <si>
    <t>16/02/2569 | ชม.70-4164</t>
  </si>
  <si>
    <t>1126020005067</t>
  </si>
  <si>
    <t>6260215366283</t>
  </si>
  <si>
    <t>17/02/2569 | ชม.70-4194</t>
  </si>
  <si>
    <t>1126020005265</t>
  </si>
  <si>
    <t>6260211366270</t>
  </si>
  <si>
    <t>17/02/2569 | ชม.70-4978</t>
  </si>
  <si>
    <t>1126020005272</t>
  </si>
  <si>
    <t>6260211366263</t>
  </si>
  <si>
    <t>17/02/2569 | ชม.70-8514</t>
  </si>
  <si>
    <t>5726020000343</t>
  </si>
  <si>
    <t>6260257365398</t>
  </si>
  <si>
    <t>17/02/2569 | ชม.70-5978</t>
  </si>
  <si>
    <t>1526020000398</t>
  </si>
  <si>
    <t>6260215367655</t>
  </si>
  <si>
    <t>18/02/2569 | ชม.70-6248</t>
  </si>
  <si>
    <t>1126020005890</t>
  </si>
  <si>
    <t>6260211368830</t>
  </si>
  <si>
    <t>19/02/2569 | ชม.70-4173</t>
  </si>
  <si>
    <t>5726020000404</t>
  </si>
  <si>
    <t>6260257368894</t>
  </si>
  <si>
    <t>36ล.*30.47</t>
  </si>
  <si>
    <t>19/02/2569 | ชม.70-8504</t>
  </si>
  <si>
    <t>1126020006194</t>
  </si>
  <si>
    <t>6260215369208</t>
  </si>
  <si>
    <t>20/02/2569 | ชม.70-4977</t>
  </si>
  <si>
    <t>1926020000174</t>
  </si>
  <si>
    <t>6260219370101</t>
  </si>
  <si>
    <t>20/02/2569 | ชม.70-4174</t>
  </si>
  <si>
    <t>5726020000428</t>
  </si>
  <si>
    <t>6260257368900</t>
  </si>
  <si>
    <t>20/02/2569 | ชม.70-4221</t>
  </si>
  <si>
    <t>1126020006309</t>
  </si>
  <si>
    <t>6260211371274</t>
  </si>
  <si>
    <t>21/02/2569 | ชม.70-4165</t>
  </si>
  <si>
    <t>1126020006460</t>
  </si>
  <si>
    <t>6260211371281</t>
  </si>
  <si>
    <t>21/02/2569 | ชม.70-8514</t>
  </si>
  <si>
    <t>1226020000656</t>
  </si>
  <si>
    <t>6260211371656</t>
  </si>
  <si>
    <t>16ล*30.47</t>
  </si>
  <si>
    <t>21/02/2569 | ชม.71-2297</t>
  </si>
  <si>
    <t>5726020000435</t>
  </si>
  <si>
    <t>6260257370408</t>
  </si>
  <si>
    <t>21/02/2569 | ชม.70-6681</t>
  </si>
  <si>
    <t>1126020006736</t>
  </si>
  <si>
    <t>6260211371663</t>
  </si>
  <si>
    <t>22/02/2569 | ชม.70-9722</t>
  </si>
  <si>
    <t>1126020006743</t>
  </si>
  <si>
    <t>6260211371670</t>
  </si>
  <si>
    <t>22/02/2569 | ชม.70-6264</t>
  </si>
  <si>
    <t>1126020007030</t>
  </si>
  <si>
    <t>6260211372776</t>
  </si>
  <si>
    <t>23/02/2569 | ชม.70-4839</t>
  </si>
  <si>
    <t>1526020000466</t>
  </si>
  <si>
    <t>6260215372796</t>
  </si>
  <si>
    <t>23/02/2569 | ชม.70-4176</t>
  </si>
  <si>
    <t>5426020000403</t>
  </si>
  <si>
    <t>6260254372801</t>
  </si>
  <si>
    <t>23/02/2569 | ชม.70-4181</t>
  </si>
  <si>
    <t>5826020000838</t>
  </si>
  <si>
    <t>6260258371701</t>
  </si>
  <si>
    <t>23/02/2569 | ชม.70-8929</t>
  </si>
  <si>
    <t>1126020007177</t>
  </si>
  <si>
    <t>6260215374042</t>
  </si>
  <si>
    <t>24/02/2569 | ชม.70-4979</t>
  </si>
  <si>
    <t>1126020007184</t>
  </si>
  <si>
    <t>6260215374059</t>
  </si>
  <si>
    <t>24/02/2569 | ชม.70-3546</t>
  </si>
  <si>
    <t>1126020007337</t>
  </si>
  <si>
    <t>6260211374060</t>
  </si>
  <si>
    <t>24/02/2569 | ชม.70-6270</t>
  </si>
  <si>
    <t>5726020000466</t>
  </si>
  <si>
    <t>6260257372860</t>
  </si>
  <si>
    <t>24/02/2569 | ชม.70-6920</t>
  </si>
  <si>
    <t>1126020007603</t>
  </si>
  <si>
    <t>6260211375340</t>
  </si>
  <si>
    <t>25/02/2569 | ชม.70-4165</t>
  </si>
  <si>
    <t>5726020000497</t>
  </si>
  <si>
    <t>6260257374321</t>
  </si>
  <si>
    <t>25/02/2569 | ชม.70-4221</t>
  </si>
  <si>
    <t>1126020007849</t>
  </si>
  <si>
    <t>6260211376576</t>
  </si>
  <si>
    <t>26/02/2569 | ชม.70-8514</t>
  </si>
  <si>
    <t>1126020008044</t>
  </si>
  <si>
    <t>6260211376583</t>
  </si>
  <si>
    <t>26/02/2569 | ชม.70-9612</t>
  </si>
  <si>
    <t>5726020000503</t>
  </si>
  <si>
    <t>6260257375366</t>
  </si>
  <si>
    <t>26/02/2569 | ชม.70-6048</t>
  </si>
  <si>
    <t>5726020000510</t>
  </si>
  <si>
    <t>6260257376660</t>
  </si>
  <si>
    <t>26/02/2569 | ชม.70-8927</t>
  </si>
  <si>
    <t>1126020008280</t>
  </si>
  <si>
    <t>6260211377993</t>
  </si>
  <si>
    <t>27/02/2569 | ชม.70-6226</t>
  </si>
  <si>
    <t>1126020008297</t>
  </si>
  <si>
    <t>6260211377986</t>
  </si>
  <si>
    <t>27/02/2569 | ชม.70-4979</t>
  </si>
  <si>
    <t>1126020008327</t>
  </si>
  <si>
    <t>6260215377975</t>
  </si>
  <si>
    <t>27/02/2569 | ชม.70-3551</t>
  </si>
  <si>
    <t>1126020008402</t>
  </si>
  <si>
    <t>6260215377968</t>
  </si>
  <si>
    <t>27/02/2569 | ชม.70-4194</t>
  </si>
  <si>
    <t>5426020000458</t>
  </si>
  <si>
    <t>6260254377936</t>
  </si>
  <si>
    <t>27/02/2569 | ชม.70-4126</t>
  </si>
  <si>
    <t>5726020000541</t>
  </si>
  <si>
    <t>6260257376677</t>
  </si>
  <si>
    <t>27/02/2569 | ชม.70-6921</t>
  </si>
  <si>
    <t>5826020001033</t>
  </si>
  <si>
    <t>6260258376591</t>
  </si>
  <si>
    <t>48ล*30.47</t>
  </si>
  <si>
    <t>27/02/2569 | ชม.70-8503</t>
  </si>
  <si>
    <t>5826020001040</t>
  </si>
  <si>
    <t>6260258376607</t>
  </si>
  <si>
    <t>27/02/2569 | ชม.70-4831</t>
  </si>
  <si>
    <t>5826020001057</t>
  </si>
  <si>
    <t>6260258376614</t>
  </si>
  <si>
    <t>27/02/2569 | ชม.70-8926</t>
  </si>
  <si>
    <t>1126020008556</t>
  </si>
  <si>
    <t>6260315379121</t>
  </si>
  <si>
    <t>28/02/2569 | ชม.70-4176</t>
  </si>
  <si>
    <t>1126020008662</t>
  </si>
  <si>
    <t>6260311379132</t>
  </si>
  <si>
    <t>28/02/2569 | ชม.70-4181</t>
  </si>
  <si>
    <t>5726020000558</t>
  </si>
  <si>
    <t>6260257378527</t>
  </si>
  <si>
    <t>28/02/2569 | ชม.70-4127</t>
  </si>
  <si>
    <t>5826020001088</t>
  </si>
  <si>
    <t>6260258377918</t>
  </si>
  <si>
    <t>28/02/2569 | ชม.70-4165</t>
  </si>
  <si>
    <t>5826020001095</t>
  </si>
  <si>
    <t>6260258377901</t>
  </si>
  <si>
    <t>28/02/2569 | ชม.70-8930</t>
  </si>
  <si>
    <t>1126030000168</t>
  </si>
  <si>
    <t>6260311379484</t>
  </si>
  <si>
    <t>01/03/2569 | ชม.70-8512</t>
  </si>
  <si>
    <t>1126030000199</t>
  </si>
  <si>
    <t>6260311379507</t>
  </si>
  <si>
    <t>01/03/2569 | ชม.70-9610</t>
  </si>
  <si>
    <t>1126030000205</t>
  </si>
  <si>
    <t>6260311379491</t>
  </si>
  <si>
    <t>01/03/2569 | ชม.70-4165</t>
  </si>
  <si>
    <t>5726030000012</t>
  </si>
  <si>
    <t>6260357379059</t>
  </si>
  <si>
    <t>วปป-ชม 20ล.</t>
  </si>
  <si>
    <t>01/03/2569 | ชม.70-9543</t>
  </si>
  <si>
    <t>1126030000519</t>
  </si>
  <si>
    <t>6260311380732</t>
  </si>
  <si>
    <t>02/03/2569 | ชม.70-4839</t>
  </si>
  <si>
    <t>1126030000526</t>
  </si>
  <si>
    <t>6260311380725</t>
  </si>
  <si>
    <t>02/03/2569 | ชม.70-4830</t>
  </si>
  <si>
    <t>1126030000533</t>
  </si>
  <si>
    <t>6260311380749</t>
  </si>
  <si>
    <t>02/03/2569 | ชม.70-9609</t>
  </si>
  <si>
    <t>5426030000042</t>
  </si>
  <si>
    <t>6260354380751</t>
  </si>
  <si>
    <t>02/03/2569 | ชม.70-4175</t>
  </si>
  <si>
    <t>1126030000830</t>
  </si>
  <si>
    <t>6260311381753</t>
  </si>
  <si>
    <t>03/03/2569 | ชม.70-6264</t>
  </si>
  <si>
    <t>1126030000847</t>
  </si>
  <si>
    <t>6260311381760</t>
  </si>
  <si>
    <t>03/03/2569 | ชม.70-4188</t>
  </si>
  <si>
    <t>1126030000854</t>
  </si>
  <si>
    <t>6260315381742</t>
  </si>
  <si>
    <t>03/03/2569 | ชม.70-4979</t>
  </si>
  <si>
    <t>1126030001011</t>
  </si>
  <si>
    <t>6260311382996</t>
  </si>
  <si>
    <t>04/03/2569 | ชม.70-8515</t>
  </si>
  <si>
    <t>1126030001165</t>
  </si>
  <si>
    <t>6260311383016</t>
  </si>
  <si>
    <t>04/03/2569 | ชม.70-8514</t>
  </si>
  <si>
    <t>1126030001172</t>
  </si>
  <si>
    <t>6260311383023</t>
  </si>
  <si>
    <t>04/03/2569 | ชม.70-4831</t>
  </si>
  <si>
    <t>1126030001189</t>
  </si>
  <si>
    <t>6260311383009</t>
  </si>
  <si>
    <t>04/03/2569 | ชม.70-3546</t>
  </si>
  <si>
    <t>1126030001226</t>
  </si>
  <si>
    <t>6260311383030</t>
  </si>
  <si>
    <t>04/03/2569 | ชม.70-4181</t>
  </si>
  <si>
    <t>5426030000066</t>
  </si>
  <si>
    <t>6260354383042</t>
  </si>
  <si>
    <t>04/03/2569 | ชม.70-3816</t>
  </si>
  <si>
    <t>5726030000067</t>
  </si>
  <si>
    <t>6260357382073</t>
  </si>
  <si>
    <t>04/03/2569 | ชม.70-4218</t>
  </si>
  <si>
    <t>5826030000156</t>
  </si>
  <si>
    <t>6260358381815</t>
  </si>
  <si>
    <t>04/03/2569 | ชม.70-4976</t>
  </si>
  <si>
    <t>5826030000163</t>
  </si>
  <si>
    <t>6260358381808</t>
  </si>
  <si>
    <t>04/03/2569 | ชม.70-8931</t>
  </si>
  <si>
    <t>1126030001295</t>
  </si>
  <si>
    <t>6260311384693</t>
  </si>
  <si>
    <t>05/03/2569 | ชม.70-4977</t>
  </si>
  <si>
    <t>1126030001370</t>
  </si>
  <si>
    <t>6260311384709</t>
  </si>
  <si>
    <t>05/03/2569 | ชม.70-4837</t>
  </si>
  <si>
    <t>1126030001523</t>
  </si>
  <si>
    <t>6260311384716</t>
  </si>
  <si>
    <t>05/03/2569 | ชม.70-4176</t>
  </si>
  <si>
    <t>1126030001578</t>
  </si>
  <si>
    <t>6260311384723</t>
  </si>
  <si>
    <t>05/03/2569 | ชม.70-4979</t>
  </si>
  <si>
    <t>5726030000081</t>
  </si>
  <si>
    <t>6260357383674</t>
  </si>
  <si>
    <t>05/03/2569 | ชม.71-2461</t>
  </si>
  <si>
    <t>5826030000279</t>
  </si>
  <si>
    <t>6260358384755</t>
  </si>
  <si>
    <t>05/03/2569 | ชม.70-8512</t>
  </si>
  <si>
    <t>5826030000286</t>
  </si>
  <si>
    <t>6260358384748</t>
  </si>
  <si>
    <t>05/03/2569 | ชม.70-8930</t>
  </si>
  <si>
    <t>1126030001776</t>
  </si>
  <si>
    <t>6260311386116</t>
  </si>
  <si>
    <t>06/03/2569 | ชม.70-8514</t>
  </si>
  <si>
    <t>1126030001912</t>
  </si>
  <si>
    <t>6260311386109</t>
  </si>
  <si>
    <t>06/03/2569 | ชม.70-4976</t>
  </si>
  <si>
    <t>1526030000111</t>
  </si>
  <si>
    <t>6260315386082</t>
  </si>
  <si>
    <t>06/03/2569 | ชม.70-4193</t>
  </si>
  <si>
    <t>5726030000104</t>
  </si>
  <si>
    <t>6260357384824</t>
  </si>
  <si>
    <t>06/03/2569 | ชม.70-6921</t>
  </si>
  <si>
    <t>1126030001943</t>
  </si>
  <si>
    <t>6260315387492</t>
  </si>
  <si>
    <t>07/03/2569 | ชม.70-4195</t>
  </si>
  <si>
    <t>1126030002018</t>
  </si>
  <si>
    <t>6260311387465</t>
  </si>
  <si>
    <t>07/03/2569 | ชม.70-4173</t>
  </si>
  <si>
    <t>1126030002292</t>
  </si>
  <si>
    <t>6260311387472</t>
  </si>
  <si>
    <t>07/03/2569 | ชม.70-4977</t>
  </si>
  <si>
    <t>5726030000135</t>
  </si>
  <si>
    <t>6260357386255</t>
  </si>
  <si>
    <t>07/03/2569 | ชม.70-6681</t>
  </si>
  <si>
    <t>5826030000385</t>
  </si>
  <si>
    <t>6260358389132</t>
  </si>
  <si>
    <t>44ล*30.47, ลากหาง70-4192 มส-ชม=22ล.*30.47</t>
  </si>
  <si>
    <t>07/03/2569 | ชม.70-8929</t>
  </si>
  <si>
    <t>1126030002513</t>
  </si>
  <si>
    <t>6260311387816</t>
  </si>
  <si>
    <t>08/03/2569 | ชม.70-4837</t>
  </si>
  <si>
    <t>1126030002520</t>
  </si>
  <si>
    <t>6260311387823</t>
  </si>
  <si>
    <t>08/03/2569 | ชม.70-8515</t>
  </si>
  <si>
    <t>5726030000159</t>
  </si>
  <si>
    <t>6260357387504</t>
  </si>
  <si>
    <t>ลากหาง 70-4174 ไทยหม่านอี้ชร-นิ่มชร-นิ่มชม.210กม/10.9=19ล.*30.47</t>
  </si>
  <si>
    <t>08/03/2569 | ชม.70-8504</t>
  </si>
  <si>
    <t>1126030002735</t>
  </si>
  <si>
    <t>6260315389243</t>
  </si>
  <si>
    <t>09/03/2569 | ชม.70-3546</t>
  </si>
  <si>
    <t>1126030002865</t>
  </si>
  <si>
    <t>6260311389193</t>
  </si>
  <si>
    <t>09/03/2569 | ชม.70-9612</t>
  </si>
  <si>
    <t>1126030002872</t>
  </si>
  <si>
    <t>6260311389209</t>
  </si>
  <si>
    <t>09/03/2569 | ชม.70-9608</t>
  </si>
  <si>
    <t>1126030002889</t>
  </si>
  <si>
    <t>6260311389216</t>
  </si>
  <si>
    <t>09/03/2569 | ชม.70-3814</t>
  </si>
  <si>
    <t>5426030000134</t>
  </si>
  <si>
    <t>6260354389228</t>
  </si>
  <si>
    <t>09/03/2569 | ชม.70-3812</t>
  </si>
  <si>
    <t>5726030000142</t>
  </si>
  <si>
    <t>6260357387900</t>
  </si>
  <si>
    <t>ไทยหม่านอี้ชร-นิ่มชร-นิ่มชม.210กม./5.05=42ล*30.47, ลากหาง 70-4174 ไทยหม่านอี้ชร-นิ่มชร-นิ่มชม.210กม/10.9=19ล.*30.47</t>
  </si>
  <si>
    <t>09/03/2569 | ชม.70-8501</t>
  </si>
  <si>
    <t>5826030000408</t>
  </si>
  <si>
    <t>6260358389149</t>
  </si>
  <si>
    <t>44ล</t>
  </si>
  <si>
    <t>09/03/2569 | ชม.70-8930</t>
  </si>
  <si>
    <t>1126030002940</t>
  </si>
  <si>
    <t>6260311389186</t>
  </si>
  <si>
    <t>10/03/2569 | ชม.70-8514</t>
  </si>
  <si>
    <t>1126030002957</t>
  </si>
  <si>
    <t>6260315390553</t>
  </si>
  <si>
    <t>10/03/2569 | ชม.70-3813</t>
  </si>
  <si>
    <t>1126030003176</t>
  </si>
  <si>
    <t>6260311390533</t>
  </si>
  <si>
    <t>10/03/2569 | ชม.70-4173</t>
  </si>
  <si>
    <t>1126030003183</t>
  </si>
  <si>
    <t>6260311390540</t>
  </si>
  <si>
    <t>10/03/2569 | ชม.70-9722</t>
  </si>
  <si>
    <t>1126030003466</t>
  </si>
  <si>
    <t>6260311392100</t>
  </si>
  <si>
    <t>11/03/2569 | ชม.70-8513</t>
  </si>
  <si>
    <t>1126030003602</t>
  </si>
  <si>
    <t>6260311392117</t>
  </si>
  <si>
    <t>11/03/2569 | ชม.70-4839</t>
  </si>
  <si>
    <t>1126030003619</t>
  </si>
  <si>
    <t>6260311392124</t>
  </si>
  <si>
    <t>11/03/2569 | ชม.70-4181</t>
  </si>
  <si>
    <t>5426030000158</t>
  </si>
  <si>
    <t>6260354390606</t>
  </si>
  <si>
    <t>11/03/2569 | ชม.70-9611</t>
  </si>
  <si>
    <t>5726030000197</t>
  </si>
  <si>
    <t>6260357390580</t>
  </si>
  <si>
    <t>.11ล.มส-ชร, .33ชร-ชม</t>
  </si>
  <si>
    <t>11/03/2569 | ชม.70-8931</t>
  </si>
  <si>
    <t>5726030000203</t>
  </si>
  <si>
    <t>6260357390597</t>
  </si>
  <si>
    <t>36ล</t>
  </si>
  <si>
    <t>11/03/2569 | ชม.70-6048</t>
  </si>
  <si>
    <t>1126030003756</t>
  </si>
  <si>
    <t>6260315392007</t>
  </si>
  <si>
    <t>12/03/2569 | ชม.70-3812</t>
  </si>
  <si>
    <t>1126030003794</t>
  </si>
  <si>
    <t>6260315393288</t>
  </si>
  <si>
    <t>12/03/2569 | ชม.70-4176</t>
  </si>
  <si>
    <t>1126030003800</t>
  </si>
  <si>
    <t>6260315393271</t>
  </si>
  <si>
    <t>12/03/2569 | ชม.70-6264</t>
  </si>
  <si>
    <t>1126030003817</t>
  </si>
  <si>
    <t>6260311393251</t>
  </si>
  <si>
    <t>12/03/2569 | ชม.70-4190</t>
  </si>
  <si>
    <t>1126030003916</t>
  </si>
  <si>
    <t>6260311393268</t>
  </si>
  <si>
    <t>12/03/2569 | ชม.70-9722</t>
  </si>
  <si>
    <t>1126030003923</t>
  </si>
  <si>
    <t>6260311393244</t>
  </si>
  <si>
    <t>12/03/2569 | ชม.70-8514</t>
  </si>
  <si>
    <t>1126030003930</t>
  </si>
  <si>
    <t>6260311393237</t>
  </si>
  <si>
    <t>12/03/2569 | ชม.70-4172</t>
  </si>
  <si>
    <t>5826030000583</t>
  </si>
  <si>
    <t>6260358393320</t>
  </si>
  <si>
    <t>12/03/2569 | ชม.70-8927</t>
  </si>
  <si>
    <t>1126030003985</t>
  </si>
  <si>
    <t>6260315393295</t>
  </si>
  <si>
    <t>13/03/2569 | ชม.70-4976</t>
  </si>
  <si>
    <t>1126030004128</t>
  </si>
  <si>
    <t>6260315394827</t>
  </si>
  <si>
    <t>13/03/2569 | ชม.70-9611</t>
  </si>
  <si>
    <t>1126030004180</t>
  </si>
  <si>
    <t>6260311394777</t>
  </si>
  <si>
    <t>13/03/2569 | ชม.70-6270</t>
  </si>
  <si>
    <t>1126030004197</t>
  </si>
  <si>
    <t>6260311394760</t>
  </si>
  <si>
    <t>13/03/2569 | ชม.70-4195</t>
  </si>
  <si>
    <t>1126030004210</t>
  </si>
  <si>
    <t>6260311394784</t>
  </si>
  <si>
    <t>13/03/2569 | ชม.70-4188</t>
  </si>
  <si>
    <t>5726030000258</t>
  </si>
  <si>
    <t>6260357393352</t>
  </si>
  <si>
    <t>13/03/2569 | ชม.70-4130</t>
  </si>
  <si>
    <t>1126030004432</t>
  </si>
  <si>
    <t>6260311396092</t>
  </si>
  <si>
    <t>14/03/2569 | ชม.70-9722</t>
  </si>
  <si>
    <t>1126030004517</t>
  </si>
  <si>
    <t>6260315396128</t>
  </si>
  <si>
    <t>14/03/2569 | ชม.70-3812</t>
  </si>
  <si>
    <t>1126030004555</t>
  </si>
  <si>
    <t>6260311396108</t>
  </si>
  <si>
    <t>14/03/2569 | ชม.70-8513</t>
  </si>
  <si>
    <t>1126030004562</t>
  </si>
  <si>
    <t>6260311396719</t>
  </si>
  <si>
    <t>14/03/2569 | ชม.70-4192</t>
  </si>
  <si>
    <t>1526030000289</t>
  </si>
  <si>
    <t>6260315396111</t>
  </si>
  <si>
    <t>14/03/2569 | ชม.70-4837</t>
  </si>
  <si>
    <t>5426030000196</t>
  </si>
  <si>
    <t>6260354394741</t>
  </si>
  <si>
    <t>แพร่-ชม.=39ล*30.47, น่าน-แพร่=24ล (+ลากหาง70-9608 แพร่-ชม.18ล) รวม 42ล*30.47</t>
  </si>
  <si>
    <t>14/03/2569 | ชม.70-8501</t>
  </si>
  <si>
    <t>5726030000272</t>
  </si>
  <si>
    <t>6260357394755</t>
  </si>
  <si>
    <t>14/03/2569 | ชม.70-6921</t>
  </si>
  <si>
    <t>1126030004982</t>
  </si>
  <si>
    <t>6260311396726</t>
  </si>
  <si>
    <t>15/03/2569 | ชม.70-6270</t>
  </si>
  <si>
    <t>1126030004999</t>
  </si>
  <si>
    <t>6260311396702</t>
  </si>
  <si>
    <t>15/03/2569 | ชม.70-4176</t>
  </si>
  <si>
    <t>1126030005002</t>
  </si>
  <si>
    <t>6260311396689</t>
  </si>
  <si>
    <t>15/03/2569 | ชม.70-3813</t>
  </si>
  <si>
    <t>1126030005019</t>
  </si>
  <si>
    <t>6260311396696</t>
  </si>
  <si>
    <t>15/03/2569 | ชม.70-9608</t>
  </si>
  <si>
    <t>1126030005309</t>
  </si>
  <si>
    <t>6260311398058</t>
  </si>
  <si>
    <t>16/03/2569 | ชม.70-9610</t>
  </si>
  <si>
    <t>1126030005316</t>
  </si>
  <si>
    <t>6260311398027</t>
  </si>
  <si>
    <t>16/03/2569 | ชม.70-4830</t>
  </si>
  <si>
    <t>1126030005347</t>
  </si>
  <si>
    <t>6260311398010</t>
  </si>
  <si>
    <t>16/03/2569 | ชม.70-3811</t>
  </si>
  <si>
    <t>1126030005354</t>
  </si>
  <si>
    <t>6260311398034</t>
  </si>
  <si>
    <t>16/03/2569 | ชม.70-4980</t>
  </si>
  <si>
    <t>1126030005361</t>
  </si>
  <si>
    <t>6260311398041</t>
  </si>
  <si>
    <t>16/03/2569 | ชม.70-4978</t>
  </si>
  <si>
    <t>5426030000226</t>
  </si>
  <si>
    <t>6260354398060</t>
  </si>
  <si>
    <t>16/03/2569 | ชม.70-3816</t>
  </si>
  <si>
    <t>5826030000767</t>
  </si>
  <si>
    <t>6260358396925</t>
  </si>
  <si>
    <t>16/03/2569 | ชม.70-8927</t>
  </si>
  <si>
    <t>1126030005576</t>
  </si>
  <si>
    <t>6260315399419</t>
  </si>
  <si>
    <t>17/03/2569 | ชม.70-3814</t>
  </si>
  <si>
    <t>1126030005729</t>
  </si>
  <si>
    <t>ชม.70-2668</t>
  </si>
  <si>
    <t>6260311398515</t>
  </si>
  <si>
    <t>17/03/2569 | ชม.70-2668</t>
  </si>
  <si>
    <t>1126030005750</t>
  </si>
  <si>
    <t>6260311399383</t>
  </si>
  <si>
    <t>17/03/2569 | ชม.70-9722</t>
  </si>
  <si>
    <t>1126030005767</t>
  </si>
  <si>
    <t>6260311399406</t>
  </si>
  <si>
    <t>17/03/2569 | ชม.70-6270</t>
  </si>
  <si>
    <t>1126030005774</t>
  </si>
  <si>
    <t>6260311399376</t>
  </si>
  <si>
    <t>17/03/2569 | ชม.70-4976</t>
  </si>
  <si>
    <t>1126030005781</t>
  </si>
  <si>
    <t>6260315399426</t>
  </si>
  <si>
    <t>17/03/2569 | ชม.70-6264</t>
  </si>
  <si>
    <t>1126030005828</t>
  </si>
  <si>
    <t>ชม.70-2315</t>
  </si>
  <si>
    <t>6260311398522</t>
  </si>
  <si>
    <t>17/03/2569 | ชม.70-2315</t>
  </si>
  <si>
    <t>1126030005835</t>
  </si>
  <si>
    <t>ปท.70-6266</t>
  </si>
  <si>
    <t>6260311398539</t>
  </si>
  <si>
    <t>17/03/2569 | ปท.70-6266</t>
  </si>
  <si>
    <t>1126030005859</t>
  </si>
  <si>
    <t>ชม.70-2179</t>
  </si>
  <si>
    <t>6260311398546</t>
  </si>
  <si>
    <t>17/03/2569 | ชม.70-2179</t>
  </si>
  <si>
    <t>5726030000326</t>
  </si>
  <si>
    <t>6260357398241</t>
  </si>
  <si>
    <t>36ล. ชร-ชม.</t>
  </si>
  <si>
    <t>17/03/2569 | ชม.70-6263</t>
  </si>
  <si>
    <t>1126030006221</t>
  </si>
  <si>
    <t>6260311400553</t>
  </si>
  <si>
    <t>18/03/2569 | ชม.70-3551</t>
  </si>
  <si>
    <t>5726030000333</t>
  </si>
  <si>
    <t>6260357400623</t>
  </si>
  <si>
    <t>18/03/2569 | ชม.70-5553</t>
  </si>
  <si>
    <t>1126030006276</t>
  </si>
  <si>
    <t>6260315400573</t>
  </si>
  <si>
    <t>19/03/2569 | ชม.70-3816</t>
  </si>
  <si>
    <t>1126030006283</t>
  </si>
  <si>
    <t>6260315400580</t>
  </si>
  <si>
    <t>19/03/2569 | ชม.70-3813</t>
  </si>
  <si>
    <t>1126030006290</t>
  </si>
  <si>
    <t>6260315400597</t>
  </si>
  <si>
    <t>19/03/2569 | ชม.70-4979</t>
  </si>
  <si>
    <t>1126030006481</t>
  </si>
  <si>
    <t>6260315401815</t>
  </si>
  <si>
    <t>19/03/2569 | ชม.70-4837</t>
  </si>
  <si>
    <t>1126030006573</t>
  </si>
  <si>
    <t>6260315401839</t>
  </si>
  <si>
    <t>19/03/2569 | ชม.70-9612</t>
  </si>
  <si>
    <t>1126030006580</t>
  </si>
  <si>
    <t>6260315401853</t>
  </si>
  <si>
    <t>19/03/2569 | ชม.70-8514</t>
  </si>
  <si>
    <t>1126030006597</t>
  </si>
  <si>
    <t>6260315401860</t>
  </si>
  <si>
    <t>19/03/2569 | ชม.70-8501</t>
  </si>
  <si>
    <t>1126030006627</t>
  </si>
  <si>
    <t>6260315401822</t>
  </si>
  <si>
    <t>19/03/2569 | ชม.70-4175</t>
  </si>
  <si>
    <t>1126030006634</t>
  </si>
  <si>
    <t>6260311401802</t>
  </si>
  <si>
    <t>19/03/2569 | ชม.70-9610</t>
  </si>
  <si>
    <t>1126030006641</t>
  </si>
  <si>
    <t>6260311401796</t>
  </si>
  <si>
    <t>19/03/2569 | ชม.70-9609</t>
  </si>
  <si>
    <t>1126030006665</t>
  </si>
  <si>
    <t>6260311402359</t>
  </si>
  <si>
    <t>20/03/2569 | ชม.70-9611</t>
  </si>
  <si>
    <t>1126030006764</t>
  </si>
  <si>
    <t>6260311402366</t>
  </si>
  <si>
    <t>20/03/2569 | ชม.70-4172</t>
  </si>
  <si>
    <t>1126030006795</t>
  </si>
  <si>
    <t>6260311401963</t>
  </si>
  <si>
    <t>20/03/2569 | ชม.70-6270</t>
  </si>
  <si>
    <t>1126030006931</t>
  </si>
  <si>
    <t>6260311403158</t>
  </si>
  <si>
    <t>20/03/2569 | ชม.70-4980</t>
  </si>
  <si>
    <t>1126030006948</t>
  </si>
  <si>
    <t>6260311403172</t>
  </si>
  <si>
    <t>20/03/2569 | ชม.70-8502</t>
  </si>
  <si>
    <t>1126030006955</t>
  </si>
  <si>
    <t>6260311403189</t>
  </si>
  <si>
    <t>20/03/2569 | ชม.70-9613</t>
  </si>
  <si>
    <t>1126030006979</t>
  </si>
  <si>
    <t>6260311403196</t>
  </si>
  <si>
    <t>20/03/2569 | ชม.70-4978</t>
  </si>
  <si>
    <t>1126030007068</t>
  </si>
  <si>
    <t>6260315403239</t>
  </si>
  <si>
    <t>20/03/2569 | ชม.70-8513</t>
  </si>
  <si>
    <t>1126030007075</t>
  </si>
  <si>
    <t>6260311403202</t>
  </si>
  <si>
    <t>20/03/2569 | ชม.70-4979</t>
  </si>
  <si>
    <t>1126030007105</t>
  </si>
  <si>
    <t>6260311403219</t>
  </si>
  <si>
    <t>20/03/2569 | ชม.70-3813</t>
  </si>
  <si>
    <t>1126030007112</t>
  </si>
  <si>
    <t>6260311403226</t>
  </si>
  <si>
    <t>20/03/2569 | ชม.70-3814</t>
  </si>
  <si>
    <t>5426030000288</t>
  </si>
  <si>
    <t>6260354403320</t>
  </si>
  <si>
    <t>20/03/2569 | ชม.70-9543</t>
  </si>
  <si>
    <t>5426030000295</t>
  </si>
  <si>
    <t>6260354403306</t>
  </si>
  <si>
    <t>20/03/2569 | ชม.70-8515</t>
  </si>
  <si>
    <t>5726030000364</t>
  </si>
  <si>
    <t>6260357401736</t>
  </si>
  <si>
    <t>20/03/2569 | ชม.70-4130</t>
  </si>
  <si>
    <t>1126030007235</t>
  </si>
  <si>
    <t>6260313404641</t>
  </si>
  <si>
    <t>21/03/2569 | ชม.70-4177</t>
  </si>
  <si>
    <t>1126030007266</t>
  </si>
  <si>
    <t>6260313404658</t>
  </si>
  <si>
    <t>21/03/2569 | ชม.70-3551</t>
  </si>
  <si>
    <t>1126030007303</t>
  </si>
  <si>
    <t>6260315404663</t>
  </si>
  <si>
    <t>21/03/2569 | ชม.70-4179</t>
  </si>
  <si>
    <t>1126030007310</t>
  </si>
  <si>
    <t>6260315404670</t>
  </si>
  <si>
    <t>21/03/2569 | ชม.70-4837</t>
  </si>
  <si>
    <t>1126030007327</t>
  </si>
  <si>
    <t>6260311404612</t>
  </si>
  <si>
    <t>21/03/2569 | ชม.70-4173</t>
  </si>
  <si>
    <t>1126030007334</t>
  </si>
  <si>
    <t>6260311404629</t>
  </si>
  <si>
    <t>21/03/2569 | ชม.70-4176</t>
  </si>
  <si>
    <t>5726030000388</t>
  </si>
  <si>
    <t>6260357403242</t>
  </si>
  <si>
    <t>21/03/2569 | ชม.71-2460</t>
  </si>
  <si>
    <t>1126030007433</t>
  </si>
  <si>
    <t>6260311405343</t>
  </si>
  <si>
    <t>22/03/2569 | ชม.70-4831</t>
  </si>
  <si>
    <t>1126030007662</t>
  </si>
  <si>
    <t>6260311405251</t>
  </si>
  <si>
    <t>22/03/2569 | ชม.70-8512</t>
  </si>
  <si>
    <t>1126030007693</t>
  </si>
  <si>
    <t>6260311405213</t>
  </si>
  <si>
    <t>22/03/2569 | ชม.70-8513</t>
  </si>
  <si>
    <t>1126030007709</t>
  </si>
  <si>
    <t>6260311405237</t>
  </si>
  <si>
    <t>22/03/2569 | ชม.70-3815</t>
  </si>
  <si>
    <t>1126030007860</t>
  </si>
  <si>
    <t>6260311405220</t>
  </si>
  <si>
    <t>22/03/2569 | ชม.70-4172</t>
  </si>
  <si>
    <t>5726030000401</t>
  </si>
  <si>
    <t>6260357404683</t>
  </si>
  <si>
    <t>มส-ชค 44ล.</t>
  </si>
  <si>
    <t>22/03/2569 | ชม.70-8930</t>
  </si>
  <si>
    <t>1126030008157</t>
  </si>
  <si>
    <t>6260315406582</t>
  </si>
  <si>
    <t>23/03/2569 | ชม.70-4976</t>
  </si>
  <si>
    <t>1126030008164</t>
  </si>
  <si>
    <t>6260354406598</t>
  </si>
  <si>
    <t>23/03/2569 | ชม.70-4195</t>
  </si>
  <si>
    <t>1126030008249</t>
  </si>
  <si>
    <t>6260315406575</t>
  </si>
  <si>
    <t>23/03/2569 | ชม.70-3812</t>
  </si>
  <si>
    <t>1126030008263</t>
  </si>
  <si>
    <t>6260311406616</t>
  </si>
  <si>
    <t>23/03/2569 | ชม.70-9722</t>
  </si>
  <si>
    <t>5426030000349</t>
  </si>
  <si>
    <t>6260354406604</t>
  </si>
  <si>
    <t>23/03/2569 | ชม.70-4174</t>
  </si>
  <si>
    <t>1126030008409</t>
  </si>
  <si>
    <t>6260315407886</t>
  </si>
  <si>
    <t>24/03/2569 | ชม.70-4177</t>
  </si>
  <si>
    <t>1126030008454</t>
  </si>
  <si>
    <t>6260315407893</t>
  </si>
  <si>
    <t>24/03/2569 | ชม.70-9610</t>
  </si>
  <si>
    <t>1126030008461</t>
  </si>
  <si>
    <t>6260311407804</t>
  </si>
  <si>
    <t>24/03/2569 | ชม.70-9544</t>
  </si>
  <si>
    <t>1126030008478</t>
  </si>
  <si>
    <t>6260311407811</t>
  </si>
  <si>
    <t>24/03/2569 | ชม.70-6265</t>
  </si>
  <si>
    <t>1126030008508</t>
  </si>
  <si>
    <t>ชม.70-8168</t>
  </si>
  <si>
    <t>6260311407835</t>
  </si>
  <si>
    <t>24/03/2569 | ชม.70-8168</t>
  </si>
  <si>
    <t>1126030008515</t>
  </si>
  <si>
    <t>ชม.70-8227</t>
  </si>
  <si>
    <t>6260311407828</t>
  </si>
  <si>
    <t>24/03/2569 | ชม.70-8227</t>
  </si>
  <si>
    <t>1126030008546</t>
  </si>
  <si>
    <t>6260311406937</t>
  </si>
  <si>
    <t>ชค-พย-ลป 41ล.</t>
  </si>
  <si>
    <t>24/03/2569 | ชม.70-8932</t>
  </si>
  <si>
    <t>1126030008638</t>
  </si>
  <si>
    <t>6260313407871</t>
  </si>
  <si>
    <t>24/03/2569 | ชม.70-4179</t>
  </si>
  <si>
    <t>1126030008645</t>
  </si>
  <si>
    <t>6260313407864</t>
  </si>
  <si>
    <t>24/03/2569 | ชม.70-4188</t>
  </si>
  <si>
    <t>1126030008652</t>
  </si>
  <si>
    <t>6260311407842</t>
  </si>
  <si>
    <t>24/03/2569 | ชม.70-4194</t>
  </si>
  <si>
    <t>1126030008669</t>
  </si>
  <si>
    <t>6260311407859</t>
  </si>
  <si>
    <t>24/03/2569 | ชม.70-4181</t>
  </si>
  <si>
    <t>5426030000356</t>
  </si>
  <si>
    <t>6260354408127</t>
  </si>
  <si>
    <t>24/03/2569 | ชม.70-4164</t>
  </si>
  <si>
    <t>5726030000425</t>
  </si>
  <si>
    <t>6260357406663</t>
  </si>
  <si>
    <t>20ล. วปป-ชม.</t>
  </si>
  <si>
    <t>24/03/2569 | ชม.70-8455</t>
  </si>
  <si>
    <t>1126030008881</t>
  </si>
  <si>
    <t>6260313409295</t>
  </si>
  <si>
    <t>25/03/2569 | ชม.70-3812</t>
  </si>
  <si>
    <t>1126030008904</t>
  </si>
  <si>
    <t>6260315409248</t>
  </si>
  <si>
    <t>25/03/2569 | ชม.70-4980</t>
  </si>
  <si>
    <t>1126030008980</t>
  </si>
  <si>
    <t>6260311409143</t>
  </si>
  <si>
    <t>25/03/2569 | ชม.70-8503</t>
  </si>
  <si>
    <t>1126030008997</t>
  </si>
  <si>
    <t>6260311409136</t>
  </si>
  <si>
    <t>25/03/2569 | ชม.70-4175</t>
  </si>
  <si>
    <t>1126030009017</t>
  </si>
  <si>
    <t>ชม.70-2983</t>
  </si>
  <si>
    <t>6260311409204</t>
  </si>
  <si>
    <t>25/03/2569 | ชม.70-2983</t>
  </si>
  <si>
    <t>1126030009055</t>
  </si>
  <si>
    <t>6260311409181</t>
  </si>
  <si>
    <t>25/03/2569 | ชม.70-4190</t>
  </si>
  <si>
    <t>1126030009062</t>
  </si>
  <si>
    <t>6260311409167</t>
  </si>
  <si>
    <t>25/03/2569 | ชม.70-4195</t>
  </si>
  <si>
    <t>1126030009079</t>
  </si>
  <si>
    <t>6260311409150</t>
  </si>
  <si>
    <t>25/03/2569 | ชม.70-4831</t>
  </si>
  <si>
    <t>1126030009086</t>
  </si>
  <si>
    <t>6260311409174</t>
  </si>
  <si>
    <t>25/03/2569 | ชม.70-3814</t>
  </si>
  <si>
    <t>1526030000401</t>
  </si>
  <si>
    <t>6260315409255</t>
  </si>
  <si>
    <t>25/03/2569 | ชม.70-8502</t>
  </si>
  <si>
    <t>1526030000418</t>
  </si>
  <si>
    <t>6260315409262</t>
  </si>
  <si>
    <t>25/03/2569 | ชม.70-4837</t>
  </si>
  <si>
    <t>5726030000449</t>
  </si>
  <si>
    <t>6260357407950</t>
  </si>
  <si>
    <t>25/03/2569 | ชม.70-4218</t>
  </si>
  <si>
    <t>1126030009154</t>
  </si>
  <si>
    <t>6260311409198</t>
  </si>
  <si>
    <t>26/03/2569 | ชม.70-4179</t>
  </si>
  <si>
    <t>1126030009307</t>
  </si>
  <si>
    <t>6260311410743</t>
  </si>
  <si>
    <t>26/03/2569 | ชม.70-9610</t>
  </si>
  <si>
    <t>1126030009482</t>
  </si>
  <si>
    <t>6260311410767</t>
  </si>
  <si>
    <t>26/03/2569 | ชม.70-4976</t>
  </si>
  <si>
    <t>1126030009512</t>
  </si>
  <si>
    <t>6260311410750</t>
  </si>
  <si>
    <t>26/03/2569 | ชม.70-4978</t>
  </si>
  <si>
    <t>1126030009543</t>
  </si>
  <si>
    <t>6260313410666</t>
  </si>
  <si>
    <t>26/03/2569 | ชม.70-4188</t>
  </si>
  <si>
    <t>1126030009550</t>
  </si>
  <si>
    <t>6260311410941</t>
  </si>
  <si>
    <t>26/03/2569 | ชม.70-9544</t>
  </si>
  <si>
    <t>1126030009567</t>
  </si>
  <si>
    <t>6260313410673</t>
  </si>
  <si>
    <t>26/03/2569 | ชม.70-8513</t>
  </si>
  <si>
    <t>1426030001463</t>
  </si>
  <si>
    <t>6260314410696</t>
  </si>
  <si>
    <t>26/03/2569 | ชม.70-6998</t>
  </si>
  <si>
    <t>1426030001470</t>
  </si>
  <si>
    <t>6260314410702</t>
  </si>
  <si>
    <t>26/03/2569 | ชม.71-2904</t>
  </si>
  <si>
    <t>1426030001494</t>
  </si>
  <si>
    <t>6260314410719</t>
  </si>
  <si>
    <t>26/03/2569 | ชม.71-1957</t>
  </si>
  <si>
    <t>1426030001500</t>
  </si>
  <si>
    <t>6260314410726</t>
  </si>
  <si>
    <t>26/03/2569 | ชม.70-2532</t>
  </si>
  <si>
    <t>1426030001517</t>
  </si>
  <si>
    <t>6260315410688</t>
  </si>
  <si>
    <t>26/03/2569 | ชม.70-8514</t>
  </si>
  <si>
    <t>1426030001524</t>
  </si>
  <si>
    <t>6260314410733</t>
  </si>
  <si>
    <t>26/03/2569 | ชม.71-2429</t>
  </si>
  <si>
    <t>5726030000456</t>
  </si>
  <si>
    <t>6260357409442</t>
  </si>
  <si>
    <t>26/03/2569 | ชม.71-2461</t>
  </si>
  <si>
    <t>1126030009680</t>
  </si>
  <si>
    <t>6260311412235</t>
  </si>
  <si>
    <t>27/03/2569 | ชม.70-3813</t>
  </si>
  <si>
    <t>1126030009734</t>
  </si>
  <si>
    <t>6260311412242</t>
  </si>
  <si>
    <t>27/03/2569 | ชม.70-6265</t>
  </si>
  <si>
    <t>1126030009864</t>
  </si>
  <si>
    <t>6260311412259</t>
  </si>
  <si>
    <t>27/03/2569 | ชม.70-4164</t>
  </si>
  <si>
    <t>1126030009888</t>
  </si>
  <si>
    <t>6260311412266</t>
  </si>
  <si>
    <t>27/03/2569 | ชม.70-4979</t>
  </si>
  <si>
    <t>1126030009895</t>
  </si>
  <si>
    <t>6260311412273</t>
  </si>
  <si>
    <t>27/03/2569 | ชม.70-6264</t>
  </si>
  <si>
    <t>1126030009901</t>
  </si>
  <si>
    <t>6260311412280</t>
  </si>
  <si>
    <t>27/03/2569 | ชม.70-4195</t>
  </si>
  <si>
    <t>5726030000487</t>
  </si>
  <si>
    <t>6260357412190</t>
  </si>
  <si>
    <t>27/03/2569 | ชม.70-8926</t>
  </si>
  <si>
    <t>5726030000494</t>
  </si>
  <si>
    <t>6260357412206</t>
  </si>
  <si>
    <t>34ล ชร-ชม.</t>
  </si>
  <si>
    <t>27/03/2569 | ชม.70-4121</t>
  </si>
  <si>
    <t>1126030010099</t>
  </si>
  <si>
    <t>6260311413508</t>
  </si>
  <si>
    <t>28/03/2569 | ชม.70-4181</t>
  </si>
  <si>
    <t>1126030010150</t>
  </si>
  <si>
    <t>6260315413498</t>
  </si>
  <si>
    <t>28/03/2569 | ชม.70-4175</t>
  </si>
  <si>
    <t>1126030010198</t>
  </si>
  <si>
    <t>6260311413515</t>
  </si>
  <si>
    <t>28/03/2569 | ชม.70-4837</t>
  </si>
  <si>
    <t>1126030010204</t>
  </si>
  <si>
    <t>6260311413539</t>
  </si>
  <si>
    <t>28/03/2569 | ชม.70-9722</t>
  </si>
  <si>
    <t>1126030010211</t>
  </si>
  <si>
    <t>6260311413546</t>
  </si>
  <si>
    <t>28/03/2569 | ชม.70-4980</t>
  </si>
  <si>
    <t>5726030000500</t>
  </si>
  <si>
    <t>6260357413579</t>
  </si>
  <si>
    <t>28/03/2569 | ชม.70-5553</t>
  </si>
  <si>
    <t>5826030001337</t>
  </si>
  <si>
    <t>6260358412434</t>
  </si>
  <si>
    <t>ลากหาง70-4831 กลับ มส-ชม.=22ล*39.47</t>
  </si>
  <si>
    <t>28/03/2569 | ชม.70-8502</t>
  </si>
  <si>
    <t>1126030010310</t>
  </si>
  <si>
    <t>6260311414253</t>
  </si>
  <si>
    <t>29/03/2569 | ชม.70-4177</t>
  </si>
  <si>
    <t>1126030010433</t>
  </si>
  <si>
    <t>6260311414154</t>
  </si>
  <si>
    <t>29/03/2569 | ชม.70-4174</t>
  </si>
  <si>
    <t>1126030010440</t>
  </si>
  <si>
    <t>6260311414192</t>
  </si>
  <si>
    <t>29/03/2569 | ชม.70-4188</t>
  </si>
  <si>
    <t>1126030010457</t>
  </si>
  <si>
    <t>6260311414161</t>
  </si>
  <si>
    <t>29/03/2569 | ชม.70-4831</t>
  </si>
  <si>
    <t>1126030010471</t>
  </si>
  <si>
    <t>ปท.70-6598</t>
  </si>
  <si>
    <t>6260311414130</t>
  </si>
  <si>
    <t>29/03/2569 | ปท.70-6598</t>
  </si>
  <si>
    <t>1126030010488</t>
  </si>
  <si>
    <t>6260311414208</t>
  </si>
  <si>
    <t>29/03/2569 | ชม.70-4179</t>
  </si>
  <si>
    <t>1126030010501</t>
  </si>
  <si>
    <t>6260311414185</t>
  </si>
  <si>
    <t>29/03/2569 | ชม.70-4178</t>
  </si>
  <si>
    <t>1126030010624</t>
  </si>
  <si>
    <t>6260311414178</t>
  </si>
  <si>
    <t>29/03/2569 | ชม.70-8512</t>
  </si>
  <si>
    <t>1126030010662</t>
  </si>
  <si>
    <t>6260311414147</t>
  </si>
  <si>
    <t>29/03/2569 | ชม.70-4979</t>
  </si>
  <si>
    <t>5726030000517</t>
  </si>
  <si>
    <t>6260357413586</t>
  </si>
  <si>
    <t>29/03/2569 | ชม.70-8927</t>
  </si>
  <si>
    <t>1126030010914</t>
  </si>
  <si>
    <t>6260315415508</t>
  </si>
  <si>
    <t>30/03/2569 | ชม.70-8513</t>
  </si>
  <si>
    <t>1126030010938</t>
  </si>
  <si>
    <t>6260315415515</t>
  </si>
  <si>
    <t>30/03/2569 | ชม.70-4195</t>
  </si>
  <si>
    <t>1126030010976</t>
  </si>
  <si>
    <t>6260315415522</t>
  </si>
  <si>
    <t>30/03/2569 | ชม.70-6264</t>
  </si>
  <si>
    <t>1126030010983</t>
  </si>
  <si>
    <t>6260315415546</t>
  </si>
  <si>
    <t>30/03/2569 | ชม.70-4190</t>
  </si>
  <si>
    <t>1126030011003</t>
  </si>
  <si>
    <t>6260315415539</t>
  </si>
  <si>
    <t>30/03/2569 | ชม.70-4181</t>
  </si>
  <si>
    <t>1126030011065</t>
  </si>
  <si>
    <t>6260313415586</t>
  </si>
  <si>
    <t>30/03/2569 | ชม.70-4176</t>
  </si>
  <si>
    <t>1126030011072</t>
  </si>
  <si>
    <t>6260315415553</t>
  </si>
  <si>
    <t>30/03/2569 | ชม.70-9610</t>
  </si>
  <si>
    <t>1426030001821</t>
  </si>
  <si>
    <t>6260314415363</t>
  </si>
  <si>
    <t>30/03/2569 | ชม.70-5248</t>
  </si>
  <si>
    <t>5426030000431</t>
  </si>
  <si>
    <t>6260354415576</t>
  </si>
  <si>
    <t>30/03/2569 | ชม.70-4977</t>
  </si>
  <si>
    <t>5826030001399</t>
  </si>
  <si>
    <t>6260358414513</t>
  </si>
  <si>
    <t>มส-ลป (ปั๊มน้ำมันหมด) 53ล.</t>
  </si>
  <si>
    <t>30/03/2569 | ชม.70-8931</t>
  </si>
  <si>
    <t>1126030011171</t>
  </si>
  <si>
    <t>6260413417077</t>
  </si>
  <si>
    <t>31/03/2569 | ชม.70-4830</t>
  </si>
  <si>
    <t>1126030011256</t>
  </si>
  <si>
    <t>6260415417082</t>
  </si>
  <si>
    <t>31/03/2569 | ชม.70-4194</t>
  </si>
  <si>
    <t>1126030011355</t>
  </si>
  <si>
    <t>6260411417031</t>
  </si>
  <si>
    <t>31/03/2569 | ชม.70-6265</t>
  </si>
  <si>
    <t>1126030011362</t>
  </si>
  <si>
    <t>6260411417048</t>
  </si>
  <si>
    <t>31/03/2569 | ชม.70-4837</t>
  </si>
  <si>
    <t>1126030011379</t>
  </si>
  <si>
    <t>6260411417062</t>
  </si>
  <si>
    <t>31/03/2569 | ชม.70-4173</t>
  </si>
  <si>
    <t>1126030011386</t>
  </si>
  <si>
    <t>6260411417055</t>
  </si>
  <si>
    <t>31/03/2569 | ชม.70-3813</t>
  </si>
  <si>
    <t>1526030000494</t>
  </si>
  <si>
    <t>6260415417099</t>
  </si>
  <si>
    <t>31/03/2569 | ชม.70-8512</t>
  </si>
  <si>
    <t>5726030000524</t>
  </si>
  <si>
    <t>6260357415849</t>
  </si>
  <si>
    <t>31/03/2569 | ชม.70-4130</t>
  </si>
  <si>
    <t>1126040000141</t>
  </si>
  <si>
    <t>6260415418478</t>
  </si>
  <si>
    <t>01/04/2569 | ชม.70-9544</t>
  </si>
  <si>
    <t>1126040000158</t>
  </si>
  <si>
    <t>6260415418485</t>
  </si>
  <si>
    <t>01/04/2569 | ชม.70-3814</t>
  </si>
  <si>
    <t>1126040000172</t>
  </si>
  <si>
    <t>6260411418403</t>
  </si>
  <si>
    <t>01/04/2569 | ชม.70-9543</t>
  </si>
  <si>
    <t>1126040000189</t>
  </si>
  <si>
    <t>6260411418410</t>
  </si>
  <si>
    <t>01/04/2569 | ชม.70-4175</t>
  </si>
  <si>
    <t>1126040000196</t>
  </si>
  <si>
    <t>6260411418427</t>
  </si>
  <si>
    <t>01/04/2569 | ชม.70-8502</t>
  </si>
  <si>
    <t>1126040000240</t>
  </si>
  <si>
    <t>6260411418434</t>
  </si>
  <si>
    <t>01/04/2569 | ชม.70-9610</t>
  </si>
  <si>
    <t>1126040000318</t>
  </si>
  <si>
    <t>6260411418458</t>
  </si>
  <si>
    <t>01/04/2569 | ชม.70-4189</t>
  </si>
  <si>
    <t>1126040000332</t>
  </si>
  <si>
    <t>6260411418465</t>
  </si>
  <si>
    <t>01/04/2569 | ชม.70-6264</t>
  </si>
  <si>
    <t>1126040000370</t>
  </si>
  <si>
    <t>6260411418441</t>
  </si>
  <si>
    <t>01/04/2569 | ชม.70-4178</t>
  </si>
  <si>
    <t>1426040000012</t>
  </si>
  <si>
    <t>6260414417311</t>
  </si>
  <si>
    <t>01/04/2569 | ชม.70-3011</t>
  </si>
  <si>
    <t>1426040000029</t>
  </si>
  <si>
    <t>6260414417328</t>
  </si>
  <si>
    <t>01/04/2569 | ชม.71-1957</t>
  </si>
  <si>
    <t>1926040000024</t>
  </si>
  <si>
    <t>6260419418528</t>
  </si>
  <si>
    <t>01/04/2569 | ชม.70-8514</t>
  </si>
  <si>
    <t>1926040000031</t>
  </si>
  <si>
    <t>6260419418511</t>
  </si>
  <si>
    <t>พย-ลป 27ล.</t>
  </si>
  <si>
    <t>01/04/2569 | ชม.70-8501</t>
  </si>
  <si>
    <t>1926040000048</t>
  </si>
  <si>
    <t>6260419418535</t>
  </si>
  <si>
    <t>01/04/2569 | ชม.70-4179</t>
  </si>
  <si>
    <t>5426040000025</t>
  </si>
  <si>
    <t>6260454418507</t>
  </si>
  <si>
    <t>01/04/2569 | ชม.70-9613</t>
  </si>
  <si>
    <t>5426040000032</t>
  </si>
  <si>
    <t>6260454418491</t>
  </si>
  <si>
    <t>น่าน-แพร่ 24ล.</t>
  </si>
  <si>
    <t>01/04/2569 | ชม.70-8504</t>
  </si>
  <si>
    <t>5726040000019</t>
  </si>
  <si>
    <t>6260457417187</t>
  </si>
  <si>
    <t>01/04/2569 | ชม.70-5553</t>
  </si>
  <si>
    <t>5726040000026</t>
  </si>
  <si>
    <t>6260457417279</t>
  </si>
  <si>
    <t>01/04/2569 | ชม.70-9611</t>
  </si>
  <si>
    <t>5726040000033</t>
  </si>
  <si>
    <t>6260457417286</t>
  </si>
  <si>
    <t>01/04/2569 | ชม.70-8500</t>
  </si>
  <si>
    <t>1126040000578</t>
  </si>
  <si>
    <t>6260411419905</t>
  </si>
  <si>
    <t>02/04/2569 | ชม.70-4164</t>
  </si>
  <si>
    <t>1126040000615</t>
  </si>
  <si>
    <t>6260415419956</t>
  </si>
  <si>
    <t>02/04/2569 | ชม.70-6226</t>
  </si>
  <si>
    <t>1126040000752</t>
  </si>
  <si>
    <t>6260411419912</t>
  </si>
  <si>
    <t>02/04/2569 | ชม.70-4976</t>
  </si>
  <si>
    <t>1126040000769</t>
  </si>
  <si>
    <t>6260411419929</t>
  </si>
  <si>
    <t>02/04/2569 | ชม.70-6248</t>
  </si>
  <si>
    <t>1126040000776</t>
  </si>
  <si>
    <t>6260411419936</t>
  </si>
  <si>
    <t>02/04/2569 | ชม.70-9612</t>
  </si>
  <si>
    <t>1126040000783</t>
  </si>
  <si>
    <t>6260411419943</t>
  </si>
  <si>
    <t>02/04/2569 | ชม.70-4830</t>
  </si>
  <si>
    <t>1426040000074</t>
  </si>
  <si>
    <t>6260414418974</t>
  </si>
  <si>
    <t>02/04/2569 | ชม.70-5248</t>
  </si>
  <si>
    <t>1426040000104</t>
  </si>
  <si>
    <t>6260414418981</t>
  </si>
  <si>
    <t>02/04/2569 | ชม.70-9360</t>
  </si>
  <si>
    <t>1526040000033</t>
  </si>
  <si>
    <t>6260415419963</t>
  </si>
  <si>
    <t>02/04/2569 | ชม.70-8514</t>
  </si>
  <si>
    <t>5726040000040</t>
  </si>
  <si>
    <t>6260457418542</t>
  </si>
  <si>
    <t>02/04/2569 | ชม.71-2460</t>
  </si>
  <si>
    <t>1126040000820</t>
  </si>
  <si>
    <t>6260411421038</t>
  </si>
  <si>
    <t>03/04/2569 | ชม.70-4831</t>
  </si>
  <si>
    <t>1126040000837</t>
  </si>
  <si>
    <t>6260411421045</t>
  </si>
  <si>
    <t>03/04/2569 | ชม.70-4195</t>
  </si>
  <si>
    <t>1126040001056</t>
  </si>
  <si>
    <t>6260411421052</t>
  </si>
  <si>
    <t>03/04/2569 | ชม.70-6265</t>
  </si>
  <si>
    <t>1126040001063</t>
  </si>
  <si>
    <t>6260411421014</t>
  </si>
  <si>
    <t>03/04/2569 | ชม.70-3813</t>
  </si>
  <si>
    <t>1126040001070</t>
  </si>
  <si>
    <t>6260411421021</t>
  </si>
  <si>
    <t>03/04/2569 | ชม.70-4177</t>
  </si>
  <si>
    <t>1126040001087</t>
  </si>
  <si>
    <t>6260415421089</t>
  </si>
  <si>
    <t>03/04/2569 | ชม.70-6270</t>
  </si>
  <si>
    <t>1126040001094</t>
  </si>
  <si>
    <t>6260415421065</t>
  </si>
  <si>
    <t>03/04/2569 | ชม.70-4173</t>
  </si>
  <si>
    <t>1426040000159</t>
  </si>
  <si>
    <t>6260414420137</t>
  </si>
  <si>
    <t>03/04/2569 | ชม.71-1957</t>
  </si>
  <si>
    <t>1426040000166</t>
  </si>
  <si>
    <t>6260414420144</t>
  </si>
  <si>
    <t>03/04/2569 | ปท.71-3670</t>
  </si>
  <si>
    <t>1426040000173</t>
  </si>
  <si>
    <t>6260414420151</t>
  </si>
  <si>
    <t>03/04/2569 | ชม.71-2535</t>
  </si>
  <si>
    <t>1526040000057</t>
  </si>
  <si>
    <t>6260415421072</t>
  </si>
  <si>
    <t>03/04/2569 | ชม.70-4175</t>
  </si>
  <si>
    <t>5726040000057</t>
  </si>
  <si>
    <t>6260457420439</t>
  </si>
  <si>
    <t>03/04/2569 | ชม.70-5978</t>
  </si>
  <si>
    <t>6426040000062</t>
  </si>
  <si>
    <t>6260464420354</t>
  </si>
  <si>
    <t>ของสด</t>
  </si>
  <si>
    <t>03/04/2569 | ชม.70-6681</t>
  </si>
  <si>
    <t>1126040001247</t>
  </si>
  <si>
    <t>6260415422482</t>
  </si>
  <si>
    <t>04/04/2569 | ชม.70-9609</t>
  </si>
  <si>
    <t>1126040001254</t>
  </si>
  <si>
    <t>6260415422499</t>
  </si>
  <si>
    <t>04/04/2569 | ชม.70-3811</t>
  </si>
  <si>
    <t>1126040001339</t>
  </si>
  <si>
    <t>6260411422417</t>
  </si>
  <si>
    <t>04/04/2569 | ชม.70-4980</t>
  </si>
  <si>
    <t>1126040001346</t>
  </si>
  <si>
    <t>6260411422424</t>
  </si>
  <si>
    <t>04/04/2569 | ชม.70-8514</t>
  </si>
  <si>
    <t>1126040001353</t>
  </si>
  <si>
    <t>6260411422431</t>
  </si>
  <si>
    <t>04/04/2569 | ชม.70-4179</t>
  </si>
  <si>
    <t>1126040001360</t>
  </si>
  <si>
    <t>6260411422448</t>
  </si>
  <si>
    <t>04/04/2569 | ชม.70-3812</t>
  </si>
  <si>
    <t>1126040001377</t>
  </si>
  <si>
    <t>6260411422479</t>
  </si>
  <si>
    <t>04/04/2569 | ชม.70-9613</t>
  </si>
  <si>
    <t>1426040000210</t>
  </si>
  <si>
    <t>6260414421301</t>
  </si>
  <si>
    <t>04/04/2569 | ชม.70-6998</t>
  </si>
  <si>
    <t>1426040000289</t>
  </si>
  <si>
    <t>6260414422735</t>
  </si>
  <si>
    <t>04/04/2569 | ชม.70-8505</t>
  </si>
  <si>
    <t>5726040000064</t>
  </si>
  <si>
    <t>6260457421337</t>
  </si>
  <si>
    <t>34ล. ชร-ชม.</t>
  </si>
  <si>
    <t>04/04/2569 | ชม.70-4218</t>
  </si>
  <si>
    <t>1126040001476</t>
  </si>
  <si>
    <t>6260411423056</t>
  </si>
  <si>
    <t>05/04/2569 | ชม.70-4976</t>
  </si>
  <si>
    <t>1126040001698</t>
  </si>
  <si>
    <t>6260411423063</t>
  </si>
  <si>
    <t>05/04/2569 | ชม.70-4831</t>
  </si>
  <si>
    <t>1126040001735</t>
  </si>
  <si>
    <t>6260411423049</t>
  </si>
  <si>
    <t>05/04/2569 | ชม.70-9612</t>
  </si>
  <si>
    <t>1126040001520</t>
  </si>
  <si>
    <t>6260414422742</t>
  </si>
  <si>
    <t>05/04/2569 | ชม.70-9360</t>
  </si>
  <si>
    <t>1126040001599</t>
  </si>
  <si>
    <t>6260414424173</t>
  </si>
  <si>
    <t>05/04/2569 | ชม.70-2829</t>
  </si>
  <si>
    <t>5426040000056</t>
  </si>
  <si>
    <t>6260454426298</t>
  </si>
  <si>
    <t>น่าน-แพร่-ลป=20ล*51.07</t>
  </si>
  <si>
    <t>05/04/2569 | ชม.70-4978</t>
  </si>
  <si>
    <t>1126040001926</t>
  </si>
  <si>
    <t>6260413424341</t>
  </si>
  <si>
    <t>06/04/2569 | ชม.70-4178</t>
  </si>
  <si>
    <t>1126040002145</t>
  </si>
  <si>
    <t>6260415424363</t>
  </si>
  <si>
    <t>06/04/2569 | ชม.70-4173</t>
  </si>
  <si>
    <t>1126040002152</t>
  </si>
  <si>
    <t>6260415424370</t>
  </si>
  <si>
    <t>06/04/2569 | ชม.70-8512</t>
  </si>
  <si>
    <t>1126040002169</t>
  </si>
  <si>
    <t>6260415424356</t>
  </si>
  <si>
    <t>06/04/2569 | ชม.70-4979</t>
  </si>
  <si>
    <t>1126040002176</t>
  </si>
  <si>
    <t>6260411424329</t>
  </si>
  <si>
    <t>06/04/2569 | ชม.70-4194</t>
  </si>
  <si>
    <t>5426040000094</t>
  </si>
  <si>
    <t>6260454424614</t>
  </si>
  <si>
    <t>11ล</t>
  </si>
  <si>
    <t>06/04/2569 | ชม.70-4177</t>
  </si>
  <si>
    <t>1126040002336</t>
  </si>
  <si>
    <t>6260415425698</t>
  </si>
  <si>
    <t>07/04/2569 | ชม.70-4175</t>
  </si>
  <si>
    <t>1126040002343</t>
  </si>
  <si>
    <t>6260415425704</t>
  </si>
  <si>
    <t>07/04/2569 | ชม.70-3813</t>
  </si>
  <si>
    <t>1126040002350</t>
  </si>
  <si>
    <t>6260411425722</t>
  </si>
  <si>
    <t>07/04/2569 | ชม.70-4365</t>
  </si>
  <si>
    <t>1126040002367</t>
  </si>
  <si>
    <t>6260411425739</t>
  </si>
  <si>
    <t>07/04/2569 | ชม.70-5216</t>
  </si>
  <si>
    <t>1126040002374</t>
  </si>
  <si>
    <t>6260415425711</t>
  </si>
  <si>
    <t>07/04/2569 | ชม.70-9613</t>
  </si>
  <si>
    <t>1126040002473</t>
  </si>
  <si>
    <t>6260411425678</t>
  </si>
  <si>
    <t>07/04/2569 | ชม.70-9611</t>
  </si>
  <si>
    <t>1126040002480</t>
  </si>
  <si>
    <t>6260411425685</t>
  </si>
  <si>
    <t>07/04/2569 | ชม.70-4980</t>
  </si>
  <si>
    <t>1426040000388</t>
  </si>
  <si>
    <t>6260414424463</t>
  </si>
  <si>
    <t>07/04/2569 | ปท.71-3670</t>
  </si>
  <si>
    <t>1426040000395</t>
  </si>
  <si>
    <t>6260414424890</t>
  </si>
  <si>
    <t>07/04/2569 | ชม.71-2904</t>
  </si>
  <si>
    <t>1426040000432</t>
  </si>
  <si>
    <t>6260414424883</t>
  </si>
  <si>
    <t>07/04/2569 | ชม.70-2532</t>
  </si>
  <si>
    <t>5726040000101</t>
  </si>
  <si>
    <t>ชม.70-7052</t>
  </si>
  <si>
    <t>6260457425779</t>
  </si>
  <si>
    <t>42ล  ชร-ชม.</t>
  </si>
  <si>
    <t>07/04/2569 | ชม.70-7052</t>
  </si>
  <si>
    <t>1126040002671</t>
  </si>
  <si>
    <t>6260415427234</t>
  </si>
  <si>
    <t>08/04/2569 | ชม.70-4837</t>
  </si>
  <si>
    <t>1126040002770</t>
  </si>
  <si>
    <t>6260411427214</t>
  </si>
  <si>
    <t>08/04/2569 | ชม.70-3811</t>
  </si>
  <si>
    <t>1126040002824</t>
  </si>
  <si>
    <t>6260411427221</t>
  </si>
  <si>
    <t>08/04/2569 | ชม.70-4976</t>
  </si>
  <si>
    <t>1126040002848</t>
  </si>
  <si>
    <t>6260411427191</t>
  </si>
  <si>
    <t>08/04/2569 | ชม.70-6264</t>
  </si>
  <si>
    <t>1126040002688</t>
  </si>
  <si>
    <t>ชม.71-3590</t>
  </si>
  <si>
    <t>6260414426108</t>
  </si>
  <si>
    <t>08/04/2569 | ชม.71-3590</t>
  </si>
  <si>
    <t>1426040000449</t>
  </si>
  <si>
    <t>6260414426092</t>
  </si>
  <si>
    <t>08/04/2569 | ชม.70-8505</t>
  </si>
  <si>
    <t>1426040000456</t>
  </si>
  <si>
    <t>6260414426115</t>
  </si>
  <si>
    <t>08/04/2569 | ชม.70-5248</t>
  </si>
  <si>
    <t>1426040000470</t>
  </si>
  <si>
    <t>6260414426122</t>
  </si>
  <si>
    <t>08/04/2569 | ชม.70-2829</t>
  </si>
  <si>
    <t>1926040000116</t>
  </si>
  <si>
    <t>6260454427240</t>
  </si>
  <si>
    <t>08/04/2569 | ชม.70-8514</t>
  </si>
  <si>
    <t>5726040000118</t>
  </si>
  <si>
    <t>6260457425793</t>
  </si>
  <si>
    <t>08/04/2569 | ชม.70-4136</t>
  </si>
  <si>
    <t>1126040003111</t>
  </si>
  <si>
    <t>6260411428556</t>
  </si>
  <si>
    <t>09/04/2569 | ชม.70-9613</t>
  </si>
  <si>
    <t>1126040003128</t>
  </si>
  <si>
    <t>6260411428549</t>
  </si>
  <si>
    <t>09/04/2569 | ชม.70-4175</t>
  </si>
  <si>
    <t>1126040003135</t>
  </si>
  <si>
    <t>6260411428532</t>
  </si>
  <si>
    <t>09/04/2569 | ชม.70-9612</t>
  </si>
  <si>
    <t>1126040003180</t>
  </si>
  <si>
    <t>6260415428569</t>
  </si>
  <si>
    <t>09/04/2569 | ชม.70-4173</t>
  </si>
  <si>
    <t>1426040000524</t>
  </si>
  <si>
    <t>6260414429147</t>
  </si>
  <si>
    <t>09/04/2569 | ชม.70-9360</t>
  </si>
  <si>
    <t>5726040000132</t>
  </si>
  <si>
    <t>6260457427261</t>
  </si>
  <si>
    <t>09/04/2569 | ชม.71-2460</t>
  </si>
  <si>
    <t>1126040003500</t>
  </si>
  <si>
    <t>6260411429935</t>
  </si>
  <si>
    <t>10/04/2569 | ชม.70-4172</t>
  </si>
  <si>
    <t>1126040003517</t>
  </si>
  <si>
    <t>6260454429954</t>
  </si>
  <si>
    <t>10/04/2569 | ชม.70-4177</t>
  </si>
  <si>
    <t>1126040003531</t>
  </si>
  <si>
    <t>6260411429928</t>
  </si>
  <si>
    <t>10/04/2569 | ชม.70-9610</t>
  </si>
  <si>
    <t>1426040000562</t>
  </si>
  <si>
    <t>6260414429154</t>
  </si>
  <si>
    <t>10/04/2569 | ชม.70-2532</t>
  </si>
  <si>
    <t>5726040000149</t>
  </si>
  <si>
    <t>6260457428626</t>
  </si>
  <si>
    <t>10/04/2569 | ชม.70-4221</t>
  </si>
  <si>
    <t>1126040003739</t>
  </si>
  <si>
    <t>6260411430689</t>
  </si>
  <si>
    <t>11/04/2569 | ชม.70-8561</t>
  </si>
  <si>
    <t>1126040003760</t>
  </si>
  <si>
    <t>6260411430733</t>
  </si>
  <si>
    <t>.63น่าน-ชม</t>
  </si>
  <si>
    <t>11/04/2569 | ชม.70-8502</t>
  </si>
  <si>
    <t>1126040003784</t>
  </si>
  <si>
    <t>6260411430696</t>
  </si>
  <si>
    <t>11/04/2569 | ชม.70-8503</t>
  </si>
  <si>
    <t>1426040000630</t>
  </si>
  <si>
    <t>6260414429970</t>
  </si>
  <si>
    <t>11/04/2569 | ชม.70-8505</t>
  </si>
  <si>
    <t>5726040000156</t>
  </si>
  <si>
    <t>6260457429999</t>
  </si>
  <si>
    <t>11/04/2569 | ชม.70-5978</t>
  </si>
  <si>
    <t>1126040004026</t>
  </si>
  <si>
    <t>6260452430983</t>
  </si>
  <si>
    <t>12/04/2569 | ชม.70-3811</t>
  </si>
  <si>
    <t>1126040004071</t>
  </si>
  <si>
    <t>6260411431020</t>
  </si>
  <si>
    <t>.63 น่าน-ชม</t>
  </si>
  <si>
    <t>12/04/2569 | ชม.70-8500</t>
  </si>
  <si>
    <t>1126040004101</t>
  </si>
  <si>
    <t>6260411431006</t>
  </si>
  <si>
    <t>12/04/2569 | ชม.70-8504</t>
  </si>
  <si>
    <t>1926040000130</t>
  </si>
  <si>
    <t>6260411431013</t>
  </si>
  <si>
    <t>12/04/2569 | ชม.70-9543</t>
  </si>
  <si>
    <t>1126040003777</t>
  </si>
  <si>
    <t>6260414430945</t>
  </si>
  <si>
    <t>.63 น่าน-ชม //หาง 4165 น่าน-ชม 29.// 1,879.00 	ชม-กองลอย</t>
  </si>
  <si>
    <t>12/04/2569 | ชม.71-2429</t>
  </si>
  <si>
    <t>1426040000647</t>
  </si>
  <si>
    <t>6260414430938</t>
  </si>
  <si>
    <t>12/04/2569 | ชม.70-4122</t>
  </si>
  <si>
    <t>1126040004118</t>
  </si>
  <si>
    <t>6260452431355</t>
  </si>
  <si>
    <t>13/04/2569 | ชม.70-4180</t>
  </si>
  <si>
    <t>1126040004132</t>
  </si>
  <si>
    <t>6260411431068</t>
  </si>
  <si>
    <t>13/04/2569 | ชม.70-9360</t>
  </si>
  <si>
    <t>1126040004149</t>
  </si>
  <si>
    <t>6260411431044</t>
  </si>
  <si>
    <t>.48มส-ชม</t>
  </si>
  <si>
    <t>13/04/2569 | ชม.70-8927</t>
  </si>
  <si>
    <t>1126040004200</t>
  </si>
  <si>
    <t>6260411431051</t>
  </si>
  <si>
    <t>.18ล.แพร่-ชม</t>
  </si>
  <si>
    <t>13/04/2569 | ชม.70-4980</t>
  </si>
  <si>
    <t>1126040004439</t>
  </si>
  <si>
    <t>6260452431348</t>
  </si>
  <si>
    <t>14/04/2569 | ชม.70-3815</t>
  </si>
  <si>
    <t>1126040004484</t>
  </si>
  <si>
    <t>6260452431454</t>
  </si>
  <si>
    <t>15/04/2569 | ชม.70-3811</t>
  </si>
  <si>
    <t>5226040001769</t>
  </si>
  <si>
    <t>6260452432215</t>
  </si>
  <si>
    <t>16/04/2569 | ชม.70-3815</t>
  </si>
  <si>
    <t>1126040004941</t>
  </si>
  <si>
    <t>6260411433345</t>
  </si>
  <si>
    <t>17/04/2569 | ชม.70-4976</t>
  </si>
  <si>
    <t>1126040005115</t>
  </si>
  <si>
    <t>6260411432720</t>
  </si>
  <si>
    <t>(70-9544 น่าน-ลป 44ล.) + (ลาก 70-4977 แพร่-ลป 9ล.) รวม 53ล.</t>
  </si>
  <si>
    <t>17/04/2569 | ชม.70-9544</t>
  </si>
  <si>
    <t>1426040000678</t>
  </si>
  <si>
    <t>6260414432369</t>
  </si>
  <si>
    <t>17/04/2569 | ชม.70-8505</t>
  </si>
  <si>
    <t>1426040000685</t>
  </si>
  <si>
    <t>6260414432376</t>
  </si>
  <si>
    <t>17/04/2569 | ชม.70-8561</t>
  </si>
  <si>
    <t>1126040005214</t>
  </si>
  <si>
    <t>6260411433536</t>
  </si>
  <si>
    <t>18/04/2569 | ชม.71-2904</t>
  </si>
  <si>
    <t>1126040005221</t>
  </si>
  <si>
    <t>6260411433512</t>
  </si>
  <si>
    <t>18/04/2569 | ชม.70-5248</t>
  </si>
  <si>
    <t>1126040005337</t>
  </si>
  <si>
    <t>6260411433529</t>
  </si>
  <si>
    <t>18/04/2569 | อย.72-4046</t>
  </si>
  <si>
    <t>1126040005351</t>
  </si>
  <si>
    <t>กทม.69-2687</t>
  </si>
  <si>
    <t>6260411433505</t>
  </si>
  <si>
    <t>18/04/2569 | กทม.69-2687</t>
  </si>
  <si>
    <t>1526040000163</t>
  </si>
  <si>
    <t>6260415434591</t>
  </si>
  <si>
    <t>18/04/2569 | ชม.70-4977</t>
  </si>
  <si>
    <t>5726040000170</t>
  </si>
  <si>
    <t>ชม.70-8326</t>
  </si>
  <si>
    <t>6260457433743</t>
  </si>
  <si>
    <t>ชร ชม</t>
  </si>
  <si>
    <t>18/04/2569 | ชม.70-8326</t>
  </si>
  <si>
    <t>5726040000187</t>
  </si>
  <si>
    <t>6260457433750</t>
  </si>
  <si>
    <t>.11 มส-ชร, .33 ชร-ชม</t>
  </si>
  <si>
    <t>18/04/2569 | ชม.70-8930</t>
  </si>
  <si>
    <t>1126040005597</t>
  </si>
  <si>
    <t>6260411434441</t>
  </si>
  <si>
    <t>.39 แพร่-ชม//ขาขึ้นเบิกขาด 2ล.</t>
  </si>
  <si>
    <t>19/04/2569 | ชม.70-6920</t>
  </si>
  <si>
    <t>1126040005603</t>
  </si>
  <si>
    <t>6260411434458</t>
  </si>
  <si>
    <t>.18 แพร่-*ชม</t>
  </si>
  <si>
    <t>19/04/2569 | ชม.70-3814</t>
  </si>
  <si>
    <t>1426040000760</t>
  </si>
  <si>
    <t>6260414434493</t>
  </si>
  <si>
    <t>19/04/2569 | ชม.70-4122</t>
  </si>
  <si>
    <t>1426040000777</t>
  </si>
  <si>
    <t>6260414434486</t>
  </si>
  <si>
    <t>19/04/2569 | ปท.71-3670</t>
  </si>
  <si>
    <t>1426040000784</t>
  </si>
  <si>
    <t>6260414434509</t>
  </si>
  <si>
    <t>19/04/2569 | ชม.70-9360</t>
  </si>
  <si>
    <t>5826040000610</t>
  </si>
  <si>
    <t>6260458435142</t>
  </si>
  <si>
    <t>มส-พย-ลป 53ล., ให้ลาก 70-3812 พย-ลป (13ล.)</t>
  </si>
  <si>
    <t>19/04/2569 | ชม.70-8929</t>
  </si>
  <si>
    <t>1126040005849</t>
  </si>
  <si>
    <t>6260411435004</t>
  </si>
  <si>
    <t>20/04/2569 | ชม.71-3590</t>
  </si>
  <si>
    <t>1426040000838</t>
  </si>
  <si>
    <t>6260414435346</t>
  </si>
  <si>
    <t>20/04/2569 | ชม.70-8505</t>
  </si>
  <si>
    <t>1526040000194</t>
  </si>
  <si>
    <t>6260415436090</t>
  </si>
  <si>
    <t>20/04/2569 | ชม.70-4178</t>
  </si>
  <si>
    <t>1926040000154</t>
  </si>
  <si>
    <t>6260419436102</t>
  </si>
  <si>
    <t>20/04/2569 | ชม.70-6264</t>
  </si>
  <si>
    <t>5426040000186</t>
  </si>
  <si>
    <t>6260454436075</t>
  </si>
  <si>
    <t>20/04/2569 | ชม.70-8515</t>
  </si>
  <si>
    <t>5426040000193</t>
  </si>
  <si>
    <t>6260454436068</t>
  </si>
  <si>
    <t>20/04/2569 | ชม.70-4190</t>
  </si>
  <si>
    <t>5826040000696</t>
  </si>
  <si>
    <t>6260458435159</t>
  </si>
  <si>
    <t>20/04/2569 | ชม.70-8504</t>
  </si>
  <si>
    <t>1126040006174</t>
  </si>
  <si>
    <t>6260411437725</t>
  </si>
  <si>
    <t>21/04/2569 | ชม.70-6998</t>
  </si>
  <si>
    <t>1126040006204</t>
  </si>
  <si>
    <t>6260415437509</t>
  </si>
  <si>
    <t>21/04/2569 | ชม.70-4978</t>
  </si>
  <si>
    <t>1126040006297</t>
  </si>
  <si>
    <t>6260411437497</t>
  </si>
  <si>
    <t>21/04/2569 | ชม.70-9610</t>
  </si>
  <si>
    <t>1126040006327</t>
  </si>
  <si>
    <t>6260411437480</t>
  </si>
  <si>
    <t>21/04/2569 | ชม.70-6265</t>
  </si>
  <si>
    <t>1126040006334</t>
  </si>
  <si>
    <t>6260411436803</t>
  </si>
  <si>
    <t>21/04/2569 | ชม.70-4173</t>
  </si>
  <si>
    <t>1126040006341</t>
  </si>
  <si>
    <t>6260411436797</t>
  </si>
  <si>
    <t>21/04/2569 | ชม.70-9608</t>
  </si>
  <si>
    <t>1426040000876</t>
  </si>
  <si>
    <t>6260414437302</t>
  </si>
  <si>
    <t>21/04/2569 | อย.72-4046</t>
  </si>
  <si>
    <t>1126040006556</t>
  </si>
  <si>
    <t>6260415438834</t>
  </si>
  <si>
    <t>22/04/2569 | ชม.70-4837</t>
  </si>
  <si>
    <t>1126040006563</t>
  </si>
  <si>
    <t>6260411437732</t>
  </si>
  <si>
    <t>22/04/2569 | ชม.71-2904</t>
  </si>
  <si>
    <t>1126040006600</t>
  </si>
  <si>
    <t>6260411438876</t>
  </si>
  <si>
    <t>22/04/2569 | ชม.70-4193</t>
  </si>
  <si>
    <t>1426040000937</t>
  </si>
  <si>
    <t>6260414437654</t>
  </si>
  <si>
    <t>22/04/2569 | ปท.71-3670</t>
  </si>
  <si>
    <t>1426040000951</t>
  </si>
  <si>
    <t>6260414437661</t>
  </si>
  <si>
    <t>22/04/2569 | ชม.70-2829</t>
  </si>
  <si>
    <t>1426040000975</t>
  </si>
  <si>
    <t>6260414438668</t>
  </si>
  <si>
    <t>22/04/2569 | ชม.71-1957</t>
  </si>
  <si>
    <t>1426040000999</t>
  </si>
  <si>
    <t>6260414438675</t>
  </si>
  <si>
    <t>22/04/2569 | ชม.70-4122</t>
  </si>
  <si>
    <t>5426040000230</t>
  </si>
  <si>
    <t>6260454438864</t>
  </si>
  <si>
    <t>22/04/2569 | ชม.70-4979</t>
  </si>
  <si>
    <t>1126040006709</t>
  </si>
  <si>
    <t>6260415438827</t>
  </si>
  <si>
    <t>23/04/2569 | ชม.70-4176</t>
  </si>
  <si>
    <t>1126040006907</t>
  </si>
  <si>
    <t>6260411440183</t>
  </si>
  <si>
    <t>23/04/2569 | ชม.70-4365</t>
  </si>
  <si>
    <t>1126040006914</t>
  </si>
  <si>
    <t>6260411440190</t>
  </si>
  <si>
    <t>23/04/2569 | ชม.70-3011</t>
  </si>
  <si>
    <t>1126040006969</t>
  </si>
  <si>
    <t>6260411440176</t>
  </si>
  <si>
    <t>23/04/2569 | ชม.70-9611</t>
  </si>
  <si>
    <t>1126040006976</t>
  </si>
  <si>
    <t>6260411440206</t>
  </si>
  <si>
    <t>23/04/2569 | ชม.70-5248</t>
  </si>
  <si>
    <t>1126040006990</t>
  </si>
  <si>
    <t>6260411440169</t>
  </si>
  <si>
    <t>23/04/2569 | ชม.70-8512</t>
  </si>
  <si>
    <t>1126040007003</t>
  </si>
  <si>
    <t>6260411440152</t>
  </si>
  <si>
    <t>23/04/2569 | ชม.70-3812</t>
  </si>
  <si>
    <t>1126040007010</t>
  </si>
  <si>
    <t>6260411440145</t>
  </si>
  <si>
    <t>23/04/2569 | ชม.70-9608</t>
  </si>
  <si>
    <t>1426040001002</t>
  </si>
  <si>
    <t>6260414440357</t>
  </si>
  <si>
    <t>23/04/2569 | ชม.70-8505</t>
  </si>
  <si>
    <t>5726040000279</t>
  </si>
  <si>
    <t>6260457438908</t>
  </si>
  <si>
    <t>22ล ชร-ชม</t>
  </si>
  <si>
    <t>23/04/2569 | ชม.70-5816</t>
  </si>
  <si>
    <t>1126040007140</t>
  </si>
  <si>
    <t>6260411441609</t>
  </si>
  <si>
    <t>24/04/2569 | ชม.70-4164</t>
  </si>
  <si>
    <t>1126040007188</t>
  </si>
  <si>
    <t>6260411441623</t>
  </si>
  <si>
    <t>24/04/2569 | ชม.70-6265</t>
  </si>
  <si>
    <t>1126040007355</t>
  </si>
  <si>
    <t>6260411441630</t>
  </si>
  <si>
    <t>24/04/2569 | ชม.70-4173</t>
  </si>
  <si>
    <t>1426040001057</t>
  </si>
  <si>
    <t>6260414440364</t>
  </si>
  <si>
    <t>24/04/2569 | ชม.70-6998</t>
  </si>
  <si>
    <t>5726040000286</t>
  </si>
  <si>
    <t>6260457440215</t>
  </si>
  <si>
    <t>24/04/2569 | ชม.71-2461</t>
  </si>
  <si>
    <t>1126040007393</t>
  </si>
  <si>
    <t>6260415442794</t>
  </si>
  <si>
    <t>25/04/2569 | ชม.70-4837</t>
  </si>
  <si>
    <t>1126040007409</t>
  </si>
  <si>
    <t>6260415442800</t>
  </si>
  <si>
    <t>25/04/2569 | ชม.70-4976</t>
  </si>
  <si>
    <t>1126040007638</t>
  </si>
  <si>
    <t>6260411442811</t>
  </si>
  <si>
    <t>25/04/2569 | ชม.70-4172</t>
  </si>
  <si>
    <t>1426040001125</t>
  </si>
  <si>
    <t>6260414441668</t>
  </si>
  <si>
    <t>25/04/2569 | ชม.70-9360</t>
  </si>
  <si>
    <t>1426040001132</t>
  </si>
  <si>
    <t>6260414441729</t>
  </si>
  <si>
    <t>25/04/2569 | ชม.71-1957</t>
  </si>
  <si>
    <t>1526040000309</t>
  </si>
  <si>
    <t>6260415442787</t>
  </si>
  <si>
    <t>25/04/2569 | ชม.70-3546</t>
  </si>
  <si>
    <t>5726040000316</t>
  </si>
  <si>
    <t>6260457441618</t>
  </si>
  <si>
    <t>25/04/2569 | ชม.70-4128</t>
  </si>
  <si>
    <t>1126040007775</t>
  </si>
  <si>
    <t>6260411442828</t>
  </si>
  <si>
    <t>26/04/2569 | ปท.71-3670</t>
  </si>
  <si>
    <t>1126040007843</t>
  </si>
  <si>
    <t>6260411443214</t>
  </si>
  <si>
    <t>26/04/2569 | ชม.70-9611</t>
  </si>
  <si>
    <t>1226040000544</t>
  </si>
  <si>
    <t>6260412443206</t>
  </si>
  <si>
    <t>26/04/2569 | ชม.70-8930</t>
  </si>
  <si>
    <t>1426040001194</t>
  </si>
  <si>
    <t>6260414442870</t>
  </si>
  <si>
    <t>26/04/2569 | ชม.71-3590</t>
  </si>
  <si>
    <t>1426040001200</t>
  </si>
  <si>
    <t>6260414442887</t>
  </si>
  <si>
    <t>26/04/2569 | ชม.70-5248</t>
  </si>
  <si>
    <t>5726040000323</t>
  </si>
  <si>
    <t>6260457443261</t>
  </si>
  <si>
    <t>26/04/2569 | ชม.70-9610</t>
  </si>
  <si>
    <t>1126040007980</t>
  </si>
  <si>
    <t>6260415444552</t>
  </si>
  <si>
    <t>27/04/2569 | ชม.70-6265</t>
  </si>
  <si>
    <t>1126040007997</t>
  </si>
  <si>
    <t>6260411444471</t>
  </si>
  <si>
    <t>27/04/2569 | ชม.70-9612</t>
  </si>
  <si>
    <t>1126040008017</t>
  </si>
  <si>
    <t>6260411445096</t>
  </si>
  <si>
    <t>27/04/2569 | ชม.70-8561</t>
  </si>
  <si>
    <t>1126040008215</t>
  </si>
  <si>
    <t>6260411444488</t>
  </si>
  <si>
    <t>27/04/2569 | ชม.70-8515</t>
  </si>
  <si>
    <t>1126040008222</t>
  </si>
  <si>
    <t>6260411444495</t>
  </si>
  <si>
    <t>27/04/2569 | ชม.70-4830</t>
  </si>
  <si>
    <t>1126040008246</t>
  </si>
  <si>
    <t>6260411444518</t>
  </si>
  <si>
    <t>27/04/2569 | ชม.70-4831</t>
  </si>
  <si>
    <t>1426040001255</t>
  </si>
  <si>
    <t>6260414444645</t>
  </si>
  <si>
    <t>27/04/2569 | ชม.70-3011</t>
  </si>
  <si>
    <t>1926040000239</t>
  </si>
  <si>
    <t>6260454444544</t>
  </si>
  <si>
    <t>27/04/2569 | ชม.70-4165</t>
  </si>
  <si>
    <t>5426040000261</t>
  </si>
  <si>
    <t>6260454444520</t>
  </si>
  <si>
    <t>27/04/2569 | ชม.70-6264</t>
  </si>
  <si>
    <t>5426040000308</t>
  </si>
  <si>
    <t>6260454444537</t>
  </si>
  <si>
    <t>27/04/2569 | ชม.70-8513</t>
  </si>
  <si>
    <t>1126040008314</t>
  </si>
  <si>
    <t>6260454444575</t>
  </si>
  <si>
    <t>28/04/2569 | ชม.70-6248</t>
  </si>
  <si>
    <t>1126040008338</t>
  </si>
  <si>
    <t>6260411445102</t>
  </si>
  <si>
    <t>28/04/2569 | ชม.70-2532</t>
  </si>
  <si>
    <t>1126040008468</t>
  </si>
  <si>
    <t>6260415446037</t>
  </si>
  <si>
    <t>28/04/2569 | ชม.70-8514</t>
  </si>
  <si>
    <t>1126040008567</t>
  </si>
  <si>
    <t>6260415446044</t>
  </si>
  <si>
    <t>28/04/2569 | ชม.70-4178</t>
  </si>
  <si>
    <t>1126040008574</t>
  </si>
  <si>
    <t>6260415446020</t>
  </si>
  <si>
    <t>28/04/2569 | ชม.70-9610</t>
  </si>
  <si>
    <t>1426040001316</t>
  </si>
  <si>
    <t>6260414444652</t>
  </si>
  <si>
    <t>28/04/2569 | ชม.70-4122</t>
  </si>
  <si>
    <t>1126040008741</t>
  </si>
  <si>
    <t>6260411447366</t>
  </si>
  <si>
    <t>29/04/2569 | ชม.70-9612</t>
  </si>
  <si>
    <t>1126040008871</t>
  </si>
  <si>
    <t>6260411447359</t>
  </si>
  <si>
    <t>29/04/2569 | ชม.70-9608</t>
  </si>
  <si>
    <t>1126040008888</t>
  </si>
  <si>
    <t>6260411447373</t>
  </si>
  <si>
    <t>29/04/2569 | ชม.70-6226</t>
  </si>
  <si>
    <t>1426040001392</t>
  </si>
  <si>
    <t>6260414446267</t>
  </si>
  <si>
    <t>29/04/2569 | ชม.71-1957</t>
  </si>
  <si>
    <t>1426040001408</t>
  </si>
  <si>
    <t>6260414446274</t>
  </si>
  <si>
    <t>29/04/2569 | ชม.70-2297</t>
  </si>
  <si>
    <t>1926040000253</t>
  </si>
  <si>
    <t>6260454447392</t>
  </si>
  <si>
    <t>29/04/2569 | ชม.70-8512</t>
  </si>
  <si>
    <t>5426040000322</t>
  </si>
  <si>
    <t>6260454447385</t>
  </si>
  <si>
    <t>29/04/2569 | ชม.70-3546</t>
  </si>
  <si>
    <t>5726040000354</t>
  </si>
  <si>
    <t>6260457446071</t>
  </si>
  <si>
    <t>29/04/2569 | ชม.70-9544</t>
  </si>
  <si>
    <t>5726040000361</t>
  </si>
  <si>
    <t>6260457446088</t>
  </si>
  <si>
    <t>17 ชร-ชม</t>
  </si>
  <si>
    <t>29/04/2569 | ชม.70-4177</t>
  </si>
  <si>
    <t>5726040000378</t>
  </si>
  <si>
    <t>6260457446095</t>
  </si>
  <si>
    <t>29/04/2569 | ชม.70-4121</t>
  </si>
  <si>
    <t>5726040000392</t>
  </si>
  <si>
    <t>6260457446583</t>
  </si>
  <si>
    <t>29/04/2569 | ชม.70-8503</t>
  </si>
  <si>
    <t>1126040009113</t>
  </si>
  <si>
    <t>6260515448610</t>
  </si>
  <si>
    <t>30/04/2569 | ชม.70-4164</t>
  </si>
  <si>
    <t>1426040001446</t>
  </si>
  <si>
    <t>6260414448155</t>
  </si>
  <si>
    <t>30/04/2569 | ชม.70-3011</t>
  </si>
  <si>
    <t>1126050000278</t>
  </si>
  <si>
    <t>6260511449147</t>
  </si>
  <si>
    <t>01/05/2569 | ชม.70-2932</t>
  </si>
  <si>
    <t>1426040001507</t>
  </si>
  <si>
    <t>6260514448840</t>
  </si>
  <si>
    <t>01/05/2569 | ชม.70-4122</t>
  </si>
  <si>
    <t>1426050000019</t>
  </si>
  <si>
    <t>6260514448833</t>
  </si>
  <si>
    <t>01/05/2569 | ชม.70-2532</t>
  </si>
  <si>
    <t>1426050000026</t>
  </si>
  <si>
    <t>6260514448857</t>
  </si>
  <si>
    <t>01/05/2569 | ชม.71-0173</t>
  </si>
  <si>
    <t>1426050000071</t>
  </si>
  <si>
    <t>6260514448864</t>
  </si>
  <si>
    <t>01/05/2569 | ชม.71-2535</t>
  </si>
  <si>
    <t>5726050000016</t>
  </si>
  <si>
    <t>6260557448630</t>
  </si>
  <si>
    <t>01/05/2569 | ชม.70-4128</t>
  </si>
  <si>
    <t>5726050000023</t>
  </si>
  <si>
    <t>6260557449255</t>
  </si>
  <si>
    <t>02/05/2569 | ชม.70-8931</t>
  </si>
  <si>
    <t>1426050000149</t>
  </si>
  <si>
    <t>6260514450737</t>
  </si>
  <si>
    <t>03/05/2569 | ชม.70-3011</t>
  </si>
  <si>
    <t>1426050000194</t>
  </si>
  <si>
    <t>6260514450744</t>
  </si>
  <si>
    <t>04/05/2569 | ชม.71-2535</t>
  </si>
  <si>
    <t>5426050000060</t>
  </si>
  <si>
    <t>6260554452326</t>
  </si>
  <si>
    <t>04/05/2569 | ชม.70-4831</t>
  </si>
  <si>
    <t>1126050001107</t>
  </si>
  <si>
    <t>6260511453076</t>
  </si>
  <si>
    <t>05/05/2569 | ชม.70-3814</t>
  </si>
  <si>
    <t>1126050001169</t>
  </si>
  <si>
    <t>6260511453083</t>
  </si>
  <si>
    <t>05/05/2569 | ชม.70-4190</t>
  </si>
  <si>
    <t>1126050001312</t>
  </si>
  <si>
    <t>6260511453700</t>
  </si>
  <si>
    <t>06/05/2569 | ชม.70-8561</t>
  </si>
  <si>
    <t>1126050001329</t>
  </si>
  <si>
    <t>6260511454493</t>
  </si>
  <si>
    <t>06/05/2569 | ชม.70-4176</t>
  </si>
  <si>
    <t>1126050001459</t>
  </si>
  <si>
    <t>6260511453717</t>
  </si>
  <si>
    <t>06/05/2569 | ชม.71-2904</t>
  </si>
  <si>
    <t>1426050000354</t>
  </si>
  <si>
    <t>6260514453257</t>
  </si>
  <si>
    <t>06/05/2569 | ชม.70-3011</t>
  </si>
  <si>
    <t>1426050000361</t>
  </si>
  <si>
    <t>6260514453431</t>
  </si>
  <si>
    <t>06/05/2569 | ชม.70-5248</t>
  </si>
  <si>
    <t>5726050000054</t>
  </si>
  <si>
    <t>6260557453092</t>
  </si>
  <si>
    <t>06/05/2569 | ชม.70-4135</t>
  </si>
  <si>
    <t>1126050001633</t>
  </si>
  <si>
    <t>6260554454436</t>
  </si>
  <si>
    <t>07/05/2569 | ชม.70-4979</t>
  </si>
  <si>
    <t>1126050001664</t>
  </si>
  <si>
    <t>6260515455786</t>
  </si>
  <si>
    <t>07/05/2569 | ชม.70-3813</t>
  </si>
  <si>
    <t>1126050001671</t>
  </si>
  <si>
    <t>6260515455779</t>
  </si>
  <si>
    <t>07/05/2569 | ชม.70-8513</t>
  </si>
  <si>
    <t>1426050000439</t>
  </si>
  <si>
    <t>6260514454728</t>
  </si>
  <si>
    <t>07/05/2569 | ชม.70-2532</t>
  </si>
  <si>
    <t>1526050000115</t>
  </si>
  <si>
    <t>6260515455762</t>
  </si>
  <si>
    <t>07/05/2569 | ชม.70-4192</t>
  </si>
  <si>
    <t>5726050000078</t>
  </si>
  <si>
    <t>6260557454501</t>
  </si>
  <si>
    <t>07/05/2569 | ชม.70-5978</t>
  </si>
  <si>
    <t>1126050002012</t>
  </si>
  <si>
    <t>6260511456961</t>
  </si>
  <si>
    <t>08/05/2569 | ชม.70-8500</t>
  </si>
  <si>
    <t>1126050002050</t>
  </si>
  <si>
    <t>6260511457043</t>
  </si>
  <si>
    <t>08/05/2569 | ชม.70-4165</t>
  </si>
  <si>
    <t>1126050002067</t>
  </si>
  <si>
    <t>6260511457050</t>
  </si>
  <si>
    <t>08/05/2569 | ชม.70-4164</t>
  </si>
  <si>
    <t>1426050000484</t>
  </si>
  <si>
    <t>6260514455831</t>
  </si>
  <si>
    <t>08/05/2569 | ชม.70-4122</t>
  </si>
  <si>
    <t>1426050000491</t>
  </si>
  <si>
    <t>6260514455824</t>
  </si>
  <si>
    <t>08/05/2569 | ปท.71-3670</t>
  </si>
  <si>
    <t>1426050000507</t>
  </si>
  <si>
    <t>6260514456296</t>
  </si>
  <si>
    <t>08/05/2569 | ชม.70-2829</t>
  </si>
  <si>
    <t>1526050000146</t>
  </si>
  <si>
    <t>6260515457513</t>
  </si>
  <si>
    <t>ลป.-ชม=19ล*40.48</t>
  </si>
  <si>
    <t>08/05/2569 | ชม.70-8501</t>
  </si>
  <si>
    <t>5726050000092</t>
  </si>
  <si>
    <t>6260557455805</t>
  </si>
  <si>
    <t>08/05/2569 | ชม.70-8452</t>
  </si>
  <si>
    <t>1526050000160</t>
  </si>
  <si>
    <t>6260515457506</t>
  </si>
  <si>
    <t>19ล.</t>
  </si>
  <si>
    <t>09/05/2569 | ชม.70-8504</t>
  </si>
  <si>
    <t>5426050000091</t>
  </si>
  <si>
    <t>6260554458618</t>
  </si>
  <si>
    <t>น่าน-แพร่=24ล*40.48, แพร่-ชม=39ล.*40.48</t>
  </si>
  <si>
    <t>09/05/2569 | ชม.71-2429</t>
  </si>
  <si>
    <t>5726050000146</t>
  </si>
  <si>
    <t>6260557457106</t>
  </si>
  <si>
    <t>.42 ชร-วปป หนัก(ฝากของ) -ชม</t>
  </si>
  <si>
    <t>09/05/2569 | ชม.70-7052</t>
  </si>
  <si>
    <t>1126050002784</t>
  </si>
  <si>
    <t>6260511458309</t>
  </si>
  <si>
    <t>ลป-ชม=19ล*40.48</t>
  </si>
  <si>
    <t>10/05/2569 | ชม.70-8500</t>
  </si>
  <si>
    <t>1226050000206</t>
  </si>
  <si>
    <t>6260512458254</t>
  </si>
  <si>
    <t>10/05/2569 | ชม.70-8930</t>
  </si>
  <si>
    <t>1126050002999</t>
  </si>
  <si>
    <t>6260511459153</t>
  </si>
  <si>
    <t>11/05/2569 | ชม.70-8927</t>
  </si>
  <si>
    <t>1126050003064</t>
  </si>
  <si>
    <t>6260511459900</t>
  </si>
  <si>
    <t>11/05/2569 | ชม.70-4839</t>
  </si>
  <si>
    <t>5426050000138</t>
  </si>
  <si>
    <t>6260554460031</t>
  </si>
  <si>
    <t>11ล*40.48</t>
  </si>
  <si>
    <t>11/05/2569 | ชม.70-4977</t>
  </si>
  <si>
    <t>5426050000145</t>
  </si>
  <si>
    <t>6260554460024</t>
  </si>
  <si>
    <t>11/05/2569 | ชม.70-3813</t>
  </si>
  <si>
    <t>5826050000365</t>
  </si>
  <si>
    <t>6260558458591</t>
  </si>
  <si>
    <t>1126050003118</t>
  </si>
  <si>
    <t>6260511459917</t>
  </si>
  <si>
    <t>12/05/2569 | ชม.70-6998</t>
  </si>
  <si>
    <t>1126050003163</t>
  </si>
  <si>
    <t>6260515461138</t>
  </si>
  <si>
    <t>12/05/2569 | ชม.70-6226</t>
  </si>
  <si>
    <t>1126050003446</t>
  </si>
  <si>
    <t>6260511461125</t>
  </si>
  <si>
    <t>12/05/2569 | ชม.70-4190</t>
  </si>
  <si>
    <t>1126050003514</t>
  </si>
  <si>
    <t>6260511461118</t>
  </si>
  <si>
    <t>12/05/2569 | ชม.70-9612</t>
  </si>
  <si>
    <t>5726050000177</t>
  </si>
  <si>
    <t>6260557459896</t>
  </si>
  <si>
    <t>36ล ชร-ชม.</t>
  </si>
  <si>
    <t>12/05/2569 | ชม.70-5978</t>
  </si>
  <si>
    <t>5826050000433</t>
  </si>
  <si>
    <t>6260558461157</t>
  </si>
  <si>
    <t>มส-เรียกกลับชม. 44ล.</t>
  </si>
  <si>
    <t>12/05/2569 | ชม.70-8933</t>
  </si>
  <si>
    <t>5826050000440</t>
  </si>
  <si>
    <t>6260558461140</t>
  </si>
  <si>
    <t>12/05/2569 | ชม.70-6264</t>
  </si>
  <si>
    <t>1126050003699</t>
  </si>
  <si>
    <t>6260515462425</t>
  </si>
  <si>
    <t>13/05/2569 | ชม.70-4980</t>
  </si>
  <si>
    <t>1426050000798</t>
  </si>
  <si>
    <t>6260514461092</t>
  </si>
  <si>
    <t>13/05/2569 | ชม.71-1957</t>
  </si>
  <si>
    <t>1426050000804</t>
  </si>
  <si>
    <t>6260514461108</t>
  </si>
  <si>
    <t>13/05/2569 | ชม.70-8505</t>
  </si>
  <si>
    <t>1426050000811</t>
  </si>
  <si>
    <t>6260514462679</t>
  </si>
  <si>
    <t>13/05/2569 | ชม.70-9360</t>
  </si>
  <si>
    <t>1526050000191</t>
  </si>
  <si>
    <t>6260515462432</t>
  </si>
  <si>
    <t>13/05/2569 | ชม.70-4978</t>
  </si>
  <si>
    <t>5426050000183</t>
  </si>
  <si>
    <t>6260554462455</t>
  </si>
  <si>
    <t>13/05/2569 | ชม.70-6265</t>
  </si>
  <si>
    <t>5726050000207</t>
  </si>
  <si>
    <t>6260557462407</t>
  </si>
  <si>
    <t>เชียงราย-เอาคิวชม.</t>
  </si>
  <si>
    <t>13/05/2569 | ชม.70-8930</t>
  </si>
  <si>
    <t>1126050003828</t>
  </si>
  <si>
    <t>6260511463693</t>
  </si>
  <si>
    <t>14/05/2569 | ชม.70-4193</t>
  </si>
  <si>
    <t>1126050004078</t>
  </si>
  <si>
    <t>6260511463709</t>
  </si>
  <si>
    <t>14/05/2569 | ชม.70-9610</t>
  </si>
  <si>
    <t>1126050004092</t>
  </si>
  <si>
    <t>6260511464645</t>
  </si>
  <si>
    <t>14/05/2569 | ชม.70-8500</t>
  </si>
  <si>
    <t>1126050004146</t>
  </si>
  <si>
    <t>6260511463716</t>
  </si>
  <si>
    <t>14/05/2569 | ชม.70-4832</t>
  </si>
  <si>
    <t>5726050000214</t>
  </si>
  <si>
    <t>6260557462476</t>
  </si>
  <si>
    <t>14/05/2569 | ชม.70-4223</t>
  </si>
  <si>
    <t>1126050004283</t>
  </si>
  <si>
    <t>6260515464955</t>
  </si>
  <si>
    <t>15/05/2569 | ชม.70-4976</t>
  </si>
  <si>
    <t>1526050000252</t>
  </si>
  <si>
    <t>6260515466119</t>
  </si>
  <si>
    <t>16/05/2569 | ชม.70-3814</t>
  </si>
  <si>
    <t>5726050000269</t>
  </si>
  <si>
    <t>6260557465033</t>
  </si>
  <si>
    <t>16/05/2569 | ชม.71-2461</t>
  </si>
  <si>
    <t>1426050001085</t>
  </si>
  <si>
    <t>6260514466424</t>
  </si>
  <si>
    <t>17/05/2569 | ชม.70-2532</t>
  </si>
  <si>
    <t>1926050000113</t>
  </si>
  <si>
    <t>6260519467624</t>
  </si>
  <si>
    <t>18/05/2569 | ชม.70-3546</t>
  </si>
  <si>
    <t>5426050000220</t>
  </si>
  <si>
    <t>6260554467634</t>
  </si>
  <si>
    <t>18/05/2569 | ชม.70-4191</t>
  </si>
  <si>
    <t>5426050000237</t>
  </si>
  <si>
    <t>6260554467641</t>
  </si>
  <si>
    <t>11ล*41.98</t>
  </si>
  <si>
    <t>18/05/2569 | ชม.70-4195</t>
  </si>
  <si>
    <t>1126050005198</t>
  </si>
  <si>
    <t>6260511468858</t>
  </si>
  <si>
    <t>19/05/2569 | ชม.70-4177</t>
  </si>
  <si>
    <t>1126050005365</t>
  </si>
  <si>
    <t>6260511468865</t>
  </si>
  <si>
    <t>19/05/2569 | ชม.70-4172</t>
  </si>
  <si>
    <t>1126050005440</t>
  </si>
  <si>
    <t>6260511468872</t>
  </si>
  <si>
    <t>19/05/2569 | ชม.70-4839</t>
  </si>
  <si>
    <t>1126050005457</t>
  </si>
  <si>
    <t>6260511468889</t>
  </si>
  <si>
    <t>19/05/2569 | ชม.70-4178</t>
  </si>
  <si>
    <t>1126050005471</t>
  </si>
  <si>
    <t>6260511468896</t>
  </si>
  <si>
    <t>19/05/2569 | ชม.70-3815</t>
  </si>
  <si>
    <t>1126050005488</t>
  </si>
  <si>
    <t>6260511468841</t>
  </si>
  <si>
    <t>19/05/2569 | ชม.70-4174</t>
  </si>
  <si>
    <t>1126050005495</t>
  </si>
  <si>
    <t>6260511468902</t>
  </si>
  <si>
    <t>19/05/2569 | ชม.70-4193</t>
  </si>
  <si>
    <t>5726050000290</t>
  </si>
  <si>
    <t>6260557467693</t>
  </si>
  <si>
    <t>19/05/2569 | ชม.70-5816</t>
  </si>
  <si>
    <t>1126050005556</t>
  </si>
  <si>
    <t>6260515469141</t>
  </si>
  <si>
    <t>20/05/2569 | ชม.70-8512</t>
  </si>
  <si>
    <t>1126050005563</t>
  </si>
  <si>
    <t>6260511470226</t>
  </si>
  <si>
    <t>20/05/2569 | ชม.70-4837</t>
  </si>
  <si>
    <t>1126050005709</t>
  </si>
  <si>
    <t>6260511470097</t>
  </si>
  <si>
    <t>20/05/2569 | ชม.70-2297</t>
  </si>
  <si>
    <t>1126050005808</t>
  </si>
  <si>
    <t>6260511470233</t>
  </si>
  <si>
    <t>20/05/2569 | ชม.70-4189</t>
  </si>
  <si>
    <t>1126050005815</t>
  </si>
  <si>
    <t>6260511470080</t>
  </si>
  <si>
    <t>20/05/2569 | ชม.70-8504</t>
  </si>
  <si>
    <t>1126050005839</t>
  </si>
  <si>
    <t>6260511470240</t>
  </si>
  <si>
    <t>20/05/2569 | ชม.70-4832</t>
  </si>
  <si>
    <t>1126050005853</t>
  </si>
  <si>
    <t>6260511470257</t>
  </si>
  <si>
    <t>20/05/2569 | ชม.70-4194</t>
  </si>
  <si>
    <t>1126050005860</t>
  </si>
  <si>
    <t>6260511470219</t>
  </si>
  <si>
    <t>20/05/2569 | ชม.70-4181</t>
  </si>
  <si>
    <t>1426050001238</t>
  </si>
  <si>
    <t>6260514468978</t>
  </si>
  <si>
    <t>20/05/2569 | ชม.70-8505</t>
  </si>
  <si>
    <t>1426050001245</t>
  </si>
  <si>
    <t>6260514468985</t>
  </si>
  <si>
    <t>20/05/2569 | ชม.70-2829</t>
  </si>
  <si>
    <t>1426050001252</t>
  </si>
  <si>
    <t>6260514470070</t>
  </si>
  <si>
    <t>20/05/2569 | ชม.70-9360</t>
  </si>
  <si>
    <t>1426050001269</t>
  </si>
  <si>
    <t>6260514469234</t>
  </si>
  <si>
    <t>20/05/2569 | ชม.71-1957</t>
  </si>
  <si>
    <t>5426050000268</t>
  </si>
  <si>
    <t>6260554470351</t>
  </si>
  <si>
    <t>20/05/2569 | ชม.70-4190</t>
  </si>
  <si>
    <t>5726050000320</t>
  </si>
  <si>
    <t>6260557470273</t>
  </si>
  <si>
    <t>20/05/2569 | ชม.70-8929</t>
  </si>
  <si>
    <t>1126050005921</t>
  </si>
  <si>
    <t>6260515470321</t>
  </si>
  <si>
    <t>21/05/2569 | ชม.70-9612</t>
  </si>
  <si>
    <t>1126050005945</t>
  </si>
  <si>
    <t>6260511471452</t>
  </si>
  <si>
    <t>21/05/2569 | ชม.70-9610</t>
  </si>
  <si>
    <t>1126050005976</t>
  </si>
  <si>
    <t>6260511471445</t>
  </si>
  <si>
    <t>21/05/2569 | ชม.70-4192</t>
  </si>
  <si>
    <t>1126050006232</t>
  </si>
  <si>
    <t>6260511471438</t>
  </si>
  <si>
    <t>21/05/2569 | ชม.70-4177</t>
  </si>
  <si>
    <t>5726050000351</t>
  </si>
  <si>
    <t>6260557470303</t>
  </si>
  <si>
    <t>.34ชร-ชม</t>
  </si>
  <si>
    <t>21/05/2569 | ชม.70-4126</t>
  </si>
  <si>
    <t>1126050006287</t>
  </si>
  <si>
    <t>6260511472534</t>
  </si>
  <si>
    <t>22/05/2569 | ชม.70-6264</t>
  </si>
  <si>
    <t>1126050006423</t>
  </si>
  <si>
    <t>6260511472541</t>
  </si>
  <si>
    <t>22/05/2569 | ชม.70-9608</t>
  </si>
  <si>
    <t>1126050006461</t>
  </si>
  <si>
    <t>6260511473739</t>
  </si>
  <si>
    <t>ชม-เข้าศูนย์ UD ลป. (22/05) 17ล.</t>
  </si>
  <si>
    <t>22/05/2569 | ชม.70-8926</t>
  </si>
  <si>
    <t>1126050006560</t>
  </si>
  <si>
    <t>6260515472585</t>
  </si>
  <si>
    <t>22/05/2569 | ชม.70-4165</t>
  </si>
  <si>
    <t>1126050006584</t>
  </si>
  <si>
    <t>6260515472592</t>
  </si>
  <si>
    <t>22/05/2569 | ชม.70-4831</t>
  </si>
  <si>
    <t>1126050006591</t>
  </si>
  <si>
    <t>6260511472565</t>
  </si>
  <si>
    <t>22/05/2569 | ชม.70-6226</t>
  </si>
  <si>
    <t>1126050006607</t>
  </si>
  <si>
    <t>6260511472558</t>
  </si>
  <si>
    <t>22/05/2569 | ชม.70-9609</t>
  </si>
  <si>
    <t>1226050000480</t>
  </si>
  <si>
    <t>6260512472618</t>
  </si>
  <si>
    <t>22/05/2569 | ชม.70-2465</t>
  </si>
  <si>
    <t>5426050000282</t>
  </si>
  <si>
    <t>6260554472607</t>
  </si>
  <si>
    <t>22/05/2569 | ชม.70-4979</t>
  </si>
  <si>
    <t>1126050006645</t>
  </si>
  <si>
    <t>6260511473807</t>
  </si>
  <si>
    <t>23/05/2569 | ชม.70-4192</t>
  </si>
  <si>
    <t>1126050006652</t>
  </si>
  <si>
    <t>6260511473814</t>
  </si>
  <si>
    <t>23/05/2569 | ชม.70-4977</t>
  </si>
  <si>
    <t>1126050006829</t>
  </si>
  <si>
    <t>6260511473722</t>
  </si>
  <si>
    <t>23/05/2569 | ชม.70-4365</t>
  </si>
  <si>
    <t>1126050006836</t>
  </si>
  <si>
    <t>6260511473821</t>
  </si>
  <si>
    <t>23/05/2569 | ชม.70-4837</t>
  </si>
  <si>
    <t>1126050006843</t>
  </si>
  <si>
    <t>6260511473784</t>
  </si>
  <si>
    <t>23/05/2569 | ชม.70-4978</t>
  </si>
  <si>
    <t>1126050006850</t>
  </si>
  <si>
    <t>6260511473791</t>
  </si>
  <si>
    <t>23/05/2569 | ชม.70-3551</t>
  </si>
  <si>
    <t>5726050000405</t>
  </si>
  <si>
    <t>6260557472666</t>
  </si>
  <si>
    <t>23/05/2569 | ชม.70-5816</t>
  </si>
  <si>
    <t>1226050000527</t>
  </si>
  <si>
    <t>6260512474162</t>
  </si>
  <si>
    <t>24/05/2569 | ชม.70-8929</t>
  </si>
  <si>
    <t>1126050007451</t>
  </si>
  <si>
    <t>6260511475368</t>
  </si>
  <si>
    <t>25/05/2569 | ชม.70-4176</t>
  </si>
  <si>
    <t>5426050000329</t>
  </si>
  <si>
    <t>6260554475349</t>
  </si>
  <si>
    <t>25/05/2569 | ชม.70-4190</t>
  </si>
  <si>
    <t>1426050001511</t>
  </si>
  <si>
    <t>6260514475327</t>
  </si>
  <si>
    <t>26/05/2569 | ชม.70-4122</t>
  </si>
  <si>
    <t>1426050001528</t>
  </si>
  <si>
    <t>6260514475310</t>
  </si>
  <si>
    <t>26/05/2569 | ชม.70-8505</t>
  </si>
  <si>
    <t>5726050000443</t>
  </si>
  <si>
    <t>6260557476572</t>
  </si>
  <si>
    <t>26/05/2569 | ชม.70-8503</t>
  </si>
  <si>
    <t>1126050007765</t>
  </si>
  <si>
    <t>6260511476563</t>
  </si>
  <si>
    <t>27/05/2569 | ชม.70-9360</t>
  </si>
  <si>
    <t>1126050007901</t>
  </si>
  <si>
    <t>6260515477719</t>
  </si>
  <si>
    <t>27/05/2569 | ชม.70-4177</t>
  </si>
  <si>
    <t>1426050001580</t>
  </si>
  <si>
    <t>6260514476874</t>
  </si>
  <si>
    <t>27/05/2569 | ชม.70-8504</t>
  </si>
  <si>
    <t>1426050001597</t>
  </si>
  <si>
    <t>6260514476881</t>
  </si>
  <si>
    <t>27/05/2569 | ชม.71-1957</t>
  </si>
  <si>
    <t>1426050001603</t>
  </si>
  <si>
    <t>6260514476898</t>
  </si>
  <si>
    <t>27/05/2569 | ชม.70-3011</t>
  </si>
  <si>
    <t>5726050000450</t>
  </si>
  <si>
    <t>6260557476589</t>
  </si>
  <si>
    <t>27/05/2569 | ชม.70-5816</t>
  </si>
  <si>
    <t>1126050008212</t>
  </si>
  <si>
    <t>ชม.70-4573</t>
  </si>
  <si>
    <t>6260511477898</t>
  </si>
  <si>
    <t>28/05/2569 | ชม.70-4573</t>
  </si>
  <si>
    <t>1126050008274</t>
  </si>
  <si>
    <t>6260511477904</t>
  </si>
  <si>
    <t>28/05/2569 | ชม.70-2532</t>
  </si>
  <si>
    <t>1126050008373</t>
  </si>
  <si>
    <t>6260511477843</t>
  </si>
  <si>
    <t>28/05/2569 | ชม.70-8926</t>
  </si>
  <si>
    <t>1426050001658</t>
  </si>
  <si>
    <t>6260514478281</t>
  </si>
  <si>
    <t>28/05/2569 | ชม.70-8505</t>
  </si>
  <si>
    <t>1426050001672</t>
  </si>
  <si>
    <t>6260514478298</t>
  </si>
  <si>
    <t>28/05/2569 | ชม.70-6998</t>
  </si>
  <si>
    <t>1426050001689</t>
  </si>
  <si>
    <t>6260514478304</t>
  </si>
  <si>
    <t>28/05/2569 | ชม.70-8561</t>
  </si>
  <si>
    <t>1526050000382</t>
  </si>
  <si>
    <t>6260515477870</t>
  </si>
  <si>
    <t>.19ลป-ชม</t>
  </si>
  <si>
    <t>28/05/2569 | ชม.70-8500</t>
  </si>
  <si>
    <t>5726050000498</t>
  </si>
  <si>
    <t>6260557477777</t>
  </si>
  <si>
    <t>28/05/2569 | ชม.70-4144</t>
  </si>
  <si>
    <t>5726050000504</t>
  </si>
  <si>
    <t>6260557478095</t>
  </si>
  <si>
    <t>28/05/2569 | ชร.70-7137</t>
  </si>
  <si>
    <t>1126050008540</t>
  </si>
  <si>
    <t>6260515480313</t>
  </si>
  <si>
    <t>29/05/2569 | ชม.70-4193</t>
  </si>
  <si>
    <t>1126050008755</t>
  </si>
  <si>
    <t>6260511481161</t>
  </si>
  <si>
    <t>29/05/2569 | ชม.70-8927</t>
  </si>
  <si>
    <t>1126050008762</t>
  </si>
  <si>
    <t>6260511481154</t>
  </si>
  <si>
    <t>ลป-ชม 17ล., ชม-กล</t>
  </si>
  <si>
    <t>29/05/2569 | ชม.70-8932</t>
  </si>
  <si>
    <t>1926050000205</t>
  </si>
  <si>
    <t>6260561479422</t>
  </si>
  <si>
    <t>29/05/2569 | ชม.70-4939</t>
  </si>
  <si>
    <t>5726050000511</t>
  </si>
  <si>
    <t>6260557479177</t>
  </si>
  <si>
    <t>29/05/2569 | ชม.70-4218</t>
  </si>
  <si>
    <t>1126050009080</t>
  </si>
  <si>
    <t>6260511481512</t>
  </si>
  <si>
    <t>30/05/2569 | ชม.70-4190</t>
  </si>
  <si>
    <t>1526050000429</t>
  </si>
  <si>
    <t>6260515480481</t>
  </si>
  <si>
    <t>19ล*41.23</t>
  </si>
  <si>
    <t>30/05/2569 | ชม.70-8504</t>
  </si>
  <si>
    <t>5726050000542</t>
  </si>
  <si>
    <t>6260557480388</t>
  </si>
  <si>
    <t>30/05/2569 | ชม.70-6257</t>
  </si>
  <si>
    <t>รวมค่าเสื่อม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</si>
</sst>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$-1070000]d/m/yy;@"/>
    <numFmt numFmtId="188" formatCode="[$-1070000]d/mm/yyyy;@"/>
  </numFmts>
  <fonts count="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/>
    <xf numFmtId="187" fontId="0" fillId="0" borderId="0" xfId="0" applyNumberFormat="1"/>
    <xf numFmtId="188" fontId="0" fillId="0" borderId="0" xfId="0" applyNumberFormat="1"/>
    <xf numFmtId="1" fontId="0" fillId="0" borderId="0" xfId="1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numFmt numFmtId="187" formatCode="[$-1070000]d/m/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numFmt numFmtId="188" formatCode="[$-1070000]d/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B51DE8-348A-45F7-8421-6D33CA6E7443}" name="Table1" displayName="Table1" ref="A1:AY5092" totalsRowShown="0" headerRowDxfId="35" dataDxfId="34" headerRowCellStyle="Comma" dataCellStyle="Comma">
  <autoFilter ref="A1:AY5092" xr:uid="{1AB51DE8-348A-45F7-8421-6D33CA6E7443}"/>
  <tableColumns count="51">
    <tableColumn id="1" xr3:uid="{999A5138-BB63-4279-853A-5EBC6C632388}" name="Disbursement Date" dataDxfId="33"/>
    <tableColumn id="2" xr3:uid="{E747CC6C-A954-486D-957A-ED9DADF7B679}" name="Travel Req. Date"/>
    <tableColumn id="3" xr3:uid="{F5DACAED-B4BC-4B00-BB11-F5ADEB64C1B5}" name="Travel Req. No."/>
    <tableColumn id="4" xr3:uid="{7581F0F5-9AC5-4834-83FA-7FDA22E7CD73}" name="Vehicle Type"/>
    <tableColumn id="5" xr3:uid="{3B27D4FE-1041-4A3F-BFA8-3C7542F4897E}" name="Vehicle Model"/>
    <tableColumn id="6" xr3:uid="{C3AC6F76-E03C-4210-9539-E93839D1583B}" name="License Plate"/>
    <tableColumn id="7" xr3:uid="{341C0E1B-30F7-43FC-A83E-62623D67B03A}" name="Fuel (Cash)" dataDxfId="32" dataCellStyle="Comma"/>
    <tableColumn id="8" xr3:uid="{97670FD4-2A51-4EBA-86EA-81D6915EE6B1}" name="Return Fuel Bill" dataDxfId="31" dataCellStyle="Comma"/>
    <tableColumn id="9" xr3:uid="{8C797B25-1DB1-4695-870E-BC2D9C3E337D}" name="Driver Allowance" dataDxfId="30" dataCellStyle="Comma"/>
    <tableColumn id="10" xr3:uid="{976E60D4-6C99-4182-916D-E151F344490C}" name="Backup Driver Allowance" dataDxfId="29" dataCellStyle="Comma"/>
    <tableColumn id="11" xr3:uid="{458A8888-FDA2-428D-A904-E3597D243F5C}" name="Off-Route" dataDxfId="28" dataCellStyle="Comma"/>
    <tableColumn id="12" xr3:uid="{79DE7595-0ACA-49DB-B7FD-0317328E753A}" name="Off-Route Fuel" dataDxfId="27" dataCellStyle="Comma"/>
    <tableColumn id="13" xr3:uid="{63E87436-BE76-4B75-AA90-D48267D405A5}" name="Tarpaulin Fee" dataDxfId="26" dataCellStyle="Comma"/>
    <tableColumn id="14" xr3:uid="{0146F454-6E57-4A76-99C1-4EEB4EED87CC}" name="Goods Fuel " dataDxfId="25" dataCellStyle="Comma"/>
    <tableColumn id="15" xr3:uid="{D60A3F94-B093-4827-868F-246EFA74F13A}" name="Total Cash " dataDxfId="24" dataCellStyle="Comma"/>
    <tableColumn id="16" xr3:uid="{2CC59554-E652-420F-898F-71729177E551}" name="Manifest No."/>
    <tableColumn id="17" xr3:uid="{5EFE361C-006C-47D7-AADA-6ECA5BF1237F}" name="Release Date" dataDxfId="23"/>
    <tableColumn id="18" xr3:uid="{B781B486-280A-4F85-86B8-72F8B0710705}" name="Manifest Type"/>
    <tableColumn id="19" xr3:uid="{88AA7DCF-2423-4361-800E-B79ACC46D758}" name="Total Freight"/>
    <tableColumn id="20" xr3:uid="{342815D8-C87A-47FB-A732-EE3F226B6C80}" name="Loading "/>
    <tableColumn id="21" xr3:uid="{6A630278-DBBA-4B8D-A679-99B7BDF8B01E}" name="Unloading "/>
    <tableColumn id="22" xr3:uid="{04271E57-6B88-4A5C-B7DC-3A6BAA66378A}" name="Outbound Fuel Bill" dataDxfId="22" dataCellStyle="Comma"/>
    <tableColumn id="23" xr3:uid="{4FA10CC5-3E2B-4134-ABD3-0AB5726388E6}" name="Pickup Fuel Bill" dataDxfId="21" dataCellStyle="Comma"/>
    <tableColumn id="24" xr3:uid="{6CAE3B30-4D69-49AC-9FA6-82982FEAD846}" name="Pickup Cost " dataDxfId="20" dataCellStyle="Comma"/>
    <tableColumn id="25" xr3:uid="{B5B2E1A3-CD5D-4E0D-AB7B-E25B79BD95C1}" name="Call Vehicle From"/>
    <tableColumn id="26" xr3:uid="{716680F9-3456-4702-A704-9B66F3DA79B6}" name="To Branch"/>
    <tableColumn id="27" xr3:uid="{C0BF6E51-1F04-41B6-B5F1-7B409ECE1E08}" name="Pickup Note "/>
    <tableColumn id="28" xr3:uid="{9639BEBE-E190-446B-8E1B-57EA15400955}" name="Police Fee" dataDxfId="19" dataCellStyle="Comma"/>
    <tableColumn id="29" xr3:uid="{E1B8D90E-BA2E-495E-950B-848F6DCCC7BB}" name="นับเส้นทาง" dataDxfId="18" dataCellStyle="Comma"/>
    <tableColumn id="30" xr3:uid="{17477198-DD60-435D-93B7-0A8BDE43565C}" name="แยกเส้นทาง">
      <calculatedColumnFormula>T2&amp;"-"&amp;U2</calculatedColumnFormula>
    </tableColumn>
    <tableColumn id="31" xr3:uid="{8C9596B3-F2F3-42D8-AC8F-8A9340DC0C78}" name="เที่ยววิ่ง"/>
    <tableColumn id="32" xr3:uid="{27C70481-39FB-452C-9FB0-A65018DAAF2E}" name=" โยกค่าน้ำมันขาขึ้น " dataDxfId="17" dataCellStyle="Comma"/>
    <tableColumn id="33" xr3:uid="{30960E3A-8C46-4650-9F0F-0BA58C1E54B3}" name="เที่ยวยกเลิก" dataDxfId="16" dataCellStyle="Comma"/>
    <tableColumn id="34" xr3:uid="{E0B9D6BE-B630-43B1-860C-53F12C02DAB0}" name="โยกต้นทุนเที่ยวยกเลิก" dataDxfId="15" dataCellStyle="Comma"/>
    <tableColumn id="35" xr3:uid="{82C5821E-1E1B-49B9-8203-C40A8DF3B3A2}" name="PK"/>
    <tableColumn id="36" xr3:uid="{534D05C4-6673-418C-91BB-C31AE09C3DDA}" name="จำนวนครั้งที่วิ่ง/วัน" dataDxfId="14" dataCellStyle="Comma"/>
    <tableColumn id="37" xr3:uid="{B100FD9B-CEF5-4DE7-B6A9-68A0B634C777}" name="ระยะทาง" dataDxfId="13" dataCellStyle="Comma"/>
    <tableColumn id="38" xr3:uid="{4781CBC3-6586-4C3C-ACB1-49C01B67D19B}" name="ระยะทางรวม (วันซ้ำ)" dataDxfId="12" dataCellStyle="Comma"/>
    <tableColumn id="39" xr3:uid="{C5289CAC-B8D2-41BB-BD89-82F7AF2C8BD4}" name="สัดส่วนต่อเที่ยว" dataDxfId="11" dataCellStyle="Comma"/>
    <tableColumn id="40" xr3:uid="{6008F65B-C23A-4D03-BAAA-B4CCE1D14ED8}" name="ค่าน้ำมันตามจริง" dataDxfId="10" dataCellStyle="Comma"/>
    <tableColumn id="41" xr3:uid="{E41E6753-F9AB-4850-A69C-7DA2CC673EA1}" name="ยอดปันส่วนค่าน้ำมันตามจริง" dataDxfId="9" dataCellStyle="Comma"/>
    <tableColumn id="42" xr3:uid="{47D73F7F-19F3-4903-9EA4-0E23111140C4}" name="โยกค่าน้ำมันตามจริง" dataDxfId="8" dataCellStyle="Comma"/>
    <tableColumn id="43" xr3:uid="{35CE4E91-A5D2-4658-AB22-33E6D09DC0EE}" name="ยอดปันส่วนโยกค่าน้ำมันตามจริง" dataDxfId="7" dataCellStyle="Comma"/>
    <tableColumn id="44" xr3:uid="{F12CBEB5-77DE-40ED-8E4D-397F936FFBD0}" name="รวมต้นทุนค่าเดินทาง" dataDxfId="6" dataCellStyle="Comma"/>
    <tableColumn id="45" xr3:uid="{6F80400B-826E-43B2-BD48-6AF65EE5EE4A}" name="รวมต้นทุนค่าซ่อม" dataDxfId="5" dataCellStyle="Comma"/>
    <tableColumn id="46" xr3:uid="{79BDD36E-0919-4087-B833-3A4285F2F549}" name="Total Cost" dataDxfId="4" dataCellStyle="Comma">
      <calculatedColumnFormula>Table1[[#This Row],[รวมต้นทุนค่าเดินทาง]]+Table1[[#This Row],[รวมต้นทุนค่าซ่อม]]+Table1[[#This Row],[รวมค่าเสื่อม]]</calculatedColumnFormula>
    </tableColumn>
    <tableColumn id="47" xr3:uid="{D604D140-E32C-4841-BAB7-844E2D7959E4}" name="ต้นทุนเฉลี่ย" dataDxfId="3" dataCellStyle="Comma">
      <calculatedColumnFormula>AVERAGEIF($AC$2:$AC$5092, AC2, $AT$2:$AT$5092)</calculatedColumnFormula>
    </tableColumn>
    <tableColumn id="48" xr3:uid="{54559CF2-65AD-4A36-B853-563435819FC3}" name="ตัด outlier" dataDxfId="2" dataCellStyle="Comma">
      <calculatedColumnFormula array="1">IF(AC2&lt;4, "เก็บ", IF(OR(AT2 &lt; PERCENTILE(IF($AC$2:$AC$5092=AC2, $AT$2:$AT$5092), 0.25) - 1.5 * (PERCENTILE(IF($AC$2:$AC$5092=AC2, $AT$2:$AT$5092), 0.75) - PERCENTILE(IF($AC$2:$AC$5092=AC2, $AT$2:$AT$5092), 0.25)), AT2 &gt; PERCENTILE(IF($AC$2:$AC$5092=AC2, $AT$2:$AT$5092), 0.75) + 1.5 * (PERCENTILE(IF($AC$2:$AC$5092=AC2, $AT$2:$AT$5092), 0.75) - PERCENTILE(IF($AC$2:$AC$5092=AC2, $AT$2:$AT$5092), 0.25))), "ตัด", "เก็บ"))</calculatedColumnFormula>
    </tableColumn>
    <tableColumn id="49" xr3:uid="{D8139B54-569D-4335-A535-F62E590684DF}" name="ค่าเฉลี่ยหลังตัด outlier" dataDxfId="1" dataCellStyle="Comma">
      <calculatedColumnFormula>AVERAGEIFS($AT$2:$AT$5092, $AC$2:$AC$5092, AC2, $AV$2:$AV$5092, "เก็บ")</calculatedColumnFormula>
    </tableColumn>
    <tableColumn id="50" xr3:uid="{E68B7EE4-FF2C-4015-8210-53387F152765}" name="ราคาต่อเส้นทาง" dataDxfId="0" dataCellStyle="Comma"/>
    <tableColumn id="51" xr3:uid="{95F6E0C9-52DF-401E-B5DE-D76842B3CBF0}" name="รวมค่าเสื่อม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05A91-40BD-4592-B3A5-106E06CEB994}">
  <dimension ref="A1:BA5092"/>
  <sheetViews>
    <sheetView tabSelected="1" topLeftCell="AC1" zoomScaleNormal="100" workbookViewId="0">
      <selection activeCell="AU2" sqref="AU2:AU5092"/>
    </sheetView>
  </sheetViews>
  <sheetFormatPr defaultRowHeight="14.25" x14ac:dyDescent="0.2"/>
  <cols>
    <col min="1" max="1" width="20.5" style="3" customWidth="1"/>
    <col min="2" max="2" width="18.25" customWidth="1"/>
    <col min="3" max="3" width="17.25" customWidth="1"/>
    <col min="4" max="4" width="14.625" customWidth="1"/>
    <col min="5" max="5" width="15.75" customWidth="1"/>
    <col min="6" max="6" width="15.25" customWidth="1"/>
    <col min="7" max="7" width="13.5" style="1" customWidth="1"/>
    <col min="8" max="8" width="17.25" style="1" customWidth="1"/>
    <col min="9" max="9" width="18.75" style="1" customWidth="1"/>
    <col min="10" max="10" width="26.125" style="1" customWidth="1"/>
    <col min="11" max="11" width="12.625" style="1" customWidth="1"/>
    <col min="12" max="12" width="16.625" style="1" customWidth="1"/>
    <col min="13" max="13" width="15.5" style="1" customWidth="1"/>
    <col min="14" max="14" width="13.875" style="1" customWidth="1"/>
    <col min="15" max="15" width="13.375" style="1" customWidth="1"/>
    <col min="16" max="16" width="14.625" customWidth="1"/>
    <col min="17" max="17" width="15.125" style="2" customWidth="1"/>
    <col min="18" max="18" width="15.75" customWidth="1"/>
    <col min="19" max="19" width="14.75" customWidth="1"/>
    <col min="20" max="20" width="10.625" customWidth="1"/>
    <col min="21" max="21" width="12.625" customWidth="1"/>
    <col min="22" max="22" width="19.875" style="1" customWidth="1"/>
    <col min="23" max="23" width="17.125" style="1" customWidth="1"/>
    <col min="24" max="24" width="14.375" style="1" customWidth="1"/>
    <col min="25" max="25" width="19" customWidth="1"/>
    <col min="26" max="26" width="12" customWidth="1"/>
    <col min="27" max="27" width="14.5" customWidth="1"/>
    <col min="28" max="28" width="12.5" style="1" customWidth="1"/>
    <col min="29" max="29" width="12.5" style="4" customWidth="1"/>
    <col min="30" max="30" width="12.75" customWidth="1"/>
    <col min="32" max="32" width="19.75" style="1" hidden="1" customWidth="1"/>
    <col min="33" max="33" width="13" style="1" hidden="1" customWidth="1"/>
    <col min="34" max="34" width="21.125" style="1" hidden="1" customWidth="1"/>
    <col min="35" max="35" width="0" hidden="1" customWidth="1"/>
    <col min="36" max="36" width="18.625" style="1" hidden="1" customWidth="1"/>
    <col min="37" max="37" width="10.5" style="1" hidden="1" customWidth="1"/>
    <col min="38" max="38" width="20.25" style="1" hidden="1" customWidth="1"/>
    <col min="39" max="39" width="15.75" style="1" hidden="1" customWidth="1"/>
    <col min="40" max="40" width="16.875" style="1" hidden="1" customWidth="1"/>
    <col min="41" max="41" width="26.125" style="1" hidden="1" customWidth="1"/>
    <col min="42" max="42" width="19.875" style="1" hidden="1" customWidth="1"/>
    <col min="43" max="43" width="29.5" style="1" hidden="1" customWidth="1"/>
    <col min="44" max="44" width="20.25" style="1" customWidth="1"/>
    <col min="45" max="45" width="17.75" style="1" customWidth="1"/>
    <col min="46" max="46" width="12.625" style="1" customWidth="1"/>
    <col min="47" max="47" width="13.125" style="1" customWidth="1"/>
    <col min="48" max="48" width="12.25" style="1" customWidth="1"/>
    <col min="49" max="49" width="22.25" style="1" customWidth="1"/>
    <col min="50" max="50" width="16.25" style="1" customWidth="1"/>
    <col min="51" max="51" width="11.75" style="1" customWidth="1"/>
    <col min="53" max="53" width="13.875" bestFit="1" customWidth="1"/>
  </cols>
  <sheetData>
    <row r="1" spans="1:53" x14ac:dyDescent="0.2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s="2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t="s">
        <v>24</v>
      </c>
      <c r="Z1" t="s">
        <v>25</v>
      </c>
      <c r="AA1" t="s">
        <v>26</v>
      </c>
      <c r="AB1" s="1" t="s">
        <v>27</v>
      </c>
      <c r="AC1" s="4" t="s">
        <v>28</v>
      </c>
      <c r="AD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16038</v>
      </c>
      <c r="BA1" s="1"/>
    </row>
    <row r="2" spans="1:53" x14ac:dyDescent="0.2">
      <c r="A2" s="3">
        <v>45293</v>
      </c>
      <c r="B2">
        <v>45293</v>
      </c>
      <c r="C2" t="s">
        <v>50</v>
      </c>
      <c r="D2" t="s">
        <v>51</v>
      </c>
      <c r="E2" t="s">
        <v>52</v>
      </c>
      <c r="F2" t="s">
        <v>53</v>
      </c>
      <c r="G2" s="1">
        <v>4200</v>
      </c>
      <c r="H2" s="1">
        <v>2530</v>
      </c>
      <c r="I2" s="1">
        <v>1900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6100</v>
      </c>
      <c r="P2" t="s">
        <v>54</v>
      </c>
      <c r="Q2" s="2">
        <v>45293</v>
      </c>
      <c r="R2" t="s">
        <v>55</v>
      </c>
      <c r="S2">
        <v>0</v>
      </c>
      <c r="T2" t="s">
        <v>56</v>
      </c>
      <c r="U2" t="s">
        <v>57</v>
      </c>
      <c r="V2" s="1">
        <v>2500</v>
      </c>
      <c r="W2" s="1">
        <v>0</v>
      </c>
      <c r="X2" s="1">
        <v>0</v>
      </c>
      <c r="AA2" t="s">
        <v>58</v>
      </c>
      <c r="AB2" s="1">
        <v>0</v>
      </c>
      <c r="AC2" s="4">
        <v>1</v>
      </c>
      <c r="AD2" t="str">
        <f>T2&amp;"-"&amp;U2</f>
        <v>ท่าลี่-กองลอย</v>
      </c>
      <c r="AE2" t="s">
        <v>55</v>
      </c>
      <c r="AF2" s="1">
        <v>0</v>
      </c>
      <c r="AG2" s="1">
        <v>0</v>
      </c>
      <c r="AH2" s="1">
        <v>0</v>
      </c>
      <c r="AI2" t="s">
        <v>59</v>
      </c>
      <c r="AJ2" s="1">
        <v>1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11130</v>
      </c>
      <c r="AS2" s="1">
        <v>40.281041666666667</v>
      </c>
      <c r="AT2" s="1">
        <f>Table1[[#This Row],[รวมต้นทุนค่าเดินทาง]]+Table1[[#This Row],[รวมต้นทุนค่าซ่อม]]+Table1[[#This Row],[รวมค่าเสื่อม]]</f>
        <v>12901.050272435898</v>
      </c>
      <c r="AU2" s="1">
        <f>AVERAGEIF($AC$2:$AC$5092, AC2, $AT$2:$AT$5092)</f>
        <v>13953.293816562818</v>
      </c>
      <c r="AV2" s="1" t="str" cm="1">
        <f t="array" ref="AV2">IF(AC2&lt;4, "เก็บ", IF(OR(AT2 &lt; PERCENTILE(IF($AC$2:$AC$5092=AC2, $AT$2:$AT$5092), 0.25) - 1.5 * (PERCENTILE(IF($AC$2:$AC$5092=AC2, $AT$2:$AT$5092), 0.75) - PERCENTILE(IF($AC$2:$AC$5092=AC2, $AT$2:$AT$5092), 0.25)), AT2 &gt; PERCENTILE(IF($AC$2:$AC$5092=AC2, $AT$2:$AT$5092), 0.75) + 1.5 * (PERCENTILE(IF($AC$2:$AC$5092=AC2, $AT$2:$AT$5092), 0.75) - PERCENTILE(IF($AC$2:$AC$5092=AC2, $AT$2:$AT$5092), 0.25))), "ตัด", "เก็บ"))</f>
        <v>เก็บ</v>
      </c>
      <c r="AW2" s="1">
        <f>AVERAGEIFS($AT$2:$AT$5092, $AC$2:$AC$5092, AC2, $AV$2:$AV$5092, "เก็บ")</f>
        <v>13953.293816562818</v>
      </c>
      <c r="AX2" s="1">
        <v>14426.372718098486</v>
      </c>
      <c r="AY2" s="1">
        <v>1730.7692307692307</v>
      </c>
    </row>
    <row r="3" spans="1:53" x14ac:dyDescent="0.2">
      <c r="A3" s="3">
        <v>45293</v>
      </c>
      <c r="B3">
        <v>45293</v>
      </c>
      <c r="C3" t="s">
        <v>60</v>
      </c>
      <c r="D3" t="s">
        <v>51</v>
      </c>
      <c r="E3" t="s">
        <v>61</v>
      </c>
      <c r="F3" t="s">
        <v>62</v>
      </c>
      <c r="G3" s="1">
        <v>2700</v>
      </c>
      <c r="H3" s="1">
        <v>4030</v>
      </c>
      <c r="I3" s="1">
        <v>1900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4600</v>
      </c>
      <c r="P3" t="s">
        <v>63</v>
      </c>
      <c r="Q3" s="2">
        <v>45293</v>
      </c>
      <c r="R3" t="s">
        <v>55</v>
      </c>
      <c r="S3">
        <v>0</v>
      </c>
      <c r="T3" t="s">
        <v>56</v>
      </c>
      <c r="U3" t="s">
        <v>57</v>
      </c>
      <c r="V3" s="1">
        <v>2500</v>
      </c>
      <c r="W3" s="1">
        <v>0</v>
      </c>
      <c r="X3" s="1">
        <v>0</v>
      </c>
      <c r="AA3" t="s">
        <v>58</v>
      </c>
      <c r="AB3" s="1">
        <v>0</v>
      </c>
      <c r="AC3" s="4">
        <f>IF(ISNUMBER(MATCH(AD3, $AD$2:AD2, 0)), INDEX($AC$2:AC2, MATCH(AD3, $AD$2:AD2, 0)), MAX($AC$2:AC2)+1)</f>
        <v>1</v>
      </c>
      <c r="AD3" t="str">
        <f t="shared" ref="AD3:AD7" si="0">T3&amp;"-"&amp;U3</f>
        <v>ท่าลี่-กองลอย</v>
      </c>
      <c r="AE3" t="s">
        <v>55</v>
      </c>
      <c r="AF3" s="1">
        <v>0</v>
      </c>
      <c r="AG3" s="1">
        <v>0</v>
      </c>
      <c r="AH3" s="1">
        <v>0</v>
      </c>
      <c r="AI3" t="s">
        <v>64</v>
      </c>
      <c r="AJ3" s="1">
        <v>1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11130</v>
      </c>
      <c r="AS3" s="1">
        <v>18.342857142857149</v>
      </c>
      <c r="AT3" s="1">
        <f>Table1[[#This Row],[รวมต้นทุนค่าเดินทาง]]+Table1[[#This Row],[รวมต้นทุนค่าซ่อม]]+Table1[[#This Row],[รวมค่าเสื่อม]]</f>
        <v>12962.858986175115</v>
      </c>
      <c r="AU3" s="1">
        <f t="shared" ref="AU3:AU66" si="1">AVERAGEIF($AC$2:$AC$5092, AC3, $AT$2:$AT$5092)</f>
        <v>13953.293816562818</v>
      </c>
      <c r="AV3" s="1" t="str" cm="1">
        <f t="array" ref="AV3">IF(AC3&lt;4, "เก็บ", IF(OR(AT3 &lt; PERCENTILE(IF($AC$2:$AC$5092=AC3, $AT$2:$AT$5092), 0.25) - 1.5 * (PERCENTILE(IF($AC$2:$AC$5092=AC3, $AT$2:$AT$5092), 0.75) - PERCENTILE(IF($AC$2:$AC$5092=AC3, $AT$2:$AT$5092), 0.25)), AT3 &gt; PERCENTILE(IF($AC$2:$AC$5092=AC3, $AT$2:$AT$5092), 0.75) + 1.5 * (PERCENTILE(IF($AC$2:$AC$5092=AC3, $AT$2:$AT$5092), 0.75) - PERCENTILE(IF($AC$2:$AC$5092=AC3, $AT$2:$AT$5092), 0.25))), "ตัด", "เก็บ"))</f>
        <v>เก็บ</v>
      </c>
      <c r="AW3" s="1">
        <f t="shared" ref="AW3:AW66" si="2">AVERAGEIFS($AT$2:$AT$5092, $AC$2:$AC$5092, AC3, $AV$2:$AV$5092, "เก็บ")</f>
        <v>13953.293816562818</v>
      </c>
      <c r="AX3" s="1">
        <v>14426.372718098486</v>
      </c>
      <c r="AY3" s="1">
        <v>1814.516129032258</v>
      </c>
    </row>
    <row r="4" spans="1:53" x14ac:dyDescent="0.2">
      <c r="A4" s="3">
        <v>45294</v>
      </c>
      <c r="B4">
        <v>45294</v>
      </c>
      <c r="C4" t="s">
        <v>65</v>
      </c>
      <c r="D4" t="s">
        <v>66</v>
      </c>
      <c r="E4" t="s">
        <v>67</v>
      </c>
      <c r="F4" t="s">
        <v>68</v>
      </c>
      <c r="G4" s="1">
        <v>0</v>
      </c>
      <c r="H4" s="1">
        <v>0</v>
      </c>
      <c r="I4" s="1">
        <v>500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500</v>
      </c>
      <c r="P4" t="s">
        <v>69</v>
      </c>
      <c r="Q4" s="2">
        <v>45294</v>
      </c>
      <c r="R4" t="s">
        <v>70</v>
      </c>
      <c r="S4">
        <v>0</v>
      </c>
      <c r="T4" t="s">
        <v>71</v>
      </c>
      <c r="U4" t="s">
        <v>72</v>
      </c>
      <c r="V4" s="1">
        <v>0</v>
      </c>
      <c r="W4" s="1">
        <v>0</v>
      </c>
      <c r="X4" s="1">
        <v>0</v>
      </c>
      <c r="AA4" t="s">
        <v>58</v>
      </c>
      <c r="AB4" s="1">
        <v>0</v>
      </c>
      <c r="AC4" s="4">
        <f>IF(ISNUMBER(MATCH(AD4, $AD$2:AD3, 0)), INDEX($AC$2:AC3, MATCH(AD4, $AD$2:AD3, 0)), MAX($AC$2:AC3)+1)</f>
        <v>2</v>
      </c>
      <c r="AD4" t="str">
        <f t="shared" si="0"/>
        <v>เชียงใหม่-พุทธมณฑลสาย 5</v>
      </c>
      <c r="AE4" t="s">
        <v>73</v>
      </c>
      <c r="AF4" s="1">
        <v>0</v>
      </c>
      <c r="AG4" s="1">
        <v>0</v>
      </c>
      <c r="AH4" s="1">
        <v>0</v>
      </c>
      <c r="AI4" t="s">
        <v>74</v>
      </c>
      <c r="AJ4" s="1">
        <v>1</v>
      </c>
      <c r="AK4" s="1">
        <v>720</v>
      </c>
      <c r="AL4" s="1">
        <v>720</v>
      </c>
      <c r="AM4" s="1">
        <v>1</v>
      </c>
      <c r="AN4" s="1">
        <v>0</v>
      </c>
      <c r="AO4" s="1">
        <v>0</v>
      </c>
      <c r="AP4" s="1">
        <v>0</v>
      </c>
      <c r="AQ4" s="1">
        <v>0</v>
      </c>
      <c r="AR4" s="1">
        <v>500</v>
      </c>
      <c r="AS4" s="1">
        <v>27.514285714285709</v>
      </c>
      <c r="AT4" s="1">
        <f>Table1[[#This Row],[รวมต้นทุนค่าเดินทาง]]+Table1[[#This Row],[รวมต้นทุนค่าซ่อม]]+Table1[[#This Row],[รวมค่าเสื่อม]]</f>
        <v>1737.2612667378626</v>
      </c>
      <c r="AU4" s="1">
        <f t="shared" si="1"/>
        <v>5026.5629662053279</v>
      </c>
      <c r="AV4" s="1" t="str" cm="1">
        <f t="array" ref="AV4">IF(AC4&lt;4, "เก็บ", IF(OR(AT4 &lt; PERCENTILE(IF($AC$2:$AC$5092=AC4, $AT$2:$AT$5092), 0.25) - 1.5 * (PERCENTILE(IF($AC$2:$AC$5092=AC4, $AT$2:$AT$5092), 0.75) - PERCENTILE(IF($AC$2:$AC$5092=AC4, $AT$2:$AT$5092), 0.25)), AT4 &gt; PERCENTILE(IF($AC$2:$AC$5092=AC4, $AT$2:$AT$5092), 0.75) + 1.5 * (PERCENTILE(IF($AC$2:$AC$5092=AC4, $AT$2:$AT$5092), 0.75) - PERCENTILE(IF($AC$2:$AC$5092=AC4, $AT$2:$AT$5092), 0.25))), "ตัด", "เก็บ"))</f>
        <v>เก็บ</v>
      </c>
      <c r="AW4" s="1">
        <f t="shared" si="2"/>
        <v>5026.5629662053279</v>
      </c>
      <c r="AX4" s="1">
        <v>4064.5059139663294</v>
      </c>
      <c r="AY4" s="1">
        <v>1209.7469810235768</v>
      </c>
    </row>
    <row r="5" spans="1:53" x14ac:dyDescent="0.2">
      <c r="A5" s="3">
        <v>45294</v>
      </c>
      <c r="B5">
        <v>45294</v>
      </c>
      <c r="C5" t="s">
        <v>75</v>
      </c>
      <c r="D5" t="s">
        <v>66</v>
      </c>
      <c r="E5" t="s">
        <v>67</v>
      </c>
      <c r="F5" t="s">
        <v>76</v>
      </c>
      <c r="G5" s="1">
        <v>0</v>
      </c>
      <c r="H5" s="1">
        <v>0</v>
      </c>
      <c r="I5" s="1">
        <v>500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500</v>
      </c>
      <c r="P5" t="s">
        <v>77</v>
      </c>
      <c r="Q5" s="2">
        <v>45294</v>
      </c>
      <c r="R5" t="s">
        <v>70</v>
      </c>
      <c r="S5">
        <v>0</v>
      </c>
      <c r="T5" t="s">
        <v>71</v>
      </c>
      <c r="U5" t="s">
        <v>72</v>
      </c>
      <c r="V5" s="1">
        <v>0</v>
      </c>
      <c r="W5" s="1">
        <v>0</v>
      </c>
      <c r="X5" s="1">
        <v>0</v>
      </c>
      <c r="AA5" t="s">
        <v>58</v>
      </c>
      <c r="AB5" s="1">
        <v>0</v>
      </c>
      <c r="AC5" s="4">
        <f>IF(ISNUMBER(MATCH(AD5, $AD$2:AD4, 0)), INDEX($AC$2:AC4, MATCH(AD5, $AD$2:AD4, 0)), MAX($AC$2:AC4)+1)</f>
        <v>2</v>
      </c>
      <c r="AD5" t="str">
        <f t="shared" si="0"/>
        <v>เชียงใหม่-พุทธมณฑลสาย 5</v>
      </c>
      <c r="AE5" t="s">
        <v>73</v>
      </c>
      <c r="AF5" s="1">
        <v>0</v>
      </c>
      <c r="AG5" s="1">
        <v>0</v>
      </c>
      <c r="AH5" s="1">
        <v>2511</v>
      </c>
      <c r="AI5" t="s">
        <v>78</v>
      </c>
      <c r="AJ5" s="1">
        <v>1</v>
      </c>
      <c r="AK5" s="1">
        <v>720</v>
      </c>
      <c r="AL5" s="1">
        <v>720</v>
      </c>
      <c r="AM5" s="1">
        <v>1</v>
      </c>
      <c r="AN5" s="1">
        <v>0</v>
      </c>
      <c r="AO5" s="1">
        <v>0</v>
      </c>
      <c r="AP5" s="1">
        <v>0</v>
      </c>
      <c r="AQ5" s="1">
        <v>0</v>
      </c>
      <c r="AR5" s="1">
        <v>3011</v>
      </c>
      <c r="AS5" s="1">
        <v>47.924074074074078</v>
      </c>
      <c r="AT5" s="1">
        <f>Table1[[#This Row],[รวมต้นทุนค่าเดินทาง]]+Table1[[#This Row],[รวมต้นทุนค่าซ่อม]]+Table1[[#This Row],[รวมค่าเสื่อม]]</f>
        <v>4160.3801333522197</v>
      </c>
      <c r="AU5" s="1">
        <f t="shared" si="1"/>
        <v>5026.5629662053279</v>
      </c>
      <c r="AV5" s="1" t="str" cm="1">
        <f t="array" ref="AV5">IF(AC5&lt;4, "เก็บ", IF(OR(AT5 &lt; PERCENTILE(IF($AC$2:$AC$5092=AC5, $AT$2:$AT$5092), 0.25) - 1.5 * (PERCENTILE(IF($AC$2:$AC$5092=AC5, $AT$2:$AT$5092), 0.75) - PERCENTILE(IF($AC$2:$AC$5092=AC5, $AT$2:$AT$5092), 0.25)), AT5 &gt; PERCENTILE(IF($AC$2:$AC$5092=AC5, $AT$2:$AT$5092), 0.75) + 1.5 * (PERCENTILE(IF($AC$2:$AC$5092=AC5, $AT$2:$AT$5092), 0.75) - PERCENTILE(IF($AC$2:$AC$5092=AC5, $AT$2:$AT$5092), 0.25))), "ตัด", "เก็บ"))</f>
        <v>เก็บ</v>
      </c>
      <c r="AW5" s="1">
        <f t="shared" si="2"/>
        <v>5026.5629662053279</v>
      </c>
      <c r="AX5" s="1">
        <v>4064.5059139663294</v>
      </c>
      <c r="AY5" s="1">
        <v>1101.4560592781452</v>
      </c>
    </row>
    <row r="6" spans="1:53" x14ac:dyDescent="0.2">
      <c r="A6" s="3">
        <v>45294</v>
      </c>
      <c r="B6">
        <v>45294</v>
      </c>
      <c r="C6" t="s">
        <v>79</v>
      </c>
      <c r="D6" t="s">
        <v>51</v>
      </c>
      <c r="E6" t="s">
        <v>61</v>
      </c>
      <c r="F6" t="s">
        <v>80</v>
      </c>
      <c r="G6" s="1">
        <v>2700</v>
      </c>
      <c r="H6" s="1">
        <v>4030</v>
      </c>
      <c r="I6" s="1">
        <v>1900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4600</v>
      </c>
      <c r="P6" t="s">
        <v>81</v>
      </c>
      <c r="Q6" s="2">
        <v>45294</v>
      </c>
      <c r="R6" t="s">
        <v>55</v>
      </c>
      <c r="S6">
        <v>0</v>
      </c>
      <c r="T6" t="s">
        <v>56</v>
      </c>
      <c r="U6" t="s">
        <v>57</v>
      </c>
      <c r="V6" s="1">
        <v>2500</v>
      </c>
      <c r="W6" s="1">
        <v>0</v>
      </c>
      <c r="X6" s="1">
        <v>0</v>
      </c>
      <c r="AA6" t="s">
        <v>58</v>
      </c>
      <c r="AB6" s="1">
        <v>0</v>
      </c>
      <c r="AC6" s="4">
        <f>IF(ISNUMBER(MATCH(AD6, $AD$2:AD5, 0)), INDEX($AC$2:AC5, MATCH(AD6, $AD$2:AD5, 0)), MAX($AC$2:AC5)+1)</f>
        <v>1</v>
      </c>
      <c r="AD6" t="str">
        <f t="shared" si="0"/>
        <v>ท่าลี่-กองลอย</v>
      </c>
      <c r="AE6" t="s">
        <v>55</v>
      </c>
      <c r="AF6" s="1">
        <v>0</v>
      </c>
      <c r="AG6" s="1">
        <v>0</v>
      </c>
      <c r="AH6" s="1">
        <v>0</v>
      </c>
      <c r="AI6" t="s">
        <v>82</v>
      </c>
      <c r="AJ6" s="1">
        <v>1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11130</v>
      </c>
      <c r="AS6" s="1">
        <v>18.342857142857149</v>
      </c>
      <c r="AT6" s="1">
        <f>Table1[[#This Row],[รวมต้นทุนค่าเดินทาง]]+Table1[[#This Row],[รวมต้นทุนค่าซ่อม]]+Table1[[#This Row],[รวมค่าเสื่อม]]</f>
        <v>12793.079699248121</v>
      </c>
      <c r="AU6" s="1">
        <f t="shared" si="1"/>
        <v>13953.293816562818</v>
      </c>
      <c r="AV6" s="1" t="str" cm="1">
        <f t="array" ref="AV6">IF(AC6&lt;4, "เก็บ", IF(OR(AT6 &lt; PERCENTILE(IF($AC$2:$AC$5092=AC6, $AT$2:$AT$5092), 0.25) - 1.5 * (PERCENTILE(IF($AC$2:$AC$5092=AC6, $AT$2:$AT$5092), 0.75) - PERCENTILE(IF($AC$2:$AC$5092=AC6, $AT$2:$AT$5092), 0.25)), AT6 &gt; PERCENTILE(IF($AC$2:$AC$5092=AC6, $AT$2:$AT$5092), 0.75) + 1.5 * (PERCENTILE(IF($AC$2:$AC$5092=AC6, $AT$2:$AT$5092), 0.75) - PERCENTILE(IF($AC$2:$AC$5092=AC6, $AT$2:$AT$5092), 0.25))), "ตัด", "เก็บ"))</f>
        <v>เก็บ</v>
      </c>
      <c r="AW6" s="1">
        <f t="shared" si="2"/>
        <v>13953.293816562818</v>
      </c>
      <c r="AX6" s="1">
        <v>14426.372718098486</v>
      </c>
      <c r="AY6" s="1">
        <v>1644.7368421052631</v>
      </c>
    </row>
    <row r="7" spans="1:53" x14ac:dyDescent="0.2">
      <c r="A7" s="3">
        <v>45294</v>
      </c>
      <c r="B7">
        <v>45294</v>
      </c>
      <c r="C7" t="s">
        <v>83</v>
      </c>
      <c r="D7" t="s">
        <v>66</v>
      </c>
      <c r="E7" t="s">
        <v>84</v>
      </c>
      <c r="F7" t="s">
        <v>85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731</v>
      </c>
      <c r="P7" t="s">
        <v>86</v>
      </c>
      <c r="Q7" s="2">
        <v>45294</v>
      </c>
      <c r="R7" t="s">
        <v>55</v>
      </c>
      <c r="S7">
        <v>0</v>
      </c>
      <c r="T7" t="s">
        <v>87</v>
      </c>
      <c r="U7" t="s">
        <v>88</v>
      </c>
      <c r="V7" s="1">
        <v>0</v>
      </c>
      <c r="W7" s="1">
        <v>1463</v>
      </c>
      <c r="X7" s="1">
        <v>731</v>
      </c>
      <c r="Y7" t="s">
        <v>87</v>
      </c>
      <c r="Z7" t="s">
        <v>88</v>
      </c>
      <c r="AA7" t="s">
        <v>89</v>
      </c>
      <c r="AB7" s="1">
        <v>0</v>
      </c>
      <c r="AC7" s="4">
        <f>IF(ISNUMBER(MATCH(AD7, $AD$2:AD6, 0)), INDEX($AC$2:AC6, MATCH(AD7, $AD$2:AD6, 0)), MAX($AC$2:AC6)+1)</f>
        <v>3</v>
      </c>
      <c r="AD7" t="str">
        <f t="shared" si="0"/>
        <v>เชียงราย-แพร่</v>
      </c>
      <c r="AE7" t="s">
        <v>55</v>
      </c>
      <c r="AF7" s="1">
        <v>0</v>
      </c>
      <c r="AG7" s="1">
        <v>0</v>
      </c>
      <c r="AH7" s="1">
        <v>0</v>
      </c>
      <c r="AI7" t="s">
        <v>90</v>
      </c>
      <c r="AJ7" s="1">
        <v>2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2194</v>
      </c>
      <c r="AS7" s="1">
        <v>136.05950000000001</v>
      </c>
      <c r="AT7" s="1">
        <f>Table1[[#This Row],[รวมต้นทุนค่าเดินทาง]]+Table1[[#This Row],[รวมต้นทุนค่าซ่อม]]+Table1[[#This Row],[รวมค่าเสื่อม]]</f>
        <v>3702.010719512195</v>
      </c>
      <c r="AU7" s="1">
        <f t="shared" si="1"/>
        <v>4524.5694264549065</v>
      </c>
      <c r="AV7" s="1" t="str" cm="1">
        <f t="array" ref="AV7">IF(AC7&lt;4, "เก็บ", IF(OR(AT7 &lt; PERCENTILE(IF($AC$2:$AC$5092=AC7, $AT$2:$AT$5092), 0.25) - 1.5 * (PERCENTILE(IF($AC$2:$AC$5092=AC7, $AT$2:$AT$5092), 0.75) - PERCENTILE(IF($AC$2:$AC$5092=AC7, $AT$2:$AT$5092), 0.25)), AT7 &gt; PERCENTILE(IF($AC$2:$AC$5092=AC7, $AT$2:$AT$5092), 0.75) + 1.5 * (PERCENTILE(IF($AC$2:$AC$5092=AC7, $AT$2:$AT$5092), 0.75) - PERCENTILE(IF($AC$2:$AC$5092=AC7, $AT$2:$AT$5092), 0.25))), "ตัด", "เก็บ"))</f>
        <v>เก็บ</v>
      </c>
      <c r="AW7" s="1">
        <f t="shared" si="2"/>
        <v>4524.5694264549065</v>
      </c>
      <c r="AX7" s="1">
        <v>4013.6819963803018</v>
      </c>
      <c r="AY7" s="1">
        <v>1371.9512195121952</v>
      </c>
    </row>
    <row r="8" spans="1:53" x14ac:dyDescent="0.2">
      <c r="A8" s="3">
        <v>45295</v>
      </c>
      <c r="B8">
        <v>45295</v>
      </c>
      <c r="C8" t="s">
        <v>91</v>
      </c>
      <c r="D8" t="s">
        <v>66</v>
      </c>
      <c r="E8" t="s">
        <v>67</v>
      </c>
      <c r="F8" t="s">
        <v>92</v>
      </c>
      <c r="G8" s="1">
        <v>809</v>
      </c>
      <c r="H8" s="1">
        <v>1889</v>
      </c>
      <c r="I8" s="1">
        <v>400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1209</v>
      </c>
      <c r="R8" t="s">
        <v>70</v>
      </c>
      <c r="S8">
        <v>0</v>
      </c>
      <c r="T8" t="s">
        <v>71</v>
      </c>
      <c r="U8" t="s">
        <v>93</v>
      </c>
      <c r="V8" s="1">
        <v>0</v>
      </c>
      <c r="W8" s="1">
        <v>0</v>
      </c>
      <c r="X8" s="1">
        <v>0</v>
      </c>
      <c r="AA8" t="s">
        <v>58</v>
      </c>
      <c r="AB8" s="1">
        <v>0</v>
      </c>
      <c r="AC8" s="4">
        <f>IF(ISNUMBER(MATCH(AD8, $AD$2:AD7, 0)), INDEX($AC$2:AC7, MATCH(AD8, $AD$2:AD7, 0)), MAX($AC$2:AC7)+1)</f>
        <v>4</v>
      </c>
      <c r="AD8" t="str">
        <f t="shared" ref="AD8:AD71" si="3">T8&amp;"-"&amp;U8</f>
        <v>เชียงใหม่-ตลาดไท</v>
      </c>
      <c r="AE8" t="s">
        <v>73</v>
      </c>
      <c r="AF8" s="1">
        <v>0</v>
      </c>
      <c r="AG8" s="1">
        <v>0</v>
      </c>
      <c r="AH8" s="1">
        <v>0</v>
      </c>
      <c r="AI8" t="s">
        <v>94</v>
      </c>
      <c r="AJ8" s="1">
        <v>1</v>
      </c>
      <c r="AK8" s="1">
        <v>720</v>
      </c>
      <c r="AL8" s="1">
        <v>720</v>
      </c>
      <c r="AM8" s="1">
        <v>1</v>
      </c>
      <c r="AN8" s="1">
        <v>0</v>
      </c>
      <c r="AO8" s="1">
        <v>0</v>
      </c>
      <c r="AP8" s="1">
        <v>0</v>
      </c>
      <c r="AQ8" s="1">
        <v>0</v>
      </c>
      <c r="AR8" s="1">
        <v>3098</v>
      </c>
      <c r="AS8" s="1">
        <v>35.56</v>
      </c>
      <c r="AT8" s="1">
        <f>Table1[[#This Row],[รวมต้นทุนค่าเดินทาง]]+Table1[[#This Row],[รวมต้นทุนค่าซ่อม]]+Table1[[#This Row],[รวมค่าเสื่อม]]</f>
        <v>3133.56</v>
      </c>
      <c r="AU8" s="1">
        <f t="shared" si="1"/>
        <v>4256.109283997258</v>
      </c>
      <c r="AV8" s="1" t="str" cm="1">
        <f t="array" ref="AV8">IF(AC8&lt;4, "เก็บ", IF(OR(AT8 &lt; PERCENTILE(IF($AC$2:$AC$5092=AC8, $AT$2:$AT$5092), 0.25) - 1.5 * (PERCENTILE(IF($AC$2:$AC$5092=AC8, $AT$2:$AT$5092), 0.75) - PERCENTILE(IF($AC$2:$AC$5092=AC8, $AT$2:$AT$5092), 0.25)), AT8 &gt; PERCENTILE(IF($AC$2:$AC$5092=AC8, $AT$2:$AT$5092), 0.75) + 1.5 * (PERCENTILE(IF($AC$2:$AC$5092=AC8, $AT$2:$AT$5092), 0.75) - PERCENTILE(IF($AC$2:$AC$5092=AC8, $AT$2:$AT$5092), 0.25))), "ตัด", "เก็บ"))</f>
        <v>เก็บ</v>
      </c>
      <c r="AW8" s="1">
        <f t="shared" si="2"/>
        <v>3807.0727671795808</v>
      </c>
      <c r="AX8" s="1">
        <v>2335.0230876608157</v>
      </c>
      <c r="AY8" s="1">
        <v>0</v>
      </c>
    </row>
    <row r="9" spans="1:53" x14ac:dyDescent="0.2">
      <c r="A9" s="3">
        <v>45295</v>
      </c>
      <c r="B9">
        <v>45295</v>
      </c>
      <c r="C9" t="s">
        <v>95</v>
      </c>
      <c r="D9" t="s">
        <v>51</v>
      </c>
      <c r="E9" t="s">
        <v>52</v>
      </c>
      <c r="F9" t="s">
        <v>53</v>
      </c>
      <c r="G9" s="1">
        <v>4200</v>
      </c>
      <c r="H9" s="1">
        <v>2530</v>
      </c>
      <c r="I9" s="1">
        <v>1900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6100</v>
      </c>
      <c r="P9" t="s">
        <v>96</v>
      </c>
      <c r="Q9" s="2">
        <v>45295</v>
      </c>
      <c r="R9" t="s">
        <v>55</v>
      </c>
      <c r="S9">
        <v>0</v>
      </c>
      <c r="T9" t="s">
        <v>56</v>
      </c>
      <c r="U9" t="s">
        <v>57</v>
      </c>
      <c r="V9" s="1">
        <v>2500</v>
      </c>
      <c r="W9" s="1">
        <v>0</v>
      </c>
      <c r="X9" s="1">
        <v>0</v>
      </c>
      <c r="AA9" t="s">
        <v>58</v>
      </c>
      <c r="AB9" s="1">
        <v>0</v>
      </c>
      <c r="AC9" s="4">
        <f>IF(ISNUMBER(MATCH(AD9, $AD$2:AD8, 0)), INDEX($AC$2:AC8, MATCH(AD9, $AD$2:AD8, 0)), MAX($AC$2:AC8)+1)</f>
        <v>1</v>
      </c>
      <c r="AD9" t="str">
        <f t="shared" si="3"/>
        <v>ท่าลี่-กองลอย</v>
      </c>
      <c r="AE9" t="s">
        <v>55</v>
      </c>
      <c r="AF9" s="1">
        <v>0</v>
      </c>
      <c r="AG9" s="1">
        <v>0</v>
      </c>
      <c r="AH9" s="1">
        <v>0</v>
      </c>
      <c r="AI9" t="s">
        <v>97</v>
      </c>
      <c r="AJ9" s="1">
        <v>1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11130</v>
      </c>
      <c r="AS9" s="1">
        <v>40.281041666666667</v>
      </c>
      <c r="AT9" s="1">
        <f>Table1[[#This Row],[รวมต้นทุนค่าเดินทาง]]+Table1[[#This Row],[รวมต้นทุนค่าซ่อม]]+Table1[[#This Row],[รวมค่าเสื่อม]]</f>
        <v>12901.050272435898</v>
      </c>
      <c r="AU9" s="1">
        <f t="shared" si="1"/>
        <v>13953.293816562818</v>
      </c>
      <c r="AV9" s="1" t="str" cm="1">
        <f t="array" ref="AV9">IF(AC9&lt;4, "เก็บ", IF(OR(AT9 &lt; PERCENTILE(IF($AC$2:$AC$5092=AC9, $AT$2:$AT$5092), 0.25) - 1.5 * (PERCENTILE(IF($AC$2:$AC$5092=AC9, $AT$2:$AT$5092), 0.75) - PERCENTILE(IF($AC$2:$AC$5092=AC9, $AT$2:$AT$5092), 0.25)), AT9 &gt; PERCENTILE(IF($AC$2:$AC$5092=AC9, $AT$2:$AT$5092), 0.75) + 1.5 * (PERCENTILE(IF($AC$2:$AC$5092=AC9, $AT$2:$AT$5092), 0.75) - PERCENTILE(IF($AC$2:$AC$5092=AC9, $AT$2:$AT$5092), 0.25))), "ตัด", "เก็บ"))</f>
        <v>เก็บ</v>
      </c>
      <c r="AW9" s="1">
        <f t="shared" si="2"/>
        <v>13953.293816562818</v>
      </c>
      <c r="AX9" s="1">
        <v>14426.372718098486</v>
      </c>
      <c r="AY9" s="1">
        <v>1730.7692307692307</v>
      </c>
    </row>
    <row r="10" spans="1:53" x14ac:dyDescent="0.2">
      <c r="A10" s="3">
        <v>45295</v>
      </c>
      <c r="B10">
        <v>45295</v>
      </c>
      <c r="C10" t="s">
        <v>98</v>
      </c>
      <c r="D10" t="s">
        <v>66</v>
      </c>
      <c r="E10" t="s">
        <v>84</v>
      </c>
      <c r="F10" t="s">
        <v>99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t="s">
        <v>100</v>
      </c>
      <c r="Q10" s="2">
        <v>45295</v>
      </c>
      <c r="R10" t="s">
        <v>55</v>
      </c>
      <c r="S10">
        <v>0</v>
      </c>
      <c r="T10" t="s">
        <v>101</v>
      </c>
      <c r="U10" t="s">
        <v>71</v>
      </c>
      <c r="V10" s="1">
        <v>0</v>
      </c>
      <c r="W10" s="1">
        <v>914</v>
      </c>
      <c r="X10" s="1">
        <v>0</v>
      </c>
      <c r="Y10" t="s">
        <v>101</v>
      </c>
      <c r="Z10" t="s">
        <v>71</v>
      </c>
      <c r="AA10" t="s">
        <v>102</v>
      </c>
      <c r="AB10" s="1">
        <v>0</v>
      </c>
      <c r="AC10" s="4">
        <f>IF(ISNUMBER(MATCH(AD10, $AD$2:AD9, 0)), INDEX($AC$2:AC9, MATCH(AD10, $AD$2:AD9, 0)), MAX($AC$2:AC9)+1)</f>
        <v>5</v>
      </c>
      <c r="AD10" t="str">
        <f t="shared" si="3"/>
        <v>พะเยา-เชียงใหม่</v>
      </c>
      <c r="AE10" t="s">
        <v>55</v>
      </c>
      <c r="AF10" s="1">
        <v>0</v>
      </c>
      <c r="AG10" s="1">
        <v>0</v>
      </c>
      <c r="AH10" s="1">
        <v>0</v>
      </c>
      <c r="AI10" t="s">
        <v>103</v>
      </c>
      <c r="AJ10" s="1">
        <v>2</v>
      </c>
      <c r="AK10" s="1">
        <v>0</v>
      </c>
      <c r="AL10" s="1">
        <v>0</v>
      </c>
      <c r="AM10" s="1">
        <v>0</v>
      </c>
      <c r="AN10" s="1">
        <v>684.96559999999999</v>
      </c>
      <c r="AO10" s="1">
        <v>0</v>
      </c>
      <c r="AP10" s="1">
        <v>0</v>
      </c>
      <c r="AQ10" s="1">
        <v>0</v>
      </c>
      <c r="AR10" s="1">
        <v>914</v>
      </c>
      <c r="AS10" s="1">
        <v>249.50888888888889</v>
      </c>
      <c r="AT10" s="1">
        <f>Table1[[#This Row],[รวมต้นทุนค่าเดินทาง]]+Table1[[#This Row],[รวมต้นทุนค่าซ่อม]]+Table1[[#This Row],[รวมค่าเสื่อม]]</f>
        <v>2624.5478499278497</v>
      </c>
      <c r="AU10" s="1">
        <f t="shared" si="1"/>
        <v>4062.107163574422</v>
      </c>
      <c r="AV10" s="1" t="str" cm="1">
        <f t="array" ref="AV10">IF(AC10&lt;4, "เก็บ", IF(OR(AT10 &lt; PERCENTILE(IF($AC$2:$AC$5092=AC10, $AT$2:$AT$5092), 0.25) - 1.5 * (PERCENTILE(IF($AC$2:$AC$5092=AC10, $AT$2:$AT$5092), 0.75) - PERCENTILE(IF($AC$2:$AC$5092=AC10, $AT$2:$AT$5092), 0.25)), AT10 &gt; PERCENTILE(IF($AC$2:$AC$5092=AC10, $AT$2:$AT$5092), 0.75) + 1.5 * (PERCENTILE(IF($AC$2:$AC$5092=AC10, $AT$2:$AT$5092), 0.75) - PERCENTILE(IF($AC$2:$AC$5092=AC10, $AT$2:$AT$5092), 0.25))), "ตัด", "เก็บ"))</f>
        <v>เก็บ</v>
      </c>
      <c r="AW10" s="1">
        <f t="shared" si="2"/>
        <v>3639.9347470841599</v>
      </c>
      <c r="AX10" s="1">
        <v>2523.4798574335259</v>
      </c>
      <c r="AY10" s="1">
        <v>1461.0389610389611</v>
      </c>
    </row>
    <row r="11" spans="1:53" x14ac:dyDescent="0.2">
      <c r="A11" s="3">
        <v>45295</v>
      </c>
      <c r="B11">
        <v>45295</v>
      </c>
      <c r="C11" t="s">
        <v>104</v>
      </c>
      <c r="D11" t="s">
        <v>66</v>
      </c>
      <c r="E11" t="s">
        <v>105</v>
      </c>
      <c r="F11" t="s">
        <v>106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731</v>
      </c>
      <c r="O11" s="1">
        <v>731</v>
      </c>
      <c r="P11" t="s">
        <v>107</v>
      </c>
      <c r="Q11" s="2">
        <v>45295</v>
      </c>
      <c r="R11" t="s">
        <v>55</v>
      </c>
      <c r="S11">
        <v>0</v>
      </c>
      <c r="T11" t="s">
        <v>87</v>
      </c>
      <c r="U11" t="s">
        <v>71</v>
      </c>
      <c r="V11" s="1">
        <v>0</v>
      </c>
      <c r="W11" s="1">
        <v>640</v>
      </c>
      <c r="X11" s="1">
        <v>0</v>
      </c>
      <c r="Y11" t="s">
        <v>108</v>
      </c>
      <c r="Z11" t="s">
        <v>71</v>
      </c>
      <c r="AA11" t="s">
        <v>109</v>
      </c>
      <c r="AB11" s="1">
        <v>0</v>
      </c>
      <c r="AC11" s="4">
        <f>IF(ISNUMBER(MATCH(AD11, $AD$2:AD10, 0)), INDEX($AC$2:AC10, MATCH(AD11, $AD$2:AD10, 0)), MAX($AC$2:AC10)+1)</f>
        <v>6</v>
      </c>
      <c r="AD11" t="str">
        <f t="shared" si="3"/>
        <v>เชียงราย-เชียงใหม่</v>
      </c>
      <c r="AE11" t="s">
        <v>55</v>
      </c>
      <c r="AF11" s="1">
        <v>0</v>
      </c>
      <c r="AG11" s="1">
        <v>0</v>
      </c>
      <c r="AH11" s="1">
        <v>0</v>
      </c>
      <c r="AI11" t="s">
        <v>110</v>
      </c>
      <c r="AJ11" s="1">
        <v>2</v>
      </c>
      <c r="AK11" s="1">
        <v>0</v>
      </c>
      <c r="AL11" s="1">
        <v>0</v>
      </c>
      <c r="AM11" s="1">
        <v>0</v>
      </c>
      <c r="AN11" s="1">
        <v>426.88469999999995</v>
      </c>
      <c r="AO11" s="1">
        <v>0</v>
      </c>
      <c r="AP11" s="1">
        <v>0</v>
      </c>
      <c r="AQ11" s="1">
        <v>0</v>
      </c>
      <c r="AR11" s="1">
        <v>1371</v>
      </c>
      <c r="AS11" s="1">
        <v>399.64208333333329</v>
      </c>
      <c r="AT11" s="1">
        <f>Table1[[#This Row],[รวมต้นทุนค่าเดินทาง]]+Table1[[#This Row],[รวมต้นทุนค่าซ่อม]]+Table1[[#This Row],[รวมค่าเสื่อม]]</f>
        <v>3315.7064610157367</v>
      </c>
      <c r="AU11" s="1">
        <f t="shared" si="1"/>
        <v>4428.3346813776061</v>
      </c>
      <c r="AV11" s="1" t="str" cm="1">
        <f t="array" ref="AV11">IF(AC11&lt;4, "เก็บ", IF(OR(AT11 &lt; PERCENTILE(IF($AC$2:$AC$5092=AC11, $AT$2:$AT$5092), 0.25) - 1.5 * (PERCENTILE(IF($AC$2:$AC$5092=AC11, $AT$2:$AT$5092), 0.75) - PERCENTILE(IF($AC$2:$AC$5092=AC11, $AT$2:$AT$5092), 0.25)), AT11 &gt; PERCENTILE(IF($AC$2:$AC$5092=AC11, $AT$2:$AT$5092), 0.75) + 1.5 * (PERCENTILE(IF($AC$2:$AC$5092=AC11, $AT$2:$AT$5092), 0.75) - PERCENTILE(IF($AC$2:$AC$5092=AC11, $AT$2:$AT$5092), 0.25))), "ตัด", "เก็บ"))</f>
        <v>เก็บ</v>
      </c>
      <c r="AW11" s="1">
        <f t="shared" si="2"/>
        <v>3873.7679454274344</v>
      </c>
      <c r="AX11" s="1">
        <v>2781.4385174989698</v>
      </c>
      <c r="AY11" s="1">
        <v>1545.0643776824033</v>
      </c>
    </row>
    <row r="12" spans="1:53" x14ac:dyDescent="0.2">
      <c r="A12" s="3">
        <v>45295</v>
      </c>
      <c r="B12">
        <v>45295</v>
      </c>
      <c r="C12" t="s">
        <v>111</v>
      </c>
      <c r="D12" t="s">
        <v>66</v>
      </c>
      <c r="E12" t="s">
        <v>84</v>
      </c>
      <c r="F12" t="s">
        <v>112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t="s">
        <v>113</v>
      </c>
      <c r="Q12" s="2">
        <v>45295</v>
      </c>
      <c r="R12" t="s">
        <v>55</v>
      </c>
      <c r="S12">
        <v>0</v>
      </c>
      <c r="T12" t="s">
        <v>114</v>
      </c>
      <c r="U12" t="s">
        <v>71</v>
      </c>
      <c r="V12" s="1">
        <v>0</v>
      </c>
      <c r="W12" s="1">
        <v>1493</v>
      </c>
      <c r="X12" s="1">
        <v>0</v>
      </c>
      <c r="Y12" t="s">
        <v>114</v>
      </c>
      <c r="Z12" t="s">
        <v>71</v>
      </c>
      <c r="AA12" t="s">
        <v>115</v>
      </c>
      <c r="AB12" s="1">
        <v>0</v>
      </c>
      <c r="AC12" s="4">
        <f>IF(ISNUMBER(MATCH(AD12, $AD$2:AD11, 0)), INDEX($AC$2:AC11, MATCH(AD12, $AD$2:AD11, 0)), MAX($AC$2:AC11)+1)</f>
        <v>7</v>
      </c>
      <c r="AD12" t="str">
        <f t="shared" si="3"/>
        <v>แม่สาย-เชียงใหม่</v>
      </c>
      <c r="AE12" t="s">
        <v>55</v>
      </c>
      <c r="AF12" s="1">
        <v>0</v>
      </c>
      <c r="AG12" s="1">
        <v>0</v>
      </c>
      <c r="AH12" s="1">
        <v>0</v>
      </c>
      <c r="AI12" t="s">
        <v>116</v>
      </c>
      <c r="AJ12" s="1">
        <v>1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1493</v>
      </c>
      <c r="AS12" s="1">
        <v>296.79575136612021</v>
      </c>
      <c r="AT12" s="1">
        <f>Table1[[#This Row],[รวมต้นทุนค่าเดินทาง]]+Table1[[#This Row],[รวมต้นทุนค่าซ่อม]]+Table1[[#This Row],[รวมค่าเสื่อม]]</f>
        <v>3404.6282872512875</v>
      </c>
      <c r="AU12" s="1">
        <f t="shared" si="1"/>
        <v>4610.750953896033</v>
      </c>
      <c r="AV12" s="1" t="str" cm="1">
        <f t="array" ref="AV12">IF(AC12&lt;4, "เก็บ", IF(OR(AT12 &lt; PERCENTILE(IF($AC$2:$AC$5092=AC12, $AT$2:$AT$5092), 0.25) - 1.5 * (PERCENTILE(IF($AC$2:$AC$5092=AC12, $AT$2:$AT$5092), 0.75) - PERCENTILE(IF($AC$2:$AC$5092=AC12, $AT$2:$AT$5092), 0.25)), AT12 &gt; PERCENTILE(IF($AC$2:$AC$5092=AC12, $AT$2:$AT$5092), 0.75) + 1.5 * (PERCENTILE(IF($AC$2:$AC$5092=AC12, $AT$2:$AT$5092), 0.75) - PERCENTILE(IF($AC$2:$AC$5092=AC12, $AT$2:$AT$5092), 0.25))), "ตัด", "เก็บ"))</f>
        <v>เก็บ</v>
      </c>
      <c r="AW12" s="1">
        <f t="shared" si="2"/>
        <v>3940.0604671629926</v>
      </c>
      <c r="AX12" s="1">
        <v>3152.7453177985908</v>
      </c>
      <c r="AY12" s="1">
        <v>1614.8325358851675</v>
      </c>
    </row>
    <row r="13" spans="1:53" x14ac:dyDescent="0.2">
      <c r="A13" s="3">
        <v>45295</v>
      </c>
      <c r="B13">
        <v>45295</v>
      </c>
      <c r="C13" t="s">
        <v>117</v>
      </c>
      <c r="D13" t="s">
        <v>66</v>
      </c>
      <c r="E13" t="s">
        <v>118</v>
      </c>
      <c r="F13" t="s">
        <v>119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t="s">
        <v>120</v>
      </c>
      <c r="Q13" s="2">
        <v>45295</v>
      </c>
      <c r="R13" t="s">
        <v>55</v>
      </c>
      <c r="S13">
        <v>0</v>
      </c>
      <c r="T13" t="s">
        <v>114</v>
      </c>
      <c r="U13" t="s">
        <v>71</v>
      </c>
      <c r="V13" s="1">
        <v>0</v>
      </c>
      <c r="W13" s="1">
        <v>914</v>
      </c>
      <c r="X13" s="1">
        <v>0</v>
      </c>
      <c r="Y13" t="s">
        <v>114</v>
      </c>
      <c r="Z13" t="s">
        <v>71</v>
      </c>
      <c r="AA13" t="s">
        <v>121</v>
      </c>
      <c r="AB13" s="1">
        <v>0</v>
      </c>
      <c r="AC13" s="4">
        <f>IF(ISNUMBER(MATCH(AD13, $AD$2:AD12, 0)), INDEX($AC$2:AC12, MATCH(AD13, $AD$2:AD12, 0)), MAX($AC$2:AC12)+1)</f>
        <v>7</v>
      </c>
      <c r="AD13" t="str">
        <f t="shared" si="3"/>
        <v>แม่สาย-เชียงใหม่</v>
      </c>
      <c r="AE13" t="s">
        <v>55</v>
      </c>
      <c r="AF13" s="1">
        <v>0</v>
      </c>
      <c r="AG13" s="1">
        <v>0</v>
      </c>
      <c r="AH13" s="1">
        <v>0</v>
      </c>
      <c r="AI13" t="s">
        <v>122</v>
      </c>
      <c r="AJ13" s="1">
        <v>1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914</v>
      </c>
      <c r="AS13" s="1">
        <v>75.231885856079401</v>
      </c>
      <c r="AT13" s="1">
        <f>Table1[[#This Row],[รวมต้นทุนค่าเดินทาง]]+Table1[[#This Row],[รวมต้นทุนค่าซ่อม]]+Table1[[#This Row],[รวมค่าเสื่อม]]</f>
        <v>2803.7480148883374</v>
      </c>
      <c r="AU13" s="1">
        <f t="shared" si="1"/>
        <v>4610.750953896033</v>
      </c>
      <c r="AV13" s="1" t="str" cm="1">
        <f t="array" ref="AV13">IF(AC13&lt;4, "เก็บ", IF(OR(AT13 &lt; PERCENTILE(IF($AC$2:$AC$5092=AC13, $AT$2:$AT$5092), 0.25) - 1.5 * (PERCENTILE(IF($AC$2:$AC$5092=AC13, $AT$2:$AT$5092), 0.75) - PERCENTILE(IF($AC$2:$AC$5092=AC13, $AT$2:$AT$5092), 0.25)), AT13 &gt; PERCENTILE(IF($AC$2:$AC$5092=AC13, $AT$2:$AT$5092), 0.75) + 1.5 * (PERCENTILE(IF($AC$2:$AC$5092=AC13, $AT$2:$AT$5092), 0.75) - PERCENTILE(IF($AC$2:$AC$5092=AC13, $AT$2:$AT$5092), 0.25))), "ตัด", "เก็บ"))</f>
        <v>เก็บ</v>
      </c>
      <c r="AW13" s="1">
        <f t="shared" si="2"/>
        <v>3940.0604671629926</v>
      </c>
      <c r="AX13" s="1">
        <v>3152.7453177985908</v>
      </c>
      <c r="AY13" s="1">
        <v>1814.516129032258</v>
      </c>
    </row>
    <row r="14" spans="1:53" x14ac:dyDescent="0.2">
      <c r="A14" s="3">
        <v>45296</v>
      </c>
      <c r="B14">
        <v>45296</v>
      </c>
      <c r="C14" t="s">
        <v>123</v>
      </c>
      <c r="D14" t="s">
        <v>66</v>
      </c>
      <c r="E14" t="s">
        <v>124</v>
      </c>
      <c r="F14" t="s">
        <v>125</v>
      </c>
      <c r="G14" s="1">
        <v>0</v>
      </c>
      <c r="H14" s="1">
        <v>0</v>
      </c>
      <c r="I14" s="1">
        <v>500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500</v>
      </c>
      <c r="P14" t="s">
        <v>126</v>
      </c>
      <c r="Q14" s="2">
        <v>45296</v>
      </c>
      <c r="R14" t="s">
        <v>70</v>
      </c>
      <c r="S14">
        <v>0</v>
      </c>
      <c r="T14" t="s">
        <v>71</v>
      </c>
      <c r="U14" t="s">
        <v>93</v>
      </c>
      <c r="V14" s="1">
        <v>0</v>
      </c>
      <c r="W14" s="1">
        <v>0</v>
      </c>
      <c r="X14" s="1">
        <v>0</v>
      </c>
      <c r="AA14" t="s">
        <v>58</v>
      </c>
      <c r="AB14" s="1">
        <v>0</v>
      </c>
      <c r="AC14" s="4">
        <f>IF(ISNUMBER(MATCH(AD14, $AD$2:AD13, 0)), INDEX($AC$2:AC13, MATCH(AD14, $AD$2:AD13, 0)), MAX($AC$2:AC13)+1)</f>
        <v>4</v>
      </c>
      <c r="AD14" t="str">
        <f t="shared" si="3"/>
        <v>เชียงใหม่-ตลาดไท</v>
      </c>
      <c r="AE14" t="s">
        <v>73</v>
      </c>
      <c r="AF14" s="1">
        <v>0</v>
      </c>
      <c r="AG14" s="1">
        <v>0</v>
      </c>
      <c r="AH14" s="1">
        <v>0</v>
      </c>
      <c r="AI14" t="s">
        <v>127</v>
      </c>
      <c r="AJ14" s="1">
        <v>1</v>
      </c>
      <c r="AK14" s="1">
        <v>720</v>
      </c>
      <c r="AL14" s="1">
        <v>720</v>
      </c>
      <c r="AM14" s="1">
        <v>1</v>
      </c>
      <c r="AN14" s="1">
        <v>0</v>
      </c>
      <c r="AO14" s="1">
        <v>0</v>
      </c>
      <c r="AP14" s="1">
        <v>0</v>
      </c>
      <c r="AQ14" s="1">
        <v>0</v>
      </c>
      <c r="AR14" s="1">
        <v>500</v>
      </c>
      <c r="AS14" s="1">
        <v>14.815384615384611</v>
      </c>
      <c r="AT14" s="1">
        <f>Table1[[#This Row],[รวมต้นทุนค่าเดินทาง]]+Table1[[#This Row],[รวมต้นทุนค่าซ่อม]]+Table1[[#This Row],[รวมค่าเสื่อม]]</f>
        <v>1579.9590720548422</v>
      </c>
      <c r="AU14" s="1">
        <f t="shared" si="1"/>
        <v>4256.109283997258</v>
      </c>
      <c r="AV14" s="1" t="str" cm="1">
        <f t="array" ref="AV14">IF(AC14&lt;4, "เก็บ", IF(OR(AT14 &lt; PERCENTILE(IF($AC$2:$AC$5092=AC14, $AT$2:$AT$5092), 0.25) - 1.5 * (PERCENTILE(IF($AC$2:$AC$5092=AC14, $AT$2:$AT$5092), 0.75) - PERCENTILE(IF($AC$2:$AC$5092=AC14, $AT$2:$AT$5092), 0.25)), AT14 &gt; PERCENTILE(IF($AC$2:$AC$5092=AC14, $AT$2:$AT$5092), 0.75) + 1.5 * (PERCENTILE(IF($AC$2:$AC$5092=AC14, $AT$2:$AT$5092), 0.75) - PERCENTILE(IF($AC$2:$AC$5092=AC14, $AT$2:$AT$5092), 0.25))), "ตัด", "เก็บ"))</f>
        <v>เก็บ</v>
      </c>
      <c r="AW14" s="1">
        <f t="shared" si="2"/>
        <v>3807.0727671795808</v>
      </c>
      <c r="AX14" s="1">
        <v>2335.0230876608157</v>
      </c>
      <c r="AY14" s="1">
        <v>1065.1436874394576</v>
      </c>
    </row>
    <row r="15" spans="1:53" x14ac:dyDescent="0.2">
      <c r="A15" s="3">
        <v>45296</v>
      </c>
      <c r="B15">
        <v>45296</v>
      </c>
      <c r="C15" t="s">
        <v>128</v>
      </c>
      <c r="D15" t="s">
        <v>66</v>
      </c>
      <c r="E15" t="s">
        <v>129</v>
      </c>
      <c r="F15" t="s">
        <v>130</v>
      </c>
      <c r="G15" s="1">
        <v>0</v>
      </c>
      <c r="H15" s="1">
        <v>0</v>
      </c>
      <c r="I15" s="1">
        <v>500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500</v>
      </c>
      <c r="P15" t="s">
        <v>131</v>
      </c>
      <c r="Q15" s="2">
        <v>45296</v>
      </c>
      <c r="R15" t="s">
        <v>70</v>
      </c>
      <c r="S15">
        <v>0</v>
      </c>
      <c r="T15" t="s">
        <v>71</v>
      </c>
      <c r="U15" t="s">
        <v>72</v>
      </c>
      <c r="V15" s="1">
        <v>0</v>
      </c>
      <c r="W15" s="1">
        <v>0</v>
      </c>
      <c r="X15" s="1">
        <v>0</v>
      </c>
      <c r="AA15" t="s">
        <v>58</v>
      </c>
      <c r="AB15" s="1">
        <v>0</v>
      </c>
      <c r="AC15" s="4">
        <f>IF(ISNUMBER(MATCH(AD15, $AD$2:AD14, 0)), INDEX($AC$2:AC14, MATCH(AD15, $AD$2:AD14, 0)), MAX($AC$2:AC14)+1)</f>
        <v>2</v>
      </c>
      <c r="AD15" t="str">
        <f t="shared" si="3"/>
        <v>เชียงใหม่-พุทธมณฑลสาย 5</v>
      </c>
      <c r="AE15" t="s">
        <v>73</v>
      </c>
      <c r="AF15" s="1">
        <v>0</v>
      </c>
      <c r="AG15" s="1">
        <v>0</v>
      </c>
      <c r="AH15" s="1">
        <v>0</v>
      </c>
      <c r="AI15" t="s">
        <v>132</v>
      </c>
      <c r="AJ15" s="1">
        <v>1</v>
      </c>
      <c r="AK15" s="1">
        <v>720</v>
      </c>
      <c r="AL15" s="1">
        <v>720</v>
      </c>
      <c r="AM15" s="1">
        <v>1</v>
      </c>
      <c r="AN15" s="1">
        <v>0</v>
      </c>
      <c r="AO15" s="1">
        <v>0</v>
      </c>
      <c r="AP15" s="1">
        <v>0</v>
      </c>
      <c r="AQ15" s="1">
        <v>0</v>
      </c>
      <c r="AR15" s="1">
        <v>500</v>
      </c>
      <c r="AS15" s="1">
        <v>5054.581666666666</v>
      </c>
      <c r="AT15" s="1">
        <f>Table1[[#This Row],[รวมต้นทุนค่าเดินทาง]]+Table1[[#This Row],[รวมต้นทุนค่าซ่อม]]+Table1[[#This Row],[รวมค่าเสื่อม]]</f>
        <v>6778.9954186539471</v>
      </c>
      <c r="AU15" s="1">
        <f t="shared" si="1"/>
        <v>5026.5629662053279</v>
      </c>
      <c r="AV15" s="1" t="str" cm="1">
        <f t="array" ref="AV15">IF(AC15&lt;4, "เก็บ", IF(OR(AT15 &lt; PERCENTILE(IF($AC$2:$AC$5092=AC15, $AT$2:$AT$5092), 0.25) - 1.5 * (PERCENTILE(IF($AC$2:$AC$5092=AC15, $AT$2:$AT$5092), 0.75) - PERCENTILE(IF($AC$2:$AC$5092=AC15, $AT$2:$AT$5092), 0.25)), AT15 &gt; PERCENTILE(IF($AC$2:$AC$5092=AC15, $AT$2:$AT$5092), 0.75) + 1.5 * (PERCENTILE(IF($AC$2:$AC$5092=AC15, $AT$2:$AT$5092), 0.75) - PERCENTILE(IF($AC$2:$AC$5092=AC15, $AT$2:$AT$5092), 0.25))), "ตัด", "เก็บ"))</f>
        <v>เก็บ</v>
      </c>
      <c r="AW15" s="1">
        <f t="shared" si="2"/>
        <v>5026.5629662053279</v>
      </c>
      <c r="AX15" s="1">
        <v>4064.5059139663294</v>
      </c>
      <c r="AY15" s="1">
        <v>1224.4137519872816</v>
      </c>
    </row>
    <row r="16" spans="1:53" x14ac:dyDescent="0.2">
      <c r="A16" s="3">
        <v>45296</v>
      </c>
      <c r="B16">
        <v>45296</v>
      </c>
      <c r="C16" t="s">
        <v>133</v>
      </c>
      <c r="D16" t="s">
        <v>51</v>
      </c>
      <c r="E16" t="s">
        <v>61</v>
      </c>
      <c r="F16" t="s">
        <v>62</v>
      </c>
      <c r="G16" s="1">
        <v>4200</v>
      </c>
      <c r="H16" s="1">
        <v>2530</v>
      </c>
      <c r="I16" s="1">
        <v>1900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6100</v>
      </c>
      <c r="P16" t="s">
        <v>134</v>
      </c>
      <c r="Q16" s="2">
        <v>45296</v>
      </c>
      <c r="R16" t="s">
        <v>55</v>
      </c>
      <c r="S16">
        <v>0</v>
      </c>
      <c r="T16" t="s">
        <v>56</v>
      </c>
      <c r="U16" t="s">
        <v>57</v>
      </c>
      <c r="V16" s="1">
        <v>2500</v>
      </c>
      <c r="W16" s="1">
        <v>0</v>
      </c>
      <c r="X16" s="1">
        <v>0</v>
      </c>
      <c r="AA16" t="s">
        <v>58</v>
      </c>
      <c r="AB16" s="1">
        <v>0</v>
      </c>
      <c r="AC16" s="4">
        <f>IF(ISNUMBER(MATCH(AD16, $AD$2:AD15, 0)), INDEX($AC$2:AC15, MATCH(AD16, $AD$2:AD15, 0)), MAX($AC$2:AC15)+1)</f>
        <v>1</v>
      </c>
      <c r="AD16" t="str">
        <f t="shared" si="3"/>
        <v>ท่าลี่-กองลอย</v>
      </c>
      <c r="AE16" t="s">
        <v>55</v>
      </c>
      <c r="AF16" s="1">
        <v>0</v>
      </c>
      <c r="AG16" s="1">
        <v>0</v>
      </c>
      <c r="AH16" s="1">
        <v>0</v>
      </c>
      <c r="AI16" t="s">
        <v>135</v>
      </c>
      <c r="AJ16" s="1">
        <v>1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11130</v>
      </c>
      <c r="AS16" s="1">
        <v>18.342857142857149</v>
      </c>
      <c r="AT16" s="1">
        <f>Table1[[#This Row],[รวมต้นทุนค่าเดินทาง]]+Table1[[#This Row],[รวมต้นทุนค่าซ่อม]]+Table1[[#This Row],[รวมค่าเสื่อม]]</f>
        <v>12962.858986175115</v>
      </c>
      <c r="AU16" s="1">
        <f t="shared" si="1"/>
        <v>13953.293816562818</v>
      </c>
      <c r="AV16" s="1" t="str" cm="1">
        <f t="array" ref="AV16">IF(AC16&lt;4, "เก็บ", IF(OR(AT16 &lt; PERCENTILE(IF($AC$2:$AC$5092=AC16, $AT$2:$AT$5092), 0.25) - 1.5 * (PERCENTILE(IF($AC$2:$AC$5092=AC16, $AT$2:$AT$5092), 0.75) - PERCENTILE(IF($AC$2:$AC$5092=AC16, $AT$2:$AT$5092), 0.25)), AT16 &gt; PERCENTILE(IF($AC$2:$AC$5092=AC16, $AT$2:$AT$5092), 0.75) + 1.5 * (PERCENTILE(IF($AC$2:$AC$5092=AC16, $AT$2:$AT$5092), 0.75) - PERCENTILE(IF($AC$2:$AC$5092=AC16, $AT$2:$AT$5092), 0.25))), "ตัด", "เก็บ"))</f>
        <v>เก็บ</v>
      </c>
      <c r="AW16" s="1">
        <f t="shared" si="2"/>
        <v>13953.293816562818</v>
      </c>
      <c r="AX16" s="1">
        <v>14426.372718098486</v>
      </c>
      <c r="AY16" s="1">
        <v>1814.516129032258</v>
      </c>
    </row>
    <row r="17" spans="1:51" x14ac:dyDescent="0.2">
      <c r="A17" s="3">
        <v>45296</v>
      </c>
      <c r="B17">
        <v>45296</v>
      </c>
      <c r="C17" t="s">
        <v>136</v>
      </c>
      <c r="D17" t="s">
        <v>66</v>
      </c>
      <c r="E17" t="s">
        <v>105</v>
      </c>
      <c r="F17" t="s">
        <v>137</v>
      </c>
      <c r="G17" s="1">
        <v>305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488</v>
      </c>
      <c r="O17" s="1">
        <v>1372</v>
      </c>
      <c r="P17" t="s">
        <v>138</v>
      </c>
      <c r="Q17" s="2">
        <v>45297</v>
      </c>
      <c r="R17" t="s">
        <v>55</v>
      </c>
      <c r="S17">
        <v>0</v>
      </c>
      <c r="T17" t="s">
        <v>101</v>
      </c>
      <c r="U17" t="s">
        <v>71</v>
      </c>
      <c r="V17" s="1">
        <v>0</v>
      </c>
      <c r="W17" s="1">
        <v>975</v>
      </c>
      <c r="X17" s="1">
        <v>579</v>
      </c>
      <c r="Y17" t="s">
        <v>139</v>
      </c>
      <c r="Z17" t="s">
        <v>71</v>
      </c>
      <c r="AA17" t="s">
        <v>140</v>
      </c>
      <c r="AB17" s="1">
        <v>0</v>
      </c>
      <c r="AC17" s="4">
        <f>IF(ISNUMBER(MATCH(AD17, $AD$2:AD16, 0)), INDEX($AC$2:AC16, MATCH(AD17, $AD$2:AD16, 0)), MAX($AC$2:AC16)+1)</f>
        <v>5</v>
      </c>
      <c r="AD17" t="str">
        <f t="shared" si="3"/>
        <v>พะเยา-เชียงใหม่</v>
      </c>
      <c r="AE17" t="s">
        <v>55</v>
      </c>
      <c r="AF17" s="1">
        <v>0</v>
      </c>
      <c r="AG17" s="1">
        <v>0</v>
      </c>
      <c r="AH17" s="1">
        <v>0</v>
      </c>
      <c r="AI17" t="s">
        <v>141</v>
      </c>
      <c r="AJ17" s="1">
        <v>1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2347</v>
      </c>
      <c r="AS17" s="1">
        <v>500.39696428571432</v>
      </c>
      <c r="AT17" s="1">
        <f>Table1[[#This Row],[รวมต้นทุนค่าเดินทาง]]+Table1[[#This Row],[รวมต้นทุนค่าซ่อม]]+Table1[[#This Row],[รวมค่าเสื่อม]]</f>
        <v>4353.6731149133293</v>
      </c>
      <c r="AU17" s="1">
        <f t="shared" si="1"/>
        <v>4062.107163574422</v>
      </c>
      <c r="AV17" s="1" t="str" cm="1">
        <f t="array" ref="AV17">IF(AC17&lt;4, "เก็บ", IF(OR(AT17 &lt; PERCENTILE(IF($AC$2:$AC$5092=AC17, $AT$2:$AT$5092), 0.25) - 1.5 * (PERCENTILE(IF($AC$2:$AC$5092=AC17, $AT$2:$AT$5092), 0.75) - PERCENTILE(IF($AC$2:$AC$5092=AC17, $AT$2:$AT$5092), 0.25)), AT17 &gt; PERCENTILE(IF($AC$2:$AC$5092=AC17, $AT$2:$AT$5092), 0.75) + 1.5 * (PERCENTILE(IF($AC$2:$AC$5092=AC17, $AT$2:$AT$5092), 0.75) - PERCENTILE(IF($AC$2:$AC$5092=AC17, $AT$2:$AT$5092), 0.25))), "ตัด", "เก็บ"))</f>
        <v>เก็บ</v>
      </c>
      <c r="AW17" s="1">
        <f t="shared" si="2"/>
        <v>3639.9347470841599</v>
      </c>
      <c r="AX17" s="1">
        <v>2523.4798574335259</v>
      </c>
      <c r="AY17" s="1">
        <v>1506.2761506276152</v>
      </c>
    </row>
    <row r="18" spans="1:51" x14ac:dyDescent="0.2">
      <c r="A18" s="3">
        <v>45296</v>
      </c>
      <c r="B18">
        <v>45296</v>
      </c>
      <c r="C18" t="s">
        <v>142</v>
      </c>
      <c r="D18" t="s">
        <v>66</v>
      </c>
      <c r="E18" t="s">
        <v>84</v>
      </c>
      <c r="F18" t="s">
        <v>143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701</v>
      </c>
      <c r="O18" s="1">
        <v>701</v>
      </c>
      <c r="P18" t="s">
        <v>144</v>
      </c>
      <c r="Q18" s="2">
        <v>45296</v>
      </c>
      <c r="R18" t="s">
        <v>55</v>
      </c>
      <c r="S18">
        <v>0</v>
      </c>
      <c r="T18" t="s">
        <v>87</v>
      </c>
      <c r="U18" t="s">
        <v>71</v>
      </c>
      <c r="V18" s="1">
        <v>0</v>
      </c>
      <c r="W18" s="1">
        <v>609</v>
      </c>
      <c r="X18" s="1">
        <v>0</v>
      </c>
      <c r="Y18" t="s">
        <v>108</v>
      </c>
      <c r="Z18" t="s">
        <v>71</v>
      </c>
      <c r="AA18" t="s">
        <v>145</v>
      </c>
      <c r="AB18" s="1">
        <v>0</v>
      </c>
      <c r="AC18" s="4">
        <f>IF(ISNUMBER(MATCH(AD18, $AD$2:AD17, 0)), INDEX($AC$2:AC17, MATCH(AD18, $AD$2:AD17, 0)), MAX($AC$2:AC17)+1)</f>
        <v>6</v>
      </c>
      <c r="AD18" t="str">
        <f t="shared" si="3"/>
        <v>เชียงราย-เชียงใหม่</v>
      </c>
      <c r="AE18" t="s">
        <v>55</v>
      </c>
      <c r="AF18" s="1">
        <v>0</v>
      </c>
      <c r="AG18" s="1">
        <v>0</v>
      </c>
      <c r="AH18" s="1">
        <v>0</v>
      </c>
      <c r="AI18" t="s">
        <v>146</v>
      </c>
      <c r="AJ18" s="1">
        <v>1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1310</v>
      </c>
      <c r="AS18" s="1">
        <v>402.00269279393183</v>
      </c>
      <c r="AT18" s="1">
        <f>Table1[[#This Row],[รวมต้นทุนค่าเดินทาง]]+Table1[[#This Row],[รวมต้นทุนค่าซ่อม]]+Table1[[#This Row],[รวมค่าเสื่อม]]</f>
        <v>4212.0026927939316</v>
      </c>
      <c r="AU18" s="1">
        <f t="shared" si="1"/>
        <v>4428.3346813776061</v>
      </c>
      <c r="AV18" s="1" t="str" cm="1">
        <f t="array" ref="AV18">IF(AC18&lt;4, "เก็บ", IF(OR(AT18 &lt; PERCENTILE(IF($AC$2:$AC$5092=AC18, $AT$2:$AT$5092), 0.25) - 1.5 * (PERCENTILE(IF($AC$2:$AC$5092=AC18, $AT$2:$AT$5092), 0.75) - PERCENTILE(IF($AC$2:$AC$5092=AC18, $AT$2:$AT$5092), 0.25)), AT18 &gt; PERCENTILE(IF($AC$2:$AC$5092=AC18, $AT$2:$AT$5092), 0.75) + 1.5 * (PERCENTILE(IF($AC$2:$AC$5092=AC18, $AT$2:$AT$5092), 0.75) - PERCENTILE(IF($AC$2:$AC$5092=AC18, $AT$2:$AT$5092), 0.25))), "ตัด", "เก็บ"))</f>
        <v>เก็บ</v>
      </c>
      <c r="AW18" s="1">
        <f t="shared" si="2"/>
        <v>3873.7679454274344</v>
      </c>
      <c r="AX18" s="1">
        <v>2781.4385174989698</v>
      </c>
      <c r="AY18" s="1">
        <v>2500</v>
      </c>
    </row>
    <row r="19" spans="1:51" x14ac:dyDescent="0.2">
      <c r="A19" s="3">
        <v>45296</v>
      </c>
      <c r="B19">
        <v>45296</v>
      </c>
      <c r="C19" t="s">
        <v>147</v>
      </c>
      <c r="D19" t="s">
        <v>66</v>
      </c>
      <c r="E19" t="s">
        <v>148</v>
      </c>
      <c r="F19" t="s">
        <v>149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t="s">
        <v>150</v>
      </c>
      <c r="Q19" s="2">
        <v>45297</v>
      </c>
      <c r="R19" t="s">
        <v>55</v>
      </c>
      <c r="S19">
        <v>0</v>
      </c>
      <c r="T19" t="s">
        <v>114</v>
      </c>
      <c r="U19" t="s">
        <v>71</v>
      </c>
      <c r="V19" s="1">
        <v>0</v>
      </c>
      <c r="W19" s="1">
        <v>1402</v>
      </c>
      <c r="X19" s="1">
        <v>0</v>
      </c>
      <c r="Y19" t="s">
        <v>114</v>
      </c>
      <c r="Z19" t="s">
        <v>71</v>
      </c>
      <c r="AA19" t="s">
        <v>151</v>
      </c>
      <c r="AB19" s="1">
        <v>0</v>
      </c>
      <c r="AC19" s="4">
        <f>IF(ISNUMBER(MATCH(AD19, $AD$2:AD18, 0)), INDEX($AC$2:AC18, MATCH(AD19, $AD$2:AD18, 0)), MAX($AC$2:AC18)+1)</f>
        <v>7</v>
      </c>
      <c r="AD19" t="str">
        <f t="shared" si="3"/>
        <v>แม่สาย-เชียงใหม่</v>
      </c>
      <c r="AE19" t="s">
        <v>55</v>
      </c>
      <c r="AF19" s="1">
        <v>0</v>
      </c>
      <c r="AG19" s="1">
        <v>0</v>
      </c>
      <c r="AH19" s="1">
        <v>0</v>
      </c>
      <c r="AI19" t="s">
        <v>152</v>
      </c>
      <c r="AJ19" s="1">
        <v>1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1402</v>
      </c>
      <c r="AS19" s="1">
        <v>1293.026666666666</v>
      </c>
      <c r="AT19" s="1">
        <f>Table1[[#This Row],[รวมต้นทุนค่าเดินทาง]]+Table1[[#This Row],[รวมต้นทุนค่าซ่อม]]+Table1[[#This Row],[รวมค่าเสื่อม]]</f>
        <v>3913.7766666666657</v>
      </c>
      <c r="AU19" s="1">
        <f t="shared" si="1"/>
        <v>4610.750953896033</v>
      </c>
      <c r="AV19" s="1" t="str" cm="1">
        <f t="array" ref="AV19">IF(AC19&lt;4, "เก็บ", IF(OR(AT19 &lt; PERCENTILE(IF($AC$2:$AC$5092=AC19, $AT$2:$AT$5092), 0.25) - 1.5 * (PERCENTILE(IF($AC$2:$AC$5092=AC19, $AT$2:$AT$5092), 0.75) - PERCENTILE(IF($AC$2:$AC$5092=AC19, $AT$2:$AT$5092), 0.25)), AT19 &gt; PERCENTILE(IF($AC$2:$AC$5092=AC19, $AT$2:$AT$5092), 0.75) + 1.5 * (PERCENTILE(IF($AC$2:$AC$5092=AC19, $AT$2:$AT$5092), 0.75) - PERCENTILE(IF($AC$2:$AC$5092=AC19, $AT$2:$AT$5092), 0.25))), "ตัด", "เก็บ"))</f>
        <v>เก็บ</v>
      </c>
      <c r="AW19" s="1">
        <f t="shared" si="2"/>
        <v>3940.0604671629926</v>
      </c>
      <c r="AX19" s="1">
        <v>3152.7453177985908</v>
      </c>
      <c r="AY19" s="1">
        <v>1218.75</v>
      </c>
    </row>
    <row r="20" spans="1:51" x14ac:dyDescent="0.2">
      <c r="A20" s="3">
        <v>45297</v>
      </c>
      <c r="B20">
        <v>45297</v>
      </c>
      <c r="C20" t="s">
        <v>153</v>
      </c>
      <c r="D20" t="s">
        <v>66</v>
      </c>
      <c r="E20" t="s">
        <v>84</v>
      </c>
      <c r="F20" t="s">
        <v>154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609</v>
      </c>
      <c r="P20" t="s">
        <v>155</v>
      </c>
      <c r="Q20" s="2">
        <v>45306</v>
      </c>
      <c r="R20" t="s">
        <v>55</v>
      </c>
      <c r="S20">
        <v>0</v>
      </c>
      <c r="T20" t="s">
        <v>71</v>
      </c>
      <c r="U20" t="s">
        <v>71</v>
      </c>
      <c r="V20" s="1">
        <v>0</v>
      </c>
      <c r="W20" s="1">
        <v>0</v>
      </c>
      <c r="X20" s="1">
        <v>609</v>
      </c>
      <c r="Y20" t="s">
        <v>108</v>
      </c>
      <c r="Z20" t="s">
        <v>71</v>
      </c>
      <c r="AA20" t="s">
        <v>156</v>
      </c>
      <c r="AB20" s="1">
        <v>0</v>
      </c>
      <c r="AC20" s="4">
        <f>IF(ISNUMBER(MATCH(AD20, $AD$2:AD19, 0)), INDEX($AC$2:AC19, MATCH(AD20, $AD$2:AD19, 0)), MAX($AC$2:AC19)+1)</f>
        <v>8</v>
      </c>
      <c r="AD20" t="str">
        <f t="shared" si="3"/>
        <v>เชียงใหม่-เชียงใหม่</v>
      </c>
      <c r="AE20" t="s">
        <v>55</v>
      </c>
      <c r="AF20" s="1">
        <v>0</v>
      </c>
      <c r="AG20" s="1">
        <v>0</v>
      </c>
      <c r="AH20" s="1">
        <v>0</v>
      </c>
      <c r="AI20" t="s">
        <v>157</v>
      </c>
      <c r="AJ20" s="1">
        <v>1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609</v>
      </c>
      <c r="AS20" s="1">
        <v>91.68</v>
      </c>
      <c r="AT20" s="1">
        <f>Table1[[#This Row],[รวมต้นทุนค่าเดินทาง]]+Table1[[#This Row],[รวมต้นทุนค่าซ่อม]]+Table1[[#This Row],[รวมค่าเสื่อม]]</f>
        <v>2796.9532919254661</v>
      </c>
      <c r="AU20" s="1">
        <f t="shared" si="1"/>
        <v>4522.7040635974936</v>
      </c>
      <c r="AV20" s="1" t="str" cm="1">
        <f t="array" ref="AV20">IF(AC20&lt;4, "เก็บ", IF(OR(AT20 &lt; PERCENTILE(IF($AC$2:$AC$5092=AC20, $AT$2:$AT$5092), 0.25) - 1.5 * (PERCENTILE(IF($AC$2:$AC$5092=AC20, $AT$2:$AT$5092), 0.75) - PERCENTILE(IF($AC$2:$AC$5092=AC20, $AT$2:$AT$5092), 0.25)), AT20 &gt; PERCENTILE(IF($AC$2:$AC$5092=AC20, $AT$2:$AT$5092), 0.75) + 1.5 * (PERCENTILE(IF($AC$2:$AC$5092=AC20, $AT$2:$AT$5092), 0.75) - PERCENTILE(IF($AC$2:$AC$5092=AC20, $AT$2:$AT$5092), 0.25))), "ตัด", "เก็บ"))</f>
        <v>เก็บ</v>
      </c>
      <c r="AW20" s="1">
        <f t="shared" si="2"/>
        <v>3452.8591376901491</v>
      </c>
      <c r="AX20" s="1">
        <v>2563.5734635866706</v>
      </c>
      <c r="AY20" s="1">
        <v>2096.2732919254659</v>
      </c>
    </row>
    <row r="21" spans="1:51" x14ac:dyDescent="0.2">
      <c r="A21" s="3">
        <v>45297</v>
      </c>
      <c r="B21">
        <v>45297</v>
      </c>
      <c r="C21" t="s">
        <v>158</v>
      </c>
      <c r="D21" t="s">
        <v>66</v>
      </c>
      <c r="E21" t="s">
        <v>67</v>
      </c>
      <c r="F21" t="s">
        <v>159</v>
      </c>
      <c r="G21" s="1">
        <v>0</v>
      </c>
      <c r="H21" s="1">
        <v>0</v>
      </c>
      <c r="I21" s="1">
        <v>500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500</v>
      </c>
      <c r="P21" t="s">
        <v>160</v>
      </c>
      <c r="Q21" s="2">
        <v>45297</v>
      </c>
      <c r="R21" t="s">
        <v>70</v>
      </c>
      <c r="S21">
        <v>0</v>
      </c>
      <c r="T21" t="s">
        <v>71</v>
      </c>
      <c r="U21" t="s">
        <v>161</v>
      </c>
      <c r="V21" s="1">
        <v>0</v>
      </c>
      <c r="W21" s="1">
        <v>0</v>
      </c>
      <c r="X21" s="1">
        <v>0</v>
      </c>
      <c r="AA21" t="s">
        <v>58</v>
      </c>
      <c r="AB21" s="1">
        <v>0</v>
      </c>
      <c r="AC21" s="4">
        <f>IF(ISNUMBER(MATCH(AD21, $AD$2:AD20, 0)), INDEX($AC$2:AC20, MATCH(AD21, $AD$2:AD20, 0)), MAX($AC$2:AC20)+1)</f>
        <v>9</v>
      </c>
      <c r="AD21" t="str">
        <f t="shared" si="3"/>
        <v>เชียงใหม่-พุทธมณฑลสาย 2</v>
      </c>
      <c r="AE21" t="s">
        <v>73</v>
      </c>
      <c r="AF21" s="1">
        <v>0</v>
      </c>
      <c r="AG21" s="1">
        <v>0</v>
      </c>
      <c r="AH21" s="1">
        <v>0</v>
      </c>
      <c r="AI21" t="s">
        <v>162</v>
      </c>
      <c r="AJ21" s="1">
        <v>1</v>
      </c>
      <c r="AK21" s="1">
        <v>720</v>
      </c>
      <c r="AL21" s="1">
        <v>720</v>
      </c>
      <c r="AM21" s="1">
        <v>1</v>
      </c>
      <c r="AN21" s="1">
        <v>0</v>
      </c>
      <c r="AO21" s="1">
        <v>0</v>
      </c>
      <c r="AP21" s="1">
        <v>0</v>
      </c>
      <c r="AQ21" s="1">
        <v>0</v>
      </c>
      <c r="AR21" s="1">
        <v>500</v>
      </c>
      <c r="AS21" s="1">
        <v>89.13095238095238</v>
      </c>
      <c r="AT21" s="1">
        <f>Table1[[#This Row],[รวมต้นทุนค่าเดินทาง]]+Table1[[#This Row],[รวมต้นทุนค่าซ่อม]]+Table1[[#This Row],[รวมค่าเสื่อม]]</f>
        <v>1673.4426894464968</v>
      </c>
      <c r="AU21" s="1">
        <f t="shared" si="1"/>
        <v>4623.2312262414152</v>
      </c>
      <c r="AV21" s="1" t="str" cm="1">
        <f t="array" ref="AV21">IF(AC21&lt;4, "เก็บ", IF(OR(AT21 &lt; PERCENTILE(IF($AC$2:$AC$5092=AC21, $AT$2:$AT$5092), 0.25) - 1.5 * (PERCENTILE(IF($AC$2:$AC$5092=AC21, $AT$2:$AT$5092), 0.75) - PERCENTILE(IF($AC$2:$AC$5092=AC21, $AT$2:$AT$5092), 0.25)), AT21 &gt; PERCENTILE(IF($AC$2:$AC$5092=AC21, $AT$2:$AT$5092), 0.75) + 1.5 * (PERCENTILE(IF($AC$2:$AC$5092=AC21, $AT$2:$AT$5092), 0.75) - PERCENTILE(IF($AC$2:$AC$5092=AC21, $AT$2:$AT$5092), 0.25))), "ตัด", "เก็บ"))</f>
        <v>เก็บ</v>
      </c>
      <c r="AW21" s="1">
        <f t="shared" si="2"/>
        <v>4005.4952465164292</v>
      </c>
      <c r="AX21" s="1">
        <v>2577.9546108768855</v>
      </c>
      <c r="AY21" s="1">
        <v>1084.3117370655445</v>
      </c>
    </row>
    <row r="22" spans="1:51" x14ac:dyDescent="0.2">
      <c r="A22" s="3">
        <v>45297</v>
      </c>
      <c r="B22">
        <v>45297</v>
      </c>
      <c r="C22" t="s">
        <v>163</v>
      </c>
      <c r="D22" t="s">
        <v>66</v>
      </c>
      <c r="E22" t="s">
        <v>124</v>
      </c>
      <c r="F22" t="s">
        <v>164</v>
      </c>
      <c r="G22" s="1">
        <v>0</v>
      </c>
      <c r="H22" s="1">
        <v>0</v>
      </c>
      <c r="I22" s="1">
        <v>500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500</v>
      </c>
      <c r="P22" t="s">
        <v>165</v>
      </c>
      <c r="Q22" s="2">
        <v>45297</v>
      </c>
      <c r="R22" t="s">
        <v>70</v>
      </c>
      <c r="S22">
        <v>0</v>
      </c>
      <c r="T22" t="s">
        <v>71</v>
      </c>
      <c r="U22" t="s">
        <v>161</v>
      </c>
      <c r="V22" s="1">
        <v>0</v>
      </c>
      <c r="W22" s="1">
        <v>0</v>
      </c>
      <c r="X22" s="1">
        <v>0</v>
      </c>
      <c r="AA22" t="s">
        <v>58</v>
      </c>
      <c r="AB22" s="1">
        <v>0</v>
      </c>
      <c r="AC22" s="4">
        <f>IF(ISNUMBER(MATCH(AD22, $AD$2:AD21, 0)), INDEX($AC$2:AC21, MATCH(AD22, $AD$2:AD21, 0)), MAX($AC$2:AC21)+1)</f>
        <v>9</v>
      </c>
      <c r="AD22" t="str">
        <f t="shared" si="3"/>
        <v>เชียงใหม่-พุทธมณฑลสาย 2</v>
      </c>
      <c r="AE22" t="s">
        <v>73</v>
      </c>
      <c r="AF22" s="1">
        <v>0</v>
      </c>
      <c r="AG22" s="1">
        <v>0</v>
      </c>
      <c r="AH22" s="1">
        <v>0</v>
      </c>
      <c r="AI22" t="s">
        <v>166</v>
      </c>
      <c r="AJ22" s="1">
        <v>1</v>
      </c>
      <c r="AK22" s="1">
        <v>720</v>
      </c>
      <c r="AL22" s="1">
        <v>720</v>
      </c>
      <c r="AM22" s="1">
        <v>1</v>
      </c>
      <c r="AN22" s="1">
        <v>0</v>
      </c>
      <c r="AO22" s="1">
        <v>0</v>
      </c>
      <c r="AP22" s="1">
        <v>0</v>
      </c>
      <c r="AQ22" s="1">
        <v>0</v>
      </c>
      <c r="AR22" s="1">
        <v>500</v>
      </c>
      <c r="AS22" s="1">
        <v>21.4</v>
      </c>
      <c r="AT22" s="1">
        <f>Table1[[#This Row],[รวมต้นทุนค่าเดินทาง]]+Table1[[#This Row],[รวมต้นทุนค่าซ่อม]]+Table1[[#This Row],[รวมค่าเสื่อม]]</f>
        <v>1741.7157620041753</v>
      </c>
      <c r="AU22" s="1">
        <f t="shared" si="1"/>
        <v>4623.2312262414152</v>
      </c>
      <c r="AV22" s="1" t="str" cm="1">
        <f t="array" ref="AV22">IF(AC22&lt;4, "เก็บ", IF(OR(AT22 &lt; PERCENTILE(IF($AC$2:$AC$5092=AC22, $AT$2:$AT$5092), 0.25) - 1.5 * (PERCENTILE(IF($AC$2:$AC$5092=AC22, $AT$2:$AT$5092), 0.75) - PERCENTILE(IF($AC$2:$AC$5092=AC22, $AT$2:$AT$5092), 0.25)), AT22 &gt; PERCENTILE(IF($AC$2:$AC$5092=AC22, $AT$2:$AT$5092), 0.75) + 1.5 * (PERCENTILE(IF($AC$2:$AC$5092=AC22, $AT$2:$AT$5092), 0.75) - PERCENTILE(IF($AC$2:$AC$5092=AC22, $AT$2:$AT$5092), 0.25))), "ตัด", "เก็บ"))</f>
        <v>เก็บ</v>
      </c>
      <c r="AW22" s="1">
        <f t="shared" si="2"/>
        <v>4005.4952465164292</v>
      </c>
      <c r="AX22" s="1">
        <v>2577.9546108768855</v>
      </c>
      <c r="AY22" s="1">
        <v>1220.3157620041752</v>
      </c>
    </row>
    <row r="23" spans="1:51" x14ac:dyDescent="0.2">
      <c r="A23" s="3">
        <v>45297</v>
      </c>
      <c r="B23">
        <v>45297</v>
      </c>
      <c r="C23" t="s">
        <v>167</v>
      </c>
      <c r="D23" t="s">
        <v>51</v>
      </c>
      <c r="E23" t="s">
        <v>61</v>
      </c>
      <c r="F23" t="s">
        <v>80</v>
      </c>
      <c r="G23" s="1">
        <v>4200</v>
      </c>
      <c r="H23" s="1">
        <v>2530</v>
      </c>
      <c r="I23" s="1">
        <v>1900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6100</v>
      </c>
      <c r="P23" t="s">
        <v>168</v>
      </c>
      <c r="Q23" s="2">
        <v>45297</v>
      </c>
      <c r="R23" t="s">
        <v>55</v>
      </c>
      <c r="S23">
        <v>0</v>
      </c>
      <c r="T23" t="s">
        <v>56</v>
      </c>
      <c r="U23" t="s">
        <v>57</v>
      </c>
      <c r="V23" s="1">
        <v>2500</v>
      </c>
      <c r="W23" s="1">
        <v>0</v>
      </c>
      <c r="X23" s="1">
        <v>0</v>
      </c>
      <c r="AA23" t="s">
        <v>58</v>
      </c>
      <c r="AB23" s="1">
        <v>0</v>
      </c>
      <c r="AC23" s="4">
        <f>IF(ISNUMBER(MATCH(AD23, $AD$2:AD22, 0)), INDEX($AC$2:AC22, MATCH(AD23, $AD$2:AD22, 0)), MAX($AC$2:AC22)+1)</f>
        <v>1</v>
      </c>
      <c r="AD23" t="str">
        <f t="shared" si="3"/>
        <v>ท่าลี่-กองลอย</v>
      </c>
      <c r="AE23" t="s">
        <v>55</v>
      </c>
      <c r="AF23" s="1">
        <v>0</v>
      </c>
      <c r="AG23" s="1">
        <v>0</v>
      </c>
      <c r="AH23" s="1">
        <v>0</v>
      </c>
      <c r="AI23" t="s">
        <v>169</v>
      </c>
      <c r="AJ23" s="1">
        <v>1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11130</v>
      </c>
      <c r="AS23" s="1">
        <v>18.342857142857149</v>
      </c>
      <c r="AT23" s="1">
        <f>Table1[[#This Row],[รวมต้นทุนค่าเดินทาง]]+Table1[[#This Row],[รวมต้นทุนค่าซ่อม]]+Table1[[#This Row],[รวมค่าเสื่อม]]</f>
        <v>12793.079699248121</v>
      </c>
      <c r="AU23" s="1">
        <f t="shared" si="1"/>
        <v>13953.293816562818</v>
      </c>
      <c r="AV23" s="1" t="str" cm="1">
        <f t="array" ref="AV23">IF(AC23&lt;4, "เก็บ", IF(OR(AT23 &lt; PERCENTILE(IF($AC$2:$AC$5092=AC23, $AT$2:$AT$5092), 0.25) - 1.5 * (PERCENTILE(IF($AC$2:$AC$5092=AC23, $AT$2:$AT$5092), 0.75) - PERCENTILE(IF($AC$2:$AC$5092=AC23, $AT$2:$AT$5092), 0.25)), AT23 &gt; PERCENTILE(IF($AC$2:$AC$5092=AC23, $AT$2:$AT$5092), 0.75) + 1.5 * (PERCENTILE(IF($AC$2:$AC$5092=AC23, $AT$2:$AT$5092), 0.75) - PERCENTILE(IF($AC$2:$AC$5092=AC23, $AT$2:$AT$5092), 0.25))), "ตัด", "เก็บ"))</f>
        <v>เก็บ</v>
      </c>
      <c r="AW23" s="1">
        <f t="shared" si="2"/>
        <v>13953.293816562818</v>
      </c>
      <c r="AX23" s="1">
        <v>14426.372718098486</v>
      </c>
      <c r="AY23" s="1">
        <v>1644.7368421052631</v>
      </c>
    </row>
    <row r="24" spans="1:51" x14ac:dyDescent="0.2">
      <c r="A24" s="3">
        <v>45297</v>
      </c>
      <c r="B24">
        <v>45297</v>
      </c>
      <c r="C24" t="s">
        <v>170</v>
      </c>
      <c r="D24" t="s">
        <v>66</v>
      </c>
      <c r="E24" t="s">
        <v>84</v>
      </c>
      <c r="F24" t="s">
        <v>85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700</v>
      </c>
      <c r="O24" s="1">
        <v>700</v>
      </c>
      <c r="P24" t="s">
        <v>171</v>
      </c>
      <c r="Q24" s="2">
        <v>45297</v>
      </c>
      <c r="R24" t="s">
        <v>55</v>
      </c>
      <c r="S24">
        <v>0</v>
      </c>
      <c r="T24" t="s">
        <v>87</v>
      </c>
      <c r="U24" t="s">
        <v>71</v>
      </c>
      <c r="V24" s="1">
        <v>0</v>
      </c>
      <c r="W24" s="1">
        <v>609</v>
      </c>
      <c r="X24" s="1">
        <v>0</v>
      </c>
      <c r="Y24" t="s">
        <v>108</v>
      </c>
      <c r="Z24" t="s">
        <v>71</v>
      </c>
      <c r="AA24" t="s">
        <v>172</v>
      </c>
      <c r="AB24" s="1">
        <v>0</v>
      </c>
      <c r="AC24" s="4">
        <f>IF(ISNUMBER(MATCH(AD24, $AD$2:AD23, 0)), INDEX($AC$2:AC23, MATCH(AD24, $AD$2:AD23, 0)), MAX($AC$2:AC23)+1)</f>
        <v>6</v>
      </c>
      <c r="AD24" t="str">
        <f t="shared" si="3"/>
        <v>เชียงราย-เชียงใหม่</v>
      </c>
      <c r="AE24" t="s">
        <v>55</v>
      </c>
      <c r="AF24" s="1">
        <v>0</v>
      </c>
      <c r="AG24" s="1">
        <v>0</v>
      </c>
      <c r="AH24" s="1">
        <v>0</v>
      </c>
      <c r="AI24" t="s">
        <v>173</v>
      </c>
      <c r="AJ24" s="1">
        <v>1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1309</v>
      </c>
      <c r="AS24" s="1">
        <v>136.05950000000001</v>
      </c>
      <c r="AT24" s="1">
        <f>Table1[[#This Row],[รวมต้นทุนค่าเดินทาง]]+Table1[[#This Row],[รวมต้นทุนค่าซ่อม]]+Table1[[#This Row],[รวมค่าเสื่อม]]</f>
        <v>2817.0107195121955</v>
      </c>
      <c r="AU24" s="1">
        <f t="shared" si="1"/>
        <v>4428.3346813776061</v>
      </c>
      <c r="AV24" s="1" t="str" cm="1">
        <f t="array" ref="AV24">IF(AC24&lt;4, "เก็บ", IF(OR(AT24 &lt; PERCENTILE(IF($AC$2:$AC$5092=AC24, $AT$2:$AT$5092), 0.25) - 1.5 * (PERCENTILE(IF($AC$2:$AC$5092=AC24, $AT$2:$AT$5092), 0.75) - PERCENTILE(IF($AC$2:$AC$5092=AC24, $AT$2:$AT$5092), 0.25)), AT24 &gt; PERCENTILE(IF($AC$2:$AC$5092=AC24, $AT$2:$AT$5092), 0.75) + 1.5 * (PERCENTILE(IF($AC$2:$AC$5092=AC24, $AT$2:$AT$5092), 0.75) - PERCENTILE(IF($AC$2:$AC$5092=AC24, $AT$2:$AT$5092), 0.25))), "ตัด", "เก็บ"))</f>
        <v>เก็บ</v>
      </c>
      <c r="AW24" s="1">
        <f t="shared" si="2"/>
        <v>3873.7679454274344</v>
      </c>
      <c r="AX24" s="1">
        <v>2781.4385174989698</v>
      </c>
      <c r="AY24" s="1">
        <v>1371.9512195121952</v>
      </c>
    </row>
    <row r="25" spans="1:51" x14ac:dyDescent="0.2">
      <c r="A25" s="3">
        <v>45297</v>
      </c>
      <c r="B25">
        <v>45297</v>
      </c>
      <c r="C25" t="s">
        <v>174</v>
      </c>
      <c r="D25" t="s">
        <v>66</v>
      </c>
      <c r="E25" t="s">
        <v>105</v>
      </c>
      <c r="F25" t="s">
        <v>175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t="s">
        <v>176</v>
      </c>
      <c r="Q25" s="2">
        <v>45297</v>
      </c>
      <c r="R25" t="s">
        <v>55</v>
      </c>
      <c r="S25">
        <v>0</v>
      </c>
      <c r="T25" t="s">
        <v>87</v>
      </c>
      <c r="U25" t="s">
        <v>71</v>
      </c>
      <c r="V25" s="1">
        <v>0</v>
      </c>
      <c r="W25" s="1">
        <v>1188</v>
      </c>
      <c r="X25" s="1">
        <v>0</v>
      </c>
      <c r="Y25" t="s">
        <v>87</v>
      </c>
      <c r="Z25" t="s">
        <v>71</v>
      </c>
      <c r="AA25" t="s">
        <v>177</v>
      </c>
      <c r="AB25" s="1">
        <v>0</v>
      </c>
      <c r="AC25" s="4">
        <f>IF(ISNUMBER(MATCH(AD25, $AD$2:AD24, 0)), INDEX($AC$2:AC24, MATCH(AD25, $AD$2:AD24, 0)), MAX($AC$2:AC24)+1)</f>
        <v>6</v>
      </c>
      <c r="AD25" t="str">
        <f t="shared" si="3"/>
        <v>เชียงราย-เชียงใหม่</v>
      </c>
      <c r="AE25" t="s">
        <v>55</v>
      </c>
      <c r="AF25" s="1">
        <v>0</v>
      </c>
      <c r="AG25" s="1">
        <v>0</v>
      </c>
      <c r="AH25" s="1">
        <v>0</v>
      </c>
      <c r="AI25" t="s">
        <v>178</v>
      </c>
      <c r="AJ25" s="1">
        <v>1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1188</v>
      </c>
      <c r="AS25" s="1">
        <v>130.06263157894739</v>
      </c>
      <c r="AT25" s="1">
        <f>Table1[[#This Row],[รวมต้นทุนค่าเดินทาง]]+Table1[[#This Row],[รวมต้นทุนค่าซ่อม]]+Table1[[#This Row],[รวมค่าเสื่อม]]</f>
        <v>5318.0626315789468</v>
      </c>
      <c r="AU25" s="1">
        <f t="shared" si="1"/>
        <v>4428.3346813776061</v>
      </c>
      <c r="AV25" s="1" t="str" cm="1">
        <f t="array" ref="AV25">IF(AC25&lt;4, "เก็บ", IF(OR(AT25 &lt; PERCENTILE(IF($AC$2:$AC$5092=AC25, $AT$2:$AT$5092), 0.25) - 1.5 * (PERCENTILE(IF($AC$2:$AC$5092=AC25, $AT$2:$AT$5092), 0.75) - PERCENTILE(IF($AC$2:$AC$5092=AC25, $AT$2:$AT$5092), 0.25)), AT25 &gt; PERCENTILE(IF($AC$2:$AC$5092=AC25, $AT$2:$AT$5092), 0.75) + 1.5 * (PERCENTILE(IF($AC$2:$AC$5092=AC25, $AT$2:$AT$5092), 0.75) - PERCENTILE(IF($AC$2:$AC$5092=AC25, $AT$2:$AT$5092), 0.25))), "ตัด", "เก็บ"))</f>
        <v>เก็บ</v>
      </c>
      <c r="AW25" s="1">
        <f t="shared" si="2"/>
        <v>3873.7679454274344</v>
      </c>
      <c r="AX25" s="1">
        <v>2781.4385174989698</v>
      </c>
      <c r="AY25" s="1">
        <v>4000</v>
      </c>
    </row>
    <row r="26" spans="1:51" x14ac:dyDescent="0.2">
      <c r="A26" s="3">
        <v>45298</v>
      </c>
      <c r="B26">
        <v>45298</v>
      </c>
      <c r="C26" t="s">
        <v>179</v>
      </c>
      <c r="D26" t="s">
        <v>66</v>
      </c>
      <c r="E26" t="s">
        <v>129</v>
      </c>
      <c r="F26" t="s">
        <v>180</v>
      </c>
      <c r="G26" s="1">
        <v>0</v>
      </c>
      <c r="H26" s="1">
        <v>975</v>
      </c>
      <c r="I26" s="1">
        <v>500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500</v>
      </c>
      <c r="P26" t="s">
        <v>181</v>
      </c>
      <c r="Q26" s="2">
        <v>45298</v>
      </c>
      <c r="R26" t="s">
        <v>70</v>
      </c>
      <c r="S26">
        <v>0</v>
      </c>
      <c r="T26" t="s">
        <v>71</v>
      </c>
      <c r="U26" t="s">
        <v>161</v>
      </c>
      <c r="V26" s="1">
        <v>0</v>
      </c>
      <c r="W26" s="1">
        <v>0</v>
      </c>
      <c r="X26" s="1">
        <v>0</v>
      </c>
      <c r="AA26" t="s">
        <v>58</v>
      </c>
      <c r="AB26" s="1">
        <v>0</v>
      </c>
      <c r="AC26" s="4">
        <f>IF(ISNUMBER(MATCH(AD26, $AD$2:AD25, 0)), INDEX($AC$2:AC25, MATCH(AD26, $AD$2:AD25, 0)), MAX($AC$2:AC25)+1)</f>
        <v>9</v>
      </c>
      <c r="AD26" t="str">
        <f t="shared" si="3"/>
        <v>เชียงใหม่-พุทธมณฑลสาย 2</v>
      </c>
      <c r="AE26" t="s">
        <v>73</v>
      </c>
      <c r="AF26" s="1">
        <v>0</v>
      </c>
      <c r="AG26" s="1">
        <v>0</v>
      </c>
      <c r="AH26" s="1">
        <v>0</v>
      </c>
      <c r="AI26" t="s">
        <v>182</v>
      </c>
      <c r="AJ26" s="1">
        <v>1</v>
      </c>
      <c r="AK26" s="1">
        <v>720</v>
      </c>
      <c r="AL26" s="1">
        <v>720</v>
      </c>
      <c r="AM26" s="1">
        <v>1</v>
      </c>
      <c r="AN26" s="1">
        <v>0</v>
      </c>
      <c r="AO26" s="1">
        <v>0</v>
      </c>
      <c r="AP26" s="1">
        <v>0</v>
      </c>
      <c r="AQ26" s="1">
        <v>0</v>
      </c>
      <c r="AR26" s="1">
        <v>1475</v>
      </c>
      <c r="AS26" s="1">
        <v>528.35374999999999</v>
      </c>
      <c r="AT26" s="1">
        <f>Table1[[#This Row],[รวมต้นทุนค่าเดินทาง]]+Table1[[#This Row],[รวมต้นทุนค่าซ่อม]]+Table1[[#This Row],[รวมค่าเสื่อม]]</f>
        <v>3958.4330921169767</v>
      </c>
      <c r="AU26" s="1">
        <f t="shared" si="1"/>
        <v>4623.2312262414152</v>
      </c>
      <c r="AV26" s="1" t="str" cm="1">
        <f t="array" ref="AV26">IF(AC26&lt;4, "เก็บ", IF(OR(AT26 &lt; PERCENTILE(IF($AC$2:$AC$5092=AC26, $AT$2:$AT$5092), 0.25) - 1.5 * (PERCENTILE(IF($AC$2:$AC$5092=AC26, $AT$2:$AT$5092), 0.75) - PERCENTILE(IF($AC$2:$AC$5092=AC26, $AT$2:$AT$5092), 0.25)), AT26 &gt; PERCENTILE(IF($AC$2:$AC$5092=AC26, $AT$2:$AT$5092), 0.75) + 1.5 * (PERCENTILE(IF($AC$2:$AC$5092=AC26, $AT$2:$AT$5092), 0.75) - PERCENTILE(IF($AC$2:$AC$5092=AC26, $AT$2:$AT$5092), 0.25))), "ตัด", "เก็บ"))</f>
        <v>เก็บ</v>
      </c>
      <c r="AW26" s="1">
        <f t="shared" si="2"/>
        <v>4005.4952465164292</v>
      </c>
      <c r="AX26" s="1">
        <v>2577.9546108768855</v>
      </c>
      <c r="AY26" s="1">
        <v>1955.0793421169769</v>
      </c>
    </row>
    <row r="27" spans="1:51" x14ac:dyDescent="0.2">
      <c r="A27" s="3">
        <v>45298</v>
      </c>
      <c r="B27">
        <v>45298</v>
      </c>
      <c r="C27" t="s">
        <v>183</v>
      </c>
      <c r="D27" t="s">
        <v>66</v>
      </c>
      <c r="E27" t="s">
        <v>184</v>
      </c>
      <c r="F27" t="s">
        <v>185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700</v>
      </c>
      <c r="P27" t="s">
        <v>186</v>
      </c>
      <c r="Q27" s="2">
        <v>45299</v>
      </c>
      <c r="R27" t="s">
        <v>55</v>
      </c>
      <c r="S27">
        <v>0</v>
      </c>
      <c r="T27" t="s">
        <v>71</v>
      </c>
      <c r="U27" t="s">
        <v>71</v>
      </c>
      <c r="V27" s="1">
        <v>0</v>
      </c>
      <c r="W27" s="1">
        <v>0</v>
      </c>
      <c r="X27" s="1">
        <v>700</v>
      </c>
      <c r="Y27" t="s">
        <v>56</v>
      </c>
      <c r="Z27" t="s">
        <v>71</v>
      </c>
      <c r="AA27" t="s">
        <v>187</v>
      </c>
      <c r="AB27" s="1">
        <v>0</v>
      </c>
      <c r="AC27" s="4">
        <f>IF(ISNUMBER(MATCH(AD27, $AD$2:AD26, 0)), INDEX($AC$2:AC26, MATCH(AD27, $AD$2:AD26, 0)), MAX($AC$2:AC26)+1)</f>
        <v>8</v>
      </c>
      <c r="AD27" t="str">
        <f t="shared" si="3"/>
        <v>เชียงใหม่-เชียงใหม่</v>
      </c>
      <c r="AE27" t="s">
        <v>55</v>
      </c>
      <c r="AF27" s="1">
        <v>0</v>
      </c>
      <c r="AG27" s="1">
        <v>0</v>
      </c>
      <c r="AH27" s="1">
        <v>0</v>
      </c>
      <c r="AI27" t="s">
        <v>188</v>
      </c>
      <c r="AJ27" s="1">
        <v>1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700</v>
      </c>
      <c r="AS27" s="1">
        <v>323.29609375000001</v>
      </c>
      <c r="AT27" s="1">
        <f>Table1[[#This Row],[รวมต้นทุนค่าเดินทาง]]+Table1[[#This Row],[รวมต้นทุนค่าซ่อม]]+Table1[[#This Row],[รวมค่าเสื่อม]]</f>
        <v>2685.8576701046795</v>
      </c>
      <c r="AU27" s="1">
        <f t="shared" si="1"/>
        <v>4522.7040635974936</v>
      </c>
      <c r="AV27" s="1" t="str" cm="1">
        <f t="array" ref="AV27">IF(AC27&lt;4, "เก็บ", IF(OR(AT27 &lt; PERCENTILE(IF($AC$2:$AC$5092=AC27, $AT$2:$AT$5092), 0.25) - 1.5 * (PERCENTILE(IF($AC$2:$AC$5092=AC27, $AT$2:$AT$5092), 0.75) - PERCENTILE(IF($AC$2:$AC$5092=AC27, $AT$2:$AT$5092), 0.25)), AT27 &gt; PERCENTILE(IF($AC$2:$AC$5092=AC27, $AT$2:$AT$5092), 0.75) + 1.5 * (PERCENTILE(IF($AC$2:$AC$5092=AC27, $AT$2:$AT$5092), 0.75) - PERCENTILE(IF($AC$2:$AC$5092=AC27, $AT$2:$AT$5092), 0.25))), "ตัด", "เก็บ"))</f>
        <v>เก็บ</v>
      </c>
      <c r="AW27" s="1">
        <f t="shared" si="2"/>
        <v>3452.8591376901491</v>
      </c>
      <c r="AX27" s="1">
        <v>2563.5734635866706</v>
      </c>
      <c r="AY27" s="1">
        <v>1662.5615763546798</v>
      </c>
    </row>
    <row r="28" spans="1:51" x14ac:dyDescent="0.2">
      <c r="A28" s="3">
        <v>45298</v>
      </c>
      <c r="B28">
        <v>45298</v>
      </c>
      <c r="C28" t="s">
        <v>189</v>
      </c>
      <c r="D28" t="s">
        <v>66</v>
      </c>
      <c r="E28" t="s">
        <v>124</v>
      </c>
      <c r="F28" t="s">
        <v>190</v>
      </c>
      <c r="G28" s="1">
        <v>0</v>
      </c>
      <c r="H28" s="1">
        <v>0</v>
      </c>
      <c r="I28" s="1">
        <v>400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400</v>
      </c>
      <c r="P28" t="s">
        <v>191</v>
      </c>
      <c r="Q28" s="2">
        <v>45298</v>
      </c>
      <c r="R28" t="s">
        <v>70</v>
      </c>
      <c r="S28">
        <v>0</v>
      </c>
      <c r="T28" t="s">
        <v>71</v>
      </c>
      <c r="U28" t="s">
        <v>93</v>
      </c>
      <c r="V28" s="1">
        <v>0</v>
      </c>
      <c r="W28" s="1">
        <v>0</v>
      </c>
      <c r="X28" s="1">
        <v>0</v>
      </c>
      <c r="AA28" t="s">
        <v>58</v>
      </c>
      <c r="AB28" s="1">
        <v>0</v>
      </c>
      <c r="AC28" s="4">
        <f>IF(ISNUMBER(MATCH(AD28, $AD$2:AD27, 0)), INDEX($AC$2:AC27, MATCH(AD28, $AD$2:AD27, 0)), MAX($AC$2:AC27)+1)</f>
        <v>4</v>
      </c>
      <c r="AD28" t="str">
        <f t="shared" si="3"/>
        <v>เชียงใหม่-ตลาดไท</v>
      </c>
      <c r="AE28" t="s">
        <v>73</v>
      </c>
      <c r="AF28" s="1">
        <v>0</v>
      </c>
      <c r="AG28" s="1">
        <v>0</v>
      </c>
      <c r="AH28" s="1">
        <v>0</v>
      </c>
      <c r="AI28" t="s">
        <v>192</v>
      </c>
      <c r="AJ28" s="1">
        <v>1</v>
      </c>
      <c r="AK28" s="1">
        <v>720</v>
      </c>
      <c r="AL28" s="1">
        <v>720</v>
      </c>
      <c r="AM28" s="1">
        <v>1</v>
      </c>
      <c r="AN28" s="1">
        <v>0</v>
      </c>
      <c r="AO28" s="1">
        <v>0</v>
      </c>
      <c r="AP28" s="1">
        <v>0</v>
      </c>
      <c r="AQ28" s="1">
        <v>0</v>
      </c>
      <c r="AR28" s="1">
        <v>400</v>
      </c>
      <c r="AS28" s="1">
        <v>65.231666666666669</v>
      </c>
      <c r="AT28" s="1">
        <f>Table1[[#This Row],[รวมต้นทุนค่าเดินทาง]]+Table1[[#This Row],[รวมต้นทุนค่าซ่อม]]+Table1[[#This Row],[รวมค่าเสื่อม]]</f>
        <v>1547.1644397759105</v>
      </c>
      <c r="AU28" s="1">
        <f t="shared" si="1"/>
        <v>4256.109283997258</v>
      </c>
      <c r="AV28" s="1" t="str" cm="1">
        <f t="array" ref="AV28">IF(AC28&lt;4, "เก็บ", IF(OR(AT28 &lt; PERCENTILE(IF($AC$2:$AC$5092=AC28, $AT$2:$AT$5092), 0.25) - 1.5 * (PERCENTILE(IF($AC$2:$AC$5092=AC28, $AT$2:$AT$5092), 0.75) - PERCENTILE(IF($AC$2:$AC$5092=AC28, $AT$2:$AT$5092), 0.25)), AT28 &gt; PERCENTILE(IF($AC$2:$AC$5092=AC28, $AT$2:$AT$5092), 0.75) + 1.5 * (PERCENTILE(IF($AC$2:$AC$5092=AC28, $AT$2:$AT$5092), 0.75) - PERCENTILE(IF($AC$2:$AC$5092=AC28, $AT$2:$AT$5092), 0.25))), "ตัด", "เก็บ"))</f>
        <v>เก็บ</v>
      </c>
      <c r="AW28" s="1">
        <f t="shared" si="2"/>
        <v>3807.0727671795808</v>
      </c>
      <c r="AX28" s="1">
        <v>2335.0230876608157</v>
      </c>
      <c r="AY28" s="1">
        <v>1081.9327731092437</v>
      </c>
    </row>
    <row r="29" spans="1:51" x14ac:dyDescent="0.2">
      <c r="A29" s="3">
        <v>45298</v>
      </c>
      <c r="B29">
        <v>45298</v>
      </c>
      <c r="C29" t="s">
        <v>193</v>
      </c>
      <c r="D29" t="s">
        <v>66</v>
      </c>
      <c r="E29" t="s">
        <v>67</v>
      </c>
      <c r="F29" t="s">
        <v>194</v>
      </c>
      <c r="G29" s="1">
        <v>0</v>
      </c>
      <c r="H29" s="1">
        <v>0</v>
      </c>
      <c r="I29" s="1">
        <v>500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500</v>
      </c>
      <c r="P29" t="s">
        <v>195</v>
      </c>
      <c r="Q29" s="2">
        <v>45298</v>
      </c>
      <c r="R29" t="s">
        <v>70</v>
      </c>
      <c r="S29">
        <v>0</v>
      </c>
      <c r="T29" t="s">
        <v>71</v>
      </c>
      <c r="U29" t="s">
        <v>161</v>
      </c>
      <c r="V29" s="1">
        <v>0</v>
      </c>
      <c r="W29" s="1">
        <v>0</v>
      </c>
      <c r="X29" s="1">
        <v>0</v>
      </c>
      <c r="AA29" t="s">
        <v>58</v>
      </c>
      <c r="AB29" s="1">
        <v>0</v>
      </c>
      <c r="AC29" s="4">
        <f>IF(ISNUMBER(MATCH(AD29, $AD$2:AD28, 0)), INDEX($AC$2:AC28, MATCH(AD29, $AD$2:AD28, 0)), MAX($AC$2:AC28)+1)</f>
        <v>9</v>
      </c>
      <c r="AD29" t="str">
        <f t="shared" si="3"/>
        <v>เชียงใหม่-พุทธมณฑลสาย 2</v>
      </c>
      <c r="AE29" t="s">
        <v>73</v>
      </c>
      <c r="AF29" s="1">
        <v>0</v>
      </c>
      <c r="AG29" s="1">
        <v>0</v>
      </c>
      <c r="AH29" s="1">
        <v>0</v>
      </c>
      <c r="AI29" t="s">
        <v>196</v>
      </c>
      <c r="AJ29" s="1">
        <v>1</v>
      </c>
      <c r="AK29" s="1">
        <v>720</v>
      </c>
      <c r="AL29" s="1">
        <v>720</v>
      </c>
      <c r="AM29" s="1">
        <v>1</v>
      </c>
      <c r="AN29" s="1">
        <v>0</v>
      </c>
      <c r="AO29" s="1">
        <v>0</v>
      </c>
      <c r="AP29" s="1">
        <v>0</v>
      </c>
      <c r="AQ29" s="1">
        <v>0</v>
      </c>
      <c r="AR29" s="1">
        <v>500</v>
      </c>
      <c r="AS29" s="1">
        <v>97.330952380952382</v>
      </c>
      <c r="AT29" s="1">
        <f>Table1[[#This Row],[รวมต้นทุนค่าเดินทาง]]+Table1[[#This Row],[รวมต้นทุนค่าซ่อม]]+Table1[[#This Row],[รวมค่าเสื่อม]]</f>
        <v>1783.5272713993572</v>
      </c>
      <c r="AU29" s="1">
        <f t="shared" si="1"/>
        <v>4623.2312262414152</v>
      </c>
      <c r="AV29" s="1" t="str" cm="1">
        <f t="array" ref="AV29">IF(AC29&lt;4, "เก็บ", IF(OR(AT29 &lt; PERCENTILE(IF($AC$2:$AC$5092=AC29, $AT$2:$AT$5092), 0.25) - 1.5 * (PERCENTILE(IF($AC$2:$AC$5092=AC29, $AT$2:$AT$5092), 0.75) - PERCENTILE(IF($AC$2:$AC$5092=AC29, $AT$2:$AT$5092), 0.25)), AT29 &gt; PERCENTILE(IF($AC$2:$AC$5092=AC29, $AT$2:$AT$5092), 0.75) + 1.5 * (PERCENTILE(IF($AC$2:$AC$5092=AC29, $AT$2:$AT$5092), 0.75) - PERCENTILE(IF($AC$2:$AC$5092=AC29, $AT$2:$AT$5092), 0.25))), "ตัด", "เก็บ"))</f>
        <v>เก็บ</v>
      </c>
      <c r="AW29" s="1">
        <f t="shared" si="2"/>
        <v>4005.4952465164292</v>
      </c>
      <c r="AX29" s="1">
        <v>2577.9546108768855</v>
      </c>
      <c r="AY29" s="1">
        <v>1186.1963190184049</v>
      </c>
    </row>
    <row r="30" spans="1:51" x14ac:dyDescent="0.2">
      <c r="A30" s="3">
        <v>45298</v>
      </c>
      <c r="B30">
        <v>45298</v>
      </c>
      <c r="C30" t="s">
        <v>197</v>
      </c>
      <c r="D30" t="s">
        <v>66</v>
      </c>
      <c r="E30" t="s">
        <v>124</v>
      </c>
      <c r="F30" t="s">
        <v>125</v>
      </c>
      <c r="G30" s="1">
        <v>0</v>
      </c>
      <c r="H30" s="1">
        <v>0</v>
      </c>
      <c r="I30" s="1">
        <v>500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500</v>
      </c>
      <c r="P30" t="s">
        <v>198</v>
      </c>
      <c r="Q30" s="2">
        <v>45298</v>
      </c>
      <c r="R30" t="s">
        <v>70</v>
      </c>
      <c r="S30">
        <v>0</v>
      </c>
      <c r="T30" t="s">
        <v>71</v>
      </c>
      <c r="U30" t="s">
        <v>72</v>
      </c>
      <c r="V30" s="1">
        <v>0</v>
      </c>
      <c r="W30" s="1">
        <v>0</v>
      </c>
      <c r="X30" s="1">
        <v>0</v>
      </c>
      <c r="AA30" t="s">
        <v>58</v>
      </c>
      <c r="AB30" s="1">
        <v>0</v>
      </c>
      <c r="AC30" s="4">
        <f>IF(ISNUMBER(MATCH(AD30, $AD$2:AD29, 0)), INDEX($AC$2:AC29, MATCH(AD30, $AD$2:AD29, 0)), MAX($AC$2:AC29)+1)</f>
        <v>2</v>
      </c>
      <c r="AD30" t="str">
        <f t="shared" si="3"/>
        <v>เชียงใหม่-พุทธมณฑลสาย 5</v>
      </c>
      <c r="AE30" t="s">
        <v>73</v>
      </c>
      <c r="AF30" s="1">
        <v>0</v>
      </c>
      <c r="AG30" s="1">
        <v>0</v>
      </c>
      <c r="AH30" s="1">
        <v>0</v>
      </c>
      <c r="AI30" t="s">
        <v>199</v>
      </c>
      <c r="AJ30" s="1">
        <v>1</v>
      </c>
      <c r="AK30" s="1">
        <v>720</v>
      </c>
      <c r="AL30" s="1">
        <v>720</v>
      </c>
      <c r="AM30" s="1">
        <v>1</v>
      </c>
      <c r="AN30" s="1">
        <v>0</v>
      </c>
      <c r="AO30" s="1">
        <v>0</v>
      </c>
      <c r="AP30" s="1">
        <v>0</v>
      </c>
      <c r="AQ30" s="1">
        <v>0</v>
      </c>
      <c r="AR30" s="1">
        <v>500</v>
      </c>
      <c r="AS30" s="1">
        <v>14.815384615384611</v>
      </c>
      <c r="AT30" s="1">
        <f>Table1[[#This Row],[รวมต้นทุนค่าเดินทาง]]+Table1[[#This Row],[รวมต้นทุนค่าซ่อม]]+Table1[[#This Row],[รวมค่าเสื่อม]]</f>
        <v>1654.5735638472481</v>
      </c>
      <c r="AU30" s="1">
        <f t="shared" si="1"/>
        <v>5026.5629662053279</v>
      </c>
      <c r="AV30" s="1" t="str" cm="1">
        <f t="array" ref="AV30">IF(AC30&lt;4, "เก็บ", IF(OR(AT30 &lt; PERCENTILE(IF($AC$2:$AC$5092=AC30, $AT$2:$AT$5092), 0.25) - 1.5 * (PERCENTILE(IF($AC$2:$AC$5092=AC30, $AT$2:$AT$5092), 0.75) - PERCENTILE(IF($AC$2:$AC$5092=AC30, $AT$2:$AT$5092), 0.25)), AT30 &gt; PERCENTILE(IF($AC$2:$AC$5092=AC30, $AT$2:$AT$5092), 0.75) + 1.5 * (PERCENTILE(IF($AC$2:$AC$5092=AC30, $AT$2:$AT$5092), 0.75) - PERCENTILE(IF($AC$2:$AC$5092=AC30, $AT$2:$AT$5092), 0.25))), "ตัด", "เก็บ"))</f>
        <v>เก็บ</v>
      </c>
      <c r="AW30" s="1">
        <f t="shared" si="2"/>
        <v>5026.5629662053279</v>
      </c>
      <c r="AX30" s="1">
        <v>4064.5059139663294</v>
      </c>
      <c r="AY30" s="1">
        <v>1139.7581792318636</v>
      </c>
    </row>
    <row r="31" spans="1:51" x14ac:dyDescent="0.2">
      <c r="A31" s="3">
        <v>45298</v>
      </c>
      <c r="B31">
        <v>45298</v>
      </c>
      <c r="C31" t="s">
        <v>200</v>
      </c>
      <c r="D31" t="s">
        <v>66</v>
      </c>
      <c r="E31" t="s">
        <v>124</v>
      </c>
      <c r="F31" t="s">
        <v>201</v>
      </c>
      <c r="G31" s="1">
        <v>0</v>
      </c>
      <c r="H31" s="1">
        <v>944</v>
      </c>
      <c r="I31" s="1">
        <v>400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400</v>
      </c>
      <c r="P31" t="s">
        <v>202</v>
      </c>
      <c r="Q31" s="2">
        <v>45298</v>
      </c>
      <c r="R31" t="s">
        <v>70</v>
      </c>
      <c r="S31">
        <v>0</v>
      </c>
      <c r="T31" t="s">
        <v>71</v>
      </c>
      <c r="U31" t="s">
        <v>93</v>
      </c>
      <c r="V31" s="1">
        <v>0</v>
      </c>
      <c r="W31" s="1">
        <v>0</v>
      </c>
      <c r="X31" s="1">
        <v>0</v>
      </c>
      <c r="AA31" t="s">
        <v>58</v>
      </c>
      <c r="AB31" s="1">
        <v>0</v>
      </c>
      <c r="AC31" s="4">
        <f>IF(ISNUMBER(MATCH(AD31, $AD$2:AD30, 0)), INDEX($AC$2:AC30, MATCH(AD31, $AD$2:AD30, 0)), MAX($AC$2:AC30)+1)</f>
        <v>4</v>
      </c>
      <c r="AD31" t="str">
        <f t="shared" si="3"/>
        <v>เชียงใหม่-ตลาดไท</v>
      </c>
      <c r="AE31" t="s">
        <v>73</v>
      </c>
      <c r="AF31" s="1">
        <v>0</v>
      </c>
      <c r="AG31" s="1">
        <v>0</v>
      </c>
      <c r="AH31" s="1">
        <v>0</v>
      </c>
      <c r="AI31" t="s">
        <v>203</v>
      </c>
      <c r="AJ31" s="1">
        <v>1</v>
      </c>
      <c r="AK31" s="1">
        <v>720</v>
      </c>
      <c r="AL31" s="1">
        <v>720</v>
      </c>
      <c r="AM31" s="1">
        <v>1</v>
      </c>
      <c r="AN31" s="1">
        <v>0</v>
      </c>
      <c r="AO31" s="1">
        <v>0</v>
      </c>
      <c r="AP31" s="1">
        <v>0</v>
      </c>
      <c r="AQ31" s="1">
        <v>0</v>
      </c>
      <c r="AR31" s="1">
        <v>1344</v>
      </c>
      <c r="AS31" s="1">
        <v>152.09489583333334</v>
      </c>
      <c r="AT31" s="1">
        <f>Table1[[#This Row],[รวมต้นทุนค่าเดินทาง]]+Table1[[#This Row],[รวมต้นทุนค่าซ่อม]]+Table1[[#This Row],[รวมค่าเสื่อม]]</f>
        <v>3430.7622053801028</v>
      </c>
      <c r="AU31" s="1">
        <f t="shared" si="1"/>
        <v>4256.109283997258</v>
      </c>
      <c r="AV31" s="1" t="str" cm="1">
        <f t="array" ref="AV31">IF(AC31&lt;4, "เก็บ", IF(OR(AT31 &lt; PERCENTILE(IF($AC$2:$AC$5092=AC31, $AT$2:$AT$5092), 0.25) - 1.5 * (PERCENTILE(IF($AC$2:$AC$5092=AC31, $AT$2:$AT$5092), 0.75) - PERCENTILE(IF($AC$2:$AC$5092=AC31, $AT$2:$AT$5092), 0.25)), AT31 &gt; PERCENTILE(IF($AC$2:$AC$5092=AC31, $AT$2:$AT$5092), 0.75) + 1.5 * (PERCENTILE(IF($AC$2:$AC$5092=AC31, $AT$2:$AT$5092), 0.75) - PERCENTILE(IF($AC$2:$AC$5092=AC31, $AT$2:$AT$5092), 0.25))), "ตัด", "เก็บ"))</f>
        <v>เก็บ</v>
      </c>
      <c r="AW31" s="1">
        <f t="shared" si="2"/>
        <v>3807.0727671795808</v>
      </c>
      <c r="AX31" s="1">
        <v>2335.0230876608157</v>
      </c>
      <c r="AY31" s="1">
        <v>1934.6673095467695</v>
      </c>
    </row>
    <row r="32" spans="1:51" x14ac:dyDescent="0.2">
      <c r="A32" s="3">
        <v>45298</v>
      </c>
      <c r="B32">
        <v>45298</v>
      </c>
      <c r="C32" t="s">
        <v>204</v>
      </c>
      <c r="D32" t="s">
        <v>66</v>
      </c>
      <c r="E32" t="s">
        <v>67</v>
      </c>
      <c r="F32" t="s">
        <v>68</v>
      </c>
      <c r="G32" s="1">
        <v>0</v>
      </c>
      <c r="H32" s="1">
        <v>975</v>
      </c>
      <c r="I32" s="1">
        <v>500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500</v>
      </c>
      <c r="P32" t="s">
        <v>205</v>
      </c>
      <c r="Q32" s="2">
        <v>45298</v>
      </c>
      <c r="R32" t="s">
        <v>70</v>
      </c>
      <c r="S32">
        <v>0</v>
      </c>
      <c r="T32" t="s">
        <v>71</v>
      </c>
      <c r="U32" t="s">
        <v>161</v>
      </c>
      <c r="V32" s="1">
        <v>0</v>
      </c>
      <c r="W32" s="1">
        <v>0</v>
      </c>
      <c r="X32" s="1">
        <v>0</v>
      </c>
      <c r="AA32" t="s">
        <v>58</v>
      </c>
      <c r="AB32" s="1">
        <v>0</v>
      </c>
      <c r="AC32" s="4">
        <f>IF(ISNUMBER(MATCH(AD32, $AD$2:AD31, 0)), INDEX($AC$2:AC31, MATCH(AD32, $AD$2:AD31, 0)), MAX($AC$2:AC31)+1)</f>
        <v>9</v>
      </c>
      <c r="AD32" t="str">
        <f t="shared" si="3"/>
        <v>เชียงใหม่-พุทธมณฑลสาย 2</v>
      </c>
      <c r="AE32" t="s">
        <v>73</v>
      </c>
      <c r="AF32" s="1">
        <v>0</v>
      </c>
      <c r="AG32" s="1">
        <v>0</v>
      </c>
      <c r="AH32" s="1">
        <v>0</v>
      </c>
      <c r="AI32" t="s">
        <v>206</v>
      </c>
      <c r="AJ32" s="1">
        <v>1</v>
      </c>
      <c r="AK32" s="1">
        <v>720</v>
      </c>
      <c r="AL32" s="1">
        <v>720</v>
      </c>
      <c r="AM32" s="1">
        <v>1</v>
      </c>
      <c r="AN32" s="1">
        <v>0</v>
      </c>
      <c r="AO32" s="1">
        <v>0</v>
      </c>
      <c r="AP32" s="1">
        <v>0</v>
      </c>
      <c r="AQ32" s="1">
        <v>0</v>
      </c>
      <c r="AR32" s="1">
        <v>1475</v>
      </c>
      <c r="AS32" s="1">
        <v>27.514285714285709</v>
      </c>
      <c r="AT32" s="1">
        <f>Table1[[#This Row],[รวมต้นทุนค่าเดินทาง]]+Table1[[#This Row],[รวมต้นทุนค่าซ่อม]]+Table1[[#This Row],[รวมค่าเสื่อม]]</f>
        <v>3766.0913399049523</v>
      </c>
      <c r="AU32" s="1">
        <f t="shared" si="1"/>
        <v>4623.2312262414152</v>
      </c>
      <c r="AV32" s="1" t="str" cm="1">
        <f t="array" ref="AV32">IF(AC32&lt;4, "เก็บ", IF(OR(AT32 &lt; PERCENTILE(IF($AC$2:$AC$5092=AC32, $AT$2:$AT$5092), 0.25) - 1.5 * (PERCENTILE(IF($AC$2:$AC$5092=AC32, $AT$2:$AT$5092), 0.75) - PERCENTILE(IF($AC$2:$AC$5092=AC32, $AT$2:$AT$5092), 0.25)), AT32 &gt; PERCENTILE(IF($AC$2:$AC$5092=AC32, $AT$2:$AT$5092), 0.75) + 1.5 * (PERCENTILE(IF($AC$2:$AC$5092=AC32, $AT$2:$AT$5092), 0.75) - PERCENTILE(IF($AC$2:$AC$5092=AC32, $AT$2:$AT$5092), 0.25))), "ตัด", "เก็บ"))</f>
        <v>เก็บ</v>
      </c>
      <c r="AW32" s="1">
        <f t="shared" si="2"/>
        <v>4005.4952465164292</v>
      </c>
      <c r="AX32" s="1">
        <v>2577.9546108768855</v>
      </c>
      <c r="AY32" s="1">
        <v>2263.5770541906663</v>
      </c>
    </row>
    <row r="33" spans="1:51" x14ac:dyDescent="0.2">
      <c r="A33" s="3">
        <v>45298</v>
      </c>
      <c r="B33">
        <v>45298</v>
      </c>
      <c r="C33" t="s">
        <v>207</v>
      </c>
      <c r="D33" t="s">
        <v>51</v>
      </c>
      <c r="E33" t="s">
        <v>52</v>
      </c>
      <c r="F33" t="s">
        <v>53</v>
      </c>
      <c r="G33" s="1">
        <v>4200</v>
      </c>
      <c r="H33" s="1">
        <v>2530</v>
      </c>
      <c r="I33" s="1">
        <v>1900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6100</v>
      </c>
      <c r="P33" t="s">
        <v>208</v>
      </c>
      <c r="Q33" s="2">
        <v>45298</v>
      </c>
      <c r="R33" t="s">
        <v>55</v>
      </c>
      <c r="S33">
        <v>0</v>
      </c>
      <c r="T33" t="s">
        <v>56</v>
      </c>
      <c r="U33" t="s">
        <v>57</v>
      </c>
      <c r="V33" s="1">
        <v>2500</v>
      </c>
      <c r="W33" s="1">
        <v>0</v>
      </c>
      <c r="X33" s="1">
        <v>0</v>
      </c>
      <c r="AA33" t="s">
        <v>58</v>
      </c>
      <c r="AB33" s="1">
        <v>0</v>
      </c>
      <c r="AC33" s="4">
        <f>IF(ISNUMBER(MATCH(AD33, $AD$2:AD32, 0)), INDEX($AC$2:AC32, MATCH(AD33, $AD$2:AD32, 0)), MAX($AC$2:AC32)+1)</f>
        <v>1</v>
      </c>
      <c r="AD33" t="str">
        <f t="shared" si="3"/>
        <v>ท่าลี่-กองลอย</v>
      </c>
      <c r="AE33" t="s">
        <v>55</v>
      </c>
      <c r="AF33" s="1">
        <v>0</v>
      </c>
      <c r="AG33" s="1">
        <v>0</v>
      </c>
      <c r="AH33" s="1">
        <v>0</v>
      </c>
      <c r="AI33" t="s">
        <v>209</v>
      </c>
      <c r="AJ33" s="1">
        <v>1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11130</v>
      </c>
      <c r="AS33" s="1">
        <v>40.281041666666667</v>
      </c>
      <c r="AT33" s="1">
        <f>Table1[[#This Row],[รวมต้นทุนค่าเดินทาง]]+Table1[[#This Row],[รวมต้นทุนค่าซ่อม]]+Table1[[#This Row],[รวมค่าเสื่อม]]</f>
        <v>12901.050272435898</v>
      </c>
      <c r="AU33" s="1">
        <f t="shared" si="1"/>
        <v>13953.293816562818</v>
      </c>
      <c r="AV33" s="1" t="str" cm="1">
        <f t="array" ref="AV33">IF(AC33&lt;4, "เก็บ", IF(OR(AT33 &lt; PERCENTILE(IF($AC$2:$AC$5092=AC33, $AT$2:$AT$5092), 0.25) - 1.5 * (PERCENTILE(IF($AC$2:$AC$5092=AC33, $AT$2:$AT$5092), 0.75) - PERCENTILE(IF($AC$2:$AC$5092=AC33, $AT$2:$AT$5092), 0.25)), AT33 &gt; PERCENTILE(IF($AC$2:$AC$5092=AC33, $AT$2:$AT$5092), 0.75) + 1.5 * (PERCENTILE(IF($AC$2:$AC$5092=AC33, $AT$2:$AT$5092), 0.75) - PERCENTILE(IF($AC$2:$AC$5092=AC33, $AT$2:$AT$5092), 0.25))), "ตัด", "เก็บ"))</f>
        <v>เก็บ</v>
      </c>
      <c r="AW33" s="1">
        <f t="shared" si="2"/>
        <v>13953.293816562818</v>
      </c>
      <c r="AX33" s="1">
        <v>14426.372718098486</v>
      </c>
      <c r="AY33" s="1">
        <v>1730.7692307692307</v>
      </c>
    </row>
    <row r="34" spans="1:51" x14ac:dyDescent="0.2">
      <c r="A34" s="3">
        <v>45298</v>
      </c>
      <c r="B34">
        <v>45298</v>
      </c>
      <c r="C34" t="s">
        <v>210</v>
      </c>
      <c r="D34" t="s">
        <v>66</v>
      </c>
      <c r="E34" t="s">
        <v>84</v>
      </c>
      <c r="F34" t="s">
        <v>112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700</v>
      </c>
      <c r="O34" s="1">
        <v>1309</v>
      </c>
      <c r="P34" t="s">
        <v>211</v>
      </c>
      <c r="Q34" s="2">
        <v>45298</v>
      </c>
      <c r="R34" t="s">
        <v>55</v>
      </c>
      <c r="S34">
        <v>0</v>
      </c>
      <c r="T34" t="s">
        <v>87</v>
      </c>
      <c r="U34" t="s">
        <v>71</v>
      </c>
      <c r="V34" s="1">
        <v>0</v>
      </c>
      <c r="W34" s="1">
        <v>0</v>
      </c>
      <c r="X34" s="1">
        <v>609</v>
      </c>
      <c r="Y34" t="s">
        <v>87</v>
      </c>
      <c r="Z34" t="s">
        <v>71</v>
      </c>
      <c r="AA34" t="s">
        <v>212</v>
      </c>
      <c r="AB34" s="1">
        <v>0</v>
      </c>
      <c r="AC34" s="4">
        <f>IF(ISNUMBER(MATCH(AD34, $AD$2:AD33, 0)), INDEX($AC$2:AC33, MATCH(AD34, $AD$2:AD33, 0)), MAX($AC$2:AC33)+1)</f>
        <v>6</v>
      </c>
      <c r="AD34" t="str">
        <f t="shared" si="3"/>
        <v>เชียงราย-เชียงใหม่</v>
      </c>
      <c r="AE34" t="s">
        <v>55</v>
      </c>
      <c r="AF34" s="1">
        <v>0</v>
      </c>
      <c r="AG34" s="1">
        <v>0</v>
      </c>
      <c r="AH34" s="1">
        <v>0</v>
      </c>
      <c r="AI34" t="s">
        <v>213</v>
      </c>
      <c r="AJ34" s="1">
        <v>1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1309</v>
      </c>
      <c r="AS34" s="1">
        <v>296.79575136612021</v>
      </c>
      <c r="AT34" s="1">
        <f>Table1[[#This Row],[รวมต้นทุนค่าเดินทาง]]+Table1[[#This Row],[รวมต้นทุนค่าซ่อม]]+Table1[[#This Row],[รวมค่าเสื่อม]]</f>
        <v>3220.6282872512875</v>
      </c>
      <c r="AU34" s="1">
        <f t="shared" si="1"/>
        <v>4428.3346813776061</v>
      </c>
      <c r="AV34" s="1" t="str" cm="1">
        <f t="array" ref="AV34">IF(AC34&lt;4, "เก็บ", IF(OR(AT34 &lt; PERCENTILE(IF($AC$2:$AC$5092=AC34, $AT$2:$AT$5092), 0.25) - 1.5 * (PERCENTILE(IF($AC$2:$AC$5092=AC34, $AT$2:$AT$5092), 0.75) - PERCENTILE(IF($AC$2:$AC$5092=AC34, $AT$2:$AT$5092), 0.25)), AT34 &gt; PERCENTILE(IF($AC$2:$AC$5092=AC34, $AT$2:$AT$5092), 0.75) + 1.5 * (PERCENTILE(IF($AC$2:$AC$5092=AC34, $AT$2:$AT$5092), 0.75) - PERCENTILE(IF($AC$2:$AC$5092=AC34, $AT$2:$AT$5092), 0.25))), "ตัด", "เก็บ"))</f>
        <v>เก็บ</v>
      </c>
      <c r="AW34" s="1">
        <f t="shared" si="2"/>
        <v>3873.7679454274344</v>
      </c>
      <c r="AX34" s="1">
        <v>2781.4385174989698</v>
      </c>
      <c r="AY34" s="1">
        <v>1614.8325358851675</v>
      </c>
    </row>
    <row r="35" spans="1:51" x14ac:dyDescent="0.2">
      <c r="A35" s="3">
        <v>45298</v>
      </c>
      <c r="B35">
        <v>45298</v>
      </c>
      <c r="C35" t="s">
        <v>214</v>
      </c>
      <c r="D35" t="s">
        <v>66</v>
      </c>
      <c r="E35" t="s">
        <v>148</v>
      </c>
      <c r="F35" t="s">
        <v>215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t="s">
        <v>216</v>
      </c>
      <c r="Q35" s="2">
        <v>45298</v>
      </c>
      <c r="R35" t="s">
        <v>55</v>
      </c>
      <c r="S35">
        <v>0</v>
      </c>
      <c r="T35" t="s">
        <v>87</v>
      </c>
      <c r="U35" t="s">
        <v>71</v>
      </c>
      <c r="V35" s="1">
        <v>0</v>
      </c>
      <c r="W35" s="1">
        <v>1066</v>
      </c>
      <c r="X35" s="1">
        <v>0</v>
      </c>
      <c r="Y35" t="s">
        <v>87</v>
      </c>
      <c r="Z35" t="s">
        <v>71</v>
      </c>
      <c r="AA35" t="s">
        <v>217</v>
      </c>
      <c r="AB35" s="1">
        <v>0</v>
      </c>
      <c r="AC35" s="4">
        <f>IF(ISNUMBER(MATCH(AD35, $AD$2:AD34, 0)), INDEX($AC$2:AC34, MATCH(AD35, $AD$2:AD34, 0)), MAX($AC$2:AC34)+1)</f>
        <v>6</v>
      </c>
      <c r="AD35" t="str">
        <f t="shared" si="3"/>
        <v>เชียงราย-เชียงใหม่</v>
      </c>
      <c r="AE35" t="s">
        <v>55</v>
      </c>
      <c r="AF35" s="1">
        <v>0</v>
      </c>
      <c r="AG35" s="1">
        <v>0</v>
      </c>
      <c r="AH35" s="1">
        <v>0</v>
      </c>
      <c r="AI35" t="s">
        <v>218</v>
      </c>
      <c r="AJ35" s="1">
        <v>1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1066</v>
      </c>
      <c r="AS35" s="1">
        <v>1220.0250000000001</v>
      </c>
      <c r="AT35" s="1">
        <f>Table1[[#This Row],[รวมต้นทุนค่าเดินทาง]]+Table1[[#This Row],[รวมต้นทุนค่าซ่อม]]+Table1[[#This Row],[รวมค่าเสื่อม]]</f>
        <v>3465.4604838709679</v>
      </c>
      <c r="AU35" s="1">
        <f t="shared" si="1"/>
        <v>4428.3346813776061</v>
      </c>
      <c r="AV35" s="1" t="str" cm="1">
        <f t="array" ref="AV35">IF(AC35&lt;4, "เก็บ", IF(OR(AT35 &lt; PERCENTILE(IF($AC$2:$AC$5092=AC35, $AT$2:$AT$5092), 0.25) - 1.5 * (PERCENTILE(IF($AC$2:$AC$5092=AC35, $AT$2:$AT$5092), 0.75) - PERCENTILE(IF($AC$2:$AC$5092=AC35, $AT$2:$AT$5092), 0.25)), AT35 &gt; PERCENTILE(IF($AC$2:$AC$5092=AC35, $AT$2:$AT$5092), 0.75) + 1.5 * (PERCENTILE(IF($AC$2:$AC$5092=AC35, $AT$2:$AT$5092), 0.75) - PERCENTILE(IF($AC$2:$AC$5092=AC35, $AT$2:$AT$5092), 0.25))), "ตัด", "เก็บ"))</f>
        <v>เก็บ</v>
      </c>
      <c r="AW35" s="1">
        <f t="shared" si="2"/>
        <v>3873.7679454274344</v>
      </c>
      <c r="AX35" s="1">
        <v>2781.4385174989698</v>
      </c>
      <c r="AY35" s="1">
        <v>1179.4354838709678</v>
      </c>
    </row>
    <row r="36" spans="1:51" x14ac:dyDescent="0.2">
      <c r="A36" s="3">
        <v>45298</v>
      </c>
      <c r="B36">
        <v>45298</v>
      </c>
      <c r="C36" t="s">
        <v>219</v>
      </c>
      <c r="D36" t="s">
        <v>66</v>
      </c>
      <c r="E36" t="s">
        <v>148</v>
      </c>
      <c r="F36" t="s">
        <v>220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t="s">
        <v>221</v>
      </c>
      <c r="Q36" s="2">
        <v>45298</v>
      </c>
      <c r="R36" t="s">
        <v>55</v>
      </c>
      <c r="S36">
        <v>0</v>
      </c>
      <c r="T36" t="s">
        <v>114</v>
      </c>
      <c r="U36" t="s">
        <v>71</v>
      </c>
      <c r="V36" s="1">
        <v>0</v>
      </c>
      <c r="W36" s="1">
        <v>1402</v>
      </c>
      <c r="X36" s="1">
        <v>0</v>
      </c>
      <c r="Y36" t="s">
        <v>114</v>
      </c>
      <c r="Z36" t="s">
        <v>71</v>
      </c>
      <c r="AA36" t="s">
        <v>58</v>
      </c>
      <c r="AB36" s="1">
        <v>0</v>
      </c>
      <c r="AC36" s="4">
        <f>IF(ISNUMBER(MATCH(AD36, $AD$2:AD35, 0)), INDEX($AC$2:AC35, MATCH(AD36, $AD$2:AD35, 0)), MAX($AC$2:AC35)+1)</f>
        <v>7</v>
      </c>
      <c r="AD36" t="str">
        <f t="shared" si="3"/>
        <v>แม่สาย-เชียงใหม่</v>
      </c>
      <c r="AE36" t="s">
        <v>55</v>
      </c>
      <c r="AF36" s="1">
        <v>0</v>
      </c>
      <c r="AG36" s="1">
        <v>0</v>
      </c>
      <c r="AH36" s="1">
        <v>0</v>
      </c>
      <c r="AI36" t="s">
        <v>222</v>
      </c>
      <c r="AJ36" s="1">
        <v>1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1402</v>
      </c>
      <c r="AS36" s="1">
        <v>1284.6933333333329</v>
      </c>
      <c r="AT36" s="1">
        <f>Table1[[#This Row],[รวมต้นทุนค่าเดินทาง]]+Table1[[#This Row],[รวมต้นทุนค่าซ่อม]]+Table1[[#This Row],[รวมค่าเสื่อม]]</f>
        <v>4079.5504761904758</v>
      </c>
      <c r="AU36" s="1">
        <f t="shared" si="1"/>
        <v>4610.750953896033</v>
      </c>
      <c r="AV36" s="1" t="str" cm="1">
        <f t="array" ref="AV36">IF(AC36&lt;4, "เก็บ", IF(OR(AT36 &lt; PERCENTILE(IF($AC$2:$AC$5092=AC36, $AT$2:$AT$5092), 0.25) - 1.5 * (PERCENTILE(IF($AC$2:$AC$5092=AC36, $AT$2:$AT$5092), 0.75) - PERCENTILE(IF($AC$2:$AC$5092=AC36, $AT$2:$AT$5092), 0.25)), AT36 &gt; PERCENTILE(IF($AC$2:$AC$5092=AC36, $AT$2:$AT$5092), 0.75) + 1.5 * (PERCENTILE(IF($AC$2:$AC$5092=AC36, $AT$2:$AT$5092), 0.75) - PERCENTILE(IF($AC$2:$AC$5092=AC36, $AT$2:$AT$5092), 0.25))), "ตัด", "เก็บ"))</f>
        <v>เก็บ</v>
      </c>
      <c r="AW36" s="1">
        <f t="shared" si="2"/>
        <v>3940.0604671629926</v>
      </c>
      <c r="AX36" s="1">
        <v>3152.7453177985908</v>
      </c>
      <c r="AY36" s="1">
        <v>1392.8571428571429</v>
      </c>
    </row>
    <row r="37" spans="1:51" x14ac:dyDescent="0.2">
      <c r="A37" s="3">
        <v>45299</v>
      </c>
      <c r="B37">
        <v>45299</v>
      </c>
      <c r="C37" t="s">
        <v>223</v>
      </c>
      <c r="D37" t="s">
        <v>66</v>
      </c>
      <c r="E37" t="s">
        <v>124</v>
      </c>
      <c r="F37" t="s">
        <v>224</v>
      </c>
      <c r="G37" s="1">
        <v>0</v>
      </c>
      <c r="H37" s="1">
        <v>975</v>
      </c>
      <c r="I37" s="1">
        <v>500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500</v>
      </c>
      <c r="P37" t="s">
        <v>225</v>
      </c>
      <c r="Q37" s="2">
        <v>45299</v>
      </c>
      <c r="R37" t="s">
        <v>70</v>
      </c>
      <c r="S37">
        <v>0</v>
      </c>
      <c r="T37" t="s">
        <v>71</v>
      </c>
      <c r="U37" t="s">
        <v>161</v>
      </c>
      <c r="V37" s="1">
        <v>0</v>
      </c>
      <c r="W37" s="1">
        <v>0</v>
      </c>
      <c r="X37" s="1">
        <v>0</v>
      </c>
      <c r="AA37" t="s">
        <v>58</v>
      </c>
      <c r="AB37" s="1">
        <v>0</v>
      </c>
      <c r="AC37" s="4">
        <f>IF(ISNUMBER(MATCH(AD37, $AD$2:AD36, 0)), INDEX($AC$2:AC36, MATCH(AD37, $AD$2:AD36, 0)), MAX($AC$2:AC36)+1)</f>
        <v>9</v>
      </c>
      <c r="AD37" t="str">
        <f t="shared" si="3"/>
        <v>เชียงใหม่-พุทธมณฑลสาย 2</v>
      </c>
      <c r="AE37" t="s">
        <v>73</v>
      </c>
      <c r="AF37" s="1">
        <v>0</v>
      </c>
      <c r="AG37" s="1">
        <v>0</v>
      </c>
      <c r="AH37" s="1">
        <v>0</v>
      </c>
      <c r="AI37" t="s">
        <v>226</v>
      </c>
      <c r="AJ37" s="1">
        <v>1</v>
      </c>
      <c r="AK37" s="1">
        <v>720</v>
      </c>
      <c r="AL37" s="1">
        <v>720</v>
      </c>
      <c r="AM37" s="1">
        <v>1</v>
      </c>
      <c r="AN37" s="1">
        <v>0</v>
      </c>
      <c r="AO37" s="1">
        <v>0</v>
      </c>
      <c r="AP37" s="1">
        <v>0</v>
      </c>
      <c r="AQ37" s="1">
        <v>0</v>
      </c>
      <c r="AR37" s="1">
        <v>1475</v>
      </c>
      <c r="AS37" s="1">
        <v>1302.21</v>
      </c>
      <c r="AT37" s="1">
        <f>Table1[[#This Row],[รวมต้นทุนค่าเดินทาง]]+Table1[[#This Row],[รวมต้นทุนค่าซ่อม]]+Table1[[#This Row],[รวมค่าเสื่อม]]</f>
        <v>4610.2267932826871</v>
      </c>
      <c r="AU37" s="1">
        <f t="shared" si="1"/>
        <v>4623.2312262414152</v>
      </c>
      <c r="AV37" s="1" t="str" cm="1">
        <f t="array" ref="AV37">IF(AC37&lt;4, "เก็บ", IF(OR(AT37 &lt; PERCENTILE(IF($AC$2:$AC$5092=AC37, $AT$2:$AT$5092), 0.25) - 1.5 * (PERCENTILE(IF($AC$2:$AC$5092=AC37, $AT$2:$AT$5092), 0.75) - PERCENTILE(IF($AC$2:$AC$5092=AC37, $AT$2:$AT$5092), 0.25)), AT37 &gt; PERCENTILE(IF($AC$2:$AC$5092=AC37, $AT$2:$AT$5092), 0.75) + 1.5 * (PERCENTILE(IF($AC$2:$AC$5092=AC37, $AT$2:$AT$5092), 0.75) - PERCENTILE(IF($AC$2:$AC$5092=AC37, $AT$2:$AT$5092), 0.25))), "ตัด", "เก็บ"))</f>
        <v>เก็บ</v>
      </c>
      <c r="AW37" s="1">
        <f t="shared" si="2"/>
        <v>4005.4952465164292</v>
      </c>
      <c r="AX37" s="1">
        <v>2577.9546108768855</v>
      </c>
      <c r="AY37" s="1">
        <v>1833.0167932826871</v>
      </c>
    </row>
    <row r="38" spans="1:51" x14ac:dyDescent="0.2">
      <c r="A38" s="3">
        <v>45299</v>
      </c>
      <c r="B38">
        <v>45299</v>
      </c>
      <c r="C38" t="s">
        <v>227</v>
      </c>
      <c r="D38" t="s">
        <v>51</v>
      </c>
      <c r="E38" t="s">
        <v>61</v>
      </c>
      <c r="F38" t="s">
        <v>228</v>
      </c>
      <c r="G38" s="1">
        <v>2700</v>
      </c>
      <c r="H38" s="1">
        <v>4030</v>
      </c>
      <c r="I38" s="1">
        <v>1900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4600</v>
      </c>
      <c r="P38" t="s">
        <v>229</v>
      </c>
      <c r="Q38" s="2">
        <v>45300</v>
      </c>
      <c r="R38" t="s">
        <v>55</v>
      </c>
      <c r="S38">
        <v>0</v>
      </c>
      <c r="T38" t="s">
        <v>71</v>
      </c>
      <c r="U38" t="s">
        <v>57</v>
      </c>
      <c r="V38" s="1">
        <v>2500</v>
      </c>
      <c r="W38" s="1">
        <v>0</v>
      </c>
      <c r="X38" s="1">
        <v>0</v>
      </c>
      <c r="AA38" t="s">
        <v>58</v>
      </c>
      <c r="AB38" s="1">
        <v>0</v>
      </c>
      <c r="AC38" s="4">
        <f>IF(ISNUMBER(MATCH(AD38, $AD$2:AD37, 0)), INDEX($AC$2:AC37, MATCH(AD38, $AD$2:AD37, 0)), MAX($AC$2:AC37)+1)</f>
        <v>10</v>
      </c>
      <c r="AD38" t="str">
        <f t="shared" si="3"/>
        <v>เชียงใหม่-กองลอย</v>
      </c>
      <c r="AE38" t="s">
        <v>55</v>
      </c>
      <c r="AF38" s="1">
        <v>0</v>
      </c>
      <c r="AG38" s="1">
        <v>0</v>
      </c>
      <c r="AH38" s="1">
        <v>0</v>
      </c>
      <c r="AI38" t="s">
        <v>230</v>
      </c>
      <c r="AJ38" s="1">
        <v>1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11130</v>
      </c>
      <c r="AS38" s="1">
        <v>17.12</v>
      </c>
      <c r="AT38" s="1">
        <f>Table1[[#This Row],[รวมต้นทุนค่าเดินทาง]]+Table1[[#This Row],[รวมต้นทุนค่าซ่อม]]+Table1[[#This Row],[รวมค่าเสื่อม]]</f>
        <v>12821.227142857144</v>
      </c>
      <c r="AU38" s="1">
        <f t="shared" si="1"/>
        <v>14957.32855761775</v>
      </c>
      <c r="AV38" s="1" t="str" cm="1">
        <f t="array" ref="AV38">IF(AC38&lt;4, "เก็บ", IF(OR(AT38 &lt; PERCENTILE(IF($AC$2:$AC$5092=AC38, $AT$2:$AT$5092), 0.25) - 1.5 * (PERCENTILE(IF($AC$2:$AC$5092=AC38, $AT$2:$AT$5092), 0.75) - PERCENTILE(IF($AC$2:$AC$5092=AC38, $AT$2:$AT$5092), 0.25)), AT38 &gt; PERCENTILE(IF($AC$2:$AC$5092=AC38, $AT$2:$AT$5092), 0.75) + 1.5 * (PERCENTILE(IF($AC$2:$AC$5092=AC38, $AT$2:$AT$5092), 0.75) - PERCENTILE(IF($AC$2:$AC$5092=AC38, $AT$2:$AT$5092), 0.25))), "ตัด", "เก็บ"))</f>
        <v>เก็บ</v>
      </c>
      <c r="AW38" s="1">
        <f t="shared" si="2"/>
        <v>14419.089162907676</v>
      </c>
      <c r="AX38" s="1">
        <v>15077.196593123563</v>
      </c>
      <c r="AY38" s="1">
        <v>1674.1071428571429</v>
      </c>
    </row>
    <row r="39" spans="1:51" x14ac:dyDescent="0.2">
      <c r="A39" s="3">
        <v>45299</v>
      </c>
      <c r="B39">
        <v>45299</v>
      </c>
      <c r="C39" t="s">
        <v>231</v>
      </c>
      <c r="D39" t="s">
        <v>66</v>
      </c>
      <c r="E39" t="s">
        <v>67</v>
      </c>
      <c r="F39" t="s">
        <v>232</v>
      </c>
      <c r="G39" s="1">
        <v>0</v>
      </c>
      <c r="H39" s="1">
        <v>975</v>
      </c>
      <c r="I39" s="1">
        <v>500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500</v>
      </c>
      <c r="P39" t="s">
        <v>233</v>
      </c>
      <c r="Q39" s="2">
        <v>45299</v>
      </c>
      <c r="R39" t="s">
        <v>70</v>
      </c>
      <c r="S39">
        <v>0</v>
      </c>
      <c r="T39" t="s">
        <v>71</v>
      </c>
      <c r="U39" t="s">
        <v>161</v>
      </c>
      <c r="V39" s="1">
        <v>0</v>
      </c>
      <c r="W39" s="1">
        <v>0</v>
      </c>
      <c r="X39" s="1">
        <v>0</v>
      </c>
      <c r="AA39" t="s">
        <v>58</v>
      </c>
      <c r="AB39" s="1">
        <v>0</v>
      </c>
      <c r="AC39" s="4">
        <f>IF(ISNUMBER(MATCH(AD39, $AD$2:AD38, 0)), INDEX($AC$2:AC38, MATCH(AD39, $AD$2:AD38, 0)), MAX($AC$2:AC38)+1)</f>
        <v>9</v>
      </c>
      <c r="AD39" t="str">
        <f t="shared" si="3"/>
        <v>เชียงใหม่-พุทธมณฑลสาย 2</v>
      </c>
      <c r="AE39" t="s">
        <v>73</v>
      </c>
      <c r="AF39" s="1">
        <v>0</v>
      </c>
      <c r="AG39" s="1">
        <v>0</v>
      </c>
      <c r="AH39" s="1">
        <v>0</v>
      </c>
      <c r="AI39" t="s">
        <v>234</v>
      </c>
      <c r="AJ39" s="1">
        <v>1</v>
      </c>
      <c r="AK39" s="1">
        <v>720</v>
      </c>
      <c r="AL39" s="1">
        <v>720</v>
      </c>
      <c r="AM39" s="1">
        <v>1</v>
      </c>
      <c r="AN39" s="1">
        <v>0</v>
      </c>
      <c r="AO39" s="1">
        <v>0</v>
      </c>
      <c r="AP39" s="1">
        <v>0</v>
      </c>
      <c r="AQ39" s="1">
        <v>0</v>
      </c>
      <c r="AR39" s="1">
        <v>1475</v>
      </c>
      <c r="AS39" s="1">
        <v>151.38095238095238</v>
      </c>
      <c r="AT39" s="1">
        <f>Table1[[#This Row],[รวมต้นทุนค่าเดินทาง]]+Table1[[#This Row],[รวมต้นทุนค่าซ่อม]]+Table1[[#This Row],[รวมค่าเสื่อม]]</f>
        <v>3624.5460899956315</v>
      </c>
      <c r="AU39" s="1">
        <f t="shared" si="1"/>
        <v>4623.2312262414152</v>
      </c>
      <c r="AV39" s="1" t="str" cm="1">
        <f t="array" ref="AV39">IF(AC39&lt;4, "เก็บ", IF(OR(AT39 &lt; PERCENTILE(IF($AC$2:$AC$5092=AC39, $AT$2:$AT$5092), 0.25) - 1.5 * (PERCENTILE(IF($AC$2:$AC$5092=AC39, $AT$2:$AT$5092), 0.75) - PERCENTILE(IF($AC$2:$AC$5092=AC39, $AT$2:$AT$5092), 0.25)), AT39 &gt; PERCENTILE(IF($AC$2:$AC$5092=AC39, $AT$2:$AT$5092), 0.75) + 1.5 * (PERCENTILE(IF($AC$2:$AC$5092=AC39, $AT$2:$AT$5092), 0.75) - PERCENTILE(IF($AC$2:$AC$5092=AC39, $AT$2:$AT$5092), 0.25))), "ตัด", "เก็บ"))</f>
        <v>เก็บ</v>
      </c>
      <c r="AW39" s="1">
        <f t="shared" si="2"/>
        <v>4005.4952465164292</v>
      </c>
      <c r="AX39" s="1">
        <v>2577.9546108768855</v>
      </c>
      <c r="AY39" s="1">
        <v>1998.165137614679</v>
      </c>
    </row>
    <row r="40" spans="1:51" x14ac:dyDescent="0.2">
      <c r="A40" s="3">
        <v>45299</v>
      </c>
      <c r="B40">
        <v>45299</v>
      </c>
      <c r="C40" t="s">
        <v>235</v>
      </c>
      <c r="D40" t="s">
        <v>66</v>
      </c>
      <c r="E40" t="s">
        <v>67</v>
      </c>
      <c r="F40" t="s">
        <v>236</v>
      </c>
      <c r="G40" s="1">
        <v>0</v>
      </c>
      <c r="H40" s="1">
        <v>945</v>
      </c>
      <c r="I40" s="1">
        <v>400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400</v>
      </c>
      <c r="P40" t="s">
        <v>237</v>
      </c>
      <c r="Q40" s="2">
        <v>45299</v>
      </c>
      <c r="R40" t="s">
        <v>70</v>
      </c>
      <c r="S40">
        <v>0</v>
      </c>
      <c r="T40" t="s">
        <v>71</v>
      </c>
      <c r="U40" t="s">
        <v>93</v>
      </c>
      <c r="V40" s="1">
        <v>0</v>
      </c>
      <c r="W40" s="1">
        <v>0</v>
      </c>
      <c r="X40" s="1">
        <v>0</v>
      </c>
      <c r="AA40" t="s">
        <v>58</v>
      </c>
      <c r="AB40" s="1">
        <v>0</v>
      </c>
      <c r="AC40" s="4">
        <f>IF(ISNUMBER(MATCH(AD40, $AD$2:AD39, 0)), INDEX($AC$2:AC39, MATCH(AD40, $AD$2:AD39, 0)), MAX($AC$2:AC39)+1)</f>
        <v>4</v>
      </c>
      <c r="AD40" t="str">
        <f t="shared" si="3"/>
        <v>เชียงใหม่-ตลาดไท</v>
      </c>
      <c r="AE40" t="s">
        <v>73</v>
      </c>
      <c r="AF40" s="1">
        <v>0</v>
      </c>
      <c r="AG40" s="1">
        <v>0</v>
      </c>
      <c r="AH40" s="1">
        <v>0</v>
      </c>
      <c r="AI40" t="s">
        <v>238</v>
      </c>
      <c r="AJ40" s="1">
        <v>1</v>
      </c>
      <c r="AK40" s="1">
        <v>720</v>
      </c>
      <c r="AL40" s="1">
        <v>720</v>
      </c>
      <c r="AM40" s="1">
        <v>1</v>
      </c>
      <c r="AN40" s="1">
        <v>0</v>
      </c>
      <c r="AO40" s="1">
        <v>0</v>
      </c>
      <c r="AP40" s="1">
        <v>0</v>
      </c>
      <c r="AQ40" s="1">
        <v>0</v>
      </c>
      <c r="AR40" s="1">
        <v>1345</v>
      </c>
      <c r="AS40" s="1">
        <v>0</v>
      </c>
      <c r="AT40" s="1">
        <f>Table1[[#This Row],[รวมต้นทุนค่าเดินทาง]]+Table1[[#This Row],[รวมต้นทุนค่าซ่อม]]+Table1[[#This Row],[รวมค่าเสื่อม]]</f>
        <v>3361.890310500858</v>
      </c>
      <c r="AU40" s="1">
        <f t="shared" si="1"/>
        <v>4256.109283997258</v>
      </c>
      <c r="AV40" s="1" t="str" cm="1">
        <f t="array" ref="AV40">IF(AC40&lt;4, "เก็บ", IF(OR(AT40 &lt; PERCENTILE(IF($AC$2:$AC$5092=AC40, $AT$2:$AT$5092), 0.25) - 1.5 * (PERCENTILE(IF($AC$2:$AC$5092=AC40, $AT$2:$AT$5092), 0.75) - PERCENTILE(IF($AC$2:$AC$5092=AC40, $AT$2:$AT$5092), 0.25)), AT40 &gt; PERCENTILE(IF($AC$2:$AC$5092=AC40, $AT$2:$AT$5092), 0.75) + 1.5 * (PERCENTILE(IF($AC$2:$AC$5092=AC40, $AT$2:$AT$5092), 0.75) - PERCENTILE(IF($AC$2:$AC$5092=AC40, $AT$2:$AT$5092), 0.25))), "ตัด", "เก็บ"))</f>
        <v>เก็บ</v>
      </c>
      <c r="AW40" s="1">
        <f t="shared" si="2"/>
        <v>3807.0727671795808</v>
      </c>
      <c r="AX40" s="1">
        <v>2335.0230876608157</v>
      </c>
      <c r="AY40" s="1">
        <v>2016.890310500858</v>
      </c>
    </row>
    <row r="41" spans="1:51" x14ac:dyDescent="0.2">
      <c r="A41" s="3">
        <v>45299</v>
      </c>
      <c r="B41">
        <v>45299</v>
      </c>
      <c r="C41" t="s">
        <v>239</v>
      </c>
      <c r="D41" t="s">
        <v>66</v>
      </c>
      <c r="E41" t="s">
        <v>67</v>
      </c>
      <c r="F41" t="s">
        <v>240</v>
      </c>
      <c r="G41" s="1">
        <v>0</v>
      </c>
      <c r="H41" s="1">
        <v>945</v>
      </c>
      <c r="I41" s="1">
        <v>400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400</v>
      </c>
      <c r="P41" t="s">
        <v>241</v>
      </c>
      <c r="Q41" s="2">
        <v>45299</v>
      </c>
      <c r="R41" t="s">
        <v>70</v>
      </c>
      <c r="S41">
        <v>0</v>
      </c>
      <c r="T41" t="s">
        <v>71</v>
      </c>
      <c r="U41" t="s">
        <v>93</v>
      </c>
      <c r="V41" s="1">
        <v>0</v>
      </c>
      <c r="W41" s="1">
        <v>0</v>
      </c>
      <c r="X41" s="1">
        <v>0</v>
      </c>
      <c r="AA41" t="s">
        <v>58</v>
      </c>
      <c r="AB41" s="1">
        <v>0</v>
      </c>
      <c r="AC41" s="4">
        <f>IF(ISNUMBER(MATCH(AD41, $AD$2:AD40, 0)), INDEX($AC$2:AC40, MATCH(AD41, $AD$2:AD40, 0)), MAX($AC$2:AC40)+1)</f>
        <v>4</v>
      </c>
      <c r="AD41" t="str">
        <f t="shared" si="3"/>
        <v>เชียงใหม่-ตลาดไท</v>
      </c>
      <c r="AE41" t="s">
        <v>73</v>
      </c>
      <c r="AF41" s="1">
        <v>0</v>
      </c>
      <c r="AG41" s="1">
        <v>0</v>
      </c>
      <c r="AH41" s="1">
        <v>0</v>
      </c>
      <c r="AI41" t="s">
        <v>242</v>
      </c>
      <c r="AJ41" s="1">
        <v>1</v>
      </c>
      <c r="AK41" s="1">
        <v>720</v>
      </c>
      <c r="AL41" s="1">
        <v>720</v>
      </c>
      <c r="AM41" s="1">
        <v>1</v>
      </c>
      <c r="AN41" s="1">
        <v>0</v>
      </c>
      <c r="AO41" s="1">
        <v>0</v>
      </c>
      <c r="AP41" s="1">
        <v>0</v>
      </c>
      <c r="AQ41" s="1">
        <v>0</v>
      </c>
      <c r="AR41" s="1">
        <v>1345</v>
      </c>
      <c r="AS41" s="1">
        <v>69.324074074074076</v>
      </c>
      <c r="AT41" s="1">
        <f>Table1[[#This Row],[รวมต้นทุนค่าเดินทาง]]+Table1[[#This Row],[รวมต้นทุนค่าซ่อม]]+Table1[[#This Row],[รวมค่าเสื่อม]]</f>
        <v>3342.0415129809671</v>
      </c>
      <c r="AU41" s="1">
        <f t="shared" si="1"/>
        <v>4256.109283997258</v>
      </c>
      <c r="AV41" s="1" t="str" cm="1">
        <f t="array" ref="AV41">IF(AC41&lt;4, "เก็บ", IF(OR(AT41 &lt; PERCENTILE(IF($AC$2:$AC$5092=AC41, $AT$2:$AT$5092), 0.25) - 1.5 * (PERCENTILE(IF($AC$2:$AC$5092=AC41, $AT$2:$AT$5092), 0.75) - PERCENTILE(IF($AC$2:$AC$5092=AC41, $AT$2:$AT$5092), 0.25)), AT41 &gt; PERCENTILE(IF($AC$2:$AC$5092=AC41, $AT$2:$AT$5092), 0.75) + 1.5 * (PERCENTILE(IF($AC$2:$AC$5092=AC41, $AT$2:$AT$5092), 0.75) - PERCENTILE(IF($AC$2:$AC$5092=AC41, $AT$2:$AT$5092), 0.25))), "ตัด", "เก็บ"))</f>
        <v>เก็บ</v>
      </c>
      <c r="AW41" s="1">
        <f t="shared" si="2"/>
        <v>3807.0727671795808</v>
      </c>
      <c r="AX41" s="1">
        <v>2335.0230876608157</v>
      </c>
      <c r="AY41" s="1">
        <v>1927.7174389068932</v>
      </c>
    </row>
    <row r="42" spans="1:51" x14ac:dyDescent="0.2">
      <c r="A42" s="3">
        <v>45299</v>
      </c>
      <c r="B42">
        <v>45299</v>
      </c>
      <c r="C42" t="s">
        <v>243</v>
      </c>
      <c r="D42" t="s">
        <v>66</v>
      </c>
      <c r="E42" t="s">
        <v>67</v>
      </c>
      <c r="F42" t="s">
        <v>244</v>
      </c>
      <c r="G42" s="1">
        <v>0</v>
      </c>
      <c r="H42" s="1">
        <v>945</v>
      </c>
      <c r="I42" s="1">
        <v>400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400</v>
      </c>
      <c r="P42" t="s">
        <v>245</v>
      </c>
      <c r="Q42" s="2">
        <v>45299</v>
      </c>
      <c r="R42" t="s">
        <v>70</v>
      </c>
      <c r="S42">
        <v>0</v>
      </c>
      <c r="T42" t="s">
        <v>71</v>
      </c>
      <c r="U42" t="s">
        <v>93</v>
      </c>
      <c r="V42" s="1">
        <v>0</v>
      </c>
      <c r="W42" s="1">
        <v>0</v>
      </c>
      <c r="X42" s="1">
        <v>0</v>
      </c>
      <c r="AA42" t="s">
        <v>58</v>
      </c>
      <c r="AB42" s="1">
        <v>0</v>
      </c>
      <c r="AC42" s="4">
        <f>IF(ISNUMBER(MATCH(AD42, $AD$2:AD41, 0)), INDEX($AC$2:AC41, MATCH(AD42, $AD$2:AD41, 0)), MAX($AC$2:AC41)+1)</f>
        <v>4</v>
      </c>
      <c r="AD42" t="str">
        <f t="shared" si="3"/>
        <v>เชียงใหม่-ตลาดไท</v>
      </c>
      <c r="AE42" t="s">
        <v>73</v>
      </c>
      <c r="AF42" s="1">
        <v>0</v>
      </c>
      <c r="AG42" s="1">
        <v>0</v>
      </c>
      <c r="AH42" s="1">
        <v>0</v>
      </c>
      <c r="AI42" t="s">
        <v>246</v>
      </c>
      <c r="AJ42" s="1">
        <v>1</v>
      </c>
      <c r="AK42" s="1">
        <v>720</v>
      </c>
      <c r="AL42" s="1">
        <v>720</v>
      </c>
      <c r="AM42" s="1">
        <v>1</v>
      </c>
      <c r="AN42" s="1">
        <v>0</v>
      </c>
      <c r="AO42" s="1">
        <v>0</v>
      </c>
      <c r="AP42" s="1">
        <v>0</v>
      </c>
      <c r="AQ42" s="1">
        <v>0</v>
      </c>
      <c r="AR42" s="1">
        <v>1345</v>
      </c>
      <c r="AS42" s="1">
        <v>0</v>
      </c>
      <c r="AT42" s="1">
        <f>Table1[[#This Row],[รวมต้นทุนค่าเดินทาง]]+Table1[[#This Row],[รวมต้นทุนค่าซ่อม]]+Table1[[#This Row],[รวมค่าเสื่อม]]</f>
        <v>3488.2461873638345</v>
      </c>
      <c r="AU42" s="1">
        <f t="shared" si="1"/>
        <v>4256.109283997258</v>
      </c>
      <c r="AV42" s="1" t="str" cm="1">
        <f t="array" ref="AV42">IF(AC42&lt;4, "เก็บ", IF(OR(AT42 &lt; PERCENTILE(IF($AC$2:$AC$5092=AC42, $AT$2:$AT$5092), 0.25) - 1.5 * (PERCENTILE(IF($AC$2:$AC$5092=AC42, $AT$2:$AT$5092), 0.75) - PERCENTILE(IF($AC$2:$AC$5092=AC42, $AT$2:$AT$5092), 0.25)), AT42 &gt; PERCENTILE(IF($AC$2:$AC$5092=AC42, $AT$2:$AT$5092), 0.75) + 1.5 * (PERCENTILE(IF($AC$2:$AC$5092=AC42, $AT$2:$AT$5092), 0.75) - PERCENTILE(IF($AC$2:$AC$5092=AC42, $AT$2:$AT$5092), 0.25))), "ตัด", "เก็บ"))</f>
        <v>เก็บ</v>
      </c>
      <c r="AW42" s="1">
        <f t="shared" si="2"/>
        <v>3807.0727671795808</v>
      </c>
      <c r="AX42" s="1">
        <v>2335.0230876608157</v>
      </c>
      <c r="AY42" s="1">
        <v>2143.2461873638345</v>
      </c>
    </row>
    <row r="43" spans="1:51" x14ac:dyDescent="0.2">
      <c r="A43" s="3">
        <v>45299</v>
      </c>
      <c r="B43">
        <v>45299</v>
      </c>
      <c r="C43" t="s">
        <v>247</v>
      </c>
      <c r="D43" t="s">
        <v>66</v>
      </c>
      <c r="E43" t="s">
        <v>67</v>
      </c>
      <c r="F43" t="s">
        <v>248</v>
      </c>
      <c r="G43" s="1">
        <v>0</v>
      </c>
      <c r="H43" s="1">
        <v>0</v>
      </c>
      <c r="I43" s="1">
        <v>500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500</v>
      </c>
      <c r="P43" t="s">
        <v>249</v>
      </c>
      <c r="Q43" s="2">
        <v>45299</v>
      </c>
      <c r="R43" t="s">
        <v>70</v>
      </c>
      <c r="S43">
        <v>0</v>
      </c>
      <c r="T43" t="s">
        <v>71</v>
      </c>
      <c r="U43" t="s">
        <v>161</v>
      </c>
      <c r="V43" s="1">
        <v>0</v>
      </c>
      <c r="W43" s="1">
        <v>0</v>
      </c>
      <c r="X43" s="1">
        <v>0</v>
      </c>
      <c r="AA43" t="s">
        <v>58</v>
      </c>
      <c r="AB43" s="1">
        <v>0</v>
      </c>
      <c r="AC43" s="4">
        <f>IF(ISNUMBER(MATCH(AD43, $AD$2:AD42, 0)), INDEX($AC$2:AC42, MATCH(AD43, $AD$2:AD42, 0)), MAX($AC$2:AC42)+1)</f>
        <v>9</v>
      </c>
      <c r="AD43" t="str">
        <f t="shared" si="3"/>
        <v>เชียงใหม่-พุทธมณฑลสาย 2</v>
      </c>
      <c r="AE43" t="s">
        <v>73</v>
      </c>
      <c r="AF43" s="1">
        <v>0</v>
      </c>
      <c r="AG43" s="1">
        <v>0</v>
      </c>
      <c r="AH43" s="1">
        <v>0</v>
      </c>
      <c r="AI43" t="s">
        <v>250</v>
      </c>
      <c r="AJ43" s="1">
        <v>1</v>
      </c>
      <c r="AK43" s="1">
        <v>720</v>
      </c>
      <c r="AL43" s="1">
        <v>720</v>
      </c>
      <c r="AM43" s="1">
        <v>1</v>
      </c>
      <c r="AN43" s="1">
        <v>0</v>
      </c>
      <c r="AO43" s="1">
        <v>0</v>
      </c>
      <c r="AP43" s="1">
        <v>0</v>
      </c>
      <c r="AQ43" s="1">
        <v>0</v>
      </c>
      <c r="AR43" s="1">
        <v>500</v>
      </c>
      <c r="AS43" s="1">
        <v>21.4</v>
      </c>
      <c r="AT43" s="1">
        <f>Table1[[#This Row],[รวมต้นทุนค่าเดินทาง]]+Table1[[#This Row],[รวมต้นทุนค่าซ่อม]]+Table1[[#This Row],[รวมค่าเสื่อม]]</f>
        <v>1776.6747583972269</v>
      </c>
      <c r="AU43" s="1">
        <f t="shared" si="1"/>
        <v>4623.2312262414152</v>
      </c>
      <c r="AV43" s="1" t="str" cm="1">
        <f t="array" ref="AV43">IF(AC43&lt;4, "เก็บ", IF(OR(AT43 &lt; PERCENTILE(IF($AC$2:$AC$5092=AC43, $AT$2:$AT$5092), 0.25) - 1.5 * (PERCENTILE(IF($AC$2:$AC$5092=AC43, $AT$2:$AT$5092), 0.75) - PERCENTILE(IF($AC$2:$AC$5092=AC43, $AT$2:$AT$5092), 0.25)), AT43 &gt; PERCENTILE(IF($AC$2:$AC$5092=AC43, $AT$2:$AT$5092), 0.75) + 1.5 * (PERCENTILE(IF($AC$2:$AC$5092=AC43, $AT$2:$AT$5092), 0.75) - PERCENTILE(IF($AC$2:$AC$5092=AC43, $AT$2:$AT$5092), 0.25))), "ตัด", "เก็บ"))</f>
        <v>เก็บ</v>
      </c>
      <c r="AW43" s="1">
        <f t="shared" si="2"/>
        <v>4005.4952465164292</v>
      </c>
      <c r="AX43" s="1">
        <v>2577.9546108768855</v>
      </c>
      <c r="AY43" s="1">
        <v>1255.2747583972268</v>
      </c>
    </row>
    <row r="44" spans="1:51" x14ac:dyDescent="0.2">
      <c r="A44" s="3">
        <v>45299</v>
      </c>
      <c r="B44">
        <v>45299</v>
      </c>
      <c r="C44" t="s">
        <v>251</v>
      </c>
      <c r="D44" t="s">
        <v>66</v>
      </c>
      <c r="E44" t="s">
        <v>129</v>
      </c>
      <c r="F44" t="s">
        <v>252</v>
      </c>
      <c r="G44" s="1">
        <v>0</v>
      </c>
      <c r="H44" s="1">
        <v>853</v>
      </c>
      <c r="I44" s="1">
        <v>400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400</v>
      </c>
      <c r="P44" t="s">
        <v>253</v>
      </c>
      <c r="Q44" s="2">
        <v>45299</v>
      </c>
      <c r="R44" t="s">
        <v>70</v>
      </c>
      <c r="S44">
        <v>0</v>
      </c>
      <c r="T44" t="s">
        <v>254</v>
      </c>
      <c r="U44" t="s">
        <v>161</v>
      </c>
      <c r="V44" s="1">
        <v>0</v>
      </c>
      <c r="W44" s="1">
        <v>0</v>
      </c>
      <c r="X44" s="1">
        <v>0</v>
      </c>
      <c r="AA44" t="s">
        <v>58</v>
      </c>
      <c r="AB44" s="1">
        <v>0</v>
      </c>
      <c r="AC44" s="4">
        <f>IF(ISNUMBER(MATCH(AD44, $AD$2:AD43, 0)), INDEX($AC$2:AC43, MATCH(AD44, $AD$2:AD43, 0)), MAX($AC$2:AC43)+1)</f>
        <v>11</v>
      </c>
      <c r="AD44" t="str">
        <f t="shared" si="3"/>
        <v>ลำปาง-พุทธมณฑลสาย 2</v>
      </c>
      <c r="AE44" t="s">
        <v>73</v>
      </c>
      <c r="AF44" s="1">
        <v>0</v>
      </c>
      <c r="AG44" s="1">
        <v>0</v>
      </c>
      <c r="AH44" s="1">
        <v>0</v>
      </c>
      <c r="AI44" t="s">
        <v>255</v>
      </c>
      <c r="AJ44" s="1">
        <v>1</v>
      </c>
      <c r="AK44" s="1">
        <v>620</v>
      </c>
      <c r="AL44" s="1">
        <v>620</v>
      </c>
      <c r="AM44" s="1">
        <v>1</v>
      </c>
      <c r="AN44" s="1">
        <v>0</v>
      </c>
      <c r="AO44" s="1">
        <v>0</v>
      </c>
      <c r="AP44" s="1">
        <v>0</v>
      </c>
      <c r="AQ44" s="1">
        <v>0</v>
      </c>
      <c r="AR44" s="1">
        <v>1253</v>
      </c>
      <c r="AS44" s="1">
        <v>435.74208176100632</v>
      </c>
      <c r="AT44" s="1">
        <f>Table1[[#This Row],[รวมต้นทุนค่าเดินทาง]]+Table1[[#This Row],[รวมต้นทุนค่าซ่อม]]+Table1[[#This Row],[รวมค่าเสื่อม]]</f>
        <v>4150.3246505683455</v>
      </c>
      <c r="AU44" s="1">
        <f t="shared" si="1"/>
        <v>4930.4097489270907</v>
      </c>
      <c r="AV44" s="1" t="str" cm="1">
        <f t="array" ref="AV44">IF(AC44&lt;4, "เก็บ", IF(OR(AT44 &lt; PERCENTILE(IF($AC$2:$AC$5092=AC44, $AT$2:$AT$5092), 0.25) - 1.5 * (PERCENTILE(IF($AC$2:$AC$5092=AC44, $AT$2:$AT$5092), 0.75) - PERCENTILE(IF($AC$2:$AC$5092=AC44, $AT$2:$AT$5092), 0.25)), AT44 &gt; PERCENTILE(IF($AC$2:$AC$5092=AC44, $AT$2:$AT$5092), 0.75) + 1.5 * (PERCENTILE(IF($AC$2:$AC$5092=AC44, $AT$2:$AT$5092), 0.75) - PERCENTILE(IF($AC$2:$AC$5092=AC44, $AT$2:$AT$5092), 0.25))), "ตัด", "เก็บ"))</f>
        <v>เก็บ</v>
      </c>
      <c r="AW44" s="1">
        <f t="shared" si="2"/>
        <v>4496.4734610911819</v>
      </c>
      <c r="AX44" s="1">
        <v>2927.9145864762854</v>
      </c>
      <c r="AY44" s="1">
        <v>2461.5825688073396</v>
      </c>
    </row>
    <row r="45" spans="1:51" x14ac:dyDescent="0.2">
      <c r="A45" s="3">
        <v>45300</v>
      </c>
      <c r="B45">
        <v>45300</v>
      </c>
      <c r="C45" t="s">
        <v>256</v>
      </c>
      <c r="D45" t="s">
        <v>66</v>
      </c>
      <c r="E45" t="s">
        <v>129</v>
      </c>
      <c r="F45" t="s">
        <v>180</v>
      </c>
      <c r="G45" s="1">
        <v>0</v>
      </c>
      <c r="H45" s="1">
        <v>0</v>
      </c>
      <c r="I45" s="1">
        <v>500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500</v>
      </c>
      <c r="P45" t="s">
        <v>257</v>
      </c>
      <c r="Q45" s="2">
        <v>45300</v>
      </c>
      <c r="R45" t="s">
        <v>70</v>
      </c>
      <c r="S45">
        <v>0</v>
      </c>
      <c r="T45" t="s">
        <v>71</v>
      </c>
      <c r="U45" t="s">
        <v>161</v>
      </c>
      <c r="V45" s="1">
        <v>0</v>
      </c>
      <c r="W45" s="1">
        <v>0</v>
      </c>
      <c r="X45" s="1">
        <v>0</v>
      </c>
      <c r="AA45" t="s">
        <v>58</v>
      </c>
      <c r="AB45" s="1">
        <v>0</v>
      </c>
      <c r="AC45" s="4">
        <f>IF(ISNUMBER(MATCH(AD45, $AD$2:AD44, 0)), INDEX($AC$2:AC44, MATCH(AD45, $AD$2:AD44, 0)), MAX($AC$2:AC44)+1)</f>
        <v>9</v>
      </c>
      <c r="AD45" t="str">
        <f t="shared" si="3"/>
        <v>เชียงใหม่-พุทธมณฑลสาย 2</v>
      </c>
      <c r="AE45" t="s">
        <v>73</v>
      </c>
      <c r="AF45" s="1">
        <v>0</v>
      </c>
      <c r="AG45" s="1">
        <v>0</v>
      </c>
      <c r="AH45" s="1">
        <v>0</v>
      </c>
      <c r="AI45" t="s">
        <v>258</v>
      </c>
      <c r="AJ45" s="1">
        <v>1</v>
      </c>
      <c r="AK45" s="1">
        <v>720</v>
      </c>
      <c r="AL45" s="1">
        <v>720</v>
      </c>
      <c r="AM45" s="1">
        <v>1</v>
      </c>
      <c r="AN45" s="1">
        <v>0</v>
      </c>
      <c r="AO45" s="1">
        <v>0</v>
      </c>
      <c r="AP45" s="1">
        <v>0</v>
      </c>
      <c r="AQ45" s="1">
        <v>0</v>
      </c>
      <c r="AR45" s="1">
        <v>500</v>
      </c>
      <c r="AS45" s="1">
        <v>528.35374999999999</v>
      </c>
      <c r="AT45" s="1">
        <f>Table1[[#This Row],[รวมต้นทุนค่าเดินทาง]]+Table1[[#This Row],[รวมต้นทุนค่าซ่อม]]+Table1[[#This Row],[รวมค่าเสื่อม]]</f>
        <v>2228.7227034935368</v>
      </c>
      <c r="AU45" s="1">
        <f t="shared" si="1"/>
        <v>4623.2312262414152</v>
      </c>
      <c r="AV45" s="1" t="str" cm="1">
        <f t="array" ref="AV45">IF(AC45&lt;4, "เก็บ", IF(OR(AT45 &lt; PERCENTILE(IF($AC$2:$AC$5092=AC45, $AT$2:$AT$5092), 0.25) - 1.5 * (PERCENTILE(IF($AC$2:$AC$5092=AC45, $AT$2:$AT$5092), 0.75) - PERCENTILE(IF($AC$2:$AC$5092=AC45, $AT$2:$AT$5092), 0.25)), AT45 &gt; PERCENTILE(IF($AC$2:$AC$5092=AC45, $AT$2:$AT$5092), 0.75) + 1.5 * (PERCENTILE(IF($AC$2:$AC$5092=AC45, $AT$2:$AT$5092), 0.75) - PERCENTILE(IF($AC$2:$AC$5092=AC45, $AT$2:$AT$5092), 0.25))), "ตัด", "เก็บ"))</f>
        <v>เก็บ</v>
      </c>
      <c r="AW45" s="1">
        <f t="shared" si="2"/>
        <v>4005.4952465164292</v>
      </c>
      <c r="AX45" s="1">
        <v>2577.9546108768855</v>
      </c>
      <c r="AY45" s="1">
        <v>1200.368953493537</v>
      </c>
    </row>
    <row r="46" spans="1:51" x14ac:dyDescent="0.2">
      <c r="A46" s="3">
        <v>45300</v>
      </c>
      <c r="B46">
        <v>45300</v>
      </c>
      <c r="C46" t="s">
        <v>259</v>
      </c>
      <c r="D46" t="s">
        <v>66</v>
      </c>
      <c r="E46" t="s">
        <v>124</v>
      </c>
      <c r="F46" t="s">
        <v>164</v>
      </c>
      <c r="G46" s="1">
        <v>0</v>
      </c>
      <c r="H46" s="1">
        <v>0</v>
      </c>
      <c r="I46" s="1">
        <v>500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500</v>
      </c>
      <c r="P46" t="s">
        <v>260</v>
      </c>
      <c r="Q46" s="2">
        <v>45300</v>
      </c>
      <c r="R46" t="s">
        <v>70</v>
      </c>
      <c r="S46">
        <v>0</v>
      </c>
      <c r="T46" t="s">
        <v>71</v>
      </c>
      <c r="U46" t="s">
        <v>161</v>
      </c>
      <c r="V46" s="1">
        <v>0</v>
      </c>
      <c r="W46" s="1">
        <v>0</v>
      </c>
      <c r="X46" s="1">
        <v>0</v>
      </c>
      <c r="AA46" t="s">
        <v>58</v>
      </c>
      <c r="AB46" s="1">
        <v>0</v>
      </c>
      <c r="AC46" s="4">
        <f>IF(ISNUMBER(MATCH(AD46, $AD$2:AD45, 0)), INDEX($AC$2:AC45, MATCH(AD46, $AD$2:AD45, 0)), MAX($AC$2:AC45)+1)</f>
        <v>9</v>
      </c>
      <c r="AD46" t="str">
        <f t="shared" si="3"/>
        <v>เชียงใหม่-พุทธมณฑลสาย 2</v>
      </c>
      <c r="AE46" t="s">
        <v>73</v>
      </c>
      <c r="AF46" s="1">
        <v>0</v>
      </c>
      <c r="AG46" s="1">
        <v>0</v>
      </c>
      <c r="AH46" s="1">
        <v>0</v>
      </c>
      <c r="AI46" t="s">
        <v>261</v>
      </c>
      <c r="AJ46" s="1">
        <v>1</v>
      </c>
      <c r="AK46" s="1">
        <v>720</v>
      </c>
      <c r="AL46" s="1">
        <v>720</v>
      </c>
      <c r="AM46" s="1">
        <v>1</v>
      </c>
      <c r="AN46" s="1">
        <v>0</v>
      </c>
      <c r="AO46" s="1">
        <v>0</v>
      </c>
      <c r="AP46" s="1">
        <v>0</v>
      </c>
      <c r="AQ46" s="1">
        <v>0</v>
      </c>
      <c r="AR46" s="1">
        <v>500</v>
      </c>
      <c r="AS46" s="1">
        <v>21.4</v>
      </c>
      <c r="AT46" s="1">
        <f>Table1[[#This Row],[รวมต้นทุนค่าเดินทาง]]+Table1[[#This Row],[รวมต้นทุนค่าซ่อม]]+Table1[[#This Row],[รวมค่าเสื่อม]]</f>
        <v>1790.15</v>
      </c>
      <c r="AU46" s="1">
        <f t="shared" si="1"/>
        <v>4623.2312262414152</v>
      </c>
      <c r="AV46" s="1" t="str" cm="1">
        <f t="array" ref="AV46">IF(AC46&lt;4, "เก็บ", IF(OR(AT46 &lt; PERCENTILE(IF($AC$2:$AC$5092=AC46, $AT$2:$AT$5092), 0.25) - 1.5 * (PERCENTILE(IF($AC$2:$AC$5092=AC46, $AT$2:$AT$5092), 0.75) - PERCENTILE(IF($AC$2:$AC$5092=AC46, $AT$2:$AT$5092), 0.25)), AT46 &gt; PERCENTILE(IF($AC$2:$AC$5092=AC46, $AT$2:$AT$5092), 0.75) + 1.5 * (PERCENTILE(IF($AC$2:$AC$5092=AC46, $AT$2:$AT$5092), 0.75) - PERCENTILE(IF($AC$2:$AC$5092=AC46, $AT$2:$AT$5092), 0.25))), "ตัด", "เก็บ"))</f>
        <v>เก็บ</v>
      </c>
      <c r="AW46" s="1">
        <f t="shared" si="2"/>
        <v>4005.4952465164292</v>
      </c>
      <c r="AX46" s="1">
        <v>2577.9546108768855</v>
      </c>
      <c r="AY46" s="1">
        <v>1268.75</v>
      </c>
    </row>
    <row r="47" spans="1:51" x14ac:dyDescent="0.2">
      <c r="A47" s="3">
        <v>45300</v>
      </c>
      <c r="B47">
        <v>45300</v>
      </c>
      <c r="C47" t="s">
        <v>262</v>
      </c>
      <c r="D47" t="s">
        <v>66</v>
      </c>
      <c r="E47" t="s">
        <v>124</v>
      </c>
      <c r="F47" t="s">
        <v>263</v>
      </c>
      <c r="G47" s="1">
        <v>0</v>
      </c>
      <c r="H47" s="1">
        <v>945</v>
      </c>
      <c r="I47" s="1">
        <v>400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400</v>
      </c>
      <c r="P47" t="s">
        <v>264</v>
      </c>
      <c r="Q47" s="2">
        <v>45300</v>
      </c>
      <c r="R47" t="s">
        <v>70</v>
      </c>
      <c r="S47">
        <v>0</v>
      </c>
      <c r="T47" t="s">
        <v>71</v>
      </c>
      <c r="U47" t="s">
        <v>93</v>
      </c>
      <c r="V47" s="1">
        <v>0</v>
      </c>
      <c r="W47" s="1">
        <v>0</v>
      </c>
      <c r="X47" s="1">
        <v>0</v>
      </c>
      <c r="AA47" t="s">
        <v>58</v>
      </c>
      <c r="AB47" s="1">
        <v>0</v>
      </c>
      <c r="AC47" s="4">
        <f>IF(ISNUMBER(MATCH(AD47, $AD$2:AD46, 0)), INDEX($AC$2:AC46, MATCH(AD47, $AD$2:AD46, 0)), MAX($AC$2:AC46)+1)</f>
        <v>4</v>
      </c>
      <c r="AD47" t="str">
        <f t="shared" si="3"/>
        <v>เชียงใหม่-ตลาดไท</v>
      </c>
      <c r="AE47" t="s">
        <v>73</v>
      </c>
      <c r="AF47" s="1">
        <v>0</v>
      </c>
      <c r="AG47" s="1">
        <v>0</v>
      </c>
      <c r="AH47" s="1">
        <v>0</v>
      </c>
      <c r="AI47" t="s">
        <v>265</v>
      </c>
      <c r="AJ47" s="1">
        <v>1</v>
      </c>
      <c r="AK47" s="1">
        <v>720</v>
      </c>
      <c r="AL47" s="1">
        <v>720</v>
      </c>
      <c r="AM47" s="1">
        <v>1</v>
      </c>
      <c r="AN47" s="1">
        <v>0</v>
      </c>
      <c r="AO47" s="1">
        <v>0</v>
      </c>
      <c r="AP47" s="1">
        <v>0</v>
      </c>
      <c r="AQ47" s="1">
        <v>0</v>
      </c>
      <c r="AR47" s="1">
        <v>1345</v>
      </c>
      <c r="AS47" s="1">
        <v>27.514285714285709</v>
      </c>
      <c r="AT47" s="1">
        <f>Table1[[#This Row],[รวมต้นทุนค่าเดินทาง]]+Table1[[#This Row],[รวมต้นทุนค่าซ่อม]]+Table1[[#This Row],[รวมค่าเสื่อม]]</f>
        <v>3296.8741847406109</v>
      </c>
      <c r="AU47" s="1">
        <f t="shared" si="1"/>
        <v>4256.109283997258</v>
      </c>
      <c r="AV47" s="1" t="str" cm="1">
        <f t="array" ref="AV47">IF(AC47&lt;4, "เก็บ", IF(OR(AT47 &lt; PERCENTILE(IF($AC$2:$AC$5092=AC47, $AT$2:$AT$5092), 0.25) - 1.5 * (PERCENTILE(IF($AC$2:$AC$5092=AC47, $AT$2:$AT$5092), 0.75) - PERCENTILE(IF($AC$2:$AC$5092=AC47, $AT$2:$AT$5092), 0.25)), AT47 &gt; PERCENTILE(IF($AC$2:$AC$5092=AC47, $AT$2:$AT$5092), 0.75) + 1.5 * (PERCENTILE(IF($AC$2:$AC$5092=AC47, $AT$2:$AT$5092), 0.75) - PERCENTILE(IF($AC$2:$AC$5092=AC47, $AT$2:$AT$5092), 0.25))), "ตัด", "เก็บ"))</f>
        <v>เก็บ</v>
      </c>
      <c r="AW47" s="1">
        <f t="shared" si="2"/>
        <v>3807.0727671795808</v>
      </c>
      <c r="AX47" s="1">
        <v>2335.0230876608157</v>
      </c>
      <c r="AY47" s="1">
        <v>1924.3598990263254</v>
      </c>
    </row>
    <row r="48" spans="1:51" x14ac:dyDescent="0.2">
      <c r="A48" s="3">
        <v>45300</v>
      </c>
      <c r="B48">
        <v>45300</v>
      </c>
      <c r="C48" t="s">
        <v>266</v>
      </c>
      <c r="D48" t="s">
        <v>51</v>
      </c>
      <c r="E48" t="s">
        <v>61</v>
      </c>
      <c r="F48" t="s">
        <v>80</v>
      </c>
      <c r="G48" s="1">
        <v>4200</v>
      </c>
      <c r="H48" s="1">
        <v>2530</v>
      </c>
      <c r="I48" s="1">
        <v>1900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6100</v>
      </c>
      <c r="P48" t="s">
        <v>267</v>
      </c>
      <c r="Q48" s="2">
        <v>45300</v>
      </c>
      <c r="R48" t="s">
        <v>55</v>
      </c>
      <c r="S48">
        <v>0</v>
      </c>
      <c r="T48" t="s">
        <v>56</v>
      </c>
      <c r="U48" t="s">
        <v>57</v>
      </c>
      <c r="V48" s="1">
        <v>2500</v>
      </c>
      <c r="W48" s="1">
        <v>0</v>
      </c>
      <c r="X48" s="1">
        <v>0</v>
      </c>
      <c r="AA48" t="s">
        <v>58</v>
      </c>
      <c r="AB48" s="1">
        <v>0</v>
      </c>
      <c r="AC48" s="4">
        <f>IF(ISNUMBER(MATCH(AD48, $AD$2:AD47, 0)), INDEX($AC$2:AC47, MATCH(AD48, $AD$2:AD47, 0)), MAX($AC$2:AC47)+1)</f>
        <v>1</v>
      </c>
      <c r="AD48" t="str">
        <f t="shared" si="3"/>
        <v>ท่าลี่-กองลอย</v>
      </c>
      <c r="AE48" t="s">
        <v>55</v>
      </c>
      <c r="AF48" s="1">
        <v>0</v>
      </c>
      <c r="AG48" s="1">
        <v>0</v>
      </c>
      <c r="AH48" s="1">
        <v>0</v>
      </c>
      <c r="AI48" t="s">
        <v>268</v>
      </c>
      <c r="AJ48" s="1">
        <v>1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11130</v>
      </c>
      <c r="AS48" s="1">
        <v>18.342857142857149</v>
      </c>
      <c r="AT48" s="1">
        <f>Table1[[#This Row],[รวมต้นทุนค่าเดินทาง]]+Table1[[#This Row],[รวมต้นทุนค่าซ่อม]]+Table1[[#This Row],[รวมค่าเสื่อม]]</f>
        <v>12793.079699248121</v>
      </c>
      <c r="AU48" s="1">
        <f t="shared" si="1"/>
        <v>13953.293816562818</v>
      </c>
      <c r="AV48" s="1" t="str" cm="1">
        <f t="array" ref="AV48">IF(AC48&lt;4, "เก็บ", IF(OR(AT48 &lt; PERCENTILE(IF($AC$2:$AC$5092=AC48, $AT$2:$AT$5092), 0.25) - 1.5 * (PERCENTILE(IF($AC$2:$AC$5092=AC48, $AT$2:$AT$5092), 0.75) - PERCENTILE(IF($AC$2:$AC$5092=AC48, $AT$2:$AT$5092), 0.25)), AT48 &gt; PERCENTILE(IF($AC$2:$AC$5092=AC48, $AT$2:$AT$5092), 0.75) + 1.5 * (PERCENTILE(IF($AC$2:$AC$5092=AC48, $AT$2:$AT$5092), 0.75) - PERCENTILE(IF($AC$2:$AC$5092=AC48, $AT$2:$AT$5092), 0.25))), "ตัด", "เก็บ"))</f>
        <v>เก็บ</v>
      </c>
      <c r="AW48" s="1">
        <f t="shared" si="2"/>
        <v>13953.293816562818</v>
      </c>
      <c r="AX48" s="1">
        <v>14426.372718098486</v>
      </c>
      <c r="AY48" s="1">
        <v>1644.7368421052631</v>
      </c>
    </row>
    <row r="49" spans="1:51" x14ac:dyDescent="0.2">
      <c r="A49" s="3">
        <v>45300</v>
      </c>
      <c r="B49">
        <v>45300</v>
      </c>
      <c r="C49" t="s">
        <v>269</v>
      </c>
      <c r="D49" t="s">
        <v>51</v>
      </c>
      <c r="E49" t="s">
        <v>61</v>
      </c>
      <c r="F49" t="s">
        <v>62</v>
      </c>
      <c r="G49" s="1">
        <v>4200</v>
      </c>
      <c r="H49" s="1">
        <v>2530</v>
      </c>
      <c r="I49" s="1">
        <v>1900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6100</v>
      </c>
      <c r="P49" t="s">
        <v>270</v>
      </c>
      <c r="Q49" s="2">
        <v>45300</v>
      </c>
      <c r="R49" t="s">
        <v>55</v>
      </c>
      <c r="S49">
        <v>0</v>
      </c>
      <c r="T49" t="s">
        <v>56</v>
      </c>
      <c r="U49" t="s">
        <v>57</v>
      </c>
      <c r="V49" s="1">
        <v>2500</v>
      </c>
      <c r="W49" s="1">
        <v>0</v>
      </c>
      <c r="X49" s="1">
        <v>0</v>
      </c>
      <c r="AA49" t="s">
        <v>58</v>
      </c>
      <c r="AB49" s="1">
        <v>0</v>
      </c>
      <c r="AC49" s="4">
        <f>IF(ISNUMBER(MATCH(AD49, $AD$2:AD48, 0)), INDEX($AC$2:AC48, MATCH(AD49, $AD$2:AD48, 0)), MAX($AC$2:AC48)+1)</f>
        <v>1</v>
      </c>
      <c r="AD49" t="str">
        <f t="shared" si="3"/>
        <v>ท่าลี่-กองลอย</v>
      </c>
      <c r="AE49" t="s">
        <v>55</v>
      </c>
      <c r="AF49" s="1">
        <v>0</v>
      </c>
      <c r="AG49" s="1">
        <v>0</v>
      </c>
      <c r="AH49" s="1">
        <v>0</v>
      </c>
      <c r="AI49" t="s">
        <v>271</v>
      </c>
      <c r="AJ49" s="1">
        <v>1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11130</v>
      </c>
      <c r="AS49" s="1">
        <v>18.342857142857149</v>
      </c>
      <c r="AT49" s="1">
        <f>Table1[[#This Row],[รวมต้นทุนค่าเดินทาง]]+Table1[[#This Row],[รวมต้นทุนค่าซ่อม]]+Table1[[#This Row],[รวมค่าเสื่อม]]</f>
        <v>12962.858986175115</v>
      </c>
      <c r="AU49" s="1">
        <f t="shared" si="1"/>
        <v>13953.293816562818</v>
      </c>
      <c r="AV49" s="1" t="str" cm="1">
        <f t="array" ref="AV49">IF(AC49&lt;4, "เก็บ", IF(OR(AT49 &lt; PERCENTILE(IF($AC$2:$AC$5092=AC49, $AT$2:$AT$5092), 0.25) - 1.5 * (PERCENTILE(IF($AC$2:$AC$5092=AC49, $AT$2:$AT$5092), 0.75) - PERCENTILE(IF($AC$2:$AC$5092=AC49, $AT$2:$AT$5092), 0.25)), AT49 &gt; PERCENTILE(IF($AC$2:$AC$5092=AC49, $AT$2:$AT$5092), 0.75) + 1.5 * (PERCENTILE(IF($AC$2:$AC$5092=AC49, $AT$2:$AT$5092), 0.75) - PERCENTILE(IF($AC$2:$AC$5092=AC49, $AT$2:$AT$5092), 0.25))), "ตัด", "เก็บ"))</f>
        <v>เก็บ</v>
      </c>
      <c r="AW49" s="1">
        <f t="shared" si="2"/>
        <v>13953.293816562818</v>
      </c>
      <c r="AX49" s="1">
        <v>14426.372718098486</v>
      </c>
      <c r="AY49" s="1">
        <v>1814.516129032258</v>
      </c>
    </row>
    <row r="50" spans="1:51" x14ac:dyDescent="0.2">
      <c r="A50" s="3">
        <v>45300</v>
      </c>
      <c r="B50">
        <v>45300</v>
      </c>
      <c r="C50" t="s">
        <v>272</v>
      </c>
      <c r="D50" t="s">
        <v>66</v>
      </c>
      <c r="E50" t="s">
        <v>67</v>
      </c>
      <c r="F50" t="s">
        <v>273</v>
      </c>
      <c r="G50" s="1">
        <v>0</v>
      </c>
      <c r="H50" s="1">
        <v>853</v>
      </c>
      <c r="I50" s="1">
        <v>400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400</v>
      </c>
      <c r="P50" t="s">
        <v>274</v>
      </c>
      <c r="Q50" s="2">
        <v>45300</v>
      </c>
      <c r="R50" t="s">
        <v>70</v>
      </c>
      <c r="S50">
        <v>0</v>
      </c>
      <c r="T50" t="s">
        <v>254</v>
      </c>
      <c r="U50" t="s">
        <v>161</v>
      </c>
      <c r="V50" s="1">
        <v>0</v>
      </c>
      <c r="W50" s="1">
        <v>0</v>
      </c>
      <c r="X50" s="1">
        <v>0</v>
      </c>
      <c r="AA50" t="s">
        <v>58</v>
      </c>
      <c r="AB50" s="1">
        <v>0</v>
      </c>
      <c r="AC50" s="4">
        <f>IF(ISNUMBER(MATCH(AD50, $AD$2:AD49, 0)), INDEX($AC$2:AC49, MATCH(AD50, $AD$2:AD49, 0)), MAX($AC$2:AC49)+1)</f>
        <v>11</v>
      </c>
      <c r="AD50" t="str">
        <f t="shared" si="3"/>
        <v>ลำปาง-พุทธมณฑลสาย 2</v>
      </c>
      <c r="AE50" t="s">
        <v>73</v>
      </c>
      <c r="AF50" s="1">
        <v>0</v>
      </c>
      <c r="AG50" s="1">
        <v>0</v>
      </c>
      <c r="AH50" s="1">
        <v>0</v>
      </c>
      <c r="AI50" t="s">
        <v>275</v>
      </c>
      <c r="AJ50" s="1">
        <v>1</v>
      </c>
      <c r="AK50" s="1">
        <v>620</v>
      </c>
      <c r="AL50" s="1">
        <v>620</v>
      </c>
      <c r="AM50" s="1">
        <v>1</v>
      </c>
      <c r="AN50" s="1">
        <v>0</v>
      </c>
      <c r="AO50" s="1">
        <v>0</v>
      </c>
      <c r="AP50" s="1">
        <v>0</v>
      </c>
      <c r="AQ50" s="1">
        <v>0</v>
      </c>
      <c r="AR50" s="1">
        <v>1253</v>
      </c>
      <c r="AS50" s="1">
        <v>71.88611111111112</v>
      </c>
      <c r="AT50" s="1">
        <f>Table1[[#This Row],[รวมต้นทุนค่าเดินทาง]]+Table1[[#This Row],[รวมต้นทุนค่าซ่อม]]+Table1[[#This Row],[รวมค่าเสื่อม]]</f>
        <v>3064.3904186847258</v>
      </c>
      <c r="AU50" s="1">
        <f t="shared" si="1"/>
        <v>4930.4097489270907</v>
      </c>
      <c r="AV50" s="1" t="str" cm="1">
        <f t="array" ref="AV50">IF(AC50&lt;4, "เก็บ", IF(OR(AT50 &lt; PERCENTILE(IF($AC$2:$AC$5092=AC50, $AT$2:$AT$5092), 0.25) - 1.5 * (PERCENTILE(IF($AC$2:$AC$5092=AC50, $AT$2:$AT$5092), 0.75) - PERCENTILE(IF($AC$2:$AC$5092=AC50, $AT$2:$AT$5092), 0.25)), AT50 &gt; PERCENTILE(IF($AC$2:$AC$5092=AC50, $AT$2:$AT$5092), 0.75) + 1.5 * (PERCENTILE(IF($AC$2:$AC$5092=AC50, $AT$2:$AT$5092), 0.75) - PERCENTILE(IF($AC$2:$AC$5092=AC50, $AT$2:$AT$5092), 0.25))), "ตัด", "เก็บ"))</f>
        <v>เก็บ</v>
      </c>
      <c r="AW50" s="1">
        <f t="shared" si="2"/>
        <v>4496.4734610911819</v>
      </c>
      <c r="AX50" s="1">
        <v>2927.9145864762854</v>
      </c>
      <c r="AY50" s="1">
        <v>1739.5043075736146</v>
      </c>
    </row>
    <row r="51" spans="1:51" x14ac:dyDescent="0.2">
      <c r="A51" s="3">
        <v>45300</v>
      </c>
      <c r="B51">
        <v>45300</v>
      </c>
      <c r="C51" t="s">
        <v>276</v>
      </c>
      <c r="D51" t="s">
        <v>66</v>
      </c>
      <c r="E51" t="s">
        <v>67</v>
      </c>
      <c r="F51" t="s">
        <v>277</v>
      </c>
      <c r="G51" s="1">
        <v>0</v>
      </c>
      <c r="H51" s="1">
        <v>853</v>
      </c>
      <c r="I51" s="1">
        <v>400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400</v>
      </c>
      <c r="P51" t="s">
        <v>278</v>
      </c>
      <c r="Q51" s="2">
        <v>45300</v>
      </c>
      <c r="R51" t="s">
        <v>70</v>
      </c>
      <c r="S51">
        <v>0</v>
      </c>
      <c r="T51" t="s">
        <v>254</v>
      </c>
      <c r="U51" t="s">
        <v>161</v>
      </c>
      <c r="V51" s="1">
        <v>0</v>
      </c>
      <c r="W51" s="1">
        <v>0</v>
      </c>
      <c r="X51" s="1">
        <v>0</v>
      </c>
      <c r="AA51" t="s">
        <v>58</v>
      </c>
      <c r="AB51" s="1">
        <v>0</v>
      </c>
      <c r="AC51" s="4">
        <f>IF(ISNUMBER(MATCH(AD51, $AD$2:AD50, 0)), INDEX($AC$2:AC50, MATCH(AD51, $AD$2:AD50, 0)), MAX($AC$2:AC50)+1)</f>
        <v>11</v>
      </c>
      <c r="AD51" t="str">
        <f t="shared" si="3"/>
        <v>ลำปาง-พุทธมณฑลสาย 2</v>
      </c>
      <c r="AE51" t="s">
        <v>73</v>
      </c>
      <c r="AF51" s="1">
        <v>0</v>
      </c>
      <c r="AG51" s="1">
        <v>0</v>
      </c>
      <c r="AH51" s="1">
        <v>0</v>
      </c>
      <c r="AI51" t="s">
        <v>279</v>
      </c>
      <c r="AJ51" s="1">
        <v>1</v>
      </c>
      <c r="AK51" s="1">
        <v>620</v>
      </c>
      <c r="AL51" s="1">
        <v>620</v>
      </c>
      <c r="AM51" s="1">
        <v>1</v>
      </c>
      <c r="AN51" s="1">
        <v>0</v>
      </c>
      <c r="AO51" s="1">
        <v>0</v>
      </c>
      <c r="AP51" s="1">
        <v>0</v>
      </c>
      <c r="AQ51" s="1">
        <v>0</v>
      </c>
      <c r="AR51" s="1">
        <v>1253</v>
      </c>
      <c r="AS51" s="1">
        <v>408.39277777777784</v>
      </c>
      <c r="AT51" s="1">
        <f>Table1[[#This Row],[รวมต้นทุนค่าเดินทาง]]+Table1[[#This Row],[รวมต้นทุนค่าซ่อม]]+Table1[[#This Row],[รวมค่าเสื่อม]]</f>
        <v>3520.6364752567697</v>
      </c>
      <c r="AU51" s="1">
        <f t="shared" si="1"/>
        <v>4930.4097489270907</v>
      </c>
      <c r="AV51" s="1" t="str" cm="1">
        <f t="array" ref="AV51">IF(AC51&lt;4, "เก็บ", IF(OR(AT51 &lt; PERCENTILE(IF($AC$2:$AC$5092=AC51, $AT$2:$AT$5092), 0.25) - 1.5 * (PERCENTILE(IF($AC$2:$AC$5092=AC51, $AT$2:$AT$5092), 0.75) - PERCENTILE(IF($AC$2:$AC$5092=AC51, $AT$2:$AT$5092), 0.25)), AT51 &gt; PERCENTILE(IF($AC$2:$AC$5092=AC51, $AT$2:$AT$5092), 0.75) + 1.5 * (PERCENTILE(IF($AC$2:$AC$5092=AC51, $AT$2:$AT$5092), 0.75) - PERCENTILE(IF($AC$2:$AC$5092=AC51, $AT$2:$AT$5092), 0.25))), "ตัด", "เก็บ"))</f>
        <v>เก็บ</v>
      </c>
      <c r="AW51" s="1">
        <f t="shared" si="2"/>
        <v>4496.4734610911819</v>
      </c>
      <c r="AX51" s="1">
        <v>2927.9145864762854</v>
      </c>
      <c r="AY51" s="1">
        <v>1859.2436974789916</v>
      </c>
    </row>
    <row r="52" spans="1:51" x14ac:dyDescent="0.2">
      <c r="A52" s="3">
        <v>45300</v>
      </c>
      <c r="B52">
        <v>45300</v>
      </c>
      <c r="C52" t="s">
        <v>280</v>
      </c>
      <c r="D52" t="s">
        <v>66</v>
      </c>
      <c r="E52" t="s">
        <v>84</v>
      </c>
      <c r="F52" t="s">
        <v>281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t="s">
        <v>282</v>
      </c>
      <c r="Q52" s="2">
        <v>45300</v>
      </c>
      <c r="R52" t="s">
        <v>55</v>
      </c>
      <c r="S52">
        <v>0</v>
      </c>
      <c r="T52" t="s">
        <v>87</v>
      </c>
      <c r="U52" t="s">
        <v>71</v>
      </c>
      <c r="V52" s="1">
        <v>0</v>
      </c>
      <c r="W52" s="1">
        <v>1127</v>
      </c>
      <c r="X52" s="1">
        <v>0</v>
      </c>
      <c r="Y52" t="s">
        <v>87</v>
      </c>
      <c r="Z52" t="s">
        <v>71</v>
      </c>
      <c r="AA52" t="s">
        <v>283</v>
      </c>
      <c r="AB52" s="1">
        <v>0</v>
      </c>
      <c r="AC52" s="4">
        <f>IF(ISNUMBER(MATCH(AD52, $AD$2:AD51, 0)), INDEX($AC$2:AC51, MATCH(AD52, $AD$2:AD51, 0)), MAX($AC$2:AC51)+1)</f>
        <v>6</v>
      </c>
      <c r="AD52" t="str">
        <f t="shared" si="3"/>
        <v>เชียงราย-เชียงใหม่</v>
      </c>
      <c r="AE52" t="s">
        <v>55</v>
      </c>
      <c r="AF52" s="1">
        <v>0</v>
      </c>
      <c r="AG52" s="1">
        <v>0</v>
      </c>
      <c r="AH52" s="1">
        <v>0</v>
      </c>
      <c r="AI52" t="s">
        <v>284</v>
      </c>
      <c r="AJ52" s="1">
        <v>1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1127</v>
      </c>
      <c r="AS52" s="1">
        <v>152.71705882352941</v>
      </c>
      <c r="AT52" s="1">
        <f>Table1[[#This Row],[รวมต้นทุนค่าเดินทาง]]+Table1[[#This Row],[รวมต้นทุนค่าซ่อม]]+Table1[[#This Row],[รวมค่าเสื่อม]]</f>
        <v>2587.8565937072503</v>
      </c>
      <c r="AU52" s="1">
        <f t="shared" si="1"/>
        <v>4428.3346813776061</v>
      </c>
      <c r="AV52" s="1" t="str" cm="1">
        <f t="array" ref="AV52">IF(AC52&lt;4, "เก็บ", IF(OR(AT52 &lt; PERCENTILE(IF($AC$2:$AC$5092=AC52, $AT$2:$AT$5092), 0.25) - 1.5 * (PERCENTILE(IF($AC$2:$AC$5092=AC52, $AT$2:$AT$5092), 0.75) - PERCENTILE(IF($AC$2:$AC$5092=AC52, $AT$2:$AT$5092), 0.25)), AT52 &gt; PERCENTILE(IF($AC$2:$AC$5092=AC52, $AT$2:$AT$5092), 0.75) + 1.5 * (PERCENTILE(IF($AC$2:$AC$5092=AC52, $AT$2:$AT$5092), 0.75) - PERCENTILE(IF($AC$2:$AC$5092=AC52, $AT$2:$AT$5092), 0.25))), "ตัด", "เก็บ"))</f>
        <v>เก็บ</v>
      </c>
      <c r="AW52" s="1">
        <f t="shared" si="2"/>
        <v>3873.7679454274344</v>
      </c>
      <c r="AX52" s="1">
        <v>2781.4385174989698</v>
      </c>
      <c r="AY52" s="1">
        <v>1308.1395348837209</v>
      </c>
    </row>
    <row r="53" spans="1:51" x14ac:dyDescent="0.2">
      <c r="A53" s="3">
        <v>45301</v>
      </c>
      <c r="B53">
        <v>45301</v>
      </c>
      <c r="C53" t="s">
        <v>285</v>
      </c>
      <c r="D53" t="s">
        <v>66</v>
      </c>
      <c r="E53" t="s">
        <v>67</v>
      </c>
      <c r="F53" t="s">
        <v>194</v>
      </c>
      <c r="G53" s="1">
        <v>0</v>
      </c>
      <c r="H53" s="1">
        <v>975</v>
      </c>
      <c r="I53" s="1">
        <v>500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500</v>
      </c>
      <c r="P53" t="s">
        <v>286</v>
      </c>
      <c r="Q53" s="2">
        <v>45301</v>
      </c>
      <c r="R53" t="s">
        <v>70</v>
      </c>
      <c r="S53">
        <v>0</v>
      </c>
      <c r="T53" t="s">
        <v>71</v>
      </c>
      <c r="U53" t="s">
        <v>161</v>
      </c>
      <c r="V53" s="1">
        <v>0</v>
      </c>
      <c r="W53" s="1">
        <v>0</v>
      </c>
      <c r="X53" s="1">
        <v>0</v>
      </c>
      <c r="AA53" t="s">
        <v>58</v>
      </c>
      <c r="AB53" s="1">
        <v>0</v>
      </c>
      <c r="AC53" s="4">
        <f>IF(ISNUMBER(MATCH(AD53, $AD$2:AD52, 0)), INDEX($AC$2:AC52, MATCH(AD53, $AD$2:AD52, 0)), MAX($AC$2:AC52)+1)</f>
        <v>9</v>
      </c>
      <c r="AD53" t="str">
        <f t="shared" si="3"/>
        <v>เชียงใหม่-พุทธมณฑลสาย 2</v>
      </c>
      <c r="AE53" t="s">
        <v>73</v>
      </c>
      <c r="AF53" s="1">
        <v>0</v>
      </c>
      <c r="AG53" s="1">
        <v>0</v>
      </c>
      <c r="AH53" s="1">
        <v>0</v>
      </c>
      <c r="AI53" t="s">
        <v>287</v>
      </c>
      <c r="AJ53" s="1">
        <v>1</v>
      </c>
      <c r="AK53" s="1">
        <v>720</v>
      </c>
      <c r="AL53" s="1">
        <v>720</v>
      </c>
      <c r="AM53" s="1">
        <v>1</v>
      </c>
      <c r="AN53" s="1">
        <v>0</v>
      </c>
      <c r="AO53" s="1">
        <v>0</v>
      </c>
      <c r="AP53" s="1">
        <v>0</v>
      </c>
      <c r="AQ53" s="1">
        <v>0</v>
      </c>
      <c r="AR53" s="1">
        <v>1475</v>
      </c>
      <c r="AS53" s="1">
        <v>97.330952380952382</v>
      </c>
      <c r="AT53" s="1">
        <f>Table1[[#This Row],[รวมต้นทุนค่าเดินทาง]]+Table1[[#This Row],[รวมต้นทุนค่าซ่อม]]+Table1[[#This Row],[รวมค่าเสื่อม]]</f>
        <v>3621.8570187316627</v>
      </c>
      <c r="AU53" s="1">
        <f t="shared" si="1"/>
        <v>4623.2312262414152</v>
      </c>
      <c r="AV53" s="1" t="str" cm="1">
        <f t="array" ref="AV53">IF(AC53&lt;4, "เก็บ", IF(OR(AT53 &lt; PERCENTILE(IF($AC$2:$AC$5092=AC53, $AT$2:$AT$5092), 0.25) - 1.5 * (PERCENTILE(IF($AC$2:$AC$5092=AC53, $AT$2:$AT$5092), 0.75) - PERCENTILE(IF($AC$2:$AC$5092=AC53, $AT$2:$AT$5092), 0.25)), AT53 &gt; PERCENTILE(IF($AC$2:$AC$5092=AC53, $AT$2:$AT$5092), 0.75) + 1.5 * (PERCENTILE(IF($AC$2:$AC$5092=AC53, $AT$2:$AT$5092), 0.75) - PERCENTILE(IF($AC$2:$AC$5092=AC53, $AT$2:$AT$5092), 0.25))), "ตัด", "เก็บ"))</f>
        <v>เก็บ</v>
      </c>
      <c r="AW53" s="1">
        <f t="shared" si="2"/>
        <v>4005.4952465164292</v>
      </c>
      <c r="AX53" s="1">
        <v>2577.9546108768855</v>
      </c>
      <c r="AY53" s="1">
        <v>2049.5260663507106</v>
      </c>
    </row>
    <row r="54" spans="1:51" x14ac:dyDescent="0.2">
      <c r="A54" s="3">
        <v>45301</v>
      </c>
      <c r="B54">
        <v>45301</v>
      </c>
      <c r="C54" t="s">
        <v>288</v>
      </c>
      <c r="D54" t="s">
        <v>66</v>
      </c>
      <c r="E54" t="s">
        <v>124</v>
      </c>
      <c r="F54" t="s">
        <v>289</v>
      </c>
      <c r="G54" s="1">
        <v>0</v>
      </c>
      <c r="H54" s="1">
        <v>975</v>
      </c>
      <c r="I54" s="1">
        <v>550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550</v>
      </c>
      <c r="P54" t="s">
        <v>290</v>
      </c>
      <c r="Q54" s="2">
        <v>45301</v>
      </c>
      <c r="R54" t="s">
        <v>70</v>
      </c>
      <c r="S54">
        <v>0</v>
      </c>
      <c r="T54" t="s">
        <v>71</v>
      </c>
      <c r="U54" t="s">
        <v>161</v>
      </c>
      <c r="V54" s="1">
        <v>0</v>
      </c>
      <c r="W54" s="1">
        <v>0</v>
      </c>
      <c r="X54" s="1">
        <v>0</v>
      </c>
      <c r="AA54" t="s">
        <v>58</v>
      </c>
      <c r="AB54" s="1">
        <v>0</v>
      </c>
      <c r="AC54" s="4">
        <f>IF(ISNUMBER(MATCH(AD54, $AD$2:AD53, 0)), INDEX($AC$2:AC53, MATCH(AD54, $AD$2:AD53, 0)), MAX($AC$2:AC53)+1)</f>
        <v>9</v>
      </c>
      <c r="AD54" t="str">
        <f t="shared" si="3"/>
        <v>เชียงใหม่-พุทธมณฑลสาย 2</v>
      </c>
      <c r="AE54" t="s">
        <v>73</v>
      </c>
      <c r="AF54" s="1">
        <v>0</v>
      </c>
      <c r="AG54" s="1">
        <v>0</v>
      </c>
      <c r="AH54" s="1">
        <v>0</v>
      </c>
      <c r="AI54" t="s">
        <v>291</v>
      </c>
      <c r="AJ54" s="1">
        <v>1</v>
      </c>
      <c r="AK54" s="1">
        <v>720</v>
      </c>
      <c r="AL54" s="1">
        <v>720</v>
      </c>
      <c r="AM54" s="1">
        <v>1</v>
      </c>
      <c r="AN54" s="1">
        <v>0</v>
      </c>
      <c r="AO54" s="1">
        <v>0</v>
      </c>
      <c r="AP54" s="1">
        <v>0</v>
      </c>
      <c r="AQ54" s="1">
        <v>0</v>
      </c>
      <c r="AR54" s="1">
        <v>1525</v>
      </c>
      <c r="AS54" s="1">
        <v>795.77</v>
      </c>
      <c r="AT54" s="1">
        <f>Table1[[#This Row],[รวมต้นทุนค่าเดินทาง]]+Table1[[#This Row],[รวมต้นทุนค่าซ่อม]]+Table1[[#This Row],[รวมค่าเสื่อม]]</f>
        <v>4239.299106029106</v>
      </c>
      <c r="AU54" s="1">
        <f t="shared" si="1"/>
        <v>4623.2312262414152</v>
      </c>
      <c r="AV54" s="1" t="str" cm="1">
        <f t="array" ref="AV54">IF(AC54&lt;4, "เก็บ", IF(OR(AT54 &lt; PERCENTILE(IF($AC$2:$AC$5092=AC54, $AT$2:$AT$5092), 0.25) - 1.5 * (PERCENTILE(IF($AC$2:$AC$5092=AC54, $AT$2:$AT$5092), 0.75) - PERCENTILE(IF($AC$2:$AC$5092=AC54, $AT$2:$AT$5092), 0.25)), AT54 &gt; PERCENTILE(IF($AC$2:$AC$5092=AC54, $AT$2:$AT$5092), 0.75) + 1.5 * (PERCENTILE(IF($AC$2:$AC$5092=AC54, $AT$2:$AT$5092), 0.75) - PERCENTILE(IF($AC$2:$AC$5092=AC54, $AT$2:$AT$5092), 0.25))), "ตัด", "เก็บ"))</f>
        <v>เก็บ</v>
      </c>
      <c r="AW54" s="1">
        <f t="shared" si="2"/>
        <v>4005.4952465164292</v>
      </c>
      <c r="AX54" s="1">
        <v>2577.9546108768855</v>
      </c>
      <c r="AY54" s="1">
        <v>1918.5291060291061</v>
      </c>
    </row>
    <row r="55" spans="1:51" x14ac:dyDescent="0.2">
      <c r="A55" s="3">
        <v>45301</v>
      </c>
      <c r="B55">
        <v>45301</v>
      </c>
      <c r="C55" t="s">
        <v>292</v>
      </c>
      <c r="D55" t="s">
        <v>66</v>
      </c>
      <c r="E55" t="s">
        <v>124</v>
      </c>
      <c r="F55" t="s">
        <v>190</v>
      </c>
      <c r="G55" s="1">
        <v>0</v>
      </c>
      <c r="H55" s="1">
        <v>0</v>
      </c>
      <c r="I55" s="1">
        <v>500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500</v>
      </c>
      <c r="P55" t="s">
        <v>293</v>
      </c>
      <c r="Q55" s="2">
        <v>45301</v>
      </c>
      <c r="R55" t="s">
        <v>70</v>
      </c>
      <c r="S55">
        <v>0</v>
      </c>
      <c r="T55" t="s">
        <v>71</v>
      </c>
      <c r="U55" t="s">
        <v>161</v>
      </c>
      <c r="V55" s="1">
        <v>0</v>
      </c>
      <c r="W55" s="1">
        <v>0</v>
      </c>
      <c r="X55" s="1">
        <v>0</v>
      </c>
      <c r="AA55" t="s">
        <v>58</v>
      </c>
      <c r="AB55" s="1">
        <v>0</v>
      </c>
      <c r="AC55" s="4">
        <f>IF(ISNUMBER(MATCH(AD55, $AD$2:AD54, 0)), INDEX($AC$2:AC54, MATCH(AD55, $AD$2:AD54, 0)), MAX($AC$2:AC54)+1)</f>
        <v>9</v>
      </c>
      <c r="AD55" t="str">
        <f t="shared" si="3"/>
        <v>เชียงใหม่-พุทธมณฑลสาย 2</v>
      </c>
      <c r="AE55" t="s">
        <v>73</v>
      </c>
      <c r="AF55" s="1">
        <v>0</v>
      </c>
      <c r="AG55" s="1">
        <v>0</v>
      </c>
      <c r="AH55" s="1">
        <v>0</v>
      </c>
      <c r="AI55" t="s">
        <v>294</v>
      </c>
      <c r="AJ55" s="1">
        <v>1</v>
      </c>
      <c r="AK55" s="1">
        <v>720</v>
      </c>
      <c r="AL55" s="1">
        <v>720</v>
      </c>
      <c r="AM55" s="1">
        <v>1</v>
      </c>
      <c r="AN55" s="1">
        <v>0</v>
      </c>
      <c r="AO55" s="1">
        <v>0</v>
      </c>
      <c r="AP55" s="1">
        <v>0</v>
      </c>
      <c r="AQ55" s="1">
        <v>0</v>
      </c>
      <c r="AR55" s="1">
        <v>500</v>
      </c>
      <c r="AS55" s="1">
        <v>65.231666666666669</v>
      </c>
      <c r="AT55" s="1">
        <f>Table1[[#This Row],[รวมต้นทุนค่าเดินทาง]]+Table1[[#This Row],[รวมต้นทุนค่าซ่อม]]+Table1[[#This Row],[รวมค่าเสื่อม]]</f>
        <v>1669.075044508601</v>
      </c>
      <c r="AU55" s="1">
        <f t="shared" si="1"/>
        <v>4623.2312262414152</v>
      </c>
      <c r="AV55" s="1" t="str" cm="1">
        <f t="array" ref="AV55">IF(AC55&lt;4, "เก็บ", IF(OR(AT55 &lt; PERCENTILE(IF($AC$2:$AC$5092=AC55, $AT$2:$AT$5092), 0.25) - 1.5 * (PERCENTILE(IF($AC$2:$AC$5092=AC55, $AT$2:$AT$5092), 0.75) - PERCENTILE(IF($AC$2:$AC$5092=AC55, $AT$2:$AT$5092), 0.25)), AT55 &gt; PERCENTILE(IF($AC$2:$AC$5092=AC55, $AT$2:$AT$5092), 0.75) + 1.5 * (PERCENTILE(IF($AC$2:$AC$5092=AC55, $AT$2:$AT$5092), 0.75) - PERCENTILE(IF($AC$2:$AC$5092=AC55, $AT$2:$AT$5092), 0.25))), "ตัด", "เก็บ"))</f>
        <v>เก็บ</v>
      </c>
      <c r="AW55" s="1">
        <f t="shared" si="2"/>
        <v>4005.4952465164292</v>
      </c>
      <c r="AX55" s="1">
        <v>2577.9546108768855</v>
      </c>
      <c r="AY55" s="1">
        <v>1103.8433778419344</v>
      </c>
    </row>
    <row r="56" spans="1:51" x14ac:dyDescent="0.2">
      <c r="A56" s="3">
        <v>45301</v>
      </c>
      <c r="B56">
        <v>45301</v>
      </c>
      <c r="C56" t="s">
        <v>295</v>
      </c>
      <c r="D56" t="s">
        <v>66</v>
      </c>
      <c r="E56" t="s">
        <v>129</v>
      </c>
      <c r="F56" t="s">
        <v>130</v>
      </c>
      <c r="G56" s="1">
        <v>0</v>
      </c>
      <c r="H56" s="1">
        <v>0</v>
      </c>
      <c r="I56" s="1">
        <v>500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500</v>
      </c>
      <c r="P56" t="s">
        <v>296</v>
      </c>
      <c r="Q56" s="2">
        <v>45301</v>
      </c>
      <c r="R56" t="s">
        <v>70</v>
      </c>
      <c r="S56">
        <v>0</v>
      </c>
      <c r="T56" t="s">
        <v>71</v>
      </c>
      <c r="U56" t="s">
        <v>72</v>
      </c>
      <c r="V56" s="1">
        <v>0</v>
      </c>
      <c r="W56" s="1">
        <v>0</v>
      </c>
      <c r="X56" s="1">
        <v>0</v>
      </c>
      <c r="AA56" t="s">
        <v>58</v>
      </c>
      <c r="AB56" s="1">
        <v>0</v>
      </c>
      <c r="AC56" s="4">
        <f>IF(ISNUMBER(MATCH(AD56, $AD$2:AD55, 0)), INDEX($AC$2:AC55, MATCH(AD56, $AD$2:AD55, 0)), MAX($AC$2:AC55)+1)</f>
        <v>2</v>
      </c>
      <c r="AD56" t="str">
        <f t="shared" si="3"/>
        <v>เชียงใหม่-พุทธมณฑลสาย 5</v>
      </c>
      <c r="AE56" t="s">
        <v>73</v>
      </c>
      <c r="AF56" s="1">
        <v>0</v>
      </c>
      <c r="AG56" s="1">
        <v>0</v>
      </c>
      <c r="AH56" s="1">
        <v>0</v>
      </c>
      <c r="AI56" t="s">
        <v>297</v>
      </c>
      <c r="AJ56" s="1">
        <v>1</v>
      </c>
      <c r="AK56" s="1">
        <v>720</v>
      </c>
      <c r="AL56" s="1">
        <v>720</v>
      </c>
      <c r="AM56" s="1">
        <v>1</v>
      </c>
      <c r="AN56" s="1">
        <v>0</v>
      </c>
      <c r="AO56" s="1">
        <v>0</v>
      </c>
      <c r="AP56" s="1">
        <v>0</v>
      </c>
      <c r="AQ56" s="1">
        <v>0</v>
      </c>
      <c r="AR56" s="1">
        <v>500</v>
      </c>
      <c r="AS56" s="1">
        <v>5054.581666666666</v>
      </c>
      <c r="AT56" s="1">
        <f>Table1[[#This Row],[รวมต้นทุนค่าเดินทาง]]+Table1[[#This Row],[รวมต้นทุนค่าซ่อม]]+Table1[[#This Row],[รวมค่าเสื่อม]]</f>
        <v>6707.4043203688034</v>
      </c>
      <c r="AU56" s="1">
        <f t="shared" si="1"/>
        <v>5026.5629662053279</v>
      </c>
      <c r="AV56" s="1" t="str" cm="1">
        <f t="array" ref="AV56">IF(AC56&lt;4, "เก็บ", IF(OR(AT56 &lt; PERCENTILE(IF($AC$2:$AC$5092=AC56, $AT$2:$AT$5092), 0.25) - 1.5 * (PERCENTILE(IF($AC$2:$AC$5092=AC56, $AT$2:$AT$5092), 0.75) - PERCENTILE(IF($AC$2:$AC$5092=AC56, $AT$2:$AT$5092), 0.25)), AT56 &gt; PERCENTILE(IF($AC$2:$AC$5092=AC56, $AT$2:$AT$5092), 0.75) + 1.5 * (PERCENTILE(IF($AC$2:$AC$5092=AC56, $AT$2:$AT$5092), 0.75) - PERCENTILE(IF($AC$2:$AC$5092=AC56, $AT$2:$AT$5092), 0.25))), "ตัด", "เก็บ"))</f>
        <v>เก็บ</v>
      </c>
      <c r="AW56" s="1">
        <f t="shared" si="2"/>
        <v>5026.5629662053279</v>
      </c>
      <c r="AX56" s="1">
        <v>4064.5059139663294</v>
      </c>
      <c r="AY56" s="1">
        <v>1152.8226537021378</v>
      </c>
    </row>
    <row r="57" spans="1:51" x14ac:dyDescent="0.2">
      <c r="A57" s="3">
        <v>45301</v>
      </c>
      <c r="B57">
        <v>45301</v>
      </c>
      <c r="C57" t="s">
        <v>298</v>
      </c>
      <c r="D57" t="s">
        <v>51</v>
      </c>
      <c r="E57" t="s">
        <v>61</v>
      </c>
      <c r="F57" t="s">
        <v>299</v>
      </c>
      <c r="G57" s="1">
        <v>4200</v>
      </c>
      <c r="H57" s="1">
        <v>2530</v>
      </c>
      <c r="I57" s="1">
        <v>1900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6100</v>
      </c>
      <c r="P57" t="s">
        <v>300</v>
      </c>
      <c r="Q57" s="2">
        <v>45301</v>
      </c>
      <c r="R57" t="s">
        <v>55</v>
      </c>
      <c r="S57">
        <v>0</v>
      </c>
      <c r="T57" t="s">
        <v>56</v>
      </c>
      <c r="U57" t="s">
        <v>57</v>
      </c>
      <c r="V57" s="1">
        <v>2500</v>
      </c>
      <c r="W57" s="1">
        <v>0</v>
      </c>
      <c r="X57" s="1">
        <v>0</v>
      </c>
      <c r="AA57" t="s">
        <v>58</v>
      </c>
      <c r="AB57" s="1">
        <v>0</v>
      </c>
      <c r="AC57" s="4">
        <f>IF(ISNUMBER(MATCH(AD57, $AD$2:AD56, 0)), INDEX($AC$2:AC56, MATCH(AD57, $AD$2:AD56, 0)), MAX($AC$2:AC56)+1)</f>
        <v>1</v>
      </c>
      <c r="AD57" t="str">
        <f t="shared" si="3"/>
        <v>ท่าลี่-กองลอย</v>
      </c>
      <c r="AE57" t="s">
        <v>55</v>
      </c>
      <c r="AF57" s="1">
        <v>0</v>
      </c>
      <c r="AG57" s="1">
        <v>0</v>
      </c>
      <c r="AH57" s="1">
        <v>0</v>
      </c>
      <c r="AI57" t="s">
        <v>301</v>
      </c>
      <c r="AJ57" s="1">
        <v>1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11130</v>
      </c>
      <c r="AS57" s="1">
        <v>43.942954545454548</v>
      </c>
      <c r="AT57" s="1">
        <f>Table1[[#This Row],[รวมต้นทุนค่าเดินทาง]]+Table1[[#This Row],[รวมต้นทุนค่าซ่อม]]+Table1[[#This Row],[รวมค่าเสื่อม]]</f>
        <v>12942.810879073757</v>
      </c>
      <c r="AU57" s="1">
        <f t="shared" si="1"/>
        <v>13953.293816562818</v>
      </c>
      <c r="AV57" s="1" t="str" cm="1">
        <f t="array" ref="AV57">IF(AC57&lt;4, "เก็บ", IF(OR(AT57 &lt; PERCENTILE(IF($AC$2:$AC$5092=AC57, $AT$2:$AT$5092), 0.25) - 1.5 * (PERCENTILE(IF($AC$2:$AC$5092=AC57, $AT$2:$AT$5092), 0.75) - PERCENTILE(IF($AC$2:$AC$5092=AC57, $AT$2:$AT$5092), 0.25)), AT57 &gt; PERCENTILE(IF($AC$2:$AC$5092=AC57, $AT$2:$AT$5092), 0.75) + 1.5 * (PERCENTILE(IF($AC$2:$AC$5092=AC57, $AT$2:$AT$5092), 0.75) - PERCENTILE(IF($AC$2:$AC$5092=AC57, $AT$2:$AT$5092), 0.25))), "ตัด", "เก็บ"))</f>
        <v>เก็บ</v>
      </c>
      <c r="AW57" s="1">
        <f t="shared" si="2"/>
        <v>13953.293816562818</v>
      </c>
      <c r="AX57" s="1">
        <v>14426.372718098486</v>
      </c>
      <c r="AY57" s="1">
        <v>1768.867924528302</v>
      </c>
    </row>
    <row r="58" spans="1:51" x14ac:dyDescent="0.2">
      <c r="A58" s="3">
        <v>45301</v>
      </c>
      <c r="B58">
        <v>45301</v>
      </c>
      <c r="C58" t="s">
        <v>302</v>
      </c>
      <c r="D58" t="s">
        <v>66</v>
      </c>
      <c r="E58" t="s">
        <v>105</v>
      </c>
      <c r="F58" t="s">
        <v>303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731</v>
      </c>
      <c r="P58" t="s">
        <v>304</v>
      </c>
      <c r="Q58" s="2">
        <v>45301</v>
      </c>
      <c r="R58" t="s">
        <v>55</v>
      </c>
      <c r="S58">
        <v>0</v>
      </c>
      <c r="T58" t="s">
        <v>87</v>
      </c>
      <c r="U58" t="s">
        <v>71</v>
      </c>
      <c r="V58" s="1">
        <v>0</v>
      </c>
      <c r="W58" s="1">
        <v>640</v>
      </c>
      <c r="X58" s="1">
        <v>731</v>
      </c>
      <c r="Y58" t="s">
        <v>87</v>
      </c>
      <c r="Z58" t="s">
        <v>71</v>
      </c>
      <c r="AA58" t="s">
        <v>305</v>
      </c>
      <c r="AB58" s="1">
        <v>0</v>
      </c>
      <c r="AC58" s="4">
        <f>IF(ISNUMBER(MATCH(AD58, $AD$2:AD57, 0)), INDEX($AC$2:AC57, MATCH(AD58, $AD$2:AD57, 0)), MAX($AC$2:AC57)+1)</f>
        <v>6</v>
      </c>
      <c r="AD58" t="str">
        <f t="shared" si="3"/>
        <v>เชียงราย-เชียงใหม่</v>
      </c>
      <c r="AE58" t="s">
        <v>55</v>
      </c>
      <c r="AF58" s="1">
        <v>0</v>
      </c>
      <c r="AG58" s="1">
        <v>0</v>
      </c>
      <c r="AH58" s="1">
        <v>0</v>
      </c>
      <c r="AI58" t="s">
        <v>306</v>
      </c>
      <c r="AJ58" s="1">
        <v>1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1371</v>
      </c>
      <c r="AS58" s="1">
        <v>345.4304166666667</v>
      </c>
      <c r="AT58" s="1">
        <f>Table1[[#This Row],[รวมต้นทุนค่าเดินทาง]]+Table1[[#This Row],[รวมต้นทุนค่าซ่อม]]+Table1[[#This Row],[รวมค่าเสื่อม]]</f>
        <v>3414.5436242138367</v>
      </c>
      <c r="AU58" s="1">
        <f t="shared" si="1"/>
        <v>4428.3346813776061</v>
      </c>
      <c r="AV58" s="1" t="str" cm="1">
        <f t="array" ref="AV58">IF(AC58&lt;4, "เก็บ", IF(OR(AT58 &lt; PERCENTILE(IF($AC$2:$AC$5092=AC58, $AT$2:$AT$5092), 0.25) - 1.5 * (PERCENTILE(IF($AC$2:$AC$5092=AC58, $AT$2:$AT$5092), 0.75) - PERCENTILE(IF($AC$2:$AC$5092=AC58, $AT$2:$AT$5092), 0.25)), AT58 &gt; PERCENTILE(IF($AC$2:$AC$5092=AC58, $AT$2:$AT$5092), 0.75) + 1.5 * (PERCENTILE(IF($AC$2:$AC$5092=AC58, $AT$2:$AT$5092), 0.75) - PERCENTILE(IF($AC$2:$AC$5092=AC58, $AT$2:$AT$5092), 0.25))), "ตัด", "เก็บ"))</f>
        <v>เก็บ</v>
      </c>
      <c r="AW58" s="1">
        <f t="shared" si="2"/>
        <v>3873.7679454274344</v>
      </c>
      <c r="AX58" s="1">
        <v>2781.4385174989698</v>
      </c>
      <c r="AY58" s="1">
        <v>1698.1132075471698</v>
      </c>
    </row>
    <row r="59" spans="1:51" x14ac:dyDescent="0.2">
      <c r="A59" s="3">
        <v>45301</v>
      </c>
      <c r="B59">
        <v>45301</v>
      </c>
      <c r="C59" t="s">
        <v>307</v>
      </c>
      <c r="D59" t="s">
        <v>51</v>
      </c>
      <c r="E59" t="s">
        <v>52</v>
      </c>
      <c r="F59" t="s">
        <v>308</v>
      </c>
      <c r="G59" s="1">
        <v>538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538</v>
      </c>
      <c r="P59" t="s">
        <v>309</v>
      </c>
      <c r="Q59" s="2">
        <v>45305</v>
      </c>
      <c r="R59" t="s">
        <v>55</v>
      </c>
      <c r="S59">
        <v>0</v>
      </c>
      <c r="T59" t="s">
        <v>114</v>
      </c>
      <c r="U59" t="s">
        <v>310</v>
      </c>
      <c r="V59" s="1">
        <v>0</v>
      </c>
      <c r="W59" s="1">
        <v>0</v>
      </c>
      <c r="X59" s="1">
        <v>0</v>
      </c>
      <c r="AA59" t="s">
        <v>58</v>
      </c>
      <c r="AB59" s="1">
        <v>0</v>
      </c>
      <c r="AC59" s="4">
        <f>IF(ISNUMBER(MATCH(AD59, $AD$2:AD58, 0)), INDEX($AC$2:AC58, MATCH(AD59, $AD$2:AD58, 0)), MAX($AC$2:AC58)+1)</f>
        <v>12</v>
      </c>
      <c r="AD59" t="str">
        <f t="shared" si="3"/>
        <v>แม่สาย-ฝาง</v>
      </c>
      <c r="AE59" t="s">
        <v>55</v>
      </c>
      <c r="AF59" s="1">
        <v>0</v>
      </c>
      <c r="AG59" s="1">
        <v>0</v>
      </c>
      <c r="AH59" s="1">
        <v>0</v>
      </c>
      <c r="AI59" t="s">
        <v>311</v>
      </c>
      <c r="AJ59" s="1">
        <v>1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538</v>
      </c>
      <c r="AS59" s="1">
        <v>43.942954545454548</v>
      </c>
      <c r="AT59" s="1">
        <f>Table1[[#This Row],[รวมต้นทุนค่าเดินทาง]]+Table1[[#This Row],[รวมต้นทุนค่าซ่อม]]+Table1[[#This Row],[รวมค่าเสื่อม]]</f>
        <v>3424.0482177033491</v>
      </c>
      <c r="AU59" s="1">
        <f t="shared" si="1"/>
        <v>8888.1651167921718</v>
      </c>
      <c r="AV59" s="1" t="str" cm="1">
        <f t="array" ref="AV59">IF(AC59&lt;4, "เก็บ", IF(OR(AT59 &lt; PERCENTILE(IF($AC$2:$AC$5092=AC59, $AT$2:$AT$5092), 0.25) - 1.5 * (PERCENTILE(IF($AC$2:$AC$5092=AC59, $AT$2:$AT$5092), 0.75) - PERCENTILE(IF($AC$2:$AC$5092=AC59, $AT$2:$AT$5092), 0.25)), AT59 &gt; PERCENTILE(IF($AC$2:$AC$5092=AC59, $AT$2:$AT$5092), 0.75) + 1.5 * (PERCENTILE(IF($AC$2:$AC$5092=AC59, $AT$2:$AT$5092), 0.75) - PERCENTILE(IF($AC$2:$AC$5092=AC59, $AT$2:$AT$5092), 0.25))), "ตัด", "เก็บ"))</f>
        <v>เก็บ</v>
      </c>
      <c r="AW59" s="1">
        <f t="shared" si="2"/>
        <v>8888.1651167921718</v>
      </c>
      <c r="AX59" s="1">
        <v>8578.2150402141706</v>
      </c>
      <c r="AY59" s="1">
        <v>2842.1052631578946</v>
      </c>
    </row>
    <row r="60" spans="1:51" x14ac:dyDescent="0.2">
      <c r="A60" s="3">
        <v>45302</v>
      </c>
      <c r="B60">
        <v>45302</v>
      </c>
      <c r="C60" t="s">
        <v>312</v>
      </c>
      <c r="D60" t="s">
        <v>66</v>
      </c>
      <c r="E60" t="s">
        <v>124</v>
      </c>
      <c r="F60" t="s">
        <v>313</v>
      </c>
      <c r="G60" s="1">
        <v>0</v>
      </c>
      <c r="H60" s="1">
        <v>975</v>
      </c>
      <c r="I60" s="1">
        <v>500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500</v>
      </c>
      <c r="P60" t="s">
        <v>314</v>
      </c>
      <c r="Q60" s="2">
        <v>45302</v>
      </c>
      <c r="R60" t="s">
        <v>70</v>
      </c>
      <c r="S60">
        <v>0</v>
      </c>
      <c r="T60" t="s">
        <v>71</v>
      </c>
      <c r="U60" t="s">
        <v>161</v>
      </c>
      <c r="V60" s="1">
        <v>0</v>
      </c>
      <c r="W60" s="1">
        <v>0</v>
      </c>
      <c r="X60" s="1">
        <v>0</v>
      </c>
      <c r="AA60" t="s">
        <v>58</v>
      </c>
      <c r="AB60" s="1">
        <v>0</v>
      </c>
      <c r="AC60" s="4">
        <f>IF(ISNUMBER(MATCH(AD60, $AD$2:AD59, 0)), INDEX($AC$2:AC59, MATCH(AD60, $AD$2:AD59, 0)), MAX($AC$2:AC59)+1)</f>
        <v>9</v>
      </c>
      <c r="AD60" t="str">
        <f t="shared" si="3"/>
        <v>เชียงใหม่-พุทธมณฑลสาย 2</v>
      </c>
      <c r="AE60" t="s">
        <v>73</v>
      </c>
      <c r="AF60" s="1">
        <v>0</v>
      </c>
      <c r="AG60" s="1">
        <v>0</v>
      </c>
      <c r="AH60" s="1">
        <v>0</v>
      </c>
      <c r="AI60" t="s">
        <v>315</v>
      </c>
      <c r="AJ60" s="1">
        <v>1</v>
      </c>
      <c r="AK60" s="1">
        <v>720</v>
      </c>
      <c r="AL60" s="1">
        <v>720</v>
      </c>
      <c r="AM60" s="1">
        <v>1</v>
      </c>
      <c r="AN60" s="1">
        <v>0</v>
      </c>
      <c r="AO60" s="1">
        <v>0</v>
      </c>
      <c r="AP60" s="1">
        <v>0</v>
      </c>
      <c r="AQ60" s="1">
        <v>0</v>
      </c>
      <c r="AR60" s="1">
        <v>1475</v>
      </c>
      <c r="AS60" s="1">
        <v>943.50101851851855</v>
      </c>
      <c r="AT60" s="1">
        <f>Table1[[#This Row],[รวมต้นทุนค่าเดินทาง]]+Table1[[#This Row],[รวมต้นทุนค่าซ่อม]]+Table1[[#This Row],[รวมค่าเสื่อม]]</f>
        <v>4552.4295899470899</v>
      </c>
      <c r="AU60" s="1">
        <f t="shared" si="1"/>
        <v>4623.2312262414152</v>
      </c>
      <c r="AV60" s="1" t="str" cm="1">
        <f t="array" ref="AV60">IF(AC60&lt;4, "เก็บ", IF(OR(AT60 &lt; PERCENTILE(IF($AC$2:$AC$5092=AC60, $AT$2:$AT$5092), 0.25) - 1.5 * (PERCENTILE(IF($AC$2:$AC$5092=AC60, $AT$2:$AT$5092), 0.75) - PERCENTILE(IF($AC$2:$AC$5092=AC60, $AT$2:$AT$5092), 0.25)), AT60 &gt; PERCENTILE(IF($AC$2:$AC$5092=AC60, $AT$2:$AT$5092), 0.75) + 1.5 * (PERCENTILE(IF($AC$2:$AC$5092=AC60, $AT$2:$AT$5092), 0.75) - PERCENTILE(IF($AC$2:$AC$5092=AC60, $AT$2:$AT$5092), 0.25))), "ตัด", "เก็บ"))</f>
        <v>เก็บ</v>
      </c>
      <c r="AW60" s="1">
        <f t="shared" si="2"/>
        <v>4005.4952465164292</v>
      </c>
      <c r="AX60" s="1">
        <v>2577.9546108768855</v>
      </c>
      <c r="AY60" s="1">
        <v>2133.9285714285716</v>
      </c>
    </row>
    <row r="61" spans="1:51" x14ac:dyDescent="0.2">
      <c r="A61" s="3">
        <v>45302</v>
      </c>
      <c r="B61">
        <v>45302</v>
      </c>
      <c r="C61" t="s">
        <v>316</v>
      </c>
      <c r="D61" t="s">
        <v>66</v>
      </c>
      <c r="E61" t="s">
        <v>67</v>
      </c>
      <c r="F61" t="s">
        <v>317</v>
      </c>
      <c r="G61" s="1">
        <v>0</v>
      </c>
      <c r="H61" s="1">
        <v>975</v>
      </c>
      <c r="I61" s="1">
        <v>500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500</v>
      </c>
      <c r="P61" t="s">
        <v>318</v>
      </c>
      <c r="Q61" s="2">
        <v>45302</v>
      </c>
      <c r="R61" t="s">
        <v>70</v>
      </c>
      <c r="S61">
        <v>0</v>
      </c>
      <c r="T61" t="s">
        <v>71</v>
      </c>
      <c r="U61" t="s">
        <v>161</v>
      </c>
      <c r="V61" s="1">
        <v>0</v>
      </c>
      <c r="W61" s="1">
        <v>0</v>
      </c>
      <c r="X61" s="1">
        <v>0</v>
      </c>
      <c r="AA61" t="s">
        <v>58</v>
      </c>
      <c r="AB61" s="1">
        <v>0</v>
      </c>
      <c r="AC61" s="4">
        <f>IF(ISNUMBER(MATCH(AD61, $AD$2:AD60, 0)), INDEX($AC$2:AC60, MATCH(AD61, $AD$2:AD60, 0)), MAX($AC$2:AC60)+1)</f>
        <v>9</v>
      </c>
      <c r="AD61" t="str">
        <f t="shared" si="3"/>
        <v>เชียงใหม่-พุทธมณฑลสาย 2</v>
      </c>
      <c r="AE61" t="s">
        <v>73</v>
      </c>
      <c r="AF61" s="1">
        <v>0</v>
      </c>
      <c r="AG61" s="1">
        <v>0</v>
      </c>
      <c r="AH61" s="1">
        <v>0</v>
      </c>
      <c r="AI61" t="s">
        <v>319</v>
      </c>
      <c r="AJ61" s="1">
        <v>1</v>
      </c>
      <c r="AK61" s="1">
        <v>720</v>
      </c>
      <c r="AL61" s="1">
        <v>720</v>
      </c>
      <c r="AM61" s="1">
        <v>1</v>
      </c>
      <c r="AN61" s="1">
        <v>0</v>
      </c>
      <c r="AO61" s="1">
        <v>0</v>
      </c>
      <c r="AP61" s="1">
        <v>0</v>
      </c>
      <c r="AQ61" s="1">
        <v>0</v>
      </c>
      <c r="AR61" s="1">
        <v>1475</v>
      </c>
      <c r="AS61" s="1">
        <v>69.324074074074076</v>
      </c>
      <c r="AT61" s="1">
        <f>Table1[[#This Row],[รวมต้นทุนค่าเดินทาง]]+Table1[[#This Row],[รวมต้นทุนค่าซ่อม]]+Table1[[#This Row],[รวมค่าเสื่อม]]</f>
        <v>3520.505572314396</v>
      </c>
      <c r="AU61" s="1">
        <f t="shared" si="1"/>
        <v>4623.2312262414152</v>
      </c>
      <c r="AV61" s="1" t="str" cm="1">
        <f t="array" ref="AV61">IF(AC61&lt;4, "เก็บ", IF(OR(AT61 &lt; PERCENTILE(IF($AC$2:$AC$5092=AC61, $AT$2:$AT$5092), 0.25) - 1.5 * (PERCENTILE(IF($AC$2:$AC$5092=AC61, $AT$2:$AT$5092), 0.75) - PERCENTILE(IF($AC$2:$AC$5092=AC61, $AT$2:$AT$5092), 0.25)), AT61 &gt; PERCENTILE(IF($AC$2:$AC$5092=AC61, $AT$2:$AT$5092), 0.75) + 1.5 * (PERCENTILE(IF($AC$2:$AC$5092=AC61, $AT$2:$AT$5092), 0.75) - PERCENTILE(IF($AC$2:$AC$5092=AC61, $AT$2:$AT$5092), 0.25))), "ตัด", "เก็บ"))</f>
        <v>เก็บ</v>
      </c>
      <c r="AW61" s="1">
        <f t="shared" si="2"/>
        <v>4005.4952465164292</v>
      </c>
      <c r="AX61" s="1">
        <v>2577.9546108768855</v>
      </c>
      <c r="AY61" s="1">
        <v>1976.1814982403216</v>
      </c>
    </row>
    <row r="62" spans="1:51" x14ac:dyDescent="0.2">
      <c r="A62" s="3">
        <v>45302</v>
      </c>
      <c r="B62">
        <v>45302</v>
      </c>
      <c r="C62" t="s">
        <v>320</v>
      </c>
      <c r="D62" t="s">
        <v>66</v>
      </c>
      <c r="E62" t="s">
        <v>124</v>
      </c>
      <c r="F62" t="s">
        <v>164</v>
      </c>
      <c r="G62" s="1">
        <v>0</v>
      </c>
      <c r="H62" s="1">
        <v>945</v>
      </c>
      <c r="I62" s="1">
        <v>400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400</v>
      </c>
      <c r="P62" t="s">
        <v>321</v>
      </c>
      <c r="Q62" s="2">
        <v>45302</v>
      </c>
      <c r="R62" t="s">
        <v>70</v>
      </c>
      <c r="S62">
        <v>0</v>
      </c>
      <c r="T62" t="s">
        <v>71</v>
      </c>
      <c r="U62" t="s">
        <v>93</v>
      </c>
      <c r="V62" s="1">
        <v>0</v>
      </c>
      <c r="W62" s="1">
        <v>0</v>
      </c>
      <c r="X62" s="1">
        <v>0</v>
      </c>
      <c r="AA62" t="s">
        <v>58</v>
      </c>
      <c r="AB62" s="1">
        <v>0</v>
      </c>
      <c r="AC62" s="4">
        <f>IF(ISNUMBER(MATCH(AD62, $AD$2:AD61, 0)), INDEX($AC$2:AC61, MATCH(AD62, $AD$2:AD61, 0)), MAX($AC$2:AC61)+1)</f>
        <v>4</v>
      </c>
      <c r="AD62" t="str">
        <f t="shared" si="3"/>
        <v>เชียงใหม่-ตลาดไท</v>
      </c>
      <c r="AE62" t="s">
        <v>73</v>
      </c>
      <c r="AF62" s="1">
        <v>0</v>
      </c>
      <c r="AG62" s="1">
        <v>0</v>
      </c>
      <c r="AH62" s="1">
        <v>0</v>
      </c>
      <c r="AI62" t="s">
        <v>322</v>
      </c>
      <c r="AJ62" s="1">
        <v>1</v>
      </c>
      <c r="AK62" s="1">
        <v>720</v>
      </c>
      <c r="AL62" s="1">
        <v>720</v>
      </c>
      <c r="AM62" s="1">
        <v>1</v>
      </c>
      <c r="AN62" s="1">
        <v>0</v>
      </c>
      <c r="AO62" s="1">
        <v>0</v>
      </c>
      <c r="AP62" s="1">
        <v>0</v>
      </c>
      <c r="AQ62" s="1">
        <v>0</v>
      </c>
      <c r="AR62" s="1">
        <v>1345</v>
      </c>
      <c r="AS62" s="1">
        <v>21.4</v>
      </c>
      <c r="AT62" s="1">
        <f>Table1[[#This Row],[รวมต้นทุนค่าเดินทาง]]+Table1[[#This Row],[รวมต้นทุนค่าซ่อม]]+Table1[[#This Row],[รวมค่าเสื่อม]]</f>
        <v>3341.4261506276152</v>
      </c>
      <c r="AU62" s="1">
        <f t="shared" si="1"/>
        <v>4256.109283997258</v>
      </c>
      <c r="AV62" s="1" t="str" cm="1">
        <f t="array" ref="AV62">IF(AC62&lt;4, "เก็บ", IF(OR(AT62 &lt; PERCENTILE(IF($AC$2:$AC$5092=AC62, $AT$2:$AT$5092), 0.25) - 1.5 * (PERCENTILE(IF($AC$2:$AC$5092=AC62, $AT$2:$AT$5092), 0.75) - PERCENTILE(IF($AC$2:$AC$5092=AC62, $AT$2:$AT$5092), 0.25)), AT62 &gt; PERCENTILE(IF($AC$2:$AC$5092=AC62, $AT$2:$AT$5092), 0.75) + 1.5 * (PERCENTILE(IF($AC$2:$AC$5092=AC62, $AT$2:$AT$5092), 0.75) - PERCENTILE(IF($AC$2:$AC$5092=AC62, $AT$2:$AT$5092), 0.25))), "ตัด", "เก็บ"))</f>
        <v>เก็บ</v>
      </c>
      <c r="AW62" s="1">
        <f t="shared" si="2"/>
        <v>3807.0727671795808</v>
      </c>
      <c r="AX62" s="1">
        <v>2335.0230876608157</v>
      </c>
      <c r="AY62" s="1">
        <v>1975.0261506276152</v>
      </c>
    </row>
    <row r="63" spans="1:51" x14ac:dyDescent="0.2">
      <c r="A63" s="3">
        <v>45302</v>
      </c>
      <c r="B63">
        <v>45302</v>
      </c>
      <c r="C63" t="s">
        <v>323</v>
      </c>
      <c r="D63" t="s">
        <v>66</v>
      </c>
      <c r="E63" t="s">
        <v>67</v>
      </c>
      <c r="F63" t="s">
        <v>324</v>
      </c>
      <c r="G63" s="1">
        <v>0</v>
      </c>
      <c r="H63" s="1">
        <v>2255</v>
      </c>
      <c r="I63" s="1">
        <v>500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500</v>
      </c>
      <c r="P63" t="s">
        <v>325</v>
      </c>
      <c r="Q63" s="2">
        <v>45302</v>
      </c>
      <c r="R63" t="s">
        <v>70</v>
      </c>
      <c r="S63">
        <v>0</v>
      </c>
      <c r="T63" t="s">
        <v>71</v>
      </c>
      <c r="U63" t="s">
        <v>72</v>
      </c>
      <c r="V63" s="1">
        <v>0</v>
      </c>
      <c r="W63" s="1">
        <v>0</v>
      </c>
      <c r="X63" s="1">
        <v>0</v>
      </c>
      <c r="AA63" t="s">
        <v>58</v>
      </c>
      <c r="AB63" s="1">
        <v>0</v>
      </c>
      <c r="AC63" s="4">
        <f>IF(ISNUMBER(MATCH(AD63, $AD$2:AD62, 0)), INDEX($AC$2:AC62, MATCH(AD63, $AD$2:AD62, 0)), MAX($AC$2:AC62)+1)</f>
        <v>2</v>
      </c>
      <c r="AD63" t="str">
        <f t="shared" si="3"/>
        <v>เชียงใหม่-พุทธมณฑลสาย 5</v>
      </c>
      <c r="AE63" t="s">
        <v>73</v>
      </c>
      <c r="AF63" s="1">
        <v>0</v>
      </c>
      <c r="AG63" s="1">
        <v>0</v>
      </c>
      <c r="AH63" s="1">
        <v>0</v>
      </c>
      <c r="AI63" t="s">
        <v>326</v>
      </c>
      <c r="AJ63" s="1">
        <v>1</v>
      </c>
      <c r="AK63" s="1">
        <v>720</v>
      </c>
      <c r="AL63" s="1">
        <v>720</v>
      </c>
      <c r="AM63" s="1">
        <v>1</v>
      </c>
      <c r="AN63" s="1">
        <v>0</v>
      </c>
      <c r="AO63" s="1">
        <v>0</v>
      </c>
      <c r="AP63" s="1">
        <v>0</v>
      </c>
      <c r="AQ63" s="1">
        <v>0</v>
      </c>
      <c r="AR63" s="1">
        <v>2755</v>
      </c>
      <c r="AS63" s="1">
        <v>145.22033333333329</v>
      </c>
      <c r="AT63" s="1">
        <f>Table1[[#This Row],[รวมต้นทุนค่าเดินทาง]]+Table1[[#This Row],[รวมต้นทุนค่าซ่อม]]+Table1[[#This Row],[รวมค่าเสื่อม]]</f>
        <v>4856.5736391184573</v>
      </c>
      <c r="AU63" s="1">
        <f t="shared" si="1"/>
        <v>5026.5629662053279</v>
      </c>
      <c r="AV63" s="1" t="str" cm="1">
        <f t="array" ref="AV63">IF(AC63&lt;4, "เก็บ", IF(OR(AT63 &lt; PERCENTILE(IF($AC$2:$AC$5092=AC63, $AT$2:$AT$5092), 0.25) - 1.5 * (PERCENTILE(IF($AC$2:$AC$5092=AC63, $AT$2:$AT$5092), 0.75) - PERCENTILE(IF($AC$2:$AC$5092=AC63, $AT$2:$AT$5092), 0.25)), AT63 &gt; PERCENTILE(IF($AC$2:$AC$5092=AC63, $AT$2:$AT$5092), 0.75) + 1.5 * (PERCENTILE(IF($AC$2:$AC$5092=AC63, $AT$2:$AT$5092), 0.75) - PERCENTILE(IF($AC$2:$AC$5092=AC63, $AT$2:$AT$5092), 0.25))), "ตัด", "เก็บ"))</f>
        <v>เก็บ</v>
      </c>
      <c r="AW63" s="1">
        <f t="shared" si="2"/>
        <v>5026.5629662053279</v>
      </c>
      <c r="AX63" s="1">
        <v>4064.5059139663294</v>
      </c>
      <c r="AY63" s="1">
        <v>1956.3533057851239</v>
      </c>
    </row>
    <row r="64" spans="1:51" x14ac:dyDescent="0.2">
      <c r="A64" s="3">
        <v>45302</v>
      </c>
      <c r="B64">
        <v>45302</v>
      </c>
      <c r="C64" t="s">
        <v>327</v>
      </c>
      <c r="D64" t="s">
        <v>66</v>
      </c>
      <c r="E64" t="s">
        <v>67</v>
      </c>
      <c r="F64" t="s">
        <v>328</v>
      </c>
      <c r="G64" s="1">
        <v>0</v>
      </c>
      <c r="H64" s="1">
        <v>945</v>
      </c>
      <c r="I64" s="1">
        <v>400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400</v>
      </c>
      <c r="P64" t="s">
        <v>329</v>
      </c>
      <c r="Q64" s="2">
        <v>45302</v>
      </c>
      <c r="R64" t="s">
        <v>70</v>
      </c>
      <c r="S64">
        <v>0</v>
      </c>
      <c r="T64" t="s">
        <v>71</v>
      </c>
      <c r="U64" t="s">
        <v>93</v>
      </c>
      <c r="V64" s="1">
        <v>0</v>
      </c>
      <c r="W64" s="1">
        <v>0</v>
      </c>
      <c r="X64" s="1">
        <v>0</v>
      </c>
      <c r="AA64" t="s">
        <v>58</v>
      </c>
      <c r="AB64" s="1">
        <v>0</v>
      </c>
      <c r="AC64" s="4">
        <f>IF(ISNUMBER(MATCH(AD64, $AD$2:AD63, 0)), INDEX($AC$2:AC63, MATCH(AD64, $AD$2:AD63, 0)), MAX($AC$2:AC63)+1)</f>
        <v>4</v>
      </c>
      <c r="AD64" t="str">
        <f t="shared" si="3"/>
        <v>เชียงใหม่-ตลาดไท</v>
      </c>
      <c r="AE64" t="s">
        <v>73</v>
      </c>
      <c r="AF64" s="1">
        <v>0</v>
      </c>
      <c r="AG64" s="1">
        <v>0</v>
      </c>
      <c r="AH64" s="1">
        <v>0</v>
      </c>
      <c r="AI64" t="s">
        <v>330</v>
      </c>
      <c r="AJ64" s="1">
        <v>1</v>
      </c>
      <c r="AK64" s="1">
        <v>720</v>
      </c>
      <c r="AL64" s="1">
        <v>720</v>
      </c>
      <c r="AM64" s="1">
        <v>1</v>
      </c>
      <c r="AN64" s="1">
        <v>0</v>
      </c>
      <c r="AO64" s="1">
        <v>0</v>
      </c>
      <c r="AP64" s="1">
        <v>0</v>
      </c>
      <c r="AQ64" s="1">
        <v>0</v>
      </c>
      <c r="AR64" s="1">
        <v>1345</v>
      </c>
      <c r="AS64" s="1">
        <v>97.101851851851848</v>
      </c>
      <c r="AT64" s="1">
        <f>Table1[[#This Row],[รวมต้นทุนค่าเดินทาง]]+Table1[[#This Row],[รวมต้นทุนค่าซ่อม]]+Table1[[#This Row],[รวมค่าเสื่อม]]</f>
        <v>3250.363035113035</v>
      </c>
      <c r="AU64" s="1">
        <f t="shared" si="1"/>
        <v>4256.109283997258</v>
      </c>
      <c r="AV64" s="1" t="str" cm="1">
        <f t="array" ref="AV64">IF(AC64&lt;4, "เก็บ", IF(OR(AT64 &lt; PERCENTILE(IF($AC$2:$AC$5092=AC64, $AT$2:$AT$5092), 0.25) - 1.5 * (PERCENTILE(IF($AC$2:$AC$5092=AC64, $AT$2:$AT$5092), 0.75) - PERCENTILE(IF($AC$2:$AC$5092=AC64, $AT$2:$AT$5092), 0.25)), AT64 &gt; PERCENTILE(IF($AC$2:$AC$5092=AC64, $AT$2:$AT$5092), 0.75) + 1.5 * (PERCENTILE(IF($AC$2:$AC$5092=AC64, $AT$2:$AT$5092), 0.75) - PERCENTILE(IF($AC$2:$AC$5092=AC64, $AT$2:$AT$5092), 0.25))), "ตัด", "เก็บ"))</f>
        <v>เก็บ</v>
      </c>
      <c r="AW64" s="1">
        <f t="shared" si="2"/>
        <v>3807.0727671795808</v>
      </c>
      <c r="AX64" s="1">
        <v>2335.0230876608157</v>
      </c>
      <c r="AY64" s="1">
        <v>1808.2611832611833</v>
      </c>
    </row>
    <row r="65" spans="1:51" x14ac:dyDescent="0.2">
      <c r="A65" s="3">
        <v>45302</v>
      </c>
      <c r="B65">
        <v>45302</v>
      </c>
      <c r="C65" t="s">
        <v>331</v>
      </c>
      <c r="D65" t="s">
        <v>66</v>
      </c>
      <c r="E65" t="s">
        <v>129</v>
      </c>
      <c r="F65" t="s">
        <v>332</v>
      </c>
      <c r="G65" s="1">
        <v>0</v>
      </c>
      <c r="H65" s="1">
        <v>945</v>
      </c>
      <c r="I65" s="1">
        <v>400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400</v>
      </c>
      <c r="P65" t="s">
        <v>333</v>
      </c>
      <c r="Q65" s="2">
        <v>45302</v>
      </c>
      <c r="R65" t="s">
        <v>70</v>
      </c>
      <c r="S65">
        <v>0</v>
      </c>
      <c r="T65" t="s">
        <v>71</v>
      </c>
      <c r="U65" t="s">
        <v>93</v>
      </c>
      <c r="V65" s="1">
        <v>0</v>
      </c>
      <c r="W65" s="1">
        <v>0</v>
      </c>
      <c r="X65" s="1">
        <v>0</v>
      </c>
      <c r="AA65" t="s">
        <v>58</v>
      </c>
      <c r="AB65" s="1">
        <v>0</v>
      </c>
      <c r="AC65" s="4">
        <f>IF(ISNUMBER(MATCH(AD65, $AD$2:AD64, 0)), INDEX($AC$2:AC64, MATCH(AD65, $AD$2:AD64, 0)), MAX($AC$2:AC64)+1)</f>
        <v>4</v>
      </c>
      <c r="AD65" t="str">
        <f t="shared" si="3"/>
        <v>เชียงใหม่-ตลาดไท</v>
      </c>
      <c r="AE65" t="s">
        <v>73</v>
      </c>
      <c r="AF65" s="1">
        <v>0</v>
      </c>
      <c r="AG65" s="1">
        <v>0</v>
      </c>
      <c r="AH65" s="1">
        <v>0</v>
      </c>
      <c r="AI65" t="s">
        <v>334</v>
      </c>
      <c r="AJ65" s="1">
        <v>1</v>
      </c>
      <c r="AK65" s="1">
        <v>720</v>
      </c>
      <c r="AL65" s="1">
        <v>720</v>
      </c>
      <c r="AM65" s="1">
        <v>1</v>
      </c>
      <c r="AN65" s="1">
        <v>0</v>
      </c>
      <c r="AO65" s="1">
        <v>0</v>
      </c>
      <c r="AP65" s="1">
        <v>0</v>
      </c>
      <c r="AQ65" s="1">
        <v>0</v>
      </c>
      <c r="AR65" s="1">
        <v>1345</v>
      </c>
      <c r="AS65" s="1">
        <v>655.56710526315794</v>
      </c>
      <c r="AT65" s="1">
        <f>Table1[[#This Row],[รวมต้นทุนค่าเดินทาง]]+Table1[[#This Row],[รวมต้นทุนค่าซ่อม]]+Table1[[#This Row],[รวมค่าเสื่อม]]</f>
        <v>3754.6493706620831</v>
      </c>
      <c r="AU65" s="1">
        <f t="shared" si="1"/>
        <v>4256.109283997258</v>
      </c>
      <c r="AV65" s="1" t="str" cm="1">
        <f t="array" ref="AV65">IF(AC65&lt;4, "เก็บ", IF(OR(AT65 &lt; PERCENTILE(IF($AC$2:$AC$5092=AC65, $AT$2:$AT$5092), 0.25) - 1.5 * (PERCENTILE(IF($AC$2:$AC$5092=AC65, $AT$2:$AT$5092), 0.75) - PERCENTILE(IF($AC$2:$AC$5092=AC65, $AT$2:$AT$5092), 0.25)), AT65 &gt; PERCENTILE(IF($AC$2:$AC$5092=AC65, $AT$2:$AT$5092), 0.75) + 1.5 * (PERCENTILE(IF($AC$2:$AC$5092=AC65, $AT$2:$AT$5092), 0.75) - PERCENTILE(IF($AC$2:$AC$5092=AC65, $AT$2:$AT$5092), 0.25))), "ตัด", "เก็บ"))</f>
        <v>เก็บ</v>
      </c>
      <c r="AW65" s="1">
        <f t="shared" si="2"/>
        <v>3807.0727671795808</v>
      </c>
      <c r="AX65" s="1">
        <v>2335.0230876608157</v>
      </c>
      <c r="AY65" s="1">
        <v>1754.0822653989253</v>
      </c>
    </row>
    <row r="66" spans="1:51" x14ac:dyDescent="0.2">
      <c r="A66" s="3">
        <v>45302</v>
      </c>
      <c r="B66">
        <v>45302</v>
      </c>
      <c r="C66" t="s">
        <v>335</v>
      </c>
      <c r="D66" t="s">
        <v>66</v>
      </c>
      <c r="E66" t="s">
        <v>67</v>
      </c>
      <c r="F66" t="s">
        <v>92</v>
      </c>
      <c r="G66" s="1">
        <v>0</v>
      </c>
      <c r="H66" s="1">
        <v>945</v>
      </c>
      <c r="I66" s="1">
        <v>400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400</v>
      </c>
      <c r="P66" t="s">
        <v>336</v>
      </c>
      <c r="Q66" s="2">
        <v>45302</v>
      </c>
      <c r="R66" t="s">
        <v>70</v>
      </c>
      <c r="S66">
        <v>0</v>
      </c>
      <c r="T66" t="s">
        <v>71</v>
      </c>
      <c r="U66" t="s">
        <v>93</v>
      </c>
      <c r="V66" s="1">
        <v>0</v>
      </c>
      <c r="W66" s="1">
        <v>0</v>
      </c>
      <c r="X66" s="1">
        <v>0</v>
      </c>
      <c r="AA66" t="s">
        <v>58</v>
      </c>
      <c r="AB66" s="1">
        <v>0</v>
      </c>
      <c r="AC66" s="4">
        <f>IF(ISNUMBER(MATCH(AD66, $AD$2:AD65, 0)), INDEX($AC$2:AC65, MATCH(AD66, $AD$2:AD65, 0)), MAX($AC$2:AC65)+1)</f>
        <v>4</v>
      </c>
      <c r="AD66" t="str">
        <f t="shared" si="3"/>
        <v>เชียงใหม่-ตลาดไท</v>
      </c>
      <c r="AE66" t="s">
        <v>73</v>
      </c>
      <c r="AF66" s="1">
        <v>0</v>
      </c>
      <c r="AG66" s="1">
        <v>0</v>
      </c>
      <c r="AH66" s="1">
        <v>0</v>
      </c>
      <c r="AI66" t="s">
        <v>337</v>
      </c>
      <c r="AJ66" s="1">
        <v>1</v>
      </c>
      <c r="AK66" s="1">
        <v>720</v>
      </c>
      <c r="AL66" s="1">
        <v>720</v>
      </c>
      <c r="AM66" s="1">
        <v>1</v>
      </c>
      <c r="AN66" s="1">
        <v>0</v>
      </c>
      <c r="AO66" s="1">
        <v>0</v>
      </c>
      <c r="AP66" s="1">
        <v>0</v>
      </c>
      <c r="AQ66" s="1">
        <v>0</v>
      </c>
      <c r="AR66" s="1">
        <v>1345</v>
      </c>
      <c r="AS66" s="1">
        <v>97.951666666666682</v>
      </c>
      <c r="AT66" s="1">
        <f>Table1[[#This Row],[รวมต้นทุนค่าเดินทาง]]+Table1[[#This Row],[รวมต้นทุนค่าซ่อม]]+Table1[[#This Row],[รวมค่าเสื่อม]]</f>
        <v>3189.3710449255277</v>
      </c>
      <c r="AU66" s="1">
        <f t="shared" si="1"/>
        <v>4256.109283997258</v>
      </c>
      <c r="AV66" s="1" t="str" cm="1">
        <f t="array" ref="AV66">IF(AC66&lt;4, "เก็บ", IF(OR(AT66 &lt; PERCENTILE(IF($AC$2:$AC$5092=AC66, $AT$2:$AT$5092), 0.25) - 1.5 * (PERCENTILE(IF($AC$2:$AC$5092=AC66, $AT$2:$AT$5092), 0.75) - PERCENTILE(IF($AC$2:$AC$5092=AC66, $AT$2:$AT$5092), 0.25)), AT66 &gt; PERCENTILE(IF($AC$2:$AC$5092=AC66, $AT$2:$AT$5092), 0.75) + 1.5 * (PERCENTILE(IF($AC$2:$AC$5092=AC66, $AT$2:$AT$5092), 0.75) - PERCENTILE(IF($AC$2:$AC$5092=AC66, $AT$2:$AT$5092), 0.25))), "ตัด", "เก็บ"))</f>
        <v>เก็บ</v>
      </c>
      <c r="AW66" s="1">
        <f t="shared" si="2"/>
        <v>3807.0727671795808</v>
      </c>
      <c r="AX66" s="1">
        <v>2335.0230876608157</v>
      </c>
      <c r="AY66" s="1">
        <v>1746.4193782588609</v>
      </c>
    </row>
    <row r="67" spans="1:51" x14ac:dyDescent="0.2">
      <c r="A67" s="3">
        <v>45302</v>
      </c>
      <c r="B67">
        <v>45302</v>
      </c>
      <c r="C67" t="s">
        <v>338</v>
      </c>
      <c r="D67" t="s">
        <v>51</v>
      </c>
      <c r="E67" t="s">
        <v>61</v>
      </c>
      <c r="F67" t="s">
        <v>228</v>
      </c>
      <c r="G67" s="1">
        <v>4200</v>
      </c>
      <c r="H67" s="1">
        <v>2530</v>
      </c>
      <c r="I67" s="1">
        <v>1900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6100</v>
      </c>
      <c r="P67" t="s">
        <v>339</v>
      </c>
      <c r="Q67" s="2">
        <v>45302</v>
      </c>
      <c r="R67" t="s">
        <v>55</v>
      </c>
      <c r="S67">
        <v>0</v>
      </c>
      <c r="T67" t="s">
        <v>56</v>
      </c>
      <c r="U67" t="s">
        <v>57</v>
      </c>
      <c r="V67" s="1">
        <v>2500</v>
      </c>
      <c r="W67" s="1">
        <v>0</v>
      </c>
      <c r="X67" s="1">
        <v>0</v>
      </c>
      <c r="AA67" t="s">
        <v>58</v>
      </c>
      <c r="AB67" s="1">
        <v>0</v>
      </c>
      <c r="AC67" s="4">
        <f>IF(ISNUMBER(MATCH(AD67, $AD$2:AD66, 0)), INDEX($AC$2:AC66, MATCH(AD67, $AD$2:AD66, 0)), MAX($AC$2:AC66)+1)</f>
        <v>1</v>
      </c>
      <c r="AD67" t="str">
        <f t="shared" si="3"/>
        <v>ท่าลี่-กองลอย</v>
      </c>
      <c r="AE67" t="s">
        <v>55</v>
      </c>
      <c r="AF67" s="1">
        <v>0</v>
      </c>
      <c r="AG67" s="1">
        <v>0</v>
      </c>
      <c r="AH67" s="1">
        <v>0</v>
      </c>
      <c r="AI67" t="s">
        <v>340</v>
      </c>
      <c r="AJ67" s="1">
        <v>1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11130</v>
      </c>
      <c r="AS67" s="1">
        <v>17.12</v>
      </c>
      <c r="AT67" s="1">
        <f>Table1[[#This Row],[รวมต้นทุนค่าเดินทาง]]+Table1[[#This Row],[รวมต้นทุนค่าซ่อม]]+Table1[[#This Row],[รวมค่าเสื่อม]]</f>
        <v>12821.227142857144</v>
      </c>
      <c r="AU67" s="1">
        <f t="shared" ref="AU67:AU130" si="4">AVERAGEIF($AC$2:$AC$5092, AC67, $AT$2:$AT$5092)</f>
        <v>13953.293816562818</v>
      </c>
      <c r="AV67" s="1" t="str" cm="1">
        <f t="array" ref="AV67">IF(AC67&lt;4, "เก็บ", IF(OR(AT67 &lt; PERCENTILE(IF($AC$2:$AC$5092=AC67, $AT$2:$AT$5092), 0.25) - 1.5 * (PERCENTILE(IF($AC$2:$AC$5092=AC67, $AT$2:$AT$5092), 0.75) - PERCENTILE(IF($AC$2:$AC$5092=AC67, $AT$2:$AT$5092), 0.25)), AT67 &gt; PERCENTILE(IF($AC$2:$AC$5092=AC67, $AT$2:$AT$5092), 0.75) + 1.5 * (PERCENTILE(IF($AC$2:$AC$5092=AC67, $AT$2:$AT$5092), 0.75) - PERCENTILE(IF($AC$2:$AC$5092=AC67, $AT$2:$AT$5092), 0.25))), "ตัด", "เก็บ"))</f>
        <v>เก็บ</v>
      </c>
      <c r="AW67" s="1">
        <f t="shared" ref="AW67:AW130" si="5">AVERAGEIFS($AT$2:$AT$5092, $AC$2:$AC$5092, AC67, $AV$2:$AV$5092, "เก็บ")</f>
        <v>13953.293816562818</v>
      </c>
      <c r="AX67" s="1">
        <v>14426.372718098486</v>
      </c>
      <c r="AY67" s="1">
        <v>1674.1071428571429</v>
      </c>
    </row>
    <row r="68" spans="1:51" x14ac:dyDescent="0.2">
      <c r="A68" s="3">
        <v>45302</v>
      </c>
      <c r="B68">
        <v>45302</v>
      </c>
      <c r="C68" t="s">
        <v>341</v>
      </c>
      <c r="D68" t="s">
        <v>66</v>
      </c>
      <c r="E68" t="s">
        <v>105</v>
      </c>
      <c r="F68" t="s">
        <v>342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731</v>
      </c>
      <c r="O68" s="1">
        <v>731</v>
      </c>
      <c r="P68" t="s">
        <v>343</v>
      </c>
      <c r="Q68" s="2">
        <v>45302</v>
      </c>
      <c r="R68" t="s">
        <v>55</v>
      </c>
      <c r="S68">
        <v>0</v>
      </c>
      <c r="T68" t="s">
        <v>87</v>
      </c>
      <c r="U68" t="s">
        <v>71</v>
      </c>
      <c r="V68" s="1">
        <v>0</v>
      </c>
      <c r="W68" s="1">
        <v>640</v>
      </c>
      <c r="X68" s="1">
        <v>0</v>
      </c>
      <c r="Y68" t="s">
        <v>108</v>
      </c>
      <c r="Z68" t="s">
        <v>71</v>
      </c>
      <c r="AA68" t="s">
        <v>344</v>
      </c>
      <c r="AB68" s="1">
        <v>0</v>
      </c>
      <c r="AC68" s="4">
        <f>IF(ISNUMBER(MATCH(AD68, $AD$2:AD67, 0)), INDEX($AC$2:AC67, MATCH(AD68, $AD$2:AD67, 0)), MAX($AC$2:AC67)+1)</f>
        <v>6</v>
      </c>
      <c r="AD68" t="str">
        <f t="shared" si="3"/>
        <v>เชียงราย-เชียงใหม่</v>
      </c>
      <c r="AE68" t="s">
        <v>55</v>
      </c>
      <c r="AF68" s="1">
        <v>0</v>
      </c>
      <c r="AG68" s="1">
        <v>0</v>
      </c>
      <c r="AH68" s="1">
        <v>0</v>
      </c>
      <c r="AI68" t="s">
        <v>345</v>
      </c>
      <c r="AJ68" s="1">
        <v>1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1371</v>
      </c>
      <c r="AS68" s="1">
        <v>154.94223560910311</v>
      </c>
      <c r="AT68" s="1">
        <f>Table1[[#This Row],[รวมต้นทุนค่าเดินทาง]]+Table1[[#This Row],[รวมต้นทุนค่าซ่อม]]+Table1[[#This Row],[รวมค่าเสื่อม]]</f>
        <v>3256.7114663783341</v>
      </c>
      <c r="AU68" s="1">
        <f t="shared" si="4"/>
        <v>4428.3346813776061</v>
      </c>
      <c r="AV68" s="1" t="str" cm="1">
        <f t="array" ref="AV68">IF(AC68&lt;4, "เก็บ", IF(OR(AT68 &lt; PERCENTILE(IF($AC$2:$AC$5092=AC68, $AT$2:$AT$5092), 0.25) - 1.5 * (PERCENTILE(IF($AC$2:$AC$5092=AC68, $AT$2:$AT$5092), 0.75) - PERCENTILE(IF($AC$2:$AC$5092=AC68, $AT$2:$AT$5092), 0.25)), AT68 &gt; PERCENTILE(IF($AC$2:$AC$5092=AC68, $AT$2:$AT$5092), 0.75) + 1.5 * (PERCENTILE(IF($AC$2:$AC$5092=AC68, $AT$2:$AT$5092), 0.75) - PERCENTILE(IF($AC$2:$AC$5092=AC68, $AT$2:$AT$5092), 0.25))), "ตัด", "เก็บ"))</f>
        <v>เก็บ</v>
      </c>
      <c r="AW68" s="1">
        <f t="shared" si="5"/>
        <v>3873.7679454274344</v>
      </c>
      <c r="AX68" s="1">
        <v>2781.4385174989698</v>
      </c>
      <c r="AY68" s="1">
        <v>1730.7692307692307</v>
      </c>
    </row>
    <row r="69" spans="1:51" x14ac:dyDescent="0.2">
      <c r="A69" s="3">
        <v>45303</v>
      </c>
      <c r="B69">
        <v>45303</v>
      </c>
      <c r="C69" t="s">
        <v>346</v>
      </c>
      <c r="D69" t="s">
        <v>66</v>
      </c>
      <c r="E69" t="s">
        <v>67</v>
      </c>
      <c r="F69" t="s">
        <v>68</v>
      </c>
      <c r="G69" s="1">
        <v>0</v>
      </c>
      <c r="H69" s="1">
        <v>975</v>
      </c>
      <c r="I69" s="1">
        <v>500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500</v>
      </c>
      <c r="P69" t="s">
        <v>347</v>
      </c>
      <c r="Q69" s="2">
        <v>45303</v>
      </c>
      <c r="R69" t="s">
        <v>70</v>
      </c>
      <c r="S69">
        <v>0</v>
      </c>
      <c r="T69" t="s">
        <v>71</v>
      </c>
      <c r="U69" t="s">
        <v>161</v>
      </c>
      <c r="V69" s="1">
        <v>0</v>
      </c>
      <c r="W69" s="1">
        <v>0</v>
      </c>
      <c r="X69" s="1">
        <v>0</v>
      </c>
      <c r="AA69" t="s">
        <v>58</v>
      </c>
      <c r="AB69" s="1">
        <v>0</v>
      </c>
      <c r="AC69" s="4">
        <f>IF(ISNUMBER(MATCH(AD69, $AD$2:AD68, 0)), INDEX($AC$2:AC68, MATCH(AD69, $AD$2:AD68, 0)), MAX($AC$2:AC68)+1)</f>
        <v>9</v>
      </c>
      <c r="AD69" t="str">
        <f t="shared" si="3"/>
        <v>เชียงใหม่-พุทธมณฑลสาย 2</v>
      </c>
      <c r="AE69" t="s">
        <v>73</v>
      </c>
      <c r="AF69" s="1">
        <v>0</v>
      </c>
      <c r="AG69" s="1">
        <v>0</v>
      </c>
      <c r="AH69" s="1">
        <v>0</v>
      </c>
      <c r="AI69" t="s">
        <v>348</v>
      </c>
      <c r="AJ69" s="1">
        <v>1</v>
      </c>
      <c r="AK69" s="1">
        <v>720</v>
      </c>
      <c r="AL69" s="1">
        <v>720</v>
      </c>
      <c r="AM69" s="1">
        <v>1</v>
      </c>
      <c r="AN69" s="1">
        <v>0</v>
      </c>
      <c r="AO69" s="1">
        <v>0</v>
      </c>
      <c r="AP69" s="1">
        <v>0</v>
      </c>
      <c r="AQ69" s="1">
        <v>0</v>
      </c>
      <c r="AR69" s="1">
        <v>1475</v>
      </c>
      <c r="AS69" s="1">
        <v>27.514285714285709</v>
      </c>
      <c r="AT69" s="1">
        <f>Table1[[#This Row],[รวมต้นทุนค่าเดินทาง]]+Table1[[#This Row],[รวมต้นทุนค่าซ่อม]]+Table1[[#This Row],[รวมค่าเสื่อม]]</f>
        <v>3401.4504559270517</v>
      </c>
      <c r="AU69" s="1">
        <f t="shared" si="4"/>
        <v>4623.2312262414152</v>
      </c>
      <c r="AV69" s="1" t="str" cm="1">
        <f t="array" ref="AV69">IF(AC69&lt;4, "เก็บ", IF(OR(AT69 &lt; PERCENTILE(IF($AC$2:$AC$5092=AC69, $AT$2:$AT$5092), 0.25) - 1.5 * (PERCENTILE(IF($AC$2:$AC$5092=AC69, $AT$2:$AT$5092), 0.75) - PERCENTILE(IF($AC$2:$AC$5092=AC69, $AT$2:$AT$5092), 0.25)), AT69 &gt; PERCENTILE(IF($AC$2:$AC$5092=AC69, $AT$2:$AT$5092), 0.75) + 1.5 * (PERCENTILE(IF($AC$2:$AC$5092=AC69, $AT$2:$AT$5092), 0.75) - PERCENTILE(IF($AC$2:$AC$5092=AC69, $AT$2:$AT$5092), 0.25))), "ตัด", "เก็บ"))</f>
        <v>เก็บ</v>
      </c>
      <c r="AW69" s="1">
        <f t="shared" si="5"/>
        <v>4005.4952465164292</v>
      </c>
      <c r="AX69" s="1">
        <v>2577.9546108768855</v>
      </c>
      <c r="AY69" s="1">
        <v>1898.936170212766</v>
      </c>
    </row>
    <row r="70" spans="1:51" x14ac:dyDescent="0.2">
      <c r="A70" s="3">
        <v>45303</v>
      </c>
      <c r="B70">
        <v>45303</v>
      </c>
      <c r="C70" t="s">
        <v>349</v>
      </c>
      <c r="D70" t="s">
        <v>66</v>
      </c>
      <c r="E70" t="s">
        <v>67</v>
      </c>
      <c r="F70" t="s">
        <v>277</v>
      </c>
      <c r="G70" s="1">
        <v>0</v>
      </c>
      <c r="H70" s="1">
        <v>2224</v>
      </c>
      <c r="I70" s="1">
        <v>500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500</v>
      </c>
      <c r="P70" t="s">
        <v>350</v>
      </c>
      <c r="Q70" s="2">
        <v>45303</v>
      </c>
      <c r="R70" t="s">
        <v>70</v>
      </c>
      <c r="S70">
        <v>0</v>
      </c>
      <c r="T70" t="s">
        <v>71</v>
      </c>
      <c r="U70" t="s">
        <v>72</v>
      </c>
      <c r="V70" s="1">
        <v>0</v>
      </c>
      <c r="W70" s="1">
        <v>0</v>
      </c>
      <c r="X70" s="1">
        <v>0</v>
      </c>
      <c r="AA70" t="s">
        <v>58</v>
      </c>
      <c r="AB70" s="1">
        <v>0</v>
      </c>
      <c r="AC70" s="4">
        <f>IF(ISNUMBER(MATCH(AD70, $AD$2:AD69, 0)), INDEX($AC$2:AC69, MATCH(AD70, $AD$2:AD69, 0)), MAX($AC$2:AC69)+1)</f>
        <v>2</v>
      </c>
      <c r="AD70" t="str">
        <f t="shared" si="3"/>
        <v>เชียงใหม่-พุทธมณฑลสาย 5</v>
      </c>
      <c r="AE70" t="s">
        <v>73</v>
      </c>
      <c r="AF70" s="1">
        <v>0</v>
      </c>
      <c r="AG70" s="1">
        <v>0</v>
      </c>
      <c r="AH70" s="1">
        <v>0</v>
      </c>
      <c r="AI70" t="s">
        <v>351</v>
      </c>
      <c r="AJ70" s="1">
        <v>1</v>
      </c>
      <c r="AK70" s="1">
        <v>720</v>
      </c>
      <c r="AL70" s="1">
        <v>720</v>
      </c>
      <c r="AM70" s="1">
        <v>1</v>
      </c>
      <c r="AN70" s="1">
        <v>0</v>
      </c>
      <c r="AO70" s="1">
        <v>0</v>
      </c>
      <c r="AP70" s="1">
        <v>0</v>
      </c>
      <c r="AQ70" s="1">
        <v>0</v>
      </c>
      <c r="AR70" s="1">
        <v>2724</v>
      </c>
      <c r="AS70" s="1">
        <v>450.77277777777783</v>
      </c>
      <c r="AT70" s="1">
        <f>Table1[[#This Row],[รวมต้นทุนค่าเดินทาง]]+Table1[[#This Row],[รวมต้นทุนค่าซ่อม]]+Table1[[#This Row],[รวมค่าเสื่อม]]</f>
        <v>4783.714451698932</v>
      </c>
      <c r="AU70" s="1">
        <f t="shared" si="4"/>
        <v>5026.5629662053279</v>
      </c>
      <c r="AV70" s="1" t="str" cm="1">
        <f t="array" ref="AV70">IF(AC70&lt;4, "เก็บ", IF(OR(AT70 &lt; PERCENTILE(IF($AC$2:$AC$5092=AC70, $AT$2:$AT$5092), 0.25) - 1.5 * (PERCENTILE(IF($AC$2:$AC$5092=AC70, $AT$2:$AT$5092), 0.75) - PERCENTILE(IF($AC$2:$AC$5092=AC70, $AT$2:$AT$5092), 0.25)), AT70 &gt; PERCENTILE(IF($AC$2:$AC$5092=AC70, $AT$2:$AT$5092), 0.75) + 1.5 * (PERCENTILE(IF($AC$2:$AC$5092=AC70, $AT$2:$AT$5092), 0.75) - PERCENTILE(IF($AC$2:$AC$5092=AC70, $AT$2:$AT$5092), 0.25))), "ตัด", "เก็บ"))</f>
        <v>เก็บ</v>
      </c>
      <c r="AW70" s="1">
        <f t="shared" si="5"/>
        <v>5026.5629662053279</v>
      </c>
      <c r="AX70" s="1">
        <v>4064.5059139663294</v>
      </c>
      <c r="AY70" s="1">
        <v>1608.941673921154</v>
      </c>
    </row>
    <row r="71" spans="1:51" x14ac:dyDescent="0.2">
      <c r="A71" s="3">
        <v>45303</v>
      </c>
      <c r="B71">
        <v>45303</v>
      </c>
      <c r="C71" t="s">
        <v>352</v>
      </c>
      <c r="D71" t="s">
        <v>66</v>
      </c>
      <c r="E71" t="s">
        <v>67</v>
      </c>
      <c r="F71" t="s">
        <v>353</v>
      </c>
      <c r="G71" s="1">
        <v>0</v>
      </c>
      <c r="H71" s="1">
        <v>0</v>
      </c>
      <c r="I71" s="1">
        <v>500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500</v>
      </c>
      <c r="P71" t="s">
        <v>354</v>
      </c>
      <c r="Q71" s="2">
        <v>45303</v>
      </c>
      <c r="R71" t="s">
        <v>70</v>
      </c>
      <c r="S71">
        <v>0</v>
      </c>
      <c r="T71" t="s">
        <v>71</v>
      </c>
      <c r="U71" t="s">
        <v>72</v>
      </c>
      <c r="V71" s="1">
        <v>0</v>
      </c>
      <c r="W71" s="1">
        <v>0</v>
      </c>
      <c r="X71" s="1">
        <v>0</v>
      </c>
      <c r="AA71" t="s">
        <v>58</v>
      </c>
      <c r="AB71" s="1">
        <v>0</v>
      </c>
      <c r="AC71" s="4">
        <f>IF(ISNUMBER(MATCH(AD71, $AD$2:AD70, 0)), INDEX($AC$2:AC70, MATCH(AD71, $AD$2:AD70, 0)), MAX($AC$2:AC70)+1)</f>
        <v>2</v>
      </c>
      <c r="AD71" t="str">
        <f t="shared" si="3"/>
        <v>เชียงใหม่-พุทธมณฑลสาย 5</v>
      </c>
      <c r="AE71" t="s">
        <v>73</v>
      </c>
      <c r="AF71" s="1">
        <v>0</v>
      </c>
      <c r="AG71" s="1">
        <v>0</v>
      </c>
      <c r="AH71" s="1">
        <v>0</v>
      </c>
      <c r="AI71" t="s">
        <v>355</v>
      </c>
      <c r="AJ71" s="1">
        <v>1</v>
      </c>
      <c r="AK71" s="1">
        <v>720</v>
      </c>
      <c r="AL71" s="1">
        <v>720</v>
      </c>
      <c r="AM71" s="1">
        <v>1</v>
      </c>
      <c r="AN71" s="1">
        <v>0</v>
      </c>
      <c r="AO71" s="1">
        <v>0</v>
      </c>
      <c r="AP71" s="1">
        <v>0</v>
      </c>
      <c r="AQ71" s="1">
        <v>0</v>
      </c>
      <c r="AR71" s="1">
        <v>500</v>
      </c>
      <c r="AS71" s="1">
        <v>423.74969696969697</v>
      </c>
      <c r="AT71" s="1">
        <f>Table1[[#This Row],[รวมต้นทุนค่าเดินทาง]]+Table1[[#This Row],[รวมต้นทุนค่าซ่อม]]+Table1[[#This Row],[รวมค่าเสื่อม]]</f>
        <v>2079.6360761620308</v>
      </c>
      <c r="AU71" s="1">
        <f t="shared" si="4"/>
        <v>5026.5629662053279</v>
      </c>
      <c r="AV71" s="1" t="str" cm="1">
        <f t="array" ref="AV71">IF(AC71&lt;4, "เก็บ", IF(OR(AT71 &lt; PERCENTILE(IF($AC$2:$AC$5092=AC71, $AT$2:$AT$5092), 0.25) - 1.5 * (PERCENTILE(IF($AC$2:$AC$5092=AC71, $AT$2:$AT$5092), 0.75) - PERCENTILE(IF($AC$2:$AC$5092=AC71, $AT$2:$AT$5092), 0.25)), AT71 &gt; PERCENTILE(IF($AC$2:$AC$5092=AC71, $AT$2:$AT$5092), 0.75) + 1.5 * (PERCENTILE(IF($AC$2:$AC$5092=AC71, $AT$2:$AT$5092), 0.75) - PERCENTILE(IF($AC$2:$AC$5092=AC71, $AT$2:$AT$5092), 0.25))), "ตัด", "เก็บ"))</f>
        <v>เก็บ</v>
      </c>
      <c r="AW71" s="1">
        <f t="shared" si="5"/>
        <v>5026.5629662053279</v>
      </c>
      <c r="AX71" s="1">
        <v>4064.5059139663294</v>
      </c>
      <c r="AY71" s="1">
        <v>1155.8863791923341</v>
      </c>
    </row>
    <row r="72" spans="1:51" x14ac:dyDescent="0.2">
      <c r="A72" s="3">
        <v>45303</v>
      </c>
      <c r="B72">
        <v>45303</v>
      </c>
      <c r="C72" t="s">
        <v>356</v>
      </c>
      <c r="D72" t="s">
        <v>66</v>
      </c>
      <c r="E72" t="s">
        <v>129</v>
      </c>
      <c r="F72" t="s">
        <v>180</v>
      </c>
      <c r="G72" s="1">
        <v>0</v>
      </c>
      <c r="H72" s="1">
        <v>945</v>
      </c>
      <c r="I72" s="1">
        <v>400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400</v>
      </c>
      <c r="P72" t="s">
        <v>357</v>
      </c>
      <c r="Q72" s="2">
        <v>45303</v>
      </c>
      <c r="R72" t="s">
        <v>70</v>
      </c>
      <c r="S72">
        <v>0</v>
      </c>
      <c r="T72" t="s">
        <v>71</v>
      </c>
      <c r="U72" t="s">
        <v>93</v>
      </c>
      <c r="V72" s="1">
        <v>0</v>
      </c>
      <c r="W72" s="1">
        <v>0</v>
      </c>
      <c r="X72" s="1">
        <v>0</v>
      </c>
      <c r="AA72" t="s">
        <v>58</v>
      </c>
      <c r="AB72" s="1">
        <v>0</v>
      </c>
      <c r="AC72" s="4">
        <f>IF(ISNUMBER(MATCH(AD72, $AD$2:AD71, 0)), INDEX($AC$2:AC71, MATCH(AD72, $AD$2:AD71, 0)), MAX($AC$2:AC71)+1)</f>
        <v>4</v>
      </c>
      <c r="AD72" t="str">
        <f t="shared" ref="AD72:AD135" si="6">T72&amp;"-"&amp;U72</f>
        <v>เชียงใหม่-ตลาดไท</v>
      </c>
      <c r="AE72" t="s">
        <v>73</v>
      </c>
      <c r="AF72" s="1">
        <v>0</v>
      </c>
      <c r="AG72" s="1">
        <v>0</v>
      </c>
      <c r="AH72" s="1">
        <v>0</v>
      </c>
      <c r="AI72" t="s">
        <v>358</v>
      </c>
      <c r="AJ72" s="1">
        <v>1</v>
      </c>
      <c r="AK72" s="1">
        <v>720</v>
      </c>
      <c r="AL72" s="1">
        <v>720</v>
      </c>
      <c r="AM72" s="1">
        <v>1</v>
      </c>
      <c r="AN72" s="1">
        <v>0</v>
      </c>
      <c r="AO72" s="1">
        <v>0</v>
      </c>
      <c r="AP72" s="1">
        <v>0</v>
      </c>
      <c r="AQ72" s="1">
        <v>0</v>
      </c>
      <c r="AR72" s="1">
        <v>1345</v>
      </c>
      <c r="AS72" s="1">
        <v>528.35374999999999</v>
      </c>
      <c r="AT72" s="1">
        <f>Table1[[#This Row],[รวมต้นทุนค่าเดินทาง]]+Table1[[#This Row],[รวมต้นทุนค่าซ่อม]]+Table1[[#This Row],[รวมค่าเสื่อม]]</f>
        <v>3867.2213191717651</v>
      </c>
      <c r="AU72" s="1">
        <f t="shared" si="4"/>
        <v>4256.109283997258</v>
      </c>
      <c r="AV72" s="1" t="str" cm="1">
        <f t="array" ref="AV72">IF(AC72&lt;4, "เก็บ", IF(OR(AT72 &lt; PERCENTILE(IF($AC$2:$AC$5092=AC72, $AT$2:$AT$5092), 0.25) - 1.5 * (PERCENTILE(IF($AC$2:$AC$5092=AC72, $AT$2:$AT$5092), 0.75) - PERCENTILE(IF($AC$2:$AC$5092=AC72, $AT$2:$AT$5092), 0.25)), AT72 &gt; PERCENTILE(IF($AC$2:$AC$5092=AC72, $AT$2:$AT$5092), 0.75) + 1.5 * (PERCENTILE(IF($AC$2:$AC$5092=AC72, $AT$2:$AT$5092), 0.75) - PERCENTILE(IF($AC$2:$AC$5092=AC72, $AT$2:$AT$5092), 0.25))), "ตัด", "เก็บ"))</f>
        <v>เก็บ</v>
      </c>
      <c r="AW72" s="1">
        <f t="shared" si="5"/>
        <v>3807.0727671795808</v>
      </c>
      <c r="AX72" s="1">
        <v>2335.0230876608157</v>
      </c>
      <c r="AY72" s="1">
        <v>1993.8675691717651</v>
      </c>
    </row>
    <row r="73" spans="1:51" x14ac:dyDescent="0.2">
      <c r="A73" s="3">
        <v>45303</v>
      </c>
      <c r="B73">
        <v>45303</v>
      </c>
      <c r="C73" t="s">
        <v>359</v>
      </c>
      <c r="D73" t="s">
        <v>66</v>
      </c>
      <c r="E73" t="s">
        <v>129</v>
      </c>
      <c r="F73" t="s">
        <v>360</v>
      </c>
      <c r="G73" s="1">
        <v>0</v>
      </c>
      <c r="H73" s="1">
        <v>945</v>
      </c>
      <c r="I73" s="1">
        <v>400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400</v>
      </c>
      <c r="P73" t="s">
        <v>361</v>
      </c>
      <c r="Q73" s="2">
        <v>45303</v>
      </c>
      <c r="R73" t="s">
        <v>70</v>
      </c>
      <c r="S73">
        <v>0</v>
      </c>
      <c r="T73" t="s">
        <v>71</v>
      </c>
      <c r="U73" t="s">
        <v>93</v>
      </c>
      <c r="V73" s="1">
        <v>0</v>
      </c>
      <c r="W73" s="1">
        <v>0</v>
      </c>
      <c r="X73" s="1">
        <v>0</v>
      </c>
      <c r="AA73" t="s">
        <v>58</v>
      </c>
      <c r="AB73" s="1">
        <v>0</v>
      </c>
      <c r="AC73" s="4">
        <f>IF(ISNUMBER(MATCH(AD73, $AD$2:AD72, 0)), INDEX($AC$2:AC72, MATCH(AD73, $AD$2:AD72, 0)), MAX($AC$2:AC72)+1)</f>
        <v>4</v>
      </c>
      <c r="AD73" t="str">
        <f t="shared" si="6"/>
        <v>เชียงใหม่-ตลาดไท</v>
      </c>
      <c r="AE73" t="s">
        <v>73</v>
      </c>
      <c r="AF73" s="1">
        <v>0</v>
      </c>
      <c r="AG73" s="1">
        <v>0</v>
      </c>
      <c r="AH73" s="1">
        <v>0</v>
      </c>
      <c r="AI73" t="s">
        <v>362</v>
      </c>
      <c r="AJ73" s="1">
        <v>1</v>
      </c>
      <c r="AK73" s="1">
        <v>720</v>
      </c>
      <c r="AL73" s="1">
        <v>720</v>
      </c>
      <c r="AM73" s="1">
        <v>1</v>
      </c>
      <c r="AN73" s="1">
        <v>0</v>
      </c>
      <c r="AO73" s="1">
        <v>0</v>
      </c>
      <c r="AP73" s="1">
        <v>0</v>
      </c>
      <c r="AQ73" s="1">
        <v>0</v>
      </c>
      <c r="AR73" s="1">
        <v>1345</v>
      </c>
      <c r="AS73" s="1">
        <v>259.56845567375888</v>
      </c>
      <c r="AT73" s="1">
        <f>Table1[[#This Row],[รวมต้นทุนค่าเดินทาง]]+Table1[[#This Row],[รวมต้นทุนค่าซ่อม]]+Table1[[#This Row],[รวมค่าเสื่อม]]</f>
        <v>4155.6570729388468</v>
      </c>
      <c r="AU73" s="1">
        <f t="shared" si="4"/>
        <v>4256.109283997258</v>
      </c>
      <c r="AV73" s="1" t="str" cm="1">
        <f t="array" ref="AV73">IF(AC73&lt;4, "เก็บ", IF(OR(AT73 &lt; PERCENTILE(IF($AC$2:$AC$5092=AC73, $AT$2:$AT$5092), 0.25) - 1.5 * (PERCENTILE(IF($AC$2:$AC$5092=AC73, $AT$2:$AT$5092), 0.75) - PERCENTILE(IF($AC$2:$AC$5092=AC73, $AT$2:$AT$5092), 0.25)), AT73 &gt; PERCENTILE(IF($AC$2:$AC$5092=AC73, $AT$2:$AT$5092), 0.75) + 1.5 * (PERCENTILE(IF($AC$2:$AC$5092=AC73, $AT$2:$AT$5092), 0.75) - PERCENTILE(IF($AC$2:$AC$5092=AC73, $AT$2:$AT$5092), 0.25))), "ตัด", "เก็บ"))</f>
        <v>เก็บ</v>
      </c>
      <c r="AW73" s="1">
        <f t="shared" si="5"/>
        <v>3807.0727671795808</v>
      </c>
      <c r="AX73" s="1">
        <v>2335.0230876608157</v>
      </c>
      <c r="AY73" s="1">
        <v>2551.088617265088</v>
      </c>
    </row>
    <row r="74" spans="1:51" x14ac:dyDescent="0.2">
      <c r="A74" s="3">
        <v>45303</v>
      </c>
      <c r="B74">
        <v>45303</v>
      </c>
      <c r="C74" t="s">
        <v>363</v>
      </c>
      <c r="D74" t="s">
        <v>66</v>
      </c>
      <c r="E74" t="s">
        <v>129</v>
      </c>
      <c r="F74" t="s">
        <v>252</v>
      </c>
      <c r="G74" s="1">
        <v>0</v>
      </c>
      <c r="H74" s="1">
        <v>0</v>
      </c>
      <c r="I74" s="1">
        <v>500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500</v>
      </c>
      <c r="P74" t="s">
        <v>364</v>
      </c>
      <c r="Q74" s="2">
        <v>45303</v>
      </c>
      <c r="R74" t="s">
        <v>70</v>
      </c>
      <c r="S74">
        <v>0</v>
      </c>
      <c r="T74" t="s">
        <v>71</v>
      </c>
      <c r="U74" t="s">
        <v>161</v>
      </c>
      <c r="V74" s="1">
        <v>0</v>
      </c>
      <c r="W74" s="1">
        <v>0</v>
      </c>
      <c r="X74" s="1">
        <v>0</v>
      </c>
      <c r="AA74" t="s">
        <v>58</v>
      </c>
      <c r="AB74" s="1">
        <v>0</v>
      </c>
      <c r="AC74" s="4">
        <f>IF(ISNUMBER(MATCH(AD74, $AD$2:AD73, 0)), INDEX($AC$2:AC73, MATCH(AD74, $AD$2:AD73, 0)), MAX($AC$2:AC73)+1)</f>
        <v>9</v>
      </c>
      <c r="AD74" t="str">
        <f t="shared" si="6"/>
        <v>เชียงใหม่-พุทธมณฑลสาย 2</v>
      </c>
      <c r="AE74" t="s">
        <v>73</v>
      </c>
      <c r="AF74" s="1">
        <v>0</v>
      </c>
      <c r="AG74" s="1">
        <v>0</v>
      </c>
      <c r="AH74" s="1">
        <v>0</v>
      </c>
      <c r="AI74" t="s">
        <v>365</v>
      </c>
      <c r="AJ74" s="1">
        <v>1</v>
      </c>
      <c r="AK74" s="1">
        <v>720</v>
      </c>
      <c r="AL74" s="1">
        <v>720</v>
      </c>
      <c r="AM74" s="1">
        <v>1</v>
      </c>
      <c r="AN74" s="1">
        <v>0</v>
      </c>
      <c r="AO74" s="1">
        <v>0</v>
      </c>
      <c r="AP74" s="1">
        <v>0</v>
      </c>
      <c r="AQ74" s="1">
        <v>0</v>
      </c>
      <c r="AR74" s="1">
        <v>500</v>
      </c>
      <c r="AS74" s="1">
        <v>445.04208176100633</v>
      </c>
      <c r="AT74" s="1">
        <f>Table1[[#This Row],[รวมต้นทุนค่าเดินทาง]]+Table1[[#This Row],[รวมต้นทุนค่าซ่อม]]+Table1[[#This Row],[รวมค่าเสื่อม]]</f>
        <v>2455.3209695867508</v>
      </c>
      <c r="AU74" s="1">
        <f t="shared" si="4"/>
        <v>4623.2312262414152</v>
      </c>
      <c r="AV74" s="1" t="str" cm="1">
        <f t="array" ref="AV74">IF(AC74&lt;4, "เก็บ", IF(OR(AT74 &lt; PERCENTILE(IF($AC$2:$AC$5092=AC74, $AT$2:$AT$5092), 0.25) - 1.5 * (PERCENTILE(IF($AC$2:$AC$5092=AC74, $AT$2:$AT$5092), 0.75) - PERCENTILE(IF($AC$2:$AC$5092=AC74, $AT$2:$AT$5092), 0.25)), AT74 &gt; PERCENTILE(IF($AC$2:$AC$5092=AC74, $AT$2:$AT$5092), 0.75) + 1.5 * (PERCENTILE(IF($AC$2:$AC$5092=AC74, $AT$2:$AT$5092), 0.75) - PERCENTILE(IF($AC$2:$AC$5092=AC74, $AT$2:$AT$5092), 0.25))), "ตัด", "เก็บ"))</f>
        <v>เก็บ</v>
      </c>
      <c r="AW74" s="1">
        <f t="shared" si="5"/>
        <v>4005.4952465164292</v>
      </c>
      <c r="AX74" s="1">
        <v>2577.9546108768855</v>
      </c>
      <c r="AY74" s="1">
        <v>1510.2788878257443</v>
      </c>
    </row>
    <row r="75" spans="1:51" x14ac:dyDescent="0.2">
      <c r="A75" s="3">
        <v>45303</v>
      </c>
      <c r="B75">
        <v>45303</v>
      </c>
      <c r="C75" t="s">
        <v>366</v>
      </c>
      <c r="D75" t="s">
        <v>51</v>
      </c>
      <c r="E75" t="s">
        <v>61</v>
      </c>
      <c r="F75" t="s">
        <v>367</v>
      </c>
      <c r="G75" s="1">
        <v>2700</v>
      </c>
      <c r="H75" s="1">
        <v>4030</v>
      </c>
      <c r="I75" s="1">
        <v>1900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4600</v>
      </c>
      <c r="P75" t="s">
        <v>368</v>
      </c>
      <c r="Q75" s="2">
        <v>45303</v>
      </c>
      <c r="R75" t="s">
        <v>55</v>
      </c>
      <c r="S75">
        <v>0</v>
      </c>
      <c r="T75" t="s">
        <v>56</v>
      </c>
      <c r="U75" t="s">
        <v>57</v>
      </c>
      <c r="V75" s="1">
        <v>2500</v>
      </c>
      <c r="W75" s="1">
        <v>0</v>
      </c>
      <c r="X75" s="1">
        <v>0</v>
      </c>
      <c r="AA75" t="s">
        <v>58</v>
      </c>
      <c r="AB75" s="1">
        <v>0</v>
      </c>
      <c r="AC75" s="4">
        <f>IF(ISNUMBER(MATCH(AD75, $AD$2:AD74, 0)), INDEX($AC$2:AC74, MATCH(AD75, $AD$2:AD74, 0)), MAX($AC$2:AC74)+1)</f>
        <v>1</v>
      </c>
      <c r="AD75" t="str">
        <f t="shared" si="6"/>
        <v>ท่าลี่-กองลอย</v>
      </c>
      <c r="AE75" t="s">
        <v>55</v>
      </c>
      <c r="AF75" s="1">
        <v>0</v>
      </c>
      <c r="AG75" s="1">
        <v>0</v>
      </c>
      <c r="AH75" s="1">
        <v>0</v>
      </c>
      <c r="AI75" t="s">
        <v>369</v>
      </c>
      <c r="AJ75" s="1">
        <v>1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11130</v>
      </c>
      <c r="AS75" s="1">
        <v>25.68</v>
      </c>
      <c r="AT75" s="1">
        <f>Table1[[#This Row],[รวมต้นทุนค่าเดินทาง]]+Table1[[#This Row],[รวมต้นทุนค่าซ่อม]]+Table1[[#This Row],[รวมค่าเสื่อม]]</f>
        <v>12667.776774193549</v>
      </c>
      <c r="AU75" s="1">
        <f t="shared" si="4"/>
        <v>13953.293816562818</v>
      </c>
      <c r="AV75" s="1" t="str" cm="1">
        <f t="array" ref="AV75">IF(AC75&lt;4, "เก็บ", IF(OR(AT75 &lt; PERCENTILE(IF($AC$2:$AC$5092=AC75, $AT$2:$AT$5092), 0.25) - 1.5 * (PERCENTILE(IF($AC$2:$AC$5092=AC75, $AT$2:$AT$5092), 0.75) - PERCENTILE(IF($AC$2:$AC$5092=AC75, $AT$2:$AT$5092), 0.25)), AT75 &gt; PERCENTILE(IF($AC$2:$AC$5092=AC75, $AT$2:$AT$5092), 0.75) + 1.5 * (PERCENTILE(IF($AC$2:$AC$5092=AC75, $AT$2:$AT$5092), 0.75) - PERCENTILE(IF($AC$2:$AC$5092=AC75, $AT$2:$AT$5092), 0.25))), "ตัด", "เก็บ"))</f>
        <v>เก็บ</v>
      </c>
      <c r="AW75" s="1">
        <f t="shared" si="5"/>
        <v>13953.293816562818</v>
      </c>
      <c r="AX75" s="1">
        <v>14426.372718098486</v>
      </c>
      <c r="AY75" s="1">
        <v>1512.0967741935483</v>
      </c>
    </row>
    <row r="76" spans="1:51" x14ac:dyDescent="0.2">
      <c r="A76" s="3">
        <v>45303</v>
      </c>
      <c r="B76">
        <v>45303</v>
      </c>
      <c r="C76" t="s">
        <v>370</v>
      </c>
      <c r="D76" t="s">
        <v>66</v>
      </c>
      <c r="E76" t="s">
        <v>105</v>
      </c>
      <c r="F76" t="s">
        <v>175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792</v>
      </c>
      <c r="P76" t="s">
        <v>371</v>
      </c>
      <c r="Q76" s="2">
        <v>45304</v>
      </c>
      <c r="R76" t="s">
        <v>55</v>
      </c>
      <c r="S76">
        <v>0</v>
      </c>
      <c r="T76" t="s">
        <v>88</v>
      </c>
      <c r="U76" t="s">
        <v>71</v>
      </c>
      <c r="V76" s="1">
        <v>0</v>
      </c>
      <c r="W76" s="1">
        <v>1280</v>
      </c>
      <c r="X76" s="1">
        <v>792</v>
      </c>
      <c r="Y76" t="s">
        <v>372</v>
      </c>
      <c r="Z76" t="s">
        <v>71</v>
      </c>
      <c r="AA76" t="s">
        <v>373</v>
      </c>
      <c r="AB76" s="1">
        <v>0</v>
      </c>
      <c r="AC76" s="4">
        <f>IF(ISNUMBER(MATCH(AD76, $AD$2:AD75, 0)), INDEX($AC$2:AC75, MATCH(AD76, $AD$2:AD75, 0)), MAX($AC$2:AC75)+1)</f>
        <v>13</v>
      </c>
      <c r="AD76" t="str">
        <f t="shared" si="6"/>
        <v>แพร่-เชียงใหม่</v>
      </c>
      <c r="AE76" t="s">
        <v>55</v>
      </c>
      <c r="AF76" s="1">
        <v>0</v>
      </c>
      <c r="AG76" s="1">
        <v>0</v>
      </c>
      <c r="AH76" s="1">
        <v>0</v>
      </c>
      <c r="AI76" t="s">
        <v>374</v>
      </c>
      <c r="AJ76" s="1">
        <v>1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2346.1899999999996</v>
      </c>
      <c r="AQ76" s="1">
        <v>0</v>
      </c>
      <c r="AR76" s="1">
        <v>2072</v>
      </c>
      <c r="AS76" s="1">
        <v>130.06263157894739</v>
      </c>
      <c r="AT76" s="1">
        <f>Table1[[#This Row],[รวมต้นทุนค่าเดินทาง]]+Table1[[#This Row],[รวมต้นทุนค่าซ่อม]]+Table1[[#This Row],[รวมค่าเสื่อม]]</f>
        <v>6202.0626315789468</v>
      </c>
      <c r="AU76" s="1">
        <f t="shared" si="4"/>
        <v>4592.0787429767815</v>
      </c>
      <c r="AV76" s="1" t="str" cm="1">
        <f t="array" ref="AV76">IF(AC76&lt;4, "เก็บ", IF(OR(AT76 &lt; PERCENTILE(IF($AC$2:$AC$5092=AC76, $AT$2:$AT$5092), 0.25) - 1.5 * (PERCENTILE(IF($AC$2:$AC$5092=AC76, $AT$2:$AT$5092), 0.75) - PERCENTILE(IF($AC$2:$AC$5092=AC76, $AT$2:$AT$5092), 0.25)), AT76 &gt; PERCENTILE(IF($AC$2:$AC$5092=AC76, $AT$2:$AT$5092), 0.75) + 1.5 * (PERCENTILE(IF($AC$2:$AC$5092=AC76, $AT$2:$AT$5092), 0.75) - PERCENTILE(IF($AC$2:$AC$5092=AC76, $AT$2:$AT$5092), 0.25))), "ตัด", "เก็บ"))</f>
        <v>เก็บ</v>
      </c>
      <c r="AW76" s="1">
        <f t="shared" si="5"/>
        <v>4279.7356386749952</v>
      </c>
      <c r="AX76" s="1">
        <v>3355.5397680040655</v>
      </c>
      <c r="AY76" s="1">
        <v>4000</v>
      </c>
    </row>
    <row r="77" spans="1:51" x14ac:dyDescent="0.2">
      <c r="A77" s="3">
        <v>45303</v>
      </c>
      <c r="B77">
        <v>45303</v>
      </c>
      <c r="C77" t="s">
        <v>375</v>
      </c>
      <c r="D77" t="s">
        <v>66</v>
      </c>
      <c r="E77" t="s">
        <v>105</v>
      </c>
      <c r="F77" t="s">
        <v>376</v>
      </c>
      <c r="G77" s="1">
        <v>396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731</v>
      </c>
      <c r="O77" s="1">
        <v>1127</v>
      </c>
      <c r="P77" t="s">
        <v>377</v>
      </c>
      <c r="Q77" s="2">
        <v>45303</v>
      </c>
      <c r="R77" t="s">
        <v>55</v>
      </c>
      <c r="S77">
        <v>0</v>
      </c>
      <c r="T77" t="s">
        <v>87</v>
      </c>
      <c r="U77" t="s">
        <v>71</v>
      </c>
      <c r="V77" s="1">
        <v>0</v>
      </c>
      <c r="W77" s="1">
        <v>640</v>
      </c>
      <c r="X77" s="1">
        <v>0</v>
      </c>
      <c r="Y77" t="s">
        <v>108</v>
      </c>
      <c r="Z77" t="s">
        <v>71</v>
      </c>
      <c r="AA77" t="s">
        <v>378</v>
      </c>
      <c r="AB77" s="1">
        <v>0</v>
      </c>
      <c r="AC77" s="4">
        <f>IF(ISNUMBER(MATCH(AD77, $AD$2:AD76, 0)), INDEX($AC$2:AC76, MATCH(AD77, $AD$2:AD76, 0)), MAX($AC$2:AC76)+1)</f>
        <v>6</v>
      </c>
      <c r="AD77" t="str">
        <f t="shared" si="6"/>
        <v>เชียงราย-เชียงใหม่</v>
      </c>
      <c r="AE77" t="s">
        <v>55</v>
      </c>
      <c r="AF77" s="1">
        <v>0</v>
      </c>
      <c r="AG77" s="1">
        <v>0</v>
      </c>
      <c r="AH77" s="1">
        <v>0</v>
      </c>
      <c r="AI77" t="s">
        <v>379</v>
      </c>
      <c r="AJ77" s="1">
        <v>1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1767</v>
      </c>
      <c r="AS77" s="1">
        <v>198.54640624999999</v>
      </c>
      <c r="AT77" s="1">
        <f>Table1[[#This Row],[รวมต้นทุนค่าเดินทาง]]+Table1[[#This Row],[รวมต้นทุนค่าซ่อม]]+Table1[[#This Row],[รวมค่าเสื่อม]]</f>
        <v>3447.0278877314813</v>
      </c>
      <c r="AU77" s="1">
        <f t="shared" si="4"/>
        <v>4428.3346813776061</v>
      </c>
      <c r="AV77" s="1" t="str" cm="1">
        <f t="array" ref="AV77">IF(AC77&lt;4, "เก็บ", IF(OR(AT77 &lt; PERCENTILE(IF($AC$2:$AC$5092=AC77, $AT$2:$AT$5092), 0.25) - 1.5 * (PERCENTILE(IF($AC$2:$AC$5092=AC77, $AT$2:$AT$5092), 0.75) - PERCENTILE(IF($AC$2:$AC$5092=AC77, $AT$2:$AT$5092), 0.25)), AT77 &gt; PERCENTILE(IF($AC$2:$AC$5092=AC77, $AT$2:$AT$5092), 0.75) + 1.5 * (PERCENTILE(IF($AC$2:$AC$5092=AC77, $AT$2:$AT$5092), 0.75) - PERCENTILE(IF($AC$2:$AC$5092=AC77, $AT$2:$AT$5092), 0.25))), "ตัด", "เก็บ"))</f>
        <v>เก็บ</v>
      </c>
      <c r="AW77" s="1">
        <f t="shared" si="5"/>
        <v>3873.7679454274344</v>
      </c>
      <c r="AX77" s="1">
        <v>2781.4385174989698</v>
      </c>
      <c r="AY77" s="1">
        <v>1481.4814814814815</v>
      </c>
    </row>
    <row r="78" spans="1:51" x14ac:dyDescent="0.2">
      <c r="A78" s="3">
        <v>45304</v>
      </c>
      <c r="B78">
        <v>45304</v>
      </c>
      <c r="C78" t="s">
        <v>380</v>
      </c>
      <c r="D78" t="s">
        <v>66</v>
      </c>
      <c r="E78" t="s">
        <v>67</v>
      </c>
      <c r="F78" t="s">
        <v>381</v>
      </c>
      <c r="G78" s="1">
        <v>0</v>
      </c>
      <c r="H78" s="1">
        <v>975</v>
      </c>
      <c r="I78" s="1">
        <v>500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500</v>
      </c>
      <c r="P78" t="s">
        <v>382</v>
      </c>
      <c r="Q78" s="2">
        <v>45304</v>
      </c>
      <c r="R78" t="s">
        <v>70</v>
      </c>
      <c r="S78">
        <v>0</v>
      </c>
      <c r="T78" t="s">
        <v>71</v>
      </c>
      <c r="U78" t="s">
        <v>161</v>
      </c>
      <c r="V78" s="1">
        <v>0</v>
      </c>
      <c r="W78" s="1">
        <v>0</v>
      </c>
      <c r="X78" s="1">
        <v>0</v>
      </c>
      <c r="AA78" t="s">
        <v>58</v>
      </c>
      <c r="AB78" s="1">
        <v>0</v>
      </c>
      <c r="AC78" s="4">
        <f>IF(ISNUMBER(MATCH(AD78, $AD$2:AD77, 0)), INDEX($AC$2:AC77, MATCH(AD78, $AD$2:AD77, 0)), MAX($AC$2:AC77)+1)</f>
        <v>9</v>
      </c>
      <c r="AD78" t="str">
        <f t="shared" si="6"/>
        <v>เชียงใหม่-พุทธมณฑลสาย 2</v>
      </c>
      <c r="AE78" t="s">
        <v>73</v>
      </c>
      <c r="AF78" s="1">
        <v>0</v>
      </c>
      <c r="AG78" s="1">
        <v>0</v>
      </c>
      <c r="AH78" s="1">
        <v>0</v>
      </c>
      <c r="AI78" t="s">
        <v>383</v>
      </c>
      <c r="AJ78" s="1">
        <v>1</v>
      </c>
      <c r="AK78" s="1">
        <v>720</v>
      </c>
      <c r="AL78" s="1">
        <v>720</v>
      </c>
      <c r="AM78" s="1">
        <v>1</v>
      </c>
      <c r="AN78" s="1">
        <v>0</v>
      </c>
      <c r="AO78" s="1">
        <v>0</v>
      </c>
      <c r="AP78" s="1">
        <v>0</v>
      </c>
      <c r="AQ78" s="1">
        <v>0</v>
      </c>
      <c r="AR78" s="1">
        <v>1475</v>
      </c>
      <c r="AS78" s="1">
        <v>49.177777777777777</v>
      </c>
      <c r="AT78" s="1">
        <f>Table1[[#This Row],[รวมต้นทุนค่าเดินทาง]]+Table1[[#This Row],[รวมต้นทุนค่าซ่อม]]+Table1[[#This Row],[รวมค่าเสื่อม]]</f>
        <v>3383.1760377827495</v>
      </c>
      <c r="AU78" s="1">
        <f t="shared" si="4"/>
        <v>4623.2312262414152</v>
      </c>
      <c r="AV78" s="1" t="str" cm="1">
        <f t="array" ref="AV78">IF(AC78&lt;4, "เก็บ", IF(OR(AT78 &lt; PERCENTILE(IF($AC$2:$AC$5092=AC78, $AT$2:$AT$5092), 0.25) - 1.5 * (PERCENTILE(IF($AC$2:$AC$5092=AC78, $AT$2:$AT$5092), 0.75) - PERCENTILE(IF($AC$2:$AC$5092=AC78, $AT$2:$AT$5092), 0.25)), AT78 &gt; PERCENTILE(IF($AC$2:$AC$5092=AC78, $AT$2:$AT$5092), 0.75) + 1.5 * (PERCENTILE(IF($AC$2:$AC$5092=AC78, $AT$2:$AT$5092), 0.75) - PERCENTILE(IF($AC$2:$AC$5092=AC78, $AT$2:$AT$5092), 0.25))), "ตัด", "เก็บ"))</f>
        <v>เก็บ</v>
      </c>
      <c r="AW78" s="1">
        <f t="shared" si="5"/>
        <v>4005.4952465164292</v>
      </c>
      <c r="AX78" s="1">
        <v>2577.9546108768855</v>
      </c>
      <c r="AY78" s="1">
        <v>1858.9982600049716</v>
      </c>
    </row>
    <row r="79" spans="1:51" x14ac:dyDescent="0.2">
      <c r="A79" s="3">
        <v>45304</v>
      </c>
      <c r="B79">
        <v>45304</v>
      </c>
      <c r="C79" t="s">
        <v>384</v>
      </c>
      <c r="D79" t="s">
        <v>66</v>
      </c>
      <c r="E79" t="s">
        <v>124</v>
      </c>
      <c r="F79" t="s">
        <v>190</v>
      </c>
      <c r="G79" s="1">
        <v>0</v>
      </c>
      <c r="H79" s="1">
        <v>0</v>
      </c>
      <c r="I79" s="1">
        <v>500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500</v>
      </c>
      <c r="P79" t="s">
        <v>385</v>
      </c>
      <c r="Q79" s="2">
        <v>45304</v>
      </c>
      <c r="R79" t="s">
        <v>70</v>
      </c>
      <c r="S79">
        <v>0</v>
      </c>
      <c r="T79" t="s">
        <v>71</v>
      </c>
      <c r="U79" t="s">
        <v>161</v>
      </c>
      <c r="V79" s="1">
        <v>0</v>
      </c>
      <c r="W79" s="1">
        <v>0</v>
      </c>
      <c r="X79" s="1">
        <v>0</v>
      </c>
      <c r="AA79" t="s">
        <v>58</v>
      </c>
      <c r="AB79" s="1">
        <v>0</v>
      </c>
      <c r="AC79" s="4">
        <f>IF(ISNUMBER(MATCH(AD79, $AD$2:AD78, 0)), INDEX($AC$2:AC78, MATCH(AD79, $AD$2:AD78, 0)), MAX($AC$2:AC78)+1)</f>
        <v>9</v>
      </c>
      <c r="AD79" t="str">
        <f t="shared" si="6"/>
        <v>เชียงใหม่-พุทธมณฑลสาย 2</v>
      </c>
      <c r="AE79" t="s">
        <v>73</v>
      </c>
      <c r="AF79" s="1">
        <v>0</v>
      </c>
      <c r="AG79" s="1">
        <v>0</v>
      </c>
      <c r="AH79" s="1">
        <v>0</v>
      </c>
      <c r="AI79" t="s">
        <v>386</v>
      </c>
      <c r="AJ79" s="1">
        <v>1</v>
      </c>
      <c r="AK79" s="1">
        <v>720</v>
      </c>
      <c r="AL79" s="1">
        <v>720</v>
      </c>
      <c r="AM79" s="1">
        <v>1</v>
      </c>
      <c r="AN79" s="1">
        <v>0</v>
      </c>
      <c r="AO79" s="1">
        <v>0</v>
      </c>
      <c r="AP79" s="1">
        <v>0</v>
      </c>
      <c r="AQ79" s="1">
        <v>0</v>
      </c>
      <c r="AR79" s="1">
        <v>500</v>
      </c>
      <c r="AS79" s="1">
        <v>65.231666666666669</v>
      </c>
      <c r="AT79" s="1">
        <f>Table1[[#This Row],[รวมต้นทุนค่าเดินทาง]]+Table1[[#This Row],[รวมต้นทุนค่าซ่อม]]+Table1[[#This Row],[รวมค่าเสื่อม]]</f>
        <v>1684.4444874943715</v>
      </c>
      <c r="AU79" s="1">
        <f t="shared" si="4"/>
        <v>4623.2312262414152</v>
      </c>
      <c r="AV79" s="1" t="str" cm="1">
        <f t="array" ref="AV79">IF(AC79&lt;4, "เก็บ", IF(OR(AT79 &lt; PERCENTILE(IF($AC$2:$AC$5092=AC79, $AT$2:$AT$5092), 0.25) - 1.5 * (PERCENTILE(IF($AC$2:$AC$5092=AC79, $AT$2:$AT$5092), 0.75) - PERCENTILE(IF($AC$2:$AC$5092=AC79, $AT$2:$AT$5092), 0.25)), AT79 &gt; PERCENTILE(IF($AC$2:$AC$5092=AC79, $AT$2:$AT$5092), 0.75) + 1.5 * (PERCENTILE(IF($AC$2:$AC$5092=AC79, $AT$2:$AT$5092), 0.75) - PERCENTILE(IF($AC$2:$AC$5092=AC79, $AT$2:$AT$5092), 0.25))), "ตัด", "เก็บ"))</f>
        <v>เก็บ</v>
      </c>
      <c r="AW79" s="1">
        <f t="shared" si="5"/>
        <v>4005.4952465164292</v>
      </c>
      <c r="AX79" s="1">
        <v>2577.9546108768855</v>
      </c>
      <c r="AY79" s="1">
        <v>1119.2128208277047</v>
      </c>
    </row>
    <row r="80" spans="1:51" x14ac:dyDescent="0.2">
      <c r="A80" s="3">
        <v>45304</v>
      </c>
      <c r="B80">
        <v>45304</v>
      </c>
      <c r="C80" t="s">
        <v>387</v>
      </c>
      <c r="D80" t="s">
        <v>66</v>
      </c>
      <c r="E80" t="s">
        <v>124</v>
      </c>
      <c r="F80" t="s">
        <v>388</v>
      </c>
      <c r="G80" s="1">
        <v>0</v>
      </c>
      <c r="H80" s="1">
        <v>945</v>
      </c>
      <c r="I80" s="1">
        <v>400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400</v>
      </c>
      <c r="P80" t="s">
        <v>389</v>
      </c>
      <c r="Q80" s="2">
        <v>45304</v>
      </c>
      <c r="R80" t="s">
        <v>70</v>
      </c>
      <c r="S80">
        <v>0</v>
      </c>
      <c r="T80" t="s">
        <v>71</v>
      </c>
      <c r="U80" t="s">
        <v>93</v>
      </c>
      <c r="V80" s="1">
        <v>0</v>
      </c>
      <c r="W80" s="1">
        <v>0</v>
      </c>
      <c r="X80" s="1">
        <v>0</v>
      </c>
      <c r="AA80" t="s">
        <v>58</v>
      </c>
      <c r="AB80" s="1">
        <v>0</v>
      </c>
      <c r="AC80" s="4">
        <f>IF(ISNUMBER(MATCH(AD80, $AD$2:AD79, 0)), INDEX($AC$2:AC79, MATCH(AD80, $AD$2:AD79, 0)), MAX($AC$2:AC79)+1)</f>
        <v>4</v>
      </c>
      <c r="AD80" t="str">
        <f t="shared" si="6"/>
        <v>เชียงใหม่-ตลาดไท</v>
      </c>
      <c r="AE80" t="s">
        <v>73</v>
      </c>
      <c r="AF80" s="1">
        <v>0</v>
      </c>
      <c r="AG80" s="1">
        <v>0</v>
      </c>
      <c r="AH80" s="1">
        <v>0</v>
      </c>
      <c r="AI80" t="s">
        <v>390</v>
      </c>
      <c r="AJ80" s="1">
        <v>1</v>
      </c>
      <c r="AK80" s="1">
        <v>720</v>
      </c>
      <c r="AL80" s="1">
        <v>720</v>
      </c>
      <c r="AM80" s="1">
        <v>1</v>
      </c>
      <c r="AN80" s="1">
        <v>0</v>
      </c>
      <c r="AO80" s="1">
        <v>0</v>
      </c>
      <c r="AP80" s="1">
        <v>0</v>
      </c>
      <c r="AQ80" s="1">
        <v>0</v>
      </c>
      <c r="AR80" s="1">
        <v>1345</v>
      </c>
      <c r="AS80" s="1">
        <v>80.590583333333328</v>
      </c>
      <c r="AT80" s="1">
        <f>Table1[[#This Row],[รวมต้นทุนค่าเดินทาง]]+Table1[[#This Row],[รวมต้นทุนค่าซ่อม]]+Table1[[#This Row],[รวมค่าเสื่อม]]</f>
        <v>3255.0683662009469</v>
      </c>
      <c r="AU80" s="1">
        <f t="shared" si="4"/>
        <v>4256.109283997258</v>
      </c>
      <c r="AV80" s="1" t="str" cm="1">
        <f t="array" ref="AV80">IF(AC80&lt;4, "เก็บ", IF(OR(AT80 &lt; PERCENTILE(IF($AC$2:$AC$5092=AC80, $AT$2:$AT$5092), 0.25) - 1.5 * (PERCENTILE(IF($AC$2:$AC$5092=AC80, $AT$2:$AT$5092), 0.75) - PERCENTILE(IF($AC$2:$AC$5092=AC80, $AT$2:$AT$5092), 0.25)), AT80 &gt; PERCENTILE(IF($AC$2:$AC$5092=AC80, $AT$2:$AT$5092), 0.75) + 1.5 * (PERCENTILE(IF($AC$2:$AC$5092=AC80, $AT$2:$AT$5092), 0.75) - PERCENTILE(IF($AC$2:$AC$5092=AC80, $AT$2:$AT$5092), 0.25))), "ตัด", "เก็บ"))</f>
        <v>เก็บ</v>
      </c>
      <c r="AW80" s="1">
        <f t="shared" si="5"/>
        <v>3807.0727671795808</v>
      </c>
      <c r="AX80" s="1">
        <v>2335.0230876608157</v>
      </c>
      <c r="AY80" s="1">
        <v>1829.4777828676133</v>
      </c>
    </row>
    <row r="81" spans="1:51" x14ac:dyDescent="0.2">
      <c r="A81" s="3">
        <v>45304</v>
      </c>
      <c r="B81">
        <v>45304</v>
      </c>
      <c r="C81" t="s">
        <v>391</v>
      </c>
      <c r="D81" t="s">
        <v>51</v>
      </c>
      <c r="E81" t="s">
        <v>61</v>
      </c>
      <c r="F81" t="s">
        <v>80</v>
      </c>
      <c r="G81" s="1">
        <v>4200</v>
      </c>
      <c r="H81" s="1">
        <v>2530</v>
      </c>
      <c r="I81" s="1">
        <v>1900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6100</v>
      </c>
      <c r="P81" t="s">
        <v>392</v>
      </c>
      <c r="Q81" s="2">
        <v>45304</v>
      </c>
      <c r="R81" t="s">
        <v>55</v>
      </c>
      <c r="S81">
        <v>0</v>
      </c>
      <c r="T81" t="s">
        <v>56</v>
      </c>
      <c r="U81" t="s">
        <v>57</v>
      </c>
      <c r="V81" s="1">
        <v>2500</v>
      </c>
      <c r="W81" s="1">
        <v>0</v>
      </c>
      <c r="X81" s="1">
        <v>0</v>
      </c>
      <c r="AA81" t="s">
        <v>58</v>
      </c>
      <c r="AB81" s="1">
        <v>0</v>
      </c>
      <c r="AC81" s="4">
        <f>IF(ISNUMBER(MATCH(AD81, $AD$2:AD80, 0)), INDEX($AC$2:AC80, MATCH(AD81, $AD$2:AD80, 0)), MAX($AC$2:AC80)+1)</f>
        <v>1</v>
      </c>
      <c r="AD81" t="str">
        <f t="shared" si="6"/>
        <v>ท่าลี่-กองลอย</v>
      </c>
      <c r="AE81" t="s">
        <v>55</v>
      </c>
      <c r="AF81" s="1">
        <v>0</v>
      </c>
      <c r="AG81" s="1">
        <v>0</v>
      </c>
      <c r="AH81" s="1">
        <v>0</v>
      </c>
      <c r="AI81" t="s">
        <v>393</v>
      </c>
      <c r="AJ81" s="1">
        <v>1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11130</v>
      </c>
      <c r="AS81" s="1">
        <v>18.342857142857149</v>
      </c>
      <c r="AT81" s="1">
        <f>Table1[[#This Row],[รวมต้นทุนค่าเดินทาง]]+Table1[[#This Row],[รวมต้นทุนค่าซ่อม]]+Table1[[#This Row],[รวมค่าเสื่อม]]</f>
        <v>12793.079699248121</v>
      </c>
      <c r="AU81" s="1">
        <f t="shared" si="4"/>
        <v>13953.293816562818</v>
      </c>
      <c r="AV81" s="1" t="str" cm="1">
        <f t="array" ref="AV81">IF(AC81&lt;4, "เก็บ", IF(OR(AT81 &lt; PERCENTILE(IF($AC$2:$AC$5092=AC81, $AT$2:$AT$5092), 0.25) - 1.5 * (PERCENTILE(IF($AC$2:$AC$5092=AC81, $AT$2:$AT$5092), 0.75) - PERCENTILE(IF($AC$2:$AC$5092=AC81, $AT$2:$AT$5092), 0.25)), AT81 &gt; PERCENTILE(IF($AC$2:$AC$5092=AC81, $AT$2:$AT$5092), 0.75) + 1.5 * (PERCENTILE(IF($AC$2:$AC$5092=AC81, $AT$2:$AT$5092), 0.75) - PERCENTILE(IF($AC$2:$AC$5092=AC81, $AT$2:$AT$5092), 0.25))), "ตัด", "เก็บ"))</f>
        <v>เก็บ</v>
      </c>
      <c r="AW81" s="1">
        <f t="shared" si="5"/>
        <v>13953.293816562818</v>
      </c>
      <c r="AX81" s="1">
        <v>14426.372718098486</v>
      </c>
      <c r="AY81" s="1">
        <v>1644.7368421052631</v>
      </c>
    </row>
    <row r="82" spans="1:51" x14ac:dyDescent="0.2">
      <c r="A82" s="3">
        <v>45304</v>
      </c>
      <c r="B82">
        <v>45304</v>
      </c>
      <c r="C82" t="s">
        <v>394</v>
      </c>
      <c r="D82" t="s">
        <v>66</v>
      </c>
      <c r="E82" t="s">
        <v>105</v>
      </c>
      <c r="F82" t="s">
        <v>395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731</v>
      </c>
      <c r="O82" s="1">
        <v>731</v>
      </c>
      <c r="P82" t="s">
        <v>396</v>
      </c>
      <c r="Q82" s="2">
        <v>45304</v>
      </c>
      <c r="R82" t="s">
        <v>55</v>
      </c>
      <c r="S82">
        <v>0</v>
      </c>
      <c r="T82" t="s">
        <v>87</v>
      </c>
      <c r="U82" t="s">
        <v>71</v>
      </c>
      <c r="V82" s="1">
        <v>0</v>
      </c>
      <c r="W82" s="1">
        <v>640</v>
      </c>
      <c r="X82" s="1">
        <v>0</v>
      </c>
      <c r="Y82" t="s">
        <v>108</v>
      </c>
      <c r="Z82" t="s">
        <v>71</v>
      </c>
      <c r="AA82" t="s">
        <v>378</v>
      </c>
      <c r="AB82" s="1">
        <v>0</v>
      </c>
      <c r="AC82" s="4">
        <f>IF(ISNUMBER(MATCH(AD82, $AD$2:AD81, 0)), INDEX($AC$2:AC81, MATCH(AD82, $AD$2:AD81, 0)), MAX($AC$2:AC81)+1)</f>
        <v>6</v>
      </c>
      <c r="AD82" t="str">
        <f t="shared" si="6"/>
        <v>เชียงราย-เชียงใหม่</v>
      </c>
      <c r="AE82" t="s">
        <v>55</v>
      </c>
      <c r="AF82" s="1">
        <v>0</v>
      </c>
      <c r="AG82" s="1">
        <v>0</v>
      </c>
      <c r="AH82" s="1">
        <v>0</v>
      </c>
      <c r="AI82" t="s">
        <v>397</v>
      </c>
      <c r="AJ82" s="1">
        <v>1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1371</v>
      </c>
      <c r="AS82" s="1">
        <v>247.59916666666669</v>
      </c>
      <c r="AT82" s="1">
        <f>Table1[[#This Row],[รวมต้นทุนค่าเดินทาง]]+Table1[[#This Row],[รวมต้นทุนค่าซ่อม]]+Table1[[#This Row],[รวมค่าเสื่อม]]</f>
        <v>3247.5584426847663</v>
      </c>
      <c r="AU82" s="1">
        <f t="shared" si="4"/>
        <v>4428.3346813776061</v>
      </c>
      <c r="AV82" s="1" t="str" cm="1">
        <f t="array" ref="AV82">IF(AC82&lt;4, "เก็บ", IF(OR(AT82 &lt; PERCENTILE(IF($AC$2:$AC$5092=AC82, $AT$2:$AT$5092), 0.25) - 1.5 * (PERCENTILE(IF($AC$2:$AC$5092=AC82, $AT$2:$AT$5092), 0.75) - PERCENTILE(IF($AC$2:$AC$5092=AC82, $AT$2:$AT$5092), 0.25)), AT82 &gt; PERCENTILE(IF($AC$2:$AC$5092=AC82, $AT$2:$AT$5092), 0.75) + 1.5 * (PERCENTILE(IF($AC$2:$AC$5092=AC82, $AT$2:$AT$5092), 0.75) - PERCENTILE(IF($AC$2:$AC$5092=AC82, $AT$2:$AT$5092), 0.25))), "ตัด", "เก็บ"))</f>
        <v>เก็บ</v>
      </c>
      <c r="AW82" s="1">
        <f t="shared" si="5"/>
        <v>3873.7679454274344</v>
      </c>
      <c r="AX82" s="1">
        <v>2781.4385174989698</v>
      </c>
      <c r="AY82" s="1">
        <v>1628.9592760180994</v>
      </c>
    </row>
    <row r="83" spans="1:51" x14ac:dyDescent="0.2">
      <c r="A83" s="3">
        <v>45305</v>
      </c>
      <c r="B83">
        <v>45305</v>
      </c>
      <c r="C83" t="s">
        <v>398</v>
      </c>
      <c r="D83" t="s">
        <v>66</v>
      </c>
      <c r="E83" t="s">
        <v>124</v>
      </c>
      <c r="F83" t="s">
        <v>399</v>
      </c>
      <c r="G83" s="1">
        <v>0</v>
      </c>
      <c r="H83" s="1">
        <v>975</v>
      </c>
      <c r="I83" s="1">
        <v>500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500</v>
      </c>
      <c r="P83" t="s">
        <v>400</v>
      </c>
      <c r="Q83" s="2">
        <v>45305</v>
      </c>
      <c r="R83" t="s">
        <v>70</v>
      </c>
      <c r="S83">
        <v>0</v>
      </c>
      <c r="T83" t="s">
        <v>71</v>
      </c>
      <c r="U83" t="s">
        <v>161</v>
      </c>
      <c r="V83" s="1">
        <v>0</v>
      </c>
      <c r="W83" s="1">
        <v>0</v>
      </c>
      <c r="X83" s="1">
        <v>0</v>
      </c>
      <c r="AA83" t="s">
        <v>58</v>
      </c>
      <c r="AB83" s="1">
        <v>0</v>
      </c>
      <c r="AC83" s="4">
        <f>IF(ISNUMBER(MATCH(AD83, $AD$2:AD82, 0)), INDEX($AC$2:AC82, MATCH(AD83, $AD$2:AD82, 0)), MAX($AC$2:AC82)+1)</f>
        <v>9</v>
      </c>
      <c r="AD83" t="str">
        <f t="shared" si="6"/>
        <v>เชียงใหม่-พุทธมณฑลสาย 2</v>
      </c>
      <c r="AE83" t="s">
        <v>73</v>
      </c>
      <c r="AF83" s="1">
        <v>0</v>
      </c>
      <c r="AG83" s="1">
        <v>0</v>
      </c>
      <c r="AH83" s="1">
        <v>0</v>
      </c>
      <c r="AI83" t="s">
        <v>401</v>
      </c>
      <c r="AJ83" s="1">
        <v>1</v>
      </c>
      <c r="AK83" s="1">
        <v>720</v>
      </c>
      <c r="AL83" s="1">
        <v>720</v>
      </c>
      <c r="AM83" s="1">
        <v>1</v>
      </c>
      <c r="AN83" s="1">
        <v>0</v>
      </c>
      <c r="AO83" s="1">
        <v>0</v>
      </c>
      <c r="AP83" s="1">
        <v>0</v>
      </c>
      <c r="AQ83" s="1">
        <v>0</v>
      </c>
      <c r="AR83" s="1">
        <v>1475</v>
      </c>
      <c r="AS83" s="1">
        <v>1157.2277777777779</v>
      </c>
      <c r="AT83" s="1">
        <f>Table1[[#This Row],[รวมต้นทุนค่าเดินทาง]]+Table1[[#This Row],[รวมต้นทุนค่าซ่อม]]+Table1[[#This Row],[รวมค่าเสื่อม]]</f>
        <v>4527.4397792150758</v>
      </c>
      <c r="AU83" s="1">
        <f t="shared" si="4"/>
        <v>4623.2312262414152</v>
      </c>
      <c r="AV83" s="1" t="str" cm="1">
        <f t="array" ref="AV83">IF(AC83&lt;4, "เก็บ", IF(OR(AT83 &lt; PERCENTILE(IF($AC$2:$AC$5092=AC83, $AT$2:$AT$5092), 0.25) - 1.5 * (PERCENTILE(IF($AC$2:$AC$5092=AC83, $AT$2:$AT$5092), 0.75) - PERCENTILE(IF($AC$2:$AC$5092=AC83, $AT$2:$AT$5092), 0.25)), AT83 &gt; PERCENTILE(IF($AC$2:$AC$5092=AC83, $AT$2:$AT$5092), 0.75) + 1.5 * (PERCENTILE(IF($AC$2:$AC$5092=AC83, $AT$2:$AT$5092), 0.75) - PERCENTILE(IF($AC$2:$AC$5092=AC83, $AT$2:$AT$5092), 0.25))), "ตัด", "เก็บ"))</f>
        <v>เก็บ</v>
      </c>
      <c r="AW83" s="1">
        <f t="shared" si="5"/>
        <v>4005.4952465164292</v>
      </c>
      <c r="AX83" s="1">
        <v>2577.9546108768855</v>
      </c>
      <c r="AY83" s="1">
        <v>1895.2120014372979</v>
      </c>
    </row>
    <row r="84" spans="1:51" x14ac:dyDescent="0.2">
      <c r="A84" s="3">
        <v>45305</v>
      </c>
      <c r="B84">
        <v>45305</v>
      </c>
      <c r="C84" t="s">
        <v>402</v>
      </c>
      <c r="D84" t="s">
        <v>66</v>
      </c>
      <c r="E84" t="s">
        <v>124</v>
      </c>
      <c r="F84" t="s">
        <v>313</v>
      </c>
      <c r="G84" s="1">
        <v>0</v>
      </c>
      <c r="H84" s="1">
        <v>975</v>
      </c>
      <c r="I84" s="1">
        <v>500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500</v>
      </c>
      <c r="P84" t="s">
        <v>403</v>
      </c>
      <c r="Q84" s="2">
        <v>45305</v>
      </c>
      <c r="R84" t="s">
        <v>70</v>
      </c>
      <c r="S84">
        <v>0</v>
      </c>
      <c r="T84" t="s">
        <v>71</v>
      </c>
      <c r="U84" t="s">
        <v>161</v>
      </c>
      <c r="V84" s="1">
        <v>0</v>
      </c>
      <c r="W84" s="1">
        <v>0</v>
      </c>
      <c r="X84" s="1">
        <v>0</v>
      </c>
      <c r="AA84" t="s">
        <v>58</v>
      </c>
      <c r="AB84" s="1">
        <v>0</v>
      </c>
      <c r="AC84" s="4">
        <f>IF(ISNUMBER(MATCH(AD84, $AD$2:AD83, 0)), INDEX($AC$2:AC83, MATCH(AD84, $AD$2:AD83, 0)), MAX($AC$2:AC83)+1)</f>
        <v>9</v>
      </c>
      <c r="AD84" t="str">
        <f t="shared" si="6"/>
        <v>เชียงใหม่-พุทธมณฑลสาย 2</v>
      </c>
      <c r="AE84" t="s">
        <v>73</v>
      </c>
      <c r="AF84" s="1">
        <v>0</v>
      </c>
      <c r="AG84" s="1">
        <v>0</v>
      </c>
      <c r="AH84" s="1">
        <v>0</v>
      </c>
      <c r="AI84" t="s">
        <v>404</v>
      </c>
      <c r="AJ84" s="1">
        <v>1</v>
      </c>
      <c r="AK84" s="1">
        <v>720</v>
      </c>
      <c r="AL84" s="1">
        <v>720</v>
      </c>
      <c r="AM84" s="1">
        <v>1</v>
      </c>
      <c r="AN84" s="1">
        <v>0</v>
      </c>
      <c r="AO84" s="1">
        <v>0</v>
      </c>
      <c r="AP84" s="1">
        <v>0</v>
      </c>
      <c r="AQ84" s="1">
        <v>0</v>
      </c>
      <c r="AR84" s="1">
        <v>1475</v>
      </c>
      <c r="AS84" s="1">
        <v>943.50101851851855</v>
      </c>
      <c r="AT84" s="1">
        <f>Table1[[#This Row],[รวมต้นทุนค่าเดินทาง]]+Table1[[#This Row],[รวมต้นทุนค่าซ่อม]]+Table1[[#This Row],[รวมค่าเสื่อม]]</f>
        <v>4450.8326736475301</v>
      </c>
      <c r="AU84" s="1">
        <f t="shared" si="4"/>
        <v>4623.2312262414152</v>
      </c>
      <c r="AV84" s="1" t="str" cm="1">
        <f t="array" ref="AV84">IF(AC84&lt;4, "เก็บ", IF(OR(AT84 &lt; PERCENTILE(IF($AC$2:$AC$5092=AC84, $AT$2:$AT$5092), 0.25) - 1.5 * (PERCENTILE(IF($AC$2:$AC$5092=AC84, $AT$2:$AT$5092), 0.75) - PERCENTILE(IF($AC$2:$AC$5092=AC84, $AT$2:$AT$5092), 0.25)), AT84 &gt; PERCENTILE(IF($AC$2:$AC$5092=AC84, $AT$2:$AT$5092), 0.75) + 1.5 * (PERCENTILE(IF($AC$2:$AC$5092=AC84, $AT$2:$AT$5092), 0.75) - PERCENTILE(IF($AC$2:$AC$5092=AC84, $AT$2:$AT$5092), 0.25))), "ตัด", "เก็บ"))</f>
        <v>เก็บ</v>
      </c>
      <c r="AW84" s="1">
        <f t="shared" si="5"/>
        <v>4005.4952465164292</v>
      </c>
      <c r="AX84" s="1">
        <v>2577.9546108768855</v>
      </c>
      <c r="AY84" s="1">
        <v>2032.3316551290118</v>
      </c>
    </row>
    <row r="85" spans="1:51" x14ac:dyDescent="0.2">
      <c r="A85" s="3">
        <v>45305</v>
      </c>
      <c r="B85">
        <v>45305</v>
      </c>
      <c r="C85" t="s">
        <v>405</v>
      </c>
      <c r="D85" t="s">
        <v>66</v>
      </c>
      <c r="E85" t="s">
        <v>124</v>
      </c>
      <c r="F85" t="s">
        <v>289</v>
      </c>
      <c r="G85" s="1">
        <v>0</v>
      </c>
      <c r="H85" s="1">
        <v>975</v>
      </c>
      <c r="I85" s="1">
        <v>500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500</v>
      </c>
      <c r="P85" t="s">
        <v>406</v>
      </c>
      <c r="Q85" s="2">
        <v>45305</v>
      </c>
      <c r="R85" t="s">
        <v>70</v>
      </c>
      <c r="S85">
        <v>0</v>
      </c>
      <c r="T85" t="s">
        <v>71</v>
      </c>
      <c r="U85" t="s">
        <v>161</v>
      </c>
      <c r="V85" s="1">
        <v>0</v>
      </c>
      <c r="W85" s="1">
        <v>0</v>
      </c>
      <c r="X85" s="1">
        <v>0</v>
      </c>
      <c r="AA85" t="s">
        <v>58</v>
      </c>
      <c r="AB85" s="1">
        <v>0</v>
      </c>
      <c r="AC85" s="4">
        <f>IF(ISNUMBER(MATCH(AD85, $AD$2:AD84, 0)), INDEX($AC$2:AC84, MATCH(AD85, $AD$2:AD84, 0)), MAX($AC$2:AC84)+1)</f>
        <v>9</v>
      </c>
      <c r="AD85" t="str">
        <f t="shared" si="6"/>
        <v>เชียงใหม่-พุทธมณฑลสาย 2</v>
      </c>
      <c r="AE85" t="s">
        <v>73</v>
      </c>
      <c r="AF85" s="1">
        <v>0</v>
      </c>
      <c r="AG85" s="1">
        <v>0</v>
      </c>
      <c r="AH85" s="1">
        <v>0</v>
      </c>
      <c r="AI85" t="s">
        <v>407</v>
      </c>
      <c r="AJ85" s="1">
        <v>1</v>
      </c>
      <c r="AK85" s="1">
        <v>720</v>
      </c>
      <c r="AL85" s="1">
        <v>720</v>
      </c>
      <c r="AM85" s="1">
        <v>1</v>
      </c>
      <c r="AN85" s="1">
        <v>0</v>
      </c>
      <c r="AO85" s="1">
        <v>0</v>
      </c>
      <c r="AP85" s="1">
        <v>0</v>
      </c>
      <c r="AQ85" s="1">
        <v>0</v>
      </c>
      <c r="AR85" s="1">
        <v>1475</v>
      </c>
      <c r="AS85" s="1">
        <v>795.77</v>
      </c>
      <c r="AT85" s="1">
        <f>Table1[[#This Row],[รวมต้นทุนค่าเดินทาง]]+Table1[[#This Row],[รวมต้นทุนค่าซ่อม]]+Table1[[#This Row],[รวมค่าเสื่อม]]</f>
        <v>4068.9047944583235</v>
      </c>
      <c r="AU85" s="1">
        <f t="shared" si="4"/>
        <v>4623.2312262414152</v>
      </c>
      <c r="AV85" s="1" t="str" cm="1">
        <f t="array" ref="AV85">IF(AC85&lt;4, "เก็บ", IF(OR(AT85 &lt; PERCENTILE(IF($AC$2:$AC$5092=AC85, $AT$2:$AT$5092), 0.25) - 1.5 * (PERCENTILE(IF($AC$2:$AC$5092=AC85, $AT$2:$AT$5092), 0.75) - PERCENTILE(IF($AC$2:$AC$5092=AC85, $AT$2:$AT$5092), 0.25)), AT85 &gt; PERCENTILE(IF($AC$2:$AC$5092=AC85, $AT$2:$AT$5092), 0.75) + 1.5 * (PERCENTILE(IF($AC$2:$AC$5092=AC85, $AT$2:$AT$5092), 0.75) - PERCENTILE(IF($AC$2:$AC$5092=AC85, $AT$2:$AT$5092), 0.25))), "ตัด", "เก็บ"))</f>
        <v>เก็บ</v>
      </c>
      <c r="AW85" s="1">
        <f t="shared" si="5"/>
        <v>4005.4952465164292</v>
      </c>
      <c r="AX85" s="1">
        <v>2577.9546108768855</v>
      </c>
      <c r="AY85" s="1">
        <v>1798.1347944583238</v>
      </c>
    </row>
    <row r="86" spans="1:51" x14ac:dyDescent="0.2">
      <c r="A86" s="3">
        <v>45305</v>
      </c>
      <c r="B86">
        <v>45305</v>
      </c>
      <c r="C86" t="s">
        <v>408</v>
      </c>
      <c r="D86" t="s">
        <v>66</v>
      </c>
      <c r="E86" t="s">
        <v>129</v>
      </c>
      <c r="F86" t="s">
        <v>130</v>
      </c>
      <c r="G86" s="1">
        <v>0</v>
      </c>
      <c r="H86" s="1">
        <v>0</v>
      </c>
      <c r="I86" s="1">
        <v>500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500</v>
      </c>
      <c r="P86" t="s">
        <v>409</v>
      </c>
      <c r="Q86" s="2">
        <v>45305</v>
      </c>
      <c r="R86" t="s">
        <v>70</v>
      </c>
      <c r="S86">
        <v>0</v>
      </c>
      <c r="T86" t="s">
        <v>71</v>
      </c>
      <c r="U86" t="s">
        <v>72</v>
      </c>
      <c r="V86" s="1">
        <v>0</v>
      </c>
      <c r="W86" s="1">
        <v>0</v>
      </c>
      <c r="X86" s="1">
        <v>0</v>
      </c>
      <c r="AA86" t="s">
        <v>58</v>
      </c>
      <c r="AB86" s="1">
        <v>0</v>
      </c>
      <c r="AC86" s="4">
        <f>IF(ISNUMBER(MATCH(AD86, $AD$2:AD85, 0)), INDEX($AC$2:AC85, MATCH(AD86, $AD$2:AD85, 0)), MAX($AC$2:AC85)+1)</f>
        <v>2</v>
      </c>
      <c r="AD86" t="str">
        <f t="shared" si="6"/>
        <v>เชียงใหม่-พุทธมณฑลสาย 5</v>
      </c>
      <c r="AE86" t="s">
        <v>73</v>
      </c>
      <c r="AF86" s="1">
        <v>0</v>
      </c>
      <c r="AG86" s="1">
        <v>0</v>
      </c>
      <c r="AH86" s="1">
        <v>0</v>
      </c>
      <c r="AI86" t="s">
        <v>410</v>
      </c>
      <c r="AJ86" s="1">
        <v>1</v>
      </c>
      <c r="AK86" s="1">
        <v>720</v>
      </c>
      <c r="AL86" s="1">
        <v>720</v>
      </c>
      <c r="AM86" s="1">
        <v>1</v>
      </c>
      <c r="AN86" s="1">
        <v>0</v>
      </c>
      <c r="AO86" s="1">
        <v>0</v>
      </c>
      <c r="AP86" s="1">
        <v>0</v>
      </c>
      <c r="AQ86" s="1">
        <v>0</v>
      </c>
      <c r="AR86" s="1">
        <v>500</v>
      </c>
      <c r="AS86" s="1">
        <v>5054.581666666666</v>
      </c>
      <c r="AT86" s="1">
        <f>Table1[[#This Row],[รวมต้นทุนค่าเดินทาง]]+Table1[[#This Row],[รวมต้นทุนค่าซ่อม]]+Table1[[#This Row],[รวมค่าเสื่อม]]</f>
        <v>6707.4043203688034</v>
      </c>
      <c r="AU86" s="1">
        <f t="shared" si="4"/>
        <v>5026.5629662053279</v>
      </c>
      <c r="AV86" s="1" t="str" cm="1">
        <f t="array" ref="AV86">IF(AC86&lt;4, "เก็บ", IF(OR(AT86 &lt; PERCENTILE(IF($AC$2:$AC$5092=AC86, $AT$2:$AT$5092), 0.25) - 1.5 * (PERCENTILE(IF($AC$2:$AC$5092=AC86, $AT$2:$AT$5092), 0.75) - PERCENTILE(IF($AC$2:$AC$5092=AC86, $AT$2:$AT$5092), 0.25)), AT86 &gt; PERCENTILE(IF($AC$2:$AC$5092=AC86, $AT$2:$AT$5092), 0.75) + 1.5 * (PERCENTILE(IF($AC$2:$AC$5092=AC86, $AT$2:$AT$5092), 0.75) - PERCENTILE(IF($AC$2:$AC$5092=AC86, $AT$2:$AT$5092), 0.25))), "ตัด", "เก็บ"))</f>
        <v>เก็บ</v>
      </c>
      <c r="AW86" s="1">
        <f t="shared" si="5"/>
        <v>5026.5629662053279</v>
      </c>
      <c r="AX86" s="1">
        <v>4064.5059139663294</v>
      </c>
      <c r="AY86" s="1">
        <v>1152.8226537021378</v>
      </c>
    </row>
    <row r="87" spans="1:51" x14ac:dyDescent="0.2">
      <c r="A87" s="3">
        <v>45305</v>
      </c>
      <c r="B87">
        <v>45305</v>
      </c>
      <c r="C87" t="s">
        <v>411</v>
      </c>
      <c r="D87" t="s">
        <v>66</v>
      </c>
      <c r="E87" t="s">
        <v>129</v>
      </c>
      <c r="F87" t="s">
        <v>252</v>
      </c>
      <c r="G87" s="1">
        <v>0</v>
      </c>
      <c r="H87" s="1">
        <v>0</v>
      </c>
      <c r="I87" s="1">
        <v>500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500</v>
      </c>
      <c r="P87" t="s">
        <v>412</v>
      </c>
      <c r="Q87" s="2">
        <v>45305</v>
      </c>
      <c r="R87" t="s">
        <v>70</v>
      </c>
      <c r="S87">
        <v>0</v>
      </c>
      <c r="T87" t="s">
        <v>71</v>
      </c>
      <c r="U87" t="s">
        <v>161</v>
      </c>
      <c r="V87" s="1">
        <v>0</v>
      </c>
      <c r="W87" s="1">
        <v>0</v>
      </c>
      <c r="X87" s="1">
        <v>0</v>
      </c>
      <c r="AA87" t="s">
        <v>58</v>
      </c>
      <c r="AB87" s="1">
        <v>0</v>
      </c>
      <c r="AC87" s="4">
        <f>IF(ISNUMBER(MATCH(AD87, $AD$2:AD86, 0)), INDEX($AC$2:AC86, MATCH(AD87, $AD$2:AD86, 0)), MAX($AC$2:AC86)+1)</f>
        <v>9</v>
      </c>
      <c r="AD87" t="str">
        <f t="shared" si="6"/>
        <v>เชียงใหม่-พุทธมณฑลสาย 2</v>
      </c>
      <c r="AE87" t="s">
        <v>73</v>
      </c>
      <c r="AF87" s="1">
        <v>0</v>
      </c>
      <c r="AG87" s="1">
        <v>0</v>
      </c>
      <c r="AH87" s="1">
        <v>0</v>
      </c>
      <c r="AI87" t="s">
        <v>413</v>
      </c>
      <c r="AJ87" s="1">
        <v>1</v>
      </c>
      <c r="AK87" s="1">
        <v>720</v>
      </c>
      <c r="AL87" s="1">
        <v>720</v>
      </c>
      <c r="AM87" s="1">
        <v>1</v>
      </c>
      <c r="AN87" s="1">
        <v>0</v>
      </c>
      <c r="AO87" s="1">
        <v>0</v>
      </c>
      <c r="AP87" s="1">
        <v>0</v>
      </c>
      <c r="AQ87" s="1">
        <v>0</v>
      </c>
      <c r="AR87" s="1">
        <v>500</v>
      </c>
      <c r="AS87" s="1">
        <v>445.04208176100633</v>
      </c>
      <c r="AT87" s="1">
        <f>Table1[[#This Row],[รวมต้นทุนค่าเดินทาง]]+Table1[[#This Row],[รวมต้นทุนค่าซ่อม]]+Table1[[#This Row],[รวมค่าเสื่อม]]</f>
        <v>2455.3209695867508</v>
      </c>
      <c r="AU87" s="1">
        <f t="shared" si="4"/>
        <v>4623.2312262414152</v>
      </c>
      <c r="AV87" s="1" t="str" cm="1">
        <f t="array" ref="AV87">IF(AC87&lt;4, "เก็บ", IF(OR(AT87 &lt; PERCENTILE(IF($AC$2:$AC$5092=AC87, $AT$2:$AT$5092), 0.25) - 1.5 * (PERCENTILE(IF($AC$2:$AC$5092=AC87, $AT$2:$AT$5092), 0.75) - PERCENTILE(IF($AC$2:$AC$5092=AC87, $AT$2:$AT$5092), 0.25)), AT87 &gt; PERCENTILE(IF($AC$2:$AC$5092=AC87, $AT$2:$AT$5092), 0.75) + 1.5 * (PERCENTILE(IF($AC$2:$AC$5092=AC87, $AT$2:$AT$5092), 0.75) - PERCENTILE(IF($AC$2:$AC$5092=AC87, $AT$2:$AT$5092), 0.25))), "ตัด", "เก็บ"))</f>
        <v>เก็บ</v>
      </c>
      <c r="AW87" s="1">
        <f t="shared" si="5"/>
        <v>4005.4952465164292</v>
      </c>
      <c r="AX87" s="1">
        <v>2577.9546108768855</v>
      </c>
      <c r="AY87" s="1">
        <v>1510.2788878257443</v>
      </c>
    </row>
    <row r="88" spans="1:51" x14ac:dyDescent="0.2">
      <c r="A88" s="3">
        <v>45305</v>
      </c>
      <c r="B88">
        <v>45305</v>
      </c>
      <c r="C88" t="s">
        <v>414</v>
      </c>
      <c r="D88" t="s">
        <v>66</v>
      </c>
      <c r="E88" t="s">
        <v>84</v>
      </c>
      <c r="F88" t="s">
        <v>415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609</v>
      </c>
      <c r="P88" t="s">
        <v>416</v>
      </c>
      <c r="Q88" s="2">
        <v>45306</v>
      </c>
      <c r="R88" t="s">
        <v>55</v>
      </c>
      <c r="S88">
        <v>0</v>
      </c>
      <c r="T88" t="s">
        <v>71</v>
      </c>
      <c r="U88" t="s">
        <v>71</v>
      </c>
      <c r="V88" s="1">
        <v>0</v>
      </c>
      <c r="W88" s="1">
        <v>0</v>
      </c>
      <c r="X88" s="1">
        <v>609</v>
      </c>
      <c r="Y88" t="s">
        <v>108</v>
      </c>
      <c r="Z88" t="s">
        <v>71</v>
      </c>
      <c r="AA88" t="s">
        <v>417</v>
      </c>
      <c r="AB88" s="1">
        <v>0</v>
      </c>
      <c r="AC88" s="4">
        <f>IF(ISNUMBER(MATCH(AD88, $AD$2:AD87, 0)), INDEX($AC$2:AC87, MATCH(AD88, $AD$2:AD87, 0)), MAX($AC$2:AC87)+1)</f>
        <v>8</v>
      </c>
      <c r="AD88" t="str">
        <f t="shared" si="6"/>
        <v>เชียงใหม่-เชียงใหม่</v>
      </c>
      <c r="AE88" t="s">
        <v>55</v>
      </c>
      <c r="AF88" s="1">
        <v>0</v>
      </c>
      <c r="AG88" s="1">
        <v>0</v>
      </c>
      <c r="AH88" s="1">
        <v>0</v>
      </c>
      <c r="AI88" t="s">
        <v>418</v>
      </c>
      <c r="AJ88" s="1">
        <v>1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609</v>
      </c>
      <c r="AS88" s="1">
        <v>334.29722222222222</v>
      </c>
      <c r="AT88" s="1">
        <f>Table1[[#This Row],[รวมต้นทุนค่าเดินทาง]]+Table1[[#This Row],[รวมต้นทุนค่าซ่อม]]+Table1[[#This Row],[รวมค่าเสื่อม]]</f>
        <v>2630.7972222222224</v>
      </c>
      <c r="AU88" s="1">
        <f t="shared" si="4"/>
        <v>4522.7040635974936</v>
      </c>
      <c r="AV88" s="1" t="str" cm="1">
        <f t="array" ref="AV88">IF(AC88&lt;4, "เก็บ", IF(OR(AT88 &lt; PERCENTILE(IF($AC$2:$AC$5092=AC88, $AT$2:$AT$5092), 0.25) - 1.5 * (PERCENTILE(IF($AC$2:$AC$5092=AC88, $AT$2:$AT$5092), 0.75) - PERCENTILE(IF($AC$2:$AC$5092=AC88, $AT$2:$AT$5092), 0.25)), AT88 &gt; PERCENTILE(IF($AC$2:$AC$5092=AC88, $AT$2:$AT$5092), 0.75) + 1.5 * (PERCENTILE(IF($AC$2:$AC$5092=AC88, $AT$2:$AT$5092), 0.75) - PERCENTILE(IF($AC$2:$AC$5092=AC88, $AT$2:$AT$5092), 0.25))), "ตัด", "เก็บ"))</f>
        <v>เก็บ</v>
      </c>
      <c r="AW88" s="1">
        <f t="shared" si="5"/>
        <v>3452.8591376901491</v>
      </c>
      <c r="AX88" s="1">
        <v>2563.5734635866706</v>
      </c>
      <c r="AY88" s="1">
        <v>1687.5</v>
      </c>
    </row>
    <row r="89" spans="1:51" x14ac:dyDescent="0.2">
      <c r="A89" s="3">
        <v>45305</v>
      </c>
      <c r="B89">
        <v>45305</v>
      </c>
      <c r="C89" t="s">
        <v>419</v>
      </c>
      <c r="D89" t="s">
        <v>66</v>
      </c>
      <c r="E89" t="s">
        <v>124</v>
      </c>
      <c r="F89" t="s">
        <v>420</v>
      </c>
      <c r="G89" s="1">
        <v>0</v>
      </c>
      <c r="H89" s="1">
        <v>0</v>
      </c>
      <c r="I89" s="1">
        <v>500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500</v>
      </c>
      <c r="P89" t="s">
        <v>421</v>
      </c>
      <c r="Q89" s="2">
        <v>45305</v>
      </c>
      <c r="R89" t="s">
        <v>70</v>
      </c>
      <c r="S89">
        <v>0</v>
      </c>
      <c r="T89" t="s">
        <v>71</v>
      </c>
      <c r="U89" t="s">
        <v>161</v>
      </c>
      <c r="V89" s="1">
        <v>0</v>
      </c>
      <c r="W89" s="1">
        <v>0</v>
      </c>
      <c r="X89" s="1">
        <v>0</v>
      </c>
      <c r="AA89" t="s">
        <v>58</v>
      </c>
      <c r="AB89" s="1">
        <v>0</v>
      </c>
      <c r="AC89" s="4">
        <f>IF(ISNUMBER(MATCH(AD89, $AD$2:AD88, 0)), INDEX($AC$2:AC88, MATCH(AD89, $AD$2:AD88, 0)), MAX($AC$2:AC88)+1)</f>
        <v>9</v>
      </c>
      <c r="AD89" t="str">
        <f t="shared" si="6"/>
        <v>เชียงใหม่-พุทธมณฑลสาย 2</v>
      </c>
      <c r="AE89" t="s">
        <v>73</v>
      </c>
      <c r="AF89" s="1">
        <v>0</v>
      </c>
      <c r="AG89" s="1">
        <v>0</v>
      </c>
      <c r="AH89" s="1">
        <v>0</v>
      </c>
      <c r="AI89" t="s">
        <v>422</v>
      </c>
      <c r="AJ89" s="1">
        <v>1</v>
      </c>
      <c r="AK89" s="1">
        <v>720</v>
      </c>
      <c r="AL89" s="1">
        <v>720</v>
      </c>
      <c r="AM89" s="1">
        <v>1</v>
      </c>
      <c r="AN89" s="1">
        <v>0</v>
      </c>
      <c r="AO89" s="1">
        <v>0</v>
      </c>
      <c r="AP89" s="1">
        <v>0</v>
      </c>
      <c r="AQ89" s="1">
        <v>0</v>
      </c>
      <c r="AR89" s="1">
        <v>500</v>
      </c>
      <c r="AS89" s="1">
        <v>1934.0963888888889</v>
      </c>
      <c r="AT89" s="1">
        <f>Table1[[#This Row],[รวมต้นทุนค่าเดินทาง]]+Table1[[#This Row],[รวมต้นทุนค่าซ่อม]]+Table1[[#This Row],[รวมค่าเสื่อม]]</f>
        <v>3561.9850443510741</v>
      </c>
      <c r="AU89" s="1">
        <f t="shared" si="4"/>
        <v>4623.2312262414152</v>
      </c>
      <c r="AV89" s="1" t="str" cm="1">
        <f t="array" ref="AV89">IF(AC89&lt;4, "เก็บ", IF(OR(AT89 &lt; PERCENTILE(IF($AC$2:$AC$5092=AC89, $AT$2:$AT$5092), 0.25) - 1.5 * (PERCENTILE(IF($AC$2:$AC$5092=AC89, $AT$2:$AT$5092), 0.75) - PERCENTILE(IF($AC$2:$AC$5092=AC89, $AT$2:$AT$5092), 0.25)), AT89 &gt; PERCENTILE(IF($AC$2:$AC$5092=AC89, $AT$2:$AT$5092), 0.75) + 1.5 * (PERCENTILE(IF($AC$2:$AC$5092=AC89, $AT$2:$AT$5092), 0.75) - PERCENTILE(IF($AC$2:$AC$5092=AC89, $AT$2:$AT$5092), 0.25))), "ตัด", "เก็บ"))</f>
        <v>เก็บ</v>
      </c>
      <c r="AW89" s="1">
        <f t="shared" si="5"/>
        <v>4005.4952465164292</v>
      </c>
      <c r="AX89" s="1">
        <v>2577.9546108768855</v>
      </c>
      <c r="AY89" s="1">
        <v>1127.8886554621849</v>
      </c>
    </row>
    <row r="90" spans="1:51" x14ac:dyDescent="0.2">
      <c r="A90" s="3">
        <v>45305</v>
      </c>
      <c r="B90">
        <v>45305</v>
      </c>
      <c r="C90" t="s">
        <v>423</v>
      </c>
      <c r="D90" t="s">
        <v>66</v>
      </c>
      <c r="E90" t="s">
        <v>67</v>
      </c>
      <c r="F90" t="s">
        <v>328</v>
      </c>
      <c r="G90" s="1">
        <v>0</v>
      </c>
      <c r="H90" s="1">
        <v>0</v>
      </c>
      <c r="I90" s="1">
        <v>400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400</v>
      </c>
      <c r="P90" t="s">
        <v>424</v>
      </c>
      <c r="Q90" s="2">
        <v>45305</v>
      </c>
      <c r="R90" t="s">
        <v>70</v>
      </c>
      <c r="S90">
        <v>0</v>
      </c>
      <c r="T90" t="s">
        <v>71</v>
      </c>
      <c r="U90" t="s">
        <v>93</v>
      </c>
      <c r="V90" s="1">
        <v>0</v>
      </c>
      <c r="W90" s="1">
        <v>0</v>
      </c>
      <c r="X90" s="1">
        <v>0</v>
      </c>
      <c r="AA90" t="s">
        <v>58</v>
      </c>
      <c r="AB90" s="1">
        <v>0</v>
      </c>
      <c r="AC90" s="4">
        <f>IF(ISNUMBER(MATCH(AD90, $AD$2:AD89, 0)), INDEX($AC$2:AC89, MATCH(AD90, $AD$2:AD89, 0)), MAX($AC$2:AC89)+1)</f>
        <v>4</v>
      </c>
      <c r="AD90" t="str">
        <f t="shared" si="6"/>
        <v>เชียงใหม่-ตลาดไท</v>
      </c>
      <c r="AE90" t="s">
        <v>73</v>
      </c>
      <c r="AF90" s="1">
        <v>0</v>
      </c>
      <c r="AG90" s="1">
        <v>0</v>
      </c>
      <c r="AH90" s="1">
        <v>0</v>
      </c>
      <c r="AI90" t="s">
        <v>425</v>
      </c>
      <c r="AJ90" s="1">
        <v>1</v>
      </c>
      <c r="AK90" s="1">
        <v>720</v>
      </c>
      <c r="AL90" s="1">
        <v>720</v>
      </c>
      <c r="AM90" s="1">
        <v>1</v>
      </c>
      <c r="AN90" s="1">
        <v>0</v>
      </c>
      <c r="AO90" s="1">
        <v>0</v>
      </c>
      <c r="AP90" s="1">
        <v>0</v>
      </c>
      <c r="AQ90" s="1">
        <v>0</v>
      </c>
      <c r="AR90" s="1">
        <v>400</v>
      </c>
      <c r="AS90" s="1">
        <v>97.101851851851848</v>
      </c>
      <c r="AT90" s="1">
        <f>Table1[[#This Row],[รวมต้นทุนค่าเดินทาง]]+Table1[[#This Row],[รวมต้นทุนค่าซ่อม]]+Table1[[#This Row],[รวมค่าเสื่อม]]</f>
        <v>1673.8171616316777</v>
      </c>
      <c r="AU90" s="1">
        <f t="shared" si="4"/>
        <v>4256.109283997258</v>
      </c>
      <c r="AV90" s="1" t="str" cm="1">
        <f t="array" ref="AV90">IF(AC90&lt;4, "เก็บ", IF(OR(AT90 &lt; PERCENTILE(IF($AC$2:$AC$5092=AC90, $AT$2:$AT$5092), 0.25) - 1.5 * (PERCENTILE(IF($AC$2:$AC$5092=AC90, $AT$2:$AT$5092), 0.75) - PERCENTILE(IF($AC$2:$AC$5092=AC90, $AT$2:$AT$5092), 0.25)), AT90 &gt; PERCENTILE(IF($AC$2:$AC$5092=AC90, $AT$2:$AT$5092), 0.75) + 1.5 * (PERCENTILE(IF($AC$2:$AC$5092=AC90, $AT$2:$AT$5092), 0.75) - PERCENTILE(IF($AC$2:$AC$5092=AC90, $AT$2:$AT$5092), 0.25))), "ตัด", "เก็บ"))</f>
        <v>เก็บ</v>
      </c>
      <c r="AW90" s="1">
        <f t="shared" si="5"/>
        <v>3807.0727671795808</v>
      </c>
      <c r="AX90" s="1">
        <v>2335.0230876608157</v>
      </c>
      <c r="AY90" s="1">
        <v>1176.7153097798259</v>
      </c>
    </row>
    <row r="91" spans="1:51" x14ac:dyDescent="0.2">
      <c r="A91" s="3">
        <v>45305</v>
      </c>
      <c r="B91">
        <v>45305</v>
      </c>
      <c r="C91" t="s">
        <v>426</v>
      </c>
      <c r="D91" t="s">
        <v>66</v>
      </c>
      <c r="E91" t="s">
        <v>124</v>
      </c>
      <c r="F91" t="s">
        <v>427</v>
      </c>
      <c r="G91" s="1">
        <v>0</v>
      </c>
      <c r="H91" s="1">
        <v>975</v>
      </c>
      <c r="I91" s="1">
        <v>400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400</v>
      </c>
      <c r="P91" t="s">
        <v>428</v>
      </c>
      <c r="Q91" s="2">
        <v>45305</v>
      </c>
      <c r="R91" t="s">
        <v>70</v>
      </c>
      <c r="S91">
        <v>0</v>
      </c>
      <c r="T91" t="s">
        <v>71</v>
      </c>
      <c r="U91" t="s">
        <v>93</v>
      </c>
      <c r="V91" s="1">
        <v>0</v>
      </c>
      <c r="W91" s="1">
        <v>0</v>
      </c>
      <c r="X91" s="1">
        <v>0</v>
      </c>
      <c r="AA91" t="s">
        <v>58</v>
      </c>
      <c r="AB91" s="1">
        <v>0</v>
      </c>
      <c r="AC91" s="4">
        <f>IF(ISNUMBER(MATCH(AD91, $AD$2:AD90, 0)), INDEX($AC$2:AC90, MATCH(AD91, $AD$2:AD90, 0)), MAX($AC$2:AC90)+1)</f>
        <v>4</v>
      </c>
      <c r="AD91" t="str">
        <f t="shared" si="6"/>
        <v>เชียงใหม่-ตลาดไท</v>
      </c>
      <c r="AE91" t="s">
        <v>73</v>
      </c>
      <c r="AF91" s="1">
        <v>0</v>
      </c>
      <c r="AG91" s="1">
        <v>0</v>
      </c>
      <c r="AH91" s="1">
        <v>0</v>
      </c>
      <c r="AI91" t="s">
        <v>429</v>
      </c>
      <c r="AJ91" s="1">
        <v>1</v>
      </c>
      <c r="AK91" s="1">
        <v>720</v>
      </c>
      <c r="AL91" s="1">
        <v>720</v>
      </c>
      <c r="AM91" s="1">
        <v>1</v>
      </c>
      <c r="AN91" s="1">
        <v>0</v>
      </c>
      <c r="AO91" s="1">
        <v>0</v>
      </c>
      <c r="AP91" s="1">
        <v>0</v>
      </c>
      <c r="AQ91" s="1">
        <v>0</v>
      </c>
      <c r="AR91" s="1">
        <v>1375</v>
      </c>
      <c r="AS91" s="1">
        <v>222.77326388888889</v>
      </c>
      <c r="AT91" s="1">
        <f>Table1[[#This Row],[รวมต้นทุนค่าเดินทาง]]+Table1[[#This Row],[รวมต้นทุนค่าซ่อม]]+Table1[[#This Row],[รวมค่าเสื่อม]]</f>
        <v>3323.0883899393089</v>
      </c>
      <c r="AU91" s="1">
        <f t="shared" si="4"/>
        <v>4256.109283997258</v>
      </c>
      <c r="AV91" s="1" t="str" cm="1">
        <f t="array" ref="AV91">IF(AC91&lt;4, "เก็บ", IF(OR(AT91 &lt; PERCENTILE(IF($AC$2:$AC$5092=AC91, $AT$2:$AT$5092), 0.25) - 1.5 * (PERCENTILE(IF($AC$2:$AC$5092=AC91, $AT$2:$AT$5092), 0.75) - PERCENTILE(IF($AC$2:$AC$5092=AC91, $AT$2:$AT$5092), 0.25)), AT91 &gt; PERCENTILE(IF($AC$2:$AC$5092=AC91, $AT$2:$AT$5092), 0.75) + 1.5 * (PERCENTILE(IF($AC$2:$AC$5092=AC91, $AT$2:$AT$5092), 0.75) - PERCENTILE(IF($AC$2:$AC$5092=AC91, $AT$2:$AT$5092), 0.25))), "ตัด", "เก็บ"))</f>
        <v>เก็บ</v>
      </c>
      <c r="AW91" s="1">
        <f t="shared" si="5"/>
        <v>3807.0727671795808</v>
      </c>
      <c r="AX91" s="1">
        <v>2335.0230876608157</v>
      </c>
      <c r="AY91" s="1">
        <v>1725.3151260504201</v>
      </c>
    </row>
    <row r="92" spans="1:51" x14ac:dyDescent="0.2">
      <c r="A92" s="3">
        <v>45305</v>
      </c>
      <c r="B92">
        <v>45305</v>
      </c>
      <c r="C92" t="s">
        <v>430</v>
      </c>
      <c r="D92" t="s">
        <v>66</v>
      </c>
      <c r="E92" t="s">
        <v>67</v>
      </c>
      <c r="F92" t="s">
        <v>431</v>
      </c>
      <c r="G92" s="1">
        <v>0</v>
      </c>
      <c r="H92" s="1">
        <v>975</v>
      </c>
      <c r="I92" s="1">
        <v>400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400</v>
      </c>
      <c r="P92" t="s">
        <v>432</v>
      </c>
      <c r="Q92" s="2">
        <v>45305</v>
      </c>
      <c r="R92" t="s">
        <v>70</v>
      </c>
      <c r="S92">
        <v>0</v>
      </c>
      <c r="T92" t="s">
        <v>71</v>
      </c>
      <c r="U92" t="s">
        <v>93</v>
      </c>
      <c r="V92" s="1">
        <v>0</v>
      </c>
      <c r="W92" s="1">
        <v>0</v>
      </c>
      <c r="X92" s="1">
        <v>0</v>
      </c>
      <c r="AA92" t="s">
        <v>58</v>
      </c>
      <c r="AB92" s="1">
        <v>0</v>
      </c>
      <c r="AC92" s="4">
        <f>IF(ISNUMBER(MATCH(AD92, $AD$2:AD91, 0)), INDEX($AC$2:AC91, MATCH(AD92, $AD$2:AD91, 0)), MAX($AC$2:AC91)+1)</f>
        <v>4</v>
      </c>
      <c r="AD92" t="str">
        <f t="shared" si="6"/>
        <v>เชียงใหม่-ตลาดไท</v>
      </c>
      <c r="AE92" t="s">
        <v>73</v>
      </c>
      <c r="AF92" s="1">
        <v>0</v>
      </c>
      <c r="AG92" s="1">
        <v>0</v>
      </c>
      <c r="AH92" s="1">
        <v>0</v>
      </c>
      <c r="AI92" t="s">
        <v>433</v>
      </c>
      <c r="AJ92" s="1">
        <v>1</v>
      </c>
      <c r="AK92" s="1">
        <v>720</v>
      </c>
      <c r="AL92" s="1">
        <v>720</v>
      </c>
      <c r="AM92" s="1">
        <v>1</v>
      </c>
      <c r="AN92" s="1">
        <v>0</v>
      </c>
      <c r="AO92" s="1">
        <v>0</v>
      </c>
      <c r="AP92" s="1">
        <v>0</v>
      </c>
      <c r="AQ92" s="1">
        <v>0</v>
      </c>
      <c r="AR92" s="1">
        <v>1375</v>
      </c>
      <c r="AS92" s="1">
        <v>77.989583333333343</v>
      </c>
      <c r="AT92" s="1">
        <f>Table1[[#This Row],[รวมต้นทุนค่าเดินทาง]]+Table1[[#This Row],[รวมต้นทุนค่าซ่อม]]+Table1[[#This Row],[รวมค่าเสื่อม]]</f>
        <v>3692.822119218501</v>
      </c>
      <c r="AU92" s="1">
        <f t="shared" si="4"/>
        <v>4256.109283997258</v>
      </c>
      <c r="AV92" s="1" t="str" cm="1">
        <f t="array" ref="AV92">IF(AC92&lt;4, "เก็บ", IF(OR(AT92 &lt; PERCENTILE(IF($AC$2:$AC$5092=AC92, $AT$2:$AT$5092), 0.25) - 1.5 * (PERCENTILE(IF($AC$2:$AC$5092=AC92, $AT$2:$AT$5092), 0.75) - PERCENTILE(IF($AC$2:$AC$5092=AC92, $AT$2:$AT$5092), 0.25)), AT92 &gt; PERCENTILE(IF($AC$2:$AC$5092=AC92, $AT$2:$AT$5092), 0.75) + 1.5 * (PERCENTILE(IF($AC$2:$AC$5092=AC92, $AT$2:$AT$5092), 0.75) - PERCENTILE(IF($AC$2:$AC$5092=AC92, $AT$2:$AT$5092), 0.25))), "ตัด", "เก็บ"))</f>
        <v>เก็บ</v>
      </c>
      <c r="AW92" s="1">
        <f t="shared" si="5"/>
        <v>3807.0727671795808</v>
      </c>
      <c r="AX92" s="1">
        <v>2335.0230876608157</v>
      </c>
      <c r="AY92" s="1">
        <v>2239.8325358851675</v>
      </c>
    </row>
    <row r="93" spans="1:51" x14ac:dyDescent="0.2">
      <c r="A93" s="3">
        <v>45305</v>
      </c>
      <c r="B93">
        <v>45305</v>
      </c>
      <c r="C93" t="s">
        <v>434</v>
      </c>
      <c r="D93" t="s">
        <v>66</v>
      </c>
      <c r="E93" t="s">
        <v>67</v>
      </c>
      <c r="F93" t="s">
        <v>435</v>
      </c>
      <c r="G93" s="1">
        <v>0</v>
      </c>
      <c r="H93" s="1">
        <v>945</v>
      </c>
      <c r="I93" s="1">
        <v>500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500</v>
      </c>
      <c r="P93" t="s">
        <v>436</v>
      </c>
      <c r="Q93" s="2">
        <v>45306</v>
      </c>
      <c r="R93" t="s">
        <v>70</v>
      </c>
      <c r="S93">
        <v>0</v>
      </c>
      <c r="T93" t="s">
        <v>71</v>
      </c>
      <c r="U93" t="s">
        <v>161</v>
      </c>
      <c r="V93" s="1">
        <v>0</v>
      </c>
      <c r="W93" s="1">
        <v>0</v>
      </c>
      <c r="X93" s="1">
        <v>0</v>
      </c>
      <c r="AA93" t="s">
        <v>58</v>
      </c>
      <c r="AB93" s="1">
        <v>0</v>
      </c>
      <c r="AC93" s="4">
        <f>IF(ISNUMBER(MATCH(AD93, $AD$2:AD92, 0)), INDEX($AC$2:AC92, MATCH(AD93, $AD$2:AD92, 0)), MAX($AC$2:AC92)+1)</f>
        <v>9</v>
      </c>
      <c r="AD93" t="str">
        <f t="shared" si="6"/>
        <v>เชียงใหม่-พุทธมณฑลสาย 2</v>
      </c>
      <c r="AE93" t="s">
        <v>73</v>
      </c>
      <c r="AF93" s="1">
        <v>0</v>
      </c>
      <c r="AG93" s="1">
        <v>0</v>
      </c>
      <c r="AH93" s="1">
        <v>0</v>
      </c>
      <c r="AI93" t="s">
        <v>437</v>
      </c>
      <c r="AJ93" s="1">
        <v>1</v>
      </c>
      <c r="AK93" s="1">
        <v>720</v>
      </c>
      <c r="AL93" s="1">
        <v>720</v>
      </c>
      <c r="AM93" s="1">
        <v>1</v>
      </c>
      <c r="AN93" s="1">
        <v>0</v>
      </c>
      <c r="AO93" s="1">
        <v>0</v>
      </c>
      <c r="AP93" s="1">
        <v>0</v>
      </c>
      <c r="AQ93" s="1">
        <v>0</v>
      </c>
      <c r="AR93" s="1">
        <v>1445</v>
      </c>
      <c r="AS93" s="1">
        <v>174.7833333333333</v>
      </c>
      <c r="AT93" s="1">
        <f>Table1[[#This Row],[รวมต้นทุนค่าเดินทาง]]+Table1[[#This Row],[รวมต้นทุนค่าซ่อม]]+Table1[[#This Row],[รวมค่าเสื่อม]]</f>
        <v>3744.0329045168669</v>
      </c>
      <c r="AU93" s="1">
        <f t="shared" si="4"/>
        <v>4623.2312262414152</v>
      </c>
      <c r="AV93" s="1" t="str" cm="1">
        <f t="array" ref="AV93">IF(AC93&lt;4, "เก็บ", IF(OR(AT93 &lt; PERCENTILE(IF($AC$2:$AC$5092=AC93, $AT$2:$AT$5092), 0.25) - 1.5 * (PERCENTILE(IF($AC$2:$AC$5092=AC93, $AT$2:$AT$5092), 0.75) - PERCENTILE(IF($AC$2:$AC$5092=AC93, $AT$2:$AT$5092), 0.25)), AT93 &gt; PERCENTILE(IF($AC$2:$AC$5092=AC93, $AT$2:$AT$5092), 0.75) + 1.5 * (PERCENTILE(IF($AC$2:$AC$5092=AC93, $AT$2:$AT$5092), 0.75) - PERCENTILE(IF($AC$2:$AC$5092=AC93, $AT$2:$AT$5092), 0.25))), "ตัด", "เก็บ"))</f>
        <v>เก็บ</v>
      </c>
      <c r="AW93" s="1">
        <f t="shared" si="5"/>
        <v>4005.4952465164292</v>
      </c>
      <c r="AX93" s="1">
        <v>2577.9546108768855</v>
      </c>
      <c r="AY93" s="1">
        <v>2124.2495711835336</v>
      </c>
    </row>
    <row r="94" spans="1:51" x14ac:dyDescent="0.2">
      <c r="A94" s="3">
        <v>45305</v>
      </c>
      <c r="B94">
        <v>45305</v>
      </c>
      <c r="C94" t="s">
        <v>438</v>
      </c>
      <c r="D94" t="s">
        <v>66</v>
      </c>
      <c r="E94" t="s">
        <v>184</v>
      </c>
      <c r="F94" t="s">
        <v>439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t="s">
        <v>440</v>
      </c>
      <c r="Q94" s="2">
        <v>45305</v>
      </c>
      <c r="R94" t="s">
        <v>55</v>
      </c>
      <c r="S94">
        <v>0</v>
      </c>
      <c r="T94" t="s">
        <v>87</v>
      </c>
      <c r="U94" t="s">
        <v>71</v>
      </c>
      <c r="V94" s="1">
        <v>0</v>
      </c>
      <c r="W94" s="1">
        <v>1188</v>
      </c>
      <c r="X94" s="1">
        <v>0</v>
      </c>
      <c r="Y94" t="s">
        <v>87</v>
      </c>
      <c r="Z94" t="s">
        <v>71</v>
      </c>
      <c r="AA94" t="s">
        <v>441</v>
      </c>
      <c r="AB94" s="1">
        <v>0</v>
      </c>
      <c r="AC94" s="4">
        <f>IF(ISNUMBER(MATCH(AD94, $AD$2:AD93, 0)), INDEX($AC$2:AC93, MATCH(AD94, $AD$2:AD93, 0)), MAX($AC$2:AC93)+1)</f>
        <v>6</v>
      </c>
      <c r="AD94" t="str">
        <f t="shared" si="6"/>
        <v>เชียงราย-เชียงใหม่</v>
      </c>
      <c r="AE94" t="s">
        <v>55</v>
      </c>
      <c r="AF94" s="1">
        <v>0</v>
      </c>
      <c r="AG94" s="1">
        <v>0</v>
      </c>
      <c r="AH94" s="1">
        <v>0</v>
      </c>
      <c r="AI94" t="s">
        <v>442</v>
      </c>
      <c r="AJ94" s="1">
        <v>1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1188</v>
      </c>
      <c r="AS94" s="1">
        <v>291.18017857142848</v>
      </c>
      <c r="AT94" s="1">
        <f>Table1[[#This Row],[รวมต้นทุนค่าเดินทาง]]+Table1[[#This Row],[รวมต้นทุนค่าซ่อม]]+Table1[[#This Row],[รวมค่าเสื่อม]]</f>
        <v>3056.2829823097463</v>
      </c>
      <c r="AU94" s="1">
        <f t="shared" si="4"/>
        <v>4428.3346813776061</v>
      </c>
      <c r="AV94" s="1" t="str" cm="1">
        <f t="array" ref="AV94">IF(AC94&lt;4, "เก็บ", IF(OR(AT94 &lt; PERCENTILE(IF($AC$2:$AC$5092=AC94, $AT$2:$AT$5092), 0.25) - 1.5 * (PERCENTILE(IF($AC$2:$AC$5092=AC94, $AT$2:$AT$5092), 0.75) - PERCENTILE(IF($AC$2:$AC$5092=AC94, $AT$2:$AT$5092), 0.25)), AT94 &gt; PERCENTILE(IF($AC$2:$AC$5092=AC94, $AT$2:$AT$5092), 0.75) + 1.5 * (PERCENTILE(IF($AC$2:$AC$5092=AC94, $AT$2:$AT$5092), 0.75) - PERCENTILE(IF($AC$2:$AC$5092=AC94, $AT$2:$AT$5092), 0.25))), "ตัด", "เก็บ"))</f>
        <v>เก็บ</v>
      </c>
      <c r="AW94" s="1">
        <f t="shared" si="5"/>
        <v>3873.7679454274344</v>
      </c>
      <c r="AX94" s="1">
        <v>2781.4385174989698</v>
      </c>
      <c r="AY94" s="1">
        <v>1577.1028037383178</v>
      </c>
    </row>
    <row r="95" spans="1:51" x14ac:dyDescent="0.2">
      <c r="A95" s="3">
        <v>45305</v>
      </c>
      <c r="B95">
        <v>45305</v>
      </c>
      <c r="C95" t="s">
        <v>443</v>
      </c>
      <c r="D95" t="s">
        <v>66</v>
      </c>
      <c r="E95" t="s">
        <v>84</v>
      </c>
      <c r="F95" t="s">
        <v>444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t="s">
        <v>445</v>
      </c>
      <c r="Q95" s="2">
        <v>45305</v>
      </c>
      <c r="R95" t="s">
        <v>55</v>
      </c>
      <c r="S95">
        <v>0</v>
      </c>
      <c r="T95" t="s">
        <v>114</v>
      </c>
      <c r="U95" t="s">
        <v>71</v>
      </c>
      <c r="V95" s="1">
        <v>0</v>
      </c>
      <c r="W95" s="1">
        <v>1493</v>
      </c>
      <c r="X95" s="1">
        <v>0</v>
      </c>
      <c r="Y95" t="s">
        <v>114</v>
      </c>
      <c r="Z95" t="s">
        <v>71</v>
      </c>
      <c r="AA95" t="s">
        <v>446</v>
      </c>
      <c r="AB95" s="1">
        <v>0</v>
      </c>
      <c r="AC95" s="4">
        <f>IF(ISNUMBER(MATCH(AD95, $AD$2:AD94, 0)), INDEX($AC$2:AC94, MATCH(AD95, $AD$2:AD94, 0)), MAX($AC$2:AC94)+1)</f>
        <v>7</v>
      </c>
      <c r="AD95" t="str">
        <f t="shared" si="6"/>
        <v>แม่สาย-เชียงใหม่</v>
      </c>
      <c r="AE95" t="s">
        <v>55</v>
      </c>
      <c r="AF95" s="1">
        <v>0</v>
      </c>
      <c r="AG95" s="1">
        <v>0</v>
      </c>
      <c r="AH95" s="1">
        <v>0</v>
      </c>
      <c r="AI95" t="s">
        <v>447</v>
      </c>
      <c r="AJ95" s="1">
        <v>1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1493</v>
      </c>
      <c r="AS95" s="1">
        <v>327.35277777777782</v>
      </c>
      <c r="AT95" s="1">
        <f>Table1[[#This Row],[รวมต้นทุนค่าเดินทาง]]+Table1[[#This Row],[รวมต้นทุนค่าซ่อม]]+Table1[[#This Row],[รวมค่าเสื่อม]]</f>
        <v>3368.5179153924569</v>
      </c>
      <c r="AU95" s="1">
        <f t="shared" si="4"/>
        <v>4610.750953896033</v>
      </c>
      <c r="AV95" s="1" t="str" cm="1">
        <f t="array" ref="AV95">IF(AC95&lt;4, "เก็บ", IF(OR(AT95 &lt; PERCENTILE(IF($AC$2:$AC$5092=AC95, $AT$2:$AT$5092), 0.25) - 1.5 * (PERCENTILE(IF($AC$2:$AC$5092=AC95, $AT$2:$AT$5092), 0.75) - PERCENTILE(IF($AC$2:$AC$5092=AC95, $AT$2:$AT$5092), 0.25)), AT95 &gt; PERCENTILE(IF($AC$2:$AC$5092=AC95, $AT$2:$AT$5092), 0.75) + 1.5 * (PERCENTILE(IF($AC$2:$AC$5092=AC95, $AT$2:$AT$5092), 0.75) - PERCENTILE(IF($AC$2:$AC$5092=AC95, $AT$2:$AT$5092), 0.25))), "ตัด", "เก็บ"))</f>
        <v>เก็บ</v>
      </c>
      <c r="AW95" s="1">
        <f t="shared" si="5"/>
        <v>3940.0604671629926</v>
      </c>
      <c r="AX95" s="1">
        <v>3152.7453177985908</v>
      </c>
      <c r="AY95" s="1">
        <v>1548.165137614679</v>
      </c>
    </row>
    <row r="96" spans="1:51" x14ac:dyDescent="0.2">
      <c r="A96" s="3">
        <v>45305</v>
      </c>
      <c r="B96">
        <v>45305</v>
      </c>
      <c r="C96" t="s">
        <v>448</v>
      </c>
      <c r="D96" t="s">
        <v>66</v>
      </c>
      <c r="E96" t="s">
        <v>105</v>
      </c>
      <c r="F96" t="s">
        <v>449</v>
      </c>
      <c r="G96" s="1">
        <v>488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488</v>
      </c>
      <c r="P96" t="s">
        <v>450</v>
      </c>
      <c r="Q96" s="2">
        <v>45305</v>
      </c>
      <c r="R96" t="s">
        <v>55</v>
      </c>
      <c r="S96">
        <v>0</v>
      </c>
      <c r="T96" t="s">
        <v>114</v>
      </c>
      <c r="U96" t="s">
        <v>71</v>
      </c>
      <c r="V96" s="1">
        <v>0</v>
      </c>
      <c r="W96" s="1">
        <v>1493</v>
      </c>
      <c r="X96" s="1">
        <v>0</v>
      </c>
      <c r="Y96" t="s">
        <v>114</v>
      </c>
      <c r="Z96" t="s">
        <v>71</v>
      </c>
      <c r="AA96" t="s">
        <v>446</v>
      </c>
      <c r="AB96" s="1">
        <v>0</v>
      </c>
      <c r="AC96" s="4">
        <f>IF(ISNUMBER(MATCH(AD96, $AD$2:AD95, 0)), INDEX($AC$2:AC95, MATCH(AD96, $AD$2:AD95, 0)), MAX($AC$2:AC95)+1)</f>
        <v>7</v>
      </c>
      <c r="AD96" t="str">
        <f t="shared" si="6"/>
        <v>แม่สาย-เชียงใหม่</v>
      </c>
      <c r="AE96" t="s">
        <v>55</v>
      </c>
      <c r="AF96" s="1">
        <v>0</v>
      </c>
      <c r="AG96" s="1">
        <v>0</v>
      </c>
      <c r="AH96" s="1">
        <v>0</v>
      </c>
      <c r="AI96" t="s">
        <v>451</v>
      </c>
      <c r="AJ96" s="1">
        <v>1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1981</v>
      </c>
      <c r="AS96" s="1">
        <v>130.06263157894739</v>
      </c>
      <c r="AT96" s="1">
        <f>Table1[[#This Row],[รวมต้นทุนค่าเดินทาง]]+Table1[[#This Row],[รวมต้นทุนค่าซ่อม]]+Table1[[#This Row],[รวมค่าเสื่อม]]</f>
        <v>3649.5241700404858</v>
      </c>
      <c r="AU96" s="1">
        <f t="shared" si="4"/>
        <v>4610.750953896033</v>
      </c>
      <c r="AV96" s="1" t="str" cm="1">
        <f t="array" ref="AV96">IF(AC96&lt;4, "เก็บ", IF(OR(AT96 &lt; PERCENTILE(IF($AC$2:$AC$5092=AC96, $AT$2:$AT$5092), 0.25) - 1.5 * (PERCENTILE(IF($AC$2:$AC$5092=AC96, $AT$2:$AT$5092), 0.75) - PERCENTILE(IF($AC$2:$AC$5092=AC96, $AT$2:$AT$5092), 0.25)), AT96 &gt; PERCENTILE(IF($AC$2:$AC$5092=AC96, $AT$2:$AT$5092), 0.75) + 1.5 * (PERCENTILE(IF($AC$2:$AC$5092=AC96, $AT$2:$AT$5092), 0.75) - PERCENTILE(IF($AC$2:$AC$5092=AC96, $AT$2:$AT$5092), 0.25))), "ตัด", "เก็บ"))</f>
        <v>เก็บ</v>
      </c>
      <c r="AW96" s="1">
        <f t="shared" si="5"/>
        <v>3940.0604671629926</v>
      </c>
      <c r="AX96" s="1">
        <v>3152.7453177985908</v>
      </c>
      <c r="AY96" s="1">
        <v>1538.4615384615386</v>
      </c>
    </row>
    <row r="97" spans="1:51" x14ac:dyDescent="0.2">
      <c r="A97" s="3">
        <v>45306</v>
      </c>
      <c r="B97">
        <v>45306</v>
      </c>
      <c r="C97" t="s">
        <v>452</v>
      </c>
      <c r="D97" t="s">
        <v>66</v>
      </c>
      <c r="E97" t="s">
        <v>124</v>
      </c>
      <c r="F97" t="s">
        <v>453</v>
      </c>
      <c r="G97" s="1">
        <v>0</v>
      </c>
      <c r="H97" s="1">
        <v>975</v>
      </c>
      <c r="I97" s="1">
        <v>500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500</v>
      </c>
      <c r="P97" t="s">
        <v>454</v>
      </c>
      <c r="Q97" s="2">
        <v>45306</v>
      </c>
      <c r="R97" t="s">
        <v>70</v>
      </c>
      <c r="S97">
        <v>0</v>
      </c>
      <c r="T97" t="s">
        <v>71</v>
      </c>
      <c r="U97" t="s">
        <v>161</v>
      </c>
      <c r="V97" s="1">
        <v>0</v>
      </c>
      <c r="W97" s="1">
        <v>0</v>
      </c>
      <c r="X97" s="1">
        <v>0</v>
      </c>
      <c r="AA97" t="s">
        <v>58</v>
      </c>
      <c r="AB97" s="1">
        <v>0</v>
      </c>
      <c r="AC97" s="4">
        <f>IF(ISNUMBER(MATCH(AD97, $AD$2:AD96, 0)), INDEX($AC$2:AC96, MATCH(AD97, $AD$2:AD96, 0)), MAX($AC$2:AC96)+1)</f>
        <v>9</v>
      </c>
      <c r="AD97" t="str">
        <f t="shared" si="6"/>
        <v>เชียงใหม่-พุทธมณฑลสาย 2</v>
      </c>
      <c r="AE97" t="s">
        <v>73</v>
      </c>
      <c r="AF97" s="1">
        <v>0</v>
      </c>
      <c r="AG97" s="1">
        <v>0</v>
      </c>
      <c r="AH97" s="1">
        <v>0</v>
      </c>
      <c r="AI97" t="s">
        <v>455</v>
      </c>
      <c r="AJ97" s="1">
        <v>1</v>
      </c>
      <c r="AK97" s="1">
        <v>720</v>
      </c>
      <c r="AL97" s="1">
        <v>720</v>
      </c>
      <c r="AM97" s="1">
        <v>1</v>
      </c>
      <c r="AN97" s="1">
        <v>0</v>
      </c>
      <c r="AO97" s="1">
        <v>0</v>
      </c>
      <c r="AP97" s="1">
        <v>0</v>
      </c>
      <c r="AQ97" s="1">
        <v>0</v>
      </c>
      <c r="AR97" s="1">
        <v>1475</v>
      </c>
      <c r="AS97" s="1">
        <v>234.26</v>
      </c>
      <c r="AT97" s="1">
        <f>Table1[[#This Row],[รวมต้นทุนค่าเดินทาง]]+Table1[[#This Row],[รวมต้นทุนค่าซ่อม]]+Table1[[#This Row],[รวมค่าเสื่อม]]</f>
        <v>5785.8599464453073</v>
      </c>
      <c r="AU97" s="1">
        <f t="shared" si="4"/>
        <v>4623.2312262414152</v>
      </c>
      <c r="AV97" s="1" t="str" cm="1">
        <f t="array" ref="AV97">IF(AC97&lt;4, "เก็บ", IF(OR(AT97 &lt; PERCENTILE(IF($AC$2:$AC$5092=AC97, $AT$2:$AT$5092), 0.25) - 1.5 * (PERCENTILE(IF($AC$2:$AC$5092=AC97, $AT$2:$AT$5092), 0.75) - PERCENTILE(IF($AC$2:$AC$5092=AC97, $AT$2:$AT$5092), 0.25)), AT97 &gt; PERCENTILE(IF($AC$2:$AC$5092=AC97, $AT$2:$AT$5092), 0.75) + 1.5 * (PERCENTILE(IF($AC$2:$AC$5092=AC97, $AT$2:$AT$5092), 0.75) - PERCENTILE(IF($AC$2:$AC$5092=AC97, $AT$2:$AT$5092), 0.25))), "ตัด", "เก็บ"))</f>
        <v>เก็บ</v>
      </c>
      <c r="AW97" s="1">
        <f t="shared" si="5"/>
        <v>4005.4952465164292</v>
      </c>
      <c r="AX97" s="1">
        <v>2577.9546108768855</v>
      </c>
      <c r="AY97" s="1">
        <v>4076.5999464453071</v>
      </c>
    </row>
    <row r="98" spans="1:51" x14ac:dyDescent="0.2">
      <c r="A98" s="3">
        <v>45306</v>
      </c>
      <c r="B98">
        <v>45306</v>
      </c>
      <c r="C98" t="s">
        <v>456</v>
      </c>
      <c r="D98" t="s">
        <v>66</v>
      </c>
      <c r="E98" t="s">
        <v>67</v>
      </c>
      <c r="F98" t="s">
        <v>68</v>
      </c>
      <c r="G98" s="1">
        <v>0</v>
      </c>
      <c r="H98" s="1">
        <v>0</v>
      </c>
      <c r="I98" s="1">
        <v>500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500</v>
      </c>
      <c r="P98" t="s">
        <v>457</v>
      </c>
      <c r="Q98" s="2">
        <v>45306</v>
      </c>
      <c r="R98" t="s">
        <v>70</v>
      </c>
      <c r="S98">
        <v>0</v>
      </c>
      <c r="T98" t="s">
        <v>71</v>
      </c>
      <c r="U98" t="s">
        <v>72</v>
      </c>
      <c r="V98" s="1">
        <v>0</v>
      </c>
      <c r="W98" s="1">
        <v>0</v>
      </c>
      <c r="X98" s="1">
        <v>0</v>
      </c>
      <c r="AA98" t="s">
        <v>58</v>
      </c>
      <c r="AB98" s="1">
        <v>0</v>
      </c>
      <c r="AC98" s="4">
        <f>IF(ISNUMBER(MATCH(AD98, $AD$2:AD97, 0)), INDEX($AC$2:AC97, MATCH(AD98, $AD$2:AD97, 0)), MAX($AC$2:AC97)+1)</f>
        <v>2</v>
      </c>
      <c r="AD98" t="str">
        <f t="shared" si="6"/>
        <v>เชียงใหม่-พุทธมณฑลสาย 5</v>
      </c>
      <c r="AE98" t="s">
        <v>73</v>
      </c>
      <c r="AF98" s="1">
        <v>0</v>
      </c>
      <c r="AG98" s="1">
        <v>0</v>
      </c>
      <c r="AH98" s="1">
        <v>0</v>
      </c>
      <c r="AI98" t="s">
        <v>458</v>
      </c>
      <c r="AJ98" s="1">
        <v>1</v>
      </c>
      <c r="AK98" s="1">
        <v>720</v>
      </c>
      <c r="AL98" s="1">
        <v>720</v>
      </c>
      <c r="AM98" s="1">
        <v>1</v>
      </c>
      <c r="AN98" s="1">
        <v>0</v>
      </c>
      <c r="AO98" s="1">
        <v>0</v>
      </c>
      <c r="AP98" s="1">
        <v>0</v>
      </c>
      <c r="AQ98" s="1">
        <v>0</v>
      </c>
      <c r="AR98" s="1">
        <v>500</v>
      </c>
      <c r="AS98" s="1">
        <v>27.514285714285709</v>
      </c>
      <c r="AT98" s="1">
        <f>Table1[[#This Row],[รวมต้นทุนค่าเดินทาง]]+Table1[[#This Row],[รวมต้นทุนค่าซ่อม]]+Table1[[#This Row],[รวมค่าเสื่อม]]</f>
        <v>1737.2612667378626</v>
      </c>
      <c r="AU98" s="1">
        <f t="shared" si="4"/>
        <v>5026.5629662053279</v>
      </c>
      <c r="AV98" s="1" t="str" cm="1">
        <f t="array" ref="AV98">IF(AC98&lt;4, "เก็บ", IF(OR(AT98 &lt; PERCENTILE(IF($AC$2:$AC$5092=AC98, $AT$2:$AT$5092), 0.25) - 1.5 * (PERCENTILE(IF($AC$2:$AC$5092=AC98, $AT$2:$AT$5092), 0.75) - PERCENTILE(IF($AC$2:$AC$5092=AC98, $AT$2:$AT$5092), 0.25)), AT98 &gt; PERCENTILE(IF($AC$2:$AC$5092=AC98, $AT$2:$AT$5092), 0.75) + 1.5 * (PERCENTILE(IF($AC$2:$AC$5092=AC98, $AT$2:$AT$5092), 0.75) - PERCENTILE(IF($AC$2:$AC$5092=AC98, $AT$2:$AT$5092), 0.25))), "ตัด", "เก็บ"))</f>
        <v>เก็บ</v>
      </c>
      <c r="AW98" s="1">
        <f t="shared" si="5"/>
        <v>5026.5629662053279</v>
      </c>
      <c r="AX98" s="1">
        <v>4064.5059139663294</v>
      </c>
      <c r="AY98" s="1">
        <v>1209.7469810235768</v>
      </c>
    </row>
    <row r="99" spans="1:51" x14ac:dyDescent="0.2">
      <c r="A99" s="3">
        <v>45307</v>
      </c>
      <c r="B99">
        <v>45307</v>
      </c>
      <c r="C99" t="s">
        <v>459</v>
      </c>
      <c r="D99" t="s">
        <v>66</v>
      </c>
      <c r="E99" t="s">
        <v>124</v>
      </c>
      <c r="F99" t="s">
        <v>224</v>
      </c>
      <c r="G99" s="1">
        <v>0</v>
      </c>
      <c r="H99" s="1">
        <v>975</v>
      </c>
      <c r="I99" s="1">
        <v>500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500</v>
      </c>
      <c r="P99" t="s">
        <v>460</v>
      </c>
      <c r="Q99" s="2">
        <v>45307</v>
      </c>
      <c r="R99" t="s">
        <v>70</v>
      </c>
      <c r="S99">
        <v>0</v>
      </c>
      <c r="T99" t="s">
        <v>71</v>
      </c>
      <c r="U99" t="s">
        <v>161</v>
      </c>
      <c r="V99" s="1">
        <v>0</v>
      </c>
      <c r="W99" s="1">
        <v>0</v>
      </c>
      <c r="X99" s="1">
        <v>0</v>
      </c>
      <c r="AA99" t="s">
        <v>58</v>
      </c>
      <c r="AB99" s="1">
        <v>0</v>
      </c>
      <c r="AC99" s="4">
        <f>IF(ISNUMBER(MATCH(AD99, $AD$2:AD98, 0)), INDEX($AC$2:AC98, MATCH(AD99, $AD$2:AD98, 0)), MAX($AC$2:AC98)+1)</f>
        <v>9</v>
      </c>
      <c r="AD99" t="str">
        <f t="shared" si="6"/>
        <v>เชียงใหม่-พุทธมณฑลสาย 2</v>
      </c>
      <c r="AE99" t="s">
        <v>73</v>
      </c>
      <c r="AF99" s="1">
        <v>0</v>
      </c>
      <c r="AG99" s="1">
        <v>0</v>
      </c>
      <c r="AH99" s="1">
        <v>0</v>
      </c>
      <c r="AI99" t="s">
        <v>461</v>
      </c>
      <c r="AJ99" s="1">
        <v>1</v>
      </c>
      <c r="AK99" s="1">
        <v>720</v>
      </c>
      <c r="AL99" s="1">
        <v>720</v>
      </c>
      <c r="AM99" s="1">
        <v>1</v>
      </c>
      <c r="AN99" s="1">
        <v>0</v>
      </c>
      <c r="AO99" s="1">
        <v>0</v>
      </c>
      <c r="AP99" s="1">
        <v>0</v>
      </c>
      <c r="AQ99" s="1">
        <v>0</v>
      </c>
      <c r="AR99" s="1">
        <v>1475</v>
      </c>
      <c r="AS99" s="1">
        <v>1302.21</v>
      </c>
      <c r="AT99" s="1">
        <f>Table1[[#This Row],[รวมต้นทุนค่าเดินทาง]]+Table1[[#This Row],[รวมต้นทุนค่าซ่อม]]+Table1[[#This Row],[รวมค่าเสื่อม]]</f>
        <v>4969.0448045397225</v>
      </c>
      <c r="AU99" s="1">
        <f t="shared" si="4"/>
        <v>4623.2312262414152</v>
      </c>
      <c r="AV99" s="1" t="str" cm="1">
        <f t="array" ref="AV99">IF(AC99&lt;4, "เก็บ", IF(OR(AT99 &lt; PERCENTILE(IF($AC$2:$AC$5092=AC99, $AT$2:$AT$5092), 0.25) - 1.5 * (PERCENTILE(IF($AC$2:$AC$5092=AC99, $AT$2:$AT$5092), 0.75) - PERCENTILE(IF($AC$2:$AC$5092=AC99, $AT$2:$AT$5092), 0.25)), AT99 &gt; PERCENTILE(IF($AC$2:$AC$5092=AC99, $AT$2:$AT$5092), 0.75) + 1.5 * (PERCENTILE(IF($AC$2:$AC$5092=AC99, $AT$2:$AT$5092), 0.75) - PERCENTILE(IF($AC$2:$AC$5092=AC99, $AT$2:$AT$5092), 0.25))), "ตัด", "เก็บ"))</f>
        <v>เก็บ</v>
      </c>
      <c r="AW99" s="1">
        <f t="shared" si="5"/>
        <v>4005.4952465164292</v>
      </c>
      <c r="AX99" s="1">
        <v>2577.9546108768855</v>
      </c>
      <c r="AY99" s="1">
        <v>2191.8348045397224</v>
      </c>
    </row>
    <row r="100" spans="1:51" x14ac:dyDescent="0.2">
      <c r="A100" s="3">
        <v>45307</v>
      </c>
      <c r="B100">
        <v>45307</v>
      </c>
      <c r="C100" t="s">
        <v>462</v>
      </c>
      <c r="D100" t="s">
        <v>66</v>
      </c>
      <c r="E100" t="s">
        <v>124</v>
      </c>
      <c r="F100" t="s">
        <v>313</v>
      </c>
      <c r="G100" s="1">
        <v>0</v>
      </c>
      <c r="H100" s="1">
        <v>975</v>
      </c>
      <c r="I100" s="1">
        <v>500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500</v>
      </c>
      <c r="P100" t="s">
        <v>463</v>
      </c>
      <c r="Q100" s="2">
        <v>45307</v>
      </c>
      <c r="R100" t="s">
        <v>70</v>
      </c>
      <c r="S100">
        <v>0</v>
      </c>
      <c r="T100" t="s">
        <v>71</v>
      </c>
      <c r="U100" t="s">
        <v>161</v>
      </c>
      <c r="V100" s="1">
        <v>0</v>
      </c>
      <c r="W100" s="1">
        <v>0</v>
      </c>
      <c r="X100" s="1">
        <v>0</v>
      </c>
      <c r="AA100" t="s">
        <v>58</v>
      </c>
      <c r="AB100" s="1">
        <v>0</v>
      </c>
      <c r="AC100" s="4">
        <f>IF(ISNUMBER(MATCH(AD100, $AD$2:AD99, 0)), INDEX($AC$2:AC99, MATCH(AD100, $AD$2:AD99, 0)), MAX($AC$2:AC99)+1)</f>
        <v>9</v>
      </c>
      <c r="AD100" t="str">
        <f t="shared" si="6"/>
        <v>เชียงใหม่-พุทธมณฑลสาย 2</v>
      </c>
      <c r="AE100" t="s">
        <v>73</v>
      </c>
      <c r="AF100" s="1">
        <v>0</v>
      </c>
      <c r="AG100" s="1">
        <v>0</v>
      </c>
      <c r="AH100" s="1">
        <v>0</v>
      </c>
      <c r="AI100" t="s">
        <v>464</v>
      </c>
      <c r="AJ100" s="1">
        <v>1</v>
      </c>
      <c r="AK100" s="1">
        <v>720</v>
      </c>
      <c r="AL100" s="1">
        <v>720</v>
      </c>
      <c r="AM100" s="1">
        <v>1</v>
      </c>
      <c r="AN100" s="1">
        <v>0</v>
      </c>
      <c r="AO100" s="1">
        <v>0</v>
      </c>
      <c r="AP100" s="1">
        <v>0</v>
      </c>
      <c r="AQ100" s="1">
        <v>0</v>
      </c>
      <c r="AR100" s="1">
        <v>1475</v>
      </c>
      <c r="AS100" s="1">
        <v>943.50101851851855</v>
      </c>
      <c r="AT100" s="1">
        <f>Table1[[#This Row],[รวมต้นทุนค่าเดินทาง]]+Table1[[#This Row],[รวมต้นทุนค่าซ่อม]]+Table1[[#This Row],[รวมค่าเสื่อม]]</f>
        <v>5364.9295899470899</v>
      </c>
      <c r="AU100" s="1">
        <f t="shared" si="4"/>
        <v>4623.2312262414152</v>
      </c>
      <c r="AV100" s="1" t="str" cm="1">
        <f t="array" ref="AV100">IF(AC100&lt;4, "เก็บ", IF(OR(AT100 &lt; PERCENTILE(IF($AC$2:$AC$5092=AC100, $AT$2:$AT$5092), 0.25) - 1.5 * (PERCENTILE(IF($AC$2:$AC$5092=AC100, $AT$2:$AT$5092), 0.75) - PERCENTILE(IF($AC$2:$AC$5092=AC100, $AT$2:$AT$5092), 0.25)), AT100 &gt; PERCENTILE(IF($AC$2:$AC$5092=AC100, $AT$2:$AT$5092), 0.75) + 1.5 * (PERCENTILE(IF($AC$2:$AC$5092=AC100, $AT$2:$AT$5092), 0.75) - PERCENTILE(IF($AC$2:$AC$5092=AC100, $AT$2:$AT$5092), 0.25))), "ตัด", "เก็บ"))</f>
        <v>เก็บ</v>
      </c>
      <c r="AW100" s="1">
        <f t="shared" si="5"/>
        <v>4005.4952465164292</v>
      </c>
      <c r="AX100" s="1">
        <v>2577.9546108768855</v>
      </c>
      <c r="AY100" s="1">
        <v>2946.4285714285716</v>
      </c>
    </row>
    <row r="101" spans="1:51" x14ac:dyDescent="0.2">
      <c r="A101" s="3">
        <v>45307</v>
      </c>
      <c r="B101">
        <v>45307</v>
      </c>
      <c r="C101" t="s">
        <v>465</v>
      </c>
      <c r="D101" t="s">
        <v>66</v>
      </c>
      <c r="E101" t="s">
        <v>124</v>
      </c>
      <c r="F101" t="s">
        <v>420</v>
      </c>
      <c r="G101" s="1">
        <v>0</v>
      </c>
      <c r="H101" s="1">
        <v>945</v>
      </c>
      <c r="I101" s="1">
        <v>400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400</v>
      </c>
      <c r="P101" t="s">
        <v>466</v>
      </c>
      <c r="Q101" s="2">
        <v>45307</v>
      </c>
      <c r="R101" t="s">
        <v>70</v>
      </c>
      <c r="S101">
        <v>0</v>
      </c>
      <c r="T101" t="s">
        <v>71</v>
      </c>
      <c r="U101" t="s">
        <v>93</v>
      </c>
      <c r="V101" s="1">
        <v>0</v>
      </c>
      <c r="W101" s="1">
        <v>0</v>
      </c>
      <c r="X101" s="1">
        <v>0</v>
      </c>
      <c r="AA101" t="s">
        <v>58</v>
      </c>
      <c r="AB101" s="1">
        <v>0</v>
      </c>
      <c r="AC101" s="4">
        <f>IF(ISNUMBER(MATCH(AD101, $AD$2:AD100, 0)), INDEX($AC$2:AC100, MATCH(AD101, $AD$2:AD100, 0)), MAX($AC$2:AC100)+1)</f>
        <v>4</v>
      </c>
      <c r="AD101" t="str">
        <f t="shared" si="6"/>
        <v>เชียงใหม่-ตลาดไท</v>
      </c>
      <c r="AE101" t="s">
        <v>73</v>
      </c>
      <c r="AF101" s="1">
        <v>0</v>
      </c>
      <c r="AG101" s="1">
        <v>0</v>
      </c>
      <c r="AH101" s="1">
        <v>0</v>
      </c>
      <c r="AI101" t="s">
        <v>467</v>
      </c>
      <c r="AJ101" s="1">
        <v>1</v>
      </c>
      <c r="AK101" s="1">
        <v>720</v>
      </c>
      <c r="AL101" s="1">
        <v>720</v>
      </c>
      <c r="AM101" s="1">
        <v>1</v>
      </c>
      <c r="AN101" s="1">
        <v>0</v>
      </c>
      <c r="AO101" s="1">
        <v>0</v>
      </c>
      <c r="AP101" s="1">
        <v>0</v>
      </c>
      <c r="AQ101" s="1">
        <v>0</v>
      </c>
      <c r="AR101" s="1">
        <v>1345</v>
      </c>
      <c r="AS101" s="1">
        <v>1934.0963888888889</v>
      </c>
      <c r="AT101" s="1">
        <f>Table1[[#This Row],[รวมต้นทุนค่าเดินทาง]]+Table1[[#This Row],[รวมต้นทุนค่าซ่อม]]+Table1[[#This Row],[รวมค่าเสื่อม]]</f>
        <v>5192.6993300653594</v>
      </c>
      <c r="AU101" s="1">
        <f t="shared" si="4"/>
        <v>4256.109283997258</v>
      </c>
      <c r="AV101" s="1" t="str" cm="1">
        <f t="array" ref="AV101">IF(AC101&lt;4, "เก็บ", IF(OR(AT101 &lt; PERCENTILE(IF($AC$2:$AC$5092=AC101, $AT$2:$AT$5092), 0.25) - 1.5 * (PERCENTILE(IF($AC$2:$AC$5092=AC101, $AT$2:$AT$5092), 0.75) - PERCENTILE(IF($AC$2:$AC$5092=AC101, $AT$2:$AT$5092), 0.25)), AT101 &gt; PERCENTILE(IF($AC$2:$AC$5092=AC101, $AT$2:$AT$5092), 0.75) + 1.5 * (PERCENTILE(IF($AC$2:$AC$5092=AC101, $AT$2:$AT$5092), 0.75) - PERCENTILE(IF($AC$2:$AC$5092=AC101, $AT$2:$AT$5092), 0.25))), "ตัด", "เก็บ"))</f>
        <v>เก็บ</v>
      </c>
      <c r="AW101" s="1">
        <f t="shared" si="5"/>
        <v>3807.0727671795808</v>
      </c>
      <c r="AX101" s="1">
        <v>2335.0230876608157</v>
      </c>
      <c r="AY101" s="1">
        <v>1913.6029411764707</v>
      </c>
    </row>
    <row r="102" spans="1:51" x14ac:dyDescent="0.2">
      <c r="A102" s="3">
        <v>45307</v>
      </c>
      <c r="B102">
        <v>45307</v>
      </c>
      <c r="C102" t="s">
        <v>468</v>
      </c>
      <c r="D102" t="s">
        <v>66</v>
      </c>
      <c r="E102" t="s">
        <v>67</v>
      </c>
      <c r="F102" t="s">
        <v>324</v>
      </c>
      <c r="G102" s="1">
        <v>0</v>
      </c>
      <c r="H102" s="1">
        <v>945</v>
      </c>
      <c r="I102" s="1">
        <v>400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400</v>
      </c>
      <c r="P102" t="s">
        <v>469</v>
      </c>
      <c r="Q102" s="2">
        <v>45307</v>
      </c>
      <c r="R102" t="s">
        <v>70</v>
      </c>
      <c r="S102">
        <v>0</v>
      </c>
      <c r="T102" t="s">
        <v>71</v>
      </c>
      <c r="U102" t="s">
        <v>93</v>
      </c>
      <c r="V102" s="1">
        <v>0</v>
      </c>
      <c r="W102" s="1">
        <v>0</v>
      </c>
      <c r="X102" s="1">
        <v>0</v>
      </c>
      <c r="AA102" t="s">
        <v>58</v>
      </c>
      <c r="AB102" s="1">
        <v>0</v>
      </c>
      <c r="AC102" s="4">
        <f>IF(ISNUMBER(MATCH(AD102, $AD$2:AD101, 0)), INDEX($AC$2:AC101, MATCH(AD102, $AD$2:AD101, 0)), MAX($AC$2:AC101)+1)</f>
        <v>4</v>
      </c>
      <c r="AD102" t="str">
        <f t="shared" si="6"/>
        <v>เชียงใหม่-ตลาดไท</v>
      </c>
      <c r="AE102" t="s">
        <v>73</v>
      </c>
      <c r="AF102" s="1">
        <v>0</v>
      </c>
      <c r="AG102" s="1">
        <v>0</v>
      </c>
      <c r="AH102" s="1">
        <v>0</v>
      </c>
      <c r="AI102" t="s">
        <v>470</v>
      </c>
      <c r="AJ102" s="1">
        <v>1</v>
      </c>
      <c r="AK102" s="1">
        <v>720</v>
      </c>
      <c r="AL102" s="1">
        <v>720</v>
      </c>
      <c r="AM102" s="1">
        <v>1</v>
      </c>
      <c r="AN102" s="1">
        <v>0</v>
      </c>
      <c r="AO102" s="1">
        <v>0</v>
      </c>
      <c r="AP102" s="1">
        <v>0</v>
      </c>
      <c r="AQ102" s="1">
        <v>0</v>
      </c>
      <c r="AR102" s="1">
        <v>1345</v>
      </c>
      <c r="AS102" s="1">
        <v>145.22033333333329</v>
      </c>
      <c r="AT102" s="1">
        <f>Table1[[#This Row],[รวมต้นทุนค่าเดินทาง]]+Table1[[#This Row],[รวมต้นทุนค่าซ่อม]]+Table1[[#This Row],[รวมค่าเสื่อม]]</f>
        <v>3484.3940621468928</v>
      </c>
      <c r="AU102" s="1">
        <f t="shared" si="4"/>
        <v>4256.109283997258</v>
      </c>
      <c r="AV102" s="1" t="str" cm="1">
        <f t="array" ref="AV102">IF(AC102&lt;4, "เก็บ", IF(OR(AT102 &lt; PERCENTILE(IF($AC$2:$AC$5092=AC102, $AT$2:$AT$5092), 0.25) - 1.5 * (PERCENTILE(IF($AC$2:$AC$5092=AC102, $AT$2:$AT$5092), 0.75) - PERCENTILE(IF($AC$2:$AC$5092=AC102, $AT$2:$AT$5092), 0.25)), AT102 &gt; PERCENTILE(IF($AC$2:$AC$5092=AC102, $AT$2:$AT$5092), 0.75) + 1.5 * (PERCENTILE(IF($AC$2:$AC$5092=AC102, $AT$2:$AT$5092), 0.75) - PERCENTILE(IF($AC$2:$AC$5092=AC102, $AT$2:$AT$5092), 0.25))), "ตัด", "เก็บ"))</f>
        <v>เก็บ</v>
      </c>
      <c r="AW102" s="1">
        <f t="shared" si="5"/>
        <v>3807.0727671795808</v>
      </c>
      <c r="AX102" s="1">
        <v>2335.0230876608157</v>
      </c>
      <c r="AY102" s="1">
        <v>1994.1737288135594</v>
      </c>
    </row>
    <row r="103" spans="1:51" x14ac:dyDescent="0.2">
      <c r="A103" s="3">
        <v>45307</v>
      </c>
      <c r="B103">
        <v>45307</v>
      </c>
      <c r="C103" t="s">
        <v>471</v>
      </c>
      <c r="D103" t="s">
        <v>66</v>
      </c>
      <c r="E103" t="s">
        <v>129</v>
      </c>
      <c r="F103" t="s">
        <v>332</v>
      </c>
      <c r="G103" s="1">
        <v>0</v>
      </c>
      <c r="H103" s="1">
        <v>0</v>
      </c>
      <c r="I103" s="1">
        <v>500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500</v>
      </c>
      <c r="P103" t="s">
        <v>472</v>
      </c>
      <c r="Q103" s="2">
        <v>45307</v>
      </c>
      <c r="R103" t="s">
        <v>70</v>
      </c>
      <c r="S103">
        <v>0</v>
      </c>
      <c r="T103" t="s">
        <v>71</v>
      </c>
      <c r="U103" t="s">
        <v>72</v>
      </c>
      <c r="V103" s="1">
        <v>0</v>
      </c>
      <c r="W103" s="1">
        <v>0</v>
      </c>
      <c r="X103" s="1">
        <v>0</v>
      </c>
      <c r="AA103" t="s">
        <v>58</v>
      </c>
      <c r="AB103" s="1">
        <v>0</v>
      </c>
      <c r="AC103" s="4">
        <f>IF(ISNUMBER(MATCH(AD103, $AD$2:AD102, 0)), INDEX($AC$2:AC102, MATCH(AD103, $AD$2:AD102, 0)), MAX($AC$2:AC102)+1)</f>
        <v>2</v>
      </c>
      <c r="AD103" t="str">
        <f t="shared" si="6"/>
        <v>เชียงใหม่-พุทธมณฑลสาย 5</v>
      </c>
      <c r="AE103" t="s">
        <v>73</v>
      </c>
      <c r="AF103" s="1">
        <v>0</v>
      </c>
      <c r="AG103" s="1">
        <v>0</v>
      </c>
      <c r="AH103" s="1">
        <v>0</v>
      </c>
      <c r="AI103" t="s">
        <v>473</v>
      </c>
      <c r="AJ103" s="1">
        <v>1</v>
      </c>
      <c r="AK103" s="1">
        <v>720</v>
      </c>
      <c r="AL103" s="1">
        <v>720</v>
      </c>
      <c r="AM103" s="1">
        <v>1</v>
      </c>
      <c r="AN103" s="1">
        <v>0</v>
      </c>
      <c r="AO103" s="1">
        <v>0</v>
      </c>
      <c r="AP103" s="1">
        <v>0</v>
      </c>
      <c r="AQ103" s="1">
        <v>0</v>
      </c>
      <c r="AR103" s="1">
        <v>500</v>
      </c>
      <c r="AS103" s="1">
        <v>655.56710526315794</v>
      </c>
      <c r="AT103" s="1">
        <f>Table1[[#This Row],[รวมต้นทุนค่าเดินทาง]]+Table1[[#This Row],[รวมต้นทุนค่าซ่อม]]+Table1[[#This Row],[รวมค่าเสื่อม]]</f>
        <v>2123.4453543741911</v>
      </c>
      <c r="AU103" s="1">
        <f t="shared" si="4"/>
        <v>5026.5629662053279</v>
      </c>
      <c r="AV103" s="1" t="str" cm="1">
        <f t="array" ref="AV103">IF(AC103&lt;4, "เก็บ", IF(OR(AT103 &lt; PERCENTILE(IF($AC$2:$AC$5092=AC103, $AT$2:$AT$5092), 0.25) - 1.5 * (PERCENTILE(IF($AC$2:$AC$5092=AC103, $AT$2:$AT$5092), 0.75) - PERCENTILE(IF($AC$2:$AC$5092=AC103, $AT$2:$AT$5092), 0.25)), AT103 &gt; PERCENTILE(IF($AC$2:$AC$5092=AC103, $AT$2:$AT$5092), 0.75) + 1.5 * (PERCENTILE(IF($AC$2:$AC$5092=AC103, $AT$2:$AT$5092), 0.75) - PERCENTILE(IF($AC$2:$AC$5092=AC103, $AT$2:$AT$5092), 0.25))), "ตัด", "เก็บ"))</f>
        <v>เก็บ</v>
      </c>
      <c r="AW103" s="1">
        <f t="shared" si="5"/>
        <v>5026.5629662053279</v>
      </c>
      <c r="AX103" s="1">
        <v>4064.5059139663294</v>
      </c>
      <c r="AY103" s="1">
        <v>967.87824911103314</v>
      </c>
    </row>
    <row r="104" spans="1:51" x14ac:dyDescent="0.2">
      <c r="A104" s="3">
        <v>45307</v>
      </c>
      <c r="B104">
        <v>45307</v>
      </c>
      <c r="C104" t="s">
        <v>474</v>
      </c>
      <c r="D104" t="s">
        <v>66</v>
      </c>
      <c r="E104" t="s">
        <v>67</v>
      </c>
      <c r="F104" t="s">
        <v>431</v>
      </c>
      <c r="G104" s="1">
        <v>0</v>
      </c>
      <c r="H104" s="1">
        <v>0</v>
      </c>
      <c r="I104" s="1">
        <v>400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400</v>
      </c>
      <c r="P104">
        <v>5240115525675</v>
      </c>
      <c r="Q104" s="2">
        <v>45307</v>
      </c>
      <c r="R104" t="s">
        <v>70</v>
      </c>
      <c r="S104">
        <v>0</v>
      </c>
      <c r="T104" t="s">
        <v>254</v>
      </c>
      <c r="U104" t="s">
        <v>93</v>
      </c>
      <c r="V104" s="1">
        <v>0</v>
      </c>
      <c r="W104" s="1">
        <v>0</v>
      </c>
      <c r="X104" s="1">
        <v>0</v>
      </c>
      <c r="AA104" t="s">
        <v>58</v>
      </c>
      <c r="AB104" s="1">
        <v>0</v>
      </c>
      <c r="AC104" s="4">
        <f>IF(ISNUMBER(MATCH(AD104, $AD$2:AD103, 0)), INDEX($AC$2:AC103, MATCH(AD104, $AD$2:AD103, 0)), MAX($AC$2:AC103)+1)</f>
        <v>14</v>
      </c>
      <c r="AD104" t="str">
        <f t="shared" si="6"/>
        <v>ลำปาง-ตลาดไท</v>
      </c>
      <c r="AE104" t="s">
        <v>73</v>
      </c>
      <c r="AF104" s="1">
        <v>0</v>
      </c>
      <c r="AG104" s="1">
        <v>0</v>
      </c>
      <c r="AH104" s="1">
        <v>0</v>
      </c>
      <c r="AI104" t="s">
        <v>475</v>
      </c>
      <c r="AJ104" s="1">
        <v>1</v>
      </c>
      <c r="AK104" s="1">
        <v>720</v>
      </c>
      <c r="AL104" s="1">
        <v>720</v>
      </c>
      <c r="AM104" s="1">
        <v>1</v>
      </c>
      <c r="AN104" s="1">
        <v>0</v>
      </c>
      <c r="AO104" s="1">
        <v>0</v>
      </c>
      <c r="AP104" s="1">
        <v>0</v>
      </c>
      <c r="AQ104" s="1">
        <v>0</v>
      </c>
      <c r="AR104" s="1">
        <v>400</v>
      </c>
      <c r="AS104" s="1">
        <v>77.989583333333343</v>
      </c>
      <c r="AT104" s="1" t="e">
        <f>Table1[[#This Row],[รวมต้นทุนค่าเดินทาง]]+Table1[[#This Row],[รวมต้นทุนค่าซ่อม]]+Table1[[#This Row],[รวมค่าเสื่อม]]</f>
        <v>#N/A</v>
      </c>
      <c r="AU104" s="1" t="e">
        <f t="shared" si="4"/>
        <v>#N/A</v>
      </c>
      <c r="AV104" s="1" t="e" cm="1">
        <f t="array" ref="AV104">IF(AC104&lt;4, "เก็บ", IF(OR(AT104 &lt; PERCENTILE(IF($AC$2:$AC$5092=AC104, $AT$2:$AT$5092), 0.25) - 1.5 * (PERCENTILE(IF($AC$2:$AC$5092=AC104, $AT$2:$AT$5092), 0.75) - PERCENTILE(IF($AC$2:$AC$5092=AC104, $AT$2:$AT$5092), 0.25)), AT104 &gt; PERCENTILE(IF($AC$2:$AC$5092=AC104, $AT$2:$AT$5092), 0.75) + 1.5 * (PERCENTILE(IF($AC$2:$AC$5092=AC104, $AT$2:$AT$5092), 0.75) - PERCENTILE(IF($AC$2:$AC$5092=AC104, $AT$2:$AT$5092), 0.25))), "ตัด", "เก็บ"))</f>
        <v>#N/A</v>
      </c>
      <c r="AW104" s="1" t="e">
        <f t="shared" si="5"/>
        <v>#DIV/0!</v>
      </c>
      <c r="AX104" s="1">
        <v>2411.9362516169685</v>
      </c>
      <c r="AY104" s="1" t="e">
        <v>#N/A</v>
      </c>
    </row>
    <row r="105" spans="1:51" x14ac:dyDescent="0.2">
      <c r="A105" s="3">
        <v>45307</v>
      </c>
      <c r="B105">
        <v>45307</v>
      </c>
      <c r="C105" t="s">
        <v>476</v>
      </c>
      <c r="D105" t="s">
        <v>66</v>
      </c>
      <c r="E105" t="s">
        <v>129</v>
      </c>
      <c r="F105" t="s">
        <v>360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518</v>
      </c>
      <c r="P105" t="s">
        <v>477</v>
      </c>
      <c r="Q105" s="2">
        <v>45307</v>
      </c>
      <c r="R105" t="s">
        <v>55</v>
      </c>
      <c r="S105">
        <v>0</v>
      </c>
      <c r="T105" t="s">
        <v>87</v>
      </c>
      <c r="U105" t="s">
        <v>71</v>
      </c>
      <c r="V105" s="1">
        <v>0</v>
      </c>
      <c r="W105" s="1">
        <v>0</v>
      </c>
      <c r="X105" s="1">
        <v>518</v>
      </c>
      <c r="Y105" t="s">
        <v>87</v>
      </c>
      <c r="Z105" t="s">
        <v>71</v>
      </c>
      <c r="AA105" t="s">
        <v>478</v>
      </c>
      <c r="AB105" s="1">
        <v>0</v>
      </c>
      <c r="AC105" s="4">
        <f>IF(ISNUMBER(MATCH(AD105, $AD$2:AD104, 0)), INDEX($AC$2:AC104, MATCH(AD105, $AD$2:AD104, 0)), MAX($AC$2:AC104)+1)</f>
        <v>6</v>
      </c>
      <c r="AD105" t="str">
        <f t="shared" si="6"/>
        <v>เชียงราย-เชียงใหม่</v>
      </c>
      <c r="AE105" t="s">
        <v>55</v>
      </c>
      <c r="AF105" s="1">
        <v>0</v>
      </c>
      <c r="AG105" s="1">
        <v>0</v>
      </c>
      <c r="AH105" s="1">
        <v>0</v>
      </c>
      <c r="AI105" t="s">
        <v>479</v>
      </c>
      <c r="AJ105" s="1">
        <v>1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518</v>
      </c>
      <c r="AS105" s="1">
        <v>184.40845567375891</v>
      </c>
      <c r="AT105" s="1">
        <f>Table1[[#This Row],[รวมต้นทุนค่าเดินทาง]]+Table1[[#This Row],[รวมต้นทุนค่าซ่อม]]+Table1[[#This Row],[รวมค่าเสื่อม]]</f>
        <v>1695.0555144972882</v>
      </c>
      <c r="AU105" s="1">
        <f t="shared" si="4"/>
        <v>4428.3346813776061</v>
      </c>
      <c r="AV105" s="1" t="str" cm="1">
        <f t="array" ref="AV105">IF(AC105&lt;4, "เก็บ", IF(OR(AT105 &lt; PERCENTILE(IF($AC$2:$AC$5092=AC105, $AT$2:$AT$5092), 0.25) - 1.5 * (PERCENTILE(IF($AC$2:$AC$5092=AC105, $AT$2:$AT$5092), 0.75) - PERCENTILE(IF($AC$2:$AC$5092=AC105, $AT$2:$AT$5092), 0.25)), AT105 &gt; PERCENTILE(IF($AC$2:$AC$5092=AC105, $AT$2:$AT$5092), 0.75) + 1.5 * (PERCENTILE(IF($AC$2:$AC$5092=AC105, $AT$2:$AT$5092), 0.75) - PERCENTILE(IF($AC$2:$AC$5092=AC105, $AT$2:$AT$5092), 0.25))), "ตัด", "เก็บ"))</f>
        <v>เก็บ</v>
      </c>
      <c r="AW105" s="1">
        <f t="shared" si="5"/>
        <v>3873.7679454274344</v>
      </c>
      <c r="AX105" s="1">
        <v>2781.4385174989698</v>
      </c>
      <c r="AY105" s="1">
        <v>992.64705882352939</v>
      </c>
    </row>
    <row r="106" spans="1:51" x14ac:dyDescent="0.2">
      <c r="A106" s="3">
        <v>45308</v>
      </c>
      <c r="B106">
        <v>45308</v>
      </c>
      <c r="C106" t="s">
        <v>480</v>
      </c>
      <c r="D106" t="s">
        <v>66</v>
      </c>
      <c r="E106" t="s">
        <v>124</v>
      </c>
      <c r="F106" t="s">
        <v>453</v>
      </c>
      <c r="G106" s="1">
        <v>0</v>
      </c>
      <c r="H106" s="1">
        <v>975</v>
      </c>
      <c r="I106" s="1">
        <v>500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500</v>
      </c>
      <c r="P106" t="s">
        <v>481</v>
      </c>
      <c r="Q106" s="2">
        <v>45308</v>
      </c>
      <c r="R106" t="s">
        <v>70</v>
      </c>
      <c r="S106">
        <v>0</v>
      </c>
      <c r="T106" t="s">
        <v>71</v>
      </c>
      <c r="U106" t="s">
        <v>161</v>
      </c>
      <c r="V106" s="1">
        <v>0</v>
      </c>
      <c r="W106" s="1">
        <v>0</v>
      </c>
      <c r="X106" s="1">
        <v>0</v>
      </c>
      <c r="AA106" t="s">
        <v>58</v>
      </c>
      <c r="AB106" s="1">
        <v>0</v>
      </c>
      <c r="AC106" s="4">
        <f>IF(ISNUMBER(MATCH(AD106, $AD$2:AD105, 0)), INDEX($AC$2:AC105, MATCH(AD106, $AD$2:AD105, 0)), MAX($AC$2:AC105)+1)</f>
        <v>9</v>
      </c>
      <c r="AD106" t="str">
        <f t="shared" si="6"/>
        <v>เชียงใหม่-พุทธมณฑลสาย 2</v>
      </c>
      <c r="AE106" t="s">
        <v>73</v>
      </c>
      <c r="AF106" s="1">
        <v>0</v>
      </c>
      <c r="AG106" s="1">
        <v>0</v>
      </c>
      <c r="AH106" s="1">
        <v>0</v>
      </c>
      <c r="AI106" t="s">
        <v>482</v>
      </c>
      <c r="AJ106" s="1">
        <v>1</v>
      </c>
      <c r="AK106" s="1">
        <v>720</v>
      </c>
      <c r="AL106" s="1">
        <v>720</v>
      </c>
      <c r="AM106" s="1">
        <v>1</v>
      </c>
      <c r="AN106" s="1">
        <v>0</v>
      </c>
      <c r="AO106" s="1">
        <v>0</v>
      </c>
      <c r="AP106" s="1">
        <v>0</v>
      </c>
      <c r="AQ106" s="1">
        <v>0</v>
      </c>
      <c r="AR106" s="1">
        <v>1475</v>
      </c>
      <c r="AS106" s="1">
        <v>234.26</v>
      </c>
      <c r="AT106" s="1">
        <f>Table1[[#This Row],[รวมต้นทุนค่าเดินทาง]]+Table1[[#This Row],[รวมต้นทุนค่าซ่อม]]+Table1[[#This Row],[รวมค่าเสื่อม]]</f>
        <v>3567.8825721181474</v>
      </c>
      <c r="AU106" s="1">
        <f t="shared" si="4"/>
        <v>4623.2312262414152</v>
      </c>
      <c r="AV106" s="1" t="str" cm="1">
        <f t="array" ref="AV106">IF(AC106&lt;4, "เก็บ", IF(OR(AT106 &lt; PERCENTILE(IF($AC$2:$AC$5092=AC106, $AT$2:$AT$5092), 0.25) - 1.5 * (PERCENTILE(IF($AC$2:$AC$5092=AC106, $AT$2:$AT$5092), 0.75) - PERCENTILE(IF($AC$2:$AC$5092=AC106, $AT$2:$AT$5092), 0.25)), AT106 &gt; PERCENTILE(IF($AC$2:$AC$5092=AC106, $AT$2:$AT$5092), 0.75) + 1.5 * (PERCENTILE(IF($AC$2:$AC$5092=AC106, $AT$2:$AT$5092), 0.75) - PERCENTILE(IF($AC$2:$AC$5092=AC106, $AT$2:$AT$5092), 0.25))), "ตัด", "เก็บ"))</f>
        <v>เก็บ</v>
      </c>
      <c r="AW106" s="1">
        <f t="shared" si="5"/>
        <v>4005.4952465164292</v>
      </c>
      <c r="AX106" s="1">
        <v>2577.9546108768855</v>
      </c>
      <c r="AY106" s="1">
        <v>1858.6225721181474</v>
      </c>
    </row>
    <row r="107" spans="1:51" x14ac:dyDescent="0.2">
      <c r="A107" s="3">
        <v>45308</v>
      </c>
      <c r="B107">
        <v>45308</v>
      </c>
      <c r="C107" t="s">
        <v>483</v>
      </c>
      <c r="D107" t="s">
        <v>66</v>
      </c>
      <c r="E107" t="s">
        <v>67</v>
      </c>
      <c r="F107" t="s">
        <v>381</v>
      </c>
      <c r="G107" s="1">
        <v>0</v>
      </c>
      <c r="H107" s="1">
        <v>975</v>
      </c>
      <c r="I107" s="1">
        <v>500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500</v>
      </c>
      <c r="P107" t="s">
        <v>484</v>
      </c>
      <c r="Q107" s="2">
        <v>45308</v>
      </c>
      <c r="R107" t="s">
        <v>70</v>
      </c>
      <c r="S107">
        <v>0</v>
      </c>
      <c r="T107" t="s">
        <v>71</v>
      </c>
      <c r="U107" t="s">
        <v>161</v>
      </c>
      <c r="V107" s="1">
        <v>0</v>
      </c>
      <c r="W107" s="1">
        <v>0</v>
      </c>
      <c r="X107" s="1">
        <v>0</v>
      </c>
      <c r="AA107" t="s">
        <v>58</v>
      </c>
      <c r="AB107" s="1">
        <v>0</v>
      </c>
      <c r="AC107" s="4">
        <f>IF(ISNUMBER(MATCH(AD107, $AD$2:AD106, 0)), INDEX($AC$2:AC106, MATCH(AD107, $AD$2:AD106, 0)), MAX($AC$2:AC106)+1)</f>
        <v>9</v>
      </c>
      <c r="AD107" t="str">
        <f t="shared" si="6"/>
        <v>เชียงใหม่-พุทธมณฑลสาย 2</v>
      </c>
      <c r="AE107" t="s">
        <v>73</v>
      </c>
      <c r="AF107" s="1">
        <v>0</v>
      </c>
      <c r="AG107" s="1">
        <v>0</v>
      </c>
      <c r="AH107" s="1">
        <v>0</v>
      </c>
      <c r="AI107" t="s">
        <v>485</v>
      </c>
      <c r="AJ107" s="1">
        <v>1</v>
      </c>
      <c r="AK107" s="1">
        <v>720</v>
      </c>
      <c r="AL107" s="1">
        <v>720</v>
      </c>
      <c r="AM107" s="1">
        <v>1</v>
      </c>
      <c r="AN107" s="1">
        <v>0</v>
      </c>
      <c r="AO107" s="1">
        <v>0</v>
      </c>
      <c r="AP107" s="1">
        <v>0</v>
      </c>
      <c r="AQ107" s="1">
        <v>0</v>
      </c>
      <c r="AR107" s="1">
        <v>1475</v>
      </c>
      <c r="AS107" s="1">
        <v>49.177777777777777</v>
      </c>
      <c r="AT107" s="1">
        <f>Table1[[#This Row],[รวมต้นทุนค่าเดินทาง]]+Table1[[#This Row],[รวมต้นทุนค่าซ่อม]]+Table1[[#This Row],[รวมค่าเสื่อม]]</f>
        <v>3501.2206226519784</v>
      </c>
      <c r="AU107" s="1">
        <f t="shared" si="4"/>
        <v>4623.2312262414152</v>
      </c>
      <c r="AV107" s="1" t="str" cm="1">
        <f t="array" ref="AV107">IF(AC107&lt;4, "เก็บ", IF(OR(AT107 &lt; PERCENTILE(IF($AC$2:$AC$5092=AC107, $AT$2:$AT$5092), 0.25) - 1.5 * (PERCENTILE(IF($AC$2:$AC$5092=AC107, $AT$2:$AT$5092), 0.75) - PERCENTILE(IF($AC$2:$AC$5092=AC107, $AT$2:$AT$5092), 0.25)), AT107 &gt; PERCENTILE(IF($AC$2:$AC$5092=AC107, $AT$2:$AT$5092), 0.75) + 1.5 * (PERCENTILE(IF($AC$2:$AC$5092=AC107, $AT$2:$AT$5092), 0.75) - PERCENTILE(IF($AC$2:$AC$5092=AC107, $AT$2:$AT$5092), 0.25))), "ตัด", "เก็บ"))</f>
        <v>เก็บ</v>
      </c>
      <c r="AW107" s="1">
        <f t="shared" si="5"/>
        <v>4005.4952465164292</v>
      </c>
      <c r="AX107" s="1">
        <v>2577.9546108768855</v>
      </c>
      <c r="AY107" s="1">
        <v>1977.0428448742009</v>
      </c>
    </row>
    <row r="108" spans="1:51" x14ac:dyDescent="0.2">
      <c r="A108" s="3">
        <v>45308</v>
      </c>
      <c r="B108">
        <v>45308</v>
      </c>
      <c r="C108" t="s">
        <v>486</v>
      </c>
      <c r="D108" t="s">
        <v>66</v>
      </c>
      <c r="E108" t="s">
        <v>67</v>
      </c>
      <c r="F108" t="s">
        <v>76</v>
      </c>
      <c r="G108" s="1">
        <v>0</v>
      </c>
      <c r="H108" s="1">
        <v>0</v>
      </c>
      <c r="I108" s="1">
        <v>500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500</v>
      </c>
      <c r="P108" t="s">
        <v>487</v>
      </c>
      <c r="Q108" s="2">
        <v>45308</v>
      </c>
      <c r="R108" t="s">
        <v>70</v>
      </c>
      <c r="S108">
        <v>0</v>
      </c>
      <c r="T108" t="s">
        <v>71</v>
      </c>
      <c r="U108" t="s">
        <v>161</v>
      </c>
      <c r="V108" s="1">
        <v>0</v>
      </c>
      <c r="W108" s="1">
        <v>0</v>
      </c>
      <c r="X108" s="1">
        <v>0</v>
      </c>
      <c r="AA108" t="s">
        <v>58</v>
      </c>
      <c r="AB108" s="1">
        <v>0</v>
      </c>
      <c r="AC108" s="4">
        <f>IF(ISNUMBER(MATCH(AD108, $AD$2:AD107, 0)), INDEX($AC$2:AC107, MATCH(AD108, $AD$2:AD107, 0)), MAX($AC$2:AC107)+1)</f>
        <v>9</v>
      </c>
      <c r="AD108" t="str">
        <f t="shared" si="6"/>
        <v>เชียงใหม่-พุทธมณฑลสาย 2</v>
      </c>
      <c r="AE108" t="s">
        <v>73</v>
      </c>
      <c r="AF108" s="1">
        <v>0</v>
      </c>
      <c r="AG108" s="1">
        <v>0</v>
      </c>
      <c r="AH108" s="1">
        <v>0</v>
      </c>
      <c r="AI108" t="s">
        <v>488</v>
      </c>
      <c r="AJ108" s="1">
        <v>1</v>
      </c>
      <c r="AK108" s="1">
        <v>720</v>
      </c>
      <c r="AL108" s="1">
        <v>720</v>
      </c>
      <c r="AM108" s="1">
        <v>1</v>
      </c>
      <c r="AN108" s="1">
        <v>0</v>
      </c>
      <c r="AO108" s="1">
        <v>0</v>
      </c>
      <c r="AP108" s="1">
        <v>0</v>
      </c>
      <c r="AQ108" s="1">
        <v>0</v>
      </c>
      <c r="AR108" s="1">
        <v>500</v>
      </c>
      <c r="AS108" s="1">
        <v>47.924074074074078</v>
      </c>
      <c r="AT108" s="1">
        <f>Table1[[#This Row],[รวมต้นทุนค่าเดินทาง]]+Table1[[#This Row],[รวมต้นทุนค่าซ่อม]]+Table1[[#This Row],[รวมค่าเสื่อม]]</f>
        <v>1649.3801333522192</v>
      </c>
      <c r="AU108" s="1">
        <f t="shared" si="4"/>
        <v>4623.2312262414152</v>
      </c>
      <c r="AV108" s="1" t="str" cm="1">
        <f t="array" ref="AV108">IF(AC108&lt;4, "เก็บ", IF(OR(AT108 &lt; PERCENTILE(IF($AC$2:$AC$5092=AC108, $AT$2:$AT$5092), 0.25) - 1.5 * (PERCENTILE(IF($AC$2:$AC$5092=AC108, $AT$2:$AT$5092), 0.75) - PERCENTILE(IF($AC$2:$AC$5092=AC108, $AT$2:$AT$5092), 0.25)), AT108 &gt; PERCENTILE(IF($AC$2:$AC$5092=AC108, $AT$2:$AT$5092), 0.75) + 1.5 * (PERCENTILE(IF($AC$2:$AC$5092=AC108, $AT$2:$AT$5092), 0.75) - PERCENTILE(IF($AC$2:$AC$5092=AC108, $AT$2:$AT$5092), 0.25))), "ตัด", "เก็บ"))</f>
        <v>เก็บ</v>
      </c>
      <c r="AW108" s="1">
        <f t="shared" si="5"/>
        <v>4005.4952465164292</v>
      </c>
      <c r="AX108" s="1">
        <v>2577.9546108768855</v>
      </c>
      <c r="AY108" s="1">
        <v>1101.4560592781452</v>
      </c>
    </row>
    <row r="109" spans="1:51" x14ac:dyDescent="0.2">
      <c r="A109" s="3">
        <v>45308</v>
      </c>
      <c r="B109">
        <v>45308</v>
      </c>
      <c r="C109" t="s">
        <v>489</v>
      </c>
      <c r="D109" t="s">
        <v>66</v>
      </c>
      <c r="E109" t="s">
        <v>124</v>
      </c>
      <c r="F109" t="s">
        <v>201</v>
      </c>
      <c r="G109" s="1">
        <v>0</v>
      </c>
      <c r="H109" s="1">
        <v>945</v>
      </c>
      <c r="I109" s="1">
        <v>400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400</v>
      </c>
      <c r="P109" t="s">
        <v>490</v>
      </c>
      <c r="Q109" s="2">
        <v>45308</v>
      </c>
      <c r="R109" t="s">
        <v>70</v>
      </c>
      <c r="S109">
        <v>0</v>
      </c>
      <c r="T109" t="s">
        <v>71</v>
      </c>
      <c r="U109" t="s">
        <v>93</v>
      </c>
      <c r="V109" s="1">
        <v>0</v>
      </c>
      <c r="W109" s="1">
        <v>0</v>
      </c>
      <c r="X109" s="1">
        <v>0</v>
      </c>
      <c r="AA109" t="s">
        <v>58</v>
      </c>
      <c r="AB109" s="1">
        <v>0</v>
      </c>
      <c r="AC109" s="4">
        <f>IF(ISNUMBER(MATCH(AD109, $AD$2:AD108, 0)), INDEX($AC$2:AC108, MATCH(AD109, $AD$2:AD108, 0)), MAX($AC$2:AC108)+1)</f>
        <v>4</v>
      </c>
      <c r="AD109" t="str">
        <f t="shared" si="6"/>
        <v>เชียงใหม่-ตลาดไท</v>
      </c>
      <c r="AE109" t="s">
        <v>73</v>
      </c>
      <c r="AF109" s="1">
        <v>0</v>
      </c>
      <c r="AG109" s="1">
        <v>0</v>
      </c>
      <c r="AH109" s="1">
        <v>0</v>
      </c>
      <c r="AI109" t="s">
        <v>491</v>
      </c>
      <c r="AJ109" s="1">
        <v>1</v>
      </c>
      <c r="AK109" s="1">
        <v>720</v>
      </c>
      <c r="AL109" s="1">
        <v>720</v>
      </c>
      <c r="AM109" s="1">
        <v>1</v>
      </c>
      <c r="AN109" s="1">
        <v>0</v>
      </c>
      <c r="AO109" s="1">
        <v>0</v>
      </c>
      <c r="AP109" s="1">
        <v>0</v>
      </c>
      <c r="AQ109" s="1">
        <v>0</v>
      </c>
      <c r="AR109" s="1">
        <v>1345</v>
      </c>
      <c r="AS109" s="1">
        <v>152.09489583333334</v>
      </c>
      <c r="AT109" s="1">
        <f>Table1[[#This Row],[รวมต้นทุนค่าเดินทาง]]+Table1[[#This Row],[รวมต้นทุนค่าซ่อม]]+Table1[[#This Row],[รวมค่าเสื่อม]]</f>
        <v>3634.4685677690682</v>
      </c>
      <c r="AU109" s="1">
        <f t="shared" si="4"/>
        <v>4256.109283997258</v>
      </c>
      <c r="AV109" s="1" t="str" cm="1">
        <f t="array" ref="AV109">IF(AC109&lt;4, "เก็บ", IF(OR(AT109 &lt; PERCENTILE(IF($AC$2:$AC$5092=AC109, $AT$2:$AT$5092), 0.25) - 1.5 * (PERCENTILE(IF($AC$2:$AC$5092=AC109, $AT$2:$AT$5092), 0.75) - PERCENTILE(IF($AC$2:$AC$5092=AC109, $AT$2:$AT$5092), 0.25)), AT109 &gt; PERCENTILE(IF($AC$2:$AC$5092=AC109, $AT$2:$AT$5092), 0.75) + 1.5 * (PERCENTILE(IF($AC$2:$AC$5092=AC109, $AT$2:$AT$5092), 0.75) - PERCENTILE(IF($AC$2:$AC$5092=AC109, $AT$2:$AT$5092), 0.25))), "ตัด", "เก็บ"))</f>
        <v>เก็บ</v>
      </c>
      <c r="AW109" s="1">
        <f t="shared" si="5"/>
        <v>3807.0727671795808</v>
      </c>
      <c r="AX109" s="1">
        <v>2335.0230876608157</v>
      </c>
      <c r="AY109" s="1">
        <v>2137.3736719357348</v>
      </c>
    </row>
    <row r="110" spans="1:51" x14ac:dyDescent="0.2">
      <c r="A110" s="3">
        <v>45308</v>
      </c>
      <c r="B110">
        <v>45308</v>
      </c>
      <c r="C110" t="s">
        <v>492</v>
      </c>
      <c r="D110" t="s">
        <v>66</v>
      </c>
      <c r="E110" t="s">
        <v>129</v>
      </c>
      <c r="F110" t="s">
        <v>360</v>
      </c>
      <c r="G110" s="1">
        <v>0</v>
      </c>
      <c r="H110" s="1">
        <v>0</v>
      </c>
      <c r="I110" s="1">
        <v>500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500</v>
      </c>
      <c r="P110" t="s">
        <v>493</v>
      </c>
      <c r="Q110" s="2">
        <v>45308</v>
      </c>
      <c r="R110" t="s">
        <v>70</v>
      </c>
      <c r="S110">
        <v>0</v>
      </c>
      <c r="T110" t="s">
        <v>71</v>
      </c>
      <c r="U110" t="s">
        <v>72</v>
      </c>
      <c r="V110" s="1">
        <v>0</v>
      </c>
      <c r="W110" s="1">
        <v>0</v>
      </c>
      <c r="X110" s="1">
        <v>0</v>
      </c>
      <c r="AA110" t="s">
        <v>58</v>
      </c>
      <c r="AB110" s="1">
        <v>0</v>
      </c>
      <c r="AC110" s="4">
        <f>IF(ISNUMBER(MATCH(AD110, $AD$2:AD109, 0)), INDEX($AC$2:AC109, MATCH(AD110, $AD$2:AD109, 0)), MAX($AC$2:AC109)+1)</f>
        <v>2</v>
      </c>
      <c r="AD110" t="str">
        <f t="shared" si="6"/>
        <v>เชียงใหม่-พุทธมณฑลสาย 5</v>
      </c>
      <c r="AE110" t="s">
        <v>73</v>
      </c>
      <c r="AF110" s="1">
        <v>0</v>
      </c>
      <c r="AG110" s="1">
        <v>0</v>
      </c>
      <c r="AH110" s="1">
        <v>0</v>
      </c>
      <c r="AI110" t="s">
        <v>494</v>
      </c>
      <c r="AJ110" s="1">
        <v>1</v>
      </c>
      <c r="AK110" s="1">
        <v>720</v>
      </c>
      <c r="AL110" s="1">
        <v>720</v>
      </c>
      <c r="AM110" s="1">
        <v>1</v>
      </c>
      <c r="AN110" s="1">
        <v>0</v>
      </c>
      <c r="AO110" s="1">
        <v>0</v>
      </c>
      <c r="AP110" s="1">
        <v>0</v>
      </c>
      <c r="AQ110" s="1">
        <v>0</v>
      </c>
      <c r="AR110" s="1">
        <v>500</v>
      </c>
      <c r="AS110" s="1">
        <v>259.56845567375888</v>
      </c>
      <c r="AT110" s="1">
        <f>Table1[[#This Row],[รวมต้นทุนค่าเดินทาง]]+Table1[[#This Row],[รวมต้นทุนค่าซ่อม]]+Table1[[#This Row],[รวมค่าเสื่อม]]</f>
        <v>2563.0263253080989</v>
      </c>
      <c r="AU110" s="1">
        <f t="shared" si="4"/>
        <v>5026.5629662053279</v>
      </c>
      <c r="AV110" s="1" t="str" cm="1">
        <f t="array" ref="AV110">IF(AC110&lt;4, "เก็บ", IF(OR(AT110 &lt; PERCENTILE(IF($AC$2:$AC$5092=AC110, $AT$2:$AT$5092), 0.25) - 1.5 * (PERCENTILE(IF($AC$2:$AC$5092=AC110, $AT$2:$AT$5092), 0.75) - PERCENTILE(IF($AC$2:$AC$5092=AC110, $AT$2:$AT$5092), 0.25)), AT110 &gt; PERCENTILE(IF($AC$2:$AC$5092=AC110, $AT$2:$AT$5092), 0.75) + 1.5 * (PERCENTILE(IF($AC$2:$AC$5092=AC110, $AT$2:$AT$5092), 0.75) - PERCENTILE(IF($AC$2:$AC$5092=AC110, $AT$2:$AT$5092), 0.25))), "ตัด", "เก็บ"))</f>
        <v>เก็บ</v>
      </c>
      <c r="AW110" s="1">
        <f t="shared" si="5"/>
        <v>5026.5629662053279</v>
      </c>
      <c r="AX110" s="1">
        <v>4064.5059139663294</v>
      </c>
      <c r="AY110" s="1">
        <v>1803.4578696343401</v>
      </c>
    </row>
    <row r="111" spans="1:51" x14ac:dyDescent="0.2">
      <c r="A111" s="3">
        <v>45308</v>
      </c>
      <c r="B111">
        <v>45308</v>
      </c>
      <c r="C111" t="s">
        <v>495</v>
      </c>
      <c r="D111" t="s">
        <v>66</v>
      </c>
      <c r="E111" t="s">
        <v>67</v>
      </c>
      <c r="F111" t="s">
        <v>159</v>
      </c>
      <c r="G111" s="1">
        <v>0</v>
      </c>
      <c r="H111" s="1">
        <v>945</v>
      </c>
      <c r="I111" s="1">
        <v>400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400</v>
      </c>
      <c r="P111" t="s">
        <v>496</v>
      </c>
      <c r="Q111" s="2">
        <v>45308</v>
      </c>
      <c r="R111" t="s">
        <v>70</v>
      </c>
      <c r="S111">
        <v>0</v>
      </c>
      <c r="T111" t="s">
        <v>71</v>
      </c>
      <c r="U111" t="s">
        <v>93</v>
      </c>
      <c r="V111" s="1">
        <v>0</v>
      </c>
      <c r="W111" s="1">
        <v>0</v>
      </c>
      <c r="X111" s="1">
        <v>0</v>
      </c>
      <c r="AA111" t="s">
        <v>58</v>
      </c>
      <c r="AB111" s="1">
        <v>0</v>
      </c>
      <c r="AC111" s="4">
        <f>IF(ISNUMBER(MATCH(AD111, $AD$2:AD110, 0)), INDEX($AC$2:AC110, MATCH(AD111, $AD$2:AD110, 0)), MAX($AC$2:AC110)+1)</f>
        <v>4</v>
      </c>
      <c r="AD111" t="str">
        <f t="shared" si="6"/>
        <v>เชียงใหม่-ตลาดไท</v>
      </c>
      <c r="AE111" t="s">
        <v>73</v>
      </c>
      <c r="AF111" s="1">
        <v>0</v>
      </c>
      <c r="AG111" s="1">
        <v>0</v>
      </c>
      <c r="AH111" s="1">
        <v>0</v>
      </c>
      <c r="AI111" t="s">
        <v>497</v>
      </c>
      <c r="AJ111" s="1">
        <v>1</v>
      </c>
      <c r="AK111" s="1">
        <v>720</v>
      </c>
      <c r="AL111" s="1">
        <v>720</v>
      </c>
      <c r="AM111" s="1">
        <v>1</v>
      </c>
      <c r="AN111" s="1">
        <v>0</v>
      </c>
      <c r="AO111" s="1">
        <v>0</v>
      </c>
      <c r="AP111" s="1">
        <v>0</v>
      </c>
      <c r="AQ111" s="1">
        <v>0</v>
      </c>
      <c r="AR111" s="1">
        <v>1345</v>
      </c>
      <c r="AS111" s="1">
        <v>89.13095238095238</v>
      </c>
      <c r="AT111" s="1">
        <f>Table1[[#This Row],[รวมต้นทุนค่าเดินทาง]]+Table1[[#This Row],[รวมต้นทุนค่าซ่อม]]+Table1[[#This Row],[รวมค่าเสื่อม]]</f>
        <v>5490.5631831063965</v>
      </c>
      <c r="AU111" s="1">
        <f t="shared" si="4"/>
        <v>4256.109283997258</v>
      </c>
      <c r="AV111" s="1" t="str" cm="1">
        <f t="array" ref="AV111">IF(AC111&lt;4, "เก็บ", IF(OR(AT111 &lt; PERCENTILE(IF($AC$2:$AC$5092=AC111, $AT$2:$AT$5092), 0.25) - 1.5 * (PERCENTILE(IF($AC$2:$AC$5092=AC111, $AT$2:$AT$5092), 0.75) - PERCENTILE(IF($AC$2:$AC$5092=AC111, $AT$2:$AT$5092), 0.25)), AT111 &gt; PERCENTILE(IF($AC$2:$AC$5092=AC111, $AT$2:$AT$5092), 0.75) + 1.5 * (PERCENTILE(IF($AC$2:$AC$5092=AC111, $AT$2:$AT$5092), 0.75) - PERCENTILE(IF($AC$2:$AC$5092=AC111, $AT$2:$AT$5092), 0.25))), "ตัด", "เก็บ"))</f>
        <v>เก็บ</v>
      </c>
      <c r="AW111" s="1">
        <f t="shared" si="5"/>
        <v>3807.0727671795808</v>
      </c>
      <c r="AX111" s="1">
        <v>2335.0230876608157</v>
      </c>
      <c r="AY111" s="1">
        <v>4056.4322307254442</v>
      </c>
    </row>
    <row r="112" spans="1:51" x14ac:dyDescent="0.2">
      <c r="A112" s="3">
        <v>45308</v>
      </c>
      <c r="B112">
        <v>45308</v>
      </c>
      <c r="C112" t="s">
        <v>498</v>
      </c>
      <c r="D112" t="s">
        <v>66</v>
      </c>
      <c r="E112" t="s">
        <v>124</v>
      </c>
      <c r="F112" t="s">
        <v>427</v>
      </c>
      <c r="G112" s="1">
        <v>0</v>
      </c>
      <c r="H112" s="1">
        <v>945</v>
      </c>
      <c r="I112" s="1">
        <v>400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400</v>
      </c>
      <c r="P112" t="s">
        <v>499</v>
      </c>
      <c r="Q112" s="2">
        <v>45308</v>
      </c>
      <c r="R112" t="s">
        <v>70</v>
      </c>
      <c r="S112">
        <v>0</v>
      </c>
      <c r="T112" t="s">
        <v>71</v>
      </c>
      <c r="U112" t="s">
        <v>93</v>
      </c>
      <c r="V112" s="1">
        <v>0</v>
      </c>
      <c r="W112" s="1">
        <v>0</v>
      </c>
      <c r="X112" s="1">
        <v>0</v>
      </c>
      <c r="AA112" t="s">
        <v>58</v>
      </c>
      <c r="AB112" s="1">
        <v>0</v>
      </c>
      <c r="AC112" s="4">
        <f>IF(ISNUMBER(MATCH(AD112, $AD$2:AD111, 0)), INDEX($AC$2:AC111, MATCH(AD112, $AD$2:AD111, 0)), MAX($AC$2:AC111)+1)</f>
        <v>4</v>
      </c>
      <c r="AD112" t="str">
        <f t="shared" si="6"/>
        <v>เชียงใหม่-ตลาดไท</v>
      </c>
      <c r="AE112" t="s">
        <v>73</v>
      </c>
      <c r="AF112" s="1">
        <v>0</v>
      </c>
      <c r="AG112" s="1">
        <v>0</v>
      </c>
      <c r="AH112" s="1">
        <v>0</v>
      </c>
      <c r="AI112" t="s">
        <v>500</v>
      </c>
      <c r="AJ112" s="1">
        <v>1</v>
      </c>
      <c r="AK112" s="1">
        <v>720</v>
      </c>
      <c r="AL112" s="1">
        <v>720</v>
      </c>
      <c r="AM112" s="1">
        <v>1</v>
      </c>
      <c r="AN112" s="1">
        <v>0</v>
      </c>
      <c r="AO112" s="1">
        <v>0</v>
      </c>
      <c r="AP112" s="1">
        <v>0</v>
      </c>
      <c r="AQ112" s="1">
        <v>0</v>
      </c>
      <c r="AR112" s="1">
        <v>1345</v>
      </c>
      <c r="AS112" s="1">
        <v>222.77326388888889</v>
      </c>
      <c r="AT112" s="1">
        <f>Table1[[#This Row],[รวมต้นทุนค่าเดินทาง]]+Table1[[#This Row],[รวมต้นทุนค่าซ่อม]]+Table1[[#This Row],[รวมค่าเสื่อม]]</f>
        <v>3393.6096110859953</v>
      </c>
      <c r="AU112" s="1">
        <f t="shared" si="4"/>
        <v>4256.109283997258</v>
      </c>
      <c r="AV112" s="1" t="str" cm="1">
        <f t="array" ref="AV112">IF(AC112&lt;4, "เก็บ", IF(OR(AT112 &lt; PERCENTILE(IF($AC$2:$AC$5092=AC112, $AT$2:$AT$5092), 0.25) - 1.5 * (PERCENTILE(IF($AC$2:$AC$5092=AC112, $AT$2:$AT$5092), 0.75) - PERCENTILE(IF($AC$2:$AC$5092=AC112, $AT$2:$AT$5092), 0.25)), AT112 &gt; PERCENTILE(IF($AC$2:$AC$5092=AC112, $AT$2:$AT$5092), 0.75) + 1.5 * (PERCENTILE(IF($AC$2:$AC$5092=AC112, $AT$2:$AT$5092), 0.75) - PERCENTILE(IF($AC$2:$AC$5092=AC112, $AT$2:$AT$5092), 0.25))), "ตัด", "เก็บ"))</f>
        <v>เก็บ</v>
      </c>
      <c r="AW112" s="1">
        <f t="shared" si="5"/>
        <v>3807.0727671795808</v>
      </c>
      <c r="AX112" s="1">
        <v>2335.0230876608157</v>
      </c>
      <c r="AY112" s="1">
        <v>1825.8363471971065</v>
      </c>
    </row>
    <row r="113" spans="1:51" x14ac:dyDescent="0.2">
      <c r="A113" s="3">
        <v>45308</v>
      </c>
      <c r="B113">
        <v>45308</v>
      </c>
      <c r="C113" t="s">
        <v>501</v>
      </c>
      <c r="D113" t="s">
        <v>66</v>
      </c>
      <c r="E113" t="s">
        <v>84</v>
      </c>
      <c r="F113" t="s">
        <v>502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701</v>
      </c>
      <c r="O113" s="1">
        <v>701</v>
      </c>
      <c r="P113" t="s">
        <v>503</v>
      </c>
      <c r="Q113" s="2">
        <v>45308</v>
      </c>
      <c r="R113" t="s">
        <v>55</v>
      </c>
      <c r="S113">
        <v>0</v>
      </c>
      <c r="T113" t="s">
        <v>87</v>
      </c>
      <c r="U113" t="s">
        <v>71</v>
      </c>
      <c r="V113" s="1">
        <v>0</v>
      </c>
      <c r="W113" s="1">
        <v>609</v>
      </c>
      <c r="X113" s="1">
        <v>0</v>
      </c>
      <c r="Y113" t="s">
        <v>108</v>
      </c>
      <c r="Z113" t="s">
        <v>71</v>
      </c>
      <c r="AA113" t="s">
        <v>504</v>
      </c>
      <c r="AB113" s="1">
        <v>0</v>
      </c>
      <c r="AC113" s="4">
        <f>IF(ISNUMBER(MATCH(AD113, $AD$2:AD112, 0)), INDEX($AC$2:AC112, MATCH(AD113, $AD$2:AD112, 0)), MAX($AC$2:AC112)+1)</f>
        <v>6</v>
      </c>
      <c r="AD113" t="str">
        <f t="shared" si="6"/>
        <v>เชียงราย-เชียงใหม่</v>
      </c>
      <c r="AE113" t="s">
        <v>55</v>
      </c>
      <c r="AF113" s="1">
        <v>0</v>
      </c>
      <c r="AG113" s="1">
        <v>0</v>
      </c>
      <c r="AH113" s="1">
        <v>0</v>
      </c>
      <c r="AI113" t="s">
        <v>505</v>
      </c>
      <c r="AJ113" s="1">
        <v>2</v>
      </c>
      <c r="AK113" s="1">
        <v>0</v>
      </c>
      <c r="AL113" s="1">
        <v>0</v>
      </c>
      <c r="AM113" s="1">
        <v>0</v>
      </c>
      <c r="AN113" s="1">
        <v>526.21690000000001</v>
      </c>
      <c r="AO113" s="1">
        <v>0</v>
      </c>
      <c r="AP113" s="1">
        <v>1120.6866</v>
      </c>
      <c r="AQ113" s="1">
        <v>0</v>
      </c>
      <c r="AR113" s="1">
        <v>1310</v>
      </c>
      <c r="AS113" s="1">
        <v>346.60882352941178</v>
      </c>
      <c r="AT113" s="1">
        <f>Table1[[#This Row],[รวมต้นทุนค่าเดินทาง]]+Table1[[#This Row],[รวมต้นทุนค่าซ่อม]]+Table1[[#This Row],[รวมค่าเสื่อม]]</f>
        <v>2980.1382352941177</v>
      </c>
      <c r="AU113" s="1">
        <f t="shared" si="4"/>
        <v>4428.3346813776061</v>
      </c>
      <c r="AV113" s="1" t="str" cm="1">
        <f t="array" ref="AV113">IF(AC113&lt;4, "เก็บ", IF(OR(AT113 &lt; PERCENTILE(IF($AC$2:$AC$5092=AC113, $AT$2:$AT$5092), 0.25) - 1.5 * (PERCENTILE(IF($AC$2:$AC$5092=AC113, $AT$2:$AT$5092), 0.75) - PERCENTILE(IF($AC$2:$AC$5092=AC113, $AT$2:$AT$5092), 0.25)), AT113 &gt; PERCENTILE(IF($AC$2:$AC$5092=AC113, $AT$2:$AT$5092), 0.75) + 1.5 * (PERCENTILE(IF($AC$2:$AC$5092=AC113, $AT$2:$AT$5092), 0.75) - PERCENTILE(IF($AC$2:$AC$5092=AC113, $AT$2:$AT$5092), 0.25))), "ตัด", "เก็บ"))</f>
        <v>เก็บ</v>
      </c>
      <c r="AW113" s="1">
        <f t="shared" si="5"/>
        <v>3873.7679454274344</v>
      </c>
      <c r="AX113" s="1">
        <v>2781.4385174989698</v>
      </c>
      <c r="AY113" s="1">
        <v>1323.5294117647059</v>
      </c>
    </row>
    <row r="114" spans="1:51" x14ac:dyDescent="0.2">
      <c r="A114" s="3">
        <v>45308</v>
      </c>
      <c r="B114">
        <v>45308</v>
      </c>
      <c r="C114" t="s">
        <v>506</v>
      </c>
      <c r="D114" t="s">
        <v>51</v>
      </c>
      <c r="E114" t="s">
        <v>61</v>
      </c>
      <c r="F114" t="s">
        <v>507</v>
      </c>
      <c r="G114" s="1">
        <v>557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557</v>
      </c>
      <c r="P114" t="s">
        <v>508</v>
      </c>
      <c r="Q114" s="2">
        <v>45308</v>
      </c>
      <c r="R114" t="s">
        <v>55</v>
      </c>
      <c r="S114">
        <v>0</v>
      </c>
      <c r="T114" t="s">
        <v>114</v>
      </c>
      <c r="U114" t="s">
        <v>71</v>
      </c>
      <c r="V114" s="1">
        <v>0</v>
      </c>
      <c r="W114" s="1">
        <v>0</v>
      </c>
      <c r="X114" s="1">
        <v>0</v>
      </c>
      <c r="AA114" t="s">
        <v>58</v>
      </c>
      <c r="AB114" s="1">
        <v>0</v>
      </c>
      <c r="AC114" s="4">
        <f>IF(ISNUMBER(MATCH(AD114, $AD$2:AD113, 0)), INDEX($AC$2:AC113, MATCH(AD114, $AD$2:AD113, 0)), MAX($AC$2:AC113)+1)</f>
        <v>7</v>
      </c>
      <c r="AD114" t="str">
        <f t="shared" si="6"/>
        <v>แม่สาย-เชียงใหม่</v>
      </c>
      <c r="AE114" t="s">
        <v>55</v>
      </c>
      <c r="AF114" s="1">
        <v>0</v>
      </c>
      <c r="AG114" s="1">
        <v>0</v>
      </c>
      <c r="AH114" s="1">
        <v>0</v>
      </c>
      <c r="AI114" t="s">
        <v>509</v>
      </c>
      <c r="AJ114" s="1">
        <v>1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557</v>
      </c>
      <c r="AS114" s="1">
        <v>28.533333333333331</v>
      </c>
      <c r="AT114" s="1">
        <f>Table1[[#This Row],[รวมต้นทุนค่าเดินทาง]]+Table1[[#This Row],[รวมต้นทุนค่าซ่อม]]+Table1[[#This Row],[รวมค่าเสื่อม]]</f>
        <v>2800.1002624671914</v>
      </c>
      <c r="AU114" s="1">
        <f t="shared" si="4"/>
        <v>4610.750953896033</v>
      </c>
      <c r="AV114" s="1" t="str" cm="1">
        <f t="array" ref="AV114">IF(AC114&lt;4, "เก็บ", IF(OR(AT114 &lt; PERCENTILE(IF($AC$2:$AC$5092=AC114, $AT$2:$AT$5092), 0.25) - 1.5 * (PERCENTILE(IF($AC$2:$AC$5092=AC114, $AT$2:$AT$5092), 0.75) - PERCENTILE(IF($AC$2:$AC$5092=AC114, $AT$2:$AT$5092), 0.25)), AT114 &gt; PERCENTILE(IF($AC$2:$AC$5092=AC114, $AT$2:$AT$5092), 0.75) + 1.5 * (PERCENTILE(IF($AC$2:$AC$5092=AC114, $AT$2:$AT$5092), 0.75) - PERCENTILE(IF($AC$2:$AC$5092=AC114, $AT$2:$AT$5092), 0.25))), "ตัด", "เก็บ"))</f>
        <v>เก็บ</v>
      </c>
      <c r="AW114" s="1">
        <f t="shared" si="5"/>
        <v>3940.0604671629926</v>
      </c>
      <c r="AX114" s="1">
        <v>3152.7453177985908</v>
      </c>
      <c r="AY114" s="1">
        <v>2214.5669291338581</v>
      </c>
    </row>
    <row r="115" spans="1:51" x14ac:dyDescent="0.2">
      <c r="A115" s="3">
        <v>45309</v>
      </c>
      <c r="B115">
        <v>45309</v>
      </c>
      <c r="C115" t="s">
        <v>510</v>
      </c>
      <c r="D115" t="s">
        <v>66</v>
      </c>
      <c r="E115" t="s">
        <v>124</v>
      </c>
      <c r="F115" t="s">
        <v>224</v>
      </c>
      <c r="G115" s="1">
        <v>0</v>
      </c>
      <c r="H115" s="1">
        <v>975</v>
      </c>
      <c r="I115" s="1">
        <v>500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500</v>
      </c>
      <c r="P115" t="s">
        <v>511</v>
      </c>
      <c r="Q115" s="2">
        <v>45309</v>
      </c>
      <c r="R115" t="s">
        <v>70</v>
      </c>
      <c r="S115">
        <v>0</v>
      </c>
      <c r="T115" t="s">
        <v>71</v>
      </c>
      <c r="U115" t="s">
        <v>161</v>
      </c>
      <c r="V115" s="1">
        <v>0</v>
      </c>
      <c r="W115" s="1">
        <v>0</v>
      </c>
      <c r="X115" s="1">
        <v>0</v>
      </c>
      <c r="AA115" t="s">
        <v>58</v>
      </c>
      <c r="AB115" s="1">
        <v>0</v>
      </c>
      <c r="AC115" s="4">
        <f>IF(ISNUMBER(MATCH(AD115, $AD$2:AD114, 0)), INDEX($AC$2:AC114, MATCH(AD115, $AD$2:AD114, 0)), MAX($AC$2:AC114)+1)</f>
        <v>9</v>
      </c>
      <c r="AD115" t="str">
        <f t="shared" si="6"/>
        <v>เชียงใหม่-พุทธมณฑลสาย 2</v>
      </c>
      <c r="AE115" t="s">
        <v>73</v>
      </c>
      <c r="AF115" s="1">
        <v>0</v>
      </c>
      <c r="AG115" s="1">
        <v>0</v>
      </c>
      <c r="AH115" s="1">
        <v>0</v>
      </c>
      <c r="AI115" t="s">
        <v>512</v>
      </c>
      <c r="AJ115" s="1">
        <v>1</v>
      </c>
      <c r="AK115" s="1">
        <v>720</v>
      </c>
      <c r="AL115" s="1">
        <v>720</v>
      </c>
      <c r="AM115" s="1">
        <v>1</v>
      </c>
      <c r="AN115" s="1">
        <v>0</v>
      </c>
      <c r="AO115" s="1">
        <v>0</v>
      </c>
      <c r="AP115" s="1">
        <v>0</v>
      </c>
      <c r="AQ115" s="1">
        <v>0</v>
      </c>
      <c r="AR115" s="1">
        <v>1475</v>
      </c>
      <c r="AS115" s="1">
        <v>1302.21</v>
      </c>
      <c r="AT115" s="1">
        <f>Table1[[#This Row],[รวมต้นทุนค่าเดินทาง]]+Table1[[#This Row],[รวมต้นทุนค่าซ่อม]]+Table1[[#This Row],[รวมค่าเสื่อม]]</f>
        <v>4561.8049855351983</v>
      </c>
      <c r="AU115" s="1">
        <f t="shared" si="4"/>
        <v>4623.2312262414152</v>
      </c>
      <c r="AV115" s="1" t="str" cm="1">
        <f t="array" ref="AV115">IF(AC115&lt;4, "เก็บ", IF(OR(AT115 &lt; PERCENTILE(IF($AC$2:$AC$5092=AC115, $AT$2:$AT$5092), 0.25) - 1.5 * (PERCENTILE(IF($AC$2:$AC$5092=AC115, $AT$2:$AT$5092), 0.75) - PERCENTILE(IF($AC$2:$AC$5092=AC115, $AT$2:$AT$5092), 0.25)), AT115 &gt; PERCENTILE(IF($AC$2:$AC$5092=AC115, $AT$2:$AT$5092), 0.75) + 1.5 * (PERCENTILE(IF($AC$2:$AC$5092=AC115, $AT$2:$AT$5092), 0.75) - PERCENTILE(IF($AC$2:$AC$5092=AC115, $AT$2:$AT$5092), 0.25))), "ตัด", "เก็บ"))</f>
        <v>เก็บ</v>
      </c>
      <c r="AW115" s="1">
        <f t="shared" si="5"/>
        <v>4005.4952465164292</v>
      </c>
      <c r="AX115" s="1">
        <v>2577.9546108768855</v>
      </c>
      <c r="AY115" s="1">
        <v>1784.5949855351978</v>
      </c>
    </row>
    <row r="116" spans="1:51" x14ac:dyDescent="0.2">
      <c r="A116" s="3">
        <v>45309</v>
      </c>
      <c r="B116">
        <v>45309</v>
      </c>
      <c r="C116" t="s">
        <v>513</v>
      </c>
      <c r="D116" t="s">
        <v>66</v>
      </c>
      <c r="E116" t="s">
        <v>124</v>
      </c>
      <c r="F116" t="s">
        <v>420</v>
      </c>
      <c r="G116" s="1">
        <v>0</v>
      </c>
      <c r="H116" s="1">
        <v>975</v>
      </c>
      <c r="I116" s="1">
        <v>500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500</v>
      </c>
      <c r="P116" t="s">
        <v>514</v>
      </c>
      <c r="Q116" s="2">
        <v>45309</v>
      </c>
      <c r="R116" t="s">
        <v>70</v>
      </c>
      <c r="S116">
        <v>0</v>
      </c>
      <c r="T116" t="s">
        <v>71</v>
      </c>
      <c r="U116" t="s">
        <v>161</v>
      </c>
      <c r="V116" s="1">
        <v>0</v>
      </c>
      <c r="W116" s="1">
        <v>0</v>
      </c>
      <c r="X116" s="1">
        <v>0</v>
      </c>
      <c r="AA116" t="s">
        <v>58</v>
      </c>
      <c r="AB116" s="1">
        <v>0</v>
      </c>
      <c r="AC116" s="4">
        <f>IF(ISNUMBER(MATCH(AD116, $AD$2:AD115, 0)), INDEX($AC$2:AC115, MATCH(AD116, $AD$2:AD115, 0)), MAX($AC$2:AC115)+1)</f>
        <v>9</v>
      </c>
      <c r="AD116" t="str">
        <f t="shared" si="6"/>
        <v>เชียงใหม่-พุทธมณฑลสาย 2</v>
      </c>
      <c r="AE116" t="s">
        <v>73</v>
      </c>
      <c r="AF116" s="1">
        <v>0</v>
      </c>
      <c r="AG116" s="1">
        <v>0</v>
      </c>
      <c r="AH116" s="1">
        <v>0</v>
      </c>
      <c r="AI116" t="s">
        <v>515</v>
      </c>
      <c r="AJ116" s="1">
        <v>1</v>
      </c>
      <c r="AK116" s="1">
        <v>720</v>
      </c>
      <c r="AL116" s="1">
        <v>720</v>
      </c>
      <c r="AM116" s="1">
        <v>1</v>
      </c>
      <c r="AN116" s="1">
        <v>0</v>
      </c>
      <c r="AO116" s="1">
        <v>0</v>
      </c>
      <c r="AP116" s="1">
        <v>0</v>
      </c>
      <c r="AQ116" s="1">
        <v>0</v>
      </c>
      <c r="AR116" s="1">
        <v>1475</v>
      </c>
      <c r="AS116" s="1">
        <v>1934.0963888888889</v>
      </c>
      <c r="AT116" s="1">
        <f>Table1[[#This Row],[รวมต้นทุนค่าเดินทาง]]+Table1[[#This Row],[รวมต้นทุนค่าซ่อม]]+Table1[[#This Row],[รวมค่าเสื่อม]]</f>
        <v>5687.3402140432609</v>
      </c>
      <c r="AU116" s="1">
        <f t="shared" si="4"/>
        <v>4623.2312262414152</v>
      </c>
      <c r="AV116" s="1" t="str" cm="1">
        <f t="array" ref="AV116">IF(AC116&lt;4, "เก็บ", IF(OR(AT116 &lt; PERCENTILE(IF($AC$2:$AC$5092=AC116, $AT$2:$AT$5092), 0.25) - 1.5 * (PERCENTILE(IF($AC$2:$AC$5092=AC116, $AT$2:$AT$5092), 0.75) - PERCENTILE(IF($AC$2:$AC$5092=AC116, $AT$2:$AT$5092), 0.25)), AT116 &gt; PERCENTILE(IF($AC$2:$AC$5092=AC116, $AT$2:$AT$5092), 0.75) + 1.5 * (PERCENTILE(IF($AC$2:$AC$5092=AC116, $AT$2:$AT$5092), 0.75) - PERCENTILE(IF($AC$2:$AC$5092=AC116, $AT$2:$AT$5092), 0.25))), "ตัด", "เก็บ"))</f>
        <v>เก็บ</v>
      </c>
      <c r="AW116" s="1">
        <f t="shared" si="5"/>
        <v>4005.4952465164292</v>
      </c>
      <c r="AX116" s="1">
        <v>2577.9546108768855</v>
      </c>
      <c r="AY116" s="1">
        <v>2278.2438251543713</v>
      </c>
    </row>
    <row r="117" spans="1:51" x14ac:dyDescent="0.2">
      <c r="A117" s="3">
        <v>45309</v>
      </c>
      <c r="B117">
        <v>45309</v>
      </c>
      <c r="C117" t="s">
        <v>516</v>
      </c>
      <c r="D117" t="s">
        <v>66</v>
      </c>
      <c r="E117" t="s">
        <v>129</v>
      </c>
      <c r="F117" t="s">
        <v>130</v>
      </c>
      <c r="G117" s="1">
        <v>0</v>
      </c>
      <c r="H117" s="1">
        <v>0</v>
      </c>
      <c r="I117" s="1">
        <v>500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500</v>
      </c>
      <c r="P117" t="s">
        <v>517</v>
      </c>
      <c r="Q117" s="2">
        <v>45309</v>
      </c>
      <c r="R117" t="s">
        <v>70</v>
      </c>
      <c r="S117">
        <v>0</v>
      </c>
      <c r="T117" t="s">
        <v>71</v>
      </c>
      <c r="U117" t="s">
        <v>72</v>
      </c>
      <c r="V117" s="1">
        <v>0</v>
      </c>
      <c r="W117" s="1">
        <v>0</v>
      </c>
      <c r="X117" s="1">
        <v>0</v>
      </c>
      <c r="AA117" t="s">
        <v>58</v>
      </c>
      <c r="AB117" s="1">
        <v>0</v>
      </c>
      <c r="AC117" s="4">
        <f>IF(ISNUMBER(MATCH(AD117, $AD$2:AD116, 0)), INDEX($AC$2:AC116, MATCH(AD117, $AD$2:AD116, 0)), MAX($AC$2:AC116)+1)</f>
        <v>2</v>
      </c>
      <c r="AD117" t="str">
        <f t="shared" si="6"/>
        <v>เชียงใหม่-พุทธมณฑลสาย 5</v>
      </c>
      <c r="AE117" t="s">
        <v>73</v>
      </c>
      <c r="AF117" s="1">
        <v>0</v>
      </c>
      <c r="AG117" s="1">
        <v>0</v>
      </c>
      <c r="AH117" s="1">
        <v>0</v>
      </c>
      <c r="AI117" t="s">
        <v>518</v>
      </c>
      <c r="AJ117" s="1">
        <v>1</v>
      </c>
      <c r="AK117" s="1">
        <v>720</v>
      </c>
      <c r="AL117" s="1">
        <v>720</v>
      </c>
      <c r="AM117" s="1">
        <v>1</v>
      </c>
      <c r="AN117" s="1">
        <v>0</v>
      </c>
      <c r="AO117" s="1">
        <v>0</v>
      </c>
      <c r="AP117" s="1">
        <v>0</v>
      </c>
      <c r="AQ117" s="1">
        <v>0</v>
      </c>
      <c r="AR117" s="1">
        <v>500</v>
      </c>
      <c r="AS117" s="1">
        <v>5054.581666666666</v>
      </c>
      <c r="AT117" s="1">
        <f>Table1[[#This Row],[รวมต้นทุนค่าเดินทาง]]+Table1[[#This Row],[รวมต้นทุนค่าซ่อม]]+Table1[[#This Row],[รวมค่าเสื่อม]]</f>
        <v>6707.4043203688034</v>
      </c>
      <c r="AU117" s="1">
        <f t="shared" si="4"/>
        <v>5026.5629662053279</v>
      </c>
      <c r="AV117" s="1" t="str" cm="1">
        <f t="array" ref="AV117">IF(AC117&lt;4, "เก็บ", IF(OR(AT117 &lt; PERCENTILE(IF($AC$2:$AC$5092=AC117, $AT$2:$AT$5092), 0.25) - 1.5 * (PERCENTILE(IF($AC$2:$AC$5092=AC117, $AT$2:$AT$5092), 0.75) - PERCENTILE(IF($AC$2:$AC$5092=AC117, $AT$2:$AT$5092), 0.25)), AT117 &gt; PERCENTILE(IF($AC$2:$AC$5092=AC117, $AT$2:$AT$5092), 0.75) + 1.5 * (PERCENTILE(IF($AC$2:$AC$5092=AC117, $AT$2:$AT$5092), 0.75) - PERCENTILE(IF($AC$2:$AC$5092=AC117, $AT$2:$AT$5092), 0.25))), "ตัด", "เก็บ"))</f>
        <v>เก็บ</v>
      </c>
      <c r="AW117" s="1">
        <f t="shared" si="5"/>
        <v>5026.5629662053279</v>
      </c>
      <c r="AX117" s="1">
        <v>4064.5059139663294</v>
      </c>
      <c r="AY117" s="1">
        <v>1152.8226537021378</v>
      </c>
    </row>
    <row r="118" spans="1:51" x14ac:dyDescent="0.2">
      <c r="A118" s="3">
        <v>45309</v>
      </c>
      <c r="B118">
        <v>45309</v>
      </c>
      <c r="C118" t="s">
        <v>519</v>
      </c>
      <c r="D118" t="s">
        <v>66</v>
      </c>
      <c r="E118" t="s">
        <v>184</v>
      </c>
      <c r="F118" t="s">
        <v>520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t="s">
        <v>521</v>
      </c>
      <c r="Q118" s="2">
        <v>45310</v>
      </c>
      <c r="R118" t="s">
        <v>55</v>
      </c>
      <c r="S118">
        <v>0</v>
      </c>
      <c r="T118" t="s">
        <v>310</v>
      </c>
      <c r="U118" t="s">
        <v>71</v>
      </c>
      <c r="V118" s="1">
        <v>0</v>
      </c>
      <c r="W118" s="1">
        <v>914</v>
      </c>
      <c r="X118" s="1">
        <v>0</v>
      </c>
      <c r="Y118" t="s">
        <v>310</v>
      </c>
      <c r="Z118" t="s">
        <v>71</v>
      </c>
      <c r="AA118" t="s">
        <v>522</v>
      </c>
      <c r="AB118" s="1">
        <v>0</v>
      </c>
      <c r="AC118" s="4">
        <f>IF(ISNUMBER(MATCH(AD118, $AD$2:AD117, 0)), INDEX($AC$2:AC117, MATCH(AD118, $AD$2:AD117, 0)), MAX($AC$2:AC117)+1)</f>
        <v>15</v>
      </c>
      <c r="AD118" t="str">
        <f t="shared" si="6"/>
        <v>ฝาง-เชียงใหม่</v>
      </c>
      <c r="AE118" t="s">
        <v>55</v>
      </c>
      <c r="AF118" s="1">
        <v>0</v>
      </c>
      <c r="AG118" s="1">
        <v>0</v>
      </c>
      <c r="AH118" s="1">
        <v>0</v>
      </c>
      <c r="AI118" t="s">
        <v>523</v>
      </c>
      <c r="AJ118" s="1">
        <v>1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914</v>
      </c>
      <c r="AS118" s="1">
        <v>262.59515625</v>
      </c>
      <c r="AT118" s="1">
        <f>Table1[[#This Row],[รวมต้นทุนค่าเดินทาง]]+Table1[[#This Row],[รวมต้นทุนค่าซ่อม]]+Table1[[#This Row],[รวมค่าเสื่อม]]</f>
        <v>2669.9579881084073</v>
      </c>
      <c r="AU118" s="1">
        <f t="shared" si="4"/>
        <v>5122.484935464824</v>
      </c>
      <c r="AV118" s="1" t="str" cm="1">
        <f t="array" ref="AV118">IF(AC118&lt;4, "เก็บ", IF(OR(AT118 &lt; PERCENTILE(IF($AC$2:$AC$5092=AC118, $AT$2:$AT$5092), 0.25) - 1.5 * (PERCENTILE(IF($AC$2:$AC$5092=AC118, $AT$2:$AT$5092), 0.75) - PERCENTILE(IF($AC$2:$AC$5092=AC118, $AT$2:$AT$5092), 0.25)), AT118 &gt; PERCENTILE(IF($AC$2:$AC$5092=AC118, $AT$2:$AT$5092), 0.75) + 1.5 * (PERCENTILE(IF($AC$2:$AC$5092=AC118, $AT$2:$AT$5092), 0.75) - PERCENTILE(IF($AC$2:$AC$5092=AC118, $AT$2:$AT$5092), 0.25))), "ตัด", "เก็บ"))</f>
        <v>เก็บ</v>
      </c>
      <c r="AW118" s="1">
        <f t="shared" si="5"/>
        <v>3918.8944328479129</v>
      </c>
      <c r="AX118" s="1">
        <v>2928.4913434984564</v>
      </c>
      <c r="AY118" s="1">
        <v>1493.3628318584072</v>
      </c>
    </row>
    <row r="119" spans="1:51" x14ac:dyDescent="0.2">
      <c r="A119" s="3">
        <v>45309</v>
      </c>
      <c r="B119">
        <v>45309</v>
      </c>
      <c r="C119" t="s">
        <v>524</v>
      </c>
      <c r="D119" t="s">
        <v>66</v>
      </c>
      <c r="E119" t="s">
        <v>105</v>
      </c>
      <c r="F119" t="s">
        <v>525</v>
      </c>
      <c r="G119" s="1">
        <v>274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731</v>
      </c>
      <c r="O119" s="1">
        <v>1005</v>
      </c>
      <c r="P119" t="s">
        <v>526</v>
      </c>
      <c r="Q119" s="2">
        <v>45309</v>
      </c>
      <c r="R119" t="s">
        <v>55</v>
      </c>
      <c r="S119">
        <v>0</v>
      </c>
      <c r="T119" t="s">
        <v>87</v>
      </c>
      <c r="U119" t="s">
        <v>71</v>
      </c>
      <c r="V119" s="1">
        <v>0</v>
      </c>
      <c r="W119" s="1">
        <v>640</v>
      </c>
      <c r="X119" s="1">
        <v>0</v>
      </c>
      <c r="Y119" t="s">
        <v>108</v>
      </c>
      <c r="Z119" t="s">
        <v>71</v>
      </c>
      <c r="AA119" t="s">
        <v>378</v>
      </c>
      <c r="AB119" s="1">
        <v>0</v>
      </c>
      <c r="AC119" s="4">
        <f>IF(ISNUMBER(MATCH(AD119, $AD$2:AD118, 0)), INDEX($AC$2:AC118, MATCH(AD119, $AD$2:AD118, 0)), MAX($AC$2:AC118)+1)</f>
        <v>6</v>
      </c>
      <c r="AD119" t="str">
        <f t="shared" si="6"/>
        <v>เชียงราย-เชียงใหม่</v>
      </c>
      <c r="AE119" t="s">
        <v>55</v>
      </c>
      <c r="AF119" s="1">
        <v>0</v>
      </c>
      <c r="AG119" s="1">
        <v>0</v>
      </c>
      <c r="AH119" s="1">
        <v>7149</v>
      </c>
      <c r="AI119" t="s">
        <v>527</v>
      </c>
      <c r="AJ119" s="1">
        <v>2</v>
      </c>
      <c r="AK119" s="1">
        <v>0</v>
      </c>
      <c r="AL119" s="1">
        <v>0</v>
      </c>
      <c r="AM119" s="1">
        <v>0</v>
      </c>
      <c r="AN119" s="1">
        <v>595.68849999999998</v>
      </c>
      <c r="AO119" s="1">
        <v>0</v>
      </c>
      <c r="AP119" s="1">
        <v>0</v>
      </c>
      <c r="AQ119" s="1">
        <v>0</v>
      </c>
      <c r="AR119" s="1">
        <v>8794</v>
      </c>
      <c r="AS119" s="1">
        <v>199.62283333333329</v>
      </c>
      <c r="AT119" s="1">
        <f>Table1[[#This Row],[รวมต้นทุนค่าเดินทาง]]+Table1[[#This Row],[รวมต้นทุนค่าซ่อม]]+Table1[[#This Row],[รวมค่าเสื่อม]]</f>
        <v>10519.046562146892</v>
      </c>
      <c r="AU119" s="1">
        <f t="shared" si="4"/>
        <v>4428.3346813776061</v>
      </c>
      <c r="AV119" s="1" t="str" cm="1">
        <f t="array" ref="AV119">IF(AC119&lt;4, "เก็บ", IF(OR(AT119 &lt; PERCENTILE(IF($AC$2:$AC$5092=AC119, $AT$2:$AT$5092), 0.25) - 1.5 * (PERCENTILE(IF($AC$2:$AC$5092=AC119, $AT$2:$AT$5092), 0.75) - PERCENTILE(IF($AC$2:$AC$5092=AC119, $AT$2:$AT$5092), 0.25)), AT119 &gt; PERCENTILE(IF($AC$2:$AC$5092=AC119, $AT$2:$AT$5092), 0.75) + 1.5 * (PERCENTILE(IF($AC$2:$AC$5092=AC119, $AT$2:$AT$5092), 0.75) - PERCENTILE(IF($AC$2:$AC$5092=AC119, $AT$2:$AT$5092), 0.25))), "ตัด", "เก็บ"))</f>
        <v>ตัด</v>
      </c>
      <c r="AW119" s="1">
        <f t="shared" si="5"/>
        <v>3873.7679454274344</v>
      </c>
      <c r="AX119" s="1">
        <v>2781.4385174989698</v>
      </c>
      <c r="AY119" s="1">
        <v>1525.4237288135594</v>
      </c>
    </row>
    <row r="120" spans="1:51" x14ac:dyDescent="0.2">
      <c r="A120" s="3">
        <v>45310</v>
      </c>
      <c r="B120">
        <v>45310</v>
      </c>
      <c r="C120" t="s">
        <v>528</v>
      </c>
      <c r="D120" t="s">
        <v>66</v>
      </c>
      <c r="E120" t="s">
        <v>67</v>
      </c>
      <c r="F120" t="s">
        <v>529</v>
      </c>
      <c r="G120" s="1">
        <v>0</v>
      </c>
      <c r="H120" s="1">
        <v>975</v>
      </c>
      <c r="I120" s="1">
        <v>500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500</v>
      </c>
      <c r="P120" t="s">
        <v>530</v>
      </c>
      <c r="Q120" s="2">
        <v>45310</v>
      </c>
      <c r="R120" t="s">
        <v>70</v>
      </c>
      <c r="S120">
        <v>0</v>
      </c>
      <c r="T120" t="s">
        <v>71</v>
      </c>
      <c r="U120" t="s">
        <v>161</v>
      </c>
      <c r="V120" s="1">
        <v>0</v>
      </c>
      <c r="W120" s="1">
        <v>0</v>
      </c>
      <c r="X120" s="1">
        <v>0</v>
      </c>
      <c r="AA120" t="s">
        <v>58</v>
      </c>
      <c r="AB120" s="1">
        <v>0</v>
      </c>
      <c r="AC120" s="4">
        <f>IF(ISNUMBER(MATCH(AD120, $AD$2:AD119, 0)), INDEX($AC$2:AC119, MATCH(AD120, $AD$2:AD119, 0)), MAX($AC$2:AC119)+1)</f>
        <v>9</v>
      </c>
      <c r="AD120" t="str">
        <f t="shared" si="6"/>
        <v>เชียงใหม่-พุทธมณฑลสาย 2</v>
      </c>
      <c r="AE120" t="s">
        <v>73</v>
      </c>
      <c r="AF120" s="1">
        <v>0</v>
      </c>
      <c r="AG120" s="1">
        <v>0</v>
      </c>
      <c r="AH120" s="1">
        <v>0</v>
      </c>
      <c r="AI120" t="s">
        <v>531</v>
      </c>
      <c r="AJ120" s="1">
        <v>1</v>
      </c>
      <c r="AK120" s="1">
        <v>720</v>
      </c>
      <c r="AL120" s="1">
        <v>720</v>
      </c>
      <c r="AM120" s="1">
        <v>1</v>
      </c>
      <c r="AN120" s="1">
        <v>0</v>
      </c>
      <c r="AO120" s="1">
        <v>0</v>
      </c>
      <c r="AP120" s="1">
        <v>0</v>
      </c>
      <c r="AQ120" s="1">
        <v>0</v>
      </c>
      <c r="AR120" s="1">
        <v>1475</v>
      </c>
      <c r="AS120" s="1">
        <v>77.989583333333329</v>
      </c>
      <c r="AT120" s="1">
        <f>Table1[[#This Row],[รวมต้นทุนค่าเดินทาง]]+Table1[[#This Row],[รวมต้นทุนค่าซ่อม]]+Table1[[#This Row],[รวมค่าเสื่อม]]</f>
        <v>3639.7714723304116</v>
      </c>
      <c r="AU120" s="1">
        <f t="shared" si="4"/>
        <v>4623.2312262414152</v>
      </c>
      <c r="AV120" s="1" t="str" cm="1">
        <f t="array" ref="AV120">IF(AC120&lt;4, "เก็บ", IF(OR(AT120 &lt; PERCENTILE(IF($AC$2:$AC$5092=AC120, $AT$2:$AT$5092), 0.25) - 1.5 * (PERCENTILE(IF($AC$2:$AC$5092=AC120, $AT$2:$AT$5092), 0.75) - PERCENTILE(IF($AC$2:$AC$5092=AC120, $AT$2:$AT$5092), 0.25)), AT120 &gt; PERCENTILE(IF($AC$2:$AC$5092=AC120, $AT$2:$AT$5092), 0.75) + 1.5 * (PERCENTILE(IF($AC$2:$AC$5092=AC120, $AT$2:$AT$5092), 0.75) - PERCENTILE(IF($AC$2:$AC$5092=AC120, $AT$2:$AT$5092), 0.25))), "ตัด", "เก็บ"))</f>
        <v>เก็บ</v>
      </c>
      <c r="AW120" s="1">
        <f t="shared" si="5"/>
        <v>4005.4952465164292</v>
      </c>
      <c r="AX120" s="1">
        <v>2577.9546108768855</v>
      </c>
      <c r="AY120" s="1">
        <v>2086.7818889970786</v>
      </c>
    </row>
    <row r="121" spans="1:51" x14ac:dyDescent="0.2">
      <c r="A121" s="3">
        <v>45310</v>
      </c>
      <c r="B121">
        <v>45310</v>
      </c>
      <c r="C121" t="s">
        <v>532</v>
      </c>
      <c r="D121" t="s">
        <v>66</v>
      </c>
      <c r="E121" t="s">
        <v>67</v>
      </c>
      <c r="F121" t="s">
        <v>92</v>
      </c>
      <c r="G121" s="1">
        <v>0</v>
      </c>
      <c r="H121" s="1">
        <v>975</v>
      </c>
      <c r="I121" s="1">
        <v>500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500</v>
      </c>
      <c r="P121" t="s">
        <v>533</v>
      </c>
      <c r="Q121" s="2">
        <v>45310</v>
      </c>
      <c r="R121" t="s">
        <v>70</v>
      </c>
      <c r="S121">
        <v>0</v>
      </c>
      <c r="T121" t="s">
        <v>71</v>
      </c>
      <c r="U121" t="s">
        <v>161</v>
      </c>
      <c r="V121" s="1">
        <v>0</v>
      </c>
      <c r="W121" s="1">
        <v>0</v>
      </c>
      <c r="X121" s="1">
        <v>0</v>
      </c>
      <c r="AA121" t="s">
        <v>58</v>
      </c>
      <c r="AB121" s="1">
        <v>0</v>
      </c>
      <c r="AC121" s="4">
        <f>IF(ISNUMBER(MATCH(AD121, $AD$2:AD120, 0)), INDEX($AC$2:AC120, MATCH(AD121, $AD$2:AD120, 0)), MAX($AC$2:AC120)+1)</f>
        <v>9</v>
      </c>
      <c r="AD121" t="str">
        <f t="shared" si="6"/>
        <v>เชียงใหม่-พุทธมณฑลสาย 2</v>
      </c>
      <c r="AE121" t="s">
        <v>73</v>
      </c>
      <c r="AF121" s="1">
        <v>0</v>
      </c>
      <c r="AG121" s="1">
        <v>0</v>
      </c>
      <c r="AH121" s="1">
        <v>0</v>
      </c>
      <c r="AI121" t="s">
        <v>534</v>
      </c>
      <c r="AJ121" s="1">
        <v>1</v>
      </c>
      <c r="AK121" s="1">
        <v>720</v>
      </c>
      <c r="AL121" s="1">
        <v>720</v>
      </c>
      <c r="AM121" s="1">
        <v>1</v>
      </c>
      <c r="AN121" s="1">
        <v>0</v>
      </c>
      <c r="AO121" s="1">
        <v>0</v>
      </c>
      <c r="AP121" s="1">
        <v>0</v>
      </c>
      <c r="AQ121" s="1">
        <v>0</v>
      </c>
      <c r="AR121" s="1">
        <v>1475</v>
      </c>
      <c r="AS121" s="1">
        <v>97.951666666666682</v>
      </c>
      <c r="AT121" s="1">
        <f>Table1[[#This Row],[รวมต้นทุนค่าเดินทาง]]+Table1[[#This Row],[รวมต้นทุนค่าซ่อม]]+Table1[[#This Row],[รวมค่าเสื่อม]]</f>
        <v>3503.0516544730317</v>
      </c>
      <c r="AU121" s="1">
        <f t="shared" si="4"/>
        <v>4623.2312262414152</v>
      </c>
      <c r="AV121" s="1" t="str" cm="1">
        <f t="array" ref="AV121">IF(AC121&lt;4, "เก็บ", IF(OR(AT121 &lt; PERCENTILE(IF($AC$2:$AC$5092=AC121, $AT$2:$AT$5092), 0.25) - 1.5 * (PERCENTILE(IF($AC$2:$AC$5092=AC121, $AT$2:$AT$5092), 0.75) - PERCENTILE(IF($AC$2:$AC$5092=AC121, $AT$2:$AT$5092), 0.25)), AT121 &gt; PERCENTILE(IF($AC$2:$AC$5092=AC121, $AT$2:$AT$5092), 0.75) + 1.5 * (PERCENTILE(IF($AC$2:$AC$5092=AC121, $AT$2:$AT$5092), 0.75) - PERCENTILE(IF($AC$2:$AC$5092=AC121, $AT$2:$AT$5092), 0.25))), "ตัด", "เก็บ"))</f>
        <v>เก็บ</v>
      </c>
      <c r="AW121" s="1">
        <f t="shared" si="5"/>
        <v>4005.4952465164292</v>
      </c>
      <c r="AX121" s="1">
        <v>2577.9546108768855</v>
      </c>
      <c r="AY121" s="1">
        <v>1930.0999878063651</v>
      </c>
    </row>
    <row r="122" spans="1:51" x14ac:dyDescent="0.2">
      <c r="A122" s="3">
        <v>45310</v>
      </c>
      <c r="B122">
        <v>45310</v>
      </c>
      <c r="C122" t="s">
        <v>535</v>
      </c>
      <c r="D122" t="s">
        <v>66</v>
      </c>
      <c r="E122" t="s">
        <v>124</v>
      </c>
      <c r="F122" t="s">
        <v>125</v>
      </c>
      <c r="G122" s="1">
        <v>0</v>
      </c>
      <c r="H122" s="1">
        <v>0</v>
      </c>
      <c r="I122" s="1">
        <v>500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500</v>
      </c>
      <c r="P122" t="s">
        <v>536</v>
      </c>
      <c r="Q122" s="2">
        <v>45310</v>
      </c>
      <c r="R122" t="s">
        <v>70</v>
      </c>
      <c r="S122">
        <v>0</v>
      </c>
      <c r="T122" t="s">
        <v>71</v>
      </c>
      <c r="U122" t="s">
        <v>161</v>
      </c>
      <c r="V122" s="1">
        <v>0</v>
      </c>
      <c r="W122" s="1">
        <v>0</v>
      </c>
      <c r="X122" s="1">
        <v>0</v>
      </c>
      <c r="AA122" t="s">
        <v>58</v>
      </c>
      <c r="AB122" s="1">
        <v>0</v>
      </c>
      <c r="AC122" s="4">
        <f>IF(ISNUMBER(MATCH(AD122, $AD$2:AD121, 0)), INDEX($AC$2:AC121, MATCH(AD122, $AD$2:AD121, 0)), MAX($AC$2:AC121)+1)</f>
        <v>9</v>
      </c>
      <c r="AD122" t="str">
        <f t="shared" si="6"/>
        <v>เชียงใหม่-พุทธมณฑลสาย 2</v>
      </c>
      <c r="AE122" t="s">
        <v>73</v>
      </c>
      <c r="AF122" s="1">
        <v>0</v>
      </c>
      <c r="AG122" s="1">
        <v>0</v>
      </c>
      <c r="AH122" s="1">
        <v>0</v>
      </c>
      <c r="AI122" t="s">
        <v>537</v>
      </c>
      <c r="AJ122" s="1">
        <v>1</v>
      </c>
      <c r="AK122" s="1">
        <v>720</v>
      </c>
      <c r="AL122" s="1">
        <v>720</v>
      </c>
      <c r="AM122" s="1">
        <v>1</v>
      </c>
      <c r="AN122" s="1">
        <v>0</v>
      </c>
      <c r="AO122" s="1">
        <v>0</v>
      </c>
      <c r="AP122" s="1">
        <v>0</v>
      </c>
      <c r="AQ122" s="1">
        <v>0</v>
      </c>
      <c r="AR122" s="1">
        <v>500</v>
      </c>
      <c r="AS122" s="1">
        <v>14.815384615384611</v>
      </c>
      <c r="AT122" s="1">
        <f>Table1[[#This Row],[รวมต้นทุนค่าเดินทาง]]+Table1[[#This Row],[รวมต้นทุนค่าซ่อม]]+Table1[[#This Row],[รวมค่าเสื่อม]]</f>
        <v>1595.3285150406125</v>
      </c>
      <c r="AU122" s="1">
        <f t="shared" si="4"/>
        <v>4623.2312262414152</v>
      </c>
      <c r="AV122" s="1" t="str" cm="1">
        <f t="array" ref="AV122">IF(AC122&lt;4, "เก็บ", IF(OR(AT122 &lt; PERCENTILE(IF($AC$2:$AC$5092=AC122, $AT$2:$AT$5092), 0.25) - 1.5 * (PERCENTILE(IF($AC$2:$AC$5092=AC122, $AT$2:$AT$5092), 0.75) - PERCENTILE(IF($AC$2:$AC$5092=AC122, $AT$2:$AT$5092), 0.25)), AT122 &gt; PERCENTILE(IF($AC$2:$AC$5092=AC122, $AT$2:$AT$5092), 0.75) + 1.5 * (PERCENTILE(IF($AC$2:$AC$5092=AC122, $AT$2:$AT$5092), 0.75) - PERCENTILE(IF($AC$2:$AC$5092=AC122, $AT$2:$AT$5092), 0.25))), "ตัด", "เก็บ"))</f>
        <v>เก็บ</v>
      </c>
      <c r="AW122" s="1">
        <f t="shared" si="5"/>
        <v>4005.4952465164292</v>
      </c>
      <c r="AX122" s="1">
        <v>2577.9546108768855</v>
      </c>
      <c r="AY122" s="1">
        <v>1080.5131304252279</v>
      </c>
    </row>
    <row r="123" spans="1:51" x14ac:dyDescent="0.2">
      <c r="A123" s="3">
        <v>45310</v>
      </c>
      <c r="B123">
        <v>45310</v>
      </c>
      <c r="C123" t="s">
        <v>538</v>
      </c>
      <c r="D123" t="s">
        <v>66</v>
      </c>
      <c r="E123" t="s">
        <v>67</v>
      </c>
      <c r="F123" t="s">
        <v>539</v>
      </c>
      <c r="G123" s="1">
        <v>0</v>
      </c>
      <c r="H123" s="1">
        <v>0</v>
      </c>
      <c r="I123" s="1">
        <v>400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400</v>
      </c>
      <c r="P123" t="s">
        <v>540</v>
      </c>
      <c r="Q123" s="2">
        <v>45310</v>
      </c>
      <c r="R123" t="s">
        <v>70</v>
      </c>
      <c r="S123">
        <v>0</v>
      </c>
      <c r="T123" t="s">
        <v>71</v>
      </c>
      <c r="U123" t="s">
        <v>93</v>
      </c>
      <c r="V123" s="1">
        <v>0</v>
      </c>
      <c r="W123" s="1">
        <v>0</v>
      </c>
      <c r="X123" s="1">
        <v>0</v>
      </c>
      <c r="AA123" t="s">
        <v>58</v>
      </c>
      <c r="AB123" s="1">
        <v>0</v>
      </c>
      <c r="AC123" s="4">
        <f>IF(ISNUMBER(MATCH(AD123, $AD$2:AD122, 0)), INDEX($AC$2:AC122, MATCH(AD123, $AD$2:AD122, 0)), MAX($AC$2:AC122)+1)</f>
        <v>4</v>
      </c>
      <c r="AD123" t="str">
        <f t="shared" si="6"/>
        <v>เชียงใหม่-ตลาดไท</v>
      </c>
      <c r="AE123" t="s">
        <v>73</v>
      </c>
      <c r="AF123" s="1">
        <v>0</v>
      </c>
      <c r="AG123" s="1">
        <v>0</v>
      </c>
      <c r="AH123" s="1">
        <v>0</v>
      </c>
      <c r="AI123" t="s">
        <v>541</v>
      </c>
      <c r="AJ123" s="1">
        <v>1</v>
      </c>
      <c r="AK123" s="1">
        <v>720</v>
      </c>
      <c r="AL123" s="1">
        <v>720</v>
      </c>
      <c r="AM123" s="1">
        <v>1</v>
      </c>
      <c r="AN123" s="1">
        <v>0</v>
      </c>
      <c r="AO123" s="1">
        <v>0</v>
      </c>
      <c r="AP123" s="1">
        <v>0</v>
      </c>
      <c r="AQ123" s="1">
        <v>0</v>
      </c>
      <c r="AR123" s="1">
        <v>400</v>
      </c>
      <c r="AS123" s="1">
        <v>117.91166666666668</v>
      </c>
      <c r="AT123" s="1">
        <f>Table1[[#This Row],[รวมต้นทุนค่าเดินทาง]]+Table1[[#This Row],[รวมต้นทุนค่าซ่อม]]+Table1[[#This Row],[รวมค่าเสื่อม]]</f>
        <v>1616.1417665203514</v>
      </c>
      <c r="AU123" s="1">
        <f t="shared" si="4"/>
        <v>4256.109283997258</v>
      </c>
      <c r="AV123" s="1" t="str" cm="1">
        <f t="array" ref="AV123">IF(AC123&lt;4, "เก็บ", IF(OR(AT123 &lt; PERCENTILE(IF($AC$2:$AC$5092=AC123, $AT$2:$AT$5092), 0.25) - 1.5 * (PERCENTILE(IF($AC$2:$AC$5092=AC123, $AT$2:$AT$5092), 0.75) - PERCENTILE(IF($AC$2:$AC$5092=AC123, $AT$2:$AT$5092), 0.25)), AT123 &gt; PERCENTILE(IF($AC$2:$AC$5092=AC123, $AT$2:$AT$5092), 0.75) + 1.5 * (PERCENTILE(IF($AC$2:$AC$5092=AC123, $AT$2:$AT$5092), 0.75) - PERCENTILE(IF($AC$2:$AC$5092=AC123, $AT$2:$AT$5092), 0.25))), "ตัด", "เก็บ"))</f>
        <v>เก็บ</v>
      </c>
      <c r="AW123" s="1">
        <f t="shared" si="5"/>
        <v>3807.0727671795808</v>
      </c>
      <c r="AX123" s="1">
        <v>2335.0230876608157</v>
      </c>
      <c r="AY123" s="1">
        <v>1098.2300998536848</v>
      </c>
    </row>
    <row r="124" spans="1:51" x14ac:dyDescent="0.2">
      <c r="A124" s="3">
        <v>45310</v>
      </c>
      <c r="B124">
        <v>45310</v>
      </c>
      <c r="C124" t="s">
        <v>542</v>
      </c>
      <c r="D124" t="s">
        <v>66</v>
      </c>
      <c r="E124" t="s">
        <v>84</v>
      </c>
      <c r="F124" t="s">
        <v>543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701</v>
      </c>
      <c r="O124" s="1">
        <v>701</v>
      </c>
      <c r="P124" t="s">
        <v>544</v>
      </c>
      <c r="Q124" s="2">
        <v>45310</v>
      </c>
      <c r="R124" t="s">
        <v>55</v>
      </c>
      <c r="S124">
        <v>0</v>
      </c>
      <c r="T124" t="s">
        <v>87</v>
      </c>
      <c r="U124" t="s">
        <v>71</v>
      </c>
      <c r="V124" s="1">
        <v>0</v>
      </c>
      <c r="W124" s="1">
        <v>609</v>
      </c>
      <c r="X124" s="1">
        <v>0</v>
      </c>
      <c r="Y124" t="s">
        <v>108</v>
      </c>
      <c r="Z124" t="s">
        <v>71</v>
      </c>
      <c r="AA124" t="s">
        <v>504</v>
      </c>
      <c r="AB124" s="1">
        <v>0</v>
      </c>
      <c r="AC124" s="4">
        <f>IF(ISNUMBER(MATCH(AD124, $AD$2:AD123, 0)), INDEX($AC$2:AC123, MATCH(AD124, $AD$2:AD123, 0)), MAX($AC$2:AC123)+1)</f>
        <v>6</v>
      </c>
      <c r="AD124" t="str">
        <f t="shared" si="6"/>
        <v>เชียงราย-เชียงใหม่</v>
      </c>
      <c r="AE124" t="s">
        <v>55</v>
      </c>
      <c r="AF124" s="1">
        <v>0</v>
      </c>
      <c r="AG124" s="1">
        <v>0</v>
      </c>
      <c r="AH124" s="1">
        <v>0</v>
      </c>
      <c r="AI124" t="s">
        <v>545</v>
      </c>
      <c r="AJ124" s="1">
        <v>1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1310</v>
      </c>
      <c r="AS124" s="1">
        <v>358.05401269768862</v>
      </c>
      <c r="AT124" s="1">
        <f>Table1[[#This Row],[รวมต้นทุนค่าเดินทาง]]+Table1[[#This Row],[รวมต้นทุนค่าซ่อม]]+Table1[[#This Row],[รวมค่าเสื่อม]]</f>
        <v>3738.6061599369523</v>
      </c>
      <c r="AU124" s="1">
        <f t="shared" si="4"/>
        <v>4428.3346813776061</v>
      </c>
      <c r="AV124" s="1" t="str" cm="1">
        <f t="array" ref="AV124">IF(AC124&lt;4, "เก็บ", IF(OR(AT124 &lt; PERCENTILE(IF($AC$2:$AC$5092=AC124, $AT$2:$AT$5092), 0.25) - 1.5 * (PERCENTILE(IF($AC$2:$AC$5092=AC124, $AT$2:$AT$5092), 0.75) - PERCENTILE(IF($AC$2:$AC$5092=AC124, $AT$2:$AT$5092), 0.25)), AT124 &gt; PERCENTILE(IF($AC$2:$AC$5092=AC124, $AT$2:$AT$5092), 0.75) + 1.5 * (PERCENTILE(IF($AC$2:$AC$5092=AC124, $AT$2:$AT$5092), 0.75) - PERCENTILE(IF($AC$2:$AC$5092=AC124, $AT$2:$AT$5092), 0.25))), "ตัด", "เก็บ"))</f>
        <v>เก็บ</v>
      </c>
      <c r="AW124" s="1">
        <f t="shared" si="5"/>
        <v>3873.7679454274344</v>
      </c>
      <c r="AX124" s="1">
        <v>2781.4385174989698</v>
      </c>
      <c r="AY124" s="1">
        <v>2070.5521472392638</v>
      </c>
    </row>
    <row r="125" spans="1:51" x14ac:dyDescent="0.2">
      <c r="A125" s="3">
        <v>45310</v>
      </c>
      <c r="B125">
        <v>45310</v>
      </c>
      <c r="C125" t="s">
        <v>546</v>
      </c>
      <c r="D125" t="s">
        <v>66</v>
      </c>
      <c r="E125" t="s">
        <v>148</v>
      </c>
      <c r="F125" t="s">
        <v>547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t="s">
        <v>548</v>
      </c>
      <c r="Q125" s="2">
        <v>45310</v>
      </c>
      <c r="R125" t="s">
        <v>55</v>
      </c>
      <c r="S125">
        <v>0</v>
      </c>
      <c r="T125" t="s">
        <v>114</v>
      </c>
      <c r="U125" t="s">
        <v>71</v>
      </c>
      <c r="V125" s="1">
        <v>0</v>
      </c>
      <c r="W125" s="1">
        <v>1402</v>
      </c>
      <c r="X125" s="1">
        <v>0</v>
      </c>
      <c r="Y125" t="s">
        <v>114</v>
      </c>
      <c r="Z125" t="s">
        <v>71</v>
      </c>
      <c r="AA125" t="s">
        <v>549</v>
      </c>
      <c r="AB125" s="1">
        <v>0</v>
      </c>
      <c r="AC125" s="4">
        <f>IF(ISNUMBER(MATCH(AD125, $AD$2:AD124, 0)), INDEX($AC$2:AC124, MATCH(AD125, $AD$2:AD124, 0)), MAX($AC$2:AC124)+1)</f>
        <v>7</v>
      </c>
      <c r="AD125" t="str">
        <f t="shared" si="6"/>
        <v>แม่สาย-เชียงใหม่</v>
      </c>
      <c r="AE125" t="s">
        <v>55</v>
      </c>
      <c r="AF125" s="1">
        <v>0</v>
      </c>
      <c r="AG125" s="1">
        <v>0</v>
      </c>
      <c r="AH125" s="1">
        <v>0</v>
      </c>
      <c r="AI125" t="s">
        <v>550</v>
      </c>
      <c r="AJ125" s="1">
        <v>1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1402</v>
      </c>
      <c r="AS125" s="1">
        <v>1385.3857142857139</v>
      </c>
      <c r="AT125" s="1">
        <f>Table1[[#This Row],[รวมต้นทุนค่าเดินทาง]]+Table1[[#This Row],[รวมต้นทุนค่าซ่อม]]+Table1[[#This Row],[รวมค่าเสื่อม]]</f>
        <v>4001.0786603438055</v>
      </c>
      <c r="AU125" s="1">
        <f t="shared" si="4"/>
        <v>4610.750953896033</v>
      </c>
      <c r="AV125" s="1" t="str" cm="1">
        <f t="array" ref="AV125">IF(AC125&lt;4, "เก็บ", IF(OR(AT125 &lt; PERCENTILE(IF($AC$2:$AC$5092=AC125, $AT$2:$AT$5092), 0.25) - 1.5 * (PERCENTILE(IF($AC$2:$AC$5092=AC125, $AT$2:$AT$5092), 0.75) - PERCENTILE(IF($AC$2:$AC$5092=AC125, $AT$2:$AT$5092), 0.25)), AT125 &gt; PERCENTILE(IF($AC$2:$AC$5092=AC125, $AT$2:$AT$5092), 0.75) + 1.5 * (PERCENTILE(IF($AC$2:$AC$5092=AC125, $AT$2:$AT$5092), 0.75) - PERCENTILE(IF($AC$2:$AC$5092=AC125, $AT$2:$AT$5092), 0.25))), "ตัด", "เก็บ"))</f>
        <v>เก็บ</v>
      </c>
      <c r="AW125" s="1">
        <f t="shared" si="5"/>
        <v>3940.0604671629926</v>
      </c>
      <c r="AX125" s="1">
        <v>3152.7453177985908</v>
      </c>
      <c r="AY125" s="1">
        <v>1213.6929460580914</v>
      </c>
    </row>
    <row r="126" spans="1:51" x14ac:dyDescent="0.2">
      <c r="A126" s="3">
        <v>45311</v>
      </c>
      <c r="B126">
        <v>45311</v>
      </c>
      <c r="C126" t="s">
        <v>551</v>
      </c>
      <c r="D126" t="s">
        <v>66</v>
      </c>
      <c r="E126" t="s">
        <v>67</v>
      </c>
      <c r="F126" t="s">
        <v>353</v>
      </c>
      <c r="G126" s="1">
        <v>0</v>
      </c>
      <c r="H126" s="1">
        <v>975</v>
      </c>
      <c r="I126" s="1">
        <v>500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500</v>
      </c>
      <c r="P126" t="s">
        <v>552</v>
      </c>
      <c r="Q126" s="2">
        <v>45311</v>
      </c>
      <c r="R126" t="s">
        <v>70</v>
      </c>
      <c r="S126">
        <v>0</v>
      </c>
      <c r="T126" t="s">
        <v>71</v>
      </c>
      <c r="U126" t="s">
        <v>161</v>
      </c>
      <c r="V126" s="1">
        <v>0</v>
      </c>
      <c r="W126" s="1">
        <v>0</v>
      </c>
      <c r="X126" s="1">
        <v>0</v>
      </c>
      <c r="AA126" t="s">
        <v>58</v>
      </c>
      <c r="AB126" s="1">
        <v>0</v>
      </c>
      <c r="AC126" s="4">
        <f>IF(ISNUMBER(MATCH(AD126, $AD$2:AD125, 0)), INDEX($AC$2:AC125, MATCH(AD126, $AD$2:AD125, 0)), MAX($AC$2:AC125)+1)</f>
        <v>9</v>
      </c>
      <c r="AD126" t="str">
        <f t="shared" si="6"/>
        <v>เชียงใหม่-พุทธมณฑลสาย 2</v>
      </c>
      <c r="AE126" t="s">
        <v>73</v>
      </c>
      <c r="AF126" s="1">
        <v>0</v>
      </c>
      <c r="AG126" s="1">
        <v>0</v>
      </c>
      <c r="AH126" s="1">
        <v>0</v>
      </c>
      <c r="AI126" t="s">
        <v>553</v>
      </c>
      <c r="AJ126" s="1">
        <v>1</v>
      </c>
      <c r="AK126" s="1">
        <v>720</v>
      </c>
      <c r="AL126" s="1">
        <v>720</v>
      </c>
      <c r="AM126" s="1">
        <v>1</v>
      </c>
      <c r="AN126" s="1">
        <v>0</v>
      </c>
      <c r="AO126" s="1">
        <v>0</v>
      </c>
      <c r="AP126" s="1">
        <v>0</v>
      </c>
      <c r="AQ126" s="1">
        <v>0</v>
      </c>
      <c r="AR126" s="1">
        <v>1475</v>
      </c>
      <c r="AS126" s="1">
        <v>423.74969696969697</v>
      </c>
      <c r="AT126" s="1">
        <f>Table1[[#This Row],[รวมต้นทุนค่าเดินทาง]]+Table1[[#This Row],[รวมต้นทุนค่าซ่อม]]+Table1[[#This Row],[รวมค่าเสื่อม]]</f>
        <v>4013.5295711835333</v>
      </c>
      <c r="AU126" s="1">
        <f t="shared" si="4"/>
        <v>4623.2312262414152</v>
      </c>
      <c r="AV126" s="1" t="str" cm="1">
        <f t="array" ref="AV126">IF(AC126&lt;4, "เก็บ", IF(OR(AT126 &lt; PERCENTILE(IF($AC$2:$AC$5092=AC126, $AT$2:$AT$5092), 0.25) - 1.5 * (PERCENTILE(IF($AC$2:$AC$5092=AC126, $AT$2:$AT$5092), 0.75) - PERCENTILE(IF($AC$2:$AC$5092=AC126, $AT$2:$AT$5092), 0.25)), AT126 &gt; PERCENTILE(IF($AC$2:$AC$5092=AC126, $AT$2:$AT$5092), 0.75) + 1.5 * (PERCENTILE(IF($AC$2:$AC$5092=AC126, $AT$2:$AT$5092), 0.75) - PERCENTILE(IF($AC$2:$AC$5092=AC126, $AT$2:$AT$5092), 0.25))), "ตัด", "เก็บ"))</f>
        <v>เก็บ</v>
      </c>
      <c r="AW126" s="1">
        <f t="shared" si="5"/>
        <v>4005.4952465164292</v>
      </c>
      <c r="AX126" s="1">
        <v>2577.9546108768855</v>
      </c>
      <c r="AY126" s="1">
        <v>2114.7798742138366</v>
      </c>
    </row>
    <row r="127" spans="1:51" x14ac:dyDescent="0.2">
      <c r="A127" s="3">
        <v>45311</v>
      </c>
      <c r="B127">
        <v>45311</v>
      </c>
      <c r="C127" t="s">
        <v>554</v>
      </c>
      <c r="D127" t="s">
        <v>66</v>
      </c>
      <c r="E127" t="s">
        <v>124</v>
      </c>
      <c r="F127" t="s">
        <v>453</v>
      </c>
      <c r="G127" s="1">
        <v>0</v>
      </c>
      <c r="H127" s="1">
        <v>975</v>
      </c>
      <c r="I127" s="1">
        <v>500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500</v>
      </c>
      <c r="P127" t="s">
        <v>555</v>
      </c>
      <c r="Q127" s="2">
        <v>45311</v>
      </c>
      <c r="R127" t="s">
        <v>70</v>
      </c>
      <c r="S127">
        <v>0</v>
      </c>
      <c r="T127" t="s">
        <v>71</v>
      </c>
      <c r="U127" t="s">
        <v>161</v>
      </c>
      <c r="V127" s="1">
        <v>0</v>
      </c>
      <c r="W127" s="1">
        <v>0</v>
      </c>
      <c r="X127" s="1">
        <v>0</v>
      </c>
      <c r="AA127" t="s">
        <v>58</v>
      </c>
      <c r="AB127" s="1">
        <v>0</v>
      </c>
      <c r="AC127" s="4">
        <f>IF(ISNUMBER(MATCH(AD127, $AD$2:AD126, 0)), INDEX($AC$2:AC126, MATCH(AD127, $AD$2:AD126, 0)), MAX($AC$2:AC126)+1)</f>
        <v>9</v>
      </c>
      <c r="AD127" t="str">
        <f t="shared" si="6"/>
        <v>เชียงใหม่-พุทธมณฑลสาย 2</v>
      </c>
      <c r="AE127" t="s">
        <v>73</v>
      </c>
      <c r="AF127" s="1">
        <v>0</v>
      </c>
      <c r="AG127" s="1">
        <v>0</v>
      </c>
      <c r="AH127" s="1">
        <v>0</v>
      </c>
      <c r="AI127" t="s">
        <v>556</v>
      </c>
      <c r="AJ127" s="1">
        <v>1</v>
      </c>
      <c r="AK127" s="1">
        <v>720</v>
      </c>
      <c r="AL127" s="1">
        <v>720</v>
      </c>
      <c r="AM127" s="1">
        <v>1</v>
      </c>
      <c r="AN127" s="1">
        <v>0</v>
      </c>
      <c r="AO127" s="1">
        <v>0</v>
      </c>
      <c r="AP127" s="1">
        <v>0</v>
      </c>
      <c r="AQ127" s="1">
        <v>0</v>
      </c>
      <c r="AR127" s="1">
        <v>1475</v>
      </c>
      <c r="AS127" s="1">
        <v>234.26</v>
      </c>
      <c r="AT127" s="1">
        <f>Table1[[#This Row],[รวมต้นทุนค่าเดินทาง]]+Table1[[#This Row],[รวมต้นทุนค่าซ่อม]]+Table1[[#This Row],[รวมค่าเสื่อม]]</f>
        <v>3556.0012217412218</v>
      </c>
      <c r="AU127" s="1">
        <f t="shared" si="4"/>
        <v>4623.2312262414152</v>
      </c>
      <c r="AV127" s="1" t="str" cm="1">
        <f t="array" ref="AV127">IF(AC127&lt;4, "เก็บ", IF(OR(AT127 &lt; PERCENTILE(IF($AC$2:$AC$5092=AC127, $AT$2:$AT$5092), 0.25) - 1.5 * (PERCENTILE(IF($AC$2:$AC$5092=AC127, $AT$2:$AT$5092), 0.75) - PERCENTILE(IF($AC$2:$AC$5092=AC127, $AT$2:$AT$5092), 0.25)), AT127 &gt; PERCENTILE(IF($AC$2:$AC$5092=AC127, $AT$2:$AT$5092), 0.75) + 1.5 * (PERCENTILE(IF($AC$2:$AC$5092=AC127, $AT$2:$AT$5092), 0.75) - PERCENTILE(IF($AC$2:$AC$5092=AC127, $AT$2:$AT$5092), 0.25))), "ตัด", "เก็บ"))</f>
        <v>เก็บ</v>
      </c>
      <c r="AW127" s="1">
        <f t="shared" si="5"/>
        <v>4005.4952465164292</v>
      </c>
      <c r="AX127" s="1">
        <v>2577.9546108768855</v>
      </c>
      <c r="AY127" s="1">
        <v>1846.7412217412218</v>
      </c>
    </row>
    <row r="128" spans="1:51" x14ac:dyDescent="0.2">
      <c r="A128" s="3">
        <v>45311</v>
      </c>
      <c r="B128">
        <v>45311</v>
      </c>
      <c r="C128" t="s">
        <v>557</v>
      </c>
      <c r="D128" t="s">
        <v>66</v>
      </c>
      <c r="E128" t="s">
        <v>67</v>
      </c>
      <c r="F128" t="s">
        <v>248</v>
      </c>
      <c r="G128" s="1">
        <v>0</v>
      </c>
      <c r="H128" s="1">
        <v>945</v>
      </c>
      <c r="I128" s="1">
        <v>400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400</v>
      </c>
      <c r="P128" t="s">
        <v>558</v>
      </c>
      <c r="Q128" s="2">
        <v>45311</v>
      </c>
      <c r="R128" t="s">
        <v>70</v>
      </c>
      <c r="S128">
        <v>0</v>
      </c>
      <c r="T128" t="s">
        <v>71</v>
      </c>
      <c r="U128" t="s">
        <v>93</v>
      </c>
      <c r="V128" s="1">
        <v>0</v>
      </c>
      <c r="W128" s="1">
        <v>0</v>
      </c>
      <c r="X128" s="1">
        <v>0</v>
      </c>
      <c r="AA128" t="s">
        <v>58</v>
      </c>
      <c r="AB128" s="1">
        <v>0</v>
      </c>
      <c r="AC128" s="4">
        <f>IF(ISNUMBER(MATCH(AD128, $AD$2:AD127, 0)), INDEX($AC$2:AC127, MATCH(AD128, $AD$2:AD127, 0)), MAX($AC$2:AC127)+1)</f>
        <v>4</v>
      </c>
      <c r="AD128" t="str">
        <f t="shared" si="6"/>
        <v>เชียงใหม่-ตลาดไท</v>
      </c>
      <c r="AE128" t="s">
        <v>73</v>
      </c>
      <c r="AF128" s="1">
        <v>0</v>
      </c>
      <c r="AG128" s="1">
        <v>0</v>
      </c>
      <c r="AH128" s="1">
        <v>0</v>
      </c>
      <c r="AI128" t="s">
        <v>559</v>
      </c>
      <c r="AJ128" s="1">
        <v>1</v>
      </c>
      <c r="AK128" s="1">
        <v>720</v>
      </c>
      <c r="AL128" s="1">
        <v>720</v>
      </c>
      <c r="AM128" s="1">
        <v>1</v>
      </c>
      <c r="AN128" s="1">
        <v>0</v>
      </c>
      <c r="AO128" s="1">
        <v>0</v>
      </c>
      <c r="AP128" s="1">
        <v>0</v>
      </c>
      <c r="AQ128" s="1">
        <v>0</v>
      </c>
      <c r="AR128" s="1">
        <v>1345</v>
      </c>
      <c r="AS128" s="1">
        <v>21.4</v>
      </c>
      <c r="AT128" s="1">
        <f>Table1[[#This Row],[รวมต้นทุนค่าเดินทาง]]+Table1[[#This Row],[รวมต้นทุนค่าซ่อม]]+Table1[[#This Row],[รวมค่าเสื่อม]]</f>
        <v>3953.0071931108237</v>
      </c>
      <c r="AU128" s="1">
        <f t="shared" si="4"/>
        <v>4256.109283997258</v>
      </c>
      <c r="AV128" s="1" t="str" cm="1">
        <f t="array" ref="AV128">IF(AC128&lt;4, "เก็บ", IF(OR(AT128 &lt; PERCENTILE(IF($AC$2:$AC$5092=AC128, $AT$2:$AT$5092), 0.25) - 1.5 * (PERCENTILE(IF($AC$2:$AC$5092=AC128, $AT$2:$AT$5092), 0.75) - PERCENTILE(IF($AC$2:$AC$5092=AC128, $AT$2:$AT$5092), 0.25)), AT128 &gt; PERCENTILE(IF($AC$2:$AC$5092=AC128, $AT$2:$AT$5092), 0.75) + 1.5 * (PERCENTILE(IF($AC$2:$AC$5092=AC128, $AT$2:$AT$5092), 0.75) - PERCENTILE(IF($AC$2:$AC$5092=AC128, $AT$2:$AT$5092), 0.25))), "ตัด", "เก็บ"))</f>
        <v>เก็บ</v>
      </c>
      <c r="AW128" s="1">
        <f t="shared" si="5"/>
        <v>3807.0727671795808</v>
      </c>
      <c r="AX128" s="1">
        <v>2335.0230876608157</v>
      </c>
      <c r="AY128" s="1">
        <v>2586.6071931108236</v>
      </c>
    </row>
    <row r="129" spans="1:51" x14ac:dyDescent="0.2">
      <c r="A129" s="3">
        <v>45311</v>
      </c>
      <c r="B129">
        <v>45311</v>
      </c>
      <c r="C129" t="s">
        <v>560</v>
      </c>
      <c r="D129" t="s">
        <v>66</v>
      </c>
      <c r="E129" t="s">
        <v>124</v>
      </c>
      <c r="F129" t="s">
        <v>263</v>
      </c>
      <c r="G129" s="1">
        <v>0</v>
      </c>
      <c r="H129" s="1">
        <v>0</v>
      </c>
      <c r="I129" s="1">
        <v>500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500</v>
      </c>
      <c r="P129" t="s">
        <v>561</v>
      </c>
      <c r="Q129" s="2">
        <v>45311</v>
      </c>
      <c r="R129" t="s">
        <v>70</v>
      </c>
      <c r="S129">
        <v>0</v>
      </c>
      <c r="T129" t="s">
        <v>71</v>
      </c>
      <c r="U129" t="s">
        <v>161</v>
      </c>
      <c r="V129" s="1">
        <v>0</v>
      </c>
      <c r="W129" s="1">
        <v>0</v>
      </c>
      <c r="X129" s="1">
        <v>0</v>
      </c>
      <c r="AA129" t="s">
        <v>58</v>
      </c>
      <c r="AB129" s="1">
        <v>0</v>
      </c>
      <c r="AC129" s="4">
        <f>IF(ISNUMBER(MATCH(AD129, $AD$2:AD128, 0)), INDEX($AC$2:AC128, MATCH(AD129, $AD$2:AD128, 0)), MAX($AC$2:AC128)+1)</f>
        <v>9</v>
      </c>
      <c r="AD129" t="str">
        <f t="shared" si="6"/>
        <v>เชียงใหม่-พุทธมณฑลสาย 2</v>
      </c>
      <c r="AE129" t="s">
        <v>73</v>
      </c>
      <c r="AF129" s="1">
        <v>0</v>
      </c>
      <c r="AG129" s="1">
        <v>0</v>
      </c>
      <c r="AH129" s="1">
        <v>0</v>
      </c>
      <c r="AI129" t="s">
        <v>562</v>
      </c>
      <c r="AJ129" s="1">
        <v>1</v>
      </c>
      <c r="AK129" s="1">
        <v>720</v>
      </c>
      <c r="AL129" s="1">
        <v>720</v>
      </c>
      <c r="AM129" s="1">
        <v>1</v>
      </c>
      <c r="AN129" s="1">
        <v>0</v>
      </c>
      <c r="AO129" s="1">
        <v>0</v>
      </c>
      <c r="AP129" s="1">
        <v>0</v>
      </c>
      <c r="AQ129" s="1">
        <v>0</v>
      </c>
      <c r="AR129" s="1">
        <v>500</v>
      </c>
      <c r="AS129" s="1">
        <v>27.514285714285709</v>
      </c>
      <c r="AT129" s="1">
        <f>Table1[[#This Row],[รวมต้นทุนค่าเดินทาง]]+Table1[[#This Row],[รวมต้นทุนค่าซ่อม]]+Table1[[#This Row],[รวมค่าเสื่อม]]</f>
        <v>1662.6467749454566</v>
      </c>
      <c r="AU129" s="1">
        <f t="shared" si="4"/>
        <v>4623.2312262414152</v>
      </c>
      <c r="AV129" s="1" t="str" cm="1">
        <f t="array" ref="AV129">IF(AC129&lt;4, "เก็บ", IF(OR(AT129 &lt; PERCENTILE(IF($AC$2:$AC$5092=AC129, $AT$2:$AT$5092), 0.25) - 1.5 * (PERCENTILE(IF($AC$2:$AC$5092=AC129, $AT$2:$AT$5092), 0.75) - PERCENTILE(IF($AC$2:$AC$5092=AC129, $AT$2:$AT$5092), 0.25)), AT129 &gt; PERCENTILE(IF($AC$2:$AC$5092=AC129, $AT$2:$AT$5092), 0.75) + 1.5 * (PERCENTILE(IF($AC$2:$AC$5092=AC129, $AT$2:$AT$5092), 0.75) - PERCENTILE(IF($AC$2:$AC$5092=AC129, $AT$2:$AT$5092), 0.25))), "ตัด", "เก็บ"))</f>
        <v>เก็บ</v>
      </c>
      <c r="AW129" s="1">
        <f t="shared" si="5"/>
        <v>4005.4952465164292</v>
      </c>
      <c r="AX129" s="1">
        <v>2577.9546108768855</v>
      </c>
      <c r="AY129" s="1">
        <v>1135.1324892311709</v>
      </c>
    </row>
    <row r="130" spans="1:51" x14ac:dyDescent="0.2">
      <c r="A130" s="3">
        <v>45311</v>
      </c>
      <c r="B130">
        <v>45311</v>
      </c>
      <c r="C130" t="s">
        <v>563</v>
      </c>
      <c r="D130" t="s">
        <v>66</v>
      </c>
      <c r="E130" t="s">
        <v>124</v>
      </c>
      <c r="F130" t="s">
        <v>313</v>
      </c>
      <c r="G130" s="1">
        <v>0</v>
      </c>
      <c r="H130" s="1">
        <v>0</v>
      </c>
      <c r="I130" s="1">
        <v>500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500</v>
      </c>
      <c r="P130" t="s">
        <v>564</v>
      </c>
      <c r="Q130" s="2">
        <v>45311</v>
      </c>
      <c r="R130" t="s">
        <v>70</v>
      </c>
      <c r="S130">
        <v>0</v>
      </c>
      <c r="T130" t="s">
        <v>71</v>
      </c>
      <c r="U130" t="s">
        <v>161</v>
      </c>
      <c r="V130" s="1">
        <v>0</v>
      </c>
      <c r="W130" s="1">
        <v>0</v>
      </c>
      <c r="X130" s="1">
        <v>0</v>
      </c>
      <c r="AA130" t="s">
        <v>58</v>
      </c>
      <c r="AB130" s="1">
        <v>0</v>
      </c>
      <c r="AC130" s="4">
        <f>IF(ISNUMBER(MATCH(AD130, $AD$2:AD129, 0)), INDEX($AC$2:AC129, MATCH(AD130, $AD$2:AD129, 0)), MAX($AC$2:AC129)+1)</f>
        <v>9</v>
      </c>
      <c r="AD130" t="str">
        <f t="shared" si="6"/>
        <v>เชียงใหม่-พุทธมณฑลสาย 2</v>
      </c>
      <c r="AE130" t="s">
        <v>73</v>
      </c>
      <c r="AF130" s="1">
        <v>0</v>
      </c>
      <c r="AG130" s="1">
        <v>0</v>
      </c>
      <c r="AH130" s="1">
        <v>0</v>
      </c>
      <c r="AI130" t="s">
        <v>565</v>
      </c>
      <c r="AJ130" s="1">
        <v>1</v>
      </c>
      <c r="AK130" s="1">
        <v>720</v>
      </c>
      <c r="AL130" s="1">
        <v>720</v>
      </c>
      <c r="AM130" s="1">
        <v>1</v>
      </c>
      <c r="AN130" s="1">
        <v>0</v>
      </c>
      <c r="AO130" s="1">
        <v>0</v>
      </c>
      <c r="AP130" s="1">
        <v>0</v>
      </c>
      <c r="AQ130" s="1">
        <v>0</v>
      </c>
      <c r="AR130" s="1">
        <v>500</v>
      </c>
      <c r="AS130" s="1">
        <v>943.50101851851855</v>
      </c>
      <c r="AT130" s="1">
        <f>Table1[[#This Row],[รวมต้นทุนค่าเดินทาง]]+Table1[[#This Row],[รวมต้นทุนค่าซ่อม]]+Table1[[#This Row],[รวมค่าเสื่อม]]</f>
        <v>2629.149302472757</v>
      </c>
      <c r="AU130" s="1">
        <f t="shared" si="4"/>
        <v>4623.2312262414152</v>
      </c>
      <c r="AV130" s="1" t="str" cm="1">
        <f t="array" ref="AV130">IF(AC130&lt;4, "เก็บ", IF(OR(AT130 &lt; PERCENTILE(IF($AC$2:$AC$5092=AC130, $AT$2:$AT$5092), 0.25) - 1.5 * (PERCENTILE(IF($AC$2:$AC$5092=AC130, $AT$2:$AT$5092), 0.75) - PERCENTILE(IF($AC$2:$AC$5092=AC130, $AT$2:$AT$5092), 0.25)), AT130 &gt; PERCENTILE(IF($AC$2:$AC$5092=AC130, $AT$2:$AT$5092), 0.75) + 1.5 * (PERCENTILE(IF($AC$2:$AC$5092=AC130, $AT$2:$AT$5092), 0.75) - PERCENTILE(IF($AC$2:$AC$5092=AC130, $AT$2:$AT$5092), 0.25))), "ตัด", "เก็บ"))</f>
        <v>เก็บ</v>
      </c>
      <c r="AW130" s="1">
        <f t="shared" si="5"/>
        <v>4005.4952465164292</v>
      </c>
      <c r="AX130" s="1">
        <v>2577.9546108768855</v>
      </c>
      <c r="AY130" s="1">
        <v>1185.6482839542387</v>
      </c>
    </row>
    <row r="131" spans="1:51" x14ac:dyDescent="0.2">
      <c r="A131" s="3">
        <v>45311</v>
      </c>
      <c r="B131">
        <v>45311</v>
      </c>
      <c r="C131" t="s">
        <v>566</v>
      </c>
      <c r="D131" t="s">
        <v>66</v>
      </c>
      <c r="E131" t="s">
        <v>148</v>
      </c>
      <c r="F131" t="s">
        <v>215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488</v>
      </c>
      <c r="P131" t="s">
        <v>567</v>
      </c>
      <c r="Q131" s="2">
        <v>45313</v>
      </c>
      <c r="R131" t="s">
        <v>55</v>
      </c>
      <c r="S131">
        <v>0</v>
      </c>
      <c r="T131" t="s">
        <v>101</v>
      </c>
      <c r="U131" t="s">
        <v>71</v>
      </c>
      <c r="V131" s="1">
        <v>0</v>
      </c>
      <c r="W131" s="1">
        <v>853</v>
      </c>
      <c r="X131" s="1">
        <v>488</v>
      </c>
      <c r="Y131" t="s">
        <v>139</v>
      </c>
      <c r="Z131" t="s">
        <v>71</v>
      </c>
      <c r="AA131" t="s">
        <v>568</v>
      </c>
      <c r="AB131" s="1">
        <v>0</v>
      </c>
      <c r="AC131" s="4">
        <f>IF(ISNUMBER(MATCH(AD131, $AD$2:AD130, 0)), INDEX($AC$2:AC130, MATCH(AD131, $AD$2:AD130, 0)), MAX($AC$2:AC130)+1)</f>
        <v>5</v>
      </c>
      <c r="AD131" t="str">
        <f t="shared" si="6"/>
        <v>พะเยา-เชียงใหม่</v>
      </c>
      <c r="AE131" t="s">
        <v>55</v>
      </c>
      <c r="AF131" s="1">
        <v>0</v>
      </c>
      <c r="AG131" s="1">
        <v>0</v>
      </c>
      <c r="AH131" s="1">
        <v>0</v>
      </c>
      <c r="AI131" t="s">
        <v>569</v>
      </c>
      <c r="AJ131" s="1">
        <v>1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1341</v>
      </c>
      <c r="AS131" s="1">
        <v>1220.0250000000001</v>
      </c>
      <c r="AT131" s="1">
        <f>Table1[[#This Row],[รวมต้นทุนค่าเดินทาง]]+Table1[[#This Row],[รวมต้นทุนค่าซ่อม]]+Table1[[#This Row],[รวมค่าเสื่อม]]</f>
        <v>3740.4604838709679</v>
      </c>
      <c r="AU131" s="1">
        <f t="shared" ref="AU131:AU194" si="7">AVERAGEIF($AC$2:$AC$5092, AC131, $AT$2:$AT$5092)</f>
        <v>4062.107163574422</v>
      </c>
      <c r="AV131" s="1" t="str" cm="1">
        <f t="array" ref="AV131">IF(AC131&lt;4, "เก็บ", IF(OR(AT131 &lt; PERCENTILE(IF($AC$2:$AC$5092=AC131, $AT$2:$AT$5092), 0.25) - 1.5 * (PERCENTILE(IF($AC$2:$AC$5092=AC131, $AT$2:$AT$5092), 0.75) - PERCENTILE(IF($AC$2:$AC$5092=AC131, $AT$2:$AT$5092), 0.25)), AT131 &gt; PERCENTILE(IF($AC$2:$AC$5092=AC131, $AT$2:$AT$5092), 0.75) + 1.5 * (PERCENTILE(IF($AC$2:$AC$5092=AC131, $AT$2:$AT$5092), 0.75) - PERCENTILE(IF($AC$2:$AC$5092=AC131, $AT$2:$AT$5092), 0.25))), "ตัด", "เก็บ"))</f>
        <v>เก็บ</v>
      </c>
      <c r="AW131" s="1">
        <f t="shared" ref="AW131:AW194" si="8">AVERAGEIFS($AT$2:$AT$5092, $AC$2:$AC$5092, AC131, $AV$2:$AV$5092, "เก็บ")</f>
        <v>3639.9347470841599</v>
      </c>
      <c r="AX131" s="1">
        <v>2523.4798574335259</v>
      </c>
      <c r="AY131" s="1">
        <v>1179.4354838709678</v>
      </c>
    </row>
    <row r="132" spans="1:51" x14ac:dyDescent="0.2">
      <c r="A132" s="3">
        <v>45312</v>
      </c>
      <c r="B132">
        <v>45312</v>
      </c>
      <c r="C132" t="s">
        <v>570</v>
      </c>
      <c r="D132" t="s">
        <v>66</v>
      </c>
      <c r="E132" t="s">
        <v>124</v>
      </c>
      <c r="F132" t="s">
        <v>125</v>
      </c>
      <c r="G132" s="1">
        <v>0</v>
      </c>
      <c r="H132" s="1">
        <v>0</v>
      </c>
      <c r="I132" s="1">
        <v>400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400</v>
      </c>
      <c r="P132" t="s">
        <v>571</v>
      </c>
      <c r="Q132" s="2">
        <v>45312</v>
      </c>
      <c r="R132" t="s">
        <v>70</v>
      </c>
      <c r="S132">
        <v>0</v>
      </c>
      <c r="T132" t="s">
        <v>71</v>
      </c>
      <c r="U132" t="s">
        <v>93</v>
      </c>
      <c r="V132" s="1">
        <v>0</v>
      </c>
      <c r="W132" s="1">
        <v>0</v>
      </c>
      <c r="X132" s="1">
        <v>0</v>
      </c>
      <c r="AA132" t="s">
        <v>58</v>
      </c>
      <c r="AB132" s="1">
        <v>0</v>
      </c>
      <c r="AC132" s="4">
        <f>IF(ISNUMBER(MATCH(AD132, $AD$2:AD131, 0)), INDEX($AC$2:AC131, MATCH(AD132, $AD$2:AD131, 0)), MAX($AC$2:AC131)+1)</f>
        <v>4</v>
      </c>
      <c r="AD132" t="str">
        <f t="shared" si="6"/>
        <v>เชียงใหม่-ตลาดไท</v>
      </c>
      <c r="AE132" t="s">
        <v>73</v>
      </c>
      <c r="AF132" s="1">
        <v>0</v>
      </c>
      <c r="AG132" s="1">
        <v>0</v>
      </c>
      <c r="AH132" s="1">
        <v>0</v>
      </c>
      <c r="AI132" t="s">
        <v>572</v>
      </c>
      <c r="AJ132" s="1">
        <v>1</v>
      </c>
      <c r="AK132" s="1">
        <v>720</v>
      </c>
      <c r="AL132" s="1">
        <v>720</v>
      </c>
      <c r="AM132" s="1">
        <v>1</v>
      </c>
      <c r="AN132" s="1">
        <v>0</v>
      </c>
      <c r="AO132" s="1">
        <v>0</v>
      </c>
      <c r="AP132" s="1">
        <v>0</v>
      </c>
      <c r="AQ132" s="1">
        <v>0</v>
      </c>
      <c r="AR132" s="1">
        <v>400</v>
      </c>
      <c r="AS132" s="1">
        <v>14.815384615384611</v>
      </c>
      <c r="AT132" s="1">
        <f>Table1[[#This Row],[รวมต้นทุนค่าเดินทาง]]+Table1[[#This Row],[รวมต้นทุนค่าซ่อม]]+Table1[[#This Row],[รวมค่าเสื่อม]]</f>
        <v>1496.9008283502449</v>
      </c>
      <c r="AU132" s="1">
        <f t="shared" si="7"/>
        <v>4256.109283997258</v>
      </c>
      <c r="AV132" s="1" t="str" cm="1">
        <f t="array" ref="AV132">IF(AC132&lt;4, "เก็บ", IF(OR(AT132 &lt; PERCENTILE(IF($AC$2:$AC$5092=AC132, $AT$2:$AT$5092), 0.25) - 1.5 * (PERCENTILE(IF($AC$2:$AC$5092=AC132, $AT$2:$AT$5092), 0.75) - PERCENTILE(IF($AC$2:$AC$5092=AC132, $AT$2:$AT$5092), 0.25)), AT132 &gt; PERCENTILE(IF($AC$2:$AC$5092=AC132, $AT$2:$AT$5092), 0.75) + 1.5 * (PERCENTILE(IF($AC$2:$AC$5092=AC132, $AT$2:$AT$5092), 0.75) - PERCENTILE(IF($AC$2:$AC$5092=AC132, $AT$2:$AT$5092), 0.25))), "ตัด", "เก็บ"))</f>
        <v>เก็บ</v>
      </c>
      <c r="AW132" s="1">
        <f t="shared" si="8"/>
        <v>3807.0727671795808</v>
      </c>
      <c r="AX132" s="1">
        <v>2335.0230876608157</v>
      </c>
      <c r="AY132" s="1">
        <v>1082.0854437348603</v>
      </c>
    </row>
    <row r="133" spans="1:51" x14ac:dyDescent="0.2">
      <c r="A133" s="3">
        <v>45312</v>
      </c>
      <c r="B133">
        <v>45312</v>
      </c>
      <c r="C133" t="s">
        <v>573</v>
      </c>
      <c r="D133" t="s">
        <v>66</v>
      </c>
      <c r="E133" t="s">
        <v>124</v>
      </c>
      <c r="F133" t="s">
        <v>224</v>
      </c>
      <c r="G133" s="1">
        <v>0</v>
      </c>
      <c r="H133" s="1">
        <v>0</v>
      </c>
      <c r="I133" s="1">
        <v>500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500</v>
      </c>
      <c r="P133" t="s">
        <v>574</v>
      </c>
      <c r="Q133" s="2">
        <v>45312</v>
      </c>
      <c r="R133" t="s">
        <v>70</v>
      </c>
      <c r="S133">
        <v>0</v>
      </c>
      <c r="T133" t="s">
        <v>71</v>
      </c>
      <c r="U133" t="s">
        <v>161</v>
      </c>
      <c r="V133" s="1">
        <v>0</v>
      </c>
      <c r="W133" s="1">
        <v>0</v>
      </c>
      <c r="X133" s="1">
        <v>0</v>
      </c>
      <c r="AA133" t="s">
        <v>58</v>
      </c>
      <c r="AB133" s="1">
        <v>0</v>
      </c>
      <c r="AC133" s="4">
        <f>IF(ISNUMBER(MATCH(AD133, $AD$2:AD132, 0)), INDEX($AC$2:AC132, MATCH(AD133, $AD$2:AD132, 0)), MAX($AC$2:AC132)+1)</f>
        <v>9</v>
      </c>
      <c r="AD133" t="str">
        <f t="shared" si="6"/>
        <v>เชียงใหม่-พุทธมณฑลสาย 2</v>
      </c>
      <c r="AE133" t="s">
        <v>73</v>
      </c>
      <c r="AF133" s="1">
        <v>0</v>
      </c>
      <c r="AG133" s="1">
        <v>0</v>
      </c>
      <c r="AH133" s="1">
        <v>0</v>
      </c>
      <c r="AI133" t="s">
        <v>575</v>
      </c>
      <c r="AJ133" s="1">
        <v>1</v>
      </c>
      <c r="AK133" s="1">
        <v>720</v>
      </c>
      <c r="AL133" s="1">
        <v>720</v>
      </c>
      <c r="AM133" s="1">
        <v>1</v>
      </c>
      <c r="AN133" s="1">
        <v>0</v>
      </c>
      <c r="AO133" s="1">
        <v>0</v>
      </c>
      <c r="AP133" s="1">
        <v>0</v>
      </c>
      <c r="AQ133" s="1">
        <v>0</v>
      </c>
      <c r="AR133" s="1">
        <v>500</v>
      </c>
      <c r="AS133" s="1">
        <v>1302.21</v>
      </c>
      <c r="AT133" s="1">
        <f>Table1[[#This Row],[รวมต้นทุนค่าเดินทาง]]+Table1[[#This Row],[รวมต้นทุนค่าซ่อม]]+Table1[[#This Row],[รวมค่าเสื่อม]]</f>
        <v>3014.8413357746672</v>
      </c>
      <c r="AU133" s="1">
        <f t="shared" si="7"/>
        <v>4623.2312262414152</v>
      </c>
      <c r="AV133" s="1" t="str" cm="1">
        <f t="array" ref="AV133">IF(AC133&lt;4, "เก็บ", IF(OR(AT133 &lt; PERCENTILE(IF($AC$2:$AC$5092=AC133, $AT$2:$AT$5092), 0.25) - 1.5 * (PERCENTILE(IF($AC$2:$AC$5092=AC133, $AT$2:$AT$5092), 0.75) - PERCENTILE(IF($AC$2:$AC$5092=AC133, $AT$2:$AT$5092), 0.25)), AT133 &gt; PERCENTILE(IF($AC$2:$AC$5092=AC133, $AT$2:$AT$5092), 0.75) + 1.5 * (PERCENTILE(IF($AC$2:$AC$5092=AC133, $AT$2:$AT$5092), 0.75) - PERCENTILE(IF($AC$2:$AC$5092=AC133, $AT$2:$AT$5092), 0.25))), "ตัด", "เก็บ"))</f>
        <v>เก็บ</v>
      </c>
      <c r="AW133" s="1">
        <f t="shared" si="8"/>
        <v>4005.4952465164292</v>
      </c>
      <c r="AX133" s="1">
        <v>2577.9546108768855</v>
      </c>
      <c r="AY133" s="1">
        <v>1212.6313357746671</v>
      </c>
    </row>
    <row r="134" spans="1:51" x14ac:dyDescent="0.2">
      <c r="A134" s="3">
        <v>45312</v>
      </c>
      <c r="B134">
        <v>45312</v>
      </c>
      <c r="C134" t="s">
        <v>576</v>
      </c>
      <c r="D134" t="s">
        <v>66</v>
      </c>
      <c r="E134" t="s">
        <v>67</v>
      </c>
      <c r="F134" t="s">
        <v>317</v>
      </c>
      <c r="G134" s="1">
        <v>0</v>
      </c>
      <c r="H134" s="1">
        <v>0</v>
      </c>
      <c r="I134" s="1">
        <v>500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500</v>
      </c>
      <c r="P134" t="s">
        <v>577</v>
      </c>
      <c r="Q134" s="2">
        <v>45312</v>
      </c>
      <c r="R134" t="s">
        <v>70</v>
      </c>
      <c r="S134">
        <v>0</v>
      </c>
      <c r="T134" t="s">
        <v>71</v>
      </c>
      <c r="U134" t="s">
        <v>72</v>
      </c>
      <c r="V134" s="1">
        <v>0</v>
      </c>
      <c r="W134" s="1">
        <v>0</v>
      </c>
      <c r="X134" s="1">
        <v>0</v>
      </c>
      <c r="AA134" t="s">
        <v>58</v>
      </c>
      <c r="AB134" s="1">
        <v>0</v>
      </c>
      <c r="AC134" s="4">
        <f>IF(ISNUMBER(MATCH(AD134, $AD$2:AD133, 0)), INDEX($AC$2:AC133, MATCH(AD134, $AD$2:AD133, 0)), MAX($AC$2:AC133)+1)</f>
        <v>2</v>
      </c>
      <c r="AD134" t="str">
        <f t="shared" si="6"/>
        <v>เชียงใหม่-พุทธมณฑลสาย 5</v>
      </c>
      <c r="AE134" t="s">
        <v>73</v>
      </c>
      <c r="AF134" s="1">
        <v>0</v>
      </c>
      <c r="AG134" s="1">
        <v>0</v>
      </c>
      <c r="AH134" s="1">
        <v>0</v>
      </c>
      <c r="AI134" t="s">
        <v>578</v>
      </c>
      <c r="AJ134" s="1">
        <v>1</v>
      </c>
      <c r="AK134" s="1">
        <v>720</v>
      </c>
      <c r="AL134" s="1">
        <v>720</v>
      </c>
      <c r="AM134" s="1">
        <v>1</v>
      </c>
      <c r="AN134" s="1">
        <v>0</v>
      </c>
      <c r="AO134" s="1">
        <v>0</v>
      </c>
      <c r="AP134" s="1">
        <v>0</v>
      </c>
      <c r="AQ134" s="1">
        <v>0</v>
      </c>
      <c r="AR134" s="1">
        <v>500</v>
      </c>
      <c r="AS134" s="1">
        <v>69.324074074074076</v>
      </c>
      <c r="AT134" s="1">
        <f>Table1[[#This Row],[รวมต้นทุนค่าเดินทาง]]+Table1[[#This Row],[รวมต้นทุนค่าซ่อม]]+Table1[[#This Row],[รวมค่าเสื่อม]]</f>
        <v>1727.3571071071071</v>
      </c>
      <c r="AU134" s="1">
        <f t="shared" si="7"/>
        <v>5026.5629662053279</v>
      </c>
      <c r="AV134" s="1" t="str" cm="1">
        <f t="array" ref="AV134">IF(AC134&lt;4, "เก็บ", IF(OR(AT134 &lt; PERCENTILE(IF($AC$2:$AC$5092=AC134, $AT$2:$AT$5092), 0.25) - 1.5 * (PERCENTILE(IF($AC$2:$AC$5092=AC134, $AT$2:$AT$5092), 0.75) - PERCENTILE(IF($AC$2:$AC$5092=AC134, $AT$2:$AT$5092), 0.25)), AT134 &gt; PERCENTILE(IF($AC$2:$AC$5092=AC134, $AT$2:$AT$5092), 0.75) + 1.5 * (PERCENTILE(IF($AC$2:$AC$5092=AC134, $AT$2:$AT$5092), 0.75) - PERCENTILE(IF($AC$2:$AC$5092=AC134, $AT$2:$AT$5092), 0.25))), "ตัด", "เก็บ"))</f>
        <v>เก็บ</v>
      </c>
      <c r="AW134" s="1">
        <f t="shared" si="8"/>
        <v>5026.5629662053279</v>
      </c>
      <c r="AX134" s="1">
        <v>4064.5059139663294</v>
      </c>
      <c r="AY134" s="1">
        <v>1158.033033033033</v>
      </c>
    </row>
    <row r="135" spans="1:51" x14ac:dyDescent="0.2">
      <c r="A135" s="3">
        <v>45312</v>
      </c>
      <c r="B135">
        <v>45312</v>
      </c>
      <c r="C135" t="s">
        <v>579</v>
      </c>
      <c r="D135" t="s">
        <v>66</v>
      </c>
      <c r="E135" t="s">
        <v>124</v>
      </c>
      <c r="F135" t="s">
        <v>420</v>
      </c>
      <c r="G135" s="1">
        <v>0</v>
      </c>
      <c r="H135" s="1">
        <v>975</v>
      </c>
      <c r="I135" s="1">
        <v>400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400</v>
      </c>
      <c r="P135" t="s">
        <v>580</v>
      </c>
      <c r="Q135" s="2">
        <v>45312</v>
      </c>
      <c r="R135" t="s">
        <v>70</v>
      </c>
      <c r="S135">
        <v>0</v>
      </c>
      <c r="T135" t="s">
        <v>71</v>
      </c>
      <c r="U135" t="s">
        <v>93</v>
      </c>
      <c r="V135" s="1">
        <v>0</v>
      </c>
      <c r="W135" s="1">
        <v>0</v>
      </c>
      <c r="X135" s="1">
        <v>0</v>
      </c>
      <c r="AA135" t="s">
        <v>58</v>
      </c>
      <c r="AB135" s="1">
        <v>0</v>
      </c>
      <c r="AC135" s="4">
        <f>IF(ISNUMBER(MATCH(AD135, $AD$2:AD134, 0)), INDEX($AC$2:AC134, MATCH(AD135, $AD$2:AD134, 0)), MAX($AC$2:AC134)+1)</f>
        <v>4</v>
      </c>
      <c r="AD135" t="str">
        <f t="shared" si="6"/>
        <v>เชียงใหม่-ตลาดไท</v>
      </c>
      <c r="AE135" t="s">
        <v>73</v>
      </c>
      <c r="AF135" s="1">
        <v>0</v>
      </c>
      <c r="AG135" s="1">
        <v>0</v>
      </c>
      <c r="AH135" s="1">
        <v>0</v>
      </c>
      <c r="AI135" t="s">
        <v>581</v>
      </c>
      <c r="AJ135" s="1">
        <v>1</v>
      </c>
      <c r="AK135" s="1">
        <v>720</v>
      </c>
      <c r="AL135" s="1">
        <v>720</v>
      </c>
      <c r="AM135" s="1">
        <v>1</v>
      </c>
      <c r="AN135" s="1">
        <v>0</v>
      </c>
      <c r="AO135" s="1">
        <v>0</v>
      </c>
      <c r="AP135" s="1">
        <v>0</v>
      </c>
      <c r="AQ135" s="1">
        <v>0</v>
      </c>
      <c r="AR135" s="1">
        <v>1375</v>
      </c>
      <c r="AS135" s="1">
        <v>1934.0963888888889</v>
      </c>
      <c r="AT135" s="1">
        <f>Table1[[#This Row],[รวมต้นทุนค่าเดินทาง]]+Table1[[#This Row],[รวมต้นทุนค่าซ่อม]]+Table1[[#This Row],[รวมค่าเสื่อม]]</f>
        <v>5216.0621619237663</v>
      </c>
      <c r="AU135" s="1">
        <f t="shared" si="7"/>
        <v>4256.109283997258</v>
      </c>
      <c r="AV135" s="1" t="str" cm="1">
        <f t="array" ref="AV135">IF(AC135&lt;4, "เก็บ", IF(OR(AT135 &lt; PERCENTILE(IF($AC$2:$AC$5092=AC135, $AT$2:$AT$5092), 0.25) - 1.5 * (PERCENTILE(IF($AC$2:$AC$5092=AC135, $AT$2:$AT$5092), 0.75) - PERCENTILE(IF($AC$2:$AC$5092=AC135, $AT$2:$AT$5092), 0.25)), AT135 &gt; PERCENTILE(IF($AC$2:$AC$5092=AC135, $AT$2:$AT$5092), 0.75) + 1.5 * (PERCENTILE(IF($AC$2:$AC$5092=AC135, $AT$2:$AT$5092), 0.75) - PERCENTILE(IF($AC$2:$AC$5092=AC135, $AT$2:$AT$5092), 0.25))), "ตัด", "เก็บ"))</f>
        <v>เก็บ</v>
      </c>
      <c r="AW135" s="1">
        <f t="shared" si="8"/>
        <v>3807.0727671795808</v>
      </c>
      <c r="AX135" s="1">
        <v>2335.0230876608157</v>
      </c>
      <c r="AY135" s="1">
        <v>1906.9657730348777</v>
      </c>
    </row>
    <row r="136" spans="1:51" x14ac:dyDescent="0.2">
      <c r="A136" s="3">
        <v>45312</v>
      </c>
      <c r="B136">
        <v>45312</v>
      </c>
      <c r="C136" t="s">
        <v>582</v>
      </c>
      <c r="D136" t="s">
        <v>66</v>
      </c>
      <c r="E136" t="s">
        <v>124</v>
      </c>
      <c r="F136" t="s">
        <v>427</v>
      </c>
      <c r="G136" s="1">
        <v>0</v>
      </c>
      <c r="H136" s="1">
        <v>975</v>
      </c>
      <c r="I136" s="1">
        <v>500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500</v>
      </c>
      <c r="P136" t="s">
        <v>583</v>
      </c>
      <c r="Q136" s="2">
        <v>45312</v>
      </c>
      <c r="R136" t="s">
        <v>70</v>
      </c>
      <c r="S136">
        <v>0</v>
      </c>
      <c r="T136" t="s">
        <v>71</v>
      </c>
      <c r="U136" t="s">
        <v>161</v>
      </c>
      <c r="V136" s="1">
        <v>0</v>
      </c>
      <c r="W136" s="1">
        <v>0</v>
      </c>
      <c r="X136" s="1">
        <v>0</v>
      </c>
      <c r="AA136" t="s">
        <v>58</v>
      </c>
      <c r="AB136" s="1">
        <v>0</v>
      </c>
      <c r="AC136" s="4">
        <f>IF(ISNUMBER(MATCH(AD136, $AD$2:AD135, 0)), INDEX($AC$2:AC135, MATCH(AD136, $AD$2:AD135, 0)), MAX($AC$2:AC135)+1)</f>
        <v>9</v>
      </c>
      <c r="AD136" t="str">
        <f t="shared" ref="AD136:AD199" si="9">T136&amp;"-"&amp;U136</f>
        <v>เชียงใหม่-พุทธมณฑลสาย 2</v>
      </c>
      <c r="AE136" t="s">
        <v>73</v>
      </c>
      <c r="AF136" s="1">
        <v>0</v>
      </c>
      <c r="AG136" s="1">
        <v>0</v>
      </c>
      <c r="AH136" s="1">
        <v>0</v>
      </c>
      <c r="AI136" t="s">
        <v>584</v>
      </c>
      <c r="AJ136" s="1">
        <v>1</v>
      </c>
      <c r="AK136" s="1">
        <v>720</v>
      </c>
      <c r="AL136" s="1">
        <v>720</v>
      </c>
      <c r="AM136" s="1">
        <v>1</v>
      </c>
      <c r="AN136" s="1">
        <v>0</v>
      </c>
      <c r="AO136" s="1">
        <v>0</v>
      </c>
      <c r="AP136" s="1">
        <v>0</v>
      </c>
      <c r="AQ136" s="1">
        <v>0</v>
      </c>
      <c r="AR136" s="1">
        <v>1475</v>
      </c>
      <c r="AS136" s="1">
        <v>222.77326388888889</v>
      </c>
      <c r="AT136" s="1">
        <f>Table1[[#This Row],[รวมต้นทุนค่าเดินทาง]]+Table1[[#This Row],[รวมต้นทุนค่าซ่อม]]+Table1[[#This Row],[รวมค่าเสื่อม]]</f>
        <v>3964.1998621525036</v>
      </c>
      <c r="AU136" s="1">
        <f t="shared" si="7"/>
        <v>4623.2312262414152</v>
      </c>
      <c r="AV136" s="1" t="str" cm="1">
        <f t="array" ref="AV136">IF(AC136&lt;4, "เก็บ", IF(OR(AT136 &lt; PERCENTILE(IF($AC$2:$AC$5092=AC136, $AT$2:$AT$5092), 0.25) - 1.5 * (PERCENTILE(IF($AC$2:$AC$5092=AC136, $AT$2:$AT$5092), 0.75) - PERCENTILE(IF($AC$2:$AC$5092=AC136, $AT$2:$AT$5092), 0.25)), AT136 &gt; PERCENTILE(IF($AC$2:$AC$5092=AC136, $AT$2:$AT$5092), 0.75) + 1.5 * (PERCENTILE(IF($AC$2:$AC$5092=AC136, $AT$2:$AT$5092), 0.75) - PERCENTILE(IF($AC$2:$AC$5092=AC136, $AT$2:$AT$5092), 0.25))), "ตัด", "เก็บ"))</f>
        <v>เก็บ</v>
      </c>
      <c r="AW136" s="1">
        <f t="shared" si="8"/>
        <v>4005.4952465164292</v>
      </c>
      <c r="AX136" s="1">
        <v>2577.9546108768855</v>
      </c>
      <c r="AY136" s="1">
        <v>2266.4265982636148</v>
      </c>
    </row>
    <row r="137" spans="1:51" x14ac:dyDescent="0.2">
      <c r="A137" s="3">
        <v>45312</v>
      </c>
      <c r="B137">
        <v>45312</v>
      </c>
      <c r="C137" t="s">
        <v>585</v>
      </c>
      <c r="D137" t="s">
        <v>66</v>
      </c>
      <c r="E137" t="s">
        <v>105</v>
      </c>
      <c r="F137" t="s">
        <v>342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t="s">
        <v>586</v>
      </c>
      <c r="Q137" s="2">
        <v>45313</v>
      </c>
      <c r="R137" t="s">
        <v>55</v>
      </c>
      <c r="S137">
        <v>0</v>
      </c>
      <c r="T137" t="s">
        <v>101</v>
      </c>
      <c r="U137" t="s">
        <v>71</v>
      </c>
      <c r="V137" s="1">
        <v>0</v>
      </c>
      <c r="W137" s="1">
        <v>975</v>
      </c>
      <c r="X137" s="1">
        <v>0</v>
      </c>
      <c r="Y137" t="s">
        <v>101</v>
      </c>
      <c r="Z137" t="s">
        <v>71</v>
      </c>
      <c r="AA137" t="s">
        <v>587</v>
      </c>
      <c r="AB137" s="1">
        <v>0</v>
      </c>
      <c r="AC137" s="4">
        <f>IF(ISNUMBER(MATCH(AD137, $AD$2:AD136, 0)), INDEX($AC$2:AC136, MATCH(AD137, $AD$2:AD136, 0)), MAX($AC$2:AC136)+1)</f>
        <v>5</v>
      </c>
      <c r="AD137" t="str">
        <f t="shared" si="9"/>
        <v>พะเยา-เชียงใหม่</v>
      </c>
      <c r="AE137" t="s">
        <v>55</v>
      </c>
      <c r="AF137" s="1">
        <v>0</v>
      </c>
      <c r="AG137" s="1">
        <v>0</v>
      </c>
      <c r="AH137" s="1">
        <v>0</v>
      </c>
      <c r="AI137" t="s">
        <v>588</v>
      </c>
      <c r="AJ137" s="1">
        <v>1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975</v>
      </c>
      <c r="AS137" s="1">
        <v>154.94223560910311</v>
      </c>
      <c r="AT137" s="1">
        <f>Table1[[#This Row],[รวมต้นทุนค่าเดินทาง]]+Table1[[#This Row],[รวมต้นทุนค่าซ่อม]]+Table1[[#This Row],[รวมค่าเสื่อม]]</f>
        <v>2860.7114663783341</v>
      </c>
      <c r="AU137" s="1">
        <f t="shared" si="7"/>
        <v>4062.107163574422</v>
      </c>
      <c r="AV137" s="1" t="str" cm="1">
        <f t="array" ref="AV137">IF(AC137&lt;4, "เก็บ", IF(OR(AT137 &lt; PERCENTILE(IF($AC$2:$AC$5092=AC137, $AT$2:$AT$5092), 0.25) - 1.5 * (PERCENTILE(IF($AC$2:$AC$5092=AC137, $AT$2:$AT$5092), 0.75) - PERCENTILE(IF($AC$2:$AC$5092=AC137, $AT$2:$AT$5092), 0.25)), AT137 &gt; PERCENTILE(IF($AC$2:$AC$5092=AC137, $AT$2:$AT$5092), 0.75) + 1.5 * (PERCENTILE(IF($AC$2:$AC$5092=AC137, $AT$2:$AT$5092), 0.75) - PERCENTILE(IF($AC$2:$AC$5092=AC137, $AT$2:$AT$5092), 0.25))), "ตัด", "เก็บ"))</f>
        <v>เก็บ</v>
      </c>
      <c r="AW137" s="1">
        <f t="shared" si="8"/>
        <v>3639.9347470841599</v>
      </c>
      <c r="AX137" s="1">
        <v>2523.4798574335259</v>
      </c>
      <c r="AY137" s="1">
        <v>1730.7692307692307</v>
      </c>
    </row>
    <row r="138" spans="1:51" x14ac:dyDescent="0.2">
      <c r="A138" s="3">
        <v>45313</v>
      </c>
      <c r="B138">
        <v>45313</v>
      </c>
      <c r="C138" t="s">
        <v>589</v>
      </c>
      <c r="D138" t="s">
        <v>66</v>
      </c>
      <c r="E138" t="s">
        <v>129</v>
      </c>
      <c r="F138" t="s">
        <v>360</v>
      </c>
      <c r="G138" s="1">
        <v>0</v>
      </c>
      <c r="H138" s="1">
        <v>0</v>
      </c>
      <c r="I138" s="1">
        <v>500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500</v>
      </c>
      <c r="P138" t="s">
        <v>590</v>
      </c>
      <c r="Q138" s="2">
        <v>45313</v>
      </c>
      <c r="R138" t="s">
        <v>70</v>
      </c>
      <c r="S138">
        <v>0</v>
      </c>
      <c r="T138" t="s">
        <v>71</v>
      </c>
      <c r="U138" t="s">
        <v>72</v>
      </c>
      <c r="V138" s="1">
        <v>0</v>
      </c>
      <c r="W138" s="1">
        <v>0</v>
      </c>
      <c r="X138" s="1">
        <v>0</v>
      </c>
      <c r="AA138" t="s">
        <v>58</v>
      </c>
      <c r="AB138" s="1">
        <v>0</v>
      </c>
      <c r="AC138" s="4">
        <f>IF(ISNUMBER(MATCH(AD138, $AD$2:AD137, 0)), INDEX($AC$2:AC137, MATCH(AD138, $AD$2:AD137, 0)), MAX($AC$2:AC137)+1)</f>
        <v>2</v>
      </c>
      <c r="AD138" t="str">
        <f t="shared" si="9"/>
        <v>เชียงใหม่-พุทธมณฑลสาย 5</v>
      </c>
      <c r="AE138" t="s">
        <v>73</v>
      </c>
      <c r="AF138" s="1">
        <v>0</v>
      </c>
      <c r="AG138" s="1">
        <v>0</v>
      </c>
      <c r="AH138" s="1">
        <v>0</v>
      </c>
      <c r="AI138" t="s">
        <v>591</v>
      </c>
      <c r="AJ138" s="1">
        <v>1</v>
      </c>
      <c r="AK138" s="1">
        <v>720</v>
      </c>
      <c r="AL138" s="1">
        <v>720</v>
      </c>
      <c r="AM138" s="1">
        <v>1</v>
      </c>
      <c r="AN138" s="1">
        <v>0</v>
      </c>
      <c r="AO138" s="1">
        <v>0</v>
      </c>
      <c r="AP138" s="1">
        <v>0</v>
      </c>
      <c r="AQ138" s="1">
        <v>0</v>
      </c>
      <c r="AR138" s="1">
        <v>500</v>
      </c>
      <c r="AS138" s="1">
        <v>259.56845567375888</v>
      </c>
      <c r="AT138" s="1">
        <f>Table1[[#This Row],[รวมต้นทุนค่าเดินทาง]]+Table1[[#This Row],[รวมต้นทุนค่าซ่อม]]+Table1[[#This Row],[รวมค่าเสื่อม]]</f>
        <v>2491.4352270229556</v>
      </c>
      <c r="AU138" s="1">
        <f t="shared" si="7"/>
        <v>5026.5629662053279</v>
      </c>
      <c r="AV138" s="1" t="str" cm="1">
        <f t="array" ref="AV138">IF(AC138&lt;4, "เก็บ", IF(OR(AT138 &lt; PERCENTILE(IF($AC$2:$AC$5092=AC138, $AT$2:$AT$5092), 0.25) - 1.5 * (PERCENTILE(IF($AC$2:$AC$5092=AC138, $AT$2:$AT$5092), 0.75) - PERCENTILE(IF($AC$2:$AC$5092=AC138, $AT$2:$AT$5092), 0.25)), AT138 &gt; PERCENTILE(IF($AC$2:$AC$5092=AC138, $AT$2:$AT$5092), 0.75) + 1.5 * (PERCENTILE(IF($AC$2:$AC$5092=AC138, $AT$2:$AT$5092), 0.75) - PERCENTILE(IF($AC$2:$AC$5092=AC138, $AT$2:$AT$5092), 0.25))), "ตัด", "เก็บ"))</f>
        <v>เก็บ</v>
      </c>
      <c r="AW138" s="1">
        <f t="shared" si="8"/>
        <v>5026.5629662053279</v>
      </c>
      <c r="AX138" s="1">
        <v>4064.5059139663294</v>
      </c>
      <c r="AY138" s="1">
        <v>1731.8667713491968</v>
      </c>
    </row>
    <row r="139" spans="1:51" x14ac:dyDescent="0.2">
      <c r="A139" s="3">
        <v>45314</v>
      </c>
      <c r="B139">
        <v>45314</v>
      </c>
      <c r="C139" t="s">
        <v>592</v>
      </c>
      <c r="D139" t="s">
        <v>66</v>
      </c>
      <c r="E139" t="s">
        <v>67</v>
      </c>
      <c r="F139" t="s">
        <v>381</v>
      </c>
      <c r="G139" s="1">
        <v>945</v>
      </c>
      <c r="H139" s="1">
        <v>0</v>
      </c>
      <c r="I139" s="1">
        <v>500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1445</v>
      </c>
      <c r="P139" t="s">
        <v>593</v>
      </c>
      <c r="Q139" s="2">
        <v>45314</v>
      </c>
      <c r="R139" t="s">
        <v>70</v>
      </c>
      <c r="S139">
        <v>0</v>
      </c>
      <c r="T139" t="s">
        <v>594</v>
      </c>
      <c r="U139" t="s">
        <v>161</v>
      </c>
      <c r="V139" s="1">
        <v>0</v>
      </c>
      <c r="W139" s="1">
        <v>0</v>
      </c>
      <c r="X139" s="1">
        <v>0</v>
      </c>
      <c r="AA139" t="s">
        <v>58</v>
      </c>
      <c r="AB139" s="1">
        <v>0</v>
      </c>
      <c r="AC139" s="4">
        <f>IF(ISNUMBER(MATCH(AD139, $AD$2:AD138, 0)), INDEX($AC$2:AC138, MATCH(AD139, $AD$2:AD138, 0)), MAX($AC$2:AC138)+1)</f>
        <v>16</v>
      </c>
      <c r="AD139" t="str">
        <f t="shared" si="9"/>
        <v>ลำพูน-พุทธมณฑลสาย 2</v>
      </c>
      <c r="AE139" t="s">
        <v>73</v>
      </c>
      <c r="AF139" s="1">
        <v>0</v>
      </c>
      <c r="AG139" s="1">
        <v>0</v>
      </c>
      <c r="AH139" s="1">
        <v>0</v>
      </c>
      <c r="AI139" t="s">
        <v>595</v>
      </c>
      <c r="AJ139" s="1">
        <v>1</v>
      </c>
      <c r="AK139" s="1">
        <v>720</v>
      </c>
      <c r="AL139" s="1">
        <v>720</v>
      </c>
      <c r="AM139" s="1">
        <v>1</v>
      </c>
      <c r="AN139" s="1">
        <v>0</v>
      </c>
      <c r="AO139" s="1">
        <v>0</v>
      </c>
      <c r="AP139" s="1">
        <v>0</v>
      </c>
      <c r="AQ139" s="1">
        <v>0</v>
      </c>
      <c r="AR139" s="1">
        <v>1445</v>
      </c>
      <c r="AS139" s="1">
        <v>49.177777777777777</v>
      </c>
      <c r="AT139" s="1">
        <f>Table1[[#This Row],[รวมต้นทุนค่าเดินทาง]]+Table1[[#This Row],[รวมต้นทุนค่าซ่อม]]+Table1[[#This Row],[รวมค่าเสื่อม]]</f>
        <v>3602.4637870704983</v>
      </c>
      <c r="AU139" s="1">
        <f t="shared" si="7"/>
        <v>5163.6846887306729</v>
      </c>
      <c r="AV139" s="1" t="str" cm="1">
        <f t="array" ref="AV139">IF(AC139&lt;4, "เก็บ", IF(OR(AT139 &lt; PERCENTILE(IF($AC$2:$AC$5092=AC139, $AT$2:$AT$5092), 0.25) - 1.5 * (PERCENTILE(IF($AC$2:$AC$5092=AC139, $AT$2:$AT$5092), 0.75) - PERCENTILE(IF($AC$2:$AC$5092=AC139, $AT$2:$AT$5092), 0.25)), AT139 &gt; PERCENTILE(IF($AC$2:$AC$5092=AC139, $AT$2:$AT$5092), 0.75) + 1.5 * (PERCENTILE(IF($AC$2:$AC$5092=AC139, $AT$2:$AT$5092), 0.75) - PERCENTILE(IF($AC$2:$AC$5092=AC139, $AT$2:$AT$5092), 0.25))), "ตัด", "เก็บ"))</f>
        <v>เก็บ</v>
      </c>
      <c r="AW139" s="1">
        <f t="shared" si="8"/>
        <v>5163.6846887306729</v>
      </c>
      <c r="AX139" s="1">
        <v>3458.2701410564205</v>
      </c>
      <c r="AY139" s="1">
        <v>2108.2860092927208</v>
      </c>
    </row>
    <row r="140" spans="1:51" x14ac:dyDescent="0.2">
      <c r="A140" s="3">
        <v>45314</v>
      </c>
      <c r="B140">
        <v>45314</v>
      </c>
      <c r="C140" t="s">
        <v>596</v>
      </c>
      <c r="D140" t="s">
        <v>66</v>
      </c>
      <c r="E140" t="s">
        <v>129</v>
      </c>
      <c r="F140" t="s">
        <v>130</v>
      </c>
      <c r="G140" s="1">
        <v>0</v>
      </c>
      <c r="H140" s="1">
        <v>0</v>
      </c>
      <c r="I140" s="1">
        <v>500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500</v>
      </c>
      <c r="P140" t="s">
        <v>597</v>
      </c>
      <c r="Q140" s="2">
        <v>45314</v>
      </c>
      <c r="R140" t="s">
        <v>70</v>
      </c>
      <c r="S140">
        <v>0</v>
      </c>
      <c r="T140" t="s">
        <v>71</v>
      </c>
      <c r="U140" t="s">
        <v>72</v>
      </c>
      <c r="V140" s="1">
        <v>0</v>
      </c>
      <c r="W140" s="1">
        <v>0</v>
      </c>
      <c r="X140" s="1">
        <v>0</v>
      </c>
      <c r="AA140" t="s">
        <v>58</v>
      </c>
      <c r="AB140" s="1">
        <v>0</v>
      </c>
      <c r="AC140" s="4">
        <f>IF(ISNUMBER(MATCH(AD140, $AD$2:AD139, 0)), INDEX($AC$2:AC139, MATCH(AD140, $AD$2:AD139, 0)), MAX($AC$2:AC139)+1)</f>
        <v>2</v>
      </c>
      <c r="AD140" t="str">
        <f t="shared" si="9"/>
        <v>เชียงใหม่-พุทธมณฑลสาย 5</v>
      </c>
      <c r="AE140" t="s">
        <v>73</v>
      </c>
      <c r="AF140" s="1">
        <v>0</v>
      </c>
      <c r="AG140" s="1">
        <v>0</v>
      </c>
      <c r="AH140" s="1">
        <v>0</v>
      </c>
      <c r="AI140" t="s">
        <v>598</v>
      </c>
      <c r="AJ140" s="1">
        <v>1</v>
      </c>
      <c r="AK140" s="1">
        <v>720</v>
      </c>
      <c r="AL140" s="1">
        <v>720</v>
      </c>
      <c r="AM140" s="1">
        <v>1</v>
      </c>
      <c r="AN140" s="1">
        <v>0</v>
      </c>
      <c r="AO140" s="1">
        <v>0</v>
      </c>
      <c r="AP140" s="1">
        <v>0</v>
      </c>
      <c r="AQ140" s="1">
        <v>0</v>
      </c>
      <c r="AR140" s="1">
        <v>500</v>
      </c>
      <c r="AS140" s="1">
        <v>5054.581666666666</v>
      </c>
      <c r="AT140" s="1">
        <f>Table1[[#This Row],[รวมต้นทุนค่าเดินทาง]]+Table1[[#This Row],[รวมต้นทุนค่าซ่อม]]+Table1[[#This Row],[รวมค่าเสื่อม]]</f>
        <v>6778.9954186539471</v>
      </c>
      <c r="AU140" s="1">
        <f t="shared" si="7"/>
        <v>5026.5629662053279</v>
      </c>
      <c r="AV140" s="1" t="str" cm="1">
        <f t="array" ref="AV140">IF(AC140&lt;4, "เก็บ", IF(OR(AT140 &lt; PERCENTILE(IF($AC$2:$AC$5092=AC140, $AT$2:$AT$5092), 0.25) - 1.5 * (PERCENTILE(IF($AC$2:$AC$5092=AC140, $AT$2:$AT$5092), 0.75) - PERCENTILE(IF($AC$2:$AC$5092=AC140, $AT$2:$AT$5092), 0.25)), AT140 &gt; PERCENTILE(IF($AC$2:$AC$5092=AC140, $AT$2:$AT$5092), 0.75) + 1.5 * (PERCENTILE(IF($AC$2:$AC$5092=AC140, $AT$2:$AT$5092), 0.75) - PERCENTILE(IF($AC$2:$AC$5092=AC140, $AT$2:$AT$5092), 0.25))), "ตัด", "เก็บ"))</f>
        <v>เก็บ</v>
      </c>
      <c r="AW140" s="1">
        <f t="shared" si="8"/>
        <v>5026.5629662053279</v>
      </c>
      <c r="AX140" s="1">
        <v>4064.5059139663294</v>
      </c>
      <c r="AY140" s="1">
        <v>1224.4137519872816</v>
      </c>
    </row>
    <row r="141" spans="1:51" x14ac:dyDescent="0.2">
      <c r="A141" s="3">
        <v>45314</v>
      </c>
      <c r="B141">
        <v>45314</v>
      </c>
      <c r="C141" t="s">
        <v>599</v>
      </c>
      <c r="D141" t="s">
        <v>66</v>
      </c>
      <c r="E141" t="s">
        <v>124</v>
      </c>
      <c r="F141" t="s">
        <v>600</v>
      </c>
      <c r="G141" s="1">
        <v>0</v>
      </c>
      <c r="H141" s="1">
        <v>0</v>
      </c>
      <c r="I141" s="1">
        <v>500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500</v>
      </c>
      <c r="P141" t="s">
        <v>601</v>
      </c>
      <c r="Q141" s="2">
        <v>45314</v>
      </c>
      <c r="R141" t="s">
        <v>70</v>
      </c>
      <c r="S141">
        <v>0</v>
      </c>
      <c r="T141" t="s">
        <v>71</v>
      </c>
      <c r="U141" t="s">
        <v>161</v>
      </c>
      <c r="V141" s="1">
        <v>0</v>
      </c>
      <c r="W141" s="1">
        <v>0</v>
      </c>
      <c r="X141" s="1">
        <v>0</v>
      </c>
      <c r="AA141" t="s">
        <v>58</v>
      </c>
      <c r="AB141" s="1">
        <v>0</v>
      </c>
      <c r="AC141" s="4">
        <f>IF(ISNUMBER(MATCH(AD141, $AD$2:AD140, 0)), INDEX($AC$2:AC140, MATCH(AD141, $AD$2:AD140, 0)), MAX($AC$2:AC140)+1)</f>
        <v>9</v>
      </c>
      <c r="AD141" t="str">
        <f t="shared" si="9"/>
        <v>เชียงใหม่-พุทธมณฑลสาย 2</v>
      </c>
      <c r="AE141" t="s">
        <v>73</v>
      </c>
      <c r="AF141" s="1">
        <v>0</v>
      </c>
      <c r="AG141" s="1">
        <v>0</v>
      </c>
      <c r="AH141" s="1">
        <v>0</v>
      </c>
      <c r="AI141" t="s">
        <v>602</v>
      </c>
      <c r="AJ141" s="1">
        <v>1</v>
      </c>
      <c r="AK141" s="1">
        <v>720</v>
      </c>
      <c r="AL141" s="1">
        <v>720</v>
      </c>
      <c r="AM141" s="1">
        <v>1</v>
      </c>
      <c r="AN141" s="1">
        <v>0</v>
      </c>
      <c r="AO141" s="1">
        <v>0</v>
      </c>
      <c r="AP141" s="1">
        <v>0</v>
      </c>
      <c r="AQ141" s="1">
        <v>0</v>
      </c>
      <c r="AR141" s="1">
        <v>500</v>
      </c>
      <c r="AS141" s="1">
        <v>1658.24</v>
      </c>
      <c r="AT141" s="1">
        <f>Table1[[#This Row],[รวมต้นทุนค่าเดินทาง]]+Table1[[#This Row],[รวมต้นทุนค่าซ่อม]]+Table1[[#This Row],[รวมค่าเสื่อม]]</f>
        <v>3279.7102916211443</v>
      </c>
      <c r="AU141" s="1">
        <f t="shared" si="7"/>
        <v>4623.2312262414152</v>
      </c>
      <c r="AV141" s="1" t="str" cm="1">
        <f t="array" ref="AV141">IF(AC141&lt;4, "เก็บ", IF(OR(AT141 &lt; PERCENTILE(IF($AC$2:$AC$5092=AC141, $AT$2:$AT$5092), 0.25) - 1.5 * (PERCENTILE(IF($AC$2:$AC$5092=AC141, $AT$2:$AT$5092), 0.75) - PERCENTILE(IF($AC$2:$AC$5092=AC141, $AT$2:$AT$5092), 0.25)), AT141 &gt; PERCENTILE(IF($AC$2:$AC$5092=AC141, $AT$2:$AT$5092), 0.75) + 1.5 * (PERCENTILE(IF($AC$2:$AC$5092=AC141, $AT$2:$AT$5092), 0.75) - PERCENTILE(IF($AC$2:$AC$5092=AC141, $AT$2:$AT$5092), 0.25))), "ตัด", "เก็บ"))</f>
        <v>เก็บ</v>
      </c>
      <c r="AW141" s="1">
        <f t="shared" si="8"/>
        <v>4005.4952465164292</v>
      </c>
      <c r="AX141" s="1">
        <v>2577.9546108768855</v>
      </c>
      <c r="AY141" s="1">
        <v>1121.4702916211445</v>
      </c>
    </row>
    <row r="142" spans="1:51" x14ac:dyDescent="0.2">
      <c r="A142" s="3">
        <v>45314</v>
      </c>
      <c r="B142">
        <v>45314</v>
      </c>
      <c r="C142" t="s">
        <v>603</v>
      </c>
      <c r="D142" t="s">
        <v>66</v>
      </c>
      <c r="E142" t="s">
        <v>124</v>
      </c>
      <c r="F142" t="s">
        <v>125</v>
      </c>
      <c r="G142" s="1">
        <v>0</v>
      </c>
      <c r="H142" s="1">
        <v>0</v>
      </c>
      <c r="I142" s="1">
        <v>400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400</v>
      </c>
      <c r="P142" t="s">
        <v>604</v>
      </c>
      <c r="Q142" s="2">
        <v>45314</v>
      </c>
      <c r="R142" t="s">
        <v>70</v>
      </c>
      <c r="S142">
        <v>0</v>
      </c>
      <c r="T142" t="s">
        <v>71</v>
      </c>
      <c r="U142" t="s">
        <v>93</v>
      </c>
      <c r="V142" s="1">
        <v>0</v>
      </c>
      <c r="W142" s="1">
        <v>0</v>
      </c>
      <c r="X142" s="1">
        <v>0</v>
      </c>
      <c r="AA142" t="s">
        <v>58</v>
      </c>
      <c r="AB142" s="1">
        <v>0</v>
      </c>
      <c r="AC142" s="4">
        <f>IF(ISNUMBER(MATCH(AD142, $AD$2:AD141, 0)), INDEX($AC$2:AC141, MATCH(AD142, $AD$2:AD141, 0)), MAX($AC$2:AC141)+1)</f>
        <v>4</v>
      </c>
      <c r="AD142" t="str">
        <f t="shared" si="9"/>
        <v>เชียงใหม่-ตลาดไท</v>
      </c>
      <c r="AE142" t="s">
        <v>73</v>
      </c>
      <c r="AF142" s="1">
        <v>0</v>
      </c>
      <c r="AG142" s="1">
        <v>0</v>
      </c>
      <c r="AH142" s="1">
        <v>0</v>
      </c>
      <c r="AI142" t="s">
        <v>605</v>
      </c>
      <c r="AJ142" s="1">
        <v>1</v>
      </c>
      <c r="AK142" s="1">
        <v>720</v>
      </c>
      <c r="AL142" s="1">
        <v>720</v>
      </c>
      <c r="AM142" s="1">
        <v>1</v>
      </c>
      <c r="AN142" s="1">
        <v>0</v>
      </c>
      <c r="AO142" s="1">
        <v>0</v>
      </c>
      <c r="AP142" s="1">
        <v>0</v>
      </c>
      <c r="AQ142" s="1">
        <v>0</v>
      </c>
      <c r="AR142" s="1">
        <v>400</v>
      </c>
      <c r="AS142" s="1">
        <v>14.815384615384611</v>
      </c>
      <c r="AT142" s="1">
        <f>Table1[[#This Row],[รวมต้นทุนค่าเดินทาง]]+Table1[[#This Row],[รวมต้นทุนค่าซ่อม]]+Table1[[#This Row],[รวมค่าเสื่อม]]</f>
        <v>1458.0484673221515</v>
      </c>
      <c r="AU142" s="1">
        <f t="shared" si="7"/>
        <v>4256.109283997258</v>
      </c>
      <c r="AV142" s="1" t="str" cm="1">
        <f t="array" ref="AV142">IF(AC142&lt;4, "เก็บ", IF(OR(AT142 &lt; PERCENTILE(IF($AC$2:$AC$5092=AC142, $AT$2:$AT$5092), 0.25) - 1.5 * (PERCENTILE(IF($AC$2:$AC$5092=AC142, $AT$2:$AT$5092), 0.75) - PERCENTILE(IF($AC$2:$AC$5092=AC142, $AT$2:$AT$5092), 0.25)), AT142 &gt; PERCENTILE(IF($AC$2:$AC$5092=AC142, $AT$2:$AT$5092), 0.75) + 1.5 * (PERCENTILE(IF($AC$2:$AC$5092=AC142, $AT$2:$AT$5092), 0.75) - PERCENTILE(IF($AC$2:$AC$5092=AC142, $AT$2:$AT$5092), 0.25))), "ตัด", "เก็บ"))</f>
        <v>เก็บ</v>
      </c>
      <c r="AW142" s="1">
        <f t="shared" si="8"/>
        <v>3807.0727671795808</v>
      </c>
      <c r="AX142" s="1">
        <v>2335.0230876608157</v>
      </c>
      <c r="AY142" s="1">
        <v>1043.2330827067669</v>
      </c>
    </row>
    <row r="143" spans="1:51" x14ac:dyDescent="0.2">
      <c r="A143" s="3">
        <v>45314</v>
      </c>
      <c r="B143">
        <v>45314</v>
      </c>
      <c r="C143" t="s">
        <v>606</v>
      </c>
      <c r="D143" t="s">
        <v>66</v>
      </c>
      <c r="E143" t="s">
        <v>67</v>
      </c>
      <c r="F143" t="s">
        <v>539</v>
      </c>
      <c r="G143" s="1">
        <v>0</v>
      </c>
      <c r="H143" s="1">
        <v>853</v>
      </c>
      <c r="I143" s="1">
        <v>400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400</v>
      </c>
      <c r="P143" t="s">
        <v>607</v>
      </c>
      <c r="Q143" s="2">
        <v>45314</v>
      </c>
      <c r="R143" t="s">
        <v>70</v>
      </c>
      <c r="S143">
        <v>0</v>
      </c>
      <c r="T143" t="s">
        <v>254</v>
      </c>
      <c r="U143" t="s">
        <v>161</v>
      </c>
      <c r="V143" s="1">
        <v>0</v>
      </c>
      <c r="W143" s="1">
        <v>0</v>
      </c>
      <c r="X143" s="1">
        <v>0</v>
      </c>
      <c r="AA143" t="s">
        <v>58</v>
      </c>
      <c r="AB143" s="1">
        <v>0</v>
      </c>
      <c r="AC143" s="4">
        <f>IF(ISNUMBER(MATCH(AD143, $AD$2:AD142, 0)), INDEX($AC$2:AC142, MATCH(AD143, $AD$2:AD142, 0)), MAX($AC$2:AC142)+1)</f>
        <v>11</v>
      </c>
      <c r="AD143" t="str">
        <f t="shared" si="9"/>
        <v>ลำปาง-พุทธมณฑลสาย 2</v>
      </c>
      <c r="AE143" t="s">
        <v>73</v>
      </c>
      <c r="AF143" s="1">
        <v>0</v>
      </c>
      <c r="AG143" s="1">
        <v>0</v>
      </c>
      <c r="AH143" s="1">
        <v>0</v>
      </c>
      <c r="AI143" t="s">
        <v>608</v>
      </c>
      <c r="AJ143" s="1">
        <v>1</v>
      </c>
      <c r="AK143" s="1">
        <v>620</v>
      </c>
      <c r="AL143" s="1">
        <v>620</v>
      </c>
      <c r="AM143" s="1">
        <v>1</v>
      </c>
      <c r="AN143" s="1">
        <v>0</v>
      </c>
      <c r="AO143" s="1">
        <v>0</v>
      </c>
      <c r="AP143" s="1">
        <v>0</v>
      </c>
      <c r="AQ143" s="1">
        <v>0</v>
      </c>
      <c r="AR143" s="1">
        <v>1253</v>
      </c>
      <c r="AS143" s="1">
        <v>110.20166666666668</v>
      </c>
      <c r="AT143" s="1">
        <f>Table1[[#This Row],[รวมต้นทุนค่าเดินทาง]]+Table1[[#This Row],[รวมต้นทุนค่าซ่อม]]+Table1[[#This Row],[รวมค่าเสื่อม]]</f>
        <v>3266.7352496481026</v>
      </c>
      <c r="AU143" s="1">
        <f t="shared" si="7"/>
        <v>4930.4097489270907</v>
      </c>
      <c r="AV143" s="1" t="str" cm="1">
        <f t="array" ref="AV143">IF(AC143&lt;4, "เก็บ", IF(OR(AT143 &lt; PERCENTILE(IF($AC$2:$AC$5092=AC143, $AT$2:$AT$5092), 0.25) - 1.5 * (PERCENTILE(IF($AC$2:$AC$5092=AC143, $AT$2:$AT$5092), 0.75) - PERCENTILE(IF($AC$2:$AC$5092=AC143, $AT$2:$AT$5092), 0.25)), AT143 &gt; PERCENTILE(IF($AC$2:$AC$5092=AC143, $AT$2:$AT$5092), 0.75) + 1.5 * (PERCENTILE(IF($AC$2:$AC$5092=AC143, $AT$2:$AT$5092), 0.75) - PERCENTILE(IF($AC$2:$AC$5092=AC143, $AT$2:$AT$5092), 0.25))), "ตัด", "เก็บ"))</f>
        <v>เก็บ</v>
      </c>
      <c r="AW143" s="1">
        <f t="shared" si="8"/>
        <v>4496.4734610911819</v>
      </c>
      <c r="AX143" s="1">
        <v>2927.9145864762854</v>
      </c>
      <c r="AY143" s="1">
        <v>1903.5335829814358</v>
      </c>
    </row>
    <row r="144" spans="1:51" x14ac:dyDescent="0.2">
      <c r="A144" s="3">
        <v>45314</v>
      </c>
      <c r="B144">
        <v>45314</v>
      </c>
      <c r="C144" t="s">
        <v>609</v>
      </c>
      <c r="D144" t="s">
        <v>66</v>
      </c>
      <c r="E144" t="s">
        <v>84</v>
      </c>
      <c r="F144" t="s">
        <v>610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701</v>
      </c>
      <c r="O144" s="1">
        <v>701</v>
      </c>
      <c r="P144" t="s">
        <v>611</v>
      </c>
      <c r="Q144" s="2">
        <v>45314</v>
      </c>
      <c r="R144" t="s">
        <v>55</v>
      </c>
      <c r="S144">
        <v>0</v>
      </c>
      <c r="T144" t="s">
        <v>87</v>
      </c>
      <c r="U144" t="s">
        <v>71</v>
      </c>
      <c r="V144" s="1">
        <v>0</v>
      </c>
      <c r="W144" s="1">
        <v>609</v>
      </c>
      <c r="X144" s="1">
        <v>0</v>
      </c>
      <c r="Y144" t="s">
        <v>108</v>
      </c>
      <c r="Z144" t="s">
        <v>71</v>
      </c>
      <c r="AA144" t="s">
        <v>612</v>
      </c>
      <c r="AB144" s="1">
        <v>0</v>
      </c>
      <c r="AC144" s="4">
        <f>IF(ISNUMBER(MATCH(AD144, $AD$2:AD143, 0)), INDEX($AC$2:AC143, MATCH(AD144, $AD$2:AD143, 0)), MAX($AC$2:AC143)+1)</f>
        <v>6</v>
      </c>
      <c r="AD144" t="str">
        <f t="shared" si="9"/>
        <v>เชียงราย-เชียงใหม่</v>
      </c>
      <c r="AE144" t="s">
        <v>55</v>
      </c>
      <c r="AF144" s="1">
        <v>0</v>
      </c>
      <c r="AG144" s="1">
        <v>0</v>
      </c>
      <c r="AH144" s="1">
        <v>0</v>
      </c>
      <c r="AI144" t="s">
        <v>613</v>
      </c>
      <c r="AJ144" s="1">
        <v>2</v>
      </c>
      <c r="AK144" s="1">
        <v>0</v>
      </c>
      <c r="AL144" s="1">
        <v>0</v>
      </c>
      <c r="AM144" s="1">
        <v>0</v>
      </c>
      <c r="AN144" s="1">
        <v>774.54740000000004</v>
      </c>
      <c r="AO144" s="1">
        <v>0</v>
      </c>
      <c r="AP144" s="1">
        <v>0</v>
      </c>
      <c r="AQ144" s="1">
        <v>0</v>
      </c>
      <c r="AR144" s="1">
        <v>1310</v>
      </c>
      <c r="AS144" s="1">
        <v>330.85277777777782</v>
      </c>
      <c r="AT144" s="1">
        <f>Table1[[#This Row],[รวมต้นทุนค่าเดินทาง]]+Table1[[#This Row],[รวมต้นทุนค่าซ่อม]]+Table1[[#This Row],[รวมค่าเสื่อม]]</f>
        <v>3240.3788441284887</v>
      </c>
      <c r="AU144" s="1">
        <f t="shared" si="7"/>
        <v>4428.3346813776061</v>
      </c>
      <c r="AV144" s="1" t="str" cm="1">
        <f t="array" ref="AV144">IF(AC144&lt;4, "เก็บ", IF(OR(AT144 &lt; PERCENTILE(IF($AC$2:$AC$5092=AC144, $AT$2:$AT$5092), 0.25) - 1.5 * (PERCENTILE(IF($AC$2:$AC$5092=AC144, $AT$2:$AT$5092), 0.75) - PERCENTILE(IF($AC$2:$AC$5092=AC144, $AT$2:$AT$5092), 0.25)), AT144 &gt; PERCENTILE(IF($AC$2:$AC$5092=AC144, $AT$2:$AT$5092), 0.75) + 1.5 * (PERCENTILE(IF($AC$2:$AC$5092=AC144, $AT$2:$AT$5092), 0.75) - PERCENTILE(IF($AC$2:$AC$5092=AC144, $AT$2:$AT$5092), 0.25))), "ตัด", "เก็บ"))</f>
        <v>เก็บ</v>
      </c>
      <c r="AW144" s="1">
        <f t="shared" si="8"/>
        <v>3873.7679454274344</v>
      </c>
      <c r="AX144" s="1">
        <v>2781.4385174989698</v>
      </c>
      <c r="AY144" s="1">
        <v>1599.5260663507108</v>
      </c>
    </row>
    <row r="145" spans="1:51" x14ac:dyDescent="0.2">
      <c r="A145" s="3">
        <v>45315</v>
      </c>
      <c r="B145">
        <v>45315</v>
      </c>
      <c r="C145" t="s">
        <v>614</v>
      </c>
      <c r="D145" t="s">
        <v>66</v>
      </c>
      <c r="E145" t="s">
        <v>67</v>
      </c>
      <c r="F145" t="s">
        <v>92</v>
      </c>
      <c r="G145" s="1">
        <v>0</v>
      </c>
      <c r="H145" s="1">
        <v>975</v>
      </c>
      <c r="I145" s="1">
        <v>500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500</v>
      </c>
      <c r="P145" t="s">
        <v>615</v>
      </c>
      <c r="Q145" s="2">
        <v>45315</v>
      </c>
      <c r="R145" t="s">
        <v>70</v>
      </c>
      <c r="S145">
        <v>0</v>
      </c>
      <c r="T145" t="s">
        <v>71</v>
      </c>
      <c r="U145" t="s">
        <v>161</v>
      </c>
      <c r="V145" s="1">
        <v>0</v>
      </c>
      <c r="W145" s="1">
        <v>0</v>
      </c>
      <c r="X145" s="1">
        <v>0</v>
      </c>
      <c r="AA145" t="s">
        <v>58</v>
      </c>
      <c r="AB145" s="1">
        <v>0</v>
      </c>
      <c r="AC145" s="4">
        <f>IF(ISNUMBER(MATCH(AD145, $AD$2:AD144, 0)), INDEX($AC$2:AC144, MATCH(AD145, $AD$2:AD144, 0)), MAX($AC$2:AC144)+1)</f>
        <v>9</v>
      </c>
      <c r="AD145" t="str">
        <f t="shared" si="9"/>
        <v>เชียงใหม่-พุทธมณฑลสาย 2</v>
      </c>
      <c r="AE145" t="s">
        <v>73</v>
      </c>
      <c r="AF145" s="1">
        <v>0</v>
      </c>
      <c r="AG145" s="1">
        <v>0</v>
      </c>
      <c r="AH145" s="1">
        <v>0</v>
      </c>
      <c r="AI145" t="s">
        <v>616</v>
      </c>
      <c r="AJ145" s="1">
        <v>1</v>
      </c>
      <c r="AK145" s="1">
        <v>720</v>
      </c>
      <c r="AL145" s="1">
        <v>720</v>
      </c>
      <c r="AM145" s="1">
        <v>1</v>
      </c>
      <c r="AN145" s="1">
        <v>0</v>
      </c>
      <c r="AO145" s="1">
        <v>0</v>
      </c>
      <c r="AP145" s="1">
        <v>0</v>
      </c>
      <c r="AQ145" s="1">
        <v>0</v>
      </c>
      <c r="AR145" s="1">
        <v>1475</v>
      </c>
      <c r="AS145" s="1">
        <v>97.951666666666682</v>
      </c>
      <c r="AT145" s="1">
        <f>Table1[[#This Row],[รวมต้นทุนค่าเดินทาง]]+Table1[[#This Row],[รวมต้นทุนค่าซ่อม]]+Table1[[#This Row],[รวมค่าเสื่อม]]</f>
        <v>3606.587201677572</v>
      </c>
      <c r="AU145" s="1">
        <f t="shared" si="7"/>
        <v>4623.2312262414152</v>
      </c>
      <c r="AV145" s="1" t="str" cm="1">
        <f t="array" ref="AV145">IF(AC145&lt;4, "เก็บ", IF(OR(AT145 &lt; PERCENTILE(IF($AC$2:$AC$5092=AC145, $AT$2:$AT$5092), 0.25) - 1.5 * (PERCENTILE(IF($AC$2:$AC$5092=AC145, $AT$2:$AT$5092), 0.75) - PERCENTILE(IF($AC$2:$AC$5092=AC145, $AT$2:$AT$5092), 0.25)), AT145 &gt; PERCENTILE(IF($AC$2:$AC$5092=AC145, $AT$2:$AT$5092), 0.75) + 1.5 * (PERCENTILE(IF($AC$2:$AC$5092=AC145, $AT$2:$AT$5092), 0.75) - PERCENTILE(IF($AC$2:$AC$5092=AC145, $AT$2:$AT$5092), 0.25))), "ตัด", "เก็บ"))</f>
        <v>เก็บ</v>
      </c>
      <c r="AW145" s="1">
        <f t="shared" si="8"/>
        <v>4005.4952465164292</v>
      </c>
      <c r="AX145" s="1">
        <v>2577.9546108768855</v>
      </c>
      <c r="AY145" s="1">
        <v>2033.6355350109052</v>
      </c>
    </row>
    <row r="146" spans="1:51" x14ac:dyDescent="0.2">
      <c r="A146" s="3">
        <v>45315</v>
      </c>
      <c r="B146">
        <v>45315</v>
      </c>
      <c r="C146" t="s">
        <v>617</v>
      </c>
      <c r="D146" t="s">
        <v>66</v>
      </c>
      <c r="E146" t="s">
        <v>124</v>
      </c>
      <c r="F146" t="s">
        <v>190</v>
      </c>
      <c r="G146" s="1">
        <v>0</v>
      </c>
      <c r="H146" s="1">
        <v>975</v>
      </c>
      <c r="I146" s="1">
        <v>500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500</v>
      </c>
      <c r="P146" t="s">
        <v>618</v>
      </c>
      <c r="Q146" s="2">
        <v>45315</v>
      </c>
      <c r="R146" t="s">
        <v>70</v>
      </c>
      <c r="S146">
        <v>0</v>
      </c>
      <c r="T146" t="s">
        <v>71</v>
      </c>
      <c r="U146" t="s">
        <v>161</v>
      </c>
      <c r="V146" s="1">
        <v>0</v>
      </c>
      <c r="W146" s="1">
        <v>0</v>
      </c>
      <c r="X146" s="1">
        <v>0</v>
      </c>
      <c r="AA146" t="s">
        <v>58</v>
      </c>
      <c r="AB146" s="1">
        <v>0</v>
      </c>
      <c r="AC146" s="4">
        <f>IF(ISNUMBER(MATCH(AD146, $AD$2:AD145, 0)), INDEX($AC$2:AC145, MATCH(AD146, $AD$2:AD145, 0)), MAX($AC$2:AC145)+1)</f>
        <v>9</v>
      </c>
      <c r="AD146" t="str">
        <f t="shared" si="9"/>
        <v>เชียงใหม่-พุทธมณฑลสาย 2</v>
      </c>
      <c r="AE146" t="s">
        <v>73</v>
      </c>
      <c r="AF146" s="1">
        <v>0</v>
      </c>
      <c r="AG146" s="1">
        <v>0</v>
      </c>
      <c r="AH146" s="1">
        <v>0</v>
      </c>
      <c r="AI146" t="s">
        <v>619</v>
      </c>
      <c r="AJ146" s="1">
        <v>1</v>
      </c>
      <c r="AK146" s="1">
        <v>720</v>
      </c>
      <c r="AL146" s="1">
        <v>720</v>
      </c>
      <c r="AM146" s="1">
        <v>1</v>
      </c>
      <c r="AN146" s="1">
        <v>0</v>
      </c>
      <c r="AO146" s="1">
        <v>0</v>
      </c>
      <c r="AP146" s="1">
        <v>0</v>
      </c>
      <c r="AQ146" s="1">
        <v>0</v>
      </c>
      <c r="AR146" s="1">
        <v>1475</v>
      </c>
      <c r="AS146" s="1">
        <v>65.231666666666669</v>
      </c>
      <c r="AT146" s="1">
        <f>Table1[[#This Row],[รวมต้นทุนค่าเดินทาง]]+Table1[[#This Row],[รวมต้นทุนค่าซ่อม]]+Table1[[#This Row],[รวมค่าเสื่อม]]</f>
        <v>3507.4047918409069</v>
      </c>
      <c r="AU146" s="1">
        <f t="shared" si="7"/>
        <v>4623.2312262414152</v>
      </c>
      <c r="AV146" s="1" t="str" cm="1">
        <f t="array" ref="AV146">IF(AC146&lt;4, "เก็บ", IF(OR(AT146 &lt; PERCENTILE(IF($AC$2:$AC$5092=AC146, $AT$2:$AT$5092), 0.25) - 1.5 * (PERCENTILE(IF($AC$2:$AC$5092=AC146, $AT$2:$AT$5092), 0.75) - PERCENTILE(IF($AC$2:$AC$5092=AC146, $AT$2:$AT$5092), 0.25)), AT146 &gt; PERCENTILE(IF($AC$2:$AC$5092=AC146, $AT$2:$AT$5092), 0.75) + 1.5 * (PERCENTILE(IF($AC$2:$AC$5092=AC146, $AT$2:$AT$5092), 0.75) - PERCENTILE(IF($AC$2:$AC$5092=AC146, $AT$2:$AT$5092), 0.25))), "ตัด", "เก็บ"))</f>
        <v>เก็บ</v>
      </c>
      <c r="AW146" s="1">
        <f t="shared" si="8"/>
        <v>4005.4952465164292</v>
      </c>
      <c r="AX146" s="1">
        <v>2577.9546108768855</v>
      </c>
      <c r="AY146" s="1">
        <v>1967.1731251742403</v>
      </c>
    </row>
    <row r="147" spans="1:51" x14ac:dyDescent="0.2">
      <c r="A147" s="3">
        <v>45315</v>
      </c>
      <c r="B147">
        <v>45315</v>
      </c>
      <c r="C147" t="s">
        <v>620</v>
      </c>
      <c r="D147" t="s">
        <v>66</v>
      </c>
      <c r="E147" t="s">
        <v>124</v>
      </c>
      <c r="F147" t="s">
        <v>399</v>
      </c>
      <c r="G147" s="1">
        <v>0</v>
      </c>
      <c r="H147" s="1">
        <v>945</v>
      </c>
      <c r="I147" s="1">
        <v>400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400</v>
      </c>
      <c r="P147" t="s">
        <v>621</v>
      </c>
      <c r="Q147" s="2">
        <v>45315</v>
      </c>
      <c r="R147" t="s">
        <v>70</v>
      </c>
      <c r="S147">
        <v>0</v>
      </c>
      <c r="T147" t="s">
        <v>71</v>
      </c>
      <c r="U147" t="s">
        <v>93</v>
      </c>
      <c r="V147" s="1">
        <v>0</v>
      </c>
      <c r="W147" s="1">
        <v>0</v>
      </c>
      <c r="X147" s="1">
        <v>0</v>
      </c>
      <c r="AA147" t="s">
        <v>58</v>
      </c>
      <c r="AB147" s="1">
        <v>0</v>
      </c>
      <c r="AC147" s="4">
        <f>IF(ISNUMBER(MATCH(AD147, $AD$2:AD146, 0)), INDEX($AC$2:AC146, MATCH(AD147, $AD$2:AD146, 0)), MAX($AC$2:AC146)+1)</f>
        <v>4</v>
      </c>
      <c r="AD147" t="str">
        <f t="shared" si="9"/>
        <v>เชียงใหม่-ตลาดไท</v>
      </c>
      <c r="AE147" t="s">
        <v>73</v>
      </c>
      <c r="AF147" s="1">
        <v>0</v>
      </c>
      <c r="AG147" s="1">
        <v>0</v>
      </c>
      <c r="AH147" s="1">
        <v>0</v>
      </c>
      <c r="AI147" t="s">
        <v>622</v>
      </c>
      <c r="AJ147" s="1">
        <v>1</v>
      </c>
      <c r="AK147" s="1">
        <v>720</v>
      </c>
      <c r="AL147" s="1">
        <v>720</v>
      </c>
      <c r="AM147" s="1">
        <v>1</v>
      </c>
      <c r="AN147" s="1">
        <v>0</v>
      </c>
      <c r="AO147" s="1">
        <v>0</v>
      </c>
      <c r="AP147" s="1">
        <v>0</v>
      </c>
      <c r="AQ147" s="1">
        <v>0</v>
      </c>
      <c r="AR147" s="1">
        <v>1345</v>
      </c>
      <c r="AS147" s="1">
        <v>1157.2277777777779</v>
      </c>
      <c r="AT147" s="1">
        <f>Table1[[#This Row],[รวมต้นทุนค่าเดินทาง]]+Table1[[#This Row],[รวมต้นทุนค่าซ่อม]]+Table1[[#This Row],[รวมค่าเสื่อม]]</f>
        <v>4435.2602022435112</v>
      </c>
      <c r="AU147" s="1">
        <f t="shared" si="7"/>
        <v>4256.109283997258</v>
      </c>
      <c r="AV147" s="1" t="str" cm="1">
        <f t="array" ref="AV147">IF(AC147&lt;4, "เก็บ", IF(OR(AT147 &lt; PERCENTILE(IF($AC$2:$AC$5092=AC147, $AT$2:$AT$5092), 0.25) - 1.5 * (PERCENTILE(IF($AC$2:$AC$5092=AC147, $AT$2:$AT$5092), 0.75) - PERCENTILE(IF($AC$2:$AC$5092=AC147, $AT$2:$AT$5092), 0.25)), AT147 &gt; PERCENTILE(IF($AC$2:$AC$5092=AC147, $AT$2:$AT$5092), 0.75) + 1.5 * (PERCENTILE(IF($AC$2:$AC$5092=AC147, $AT$2:$AT$5092), 0.75) - PERCENTILE(IF($AC$2:$AC$5092=AC147, $AT$2:$AT$5092), 0.25))), "ตัด", "เก็บ"))</f>
        <v>เก็บ</v>
      </c>
      <c r="AW147" s="1">
        <f t="shared" si="8"/>
        <v>3807.0727671795808</v>
      </c>
      <c r="AX147" s="1">
        <v>2335.0230876608157</v>
      </c>
      <c r="AY147" s="1">
        <v>1933.0324244657334</v>
      </c>
    </row>
    <row r="148" spans="1:51" x14ac:dyDescent="0.2">
      <c r="A148" s="3">
        <v>45315</v>
      </c>
      <c r="B148">
        <v>45315</v>
      </c>
      <c r="C148" t="s">
        <v>623</v>
      </c>
      <c r="D148" t="s">
        <v>66</v>
      </c>
      <c r="E148" t="s">
        <v>129</v>
      </c>
      <c r="F148" t="s">
        <v>332</v>
      </c>
      <c r="G148" s="1">
        <v>0</v>
      </c>
      <c r="H148" s="1">
        <v>0</v>
      </c>
      <c r="I148" s="1">
        <v>500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500</v>
      </c>
      <c r="P148" t="s">
        <v>624</v>
      </c>
      <c r="Q148" s="2">
        <v>45315</v>
      </c>
      <c r="R148" t="s">
        <v>70</v>
      </c>
      <c r="S148">
        <v>0</v>
      </c>
      <c r="T148" t="s">
        <v>71</v>
      </c>
      <c r="U148" t="s">
        <v>72</v>
      </c>
      <c r="V148" s="1">
        <v>0</v>
      </c>
      <c r="W148" s="1">
        <v>0</v>
      </c>
      <c r="X148" s="1">
        <v>0</v>
      </c>
      <c r="AA148" t="s">
        <v>58</v>
      </c>
      <c r="AB148" s="1">
        <v>0</v>
      </c>
      <c r="AC148" s="4">
        <f>IF(ISNUMBER(MATCH(AD148, $AD$2:AD147, 0)), INDEX($AC$2:AC147, MATCH(AD148, $AD$2:AD147, 0)), MAX($AC$2:AC147)+1)</f>
        <v>2</v>
      </c>
      <c r="AD148" t="str">
        <f t="shared" si="9"/>
        <v>เชียงใหม่-พุทธมณฑลสาย 5</v>
      </c>
      <c r="AE148" t="s">
        <v>73</v>
      </c>
      <c r="AF148" s="1">
        <v>0</v>
      </c>
      <c r="AG148" s="1">
        <v>0</v>
      </c>
      <c r="AH148" s="1">
        <v>0</v>
      </c>
      <c r="AI148" t="s">
        <v>625</v>
      </c>
      <c r="AJ148" s="1">
        <v>1</v>
      </c>
      <c r="AK148" s="1">
        <v>720</v>
      </c>
      <c r="AL148" s="1">
        <v>720</v>
      </c>
      <c r="AM148" s="1">
        <v>1</v>
      </c>
      <c r="AN148" s="1">
        <v>0</v>
      </c>
      <c r="AO148" s="1">
        <v>0</v>
      </c>
      <c r="AP148" s="1">
        <v>0</v>
      </c>
      <c r="AQ148" s="1">
        <v>0</v>
      </c>
      <c r="AR148" s="1">
        <v>500</v>
      </c>
      <c r="AS148" s="1">
        <v>655.56710526315794</v>
      </c>
      <c r="AT148" s="1">
        <f>Table1[[#This Row],[รวมต้นทุนค่าเดินทาง]]+Table1[[#This Row],[รวมต้นทุนค่าซ่อม]]+Table1[[#This Row],[รวมค่าเสื่อม]]</f>
        <v>2123.4453543741911</v>
      </c>
      <c r="AU148" s="1">
        <f t="shared" si="7"/>
        <v>5026.5629662053279</v>
      </c>
      <c r="AV148" s="1" t="str" cm="1">
        <f t="array" ref="AV148">IF(AC148&lt;4, "เก็บ", IF(OR(AT148 &lt; PERCENTILE(IF($AC$2:$AC$5092=AC148, $AT$2:$AT$5092), 0.25) - 1.5 * (PERCENTILE(IF($AC$2:$AC$5092=AC148, $AT$2:$AT$5092), 0.75) - PERCENTILE(IF($AC$2:$AC$5092=AC148, $AT$2:$AT$5092), 0.25)), AT148 &gt; PERCENTILE(IF($AC$2:$AC$5092=AC148, $AT$2:$AT$5092), 0.75) + 1.5 * (PERCENTILE(IF($AC$2:$AC$5092=AC148, $AT$2:$AT$5092), 0.75) - PERCENTILE(IF($AC$2:$AC$5092=AC148, $AT$2:$AT$5092), 0.25))), "ตัด", "เก็บ"))</f>
        <v>เก็บ</v>
      </c>
      <c r="AW148" s="1">
        <f t="shared" si="8"/>
        <v>5026.5629662053279</v>
      </c>
      <c r="AX148" s="1">
        <v>4064.5059139663294</v>
      </c>
      <c r="AY148" s="1">
        <v>967.87824911103314</v>
      </c>
    </row>
    <row r="149" spans="1:51" x14ac:dyDescent="0.2">
      <c r="A149" s="3">
        <v>45315</v>
      </c>
      <c r="B149">
        <v>45315</v>
      </c>
      <c r="C149" t="s">
        <v>626</v>
      </c>
      <c r="D149" t="s">
        <v>66</v>
      </c>
      <c r="E149" t="s">
        <v>124</v>
      </c>
      <c r="F149" t="s">
        <v>427</v>
      </c>
      <c r="G149" s="1">
        <v>0</v>
      </c>
      <c r="H149" s="1">
        <v>0</v>
      </c>
      <c r="I149" s="1">
        <v>500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500</v>
      </c>
      <c r="P149" t="s">
        <v>627</v>
      </c>
      <c r="Q149" s="2">
        <v>45315</v>
      </c>
      <c r="R149" t="s">
        <v>70</v>
      </c>
      <c r="S149">
        <v>0</v>
      </c>
      <c r="T149" t="s">
        <v>71</v>
      </c>
      <c r="U149" t="s">
        <v>161</v>
      </c>
      <c r="V149" s="1">
        <v>0</v>
      </c>
      <c r="W149" s="1">
        <v>0</v>
      </c>
      <c r="X149" s="1">
        <v>0</v>
      </c>
      <c r="AA149" t="s">
        <v>58</v>
      </c>
      <c r="AB149" s="1">
        <v>0</v>
      </c>
      <c r="AC149" s="4">
        <f>IF(ISNUMBER(MATCH(AD149, $AD$2:AD148, 0)), INDEX($AC$2:AC148, MATCH(AD149, $AD$2:AD148, 0)), MAX($AC$2:AC148)+1)</f>
        <v>9</v>
      </c>
      <c r="AD149" t="str">
        <f t="shared" si="9"/>
        <v>เชียงใหม่-พุทธมณฑลสาย 2</v>
      </c>
      <c r="AE149" t="s">
        <v>73</v>
      </c>
      <c r="AF149" s="1">
        <v>0</v>
      </c>
      <c r="AG149" s="1">
        <v>0</v>
      </c>
      <c r="AH149" s="1">
        <v>0</v>
      </c>
      <c r="AI149" t="s">
        <v>628</v>
      </c>
      <c r="AJ149" s="1">
        <v>1</v>
      </c>
      <c r="AK149" s="1">
        <v>720</v>
      </c>
      <c r="AL149" s="1">
        <v>720</v>
      </c>
      <c r="AM149" s="1">
        <v>1</v>
      </c>
      <c r="AN149" s="1">
        <v>0</v>
      </c>
      <c r="AO149" s="1">
        <v>0</v>
      </c>
      <c r="AP149" s="1">
        <v>0</v>
      </c>
      <c r="AQ149" s="1">
        <v>0</v>
      </c>
      <c r="AR149" s="1">
        <v>500</v>
      </c>
      <c r="AS149" s="1">
        <v>222.77326388888889</v>
      </c>
      <c r="AT149" s="1">
        <f>Table1[[#This Row],[รวมต้นทุนค่าเดินทาง]]+Table1[[#This Row],[รวมต้นทุนค่าซ่อม]]+Table1[[#This Row],[รวมค่าเสื่อม]]</f>
        <v>1876.1247401787787</v>
      </c>
      <c r="AU149" s="1">
        <f t="shared" si="7"/>
        <v>4623.2312262414152</v>
      </c>
      <c r="AV149" s="1" t="str" cm="1">
        <f t="array" ref="AV149">IF(AC149&lt;4, "เก็บ", IF(OR(AT149 &lt; PERCENTILE(IF($AC$2:$AC$5092=AC149, $AT$2:$AT$5092), 0.25) - 1.5 * (PERCENTILE(IF($AC$2:$AC$5092=AC149, $AT$2:$AT$5092), 0.75) - PERCENTILE(IF($AC$2:$AC$5092=AC149, $AT$2:$AT$5092), 0.25)), AT149 &gt; PERCENTILE(IF($AC$2:$AC$5092=AC149, $AT$2:$AT$5092), 0.75) + 1.5 * (PERCENTILE(IF($AC$2:$AC$5092=AC149, $AT$2:$AT$5092), 0.75) - PERCENTILE(IF($AC$2:$AC$5092=AC149, $AT$2:$AT$5092), 0.25))), "ตัด", "เก็บ"))</f>
        <v>เก็บ</v>
      </c>
      <c r="AW149" s="1">
        <f t="shared" si="8"/>
        <v>4005.4952465164292</v>
      </c>
      <c r="AX149" s="1">
        <v>2577.9546108768855</v>
      </c>
      <c r="AY149" s="1">
        <v>1153.3514762898897</v>
      </c>
    </row>
    <row r="150" spans="1:51" x14ac:dyDescent="0.2">
      <c r="A150" s="3">
        <v>45315</v>
      </c>
      <c r="B150">
        <v>45315</v>
      </c>
      <c r="C150" t="s">
        <v>629</v>
      </c>
      <c r="D150" t="s">
        <v>66</v>
      </c>
      <c r="E150" t="s">
        <v>84</v>
      </c>
      <c r="F150" t="s">
        <v>99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609</v>
      </c>
      <c r="P150" t="s">
        <v>630</v>
      </c>
      <c r="Q150" s="2">
        <v>45315</v>
      </c>
      <c r="R150" t="s">
        <v>55</v>
      </c>
      <c r="S150">
        <v>0</v>
      </c>
      <c r="T150" t="s">
        <v>108</v>
      </c>
      <c r="U150" t="s">
        <v>71</v>
      </c>
      <c r="V150" s="1">
        <v>0</v>
      </c>
      <c r="W150" s="1">
        <v>0</v>
      </c>
      <c r="X150" s="1">
        <v>609</v>
      </c>
      <c r="Y150" t="s">
        <v>108</v>
      </c>
      <c r="Z150" t="s">
        <v>71</v>
      </c>
      <c r="AA150" t="s">
        <v>504</v>
      </c>
      <c r="AB150" s="1">
        <v>0</v>
      </c>
      <c r="AC150" s="4">
        <f>IF(ISNUMBER(MATCH(AD150, $AD$2:AD149, 0)), INDEX($AC$2:AC149, MATCH(AD150, $AD$2:AD149, 0)), MAX($AC$2:AC149)+1)</f>
        <v>17</v>
      </c>
      <c r="AD150" t="str">
        <f t="shared" si="9"/>
        <v>เวียงป่าเป้า-เชียงใหม่</v>
      </c>
      <c r="AE150" t="s">
        <v>55</v>
      </c>
      <c r="AF150" s="1">
        <v>0</v>
      </c>
      <c r="AG150" s="1">
        <v>0</v>
      </c>
      <c r="AH150" s="1">
        <v>0</v>
      </c>
      <c r="AI150" t="s">
        <v>631</v>
      </c>
      <c r="AJ150" s="1">
        <v>1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609</v>
      </c>
      <c r="AS150" s="1">
        <v>249.50888888888889</v>
      </c>
      <c r="AT150" s="1">
        <f>Table1[[#This Row],[รวมต้นทุนค่าเดินทาง]]+Table1[[#This Row],[รวมต้นทุนค่าซ่อม]]+Table1[[#This Row],[รวมค่าเสื่อม]]</f>
        <v>2319.5478499278502</v>
      </c>
      <c r="AU150" s="1">
        <f t="shared" si="7"/>
        <v>3076.1182514176348</v>
      </c>
      <c r="AV150" s="1" t="str" cm="1">
        <f t="array" ref="AV150">IF(AC150&lt;4, "เก็บ", IF(OR(AT150 &lt; PERCENTILE(IF($AC$2:$AC$5092=AC150, $AT$2:$AT$5092), 0.25) - 1.5 * (PERCENTILE(IF($AC$2:$AC$5092=AC150, $AT$2:$AT$5092), 0.75) - PERCENTILE(IF($AC$2:$AC$5092=AC150, $AT$2:$AT$5092), 0.25)), AT150 &gt; PERCENTILE(IF($AC$2:$AC$5092=AC150, $AT$2:$AT$5092), 0.75) + 1.5 * (PERCENTILE(IF($AC$2:$AC$5092=AC150, $AT$2:$AT$5092), 0.75) - PERCENTILE(IF($AC$2:$AC$5092=AC150, $AT$2:$AT$5092), 0.25))), "ตัด", "เก็บ"))</f>
        <v>เก็บ</v>
      </c>
      <c r="AW150" s="1">
        <f t="shared" si="8"/>
        <v>2642.9653995730359</v>
      </c>
      <c r="AX150" s="1">
        <v>1397.0559100068549</v>
      </c>
      <c r="AY150" s="1">
        <v>1461.0389610389611</v>
      </c>
    </row>
    <row r="151" spans="1:51" x14ac:dyDescent="0.2">
      <c r="A151" s="3">
        <v>45315</v>
      </c>
      <c r="B151">
        <v>45315</v>
      </c>
      <c r="C151" t="s">
        <v>632</v>
      </c>
      <c r="D151" t="s">
        <v>66</v>
      </c>
      <c r="E151" t="s">
        <v>84</v>
      </c>
      <c r="F151" t="s">
        <v>633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701</v>
      </c>
      <c r="O151" s="1">
        <v>701</v>
      </c>
      <c r="P151" t="s">
        <v>634</v>
      </c>
      <c r="Q151" s="2">
        <v>45315</v>
      </c>
      <c r="R151" t="s">
        <v>55</v>
      </c>
      <c r="S151">
        <v>0</v>
      </c>
      <c r="T151" t="s">
        <v>87</v>
      </c>
      <c r="U151" t="s">
        <v>71</v>
      </c>
      <c r="V151" s="1">
        <v>0</v>
      </c>
      <c r="W151" s="1">
        <v>609</v>
      </c>
      <c r="X151" s="1">
        <v>0</v>
      </c>
      <c r="Y151" t="s">
        <v>108</v>
      </c>
      <c r="Z151" t="s">
        <v>71</v>
      </c>
      <c r="AA151" t="s">
        <v>504</v>
      </c>
      <c r="AB151" s="1">
        <v>0</v>
      </c>
      <c r="AC151" s="4">
        <f>IF(ISNUMBER(MATCH(AD151, $AD$2:AD150, 0)), INDEX($AC$2:AC150, MATCH(AD151, $AD$2:AD150, 0)), MAX($AC$2:AC150)+1)</f>
        <v>6</v>
      </c>
      <c r="AD151" t="str">
        <f t="shared" si="9"/>
        <v>เชียงราย-เชียงใหม่</v>
      </c>
      <c r="AE151" t="s">
        <v>55</v>
      </c>
      <c r="AF151" s="1">
        <v>0</v>
      </c>
      <c r="AG151" s="1">
        <v>0</v>
      </c>
      <c r="AH151" s="1">
        <v>0</v>
      </c>
      <c r="AI151" t="s">
        <v>635</v>
      </c>
      <c r="AJ151" s="1">
        <v>1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1310</v>
      </c>
      <c r="AS151" s="1">
        <v>590.72201388888891</v>
      </c>
      <c r="AT151" s="1">
        <f>Table1[[#This Row],[รวมต้นทุนค่าเดินทาง]]+Table1[[#This Row],[รวมต้นทุนค่าซ่อม]]+Table1[[#This Row],[รวมค่าเสื่อม]]</f>
        <v>3394.0848457472957</v>
      </c>
      <c r="AU151" s="1">
        <f t="shared" si="7"/>
        <v>4428.3346813776061</v>
      </c>
      <c r="AV151" s="1" t="str" cm="1">
        <f t="array" ref="AV151">IF(AC151&lt;4, "เก็บ", IF(OR(AT151 &lt; PERCENTILE(IF($AC$2:$AC$5092=AC151, $AT$2:$AT$5092), 0.25) - 1.5 * (PERCENTILE(IF($AC$2:$AC$5092=AC151, $AT$2:$AT$5092), 0.75) - PERCENTILE(IF($AC$2:$AC$5092=AC151, $AT$2:$AT$5092), 0.25)), AT151 &gt; PERCENTILE(IF($AC$2:$AC$5092=AC151, $AT$2:$AT$5092), 0.75) + 1.5 * (PERCENTILE(IF($AC$2:$AC$5092=AC151, $AT$2:$AT$5092), 0.75) - PERCENTILE(IF($AC$2:$AC$5092=AC151, $AT$2:$AT$5092), 0.25))), "ตัด", "เก็บ"))</f>
        <v>เก็บ</v>
      </c>
      <c r="AW151" s="1">
        <f t="shared" si="8"/>
        <v>3873.7679454274344</v>
      </c>
      <c r="AX151" s="1">
        <v>2781.4385174989698</v>
      </c>
      <c r="AY151" s="1">
        <v>1493.3628318584072</v>
      </c>
    </row>
    <row r="152" spans="1:51" x14ac:dyDescent="0.2">
      <c r="A152" s="3">
        <v>45316</v>
      </c>
      <c r="B152">
        <v>45316</v>
      </c>
      <c r="C152" t="s">
        <v>636</v>
      </c>
      <c r="D152" t="s">
        <v>66</v>
      </c>
      <c r="E152" t="s">
        <v>124</v>
      </c>
      <c r="F152" t="s">
        <v>388</v>
      </c>
      <c r="G152" s="1">
        <v>0</v>
      </c>
      <c r="H152" s="1">
        <v>975</v>
      </c>
      <c r="I152" s="1">
        <v>500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500</v>
      </c>
      <c r="P152" t="s">
        <v>637</v>
      </c>
      <c r="Q152" s="2">
        <v>45316</v>
      </c>
      <c r="R152" t="s">
        <v>70</v>
      </c>
      <c r="S152">
        <v>0</v>
      </c>
      <c r="T152" t="s">
        <v>71</v>
      </c>
      <c r="U152" t="s">
        <v>161</v>
      </c>
      <c r="V152" s="1">
        <v>0</v>
      </c>
      <c r="W152" s="1">
        <v>0</v>
      </c>
      <c r="X152" s="1">
        <v>0</v>
      </c>
      <c r="AA152" t="s">
        <v>58</v>
      </c>
      <c r="AB152" s="1">
        <v>0</v>
      </c>
      <c r="AC152" s="4">
        <f>IF(ISNUMBER(MATCH(AD152, $AD$2:AD151, 0)), INDEX($AC$2:AC151, MATCH(AD152, $AD$2:AD151, 0)), MAX($AC$2:AC151)+1)</f>
        <v>9</v>
      </c>
      <c r="AD152" t="str">
        <f t="shared" si="9"/>
        <v>เชียงใหม่-พุทธมณฑลสาย 2</v>
      </c>
      <c r="AE152" t="s">
        <v>73</v>
      </c>
      <c r="AF152" s="1">
        <v>0</v>
      </c>
      <c r="AG152" s="1">
        <v>0</v>
      </c>
      <c r="AH152" s="1">
        <v>0</v>
      </c>
      <c r="AI152" t="s">
        <v>638</v>
      </c>
      <c r="AJ152" s="1">
        <v>1</v>
      </c>
      <c r="AK152" s="1">
        <v>720</v>
      </c>
      <c r="AL152" s="1">
        <v>720</v>
      </c>
      <c r="AM152" s="1">
        <v>1</v>
      </c>
      <c r="AN152" s="1">
        <v>0</v>
      </c>
      <c r="AO152" s="1">
        <v>0</v>
      </c>
      <c r="AP152" s="1">
        <v>0</v>
      </c>
      <c r="AQ152" s="1">
        <v>0</v>
      </c>
      <c r="AR152" s="1">
        <v>1475</v>
      </c>
      <c r="AS152" s="1">
        <v>80.590583333333328</v>
      </c>
      <c r="AT152" s="1">
        <f>Table1[[#This Row],[รวมต้นทุนค่าเดินทาง]]+Table1[[#This Row],[รวมต้นทุนค่าซ่อม]]+Table1[[#This Row],[รวมค่าเสื่อม]]</f>
        <v>3183.1740491520932</v>
      </c>
      <c r="AU152" s="1">
        <f t="shared" si="7"/>
        <v>4623.2312262414152</v>
      </c>
      <c r="AV152" s="1" t="str" cm="1">
        <f t="array" ref="AV152">IF(AC152&lt;4, "เก็บ", IF(OR(AT152 &lt; PERCENTILE(IF($AC$2:$AC$5092=AC152, $AT$2:$AT$5092), 0.25) - 1.5 * (PERCENTILE(IF($AC$2:$AC$5092=AC152, $AT$2:$AT$5092), 0.75) - PERCENTILE(IF($AC$2:$AC$5092=AC152, $AT$2:$AT$5092), 0.25)), AT152 &gt; PERCENTILE(IF($AC$2:$AC$5092=AC152, $AT$2:$AT$5092), 0.75) + 1.5 * (PERCENTILE(IF($AC$2:$AC$5092=AC152, $AT$2:$AT$5092), 0.75) - PERCENTILE(IF($AC$2:$AC$5092=AC152, $AT$2:$AT$5092), 0.25))), "ตัด", "เก็บ"))</f>
        <v>เก็บ</v>
      </c>
      <c r="AW152" s="1">
        <f t="shared" si="8"/>
        <v>4005.4952465164292</v>
      </c>
      <c r="AX152" s="1">
        <v>2577.9546108768855</v>
      </c>
      <c r="AY152" s="1">
        <v>1627.58346581876</v>
      </c>
    </row>
    <row r="153" spans="1:51" x14ac:dyDescent="0.2">
      <c r="A153" s="3">
        <v>45316</v>
      </c>
      <c r="B153">
        <v>45316</v>
      </c>
      <c r="C153" t="s">
        <v>639</v>
      </c>
      <c r="D153" t="s">
        <v>66</v>
      </c>
      <c r="E153" t="s">
        <v>124</v>
      </c>
      <c r="F153" t="s">
        <v>420</v>
      </c>
      <c r="G153" s="1">
        <v>0</v>
      </c>
      <c r="H153" s="1">
        <v>975</v>
      </c>
      <c r="I153" s="1">
        <v>500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500</v>
      </c>
      <c r="P153" t="s">
        <v>640</v>
      </c>
      <c r="Q153" s="2">
        <v>45316</v>
      </c>
      <c r="R153" t="s">
        <v>70</v>
      </c>
      <c r="S153">
        <v>0</v>
      </c>
      <c r="T153" t="s">
        <v>71</v>
      </c>
      <c r="U153" t="s">
        <v>161</v>
      </c>
      <c r="V153" s="1">
        <v>0</v>
      </c>
      <c r="W153" s="1">
        <v>0</v>
      </c>
      <c r="X153" s="1">
        <v>0</v>
      </c>
      <c r="AA153" t="s">
        <v>58</v>
      </c>
      <c r="AB153" s="1">
        <v>0</v>
      </c>
      <c r="AC153" s="4">
        <f>IF(ISNUMBER(MATCH(AD153, $AD$2:AD152, 0)), INDEX($AC$2:AC152, MATCH(AD153, $AD$2:AD152, 0)), MAX($AC$2:AC152)+1)</f>
        <v>9</v>
      </c>
      <c r="AD153" t="str">
        <f t="shared" si="9"/>
        <v>เชียงใหม่-พุทธมณฑลสาย 2</v>
      </c>
      <c r="AE153" t="s">
        <v>73</v>
      </c>
      <c r="AF153" s="1">
        <v>0</v>
      </c>
      <c r="AG153" s="1">
        <v>0</v>
      </c>
      <c r="AH153" s="1">
        <v>0</v>
      </c>
      <c r="AI153" t="s">
        <v>641</v>
      </c>
      <c r="AJ153" s="1">
        <v>1</v>
      </c>
      <c r="AK153" s="1">
        <v>720</v>
      </c>
      <c r="AL153" s="1">
        <v>720</v>
      </c>
      <c r="AM153" s="1">
        <v>1</v>
      </c>
      <c r="AN153" s="1">
        <v>0</v>
      </c>
      <c r="AO153" s="1">
        <v>0</v>
      </c>
      <c r="AP153" s="1">
        <v>0</v>
      </c>
      <c r="AQ153" s="1">
        <v>0</v>
      </c>
      <c r="AR153" s="1">
        <v>1475</v>
      </c>
      <c r="AS153" s="1">
        <v>1934.0963888888889</v>
      </c>
      <c r="AT153" s="1">
        <f>Table1[[#This Row],[รวมต้นทุนค่าเดินทาง]]+Table1[[#This Row],[รวมต้นทุนค่าซ่อม]]+Table1[[#This Row],[รวมค่าเสื่อม]]</f>
        <v>5310.3026358504831</v>
      </c>
      <c r="AU153" s="1">
        <f t="shared" si="7"/>
        <v>4623.2312262414152</v>
      </c>
      <c r="AV153" s="1" t="str" cm="1">
        <f t="array" ref="AV153">IF(AC153&lt;4, "เก็บ", IF(OR(AT153 &lt; PERCENTILE(IF($AC$2:$AC$5092=AC153, $AT$2:$AT$5092), 0.25) - 1.5 * (PERCENTILE(IF($AC$2:$AC$5092=AC153, $AT$2:$AT$5092), 0.75) - PERCENTILE(IF($AC$2:$AC$5092=AC153, $AT$2:$AT$5092), 0.25)), AT153 &gt; PERCENTILE(IF($AC$2:$AC$5092=AC153, $AT$2:$AT$5092), 0.75) + 1.5 * (PERCENTILE(IF($AC$2:$AC$5092=AC153, $AT$2:$AT$5092), 0.75) - PERCENTILE(IF($AC$2:$AC$5092=AC153, $AT$2:$AT$5092), 0.25))), "ตัด", "เก็บ"))</f>
        <v>เก็บ</v>
      </c>
      <c r="AW153" s="1">
        <f t="shared" si="8"/>
        <v>4005.4952465164292</v>
      </c>
      <c r="AX153" s="1">
        <v>2577.9546108768855</v>
      </c>
      <c r="AY153" s="1">
        <v>1901.2062469615944</v>
      </c>
    </row>
    <row r="154" spans="1:51" x14ac:dyDescent="0.2">
      <c r="A154" s="3">
        <v>45316</v>
      </c>
      <c r="B154">
        <v>45316</v>
      </c>
      <c r="C154" t="s">
        <v>642</v>
      </c>
      <c r="D154" t="s">
        <v>66</v>
      </c>
      <c r="E154" t="s">
        <v>124</v>
      </c>
      <c r="F154" t="s">
        <v>201</v>
      </c>
      <c r="G154" s="1">
        <v>0</v>
      </c>
      <c r="H154" s="1">
        <v>0</v>
      </c>
      <c r="I154" s="1">
        <v>500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500</v>
      </c>
      <c r="P154" t="s">
        <v>643</v>
      </c>
      <c r="Q154" s="2">
        <v>45316</v>
      </c>
      <c r="R154" t="s">
        <v>70</v>
      </c>
      <c r="S154">
        <v>0</v>
      </c>
      <c r="T154" t="s">
        <v>71</v>
      </c>
      <c r="U154" t="s">
        <v>161</v>
      </c>
      <c r="V154" s="1">
        <v>0</v>
      </c>
      <c r="W154" s="1">
        <v>0</v>
      </c>
      <c r="X154" s="1">
        <v>0</v>
      </c>
      <c r="AA154" t="s">
        <v>58</v>
      </c>
      <c r="AB154" s="1">
        <v>0</v>
      </c>
      <c r="AC154" s="4">
        <f>IF(ISNUMBER(MATCH(AD154, $AD$2:AD153, 0)), INDEX($AC$2:AC153, MATCH(AD154, $AD$2:AD153, 0)), MAX($AC$2:AC153)+1)</f>
        <v>9</v>
      </c>
      <c r="AD154" t="str">
        <f t="shared" si="9"/>
        <v>เชียงใหม่-พุทธมณฑลสาย 2</v>
      </c>
      <c r="AE154" t="s">
        <v>73</v>
      </c>
      <c r="AF154" s="1">
        <v>0</v>
      </c>
      <c r="AG154" s="1">
        <v>0</v>
      </c>
      <c r="AH154" s="1">
        <v>0</v>
      </c>
      <c r="AI154" t="s">
        <v>644</v>
      </c>
      <c r="AJ154" s="1">
        <v>1</v>
      </c>
      <c r="AK154" s="1">
        <v>720</v>
      </c>
      <c r="AL154" s="1">
        <v>720</v>
      </c>
      <c r="AM154" s="1">
        <v>1</v>
      </c>
      <c r="AN154" s="1">
        <v>0</v>
      </c>
      <c r="AO154" s="1">
        <v>0</v>
      </c>
      <c r="AP154" s="1">
        <v>0</v>
      </c>
      <c r="AQ154" s="1">
        <v>0</v>
      </c>
      <c r="AR154" s="1">
        <v>500</v>
      </c>
      <c r="AS154" s="1">
        <v>152.09489583333334</v>
      </c>
      <c r="AT154" s="1">
        <f>Table1[[#This Row],[รวมต้นทุนค่าเดินทาง]]+Table1[[#This Row],[รวมต้นทุนค่าซ่อม]]+Table1[[#This Row],[รวมค่าเสื่อม]]</f>
        <v>1939.7618030870324</v>
      </c>
      <c r="AU154" s="1">
        <f t="shared" si="7"/>
        <v>4623.2312262414152</v>
      </c>
      <c r="AV154" s="1" t="str" cm="1">
        <f t="array" ref="AV154">IF(AC154&lt;4, "เก็บ", IF(OR(AT154 &lt; PERCENTILE(IF($AC$2:$AC$5092=AC154, $AT$2:$AT$5092), 0.25) - 1.5 * (PERCENTILE(IF($AC$2:$AC$5092=AC154, $AT$2:$AT$5092), 0.75) - PERCENTILE(IF($AC$2:$AC$5092=AC154, $AT$2:$AT$5092), 0.25)), AT154 &gt; PERCENTILE(IF($AC$2:$AC$5092=AC154, $AT$2:$AT$5092), 0.75) + 1.5 * (PERCENTILE(IF($AC$2:$AC$5092=AC154, $AT$2:$AT$5092), 0.75) - PERCENTILE(IF($AC$2:$AC$5092=AC154, $AT$2:$AT$5092), 0.25))), "ตัด", "เก็บ"))</f>
        <v>เก็บ</v>
      </c>
      <c r="AW154" s="1">
        <f t="shared" si="8"/>
        <v>4005.4952465164292</v>
      </c>
      <c r="AX154" s="1">
        <v>2577.9546108768855</v>
      </c>
      <c r="AY154" s="1">
        <v>1287.666907253699</v>
      </c>
    </row>
    <row r="155" spans="1:51" x14ac:dyDescent="0.2">
      <c r="A155" s="3">
        <v>45316</v>
      </c>
      <c r="B155">
        <v>45316</v>
      </c>
      <c r="C155" t="s">
        <v>645</v>
      </c>
      <c r="D155" t="s">
        <v>66</v>
      </c>
      <c r="E155" t="s">
        <v>124</v>
      </c>
      <c r="F155" t="s">
        <v>224</v>
      </c>
      <c r="G155" s="1">
        <v>0</v>
      </c>
      <c r="H155" s="1">
        <v>0</v>
      </c>
      <c r="I155" s="1">
        <v>400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400</v>
      </c>
      <c r="P155" t="s">
        <v>646</v>
      </c>
      <c r="Q155" s="2">
        <v>45316</v>
      </c>
      <c r="R155" t="s">
        <v>70</v>
      </c>
      <c r="S155">
        <v>0</v>
      </c>
      <c r="T155" t="s">
        <v>71</v>
      </c>
      <c r="U155" t="s">
        <v>93</v>
      </c>
      <c r="V155" s="1">
        <v>0</v>
      </c>
      <c r="W155" s="1">
        <v>0</v>
      </c>
      <c r="X155" s="1">
        <v>0</v>
      </c>
      <c r="AA155" t="s">
        <v>58</v>
      </c>
      <c r="AB155" s="1">
        <v>0</v>
      </c>
      <c r="AC155" s="4">
        <f>IF(ISNUMBER(MATCH(AD155, $AD$2:AD154, 0)), INDEX($AC$2:AC154, MATCH(AD155, $AD$2:AD154, 0)), MAX($AC$2:AC154)+1)</f>
        <v>4</v>
      </c>
      <c r="AD155" t="str">
        <f t="shared" si="9"/>
        <v>เชียงใหม่-ตลาดไท</v>
      </c>
      <c r="AE155" t="s">
        <v>73</v>
      </c>
      <c r="AF155" s="1">
        <v>0</v>
      </c>
      <c r="AG155" s="1">
        <v>0</v>
      </c>
      <c r="AH155" s="1">
        <v>0</v>
      </c>
      <c r="AI155" t="s">
        <v>647</v>
      </c>
      <c r="AJ155" s="1">
        <v>1</v>
      </c>
      <c r="AK155" s="1">
        <v>720</v>
      </c>
      <c r="AL155" s="1">
        <v>720</v>
      </c>
      <c r="AM155" s="1">
        <v>1</v>
      </c>
      <c r="AN155" s="1">
        <v>0</v>
      </c>
      <c r="AO155" s="1">
        <v>0</v>
      </c>
      <c r="AP155" s="1">
        <v>0</v>
      </c>
      <c r="AQ155" s="1">
        <v>0</v>
      </c>
      <c r="AR155" s="1">
        <v>400</v>
      </c>
      <c r="AS155" s="1">
        <v>1302.21</v>
      </c>
      <c r="AT155" s="1">
        <f>Table1[[#This Row],[รวมต้นทุนค่าเดินทาง]]+Table1[[#This Row],[รวมต้นทุนค่าซ่อม]]+Table1[[#This Row],[รวมค่าเสื่อม]]</f>
        <v>2992.7686613280957</v>
      </c>
      <c r="AU155" s="1">
        <f t="shared" si="7"/>
        <v>4256.109283997258</v>
      </c>
      <c r="AV155" s="1" t="str" cm="1">
        <f t="array" ref="AV155">IF(AC155&lt;4, "เก็บ", IF(OR(AT155 &lt; PERCENTILE(IF($AC$2:$AC$5092=AC155, $AT$2:$AT$5092), 0.25) - 1.5 * (PERCENTILE(IF($AC$2:$AC$5092=AC155, $AT$2:$AT$5092), 0.75) - PERCENTILE(IF($AC$2:$AC$5092=AC155, $AT$2:$AT$5092), 0.25)), AT155 &gt; PERCENTILE(IF($AC$2:$AC$5092=AC155, $AT$2:$AT$5092), 0.75) + 1.5 * (PERCENTILE(IF($AC$2:$AC$5092=AC155, $AT$2:$AT$5092), 0.75) - PERCENTILE(IF($AC$2:$AC$5092=AC155, $AT$2:$AT$5092), 0.25))), "ตัด", "เก็บ"))</f>
        <v>เก็บ</v>
      </c>
      <c r="AW155" s="1">
        <f t="shared" si="8"/>
        <v>3807.0727671795808</v>
      </c>
      <c r="AX155" s="1">
        <v>2335.0230876608157</v>
      </c>
      <c r="AY155" s="1">
        <v>1290.5586613280955</v>
      </c>
    </row>
    <row r="156" spans="1:51" x14ac:dyDescent="0.2">
      <c r="A156" s="3">
        <v>45316</v>
      </c>
      <c r="B156">
        <v>45316</v>
      </c>
      <c r="C156" t="s">
        <v>648</v>
      </c>
      <c r="D156" t="s">
        <v>66</v>
      </c>
      <c r="E156" t="s">
        <v>129</v>
      </c>
      <c r="F156" t="s">
        <v>360</v>
      </c>
      <c r="G156" s="1">
        <v>0</v>
      </c>
      <c r="H156" s="1">
        <v>0</v>
      </c>
      <c r="I156" s="1">
        <v>500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500</v>
      </c>
      <c r="P156" t="s">
        <v>649</v>
      </c>
      <c r="Q156" s="2">
        <v>45316</v>
      </c>
      <c r="R156" t="s">
        <v>70</v>
      </c>
      <c r="S156">
        <v>0</v>
      </c>
      <c r="T156" t="s">
        <v>71</v>
      </c>
      <c r="U156" t="s">
        <v>72</v>
      </c>
      <c r="V156" s="1">
        <v>0</v>
      </c>
      <c r="W156" s="1">
        <v>0</v>
      </c>
      <c r="X156" s="1">
        <v>0</v>
      </c>
      <c r="AA156" t="s">
        <v>58</v>
      </c>
      <c r="AB156" s="1">
        <v>0</v>
      </c>
      <c r="AC156" s="4">
        <f>IF(ISNUMBER(MATCH(AD156, $AD$2:AD155, 0)), INDEX($AC$2:AC155, MATCH(AD156, $AD$2:AD155, 0)), MAX($AC$2:AC155)+1)</f>
        <v>2</v>
      </c>
      <c r="AD156" t="str">
        <f t="shared" si="9"/>
        <v>เชียงใหม่-พุทธมณฑลสาย 5</v>
      </c>
      <c r="AE156" t="s">
        <v>73</v>
      </c>
      <c r="AF156" s="1">
        <v>0</v>
      </c>
      <c r="AG156" s="1">
        <v>0</v>
      </c>
      <c r="AH156" s="1">
        <v>0</v>
      </c>
      <c r="AI156" t="s">
        <v>650</v>
      </c>
      <c r="AJ156" s="1">
        <v>1</v>
      </c>
      <c r="AK156" s="1">
        <v>720</v>
      </c>
      <c r="AL156" s="1">
        <v>720</v>
      </c>
      <c r="AM156" s="1">
        <v>1</v>
      </c>
      <c r="AN156" s="1">
        <v>0</v>
      </c>
      <c r="AO156" s="1">
        <v>0</v>
      </c>
      <c r="AP156" s="1">
        <v>0</v>
      </c>
      <c r="AQ156" s="1">
        <v>0</v>
      </c>
      <c r="AR156" s="1">
        <v>500</v>
      </c>
      <c r="AS156" s="1">
        <v>259.56845567375888</v>
      </c>
      <c r="AT156" s="1">
        <f>Table1[[#This Row],[รวมต้นทุนค่าเดินทาง]]+Table1[[#This Row],[รวมต้นทุนค่าซ่อม]]+Table1[[#This Row],[รวมค่าเสื่อม]]</f>
        <v>2563.0263253080989</v>
      </c>
      <c r="AU156" s="1">
        <f t="shared" si="7"/>
        <v>5026.5629662053279</v>
      </c>
      <c r="AV156" s="1" t="str" cm="1">
        <f t="array" ref="AV156">IF(AC156&lt;4, "เก็บ", IF(OR(AT156 &lt; PERCENTILE(IF($AC$2:$AC$5092=AC156, $AT$2:$AT$5092), 0.25) - 1.5 * (PERCENTILE(IF($AC$2:$AC$5092=AC156, $AT$2:$AT$5092), 0.75) - PERCENTILE(IF($AC$2:$AC$5092=AC156, $AT$2:$AT$5092), 0.25)), AT156 &gt; PERCENTILE(IF($AC$2:$AC$5092=AC156, $AT$2:$AT$5092), 0.75) + 1.5 * (PERCENTILE(IF($AC$2:$AC$5092=AC156, $AT$2:$AT$5092), 0.75) - PERCENTILE(IF($AC$2:$AC$5092=AC156, $AT$2:$AT$5092), 0.25))), "ตัด", "เก็บ"))</f>
        <v>เก็บ</v>
      </c>
      <c r="AW156" s="1">
        <f t="shared" si="8"/>
        <v>5026.5629662053279</v>
      </c>
      <c r="AX156" s="1">
        <v>4064.5059139663294</v>
      </c>
      <c r="AY156" s="1">
        <v>1803.4578696343401</v>
      </c>
    </row>
    <row r="157" spans="1:51" x14ac:dyDescent="0.2">
      <c r="A157" s="3">
        <v>45316</v>
      </c>
      <c r="B157">
        <v>45316</v>
      </c>
      <c r="C157" t="s">
        <v>651</v>
      </c>
      <c r="D157" t="s">
        <v>66</v>
      </c>
      <c r="E157" t="s">
        <v>124</v>
      </c>
      <c r="F157" t="s">
        <v>313</v>
      </c>
      <c r="G157" s="1">
        <v>0</v>
      </c>
      <c r="H157" s="1">
        <v>975</v>
      </c>
      <c r="I157" s="1">
        <v>500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500</v>
      </c>
      <c r="P157" t="s">
        <v>652</v>
      </c>
      <c r="Q157" s="2">
        <v>45316</v>
      </c>
      <c r="R157" t="s">
        <v>70</v>
      </c>
      <c r="S157">
        <v>0</v>
      </c>
      <c r="T157" t="s">
        <v>71</v>
      </c>
      <c r="U157" t="s">
        <v>161</v>
      </c>
      <c r="V157" s="1">
        <v>0</v>
      </c>
      <c r="W157" s="1">
        <v>0</v>
      </c>
      <c r="X157" s="1">
        <v>0</v>
      </c>
      <c r="AA157" t="s">
        <v>58</v>
      </c>
      <c r="AB157" s="1">
        <v>0</v>
      </c>
      <c r="AC157" s="4">
        <f>IF(ISNUMBER(MATCH(AD157, $AD$2:AD156, 0)), INDEX($AC$2:AC156, MATCH(AD157, $AD$2:AD156, 0)), MAX($AC$2:AC156)+1)</f>
        <v>9</v>
      </c>
      <c r="AD157" t="str">
        <f t="shared" si="9"/>
        <v>เชียงใหม่-พุทธมณฑลสาย 2</v>
      </c>
      <c r="AE157" t="s">
        <v>73</v>
      </c>
      <c r="AF157" s="1">
        <v>0</v>
      </c>
      <c r="AG157" s="1">
        <v>0</v>
      </c>
      <c r="AH157" s="1">
        <v>0</v>
      </c>
      <c r="AI157" t="s">
        <v>653</v>
      </c>
      <c r="AJ157" s="1">
        <v>1</v>
      </c>
      <c r="AK157" s="1">
        <v>720</v>
      </c>
      <c r="AL157" s="1">
        <v>720</v>
      </c>
      <c r="AM157" s="1">
        <v>1</v>
      </c>
      <c r="AN157" s="1">
        <v>0</v>
      </c>
      <c r="AO157" s="1">
        <v>0</v>
      </c>
      <c r="AP157" s="1">
        <v>0</v>
      </c>
      <c r="AQ157" s="1">
        <v>0</v>
      </c>
      <c r="AR157" s="1">
        <v>1475</v>
      </c>
      <c r="AS157" s="1">
        <v>943.50101851851855</v>
      </c>
      <c r="AT157" s="1">
        <f>Table1[[#This Row],[รวมต้นทุนค่าเดินทาง]]+Table1[[#This Row],[รวมต้นทุนค่าซ่อม]]+Table1[[#This Row],[รวมค่าเสื่อม]]</f>
        <v>4325.968550986051</v>
      </c>
      <c r="AU157" s="1">
        <f t="shared" si="7"/>
        <v>4623.2312262414152</v>
      </c>
      <c r="AV157" s="1" t="str" cm="1">
        <f t="array" ref="AV157">IF(AC157&lt;4, "เก็บ", IF(OR(AT157 &lt; PERCENTILE(IF($AC$2:$AC$5092=AC157, $AT$2:$AT$5092), 0.25) - 1.5 * (PERCENTILE(IF($AC$2:$AC$5092=AC157, $AT$2:$AT$5092), 0.75) - PERCENTILE(IF($AC$2:$AC$5092=AC157, $AT$2:$AT$5092), 0.25)), AT157 &gt; PERCENTILE(IF($AC$2:$AC$5092=AC157, $AT$2:$AT$5092), 0.75) + 1.5 * (PERCENTILE(IF($AC$2:$AC$5092=AC157, $AT$2:$AT$5092), 0.75) - PERCENTILE(IF($AC$2:$AC$5092=AC157, $AT$2:$AT$5092), 0.25))), "ตัด", "เก็บ"))</f>
        <v>เก็บ</v>
      </c>
      <c r="AW157" s="1">
        <f t="shared" si="8"/>
        <v>4005.4952465164292</v>
      </c>
      <c r="AX157" s="1">
        <v>2577.9546108768855</v>
      </c>
      <c r="AY157" s="1">
        <v>1907.4675324675327</v>
      </c>
    </row>
    <row r="158" spans="1:51" x14ac:dyDescent="0.2">
      <c r="A158" s="3">
        <v>45316</v>
      </c>
      <c r="B158">
        <v>45316</v>
      </c>
      <c r="C158" t="s">
        <v>654</v>
      </c>
      <c r="D158" t="s">
        <v>66</v>
      </c>
      <c r="E158" t="s">
        <v>67</v>
      </c>
      <c r="F158" t="s">
        <v>655</v>
      </c>
      <c r="G158" s="1">
        <v>0</v>
      </c>
      <c r="H158" s="1">
        <v>945</v>
      </c>
      <c r="I158" s="1">
        <v>400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400</v>
      </c>
      <c r="P158" t="s">
        <v>656</v>
      </c>
      <c r="Q158" s="2">
        <v>45316</v>
      </c>
      <c r="R158" t="s">
        <v>70</v>
      </c>
      <c r="S158">
        <v>0</v>
      </c>
      <c r="T158" t="s">
        <v>71</v>
      </c>
      <c r="U158" t="s">
        <v>93</v>
      </c>
      <c r="V158" s="1">
        <v>0</v>
      </c>
      <c r="W158" s="1">
        <v>0</v>
      </c>
      <c r="X158" s="1">
        <v>0</v>
      </c>
      <c r="AA158" t="s">
        <v>58</v>
      </c>
      <c r="AB158" s="1">
        <v>0</v>
      </c>
      <c r="AC158" s="4">
        <f>IF(ISNUMBER(MATCH(AD158, $AD$2:AD157, 0)), INDEX($AC$2:AC157, MATCH(AD158, $AD$2:AD157, 0)), MAX($AC$2:AC157)+1)</f>
        <v>4</v>
      </c>
      <c r="AD158" t="str">
        <f t="shared" si="9"/>
        <v>เชียงใหม่-ตลาดไท</v>
      </c>
      <c r="AE158" t="s">
        <v>73</v>
      </c>
      <c r="AF158" s="1">
        <v>0</v>
      </c>
      <c r="AG158" s="1">
        <v>0</v>
      </c>
      <c r="AH158" s="1">
        <v>0</v>
      </c>
      <c r="AI158" t="s">
        <v>657</v>
      </c>
      <c r="AJ158" s="1">
        <v>1</v>
      </c>
      <c r="AK158" s="1">
        <v>720</v>
      </c>
      <c r="AL158" s="1">
        <v>720</v>
      </c>
      <c r="AM158" s="1">
        <v>1</v>
      </c>
      <c r="AN158" s="1">
        <v>0</v>
      </c>
      <c r="AO158" s="1">
        <v>0</v>
      </c>
      <c r="AP158" s="1">
        <v>0</v>
      </c>
      <c r="AQ158" s="1">
        <v>0</v>
      </c>
      <c r="AR158" s="1">
        <v>1345</v>
      </c>
      <c r="AS158" s="1">
        <v>431.87611111111107</v>
      </c>
      <c r="AT158" s="1">
        <f>Table1[[#This Row],[รวมต้นทุนค่าเดินทาง]]+Table1[[#This Row],[รวมต้นทุนค่าซ่อม]]+Table1[[#This Row],[รวมค่าเสื่อม]]</f>
        <v>4032.5579292929292</v>
      </c>
      <c r="AU158" s="1">
        <f t="shared" si="7"/>
        <v>4256.109283997258</v>
      </c>
      <c r="AV158" s="1" t="str" cm="1">
        <f t="array" ref="AV158">IF(AC158&lt;4, "เก็บ", IF(OR(AT158 &lt; PERCENTILE(IF($AC$2:$AC$5092=AC158, $AT$2:$AT$5092), 0.25) - 1.5 * (PERCENTILE(IF($AC$2:$AC$5092=AC158, $AT$2:$AT$5092), 0.75) - PERCENTILE(IF($AC$2:$AC$5092=AC158, $AT$2:$AT$5092), 0.25)), AT158 &gt; PERCENTILE(IF($AC$2:$AC$5092=AC158, $AT$2:$AT$5092), 0.75) + 1.5 * (PERCENTILE(IF($AC$2:$AC$5092=AC158, $AT$2:$AT$5092), 0.75) - PERCENTILE(IF($AC$2:$AC$5092=AC158, $AT$2:$AT$5092), 0.25))), "ตัด", "เก็บ"))</f>
        <v>เก็บ</v>
      </c>
      <c r="AW158" s="1">
        <f t="shared" si="8"/>
        <v>3807.0727671795808</v>
      </c>
      <c r="AX158" s="1">
        <v>2335.0230876608157</v>
      </c>
      <c r="AY158" s="1">
        <v>2255.681818181818</v>
      </c>
    </row>
    <row r="159" spans="1:51" x14ac:dyDescent="0.2">
      <c r="A159" s="3">
        <v>45316</v>
      </c>
      <c r="B159">
        <v>45316</v>
      </c>
      <c r="C159" t="s">
        <v>658</v>
      </c>
      <c r="D159" t="s">
        <v>66</v>
      </c>
      <c r="E159" t="s">
        <v>129</v>
      </c>
      <c r="F159" t="s">
        <v>180</v>
      </c>
      <c r="G159" s="1">
        <v>0</v>
      </c>
      <c r="H159" s="1">
        <v>945</v>
      </c>
      <c r="I159" s="1">
        <v>400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400</v>
      </c>
      <c r="P159" t="s">
        <v>659</v>
      </c>
      <c r="Q159" s="2">
        <v>45316</v>
      </c>
      <c r="R159" t="s">
        <v>70</v>
      </c>
      <c r="S159">
        <v>0</v>
      </c>
      <c r="T159" t="s">
        <v>71</v>
      </c>
      <c r="U159" t="s">
        <v>93</v>
      </c>
      <c r="V159" s="1">
        <v>0</v>
      </c>
      <c r="W159" s="1">
        <v>0</v>
      </c>
      <c r="X159" s="1">
        <v>0</v>
      </c>
      <c r="AA159" t="s">
        <v>58</v>
      </c>
      <c r="AB159" s="1">
        <v>0</v>
      </c>
      <c r="AC159" s="4">
        <f>IF(ISNUMBER(MATCH(AD159, $AD$2:AD158, 0)), INDEX($AC$2:AC158, MATCH(AD159, $AD$2:AD158, 0)), MAX($AC$2:AC158)+1)</f>
        <v>4</v>
      </c>
      <c r="AD159" t="str">
        <f t="shared" si="9"/>
        <v>เชียงใหม่-ตลาดไท</v>
      </c>
      <c r="AE159" t="s">
        <v>73</v>
      </c>
      <c r="AF159" s="1">
        <v>0</v>
      </c>
      <c r="AG159" s="1">
        <v>0</v>
      </c>
      <c r="AH159" s="1">
        <v>0</v>
      </c>
      <c r="AI159" t="s">
        <v>660</v>
      </c>
      <c r="AJ159" s="1">
        <v>1</v>
      </c>
      <c r="AK159" s="1">
        <v>720</v>
      </c>
      <c r="AL159" s="1">
        <v>720</v>
      </c>
      <c r="AM159" s="1">
        <v>1</v>
      </c>
      <c r="AN159" s="1">
        <v>0</v>
      </c>
      <c r="AO159" s="1">
        <v>0</v>
      </c>
      <c r="AP159" s="1">
        <v>0</v>
      </c>
      <c r="AQ159" s="1">
        <v>0</v>
      </c>
      <c r="AR159" s="1">
        <v>1345</v>
      </c>
      <c r="AS159" s="1">
        <v>528.35374999999999</v>
      </c>
      <c r="AT159" s="1">
        <f>Table1[[#This Row],[รวมต้นทุนค่าเดินทาง]]+Table1[[#This Row],[รวมต้นทุนค่าซ่อม]]+Table1[[#This Row],[รวมค่าเสื่อม]]</f>
        <v>3828.4330921169767</v>
      </c>
      <c r="AU159" s="1">
        <f t="shared" si="7"/>
        <v>4256.109283997258</v>
      </c>
      <c r="AV159" s="1" t="str" cm="1">
        <f t="array" ref="AV159">IF(AC159&lt;4, "เก็บ", IF(OR(AT159 &lt; PERCENTILE(IF($AC$2:$AC$5092=AC159, $AT$2:$AT$5092), 0.25) - 1.5 * (PERCENTILE(IF($AC$2:$AC$5092=AC159, $AT$2:$AT$5092), 0.75) - PERCENTILE(IF($AC$2:$AC$5092=AC159, $AT$2:$AT$5092), 0.25)), AT159 &gt; PERCENTILE(IF($AC$2:$AC$5092=AC159, $AT$2:$AT$5092), 0.75) + 1.5 * (PERCENTILE(IF($AC$2:$AC$5092=AC159, $AT$2:$AT$5092), 0.75) - PERCENTILE(IF($AC$2:$AC$5092=AC159, $AT$2:$AT$5092), 0.25))), "ตัด", "เก็บ"))</f>
        <v>เก็บ</v>
      </c>
      <c r="AW159" s="1">
        <f t="shared" si="8"/>
        <v>3807.0727671795808</v>
      </c>
      <c r="AX159" s="1">
        <v>2335.0230876608157</v>
      </c>
      <c r="AY159" s="1">
        <v>1955.0793421169769</v>
      </c>
    </row>
    <row r="160" spans="1:51" x14ac:dyDescent="0.2">
      <c r="A160" s="3">
        <v>45317</v>
      </c>
      <c r="B160">
        <v>45317</v>
      </c>
      <c r="C160" t="s">
        <v>661</v>
      </c>
      <c r="D160" t="s">
        <v>66</v>
      </c>
      <c r="E160" t="s">
        <v>124</v>
      </c>
      <c r="F160" t="s">
        <v>453</v>
      </c>
      <c r="G160" s="1">
        <v>0</v>
      </c>
      <c r="H160" s="1">
        <v>975</v>
      </c>
      <c r="I160" s="1">
        <v>500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500</v>
      </c>
      <c r="P160" t="s">
        <v>662</v>
      </c>
      <c r="Q160" s="2">
        <v>45317</v>
      </c>
      <c r="R160" t="s">
        <v>70</v>
      </c>
      <c r="S160">
        <v>0</v>
      </c>
      <c r="T160" t="s">
        <v>71</v>
      </c>
      <c r="U160" t="s">
        <v>161</v>
      </c>
      <c r="V160" s="1">
        <v>0</v>
      </c>
      <c r="W160" s="1">
        <v>0</v>
      </c>
      <c r="X160" s="1">
        <v>0</v>
      </c>
      <c r="AA160" t="s">
        <v>58</v>
      </c>
      <c r="AB160" s="1">
        <v>0</v>
      </c>
      <c r="AC160" s="4">
        <f>IF(ISNUMBER(MATCH(AD160, $AD$2:AD159, 0)), INDEX($AC$2:AC159, MATCH(AD160, $AD$2:AD159, 0)), MAX($AC$2:AC159)+1)</f>
        <v>9</v>
      </c>
      <c r="AD160" t="str">
        <f t="shared" si="9"/>
        <v>เชียงใหม่-พุทธมณฑลสาย 2</v>
      </c>
      <c r="AE160" t="s">
        <v>73</v>
      </c>
      <c r="AF160" s="1">
        <v>0</v>
      </c>
      <c r="AG160" s="1">
        <v>0</v>
      </c>
      <c r="AH160" s="1">
        <v>0</v>
      </c>
      <c r="AI160" t="s">
        <v>663</v>
      </c>
      <c r="AJ160" s="1">
        <v>1</v>
      </c>
      <c r="AK160" s="1">
        <v>720</v>
      </c>
      <c r="AL160" s="1">
        <v>720</v>
      </c>
      <c r="AM160" s="1">
        <v>1</v>
      </c>
      <c r="AN160" s="1">
        <v>0</v>
      </c>
      <c r="AO160" s="1">
        <v>0</v>
      </c>
      <c r="AP160" s="1">
        <v>0</v>
      </c>
      <c r="AQ160" s="1">
        <v>0</v>
      </c>
      <c r="AR160" s="1">
        <v>1475</v>
      </c>
      <c r="AS160" s="1">
        <v>234.26</v>
      </c>
      <c r="AT160" s="1">
        <f>Table1[[#This Row],[รวมต้นทุนค่าเดินทาง]]+Table1[[#This Row],[รวมต้นทุนค่าซ่อม]]+Table1[[#This Row],[รวมค่าเสื่อม]]</f>
        <v>6074.5197402597405</v>
      </c>
      <c r="AU160" s="1">
        <f t="shared" si="7"/>
        <v>4623.2312262414152</v>
      </c>
      <c r="AV160" s="1" t="str" cm="1">
        <f t="array" ref="AV160">IF(AC160&lt;4, "เก็บ", IF(OR(AT160 &lt; PERCENTILE(IF($AC$2:$AC$5092=AC160, $AT$2:$AT$5092), 0.25) - 1.5 * (PERCENTILE(IF($AC$2:$AC$5092=AC160, $AT$2:$AT$5092), 0.75) - PERCENTILE(IF($AC$2:$AC$5092=AC160, $AT$2:$AT$5092), 0.25)), AT160 &gt; PERCENTILE(IF($AC$2:$AC$5092=AC160, $AT$2:$AT$5092), 0.75) + 1.5 * (PERCENTILE(IF($AC$2:$AC$5092=AC160, $AT$2:$AT$5092), 0.75) - PERCENTILE(IF($AC$2:$AC$5092=AC160, $AT$2:$AT$5092), 0.25))), "ตัด", "เก็บ"))</f>
        <v>เก็บ</v>
      </c>
      <c r="AW160" s="1">
        <f t="shared" si="8"/>
        <v>4005.4952465164292</v>
      </c>
      <c r="AX160" s="1">
        <v>2577.9546108768855</v>
      </c>
      <c r="AY160" s="1">
        <v>4365.2597402597403</v>
      </c>
    </row>
    <row r="161" spans="1:51" x14ac:dyDescent="0.2">
      <c r="A161" s="3">
        <v>45317</v>
      </c>
      <c r="B161">
        <v>45317</v>
      </c>
      <c r="C161" t="s">
        <v>664</v>
      </c>
      <c r="D161" t="s">
        <v>66</v>
      </c>
      <c r="E161" t="s">
        <v>67</v>
      </c>
      <c r="F161" t="s">
        <v>665</v>
      </c>
      <c r="G161" s="1">
        <v>853</v>
      </c>
      <c r="H161" s="1">
        <v>0</v>
      </c>
      <c r="I161" s="1">
        <v>400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1253</v>
      </c>
      <c r="P161" t="s">
        <v>666</v>
      </c>
      <c r="Q161" s="2">
        <v>45317</v>
      </c>
      <c r="R161" t="s">
        <v>70</v>
      </c>
      <c r="S161">
        <v>0</v>
      </c>
      <c r="T161" t="s">
        <v>254</v>
      </c>
      <c r="U161" t="s">
        <v>161</v>
      </c>
      <c r="V161" s="1">
        <v>0</v>
      </c>
      <c r="W161" s="1">
        <v>0</v>
      </c>
      <c r="X161" s="1">
        <v>0</v>
      </c>
      <c r="AA161" t="s">
        <v>58</v>
      </c>
      <c r="AB161" s="1">
        <v>0</v>
      </c>
      <c r="AC161" s="4">
        <f>IF(ISNUMBER(MATCH(AD161, $AD$2:AD160, 0)), INDEX($AC$2:AC160, MATCH(AD161, $AD$2:AD160, 0)), MAX($AC$2:AC160)+1)</f>
        <v>11</v>
      </c>
      <c r="AD161" t="str">
        <f t="shared" si="9"/>
        <v>ลำปาง-พุทธมณฑลสาย 2</v>
      </c>
      <c r="AE161" t="s">
        <v>73</v>
      </c>
      <c r="AF161" s="1">
        <v>0</v>
      </c>
      <c r="AG161" s="1">
        <v>0</v>
      </c>
      <c r="AH161" s="1">
        <v>0</v>
      </c>
      <c r="AI161" t="s">
        <v>667</v>
      </c>
      <c r="AJ161" s="1">
        <v>1</v>
      </c>
      <c r="AK161" s="1">
        <v>720</v>
      </c>
      <c r="AL161" s="1">
        <v>720</v>
      </c>
      <c r="AM161" s="1">
        <v>1</v>
      </c>
      <c r="AN161" s="1">
        <v>0</v>
      </c>
      <c r="AO161" s="1">
        <v>0</v>
      </c>
      <c r="AP161" s="1">
        <v>0</v>
      </c>
      <c r="AQ161" s="1">
        <v>0</v>
      </c>
      <c r="AR161" s="1">
        <v>1253</v>
      </c>
      <c r="AS161" s="1">
        <v>174.7833333333333</v>
      </c>
      <c r="AT161" s="1">
        <f>Table1[[#This Row],[รวมต้นทุนค่าเดินทาง]]+Table1[[#This Row],[รวมต้นทุนค่าซ่อม]]+Table1[[#This Row],[รวมค่าเสื่อม]]</f>
        <v>3225.0533029996632</v>
      </c>
      <c r="AU161" s="1">
        <f t="shared" si="7"/>
        <v>4930.4097489270907</v>
      </c>
      <c r="AV161" s="1" t="str" cm="1">
        <f t="array" ref="AV161">IF(AC161&lt;4, "เก็บ", IF(OR(AT161 &lt; PERCENTILE(IF($AC$2:$AC$5092=AC161, $AT$2:$AT$5092), 0.25) - 1.5 * (PERCENTILE(IF($AC$2:$AC$5092=AC161, $AT$2:$AT$5092), 0.75) - PERCENTILE(IF($AC$2:$AC$5092=AC161, $AT$2:$AT$5092), 0.25)), AT161 &gt; PERCENTILE(IF($AC$2:$AC$5092=AC161, $AT$2:$AT$5092), 0.75) + 1.5 * (PERCENTILE(IF($AC$2:$AC$5092=AC161, $AT$2:$AT$5092), 0.75) - PERCENTILE(IF($AC$2:$AC$5092=AC161, $AT$2:$AT$5092), 0.25))), "ตัด", "เก็บ"))</f>
        <v>เก็บ</v>
      </c>
      <c r="AW161" s="1">
        <f t="shared" si="8"/>
        <v>4496.4734610911819</v>
      </c>
      <c r="AX161" s="1">
        <v>2927.9145864762854</v>
      </c>
      <c r="AY161" s="1">
        <v>1797.2699696663296</v>
      </c>
    </row>
    <row r="162" spans="1:51" x14ac:dyDescent="0.2">
      <c r="A162" s="3">
        <v>45317</v>
      </c>
      <c r="B162">
        <v>45317</v>
      </c>
      <c r="C162" t="s">
        <v>668</v>
      </c>
      <c r="D162" t="s">
        <v>66</v>
      </c>
      <c r="E162" t="s">
        <v>129</v>
      </c>
      <c r="F162" t="s">
        <v>669</v>
      </c>
      <c r="G162" s="1">
        <v>0</v>
      </c>
      <c r="H162" s="1">
        <v>0</v>
      </c>
      <c r="I162" s="1">
        <v>500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500</v>
      </c>
      <c r="P162" t="s">
        <v>670</v>
      </c>
      <c r="Q162" s="2">
        <v>45317</v>
      </c>
      <c r="R162" t="s">
        <v>70</v>
      </c>
      <c r="S162">
        <v>0</v>
      </c>
      <c r="T162" t="s">
        <v>71</v>
      </c>
      <c r="U162" t="s">
        <v>161</v>
      </c>
      <c r="V162" s="1">
        <v>0</v>
      </c>
      <c r="W162" s="1">
        <v>0</v>
      </c>
      <c r="X162" s="1">
        <v>0</v>
      </c>
      <c r="AA162" t="s">
        <v>58</v>
      </c>
      <c r="AB162" s="1">
        <v>0</v>
      </c>
      <c r="AC162" s="4">
        <f>IF(ISNUMBER(MATCH(AD162, $AD$2:AD161, 0)), INDEX($AC$2:AC161, MATCH(AD162, $AD$2:AD161, 0)), MAX($AC$2:AC161)+1)</f>
        <v>9</v>
      </c>
      <c r="AD162" t="str">
        <f t="shared" si="9"/>
        <v>เชียงใหม่-พุทธมณฑลสาย 2</v>
      </c>
      <c r="AE162" t="s">
        <v>73</v>
      </c>
      <c r="AF162" s="1">
        <v>0</v>
      </c>
      <c r="AG162" s="1">
        <v>0</v>
      </c>
      <c r="AH162" s="1">
        <v>0</v>
      </c>
      <c r="AI162" t="s">
        <v>671</v>
      </c>
      <c r="AJ162" s="1">
        <v>1</v>
      </c>
      <c r="AK162" s="1">
        <v>720</v>
      </c>
      <c r="AL162" s="1">
        <v>720</v>
      </c>
      <c r="AM162" s="1">
        <v>1</v>
      </c>
      <c r="AN162" s="1">
        <v>0</v>
      </c>
      <c r="AO162" s="1">
        <v>0</v>
      </c>
      <c r="AP162" s="1">
        <v>0</v>
      </c>
      <c r="AQ162" s="1">
        <v>0</v>
      </c>
      <c r="AR162" s="1">
        <v>500</v>
      </c>
      <c r="AS162" s="1">
        <v>781.44321428571425</v>
      </c>
      <c r="AT162" s="1">
        <f>Table1[[#This Row],[รวมต้นทุนค่าเดินทาง]]+Table1[[#This Row],[รวมต้นทุนค่าซ่อม]]+Table1[[#This Row],[รวมค่าเสื่อม]]</f>
        <v>2472.4621012898897</v>
      </c>
      <c r="AU162" s="1">
        <f t="shared" si="7"/>
        <v>4623.2312262414152</v>
      </c>
      <c r="AV162" s="1" t="str" cm="1">
        <f t="array" ref="AV162">IF(AC162&lt;4, "เก็บ", IF(OR(AT162 &lt; PERCENTILE(IF($AC$2:$AC$5092=AC162, $AT$2:$AT$5092), 0.25) - 1.5 * (PERCENTILE(IF($AC$2:$AC$5092=AC162, $AT$2:$AT$5092), 0.75) - PERCENTILE(IF($AC$2:$AC$5092=AC162, $AT$2:$AT$5092), 0.25)), AT162 &gt; PERCENTILE(IF($AC$2:$AC$5092=AC162, $AT$2:$AT$5092), 0.75) + 1.5 * (PERCENTILE(IF($AC$2:$AC$5092=AC162, $AT$2:$AT$5092), 0.75) - PERCENTILE(IF($AC$2:$AC$5092=AC162, $AT$2:$AT$5092), 0.25))), "ตัด", "เก็บ"))</f>
        <v>เก็บ</v>
      </c>
      <c r="AW162" s="1">
        <f t="shared" si="8"/>
        <v>4005.4952465164292</v>
      </c>
      <c r="AX162" s="1">
        <v>2577.9546108768855</v>
      </c>
      <c r="AY162" s="1">
        <v>1191.0188870041752</v>
      </c>
    </row>
    <row r="163" spans="1:51" x14ac:dyDescent="0.2">
      <c r="A163" s="3">
        <v>45317</v>
      </c>
      <c r="B163">
        <v>45317</v>
      </c>
      <c r="C163" t="s">
        <v>672</v>
      </c>
      <c r="D163" t="s">
        <v>66</v>
      </c>
      <c r="E163" t="s">
        <v>129</v>
      </c>
      <c r="F163" t="s">
        <v>332</v>
      </c>
      <c r="G163" s="1">
        <v>0</v>
      </c>
      <c r="H163" s="1">
        <v>0</v>
      </c>
      <c r="I163" s="1">
        <v>500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500</v>
      </c>
      <c r="P163" t="s">
        <v>673</v>
      </c>
      <c r="Q163" s="2">
        <v>45317</v>
      </c>
      <c r="R163" t="s">
        <v>70</v>
      </c>
      <c r="S163">
        <v>0</v>
      </c>
      <c r="T163" t="s">
        <v>71</v>
      </c>
      <c r="U163" t="s">
        <v>72</v>
      </c>
      <c r="V163" s="1">
        <v>0</v>
      </c>
      <c r="W163" s="1">
        <v>0</v>
      </c>
      <c r="X163" s="1">
        <v>0</v>
      </c>
      <c r="AA163" t="s">
        <v>58</v>
      </c>
      <c r="AB163" s="1">
        <v>0</v>
      </c>
      <c r="AC163" s="4">
        <f>IF(ISNUMBER(MATCH(AD163, $AD$2:AD162, 0)), INDEX($AC$2:AC162, MATCH(AD163, $AD$2:AD162, 0)), MAX($AC$2:AC162)+1)</f>
        <v>2</v>
      </c>
      <c r="AD163" t="str">
        <f t="shared" si="9"/>
        <v>เชียงใหม่-พุทธมณฑลสาย 5</v>
      </c>
      <c r="AE163" t="s">
        <v>73</v>
      </c>
      <c r="AF163" s="1">
        <v>0</v>
      </c>
      <c r="AG163" s="1">
        <v>0</v>
      </c>
      <c r="AH163" s="1">
        <v>0</v>
      </c>
      <c r="AI163" t="s">
        <v>674</v>
      </c>
      <c r="AJ163" s="1">
        <v>1</v>
      </c>
      <c r="AK163" s="1">
        <v>720</v>
      </c>
      <c r="AL163" s="1">
        <v>720</v>
      </c>
      <c r="AM163" s="1">
        <v>1</v>
      </c>
      <c r="AN163" s="1">
        <v>0</v>
      </c>
      <c r="AO163" s="1">
        <v>0</v>
      </c>
      <c r="AP163" s="1">
        <v>0</v>
      </c>
      <c r="AQ163" s="1">
        <v>0</v>
      </c>
      <c r="AR163" s="1">
        <v>500</v>
      </c>
      <c r="AS163" s="1">
        <v>655.56710526315794</v>
      </c>
      <c r="AT163" s="1">
        <f>Table1[[#This Row],[รวมต้นทุนค่าเดินทาง]]+Table1[[#This Row],[รวมต้นทุนค่าซ่อม]]+Table1[[#This Row],[รวมค่าเสื่อม]]</f>
        <v>2123.4453543741911</v>
      </c>
      <c r="AU163" s="1">
        <f t="shared" si="7"/>
        <v>5026.5629662053279</v>
      </c>
      <c r="AV163" s="1" t="str" cm="1">
        <f t="array" ref="AV163">IF(AC163&lt;4, "เก็บ", IF(OR(AT163 &lt; PERCENTILE(IF($AC$2:$AC$5092=AC163, $AT$2:$AT$5092), 0.25) - 1.5 * (PERCENTILE(IF($AC$2:$AC$5092=AC163, $AT$2:$AT$5092), 0.75) - PERCENTILE(IF($AC$2:$AC$5092=AC163, $AT$2:$AT$5092), 0.25)), AT163 &gt; PERCENTILE(IF($AC$2:$AC$5092=AC163, $AT$2:$AT$5092), 0.75) + 1.5 * (PERCENTILE(IF($AC$2:$AC$5092=AC163, $AT$2:$AT$5092), 0.75) - PERCENTILE(IF($AC$2:$AC$5092=AC163, $AT$2:$AT$5092), 0.25))), "ตัด", "เก็บ"))</f>
        <v>เก็บ</v>
      </c>
      <c r="AW163" s="1">
        <f t="shared" si="8"/>
        <v>5026.5629662053279</v>
      </c>
      <c r="AX163" s="1">
        <v>4064.5059139663294</v>
      </c>
      <c r="AY163" s="1">
        <v>967.87824911103314</v>
      </c>
    </row>
    <row r="164" spans="1:51" x14ac:dyDescent="0.2">
      <c r="A164" s="3">
        <v>45317</v>
      </c>
      <c r="B164">
        <v>45317</v>
      </c>
      <c r="C164" t="s">
        <v>675</v>
      </c>
      <c r="D164" t="s">
        <v>66</v>
      </c>
      <c r="E164" t="s">
        <v>148</v>
      </c>
      <c r="F164" t="s">
        <v>547</v>
      </c>
      <c r="G164" s="1">
        <v>0</v>
      </c>
      <c r="H164" s="1">
        <v>4601</v>
      </c>
      <c r="I164" s="1">
        <v>750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750</v>
      </c>
      <c r="P164" t="s">
        <v>676</v>
      </c>
      <c r="Q164" s="2">
        <v>45317</v>
      </c>
      <c r="R164" t="s">
        <v>55</v>
      </c>
      <c r="S164">
        <v>0</v>
      </c>
      <c r="T164" t="s">
        <v>88</v>
      </c>
      <c r="U164" t="s">
        <v>72</v>
      </c>
      <c r="V164" s="1">
        <v>3656</v>
      </c>
      <c r="W164" s="1">
        <v>0</v>
      </c>
      <c r="X164" s="1">
        <v>0</v>
      </c>
      <c r="AA164" t="s">
        <v>58</v>
      </c>
      <c r="AB164" s="1">
        <v>0</v>
      </c>
      <c r="AC164" s="4">
        <f>IF(ISNUMBER(MATCH(AD164, $AD$2:AD163, 0)), INDEX($AC$2:AC163, MATCH(AD164, $AD$2:AD163, 0)), MAX($AC$2:AC163)+1)</f>
        <v>18</v>
      </c>
      <c r="AD164" t="str">
        <f t="shared" si="9"/>
        <v>แพร่-พุทธมณฑลสาย 5</v>
      </c>
      <c r="AE164" t="s">
        <v>55</v>
      </c>
      <c r="AF164" s="1">
        <v>0</v>
      </c>
      <c r="AG164" s="1">
        <v>0</v>
      </c>
      <c r="AH164" s="1">
        <v>0</v>
      </c>
      <c r="AI164" t="s">
        <v>677</v>
      </c>
      <c r="AJ164" s="1">
        <v>1</v>
      </c>
      <c r="AK164" s="1">
        <v>572</v>
      </c>
      <c r="AL164" s="1">
        <v>572</v>
      </c>
      <c r="AM164" s="1">
        <v>1</v>
      </c>
      <c r="AN164" s="1">
        <v>0</v>
      </c>
      <c r="AO164" s="1">
        <v>0</v>
      </c>
      <c r="AP164" s="1">
        <v>0</v>
      </c>
      <c r="AQ164" s="1">
        <v>0</v>
      </c>
      <c r="AR164" s="1">
        <v>9007</v>
      </c>
      <c r="AS164" s="1">
        <v>3577.8057142857142</v>
      </c>
      <c r="AT164" s="1">
        <f>Table1[[#This Row],[รวมต้นทุนค่าเดินทาง]]+Table1[[#This Row],[รวมต้นทุนค่าซ่อม]]+Table1[[#This Row],[รวมค่าเสื่อม]]</f>
        <v>13798.498660343805</v>
      </c>
      <c r="AU164" s="1">
        <f t="shared" si="7"/>
        <v>9163.9464199019822</v>
      </c>
      <c r="AV164" s="1" t="str" cm="1">
        <f t="array" ref="AV164">IF(AC164&lt;4, "เก็บ", IF(OR(AT164 &lt; PERCENTILE(IF($AC$2:$AC$5092=AC164, $AT$2:$AT$5092), 0.25) - 1.5 * (PERCENTILE(IF($AC$2:$AC$5092=AC164, $AT$2:$AT$5092), 0.75) - PERCENTILE(IF($AC$2:$AC$5092=AC164, $AT$2:$AT$5092), 0.25)), AT164 &gt; PERCENTILE(IF($AC$2:$AC$5092=AC164, $AT$2:$AT$5092), 0.75) + 1.5 * (PERCENTILE(IF($AC$2:$AC$5092=AC164, $AT$2:$AT$5092), 0.75) - PERCENTILE(IF($AC$2:$AC$5092=AC164, $AT$2:$AT$5092), 0.25))), "ตัด", "เก็บ"))</f>
        <v>เก็บ</v>
      </c>
      <c r="AW164" s="1">
        <f t="shared" si="8"/>
        <v>9163.9464199019822</v>
      </c>
      <c r="AX164" s="1">
        <v>9027.5093291061476</v>
      </c>
      <c r="AY164" s="1">
        <v>1213.6929460580914</v>
      </c>
    </row>
    <row r="165" spans="1:51" x14ac:dyDescent="0.2">
      <c r="A165" s="3">
        <v>45318</v>
      </c>
      <c r="B165">
        <v>45318</v>
      </c>
      <c r="C165" t="s">
        <v>678</v>
      </c>
      <c r="D165" t="s">
        <v>66</v>
      </c>
      <c r="E165" t="s">
        <v>67</v>
      </c>
      <c r="F165" t="s">
        <v>679</v>
      </c>
      <c r="G165" s="1">
        <v>0</v>
      </c>
      <c r="H165" s="1">
        <v>0</v>
      </c>
      <c r="I165" s="1">
        <v>500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500</v>
      </c>
      <c r="P165" t="s">
        <v>680</v>
      </c>
      <c r="Q165" s="2">
        <v>45318</v>
      </c>
      <c r="R165" t="s">
        <v>70</v>
      </c>
      <c r="S165">
        <v>0</v>
      </c>
      <c r="T165" t="s">
        <v>71</v>
      </c>
      <c r="U165" t="s">
        <v>161</v>
      </c>
      <c r="V165" s="1">
        <v>0</v>
      </c>
      <c r="W165" s="1">
        <v>0</v>
      </c>
      <c r="X165" s="1">
        <v>0</v>
      </c>
      <c r="AA165" t="s">
        <v>58</v>
      </c>
      <c r="AB165" s="1">
        <v>0</v>
      </c>
      <c r="AC165" s="4">
        <f>IF(ISNUMBER(MATCH(AD165, $AD$2:AD164, 0)), INDEX($AC$2:AC164, MATCH(AD165, $AD$2:AD164, 0)), MAX($AC$2:AC164)+1)</f>
        <v>9</v>
      </c>
      <c r="AD165" t="str">
        <f t="shared" si="9"/>
        <v>เชียงใหม่-พุทธมณฑลสาย 2</v>
      </c>
      <c r="AE165" t="s">
        <v>73</v>
      </c>
      <c r="AF165" s="1">
        <v>0</v>
      </c>
      <c r="AG165" s="1">
        <v>0</v>
      </c>
      <c r="AH165" s="1">
        <v>0</v>
      </c>
      <c r="AI165" t="s">
        <v>681</v>
      </c>
      <c r="AJ165" s="1">
        <v>1</v>
      </c>
      <c r="AK165" s="1">
        <v>720</v>
      </c>
      <c r="AL165" s="1">
        <v>720</v>
      </c>
      <c r="AM165" s="1">
        <v>1</v>
      </c>
      <c r="AN165" s="1">
        <v>0</v>
      </c>
      <c r="AO165" s="1">
        <v>0</v>
      </c>
      <c r="AP165" s="1">
        <v>0</v>
      </c>
      <c r="AQ165" s="1">
        <v>0</v>
      </c>
      <c r="AR165" s="1">
        <v>500</v>
      </c>
      <c r="AS165" s="1">
        <v>145.6527777777778</v>
      </c>
      <c r="AT165" s="1">
        <f>Table1[[#This Row],[รวมต้นทุนค่าเดินทาง]]+Table1[[#This Row],[รวมต้นทุนค่าซ่อม]]+Table1[[#This Row],[รวมค่าเสื่อม]]</f>
        <v>1861.1398475813944</v>
      </c>
      <c r="AU165" s="1">
        <f t="shared" si="7"/>
        <v>4623.2312262414152</v>
      </c>
      <c r="AV165" s="1" t="str" cm="1">
        <f t="array" ref="AV165">IF(AC165&lt;4, "เก็บ", IF(OR(AT165 &lt; PERCENTILE(IF($AC$2:$AC$5092=AC165, $AT$2:$AT$5092), 0.25) - 1.5 * (PERCENTILE(IF($AC$2:$AC$5092=AC165, $AT$2:$AT$5092), 0.75) - PERCENTILE(IF($AC$2:$AC$5092=AC165, $AT$2:$AT$5092), 0.25)), AT165 &gt; PERCENTILE(IF($AC$2:$AC$5092=AC165, $AT$2:$AT$5092), 0.75) + 1.5 * (PERCENTILE(IF($AC$2:$AC$5092=AC165, $AT$2:$AT$5092), 0.75) - PERCENTILE(IF($AC$2:$AC$5092=AC165, $AT$2:$AT$5092), 0.25))), "ตัด", "เก็บ"))</f>
        <v>เก็บ</v>
      </c>
      <c r="AW165" s="1">
        <f t="shared" si="8"/>
        <v>4005.4952465164292</v>
      </c>
      <c r="AX165" s="1">
        <v>2577.9546108768855</v>
      </c>
      <c r="AY165" s="1">
        <v>1215.4870698036166</v>
      </c>
    </row>
    <row r="166" spans="1:51" x14ac:dyDescent="0.2">
      <c r="A166" s="3">
        <v>45318</v>
      </c>
      <c r="B166">
        <v>45318</v>
      </c>
      <c r="C166" t="s">
        <v>682</v>
      </c>
      <c r="D166" t="s">
        <v>66</v>
      </c>
      <c r="E166" t="s">
        <v>129</v>
      </c>
      <c r="F166" t="s">
        <v>683</v>
      </c>
      <c r="G166" s="1">
        <v>0</v>
      </c>
      <c r="H166" s="1">
        <v>0</v>
      </c>
      <c r="I166" s="1">
        <v>400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400</v>
      </c>
      <c r="P166" t="s">
        <v>684</v>
      </c>
      <c r="Q166" s="2">
        <v>45318</v>
      </c>
      <c r="R166" t="s">
        <v>70</v>
      </c>
      <c r="S166">
        <v>0</v>
      </c>
      <c r="T166" t="s">
        <v>254</v>
      </c>
      <c r="U166" t="s">
        <v>161</v>
      </c>
      <c r="V166" s="1">
        <v>0</v>
      </c>
      <c r="W166" s="1">
        <v>0</v>
      </c>
      <c r="X166" s="1">
        <v>0</v>
      </c>
      <c r="AA166" t="s">
        <v>58</v>
      </c>
      <c r="AB166" s="1">
        <v>0</v>
      </c>
      <c r="AC166" s="4">
        <f>IF(ISNUMBER(MATCH(AD166, $AD$2:AD165, 0)), INDEX($AC$2:AC165, MATCH(AD166, $AD$2:AD165, 0)), MAX($AC$2:AC165)+1)</f>
        <v>11</v>
      </c>
      <c r="AD166" t="str">
        <f t="shared" si="9"/>
        <v>ลำปาง-พุทธมณฑลสาย 2</v>
      </c>
      <c r="AE166" t="s">
        <v>73</v>
      </c>
      <c r="AF166" s="1">
        <v>0</v>
      </c>
      <c r="AG166" s="1">
        <v>0</v>
      </c>
      <c r="AH166" s="1">
        <v>0</v>
      </c>
      <c r="AI166" t="s">
        <v>685</v>
      </c>
      <c r="AJ166" s="1">
        <v>1</v>
      </c>
      <c r="AK166" s="1">
        <v>720</v>
      </c>
      <c r="AL166" s="1">
        <v>720</v>
      </c>
      <c r="AM166" s="1">
        <v>1</v>
      </c>
      <c r="AN166" s="1">
        <v>0</v>
      </c>
      <c r="AO166" s="1">
        <v>0</v>
      </c>
      <c r="AP166" s="1">
        <v>0</v>
      </c>
      <c r="AQ166" s="1">
        <v>0</v>
      </c>
      <c r="AR166" s="1">
        <v>400</v>
      </c>
      <c r="AS166" s="1">
        <v>473.14943496801709</v>
      </c>
      <c r="AT166" s="1">
        <f>Table1[[#This Row],[รวมต้นทุนค่าเดินทาง]]+Table1[[#This Row],[รวมต้นทุนค่าซ่อม]]+Table1[[#This Row],[รวมค่าเสื่อม]]</f>
        <v>2234.3457539864221</v>
      </c>
      <c r="AU166" s="1">
        <f t="shared" si="7"/>
        <v>4930.4097489270907</v>
      </c>
      <c r="AV166" s="1" t="str" cm="1">
        <f t="array" ref="AV166">IF(AC166&lt;4, "เก็บ", IF(OR(AT166 &lt; PERCENTILE(IF($AC$2:$AC$5092=AC166, $AT$2:$AT$5092), 0.25) - 1.5 * (PERCENTILE(IF($AC$2:$AC$5092=AC166, $AT$2:$AT$5092), 0.75) - PERCENTILE(IF($AC$2:$AC$5092=AC166, $AT$2:$AT$5092), 0.25)), AT166 &gt; PERCENTILE(IF($AC$2:$AC$5092=AC166, $AT$2:$AT$5092), 0.75) + 1.5 * (PERCENTILE(IF($AC$2:$AC$5092=AC166, $AT$2:$AT$5092), 0.75) - PERCENTILE(IF($AC$2:$AC$5092=AC166, $AT$2:$AT$5092), 0.25))), "ตัด", "เก็บ"))</f>
        <v>เก็บ</v>
      </c>
      <c r="AW166" s="1">
        <f t="shared" si="8"/>
        <v>4496.4734610911819</v>
      </c>
      <c r="AX166" s="1">
        <v>2927.9145864762854</v>
      </c>
      <c r="AY166" s="1">
        <v>1361.1963190184049</v>
      </c>
    </row>
    <row r="167" spans="1:51" x14ac:dyDescent="0.2">
      <c r="A167" s="3">
        <v>45318</v>
      </c>
      <c r="B167">
        <v>45318</v>
      </c>
      <c r="C167" t="s">
        <v>686</v>
      </c>
      <c r="D167" t="s">
        <v>66</v>
      </c>
      <c r="E167" t="s">
        <v>105</v>
      </c>
      <c r="F167" t="s">
        <v>106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731</v>
      </c>
      <c r="O167" s="1">
        <v>731</v>
      </c>
      <c r="P167" t="s">
        <v>687</v>
      </c>
      <c r="Q167" s="2">
        <v>45318</v>
      </c>
      <c r="R167" t="s">
        <v>55</v>
      </c>
      <c r="S167">
        <v>0</v>
      </c>
      <c r="T167" t="s">
        <v>87</v>
      </c>
      <c r="U167" t="s">
        <v>71</v>
      </c>
      <c r="V167" s="1">
        <v>0</v>
      </c>
      <c r="W167" s="1">
        <v>640</v>
      </c>
      <c r="X167" s="1">
        <v>0</v>
      </c>
      <c r="Y167" t="s">
        <v>108</v>
      </c>
      <c r="Z167" t="s">
        <v>71</v>
      </c>
      <c r="AA167" t="s">
        <v>688</v>
      </c>
      <c r="AB167" s="1">
        <v>0</v>
      </c>
      <c r="AC167" s="4">
        <f>IF(ISNUMBER(MATCH(AD167, $AD$2:AD166, 0)), INDEX($AC$2:AC166, MATCH(AD167, $AD$2:AD166, 0)), MAX($AC$2:AC166)+1)</f>
        <v>6</v>
      </c>
      <c r="AD167" t="str">
        <f t="shared" si="9"/>
        <v>เชียงราย-เชียงใหม่</v>
      </c>
      <c r="AE167" t="s">
        <v>55</v>
      </c>
      <c r="AF167" s="1">
        <v>0</v>
      </c>
      <c r="AG167" s="1">
        <v>0</v>
      </c>
      <c r="AH167" s="1">
        <v>0</v>
      </c>
      <c r="AI167" t="s">
        <v>689</v>
      </c>
      <c r="AJ167" s="1">
        <v>1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1371</v>
      </c>
      <c r="AS167" s="1">
        <v>399.64208333333329</v>
      </c>
      <c r="AT167" s="1">
        <f>Table1[[#This Row],[รวมต้นทุนค่าเดินทาง]]+Table1[[#This Row],[รวมต้นทุนค่าซ่อม]]+Table1[[#This Row],[รวมค่าเสื่อม]]</f>
        <v>3315.7064610157367</v>
      </c>
      <c r="AU167" s="1">
        <f t="shared" si="7"/>
        <v>4428.3346813776061</v>
      </c>
      <c r="AV167" s="1" t="str" cm="1">
        <f t="array" ref="AV167">IF(AC167&lt;4, "เก็บ", IF(OR(AT167 &lt; PERCENTILE(IF($AC$2:$AC$5092=AC167, $AT$2:$AT$5092), 0.25) - 1.5 * (PERCENTILE(IF($AC$2:$AC$5092=AC167, $AT$2:$AT$5092), 0.75) - PERCENTILE(IF($AC$2:$AC$5092=AC167, $AT$2:$AT$5092), 0.25)), AT167 &gt; PERCENTILE(IF($AC$2:$AC$5092=AC167, $AT$2:$AT$5092), 0.75) + 1.5 * (PERCENTILE(IF($AC$2:$AC$5092=AC167, $AT$2:$AT$5092), 0.75) - PERCENTILE(IF($AC$2:$AC$5092=AC167, $AT$2:$AT$5092), 0.25))), "ตัด", "เก็บ"))</f>
        <v>เก็บ</v>
      </c>
      <c r="AW167" s="1">
        <f t="shared" si="8"/>
        <v>3873.7679454274344</v>
      </c>
      <c r="AX167" s="1">
        <v>2781.4385174989698</v>
      </c>
      <c r="AY167" s="1">
        <v>1545.0643776824033</v>
      </c>
    </row>
    <row r="168" spans="1:51" x14ac:dyDescent="0.2">
      <c r="A168" s="3">
        <v>45319</v>
      </c>
      <c r="B168">
        <v>45319</v>
      </c>
      <c r="C168" t="s">
        <v>690</v>
      </c>
      <c r="D168" t="s">
        <v>66</v>
      </c>
      <c r="E168" t="s">
        <v>124</v>
      </c>
      <c r="F168" t="s">
        <v>190</v>
      </c>
      <c r="G168" s="1">
        <v>0</v>
      </c>
      <c r="H168" s="1">
        <v>0</v>
      </c>
      <c r="I168" s="1">
        <v>500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500</v>
      </c>
      <c r="P168" t="s">
        <v>691</v>
      </c>
      <c r="Q168" s="2">
        <v>45319</v>
      </c>
      <c r="R168" t="s">
        <v>70</v>
      </c>
      <c r="S168">
        <v>0</v>
      </c>
      <c r="T168" t="s">
        <v>71</v>
      </c>
      <c r="U168" t="s">
        <v>161</v>
      </c>
      <c r="V168" s="1">
        <v>0</v>
      </c>
      <c r="W168" s="1">
        <v>0</v>
      </c>
      <c r="X168" s="1">
        <v>0</v>
      </c>
      <c r="AA168" t="s">
        <v>58</v>
      </c>
      <c r="AB168" s="1">
        <v>0</v>
      </c>
      <c r="AC168" s="4">
        <f>IF(ISNUMBER(MATCH(AD168, $AD$2:AD167, 0)), INDEX($AC$2:AC167, MATCH(AD168, $AD$2:AD167, 0)), MAX($AC$2:AC167)+1)</f>
        <v>9</v>
      </c>
      <c r="AD168" t="str">
        <f t="shared" si="9"/>
        <v>เชียงใหม่-พุทธมณฑลสาย 2</v>
      </c>
      <c r="AE168" t="s">
        <v>73</v>
      </c>
      <c r="AF168" s="1">
        <v>0</v>
      </c>
      <c r="AG168" s="1">
        <v>0</v>
      </c>
      <c r="AH168" s="1">
        <v>0</v>
      </c>
      <c r="AI168" t="s">
        <v>692</v>
      </c>
      <c r="AJ168" s="1">
        <v>1</v>
      </c>
      <c r="AK168" s="1">
        <v>720</v>
      </c>
      <c r="AL168" s="1">
        <v>720</v>
      </c>
      <c r="AM168" s="1">
        <v>1</v>
      </c>
      <c r="AN168" s="1">
        <v>0</v>
      </c>
      <c r="AO168" s="1">
        <v>0</v>
      </c>
      <c r="AP168" s="1">
        <v>0</v>
      </c>
      <c r="AQ168" s="1">
        <v>0</v>
      </c>
      <c r="AR168" s="1">
        <v>500</v>
      </c>
      <c r="AS168" s="1">
        <v>65.231666666666669</v>
      </c>
      <c r="AT168" s="1">
        <f>Table1[[#This Row],[รวมต้นทุนค่าเดินทาง]]+Table1[[#This Row],[รวมต้นทุนค่าซ่อม]]+Table1[[#This Row],[รวมค่าเสื่อม]]</f>
        <v>1684.4444874943715</v>
      </c>
      <c r="AU168" s="1">
        <f t="shared" si="7"/>
        <v>4623.2312262414152</v>
      </c>
      <c r="AV168" s="1" t="str" cm="1">
        <f t="array" ref="AV168">IF(AC168&lt;4, "เก็บ", IF(OR(AT168 &lt; PERCENTILE(IF($AC$2:$AC$5092=AC168, $AT$2:$AT$5092), 0.25) - 1.5 * (PERCENTILE(IF($AC$2:$AC$5092=AC168, $AT$2:$AT$5092), 0.75) - PERCENTILE(IF($AC$2:$AC$5092=AC168, $AT$2:$AT$5092), 0.25)), AT168 &gt; PERCENTILE(IF($AC$2:$AC$5092=AC168, $AT$2:$AT$5092), 0.75) + 1.5 * (PERCENTILE(IF($AC$2:$AC$5092=AC168, $AT$2:$AT$5092), 0.75) - PERCENTILE(IF($AC$2:$AC$5092=AC168, $AT$2:$AT$5092), 0.25))), "ตัด", "เก็บ"))</f>
        <v>เก็บ</v>
      </c>
      <c r="AW168" s="1">
        <f t="shared" si="8"/>
        <v>4005.4952465164292</v>
      </c>
      <c r="AX168" s="1">
        <v>2577.9546108768855</v>
      </c>
      <c r="AY168" s="1">
        <v>1119.2128208277047</v>
      </c>
    </row>
    <row r="169" spans="1:51" x14ac:dyDescent="0.2">
      <c r="A169" s="3">
        <v>45319</v>
      </c>
      <c r="B169">
        <v>45319</v>
      </c>
      <c r="C169" t="s">
        <v>693</v>
      </c>
      <c r="D169" t="s">
        <v>66</v>
      </c>
      <c r="E169" t="s">
        <v>129</v>
      </c>
      <c r="F169" t="s">
        <v>130</v>
      </c>
      <c r="G169" s="1">
        <v>0</v>
      </c>
      <c r="H169" s="1">
        <v>0</v>
      </c>
      <c r="I169" s="1">
        <v>500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500</v>
      </c>
      <c r="P169" t="s">
        <v>694</v>
      </c>
      <c r="Q169" s="2">
        <v>45319</v>
      </c>
      <c r="R169" t="s">
        <v>70</v>
      </c>
      <c r="S169">
        <v>0</v>
      </c>
      <c r="T169" t="s">
        <v>71</v>
      </c>
      <c r="U169" t="s">
        <v>72</v>
      </c>
      <c r="V169" s="1">
        <v>0</v>
      </c>
      <c r="W169" s="1">
        <v>0</v>
      </c>
      <c r="X169" s="1">
        <v>0</v>
      </c>
      <c r="AA169" t="s">
        <v>58</v>
      </c>
      <c r="AB169" s="1">
        <v>0</v>
      </c>
      <c r="AC169" s="4">
        <f>IF(ISNUMBER(MATCH(AD169, $AD$2:AD168, 0)), INDEX($AC$2:AC168, MATCH(AD169, $AD$2:AD168, 0)), MAX($AC$2:AC168)+1)</f>
        <v>2</v>
      </c>
      <c r="AD169" t="str">
        <f t="shared" si="9"/>
        <v>เชียงใหม่-พุทธมณฑลสาย 5</v>
      </c>
      <c r="AE169" t="s">
        <v>73</v>
      </c>
      <c r="AF169" s="1">
        <v>0</v>
      </c>
      <c r="AG169" s="1">
        <v>0</v>
      </c>
      <c r="AH169" s="1">
        <v>0</v>
      </c>
      <c r="AI169" t="s">
        <v>695</v>
      </c>
      <c r="AJ169" s="1">
        <v>1</v>
      </c>
      <c r="AK169" s="1">
        <v>720</v>
      </c>
      <c r="AL169" s="1">
        <v>720</v>
      </c>
      <c r="AM169" s="1">
        <v>1</v>
      </c>
      <c r="AN169" s="1">
        <v>0</v>
      </c>
      <c r="AO169" s="1">
        <v>0</v>
      </c>
      <c r="AP169" s="1">
        <v>0</v>
      </c>
      <c r="AQ169" s="1">
        <v>0</v>
      </c>
      <c r="AR169" s="1">
        <v>500</v>
      </c>
      <c r="AS169" s="1">
        <v>5054.581666666666</v>
      </c>
      <c r="AT169" s="1">
        <f>Table1[[#This Row],[รวมต้นทุนค่าเดินทาง]]+Table1[[#This Row],[รวมต้นทุนค่าซ่อม]]+Table1[[#This Row],[รวมค่าเสื่อม]]</f>
        <v>6707.4043203688034</v>
      </c>
      <c r="AU169" s="1">
        <f t="shared" si="7"/>
        <v>5026.5629662053279</v>
      </c>
      <c r="AV169" s="1" t="str" cm="1">
        <f t="array" ref="AV169">IF(AC169&lt;4, "เก็บ", IF(OR(AT169 &lt; PERCENTILE(IF($AC$2:$AC$5092=AC169, $AT$2:$AT$5092), 0.25) - 1.5 * (PERCENTILE(IF($AC$2:$AC$5092=AC169, $AT$2:$AT$5092), 0.75) - PERCENTILE(IF($AC$2:$AC$5092=AC169, $AT$2:$AT$5092), 0.25)), AT169 &gt; PERCENTILE(IF($AC$2:$AC$5092=AC169, $AT$2:$AT$5092), 0.75) + 1.5 * (PERCENTILE(IF($AC$2:$AC$5092=AC169, $AT$2:$AT$5092), 0.75) - PERCENTILE(IF($AC$2:$AC$5092=AC169, $AT$2:$AT$5092), 0.25))), "ตัด", "เก็บ"))</f>
        <v>เก็บ</v>
      </c>
      <c r="AW169" s="1">
        <f t="shared" si="8"/>
        <v>5026.5629662053279</v>
      </c>
      <c r="AX169" s="1">
        <v>4064.5059139663294</v>
      </c>
      <c r="AY169" s="1">
        <v>1152.8226537021378</v>
      </c>
    </row>
    <row r="170" spans="1:51" x14ac:dyDescent="0.2">
      <c r="A170" s="3">
        <v>45319</v>
      </c>
      <c r="B170">
        <v>45319</v>
      </c>
      <c r="C170" t="s">
        <v>696</v>
      </c>
      <c r="D170" t="s">
        <v>66</v>
      </c>
      <c r="E170" t="s">
        <v>148</v>
      </c>
      <c r="F170" t="s">
        <v>215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792</v>
      </c>
      <c r="P170" t="s">
        <v>697</v>
      </c>
      <c r="Q170" s="2">
        <v>45320</v>
      </c>
      <c r="R170" t="s">
        <v>55</v>
      </c>
      <c r="S170">
        <v>0</v>
      </c>
      <c r="T170" t="s">
        <v>310</v>
      </c>
      <c r="U170" t="s">
        <v>71</v>
      </c>
      <c r="V170" s="1">
        <v>0</v>
      </c>
      <c r="W170" s="1">
        <v>0</v>
      </c>
      <c r="X170" s="1">
        <v>792</v>
      </c>
      <c r="Y170" t="s">
        <v>310</v>
      </c>
      <c r="Z170" t="s">
        <v>71</v>
      </c>
      <c r="AA170" t="s">
        <v>698</v>
      </c>
      <c r="AB170" s="1">
        <v>0</v>
      </c>
      <c r="AC170" s="4">
        <f>IF(ISNUMBER(MATCH(AD170, $AD$2:AD169, 0)), INDEX($AC$2:AC169, MATCH(AD170, $AD$2:AD169, 0)), MAX($AC$2:AC169)+1)</f>
        <v>15</v>
      </c>
      <c r="AD170" t="str">
        <f t="shared" si="9"/>
        <v>ฝาง-เชียงใหม่</v>
      </c>
      <c r="AE170" t="s">
        <v>55</v>
      </c>
      <c r="AF170" s="1">
        <v>0</v>
      </c>
      <c r="AG170" s="1">
        <v>0</v>
      </c>
      <c r="AH170" s="1">
        <v>0</v>
      </c>
      <c r="AI170" t="s">
        <v>699</v>
      </c>
      <c r="AJ170" s="1">
        <v>1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792</v>
      </c>
      <c r="AS170" s="1">
        <v>1220.0250000000001</v>
      </c>
      <c r="AT170" s="1">
        <f>Table1[[#This Row],[รวมต้นทุนค่าเดินทาง]]+Table1[[#This Row],[รวมต้นทุนค่าซ่อม]]+Table1[[#This Row],[รวมค่าเสื่อม]]</f>
        <v>3191.4604838709679</v>
      </c>
      <c r="AU170" s="1">
        <f t="shared" si="7"/>
        <v>5122.484935464824</v>
      </c>
      <c r="AV170" s="1" t="str" cm="1">
        <f t="array" ref="AV170">IF(AC170&lt;4, "เก็บ", IF(OR(AT170 &lt; PERCENTILE(IF($AC$2:$AC$5092=AC170, $AT$2:$AT$5092), 0.25) - 1.5 * (PERCENTILE(IF($AC$2:$AC$5092=AC170, $AT$2:$AT$5092), 0.75) - PERCENTILE(IF($AC$2:$AC$5092=AC170, $AT$2:$AT$5092), 0.25)), AT170 &gt; PERCENTILE(IF($AC$2:$AC$5092=AC170, $AT$2:$AT$5092), 0.75) + 1.5 * (PERCENTILE(IF($AC$2:$AC$5092=AC170, $AT$2:$AT$5092), 0.75) - PERCENTILE(IF($AC$2:$AC$5092=AC170, $AT$2:$AT$5092), 0.25))), "ตัด", "เก็บ"))</f>
        <v>เก็บ</v>
      </c>
      <c r="AW170" s="1">
        <f t="shared" si="8"/>
        <v>3918.8944328479129</v>
      </c>
      <c r="AX170" s="1">
        <v>2928.4913434984564</v>
      </c>
      <c r="AY170" s="1">
        <v>1179.4354838709678</v>
      </c>
    </row>
    <row r="171" spans="1:51" x14ac:dyDescent="0.2">
      <c r="A171" s="3">
        <v>45320</v>
      </c>
      <c r="B171">
        <v>45320</v>
      </c>
      <c r="C171" t="s">
        <v>700</v>
      </c>
      <c r="D171" t="s">
        <v>66</v>
      </c>
      <c r="E171" t="s">
        <v>67</v>
      </c>
      <c r="F171" t="s">
        <v>240</v>
      </c>
      <c r="G171" s="1">
        <v>0</v>
      </c>
      <c r="H171" s="1">
        <v>0</v>
      </c>
      <c r="I171" s="1">
        <v>500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500</v>
      </c>
      <c r="P171" t="s">
        <v>701</v>
      </c>
      <c r="Q171" s="2">
        <v>45320</v>
      </c>
      <c r="R171" t="s">
        <v>70</v>
      </c>
      <c r="S171">
        <v>0</v>
      </c>
      <c r="T171" t="s">
        <v>71</v>
      </c>
      <c r="U171" t="s">
        <v>72</v>
      </c>
      <c r="V171" s="1">
        <v>0</v>
      </c>
      <c r="W171" s="1">
        <v>0</v>
      </c>
      <c r="X171" s="1">
        <v>0</v>
      </c>
      <c r="AA171" t="s">
        <v>58</v>
      </c>
      <c r="AB171" s="1">
        <v>0</v>
      </c>
      <c r="AC171" s="4">
        <f>IF(ISNUMBER(MATCH(AD171, $AD$2:AD170, 0)), INDEX($AC$2:AC170, MATCH(AD171, $AD$2:AD170, 0)), MAX($AC$2:AC170)+1)</f>
        <v>2</v>
      </c>
      <c r="AD171" t="str">
        <f t="shared" si="9"/>
        <v>เชียงใหม่-พุทธมณฑลสาย 5</v>
      </c>
      <c r="AE171" t="s">
        <v>73</v>
      </c>
      <c r="AF171" s="1">
        <v>0</v>
      </c>
      <c r="AG171" s="1">
        <v>0</v>
      </c>
      <c r="AH171" s="1">
        <v>0</v>
      </c>
      <c r="AI171" t="s">
        <v>702</v>
      </c>
      <c r="AJ171" s="1">
        <v>1</v>
      </c>
      <c r="AK171" s="1">
        <v>720</v>
      </c>
      <c r="AL171" s="1">
        <v>720</v>
      </c>
      <c r="AM171" s="1">
        <v>1</v>
      </c>
      <c r="AN171" s="1">
        <v>0</v>
      </c>
      <c r="AO171" s="1">
        <v>0</v>
      </c>
      <c r="AP171" s="1">
        <v>0</v>
      </c>
      <c r="AQ171" s="1">
        <v>0</v>
      </c>
      <c r="AR171" s="1">
        <v>500</v>
      </c>
      <c r="AS171" s="1">
        <v>69.324074074074076</v>
      </c>
      <c r="AT171" s="1">
        <f>Table1[[#This Row],[รวมต้นทุนค่าเดินทาง]]+Table1[[#This Row],[รวมต้นทุนค่าซ่อม]]+Table1[[#This Row],[รวมค่าเสื่อม]]</f>
        <v>1762.7879461093748</v>
      </c>
      <c r="AU171" s="1">
        <f t="shared" si="7"/>
        <v>5026.5629662053279</v>
      </c>
      <c r="AV171" s="1" t="str" cm="1">
        <f t="array" ref="AV171">IF(AC171&lt;4, "เก็บ", IF(OR(AT171 &lt; PERCENTILE(IF($AC$2:$AC$5092=AC171, $AT$2:$AT$5092), 0.25) - 1.5 * (PERCENTILE(IF($AC$2:$AC$5092=AC171, $AT$2:$AT$5092), 0.75) - PERCENTILE(IF($AC$2:$AC$5092=AC171, $AT$2:$AT$5092), 0.25)), AT171 &gt; PERCENTILE(IF($AC$2:$AC$5092=AC171, $AT$2:$AT$5092), 0.75) + 1.5 * (PERCENTILE(IF($AC$2:$AC$5092=AC171, $AT$2:$AT$5092), 0.75) - PERCENTILE(IF($AC$2:$AC$5092=AC171, $AT$2:$AT$5092), 0.25))), "ตัด", "เก็บ"))</f>
        <v>เก็บ</v>
      </c>
      <c r="AW171" s="1">
        <f t="shared" si="8"/>
        <v>5026.5629662053279</v>
      </c>
      <c r="AX171" s="1">
        <v>4064.5059139663294</v>
      </c>
      <c r="AY171" s="1">
        <v>1193.4638720353007</v>
      </c>
    </row>
    <row r="172" spans="1:51" x14ac:dyDescent="0.2">
      <c r="A172" s="3">
        <v>45320</v>
      </c>
      <c r="B172">
        <v>45320</v>
      </c>
      <c r="C172" t="s">
        <v>703</v>
      </c>
      <c r="D172" t="s">
        <v>66</v>
      </c>
      <c r="E172" t="s">
        <v>67</v>
      </c>
      <c r="F172" t="s">
        <v>704</v>
      </c>
      <c r="G172" s="1">
        <v>0</v>
      </c>
      <c r="H172" s="1">
        <v>2224</v>
      </c>
      <c r="I172" s="1">
        <v>500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500</v>
      </c>
      <c r="P172" t="s">
        <v>705</v>
      </c>
      <c r="Q172" s="2">
        <v>45320</v>
      </c>
      <c r="R172" t="s">
        <v>70</v>
      </c>
      <c r="S172">
        <v>0</v>
      </c>
      <c r="T172" t="s">
        <v>71</v>
      </c>
      <c r="U172" t="s">
        <v>72</v>
      </c>
      <c r="V172" s="1">
        <v>0</v>
      </c>
      <c r="W172" s="1">
        <v>0</v>
      </c>
      <c r="X172" s="1">
        <v>0</v>
      </c>
      <c r="AA172" t="s">
        <v>58</v>
      </c>
      <c r="AB172" s="1">
        <v>0</v>
      </c>
      <c r="AC172" s="4">
        <f>IF(ISNUMBER(MATCH(AD172, $AD$2:AD171, 0)), INDEX($AC$2:AC171, MATCH(AD172, $AD$2:AD171, 0)), MAX($AC$2:AC171)+1)</f>
        <v>2</v>
      </c>
      <c r="AD172" t="str">
        <f t="shared" si="9"/>
        <v>เชียงใหม่-พุทธมณฑลสาย 5</v>
      </c>
      <c r="AE172" t="s">
        <v>73</v>
      </c>
      <c r="AF172" s="1">
        <v>0</v>
      </c>
      <c r="AG172" s="1">
        <v>0</v>
      </c>
      <c r="AH172" s="1">
        <v>0</v>
      </c>
      <c r="AI172" t="s">
        <v>706</v>
      </c>
      <c r="AJ172" s="1">
        <v>1</v>
      </c>
      <c r="AK172" s="1">
        <v>720</v>
      </c>
      <c r="AL172" s="1">
        <v>720</v>
      </c>
      <c r="AM172" s="1">
        <v>1</v>
      </c>
      <c r="AN172" s="1">
        <v>0</v>
      </c>
      <c r="AO172" s="1">
        <v>0</v>
      </c>
      <c r="AP172" s="1">
        <v>0</v>
      </c>
      <c r="AQ172" s="1">
        <v>0</v>
      </c>
      <c r="AR172" s="1">
        <v>2724</v>
      </c>
      <c r="AS172" s="1">
        <v>59.492676056338027</v>
      </c>
      <c r="AT172" s="1">
        <f>Table1[[#This Row],[รวมต้นทุนค่าเดินทาง]]+Table1[[#This Row],[รวมต้นทุนค่าซ่อม]]+Table1[[#This Row],[รวมค่าเสื่อม]]</f>
        <v>4564.3212865703108</v>
      </c>
      <c r="AU172" s="1">
        <f t="shared" si="7"/>
        <v>5026.5629662053279</v>
      </c>
      <c r="AV172" s="1" t="str" cm="1">
        <f t="array" ref="AV172">IF(AC172&lt;4, "เก็บ", IF(OR(AT172 &lt; PERCENTILE(IF($AC$2:$AC$5092=AC172, $AT$2:$AT$5092), 0.25) - 1.5 * (PERCENTILE(IF($AC$2:$AC$5092=AC172, $AT$2:$AT$5092), 0.75) - PERCENTILE(IF($AC$2:$AC$5092=AC172, $AT$2:$AT$5092), 0.25)), AT172 &gt; PERCENTILE(IF($AC$2:$AC$5092=AC172, $AT$2:$AT$5092), 0.75) + 1.5 * (PERCENTILE(IF($AC$2:$AC$5092=AC172, $AT$2:$AT$5092), 0.75) - PERCENTILE(IF($AC$2:$AC$5092=AC172, $AT$2:$AT$5092), 0.25))), "ตัด", "เก็บ"))</f>
        <v>เก็บ</v>
      </c>
      <c r="AW172" s="1">
        <f t="shared" si="8"/>
        <v>5026.5629662053279</v>
      </c>
      <c r="AX172" s="1">
        <v>4064.5059139663294</v>
      </c>
      <c r="AY172" s="1">
        <v>1780.828610513973</v>
      </c>
    </row>
    <row r="173" spans="1:51" x14ac:dyDescent="0.2">
      <c r="A173" s="3">
        <v>45320</v>
      </c>
      <c r="B173">
        <v>45320</v>
      </c>
      <c r="C173" t="s">
        <v>707</v>
      </c>
      <c r="D173" t="s">
        <v>66</v>
      </c>
      <c r="E173" t="s">
        <v>124</v>
      </c>
      <c r="F173" t="s">
        <v>201</v>
      </c>
      <c r="G173" s="1">
        <v>0</v>
      </c>
      <c r="H173" s="1">
        <v>945</v>
      </c>
      <c r="I173" s="1">
        <v>400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400</v>
      </c>
      <c r="P173" t="s">
        <v>708</v>
      </c>
      <c r="Q173" s="2">
        <v>45320</v>
      </c>
      <c r="R173" t="s">
        <v>70</v>
      </c>
      <c r="S173">
        <v>0</v>
      </c>
      <c r="T173" t="s">
        <v>71</v>
      </c>
      <c r="U173" t="s">
        <v>93</v>
      </c>
      <c r="V173" s="1">
        <v>0</v>
      </c>
      <c r="W173" s="1">
        <v>0</v>
      </c>
      <c r="X173" s="1">
        <v>0</v>
      </c>
      <c r="AA173" t="s">
        <v>58</v>
      </c>
      <c r="AB173" s="1">
        <v>0</v>
      </c>
      <c r="AC173" s="4">
        <f>IF(ISNUMBER(MATCH(AD173, $AD$2:AD172, 0)), INDEX($AC$2:AC172, MATCH(AD173, $AD$2:AD172, 0)), MAX($AC$2:AC172)+1)</f>
        <v>4</v>
      </c>
      <c r="AD173" t="str">
        <f t="shared" si="9"/>
        <v>เชียงใหม่-ตลาดไท</v>
      </c>
      <c r="AE173" t="s">
        <v>73</v>
      </c>
      <c r="AF173" s="1">
        <v>0</v>
      </c>
      <c r="AG173" s="1">
        <v>0</v>
      </c>
      <c r="AH173" s="1">
        <v>0</v>
      </c>
      <c r="AI173" t="s">
        <v>709</v>
      </c>
      <c r="AJ173" s="1">
        <v>1</v>
      </c>
      <c r="AK173" s="1">
        <v>720</v>
      </c>
      <c r="AL173" s="1">
        <v>720</v>
      </c>
      <c r="AM173" s="1">
        <v>1</v>
      </c>
      <c r="AN173" s="1">
        <v>0</v>
      </c>
      <c r="AO173" s="1">
        <v>0</v>
      </c>
      <c r="AP173" s="1">
        <v>0</v>
      </c>
      <c r="AQ173" s="1">
        <v>0</v>
      </c>
      <c r="AR173" s="1">
        <v>1345</v>
      </c>
      <c r="AS173" s="1">
        <v>152.09489583333334</v>
      </c>
      <c r="AT173" s="1">
        <f>Table1[[#This Row],[รวมต้นทุนค่าเดินทาง]]+Table1[[#This Row],[รวมต้นทุนค่าซ่อม]]+Table1[[#This Row],[รวมค่าเสื่อม]]</f>
        <v>3779.3347148378584</v>
      </c>
      <c r="AU173" s="1">
        <f t="shared" si="7"/>
        <v>4256.109283997258</v>
      </c>
      <c r="AV173" s="1" t="str" cm="1">
        <f t="array" ref="AV173">IF(AC173&lt;4, "เก็บ", IF(OR(AT173 &lt; PERCENTILE(IF($AC$2:$AC$5092=AC173, $AT$2:$AT$5092), 0.25) - 1.5 * (PERCENTILE(IF($AC$2:$AC$5092=AC173, $AT$2:$AT$5092), 0.75) - PERCENTILE(IF($AC$2:$AC$5092=AC173, $AT$2:$AT$5092), 0.25)), AT173 &gt; PERCENTILE(IF($AC$2:$AC$5092=AC173, $AT$2:$AT$5092), 0.75) + 1.5 * (PERCENTILE(IF($AC$2:$AC$5092=AC173, $AT$2:$AT$5092), 0.75) - PERCENTILE(IF($AC$2:$AC$5092=AC173, $AT$2:$AT$5092), 0.25))), "ตัด", "เก็บ"))</f>
        <v>เก็บ</v>
      </c>
      <c r="AW173" s="1">
        <f t="shared" si="8"/>
        <v>3807.0727671795808</v>
      </c>
      <c r="AX173" s="1">
        <v>2335.0230876608157</v>
      </c>
      <c r="AY173" s="1">
        <v>2282.2398190045251</v>
      </c>
    </row>
    <row r="174" spans="1:51" x14ac:dyDescent="0.2">
      <c r="A174" s="3">
        <v>45320</v>
      </c>
      <c r="B174">
        <v>45320</v>
      </c>
      <c r="C174" t="s">
        <v>710</v>
      </c>
      <c r="D174" t="s">
        <v>66</v>
      </c>
      <c r="E174" t="s">
        <v>124</v>
      </c>
      <c r="F174" t="s">
        <v>289</v>
      </c>
      <c r="G174" s="1">
        <v>0</v>
      </c>
      <c r="H174" s="1">
        <v>945</v>
      </c>
      <c r="I174" s="1">
        <v>400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400</v>
      </c>
      <c r="P174" t="s">
        <v>711</v>
      </c>
      <c r="Q174" s="2">
        <v>45320</v>
      </c>
      <c r="R174" t="s">
        <v>70</v>
      </c>
      <c r="S174">
        <v>0</v>
      </c>
      <c r="T174" t="s">
        <v>71</v>
      </c>
      <c r="U174" t="s">
        <v>93</v>
      </c>
      <c r="V174" s="1">
        <v>0</v>
      </c>
      <c r="W174" s="1">
        <v>0</v>
      </c>
      <c r="X174" s="1">
        <v>0</v>
      </c>
      <c r="AA174" t="s">
        <v>58</v>
      </c>
      <c r="AB174" s="1">
        <v>0</v>
      </c>
      <c r="AC174" s="4">
        <f>IF(ISNUMBER(MATCH(AD174, $AD$2:AD173, 0)), INDEX($AC$2:AC173, MATCH(AD174, $AD$2:AD173, 0)), MAX($AC$2:AC173)+1)</f>
        <v>4</v>
      </c>
      <c r="AD174" t="str">
        <f t="shared" si="9"/>
        <v>เชียงใหม่-ตลาดไท</v>
      </c>
      <c r="AE174" t="s">
        <v>73</v>
      </c>
      <c r="AF174" s="1">
        <v>0</v>
      </c>
      <c r="AG174" s="1">
        <v>0</v>
      </c>
      <c r="AH174" s="1">
        <v>0</v>
      </c>
      <c r="AI174" t="s">
        <v>712</v>
      </c>
      <c r="AJ174" s="1">
        <v>1</v>
      </c>
      <c r="AK174" s="1">
        <v>720</v>
      </c>
      <c r="AL174" s="1">
        <v>720</v>
      </c>
      <c r="AM174" s="1">
        <v>1</v>
      </c>
      <c r="AN174" s="1">
        <v>0</v>
      </c>
      <c r="AO174" s="1">
        <v>0</v>
      </c>
      <c r="AP174" s="1">
        <v>0</v>
      </c>
      <c r="AQ174" s="1">
        <v>0</v>
      </c>
      <c r="AR174" s="1">
        <v>1345</v>
      </c>
      <c r="AS174" s="1">
        <v>795.77</v>
      </c>
      <c r="AT174" s="1">
        <f>Table1[[#This Row],[รวมต้นทุนค่าเดินทาง]]+Table1[[#This Row],[รวมต้นทุนค่าซ่อม]]+Table1[[#This Row],[รวมค่าเสื่อม]]</f>
        <v>4079.2791260091262</v>
      </c>
      <c r="AU174" s="1">
        <f t="shared" si="7"/>
        <v>4256.109283997258</v>
      </c>
      <c r="AV174" s="1" t="str" cm="1">
        <f t="array" ref="AV174">IF(AC174&lt;4, "เก็บ", IF(OR(AT174 &lt; PERCENTILE(IF($AC$2:$AC$5092=AC174, $AT$2:$AT$5092), 0.25) - 1.5 * (PERCENTILE(IF($AC$2:$AC$5092=AC174, $AT$2:$AT$5092), 0.75) - PERCENTILE(IF($AC$2:$AC$5092=AC174, $AT$2:$AT$5092), 0.25)), AT174 &gt; PERCENTILE(IF($AC$2:$AC$5092=AC174, $AT$2:$AT$5092), 0.75) + 1.5 * (PERCENTILE(IF($AC$2:$AC$5092=AC174, $AT$2:$AT$5092), 0.75) - PERCENTILE(IF($AC$2:$AC$5092=AC174, $AT$2:$AT$5092), 0.25))), "ตัด", "เก็บ"))</f>
        <v>เก็บ</v>
      </c>
      <c r="AW174" s="1">
        <f t="shared" si="8"/>
        <v>3807.0727671795808</v>
      </c>
      <c r="AX174" s="1">
        <v>2335.0230876608157</v>
      </c>
      <c r="AY174" s="1">
        <v>1938.509126009126</v>
      </c>
    </row>
    <row r="175" spans="1:51" x14ac:dyDescent="0.2">
      <c r="A175" s="3">
        <v>45320</v>
      </c>
      <c r="B175">
        <v>45320</v>
      </c>
      <c r="C175" t="s">
        <v>713</v>
      </c>
      <c r="D175" t="s">
        <v>66</v>
      </c>
      <c r="E175" t="s">
        <v>67</v>
      </c>
      <c r="F175" t="s">
        <v>76</v>
      </c>
      <c r="G175" s="1">
        <v>0</v>
      </c>
      <c r="H175" s="1">
        <v>1127</v>
      </c>
      <c r="I175" s="1">
        <v>500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500</v>
      </c>
      <c r="P175" t="s">
        <v>714</v>
      </c>
      <c r="Q175" s="2">
        <v>45320</v>
      </c>
      <c r="R175" t="s">
        <v>70</v>
      </c>
      <c r="S175">
        <v>0</v>
      </c>
      <c r="T175" t="s">
        <v>87</v>
      </c>
      <c r="U175" t="s">
        <v>93</v>
      </c>
      <c r="V175" s="1">
        <v>0</v>
      </c>
      <c r="W175" s="1">
        <v>0</v>
      </c>
      <c r="X175" s="1">
        <v>0</v>
      </c>
      <c r="AA175" t="s">
        <v>58</v>
      </c>
      <c r="AB175" s="1">
        <v>0</v>
      </c>
      <c r="AC175" s="4">
        <f>IF(ISNUMBER(MATCH(AD175, $AD$2:AD174, 0)), INDEX($AC$2:AC174, MATCH(AD175, $AD$2:AD174, 0)), MAX($AC$2:AC174)+1)</f>
        <v>19</v>
      </c>
      <c r="AD175" t="str">
        <f t="shared" si="9"/>
        <v>เชียงราย-ตลาดไท</v>
      </c>
      <c r="AE175" t="s">
        <v>73</v>
      </c>
      <c r="AF175" s="1">
        <v>0</v>
      </c>
      <c r="AG175" s="1">
        <v>0</v>
      </c>
      <c r="AH175" s="1">
        <v>0</v>
      </c>
      <c r="AI175" t="s">
        <v>715</v>
      </c>
      <c r="AJ175" s="1">
        <v>1</v>
      </c>
      <c r="AK175" s="1">
        <v>800</v>
      </c>
      <c r="AL175" s="1">
        <v>800</v>
      </c>
      <c r="AM175" s="1">
        <v>1</v>
      </c>
      <c r="AN175" s="1">
        <v>0</v>
      </c>
      <c r="AO175" s="1">
        <v>0</v>
      </c>
      <c r="AP175" s="1">
        <v>0</v>
      </c>
      <c r="AQ175" s="1">
        <v>0</v>
      </c>
      <c r="AR175" s="1">
        <v>1627</v>
      </c>
      <c r="AS175" s="1">
        <v>47.924074074074078</v>
      </c>
      <c r="AT175" s="1">
        <f>Table1[[#This Row],[รวมต้นทุนค่าเดินทาง]]+Table1[[#This Row],[รวมต้นทุนค่าซ่อม]]+Table1[[#This Row],[รวมค่าเสื่อม]]</f>
        <v>3381.9269335998697</v>
      </c>
      <c r="AU175" s="1">
        <f t="shared" si="7"/>
        <v>5245.1049233594113</v>
      </c>
      <c r="AV175" s="1" t="str" cm="1">
        <f t="array" ref="AV175">IF(AC175&lt;4, "เก็บ", IF(OR(AT175 &lt; PERCENTILE(IF($AC$2:$AC$5092=AC175, $AT$2:$AT$5092), 0.25) - 1.5 * (PERCENTILE(IF($AC$2:$AC$5092=AC175, $AT$2:$AT$5092), 0.75) - PERCENTILE(IF($AC$2:$AC$5092=AC175, $AT$2:$AT$5092), 0.25)), AT175 &gt; PERCENTILE(IF($AC$2:$AC$5092=AC175, $AT$2:$AT$5092), 0.75) + 1.5 * (PERCENTILE(IF($AC$2:$AC$5092=AC175, $AT$2:$AT$5092), 0.75) - PERCENTILE(IF($AC$2:$AC$5092=AC175, $AT$2:$AT$5092), 0.25))), "ตัด", "เก็บ"))</f>
        <v>เก็บ</v>
      </c>
      <c r="AW175" s="1">
        <f t="shared" si="8"/>
        <v>4188.941155574842</v>
      </c>
      <c r="AX175" s="1">
        <v>3009.1385499658036</v>
      </c>
      <c r="AY175" s="1">
        <v>1707.0028595257954</v>
      </c>
    </row>
    <row r="176" spans="1:51" x14ac:dyDescent="0.2">
      <c r="A176" s="3">
        <v>45321</v>
      </c>
      <c r="B176">
        <v>45321</v>
      </c>
      <c r="C176" t="s">
        <v>716</v>
      </c>
      <c r="D176" t="s">
        <v>66</v>
      </c>
      <c r="E176" t="s">
        <v>105</v>
      </c>
      <c r="F176" t="s">
        <v>303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t="s">
        <v>717</v>
      </c>
      <c r="Q176" s="2">
        <v>45322</v>
      </c>
      <c r="R176" t="s">
        <v>55</v>
      </c>
      <c r="S176">
        <v>0</v>
      </c>
      <c r="T176" t="s">
        <v>101</v>
      </c>
      <c r="U176" t="s">
        <v>71</v>
      </c>
      <c r="V176" s="1">
        <v>0</v>
      </c>
      <c r="W176" s="1">
        <v>975</v>
      </c>
      <c r="X176" s="1">
        <v>0</v>
      </c>
      <c r="Y176" t="s">
        <v>101</v>
      </c>
      <c r="Z176" t="s">
        <v>71</v>
      </c>
      <c r="AA176" t="s">
        <v>718</v>
      </c>
      <c r="AB176" s="1">
        <v>0</v>
      </c>
      <c r="AC176" s="4">
        <f>IF(ISNUMBER(MATCH(AD176, $AD$2:AD175, 0)), INDEX($AC$2:AC175, MATCH(AD176, $AD$2:AD175, 0)), MAX($AC$2:AC175)+1)</f>
        <v>5</v>
      </c>
      <c r="AD176" t="str">
        <f t="shared" si="9"/>
        <v>พะเยา-เชียงใหม่</v>
      </c>
      <c r="AE176" t="s">
        <v>55</v>
      </c>
      <c r="AF176" s="1">
        <v>0</v>
      </c>
      <c r="AG176" s="1">
        <v>0</v>
      </c>
      <c r="AH176" s="1">
        <v>0</v>
      </c>
      <c r="AI176" t="s">
        <v>719</v>
      </c>
      <c r="AJ176" s="1">
        <v>1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975</v>
      </c>
      <c r="AS176" s="1">
        <v>345.4304166666667</v>
      </c>
      <c r="AT176" s="1">
        <f>Table1[[#This Row],[รวมต้นทุนค่าเดินทาง]]+Table1[[#This Row],[รวมต้นทุนค่าซ่อม]]+Table1[[#This Row],[รวมค่าเสื่อม]]</f>
        <v>3018.5436242138367</v>
      </c>
      <c r="AU176" s="1">
        <f t="shared" si="7"/>
        <v>4062.107163574422</v>
      </c>
      <c r="AV176" s="1" t="str" cm="1">
        <f t="array" ref="AV176">IF(AC176&lt;4, "เก็บ", IF(OR(AT176 &lt; PERCENTILE(IF($AC$2:$AC$5092=AC176, $AT$2:$AT$5092), 0.25) - 1.5 * (PERCENTILE(IF($AC$2:$AC$5092=AC176, $AT$2:$AT$5092), 0.75) - PERCENTILE(IF($AC$2:$AC$5092=AC176, $AT$2:$AT$5092), 0.25)), AT176 &gt; PERCENTILE(IF($AC$2:$AC$5092=AC176, $AT$2:$AT$5092), 0.75) + 1.5 * (PERCENTILE(IF($AC$2:$AC$5092=AC176, $AT$2:$AT$5092), 0.75) - PERCENTILE(IF($AC$2:$AC$5092=AC176, $AT$2:$AT$5092), 0.25))), "ตัด", "เก็บ"))</f>
        <v>เก็บ</v>
      </c>
      <c r="AW176" s="1">
        <f t="shared" si="8"/>
        <v>3639.9347470841599</v>
      </c>
      <c r="AX176" s="1">
        <v>2523.4798574335259</v>
      </c>
      <c r="AY176" s="1">
        <v>1698.1132075471698</v>
      </c>
    </row>
    <row r="177" spans="1:51" x14ac:dyDescent="0.2">
      <c r="A177" s="3">
        <v>45321</v>
      </c>
      <c r="B177">
        <v>45321</v>
      </c>
      <c r="C177" t="s">
        <v>720</v>
      </c>
      <c r="D177" t="s">
        <v>66</v>
      </c>
      <c r="E177" t="s">
        <v>84</v>
      </c>
      <c r="F177" t="s">
        <v>85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701</v>
      </c>
      <c r="O177" s="1">
        <v>701</v>
      </c>
      <c r="P177" t="s">
        <v>721</v>
      </c>
      <c r="Q177" s="2">
        <v>45321</v>
      </c>
      <c r="R177" t="s">
        <v>55</v>
      </c>
      <c r="S177">
        <v>0</v>
      </c>
      <c r="T177" t="s">
        <v>87</v>
      </c>
      <c r="U177" t="s">
        <v>71</v>
      </c>
      <c r="V177" s="1">
        <v>0</v>
      </c>
      <c r="W177" s="1">
        <v>609</v>
      </c>
      <c r="X177" s="1">
        <v>0</v>
      </c>
      <c r="Y177" t="s">
        <v>108</v>
      </c>
      <c r="Z177" t="s">
        <v>71</v>
      </c>
      <c r="AA177" t="s">
        <v>722</v>
      </c>
      <c r="AB177" s="1">
        <v>0</v>
      </c>
      <c r="AC177" s="4">
        <f>IF(ISNUMBER(MATCH(AD177, $AD$2:AD176, 0)), INDEX($AC$2:AC176, MATCH(AD177, $AD$2:AD176, 0)), MAX($AC$2:AC176)+1)</f>
        <v>6</v>
      </c>
      <c r="AD177" t="str">
        <f t="shared" si="9"/>
        <v>เชียงราย-เชียงใหม่</v>
      </c>
      <c r="AE177" t="s">
        <v>55</v>
      </c>
      <c r="AF177" s="1">
        <v>0</v>
      </c>
      <c r="AG177" s="1">
        <v>0</v>
      </c>
      <c r="AH177" s="1">
        <v>0</v>
      </c>
      <c r="AI177" t="s">
        <v>723</v>
      </c>
      <c r="AJ177" s="1">
        <v>1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1310</v>
      </c>
      <c r="AS177" s="1">
        <v>136.05950000000001</v>
      </c>
      <c r="AT177" s="1">
        <f>Table1[[#This Row],[รวมต้นทุนค่าเดินทาง]]+Table1[[#This Row],[รวมต้นทุนค่าซ่อม]]+Table1[[#This Row],[รวมค่าเสื่อม]]</f>
        <v>2818.0107195121955</v>
      </c>
      <c r="AU177" s="1">
        <f t="shared" si="7"/>
        <v>4428.3346813776061</v>
      </c>
      <c r="AV177" s="1" t="str" cm="1">
        <f t="array" ref="AV177">IF(AC177&lt;4, "เก็บ", IF(OR(AT177 &lt; PERCENTILE(IF($AC$2:$AC$5092=AC177, $AT$2:$AT$5092), 0.25) - 1.5 * (PERCENTILE(IF($AC$2:$AC$5092=AC177, $AT$2:$AT$5092), 0.75) - PERCENTILE(IF($AC$2:$AC$5092=AC177, $AT$2:$AT$5092), 0.25)), AT177 &gt; PERCENTILE(IF($AC$2:$AC$5092=AC177, $AT$2:$AT$5092), 0.75) + 1.5 * (PERCENTILE(IF($AC$2:$AC$5092=AC177, $AT$2:$AT$5092), 0.75) - PERCENTILE(IF($AC$2:$AC$5092=AC177, $AT$2:$AT$5092), 0.25))), "ตัด", "เก็บ"))</f>
        <v>เก็บ</v>
      </c>
      <c r="AW177" s="1">
        <f t="shared" si="8"/>
        <v>3873.7679454274344</v>
      </c>
      <c r="AX177" s="1">
        <v>2781.4385174989698</v>
      </c>
      <c r="AY177" s="1">
        <v>1371.9512195121952</v>
      </c>
    </row>
    <row r="178" spans="1:51" x14ac:dyDescent="0.2">
      <c r="A178" s="3">
        <v>45322</v>
      </c>
      <c r="B178">
        <v>45322</v>
      </c>
      <c r="C178" t="s">
        <v>724</v>
      </c>
      <c r="D178" t="s">
        <v>66</v>
      </c>
      <c r="E178" t="s">
        <v>118</v>
      </c>
      <c r="F178" t="s">
        <v>119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457</v>
      </c>
      <c r="P178" t="s">
        <v>725</v>
      </c>
      <c r="Q178" s="2">
        <v>45322</v>
      </c>
      <c r="R178" t="s">
        <v>55</v>
      </c>
      <c r="S178">
        <v>0</v>
      </c>
      <c r="T178" t="s">
        <v>71</v>
      </c>
      <c r="U178" t="s">
        <v>88</v>
      </c>
      <c r="V178" s="1">
        <v>0</v>
      </c>
      <c r="W178" s="1">
        <v>0</v>
      </c>
      <c r="X178" s="1">
        <v>457</v>
      </c>
      <c r="Y178" t="s">
        <v>372</v>
      </c>
      <c r="Z178" t="s">
        <v>88</v>
      </c>
      <c r="AA178" t="s">
        <v>726</v>
      </c>
      <c r="AB178" s="1">
        <v>0</v>
      </c>
      <c r="AC178" s="4">
        <f>IF(ISNUMBER(MATCH(AD178, $AD$2:AD177, 0)), INDEX($AC$2:AC177, MATCH(AD178, $AD$2:AD177, 0)), MAX($AC$2:AC177)+1)</f>
        <v>20</v>
      </c>
      <c r="AD178" t="str">
        <f t="shared" si="9"/>
        <v>เชียงใหม่-แพร่</v>
      </c>
      <c r="AE178" t="s">
        <v>55</v>
      </c>
      <c r="AF178" s="1">
        <v>0</v>
      </c>
      <c r="AG178" s="1">
        <v>0</v>
      </c>
      <c r="AH178" s="1">
        <v>0</v>
      </c>
      <c r="AI178" t="s">
        <v>727</v>
      </c>
      <c r="AJ178" s="1">
        <v>2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457</v>
      </c>
      <c r="AS178" s="1">
        <v>75.231885856079401</v>
      </c>
      <c r="AT178" s="1">
        <f>Table1[[#This Row],[รวมต้นทุนค่าเดินทาง]]+Table1[[#This Row],[รวมต้นทุนค่าซ่อม]]+Table1[[#This Row],[รวมค่าเสื่อม]]</f>
        <v>2346.7480148883374</v>
      </c>
      <c r="AU178" s="1">
        <f t="shared" si="7"/>
        <v>3483.1347956215086</v>
      </c>
      <c r="AV178" s="1" t="str" cm="1">
        <f t="array" ref="AV178">IF(AC178&lt;4, "เก็บ", IF(OR(AT178 &lt; PERCENTILE(IF($AC$2:$AC$5092=AC178, $AT$2:$AT$5092), 0.25) - 1.5 * (PERCENTILE(IF($AC$2:$AC$5092=AC178, $AT$2:$AT$5092), 0.75) - PERCENTILE(IF($AC$2:$AC$5092=AC178, $AT$2:$AT$5092), 0.25)), AT178 &gt; PERCENTILE(IF($AC$2:$AC$5092=AC178, $AT$2:$AT$5092), 0.75) + 1.5 * (PERCENTILE(IF($AC$2:$AC$5092=AC178, $AT$2:$AT$5092), 0.75) - PERCENTILE(IF($AC$2:$AC$5092=AC178, $AT$2:$AT$5092), 0.25))), "ตัด", "เก็บ"))</f>
        <v>เก็บ</v>
      </c>
      <c r="AW178" s="1">
        <f t="shared" si="8"/>
        <v>3483.1347956215086</v>
      </c>
      <c r="AX178" s="1">
        <v>3355.5397680040655</v>
      </c>
      <c r="AY178" s="1">
        <v>1814.516129032258</v>
      </c>
    </row>
    <row r="179" spans="1:51" x14ac:dyDescent="0.2">
      <c r="A179" s="3">
        <v>45322</v>
      </c>
      <c r="B179">
        <v>45322</v>
      </c>
      <c r="C179" t="s">
        <v>728</v>
      </c>
      <c r="D179" t="s">
        <v>66</v>
      </c>
      <c r="E179" t="s">
        <v>118</v>
      </c>
      <c r="F179" t="s">
        <v>119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t="s">
        <v>729</v>
      </c>
      <c r="Q179" s="2">
        <v>45323</v>
      </c>
      <c r="R179" t="s">
        <v>55</v>
      </c>
      <c r="S179">
        <v>0</v>
      </c>
      <c r="T179" t="s">
        <v>88</v>
      </c>
      <c r="U179" t="s">
        <v>71</v>
      </c>
      <c r="V179" s="1">
        <v>0</v>
      </c>
      <c r="W179" s="1">
        <v>731</v>
      </c>
      <c r="X179" s="1">
        <v>0</v>
      </c>
      <c r="Y179" t="s">
        <v>88</v>
      </c>
      <c r="Z179" t="s">
        <v>71</v>
      </c>
      <c r="AA179" t="s">
        <v>730</v>
      </c>
      <c r="AB179" s="1">
        <v>0</v>
      </c>
      <c r="AC179" s="4">
        <f>IF(ISNUMBER(MATCH(AD179, $AD$2:AD178, 0)), INDEX($AC$2:AC178, MATCH(AD179, $AD$2:AD178, 0)), MAX($AC$2:AC178)+1)</f>
        <v>13</v>
      </c>
      <c r="AD179" t="str">
        <f t="shared" si="9"/>
        <v>แพร่-เชียงใหม่</v>
      </c>
      <c r="AE179" t="s">
        <v>55</v>
      </c>
      <c r="AF179" s="1">
        <v>0</v>
      </c>
      <c r="AG179" s="1">
        <v>0</v>
      </c>
      <c r="AH179" s="1">
        <v>0</v>
      </c>
      <c r="AI179" t="s">
        <v>727</v>
      </c>
      <c r="AJ179" s="1">
        <v>2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731</v>
      </c>
      <c r="AS179" s="1">
        <v>75.231885856079401</v>
      </c>
      <c r="AT179" s="1">
        <f>Table1[[#This Row],[รวมต้นทุนค่าเดินทาง]]+Table1[[#This Row],[รวมต้นทุนค่าซ่อม]]+Table1[[#This Row],[รวมค่าเสื่อม]]</f>
        <v>2620.7480148883374</v>
      </c>
      <c r="AU179" s="1">
        <f t="shared" si="7"/>
        <v>4592.0787429767815</v>
      </c>
      <c r="AV179" s="1" t="str" cm="1">
        <f t="array" ref="AV179">IF(AC179&lt;4, "เก็บ", IF(OR(AT179 &lt; PERCENTILE(IF($AC$2:$AC$5092=AC179, $AT$2:$AT$5092), 0.25) - 1.5 * (PERCENTILE(IF($AC$2:$AC$5092=AC179, $AT$2:$AT$5092), 0.75) - PERCENTILE(IF($AC$2:$AC$5092=AC179, $AT$2:$AT$5092), 0.25)), AT179 &gt; PERCENTILE(IF($AC$2:$AC$5092=AC179, $AT$2:$AT$5092), 0.75) + 1.5 * (PERCENTILE(IF($AC$2:$AC$5092=AC179, $AT$2:$AT$5092), 0.75) - PERCENTILE(IF($AC$2:$AC$5092=AC179, $AT$2:$AT$5092), 0.25))), "ตัด", "เก็บ"))</f>
        <v>เก็บ</v>
      </c>
      <c r="AW179" s="1">
        <f t="shared" si="8"/>
        <v>4279.7356386749952</v>
      </c>
      <c r="AX179" s="1">
        <v>3355.5397680040655</v>
      </c>
      <c r="AY179" s="1">
        <v>1814.516129032258</v>
      </c>
    </row>
    <row r="180" spans="1:51" x14ac:dyDescent="0.2">
      <c r="A180" s="3">
        <v>45322</v>
      </c>
      <c r="B180">
        <v>45322</v>
      </c>
      <c r="C180" t="s">
        <v>731</v>
      </c>
      <c r="D180" t="s">
        <v>66</v>
      </c>
      <c r="E180" t="s">
        <v>105</v>
      </c>
      <c r="F180" t="s">
        <v>106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731</v>
      </c>
      <c r="O180" s="1">
        <v>731</v>
      </c>
      <c r="P180" t="s">
        <v>732</v>
      </c>
      <c r="Q180" s="2">
        <v>45322</v>
      </c>
      <c r="R180" t="s">
        <v>55</v>
      </c>
      <c r="S180">
        <v>0</v>
      </c>
      <c r="T180" t="s">
        <v>87</v>
      </c>
      <c r="U180" t="s">
        <v>71</v>
      </c>
      <c r="V180" s="1">
        <v>0</v>
      </c>
      <c r="W180" s="1">
        <v>640</v>
      </c>
      <c r="X180" s="1">
        <v>0</v>
      </c>
      <c r="Y180" t="s">
        <v>108</v>
      </c>
      <c r="Z180" t="s">
        <v>71</v>
      </c>
      <c r="AA180" t="s">
        <v>733</v>
      </c>
      <c r="AB180" s="1">
        <v>0</v>
      </c>
      <c r="AC180" s="4">
        <f>IF(ISNUMBER(MATCH(AD180, $AD$2:AD179, 0)), INDEX($AC$2:AC179, MATCH(AD180, $AD$2:AD179, 0)), MAX($AC$2:AC179)+1)</f>
        <v>6</v>
      </c>
      <c r="AD180" t="str">
        <f t="shared" si="9"/>
        <v>เชียงราย-เชียงใหม่</v>
      </c>
      <c r="AE180" t="s">
        <v>55</v>
      </c>
      <c r="AF180" s="1">
        <v>0</v>
      </c>
      <c r="AG180" s="1">
        <v>0</v>
      </c>
      <c r="AH180" s="1">
        <v>7149</v>
      </c>
      <c r="AI180" t="s">
        <v>734</v>
      </c>
      <c r="AJ180" s="1">
        <v>2</v>
      </c>
      <c r="AK180" s="1">
        <v>0</v>
      </c>
      <c r="AL180" s="1">
        <v>0</v>
      </c>
      <c r="AM180" s="1">
        <v>0</v>
      </c>
      <c r="AN180" s="1">
        <v>327.55250000000001</v>
      </c>
      <c r="AO180" s="1">
        <v>0</v>
      </c>
      <c r="AP180" s="1">
        <v>0</v>
      </c>
      <c r="AQ180" s="1">
        <v>0</v>
      </c>
      <c r="AR180" s="1">
        <v>8520</v>
      </c>
      <c r="AS180" s="1">
        <v>399.64208333333329</v>
      </c>
      <c r="AT180" s="1">
        <f>Table1[[#This Row],[รวมต้นทุนค่าเดินทาง]]+Table1[[#This Row],[รวมต้นทุนค่าซ่อม]]+Table1[[#This Row],[รวมค่าเสื่อม]]</f>
        <v>10464.706461015738</v>
      </c>
      <c r="AU180" s="1">
        <f t="shared" si="7"/>
        <v>4428.3346813776061</v>
      </c>
      <c r="AV180" s="1" t="str" cm="1">
        <f t="array" ref="AV180">IF(AC180&lt;4, "เก็บ", IF(OR(AT180 &lt; PERCENTILE(IF($AC$2:$AC$5092=AC180, $AT$2:$AT$5092), 0.25) - 1.5 * (PERCENTILE(IF($AC$2:$AC$5092=AC180, $AT$2:$AT$5092), 0.75) - PERCENTILE(IF($AC$2:$AC$5092=AC180, $AT$2:$AT$5092), 0.25)), AT180 &gt; PERCENTILE(IF($AC$2:$AC$5092=AC180, $AT$2:$AT$5092), 0.75) + 1.5 * (PERCENTILE(IF($AC$2:$AC$5092=AC180, $AT$2:$AT$5092), 0.75) - PERCENTILE(IF($AC$2:$AC$5092=AC180, $AT$2:$AT$5092), 0.25))), "ตัด", "เก็บ"))</f>
        <v>ตัด</v>
      </c>
      <c r="AW180" s="1">
        <f t="shared" si="8"/>
        <v>3873.7679454274344</v>
      </c>
      <c r="AX180" s="1">
        <v>2781.4385174989698</v>
      </c>
      <c r="AY180" s="1">
        <v>1545.0643776824033</v>
      </c>
    </row>
    <row r="181" spans="1:51" x14ac:dyDescent="0.2">
      <c r="A181" s="3">
        <v>45323</v>
      </c>
      <c r="B181">
        <v>45323</v>
      </c>
      <c r="C181" t="s">
        <v>735</v>
      </c>
      <c r="D181" t="s">
        <v>66</v>
      </c>
      <c r="E181" t="s">
        <v>129</v>
      </c>
      <c r="F181" t="s">
        <v>180</v>
      </c>
      <c r="G181" s="1">
        <v>0</v>
      </c>
      <c r="H181" s="1">
        <v>0</v>
      </c>
      <c r="I181" s="1">
        <v>500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500</v>
      </c>
      <c r="P181" t="s">
        <v>736</v>
      </c>
      <c r="Q181" s="2">
        <v>45323</v>
      </c>
      <c r="R181" t="s">
        <v>70</v>
      </c>
      <c r="S181">
        <v>0</v>
      </c>
      <c r="T181" t="s">
        <v>71</v>
      </c>
      <c r="U181" t="s">
        <v>161</v>
      </c>
      <c r="V181" s="1">
        <v>0</v>
      </c>
      <c r="W181" s="1">
        <v>0</v>
      </c>
      <c r="X181" s="1">
        <v>0</v>
      </c>
      <c r="AA181" t="s">
        <v>58</v>
      </c>
      <c r="AB181" s="1">
        <v>0</v>
      </c>
      <c r="AC181" s="4">
        <f>IF(ISNUMBER(MATCH(AD181, $AD$2:AD180, 0)), INDEX($AC$2:AC180, MATCH(AD181, $AD$2:AD180, 0)), MAX($AC$2:AC180)+1)</f>
        <v>9</v>
      </c>
      <c r="AD181" t="str">
        <f t="shared" si="9"/>
        <v>เชียงใหม่-พุทธมณฑลสาย 2</v>
      </c>
      <c r="AE181" t="s">
        <v>73</v>
      </c>
      <c r="AF181" s="1">
        <v>0</v>
      </c>
      <c r="AG181" s="1">
        <v>0</v>
      </c>
      <c r="AH181" s="1">
        <v>0</v>
      </c>
      <c r="AI181" t="s">
        <v>737</v>
      </c>
      <c r="AJ181" s="1">
        <v>1</v>
      </c>
      <c r="AK181" s="1">
        <v>720</v>
      </c>
      <c r="AL181" s="1">
        <v>720</v>
      </c>
      <c r="AM181" s="1">
        <v>1</v>
      </c>
      <c r="AN181" s="1">
        <v>0</v>
      </c>
      <c r="AO181" s="1">
        <v>0</v>
      </c>
      <c r="AP181" s="1">
        <v>0</v>
      </c>
      <c r="AQ181" s="1">
        <v>0</v>
      </c>
      <c r="AR181" s="1">
        <v>500</v>
      </c>
      <c r="AS181" s="1">
        <v>1020.1479999999999</v>
      </c>
      <c r="AT181" s="1">
        <f>Table1[[#This Row],[รวมต้นทุนค่าเดินทาง]]+Table1[[#This Row],[รวมต้นทุนค่าซ่อม]]+Table1[[#This Row],[รวมค่าเสื่อม]]</f>
        <v>2683.2369057750757</v>
      </c>
      <c r="AU181" s="1">
        <f t="shared" si="7"/>
        <v>4623.2312262414152</v>
      </c>
      <c r="AV181" s="1" t="str" cm="1">
        <f t="array" ref="AV181">IF(AC181&lt;4, "เก็บ", IF(OR(AT181 &lt; PERCENTILE(IF($AC$2:$AC$5092=AC181, $AT$2:$AT$5092), 0.25) - 1.5 * (PERCENTILE(IF($AC$2:$AC$5092=AC181, $AT$2:$AT$5092), 0.75) - PERCENTILE(IF($AC$2:$AC$5092=AC181, $AT$2:$AT$5092), 0.25)), AT181 &gt; PERCENTILE(IF($AC$2:$AC$5092=AC181, $AT$2:$AT$5092), 0.75) + 1.5 * (PERCENTILE(IF($AC$2:$AC$5092=AC181, $AT$2:$AT$5092), 0.75) - PERCENTILE(IF($AC$2:$AC$5092=AC181, $AT$2:$AT$5092), 0.25))), "ตัด", "เก็บ"))</f>
        <v>เก็บ</v>
      </c>
      <c r="AW181" s="1">
        <f t="shared" si="8"/>
        <v>4005.4952465164292</v>
      </c>
      <c r="AX181" s="1">
        <v>2577.9546108768855</v>
      </c>
      <c r="AY181" s="1">
        <v>1163.088905775076</v>
      </c>
    </row>
    <row r="182" spans="1:51" x14ac:dyDescent="0.2">
      <c r="A182" s="3">
        <v>45323</v>
      </c>
      <c r="B182">
        <v>45323</v>
      </c>
      <c r="C182" t="s">
        <v>738</v>
      </c>
      <c r="D182" t="s">
        <v>66</v>
      </c>
      <c r="E182" t="s">
        <v>129</v>
      </c>
      <c r="F182" t="s">
        <v>130</v>
      </c>
      <c r="G182" s="1">
        <v>0</v>
      </c>
      <c r="H182" s="1">
        <v>0</v>
      </c>
      <c r="I182" s="1">
        <v>400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400</v>
      </c>
      <c r="P182" t="s">
        <v>739</v>
      </c>
      <c r="Q182" s="2">
        <v>45323</v>
      </c>
      <c r="R182" t="s">
        <v>70</v>
      </c>
      <c r="S182">
        <v>0</v>
      </c>
      <c r="T182" t="s">
        <v>71</v>
      </c>
      <c r="U182" t="s">
        <v>93</v>
      </c>
      <c r="V182" s="1">
        <v>0</v>
      </c>
      <c r="W182" s="1">
        <v>0</v>
      </c>
      <c r="X182" s="1">
        <v>0</v>
      </c>
      <c r="AA182" t="s">
        <v>58</v>
      </c>
      <c r="AB182" s="1">
        <v>0</v>
      </c>
      <c r="AC182" s="4">
        <f>IF(ISNUMBER(MATCH(AD182, $AD$2:AD181, 0)), INDEX($AC$2:AC181, MATCH(AD182, $AD$2:AD181, 0)), MAX($AC$2:AC181)+1)</f>
        <v>4</v>
      </c>
      <c r="AD182" t="str">
        <f t="shared" si="9"/>
        <v>เชียงใหม่-ตลาดไท</v>
      </c>
      <c r="AE182" t="s">
        <v>73</v>
      </c>
      <c r="AF182" s="1">
        <v>0</v>
      </c>
      <c r="AG182" s="1">
        <v>0</v>
      </c>
      <c r="AH182" s="1">
        <v>0</v>
      </c>
      <c r="AI182" t="s">
        <v>740</v>
      </c>
      <c r="AJ182" s="1">
        <v>1</v>
      </c>
      <c r="AK182" s="1">
        <v>720</v>
      </c>
      <c r="AL182" s="1">
        <v>720</v>
      </c>
      <c r="AM182" s="1">
        <v>1</v>
      </c>
      <c r="AN182" s="1">
        <v>0</v>
      </c>
      <c r="AO182" s="1">
        <v>0</v>
      </c>
      <c r="AP182" s="1">
        <v>0</v>
      </c>
      <c r="AQ182" s="1">
        <v>0</v>
      </c>
      <c r="AR182" s="1">
        <v>400</v>
      </c>
      <c r="AS182" s="1">
        <v>514.22499999999991</v>
      </c>
      <c r="AT182" s="1">
        <f>Table1[[#This Row],[รวมต้นทุนค่าเดินทาง]]+Table1[[#This Row],[รวมต้นทุนค่าซ่อม]]+Table1[[#This Row],[รวมค่าเสื่อม]]</f>
        <v>2064.0242601948753</v>
      </c>
      <c r="AU182" s="1">
        <f t="shared" si="7"/>
        <v>4256.109283997258</v>
      </c>
      <c r="AV182" s="1" t="str" cm="1">
        <f t="array" ref="AV182">IF(AC182&lt;4, "เก็บ", IF(OR(AT182 &lt; PERCENTILE(IF($AC$2:$AC$5092=AC182, $AT$2:$AT$5092), 0.25) - 1.5 * (PERCENTILE(IF($AC$2:$AC$5092=AC182, $AT$2:$AT$5092), 0.75) - PERCENTILE(IF($AC$2:$AC$5092=AC182, $AT$2:$AT$5092), 0.25)), AT182 &gt; PERCENTILE(IF($AC$2:$AC$5092=AC182, $AT$2:$AT$5092), 0.75) + 1.5 * (PERCENTILE(IF($AC$2:$AC$5092=AC182, $AT$2:$AT$5092), 0.75) - PERCENTILE(IF($AC$2:$AC$5092=AC182, $AT$2:$AT$5092), 0.25))), "ตัด", "เก็บ"))</f>
        <v>เก็บ</v>
      </c>
      <c r="AW182" s="1">
        <f t="shared" si="8"/>
        <v>3807.0727671795808</v>
      </c>
      <c r="AX182" s="1">
        <v>2335.0230876608157</v>
      </c>
      <c r="AY182" s="1">
        <v>1149.7992601948754</v>
      </c>
    </row>
    <row r="183" spans="1:51" x14ac:dyDescent="0.2">
      <c r="A183" s="3">
        <v>45323</v>
      </c>
      <c r="B183">
        <v>45323</v>
      </c>
      <c r="C183" t="s">
        <v>741</v>
      </c>
      <c r="D183" t="s">
        <v>66</v>
      </c>
      <c r="E183" t="s">
        <v>84</v>
      </c>
      <c r="F183" t="s">
        <v>610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731</v>
      </c>
      <c r="P183" t="s">
        <v>742</v>
      </c>
      <c r="Q183" s="2">
        <v>45323</v>
      </c>
      <c r="R183" t="s">
        <v>55</v>
      </c>
      <c r="S183">
        <v>0</v>
      </c>
      <c r="T183" t="s">
        <v>88</v>
      </c>
      <c r="U183" t="s">
        <v>71</v>
      </c>
      <c r="V183" s="1">
        <v>0</v>
      </c>
      <c r="W183" s="1">
        <v>1219</v>
      </c>
      <c r="X183" s="1">
        <v>731</v>
      </c>
      <c r="Y183" t="s">
        <v>372</v>
      </c>
      <c r="Z183" t="s">
        <v>71</v>
      </c>
      <c r="AA183" t="s">
        <v>743</v>
      </c>
      <c r="AB183" s="1">
        <v>0</v>
      </c>
      <c r="AC183" s="4">
        <f>IF(ISNUMBER(MATCH(AD183, $AD$2:AD182, 0)), INDEX($AC$2:AC182, MATCH(AD183, $AD$2:AD182, 0)), MAX($AC$2:AC182)+1)</f>
        <v>13</v>
      </c>
      <c r="AD183" t="str">
        <f t="shared" si="9"/>
        <v>แพร่-เชียงใหม่</v>
      </c>
      <c r="AE183" t="s">
        <v>55</v>
      </c>
      <c r="AF183" s="1">
        <v>0</v>
      </c>
      <c r="AG183" s="1">
        <v>0</v>
      </c>
      <c r="AH183" s="1">
        <v>2416</v>
      </c>
      <c r="AI183" t="s">
        <v>744</v>
      </c>
      <c r="AJ183" s="1">
        <v>1</v>
      </c>
      <c r="AK183" s="1">
        <v>0</v>
      </c>
      <c r="AL183" s="1">
        <v>0</v>
      </c>
      <c r="AM183" s="1">
        <v>0</v>
      </c>
      <c r="AN183" s="1">
        <v>1248.6605999999999</v>
      </c>
      <c r="AO183" s="1">
        <v>0</v>
      </c>
      <c r="AP183" s="1">
        <v>0</v>
      </c>
      <c r="AQ183" s="1">
        <v>0</v>
      </c>
      <c r="AR183" s="1">
        <v>4366</v>
      </c>
      <c r="AS183" s="1">
        <v>209.3223076923077</v>
      </c>
      <c r="AT183" s="1">
        <f>Table1[[#This Row],[รวมต้นทุนค่าเดินทาง]]+Table1[[#This Row],[รวมต้นทุนค่าซ่อม]]+Table1[[#This Row],[รวมค่าเสื่อม]]</f>
        <v>6174.8483740430183</v>
      </c>
      <c r="AU183" s="1">
        <f t="shared" si="7"/>
        <v>4592.0787429767815</v>
      </c>
      <c r="AV183" s="1" t="str" cm="1">
        <f t="array" ref="AV183">IF(AC183&lt;4, "เก็บ", IF(OR(AT183 &lt; PERCENTILE(IF($AC$2:$AC$5092=AC183, $AT$2:$AT$5092), 0.25) - 1.5 * (PERCENTILE(IF($AC$2:$AC$5092=AC183, $AT$2:$AT$5092), 0.75) - PERCENTILE(IF($AC$2:$AC$5092=AC183, $AT$2:$AT$5092), 0.25)), AT183 &gt; PERCENTILE(IF($AC$2:$AC$5092=AC183, $AT$2:$AT$5092), 0.75) + 1.5 * (PERCENTILE(IF($AC$2:$AC$5092=AC183, $AT$2:$AT$5092), 0.75) - PERCENTILE(IF($AC$2:$AC$5092=AC183, $AT$2:$AT$5092), 0.25))), "ตัด", "เก็บ"))</f>
        <v>เก็บ</v>
      </c>
      <c r="AW183" s="1">
        <f t="shared" si="8"/>
        <v>4279.7356386749952</v>
      </c>
      <c r="AX183" s="1">
        <v>3355.5397680040655</v>
      </c>
      <c r="AY183" s="1">
        <v>1599.5260663507108</v>
      </c>
    </row>
    <row r="184" spans="1:51" x14ac:dyDescent="0.2">
      <c r="A184" s="3">
        <v>45323</v>
      </c>
      <c r="B184">
        <v>45323</v>
      </c>
      <c r="C184" t="s">
        <v>745</v>
      </c>
      <c r="D184" t="s">
        <v>66</v>
      </c>
      <c r="E184" t="s">
        <v>105</v>
      </c>
      <c r="F184" t="s">
        <v>746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731</v>
      </c>
      <c r="O184" s="1">
        <v>731</v>
      </c>
      <c r="P184" t="s">
        <v>747</v>
      </c>
      <c r="Q184" s="2">
        <v>45323</v>
      </c>
      <c r="R184" t="s">
        <v>55</v>
      </c>
      <c r="S184">
        <v>0</v>
      </c>
      <c r="T184" t="s">
        <v>87</v>
      </c>
      <c r="U184" t="s">
        <v>71</v>
      </c>
      <c r="V184" s="1">
        <v>0</v>
      </c>
      <c r="W184" s="1">
        <v>640</v>
      </c>
      <c r="X184" s="1">
        <v>0</v>
      </c>
      <c r="Y184" t="s">
        <v>108</v>
      </c>
      <c r="Z184" t="s">
        <v>71</v>
      </c>
      <c r="AA184" t="s">
        <v>733</v>
      </c>
      <c r="AB184" s="1">
        <v>0</v>
      </c>
      <c r="AC184" s="4">
        <f>IF(ISNUMBER(MATCH(AD184, $AD$2:AD183, 0)), INDEX($AC$2:AC183, MATCH(AD184, $AD$2:AD183, 0)), MAX($AC$2:AC183)+1)</f>
        <v>6</v>
      </c>
      <c r="AD184" t="str">
        <f t="shared" si="9"/>
        <v>เชียงราย-เชียงใหม่</v>
      </c>
      <c r="AE184" t="s">
        <v>55</v>
      </c>
      <c r="AF184" s="1">
        <v>0</v>
      </c>
      <c r="AG184" s="1">
        <v>0</v>
      </c>
      <c r="AH184" s="1">
        <v>0</v>
      </c>
      <c r="AI184" t="s">
        <v>748</v>
      </c>
      <c r="AJ184" s="1">
        <v>1</v>
      </c>
      <c r="AK184" s="1">
        <v>0</v>
      </c>
      <c r="AL184" s="1">
        <v>0</v>
      </c>
      <c r="AM184" s="1">
        <v>0</v>
      </c>
      <c r="AN184" s="1">
        <v>178.85890000000001</v>
      </c>
      <c r="AO184" s="1">
        <v>0</v>
      </c>
      <c r="AP184" s="1">
        <v>0</v>
      </c>
      <c r="AQ184" s="1">
        <v>0</v>
      </c>
      <c r="AR184" s="1">
        <v>1371</v>
      </c>
      <c r="AS184" s="1">
        <v>324.52375000000001</v>
      </c>
      <c r="AT184" s="1">
        <f>Table1[[#This Row],[รวมต้นทุนค่าเดินทาง]]+Table1[[#This Row],[รวมต้นทุนค่าซ่อม]]+Table1[[#This Row],[รวมค่าเสื่อม]]</f>
        <v>3220.9474788135594</v>
      </c>
      <c r="AU184" s="1">
        <f t="shared" si="7"/>
        <v>4428.3346813776061</v>
      </c>
      <c r="AV184" s="1" t="str" cm="1">
        <f t="array" ref="AV184">IF(AC184&lt;4, "เก็บ", IF(OR(AT184 &lt; PERCENTILE(IF($AC$2:$AC$5092=AC184, $AT$2:$AT$5092), 0.25) - 1.5 * (PERCENTILE(IF($AC$2:$AC$5092=AC184, $AT$2:$AT$5092), 0.75) - PERCENTILE(IF($AC$2:$AC$5092=AC184, $AT$2:$AT$5092), 0.25)), AT184 &gt; PERCENTILE(IF($AC$2:$AC$5092=AC184, $AT$2:$AT$5092), 0.75) + 1.5 * (PERCENTILE(IF($AC$2:$AC$5092=AC184, $AT$2:$AT$5092), 0.75) - PERCENTILE(IF($AC$2:$AC$5092=AC184, $AT$2:$AT$5092), 0.25))), "ตัด", "เก็บ"))</f>
        <v>เก็บ</v>
      </c>
      <c r="AW184" s="1">
        <f t="shared" si="8"/>
        <v>3873.7679454274344</v>
      </c>
      <c r="AX184" s="1">
        <v>2781.4385174989698</v>
      </c>
      <c r="AY184" s="1">
        <v>1525.4237288135594</v>
      </c>
    </row>
    <row r="185" spans="1:51" x14ac:dyDescent="0.2">
      <c r="A185" s="3">
        <v>45324</v>
      </c>
      <c r="B185">
        <v>45324</v>
      </c>
      <c r="C185" t="s">
        <v>749</v>
      </c>
      <c r="D185" t="s">
        <v>66</v>
      </c>
      <c r="E185" t="s">
        <v>67</v>
      </c>
      <c r="F185" t="s">
        <v>317</v>
      </c>
      <c r="G185" s="1">
        <v>0</v>
      </c>
      <c r="H185" s="1">
        <v>2011</v>
      </c>
      <c r="I185" s="1">
        <v>500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500</v>
      </c>
      <c r="P185" t="s">
        <v>750</v>
      </c>
      <c r="Q185" s="2">
        <v>45324</v>
      </c>
      <c r="R185" t="s">
        <v>70</v>
      </c>
      <c r="S185">
        <v>0</v>
      </c>
      <c r="T185" t="s">
        <v>71</v>
      </c>
      <c r="U185" t="s">
        <v>72</v>
      </c>
      <c r="V185" s="1">
        <v>0</v>
      </c>
      <c r="W185" s="1">
        <v>0</v>
      </c>
      <c r="X185" s="1">
        <v>0</v>
      </c>
      <c r="AA185" t="s">
        <v>58</v>
      </c>
      <c r="AB185" s="1">
        <v>0</v>
      </c>
      <c r="AC185" s="4">
        <f>IF(ISNUMBER(MATCH(AD185, $AD$2:AD184, 0)), INDEX($AC$2:AC184, MATCH(AD185, $AD$2:AD184, 0)), MAX($AC$2:AC184)+1)</f>
        <v>2</v>
      </c>
      <c r="AD185" t="str">
        <f t="shared" si="9"/>
        <v>เชียงใหม่-พุทธมณฑลสาย 5</v>
      </c>
      <c r="AE185" t="s">
        <v>73</v>
      </c>
      <c r="AF185" s="1">
        <v>0</v>
      </c>
      <c r="AG185" s="1">
        <v>0</v>
      </c>
      <c r="AH185" s="1">
        <v>0</v>
      </c>
      <c r="AI185" t="s">
        <v>751</v>
      </c>
      <c r="AJ185" s="1">
        <v>1</v>
      </c>
      <c r="AK185" s="1">
        <v>720</v>
      </c>
      <c r="AL185" s="1">
        <v>720</v>
      </c>
      <c r="AM185" s="1">
        <v>1</v>
      </c>
      <c r="AN185" s="1">
        <v>0</v>
      </c>
      <c r="AO185" s="1">
        <v>0</v>
      </c>
      <c r="AP185" s="1">
        <v>0</v>
      </c>
      <c r="AQ185" s="1">
        <v>0</v>
      </c>
      <c r="AR185" s="1">
        <v>2511</v>
      </c>
      <c r="AS185" s="1">
        <v>2574.11</v>
      </c>
      <c r="AT185" s="1">
        <f>Table1[[#This Row],[รวมต้นทุนค่าเดินทาง]]+Table1[[#This Row],[รวมต้นทุนค่าซ่อม]]+Table1[[#This Row],[รวมค่าเสื่อม]]</f>
        <v>7119.8322222222232</v>
      </c>
      <c r="AU185" s="1">
        <f t="shared" si="7"/>
        <v>5026.5629662053279</v>
      </c>
      <c r="AV185" s="1" t="str" cm="1">
        <f t="array" ref="AV185">IF(AC185&lt;4, "เก็บ", IF(OR(AT185 &lt; PERCENTILE(IF($AC$2:$AC$5092=AC185, $AT$2:$AT$5092), 0.25) - 1.5 * (PERCENTILE(IF($AC$2:$AC$5092=AC185, $AT$2:$AT$5092), 0.75) - PERCENTILE(IF($AC$2:$AC$5092=AC185, $AT$2:$AT$5092), 0.25)), AT185 &gt; PERCENTILE(IF($AC$2:$AC$5092=AC185, $AT$2:$AT$5092), 0.75) + 1.5 * (PERCENTILE(IF($AC$2:$AC$5092=AC185, $AT$2:$AT$5092), 0.75) - PERCENTILE(IF($AC$2:$AC$5092=AC185, $AT$2:$AT$5092), 0.25))), "ตัด", "เก็บ"))</f>
        <v>เก็บ</v>
      </c>
      <c r="AW185" s="1">
        <f t="shared" si="8"/>
        <v>5026.5629662053279</v>
      </c>
      <c r="AX185" s="1">
        <v>4064.5059139663294</v>
      </c>
      <c r="AY185" s="1">
        <v>2034.7222222222222</v>
      </c>
    </row>
    <row r="186" spans="1:51" x14ac:dyDescent="0.2">
      <c r="A186" s="3">
        <v>45324</v>
      </c>
      <c r="B186">
        <v>45324</v>
      </c>
      <c r="C186" t="s">
        <v>752</v>
      </c>
      <c r="D186" t="s">
        <v>66</v>
      </c>
      <c r="E186" t="s">
        <v>105</v>
      </c>
      <c r="F186" t="s">
        <v>175</v>
      </c>
      <c r="G186" s="1">
        <v>640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731</v>
      </c>
      <c r="O186" s="1">
        <v>1371</v>
      </c>
      <c r="P186" t="s">
        <v>753</v>
      </c>
      <c r="Q186" s="2">
        <v>45324</v>
      </c>
      <c r="R186" t="s">
        <v>55</v>
      </c>
      <c r="S186">
        <v>0</v>
      </c>
      <c r="T186" t="s">
        <v>87</v>
      </c>
      <c r="U186" t="s">
        <v>71</v>
      </c>
      <c r="V186" s="1">
        <v>0</v>
      </c>
      <c r="W186" s="1">
        <v>640</v>
      </c>
      <c r="X186" s="1">
        <v>0</v>
      </c>
      <c r="Y186" t="s">
        <v>108</v>
      </c>
      <c r="Z186" t="s">
        <v>71</v>
      </c>
      <c r="AA186" t="s">
        <v>733</v>
      </c>
      <c r="AB186" s="1">
        <v>0</v>
      </c>
      <c r="AC186" s="4">
        <f>IF(ISNUMBER(MATCH(AD186, $AD$2:AD185, 0)), INDEX($AC$2:AC185, MATCH(AD186, $AD$2:AD185, 0)), MAX($AC$2:AC185)+1)</f>
        <v>6</v>
      </c>
      <c r="AD186" t="str">
        <f t="shared" si="9"/>
        <v>เชียงราย-เชียงใหม่</v>
      </c>
      <c r="AE186" t="s">
        <v>55</v>
      </c>
      <c r="AF186" s="1">
        <v>0</v>
      </c>
      <c r="AG186" s="1">
        <v>0</v>
      </c>
      <c r="AH186" s="1">
        <v>0</v>
      </c>
      <c r="AI186" t="s">
        <v>754</v>
      </c>
      <c r="AJ186" s="1">
        <v>2</v>
      </c>
      <c r="AK186" s="1">
        <v>0</v>
      </c>
      <c r="AL186" s="1">
        <v>0</v>
      </c>
      <c r="AM186" s="1">
        <v>0</v>
      </c>
      <c r="AN186" s="1">
        <v>506.41140000000001</v>
      </c>
      <c r="AO186" s="1">
        <v>0</v>
      </c>
      <c r="AP186" s="1">
        <v>0</v>
      </c>
      <c r="AQ186" s="1">
        <v>0</v>
      </c>
      <c r="AR186" s="1">
        <v>2011</v>
      </c>
      <c r="AS186" s="1">
        <v>144.23277777777781</v>
      </c>
      <c r="AT186" s="1">
        <f>Table1[[#This Row],[รวมต้นทุนค่าเดินทาง]]+Table1[[#This Row],[รวมต้นทุนค่าซ่อม]]+Table1[[#This Row],[รวมค่าเสื่อม]]</f>
        <v>6155.2327777777773</v>
      </c>
      <c r="AU186" s="1">
        <f t="shared" si="7"/>
        <v>4428.3346813776061</v>
      </c>
      <c r="AV186" s="1" t="str" cm="1">
        <f t="array" ref="AV186">IF(AC186&lt;4, "เก็บ", IF(OR(AT186 &lt; PERCENTILE(IF($AC$2:$AC$5092=AC186, $AT$2:$AT$5092), 0.25) - 1.5 * (PERCENTILE(IF($AC$2:$AC$5092=AC186, $AT$2:$AT$5092), 0.75) - PERCENTILE(IF($AC$2:$AC$5092=AC186, $AT$2:$AT$5092), 0.25)), AT186 &gt; PERCENTILE(IF($AC$2:$AC$5092=AC186, $AT$2:$AT$5092), 0.75) + 1.5 * (PERCENTILE(IF($AC$2:$AC$5092=AC186, $AT$2:$AT$5092), 0.75) - PERCENTILE(IF($AC$2:$AC$5092=AC186, $AT$2:$AT$5092), 0.25))), "ตัด", "เก็บ"))</f>
        <v>เก็บ</v>
      </c>
      <c r="AW186" s="1">
        <f t="shared" si="8"/>
        <v>3873.7679454274344</v>
      </c>
      <c r="AX186" s="1">
        <v>2781.4385174989698</v>
      </c>
      <c r="AY186" s="1">
        <v>4000</v>
      </c>
    </row>
    <row r="187" spans="1:51" x14ac:dyDescent="0.2">
      <c r="A187" s="3">
        <v>45325</v>
      </c>
      <c r="B187">
        <v>45325</v>
      </c>
      <c r="C187" t="s">
        <v>755</v>
      </c>
      <c r="D187" t="s">
        <v>66</v>
      </c>
      <c r="E187" t="s">
        <v>67</v>
      </c>
      <c r="F187" t="s">
        <v>435</v>
      </c>
      <c r="G187" s="1">
        <v>0</v>
      </c>
      <c r="H187" s="1">
        <v>0</v>
      </c>
      <c r="I187" s="1">
        <v>500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500</v>
      </c>
      <c r="P187" t="s">
        <v>756</v>
      </c>
      <c r="Q187" s="2">
        <v>45325</v>
      </c>
      <c r="R187" t="s">
        <v>70</v>
      </c>
      <c r="S187">
        <v>0</v>
      </c>
      <c r="T187" t="s">
        <v>71</v>
      </c>
      <c r="U187" t="s">
        <v>161</v>
      </c>
      <c r="V187" s="1">
        <v>0</v>
      </c>
      <c r="W187" s="1">
        <v>0</v>
      </c>
      <c r="X187" s="1">
        <v>0</v>
      </c>
      <c r="AA187" t="s">
        <v>58</v>
      </c>
      <c r="AB187" s="1">
        <v>0</v>
      </c>
      <c r="AC187" s="4">
        <f>IF(ISNUMBER(MATCH(AD187, $AD$2:AD186, 0)), INDEX($AC$2:AC186, MATCH(AD187, $AD$2:AD186, 0)), MAX($AC$2:AC186)+1)</f>
        <v>9</v>
      </c>
      <c r="AD187" t="str">
        <f t="shared" si="9"/>
        <v>เชียงใหม่-พุทธมณฑลสาย 2</v>
      </c>
      <c r="AE187" t="s">
        <v>73</v>
      </c>
      <c r="AF187" s="1">
        <v>0</v>
      </c>
      <c r="AG187" s="1">
        <v>0</v>
      </c>
      <c r="AH187" s="1">
        <v>0</v>
      </c>
      <c r="AI187" t="s">
        <v>757</v>
      </c>
      <c r="AJ187" s="1">
        <v>1</v>
      </c>
      <c r="AK187" s="1">
        <v>720</v>
      </c>
      <c r="AL187" s="1">
        <v>720</v>
      </c>
      <c r="AM187" s="1">
        <v>1</v>
      </c>
      <c r="AN187" s="1">
        <v>0</v>
      </c>
      <c r="AO187" s="1">
        <v>0</v>
      </c>
      <c r="AP187" s="1">
        <v>0</v>
      </c>
      <c r="AQ187" s="1">
        <v>0</v>
      </c>
      <c r="AR187" s="1">
        <v>500</v>
      </c>
      <c r="AS187" s="1">
        <v>32.1</v>
      </c>
      <c r="AT187" s="1">
        <f>Table1[[#This Row],[รวมต้นทุนค่าเดินทาง]]+Table1[[#This Row],[รวมต้นทุนค่าซ่อม]]+Table1[[#This Row],[รวมค่าเสื่อม]]</f>
        <v>1694.4326826547685</v>
      </c>
      <c r="AU187" s="1">
        <f t="shared" si="7"/>
        <v>4623.2312262414152</v>
      </c>
      <c r="AV187" s="1" t="str" cm="1">
        <f t="array" ref="AV187">IF(AC187&lt;4, "เก็บ", IF(OR(AT187 &lt; PERCENTILE(IF($AC$2:$AC$5092=AC187, $AT$2:$AT$5092), 0.25) - 1.5 * (PERCENTILE(IF($AC$2:$AC$5092=AC187, $AT$2:$AT$5092), 0.75) - PERCENTILE(IF($AC$2:$AC$5092=AC187, $AT$2:$AT$5092), 0.25)), AT187 &gt; PERCENTILE(IF($AC$2:$AC$5092=AC187, $AT$2:$AT$5092), 0.75) + 1.5 * (PERCENTILE(IF($AC$2:$AC$5092=AC187, $AT$2:$AT$5092), 0.75) - PERCENTILE(IF($AC$2:$AC$5092=AC187, $AT$2:$AT$5092), 0.25))), "ตัด", "เก็บ"))</f>
        <v>เก็บ</v>
      </c>
      <c r="AW187" s="1">
        <f t="shared" si="8"/>
        <v>4005.4952465164292</v>
      </c>
      <c r="AX187" s="1">
        <v>2577.9546108768855</v>
      </c>
      <c r="AY187" s="1">
        <v>1162.3326826547686</v>
      </c>
    </row>
    <row r="188" spans="1:51" x14ac:dyDescent="0.2">
      <c r="A188" s="3">
        <v>45325</v>
      </c>
      <c r="B188">
        <v>45325</v>
      </c>
      <c r="C188" t="s">
        <v>758</v>
      </c>
      <c r="D188" t="s">
        <v>66</v>
      </c>
      <c r="E188" t="s">
        <v>67</v>
      </c>
      <c r="F188" t="s">
        <v>353</v>
      </c>
      <c r="G188" s="1">
        <v>0</v>
      </c>
      <c r="H188" s="1">
        <v>0</v>
      </c>
      <c r="I188" s="1">
        <v>500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500</v>
      </c>
      <c r="P188" t="s">
        <v>759</v>
      </c>
      <c r="Q188" s="2">
        <v>45325</v>
      </c>
      <c r="R188" t="s">
        <v>70</v>
      </c>
      <c r="S188">
        <v>0</v>
      </c>
      <c r="T188" t="s">
        <v>71</v>
      </c>
      <c r="U188" t="s">
        <v>161</v>
      </c>
      <c r="V188" s="1">
        <v>0</v>
      </c>
      <c r="W188" s="1">
        <v>0</v>
      </c>
      <c r="X188" s="1">
        <v>0</v>
      </c>
      <c r="AA188" t="s">
        <v>58</v>
      </c>
      <c r="AB188" s="1">
        <v>0</v>
      </c>
      <c r="AC188" s="4">
        <f>IF(ISNUMBER(MATCH(AD188, $AD$2:AD187, 0)), INDEX($AC$2:AC187, MATCH(AD188, $AD$2:AD187, 0)), MAX($AC$2:AC187)+1)</f>
        <v>9</v>
      </c>
      <c r="AD188" t="str">
        <f t="shared" si="9"/>
        <v>เชียงใหม่-พุทธมณฑลสาย 2</v>
      </c>
      <c r="AE188" t="s">
        <v>73</v>
      </c>
      <c r="AF188" s="1">
        <v>0</v>
      </c>
      <c r="AG188" s="1">
        <v>0</v>
      </c>
      <c r="AH188" s="1">
        <v>0</v>
      </c>
      <c r="AI188" t="s">
        <v>760</v>
      </c>
      <c r="AJ188" s="1">
        <v>1</v>
      </c>
      <c r="AK188" s="1">
        <v>720</v>
      </c>
      <c r="AL188" s="1">
        <v>720</v>
      </c>
      <c r="AM188" s="1">
        <v>1</v>
      </c>
      <c r="AN188" s="1">
        <v>0</v>
      </c>
      <c r="AO188" s="1">
        <v>0</v>
      </c>
      <c r="AP188" s="1">
        <v>0</v>
      </c>
      <c r="AQ188" s="1">
        <v>0</v>
      </c>
      <c r="AR188" s="1">
        <v>500</v>
      </c>
      <c r="AS188" s="1">
        <v>538</v>
      </c>
      <c r="AT188" s="1">
        <f>Table1[[#This Row],[รวมต้นทุนค่าเดินทาง]]+Table1[[#This Row],[รวมต้นทุนค่าซ่อม]]+Table1[[#This Row],[รวมค่าเสื่อม]]</f>
        <v>2284.1597542242703</v>
      </c>
      <c r="AU188" s="1">
        <f t="shared" si="7"/>
        <v>4623.2312262414152</v>
      </c>
      <c r="AV188" s="1" t="str" cm="1">
        <f t="array" ref="AV188">IF(AC188&lt;4, "เก็บ", IF(OR(AT188 &lt; PERCENTILE(IF($AC$2:$AC$5092=AC188, $AT$2:$AT$5092), 0.25) - 1.5 * (PERCENTILE(IF($AC$2:$AC$5092=AC188, $AT$2:$AT$5092), 0.75) - PERCENTILE(IF($AC$2:$AC$5092=AC188, $AT$2:$AT$5092), 0.25)), AT188 &gt; PERCENTILE(IF($AC$2:$AC$5092=AC188, $AT$2:$AT$5092), 0.75) + 1.5 * (PERCENTILE(IF($AC$2:$AC$5092=AC188, $AT$2:$AT$5092), 0.75) - PERCENTILE(IF($AC$2:$AC$5092=AC188, $AT$2:$AT$5092), 0.25))), "ตัด", "เก็บ"))</f>
        <v>เก็บ</v>
      </c>
      <c r="AW188" s="1">
        <f t="shared" si="8"/>
        <v>4005.4952465164292</v>
      </c>
      <c r="AX188" s="1">
        <v>2577.9546108768855</v>
      </c>
      <c r="AY188" s="1">
        <v>1246.1597542242703</v>
      </c>
    </row>
    <row r="189" spans="1:51" x14ac:dyDescent="0.2">
      <c r="A189" s="3">
        <v>45325</v>
      </c>
      <c r="B189">
        <v>45325</v>
      </c>
      <c r="C189" t="s">
        <v>761</v>
      </c>
      <c r="D189" t="s">
        <v>66</v>
      </c>
      <c r="E189" t="s">
        <v>84</v>
      </c>
      <c r="F189" t="s">
        <v>762</v>
      </c>
      <c r="G189" s="1">
        <v>274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701</v>
      </c>
      <c r="O189" s="1">
        <v>975</v>
      </c>
      <c r="P189" t="s">
        <v>763</v>
      </c>
      <c r="Q189" s="2">
        <v>45325</v>
      </c>
      <c r="R189" t="s">
        <v>55</v>
      </c>
      <c r="S189">
        <v>0</v>
      </c>
      <c r="T189" t="s">
        <v>87</v>
      </c>
      <c r="U189" t="s">
        <v>71</v>
      </c>
      <c r="V189" s="1">
        <v>0</v>
      </c>
      <c r="W189" s="1">
        <v>609</v>
      </c>
      <c r="X189" s="1">
        <v>0</v>
      </c>
      <c r="Y189" t="s">
        <v>108</v>
      </c>
      <c r="Z189" t="s">
        <v>71</v>
      </c>
      <c r="AA189" t="s">
        <v>764</v>
      </c>
      <c r="AB189" s="1">
        <v>0</v>
      </c>
      <c r="AC189" s="4">
        <f>IF(ISNUMBER(MATCH(AD189, $AD$2:AD188, 0)), INDEX($AC$2:AC188, MATCH(AD189, $AD$2:AD188, 0)), MAX($AC$2:AC188)+1)</f>
        <v>6</v>
      </c>
      <c r="AD189" t="str">
        <f t="shared" si="9"/>
        <v>เชียงราย-เชียงใหม่</v>
      </c>
      <c r="AE189" t="s">
        <v>55</v>
      </c>
      <c r="AF189" s="1">
        <v>0</v>
      </c>
      <c r="AG189" s="1">
        <v>0</v>
      </c>
      <c r="AH189" s="1">
        <v>0</v>
      </c>
      <c r="AI189" t="s">
        <v>765</v>
      </c>
      <c r="AJ189" s="1">
        <v>1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1584</v>
      </c>
      <c r="AS189" s="1">
        <v>199.70692307692309</v>
      </c>
      <c r="AT189" s="1">
        <f>Table1[[#This Row],[รวมต้นทุนค่าเดินทาง]]+Table1[[#This Row],[รวมต้นทุนค่าซ่อม]]+Table1[[#This Row],[รวมค่าเสื่อม]]</f>
        <v>3207.7575559883153</v>
      </c>
      <c r="AU189" s="1">
        <f t="shared" si="7"/>
        <v>4428.3346813776061</v>
      </c>
      <c r="AV189" s="1" t="str" cm="1">
        <f t="array" ref="AV189">IF(AC189&lt;4, "เก็บ", IF(OR(AT189 &lt; PERCENTILE(IF($AC$2:$AC$5092=AC189, $AT$2:$AT$5092), 0.25) - 1.5 * (PERCENTILE(IF($AC$2:$AC$5092=AC189, $AT$2:$AT$5092), 0.75) - PERCENTILE(IF($AC$2:$AC$5092=AC189, $AT$2:$AT$5092), 0.25)), AT189 &gt; PERCENTILE(IF($AC$2:$AC$5092=AC189, $AT$2:$AT$5092), 0.75) + 1.5 * (PERCENTILE(IF($AC$2:$AC$5092=AC189, $AT$2:$AT$5092), 0.75) - PERCENTILE(IF($AC$2:$AC$5092=AC189, $AT$2:$AT$5092), 0.25))), "ตัด", "เก็บ"))</f>
        <v>เก็บ</v>
      </c>
      <c r="AW189" s="1">
        <f t="shared" si="8"/>
        <v>3873.7679454274344</v>
      </c>
      <c r="AX189" s="1">
        <v>2781.4385174989698</v>
      </c>
      <c r="AY189" s="1">
        <v>1424.0506329113923</v>
      </c>
    </row>
    <row r="190" spans="1:51" x14ac:dyDescent="0.2">
      <c r="A190" s="3">
        <v>45326</v>
      </c>
      <c r="B190">
        <v>45326</v>
      </c>
      <c r="C190" t="s">
        <v>766</v>
      </c>
      <c r="D190" t="s">
        <v>66</v>
      </c>
      <c r="E190" t="s">
        <v>129</v>
      </c>
      <c r="F190" t="s">
        <v>683</v>
      </c>
      <c r="G190" s="1">
        <v>0</v>
      </c>
      <c r="H190" s="1">
        <v>0</v>
      </c>
      <c r="I190" s="1">
        <v>400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400</v>
      </c>
      <c r="P190" t="s">
        <v>767</v>
      </c>
      <c r="Q190" s="2">
        <v>45326</v>
      </c>
      <c r="R190" t="s">
        <v>70</v>
      </c>
      <c r="S190">
        <v>0</v>
      </c>
      <c r="T190" t="s">
        <v>71</v>
      </c>
      <c r="U190" t="s">
        <v>161</v>
      </c>
      <c r="V190" s="1">
        <v>0</v>
      </c>
      <c r="W190" s="1">
        <v>0</v>
      </c>
      <c r="X190" s="1">
        <v>0</v>
      </c>
      <c r="AA190" t="s">
        <v>58</v>
      </c>
      <c r="AB190" s="1">
        <v>0</v>
      </c>
      <c r="AC190" s="4">
        <f>IF(ISNUMBER(MATCH(AD190, $AD$2:AD189, 0)), INDEX($AC$2:AC189, MATCH(AD190, $AD$2:AD189, 0)), MAX($AC$2:AC189)+1)</f>
        <v>9</v>
      </c>
      <c r="AD190" t="str">
        <f t="shared" si="9"/>
        <v>เชียงใหม่-พุทธมณฑลสาย 2</v>
      </c>
      <c r="AE190" t="s">
        <v>73</v>
      </c>
      <c r="AF190" s="1">
        <v>0</v>
      </c>
      <c r="AG190" s="1">
        <v>0</v>
      </c>
      <c r="AH190" s="1">
        <v>0</v>
      </c>
      <c r="AI190" t="s">
        <v>768</v>
      </c>
      <c r="AJ190" s="1">
        <v>1</v>
      </c>
      <c r="AK190" s="1">
        <v>720</v>
      </c>
      <c r="AL190" s="1">
        <v>720</v>
      </c>
      <c r="AM190" s="1">
        <v>1</v>
      </c>
      <c r="AN190" s="1">
        <v>0</v>
      </c>
      <c r="AO190" s="1">
        <v>0</v>
      </c>
      <c r="AP190" s="1">
        <v>0</v>
      </c>
      <c r="AQ190" s="1">
        <v>0</v>
      </c>
      <c r="AR190" s="1">
        <v>400</v>
      </c>
      <c r="AS190" s="1">
        <v>678.35681592039805</v>
      </c>
      <c r="AT190" s="1">
        <f>Table1[[#This Row],[รวมต้นทุนค่าเดินทาง]]+Table1[[#This Row],[รวมต้นทุนค่าซ่อม]]+Table1[[#This Row],[รวมค่าเสื่อม]]</f>
        <v>2456.4948912342056</v>
      </c>
      <c r="AU190" s="1">
        <f t="shared" si="7"/>
        <v>4623.2312262414152</v>
      </c>
      <c r="AV190" s="1" t="str" cm="1">
        <f t="array" ref="AV190">IF(AC190&lt;4, "เก็บ", IF(OR(AT190 &lt; PERCENTILE(IF($AC$2:$AC$5092=AC190, $AT$2:$AT$5092), 0.25) - 1.5 * (PERCENTILE(IF($AC$2:$AC$5092=AC190, $AT$2:$AT$5092), 0.75) - PERCENTILE(IF($AC$2:$AC$5092=AC190, $AT$2:$AT$5092), 0.25)), AT190 &gt; PERCENTILE(IF($AC$2:$AC$5092=AC190, $AT$2:$AT$5092), 0.75) + 1.5 * (PERCENTILE(IF($AC$2:$AC$5092=AC190, $AT$2:$AT$5092), 0.75) - PERCENTILE(IF($AC$2:$AC$5092=AC190, $AT$2:$AT$5092), 0.25))), "ตัด", "เก็บ"))</f>
        <v>เก็บ</v>
      </c>
      <c r="AW190" s="1">
        <f t="shared" si="8"/>
        <v>4005.4952465164292</v>
      </c>
      <c r="AX190" s="1">
        <v>2577.9546108768855</v>
      </c>
      <c r="AY190" s="1">
        <v>1378.1380753138076</v>
      </c>
    </row>
    <row r="191" spans="1:51" x14ac:dyDescent="0.2">
      <c r="A191" s="3">
        <v>45326</v>
      </c>
      <c r="B191">
        <v>45326</v>
      </c>
      <c r="C191" t="s">
        <v>769</v>
      </c>
      <c r="D191" t="s">
        <v>66</v>
      </c>
      <c r="E191" t="s">
        <v>67</v>
      </c>
      <c r="F191" t="s">
        <v>770</v>
      </c>
      <c r="G191" s="1">
        <v>0</v>
      </c>
      <c r="H191" s="1">
        <v>0</v>
      </c>
      <c r="I191" s="1">
        <v>500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500</v>
      </c>
      <c r="P191" t="s">
        <v>771</v>
      </c>
      <c r="Q191" s="2">
        <v>45326</v>
      </c>
      <c r="R191" t="s">
        <v>70</v>
      </c>
      <c r="S191">
        <v>0</v>
      </c>
      <c r="T191" t="s">
        <v>71</v>
      </c>
      <c r="U191" t="s">
        <v>72</v>
      </c>
      <c r="V191" s="1">
        <v>0</v>
      </c>
      <c r="W191" s="1">
        <v>0</v>
      </c>
      <c r="X191" s="1">
        <v>0</v>
      </c>
      <c r="AA191" t="s">
        <v>58</v>
      </c>
      <c r="AB191" s="1">
        <v>0</v>
      </c>
      <c r="AC191" s="4">
        <f>IF(ISNUMBER(MATCH(AD191, $AD$2:AD190, 0)), INDEX($AC$2:AC190, MATCH(AD191, $AD$2:AD190, 0)), MAX($AC$2:AC190)+1)</f>
        <v>2</v>
      </c>
      <c r="AD191" t="str">
        <f t="shared" si="9"/>
        <v>เชียงใหม่-พุทธมณฑลสาย 5</v>
      </c>
      <c r="AE191" t="s">
        <v>73</v>
      </c>
      <c r="AF191" s="1">
        <v>0</v>
      </c>
      <c r="AG191" s="1">
        <v>0</v>
      </c>
      <c r="AH191" s="1">
        <v>500</v>
      </c>
      <c r="AI191" t="s">
        <v>772</v>
      </c>
      <c r="AJ191" s="1">
        <v>1</v>
      </c>
      <c r="AK191" s="1">
        <v>720</v>
      </c>
      <c r="AL191" s="1">
        <v>720</v>
      </c>
      <c r="AM191" s="1">
        <v>1</v>
      </c>
      <c r="AN191" s="1">
        <v>0</v>
      </c>
      <c r="AO191" s="1">
        <v>0</v>
      </c>
      <c r="AP191" s="1">
        <v>0</v>
      </c>
      <c r="AQ191" s="1">
        <v>0</v>
      </c>
      <c r="AR191" s="1">
        <v>1000</v>
      </c>
      <c r="AS191" s="1">
        <v>32.1</v>
      </c>
      <c r="AT191" s="1">
        <f>Table1[[#This Row],[รวมต้นทุนค่าเดินทาง]]+Table1[[#This Row],[รวมต้นทุนค่าซ่อม]]+Table1[[#This Row],[รวมค่าเสื่อม]]</f>
        <v>2282.1</v>
      </c>
      <c r="AU191" s="1">
        <f t="shared" si="7"/>
        <v>5026.5629662053279</v>
      </c>
      <c r="AV191" s="1" t="str" cm="1">
        <f t="array" ref="AV191">IF(AC191&lt;4, "เก็บ", IF(OR(AT191 &lt; PERCENTILE(IF($AC$2:$AC$5092=AC191, $AT$2:$AT$5092), 0.25) - 1.5 * (PERCENTILE(IF($AC$2:$AC$5092=AC191, $AT$2:$AT$5092), 0.75) - PERCENTILE(IF($AC$2:$AC$5092=AC191, $AT$2:$AT$5092), 0.25)), AT191 &gt; PERCENTILE(IF($AC$2:$AC$5092=AC191, $AT$2:$AT$5092), 0.75) + 1.5 * (PERCENTILE(IF($AC$2:$AC$5092=AC191, $AT$2:$AT$5092), 0.75) - PERCENTILE(IF($AC$2:$AC$5092=AC191, $AT$2:$AT$5092), 0.25))), "ตัด", "เก็บ"))</f>
        <v>เก็บ</v>
      </c>
      <c r="AW191" s="1">
        <f t="shared" si="8"/>
        <v>5026.5629662053279</v>
      </c>
      <c r="AX191" s="1">
        <v>4064.5059139663294</v>
      </c>
      <c r="AY191" s="1">
        <v>1250</v>
      </c>
    </row>
    <row r="192" spans="1:51" x14ac:dyDescent="0.2">
      <c r="A192" s="3">
        <v>45327</v>
      </c>
      <c r="B192">
        <v>45327</v>
      </c>
      <c r="C192" t="s">
        <v>773</v>
      </c>
      <c r="D192" t="s">
        <v>66</v>
      </c>
      <c r="E192" t="s">
        <v>148</v>
      </c>
      <c r="F192" t="s">
        <v>774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t="s">
        <v>775</v>
      </c>
      <c r="Q192" s="2">
        <v>45327</v>
      </c>
      <c r="R192" t="s">
        <v>55</v>
      </c>
      <c r="S192">
        <v>0</v>
      </c>
      <c r="T192" t="s">
        <v>114</v>
      </c>
      <c r="U192" t="s">
        <v>71</v>
      </c>
      <c r="V192" s="1">
        <v>0</v>
      </c>
      <c r="W192" s="1">
        <v>1402</v>
      </c>
      <c r="X192" s="1">
        <v>0</v>
      </c>
      <c r="Y192" t="s">
        <v>114</v>
      </c>
      <c r="Z192" t="s">
        <v>71</v>
      </c>
      <c r="AA192" t="s">
        <v>776</v>
      </c>
      <c r="AB192" s="1">
        <v>0</v>
      </c>
      <c r="AC192" s="4">
        <f>IF(ISNUMBER(MATCH(AD192, $AD$2:AD191, 0)), INDEX($AC$2:AC191, MATCH(AD192, $AD$2:AD191, 0)), MAX($AC$2:AC191)+1)</f>
        <v>7</v>
      </c>
      <c r="AD192" t="str">
        <f t="shared" si="9"/>
        <v>แม่สาย-เชียงใหม่</v>
      </c>
      <c r="AE192" t="s">
        <v>55</v>
      </c>
      <c r="AF192" s="1">
        <v>0</v>
      </c>
      <c r="AG192" s="1">
        <v>0</v>
      </c>
      <c r="AH192" s="1">
        <v>0</v>
      </c>
      <c r="AI192" t="s">
        <v>777</v>
      </c>
      <c r="AJ192" s="1">
        <v>1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1402</v>
      </c>
      <c r="AS192" s="1">
        <v>6252.2666666666673</v>
      </c>
      <c r="AT192" s="1">
        <f>Table1[[#This Row],[รวมต้นทุนค่าเดินทาง]]+Table1[[#This Row],[รวมต้นทุนค่าซ่อม]]+Table1[[#This Row],[รวมค่าเสื่อม]]</f>
        <v>8996.0097859327216</v>
      </c>
      <c r="AU192" s="1">
        <f t="shared" si="7"/>
        <v>4610.750953896033</v>
      </c>
      <c r="AV192" s="1" t="str" cm="1">
        <f t="array" ref="AV192">IF(AC192&lt;4, "เก็บ", IF(OR(AT192 &lt; PERCENTILE(IF($AC$2:$AC$5092=AC192, $AT$2:$AT$5092), 0.25) - 1.5 * (PERCENTILE(IF($AC$2:$AC$5092=AC192, $AT$2:$AT$5092), 0.75) - PERCENTILE(IF($AC$2:$AC$5092=AC192, $AT$2:$AT$5092), 0.25)), AT192 &gt; PERCENTILE(IF($AC$2:$AC$5092=AC192, $AT$2:$AT$5092), 0.75) + 1.5 * (PERCENTILE(IF($AC$2:$AC$5092=AC192, $AT$2:$AT$5092), 0.75) - PERCENTILE(IF($AC$2:$AC$5092=AC192, $AT$2:$AT$5092), 0.25))), "ตัด", "เก็บ"))</f>
        <v>ตัด</v>
      </c>
      <c r="AW192" s="1">
        <f t="shared" si="8"/>
        <v>3940.0604671629926</v>
      </c>
      <c r="AX192" s="1">
        <v>3152.7453177985908</v>
      </c>
      <c r="AY192" s="1">
        <v>1341.7431192660551</v>
      </c>
    </row>
    <row r="193" spans="1:51" x14ac:dyDescent="0.2">
      <c r="A193" s="3">
        <v>45328</v>
      </c>
      <c r="B193">
        <v>45328</v>
      </c>
      <c r="C193" t="s">
        <v>778</v>
      </c>
      <c r="D193" t="s">
        <v>66</v>
      </c>
      <c r="E193" t="s">
        <v>105</v>
      </c>
      <c r="F193" t="s">
        <v>137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731</v>
      </c>
      <c r="O193" s="1">
        <v>731</v>
      </c>
      <c r="P193" t="s">
        <v>779</v>
      </c>
      <c r="Q193" s="2">
        <v>45328</v>
      </c>
      <c r="R193" t="s">
        <v>55</v>
      </c>
      <c r="S193">
        <v>0</v>
      </c>
      <c r="T193" t="s">
        <v>87</v>
      </c>
      <c r="U193" t="s">
        <v>71</v>
      </c>
      <c r="V193" s="1">
        <v>0</v>
      </c>
      <c r="W193" s="1">
        <v>640</v>
      </c>
      <c r="X193" s="1">
        <v>0</v>
      </c>
      <c r="Y193" t="s">
        <v>108</v>
      </c>
      <c r="Z193" t="s">
        <v>71</v>
      </c>
      <c r="AA193" t="s">
        <v>378</v>
      </c>
      <c r="AB193" s="1">
        <v>0</v>
      </c>
      <c r="AC193" s="4">
        <f>IF(ISNUMBER(MATCH(AD193, $AD$2:AD192, 0)), INDEX($AC$2:AC192, MATCH(AD193, $AD$2:AD192, 0)), MAX($AC$2:AC192)+1)</f>
        <v>6</v>
      </c>
      <c r="AD193" t="str">
        <f t="shared" si="9"/>
        <v>เชียงราย-เชียงใหม่</v>
      </c>
      <c r="AE193" t="s">
        <v>55</v>
      </c>
      <c r="AF193" s="1">
        <v>0</v>
      </c>
      <c r="AG193" s="1">
        <v>0</v>
      </c>
      <c r="AH193" s="1">
        <v>0</v>
      </c>
      <c r="AI193" t="s">
        <v>780</v>
      </c>
      <c r="AJ193" s="1">
        <v>2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1371</v>
      </c>
      <c r="AS193" s="1">
        <v>185.4421428571429</v>
      </c>
      <c r="AT193" s="1">
        <f>Table1[[#This Row],[รวมต้นทุนค่าเดินทาง]]+Table1[[#This Row],[รวมต้นทุนค่าซ่อม]]+Table1[[#This Row],[รวมค่าเสื่อม]]</f>
        <v>3062.7182934847579</v>
      </c>
      <c r="AU193" s="1">
        <f t="shared" si="7"/>
        <v>4428.3346813776061</v>
      </c>
      <c r="AV193" s="1" t="str" cm="1">
        <f t="array" ref="AV193">IF(AC193&lt;4, "เก็บ", IF(OR(AT193 &lt; PERCENTILE(IF($AC$2:$AC$5092=AC193, $AT$2:$AT$5092), 0.25) - 1.5 * (PERCENTILE(IF($AC$2:$AC$5092=AC193, $AT$2:$AT$5092), 0.75) - PERCENTILE(IF($AC$2:$AC$5092=AC193, $AT$2:$AT$5092), 0.25)), AT193 &gt; PERCENTILE(IF($AC$2:$AC$5092=AC193, $AT$2:$AT$5092), 0.75) + 1.5 * (PERCENTILE(IF($AC$2:$AC$5092=AC193, $AT$2:$AT$5092), 0.75) - PERCENTILE(IF($AC$2:$AC$5092=AC193, $AT$2:$AT$5092), 0.25))), "ตัด", "เก็บ"))</f>
        <v>เก็บ</v>
      </c>
      <c r="AW193" s="1">
        <f t="shared" si="8"/>
        <v>3873.7679454274344</v>
      </c>
      <c r="AX193" s="1">
        <v>2781.4385174989698</v>
      </c>
      <c r="AY193" s="1">
        <v>1506.2761506276152</v>
      </c>
    </row>
    <row r="194" spans="1:51" x14ac:dyDescent="0.2">
      <c r="A194" s="3">
        <v>45329</v>
      </c>
      <c r="B194">
        <v>45329</v>
      </c>
      <c r="C194" t="s">
        <v>781</v>
      </c>
      <c r="D194" t="s">
        <v>66</v>
      </c>
      <c r="E194" t="s">
        <v>67</v>
      </c>
      <c r="F194" t="s">
        <v>435</v>
      </c>
      <c r="G194" s="1">
        <v>0</v>
      </c>
      <c r="H194" s="1">
        <v>0</v>
      </c>
      <c r="I194" s="1">
        <v>500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500</v>
      </c>
      <c r="P194" t="s">
        <v>782</v>
      </c>
      <c r="Q194" s="2">
        <v>45329</v>
      </c>
      <c r="R194" t="s">
        <v>70</v>
      </c>
      <c r="S194">
        <v>0</v>
      </c>
      <c r="T194" t="s">
        <v>71</v>
      </c>
      <c r="U194" t="s">
        <v>72</v>
      </c>
      <c r="V194" s="1">
        <v>0</v>
      </c>
      <c r="W194" s="1">
        <v>0</v>
      </c>
      <c r="X194" s="1">
        <v>0</v>
      </c>
      <c r="AA194" t="s">
        <v>58</v>
      </c>
      <c r="AB194" s="1">
        <v>0</v>
      </c>
      <c r="AC194" s="4">
        <f>IF(ISNUMBER(MATCH(AD194, $AD$2:AD193, 0)), INDEX($AC$2:AC193, MATCH(AD194, $AD$2:AD193, 0)), MAX($AC$2:AC193)+1)</f>
        <v>2</v>
      </c>
      <c r="AD194" t="str">
        <f t="shared" si="9"/>
        <v>เชียงใหม่-พุทธมณฑลสาย 5</v>
      </c>
      <c r="AE194" t="s">
        <v>73</v>
      </c>
      <c r="AF194" s="1">
        <v>0</v>
      </c>
      <c r="AG194" s="1">
        <v>0</v>
      </c>
      <c r="AH194" s="1">
        <v>0</v>
      </c>
      <c r="AI194" t="s">
        <v>783</v>
      </c>
      <c r="AJ194" s="1">
        <v>1</v>
      </c>
      <c r="AK194" s="1">
        <v>720</v>
      </c>
      <c r="AL194" s="1">
        <v>720</v>
      </c>
      <c r="AM194" s="1">
        <v>1</v>
      </c>
      <c r="AN194" s="1">
        <v>0</v>
      </c>
      <c r="AO194" s="1">
        <v>0</v>
      </c>
      <c r="AP194" s="1">
        <v>0</v>
      </c>
      <c r="AQ194" s="1">
        <v>0</v>
      </c>
      <c r="AR194" s="1">
        <v>500</v>
      </c>
      <c r="AS194" s="1">
        <v>32.1</v>
      </c>
      <c r="AT194" s="1">
        <f>Table1[[#This Row],[รวมต้นทุนค่าเดินทาง]]+Table1[[#This Row],[รวมต้นทุนค่าซ่อม]]+Table1[[#This Row],[รวมค่าเสื่อม]]</f>
        <v>1787.7294511939672</v>
      </c>
      <c r="AU194" s="1">
        <f t="shared" si="7"/>
        <v>5026.5629662053279</v>
      </c>
      <c r="AV194" s="1" t="str" cm="1">
        <f t="array" ref="AV194">IF(AC194&lt;4, "เก็บ", IF(OR(AT194 &lt; PERCENTILE(IF($AC$2:$AC$5092=AC194, $AT$2:$AT$5092), 0.25) - 1.5 * (PERCENTILE(IF($AC$2:$AC$5092=AC194, $AT$2:$AT$5092), 0.75) - PERCENTILE(IF($AC$2:$AC$5092=AC194, $AT$2:$AT$5092), 0.25)), AT194 &gt; PERCENTILE(IF($AC$2:$AC$5092=AC194, $AT$2:$AT$5092), 0.75) + 1.5 * (PERCENTILE(IF($AC$2:$AC$5092=AC194, $AT$2:$AT$5092), 0.75) - PERCENTILE(IF($AC$2:$AC$5092=AC194, $AT$2:$AT$5092), 0.25))), "ตัด", "เก็บ"))</f>
        <v>เก็บ</v>
      </c>
      <c r="AW194" s="1">
        <f t="shared" si="8"/>
        <v>5026.5629662053279</v>
      </c>
      <c r="AX194" s="1">
        <v>4064.5059139663294</v>
      </c>
      <c r="AY194" s="1">
        <v>1255.6294511939673</v>
      </c>
    </row>
    <row r="195" spans="1:51" x14ac:dyDescent="0.2">
      <c r="A195" s="3">
        <v>45329</v>
      </c>
      <c r="B195">
        <v>45329</v>
      </c>
      <c r="C195" t="s">
        <v>784</v>
      </c>
      <c r="D195" t="s">
        <v>66</v>
      </c>
      <c r="E195" t="s">
        <v>105</v>
      </c>
      <c r="F195" t="s">
        <v>106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731</v>
      </c>
      <c r="O195" s="1">
        <v>731</v>
      </c>
      <c r="P195" t="s">
        <v>785</v>
      </c>
      <c r="Q195" s="2">
        <v>45329</v>
      </c>
      <c r="R195" t="s">
        <v>55</v>
      </c>
      <c r="S195">
        <v>0</v>
      </c>
      <c r="T195" t="s">
        <v>87</v>
      </c>
      <c r="U195" t="s">
        <v>71</v>
      </c>
      <c r="V195" s="1">
        <v>0</v>
      </c>
      <c r="W195" s="1">
        <v>640</v>
      </c>
      <c r="X195" s="1">
        <v>0</v>
      </c>
      <c r="Y195" t="s">
        <v>108</v>
      </c>
      <c r="Z195" t="s">
        <v>71</v>
      </c>
      <c r="AA195" t="s">
        <v>378</v>
      </c>
      <c r="AB195" s="1">
        <v>0</v>
      </c>
      <c r="AC195" s="4">
        <f>IF(ISNUMBER(MATCH(AD195, $AD$2:AD194, 0)), INDEX($AC$2:AC194, MATCH(AD195, $AD$2:AD194, 0)), MAX($AC$2:AC194)+1)</f>
        <v>6</v>
      </c>
      <c r="AD195" t="str">
        <f t="shared" si="9"/>
        <v>เชียงราย-เชียงใหม่</v>
      </c>
      <c r="AE195" t="s">
        <v>55</v>
      </c>
      <c r="AF195" s="1">
        <v>0</v>
      </c>
      <c r="AG195" s="1">
        <v>0</v>
      </c>
      <c r="AH195" s="1">
        <v>0</v>
      </c>
      <c r="AI195" t="s">
        <v>786</v>
      </c>
      <c r="AJ195" s="1">
        <v>2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1371</v>
      </c>
      <c r="AS195" s="1">
        <v>145.36411764705881</v>
      </c>
      <c r="AT195" s="1">
        <f>Table1[[#This Row],[รวมต้นทุนค่าเดินทาง]]+Table1[[#This Row],[รวมต้นทุนค่าซ่อม]]+Table1[[#This Row],[รวมค่าเสื่อม]]</f>
        <v>3061.4284953294618</v>
      </c>
      <c r="AU195" s="1">
        <f t="shared" ref="AU195:AU258" si="10">AVERAGEIF($AC$2:$AC$5092, AC195, $AT$2:$AT$5092)</f>
        <v>4428.3346813776061</v>
      </c>
      <c r="AV195" s="1" t="str" cm="1">
        <f t="array" ref="AV195">IF(AC195&lt;4, "เก็บ", IF(OR(AT195 &lt; PERCENTILE(IF($AC$2:$AC$5092=AC195, $AT$2:$AT$5092), 0.25) - 1.5 * (PERCENTILE(IF($AC$2:$AC$5092=AC195, $AT$2:$AT$5092), 0.75) - PERCENTILE(IF($AC$2:$AC$5092=AC195, $AT$2:$AT$5092), 0.25)), AT195 &gt; PERCENTILE(IF($AC$2:$AC$5092=AC195, $AT$2:$AT$5092), 0.75) + 1.5 * (PERCENTILE(IF($AC$2:$AC$5092=AC195, $AT$2:$AT$5092), 0.75) - PERCENTILE(IF($AC$2:$AC$5092=AC195, $AT$2:$AT$5092), 0.25))), "ตัด", "เก็บ"))</f>
        <v>เก็บ</v>
      </c>
      <c r="AW195" s="1">
        <f t="shared" ref="AW195:AW258" si="11">AVERAGEIFS($AT$2:$AT$5092, $AC$2:$AC$5092, AC195, $AV$2:$AV$5092, "เก็บ")</f>
        <v>3873.7679454274344</v>
      </c>
      <c r="AX195" s="1">
        <v>2781.4385174989698</v>
      </c>
      <c r="AY195" s="1">
        <v>1545.0643776824033</v>
      </c>
    </row>
    <row r="196" spans="1:51" x14ac:dyDescent="0.2">
      <c r="A196" s="3">
        <v>45331</v>
      </c>
      <c r="B196">
        <v>45331</v>
      </c>
      <c r="C196" t="s">
        <v>787</v>
      </c>
      <c r="D196" t="s">
        <v>66</v>
      </c>
      <c r="E196" t="s">
        <v>129</v>
      </c>
      <c r="F196" t="s">
        <v>332</v>
      </c>
      <c r="G196" s="1">
        <v>0</v>
      </c>
      <c r="H196" s="1">
        <v>0</v>
      </c>
      <c r="I196" s="1">
        <v>500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500</v>
      </c>
      <c r="P196" t="s">
        <v>788</v>
      </c>
      <c r="Q196" s="2">
        <v>45331</v>
      </c>
      <c r="R196" t="s">
        <v>70</v>
      </c>
      <c r="S196">
        <v>0</v>
      </c>
      <c r="T196" t="s">
        <v>161</v>
      </c>
      <c r="U196" t="s">
        <v>71</v>
      </c>
      <c r="V196" s="1">
        <v>0</v>
      </c>
      <c r="W196" s="1">
        <v>0</v>
      </c>
      <c r="X196" s="1">
        <v>0</v>
      </c>
      <c r="AA196" t="s">
        <v>58</v>
      </c>
      <c r="AB196" s="1">
        <v>0</v>
      </c>
      <c r="AC196" s="4">
        <f>IF(ISNUMBER(MATCH(AD196, $AD$2:AD195, 0)), INDEX($AC$2:AC195, MATCH(AD196, $AD$2:AD195, 0)), MAX($AC$2:AC195)+1)</f>
        <v>21</v>
      </c>
      <c r="AD196" t="str">
        <f t="shared" si="9"/>
        <v>พุทธมณฑลสาย 2-เชียงใหม่</v>
      </c>
      <c r="AE196" t="s">
        <v>789</v>
      </c>
      <c r="AF196" s="1">
        <v>0</v>
      </c>
      <c r="AG196" s="1">
        <v>0</v>
      </c>
      <c r="AH196" s="1">
        <v>0</v>
      </c>
      <c r="AI196" t="s">
        <v>790</v>
      </c>
      <c r="AJ196" s="1">
        <v>1</v>
      </c>
      <c r="AK196" s="1">
        <v>720</v>
      </c>
      <c r="AL196" s="1">
        <v>720</v>
      </c>
      <c r="AM196" s="1">
        <v>1</v>
      </c>
      <c r="AN196" s="1">
        <v>0</v>
      </c>
      <c r="AO196" s="1">
        <v>0</v>
      </c>
      <c r="AP196" s="1">
        <v>0</v>
      </c>
      <c r="AQ196" s="1">
        <v>0</v>
      </c>
      <c r="AR196" s="1">
        <v>500</v>
      </c>
      <c r="AS196" s="1">
        <v>814.24160000000006</v>
      </c>
      <c r="AT196" s="1">
        <f>Table1[[#This Row],[รวมต้นทุนค่าเดินทาง]]+Table1[[#This Row],[รวมต้นทุนค่าซ่อม]]+Table1[[#This Row],[รวมค่าเสื่อม]]</f>
        <v>2342.900136585366</v>
      </c>
      <c r="AU196" s="1">
        <f t="shared" si="10"/>
        <v>4386.3373101792868</v>
      </c>
      <c r="AV196" s="1" t="str" cm="1">
        <f t="array" ref="AV196">IF(AC196&lt;4, "เก็บ", IF(OR(AT196 &lt; PERCENTILE(IF($AC$2:$AC$5092=AC196, $AT$2:$AT$5092), 0.25) - 1.5 * (PERCENTILE(IF($AC$2:$AC$5092=AC196, $AT$2:$AT$5092), 0.75) - PERCENTILE(IF($AC$2:$AC$5092=AC196, $AT$2:$AT$5092), 0.25)), AT196 &gt; PERCENTILE(IF($AC$2:$AC$5092=AC196, $AT$2:$AT$5092), 0.75) + 1.5 * (PERCENTILE(IF($AC$2:$AC$5092=AC196, $AT$2:$AT$5092), 0.75) - PERCENTILE(IF($AC$2:$AC$5092=AC196, $AT$2:$AT$5092), 0.25))), "ตัด", "เก็บ"))</f>
        <v>เก็บ</v>
      </c>
      <c r="AW196" s="1">
        <f t="shared" si="11"/>
        <v>3904.5308500301767</v>
      </c>
      <c r="AX196" s="1">
        <v>2577.9546108768855</v>
      </c>
      <c r="AY196" s="1">
        <v>1028.6585365853659</v>
      </c>
    </row>
    <row r="197" spans="1:51" x14ac:dyDescent="0.2">
      <c r="A197" s="3">
        <v>45331</v>
      </c>
      <c r="B197">
        <v>45331</v>
      </c>
      <c r="C197" t="s">
        <v>791</v>
      </c>
      <c r="D197" t="s">
        <v>66</v>
      </c>
      <c r="E197" t="s">
        <v>105</v>
      </c>
      <c r="F197" t="s">
        <v>792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t="s">
        <v>793</v>
      </c>
      <c r="Q197" s="2">
        <v>45331</v>
      </c>
      <c r="R197" t="s">
        <v>55</v>
      </c>
      <c r="S197">
        <v>0</v>
      </c>
      <c r="T197" t="s">
        <v>87</v>
      </c>
      <c r="U197" t="s">
        <v>71</v>
      </c>
      <c r="V197" s="1">
        <v>0</v>
      </c>
      <c r="W197" s="1">
        <v>1188</v>
      </c>
      <c r="X197" s="1">
        <v>0</v>
      </c>
      <c r="Y197" t="s">
        <v>87</v>
      </c>
      <c r="Z197" t="s">
        <v>71</v>
      </c>
      <c r="AA197" t="s">
        <v>794</v>
      </c>
      <c r="AB197" s="1">
        <v>0</v>
      </c>
      <c r="AC197" s="4">
        <f>IF(ISNUMBER(MATCH(AD197, $AD$2:AD196, 0)), INDEX($AC$2:AC196, MATCH(AD197, $AD$2:AD196, 0)), MAX($AC$2:AC196)+1)</f>
        <v>6</v>
      </c>
      <c r="AD197" t="str">
        <f t="shared" si="9"/>
        <v>เชียงราย-เชียงใหม่</v>
      </c>
      <c r="AE197" t="s">
        <v>55</v>
      </c>
      <c r="AF197" s="1">
        <v>0</v>
      </c>
      <c r="AG197" s="1">
        <v>0</v>
      </c>
      <c r="AH197" s="1">
        <v>0</v>
      </c>
      <c r="AI197" t="s">
        <v>795</v>
      </c>
      <c r="AJ197" s="1">
        <v>1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1188</v>
      </c>
      <c r="AS197" s="1">
        <v>191.38069508804449</v>
      </c>
      <c r="AT197" s="1">
        <f>Table1[[#This Row],[รวมต้นทุนค่าเดินทาง]]+Table1[[#This Row],[รวมต้นทุนค่าซ่อม]]+Table1[[#This Row],[รวมค่าเสื่อม]]</f>
        <v>5090.7209012736112</v>
      </c>
      <c r="AU197" s="1">
        <f t="shared" si="10"/>
        <v>4428.3346813776061</v>
      </c>
      <c r="AV197" s="1" t="str" cm="1">
        <f t="array" ref="AV197">IF(AC197&lt;4, "เก็บ", IF(OR(AT197 &lt; PERCENTILE(IF($AC$2:$AC$5092=AC197, $AT$2:$AT$5092), 0.25) - 1.5 * (PERCENTILE(IF($AC$2:$AC$5092=AC197, $AT$2:$AT$5092), 0.75) - PERCENTILE(IF($AC$2:$AC$5092=AC197, $AT$2:$AT$5092), 0.25)), AT197 &gt; PERCENTILE(IF($AC$2:$AC$5092=AC197, $AT$2:$AT$5092), 0.75) + 1.5 * (PERCENTILE(IF($AC$2:$AC$5092=AC197, $AT$2:$AT$5092), 0.75) - PERCENTILE(IF($AC$2:$AC$5092=AC197, $AT$2:$AT$5092), 0.25))), "ตัด", "เก็บ"))</f>
        <v>เก็บ</v>
      </c>
      <c r="AW197" s="1">
        <f t="shared" si="11"/>
        <v>3873.7679454274344</v>
      </c>
      <c r="AX197" s="1">
        <v>2781.4385174989698</v>
      </c>
      <c r="AY197" s="1">
        <v>3711.3402061855668</v>
      </c>
    </row>
    <row r="198" spans="1:51" x14ac:dyDescent="0.2">
      <c r="A198" s="3">
        <v>45331</v>
      </c>
      <c r="B198">
        <v>45331</v>
      </c>
      <c r="C198" t="s">
        <v>796</v>
      </c>
      <c r="D198" t="s">
        <v>66</v>
      </c>
      <c r="E198" t="s">
        <v>148</v>
      </c>
      <c r="F198" t="s">
        <v>547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t="s">
        <v>797</v>
      </c>
      <c r="Q198" s="2">
        <v>45331</v>
      </c>
      <c r="R198" t="s">
        <v>55</v>
      </c>
      <c r="S198">
        <v>0</v>
      </c>
      <c r="T198" t="s">
        <v>114</v>
      </c>
      <c r="U198" t="s">
        <v>87</v>
      </c>
      <c r="V198" s="1">
        <v>0</v>
      </c>
      <c r="W198" s="1">
        <v>335</v>
      </c>
      <c r="X198" s="1">
        <v>0</v>
      </c>
      <c r="Y198" t="s">
        <v>114</v>
      </c>
      <c r="Z198" t="s">
        <v>87</v>
      </c>
      <c r="AA198" t="s">
        <v>798</v>
      </c>
      <c r="AB198" s="1">
        <v>0</v>
      </c>
      <c r="AC198" s="4">
        <f>IF(ISNUMBER(MATCH(AD198, $AD$2:AD197, 0)), INDEX($AC$2:AC197, MATCH(AD198, $AD$2:AD197, 0)), MAX($AC$2:AC197)+1)</f>
        <v>22</v>
      </c>
      <c r="AD198" t="str">
        <f t="shared" si="9"/>
        <v>แม่สาย-เชียงราย</v>
      </c>
      <c r="AE198" t="s">
        <v>55</v>
      </c>
      <c r="AF198" s="1">
        <v>0</v>
      </c>
      <c r="AG198" s="1">
        <v>0</v>
      </c>
      <c r="AH198" s="1">
        <v>0</v>
      </c>
      <c r="AI198" t="s">
        <v>799</v>
      </c>
      <c r="AJ198" s="1">
        <v>1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335</v>
      </c>
      <c r="AS198" s="1">
        <v>1204.4000000000001</v>
      </c>
      <c r="AT198" s="1">
        <f>Table1[[#This Row],[รวมต้นทุนค่าเดินทาง]]+Table1[[#This Row],[รวมต้นทุนค่าซ่อม]]+Table1[[#This Row],[รวมค่าเสื่อม]]</f>
        <v>2753.0929460580915</v>
      </c>
      <c r="AU198" s="1">
        <f t="shared" si="10"/>
        <v>4572.2808499755556</v>
      </c>
      <c r="AV198" s="1" t="str" cm="1">
        <f t="array" ref="AV198">IF(AC198&lt;4, "เก็บ", IF(OR(AT198 &lt; PERCENTILE(IF($AC$2:$AC$5092=AC198, $AT$2:$AT$5092), 0.25) - 1.5 * (PERCENTILE(IF($AC$2:$AC$5092=AC198, $AT$2:$AT$5092), 0.75) - PERCENTILE(IF($AC$2:$AC$5092=AC198, $AT$2:$AT$5092), 0.25)), AT198 &gt; PERCENTILE(IF($AC$2:$AC$5092=AC198, $AT$2:$AT$5092), 0.75) + 1.5 * (PERCENTILE(IF($AC$2:$AC$5092=AC198, $AT$2:$AT$5092), 0.75) - PERCENTILE(IF($AC$2:$AC$5092=AC198, $AT$2:$AT$5092), 0.25))), "ตัด", "เก็บ"))</f>
        <v>เก็บ</v>
      </c>
      <c r="AW198" s="1">
        <f t="shared" si="11"/>
        <v>4572.2808499755556</v>
      </c>
      <c r="AX198" s="1">
        <v>2929.2867014363869</v>
      </c>
      <c r="AY198" s="1">
        <v>1213.6929460580914</v>
      </c>
    </row>
    <row r="199" spans="1:51" x14ac:dyDescent="0.2">
      <c r="A199" s="3">
        <v>45332</v>
      </c>
      <c r="B199">
        <v>45332</v>
      </c>
      <c r="C199" t="s">
        <v>800</v>
      </c>
      <c r="D199" t="s">
        <v>66</v>
      </c>
      <c r="E199" t="s">
        <v>124</v>
      </c>
      <c r="F199" t="s">
        <v>201</v>
      </c>
      <c r="G199" s="1">
        <v>0</v>
      </c>
      <c r="H199" s="1">
        <v>0</v>
      </c>
      <c r="I199" s="1">
        <v>500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500</v>
      </c>
      <c r="P199" t="s">
        <v>801</v>
      </c>
      <c r="Q199" s="2">
        <v>45332</v>
      </c>
      <c r="R199" t="s">
        <v>70</v>
      </c>
      <c r="S199">
        <v>0</v>
      </c>
      <c r="T199" t="s">
        <v>161</v>
      </c>
      <c r="U199" t="s">
        <v>71</v>
      </c>
      <c r="V199" s="1">
        <v>0</v>
      </c>
      <c r="W199" s="1">
        <v>0</v>
      </c>
      <c r="X199" s="1">
        <v>0</v>
      </c>
      <c r="AA199" t="s">
        <v>58</v>
      </c>
      <c r="AB199" s="1">
        <v>0</v>
      </c>
      <c r="AC199" s="4">
        <f>IF(ISNUMBER(MATCH(AD199, $AD$2:AD198, 0)), INDEX($AC$2:AC198, MATCH(AD199, $AD$2:AD198, 0)), MAX($AC$2:AC198)+1)</f>
        <v>21</v>
      </c>
      <c r="AD199" t="str">
        <f t="shared" si="9"/>
        <v>พุทธมณฑลสาย 2-เชียงใหม่</v>
      </c>
      <c r="AE199" t="s">
        <v>789</v>
      </c>
      <c r="AF199" s="1">
        <v>0</v>
      </c>
      <c r="AG199" s="1">
        <v>0</v>
      </c>
      <c r="AH199" s="1">
        <v>0</v>
      </c>
      <c r="AI199" t="s">
        <v>802</v>
      </c>
      <c r="AJ199" s="1">
        <v>1</v>
      </c>
      <c r="AK199" s="1">
        <v>720</v>
      </c>
      <c r="AL199" s="1">
        <v>720</v>
      </c>
      <c r="AM199" s="1">
        <v>1</v>
      </c>
      <c r="AN199" s="1">
        <v>0</v>
      </c>
      <c r="AO199" s="1">
        <v>0</v>
      </c>
      <c r="AP199" s="1">
        <v>0</v>
      </c>
      <c r="AQ199" s="1">
        <v>0</v>
      </c>
      <c r="AR199" s="1">
        <v>500</v>
      </c>
      <c r="AS199" s="1">
        <v>399.41428571428571</v>
      </c>
      <c r="AT199" s="1">
        <f>Table1[[#This Row],[รวมต้นทุนค่าเดินทาง]]+Table1[[#This Row],[รวมต้นทุนค่าซ่อม]]+Table1[[#This Row],[รวมค่าเสื่อม]]</f>
        <v>2204.0229492633875</v>
      </c>
      <c r="AU199" s="1">
        <f t="shared" si="10"/>
        <v>4386.3373101792868</v>
      </c>
      <c r="AV199" s="1" t="str" cm="1">
        <f t="array" ref="AV199">IF(AC199&lt;4, "เก็บ", IF(OR(AT199 &lt; PERCENTILE(IF($AC$2:$AC$5092=AC199, $AT$2:$AT$5092), 0.25) - 1.5 * (PERCENTILE(IF($AC$2:$AC$5092=AC199, $AT$2:$AT$5092), 0.75) - PERCENTILE(IF($AC$2:$AC$5092=AC199, $AT$2:$AT$5092), 0.25)), AT199 &gt; PERCENTILE(IF($AC$2:$AC$5092=AC199, $AT$2:$AT$5092), 0.75) + 1.5 * (PERCENTILE(IF($AC$2:$AC$5092=AC199, $AT$2:$AT$5092), 0.75) - PERCENTILE(IF($AC$2:$AC$5092=AC199, $AT$2:$AT$5092), 0.25))), "ตัด", "เก็บ"))</f>
        <v>เก็บ</v>
      </c>
      <c r="AW199" s="1">
        <f t="shared" si="11"/>
        <v>3904.5308500301767</v>
      </c>
      <c r="AX199" s="1">
        <v>2577.9546108768855</v>
      </c>
      <c r="AY199" s="1">
        <v>1304.6086635491017</v>
      </c>
    </row>
    <row r="200" spans="1:51" x14ac:dyDescent="0.2">
      <c r="A200" s="3">
        <v>45332</v>
      </c>
      <c r="B200">
        <v>45332</v>
      </c>
      <c r="C200" t="s">
        <v>803</v>
      </c>
      <c r="D200" t="s">
        <v>66</v>
      </c>
      <c r="E200" t="s">
        <v>124</v>
      </c>
      <c r="F200" t="s">
        <v>427</v>
      </c>
      <c r="G200" s="1">
        <v>0</v>
      </c>
      <c r="H200" s="1">
        <v>0</v>
      </c>
      <c r="I200" s="1">
        <v>650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650</v>
      </c>
      <c r="P200" t="s">
        <v>804</v>
      </c>
      <c r="Q200" s="2">
        <v>45332</v>
      </c>
      <c r="R200" t="s">
        <v>70</v>
      </c>
      <c r="S200">
        <v>0</v>
      </c>
      <c r="T200" t="s">
        <v>161</v>
      </c>
      <c r="U200" t="s">
        <v>114</v>
      </c>
      <c r="V200" s="1">
        <v>1249</v>
      </c>
      <c r="W200" s="1">
        <v>0</v>
      </c>
      <c r="X200" s="1">
        <v>0</v>
      </c>
      <c r="AA200" t="s">
        <v>58</v>
      </c>
      <c r="AB200" s="1">
        <v>0</v>
      </c>
      <c r="AC200" s="4">
        <f>IF(ISNUMBER(MATCH(AD200, $AD$2:AD199, 0)), INDEX($AC$2:AC199, MATCH(AD200, $AD$2:AD199, 0)), MAX($AC$2:AC199)+1)</f>
        <v>23</v>
      </c>
      <c r="AD200" t="str">
        <f t="shared" ref="AD200:AD263" si="12">T200&amp;"-"&amp;U200</f>
        <v>พุทธมณฑลสาย 2-แม่สาย</v>
      </c>
      <c r="AE200" t="s">
        <v>789</v>
      </c>
      <c r="AF200" s="1">
        <v>1249</v>
      </c>
      <c r="AG200" s="1">
        <v>0</v>
      </c>
      <c r="AH200" s="1">
        <v>0</v>
      </c>
      <c r="AI200" t="s">
        <v>805</v>
      </c>
      <c r="AJ200" s="1">
        <v>1</v>
      </c>
      <c r="AK200" s="1">
        <v>860</v>
      </c>
      <c r="AL200" s="1">
        <v>860</v>
      </c>
      <c r="AM200" s="1">
        <v>1</v>
      </c>
      <c r="AN200" s="1">
        <v>0</v>
      </c>
      <c r="AO200" s="1">
        <v>0</v>
      </c>
      <c r="AP200" s="1">
        <v>0</v>
      </c>
      <c r="AQ200" s="1">
        <v>0</v>
      </c>
      <c r="AR200" s="1">
        <v>3148</v>
      </c>
      <c r="AS200" s="1">
        <v>56.403333333333329</v>
      </c>
      <c r="AT200" s="1">
        <f>Table1[[#This Row],[รวมต้นทุนค่าเดินทาง]]+Table1[[#This Row],[รวมต้นทุนค่าซ่อม]]+Table1[[#This Row],[รวมค่าเสื่อม]]</f>
        <v>4983.7400680272112</v>
      </c>
      <c r="AU200" s="1">
        <f t="shared" si="10"/>
        <v>4983.7400680272112</v>
      </c>
      <c r="AV200" s="1" t="str" cm="1">
        <f t="array" ref="AV200">IF(AC200&lt;4, "เก็บ", IF(OR(AT200 &lt; PERCENTILE(IF($AC$2:$AC$5092=AC200, $AT$2:$AT$5092), 0.25) - 1.5 * (PERCENTILE(IF($AC$2:$AC$5092=AC200, $AT$2:$AT$5092), 0.75) - PERCENTILE(IF($AC$2:$AC$5092=AC200, $AT$2:$AT$5092), 0.25)), AT200 &gt; PERCENTILE(IF($AC$2:$AC$5092=AC200, $AT$2:$AT$5092), 0.75) + 1.5 * (PERCENTILE(IF($AC$2:$AC$5092=AC200, $AT$2:$AT$5092), 0.75) - PERCENTILE(IF($AC$2:$AC$5092=AC200, $AT$2:$AT$5092), 0.25))), "ตัด", "เก็บ"))</f>
        <v>เก็บ</v>
      </c>
      <c r="AW200" s="1">
        <f t="shared" si="11"/>
        <v>4983.7400680272112</v>
      </c>
      <c r="AX200" s="1">
        <v>3845.2839999999997</v>
      </c>
      <c r="AY200" s="1">
        <v>1779.3367346938776</v>
      </c>
    </row>
    <row r="201" spans="1:51" x14ac:dyDescent="0.2">
      <c r="A201" s="3">
        <v>45332</v>
      </c>
      <c r="B201">
        <v>45332</v>
      </c>
      <c r="C201" t="s">
        <v>806</v>
      </c>
      <c r="D201" t="s">
        <v>66</v>
      </c>
      <c r="E201" t="s">
        <v>124</v>
      </c>
      <c r="F201" t="s">
        <v>420</v>
      </c>
      <c r="G201" s="1">
        <v>0</v>
      </c>
      <c r="H201" s="1">
        <v>0</v>
      </c>
      <c r="I201" s="1">
        <v>500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500</v>
      </c>
      <c r="P201" t="s">
        <v>807</v>
      </c>
      <c r="Q201" s="2">
        <v>45332</v>
      </c>
      <c r="R201" t="s">
        <v>70</v>
      </c>
      <c r="S201">
        <v>0</v>
      </c>
      <c r="T201" t="s">
        <v>161</v>
      </c>
      <c r="U201" t="s">
        <v>71</v>
      </c>
      <c r="V201" s="1">
        <v>0</v>
      </c>
      <c r="W201" s="1">
        <v>0</v>
      </c>
      <c r="X201" s="1">
        <v>0</v>
      </c>
      <c r="AA201" t="s">
        <v>58</v>
      </c>
      <c r="AB201" s="1">
        <v>0</v>
      </c>
      <c r="AC201" s="4">
        <f>IF(ISNUMBER(MATCH(AD201, $AD$2:AD200, 0)), INDEX($AC$2:AC200, MATCH(AD201, $AD$2:AD200, 0)), MAX($AC$2:AC200)+1)</f>
        <v>21</v>
      </c>
      <c r="AD201" t="str">
        <f t="shared" si="12"/>
        <v>พุทธมณฑลสาย 2-เชียงใหม่</v>
      </c>
      <c r="AE201" t="s">
        <v>789</v>
      </c>
      <c r="AF201" s="1">
        <v>0</v>
      </c>
      <c r="AG201" s="1">
        <v>0</v>
      </c>
      <c r="AH201" s="1">
        <v>0</v>
      </c>
      <c r="AI201" t="s">
        <v>808</v>
      </c>
      <c r="AJ201" s="1">
        <v>1</v>
      </c>
      <c r="AK201" s="1">
        <v>720</v>
      </c>
      <c r="AL201" s="1">
        <v>720</v>
      </c>
      <c r="AM201" s="1">
        <v>1</v>
      </c>
      <c r="AN201" s="1">
        <v>0</v>
      </c>
      <c r="AO201" s="1">
        <v>0</v>
      </c>
      <c r="AP201" s="1">
        <v>0</v>
      </c>
      <c r="AQ201" s="1">
        <v>0</v>
      </c>
      <c r="AR201" s="1">
        <v>500</v>
      </c>
      <c r="AS201" s="1">
        <v>137.31</v>
      </c>
      <c r="AT201" s="1">
        <f>Table1[[#This Row],[รวมต้นทุนค่าเดินทาง]]+Table1[[#This Row],[รวมต้นทุนค่าซ่อม]]+Table1[[#This Row],[รวมค่าเสื่อม]]</f>
        <v>1802.4787031806459</v>
      </c>
      <c r="AU201" s="1">
        <f t="shared" si="10"/>
        <v>4386.3373101792868</v>
      </c>
      <c r="AV201" s="1" t="str" cm="1">
        <f t="array" ref="AV201">IF(AC201&lt;4, "เก็บ", IF(OR(AT201 &lt; PERCENTILE(IF($AC$2:$AC$5092=AC201, $AT$2:$AT$5092), 0.25) - 1.5 * (PERCENTILE(IF($AC$2:$AC$5092=AC201, $AT$2:$AT$5092), 0.75) - PERCENTILE(IF($AC$2:$AC$5092=AC201, $AT$2:$AT$5092), 0.25)), AT201 &gt; PERCENTILE(IF($AC$2:$AC$5092=AC201, $AT$2:$AT$5092), 0.75) + 1.5 * (PERCENTILE(IF($AC$2:$AC$5092=AC201, $AT$2:$AT$5092), 0.75) - PERCENTILE(IF($AC$2:$AC$5092=AC201, $AT$2:$AT$5092), 0.25))), "ตัด", "เก็บ"))</f>
        <v>เก็บ</v>
      </c>
      <c r="AW201" s="1">
        <f t="shared" si="11"/>
        <v>3904.5308500301767</v>
      </c>
      <c r="AX201" s="1">
        <v>2577.9546108768855</v>
      </c>
      <c r="AY201" s="1">
        <v>1165.1687031806459</v>
      </c>
    </row>
    <row r="202" spans="1:51" x14ac:dyDescent="0.2">
      <c r="A202" s="3">
        <v>45332</v>
      </c>
      <c r="B202">
        <v>45332</v>
      </c>
      <c r="C202" t="s">
        <v>809</v>
      </c>
      <c r="D202" t="s">
        <v>66</v>
      </c>
      <c r="E202" t="s">
        <v>124</v>
      </c>
      <c r="F202" t="s">
        <v>190</v>
      </c>
      <c r="G202" s="1">
        <v>0</v>
      </c>
      <c r="H202" s="1">
        <v>0</v>
      </c>
      <c r="I202" s="1">
        <v>500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500</v>
      </c>
      <c r="P202" t="s">
        <v>810</v>
      </c>
      <c r="Q202" s="2">
        <v>45332</v>
      </c>
      <c r="R202" t="s">
        <v>70</v>
      </c>
      <c r="S202">
        <v>0</v>
      </c>
      <c r="T202" t="s">
        <v>161</v>
      </c>
      <c r="U202" t="s">
        <v>71</v>
      </c>
      <c r="V202" s="1">
        <v>0</v>
      </c>
      <c r="W202" s="1">
        <v>0</v>
      </c>
      <c r="X202" s="1">
        <v>0</v>
      </c>
      <c r="AA202" t="s">
        <v>58</v>
      </c>
      <c r="AB202" s="1">
        <v>0</v>
      </c>
      <c r="AC202" s="4">
        <f>IF(ISNUMBER(MATCH(AD202, $AD$2:AD201, 0)), INDEX($AC$2:AC201, MATCH(AD202, $AD$2:AD201, 0)), MAX($AC$2:AC201)+1)</f>
        <v>21</v>
      </c>
      <c r="AD202" t="str">
        <f t="shared" si="12"/>
        <v>พุทธมณฑลสาย 2-เชียงใหม่</v>
      </c>
      <c r="AE202" t="s">
        <v>789</v>
      </c>
      <c r="AF202" s="1">
        <v>0</v>
      </c>
      <c r="AG202" s="1">
        <v>0</v>
      </c>
      <c r="AH202" s="1">
        <v>0</v>
      </c>
      <c r="AI202" t="s">
        <v>811</v>
      </c>
      <c r="AJ202" s="1">
        <v>1</v>
      </c>
      <c r="AK202" s="1">
        <v>720</v>
      </c>
      <c r="AL202" s="1">
        <v>720</v>
      </c>
      <c r="AM202" s="1">
        <v>1</v>
      </c>
      <c r="AN202" s="1">
        <v>0</v>
      </c>
      <c r="AO202" s="1">
        <v>0</v>
      </c>
      <c r="AP202" s="1">
        <v>0</v>
      </c>
      <c r="AQ202" s="1">
        <v>0</v>
      </c>
      <c r="AR202" s="1">
        <v>500</v>
      </c>
      <c r="AS202" s="1">
        <v>134.12</v>
      </c>
      <c r="AT202" s="1">
        <f>Table1[[#This Row],[รวมต้นทุนค่าเดินทาง]]+Table1[[#This Row],[รวมต้นทุนค่าซ่อม]]+Table1[[#This Row],[รวมค่าเสื่อม]]</f>
        <v>1740.9867713491967</v>
      </c>
      <c r="AU202" s="1">
        <f t="shared" si="10"/>
        <v>4386.3373101792868</v>
      </c>
      <c r="AV202" s="1" t="str" cm="1">
        <f t="array" ref="AV202">IF(AC202&lt;4, "เก็บ", IF(OR(AT202 &lt; PERCENTILE(IF($AC$2:$AC$5092=AC202, $AT$2:$AT$5092), 0.25) - 1.5 * (PERCENTILE(IF($AC$2:$AC$5092=AC202, $AT$2:$AT$5092), 0.75) - PERCENTILE(IF($AC$2:$AC$5092=AC202, $AT$2:$AT$5092), 0.25)), AT202 &gt; PERCENTILE(IF($AC$2:$AC$5092=AC202, $AT$2:$AT$5092), 0.75) + 1.5 * (PERCENTILE(IF($AC$2:$AC$5092=AC202, $AT$2:$AT$5092), 0.75) - PERCENTILE(IF($AC$2:$AC$5092=AC202, $AT$2:$AT$5092), 0.25))), "ตัด", "เก็บ"))</f>
        <v>เก็บ</v>
      </c>
      <c r="AW202" s="1">
        <f t="shared" si="11"/>
        <v>3904.5308500301767</v>
      </c>
      <c r="AX202" s="1">
        <v>2577.9546108768855</v>
      </c>
      <c r="AY202" s="1">
        <v>1106.8667713491968</v>
      </c>
    </row>
    <row r="203" spans="1:51" x14ac:dyDescent="0.2">
      <c r="A203" s="3">
        <v>45332</v>
      </c>
      <c r="B203">
        <v>45332</v>
      </c>
      <c r="C203" t="s">
        <v>812</v>
      </c>
      <c r="D203" t="s">
        <v>66</v>
      </c>
      <c r="E203" t="s">
        <v>105</v>
      </c>
      <c r="F203" t="s">
        <v>342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731</v>
      </c>
      <c r="O203" s="1">
        <v>731</v>
      </c>
      <c r="P203" t="s">
        <v>813</v>
      </c>
      <c r="Q203" s="2">
        <v>45332</v>
      </c>
      <c r="R203" t="s">
        <v>55</v>
      </c>
      <c r="S203">
        <v>0</v>
      </c>
      <c r="T203" t="s">
        <v>87</v>
      </c>
      <c r="U203" t="s">
        <v>71</v>
      </c>
      <c r="V203" s="1">
        <v>0</v>
      </c>
      <c r="W203" s="1">
        <v>640</v>
      </c>
      <c r="X203" s="1">
        <v>0</v>
      </c>
      <c r="Y203" t="s">
        <v>108</v>
      </c>
      <c r="Z203" t="s">
        <v>71</v>
      </c>
      <c r="AA203" t="s">
        <v>344</v>
      </c>
      <c r="AB203" s="1">
        <v>0</v>
      </c>
      <c r="AC203" s="4">
        <f>IF(ISNUMBER(MATCH(AD203, $AD$2:AD202, 0)), INDEX($AC$2:AC202, MATCH(AD203, $AD$2:AD202, 0)), MAX($AC$2:AC202)+1)</f>
        <v>6</v>
      </c>
      <c r="AD203" t="str">
        <f t="shared" si="12"/>
        <v>เชียงราย-เชียงใหม่</v>
      </c>
      <c r="AE203" t="s">
        <v>55</v>
      </c>
      <c r="AF203" s="1">
        <v>0</v>
      </c>
      <c r="AG203" s="1">
        <v>0</v>
      </c>
      <c r="AH203" s="1">
        <v>0</v>
      </c>
      <c r="AI203" t="s">
        <v>814</v>
      </c>
      <c r="AJ203" s="1">
        <v>2</v>
      </c>
      <c r="AK203" s="1">
        <v>0</v>
      </c>
      <c r="AL203" s="1">
        <v>0</v>
      </c>
      <c r="AM203" s="1">
        <v>0</v>
      </c>
      <c r="AN203" s="1">
        <v>575.88299999999992</v>
      </c>
      <c r="AO203" s="1">
        <v>0</v>
      </c>
      <c r="AP203" s="1">
        <v>0</v>
      </c>
      <c r="AQ203" s="1">
        <v>0</v>
      </c>
      <c r="AR203" s="1">
        <v>1371</v>
      </c>
      <c r="AS203" s="1">
        <v>153.92998414711479</v>
      </c>
      <c r="AT203" s="1">
        <f>Table1[[#This Row],[รวมต้นทุนค่าเดินทาง]]+Table1[[#This Row],[รวมต้นทุนค่าซ่อม]]+Table1[[#This Row],[รวมค่าเสื่อม]]</f>
        <v>3255.6992149163452</v>
      </c>
      <c r="AU203" s="1">
        <f t="shared" si="10"/>
        <v>4428.3346813776061</v>
      </c>
      <c r="AV203" s="1" t="str" cm="1">
        <f t="array" ref="AV203">IF(AC203&lt;4, "เก็บ", IF(OR(AT203 &lt; PERCENTILE(IF($AC$2:$AC$5092=AC203, $AT$2:$AT$5092), 0.25) - 1.5 * (PERCENTILE(IF($AC$2:$AC$5092=AC203, $AT$2:$AT$5092), 0.75) - PERCENTILE(IF($AC$2:$AC$5092=AC203, $AT$2:$AT$5092), 0.25)), AT203 &gt; PERCENTILE(IF($AC$2:$AC$5092=AC203, $AT$2:$AT$5092), 0.75) + 1.5 * (PERCENTILE(IF($AC$2:$AC$5092=AC203, $AT$2:$AT$5092), 0.75) - PERCENTILE(IF($AC$2:$AC$5092=AC203, $AT$2:$AT$5092), 0.25))), "ตัด", "เก็บ"))</f>
        <v>เก็บ</v>
      </c>
      <c r="AW203" s="1">
        <f t="shared" si="11"/>
        <v>3873.7679454274344</v>
      </c>
      <c r="AX203" s="1">
        <v>2781.4385174989698</v>
      </c>
      <c r="AY203" s="1">
        <v>1730.7692307692307</v>
      </c>
    </row>
    <row r="204" spans="1:51" x14ac:dyDescent="0.2">
      <c r="A204" s="3">
        <v>45332</v>
      </c>
      <c r="B204">
        <v>45332</v>
      </c>
      <c r="C204" t="s">
        <v>815</v>
      </c>
      <c r="D204" t="s">
        <v>66</v>
      </c>
      <c r="E204" t="s">
        <v>129</v>
      </c>
      <c r="F204" t="s">
        <v>130</v>
      </c>
      <c r="G204" s="1">
        <v>0</v>
      </c>
      <c r="H204" s="1">
        <v>0</v>
      </c>
      <c r="I204" s="1">
        <v>560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560</v>
      </c>
      <c r="P204" t="s">
        <v>816</v>
      </c>
      <c r="Q204" s="2">
        <v>45332</v>
      </c>
      <c r="R204" t="s">
        <v>70</v>
      </c>
      <c r="S204">
        <v>0</v>
      </c>
      <c r="T204" t="s">
        <v>817</v>
      </c>
      <c r="U204" t="s">
        <v>71</v>
      </c>
      <c r="V204" s="1">
        <v>0</v>
      </c>
      <c r="W204" s="1">
        <v>0</v>
      </c>
      <c r="X204" s="1">
        <v>0</v>
      </c>
      <c r="AA204" t="s">
        <v>58</v>
      </c>
      <c r="AB204" s="1">
        <v>0</v>
      </c>
      <c r="AC204" s="4">
        <f>IF(ISNUMBER(MATCH(AD204, $AD$2:AD203, 0)), INDEX($AC$2:AC203, MATCH(AD204, $AD$2:AD203, 0)), MAX($AC$2:AC203)+1)</f>
        <v>24</v>
      </c>
      <c r="AD204" t="str">
        <f t="shared" si="12"/>
        <v>มหาชัย-เชียงใหม่</v>
      </c>
      <c r="AE204" t="s">
        <v>789</v>
      </c>
      <c r="AF204" s="1">
        <v>0</v>
      </c>
      <c r="AG204" s="1">
        <v>0</v>
      </c>
      <c r="AH204" s="1">
        <v>0</v>
      </c>
      <c r="AI204" t="s">
        <v>818</v>
      </c>
      <c r="AJ204" s="1">
        <v>1</v>
      </c>
      <c r="AK204" s="1">
        <v>760</v>
      </c>
      <c r="AL204" s="1">
        <v>760</v>
      </c>
      <c r="AM204" s="1">
        <v>1</v>
      </c>
      <c r="AN204" s="1">
        <v>0</v>
      </c>
      <c r="AO204" s="1">
        <v>0</v>
      </c>
      <c r="AP204" s="1">
        <v>0</v>
      </c>
      <c r="AQ204" s="1">
        <v>0</v>
      </c>
      <c r="AR204" s="1">
        <v>560</v>
      </c>
      <c r="AS204" s="1">
        <v>526.875</v>
      </c>
      <c r="AT204" s="1">
        <f>Table1[[#This Row],[รวมต้นทุนค่าเดินทาง]]+Table1[[#This Row],[รวมต้นทุนค่าซ่อม]]+Table1[[#This Row],[รวมค่าเสื่อม]]</f>
        <v>2329.971028734074</v>
      </c>
      <c r="AU204" s="1">
        <f t="shared" si="10"/>
        <v>2329.971028734074</v>
      </c>
      <c r="AV204" s="1" t="str" cm="1">
        <f t="array" ref="AV204">IF(AC204&lt;4, "เก็บ", IF(OR(AT204 &lt; PERCENTILE(IF($AC$2:$AC$5092=AC204, $AT$2:$AT$5092), 0.25) - 1.5 * (PERCENTILE(IF($AC$2:$AC$5092=AC204, $AT$2:$AT$5092), 0.75) - PERCENTILE(IF($AC$2:$AC$5092=AC204, $AT$2:$AT$5092), 0.25)), AT204 &gt; PERCENTILE(IF($AC$2:$AC$5092=AC204, $AT$2:$AT$5092), 0.75) + 1.5 * (PERCENTILE(IF($AC$2:$AC$5092=AC204, $AT$2:$AT$5092), 0.75) - PERCENTILE(IF($AC$2:$AC$5092=AC204, $AT$2:$AT$5092), 0.25))), "ตัด", "เก็บ"))</f>
        <v>เก็บ</v>
      </c>
      <c r="AW204" s="1">
        <f t="shared" si="11"/>
        <v>2329.971028734074</v>
      </c>
      <c r="AX204" s="1">
        <v>2562.5752465007472</v>
      </c>
      <c r="AY204" s="1">
        <v>1243.0960287340743</v>
      </c>
    </row>
    <row r="205" spans="1:51" x14ac:dyDescent="0.2">
      <c r="A205" s="3">
        <v>45333</v>
      </c>
      <c r="B205">
        <v>45333</v>
      </c>
      <c r="C205" t="s">
        <v>819</v>
      </c>
      <c r="D205" t="s">
        <v>66</v>
      </c>
      <c r="E205" t="s">
        <v>84</v>
      </c>
      <c r="F205" t="s">
        <v>543</v>
      </c>
      <c r="G205" s="1">
        <v>457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457</v>
      </c>
      <c r="P205" t="s">
        <v>820</v>
      </c>
      <c r="Q205" s="2">
        <v>45333</v>
      </c>
      <c r="R205" t="s">
        <v>55</v>
      </c>
      <c r="S205">
        <v>0</v>
      </c>
      <c r="T205" t="s">
        <v>101</v>
      </c>
      <c r="U205" t="s">
        <v>71</v>
      </c>
      <c r="V205" s="1">
        <v>0</v>
      </c>
      <c r="W205" s="1">
        <v>914</v>
      </c>
      <c r="X205" s="1">
        <v>0</v>
      </c>
      <c r="Y205" t="s">
        <v>101</v>
      </c>
      <c r="Z205" t="s">
        <v>71</v>
      </c>
      <c r="AA205" t="s">
        <v>821</v>
      </c>
      <c r="AB205" s="1">
        <v>0</v>
      </c>
      <c r="AC205" s="4">
        <f>IF(ISNUMBER(MATCH(AD205, $AD$2:AD204, 0)), INDEX($AC$2:AC204, MATCH(AD205, $AD$2:AD204, 0)), MAX($AC$2:AC204)+1)</f>
        <v>5</v>
      </c>
      <c r="AD205" t="str">
        <f t="shared" si="12"/>
        <v>พะเยา-เชียงใหม่</v>
      </c>
      <c r="AE205" t="s">
        <v>55</v>
      </c>
      <c r="AF205" s="1">
        <v>0</v>
      </c>
      <c r="AG205" s="1">
        <v>0</v>
      </c>
      <c r="AH205" s="1">
        <v>0</v>
      </c>
      <c r="AI205" t="s">
        <v>822</v>
      </c>
      <c r="AJ205" s="1">
        <v>2</v>
      </c>
      <c r="AK205" s="1">
        <v>0</v>
      </c>
      <c r="AL205" s="1">
        <v>0</v>
      </c>
      <c r="AM205" s="1">
        <v>0</v>
      </c>
      <c r="AN205" s="1">
        <v>506.41140000000001</v>
      </c>
      <c r="AO205" s="1">
        <v>0</v>
      </c>
      <c r="AP205" s="1">
        <v>0</v>
      </c>
      <c r="AQ205" s="1">
        <v>0</v>
      </c>
      <c r="AR205" s="1">
        <v>1371</v>
      </c>
      <c r="AS205" s="1">
        <v>179.04406478102189</v>
      </c>
      <c r="AT205" s="1">
        <f>Table1[[#This Row],[รวมต้นทุนค่าเดินทาง]]+Table1[[#This Row],[รวมต้นทุนค่าซ่อม]]+Table1[[#This Row],[รวมค่าเสื่อม]]</f>
        <v>3620.5962120202857</v>
      </c>
      <c r="AU205" s="1">
        <f t="shared" si="10"/>
        <v>4062.107163574422</v>
      </c>
      <c r="AV205" s="1" t="str" cm="1">
        <f t="array" ref="AV205">IF(AC205&lt;4, "เก็บ", IF(OR(AT205 &lt; PERCENTILE(IF($AC$2:$AC$5092=AC205, $AT$2:$AT$5092), 0.25) - 1.5 * (PERCENTILE(IF($AC$2:$AC$5092=AC205, $AT$2:$AT$5092), 0.75) - PERCENTILE(IF($AC$2:$AC$5092=AC205, $AT$2:$AT$5092), 0.25)), AT205 &gt; PERCENTILE(IF($AC$2:$AC$5092=AC205, $AT$2:$AT$5092), 0.75) + 1.5 * (PERCENTILE(IF($AC$2:$AC$5092=AC205, $AT$2:$AT$5092), 0.75) - PERCENTILE(IF($AC$2:$AC$5092=AC205, $AT$2:$AT$5092), 0.25))), "ตัด", "เก็บ"))</f>
        <v>เก็บ</v>
      </c>
      <c r="AW205" s="1">
        <f t="shared" si="11"/>
        <v>3639.9347470841599</v>
      </c>
      <c r="AX205" s="1">
        <v>2523.4798574335259</v>
      </c>
      <c r="AY205" s="1">
        <v>2070.5521472392638</v>
      </c>
    </row>
    <row r="206" spans="1:51" x14ac:dyDescent="0.2">
      <c r="A206" s="3">
        <v>45333</v>
      </c>
      <c r="B206">
        <v>45333</v>
      </c>
      <c r="C206" t="s">
        <v>823</v>
      </c>
      <c r="D206" t="s">
        <v>66</v>
      </c>
      <c r="E206" t="s">
        <v>824</v>
      </c>
      <c r="F206" t="s">
        <v>825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457</v>
      </c>
      <c r="P206" t="s">
        <v>826</v>
      </c>
      <c r="Q206" s="2">
        <v>45334</v>
      </c>
      <c r="R206" t="s">
        <v>55</v>
      </c>
      <c r="S206">
        <v>0</v>
      </c>
      <c r="T206" t="s">
        <v>88</v>
      </c>
      <c r="U206" t="s">
        <v>88</v>
      </c>
      <c r="V206" s="1">
        <v>0</v>
      </c>
      <c r="W206" s="1">
        <v>0</v>
      </c>
      <c r="X206" s="1">
        <v>457</v>
      </c>
      <c r="Y206" t="s">
        <v>372</v>
      </c>
      <c r="Z206" t="s">
        <v>88</v>
      </c>
      <c r="AA206" t="s">
        <v>827</v>
      </c>
      <c r="AB206" s="1">
        <v>0</v>
      </c>
      <c r="AC206" s="4">
        <f>IF(ISNUMBER(MATCH(AD206, $AD$2:AD205, 0)), INDEX($AC$2:AC205, MATCH(AD206, $AD$2:AD205, 0)), MAX($AC$2:AC205)+1)</f>
        <v>25</v>
      </c>
      <c r="AD206" t="str">
        <f t="shared" si="12"/>
        <v>แพร่-แพร่</v>
      </c>
      <c r="AE206" t="s">
        <v>55</v>
      </c>
      <c r="AF206" s="1">
        <v>0</v>
      </c>
      <c r="AG206" s="1">
        <v>0</v>
      </c>
      <c r="AH206" s="1">
        <v>0</v>
      </c>
      <c r="AI206" t="s">
        <v>828</v>
      </c>
      <c r="AJ206" s="1">
        <v>1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457</v>
      </c>
      <c r="AS206" s="1">
        <v>79.3</v>
      </c>
      <c r="AT206" s="1">
        <f>Table1[[#This Row],[รวมต้นทุนค่าเดินทาง]]+Table1[[#This Row],[รวมต้นทุนค่าซ่อม]]+Table1[[#This Row],[รวมค่าเสื่อม]]</f>
        <v>6743.1965517241379</v>
      </c>
      <c r="AU206" s="1">
        <f t="shared" si="10"/>
        <v>3102.2613450701183</v>
      </c>
      <c r="AV206" s="1" t="str" cm="1">
        <f t="array" ref="AV206">IF(AC206&lt;4, "เก็บ", IF(OR(AT206 &lt; PERCENTILE(IF($AC$2:$AC$5092=AC206, $AT$2:$AT$5092), 0.25) - 1.5 * (PERCENTILE(IF($AC$2:$AC$5092=AC206, $AT$2:$AT$5092), 0.75) - PERCENTILE(IF($AC$2:$AC$5092=AC206, $AT$2:$AT$5092), 0.25)), AT206 &gt; PERCENTILE(IF($AC$2:$AC$5092=AC206, $AT$2:$AT$5092), 0.75) + 1.5 * (PERCENTILE(IF($AC$2:$AC$5092=AC206, $AT$2:$AT$5092), 0.75) - PERCENTILE(IF($AC$2:$AC$5092=AC206, $AT$2:$AT$5092), 0.25))), "ตัด", "เก็บ"))</f>
        <v>เก็บ</v>
      </c>
      <c r="AW206" s="1">
        <f t="shared" si="11"/>
        <v>3102.2613450701183</v>
      </c>
      <c r="AX206" s="1">
        <v>1940.0671579620255</v>
      </c>
      <c r="AY206" s="1">
        <v>6206.8965517241377</v>
      </c>
    </row>
    <row r="207" spans="1:51" x14ac:dyDescent="0.2">
      <c r="A207" s="3">
        <v>45333</v>
      </c>
      <c r="B207">
        <v>45333</v>
      </c>
      <c r="C207" t="s">
        <v>829</v>
      </c>
      <c r="D207" t="s">
        <v>66</v>
      </c>
      <c r="E207" t="s">
        <v>129</v>
      </c>
      <c r="F207" t="s">
        <v>332</v>
      </c>
      <c r="G207" s="1">
        <v>0</v>
      </c>
      <c r="H207" s="1">
        <v>0</v>
      </c>
      <c r="I207" s="1">
        <v>500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500</v>
      </c>
      <c r="P207" t="s">
        <v>830</v>
      </c>
      <c r="Q207" s="2">
        <v>45333</v>
      </c>
      <c r="R207" t="s">
        <v>70</v>
      </c>
      <c r="S207">
        <v>0</v>
      </c>
      <c r="T207" t="s">
        <v>161</v>
      </c>
      <c r="U207" t="s">
        <v>71</v>
      </c>
      <c r="V207" s="1">
        <v>0</v>
      </c>
      <c r="W207" s="1">
        <v>0</v>
      </c>
      <c r="X207" s="1">
        <v>0</v>
      </c>
      <c r="AA207" t="s">
        <v>58</v>
      </c>
      <c r="AB207" s="1">
        <v>0</v>
      </c>
      <c r="AC207" s="4">
        <f>IF(ISNUMBER(MATCH(AD207, $AD$2:AD206, 0)), INDEX($AC$2:AC206, MATCH(AD207, $AD$2:AD206, 0)), MAX($AC$2:AC206)+1)</f>
        <v>21</v>
      </c>
      <c r="AD207" t="str">
        <f t="shared" si="12"/>
        <v>พุทธมณฑลสาย 2-เชียงใหม่</v>
      </c>
      <c r="AE207" t="s">
        <v>789</v>
      </c>
      <c r="AF207" s="1">
        <v>0</v>
      </c>
      <c r="AG207" s="1">
        <v>0</v>
      </c>
      <c r="AH207" s="1">
        <v>0</v>
      </c>
      <c r="AI207" t="s">
        <v>831</v>
      </c>
      <c r="AJ207" s="1">
        <v>1</v>
      </c>
      <c r="AK207" s="1">
        <v>760</v>
      </c>
      <c r="AL207" s="1">
        <v>760</v>
      </c>
      <c r="AM207" s="1">
        <v>1</v>
      </c>
      <c r="AN207" s="1">
        <v>0</v>
      </c>
      <c r="AO207" s="1">
        <v>0</v>
      </c>
      <c r="AP207" s="1">
        <v>0</v>
      </c>
      <c r="AQ207" s="1">
        <v>0</v>
      </c>
      <c r="AR207" s="1">
        <v>500</v>
      </c>
      <c r="AS207" s="1">
        <v>814.24160000000006</v>
      </c>
      <c r="AT207" s="1">
        <f>Table1[[#This Row],[รวมต้นทุนค่าเดินทาง]]+Table1[[#This Row],[รวมต้นทุนค่าซ่อม]]+Table1[[#This Row],[รวมค่าเสื่อม]]</f>
        <v>2342.900136585366</v>
      </c>
      <c r="AU207" s="1">
        <f t="shared" si="10"/>
        <v>4386.3373101792868</v>
      </c>
      <c r="AV207" s="1" t="str" cm="1">
        <f t="array" ref="AV207">IF(AC207&lt;4, "เก็บ", IF(OR(AT207 &lt; PERCENTILE(IF($AC$2:$AC$5092=AC207, $AT$2:$AT$5092), 0.25) - 1.5 * (PERCENTILE(IF($AC$2:$AC$5092=AC207, $AT$2:$AT$5092), 0.75) - PERCENTILE(IF($AC$2:$AC$5092=AC207, $AT$2:$AT$5092), 0.25)), AT207 &gt; PERCENTILE(IF($AC$2:$AC$5092=AC207, $AT$2:$AT$5092), 0.75) + 1.5 * (PERCENTILE(IF($AC$2:$AC$5092=AC207, $AT$2:$AT$5092), 0.75) - PERCENTILE(IF($AC$2:$AC$5092=AC207, $AT$2:$AT$5092), 0.25))), "ตัด", "เก็บ"))</f>
        <v>เก็บ</v>
      </c>
      <c r="AW207" s="1">
        <f t="shared" si="11"/>
        <v>3904.5308500301767</v>
      </c>
      <c r="AX207" s="1">
        <v>2577.9546108768855</v>
      </c>
      <c r="AY207" s="1">
        <v>1028.6585365853659</v>
      </c>
    </row>
    <row r="208" spans="1:51" x14ac:dyDescent="0.2">
      <c r="A208" s="3">
        <v>45334</v>
      </c>
      <c r="B208">
        <v>45334</v>
      </c>
      <c r="C208" t="s">
        <v>832</v>
      </c>
      <c r="D208" t="s">
        <v>66</v>
      </c>
      <c r="E208" t="s">
        <v>124</v>
      </c>
      <c r="F208" t="s">
        <v>453</v>
      </c>
      <c r="G208" s="1">
        <v>0</v>
      </c>
      <c r="H208" s="1">
        <v>0</v>
      </c>
      <c r="I208" s="1">
        <v>500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500</v>
      </c>
      <c r="P208" t="s">
        <v>833</v>
      </c>
      <c r="Q208" s="2">
        <v>45333</v>
      </c>
      <c r="R208" t="s">
        <v>70</v>
      </c>
      <c r="S208">
        <v>0</v>
      </c>
      <c r="T208" t="s">
        <v>161</v>
      </c>
      <c r="U208" t="s">
        <v>71</v>
      </c>
      <c r="V208" s="1">
        <v>0</v>
      </c>
      <c r="W208" s="1">
        <v>0</v>
      </c>
      <c r="X208" s="1">
        <v>0</v>
      </c>
      <c r="AA208" t="s">
        <v>58</v>
      </c>
      <c r="AB208" s="1">
        <v>0</v>
      </c>
      <c r="AC208" s="4">
        <f>IF(ISNUMBER(MATCH(AD208, $AD$2:AD207, 0)), INDEX($AC$2:AC207, MATCH(AD208, $AD$2:AD207, 0)), MAX($AC$2:AC207)+1)</f>
        <v>21</v>
      </c>
      <c r="AD208" t="str">
        <f t="shared" si="12"/>
        <v>พุทธมณฑลสาย 2-เชียงใหม่</v>
      </c>
      <c r="AE208" t="s">
        <v>789</v>
      </c>
      <c r="AF208" s="1">
        <v>0</v>
      </c>
      <c r="AG208" s="1">
        <v>0</v>
      </c>
      <c r="AH208" s="1">
        <v>0</v>
      </c>
      <c r="AI208" t="s">
        <v>834</v>
      </c>
      <c r="AJ208" s="1">
        <v>1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500</v>
      </c>
      <c r="AS208" s="1">
        <v>128.15</v>
      </c>
      <c r="AT208" s="1">
        <f>Table1[[#This Row],[รวมต้นทุนค่าเดินทาง]]+Table1[[#This Row],[รวมต้นทุนค่าซ่อม]]+Table1[[#This Row],[รวมค่าเสื่อม]]</f>
        <v>1707.6954545454546</v>
      </c>
      <c r="AU208" s="1">
        <f t="shared" si="10"/>
        <v>4386.3373101792868</v>
      </c>
      <c r="AV208" s="1" t="str" cm="1">
        <f t="array" ref="AV208">IF(AC208&lt;4, "เก็บ", IF(OR(AT208 &lt; PERCENTILE(IF($AC$2:$AC$5092=AC208, $AT$2:$AT$5092), 0.25) - 1.5 * (PERCENTILE(IF($AC$2:$AC$5092=AC208, $AT$2:$AT$5092), 0.75) - PERCENTILE(IF($AC$2:$AC$5092=AC208, $AT$2:$AT$5092), 0.25)), AT208 &gt; PERCENTILE(IF($AC$2:$AC$5092=AC208, $AT$2:$AT$5092), 0.75) + 1.5 * (PERCENTILE(IF($AC$2:$AC$5092=AC208, $AT$2:$AT$5092), 0.75) - PERCENTILE(IF($AC$2:$AC$5092=AC208, $AT$2:$AT$5092), 0.25))), "ตัด", "เก็บ"))</f>
        <v>เก็บ</v>
      </c>
      <c r="AW208" s="1">
        <f t="shared" si="11"/>
        <v>3904.5308500301767</v>
      </c>
      <c r="AX208" s="1">
        <v>2577.9546108768855</v>
      </c>
      <c r="AY208" s="1">
        <v>1079.5454545454545</v>
      </c>
    </row>
    <row r="209" spans="1:51" x14ac:dyDescent="0.2">
      <c r="A209" s="3">
        <v>45334</v>
      </c>
      <c r="B209">
        <v>45334</v>
      </c>
      <c r="C209" t="s">
        <v>835</v>
      </c>
      <c r="D209" t="s">
        <v>66</v>
      </c>
      <c r="E209" t="s">
        <v>105</v>
      </c>
      <c r="F209" t="s">
        <v>836</v>
      </c>
      <c r="G209" s="1">
        <v>0</v>
      </c>
      <c r="H209" s="1">
        <v>0</v>
      </c>
      <c r="I209" s="1">
        <v>750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750</v>
      </c>
      <c r="P209" t="s">
        <v>837</v>
      </c>
      <c r="Q209" s="2">
        <v>45333</v>
      </c>
      <c r="R209" t="s">
        <v>70</v>
      </c>
      <c r="S209">
        <v>0</v>
      </c>
      <c r="T209" t="s">
        <v>161</v>
      </c>
      <c r="U209" t="s">
        <v>71</v>
      </c>
      <c r="V209" s="1">
        <v>0</v>
      </c>
      <c r="W209" s="1">
        <v>0</v>
      </c>
      <c r="X209" s="1">
        <v>0</v>
      </c>
      <c r="AA209" t="s">
        <v>58</v>
      </c>
      <c r="AB209" s="1">
        <v>0</v>
      </c>
      <c r="AC209" s="4">
        <f>IF(ISNUMBER(MATCH(AD209, $AD$2:AD208, 0)), INDEX($AC$2:AC208, MATCH(AD209, $AD$2:AD208, 0)), MAX($AC$2:AC208)+1)</f>
        <v>21</v>
      </c>
      <c r="AD209" t="str">
        <f t="shared" si="12"/>
        <v>พุทธมณฑลสาย 2-เชียงใหม่</v>
      </c>
      <c r="AE209" t="s">
        <v>789</v>
      </c>
      <c r="AF209" s="1">
        <v>0</v>
      </c>
      <c r="AG209" s="1">
        <v>0</v>
      </c>
      <c r="AH209" s="1">
        <v>0</v>
      </c>
      <c r="AI209" t="s">
        <v>838</v>
      </c>
      <c r="AJ209" s="1">
        <v>2</v>
      </c>
      <c r="AK209" s="1">
        <v>0</v>
      </c>
      <c r="AL209" s="1">
        <v>720</v>
      </c>
      <c r="AM209" s="1">
        <v>0</v>
      </c>
      <c r="AN209" s="1">
        <v>9252.8248999999996</v>
      </c>
      <c r="AO209" s="1">
        <v>0</v>
      </c>
      <c r="AP209" s="1">
        <v>4229.2359999999999</v>
      </c>
      <c r="AQ209" s="1">
        <v>0</v>
      </c>
      <c r="AR209" s="1">
        <v>750</v>
      </c>
      <c r="AS209" s="1">
        <v>748.75863636363647</v>
      </c>
      <c r="AT209" s="1">
        <f>Table1[[#This Row],[รวมต้นทุนค่าเดินทาง]]+Table1[[#This Row],[รวมต้นทุนค่าซ่อม]]+Table1[[#This Row],[รวมค่าเสื่อม]]</f>
        <v>2578.304090909091</v>
      </c>
      <c r="AU209" s="1">
        <f t="shared" si="10"/>
        <v>4386.3373101792868</v>
      </c>
      <c r="AV209" s="1" t="str" cm="1">
        <f t="array" ref="AV209">IF(AC209&lt;4, "เก็บ", IF(OR(AT209 &lt; PERCENTILE(IF($AC$2:$AC$5092=AC209, $AT$2:$AT$5092), 0.25) - 1.5 * (PERCENTILE(IF($AC$2:$AC$5092=AC209, $AT$2:$AT$5092), 0.75) - PERCENTILE(IF($AC$2:$AC$5092=AC209, $AT$2:$AT$5092), 0.25)), AT209 &gt; PERCENTILE(IF($AC$2:$AC$5092=AC209, $AT$2:$AT$5092), 0.75) + 1.5 * (PERCENTILE(IF($AC$2:$AC$5092=AC209, $AT$2:$AT$5092), 0.75) - PERCENTILE(IF($AC$2:$AC$5092=AC209, $AT$2:$AT$5092), 0.25))), "ตัด", "เก็บ"))</f>
        <v>เก็บ</v>
      </c>
      <c r="AW209" s="1">
        <f t="shared" si="11"/>
        <v>3904.5308500301767</v>
      </c>
      <c r="AX209" s="1">
        <v>2577.9546108768855</v>
      </c>
      <c r="AY209" s="1">
        <v>1079.5454545454545</v>
      </c>
    </row>
    <row r="210" spans="1:51" x14ac:dyDescent="0.2">
      <c r="A210" s="3">
        <v>45334</v>
      </c>
      <c r="B210">
        <v>45334</v>
      </c>
      <c r="C210" t="s">
        <v>839</v>
      </c>
      <c r="D210" t="s">
        <v>66</v>
      </c>
      <c r="E210" t="s">
        <v>124</v>
      </c>
      <c r="F210" t="s">
        <v>388</v>
      </c>
      <c r="G210" s="1">
        <v>0</v>
      </c>
      <c r="H210" s="1">
        <v>0</v>
      </c>
      <c r="I210" s="1">
        <v>500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500</v>
      </c>
      <c r="P210" t="s">
        <v>840</v>
      </c>
      <c r="Q210" s="2">
        <v>45334</v>
      </c>
      <c r="R210" t="s">
        <v>70</v>
      </c>
      <c r="S210">
        <v>0</v>
      </c>
      <c r="T210" t="s">
        <v>161</v>
      </c>
      <c r="U210" t="s">
        <v>87</v>
      </c>
      <c r="V210" s="1">
        <v>1157</v>
      </c>
      <c r="W210" s="1">
        <v>0</v>
      </c>
      <c r="X210" s="1">
        <v>0</v>
      </c>
      <c r="AA210" t="s">
        <v>58</v>
      </c>
      <c r="AB210" s="1">
        <v>0</v>
      </c>
      <c r="AC210" s="4">
        <f>IF(ISNUMBER(MATCH(AD210, $AD$2:AD209, 0)), INDEX($AC$2:AC209, MATCH(AD210, $AD$2:AD209, 0)), MAX($AC$2:AC209)+1)</f>
        <v>26</v>
      </c>
      <c r="AD210" t="str">
        <f t="shared" si="12"/>
        <v>พุทธมณฑลสาย 2-เชียงราย</v>
      </c>
      <c r="AE210" t="s">
        <v>789</v>
      </c>
      <c r="AF210" s="1">
        <v>1157</v>
      </c>
      <c r="AG210" s="1">
        <v>0</v>
      </c>
      <c r="AH210" s="1">
        <v>4819</v>
      </c>
      <c r="AI210" t="s">
        <v>841</v>
      </c>
      <c r="AJ210" s="1">
        <v>1</v>
      </c>
      <c r="AK210" s="1">
        <v>800</v>
      </c>
      <c r="AL210" s="1">
        <v>800</v>
      </c>
      <c r="AM210" s="1">
        <v>1</v>
      </c>
      <c r="AN210" s="1">
        <v>0</v>
      </c>
      <c r="AO210" s="1">
        <v>0</v>
      </c>
      <c r="AP210" s="1">
        <v>0</v>
      </c>
      <c r="AQ210" s="1">
        <v>0</v>
      </c>
      <c r="AR210" s="1">
        <v>7633</v>
      </c>
      <c r="AS210" s="1">
        <v>59.825000000000003</v>
      </c>
      <c r="AT210" s="1">
        <f>Table1[[#This Row],[รวมต้นทุนค่าเดินทาง]]+Table1[[#This Row],[รวมต้นทุนค่าซ่อม]]+Table1[[#This Row],[รวมค่าเสื่อม]]</f>
        <v>9659.4406304087333</v>
      </c>
      <c r="AU210" s="1">
        <f t="shared" si="10"/>
        <v>9659.4406304087333</v>
      </c>
      <c r="AV210" s="1" t="str" cm="1">
        <f t="array" ref="AV210">IF(AC210&lt;4, "เก็บ", IF(OR(AT210 &lt; PERCENTILE(IF($AC$2:$AC$5092=AC210, $AT$2:$AT$5092), 0.25) - 1.5 * (PERCENTILE(IF($AC$2:$AC$5092=AC210, $AT$2:$AT$5092), 0.75) - PERCENTILE(IF($AC$2:$AC$5092=AC210, $AT$2:$AT$5092), 0.25)), AT210 &gt; PERCENTILE(IF($AC$2:$AC$5092=AC210, $AT$2:$AT$5092), 0.75) + 1.5 * (PERCENTILE(IF($AC$2:$AC$5092=AC210, $AT$2:$AT$5092), 0.75) - PERCENTILE(IF($AC$2:$AC$5092=AC210, $AT$2:$AT$5092), 0.25))), "ตัด", "เก็บ"))</f>
        <v>เก็บ</v>
      </c>
      <c r="AW210" s="1">
        <f t="shared" si="11"/>
        <v>9659.4406304087333</v>
      </c>
      <c r="AX210" s="1">
        <v>9231.39</v>
      </c>
      <c r="AY210" s="1">
        <v>1966.615630408734</v>
      </c>
    </row>
    <row r="211" spans="1:51" x14ac:dyDescent="0.2">
      <c r="A211" s="3">
        <v>45334</v>
      </c>
      <c r="B211">
        <v>45334</v>
      </c>
      <c r="C211" t="s">
        <v>842</v>
      </c>
      <c r="D211" t="s">
        <v>66</v>
      </c>
      <c r="E211" t="s">
        <v>129</v>
      </c>
      <c r="F211" t="s">
        <v>180</v>
      </c>
      <c r="G211" s="1">
        <v>0</v>
      </c>
      <c r="H211" s="1">
        <v>0</v>
      </c>
      <c r="I211" s="1">
        <v>500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500</v>
      </c>
      <c r="P211" t="s">
        <v>843</v>
      </c>
      <c r="Q211" s="2">
        <v>45334</v>
      </c>
      <c r="R211" t="s">
        <v>70</v>
      </c>
      <c r="S211">
        <v>0</v>
      </c>
      <c r="T211" t="s">
        <v>161</v>
      </c>
      <c r="U211" t="s">
        <v>71</v>
      </c>
      <c r="V211" s="1">
        <v>0</v>
      </c>
      <c r="W211" s="1">
        <v>0</v>
      </c>
      <c r="X211" s="1">
        <v>0</v>
      </c>
      <c r="AA211" t="s">
        <v>58</v>
      </c>
      <c r="AB211" s="1">
        <v>0</v>
      </c>
      <c r="AC211" s="4">
        <f>IF(ISNUMBER(MATCH(AD211, $AD$2:AD210, 0)), INDEX($AC$2:AC210, MATCH(AD211, $AD$2:AD210, 0)), MAX($AC$2:AC210)+1)</f>
        <v>21</v>
      </c>
      <c r="AD211" t="str">
        <f t="shared" si="12"/>
        <v>พุทธมณฑลสาย 2-เชียงใหม่</v>
      </c>
      <c r="AE211" t="s">
        <v>789</v>
      </c>
      <c r="AF211" s="1">
        <v>0</v>
      </c>
      <c r="AG211" s="1">
        <v>0</v>
      </c>
      <c r="AH211" s="1">
        <v>0</v>
      </c>
      <c r="AI211" t="s">
        <v>844</v>
      </c>
      <c r="AJ211" s="1">
        <v>1</v>
      </c>
      <c r="AK211" s="1">
        <v>720</v>
      </c>
      <c r="AL211" s="1">
        <v>720</v>
      </c>
      <c r="AM211" s="1">
        <v>1</v>
      </c>
      <c r="AN211" s="1">
        <v>0</v>
      </c>
      <c r="AO211" s="1">
        <v>0</v>
      </c>
      <c r="AP211" s="1">
        <v>0</v>
      </c>
      <c r="AQ211" s="1">
        <v>0</v>
      </c>
      <c r="AR211" s="1">
        <v>500</v>
      </c>
      <c r="AS211" s="1">
        <v>1020.1479999999999</v>
      </c>
      <c r="AT211" s="1">
        <f>Table1[[#This Row],[รวมต้นทุนค่าเดินทาง]]+Table1[[#This Row],[รวมต้นทุนค่าซ่อม]]+Table1[[#This Row],[รวมค่าเสื่อม]]</f>
        <v>2722.0892668031693</v>
      </c>
      <c r="AU211" s="1">
        <f t="shared" si="10"/>
        <v>4386.3373101792868</v>
      </c>
      <c r="AV211" s="1" t="str" cm="1">
        <f t="array" ref="AV211">IF(AC211&lt;4, "เก็บ", IF(OR(AT211 &lt; PERCENTILE(IF($AC$2:$AC$5092=AC211, $AT$2:$AT$5092), 0.25) - 1.5 * (PERCENTILE(IF($AC$2:$AC$5092=AC211, $AT$2:$AT$5092), 0.75) - PERCENTILE(IF($AC$2:$AC$5092=AC211, $AT$2:$AT$5092), 0.25)), AT211 &gt; PERCENTILE(IF($AC$2:$AC$5092=AC211, $AT$2:$AT$5092), 0.75) + 1.5 * (PERCENTILE(IF($AC$2:$AC$5092=AC211, $AT$2:$AT$5092), 0.75) - PERCENTILE(IF($AC$2:$AC$5092=AC211, $AT$2:$AT$5092), 0.25))), "ตัด", "เก็บ"))</f>
        <v>เก็บ</v>
      </c>
      <c r="AW211" s="1">
        <f t="shared" si="11"/>
        <v>3904.5308500301767</v>
      </c>
      <c r="AX211" s="1">
        <v>2577.9546108768855</v>
      </c>
      <c r="AY211" s="1">
        <v>1201.9412668031694</v>
      </c>
    </row>
    <row r="212" spans="1:51" x14ac:dyDescent="0.2">
      <c r="A212" s="3">
        <v>45334</v>
      </c>
      <c r="B212">
        <v>45334</v>
      </c>
      <c r="C212" t="s">
        <v>845</v>
      </c>
      <c r="D212" t="s">
        <v>66</v>
      </c>
      <c r="E212" t="s">
        <v>67</v>
      </c>
      <c r="F212" t="s">
        <v>194</v>
      </c>
      <c r="G212" s="1">
        <v>0</v>
      </c>
      <c r="H212" s="1">
        <v>0</v>
      </c>
      <c r="I212" s="1">
        <v>500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500</v>
      </c>
      <c r="P212" t="s">
        <v>846</v>
      </c>
      <c r="Q212" s="2">
        <v>45334</v>
      </c>
      <c r="R212" t="s">
        <v>70</v>
      </c>
      <c r="S212">
        <v>0</v>
      </c>
      <c r="T212" t="s">
        <v>161</v>
      </c>
      <c r="U212" t="s">
        <v>71</v>
      </c>
      <c r="V212" s="1">
        <v>0</v>
      </c>
      <c r="W212" s="1">
        <v>0</v>
      </c>
      <c r="X212" s="1">
        <v>0</v>
      </c>
      <c r="AA212" t="s">
        <v>58</v>
      </c>
      <c r="AB212" s="1">
        <v>0</v>
      </c>
      <c r="AC212" s="4">
        <f>IF(ISNUMBER(MATCH(AD212, $AD$2:AD211, 0)), INDEX($AC$2:AC211, MATCH(AD212, $AD$2:AD211, 0)), MAX($AC$2:AC211)+1)</f>
        <v>21</v>
      </c>
      <c r="AD212" t="str">
        <f t="shared" si="12"/>
        <v>พุทธมณฑลสาย 2-เชียงใหม่</v>
      </c>
      <c r="AE212" t="s">
        <v>789</v>
      </c>
      <c r="AF212" s="1">
        <v>0</v>
      </c>
      <c r="AG212" s="1">
        <v>0</v>
      </c>
      <c r="AH212" s="1">
        <v>0</v>
      </c>
      <c r="AI212" t="s">
        <v>847</v>
      </c>
      <c r="AJ212" s="1">
        <v>1</v>
      </c>
      <c r="AK212" s="1">
        <v>720</v>
      </c>
      <c r="AL212" s="1">
        <v>720</v>
      </c>
      <c r="AM212" s="1">
        <v>1</v>
      </c>
      <c r="AN212" s="1">
        <v>0</v>
      </c>
      <c r="AO212" s="1">
        <v>0</v>
      </c>
      <c r="AP212" s="1">
        <v>0</v>
      </c>
      <c r="AQ212" s="1">
        <v>0</v>
      </c>
      <c r="AR212" s="1">
        <v>500</v>
      </c>
      <c r="AS212" s="1">
        <v>48.15</v>
      </c>
      <c r="AT212" s="1">
        <f>Table1[[#This Row],[รวมต้นทุนค่าเดินทาง]]+Table1[[#This Row],[รวมต้นทุนค่าซ่อม]]+Table1[[#This Row],[รวมค่าเสื่อม]]</f>
        <v>1737.3697125256672</v>
      </c>
      <c r="AU212" s="1">
        <f t="shared" si="10"/>
        <v>4386.3373101792868</v>
      </c>
      <c r="AV212" s="1" t="str" cm="1">
        <f t="array" ref="AV212">IF(AC212&lt;4, "เก็บ", IF(OR(AT212 &lt; PERCENTILE(IF($AC$2:$AC$5092=AC212, $AT$2:$AT$5092), 0.25) - 1.5 * (PERCENTILE(IF($AC$2:$AC$5092=AC212, $AT$2:$AT$5092), 0.75) - PERCENTILE(IF($AC$2:$AC$5092=AC212, $AT$2:$AT$5092), 0.25)), AT212 &gt; PERCENTILE(IF($AC$2:$AC$5092=AC212, $AT$2:$AT$5092), 0.75) + 1.5 * (PERCENTILE(IF($AC$2:$AC$5092=AC212, $AT$2:$AT$5092), 0.75) - PERCENTILE(IF($AC$2:$AC$5092=AC212, $AT$2:$AT$5092), 0.25))), "ตัด", "เก็บ"))</f>
        <v>เก็บ</v>
      </c>
      <c r="AW212" s="1">
        <f t="shared" si="11"/>
        <v>3904.5308500301767</v>
      </c>
      <c r="AX212" s="1">
        <v>2577.9546108768855</v>
      </c>
      <c r="AY212" s="1">
        <v>1189.2197125256673</v>
      </c>
    </row>
    <row r="213" spans="1:51" x14ac:dyDescent="0.2">
      <c r="A213" s="3">
        <v>45334</v>
      </c>
      <c r="B213">
        <v>45334</v>
      </c>
      <c r="C213" t="s">
        <v>848</v>
      </c>
      <c r="D213" t="s">
        <v>66</v>
      </c>
      <c r="E213" t="s">
        <v>67</v>
      </c>
      <c r="F213" t="s">
        <v>849</v>
      </c>
      <c r="G213" s="1">
        <v>0</v>
      </c>
      <c r="H213" s="1">
        <v>0</v>
      </c>
      <c r="I213" s="1">
        <v>500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500</v>
      </c>
      <c r="P213" t="s">
        <v>850</v>
      </c>
      <c r="Q213" s="2">
        <v>45334</v>
      </c>
      <c r="R213" t="s">
        <v>70</v>
      </c>
      <c r="S213">
        <v>0</v>
      </c>
      <c r="T213" t="s">
        <v>161</v>
      </c>
      <c r="U213" t="s">
        <v>71</v>
      </c>
      <c r="V213" s="1">
        <v>0</v>
      </c>
      <c r="W213" s="1">
        <v>0</v>
      </c>
      <c r="X213" s="1">
        <v>0</v>
      </c>
      <c r="AA213" t="s">
        <v>58</v>
      </c>
      <c r="AB213" s="1">
        <v>0</v>
      </c>
      <c r="AC213" s="4">
        <f>IF(ISNUMBER(MATCH(AD213, $AD$2:AD212, 0)), INDEX($AC$2:AC212, MATCH(AD213, $AD$2:AD212, 0)), MAX($AC$2:AC212)+1)</f>
        <v>21</v>
      </c>
      <c r="AD213" t="str">
        <f t="shared" si="12"/>
        <v>พุทธมณฑลสาย 2-เชียงใหม่</v>
      </c>
      <c r="AE213" t="s">
        <v>789</v>
      </c>
      <c r="AF213" s="1">
        <v>0</v>
      </c>
      <c r="AG213" s="1">
        <v>0</v>
      </c>
      <c r="AH213" s="1">
        <v>0</v>
      </c>
      <c r="AI213" t="s">
        <v>851</v>
      </c>
      <c r="AJ213" s="1">
        <v>1</v>
      </c>
      <c r="AK213" s="1">
        <v>720</v>
      </c>
      <c r="AL213" s="1">
        <v>720</v>
      </c>
      <c r="AM213" s="1">
        <v>1</v>
      </c>
      <c r="AN213" s="1">
        <v>0</v>
      </c>
      <c r="AO213" s="1">
        <v>0</v>
      </c>
      <c r="AP213" s="1">
        <v>0</v>
      </c>
      <c r="AQ213" s="1">
        <v>0</v>
      </c>
      <c r="AR213" s="1">
        <v>500</v>
      </c>
      <c r="AS213" s="1">
        <v>224.7</v>
      </c>
      <c r="AT213" s="1">
        <f>Table1[[#This Row],[รวมต้นทุนค่าเดินทาง]]+Table1[[#This Row],[รวมต้นทุนค่าซ่อม]]+Table1[[#This Row],[รวมค่าเสื่อม]]</f>
        <v>2100.3095924119725</v>
      </c>
      <c r="AU213" s="1">
        <f t="shared" si="10"/>
        <v>4386.3373101792868</v>
      </c>
      <c r="AV213" s="1" t="str" cm="1">
        <f t="array" ref="AV213">IF(AC213&lt;4, "เก็บ", IF(OR(AT213 &lt; PERCENTILE(IF($AC$2:$AC$5092=AC213, $AT$2:$AT$5092), 0.25) - 1.5 * (PERCENTILE(IF($AC$2:$AC$5092=AC213, $AT$2:$AT$5092), 0.75) - PERCENTILE(IF($AC$2:$AC$5092=AC213, $AT$2:$AT$5092), 0.25)), AT213 &gt; PERCENTILE(IF($AC$2:$AC$5092=AC213, $AT$2:$AT$5092), 0.75) + 1.5 * (PERCENTILE(IF($AC$2:$AC$5092=AC213, $AT$2:$AT$5092), 0.75) - PERCENTILE(IF($AC$2:$AC$5092=AC213, $AT$2:$AT$5092), 0.25))), "ตัด", "เก็บ"))</f>
        <v>เก็บ</v>
      </c>
      <c r="AW213" s="1">
        <f t="shared" si="11"/>
        <v>3904.5308500301767</v>
      </c>
      <c r="AX213" s="1">
        <v>2577.9546108768855</v>
      </c>
      <c r="AY213" s="1">
        <v>1375.6095924119727</v>
      </c>
    </row>
    <row r="214" spans="1:51" x14ac:dyDescent="0.2">
      <c r="A214" s="3">
        <v>45334</v>
      </c>
      <c r="B214">
        <v>45334</v>
      </c>
      <c r="C214" t="s">
        <v>852</v>
      </c>
      <c r="D214" t="s">
        <v>66</v>
      </c>
      <c r="E214" t="s">
        <v>124</v>
      </c>
      <c r="F214" t="s">
        <v>600</v>
      </c>
      <c r="G214" s="1">
        <v>0</v>
      </c>
      <c r="H214" s="1">
        <v>0</v>
      </c>
      <c r="I214" s="1">
        <v>600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600</v>
      </c>
      <c r="P214" t="s">
        <v>853</v>
      </c>
      <c r="Q214" s="2">
        <v>45334</v>
      </c>
      <c r="R214" t="s">
        <v>70</v>
      </c>
      <c r="S214">
        <v>0</v>
      </c>
      <c r="T214" t="s">
        <v>161</v>
      </c>
      <c r="U214" t="s">
        <v>108</v>
      </c>
      <c r="V214" s="1">
        <v>1127</v>
      </c>
      <c r="W214" s="1">
        <v>0</v>
      </c>
      <c r="X214" s="1">
        <v>0</v>
      </c>
      <c r="AA214" t="s">
        <v>58</v>
      </c>
      <c r="AB214" s="1">
        <v>0</v>
      </c>
      <c r="AC214" s="4">
        <f>IF(ISNUMBER(MATCH(AD214, $AD$2:AD213, 0)), INDEX($AC$2:AC213, MATCH(AD214, $AD$2:AD213, 0)), MAX($AC$2:AC213)+1)</f>
        <v>27</v>
      </c>
      <c r="AD214" t="str">
        <f t="shared" si="12"/>
        <v>พุทธมณฑลสาย 2-เวียงป่าเป้า</v>
      </c>
      <c r="AE214" t="s">
        <v>789</v>
      </c>
      <c r="AF214" s="1">
        <v>1127</v>
      </c>
      <c r="AG214" s="1">
        <v>0</v>
      </c>
      <c r="AH214" s="1">
        <v>0</v>
      </c>
      <c r="AI214" t="s">
        <v>854</v>
      </c>
      <c r="AJ214" s="1">
        <v>1</v>
      </c>
      <c r="AK214" s="1">
        <v>797</v>
      </c>
      <c r="AL214" s="1">
        <v>797</v>
      </c>
      <c r="AM214" s="1">
        <v>1</v>
      </c>
      <c r="AN214" s="1">
        <v>0</v>
      </c>
      <c r="AO214" s="1">
        <v>0</v>
      </c>
      <c r="AP214" s="1">
        <v>0</v>
      </c>
      <c r="AQ214" s="1">
        <v>0</v>
      </c>
      <c r="AR214" s="1">
        <v>2854</v>
      </c>
      <c r="AS214" s="1">
        <v>85.37777777777778</v>
      </c>
      <c r="AT214" s="1">
        <f>Table1[[#This Row],[รวมต้นทุนค่าเดินทาง]]+Table1[[#This Row],[รวมต้นทุนค่าซ่อม]]+Table1[[#This Row],[รวมค่าเสื่อม]]</f>
        <v>4742.7189772712736</v>
      </c>
      <c r="AU214" s="1">
        <f t="shared" si="10"/>
        <v>4742.7189772712736</v>
      </c>
      <c r="AV214" s="1" t="str" cm="1">
        <f t="array" ref="AV214">IF(AC214&lt;4, "เก็บ", IF(OR(AT214 &lt; PERCENTILE(IF($AC$2:$AC$5092=AC214, $AT$2:$AT$5092), 0.25) - 1.5 * (PERCENTILE(IF($AC$2:$AC$5092=AC214, $AT$2:$AT$5092), 0.75) - PERCENTILE(IF($AC$2:$AC$5092=AC214, $AT$2:$AT$5092), 0.25)), AT214 &gt; PERCENTILE(IF($AC$2:$AC$5092=AC214, $AT$2:$AT$5092), 0.75) + 1.5 * (PERCENTILE(IF($AC$2:$AC$5092=AC214, $AT$2:$AT$5092), 0.75) - PERCENTILE(IF($AC$2:$AC$5092=AC214, $AT$2:$AT$5092), 0.25))), "ตัด", "เก็บ"))</f>
        <v>เก็บ</v>
      </c>
      <c r="AW214" s="1">
        <f t="shared" si="11"/>
        <v>4742.7189772712736</v>
      </c>
      <c r="AX214" s="1">
        <v>3527.2533333333331</v>
      </c>
      <c r="AY214" s="1">
        <v>1803.3411994934959</v>
      </c>
    </row>
    <row r="215" spans="1:51" x14ac:dyDescent="0.2">
      <c r="A215" s="3">
        <v>45335</v>
      </c>
      <c r="B215">
        <v>45335</v>
      </c>
      <c r="C215" t="s">
        <v>855</v>
      </c>
      <c r="D215" t="s">
        <v>66</v>
      </c>
      <c r="E215" t="s">
        <v>67</v>
      </c>
      <c r="F215" t="s">
        <v>194</v>
      </c>
      <c r="G215" s="1">
        <v>0</v>
      </c>
      <c r="H215" s="1">
        <v>0</v>
      </c>
      <c r="I215" s="1">
        <v>500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500</v>
      </c>
      <c r="P215" t="s">
        <v>856</v>
      </c>
      <c r="Q215" s="2">
        <v>45335</v>
      </c>
      <c r="R215" t="s">
        <v>70</v>
      </c>
      <c r="S215">
        <v>0</v>
      </c>
      <c r="T215" t="s">
        <v>71</v>
      </c>
      <c r="U215" t="s">
        <v>72</v>
      </c>
      <c r="V215" s="1">
        <v>0</v>
      </c>
      <c r="W215" s="1">
        <v>0</v>
      </c>
      <c r="X215" s="1">
        <v>0</v>
      </c>
      <c r="AA215" t="s">
        <v>58</v>
      </c>
      <c r="AB215" s="1">
        <v>0</v>
      </c>
      <c r="AC215" s="4">
        <f>IF(ISNUMBER(MATCH(AD215, $AD$2:AD214, 0)), INDEX($AC$2:AC214, MATCH(AD215, $AD$2:AD214, 0)), MAX($AC$2:AC214)+1)</f>
        <v>2</v>
      </c>
      <c r="AD215" t="str">
        <f t="shared" si="12"/>
        <v>เชียงใหม่-พุทธมณฑลสาย 5</v>
      </c>
      <c r="AE215" t="s">
        <v>73</v>
      </c>
      <c r="AF215" s="1">
        <v>0</v>
      </c>
      <c r="AG215" s="1">
        <v>0</v>
      </c>
      <c r="AH215" s="1">
        <v>0</v>
      </c>
      <c r="AI215" t="s">
        <v>857</v>
      </c>
      <c r="AJ215" s="1">
        <v>1</v>
      </c>
      <c r="AK215" s="1">
        <v>720</v>
      </c>
      <c r="AL215" s="1">
        <v>720</v>
      </c>
      <c r="AM215" s="1">
        <v>1</v>
      </c>
      <c r="AN215" s="1">
        <v>0</v>
      </c>
      <c r="AO215" s="1">
        <v>0</v>
      </c>
      <c r="AP215" s="1">
        <v>0</v>
      </c>
      <c r="AQ215" s="1">
        <v>0</v>
      </c>
      <c r="AR215" s="1">
        <v>500</v>
      </c>
      <c r="AS215" s="1">
        <v>48.15</v>
      </c>
      <c r="AT215" s="1">
        <f>Table1[[#This Row],[รวมต้นทุนค่าเดินทาง]]+Table1[[#This Row],[รวมต้นทุนค่าซ่อม]]+Table1[[#This Row],[รวมค่าเสื่อม]]</f>
        <v>1751.2880753138074</v>
      </c>
      <c r="AU215" s="1">
        <f t="shared" si="10"/>
        <v>5026.5629662053279</v>
      </c>
      <c r="AV215" s="1" t="str" cm="1">
        <f t="array" ref="AV215">IF(AC215&lt;4, "เก็บ", IF(OR(AT215 &lt; PERCENTILE(IF($AC$2:$AC$5092=AC215, $AT$2:$AT$5092), 0.25) - 1.5 * (PERCENTILE(IF($AC$2:$AC$5092=AC215, $AT$2:$AT$5092), 0.75) - PERCENTILE(IF($AC$2:$AC$5092=AC215, $AT$2:$AT$5092), 0.25)), AT215 &gt; PERCENTILE(IF($AC$2:$AC$5092=AC215, $AT$2:$AT$5092), 0.75) + 1.5 * (PERCENTILE(IF($AC$2:$AC$5092=AC215, $AT$2:$AT$5092), 0.75) - PERCENTILE(IF($AC$2:$AC$5092=AC215, $AT$2:$AT$5092), 0.25))), "ตัด", "เก็บ"))</f>
        <v>เก็บ</v>
      </c>
      <c r="AW215" s="1">
        <f t="shared" si="11"/>
        <v>5026.5629662053279</v>
      </c>
      <c r="AX215" s="1">
        <v>4064.5059139663294</v>
      </c>
      <c r="AY215" s="1">
        <v>1203.1380753138076</v>
      </c>
    </row>
    <row r="216" spans="1:51" x14ac:dyDescent="0.2">
      <c r="A216" s="3">
        <v>45335</v>
      </c>
      <c r="B216">
        <v>45335</v>
      </c>
      <c r="C216" t="s">
        <v>858</v>
      </c>
      <c r="D216" t="s">
        <v>66</v>
      </c>
      <c r="E216" t="s">
        <v>84</v>
      </c>
      <c r="F216" t="s">
        <v>85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701</v>
      </c>
      <c r="O216" s="1">
        <v>701</v>
      </c>
      <c r="P216" t="s">
        <v>859</v>
      </c>
      <c r="Q216" s="2">
        <v>45335</v>
      </c>
      <c r="R216" t="s">
        <v>55</v>
      </c>
      <c r="S216">
        <v>0</v>
      </c>
      <c r="T216" t="s">
        <v>87</v>
      </c>
      <c r="U216" t="s">
        <v>71</v>
      </c>
      <c r="V216" s="1">
        <v>0</v>
      </c>
      <c r="W216" s="1">
        <v>609</v>
      </c>
      <c r="X216" s="1">
        <v>0</v>
      </c>
      <c r="Y216" t="s">
        <v>108</v>
      </c>
      <c r="Z216" t="s">
        <v>71</v>
      </c>
      <c r="AA216" t="s">
        <v>504</v>
      </c>
      <c r="AB216" s="1">
        <v>0</v>
      </c>
      <c r="AC216" s="4">
        <f>IF(ISNUMBER(MATCH(AD216, $AD$2:AD215, 0)), INDEX($AC$2:AC215, MATCH(AD216, $AD$2:AD215, 0)), MAX($AC$2:AC215)+1)</f>
        <v>6</v>
      </c>
      <c r="AD216" t="str">
        <f t="shared" si="12"/>
        <v>เชียงราย-เชียงใหม่</v>
      </c>
      <c r="AE216" t="s">
        <v>55</v>
      </c>
      <c r="AF216" s="1">
        <v>0</v>
      </c>
      <c r="AG216" s="1">
        <v>0</v>
      </c>
      <c r="AH216" s="1">
        <v>0</v>
      </c>
      <c r="AI216" t="s">
        <v>860</v>
      </c>
      <c r="AJ216" s="1">
        <v>2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1310</v>
      </c>
      <c r="AS216" s="1">
        <v>164.74600000000001</v>
      </c>
      <c r="AT216" s="1">
        <f>Table1[[#This Row],[รวมต้นทุนค่าเดินทาง]]+Table1[[#This Row],[รวมต้นทุนค่าซ่อม]]+Table1[[#This Row],[รวมค่าเสื่อม]]</f>
        <v>2846.6972195121953</v>
      </c>
      <c r="AU216" s="1">
        <f t="shared" si="10"/>
        <v>4428.3346813776061</v>
      </c>
      <c r="AV216" s="1" t="str" cm="1">
        <f t="array" ref="AV216">IF(AC216&lt;4, "เก็บ", IF(OR(AT216 &lt; PERCENTILE(IF($AC$2:$AC$5092=AC216, $AT$2:$AT$5092), 0.25) - 1.5 * (PERCENTILE(IF($AC$2:$AC$5092=AC216, $AT$2:$AT$5092), 0.75) - PERCENTILE(IF($AC$2:$AC$5092=AC216, $AT$2:$AT$5092), 0.25)), AT216 &gt; PERCENTILE(IF($AC$2:$AC$5092=AC216, $AT$2:$AT$5092), 0.75) + 1.5 * (PERCENTILE(IF($AC$2:$AC$5092=AC216, $AT$2:$AT$5092), 0.75) - PERCENTILE(IF($AC$2:$AC$5092=AC216, $AT$2:$AT$5092), 0.25))), "ตัด", "เก็บ"))</f>
        <v>เก็บ</v>
      </c>
      <c r="AW216" s="1">
        <f t="shared" si="11"/>
        <v>3873.7679454274344</v>
      </c>
      <c r="AX216" s="1">
        <v>2781.4385174989698</v>
      </c>
      <c r="AY216" s="1">
        <v>1371.9512195121952</v>
      </c>
    </row>
    <row r="217" spans="1:51" x14ac:dyDescent="0.2">
      <c r="A217" s="3">
        <v>45336</v>
      </c>
      <c r="B217">
        <v>45336</v>
      </c>
      <c r="C217" t="s">
        <v>861</v>
      </c>
      <c r="D217" t="s">
        <v>66</v>
      </c>
      <c r="E217" t="s">
        <v>84</v>
      </c>
      <c r="F217" t="s">
        <v>99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t="s">
        <v>862</v>
      </c>
      <c r="Q217" s="2">
        <v>45337</v>
      </c>
      <c r="R217" t="s">
        <v>55</v>
      </c>
      <c r="S217">
        <v>0</v>
      </c>
      <c r="T217" t="s">
        <v>101</v>
      </c>
      <c r="U217" t="s">
        <v>71</v>
      </c>
      <c r="V217" s="1">
        <v>0</v>
      </c>
      <c r="W217" s="1">
        <v>914</v>
      </c>
      <c r="X217" s="1">
        <v>0</v>
      </c>
      <c r="Y217" t="s">
        <v>101</v>
      </c>
      <c r="Z217" t="s">
        <v>71</v>
      </c>
      <c r="AA217" t="s">
        <v>102</v>
      </c>
      <c r="AB217" s="1">
        <v>0</v>
      </c>
      <c r="AC217" s="4">
        <f>IF(ISNUMBER(MATCH(AD217, $AD$2:AD216, 0)), INDEX($AC$2:AC216, MATCH(AD217, $AD$2:AD216, 0)), MAX($AC$2:AC216)+1)</f>
        <v>5</v>
      </c>
      <c r="AD217" t="str">
        <f t="shared" si="12"/>
        <v>พะเยา-เชียงใหม่</v>
      </c>
      <c r="AE217" t="s">
        <v>55</v>
      </c>
      <c r="AF217" s="1">
        <v>0</v>
      </c>
      <c r="AG217" s="1">
        <v>0</v>
      </c>
      <c r="AH217" s="1">
        <v>0</v>
      </c>
      <c r="AI217" t="s">
        <v>863</v>
      </c>
      <c r="AJ217" s="1">
        <v>1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914</v>
      </c>
      <c r="AS217" s="1">
        <v>70.294117647058812</v>
      </c>
      <c r="AT217" s="1">
        <f>Table1[[#This Row],[รวมต้นทุนค่าเดินทาง]]+Table1[[#This Row],[รวมต้นทุนค่าซ่อม]]+Table1[[#This Row],[รวมค่าเสื่อม]]</f>
        <v>2445.3330786860197</v>
      </c>
      <c r="AU217" s="1">
        <f t="shared" si="10"/>
        <v>4062.107163574422</v>
      </c>
      <c r="AV217" s="1" t="str" cm="1">
        <f t="array" ref="AV217">IF(AC217&lt;4, "เก็บ", IF(OR(AT217 &lt; PERCENTILE(IF($AC$2:$AC$5092=AC217, $AT$2:$AT$5092), 0.25) - 1.5 * (PERCENTILE(IF($AC$2:$AC$5092=AC217, $AT$2:$AT$5092), 0.75) - PERCENTILE(IF($AC$2:$AC$5092=AC217, $AT$2:$AT$5092), 0.25)), AT217 &gt; PERCENTILE(IF($AC$2:$AC$5092=AC217, $AT$2:$AT$5092), 0.75) + 1.5 * (PERCENTILE(IF($AC$2:$AC$5092=AC217, $AT$2:$AT$5092), 0.75) - PERCENTILE(IF($AC$2:$AC$5092=AC217, $AT$2:$AT$5092), 0.25))), "ตัด", "เก็บ"))</f>
        <v>เก็บ</v>
      </c>
      <c r="AW217" s="1">
        <f t="shared" si="11"/>
        <v>3639.9347470841599</v>
      </c>
      <c r="AX217" s="1">
        <v>2523.4798574335259</v>
      </c>
      <c r="AY217" s="1">
        <v>1461.0389610389611</v>
      </c>
    </row>
    <row r="218" spans="1:51" x14ac:dyDescent="0.2">
      <c r="A218" s="3">
        <v>45336</v>
      </c>
      <c r="B218">
        <v>45336</v>
      </c>
      <c r="C218" t="s">
        <v>864</v>
      </c>
      <c r="D218" t="s">
        <v>66</v>
      </c>
      <c r="E218" t="s">
        <v>105</v>
      </c>
      <c r="F218" t="s">
        <v>865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579</v>
      </c>
      <c r="P218" t="s">
        <v>866</v>
      </c>
      <c r="Q218" s="2">
        <v>45337</v>
      </c>
      <c r="R218" t="s">
        <v>55</v>
      </c>
      <c r="S218">
        <v>0</v>
      </c>
      <c r="T218" t="s">
        <v>101</v>
      </c>
      <c r="U218" t="s">
        <v>71</v>
      </c>
      <c r="V218" s="1">
        <v>0</v>
      </c>
      <c r="W218" s="1">
        <v>975</v>
      </c>
      <c r="X218" s="1">
        <v>579</v>
      </c>
      <c r="Y218" t="s">
        <v>101</v>
      </c>
      <c r="Z218" t="s">
        <v>71</v>
      </c>
      <c r="AA218" t="s">
        <v>867</v>
      </c>
      <c r="AB218" s="1">
        <v>0</v>
      </c>
      <c r="AC218" s="4">
        <f>IF(ISNUMBER(MATCH(AD218, $AD$2:AD217, 0)), INDEX($AC$2:AC217, MATCH(AD218, $AD$2:AD217, 0)), MAX($AC$2:AC217)+1)</f>
        <v>5</v>
      </c>
      <c r="AD218" t="str">
        <f t="shared" si="12"/>
        <v>พะเยา-เชียงใหม่</v>
      </c>
      <c r="AE218" t="s">
        <v>55</v>
      </c>
      <c r="AF218" s="1">
        <v>0</v>
      </c>
      <c r="AG218" s="1">
        <v>0</v>
      </c>
      <c r="AH218" s="1">
        <v>0</v>
      </c>
      <c r="AI218" t="s">
        <v>868</v>
      </c>
      <c r="AJ218" s="1">
        <v>1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1554</v>
      </c>
      <c r="AS218" s="1">
        <v>173.08</v>
      </c>
      <c r="AT218" s="1">
        <f>Table1[[#This Row],[รวมต้นทุนค่าเดินทาง]]+Table1[[#This Row],[รวมต้นทุนค่าซ่อม]]+Table1[[#This Row],[รวมค่าเสื่อม]]</f>
        <v>3285.5215584415582</v>
      </c>
      <c r="AU218" s="1">
        <f t="shared" si="10"/>
        <v>4062.107163574422</v>
      </c>
      <c r="AV218" s="1" t="str" cm="1">
        <f t="array" ref="AV218">IF(AC218&lt;4, "เก็บ", IF(OR(AT218 &lt; PERCENTILE(IF($AC$2:$AC$5092=AC218, $AT$2:$AT$5092), 0.25) - 1.5 * (PERCENTILE(IF($AC$2:$AC$5092=AC218, $AT$2:$AT$5092), 0.75) - PERCENTILE(IF($AC$2:$AC$5092=AC218, $AT$2:$AT$5092), 0.25)), AT218 &gt; PERCENTILE(IF($AC$2:$AC$5092=AC218, $AT$2:$AT$5092), 0.75) + 1.5 * (PERCENTILE(IF($AC$2:$AC$5092=AC218, $AT$2:$AT$5092), 0.75) - PERCENTILE(IF($AC$2:$AC$5092=AC218, $AT$2:$AT$5092), 0.25))), "ตัด", "เก็บ"))</f>
        <v>เก็บ</v>
      </c>
      <c r="AW218" s="1">
        <f t="shared" si="11"/>
        <v>3639.9347470841599</v>
      </c>
      <c r="AX218" s="1">
        <v>2523.4798574335259</v>
      </c>
      <c r="AY218" s="1">
        <v>1558.4415584415585</v>
      </c>
    </row>
    <row r="219" spans="1:51" x14ac:dyDescent="0.2">
      <c r="A219" s="3">
        <v>45336</v>
      </c>
      <c r="B219">
        <v>45336</v>
      </c>
      <c r="C219" t="s">
        <v>869</v>
      </c>
      <c r="D219" t="s">
        <v>66</v>
      </c>
      <c r="E219" t="s">
        <v>105</v>
      </c>
      <c r="F219" t="s">
        <v>525</v>
      </c>
      <c r="G219" s="1">
        <v>548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548</v>
      </c>
      <c r="P219" t="s">
        <v>870</v>
      </c>
      <c r="Q219" s="2">
        <v>45336</v>
      </c>
      <c r="R219" t="s">
        <v>55</v>
      </c>
      <c r="S219">
        <v>0</v>
      </c>
      <c r="T219" t="s">
        <v>88</v>
      </c>
      <c r="U219" t="s">
        <v>71</v>
      </c>
      <c r="V219" s="1">
        <v>0</v>
      </c>
      <c r="W219" s="1">
        <v>1280</v>
      </c>
      <c r="X219" s="1">
        <v>0</v>
      </c>
      <c r="Y219" t="s">
        <v>88</v>
      </c>
      <c r="Z219" t="s">
        <v>71</v>
      </c>
      <c r="AA219" t="s">
        <v>871</v>
      </c>
      <c r="AB219" s="1">
        <v>0</v>
      </c>
      <c r="AC219" s="4">
        <f>IF(ISNUMBER(MATCH(AD219, $AD$2:AD218, 0)), INDEX($AC$2:AC218, MATCH(AD219, $AD$2:AD218, 0)), MAX($AC$2:AC218)+1)</f>
        <v>13</v>
      </c>
      <c r="AD219" t="str">
        <f t="shared" si="12"/>
        <v>แพร่-เชียงใหม่</v>
      </c>
      <c r="AE219" t="s">
        <v>55</v>
      </c>
      <c r="AF219" s="1">
        <v>0</v>
      </c>
      <c r="AG219" s="1">
        <v>0</v>
      </c>
      <c r="AH219" s="1">
        <v>0</v>
      </c>
      <c r="AI219" t="s">
        <v>872</v>
      </c>
      <c r="AJ219" s="1">
        <v>1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1828</v>
      </c>
      <c r="AS219" s="1">
        <v>148.7405882352941</v>
      </c>
      <c r="AT219" s="1">
        <f>Table1[[#This Row],[รวมต้นทุนค่าเดินทาง]]+Table1[[#This Row],[รวมต้นทุนค่าซ่อม]]+Table1[[#This Row],[รวมค่าเสื่อม]]</f>
        <v>3502.1643170488533</v>
      </c>
      <c r="AU219" s="1">
        <f t="shared" si="10"/>
        <v>4592.0787429767815</v>
      </c>
      <c r="AV219" s="1" t="str" cm="1">
        <f t="array" ref="AV219">IF(AC219&lt;4, "เก็บ", IF(OR(AT219 &lt; PERCENTILE(IF($AC$2:$AC$5092=AC219, $AT$2:$AT$5092), 0.25) - 1.5 * (PERCENTILE(IF($AC$2:$AC$5092=AC219, $AT$2:$AT$5092), 0.75) - PERCENTILE(IF($AC$2:$AC$5092=AC219, $AT$2:$AT$5092), 0.25)), AT219 &gt; PERCENTILE(IF($AC$2:$AC$5092=AC219, $AT$2:$AT$5092), 0.75) + 1.5 * (PERCENTILE(IF($AC$2:$AC$5092=AC219, $AT$2:$AT$5092), 0.75) - PERCENTILE(IF($AC$2:$AC$5092=AC219, $AT$2:$AT$5092), 0.25))), "ตัด", "เก็บ"))</f>
        <v>เก็บ</v>
      </c>
      <c r="AW219" s="1">
        <f t="shared" si="11"/>
        <v>4279.7356386749952</v>
      </c>
      <c r="AX219" s="1">
        <v>3355.5397680040655</v>
      </c>
      <c r="AY219" s="1">
        <v>1525.4237288135594</v>
      </c>
    </row>
    <row r="220" spans="1:51" x14ac:dyDescent="0.2">
      <c r="A220" s="3">
        <v>45336</v>
      </c>
      <c r="B220">
        <v>45336</v>
      </c>
      <c r="C220" t="s">
        <v>873</v>
      </c>
      <c r="D220" t="s">
        <v>66</v>
      </c>
      <c r="E220" t="s">
        <v>84</v>
      </c>
      <c r="F220" t="s">
        <v>543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731</v>
      </c>
      <c r="P220" t="s">
        <v>874</v>
      </c>
      <c r="Q220" s="2">
        <v>45337</v>
      </c>
      <c r="R220" t="s">
        <v>55</v>
      </c>
      <c r="S220">
        <v>0</v>
      </c>
      <c r="T220" t="s">
        <v>88</v>
      </c>
      <c r="U220" t="s">
        <v>71</v>
      </c>
      <c r="V220" s="1">
        <v>0</v>
      </c>
      <c r="W220" s="1">
        <v>1219</v>
      </c>
      <c r="X220" s="1">
        <v>731</v>
      </c>
      <c r="Y220" t="s">
        <v>88</v>
      </c>
      <c r="Z220" t="s">
        <v>71</v>
      </c>
      <c r="AA220" t="s">
        <v>875</v>
      </c>
      <c r="AB220" s="1">
        <v>0</v>
      </c>
      <c r="AC220" s="4">
        <f>IF(ISNUMBER(MATCH(AD220, $AD$2:AD219, 0)), INDEX($AC$2:AC219, MATCH(AD220, $AD$2:AD219, 0)), MAX($AC$2:AC219)+1)</f>
        <v>13</v>
      </c>
      <c r="AD220" t="str">
        <f t="shared" si="12"/>
        <v>แพร่-เชียงใหม่</v>
      </c>
      <c r="AE220" t="s">
        <v>55</v>
      </c>
      <c r="AF220" s="1">
        <v>0</v>
      </c>
      <c r="AG220" s="1">
        <v>0</v>
      </c>
      <c r="AH220" s="1">
        <v>0</v>
      </c>
      <c r="AI220" t="s">
        <v>876</v>
      </c>
      <c r="AJ220" s="1">
        <v>1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1950</v>
      </c>
      <c r="AS220" s="1">
        <v>179.04406478102189</v>
      </c>
      <c r="AT220" s="1">
        <f>Table1[[#This Row],[รวมต้นทุนค่าเดินทาง]]+Table1[[#This Row],[รวมต้นทุนค่าซ่อม]]+Table1[[#This Row],[รวมค่าเสื่อม]]</f>
        <v>4199.5962120202857</v>
      </c>
      <c r="AU220" s="1">
        <f t="shared" si="10"/>
        <v>4592.0787429767815</v>
      </c>
      <c r="AV220" s="1" t="str" cm="1">
        <f t="array" ref="AV220">IF(AC220&lt;4, "เก็บ", IF(OR(AT220 &lt; PERCENTILE(IF($AC$2:$AC$5092=AC220, $AT$2:$AT$5092), 0.25) - 1.5 * (PERCENTILE(IF($AC$2:$AC$5092=AC220, $AT$2:$AT$5092), 0.75) - PERCENTILE(IF($AC$2:$AC$5092=AC220, $AT$2:$AT$5092), 0.25)), AT220 &gt; PERCENTILE(IF($AC$2:$AC$5092=AC220, $AT$2:$AT$5092), 0.75) + 1.5 * (PERCENTILE(IF($AC$2:$AC$5092=AC220, $AT$2:$AT$5092), 0.75) - PERCENTILE(IF($AC$2:$AC$5092=AC220, $AT$2:$AT$5092), 0.25))), "ตัด", "เก็บ"))</f>
        <v>เก็บ</v>
      </c>
      <c r="AW220" s="1">
        <f t="shared" si="11"/>
        <v>4279.7356386749952</v>
      </c>
      <c r="AX220" s="1">
        <v>3355.5397680040655</v>
      </c>
      <c r="AY220" s="1">
        <v>2070.5521472392638</v>
      </c>
    </row>
    <row r="221" spans="1:51" x14ac:dyDescent="0.2">
      <c r="A221" s="3">
        <v>45336</v>
      </c>
      <c r="B221">
        <v>45336</v>
      </c>
      <c r="C221" t="s">
        <v>877</v>
      </c>
      <c r="D221" t="s">
        <v>66</v>
      </c>
      <c r="E221" t="s">
        <v>84</v>
      </c>
      <c r="F221" t="s">
        <v>633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701</v>
      </c>
      <c r="O221" s="1">
        <v>701</v>
      </c>
      <c r="P221" t="s">
        <v>878</v>
      </c>
      <c r="Q221" s="2">
        <v>45336</v>
      </c>
      <c r="R221" t="s">
        <v>55</v>
      </c>
      <c r="S221">
        <v>0</v>
      </c>
      <c r="T221" t="s">
        <v>87</v>
      </c>
      <c r="U221" t="s">
        <v>71</v>
      </c>
      <c r="V221" s="1">
        <v>0</v>
      </c>
      <c r="W221" s="1">
        <v>609</v>
      </c>
      <c r="X221" s="1">
        <v>0</v>
      </c>
      <c r="Y221" t="s">
        <v>108</v>
      </c>
      <c r="Z221" t="s">
        <v>71</v>
      </c>
      <c r="AA221" t="s">
        <v>504</v>
      </c>
      <c r="AB221" s="1">
        <v>0</v>
      </c>
      <c r="AC221" s="4">
        <f>IF(ISNUMBER(MATCH(AD221, $AD$2:AD220, 0)), INDEX($AC$2:AC220, MATCH(AD221, $AD$2:AD220, 0)), MAX($AC$2:AC220)+1)</f>
        <v>6</v>
      </c>
      <c r="AD221" t="str">
        <f t="shared" si="12"/>
        <v>เชียงราย-เชียงใหม่</v>
      </c>
      <c r="AE221" t="s">
        <v>55</v>
      </c>
      <c r="AF221" s="1">
        <v>0</v>
      </c>
      <c r="AG221" s="1">
        <v>0</v>
      </c>
      <c r="AH221" s="1">
        <v>0</v>
      </c>
      <c r="AI221" t="s">
        <v>879</v>
      </c>
      <c r="AJ221" s="1">
        <v>2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1310</v>
      </c>
      <c r="AS221" s="1">
        <v>181.41266666666669</v>
      </c>
      <c r="AT221" s="1">
        <f>Table1[[#This Row],[รวมต้นทุนค่าเดินทาง]]+Table1[[#This Row],[รวมต้นทุนค่าซ่อม]]+Table1[[#This Row],[รวมค่าเสื่อม]]</f>
        <v>2984.775498525074</v>
      </c>
      <c r="AU221" s="1">
        <f t="shared" si="10"/>
        <v>4428.3346813776061</v>
      </c>
      <c r="AV221" s="1" t="str" cm="1">
        <f t="array" ref="AV221">IF(AC221&lt;4, "เก็บ", IF(OR(AT221 &lt; PERCENTILE(IF($AC$2:$AC$5092=AC221, $AT$2:$AT$5092), 0.25) - 1.5 * (PERCENTILE(IF($AC$2:$AC$5092=AC221, $AT$2:$AT$5092), 0.75) - PERCENTILE(IF($AC$2:$AC$5092=AC221, $AT$2:$AT$5092), 0.25)), AT221 &gt; PERCENTILE(IF($AC$2:$AC$5092=AC221, $AT$2:$AT$5092), 0.75) + 1.5 * (PERCENTILE(IF($AC$2:$AC$5092=AC221, $AT$2:$AT$5092), 0.75) - PERCENTILE(IF($AC$2:$AC$5092=AC221, $AT$2:$AT$5092), 0.25))), "ตัด", "เก็บ"))</f>
        <v>เก็บ</v>
      </c>
      <c r="AW221" s="1">
        <f t="shared" si="11"/>
        <v>3873.7679454274344</v>
      </c>
      <c r="AX221" s="1">
        <v>2781.4385174989698</v>
      </c>
      <c r="AY221" s="1">
        <v>1493.3628318584072</v>
      </c>
    </row>
    <row r="222" spans="1:51" x14ac:dyDescent="0.2">
      <c r="A222" s="3">
        <v>45336</v>
      </c>
      <c r="B222">
        <v>45336</v>
      </c>
      <c r="C222" t="s">
        <v>880</v>
      </c>
      <c r="D222" t="s">
        <v>66</v>
      </c>
      <c r="E222" t="s">
        <v>148</v>
      </c>
      <c r="F222" t="s">
        <v>215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t="s">
        <v>881</v>
      </c>
      <c r="Q222" s="2">
        <v>45336</v>
      </c>
      <c r="R222" t="s">
        <v>55</v>
      </c>
      <c r="S222">
        <v>0</v>
      </c>
      <c r="T222" t="s">
        <v>87</v>
      </c>
      <c r="U222" t="s">
        <v>254</v>
      </c>
      <c r="V222" s="1">
        <v>0</v>
      </c>
      <c r="W222" s="1">
        <v>1341</v>
      </c>
      <c r="X222" s="1">
        <v>0</v>
      </c>
      <c r="Y222" t="s">
        <v>87</v>
      </c>
      <c r="Z222" t="s">
        <v>254</v>
      </c>
      <c r="AA222" t="s">
        <v>882</v>
      </c>
      <c r="AB222" s="1">
        <v>0</v>
      </c>
      <c r="AC222" s="4">
        <f>IF(ISNUMBER(MATCH(AD222, $AD$2:AD221, 0)), INDEX($AC$2:AC221, MATCH(AD222, $AD$2:AD221, 0)), MAX($AC$2:AC221)+1)</f>
        <v>28</v>
      </c>
      <c r="AD222" t="str">
        <f t="shared" si="12"/>
        <v>เชียงราย-ลำปาง</v>
      </c>
      <c r="AE222" t="s">
        <v>55</v>
      </c>
      <c r="AF222" s="1">
        <v>0</v>
      </c>
      <c r="AG222" s="1">
        <v>0</v>
      </c>
      <c r="AH222" s="1">
        <v>0</v>
      </c>
      <c r="AI222" t="s">
        <v>883</v>
      </c>
      <c r="AJ222" s="1">
        <v>1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1341</v>
      </c>
      <c r="AS222" s="1">
        <v>1133.552941176471</v>
      </c>
      <c r="AT222" s="1">
        <f>Table1[[#This Row],[รวมต้นทุนค่าเดินทาง]]+Table1[[#This Row],[รวมต้นทุนค่าซ่อม]]+Table1[[#This Row],[รวมค่าเสื่อม]]</f>
        <v>3653.9884250474388</v>
      </c>
      <c r="AU222" s="1">
        <f t="shared" si="10"/>
        <v>4228.837392778848</v>
      </c>
      <c r="AV222" s="1" t="str" cm="1">
        <f t="array" ref="AV222">IF(AC222&lt;4, "เก็บ", IF(OR(AT222 &lt; PERCENTILE(IF($AC$2:$AC$5092=AC222, $AT$2:$AT$5092), 0.25) - 1.5 * (PERCENTILE(IF($AC$2:$AC$5092=AC222, $AT$2:$AT$5092), 0.75) - PERCENTILE(IF($AC$2:$AC$5092=AC222, $AT$2:$AT$5092), 0.25)), AT222 &gt; PERCENTILE(IF($AC$2:$AC$5092=AC222, $AT$2:$AT$5092), 0.75) + 1.5 * (PERCENTILE(IF($AC$2:$AC$5092=AC222, $AT$2:$AT$5092), 0.75) - PERCENTILE(IF($AC$2:$AC$5092=AC222, $AT$2:$AT$5092), 0.25))), "ตัด", "เก็บ"))</f>
        <v>เก็บ</v>
      </c>
      <c r="AW222" s="1">
        <f t="shared" si="11"/>
        <v>4228.837392778848</v>
      </c>
      <c r="AX222" s="1">
        <v>3212.9747681359072</v>
      </c>
      <c r="AY222" s="1">
        <v>1179.4354838709678</v>
      </c>
    </row>
    <row r="223" spans="1:51" x14ac:dyDescent="0.2">
      <c r="A223" s="3">
        <v>45337</v>
      </c>
      <c r="B223">
        <v>45337</v>
      </c>
      <c r="C223" t="s">
        <v>884</v>
      </c>
      <c r="D223" t="s">
        <v>66</v>
      </c>
      <c r="E223" t="s">
        <v>84</v>
      </c>
      <c r="F223" t="s">
        <v>112</v>
      </c>
      <c r="G223" s="1">
        <v>548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1279</v>
      </c>
      <c r="P223" t="s">
        <v>885</v>
      </c>
      <c r="Q223" s="2">
        <v>45338</v>
      </c>
      <c r="R223" t="s">
        <v>55</v>
      </c>
      <c r="S223">
        <v>0</v>
      </c>
      <c r="T223" t="s">
        <v>88</v>
      </c>
      <c r="U223" t="s">
        <v>71</v>
      </c>
      <c r="V223" s="1">
        <v>0</v>
      </c>
      <c r="W223" s="1">
        <v>1219</v>
      </c>
      <c r="X223" s="1">
        <v>731</v>
      </c>
      <c r="Y223" t="s">
        <v>372</v>
      </c>
      <c r="Z223" t="s">
        <v>71</v>
      </c>
      <c r="AA223" t="s">
        <v>743</v>
      </c>
      <c r="AB223" s="1">
        <v>0</v>
      </c>
      <c r="AC223" s="4">
        <f>IF(ISNUMBER(MATCH(AD223, $AD$2:AD222, 0)), INDEX($AC$2:AC222, MATCH(AD223, $AD$2:AD222, 0)), MAX($AC$2:AC222)+1)</f>
        <v>13</v>
      </c>
      <c r="AD223" t="str">
        <f t="shared" si="12"/>
        <v>แพร่-เชียงใหม่</v>
      </c>
      <c r="AE223" t="s">
        <v>55</v>
      </c>
      <c r="AF223" s="1">
        <v>0</v>
      </c>
      <c r="AG223" s="1">
        <v>0</v>
      </c>
      <c r="AH223" s="1">
        <v>0</v>
      </c>
      <c r="AI223" t="s">
        <v>886</v>
      </c>
      <c r="AJ223" s="1">
        <v>1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2498</v>
      </c>
      <c r="AS223" s="1">
        <v>138.4908829450676</v>
      </c>
      <c r="AT223" s="1">
        <f>Table1[[#This Row],[รวมต้นทุนค่าเดินทาง]]+Table1[[#This Row],[รวมต้นทุนค่าซ่อม]]+Table1[[#This Row],[รวมค่าเสื่อม]]</f>
        <v>4251.3234188302358</v>
      </c>
      <c r="AU223" s="1">
        <f t="shared" si="10"/>
        <v>4592.0787429767815</v>
      </c>
      <c r="AV223" s="1" t="str" cm="1">
        <f t="array" ref="AV223">IF(AC223&lt;4, "เก็บ", IF(OR(AT223 &lt; PERCENTILE(IF($AC$2:$AC$5092=AC223, $AT$2:$AT$5092), 0.25) - 1.5 * (PERCENTILE(IF($AC$2:$AC$5092=AC223, $AT$2:$AT$5092), 0.75) - PERCENTILE(IF($AC$2:$AC$5092=AC223, $AT$2:$AT$5092), 0.25)), AT223 &gt; PERCENTILE(IF($AC$2:$AC$5092=AC223, $AT$2:$AT$5092), 0.75) + 1.5 * (PERCENTILE(IF($AC$2:$AC$5092=AC223, $AT$2:$AT$5092), 0.75) - PERCENTILE(IF($AC$2:$AC$5092=AC223, $AT$2:$AT$5092), 0.25))), "ตัด", "เก็บ"))</f>
        <v>เก็บ</v>
      </c>
      <c r="AW223" s="1">
        <f t="shared" si="11"/>
        <v>4279.7356386749952</v>
      </c>
      <c r="AX223" s="1">
        <v>3355.5397680040655</v>
      </c>
      <c r="AY223" s="1">
        <v>1614.8325358851675</v>
      </c>
    </row>
    <row r="224" spans="1:51" x14ac:dyDescent="0.2">
      <c r="A224" s="3">
        <v>45337</v>
      </c>
      <c r="B224">
        <v>45337</v>
      </c>
      <c r="C224" t="s">
        <v>887</v>
      </c>
      <c r="D224" t="s">
        <v>66</v>
      </c>
      <c r="E224" t="s">
        <v>84</v>
      </c>
      <c r="F224" t="s">
        <v>610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701</v>
      </c>
      <c r="O224" s="1">
        <v>701</v>
      </c>
      <c r="P224" t="s">
        <v>888</v>
      </c>
      <c r="Q224" s="2">
        <v>45337</v>
      </c>
      <c r="R224" t="s">
        <v>55</v>
      </c>
      <c r="S224">
        <v>0</v>
      </c>
      <c r="T224" t="s">
        <v>87</v>
      </c>
      <c r="U224" t="s">
        <v>71</v>
      </c>
      <c r="V224" s="1">
        <v>0</v>
      </c>
      <c r="W224" s="1">
        <v>609</v>
      </c>
      <c r="X224" s="1">
        <v>0</v>
      </c>
      <c r="Y224" t="s">
        <v>108</v>
      </c>
      <c r="Z224" t="s">
        <v>71</v>
      </c>
      <c r="AA224" t="s">
        <v>504</v>
      </c>
      <c r="AB224" s="1">
        <v>0</v>
      </c>
      <c r="AC224" s="4">
        <f>IF(ISNUMBER(MATCH(AD224, $AD$2:AD223, 0)), INDEX($AC$2:AC223, MATCH(AD224, $AD$2:AD223, 0)), MAX($AC$2:AC223)+1)</f>
        <v>6</v>
      </c>
      <c r="AD224" t="str">
        <f t="shared" si="12"/>
        <v>เชียงราย-เชียงใหม่</v>
      </c>
      <c r="AE224" t="s">
        <v>55</v>
      </c>
      <c r="AF224" s="1">
        <v>0</v>
      </c>
      <c r="AG224" s="1">
        <v>0</v>
      </c>
      <c r="AH224" s="1">
        <v>0</v>
      </c>
      <c r="AI224" t="s">
        <v>889</v>
      </c>
      <c r="AJ224" s="1">
        <v>1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1310</v>
      </c>
      <c r="AS224" s="1">
        <v>209.3223076923077</v>
      </c>
      <c r="AT224" s="1">
        <f>Table1[[#This Row],[รวมต้นทุนค่าเดินทาง]]+Table1[[#This Row],[รวมต้นทุนค่าซ่อม]]+Table1[[#This Row],[รวมค่าเสื่อม]]</f>
        <v>3118.8483740430183</v>
      </c>
      <c r="AU224" s="1">
        <f t="shared" si="10"/>
        <v>4428.3346813776061</v>
      </c>
      <c r="AV224" s="1" t="str" cm="1">
        <f t="array" ref="AV224">IF(AC224&lt;4, "เก็บ", IF(OR(AT224 &lt; PERCENTILE(IF($AC$2:$AC$5092=AC224, $AT$2:$AT$5092), 0.25) - 1.5 * (PERCENTILE(IF($AC$2:$AC$5092=AC224, $AT$2:$AT$5092), 0.75) - PERCENTILE(IF($AC$2:$AC$5092=AC224, $AT$2:$AT$5092), 0.25)), AT224 &gt; PERCENTILE(IF($AC$2:$AC$5092=AC224, $AT$2:$AT$5092), 0.75) + 1.5 * (PERCENTILE(IF($AC$2:$AC$5092=AC224, $AT$2:$AT$5092), 0.75) - PERCENTILE(IF($AC$2:$AC$5092=AC224, $AT$2:$AT$5092), 0.25))), "ตัด", "เก็บ"))</f>
        <v>เก็บ</v>
      </c>
      <c r="AW224" s="1">
        <f t="shared" si="11"/>
        <v>3873.7679454274344</v>
      </c>
      <c r="AX224" s="1">
        <v>2781.4385174989698</v>
      </c>
      <c r="AY224" s="1">
        <v>1599.5260663507108</v>
      </c>
    </row>
    <row r="225" spans="1:51" x14ac:dyDescent="0.2">
      <c r="A225" s="3">
        <v>45337</v>
      </c>
      <c r="B225">
        <v>45337</v>
      </c>
      <c r="C225" t="s">
        <v>890</v>
      </c>
      <c r="D225" t="s">
        <v>66</v>
      </c>
      <c r="E225" t="s">
        <v>148</v>
      </c>
      <c r="F225" t="s">
        <v>149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t="s">
        <v>891</v>
      </c>
      <c r="Q225" s="2">
        <v>45337</v>
      </c>
      <c r="R225" t="s">
        <v>55</v>
      </c>
      <c r="S225">
        <v>0</v>
      </c>
      <c r="T225" t="s">
        <v>87</v>
      </c>
      <c r="U225" t="s">
        <v>71</v>
      </c>
      <c r="V225" s="1">
        <v>0</v>
      </c>
      <c r="W225" s="1">
        <v>1066</v>
      </c>
      <c r="X225" s="1">
        <v>0</v>
      </c>
      <c r="Y225" t="s">
        <v>87</v>
      </c>
      <c r="Z225" t="s">
        <v>71</v>
      </c>
      <c r="AA225" t="s">
        <v>892</v>
      </c>
      <c r="AB225" s="1">
        <v>0</v>
      </c>
      <c r="AC225" s="4">
        <f>IF(ISNUMBER(MATCH(AD225, $AD$2:AD224, 0)), INDEX($AC$2:AC224, MATCH(AD225, $AD$2:AD224, 0)), MAX($AC$2:AC224)+1)</f>
        <v>6</v>
      </c>
      <c r="AD225" t="str">
        <f t="shared" si="12"/>
        <v>เชียงราย-เชียงใหม่</v>
      </c>
      <c r="AE225" t="s">
        <v>55</v>
      </c>
      <c r="AF225" s="1">
        <v>0</v>
      </c>
      <c r="AG225" s="1">
        <v>0</v>
      </c>
      <c r="AH225" s="1">
        <v>0</v>
      </c>
      <c r="AI225" t="s">
        <v>893</v>
      </c>
      <c r="AJ225" s="1">
        <v>1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1066</v>
      </c>
      <c r="AS225" s="1">
        <v>1192.3625</v>
      </c>
      <c r="AT225" s="1">
        <f>Table1[[#This Row],[รวมต้นทุนค่าเดินทาง]]+Table1[[#This Row],[รวมต้นทุนค่าซ่อม]]+Table1[[#This Row],[รวมค่าเสื่อม]]</f>
        <v>3477.1125000000002</v>
      </c>
      <c r="AU225" s="1">
        <f t="shared" si="10"/>
        <v>4428.3346813776061</v>
      </c>
      <c r="AV225" s="1" t="str" cm="1">
        <f t="array" ref="AV225">IF(AC225&lt;4, "เก็บ", IF(OR(AT225 &lt; PERCENTILE(IF($AC$2:$AC$5092=AC225, $AT$2:$AT$5092), 0.25) - 1.5 * (PERCENTILE(IF($AC$2:$AC$5092=AC225, $AT$2:$AT$5092), 0.75) - PERCENTILE(IF($AC$2:$AC$5092=AC225, $AT$2:$AT$5092), 0.25)), AT225 &gt; PERCENTILE(IF($AC$2:$AC$5092=AC225, $AT$2:$AT$5092), 0.75) + 1.5 * (PERCENTILE(IF($AC$2:$AC$5092=AC225, $AT$2:$AT$5092), 0.75) - PERCENTILE(IF($AC$2:$AC$5092=AC225, $AT$2:$AT$5092), 0.25))), "ตัด", "เก็บ"))</f>
        <v>เก็บ</v>
      </c>
      <c r="AW225" s="1">
        <f t="shared" si="11"/>
        <v>3873.7679454274344</v>
      </c>
      <c r="AX225" s="1">
        <v>2781.4385174989698</v>
      </c>
      <c r="AY225" s="1">
        <v>1218.75</v>
      </c>
    </row>
    <row r="226" spans="1:51" x14ac:dyDescent="0.2">
      <c r="A226" s="3">
        <v>45339</v>
      </c>
      <c r="B226">
        <v>45339</v>
      </c>
      <c r="C226" t="s">
        <v>894</v>
      </c>
      <c r="D226" t="s">
        <v>66</v>
      </c>
      <c r="E226" t="s">
        <v>105</v>
      </c>
      <c r="F226" t="s">
        <v>895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t="s">
        <v>896</v>
      </c>
      <c r="Q226" s="2">
        <v>45339</v>
      </c>
      <c r="R226" t="s">
        <v>55</v>
      </c>
      <c r="S226">
        <v>0</v>
      </c>
      <c r="T226" t="s">
        <v>87</v>
      </c>
      <c r="U226" t="s">
        <v>71</v>
      </c>
      <c r="V226" s="1">
        <v>0</v>
      </c>
      <c r="W226" s="1">
        <v>1188</v>
      </c>
      <c r="X226" s="1">
        <v>0</v>
      </c>
      <c r="Y226" t="s">
        <v>87</v>
      </c>
      <c r="Z226" t="s">
        <v>71</v>
      </c>
      <c r="AA226" t="s">
        <v>794</v>
      </c>
      <c r="AB226" s="1">
        <v>0</v>
      </c>
      <c r="AC226" s="4">
        <f>IF(ISNUMBER(MATCH(AD226, $AD$2:AD225, 0)), INDEX($AC$2:AC225, MATCH(AD226, $AD$2:AD225, 0)), MAX($AC$2:AC225)+1)</f>
        <v>6</v>
      </c>
      <c r="AD226" t="str">
        <f t="shared" si="12"/>
        <v>เชียงราย-เชียงใหม่</v>
      </c>
      <c r="AE226" t="s">
        <v>55</v>
      </c>
      <c r="AF226" s="1">
        <v>0</v>
      </c>
      <c r="AG226" s="1">
        <v>0</v>
      </c>
      <c r="AH226" s="1">
        <v>0</v>
      </c>
      <c r="AI226" t="s">
        <v>897</v>
      </c>
      <c r="AJ226" s="1">
        <v>2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1188</v>
      </c>
      <c r="AS226" s="1">
        <v>145.36470588235301</v>
      </c>
      <c r="AT226" s="1">
        <f>Table1[[#This Row],[รวมต้นทุนค่าเดินทาง]]+Table1[[#This Row],[รวมต้นทุนค่าซ่อม]]+Table1[[#This Row],[รวมค่าเสื่อม]]</f>
        <v>2858.7884346959127</v>
      </c>
      <c r="AU226" s="1">
        <f t="shared" si="10"/>
        <v>4428.3346813776061</v>
      </c>
      <c r="AV226" s="1" t="str" cm="1">
        <f t="array" ref="AV226">IF(AC226&lt;4, "เก็บ", IF(OR(AT226 &lt; PERCENTILE(IF($AC$2:$AC$5092=AC226, $AT$2:$AT$5092), 0.25) - 1.5 * (PERCENTILE(IF($AC$2:$AC$5092=AC226, $AT$2:$AT$5092), 0.75) - PERCENTILE(IF($AC$2:$AC$5092=AC226, $AT$2:$AT$5092), 0.25)), AT226 &gt; PERCENTILE(IF($AC$2:$AC$5092=AC226, $AT$2:$AT$5092), 0.75) + 1.5 * (PERCENTILE(IF($AC$2:$AC$5092=AC226, $AT$2:$AT$5092), 0.75) - PERCENTILE(IF($AC$2:$AC$5092=AC226, $AT$2:$AT$5092), 0.25))), "ตัด", "เก็บ"))</f>
        <v>เก็บ</v>
      </c>
      <c r="AW226" s="1">
        <f t="shared" si="11"/>
        <v>3873.7679454274344</v>
      </c>
      <c r="AX226" s="1">
        <v>2781.4385174989698</v>
      </c>
      <c r="AY226" s="1">
        <v>1525.4237288135594</v>
      </c>
    </row>
    <row r="227" spans="1:51" x14ac:dyDescent="0.2">
      <c r="A227" s="3">
        <v>45339</v>
      </c>
      <c r="B227">
        <v>45339</v>
      </c>
      <c r="C227" t="s">
        <v>898</v>
      </c>
      <c r="D227" t="s">
        <v>66</v>
      </c>
      <c r="E227" t="s">
        <v>148</v>
      </c>
      <c r="F227" t="s">
        <v>547</v>
      </c>
      <c r="G227" s="1">
        <v>0</v>
      </c>
      <c r="H227" s="1">
        <v>5119</v>
      </c>
      <c r="I227" s="1">
        <v>550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550</v>
      </c>
      <c r="P227" t="s">
        <v>899</v>
      </c>
      <c r="Q227" s="2">
        <v>45340</v>
      </c>
      <c r="R227" t="s">
        <v>55</v>
      </c>
      <c r="S227">
        <v>0</v>
      </c>
      <c r="T227" t="s">
        <v>114</v>
      </c>
      <c r="U227" t="s">
        <v>71</v>
      </c>
      <c r="V227" s="1">
        <v>3656</v>
      </c>
      <c r="W227" s="1">
        <v>1402</v>
      </c>
      <c r="X227" s="1">
        <v>0</v>
      </c>
      <c r="Y227" t="s">
        <v>114</v>
      </c>
      <c r="Z227" t="s">
        <v>71</v>
      </c>
      <c r="AA227" t="s">
        <v>151</v>
      </c>
      <c r="AB227" s="1">
        <v>0</v>
      </c>
      <c r="AC227" s="4">
        <f>IF(ISNUMBER(MATCH(AD227, $AD$2:AD226, 0)), INDEX($AC$2:AC226, MATCH(AD227, $AD$2:AD226, 0)), MAX($AC$2:AC226)+1)</f>
        <v>7</v>
      </c>
      <c r="AD227" t="str">
        <f t="shared" si="12"/>
        <v>แม่สาย-เชียงใหม่</v>
      </c>
      <c r="AE227" t="s">
        <v>55</v>
      </c>
      <c r="AF227" s="1">
        <v>0</v>
      </c>
      <c r="AG227" s="1">
        <v>0</v>
      </c>
      <c r="AH227" s="1">
        <v>0</v>
      </c>
      <c r="AI227" t="s">
        <v>900</v>
      </c>
      <c r="AJ227" s="1">
        <v>1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10727</v>
      </c>
      <c r="AS227" s="1">
        <v>1204.4000000000001</v>
      </c>
      <c r="AT227" s="1">
        <f>Table1[[#This Row],[รวมต้นทุนค่าเดินทาง]]+Table1[[#This Row],[รวมต้นทุนค่าซ่อม]]+Table1[[#This Row],[รวมค่าเสื่อม]]</f>
        <v>13145.092946058092</v>
      </c>
      <c r="AU227" s="1">
        <f t="shared" si="10"/>
        <v>4610.750953896033</v>
      </c>
      <c r="AV227" s="1" t="str" cm="1">
        <f t="array" ref="AV227">IF(AC227&lt;4, "เก็บ", IF(OR(AT227 &lt; PERCENTILE(IF($AC$2:$AC$5092=AC227, $AT$2:$AT$5092), 0.25) - 1.5 * (PERCENTILE(IF($AC$2:$AC$5092=AC227, $AT$2:$AT$5092), 0.75) - PERCENTILE(IF($AC$2:$AC$5092=AC227, $AT$2:$AT$5092), 0.25)), AT227 &gt; PERCENTILE(IF($AC$2:$AC$5092=AC227, $AT$2:$AT$5092), 0.75) + 1.5 * (PERCENTILE(IF($AC$2:$AC$5092=AC227, $AT$2:$AT$5092), 0.75) - PERCENTILE(IF($AC$2:$AC$5092=AC227, $AT$2:$AT$5092), 0.25))), "ตัด", "เก็บ"))</f>
        <v>ตัด</v>
      </c>
      <c r="AW227" s="1">
        <f t="shared" si="11"/>
        <v>3940.0604671629926</v>
      </c>
      <c r="AX227" s="1">
        <v>3152.7453177985908</v>
      </c>
      <c r="AY227" s="1">
        <v>1213.6929460580914</v>
      </c>
    </row>
    <row r="228" spans="1:51" x14ac:dyDescent="0.2">
      <c r="A228" s="3">
        <v>45340</v>
      </c>
      <c r="B228">
        <v>45340</v>
      </c>
      <c r="C228" t="s">
        <v>901</v>
      </c>
      <c r="D228" t="s">
        <v>66</v>
      </c>
      <c r="E228" t="s">
        <v>148</v>
      </c>
      <c r="F228" t="s">
        <v>215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487</v>
      </c>
      <c r="P228" t="s">
        <v>902</v>
      </c>
      <c r="Q228" s="2">
        <v>45341</v>
      </c>
      <c r="R228" t="s">
        <v>55</v>
      </c>
      <c r="S228">
        <v>0</v>
      </c>
      <c r="T228" t="s">
        <v>101</v>
      </c>
      <c r="U228" t="s">
        <v>88</v>
      </c>
      <c r="V228" s="1">
        <v>0</v>
      </c>
      <c r="W228" s="1">
        <v>1036</v>
      </c>
      <c r="X228" s="1">
        <v>487</v>
      </c>
      <c r="Y228" t="s">
        <v>101</v>
      </c>
      <c r="Z228" t="s">
        <v>88</v>
      </c>
      <c r="AA228" t="s">
        <v>903</v>
      </c>
      <c r="AB228" s="1">
        <v>0</v>
      </c>
      <c r="AC228" s="4">
        <f>IF(ISNUMBER(MATCH(AD228, $AD$2:AD227, 0)), INDEX($AC$2:AC227, MATCH(AD228, $AD$2:AD227, 0)), MAX($AC$2:AC227)+1)</f>
        <v>29</v>
      </c>
      <c r="AD228" t="str">
        <f t="shared" si="12"/>
        <v>พะเยา-แพร่</v>
      </c>
      <c r="AE228" t="s">
        <v>55</v>
      </c>
      <c r="AF228" s="1">
        <v>0</v>
      </c>
      <c r="AG228" s="1">
        <v>0</v>
      </c>
      <c r="AH228" s="1">
        <v>0</v>
      </c>
      <c r="AI228" t="s">
        <v>904</v>
      </c>
      <c r="AJ228" s="1">
        <v>1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1523</v>
      </c>
      <c r="AS228" s="1">
        <v>1133.552941176471</v>
      </c>
      <c r="AT228" s="1">
        <f>Table1[[#This Row],[รวมต้นทุนค่าเดินทาง]]+Table1[[#This Row],[รวมต้นทุนค่าซ่อม]]+Table1[[#This Row],[รวมค่าเสื่อม]]</f>
        <v>3835.9884250474388</v>
      </c>
      <c r="AU228" s="1">
        <f t="shared" si="10"/>
        <v>3471.5634391684098</v>
      </c>
      <c r="AV228" s="1" t="str" cm="1">
        <f t="array" ref="AV228">IF(AC228&lt;4, "เก็บ", IF(OR(AT228 &lt; PERCENTILE(IF($AC$2:$AC$5092=AC228, $AT$2:$AT$5092), 0.25) - 1.5 * (PERCENTILE(IF($AC$2:$AC$5092=AC228, $AT$2:$AT$5092), 0.75) - PERCENTILE(IF($AC$2:$AC$5092=AC228, $AT$2:$AT$5092), 0.25)), AT228 &gt; PERCENTILE(IF($AC$2:$AC$5092=AC228, $AT$2:$AT$5092), 0.75) + 1.5 * (PERCENTILE(IF($AC$2:$AC$5092=AC228, $AT$2:$AT$5092), 0.75) - PERCENTILE(IF($AC$2:$AC$5092=AC228, $AT$2:$AT$5092), 0.25))), "ตัด", "เก็บ"))</f>
        <v>เก็บ</v>
      </c>
      <c r="AW228" s="1">
        <f t="shared" si="11"/>
        <v>3612.8061928931315</v>
      </c>
      <c r="AX228" s="1">
        <v>3038.9900654076114</v>
      </c>
      <c r="AY228" s="1">
        <v>1179.4354838709678</v>
      </c>
    </row>
    <row r="229" spans="1:51" x14ac:dyDescent="0.2">
      <c r="A229" s="3">
        <v>45340</v>
      </c>
      <c r="B229">
        <v>45340</v>
      </c>
      <c r="C229" t="s">
        <v>905</v>
      </c>
      <c r="D229" t="s">
        <v>66</v>
      </c>
      <c r="E229" t="s">
        <v>84</v>
      </c>
      <c r="F229" t="s">
        <v>415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701</v>
      </c>
      <c r="O229" s="1">
        <v>701</v>
      </c>
      <c r="P229" t="s">
        <v>906</v>
      </c>
      <c r="Q229" s="2">
        <v>45340</v>
      </c>
      <c r="R229" t="s">
        <v>55</v>
      </c>
      <c r="S229">
        <v>0</v>
      </c>
      <c r="T229" t="s">
        <v>87</v>
      </c>
      <c r="U229" t="s">
        <v>72</v>
      </c>
      <c r="V229" s="1">
        <v>0</v>
      </c>
      <c r="W229" s="1">
        <v>609</v>
      </c>
      <c r="X229" s="1">
        <v>0</v>
      </c>
      <c r="Y229" t="s">
        <v>87</v>
      </c>
      <c r="Z229" t="s">
        <v>71</v>
      </c>
      <c r="AA229" t="s">
        <v>722</v>
      </c>
      <c r="AB229" s="1">
        <v>0</v>
      </c>
      <c r="AC229" s="4">
        <f>IF(ISNUMBER(MATCH(AD229, $AD$2:AD228, 0)), INDEX($AC$2:AC228, MATCH(AD229, $AD$2:AD228, 0)), MAX($AC$2:AC228)+1)</f>
        <v>30</v>
      </c>
      <c r="AD229" t="str">
        <f t="shared" si="12"/>
        <v>เชียงราย-พุทธมณฑลสาย 5</v>
      </c>
      <c r="AE229" t="s">
        <v>55</v>
      </c>
      <c r="AF229" s="1">
        <v>0</v>
      </c>
      <c r="AG229" s="1">
        <v>0</v>
      </c>
      <c r="AH229" s="1">
        <v>0</v>
      </c>
      <c r="AI229" t="s">
        <v>907</v>
      </c>
      <c r="AJ229" s="1">
        <v>2</v>
      </c>
      <c r="AK229" s="1">
        <v>800</v>
      </c>
      <c r="AL229" s="1">
        <v>0</v>
      </c>
      <c r="AM229" s="1">
        <v>0.52631578947368418</v>
      </c>
      <c r="AN229" s="1">
        <v>337.60759999999999</v>
      </c>
      <c r="AO229" s="1">
        <v>177.68821052631577</v>
      </c>
      <c r="AP229" s="1">
        <v>0</v>
      </c>
      <c r="AQ229" s="1">
        <v>0</v>
      </c>
      <c r="AR229" s="1">
        <v>1487.6882105263157</v>
      </c>
      <c r="AS229" s="1">
        <v>1028.3805263157894</v>
      </c>
      <c r="AT229" s="1">
        <f>Table1[[#This Row],[รวมต้นทุนค่าเดินทาง]]+Table1[[#This Row],[รวมต้นทุนค่าซ่อม]]+Table1[[#This Row],[รวมค่าเสื่อม]]</f>
        <v>4203.568736842105</v>
      </c>
      <c r="AU229" s="1">
        <f t="shared" si="10"/>
        <v>4203.568736842105</v>
      </c>
      <c r="AV229" s="1" t="str" cm="1">
        <f t="array" ref="AV229">IF(AC229&lt;4, "เก็บ", IF(OR(AT229 &lt; PERCENTILE(IF($AC$2:$AC$5092=AC229, $AT$2:$AT$5092), 0.25) - 1.5 * (PERCENTILE(IF($AC$2:$AC$5092=AC229, $AT$2:$AT$5092), 0.75) - PERCENTILE(IF($AC$2:$AC$5092=AC229, $AT$2:$AT$5092), 0.25)), AT229 &gt; PERCENTILE(IF($AC$2:$AC$5092=AC229, $AT$2:$AT$5092), 0.75) + 1.5 * (PERCENTILE(IF($AC$2:$AC$5092=AC229, $AT$2:$AT$5092), 0.75) - PERCENTILE(IF($AC$2:$AC$5092=AC229, $AT$2:$AT$5092), 0.25))), "ตัด", "เก็บ"))</f>
        <v>เก็บ</v>
      </c>
      <c r="AW229" s="1">
        <f t="shared" si="11"/>
        <v>4203.568736842105</v>
      </c>
      <c r="AX229" s="1">
        <v>3351.2152421052629</v>
      </c>
      <c r="AY229" s="1">
        <v>1687.5</v>
      </c>
    </row>
    <row r="230" spans="1:51" x14ac:dyDescent="0.2">
      <c r="A230" s="3">
        <v>45340</v>
      </c>
      <c r="B230">
        <v>45340</v>
      </c>
      <c r="C230" t="s">
        <v>908</v>
      </c>
      <c r="D230" t="s">
        <v>66</v>
      </c>
      <c r="E230" t="s">
        <v>124</v>
      </c>
      <c r="F230" t="s">
        <v>263</v>
      </c>
      <c r="G230" s="1">
        <v>0</v>
      </c>
      <c r="H230" s="1">
        <v>0</v>
      </c>
      <c r="I230" s="1">
        <v>500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500</v>
      </c>
      <c r="P230" t="s">
        <v>909</v>
      </c>
      <c r="Q230" s="2">
        <v>45340</v>
      </c>
      <c r="R230" t="s">
        <v>70</v>
      </c>
      <c r="S230">
        <v>0</v>
      </c>
      <c r="T230" t="s">
        <v>161</v>
      </c>
      <c r="U230" t="s">
        <v>71</v>
      </c>
      <c r="V230" s="1">
        <v>0</v>
      </c>
      <c r="W230" s="1">
        <v>0</v>
      </c>
      <c r="X230" s="1">
        <v>0</v>
      </c>
      <c r="AA230" t="s">
        <v>58</v>
      </c>
      <c r="AB230" s="1">
        <v>0</v>
      </c>
      <c r="AC230" s="4">
        <f>IF(ISNUMBER(MATCH(AD230, $AD$2:AD229, 0)), INDEX($AC$2:AC229, MATCH(AD230, $AD$2:AD229, 0)), MAX($AC$2:AC229)+1)</f>
        <v>21</v>
      </c>
      <c r="AD230" t="str">
        <f t="shared" si="12"/>
        <v>พุทธมณฑลสาย 2-เชียงใหม่</v>
      </c>
      <c r="AE230" t="s">
        <v>789</v>
      </c>
      <c r="AF230" s="1">
        <v>0</v>
      </c>
      <c r="AG230" s="1">
        <v>0</v>
      </c>
      <c r="AH230" s="1">
        <v>0</v>
      </c>
      <c r="AI230" t="s">
        <v>910</v>
      </c>
      <c r="AJ230" s="1">
        <v>1</v>
      </c>
      <c r="AK230" s="1">
        <v>760</v>
      </c>
      <c r="AL230" s="1">
        <v>760</v>
      </c>
      <c r="AM230" s="1">
        <v>1</v>
      </c>
      <c r="AN230" s="1">
        <v>0</v>
      </c>
      <c r="AO230" s="1">
        <v>0</v>
      </c>
      <c r="AP230" s="1">
        <v>0</v>
      </c>
      <c r="AQ230" s="1">
        <v>0</v>
      </c>
      <c r="AR230" s="1">
        <v>500</v>
      </c>
      <c r="AS230" s="1">
        <v>4140.9233333333332</v>
      </c>
      <c r="AT230" s="1">
        <f>Table1[[#This Row],[รวมต้นทุนค่าเดินทาง]]+Table1[[#This Row],[รวมต้นทุนค่าซ่อม]]+Table1[[#This Row],[รวมค่าเสื่อม]]</f>
        <v>5869.3525911037032</v>
      </c>
      <c r="AU230" s="1">
        <f t="shared" si="10"/>
        <v>4386.3373101792868</v>
      </c>
      <c r="AV230" s="1" t="str" cm="1">
        <f t="array" ref="AV230">IF(AC230&lt;4, "เก็บ", IF(OR(AT230 &lt; PERCENTILE(IF($AC$2:$AC$5092=AC230, $AT$2:$AT$5092), 0.25) - 1.5 * (PERCENTILE(IF($AC$2:$AC$5092=AC230, $AT$2:$AT$5092), 0.75) - PERCENTILE(IF($AC$2:$AC$5092=AC230, $AT$2:$AT$5092), 0.25)), AT230 &gt; PERCENTILE(IF($AC$2:$AC$5092=AC230, $AT$2:$AT$5092), 0.75) + 1.5 * (PERCENTILE(IF($AC$2:$AC$5092=AC230, $AT$2:$AT$5092), 0.75) - PERCENTILE(IF($AC$2:$AC$5092=AC230, $AT$2:$AT$5092), 0.25))), "ตัด", "เก็บ"))</f>
        <v>เก็บ</v>
      </c>
      <c r="AW230" s="1">
        <f t="shared" si="11"/>
        <v>3904.5308500301767</v>
      </c>
      <c r="AX230" s="1">
        <v>2577.9546108768855</v>
      </c>
      <c r="AY230" s="1">
        <v>1228.4292577703695</v>
      </c>
    </row>
    <row r="231" spans="1:51" x14ac:dyDescent="0.2">
      <c r="A231" s="3">
        <v>45341</v>
      </c>
      <c r="B231">
        <v>45341</v>
      </c>
      <c r="C231" t="s">
        <v>911</v>
      </c>
      <c r="D231" t="s">
        <v>66</v>
      </c>
      <c r="E231" t="s">
        <v>124</v>
      </c>
      <c r="F231" t="s">
        <v>125</v>
      </c>
      <c r="G231" s="1">
        <v>0</v>
      </c>
      <c r="H231" s="1">
        <v>0</v>
      </c>
      <c r="I231" s="1">
        <v>400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400</v>
      </c>
      <c r="P231" t="s">
        <v>912</v>
      </c>
      <c r="Q231" s="2">
        <v>45341</v>
      </c>
      <c r="R231" t="s">
        <v>70</v>
      </c>
      <c r="S231">
        <v>0</v>
      </c>
      <c r="T231" t="s">
        <v>72</v>
      </c>
      <c r="U231" t="s">
        <v>254</v>
      </c>
      <c r="V231" s="1">
        <v>975</v>
      </c>
      <c r="W231" s="1">
        <v>0</v>
      </c>
      <c r="X231" s="1">
        <v>0</v>
      </c>
      <c r="AA231" t="s">
        <v>58</v>
      </c>
      <c r="AB231" s="1">
        <v>0</v>
      </c>
      <c r="AC231" s="4">
        <f>IF(ISNUMBER(MATCH(AD231, $AD$2:AD230, 0)), INDEX($AC$2:AC230, MATCH(AD231, $AD$2:AD230, 0)), MAX($AC$2:AC230)+1)</f>
        <v>31</v>
      </c>
      <c r="AD231" t="str">
        <f t="shared" si="12"/>
        <v>พุทธมณฑลสาย 5-ลำปาง</v>
      </c>
      <c r="AE231" t="s">
        <v>789</v>
      </c>
      <c r="AF231" s="1">
        <v>975</v>
      </c>
      <c r="AG231" s="1">
        <v>0</v>
      </c>
      <c r="AH231" s="1">
        <v>0</v>
      </c>
      <c r="AI231" t="s">
        <v>913</v>
      </c>
      <c r="AJ231" s="1">
        <v>1</v>
      </c>
      <c r="AK231" s="1">
        <v>620</v>
      </c>
      <c r="AL231" s="1">
        <v>620</v>
      </c>
      <c r="AM231" s="1">
        <v>1</v>
      </c>
      <c r="AN231" s="1">
        <v>0</v>
      </c>
      <c r="AO231" s="1">
        <v>0</v>
      </c>
      <c r="AP231" s="1">
        <v>0</v>
      </c>
      <c r="AQ231" s="1">
        <v>0</v>
      </c>
      <c r="AR231" s="1">
        <v>2350</v>
      </c>
      <c r="AS231" s="1">
        <v>4049.73</v>
      </c>
      <c r="AT231" s="1">
        <f>Table1[[#This Row],[รวมต้นทุนค่าเดินทาง]]+Table1[[#This Row],[รวมต้นทุนค่าซ่อม]]+Table1[[#This Row],[รวมค่าเสื่อม]]</f>
        <v>8111.8740897325279</v>
      </c>
      <c r="AU231" s="1">
        <f t="shared" si="10"/>
        <v>8111.8740897325279</v>
      </c>
      <c r="AV231" s="1" t="str" cm="1">
        <f t="array" ref="AV231">IF(AC231&lt;4, "เก็บ", IF(OR(AT231 &lt; PERCENTILE(IF($AC$2:$AC$5092=AC231, $AT$2:$AT$5092), 0.25) - 1.5 * (PERCENTILE(IF($AC$2:$AC$5092=AC231, $AT$2:$AT$5092), 0.75) - PERCENTILE(IF($AC$2:$AC$5092=AC231, $AT$2:$AT$5092), 0.25)), AT231 &gt; PERCENTILE(IF($AC$2:$AC$5092=AC231, $AT$2:$AT$5092), 0.75) + 1.5 * (PERCENTILE(IF($AC$2:$AC$5092=AC231, $AT$2:$AT$5092), 0.75) - PERCENTILE(IF($AC$2:$AC$5092=AC231, $AT$2:$AT$5092), 0.25))), "ตัด", "เก็บ"))</f>
        <v>เก็บ</v>
      </c>
      <c r="AW231" s="1">
        <f t="shared" si="11"/>
        <v>8111.8740897325279</v>
      </c>
      <c r="AX231" s="1">
        <v>1674.4743872095116</v>
      </c>
      <c r="AY231" s="1">
        <v>1712.1440897325281</v>
      </c>
    </row>
    <row r="232" spans="1:51" x14ac:dyDescent="0.2">
      <c r="A232" s="3">
        <v>45341</v>
      </c>
      <c r="B232">
        <v>45341</v>
      </c>
      <c r="C232" t="s">
        <v>914</v>
      </c>
      <c r="D232" t="s">
        <v>66</v>
      </c>
      <c r="E232" t="s">
        <v>124</v>
      </c>
      <c r="F232" t="s">
        <v>600</v>
      </c>
      <c r="G232" s="1">
        <v>0</v>
      </c>
      <c r="H232" s="1">
        <v>0</v>
      </c>
      <c r="I232" s="1">
        <v>600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600</v>
      </c>
      <c r="P232" t="s">
        <v>915</v>
      </c>
      <c r="Q232" s="2">
        <v>45341</v>
      </c>
      <c r="R232" t="s">
        <v>70</v>
      </c>
      <c r="S232">
        <v>0</v>
      </c>
      <c r="T232" t="s">
        <v>72</v>
      </c>
      <c r="U232" t="s">
        <v>108</v>
      </c>
      <c r="V232" s="1">
        <v>1127</v>
      </c>
      <c r="W232" s="1">
        <v>0</v>
      </c>
      <c r="X232" s="1">
        <v>0</v>
      </c>
      <c r="AA232" t="s">
        <v>58</v>
      </c>
      <c r="AB232" s="1">
        <v>0</v>
      </c>
      <c r="AC232" s="4">
        <f>IF(ISNUMBER(MATCH(AD232, $AD$2:AD231, 0)), INDEX($AC$2:AC231, MATCH(AD232, $AD$2:AD231, 0)), MAX($AC$2:AC231)+1)</f>
        <v>32</v>
      </c>
      <c r="AD232" t="str">
        <f t="shared" si="12"/>
        <v>พุทธมณฑลสาย 5-เวียงป่าเป้า</v>
      </c>
      <c r="AE232" t="s">
        <v>789</v>
      </c>
      <c r="AF232" s="1">
        <v>1127</v>
      </c>
      <c r="AG232" s="1">
        <v>0</v>
      </c>
      <c r="AH232" s="1">
        <v>0</v>
      </c>
      <c r="AI232" t="s">
        <v>916</v>
      </c>
      <c r="AJ232" s="1">
        <v>1</v>
      </c>
      <c r="AK232" s="1">
        <v>797</v>
      </c>
      <c r="AL232" s="1">
        <v>797</v>
      </c>
      <c r="AM232" s="1">
        <v>1</v>
      </c>
      <c r="AN232" s="1">
        <v>0</v>
      </c>
      <c r="AO232" s="1">
        <v>0</v>
      </c>
      <c r="AP232" s="1">
        <v>0</v>
      </c>
      <c r="AQ232" s="1">
        <v>0</v>
      </c>
      <c r="AR232" s="1">
        <v>2854</v>
      </c>
      <c r="AS232" s="1">
        <v>85.37777777777778</v>
      </c>
      <c r="AT232" s="1">
        <f>Table1[[#This Row],[รวมต้นทุนค่าเดินทาง]]+Table1[[#This Row],[รวมต้นทุนค่าซ่อม]]+Table1[[#This Row],[รวมค่าเสื่อม]]</f>
        <v>4901.7545541188356</v>
      </c>
      <c r="AU232" s="1">
        <f t="shared" si="10"/>
        <v>4901.7545541188356</v>
      </c>
      <c r="AV232" s="1" t="str" cm="1">
        <f t="array" ref="AV232">IF(AC232&lt;4, "เก็บ", IF(OR(AT232 &lt; PERCENTILE(IF($AC$2:$AC$5092=AC232, $AT$2:$AT$5092), 0.25) - 1.5 * (PERCENTILE(IF($AC$2:$AC$5092=AC232, $AT$2:$AT$5092), 0.75) - PERCENTILE(IF($AC$2:$AC$5092=AC232, $AT$2:$AT$5092), 0.25)), AT232 &gt; PERCENTILE(IF($AC$2:$AC$5092=AC232, $AT$2:$AT$5092), 0.75) + 1.5 * (PERCENTILE(IF($AC$2:$AC$5092=AC232, $AT$2:$AT$5092), 0.75) - PERCENTILE(IF($AC$2:$AC$5092=AC232, $AT$2:$AT$5092), 0.25))), "ตัด", "เก็บ"))</f>
        <v>เก็บ</v>
      </c>
      <c r="AW232" s="1">
        <f t="shared" si="11"/>
        <v>4901.7545541188356</v>
      </c>
      <c r="AX232" s="1">
        <v>3527.2533333333331</v>
      </c>
      <c r="AY232" s="1">
        <v>1962.3767763410574</v>
      </c>
    </row>
    <row r="233" spans="1:51" x14ac:dyDescent="0.2">
      <c r="A233" s="3">
        <v>45342</v>
      </c>
      <c r="B233">
        <v>45342</v>
      </c>
      <c r="C233" t="s">
        <v>917</v>
      </c>
      <c r="D233" t="s">
        <v>66</v>
      </c>
      <c r="E233" t="s">
        <v>84</v>
      </c>
      <c r="F233" t="s">
        <v>610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701</v>
      </c>
      <c r="O233" s="1">
        <v>701</v>
      </c>
      <c r="P233" t="s">
        <v>918</v>
      </c>
      <c r="Q233" s="2">
        <v>45342</v>
      </c>
      <c r="R233" t="s">
        <v>55</v>
      </c>
      <c r="S233">
        <v>0</v>
      </c>
      <c r="T233" t="s">
        <v>87</v>
      </c>
      <c r="U233" t="s">
        <v>71</v>
      </c>
      <c r="V233" s="1">
        <v>0</v>
      </c>
      <c r="W233" s="1">
        <v>609</v>
      </c>
      <c r="X233" s="1">
        <v>0</v>
      </c>
      <c r="Y233" t="s">
        <v>108</v>
      </c>
      <c r="Z233" t="s">
        <v>71</v>
      </c>
      <c r="AA233" t="s">
        <v>58</v>
      </c>
      <c r="AB233" s="1">
        <v>0</v>
      </c>
      <c r="AC233" s="4">
        <f>IF(ISNUMBER(MATCH(AD233, $AD$2:AD232, 0)), INDEX($AC$2:AC232, MATCH(AD233, $AD$2:AD232, 0)), MAX($AC$2:AC232)+1)</f>
        <v>6</v>
      </c>
      <c r="AD233" t="str">
        <f t="shared" si="12"/>
        <v>เชียงราย-เชียงใหม่</v>
      </c>
      <c r="AE233" t="s">
        <v>55</v>
      </c>
      <c r="AF233" s="1">
        <v>0</v>
      </c>
      <c r="AG233" s="1">
        <v>0</v>
      </c>
      <c r="AH233" s="1">
        <v>6814</v>
      </c>
      <c r="AI233" t="s">
        <v>919</v>
      </c>
      <c r="AJ233" s="1">
        <v>2</v>
      </c>
      <c r="AK233" s="1">
        <v>0</v>
      </c>
      <c r="AL233" s="1">
        <v>0</v>
      </c>
      <c r="AM233" s="1">
        <v>0</v>
      </c>
      <c r="AN233" s="1">
        <v>675.21519999999998</v>
      </c>
      <c r="AO233" s="1">
        <v>0</v>
      </c>
      <c r="AP233" s="1">
        <v>0</v>
      </c>
      <c r="AQ233" s="1">
        <v>0</v>
      </c>
      <c r="AR233" s="1">
        <v>8124</v>
      </c>
      <c r="AS233" s="1">
        <v>209.3223076923077</v>
      </c>
      <c r="AT233" s="1">
        <f>Table1[[#This Row],[รวมต้นทุนค่าเดินทาง]]+Table1[[#This Row],[รวมต้นทุนค่าซ่อม]]+Table1[[#This Row],[รวมค่าเสื่อม]]</f>
        <v>9932.8483740430183</v>
      </c>
      <c r="AU233" s="1">
        <f t="shared" si="10"/>
        <v>4428.3346813776061</v>
      </c>
      <c r="AV233" s="1" t="str" cm="1">
        <f t="array" ref="AV233">IF(AC233&lt;4, "เก็บ", IF(OR(AT233 &lt; PERCENTILE(IF($AC$2:$AC$5092=AC233, $AT$2:$AT$5092), 0.25) - 1.5 * (PERCENTILE(IF($AC$2:$AC$5092=AC233, $AT$2:$AT$5092), 0.75) - PERCENTILE(IF($AC$2:$AC$5092=AC233, $AT$2:$AT$5092), 0.25)), AT233 &gt; PERCENTILE(IF($AC$2:$AC$5092=AC233, $AT$2:$AT$5092), 0.75) + 1.5 * (PERCENTILE(IF($AC$2:$AC$5092=AC233, $AT$2:$AT$5092), 0.75) - PERCENTILE(IF($AC$2:$AC$5092=AC233, $AT$2:$AT$5092), 0.25))), "ตัด", "เก็บ"))</f>
        <v>ตัด</v>
      </c>
      <c r="AW233" s="1">
        <f t="shared" si="11"/>
        <v>3873.7679454274344</v>
      </c>
      <c r="AX233" s="1">
        <v>2781.4385174989698</v>
      </c>
      <c r="AY233" s="1">
        <v>1599.5260663507108</v>
      </c>
    </row>
    <row r="234" spans="1:51" x14ac:dyDescent="0.2">
      <c r="A234" s="3">
        <v>45343</v>
      </c>
      <c r="B234">
        <v>45343</v>
      </c>
      <c r="C234" t="s">
        <v>920</v>
      </c>
      <c r="D234" t="s">
        <v>66</v>
      </c>
      <c r="E234" t="s">
        <v>124</v>
      </c>
      <c r="F234" t="s">
        <v>388</v>
      </c>
      <c r="G234" s="1">
        <v>0</v>
      </c>
      <c r="H234" s="1">
        <v>0</v>
      </c>
      <c r="I234" s="1">
        <v>400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400</v>
      </c>
      <c r="P234" t="s">
        <v>921</v>
      </c>
      <c r="Q234" s="2">
        <v>45343</v>
      </c>
      <c r="R234" t="s">
        <v>70</v>
      </c>
      <c r="S234">
        <v>0</v>
      </c>
      <c r="T234" t="s">
        <v>93</v>
      </c>
      <c r="U234" t="s">
        <v>71</v>
      </c>
      <c r="V234" s="1">
        <v>792</v>
      </c>
      <c r="W234" s="1">
        <v>0</v>
      </c>
      <c r="X234" s="1">
        <v>0</v>
      </c>
      <c r="AA234" t="s">
        <v>58</v>
      </c>
      <c r="AB234" s="1">
        <v>0</v>
      </c>
      <c r="AC234" s="4">
        <f>IF(ISNUMBER(MATCH(AD234, $AD$2:AD233, 0)), INDEX($AC$2:AC233, MATCH(AD234, $AD$2:AD233, 0)), MAX($AC$2:AC233)+1)</f>
        <v>33</v>
      </c>
      <c r="AD234" t="str">
        <f t="shared" si="12"/>
        <v>ตลาดไท-เชียงใหม่</v>
      </c>
      <c r="AE234" t="s">
        <v>789</v>
      </c>
      <c r="AF234" s="1">
        <v>792</v>
      </c>
      <c r="AG234" s="1">
        <v>0</v>
      </c>
      <c r="AH234" s="1">
        <v>0</v>
      </c>
      <c r="AI234" t="s">
        <v>922</v>
      </c>
      <c r="AJ234" s="1">
        <v>1</v>
      </c>
      <c r="AK234" s="1">
        <v>720</v>
      </c>
      <c r="AL234" s="1">
        <v>720</v>
      </c>
      <c r="AM234" s="1">
        <v>1</v>
      </c>
      <c r="AN234" s="1">
        <v>0</v>
      </c>
      <c r="AO234" s="1">
        <v>0</v>
      </c>
      <c r="AP234" s="1">
        <v>0</v>
      </c>
      <c r="AQ234" s="1">
        <v>0</v>
      </c>
      <c r="AR234" s="1">
        <v>1984</v>
      </c>
      <c r="AS234" s="1">
        <v>56.254999999999995</v>
      </c>
      <c r="AT234" s="1">
        <f>Table1[[#This Row],[รวมต้นทุนค่าเดินทาง]]+Table1[[#This Row],[รวมต้นทุนค่าซ่อม]]+Table1[[#This Row],[รวมค่าเสื่อม]]</f>
        <v>3869.7327828676134</v>
      </c>
      <c r="AU234" s="1">
        <f t="shared" si="10"/>
        <v>6736.202658838115</v>
      </c>
      <c r="AV234" s="1" t="str" cm="1">
        <f t="array" ref="AV234">IF(AC234&lt;4, "เก็บ", IF(OR(AT234 &lt; PERCENTILE(IF($AC$2:$AC$5092=AC234, $AT$2:$AT$5092), 0.25) - 1.5 * (PERCENTILE(IF($AC$2:$AC$5092=AC234, $AT$2:$AT$5092), 0.75) - PERCENTILE(IF($AC$2:$AC$5092=AC234, $AT$2:$AT$5092), 0.25)), AT234 &gt; PERCENTILE(IF($AC$2:$AC$5092=AC234, $AT$2:$AT$5092), 0.75) + 1.5 * (PERCENTILE(IF($AC$2:$AC$5092=AC234, $AT$2:$AT$5092), 0.75) - PERCENTILE(IF($AC$2:$AC$5092=AC234, $AT$2:$AT$5092), 0.25))), "ตัด", "เก็บ"))</f>
        <v>เก็บ</v>
      </c>
      <c r="AW234" s="1">
        <f t="shared" si="11"/>
        <v>6736.202658838115</v>
      </c>
      <c r="AX234" s="1">
        <v>2335.0230876608157</v>
      </c>
      <c r="AY234" s="1">
        <v>1829.4777828676133</v>
      </c>
    </row>
    <row r="235" spans="1:51" x14ac:dyDescent="0.2">
      <c r="A235" s="3">
        <v>45343</v>
      </c>
      <c r="B235">
        <v>45343</v>
      </c>
      <c r="C235" t="s">
        <v>923</v>
      </c>
      <c r="D235" t="s">
        <v>66</v>
      </c>
      <c r="E235" t="s">
        <v>67</v>
      </c>
      <c r="F235" t="s">
        <v>194</v>
      </c>
      <c r="G235" s="1">
        <v>0</v>
      </c>
      <c r="H235" s="1">
        <v>0</v>
      </c>
      <c r="I235" s="1">
        <v>500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500</v>
      </c>
      <c r="P235" t="s">
        <v>924</v>
      </c>
      <c r="Q235" s="2">
        <v>45343</v>
      </c>
      <c r="R235" t="s">
        <v>70</v>
      </c>
      <c r="S235">
        <v>0</v>
      </c>
      <c r="T235" t="s">
        <v>161</v>
      </c>
      <c r="U235" t="s">
        <v>71</v>
      </c>
      <c r="V235" s="1">
        <v>975</v>
      </c>
      <c r="W235" s="1">
        <v>0</v>
      </c>
      <c r="X235" s="1">
        <v>0</v>
      </c>
      <c r="AA235" t="s">
        <v>58</v>
      </c>
      <c r="AB235" s="1">
        <v>0</v>
      </c>
      <c r="AC235" s="4">
        <f>IF(ISNUMBER(MATCH(AD235, $AD$2:AD234, 0)), INDEX($AC$2:AC234, MATCH(AD235, $AD$2:AD234, 0)), MAX($AC$2:AC234)+1)</f>
        <v>21</v>
      </c>
      <c r="AD235" t="str">
        <f t="shared" si="12"/>
        <v>พุทธมณฑลสาย 2-เชียงใหม่</v>
      </c>
      <c r="AE235" t="s">
        <v>789</v>
      </c>
      <c r="AF235" s="1">
        <v>975</v>
      </c>
      <c r="AG235" s="1">
        <v>0</v>
      </c>
      <c r="AH235" s="1">
        <v>0</v>
      </c>
      <c r="AI235" t="s">
        <v>925</v>
      </c>
      <c r="AJ235" s="1">
        <v>1</v>
      </c>
      <c r="AK235" s="1">
        <v>720</v>
      </c>
      <c r="AL235" s="1">
        <v>720</v>
      </c>
      <c r="AM235" s="1">
        <v>1</v>
      </c>
      <c r="AN235" s="1">
        <v>0</v>
      </c>
      <c r="AO235" s="1">
        <v>0</v>
      </c>
      <c r="AP235" s="1">
        <v>0</v>
      </c>
      <c r="AQ235" s="1">
        <v>0</v>
      </c>
      <c r="AR235" s="1">
        <v>2450</v>
      </c>
      <c r="AS235" s="1">
        <v>48.15</v>
      </c>
      <c r="AT235" s="1">
        <f>Table1[[#This Row],[รวมต้นทุนค่าเดินทาง]]+Table1[[#This Row],[รวมต้นทุนค่าซ่อม]]+Table1[[#This Row],[รวมค่าเสื่อม]]</f>
        <v>5018.7021472392644</v>
      </c>
      <c r="AU235" s="1">
        <f t="shared" si="10"/>
        <v>4386.3373101792868</v>
      </c>
      <c r="AV235" s="1" t="str" cm="1">
        <f t="array" ref="AV235">IF(AC235&lt;4, "เก็บ", IF(OR(AT235 &lt; PERCENTILE(IF($AC$2:$AC$5092=AC235, $AT$2:$AT$5092), 0.25) - 1.5 * (PERCENTILE(IF($AC$2:$AC$5092=AC235, $AT$2:$AT$5092), 0.75) - PERCENTILE(IF($AC$2:$AC$5092=AC235, $AT$2:$AT$5092), 0.25)), AT235 &gt; PERCENTILE(IF($AC$2:$AC$5092=AC235, $AT$2:$AT$5092), 0.75) + 1.5 * (PERCENTILE(IF($AC$2:$AC$5092=AC235, $AT$2:$AT$5092), 0.75) - PERCENTILE(IF($AC$2:$AC$5092=AC235, $AT$2:$AT$5092), 0.25))), "ตัด", "เก็บ"))</f>
        <v>เก็บ</v>
      </c>
      <c r="AW235" s="1">
        <f t="shared" si="11"/>
        <v>3904.5308500301767</v>
      </c>
      <c r="AX235" s="1">
        <v>2577.9546108768855</v>
      </c>
      <c r="AY235" s="1">
        <v>2520.5521472392638</v>
      </c>
    </row>
    <row r="236" spans="1:51" x14ac:dyDescent="0.2">
      <c r="A236" s="3">
        <v>45343</v>
      </c>
      <c r="B236">
        <v>45343</v>
      </c>
      <c r="C236" t="s">
        <v>926</v>
      </c>
      <c r="D236" t="s">
        <v>66</v>
      </c>
      <c r="E236" t="s">
        <v>67</v>
      </c>
      <c r="F236" t="s">
        <v>324</v>
      </c>
      <c r="G236" s="1">
        <v>0</v>
      </c>
      <c r="H236" s="1">
        <v>0</v>
      </c>
      <c r="I236" s="1">
        <v>400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400</v>
      </c>
      <c r="P236" t="s">
        <v>927</v>
      </c>
      <c r="Q236" s="2">
        <v>45343</v>
      </c>
      <c r="R236" t="s">
        <v>70</v>
      </c>
      <c r="S236">
        <v>0</v>
      </c>
      <c r="T236" t="s">
        <v>161</v>
      </c>
      <c r="U236" t="s">
        <v>254</v>
      </c>
      <c r="V236" s="1">
        <v>853</v>
      </c>
      <c r="W236" s="1">
        <v>0</v>
      </c>
      <c r="X236" s="1">
        <v>0</v>
      </c>
      <c r="AA236" t="s">
        <v>58</v>
      </c>
      <c r="AB236" s="1">
        <v>0</v>
      </c>
      <c r="AC236" s="4">
        <f>IF(ISNUMBER(MATCH(AD236, $AD$2:AD235, 0)), INDEX($AC$2:AC235, MATCH(AD236, $AD$2:AD235, 0)), MAX($AC$2:AC235)+1)</f>
        <v>34</v>
      </c>
      <c r="AD236" t="str">
        <f t="shared" si="12"/>
        <v>พุทธมณฑลสาย 2-ลำปาง</v>
      </c>
      <c r="AE236" t="s">
        <v>789</v>
      </c>
      <c r="AF236" s="1">
        <v>853</v>
      </c>
      <c r="AG236" s="1">
        <v>0</v>
      </c>
      <c r="AH236" s="1">
        <v>0</v>
      </c>
      <c r="AI236" t="s">
        <v>928</v>
      </c>
      <c r="AJ236" s="1">
        <v>1</v>
      </c>
      <c r="AK236" s="1">
        <v>620</v>
      </c>
      <c r="AL236" s="1">
        <v>620</v>
      </c>
      <c r="AM236" s="1">
        <v>1</v>
      </c>
      <c r="AN236" s="1">
        <v>0</v>
      </c>
      <c r="AO236" s="1">
        <v>0</v>
      </c>
      <c r="AP236" s="1">
        <v>0</v>
      </c>
      <c r="AQ236" s="1">
        <v>0</v>
      </c>
      <c r="AR236" s="1">
        <v>2106</v>
      </c>
      <c r="AS236" s="1">
        <v>0</v>
      </c>
      <c r="AT236" s="1">
        <f>Table1[[#This Row],[รวมต้นทุนค่าเดินทาง]]+Table1[[#This Row],[รวมต้นทุนค่าซ่อม]]+Table1[[#This Row],[รวมค่าเสื่อม]]</f>
        <v>4062.3533057851237</v>
      </c>
      <c r="AU236" s="1">
        <f t="shared" si="10"/>
        <v>4388.1215748222758</v>
      </c>
      <c r="AV236" s="1" t="str" cm="1">
        <f t="array" ref="AV236">IF(AC236&lt;4, "เก็บ", IF(OR(AT236 &lt; PERCENTILE(IF($AC$2:$AC$5092=AC236, $AT$2:$AT$5092), 0.25) - 1.5 * (PERCENTILE(IF($AC$2:$AC$5092=AC236, $AT$2:$AT$5092), 0.75) - PERCENTILE(IF($AC$2:$AC$5092=AC236, $AT$2:$AT$5092), 0.25)), AT236 &gt; PERCENTILE(IF($AC$2:$AC$5092=AC236, $AT$2:$AT$5092), 0.75) + 1.5 * (PERCENTILE(IF($AC$2:$AC$5092=AC236, $AT$2:$AT$5092), 0.75) - PERCENTILE(IF($AC$2:$AC$5092=AC236, $AT$2:$AT$5092), 0.25))), "ตัด", "เก็บ"))</f>
        <v>เก็บ</v>
      </c>
      <c r="AW236" s="1">
        <f t="shared" si="11"/>
        <v>4388.1215748222758</v>
      </c>
      <c r="AX236" s="1">
        <v>2927.9145864762854</v>
      </c>
      <c r="AY236" s="1">
        <v>1956.3533057851239</v>
      </c>
    </row>
    <row r="237" spans="1:51" x14ac:dyDescent="0.2">
      <c r="A237" s="3">
        <v>45343</v>
      </c>
      <c r="B237">
        <v>45343</v>
      </c>
      <c r="C237" t="s">
        <v>929</v>
      </c>
      <c r="D237" t="s">
        <v>66</v>
      </c>
      <c r="E237" t="s">
        <v>124</v>
      </c>
      <c r="F237" t="s">
        <v>399</v>
      </c>
      <c r="G237" s="1">
        <v>0</v>
      </c>
      <c r="H237" s="1">
        <v>0</v>
      </c>
      <c r="I237" s="1">
        <v>500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500</v>
      </c>
      <c r="P237" t="s">
        <v>930</v>
      </c>
      <c r="Q237" s="2">
        <v>45343</v>
      </c>
      <c r="R237" t="s">
        <v>70</v>
      </c>
      <c r="S237">
        <v>0</v>
      </c>
      <c r="T237" t="s">
        <v>161</v>
      </c>
      <c r="U237" t="s">
        <v>71</v>
      </c>
      <c r="V237" s="1">
        <v>0</v>
      </c>
      <c r="W237" s="1">
        <v>0</v>
      </c>
      <c r="X237" s="1">
        <v>0</v>
      </c>
      <c r="AA237" t="s">
        <v>58</v>
      </c>
      <c r="AB237" s="1">
        <v>0</v>
      </c>
      <c r="AC237" s="4">
        <f>IF(ISNUMBER(MATCH(AD237, $AD$2:AD236, 0)), INDEX($AC$2:AC236, MATCH(AD237, $AD$2:AD236, 0)), MAX($AC$2:AC236)+1)</f>
        <v>21</v>
      </c>
      <c r="AD237" t="str">
        <f t="shared" si="12"/>
        <v>พุทธมณฑลสาย 2-เชียงใหม่</v>
      </c>
      <c r="AE237" t="s">
        <v>789</v>
      </c>
      <c r="AF237" s="1">
        <v>0</v>
      </c>
      <c r="AG237" s="1">
        <v>0</v>
      </c>
      <c r="AH237" s="1">
        <v>0</v>
      </c>
      <c r="AI237" t="s">
        <v>931</v>
      </c>
      <c r="AJ237" s="1">
        <v>1</v>
      </c>
      <c r="AK237" s="1">
        <v>720</v>
      </c>
      <c r="AL237" s="1">
        <v>720</v>
      </c>
      <c r="AM237" s="1">
        <v>1</v>
      </c>
      <c r="AN237" s="1">
        <v>0</v>
      </c>
      <c r="AO237" s="1">
        <v>0</v>
      </c>
      <c r="AP237" s="1">
        <v>0</v>
      </c>
      <c r="AQ237" s="1">
        <v>0</v>
      </c>
      <c r="AR237" s="1">
        <v>500</v>
      </c>
      <c r="AS237" s="1">
        <v>136.79500000000002</v>
      </c>
      <c r="AT237" s="1">
        <f>Table1[[#This Row],[รวมต้นทุนค่าเดินทาง]]+Table1[[#This Row],[รวมต้นทุนค่าซ่อม]]+Table1[[#This Row],[รวมค่าเสื่อม]]</f>
        <v>1780.600014670579</v>
      </c>
      <c r="AU237" s="1">
        <f t="shared" si="10"/>
        <v>4386.3373101792868</v>
      </c>
      <c r="AV237" s="1" t="str" cm="1">
        <f t="array" ref="AV237">IF(AC237&lt;4, "เก็บ", IF(OR(AT237 &lt; PERCENTILE(IF($AC$2:$AC$5092=AC237, $AT$2:$AT$5092), 0.25) - 1.5 * (PERCENTILE(IF($AC$2:$AC$5092=AC237, $AT$2:$AT$5092), 0.75) - PERCENTILE(IF($AC$2:$AC$5092=AC237, $AT$2:$AT$5092), 0.25)), AT237 &gt; PERCENTILE(IF($AC$2:$AC$5092=AC237, $AT$2:$AT$5092), 0.75) + 1.5 * (PERCENTILE(IF($AC$2:$AC$5092=AC237, $AT$2:$AT$5092), 0.75) - PERCENTILE(IF($AC$2:$AC$5092=AC237, $AT$2:$AT$5092), 0.25))), "ตัด", "เก็บ"))</f>
        <v>เก็บ</v>
      </c>
      <c r="AW237" s="1">
        <f t="shared" si="11"/>
        <v>3904.5308500301767</v>
      </c>
      <c r="AX237" s="1">
        <v>2577.9546108768855</v>
      </c>
      <c r="AY237" s="1">
        <v>1143.8050146705789</v>
      </c>
    </row>
    <row r="238" spans="1:51" x14ac:dyDescent="0.2">
      <c r="A238" s="3">
        <v>45343</v>
      </c>
      <c r="B238">
        <v>45343</v>
      </c>
      <c r="C238" t="s">
        <v>932</v>
      </c>
      <c r="D238" t="s">
        <v>66</v>
      </c>
      <c r="E238" t="s">
        <v>124</v>
      </c>
      <c r="F238" t="s">
        <v>164</v>
      </c>
      <c r="G238" s="1">
        <v>0</v>
      </c>
      <c r="H238" s="1">
        <v>0</v>
      </c>
      <c r="I238" s="1">
        <v>500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500</v>
      </c>
      <c r="P238" t="s">
        <v>933</v>
      </c>
      <c r="Q238" s="2">
        <v>45343</v>
      </c>
      <c r="R238" t="s">
        <v>70</v>
      </c>
      <c r="S238">
        <v>0</v>
      </c>
      <c r="T238" t="s">
        <v>161</v>
      </c>
      <c r="U238" t="s">
        <v>71</v>
      </c>
      <c r="V238" s="1">
        <v>0</v>
      </c>
      <c r="W238" s="1">
        <v>0</v>
      </c>
      <c r="X238" s="1">
        <v>0</v>
      </c>
      <c r="AA238" t="s">
        <v>58</v>
      </c>
      <c r="AB238" s="1">
        <v>0</v>
      </c>
      <c r="AC238" s="4">
        <f>IF(ISNUMBER(MATCH(AD238, $AD$2:AD237, 0)), INDEX($AC$2:AC237, MATCH(AD238, $AD$2:AD237, 0)), MAX($AC$2:AC237)+1)</f>
        <v>21</v>
      </c>
      <c r="AD238" t="str">
        <f t="shared" si="12"/>
        <v>พุทธมณฑลสาย 2-เชียงใหม่</v>
      </c>
      <c r="AE238" t="s">
        <v>789</v>
      </c>
      <c r="AF238" s="1">
        <v>0</v>
      </c>
      <c r="AG238" s="1">
        <v>0</v>
      </c>
      <c r="AH238" s="1">
        <v>0</v>
      </c>
      <c r="AI238" t="s">
        <v>934</v>
      </c>
      <c r="AJ238" s="1">
        <v>1</v>
      </c>
      <c r="AK238" s="1">
        <v>720</v>
      </c>
      <c r="AL238" s="1">
        <v>720</v>
      </c>
      <c r="AM238" s="1">
        <v>1</v>
      </c>
      <c r="AN238" s="1">
        <v>0</v>
      </c>
      <c r="AO238" s="1">
        <v>0</v>
      </c>
      <c r="AP238" s="1">
        <v>0</v>
      </c>
      <c r="AQ238" s="1">
        <v>0</v>
      </c>
      <c r="AR238" s="1">
        <v>500</v>
      </c>
      <c r="AS238" s="1">
        <v>1086.1485714285714</v>
      </c>
      <c r="AT238" s="1">
        <f>Table1[[#This Row],[รวมต้นทุนค่าเดินทาง]]+Table1[[#This Row],[รวมต้นทุนค่าซ่อม]]+Table1[[#This Row],[รวมค่าเสื่อม]]</f>
        <v>2794.1182839542389</v>
      </c>
      <c r="AU238" s="1">
        <f t="shared" si="10"/>
        <v>4386.3373101792868</v>
      </c>
      <c r="AV238" s="1" t="str" cm="1">
        <f t="array" ref="AV238">IF(AC238&lt;4, "เก็บ", IF(OR(AT238 &lt; PERCENTILE(IF($AC$2:$AC$5092=AC238, $AT$2:$AT$5092), 0.25) - 1.5 * (PERCENTILE(IF($AC$2:$AC$5092=AC238, $AT$2:$AT$5092), 0.75) - PERCENTILE(IF($AC$2:$AC$5092=AC238, $AT$2:$AT$5092), 0.25)), AT238 &gt; PERCENTILE(IF($AC$2:$AC$5092=AC238, $AT$2:$AT$5092), 0.75) + 1.5 * (PERCENTILE(IF($AC$2:$AC$5092=AC238, $AT$2:$AT$5092), 0.75) - PERCENTILE(IF($AC$2:$AC$5092=AC238, $AT$2:$AT$5092), 0.25))), "ตัด", "เก็บ"))</f>
        <v>เก็บ</v>
      </c>
      <c r="AW238" s="1">
        <f t="shared" si="11"/>
        <v>3904.5308500301767</v>
      </c>
      <c r="AX238" s="1">
        <v>2577.9546108768855</v>
      </c>
      <c r="AY238" s="1">
        <v>1207.9697125256673</v>
      </c>
    </row>
    <row r="239" spans="1:51" x14ac:dyDescent="0.2">
      <c r="A239" s="3">
        <v>45343</v>
      </c>
      <c r="B239">
        <v>45343</v>
      </c>
      <c r="C239" t="s">
        <v>935</v>
      </c>
      <c r="D239" t="s">
        <v>66</v>
      </c>
      <c r="E239" t="s">
        <v>67</v>
      </c>
      <c r="F239" t="s">
        <v>936</v>
      </c>
      <c r="G239" s="1">
        <v>0</v>
      </c>
      <c r="H239" s="1">
        <v>0</v>
      </c>
      <c r="I239" s="1">
        <v>500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500</v>
      </c>
      <c r="P239" t="s">
        <v>937</v>
      </c>
      <c r="Q239" s="2">
        <v>45343</v>
      </c>
      <c r="R239" t="s">
        <v>70</v>
      </c>
      <c r="S239">
        <v>0</v>
      </c>
      <c r="T239" t="s">
        <v>161</v>
      </c>
      <c r="U239" t="s">
        <v>71</v>
      </c>
      <c r="V239" s="1">
        <v>945</v>
      </c>
      <c r="W239" s="1">
        <v>0</v>
      </c>
      <c r="X239" s="1">
        <v>0</v>
      </c>
      <c r="AA239" t="s">
        <v>58</v>
      </c>
      <c r="AB239" s="1">
        <v>0</v>
      </c>
      <c r="AC239" s="4">
        <f>IF(ISNUMBER(MATCH(AD239, $AD$2:AD238, 0)), INDEX($AC$2:AC238, MATCH(AD239, $AD$2:AD238, 0)), MAX($AC$2:AC238)+1)</f>
        <v>21</v>
      </c>
      <c r="AD239" t="str">
        <f t="shared" si="12"/>
        <v>พุทธมณฑลสาย 2-เชียงใหม่</v>
      </c>
      <c r="AE239" t="s">
        <v>789</v>
      </c>
      <c r="AF239" s="1">
        <v>945</v>
      </c>
      <c r="AG239" s="1">
        <v>0</v>
      </c>
      <c r="AH239" s="1">
        <v>0</v>
      </c>
      <c r="AI239" t="s">
        <v>938</v>
      </c>
      <c r="AJ239" s="1">
        <v>1</v>
      </c>
      <c r="AK239" s="1">
        <v>720</v>
      </c>
      <c r="AL239" s="1">
        <v>720</v>
      </c>
      <c r="AM239" s="1">
        <v>1</v>
      </c>
      <c r="AN239" s="1">
        <v>0</v>
      </c>
      <c r="AO239" s="1">
        <v>0</v>
      </c>
      <c r="AP239" s="1">
        <v>0</v>
      </c>
      <c r="AQ239" s="1">
        <v>0</v>
      </c>
      <c r="AR239" s="1">
        <v>2390</v>
      </c>
      <c r="AS239" s="1">
        <v>32.1</v>
      </c>
      <c r="AT239" s="1">
        <f>Table1[[#This Row],[รวมต้นทุนค่าเดินทาง]]+Table1[[#This Row],[รวมต้นทุนค่าซ่อม]]+Table1[[#This Row],[รวมค่าเสื่อม]]</f>
        <v>6872.1</v>
      </c>
      <c r="AU239" s="1">
        <f t="shared" si="10"/>
        <v>4386.3373101792868</v>
      </c>
      <c r="AV239" s="1" t="str" cm="1">
        <f t="array" ref="AV239">IF(AC239&lt;4, "เก็บ", IF(OR(AT239 &lt; PERCENTILE(IF($AC$2:$AC$5092=AC239, $AT$2:$AT$5092), 0.25) - 1.5 * (PERCENTILE(IF($AC$2:$AC$5092=AC239, $AT$2:$AT$5092), 0.75) - PERCENTILE(IF($AC$2:$AC$5092=AC239, $AT$2:$AT$5092), 0.25)), AT239 &gt; PERCENTILE(IF($AC$2:$AC$5092=AC239, $AT$2:$AT$5092), 0.75) + 1.5 * (PERCENTILE(IF($AC$2:$AC$5092=AC239, $AT$2:$AT$5092), 0.75) - PERCENTILE(IF($AC$2:$AC$5092=AC239, $AT$2:$AT$5092), 0.25))), "ตัด", "เก็บ"))</f>
        <v>เก็บ</v>
      </c>
      <c r="AW239" s="1">
        <f t="shared" si="11"/>
        <v>3904.5308500301767</v>
      </c>
      <c r="AX239" s="1">
        <v>2577.9546108768855</v>
      </c>
      <c r="AY239" s="1">
        <v>4450</v>
      </c>
    </row>
    <row r="240" spans="1:51" x14ac:dyDescent="0.2">
      <c r="A240" s="3">
        <v>45343</v>
      </c>
      <c r="B240">
        <v>45343</v>
      </c>
      <c r="C240" t="s">
        <v>939</v>
      </c>
      <c r="D240" t="s">
        <v>66</v>
      </c>
      <c r="E240" t="s">
        <v>84</v>
      </c>
      <c r="F240" t="s">
        <v>85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701</v>
      </c>
      <c r="O240" s="1">
        <v>701</v>
      </c>
      <c r="P240" t="s">
        <v>940</v>
      </c>
      <c r="Q240" s="2">
        <v>45343</v>
      </c>
      <c r="R240" t="s">
        <v>55</v>
      </c>
      <c r="S240">
        <v>0</v>
      </c>
      <c r="T240" t="s">
        <v>87</v>
      </c>
      <c r="U240" t="s">
        <v>71</v>
      </c>
      <c r="V240" s="1">
        <v>0</v>
      </c>
      <c r="W240" s="1">
        <v>609</v>
      </c>
      <c r="X240" s="1">
        <v>0</v>
      </c>
      <c r="Y240" t="s">
        <v>108</v>
      </c>
      <c r="Z240" t="s">
        <v>71</v>
      </c>
      <c r="AA240" t="s">
        <v>504</v>
      </c>
      <c r="AB240" s="1">
        <v>0</v>
      </c>
      <c r="AC240" s="4">
        <f>IF(ISNUMBER(MATCH(AD240, $AD$2:AD239, 0)), INDEX($AC$2:AC239, MATCH(AD240, $AD$2:AD239, 0)), MAX($AC$2:AC239)+1)</f>
        <v>6</v>
      </c>
      <c r="AD240" t="str">
        <f t="shared" si="12"/>
        <v>เชียงราย-เชียงใหม่</v>
      </c>
      <c r="AE240" t="s">
        <v>55</v>
      </c>
      <c r="AF240" s="1">
        <v>0</v>
      </c>
      <c r="AG240" s="1">
        <v>0</v>
      </c>
      <c r="AH240" s="1">
        <v>0</v>
      </c>
      <c r="AI240" t="s">
        <v>941</v>
      </c>
      <c r="AJ240" s="1">
        <v>2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1310</v>
      </c>
      <c r="AS240" s="1">
        <v>164.74600000000001</v>
      </c>
      <c r="AT240" s="1">
        <f>Table1[[#This Row],[รวมต้นทุนค่าเดินทาง]]+Table1[[#This Row],[รวมต้นทุนค่าซ่อม]]+Table1[[#This Row],[รวมค่าเสื่อม]]</f>
        <v>2846.6972195121953</v>
      </c>
      <c r="AU240" s="1">
        <f t="shared" si="10"/>
        <v>4428.3346813776061</v>
      </c>
      <c r="AV240" s="1" t="str" cm="1">
        <f t="array" ref="AV240">IF(AC240&lt;4, "เก็บ", IF(OR(AT240 &lt; PERCENTILE(IF($AC$2:$AC$5092=AC240, $AT$2:$AT$5092), 0.25) - 1.5 * (PERCENTILE(IF($AC$2:$AC$5092=AC240, $AT$2:$AT$5092), 0.75) - PERCENTILE(IF($AC$2:$AC$5092=AC240, $AT$2:$AT$5092), 0.25)), AT240 &gt; PERCENTILE(IF($AC$2:$AC$5092=AC240, $AT$2:$AT$5092), 0.75) + 1.5 * (PERCENTILE(IF($AC$2:$AC$5092=AC240, $AT$2:$AT$5092), 0.75) - PERCENTILE(IF($AC$2:$AC$5092=AC240, $AT$2:$AT$5092), 0.25))), "ตัด", "เก็บ"))</f>
        <v>เก็บ</v>
      </c>
      <c r="AW240" s="1">
        <f t="shared" si="11"/>
        <v>3873.7679454274344</v>
      </c>
      <c r="AX240" s="1">
        <v>2781.4385174989698</v>
      </c>
      <c r="AY240" s="1">
        <v>1371.9512195121952</v>
      </c>
    </row>
    <row r="241" spans="1:51" x14ac:dyDescent="0.2">
      <c r="A241" s="3">
        <v>45343</v>
      </c>
      <c r="B241">
        <v>45343</v>
      </c>
      <c r="C241" t="s">
        <v>942</v>
      </c>
      <c r="D241" t="s">
        <v>66</v>
      </c>
      <c r="E241" t="s">
        <v>67</v>
      </c>
      <c r="F241" t="s">
        <v>317</v>
      </c>
      <c r="G241" s="1">
        <v>0</v>
      </c>
      <c r="H241" s="1">
        <v>0</v>
      </c>
      <c r="I241" s="1">
        <v>400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400</v>
      </c>
      <c r="P241" t="s">
        <v>943</v>
      </c>
      <c r="Q241" s="2">
        <v>45343</v>
      </c>
      <c r="R241" t="s">
        <v>70</v>
      </c>
      <c r="S241">
        <v>0</v>
      </c>
      <c r="T241" t="s">
        <v>161</v>
      </c>
      <c r="U241" t="s">
        <v>71</v>
      </c>
      <c r="V241" s="1">
        <v>853</v>
      </c>
      <c r="W241" s="1">
        <v>0</v>
      </c>
      <c r="X241" s="1">
        <v>0</v>
      </c>
      <c r="AA241" t="s">
        <v>58</v>
      </c>
      <c r="AB241" s="1">
        <v>0</v>
      </c>
      <c r="AC241" s="4">
        <f>IF(ISNUMBER(MATCH(AD241, $AD$2:AD240, 0)), INDEX($AC$2:AC240, MATCH(AD241, $AD$2:AD240, 0)), MAX($AC$2:AC240)+1)</f>
        <v>21</v>
      </c>
      <c r="AD241" t="str">
        <f t="shared" si="12"/>
        <v>พุทธมณฑลสาย 2-เชียงใหม่</v>
      </c>
      <c r="AE241" t="s">
        <v>789</v>
      </c>
      <c r="AF241" s="1">
        <v>853</v>
      </c>
      <c r="AG241" s="1">
        <v>0</v>
      </c>
      <c r="AH241" s="1">
        <v>0</v>
      </c>
      <c r="AI241" t="s">
        <v>944</v>
      </c>
      <c r="AJ241" s="1">
        <v>1</v>
      </c>
      <c r="AK241" s="1">
        <v>760</v>
      </c>
      <c r="AL241" s="1">
        <v>760</v>
      </c>
      <c r="AM241" s="1">
        <v>1</v>
      </c>
      <c r="AN241" s="1">
        <v>0</v>
      </c>
      <c r="AO241" s="1">
        <v>0</v>
      </c>
      <c r="AP241" s="1">
        <v>0</v>
      </c>
      <c r="AQ241" s="1">
        <v>0</v>
      </c>
      <c r="AR241" s="1">
        <v>2106</v>
      </c>
      <c r="AS241" s="1">
        <v>2574.11</v>
      </c>
      <c r="AT241" s="1">
        <f>Table1[[#This Row],[รวมต้นทุนค่าเดินทาง]]+Table1[[#This Row],[รวมต้นทุนค่าซ่อม]]+Table1[[#This Row],[รวมค่าเสื่อม]]</f>
        <v>6488.3711832611843</v>
      </c>
      <c r="AU241" s="1">
        <f t="shared" si="10"/>
        <v>4386.3373101792868</v>
      </c>
      <c r="AV241" s="1" t="str" cm="1">
        <f t="array" ref="AV241">IF(AC241&lt;4, "เก็บ", IF(OR(AT241 &lt; PERCENTILE(IF($AC$2:$AC$5092=AC241, $AT$2:$AT$5092), 0.25) - 1.5 * (PERCENTILE(IF($AC$2:$AC$5092=AC241, $AT$2:$AT$5092), 0.75) - PERCENTILE(IF($AC$2:$AC$5092=AC241, $AT$2:$AT$5092), 0.25)), AT241 &gt; PERCENTILE(IF($AC$2:$AC$5092=AC241, $AT$2:$AT$5092), 0.75) + 1.5 * (PERCENTILE(IF($AC$2:$AC$5092=AC241, $AT$2:$AT$5092), 0.75) - PERCENTILE(IF($AC$2:$AC$5092=AC241, $AT$2:$AT$5092), 0.25))), "ตัด", "เก็บ"))</f>
        <v>เก็บ</v>
      </c>
      <c r="AW241" s="1">
        <f t="shared" si="11"/>
        <v>3904.5308500301767</v>
      </c>
      <c r="AX241" s="1">
        <v>2577.9546108768855</v>
      </c>
      <c r="AY241" s="1">
        <v>1808.2611832611833</v>
      </c>
    </row>
    <row r="242" spans="1:51" x14ac:dyDescent="0.2">
      <c r="A242" s="3">
        <v>45344</v>
      </c>
      <c r="B242">
        <v>45344</v>
      </c>
      <c r="C242" t="s">
        <v>945</v>
      </c>
      <c r="D242" t="s">
        <v>66</v>
      </c>
      <c r="E242" t="s">
        <v>129</v>
      </c>
      <c r="F242" t="s">
        <v>252</v>
      </c>
      <c r="G242" s="1">
        <v>0</v>
      </c>
      <c r="H242" s="1">
        <v>0</v>
      </c>
      <c r="I242" s="1">
        <v>500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500</v>
      </c>
      <c r="P242" t="s">
        <v>946</v>
      </c>
      <c r="Q242" s="2">
        <v>45344</v>
      </c>
      <c r="R242" t="s">
        <v>70</v>
      </c>
      <c r="S242">
        <v>0</v>
      </c>
      <c r="T242" t="s">
        <v>161</v>
      </c>
      <c r="U242" t="s">
        <v>71</v>
      </c>
      <c r="V242" s="1">
        <v>0</v>
      </c>
      <c r="W242" s="1">
        <v>0</v>
      </c>
      <c r="X242" s="1">
        <v>0</v>
      </c>
      <c r="AA242" t="s">
        <v>58</v>
      </c>
      <c r="AB242" s="1">
        <v>0</v>
      </c>
      <c r="AC242" s="4">
        <f>IF(ISNUMBER(MATCH(AD242, $AD$2:AD241, 0)), INDEX($AC$2:AC241, MATCH(AD242, $AD$2:AD241, 0)), MAX($AC$2:AC241)+1)</f>
        <v>21</v>
      </c>
      <c r="AD242" t="str">
        <f t="shared" si="12"/>
        <v>พุทธมณฑลสาย 2-เชียงใหม่</v>
      </c>
      <c r="AE242" t="s">
        <v>789</v>
      </c>
      <c r="AF242" s="1">
        <v>0</v>
      </c>
      <c r="AG242" s="1">
        <v>0</v>
      </c>
      <c r="AH242" s="1">
        <v>0</v>
      </c>
      <c r="AI242" t="s">
        <v>947</v>
      </c>
      <c r="AJ242" s="1">
        <v>1</v>
      </c>
      <c r="AK242" s="1">
        <v>720</v>
      </c>
      <c r="AL242" s="1">
        <v>720</v>
      </c>
      <c r="AM242" s="1">
        <v>1</v>
      </c>
      <c r="AN242" s="1">
        <v>0</v>
      </c>
      <c r="AO242" s="1">
        <v>0</v>
      </c>
      <c r="AP242" s="1">
        <v>0</v>
      </c>
      <c r="AQ242" s="1">
        <v>0</v>
      </c>
      <c r="AR242" s="1">
        <v>500</v>
      </c>
      <c r="AS242" s="1">
        <v>961.38141509433967</v>
      </c>
      <c r="AT242" s="1">
        <f>Table1[[#This Row],[รวมต้นทุนค่าเดินทาง]]+Table1[[#This Row],[รวมต้นทุนค่าซ่อม]]+Table1[[#This Row],[รวมค่าเสื่อม]]</f>
        <v>2987.0297459058547</v>
      </c>
      <c r="AU242" s="1">
        <f t="shared" si="10"/>
        <v>4386.3373101792868</v>
      </c>
      <c r="AV242" s="1" t="str" cm="1">
        <f t="array" ref="AV242">IF(AC242&lt;4, "เก็บ", IF(OR(AT242 &lt; PERCENTILE(IF($AC$2:$AC$5092=AC242, $AT$2:$AT$5092), 0.25) - 1.5 * (PERCENTILE(IF($AC$2:$AC$5092=AC242, $AT$2:$AT$5092), 0.75) - PERCENTILE(IF($AC$2:$AC$5092=AC242, $AT$2:$AT$5092), 0.25)), AT242 &gt; PERCENTILE(IF($AC$2:$AC$5092=AC242, $AT$2:$AT$5092), 0.75) + 1.5 * (PERCENTILE(IF($AC$2:$AC$5092=AC242, $AT$2:$AT$5092), 0.75) - PERCENTILE(IF($AC$2:$AC$5092=AC242, $AT$2:$AT$5092), 0.25))), "ตัด", "เก็บ"))</f>
        <v>เก็บ</v>
      </c>
      <c r="AW242" s="1">
        <f t="shared" si="11"/>
        <v>3904.5308500301767</v>
      </c>
      <c r="AX242" s="1">
        <v>2577.9546108768855</v>
      </c>
      <c r="AY242" s="1">
        <v>1525.6483308115148</v>
      </c>
    </row>
    <row r="243" spans="1:51" x14ac:dyDescent="0.2">
      <c r="A243" s="3">
        <v>45344</v>
      </c>
      <c r="B243">
        <v>45344</v>
      </c>
      <c r="C243" t="s">
        <v>948</v>
      </c>
      <c r="D243" t="s">
        <v>66</v>
      </c>
      <c r="E243" t="s">
        <v>67</v>
      </c>
      <c r="F243" t="s">
        <v>244</v>
      </c>
      <c r="G243" s="1">
        <v>0</v>
      </c>
      <c r="H243" s="1">
        <v>0</v>
      </c>
      <c r="I243" s="1">
        <v>500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500</v>
      </c>
      <c r="P243" t="s">
        <v>949</v>
      </c>
      <c r="Q243" s="2">
        <v>45344</v>
      </c>
      <c r="R243" t="s">
        <v>70</v>
      </c>
      <c r="S243">
        <v>0</v>
      </c>
      <c r="T243" t="s">
        <v>161</v>
      </c>
      <c r="U243" t="s">
        <v>71</v>
      </c>
      <c r="V243" s="1">
        <v>0</v>
      </c>
      <c r="W243" s="1">
        <v>0</v>
      </c>
      <c r="X243" s="1">
        <v>0</v>
      </c>
      <c r="AA243" t="s">
        <v>58</v>
      </c>
      <c r="AB243" s="1">
        <v>0</v>
      </c>
      <c r="AC243" s="4">
        <f>IF(ISNUMBER(MATCH(AD243, $AD$2:AD242, 0)), INDEX($AC$2:AC242, MATCH(AD243, $AD$2:AD242, 0)), MAX($AC$2:AC242)+1)</f>
        <v>21</v>
      </c>
      <c r="AD243" t="str">
        <f t="shared" si="12"/>
        <v>พุทธมณฑลสาย 2-เชียงใหม่</v>
      </c>
      <c r="AE243" t="s">
        <v>789</v>
      </c>
      <c r="AF243" s="1">
        <v>0</v>
      </c>
      <c r="AG243" s="1">
        <v>0</v>
      </c>
      <c r="AH243" s="1">
        <v>0</v>
      </c>
      <c r="AI243" t="s">
        <v>950</v>
      </c>
      <c r="AJ243" s="1">
        <v>1</v>
      </c>
      <c r="AK243" s="1">
        <v>720</v>
      </c>
      <c r="AL243" s="1">
        <v>720</v>
      </c>
      <c r="AM243" s="1">
        <v>1</v>
      </c>
      <c r="AN243" s="1">
        <v>0</v>
      </c>
      <c r="AO243" s="1">
        <v>0</v>
      </c>
      <c r="AP243" s="1">
        <v>0</v>
      </c>
      <c r="AQ243" s="1">
        <v>0</v>
      </c>
      <c r="AR243" s="1">
        <v>500</v>
      </c>
      <c r="AS243" s="1">
        <v>64.2</v>
      </c>
      <c r="AT243" s="1">
        <f>Table1[[#This Row],[รวมต้นทุนค่าเดินทาง]]+Table1[[#This Row],[รวมต้นทุนค่าซ่อม]]+Table1[[#This Row],[รวมค่าเสื่อม]]</f>
        <v>1940.2504201680674</v>
      </c>
      <c r="AU243" s="1">
        <f t="shared" si="10"/>
        <v>4386.3373101792868</v>
      </c>
      <c r="AV243" s="1" t="str" cm="1">
        <f t="array" ref="AV243">IF(AC243&lt;4, "เก็บ", IF(OR(AT243 &lt; PERCENTILE(IF($AC$2:$AC$5092=AC243, $AT$2:$AT$5092), 0.25) - 1.5 * (PERCENTILE(IF($AC$2:$AC$5092=AC243, $AT$2:$AT$5092), 0.75) - PERCENTILE(IF($AC$2:$AC$5092=AC243, $AT$2:$AT$5092), 0.25)), AT243 &gt; PERCENTILE(IF($AC$2:$AC$5092=AC243, $AT$2:$AT$5092), 0.75) + 1.5 * (PERCENTILE(IF($AC$2:$AC$5092=AC243, $AT$2:$AT$5092), 0.75) - PERCENTILE(IF($AC$2:$AC$5092=AC243, $AT$2:$AT$5092), 0.25))), "ตัด", "เก็บ"))</f>
        <v>เก็บ</v>
      </c>
      <c r="AW243" s="1">
        <f t="shared" si="11"/>
        <v>3904.5308500301767</v>
      </c>
      <c r="AX243" s="1">
        <v>2577.9546108768855</v>
      </c>
      <c r="AY243" s="1">
        <v>1376.0504201680674</v>
      </c>
    </row>
    <row r="244" spans="1:51" x14ac:dyDescent="0.2">
      <c r="A244" s="3">
        <v>45344</v>
      </c>
      <c r="B244">
        <v>45344</v>
      </c>
      <c r="C244" t="s">
        <v>951</v>
      </c>
      <c r="D244" t="s">
        <v>66</v>
      </c>
      <c r="E244" t="s">
        <v>129</v>
      </c>
      <c r="F244" t="s">
        <v>669</v>
      </c>
      <c r="G244" s="1">
        <v>0</v>
      </c>
      <c r="H244" s="1">
        <v>0</v>
      </c>
      <c r="I244" s="1">
        <v>500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500</v>
      </c>
      <c r="P244" t="s">
        <v>952</v>
      </c>
      <c r="Q244" s="2">
        <v>45344</v>
      </c>
      <c r="R244" t="s">
        <v>70</v>
      </c>
      <c r="S244">
        <v>0</v>
      </c>
      <c r="T244" t="s">
        <v>161</v>
      </c>
      <c r="U244" t="s">
        <v>71</v>
      </c>
      <c r="V244" s="1">
        <v>0</v>
      </c>
      <c r="W244" s="1">
        <v>0</v>
      </c>
      <c r="X244" s="1">
        <v>0</v>
      </c>
      <c r="AA244" t="s">
        <v>58</v>
      </c>
      <c r="AB244" s="1">
        <v>0</v>
      </c>
      <c r="AC244" s="4">
        <f>IF(ISNUMBER(MATCH(AD244, $AD$2:AD243, 0)), INDEX($AC$2:AC243, MATCH(AD244, $AD$2:AD243, 0)), MAX($AC$2:AC243)+1)</f>
        <v>21</v>
      </c>
      <c r="AD244" t="str">
        <f t="shared" si="12"/>
        <v>พุทธมณฑลสาย 2-เชียงใหม่</v>
      </c>
      <c r="AE244" t="s">
        <v>789</v>
      </c>
      <c r="AF244" s="1">
        <v>0</v>
      </c>
      <c r="AG244" s="1">
        <v>0</v>
      </c>
      <c r="AH244" s="1">
        <v>0</v>
      </c>
      <c r="AI244" t="s">
        <v>953</v>
      </c>
      <c r="AJ244" s="1">
        <v>1</v>
      </c>
      <c r="AK244" s="1">
        <v>720</v>
      </c>
      <c r="AL244" s="1">
        <v>720</v>
      </c>
      <c r="AM244" s="1">
        <v>1</v>
      </c>
      <c r="AN244" s="1">
        <v>0</v>
      </c>
      <c r="AO244" s="1">
        <v>0</v>
      </c>
      <c r="AP244" s="1">
        <v>0</v>
      </c>
      <c r="AQ244" s="1">
        <v>0</v>
      </c>
      <c r="AR244" s="1">
        <v>500</v>
      </c>
      <c r="AS244" s="1">
        <v>700.10333333333335</v>
      </c>
      <c r="AT244" s="1">
        <f>Table1[[#This Row],[รวมต้นทุนค่าเดินทาง]]+Table1[[#This Row],[รวมต้นทุนค่าซ่อม]]+Table1[[#This Row],[รวมค่าเสื่อม]]</f>
        <v>2450.3672691441443</v>
      </c>
      <c r="AU244" s="1">
        <f t="shared" si="10"/>
        <v>4386.3373101792868</v>
      </c>
      <c r="AV244" s="1" t="str" cm="1">
        <f t="array" ref="AV244">IF(AC244&lt;4, "เก็บ", IF(OR(AT244 &lt; PERCENTILE(IF($AC$2:$AC$5092=AC244, $AT$2:$AT$5092), 0.25) - 1.5 * (PERCENTILE(IF($AC$2:$AC$5092=AC244, $AT$2:$AT$5092), 0.75) - PERCENTILE(IF($AC$2:$AC$5092=AC244, $AT$2:$AT$5092), 0.25)), AT244 &gt; PERCENTILE(IF($AC$2:$AC$5092=AC244, $AT$2:$AT$5092), 0.75) + 1.5 * (PERCENTILE(IF($AC$2:$AC$5092=AC244, $AT$2:$AT$5092), 0.75) - PERCENTILE(IF($AC$2:$AC$5092=AC244, $AT$2:$AT$5092), 0.25))), "ตัด", "เก็บ"))</f>
        <v>เก็บ</v>
      </c>
      <c r="AW244" s="1">
        <f t="shared" si="11"/>
        <v>3904.5308500301767</v>
      </c>
      <c r="AX244" s="1">
        <v>2577.9546108768855</v>
      </c>
      <c r="AY244" s="1">
        <v>1250.2639358108108</v>
      </c>
    </row>
    <row r="245" spans="1:51" x14ac:dyDescent="0.2">
      <c r="A245" s="3">
        <v>45344</v>
      </c>
      <c r="B245">
        <v>45344</v>
      </c>
      <c r="C245" t="s">
        <v>954</v>
      </c>
      <c r="D245" t="s">
        <v>66</v>
      </c>
      <c r="E245" t="s">
        <v>129</v>
      </c>
      <c r="F245" t="s">
        <v>360</v>
      </c>
      <c r="G245" s="1">
        <v>0</v>
      </c>
      <c r="H245" s="1">
        <v>0</v>
      </c>
      <c r="I245" s="1">
        <v>500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500</v>
      </c>
      <c r="P245" t="s">
        <v>955</v>
      </c>
      <c r="Q245" s="2">
        <v>45344</v>
      </c>
      <c r="R245" t="s">
        <v>70</v>
      </c>
      <c r="S245">
        <v>0</v>
      </c>
      <c r="T245" t="s">
        <v>161</v>
      </c>
      <c r="U245" t="s">
        <v>71</v>
      </c>
      <c r="V245" s="1">
        <v>975</v>
      </c>
      <c r="W245" s="1">
        <v>0</v>
      </c>
      <c r="X245" s="1">
        <v>0</v>
      </c>
      <c r="AA245" t="s">
        <v>58</v>
      </c>
      <c r="AB245" s="1">
        <v>0</v>
      </c>
      <c r="AC245" s="4">
        <f>IF(ISNUMBER(MATCH(AD245, $AD$2:AD244, 0)), INDEX($AC$2:AC244, MATCH(AD245, $AD$2:AD244, 0)), MAX($AC$2:AC244)+1)</f>
        <v>21</v>
      </c>
      <c r="AD245" t="str">
        <f t="shared" si="12"/>
        <v>พุทธมณฑลสาย 2-เชียงใหม่</v>
      </c>
      <c r="AE245" t="s">
        <v>789</v>
      </c>
      <c r="AF245" s="1">
        <v>975</v>
      </c>
      <c r="AG245" s="1">
        <v>0</v>
      </c>
      <c r="AH245" s="1">
        <v>0</v>
      </c>
      <c r="AI245" t="s">
        <v>956</v>
      </c>
      <c r="AJ245" s="1">
        <v>1</v>
      </c>
      <c r="AK245" s="1">
        <v>720</v>
      </c>
      <c r="AL245" s="1">
        <v>720</v>
      </c>
      <c r="AM245" s="1">
        <v>1</v>
      </c>
      <c r="AN245" s="1">
        <v>0</v>
      </c>
      <c r="AO245" s="1">
        <v>0</v>
      </c>
      <c r="AP245" s="1">
        <v>0</v>
      </c>
      <c r="AQ245" s="1">
        <v>0</v>
      </c>
      <c r="AR245" s="1">
        <v>2450</v>
      </c>
      <c r="AS245" s="1">
        <v>4304.8578723404253</v>
      </c>
      <c r="AT245" s="1">
        <f>Table1[[#This Row],[รวมต้นทุนค่าเดินทาง]]+Table1[[#This Row],[รวมต้นทุนค่าซ่อม]]+Table1[[#This Row],[รวมค่าเสื่อม]]</f>
        <v>9362.3374670491212</v>
      </c>
      <c r="AU245" s="1">
        <f t="shared" si="10"/>
        <v>4386.3373101792868</v>
      </c>
      <c r="AV245" s="1" t="str" cm="1">
        <f t="array" ref="AV245">IF(AC245&lt;4, "เก็บ", IF(OR(AT245 &lt; PERCENTILE(IF($AC$2:$AC$5092=AC245, $AT$2:$AT$5092), 0.25) - 1.5 * (PERCENTILE(IF($AC$2:$AC$5092=AC245, $AT$2:$AT$5092), 0.75) - PERCENTILE(IF($AC$2:$AC$5092=AC245, $AT$2:$AT$5092), 0.25)), AT245 &gt; PERCENTILE(IF($AC$2:$AC$5092=AC245, $AT$2:$AT$5092), 0.75) + 1.5 * (PERCENTILE(IF($AC$2:$AC$5092=AC245, $AT$2:$AT$5092), 0.75) - PERCENTILE(IF($AC$2:$AC$5092=AC245, $AT$2:$AT$5092), 0.25))), "ตัด", "เก็บ"))</f>
        <v>เก็บ</v>
      </c>
      <c r="AW245" s="1">
        <f t="shared" si="11"/>
        <v>3904.5308500301767</v>
      </c>
      <c r="AX245" s="1">
        <v>2577.9546108768855</v>
      </c>
      <c r="AY245" s="1">
        <v>2607.4795947086968</v>
      </c>
    </row>
    <row r="246" spans="1:51" x14ac:dyDescent="0.2">
      <c r="A246" s="3">
        <v>45344</v>
      </c>
      <c r="B246">
        <v>45344</v>
      </c>
      <c r="C246" t="s">
        <v>957</v>
      </c>
      <c r="D246" t="s">
        <v>66</v>
      </c>
      <c r="E246" t="s">
        <v>84</v>
      </c>
      <c r="F246" t="s">
        <v>99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701</v>
      </c>
      <c r="O246" s="1">
        <v>701</v>
      </c>
      <c r="P246" t="s">
        <v>958</v>
      </c>
      <c r="Q246" s="2">
        <v>45344</v>
      </c>
      <c r="R246" t="s">
        <v>55</v>
      </c>
      <c r="S246">
        <v>0</v>
      </c>
      <c r="T246" t="s">
        <v>87</v>
      </c>
      <c r="U246" t="s">
        <v>71</v>
      </c>
      <c r="V246" s="1">
        <v>0</v>
      </c>
      <c r="W246" s="1">
        <v>609</v>
      </c>
      <c r="X246" s="1">
        <v>0</v>
      </c>
      <c r="Y246" t="s">
        <v>108</v>
      </c>
      <c r="Z246" t="s">
        <v>71</v>
      </c>
      <c r="AA246" t="s">
        <v>764</v>
      </c>
      <c r="AB246" s="1">
        <v>0</v>
      </c>
      <c r="AC246" s="4">
        <f>IF(ISNUMBER(MATCH(AD246, $AD$2:AD245, 0)), INDEX($AC$2:AC245, MATCH(AD246, $AD$2:AD245, 0)), MAX($AC$2:AC245)+1)</f>
        <v>6</v>
      </c>
      <c r="AD246" t="str">
        <f t="shared" si="12"/>
        <v>เชียงราย-เชียงใหม่</v>
      </c>
      <c r="AE246" t="s">
        <v>55</v>
      </c>
      <c r="AF246" s="1">
        <v>0</v>
      </c>
      <c r="AG246" s="1">
        <v>0</v>
      </c>
      <c r="AH246" s="1">
        <v>0</v>
      </c>
      <c r="AI246" t="s">
        <v>959</v>
      </c>
      <c r="AJ246" s="1">
        <v>2</v>
      </c>
      <c r="AK246" s="1">
        <v>0</v>
      </c>
      <c r="AL246" s="1">
        <v>0</v>
      </c>
      <c r="AM246" s="1">
        <v>0</v>
      </c>
      <c r="AN246" s="1">
        <v>546.02240000000006</v>
      </c>
      <c r="AO246" s="1">
        <v>0</v>
      </c>
      <c r="AP246" s="1">
        <v>0</v>
      </c>
      <c r="AQ246" s="1">
        <v>0</v>
      </c>
      <c r="AR246" s="1">
        <v>1310</v>
      </c>
      <c r="AS246" s="1">
        <v>70.294117647058812</v>
      </c>
      <c r="AT246" s="1">
        <f>Table1[[#This Row],[รวมต้นทุนค่าเดินทาง]]+Table1[[#This Row],[รวมต้นทุนค่าซ่อม]]+Table1[[#This Row],[รวมค่าเสื่อม]]</f>
        <v>2841.3330786860197</v>
      </c>
      <c r="AU246" s="1">
        <f t="shared" si="10"/>
        <v>4428.3346813776061</v>
      </c>
      <c r="AV246" s="1" t="str" cm="1">
        <f t="array" ref="AV246">IF(AC246&lt;4, "เก็บ", IF(OR(AT246 &lt; PERCENTILE(IF($AC$2:$AC$5092=AC246, $AT$2:$AT$5092), 0.25) - 1.5 * (PERCENTILE(IF($AC$2:$AC$5092=AC246, $AT$2:$AT$5092), 0.75) - PERCENTILE(IF($AC$2:$AC$5092=AC246, $AT$2:$AT$5092), 0.25)), AT246 &gt; PERCENTILE(IF($AC$2:$AC$5092=AC246, $AT$2:$AT$5092), 0.75) + 1.5 * (PERCENTILE(IF($AC$2:$AC$5092=AC246, $AT$2:$AT$5092), 0.75) - PERCENTILE(IF($AC$2:$AC$5092=AC246, $AT$2:$AT$5092), 0.25))), "ตัด", "เก็บ"))</f>
        <v>เก็บ</v>
      </c>
      <c r="AW246" s="1">
        <f t="shared" si="11"/>
        <v>3873.7679454274344</v>
      </c>
      <c r="AX246" s="1">
        <v>2781.4385174989698</v>
      </c>
      <c r="AY246" s="1">
        <v>1461.0389610389611</v>
      </c>
    </row>
    <row r="247" spans="1:51" x14ac:dyDescent="0.2">
      <c r="A247" s="3">
        <v>45344</v>
      </c>
      <c r="B247">
        <v>45344</v>
      </c>
      <c r="C247" t="s">
        <v>960</v>
      </c>
      <c r="D247" t="s">
        <v>66</v>
      </c>
      <c r="E247" t="s">
        <v>184</v>
      </c>
      <c r="F247" t="s">
        <v>185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243</v>
      </c>
      <c r="P247" t="s">
        <v>961</v>
      </c>
      <c r="Q247" s="2">
        <v>45344</v>
      </c>
      <c r="R247" t="s">
        <v>55</v>
      </c>
      <c r="S247">
        <v>0</v>
      </c>
      <c r="T247" t="s">
        <v>87</v>
      </c>
      <c r="U247" t="s">
        <v>108</v>
      </c>
      <c r="V247" s="1">
        <v>0</v>
      </c>
      <c r="W247" s="1">
        <v>548</v>
      </c>
      <c r="X247" s="1">
        <v>243</v>
      </c>
      <c r="Y247" t="s">
        <v>87</v>
      </c>
      <c r="Z247" t="s">
        <v>108</v>
      </c>
      <c r="AA247" t="s">
        <v>962</v>
      </c>
      <c r="AB247" s="1">
        <v>0</v>
      </c>
      <c r="AC247" s="4">
        <f>IF(ISNUMBER(MATCH(AD247, $AD$2:AD246, 0)), INDEX($AC$2:AC246, MATCH(AD247, $AD$2:AD246, 0)), MAX($AC$2:AC246)+1)</f>
        <v>35</v>
      </c>
      <c r="AD247" t="str">
        <f t="shared" si="12"/>
        <v>เชียงราย-เวียงป่าเป้า</v>
      </c>
      <c r="AE247" t="s">
        <v>55</v>
      </c>
      <c r="AF247" s="1">
        <v>0</v>
      </c>
      <c r="AG247" s="1">
        <v>0</v>
      </c>
      <c r="AH247" s="1">
        <v>0</v>
      </c>
      <c r="AI247" t="s">
        <v>963</v>
      </c>
      <c r="AJ247" s="1">
        <v>1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791</v>
      </c>
      <c r="AS247" s="1">
        <v>123.44</v>
      </c>
      <c r="AT247" s="1">
        <f>Table1[[#This Row],[รวมต้นทุนค่าเดินทาง]]+Table1[[#This Row],[รวมต้นทุนค่าซ่อม]]+Table1[[#This Row],[รวมค่าเสื่อม]]</f>
        <v>2577.0015763546799</v>
      </c>
      <c r="AU247" s="1">
        <f t="shared" si="10"/>
        <v>5126.5042471606366</v>
      </c>
      <c r="AV247" s="1" t="str" cm="1">
        <f t="array" ref="AV247">IF(AC247&lt;4, "เก็บ", IF(OR(AT247 &lt; PERCENTILE(IF($AC$2:$AC$5092=AC247, $AT$2:$AT$5092), 0.25) - 1.5 * (PERCENTILE(IF($AC$2:$AC$5092=AC247, $AT$2:$AT$5092), 0.75) - PERCENTILE(IF($AC$2:$AC$5092=AC247, $AT$2:$AT$5092), 0.25)), AT247 &gt; PERCENTILE(IF($AC$2:$AC$5092=AC247, $AT$2:$AT$5092), 0.75) + 1.5 * (PERCENTILE(IF($AC$2:$AC$5092=AC247, $AT$2:$AT$5092), 0.75) - PERCENTILE(IF($AC$2:$AC$5092=AC247, $AT$2:$AT$5092), 0.25))), "ตัด", "เก็บ"))</f>
        <v>เก็บ</v>
      </c>
      <c r="AW247" s="1">
        <f t="shared" si="11"/>
        <v>3073.4842944215561</v>
      </c>
      <c r="AX247" s="1">
        <v>2121.4881565368364</v>
      </c>
      <c r="AY247" s="1">
        <v>1662.5615763546798</v>
      </c>
    </row>
    <row r="248" spans="1:51" x14ac:dyDescent="0.2">
      <c r="A248" s="3">
        <v>45344</v>
      </c>
      <c r="B248">
        <v>45344</v>
      </c>
      <c r="C248" t="s">
        <v>964</v>
      </c>
      <c r="D248" t="s">
        <v>66</v>
      </c>
      <c r="E248" t="s">
        <v>67</v>
      </c>
      <c r="F248" t="s">
        <v>704</v>
      </c>
      <c r="G248" s="1">
        <v>0</v>
      </c>
      <c r="H248" s="1">
        <v>0</v>
      </c>
      <c r="I248" s="1">
        <v>500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500</v>
      </c>
      <c r="P248" t="s">
        <v>965</v>
      </c>
      <c r="Q248" s="2">
        <v>45344</v>
      </c>
      <c r="R248" t="s">
        <v>70</v>
      </c>
      <c r="S248">
        <v>0</v>
      </c>
      <c r="T248" t="s">
        <v>161</v>
      </c>
      <c r="U248" t="s">
        <v>71</v>
      </c>
      <c r="V248" s="1">
        <v>0</v>
      </c>
      <c r="W248" s="1">
        <v>0</v>
      </c>
      <c r="X248" s="1">
        <v>0</v>
      </c>
      <c r="AA248" t="s">
        <v>58</v>
      </c>
      <c r="AB248" s="1">
        <v>0</v>
      </c>
      <c r="AC248" s="4">
        <f>IF(ISNUMBER(MATCH(AD248, $AD$2:AD247, 0)), INDEX($AC$2:AC247, MATCH(AD248, $AD$2:AD247, 0)), MAX($AC$2:AC247)+1)</f>
        <v>21</v>
      </c>
      <c r="AD248" t="str">
        <f t="shared" si="12"/>
        <v>พุทธมณฑลสาย 2-เชียงใหม่</v>
      </c>
      <c r="AE248" t="s">
        <v>789</v>
      </c>
      <c r="AF248" s="1">
        <v>0</v>
      </c>
      <c r="AG248" s="1">
        <v>0</v>
      </c>
      <c r="AH248" s="1">
        <v>0</v>
      </c>
      <c r="AI248" t="s">
        <v>966</v>
      </c>
      <c r="AJ248" s="1">
        <v>1</v>
      </c>
      <c r="AK248" s="1">
        <v>760</v>
      </c>
      <c r="AL248" s="1">
        <v>760</v>
      </c>
      <c r="AM248" s="1">
        <v>1</v>
      </c>
      <c r="AN248" s="1">
        <v>0</v>
      </c>
      <c r="AO248" s="1">
        <v>0</v>
      </c>
      <c r="AP248" s="1">
        <v>0</v>
      </c>
      <c r="AQ248" s="1">
        <v>0</v>
      </c>
      <c r="AR248" s="1">
        <v>500</v>
      </c>
      <c r="AS248" s="1">
        <v>14540.762676056338</v>
      </c>
      <c r="AT248" s="1">
        <f>Table1[[#This Row],[รวมต้นทุนค่าเดินทาง]]+Table1[[#This Row],[รวมต้นทุนค่าซ่อม]]+Table1[[#This Row],[รวมค่าเสื่อม]]</f>
        <v>16342.944839244194</v>
      </c>
      <c r="AU248" s="1">
        <f t="shared" si="10"/>
        <v>4386.3373101792868</v>
      </c>
      <c r="AV248" s="1" t="str" cm="1">
        <f t="array" ref="AV248">IF(AC248&lt;4, "เก็บ", IF(OR(AT248 &lt; PERCENTILE(IF($AC$2:$AC$5092=AC248, $AT$2:$AT$5092), 0.25) - 1.5 * (PERCENTILE(IF($AC$2:$AC$5092=AC248, $AT$2:$AT$5092), 0.75) - PERCENTILE(IF($AC$2:$AC$5092=AC248, $AT$2:$AT$5092), 0.25)), AT248 &gt; PERCENTILE(IF($AC$2:$AC$5092=AC248, $AT$2:$AT$5092), 0.75) + 1.5 * (PERCENTILE(IF($AC$2:$AC$5092=AC248, $AT$2:$AT$5092), 0.75) - PERCENTILE(IF($AC$2:$AC$5092=AC248, $AT$2:$AT$5092), 0.25))), "ตัด", "เก็บ"))</f>
        <v>ตัด</v>
      </c>
      <c r="AW248" s="1">
        <f t="shared" si="11"/>
        <v>3904.5308500301767</v>
      </c>
      <c r="AX248" s="1">
        <v>2577.9546108768855</v>
      </c>
      <c r="AY248" s="1">
        <v>1302.1821631878556</v>
      </c>
    </row>
    <row r="249" spans="1:51" x14ac:dyDescent="0.2">
      <c r="A249" s="3">
        <v>45345</v>
      </c>
      <c r="B249">
        <v>45345</v>
      </c>
      <c r="C249" t="s">
        <v>967</v>
      </c>
      <c r="D249" t="s">
        <v>66</v>
      </c>
      <c r="E249" t="s">
        <v>67</v>
      </c>
      <c r="F249" t="s">
        <v>194</v>
      </c>
      <c r="G249" s="1">
        <v>0</v>
      </c>
      <c r="H249" s="1">
        <v>0</v>
      </c>
      <c r="I249" s="1">
        <v>500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500</v>
      </c>
      <c r="P249" t="s">
        <v>968</v>
      </c>
      <c r="Q249" s="2">
        <v>45345</v>
      </c>
      <c r="R249" t="s">
        <v>70</v>
      </c>
      <c r="S249">
        <v>0</v>
      </c>
      <c r="T249" t="s">
        <v>71</v>
      </c>
      <c r="U249" t="s">
        <v>72</v>
      </c>
      <c r="V249" s="1">
        <v>0</v>
      </c>
      <c r="W249" s="1">
        <v>0</v>
      </c>
      <c r="X249" s="1">
        <v>0</v>
      </c>
      <c r="AA249" t="s">
        <v>58</v>
      </c>
      <c r="AB249" s="1">
        <v>0</v>
      </c>
      <c r="AC249" s="4">
        <f>IF(ISNUMBER(MATCH(AD249, $AD$2:AD248, 0)), INDEX($AC$2:AC248, MATCH(AD249, $AD$2:AD248, 0)), MAX($AC$2:AC248)+1)</f>
        <v>2</v>
      </c>
      <c r="AD249" t="str">
        <f t="shared" si="12"/>
        <v>เชียงใหม่-พุทธมณฑลสาย 5</v>
      </c>
      <c r="AE249" t="s">
        <v>73</v>
      </c>
      <c r="AF249" s="1">
        <v>0</v>
      </c>
      <c r="AG249" s="1">
        <v>0</v>
      </c>
      <c r="AH249" s="1">
        <v>0</v>
      </c>
      <c r="AI249" t="s">
        <v>969</v>
      </c>
      <c r="AJ249" s="1">
        <v>1</v>
      </c>
      <c r="AK249" s="1">
        <v>720</v>
      </c>
      <c r="AL249" s="1">
        <v>720</v>
      </c>
      <c r="AM249" s="1">
        <v>1</v>
      </c>
      <c r="AN249" s="1">
        <v>0</v>
      </c>
      <c r="AO249" s="1">
        <v>0</v>
      </c>
      <c r="AP249" s="1">
        <v>0</v>
      </c>
      <c r="AQ249" s="1">
        <v>0</v>
      </c>
      <c r="AR249" s="1">
        <v>500</v>
      </c>
      <c r="AS249" s="1">
        <v>48.15</v>
      </c>
      <c r="AT249" s="1">
        <f>Table1[[#This Row],[รวมต้นทุนค่าเดินทาง]]+Table1[[#This Row],[รวมต้นทุนค่าซ่อม]]+Table1[[#This Row],[รวมค่าเสื่อม]]</f>
        <v>1751.2880753138074</v>
      </c>
      <c r="AU249" s="1">
        <f t="shared" si="10"/>
        <v>5026.5629662053279</v>
      </c>
      <c r="AV249" s="1" t="str" cm="1">
        <f t="array" ref="AV249">IF(AC249&lt;4, "เก็บ", IF(OR(AT249 &lt; PERCENTILE(IF($AC$2:$AC$5092=AC249, $AT$2:$AT$5092), 0.25) - 1.5 * (PERCENTILE(IF($AC$2:$AC$5092=AC249, $AT$2:$AT$5092), 0.75) - PERCENTILE(IF($AC$2:$AC$5092=AC249, $AT$2:$AT$5092), 0.25)), AT249 &gt; PERCENTILE(IF($AC$2:$AC$5092=AC249, $AT$2:$AT$5092), 0.75) + 1.5 * (PERCENTILE(IF($AC$2:$AC$5092=AC249, $AT$2:$AT$5092), 0.75) - PERCENTILE(IF($AC$2:$AC$5092=AC249, $AT$2:$AT$5092), 0.25))), "ตัด", "เก็บ"))</f>
        <v>เก็บ</v>
      </c>
      <c r="AW249" s="1">
        <f t="shared" si="11"/>
        <v>5026.5629662053279</v>
      </c>
      <c r="AX249" s="1">
        <v>4064.5059139663294</v>
      </c>
      <c r="AY249" s="1">
        <v>1203.1380753138076</v>
      </c>
    </row>
    <row r="250" spans="1:51" x14ac:dyDescent="0.2">
      <c r="A250" s="3">
        <v>45345</v>
      </c>
      <c r="B250">
        <v>45345</v>
      </c>
      <c r="C250" t="s">
        <v>970</v>
      </c>
      <c r="D250" t="s">
        <v>66</v>
      </c>
      <c r="E250" t="s">
        <v>67</v>
      </c>
      <c r="F250" t="s">
        <v>353</v>
      </c>
      <c r="G250" s="1">
        <v>0</v>
      </c>
      <c r="H250" s="1">
        <v>0</v>
      </c>
      <c r="I250" s="1">
        <v>500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500</v>
      </c>
      <c r="P250" t="s">
        <v>971</v>
      </c>
      <c r="Q250" s="2">
        <v>45345</v>
      </c>
      <c r="R250" t="s">
        <v>70</v>
      </c>
      <c r="S250">
        <v>0</v>
      </c>
      <c r="T250" t="s">
        <v>71</v>
      </c>
      <c r="U250" t="s">
        <v>72</v>
      </c>
      <c r="V250" s="1">
        <v>0</v>
      </c>
      <c r="W250" s="1">
        <v>0</v>
      </c>
      <c r="X250" s="1">
        <v>0</v>
      </c>
      <c r="AA250" t="s">
        <v>58</v>
      </c>
      <c r="AB250" s="1">
        <v>0</v>
      </c>
      <c r="AC250" s="4">
        <f>IF(ISNUMBER(MATCH(AD250, $AD$2:AD249, 0)), INDEX($AC$2:AC249, MATCH(AD250, $AD$2:AD249, 0)), MAX($AC$2:AC249)+1)</f>
        <v>2</v>
      </c>
      <c r="AD250" t="str">
        <f t="shared" si="12"/>
        <v>เชียงใหม่-พุทธมณฑลสาย 5</v>
      </c>
      <c r="AE250" t="s">
        <v>73</v>
      </c>
      <c r="AF250" s="1">
        <v>0</v>
      </c>
      <c r="AG250" s="1">
        <v>0</v>
      </c>
      <c r="AH250" s="1">
        <v>0</v>
      </c>
      <c r="AI250" t="s">
        <v>972</v>
      </c>
      <c r="AJ250" s="1">
        <v>1</v>
      </c>
      <c r="AK250" s="1">
        <v>720</v>
      </c>
      <c r="AL250" s="1">
        <v>720</v>
      </c>
      <c r="AM250" s="1">
        <v>1</v>
      </c>
      <c r="AN250" s="1">
        <v>0</v>
      </c>
      <c r="AO250" s="1">
        <v>0</v>
      </c>
      <c r="AP250" s="1">
        <v>0</v>
      </c>
      <c r="AQ250" s="1">
        <v>0</v>
      </c>
      <c r="AR250" s="1">
        <v>500</v>
      </c>
      <c r="AS250" s="1">
        <v>538</v>
      </c>
      <c r="AT250" s="1">
        <f>Table1[[#This Row],[รวมต้นทุนค่าเดินทาง]]+Table1[[#This Row],[รวมต้นทุนค่าซ่อม]]+Table1[[#This Row],[รวมค่าเสื่อม]]</f>
        <v>2284.1597542242703</v>
      </c>
      <c r="AU250" s="1">
        <f t="shared" si="10"/>
        <v>5026.5629662053279</v>
      </c>
      <c r="AV250" s="1" t="str" cm="1">
        <f t="array" ref="AV250">IF(AC250&lt;4, "เก็บ", IF(OR(AT250 &lt; PERCENTILE(IF($AC$2:$AC$5092=AC250, $AT$2:$AT$5092), 0.25) - 1.5 * (PERCENTILE(IF($AC$2:$AC$5092=AC250, $AT$2:$AT$5092), 0.75) - PERCENTILE(IF($AC$2:$AC$5092=AC250, $AT$2:$AT$5092), 0.25)), AT250 &gt; PERCENTILE(IF($AC$2:$AC$5092=AC250, $AT$2:$AT$5092), 0.75) + 1.5 * (PERCENTILE(IF($AC$2:$AC$5092=AC250, $AT$2:$AT$5092), 0.75) - PERCENTILE(IF($AC$2:$AC$5092=AC250, $AT$2:$AT$5092), 0.25))), "ตัด", "เก็บ"))</f>
        <v>เก็บ</v>
      </c>
      <c r="AW250" s="1">
        <f t="shared" si="11"/>
        <v>5026.5629662053279</v>
      </c>
      <c r="AX250" s="1">
        <v>4064.5059139663294</v>
      </c>
      <c r="AY250" s="1">
        <v>1246.1597542242703</v>
      </c>
    </row>
    <row r="251" spans="1:51" x14ac:dyDescent="0.2">
      <c r="A251" s="3">
        <v>45345</v>
      </c>
      <c r="B251">
        <v>45345</v>
      </c>
      <c r="C251" t="s">
        <v>973</v>
      </c>
      <c r="D251" t="s">
        <v>66</v>
      </c>
      <c r="E251" t="s">
        <v>67</v>
      </c>
      <c r="F251" t="s">
        <v>277</v>
      </c>
      <c r="G251" s="1">
        <v>0</v>
      </c>
      <c r="H251" s="1">
        <v>0</v>
      </c>
      <c r="I251" s="1">
        <v>500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500</v>
      </c>
      <c r="P251" t="s">
        <v>974</v>
      </c>
      <c r="Q251" s="2">
        <v>45345</v>
      </c>
      <c r="R251" t="s">
        <v>70</v>
      </c>
      <c r="S251">
        <v>0</v>
      </c>
      <c r="T251" t="s">
        <v>161</v>
      </c>
      <c r="U251" t="s">
        <v>71</v>
      </c>
      <c r="V251" s="1">
        <v>0</v>
      </c>
      <c r="W251" s="1">
        <v>0</v>
      </c>
      <c r="X251" s="1">
        <v>0</v>
      </c>
      <c r="AA251" t="s">
        <v>58</v>
      </c>
      <c r="AB251" s="1">
        <v>0</v>
      </c>
      <c r="AC251" s="4">
        <f>IF(ISNUMBER(MATCH(AD251, $AD$2:AD250, 0)), INDEX($AC$2:AC250, MATCH(AD251, $AD$2:AD250, 0)), MAX($AC$2:AC250)+1)</f>
        <v>21</v>
      </c>
      <c r="AD251" t="str">
        <f t="shared" si="12"/>
        <v>พุทธมณฑลสาย 2-เชียงใหม่</v>
      </c>
      <c r="AE251" t="s">
        <v>789</v>
      </c>
      <c r="AF251" s="1">
        <v>0</v>
      </c>
      <c r="AG251" s="1">
        <v>0</v>
      </c>
      <c r="AH251" s="1">
        <v>0</v>
      </c>
      <c r="AI251" t="s">
        <v>975</v>
      </c>
      <c r="AJ251" s="1">
        <v>1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500</v>
      </c>
      <c r="AS251" s="1">
        <v>64.2</v>
      </c>
      <c r="AT251" s="1">
        <f>Table1[[#This Row],[รวมต้นทุนค่าเดินทาง]]+Table1[[#This Row],[รวมต้นทุนค่าซ่อม]]+Table1[[#This Row],[รวมค่าเสื่อม]]</f>
        <v>1665.0021390374332</v>
      </c>
      <c r="AU251" s="1">
        <f t="shared" si="10"/>
        <v>4386.3373101792868</v>
      </c>
      <c r="AV251" s="1" t="str" cm="1">
        <f t="array" ref="AV251">IF(AC251&lt;4, "เก็บ", IF(OR(AT251 &lt; PERCENTILE(IF($AC$2:$AC$5092=AC251, $AT$2:$AT$5092), 0.25) - 1.5 * (PERCENTILE(IF($AC$2:$AC$5092=AC251, $AT$2:$AT$5092), 0.75) - PERCENTILE(IF($AC$2:$AC$5092=AC251, $AT$2:$AT$5092), 0.25)), AT251 &gt; PERCENTILE(IF($AC$2:$AC$5092=AC251, $AT$2:$AT$5092), 0.75) + 1.5 * (PERCENTILE(IF($AC$2:$AC$5092=AC251, $AT$2:$AT$5092), 0.75) - PERCENTILE(IF($AC$2:$AC$5092=AC251, $AT$2:$AT$5092), 0.25))), "ตัด", "เก็บ"))</f>
        <v>เก็บ</v>
      </c>
      <c r="AW251" s="1">
        <f t="shared" si="11"/>
        <v>3904.5308500301767</v>
      </c>
      <c r="AX251" s="1">
        <v>2577.9546108768855</v>
      </c>
      <c r="AY251" s="1">
        <v>1100.8021390374331</v>
      </c>
    </row>
    <row r="252" spans="1:51" x14ac:dyDescent="0.2">
      <c r="A252" s="3">
        <v>45345</v>
      </c>
      <c r="B252">
        <v>45345</v>
      </c>
      <c r="C252" t="s">
        <v>976</v>
      </c>
      <c r="D252" t="s">
        <v>51</v>
      </c>
      <c r="E252" t="s">
        <v>61</v>
      </c>
      <c r="F252" t="s">
        <v>977</v>
      </c>
      <c r="G252" s="1">
        <v>1500</v>
      </c>
      <c r="H252" s="1">
        <v>0</v>
      </c>
      <c r="I252" s="1">
        <v>550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2050</v>
      </c>
      <c r="P252">
        <v>5240251562567</v>
      </c>
      <c r="Q252" s="2">
        <v>45345</v>
      </c>
      <c r="R252" t="s">
        <v>978</v>
      </c>
      <c r="S252">
        <v>0</v>
      </c>
      <c r="T252" t="s">
        <v>979</v>
      </c>
      <c r="U252" t="s">
        <v>980</v>
      </c>
      <c r="V252" s="1">
        <v>2551</v>
      </c>
      <c r="W252" s="1">
        <v>0</v>
      </c>
      <c r="X252" s="1">
        <v>0</v>
      </c>
      <c r="AA252" t="s">
        <v>58</v>
      </c>
      <c r="AB252" s="1">
        <v>0</v>
      </c>
      <c r="AC252" s="4">
        <f>IF(ISNUMBER(MATCH(AD252, $AD$2:AD251, 0)), INDEX($AC$2:AC251, MATCH(AD252, $AD$2:AD251, 0)), MAX($AC$2:AC251)+1)</f>
        <v>36</v>
      </c>
      <c r="AD252" t="str">
        <f t="shared" si="12"/>
        <v>สี่แยกมหานาค-เชียงดาว</v>
      </c>
      <c r="AE252" t="s">
        <v>789</v>
      </c>
      <c r="AF252" s="1">
        <v>5051</v>
      </c>
      <c r="AG252" s="1">
        <v>0</v>
      </c>
      <c r="AH252" s="1">
        <v>0</v>
      </c>
      <c r="AI252" t="s">
        <v>981</v>
      </c>
      <c r="AJ252" s="1">
        <v>1</v>
      </c>
      <c r="AK252" s="1">
        <v>782</v>
      </c>
      <c r="AL252" s="1">
        <v>782</v>
      </c>
      <c r="AM252" s="1">
        <v>1</v>
      </c>
      <c r="AN252" s="1">
        <v>0</v>
      </c>
      <c r="AO252" s="1">
        <v>0</v>
      </c>
      <c r="AP252" s="1">
        <v>0</v>
      </c>
      <c r="AQ252" s="1">
        <v>0</v>
      </c>
      <c r="AR252" s="1">
        <v>9652</v>
      </c>
      <c r="AS252" s="1">
        <v>28.533333333333331</v>
      </c>
      <c r="AT252" s="1" t="e">
        <f>Table1[[#This Row],[รวมต้นทุนค่าเดินทาง]]+Table1[[#This Row],[รวมต้นทุนค่าซ่อม]]+Table1[[#This Row],[รวมค่าเสื่อม]]</f>
        <v>#N/A</v>
      </c>
      <c r="AU252" s="1" t="e">
        <f t="shared" si="10"/>
        <v>#N/A</v>
      </c>
      <c r="AV252" s="1" t="e" cm="1">
        <f t="array" ref="AV252">IF(AC252&lt;4, "เก็บ", IF(OR(AT252 &lt; PERCENTILE(IF($AC$2:$AC$5092=AC252, $AT$2:$AT$5092), 0.25) - 1.5 * (PERCENTILE(IF($AC$2:$AC$5092=AC252, $AT$2:$AT$5092), 0.75) - PERCENTILE(IF($AC$2:$AC$5092=AC252, $AT$2:$AT$5092), 0.25)), AT252 &gt; PERCENTILE(IF($AC$2:$AC$5092=AC252, $AT$2:$AT$5092), 0.75) + 1.5 * (PERCENTILE(IF($AC$2:$AC$5092=AC252, $AT$2:$AT$5092), 0.75) - PERCENTILE(IF($AC$2:$AC$5092=AC252, $AT$2:$AT$5092), 0.25))), "ตัด", "เก็บ"))</f>
        <v>#N/A</v>
      </c>
      <c r="AW252" s="1" t="e">
        <f t="shared" si="11"/>
        <v>#DIV/0!</v>
      </c>
      <c r="AX252" s="1">
        <v>11616.64</v>
      </c>
      <c r="AY252" s="1" t="e">
        <v>#N/A</v>
      </c>
    </row>
    <row r="253" spans="1:51" x14ac:dyDescent="0.2">
      <c r="A253" s="3">
        <v>45345</v>
      </c>
      <c r="B253">
        <v>45345</v>
      </c>
      <c r="C253" t="s">
        <v>982</v>
      </c>
      <c r="D253" t="s">
        <v>66</v>
      </c>
      <c r="E253" t="s">
        <v>129</v>
      </c>
      <c r="F253" t="s">
        <v>180</v>
      </c>
      <c r="G253" s="1">
        <v>0</v>
      </c>
      <c r="H253" s="1">
        <v>0</v>
      </c>
      <c r="I253" s="1">
        <v>500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500</v>
      </c>
      <c r="P253" t="s">
        <v>983</v>
      </c>
      <c r="Q253" s="2">
        <v>45345</v>
      </c>
      <c r="R253" t="s">
        <v>70</v>
      </c>
      <c r="S253">
        <v>0</v>
      </c>
      <c r="T253" t="s">
        <v>161</v>
      </c>
      <c r="U253" t="s">
        <v>71</v>
      </c>
      <c r="V253" s="1">
        <v>975</v>
      </c>
      <c r="W253" s="1">
        <v>0</v>
      </c>
      <c r="X253" s="1">
        <v>0</v>
      </c>
      <c r="AA253" t="s">
        <v>58</v>
      </c>
      <c r="AB253" s="1">
        <v>0</v>
      </c>
      <c r="AC253" s="4">
        <f>IF(ISNUMBER(MATCH(AD253, $AD$2:AD252, 0)), INDEX($AC$2:AC252, MATCH(AD253, $AD$2:AD252, 0)), MAX($AC$2:AC252)+1)</f>
        <v>21</v>
      </c>
      <c r="AD253" t="str">
        <f t="shared" si="12"/>
        <v>พุทธมณฑลสาย 2-เชียงใหม่</v>
      </c>
      <c r="AE253" t="s">
        <v>789</v>
      </c>
      <c r="AF253" s="1">
        <v>975</v>
      </c>
      <c r="AG253" s="1">
        <v>0</v>
      </c>
      <c r="AH253" s="1">
        <v>0</v>
      </c>
      <c r="AI253" t="s">
        <v>984</v>
      </c>
      <c r="AJ253" s="1">
        <v>1</v>
      </c>
      <c r="AK253" s="1">
        <v>720</v>
      </c>
      <c r="AL253" s="1">
        <v>720</v>
      </c>
      <c r="AM253" s="1">
        <v>1</v>
      </c>
      <c r="AN253" s="1">
        <v>0</v>
      </c>
      <c r="AO253" s="1">
        <v>0</v>
      </c>
      <c r="AP253" s="1">
        <v>0</v>
      </c>
      <c r="AQ253" s="1">
        <v>0</v>
      </c>
      <c r="AR253" s="1">
        <v>2450</v>
      </c>
      <c r="AS253" s="1">
        <v>1020.1479999999999</v>
      </c>
      <c r="AT253" s="1">
        <f>Table1[[#This Row],[รวมต้นทุนค่าเดินทาง]]+Table1[[#This Row],[รวมต้นทุนค่าซ่อม]]+Table1[[#This Row],[รวมค่าเสื่อม]]</f>
        <v>5425.2273421169775</v>
      </c>
      <c r="AU253" s="1">
        <f t="shared" si="10"/>
        <v>4386.3373101792868</v>
      </c>
      <c r="AV253" s="1" t="str" cm="1">
        <f t="array" ref="AV253">IF(AC253&lt;4, "เก็บ", IF(OR(AT253 &lt; PERCENTILE(IF($AC$2:$AC$5092=AC253, $AT$2:$AT$5092), 0.25) - 1.5 * (PERCENTILE(IF($AC$2:$AC$5092=AC253, $AT$2:$AT$5092), 0.75) - PERCENTILE(IF($AC$2:$AC$5092=AC253, $AT$2:$AT$5092), 0.25)), AT253 &gt; PERCENTILE(IF($AC$2:$AC$5092=AC253, $AT$2:$AT$5092), 0.75) + 1.5 * (PERCENTILE(IF($AC$2:$AC$5092=AC253, $AT$2:$AT$5092), 0.75) - PERCENTILE(IF($AC$2:$AC$5092=AC253, $AT$2:$AT$5092), 0.25))), "ตัด", "เก็บ"))</f>
        <v>เก็บ</v>
      </c>
      <c r="AW253" s="1">
        <f t="shared" si="11"/>
        <v>3904.5308500301767</v>
      </c>
      <c r="AX253" s="1">
        <v>2577.9546108768855</v>
      </c>
      <c r="AY253" s="1">
        <v>1955.0793421169769</v>
      </c>
    </row>
    <row r="254" spans="1:51" x14ac:dyDescent="0.2">
      <c r="A254" s="3">
        <v>45345</v>
      </c>
      <c r="B254">
        <v>45345</v>
      </c>
      <c r="C254" t="s">
        <v>985</v>
      </c>
      <c r="D254" t="s">
        <v>66</v>
      </c>
      <c r="E254" t="s">
        <v>67</v>
      </c>
      <c r="F254" t="s">
        <v>248</v>
      </c>
      <c r="G254" s="1">
        <v>0</v>
      </c>
      <c r="H254" s="1">
        <v>0</v>
      </c>
      <c r="I254" s="1">
        <v>500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500</v>
      </c>
      <c r="P254" t="s">
        <v>986</v>
      </c>
      <c r="Q254" s="2">
        <v>45345</v>
      </c>
      <c r="R254" t="s">
        <v>70</v>
      </c>
      <c r="S254">
        <v>0</v>
      </c>
      <c r="T254" t="s">
        <v>161</v>
      </c>
      <c r="U254" t="s">
        <v>71</v>
      </c>
      <c r="V254" s="1">
        <v>975</v>
      </c>
      <c r="W254" s="1">
        <v>0</v>
      </c>
      <c r="X254" s="1">
        <v>0</v>
      </c>
      <c r="AA254" t="s">
        <v>58</v>
      </c>
      <c r="AB254" s="1">
        <v>0</v>
      </c>
      <c r="AC254" s="4">
        <f>IF(ISNUMBER(MATCH(AD254, $AD$2:AD253, 0)), INDEX($AC$2:AC253, MATCH(AD254, $AD$2:AD253, 0)), MAX($AC$2:AC253)+1)</f>
        <v>21</v>
      </c>
      <c r="AD254" t="str">
        <f t="shared" si="12"/>
        <v>พุทธมณฑลสาย 2-เชียงใหม่</v>
      </c>
      <c r="AE254" t="s">
        <v>789</v>
      </c>
      <c r="AF254" s="1">
        <v>975</v>
      </c>
      <c r="AG254" s="1">
        <v>0</v>
      </c>
      <c r="AH254" s="1">
        <v>0</v>
      </c>
      <c r="AI254" t="s">
        <v>987</v>
      </c>
      <c r="AJ254" s="1">
        <v>1</v>
      </c>
      <c r="AK254" s="1">
        <v>720</v>
      </c>
      <c r="AL254" s="1">
        <v>720</v>
      </c>
      <c r="AM254" s="1">
        <v>1</v>
      </c>
      <c r="AN254" s="1">
        <v>0</v>
      </c>
      <c r="AO254" s="1">
        <v>0</v>
      </c>
      <c r="AP254" s="1">
        <v>0</v>
      </c>
      <c r="AQ254" s="1">
        <v>0</v>
      </c>
      <c r="AR254" s="1">
        <v>2450</v>
      </c>
      <c r="AS254" s="1">
        <v>192.6</v>
      </c>
      <c r="AT254" s="1">
        <f>Table1[[#This Row],[รวมต้นทุนค่าเดินทาง]]+Table1[[#This Row],[รวมต้นทุนค่าซ่อม]]+Table1[[#This Row],[รวมค่าเสื่อม]]</f>
        <v>4856.7682534187297</v>
      </c>
      <c r="AU254" s="1">
        <f t="shared" si="10"/>
        <v>4386.3373101792868</v>
      </c>
      <c r="AV254" s="1" t="str" cm="1">
        <f t="array" ref="AV254">IF(AC254&lt;4, "เก็บ", IF(OR(AT254 &lt; PERCENTILE(IF($AC$2:$AC$5092=AC254, $AT$2:$AT$5092), 0.25) - 1.5 * (PERCENTILE(IF($AC$2:$AC$5092=AC254, $AT$2:$AT$5092), 0.75) - PERCENTILE(IF($AC$2:$AC$5092=AC254, $AT$2:$AT$5092), 0.25)), AT254 &gt; PERCENTILE(IF($AC$2:$AC$5092=AC254, $AT$2:$AT$5092), 0.75) + 1.5 * (PERCENTILE(IF($AC$2:$AC$5092=AC254, $AT$2:$AT$5092), 0.75) - PERCENTILE(IF($AC$2:$AC$5092=AC254, $AT$2:$AT$5092), 0.25))), "ตัด", "เก็บ"))</f>
        <v>เก็บ</v>
      </c>
      <c r="AW254" s="1">
        <f t="shared" si="11"/>
        <v>3904.5308500301767</v>
      </c>
      <c r="AX254" s="1">
        <v>2577.9546108768855</v>
      </c>
      <c r="AY254" s="1">
        <v>2214.1682534187294</v>
      </c>
    </row>
    <row r="255" spans="1:51" x14ac:dyDescent="0.2">
      <c r="A255" s="3">
        <v>45345</v>
      </c>
      <c r="B255">
        <v>45345</v>
      </c>
      <c r="C255" t="s">
        <v>988</v>
      </c>
      <c r="D255" t="s">
        <v>66</v>
      </c>
      <c r="E255" t="s">
        <v>67</v>
      </c>
      <c r="F255" t="s">
        <v>849</v>
      </c>
      <c r="G255" s="1">
        <v>0</v>
      </c>
      <c r="H255" s="1">
        <v>0</v>
      </c>
      <c r="I255" s="1">
        <v>500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500</v>
      </c>
      <c r="P255" t="s">
        <v>989</v>
      </c>
      <c r="Q255" s="2">
        <v>45345</v>
      </c>
      <c r="R255" t="s">
        <v>70</v>
      </c>
      <c r="S255">
        <v>0</v>
      </c>
      <c r="T255" t="s">
        <v>161</v>
      </c>
      <c r="U255" t="s">
        <v>71</v>
      </c>
      <c r="V255" s="1">
        <v>0</v>
      </c>
      <c r="W255" s="1">
        <v>0</v>
      </c>
      <c r="X255" s="1">
        <v>0</v>
      </c>
      <c r="AA255" t="s">
        <v>58</v>
      </c>
      <c r="AB255" s="1">
        <v>0</v>
      </c>
      <c r="AC255" s="4">
        <f>IF(ISNUMBER(MATCH(AD255, $AD$2:AD254, 0)), INDEX($AC$2:AC254, MATCH(AD255, $AD$2:AD254, 0)), MAX($AC$2:AC254)+1)</f>
        <v>21</v>
      </c>
      <c r="AD255" t="str">
        <f t="shared" si="12"/>
        <v>พุทธมณฑลสาย 2-เชียงใหม่</v>
      </c>
      <c r="AE255" t="s">
        <v>789</v>
      </c>
      <c r="AF255" s="1">
        <v>0</v>
      </c>
      <c r="AG255" s="1">
        <v>0</v>
      </c>
      <c r="AH255" s="1">
        <v>0</v>
      </c>
      <c r="AI255" t="s">
        <v>990</v>
      </c>
      <c r="AJ255" s="1">
        <v>1</v>
      </c>
      <c r="AK255" s="1">
        <v>720</v>
      </c>
      <c r="AL255" s="1">
        <v>720</v>
      </c>
      <c r="AM255" s="1">
        <v>1</v>
      </c>
      <c r="AN255" s="1">
        <v>0</v>
      </c>
      <c r="AO255" s="1">
        <v>0</v>
      </c>
      <c r="AP255" s="1">
        <v>0</v>
      </c>
      <c r="AQ255" s="1">
        <v>0</v>
      </c>
      <c r="AR255" s="1">
        <v>500</v>
      </c>
      <c r="AS255" s="1">
        <v>224.7</v>
      </c>
      <c r="AT255" s="1">
        <f>Table1[[#This Row],[รวมต้นทุนค่าเดินทาง]]+Table1[[#This Row],[รวมต้นทุนค่าซ่อม]]+Table1[[#This Row],[รวมค่าเสื่อม]]</f>
        <v>2010.0362173800363</v>
      </c>
      <c r="AU255" s="1">
        <f t="shared" si="10"/>
        <v>4386.3373101792868</v>
      </c>
      <c r="AV255" s="1" t="str" cm="1">
        <f t="array" ref="AV255">IF(AC255&lt;4, "เก็บ", IF(OR(AT255 &lt; PERCENTILE(IF($AC$2:$AC$5092=AC255, $AT$2:$AT$5092), 0.25) - 1.5 * (PERCENTILE(IF($AC$2:$AC$5092=AC255, $AT$2:$AT$5092), 0.75) - PERCENTILE(IF($AC$2:$AC$5092=AC255, $AT$2:$AT$5092), 0.25)), AT255 &gt; PERCENTILE(IF($AC$2:$AC$5092=AC255, $AT$2:$AT$5092), 0.75) + 1.5 * (PERCENTILE(IF($AC$2:$AC$5092=AC255, $AT$2:$AT$5092), 0.75) - PERCENTILE(IF($AC$2:$AC$5092=AC255, $AT$2:$AT$5092), 0.25))), "ตัด", "เก็บ"))</f>
        <v>เก็บ</v>
      </c>
      <c r="AW255" s="1">
        <f t="shared" si="11"/>
        <v>3904.5308500301767</v>
      </c>
      <c r="AX255" s="1">
        <v>2577.9546108768855</v>
      </c>
      <c r="AY255" s="1">
        <v>1285.3362173800363</v>
      </c>
    </row>
    <row r="256" spans="1:51" x14ac:dyDescent="0.2">
      <c r="A256" s="3">
        <v>45345</v>
      </c>
      <c r="B256">
        <v>45345</v>
      </c>
      <c r="C256" t="s">
        <v>991</v>
      </c>
      <c r="D256" t="s">
        <v>66</v>
      </c>
      <c r="E256" t="s">
        <v>129</v>
      </c>
      <c r="F256" t="s">
        <v>683</v>
      </c>
      <c r="G256" s="1">
        <v>0</v>
      </c>
      <c r="H256" s="1">
        <v>0</v>
      </c>
      <c r="I256" s="1">
        <v>500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500</v>
      </c>
      <c r="P256" t="s">
        <v>992</v>
      </c>
      <c r="Q256" s="2">
        <v>45345</v>
      </c>
      <c r="R256" t="s">
        <v>70</v>
      </c>
      <c r="S256">
        <v>0</v>
      </c>
      <c r="T256" t="s">
        <v>161</v>
      </c>
      <c r="U256" t="s">
        <v>71</v>
      </c>
      <c r="V256" s="1">
        <v>0</v>
      </c>
      <c r="W256" s="1">
        <v>0</v>
      </c>
      <c r="X256" s="1">
        <v>0</v>
      </c>
      <c r="AA256" t="s">
        <v>58</v>
      </c>
      <c r="AB256" s="1">
        <v>0</v>
      </c>
      <c r="AC256" s="4">
        <f>IF(ISNUMBER(MATCH(AD256, $AD$2:AD255, 0)), INDEX($AC$2:AC255, MATCH(AD256, $AD$2:AD255, 0)), MAX($AC$2:AC255)+1)</f>
        <v>21</v>
      </c>
      <c r="AD256" t="str">
        <f t="shared" si="12"/>
        <v>พุทธมณฑลสาย 2-เชียงใหม่</v>
      </c>
      <c r="AE256" t="s">
        <v>789</v>
      </c>
      <c r="AF256" s="1">
        <v>0</v>
      </c>
      <c r="AG256" s="1">
        <v>0</v>
      </c>
      <c r="AH256" s="1">
        <v>0</v>
      </c>
      <c r="AI256" t="s">
        <v>993</v>
      </c>
      <c r="AJ256" s="1">
        <v>1</v>
      </c>
      <c r="AK256" s="1">
        <v>720</v>
      </c>
      <c r="AL256" s="1">
        <v>720</v>
      </c>
      <c r="AM256" s="1">
        <v>1</v>
      </c>
      <c r="AN256" s="1">
        <v>0</v>
      </c>
      <c r="AO256" s="1">
        <v>0</v>
      </c>
      <c r="AP256" s="1">
        <v>0</v>
      </c>
      <c r="AQ256" s="1">
        <v>0</v>
      </c>
      <c r="AR256" s="1">
        <v>500</v>
      </c>
      <c r="AS256" s="1">
        <v>678.35681592039805</v>
      </c>
      <c r="AT256" s="1">
        <f>Table1[[#This Row],[รวมต้นทุนค่าเดินทาง]]+Table1[[#This Row],[รวมต้นทุนค่าซ่อม]]+Table1[[#This Row],[รวมค่าเสื่อม]]</f>
        <v>2539.5531349388029</v>
      </c>
      <c r="AU256" s="1">
        <f t="shared" si="10"/>
        <v>4386.3373101792868</v>
      </c>
      <c r="AV256" s="1" t="str" cm="1">
        <f t="array" ref="AV256">IF(AC256&lt;4, "เก็บ", IF(OR(AT256 &lt; PERCENTILE(IF($AC$2:$AC$5092=AC256, $AT$2:$AT$5092), 0.25) - 1.5 * (PERCENTILE(IF($AC$2:$AC$5092=AC256, $AT$2:$AT$5092), 0.75) - PERCENTILE(IF($AC$2:$AC$5092=AC256, $AT$2:$AT$5092), 0.25)), AT256 &gt; PERCENTILE(IF($AC$2:$AC$5092=AC256, $AT$2:$AT$5092), 0.75) + 1.5 * (PERCENTILE(IF($AC$2:$AC$5092=AC256, $AT$2:$AT$5092), 0.75) - PERCENTILE(IF($AC$2:$AC$5092=AC256, $AT$2:$AT$5092), 0.25))), "ตัด", "เก็บ"))</f>
        <v>เก็บ</v>
      </c>
      <c r="AW256" s="1">
        <f t="shared" si="11"/>
        <v>3904.5308500301767</v>
      </c>
      <c r="AX256" s="1">
        <v>2577.9546108768855</v>
      </c>
      <c r="AY256" s="1">
        <v>1361.1963190184049</v>
      </c>
    </row>
    <row r="257" spans="1:51" x14ac:dyDescent="0.2">
      <c r="A257" s="3">
        <v>45345</v>
      </c>
      <c r="B257">
        <v>45345</v>
      </c>
      <c r="C257" t="s">
        <v>994</v>
      </c>
      <c r="D257" t="s">
        <v>66</v>
      </c>
      <c r="E257" t="s">
        <v>84</v>
      </c>
      <c r="F257" t="s">
        <v>995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t="s">
        <v>996</v>
      </c>
      <c r="Q257" s="2">
        <v>45345</v>
      </c>
      <c r="R257" t="s">
        <v>55</v>
      </c>
      <c r="S257">
        <v>0</v>
      </c>
      <c r="T257" t="s">
        <v>87</v>
      </c>
      <c r="U257" t="s">
        <v>108</v>
      </c>
      <c r="V257" s="1">
        <v>0</v>
      </c>
      <c r="W257" s="1">
        <v>518</v>
      </c>
      <c r="X257" s="1">
        <v>0</v>
      </c>
      <c r="Y257" t="s">
        <v>87</v>
      </c>
      <c r="Z257" t="s">
        <v>108</v>
      </c>
      <c r="AA257" t="s">
        <v>997</v>
      </c>
      <c r="AB257" s="1">
        <v>0</v>
      </c>
      <c r="AC257" s="4">
        <f>IF(ISNUMBER(MATCH(AD257, $AD$2:AD256, 0)), INDEX($AC$2:AC256, MATCH(AD257, $AD$2:AD256, 0)), MAX($AC$2:AC256)+1)</f>
        <v>35</v>
      </c>
      <c r="AD257" t="str">
        <f t="shared" si="12"/>
        <v>เชียงราย-เวียงป่าเป้า</v>
      </c>
      <c r="AE257" t="s">
        <v>55</v>
      </c>
      <c r="AF257" s="1">
        <v>0</v>
      </c>
      <c r="AG257" s="1">
        <v>0</v>
      </c>
      <c r="AH257" s="1">
        <v>0</v>
      </c>
      <c r="AI257" t="s">
        <v>998</v>
      </c>
      <c r="AJ257" s="1">
        <v>2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518</v>
      </c>
      <c r="AS257" s="1">
        <v>170.0958906967042</v>
      </c>
      <c r="AT257" s="1">
        <f>Table1[[#This Row],[รวมต้นทุนค่าเดินทาง]]+Table1[[#This Row],[รวมต้นทุนค่าซ่อม]]+Table1[[#This Row],[รวมค่าเสื่อม]]</f>
        <v>2552.7367746746049</v>
      </c>
      <c r="AU257" s="1">
        <f t="shared" si="10"/>
        <v>5126.5042471606366</v>
      </c>
      <c r="AV257" s="1" t="str" cm="1">
        <f t="array" ref="AV257">IF(AC257&lt;4, "เก็บ", IF(OR(AT257 &lt; PERCENTILE(IF($AC$2:$AC$5092=AC257, $AT$2:$AT$5092), 0.25) - 1.5 * (PERCENTILE(IF($AC$2:$AC$5092=AC257, $AT$2:$AT$5092), 0.75) - PERCENTILE(IF($AC$2:$AC$5092=AC257, $AT$2:$AT$5092), 0.25)), AT257 &gt; PERCENTILE(IF($AC$2:$AC$5092=AC257, $AT$2:$AT$5092), 0.75) + 1.5 * (PERCENTILE(IF($AC$2:$AC$5092=AC257, $AT$2:$AT$5092), 0.75) - PERCENTILE(IF($AC$2:$AC$5092=AC257, $AT$2:$AT$5092), 0.25))), "ตัด", "เก็บ"))</f>
        <v>เก็บ</v>
      </c>
      <c r="AW257" s="1">
        <f t="shared" si="11"/>
        <v>3073.4842944215561</v>
      </c>
      <c r="AX257" s="1">
        <v>2121.4881565368364</v>
      </c>
      <c r="AY257" s="1">
        <v>1864.6408839779006</v>
      </c>
    </row>
    <row r="258" spans="1:51" x14ac:dyDescent="0.2">
      <c r="A258" s="3">
        <v>45345</v>
      </c>
      <c r="B258">
        <v>45345</v>
      </c>
      <c r="C258" t="s">
        <v>999</v>
      </c>
      <c r="D258" t="s">
        <v>66</v>
      </c>
      <c r="E258" t="s">
        <v>84</v>
      </c>
      <c r="F258" t="s">
        <v>415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t="s">
        <v>1000</v>
      </c>
      <c r="Q258" s="2">
        <v>45345</v>
      </c>
      <c r="R258" t="s">
        <v>55</v>
      </c>
      <c r="S258">
        <v>0</v>
      </c>
      <c r="T258" t="s">
        <v>114</v>
      </c>
      <c r="U258" t="s">
        <v>71</v>
      </c>
      <c r="V258" s="1">
        <v>0</v>
      </c>
      <c r="W258" s="1">
        <v>1493</v>
      </c>
      <c r="X258" s="1">
        <v>0</v>
      </c>
      <c r="Y258" t="s">
        <v>114</v>
      </c>
      <c r="Z258" t="s">
        <v>71</v>
      </c>
      <c r="AA258" t="s">
        <v>1001</v>
      </c>
      <c r="AB258" s="1">
        <v>0</v>
      </c>
      <c r="AC258" s="4">
        <f>IF(ISNUMBER(MATCH(AD258, $AD$2:AD257, 0)), INDEX($AC$2:AC257, MATCH(AD258, $AD$2:AD257, 0)), MAX($AC$2:AC257)+1)</f>
        <v>7</v>
      </c>
      <c r="AD258" t="str">
        <f t="shared" si="12"/>
        <v>แม่สาย-เชียงใหม่</v>
      </c>
      <c r="AE258" t="s">
        <v>55</v>
      </c>
      <c r="AF258" s="1">
        <v>0</v>
      </c>
      <c r="AG258" s="1">
        <v>0</v>
      </c>
      <c r="AH258" s="1">
        <v>0</v>
      </c>
      <c r="AI258" t="s">
        <v>1002</v>
      </c>
      <c r="AJ258" s="1">
        <v>1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1493</v>
      </c>
      <c r="AS258" s="1">
        <v>143.2205263157895</v>
      </c>
      <c r="AT258" s="1">
        <f>Table1[[#This Row],[รวมต้นทุนค่าเดินทาง]]+Table1[[#This Row],[รวมต้นทุนค่าซ่อม]]+Table1[[#This Row],[รวมค่าเสื่อม]]</f>
        <v>3323.7205263157894</v>
      </c>
      <c r="AU258" s="1">
        <f t="shared" si="10"/>
        <v>4610.750953896033</v>
      </c>
      <c r="AV258" s="1" t="str" cm="1">
        <f t="array" ref="AV258">IF(AC258&lt;4, "เก็บ", IF(OR(AT258 &lt; PERCENTILE(IF($AC$2:$AC$5092=AC258, $AT$2:$AT$5092), 0.25) - 1.5 * (PERCENTILE(IF($AC$2:$AC$5092=AC258, $AT$2:$AT$5092), 0.75) - PERCENTILE(IF($AC$2:$AC$5092=AC258, $AT$2:$AT$5092), 0.25)), AT258 &gt; PERCENTILE(IF($AC$2:$AC$5092=AC258, $AT$2:$AT$5092), 0.75) + 1.5 * (PERCENTILE(IF($AC$2:$AC$5092=AC258, $AT$2:$AT$5092), 0.75) - PERCENTILE(IF($AC$2:$AC$5092=AC258, $AT$2:$AT$5092), 0.25))), "ตัด", "เก็บ"))</f>
        <v>เก็บ</v>
      </c>
      <c r="AW258" s="1">
        <f t="shared" si="11"/>
        <v>3940.0604671629926</v>
      </c>
      <c r="AX258" s="1">
        <v>3152.7453177985908</v>
      </c>
      <c r="AY258" s="1">
        <v>1687.5</v>
      </c>
    </row>
    <row r="259" spans="1:51" x14ac:dyDescent="0.2">
      <c r="A259" s="3">
        <v>45345</v>
      </c>
      <c r="B259">
        <v>45345</v>
      </c>
      <c r="C259" t="s">
        <v>1003</v>
      </c>
      <c r="D259" t="s">
        <v>66</v>
      </c>
      <c r="E259" t="s">
        <v>67</v>
      </c>
      <c r="F259" t="s">
        <v>159</v>
      </c>
      <c r="G259" s="1">
        <v>0</v>
      </c>
      <c r="H259" s="1">
        <v>0</v>
      </c>
      <c r="I259" s="1">
        <v>400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400</v>
      </c>
      <c r="P259" t="s">
        <v>1004</v>
      </c>
      <c r="Q259" s="2">
        <v>45345</v>
      </c>
      <c r="R259" t="s">
        <v>70</v>
      </c>
      <c r="S259">
        <v>0</v>
      </c>
      <c r="T259" t="s">
        <v>161</v>
      </c>
      <c r="U259" t="s">
        <v>254</v>
      </c>
      <c r="V259" s="1">
        <v>853</v>
      </c>
      <c r="W259" s="1">
        <v>0</v>
      </c>
      <c r="X259" s="1">
        <v>0</v>
      </c>
      <c r="AA259" t="s">
        <v>58</v>
      </c>
      <c r="AB259" s="1">
        <v>0</v>
      </c>
      <c r="AC259" s="4">
        <f>IF(ISNUMBER(MATCH(AD259, $AD$2:AD258, 0)), INDEX($AC$2:AC258, MATCH(AD259, $AD$2:AD258, 0)), MAX($AC$2:AC258)+1)</f>
        <v>34</v>
      </c>
      <c r="AD259" t="str">
        <f t="shared" si="12"/>
        <v>พุทธมณฑลสาย 2-ลำปาง</v>
      </c>
      <c r="AE259" t="s">
        <v>789</v>
      </c>
      <c r="AF259" s="1">
        <v>853</v>
      </c>
      <c r="AG259" s="1">
        <v>0</v>
      </c>
      <c r="AH259" s="1">
        <v>0</v>
      </c>
      <c r="AI259" t="s">
        <v>1005</v>
      </c>
      <c r="AJ259" s="1">
        <v>1</v>
      </c>
      <c r="AK259" s="1">
        <v>660</v>
      </c>
      <c r="AL259" s="1">
        <v>660</v>
      </c>
      <c r="AM259" s="1">
        <v>1</v>
      </c>
      <c r="AN259" s="1">
        <v>0</v>
      </c>
      <c r="AO259" s="1">
        <v>0</v>
      </c>
      <c r="AP259" s="1">
        <v>0</v>
      </c>
      <c r="AQ259" s="1">
        <v>0</v>
      </c>
      <c r="AR259" s="1">
        <v>2106</v>
      </c>
      <c r="AS259" s="1">
        <v>64.2</v>
      </c>
      <c r="AT259" s="1">
        <f>Table1[[#This Row],[รวมต้นทุนค่าเดินทาง]]+Table1[[#This Row],[รวมต้นทุนค่าซ่อม]]+Table1[[#This Row],[รวมค่าเสื่อม]]</f>
        <v>4144.2513005579767</v>
      </c>
      <c r="AU259" s="1">
        <f t="shared" ref="AU259:AU322" si="13">AVERAGEIF($AC$2:$AC$5092, AC259, $AT$2:$AT$5092)</f>
        <v>4388.1215748222758</v>
      </c>
      <c r="AV259" s="1" t="str" cm="1">
        <f t="array" ref="AV259">IF(AC259&lt;4, "เก็บ", IF(OR(AT259 &lt; PERCENTILE(IF($AC$2:$AC$5092=AC259, $AT$2:$AT$5092), 0.25) - 1.5 * (PERCENTILE(IF($AC$2:$AC$5092=AC259, $AT$2:$AT$5092), 0.75) - PERCENTILE(IF($AC$2:$AC$5092=AC259, $AT$2:$AT$5092), 0.25)), AT259 &gt; PERCENTILE(IF($AC$2:$AC$5092=AC259, $AT$2:$AT$5092), 0.75) + 1.5 * (PERCENTILE(IF($AC$2:$AC$5092=AC259, $AT$2:$AT$5092), 0.75) - PERCENTILE(IF($AC$2:$AC$5092=AC259, $AT$2:$AT$5092), 0.25))), "ตัด", "เก็บ"))</f>
        <v>เก็บ</v>
      </c>
      <c r="AW259" s="1">
        <f t="shared" ref="AW259:AW322" si="14">AVERAGEIFS($AT$2:$AT$5092, $AC$2:$AC$5092, AC259, $AV$2:$AV$5092, "เก็บ")</f>
        <v>4388.1215748222758</v>
      </c>
      <c r="AX259" s="1">
        <v>2927.9145864762854</v>
      </c>
      <c r="AY259" s="1">
        <v>1974.0513005579767</v>
      </c>
    </row>
    <row r="260" spans="1:51" x14ac:dyDescent="0.2">
      <c r="A260" s="3">
        <v>45346</v>
      </c>
      <c r="B260">
        <v>45346</v>
      </c>
      <c r="C260" t="s">
        <v>1006</v>
      </c>
      <c r="D260" t="s">
        <v>66</v>
      </c>
      <c r="E260" t="s">
        <v>124</v>
      </c>
      <c r="F260" t="s">
        <v>289</v>
      </c>
      <c r="G260" s="1">
        <v>0</v>
      </c>
      <c r="H260" s="1">
        <v>0</v>
      </c>
      <c r="I260" s="1">
        <v>400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400</v>
      </c>
      <c r="P260" t="s">
        <v>1007</v>
      </c>
      <c r="Q260" s="2">
        <v>45346</v>
      </c>
      <c r="R260" t="s">
        <v>70</v>
      </c>
      <c r="S260">
        <v>0</v>
      </c>
      <c r="T260" t="s">
        <v>93</v>
      </c>
      <c r="U260" t="s">
        <v>71</v>
      </c>
      <c r="V260" s="1">
        <v>945</v>
      </c>
      <c r="W260" s="1">
        <v>0</v>
      </c>
      <c r="X260" s="1">
        <v>0</v>
      </c>
      <c r="AA260" t="s">
        <v>58</v>
      </c>
      <c r="AB260" s="1">
        <v>0</v>
      </c>
      <c r="AC260" s="4">
        <f>IF(ISNUMBER(MATCH(AD260, $AD$2:AD259, 0)), INDEX($AC$2:AC259, MATCH(AD260, $AD$2:AD259, 0)), MAX($AC$2:AC259)+1)</f>
        <v>33</v>
      </c>
      <c r="AD260" t="str">
        <f t="shared" si="12"/>
        <v>ตลาดไท-เชียงใหม่</v>
      </c>
      <c r="AE260" t="s">
        <v>789</v>
      </c>
      <c r="AF260" s="1">
        <v>945</v>
      </c>
      <c r="AG260" s="1">
        <v>0</v>
      </c>
      <c r="AH260" s="1">
        <v>3485</v>
      </c>
      <c r="AI260" t="s">
        <v>1008</v>
      </c>
      <c r="AJ260" s="1">
        <v>2</v>
      </c>
      <c r="AK260" s="1">
        <v>720</v>
      </c>
      <c r="AL260" s="1">
        <v>720</v>
      </c>
      <c r="AM260" s="1">
        <v>1</v>
      </c>
      <c r="AN260" s="1">
        <v>0</v>
      </c>
      <c r="AO260" s="1">
        <v>0</v>
      </c>
      <c r="AP260" s="1">
        <v>0</v>
      </c>
      <c r="AQ260" s="1">
        <v>0</v>
      </c>
      <c r="AR260" s="1">
        <v>5775</v>
      </c>
      <c r="AS260" s="1">
        <v>221.3</v>
      </c>
      <c r="AT260" s="1">
        <f>Table1[[#This Row],[รวมต้นทุนค่าเดินทาง]]+Table1[[#This Row],[รวมต้นทุนค่าซ่อม]]+Table1[[#This Row],[รวมค่าเสื่อม]]</f>
        <v>7794.4347944583242</v>
      </c>
      <c r="AU260" s="1">
        <f t="shared" si="13"/>
        <v>6736.202658838115</v>
      </c>
      <c r="AV260" s="1" t="str" cm="1">
        <f t="array" ref="AV260">IF(AC260&lt;4, "เก็บ", IF(OR(AT260 &lt; PERCENTILE(IF($AC$2:$AC$5092=AC260, $AT$2:$AT$5092), 0.25) - 1.5 * (PERCENTILE(IF($AC$2:$AC$5092=AC260, $AT$2:$AT$5092), 0.75) - PERCENTILE(IF($AC$2:$AC$5092=AC260, $AT$2:$AT$5092), 0.25)), AT260 &gt; PERCENTILE(IF($AC$2:$AC$5092=AC260, $AT$2:$AT$5092), 0.75) + 1.5 * (PERCENTILE(IF($AC$2:$AC$5092=AC260, $AT$2:$AT$5092), 0.75) - PERCENTILE(IF($AC$2:$AC$5092=AC260, $AT$2:$AT$5092), 0.25))), "ตัด", "เก็บ"))</f>
        <v>เก็บ</v>
      </c>
      <c r="AW260" s="1">
        <f t="shared" si="14"/>
        <v>6736.202658838115</v>
      </c>
      <c r="AX260" s="1">
        <v>2335.0230876608157</v>
      </c>
      <c r="AY260" s="1">
        <v>1798.1347944583238</v>
      </c>
    </row>
    <row r="261" spans="1:51" x14ac:dyDescent="0.2">
      <c r="A261" s="3">
        <v>45346</v>
      </c>
      <c r="B261">
        <v>45346</v>
      </c>
      <c r="C261" t="s">
        <v>1009</v>
      </c>
      <c r="D261" t="s">
        <v>66</v>
      </c>
      <c r="E261" t="s">
        <v>129</v>
      </c>
      <c r="F261" t="s">
        <v>1010</v>
      </c>
      <c r="G261" s="1">
        <v>0</v>
      </c>
      <c r="H261" s="1">
        <v>0</v>
      </c>
      <c r="I261" s="1">
        <v>500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500</v>
      </c>
      <c r="P261" t="s">
        <v>1011</v>
      </c>
      <c r="Q261" s="2">
        <v>45346</v>
      </c>
      <c r="R261" t="s">
        <v>70</v>
      </c>
      <c r="S261">
        <v>0</v>
      </c>
      <c r="T261" t="s">
        <v>161</v>
      </c>
      <c r="U261" t="s">
        <v>71</v>
      </c>
      <c r="V261" s="1">
        <v>0</v>
      </c>
      <c r="W261" s="1">
        <v>0</v>
      </c>
      <c r="X261" s="1">
        <v>0</v>
      </c>
      <c r="AA261" t="s">
        <v>58</v>
      </c>
      <c r="AB261" s="1">
        <v>0</v>
      </c>
      <c r="AC261" s="4">
        <f>IF(ISNUMBER(MATCH(AD261, $AD$2:AD260, 0)), INDEX($AC$2:AC260, MATCH(AD261, $AD$2:AD260, 0)), MAX($AC$2:AC260)+1)</f>
        <v>21</v>
      </c>
      <c r="AD261" t="str">
        <f t="shared" si="12"/>
        <v>พุทธมณฑลสาย 2-เชียงใหม่</v>
      </c>
      <c r="AE261" t="s">
        <v>789</v>
      </c>
      <c r="AF261" s="1">
        <v>0</v>
      </c>
      <c r="AG261" s="1">
        <v>0</v>
      </c>
      <c r="AH261" s="1">
        <v>0</v>
      </c>
      <c r="AI261" t="s">
        <v>1012</v>
      </c>
      <c r="AJ261" s="1">
        <v>1</v>
      </c>
      <c r="AK261" s="1">
        <v>720</v>
      </c>
      <c r="AL261" s="1">
        <v>720</v>
      </c>
      <c r="AM261" s="1">
        <v>1</v>
      </c>
      <c r="AN261" s="1">
        <v>0</v>
      </c>
      <c r="AO261" s="1">
        <v>0</v>
      </c>
      <c r="AP261" s="1">
        <v>0</v>
      </c>
      <c r="AQ261" s="1">
        <v>0</v>
      </c>
      <c r="AR261" s="1">
        <v>500</v>
      </c>
      <c r="AS261" s="1">
        <v>9483.35</v>
      </c>
      <c r="AT261" s="1">
        <f>Table1[[#This Row],[รวมต้นทุนค่าเดินทาง]]+Table1[[#This Row],[รวมต้นทุนค่าซ่อม]]+Table1[[#This Row],[รวมค่าเสื่อม]]</f>
        <v>11238.720218170951</v>
      </c>
      <c r="AU261" s="1">
        <f t="shared" si="13"/>
        <v>4386.3373101792868</v>
      </c>
      <c r="AV261" s="1" t="str" cm="1">
        <f t="array" ref="AV261">IF(AC261&lt;4, "เก็บ", IF(OR(AT261 &lt; PERCENTILE(IF($AC$2:$AC$5092=AC261, $AT$2:$AT$5092), 0.25) - 1.5 * (PERCENTILE(IF($AC$2:$AC$5092=AC261, $AT$2:$AT$5092), 0.75) - PERCENTILE(IF($AC$2:$AC$5092=AC261, $AT$2:$AT$5092), 0.25)), AT261 &gt; PERCENTILE(IF($AC$2:$AC$5092=AC261, $AT$2:$AT$5092), 0.75) + 1.5 * (PERCENTILE(IF($AC$2:$AC$5092=AC261, $AT$2:$AT$5092), 0.75) - PERCENTILE(IF($AC$2:$AC$5092=AC261, $AT$2:$AT$5092), 0.25))), "ตัด", "เก็บ"))</f>
        <v>ตัด</v>
      </c>
      <c r="AW261" s="1">
        <f t="shared" si="14"/>
        <v>3904.5308500301767</v>
      </c>
      <c r="AX261" s="1">
        <v>2577.9546108768855</v>
      </c>
      <c r="AY261" s="1">
        <v>1255.3702181709505</v>
      </c>
    </row>
    <row r="262" spans="1:51" x14ac:dyDescent="0.2">
      <c r="A262" s="3">
        <v>45346</v>
      </c>
      <c r="B262">
        <v>45346</v>
      </c>
      <c r="C262" t="s">
        <v>1013</v>
      </c>
      <c r="D262" t="s">
        <v>66</v>
      </c>
      <c r="E262" t="s">
        <v>129</v>
      </c>
      <c r="F262" t="s">
        <v>130</v>
      </c>
      <c r="G262" s="1">
        <v>0</v>
      </c>
      <c r="H262" s="1">
        <v>0</v>
      </c>
      <c r="I262" s="1">
        <v>500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500</v>
      </c>
      <c r="P262" t="s">
        <v>1014</v>
      </c>
      <c r="Q262" s="2">
        <v>45346</v>
      </c>
      <c r="R262" t="s">
        <v>70</v>
      </c>
      <c r="S262">
        <v>0</v>
      </c>
      <c r="T262" t="s">
        <v>161</v>
      </c>
      <c r="U262" t="s">
        <v>71</v>
      </c>
      <c r="V262" s="1">
        <v>0</v>
      </c>
      <c r="W262" s="1">
        <v>0</v>
      </c>
      <c r="X262" s="1">
        <v>0</v>
      </c>
      <c r="AA262" t="s">
        <v>58</v>
      </c>
      <c r="AB262" s="1">
        <v>0</v>
      </c>
      <c r="AC262" s="4">
        <f>IF(ISNUMBER(MATCH(AD262, $AD$2:AD261, 0)), INDEX($AC$2:AC261, MATCH(AD262, $AD$2:AD261, 0)), MAX($AC$2:AC261)+1)</f>
        <v>21</v>
      </c>
      <c r="AD262" t="str">
        <f t="shared" si="12"/>
        <v>พุทธมณฑลสาย 2-เชียงใหม่</v>
      </c>
      <c r="AE262" t="s">
        <v>789</v>
      </c>
      <c r="AF262" s="1">
        <v>0</v>
      </c>
      <c r="AG262" s="1">
        <v>0</v>
      </c>
      <c r="AH262" s="1">
        <v>0</v>
      </c>
      <c r="AI262" t="s">
        <v>1015</v>
      </c>
      <c r="AJ262" s="1">
        <v>1</v>
      </c>
      <c r="AK262" s="1">
        <v>720</v>
      </c>
      <c r="AL262" s="1">
        <v>720</v>
      </c>
      <c r="AM262" s="1">
        <v>1</v>
      </c>
      <c r="AN262" s="1">
        <v>0</v>
      </c>
      <c r="AO262" s="1">
        <v>0</v>
      </c>
      <c r="AP262" s="1">
        <v>0</v>
      </c>
      <c r="AQ262" s="1">
        <v>0</v>
      </c>
      <c r="AR262" s="1">
        <v>500</v>
      </c>
      <c r="AS262" s="1">
        <v>514.22499999999991</v>
      </c>
      <c r="AT262" s="1">
        <f>Table1[[#This Row],[รวมต้นทุนค่าเดินทาง]]+Table1[[#This Row],[รวมต้นทุนค่าซ่อม]]+Table1[[#This Row],[รวมค่าเสื่อม]]</f>
        <v>2179.3937031806458</v>
      </c>
      <c r="AU262" s="1">
        <f t="shared" si="13"/>
        <v>4386.3373101792868</v>
      </c>
      <c r="AV262" s="1" t="str" cm="1">
        <f t="array" ref="AV262">IF(AC262&lt;4, "เก็บ", IF(OR(AT262 &lt; PERCENTILE(IF($AC$2:$AC$5092=AC262, $AT$2:$AT$5092), 0.25) - 1.5 * (PERCENTILE(IF($AC$2:$AC$5092=AC262, $AT$2:$AT$5092), 0.75) - PERCENTILE(IF($AC$2:$AC$5092=AC262, $AT$2:$AT$5092), 0.25)), AT262 &gt; PERCENTILE(IF($AC$2:$AC$5092=AC262, $AT$2:$AT$5092), 0.75) + 1.5 * (PERCENTILE(IF($AC$2:$AC$5092=AC262, $AT$2:$AT$5092), 0.75) - PERCENTILE(IF($AC$2:$AC$5092=AC262, $AT$2:$AT$5092), 0.25))), "ตัด", "เก็บ"))</f>
        <v>เก็บ</v>
      </c>
      <c r="AW262" s="1">
        <f t="shared" si="14"/>
        <v>3904.5308500301767</v>
      </c>
      <c r="AX262" s="1">
        <v>2577.9546108768855</v>
      </c>
      <c r="AY262" s="1">
        <v>1165.1687031806459</v>
      </c>
    </row>
    <row r="263" spans="1:51" x14ac:dyDescent="0.2">
      <c r="A263" s="3">
        <v>45346</v>
      </c>
      <c r="B263">
        <v>45346</v>
      </c>
      <c r="C263" t="s">
        <v>1016</v>
      </c>
      <c r="D263" t="s">
        <v>66</v>
      </c>
      <c r="E263" t="s">
        <v>67</v>
      </c>
      <c r="F263" t="s">
        <v>317</v>
      </c>
      <c r="G263" s="1">
        <v>0</v>
      </c>
      <c r="H263" s="1">
        <v>0</v>
      </c>
      <c r="I263" s="1">
        <v>500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500</v>
      </c>
      <c r="P263" t="s">
        <v>1017</v>
      </c>
      <c r="Q263" s="2">
        <v>45346</v>
      </c>
      <c r="R263" t="s">
        <v>70</v>
      </c>
      <c r="S263">
        <v>0</v>
      </c>
      <c r="T263" t="s">
        <v>161</v>
      </c>
      <c r="U263" t="s">
        <v>71</v>
      </c>
      <c r="V263" s="1">
        <v>0</v>
      </c>
      <c r="W263" s="1">
        <v>0</v>
      </c>
      <c r="X263" s="1">
        <v>0</v>
      </c>
      <c r="AA263" t="s">
        <v>58</v>
      </c>
      <c r="AB263" s="1">
        <v>0</v>
      </c>
      <c r="AC263" s="4">
        <f>IF(ISNUMBER(MATCH(AD263, $AD$2:AD262, 0)), INDEX($AC$2:AC262, MATCH(AD263, $AD$2:AD262, 0)), MAX($AC$2:AC262)+1)</f>
        <v>21</v>
      </c>
      <c r="AD263" t="str">
        <f t="shared" si="12"/>
        <v>พุทธมณฑลสาย 2-เชียงใหม่</v>
      </c>
      <c r="AE263" t="s">
        <v>789</v>
      </c>
      <c r="AF263" s="1">
        <v>0</v>
      </c>
      <c r="AG263" s="1">
        <v>0</v>
      </c>
      <c r="AH263" s="1">
        <v>0</v>
      </c>
      <c r="AI263" t="s">
        <v>1018</v>
      </c>
      <c r="AJ263" s="1">
        <v>1</v>
      </c>
      <c r="AK263" s="1">
        <v>720</v>
      </c>
      <c r="AL263" s="1">
        <v>720</v>
      </c>
      <c r="AM263" s="1">
        <v>1</v>
      </c>
      <c r="AN263" s="1">
        <v>0</v>
      </c>
      <c r="AO263" s="1">
        <v>0</v>
      </c>
      <c r="AP263" s="1">
        <v>0</v>
      </c>
      <c r="AQ263" s="1">
        <v>0</v>
      </c>
      <c r="AR263" s="1">
        <v>500</v>
      </c>
      <c r="AS263" s="1">
        <v>2574.11</v>
      </c>
      <c r="AT263" s="1">
        <f>Table1[[#This Row],[รวมต้นทุนค่าเดินทาง]]+Table1[[#This Row],[รวมต้นทุนค่าซ่อม]]+Table1[[#This Row],[รวมค่าเสื่อม]]</f>
        <v>4232.1430330330331</v>
      </c>
      <c r="AU263" s="1">
        <f t="shared" si="13"/>
        <v>4386.3373101792868</v>
      </c>
      <c r="AV263" s="1" t="str" cm="1">
        <f t="array" ref="AV263">IF(AC263&lt;4, "เก็บ", IF(OR(AT263 &lt; PERCENTILE(IF($AC$2:$AC$5092=AC263, $AT$2:$AT$5092), 0.25) - 1.5 * (PERCENTILE(IF($AC$2:$AC$5092=AC263, $AT$2:$AT$5092), 0.75) - PERCENTILE(IF($AC$2:$AC$5092=AC263, $AT$2:$AT$5092), 0.25)), AT263 &gt; PERCENTILE(IF($AC$2:$AC$5092=AC263, $AT$2:$AT$5092), 0.75) + 1.5 * (PERCENTILE(IF($AC$2:$AC$5092=AC263, $AT$2:$AT$5092), 0.75) - PERCENTILE(IF($AC$2:$AC$5092=AC263, $AT$2:$AT$5092), 0.25))), "ตัด", "เก็บ"))</f>
        <v>เก็บ</v>
      </c>
      <c r="AW263" s="1">
        <f t="shared" si="14"/>
        <v>3904.5308500301767</v>
      </c>
      <c r="AX263" s="1">
        <v>2577.9546108768855</v>
      </c>
      <c r="AY263" s="1">
        <v>1158.033033033033</v>
      </c>
    </row>
    <row r="264" spans="1:51" x14ac:dyDescent="0.2">
      <c r="A264" s="3">
        <v>45346</v>
      </c>
      <c r="B264">
        <v>45346</v>
      </c>
      <c r="C264" t="s">
        <v>1019</v>
      </c>
      <c r="D264" t="s">
        <v>66</v>
      </c>
      <c r="E264" t="s">
        <v>67</v>
      </c>
      <c r="F264" t="s">
        <v>76</v>
      </c>
      <c r="G264" s="1">
        <v>0</v>
      </c>
      <c r="H264" s="1">
        <v>0</v>
      </c>
      <c r="I264" s="1">
        <v>500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500</v>
      </c>
      <c r="P264" t="s">
        <v>1020</v>
      </c>
      <c r="Q264" s="2">
        <v>45346</v>
      </c>
      <c r="R264" t="s">
        <v>70</v>
      </c>
      <c r="S264">
        <v>0</v>
      </c>
      <c r="T264" t="s">
        <v>161</v>
      </c>
      <c r="U264" t="s">
        <v>71</v>
      </c>
      <c r="V264" s="1">
        <v>975</v>
      </c>
      <c r="W264" s="1">
        <v>0</v>
      </c>
      <c r="X264" s="1">
        <v>0</v>
      </c>
      <c r="AA264" t="s">
        <v>58</v>
      </c>
      <c r="AB264" s="1">
        <v>0</v>
      </c>
      <c r="AC264" s="4">
        <f>IF(ISNUMBER(MATCH(AD264, $AD$2:AD263, 0)), INDEX($AC$2:AC263, MATCH(AD264, $AD$2:AD263, 0)), MAX($AC$2:AC263)+1)</f>
        <v>21</v>
      </c>
      <c r="AD264" t="str">
        <f t="shared" ref="AD264:AD327" si="15">T264&amp;"-"&amp;U264</f>
        <v>พุทธมณฑลสาย 2-เชียงใหม่</v>
      </c>
      <c r="AE264" t="s">
        <v>789</v>
      </c>
      <c r="AF264" s="1">
        <v>975</v>
      </c>
      <c r="AG264" s="1">
        <v>0</v>
      </c>
      <c r="AH264" s="1">
        <v>0</v>
      </c>
      <c r="AI264" t="s">
        <v>1021</v>
      </c>
      <c r="AJ264" s="1">
        <v>1</v>
      </c>
      <c r="AK264" s="1">
        <v>720</v>
      </c>
      <c r="AL264" s="1">
        <v>720</v>
      </c>
      <c r="AM264" s="1">
        <v>1</v>
      </c>
      <c r="AN264" s="1">
        <v>0</v>
      </c>
      <c r="AO264" s="1">
        <v>0</v>
      </c>
      <c r="AP264" s="1">
        <v>0</v>
      </c>
      <c r="AQ264" s="1">
        <v>0</v>
      </c>
      <c r="AR264" s="1">
        <v>2450</v>
      </c>
      <c r="AS264" s="1">
        <v>294.78999999999996</v>
      </c>
      <c r="AT264" s="1">
        <f>Table1[[#This Row],[รวมต้นทุนค่าเดินทาง]]+Table1[[#This Row],[รวมต้นทุนค่าซ่อม]]+Table1[[#This Row],[รวมค่าเสื่อม]]</f>
        <v>5180.6018874990041</v>
      </c>
      <c r="AU264" s="1">
        <f t="shared" si="13"/>
        <v>4386.3373101792868</v>
      </c>
      <c r="AV264" s="1" t="str" cm="1">
        <f t="array" ref="AV264">IF(AC264&lt;4, "เก็บ", IF(OR(AT264 &lt; PERCENTILE(IF($AC$2:$AC$5092=AC264, $AT$2:$AT$5092), 0.25) - 1.5 * (PERCENTILE(IF($AC$2:$AC$5092=AC264, $AT$2:$AT$5092), 0.75) - PERCENTILE(IF($AC$2:$AC$5092=AC264, $AT$2:$AT$5092), 0.25)), AT264 &gt; PERCENTILE(IF($AC$2:$AC$5092=AC264, $AT$2:$AT$5092), 0.75) + 1.5 * (PERCENTILE(IF($AC$2:$AC$5092=AC264, $AT$2:$AT$5092), 0.75) - PERCENTILE(IF($AC$2:$AC$5092=AC264, $AT$2:$AT$5092), 0.25))), "ตัด", "เก็บ"))</f>
        <v>เก็บ</v>
      </c>
      <c r="AW264" s="1">
        <f t="shared" si="14"/>
        <v>3904.5308500301767</v>
      </c>
      <c r="AX264" s="1">
        <v>2577.9546108768855</v>
      </c>
      <c r="AY264" s="1">
        <v>2435.8118874990041</v>
      </c>
    </row>
    <row r="265" spans="1:51" x14ac:dyDescent="0.2">
      <c r="A265" s="3">
        <v>45346</v>
      </c>
      <c r="B265">
        <v>45346</v>
      </c>
      <c r="C265" t="s">
        <v>1022</v>
      </c>
      <c r="D265" t="s">
        <v>66</v>
      </c>
      <c r="E265" t="s">
        <v>124</v>
      </c>
      <c r="F265" t="s">
        <v>201</v>
      </c>
      <c r="G265" s="1">
        <v>0</v>
      </c>
      <c r="H265" s="1">
        <v>0</v>
      </c>
      <c r="I265" s="1">
        <v>650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650</v>
      </c>
      <c r="P265" t="s">
        <v>1023</v>
      </c>
      <c r="Q265" s="2">
        <v>45346</v>
      </c>
      <c r="R265" t="s">
        <v>70</v>
      </c>
      <c r="S265">
        <v>0</v>
      </c>
      <c r="T265" t="s">
        <v>161</v>
      </c>
      <c r="U265" t="s">
        <v>71</v>
      </c>
      <c r="V265" s="1">
        <v>1249</v>
      </c>
      <c r="W265" s="1">
        <v>0</v>
      </c>
      <c r="X265" s="1">
        <v>0</v>
      </c>
      <c r="AA265" t="s">
        <v>58</v>
      </c>
      <c r="AB265" s="1">
        <v>0</v>
      </c>
      <c r="AC265" s="4">
        <f>IF(ISNUMBER(MATCH(AD265, $AD$2:AD264, 0)), INDEX($AC$2:AC264, MATCH(AD265, $AD$2:AD264, 0)), MAX($AC$2:AC264)+1)</f>
        <v>21</v>
      </c>
      <c r="AD265" t="str">
        <f t="shared" si="15"/>
        <v>พุทธมณฑลสาย 2-เชียงใหม่</v>
      </c>
      <c r="AE265" t="s">
        <v>789</v>
      </c>
      <c r="AF265" s="1">
        <v>1249</v>
      </c>
      <c r="AG265" s="1">
        <v>0</v>
      </c>
      <c r="AH265" s="1">
        <v>0</v>
      </c>
      <c r="AI265" t="s">
        <v>1024</v>
      </c>
      <c r="AJ265" s="1">
        <v>1</v>
      </c>
      <c r="AK265" s="1">
        <v>720</v>
      </c>
      <c r="AL265" s="1">
        <v>720</v>
      </c>
      <c r="AM265" s="1">
        <v>1</v>
      </c>
      <c r="AN265" s="1">
        <v>0</v>
      </c>
      <c r="AO265" s="1">
        <v>0</v>
      </c>
      <c r="AP265" s="1">
        <v>0</v>
      </c>
      <c r="AQ265" s="1">
        <v>0</v>
      </c>
      <c r="AR265" s="1">
        <v>3148</v>
      </c>
      <c r="AS265" s="1">
        <v>399.41428571428571</v>
      </c>
      <c r="AT265" s="1">
        <f>Table1[[#This Row],[รวมต้นทุนค่าเดินทาง]]+Table1[[#This Row],[รวมต้นทุนค่าซ่อม]]+Table1[[#This Row],[รวมค่าเสื่อม]]</f>
        <v>5592.2477058079867</v>
      </c>
      <c r="AU265" s="1">
        <f t="shared" si="13"/>
        <v>4386.3373101792868</v>
      </c>
      <c r="AV265" s="1" t="str" cm="1">
        <f t="array" ref="AV265">IF(AC265&lt;4, "เก็บ", IF(OR(AT265 &lt; PERCENTILE(IF($AC$2:$AC$5092=AC265, $AT$2:$AT$5092), 0.25) - 1.5 * (PERCENTILE(IF($AC$2:$AC$5092=AC265, $AT$2:$AT$5092), 0.75) - PERCENTILE(IF($AC$2:$AC$5092=AC265, $AT$2:$AT$5092), 0.25)), AT265 &gt; PERCENTILE(IF($AC$2:$AC$5092=AC265, $AT$2:$AT$5092), 0.75) + 1.5 * (PERCENTILE(IF($AC$2:$AC$5092=AC265, $AT$2:$AT$5092), 0.75) - PERCENTILE(IF($AC$2:$AC$5092=AC265, $AT$2:$AT$5092), 0.25))), "ตัด", "เก็บ"))</f>
        <v>เก็บ</v>
      </c>
      <c r="AW265" s="1">
        <f t="shared" si="14"/>
        <v>3904.5308500301767</v>
      </c>
      <c r="AX265" s="1">
        <v>2577.9546108768855</v>
      </c>
      <c r="AY265" s="1">
        <v>2044.8334200937013</v>
      </c>
    </row>
    <row r="266" spans="1:51" x14ac:dyDescent="0.2">
      <c r="A266" s="3">
        <v>45346</v>
      </c>
      <c r="B266">
        <v>45346</v>
      </c>
      <c r="C266" t="s">
        <v>1025</v>
      </c>
      <c r="D266" t="s">
        <v>66</v>
      </c>
      <c r="E266" t="s">
        <v>67</v>
      </c>
      <c r="F266" t="s">
        <v>655</v>
      </c>
      <c r="G266" s="1">
        <v>0</v>
      </c>
      <c r="H266" s="1">
        <v>0</v>
      </c>
      <c r="I266" s="1">
        <v>400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400</v>
      </c>
      <c r="P266" t="s">
        <v>1026</v>
      </c>
      <c r="Q266" s="2">
        <v>45346</v>
      </c>
      <c r="R266" t="s">
        <v>70</v>
      </c>
      <c r="S266">
        <v>0</v>
      </c>
      <c r="T266" t="s">
        <v>161</v>
      </c>
      <c r="U266" t="s">
        <v>71</v>
      </c>
      <c r="V266" s="1">
        <v>853</v>
      </c>
      <c r="W266" s="1">
        <v>0</v>
      </c>
      <c r="X266" s="1">
        <v>0</v>
      </c>
      <c r="AA266" t="s">
        <v>58</v>
      </c>
      <c r="AB266" s="1">
        <v>0</v>
      </c>
      <c r="AC266" s="4">
        <f>IF(ISNUMBER(MATCH(AD266, $AD$2:AD265, 0)), INDEX($AC$2:AC265, MATCH(AD266, $AD$2:AD265, 0)), MAX($AC$2:AC265)+1)</f>
        <v>21</v>
      </c>
      <c r="AD266" t="str">
        <f t="shared" si="15"/>
        <v>พุทธมณฑลสาย 2-เชียงใหม่</v>
      </c>
      <c r="AE266" t="s">
        <v>789</v>
      </c>
      <c r="AF266" s="1">
        <v>853</v>
      </c>
      <c r="AG266" s="1">
        <v>0</v>
      </c>
      <c r="AH266" s="1">
        <v>0</v>
      </c>
      <c r="AI266" t="s">
        <v>1027</v>
      </c>
      <c r="AJ266" s="1">
        <v>1</v>
      </c>
      <c r="AK266" s="1">
        <v>720</v>
      </c>
      <c r="AL266" s="1">
        <v>720</v>
      </c>
      <c r="AM266" s="1">
        <v>1</v>
      </c>
      <c r="AN266" s="1">
        <v>0</v>
      </c>
      <c r="AO266" s="1">
        <v>0</v>
      </c>
      <c r="AP266" s="1">
        <v>0</v>
      </c>
      <c r="AQ266" s="1">
        <v>0</v>
      </c>
      <c r="AR266" s="1">
        <v>2106</v>
      </c>
      <c r="AS266" s="1">
        <v>64.2</v>
      </c>
      <c r="AT266" s="1">
        <f>Table1[[#This Row],[รวมต้นทุนค่าเดินทาง]]+Table1[[#This Row],[รวมต้นทุนค่าซ่อม]]+Table1[[#This Row],[รวมค่าเสื่อม]]</f>
        <v>4231.7446500402257</v>
      </c>
      <c r="AU266" s="1">
        <f t="shared" si="13"/>
        <v>4386.3373101792868</v>
      </c>
      <c r="AV266" s="1" t="str" cm="1">
        <f t="array" ref="AV266">IF(AC266&lt;4, "เก็บ", IF(OR(AT266 &lt; PERCENTILE(IF($AC$2:$AC$5092=AC266, $AT$2:$AT$5092), 0.25) - 1.5 * (PERCENTILE(IF($AC$2:$AC$5092=AC266, $AT$2:$AT$5092), 0.75) - PERCENTILE(IF($AC$2:$AC$5092=AC266, $AT$2:$AT$5092), 0.25)), AT266 &gt; PERCENTILE(IF($AC$2:$AC$5092=AC266, $AT$2:$AT$5092), 0.75) + 1.5 * (PERCENTILE(IF($AC$2:$AC$5092=AC266, $AT$2:$AT$5092), 0.75) - PERCENTILE(IF($AC$2:$AC$5092=AC266, $AT$2:$AT$5092), 0.25))), "ตัด", "เก็บ"))</f>
        <v>เก็บ</v>
      </c>
      <c r="AW266" s="1">
        <f t="shared" si="14"/>
        <v>3904.5308500301767</v>
      </c>
      <c r="AX266" s="1">
        <v>2577.9546108768855</v>
      </c>
      <c r="AY266" s="1">
        <v>2061.5446500402254</v>
      </c>
    </row>
    <row r="267" spans="1:51" x14ac:dyDescent="0.2">
      <c r="A267" s="3">
        <v>45346</v>
      </c>
      <c r="B267">
        <v>45346</v>
      </c>
      <c r="C267" t="s">
        <v>1028</v>
      </c>
      <c r="D267" t="s">
        <v>66</v>
      </c>
      <c r="E267" t="s">
        <v>124</v>
      </c>
      <c r="F267" t="s">
        <v>313</v>
      </c>
      <c r="G267" s="1">
        <v>0</v>
      </c>
      <c r="H267" s="1">
        <v>0</v>
      </c>
      <c r="I267" s="1">
        <v>600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600</v>
      </c>
      <c r="P267" t="s">
        <v>1029</v>
      </c>
      <c r="Q267" s="2">
        <v>45346</v>
      </c>
      <c r="R267" t="s">
        <v>70</v>
      </c>
      <c r="S267">
        <v>0</v>
      </c>
      <c r="T267" t="s">
        <v>72</v>
      </c>
      <c r="U267" t="s">
        <v>87</v>
      </c>
      <c r="V267" s="1">
        <v>1188</v>
      </c>
      <c r="W267" s="1">
        <v>0</v>
      </c>
      <c r="X267" s="1">
        <v>0</v>
      </c>
      <c r="AA267" t="s">
        <v>58</v>
      </c>
      <c r="AB267" s="1">
        <v>0</v>
      </c>
      <c r="AC267" s="4">
        <f>IF(ISNUMBER(MATCH(AD267, $AD$2:AD266, 0)), INDEX($AC$2:AC266, MATCH(AD267, $AD$2:AD266, 0)), MAX($AC$2:AC266)+1)</f>
        <v>37</v>
      </c>
      <c r="AD267" t="str">
        <f t="shared" si="15"/>
        <v>พุทธมณฑลสาย 5-เชียงราย</v>
      </c>
      <c r="AE267" t="s">
        <v>789</v>
      </c>
      <c r="AF267" s="1">
        <v>1188</v>
      </c>
      <c r="AG267" s="1">
        <v>0</v>
      </c>
      <c r="AH267" s="1">
        <v>0</v>
      </c>
      <c r="AI267" t="s">
        <v>1030</v>
      </c>
      <c r="AJ267" s="1">
        <v>1</v>
      </c>
      <c r="AK267" s="1">
        <v>800</v>
      </c>
      <c r="AL267" s="1">
        <v>800</v>
      </c>
      <c r="AM267" s="1">
        <v>1</v>
      </c>
      <c r="AN267" s="1">
        <v>0</v>
      </c>
      <c r="AO267" s="1">
        <v>0</v>
      </c>
      <c r="AP267" s="1">
        <v>0</v>
      </c>
      <c r="AQ267" s="1">
        <v>0</v>
      </c>
      <c r="AR267" s="1">
        <v>2976</v>
      </c>
      <c r="AS267" s="1">
        <v>93.29</v>
      </c>
      <c r="AT267" s="1">
        <f>Table1[[#This Row],[รวมต้นทุนค่าเดินทาง]]+Table1[[#This Row],[รวมต้นทุนค่าซ่อม]]+Table1[[#This Row],[รวมค่าเสื่อม]]</f>
        <v>5561.1731168831175</v>
      </c>
      <c r="AU267" s="1">
        <f t="shared" si="13"/>
        <v>5561.1731168831175</v>
      </c>
      <c r="AV267" s="1" t="str" cm="1">
        <f t="array" ref="AV267">IF(AC267&lt;4, "เก็บ", IF(OR(AT267 &lt; PERCENTILE(IF($AC$2:$AC$5092=AC267, $AT$2:$AT$5092), 0.25) - 1.5 * (PERCENTILE(IF($AC$2:$AC$5092=AC267, $AT$2:$AT$5092), 0.75) - PERCENTILE(IF($AC$2:$AC$5092=AC267, $AT$2:$AT$5092), 0.25)), AT267 &gt; PERCENTILE(IF($AC$2:$AC$5092=AC267, $AT$2:$AT$5092), 0.75) + 1.5 * (PERCENTILE(IF($AC$2:$AC$5092=AC267, $AT$2:$AT$5092), 0.75) - PERCENTILE(IF($AC$2:$AC$5092=AC267, $AT$2:$AT$5092), 0.25))), "ตัด", "เก็บ"))</f>
        <v>เก็บ</v>
      </c>
      <c r="AW267" s="1">
        <f t="shared" si="14"/>
        <v>5561.1731168831175</v>
      </c>
      <c r="AX267" s="1">
        <v>3351.2152421052629</v>
      </c>
      <c r="AY267" s="1">
        <v>2491.8831168831171</v>
      </c>
    </row>
    <row r="268" spans="1:51" x14ac:dyDescent="0.2">
      <c r="A268" s="3">
        <v>45346</v>
      </c>
      <c r="B268">
        <v>45346</v>
      </c>
      <c r="C268" t="s">
        <v>1031</v>
      </c>
      <c r="D268" t="s">
        <v>66</v>
      </c>
      <c r="E268" t="s">
        <v>105</v>
      </c>
      <c r="F268" t="s">
        <v>395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731</v>
      </c>
      <c r="O268" s="1">
        <v>731</v>
      </c>
      <c r="P268" t="s">
        <v>1032</v>
      </c>
      <c r="Q268" s="2">
        <v>45346</v>
      </c>
      <c r="R268" t="s">
        <v>55</v>
      </c>
      <c r="S268">
        <v>0</v>
      </c>
      <c r="T268" t="s">
        <v>87</v>
      </c>
      <c r="U268" t="s">
        <v>71</v>
      </c>
      <c r="V268" s="1">
        <v>0</v>
      </c>
      <c r="W268" s="1">
        <v>640</v>
      </c>
      <c r="X268" s="1">
        <v>0</v>
      </c>
      <c r="Y268" t="s">
        <v>108</v>
      </c>
      <c r="Z268" t="s">
        <v>71</v>
      </c>
      <c r="AA268" t="s">
        <v>733</v>
      </c>
      <c r="AB268" s="1">
        <v>0</v>
      </c>
      <c r="AC268" s="4">
        <f>IF(ISNUMBER(MATCH(AD268, $AD$2:AD267, 0)), INDEX($AC$2:AC267, MATCH(AD268, $AD$2:AD267, 0)), MAX($AC$2:AC267)+1)</f>
        <v>6</v>
      </c>
      <c r="AD268" t="str">
        <f t="shared" si="15"/>
        <v>เชียงราย-เชียงใหม่</v>
      </c>
      <c r="AE268" t="s">
        <v>55</v>
      </c>
      <c r="AF268" s="1">
        <v>0</v>
      </c>
      <c r="AG268" s="1">
        <v>0</v>
      </c>
      <c r="AH268" s="1">
        <v>0</v>
      </c>
      <c r="AI268" t="s">
        <v>1033</v>
      </c>
      <c r="AJ268" s="1">
        <v>1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1371</v>
      </c>
      <c r="AS268" s="1">
        <v>158.1216666666667</v>
      </c>
      <c r="AT268" s="1">
        <f>Table1[[#This Row],[รวมต้นทุนค่าเดินทาง]]+Table1[[#This Row],[รวมต้นทุนค่าซ่อม]]+Table1[[#This Row],[รวมค่าเสื่อม]]</f>
        <v>3158.0809426847663</v>
      </c>
      <c r="AU268" s="1">
        <f t="shared" si="13"/>
        <v>4428.3346813776061</v>
      </c>
      <c r="AV268" s="1" t="str" cm="1">
        <f t="array" ref="AV268">IF(AC268&lt;4, "เก็บ", IF(OR(AT268 &lt; PERCENTILE(IF($AC$2:$AC$5092=AC268, $AT$2:$AT$5092), 0.25) - 1.5 * (PERCENTILE(IF($AC$2:$AC$5092=AC268, $AT$2:$AT$5092), 0.75) - PERCENTILE(IF($AC$2:$AC$5092=AC268, $AT$2:$AT$5092), 0.25)), AT268 &gt; PERCENTILE(IF($AC$2:$AC$5092=AC268, $AT$2:$AT$5092), 0.75) + 1.5 * (PERCENTILE(IF($AC$2:$AC$5092=AC268, $AT$2:$AT$5092), 0.75) - PERCENTILE(IF($AC$2:$AC$5092=AC268, $AT$2:$AT$5092), 0.25))), "ตัด", "เก็บ"))</f>
        <v>เก็บ</v>
      </c>
      <c r="AW268" s="1">
        <f t="shared" si="14"/>
        <v>3873.7679454274344</v>
      </c>
      <c r="AX268" s="1">
        <v>2781.4385174989698</v>
      </c>
      <c r="AY268" s="1">
        <v>1628.9592760180994</v>
      </c>
    </row>
    <row r="269" spans="1:51" x14ac:dyDescent="0.2">
      <c r="A269" s="3">
        <v>45347</v>
      </c>
      <c r="B269">
        <v>45347</v>
      </c>
      <c r="C269" t="s">
        <v>1034</v>
      </c>
      <c r="D269" t="s">
        <v>66</v>
      </c>
      <c r="E269" t="s">
        <v>148</v>
      </c>
      <c r="F269" t="s">
        <v>220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700</v>
      </c>
      <c r="P269" t="s">
        <v>1035</v>
      </c>
      <c r="Q269" s="2">
        <v>45348</v>
      </c>
      <c r="R269" t="s">
        <v>55</v>
      </c>
      <c r="S269">
        <v>0</v>
      </c>
      <c r="T269" t="s">
        <v>88</v>
      </c>
      <c r="U269" t="s">
        <v>101</v>
      </c>
      <c r="V269" s="1">
        <v>0</v>
      </c>
      <c r="W269" s="1">
        <v>1036</v>
      </c>
      <c r="X269" s="1">
        <v>700</v>
      </c>
      <c r="Y269" t="s">
        <v>88</v>
      </c>
      <c r="Z269" t="s">
        <v>101</v>
      </c>
      <c r="AA269" t="s">
        <v>1036</v>
      </c>
      <c r="AB269" s="1">
        <v>0</v>
      </c>
      <c r="AC269" s="4">
        <f>IF(ISNUMBER(MATCH(AD269, $AD$2:AD268, 0)), INDEX($AC$2:AC268, MATCH(AD269, $AD$2:AD268, 0)), MAX($AC$2:AC268)+1)</f>
        <v>38</v>
      </c>
      <c r="AD269" t="str">
        <f t="shared" si="15"/>
        <v>แพร่-พะเยา</v>
      </c>
      <c r="AE269" t="s">
        <v>55</v>
      </c>
      <c r="AF269" s="1">
        <v>0</v>
      </c>
      <c r="AG269" s="1">
        <v>0</v>
      </c>
      <c r="AH269" s="1">
        <v>0</v>
      </c>
      <c r="AI269" t="s">
        <v>1037</v>
      </c>
      <c r="AJ269" s="1">
        <v>1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1736</v>
      </c>
      <c r="AS269" s="1">
        <v>1293.0266666666671</v>
      </c>
      <c r="AT269" s="1">
        <f>Table1[[#This Row],[รวมต้นทุนค่าเดินทาง]]+Table1[[#This Row],[รวมต้นทุนค่าซ่อม]]+Table1[[#This Row],[รวมค่าเสื่อม]]</f>
        <v>4421.8838095238098</v>
      </c>
      <c r="AU269" s="1">
        <f t="shared" si="13"/>
        <v>4358.2549066140909</v>
      </c>
      <c r="AV269" s="1" t="str" cm="1">
        <f t="array" ref="AV269">IF(AC269&lt;4, "เก็บ", IF(OR(AT269 &lt; PERCENTILE(IF($AC$2:$AC$5092=AC269, $AT$2:$AT$5092), 0.25) - 1.5 * (PERCENTILE(IF($AC$2:$AC$5092=AC269, $AT$2:$AT$5092), 0.75) - PERCENTILE(IF($AC$2:$AC$5092=AC269, $AT$2:$AT$5092), 0.25)), AT269 &gt; PERCENTILE(IF($AC$2:$AC$5092=AC269, $AT$2:$AT$5092), 0.75) + 1.5 * (PERCENTILE(IF($AC$2:$AC$5092=AC269, $AT$2:$AT$5092), 0.75) - PERCENTILE(IF($AC$2:$AC$5092=AC269, $AT$2:$AT$5092), 0.25))), "ตัด", "เก็บ"))</f>
        <v>เก็บ</v>
      </c>
      <c r="AW269" s="1">
        <f t="shared" si="14"/>
        <v>4358.2549066140909</v>
      </c>
      <c r="AX269" s="1">
        <v>3038.9900654076114</v>
      </c>
      <c r="AY269" s="1">
        <v>1392.8571428571429</v>
      </c>
    </row>
    <row r="270" spans="1:51" x14ac:dyDescent="0.2">
      <c r="A270" s="3">
        <v>45349</v>
      </c>
      <c r="B270">
        <v>45349</v>
      </c>
      <c r="C270" t="s">
        <v>1038</v>
      </c>
      <c r="D270" t="s">
        <v>66</v>
      </c>
      <c r="E270" t="s">
        <v>129</v>
      </c>
      <c r="F270" t="s">
        <v>332</v>
      </c>
      <c r="G270" s="1">
        <v>0</v>
      </c>
      <c r="H270" s="1">
        <v>0</v>
      </c>
      <c r="I270" s="1">
        <v>500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500</v>
      </c>
      <c r="P270" t="s">
        <v>1039</v>
      </c>
      <c r="Q270" s="2">
        <v>45349</v>
      </c>
      <c r="R270" t="s">
        <v>70</v>
      </c>
      <c r="S270">
        <v>0</v>
      </c>
      <c r="T270" t="s">
        <v>71</v>
      </c>
      <c r="U270" t="s">
        <v>161</v>
      </c>
      <c r="V270" s="1">
        <v>0</v>
      </c>
      <c r="W270" s="1">
        <v>0</v>
      </c>
      <c r="X270" s="1">
        <v>0</v>
      </c>
      <c r="AA270" t="s">
        <v>58</v>
      </c>
      <c r="AB270" s="1">
        <v>0</v>
      </c>
      <c r="AC270" s="4">
        <f>IF(ISNUMBER(MATCH(AD270, $AD$2:AD269, 0)), INDEX($AC$2:AC269, MATCH(AD270, $AD$2:AD269, 0)), MAX($AC$2:AC269)+1)</f>
        <v>9</v>
      </c>
      <c r="AD270" t="str">
        <f t="shared" si="15"/>
        <v>เชียงใหม่-พุทธมณฑลสาย 2</v>
      </c>
      <c r="AE270" t="s">
        <v>73</v>
      </c>
      <c r="AF270" s="1">
        <v>0</v>
      </c>
      <c r="AG270" s="1">
        <v>0</v>
      </c>
      <c r="AH270" s="1">
        <v>0</v>
      </c>
      <c r="AI270" t="s">
        <v>1040</v>
      </c>
      <c r="AJ270" s="1">
        <v>1</v>
      </c>
      <c r="AK270" s="1">
        <v>720</v>
      </c>
      <c r="AL270" s="1">
        <v>720</v>
      </c>
      <c r="AM270" s="1">
        <v>1</v>
      </c>
      <c r="AN270" s="1">
        <v>0</v>
      </c>
      <c r="AO270" s="1">
        <v>0</v>
      </c>
      <c r="AP270" s="1">
        <v>0</v>
      </c>
      <c r="AQ270" s="1">
        <v>0</v>
      </c>
      <c r="AR270" s="1">
        <v>500</v>
      </c>
      <c r="AS270" s="1">
        <v>814.24160000000006</v>
      </c>
      <c r="AT270" s="1">
        <f>Table1[[#This Row],[รวมต้นทุนค่าเดินทาง]]+Table1[[#This Row],[รวมต้นทุนค่าซ่อม]]+Table1[[#This Row],[รวมค่าเสื่อม]]</f>
        <v>2257.1858508710802</v>
      </c>
      <c r="AU270" s="1">
        <f t="shared" si="13"/>
        <v>4623.2312262414152</v>
      </c>
      <c r="AV270" s="1" t="str" cm="1">
        <f t="array" ref="AV270">IF(AC270&lt;4, "เก็บ", IF(OR(AT270 &lt; PERCENTILE(IF($AC$2:$AC$5092=AC270, $AT$2:$AT$5092), 0.25) - 1.5 * (PERCENTILE(IF($AC$2:$AC$5092=AC270, $AT$2:$AT$5092), 0.75) - PERCENTILE(IF($AC$2:$AC$5092=AC270, $AT$2:$AT$5092), 0.25)), AT270 &gt; PERCENTILE(IF($AC$2:$AC$5092=AC270, $AT$2:$AT$5092), 0.75) + 1.5 * (PERCENTILE(IF($AC$2:$AC$5092=AC270, $AT$2:$AT$5092), 0.75) - PERCENTILE(IF($AC$2:$AC$5092=AC270, $AT$2:$AT$5092), 0.25))), "ตัด", "เก็บ"))</f>
        <v>เก็บ</v>
      </c>
      <c r="AW270" s="1">
        <f t="shared" si="14"/>
        <v>4005.4952465164292</v>
      </c>
      <c r="AX270" s="1">
        <v>2577.9546108768855</v>
      </c>
      <c r="AY270" s="1">
        <v>942.94425087108016</v>
      </c>
    </row>
    <row r="271" spans="1:51" x14ac:dyDescent="0.2">
      <c r="A271" s="3">
        <v>45349</v>
      </c>
      <c r="B271">
        <v>45349</v>
      </c>
      <c r="C271" t="s">
        <v>1041</v>
      </c>
      <c r="D271" t="s">
        <v>66</v>
      </c>
      <c r="E271" t="s">
        <v>84</v>
      </c>
      <c r="F271" t="s">
        <v>99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700</v>
      </c>
      <c r="O271" s="1">
        <v>700</v>
      </c>
      <c r="P271" t="s">
        <v>1042</v>
      </c>
      <c r="Q271" s="2">
        <v>45349</v>
      </c>
      <c r="R271" t="s">
        <v>55</v>
      </c>
      <c r="S271">
        <v>0</v>
      </c>
      <c r="T271" t="s">
        <v>87</v>
      </c>
      <c r="U271" t="s">
        <v>71</v>
      </c>
      <c r="V271" s="1">
        <v>0</v>
      </c>
      <c r="W271" s="1">
        <v>609</v>
      </c>
      <c r="X271" s="1">
        <v>0</v>
      </c>
      <c r="Y271" t="s">
        <v>108</v>
      </c>
      <c r="Z271" t="s">
        <v>71</v>
      </c>
      <c r="AA271" t="s">
        <v>1043</v>
      </c>
      <c r="AB271" s="1">
        <v>0</v>
      </c>
      <c r="AC271" s="4">
        <f>IF(ISNUMBER(MATCH(AD271, $AD$2:AD270, 0)), INDEX($AC$2:AC270, MATCH(AD271, $AD$2:AD270, 0)), MAX($AC$2:AC270)+1)</f>
        <v>6</v>
      </c>
      <c r="AD271" t="str">
        <f t="shared" si="15"/>
        <v>เชียงราย-เชียงใหม่</v>
      </c>
      <c r="AE271" t="s">
        <v>55</v>
      </c>
      <c r="AF271" s="1">
        <v>0</v>
      </c>
      <c r="AG271" s="1">
        <v>0</v>
      </c>
      <c r="AH271" s="1">
        <v>0</v>
      </c>
      <c r="AI271" t="s">
        <v>1044</v>
      </c>
      <c r="AJ271" s="1">
        <v>1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1309</v>
      </c>
      <c r="AS271" s="1">
        <v>70.294117647058812</v>
      </c>
      <c r="AT271" s="1">
        <f>Table1[[#This Row],[รวมต้นทุนค่าเดินทาง]]+Table1[[#This Row],[รวมต้นทุนค่าซ่อม]]+Table1[[#This Row],[รวมค่าเสื่อม]]</f>
        <v>2840.3330786860197</v>
      </c>
      <c r="AU271" s="1">
        <f t="shared" si="13"/>
        <v>4428.3346813776061</v>
      </c>
      <c r="AV271" s="1" t="str" cm="1">
        <f t="array" ref="AV271">IF(AC271&lt;4, "เก็บ", IF(OR(AT271 &lt; PERCENTILE(IF($AC$2:$AC$5092=AC271, $AT$2:$AT$5092), 0.25) - 1.5 * (PERCENTILE(IF($AC$2:$AC$5092=AC271, $AT$2:$AT$5092), 0.75) - PERCENTILE(IF($AC$2:$AC$5092=AC271, $AT$2:$AT$5092), 0.25)), AT271 &gt; PERCENTILE(IF($AC$2:$AC$5092=AC271, $AT$2:$AT$5092), 0.75) + 1.5 * (PERCENTILE(IF($AC$2:$AC$5092=AC271, $AT$2:$AT$5092), 0.75) - PERCENTILE(IF($AC$2:$AC$5092=AC271, $AT$2:$AT$5092), 0.25))), "ตัด", "เก็บ"))</f>
        <v>เก็บ</v>
      </c>
      <c r="AW271" s="1">
        <f t="shared" si="14"/>
        <v>3873.7679454274344</v>
      </c>
      <c r="AX271" s="1">
        <v>2781.4385174989698</v>
      </c>
      <c r="AY271" s="1">
        <v>1461.0389610389611</v>
      </c>
    </row>
    <row r="272" spans="1:51" x14ac:dyDescent="0.2">
      <c r="A272" s="3">
        <v>45350</v>
      </c>
      <c r="B272">
        <v>45350</v>
      </c>
      <c r="C272" t="s">
        <v>1045</v>
      </c>
      <c r="D272" t="s">
        <v>66</v>
      </c>
      <c r="E272" t="s">
        <v>148</v>
      </c>
      <c r="F272" t="s">
        <v>149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1767</v>
      </c>
      <c r="P272" t="s">
        <v>1046</v>
      </c>
      <c r="Q272" s="2">
        <v>45350</v>
      </c>
      <c r="R272" t="s">
        <v>55</v>
      </c>
      <c r="S272">
        <v>0</v>
      </c>
      <c r="T272" t="s">
        <v>88</v>
      </c>
      <c r="U272" t="s">
        <v>254</v>
      </c>
      <c r="V272" s="1">
        <v>0</v>
      </c>
      <c r="W272" s="1">
        <v>0</v>
      </c>
      <c r="X272" s="1">
        <v>1767</v>
      </c>
      <c r="Y272" t="s">
        <v>372</v>
      </c>
      <c r="Z272" t="s">
        <v>254</v>
      </c>
      <c r="AA272" t="s">
        <v>1047</v>
      </c>
      <c r="AB272" s="1">
        <v>0</v>
      </c>
      <c r="AC272" s="4">
        <f>IF(ISNUMBER(MATCH(AD272, $AD$2:AD271, 0)), INDEX($AC$2:AC271, MATCH(AD272, $AD$2:AD271, 0)), MAX($AC$2:AC271)+1)</f>
        <v>39</v>
      </c>
      <c r="AD272" t="str">
        <f t="shared" si="15"/>
        <v>แพร่-ลำปาง</v>
      </c>
      <c r="AE272" t="s">
        <v>55</v>
      </c>
      <c r="AF272" s="1">
        <v>0</v>
      </c>
      <c r="AG272" s="1">
        <v>0</v>
      </c>
      <c r="AH272" s="1">
        <v>0</v>
      </c>
      <c r="AI272" t="s">
        <v>1048</v>
      </c>
      <c r="AJ272" s="1">
        <v>1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1767</v>
      </c>
      <c r="AS272" s="1">
        <v>1192.3625</v>
      </c>
      <c r="AT272" s="1">
        <f>Table1[[#This Row],[รวมต้นทุนค่าเดินทาง]]+Table1[[#This Row],[รวมต้นทุนค่าซ่อม]]+Table1[[#This Row],[รวมค่าเสื่อม]]</f>
        <v>4178.1125000000002</v>
      </c>
      <c r="AU272" s="1">
        <f t="shared" si="13"/>
        <v>3696.7320206742324</v>
      </c>
      <c r="AV272" s="1" t="str" cm="1">
        <f t="array" ref="AV272">IF(AC272&lt;4, "เก็บ", IF(OR(AT272 &lt; PERCENTILE(IF($AC$2:$AC$5092=AC272, $AT$2:$AT$5092), 0.25) - 1.5 * (PERCENTILE(IF($AC$2:$AC$5092=AC272, $AT$2:$AT$5092), 0.75) - PERCENTILE(IF($AC$2:$AC$5092=AC272, $AT$2:$AT$5092), 0.25)), AT272 &gt; PERCENTILE(IF($AC$2:$AC$5092=AC272, $AT$2:$AT$5092), 0.75) + 1.5 * (PERCENTILE(IF($AC$2:$AC$5092=AC272, $AT$2:$AT$5092), 0.75) - PERCENTILE(IF($AC$2:$AC$5092=AC272, $AT$2:$AT$5092), 0.25))), "ตัด", "เก็บ"))</f>
        <v>เก็บ</v>
      </c>
      <c r="AW272" s="1">
        <f t="shared" si="14"/>
        <v>3303.6954086440583</v>
      </c>
      <c r="AX272" s="1">
        <v>2449.0585033856746</v>
      </c>
      <c r="AY272" s="1">
        <v>1218.75</v>
      </c>
    </row>
    <row r="273" spans="1:51" x14ac:dyDescent="0.2">
      <c r="A273" s="3">
        <v>45350</v>
      </c>
      <c r="B273">
        <v>45350</v>
      </c>
      <c r="C273" t="s">
        <v>1049</v>
      </c>
      <c r="D273" t="s">
        <v>66</v>
      </c>
      <c r="E273" t="s">
        <v>84</v>
      </c>
      <c r="F273" t="s">
        <v>112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701</v>
      </c>
      <c r="O273" s="1">
        <v>701</v>
      </c>
      <c r="P273" t="s">
        <v>1050</v>
      </c>
      <c r="Q273" s="2">
        <v>45350</v>
      </c>
      <c r="R273" t="s">
        <v>55</v>
      </c>
      <c r="S273">
        <v>0</v>
      </c>
      <c r="T273" t="s">
        <v>87</v>
      </c>
      <c r="U273" t="s">
        <v>71</v>
      </c>
      <c r="V273" s="1">
        <v>0</v>
      </c>
      <c r="W273" s="1">
        <v>609</v>
      </c>
      <c r="X273" s="1">
        <v>0</v>
      </c>
      <c r="Y273" t="s">
        <v>108</v>
      </c>
      <c r="Z273" t="s">
        <v>71</v>
      </c>
      <c r="AA273" t="s">
        <v>504</v>
      </c>
      <c r="AB273" s="1">
        <v>0</v>
      </c>
      <c r="AC273" s="4">
        <f>IF(ISNUMBER(MATCH(AD273, $AD$2:AD272, 0)), INDEX($AC$2:AC272, MATCH(AD273, $AD$2:AD272, 0)), MAX($AC$2:AC272)+1)</f>
        <v>6</v>
      </c>
      <c r="AD273" t="str">
        <f t="shared" si="15"/>
        <v>เชียงราย-เชียงใหม่</v>
      </c>
      <c r="AE273" t="s">
        <v>55</v>
      </c>
      <c r="AF273" s="1">
        <v>0</v>
      </c>
      <c r="AG273" s="1">
        <v>0</v>
      </c>
      <c r="AH273" s="1">
        <v>0</v>
      </c>
      <c r="AI273" t="s">
        <v>1051</v>
      </c>
      <c r="AJ273" s="1">
        <v>2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1310</v>
      </c>
      <c r="AS273" s="1">
        <v>138.4908829450676</v>
      </c>
      <c r="AT273" s="1">
        <f>Table1[[#This Row],[รวมต้นทุนค่าเดินทาง]]+Table1[[#This Row],[รวมต้นทุนค่าซ่อม]]+Table1[[#This Row],[รวมค่าเสื่อม]]</f>
        <v>3063.3234188302349</v>
      </c>
      <c r="AU273" s="1">
        <f t="shared" si="13"/>
        <v>4428.3346813776061</v>
      </c>
      <c r="AV273" s="1" t="str" cm="1">
        <f t="array" ref="AV273">IF(AC273&lt;4, "เก็บ", IF(OR(AT273 &lt; PERCENTILE(IF($AC$2:$AC$5092=AC273, $AT$2:$AT$5092), 0.25) - 1.5 * (PERCENTILE(IF($AC$2:$AC$5092=AC273, $AT$2:$AT$5092), 0.75) - PERCENTILE(IF($AC$2:$AC$5092=AC273, $AT$2:$AT$5092), 0.25)), AT273 &gt; PERCENTILE(IF($AC$2:$AC$5092=AC273, $AT$2:$AT$5092), 0.75) + 1.5 * (PERCENTILE(IF($AC$2:$AC$5092=AC273, $AT$2:$AT$5092), 0.75) - PERCENTILE(IF($AC$2:$AC$5092=AC273, $AT$2:$AT$5092), 0.25))), "ตัด", "เก็บ"))</f>
        <v>เก็บ</v>
      </c>
      <c r="AW273" s="1">
        <f t="shared" si="14"/>
        <v>3873.7679454274344</v>
      </c>
      <c r="AX273" s="1">
        <v>2781.4385174989698</v>
      </c>
      <c r="AY273" s="1">
        <v>1614.8325358851675</v>
      </c>
    </row>
    <row r="274" spans="1:51" x14ac:dyDescent="0.2">
      <c r="A274" s="3">
        <v>45350</v>
      </c>
      <c r="B274">
        <v>45350</v>
      </c>
      <c r="C274" t="s">
        <v>1052</v>
      </c>
      <c r="D274" t="s">
        <v>66</v>
      </c>
      <c r="E274" t="s">
        <v>105</v>
      </c>
      <c r="F274" t="s">
        <v>342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t="s">
        <v>1053</v>
      </c>
      <c r="Q274" s="2">
        <v>45351</v>
      </c>
      <c r="R274" t="s">
        <v>55</v>
      </c>
      <c r="S274">
        <v>0</v>
      </c>
      <c r="T274" t="s">
        <v>114</v>
      </c>
      <c r="U274" t="s">
        <v>71</v>
      </c>
      <c r="V274" s="1">
        <v>0</v>
      </c>
      <c r="W274" s="1">
        <v>1584</v>
      </c>
      <c r="X274" s="1">
        <v>0</v>
      </c>
      <c r="Y274" t="s">
        <v>114</v>
      </c>
      <c r="Z274" t="s">
        <v>71</v>
      </c>
      <c r="AA274" t="s">
        <v>1054</v>
      </c>
      <c r="AB274" s="1">
        <v>0</v>
      </c>
      <c r="AC274" s="4">
        <f>IF(ISNUMBER(MATCH(AD274, $AD$2:AD273, 0)), INDEX($AC$2:AC273, MATCH(AD274, $AD$2:AD273, 0)), MAX($AC$2:AC273)+1)</f>
        <v>7</v>
      </c>
      <c r="AD274" t="str">
        <f t="shared" si="15"/>
        <v>แม่สาย-เชียงใหม่</v>
      </c>
      <c r="AE274" t="s">
        <v>55</v>
      </c>
      <c r="AF274" s="1">
        <v>0</v>
      </c>
      <c r="AG274" s="1">
        <v>0</v>
      </c>
      <c r="AH274" s="1">
        <v>0</v>
      </c>
      <c r="AI274" t="s">
        <v>1055</v>
      </c>
      <c r="AJ274" s="1">
        <v>1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1584</v>
      </c>
      <c r="AS274" s="1">
        <v>153.92998414711479</v>
      </c>
      <c r="AT274" s="1">
        <f>Table1[[#This Row],[รวมต้นทุนค่าเดินทาง]]+Table1[[#This Row],[รวมต้นทุนค่าซ่อม]]+Table1[[#This Row],[รวมค่าเสื่อม]]</f>
        <v>3468.6992149163452</v>
      </c>
      <c r="AU274" s="1">
        <f t="shared" si="13"/>
        <v>4610.750953896033</v>
      </c>
      <c r="AV274" s="1" t="str" cm="1">
        <f t="array" ref="AV274">IF(AC274&lt;4, "เก็บ", IF(OR(AT274 &lt; PERCENTILE(IF($AC$2:$AC$5092=AC274, $AT$2:$AT$5092), 0.25) - 1.5 * (PERCENTILE(IF($AC$2:$AC$5092=AC274, $AT$2:$AT$5092), 0.75) - PERCENTILE(IF($AC$2:$AC$5092=AC274, $AT$2:$AT$5092), 0.25)), AT274 &gt; PERCENTILE(IF($AC$2:$AC$5092=AC274, $AT$2:$AT$5092), 0.75) + 1.5 * (PERCENTILE(IF($AC$2:$AC$5092=AC274, $AT$2:$AT$5092), 0.75) - PERCENTILE(IF($AC$2:$AC$5092=AC274, $AT$2:$AT$5092), 0.25))), "ตัด", "เก็บ"))</f>
        <v>เก็บ</v>
      </c>
      <c r="AW274" s="1">
        <f t="shared" si="14"/>
        <v>3940.0604671629926</v>
      </c>
      <c r="AX274" s="1">
        <v>3152.7453177985908</v>
      </c>
      <c r="AY274" s="1">
        <v>1730.7692307692307</v>
      </c>
    </row>
    <row r="275" spans="1:51" x14ac:dyDescent="0.2">
      <c r="A275" s="3">
        <v>45351</v>
      </c>
      <c r="B275">
        <v>45351</v>
      </c>
      <c r="C275" t="s">
        <v>1056</v>
      </c>
      <c r="D275" t="s">
        <v>66</v>
      </c>
      <c r="E275" t="s">
        <v>84</v>
      </c>
      <c r="F275" t="s">
        <v>633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701</v>
      </c>
      <c r="O275" s="1">
        <v>701</v>
      </c>
      <c r="P275" t="s">
        <v>1057</v>
      </c>
      <c r="Q275" s="2">
        <v>45351</v>
      </c>
      <c r="R275" t="s">
        <v>55</v>
      </c>
      <c r="S275">
        <v>0</v>
      </c>
      <c r="T275" t="s">
        <v>87</v>
      </c>
      <c r="U275" t="s">
        <v>71</v>
      </c>
      <c r="V275" s="1">
        <v>0</v>
      </c>
      <c r="W275" s="1">
        <v>609</v>
      </c>
      <c r="X275" s="1">
        <v>0</v>
      </c>
      <c r="Y275" t="s">
        <v>108</v>
      </c>
      <c r="Z275" t="s">
        <v>71</v>
      </c>
      <c r="AA275" t="s">
        <v>764</v>
      </c>
      <c r="AB275" s="1">
        <v>0</v>
      </c>
      <c r="AC275" s="4">
        <f>IF(ISNUMBER(MATCH(AD275, $AD$2:AD274, 0)), INDEX($AC$2:AC274, MATCH(AD275, $AD$2:AD274, 0)), MAX($AC$2:AC274)+1)</f>
        <v>6</v>
      </c>
      <c r="AD275" t="str">
        <f t="shared" si="15"/>
        <v>เชียงราย-เชียงใหม่</v>
      </c>
      <c r="AE275" t="s">
        <v>55</v>
      </c>
      <c r="AF275" s="1">
        <v>0</v>
      </c>
      <c r="AG275" s="1">
        <v>0</v>
      </c>
      <c r="AH275" s="1">
        <v>0</v>
      </c>
      <c r="AI275" t="s">
        <v>1058</v>
      </c>
      <c r="AJ275" s="1">
        <v>1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1310</v>
      </c>
      <c r="AS275" s="1">
        <v>181.41266666666669</v>
      </c>
      <c r="AT275" s="1">
        <f>Table1[[#This Row],[รวมต้นทุนค่าเดินทาง]]+Table1[[#This Row],[รวมต้นทุนค่าซ่อม]]+Table1[[#This Row],[รวมค่าเสื่อม]]</f>
        <v>2984.775498525074</v>
      </c>
      <c r="AU275" s="1">
        <f t="shared" si="13"/>
        <v>4428.3346813776061</v>
      </c>
      <c r="AV275" s="1" t="str" cm="1">
        <f t="array" ref="AV275">IF(AC275&lt;4, "เก็บ", IF(OR(AT275 &lt; PERCENTILE(IF($AC$2:$AC$5092=AC275, $AT$2:$AT$5092), 0.25) - 1.5 * (PERCENTILE(IF($AC$2:$AC$5092=AC275, $AT$2:$AT$5092), 0.75) - PERCENTILE(IF($AC$2:$AC$5092=AC275, $AT$2:$AT$5092), 0.25)), AT275 &gt; PERCENTILE(IF($AC$2:$AC$5092=AC275, $AT$2:$AT$5092), 0.75) + 1.5 * (PERCENTILE(IF($AC$2:$AC$5092=AC275, $AT$2:$AT$5092), 0.75) - PERCENTILE(IF($AC$2:$AC$5092=AC275, $AT$2:$AT$5092), 0.25))), "ตัด", "เก็บ"))</f>
        <v>เก็บ</v>
      </c>
      <c r="AW275" s="1">
        <f t="shared" si="14"/>
        <v>3873.7679454274344</v>
      </c>
      <c r="AX275" s="1">
        <v>2781.4385174989698</v>
      </c>
      <c r="AY275" s="1">
        <v>1493.3628318584072</v>
      </c>
    </row>
    <row r="276" spans="1:51" x14ac:dyDescent="0.2">
      <c r="A276" s="3">
        <v>45351</v>
      </c>
      <c r="B276">
        <v>45351</v>
      </c>
      <c r="C276" t="s">
        <v>1059</v>
      </c>
      <c r="D276" t="s">
        <v>66</v>
      </c>
      <c r="E276" t="s">
        <v>184</v>
      </c>
      <c r="F276" t="s">
        <v>1060</v>
      </c>
      <c r="G276" s="1">
        <v>1000</v>
      </c>
      <c r="H276" s="1">
        <v>0</v>
      </c>
      <c r="I276" s="1">
        <v>1050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2050</v>
      </c>
      <c r="P276" t="s">
        <v>1061</v>
      </c>
      <c r="Q276" s="2">
        <v>45351</v>
      </c>
      <c r="R276" t="s">
        <v>978</v>
      </c>
      <c r="S276">
        <v>0</v>
      </c>
      <c r="T276" t="s">
        <v>1062</v>
      </c>
      <c r="U276" t="s">
        <v>88</v>
      </c>
      <c r="V276" s="1">
        <v>2900</v>
      </c>
      <c r="W276" s="1">
        <v>0</v>
      </c>
      <c r="X276" s="1">
        <v>0</v>
      </c>
      <c r="AA276" t="s">
        <v>58</v>
      </c>
      <c r="AB276" s="1">
        <v>0</v>
      </c>
      <c r="AC276" s="4">
        <f>IF(ISNUMBER(MATCH(AD276, $AD$2:AD275, 0)), INDEX($AC$2:AC275, MATCH(AD276, $AD$2:AD275, 0)), MAX($AC$2:AC275)+1)</f>
        <v>40</v>
      </c>
      <c r="AD276" t="str">
        <f t="shared" si="15"/>
        <v>ร่มเกล้า-แพร่</v>
      </c>
      <c r="AE276" t="s">
        <v>789</v>
      </c>
      <c r="AF276" s="1">
        <v>2900</v>
      </c>
      <c r="AG276" s="1">
        <v>0</v>
      </c>
      <c r="AH276" s="1">
        <v>0</v>
      </c>
      <c r="AI276" t="s">
        <v>1063</v>
      </c>
      <c r="AJ276" s="1">
        <v>1</v>
      </c>
      <c r="AK276" s="1">
        <v>572</v>
      </c>
      <c r="AL276" s="1">
        <v>572</v>
      </c>
      <c r="AM276" s="1">
        <v>1</v>
      </c>
      <c r="AN276" s="1">
        <v>0</v>
      </c>
      <c r="AO276" s="1">
        <v>0</v>
      </c>
      <c r="AP276" s="1">
        <v>0</v>
      </c>
      <c r="AQ276" s="1">
        <v>0</v>
      </c>
      <c r="AR276" s="1">
        <v>7850</v>
      </c>
      <c r="AS276" s="1">
        <v>2096.27</v>
      </c>
      <c r="AT276" s="1">
        <f>Table1[[#This Row],[รวมต้นทุนค่าเดินทาง]]+Table1[[#This Row],[รวมต้นทุนค่าซ่อม]]+Table1[[#This Row],[รวมค่าเสื่อม]]</f>
        <v>11991.724545454546</v>
      </c>
      <c r="AU276" s="1">
        <f t="shared" si="13"/>
        <v>11991.724545454546</v>
      </c>
      <c r="AV276" s="1" t="str" cm="1">
        <f t="array" ref="AV276">IF(AC276&lt;4, "เก็บ", IF(OR(AT276 &lt; PERCENTILE(IF($AC$2:$AC$5092=AC276, $AT$2:$AT$5092), 0.25) - 1.5 * (PERCENTILE(IF($AC$2:$AC$5092=AC276, $AT$2:$AT$5092), 0.75) - PERCENTILE(IF($AC$2:$AC$5092=AC276, $AT$2:$AT$5092), 0.25)), AT276 &gt; PERCENTILE(IF($AC$2:$AC$5092=AC276, $AT$2:$AT$5092), 0.75) + 1.5 * (PERCENTILE(IF($AC$2:$AC$5092=AC276, $AT$2:$AT$5092), 0.75) - PERCENTILE(IF($AC$2:$AC$5092=AC276, $AT$2:$AT$5092), 0.25))), "ตัด", "เก็บ"))</f>
        <v>เก็บ</v>
      </c>
      <c r="AW276" s="1">
        <f t="shared" si="14"/>
        <v>11991.724545454546</v>
      </c>
      <c r="AX276" s="1">
        <v>5857.4065375441423</v>
      </c>
      <c r="AY276" s="1">
        <v>2045.4545454545455</v>
      </c>
    </row>
    <row r="277" spans="1:51" x14ac:dyDescent="0.2">
      <c r="A277" s="3">
        <v>45352</v>
      </c>
      <c r="B277">
        <v>45352</v>
      </c>
      <c r="C277" t="s">
        <v>1064</v>
      </c>
      <c r="D277" t="s">
        <v>66</v>
      </c>
      <c r="E277" t="s">
        <v>67</v>
      </c>
      <c r="F277" t="s">
        <v>317</v>
      </c>
      <c r="G277" s="1">
        <v>0</v>
      </c>
      <c r="H277" s="1">
        <v>0</v>
      </c>
      <c r="I277" s="1">
        <v>500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500</v>
      </c>
      <c r="P277" t="s">
        <v>1065</v>
      </c>
      <c r="Q277" s="2">
        <v>45352</v>
      </c>
      <c r="R277" t="s">
        <v>70</v>
      </c>
      <c r="S277">
        <v>0</v>
      </c>
      <c r="T277" t="s">
        <v>71</v>
      </c>
      <c r="U277" t="s">
        <v>72</v>
      </c>
      <c r="V277" s="1">
        <v>0</v>
      </c>
      <c r="W277" s="1">
        <v>0</v>
      </c>
      <c r="X277" s="1">
        <v>0</v>
      </c>
      <c r="AA277" t="s">
        <v>58</v>
      </c>
      <c r="AB277" s="1">
        <v>0</v>
      </c>
      <c r="AC277" s="4">
        <f>IF(ISNUMBER(MATCH(AD277, $AD$2:AD276, 0)), INDEX($AC$2:AC276, MATCH(AD277, $AD$2:AD276, 0)), MAX($AC$2:AC276)+1)</f>
        <v>2</v>
      </c>
      <c r="AD277" t="str">
        <f t="shared" si="15"/>
        <v>เชียงใหม่-พุทธมณฑลสาย 5</v>
      </c>
      <c r="AE277" t="s">
        <v>73</v>
      </c>
      <c r="AF277" s="1">
        <v>0</v>
      </c>
      <c r="AG277" s="1">
        <v>0</v>
      </c>
      <c r="AH277" s="1">
        <v>0</v>
      </c>
      <c r="AI277" t="s">
        <v>1066</v>
      </c>
      <c r="AJ277" s="1">
        <v>1</v>
      </c>
      <c r="AK277" s="1">
        <v>720</v>
      </c>
      <c r="AL277" s="1">
        <v>720</v>
      </c>
      <c r="AM277" s="1">
        <v>1</v>
      </c>
      <c r="AN277" s="1">
        <v>0</v>
      </c>
      <c r="AO277" s="1">
        <v>0</v>
      </c>
      <c r="AP277" s="1">
        <v>0</v>
      </c>
      <c r="AQ277" s="1">
        <v>0</v>
      </c>
      <c r="AR277" s="1">
        <v>500</v>
      </c>
      <c r="AS277" s="1">
        <v>2349.9242857142854</v>
      </c>
      <c r="AT277" s="1">
        <f>Table1[[#This Row],[รวมต้นทุนค่าเดินทาง]]+Table1[[#This Row],[รวมต้นทุนค่าซ่อม]]+Table1[[#This Row],[รวมค่าเสื่อม]]</f>
        <v>3997.1465079365075</v>
      </c>
      <c r="AU277" s="1">
        <f t="shared" si="13"/>
        <v>5026.5629662053279</v>
      </c>
      <c r="AV277" s="1" t="str" cm="1">
        <f t="array" ref="AV277">IF(AC277&lt;4, "เก็บ", IF(OR(AT277 &lt; PERCENTILE(IF($AC$2:$AC$5092=AC277, $AT$2:$AT$5092), 0.25) - 1.5 * (PERCENTILE(IF($AC$2:$AC$5092=AC277, $AT$2:$AT$5092), 0.75) - PERCENTILE(IF($AC$2:$AC$5092=AC277, $AT$2:$AT$5092), 0.25)), AT277 &gt; PERCENTILE(IF($AC$2:$AC$5092=AC277, $AT$2:$AT$5092), 0.75) + 1.5 * (PERCENTILE(IF($AC$2:$AC$5092=AC277, $AT$2:$AT$5092), 0.75) - PERCENTILE(IF($AC$2:$AC$5092=AC277, $AT$2:$AT$5092), 0.25))), "ตัด", "เก็บ"))</f>
        <v>เก็บ</v>
      </c>
      <c r="AW277" s="1">
        <f t="shared" si="14"/>
        <v>5026.5629662053279</v>
      </c>
      <c r="AX277" s="1">
        <v>4064.5059139663294</v>
      </c>
      <c r="AY277" s="1">
        <v>1147.2222222222222</v>
      </c>
    </row>
    <row r="278" spans="1:51" x14ac:dyDescent="0.2">
      <c r="A278" s="3">
        <v>45352</v>
      </c>
      <c r="B278">
        <v>45352</v>
      </c>
      <c r="C278" t="s">
        <v>1067</v>
      </c>
      <c r="D278" t="s">
        <v>66</v>
      </c>
      <c r="E278" t="s">
        <v>84</v>
      </c>
      <c r="F278" t="s">
        <v>1068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701</v>
      </c>
      <c r="O278" s="1">
        <v>701</v>
      </c>
      <c r="P278" t="s">
        <v>1069</v>
      </c>
      <c r="Q278" s="2">
        <v>45352</v>
      </c>
      <c r="R278" t="s">
        <v>55</v>
      </c>
      <c r="S278">
        <v>0</v>
      </c>
      <c r="T278" t="s">
        <v>87</v>
      </c>
      <c r="U278" t="s">
        <v>71</v>
      </c>
      <c r="V278" s="1">
        <v>0</v>
      </c>
      <c r="W278" s="1">
        <v>609</v>
      </c>
      <c r="X278" s="1">
        <v>0</v>
      </c>
      <c r="Y278" t="s">
        <v>108</v>
      </c>
      <c r="Z278" t="s">
        <v>71</v>
      </c>
      <c r="AA278" t="s">
        <v>504</v>
      </c>
      <c r="AB278" s="1">
        <v>0</v>
      </c>
      <c r="AC278" s="4">
        <f>IF(ISNUMBER(MATCH(AD278, $AD$2:AD277, 0)), INDEX($AC$2:AC277, MATCH(AD278, $AD$2:AD277, 0)), MAX($AC$2:AC277)+1)</f>
        <v>6</v>
      </c>
      <c r="AD278" t="str">
        <f t="shared" si="15"/>
        <v>เชียงราย-เชียงใหม่</v>
      </c>
      <c r="AE278" t="s">
        <v>55</v>
      </c>
      <c r="AF278" s="1">
        <v>0</v>
      </c>
      <c r="AG278" s="1">
        <v>0</v>
      </c>
      <c r="AH278" s="1">
        <v>0</v>
      </c>
      <c r="AI278" t="s">
        <v>1070</v>
      </c>
      <c r="AJ278" s="1">
        <v>2</v>
      </c>
      <c r="AK278" s="1">
        <v>0</v>
      </c>
      <c r="AL278" s="1">
        <v>0</v>
      </c>
      <c r="AM278" s="1">
        <v>0</v>
      </c>
      <c r="AN278" s="1">
        <v>536.27200000000005</v>
      </c>
      <c r="AO278" s="1">
        <v>0</v>
      </c>
      <c r="AP278" s="1">
        <v>0</v>
      </c>
      <c r="AQ278" s="1">
        <v>0</v>
      </c>
      <c r="AR278" s="1">
        <v>1310</v>
      </c>
      <c r="AS278" s="1">
        <v>136.05950000000001</v>
      </c>
      <c r="AT278" s="1">
        <f>Table1[[#This Row],[รวมต้นทุนค่าเดินทาง]]+Table1[[#This Row],[รวมต้นทุนค่าซ่อม]]+Table1[[#This Row],[รวมค่าเสื่อม]]</f>
        <v>2946.0595000000003</v>
      </c>
      <c r="AU278" s="1">
        <f t="shared" si="13"/>
        <v>4428.3346813776061</v>
      </c>
      <c r="AV278" s="1" t="str" cm="1">
        <f t="array" ref="AV278">IF(AC278&lt;4, "เก็บ", IF(OR(AT278 &lt; PERCENTILE(IF($AC$2:$AC$5092=AC278, $AT$2:$AT$5092), 0.25) - 1.5 * (PERCENTILE(IF($AC$2:$AC$5092=AC278, $AT$2:$AT$5092), 0.75) - PERCENTILE(IF($AC$2:$AC$5092=AC278, $AT$2:$AT$5092), 0.25)), AT278 &gt; PERCENTILE(IF($AC$2:$AC$5092=AC278, $AT$2:$AT$5092), 0.75) + 1.5 * (PERCENTILE(IF($AC$2:$AC$5092=AC278, $AT$2:$AT$5092), 0.75) - PERCENTILE(IF($AC$2:$AC$5092=AC278, $AT$2:$AT$5092), 0.25))), "ตัด", "เก็บ"))</f>
        <v>เก็บ</v>
      </c>
      <c r="AW278" s="1">
        <f t="shared" si="14"/>
        <v>3873.7679454274344</v>
      </c>
      <c r="AX278" s="1">
        <v>2781.4385174989698</v>
      </c>
      <c r="AY278" s="1">
        <v>1500</v>
      </c>
    </row>
    <row r="279" spans="1:51" x14ac:dyDescent="0.2">
      <c r="A279" s="3">
        <v>45352</v>
      </c>
      <c r="B279">
        <v>45352</v>
      </c>
      <c r="C279" t="s">
        <v>1071</v>
      </c>
      <c r="D279" t="s">
        <v>66</v>
      </c>
      <c r="E279" t="s">
        <v>184</v>
      </c>
      <c r="F279" t="s">
        <v>1072</v>
      </c>
      <c r="G279" s="1">
        <v>457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457</v>
      </c>
      <c r="P279" t="s">
        <v>1073</v>
      </c>
      <c r="Q279" s="2">
        <v>45352</v>
      </c>
      <c r="R279" t="s">
        <v>55</v>
      </c>
      <c r="S279">
        <v>0</v>
      </c>
      <c r="T279" t="s">
        <v>87</v>
      </c>
      <c r="U279" t="s">
        <v>71</v>
      </c>
      <c r="V279" s="1">
        <v>0</v>
      </c>
      <c r="W279" s="1">
        <v>1188</v>
      </c>
      <c r="X279" s="1">
        <v>0</v>
      </c>
      <c r="Y279" t="s">
        <v>87</v>
      </c>
      <c r="Z279" t="s">
        <v>71</v>
      </c>
      <c r="AA279" t="s">
        <v>1074</v>
      </c>
      <c r="AB279" s="1">
        <v>0</v>
      </c>
      <c r="AC279" s="4">
        <f>IF(ISNUMBER(MATCH(AD279, $AD$2:AD278, 0)), INDEX($AC$2:AC278, MATCH(AD279, $AD$2:AD278, 0)), MAX($AC$2:AC278)+1)</f>
        <v>6</v>
      </c>
      <c r="AD279" t="str">
        <f t="shared" si="15"/>
        <v>เชียงราย-เชียงใหม่</v>
      </c>
      <c r="AE279" t="s">
        <v>55</v>
      </c>
      <c r="AF279" s="1">
        <v>0</v>
      </c>
      <c r="AG279" s="1">
        <v>0</v>
      </c>
      <c r="AH279" s="1">
        <v>0</v>
      </c>
      <c r="AI279" t="s">
        <v>1075</v>
      </c>
      <c r="AJ279" s="1">
        <v>1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1645</v>
      </c>
      <c r="AS279" s="1">
        <v>79.242857142857147</v>
      </c>
      <c r="AT279" s="1">
        <f>Table1[[#This Row],[รวมต้นทุนค่าเดินทาง]]+Table1[[#This Row],[รวมต้นทุนค่าซ่อม]]+Table1[[#This Row],[รวมค่าเสื่อม]]</f>
        <v>3142.3100840336137</v>
      </c>
      <c r="AU279" s="1">
        <f t="shared" si="13"/>
        <v>4428.3346813776061</v>
      </c>
      <c r="AV279" s="1" t="str" cm="1">
        <f t="array" ref="AV279">IF(AC279&lt;4, "เก็บ", IF(OR(AT279 &lt; PERCENTILE(IF($AC$2:$AC$5092=AC279, $AT$2:$AT$5092), 0.25) - 1.5 * (PERCENTILE(IF($AC$2:$AC$5092=AC279, $AT$2:$AT$5092), 0.75) - PERCENTILE(IF($AC$2:$AC$5092=AC279, $AT$2:$AT$5092), 0.25)), AT279 &gt; PERCENTILE(IF($AC$2:$AC$5092=AC279, $AT$2:$AT$5092), 0.75) + 1.5 * (PERCENTILE(IF($AC$2:$AC$5092=AC279, $AT$2:$AT$5092), 0.75) - PERCENTILE(IF($AC$2:$AC$5092=AC279, $AT$2:$AT$5092), 0.25))), "ตัด", "เก็บ"))</f>
        <v>เก็บ</v>
      </c>
      <c r="AW279" s="1">
        <f t="shared" si="14"/>
        <v>3873.7679454274344</v>
      </c>
      <c r="AX279" s="1">
        <v>2781.4385174989698</v>
      </c>
      <c r="AY279" s="1">
        <v>1418.0672268907563</v>
      </c>
    </row>
    <row r="280" spans="1:51" x14ac:dyDescent="0.2">
      <c r="A280" s="3">
        <v>45353</v>
      </c>
      <c r="B280">
        <v>45353</v>
      </c>
      <c r="C280" t="s">
        <v>1076</v>
      </c>
      <c r="D280" t="s">
        <v>66</v>
      </c>
      <c r="E280" t="s">
        <v>105</v>
      </c>
      <c r="F280" t="s">
        <v>525</v>
      </c>
      <c r="G280" s="1">
        <v>183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731</v>
      </c>
      <c r="O280" s="1">
        <v>914</v>
      </c>
      <c r="P280" t="s">
        <v>1077</v>
      </c>
      <c r="Q280" s="2">
        <v>45353</v>
      </c>
      <c r="R280" t="s">
        <v>55</v>
      </c>
      <c r="S280">
        <v>0</v>
      </c>
      <c r="T280" t="s">
        <v>87</v>
      </c>
      <c r="U280" t="s">
        <v>71</v>
      </c>
      <c r="V280" s="1">
        <v>0</v>
      </c>
      <c r="W280" s="1">
        <v>640</v>
      </c>
      <c r="X280" s="1">
        <v>0</v>
      </c>
      <c r="Y280" t="s">
        <v>108</v>
      </c>
      <c r="Z280" t="s">
        <v>71</v>
      </c>
      <c r="AA280" t="s">
        <v>733</v>
      </c>
      <c r="AB280" s="1">
        <v>0</v>
      </c>
      <c r="AC280" s="4">
        <f>IF(ISNUMBER(MATCH(AD280, $AD$2:AD279, 0)), INDEX($AC$2:AC279, MATCH(AD280, $AD$2:AD279, 0)), MAX($AC$2:AC279)+1)</f>
        <v>6</v>
      </c>
      <c r="AD280" t="str">
        <f t="shared" si="15"/>
        <v>เชียงราย-เชียงใหม่</v>
      </c>
      <c r="AE280" t="s">
        <v>55</v>
      </c>
      <c r="AF280" s="1">
        <v>0</v>
      </c>
      <c r="AG280" s="1">
        <v>0</v>
      </c>
      <c r="AH280" s="1">
        <v>0</v>
      </c>
      <c r="AI280" t="s">
        <v>1078</v>
      </c>
      <c r="AJ280" s="1">
        <v>1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1554</v>
      </c>
      <c r="AS280" s="1">
        <v>138.2661904761905</v>
      </c>
      <c r="AT280" s="1">
        <f>Table1[[#This Row],[รวมต้นทุนค่าเดินทาง]]+Table1[[#This Row],[รวมต้นทุนค่าซ่อม]]+Table1[[#This Row],[รวมค่าเสื่อม]]</f>
        <v>3217.6899192897499</v>
      </c>
      <c r="AU280" s="1">
        <f t="shared" si="13"/>
        <v>4428.3346813776061</v>
      </c>
      <c r="AV280" s="1" t="str" cm="1">
        <f t="array" ref="AV280">IF(AC280&lt;4, "เก็บ", IF(OR(AT280 &lt; PERCENTILE(IF($AC$2:$AC$5092=AC280, $AT$2:$AT$5092), 0.25) - 1.5 * (PERCENTILE(IF($AC$2:$AC$5092=AC280, $AT$2:$AT$5092), 0.75) - PERCENTILE(IF($AC$2:$AC$5092=AC280, $AT$2:$AT$5092), 0.25)), AT280 &gt; PERCENTILE(IF($AC$2:$AC$5092=AC280, $AT$2:$AT$5092), 0.75) + 1.5 * (PERCENTILE(IF($AC$2:$AC$5092=AC280, $AT$2:$AT$5092), 0.75) - PERCENTILE(IF($AC$2:$AC$5092=AC280, $AT$2:$AT$5092), 0.25))), "ตัด", "เก็บ"))</f>
        <v>เก็บ</v>
      </c>
      <c r="AW280" s="1">
        <f t="shared" si="14"/>
        <v>3873.7679454274344</v>
      </c>
      <c r="AX280" s="1">
        <v>2781.4385174989698</v>
      </c>
      <c r="AY280" s="1">
        <v>1525.4237288135594</v>
      </c>
    </row>
    <row r="281" spans="1:51" x14ac:dyDescent="0.2">
      <c r="A281" s="3">
        <v>45353</v>
      </c>
      <c r="B281">
        <v>45353</v>
      </c>
      <c r="C281" t="s">
        <v>1079</v>
      </c>
      <c r="D281" t="s">
        <v>66</v>
      </c>
      <c r="E281" t="s">
        <v>148</v>
      </c>
      <c r="F281" t="s">
        <v>1080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t="s">
        <v>1081</v>
      </c>
      <c r="Q281" s="2">
        <v>45353</v>
      </c>
      <c r="R281" t="s">
        <v>55</v>
      </c>
      <c r="S281">
        <v>0</v>
      </c>
      <c r="T281" t="s">
        <v>87</v>
      </c>
      <c r="U281" t="s">
        <v>88</v>
      </c>
      <c r="V281" s="1">
        <v>0</v>
      </c>
      <c r="W281" s="1">
        <v>1371</v>
      </c>
      <c r="X281" s="1">
        <v>0</v>
      </c>
      <c r="Y281" t="s">
        <v>87</v>
      </c>
      <c r="Z281" t="s">
        <v>88</v>
      </c>
      <c r="AA281" t="s">
        <v>1082</v>
      </c>
      <c r="AB281" s="1">
        <v>0</v>
      </c>
      <c r="AC281" s="4">
        <f>IF(ISNUMBER(MATCH(AD281, $AD$2:AD280, 0)), INDEX($AC$2:AC280, MATCH(AD281, $AD$2:AD280, 0)), MAX($AC$2:AC280)+1)</f>
        <v>3</v>
      </c>
      <c r="AD281" t="str">
        <f t="shared" si="15"/>
        <v>เชียงราย-แพร่</v>
      </c>
      <c r="AE281" t="s">
        <v>55</v>
      </c>
      <c r="AF281" s="1">
        <v>0</v>
      </c>
      <c r="AG281" s="1">
        <v>0</v>
      </c>
      <c r="AH281" s="1">
        <v>0</v>
      </c>
      <c r="AI281" t="s">
        <v>1083</v>
      </c>
      <c r="AJ281" s="1">
        <v>1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1371</v>
      </c>
      <c r="AS281" s="1">
        <v>1589.8166666666671</v>
      </c>
      <c r="AT281" s="1">
        <f>Table1[[#This Row],[รวมต้นทุนค่าเดินทาง]]+Table1[[#This Row],[รวมต้นทุนค่าซ่อม]]+Table1[[#This Row],[รวมค่าเสื่อม]]</f>
        <v>4154.6942176870753</v>
      </c>
      <c r="AU281" s="1">
        <f t="shared" si="13"/>
        <v>4524.5694264549065</v>
      </c>
      <c r="AV281" s="1" t="str" cm="1">
        <f t="array" ref="AV281">IF(AC281&lt;4, "เก็บ", IF(OR(AT281 &lt; PERCENTILE(IF($AC$2:$AC$5092=AC281, $AT$2:$AT$5092), 0.25) - 1.5 * (PERCENTILE(IF($AC$2:$AC$5092=AC281, $AT$2:$AT$5092), 0.75) - PERCENTILE(IF($AC$2:$AC$5092=AC281, $AT$2:$AT$5092), 0.25)), AT281 &gt; PERCENTILE(IF($AC$2:$AC$5092=AC281, $AT$2:$AT$5092), 0.75) + 1.5 * (PERCENTILE(IF($AC$2:$AC$5092=AC281, $AT$2:$AT$5092), 0.75) - PERCENTILE(IF($AC$2:$AC$5092=AC281, $AT$2:$AT$5092), 0.25))), "ตัด", "เก็บ"))</f>
        <v>เก็บ</v>
      </c>
      <c r="AW281" s="1">
        <f t="shared" si="14"/>
        <v>4524.5694264549065</v>
      </c>
      <c r="AX281" s="1">
        <v>4013.6819963803018</v>
      </c>
      <c r="AY281" s="1">
        <v>1193.8775510204082</v>
      </c>
    </row>
    <row r="282" spans="1:51" x14ac:dyDescent="0.2">
      <c r="A282" s="3">
        <v>45355</v>
      </c>
      <c r="B282">
        <v>45355</v>
      </c>
      <c r="C282" t="s">
        <v>1084</v>
      </c>
      <c r="D282" t="s">
        <v>66</v>
      </c>
      <c r="E282" t="s">
        <v>67</v>
      </c>
      <c r="F282" t="s">
        <v>704</v>
      </c>
      <c r="G282" s="1">
        <v>0</v>
      </c>
      <c r="H282" s="1">
        <v>1889</v>
      </c>
      <c r="I282" s="1">
        <v>400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400</v>
      </c>
      <c r="P282" t="s">
        <v>1085</v>
      </c>
      <c r="Q282" s="2">
        <v>45355</v>
      </c>
      <c r="R282" t="s">
        <v>70</v>
      </c>
      <c r="S282">
        <v>0</v>
      </c>
      <c r="T282" t="s">
        <v>71</v>
      </c>
      <c r="U282" t="s">
        <v>72</v>
      </c>
      <c r="V282" s="1">
        <v>0</v>
      </c>
      <c r="W282" s="1">
        <v>0</v>
      </c>
      <c r="X282" s="1">
        <v>0</v>
      </c>
      <c r="AA282" t="s">
        <v>58</v>
      </c>
      <c r="AB282" s="1">
        <v>0</v>
      </c>
      <c r="AC282" s="4">
        <f>IF(ISNUMBER(MATCH(AD282, $AD$2:AD281, 0)), INDEX($AC$2:AC281, MATCH(AD282, $AD$2:AD281, 0)), MAX($AC$2:AC281)+1)</f>
        <v>2</v>
      </c>
      <c r="AD282" t="str">
        <f t="shared" si="15"/>
        <v>เชียงใหม่-พุทธมณฑลสาย 5</v>
      </c>
      <c r="AE282" t="s">
        <v>73</v>
      </c>
      <c r="AF282" s="1">
        <v>0</v>
      </c>
      <c r="AG282" s="1">
        <v>0</v>
      </c>
      <c r="AH282" s="1">
        <v>0</v>
      </c>
      <c r="AI282" t="s">
        <v>1086</v>
      </c>
      <c r="AJ282" s="1">
        <v>1</v>
      </c>
      <c r="AK282" s="1">
        <v>720</v>
      </c>
      <c r="AL282" s="1">
        <v>720</v>
      </c>
      <c r="AM282" s="1">
        <v>1</v>
      </c>
      <c r="AN282" s="1">
        <v>0</v>
      </c>
      <c r="AO282" s="1">
        <v>0</v>
      </c>
      <c r="AP282" s="1">
        <v>0</v>
      </c>
      <c r="AQ282" s="1">
        <v>0</v>
      </c>
      <c r="AR282" s="1">
        <v>2289</v>
      </c>
      <c r="AS282" s="1">
        <v>50.862676056338017</v>
      </c>
      <c r="AT282" s="1">
        <f>Table1[[#This Row],[รวมต้นทุนค่าเดินทาง]]+Table1[[#This Row],[รวมต้นทุนค่าซ่อม]]+Table1[[#This Row],[รวมค่าเสื่อม]]</f>
        <v>4300.1550574717139</v>
      </c>
      <c r="AU282" s="1">
        <f t="shared" si="13"/>
        <v>5026.5629662053279</v>
      </c>
      <c r="AV282" s="1" t="str" cm="1">
        <f t="array" ref="AV282">IF(AC282&lt;4, "เก็บ", IF(OR(AT282 &lt; PERCENTILE(IF($AC$2:$AC$5092=AC282, $AT$2:$AT$5092), 0.25) - 1.5 * (PERCENTILE(IF($AC$2:$AC$5092=AC282, $AT$2:$AT$5092), 0.75) - PERCENTILE(IF($AC$2:$AC$5092=AC282, $AT$2:$AT$5092), 0.25)), AT282 &gt; PERCENTILE(IF($AC$2:$AC$5092=AC282, $AT$2:$AT$5092), 0.75) + 1.5 * (PERCENTILE(IF($AC$2:$AC$5092=AC282, $AT$2:$AT$5092), 0.75) - PERCENTILE(IF($AC$2:$AC$5092=AC282, $AT$2:$AT$5092), 0.25))), "ตัด", "เก็บ"))</f>
        <v>เก็บ</v>
      </c>
      <c r="AW282" s="1">
        <f t="shared" si="14"/>
        <v>5026.5629662053279</v>
      </c>
      <c r="AX282" s="1">
        <v>4064.5059139663294</v>
      </c>
      <c r="AY282" s="1">
        <v>1960.292381415376</v>
      </c>
    </row>
    <row r="283" spans="1:51" x14ac:dyDescent="0.2">
      <c r="A283" s="3">
        <v>45355</v>
      </c>
      <c r="B283">
        <v>45355</v>
      </c>
      <c r="C283" t="s">
        <v>1087</v>
      </c>
      <c r="D283" t="s">
        <v>66</v>
      </c>
      <c r="E283" t="s">
        <v>184</v>
      </c>
      <c r="F283" t="s">
        <v>1088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t="s">
        <v>1089</v>
      </c>
      <c r="Q283" s="2">
        <v>45355</v>
      </c>
      <c r="R283" t="s">
        <v>55</v>
      </c>
      <c r="S283">
        <v>0</v>
      </c>
      <c r="T283" t="s">
        <v>87</v>
      </c>
      <c r="U283" t="s">
        <v>254</v>
      </c>
      <c r="V283" s="1">
        <v>0</v>
      </c>
      <c r="W283" s="1">
        <v>1523</v>
      </c>
      <c r="X283" s="1">
        <v>0</v>
      </c>
      <c r="Y283" t="s">
        <v>87</v>
      </c>
      <c r="Z283" t="s">
        <v>254</v>
      </c>
      <c r="AA283" t="s">
        <v>1090</v>
      </c>
      <c r="AB283" s="1">
        <v>0</v>
      </c>
      <c r="AC283" s="4">
        <f>IF(ISNUMBER(MATCH(AD283, $AD$2:AD282, 0)), INDEX($AC$2:AC282, MATCH(AD283, $AD$2:AD282, 0)), MAX($AC$2:AC282)+1)</f>
        <v>28</v>
      </c>
      <c r="AD283" t="str">
        <f t="shared" si="15"/>
        <v>เชียงราย-ลำปาง</v>
      </c>
      <c r="AE283" t="s">
        <v>55</v>
      </c>
      <c r="AF283" s="1">
        <v>0</v>
      </c>
      <c r="AG283" s="1">
        <v>0</v>
      </c>
      <c r="AH283" s="1">
        <v>0</v>
      </c>
      <c r="AI283" t="s">
        <v>1091</v>
      </c>
      <c r="AJ283" s="1">
        <v>1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1523</v>
      </c>
      <c r="AS283" s="1">
        <v>1323.333333333333</v>
      </c>
      <c r="AT283" s="1">
        <f>Table1[[#This Row],[รวมต้นทุนค่าเดินทาง]]+Table1[[#This Row],[รวมต้นทุนค่าซ่อม]]+Table1[[#This Row],[รวมค่าเสื่อม]]</f>
        <v>5190.083333333333</v>
      </c>
      <c r="AU283" s="1">
        <f t="shared" si="13"/>
        <v>4228.837392778848</v>
      </c>
      <c r="AV283" s="1" t="str" cm="1">
        <f t="array" ref="AV283">IF(AC283&lt;4, "เก็บ", IF(OR(AT283 &lt; PERCENTILE(IF($AC$2:$AC$5092=AC283, $AT$2:$AT$5092), 0.25) - 1.5 * (PERCENTILE(IF($AC$2:$AC$5092=AC283, $AT$2:$AT$5092), 0.75) - PERCENTILE(IF($AC$2:$AC$5092=AC283, $AT$2:$AT$5092), 0.25)), AT283 &gt; PERCENTILE(IF($AC$2:$AC$5092=AC283, $AT$2:$AT$5092), 0.75) + 1.5 * (PERCENTILE(IF($AC$2:$AC$5092=AC283, $AT$2:$AT$5092), 0.75) - PERCENTILE(IF($AC$2:$AC$5092=AC283, $AT$2:$AT$5092), 0.25))), "ตัด", "เก็บ"))</f>
        <v>เก็บ</v>
      </c>
      <c r="AW283" s="1">
        <f t="shared" si="14"/>
        <v>4228.837392778848</v>
      </c>
      <c r="AX283" s="1">
        <v>3212.9747681359072</v>
      </c>
      <c r="AY283" s="1">
        <v>2343.75</v>
      </c>
    </row>
    <row r="284" spans="1:51" x14ac:dyDescent="0.2">
      <c r="A284" s="3">
        <v>45356</v>
      </c>
      <c r="B284">
        <v>45356</v>
      </c>
      <c r="C284" t="s">
        <v>1092</v>
      </c>
      <c r="D284" t="s">
        <v>66</v>
      </c>
      <c r="E284" t="s">
        <v>84</v>
      </c>
      <c r="F284" t="s">
        <v>502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701</v>
      </c>
      <c r="O284" s="1">
        <v>701</v>
      </c>
      <c r="P284" t="s">
        <v>1093</v>
      </c>
      <c r="Q284" s="2">
        <v>45356</v>
      </c>
      <c r="R284" t="s">
        <v>55</v>
      </c>
      <c r="S284">
        <v>0</v>
      </c>
      <c r="T284" t="s">
        <v>87</v>
      </c>
      <c r="U284" t="s">
        <v>71</v>
      </c>
      <c r="V284" s="1">
        <v>0</v>
      </c>
      <c r="W284" s="1">
        <v>609</v>
      </c>
      <c r="X284" s="1">
        <v>0</v>
      </c>
      <c r="Y284" t="s">
        <v>108</v>
      </c>
      <c r="Z284" t="s">
        <v>71</v>
      </c>
      <c r="AA284" t="s">
        <v>504</v>
      </c>
      <c r="AB284" s="1">
        <v>0</v>
      </c>
      <c r="AC284" s="4">
        <f>IF(ISNUMBER(MATCH(AD284, $AD$2:AD283, 0)), INDEX($AC$2:AC283, MATCH(AD284, $AD$2:AD283, 0)), MAX($AC$2:AC283)+1)</f>
        <v>6</v>
      </c>
      <c r="AD284" t="str">
        <f t="shared" si="15"/>
        <v>เชียงราย-เชียงใหม่</v>
      </c>
      <c r="AE284" t="s">
        <v>55</v>
      </c>
      <c r="AF284" s="1">
        <v>0</v>
      </c>
      <c r="AG284" s="1">
        <v>0</v>
      </c>
      <c r="AH284" s="1">
        <v>0</v>
      </c>
      <c r="AI284" t="s">
        <v>1094</v>
      </c>
      <c r="AJ284" s="1">
        <v>2</v>
      </c>
      <c r="AK284" s="1">
        <v>0</v>
      </c>
      <c r="AL284" s="1">
        <v>0</v>
      </c>
      <c r="AM284" s="1">
        <v>0</v>
      </c>
      <c r="AN284" s="1">
        <v>575.88299999999992</v>
      </c>
      <c r="AO284" s="1">
        <v>0</v>
      </c>
      <c r="AP284" s="1">
        <v>0</v>
      </c>
      <c r="AQ284" s="1">
        <v>0</v>
      </c>
      <c r="AR284" s="1">
        <v>1310</v>
      </c>
      <c r="AS284" s="1">
        <v>129.58047619047619</v>
      </c>
      <c r="AT284" s="1">
        <f>Table1[[#This Row],[รวมต้นทุนค่าเดินทาง]]+Table1[[#This Row],[รวมต้นทุนค่าซ่อม]]+Table1[[#This Row],[รวมค่าเสื่อม]]</f>
        <v>2763.1098879551819</v>
      </c>
      <c r="AU284" s="1">
        <f t="shared" si="13"/>
        <v>4428.3346813776061</v>
      </c>
      <c r="AV284" s="1" t="str" cm="1">
        <f t="array" ref="AV284">IF(AC284&lt;4, "เก็บ", IF(OR(AT284 &lt; PERCENTILE(IF($AC$2:$AC$5092=AC284, $AT$2:$AT$5092), 0.25) - 1.5 * (PERCENTILE(IF($AC$2:$AC$5092=AC284, $AT$2:$AT$5092), 0.75) - PERCENTILE(IF($AC$2:$AC$5092=AC284, $AT$2:$AT$5092), 0.25)), AT284 &gt; PERCENTILE(IF($AC$2:$AC$5092=AC284, $AT$2:$AT$5092), 0.75) + 1.5 * (PERCENTILE(IF($AC$2:$AC$5092=AC284, $AT$2:$AT$5092), 0.75) - PERCENTILE(IF($AC$2:$AC$5092=AC284, $AT$2:$AT$5092), 0.25))), "ตัด", "เก็บ"))</f>
        <v>เก็บ</v>
      </c>
      <c r="AW284" s="1">
        <f t="shared" si="14"/>
        <v>3873.7679454274344</v>
      </c>
      <c r="AX284" s="1">
        <v>2781.4385174989698</v>
      </c>
      <c r="AY284" s="1">
        <v>1323.5294117647059</v>
      </c>
    </row>
    <row r="285" spans="1:51" x14ac:dyDescent="0.2">
      <c r="A285" s="3">
        <v>45358</v>
      </c>
      <c r="B285">
        <v>45358</v>
      </c>
      <c r="C285" t="s">
        <v>1095</v>
      </c>
      <c r="D285" t="s">
        <v>66</v>
      </c>
      <c r="E285" t="s">
        <v>84</v>
      </c>
      <c r="F285" t="s">
        <v>99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701</v>
      </c>
      <c r="O285" s="1">
        <v>701</v>
      </c>
      <c r="P285" t="s">
        <v>1096</v>
      </c>
      <c r="Q285" s="2">
        <v>45358</v>
      </c>
      <c r="R285" t="s">
        <v>55</v>
      </c>
      <c r="S285">
        <v>0</v>
      </c>
      <c r="T285" t="s">
        <v>87</v>
      </c>
      <c r="U285" t="s">
        <v>71</v>
      </c>
      <c r="V285" s="1">
        <v>0</v>
      </c>
      <c r="W285" s="1">
        <v>609</v>
      </c>
      <c r="X285" s="1">
        <v>0</v>
      </c>
      <c r="Y285" t="s">
        <v>108</v>
      </c>
      <c r="Z285" t="s">
        <v>71</v>
      </c>
      <c r="AA285" t="s">
        <v>504</v>
      </c>
      <c r="AB285" s="1">
        <v>0</v>
      </c>
      <c r="AC285" s="4">
        <f>IF(ISNUMBER(MATCH(AD285, $AD$2:AD284, 0)), INDEX($AC$2:AC284, MATCH(AD285, $AD$2:AD284, 0)), MAX($AC$2:AC284)+1)</f>
        <v>6</v>
      </c>
      <c r="AD285" t="str">
        <f t="shared" si="15"/>
        <v>เชียงราย-เชียงใหม่</v>
      </c>
      <c r="AE285" t="s">
        <v>55</v>
      </c>
      <c r="AF285" s="1">
        <v>0</v>
      </c>
      <c r="AG285" s="1">
        <v>0</v>
      </c>
      <c r="AH285" s="1">
        <v>0</v>
      </c>
      <c r="AI285" t="s">
        <v>1097</v>
      </c>
      <c r="AJ285" s="1">
        <v>2</v>
      </c>
      <c r="AK285" s="1">
        <v>0</v>
      </c>
      <c r="AL285" s="1">
        <v>0</v>
      </c>
      <c r="AM285" s="1">
        <v>0</v>
      </c>
      <c r="AN285" s="1">
        <v>635.29949999999997</v>
      </c>
      <c r="AO285" s="1">
        <v>0</v>
      </c>
      <c r="AP285" s="1">
        <v>0</v>
      </c>
      <c r="AQ285" s="1">
        <v>0</v>
      </c>
      <c r="AR285" s="1">
        <v>1310</v>
      </c>
      <c r="AS285" s="1">
        <v>77.647058823529406</v>
      </c>
      <c r="AT285" s="1">
        <f>Table1[[#This Row],[รวมต้นทุนค่าเดินทาง]]+Table1[[#This Row],[รวมต้นทุนค่าซ่อม]]+Table1[[#This Row],[รวมค่าเสื่อม]]</f>
        <v>2848.6860198624909</v>
      </c>
      <c r="AU285" s="1">
        <f t="shared" si="13"/>
        <v>4428.3346813776061</v>
      </c>
      <c r="AV285" s="1" t="str" cm="1">
        <f t="array" ref="AV285">IF(AC285&lt;4, "เก็บ", IF(OR(AT285 &lt; PERCENTILE(IF($AC$2:$AC$5092=AC285, $AT$2:$AT$5092), 0.25) - 1.5 * (PERCENTILE(IF($AC$2:$AC$5092=AC285, $AT$2:$AT$5092), 0.75) - PERCENTILE(IF($AC$2:$AC$5092=AC285, $AT$2:$AT$5092), 0.25)), AT285 &gt; PERCENTILE(IF($AC$2:$AC$5092=AC285, $AT$2:$AT$5092), 0.75) + 1.5 * (PERCENTILE(IF($AC$2:$AC$5092=AC285, $AT$2:$AT$5092), 0.75) - PERCENTILE(IF($AC$2:$AC$5092=AC285, $AT$2:$AT$5092), 0.25))), "ตัด", "เก็บ"))</f>
        <v>เก็บ</v>
      </c>
      <c r="AW285" s="1">
        <f t="shared" si="14"/>
        <v>3873.7679454274344</v>
      </c>
      <c r="AX285" s="1">
        <v>2781.4385174989698</v>
      </c>
      <c r="AY285" s="1">
        <v>1461.0389610389611</v>
      </c>
    </row>
    <row r="286" spans="1:51" x14ac:dyDescent="0.2">
      <c r="A286" s="3">
        <v>45359</v>
      </c>
      <c r="B286">
        <v>45359</v>
      </c>
      <c r="C286" t="s">
        <v>1098</v>
      </c>
      <c r="D286" t="s">
        <v>66</v>
      </c>
      <c r="E286" t="s">
        <v>124</v>
      </c>
      <c r="F286" t="s">
        <v>224</v>
      </c>
      <c r="G286" s="1">
        <v>0</v>
      </c>
      <c r="H286" s="1">
        <v>0</v>
      </c>
      <c r="I286" s="1">
        <v>500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500</v>
      </c>
      <c r="P286" t="s">
        <v>1099</v>
      </c>
      <c r="Q286" s="2">
        <v>45359</v>
      </c>
      <c r="R286" t="s">
        <v>70</v>
      </c>
      <c r="S286">
        <v>0</v>
      </c>
      <c r="T286" t="s">
        <v>71</v>
      </c>
      <c r="U286" t="s">
        <v>161</v>
      </c>
      <c r="V286" s="1">
        <v>0</v>
      </c>
      <c r="W286" s="1">
        <v>0</v>
      </c>
      <c r="X286" s="1">
        <v>0</v>
      </c>
      <c r="AA286" t="s">
        <v>58</v>
      </c>
      <c r="AB286" s="1">
        <v>0</v>
      </c>
      <c r="AC286" s="4">
        <f>IF(ISNUMBER(MATCH(AD286, $AD$2:AD285, 0)), INDEX($AC$2:AC285, MATCH(AD286, $AD$2:AD285, 0)), MAX($AC$2:AC285)+1)</f>
        <v>9</v>
      </c>
      <c r="AD286" t="str">
        <f t="shared" si="15"/>
        <v>เชียงใหม่-พุทธมณฑลสาย 2</v>
      </c>
      <c r="AE286" t="s">
        <v>73</v>
      </c>
      <c r="AF286" s="1">
        <v>0</v>
      </c>
      <c r="AG286" s="1">
        <v>0</v>
      </c>
      <c r="AH286" s="1">
        <v>0</v>
      </c>
      <c r="AI286" t="s">
        <v>1100</v>
      </c>
      <c r="AJ286" s="1">
        <v>1</v>
      </c>
      <c r="AK286" s="1">
        <v>720</v>
      </c>
      <c r="AL286" s="1">
        <v>720</v>
      </c>
      <c r="AM286" s="1">
        <v>1</v>
      </c>
      <c r="AN286" s="1">
        <v>0</v>
      </c>
      <c r="AO286" s="1">
        <v>0</v>
      </c>
      <c r="AP286" s="1">
        <v>0</v>
      </c>
      <c r="AQ286" s="1">
        <v>0</v>
      </c>
      <c r="AR286" s="1">
        <v>500</v>
      </c>
      <c r="AS286" s="1">
        <v>1131.75</v>
      </c>
      <c r="AT286" s="1">
        <f>Table1[[#This Row],[รวมต้นทุนค่าเดินทาง]]+Table1[[#This Row],[รวมต้นทุนค่าซ่อม]]+Table1[[#This Row],[รวมค่าเสื่อม]]</f>
        <v>2845.9536490842993</v>
      </c>
      <c r="AU286" s="1">
        <f t="shared" si="13"/>
        <v>4623.2312262414152</v>
      </c>
      <c r="AV286" s="1" t="str" cm="1">
        <f t="array" ref="AV286">IF(AC286&lt;4, "เก็บ", IF(OR(AT286 &lt; PERCENTILE(IF($AC$2:$AC$5092=AC286, $AT$2:$AT$5092), 0.25) - 1.5 * (PERCENTILE(IF($AC$2:$AC$5092=AC286, $AT$2:$AT$5092), 0.75) - PERCENTILE(IF($AC$2:$AC$5092=AC286, $AT$2:$AT$5092), 0.25)), AT286 &gt; PERCENTILE(IF($AC$2:$AC$5092=AC286, $AT$2:$AT$5092), 0.75) + 1.5 * (PERCENTILE(IF($AC$2:$AC$5092=AC286, $AT$2:$AT$5092), 0.75) - PERCENTILE(IF($AC$2:$AC$5092=AC286, $AT$2:$AT$5092), 0.25))), "ตัด", "เก็บ"))</f>
        <v>เก็บ</v>
      </c>
      <c r="AW286" s="1">
        <f t="shared" si="14"/>
        <v>4005.4952465164292</v>
      </c>
      <c r="AX286" s="1">
        <v>2577.9546108768855</v>
      </c>
      <c r="AY286" s="1">
        <v>1214.2036490842993</v>
      </c>
    </row>
    <row r="287" spans="1:51" x14ac:dyDescent="0.2">
      <c r="A287" s="3">
        <v>45359</v>
      </c>
      <c r="B287">
        <v>45359</v>
      </c>
      <c r="C287" t="s">
        <v>1101</v>
      </c>
      <c r="D287" t="s">
        <v>66</v>
      </c>
      <c r="E287" t="s">
        <v>124</v>
      </c>
      <c r="F287" t="s">
        <v>1102</v>
      </c>
      <c r="G287" s="1">
        <v>0</v>
      </c>
      <c r="H287" s="1">
        <v>945</v>
      </c>
      <c r="I287" s="1">
        <v>400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400</v>
      </c>
      <c r="P287" t="s">
        <v>1103</v>
      </c>
      <c r="Q287" s="2">
        <v>45359</v>
      </c>
      <c r="R287" t="s">
        <v>70</v>
      </c>
      <c r="S287">
        <v>0</v>
      </c>
      <c r="T287" t="s">
        <v>71</v>
      </c>
      <c r="U287" t="s">
        <v>93</v>
      </c>
      <c r="V287" s="1">
        <v>0</v>
      </c>
      <c r="W287" s="1">
        <v>0</v>
      </c>
      <c r="X287" s="1">
        <v>0</v>
      </c>
      <c r="AA287" t="s">
        <v>58</v>
      </c>
      <c r="AB287" s="1">
        <v>0</v>
      </c>
      <c r="AC287" s="4">
        <f>IF(ISNUMBER(MATCH(AD287, $AD$2:AD286, 0)), INDEX($AC$2:AC286, MATCH(AD287, $AD$2:AD286, 0)), MAX($AC$2:AC286)+1)</f>
        <v>4</v>
      </c>
      <c r="AD287" t="str">
        <f t="shared" si="15"/>
        <v>เชียงใหม่-ตลาดไท</v>
      </c>
      <c r="AE287" t="s">
        <v>73</v>
      </c>
      <c r="AF287" s="1">
        <v>0</v>
      </c>
      <c r="AG287" s="1">
        <v>0</v>
      </c>
      <c r="AH287" s="1">
        <v>0</v>
      </c>
      <c r="AI287" t="s">
        <v>1104</v>
      </c>
      <c r="AJ287" s="1">
        <v>1</v>
      </c>
      <c r="AK287" s="1">
        <v>720</v>
      </c>
      <c r="AL287" s="1">
        <v>720</v>
      </c>
      <c r="AM287" s="1">
        <v>1</v>
      </c>
      <c r="AN287" s="1">
        <v>0</v>
      </c>
      <c r="AO287" s="1">
        <v>0</v>
      </c>
      <c r="AP287" s="1">
        <v>0</v>
      </c>
      <c r="AQ287" s="1">
        <v>0</v>
      </c>
      <c r="AR287" s="1">
        <v>1345</v>
      </c>
      <c r="AS287" s="1">
        <v>6229.4778723404261</v>
      </c>
      <c r="AT287" s="1">
        <f>Table1[[#This Row],[รวมต้นทุนค่าเดินทาง]]+Table1[[#This Row],[รวมต้นทุนค่าซ่อม]]+Table1[[#This Row],[รวมค่าเสื่อม]]</f>
        <v>10263.161887711558</v>
      </c>
      <c r="AU287" s="1">
        <f t="shared" si="13"/>
        <v>4256.109283997258</v>
      </c>
      <c r="AV287" s="1" t="str" cm="1">
        <f t="array" ref="AV287">IF(AC287&lt;4, "เก็บ", IF(OR(AT287 &lt; PERCENTILE(IF($AC$2:$AC$5092=AC287, $AT$2:$AT$5092), 0.25) - 1.5 * (PERCENTILE(IF($AC$2:$AC$5092=AC287, $AT$2:$AT$5092), 0.75) - PERCENTILE(IF($AC$2:$AC$5092=AC287, $AT$2:$AT$5092), 0.25)), AT287 &gt; PERCENTILE(IF($AC$2:$AC$5092=AC287, $AT$2:$AT$5092), 0.75) + 1.5 * (PERCENTILE(IF($AC$2:$AC$5092=AC287, $AT$2:$AT$5092), 0.75) - PERCENTILE(IF($AC$2:$AC$5092=AC287, $AT$2:$AT$5092), 0.25))), "ตัด", "เก็บ"))</f>
        <v>ตัด</v>
      </c>
      <c r="AW287" s="1">
        <f t="shared" si="14"/>
        <v>3807.0727671795808</v>
      </c>
      <c r="AX287" s="1">
        <v>2335.0230876608157</v>
      </c>
      <c r="AY287" s="1">
        <v>2688.6840153711319</v>
      </c>
    </row>
    <row r="288" spans="1:51" x14ac:dyDescent="0.2">
      <c r="A288" s="3">
        <v>45359</v>
      </c>
      <c r="B288">
        <v>45359</v>
      </c>
      <c r="C288" t="s">
        <v>1105</v>
      </c>
      <c r="D288" t="s">
        <v>66</v>
      </c>
      <c r="E288" t="s">
        <v>84</v>
      </c>
      <c r="F288" t="s">
        <v>444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701</v>
      </c>
      <c r="O288" s="1">
        <v>701</v>
      </c>
      <c r="P288" t="s">
        <v>1106</v>
      </c>
      <c r="Q288" s="2">
        <v>45359</v>
      </c>
      <c r="R288" t="s">
        <v>55</v>
      </c>
      <c r="S288">
        <v>0</v>
      </c>
      <c r="T288" t="s">
        <v>87</v>
      </c>
      <c r="U288" t="s">
        <v>71</v>
      </c>
      <c r="V288" s="1">
        <v>0</v>
      </c>
      <c r="W288" s="1">
        <v>609</v>
      </c>
      <c r="X288" s="1">
        <v>0</v>
      </c>
      <c r="Y288" t="s">
        <v>108</v>
      </c>
      <c r="Z288" t="s">
        <v>71</v>
      </c>
      <c r="AA288" t="s">
        <v>504</v>
      </c>
      <c r="AB288" s="1">
        <v>0</v>
      </c>
      <c r="AC288" s="4">
        <f>IF(ISNUMBER(MATCH(AD288, $AD$2:AD287, 0)), INDEX($AC$2:AC287, MATCH(AD288, $AD$2:AD287, 0)), MAX($AC$2:AC287)+1)</f>
        <v>6</v>
      </c>
      <c r="AD288" t="str">
        <f t="shared" si="15"/>
        <v>เชียงราย-เชียงใหม่</v>
      </c>
      <c r="AE288" t="s">
        <v>55</v>
      </c>
      <c r="AF288" s="1">
        <v>0</v>
      </c>
      <c r="AG288" s="1">
        <v>0</v>
      </c>
      <c r="AH288" s="1">
        <v>0</v>
      </c>
      <c r="AI288" t="s">
        <v>1107</v>
      </c>
      <c r="AJ288" s="1">
        <v>1</v>
      </c>
      <c r="AK288" s="1">
        <v>0</v>
      </c>
      <c r="AL288" s="1">
        <v>0</v>
      </c>
      <c r="AM288" s="1">
        <v>0</v>
      </c>
      <c r="AN288" s="1">
        <v>704.77109999999993</v>
      </c>
      <c r="AO288" s="1">
        <v>0</v>
      </c>
      <c r="AP288" s="1">
        <v>0</v>
      </c>
      <c r="AQ288" s="1">
        <v>0</v>
      </c>
      <c r="AR288" s="1">
        <v>1310</v>
      </c>
      <c r="AS288" s="1">
        <v>136.6415789473684</v>
      </c>
      <c r="AT288" s="1">
        <f>Table1[[#This Row],[รวมต้นทุนค่าเดินทาง]]+Table1[[#This Row],[รวมต้นทุนค่าซ่อม]]+Table1[[#This Row],[รวมค่าเสื่อม]]</f>
        <v>2994.8067165620473</v>
      </c>
      <c r="AU288" s="1">
        <f t="shared" si="13"/>
        <v>4428.3346813776061</v>
      </c>
      <c r="AV288" s="1" t="str" cm="1">
        <f t="array" ref="AV288">IF(AC288&lt;4, "เก็บ", IF(OR(AT288 &lt; PERCENTILE(IF($AC$2:$AC$5092=AC288, $AT$2:$AT$5092), 0.25) - 1.5 * (PERCENTILE(IF($AC$2:$AC$5092=AC288, $AT$2:$AT$5092), 0.75) - PERCENTILE(IF($AC$2:$AC$5092=AC288, $AT$2:$AT$5092), 0.25)), AT288 &gt; PERCENTILE(IF($AC$2:$AC$5092=AC288, $AT$2:$AT$5092), 0.75) + 1.5 * (PERCENTILE(IF($AC$2:$AC$5092=AC288, $AT$2:$AT$5092), 0.75) - PERCENTILE(IF($AC$2:$AC$5092=AC288, $AT$2:$AT$5092), 0.25))), "ตัด", "เก็บ"))</f>
        <v>เก็บ</v>
      </c>
      <c r="AW288" s="1">
        <f t="shared" si="14"/>
        <v>3873.7679454274344</v>
      </c>
      <c r="AX288" s="1">
        <v>2781.4385174989698</v>
      </c>
      <c r="AY288" s="1">
        <v>1548.165137614679</v>
      </c>
    </row>
    <row r="289" spans="1:51" x14ac:dyDescent="0.2">
      <c r="A289" s="3">
        <v>45359</v>
      </c>
      <c r="B289">
        <v>45359</v>
      </c>
      <c r="C289" t="s">
        <v>1108</v>
      </c>
      <c r="D289" t="s">
        <v>66</v>
      </c>
      <c r="E289" t="s">
        <v>148</v>
      </c>
      <c r="F289" t="s">
        <v>215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1066</v>
      </c>
      <c r="P289" t="s">
        <v>1109</v>
      </c>
      <c r="Q289" s="2">
        <v>45359</v>
      </c>
      <c r="R289" t="s">
        <v>55</v>
      </c>
      <c r="S289">
        <v>0</v>
      </c>
      <c r="T289" t="s">
        <v>87</v>
      </c>
      <c r="U289" t="s">
        <v>71</v>
      </c>
      <c r="V289" s="1">
        <v>0</v>
      </c>
      <c r="W289" s="1">
        <v>0</v>
      </c>
      <c r="X289" s="1">
        <v>1066</v>
      </c>
      <c r="Y289" t="s">
        <v>87</v>
      </c>
      <c r="Z289" t="s">
        <v>71</v>
      </c>
      <c r="AA289" t="s">
        <v>217</v>
      </c>
      <c r="AB289" s="1">
        <v>0</v>
      </c>
      <c r="AC289" s="4">
        <f>IF(ISNUMBER(MATCH(AD289, $AD$2:AD288, 0)), INDEX($AC$2:AC288, MATCH(AD289, $AD$2:AD288, 0)), MAX($AC$2:AC288)+1)</f>
        <v>6</v>
      </c>
      <c r="AD289" t="str">
        <f t="shared" si="15"/>
        <v>เชียงราย-เชียงใหม่</v>
      </c>
      <c r="AE289" t="s">
        <v>55</v>
      </c>
      <c r="AF289" s="1">
        <v>0</v>
      </c>
      <c r="AG289" s="1">
        <v>0</v>
      </c>
      <c r="AH289" s="1">
        <v>0</v>
      </c>
      <c r="AI289" t="s">
        <v>1110</v>
      </c>
      <c r="AJ289" s="1">
        <v>1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1066</v>
      </c>
      <c r="AS289" s="1">
        <v>1148.258823529412</v>
      </c>
      <c r="AT289" s="1">
        <f>Table1[[#This Row],[รวมต้นทุนค่าเดินทาง]]+Table1[[#This Row],[รวมต้นทุนค่าซ่อม]]+Table1[[#This Row],[รวมค่าเสื่อม]]</f>
        <v>3393.6943074003798</v>
      </c>
      <c r="AU289" s="1">
        <f t="shared" si="13"/>
        <v>4428.3346813776061</v>
      </c>
      <c r="AV289" s="1" t="str" cm="1">
        <f t="array" ref="AV289">IF(AC289&lt;4, "เก็บ", IF(OR(AT289 &lt; PERCENTILE(IF($AC$2:$AC$5092=AC289, $AT$2:$AT$5092), 0.25) - 1.5 * (PERCENTILE(IF($AC$2:$AC$5092=AC289, $AT$2:$AT$5092), 0.75) - PERCENTILE(IF($AC$2:$AC$5092=AC289, $AT$2:$AT$5092), 0.25)), AT289 &gt; PERCENTILE(IF($AC$2:$AC$5092=AC289, $AT$2:$AT$5092), 0.75) + 1.5 * (PERCENTILE(IF($AC$2:$AC$5092=AC289, $AT$2:$AT$5092), 0.75) - PERCENTILE(IF($AC$2:$AC$5092=AC289, $AT$2:$AT$5092), 0.25))), "ตัด", "เก็บ"))</f>
        <v>เก็บ</v>
      </c>
      <c r="AW289" s="1">
        <f t="shared" si="14"/>
        <v>3873.7679454274344</v>
      </c>
      <c r="AX289" s="1">
        <v>2781.4385174989698</v>
      </c>
      <c r="AY289" s="1">
        <v>1179.4354838709678</v>
      </c>
    </row>
    <row r="290" spans="1:51" x14ac:dyDescent="0.2">
      <c r="A290" s="3">
        <v>45360</v>
      </c>
      <c r="B290">
        <v>45360</v>
      </c>
      <c r="C290" t="s">
        <v>1111</v>
      </c>
      <c r="D290" t="s">
        <v>66</v>
      </c>
      <c r="E290" t="s">
        <v>148</v>
      </c>
      <c r="F290" t="s">
        <v>547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t="s">
        <v>1112</v>
      </c>
      <c r="Q290" s="2">
        <v>45361</v>
      </c>
      <c r="R290" t="s">
        <v>55</v>
      </c>
      <c r="S290">
        <v>0</v>
      </c>
      <c r="T290" t="s">
        <v>310</v>
      </c>
      <c r="U290" t="s">
        <v>71</v>
      </c>
      <c r="V290" s="1">
        <v>0</v>
      </c>
      <c r="W290" s="1">
        <v>792</v>
      </c>
      <c r="X290" s="1">
        <v>0</v>
      </c>
      <c r="Y290" t="s">
        <v>310</v>
      </c>
      <c r="Z290" t="s">
        <v>71</v>
      </c>
      <c r="AA290" t="s">
        <v>1113</v>
      </c>
      <c r="AB290" s="1">
        <v>0</v>
      </c>
      <c r="AC290" s="4">
        <f>IF(ISNUMBER(MATCH(AD290, $AD$2:AD289, 0)), INDEX($AC$2:AC289, MATCH(AD290, $AD$2:AD289, 0)), MAX($AC$2:AC289)+1)</f>
        <v>15</v>
      </c>
      <c r="AD290" t="str">
        <f t="shared" si="15"/>
        <v>ฝาง-เชียงใหม่</v>
      </c>
      <c r="AE290" t="s">
        <v>55</v>
      </c>
      <c r="AF290" s="1">
        <v>0</v>
      </c>
      <c r="AG290" s="1">
        <v>0</v>
      </c>
      <c r="AH290" s="1">
        <v>0</v>
      </c>
      <c r="AI290" t="s">
        <v>1114</v>
      </c>
      <c r="AJ290" s="1">
        <v>1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792</v>
      </c>
      <c r="AS290" s="1">
        <v>1385.3857142857139</v>
      </c>
      <c r="AT290" s="1">
        <f>Table1[[#This Row],[รวมต้นทุนค่าเดินทาง]]+Table1[[#This Row],[รวมต้นทุนค่าซ่อม]]+Table1[[#This Row],[รวมค่าเสื่อม]]</f>
        <v>3391.0786603438055</v>
      </c>
      <c r="AU290" s="1">
        <f t="shared" si="13"/>
        <v>5122.484935464824</v>
      </c>
      <c r="AV290" s="1" t="str" cm="1">
        <f t="array" ref="AV290">IF(AC290&lt;4, "เก็บ", IF(OR(AT290 &lt; PERCENTILE(IF($AC$2:$AC$5092=AC290, $AT$2:$AT$5092), 0.25) - 1.5 * (PERCENTILE(IF($AC$2:$AC$5092=AC290, $AT$2:$AT$5092), 0.75) - PERCENTILE(IF($AC$2:$AC$5092=AC290, $AT$2:$AT$5092), 0.25)), AT290 &gt; PERCENTILE(IF($AC$2:$AC$5092=AC290, $AT$2:$AT$5092), 0.75) + 1.5 * (PERCENTILE(IF($AC$2:$AC$5092=AC290, $AT$2:$AT$5092), 0.75) - PERCENTILE(IF($AC$2:$AC$5092=AC290, $AT$2:$AT$5092), 0.25))), "ตัด", "เก็บ"))</f>
        <v>เก็บ</v>
      </c>
      <c r="AW290" s="1">
        <f t="shared" si="14"/>
        <v>3918.8944328479129</v>
      </c>
      <c r="AX290" s="1">
        <v>2928.4913434984564</v>
      </c>
      <c r="AY290" s="1">
        <v>1213.6929460580914</v>
      </c>
    </row>
    <row r="291" spans="1:51" x14ac:dyDescent="0.2">
      <c r="A291" s="3">
        <v>45360</v>
      </c>
      <c r="B291">
        <v>45360</v>
      </c>
      <c r="C291" t="s">
        <v>1115</v>
      </c>
      <c r="D291" t="s">
        <v>66</v>
      </c>
      <c r="E291" t="s">
        <v>184</v>
      </c>
      <c r="F291" t="s">
        <v>1072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640</v>
      </c>
      <c r="P291" t="s">
        <v>1116</v>
      </c>
      <c r="Q291" s="2">
        <v>45362</v>
      </c>
      <c r="R291" t="s">
        <v>55</v>
      </c>
      <c r="S291">
        <v>0</v>
      </c>
      <c r="T291" t="s">
        <v>108</v>
      </c>
      <c r="U291" t="s">
        <v>101</v>
      </c>
      <c r="V291" s="1">
        <v>0</v>
      </c>
      <c r="W291" s="1">
        <v>0</v>
      </c>
      <c r="X291" s="1">
        <v>640</v>
      </c>
      <c r="Y291" t="s">
        <v>108</v>
      </c>
      <c r="Z291" t="s">
        <v>101</v>
      </c>
      <c r="AA291" t="s">
        <v>1117</v>
      </c>
      <c r="AB291" s="1">
        <v>0</v>
      </c>
      <c r="AC291" s="4">
        <f>IF(ISNUMBER(MATCH(AD291, $AD$2:AD290, 0)), INDEX($AC$2:AC290, MATCH(AD291, $AD$2:AD290, 0)), MAX($AC$2:AC290)+1)</f>
        <v>41</v>
      </c>
      <c r="AD291" t="str">
        <f t="shared" si="15"/>
        <v>เวียงป่าเป้า-พะเยา</v>
      </c>
      <c r="AE291" t="s">
        <v>55</v>
      </c>
      <c r="AF291" s="1">
        <v>0</v>
      </c>
      <c r="AG291" s="1">
        <v>0</v>
      </c>
      <c r="AH291" s="1">
        <v>0</v>
      </c>
      <c r="AI291" t="s">
        <v>1118</v>
      </c>
      <c r="AJ291" s="1">
        <v>1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640</v>
      </c>
      <c r="AS291" s="1">
        <v>79.242857142857147</v>
      </c>
      <c r="AT291" s="1">
        <f>Table1[[#This Row],[รวมต้นทุนค่าเดินทาง]]+Table1[[#This Row],[รวมต้นทุนค่าซ่อม]]+Table1[[#This Row],[รวมค่าเสื่อม]]</f>
        <v>2137.3100840336133</v>
      </c>
      <c r="AU291" s="1">
        <f t="shared" si="13"/>
        <v>2137.3100840336133</v>
      </c>
      <c r="AV291" s="1" t="str" cm="1">
        <f t="array" ref="AV291">IF(AC291&lt;4, "เก็บ", IF(OR(AT291 &lt; PERCENTILE(IF($AC$2:$AC$5092=AC291, $AT$2:$AT$5092), 0.25) - 1.5 * (PERCENTILE(IF($AC$2:$AC$5092=AC291, $AT$2:$AT$5092), 0.75) - PERCENTILE(IF($AC$2:$AC$5092=AC291, $AT$2:$AT$5092), 0.25)), AT291 &gt; PERCENTILE(IF($AC$2:$AC$5092=AC291, $AT$2:$AT$5092), 0.75) + 1.5 * (PERCENTILE(IF($AC$2:$AC$5092=AC291, $AT$2:$AT$5092), 0.75) - PERCENTILE(IF($AC$2:$AC$5092=AC291, $AT$2:$AT$5092), 0.25))), "ตัด", "เก็บ"))</f>
        <v>เก็บ</v>
      </c>
      <c r="AW291" s="1">
        <f t="shared" si="14"/>
        <v>2137.3100840336133</v>
      </c>
      <c r="AX291" s="1">
        <v>863.09142857142854</v>
      </c>
      <c r="AY291" s="1">
        <v>1418.0672268907563</v>
      </c>
    </row>
    <row r="292" spans="1:51" x14ac:dyDescent="0.2">
      <c r="A292" s="3">
        <v>45360</v>
      </c>
      <c r="B292">
        <v>45360</v>
      </c>
      <c r="C292" t="s">
        <v>1119</v>
      </c>
      <c r="D292" t="s">
        <v>66</v>
      </c>
      <c r="E292" t="s">
        <v>84</v>
      </c>
      <c r="F292" t="s">
        <v>415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701</v>
      </c>
      <c r="O292" s="1">
        <v>701</v>
      </c>
      <c r="P292" t="s">
        <v>1120</v>
      </c>
      <c r="Q292" s="2">
        <v>45360</v>
      </c>
      <c r="R292" t="s">
        <v>55</v>
      </c>
      <c r="S292">
        <v>0</v>
      </c>
      <c r="T292" t="s">
        <v>87</v>
      </c>
      <c r="U292" t="s">
        <v>71</v>
      </c>
      <c r="V292" s="1">
        <v>0</v>
      </c>
      <c r="W292" s="1">
        <v>609</v>
      </c>
      <c r="X292" s="1">
        <v>0</v>
      </c>
      <c r="Y292" t="s">
        <v>108</v>
      </c>
      <c r="Z292" t="s">
        <v>71</v>
      </c>
      <c r="AA292" t="s">
        <v>722</v>
      </c>
      <c r="AB292" s="1">
        <v>0</v>
      </c>
      <c r="AC292" s="4">
        <f>IF(ISNUMBER(MATCH(AD292, $AD$2:AD291, 0)), INDEX($AC$2:AC291, MATCH(AD292, $AD$2:AD291, 0)), MAX($AC$2:AC291)+1)</f>
        <v>6</v>
      </c>
      <c r="AD292" t="str">
        <f t="shared" si="15"/>
        <v>เชียงราย-เชียงใหม่</v>
      </c>
      <c r="AE292" t="s">
        <v>55</v>
      </c>
      <c r="AF292" s="1">
        <v>0</v>
      </c>
      <c r="AG292" s="1">
        <v>0</v>
      </c>
      <c r="AH292" s="1">
        <v>0</v>
      </c>
      <c r="AI292" t="s">
        <v>1121</v>
      </c>
      <c r="AJ292" s="1">
        <v>1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1310</v>
      </c>
      <c r="AS292" s="1">
        <v>171.685</v>
      </c>
      <c r="AT292" s="1">
        <f>Table1[[#This Row],[รวมต้นทุนค่าเดินทาง]]+Table1[[#This Row],[รวมต้นทุนค่าซ่อม]]+Table1[[#This Row],[รวมค่าเสื่อม]]</f>
        <v>3169.1849999999999</v>
      </c>
      <c r="AU292" s="1">
        <f t="shared" si="13"/>
        <v>4428.3346813776061</v>
      </c>
      <c r="AV292" s="1" t="str" cm="1">
        <f t="array" ref="AV292">IF(AC292&lt;4, "เก็บ", IF(OR(AT292 &lt; PERCENTILE(IF($AC$2:$AC$5092=AC292, $AT$2:$AT$5092), 0.25) - 1.5 * (PERCENTILE(IF($AC$2:$AC$5092=AC292, $AT$2:$AT$5092), 0.75) - PERCENTILE(IF($AC$2:$AC$5092=AC292, $AT$2:$AT$5092), 0.25)), AT292 &gt; PERCENTILE(IF($AC$2:$AC$5092=AC292, $AT$2:$AT$5092), 0.75) + 1.5 * (PERCENTILE(IF($AC$2:$AC$5092=AC292, $AT$2:$AT$5092), 0.75) - PERCENTILE(IF($AC$2:$AC$5092=AC292, $AT$2:$AT$5092), 0.25))), "ตัด", "เก็บ"))</f>
        <v>เก็บ</v>
      </c>
      <c r="AW292" s="1">
        <f t="shared" si="14"/>
        <v>3873.7679454274344</v>
      </c>
      <c r="AX292" s="1">
        <v>2781.4385174989698</v>
      </c>
      <c r="AY292" s="1">
        <v>1687.5</v>
      </c>
    </row>
    <row r="293" spans="1:51" x14ac:dyDescent="0.2">
      <c r="A293" s="3">
        <v>45361</v>
      </c>
      <c r="B293">
        <v>45361</v>
      </c>
      <c r="C293" t="s">
        <v>1122</v>
      </c>
      <c r="D293" t="s">
        <v>66</v>
      </c>
      <c r="E293" t="s">
        <v>124</v>
      </c>
      <c r="F293" t="s">
        <v>289</v>
      </c>
      <c r="G293" s="1">
        <v>0</v>
      </c>
      <c r="H293" s="1">
        <v>944</v>
      </c>
      <c r="I293" s="1">
        <v>400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400</v>
      </c>
      <c r="P293" t="s">
        <v>1123</v>
      </c>
      <c r="Q293" s="2">
        <v>45361</v>
      </c>
      <c r="R293" t="s">
        <v>70</v>
      </c>
      <c r="S293">
        <v>0</v>
      </c>
      <c r="T293" t="s">
        <v>71</v>
      </c>
      <c r="U293" t="s">
        <v>93</v>
      </c>
      <c r="V293" s="1">
        <v>0</v>
      </c>
      <c r="W293" s="1">
        <v>0</v>
      </c>
      <c r="X293" s="1">
        <v>0</v>
      </c>
      <c r="AA293" t="s">
        <v>58</v>
      </c>
      <c r="AB293" s="1">
        <v>0</v>
      </c>
      <c r="AC293" s="4">
        <f>IF(ISNUMBER(MATCH(AD293, $AD$2:AD292, 0)), INDEX($AC$2:AC292, MATCH(AD293, $AD$2:AD292, 0)), MAX($AC$2:AC292)+1)</f>
        <v>4</v>
      </c>
      <c r="AD293" t="str">
        <f t="shared" si="15"/>
        <v>เชียงใหม่-ตลาดไท</v>
      </c>
      <c r="AE293" t="s">
        <v>73</v>
      </c>
      <c r="AF293" s="1">
        <v>0</v>
      </c>
      <c r="AG293" s="1">
        <v>0</v>
      </c>
      <c r="AH293" s="1">
        <v>0</v>
      </c>
      <c r="AI293" t="s">
        <v>1124</v>
      </c>
      <c r="AJ293" s="1">
        <v>1</v>
      </c>
      <c r="AK293" s="1">
        <v>720</v>
      </c>
      <c r="AL293" s="1">
        <v>720</v>
      </c>
      <c r="AM293" s="1">
        <v>1</v>
      </c>
      <c r="AN293" s="1">
        <v>0</v>
      </c>
      <c r="AO293" s="1">
        <v>0</v>
      </c>
      <c r="AP293" s="1">
        <v>0</v>
      </c>
      <c r="AQ293" s="1">
        <v>0</v>
      </c>
      <c r="AR293" s="1">
        <v>1344</v>
      </c>
      <c r="AS293" s="1">
        <v>3360.19</v>
      </c>
      <c r="AT293" s="1">
        <f>Table1[[#This Row],[รวมต้นทุนค่าเดินทาง]]+Table1[[#This Row],[รวมต้นทุนค่าซ่อม]]+Table1[[#This Row],[รวมค่าเสื่อม]]</f>
        <v>7129.712113022113</v>
      </c>
      <c r="AU293" s="1">
        <f t="shared" si="13"/>
        <v>4256.109283997258</v>
      </c>
      <c r="AV293" s="1" t="str" cm="1">
        <f t="array" ref="AV293">IF(AC293&lt;4, "เก็บ", IF(OR(AT293 &lt; PERCENTILE(IF($AC$2:$AC$5092=AC293, $AT$2:$AT$5092), 0.25) - 1.5 * (PERCENTILE(IF($AC$2:$AC$5092=AC293, $AT$2:$AT$5092), 0.75) - PERCENTILE(IF($AC$2:$AC$5092=AC293, $AT$2:$AT$5092), 0.25)), AT293 &gt; PERCENTILE(IF($AC$2:$AC$5092=AC293, $AT$2:$AT$5092), 0.75) + 1.5 * (PERCENTILE(IF($AC$2:$AC$5092=AC293, $AT$2:$AT$5092), 0.75) - PERCENTILE(IF($AC$2:$AC$5092=AC293, $AT$2:$AT$5092), 0.25))), "ตัด", "เก็บ"))</f>
        <v>เก็บ</v>
      </c>
      <c r="AW293" s="1">
        <f t="shared" si="14"/>
        <v>3807.0727671795808</v>
      </c>
      <c r="AX293" s="1">
        <v>2335.0230876608157</v>
      </c>
      <c r="AY293" s="1">
        <v>2425.522113022113</v>
      </c>
    </row>
    <row r="294" spans="1:51" x14ac:dyDescent="0.2">
      <c r="A294" s="3">
        <v>45362</v>
      </c>
      <c r="B294">
        <v>45362</v>
      </c>
      <c r="C294" t="s">
        <v>1125</v>
      </c>
      <c r="D294" t="s">
        <v>66</v>
      </c>
      <c r="E294" t="s">
        <v>67</v>
      </c>
      <c r="F294" t="s">
        <v>324</v>
      </c>
      <c r="G294" s="1">
        <v>0</v>
      </c>
      <c r="H294" s="1">
        <v>2255</v>
      </c>
      <c r="I294" s="1">
        <v>500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500</v>
      </c>
      <c r="P294" t="s">
        <v>1126</v>
      </c>
      <c r="Q294" s="2">
        <v>45362</v>
      </c>
      <c r="R294" t="s">
        <v>70</v>
      </c>
      <c r="S294">
        <v>0</v>
      </c>
      <c r="T294" t="s">
        <v>71</v>
      </c>
      <c r="U294" t="s">
        <v>72</v>
      </c>
      <c r="V294" s="1">
        <v>0</v>
      </c>
      <c r="W294" s="1">
        <v>0</v>
      </c>
      <c r="X294" s="1">
        <v>0</v>
      </c>
      <c r="AA294" t="s">
        <v>58</v>
      </c>
      <c r="AB294" s="1">
        <v>0</v>
      </c>
      <c r="AC294" s="4">
        <f>IF(ISNUMBER(MATCH(AD294, $AD$2:AD293, 0)), INDEX($AC$2:AC293, MATCH(AD294, $AD$2:AD293, 0)), MAX($AC$2:AC293)+1)</f>
        <v>2</v>
      </c>
      <c r="AD294" t="str">
        <f t="shared" si="15"/>
        <v>เชียงใหม่-พุทธมณฑลสาย 5</v>
      </c>
      <c r="AE294" t="s">
        <v>73</v>
      </c>
      <c r="AF294" s="1">
        <v>0</v>
      </c>
      <c r="AG294" s="1">
        <v>0</v>
      </c>
      <c r="AH294" s="1">
        <v>0</v>
      </c>
      <c r="AI294" t="s">
        <v>1127</v>
      </c>
      <c r="AJ294" s="1">
        <v>1</v>
      </c>
      <c r="AK294" s="1">
        <v>720</v>
      </c>
      <c r="AL294" s="1">
        <v>720</v>
      </c>
      <c r="AM294" s="1">
        <v>1</v>
      </c>
      <c r="AN294" s="1">
        <v>0</v>
      </c>
      <c r="AO294" s="1">
        <v>0</v>
      </c>
      <c r="AP294" s="1">
        <v>0</v>
      </c>
      <c r="AQ294" s="1">
        <v>0</v>
      </c>
      <c r="AR294" s="1">
        <v>2755</v>
      </c>
      <c r="AS294" s="1">
        <v>38.520000000000003</v>
      </c>
      <c r="AT294" s="1">
        <f>Table1[[#This Row],[รวมต้นทุนค่าเดินทาง]]+Table1[[#This Row],[รวมต้นทุนค่าซ่อม]]+Table1[[#This Row],[รวมค่าเสื่อม]]</f>
        <v>4960.3832075471691</v>
      </c>
      <c r="AU294" s="1">
        <f t="shared" si="13"/>
        <v>5026.5629662053279</v>
      </c>
      <c r="AV294" s="1" t="str" cm="1">
        <f t="array" ref="AV294">IF(AC294&lt;4, "เก็บ", IF(OR(AT294 &lt; PERCENTILE(IF($AC$2:$AC$5092=AC294, $AT$2:$AT$5092), 0.25) - 1.5 * (PERCENTILE(IF($AC$2:$AC$5092=AC294, $AT$2:$AT$5092), 0.75) - PERCENTILE(IF($AC$2:$AC$5092=AC294, $AT$2:$AT$5092), 0.25)), AT294 &gt; PERCENTILE(IF($AC$2:$AC$5092=AC294, $AT$2:$AT$5092), 0.75) + 1.5 * (PERCENTILE(IF($AC$2:$AC$5092=AC294, $AT$2:$AT$5092), 0.75) - PERCENTILE(IF($AC$2:$AC$5092=AC294, $AT$2:$AT$5092), 0.25))), "ตัด", "เก็บ"))</f>
        <v>เก็บ</v>
      </c>
      <c r="AW294" s="1">
        <f t="shared" si="14"/>
        <v>5026.5629662053279</v>
      </c>
      <c r="AX294" s="1">
        <v>4064.5059139663294</v>
      </c>
      <c r="AY294" s="1">
        <v>2166.8632075471696</v>
      </c>
    </row>
    <row r="295" spans="1:51" x14ac:dyDescent="0.2">
      <c r="A295" s="3">
        <v>45363</v>
      </c>
      <c r="B295">
        <v>45363</v>
      </c>
      <c r="C295" t="s">
        <v>1128</v>
      </c>
      <c r="D295" t="s">
        <v>66</v>
      </c>
      <c r="E295" t="s">
        <v>105</v>
      </c>
      <c r="F295" t="s">
        <v>106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731</v>
      </c>
      <c r="O295" s="1">
        <v>731</v>
      </c>
      <c r="P295" t="s">
        <v>1129</v>
      </c>
      <c r="Q295" s="2">
        <v>45363</v>
      </c>
      <c r="R295" t="s">
        <v>55</v>
      </c>
      <c r="S295">
        <v>0</v>
      </c>
      <c r="T295" t="s">
        <v>87</v>
      </c>
      <c r="U295" t="s">
        <v>71</v>
      </c>
      <c r="V295" s="1">
        <v>0</v>
      </c>
      <c r="W295" s="1">
        <v>640</v>
      </c>
      <c r="X295" s="1">
        <v>0</v>
      </c>
      <c r="Y295" t="s">
        <v>108</v>
      </c>
      <c r="Z295" t="s">
        <v>71</v>
      </c>
      <c r="AA295" t="s">
        <v>733</v>
      </c>
      <c r="AB295" s="1">
        <v>0</v>
      </c>
      <c r="AC295" s="4">
        <f>IF(ISNUMBER(MATCH(AD295, $AD$2:AD294, 0)), INDEX($AC$2:AC294, MATCH(AD295, $AD$2:AD294, 0)), MAX($AC$2:AC294)+1)</f>
        <v>6</v>
      </c>
      <c r="AD295" t="str">
        <f t="shared" si="15"/>
        <v>เชียงราย-เชียงใหม่</v>
      </c>
      <c r="AE295" t="s">
        <v>55</v>
      </c>
      <c r="AF295" s="1">
        <v>0</v>
      </c>
      <c r="AG295" s="1">
        <v>0</v>
      </c>
      <c r="AH295" s="1">
        <v>0</v>
      </c>
      <c r="AI295" t="s">
        <v>1130</v>
      </c>
      <c r="AJ295" s="1">
        <v>2</v>
      </c>
      <c r="AK295" s="1">
        <v>0</v>
      </c>
      <c r="AL295" s="1">
        <v>0</v>
      </c>
      <c r="AM295" s="1">
        <v>0</v>
      </c>
      <c r="AN295" s="1">
        <v>486.60590000000002</v>
      </c>
      <c r="AO295" s="1">
        <v>0</v>
      </c>
      <c r="AP295" s="1">
        <v>0</v>
      </c>
      <c r="AQ295" s="1">
        <v>0</v>
      </c>
      <c r="AR295" s="1">
        <v>1371</v>
      </c>
      <c r="AS295" s="1">
        <v>132.95949999999999</v>
      </c>
      <c r="AT295" s="1">
        <f>Table1[[#This Row],[รวมต้นทุนค่าเดินทาง]]+Table1[[#This Row],[รวมต้นทุนค่าซ่อม]]+Table1[[#This Row],[รวมค่าเสื่อม]]</f>
        <v>3049.0238776824035</v>
      </c>
      <c r="AU295" s="1">
        <f t="shared" si="13"/>
        <v>4428.3346813776061</v>
      </c>
      <c r="AV295" s="1" t="str" cm="1">
        <f t="array" ref="AV295">IF(AC295&lt;4, "เก็บ", IF(OR(AT295 &lt; PERCENTILE(IF($AC$2:$AC$5092=AC295, $AT$2:$AT$5092), 0.25) - 1.5 * (PERCENTILE(IF($AC$2:$AC$5092=AC295, $AT$2:$AT$5092), 0.75) - PERCENTILE(IF($AC$2:$AC$5092=AC295, $AT$2:$AT$5092), 0.25)), AT295 &gt; PERCENTILE(IF($AC$2:$AC$5092=AC295, $AT$2:$AT$5092), 0.75) + 1.5 * (PERCENTILE(IF($AC$2:$AC$5092=AC295, $AT$2:$AT$5092), 0.75) - PERCENTILE(IF($AC$2:$AC$5092=AC295, $AT$2:$AT$5092), 0.25))), "ตัด", "เก็บ"))</f>
        <v>เก็บ</v>
      </c>
      <c r="AW295" s="1">
        <f t="shared" si="14"/>
        <v>3873.7679454274344</v>
      </c>
      <c r="AX295" s="1">
        <v>2781.4385174989698</v>
      </c>
      <c r="AY295" s="1">
        <v>1545.0643776824033</v>
      </c>
    </row>
    <row r="296" spans="1:51" x14ac:dyDescent="0.2">
      <c r="A296" s="3">
        <v>45364</v>
      </c>
      <c r="B296">
        <v>45364</v>
      </c>
      <c r="C296" t="s">
        <v>1131</v>
      </c>
      <c r="D296" t="s">
        <v>66</v>
      </c>
      <c r="E296" t="s">
        <v>105</v>
      </c>
      <c r="F296" t="s">
        <v>137</v>
      </c>
      <c r="G296" s="1">
        <v>640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731</v>
      </c>
      <c r="O296" s="1">
        <v>1371</v>
      </c>
      <c r="P296" t="s">
        <v>1132</v>
      </c>
      <c r="Q296" s="2">
        <v>45364</v>
      </c>
      <c r="R296" t="s">
        <v>55</v>
      </c>
      <c r="S296">
        <v>0</v>
      </c>
      <c r="T296" t="s">
        <v>87</v>
      </c>
      <c r="U296" t="s">
        <v>71</v>
      </c>
      <c r="V296" s="1">
        <v>0</v>
      </c>
      <c r="W296" s="1">
        <v>640</v>
      </c>
      <c r="X296" s="1">
        <v>0</v>
      </c>
      <c r="Y296" t="s">
        <v>108</v>
      </c>
      <c r="Z296" t="s">
        <v>71</v>
      </c>
      <c r="AA296" t="s">
        <v>1133</v>
      </c>
      <c r="AB296" s="1">
        <v>0</v>
      </c>
      <c r="AC296" s="4">
        <f>IF(ISNUMBER(MATCH(AD296, $AD$2:AD295, 0)), INDEX($AC$2:AC295, MATCH(AD296, $AD$2:AD295, 0)), MAX($AC$2:AC295)+1)</f>
        <v>6</v>
      </c>
      <c r="AD296" t="str">
        <f t="shared" si="15"/>
        <v>เชียงราย-เชียงใหม่</v>
      </c>
      <c r="AE296" t="s">
        <v>55</v>
      </c>
      <c r="AF296" s="1">
        <v>0</v>
      </c>
      <c r="AG296" s="1">
        <v>0</v>
      </c>
      <c r="AH296" s="1">
        <v>0</v>
      </c>
      <c r="AI296" t="s">
        <v>1134</v>
      </c>
      <c r="AJ296" s="1">
        <v>2</v>
      </c>
      <c r="AK296" s="1">
        <v>0</v>
      </c>
      <c r="AL296" s="1">
        <v>0</v>
      </c>
      <c r="AM296" s="1">
        <v>0</v>
      </c>
      <c r="AN296" s="1">
        <v>397.02409999999998</v>
      </c>
      <c r="AO296" s="1">
        <v>0</v>
      </c>
      <c r="AP296" s="1">
        <v>0</v>
      </c>
      <c r="AQ296" s="1">
        <v>0</v>
      </c>
      <c r="AR296" s="1">
        <v>2011</v>
      </c>
      <c r="AS296" s="1">
        <v>130.06263157894739</v>
      </c>
      <c r="AT296" s="1">
        <f>Table1[[#This Row],[รวมต้นทุนค่าเดินทาง]]+Table1[[#This Row],[รวมต้นทุนค่าซ่อม]]+Table1[[#This Row],[รวมค่าเสื่อม]]</f>
        <v>3647.3387822065624</v>
      </c>
      <c r="AU296" s="1">
        <f t="shared" si="13"/>
        <v>4428.3346813776061</v>
      </c>
      <c r="AV296" s="1" t="str" cm="1">
        <f t="array" ref="AV296">IF(AC296&lt;4, "เก็บ", IF(OR(AT296 &lt; PERCENTILE(IF($AC$2:$AC$5092=AC296, $AT$2:$AT$5092), 0.25) - 1.5 * (PERCENTILE(IF($AC$2:$AC$5092=AC296, $AT$2:$AT$5092), 0.75) - PERCENTILE(IF($AC$2:$AC$5092=AC296, $AT$2:$AT$5092), 0.25)), AT296 &gt; PERCENTILE(IF($AC$2:$AC$5092=AC296, $AT$2:$AT$5092), 0.75) + 1.5 * (PERCENTILE(IF($AC$2:$AC$5092=AC296, $AT$2:$AT$5092), 0.75) - PERCENTILE(IF($AC$2:$AC$5092=AC296, $AT$2:$AT$5092), 0.25))), "ตัด", "เก็บ"))</f>
        <v>เก็บ</v>
      </c>
      <c r="AW296" s="1">
        <f t="shared" si="14"/>
        <v>3873.7679454274344</v>
      </c>
      <c r="AX296" s="1">
        <v>2781.4385174989698</v>
      </c>
      <c r="AY296" s="1">
        <v>1506.2761506276152</v>
      </c>
    </row>
    <row r="297" spans="1:51" x14ac:dyDescent="0.2">
      <c r="A297" s="3">
        <v>45364</v>
      </c>
      <c r="B297">
        <v>45364</v>
      </c>
      <c r="C297" t="s">
        <v>1135</v>
      </c>
      <c r="D297" t="s">
        <v>66</v>
      </c>
      <c r="E297" t="s">
        <v>105</v>
      </c>
      <c r="F297" t="s">
        <v>303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t="s">
        <v>1136</v>
      </c>
      <c r="Q297" s="2">
        <v>45365</v>
      </c>
      <c r="R297" t="s">
        <v>55</v>
      </c>
      <c r="S297">
        <v>0</v>
      </c>
      <c r="T297" t="s">
        <v>114</v>
      </c>
      <c r="U297" t="s">
        <v>71</v>
      </c>
      <c r="V297" s="1">
        <v>0</v>
      </c>
      <c r="W297" s="1">
        <v>1584</v>
      </c>
      <c r="X297" s="1">
        <v>0</v>
      </c>
      <c r="Y297" t="s">
        <v>114</v>
      </c>
      <c r="Z297" t="s">
        <v>71</v>
      </c>
      <c r="AA297" t="s">
        <v>1054</v>
      </c>
      <c r="AB297" s="1">
        <v>0</v>
      </c>
      <c r="AC297" s="4">
        <f>IF(ISNUMBER(MATCH(AD297, $AD$2:AD296, 0)), INDEX($AC$2:AC296, MATCH(AD297, $AD$2:AD296, 0)), MAX($AC$2:AC296)+1)</f>
        <v>7</v>
      </c>
      <c r="AD297" t="str">
        <f t="shared" si="15"/>
        <v>แม่สาย-เชียงใหม่</v>
      </c>
      <c r="AE297" t="s">
        <v>55</v>
      </c>
      <c r="AF297" s="1">
        <v>0</v>
      </c>
      <c r="AG297" s="1">
        <v>0</v>
      </c>
      <c r="AH297" s="1">
        <v>0</v>
      </c>
      <c r="AI297" t="s">
        <v>1137</v>
      </c>
      <c r="AJ297" s="1">
        <v>1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1584</v>
      </c>
      <c r="AS297" s="1">
        <v>164.74600000000001</v>
      </c>
      <c r="AT297" s="1">
        <f>Table1[[#This Row],[รวมต้นทุนค่าเดินทาง]]+Table1[[#This Row],[รวมต้นทุนค่าซ่อม]]+Table1[[#This Row],[รวมค่าเสื่อม]]</f>
        <v>3446.8592075471697</v>
      </c>
      <c r="AU297" s="1">
        <f t="shared" si="13"/>
        <v>4610.750953896033</v>
      </c>
      <c r="AV297" s="1" t="str" cm="1">
        <f t="array" ref="AV297">IF(AC297&lt;4, "เก็บ", IF(OR(AT297 &lt; PERCENTILE(IF($AC$2:$AC$5092=AC297, $AT$2:$AT$5092), 0.25) - 1.5 * (PERCENTILE(IF($AC$2:$AC$5092=AC297, $AT$2:$AT$5092), 0.75) - PERCENTILE(IF($AC$2:$AC$5092=AC297, $AT$2:$AT$5092), 0.25)), AT297 &gt; PERCENTILE(IF($AC$2:$AC$5092=AC297, $AT$2:$AT$5092), 0.75) + 1.5 * (PERCENTILE(IF($AC$2:$AC$5092=AC297, $AT$2:$AT$5092), 0.75) - PERCENTILE(IF($AC$2:$AC$5092=AC297, $AT$2:$AT$5092), 0.25))), "ตัด", "เก็บ"))</f>
        <v>เก็บ</v>
      </c>
      <c r="AW297" s="1">
        <f t="shared" si="14"/>
        <v>3940.0604671629926</v>
      </c>
      <c r="AX297" s="1">
        <v>3152.7453177985908</v>
      </c>
      <c r="AY297" s="1">
        <v>1698.1132075471698</v>
      </c>
    </row>
    <row r="298" spans="1:51" x14ac:dyDescent="0.2">
      <c r="A298" s="3">
        <v>45365</v>
      </c>
      <c r="B298">
        <v>45365</v>
      </c>
      <c r="C298" t="s">
        <v>1138</v>
      </c>
      <c r="D298" t="s">
        <v>66</v>
      </c>
      <c r="E298" t="s">
        <v>67</v>
      </c>
      <c r="F298" t="s">
        <v>76</v>
      </c>
      <c r="G298" s="1">
        <v>853</v>
      </c>
      <c r="H298" s="1">
        <v>0</v>
      </c>
      <c r="I298" s="1">
        <v>400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1253</v>
      </c>
      <c r="P298" t="s">
        <v>1139</v>
      </c>
      <c r="Q298" s="2">
        <v>45365</v>
      </c>
      <c r="R298" t="s">
        <v>70</v>
      </c>
      <c r="S298">
        <v>0</v>
      </c>
      <c r="T298" t="s">
        <v>254</v>
      </c>
      <c r="U298" t="s">
        <v>161</v>
      </c>
      <c r="V298" s="1">
        <v>0</v>
      </c>
      <c r="W298" s="1">
        <v>0</v>
      </c>
      <c r="X298" s="1">
        <v>0</v>
      </c>
      <c r="AA298" t="s">
        <v>58</v>
      </c>
      <c r="AB298" s="1">
        <v>0</v>
      </c>
      <c r="AC298" s="4">
        <f>IF(ISNUMBER(MATCH(AD298, $AD$2:AD297, 0)), INDEX($AC$2:AC297, MATCH(AD298, $AD$2:AD297, 0)), MAX($AC$2:AC297)+1)</f>
        <v>11</v>
      </c>
      <c r="AD298" t="str">
        <f t="shared" si="15"/>
        <v>ลำปาง-พุทธมณฑลสาย 2</v>
      </c>
      <c r="AE298" t="s">
        <v>73</v>
      </c>
      <c r="AF298" s="1">
        <v>0</v>
      </c>
      <c r="AG298" s="1">
        <v>0</v>
      </c>
      <c r="AH298" s="1">
        <v>0</v>
      </c>
      <c r="AI298" t="s">
        <v>1140</v>
      </c>
      <c r="AJ298" s="1">
        <v>1</v>
      </c>
      <c r="AK298" s="1">
        <v>720</v>
      </c>
      <c r="AL298" s="1">
        <v>720</v>
      </c>
      <c r="AM298" s="1">
        <v>1</v>
      </c>
      <c r="AN298" s="1">
        <v>0</v>
      </c>
      <c r="AO298" s="1">
        <v>0</v>
      </c>
      <c r="AP298" s="1">
        <v>0</v>
      </c>
      <c r="AQ298" s="1">
        <v>0</v>
      </c>
      <c r="AR298" s="1">
        <v>1253</v>
      </c>
      <c r="AS298" s="1">
        <v>16.05</v>
      </c>
      <c r="AT298" s="1">
        <f>Table1[[#This Row],[รวมต้นทุนค่าเดินทาง]]+Table1[[#This Row],[รวมต้นทุนค่าซ่อม]]+Table1[[#This Row],[รวมค่าเสื่อม]]</f>
        <v>3140.5858908873552</v>
      </c>
      <c r="AU298" s="1">
        <f t="shared" si="13"/>
        <v>4930.4097489270907</v>
      </c>
      <c r="AV298" s="1" t="str" cm="1">
        <f t="array" ref="AV298">IF(AC298&lt;4, "เก็บ", IF(OR(AT298 &lt; PERCENTILE(IF($AC$2:$AC$5092=AC298, $AT$2:$AT$5092), 0.25) - 1.5 * (PERCENTILE(IF($AC$2:$AC$5092=AC298, $AT$2:$AT$5092), 0.75) - PERCENTILE(IF($AC$2:$AC$5092=AC298, $AT$2:$AT$5092), 0.25)), AT298 &gt; PERCENTILE(IF($AC$2:$AC$5092=AC298, $AT$2:$AT$5092), 0.75) + 1.5 * (PERCENTILE(IF($AC$2:$AC$5092=AC298, $AT$2:$AT$5092), 0.75) - PERCENTILE(IF($AC$2:$AC$5092=AC298, $AT$2:$AT$5092), 0.25))), "ตัด", "เก็บ"))</f>
        <v>เก็บ</v>
      </c>
      <c r="AW298" s="1">
        <f t="shared" si="14"/>
        <v>4496.4734610911819</v>
      </c>
      <c r="AX298" s="1">
        <v>2927.9145864762854</v>
      </c>
      <c r="AY298" s="1">
        <v>1871.5358908873554</v>
      </c>
    </row>
    <row r="299" spans="1:51" x14ac:dyDescent="0.2">
      <c r="A299" s="3">
        <v>45365</v>
      </c>
      <c r="B299">
        <v>45365</v>
      </c>
      <c r="C299" t="s">
        <v>1141</v>
      </c>
      <c r="D299" t="s">
        <v>66</v>
      </c>
      <c r="E299" t="s">
        <v>67</v>
      </c>
      <c r="F299" t="s">
        <v>159</v>
      </c>
      <c r="G299" s="1">
        <v>853</v>
      </c>
      <c r="H299" s="1">
        <v>0</v>
      </c>
      <c r="I299" s="1">
        <v>400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1253</v>
      </c>
      <c r="P299" t="s">
        <v>1142</v>
      </c>
      <c r="Q299" s="2">
        <v>45365</v>
      </c>
      <c r="R299" t="s">
        <v>70</v>
      </c>
      <c r="S299">
        <v>0</v>
      </c>
      <c r="T299" t="s">
        <v>254</v>
      </c>
      <c r="U299" t="s">
        <v>161</v>
      </c>
      <c r="V299" s="1">
        <v>0</v>
      </c>
      <c r="W299" s="1">
        <v>0</v>
      </c>
      <c r="X299" s="1">
        <v>0</v>
      </c>
      <c r="AA299" t="s">
        <v>58</v>
      </c>
      <c r="AB299" s="1">
        <v>0</v>
      </c>
      <c r="AC299" s="4">
        <f>IF(ISNUMBER(MATCH(AD299, $AD$2:AD298, 0)), INDEX($AC$2:AC298, MATCH(AD299, $AD$2:AD298, 0)), MAX($AC$2:AC298)+1)</f>
        <v>11</v>
      </c>
      <c r="AD299" t="str">
        <f t="shared" si="15"/>
        <v>ลำปาง-พุทธมณฑลสาย 2</v>
      </c>
      <c r="AE299" t="s">
        <v>73</v>
      </c>
      <c r="AF299" s="1">
        <v>0</v>
      </c>
      <c r="AG299" s="1">
        <v>0</v>
      </c>
      <c r="AH299" s="1">
        <v>0</v>
      </c>
      <c r="AI299" t="s">
        <v>1143</v>
      </c>
      <c r="AJ299" s="1">
        <v>1</v>
      </c>
      <c r="AK299" s="1">
        <v>720</v>
      </c>
      <c r="AL299" s="1">
        <v>720</v>
      </c>
      <c r="AM299" s="1">
        <v>1</v>
      </c>
      <c r="AN299" s="1">
        <v>0</v>
      </c>
      <c r="AO299" s="1">
        <v>0</v>
      </c>
      <c r="AP299" s="1">
        <v>0</v>
      </c>
      <c r="AQ299" s="1">
        <v>0</v>
      </c>
      <c r="AR299" s="1">
        <v>1253</v>
      </c>
      <c r="AS299" s="1">
        <v>24.074999999999999</v>
      </c>
      <c r="AT299" s="1">
        <f>Table1[[#This Row],[รวมต้นทุนค่าเดินทาง]]+Table1[[#This Row],[รวมต้นทุนค่าซ่อม]]+Table1[[#This Row],[รวมค่าเสื่อม]]</f>
        <v>3309.6670245398773</v>
      </c>
      <c r="AU299" s="1">
        <f t="shared" si="13"/>
        <v>4930.4097489270907</v>
      </c>
      <c r="AV299" s="1" t="str" cm="1">
        <f t="array" ref="AV299">IF(AC299&lt;4, "เก็บ", IF(OR(AT299 &lt; PERCENTILE(IF($AC$2:$AC$5092=AC299, $AT$2:$AT$5092), 0.25) - 1.5 * (PERCENTILE(IF($AC$2:$AC$5092=AC299, $AT$2:$AT$5092), 0.75) - PERCENTILE(IF($AC$2:$AC$5092=AC299, $AT$2:$AT$5092), 0.25)), AT299 &gt; PERCENTILE(IF($AC$2:$AC$5092=AC299, $AT$2:$AT$5092), 0.75) + 1.5 * (PERCENTILE(IF($AC$2:$AC$5092=AC299, $AT$2:$AT$5092), 0.75) - PERCENTILE(IF($AC$2:$AC$5092=AC299, $AT$2:$AT$5092), 0.25))), "ตัด", "เก็บ"))</f>
        <v>เก็บ</v>
      </c>
      <c r="AW299" s="1">
        <f t="shared" si="14"/>
        <v>4496.4734610911819</v>
      </c>
      <c r="AX299" s="1">
        <v>2927.9145864762854</v>
      </c>
      <c r="AY299" s="1">
        <v>2032.5920245398772</v>
      </c>
    </row>
    <row r="300" spans="1:51" x14ac:dyDescent="0.2">
      <c r="A300" s="3">
        <v>45365</v>
      </c>
      <c r="B300">
        <v>45365</v>
      </c>
      <c r="C300" t="s">
        <v>1144</v>
      </c>
      <c r="D300" t="s">
        <v>66</v>
      </c>
      <c r="E300" t="s">
        <v>67</v>
      </c>
      <c r="F300" t="s">
        <v>539</v>
      </c>
      <c r="G300" s="1">
        <v>0</v>
      </c>
      <c r="H300" s="1">
        <v>0</v>
      </c>
      <c r="I300" s="1">
        <v>400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400</v>
      </c>
      <c r="P300" t="s">
        <v>1145</v>
      </c>
      <c r="Q300" s="2">
        <v>45365</v>
      </c>
      <c r="R300" t="s">
        <v>70</v>
      </c>
      <c r="S300">
        <v>0</v>
      </c>
      <c r="T300" t="s">
        <v>254</v>
      </c>
      <c r="U300" t="s">
        <v>161</v>
      </c>
      <c r="V300" s="1">
        <v>0</v>
      </c>
      <c r="W300" s="1">
        <v>0</v>
      </c>
      <c r="X300" s="1">
        <v>0</v>
      </c>
      <c r="AA300" t="s">
        <v>58</v>
      </c>
      <c r="AB300" s="1">
        <v>0</v>
      </c>
      <c r="AC300" s="4">
        <f>IF(ISNUMBER(MATCH(AD300, $AD$2:AD299, 0)), INDEX($AC$2:AC299, MATCH(AD300, $AD$2:AD299, 0)), MAX($AC$2:AC299)+1)</f>
        <v>11</v>
      </c>
      <c r="AD300" t="str">
        <f t="shared" si="15"/>
        <v>ลำปาง-พุทธมณฑลสาย 2</v>
      </c>
      <c r="AE300" t="s">
        <v>73</v>
      </c>
      <c r="AF300" s="1">
        <v>0</v>
      </c>
      <c r="AG300" s="1">
        <v>0</v>
      </c>
      <c r="AH300" s="1">
        <v>0</v>
      </c>
      <c r="AI300" t="s">
        <v>1146</v>
      </c>
      <c r="AJ300" s="1">
        <v>1</v>
      </c>
      <c r="AK300" s="1">
        <v>720</v>
      </c>
      <c r="AL300" s="1">
        <v>720</v>
      </c>
      <c r="AM300" s="1">
        <v>1</v>
      </c>
      <c r="AN300" s="1">
        <v>0</v>
      </c>
      <c r="AO300" s="1">
        <v>0</v>
      </c>
      <c r="AP300" s="1">
        <v>0</v>
      </c>
      <c r="AQ300" s="1">
        <v>0</v>
      </c>
      <c r="AR300" s="1">
        <v>400</v>
      </c>
      <c r="AS300" s="1">
        <v>44.78</v>
      </c>
      <c r="AT300" s="1">
        <f>Table1[[#This Row],[รวมต้นทุนค่าเดินทาง]]+Table1[[#This Row],[รวมต้นทุนค่าซ่อม]]+Table1[[#This Row],[รวมค่าเสื่อม]]</f>
        <v>1600.682835350688</v>
      </c>
      <c r="AU300" s="1">
        <f t="shared" si="13"/>
        <v>4930.4097489270907</v>
      </c>
      <c r="AV300" s="1" t="str" cm="1">
        <f t="array" ref="AV300">IF(AC300&lt;4, "เก็บ", IF(OR(AT300 &lt; PERCENTILE(IF($AC$2:$AC$5092=AC300, $AT$2:$AT$5092), 0.25) - 1.5 * (PERCENTILE(IF($AC$2:$AC$5092=AC300, $AT$2:$AT$5092), 0.75) - PERCENTILE(IF($AC$2:$AC$5092=AC300, $AT$2:$AT$5092), 0.25)), AT300 &gt; PERCENTILE(IF($AC$2:$AC$5092=AC300, $AT$2:$AT$5092), 0.75) + 1.5 * (PERCENTILE(IF($AC$2:$AC$5092=AC300, $AT$2:$AT$5092), 0.75) - PERCENTILE(IF($AC$2:$AC$5092=AC300, $AT$2:$AT$5092), 0.25))), "ตัด", "เก็บ"))</f>
        <v>เก็บ</v>
      </c>
      <c r="AW300" s="1">
        <f t="shared" si="14"/>
        <v>4496.4734610911819</v>
      </c>
      <c r="AX300" s="1">
        <v>2927.9145864762854</v>
      </c>
      <c r="AY300" s="1">
        <v>1155.9028353506881</v>
      </c>
    </row>
    <row r="301" spans="1:51" x14ac:dyDescent="0.2">
      <c r="A301" s="3">
        <v>45365</v>
      </c>
      <c r="B301">
        <v>45365</v>
      </c>
      <c r="C301" t="s">
        <v>1147</v>
      </c>
      <c r="D301" t="s">
        <v>66</v>
      </c>
      <c r="E301" t="s">
        <v>67</v>
      </c>
      <c r="F301" t="s">
        <v>248</v>
      </c>
      <c r="G301" s="1">
        <v>0</v>
      </c>
      <c r="H301" s="1">
        <v>945</v>
      </c>
      <c r="I301" s="1">
        <v>400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400</v>
      </c>
      <c r="P301" t="s">
        <v>1148</v>
      </c>
      <c r="Q301" s="2">
        <v>45365</v>
      </c>
      <c r="R301" t="s">
        <v>70</v>
      </c>
      <c r="S301">
        <v>0</v>
      </c>
      <c r="T301" t="s">
        <v>71</v>
      </c>
      <c r="U301" t="s">
        <v>93</v>
      </c>
      <c r="V301" s="1">
        <v>0</v>
      </c>
      <c r="W301" s="1">
        <v>0</v>
      </c>
      <c r="X301" s="1">
        <v>0</v>
      </c>
      <c r="AA301" t="s">
        <v>58</v>
      </c>
      <c r="AB301" s="1">
        <v>0</v>
      </c>
      <c r="AC301" s="4">
        <f>IF(ISNUMBER(MATCH(AD301, $AD$2:AD300, 0)), INDEX($AC$2:AC300, MATCH(AD301, $AD$2:AD300, 0)), MAX($AC$2:AC300)+1)</f>
        <v>4</v>
      </c>
      <c r="AD301" t="str">
        <f t="shared" si="15"/>
        <v>เชียงใหม่-ตลาดไท</v>
      </c>
      <c r="AE301" t="s">
        <v>73</v>
      </c>
      <c r="AF301" s="1">
        <v>0</v>
      </c>
      <c r="AG301" s="1">
        <v>0</v>
      </c>
      <c r="AH301" s="1">
        <v>0</v>
      </c>
      <c r="AI301" t="s">
        <v>1149</v>
      </c>
      <c r="AJ301" s="1">
        <v>1</v>
      </c>
      <c r="AK301" s="1">
        <v>720</v>
      </c>
      <c r="AL301" s="1">
        <v>720</v>
      </c>
      <c r="AM301" s="1">
        <v>1</v>
      </c>
      <c r="AN301" s="1">
        <v>0</v>
      </c>
      <c r="AO301" s="1">
        <v>0</v>
      </c>
      <c r="AP301" s="1">
        <v>0</v>
      </c>
      <c r="AQ301" s="1">
        <v>0</v>
      </c>
      <c r="AR301" s="1">
        <v>1345</v>
      </c>
      <c r="AS301" s="1">
        <v>1185.0899999999999</v>
      </c>
      <c r="AT301" s="1">
        <f>Table1[[#This Row],[รวมต้นทุนค่าเดินทาง]]+Table1[[#This Row],[รวมต้นทุนค่าซ่อม]]+Table1[[#This Row],[รวมค่าเสื่อม]]</f>
        <v>4546.1450458715599</v>
      </c>
      <c r="AU301" s="1">
        <f t="shared" si="13"/>
        <v>4256.109283997258</v>
      </c>
      <c r="AV301" s="1" t="str" cm="1">
        <f t="array" ref="AV301">IF(AC301&lt;4, "เก็บ", IF(OR(AT301 &lt; PERCENTILE(IF($AC$2:$AC$5092=AC301, $AT$2:$AT$5092), 0.25) - 1.5 * (PERCENTILE(IF($AC$2:$AC$5092=AC301, $AT$2:$AT$5092), 0.75) - PERCENTILE(IF($AC$2:$AC$5092=AC301, $AT$2:$AT$5092), 0.25)), AT301 &gt; PERCENTILE(IF($AC$2:$AC$5092=AC301, $AT$2:$AT$5092), 0.75) + 1.5 * (PERCENTILE(IF($AC$2:$AC$5092=AC301, $AT$2:$AT$5092), 0.75) - PERCENTILE(IF($AC$2:$AC$5092=AC301, $AT$2:$AT$5092), 0.25))), "ตัด", "เก็บ"))</f>
        <v>เก็บ</v>
      </c>
      <c r="AW301" s="1">
        <f t="shared" si="14"/>
        <v>3807.0727671795808</v>
      </c>
      <c r="AX301" s="1">
        <v>2335.0230876608157</v>
      </c>
      <c r="AY301" s="1">
        <v>2016.0550458715597</v>
      </c>
    </row>
    <row r="302" spans="1:51" x14ac:dyDescent="0.2">
      <c r="A302" s="3">
        <v>45365</v>
      </c>
      <c r="B302">
        <v>45365</v>
      </c>
      <c r="C302" t="s">
        <v>1150</v>
      </c>
      <c r="D302" t="s">
        <v>66</v>
      </c>
      <c r="E302" t="s">
        <v>67</v>
      </c>
      <c r="F302" t="s">
        <v>704</v>
      </c>
      <c r="G302" s="1">
        <v>0</v>
      </c>
      <c r="H302" s="1">
        <v>945</v>
      </c>
      <c r="I302" s="1">
        <v>400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400</v>
      </c>
      <c r="P302" t="s">
        <v>1151</v>
      </c>
      <c r="Q302" s="2">
        <v>45365</v>
      </c>
      <c r="R302" t="s">
        <v>70</v>
      </c>
      <c r="S302">
        <v>0</v>
      </c>
      <c r="T302" t="s">
        <v>71</v>
      </c>
      <c r="U302" t="s">
        <v>93</v>
      </c>
      <c r="V302" s="1">
        <v>0</v>
      </c>
      <c r="W302" s="1">
        <v>0</v>
      </c>
      <c r="X302" s="1">
        <v>0</v>
      </c>
      <c r="AA302" t="s">
        <v>58</v>
      </c>
      <c r="AB302" s="1">
        <v>0</v>
      </c>
      <c r="AC302" s="4">
        <f>IF(ISNUMBER(MATCH(AD302, $AD$2:AD301, 0)), INDEX($AC$2:AC301, MATCH(AD302, $AD$2:AD301, 0)), MAX($AC$2:AC301)+1)</f>
        <v>4</v>
      </c>
      <c r="AD302" t="str">
        <f t="shared" si="15"/>
        <v>เชียงใหม่-ตลาดไท</v>
      </c>
      <c r="AE302" t="s">
        <v>73</v>
      </c>
      <c r="AF302" s="1">
        <v>0</v>
      </c>
      <c r="AG302" s="1">
        <v>0</v>
      </c>
      <c r="AH302" s="1">
        <v>0</v>
      </c>
      <c r="AI302" t="s">
        <v>1152</v>
      </c>
      <c r="AJ302" s="1">
        <v>1</v>
      </c>
      <c r="AK302" s="1">
        <v>720</v>
      </c>
      <c r="AL302" s="1">
        <v>720</v>
      </c>
      <c r="AM302" s="1">
        <v>1</v>
      </c>
      <c r="AN302" s="1">
        <v>0</v>
      </c>
      <c r="AO302" s="1">
        <v>0</v>
      </c>
      <c r="AP302" s="1">
        <v>0</v>
      </c>
      <c r="AQ302" s="1">
        <v>0</v>
      </c>
      <c r="AR302" s="1">
        <v>1345</v>
      </c>
      <c r="AS302" s="1">
        <v>50.862676056338017</v>
      </c>
      <c r="AT302" s="1">
        <f>Table1[[#This Row],[รวมต้นทุนค่าเดินทาง]]+Table1[[#This Row],[รวมต้นทุนค่าซ่อม]]+Table1[[#This Row],[รวมค่าเสื่อม]]</f>
        <v>3599.3209824558207</v>
      </c>
      <c r="AU302" s="1">
        <f t="shared" si="13"/>
        <v>4256.109283997258</v>
      </c>
      <c r="AV302" s="1" t="str" cm="1">
        <f t="array" ref="AV302">IF(AC302&lt;4, "เก็บ", IF(OR(AT302 &lt; PERCENTILE(IF($AC$2:$AC$5092=AC302, $AT$2:$AT$5092), 0.25) - 1.5 * (PERCENTILE(IF($AC$2:$AC$5092=AC302, $AT$2:$AT$5092), 0.75) - PERCENTILE(IF($AC$2:$AC$5092=AC302, $AT$2:$AT$5092), 0.25)), AT302 &gt; PERCENTILE(IF($AC$2:$AC$5092=AC302, $AT$2:$AT$5092), 0.75) + 1.5 * (PERCENTILE(IF($AC$2:$AC$5092=AC302, $AT$2:$AT$5092), 0.75) - PERCENTILE(IF($AC$2:$AC$5092=AC302, $AT$2:$AT$5092), 0.25))), "ตัด", "เก็บ"))</f>
        <v>เก็บ</v>
      </c>
      <c r="AW302" s="1">
        <f t="shared" si="14"/>
        <v>3807.0727671795808</v>
      </c>
      <c r="AX302" s="1">
        <v>2335.0230876608157</v>
      </c>
      <c r="AY302" s="1">
        <v>2203.4583063994828</v>
      </c>
    </row>
    <row r="303" spans="1:51" x14ac:dyDescent="0.2">
      <c r="A303" s="3">
        <v>45365</v>
      </c>
      <c r="B303">
        <v>45365</v>
      </c>
      <c r="C303" t="s">
        <v>1153</v>
      </c>
      <c r="D303" t="s">
        <v>51</v>
      </c>
      <c r="E303" t="s">
        <v>61</v>
      </c>
      <c r="F303" t="s">
        <v>367</v>
      </c>
      <c r="G303" s="1">
        <v>2700</v>
      </c>
      <c r="H303" s="1">
        <v>4030</v>
      </c>
      <c r="I303" s="1">
        <v>1900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4600</v>
      </c>
      <c r="P303" t="s">
        <v>1154</v>
      </c>
      <c r="Q303" s="2">
        <v>45365</v>
      </c>
      <c r="R303" t="s">
        <v>55</v>
      </c>
      <c r="S303">
        <v>0</v>
      </c>
      <c r="T303" t="s">
        <v>56</v>
      </c>
      <c r="U303" t="s">
        <v>57</v>
      </c>
      <c r="V303" s="1">
        <v>2500</v>
      </c>
      <c r="W303" s="1">
        <v>0</v>
      </c>
      <c r="X303" s="1">
        <v>0</v>
      </c>
      <c r="AA303" t="s">
        <v>58</v>
      </c>
      <c r="AB303" s="1">
        <v>0</v>
      </c>
      <c r="AC303" s="4">
        <f>IF(ISNUMBER(MATCH(AD303, $AD$2:AD302, 0)), INDEX($AC$2:AC302, MATCH(AD303, $AD$2:AD302, 0)), MAX($AC$2:AC302)+1)</f>
        <v>1</v>
      </c>
      <c r="AD303" t="str">
        <f t="shared" si="15"/>
        <v>ท่าลี่-กองลอย</v>
      </c>
      <c r="AE303" t="s">
        <v>55</v>
      </c>
      <c r="AF303" s="1">
        <v>0</v>
      </c>
      <c r="AG303" s="1">
        <v>0</v>
      </c>
      <c r="AH303" s="1">
        <v>0</v>
      </c>
      <c r="AI303" t="s">
        <v>1155</v>
      </c>
      <c r="AJ303" s="1">
        <v>1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11130</v>
      </c>
      <c r="AS303" s="1">
        <v>290.93367647058818</v>
      </c>
      <c r="AT303" s="1">
        <f>Table1[[#This Row],[รวมต้นทุนค่าเดินทาง]]+Table1[[#This Row],[รวมต้นทุนค่าซ่อม]]+Table1[[#This Row],[รวมค่าเสื่อม]]</f>
        <v>12933.030450664137</v>
      </c>
      <c r="AU303" s="1">
        <f t="shared" si="13"/>
        <v>13953.293816562818</v>
      </c>
      <c r="AV303" s="1" t="str" cm="1">
        <f t="array" ref="AV303">IF(AC303&lt;4, "เก็บ", IF(OR(AT303 &lt; PERCENTILE(IF($AC$2:$AC$5092=AC303, $AT$2:$AT$5092), 0.25) - 1.5 * (PERCENTILE(IF($AC$2:$AC$5092=AC303, $AT$2:$AT$5092), 0.75) - PERCENTILE(IF($AC$2:$AC$5092=AC303, $AT$2:$AT$5092), 0.25)), AT303 &gt; PERCENTILE(IF($AC$2:$AC$5092=AC303, $AT$2:$AT$5092), 0.75) + 1.5 * (PERCENTILE(IF($AC$2:$AC$5092=AC303, $AT$2:$AT$5092), 0.75) - PERCENTILE(IF($AC$2:$AC$5092=AC303, $AT$2:$AT$5092), 0.25))), "ตัด", "เก็บ"))</f>
        <v>เก็บ</v>
      </c>
      <c r="AW303" s="1">
        <f t="shared" si="14"/>
        <v>13953.293816562818</v>
      </c>
      <c r="AX303" s="1">
        <v>14426.372718098486</v>
      </c>
      <c r="AY303" s="1">
        <v>1512.0967741935483</v>
      </c>
    </row>
    <row r="304" spans="1:51" x14ac:dyDescent="0.2">
      <c r="A304" s="3">
        <v>45365</v>
      </c>
      <c r="B304">
        <v>45365</v>
      </c>
      <c r="C304" t="s">
        <v>1156</v>
      </c>
      <c r="D304" t="s">
        <v>66</v>
      </c>
      <c r="E304" t="s">
        <v>124</v>
      </c>
      <c r="F304" t="s">
        <v>164</v>
      </c>
      <c r="G304" s="1">
        <v>0</v>
      </c>
      <c r="H304" s="1">
        <v>0</v>
      </c>
      <c r="I304" s="1">
        <v>600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600</v>
      </c>
      <c r="P304" t="s">
        <v>1157</v>
      </c>
      <c r="Q304" s="2">
        <v>45366</v>
      </c>
      <c r="R304" t="s">
        <v>70</v>
      </c>
      <c r="S304">
        <v>0</v>
      </c>
      <c r="T304" t="s">
        <v>1062</v>
      </c>
      <c r="U304" t="s">
        <v>87</v>
      </c>
      <c r="V304" s="1">
        <v>1127</v>
      </c>
      <c r="W304" s="1">
        <v>0</v>
      </c>
      <c r="X304" s="1">
        <v>0</v>
      </c>
      <c r="AA304" t="s">
        <v>58</v>
      </c>
      <c r="AB304" s="1">
        <v>0</v>
      </c>
      <c r="AC304" s="4">
        <f>IF(ISNUMBER(MATCH(AD304, $AD$2:AD303, 0)), INDEX($AC$2:AC303, MATCH(AD304, $AD$2:AD303, 0)), MAX($AC$2:AC303)+1)</f>
        <v>42</v>
      </c>
      <c r="AD304" t="str">
        <f t="shared" si="15"/>
        <v>ร่มเกล้า-เชียงราย</v>
      </c>
      <c r="AE304" t="s">
        <v>789</v>
      </c>
      <c r="AF304" s="1">
        <v>1127</v>
      </c>
      <c r="AG304" s="1">
        <v>0</v>
      </c>
      <c r="AH304" s="1">
        <v>0</v>
      </c>
      <c r="AI304" t="s">
        <v>1158</v>
      </c>
      <c r="AJ304" s="1">
        <v>1</v>
      </c>
      <c r="AK304" s="1">
        <v>800</v>
      </c>
      <c r="AL304" s="1">
        <v>800</v>
      </c>
      <c r="AM304" s="1">
        <v>1</v>
      </c>
      <c r="AN304" s="1">
        <v>0</v>
      </c>
      <c r="AO304" s="1">
        <v>0</v>
      </c>
      <c r="AP304" s="1">
        <v>0</v>
      </c>
      <c r="AQ304" s="1">
        <v>0</v>
      </c>
      <c r="AR304" s="1">
        <v>2854</v>
      </c>
      <c r="AS304" s="1">
        <v>16775.61</v>
      </c>
      <c r="AT304" s="1">
        <f>Table1[[#This Row],[รวมต้นทุนค่าเดินทาง]]+Table1[[#This Row],[รวมต้นทุนค่าซ่อม]]+Table1[[#This Row],[รวมค่าเสื่อม]]</f>
        <v>21591.722831858409</v>
      </c>
      <c r="AU304" s="1">
        <f t="shared" si="13"/>
        <v>21591.722831858409</v>
      </c>
      <c r="AV304" s="1" t="str" cm="1">
        <f t="array" ref="AV304">IF(AC304&lt;4, "เก็บ", IF(OR(AT304 &lt; PERCENTILE(IF($AC$2:$AC$5092=AC304, $AT$2:$AT$5092), 0.25) - 1.5 * (PERCENTILE(IF($AC$2:$AC$5092=AC304, $AT$2:$AT$5092), 0.75) - PERCENTILE(IF($AC$2:$AC$5092=AC304, $AT$2:$AT$5092), 0.25)), AT304 &gt; PERCENTILE(IF($AC$2:$AC$5092=AC304, $AT$2:$AT$5092), 0.75) + 1.5 * (PERCENTILE(IF($AC$2:$AC$5092=AC304, $AT$2:$AT$5092), 0.75) - PERCENTILE(IF($AC$2:$AC$5092=AC304, $AT$2:$AT$5092), 0.25))), "ตัด", "เก็บ"))</f>
        <v>เก็บ</v>
      </c>
      <c r="AW304" s="1">
        <f t="shared" si="14"/>
        <v>21591.722831858409</v>
      </c>
      <c r="AX304" s="1">
        <v>23555.531999999999</v>
      </c>
      <c r="AY304" s="1">
        <v>1962.1128318584072</v>
      </c>
    </row>
    <row r="305" spans="1:51" x14ac:dyDescent="0.2">
      <c r="A305" s="3">
        <v>45366</v>
      </c>
      <c r="B305">
        <v>45366</v>
      </c>
      <c r="C305" t="s">
        <v>1159</v>
      </c>
      <c r="D305" t="s">
        <v>51</v>
      </c>
      <c r="E305" t="s">
        <v>61</v>
      </c>
      <c r="F305" t="s">
        <v>80</v>
      </c>
      <c r="G305" s="1">
        <v>4200</v>
      </c>
      <c r="H305" s="1">
        <v>2530</v>
      </c>
      <c r="I305" s="1">
        <v>1900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6100</v>
      </c>
      <c r="P305" t="s">
        <v>1160</v>
      </c>
      <c r="Q305" s="2">
        <v>45367</v>
      </c>
      <c r="R305" t="s">
        <v>55</v>
      </c>
      <c r="S305">
        <v>0</v>
      </c>
      <c r="T305" t="s">
        <v>56</v>
      </c>
      <c r="U305" t="s">
        <v>56</v>
      </c>
      <c r="V305" s="1">
        <v>2500</v>
      </c>
      <c r="W305" s="1">
        <v>0</v>
      </c>
      <c r="X305" s="1">
        <v>0</v>
      </c>
      <c r="AA305" t="s">
        <v>58</v>
      </c>
      <c r="AB305" s="1">
        <v>0</v>
      </c>
      <c r="AC305" s="4">
        <f>IF(ISNUMBER(MATCH(AD305, $AD$2:AD304, 0)), INDEX($AC$2:AC304, MATCH(AD305, $AD$2:AD304, 0)), MAX($AC$2:AC304)+1)</f>
        <v>43</v>
      </c>
      <c r="AD305" t="str">
        <f t="shared" si="15"/>
        <v>ท่าลี่-ท่าลี่</v>
      </c>
      <c r="AE305" t="s">
        <v>55</v>
      </c>
      <c r="AF305" s="1">
        <v>0</v>
      </c>
      <c r="AG305" s="1">
        <v>0</v>
      </c>
      <c r="AH305" s="1">
        <v>0</v>
      </c>
      <c r="AI305" t="s">
        <v>1161</v>
      </c>
      <c r="AJ305" s="1">
        <v>1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11130</v>
      </c>
      <c r="AS305" s="1">
        <v>260.30907894736839</v>
      </c>
      <c r="AT305" s="1">
        <f>Table1[[#This Row],[รวมต้นทุนค่าเดินทาง]]+Table1[[#This Row],[รวมต้นทุนค่าซ่อม]]+Table1[[#This Row],[รวมค่าเสื่อม]]</f>
        <v>13035.045921052631</v>
      </c>
      <c r="AU305" s="1">
        <f t="shared" si="13"/>
        <v>6635.495270041647</v>
      </c>
      <c r="AV305" s="1" t="str" cm="1">
        <f t="array" ref="AV305">IF(AC305&lt;4, "เก็บ", IF(OR(AT305 &lt; PERCENTILE(IF($AC$2:$AC$5092=AC305, $AT$2:$AT$5092), 0.25) - 1.5 * (PERCENTILE(IF($AC$2:$AC$5092=AC305, $AT$2:$AT$5092), 0.75) - PERCENTILE(IF($AC$2:$AC$5092=AC305, $AT$2:$AT$5092), 0.25)), AT305 &gt; PERCENTILE(IF($AC$2:$AC$5092=AC305, $AT$2:$AT$5092), 0.75) + 1.5 * (PERCENTILE(IF($AC$2:$AC$5092=AC305, $AT$2:$AT$5092), 0.75) - PERCENTILE(IF($AC$2:$AC$5092=AC305, $AT$2:$AT$5092), 0.25))), "ตัด", "เก็บ"))</f>
        <v>ตัด</v>
      </c>
      <c r="AW305" s="1">
        <f t="shared" si="14"/>
        <v>5174.1365699925072</v>
      </c>
      <c r="AX305" s="1">
        <v>3803.0680714285718</v>
      </c>
      <c r="AY305" s="1">
        <v>1644.7368421052631</v>
      </c>
    </row>
    <row r="306" spans="1:51" x14ac:dyDescent="0.2">
      <c r="A306" s="3">
        <v>45367</v>
      </c>
      <c r="B306">
        <v>45367</v>
      </c>
      <c r="C306" t="s">
        <v>1162</v>
      </c>
      <c r="D306" t="s">
        <v>51</v>
      </c>
      <c r="E306" t="s">
        <v>52</v>
      </c>
      <c r="F306" t="s">
        <v>53</v>
      </c>
      <c r="G306" s="1">
        <v>4200</v>
      </c>
      <c r="H306" s="1">
        <v>2530</v>
      </c>
      <c r="I306" s="1">
        <v>1900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6100</v>
      </c>
      <c r="P306" t="s">
        <v>1163</v>
      </c>
      <c r="Q306" s="2">
        <v>45367</v>
      </c>
      <c r="R306" t="s">
        <v>55</v>
      </c>
      <c r="S306">
        <v>0</v>
      </c>
      <c r="T306" t="s">
        <v>56</v>
      </c>
      <c r="U306" t="s">
        <v>57</v>
      </c>
      <c r="V306" s="1">
        <v>2500</v>
      </c>
      <c r="W306" s="1">
        <v>0</v>
      </c>
      <c r="X306" s="1">
        <v>0</v>
      </c>
      <c r="AA306" t="s">
        <v>58</v>
      </c>
      <c r="AB306" s="1">
        <v>0</v>
      </c>
      <c r="AC306" s="4">
        <f>IF(ISNUMBER(MATCH(AD306, $AD$2:AD305, 0)), INDEX($AC$2:AC305, MATCH(AD306, $AD$2:AD305, 0)), MAX($AC$2:AC305)+1)</f>
        <v>1</v>
      </c>
      <c r="AD306" t="str">
        <f t="shared" si="15"/>
        <v>ท่าลี่-กองลอย</v>
      </c>
      <c r="AE306" t="s">
        <v>55</v>
      </c>
      <c r="AF306" s="1">
        <v>0</v>
      </c>
      <c r="AG306" s="1">
        <v>0</v>
      </c>
      <c r="AH306" s="1">
        <v>0</v>
      </c>
      <c r="AI306" t="s">
        <v>1164</v>
      </c>
      <c r="AJ306" s="1">
        <v>1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11130</v>
      </c>
      <c r="AS306" s="1">
        <v>16.05</v>
      </c>
      <c r="AT306" s="1">
        <f>Table1[[#This Row],[รวมต้นทุนค่าเดินทาง]]+Table1[[#This Row],[รวมต้นทุนค่าซ่อม]]+Table1[[#This Row],[รวมค่าเสื่อม]]</f>
        <v>12876.81923076923</v>
      </c>
      <c r="AU306" s="1">
        <f t="shared" si="13"/>
        <v>13953.293816562818</v>
      </c>
      <c r="AV306" s="1" t="str" cm="1">
        <f t="array" ref="AV306">IF(AC306&lt;4, "เก็บ", IF(OR(AT306 &lt; PERCENTILE(IF($AC$2:$AC$5092=AC306, $AT$2:$AT$5092), 0.25) - 1.5 * (PERCENTILE(IF($AC$2:$AC$5092=AC306, $AT$2:$AT$5092), 0.75) - PERCENTILE(IF($AC$2:$AC$5092=AC306, $AT$2:$AT$5092), 0.25)), AT306 &gt; PERCENTILE(IF($AC$2:$AC$5092=AC306, $AT$2:$AT$5092), 0.75) + 1.5 * (PERCENTILE(IF($AC$2:$AC$5092=AC306, $AT$2:$AT$5092), 0.75) - PERCENTILE(IF($AC$2:$AC$5092=AC306, $AT$2:$AT$5092), 0.25))), "ตัด", "เก็บ"))</f>
        <v>เก็บ</v>
      </c>
      <c r="AW306" s="1">
        <f t="shared" si="14"/>
        <v>13953.293816562818</v>
      </c>
      <c r="AX306" s="1">
        <v>14426.372718098486</v>
      </c>
      <c r="AY306" s="1">
        <v>1730.7692307692307</v>
      </c>
    </row>
    <row r="307" spans="1:51" x14ac:dyDescent="0.2">
      <c r="A307" s="3">
        <v>45367</v>
      </c>
      <c r="B307">
        <v>45367</v>
      </c>
      <c r="C307" t="s">
        <v>1165</v>
      </c>
      <c r="D307" t="s">
        <v>66</v>
      </c>
      <c r="E307" t="s">
        <v>124</v>
      </c>
      <c r="F307" t="s">
        <v>427</v>
      </c>
      <c r="G307" s="1">
        <v>0</v>
      </c>
      <c r="H307" s="1">
        <v>0</v>
      </c>
      <c r="I307" s="1">
        <v>500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500</v>
      </c>
      <c r="P307" t="s">
        <v>1166</v>
      </c>
      <c r="Q307" s="2">
        <v>45367</v>
      </c>
      <c r="R307" t="s">
        <v>70</v>
      </c>
      <c r="S307">
        <v>0</v>
      </c>
      <c r="T307" t="s">
        <v>93</v>
      </c>
      <c r="U307" t="s">
        <v>87</v>
      </c>
      <c r="V307" s="1">
        <v>1218</v>
      </c>
      <c r="W307" s="1">
        <v>0</v>
      </c>
      <c r="X307" s="1">
        <v>0</v>
      </c>
      <c r="AA307" t="s">
        <v>58</v>
      </c>
      <c r="AB307" s="1">
        <v>0</v>
      </c>
      <c r="AC307" s="4">
        <f>IF(ISNUMBER(MATCH(AD307, $AD$2:AD306, 0)), INDEX($AC$2:AC306, MATCH(AD307, $AD$2:AD306, 0)), MAX($AC$2:AC306)+1)</f>
        <v>44</v>
      </c>
      <c r="AD307" t="str">
        <f t="shared" si="15"/>
        <v>ตลาดไท-เชียงราย</v>
      </c>
      <c r="AE307" t="s">
        <v>789</v>
      </c>
      <c r="AF307" s="1">
        <v>1218</v>
      </c>
      <c r="AG307" s="1">
        <v>0</v>
      </c>
      <c r="AH307" s="1">
        <v>0</v>
      </c>
      <c r="AI307" t="s">
        <v>1167</v>
      </c>
      <c r="AJ307" s="1">
        <v>1</v>
      </c>
      <c r="AK307" s="1">
        <v>800</v>
      </c>
      <c r="AL307" s="1">
        <v>800</v>
      </c>
      <c r="AM307" s="1">
        <v>1</v>
      </c>
      <c r="AN307" s="1">
        <v>0</v>
      </c>
      <c r="AO307" s="1">
        <v>0</v>
      </c>
      <c r="AP307" s="1">
        <v>0</v>
      </c>
      <c r="AQ307" s="1">
        <v>0</v>
      </c>
      <c r="AR307" s="1">
        <v>2936</v>
      </c>
      <c r="AS307" s="1">
        <v>0</v>
      </c>
      <c r="AT307" s="1">
        <f>Table1[[#This Row],[รวมต้นทุนค่าเดินทาง]]+Table1[[#This Row],[รวมต้นทุนค่าซ่อม]]+Table1[[#This Row],[รวมค่าเสื่อม]]</f>
        <v>4715.3367346938776</v>
      </c>
      <c r="AU307" s="1">
        <f t="shared" si="13"/>
        <v>4715.3367346938776</v>
      </c>
      <c r="AV307" s="1" t="str" cm="1">
        <f t="array" ref="AV307">IF(AC307&lt;4, "เก็บ", IF(OR(AT307 &lt; PERCENTILE(IF($AC$2:$AC$5092=AC307, $AT$2:$AT$5092), 0.25) - 1.5 * (PERCENTILE(IF($AC$2:$AC$5092=AC307, $AT$2:$AT$5092), 0.75) - PERCENTILE(IF($AC$2:$AC$5092=AC307, $AT$2:$AT$5092), 0.25)), AT307 &gt; PERCENTILE(IF($AC$2:$AC$5092=AC307, $AT$2:$AT$5092), 0.75) + 1.5 * (PERCENTILE(IF($AC$2:$AC$5092=AC307, $AT$2:$AT$5092), 0.75) - PERCENTILE(IF($AC$2:$AC$5092=AC307, $AT$2:$AT$5092), 0.25))), "ตัด", "เก็บ"))</f>
        <v>เก็บ</v>
      </c>
      <c r="AW307" s="1">
        <f t="shared" si="14"/>
        <v>4715.3367346938776</v>
      </c>
      <c r="AX307" s="1">
        <v>3009.1385499658036</v>
      </c>
      <c r="AY307" s="1">
        <v>1779.3367346938776</v>
      </c>
    </row>
    <row r="308" spans="1:51" x14ac:dyDescent="0.2">
      <c r="A308" s="3">
        <v>45367</v>
      </c>
      <c r="B308">
        <v>45367</v>
      </c>
      <c r="C308" t="s">
        <v>1168</v>
      </c>
      <c r="D308" t="s">
        <v>66</v>
      </c>
      <c r="E308" t="s">
        <v>105</v>
      </c>
      <c r="F308" t="s">
        <v>1169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731</v>
      </c>
      <c r="O308" s="1">
        <v>731</v>
      </c>
      <c r="P308" t="s">
        <v>1170</v>
      </c>
      <c r="Q308" s="2">
        <v>45367</v>
      </c>
      <c r="R308" t="s">
        <v>55</v>
      </c>
      <c r="S308">
        <v>0</v>
      </c>
      <c r="T308" t="s">
        <v>87</v>
      </c>
      <c r="U308" t="s">
        <v>71</v>
      </c>
      <c r="V308" s="1">
        <v>0</v>
      </c>
      <c r="W308" s="1">
        <v>640</v>
      </c>
      <c r="X308" s="1">
        <v>0</v>
      </c>
      <c r="Y308" t="s">
        <v>108</v>
      </c>
      <c r="Z308" t="s">
        <v>71</v>
      </c>
      <c r="AA308" t="s">
        <v>733</v>
      </c>
      <c r="AB308" s="1">
        <v>0</v>
      </c>
      <c r="AC308" s="4">
        <f>IF(ISNUMBER(MATCH(AD308, $AD$2:AD307, 0)), INDEX($AC$2:AC307, MATCH(AD308, $AD$2:AD307, 0)), MAX($AC$2:AC307)+1)</f>
        <v>6</v>
      </c>
      <c r="AD308" t="str">
        <f t="shared" si="15"/>
        <v>เชียงราย-เชียงใหม่</v>
      </c>
      <c r="AE308" t="s">
        <v>55</v>
      </c>
      <c r="AF308" s="1">
        <v>0</v>
      </c>
      <c r="AG308" s="1">
        <v>0</v>
      </c>
      <c r="AH308" s="1">
        <v>0</v>
      </c>
      <c r="AI308" t="s">
        <v>1171</v>
      </c>
      <c r="AJ308" s="1">
        <v>1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1371</v>
      </c>
      <c r="AS308" s="1">
        <v>136.6415789473684</v>
      </c>
      <c r="AT308" s="1">
        <f>Table1[[#This Row],[รวมต้นทุนค่าเดินทาง]]+Table1[[#This Row],[รวมต้นทุนค่าซ่อม]]+Table1[[#This Row],[รวมค่าเสื่อม]]</f>
        <v>2995.2448847324922</v>
      </c>
      <c r="AU308" s="1">
        <f t="shared" si="13"/>
        <v>4428.3346813776061</v>
      </c>
      <c r="AV308" s="1" t="str" cm="1">
        <f t="array" ref="AV308">IF(AC308&lt;4, "เก็บ", IF(OR(AT308 &lt; PERCENTILE(IF($AC$2:$AC$5092=AC308, $AT$2:$AT$5092), 0.25) - 1.5 * (PERCENTILE(IF($AC$2:$AC$5092=AC308, $AT$2:$AT$5092), 0.75) - PERCENTILE(IF($AC$2:$AC$5092=AC308, $AT$2:$AT$5092), 0.25)), AT308 &gt; PERCENTILE(IF($AC$2:$AC$5092=AC308, $AT$2:$AT$5092), 0.75) + 1.5 * (PERCENTILE(IF($AC$2:$AC$5092=AC308, $AT$2:$AT$5092), 0.75) - PERCENTILE(IF($AC$2:$AC$5092=AC308, $AT$2:$AT$5092), 0.25))), "ตัด", "เก็บ"))</f>
        <v>เก็บ</v>
      </c>
      <c r="AW308" s="1">
        <f t="shared" si="14"/>
        <v>3873.7679454274344</v>
      </c>
      <c r="AX308" s="1">
        <v>2781.4385174989698</v>
      </c>
      <c r="AY308" s="1">
        <v>1487.6033057851239</v>
      </c>
    </row>
    <row r="309" spans="1:51" x14ac:dyDescent="0.2">
      <c r="A309" s="3">
        <v>45367</v>
      </c>
      <c r="B309">
        <v>45367</v>
      </c>
      <c r="C309" t="s">
        <v>1172</v>
      </c>
      <c r="D309" t="s">
        <v>66</v>
      </c>
      <c r="E309" t="s">
        <v>124</v>
      </c>
      <c r="F309" t="s">
        <v>1102</v>
      </c>
      <c r="G309" s="1">
        <v>0</v>
      </c>
      <c r="H309" s="1">
        <v>0</v>
      </c>
      <c r="I309" s="1">
        <v>500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500</v>
      </c>
      <c r="P309" t="s">
        <v>1173</v>
      </c>
      <c r="Q309" s="2">
        <v>45367</v>
      </c>
      <c r="R309" t="s">
        <v>70</v>
      </c>
      <c r="S309">
        <v>0</v>
      </c>
      <c r="T309" t="s">
        <v>1062</v>
      </c>
      <c r="U309" t="s">
        <v>71</v>
      </c>
      <c r="V309" s="1">
        <v>1005</v>
      </c>
      <c r="W309" s="1">
        <v>0</v>
      </c>
      <c r="X309" s="1">
        <v>0</v>
      </c>
      <c r="AA309" t="s">
        <v>58</v>
      </c>
      <c r="AB309" s="1">
        <v>0</v>
      </c>
      <c r="AC309" s="4">
        <f>IF(ISNUMBER(MATCH(AD309, $AD$2:AD308, 0)), INDEX($AC$2:AC308, MATCH(AD309, $AD$2:AD308, 0)), MAX($AC$2:AC308)+1)</f>
        <v>45</v>
      </c>
      <c r="AD309" t="str">
        <f t="shared" si="15"/>
        <v>ร่มเกล้า-เชียงใหม่</v>
      </c>
      <c r="AE309" t="s">
        <v>789</v>
      </c>
      <c r="AF309" s="1">
        <v>1005</v>
      </c>
      <c r="AG309" s="1">
        <v>0</v>
      </c>
      <c r="AH309" s="1">
        <v>0</v>
      </c>
      <c r="AI309" t="s">
        <v>1174</v>
      </c>
      <c r="AJ309" s="1">
        <v>1</v>
      </c>
      <c r="AK309" s="1">
        <v>720</v>
      </c>
      <c r="AL309" s="1">
        <v>720</v>
      </c>
      <c r="AM309" s="1">
        <v>1</v>
      </c>
      <c r="AN309" s="1">
        <v>0</v>
      </c>
      <c r="AO309" s="1">
        <v>0</v>
      </c>
      <c r="AP309" s="1">
        <v>0</v>
      </c>
      <c r="AQ309" s="1">
        <v>0</v>
      </c>
      <c r="AR309" s="1">
        <v>2510</v>
      </c>
      <c r="AS309" s="1">
        <v>6229.4778723404261</v>
      </c>
      <c r="AT309" s="1">
        <f>Table1[[#This Row],[รวมต้นทุนค่าเดินทาง]]+Table1[[#This Row],[รวมต้นทุนค่าซ่อม]]+Table1[[#This Row],[รวมค่าเสื่อม]]</f>
        <v>11403.064285926841</v>
      </c>
      <c r="AU309" s="1">
        <f t="shared" si="13"/>
        <v>11403.064285926841</v>
      </c>
      <c r="AV309" s="1" t="str" cm="1">
        <f t="array" ref="AV309">IF(AC309&lt;4, "เก็บ", IF(OR(AT309 &lt; PERCENTILE(IF($AC$2:$AC$5092=AC309, $AT$2:$AT$5092), 0.25) - 1.5 * (PERCENTILE(IF($AC$2:$AC$5092=AC309, $AT$2:$AT$5092), 0.75) - PERCENTILE(IF($AC$2:$AC$5092=AC309, $AT$2:$AT$5092), 0.25)), AT309 &gt; PERCENTILE(IF($AC$2:$AC$5092=AC309, $AT$2:$AT$5092), 0.75) + 1.5 * (PERCENTILE(IF($AC$2:$AC$5092=AC309, $AT$2:$AT$5092), 0.75) - PERCENTILE(IF($AC$2:$AC$5092=AC309, $AT$2:$AT$5092), 0.25))), "ตัด", "เก็บ"))</f>
        <v>เก็บ</v>
      </c>
      <c r="AW309" s="1">
        <f t="shared" si="14"/>
        <v>11403.064285926841</v>
      </c>
      <c r="AX309" s="1">
        <v>13831.107076664648</v>
      </c>
      <c r="AY309" s="1">
        <v>2663.5864135864135</v>
      </c>
    </row>
    <row r="310" spans="1:51" x14ac:dyDescent="0.2">
      <c r="A310" s="3">
        <v>45368</v>
      </c>
      <c r="B310">
        <v>45368</v>
      </c>
      <c r="C310" t="s">
        <v>1175</v>
      </c>
      <c r="D310" t="s">
        <v>66</v>
      </c>
      <c r="E310" t="s">
        <v>67</v>
      </c>
      <c r="F310" t="s">
        <v>273</v>
      </c>
      <c r="G310" s="1">
        <v>0</v>
      </c>
      <c r="H310" s="1">
        <v>0</v>
      </c>
      <c r="I310" s="1">
        <v>500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500</v>
      </c>
      <c r="P310" t="s">
        <v>1176</v>
      </c>
      <c r="Q310" s="2">
        <v>45368</v>
      </c>
      <c r="R310" t="s">
        <v>70</v>
      </c>
      <c r="S310">
        <v>0</v>
      </c>
      <c r="T310" t="s">
        <v>71</v>
      </c>
      <c r="U310" t="s">
        <v>72</v>
      </c>
      <c r="V310" s="1">
        <v>0</v>
      </c>
      <c r="W310" s="1">
        <v>0</v>
      </c>
      <c r="X310" s="1">
        <v>0</v>
      </c>
      <c r="AA310" t="s">
        <v>58</v>
      </c>
      <c r="AB310" s="1">
        <v>0</v>
      </c>
      <c r="AC310" s="4">
        <f>IF(ISNUMBER(MATCH(AD310, $AD$2:AD309, 0)), INDEX($AC$2:AC309, MATCH(AD310, $AD$2:AD309, 0)), MAX($AC$2:AC309)+1)</f>
        <v>2</v>
      </c>
      <c r="AD310" t="str">
        <f t="shared" si="15"/>
        <v>เชียงใหม่-พุทธมณฑลสาย 5</v>
      </c>
      <c r="AE310" t="s">
        <v>73</v>
      </c>
      <c r="AF310" s="1">
        <v>0</v>
      </c>
      <c r="AG310" s="1">
        <v>0</v>
      </c>
      <c r="AH310" s="1">
        <v>0</v>
      </c>
      <c r="AI310" t="s">
        <v>1177</v>
      </c>
      <c r="AJ310" s="1">
        <v>1</v>
      </c>
      <c r="AK310" s="1">
        <v>720</v>
      </c>
      <c r="AL310" s="1">
        <v>720</v>
      </c>
      <c r="AM310" s="1">
        <v>1</v>
      </c>
      <c r="AN310" s="1">
        <v>0</v>
      </c>
      <c r="AO310" s="1">
        <v>0</v>
      </c>
      <c r="AP310" s="1">
        <v>0</v>
      </c>
      <c r="AQ310" s="1">
        <v>0</v>
      </c>
      <c r="AR310" s="1">
        <v>500</v>
      </c>
      <c r="AS310" s="1">
        <v>41.77</v>
      </c>
      <c r="AT310" s="1">
        <f>Table1[[#This Row],[รวมต้นทุนค่าเดินทาง]]+Table1[[#This Row],[รวมต้นทุนค่าซ่อม]]+Table1[[#This Row],[รวมค่าเสื่อม]]</f>
        <v>1556.4316655530583</v>
      </c>
      <c r="AU310" s="1">
        <f t="shared" si="13"/>
        <v>5026.5629662053279</v>
      </c>
      <c r="AV310" s="1" t="str" cm="1">
        <f t="array" ref="AV310">IF(AC310&lt;4, "เก็บ", IF(OR(AT310 &lt; PERCENTILE(IF($AC$2:$AC$5092=AC310, $AT$2:$AT$5092), 0.25) - 1.5 * (PERCENTILE(IF($AC$2:$AC$5092=AC310, $AT$2:$AT$5092), 0.75) - PERCENTILE(IF($AC$2:$AC$5092=AC310, $AT$2:$AT$5092), 0.25)), AT310 &gt; PERCENTILE(IF($AC$2:$AC$5092=AC310, $AT$2:$AT$5092), 0.75) + 1.5 * (PERCENTILE(IF($AC$2:$AC$5092=AC310, $AT$2:$AT$5092), 0.75) - PERCENTILE(IF($AC$2:$AC$5092=AC310, $AT$2:$AT$5092), 0.25))), "ตัด", "เก็บ"))</f>
        <v>เก็บ</v>
      </c>
      <c r="AW310" s="1">
        <f t="shared" si="14"/>
        <v>5026.5629662053279</v>
      </c>
      <c r="AX310" s="1">
        <v>4064.5059139663294</v>
      </c>
      <c r="AY310" s="1">
        <v>1014.6616655530584</v>
      </c>
    </row>
    <row r="311" spans="1:51" x14ac:dyDescent="0.2">
      <c r="A311" s="3">
        <v>45368</v>
      </c>
      <c r="B311">
        <v>45368</v>
      </c>
      <c r="C311" t="s">
        <v>1178</v>
      </c>
      <c r="D311" t="s">
        <v>51</v>
      </c>
      <c r="E311" t="s">
        <v>61</v>
      </c>
      <c r="F311" t="s">
        <v>367</v>
      </c>
      <c r="G311" s="1">
        <v>4200</v>
      </c>
      <c r="H311" s="1">
        <v>2530</v>
      </c>
      <c r="I311" s="1">
        <v>1900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6100</v>
      </c>
      <c r="P311" t="s">
        <v>1179</v>
      </c>
      <c r="Q311" s="2">
        <v>45368</v>
      </c>
      <c r="R311" t="s">
        <v>55</v>
      </c>
      <c r="S311">
        <v>0</v>
      </c>
      <c r="T311" t="s">
        <v>56</v>
      </c>
      <c r="U311" t="s">
        <v>57</v>
      </c>
      <c r="V311" s="1">
        <v>2500</v>
      </c>
      <c r="W311" s="1">
        <v>0</v>
      </c>
      <c r="X311" s="1">
        <v>0</v>
      </c>
      <c r="AA311" t="s">
        <v>58</v>
      </c>
      <c r="AB311" s="1">
        <v>0</v>
      </c>
      <c r="AC311" s="4">
        <f>IF(ISNUMBER(MATCH(AD311, $AD$2:AD310, 0)), INDEX($AC$2:AC310, MATCH(AD311, $AD$2:AD310, 0)), MAX($AC$2:AC310)+1)</f>
        <v>1</v>
      </c>
      <c r="AD311" t="str">
        <f t="shared" si="15"/>
        <v>ท่าลี่-กองลอย</v>
      </c>
      <c r="AE311" t="s">
        <v>55</v>
      </c>
      <c r="AF311" s="1">
        <v>0</v>
      </c>
      <c r="AG311" s="1">
        <v>0</v>
      </c>
      <c r="AH311" s="1">
        <v>0</v>
      </c>
      <c r="AI311" t="s">
        <v>1180</v>
      </c>
      <c r="AJ311" s="1">
        <v>1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11130</v>
      </c>
      <c r="AS311" s="1">
        <v>290.93367647058818</v>
      </c>
      <c r="AT311" s="1">
        <f>Table1[[#This Row],[รวมต้นทุนค่าเดินทาง]]+Table1[[#This Row],[รวมต้นทุนค่าซ่อม]]+Table1[[#This Row],[รวมค่าเสื่อม]]</f>
        <v>12933.030450664137</v>
      </c>
      <c r="AU311" s="1">
        <f t="shared" si="13"/>
        <v>13953.293816562818</v>
      </c>
      <c r="AV311" s="1" t="str" cm="1">
        <f t="array" ref="AV311">IF(AC311&lt;4, "เก็บ", IF(OR(AT311 &lt; PERCENTILE(IF($AC$2:$AC$5092=AC311, $AT$2:$AT$5092), 0.25) - 1.5 * (PERCENTILE(IF($AC$2:$AC$5092=AC311, $AT$2:$AT$5092), 0.75) - PERCENTILE(IF($AC$2:$AC$5092=AC311, $AT$2:$AT$5092), 0.25)), AT311 &gt; PERCENTILE(IF($AC$2:$AC$5092=AC311, $AT$2:$AT$5092), 0.75) + 1.5 * (PERCENTILE(IF($AC$2:$AC$5092=AC311, $AT$2:$AT$5092), 0.75) - PERCENTILE(IF($AC$2:$AC$5092=AC311, $AT$2:$AT$5092), 0.25))), "ตัด", "เก็บ"))</f>
        <v>เก็บ</v>
      </c>
      <c r="AW311" s="1">
        <f t="shared" si="14"/>
        <v>13953.293816562818</v>
      </c>
      <c r="AX311" s="1">
        <v>14426.372718098486</v>
      </c>
      <c r="AY311" s="1">
        <v>1512.0967741935483</v>
      </c>
    </row>
    <row r="312" spans="1:51" x14ac:dyDescent="0.2">
      <c r="A312" s="3">
        <v>45369</v>
      </c>
      <c r="B312">
        <v>45369</v>
      </c>
      <c r="C312" t="s">
        <v>1181</v>
      </c>
      <c r="D312" t="s">
        <v>51</v>
      </c>
      <c r="E312" t="s">
        <v>61</v>
      </c>
      <c r="F312" t="s">
        <v>507</v>
      </c>
      <c r="G312" s="1">
        <v>2700</v>
      </c>
      <c r="H312" s="1">
        <v>4030</v>
      </c>
      <c r="I312" s="1">
        <v>1900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4600</v>
      </c>
      <c r="P312" t="s">
        <v>1182</v>
      </c>
      <c r="Q312" s="2">
        <v>45369</v>
      </c>
      <c r="R312" t="s">
        <v>55</v>
      </c>
      <c r="S312">
        <v>0</v>
      </c>
      <c r="T312" t="s">
        <v>71</v>
      </c>
      <c r="U312" t="s">
        <v>57</v>
      </c>
      <c r="V312" s="1">
        <v>2500</v>
      </c>
      <c r="W312" s="1">
        <v>0</v>
      </c>
      <c r="X312" s="1">
        <v>0</v>
      </c>
      <c r="AA312" t="s">
        <v>58</v>
      </c>
      <c r="AB312" s="1">
        <v>0</v>
      </c>
      <c r="AC312" s="4">
        <f>IF(ISNUMBER(MATCH(AD312, $AD$2:AD311, 0)), INDEX($AC$2:AC311, MATCH(AD312, $AD$2:AD311, 0)), MAX($AC$2:AC311)+1)</f>
        <v>10</v>
      </c>
      <c r="AD312" t="str">
        <f t="shared" si="15"/>
        <v>เชียงใหม่-กองลอย</v>
      </c>
      <c r="AE312" t="s">
        <v>55</v>
      </c>
      <c r="AF312" s="1">
        <v>0</v>
      </c>
      <c r="AG312" s="1">
        <v>0</v>
      </c>
      <c r="AH312" s="1">
        <v>0</v>
      </c>
      <c r="AI312" t="s">
        <v>1183</v>
      </c>
      <c r="AJ312" s="1">
        <v>1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11130</v>
      </c>
      <c r="AS312" s="1">
        <v>25.68</v>
      </c>
      <c r="AT312" s="1">
        <f>Table1[[#This Row],[รวมต้นทุนค่าเดินทาง]]+Table1[[#This Row],[รวมต้นทุนค่าซ่อม]]+Table1[[#This Row],[รวมค่าเสื่อม]]</f>
        <v>13370.246929133858</v>
      </c>
      <c r="AU312" s="1">
        <f t="shared" si="13"/>
        <v>14957.32855761775</v>
      </c>
      <c r="AV312" s="1" t="str" cm="1">
        <f t="array" ref="AV312">IF(AC312&lt;4, "เก็บ", IF(OR(AT312 &lt; PERCENTILE(IF($AC$2:$AC$5092=AC312, $AT$2:$AT$5092), 0.25) - 1.5 * (PERCENTILE(IF($AC$2:$AC$5092=AC312, $AT$2:$AT$5092), 0.75) - PERCENTILE(IF($AC$2:$AC$5092=AC312, $AT$2:$AT$5092), 0.25)), AT312 &gt; PERCENTILE(IF($AC$2:$AC$5092=AC312, $AT$2:$AT$5092), 0.75) + 1.5 * (PERCENTILE(IF($AC$2:$AC$5092=AC312, $AT$2:$AT$5092), 0.75) - PERCENTILE(IF($AC$2:$AC$5092=AC312, $AT$2:$AT$5092), 0.25))), "ตัด", "เก็บ"))</f>
        <v>เก็บ</v>
      </c>
      <c r="AW312" s="1">
        <f t="shared" si="14"/>
        <v>14419.089162907676</v>
      </c>
      <c r="AX312" s="1">
        <v>15077.196593123563</v>
      </c>
      <c r="AY312" s="1">
        <v>2214.5669291338581</v>
      </c>
    </row>
    <row r="313" spans="1:51" x14ac:dyDescent="0.2">
      <c r="A313" s="3">
        <v>45369</v>
      </c>
      <c r="B313">
        <v>45369</v>
      </c>
      <c r="C313" t="s">
        <v>1184</v>
      </c>
      <c r="D313" t="s">
        <v>51</v>
      </c>
      <c r="E313" t="s">
        <v>148</v>
      </c>
      <c r="F313" t="s">
        <v>1185</v>
      </c>
      <c r="G313" s="1">
        <v>0</v>
      </c>
      <c r="H313" s="1">
        <v>5485</v>
      </c>
      <c r="I313" s="1">
        <v>1800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1800</v>
      </c>
      <c r="P313" t="s">
        <v>1186</v>
      </c>
      <c r="Q313" s="2">
        <v>45369</v>
      </c>
      <c r="R313" t="s">
        <v>55</v>
      </c>
      <c r="S313">
        <v>0</v>
      </c>
      <c r="T313" t="s">
        <v>87</v>
      </c>
      <c r="U313" t="s">
        <v>71</v>
      </c>
      <c r="V313" s="1">
        <v>2500</v>
      </c>
      <c r="W313" s="1">
        <v>0</v>
      </c>
      <c r="X313" s="1">
        <v>0</v>
      </c>
      <c r="AA313" t="s">
        <v>58</v>
      </c>
      <c r="AB313" s="1">
        <v>0</v>
      </c>
      <c r="AC313" s="4">
        <f>IF(ISNUMBER(MATCH(AD313, $AD$2:AD312, 0)), INDEX($AC$2:AC312, MATCH(AD313, $AD$2:AD312, 0)), MAX($AC$2:AC312)+1)</f>
        <v>6</v>
      </c>
      <c r="AD313" t="str">
        <f t="shared" si="15"/>
        <v>เชียงราย-เชียงใหม่</v>
      </c>
      <c r="AE313" t="s">
        <v>55</v>
      </c>
      <c r="AF313" s="1">
        <v>0</v>
      </c>
      <c r="AG313" s="1">
        <v>0</v>
      </c>
      <c r="AH313" s="1">
        <v>0</v>
      </c>
      <c r="AI313" t="s">
        <v>1187</v>
      </c>
      <c r="AJ313" s="1">
        <v>1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9785</v>
      </c>
      <c r="AS313" s="1">
        <v>16.05</v>
      </c>
      <c r="AT313" s="1">
        <f>Table1[[#This Row],[รวมต้นทุนค่าเดินทาง]]+Table1[[#This Row],[รวมต้นทุนค่าซ่อม]]+Table1[[#This Row],[รวมค่าเสื่อม]]</f>
        <v>12218.405371900826</v>
      </c>
      <c r="AU313" s="1">
        <f t="shared" si="13"/>
        <v>4428.3346813776061</v>
      </c>
      <c r="AV313" s="1" t="str" cm="1">
        <f t="array" ref="AV313">IF(AC313&lt;4, "เก็บ", IF(OR(AT313 &lt; PERCENTILE(IF($AC$2:$AC$5092=AC313, $AT$2:$AT$5092), 0.25) - 1.5 * (PERCENTILE(IF($AC$2:$AC$5092=AC313, $AT$2:$AT$5092), 0.75) - PERCENTILE(IF($AC$2:$AC$5092=AC313, $AT$2:$AT$5092), 0.25)), AT313 &gt; PERCENTILE(IF($AC$2:$AC$5092=AC313, $AT$2:$AT$5092), 0.75) + 1.5 * (PERCENTILE(IF($AC$2:$AC$5092=AC313, $AT$2:$AT$5092), 0.75) - PERCENTILE(IF($AC$2:$AC$5092=AC313, $AT$2:$AT$5092), 0.25))), "ตัด", "เก็บ"))</f>
        <v>ตัด</v>
      </c>
      <c r="AW313" s="1">
        <f t="shared" si="14"/>
        <v>3873.7679454274344</v>
      </c>
      <c r="AX313" s="1">
        <v>2781.4385174989698</v>
      </c>
      <c r="AY313" s="1">
        <v>2417.3553719008264</v>
      </c>
    </row>
    <row r="314" spans="1:51" x14ac:dyDescent="0.2">
      <c r="A314" s="3">
        <v>45369</v>
      </c>
      <c r="B314">
        <v>45369</v>
      </c>
      <c r="C314" t="s">
        <v>1188</v>
      </c>
      <c r="D314" t="s">
        <v>51</v>
      </c>
      <c r="E314" t="s">
        <v>52</v>
      </c>
      <c r="F314" t="s">
        <v>1189</v>
      </c>
      <c r="G314" s="1">
        <v>0</v>
      </c>
      <c r="H314" s="1">
        <v>5261</v>
      </c>
      <c r="I314" s="1">
        <v>1800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1800</v>
      </c>
      <c r="P314" t="s">
        <v>1190</v>
      </c>
      <c r="Q314" s="2">
        <v>45369</v>
      </c>
      <c r="R314" t="s">
        <v>55</v>
      </c>
      <c r="S314">
        <v>0</v>
      </c>
      <c r="T314" t="s">
        <v>87</v>
      </c>
      <c r="U314" t="s">
        <v>71</v>
      </c>
      <c r="V314" s="1">
        <v>2500</v>
      </c>
      <c r="W314" s="1">
        <v>0</v>
      </c>
      <c r="X314" s="1">
        <v>0</v>
      </c>
      <c r="AA314" t="s">
        <v>58</v>
      </c>
      <c r="AB314" s="1">
        <v>0</v>
      </c>
      <c r="AC314" s="4">
        <f>IF(ISNUMBER(MATCH(AD314, $AD$2:AD313, 0)), INDEX($AC$2:AC313, MATCH(AD314, $AD$2:AD313, 0)), MAX($AC$2:AC313)+1)</f>
        <v>6</v>
      </c>
      <c r="AD314" t="str">
        <f t="shared" si="15"/>
        <v>เชียงราย-เชียงใหม่</v>
      </c>
      <c r="AE314" t="s">
        <v>55</v>
      </c>
      <c r="AF314" s="1">
        <v>0</v>
      </c>
      <c r="AG314" s="1">
        <v>0</v>
      </c>
      <c r="AH314" s="1">
        <v>0</v>
      </c>
      <c r="AI314" t="s">
        <v>1191</v>
      </c>
      <c r="AJ314" s="1">
        <v>1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9561</v>
      </c>
      <c r="AS314" s="1">
        <v>449.62477272727278</v>
      </c>
      <c r="AT314" s="1">
        <f>Table1[[#This Row],[รวมต้นทุนค่าเดินทาง]]+Table1[[#This Row],[รวมต้นทุนค่าซ่อม]]+Table1[[#This Row],[รวมค่าเสื่อม]]</f>
        <v>16760.624772727271</v>
      </c>
      <c r="AU314" s="1">
        <f t="shared" si="13"/>
        <v>4428.3346813776061</v>
      </c>
      <c r="AV314" s="1" t="str" cm="1">
        <f t="array" ref="AV314">IF(AC314&lt;4, "เก็บ", IF(OR(AT314 &lt; PERCENTILE(IF($AC$2:$AC$5092=AC314, $AT$2:$AT$5092), 0.25) - 1.5 * (PERCENTILE(IF($AC$2:$AC$5092=AC314, $AT$2:$AT$5092), 0.75) - PERCENTILE(IF($AC$2:$AC$5092=AC314, $AT$2:$AT$5092), 0.25)), AT314 &gt; PERCENTILE(IF($AC$2:$AC$5092=AC314, $AT$2:$AT$5092), 0.75) + 1.5 * (PERCENTILE(IF($AC$2:$AC$5092=AC314, $AT$2:$AT$5092), 0.75) - PERCENTILE(IF($AC$2:$AC$5092=AC314, $AT$2:$AT$5092), 0.25))), "ตัด", "เก็บ"))</f>
        <v>ตัด</v>
      </c>
      <c r="AW314" s="1">
        <f t="shared" si="14"/>
        <v>3873.7679454274344</v>
      </c>
      <c r="AX314" s="1">
        <v>2781.4385174989698</v>
      </c>
      <c r="AY314" s="1">
        <v>6750</v>
      </c>
    </row>
    <row r="315" spans="1:51" x14ac:dyDescent="0.2">
      <c r="A315" s="3">
        <v>45370</v>
      </c>
      <c r="B315">
        <v>45370</v>
      </c>
      <c r="C315" t="s">
        <v>1192</v>
      </c>
      <c r="D315" t="s">
        <v>66</v>
      </c>
      <c r="E315" t="s">
        <v>84</v>
      </c>
      <c r="F315" t="s">
        <v>543</v>
      </c>
      <c r="G315" s="1">
        <v>946</v>
      </c>
      <c r="H315" s="1">
        <v>0</v>
      </c>
      <c r="I315" s="1">
        <v>200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1146</v>
      </c>
      <c r="P315" t="s">
        <v>1193</v>
      </c>
      <c r="Q315" s="2">
        <v>45370</v>
      </c>
      <c r="R315" t="s">
        <v>55</v>
      </c>
      <c r="S315">
        <v>0</v>
      </c>
      <c r="T315" t="s">
        <v>310</v>
      </c>
      <c r="U315" t="s">
        <v>71</v>
      </c>
      <c r="V315" s="1">
        <v>0</v>
      </c>
      <c r="W315" s="1">
        <v>853</v>
      </c>
      <c r="X315" s="1">
        <v>0</v>
      </c>
      <c r="Y315" t="s">
        <v>310</v>
      </c>
      <c r="Z315" t="s">
        <v>71</v>
      </c>
      <c r="AA315" t="s">
        <v>1194</v>
      </c>
      <c r="AB315" s="1">
        <v>0</v>
      </c>
      <c r="AC315" s="4">
        <f>IF(ISNUMBER(MATCH(AD315, $AD$2:AD314, 0)), INDEX($AC$2:AC314, MATCH(AD315, $AD$2:AD314, 0)), MAX($AC$2:AC314)+1)</f>
        <v>15</v>
      </c>
      <c r="AD315" t="str">
        <f t="shared" si="15"/>
        <v>ฝาง-เชียงใหม่</v>
      </c>
      <c r="AE315" t="s">
        <v>55</v>
      </c>
      <c r="AF315" s="1">
        <v>0</v>
      </c>
      <c r="AG315" s="1">
        <v>0</v>
      </c>
      <c r="AH315" s="1">
        <v>1255</v>
      </c>
      <c r="AI315" t="s">
        <v>1195</v>
      </c>
      <c r="AJ315" s="1">
        <v>1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3254</v>
      </c>
      <c r="AS315" s="1">
        <v>233.1313564476886</v>
      </c>
      <c r="AT315" s="1">
        <f>Table1[[#This Row],[รวมต้นทุนค่าเดินทาง]]+Table1[[#This Row],[รวมต้นทุนค่าซ่อม]]+Table1[[#This Row],[รวมค่าเสื่อม]]</f>
        <v>5557.6835036869525</v>
      </c>
      <c r="AU315" s="1">
        <f t="shared" si="13"/>
        <v>5122.484935464824</v>
      </c>
      <c r="AV315" s="1" t="str" cm="1">
        <f t="array" ref="AV315">IF(AC315&lt;4, "เก็บ", IF(OR(AT315 &lt; PERCENTILE(IF($AC$2:$AC$5092=AC315, $AT$2:$AT$5092), 0.25) - 1.5 * (PERCENTILE(IF($AC$2:$AC$5092=AC315, $AT$2:$AT$5092), 0.75) - PERCENTILE(IF($AC$2:$AC$5092=AC315, $AT$2:$AT$5092), 0.25)), AT315 &gt; PERCENTILE(IF($AC$2:$AC$5092=AC315, $AT$2:$AT$5092), 0.75) + 1.5 * (PERCENTILE(IF($AC$2:$AC$5092=AC315, $AT$2:$AT$5092), 0.75) - PERCENTILE(IF($AC$2:$AC$5092=AC315, $AT$2:$AT$5092), 0.25))), "ตัด", "เก็บ"))</f>
        <v>เก็บ</v>
      </c>
      <c r="AW315" s="1">
        <f t="shared" si="14"/>
        <v>3918.8944328479129</v>
      </c>
      <c r="AX315" s="1">
        <v>2928.4913434984564</v>
      </c>
      <c r="AY315" s="1">
        <v>2070.5521472392638</v>
      </c>
    </row>
    <row r="316" spans="1:51" x14ac:dyDescent="0.2">
      <c r="A316" s="3">
        <v>45370</v>
      </c>
      <c r="B316">
        <v>45370</v>
      </c>
      <c r="C316" t="s">
        <v>1196</v>
      </c>
      <c r="D316" t="s">
        <v>51</v>
      </c>
      <c r="E316" t="s">
        <v>61</v>
      </c>
      <c r="F316" t="s">
        <v>1197</v>
      </c>
      <c r="G316" s="1">
        <v>4200</v>
      </c>
      <c r="H316" s="1">
        <v>2530</v>
      </c>
      <c r="I316" s="1">
        <v>1900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6100</v>
      </c>
      <c r="P316" t="s">
        <v>1198</v>
      </c>
      <c r="Q316" s="2">
        <v>45370</v>
      </c>
      <c r="R316" t="s">
        <v>55</v>
      </c>
      <c r="S316">
        <v>0</v>
      </c>
      <c r="T316" t="s">
        <v>56</v>
      </c>
      <c r="U316" t="s">
        <v>57</v>
      </c>
      <c r="V316" s="1">
        <v>2500</v>
      </c>
      <c r="W316" s="1">
        <v>0</v>
      </c>
      <c r="X316" s="1">
        <v>0</v>
      </c>
      <c r="AA316" t="s">
        <v>58</v>
      </c>
      <c r="AB316" s="1">
        <v>0</v>
      </c>
      <c r="AC316" s="4">
        <f>IF(ISNUMBER(MATCH(AD316, $AD$2:AD315, 0)), INDEX($AC$2:AC315, MATCH(AD316, $AD$2:AD315, 0)), MAX($AC$2:AC315)+1)</f>
        <v>1</v>
      </c>
      <c r="AD316" t="str">
        <f t="shared" si="15"/>
        <v>ท่าลี่-กองลอย</v>
      </c>
      <c r="AE316" t="s">
        <v>55</v>
      </c>
      <c r="AF316" s="1">
        <v>0</v>
      </c>
      <c r="AG316" s="1">
        <v>0</v>
      </c>
      <c r="AH316" s="1">
        <v>0</v>
      </c>
      <c r="AI316" t="s">
        <v>1199</v>
      </c>
      <c r="AJ316" s="1">
        <v>1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11130</v>
      </c>
      <c r="AS316" s="1">
        <v>21.488981288981289</v>
      </c>
      <c r="AT316" s="1">
        <f>Table1[[#This Row],[รวมต้นทุนค่าเดินทาง]]+Table1[[#This Row],[รวมต้นทุนค่าซ่อม]]+Table1[[#This Row],[รวมค่าเสื่อม]]</f>
        <v>13204.408689318177</v>
      </c>
      <c r="AU316" s="1">
        <f t="shared" si="13"/>
        <v>13953.293816562818</v>
      </c>
      <c r="AV316" s="1" t="str" cm="1">
        <f t="array" ref="AV316">IF(AC316&lt;4, "เก็บ", IF(OR(AT316 &lt; PERCENTILE(IF($AC$2:$AC$5092=AC316, $AT$2:$AT$5092), 0.25) - 1.5 * (PERCENTILE(IF($AC$2:$AC$5092=AC316, $AT$2:$AT$5092), 0.75) - PERCENTILE(IF($AC$2:$AC$5092=AC316, $AT$2:$AT$5092), 0.25)), AT316 &gt; PERCENTILE(IF($AC$2:$AC$5092=AC316, $AT$2:$AT$5092), 0.75) + 1.5 * (PERCENTILE(IF($AC$2:$AC$5092=AC316, $AT$2:$AT$5092), 0.75) - PERCENTILE(IF($AC$2:$AC$5092=AC316, $AT$2:$AT$5092), 0.25))), "ตัด", "เก็บ"))</f>
        <v>เก็บ</v>
      </c>
      <c r="AW316" s="1">
        <f t="shared" si="14"/>
        <v>13953.293816562818</v>
      </c>
      <c r="AX316" s="1">
        <v>14426.372718098486</v>
      </c>
      <c r="AY316" s="1">
        <v>2052.919708029197</v>
      </c>
    </row>
    <row r="317" spans="1:51" x14ac:dyDescent="0.2">
      <c r="A317" s="3">
        <v>45370</v>
      </c>
      <c r="B317">
        <v>45370</v>
      </c>
      <c r="C317" t="s">
        <v>1200</v>
      </c>
      <c r="D317" t="s">
        <v>51</v>
      </c>
      <c r="E317" t="s">
        <v>61</v>
      </c>
      <c r="F317" t="s">
        <v>80</v>
      </c>
      <c r="G317" s="1">
        <v>4200</v>
      </c>
      <c r="H317" s="1">
        <v>2530</v>
      </c>
      <c r="I317" s="1">
        <v>1700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5900</v>
      </c>
      <c r="P317" t="s">
        <v>1201</v>
      </c>
      <c r="Q317" s="2">
        <v>45370</v>
      </c>
      <c r="R317" t="s">
        <v>55</v>
      </c>
      <c r="S317">
        <v>0</v>
      </c>
      <c r="T317" t="s">
        <v>56</v>
      </c>
      <c r="U317" t="s">
        <v>57</v>
      </c>
      <c r="V317" s="1">
        <v>2500</v>
      </c>
      <c r="W317" s="1">
        <v>0</v>
      </c>
      <c r="X317" s="1">
        <v>0</v>
      </c>
      <c r="AA317" t="s">
        <v>58</v>
      </c>
      <c r="AB317" s="1">
        <v>0</v>
      </c>
      <c r="AC317" s="4">
        <f>IF(ISNUMBER(MATCH(AD317, $AD$2:AD316, 0)), INDEX($AC$2:AC316, MATCH(AD317, $AD$2:AD316, 0)), MAX($AC$2:AC316)+1)</f>
        <v>1</v>
      </c>
      <c r="AD317" t="str">
        <f t="shared" si="15"/>
        <v>ท่าลี่-กองลอย</v>
      </c>
      <c r="AE317" t="s">
        <v>55</v>
      </c>
      <c r="AF317" s="1">
        <v>0</v>
      </c>
      <c r="AG317" s="1">
        <v>0</v>
      </c>
      <c r="AH317" s="1">
        <v>0</v>
      </c>
      <c r="AI317" t="s">
        <v>1202</v>
      </c>
      <c r="AJ317" s="1">
        <v>1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10930</v>
      </c>
      <c r="AS317" s="1">
        <v>260.30907894736839</v>
      </c>
      <c r="AT317" s="1">
        <f>Table1[[#This Row],[รวมต้นทุนค่าเดินทาง]]+Table1[[#This Row],[รวมต้นทุนค่าซ่อม]]+Table1[[#This Row],[รวมค่าเสื่อม]]</f>
        <v>12835.045921052631</v>
      </c>
      <c r="AU317" s="1">
        <f t="shared" si="13"/>
        <v>13953.293816562818</v>
      </c>
      <c r="AV317" s="1" t="str" cm="1">
        <f t="array" ref="AV317">IF(AC317&lt;4, "เก็บ", IF(OR(AT317 &lt; PERCENTILE(IF($AC$2:$AC$5092=AC317, $AT$2:$AT$5092), 0.25) - 1.5 * (PERCENTILE(IF($AC$2:$AC$5092=AC317, $AT$2:$AT$5092), 0.75) - PERCENTILE(IF($AC$2:$AC$5092=AC317, $AT$2:$AT$5092), 0.25)), AT317 &gt; PERCENTILE(IF($AC$2:$AC$5092=AC317, $AT$2:$AT$5092), 0.75) + 1.5 * (PERCENTILE(IF($AC$2:$AC$5092=AC317, $AT$2:$AT$5092), 0.75) - PERCENTILE(IF($AC$2:$AC$5092=AC317, $AT$2:$AT$5092), 0.25))), "ตัด", "เก็บ"))</f>
        <v>เก็บ</v>
      </c>
      <c r="AW317" s="1">
        <f t="shared" si="14"/>
        <v>13953.293816562818</v>
      </c>
      <c r="AX317" s="1">
        <v>14426.372718098486</v>
      </c>
      <c r="AY317" s="1">
        <v>1644.7368421052631</v>
      </c>
    </row>
    <row r="318" spans="1:51" x14ac:dyDescent="0.2">
      <c r="A318" s="3">
        <v>45370</v>
      </c>
      <c r="B318">
        <v>45370</v>
      </c>
      <c r="C318" t="s">
        <v>1203</v>
      </c>
      <c r="D318" t="s">
        <v>66</v>
      </c>
      <c r="E318" t="s">
        <v>148</v>
      </c>
      <c r="F318" t="s">
        <v>215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1371</v>
      </c>
      <c r="P318" t="s">
        <v>1204</v>
      </c>
      <c r="Q318" s="2">
        <v>45370</v>
      </c>
      <c r="R318" t="s">
        <v>55</v>
      </c>
      <c r="S318">
        <v>0</v>
      </c>
      <c r="T318" t="s">
        <v>87</v>
      </c>
      <c r="U318" t="s">
        <v>88</v>
      </c>
      <c r="V318" s="1">
        <v>0</v>
      </c>
      <c r="W318" s="1">
        <v>0</v>
      </c>
      <c r="X318" s="1">
        <v>1371</v>
      </c>
      <c r="Y318" t="s">
        <v>87</v>
      </c>
      <c r="Z318" t="s">
        <v>71</v>
      </c>
      <c r="AA318" t="s">
        <v>1205</v>
      </c>
      <c r="AB318" s="1">
        <v>0</v>
      </c>
      <c r="AC318" s="4">
        <f>IF(ISNUMBER(MATCH(AD318, $AD$2:AD317, 0)), INDEX($AC$2:AC317, MATCH(AD318, $AD$2:AD317, 0)), MAX($AC$2:AC317)+1)</f>
        <v>3</v>
      </c>
      <c r="AD318" t="str">
        <f t="shared" si="15"/>
        <v>เชียงราย-แพร่</v>
      </c>
      <c r="AE318" t="s">
        <v>55</v>
      </c>
      <c r="AF318" s="1">
        <v>0</v>
      </c>
      <c r="AG318" s="1">
        <v>0</v>
      </c>
      <c r="AH318" s="1">
        <v>0</v>
      </c>
      <c r="AI318" t="s">
        <v>1206</v>
      </c>
      <c r="AJ318" s="1">
        <v>1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1371</v>
      </c>
      <c r="AS318" s="1">
        <v>1148.258823529412</v>
      </c>
      <c r="AT318" s="1">
        <f>Table1[[#This Row],[รวมต้นทุนค่าเดินทาง]]+Table1[[#This Row],[รวมต้นทุนค่าซ่อม]]+Table1[[#This Row],[รวมค่าเสื่อม]]</f>
        <v>3698.6943074003798</v>
      </c>
      <c r="AU318" s="1">
        <f t="shared" si="13"/>
        <v>4524.5694264549065</v>
      </c>
      <c r="AV318" s="1" t="str" cm="1">
        <f t="array" ref="AV318">IF(AC318&lt;4, "เก็บ", IF(OR(AT318 &lt; PERCENTILE(IF($AC$2:$AC$5092=AC318, $AT$2:$AT$5092), 0.25) - 1.5 * (PERCENTILE(IF($AC$2:$AC$5092=AC318, $AT$2:$AT$5092), 0.75) - PERCENTILE(IF($AC$2:$AC$5092=AC318, $AT$2:$AT$5092), 0.25)), AT318 &gt; PERCENTILE(IF($AC$2:$AC$5092=AC318, $AT$2:$AT$5092), 0.75) + 1.5 * (PERCENTILE(IF($AC$2:$AC$5092=AC318, $AT$2:$AT$5092), 0.75) - PERCENTILE(IF($AC$2:$AC$5092=AC318, $AT$2:$AT$5092), 0.25))), "ตัด", "เก็บ"))</f>
        <v>เก็บ</v>
      </c>
      <c r="AW318" s="1">
        <f t="shared" si="14"/>
        <v>4524.5694264549065</v>
      </c>
      <c r="AX318" s="1">
        <v>4013.6819963803018</v>
      </c>
      <c r="AY318" s="1">
        <v>1179.4354838709678</v>
      </c>
    </row>
    <row r="319" spans="1:51" x14ac:dyDescent="0.2">
      <c r="A319" s="3">
        <v>45370</v>
      </c>
      <c r="B319">
        <v>45370</v>
      </c>
      <c r="C319" t="s">
        <v>1207</v>
      </c>
      <c r="D319" t="s">
        <v>66</v>
      </c>
      <c r="E319" t="s">
        <v>84</v>
      </c>
      <c r="F319" t="s">
        <v>281</v>
      </c>
      <c r="G319" s="1">
        <v>396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701</v>
      </c>
      <c r="O319" s="1">
        <v>1097</v>
      </c>
      <c r="P319" t="s">
        <v>1208</v>
      </c>
      <c r="Q319" s="2">
        <v>45370</v>
      </c>
      <c r="R319" t="s">
        <v>55</v>
      </c>
      <c r="S319">
        <v>0</v>
      </c>
      <c r="T319" t="s">
        <v>87</v>
      </c>
      <c r="U319" t="s">
        <v>71</v>
      </c>
      <c r="V319" s="1">
        <v>0</v>
      </c>
      <c r="W319" s="1">
        <v>609</v>
      </c>
      <c r="X319" s="1">
        <v>0</v>
      </c>
      <c r="Y319" t="s">
        <v>108</v>
      </c>
      <c r="Z319" t="s">
        <v>71</v>
      </c>
      <c r="AA319" t="s">
        <v>764</v>
      </c>
      <c r="AB319" s="1">
        <v>0</v>
      </c>
      <c r="AC319" s="4">
        <f>IF(ISNUMBER(MATCH(AD319, $AD$2:AD318, 0)), INDEX($AC$2:AC318, MATCH(AD319, $AD$2:AD318, 0)), MAX($AC$2:AC318)+1)</f>
        <v>6</v>
      </c>
      <c r="AD319" t="str">
        <f t="shared" si="15"/>
        <v>เชียงราย-เชียงใหม่</v>
      </c>
      <c r="AE319" t="s">
        <v>55</v>
      </c>
      <c r="AF319" s="1">
        <v>0</v>
      </c>
      <c r="AG319" s="1">
        <v>0</v>
      </c>
      <c r="AH319" s="1">
        <v>0</v>
      </c>
      <c r="AI319" t="s">
        <v>1209</v>
      </c>
      <c r="AJ319" s="1">
        <v>1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1706</v>
      </c>
      <c r="AS319" s="1">
        <v>350.4133333333333</v>
      </c>
      <c r="AT319" s="1">
        <f>Table1[[#This Row],[รวมต้นทุนค่าเดินทาง]]+Table1[[#This Row],[รวมต้นทุนค่าซ่อม]]+Table1[[#This Row],[รวมค่าเสื่อม]]</f>
        <v>3364.5528682170543</v>
      </c>
      <c r="AU319" s="1">
        <f t="shared" si="13"/>
        <v>4428.3346813776061</v>
      </c>
      <c r="AV319" s="1" t="str" cm="1">
        <f t="array" ref="AV319">IF(AC319&lt;4, "เก็บ", IF(OR(AT319 &lt; PERCENTILE(IF($AC$2:$AC$5092=AC319, $AT$2:$AT$5092), 0.25) - 1.5 * (PERCENTILE(IF($AC$2:$AC$5092=AC319, $AT$2:$AT$5092), 0.75) - PERCENTILE(IF($AC$2:$AC$5092=AC319, $AT$2:$AT$5092), 0.25)), AT319 &gt; PERCENTILE(IF($AC$2:$AC$5092=AC319, $AT$2:$AT$5092), 0.75) + 1.5 * (PERCENTILE(IF($AC$2:$AC$5092=AC319, $AT$2:$AT$5092), 0.75) - PERCENTILE(IF($AC$2:$AC$5092=AC319, $AT$2:$AT$5092), 0.25))), "ตัด", "เก็บ"))</f>
        <v>เก็บ</v>
      </c>
      <c r="AW319" s="1">
        <f t="shared" si="14"/>
        <v>3873.7679454274344</v>
      </c>
      <c r="AX319" s="1">
        <v>2781.4385174989698</v>
      </c>
      <c r="AY319" s="1">
        <v>1308.1395348837209</v>
      </c>
    </row>
    <row r="320" spans="1:51" x14ac:dyDescent="0.2">
      <c r="A320" s="3">
        <v>45371</v>
      </c>
      <c r="B320">
        <v>45371</v>
      </c>
      <c r="C320" t="s">
        <v>1210</v>
      </c>
      <c r="D320" t="s">
        <v>51</v>
      </c>
      <c r="E320" t="s">
        <v>61</v>
      </c>
      <c r="F320" t="s">
        <v>367</v>
      </c>
      <c r="G320" s="1">
        <v>4200</v>
      </c>
      <c r="H320" s="1">
        <v>2530</v>
      </c>
      <c r="I320" s="1">
        <v>1900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6100</v>
      </c>
      <c r="P320" t="s">
        <v>1211</v>
      </c>
      <c r="Q320" s="2">
        <v>45371</v>
      </c>
      <c r="R320" t="s">
        <v>55</v>
      </c>
      <c r="S320">
        <v>0</v>
      </c>
      <c r="T320" t="s">
        <v>56</v>
      </c>
      <c r="U320" t="s">
        <v>57</v>
      </c>
      <c r="V320" s="1">
        <v>2500</v>
      </c>
      <c r="W320" s="1">
        <v>0</v>
      </c>
      <c r="X320" s="1">
        <v>0</v>
      </c>
      <c r="AA320" t="s">
        <v>58</v>
      </c>
      <c r="AB320" s="1">
        <v>0</v>
      </c>
      <c r="AC320" s="4">
        <f>IF(ISNUMBER(MATCH(AD320, $AD$2:AD319, 0)), INDEX($AC$2:AC319, MATCH(AD320, $AD$2:AD319, 0)), MAX($AC$2:AC319)+1)</f>
        <v>1</v>
      </c>
      <c r="AD320" t="str">
        <f t="shared" si="15"/>
        <v>ท่าลี่-กองลอย</v>
      </c>
      <c r="AE320" t="s">
        <v>55</v>
      </c>
      <c r="AF320" s="1">
        <v>0</v>
      </c>
      <c r="AG320" s="1">
        <v>0</v>
      </c>
      <c r="AH320" s="1">
        <v>0</v>
      </c>
      <c r="AI320" t="s">
        <v>1212</v>
      </c>
      <c r="AJ320" s="1">
        <v>1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11130</v>
      </c>
      <c r="AS320" s="1">
        <v>290.93367647058818</v>
      </c>
      <c r="AT320" s="1">
        <f>Table1[[#This Row],[รวมต้นทุนค่าเดินทาง]]+Table1[[#This Row],[รวมต้นทุนค่าซ่อม]]+Table1[[#This Row],[รวมค่าเสื่อม]]</f>
        <v>12933.030450664137</v>
      </c>
      <c r="AU320" s="1">
        <f t="shared" si="13"/>
        <v>13953.293816562818</v>
      </c>
      <c r="AV320" s="1" t="str" cm="1">
        <f t="array" ref="AV320">IF(AC320&lt;4, "เก็บ", IF(OR(AT320 &lt; PERCENTILE(IF($AC$2:$AC$5092=AC320, $AT$2:$AT$5092), 0.25) - 1.5 * (PERCENTILE(IF($AC$2:$AC$5092=AC320, $AT$2:$AT$5092), 0.75) - PERCENTILE(IF($AC$2:$AC$5092=AC320, $AT$2:$AT$5092), 0.25)), AT320 &gt; PERCENTILE(IF($AC$2:$AC$5092=AC320, $AT$2:$AT$5092), 0.75) + 1.5 * (PERCENTILE(IF($AC$2:$AC$5092=AC320, $AT$2:$AT$5092), 0.75) - PERCENTILE(IF($AC$2:$AC$5092=AC320, $AT$2:$AT$5092), 0.25))), "ตัด", "เก็บ"))</f>
        <v>เก็บ</v>
      </c>
      <c r="AW320" s="1">
        <f t="shared" si="14"/>
        <v>13953.293816562818</v>
      </c>
      <c r="AX320" s="1">
        <v>14426.372718098486</v>
      </c>
      <c r="AY320" s="1">
        <v>1512.0967741935483</v>
      </c>
    </row>
    <row r="321" spans="1:51" x14ac:dyDescent="0.2">
      <c r="A321" s="3">
        <v>45371</v>
      </c>
      <c r="B321">
        <v>45371</v>
      </c>
      <c r="C321" t="s">
        <v>1213</v>
      </c>
      <c r="D321" t="s">
        <v>51</v>
      </c>
      <c r="E321" t="s">
        <v>61</v>
      </c>
      <c r="F321" t="s">
        <v>299</v>
      </c>
      <c r="G321" s="1">
        <v>2700</v>
      </c>
      <c r="H321" s="1">
        <v>4030</v>
      </c>
      <c r="I321" s="1">
        <v>1900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4600</v>
      </c>
      <c r="P321" t="s">
        <v>1214</v>
      </c>
      <c r="Q321" s="2">
        <v>45371</v>
      </c>
      <c r="R321" t="s">
        <v>55</v>
      </c>
      <c r="S321">
        <v>0</v>
      </c>
      <c r="T321" t="s">
        <v>56</v>
      </c>
      <c r="U321" t="s">
        <v>57</v>
      </c>
      <c r="V321" s="1">
        <v>2500</v>
      </c>
      <c r="W321" s="1">
        <v>0</v>
      </c>
      <c r="X321" s="1">
        <v>0</v>
      </c>
      <c r="AA321" t="s">
        <v>58</v>
      </c>
      <c r="AB321" s="1">
        <v>0</v>
      </c>
      <c r="AC321" s="4">
        <f>IF(ISNUMBER(MATCH(AD321, $AD$2:AD320, 0)), INDEX($AC$2:AC320, MATCH(AD321, $AD$2:AD320, 0)), MAX($AC$2:AC320)+1)</f>
        <v>1</v>
      </c>
      <c r="AD321" t="str">
        <f t="shared" si="15"/>
        <v>ท่าลี่-กองลอย</v>
      </c>
      <c r="AE321" t="s">
        <v>55</v>
      </c>
      <c r="AF321" s="1">
        <v>0</v>
      </c>
      <c r="AG321" s="1">
        <v>0</v>
      </c>
      <c r="AH321" s="1">
        <v>0</v>
      </c>
      <c r="AI321" t="s">
        <v>1215</v>
      </c>
      <c r="AJ321" s="1">
        <v>1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11130</v>
      </c>
      <c r="AS321" s="1">
        <v>21.4</v>
      </c>
      <c r="AT321" s="1">
        <f>Table1[[#This Row],[รวมต้นทุนค่าเดินทาง]]+Table1[[#This Row],[รวมต้นทุนค่าซ่อม]]+Table1[[#This Row],[รวมค่าเสื่อม]]</f>
        <v>12920.267924528302</v>
      </c>
      <c r="AU321" s="1">
        <f t="shared" si="13"/>
        <v>13953.293816562818</v>
      </c>
      <c r="AV321" s="1" t="str" cm="1">
        <f t="array" ref="AV321">IF(AC321&lt;4, "เก็บ", IF(OR(AT321 &lt; PERCENTILE(IF($AC$2:$AC$5092=AC321, $AT$2:$AT$5092), 0.25) - 1.5 * (PERCENTILE(IF($AC$2:$AC$5092=AC321, $AT$2:$AT$5092), 0.75) - PERCENTILE(IF($AC$2:$AC$5092=AC321, $AT$2:$AT$5092), 0.25)), AT321 &gt; PERCENTILE(IF($AC$2:$AC$5092=AC321, $AT$2:$AT$5092), 0.75) + 1.5 * (PERCENTILE(IF($AC$2:$AC$5092=AC321, $AT$2:$AT$5092), 0.75) - PERCENTILE(IF($AC$2:$AC$5092=AC321, $AT$2:$AT$5092), 0.25))), "ตัด", "เก็บ"))</f>
        <v>เก็บ</v>
      </c>
      <c r="AW321" s="1">
        <f t="shared" si="14"/>
        <v>13953.293816562818</v>
      </c>
      <c r="AX321" s="1">
        <v>14426.372718098486</v>
      </c>
      <c r="AY321" s="1">
        <v>1768.867924528302</v>
      </c>
    </row>
    <row r="322" spans="1:51" x14ac:dyDescent="0.2">
      <c r="A322" s="3">
        <v>45371</v>
      </c>
      <c r="B322">
        <v>45371</v>
      </c>
      <c r="C322" t="s">
        <v>1216</v>
      </c>
      <c r="D322" t="s">
        <v>51</v>
      </c>
      <c r="E322" t="s">
        <v>61</v>
      </c>
      <c r="F322" t="s">
        <v>1217</v>
      </c>
      <c r="G322" s="1">
        <v>2700</v>
      </c>
      <c r="H322" s="1">
        <v>4030</v>
      </c>
      <c r="I322" s="1">
        <v>1900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4600</v>
      </c>
      <c r="P322" t="s">
        <v>1218</v>
      </c>
      <c r="Q322" s="2">
        <v>45371</v>
      </c>
      <c r="R322" t="s">
        <v>55</v>
      </c>
      <c r="S322">
        <v>0</v>
      </c>
      <c r="T322" t="s">
        <v>56</v>
      </c>
      <c r="U322" t="s">
        <v>57</v>
      </c>
      <c r="V322" s="1">
        <v>2500</v>
      </c>
      <c r="W322" s="1">
        <v>0</v>
      </c>
      <c r="X322" s="1">
        <v>0</v>
      </c>
      <c r="AA322" t="s">
        <v>58</v>
      </c>
      <c r="AB322" s="1">
        <v>0</v>
      </c>
      <c r="AC322" s="4">
        <f>IF(ISNUMBER(MATCH(AD322, $AD$2:AD321, 0)), INDEX($AC$2:AC321, MATCH(AD322, $AD$2:AD321, 0)), MAX($AC$2:AC321)+1)</f>
        <v>1</v>
      </c>
      <c r="AD322" t="str">
        <f t="shared" si="15"/>
        <v>ท่าลี่-กองลอย</v>
      </c>
      <c r="AE322" t="s">
        <v>55</v>
      </c>
      <c r="AF322" s="1">
        <v>0</v>
      </c>
      <c r="AG322" s="1">
        <v>0</v>
      </c>
      <c r="AH322" s="1">
        <v>0</v>
      </c>
      <c r="AI322" t="s">
        <v>1219</v>
      </c>
      <c r="AJ322" s="1">
        <v>1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11130</v>
      </c>
      <c r="AS322" s="1">
        <v>309.11703125000003</v>
      </c>
      <c r="AT322" s="1">
        <f>Table1[[#This Row],[รวมต้นทุนค่าเดินทาง]]+Table1[[#This Row],[รวมต้นทุนค่าซ่อม]]+Table1[[#This Row],[รวมค่าเสื่อม]]</f>
        <v>13301.699812706953</v>
      </c>
      <c r="AU322" s="1">
        <f t="shared" si="13"/>
        <v>13953.293816562818</v>
      </c>
      <c r="AV322" s="1" t="str" cm="1">
        <f t="array" ref="AV322">IF(AC322&lt;4, "เก็บ", IF(OR(AT322 &lt; PERCENTILE(IF($AC$2:$AC$5092=AC322, $AT$2:$AT$5092), 0.25) - 1.5 * (PERCENTILE(IF($AC$2:$AC$5092=AC322, $AT$2:$AT$5092), 0.75) - PERCENTILE(IF($AC$2:$AC$5092=AC322, $AT$2:$AT$5092), 0.25)), AT322 &gt; PERCENTILE(IF($AC$2:$AC$5092=AC322, $AT$2:$AT$5092), 0.75) + 1.5 * (PERCENTILE(IF($AC$2:$AC$5092=AC322, $AT$2:$AT$5092), 0.75) - PERCENTILE(IF($AC$2:$AC$5092=AC322, $AT$2:$AT$5092), 0.25))), "ตัด", "เก็บ"))</f>
        <v>เก็บ</v>
      </c>
      <c r="AW322" s="1">
        <f t="shared" si="14"/>
        <v>13953.293816562818</v>
      </c>
      <c r="AX322" s="1">
        <v>14426.372718098486</v>
      </c>
      <c r="AY322" s="1">
        <v>1862.5827814569536</v>
      </c>
    </row>
    <row r="323" spans="1:51" x14ac:dyDescent="0.2">
      <c r="A323" s="3">
        <v>45372</v>
      </c>
      <c r="B323">
        <v>45372</v>
      </c>
      <c r="C323" t="s">
        <v>1220</v>
      </c>
      <c r="D323" t="s">
        <v>51</v>
      </c>
      <c r="E323" t="s">
        <v>61</v>
      </c>
      <c r="F323" t="s">
        <v>80</v>
      </c>
      <c r="G323" s="1">
        <v>4200</v>
      </c>
      <c r="H323" s="1">
        <v>2530</v>
      </c>
      <c r="I323" s="1">
        <v>1900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6100</v>
      </c>
      <c r="P323" t="s">
        <v>1221</v>
      </c>
      <c r="Q323" s="2">
        <v>45372</v>
      </c>
      <c r="R323" t="s">
        <v>55</v>
      </c>
      <c r="S323">
        <v>0</v>
      </c>
      <c r="T323" t="s">
        <v>56</v>
      </c>
      <c r="U323" t="s">
        <v>57</v>
      </c>
      <c r="V323" s="1">
        <v>2500</v>
      </c>
      <c r="W323" s="1">
        <v>0</v>
      </c>
      <c r="X323" s="1">
        <v>0</v>
      </c>
      <c r="AA323" t="s">
        <v>58</v>
      </c>
      <c r="AB323" s="1">
        <v>0</v>
      </c>
      <c r="AC323" s="4">
        <f>IF(ISNUMBER(MATCH(AD323, $AD$2:AD322, 0)), INDEX($AC$2:AC322, MATCH(AD323, $AD$2:AD322, 0)), MAX($AC$2:AC322)+1)</f>
        <v>1</v>
      </c>
      <c r="AD323" t="str">
        <f t="shared" si="15"/>
        <v>ท่าลี่-กองลอย</v>
      </c>
      <c r="AE323" t="s">
        <v>55</v>
      </c>
      <c r="AF323" s="1">
        <v>0</v>
      </c>
      <c r="AG323" s="1">
        <v>0</v>
      </c>
      <c r="AH323" s="1">
        <v>0</v>
      </c>
      <c r="AI323" t="s">
        <v>1222</v>
      </c>
      <c r="AJ323" s="1">
        <v>1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11130</v>
      </c>
      <c r="AS323" s="1">
        <v>260.30907894736839</v>
      </c>
      <c r="AT323" s="1">
        <f>Table1[[#This Row],[รวมต้นทุนค่าเดินทาง]]+Table1[[#This Row],[รวมต้นทุนค่าซ่อม]]+Table1[[#This Row],[รวมค่าเสื่อม]]</f>
        <v>13035.045921052631</v>
      </c>
      <c r="AU323" s="1">
        <f t="shared" ref="AU323:AU386" si="16">AVERAGEIF($AC$2:$AC$5092, AC323, $AT$2:$AT$5092)</f>
        <v>13953.293816562818</v>
      </c>
      <c r="AV323" s="1" t="str" cm="1">
        <f t="array" ref="AV323">IF(AC323&lt;4, "เก็บ", IF(OR(AT323 &lt; PERCENTILE(IF($AC$2:$AC$5092=AC323, $AT$2:$AT$5092), 0.25) - 1.5 * (PERCENTILE(IF($AC$2:$AC$5092=AC323, $AT$2:$AT$5092), 0.75) - PERCENTILE(IF($AC$2:$AC$5092=AC323, $AT$2:$AT$5092), 0.25)), AT323 &gt; PERCENTILE(IF($AC$2:$AC$5092=AC323, $AT$2:$AT$5092), 0.75) + 1.5 * (PERCENTILE(IF($AC$2:$AC$5092=AC323, $AT$2:$AT$5092), 0.75) - PERCENTILE(IF($AC$2:$AC$5092=AC323, $AT$2:$AT$5092), 0.25))), "ตัด", "เก็บ"))</f>
        <v>เก็บ</v>
      </c>
      <c r="AW323" s="1">
        <f t="shared" ref="AW323:AW386" si="17">AVERAGEIFS($AT$2:$AT$5092, $AC$2:$AC$5092, AC323, $AV$2:$AV$5092, "เก็บ")</f>
        <v>13953.293816562818</v>
      </c>
      <c r="AX323" s="1">
        <v>14426.372718098486</v>
      </c>
      <c r="AY323" s="1">
        <v>1644.7368421052631</v>
      </c>
    </row>
    <row r="324" spans="1:51" x14ac:dyDescent="0.2">
      <c r="A324" s="3">
        <v>45372</v>
      </c>
      <c r="B324">
        <v>45372</v>
      </c>
      <c r="C324" t="s">
        <v>1223</v>
      </c>
      <c r="D324" t="s">
        <v>51</v>
      </c>
      <c r="E324" t="s">
        <v>52</v>
      </c>
      <c r="F324" t="s">
        <v>53</v>
      </c>
      <c r="G324" s="1">
        <v>5700</v>
      </c>
      <c r="H324" s="1">
        <v>1030</v>
      </c>
      <c r="I324" s="1">
        <v>1900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7600</v>
      </c>
      <c r="P324" t="s">
        <v>1224</v>
      </c>
      <c r="Q324" s="2">
        <v>45372</v>
      </c>
      <c r="R324" t="s">
        <v>55</v>
      </c>
      <c r="S324">
        <v>0</v>
      </c>
      <c r="T324" t="s">
        <v>56</v>
      </c>
      <c r="U324" t="s">
        <v>57</v>
      </c>
      <c r="V324" s="1">
        <v>2500</v>
      </c>
      <c r="W324" s="1">
        <v>0</v>
      </c>
      <c r="X324" s="1">
        <v>0</v>
      </c>
      <c r="AA324" t="s">
        <v>58</v>
      </c>
      <c r="AB324" s="1">
        <v>0</v>
      </c>
      <c r="AC324" s="4">
        <f>IF(ISNUMBER(MATCH(AD324, $AD$2:AD323, 0)), INDEX($AC$2:AC323, MATCH(AD324, $AD$2:AD323, 0)), MAX($AC$2:AC323)+1)</f>
        <v>1</v>
      </c>
      <c r="AD324" t="str">
        <f t="shared" si="15"/>
        <v>ท่าลี่-กองลอย</v>
      </c>
      <c r="AE324" t="s">
        <v>55</v>
      </c>
      <c r="AF324" s="1">
        <v>0</v>
      </c>
      <c r="AG324" s="1">
        <v>0</v>
      </c>
      <c r="AH324" s="1">
        <v>0</v>
      </c>
      <c r="AI324" t="s">
        <v>1225</v>
      </c>
      <c r="AJ324" s="1">
        <v>1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11130</v>
      </c>
      <c r="AS324" s="1">
        <v>16.05</v>
      </c>
      <c r="AT324" s="1">
        <f>Table1[[#This Row],[รวมต้นทุนค่าเดินทาง]]+Table1[[#This Row],[รวมต้นทุนค่าซ่อม]]+Table1[[#This Row],[รวมค่าเสื่อม]]</f>
        <v>12876.81923076923</v>
      </c>
      <c r="AU324" s="1">
        <f t="shared" si="16"/>
        <v>13953.293816562818</v>
      </c>
      <c r="AV324" s="1" t="str" cm="1">
        <f t="array" ref="AV324">IF(AC324&lt;4, "เก็บ", IF(OR(AT324 &lt; PERCENTILE(IF($AC$2:$AC$5092=AC324, $AT$2:$AT$5092), 0.25) - 1.5 * (PERCENTILE(IF($AC$2:$AC$5092=AC324, $AT$2:$AT$5092), 0.75) - PERCENTILE(IF($AC$2:$AC$5092=AC324, $AT$2:$AT$5092), 0.25)), AT324 &gt; PERCENTILE(IF($AC$2:$AC$5092=AC324, $AT$2:$AT$5092), 0.75) + 1.5 * (PERCENTILE(IF($AC$2:$AC$5092=AC324, $AT$2:$AT$5092), 0.75) - PERCENTILE(IF($AC$2:$AC$5092=AC324, $AT$2:$AT$5092), 0.25))), "ตัด", "เก็บ"))</f>
        <v>เก็บ</v>
      </c>
      <c r="AW324" s="1">
        <f t="shared" si="17"/>
        <v>13953.293816562818</v>
      </c>
      <c r="AX324" s="1">
        <v>14426.372718098486</v>
      </c>
      <c r="AY324" s="1">
        <v>1730.7692307692307</v>
      </c>
    </row>
    <row r="325" spans="1:51" x14ac:dyDescent="0.2">
      <c r="A325" s="3">
        <v>45372</v>
      </c>
      <c r="B325">
        <v>45372</v>
      </c>
      <c r="C325" t="s">
        <v>1226</v>
      </c>
      <c r="D325" t="s">
        <v>66</v>
      </c>
      <c r="E325" t="s">
        <v>184</v>
      </c>
      <c r="F325" t="s">
        <v>185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t="s">
        <v>1227</v>
      </c>
      <c r="Q325" s="2">
        <v>45372</v>
      </c>
      <c r="R325" t="s">
        <v>55</v>
      </c>
      <c r="S325">
        <v>0</v>
      </c>
      <c r="T325" t="s">
        <v>114</v>
      </c>
      <c r="U325" t="s">
        <v>87</v>
      </c>
      <c r="V325" s="1">
        <v>0</v>
      </c>
      <c r="W325" s="1">
        <v>396</v>
      </c>
      <c r="X325" s="1">
        <v>0</v>
      </c>
      <c r="Y325" t="s">
        <v>114</v>
      </c>
      <c r="Z325" t="s">
        <v>87</v>
      </c>
      <c r="AA325" t="s">
        <v>1228</v>
      </c>
      <c r="AB325" s="1">
        <v>0</v>
      </c>
      <c r="AC325" s="4">
        <f>IF(ISNUMBER(MATCH(AD325, $AD$2:AD324, 0)), INDEX($AC$2:AC324, MATCH(AD325, $AD$2:AD324, 0)), MAX($AC$2:AC324)+1)</f>
        <v>22</v>
      </c>
      <c r="AD325" t="str">
        <f t="shared" si="15"/>
        <v>แม่สาย-เชียงราย</v>
      </c>
      <c r="AE325" t="s">
        <v>55</v>
      </c>
      <c r="AF325" s="1">
        <v>0</v>
      </c>
      <c r="AG325" s="1">
        <v>0</v>
      </c>
      <c r="AH325" s="1">
        <v>2050</v>
      </c>
      <c r="AI325" t="s">
        <v>1229</v>
      </c>
      <c r="AJ325" s="1">
        <v>1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2446</v>
      </c>
      <c r="AS325" s="1">
        <v>18.342857142857149</v>
      </c>
      <c r="AT325" s="1">
        <f>Table1[[#This Row],[รวมต้นทุนค่าเดินทาง]]+Table1[[#This Row],[รวมต้นทุนค่าซ่อม]]+Table1[[#This Row],[รวมค่าเสื่อม]]</f>
        <v>4126.904433497537</v>
      </c>
      <c r="AU325" s="1">
        <f t="shared" si="16"/>
        <v>4572.2808499755556</v>
      </c>
      <c r="AV325" s="1" t="str" cm="1">
        <f t="array" ref="AV325">IF(AC325&lt;4, "เก็บ", IF(OR(AT325 &lt; PERCENTILE(IF($AC$2:$AC$5092=AC325, $AT$2:$AT$5092), 0.25) - 1.5 * (PERCENTILE(IF($AC$2:$AC$5092=AC325, $AT$2:$AT$5092), 0.75) - PERCENTILE(IF($AC$2:$AC$5092=AC325, $AT$2:$AT$5092), 0.25)), AT325 &gt; PERCENTILE(IF($AC$2:$AC$5092=AC325, $AT$2:$AT$5092), 0.75) + 1.5 * (PERCENTILE(IF($AC$2:$AC$5092=AC325, $AT$2:$AT$5092), 0.75) - PERCENTILE(IF($AC$2:$AC$5092=AC325, $AT$2:$AT$5092), 0.25))), "ตัด", "เก็บ"))</f>
        <v>เก็บ</v>
      </c>
      <c r="AW325" s="1">
        <f t="shared" si="17"/>
        <v>4572.2808499755556</v>
      </c>
      <c r="AX325" s="1">
        <v>2929.2867014363869</v>
      </c>
      <c r="AY325" s="1">
        <v>1662.5615763546798</v>
      </c>
    </row>
    <row r="326" spans="1:51" x14ac:dyDescent="0.2">
      <c r="A326" s="3">
        <v>45373</v>
      </c>
      <c r="B326">
        <v>45373</v>
      </c>
      <c r="C326" t="s">
        <v>1230</v>
      </c>
      <c r="D326" t="s">
        <v>51</v>
      </c>
      <c r="E326" t="s">
        <v>61</v>
      </c>
      <c r="F326" t="s">
        <v>1197</v>
      </c>
      <c r="G326" s="1">
        <v>2700</v>
      </c>
      <c r="H326" s="1">
        <v>4030</v>
      </c>
      <c r="I326" s="1">
        <v>1900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4600</v>
      </c>
      <c r="P326" t="s">
        <v>1231</v>
      </c>
      <c r="Q326" s="2">
        <v>45373</v>
      </c>
      <c r="R326" t="s">
        <v>55</v>
      </c>
      <c r="S326">
        <v>0</v>
      </c>
      <c r="T326" t="s">
        <v>56</v>
      </c>
      <c r="U326" t="s">
        <v>57</v>
      </c>
      <c r="V326" s="1">
        <v>2500</v>
      </c>
      <c r="W326" s="1">
        <v>0</v>
      </c>
      <c r="X326" s="1">
        <v>0</v>
      </c>
      <c r="AA326" t="s">
        <v>58</v>
      </c>
      <c r="AB326" s="1">
        <v>0</v>
      </c>
      <c r="AC326" s="4">
        <f>IF(ISNUMBER(MATCH(AD326, $AD$2:AD325, 0)), INDEX($AC$2:AC325, MATCH(AD326, $AD$2:AD325, 0)), MAX($AC$2:AC325)+1)</f>
        <v>1</v>
      </c>
      <c r="AD326" t="str">
        <f t="shared" si="15"/>
        <v>ท่าลี่-กองลอย</v>
      </c>
      <c r="AE326" t="s">
        <v>55</v>
      </c>
      <c r="AF326" s="1">
        <v>0</v>
      </c>
      <c r="AG326" s="1">
        <v>0</v>
      </c>
      <c r="AH326" s="1">
        <v>0</v>
      </c>
      <c r="AI326" t="s">
        <v>1232</v>
      </c>
      <c r="AJ326" s="1">
        <v>1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11130</v>
      </c>
      <c r="AS326" s="1">
        <v>21.488981288981289</v>
      </c>
      <c r="AT326" s="1">
        <f>Table1[[#This Row],[รวมต้นทุนค่าเดินทาง]]+Table1[[#This Row],[รวมต้นทุนค่าซ่อม]]+Table1[[#This Row],[รวมค่าเสื่อม]]</f>
        <v>13204.408689318177</v>
      </c>
      <c r="AU326" s="1">
        <f t="shared" si="16"/>
        <v>13953.293816562818</v>
      </c>
      <c r="AV326" s="1" t="str" cm="1">
        <f t="array" ref="AV326">IF(AC326&lt;4, "เก็บ", IF(OR(AT326 &lt; PERCENTILE(IF($AC$2:$AC$5092=AC326, $AT$2:$AT$5092), 0.25) - 1.5 * (PERCENTILE(IF($AC$2:$AC$5092=AC326, $AT$2:$AT$5092), 0.75) - PERCENTILE(IF($AC$2:$AC$5092=AC326, $AT$2:$AT$5092), 0.25)), AT326 &gt; PERCENTILE(IF($AC$2:$AC$5092=AC326, $AT$2:$AT$5092), 0.75) + 1.5 * (PERCENTILE(IF($AC$2:$AC$5092=AC326, $AT$2:$AT$5092), 0.75) - PERCENTILE(IF($AC$2:$AC$5092=AC326, $AT$2:$AT$5092), 0.25))), "ตัด", "เก็บ"))</f>
        <v>เก็บ</v>
      </c>
      <c r="AW326" s="1">
        <f t="shared" si="17"/>
        <v>13953.293816562818</v>
      </c>
      <c r="AX326" s="1">
        <v>14426.372718098486</v>
      </c>
      <c r="AY326" s="1">
        <v>2052.919708029197</v>
      </c>
    </row>
    <row r="327" spans="1:51" x14ac:dyDescent="0.2">
      <c r="A327" s="3">
        <v>45373</v>
      </c>
      <c r="B327">
        <v>45373</v>
      </c>
      <c r="C327" t="s">
        <v>1233</v>
      </c>
      <c r="D327" t="s">
        <v>51</v>
      </c>
      <c r="E327" t="s">
        <v>61</v>
      </c>
      <c r="F327" t="s">
        <v>367</v>
      </c>
      <c r="G327" s="1">
        <v>4200</v>
      </c>
      <c r="H327" s="1">
        <v>2530</v>
      </c>
      <c r="I327" s="1">
        <v>1900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6100</v>
      </c>
      <c r="P327" t="s">
        <v>1234</v>
      </c>
      <c r="Q327" s="2">
        <v>45373</v>
      </c>
      <c r="R327" t="s">
        <v>55</v>
      </c>
      <c r="S327">
        <v>0</v>
      </c>
      <c r="T327" t="s">
        <v>56</v>
      </c>
      <c r="U327" t="s">
        <v>57</v>
      </c>
      <c r="V327" s="1">
        <v>2500</v>
      </c>
      <c r="W327" s="1">
        <v>0</v>
      </c>
      <c r="X327" s="1">
        <v>0</v>
      </c>
      <c r="AA327" t="s">
        <v>58</v>
      </c>
      <c r="AB327" s="1">
        <v>0</v>
      </c>
      <c r="AC327" s="4">
        <f>IF(ISNUMBER(MATCH(AD327, $AD$2:AD326, 0)), INDEX($AC$2:AC326, MATCH(AD327, $AD$2:AD326, 0)), MAX($AC$2:AC326)+1)</f>
        <v>1</v>
      </c>
      <c r="AD327" t="str">
        <f t="shared" si="15"/>
        <v>ท่าลี่-กองลอย</v>
      </c>
      <c r="AE327" t="s">
        <v>55</v>
      </c>
      <c r="AF327" s="1">
        <v>0</v>
      </c>
      <c r="AG327" s="1">
        <v>0</v>
      </c>
      <c r="AH327" s="1">
        <v>0</v>
      </c>
      <c r="AI327" t="s">
        <v>1235</v>
      </c>
      <c r="AJ327" s="1">
        <v>1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11130</v>
      </c>
      <c r="AS327" s="1">
        <v>290.93367647058818</v>
      </c>
      <c r="AT327" s="1">
        <f>Table1[[#This Row],[รวมต้นทุนค่าเดินทาง]]+Table1[[#This Row],[รวมต้นทุนค่าซ่อม]]+Table1[[#This Row],[รวมค่าเสื่อม]]</f>
        <v>12933.030450664137</v>
      </c>
      <c r="AU327" s="1">
        <f t="shared" si="16"/>
        <v>13953.293816562818</v>
      </c>
      <c r="AV327" s="1" t="str" cm="1">
        <f t="array" ref="AV327">IF(AC327&lt;4, "เก็บ", IF(OR(AT327 &lt; PERCENTILE(IF($AC$2:$AC$5092=AC327, $AT$2:$AT$5092), 0.25) - 1.5 * (PERCENTILE(IF($AC$2:$AC$5092=AC327, $AT$2:$AT$5092), 0.75) - PERCENTILE(IF($AC$2:$AC$5092=AC327, $AT$2:$AT$5092), 0.25)), AT327 &gt; PERCENTILE(IF($AC$2:$AC$5092=AC327, $AT$2:$AT$5092), 0.75) + 1.5 * (PERCENTILE(IF($AC$2:$AC$5092=AC327, $AT$2:$AT$5092), 0.75) - PERCENTILE(IF($AC$2:$AC$5092=AC327, $AT$2:$AT$5092), 0.25))), "ตัด", "เก็บ"))</f>
        <v>เก็บ</v>
      </c>
      <c r="AW327" s="1">
        <f t="shared" si="17"/>
        <v>13953.293816562818</v>
      </c>
      <c r="AX327" s="1">
        <v>14426.372718098486</v>
      </c>
      <c r="AY327" s="1">
        <v>1512.0967741935483</v>
      </c>
    </row>
    <row r="328" spans="1:51" x14ac:dyDescent="0.2">
      <c r="A328" s="3">
        <v>45373</v>
      </c>
      <c r="B328">
        <v>45373</v>
      </c>
      <c r="C328" t="s">
        <v>1236</v>
      </c>
      <c r="D328" t="s">
        <v>66</v>
      </c>
      <c r="E328" t="s">
        <v>105</v>
      </c>
      <c r="F328" t="s">
        <v>1237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731</v>
      </c>
      <c r="O328" s="1">
        <v>731</v>
      </c>
      <c r="P328" t="s">
        <v>1238</v>
      </c>
      <c r="Q328" s="2">
        <v>45373</v>
      </c>
      <c r="R328" t="s">
        <v>55</v>
      </c>
      <c r="S328">
        <v>0</v>
      </c>
      <c r="T328" t="s">
        <v>87</v>
      </c>
      <c r="U328" t="s">
        <v>71</v>
      </c>
      <c r="V328" s="1">
        <v>0</v>
      </c>
      <c r="W328" s="1">
        <v>640</v>
      </c>
      <c r="X328" s="1">
        <v>0</v>
      </c>
      <c r="Y328" t="s">
        <v>108</v>
      </c>
      <c r="Z328" t="s">
        <v>71</v>
      </c>
      <c r="AA328" t="s">
        <v>733</v>
      </c>
      <c r="AB328" s="1">
        <v>0</v>
      </c>
      <c r="AC328" s="4">
        <f>IF(ISNUMBER(MATCH(AD328, $AD$2:AD327, 0)), INDEX($AC$2:AC327, MATCH(AD328, $AD$2:AD327, 0)), MAX($AC$2:AC327)+1)</f>
        <v>6</v>
      </c>
      <c r="AD328" t="str">
        <f t="shared" ref="AD328:AD391" si="18">T328&amp;"-"&amp;U328</f>
        <v>เชียงราย-เชียงใหม่</v>
      </c>
      <c r="AE328" t="s">
        <v>55</v>
      </c>
      <c r="AF328" s="1">
        <v>0</v>
      </c>
      <c r="AG328" s="1">
        <v>0</v>
      </c>
      <c r="AH328" s="1">
        <v>0</v>
      </c>
      <c r="AI328" t="s">
        <v>1239</v>
      </c>
      <c r="AJ328" s="1">
        <v>1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1371</v>
      </c>
      <c r="AS328" s="1">
        <v>181.41266666666669</v>
      </c>
      <c r="AT328" s="1">
        <f>Table1[[#This Row],[รวมต้นทุนค่าเดินทาง]]+Table1[[#This Row],[รวมต้นทุนค่าซ่อม]]+Table1[[#This Row],[รวมค่าเสื่อม]]</f>
        <v>3138.3157503671073</v>
      </c>
      <c r="AU328" s="1">
        <f t="shared" si="16"/>
        <v>4428.3346813776061</v>
      </c>
      <c r="AV328" s="1" t="str" cm="1">
        <f t="array" ref="AV328">IF(AC328&lt;4, "เก็บ", IF(OR(AT328 &lt; PERCENTILE(IF($AC$2:$AC$5092=AC328, $AT$2:$AT$5092), 0.25) - 1.5 * (PERCENTILE(IF($AC$2:$AC$5092=AC328, $AT$2:$AT$5092), 0.75) - PERCENTILE(IF($AC$2:$AC$5092=AC328, $AT$2:$AT$5092), 0.25)), AT328 &gt; PERCENTILE(IF($AC$2:$AC$5092=AC328, $AT$2:$AT$5092), 0.75) + 1.5 * (PERCENTILE(IF($AC$2:$AC$5092=AC328, $AT$2:$AT$5092), 0.75) - PERCENTILE(IF($AC$2:$AC$5092=AC328, $AT$2:$AT$5092), 0.25))), "ตัด", "เก็บ"))</f>
        <v>เก็บ</v>
      </c>
      <c r="AW328" s="1">
        <f t="shared" si="17"/>
        <v>3873.7679454274344</v>
      </c>
      <c r="AX328" s="1">
        <v>2781.4385174989698</v>
      </c>
      <c r="AY328" s="1">
        <v>1585.9030837004404</v>
      </c>
    </row>
    <row r="329" spans="1:51" x14ac:dyDescent="0.2">
      <c r="A329" s="3">
        <v>45374</v>
      </c>
      <c r="B329">
        <v>45374</v>
      </c>
      <c r="C329" t="s">
        <v>1240</v>
      </c>
      <c r="D329" t="s">
        <v>51</v>
      </c>
      <c r="E329" t="s">
        <v>61</v>
      </c>
      <c r="F329" t="s">
        <v>1241</v>
      </c>
      <c r="G329" s="1">
        <v>2700</v>
      </c>
      <c r="H329" s="1">
        <v>4030</v>
      </c>
      <c r="I329" s="1">
        <v>1900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4600</v>
      </c>
      <c r="P329" t="s">
        <v>1242</v>
      </c>
      <c r="Q329" s="2">
        <v>45374</v>
      </c>
      <c r="R329" t="s">
        <v>55</v>
      </c>
      <c r="S329">
        <v>0</v>
      </c>
      <c r="T329" t="s">
        <v>56</v>
      </c>
      <c r="U329" t="s">
        <v>57</v>
      </c>
      <c r="V329" s="1">
        <v>2500</v>
      </c>
      <c r="W329" s="1">
        <v>0</v>
      </c>
      <c r="X329" s="1">
        <v>0</v>
      </c>
      <c r="AA329" t="s">
        <v>58</v>
      </c>
      <c r="AB329" s="1">
        <v>0</v>
      </c>
      <c r="AC329" s="4">
        <f>IF(ISNUMBER(MATCH(AD329, $AD$2:AD328, 0)), INDEX($AC$2:AC328, MATCH(AD329, $AD$2:AD328, 0)), MAX($AC$2:AC328)+1)</f>
        <v>1</v>
      </c>
      <c r="AD329" t="str">
        <f t="shared" si="18"/>
        <v>ท่าลี่-กองลอย</v>
      </c>
      <c r="AE329" t="s">
        <v>55</v>
      </c>
      <c r="AF329" s="1">
        <v>0</v>
      </c>
      <c r="AG329" s="1">
        <v>0</v>
      </c>
      <c r="AH329" s="1">
        <v>0</v>
      </c>
      <c r="AI329" t="s">
        <v>1243</v>
      </c>
      <c r="AJ329" s="1">
        <v>1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11130</v>
      </c>
      <c r="AS329" s="1">
        <v>15.10588235294118</v>
      </c>
      <c r="AT329" s="1">
        <f>Table1[[#This Row],[รวมต้นทุนค่าเดินทาง]]+Table1[[#This Row],[รวมต้นทุนค่าซ่อม]]+Table1[[#This Row],[รวมค่าเสื่อม]]</f>
        <v>13045.44372019078</v>
      </c>
      <c r="AU329" s="1">
        <f t="shared" si="16"/>
        <v>13953.293816562818</v>
      </c>
      <c r="AV329" s="1" t="str" cm="1">
        <f t="array" ref="AV329">IF(AC329&lt;4, "เก็บ", IF(OR(AT329 &lt; PERCENTILE(IF($AC$2:$AC$5092=AC329, $AT$2:$AT$5092), 0.25) - 1.5 * (PERCENTILE(IF($AC$2:$AC$5092=AC329, $AT$2:$AT$5092), 0.75) - PERCENTILE(IF($AC$2:$AC$5092=AC329, $AT$2:$AT$5092), 0.25)), AT329 &gt; PERCENTILE(IF($AC$2:$AC$5092=AC329, $AT$2:$AT$5092), 0.75) + 1.5 * (PERCENTILE(IF($AC$2:$AC$5092=AC329, $AT$2:$AT$5092), 0.75) - PERCENTILE(IF($AC$2:$AC$5092=AC329, $AT$2:$AT$5092), 0.25))), "ตัด", "เก็บ"))</f>
        <v>เก็บ</v>
      </c>
      <c r="AW329" s="1">
        <f t="shared" si="17"/>
        <v>13953.293816562818</v>
      </c>
      <c r="AX329" s="1">
        <v>14426.372718098486</v>
      </c>
      <c r="AY329" s="1">
        <v>1900.3378378378379</v>
      </c>
    </row>
    <row r="330" spans="1:51" x14ac:dyDescent="0.2">
      <c r="A330" s="3">
        <v>45374</v>
      </c>
      <c r="B330">
        <v>45374</v>
      </c>
      <c r="C330" t="s">
        <v>1244</v>
      </c>
      <c r="D330" t="s">
        <v>66</v>
      </c>
      <c r="E330" t="s">
        <v>105</v>
      </c>
      <c r="F330" t="s">
        <v>865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244</v>
      </c>
      <c r="O330" s="1">
        <v>823</v>
      </c>
      <c r="P330" t="s">
        <v>1245</v>
      </c>
      <c r="Q330" s="2">
        <v>45375</v>
      </c>
      <c r="R330" t="s">
        <v>55</v>
      </c>
      <c r="S330">
        <v>0</v>
      </c>
      <c r="T330" t="s">
        <v>101</v>
      </c>
      <c r="U330" t="s">
        <v>71</v>
      </c>
      <c r="V330" s="1">
        <v>0</v>
      </c>
      <c r="W330" s="1">
        <v>975</v>
      </c>
      <c r="X330" s="1">
        <v>579</v>
      </c>
      <c r="Y330" t="s">
        <v>101</v>
      </c>
      <c r="Z330" t="s">
        <v>71</v>
      </c>
      <c r="AA330" t="s">
        <v>140</v>
      </c>
      <c r="AB330" s="1">
        <v>0</v>
      </c>
      <c r="AC330" s="4">
        <f>IF(ISNUMBER(MATCH(AD330, $AD$2:AD329, 0)), INDEX($AC$2:AC329, MATCH(AD330, $AD$2:AD329, 0)), MAX($AC$2:AC329)+1)</f>
        <v>5</v>
      </c>
      <c r="AD330" t="str">
        <f t="shared" si="18"/>
        <v>พะเยา-เชียงใหม่</v>
      </c>
      <c r="AE330" t="s">
        <v>55</v>
      </c>
      <c r="AF330" s="1">
        <v>0</v>
      </c>
      <c r="AG330" s="1">
        <v>0</v>
      </c>
      <c r="AH330" s="1">
        <v>0</v>
      </c>
      <c r="AI330" t="s">
        <v>1246</v>
      </c>
      <c r="AJ330" s="1">
        <v>1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1798</v>
      </c>
      <c r="AS330" s="1">
        <v>176.51428571428571</v>
      </c>
      <c r="AT330" s="1">
        <f>Table1[[#This Row],[รวมต้นทุนค่าเดินทาง]]+Table1[[#This Row],[รวมต้นทุนค่าซ่อม]]+Table1[[#This Row],[รวมค่าเสื่อม]]</f>
        <v>3532.9558441558443</v>
      </c>
      <c r="AU330" s="1">
        <f t="shared" si="16"/>
        <v>4062.107163574422</v>
      </c>
      <c r="AV330" s="1" t="str" cm="1">
        <f t="array" ref="AV330">IF(AC330&lt;4, "เก็บ", IF(OR(AT330 &lt; PERCENTILE(IF($AC$2:$AC$5092=AC330, $AT$2:$AT$5092), 0.25) - 1.5 * (PERCENTILE(IF($AC$2:$AC$5092=AC330, $AT$2:$AT$5092), 0.75) - PERCENTILE(IF($AC$2:$AC$5092=AC330, $AT$2:$AT$5092), 0.25)), AT330 &gt; PERCENTILE(IF($AC$2:$AC$5092=AC330, $AT$2:$AT$5092), 0.75) + 1.5 * (PERCENTILE(IF($AC$2:$AC$5092=AC330, $AT$2:$AT$5092), 0.75) - PERCENTILE(IF($AC$2:$AC$5092=AC330, $AT$2:$AT$5092), 0.25))), "ตัด", "เก็บ"))</f>
        <v>เก็บ</v>
      </c>
      <c r="AW330" s="1">
        <f t="shared" si="17"/>
        <v>3639.9347470841599</v>
      </c>
      <c r="AX330" s="1">
        <v>2523.4798574335259</v>
      </c>
      <c r="AY330" s="1">
        <v>1558.4415584415585</v>
      </c>
    </row>
    <row r="331" spans="1:51" x14ac:dyDescent="0.2">
      <c r="A331" s="3">
        <v>45374</v>
      </c>
      <c r="B331">
        <v>45374</v>
      </c>
      <c r="C331" t="s">
        <v>1247</v>
      </c>
      <c r="D331" t="s">
        <v>66</v>
      </c>
      <c r="E331" t="s">
        <v>84</v>
      </c>
      <c r="F331" t="s">
        <v>281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700</v>
      </c>
      <c r="O331" s="1">
        <v>700</v>
      </c>
      <c r="P331" t="s">
        <v>1248</v>
      </c>
      <c r="Q331" s="2">
        <v>45374</v>
      </c>
      <c r="R331" t="s">
        <v>55</v>
      </c>
      <c r="S331">
        <v>0</v>
      </c>
      <c r="T331" t="s">
        <v>87</v>
      </c>
      <c r="U331" t="s">
        <v>71</v>
      </c>
      <c r="V331" s="1">
        <v>0</v>
      </c>
      <c r="W331" s="1">
        <v>609</v>
      </c>
      <c r="X331" s="1">
        <v>0</v>
      </c>
      <c r="Y331" t="s">
        <v>108</v>
      </c>
      <c r="Z331" t="s">
        <v>71</v>
      </c>
      <c r="AA331" t="s">
        <v>1043</v>
      </c>
      <c r="AB331" s="1">
        <v>0</v>
      </c>
      <c r="AC331" s="4">
        <f>IF(ISNUMBER(MATCH(AD331, $AD$2:AD330, 0)), INDEX($AC$2:AC330, MATCH(AD331, $AD$2:AD330, 0)), MAX($AC$2:AC330)+1)</f>
        <v>6</v>
      </c>
      <c r="AD331" t="str">
        <f t="shared" si="18"/>
        <v>เชียงราย-เชียงใหม่</v>
      </c>
      <c r="AE331" t="s">
        <v>55</v>
      </c>
      <c r="AF331" s="1">
        <v>0</v>
      </c>
      <c r="AG331" s="1">
        <v>0</v>
      </c>
      <c r="AH331" s="1">
        <v>0</v>
      </c>
      <c r="AI331" t="s">
        <v>1249</v>
      </c>
      <c r="AJ331" s="1">
        <v>2</v>
      </c>
      <c r="AK331" s="1">
        <v>0</v>
      </c>
      <c r="AL331" s="1">
        <v>0</v>
      </c>
      <c r="AM331" s="1">
        <v>0</v>
      </c>
      <c r="AN331" s="1">
        <v>565.8279</v>
      </c>
      <c r="AO331" s="1">
        <v>0</v>
      </c>
      <c r="AP331" s="1">
        <v>0</v>
      </c>
      <c r="AQ331" s="1">
        <v>0</v>
      </c>
      <c r="AR331" s="1">
        <v>1309</v>
      </c>
      <c r="AS331" s="1">
        <v>350.4133333333333</v>
      </c>
      <c r="AT331" s="1">
        <f>Table1[[#This Row],[รวมต้นทุนค่าเดินทาง]]+Table1[[#This Row],[รวมต้นทุนค่าซ่อม]]+Table1[[#This Row],[รวมค่าเสื่อม]]</f>
        <v>2967.5528682170543</v>
      </c>
      <c r="AU331" s="1">
        <f t="shared" si="16"/>
        <v>4428.3346813776061</v>
      </c>
      <c r="AV331" s="1" t="str" cm="1">
        <f t="array" ref="AV331">IF(AC331&lt;4, "เก็บ", IF(OR(AT331 &lt; PERCENTILE(IF($AC$2:$AC$5092=AC331, $AT$2:$AT$5092), 0.25) - 1.5 * (PERCENTILE(IF($AC$2:$AC$5092=AC331, $AT$2:$AT$5092), 0.75) - PERCENTILE(IF($AC$2:$AC$5092=AC331, $AT$2:$AT$5092), 0.25)), AT331 &gt; PERCENTILE(IF($AC$2:$AC$5092=AC331, $AT$2:$AT$5092), 0.75) + 1.5 * (PERCENTILE(IF($AC$2:$AC$5092=AC331, $AT$2:$AT$5092), 0.75) - PERCENTILE(IF($AC$2:$AC$5092=AC331, $AT$2:$AT$5092), 0.25))), "ตัด", "เก็บ"))</f>
        <v>เก็บ</v>
      </c>
      <c r="AW331" s="1">
        <f t="shared" si="17"/>
        <v>3873.7679454274344</v>
      </c>
      <c r="AX331" s="1">
        <v>2781.4385174989698</v>
      </c>
      <c r="AY331" s="1">
        <v>1308.1395348837209</v>
      </c>
    </row>
    <row r="332" spans="1:51" x14ac:dyDescent="0.2">
      <c r="A332" s="3">
        <v>45375</v>
      </c>
      <c r="B332">
        <v>45375</v>
      </c>
      <c r="C332" t="s">
        <v>1250</v>
      </c>
      <c r="D332" t="s">
        <v>51</v>
      </c>
      <c r="E332" t="s">
        <v>52</v>
      </c>
      <c r="F332" t="s">
        <v>53</v>
      </c>
      <c r="G332" s="1">
        <v>4200</v>
      </c>
      <c r="H332" s="1">
        <v>2530</v>
      </c>
      <c r="I332" s="1">
        <v>1900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6100</v>
      </c>
      <c r="P332" t="s">
        <v>1251</v>
      </c>
      <c r="Q332" s="2">
        <v>45375</v>
      </c>
      <c r="R332" t="s">
        <v>55</v>
      </c>
      <c r="S332">
        <v>0</v>
      </c>
      <c r="T332" t="s">
        <v>56</v>
      </c>
      <c r="U332" t="s">
        <v>57</v>
      </c>
      <c r="V332" s="1">
        <v>2500</v>
      </c>
      <c r="W332" s="1">
        <v>0</v>
      </c>
      <c r="X332" s="1">
        <v>0</v>
      </c>
      <c r="AA332" t="s">
        <v>58</v>
      </c>
      <c r="AB332" s="1">
        <v>0</v>
      </c>
      <c r="AC332" s="4">
        <f>IF(ISNUMBER(MATCH(AD332, $AD$2:AD331, 0)), INDEX($AC$2:AC331, MATCH(AD332, $AD$2:AD331, 0)), MAX($AC$2:AC331)+1)</f>
        <v>1</v>
      </c>
      <c r="AD332" t="str">
        <f t="shared" si="18"/>
        <v>ท่าลี่-กองลอย</v>
      </c>
      <c r="AE332" t="s">
        <v>55</v>
      </c>
      <c r="AF332" s="1">
        <v>0</v>
      </c>
      <c r="AG332" s="1">
        <v>0</v>
      </c>
      <c r="AH332" s="1">
        <v>0</v>
      </c>
      <c r="AI332" t="s">
        <v>1252</v>
      </c>
      <c r="AJ332" s="1">
        <v>1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11130</v>
      </c>
      <c r="AS332" s="1">
        <v>16.05</v>
      </c>
      <c r="AT332" s="1">
        <f>Table1[[#This Row],[รวมต้นทุนค่าเดินทาง]]+Table1[[#This Row],[รวมต้นทุนค่าซ่อม]]+Table1[[#This Row],[รวมค่าเสื่อม]]</f>
        <v>12876.81923076923</v>
      </c>
      <c r="AU332" s="1">
        <f t="shared" si="16"/>
        <v>13953.293816562818</v>
      </c>
      <c r="AV332" s="1" t="str" cm="1">
        <f t="array" ref="AV332">IF(AC332&lt;4, "เก็บ", IF(OR(AT332 &lt; PERCENTILE(IF($AC$2:$AC$5092=AC332, $AT$2:$AT$5092), 0.25) - 1.5 * (PERCENTILE(IF($AC$2:$AC$5092=AC332, $AT$2:$AT$5092), 0.75) - PERCENTILE(IF($AC$2:$AC$5092=AC332, $AT$2:$AT$5092), 0.25)), AT332 &gt; PERCENTILE(IF($AC$2:$AC$5092=AC332, $AT$2:$AT$5092), 0.75) + 1.5 * (PERCENTILE(IF($AC$2:$AC$5092=AC332, $AT$2:$AT$5092), 0.75) - PERCENTILE(IF($AC$2:$AC$5092=AC332, $AT$2:$AT$5092), 0.25))), "ตัด", "เก็บ"))</f>
        <v>เก็บ</v>
      </c>
      <c r="AW332" s="1">
        <f t="shared" si="17"/>
        <v>13953.293816562818</v>
      </c>
      <c r="AX332" s="1">
        <v>14426.372718098486</v>
      </c>
      <c r="AY332" s="1">
        <v>1730.7692307692307</v>
      </c>
    </row>
    <row r="333" spans="1:51" x14ac:dyDescent="0.2">
      <c r="A333" s="3">
        <v>45375</v>
      </c>
      <c r="B333">
        <v>45375</v>
      </c>
      <c r="C333" t="s">
        <v>1253</v>
      </c>
      <c r="D333" t="s">
        <v>51</v>
      </c>
      <c r="E333" t="s">
        <v>61</v>
      </c>
      <c r="F333" t="s">
        <v>80</v>
      </c>
      <c r="G333" s="1">
        <v>2700</v>
      </c>
      <c r="H333" s="1">
        <v>4030</v>
      </c>
      <c r="I333" s="1">
        <v>1900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4600</v>
      </c>
      <c r="P333" t="s">
        <v>1254</v>
      </c>
      <c r="Q333" s="2">
        <v>45375</v>
      </c>
      <c r="R333" t="s">
        <v>55</v>
      </c>
      <c r="S333">
        <v>0</v>
      </c>
      <c r="T333" t="s">
        <v>56</v>
      </c>
      <c r="U333" t="s">
        <v>57</v>
      </c>
      <c r="V333" s="1">
        <v>2500</v>
      </c>
      <c r="W333" s="1">
        <v>0</v>
      </c>
      <c r="X333" s="1">
        <v>0</v>
      </c>
      <c r="AA333" t="s">
        <v>58</v>
      </c>
      <c r="AB333" s="1">
        <v>0</v>
      </c>
      <c r="AC333" s="4">
        <f>IF(ISNUMBER(MATCH(AD333, $AD$2:AD332, 0)), INDEX($AC$2:AC332, MATCH(AD333, $AD$2:AD332, 0)), MAX($AC$2:AC332)+1)</f>
        <v>1</v>
      </c>
      <c r="AD333" t="str">
        <f t="shared" si="18"/>
        <v>ท่าลี่-กองลอย</v>
      </c>
      <c r="AE333" t="s">
        <v>55</v>
      </c>
      <c r="AF333" s="1">
        <v>0</v>
      </c>
      <c r="AG333" s="1">
        <v>0</v>
      </c>
      <c r="AH333" s="1">
        <v>0</v>
      </c>
      <c r="AI333" t="s">
        <v>1255</v>
      </c>
      <c r="AJ333" s="1">
        <v>1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11130</v>
      </c>
      <c r="AS333" s="1">
        <v>260.30907894736839</v>
      </c>
      <c r="AT333" s="1">
        <f>Table1[[#This Row],[รวมต้นทุนค่าเดินทาง]]+Table1[[#This Row],[รวมต้นทุนค่าซ่อม]]+Table1[[#This Row],[รวมค่าเสื่อม]]</f>
        <v>13035.045921052631</v>
      </c>
      <c r="AU333" s="1">
        <f t="shared" si="16"/>
        <v>13953.293816562818</v>
      </c>
      <c r="AV333" s="1" t="str" cm="1">
        <f t="array" ref="AV333">IF(AC333&lt;4, "เก็บ", IF(OR(AT333 &lt; PERCENTILE(IF($AC$2:$AC$5092=AC333, $AT$2:$AT$5092), 0.25) - 1.5 * (PERCENTILE(IF($AC$2:$AC$5092=AC333, $AT$2:$AT$5092), 0.75) - PERCENTILE(IF($AC$2:$AC$5092=AC333, $AT$2:$AT$5092), 0.25)), AT333 &gt; PERCENTILE(IF($AC$2:$AC$5092=AC333, $AT$2:$AT$5092), 0.75) + 1.5 * (PERCENTILE(IF($AC$2:$AC$5092=AC333, $AT$2:$AT$5092), 0.75) - PERCENTILE(IF($AC$2:$AC$5092=AC333, $AT$2:$AT$5092), 0.25))), "ตัด", "เก็บ"))</f>
        <v>เก็บ</v>
      </c>
      <c r="AW333" s="1">
        <f t="shared" si="17"/>
        <v>13953.293816562818</v>
      </c>
      <c r="AX333" s="1">
        <v>14426.372718098486</v>
      </c>
      <c r="AY333" s="1">
        <v>1644.7368421052631</v>
      </c>
    </row>
    <row r="334" spans="1:51" x14ac:dyDescent="0.2">
      <c r="A334" s="3">
        <v>45375</v>
      </c>
      <c r="B334">
        <v>45375</v>
      </c>
      <c r="C334" t="s">
        <v>1256</v>
      </c>
      <c r="D334" t="s">
        <v>66</v>
      </c>
      <c r="E334" t="s">
        <v>84</v>
      </c>
      <c r="F334" t="s">
        <v>1068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700</v>
      </c>
      <c r="O334" s="1">
        <v>700</v>
      </c>
      <c r="P334" t="s">
        <v>1257</v>
      </c>
      <c r="Q334" s="2">
        <v>45375</v>
      </c>
      <c r="R334" t="s">
        <v>55</v>
      </c>
      <c r="S334">
        <v>0</v>
      </c>
      <c r="T334" t="s">
        <v>87</v>
      </c>
      <c r="U334" t="s">
        <v>71</v>
      </c>
      <c r="V334" s="1">
        <v>0</v>
      </c>
      <c r="W334" s="1">
        <v>609</v>
      </c>
      <c r="X334" s="1">
        <v>0</v>
      </c>
      <c r="Y334" t="s">
        <v>108</v>
      </c>
      <c r="Z334" t="s">
        <v>71</v>
      </c>
      <c r="AA334" t="s">
        <v>1043</v>
      </c>
      <c r="AB334" s="1">
        <v>0</v>
      </c>
      <c r="AC334" s="4">
        <f>IF(ISNUMBER(MATCH(AD334, $AD$2:AD333, 0)), INDEX($AC$2:AC333, MATCH(AD334, $AD$2:AD333, 0)), MAX($AC$2:AC333)+1)</f>
        <v>6</v>
      </c>
      <c r="AD334" t="str">
        <f t="shared" si="18"/>
        <v>เชียงราย-เชียงใหม่</v>
      </c>
      <c r="AE334" t="s">
        <v>55</v>
      </c>
      <c r="AF334" s="1">
        <v>0</v>
      </c>
      <c r="AG334" s="1">
        <v>0</v>
      </c>
      <c r="AH334" s="1">
        <v>0</v>
      </c>
      <c r="AI334" t="s">
        <v>1258</v>
      </c>
      <c r="AJ334" s="1">
        <v>1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1309</v>
      </c>
      <c r="AS334" s="1">
        <v>136.05950000000001</v>
      </c>
      <c r="AT334" s="1">
        <f>Table1[[#This Row],[รวมต้นทุนค่าเดินทาง]]+Table1[[#This Row],[รวมต้นทุนค่าซ่อม]]+Table1[[#This Row],[รวมค่าเสื่อม]]</f>
        <v>2945.0595000000003</v>
      </c>
      <c r="AU334" s="1">
        <f t="shared" si="16"/>
        <v>4428.3346813776061</v>
      </c>
      <c r="AV334" s="1" t="str" cm="1">
        <f t="array" ref="AV334">IF(AC334&lt;4, "เก็บ", IF(OR(AT334 &lt; PERCENTILE(IF($AC$2:$AC$5092=AC334, $AT$2:$AT$5092), 0.25) - 1.5 * (PERCENTILE(IF($AC$2:$AC$5092=AC334, $AT$2:$AT$5092), 0.75) - PERCENTILE(IF($AC$2:$AC$5092=AC334, $AT$2:$AT$5092), 0.25)), AT334 &gt; PERCENTILE(IF($AC$2:$AC$5092=AC334, $AT$2:$AT$5092), 0.75) + 1.5 * (PERCENTILE(IF($AC$2:$AC$5092=AC334, $AT$2:$AT$5092), 0.75) - PERCENTILE(IF($AC$2:$AC$5092=AC334, $AT$2:$AT$5092), 0.25))), "ตัด", "เก็บ"))</f>
        <v>เก็บ</v>
      </c>
      <c r="AW334" s="1">
        <f t="shared" si="17"/>
        <v>3873.7679454274344</v>
      </c>
      <c r="AX334" s="1">
        <v>2781.4385174989698</v>
      </c>
      <c r="AY334" s="1">
        <v>1500</v>
      </c>
    </row>
    <row r="335" spans="1:51" x14ac:dyDescent="0.2">
      <c r="A335" s="3">
        <v>45377</v>
      </c>
      <c r="B335">
        <v>45377</v>
      </c>
      <c r="C335" t="s">
        <v>1259</v>
      </c>
      <c r="D335" t="s">
        <v>66</v>
      </c>
      <c r="E335" t="s">
        <v>67</v>
      </c>
      <c r="F335" t="s">
        <v>317</v>
      </c>
      <c r="G335" s="1">
        <v>0</v>
      </c>
      <c r="H335" s="1">
        <v>0</v>
      </c>
      <c r="I335" s="1">
        <v>500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500</v>
      </c>
      <c r="P335" t="s">
        <v>1260</v>
      </c>
      <c r="Q335" s="2">
        <v>45377</v>
      </c>
      <c r="R335" t="s">
        <v>70</v>
      </c>
      <c r="S335">
        <v>0</v>
      </c>
      <c r="T335" t="s">
        <v>71</v>
      </c>
      <c r="U335" t="s">
        <v>72</v>
      </c>
      <c r="V335" s="1">
        <v>0</v>
      </c>
      <c r="W335" s="1">
        <v>0</v>
      </c>
      <c r="X335" s="1">
        <v>0</v>
      </c>
      <c r="AA335" t="s">
        <v>58</v>
      </c>
      <c r="AB335" s="1">
        <v>0</v>
      </c>
      <c r="AC335" s="4">
        <f>IF(ISNUMBER(MATCH(AD335, $AD$2:AD334, 0)), INDEX($AC$2:AC334, MATCH(AD335, $AD$2:AD334, 0)), MAX($AC$2:AC334)+1)</f>
        <v>2</v>
      </c>
      <c r="AD335" t="str">
        <f t="shared" si="18"/>
        <v>เชียงใหม่-พุทธมณฑลสาย 5</v>
      </c>
      <c r="AE335" t="s">
        <v>73</v>
      </c>
      <c r="AF335" s="1">
        <v>0</v>
      </c>
      <c r="AG335" s="1">
        <v>0</v>
      </c>
      <c r="AH335" s="1">
        <v>0</v>
      </c>
      <c r="AI335" t="s">
        <v>1261</v>
      </c>
      <c r="AJ335" s="1">
        <v>1</v>
      </c>
      <c r="AK335" s="1">
        <v>720</v>
      </c>
      <c r="AL335" s="1">
        <v>720</v>
      </c>
      <c r="AM335" s="1">
        <v>1</v>
      </c>
      <c r="AN335" s="1">
        <v>0</v>
      </c>
      <c r="AO335" s="1">
        <v>0</v>
      </c>
      <c r="AP335" s="1">
        <v>0</v>
      </c>
      <c r="AQ335" s="1">
        <v>0</v>
      </c>
      <c r="AR335" s="1">
        <v>500</v>
      </c>
      <c r="AS335" s="1">
        <v>2349.9242857142854</v>
      </c>
      <c r="AT335" s="1">
        <f>Table1[[#This Row],[รวมต้นทุนค่าเดินทาง]]+Table1[[#This Row],[รวมต้นทุนค่าซ่อม]]+Table1[[#This Row],[รวมค่าเสื่อม]]</f>
        <v>4007.9573187473184</v>
      </c>
      <c r="AU335" s="1">
        <f t="shared" si="16"/>
        <v>5026.5629662053279</v>
      </c>
      <c r="AV335" s="1" t="str" cm="1">
        <f t="array" ref="AV335">IF(AC335&lt;4, "เก็บ", IF(OR(AT335 &lt; PERCENTILE(IF($AC$2:$AC$5092=AC335, $AT$2:$AT$5092), 0.25) - 1.5 * (PERCENTILE(IF($AC$2:$AC$5092=AC335, $AT$2:$AT$5092), 0.75) - PERCENTILE(IF($AC$2:$AC$5092=AC335, $AT$2:$AT$5092), 0.25)), AT335 &gt; PERCENTILE(IF($AC$2:$AC$5092=AC335, $AT$2:$AT$5092), 0.75) + 1.5 * (PERCENTILE(IF($AC$2:$AC$5092=AC335, $AT$2:$AT$5092), 0.75) - PERCENTILE(IF($AC$2:$AC$5092=AC335, $AT$2:$AT$5092), 0.25))), "ตัด", "เก็บ"))</f>
        <v>เก็บ</v>
      </c>
      <c r="AW335" s="1">
        <f t="shared" si="17"/>
        <v>5026.5629662053279</v>
      </c>
      <c r="AX335" s="1">
        <v>4064.5059139663294</v>
      </c>
      <c r="AY335" s="1">
        <v>1158.033033033033</v>
      </c>
    </row>
    <row r="336" spans="1:51" x14ac:dyDescent="0.2">
      <c r="A336" s="3">
        <v>45377</v>
      </c>
      <c r="B336">
        <v>45377</v>
      </c>
      <c r="C336" t="s">
        <v>1262</v>
      </c>
      <c r="D336" t="s">
        <v>51</v>
      </c>
      <c r="E336" t="s">
        <v>52</v>
      </c>
      <c r="F336" t="s">
        <v>1263</v>
      </c>
      <c r="G336" s="1">
        <v>2700</v>
      </c>
      <c r="H336" s="1">
        <v>4030</v>
      </c>
      <c r="I336" s="1">
        <v>1900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4600</v>
      </c>
      <c r="P336" t="s">
        <v>1264</v>
      </c>
      <c r="Q336" s="2">
        <v>45377</v>
      </c>
      <c r="R336" t="s">
        <v>55</v>
      </c>
      <c r="S336">
        <v>0</v>
      </c>
      <c r="T336" t="s">
        <v>56</v>
      </c>
      <c r="U336" t="s">
        <v>57</v>
      </c>
      <c r="V336" s="1">
        <v>2500</v>
      </c>
      <c r="W336" s="1">
        <v>0</v>
      </c>
      <c r="X336" s="1">
        <v>0</v>
      </c>
      <c r="AA336" t="s">
        <v>58</v>
      </c>
      <c r="AB336" s="1">
        <v>0</v>
      </c>
      <c r="AC336" s="4">
        <f>IF(ISNUMBER(MATCH(AD336, $AD$2:AD335, 0)), INDEX($AC$2:AC335, MATCH(AD336, $AD$2:AD335, 0)), MAX($AC$2:AC335)+1)</f>
        <v>1</v>
      </c>
      <c r="AD336" t="str">
        <f t="shared" si="18"/>
        <v>ท่าลี่-กองลอย</v>
      </c>
      <c r="AE336" t="s">
        <v>55</v>
      </c>
      <c r="AF336" s="1">
        <v>0</v>
      </c>
      <c r="AG336" s="1">
        <v>0</v>
      </c>
      <c r="AH336" s="1">
        <v>0</v>
      </c>
      <c r="AI336" t="s">
        <v>1265</v>
      </c>
      <c r="AJ336" s="1">
        <v>1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11130</v>
      </c>
      <c r="AS336" s="1">
        <v>15.10588235294118</v>
      </c>
      <c r="AT336" s="1">
        <f>Table1[[#This Row],[รวมต้นทุนค่าเดินทาง]]+Table1[[#This Row],[รวมต้นทุนค่าซ่อม]]+Table1[[#This Row],[รวมค่าเสื่อม]]</f>
        <v>12801.547600144353</v>
      </c>
      <c r="AU336" s="1">
        <f t="shared" si="16"/>
        <v>13953.293816562818</v>
      </c>
      <c r="AV336" s="1" t="str" cm="1">
        <f t="array" ref="AV336">IF(AC336&lt;4, "เก็บ", IF(OR(AT336 &lt; PERCENTILE(IF($AC$2:$AC$5092=AC336, $AT$2:$AT$5092), 0.25) - 1.5 * (PERCENTILE(IF($AC$2:$AC$5092=AC336, $AT$2:$AT$5092), 0.75) - PERCENTILE(IF($AC$2:$AC$5092=AC336, $AT$2:$AT$5092), 0.25)), AT336 &gt; PERCENTILE(IF($AC$2:$AC$5092=AC336, $AT$2:$AT$5092), 0.75) + 1.5 * (PERCENTILE(IF($AC$2:$AC$5092=AC336, $AT$2:$AT$5092), 0.75) - PERCENTILE(IF($AC$2:$AC$5092=AC336, $AT$2:$AT$5092), 0.25))), "ตัด", "เก็บ"))</f>
        <v>เก็บ</v>
      </c>
      <c r="AW336" s="1">
        <f t="shared" si="17"/>
        <v>13953.293816562818</v>
      </c>
      <c r="AX336" s="1">
        <v>14426.372718098486</v>
      </c>
      <c r="AY336" s="1">
        <v>1656.4417177914111</v>
      </c>
    </row>
    <row r="337" spans="1:51" x14ac:dyDescent="0.2">
      <c r="A337" s="3">
        <v>45377</v>
      </c>
      <c r="B337">
        <v>45377</v>
      </c>
      <c r="C337" t="s">
        <v>1266</v>
      </c>
      <c r="D337" t="s">
        <v>66</v>
      </c>
      <c r="E337" t="s">
        <v>105</v>
      </c>
      <c r="F337" t="s">
        <v>303</v>
      </c>
      <c r="G337" s="1">
        <v>1000</v>
      </c>
      <c r="H337" s="1">
        <v>6709</v>
      </c>
      <c r="I337" s="1">
        <v>1050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2050</v>
      </c>
      <c r="P337" t="s">
        <v>1267</v>
      </c>
      <c r="Q337" s="2">
        <v>45377</v>
      </c>
      <c r="R337" t="s">
        <v>55</v>
      </c>
      <c r="S337">
        <v>0</v>
      </c>
      <c r="T337" t="s">
        <v>87</v>
      </c>
      <c r="U337" t="s">
        <v>310</v>
      </c>
      <c r="V337" s="1">
        <v>4571</v>
      </c>
      <c r="W337" s="1">
        <v>731</v>
      </c>
      <c r="X337" s="1">
        <v>0</v>
      </c>
      <c r="Y337" t="s">
        <v>87</v>
      </c>
      <c r="Z337" t="s">
        <v>310</v>
      </c>
      <c r="AA337" t="s">
        <v>1268</v>
      </c>
      <c r="AB337" s="1">
        <v>0</v>
      </c>
      <c r="AC337" s="4">
        <f>IF(ISNUMBER(MATCH(AD337, $AD$2:AD336, 0)), INDEX($AC$2:AC336, MATCH(AD337, $AD$2:AD336, 0)), MAX($AC$2:AC336)+1)</f>
        <v>46</v>
      </c>
      <c r="AD337" t="str">
        <f t="shared" si="18"/>
        <v>เชียงราย-ฝาง</v>
      </c>
      <c r="AE337" t="s">
        <v>55</v>
      </c>
      <c r="AF337" s="1">
        <v>0</v>
      </c>
      <c r="AG337" s="1">
        <v>0</v>
      </c>
      <c r="AH337" s="1">
        <v>0</v>
      </c>
      <c r="AI337" t="s">
        <v>1269</v>
      </c>
      <c r="AJ337" s="1">
        <v>1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14061</v>
      </c>
      <c r="AS337" s="1">
        <v>164.74600000000001</v>
      </c>
      <c r="AT337" s="1">
        <f>Table1[[#This Row],[รวมต้นทุนค่าเดินทาง]]+Table1[[#This Row],[รวมต้นทุนค่าซ่อม]]+Table1[[#This Row],[รวมค่าเสื่อม]]</f>
        <v>15923.85920754717</v>
      </c>
      <c r="AU337" s="1">
        <f t="shared" si="16"/>
        <v>15694.248593490142</v>
      </c>
      <c r="AV337" s="1" t="str" cm="1">
        <f t="array" ref="AV337">IF(AC337&lt;4, "เก็บ", IF(OR(AT337 &lt; PERCENTILE(IF($AC$2:$AC$5092=AC337, $AT$2:$AT$5092), 0.25) - 1.5 * (PERCENTILE(IF($AC$2:$AC$5092=AC337, $AT$2:$AT$5092), 0.75) - PERCENTILE(IF($AC$2:$AC$5092=AC337, $AT$2:$AT$5092), 0.25)), AT337 &gt; PERCENTILE(IF($AC$2:$AC$5092=AC337, $AT$2:$AT$5092), 0.75) + 1.5 * (PERCENTILE(IF($AC$2:$AC$5092=AC337, $AT$2:$AT$5092), 0.75) - PERCENTILE(IF($AC$2:$AC$5092=AC337, $AT$2:$AT$5092), 0.25))), "ตัด", "เก็บ"))</f>
        <v>เก็บ</v>
      </c>
      <c r="AW337" s="1">
        <f t="shared" si="17"/>
        <v>17688.194167766444</v>
      </c>
      <c r="AX337" s="1">
        <v>19348.408930748934</v>
      </c>
      <c r="AY337" s="1">
        <v>1698.1132075471698</v>
      </c>
    </row>
    <row r="338" spans="1:51" x14ac:dyDescent="0.2">
      <c r="A338" s="3">
        <v>45378</v>
      </c>
      <c r="B338">
        <v>45378</v>
      </c>
      <c r="C338" t="s">
        <v>1270</v>
      </c>
      <c r="D338" t="s">
        <v>51</v>
      </c>
      <c r="E338" t="s">
        <v>61</v>
      </c>
      <c r="F338" t="s">
        <v>299</v>
      </c>
      <c r="G338" s="1">
        <v>2700</v>
      </c>
      <c r="H338" s="1">
        <v>4030</v>
      </c>
      <c r="I338" s="1">
        <v>1900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4600</v>
      </c>
      <c r="P338" t="s">
        <v>1271</v>
      </c>
      <c r="Q338" s="2">
        <v>45378</v>
      </c>
      <c r="R338" t="s">
        <v>55</v>
      </c>
      <c r="S338">
        <v>0</v>
      </c>
      <c r="T338" t="s">
        <v>71</v>
      </c>
      <c r="U338" t="s">
        <v>57</v>
      </c>
      <c r="V338" s="1">
        <v>2500</v>
      </c>
      <c r="W338" s="1">
        <v>0</v>
      </c>
      <c r="X338" s="1">
        <v>0</v>
      </c>
      <c r="AA338" t="s">
        <v>58</v>
      </c>
      <c r="AB338" s="1">
        <v>0</v>
      </c>
      <c r="AC338" s="4">
        <f>IF(ISNUMBER(MATCH(AD338, $AD$2:AD337, 0)), INDEX($AC$2:AC337, MATCH(AD338, $AD$2:AD337, 0)), MAX($AC$2:AC337)+1)</f>
        <v>10</v>
      </c>
      <c r="AD338" t="str">
        <f t="shared" si="18"/>
        <v>เชียงใหม่-กองลอย</v>
      </c>
      <c r="AE338" t="s">
        <v>55</v>
      </c>
      <c r="AF338" s="1">
        <v>0</v>
      </c>
      <c r="AG338" s="1">
        <v>0</v>
      </c>
      <c r="AH338" s="1">
        <v>200</v>
      </c>
      <c r="AI338" t="s">
        <v>1272</v>
      </c>
      <c r="AJ338" s="1">
        <v>1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11330</v>
      </c>
      <c r="AS338" s="1">
        <v>21.4</v>
      </c>
      <c r="AT338" s="1">
        <f>Table1[[#This Row],[รวมต้นทุนค่าเดินทาง]]+Table1[[#This Row],[รวมต้นทุนค่าซ่อม]]+Table1[[#This Row],[รวมค่าเสื่อม]]</f>
        <v>13120.267924528302</v>
      </c>
      <c r="AU338" s="1">
        <f t="shared" si="16"/>
        <v>14957.32855761775</v>
      </c>
      <c r="AV338" s="1" t="str" cm="1">
        <f t="array" ref="AV338">IF(AC338&lt;4, "เก็บ", IF(OR(AT338 &lt; PERCENTILE(IF($AC$2:$AC$5092=AC338, $AT$2:$AT$5092), 0.25) - 1.5 * (PERCENTILE(IF($AC$2:$AC$5092=AC338, $AT$2:$AT$5092), 0.75) - PERCENTILE(IF($AC$2:$AC$5092=AC338, $AT$2:$AT$5092), 0.25)), AT338 &gt; PERCENTILE(IF($AC$2:$AC$5092=AC338, $AT$2:$AT$5092), 0.75) + 1.5 * (PERCENTILE(IF($AC$2:$AC$5092=AC338, $AT$2:$AT$5092), 0.75) - PERCENTILE(IF($AC$2:$AC$5092=AC338, $AT$2:$AT$5092), 0.25))), "ตัด", "เก็บ"))</f>
        <v>เก็บ</v>
      </c>
      <c r="AW338" s="1">
        <f t="shared" si="17"/>
        <v>14419.089162907676</v>
      </c>
      <c r="AX338" s="1">
        <v>15077.196593123563</v>
      </c>
      <c r="AY338" s="1">
        <v>1768.867924528302</v>
      </c>
    </row>
    <row r="339" spans="1:51" x14ac:dyDescent="0.2">
      <c r="A339" s="3">
        <v>45378</v>
      </c>
      <c r="B339">
        <v>45378</v>
      </c>
      <c r="C339" t="s">
        <v>1273</v>
      </c>
      <c r="D339" t="s">
        <v>51</v>
      </c>
      <c r="E339" t="s">
        <v>52</v>
      </c>
      <c r="F339" t="s">
        <v>53</v>
      </c>
      <c r="G339" s="1">
        <v>1200</v>
      </c>
      <c r="H339" s="1">
        <v>4030</v>
      </c>
      <c r="I339" s="1">
        <v>1900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3100</v>
      </c>
      <c r="P339" t="s">
        <v>1274</v>
      </c>
      <c r="Q339" s="2">
        <v>45379</v>
      </c>
      <c r="R339" t="s">
        <v>55</v>
      </c>
      <c r="S339">
        <v>0</v>
      </c>
      <c r="T339" t="s">
        <v>71</v>
      </c>
      <c r="U339" t="s">
        <v>57</v>
      </c>
      <c r="V339" s="1">
        <v>2500</v>
      </c>
      <c r="W339" s="1">
        <v>0</v>
      </c>
      <c r="X339" s="1">
        <v>0</v>
      </c>
      <c r="AA339" t="s">
        <v>58</v>
      </c>
      <c r="AB339" s="1">
        <v>0</v>
      </c>
      <c r="AC339" s="4">
        <f>IF(ISNUMBER(MATCH(AD339, $AD$2:AD338, 0)), INDEX($AC$2:AC338, MATCH(AD339, $AD$2:AD338, 0)), MAX($AC$2:AC338)+1)</f>
        <v>10</v>
      </c>
      <c r="AD339" t="str">
        <f t="shared" si="18"/>
        <v>เชียงใหม่-กองลอย</v>
      </c>
      <c r="AE339" t="s">
        <v>55</v>
      </c>
      <c r="AF339" s="1">
        <v>0</v>
      </c>
      <c r="AG339" s="1">
        <v>0</v>
      </c>
      <c r="AH339" s="1">
        <v>0</v>
      </c>
      <c r="AI339" t="s">
        <v>1275</v>
      </c>
      <c r="AJ339" s="1">
        <v>1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9630</v>
      </c>
      <c r="AS339" s="1">
        <v>16.05</v>
      </c>
      <c r="AT339" s="1">
        <f>Table1[[#This Row],[รวมต้นทุนค่าเดินทาง]]+Table1[[#This Row],[รวมต้นทุนค่าซ่อม]]+Table1[[#This Row],[รวมค่าเสื่อม]]</f>
        <v>11376.81923076923</v>
      </c>
      <c r="AU339" s="1">
        <f t="shared" si="16"/>
        <v>14957.32855761775</v>
      </c>
      <c r="AV339" s="1" t="str" cm="1">
        <f t="array" ref="AV339">IF(AC339&lt;4, "เก็บ", IF(OR(AT339 &lt; PERCENTILE(IF($AC$2:$AC$5092=AC339, $AT$2:$AT$5092), 0.25) - 1.5 * (PERCENTILE(IF($AC$2:$AC$5092=AC339, $AT$2:$AT$5092), 0.75) - PERCENTILE(IF($AC$2:$AC$5092=AC339, $AT$2:$AT$5092), 0.25)), AT339 &gt; PERCENTILE(IF($AC$2:$AC$5092=AC339, $AT$2:$AT$5092), 0.75) + 1.5 * (PERCENTILE(IF($AC$2:$AC$5092=AC339, $AT$2:$AT$5092), 0.75) - PERCENTILE(IF($AC$2:$AC$5092=AC339, $AT$2:$AT$5092), 0.25))), "ตัด", "เก็บ"))</f>
        <v>เก็บ</v>
      </c>
      <c r="AW339" s="1">
        <f t="shared" si="17"/>
        <v>14419.089162907676</v>
      </c>
      <c r="AX339" s="1">
        <v>15077.196593123563</v>
      </c>
      <c r="AY339" s="1">
        <v>1730.7692307692307</v>
      </c>
    </row>
    <row r="340" spans="1:51" x14ac:dyDescent="0.2">
      <c r="A340" s="3">
        <v>45378</v>
      </c>
      <c r="B340">
        <v>45378</v>
      </c>
      <c r="C340" t="s">
        <v>1276</v>
      </c>
      <c r="D340" t="s">
        <v>51</v>
      </c>
      <c r="E340" t="s">
        <v>61</v>
      </c>
      <c r="F340" t="s">
        <v>80</v>
      </c>
      <c r="G340" s="1">
        <v>4200</v>
      </c>
      <c r="H340" s="1">
        <v>2530</v>
      </c>
      <c r="I340" s="1">
        <v>1900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6100</v>
      </c>
      <c r="P340" t="s">
        <v>1277</v>
      </c>
      <c r="Q340" s="2">
        <v>45378</v>
      </c>
      <c r="R340" t="s">
        <v>55</v>
      </c>
      <c r="S340">
        <v>0</v>
      </c>
      <c r="T340" t="s">
        <v>56</v>
      </c>
      <c r="U340" t="s">
        <v>57</v>
      </c>
      <c r="V340" s="1">
        <v>2500</v>
      </c>
      <c r="W340" s="1">
        <v>0</v>
      </c>
      <c r="X340" s="1">
        <v>0</v>
      </c>
      <c r="AA340" t="s">
        <v>58</v>
      </c>
      <c r="AB340" s="1">
        <v>0</v>
      </c>
      <c r="AC340" s="4">
        <f>IF(ISNUMBER(MATCH(AD340, $AD$2:AD339, 0)), INDEX($AC$2:AC339, MATCH(AD340, $AD$2:AD339, 0)), MAX($AC$2:AC339)+1)</f>
        <v>1</v>
      </c>
      <c r="AD340" t="str">
        <f t="shared" si="18"/>
        <v>ท่าลี่-กองลอย</v>
      </c>
      <c r="AE340" t="s">
        <v>55</v>
      </c>
      <c r="AF340" s="1">
        <v>0</v>
      </c>
      <c r="AG340" s="1">
        <v>0</v>
      </c>
      <c r="AH340" s="1">
        <v>0</v>
      </c>
      <c r="AI340" t="s">
        <v>1278</v>
      </c>
      <c r="AJ340" s="1">
        <v>1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11130</v>
      </c>
      <c r="AS340" s="1">
        <v>260.30907894736839</v>
      </c>
      <c r="AT340" s="1">
        <f>Table1[[#This Row],[รวมต้นทุนค่าเดินทาง]]+Table1[[#This Row],[รวมต้นทุนค่าซ่อม]]+Table1[[#This Row],[รวมค่าเสื่อม]]</f>
        <v>13035.045921052631</v>
      </c>
      <c r="AU340" s="1">
        <f t="shared" si="16"/>
        <v>13953.293816562818</v>
      </c>
      <c r="AV340" s="1" t="str" cm="1">
        <f t="array" ref="AV340">IF(AC340&lt;4, "เก็บ", IF(OR(AT340 &lt; PERCENTILE(IF($AC$2:$AC$5092=AC340, $AT$2:$AT$5092), 0.25) - 1.5 * (PERCENTILE(IF($AC$2:$AC$5092=AC340, $AT$2:$AT$5092), 0.75) - PERCENTILE(IF($AC$2:$AC$5092=AC340, $AT$2:$AT$5092), 0.25)), AT340 &gt; PERCENTILE(IF($AC$2:$AC$5092=AC340, $AT$2:$AT$5092), 0.75) + 1.5 * (PERCENTILE(IF($AC$2:$AC$5092=AC340, $AT$2:$AT$5092), 0.75) - PERCENTILE(IF($AC$2:$AC$5092=AC340, $AT$2:$AT$5092), 0.25))), "ตัด", "เก็บ"))</f>
        <v>เก็บ</v>
      </c>
      <c r="AW340" s="1">
        <f t="shared" si="17"/>
        <v>13953.293816562818</v>
      </c>
      <c r="AX340" s="1">
        <v>14426.372718098486</v>
      </c>
      <c r="AY340" s="1">
        <v>1644.7368421052631</v>
      </c>
    </row>
    <row r="341" spans="1:51" x14ac:dyDescent="0.2">
      <c r="A341" s="3">
        <v>45378</v>
      </c>
      <c r="B341">
        <v>45378</v>
      </c>
      <c r="C341" t="s">
        <v>1279</v>
      </c>
      <c r="D341" t="s">
        <v>51</v>
      </c>
      <c r="E341" t="s">
        <v>61</v>
      </c>
      <c r="F341" t="s">
        <v>1217</v>
      </c>
      <c r="G341" s="1">
        <v>2700</v>
      </c>
      <c r="H341" s="1">
        <v>4030</v>
      </c>
      <c r="I341" s="1">
        <v>1900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4600</v>
      </c>
      <c r="P341" t="s">
        <v>1280</v>
      </c>
      <c r="Q341" s="2">
        <v>45378</v>
      </c>
      <c r="R341" t="s">
        <v>55</v>
      </c>
      <c r="S341">
        <v>0</v>
      </c>
      <c r="T341" t="s">
        <v>56</v>
      </c>
      <c r="U341" t="s">
        <v>57</v>
      </c>
      <c r="V341" s="1">
        <v>2500</v>
      </c>
      <c r="W341" s="1">
        <v>0</v>
      </c>
      <c r="X341" s="1">
        <v>0</v>
      </c>
      <c r="AA341" t="s">
        <v>58</v>
      </c>
      <c r="AB341" s="1">
        <v>0</v>
      </c>
      <c r="AC341" s="4">
        <f>IF(ISNUMBER(MATCH(AD341, $AD$2:AD340, 0)), INDEX($AC$2:AC340, MATCH(AD341, $AD$2:AD340, 0)), MAX($AC$2:AC340)+1)</f>
        <v>1</v>
      </c>
      <c r="AD341" t="str">
        <f t="shared" si="18"/>
        <v>ท่าลี่-กองลอย</v>
      </c>
      <c r="AE341" t="s">
        <v>55</v>
      </c>
      <c r="AF341" s="1">
        <v>0</v>
      </c>
      <c r="AG341" s="1">
        <v>0</v>
      </c>
      <c r="AH341" s="1">
        <v>3185</v>
      </c>
      <c r="AI341" t="s">
        <v>1281</v>
      </c>
      <c r="AJ341" s="1">
        <v>1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14315</v>
      </c>
      <c r="AS341" s="1">
        <v>309.11703125000003</v>
      </c>
      <c r="AT341" s="1">
        <f>Table1[[#This Row],[รวมต้นทุนค่าเดินทาง]]+Table1[[#This Row],[รวมต้นทุนค่าซ่อม]]+Table1[[#This Row],[รวมค่าเสื่อม]]</f>
        <v>16486.699812706953</v>
      </c>
      <c r="AU341" s="1">
        <f t="shared" si="16"/>
        <v>13953.293816562818</v>
      </c>
      <c r="AV341" s="1" t="str" cm="1">
        <f t="array" ref="AV341">IF(AC341&lt;4, "เก็บ", IF(OR(AT341 &lt; PERCENTILE(IF($AC$2:$AC$5092=AC341, $AT$2:$AT$5092), 0.25) - 1.5 * (PERCENTILE(IF($AC$2:$AC$5092=AC341, $AT$2:$AT$5092), 0.75) - PERCENTILE(IF($AC$2:$AC$5092=AC341, $AT$2:$AT$5092), 0.25)), AT341 &gt; PERCENTILE(IF($AC$2:$AC$5092=AC341, $AT$2:$AT$5092), 0.75) + 1.5 * (PERCENTILE(IF($AC$2:$AC$5092=AC341, $AT$2:$AT$5092), 0.75) - PERCENTILE(IF($AC$2:$AC$5092=AC341, $AT$2:$AT$5092), 0.25))), "ตัด", "เก็บ"))</f>
        <v>เก็บ</v>
      </c>
      <c r="AW341" s="1">
        <f t="shared" si="17"/>
        <v>13953.293816562818</v>
      </c>
      <c r="AX341" s="1">
        <v>14426.372718098486</v>
      </c>
      <c r="AY341" s="1">
        <v>1862.5827814569536</v>
      </c>
    </row>
    <row r="342" spans="1:51" x14ac:dyDescent="0.2">
      <c r="A342" s="3">
        <v>45378</v>
      </c>
      <c r="B342">
        <v>45378</v>
      </c>
      <c r="C342" t="s">
        <v>1282</v>
      </c>
      <c r="D342" t="s">
        <v>66</v>
      </c>
      <c r="E342" t="s">
        <v>105</v>
      </c>
      <c r="F342" t="s">
        <v>895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731</v>
      </c>
      <c r="O342" s="1">
        <v>731</v>
      </c>
      <c r="P342" t="s">
        <v>1283</v>
      </c>
      <c r="Q342" s="2">
        <v>45378</v>
      </c>
      <c r="R342" t="s">
        <v>55</v>
      </c>
      <c r="S342">
        <v>0</v>
      </c>
      <c r="T342" t="s">
        <v>87</v>
      </c>
      <c r="U342" t="s">
        <v>71</v>
      </c>
      <c r="V342" s="1">
        <v>0</v>
      </c>
      <c r="W342" s="1">
        <v>640</v>
      </c>
      <c r="X342" s="1">
        <v>0</v>
      </c>
      <c r="Y342" t="s">
        <v>108</v>
      </c>
      <c r="Z342" t="s">
        <v>71</v>
      </c>
      <c r="AA342" t="s">
        <v>733</v>
      </c>
      <c r="AB342" s="1">
        <v>0</v>
      </c>
      <c r="AC342" s="4">
        <f>IF(ISNUMBER(MATCH(AD342, $AD$2:AD341, 0)), INDEX($AC$2:AC341, MATCH(AD342, $AD$2:AD341, 0)), MAX($AC$2:AC341)+1)</f>
        <v>6</v>
      </c>
      <c r="AD342" t="str">
        <f t="shared" si="18"/>
        <v>เชียงราย-เชียงใหม่</v>
      </c>
      <c r="AE342" t="s">
        <v>55</v>
      </c>
      <c r="AF342" s="1">
        <v>0</v>
      </c>
      <c r="AG342" s="1">
        <v>0</v>
      </c>
      <c r="AH342" s="1">
        <v>0</v>
      </c>
      <c r="AI342" t="s">
        <v>1284</v>
      </c>
      <c r="AJ342" s="1">
        <v>2</v>
      </c>
      <c r="AK342" s="1">
        <v>0</v>
      </c>
      <c r="AL342" s="1">
        <v>0</v>
      </c>
      <c r="AM342" s="1">
        <v>0</v>
      </c>
      <c r="AN342" s="1">
        <v>496.35629999999998</v>
      </c>
      <c r="AO342" s="1">
        <v>0</v>
      </c>
      <c r="AP342" s="1">
        <v>0</v>
      </c>
      <c r="AQ342" s="1">
        <v>0</v>
      </c>
      <c r="AR342" s="1">
        <v>1371</v>
      </c>
      <c r="AS342" s="1">
        <v>136.6421052631579</v>
      </c>
      <c r="AT342" s="1">
        <f>Table1[[#This Row],[รวมต้นทุนค่าเดินทาง]]+Table1[[#This Row],[รวมต้นทุนค่าซ่อม]]+Table1[[#This Row],[รวมค่าเสื่อม]]</f>
        <v>3033.0658340767172</v>
      </c>
      <c r="AU342" s="1">
        <f t="shared" si="16"/>
        <v>4428.3346813776061</v>
      </c>
      <c r="AV342" s="1" t="str" cm="1">
        <f t="array" ref="AV342">IF(AC342&lt;4, "เก็บ", IF(OR(AT342 &lt; PERCENTILE(IF($AC$2:$AC$5092=AC342, $AT$2:$AT$5092), 0.25) - 1.5 * (PERCENTILE(IF($AC$2:$AC$5092=AC342, $AT$2:$AT$5092), 0.75) - PERCENTILE(IF($AC$2:$AC$5092=AC342, $AT$2:$AT$5092), 0.25)), AT342 &gt; PERCENTILE(IF($AC$2:$AC$5092=AC342, $AT$2:$AT$5092), 0.75) + 1.5 * (PERCENTILE(IF($AC$2:$AC$5092=AC342, $AT$2:$AT$5092), 0.75) - PERCENTILE(IF($AC$2:$AC$5092=AC342, $AT$2:$AT$5092), 0.25))), "ตัด", "เก็บ"))</f>
        <v>เก็บ</v>
      </c>
      <c r="AW342" s="1">
        <f t="shared" si="17"/>
        <v>3873.7679454274344</v>
      </c>
      <c r="AX342" s="1">
        <v>2781.4385174989698</v>
      </c>
      <c r="AY342" s="1">
        <v>1525.4237288135594</v>
      </c>
    </row>
    <row r="343" spans="1:51" x14ac:dyDescent="0.2">
      <c r="A343" s="3">
        <v>45379</v>
      </c>
      <c r="B343">
        <v>45379</v>
      </c>
      <c r="C343" t="s">
        <v>1285</v>
      </c>
      <c r="D343" t="s">
        <v>51</v>
      </c>
      <c r="E343" t="s">
        <v>61</v>
      </c>
      <c r="F343" t="s">
        <v>1197</v>
      </c>
      <c r="G343" s="1">
        <v>4200</v>
      </c>
      <c r="H343" s="1">
        <v>2530</v>
      </c>
      <c r="I343" s="1">
        <v>1900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6100</v>
      </c>
      <c r="P343" t="s">
        <v>1286</v>
      </c>
      <c r="Q343" s="2">
        <v>45379</v>
      </c>
      <c r="R343" t="s">
        <v>55</v>
      </c>
      <c r="S343">
        <v>0</v>
      </c>
      <c r="T343" t="s">
        <v>56</v>
      </c>
      <c r="U343" t="s">
        <v>57</v>
      </c>
      <c r="V343" s="1">
        <v>2500</v>
      </c>
      <c r="W343" s="1">
        <v>0</v>
      </c>
      <c r="X343" s="1">
        <v>0</v>
      </c>
      <c r="AA343" t="s">
        <v>58</v>
      </c>
      <c r="AB343" s="1">
        <v>0</v>
      </c>
      <c r="AC343" s="4">
        <f>IF(ISNUMBER(MATCH(AD343, $AD$2:AD342, 0)), INDEX($AC$2:AC342, MATCH(AD343, $AD$2:AD342, 0)), MAX($AC$2:AC342)+1)</f>
        <v>1</v>
      </c>
      <c r="AD343" t="str">
        <f t="shared" si="18"/>
        <v>ท่าลี่-กองลอย</v>
      </c>
      <c r="AE343" t="s">
        <v>55</v>
      </c>
      <c r="AF343" s="1">
        <v>0</v>
      </c>
      <c r="AG343" s="1">
        <v>0</v>
      </c>
      <c r="AH343" s="1">
        <v>0</v>
      </c>
      <c r="AI343" t="s">
        <v>1287</v>
      </c>
      <c r="AJ343" s="1">
        <v>1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11130</v>
      </c>
      <c r="AS343" s="1">
        <v>21.488981288981289</v>
      </c>
      <c r="AT343" s="1">
        <f>Table1[[#This Row],[รวมต้นทุนค่าเดินทาง]]+Table1[[#This Row],[รวมต้นทุนค่าซ่อม]]+Table1[[#This Row],[รวมค่าเสื่อม]]</f>
        <v>13204.408689318177</v>
      </c>
      <c r="AU343" s="1">
        <f t="shared" si="16"/>
        <v>13953.293816562818</v>
      </c>
      <c r="AV343" s="1" t="str" cm="1">
        <f t="array" ref="AV343">IF(AC343&lt;4, "เก็บ", IF(OR(AT343 &lt; PERCENTILE(IF($AC$2:$AC$5092=AC343, $AT$2:$AT$5092), 0.25) - 1.5 * (PERCENTILE(IF($AC$2:$AC$5092=AC343, $AT$2:$AT$5092), 0.75) - PERCENTILE(IF($AC$2:$AC$5092=AC343, $AT$2:$AT$5092), 0.25)), AT343 &gt; PERCENTILE(IF($AC$2:$AC$5092=AC343, $AT$2:$AT$5092), 0.75) + 1.5 * (PERCENTILE(IF($AC$2:$AC$5092=AC343, $AT$2:$AT$5092), 0.75) - PERCENTILE(IF($AC$2:$AC$5092=AC343, $AT$2:$AT$5092), 0.25))), "ตัด", "เก็บ"))</f>
        <v>เก็บ</v>
      </c>
      <c r="AW343" s="1">
        <f t="shared" si="17"/>
        <v>13953.293816562818</v>
      </c>
      <c r="AX343" s="1">
        <v>14426.372718098486</v>
      </c>
      <c r="AY343" s="1">
        <v>2052.919708029197</v>
      </c>
    </row>
    <row r="344" spans="1:51" x14ac:dyDescent="0.2">
      <c r="A344" s="3">
        <v>45379</v>
      </c>
      <c r="B344">
        <v>45379</v>
      </c>
      <c r="C344" t="s">
        <v>1288</v>
      </c>
      <c r="D344" t="s">
        <v>51</v>
      </c>
      <c r="E344" t="s">
        <v>61</v>
      </c>
      <c r="F344" t="s">
        <v>1289</v>
      </c>
      <c r="G344" s="1">
        <v>2700</v>
      </c>
      <c r="H344" s="1">
        <v>4030</v>
      </c>
      <c r="I344" s="1">
        <v>2900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5600</v>
      </c>
      <c r="P344" t="s">
        <v>1290</v>
      </c>
      <c r="Q344" s="2">
        <v>45379</v>
      </c>
      <c r="R344" t="s">
        <v>55</v>
      </c>
      <c r="S344">
        <v>0</v>
      </c>
      <c r="T344" t="s">
        <v>56</v>
      </c>
      <c r="U344" t="s">
        <v>57</v>
      </c>
      <c r="V344" s="1">
        <v>2500</v>
      </c>
      <c r="W344" s="1">
        <v>0</v>
      </c>
      <c r="X344" s="1">
        <v>0</v>
      </c>
      <c r="AA344" t="s">
        <v>58</v>
      </c>
      <c r="AB344" s="1">
        <v>0</v>
      </c>
      <c r="AC344" s="4">
        <f>IF(ISNUMBER(MATCH(AD344, $AD$2:AD343, 0)), INDEX($AC$2:AC343, MATCH(AD344, $AD$2:AD343, 0)), MAX($AC$2:AC343)+1)</f>
        <v>1</v>
      </c>
      <c r="AD344" t="str">
        <f t="shared" si="18"/>
        <v>ท่าลี่-กองลอย</v>
      </c>
      <c r="AE344" t="s">
        <v>55</v>
      </c>
      <c r="AF344" s="1">
        <v>0</v>
      </c>
      <c r="AG344" s="1">
        <v>0</v>
      </c>
      <c r="AH344" s="1">
        <v>0</v>
      </c>
      <c r="AI344" t="s">
        <v>1291</v>
      </c>
      <c r="AJ344" s="1">
        <v>1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12130</v>
      </c>
      <c r="AS344" s="1">
        <v>25.68</v>
      </c>
      <c r="AT344" s="1">
        <f>Table1[[#This Row],[รวมต้นทุนค่าเดินทาง]]+Table1[[#This Row],[รวมต้นทุนค่าซ่อม]]+Table1[[#This Row],[รวมค่าเสื่อม]]</f>
        <v>13753.691363636364</v>
      </c>
      <c r="AU344" s="1">
        <f t="shared" si="16"/>
        <v>13953.293816562818</v>
      </c>
      <c r="AV344" s="1" t="str" cm="1">
        <f t="array" ref="AV344">IF(AC344&lt;4, "เก็บ", IF(OR(AT344 &lt; PERCENTILE(IF($AC$2:$AC$5092=AC344, $AT$2:$AT$5092), 0.25) - 1.5 * (PERCENTILE(IF($AC$2:$AC$5092=AC344, $AT$2:$AT$5092), 0.75) - PERCENTILE(IF($AC$2:$AC$5092=AC344, $AT$2:$AT$5092), 0.25)), AT344 &gt; PERCENTILE(IF($AC$2:$AC$5092=AC344, $AT$2:$AT$5092), 0.75) + 1.5 * (PERCENTILE(IF($AC$2:$AC$5092=AC344, $AT$2:$AT$5092), 0.75) - PERCENTILE(IF($AC$2:$AC$5092=AC344, $AT$2:$AT$5092), 0.25))), "ตัด", "เก็บ"))</f>
        <v>เก็บ</v>
      </c>
      <c r="AW344" s="1">
        <f t="shared" si="17"/>
        <v>13953.293816562818</v>
      </c>
      <c r="AX344" s="1">
        <v>14426.372718098486</v>
      </c>
      <c r="AY344" s="1">
        <v>1598.0113636363637</v>
      </c>
    </row>
    <row r="345" spans="1:51" x14ac:dyDescent="0.2">
      <c r="A345" s="3">
        <v>45379</v>
      </c>
      <c r="B345">
        <v>45379</v>
      </c>
      <c r="C345" t="s">
        <v>1292</v>
      </c>
      <c r="D345" t="s">
        <v>66</v>
      </c>
      <c r="E345" t="s">
        <v>105</v>
      </c>
      <c r="F345" t="s">
        <v>525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792</v>
      </c>
      <c r="P345" t="s">
        <v>1293</v>
      </c>
      <c r="Q345" s="2">
        <v>45379</v>
      </c>
      <c r="R345" t="s">
        <v>55</v>
      </c>
      <c r="S345">
        <v>0</v>
      </c>
      <c r="T345" t="s">
        <v>88</v>
      </c>
      <c r="U345" t="s">
        <v>71</v>
      </c>
      <c r="V345" s="1">
        <v>0</v>
      </c>
      <c r="W345" s="1">
        <v>1270</v>
      </c>
      <c r="X345" s="1">
        <v>792</v>
      </c>
      <c r="Y345" t="s">
        <v>88</v>
      </c>
      <c r="Z345" t="s">
        <v>71</v>
      </c>
      <c r="AA345" t="s">
        <v>58</v>
      </c>
      <c r="AB345" s="1">
        <v>0</v>
      </c>
      <c r="AC345" s="4">
        <f>IF(ISNUMBER(MATCH(AD345, $AD$2:AD344, 0)), INDEX($AC$2:AC344, MATCH(AD345, $AD$2:AD344, 0)), MAX($AC$2:AC344)+1)</f>
        <v>13</v>
      </c>
      <c r="AD345" t="str">
        <f t="shared" si="18"/>
        <v>แพร่-เชียงใหม่</v>
      </c>
      <c r="AE345" t="s">
        <v>55</v>
      </c>
      <c r="AF345" s="1">
        <v>0</v>
      </c>
      <c r="AG345" s="1">
        <v>0</v>
      </c>
      <c r="AH345" s="1">
        <v>0</v>
      </c>
      <c r="AI345" t="s">
        <v>1294</v>
      </c>
      <c r="AJ345" s="1">
        <v>1</v>
      </c>
      <c r="AK345" s="1">
        <v>0</v>
      </c>
      <c r="AL345" s="1">
        <v>0</v>
      </c>
      <c r="AM345" s="1">
        <v>0</v>
      </c>
      <c r="AN345" s="1">
        <v>966.81309999999996</v>
      </c>
      <c r="AO345" s="1">
        <v>0</v>
      </c>
      <c r="AP345" s="1">
        <v>513.41949999999997</v>
      </c>
      <c r="AQ345" s="1">
        <v>0</v>
      </c>
      <c r="AR345" s="1">
        <v>2062</v>
      </c>
      <c r="AS345" s="1">
        <v>138.2661904761905</v>
      </c>
      <c r="AT345" s="1">
        <f>Table1[[#This Row],[รวมต้นทุนค่าเดินทาง]]+Table1[[#This Row],[รวมต้นทุนค่าซ่อม]]+Table1[[#This Row],[รวมค่าเสื่อม]]</f>
        <v>3725.6899192897499</v>
      </c>
      <c r="AU345" s="1">
        <f t="shared" si="16"/>
        <v>4592.0787429767815</v>
      </c>
      <c r="AV345" s="1" t="str" cm="1">
        <f t="array" ref="AV345">IF(AC345&lt;4, "เก็บ", IF(OR(AT345 &lt; PERCENTILE(IF($AC$2:$AC$5092=AC345, $AT$2:$AT$5092), 0.25) - 1.5 * (PERCENTILE(IF($AC$2:$AC$5092=AC345, $AT$2:$AT$5092), 0.75) - PERCENTILE(IF($AC$2:$AC$5092=AC345, $AT$2:$AT$5092), 0.25)), AT345 &gt; PERCENTILE(IF($AC$2:$AC$5092=AC345, $AT$2:$AT$5092), 0.75) + 1.5 * (PERCENTILE(IF($AC$2:$AC$5092=AC345, $AT$2:$AT$5092), 0.75) - PERCENTILE(IF($AC$2:$AC$5092=AC345, $AT$2:$AT$5092), 0.25))), "ตัด", "เก็บ"))</f>
        <v>เก็บ</v>
      </c>
      <c r="AW345" s="1">
        <f t="shared" si="17"/>
        <v>4279.7356386749952</v>
      </c>
      <c r="AX345" s="1">
        <v>3355.5397680040655</v>
      </c>
      <c r="AY345" s="1">
        <v>1525.4237288135594</v>
      </c>
    </row>
    <row r="346" spans="1:51" x14ac:dyDescent="0.2">
      <c r="A346" s="3">
        <v>45380</v>
      </c>
      <c r="B346">
        <v>45380</v>
      </c>
      <c r="C346" t="s">
        <v>1295</v>
      </c>
      <c r="D346" t="s">
        <v>51</v>
      </c>
      <c r="E346" t="s">
        <v>61</v>
      </c>
      <c r="F346" t="s">
        <v>367</v>
      </c>
      <c r="G346" s="1">
        <v>2700</v>
      </c>
      <c r="H346" s="1">
        <v>4030</v>
      </c>
      <c r="I346" s="1">
        <v>1900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4600</v>
      </c>
      <c r="P346" t="s">
        <v>1296</v>
      </c>
      <c r="Q346" s="2">
        <v>45380</v>
      </c>
      <c r="R346" t="s">
        <v>55</v>
      </c>
      <c r="S346">
        <v>0</v>
      </c>
      <c r="T346" t="s">
        <v>56</v>
      </c>
      <c r="U346" t="s">
        <v>57</v>
      </c>
      <c r="V346" s="1">
        <v>2500</v>
      </c>
      <c r="W346" s="1">
        <v>0</v>
      </c>
      <c r="X346" s="1">
        <v>0</v>
      </c>
      <c r="AA346" t="s">
        <v>58</v>
      </c>
      <c r="AB346" s="1">
        <v>0</v>
      </c>
      <c r="AC346" s="4">
        <f>IF(ISNUMBER(MATCH(AD346, $AD$2:AD345, 0)), INDEX($AC$2:AC345, MATCH(AD346, $AD$2:AD345, 0)), MAX($AC$2:AC345)+1)</f>
        <v>1</v>
      </c>
      <c r="AD346" t="str">
        <f t="shared" si="18"/>
        <v>ท่าลี่-กองลอย</v>
      </c>
      <c r="AE346" t="s">
        <v>55</v>
      </c>
      <c r="AF346" s="1">
        <v>0</v>
      </c>
      <c r="AG346" s="1">
        <v>0</v>
      </c>
      <c r="AH346" s="1">
        <v>3185</v>
      </c>
      <c r="AI346" t="s">
        <v>1297</v>
      </c>
      <c r="AJ346" s="1">
        <v>1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14315</v>
      </c>
      <c r="AS346" s="1">
        <v>290.93367647058818</v>
      </c>
      <c r="AT346" s="1">
        <f>Table1[[#This Row],[รวมต้นทุนค่าเดินทาง]]+Table1[[#This Row],[รวมต้นทุนค่าซ่อม]]+Table1[[#This Row],[รวมค่าเสื่อม]]</f>
        <v>16118.030450664137</v>
      </c>
      <c r="AU346" s="1">
        <f t="shared" si="16"/>
        <v>13953.293816562818</v>
      </c>
      <c r="AV346" s="1" t="str" cm="1">
        <f t="array" ref="AV346">IF(AC346&lt;4, "เก็บ", IF(OR(AT346 &lt; PERCENTILE(IF($AC$2:$AC$5092=AC346, $AT$2:$AT$5092), 0.25) - 1.5 * (PERCENTILE(IF($AC$2:$AC$5092=AC346, $AT$2:$AT$5092), 0.75) - PERCENTILE(IF($AC$2:$AC$5092=AC346, $AT$2:$AT$5092), 0.25)), AT346 &gt; PERCENTILE(IF($AC$2:$AC$5092=AC346, $AT$2:$AT$5092), 0.75) + 1.5 * (PERCENTILE(IF($AC$2:$AC$5092=AC346, $AT$2:$AT$5092), 0.75) - PERCENTILE(IF($AC$2:$AC$5092=AC346, $AT$2:$AT$5092), 0.25))), "ตัด", "เก็บ"))</f>
        <v>เก็บ</v>
      </c>
      <c r="AW346" s="1">
        <f t="shared" si="17"/>
        <v>13953.293816562818</v>
      </c>
      <c r="AX346" s="1">
        <v>14426.372718098486</v>
      </c>
      <c r="AY346" s="1">
        <v>1512.0967741935483</v>
      </c>
    </row>
    <row r="347" spans="1:51" x14ac:dyDescent="0.2">
      <c r="A347" s="3">
        <v>45380</v>
      </c>
      <c r="B347">
        <v>45380</v>
      </c>
      <c r="C347" t="s">
        <v>1298</v>
      </c>
      <c r="D347" t="s">
        <v>51</v>
      </c>
      <c r="E347" t="s">
        <v>52</v>
      </c>
      <c r="F347" t="s">
        <v>1263</v>
      </c>
      <c r="G347" s="1">
        <v>2700</v>
      </c>
      <c r="H347" s="1">
        <v>4030</v>
      </c>
      <c r="I347" s="1">
        <v>1900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4600</v>
      </c>
      <c r="P347" t="s">
        <v>1299</v>
      </c>
      <c r="Q347" s="2">
        <v>45380</v>
      </c>
      <c r="R347" t="s">
        <v>55</v>
      </c>
      <c r="S347">
        <v>0</v>
      </c>
      <c r="T347" t="s">
        <v>56</v>
      </c>
      <c r="U347" t="s">
        <v>57</v>
      </c>
      <c r="V347" s="1">
        <v>2500</v>
      </c>
      <c r="W347" s="1">
        <v>0</v>
      </c>
      <c r="X347" s="1">
        <v>0</v>
      </c>
      <c r="AA347" t="s">
        <v>58</v>
      </c>
      <c r="AB347" s="1">
        <v>0</v>
      </c>
      <c r="AC347" s="4">
        <f>IF(ISNUMBER(MATCH(AD347, $AD$2:AD346, 0)), INDEX($AC$2:AC346, MATCH(AD347, $AD$2:AD346, 0)), MAX($AC$2:AC346)+1)</f>
        <v>1</v>
      </c>
      <c r="AD347" t="str">
        <f t="shared" si="18"/>
        <v>ท่าลี่-กองลอย</v>
      </c>
      <c r="AE347" t="s">
        <v>55</v>
      </c>
      <c r="AF347" s="1">
        <v>0</v>
      </c>
      <c r="AG347" s="1">
        <v>0</v>
      </c>
      <c r="AH347" s="1">
        <v>0</v>
      </c>
      <c r="AI347" t="s">
        <v>1300</v>
      </c>
      <c r="AJ347" s="1">
        <v>1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11130</v>
      </c>
      <c r="AS347" s="1">
        <v>15.10588235294118</v>
      </c>
      <c r="AT347" s="1">
        <f>Table1[[#This Row],[รวมต้นทุนค่าเดินทาง]]+Table1[[#This Row],[รวมต้นทุนค่าซ่อม]]+Table1[[#This Row],[รวมค่าเสื่อม]]</f>
        <v>12801.547600144353</v>
      </c>
      <c r="AU347" s="1">
        <f t="shared" si="16"/>
        <v>13953.293816562818</v>
      </c>
      <c r="AV347" s="1" t="str" cm="1">
        <f t="array" ref="AV347">IF(AC347&lt;4, "เก็บ", IF(OR(AT347 &lt; PERCENTILE(IF($AC$2:$AC$5092=AC347, $AT$2:$AT$5092), 0.25) - 1.5 * (PERCENTILE(IF($AC$2:$AC$5092=AC347, $AT$2:$AT$5092), 0.75) - PERCENTILE(IF($AC$2:$AC$5092=AC347, $AT$2:$AT$5092), 0.25)), AT347 &gt; PERCENTILE(IF($AC$2:$AC$5092=AC347, $AT$2:$AT$5092), 0.75) + 1.5 * (PERCENTILE(IF($AC$2:$AC$5092=AC347, $AT$2:$AT$5092), 0.75) - PERCENTILE(IF($AC$2:$AC$5092=AC347, $AT$2:$AT$5092), 0.25))), "ตัด", "เก็บ"))</f>
        <v>เก็บ</v>
      </c>
      <c r="AW347" s="1">
        <f t="shared" si="17"/>
        <v>13953.293816562818</v>
      </c>
      <c r="AX347" s="1">
        <v>14426.372718098486</v>
      </c>
      <c r="AY347" s="1">
        <v>1656.4417177914111</v>
      </c>
    </row>
    <row r="348" spans="1:51" x14ac:dyDescent="0.2">
      <c r="A348" s="3">
        <v>45380</v>
      </c>
      <c r="B348">
        <v>45380</v>
      </c>
      <c r="C348" t="s">
        <v>1301</v>
      </c>
      <c r="D348" t="s">
        <v>66</v>
      </c>
      <c r="E348" t="s">
        <v>184</v>
      </c>
      <c r="F348" t="s">
        <v>1088</v>
      </c>
      <c r="G348" s="1">
        <v>1048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1048</v>
      </c>
      <c r="P348" t="s">
        <v>1302</v>
      </c>
      <c r="Q348" s="2">
        <v>45381</v>
      </c>
      <c r="R348" t="s">
        <v>55</v>
      </c>
      <c r="S348">
        <v>0</v>
      </c>
      <c r="T348" t="s">
        <v>101</v>
      </c>
      <c r="U348" t="s">
        <v>254</v>
      </c>
      <c r="V348" s="1">
        <v>0</v>
      </c>
      <c r="W348" s="1">
        <v>914</v>
      </c>
      <c r="X348" s="1">
        <v>0</v>
      </c>
      <c r="Y348" t="s">
        <v>101</v>
      </c>
      <c r="Z348" t="s">
        <v>254</v>
      </c>
      <c r="AA348" t="s">
        <v>1303</v>
      </c>
      <c r="AB348" s="1">
        <v>0</v>
      </c>
      <c r="AC348" s="4">
        <f>IF(ISNUMBER(MATCH(AD348, $AD$2:AD347, 0)), INDEX($AC$2:AC347, MATCH(AD348, $AD$2:AD347, 0)), MAX($AC$2:AC347)+1)</f>
        <v>47</v>
      </c>
      <c r="AD348" t="str">
        <f t="shared" si="18"/>
        <v>พะเยา-ลำปาง</v>
      </c>
      <c r="AE348" t="s">
        <v>55</v>
      </c>
      <c r="AF348" s="1">
        <v>0</v>
      </c>
      <c r="AG348" s="1">
        <v>0</v>
      </c>
      <c r="AH348" s="1">
        <v>0</v>
      </c>
      <c r="AI348" t="s">
        <v>1304</v>
      </c>
      <c r="AJ348" s="1">
        <v>1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1962</v>
      </c>
      <c r="AS348" s="1">
        <v>1323.333333333333</v>
      </c>
      <c r="AT348" s="1">
        <f>Table1[[#This Row],[รวมต้นทุนค่าเดินทาง]]+Table1[[#This Row],[รวมต้นทุนค่าซ่อม]]+Table1[[#This Row],[รวมค่าเสื่อม]]</f>
        <v>5629.083333333333</v>
      </c>
      <c r="AU348" s="1">
        <f t="shared" si="16"/>
        <v>3096.9261200369933</v>
      </c>
      <c r="AV348" s="1" t="str" cm="1">
        <f t="array" ref="AV348">IF(AC348&lt;4, "เก็บ", IF(OR(AT348 &lt; PERCENTILE(IF($AC$2:$AC$5092=AC348, $AT$2:$AT$5092), 0.25) - 1.5 * (PERCENTILE(IF($AC$2:$AC$5092=AC348, $AT$2:$AT$5092), 0.75) - PERCENTILE(IF($AC$2:$AC$5092=AC348, $AT$2:$AT$5092), 0.25)), AT348 &gt; PERCENTILE(IF($AC$2:$AC$5092=AC348, $AT$2:$AT$5092), 0.75) + 1.5 * (PERCENTILE(IF($AC$2:$AC$5092=AC348, $AT$2:$AT$5092), 0.75) - PERCENTILE(IF($AC$2:$AC$5092=AC348, $AT$2:$AT$5092), 0.25))), "ตัด", "เก็บ"))</f>
        <v>เก็บ</v>
      </c>
      <c r="AW348" s="1">
        <f t="shared" si="17"/>
        <v>3096.9261200369933</v>
      </c>
      <c r="AX348" s="1">
        <v>2300.7744836116622</v>
      </c>
      <c r="AY348" s="1">
        <v>2343.75</v>
      </c>
    </row>
    <row r="349" spans="1:51" x14ac:dyDescent="0.2">
      <c r="A349" s="3">
        <v>45380</v>
      </c>
      <c r="B349">
        <v>45380</v>
      </c>
      <c r="C349" t="s">
        <v>1305</v>
      </c>
      <c r="D349" t="s">
        <v>66</v>
      </c>
      <c r="E349" t="s">
        <v>67</v>
      </c>
      <c r="F349" t="s">
        <v>529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288</v>
      </c>
      <c r="O349" s="1">
        <v>288</v>
      </c>
      <c r="P349" t="s">
        <v>1306</v>
      </c>
      <c r="Q349" s="2">
        <v>45381</v>
      </c>
      <c r="R349" t="s">
        <v>55</v>
      </c>
      <c r="S349">
        <v>0</v>
      </c>
      <c r="T349" t="s">
        <v>88</v>
      </c>
      <c r="U349" t="s">
        <v>372</v>
      </c>
      <c r="V349" s="1">
        <v>0</v>
      </c>
      <c r="W349" s="1">
        <v>0</v>
      </c>
      <c r="X349" s="1">
        <v>0</v>
      </c>
      <c r="AA349" t="s">
        <v>58</v>
      </c>
      <c r="AB349" s="1">
        <v>0</v>
      </c>
      <c r="AC349" s="4">
        <f>IF(ISNUMBER(MATCH(AD349, $AD$2:AD348, 0)), INDEX($AC$2:AC348, MATCH(AD349, $AD$2:AD348, 0)), MAX($AC$2:AC348)+1)</f>
        <v>48</v>
      </c>
      <c r="AD349" t="str">
        <f t="shared" si="18"/>
        <v>แพร่-น่าน</v>
      </c>
      <c r="AE349" t="s">
        <v>55</v>
      </c>
      <c r="AF349" s="1">
        <v>0</v>
      </c>
      <c r="AG349" s="1">
        <v>0</v>
      </c>
      <c r="AH349" s="1">
        <v>0</v>
      </c>
      <c r="AI349" t="s">
        <v>1307</v>
      </c>
      <c r="AJ349" s="1">
        <v>1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288</v>
      </c>
      <c r="AS349" s="1">
        <v>0</v>
      </c>
      <c r="AT349" s="1">
        <f>Table1[[#This Row],[รวมต้นทุนค่าเดินทาง]]+Table1[[#This Row],[รวมต้นทุนค่าซ่อม]]+Table1[[#This Row],[รวมค่าเสื่อม]]</f>
        <v>644.01265822784808</v>
      </c>
      <c r="AU349" s="1">
        <f t="shared" si="16"/>
        <v>699.97184635530334</v>
      </c>
      <c r="AV349" s="1" t="str" cm="1">
        <f t="array" ref="AV349">IF(AC349&lt;4, "เก็บ", IF(OR(AT349 &lt; PERCENTILE(IF($AC$2:$AC$5092=AC349, $AT$2:$AT$5092), 0.25) - 1.5 * (PERCENTILE(IF($AC$2:$AC$5092=AC349, $AT$2:$AT$5092), 0.75) - PERCENTILE(IF($AC$2:$AC$5092=AC349, $AT$2:$AT$5092), 0.25)), AT349 &gt; PERCENTILE(IF($AC$2:$AC$5092=AC349, $AT$2:$AT$5092), 0.75) + 1.5 * (PERCENTILE(IF($AC$2:$AC$5092=AC349, $AT$2:$AT$5092), 0.75) - PERCENTILE(IF($AC$2:$AC$5092=AC349, $AT$2:$AT$5092), 0.25))), "ตัด", "เก็บ"))</f>
        <v>เก็บ</v>
      </c>
      <c r="AW349" s="1">
        <f t="shared" si="17"/>
        <v>699.97184635530334</v>
      </c>
      <c r="AX349" s="1">
        <v>393.59999999999997</v>
      </c>
      <c r="AY349" s="1">
        <v>356.01265822784808</v>
      </c>
    </row>
    <row r="350" spans="1:51" x14ac:dyDescent="0.2">
      <c r="A350" s="3">
        <v>45380</v>
      </c>
      <c r="B350">
        <v>45380</v>
      </c>
      <c r="C350" t="s">
        <v>1308</v>
      </c>
      <c r="D350" t="s">
        <v>66</v>
      </c>
      <c r="E350" t="s">
        <v>105</v>
      </c>
      <c r="F350" t="s">
        <v>106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731</v>
      </c>
      <c r="O350" s="1">
        <v>731</v>
      </c>
      <c r="P350" t="s">
        <v>1309</v>
      </c>
      <c r="Q350" s="2">
        <v>45380</v>
      </c>
      <c r="R350" t="s">
        <v>55</v>
      </c>
      <c r="S350">
        <v>0</v>
      </c>
      <c r="T350" t="s">
        <v>87</v>
      </c>
      <c r="U350" t="s">
        <v>71</v>
      </c>
      <c r="V350" s="1">
        <v>0</v>
      </c>
      <c r="W350" s="1">
        <v>640</v>
      </c>
      <c r="X350" s="1">
        <v>0</v>
      </c>
      <c r="Y350" t="s">
        <v>108</v>
      </c>
      <c r="Z350" t="s">
        <v>71</v>
      </c>
      <c r="AA350" t="s">
        <v>733</v>
      </c>
      <c r="AB350" s="1">
        <v>0</v>
      </c>
      <c r="AC350" s="4">
        <f>IF(ISNUMBER(MATCH(AD350, $AD$2:AD349, 0)), INDEX($AC$2:AC349, MATCH(AD350, $AD$2:AD349, 0)), MAX($AC$2:AC349)+1)</f>
        <v>6</v>
      </c>
      <c r="AD350" t="str">
        <f t="shared" si="18"/>
        <v>เชียงราย-เชียงใหม่</v>
      </c>
      <c r="AE350" t="s">
        <v>55</v>
      </c>
      <c r="AF350" s="1">
        <v>0</v>
      </c>
      <c r="AG350" s="1">
        <v>0</v>
      </c>
      <c r="AH350" s="1">
        <v>0</v>
      </c>
      <c r="AI350" t="s">
        <v>1310</v>
      </c>
      <c r="AJ350" s="1">
        <v>2</v>
      </c>
      <c r="AK350" s="1">
        <v>0</v>
      </c>
      <c r="AL350" s="1">
        <v>0</v>
      </c>
      <c r="AM350" s="1">
        <v>0</v>
      </c>
      <c r="AN350" s="1">
        <v>476.55079999999998</v>
      </c>
      <c r="AO350" s="1">
        <v>0</v>
      </c>
      <c r="AP350" s="1">
        <v>0</v>
      </c>
      <c r="AQ350" s="1">
        <v>0</v>
      </c>
      <c r="AR350" s="1">
        <v>1371</v>
      </c>
      <c r="AS350" s="1">
        <v>132.95949999999999</v>
      </c>
      <c r="AT350" s="1">
        <f>Table1[[#This Row],[รวมต้นทุนค่าเดินทาง]]+Table1[[#This Row],[รวมต้นทุนค่าซ่อม]]+Table1[[#This Row],[รวมค่าเสื่อม]]</f>
        <v>3049.0238776824035</v>
      </c>
      <c r="AU350" s="1">
        <f t="shared" si="16"/>
        <v>4428.3346813776061</v>
      </c>
      <c r="AV350" s="1" t="str" cm="1">
        <f t="array" ref="AV350">IF(AC350&lt;4, "เก็บ", IF(OR(AT350 &lt; PERCENTILE(IF($AC$2:$AC$5092=AC350, $AT$2:$AT$5092), 0.25) - 1.5 * (PERCENTILE(IF($AC$2:$AC$5092=AC350, $AT$2:$AT$5092), 0.75) - PERCENTILE(IF($AC$2:$AC$5092=AC350, $AT$2:$AT$5092), 0.25)), AT350 &gt; PERCENTILE(IF($AC$2:$AC$5092=AC350, $AT$2:$AT$5092), 0.75) + 1.5 * (PERCENTILE(IF($AC$2:$AC$5092=AC350, $AT$2:$AT$5092), 0.75) - PERCENTILE(IF($AC$2:$AC$5092=AC350, $AT$2:$AT$5092), 0.25))), "ตัด", "เก็บ"))</f>
        <v>เก็บ</v>
      </c>
      <c r="AW350" s="1">
        <f t="shared" si="17"/>
        <v>3873.7679454274344</v>
      </c>
      <c r="AX350" s="1">
        <v>2781.4385174989698</v>
      </c>
      <c r="AY350" s="1">
        <v>1545.0643776824033</v>
      </c>
    </row>
    <row r="351" spans="1:51" x14ac:dyDescent="0.2">
      <c r="A351" s="3">
        <v>45381</v>
      </c>
      <c r="B351">
        <v>45381</v>
      </c>
      <c r="C351" t="s">
        <v>1311</v>
      </c>
      <c r="D351" t="s">
        <v>51</v>
      </c>
      <c r="E351" t="s">
        <v>52</v>
      </c>
      <c r="F351" t="s">
        <v>1312</v>
      </c>
      <c r="G351" s="1">
        <v>2700</v>
      </c>
      <c r="H351" s="1">
        <v>3805</v>
      </c>
      <c r="I351" s="1">
        <v>1900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4600</v>
      </c>
      <c r="P351" t="s">
        <v>1313</v>
      </c>
      <c r="Q351" s="2">
        <v>45381</v>
      </c>
      <c r="R351" t="s">
        <v>55</v>
      </c>
      <c r="S351">
        <v>0</v>
      </c>
      <c r="T351" t="s">
        <v>71</v>
      </c>
      <c r="U351" t="s">
        <v>57</v>
      </c>
      <c r="V351" s="1">
        <v>2500</v>
      </c>
      <c r="W351" s="1">
        <v>0</v>
      </c>
      <c r="X351" s="1">
        <v>0</v>
      </c>
      <c r="AA351" t="s">
        <v>58</v>
      </c>
      <c r="AB351" s="1">
        <v>0</v>
      </c>
      <c r="AC351" s="4">
        <f>IF(ISNUMBER(MATCH(AD351, $AD$2:AD350, 0)), INDEX($AC$2:AC350, MATCH(AD351, $AD$2:AD350, 0)), MAX($AC$2:AC350)+1)</f>
        <v>10</v>
      </c>
      <c r="AD351" t="str">
        <f t="shared" si="18"/>
        <v>เชียงใหม่-กองลอย</v>
      </c>
      <c r="AE351" t="s">
        <v>55</v>
      </c>
      <c r="AF351" s="1">
        <v>0</v>
      </c>
      <c r="AG351" s="1">
        <v>0</v>
      </c>
      <c r="AH351" s="1">
        <v>0</v>
      </c>
      <c r="AI351" t="s">
        <v>1314</v>
      </c>
      <c r="AJ351" s="1">
        <v>1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10905</v>
      </c>
      <c r="AS351" s="1">
        <v>353.27660714285707</v>
      </c>
      <c r="AT351" s="1">
        <f>Table1[[#This Row],[รวมต้นทุนค่าเดินทาง]]+Table1[[#This Row],[รวมต้นทุนค่าซ่อม]]+Table1[[#This Row],[รวมค่าเสื่อม]]</f>
        <v>12935.29524068323</v>
      </c>
      <c r="AU351" s="1">
        <f t="shared" si="16"/>
        <v>14957.32855761775</v>
      </c>
      <c r="AV351" s="1" t="str" cm="1">
        <f t="array" ref="AV351">IF(AC351&lt;4, "เก็บ", IF(OR(AT351 &lt; PERCENTILE(IF($AC$2:$AC$5092=AC351, $AT$2:$AT$5092), 0.25) - 1.5 * (PERCENTILE(IF($AC$2:$AC$5092=AC351, $AT$2:$AT$5092), 0.75) - PERCENTILE(IF($AC$2:$AC$5092=AC351, $AT$2:$AT$5092), 0.25)), AT351 &gt; PERCENTILE(IF($AC$2:$AC$5092=AC351, $AT$2:$AT$5092), 0.75) + 1.5 * (PERCENTILE(IF($AC$2:$AC$5092=AC351, $AT$2:$AT$5092), 0.75) - PERCENTILE(IF($AC$2:$AC$5092=AC351, $AT$2:$AT$5092), 0.25))), "ตัด", "เก็บ"))</f>
        <v>เก็บ</v>
      </c>
      <c r="AW351" s="1">
        <f t="shared" si="17"/>
        <v>14419.089162907676</v>
      </c>
      <c r="AX351" s="1">
        <v>15077.196593123563</v>
      </c>
      <c r="AY351" s="1">
        <v>1677.0186335403728</v>
      </c>
    </row>
    <row r="352" spans="1:51" x14ac:dyDescent="0.2">
      <c r="A352" s="3">
        <v>45381</v>
      </c>
      <c r="B352">
        <v>45381</v>
      </c>
      <c r="C352" t="s">
        <v>1315</v>
      </c>
      <c r="D352" t="s">
        <v>66</v>
      </c>
      <c r="E352" t="s">
        <v>148</v>
      </c>
      <c r="F352" t="s">
        <v>1316</v>
      </c>
      <c r="G352" s="1">
        <v>2975</v>
      </c>
      <c r="H352" s="1">
        <v>4429</v>
      </c>
      <c r="I352" s="1">
        <v>1300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4275</v>
      </c>
      <c r="P352" t="s">
        <v>1317</v>
      </c>
      <c r="Q352" s="2">
        <v>45381</v>
      </c>
      <c r="R352" t="s">
        <v>55</v>
      </c>
      <c r="S352">
        <v>0</v>
      </c>
      <c r="T352" t="s">
        <v>71</v>
      </c>
      <c r="U352" t="s">
        <v>57</v>
      </c>
      <c r="V352" s="1">
        <v>3656</v>
      </c>
      <c r="W352" s="1">
        <v>1155</v>
      </c>
      <c r="X352" s="1">
        <v>0</v>
      </c>
      <c r="Y352" t="s">
        <v>71</v>
      </c>
      <c r="Z352" t="s">
        <v>57</v>
      </c>
      <c r="AA352" t="s">
        <v>1318</v>
      </c>
      <c r="AB352" s="1">
        <v>0</v>
      </c>
      <c r="AC352" s="4">
        <f>IF(ISNUMBER(MATCH(AD352, $AD$2:AD351, 0)), INDEX($AC$2:AC351, MATCH(AD352, $AD$2:AD351, 0)), MAX($AC$2:AC351)+1)</f>
        <v>10</v>
      </c>
      <c r="AD352" t="str">
        <f t="shared" si="18"/>
        <v>เชียงใหม่-กองลอย</v>
      </c>
      <c r="AE352" t="s">
        <v>55</v>
      </c>
      <c r="AF352" s="1">
        <v>0</v>
      </c>
      <c r="AG352" s="1">
        <v>0</v>
      </c>
      <c r="AH352" s="1">
        <v>0</v>
      </c>
      <c r="AI352" t="s">
        <v>1319</v>
      </c>
      <c r="AJ352" s="1">
        <v>1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13515</v>
      </c>
      <c r="AS352" s="1">
        <v>1122.223529411765</v>
      </c>
      <c r="AT352" s="1">
        <f>Table1[[#This Row],[รวมต้นทุนค่าเดินทาง]]+Table1[[#This Row],[รวมต้นทุนค่าซ่อม]]+Table1[[#This Row],[รวมค่าเสื่อม]]</f>
        <v>15920.11826625387</v>
      </c>
      <c r="AU352" s="1">
        <f t="shared" si="16"/>
        <v>14957.32855761775</v>
      </c>
      <c r="AV352" s="1" t="str" cm="1">
        <f t="array" ref="AV352">IF(AC352&lt;4, "เก็บ", IF(OR(AT352 &lt; PERCENTILE(IF($AC$2:$AC$5092=AC352, $AT$2:$AT$5092), 0.25) - 1.5 * (PERCENTILE(IF($AC$2:$AC$5092=AC352, $AT$2:$AT$5092), 0.75) - PERCENTILE(IF($AC$2:$AC$5092=AC352, $AT$2:$AT$5092), 0.25)), AT352 &gt; PERCENTILE(IF($AC$2:$AC$5092=AC352, $AT$2:$AT$5092), 0.75) + 1.5 * (PERCENTILE(IF($AC$2:$AC$5092=AC352, $AT$2:$AT$5092), 0.75) - PERCENTILE(IF($AC$2:$AC$5092=AC352, $AT$2:$AT$5092), 0.25))), "ตัด", "เก็บ"))</f>
        <v>เก็บ</v>
      </c>
      <c r="AW352" s="1">
        <f t="shared" si="17"/>
        <v>14419.089162907676</v>
      </c>
      <c r="AX352" s="1">
        <v>15077.196593123563</v>
      </c>
      <c r="AY352" s="1">
        <v>1282.8947368421052</v>
      </c>
    </row>
    <row r="353" spans="1:51" x14ac:dyDescent="0.2">
      <c r="A353" s="3">
        <v>45381</v>
      </c>
      <c r="B353">
        <v>45381</v>
      </c>
      <c r="C353" t="s">
        <v>1320</v>
      </c>
      <c r="D353" t="s">
        <v>66</v>
      </c>
      <c r="E353" t="s">
        <v>148</v>
      </c>
      <c r="F353" t="s">
        <v>547</v>
      </c>
      <c r="G353" s="1">
        <v>2000</v>
      </c>
      <c r="H353" s="1">
        <v>4429</v>
      </c>
      <c r="I353" s="1">
        <v>1300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3300</v>
      </c>
      <c r="P353" t="s">
        <v>1321</v>
      </c>
      <c r="Q353" s="2">
        <v>45381</v>
      </c>
      <c r="R353" t="s">
        <v>55</v>
      </c>
      <c r="S353">
        <v>0</v>
      </c>
      <c r="T353" t="s">
        <v>71</v>
      </c>
      <c r="U353" t="s">
        <v>57</v>
      </c>
      <c r="V353" s="1">
        <v>3656</v>
      </c>
      <c r="W353" s="1">
        <v>1155</v>
      </c>
      <c r="X353" s="1">
        <v>0</v>
      </c>
      <c r="Y353" t="s">
        <v>71</v>
      </c>
      <c r="Z353" t="s">
        <v>57</v>
      </c>
      <c r="AA353" t="s">
        <v>1318</v>
      </c>
      <c r="AB353" s="1">
        <v>0</v>
      </c>
      <c r="AC353" s="4">
        <f>IF(ISNUMBER(MATCH(AD353, $AD$2:AD352, 0)), INDEX($AC$2:AC352, MATCH(AD353, $AD$2:AD352, 0)), MAX($AC$2:AC352)+1)</f>
        <v>10</v>
      </c>
      <c r="AD353" t="str">
        <f t="shared" si="18"/>
        <v>เชียงใหม่-กองลอย</v>
      </c>
      <c r="AE353" t="s">
        <v>55</v>
      </c>
      <c r="AF353" s="1">
        <v>0</v>
      </c>
      <c r="AG353" s="1">
        <v>0</v>
      </c>
      <c r="AH353" s="1">
        <v>0</v>
      </c>
      <c r="AI353" t="s">
        <v>1322</v>
      </c>
      <c r="AJ353" s="1">
        <v>1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12540</v>
      </c>
      <c r="AS353" s="1">
        <v>1385.3857142857139</v>
      </c>
      <c r="AT353" s="1">
        <f>Table1[[#This Row],[รวมต้นทุนค่าเดินทาง]]+Table1[[#This Row],[รวมต้นทุนค่าซ่อม]]+Table1[[#This Row],[รวมค่าเสื่อม]]</f>
        <v>15139.078660343806</v>
      </c>
      <c r="AU353" s="1">
        <f t="shared" si="16"/>
        <v>14957.32855761775</v>
      </c>
      <c r="AV353" s="1" t="str" cm="1">
        <f t="array" ref="AV353">IF(AC353&lt;4, "เก็บ", IF(OR(AT353 &lt; PERCENTILE(IF($AC$2:$AC$5092=AC353, $AT$2:$AT$5092), 0.25) - 1.5 * (PERCENTILE(IF($AC$2:$AC$5092=AC353, $AT$2:$AT$5092), 0.75) - PERCENTILE(IF($AC$2:$AC$5092=AC353, $AT$2:$AT$5092), 0.25)), AT353 &gt; PERCENTILE(IF($AC$2:$AC$5092=AC353, $AT$2:$AT$5092), 0.75) + 1.5 * (PERCENTILE(IF($AC$2:$AC$5092=AC353, $AT$2:$AT$5092), 0.75) - PERCENTILE(IF($AC$2:$AC$5092=AC353, $AT$2:$AT$5092), 0.25))), "ตัด", "เก็บ"))</f>
        <v>เก็บ</v>
      </c>
      <c r="AW353" s="1">
        <f t="shared" si="17"/>
        <v>14419.089162907676</v>
      </c>
      <c r="AX353" s="1">
        <v>15077.196593123563</v>
      </c>
      <c r="AY353" s="1">
        <v>1213.6929460580914</v>
      </c>
    </row>
    <row r="354" spans="1:51" x14ac:dyDescent="0.2">
      <c r="A354" s="3">
        <v>45381</v>
      </c>
      <c r="B354">
        <v>45381</v>
      </c>
      <c r="C354" t="s">
        <v>1323</v>
      </c>
      <c r="D354" t="s">
        <v>66</v>
      </c>
      <c r="E354" t="s">
        <v>84</v>
      </c>
      <c r="F354" t="s">
        <v>1068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t="s">
        <v>1324</v>
      </c>
      <c r="Q354" s="2">
        <v>45381</v>
      </c>
      <c r="R354" t="s">
        <v>55</v>
      </c>
      <c r="S354">
        <v>0</v>
      </c>
      <c r="T354" t="s">
        <v>88</v>
      </c>
      <c r="U354" t="s">
        <v>71</v>
      </c>
      <c r="V354" s="1">
        <v>0</v>
      </c>
      <c r="W354" s="1">
        <v>1219</v>
      </c>
      <c r="X354" s="1">
        <v>0</v>
      </c>
      <c r="Y354" t="s">
        <v>88</v>
      </c>
      <c r="Z354" t="s">
        <v>71</v>
      </c>
      <c r="AA354" t="s">
        <v>1325</v>
      </c>
      <c r="AB354" s="1">
        <v>0</v>
      </c>
      <c r="AC354" s="4">
        <f>IF(ISNUMBER(MATCH(AD354, $AD$2:AD353, 0)), INDEX($AC$2:AC353, MATCH(AD354, $AD$2:AD353, 0)), MAX($AC$2:AC353)+1)</f>
        <v>13</v>
      </c>
      <c r="AD354" t="str">
        <f t="shared" si="18"/>
        <v>แพร่-เชียงใหม่</v>
      </c>
      <c r="AE354" t="s">
        <v>55</v>
      </c>
      <c r="AF354" s="1">
        <v>0</v>
      </c>
      <c r="AG354" s="1">
        <v>0</v>
      </c>
      <c r="AH354" s="1">
        <v>0</v>
      </c>
      <c r="AI354" t="s">
        <v>1326</v>
      </c>
      <c r="AJ354" s="1">
        <v>1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1219</v>
      </c>
      <c r="AS354" s="1">
        <v>136.05950000000001</v>
      </c>
      <c r="AT354" s="1">
        <f>Table1[[#This Row],[รวมต้นทุนค่าเดินทาง]]+Table1[[#This Row],[รวมต้นทุนค่าซ่อม]]+Table1[[#This Row],[รวมค่าเสื่อม]]</f>
        <v>2855.0595000000003</v>
      </c>
      <c r="AU354" s="1">
        <f t="shared" si="16"/>
        <v>4592.0787429767815</v>
      </c>
      <c r="AV354" s="1" t="str" cm="1">
        <f t="array" ref="AV354">IF(AC354&lt;4, "เก็บ", IF(OR(AT354 &lt; PERCENTILE(IF($AC$2:$AC$5092=AC354, $AT$2:$AT$5092), 0.25) - 1.5 * (PERCENTILE(IF($AC$2:$AC$5092=AC354, $AT$2:$AT$5092), 0.75) - PERCENTILE(IF($AC$2:$AC$5092=AC354, $AT$2:$AT$5092), 0.25)), AT354 &gt; PERCENTILE(IF($AC$2:$AC$5092=AC354, $AT$2:$AT$5092), 0.75) + 1.5 * (PERCENTILE(IF($AC$2:$AC$5092=AC354, $AT$2:$AT$5092), 0.75) - PERCENTILE(IF($AC$2:$AC$5092=AC354, $AT$2:$AT$5092), 0.25))), "ตัด", "เก็บ"))</f>
        <v>เก็บ</v>
      </c>
      <c r="AW354" s="1">
        <f t="shared" si="17"/>
        <v>4279.7356386749952</v>
      </c>
      <c r="AX354" s="1">
        <v>3355.5397680040655</v>
      </c>
      <c r="AY354" s="1">
        <v>1500</v>
      </c>
    </row>
    <row r="355" spans="1:51" x14ac:dyDescent="0.2">
      <c r="A355" s="3">
        <v>45381</v>
      </c>
      <c r="B355">
        <v>45381</v>
      </c>
      <c r="C355" t="s">
        <v>1327</v>
      </c>
      <c r="D355" t="s">
        <v>66</v>
      </c>
      <c r="E355" t="s">
        <v>105</v>
      </c>
      <c r="F355" t="s">
        <v>1169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731</v>
      </c>
      <c r="O355" s="1">
        <v>731</v>
      </c>
      <c r="P355" t="s">
        <v>1328</v>
      </c>
      <c r="Q355" s="2">
        <v>45381</v>
      </c>
      <c r="R355" t="s">
        <v>55</v>
      </c>
      <c r="S355">
        <v>0</v>
      </c>
      <c r="T355" t="s">
        <v>87</v>
      </c>
      <c r="U355" t="s">
        <v>71</v>
      </c>
      <c r="V355" s="1">
        <v>0</v>
      </c>
      <c r="W355" s="1">
        <v>640</v>
      </c>
      <c r="X355" s="1">
        <v>0</v>
      </c>
      <c r="Y355" t="s">
        <v>108</v>
      </c>
      <c r="Z355" t="s">
        <v>71</v>
      </c>
      <c r="AA355" t="s">
        <v>733</v>
      </c>
      <c r="AB355" s="1">
        <v>0</v>
      </c>
      <c r="AC355" s="4">
        <f>IF(ISNUMBER(MATCH(AD355, $AD$2:AD354, 0)), INDEX($AC$2:AC354, MATCH(AD355, $AD$2:AD354, 0)), MAX($AC$2:AC354)+1)</f>
        <v>6</v>
      </c>
      <c r="AD355" t="str">
        <f t="shared" si="18"/>
        <v>เชียงราย-เชียงใหม่</v>
      </c>
      <c r="AE355" t="s">
        <v>55</v>
      </c>
      <c r="AF355" s="1">
        <v>0</v>
      </c>
      <c r="AG355" s="1">
        <v>0</v>
      </c>
      <c r="AH355" s="1">
        <v>0</v>
      </c>
      <c r="AI355" t="s">
        <v>1329</v>
      </c>
      <c r="AJ355" s="1">
        <v>1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1371</v>
      </c>
      <c r="AS355" s="1">
        <v>136.6415789473684</v>
      </c>
      <c r="AT355" s="1">
        <f>Table1[[#This Row],[รวมต้นทุนค่าเดินทาง]]+Table1[[#This Row],[รวมต้นทุนค่าซ่อม]]+Table1[[#This Row],[รวมค่าเสื่อม]]</f>
        <v>2995.2448847324922</v>
      </c>
      <c r="AU355" s="1">
        <f t="shared" si="16"/>
        <v>4428.3346813776061</v>
      </c>
      <c r="AV355" s="1" t="str" cm="1">
        <f t="array" ref="AV355">IF(AC355&lt;4, "เก็บ", IF(OR(AT355 &lt; PERCENTILE(IF($AC$2:$AC$5092=AC355, $AT$2:$AT$5092), 0.25) - 1.5 * (PERCENTILE(IF($AC$2:$AC$5092=AC355, $AT$2:$AT$5092), 0.75) - PERCENTILE(IF($AC$2:$AC$5092=AC355, $AT$2:$AT$5092), 0.25)), AT355 &gt; PERCENTILE(IF($AC$2:$AC$5092=AC355, $AT$2:$AT$5092), 0.75) + 1.5 * (PERCENTILE(IF($AC$2:$AC$5092=AC355, $AT$2:$AT$5092), 0.75) - PERCENTILE(IF($AC$2:$AC$5092=AC355, $AT$2:$AT$5092), 0.25))), "ตัด", "เก็บ"))</f>
        <v>เก็บ</v>
      </c>
      <c r="AW355" s="1">
        <f t="shared" si="17"/>
        <v>3873.7679454274344</v>
      </c>
      <c r="AX355" s="1">
        <v>2781.4385174989698</v>
      </c>
      <c r="AY355" s="1">
        <v>1487.6033057851239</v>
      </c>
    </row>
    <row r="356" spans="1:51" x14ac:dyDescent="0.2">
      <c r="A356" s="3">
        <v>45382</v>
      </c>
      <c r="B356">
        <v>45382</v>
      </c>
      <c r="C356" t="s">
        <v>1330</v>
      </c>
      <c r="D356" t="s">
        <v>51</v>
      </c>
      <c r="E356" t="s">
        <v>61</v>
      </c>
      <c r="F356" t="s">
        <v>1241</v>
      </c>
      <c r="G356" s="1">
        <v>2700</v>
      </c>
      <c r="H356" s="1">
        <v>4030</v>
      </c>
      <c r="I356" s="1">
        <v>1900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4600</v>
      </c>
      <c r="P356" t="s">
        <v>1331</v>
      </c>
      <c r="Q356" s="2">
        <v>45382</v>
      </c>
      <c r="R356" t="s">
        <v>55</v>
      </c>
      <c r="S356">
        <v>0</v>
      </c>
      <c r="T356" t="s">
        <v>56</v>
      </c>
      <c r="U356" t="s">
        <v>57</v>
      </c>
      <c r="V356" s="1">
        <v>2500</v>
      </c>
      <c r="W356" s="1">
        <v>0</v>
      </c>
      <c r="X356" s="1">
        <v>0</v>
      </c>
      <c r="AA356" t="s">
        <v>58</v>
      </c>
      <c r="AB356" s="1">
        <v>0</v>
      </c>
      <c r="AC356" s="4">
        <f>IF(ISNUMBER(MATCH(AD356, $AD$2:AD355, 0)), INDEX($AC$2:AC355, MATCH(AD356, $AD$2:AD355, 0)), MAX($AC$2:AC355)+1)</f>
        <v>1</v>
      </c>
      <c r="AD356" t="str">
        <f t="shared" si="18"/>
        <v>ท่าลี่-กองลอย</v>
      </c>
      <c r="AE356" t="s">
        <v>55</v>
      </c>
      <c r="AF356" s="1">
        <v>0</v>
      </c>
      <c r="AG356" s="1">
        <v>0</v>
      </c>
      <c r="AH356" s="1">
        <v>0</v>
      </c>
      <c r="AI356" t="s">
        <v>1332</v>
      </c>
      <c r="AJ356" s="1">
        <v>1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11130</v>
      </c>
      <c r="AS356" s="1">
        <v>15.10588235294118</v>
      </c>
      <c r="AT356" s="1">
        <f>Table1[[#This Row],[รวมต้นทุนค่าเดินทาง]]+Table1[[#This Row],[รวมต้นทุนค่าซ่อม]]+Table1[[#This Row],[รวมค่าเสื่อม]]</f>
        <v>13045.44372019078</v>
      </c>
      <c r="AU356" s="1">
        <f t="shared" si="16"/>
        <v>13953.293816562818</v>
      </c>
      <c r="AV356" s="1" t="str" cm="1">
        <f t="array" ref="AV356">IF(AC356&lt;4, "เก็บ", IF(OR(AT356 &lt; PERCENTILE(IF($AC$2:$AC$5092=AC356, $AT$2:$AT$5092), 0.25) - 1.5 * (PERCENTILE(IF($AC$2:$AC$5092=AC356, $AT$2:$AT$5092), 0.75) - PERCENTILE(IF($AC$2:$AC$5092=AC356, $AT$2:$AT$5092), 0.25)), AT356 &gt; PERCENTILE(IF($AC$2:$AC$5092=AC356, $AT$2:$AT$5092), 0.75) + 1.5 * (PERCENTILE(IF($AC$2:$AC$5092=AC356, $AT$2:$AT$5092), 0.75) - PERCENTILE(IF($AC$2:$AC$5092=AC356, $AT$2:$AT$5092), 0.25))), "ตัด", "เก็บ"))</f>
        <v>เก็บ</v>
      </c>
      <c r="AW356" s="1">
        <f t="shared" si="17"/>
        <v>13953.293816562818</v>
      </c>
      <c r="AX356" s="1">
        <v>14426.372718098486</v>
      </c>
      <c r="AY356" s="1">
        <v>1900.3378378378379</v>
      </c>
    </row>
    <row r="357" spans="1:51" x14ac:dyDescent="0.2">
      <c r="A357" s="3">
        <v>45382</v>
      </c>
      <c r="B357">
        <v>45382</v>
      </c>
      <c r="C357" t="s">
        <v>1333</v>
      </c>
      <c r="D357" t="s">
        <v>66</v>
      </c>
      <c r="E357" t="s">
        <v>184</v>
      </c>
      <c r="F357" t="s">
        <v>1334</v>
      </c>
      <c r="G357" s="1">
        <v>2000</v>
      </c>
      <c r="H357" s="1">
        <v>4825</v>
      </c>
      <c r="I357" s="1">
        <v>1300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3300</v>
      </c>
      <c r="P357" t="s">
        <v>1335</v>
      </c>
      <c r="Q357" s="2">
        <v>45382</v>
      </c>
      <c r="R357" t="s">
        <v>55</v>
      </c>
      <c r="S357">
        <v>0</v>
      </c>
      <c r="T357" t="s">
        <v>71</v>
      </c>
      <c r="U357" t="s">
        <v>57</v>
      </c>
      <c r="V357" s="1">
        <v>3656</v>
      </c>
      <c r="W357" s="1">
        <v>1275</v>
      </c>
      <c r="X357" s="1">
        <v>0</v>
      </c>
      <c r="Y357" t="s">
        <v>71</v>
      </c>
      <c r="Z357" t="s">
        <v>57</v>
      </c>
      <c r="AA357" t="s">
        <v>58</v>
      </c>
      <c r="AB357" s="1">
        <v>0</v>
      </c>
      <c r="AC357" s="4">
        <f>IF(ISNUMBER(MATCH(AD357, $AD$2:AD356, 0)), INDEX($AC$2:AC356, MATCH(AD357, $AD$2:AD356, 0)), MAX($AC$2:AC356)+1)</f>
        <v>10</v>
      </c>
      <c r="AD357" t="str">
        <f t="shared" si="18"/>
        <v>เชียงใหม่-กองลอย</v>
      </c>
      <c r="AE357" t="s">
        <v>55</v>
      </c>
      <c r="AF357" s="1">
        <v>0</v>
      </c>
      <c r="AG357" s="1">
        <v>0</v>
      </c>
      <c r="AH357" s="1">
        <v>0</v>
      </c>
      <c r="AI357" t="s">
        <v>1336</v>
      </c>
      <c r="AJ357" s="1">
        <v>2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13056</v>
      </c>
      <c r="AS357" s="1">
        <v>77.150000000000006</v>
      </c>
      <c r="AT357" s="1">
        <f>Table1[[#This Row],[รวมต้นทุนค่าเดินทาง]]+Table1[[#This Row],[รวมต้นทุนค่าซ่อม]]+Table1[[#This Row],[รวมค่าเสื่อม]]</f>
        <v>14516.346721311475</v>
      </c>
      <c r="AU357" s="1">
        <f t="shared" si="16"/>
        <v>14957.32855761775</v>
      </c>
      <c r="AV357" s="1" t="str" cm="1">
        <f t="array" ref="AV357">IF(AC357&lt;4, "เก็บ", IF(OR(AT357 &lt; PERCENTILE(IF($AC$2:$AC$5092=AC357, $AT$2:$AT$5092), 0.25) - 1.5 * (PERCENTILE(IF($AC$2:$AC$5092=AC357, $AT$2:$AT$5092), 0.75) - PERCENTILE(IF($AC$2:$AC$5092=AC357, $AT$2:$AT$5092), 0.25)), AT357 &gt; PERCENTILE(IF($AC$2:$AC$5092=AC357, $AT$2:$AT$5092), 0.75) + 1.5 * (PERCENTILE(IF($AC$2:$AC$5092=AC357, $AT$2:$AT$5092), 0.75) - PERCENTILE(IF($AC$2:$AC$5092=AC357, $AT$2:$AT$5092), 0.25))), "ตัด", "เก็บ"))</f>
        <v>เก็บ</v>
      </c>
      <c r="AW357" s="1">
        <f t="shared" si="17"/>
        <v>14419.089162907676</v>
      </c>
      <c r="AX357" s="1">
        <v>15077.196593123563</v>
      </c>
      <c r="AY357" s="1">
        <v>1383.1967213114754</v>
      </c>
    </row>
    <row r="358" spans="1:51" x14ac:dyDescent="0.2">
      <c r="A358" s="3">
        <v>45382</v>
      </c>
      <c r="B358">
        <v>45382</v>
      </c>
      <c r="C358" t="s">
        <v>1337</v>
      </c>
      <c r="D358" t="s">
        <v>66</v>
      </c>
      <c r="E358" t="s">
        <v>184</v>
      </c>
      <c r="F358" t="s">
        <v>1334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640</v>
      </c>
      <c r="P358" t="s">
        <v>1338</v>
      </c>
      <c r="Q358" s="2">
        <v>45382</v>
      </c>
      <c r="R358" t="s">
        <v>55</v>
      </c>
      <c r="S358">
        <v>0</v>
      </c>
      <c r="T358" t="s">
        <v>108</v>
      </c>
      <c r="U358" t="s">
        <v>71</v>
      </c>
      <c r="V358" s="1">
        <v>0</v>
      </c>
      <c r="W358" s="1">
        <v>0</v>
      </c>
      <c r="X358" s="1">
        <v>640</v>
      </c>
      <c r="Y358" t="s">
        <v>108</v>
      </c>
      <c r="Z358" t="s">
        <v>71</v>
      </c>
      <c r="AA358" t="s">
        <v>1339</v>
      </c>
      <c r="AB358" s="1">
        <v>0</v>
      </c>
      <c r="AC358" s="4">
        <f>IF(ISNUMBER(MATCH(AD358, $AD$2:AD357, 0)), INDEX($AC$2:AC357, MATCH(AD358, $AD$2:AD357, 0)), MAX($AC$2:AC357)+1)</f>
        <v>17</v>
      </c>
      <c r="AD358" t="str">
        <f t="shared" si="18"/>
        <v>เวียงป่าเป้า-เชียงใหม่</v>
      </c>
      <c r="AE358" t="s">
        <v>55</v>
      </c>
      <c r="AF358" s="1">
        <v>0</v>
      </c>
      <c r="AG358" s="1">
        <v>0</v>
      </c>
      <c r="AH358" s="1">
        <v>0</v>
      </c>
      <c r="AI358" t="s">
        <v>1336</v>
      </c>
      <c r="AJ358" s="1">
        <v>2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640</v>
      </c>
      <c r="AS358" s="1">
        <v>77.150000000000006</v>
      </c>
      <c r="AT358" s="1">
        <f>Table1[[#This Row],[รวมต้นทุนค่าเดินทาง]]+Table1[[#This Row],[รวมต้นทุนค่าซ่อม]]+Table1[[#This Row],[รวมค่าเสื่อม]]</f>
        <v>2100.3467213114754</v>
      </c>
      <c r="AU358" s="1">
        <f t="shared" si="16"/>
        <v>3076.1182514176348</v>
      </c>
      <c r="AV358" s="1" t="str" cm="1">
        <f t="array" ref="AV358">IF(AC358&lt;4, "เก็บ", IF(OR(AT358 &lt; PERCENTILE(IF($AC$2:$AC$5092=AC358, $AT$2:$AT$5092), 0.25) - 1.5 * (PERCENTILE(IF($AC$2:$AC$5092=AC358, $AT$2:$AT$5092), 0.75) - PERCENTILE(IF($AC$2:$AC$5092=AC358, $AT$2:$AT$5092), 0.25)), AT358 &gt; PERCENTILE(IF($AC$2:$AC$5092=AC358, $AT$2:$AT$5092), 0.75) + 1.5 * (PERCENTILE(IF($AC$2:$AC$5092=AC358, $AT$2:$AT$5092), 0.75) - PERCENTILE(IF($AC$2:$AC$5092=AC358, $AT$2:$AT$5092), 0.25))), "ตัด", "เก็บ"))</f>
        <v>เก็บ</v>
      </c>
      <c r="AW358" s="1">
        <f t="shared" si="17"/>
        <v>2642.9653995730359</v>
      </c>
      <c r="AX358" s="1">
        <v>1397.0559100068549</v>
      </c>
      <c r="AY358" s="1">
        <v>1383.1967213114754</v>
      </c>
    </row>
    <row r="359" spans="1:51" x14ac:dyDescent="0.2">
      <c r="A359" s="3">
        <v>45382</v>
      </c>
      <c r="B359">
        <v>45382</v>
      </c>
      <c r="C359" t="s">
        <v>1340</v>
      </c>
      <c r="D359" t="s">
        <v>66</v>
      </c>
      <c r="E359" t="s">
        <v>84</v>
      </c>
      <c r="F359" t="s">
        <v>633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t="s">
        <v>1341</v>
      </c>
      <c r="Q359" s="2">
        <v>45382</v>
      </c>
      <c r="R359" t="s">
        <v>55</v>
      </c>
      <c r="S359">
        <v>0</v>
      </c>
      <c r="T359" t="s">
        <v>114</v>
      </c>
      <c r="U359" t="s">
        <v>71</v>
      </c>
      <c r="V359" s="1">
        <v>0</v>
      </c>
      <c r="W359" s="1">
        <v>1493</v>
      </c>
      <c r="X359" s="1">
        <v>0</v>
      </c>
      <c r="Y359" t="s">
        <v>114</v>
      </c>
      <c r="Z359" t="s">
        <v>87</v>
      </c>
      <c r="AA359" t="s">
        <v>446</v>
      </c>
      <c r="AB359" s="1">
        <v>0</v>
      </c>
      <c r="AC359" s="4">
        <f>IF(ISNUMBER(MATCH(AD359, $AD$2:AD358, 0)), INDEX($AC$2:AC358, MATCH(AD359, $AD$2:AD358, 0)), MAX($AC$2:AC358)+1)</f>
        <v>7</v>
      </c>
      <c r="AD359" t="str">
        <f t="shared" si="18"/>
        <v>แม่สาย-เชียงใหม่</v>
      </c>
      <c r="AE359" t="s">
        <v>55</v>
      </c>
      <c r="AF359" s="1">
        <v>0</v>
      </c>
      <c r="AG359" s="1">
        <v>0</v>
      </c>
      <c r="AH359" s="1">
        <v>0</v>
      </c>
      <c r="AI359" t="s">
        <v>1342</v>
      </c>
      <c r="AJ359" s="1">
        <v>1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1493</v>
      </c>
      <c r="AS359" s="1">
        <v>130.06263157894739</v>
      </c>
      <c r="AT359" s="1">
        <f>Table1[[#This Row],[รวมต้นทุนค่าเดินทาง]]+Table1[[#This Row],[รวมต้นทุนค่าซ่อม]]+Table1[[#This Row],[รวมค่าเสื่อม]]</f>
        <v>3116.4254634373547</v>
      </c>
      <c r="AU359" s="1">
        <f t="shared" si="16"/>
        <v>4610.750953896033</v>
      </c>
      <c r="AV359" s="1" t="str" cm="1">
        <f t="array" ref="AV359">IF(AC359&lt;4, "เก็บ", IF(OR(AT359 &lt; PERCENTILE(IF($AC$2:$AC$5092=AC359, $AT$2:$AT$5092), 0.25) - 1.5 * (PERCENTILE(IF($AC$2:$AC$5092=AC359, $AT$2:$AT$5092), 0.75) - PERCENTILE(IF($AC$2:$AC$5092=AC359, $AT$2:$AT$5092), 0.25)), AT359 &gt; PERCENTILE(IF($AC$2:$AC$5092=AC359, $AT$2:$AT$5092), 0.75) + 1.5 * (PERCENTILE(IF($AC$2:$AC$5092=AC359, $AT$2:$AT$5092), 0.75) - PERCENTILE(IF($AC$2:$AC$5092=AC359, $AT$2:$AT$5092), 0.25))), "ตัด", "เก็บ"))</f>
        <v>เก็บ</v>
      </c>
      <c r="AW359" s="1">
        <f t="shared" si="17"/>
        <v>3940.0604671629926</v>
      </c>
      <c r="AX359" s="1">
        <v>3152.7453177985908</v>
      </c>
      <c r="AY359" s="1">
        <v>1493.3628318584072</v>
      </c>
    </row>
    <row r="360" spans="1:51" x14ac:dyDescent="0.2">
      <c r="A360" s="3">
        <v>45383</v>
      </c>
      <c r="B360">
        <v>45383</v>
      </c>
      <c r="C360" t="s">
        <v>1343</v>
      </c>
      <c r="D360" t="s">
        <v>66</v>
      </c>
      <c r="E360" t="s">
        <v>184</v>
      </c>
      <c r="F360" t="s">
        <v>1072</v>
      </c>
      <c r="G360" s="1">
        <v>2000</v>
      </c>
      <c r="H360" s="1">
        <v>4825</v>
      </c>
      <c r="I360" s="1">
        <v>1300</v>
      </c>
      <c r="J360" s="1">
        <v>800</v>
      </c>
      <c r="K360" s="1">
        <v>0</v>
      </c>
      <c r="L360" s="1">
        <v>0</v>
      </c>
      <c r="M360" s="1">
        <v>0</v>
      </c>
      <c r="N360" s="1">
        <v>0</v>
      </c>
      <c r="O360" s="1">
        <v>4100</v>
      </c>
      <c r="P360" t="s">
        <v>1344</v>
      </c>
      <c r="Q360" s="2">
        <v>45384</v>
      </c>
      <c r="R360" t="s">
        <v>55</v>
      </c>
      <c r="S360">
        <v>0</v>
      </c>
      <c r="T360" t="s">
        <v>71</v>
      </c>
      <c r="U360" t="s">
        <v>57</v>
      </c>
      <c r="V360" s="1">
        <v>3656</v>
      </c>
      <c r="W360" s="1">
        <v>1275</v>
      </c>
      <c r="X360" s="1">
        <v>0</v>
      </c>
      <c r="Y360" t="s">
        <v>71</v>
      </c>
      <c r="Z360" t="s">
        <v>57</v>
      </c>
      <c r="AA360" t="s">
        <v>58</v>
      </c>
      <c r="AB360" s="1">
        <v>0</v>
      </c>
      <c r="AC360" s="4">
        <f>IF(ISNUMBER(MATCH(AD360, $AD$2:AD359, 0)), INDEX($AC$2:AC359, MATCH(AD360, $AD$2:AD359, 0)), MAX($AC$2:AC359)+1)</f>
        <v>10</v>
      </c>
      <c r="AD360" t="str">
        <f t="shared" si="18"/>
        <v>เชียงใหม่-กองลอย</v>
      </c>
      <c r="AE360" t="s">
        <v>55</v>
      </c>
      <c r="AF360" s="1">
        <v>0</v>
      </c>
      <c r="AG360" s="1">
        <v>0</v>
      </c>
      <c r="AH360" s="1">
        <v>0</v>
      </c>
      <c r="AI360" t="s">
        <v>1345</v>
      </c>
      <c r="AJ360" s="1">
        <v>1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13856</v>
      </c>
      <c r="AS360" s="1">
        <v>86.816666666666663</v>
      </c>
      <c r="AT360" s="1">
        <f>Table1[[#This Row],[รวมต้นทุนค่าเดินทาง]]+Table1[[#This Row],[รวมต้นทุนค่าซ่อม]]+Table1[[#This Row],[รวมค่าเสื่อม]]</f>
        <v>15360.883893557424</v>
      </c>
      <c r="AU360" s="1">
        <f t="shared" si="16"/>
        <v>14957.32855761775</v>
      </c>
      <c r="AV360" s="1" t="str" cm="1">
        <f t="array" ref="AV360">IF(AC360&lt;4, "เก็บ", IF(OR(AT360 &lt; PERCENTILE(IF($AC$2:$AC$5092=AC360, $AT$2:$AT$5092), 0.25) - 1.5 * (PERCENTILE(IF($AC$2:$AC$5092=AC360, $AT$2:$AT$5092), 0.75) - PERCENTILE(IF($AC$2:$AC$5092=AC360, $AT$2:$AT$5092), 0.25)), AT360 &gt; PERCENTILE(IF($AC$2:$AC$5092=AC360, $AT$2:$AT$5092), 0.75) + 1.5 * (PERCENTILE(IF($AC$2:$AC$5092=AC360, $AT$2:$AT$5092), 0.75) - PERCENTILE(IF($AC$2:$AC$5092=AC360, $AT$2:$AT$5092), 0.25))), "ตัด", "เก็บ"))</f>
        <v>เก็บ</v>
      </c>
      <c r="AW360" s="1">
        <f t="shared" si="17"/>
        <v>14419.089162907676</v>
      </c>
      <c r="AX360" s="1">
        <v>15077.196593123563</v>
      </c>
      <c r="AY360" s="1">
        <v>1418.0672268907563</v>
      </c>
    </row>
    <row r="361" spans="1:51" x14ac:dyDescent="0.2">
      <c r="A361" s="3">
        <v>45383</v>
      </c>
      <c r="B361">
        <v>45383</v>
      </c>
      <c r="C361" t="s">
        <v>1346</v>
      </c>
      <c r="D361" t="s">
        <v>51</v>
      </c>
      <c r="E361" t="s">
        <v>52</v>
      </c>
      <c r="F361" t="s">
        <v>53</v>
      </c>
      <c r="G361" s="1">
        <v>2700</v>
      </c>
      <c r="H361" s="1">
        <v>4030</v>
      </c>
      <c r="I361" s="1">
        <v>1900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4600</v>
      </c>
      <c r="P361" t="s">
        <v>1347</v>
      </c>
      <c r="Q361" s="2">
        <v>45384</v>
      </c>
      <c r="R361" t="s">
        <v>55</v>
      </c>
      <c r="S361">
        <v>0</v>
      </c>
      <c r="T361" t="s">
        <v>71</v>
      </c>
      <c r="U361" t="s">
        <v>57</v>
      </c>
      <c r="V361" s="1">
        <v>2500</v>
      </c>
      <c r="W361" s="1">
        <v>0</v>
      </c>
      <c r="X361" s="1">
        <v>0</v>
      </c>
      <c r="AA361" t="s">
        <v>58</v>
      </c>
      <c r="AB361" s="1">
        <v>0</v>
      </c>
      <c r="AC361" s="4">
        <f>IF(ISNUMBER(MATCH(AD361, $AD$2:AD360, 0)), INDEX($AC$2:AC360, MATCH(AD361, $AD$2:AD360, 0)), MAX($AC$2:AC360)+1)</f>
        <v>10</v>
      </c>
      <c r="AD361" t="str">
        <f t="shared" si="18"/>
        <v>เชียงใหม่-กองลอย</v>
      </c>
      <c r="AE361" t="s">
        <v>55</v>
      </c>
      <c r="AF361" s="1">
        <v>0</v>
      </c>
      <c r="AG361" s="1">
        <v>0</v>
      </c>
      <c r="AH361" s="1">
        <v>0</v>
      </c>
      <c r="AI361" t="s">
        <v>1348</v>
      </c>
      <c r="AJ361" s="1">
        <v>1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11130</v>
      </c>
      <c r="AS361" s="1">
        <v>15.10588235294118</v>
      </c>
      <c r="AT361" s="1">
        <f>Table1[[#This Row],[รวมต้นทุนค่าเดินทาง]]+Table1[[#This Row],[รวมต้นทุนค่าซ่อม]]+Table1[[#This Row],[รวมค่าเสื่อม]]</f>
        <v>12875.875113122172</v>
      </c>
      <c r="AU361" s="1">
        <f t="shared" si="16"/>
        <v>14957.32855761775</v>
      </c>
      <c r="AV361" s="1" t="str" cm="1">
        <f t="array" ref="AV361">IF(AC361&lt;4, "เก็บ", IF(OR(AT361 &lt; PERCENTILE(IF($AC$2:$AC$5092=AC361, $AT$2:$AT$5092), 0.25) - 1.5 * (PERCENTILE(IF($AC$2:$AC$5092=AC361, $AT$2:$AT$5092), 0.75) - PERCENTILE(IF($AC$2:$AC$5092=AC361, $AT$2:$AT$5092), 0.25)), AT361 &gt; PERCENTILE(IF($AC$2:$AC$5092=AC361, $AT$2:$AT$5092), 0.75) + 1.5 * (PERCENTILE(IF($AC$2:$AC$5092=AC361, $AT$2:$AT$5092), 0.75) - PERCENTILE(IF($AC$2:$AC$5092=AC361, $AT$2:$AT$5092), 0.25))), "ตัด", "เก็บ"))</f>
        <v>เก็บ</v>
      </c>
      <c r="AW361" s="1">
        <f t="shared" si="17"/>
        <v>14419.089162907676</v>
      </c>
      <c r="AX361" s="1">
        <v>15077.196593123563</v>
      </c>
      <c r="AY361" s="1">
        <v>1730.7692307692307</v>
      </c>
    </row>
    <row r="362" spans="1:51" x14ac:dyDescent="0.2">
      <c r="A362" s="3">
        <v>45384</v>
      </c>
      <c r="B362">
        <v>45384</v>
      </c>
      <c r="C362" t="s">
        <v>1349</v>
      </c>
      <c r="D362" t="s">
        <v>51</v>
      </c>
      <c r="E362" t="s">
        <v>52</v>
      </c>
      <c r="F362" t="s">
        <v>1263</v>
      </c>
      <c r="G362" s="1">
        <v>2700</v>
      </c>
      <c r="H362" s="1">
        <v>4030</v>
      </c>
      <c r="I362" s="1">
        <v>1900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4600</v>
      </c>
      <c r="P362" t="s">
        <v>1350</v>
      </c>
      <c r="Q362" s="2">
        <v>45384</v>
      </c>
      <c r="R362" t="s">
        <v>55</v>
      </c>
      <c r="S362">
        <v>0</v>
      </c>
      <c r="T362" t="s">
        <v>71</v>
      </c>
      <c r="U362" t="s">
        <v>57</v>
      </c>
      <c r="V362" s="1">
        <v>2500</v>
      </c>
      <c r="W362" s="1">
        <v>0</v>
      </c>
      <c r="X362" s="1">
        <v>0</v>
      </c>
      <c r="AA362" t="s">
        <v>58</v>
      </c>
      <c r="AB362" s="1">
        <v>0</v>
      </c>
      <c r="AC362" s="4">
        <f>IF(ISNUMBER(MATCH(AD362, $AD$2:AD361, 0)), INDEX($AC$2:AC361, MATCH(AD362, $AD$2:AD361, 0)), MAX($AC$2:AC361)+1)</f>
        <v>10</v>
      </c>
      <c r="AD362" t="str">
        <f t="shared" si="18"/>
        <v>เชียงใหม่-กองลอย</v>
      </c>
      <c r="AE362" t="s">
        <v>55</v>
      </c>
      <c r="AF362" s="1">
        <v>0</v>
      </c>
      <c r="AG362" s="1">
        <v>0</v>
      </c>
      <c r="AH362" s="1">
        <v>0</v>
      </c>
      <c r="AI362" t="s">
        <v>1351</v>
      </c>
      <c r="AJ362" s="1">
        <v>1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11130</v>
      </c>
      <c r="AS362" s="1">
        <v>18.342857142857149</v>
      </c>
      <c r="AT362" s="1">
        <f>Table1[[#This Row],[รวมต้นทุนค่าเดินทาง]]+Table1[[#This Row],[รวมต้นทุนค่าซ่อม]]+Table1[[#This Row],[รวมค่าเสื่อม]]</f>
        <v>12804.784574934269</v>
      </c>
      <c r="AU362" s="1">
        <f t="shared" si="16"/>
        <v>14957.32855761775</v>
      </c>
      <c r="AV362" s="1" t="str" cm="1">
        <f t="array" ref="AV362">IF(AC362&lt;4, "เก็บ", IF(OR(AT362 &lt; PERCENTILE(IF($AC$2:$AC$5092=AC362, $AT$2:$AT$5092), 0.25) - 1.5 * (PERCENTILE(IF($AC$2:$AC$5092=AC362, $AT$2:$AT$5092), 0.75) - PERCENTILE(IF($AC$2:$AC$5092=AC362, $AT$2:$AT$5092), 0.25)), AT362 &gt; PERCENTILE(IF($AC$2:$AC$5092=AC362, $AT$2:$AT$5092), 0.75) + 1.5 * (PERCENTILE(IF($AC$2:$AC$5092=AC362, $AT$2:$AT$5092), 0.75) - PERCENTILE(IF($AC$2:$AC$5092=AC362, $AT$2:$AT$5092), 0.25))), "ตัด", "เก็บ"))</f>
        <v>เก็บ</v>
      </c>
      <c r="AW362" s="1">
        <f t="shared" si="17"/>
        <v>14419.089162907676</v>
      </c>
      <c r="AX362" s="1">
        <v>15077.196593123563</v>
      </c>
      <c r="AY362" s="1">
        <v>1656.4417177914111</v>
      </c>
    </row>
    <row r="363" spans="1:51" x14ac:dyDescent="0.2">
      <c r="A363" s="3">
        <v>45384</v>
      </c>
      <c r="B363">
        <v>45384</v>
      </c>
      <c r="C363" t="s">
        <v>1352</v>
      </c>
      <c r="D363" t="s">
        <v>66</v>
      </c>
      <c r="E363" t="s">
        <v>67</v>
      </c>
      <c r="F363" t="s">
        <v>240</v>
      </c>
      <c r="G363" s="1">
        <v>0</v>
      </c>
      <c r="H363" s="1">
        <v>0</v>
      </c>
      <c r="I363" s="1">
        <v>500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500</v>
      </c>
      <c r="P363" t="s">
        <v>1353</v>
      </c>
      <c r="Q363" s="2">
        <v>45384</v>
      </c>
      <c r="R363" t="s">
        <v>70</v>
      </c>
      <c r="S363">
        <v>0</v>
      </c>
      <c r="T363" t="s">
        <v>71</v>
      </c>
      <c r="U363" t="s">
        <v>72</v>
      </c>
      <c r="V363" s="1">
        <v>0</v>
      </c>
      <c r="W363" s="1">
        <v>0</v>
      </c>
      <c r="X363" s="1">
        <v>0</v>
      </c>
      <c r="AA363" t="s">
        <v>58</v>
      </c>
      <c r="AB363" s="1">
        <v>0</v>
      </c>
      <c r="AC363" s="4">
        <f>IF(ISNUMBER(MATCH(AD363, $AD$2:AD362, 0)), INDEX($AC$2:AC362, MATCH(AD363, $AD$2:AD362, 0)), MAX($AC$2:AC362)+1)</f>
        <v>2</v>
      </c>
      <c r="AD363" t="str">
        <f t="shared" si="18"/>
        <v>เชียงใหม่-พุทธมณฑลสาย 5</v>
      </c>
      <c r="AE363" t="s">
        <v>73</v>
      </c>
      <c r="AF363" s="1">
        <v>0</v>
      </c>
      <c r="AG363" s="1">
        <v>0</v>
      </c>
      <c r="AH363" s="1">
        <v>0</v>
      </c>
      <c r="AI363" t="s">
        <v>1354</v>
      </c>
      <c r="AJ363" s="1">
        <v>1</v>
      </c>
      <c r="AK363" s="1">
        <v>720</v>
      </c>
      <c r="AL363" s="1">
        <v>720</v>
      </c>
      <c r="AM363" s="1">
        <v>1</v>
      </c>
      <c r="AN363" s="1">
        <v>0</v>
      </c>
      <c r="AO363" s="1">
        <v>0</v>
      </c>
      <c r="AP363" s="1">
        <v>0</v>
      </c>
      <c r="AQ363" s="1">
        <v>0</v>
      </c>
      <c r="AR363" s="1">
        <v>500</v>
      </c>
      <c r="AS363" s="1">
        <v>38.520000000000003</v>
      </c>
      <c r="AT363" s="1">
        <f>Table1[[#This Row],[รวมต้นทุนค่าเดินทาง]]+Table1[[#This Row],[รวมต้นทุนค่าซ่อม]]+Table1[[#This Row],[รวมค่าเสื่อม]]</f>
        <v>1657.3693802428947</v>
      </c>
      <c r="AU363" s="1">
        <f t="shared" si="16"/>
        <v>5026.5629662053279</v>
      </c>
      <c r="AV363" s="1" t="str" cm="1">
        <f t="array" ref="AV363">IF(AC363&lt;4, "เก็บ", IF(OR(AT363 &lt; PERCENTILE(IF($AC$2:$AC$5092=AC363, $AT$2:$AT$5092), 0.25) - 1.5 * (PERCENTILE(IF($AC$2:$AC$5092=AC363, $AT$2:$AT$5092), 0.75) - PERCENTILE(IF($AC$2:$AC$5092=AC363, $AT$2:$AT$5092), 0.25)), AT363 &gt; PERCENTILE(IF($AC$2:$AC$5092=AC363, $AT$2:$AT$5092), 0.75) + 1.5 * (PERCENTILE(IF($AC$2:$AC$5092=AC363, $AT$2:$AT$5092), 0.75) - PERCENTILE(IF($AC$2:$AC$5092=AC363, $AT$2:$AT$5092), 0.25))), "ตัด", "เก็บ"))</f>
        <v>เก็บ</v>
      </c>
      <c r="AW363" s="1">
        <f t="shared" si="17"/>
        <v>5026.5629662053279</v>
      </c>
      <c r="AX363" s="1">
        <v>4064.5059139663294</v>
      </c>
      <c r="AY363" s="1">
        <v>1118.8493802428948</v>
      </c>
    </row>
    <row r="364" spans="1:51" x14ac:dyDescent="0.2">
      <c r="A364" s="3">
        <v>45384</v>
      </c>
      <c r="B364">
        <v>45384</v>
      </c>
      <c r="C364" t="s">
        <v>1355</v>
      </c>
      <c r="D364" t="s">
        <v>51</v>
      </c>
      <c r="E364" t="s">
        <v>61</v>
      </c>
      <c r="F364" t="s">
        <v>80</v>
      </c>
      <c r="G364" s="1">
        <v>4200</v>
      </c>
      <c r="H364" s="1">
        <v>2530</v>
      </c>
      <c r="I364" s="1">
        <v>1900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6100</v>
      </c>
      <c r="P364" t="s">
        <v>1356</v>
      </c>
      <c r="Q364" s="2">
        <v>45384</v>
      </c>
      <c r="R364" t="s">
        <v>55</v>
      </c>
      <c r="S364">
        <v>0</v>
      </c>
      <c r="T364" t="s">
        <v>56</v>
      </c>
      <c r="U364" t="s">
        <v>57</v>
      </c>
      <c r="V364" s="1">
        <v>2500</v>
      </c>
      <c r="W364" s="1">
        <v>0</v>
      </c>
      <c r="X364" s="1">
        <v>0</v>
      </c>
      <c r="AA364" t="s">
        <v>58</v>
      </c>
      <c r="AB364" s="1">
        <v>0</v>
      </c>
      <c r="AC364" s="4">
        <f>IF(ISNUMBER(MATCH(AD364, $AD$2:AD363, 0)), INDEX($AC$2:AC363, MATCH(AD364, $AD$2:AD363, 0)), MAX($AC$2:AC363)+1)</f>
        <v>1</v>
      </c>
      <c r="AD364" t="str">
        <f t="shared" si="18"/>
        <v>ท่าลี่-กองลอย</v>
      </c>
      <c r="AE364" t="s">
        <v>55</v>
      </c>
      <c r="AF364" s="1">
        <v>0</v>
      </c>
      <c r="AG364" s="1">
        <v>0</v>
      </c>
      <c r="AH364" s="1">
        <v>0</v>
      </c>
      <c r="AI364" t="s">
        <v>1357</v>
      </c>
      <c r="AJ364" s="1">
        <v>1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11130</v>
      </c>
      <c r="AS364" s="1">
        <v>16.05</v>
      </c>
      <c r="AT364" s="1">
        <f>Table1[[#This Row],[รวมต้นทุนค่าเดินทาง]]+Table1[[#This Row],[รวมต้นทุนค่าซ่อม]]+Table1[[#This Row],[รวมค่าเสื่อม]]</f>
        <v>12790.786842105263</v>
      </c>
      <c r="AU364" s="1">
        <f t="shared" si="16"/>
        <v>13953.293816562818</v>
      </c>
      <c r="AV364" s="1" t="str" cm="1">
        <f t="array" ref="AV364">IF(AC364&lt;4, "เก็บ", IF(OR(AT364 &lt; PERCENTILE(IF($AC$2:$AC$5092=AC364, $AT$2:$AT$5092), 0.25) - 1.5 * (PERCENTILE(IF($AC$2:$AC$5092=AC364, $AT$2:$AT$5092), 0.75) - PERCENTILE(IF($AC$2:$AC$5092=AC364, $AT$2:$AT$5092), 0.25)), AT364 &gt; PERCENTILE(IF($AC$2:$AC$5092=AC364, $AT$2:$AT$5092), 0.75) + 1.5 * (PERCENTILE(IF($AC$2:$AC$5092=AC364, $AT$2:$AT$5092), 0.75) - PERCENTILE(IF($AC$2:$AC$5092=AC364, $AT$2:$AT$5092), 0.25))), "ตัด", "เก็บ"))</f>
        <v>เก็บ</v>
      </c>
      <c r="AW364" s="1">
        <f t="shared" si="17"/>
        <v>13953.293816562818</v>
      </c>
      <c r="AX364" s="1">
        <v>14426.372718098486</v>
      </c>
      <c r="AY364" s="1">
        <v>1644.7368421052631</v>
      </c>
    </row>
    <row r="365" spans="1:51" x14ac:dyDescent="0.2">
      <c r="A365" s="3">
        <v>45384</v>
      </c>
      <c r="B365">
        <v>45384</v>
      </c>
      <c r="C365" t="s">
        <v>1358</v>
      </c>
      <c r="D365" t="s">
        <v>51</v>
      </c>
      <c r="E365" t="s">
        <v>52</v>
      </c>
      <c r="F365" t="s">
        <v>1312</v>
      </c>
      <c r="G365" s="1">
        <v>4200</v>
      </c>
      <c r="H365" s="1">
        <v>2305</v>
      </c>
      <c r="I365" s="1">
        <v>1900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6100</v>
      </c>
      <c r="P365" t="s">
        <v>1359</v>
      </c>
      <c r="Q365" s="2">
        <v>45384</v>
      </c>
      <c r="R365" t="s">
        <v>55</v>
      </c>
      <c r="S365">
        <v>0</v>
      </c>
      <c r="T365" t="s">
        <v>56</v>
      </c>
      <c r="U365" t="s">
        <v>57</v>
      </c>
      <c r="V365" s="1">
        <v>2500</v>
      </c>
      <c r="W365" s="1">
        <v>0</v>
      </c>
      <c r="X365" s="1">
        <v>0</v>
      </c>
      <c r="AA365" t="s">
        <v>58</v>
      </c>
      <c r="AB365" s="1">
        <v>0</v>
      </c>
      <c r="AC365" s="4">
        <f>IF(ISNUMBER(MATCH(AD365, $AD$2:AD364, 0)), INDEX($AC$2:AC364, MATCH(AD365, $AD$2:AD364, 0)), MAX($AC$2:AC364)+1)</f>
        <v>1</v>
      </c>
      <c r="AD365" t="str">
        <f t="shared" si="18"/>
        <v>ท่าลี่-กองลอย</v>
      </c>
      <c r="AE365" t="s">
        <v>55</v>
      </c>
      <c r="AF365" s="1">
        <v>0</v>
      </c>
      <c r="AG365" s="1">
        <v>0</v>
      </c>
      <c r="AH365" s="1">
        <v>0</v>
      </c>
      <c r="AI365" t="s">
        <v>1360</v>
      </c>
      <c r="AJ365" s="1">
        <v>1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10905</v>
      </c>
      <c r="AS365" s="1">
        <v>21.4</v>
      </c>
      <c r="AT365" s="1">
        <f>Table1[[#This Row],[รวมต้นทุนค่าเดินทาง]]+Table1[[#This Row],[รวมต้นทุนค่าซ่อม]]+Table1[[#This Row],[รวมค่าเสื่อม]]</f>
        <v>12603.418633540372</v>
      </c>
      <c r="AU365" s="1">
        <f t="shared" si="16"/>
        <v>13953.293816562818</v>
      </c>
      <c r="AV365" s="1" t="str" cm="1">
        <f t="array" ref="AV365">IF(AC365&lt;4, "เก็บ", IF(OR(AT365 &lt; PERCENTILE(IF($AC$2:$AC$5092=AC365, $AT$2:$AT$5092), 0.25) - 1.5 * (PERCENTILE(IF($AC$2:$AC$5092=AC365, $AT$2:$AT$5092), 0.75) - PERCENTILE(IF($AC$2:$AC$5092=AC365, $AT$2:$AT$5092), 0.25)), AT365 &gt; PERCENTILE(IF($AC$2:$AC$5092=AC365, $AT$2:$AT$5092), 0.75) + 1.5 * (PERCENTILE(IF($AC$2:$AC$5092=AC365, $AT$2:$AT$5092), 0.75) - PERCENTILE(IF($AC$2:$AC$5092=AC365, $AT$2:$AT$5092), 0.25))), "ตัด", "เก็บ"))</f>
        <v>เก็บ</v>
      </c>
      <c r="AW365" s="1">
        <f t="shared" si="17"/>
        <v>13953.293816562818</v>
      </c>
      <c r="AX365" s="1">
        <v>14426.372718098486</v>
      </c>
      <c r="AY365" s="1">
        <v>1677.0186335403728</v>
      </c>
    </row>
    <row r="366" spans="1:51" x14ac:dyDescent="0.2">
      <c r="A366" s="3">
        <v>45384</v>
      </c>
      <c r="B366">
        <v>45384</v>
      </c>
      <c r="C366" t="s">
        <v>1361</v>
      </c>
      <c r="D366" t="s">
        <v>51</v>
      </c>
      <c r="E366" t="s">
        <v>61</v>
      </c>
      <c r="F366" t="s">
        <v>1289</v>
      </c>
      <c r="G366" s="1">
        <v>2700</v>
      </c>
      <c r="H366" s="1">
        <v>4030</v>
      </c>
      <c r="I366" s="1">
        <v>1900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4600</v>
      </c>
      <c r="P366" t="s">
        <v>1362</v>
      </c>
      <c r="Q366" s="2">
        <v>45384</v>
      </c>
      <c r="R366" t="s">
        <v>55</v>
      </c>
      <c r="S366">
        <v>0</v>
      </c>
      <c r="T366" t="s">
        <v>56</v>
      </c>
      <c r="U366" t="s">
        <v>57</v>
      </c>
      <c r="V366" s="1">
        <v>2500</v>
      </c>
      <c r="W366" s="1">
        <v>0</v>
      </c>
      <c r="X366" s="1">
        <v>0</v>
      </c>
      <c r="AA366" t="s">
        <v>58</v>
      </c>
      <c r="AB366" s="1">
        <v>0</v>
      </c>
      <c r="AC366" s="4">
        <f>IF(ISNUMBER(MATCH(AD366, $AD$2:AD365, 0)), INDEX($AC$2:AC365, MATCH(AD366, $AD$2:AD365, 0)), MAX($AC$2:AC365)+1)</f>
        <v>1</v>
      </c>
      <c r="AD366" t="str">
        <f t="shared" si="18"/>
        <v>ท่าลี่-กองลอย</v>
      </c>
      <c r="AE366" t="s">
        <v>55</v>
      </c>
      <c r="AF366" s="1">
        <v>0</v>
      </c>
      <c r="AG366" s="1">
        <v>0</v>
      </c>
      <c r="AH366" s="1">
        <v>0</v>
      </c>
      <c r="AI366" t="s">
        <v>1363</v>
      </c>
      <c r="AJ366" s="1">
        <v>1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11130</v>
      </c>
      <c r="AS366" s="1">
        <v>16.05</v>
      </c>
      <c r="AT366" s="1">
        <f>Table1[[#This Row],[รวมต้นทุนค่าเดินทาง]]+Table1[[#This Row],[รวมต้นทุนค่าซ่อม]]+Table1[[#This Row],[รวมค่าเสื่อม]]</f>
        <v>12744.061363636363</v>
      </c>
      <c r="AU366" s="1">
        <f t="shared" si="16"/>
        <v>13953.293816562818</v>
      </c>
      <c r="AV366" s="1" t="str" cm="1">
        <f t="array" ref="AV366">IF(AC366&lt;4, "เก็บ", IF(OR(AT366 &lt; PERCENTILE(IF($AC$2:$AC$5092=AC366, $AT$2:$AT$5092), 0.25) - 1.5 * (PERCENTILE(IF($AC$2:$AC$5092=AC366, $AT$2:$AT$5092), 0.75) - PERCENTILE(IF($AC$2:$AC$5092=AC366, $AT$2:$AT$5092), 0.25)), AT366 &gt; PERCENTILE(IF($AC$2:$AC$5092=AC366, $AT$2:$AT$5092), 0.75) + 1.5 * (PERCENTILE(IF($AC$2:$AC$5092=AC366, $AT$2:$AT$5092), 0.75) - PERCENTILE(IF($AC$2:$AC$5092=AC366, $AT$2:$AT$5092), 0.25))), "ตัด", "เก็บ"))</f>
        <v>เก็บ</v>
      </c>
      <c r="AW366" s="1">
        <f t="shared" si="17"/>
        <v>13953.293816562818</v>
      </c>
      <c r="AX366" s="1">
        <v>14426.372718098486</v>
      </c>
      <c r="AY366" s="1">
        <v>1598.0113636363637</v>
      </c>
    </row>
    <row r="367" spans="1:51" x14ac:dyDescent="0.2">
      <c r="A367" s="3">
        <v>45385</v>
      </c>
      <c r="B367">
        <v>45385</v>
      </c>
      <c r="C367" t="s">
        <v>1364</v>
      </c>
      <c r="D367" t="s">
        <v>51</v>
      </c>
      <c r="E367" t="s">
        <v>61</v>
      </c>
      <c r="F367" t="s">
        <v>1217</v>
      </c>
      <c r="G367" s="1">
        <v>4200</v>
      </c>
      <c r="H367" s="1">
        <v>2530</v>
      </c>
      <c r="I367" s="1">
        <v>1900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6100</v>
      </c>
      <c r="P367" t="s">
        <v>1365</v>
      </c>
      <c r="Q367" s="2">
        <v>45385</v>
      </c>
      <c r="R367" t="s">
        <v>55</v>
      </c>
      <c r="S367">
        <v>0</v>
      </c>
      <c r="T367" t="s">
        <v>56</v>
      </c>
      <c r="U367" t="s">
        <v>57</v>
      </c>
      <c r="V367" s="1">
        <v>2500</v>
      </c>
      <c r="W367" s="1">
        <v>0</v>
      </c>
      <c r="X367" s="1">
        <v>0</v>
      </c>
      <c r="AA367" t="s">
        <v>58</v>
      </c>
      <c r="AB367" s="1">
        <v>0</v>
      </c>
      <c r="AC367" s="4">
        <f>IF(ISNUMBER(MATCH(AD367, $AD$2:AD366, 0)), INDEX($AC$2:AC366, MATCH(AD367, $AD$2:AD366, 0)), MAX($AC$2:AC366)+1)</f>
        <v>1</v>
      </c>
      <c r="AD367" t="str">
        <f t="shared" si="18"/>
        <v>ท่าลี่-กองลอย</v>
      </c>
      <c r="AE367" t="s">
        <v>55</v>
      </c>
      <c r="AF367" s="1">
        <v>0</v>
      </c>
      <c r="AG367" s="1">
        <v>0</v>
      </c>
      <c r="AH367" s="1">
        <v>0</v>
      </c>
      <c r="AI367" t="s">
        <v>1366</v>
      </c>
      <c r="AJ367" s="1">
        <v>1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11130</v>
      </c>
      <c r="AS367" s="1">
        <v>19.753846153846151</v>
      </c>
      <c r="AT367" s="1">
        <f>Table1[[#This Row],[รวมต้นทุนค่าเดินทาง]]+Table1[[#This Row],[รวมต้นทุนค่าซ่อม]]+Table1[[#This Row],[รวมค่าเสื่อม]]</f>
        <v>13012.336627610799</v>
      </c>
      <c r="AU367" s="1">
        <f t="shared" si="16"/>
        <v>13953.293816562818</v>
      </c>
      <c r="AV367" s="1" t="str" cm="1">
        <f t="array" ref="AV367">IF(AC367&lt;4, "เก็บ", IF(OR(AT367 &lt; PERCENTILE(IF($AC$2:$AC$5092=AC367, $AT$2:$AT$5092), 0.25) - 1.5 * (PERCENTILE(IF($AC$2:$AC$5092=AC367, $AT$2:$AT$5092), 0.75) - PERCENTILE(IF($AC$2:$AC$5092=AC367, $AT$2:$AT$5092), 0.25)), AT367 &gt; PERCENTILE(IF($AC$2:$AC$5092=AC367, $AT$2:$AT$5092), 0.75) + 1.5 * (PERCENTILE(IF($AC$2:$AC$5092=AC367, $AT$2:$AT$5092), 0.75) - PERCENTILE(IF($AC$2:$AC$5092=AC367, $AT$2:$AT$5092), 0.25))), "ตัด", "เก็บ"))</f>
        <v>เก็บ</v>
      </c>
      <c r="AW367" s="1">
        <f t="shared" si="17"/>
        <v>13953.293816562818</v>
      </c>
      <c r="AX367" s="1">
        <v>14426.372718098486</v>
      </c>
      <c r="AY367" s="1">
        <v>1862.5827814569536</v>
      </c>
    </row>
    <row r="368" spans="1:51" x14ac:dyDescent="0.2">
      <c r="A368" s="3">
        <v>45385</v>
      </c>
      <c r="B368">
        <v>45385</v>
      </c>
      <c r="C368" t="s">
        <v>1367</v>
      </c>
      <c r="D368" t="s">
        <v>51</v>
      </c>
      <c r="E368" t="s">
        <v>61</v>
      </c>
      <c r="F368" t="s">
        <v>1197</v>
      </c>
      <c r="G368" s="1">
        <v>2700</v>
      </c>
      <c r="H368" s="1">
        <v>4030</v>
      </c>
      <c r="I368" s="1">
        <v>1900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4600</v>
      </c>
      <c r="P368" t="s">
        <v>1368</v>
      </c>
      <c r="Q368" s="2">
        <v>45385</v>
      </c>
      <c r="R368" t="s">
        <v>55</v>
      </c>
      <c r="S368">
        <v>0</v>
      </c>
      <c r="T368" t="s">
        <v>56</v>
      </c>
      <c r="U368" t="s">
        <v>57</v>
      </c>
      <c r="V368" s="1">
        <v>2500</v>
      </c>
      <c r="W368" s="1">
        <v>0</v>
      </c>
      <c r="X368" s="1">
        <v>0</v>
      </c>
      <c r="AA368" t="s">
        <v>58</v>
      </c>
      <c r="AB368" s="1">
        <v>0</v>
      </c>
      <c r="AC368" s="4">
        <f>IF(ISNUMBER(MATCH(AD368, $AD$2:AD367, 0)), INDEX($AC$2:AC367, MATCH(AD368, $AD$2:AD367, 0)), MAX($AC$2:AC367)+1)</f>
        <v>1</v>
      </c>
      <c r="AD368" t="str">
        <f t="shared" si="18"/>
        <v>ท่าลี่-กองลอย</v>
      </c>
      <c r="AE368" t="s">
        <v>55</v>
      </c>
      <c r="AF368" s="1">
        <v>0</v>
      </c>
      <c r="AG368" s="1">
        <v>0</v>
      </c>
      <c r="AH368" s="1">
        <v>0</v>
      </c>
      <c r="AI368" t="s">
        <v>1369</v>
      </c>
      <c r="AJ368" s="1">
        <v>1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11130</v>
      </c>
      <c r="AS368" s="1">
        <v>17.785135135135139</v>
      </c>
      <c r="AT368" s="1">
        <f>Table1[[#This Row],[รวมต้นทุนค่าเดินทาง]]+Table1[[#This Row],[รวมต้นทุนค่าซ่อม]]+Table1[[#This Row],[รวมค่าเสื่อม]]</f>
        <v>13200.704843164331</v>
      </c>
      <c r="AU368" s="1">
        <f t="shared" si="16"/>
        <v>13953.293816562818</v>
      </c>
      <c r="AV368" s="1" t="str" cm="1">
        <f t="array" ref="AV368">IF(AC368&lt;4, "เก็บ", IF(OR(AT368 &lt; PERCENTILE(IF($AC$2:$AC$5092=AC368, $AT$2:$AT$5092), 0.25) - 1.5 * (PERCENTILE(IF($AC$2:$AC$5092=AC368, $AT$2:$AT$5092), 0.75) - PERCENTILE(IF($AC$2:$AC$5092=AC368, $AT$2:$AT$5092), 0.25)), AT368 &gt; PERCENTILE(IF($AC$2:$AC$5092=AC368, $AT$2:$AT$5092), 0.75) + 1.5 * (PERCENTILE(IF($AC$2:$AC$5092=AC368, $AT$2:$AT$5092), 0.75) - PERCENTILE(IF($AC$2:$AC$5092=AC368, $AT$2:$AT$5092), 0.25))), "ตัด", "เก็บ"))</f>
        <v>เก็บ</v>
      </c>
      <c r="AW368" s="1">
        <f t="shared" si="17"/>
        <v>13953.293816562818</v>
      </c>
      <c r="AX368" s="1">
        <v>14426.372718098486</v>
      </c>
      <c r="AY368" s="1">
        <v>2052.919708029197</v>
      </c>
    </row>
    <row r="369" spans="1:51" x14ac:dyDescent="0.2">
      <c r="A369" s="3">
        <v>45385</v>
      </c>
      <c r="B369">
        <v>45385</v>
      </c>
      <c r="C369" t="s">
        <v>1370</v>
      </c>
      <c r="D369" t="s">
        <v>66</v>
      </c>
      <c r="E369" t="s">
        <v>124</v>
      </c>
      <c r="F369" t="s">
        <v>1371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488</v>
      </c>
      <c r="P369" t="s">
        <v>1372</v>
      </c>
      <c r="Q369" s="2">
        <v>45387</v>
      </c>
      <c r="R369" t="s">
        <v>55</v>
      </c>
      <c r="S369">
        <v>0</v>
      </c>
      <c r="T369" t="s">
        <v>101</v>
      </c>
      <c r="U369" t="s">
        <v>88</v>
      </c>
      <c r="V369" s="1">
        <v>0</v>
      </c>
      <c r="W369" s="1">
        <v>0</v>
      </c>
      <c r="X369" s="1">
        <v>488</v>
      </c>
      <c r="Y369" t="s">
        <v>101</v>
      </c>
      <c r="Z369" t="s">
        <v>88</v>
      </c>
      <c r="AA369" t="s">
        <v>1373</v>
      </c>
      <c r="AB369" s="1">
        <v>0</v>
      </c>
      <c r="AC369" s="4">
        <f>IF(ISNUMBER(MATCH(AD369, $AD$2:AD368, 0)), INDEX($AC$2:AC368, MATCH(AD369, $AD$2:AD368, 0)), MAX($AC$2:AC368)+1)</f>
        <v>29</v>
      </c>
      <c r="AD369" t="str">
        <f t="shared" si="18"/>
        <v>พะเยา-แพร่</v>
      </c>
      <c r="AE369" t="s">
        <v>55</v>
      </c>
      <c r="AF369" s="1">
        <v>0</v>
      </c>
      <c r="AG369" s="1">
        <v>0</v>
      </c>
      <c r="AH369" s="1">
        <v>0</v>
      </c>
      <c r="AI369" t="s">
        <v>1374</v>
      </c>
      <c r="AJ369" s="1">
        <v>1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488</v>
      </c>
      <c r="AS369" s="1">
        <v>4.2372881355932206</v>
      </c>
      <c r="AT369" s="1">
        <f>Table1[[#This Row],[รวมต้นทุนค่าเดินทาง]]+Table1[[#This Row],[รวมต้นทุนค่าซ่อม]]+Table1[[#This Row],[รวมค่าเสื่อม]]</f>
        <v>998.99404489235008</v>
      </c>
      <c r="AU369" s="1">
        <f t="shared" si="16"/>
        <v>3471.5634391684098</v>
      </c>
      <c r="AV369" s="1" t="str" cm="1">
        <f t="array" ref="AV369">IF(AC369&lt;4, "เก็บ", IF(OR(AT369 &lt; PERCENTILE(IF($AC$2:$AC$5092=AC369, $AT$2:$AT$5092), 0.25) - 1.5 * (PERCENTILE(IF($AC$2:$AC$5092=AC369, $AT$2:$AT$5092), 0.75) - PERCENTILE(IF($AC$2:$AC$5092=AC369, $AT$2:$AT$5092), 0.25)), AT369 &gt; PERCENTILE(IF($AC$2:$AC$5092=AC369, $AT$2:$AT$5092), 0.75) + 1.5 * (PERCENTILE(IF($AC$2:$AC$5092=AC369, $AT$2:$AT$5092), 0.75) - PERCENTILE(IF($AC$2:$AC$5092=AC369, $AT$2:$AT$5092), 0.25))), "ตัด", "เก็บ"))</f>
        <v>ตัด</v>
      </c>
      <c r="AW369" s="1">
        <f t="shared" si="17"/>
        <v>3612.8061928931315</v>
      </c>
      <c r="AX369" s="1">
        <v>3038.9900654076114</v>
      </c>
      <c r="AY369" s="1">
        <v>506.75675675675677</v>
      </c>
    </row>
    <row r="370" spans="1:51" x14ac:dyDescent="0.2">
      <c r="A370" s="3">
        <v>45385</v>
      </c>
      <c r="B370">
        <v>45385</v>
      </c>
      <c r="C370" t="s">
        <v>1375</v>
      </c>
      <c r="D370" t="s">
        <v>66</v>
      </c>
      <c r="E370" t="s">
        <v>84</v>
      </c>
      <c r="F370" t="s">
        <v>85</v>
      </c>
      <c r="G370" s="1">
        <v>1000</v>
      </c>
      <c r="H370" s="1">
        <v>6313</v>
      </c>
      <c r="I370" s="1">
        <v>1050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2050</v>
      </c>
      <c r="P370" t="s">
        <v>1376</v>
      </c>
      <c r="Q370" s="2">
        <v>45385</v>
      </c>
      <c r="R370" t="s">
        <v>55</v>
      </c>
      <c r="S370">
        <v>0</v>
      </c>
      <c r="T370" t="s">
        <v>87</v>
      </c>
      <c r="U370" t="s">
        <v>310</v>
      </c>
      <c r="V370" s="1">
        <v>4571</v>
      </c>
      <c r="W370" s="1">
        <v>670</v>
      </c>
      <c r="X370" s="1">
        <v>0</v>
      </c>
      <c r="Y370" t="s">
        <v>87</v>
      </c>
      <c r="Z370" t="s">
        <v>310</v>
      </c>
      <c r="AA370" t="s">
        <v>1377</v>
      </c>
      <c r="AB370" s="1">
        <v>0</v>
      </c>
      <c r="AC370" s="4">
        <f>IF(ISNUMBER(MATCH(AD370, $AD$2:AD369, 0)), INDEX($AC$2:AC369, MATCH(AD370, $AD$2:AD369, 0)), MAX($AC$2:AC369)+1)</f>
        <v>46</v>
      </c>
      <c r="AD370" t="str">
        <f t="shared" si="18"/>
        <v>เชียงราย-ฝาง</v>
      </c>
      <c r="AE370" t="s">
        <v>55</v>
      </c>
      <c r="AF370" s="1">
        <v>0</v>
      </c>
      <c r="AG370" s="1">
        <v>0</v>
      </c>
      <c r="AH370" s="1">
        <v>0</v>
      </c>
      <c r="AI370" t="s">
        <v>1378</v>
      </c>
      <c r="AJ370" s="1">
        <v>1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13604</v>
      </c>
      <c r="AS370" s="1">
        <v>141.38764705882349</v>
      </c>
      <c r="AT370" s="1">
        <f>Table1[[#This Row],[รวมต้นทุนค่าเดินทาง]]+Table1[[#This Row],[รวมต้นทุนค่าซ่อม]]+Table1[[#This Row],[รวมค่าเสื่อม]]</f>
        <v>15117.338866571019</v>
      </c>
      <c r="AU370" s="1">
        <f t="shared" si="16"/>
        <v>15694.248593490142</v>
      </c>
      <c r="AV370" s="1" t="str" cm="1">
        <f t="array" ref="AV370">IF(AC370&lt;4, "เก็บ", IF(OR(AT370 &lt; PERCENTILE(IF($AC$2:$AC$5092=AC370, $AT$2:$AT$5092), 0.25) - 1.5 * (PERCENTILE(IF($AC$2:$AC$5092=AC370, $AT$2:$AT$5092), 0.75) - PERCENTILE(IF($AC$2:$AC$5092=AC370, $AT$2:$AT$5092), 0.25)), AT370 &gt; PERCENTILE(IF($AC$2:$AC$5092=AC370, $AT$2:$AT$5092), 0.75) + 1.5 * (PERCENTILE(IF($AC$2:$AC$5092=AC370, $AT$2:$AT$5092), 0.75) - PERCENTILE(IF($AC$2:$AC$5092=AC370, $AT$2:$AT$5092), 0.25))), "ตัด", "เก็บ"))</f>
        <v>เก็บ</v>
      </c>
      <c r="AW370" s="1">
        <f t="shared" si="17"/>
        <v>17688.194167766444</v>
      </c>
      <c r="AX370" s="1">
        <v>19348.408930748934</v>
      </c>
      <c r="AY370" s="1">
        <v>1371.9512195121952</v>
      </c>
    </row>
    <row r="371" spans="1:51" x14ac:dyDescent="0.2">
      <c r="A371" s="3">
        <v>45385</v>
      </c>
      <c r="B371">
        <v>45385</v>
      </c>
      <c r="C371" t="s">
        <v>1379</v>
      </c>
      <c r="D371" t="s">
        <v>51</v>
      </c>
      <c r="E371" t="s">
        <v>148</v>
      </c>
      <c r="F371" t="s">
        <v>1380</v>
      </c>
      <c r="G371" s="1">
        <v>1000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1000</v>
      </c>
      <c r="P371" t="s">
        <v>1381</v>
      </c>
      <c r="Q371" s="2">
        <v>45385</v>
      </c>
      <c r="R371" t="s">
        <v>55</v>
      </c>
      <c r="S371">
        <v>0</v>
      </c>
      <c r="T371" t="s">
        <v>114</v>
      </c>
      <c r="U371" t="s">
        <v>71</v>
      </c>
      <c r="V371" s="1">
        <v>0</v>
      </c>
      <c r="W371" s="1">
        <v>0</v>
      </c>
      <c r="X371" s="1">
        <v>0</v>
      </c>
      <c r="AA371" t="s">
        <v>58</v>
      </c>
      <c r="AB371" s="1">
        <v>0</v>
      </c>
      <c r="AC371" s="4">
        <f>IF(ISNUMBER(MATCH(AD371, $AD$2:AD370, 0)), INDEX($AC$2:AC370, MATCH(AD371, $AD$2:AD370, 0)), MAX($AC$2:AC370)+1)</f>
        <v>7</v>
      </c>
      <c r="AD371" t="str">
        <f t="shared" si="18"/>
        <v>แม่สาย-เชียงใหม่</v>
      </c>
      <c r="AE371" t="s">
        <v>55</v>
      </c>
      <c r="AF371" s="1">
        <v>0</v>
      </c>
      <c r="AG371" s="1">
        <v>0</v>
      </c>
      <c r="AH371" s="1">
        <v>0</v>
      </c>
      <c r="AI371" t="s">
        <v>1382</v>
      </c>
      <c r="AJ371" s="1">
        <v>1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1000</v>
      </c>
      <c r="AS371" s="1">
        <v>28.533333333333331</v>
      </c>
      <c r="AT371" s="1">
        <f>Table1[[#This Row],[รวมต้นทุนค่าเดินทาง]]+Table1[[#This Row],[รวมต้นทุนค่าซ่อม]]+Table1[[#This Row],[รวมค่าเสื่อม]]</f>
        <v>3387.4043010752689</v>
      </c>
      <c r="AU371" s="1">
        <f t="shared" si="16"/>
        <v>4610.750953896033</v>
      </c>
      <c r="AV371" s="1" t="str" cm="1">
        <f t="array" ref="AV371">IF(AC371&lt;4, "เก็บ", IF(OR(AT371 &lt; PERCENTILE(IF($AC$2:$AC$5092=AC371, $AT$2:$AT$5092), 0.25) - 1.5 * (PERCENTILE(IF($AC$2:$AC$5092=AC371, $AT$2:$AT$5092), 0.75) - PERCENTILE(IF($AC$2:$AC$5092=AC371, $AT$2:$AT$5092), 0.25)), AT371 &gt; PERCENTILE(IF($AC$2:$AC$5092=AC371, $AT$2:$AT$5092), 0.75) + 1.5 * (PERCENTILE(IF($AC$2:$AC$5092=AC371, $AT$2:$AT$5092), 0.75) - PERCENTILE(IF($AC$2:$AC$5092=AC371, $AT$2:$AT$5092), 0.25))), "ตัด", "เก็บ"))</f>
        <v>เก็บ</v>
      </c>
      <c r="AW371" s="1">
        <f t="shared" si="17"/>
        <v>3940.0604671629926</v>
      </c>
      <c r="AX371" s="1">
        <v>3152.7453177985908</v>
      </c>
      <c r="AY371" s="1">
        <v>2358.8709677419356</v>
      </c>
    </row>
    <row r="372" spans="1:51" x14ac:dyDescent="0.2">
      <c r="A372" s="3">
        <v>45386</v>
      </c>
      <c r="B372">
        <v>45386</v>
      </c>
      <c r="C372" t="s">
        <v>1383</v>
      </c>
      <c r="D372" t="s">
        <v>66</v>
      </c>
      <c r="E372" t="s">
        <v>184</v>
      </c>
      <c r="F372" t="s">
        <v>1384</v>
      </c>
      <c r="G372" s="1">
        <v>2000</v>
      </c>
      <c r="H372" s="1">
        <v>4825</v>
      </c>
      <c r="I372" s="1">
        <v>1300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3300</v>
      </c>
      <c r="P372" t="s">
        <v>1385</v>
      </c>
      <c r="Q372" s="2">
        <v>45387</v>
      </c>
      <c r="R372" t="s">
        <v>55</v>
      </c>
      <c r="S372">
        <v>0</v>
      </c>
      <c r="T372" t="s">
        <v>71</v>
      </c>
      <c r="U372" t="s">
        <v>1386</v>
      </c>
      <c r="V372" s="1">
        <v>3656</v>
      </c>
      <c r="W372" s="1">
        <v>1275</v>
      </c>
      <c r="X372" s="1">
        <v>0</v>
      </c>
      <c r="Y372" t="s">
        <v>71</v>
      </c>
      <c r="Z372" t="s">
        <v>57</v>
      </c>
      <c r="AA372" t="s">
        <v>58</v>
      </c>
      <c r="AB372" s="1">
        <v>0</v>
      </c>
      <c r="AC372" s="4">
        <f>IF(ISNUMBER(MATCH(AD372, $AD$2:AD371, 0)), INDEX($AC$2:AC371, MATCH(AD372, $AD$2:AD371, 0)), MAX($AC$2:AC371)+1)</f>
        <v>49</v>
      </c>
      <c r="AD372" t="str">
        <f t="shared" si="18"/>
        <v>เชียงใหม่-ราชบุรี</v>
      </c>
      <c r="AE372" t="s">
        <v>55</v>
      </c>
      <c r="AF372" s="1">
        <v>0</v>
      </c>
      <c r="AG372" s="1">
        <v>0</v>
      </c>
      <c r="AH372" s="1">
        <v>0</v>
      </c>
      <c r="AI372" t="s">
        <v>1387</v>
      </c>
      <c r="AJ372" s="1">
        <v>1</v>
      </c>
      <c r="AK372" s="1">
        <v>790</v>
      </c>
      <c r="AL372" s="1">
        <v>790</v>
      </c>
      <c r="AM372" s="1">
        <v>1</v>
      </c>
      <c r="AN372" s="1">
        <v>0</v>
      </c>
      <c r="AO372" s="1">
        <v>0</v>
      </c>
      <c r="AP372" s="1">
        <v>0</v>
      </c>
      <c r="AQ372" s="1">
        <v>0</v>
      </c>
      <c r="AR372" s="1">
        <v>13056</v>
      </c>
      <c r="AS372" s="1">
        <v>2495.3966666666665</v>
      </c>
      <c r="AT372" s="1">
        <f>Table1[[#This Row],[รวมต้นทุนค่าเดินทาง]]+Table1[[#This Row],[รวมต้นทุนค่าซ่อม]]+Table1[[#This Row],[รวมค่าเสื่อม]]</f>
        <v>16928.947687074829</v>
      </c>
      <c r="AU372" s="1">
        <f t="shared" si="16"/>
        <v>6549.1053984627097</v>
      </c>
      <c r="AV372" s="1" t="str" cm="1">
        <f t="array" ref="AV372">IF(AC372&lt;4, "เก็บ", IF(OR(AT372 &lt; PERCENTILE(IF($AC$2:$AC$5092=AC372, $AT$2:$AT$5092), 0.25) - 1.5 * (PERCENTILE(IF($AC$2:$AC$5092=AC372, $AT$2:$AT$5092), 0.75) - PERCENTILE(IF($AC$2:$AC$5092=AC372, $AT$2:$AT$5092), 0.25)), AT372 &gt; PERCENTILE(IF($AC$2:$AC$5092=AC372, $AT$2:$AT$5092), 0.75) + 1.5 * (PERCENTILE(IF($AC$2:$AC$5092=AC372, $AT$2:$AT$5092), 0.75) - PERCENTILE(IF($AC$2:$AC$5092=AC372, $AT$2:$AT$5092), 0.25))), "ตัด", "เก็บ"))</f>
        <v>ตัด</v>
      </c>
      <c r="AW372" s="1">
        <f t="shared" si="17"/>
        <v>4473.1369407402835</v>
      </c>
      <c r="AX372" s="1">
        <v>3400.4945105393426</v>
      </c>
      <c r="AY372" s="1">
        <v>1377.5510204081634</v>
      </c>
    </row>
    <row r="373" spans="1:51" x14ac:dyDescent="0.2">
      <c r="A373" s="3">
        <v>45386</v>
      </c>
      <c r="B373">
        <v>45386</v>
      </c>
      <c r="C373" t="s">
        <v>1388</v>
      </c>
      <c r="D373" t="s">
        <v>51</v>
      </c>
      <c r="E373" t="s">
        <v>61</v>
      </c>
      <c r="F373" t="s">
        <v>299</v>
      </c>
      <c r="G373" s="1">
        <v>2700</v>
      </c>
      <c r="H373" s="1">
        <v>4030</v>
      </c>
      <c r="I373" s="1">
        <v>1900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4600</v>
      </c>
      <c r="P373" t="s">
        <v>1389</v>
      </c>
      <c r="Q373" s="2">
        <v>45387</v>
      </c>
      <c r="R373" t="s">
        <v>55</v>
      </c>
      <c r="S373">
        <v>0</v>
      </c>
      <c r="T373" t="s">
        <v>71</v>
      </c>
      <c r="U373" t="s">
        <v>57</v>
      </c>
      <c r="V373" s="1">
        <v>2500</v>
      </c>
      <c r="W373" s="1">
        <v>0</v>
      </c>
      <c r="X373" s="1">
        <v>0</v>
      </c>
      <c r="AA373" t="s">
        <v>58</v>
      </c>
      <c r="AB373" s="1">
        <v>0</v>
      </c>
      <c r="AC373" s="4">
        <f>IF(ISNUMBER(MATCH(AD373, $AD$2:AD372, 0)), INDEX($AC$2:AC372, MATCH(AD373, $AD$2:AD372, 0)), MAX($AC$2:AC372)+1)</f>
        <v>10</v>
      </c>
      <c r="AD373" t="str">
        <f t="shared" si="18"/>
        <v>เชียงใหม่-กองลอย</v>
      </c>
      <c r="AE373" t="s">
        <v>55</v>
      </c>
      <c r="AF373" s="1">
        <v>0</v>
      </c>
      <c r="AG373" s="1">
        <v>0</v>
      </c>
      <c r="AH373" s="1">
        <v>0</v>
      </c>
      <c r="AI373" t="s">
        <v>1390</v>
      </c>
      <c r="AJ373" s="1">
        <v>1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11130</v>
      </c>
      <c r="AS373" s="1">
        <v>17.12</v>
      </c>
      <c r="AT373" s="1">
        <f>Table1[[#This Row],[รวมต้นทุนค่าเดินทาง]]+Table1[[#This Row],[รวมต้นทุนค่าซ่อม]]+Table1[[#This Row],[รวมค่าเสื่อม]]</f>
        <v>12915.987924528303</v>
      </c>
      <c r="AU373" s="1">
        <f t="shared" si="16"/>
        <v>14957.32855761775</v>
      </c>
      <c r="AV373" s="1" t="str" cm="1">
        <f t="array" ref="AV373">IF(AC373&lt;4, "เก็บ", IF(OR(AT373 &lt; PERCENTILE(IF($AC$2:$AC$5092=AC373, $AT$2:$AT$5092), 0.25) - 1.5 * (PERCENTILE(IF($AC$2:$AC$5092=AC373, $AT$2:$AT$5092), 0.75) - PERCENTILE(IF($AC$2:$AC$5092=AC373, $AT$2:$AT$5092), 0.25)), AT373 &gt; PERCENTILE(IF($AC$2:$AC$5092=AC373, $AT$2:$AT$5092), 0.75) + 1.5 * (PERCENTILE(IF($AC$2:$AC$5092=AC373, $AT$2:$AT$5092), 0.75) - PERCENTILE(IF($AC$2:$AC$5092=AC373, $AT$2:$AT$5092), 0.25))), "ตัด", "เก็บ"))</f>
        <v>เก็บ</v>
      </c>
      <c r="AW373" s="1">
        <f t="shared" si="17"/>
        <v>14419.089162907676</v>
      </c>
      <c r="AX373" s="1">
        <v>15077.196593123563</v>
      </c>
      <c r="AY373" s="1">
        <v>1768.867924528302</v>
      </c>
    </row>
    <row r="374" spans="1:51" x14ac:dyDescent="0.2">
      <c r="A374" s="3">
        <v>45386</v>
      </c>
      <c r="B374">
        <v>45386</v>
      </c>
      <c r="C374" t="s">
        <v>1391</v>
      </c>
      <c r="D374" t="s">
        <v>51</v>
      </c>
      <c r="E374" t="s">
        <v>61</v>
      </c>
      <c r="F374" t="s">
        <v>367</v>
      </c>
      <c r="G374" s="1">
        <v>2700</v>
      </c>
      <c r="H374" s="1">
        <v>4030</v>
      </c>
      <c r="I374" s="1">
        <v>1900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4600</v>
      </c>
      <c r="P374" t="s">
        <v>1392</v>
      </c>
      <c r="Q374" s="2">
        <v>45387</v>
      </c>
      <c r="R374" t="s">
        <v>55</v>
      </c>
      <c r="S374">
        <v>0</v>
      </c>
      <c r="T374" t="s">
        <v>71</v>
      </c>
      <c r="U374" t="s">
        <v>57</v>
      </c>
      <c r="V374" s="1">
        <v>2500</v>
      </c>
      <c r="W374" s="1">
        <v>0</v>
      </c>
      <c r="X374" s="1">
        <v>0</v>
      </c>
      <c r="AA374" t="s">
        <v>58</v>
      </c>
      <c r="AB374" s="1">
        <v>0</v>
      </c>
      <c r="AC374" s="4">
        <f>IF(ISNUMBER(MATCH(AD374, $AD$2:AD373, 0)), INDEX($AC$2:AC373, MATCH(AD374, $AD$2:AD373, 0)), MAX($AC$2:AC373)+1)</f>
        <v>10</v>
      </c>
      <c r="AD374" t="str">
        <f t="shared" si="18"/>
        <v>เชียงใหม่-กองลอย</v>
      </c>
      <c r="AE374" t="s">
        <v>55</v>
      </c>
      <c r="AF374" s="1">
        <v>0</v>
      </c>
      <c r="AG374" s="1">
        <v>0</v>
      </c>
      <c r="AH374" s="1">
        <v>0</v>
      </c>
      <c r="AI374" t="s">
        <v>1393</v>
      </c>
      <c r="AJ374" s="1">
        <v>1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11130</v>
      </c>
      <c r="AS374" s="1">
        <v>15.10588235294118</v>
      </c>
      <c r="AT374" s="1">
        <f>Table1[[#This Row],[รวมต้นทุนค่าเดินทาง]]+Table1[[#This Row],[รวมต้นทุนค่าซ่อม]]+Table1[[#This Row],[รวมค่าเสื่อม]]</f>
        <v>12657.202656546491</v>
      </c>
      <c r="AU374" s="1">
        <f t="shared" si="16"/>
        <v>14957.32855761775</v>
      </c>
      <c r="AV374" s="1" t="str" cm="1">
        <f t="array" ref="AV374">IF(AC374&lt;4, "เก็บ", IF(OR(AT374 &lt; PERCENTILE(IF($AC$2:$AC$5092=AC374, $AT$2:$AT$5092), 0.25) - 1.5 * (PERCENTILE(IF($AC$2:$AC$5092=AC374, $AT$2:$AT$5092), 0.75) - PERCENTILE(IF($AC$2:$AC$5092=AC374, $AT$2:$AT$5092), 0.25)), AT374 &gt; PERCENTILE(IF($AC$2:$AC$5092=AC374, $AT$2:$AT$5092), 0.75) + 1.5 * (PERCENTILE(IF($AC$2:$AC$5092=AC374, $AT$2:$AT$5092), 0.75) - PERCENTILE(IF($AC$2:$AC$5092=AC374, $AT$2:$AT$5092), 0.25))), "ตัด", "เก็บ"))</f>
        <v>เก็บ</v>
      </c>
      <c r="AW374" s="1">
        <f t="shared" si="17"/>
        <v>14419.089162907676</v>
      </c>
      <c r="AX374" s="1">
        <v>15077.196593123563</v>
      </c>
      <c r="AY374" s="1">
        <v>1512.0967741935483</v>
      </c>
    </row>
    <row r="375" spans="1:51" x14ac:dyDescent="0.2">
      <c r="A375" s="3">
        <v>45386</v>
      </c>
      <c r="B375">
        <v>45386</v>
      </c>
      <c r="C375" t="s">
        <v>1394</v>
      </c>
      <c r="D375" t="s">
        <v>66</v>
      </c>
      <c r="E375" t="s">
        <v>184</v>
      </c>
      <c r="F375" t="s">
        <v>520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t="s">
        <v>1395</v>
      </c>
      <c r="Q375" s="2">
        <v>45387</v>
      </c>
      <c r="R375" t="s">
        <v>55</v>
      </c>
      <c r="S375">
        <v>0</v>
      </c>
      <c r="T375" t="s">
        <v>101</v>
      </c>
      <c r="U375" t="s">
        <v>254</v>
      </c>
      <c r="V375" s="1">
        <v>0</v>
      </c>
      <c r="W375" s="1">
        <v>914</v>
      </c>
      <c r="X375" s="1">
        <v>0</v>
      </c>
      <c r="Y375" t="s">
        <v>101</v>
      </c>
      <c r="Z375" t="s">
        <v>254</v>
      </c>
      <c r="AA375" t="s">
        <v>1396</v>
      </c>
      <c r="AB375" s="1">
        <v>0</v>
      </c>
      <c r="AC375" s="4">
        <f>IF(ISNUMBER(MATCH(AD375, $AD$2:AD374, 0)), INDEX($AC$2:AC374, MATCH(AD375, $AD$2:AD374, 0)), MAX($AC$2:AC374)+1)</f>
        <v>47</v>
      </c>
      <c r="AD375" t="str">
        <f t="shared" si="18"/>
        <v>พะเยา-ลำปาง</v>
      </c>
      <c r="AE375" t="s">
        <v>55</v>
      </c>
      <c r="AF375" s="1">
        <v>0</v>
      </c>
      <c r="AG375" s="1">
        <v>0</v>
      </c>
      <c r="AH375" s="1">
        <v>0</v>
      </c>
      <c r="AI375" t="s">
        <v>1397</v>
      </c>
      <c r="AJ375" s="1">
        <v>1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914</v>
      </c>
      <c r="AS375" s="1">
        <v>89.490909090909085</v>
      </c>
      <c r="AT375" s="1">
        <f>Table1[[#This Row],[รวมต้นทุนค่าเดินทาง]]+Table1[[#This Row],[รวมต้นทุนค่าซ่อม]]+Table1[[#This Row],[รวมค่าเสื่อม]]</f>
        <v>2496.8537409493165</v>
      </c>
      <c r="AU375" s="1">
        <f t="shared" si="16"/>
        <v>3096.9261200369933</v>
      </c>
      <c r="AV375" s="1" t="str" cm="1">
        <f t="array" ref="AV375">IF(AC375&lt;4, "เก็บ", IF(OR(AT375 &lt; PERCENTILE(IF($AC$2:$AC$5092=AC375, $AT$2:$AT$5092), 0.25) - 1.5 * (PERCENTILE(IF($AC$2:$AC$5092=AC375, $AT$2:$AT$5092), 0.75) - PERCENTILE(IF($AC$2:$AC$5092=AC375, $AT$2:$AT$5092), 0.25)), AT375 &gt; PERCENTILE(IF($AC$2:$AC$5092=AC375, $AT$2:$AT$5092), 0.75) + 1.5 * (PERCENTILE(IF($AC$2:$AC$5092=AC375, $AT$2:$AT$5092), 0.75) - PERCENTILE(IF($AC$2:$AC$5092=AC375, $AT$2:$AT$5092), 0.25))), "ตัด", "เก็บ"))</f>
        <v>เก็บ</v>
      </c>
      <c r="AW375" s="1">
        <f t="shared" si="17"/>
        <v>3096.9261200369933</v>
      </c>
      <c r="AX375" s="1">
        <v>2300.7744836116622</v>
      </c>
      <c r="AY375" s="1">
        <v>1493.3628318584072</v>
      </c>
    </row>
    <row r="376" spans="1:51" x14ac:dyDescent="0.2">
      <c r="A376" s="3">
        <v>45387</v>
      </c>
      <c r="B376">
        <v>45387</v>
      </c>
      <c r="C376" t="s">
        <v>1398</v>
      </c>
      <c r="D376" t="s">
        <v>51</v>
      </c>
      <c r="E376" t="s">
        <v>61</v>
      </c>
      <c r="F376" t="s">
        <v>507</v>
      </c>
      <c r="G376" s="1">
        <v>2700</v>
      </c>
      <c r="H376" s="1">
        <v>4030</v>
      </c>
      <c r="I376" s="1">
        <v>1900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4600</v>
      </c>
      <c r="P376" t="s">
        <v>1399</v>
      </c>
      <c r="Q376" s="2">
        <v>45387</v>
      </c>
      <c r="R376" t="s">
        <v>55</v>
      </c>
      <c r="S376">
        <v>0</v>
      </c>
      <c r="T376" t="s">
        <v>71</v>
      </c>
      <c r="U376" t="s">
        <v>57</v>
      </c>
      <c r="V376" s="1">
        <v>2500</v>
      </c>
      <c r="W376" s="1">
        <v>0</v>
      </c>
      <c r="X376" s="1">
        <v>0</v>
      </c>
      <c r="AA376" t="s">
        <v>58</v>
      </c>
      <c r="AB376" s="1">
        <v>0</v>
      </c>
      <c r="AC376" s="4">
        <f>IF(ISNUMBER(MATCH(AD376, $AD$2:AD375, 0)), INDEX($AC$2:AC375, MATCH(AD376, $AD$2:AD375, 0)), MAX($AC$2:AC375)+1)</f>
        <v>10</v>
      </c>
      <c r="AD376" t="str">
        <f t="shared" si="18"/>
        <v>เชียงใหม่-กองลอย</v>
      </c>
      <c r="AE376" t="s">
        <v>55</v>
      </c>
      <c r="AF376" s="1">
        <v>0</v>
      </c>
      <c r="AG376" s="1">
        <v>0</v>
      </c>
      <c r="AH376" s="1">
        <v>0</v>
      </c>
      <c r="AI376" t="s">
        <v>1400</v>
      </c>
      <c r="AJ376" s="1">
        <v>1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11130</v>
      </c>
      <c r="AS376" s="1">
        <v>21.4</v>
      </c>
      <c r="AT376" s="1">
        <f>Table1[[#This Row],[รวมต้นทุนค่าเดินทาง]]+Table1[[#This Row],[รวมต้นทุนค่าซ่อม]]+Table1[[#This Row],[รวมค่าเสื่อม]]</f>
        <v>13365.966929133858</v>
      </c>
      <c r="AU376" s="1">
        <f t="shared" si="16"/>
        <v>14957.32855761775</v>
      </c>
      <c r="AV376" s="1" t="str" cm="1">
        <f t="array" ref="AV376">IF(AC376&lt;4, "เก็บ", IF(OR(AT376 &lt; PERCENTILE(IF($AC$2:$AC$5092=AC376, $AT$2:$AT$5092), 0.25) - 1.5 * (PERCENTILE(IF($AC$2:$AC$5092=AC376, $AT$2:$AT$5092), 0.75) - PERCENTILE(IF($AC$2:$AC$5092=AC376, $AT$2:$AT$5092), 0.25)), AT376 &gt; PERCENTILE(IF($AC$2:$AC$5092=AC376, $AT$2:$AT$5092), 0.75) + 1.5 * (PERCENTILE(IF($AC$2:$AC$5092=AC376, $AT$2:$AT$5092), 0.75) - PERCENTILE(IF($AC$2:$AC$5092=AC376, $AT$2:$AT$5092), 0.25))), "ตัด", "เก็บ"))</f>
        <v>เก็บ</v>
      </c>
      <c r="AW376" s="1">
        <f t="shared" si="17"/>
        <v>14419.089162907676</v>
      </c>
      <c r="AX376" s="1">
        <v>15077.196593123563</v>
      </c>
      <c r="AY376" s="1">
        <v>2214.5669291338581</v>
      </c>
    </row>
    <row r="377" spans="1:51" x14ac:dyDescent="0.2">
      <c r="A377" s="3">
        <v>45387</v>
      </c>
      <c r="B377">
        <v>45387</v>
      </c>
      <c r="C377" t="s">
        <v>1401</v>
      </c>
      <c r="D377" t="s">
        <v>51</v>
      </c>
      <c r="E377" t="s">
        <v>61</v>
      </c>
      <c r="F377" t="s">
        <v>1289</v>
      </c>
      <c r="G377" s="1">
        <v>2700</v>
      </c>
      <c r="H377" s="1">
        <v>4030</v>
      </c>
      <c r="I377" s="1">
        <v>1900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4600</v>
      </c>
      <c r="P377" t="s">
        <v>1402</v>
      </c>
      <c r="Q377" s="2">
        <v>45387</v>
      </c>
      <c r="R377" t="s">
        <v>55</v>
      </c>
      <c r="S377">
        <v>0</v>
      </c>
      <c r="T377" t="s">
        <v>56</v>
      </c>
      <c r="U377" t="s">
        <v>57</v>
      </c>
      <c r="V377" s="1">
        <v>2500</v>
      </c>
      <c r="W377" s="1">
        <v>0</v>
      </c>
      <c r="X377" s="1">
        <v>0</v>
      </c>
      <c r="AA377" t="s">
        <v>58</v>
      </c>
      <c r="AB377" s="1">
        <v>0</v>
      </c>
      <c r="AC377" s="4">
        <f>IF(ISNUMBER(MATCH(AD377, $AD$2:AD376, 0)), INDEX($AC$2:AC376, MATCH(AD377, $AD$2:AD376, 0)), MAX($AC$2:AC376)+1)</f>
        <v>1</v>
      </c>
      <c r="AD377" t="str">
        <f t="shared" si="18"/>
        <v>ท่าลี่-กองลอย</v>
      </c>
      <c r="AE377" t="s">
        <v>55</v>
      </c>
      <c r="AF377" s="1">
        <v>0</v>
      </c>
      <c r="AG377" s="1">
        <v>0</v>
      </c>
      <c r="AH377" s="1">
        <v>0</v>
      </c>
      <c r="AI377" t="s">
        <v>1403</v>
      </c>
      <c r="AJ377" s="1">
        <v>1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11130</v>
      </c>
      <c r="AS377" s="1">
        <v>16.05</v>
      </c>
      <c r="AT377" s="1">
        <f>Table1[[#This Row],[รวมต้นทุนค่าเดินทาง]]+Table1[[#This Row],[รวมต้นทุนค่าซ่อม]]+Table1[[#This Row],[รวมค่าเสื่อม]]</f>
        <v>12744.061363636363</v>
      </c>
      <c r="AU377" s="1">
        <f t="shared" si="16"/>
        <v>13953.293816562818</v>
      </c>
      <c r="AV377" s="1" t="str" cm="1">
        <f t="array" ref="AV377">IF(AC377&lt;4, "เก็บ", IF(OR(AT377 &lt; PERCENTILE(IF($AC$2:$AC$5092=AC377, $AT$2:$AT$5092), 0.25) - 1.5 * (PERCENTILE(IF($AC$2:$AC$5092=AC377, $AT$2:$AT$5092), 0.75) - PERCENTILE(IF($AC$2:$AC$5092=AC377, $AT$2:$AT$5092), 0.25)), AT377 &gt; PERCENTILE(IF($AC$2:$AC$5092=AC377, $AT$2:$AT$5092), 0.75) + 1.5 * (PERCENTILE(IF($AC$2:$AC$5092=AC377, $AT$2:$AT$5092), 0.75) - PERCENTILE(IF($AC$2:$AC$5092=AC377, $AT$2:$AT$5092), 0.25))), "ตัด", "เก็บ"))</f>
        <v>เก็บ</v>
      </c>
      <c r="AW377" s="1">
        <f t="shared" si="17"/>
        <v>13953.293816562818</v>
      </c>
      <c r="AX377" s="1">
        <v>14426.372718098486</v>
      </c>
      <c r="AY377" s="1">
        <v>1598.0113636363637</v>
      </c>
    </row>
    <row r="378" spans="1:51" x14ac:dyDescent="0.2">
      <c r="A378" s="3">
        <v>45387</v>
      </c>
      <c r="B378">
        <v>45387</v>
      </c>
      <c r="C378" t="s">
        <v>1404</v>
      </c>
      <c r="D378" t="s">
        <v>51</v>
      </c>
      <c r="E378" t="s">
        <v>61</v>
      </c>
      <c r="F378" t="s">
        <v>1217</v>
      </c>
      <c r="G378" s="1">
        <v>2700</v>
      </c>
      <c r="H378" s="1">
        <v>4030</v>
      </c>
      <c r="I378" s="1">
        <v>1900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4600</v>
      </c>
      <c r="P378" t="s">
        <v>1405</v>
      </c>
      <c r="Q378" s="2">
        <v>45387</v>
      </c>
      <c r="R378" t="s">
        <v>55</v>
      </c>
      <c r="S378">
        <v>0</v>
      </c>
      <c r="T378" t="s">
        <v>56</v>
      </c>
      <c r="U378" t="s">
        <v>57</v>
      </c>
      <c r="V378" s="1">
        <v>2500</v>
      </c>
      <c r="W378" s="1">
        <v>0</v>
      </c>
      <c r="X378" s="1">
        <v>0</v>
      </c>
      <c r="AA378" t="s">
        <v>58</v>
      </c>
      <c r="AB378" s="1">
        <v>0</v>
      </c>
      <c r="AC378" s="4">
        <f>IF(ISNUMBER(MATCH(AD378, $AD$2:AD377, 0)), INDEX($AC$2:AC377, MATCH(AD378, $AD$2:AD377, 0)), MAX($AC$2:AC377)+1)</f>
        <v>1</v>
      </c>
      <c r="AD378" t="str">
        <f t="shared" si="18"/>
        <v>ท่าลี่-กองลอย</v>
      </c>
      <c r="AE378" t="s">
        <v>55</v>
      </c>
      <c r="AF378" s="1">
        <v>0</v>
      </c>
      <c r="AG378" s="1">
        <v>0</v>
      </c>
      <c r="AH378" s="1">
        <v>0</v>
      </c>
      <c r="AI378" t="s">
        <v>1406</v>
      </c>
      <c r="AJ378" s="1">
        <v>1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11130</v>
      </c>
      <c r="AS378" s="1">
        <v>19.753846153846151</v>
      </c>
      <c r="AT378" s="1">
        <f>Table1[[#This Row],[รวมต้นทุนค่าเดินทาง]]+Table1[[#This Row],[รวมต้นทุนค่าซ่อม]]+Table1[[#This Row],[รวมค่าเสื่อม]]</f>
        <v>13012.336627610799</v>
      </c>
      <c r="AU378" s="1">
        <f t="shared" si="16"/>
        <v>13953.293816562818</v>
      </c>
      <c r="AV378" s="1" t="str" cm="1">
        <f t="array" ref="AV378">IF(AC378&lt;4, "เก็บ", IF(OR(AT378 &lt; PERCENTILE(IF($AC$2:$AC$5092=AC378, $AT$2:$AT$5092), 0.25) - 1.5 * (PERCENTILE(IF($AC$2:$AC$5092=AC378, $AT$2:$AT$5092), 0.75) - PERCENTILE(IF($AC$2:$AC$5092=AC378, $AT$2:$AT$5092), 0.25)), AT378 &gt; PERCENTILE(IF($AC$2:$AC$5092=AC378, $AT$2:$AT$5092), 0.75) + 1.5 * (PERCENTILE(IF($AC$2:$AC$5092=AC378, $AT$2:$AT$5092), 0.75) - PERCENTILE(IF($AC$2:$AC$5092=AC378, $AT$2:$AT$5092), 0.25))), "ตัด", "เก็บ"))</f>
        <v>เก็บ</v>
      </c>
      <c r="AW378" s="1">
        <f t="shared" si="17"/>
        <v>13953.293816562818</v>
      </c>
      <c r="AX378" s="1">
        <v>14426.372718098486</v>
      </c>
      <c r="AY378" s="1">
        <v>1862.5827814569536</v>
      </c>
    </row>
    <row r="379" spans="1:51" x14ac:dyDescent="0.2">
      <c r="A379" s="3">
        <v>45387</v>
      </c>
      <c r="B379">
        <v>45387</v>
      </c>
      <c r="C379" t="s">
        <v>1407</v>
      </c>
      <c r="D379" t="s">
        <v>51</v>
      </c>
      <c r="E379" t="s">
        <v>61</v>
      </c>
      <c r="F379" t="s">
        <v>80</v>
      </c>
      <c r="G379" s="1">
        <v>4700</v>
      </c>
      <c r="H379" s="1">
        <v>2530</v>
      </c>
      <c r="I379" s="1">
        <v>1900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6600</v>
      </c>
      <c r="P379" t="s">
        <v>1408</v>
      </c>
      <c r="Q379" s="2">
        <v>45387</v>
      </c>
      <c r="R379" t="s">
        <v>55</v>
      </c>
      <c r="S379">
        <v>0</v>
      </c>
      <c r="T379" t="s">
        <v>56</v>
      </c>
      <c r="U379" t="s">
        <v>57</v>
      </c>
      <c r="V379" s="1">
        <v>2500</v>
      </c>
      <c r="W379" s="1">
        <v>0</v>
      </c>
      <c r="X379" s="1">
        <v>0</v>
      </c>
      <c r="AA379" t="s">
        <v>58</v>
      </c>
      <c r="AB379" s="1">
        <v>0</v>
      </c>
      <c r="AC379" s="4">
        <f>IF(ISNUMBER(MATCH(AD379, $AD$2:AD378, 0)), INDEX($AC$2:AC378, MATCH(AD379, $AD$2:AD378, 0)), MAX($AC$2:AC378)+1)</f>
        <v>1</v>
      </c>
      <c r="AD379" t="str">
        <f t="shared" si="18"/>
        <v>ท่าลี่-กองลอย</v>
      </c>
      <c r="AE379" t="s">
        <v>55</v>
      </c>
      <c r="AF379" s="1">
        <v>0</v>
      </c>
      <c r="AG379" s="1">
        <v>0</v>
      </c>
      <c r="AH379" s="1">
        <v>0</v>
      </c>
      <c r="AI379" t="s">
        <v>1409</v>
      </c>
      <c r="AJ379" s="1">
        <v>1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11630</v>
      </c>
      <c r="AS379" s="1">
        <v>16.05</v>
      </c>
      <c r="AT379" s="1">
        <f>Table1[[#This Row],[รวมต้นทุนค่าเดินทาง]]+Table1[[#This Row],[รวมต้นทุนค่าซ่อม]]+Table1[[#This Row],[รวมค่าเสื่อม]]</f>
        <v>13290.786842105263</v>
      </c>
      <c r="AU379" s="1">
        <f t="shared" si="16"/>
        <v>13953.293816562818</v>
      </c>
      <c r="AV379" s="1" t="str" cm="1">
        <f t="array" ref="AV379">IF(AC379&lt;4, "เก็บ", IF(OR(AT379 &lt; PERCENTILE(IF($AC$2:$AC$5092=AC379, $AT$2:$AT$5092), 0.25) - 1.5 * (PERCENTILE(IF($AC$2:$AC$5092=AC379, $AT$2:$AT$5092), 0.75) - PERCENTILE(IF($AC$2:$AC$5092=AC379, $AT$2:$AT$5092), 0.25)), AT379 &gt; PERCENTILE(IF($AC$2:$AC$5092=AC379, $AT$2:$AT$5092), 0.75) + 1.5 * (PERCENTILE(IF($AC$2:$AC$5092=AC379, $AT$2:$AT$5092), 0.75) - PERCENTILE(IF($AC$2:$AC$5092=AC379, $AT$2:$AT$5092), 0.25))), "ตัด", "เก็บ"))</f>
        <v>เก็บ</v>
      </c>
      <c r="AW379" s="1">
        <f t="shared" si="17"/>
        <v>13953.293816562818</v>
      </c>
      <c r="AX379" s="1">
        <v>14426.372718098486</v>
      </c>
      <c r="AY379" s="1">
        <v>1644.7368421052631</v>
      </c>
    </row>
    <row r="380" spans="1:51" x14ac:dyDescent="0.2">
      <c r="A380" s="3">
        <v>45387</v>
      </c>
      <c r="B380">
        <v>45387</v>
      </c>
      <c r="C380" t="s">
        <v>1410</v>
      </c>
      <c r="D380" t="s">
        <v>66</v>
      </c>
      <c r="E380" t="s">
        <v>105</v>
      </c>
      <c r="F380" t="s">
        <v>395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731</v>
      </c>
      <c r="O380" s="1">
        <v>731</v>
      </c>
      <c r="P380" t="s">
        <v>1411</v>
      </c>
      <c r="Q380" s="2">
        <v>45387</v>
      </c>
      <c r="R380" t="s">
        <v>55</v>
      </c>
      <c r="S380">
        <v>0</v>
      </c>
      <c r="T380" t="s">
        <v>87</v>
      </c>
      <c r="U380" t="s">
        <v>71</v>
      </c>
      <c r="V380" s="1">
        <v>0</v>
      </c>
      <c r="W380" s="1">
        <v>640</v>
      </c>
      <c r="X380" s="1">
        <v>0</v>
      </c>
      <c r="Y380" t="s">
        <v>108</v>
      </c>
      <c r="Z380" t="s">
        <v>71</v>
      </c>
      <c r="AA380" t="s">
        <v>733</v>
      </c>
      <c r="AB380" s="1">
        <v>0</v>
      </c>
      <c r="AC380" s="4">
        <f>IF(ISNUMBER(MATCH(AD380, $AD$2:AD379, 0)), INDEX($AC$2:AC379, MATCH(AD380, $AD$2:AD379, 0)), MAX($AC$2:AC379)+1)</f>
        <v>6</v>
      </c>
      <c r="AD380" t="str">
        <f t="shared" si="18"/>
        <v>เชียงราย-เชียงใหม่</v>
      </c>
      <c r="AE380" t="s">
        <v>55</v>
      </c>
      <c r="AF380" s="1">
        <v>0</v>
      </c>
      <c r="AG380" s="1">
        <v>0</v>
      </c>
      <c r="AH380" s="1">
        <v>0</v>
      </c>
      <c r="AI380" t="s">
        <v>1412</v>
      </c>
      <c r="AJ380" s="1">
        <v>2</v>
      </c>
      <c r="AK380" s="1">
        <v>0</v>
      </c>
      <c r="AL380" s="1">
        <v>0</v>
      </c>
      <c r="AM380" s="1">
        <v>0</v>
      </c>
      <c r="AN380" s="1">
        <v>684.96559999999999</v>
      </c>
      <c r="AO380" s="1">
        <v>0</v>
      </c>
      <c r="AP380" s="1">
        <v>0</v>
      </c>
      <c r="AQ380" s="1">
        <v>0</v>
      </c>
      <c r="AR380" s="1">
        <v>1371</v>
      </c>
      <c r="AS380" s="1">
        <v>249.19874999999999</v>
      </c>
      <c r="AT380" s="1">
        <f>Table1[[#This Row],[รวมต้นทุนค่าเดินทาง]]+Table1[[#This Row],[รวมต้นทุนค่าซ่อม]]+Table1[[#This Row],[รวมค่าเสื่อม]]</f>
        <v>3249.1580260180995</v>
      </c>
      <c r="AU380" s="1">
        <f t="shared" si="16"/>
        <v>4428.3346813776061</v>
      </c>
      <c r="AV380" s="1" t="str" cm="1">
        <f t="array" ref="AV380">IF(AC380&lt;4, "เก็บ", IF(OR(AT380 &lt; PERCENTILE(IF($AC$2:$AC$5092=AC380, $AT$2:$AT$5092), 0.25) - 1.5 * (PERCENTILE(IF($AC$2:$AC$5092=AC380, $AT$2:$AT$5092), 0.75) - PERCENTILE(IF($AC$2:$AC$5092=AC380, $AT$2:$AT$5092), 0.25)), AT380 &gt; PERCENTILE(IF($AC$2:$AC$5092=AC380, $AT$2:$AT$5092), 0.75) + 1.5 * (PERCENTILE(IF($AC$2:$AC$5092=AC380, $AT$2:$AT$5092), 0.75) - PERCENTILE(IF($AC$2:$AC$5092=AC380, $AT$2:$AT$5092), 0.25))), "ตัด", "เก็บ"))</f>
        <v>เก็บ</v>
      </c>
      <c r="AW380" s="1">
        <f t="shared" si="17"/>
        <v>3873.7679454274344</v>
      </c>
      <c r="AX380" s="1">
        <v>2781.4385174989698</v>
      </c>
      <c r="AY380" s="1">
        <v>1628.9592760180994</v>
      </c>
    </row>
    <row r="381" spans="1:51" x14ac:dyDescent="0.2">
      <c r="A381" s="3">
        <v>45388</v>
      </c>
      <c r="B381">
        <v>45388</v>
      </c>
      <c r="C381" t="s">
        <v>1413</v>
      </c>
      <c r="D381" t="s">
        <v>51</v>
      </c>
      <c r="E381" t="s">
        <v>61</v>
      </c>
      <c r="F381" t="s">
        <v>1197</v>
      </c>
      <c r="G381" s="1">
        <v>4200</v>
      </c>
      <c r="H381" s="1">
        <v>2621</v>
      </c>
      <c r="I381" s="1">
        <v>1900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6100</v>
      </c>
      <c r="P381" t="s">
        <v>1414</v>
      </c>
      <c r="Q381" s="2">
        <v>45388</v>
      </c>
      <c r="R381" t="s">
        <v>55</v>
      </c>
      <c r="S381">
        <v>0</v>
      </c>
      <c r="T381" t="s">
        <v>56</v>
      </c>
      <c r="U381" t="s">
        <v>57</v>
      </c>
      <c r="V381" s="1">
        <v>2500</v>
      </c>
      <c r="W381" s="1">
        <v>0</v>
      </c>
      <c r="X381" s="1">
        <v>0</v>
      </c>
      <c r="AA381" t="s">
        <v>58</v>
      </c>
      <c r="AB381" s="1">
        <v>0</v>
      </c>
      <c r="AC381" s="4">
        <f>IF(ISNUMBER(MATCH(AD381, $AD$2:AD380, 0)), INDEX($AC$2:AC380, MATCH(AD381, $AD$2:AD380, 0)), MAX($AC$2:AC380)+1)</f>
        <v>1</v>
      </c>
      <c r="AD381" t="str">
        <f t="shared" si="18"/>
        <v>ท่าลี่-กองลอย</v>
      </c>
      <c r="AE381" t="s">
        <v>55</v>
      </c>
      <c r="AF381" s="1">
        <v>0</v>
      </c>
      <c r="AG381" s="1">
        <v>0</v>
      </c>
      <c r="AH381" s="1">
        <v>0</v>
      </c>
      <c r="AI381" t="s">
        <v>1415</v>
      </c>
      <c r="AJ381" s="1">
        <v>1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11221</v>
      </c>
      <c r="AS381" s="1">
        <v>17.785135135135139</v>
      </c>
      <c r="AT381" s="1">
        <f>Table1[[#This Row],[รวมต้นทุนค่าเดินทาง]]+Table1[[#This Row],[รวมต้นทุนค่าซ่อม]]+Table1[[#This Row],[รวมค่าเสื่อม]]</f>
        <v>13291.704843164331</v>
      </c>
      <c r="AU381" s="1">
        <f t="shared" si="16"/>
        <v>13953.293816562818</v>
      </c>
      <c r="AV381" s="1" t="str" cm="1">
        <f t="array" ref="AV381">IF(AC381&lt;4, "เก็บ", IF(OR(AT381 &lt; PERCENTILE(IF($AC$2:$AC$5092=AC381, $AT$2:$AT$5092), 0.25) - 1.5 * (PERCENTILE(IF($AC$2:$AC$5092=AC381, $AT$2:$AT$5092), 0.75) - PERCENTILE(IF($AC$2:$AC$5092=AC381, $AT$2:$AT$5092), 0.25)), AT381 &gt; PERCENTILE(IF($AC$2:$AC$5092=AC381, $AT$2:$AT$5092), 0.75) + 1.5 * (PERCENTILE(IF($AC$2:$AC$5092=AC381, $AT$2:$AT$5092), 0.75) - PERCENTILE(IF($AC$2:$AC$5092=AC381, $AT$2:$AT$5092), 0.25))), "ตัด", "เก็บ"))</f>
        <v>เก็บ</v>
      </c>
      <c r="AW381" s="1">
        <f t="shared" si="17"/>
        <v>13953.293816562818</v>
      </c>
      <c r="AX381" s="1">
        <v>14426.372718098486</v>
      </c>
      <c r="AY381" s="1">
        <v>2052.919708029197</v>
      </c>
    </row>
    <row r="382" spans="1:51" x14ac:dyDescent="0.2">
      <c r="A382" s="3">
        <v>45388</v>
      </c>
      <c r="B382">
        <v>45388</v>
      </c>
      <c r="C382" t="s">
        <v>1416</v>
      </c>
      <c r="D382" t="s">
        <v>51</v>
      </c>
      <c r="E382" t="s">
        <v>61</v>
      </c>
      <c r="F382" t="s">
        <v>62</v>
      </c>
      <c r="G382" s="1">
        <v>2700</v>
      </c>
      <c r="H382" s="1">
        <v>4121</v>
      </c>
      <c r="I382" s="1">
        <v>1900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4600</v>
      </c>
      <c r="P382" t="s">
        <v>1417</v>
      </c>
      <c r="Q382" s="2">
        <v>45388</v>
      </c>
      <c r="R382" t="s">
        <v>55</v>
      </c>
      <c r="S382">
        <v>0</v>
      </c>
      <c r="T382" t="s">
        <v>56</v>
      </c>
      <c r="U382" t="s">
        <v>57</v>
      </c>
      <c r="V382" s="1">
        <v>2500</v>
      </c>
      <c r="W382" s="1">
        <v>0</v>
      </c>
      <c r="X382" s="1">
        <v>0</v>
      </c>
      <c r="AA382" t="s">
        <v>58</v>
      </c>
      <c r="AB382" s="1">
        <v>0</v>
      </c>
      <c r="AC382" s="4">
        <f>IF(ISNUMBER(MATCH(AD382, $AD$2:AD381, 0)), INDEX($AC$2:AC381, MATCH(AD382, $AD$2:AD381, 0)), MAX($AC$2:AC381)+1)</f>
        <v>1</v>
      </c>
      <c r="AD382" t="str">
        <f t="shared" si="18"/>
        <v>ท่าลี่-กองลอย</v>
      </c>
      <c r="AE382" t="s">
        <v>55</v>
      </c>
      <c r="AF382" s="1">
        <v>0</v>
      </c>
      <c r="AG382" s="1">
        <v>0</v>
      </c>
      <c r="AH382" s="1">
        <v>0</v>
      </c>
      <c r="AI382" t="s">
        <v>1418</v>
      </c>
      <c r="AJ382" s="1">
        <v>1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11221</v>
      </c>
      <c r="AS382" s="1">
        <v>17.12</v>
      </c>
      <c r="AT382" s="1">
        <f>Table1[[#This Row],[รวมต้นทุนค่าเดินทาง]]+Table1[[#This Row],[รวมต้นทุนค่าซ่อม]]+Table1[[#This Row],[รวมค่าเสื่อม]]</f>
        <v>13052.636129032258</v>
      </c>
      <c r="AU382" s="1">
        <f t="shared" si="16"/>
        <v>13953.293816562818</v>
      </c>
      <c r="AV382" s="1" t="str" cm="1">
        <f t="array" ref="AV382">IF(AC382&lt;4, "เก็บ", IF(OR(AT382 &lt; PERCENTILE(IF($AC$2:$AC$5092=AC382, $AT$2:$AT$5092), 0.25) - 1.5 * (PERCENTILE(IF($AC$2:$AC$5092=AC382, $AT$2:$AT$5092), 0.75) - PERCENTILE(IF($AC$2:$AC$5092=AC382, $AT$2:$AT$5092), 0.25)), AT382 &gt; PERCENTILE(IF($AC$2:$AC$5092=AC382, $AT$2:$AT$5092), 0.75) + 1.5 * (PERCENTILE(IF($AC$2:$AC$5092=AC382, $AT$2:$AT$5092), 0.75) - PERCENTILE(IF($AC$2:$AC$5092=AC382, $AT$2:$AT$5092), 0.25))), "ตัด", "เก็บ"))</f>
        <v>เก็บ</v>
      </c>
      <c r="AW382" s="1">
        <f t="shared" si="17"/>
        <v>13953.293816562818</v>
      </c>
      <c r="AX382" s="1">
        <v>14426.372718098486</v>
      </c>
      <c r="AY382" s="1">
        <v>1814.516129032258</v>
      </c>
    </row>
    <row r="383" spans="1:51" x14ac:dyDescent="0.2">
      <c r="A383" s="3">
        <v>45388</v>
      </c>
      <c r="B383">
        <v>45388</v>
      </c>
      <c r="C383" t="s">
        <v>1419</v>
      </c>
      <c r="D383" t="s">
        <v>66</v>
      </c>
      <c r="E383" t="s">
        <v>105</v>
      </c>
      <c r="F383" t="s">
        <v>1169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743</v>
      </c>
      <c r="O383" s="1">
        <v>743</v>
      </c>
      <c r="P383" t="s">
        <v>1420</v>
      </c>
      <c r="Q383" s="2">
        <v>45388</v>
      </c>
      <c r="R383" t="s">
        <v>55</v>
      </c>
      <c r="S383">
        <v>0</v>
      </c>
      <c r="T383" t="s">
        <v>87</v>
      </c>
      <c r="U383" t="s">
        <v>71</v>
      </c>
      <c r="V383" s="1">
        <v>0</v>
      </c>
      <c r="W383" s="1">
        <v>650</v>
      </c>
      <c r="X383" s="1">
        <v>0</v>
      </c>
      <c r="Y383" t="s">
        <v>108</v>
      </c>
      <c r="Z383" t="s">
        <v>71</v>
      </c>
      <c r="AA383" t="s">
        <v>733</v>
      </c>
      <c r="AB383" s="1">
        <v>0</v>
      </c>
      <c r="AC383" s="4">
        <f>IF(ISNUMBER(MATCH(AD383, $AD$2:AD382, 0)), INDEX($AC$2:AC382, MATCH(AD383, $AD$2:AD382, 0)), MAX($AC$2:AC382)+1)</f>
        <v>6</v>
      </c>
      <c r="AD383" t="str">
        <f t="shared" si="18"/>
        <v>เชียงราย-เชียงใหม่</v>
      </c>
      <c r="AE383" t="s">
        <v>55</v>
      </c>
      <c r="AF383" s="1">
        <v>0</v>
      </c>
      <c r="AG383" s="1">
        <v>0</v>
      </c>
      <c r="AH383" s="1">
        <v>0</v>
      </c>
      <c r="AI383" t="s">
        <v>1421</v>
      </c>
      <c r="AJ383" s="1">
        <v>2</v>
      </c>
      <c r="AK383" s="1">
        <v>0</v>
      </c>
      <c r="AL383" s="1">
        <v>0</v>
      </c>
      <c r="AM383" s="1">
        <v>0</v>
      </c>
      <c r="AN383" s="1">
        <v>744.82849999999996</v>
      </c>
      <c r="AO383" s="1">
        <v>0</v>
      </c>
      <c r="AP383" s="1">
        <v>0</v>
      </c>
      <c r="AQ383" s="1">
        <v>0</v>
      </c>
      <c r="AR383" s="1">
        <v>1393</v>
      </c>
      <c r="AS383" s="1">
        <v>160.07</v>
      </c>
      <c r="AT383" s="1">
        <f>Table1[[#This Row],[รวมต้นทุนค่าเดินทาง]]+Table1[[#This Row],[รวมต้นทุนค่าซ่อม]]+Table1[[#This Row],[รวมค่าเสื่อม]]</f>
        <v>3040.6733057851238</v>
      </c>
      <c r="AU383" s="1">
        <f t="shared" si="16"/>
        <v>4428.3346813776061</v>
      </c>
      <c r="AV383" s="1" t="str" cm="1">
        <f t="array" ref="AV383">IF(AC383&lt;4, "เก็บ", IF(OR(AT383 &lt; PERCENTILE(IF($AC$2:$AC$5092=AC383, $AT$2:$AT$5092), 0.25) - 1.5 * (PERCENTILE(IF($AC$2:$AC$5092=AC383, $AT$2:$AT$5092), 0.75) - PERCENTILE(IF($AC$2:$AC$5092=AC383, $AT$2:$AT$5092), 0.25)), AT383 &gt; PERCENTILE(IF($AC$2:$AC$5092=AC383, $AT$2:$AT$5092), 0.75) + 1.5 * (PERCENTILE(IF($AC$2:$AC$5092=AC383, $AT$2:$AT$5092), 0.75) - PERCENTILE(IF($AC$2:$AC$5092=AC383, $AT$2:$AT$5092), 0.25))), "ตัด", "เก็บ"))</f>
        <v>เก็บ</v>
      </c>
      <c r="AW383" s="1">
        <f t="shared" si="17"/>
        <v>3873.7679454274344</v>
      </c>
      <c r="AX383" s="1">
        <v>2781.4385174989698</v>
      </c>
      <c r="AY383" s="1">
        <v>1487.6033057851239</v>
      </c>
    </row>
    <row r="384" spans="1:51" x14ac:dyDescent="0.2">
      <c r="A384" s="3">
        <v>45388</v>
      </c>
      <c r="B384">
        <v>45388</v>
      </c>
      <c r="C384" t="s">
        <v>1422</v>
      </c>
      <c r="D384" t="s">
        <v>66</v>
      </c>
      <c r="E384" t="s">
        <v>148</v>
      </c>
      <c r="F384" t="s">
        <v>1316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t="s">
        <v>1423</v>
      </c>
      <c r="Q384" s="2">
        <v>45388</v>
      </c>
      <c r="R384" t="s">
        <v>55</v>
      </c>
      <c r="S384">
        <v>0</v>
      </c>
      <c r="T384" t="s">
        <v>87</v>
      </c>
      <c r="U384" t="s">
        <v>71</v>
      </c>
      <c r="V384" s="1">
        <v>0</v>
      </c>
      <c r="W384" s="1">
        <v>1083</v>
      </c>
      <c r="X384" s="1">
        <v>0</v>
      </c>
      <c r="Y384" t="s">
        <v>87</v>
      </c>
      <c r="Z384" t="s">
        <v>71</v>
      </c>
      <c r="AA384" t="s">
        <v>1424</v>
      </c>
      <c r="AB384" s="1">
        <v>0</v>
      </c>
      <c r="AC384" s="4">
        <f>IF(ISNUMBER(MATCH(AD384, $AD$2:AD383, 0)), INDEX($AC$2:AC383, MATCH(AD384, $AD$2:AD383, 0)), MAX($AC$2:AC383)+1)</f>
        <v>6</v>
      </c>
      <c r="AD384" t="str">
        <f t="shared" si="18"/>
        <v>เชียงราย-เชียงใหม่</v>
      </c>
      <c r="AE384" t="s">
        <v>55</v>
      </c>
      <c r="AF384" s="1">
        <v>0</v>
      </c>
      <c r="AG384" s="1">
        <v>0</v>
      </c>
      <c r="AH384" s="1">
        <v>0</v>
      </c>
      <c r="AI384" t="s">
        <v>1425</v>
      </c>
      <c r="AJ384" s="1">
        <v>1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1083</v>
      </c>
      <c r="AS384" s="1">
        <v>1371.6285714285709</v>
      </c>
      <c r="AT384" s="1">
        <f>Table1[[#This Row],[รวมต้นทุนค่าเดินทาง]]+Table1[[#This Row],[รวมต้นทุนค่าซ่อม]]+Table1[[#This Row],[รวมค่าเสื่อม]]</f>
        <v>3737.5233082706764</v>
      </c>
      <c r="AU384" s="1">
        <f t="shared" si="16"/>
        <v>4428.3346813776061</v>
      </c>
      <c r="AV384" s="1" t="str" cm="1">
        <f t="array" ref="AV384">IF(AC384&lt;4, "เก็บ", IF(OR(AT384 &lt; PERCENTILE(IF($AC$2:$AC$5092=AC384, $AT$2:$AT$5092), 0.25) - 1.5 * (PERCENTILE(IF($AC$2:$AC$5092=AC384, $AT$2:$AT$5092), 0.75) - PERCENTILE(IF($AC$2:$AC$5092=AC384, $AT$2:$AT$5092), 0.25)), AT384 &gt; PERCENTILE(IF($AC$2:$AC$5092=AC384, $AT$2:$AT$5092), 0.75) + 1.5 * (PERCENTILE(IF($AC$2:$AC$5092=AC384, $AT$2:$AT$5092), 0.75) - PERCENTILE(IF($AC$2:$AC$5092=AC384, $AT$2:$AT$5092), 0.25))), "ตัด", "เก็บ"))</f>
        <v>เก็บ</v>
      </c>
      <c r="AW384" s="1">
        <f t="shared" si="17"/>
        <v>3873.7679454274344</v>
      </c>
      <c r="AX384" s="1">
        <v>2781.4385174989698</v>
      </c>
      <c r="AY384" s="1">
        <v>1282.8947368421052</v>
      </c>
    </row>
    <row r="385" spans="1:51" x14ac:dyDescent="0.2">
      <c r="A385" s="3">
        <v>45389</v>
      </c>
      <c r="B385">
        <v>45389</v>
      </c>
      <c r="C385" t="s">
        <v>1426</v>
      </c>
      <c r="D385" t="s">
        <v>51</v>
      </c>
      <c r="E385" t="s">
        <v>61</v>
      </c>
      <c r="F385" t="s">
        <v>367</v>
      </c>
      <c r="G385" s="1">
        <v>2700</v>
      </c>
      <c r="H385" s="1">
        <v>4121</v>
      </c>
      <c r="I385" s="1">
        <v>1900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4600</v>
      </c>
      <c r="P385" t="s">
        <v>1427</v>
      </c>
      <c r="Q385" s="2">
        <v>45389</v>
      </c>
      <c r="R385" t="s">
        <v>55</v>
      </c>
      <c r="S385">
        <v>0</v>
      </c>
      <c r="T385" t="s">
        <v>56</v>
      </c>
      <c r="U385" t="s">
        <v>57</v>
      </c>
      <c r="V385" s="1">
        <v>2500</v>
      </c>
      <c r="W385" s="1">
        <v>0</v>
      </c>
      <c r="X385" s="1">
        <v>0</v>
      </c>
      <c r="AA385" t="s">
        <v>58</v>
      </c>
      <c r="AB385" s="1">
        <v>0</v>
      </c>
      <c r="AC385" s="4">
        <f>IF(ISNUMBER(MATCH(AD385, $AD$2:AD384, 0)), INDEX($AC$2:AC384, MATCH(AD385, $AD$2:AD384, 0)), MAX($AC$2:AC384)+1)</f>
        <v>1</v>
      </c>
      <c r="AD385" t="str">
        <f t="shared" si="18"/>
        <v>ท่าลี่-กองลอย</v>
      </c>
      <c r="AE385" t="s">
        <v>55</v>
      </c>
      <c r="AF385" s="1">
        <v>0</v>
      </c>
      <c r="AG385" s="1">
        <v>0</v>
      </c>
      <c r="AH385" s="1">
        <v>0</v>
      </c>
      <c r="AI385" t="s">
        <v>1428</v>
      </c>
      <c r="AJ385" s="1">
        <v>1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11221</v>
      </c>
      <c r="AS385" s="1">
        <v>15.10588235294118</v>
      </c>
      <c r="AT385" s="1">
        <f>Table1[[#This Row],[รวมต้นทุนค่าเดินทาง]]+Table1[[#This Row],[รวมต้นทุนค่าซ่อม]]+Table1[[#This Row],[รวมค่าเสื่อม]]</f>
        <v>12748.202656546491</v>
      </c>
      <c r="AU385" s="1">
        <f t="shared" si="16"/>
        <v>13953.293816562818</v>
      </c>
      <c r="AV385" s="1" t="str" cm="1">
        <f t="array" ref="AV385">IF(AC385&lt;4, "เก็บ", IF(OR(AT385 &lt; PERCENTILE(IF($AC$2:$AC$5092=AC385, $AT$2:$AT$5092), 0.25) - 1.5 * (PERCENTILE(IF($AC$2:$AC$5092=AC385, $AT$2:$AT$5092), 0.75) - PERCENTILE(IF($AC$2:$AC$5092=AC385, $AT$2:$AT$5092), 0.25)), AT385 &gt; PERCENTILE(IF($AC$2:$AC$5092=AC385, $AT$2:$AT$5092), 0.75) + 1.5 * (PERCENTILE(IF($AC$2:$AC$5092=AC385, $AT$2:$AT$5092), 0.75) - PERCENTILE(IF($AC$2:$AC$5092=AC385, $AT$2:$AT$5092), 0.25))), "ตัด", "เก็บ"))</f>
        <v>เก็บ</v>
      </c>
      <c r="AW385" s="1">
        <f t="shared" si="17"/>
        <v>13953.293816562818</v>
      </c>
      <c r="AX385" s="1">
        <v>14426.372718098486</v>
      </c>
      <c r="AY385" s="1">
        <v>1512.0967741935483</v>
      </c>
    </row>
    <row r="386" spans="1:51" x14ac:dyDescent="0.2">
      <c r="A386" s="3">
        <v>45389</v>
      </c>
      <c r="B386">
        <v>45389</v>
      </c>
      <c r="C386" t="s">
        <v>1429</v>
      </c>
      <c r="D386" t="s">
        <v>51</v>
      </c>
      <c r="E386" t="s">
        <v>61</v>
      </c>
      <c r="F386" t="s">
        <v>1241</v>
      </c>
      <c r="G386" s="1">
        <v>2700</v>
      </c>
      <c r="H386" s="1">
        <v>4121</v>
      </c>
      <c r="I386" s="1">
        <v>1900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4600</v>
      </c>
      <c r="P386" t="s">
        <v>1430</v>
      </c>
      <c r="Q386" s="2">
        <v>45389</v>
      </c>
      <c r="R386" t="s">
        <v>55</v>
      </c>
      <c r="S386">
        <v>0</v>
      </c>
      <c r="T386" t="s">
        <v>56</v>
      </c>
      <c r="U386" t="s">
        <v>57</v>
      </c>
      <c r="V386" s="1">
        <v>2500</v>
      </c>
      <c r="W386" s="1">
        <v>0</v>
      </c>
      <c r="X386" s="1">
        <v>0</v>
      </c>
      <c r="AA386" t="s">
        <v>58</v>
      </c>
      <c r="AB386" s="1">
        <v>0</v>
      </c>
      <c r="AC386" s="4">
        <f>IF(ISNUMBER(MATCH(AD386, $AD$2:AD385, 0)), INDEX($AC$2:AC385, MATCH(AD386, $AD$2:AD385, 0)), MAX($AC$2:AC385)+1)</f>
        <v>1</v>
      </c>
      <c r="AD386" t="str">
        <f t="shared" si="18"/>
        <v>ท่าลี่-กองลอย</v>
      </c>
      <c r="AE386" t="s">
        <v>55</v>
      </c>
      <c r="AF386" s="1">
        <v>0</v>
      </c>
      <c r="AG386" s="1">
        <v>0</v>
      </c>
      <c r="AH386" s="1">
        <v>200</v>
      </c>
      <c r="AI386" t="s">
        <v>1431</v>
      </c>
      <c r="AJ386" s="1">
        <v>1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11421</v>
      </c>
      <c r="AS386" s="1">
        <v>15.10588235294118</v>
      </c>
      <c r="AT386" s="1">
        <f>Table1[[#This Row],[รวมต้นทุนค่าเดินทาง]]+Table1[[#This Row],[รวมต้นทุนค่าซ่อม]]+Table1[[#This Row],[รวมค่าเสื่อม]]</f>
        <v>13336.44372019078</v>
      </c>
      <c r="AU386" s="1">
        <f t="shared" si="16"/>
        <v>13953.293816562818</v>
      </c>
      <c r="AV386" s="1" t="str" cm="1">
        <f t="array" ref="AV386">IF(AC386&lt;4, "เก็บ", IF(OR(AT386 &lt; PERCENTILE(IF($AC$2:$AC$5092=AC386, $AT$2:$AT$5092), 0.25) - 1.5 * (PERCENTILE(IF($AC$2:$AC$5092=AC386, $AT$2:$AT$5092), 0.75) - PERCENTILE(IF($AC$2:$AC$5092=AC386, $AT$2:$AT$5092), 0.25)), AT386 &gt; PERCENTILE(IF($AC$2:$AC$5092=AC386, $AT$2:$AT$5092), 0.75) + 1.5 * (PERCENTILE(IF($AC$2:$AC$5092=AC386, $AT$2:$AT$5092), 0.75) - PERCENTILE(IF($AC$2:$AC$5092=AC386, $AT$2:$AT$5092), 0.25))), "ตัด", "เก็บ"))</f>
        <v>เก็บ</v>
      </c>
      <c r="AW386" s="1">
        <f t="shared" si="17"/>
        <v>13953.293816562818</v>
      </c>
      <c r="AX386" s="1">
        <v>14426.372718098486</v>
      </c>
      <c r="AY386" s="1">
        <v>1900.3378378378379</v>
      </c>
    </row>
    <row r="387" spans="1:51" x14ac:dyDescent="0.2">
      <c r="A387" s="3">
        <v>45389</v>
      </c>
      <c r="B387">
        <v>45389</v>
      </c>
      <c r="C387" t="s">
        <v>1432</v>
      </c>
      <c r="D387" t="s">
        <v>66</v>
      </c>
      <c r="E387" t="s">
        <v>84</v>
      </c>
      <c r="F387" t="s">
        <v>112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712</v>
      </c>
      <c r="O387" s="1">
        <v>712</v>
      </c>
      <c r="P387" t="s">
        <v>1433</v>
      </c>
      <c r="Q387" s="2">
        <v>45389</v>
      </c>
      <c r="R387" t="s">
        <v>55</v>
      </c>
      <c r="S387">
        <v>0</v>
      </c>
      <c r="T387" t="s">
        <v>87</v>
      </c>
      <c r="U387" t="s">
        <v>71</v>
      </c>
      <c r="V387" s="1">
        <v>0</v>
      </c>
      <c r="W387" s="1">
        <v>619</v>
      </c>
      <c r="X387" s="1">
        <v>0</v>
      </c>
      <c r="Y387" t="s">
        <v>108</v>
      </c>
      <c r="Z387" t="s">
        <v>71</v>
      </c>
      <c r="AA387" t="s">
        <v>1043</v>
      </c>
      <c r="AB387" s="1">
        <v>0</v>
      </c>
      <c r="AC387" s="4">
        <f>IF(ISNUMBER(MATCH(AD387, $AD$2:AD386, 0)), INDEX($AC$2:AC386, MATCH(AD387, $AD$2:AD386, 0)), MAX($AC$2:AC386)+1)</f>
        <v>6</v>
      </c>
      <c r="AD387" t="str">
        <f t="shared" si="18"/>
        <v>เชียงราย-เชียงใหม่</v>
      </c>
      <c r="AE387" t="s">
        <v>55</v>
      </c>
      <c r="AF387" s="1">
        <v>0</v>
      </c>
      <c r="AG387" s="1">
        <v>0</v>
      </c>
      <c r="AH387" s="1">
        <v>0</v>
      </c>
      <c r="AI387" t="s">
        <v>1434</v>
      </c>
      <c r="AJ387" s="1">
        <v>1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1331</v>
      </c>
      <c r="AS387" s="1">
        <v>153.79236901317901</v>
      </c>
      <c r="AT387" s="1">
        <f>Table1[[#This Row],[รวมต้นทุนค่าเดินทาง]]+Table1[[#This Row],[รวมต้นทุนค่าซ่อม]]+Table1[[#This Row],[รวมค่าเสื่อม]]</f>
        <v>3099.6249048983464</v>
      </c>
      <c r="AU387" s="1">
        <f t="shared" ref="AU387:AU450" si="19">AVERAGEIF($AC$2:$AC$5092, AC387, $AT$2:$AT$5092)</f>
        <v>4428.3346813776061</v>
      </c>
      <c r="AV387" s="1" t="str" cm="1">
        <f t="array" ref="AV387">IF(AC387&lt;4, "เก็บ", IF(OR(AT387 &lt; PERCENTILE(IF($AC$2:$AC$5092=AC387, $AT$2:$AT$5092), 0.25) - 1.5 * (PERCENTILE(IF($AC$2:$AC$5092=AC387, $AT$2:$AT$5092), 0.75) - PERCENTILE(IF($AC$2:$AC$5092=AC387, $AT$2:$AT$5092), 0.25)), AT387 &gt; PERCENTILE(IF($AC$2:$AC$5092=AC387, $AT$2:$AT$5092), 0.75) + 1.5 * (PERCENTILE(IF($AC$2:$AC$5092=AC387, $AT$2:$AT$5092), 0.75) - PERCENTILE(IF($AC$2:$AC$5092=AC387, $AT$2:$AT$5092), 0.25))), "ตัด", "เก็บ"))</f>
        <v>เก็บ</v>
      </c>
      <c r="AW387" s="1">
        <f t="shared" ref="AW387:AW450" si="20">AVERAGEIFS($AT$2:$AT$5092, $AC$2:$AC$5092, AC387, $AV$2:$AV$5092, "เก็บ")</f>
        <v>3873.7679454274344</v>
      </c>
      <c r="AX387" s="1">
        <v>2781.4385174989698</v>
      </c>
      <c r="AY387" s="1">
        <v>1614.8325358851675</v>
      </c>
    </row>
    <row r="388" spans="1:51" x14ac:dyDescent="0.2">
      <c r="A388" s="3">
        <v>45390</v>
      </c>
      <c r="B388">
        <v>45390</v>
      </c>
      <c r="C388" t="s">
        <v>1435</v>
      </c>
      <c r="D388" t="s">
        <v>66</v>
      </c>
      <c r="E388" t="s">
        <v>67</v>
      </c>
      <c r="F388" t="s">
        <v>679</v>
      </c>
      <c r="G388" s="1">
        <v>0</v>
      </c>
      <c r="H388" s="1">
        <v>2261</v>
      </c>
      <c r="I388" s="1">
        <v>500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500</v>
      </c>
      <c r="P388" t="s">
        <v>1436</v>
      </c>
      <c r="Q388" s="2">
        <v>45390</v>
      </c>
      <c r="R388" t="s">
        <v>70</v>
      </c>
      <c r="S388">
        <v>0</v>
      </c>
      <c r="T388" t="s">
        <v>71</v>
      </c>
      <c r="U388" t="s">
        <v>72</v>
      </c>
      <c r="V388" s="1">
        <v>0</v>
      </c>
      <c r="W388" s="1">
        <v>0</v>
      </c>
      <c r="X388" s="1">
        <v>0</v>
      </c>
      <c r="AA388" t="s">
        <v>58</v>
      </c>
      <c r="AB388" s="1">
        <v>0</v>
      </c>
      <c r="AC388" s="4">
        <f>IF(ISNUMBER(MATCH(AD388, $AD$2:AD387, 0)), INDEX($AC$2:AC387, MATCH(AD388, $AD$2:AD387, 0)), MAX($AC$2:AC387)+1)</f>
        <v>2</v>
      </c>
      <c r="AD388" t="str">
        <f t="shared" si="18"/>
        <v>เชียงใหม่-พุทธมณฑลสาย 5</v>
      </c>
      <c r="AE388" t="s">
        <v>73</v>
      </c>
      <c r="AF388" s="1">
        <v>0</v>
      </c>
      <c r="AG388" s="1">
        <v>0</v>
      </c>
      <c r="AH388" s="1">
        <v>0</v>
      </c>
      <c r="AI388" t="s">
        <v>1437</v>
      </c>
      <c r="AJ388" s="1">
        <v>1</v>
      </c>
      <c r="AK388" s="1">
        <v>720</v>
      </c>
      <c r="AL388" s="1">
        <v>720</v>
      </c>
      <c r="AM388" s="1">
        <v>1</v>
      </c>
      <c r="AN388" s="1">
        <v>0</v>
      </c>
      <c r="AO388" s="1">
        <v>0</v>
      </c>
      <c r="AP388" s="1">
        <v>0</v>
      </c>
      <c r="AQ388" s="1">
        <v>0</v>
      </c>
      <c r="AR388" s="1">
        <v>2761</v>
      </c>
      <c r="AS388" s="1">
        <v>2438.4300000000003</v>
      </c>
      <c r="AT388" s="1">
        <f>Table1[[#This Row],[รวมต้นทุนค่าเดินทาง]]+Table1[[#This Row],[รวมต้นทุนค่าซ่อม]]+Table1[[#This Row],[รวมค่าเสื่อม]]</f>
        <v>6976.0574785050012</v>
      </c>
      <c r="AU388" s="1">
        <f t="shared" si="19"/>
        <v>5026.5629662053279</v>
      </c>
      <c r="AV388" s="1" t="str" cm="1">
        <f t="array" ref="AV388">IF(AC388&lt;4, "เก็บ", IF(OR(AT388 &lt; PERCENTILE(IF($AC$2:$AC$5092=AC388, $AT$2:$AT$5092), 0.25) - 1.5 * (PERCENTILE(IF($AC$2:$AC$5092=AC388, $AT$2:$AT$5092), 0.75) - PERCENTILE(IF($AC$2:$AC$5092=AC388, $AT$2:$AT$5092), 0.25)), AT388 &gt; PERCENTILE(IF($AC$2:$AC$5092=AC388, $AT$2:$AT$5092), 0.75) + 1.5 * (PERCENTILE(IF($AC$2:$AC$5092=AC388, $AT$2:$AT$5092), 0.75) - PERCENTILE(IF($AC$2:$AC$5092=AC388, $AT$2:$AT$5092), 0.25))), "ตัด", "เก็บ"))</f>
        <v>เก็บ</v>
      </c>
      <c r="AW388" s="1">
        <f t="shared" si="20"/>
        <v>5026.5629662053279</v>
      </c>
      <c r="AX388" s="1">
        <v>4064.5059139663294</v>
      </c>
      <c r="AY388" s="1">
        <v>1776.6274785050009</v>
      </c>
    </row>
    <row r="389" spans="1:51" x14ac:dyDescent="0.2">
      <c r="A389" s="3">
        <v>45391</v>
      </c>
      <c r="B389">
        <v>45391</v>
      </c>
      <c r="C389" t="s">
        <v>1438</v>
      </c>
      <c r="D389" t="s">
        <v>66</v>
      </c>
      <c r="E389" t="s">
        <v>124</v>
      </c>
      <c r="F389" t="s">
        <v>224</v>
      </c>
      <c r="G389" s="1">
        <v>867</v>
      </c>
      <c r="H389" s="1">
        <v>0</v>
      </c>
      <c r="I389" s="1">
        <v>400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1267</v>
      </c>
      <c r="P389" t="s">
        <v>1439</v>
      </c>
      <c r="Q389" s="2">
        <v>45391</v>
      </c>
      <c r="R389" t="s">
        <v>70</v>
      </c>
      <c r="S389">
        <v>0</v>
      </c>
      <c r="T389" t="s">
        <v>254</v>
      </c>
      <c r="U389" t="s">
        <v>161</v>
      </c>
      <c r="V389" s="1">
        <v>0</v>
      </c>
      <c r="W389" s="1">
        <v>0</v>
      </c>
      <c r="X389" s="1">
        <v>0</v>
      </c>
      <c r="AA389" t="s">
        <v>58</v>
      </c>
      <c r="AB389" s="1">
        <v>0</v>
      </c>
      <c r="AC389" s="4">
        <f>IF(ISNUMBER(MATCH(AD389, $AD$2:AD388, 0)), INDEX($AC$2:AC388, MATCH(AD389, $AD$2:AD388, 0)), MAX($AC$2:AC388)+1)</f>
        <v>11</v>
      </c>
      <c r="AD389" t="str">
        <f t="shared" si="18"/>
        <v>ลำปาง-พุทธมณฑลสาย 2</v>
      </c>
      <c r="AE389" t="s">
        <v>73</v>
      </c>
      <c r="AF389" s="1">
        <v>0</v>
      </c>
      <c r="AG389" s="1">
        <v>0</v>
      </c>
      <c r="AH389" s="1">
        <v>0</v>
      </c>
      <c r="AI389" t="s">
        <v>1440</v>
      </c>
      <c r="AJ389" s="1">
        <v>1</v>
      </c>
      <c r="AK389" s="1">
        <v>720</v>
      </c>
      <c r="AL389" s="1">
        <v>720</v>
      </c>
      <c r="AM389" s="1">
        <v>1</v>
      </c>
      <c r="AN389" s="1">
        <v>0</v>
      </c>
      <c r="AO389" s="1">
        <v>0</v>
      </c>
      <c r="AP389" s="1">
        <v>0</v>
      </c>
      <c r="AQ389" s="1">
        <v>0</v>
      </c>
      <c r="AR389" s="1">
        <v>1267</v>
      </c>
      <c r="AS389" s="1">
        <v>27.514285714285709</v>
      </c>
      <c r="AT389" s="1">
        <f>Table1[[#This Row],[รวมต้นทุนค่าเดินทาง]]+Table1[[#This Row],[รวมต้นทุนค่าซ่อม]]+Table1[[#This Row],[รวมค่าเสื่อม]]</f>
        <v>3248.9426913431844</v>
      </c>
      <c r="AU389" s="1">
        <f t="shared" si="19"/>
        <v>4930.4097489270907</v>
      </c>
      <c r="AV389" s="1" t="str" cm="1">
        <f t="array" ref="AV389">IF(AC389&lt;4, "เก็บ", IF(OR(AT389 &lt; PERCENTILE(IF($AC$2:$AC$5092=AC389, $AT$2:$AT$5092), 0.25) - 1.5 * (PERCENTILE(IF($AC$2:$AC$5092=AC389, $AT$2:$AT$5092), 0.75) - PERCENTILE(IF($AC$2:$AC$5092=AC389, $AT$2:$AT$5092), 0.25)), AT389 &gt; PERCENTILE(IF($AC$2:$AC$5092=AC389, $AT$2:$AT$5092), 0.75) + 1.5 * (PERCENTILE(IF($AC$2:$AC$5092=AC389, $AT$2:$AT$5092), 0.75) - PERCENTILE(IF($AC$2:$AC$5092=AC389, $AT$2:$AT$5092), 0.25))), "ตัด", "เก็บ"))</f>
        <v>เก็บ</v>
      </c>
      <c r="AW389" s="1">
        <f t="shared" si="20"/>
        <v>4496.4734610911819</v>
      </c>
      <c r="AX389" s="1">
        <v>2927.9145864762854</v>
      </c>
      <c r="AY389" s="1">
        <v>1954.4284056288989</v>
      </c>
    </row>
    <row r="390" spans="1:51" x14ac:dyDescent="0.2">
      <c r="A390" s="3">
        <v>45391</v>
      </c>
      <c r="B390">
        <v>45391</v>
      </c>
      <c r="C390" t="s">
        <v>1441</v>
      </c>
      <c r="D390" t="s">
        <v>66</v>
      </c>
      <c r="E390" t="s">
        <v>124</v>
      </c>
      <c r="F390" t="s">
        <v>600</v>
      </c>
      <c r="G390" s="1">
        <v>0</v>
      </c>
      <c r="H390" s="1">
        <v>0</v>
      </c>
      <c r="I390" s="1">
        <v>500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500</v>
      </c>
      <c r="P390" t="s">
        <v>1442</v>
      </c>
      <c r="Q390" s="2">
        <v>45391</v>
      </c>
      <c r="R390" t="s">
        <v>70</v>
      </c>
      <c r="S390">
        <v>0</v>
      </c>
      <c r="T390" t="s">
        <v>71</v>
      </c>
      <c r="U390" t="s">
        <v>161</v>
      </c>
      <c r="V390" s="1">
        <v>0</v>
      </c>
      <c r="W390" s="1">
        <v>0</v>
      </c>
      <c r="X390" s="1">
        <v>0</v>
      </c>
      <c r="AA390" t="s">
        <v>58</v>
      </c>
      <c r="AB390" s="1">
        <v>0</v>
      </c>
      <c r="AC390" s="4">
        <f>IF(ISNUMBER(MATCH(AD390, $AD$2:AD389, 0)), INDEX($AC$2:AC389, MATCH(AD390, $AD$2:AD389, 0)), MAX($AC$2:AC389)+1)</f>
        <v>9</v>
      </c>
      <c r="AD390" t="str">
        <f t="shared" si="18"/>
        <v>เชียงใหม่-พุทธมณฑลสาย 2</v>
      </c>
      <c r="AE390" t="s">
        <v>73</v>
      </c>
      <c r="AF390" s="1">
        <v>0</v>
      </c>
      <c r="AG390" s="1">
        <v>0</v>
      </c>
      <c r="AH390" s="1">
        <v>0</v>
      </c>
      <c r="AI390" t="s">
        <v>1443</v>
      </c>
      <c r="AJ390" s="1">
        <v>1</v>
      </c>
      <c r="AK390" s="1">
        <v>720</v>
      </c>
      <c r="AL390" s="1">
        <v>720</v>
      </c>
      <c r="AM390" s="1">
        <v>1</v>
      </c>
      <c r="AN390" s="1">
        <v>0</v>
      </c>
      <c r="AO390" s="1">
        <v>0</v>
      </c>
      <c r="AP390" s="1">
        <v>0</v>
      </c>
      <c r="AQ390" s="1">
        <v>0</v>
      </c>
      <c r="AR390" s="1">
        <v>500</v>
      </c>
      <c r="AS390" s="1">
        <v>188.47857142857143</v>
      </c>
      <c r="AT390" s="1">
        <f>Table1[[#This Row],[รวมต้นทุนค่าเดินทาง]]+Table1[[#This Row],[รวมต้นทุนค่าซ่อม]]+Table1[[#This Row],[รวมค่าเสื่อม]]</f>
        <v>1903.2456315889149</v>
      </c>
      <c r="AU390" s="1">
        <f t="shared" si="19"/>
        <v>4623.2312262414152</v>
      </c>
      <c r="AV390" s="1" t="str" cm="1">
        <f t="array" ref="AV390">IF(AC390&lt;4, "เก็บ", IF(OR(AT390 &lt; PERCENTILE(IF($AC$2:$AC$5092=AC390, $AT$2:$AT$5092), 0.25) - 1.5 * (PERCENTILE(IF($AC$2:$AC$5092=AC390, $AT$2:$AT$5092), 0.75) - PERCENTILE(IF($AC$2:$AC$5092=AC390, $AT$2:$AT$5092), 0.25)), AT390 &gt; PERCENTILE(IF($AC$2:$AC$5092=AC390, $AT$2:$AT$5092), 0.75) + 1.5 * (PERCENTILE(IF($AC$2:$AC$5092=AC390, $AT$2:$AT$5092), 0.75) - PERCENTILE(IF($AC$2:$AC$5092=AC390, $AT$2:$AT$5092), 0.25))), "ตัด", "เก็บ"))</f>
        <v>เก็บ</v>
      </c>
      <c r="AW390" s="1">
        <f t="shared" si="20"/>
        <v>4005.4952465164292</v>
      </c>
      <c r="AX390" s="1">
        <v>2577.9546108768855</v>
      </c>
      <c r="AY390" s="1">
        <v>1214.7670601603434</v>
      </c>
    </row>
    <row r="391" spans="1:51" x14ac:dyDescent="0.2">
      <c r="A391" s="3">
        <v>45391</v>
      </c>
      <c r="B391">
        <v>45391</v>
      </c>
      <c r="C391" t="s">
        <v>1444</v>
      </c>
      <c r="D391" t="s">
        <v>66</v>
      </c>
      <c r="E391" t="s">
        <v>124</v>
      </c>
      <c r="F391" t="s">
        <v>289</v>
      </c>
      <c r="G391" s="1">
        <v>0</v>
      </c>
      <c r="H391" s="1">
        <v>0</v>
      </c>
      <c r="I391" s="1">
        <v>400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400</v>
      </c>
      <c r="P391" t="s">
        <v>1445</v>
      </c>
      <c r="Q391" s="2">
        <v>45391</v>
      </c>
      <c r="R391" t="s">
        <v>70</v>
      </c>
      <c r="S391">
        <v>0</v>
      </c>
      <c r="T391" t="s">
        <v>71</v>
      </c>
      <c r="U391" t="s">
        <v>93</v>
      </c>
      <c r="V391" s="1">
        <v>0</v>
      </c>
      <c r="W391" s="1">
        <v>0</v>
      </c>
      <c r="X391" s="1">
        <v>0</v>
      </c>
      <c r="AA391" t="s">
        <v>58</v>
      </c>
      <c r="AB391" s="1">
        <v>0</v>
      </c>
      <c r="AC391" s="4">
        <f>IF(ISNUMBER(MATCH(AD391, $AD$2:AD390, 0)), INDEX($AC$2:AC390, MATCH(AD391, $AD$2:AD390, 0)), MAX($AC$2:AC390)+1)</f>
        <v>4</v>
      </c>
      <c r="AD391" t="str">
        <f t="shared" si="18"/>
        <v>เชียงใหม่-ตลาดไท</v>
      </c>
      <c r="AE391" t="s">
        <v>73</v>
      </c>
      <c r="AF391" s="1">
        <v>0</v>
      </c>
      <c r="AG391" s="1">
        <v>0</v>
      </c>
      <c r="AH391" s="1">
        <v>0</v>
      </c>
      <c r="AI391" t="s">
        <v>1446</v>
      </c>
      <c r="AJ391" s="1">
        <v>1</v>
      </c>
      <c r="AK391" s="1">
        <v>720</v>
      </c>
      <c r="AL391" s="1">
        <v>720</v>
      </c>
      <c r="AM391" s="1">
        <v>1</v>
      </c>
      <c r="AN391" s="1">
        <v>0</v>
      </c>
      <c r="AO391" s="1">
        <v>0</v>
      </c>
      <c r="AP391" s="1">
        <v>0</v>
      </c>
      <c r="AQ391" s="1">
        <v>0</v>
      </c>
      <c r="AR391" s="1">
        <v>400</v>
      </c>
      <c r="AS391" s="1">
        <v>38.520000000000003</v>
      </c>
      <c r="AT391" s="1">
        <f>Table1[[#This Row],[รวมต้นทุนค่าเดินทาง]]+Table1[[#This Row],[รวมต้นทุนค่าซ่อม]]+Table1[[#This Row],[รวมค่าเสื่อม]]</f>
        <v>1557.8072800932348</v>
      </c>
      <c r="AU391" s="1">
        <f t="shared" si="19"/>
        <v>4256.109283997258</v>
      </c>
      <c r="AV391" s="1" t="str" cm="1">
        <f t="array" ref="AV391">IF(AC391&lt;4, "เก็บ", IF(OR(AT391 &lt; PERCENTILE(IF($AC$2:$AC$5092=AC391, $AT$2:$AT$5092), 0.25) - 1.5 * (PERCENTILE(IF($AC$2:$AC$5092=AC391, $AT$2:$AT$5092), 0.75) - PERCENTILE(IF($AC$2:$AC$5092=AC391, $AT$2:$AT$5092), 0.25)), AT391 &gt; PERCENTILE(IF($AC$2:$AC$5092=AC391, $AT$2:$AT$5092), 0.75) + 1.5 * (PERCENTILE(IF($AC$2:$AC$5092=AC391, $AT$2:$AT$5092), 0.75) - PERCENTILE(IF($AC$2:$AC$5092=AC391, $AT$2:$AT$5092), 0.25))), "ตัด", "เก็บ"))</f>
        <v>เก็บ</v>
      </c>
      <c r="AW391" s="1">
        <f t="shared" si="20"/>
        <v>3807.0727671795808</v>
      </c>
      <c r="AX391" s="1">
        <v>2335.0230876608157</v>
      </c>
      <c r="AY391" s="1">
        <v>1119.2872800932348</v>
      </c>
    </row>
    <row r="392" spans="1:51" x14ac:dyDescent="0.2">
      <c r="A392" s="3">
        <v>45391</v>
      </c>
      <c r="B392">
        <v>45391</v>
      </c>
      <c r="C392" t="s">
        <v>1447</v>
      </c>
      <c r="D392" t="s">
        <v>66</v>
      </c>
      <c r="E392" t="s">
        <v>124</v>
      </c>
      <c r="F392" t="s">
        <v>388</v>
      </c>
      <c r="G392" s="1">
        <v>0</v>
      </c>
      <c r="H392" s="1">
        <v>0</v>
      </c>
      <c r="I392" s="1">
        <v>400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400</v>
      </c>
      <c r="P392" t="s">
        <v>1448</v>
      </c>
      <c r="Q392" s="2">
        <v>45391</v>
      </c>
      <c r="R392" t="s">
        <v>70</v>
      </c>
      <c r="S392">
        <v>0</v>
      </c>
      <c r="T392" t="s">
        <v>71</v>
      </c>
      <c r="U392" t="s">
        <v>93</v>
      </c>
      <c r="V392" s="1">
        <v>0</v>
      </c>
      <c r="W392" s="1">
        <v>0</v>
      </c>
      <c r="X392" s="1">
        <v>0</v>
      </c>
      <c r="AA392" t="s">
        <v>58</v>
      </c>
      <c r="AB392" s="1">
        <v>0</v>
      </c>
      <c r="AC392" s="4">
        <f>IF(ISNUMBER(MATCH(AD392, $AD$2:AD391, 0)), INDEX($AC$2:AC391, MATCH(AD392, $AD$2:AD391, 0)), MAX($AC$2:AC391)+1)</f>
        <v>4</v>
      </c>
      <c r="AD392" t="str">
        <f t="shared" ref="AD392:AD455" si="21">T392&amp;"-"&amp;U392</f>
        <v>เชียงใหม่-ตลาดไท</v>
      </c>
      <c r="AE392" t="s">
        <v>73</v>
      </c>
      <c r="AF392" s="1">
        <v>0</v>
      </c>
      <c r="AG392" s="1">
        <v>0</v>
      </c>
      <c r="AH392" s="1">
        <v>0</v>
      </c>
      <c r="AI392" t="s">
        <v>1449</v>
      </c>
      <c r="AJ392" s="1">
        <v>1</v>
      </c>
      <c r="AK392" s="1">
        <v>720</v>
      </c>
      <c r="AL392" s="1">
        <v>720</v>
      </c>
      <c r="AM392" s="1">
        <v>1</v>
      </c>
      <c r="AN392" s="1">
        <v>0</v>
      </c>
      <c r="AO392" s="1">
        <v>0</v>
      </c>
      <c r="AP392" s="1">
        <v>0</v>
      </c>
      <c r="AQ392" s="1">
        <v>0</v>
      </c>
      <c r="AR392" s="1">
        <v>400</v>
      </c>
      <c r="AS392" s="1">
        <v>736.16500000000008</v>
      </c>
      <c r="AT392" s="1">
        <f>Table1[[#This Row],[รวมต้นทุนค่าเดินทาง]]+Table1[[#This Row],[รวมต้นทุนค่าซ่อม]]+Table1[[#This Row],[รวมค่าเสื่อม]]</f>
        <v>2176.4153730724588</v>
      </c>
      <c r="AU392" s="1">
        <f t="shared" si="19"/>
        <v>4256.109283997258</v>
      </c>
      <c r="AV392" s="1" t="str" cm="1">
        <f t="array" ref="AV392">IF(AC392&lt;4, "เก็บ", IF(OR(AT392 &lt; PERCENTILE(IF($AC$2:$AC$5092=AC392, $AT$2:$AT$5092), 0.25) - 1.5 * (PERCENTILE(IF($AC$2:$AC$5092=AC392, $AT$2:$AT$5092), 0.75) - PERCENTILE(IF($AC$2:$AC$5092=AC392, $AT$2:$AT$5092), 0.25)), AT392 &gt; PERCENTILE(IF($AC$2:$AC$5092=AC392, $AT$2:$AT$5092), 0.75) + 1.5 * (PERCENTILE(IF($AC$2:$AC$5092=AC392, $AT$2:$AT$5092), 0.75) - PERCENTILE(IF($AC$2:$AC$5092=AC392, $AT$2:$AT$5092), 0.25))), "ตัด", "เก็บ"))</f>
        <v>เก็บ</v>
      </c>
      <c r="AW392" s="1">
        <f t="shared" si="20"/>
        <v>3807.0727671795808</v>
      </c>
      <c r="AX392" s="1">
        <v>2335.0230876608157</v>
      </c>
      <c r="AY392" s="1">
        <v>1040.2503730724588</v>
      </c>
    </row>
    <row r="393" spans="1:51" x14ac:dyDescent="0.2">
      <c r="A393" s="3">
        <v>45391</v>
      </c>
      <c r="B393">
        <v>45391</v>
      </c>
      <c r="C393" t="s">
        <v>1450</v>
      </c>
      <c r="D393" t="s">
        <v>51</v>
      </c>
      <c r="E393" t="s">
        <v>61</v>
      </c>
      <c r="F393" t="s">
        <v>1289</v>
      </c>
      <c r="G393" s="1">
        <v>2700</v>
      </c>
      <c r="H393" s="1">
        <v>4121</v>
      </c>
      <c r="I393" s="1">
        <v>1900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4600</v>
      </c>
      <c r="P393" t="s">
        <v>1451</v>
      </c>
      <c r="Q393" s="2">
        <v>45391</v>
      </c>
      <c r="R393" t="s">
        <v>55</v>
      </c>
      <c r="S393">
        <v>0</v>
      </c>
      <c r="T393" t="s">
        <v>56</v>
      </c>
      <c r="U393" t="s">
        <v>57</v>
      </c>
      <c r="V393" s="1">
        <v>2500</v>
      </c>
      <c r="W393" s="1">
        <v>0</v>
      </c>
      <c r="X393" s="1">
        <v>0</v>
      </c>
      <c r="AA393" t="s">
        <v>58</v>
      </c>
      <c r="AB393" s="1">
        <v>0</v>
      </c>
      <c r="AC393" s="4">
        <f>IF(ISNUMBER(MATCH(AD393, $AD$2:AD392, 0)), INDEX($AC$2:AC392, MATCH(AD393, $AD$2:AD392, 0)), MAX($AC$2:AC392)+1)</f>
        <v>1</v>
      </c>
      <c r="AD393" t="str">
        <f t="shared" si="21"/>
        <v>ท่าลี่-กองลอย</v>
      </c>
      <c r="AE393" t="s">
        <v>55</v>
      </c>
      <c r="AF393" s="1">
        <v>0</v>
      </c>
      <c r="AG393" s="1">
        <v>0</v>
      </c>
      <c r="AH393" s="1">
        <v>0</v>
      </c>
      <c r="AI393" t="s">
        <v>1452</v>
      </c>
      <c r="AJ393" s="1">
        <v>1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11221</v>
      </c>
      <c r="AS393" s="1">
        <v>16.05</v>
      </c>
      <c r="AT393" s="1">
        <f>Table1[[#This Row],[รวมต้นทุนค่าเดินทาง]]+Table1[[#This Row],[รวมต้นทุนค่าซ่อม]]+Table1[[#This Row],[รวมค่าเสื่อม]]</f>
        <v>12835.061363636363</v>
      </c>
      <c r="AU393" s="1">
        <f t="shared" si="19"/>
        <v>13953.293816562818</v>
      </c>
      <c r="AV393" s="1" t="str" cm="1">
        <f t="array" ref="AV393">IF(AC393&lt;4, "เก็บ", IF(OR(AT393 &lt; PERCENTILE(IF($AC$2:$AC$5092=AC393, $AT$2:$AT$5092), 0.25) - 1.5 * (PERCENTILE(IF($AC$2:$AC$5092=AC393, $AT$2:$AT$5092), 0.75) - PERCENTILE(IF($AC$2:$AC$5092=AC393, $AT$2:$AT$5092), 0.25)), AT393 &gt; PERCENTILE(IF($AC$2:$AC$5092=AC393, $AT$2:$AT$5092), 0.75) + 1.5 * (PERCENTILE(IF($AC$2:$AC$5092=AC393, $AT$2:$AT$5092), 0.75) - PERCENTILE(IF($AC$2:$AC$5092=AC393, $AT$2:$AT$5092), 0.25))), "ตัด", "เก็บ"))</f>
        <v>เก็บ</v>
      </c>
      <c r="AW393" s="1">
        <f t="shared" si="20"/>
        <v>13953.293816562818</v>
      </c>
      <c r="AX393" s="1">
        <v>14426.372718098486</v>
      </c>
      <c r="AY393" s="1">
        <v>1598.0113636363637</v>
      </c>
    </row>
    <row r="394" spans="1:51" x14ac:dyDescent="0.2">
      <c r="A394" s="3">
        <v>45391</v>
      </c>
      <c r="B394">
        <v>45391</v>
      </c>
      <c r="C394" t="s">
        <v>1453</v>
      </c>
      <c r="D394" t="s">
        <v>66</v>
      </c>
      <c r="E394" t="s">
        <v>84</v>
      </c>
      <c r="F394" t="s">
        <v>1068</v>
      </c>
      <c r="G394" s="1">
        <v>557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557</v>
      </c>
      <c r="P394" t="s">
        <v>1454</v>
      </c>
      <c r="Q394" s="2">
        <v>45391</v>
      </c>
      <c r="R394" t="s">
        <v>55</v>
      </c>
      <c r="S394">
        <v>0</v>
      </c>
      <c r="T394" t="s">
        <v>88</v>
      </c>
      <c r="U394" t="s">
        <v>71</v>
      </c>
      <c r="V394" s="1">
        <v>0</v>
      </c>
      <c r="W394" s="1">
        <v>1239</v>
      </c>
      <c r="X394" s="1">
        <v>0</v>
      </c>
      <c r="Y394" t="s">
        <v>88</v>
      </c>
      <c r="Z394" t="s">
        <v>71</v>
      </c>
      <c r="AA394" t="s">
        <v>1325</v>
      </c>
      <c r="AB394" s="1">
        <v>0</v>
      </c>
      <c r="AC394" s="4">
        <f>IF(ISNUMBER(MATCH(AD394, $AD$2:AD393, 0)), INDEX($AC$2:AC393, MATCH(AD394, $AD$2:AD393, 0)), MAX($AC$2:AC393)+1)</f>
        <v>13</v>
      </c>
      <c r="AD394" t="str">
        <f t="shared" si="21"/>
        <v>แพร่-เชียงใหม่</v>
      </c>
      <c r="AE394" t="s">
        <v>55</v>
      </c>
      <c r="AF394" s="1">
        <v>0</v>
      </c>
      <c r="AG394" s="1">
        <v>0</v>
      </c>
      <c r="AH394" s="1">
        <v>0</v>
      </c>
      <c r="AI394" t="s">
        <v>1455</v>
      </c>
      <c r="AJ394" s="1">
        <v>1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1796</v>
      </c>
      <c r="AS394" s="1">
        <v>130.06263157894739</v>
      </c>
      <c r="AT394" s="1">
        <f>Table1[[#This Row],[รวมต้นทุนค่าเดินทาง]]+Table1[[#This Row],[รวมต้นทุนค่าซ่อม]]+Table1[[#This Row],[รวมค่าเสื่อม]]</f>
        <v>3426.0626315789473</v>
      </c>
      <c r="AU394" s="1">
        <f t="shared" si="19"/>
        <v>4592.0787429767815</v>
      </c>
      <c r="AV394" s="1" t="str" cm="1">
        <f t="array" ref="AV394">IF(AC394&lt;4, "เก็บ", IF(OR(AT394 &lt; PERCENTILE(IF($AC$2:$AC$5092=AC394, $AT$2:$AT$5092), 0.25) - 1.5 * (PERCENTILE(IF($AC$2:$AC$5092=AC394, $AT$2:$AT$5092), 0.75) - PERCENTILE(IF($AC$2:$AC$5092=AC394, $AT$2:$AT$5092), 0.25)), AT394 &gt; PERCENTILE(IF($AC$2:$AC$5092=AC394, $AT$2:$AT$5092), 0.75) + 1.5 * (PERCENTILE(IF($AC$2:$AC$5092=AC394, $AT$2:$AT$5092), 0.75) - PERCENTILE(IF($AC$2:$AC$5092=AC394, $AT$2:$AT$5092), 0.25))), "ตัด", "เก็บ"))</f>
        <v>เก็บ</v>
      </c>
      <c r="AW394" s="1">
        <f t="shared" si="20"/>
        <v>4279.7356386749952</v>
      </c>
      <c r="AX394" s="1">
        <v>3355.5397680040655</v>
      </c>
      <c r="AY394" s="1">
        <v>1500</v>
      </c>
    </row>
    <row r="395" spans="1:51" x14ac:dyDescent="0.2">
      <c r="A395" s="3">
        <v>45391</v>
      </c>
      <c r="B395">
        <v>45391</v>
      </c>
      <c r="C395" t="s">
        <v>1456</v>
      </c>
      <c r="D395" t="s">
        <v>66</v>
      </c>
      <c r="E395" t="s">
        <v>105</v>
      </c>
      <c r="F395" t="s">
        <v>792</v>
      </c>
      <c r="G395" s="1">
        <v>1982</v>
      </c>
      <c r="H395" s="1">
        <v>0</v>
      </c>
      <c r="I395" s="1">
        <v>500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3225</v>
      </c>
      <c r="P395" t="s">
        <v>1457</v>
      </c>
      <c r="Q395" s="2">
        <v>45391</v>
      </c>
      <c r="R395" t="s">
        <v>55</v>
      </c>
      <c r="S395">
        <v>0</v>
      </c>
      <c r="T395" t="s">
        <v>87</v>
      </c>
      <c r="U395" t="s">
        <v>71</v>
      </c>
      <c r="V395" s="1">
        <v>0</v>
      </c>
      <c r="W395" s="1">
        <v>650</v>
      </c>
      <c r="X395" s="1">
        <v>743</v>
      </c>
      <c r="Y395" t="s">
        <v>108</v>
      </c>
      <c r="Z395" t="s">
        <v>71</v>
      </c>
      <c r="AA395" t="s">
        <v>1458</v>
      </c>
      <c r="AB395" s="1">
        <v>0</v>
      </c>
      <c r="AC395" s="4">
        <f>IF(ISNUMBER(MATCH(AD395, $AD$2:AD394, 0)), INDEX($AC$2:AC394, MATCH(AD395, $AD$2:AD394, 0)), MAX($AC$2:AC394)+1)</f>
        <v>6</v>
      </c>
      <c r="AD395" t="str">
        <f t="shared" si="21"/>
        <v>เชียงราย-เชียงใหม่</v>
      </c>
      <c r="AE395" t="s">
        <v>55</v>
      </c>
      <c r="AF395" s="1">
        <v>0</v>
      </c>
      <c r="AG395" s="1">
        <v>0</v>
      </c>
      <c r="AH395" s="1">
        <v>0</v>
      </c>
      <c r="AI395" t="s">
        <v>1459</v>
      </c>
      <c r="AJ395" s="1">
        <v>1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3875</v>
      </c>
      <c r="AS395" s="1">
        <v>248.6700657174151</v>
      </c>
      <c r="AT395" s="1">
        <f>Table1[[#This Row],[รวมต้นทุนค่าเดินทาง]]+Table1[[#This Row],[รวมต้นทุนค่าซ่อม]]+Table1[[#This Row],[รวมค่าเสื่อม]]</f>
        <v>7835.0102719029819</v>
      </c>
      <c r="AU395" s="1">
        <f t="shared" si="19"/>
        <v>4428.3346813776061</v>
      </c>
      <c r="AV395" s="1" t="str" cm="1">
        <f t="array" ref="AV395">IF(AC395&lt;4, "เก็บ", IF(OR(AT395 &lt; PERCENTILE(IF($AC$2:$AC$5092=AC395, $AT$2:$AT$5092), 0.25) - 1.5 * (PERCENTILE(IF($AC$2:$AC$5092=AC395, $AT$2:$AT$5092), 0.75) - PERCENTILE(IF($AC$2:$AC$5092=AC395, $AT$2:$AT$5092), 0.25)), AT395 &gt; PERCENTILE(IF($AC$2:$AC$5092=AC395, $AT$2:$AT$5092), 0.75) + 1.5 * (PERCENTILE(IF($AC$2:$AC$5092=AC395, $AT$2:$AT$5092), 0.75) - PERCENTILE(IF($AC$2:$AC$5092=AC395, $AT$2:$AT$5092), 0.25))), "ตัด", "เก็บ"))</f>
        <v>ตัด</v>
      </c>
      <c r="AW395" s="1">
        <f t="shared" si="20"/>
        <v>3873.7679454274344</v>
      </c>
      <c r="AX395" s="1">
        <v>2781.4385174989698</v>
      </c>
      <c r="AY395" s="1">
        <v>3711.3402061855668</v>
      </c>
    </row>
    <row r="396" spans="1:51" x14ac:dyDescent="0.2">
      <c r="A396" s="3">
        <v>45392</v>
      </c>
      <c r="B396">
        <v>45392</v>
      </c>
      <c r="C396" t="s">
        <v>1460</v>
      </c>
      <c r="D396" t="s">
        <v>66</v>
      </c>
      <c r="E396" t="s">
        <v>184</v>
      </c>
      <c r="F396" t="s">
        <v>439</v>
      </c>
      <c r="G396" s="1">
        <v>2000</v>
      </c>
      <c r="H396" s="1">
        <v>4937</v>
      </c>
      <c r="I396" s="1">
        <v>1300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3300</v>
      </c>
      <c r="P396" t="s">
        <v>1461</v>
      </c>
      <c r="Q396" s="2">
        <v>45393</v>
      </c>
      <c r="R396" t="s">
        <v>55</v>
      </c>
      <c r="S396">
        <v>0</v>
      </c>
      <c r="T396" t="s">
        <v>71</v>
      </c>
      <c r="U396" t="s">
        <v>57</v>
      </c>
      <c r="V396" s="1">
        <v>3716</v>
      </c>
      <c r="W396" s="1">
        <v>1300</v>
      </c>
      <c r="X396" s="1">
        <v>0</v>
      </c>
      <c r="Y396" t="s">
        <v>71</v>
      </c>
      <c r="Z396" t="s">
        <v>57</v>
      </c>
      <c r="AA396" t="s">
        <v>58</v>
      </c>
      <c r="AB396" s="1">
        <v>0</v>
      </c>
      <c r="AC396" s="4">
        <f>IF(ISNUMBER(MATCH(AD396, $AD$2:AD395, 0)), INDEX($AC$2:AC395, MATCH(AD396, $AD$2:AD395, 0)), MAX($AC$2:AC395)+1)</f>
        <v>10</v>
      </c>
      <c r="AD396" t="str">
        <f t="shared" si="21"/>
        <v>เชียงใหม่-กองลอย</v>
      </c>
      <c r="AE396" t="s">
        <v>55</v>
      </c>
      <c r="AF396" s="1">
        <v>0</v>
      </c>
      <c r="AG396" s="1">
        <v>0</v>
      </c>
      <c r="AH396" s="1">
        <v>1081</v>
      </c>
      <c r="AI396" t="s">
        <v>1462</v>
      </c>
      <c r="AJ396" s="1">
        <v>1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14334</v>
      </c>
      <c r="AS396" s="1">
        <v>140.62857142857141</v>
      </c>
      <c r="AT396" s="1">
        <f>Table1[[#This Row],[รวมต้นทุนค่าเดินทาง]]+Table1[[#This Row],[รวมต้นทุนค่าซ่อม]]+Table1[[#This Row],[รวมค่าเสื่อม]]</f>
        <v>16051.73137516689</v>
      </c>
      <c r="AU396" s="1">
        <f t="shared" si="19"/>
        <v>14957.32855761775</v>
      </c>
      <c r="AV396" s="1" t="str" cm="1">
        <f t="array" ref="AV396">IF(AC396&lt;4, "เก็บ", IF(OR(AT396 &lt; PERCENTILE(IF($AC$2:$AC$5092=AC396, $AT$2:$AT$5092), 0.25) - 1.5 * (PERCENTILE(IF($AC$2:$AC$5092=AC396, $AT$2:$AT$5092), 0.75) - PERCENTILE(IF($AC$2:$AC$5092=AC396, $AT$2:$AT$5092), 0.25)), AT396 &gt; PERCENTILE(IF($AC$2:$AC$5092=AC396, $AT$2:$AT$5092), 0.75) + 1.5 * (PERCENTILE(IF($AC$2:$AC$5092=AC396, $AT$2:$AT$5092), 0.75) - PERCENTILE(IF($AC$2:$AC$5092=AC396, $AT$2:$AT$5092), 0.25))), "ตัด", "เก็บ"))</f>
        <v>เก็บ</v>
      </c>
      <c r="AW396" s="1">
        <f t="shared" si="20"/>
        <v>14419.089162907676</v>
      </c>
      <c r="AX396" s="1">
        <v>15077.196593123563</v>
      </c>
      <c r="AY396" s="1">
        <v>1577.1028037383178</v>
      </c>
    </row>
    <row r="397" spans="1:51" x14ac:dyDescent="0.2">
      <c r="A397" s="3">
        <v>45392</v>
      </c>
      <c r="B397">
        <v>45392</v>
      </c>
      <c r="C397" t="s">
        <v>1463</v>
      </c>
      <c r="D397" t="s">
        <v>51</v>
      </c>
      <c r="E397" t="s">
        <v>61</v>
      </c>
      <c r="F397" t="s">
        <v>367</v>
      </c>
      <c r="G397" s="1">
        <v>4200</v>
      </c>
      <c r="H397" s="1">
        <v>2621</v>
      </c>
      <c r="I397" s="1">
        <v>1900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6100</v>
      </c>
      <c r="P397" t="s">
        <v>1464</v>
      </c>
      <c r="Q397" s="2">
        <v>45392</v>
      </c>
      <c r="R397" t="s">
        <v>55</v>
      </c>
      <c r="S397">
        <v>0</v>
      </c>
      <c r="T397" t="s">
        <v>56</v>
      </c>
      <c r="U397" t="s">
        <v>57</v>
      </c>
      <c r="V397" s="1">
        <v>2500</v>
      </c>
      <c r="W397" s="1">
        <v>0</v>
      </c>
      <c r="X397" s="1">
        <v>0</v>
      </c>
      <c r="AA397" t="s">
        <v>58</v>
      </c>
      <c r="AB397" s="1">
        <v>0</v>
      </c>
      <c r="AC397" s="4">
        <f>IF(ISNUMBER(MATCH(AD397, $AD$2:AD396, 0)), INDEX($AC$2:AC396, MATCH(AD397, $AD$2:AD396, 0)), MAX($AC$2:AC396)+1)</f>
        <v>1</v>
      </c>
      <c r="AD397" t="str">
        <f t="shared" si="21"/>
        <v>ท่าลี่-กองลอย</v>
      </c>
      <c r="AE397" t="s">
        <v>55</v>
      </c>
      <c r="AF397" s="1">
        <v>0</v>
      </c>
      <c r="AG397" s="1">
        <v>0</v>
      </c>
      <c r="AH397" s="1">
        <v>0</v>
      </c>
      <c r="AI397" t="s">
        <v>1465</v>
      </c>
      <c r="AJ397" s="1">
        <v>1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11221</v>
      </c>
      <c r="AS397" s="1">
        <v>15.10588235294118</v>
      </c>
      <c r="AT397" s="1">
        <f>Table1[[#This Row],[รวมต้นทุนค่าเดินทาง]]+Table1[[#This Row],[รวมต้นทุนค่าซ่อม]]+Table1[[#This Row],[รวมค่าเสื่อม]]</f>
        <v>12748.202656546491</v>
      </c>
      <c r="AU397" s="1">
        <f t="shared" si="19"/>
        <v>13953.293816562818</v>
      </c>
      <c r="AV397" s="1" t="str" cm="1">
        <f t="array" ref="AV397">IF(AC397&lt;4, "เก็บ", IF(OR(AT397 &lt; PERCENTILE(IF($AC$2:$AC$5092=AC397, $AT$2:$AT$5092), 0.25) - 1.5 * (PERCENTILE(IF($AC$2:$AC$5092=AC397, $AT$2:$AT$5092), 0.75) - PERCENTILE(IF($AC$2:$AC$5092=AC397, $AT$2:$AT$5092), 0.25)), AT397 &gt; PERCENTILE(IF($AC$2:$AC$5092=AC397, $AT$2:$AT$5092), 0.75) + 1.5 * (PERCENTILE(IF($AC$2:$AC$5092=AC397, $AT$2:$AT$5092), 0.75) - PERCENTILE(IF($AC$2:$AC$5092=AC397, $AT$2:$AT$5092), 0.25))), "ตัด", "เก็บ"))</f>
        <v>เก็บ</v>
      </c>
      <c r="AW397" s="1">
        <f t="shared" si="20"/>
        <v>13953.293816562818</v>
      </c>
      <c r="AX397" s="1">
        <v>14426.372718098486</v>
      </c>
      <c r="AY397" s="1">
        <v>1512.0967741935483</v>
      </c>
    </row>
    <row r="398" spans="1:51" x14ac:dyDescent="0.2">
      <c r="A398" s="3">
        <v>45393</v>
      </c>
      <c r="B398">
        <v>45393</v>
      </c>
      <c r="C398" t="s">
        <v>1466</v>
      </c>
      <c r="D398" t="s">
        <v>66</v>
      </c>
      <c r="E398" t="s">
        <v>184</v>
      </c>
      <c r="F398" t="s">
        <v>1384</v>
      </c>
      <c r="G398" s="1">
        <v>2000</v>
      </c>
      <c r="H398" s="1">
        <v>4937</v>
      </c>
      <c r="I398" s="1">
        <v>1300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3300</v>
      </c>
      <c r="P398" t="s">
        <v>1467</v>
      </c>
      <c r="Q398" s="2">
        <v>45394</v>
      </c>
      <c r="R398" t="s">
        <v>55</v>
      </c>
      <c r="S398">
        <v>0</v>
      </c>
      <c r="T398" t="s">
        <v>71</v>
      </c>
      <c r="U398" t="s">
        <v>57</v>
      </c>
      <c r="V398" s="1">
        <v>3716</v>
      </c>
      <c r="W398" s="1">
        <v>1300</v>
      </c>
      <c r="X398" s="1">
        <v>0</v>
      </c>
      <c r="Y398" t="s">
        <v>71</v>
      </c>
      <c r="Z398" t="s">
        <v>56</v>
      </c>
      <c r="AA398" t="s">
        <v>58</v>
      </c>
      <c r="AB398" s="1">
        <v>0</v>
      </c>
      <c r="AC398" s="4">
        <f>IF(ISNUMBER(MATCH(AD398, $AD$2:AD397, 0)), INDEX($AC$2:AC397, MATCH(AD398, $AD$2:AD397, 0)), MAX($AC$2:AC397)+1)</f>
        <v>10</v>
      </c>
      <c r="AD398" t="str">
        <f t="shared" si="21"/>
        <v>เชียงใหม่-กองลอย</v>
      </c>
      <c r="AE398" t="s">
        <v>55</v>
      </c>
      <c r="AF398" s="1">
        <v>0</v>
      </c>
      <c r="AG398" s="1">
        <v>0</v>
      </c>
      <c r="AH398" s="1">
        <v>0</v>
      </c>
      <c r="AI398" t="s">
        <v>1468</v>
      </c>
      <c r="AJ398" s="1">
        <v>1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13253</v>
      </c>
      <c r="AS398" s="1">
        <v>65.626666666666665</v>
      </c>
      <c r="AT398" s="1">
        <f>Table1[[#This Row],[รวมต้นทุนค่าเดินทาง]]+Table1[[#This Row],[รวมต้นทุนค่าซ่อม]]+Table1[[#This Row],[รวมค่าเสื่อม]]</f>
        <v>14696.177687074831</v>
      </c>
      <c r="AU398" s="1">
        <f t="shared" si="19"/>
        <v>14957.32855761775</v>
      </c>
      <c r="AV398" s="1" t="str" cm="1">
        <f t="array" ref="AV398">IF(AC398&lt;4, "เก็บ", IF(OR(AT398 &lt; PERCENTILE(IF($AC$2:$AC$5092=AC398, $AT$2:$AT$5092), 0.25) - 1.5 * (PERCENTILE(IF($AC$2:$AC$5092=AC398, $AT$2:$AT$5092), 0.75) - PERCENTILE(IF($AC$2:$AC$5092=AC398, $AT$2:$AT$5092), 0.25)), AT398 &gt; PERCENTILE(IF($AC$2:$AC$5092=AC398, $AT$2:$AT$5092), 0.75) + 1.5 * (PERCENTILE(IF($AC$2:$AC$5092=AC398, $AT$2:$AT$5092), 0.75) - PERCENTILE(IF($AC$2:$AC$5092=AC398, $AT$2:$AT$5092), 0.25))), "ตัด", "เก็บ"))</f>
        <v>เก็บ</v>
      </c>
      <c r="AW398" s="1">
        <f t="shared" si="20"/>
        <v>14419.089162907676</v>
      </c>
      <c r="AX398" s="1">
        <v>15077.196593123563</v>
      </c>
      <c r="AY398" s="1">
        <v>1377.5510204081634</v>
      </c>
    </row>
    <row r="399" spans="1:51" x14ac:dyDescent="0.2">
      <c r="A399" s="3">
        <v>45393</v>
      </c>
      <c r="B399">
        <v>45393</v>
      </c>
      <c r="C399" t="s">
        <v>1469</v>
      </c>
      <c r="D399" t="s">
        <v>66</v>
      </c>
      <c r="E399" t="s">
        <v>84</v>
      </c>
      <c r="F399" t="s">
        <v>610</v>
      </c>
      <c r="G399" s="1">
        <v>155</v>
      </c>
      <c r="H399" s="1">
        <v>5791</v>
      </c>
      <c r="I399" s="1">
        <v>550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705</v>
      </c>
      <c r="P399" t="s">
        <v>1470</v>
      </c>
      <c r="Q399" s="2">
        <v>45393</v>
      </c>
      <c r="R399" t="s">
        <v>55</v>
      </c>
      <c r="S399">
        <v>0</v>
      </c>
      <c r="T399" t="s">
        <v>71</v>
      </c>
      <c r="U399" t="s">
        <v>56</v>
      </c>
      <c r="V399" s="1">
        <v>4646</v>
      </c>
      <c r="W399" s="1">
        <v>372</v>
      </c>
      <c r="X399" s="1">
        <v>0</v>
      </c>
      <c r="Y399" t="s">
        <v>71</v>
      </c>
      <c r="Z399" t="s">
        <v>56</v>
      </c>
      <c r="AA399" t="s">
        <v>1471</v>
      </c>
      <c r="AB399" s="1">
        <v>0</v>
      </c>
      <c r="AC399" s="4">
        <f>IF(ISNUMBER(MATCH(AD399, $AD$2:AD398, 0)), INDEX($AC$2:AC398, MATCH(AD399, $AD$2:AD398, 0)), MAX($AC$2:AC398)+1)</f>
        <v>50</v>
      </c>
      <c r="AD399" t="str">
        <f t="shared" si="21"/>
        <v>เชียงใหม่-ท่าลี่</v>
      </c>
      <c r="AE399" t="s">
        <v>55</v>
      </c>
      <c r="AF399" s="1">
        <v>0</v>
      </c>
      <c r="AG399" s="1">
        <v>0</v>
      </c>
      <c r="AH399" s="1">
        <v>0</v>
      </c>
      <c r="AI399" t="s">
        <v>1472</v>
      </c>
      <c r="AJ399" s="1">
        <v>1</v>
      </c>
      <c r="AK399" s="1">
        <v>0</v>
      </c>
      <c r="AL399" s="1">
        <v>0</v>
      </c>
      <c r="AM399" s="1">
        <v>0</v>
      </c>
      <c r="AN399" s="1">
        <v>655.3252</v>
      </c>
      <c r="AO399" s="1">
        <v>0</v>
      </c>
      <c r="AP399" s="1">
        <v>0</v>
      </c>
      <c r="AQ399" s="1">
        <v>0</v>
      </c>
      <c r="AR399" s="1">
        <v>11514</v>
      </c>
      <c r="AS399" s="1">
        <v>199.70692307692309</v>
      </c>
      <c r="AT399" s="1">
        <f>Table1[[#This Row],[รวมต้นทุนค่าเดินทาง]]+Table1[[#This Row],[รวมต้นทุนค่าซ่อม]]+Table1[[#This Row],[รวมค่าเสื่อม]]</f>
        <v>13313.232989427634</v>
      </c>
      <c r="AU399" s="1">
        <f t="shared" si="19"/>
        <v>15041.344538371175</v>
      </c>
      <c r="AV399" s="1" t="str" cm="1">
        <f t="array" ref="AV399">IF(AC399&lt;4, "เก็บ", IF(OR(AT399 &lt; PERCENTILE(IF($AC$2:$AC$5092=AC399, $AT$2:$AT$5092), 0.25) - 1.5 * (PERCENTILE(IF($AC$2:$AC$5092=AC399, $AT$2:$AT$5092), 0.75) - PERCENTILE(IF($AC$2:$AC$5092=AC399, $AT$2:$AT$5092), 0.25)), AT399 &gt; PERCENTILE(IF($AC$2:$AC$5092=AC399, $AT$2:$AT$5092), 0.75) + 1.5 * (PERCENTILE(IF($AC$2:$AC$5092=AC399, $AT$2:$AT$5092), 0.75) - PERCENTILE(IF($AC$2:$AC$5092=AC399, $AT$2:$AT$5092), 0.25))), "ตัด", "เก็บ"))</f>
        <v>เก็บ</v>
      </c>
      <c r="AW399" s="1">
        <f t="shared" si="20"/>
        <v>15041.344538371175</v>
      </c>
      <c r="AX399" s="1">
        <v>7299.1049362358817</v>
      </c>
      <c r="AY399" s="1">
        <v>1599.5260663507108</v>
      </c>
    </row>
    <row r="400" spans="1:51" x14ac:dyDescent="0.2">
      <c r="A400" s="3">
        <v>45393</v>
      </c>
      <c r="B400">
        <v>45393</v>
      </c>
      <c r="C400" t="s">
        <v>1473</v>
      </c>
      <c r="D400" t="s">
        <v>51</v>
      </c>
      <c r="E400" t="s">
        <v>61</v>
      </c>
      <c r="F400" t="s">
        <v>299</v>
      </c>
      <c r="G400" s="1">
        <v>859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859</v>
      </c>
      <c r="P400" t="s">
        <v>1474</v>
      </c>
      <c r="Q400" s="2">
        <v>45399</v>
      </c>
      <c r="R400" t="s">
        <v>55</v>
      </c>
      <c r="S400">
        <v>0</v>
      </c>
      <c r="T400" t="s">
        <v>310</v>
      </c>
      <c r="U400" t="s">
        <v>71</v>
      </c>
      <c r="V400" s="1">
        <v>0</v>
      </c>
      <c r="W400" s="1">
        <v>0</v>
      </c>
      <c r="X400" s="1">
        <v>0</v>
      </c>
      <c r="AA400" t="s">
        <v>58</v>
      </c>
      <c r="AB400" s="1">
        <v>0</v>
      </c>
      <c r="AC400" s="4">
        <f>IF(ISNUMBER(MATCH(AD400, $AD$2:AD399, 0)), INDEX($AC$2:AC399, MATCH(AD400, $AD$2:AD399, 0)), MAX($AC$2:AC399)+1)</f>
        <v>15</v>
      </c>
      <c r="AD400" t="str">
        <f t="shared" si="21"/>
        <v>ฝาง-เชียงใหม่</v>
      </c>
      <c r="AE400" t="s">
        <v>55</v>
      </c>
      <c r="AF400" s="1">
        <v>0</v>
      </c>
      <c r="AG400" s="1">
        <v>0</v>
      </c>
      <c r="AH400" s="1">
        <v>0</v>
      </c>
      <c r="AI400" t="s">
        <v>1475</v>
      </c>
      <c r="AJ400" s="1">
        <v>1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859</v>
      </c>
      <c r="AS400" s="1">
        <v>17.12</v>
      </c>
      <c r="AT400" s="1">
        <f>Table1[[#This Row],[รวมต้นทุนค่าเดินทาง]]+Table1[[#This Row],[รวมต้นทุนค่าซ่อม]]+Table1[[#This Row],[รวมค่าเสื่อม]]</f>
        <v>2644.9879245283018</v>
      </c>
      <c r="AU400" s="1">
        <f t="shared" si="19"/>
        <v>5122.484935464824</v>
      </c>
      <c r="AV400" s="1" t="str" cm="1">
        <f t="array" ref="AV400">IF(AC400&lt;4, "เก็บ", IF(OR(AT400 &lt; PERCENTILE(IF($AC$2:$AC$5092=AC400, $AT$2:$AT$5092), 0.25) - 1.5 * (PERCENTILE(IF($AC$2:$AC$5092=AC400, $AT$2:$AT$5092), 0.75) - PERCENTILE(IF($AC$2:$AC$5092=AC400, $AT$2:$AT$5092), 0.25)), AT400 &gt; PERCENTILE(IF($AC$2:$AC$5092=AC400, $AT$2:$AT$5092), 0.75) + 1.5 * (PERCENTILE(IF($AC$2:$AC$5092=AC400, $AT$2:$AT$5092), 0.75) - PERCENTILE(IF($AC$2:$AC$5092=AC400, $AT$2:$AT$5092), 0.25))), "ตัด", "เก็บ"))</f>
        <v>เก็บ</v>
      </c>
      <c r="AW400" s="1">
        <f t="shared" si="20"/>
        <v>3918.8944328479129</v>
      </c>
      <c r="AX400" s="1">
        <v>2928.4913434984564</v>
      </c>
      <c r="AY400" s="1">
        <v>1768.867924528302</v>
      </c>
    </row>
    <row r="401" spans="1:51" x14ac:dyDescent="0.2">
      <c r="A401" s="3">
        <v>45393</v>
      </c>
      <c r="B401">
        <v>45393</v>
      </c>
      <c r="C401" t="s">
        <v>1476</v>
      </c>
      <c r="D401" t="s">
        <v>66</v>
      </c>
      <c r="E401" t="s">
        <v>148</v>
      </c>
      <c r="F401" t="s">
        <v>220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650</v>
      </c>
      <c r="O401" s="1">
        <v>1238</v>
      </c>
      <c r="P401" t="s">
        <v>1477</v>
      </c>
      <c r="Q401" s="2">
        <v>45393</v>
      </c>
      <c r="R401" t="s">
        <v>55</v>
      </c>
      <c r="S401">
        <v>0</v>
      </c>
      <c r="T401" t="s">
        <v>87</v>
      </c>
      <c r="U401" t="s">
        <v>71</v>
      </c>
      <c r="V401" s="1">
        <v>0</v>
      </c>
      <c r="W401" s="1">
        <v>0</v>
      </c>
      <c r="X401" s="1">
        <v>588</v>
      </c>
      <c r="Y401" t="s">
        <v>87</v>
      </c>
      <c r="Z401" t="s">
        <v>71</v>
      </c>
      <c r="AA401" t="s">
        <v>1478</v>
      </c>
      <c r="AB401" s="1">
        <v>0</v>
      </c>
      <c r="AC401" s="4">
        <f>IF(ISNUMBER(MATCH(AD401, $AD$2:AD400, 0)), INDEX($AC$2:AC400, MATCH(AD401, $AD$2:AD400, 0)), MAX($AC$2:AC400)+1)</f>
        <v>6</v>
      </c>
      <c r="AD401" t="str">
        <f t="shared" si="21"/>
        <v>เชียงราย-เชียงใหม่</v>
      </c>
      <c r="AE401" t="s">
        <v>55</v>
      </c>
      <c r="AF401" s="1">
        <v>0</v>
      </c>
      <c r="AG401" s="1">
        <v>0</v>
      </c>
      <c r="AH401" s="1">
        <v>0</v>
      </c>
      <c r="AI401" t="s">
        <v>1479</v>
      </c>
      <c r="AJ401" s="1">
        <v>1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1238</v>
      </c>
      <c r="AS401" s="1">
        <v>1204.4000000000001</v>
      </c>
      <c r="AT401" s="1">
        <f>Table1[[#This Row],[รวมต้นทุนค่าเดินทาง]]+Table1[[#This Row],[รวมต้นทุนค่าซ่อม]]+Table1[[#This Row],[รวมค่าเสื่อม]]</f>
        <v>3835.2571428571428</v>
      </c>
      <c r="AU401" s="1">
        <f t="shared" si="19"/>
        <v>4428.3346813776061</v>
      </c>
      <c r="AV401" s="1" t="str" cm="1">
        <f t="array" ref="AV401">IF(AC401&lt;4, "เก็บ", IF(OR(AT401 &lt; PERCENTILE(IF($AC$2:$AC$5092=AC401, $AT$2:$AT$5092), 0.25) - 1.5 * (PERCENTILE(IF($AC$2:$AC$5092=AC401, $AT$2:$AT$5092), 0.75) - PERCENTILE(IF($AC$2:$AC$5092=AC401, $AT$2:$AT$5092), 0.25)), AT401 &gt; PERCENTILE(IF($AC$2:$AC$5092=AC401, $AT$2:$AT$5092), 0.75) + 1.5 * (PERCENTILE(IF($AC$2:$AC$5092=AC401, $AT$2:$AT$5092), 0.75) - PERCENTILE(IF($AC$2:$AC$5092=AC401, $AT$2:$AT$5092), 0.25))), "ตัด", "เก็บ"))</f>
        <v>เก็บ</v>
      </c>
      <c r="AW401" s="1">
        <f t="shared" si="20"/>
        <v>3873.7679454274344</v>
      </c>
      <c r="AX401" s="1">
        <v>2781.4385174989698</v>
      </c>
      <c r="AY401" s="1">
        <v>1392.8571428571429</v>
      </c>
    </row>
    <row r="402" spans="1:51" x14ac:dyDescent="0.2">
      <c r="A402" s="3">
        <v>45394</v>
      </c>
      <c r="B402">
        <v>45394</v>
      </c>
      <c r="C402" t="s">
        <v>1480</v>
      </c>
      <c r="D402" t="s">
        <v>66</v>
      </c>
      <c r="E402" t="s">
        <v>184</v>
      </c>
      <c r="F402" t="s">
        <v>1334</v>
      </c>
      <c r="G402" s="1">
        <v>2000</v>
      </c>
      <c r="H402" s="1">
        <v>4937</v>
      </c>
      <c r="I402" s="1">
        <v>1300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3300</v>
      </c>
      <c r="P402" t="s">
        <v>1481</v>
      </c>
      <c r="Q402" s="2">
        <v>45394</v>
      </c>
      <c r="R402" t="s">
        <v>55</v>
      </c>
      <c r="S402">
        <v>0</v>
      </c>
      <c r="T402" t="s">
        <v>71</v>
      </c>
      <c r="U402" t="s">
        <v>57</v>
      </c>
      <c r="V402" s="1">
        <v>3716</v>
      </c>
      <c r="W402" s="1">
        <v>1300</v>
      </c>
      <c r="X402" s="1">
        <v>0</v>
      </c>
      <c r="Y402" t="s">
        <v>71</v>
      </c>
      <c r="Z402" t="s">
        <v>56</v>
      </c>
      <c r="AA402" t="s">
        <v>58</v>
      </c>
      <c r="AB402" s="1">
        <v>0</v>
      </c>
      <c r="AC402" s="4">
        <f>IF(ISNUMBER(MATCH(AD402, $AD$2:AD401, 0)), INDEX($AC$2:AC401, MATCH(AD402, $AD$2:AD401, 0)), MAX($AC$2:AC401)+1)</f>
        <v>10</v>
      </c>
      <c r="AD402" t="str">
        <f t="shared" si="21"/>
        <v>เชียงใหม่-กองลอย</v>
      </c>
      <c r="AE402" t="s">
        <v>55</v>
      </c>
      <c r="AF402" s="1">
        <v>0</v>
      </c>
      <c r="AG402" s="1">
        <v>0</v>
      </c>
      <c r="AH402" s="1">
        <v>0</v>
      </c>
      <c r="AI402" t="s">
        <v>1482</v>
      </c>
      <c r="AJ402" s="1">
        <v>1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13253</v>
      </c>
      <c r="AS402" s="1">
        <v>72.611764705882351</v>
      </c>
      <c r="AT402" s="1">
        <f>Table1[[#This Row],[รวมต้นทุนค่าเดินทาง]]+Table1[[#This Row],[รวมต้นทุนค่าซ่อม]]+Table1[[#This Row],[รวมค่าเสื่อม]]</f>
        <v>14708.808486017357</v>
      </c>
      <c r="AU402" s="1">
        <f t="shared" si="19"/>
        <v>14957.32855761775</v>
      </c>
      <c r="AV402" s="1" t="str" cm="1">
        <f t="array" ref="AV402">IF(AC402&lt;4, "เก็บ", IF(OR(AT402 &lt; PERCENTILE(IF($AC$2:$AC$5092=AC402, $AT$2:$AT$5092), 0.25) - 1.5 * (PERCENTILE(IF($AC$2:$AC$5092=AC402, $AT$2:$AT$5092), 0.75) - PERCENTILE(IF($AC$2:$AC$5092=AC402, $AT$2:$AT$5092), 0.25)), AT402 &gt; PERCENTILE(IF($AC$2:$AC$5092=AC402, $AT$2:$AT$5092), 0.75) + 1.5 * (PERCENTILE(IF($AC$2:$AC$5092=AC402, $AT$2:$AT$5092), 0.75) - PERCENTILE(IF($AC$2:$AC$5092=AC402, $AT$2:$AT$5092), 0.25))), "ตัด", "เก็บ"))</f>
        <v>เก็บ</v>
      </c>
      <c r="AW402" s="1">
        <f t="shared" si="20"/>
        <v>14419.089162907676</v>
      </c>
      <c r="AX402" s="1">
        <v>15077.196593123563</v>
      </c>
      <c r="AY402" s="1">
        <v>1383.1967213114754</v>
      </c>
    </row>
    <row r="403" spans="1:51" x14ac:dyDescent="0.2">
      <c r="A403" s="3">
        <v>45394</v>
      </c>
      <c r="B403">
        <v>45394</v>
      </c>
      <c r="C403" t="s">
        <v>1483</v>
      </c>
      <c r="D403" t="s">
        <v>51</v>
      </c>
      <c r="E403" t="s">
        <v>61</v>
      </c>
      <c r="F403" t="s">
        <v>1241</v>
      </c>
      <c r="G403" s="1">
        <v>2700</v>
      </c>
      <c r="H403" s="1">
        <v>4121</v>
      </c>
      <c r="I403" s="1">
        <v>1900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4600</v>
      </c>
      <c r="P403" t="s">
        <v>1484</v>
      </c>
      <c r="Q403" s="2">
        <v>45394</v>
      </c>
      <c r="R403" t="s">
        <v>55</v>
      </c>
      <c r="S403">
        <v>0</v>
      </c>
      <c r="T403" t="s">
        <v>71</v>
      </c>
      <c r="U403" t="s">
        <v>57</v>
      </c>
      <c r="V403" s="1">
        <v>2500</v>
      </c>
      <c r="W403" s="1">
        <v>0</v>
      </c>
      <c r="X403" s="1">
        <v>0</v>
      </c>
      <c r="AA403" t="s">
        <v>58</v>
      </c>
      <c r="AB403" s="1">
        <v>0</v>
      </c>
      <c r="AC403" s="4">
        <f>IF(ISNUMBER(MATCH(AD403, $AD$2:AD402, 0)), INDEX($AC$2:AC402, MATCH(AD403, $AD$2:AD402, 0)), MAX($AC$2:AC402)+1)</f>
        <v>10</v>
      </c>
      <c r="AD403" t="str">
        <f t="shared" si="21"/>
        <v>เชียงใหม่-กองลอย</v>
      </c>
      <c r="AE403" t="s">
        <v>55</v>
      </c>
      <c r="AF403" s="1">
        <v>0</v>
      </c>
      <c r="AG403" s="1">
        <v>0</v>
      </c>
      <c r="AH403" s="1">
        <v>0</v>
      </c>
      <c r="AI403" t="s">
        <v>1485</v>
      </c>
      <c r="AJ403" s="1">
        <v>1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11221</v>
      </c>
      <c r="AS403" s="1">
        <v>15.10588235294118</v>
      </c>
      <c r="AT403" s="1">
        <f>Table1[[#This Row],[รวมต้นทุนค่าเดินทาง]]+Table1[[#This Row],[รวมต้นทุนค่าซ่อม]]+Table1[[#This Row],[รวมค่าเสื่อม]]</f>
        <v>13136.44372019078</v>
      </c>
      <c r="AU403" s="1">
        <f t="shared" si="19"/>
        <v>14957.32855761775</v>
      </c>
      <c r="AV403" s="1" t="str" cm="1">
        <f t="array" ref="AV403">IF(AC403&lt;4, "เก็บ", IF(OR(AT403 &lt; PERCENTILE(IF($AC$2:$AC$5092=AC403, $AT$2:$AT$5092), 0.25) - 1.5 * (PERCENTILE(IF($AC$2:$AC$5092=AC403, $AT$2:$AT$5092), 0.75) - PERCENTILE(IF($AC$2:$AC$5092=AC403, $AT$2:$AT$5092), 0.25)), AT403 &gt; PERCENTILE(IF($AC$2:$AC$5092=AC403, $AT$2:$AT$5092), 0.75) + 1.5 * (PERCENTILE(IF($AC$2:$AC$5092=AC403, $AT$2:$AT$5092), 0.75) - PERCENTILE(IF($AC$2:$AC$5092=AC403, $AT$2:$AT$5092), 0.25))), "ตัด", "เก็บ"))</f>
        <v>เก็บ</v>
      </c>
      <c r="AW403" s="1">
        <f t="shared" si="20"/>
        <v>14419.089162907676</v>
      </c>
      <c r="AX403" s="1">
        <v>15077.196593123563</v>
      </c>
      <c r="AY403" s="1">
        <v>1900.3378378378379</v>
      </c>
    </row>
    <row r="404" spans="1:51" x14ac:dyDescent="0.2">
      <c r="A404" s="3">
        <v>45394</v>
      </c>
      <c r="B404">
        <v>45394</v>
      </c>
      <c r="C404" t="s">
        <v>1486</v>
      </c>
      <c r="D404" t="s">
        <v>66</v>
      </c>
      <c r="E404" t="s">
        <v>184</v>
      </c>
      <c r="F404" t="s">
        <v>520</v>
      </c>
      <c r="G404" s="1">
        <v>3304</v>
      </c>
      <c r="H404" s="1">
        <v>3937</v>
      </c>
      <c r="I404" s="1">
        <v>1300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4604</v>
      </c>
      <c r="P404" t="s">
        <v>1487</v>
      </c>
      <c r="Q404" s="2">
        <v>45394</v>
      </c>
      <c r="R404" t="s">
        <v>55</v>
      </c>
      <c r="S404">
        <v>0</v>
      </c>
      <c r="T404" t="s">
        <v>56</v>
      </c>
      <c r="U404" t="s">
        <v>57</v>
      </c>
      <c r="V404" s="1">
        <v>3716</v>
      </c>
      <c r="W404" s="1">
        <v>0</v>
      </c>
      <c r="X404" s="1">
        <v>0</v>
      </c>
      <c r="AA404" t="s">
        <v>58</v>
      </c>
      <c r="AB404" s="1">
        <v>0</v>
      </c>
      <c r="AC404" s="4">
        <f>IF(ISNUMBER(MATCH(AD404, $AD$2:AD403, 0)), INDEX($AC$2:AC403, MATCH(AD404, $AD$2:AD403, 0)), MAX($AC$2:AC403)+1)</f>
        <v>1</v>
      </c>
      <c r="AD404" t="str">
        <f t="shared" si="21"/>
        <v>ท่าลี่-กองลอย</v>
      </c>
      <c r="AE404" t="s">
        <v>55</v>
      </c>
      <c r="AF404" s="1">
        <v>0</v>
      </c>
      <c r="AG404" s="1">
        <v>0</v>
      </c>
      <c r="AH404" s="1">
        <v>0</v>
      </c>
      <c r="AI404" t="s">
        <v>1488</v>
      </c>
      <c r="AJ404" s="1">
        <v>1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12257</v>
      </c>
      <c r="AS404" s="1">
        <v>89.490909090909085</v>
      </c>
      <c r="AT404" s="1">
        <f>Table1[[#This Row],[รวมต้นทุนค่าเดินทาง]]+Table1[[#This Row],[รวมต้นทุนค่าซ่อม]]+Table1[[#This Row],[รวมค่าเสื่อม]]</f>
        <v>13839.853740949316</v>
      </c>
      <c r="AU404" s="1">
        <f t="shared" si="19"/>
        <v>13953.293816562818</v>
      </c>
      <c r="AV404" s="1" t="str" cm="1">
        <f t="array" ref="AV404">IF(AC404&lt;4, "เก็บ", IF(OR(AT404 &lt; PERCENTILE(IF($AC$2:$AC$5092=AC404, $AT$2:$AT$5092), 0.25) - 1.5 * (PERCENTILE(IF($AC$2:$AC$5092=AC404, $AT$2:$AT$5092), 0.75) - PERCENTILE(IF($AC$2:$AC$5092=AC404, $AT$2:$AT$5092), 0.25)), AT404 &gt; PERCENTILE(IF($AC$2:$AC$5092=AC404, $AT$2:$AT$5092), 0.75) + 1.5 * (PERCENTILE(IF($AC$2:$AC$5092=AC404, $AT$2:$AT$5092), 0.75) - PERCENTILE(IF($AC$2:$AC$5092=AC404, $AT$2:$AT$5092), 0.25))), "ตัด", "เก็บ"))</f>
        <v>เก็บ</v>
      </c>
      <c r="AW404" s="1">
        <f t="shared" si="20"/>
        <v>13953.293816562818</v>
      </c>
      <c r="AX404" s="1">
        <v>14426.372718098486</v>
      </c>
      <c r="AY404" s="1">
        <v>1493.3628318584072</v>
      </c>
    </row>
    <row r="405" spans="1:51" x14ac:dyDescent="0.2">
      <c r="A405" s="3">
        <v>45394</v>
      </c>
      <c r="B405">
        <v>45394</v>
      </c>
      <c r="C405" t="s">
        <v>1489</v>
      </c>
      <c r="D405" t="s">
        <v>66</v>
      </c>
      <c r="E405" t="s">
        <v>148</v>
      </c>
      <c r="F405" t="s">
        <v>215</v>
      </c>
      <c r="G405" s="1">
        <v>0</v>
      </c>
      <c r="H405" s="1">
        <v>0</v>
      </c>
      <c r="I405" s="1">
        <v>500</v>
      </c>
      <c r="J405" s="1">
        <v>0</v>
      </c>
      <c r="K405" s="1">
        <v>0</v>
      </c>
      <c r="L405" s="1">
        <v>0</v>
      </c>
      <c r="M405" s="1">
        <v>0</v>
      </c>
      <c r="N405" s="1">
        <v>929</v>
      </c>
      <c r="O405" s="1">
        <v>2141</v>
      </c>
      <c r="P405" t="s">
        <v>1490</v>
      </c>
      <c r="Q405" s="2">
        <v>45394</v>
      </c>
      <c r="R405" t="s">
        <v>55</v>
      </c>
      <c r="S405">
        <v>0</v>
      </c>
      <c r="T405" t="s">
        <v>88</v>
      </c>
      <c r="U405" t="s">
        <v>71</v>
      </c>
      <c r="V405" s="1">
        <v>0</v>
      </c>
      <c r="W405" s="1">
        <v>0</v>
      </c>
      <c r="X405" s="1">
        <v>712</v>
      </c>
      <c r="Y405" t="s">
        <v>372</v>
      </c>
      <c r="Z405" t="s">
        <v>71</v>
      </c>
      <c r="AA405" t="s">
        <v>1491</v>
      </c>
      <c r="AB405" s="1">
        <v>0</v>
      </c>
      <c r="AC405" s="4">
        <f>IF(ISNUMBER(MATCH(AD405, $AD$2:AD404, 0)), INDEX($AC$2:AC404, MATCH(AD405, $AD$2:AD404, 0)), MAX($AC$2:AC404)+1)</f>
        <v>13</v>
      </c>
      <c r="AD405" t="str">
        <f t="shared" si="21"/>
        <v>แพร่-เชียงใหม่</v>
      </c>
      <c r="AE405" t="s">
        <v>55</v>
      </c>
      <c r="AF405" s="1">
        <v>0</v>
      </c>
      <c r="AG405" s="1">
        <v>0</v>
      </c>
      <c r="AH405" s="1">
        <v>0</v>
      </c>
      <c r="AI405" t="s">
        <v>1492</v>
      </c>
      <c r="AJ405" s="1">
        <v>1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2141</v>
      </c>
      <c r="AS405" s="1">
        <v>1491.9538461538459</v>
      </c>
      <c r="AT405" s="1">
        <f>Table1[[#This Row],[รวมต้นทุนค่าเดินทาง]]+Table1[[#This Row],[รวมต้นทุนค่าซ่อม]]+Table1[[#This Row],[รวมค่าเสื่อม]]</f>
        <v>4812.3893300248137</v>
      </c>
      <c r="AU405" s="1">
        <f t="shared" si="19"/>
        <v>4592.0787429767815</v>
      </c>
      <c r="AV405" s="1" t="str" cm="1">
        <f t="array" ref="AV405">IF(AC405&lt;4, "เก็บ", IF(OR(AT405 &lt; PERCENTILE(IF($AC$2:$AC$5092=AC405, $AT$2:$AT$5092), 0.25) - 1.5 * (PERCENTILE(IF($AC$2:$AC$5092=AC405, $AT$2:$AT$5092), 0.75) - PERCENTILE(IF($AC$2:$AC$5092=AC405, $AT$2:$AT$5092), 0.25)), AT405 &gt; PERCENTILE(IF($AC$2:$AC$5092=AC405, $AT$2:$AT$5092), 0.75) + 1.5 * (PERCENTILE(IF($AC$2:$AC$5092=AC405, $AT$2:$AT$5092), 0.75) - PERCENTILE(IF($AC$2:$AC$5092=AC405, $AT$2:$AT$5092), 0.25))), "ตัด", "เก็บ"))</f>
        <v>เก็บ</v>
      </c>
      <c r="AW405" s="1">
        <f t="shared" si="20"/>
        <v>4279.7356386749952</v>
      </c>
      <c r="AX405" s="1">
        <v>3355.5397680040655</v>
      </c>
      <c r="AY405" s="1">
        <v>1179.4354838709678</v>
      </c>
    </row>
    <row r="406" spans="1:51" x14ac:dyDescent="0.2">
      <c r="A406" s="3">
        <v>45394</v>
      </c>
      <c r="B406">
        <v>45394</v>
      </c>
      <c r="C406" t="s">
        <v>1493</v>
      </c>
      <c r="D406" t="s">
        <v>66</v>
      </c>
      <c r="E406" t="s">
        <v>105</v>
      </c>
      <c r="F406" t="s">
        <v>303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743</v>
      </c>
      <c r="O406" s="1">
        <v>743</v>
      </c>
      <c r="P406" t="s">
        <v>1494</v>
      </c>
      <c r="Q406" s="2">
        <v>45394</v>
      </c>
      <c r="R406" t="s">
        <v>55</v>
      </c>
      <c r="S406">
        <v>0</v>
      </c>
      <c r="T406" t="s">
        <v>87</v>
      </c>
      <c r="U406" t="s">
        <v>71</v>
      </c>
      <c r="V406" s="1">
        <v>0</v>
      </c>
      <c r="W406" s="1">
        <v>650</v>
      </c>
      <c r="X406" s="1">
        <v>0</v>
      </c>
      <c r="Y406" t="s">
        <v>108</v>
      </c>
      <c r="Z406" t="s">
        <v>71</v>
      </c>
      <c r="AA406" t="s">
        <v>58</v>
      </c>
      <c r="AB406" s="1">
        <v>0</v>
      </c>
      <c r="AC406" s="4">
        <f>IF(ISNUMBER(MATCH(AD406, $AD$2:AD405, 0)), INDEX($AC$2:AC405, MATCH(AD406, $AD$2:AD405, 0)), MAX($AC$2:AC405)+1)</f>
        <v>6</v>
      </c>
      <c r="AD406" t="str">
        <f t="shared" si="21"/>
        <v>เชียงราย-เชียงใหม่</v>
      </c>
      <c r="AE406" t="s">
        <v>55</v>
      </c>
      <c r="AF406" s="1">
        <v>0</v>
      </c>
      <c r="AG406" s="1">
        <v>0</v>
      </c>
      <c r="AH406" s="1">
        <v>0</v>
      </c>
      <c r="AI406" t="s">
        <v>1495</v>
      </c>
      <c r="AJ406" s="1">
        <v>1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1393</v>
      </c>
      <c r="AS406" s="1">
        <v>170.074375</v>
      </c>
      <c r="AT406" s="1">
        <f>Table1[[#This Row],[รวมต้นทุนค่าเดินทาง]]+Table1[[#This Row],[รวมต้นทุนค่าซ่อม]]+Table1[[#This Row],[รวมค่าเสื่อม]]</f>
        <v>3261.1875825471698</v>
      </c>
      <c r="AU406" s="1">
        <f t="shared" si="19"/>
        <v>4428.3346813776061</v>
      </c>
      <c r="AV406" s="1" t="str" cm="1">
        <f t="array" ref="AV406">IF(AC406&lt;4, "เก็บ", IF(OR(AT406 &lt; PERCENTILE(IF($AC$2:$AC$5092=AC406, $AT$2:$AT$5092), 0.25) - 1.5 * (PERCENTILE(IF($AC$2:$AC$5092=AC406, $AT$2:$AT$5092), 0.75) - PERCENTILE(IF($AC$2:$AC$5092=AC406, $AT$2:$AT$5092), 0.25)), AT406 &gt; PERCENTILE(IF($AC$2:$AC$5092=AC406, $AT$2:$AT$5092), 0.75) + 1.5 * (PERCENTILE(IF($AC$2:$AC$5092=AC406, $AT$2:$AT$5092), 0.75) - PERCENTILE(IF($AC$2:$AC$5092=AC406, $AT$2:$AT$5092), 0.25))), "ตัด", "เก็บ"))</f>
        <v>เก็บ</v>
      </c>
      <c r="AW406" s="1">
        <f t="shared" si="20"/>
        <v>3873.7679454274344</v>
      </c>
      <c r="AX406" s="1">
        <v>2781.4385174989698</v>
      </c>
      <c r="AY406" s="1">
        <v>1698.1132075471698</v>
      </c>
    </row>
    <row r="407" spans="1:51" x14ac:dyDescent="0.2">
      <c r="A407" s="3">
        <v>45395</v>
      </c>
      <c r="B407">
        <v>45395</v>
      </c>
      <c r="C407" t="s">
        <v>1496</v>
      </c>
      <c r="D407" t="s">
        <v>51</v>
      </c>
      <c r="E407" t="s">
        <v>52</v>
      </c>
      <c r="F407" t="s">
        <v>53</v>
      </c>
      <c r="G407" s="1">
        <v>2700</v>
      </c>
      <c r="H407" s="1">
        <v>4121</v>
      </c>
      <c r="I407" s="1">
        <v>1900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4600</v>
      </c>
      <c r="P407" t="s">
        <v>1497</v>
      </c>
      <c r="Q407" s="2">
        <v>45395</v>
      </c>
      <c r="R407" t="s">
        <v>55</v>
      </c>
      <c r="S407">
        <v>0</v>
      </c>
      <c r="T407" t="s">
        <v>71</v>
      </c>
      <c r="U407" t="s">
        <v>57</v>
      </c>
      <c r="V407" s="1">
        <v>2500</v>
      </c>
      <c r="W407" s="1">
        <v>0</v>
      </c>
      <c r="X407" s="1">
        <v>0</v>
      </c>
      <c r="AA407" t="s">
        <v>58</v>
      </c>
      <c r="AB407" s="1">
        <v>0</v>
      </c>
      <c r="AC407" s="4">
        <f>IF(ISNUMBER(MATCH(AD407, $AD$2:AD406, 0)), INDEX($AC$2:AC406, MATCH(AD407, $AD$2:AD406, 0)), MAX($AC$2:AC406)+1)</f>
        <v>10</v>
      </c>
      <c r="AD407" t="str">
        <f t="shared" si="21"/>
        <v>เชียงใหม่-กองลอย</v>
      </c>
      <c r="AE407" t="s">
        <v>55</v>
      </c>
      <c r="AF407" s="1">
        <v>0</v>
      </c>
      <c r="AG407" s="1">
        <v>0</v>
      </c>
      <c r="AH407" s="1">
        <v>0</v>
      </c>
      <c r="AI407" t="s">
        <v>1498</v>
      </c>
      <c r="AJ407" s="1">
        <v>1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11221</v>
      </c>
      <c r="AS407" s="1">
        <v>15.10588235294118</v>
      </c>
      <c r="AT407" s="1">
        <f>Table1[[#This Row],[รวมต้นทุนค่าเดินทาง]]+Table1[[#This Row],[รวมต้นทุนค่าซ่อม]]+Table1[[#This Row],[รวมค่าเสื่อม]]</f>
        <v>12966.875113122172</v>
      </c>
      <c r="AU407" s="1">
        <f t="shared" si="19"/>
        <v>14957.32855761775</v>
      </c>
      <c r="AV407" s="1" t="str" cm="1">
        <f t="array" ref="AV407">IF(AC407&lt;4, "เก็บ", IF(OR(AT407 &lt; PERCENTILE(IF($AC$2:$AC$5092=AC407, $AT$2:$AT$5092), 0.25) - 1.5 * (PERCENTILE(IF($AC$2:$AC$5092=AC407, $AT$2:$AT$5092), 0.75) - PERCENTILE(IF($AC$2:$AC$5092=AC407, $AT$2:$AT$5092), 0.25)), AT407 &gt; PERCENTILE(IF($AC$2:$AC$5092=AC407, $AT$2:$AT$5092), 0.75) + 1.5 * (PERCENTILE(IF($AC$2:$AC$5092=AC407, $AT$2:$AT$5092), 0.75) - PERCENTILE(IF($AC$2:$AC$5092=AC407, $AT$2:$AT$5092), 0.25))), "ตัด", "เก็บ"))</f>
        <v>เก็บ</v>
      </c>
      <c r="AW407" s="1">
        <f t="shared" si="20"/>
        <v>14419.089162907676</v>
      </c>
      <c r="AX407" s="1">
        <v>15077.196593123563</v>
      </c>
      <c r="AY407" s="1">
        <v>1730.7692307692307</v>
      </c>
    </row>
    <row r="408" spans="1:51" x14ac:dyDescent="0.2">
      <c r="A408" s="3">
        <v>45395</v>
      </c>
      <c r="B408">
        <v>45395</v>
      </c>
      <c r="C408" t="s">
        <v>1499</v>
      </c>
      <c r="D408" t="s">
        <v>51</v>
      </c>
      <c r="E408" t="s">
        <v>61</v>
      </c>
      <c r="F408" t="s">
        <v>1289</v>
      </c>
      <c r="G408" s="1">
        <v>2700</v>
      </c>
      <c r="H408" s="1">
        <v>4121</v>
      </c>
      <c r="I408" s="1">
        <v>1900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4600</v>
      </c>
      <c r="P408" t="s">
        <v>1500</v>
      </c>
      <c r="Q408" s="2">
        <v>45395</v>
      </c>
      <c r="R408" t="s">
        <v>55</v>
      </c>
      <c r="S408">
        <v>0</v>
      </c>
      <c r="T408" t="s">
        <v>71</v>
      </c>
      <c r="U408" t="s">
        <v>57</v>
      </c>
      <c r="V408" s="1">
        <v>2500</v>
      </c>
      <c r="W408" s="1">
        <v>0</v>
      </c>
      <c r="X408" s="1">
        <v>0</v>
      </c>
      <c r="AA408" t="s">
        <v>58</v>
      </c>
      <c r="AB408" s="1">
        <v>0</v>
      </c>
      <c r="AC408" s="4">
        <f>IF(ISNUMBER(MATCH(AD408, $AD$2:AD407, 0)), INDEX($AC$2:AC407, MATCH(AD408, $AD$2:AD407, 0)), MAX($AC$2:AC407)+1)</f>
        <v>10</v>
      </c>
      <c r="AD408" t="str">
        <f t="shared" si="21"/>
        <v>เชียงใหม่-กองลอย</v>
      </c>
      <c r="AE408" t="s">
        <v>55</v>
      </c>
      <c r="AF408" s="1">
        <v>0</v>
      </c>
      <c r="AG408" s="1">
        <v>0</v>
      </c>
      <c r="AH408" s="1">
        <v>0</v>
      </c>
      <c r="AI408" t="s">
        <v>1501</v>
      </c>
      <c r="AJ408" s="1">
        <v>1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11221</v>
      </c>
      <c r="AS408" s="1">
        <v>16.05</v>
      </c>
      <c r="AT408" s="1">
        <f>Table1[[#This Row],[รวมต้นทุนค่าเดินทาง]]+Table1[[#This Row],[รวมต้นทุนค่าซ่อม]]+Table1[[#This Row],[รวมค่าเสื่อม]]</f>
        <v>12835.061363636363</v>
      </c>
      <c r="AU408" s="1">
        <f t="shared" si="19"/>
        <v>14957.32855761775</v>
      </c>
      <c r="AV408" s="1" t="str" cm="1">
        <f t="array" ref="AV408">IF(AC408&lt;4, "เก็บ", IF(OR(AT408 &lt; PERCENTILE(IF($AC$2:$AC$5092=AC408, $AT$2:$AT$5092), 0.25) - 1.5 * (PERCENTILE(IF($AC$2:$AC$5092=AC408, $AT$2:$AT$5092), 0.75) - PERCENTILE(IF($AC$2:$AC$5092=AC408, $AT$2:$AT$5092), 0.25)), AT408 &gt; PERCENTILE(IF($AC$2:$AC$5092=AC408, $AT$2:$AT$5092), 0.75) + 1.5 * (PERCENTILE(IF($AC$2:$AC$5092=AC408, $AT$2:$AT$5092), 0.75) - PERCENTILE(IF($AC$2:$AC$5092=AC408, $AT$2:$AT$5092), 0.25))), "ตัด", "เก็บ"))</f>
        <v>เก็บ</v>
      </c>
      <c r="AW408" s="1">
        <f t="shared" si="20"/>
        <v>14419.089162907676</v>
      </c>
      <c r="AX408" s="1">
        <v>15077.196593123563</v>
      </c>
      <c r="AY408" s="1">
        <v>1598.0113636363637</v>
      </c>
    </row>
    <row r="409" spans="1:51" x14ac:dyDescent="0.2">
      <c r="A409" s="3">
        <v>45398</v>
      </c>
      <c r="B409">
        <v>45398</v>
      </c>
      <c r="C409" t="s">
        <v>1502</v>
      </c>
      <c r="D409" t="s">
        <v>51</v>
      </c>
      <c r="E409" t="s">
        <v>61</v>
      </c>
      <c r="F409" t="s">
        <v>507</v>
      </c>
      <c r="G409" s="1">
        <v>2700</v>
      </c>
      <c r="H409" s="1">
        <v>4121</v>
      </c>
      <c r="I409" s="1">
        <v>1900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4600</v>
      </c>
      <c r="P409" t="s">
        <v>1503</v>
      </c>
      <c r="Q409" s="2">
        <v>45398</v>
      </c>
      <c r="R409" t="s">
        <v>55</v>
      </c>
      <c r="S409">
        <v>0</v>
      </c>
      <c r="T409" t="s">
        <v>71</v>
      </c>
      <c r="U409" t="s">
        <v>57</v>
      </c>
      <c r="V409" s="1">
        <v>2500</v>
      </c>
      <c r="W409" s="1">
        <v>0</v>
      </c>
      <c r="X409" s="1">
        <v>0</v>
      </c>
      <c r="AA409" t="s">
        <v>58</v>
      </c>
      <c r="AB409" s="1">
        <v>0</v>
      </c>
      <c r="AC409" s="4">
        <f>IF(ISNUMBER(MATCH(AD409, $AD$2:AD408, 0)), INDEX($AC$2:AC408, MATCH(AD409, $AD$2:AD408, 0)), MAX($AC$2:AC408)+1)</f>
        <v>10</v>
      </c>
      <c r="AD409" t="str">
        <f t="shared" si="21"/>
        <v>เชียงใหม่-กองลอย</v>
      </c>
      <c r="AE409" t="s">
        <v>55</v>
      </c>
      <c r="AF409" s="1">
        <v>0</v>
      </c>
      <c r="AG409" s="1">
        <v>0</v>
      </c>
      <c r="AH409" s="1">
        <v>0</v>
      </c>
      <c r="AI409" t="s">
        <v>1504</v>
      </c>
      <c r="AJ409" s="1">
        <v>1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11221</v>
      </c>
      <c r="AS409" s="1">
        <v>21.4</v>
      </c>
      <c r="AT409" s="1">
        <f>Table1[[#This Row],[รวมต้นทุนค่าเดินทาง]]+Table1[[#This Row],[รวมต้นทุนค่าซ่อม]]+Table1[[#This Row],[รวมค่าเสื่อม]]</f>
        <v>13456.966929133858</v>
      </c>
      <c r="AU409" s="1">
        <f t="shared" si="19"/>
        <v>14957.32855761775</v>
      </c>
      <c r="AV409" s="1" t="str" cm="1">
        <f t="array" ref="AV409">IF(AC409&lt;4, "เก็บ", IF(OR(AT409 &lt; PERCENTILE(IF($AC$2:$AC$5092=AC409, $AT$2:$AT$5092), 0.25) - 1.5 * (PERCENTILE(IF($AC$2:$AC$5092=AC409, $AT$2:$AT$5092), 0.75) - PERCENTILE(IF($AC$2:$AC$5092=AC409, $AT$2:$AT$5092), 0.25)), AT409 &gt; PERCENTILE(IF($AC$2:$AC$5092=AC409, $AT$2:$AT$5092), 0.75) + 1.5 * (PERCENTILE(IF($AC$2:$AC$5092=AC409, $AT$2:$AT$5092), 0.75) - PERCENTILE(IF($AC$2:$AC$5092=AC409, $AT$2:$AT$5092), 0.25))), "ตัด", "เก็บ"))</f>
        <v>เก็บ</v>
      </c>
      <c r="AW409" s="1">
        <f t="shared" si="20"/>
        <v>14419.089162907676</v>
      </c>
      <c r="AX409" s="1">
        <v>15077.196593123563</v>
      </c>
      <c r="AY409" s="1">
        <v>2214.5669291338581</v>
      </c>
    </row>
    <row r="410" spans="1:51" x14ac:dyDescent="0.2">
      <c r="A410" s="3">
        <v>45399</v>
      </c>
      <c r="B410">
        <v>45399</v>
      </c>
      <c r="C410" t="s">
        <v>1505</v>
      </c>
      <c r="D410" t="s">
        <v>51</v>
      </c>
      <c r="E410" t="s">
        <v>61</v>
      </c>
      <c r="F410" t="s">
        <v>80</v>
      </c>
      <c r="G410" s="1">
        <v>2700</v>
      </c>
      <c r="H410" s="1">
        <v>4121</v>
      </c>
      <c r="I410" s="1">
        <v>1900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4600</v>
      </c>
      <c r="P410" t="s">
        <v>1506</v>
      </c>
      <c r="Q410" s="2">
        <v>45399</v>
      </c>
      <c r="R410" t="s">
        <v>55</v>
      </c>
      <c r="S410">
        <v>0</v>
      </c>
      <c r="T410" t="s">
        <v>56</v>
      </c>
      <c r="U410" t="s">
        <v>57</v>
      </c>
      <c r="V410" s="1">
        <v>2500</v>
      </c>
      <c r="W410" s="1">
        <v>0</v>
      </c>
      <c r="X410" s="1">
        <v>0</v>
      </c>
      <c r="AA410" t="s">
        <v>58</v>
      </c>
      <c r="AB410" s="1">
        <v>0</v>
      </c>
      <c r="AC410" s="4">
        <f>IF(ISNUMBER(MATCH(AD410, $AD$2:AD409, 0)), INDEX($AC$2:AC409, MATCH(AD410, $AD$2:AD409, 0)), MAX($AC$2:AC409)+1)</f>
        <v>1</v>
      </c>
      <c r="AD410" t="str">
        <f t="shared" si="21"/>
        <v>ท่าลี่-กองลอย</v>
      </c>
      <c r="AE410" t="s">
        <v>55</v>
      </c>
      <c r="AF410" s="1">
        <v>0</v>
      </c>
      <c r="AG410" s="1">
        <v>0</v>
      </c>
      <c r="AH410" s="1">
        <v>0</v>
      </c>
      <c r="AI410" t="s">
        <v>1507</v>
      </c>
      <c r="AJ410" s="1">
        <v>1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11221</v>
      </c>
      <c r="AS410" s="1">
        <v>16.05</v>
      </c>
      <c r="AT410" s="1">
        <f>Table1[[#This Row],[รวมต้นทุนค่าเดินทาง]]+Table1[[#This Row],[รวมต้นทุนค่าซ่อม]]+Table1[[#This Row],[รวมค่าเสื่อม]]</f>
        <v>12881.786842105263</v>
      </c>
      <c r="AU410" s="1">
        <f t="shared" si="19"/>
        <v>13953.293816562818</v>
      </c>
      <c r="AV410" s="1" t="str" cm="1">
        <f t="array" ref="AV410">IF(AC410&lt;4, "เก็บ", IF(OR(AT410 &lt; PERCENTILE(IF($AC$2:$AC$5092=AC410, $AT$2:$AT$5092), 0.25) - 1.5 * (PERCENTILE(IF($AC$2:$AC$5092=AC410, $AT$2:$AT$5092), 0.75) - PERCENTILE(IF($AC$2:$AC$5092=AC410, $AT$2:$AT$5092), 0.25)), AT410 &gt; PERCENTILE(IF($AC$2:$AC$5092=AC410, $AT$2:$AT$5092), 0.75) + 1.5 * (PERCENTILE(IF($AC$2:$AC$5092=AC410, $AT$2:$AT$5092), 0.75) - PERCENTILE(IF($AC$2:$AC$5092=AC410, $AT$2:$AT$5092), 0.25))), "ตัด", "เก็บ"))</f>
        <v>เก็บ</v>
      </c>
      <c r="AW410" s="1">
        <f t="shared" si="20"/>
        <v>13953.293816562818</v>
      </c>
      <c r="AX410" s="1">
        <v>14426.372718098486</v>
      </c>
      <c r="AY410" s="1">
        <v>1644.7368421052631</v>
      </c>
    </row>
    <row r="411" spans="1:51" x14ac:dyDescent="0.2">
      <c r="A411" s="3">
        <v>45400</v>
      </c>
      <c r="B411">
        <v>45400</v>
      </c>
      <c r="C411" t="s">
        <v>1508</v>
      </c>
      <c r="D411" t="s">
        <v>51</v>
      </c>
      <c r="E411" t="s">
        <v>61</v>
      </c>
      <c r="F411" t="s">
        <v>228</v>
      </c>
      <c r="G411" s="1">
        <v>2700</v>
      </c>
      <c r="H411" s="1">
        <v>4121</v>
      </c>
      <c r="I411" s="1">
        <v>1900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4600</v>
      </c>
      <c r="P411" t="s">
        <v>1509</v>
      </c>
      <c r="Q411" s="2">
        <v>45400</v>
      </c>
      <c r="R411" t="s">
        <v>55</v>
      </c>
      <c r="S411">
        <v>0</v>
      </c>
      <c r="T411" t="s">
        <v>71</v>
      </c>
      <c r="U411" t="s">
        <v>57</v>
      </c>
      <c r="V411" s="1">
        <v>2500</v>
      </c>
      <c r="W411" s="1">
        <v>0</v>
      </c>
      <c r="X411" s="1">
        <v>0</v>
      </c>
      <c r="AA411" t="s">
        <v>58</v>
      </c>
      <c r="AB411" s="1">
        <v>0</v>
      </c>
      <c r="AC411" s="4">
        <f>IF(ISNUMBER(MATCH(AD411, $AD$2:AD410, 0)), INDEX($AC$2:AC410, MATCH(AD411, $AD$2:AD410, 0)), MAX($AC$2:AC410)+1)</f>
        <v>10</v>
      </c>
      <c r="AD411" t="str">
        <f t="shared" si="21"/>
        <v>เชียงใหม่-กองลอย</v>
      </c>
      <c r="AE411" t="s">
        <v>55</v>
      </c>
      <c r="AF411" s="1">
        <v>0</v>
      </c>
      <c r="AG411" s="1">
        <v>0</v>
      </c>
      <c r="AH411" s="1">
        <v>0</v>
      </c>
      <c r="AI411" t="s">
        <v>1510</v>
      </c>
      <c r="AJ411" s="1">
        <v>1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11221</v>
      </c>
      <c r="AS411" s="1">
        <v>23.345454545454551</v>
      </c>
      <c r="AT411" s="1">
        <f>Table1[[#This Row],[รวมต้นทุนค่าเดินทาง]]+Table1[[#This Row],[รวมต้นทุนค่าซ่อม]]+Table1[[#This Row],[รวมค่าเสื่อม]]</f>
        <v>12918.452597402598</v>
      </c>
      <c r="AU411" s="1">
        <f t="shared" si="19"/>
        <v>14957.32855761775</v>
      </c>
      <c r="AV411" s="1" t="str" cm="1">
        <f t="array" ref="AV411">IF(AC411&lt;4, "เก็บ", IF(OR(AT411 &lt; PERCENTILE(IF($AC$2:$AC$5092=AC411, $AT$2:$AT$5092), 0.25) - 1.5 * (PERCENTILE(IF($AC$2:$AC$5092=AC411, $AT$2:$AT$5092), 0.75) - PERCENTILE(IF($AC$2:$AC$5092=AC411, $AT$2:$AT$5092), 0.25)), AT411 &gt; PERCENTILE(IF($AC$2:$AC$5092=AC411, $AT$2:$AT$5092), 0.75) + 1.5 * (PERCENTILE(IF($AC$2:$AC$5092=AC411, $AT$2:$AT$5092), 0.75) - PERCENTILE(IF($AC$2:$AC$5092=AC411, $AT$2:$AT$5092), 0.25))), "ตัด", "เก็บ"))</f>
        <v>เก็บ</v>
      </c>
      <c r="AW411" s="1">
        <f t="shared" si="20"/>
        <v>14419.089162907676</v>
      </c>
      <c r="AX411" s="1">
        <v>15077.196593123563</v>
      </c>
      <c r="AY411" s="1">
        <v>1674.1071428571429</v>
      </c>
    </row>
    <row r="412" spans="1:51" x14ac:dyDescent="0.2">
      <c r="A412" s="3">
        <v>45400</v>
      </c>
      <c r="B412">
        <v>45400</v>
      </c>
      <c r="C412" t="s">
        <v>1511</v>
      </c>
      <c r="D412" t="s">
        <v>51</v>
      </c>
      <c r="E412" t="s">
        <v>61</v>
      </c>
      <c r="F412" t="s">
        <v>367</v>
      </c>
      <c r="G412" s="1">
        <v>2700</v>
      </c>
      <c r="H412" s="1">
        <v>4121</v>
      </c>
      <c r="I412" s="1">
        <v>1900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4600</v>
      </c>
      <c r="P412" t="s">
        <v>1512</v>
      </c>
      <c r="Q412" s="2">
        <v>45400</v>
      </c>
      <c r="R412" t="s">
        <v>55</v>
      </c>
      <c r="S412">
        <v>0</v>
      </c>
      <c r="T412" t="s">
        <v>71</v>
      </c>
      <c r="U412" t="s">
        <v>57</v>
      </c>
      <c r="V412" s="1">
        <v>2500</v>
      </c>
      <c r="W412" s="1">
        <v>0</v>
      </c>
      <c r="X412" s="1">
        <v>0</v>
      </c>
      <c r="AA412" t="s">
        <v>58</v>
      </c>
      <c r="AB412" s="1">
        <v>0</v>
      </c>
      <c r="AC412" s="4">
        <f>IF(ISNUMBER(MATCH(AD412, $AD$2:AD411, 0)), INDEX($AC$2:AC411, MATCH(AD412, $AD$2:AD411, 0)), MAX($AC$2:AC411)+1)</f>
        <v>10</v>
      </c>
      <c r="AD412" t="str">
        <f t="shared" si="21"/>
        <v>เชียงใหม่-กองลอย</v>
      </c>
      <c r="AE412" t="s">
        <v>55</v>
      </c>
      <c r="AF412" s="1">
        <v>0</v>
      </c>
      <c r="AG412" s="1">
        <v>0</v>
      </c>
      <c r="AH412" s="1">
        <v>3275</v>
      </c>
      <c r="AI412" t="s">
        <v>1513</v>
      </c>
      <c r="AJ412" s="1">
        <v>1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14496</v>
      </c>
      <c r="AS412" s="1">
        <v>15.10588235294118</v>
      </c>
      <c r="AT412" s="1">
        <f>Table1[[#This Row],[รวมต้นทุนค่าเดินทาง]]+Table1[[#This Row],[รวมต้นทุนค่าซ่อม]]+Table1[[#This Row],[รวมค่าเสื่อม]]</f>
        <v>16023.202656546491</v>
      </c>
      <c r="AU412" s="1">
        <f t="shared" si="19"/>
        <v>14957.32855761775</v>
      </c>
      <c r="AV412" s="1" t="str" cm="1">
        <f t="array" ref="AV412">IF(AC412&lt;4, "เก็บ", IF(OR(AT412 &lt; PERCENTILE(IF($AC$2:$AC$5092=AC412, $AT$2:$AT$5092), 0.25) - 1.5 * (PERCENTILE(IF($AC$2:$AC$5092=AC412, $AT$2:$AT$5092), 0.75) - PERCENTILE(IF($AC$2:$AC$5092=AC412, $AT$2:$AT$5092), 0.25)), AT412 &gt; PERCENTILE(IF($AC$2:$AC$5092=AC412, $AT$2:$AT$5092), 0.75) + 1.5 * (PERCENTILE(IF($AC$2:$AC$5092=AC412, $AT$2:$AT$5092), 0.75) - PERCENTILE(IF($AC$2:$AC$5092=AC412, $AT$2:$AT$5092), 0.25))), "ตัด", "เก็บ"))</f>
        <v>เก็บ</v>
      </c>
      <c r="AW412" s="1">
        <f t="shared" si="20"/>
        <v>14419.089162907676</v>
      </c>
      <c r="AX412" s="1">
        <v>15077.196593123563</v>
      </c>
      <c r="AY412" s="1">
        <v>1512.0967741935483</v>
      </c>
    </row>
    <row r="413" spans="1:51" x14ac:dyDescent="0.2">
      <c r="A413" s="3">
        <v>45400</v>
      </c>
      <c r="B413">
        <v>45400</v>
      </c>
      <c r="C413" t="s">
        <v>1514</v>
      </c>
      <c r="D413" t="s">
        <v>66</v>
      </c>
      <c r="E413" t="s">
        <v>184</v>
      </c>
      <c r="F413" t="s">
        <v>1072</v>
      </c>
      <c r="G413" s="1">
        <v>2000</v>
      </c>
      <c r="H413" s="1">
        <v>4937</v>
      </c>
      <c r="I413" s="1">
        <v>1300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3300</v>
      </c>
      <c r="P413" t="s">
        <v>1515</v>
      </c>
      <c r="Q413" s="2">
        <v>45400</v>
      </c>
      <c r="R413" t="s">
        <v>55</v>
      </c>
      <c r="S413">
        <v>0</v>
      </c>
      <c r="T413" t="s">
        <v>71</v>
      </c>
      <c r="U413" t="s">
        <v>57</v>
      </c>
      <c r="V413" s="1">
        <v>3716</v>
      </c>
      <c r="W413" s="1">
        <v>1300</v>
      </c>
      <c r="X413" s="1">
        <v>0</v>
      </c>
      <c r="Y413" t="s">
        <v>71</v>
      </c>
      <c r="Z413" t="s">
        <v>57</v>
      </c>
      <c r="AA413" t="s">
        <v>58</v>
      </c>
      <c r="AB413" s="1">
        <v>0</v>
      </c>
      <c r="AC413" s="4">
        <f>IF(ISNUMBER(MATCH(AD413, $AD$2:AD412, 0)), INDEX($AC$2:AC412, MATCH(AD413, $AD$2:AD412, 0)), MAX($AC$2:AC412)+1)</f>
        <v>10</v>
      </c>
      <c r="AD413" t="str">
        <f t="shared" si="21"/>
        <v>เชียงใหม่-กองลอย</v>
      </c>
      <c r="AE413" t="s">
        <v>55</v>
      </c>
      <c r="AF413" s="1">
        <v>0</v>
      </c>
      <c r="AG413" s="1">
        <v>0</v>
      </c>
      <c r="AH413" s="1">
        <v>13245</v>
      </c>
      <c r="AI413" t="s">
        <v>1516</v>
      </c>
      <c r="AJ413" s="1">
        <v>1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26498</v>
      </c>
      <c r="AS413" s="1">
        <v>86.816666666666663</v>
      </c>
      <c r="AT413" s="1">
        <f>Table1[[#This Row],[รวมต้นทุนค่าเดินทาง]]+Table1[[#This Row],[รวมต้นทุนค่าซ่อม]]+Table1[[#This Row],[รวมค่าเสื่อม]]</f>
        <v>28002.88389355742</v>
      </c>
      <c r="AU413" s="1">
        <f t="shared" si="19"/>
        <v>14957.32855761775</v>
      </c>
      <c r="AV413" s="1" t="str" cm="1">
        <f t="array" ref="AV413">IF(AC413&lt;4, "เก็บ", IF(OR(AT413 &lt; PERCENTILE(IF($AC$2:$AC$5092=AC413, $AT$2:$AT$5092), 0.25) - 1.5 * (PERCENTILE(IF($AC$2:$AC$5092=AC413, $AT$2:$AT$5092), 0.75) - PERCENTILE(IF($AC$2:$AC$5092=AC413, $AT$2:$AT$5092), 0.25)), AT413 &gt; PERCENTILE(IF($AC$2:$AC$5092=AC413, $AT$2:$AT$5092), 0.75) + 1.5 * (PERCENTILE(IF($AC$2:$AC$5092=AC413, $AT$2:$AT$5092), 0.75) - PERCENTILE(IF($AC$2:$AC$5092=AC413, $AT$2:$AT$5092), 0.25))), "ตัด", "เก็บ"))</f>
        <v>ตัด</v>
      </c>
      <c r="AW413" s="1">
        <f t="shared" si="20"/>
        <v>14419.089162907676</v>
      </c>
      <c r="AX413" s="1">
        <v>15077.196593123563</v>
      </c>
      <c r="AY413" s="1">
        <v>1418.0672268907563</v>
      </c>
    </row>
    <row r="414" spans="1:51" x14ac:dyDescent="0.2">
      <c r="A414" s="3">
        <v>45400</v>
      </c>
      <c r="B414">
        <v>45400</v>
      </c>
      <c r="C414" t="s">
        <v>1517</v>
      </c>
      <c r="D414" t="s">
        <v>51</v>
      </c>
      <c r="E414" t="s">
        <v>61</v>
      </c>
      <c r="F414" t="s">
        <v>1518</v>
      </c>
      <c r="G414" s="1">
        <v>4200</v>
      </c>
      <c r="H414" s="1">
        <v>2621</v>
      </c>
      <c r="I414" s="1">
        <v>1900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6100</v>
      </c>
      <c r="P414" t="s">
        <v>1519</v>
      </c>
      <c r="Q414" s="2">
        <v>45400</v>
      </c>
      <c r="R414" t="s">
        <v>55</v>
      </c>
      <c r="S414">
        <v>0</v>
      </c>
      <c r="T414" t="s">
        <v>56</v>
      </c>
      <c r="U414" t="s">
        <v>57</v>
      </c>
      <c r="V414" s="1">
        <v>2500</v>
      </c>
      <c r="W414" s="1">
        <v>0</v>
      </c>
      <c r="X414" s="1">
        <v>0</v>
      </c>
      <c r="AA414" t="s">
        <v>58</v>
      </c>
      <c r="AB414" s="1">
        <v>0</v>
      </c>
      <c r="AC414" s="4">
        <f>IF(ISNUMBER(MATCH(AD414, $AD$2:AD413, 0)), INDEX($AC$2:AC413, MATCH(AD414, $AD$2:AD413, 0)), MAX($AC$2:AC413)+1)</f>
        <v>1</v>
      </c>
      <c r="AD414" t="str">
        <f t="shared" si="21"/>
        <v>ท่าลี่-กองลอย</v>
      </c>
      <c r="AE414" t="s">
        <v>55</v>
      </c>
      <c r="AF414" s="1">
        <v>0</v>
      </c>
      <c r="AG414" s="1">
        <v>0</v>
      </c>
      <c r="AH414" s="1">
        <v>0</v>
      </c>
      <c r="AI414" t="s">
        <v>1520</v>
      </c>
      <c r="AJ414" s="1">
        <v>1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11221</v>
      </c>
      <c r="AS414" s="1">
        <v>20.273684210526319</v>
      </c>
      <c r="AT414" s="1">
        <f>Table1[[#This Row],[รวมต้นทุนค่าเดินทาง]]+Table1[[#This Row],[รวมต้นทุนค่าซ่อม]]+Table1[[#This Row],[รวมค่าเสื่อม]]</f>
        <v>13565.653849499782</v>
      </c>
      <c r="AU414" s="1">
        <f t="shared" si="19"/>
        <v>13953.293816562818</v>
      </c>
      <c r="AV414" s="1" t="str" cm="1">
        <f t="array" ref="AV414">IF(AC414&lt;4, "เก็บ", IF(OR(AT414 &lt; PERCENTILE(IF($AC$2:$AC$5092=AC414, $AT$2:$AT$5092), 0.25) - 1.5 * (PERCENTILE(IF($AC$2:$AC$5092=AC414, $AT$2:$AT$5092), 0.75) - PERCENTILE(IF($AC$2:$AC$5092=AC414, $AT$2:$AT$5092), 0.25)), AT414 &gt; PERCENTILE(IF($AC$2:$AC$5092=AC414, $AT$2:$AT$5092), 0.75) + 1.5 * (PERCENTILE(IF($AC$2:$AC$5092=AC414, $AT$2:$AT$5092), 0.75) - PERCENTILE(IF($AC$2:$AC$5092=AC414, $AT$2:$AT$5092), 0.25))), "ตัด", "เก็บ"))</f>
        <v>เก็บ</v>
      </c>
      <c r="AW414" s="1">
        <f t="shared" si="20"/>
        <v>13953.293816562818</v>
      </c>
      <c r="AX414" s="1">
        <v>14426.372718098486</v>
      </c>
      <c r="AY414" s="1">
        <v>2324.3801652892562</v>
      </c>
    </row>
    <row r="415" spans="1:51" x14ac:dyDescent="0.2">
      <c r="A415" s="3">
        <v>45400</v>
      </c>
      <c r="B415">
        <v>45400</v>
      </c>
      <c r="C415" t="s">
        <v>1521</v>
      </c>
      <c r="D415" t="s">
        <v>66</v>
      </c>
      <c r="E415" t="s">
        <v>84</v>
      </c>
      <c r="F415" t="s">
        <v>281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712</v>
      </c>
      <c r="O415" s="1">
        <v>712</v>
      </c>
      <c r="P415" t="s">
        <v>1522</v>
      </c>
      <c r="Q415" s="2">
        <v>45400</v>
      </c>
      <c r="R415" t="s">
        <v>55</v>
      </c>
      <c r="S415">
        <v>0</v>
      </c>
      <c r="T415" t="s">
        <v>87</v>
      </c>
      <c r="U415" t="s">
        <v>71</v>
      </c>
      <c r="V415" s="1">
        <v>0</v>
      </c>
      <c r="W415" s="1">
        <v>619</v>
      </c>
      <c r="X415" s="1">
        <v>0</v>
      </c>
      <c r="Y415" t="s">
        <v>108</v>
      </c>
      <c r="Z415" t="s">
        <v>71</v>
      </c>
      <c r="AA415" t="s">
        <v>504</v>
      </c>
      <c r="AB415" s="1">
        <v>0</v>
      </c>
      <c r="AC415" s="4">
        <f>IF(ISNUMBER(MATCH(AD415, $AD$2:AD414, 0)), INDEX($AC$2:AC414, MATCH(AD415, $AD$2:AD414, 0)), MAX($AC$2:AC414)+1)</f>
        <v>6</v>
      </c>
      <c r="AD415" t="str">
        <f t="shared" si="21"/>
        <v>เชียงราย-เชียงใหม่</v>
      </c>
      <c r="AE415" t="s">
        <v>55</v>
      </c>
      <c r="AF415" s="1">
        <v>0</v>
      </c>
      <c r="AG415" s="1">
        <v>0</v>
      </c>
      <c r="AH415" s="1">
        <v>0</v>
      </c>
      <c r="AI415" t="s">
        <v>1523</v>
      </c>
      <c r="AJ415" s="1">
        <v>2</v>
      </c>
      <c r="AK415" s="1">
        <v>0</v>
      </c>
      <c r="AL415" s="1">
        <v>0</v>
      </c>
      <c r="AM415" s="1">
        <v>0</v>
      </c>
      <c r="AN415" s="1">
        <v>536.09069999999997</v>
      </c>
      <c r="AO415" s="1">
        <v>0</v>
      </c>
      <c r="AP415" s="1">
        <v>0</v>
      </c>
      <c r="AQ415" s="1">
        <v>0</v>
      </c>
      <c r="AR415" s="1">
        <v>1331</v>
      </c>
      <c r="AS415" s="1">
        <v>160.12882352941179</v>
      </c>
      <c r="AT415" s="1">
        <f>Table1[[#This Row],[รวมต้นทุนค่าเดินทาง]]+Table1[[#This Row],[รวมต้นทุนค่าซ่อม]]+Table1[[#This Row],[รวมค่าเสื่อม]]</f>
        <v>2799.2683584131328</v>
      </c>
      <c r="AU415" s="1">
        <f t="shared" si="19"/>
        <v>4428.3346813776061</v>
      </c>
      <c r="AV415" s="1" t="str" cm="1">
        <f t="array" ref="AV415">IF(AC415&lt;4, "เก็บ", IF(OR(AT415 &lt; PERCENTILE(IF($AC$2:$AC$5092=AC415, $AT$2:$AT$5092), 0.25) - 1.5 * (PERCENTILE(IF($AC$2:$AC$5092=AC415, $AT$2:$AT$5092), 0.75) - PERCENTILE(IF($AC$2:$AC$5092=AC415, $AT$2:$AT$5092), 0.25)), AT415 &gt; PERCENTILE(IF($AC$2:$AC$5092=AC415, $AT$2:$AT$5092), 0.75) + 1.5 * (PERCENTILE(IF($AC$2:$AC$5092=AC415, $AT$2:$AT$5092), 0.75) - PERCENTILE(IF($AC$2:$AC$5092=AC415, $AT$2:$AT$5092), 0.25))), "ตัด", "เก็บ"))</f>
        <v>เก็บ</v>
      </c>
      <c r="AW415" s="1">
        <f t="shared" si="20"/>
        <v>3873.7679454274344</v>
      </c>
      <c r="AX415" s="1">
        <v>2781.4385174989698</v>
      </c>
      <c r="AY415" s="1">
        <v>1308.1395348837209</v>
      </c>
    </row>
    <row r="416" spans="1:51" x14ac:dyDescent="0.2">
      <c r="A416" s="3">
        <v>45401</v>
      </c>
      <c r="B416">
        <v>45401</v>
      </c>
      <c r="C416" t="s">
        <v>1524</v>
      </c>
      <c r="D416" t="s">
        <v>66</v>
      </c>
      <c r="E416" t="s">
        <v>84</v>
      </c>
      <c r="F416" t="s">
        <v>99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712</v>
      </c>
      <c r="O416" s="1">
        <v>712</v>
      </c>
      <c r="P416" t="s">
        <v>1525</v>
      </c>
      <c r="Q416" s="2">
        <v>45401</v>
      </c>
      <c r="R416" t="s">
        <v>55</v>
      </c>
      <c r="S416">
        <v>0</v>
      </c>
      <c r="T416" t="s">
        <v>87</v>
      </c>
      <c r="U416" t="s">
        <v>71</v>
      </c>
      <c r="V416" s="1">
        <v>0</v>
      </c>
      <c r="W416" s="1">
        <v>619</v>
      </c>
      <c r="X416" s="1">
        <v>0</v>
      </c>
      <c r="Y416" t="s">
        <v>108</v>
      </c>
      <c r="Z416" t="s">
        <v>71</v>
      </c>
      <c r="AA416" t="s">
        <v>504</v>
      </c>
      <c r="AB416" s="1">
        <v>0</v>
      </c>
      <c r="AC416" s="4">
        <f>IF(ISNUMBER(MATCH(AD416, $AD$2:AD415, 0)), INDEX($AC$2:AC415, MATCH(AD416, $AD$2:AD415, 0)), MAX($AC$2:AC415)+1)</f>
        <v>6</v>
      </c>
      <c r="AD416" t="str">
        <f t="shared" si="21"/>
        <v>เชียงราย-เชียงใหม่</v>
      </c>
      <c r="AE416" t="s">
        <v>55</v>
      </c>
      <c r="AF416" s="1">
        <v>0</v>
      </c>
      <c r="AG416" s="1">
        <v>0</v>
      </c>
      <c r="AH416" s="1">
        <v>0</v>
      </c>
      <c r="AI416" t="s">
        <v>1526</v>
      </c>
      <c r="AJ416" s="1">
        <v>1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1331</v>
      </c>
      <c r="AS416" s="1">
        <v>118.8888888888889</v>
      </c>
      <c r="AT416" s="1">
        <f>Table1[[#This Row],[รวมต้นทุนค่าเดินทาง]]+Table1[[#This Row],[รวมต้นทุนค่าซ่อม]]+Table1[[#This Row],[รวมค่าเสื่อม]]</f>
        <v>2910.9278499278498</v>
      </c>
      <c r="AU416" s="1">
        <f t="shared" si="19"/>
        <v>4428.3346813776061</v>
      </c>
      <c r="AV416" s="1" t="str" cm="1">
        <f t="array" ref="AV416">IF(AC416&lt;4, "เก็บ", IF(OR(AT416 &lt; PERCENTILE(IF($AC$2:$AC$5092=AC416, $AT$2:$AT$5092), 0.25) - 1.5 * (PERCENTILE(IF($AC$2:$AC$5092=AC416, $AT$2:$AT$5092), 0.75) - PERCENTILE(IF($AC$2:$AC$5092=AC416, $AT$2:$AT$5092), 0.25)), AT416 &gt; PERCENTILE(IF($AC$2:$AC$5092=AC416, $AT$2:$AT$5092), 0.75) + 1.5 * (PERCENTILE(IF($AC$2:$AC$5092=AC416, $AT$2:$AT$5092), 0.75) - PERCENTILE(IF($AC$2:$AC$5092=AC416, $AT$2:$AT$5092), 0.25))), "ตัด", "เก็บ"))</f>
        <v>เก็บ</v>
      </c>
      <c r="AW416" s="1">
        <f t="shared" si="20"/>
        <v>3873.7679454274344</v>
      </c>
      <c r="AX416" s="1">
        <v>2781.4385174989698</v>
      </c>
      <c r="AY416" s="1">
        <v>1461.0389610389611</v>
      </c>
    </row>
    <row r="417" spans="1:51" x14ac:dyDescent="0.2">
      <c r="A417" s="3">
        <v>45401</v>
      </c>
      <c r="B417">
        <v>45401</v>
      </c>
      <c r="C417" t="s">
        <v>1527</v>
      </c>
      <c r="D417" t="s">
        <v>66</v>
      </c>
      <c r="E417" t="s">
        <v>184</v>
      </c>
      <c r="F417" t="s">
        <v>520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t="s">
        <v>1528</v>
      </c>
      <c r="Q417" s="2">
        <v>45401</v>
      </c>
      <c r="R417" t="s">
        <v>55</v>
      </c>
      <c r="S417">
        <v>0</v>
      </c>
      <c r="T417" t="s">
        <v>114</v>
      </c>
      <c r="U417" t="s">
        <v>71</v>
      </c>
      <c r="V417" s="1">
        <v>0</v>
      </c>
      <c r="W417" s="1">
        <v>1610</v>
      </c>
      <c r="X417" s="1">
        <v>0</v>
      </c>
      <c r="Y417" t="s">
        <v>114</v>
      </c>
      <c r="Z417" t="s">
        <v>71</v>
      </c>
      <c r="AA417" t="s">
        <v>1529</v>
      </c>
      <c r="AB417" s="1">
        <v>0</v>
      </c>
      <c r="AC417" s="4">
        <f>IF(ISNUMBER(MATCH(AD417, $AD$2:AD416, 0)), INDEX($AC$2:AC416, MATCH(AD417, $AD$2:AD416, 0)), MAX($AC$2:AC416)+1)</f>
        <v>7</v>
      </c>
      <c r="AD417" t="str">
        <f t="shared" si="21"/>
        <v>แม่สาย-เชียงใหม่</v>
      </c>
      <c r="AE417" t="s">
        <v>55</v>
      </c>
      <c r="AF417" s="1">
        <v>0</v>
      </c>
      <c r="AG417" s="1">
        <v>0</v>
      </c>
      <c r="AH417" s="1">
        <v>0</v>
      </c>
      <c r="AI417" t="s">
        <v>1530</v>
      </c>
      <c r="AJ417" s="1">
        <v>1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1610</v>
      </c>
      <c r="AS417" s="1">
        <v>89.490909090909085</v>
      </c>
      <c r="AT417" s="1">
        <f>Table1[[#This Row],[รวมต้นทุนค่าเดินทาง]]+Table1[[#This Row],[รวมต้นทุนค่าซ่อม]]+Table1[[#This Row],[รวมค่าเสื่อม]]</f>
        <v>3192.8537409493165</v>
      </c>
      <c r="AU417" s="1">
        <f t="shared" si="19"/>
        <v>4610.750953896033</v>
      </c>
      <c r="AV417" s="1" t="str" cm="1">
        <f t="array" ref="AV417">IF(AC417&lt;4, "เก็บ", IF(OR(AT417 &lt; PERCENTILE(IF($AC$2:$AC$5092=AC417, $AT$2:$AT$5092), 0.25) - 1.5 * (PERCENTILE(IF($AC$2:$AC$5092=AC417, $AT$2:$AT$5092), 0.75) - PERCENTILE(IF($AC$2:$AC$5092=AC417, $AT$2:$AT$5092), 0.25)), AT417 &gt; PERCENTILE(IF($AC$2:$AC$5092=AC417, $AT$2:$AT$5092), 0.75) + 1.5 * (PERCENTILE(IF($AC$2:$AC$5092=AC417, $AT$2:$AT$5092), 0.75) - PERCENTILE(IF($AC$2:$AC$5092=AC417, $AT$2:$AT$5092), 0.25))), "ตัด", "เก็บ"))</f>
        <v>เก็บ</v>
      </c>
      <c r="AW417" s="1">
        <f t="shared" si="20"/>
        <v>3940.0604671629926</v>
      </c>
      <c r="AX417" s="1">
        <v>3152.7453177985908</v>
      </c>
      <c r="AY417" s="1">
        <v>1493.3628318584072</v>
      </c>
    </row>
    <row r="418" spans="1:51" x14ac:dyDescent="0.2">
      <c r="A418" s="3">
        <v>45401</v>
      </c>
      <c r="B418">
        <v>45401</v>
      </c>
      <c r="C418" t="s">
        <v>1531</v>
      </c>
      <c r="D418" t="s">
        <v>66</v>
      </c>
      <c r="E418" t="s">
        <v>105</v>
      </c>
      <c r="F418" t="s">
        <v>137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t="s">
        <v>1532</v>
      </c>
      <c r="Q418" s="2">
        <v>45401</v>
      </c>
      <c r="R418" t="s">
        <v>55</v>
      </c>
      <c r="S418">
        <v>0</v>
      </c>
      <c r="T418" t="s">
        <v>114</v>
      </c>
      <c r="U418" t="s">
        <v>71</v>
      </c>
      <c r="V418" s="1">
        <v>0</v>
      </c>
      <c r="W418" s="1">
        <v>1610</v>
      </c>
      <c r="X418" s="1">
        <v>0</v>
      </c>
      <c r="Y418" t="s">
        <v>114</v>
      </c>
      <c r="Z418" t="s">
        <v>71</v>
      </c>
      <c r="AA418" t="s">
        <v>1054</v>
      </c>
      <c r="AB418" s="1">
        <v>0</v>
      </c>
      <c r="AC418" s="4">
        <f>IF(ISNUMBER(MATCH(AD418, $AD$2:AD417, 0)), INDEX($AC$2:AC417, MATCH(AD418, $AD$2:AD417, 0)), MAX($AC$2:AC417)+1)</f>
        <v>7</v>
      </c>
      <c r="AD418" t="str">
        <f t="shared" si="21"/>
        <v>แม่สาย-เชียงใหม่</v>
      </c>
      <c r="AE418" t="s">
        <v>55</v>
      </c>
      <c r="AF418" s="1">
        <v>0</v>
      </c>
      <c r="AG418" s="1">
        <v>0</v>
      </c>
      <c r="AH418" s="1">
        <v>0</v>
      </c>
      <c r="AI418" t="s">
        <v>1533</v>
      </c>
      <c r="AJ418" s="1">
        <v>1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1610</v>
      </c>
      <c r="AS418" s="1">
        <v>145.36411764705881</v>
      </c>
      <c r="AT418" s="1">
        <f>Table1[[#This Row],[รวมต้นทุนค่าเดินทาง]]+Table1[[#This Row],[รวมต้นทุนค่าซ่อม]]+Table1[[#This Row],[รวมค่าเสื่อม]]</f>
        <v>3261.6402682746739</v>
      </c>
      <c r="AU418" s="1">
        <f t="shared" si="19"/>
        <v>4610.750953896033</v>
      </c>
      <c r="AV418" s="1" t="str" cm="1">
        <f t="array" ref="AV418">IF(AC418&lt;4, "เก็บ", IF(OR(AT418 &lt; PERCENTILE(IF($AC$2:$AC$5092=AC418, $AT$2:$AT$5092), 0.25) - 1.5 * (PERCENTILE(IF($AC$2:$AC$5092=AC418, $AT$2:$AT$5092), 0.75) - PERCENTILE(IF($AC$2:$AC$5092=AC418, $AT$2:$AT$5092), 0.25)), AT418 &gt; PERCENTILE(IF($AC$2:$AC$5092=AC418, $AT$2:$AT$5092), 0.75) + 1.5 * (PERCENTILE(IF($AC$2:$AC$5092=AC418, $AT$2:$AT$5092), 0.75) - PERCENTILE(IF($AC$2:$AC$5092=AC418, $AT$2:$AT$5092), 0.25))), "ตัด", "เก็บ"))</f>
        <v>เก็บ</v>
      </c>
      <c r="AW418" s="1">
        <f t="shared" si="20"/>
        <v>3940.0604671629926</v>
      </c>
      <c r="AX418" s="1">
        <v>3152.7453177985908</v>
      </c>
      <c r="AY418" s="1">
        <v>1506.2761506276152</v>
      </c>
    </row>
    <row r="419" spans="1:51" x14ac:dyDescent="0.2">
      <c r="A419" s="3">
        <v>45402</v>
      </c>
      <c r="B419">
        <v>45402</v>
      </c>
      <c r="C419" t="s">
        <v>1534</v>
      </c>
      <c r="D419" t="s">
        <v>66</v>
      </c>
      <c r="E419" t="s">
        <v>67</v>
      </c>
      <c r="F419" t="s">
        <v>277</v>
      </c>
      <c r="G419" s="1">
        <v>0</v>
      </c>
      <c r="H419" s="1">
        <v>0</v>
      </c>
      <c r="I419" s="1">
        <v>500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500</v>
      </c>
      <c r="P419" t="s">
        <v>1535</v>
      </c>
      <c r="Q419" s="2">
        <v>45402</v>
      </c>
      <c r="R419" t="s">
        <v>70</v>
      </c>
      <c r="S419">
        <v>0</v>
      </c>
      <c r="T419" t="s">
        <v>71</v>
      </c>
      <c r="U419" t="s">
        <v>72</v>
      </c>
      <c r="V419" s="1">
        <v>0</v>
      </c>
      <c r="W419" s="1">
        <v>0</v>
      </c>
      <c r="X419" s="1">
        <v>0</v>
      </c>
      <c r="AA419" t="s">
        <v>58</v>
      </c>
      <c r="AB419" s="1">
        <v>0</v>
      </c>
      <c r="AC419" s="4">
        <f>IF(ISNUMBER(MATCH(AD419, $AD$2:AD418, 0)), INDEX($AC$2:AC418, MATCH(AD419, $AD$2:AD418, 0)), MAX($AC$2:AC418)+1)</f>
        <v>2</v>
      </c>
      <c r="AD419" t="str">
        <f t="shared" si="21"/>
        <v>เชียงใหม่-พุทธมณฑลสาย 5</v>
      </c>
      <c r="AE419" t="s">
        <v>73</v>
      </c>
      <c r="AF419" s="1">
        <v>0</v>
      </c>
      <c r="AG419" s="1">
        <v>0</v>
      </c>
      <c r="AH419" s="1">
        <v>0</v>
      </c>
      <c r="AI419" t="s">
        <v>1536</v>
      </c>
      <c r="AJ419" s="1">
        <v>1</v>
      </c>
      <c r="AK419" s="1">
        <v>720</v>
      </c>
      <c r="AL419" s="1">
        <v>720</v>
      </c>
      <c r="AM419" s="1">
        <v>1</v>
      </c>
      <c r="AN419" s="1">
        <v>0</v>
      </c>
      <c r="AO419" s="1">
        <v>0</v>
      </c>
      <c r="AP419" s="1">
        <v>0</v>
      </c>
      <c r="AQ419" s="1">
        <v>0</v>
      </c>
      <c r="AR419" s="1">
        <v>500</v>
      </c>
      <c r="AS419" s="1">
        <v>0</v>
      </c>
      <c r="AT419" s="1">
        <f>Table1[[#This Row],[รวมต้นทุนค่าเดินทาง]]+Table1[[#This Row],[รวมต้นทุนค่าซ่อม]]+Table1[[#This Row],[รวมค่าเสื่อม]]</f>
        <v>1630.2952265950369</v>
      </c>
      <c r="AU419" s="1">
        <f t="shared" si="19"/>
        <v>5026.5629662053279</v>
      </c>
      <c r="AV419" s="1" t="str" cm="1">
        <f t="array" ref="AV419">IF(AC419&lt;4, "เก็บ", IF(OR(AT419 &lt; PERCENTILE(IF($AC$2:$AC$5092=AC419, $AT$2:$AT$5092), 0.25) - 1.5 * (PERCENTILE(IF($AC$2:$AC$5092=AC419, $AT$2:$AT$5092), 0.75) - PERCENTILE(IF($AC$2:$AC$5092=AC419, $AT$2:$AT$5092), 0.25)), AT419 &gt; PERCENTILE(IF($AC$2:$AC$5092=AC419, $AT$2:$AT$5092), 0.75) + 1.5 * (PERCENTILE(IF($AC$2:$AC$5092=AC419, $AT$2:$AT$5092), 0.75) - PERCENTILE(IF($AC$2:$AC$5092=AC419, $AT$2:$AT$5092), 0.25))), "ตัด", "เก็บ"))</f>
        <v>เก็บ</v>
      </c>
      <c r="AW419" s="1">
        <f t="shared" si="20"/>
        <v>5026.5629662053279</v>
      </c>
      <c r="AX419" s="1">
        <v>4064.5059139663294</v>
      </c>
      <c r="AY419" s="1">
        <v>1130.2952265950369</v>
      </c>
    </row>
    <row r="420" spans="1:51" x14ac:dyDescent="0.2">
      <c r="A420" s="3">
        <v>45402</v>
      </c>
      <c r="B420">
        <v>45402</v>
      </c>
      <c r="C420" t="s">
        <v>1537</v>
      </c>
      <c r="D420" t="s">
        <v>66</v>
      </c>
      <c r="E420" t="s">
        <v>148</v>
      </c>
      <c r="F420" t="s">
        <v>1080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t="s">
        <v>1538</v>
      </c>
      <c r="Q420" s="2">
        <v>45404</v>
      </c>
      <c r="R420" t="s">
        <v>55</v>
      </c>
      <c r="S420">
        <v>0</v>
      </c>
      <c r="T420" t="s">
        <v>101</v>
      </c>
      <c r="U420" t="s">
        <v>88</v>
      </c>
      <c r="V420" s="1">
        <v>0</v>
      </c>
      <c r="W420" s="1">
        <v>1070</v>
      </c>
      <c r="X420" s="1">
        <v>0</v>
      </c>
      <c r="Y420" t="s">
        <v>101</v>
      </c>
      <c r="Z420" t="s">
        <v>88</v>
      </c>
      <c r="AA420" t="s">
        <v>1539</v>
      </c>
      <c r="AB420" s="1">
        <v>0</v>
      </c>
      <c r="AC420" s="4">
        <f>IF(ISNUMBER(MATCH(AD420, $AD$2:AD419, 0)), INDEX($AC$2:AC419, MATCH(AD420, $AD$2:AD419, 0)), MAX($AC$2:AC419)+1)</f>
        <v>29</v>
      </c>
      <c r="AD420" t="str">
        <f t="shared" si="21"/>
        <v>พะเยา-แพร่</v>
      </c>
      <c r="AE420" t="s">
        <v>55</v>
      </c>
      <c r="AF420" s="1">
        <v>0</v>
      </c>
      <c r="AG420" s="1">
        <v>0</v>
      </c>
      <c r="AH420" s="1">
        <v>0</v>
      </c>
      <c r="AI420" t="s">
        <v>1540</v>
      </c>
      <c r="AJ420" s="1">
        <v>1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1070</v>
      </c>
      <c r="AS420" s="1">
        <v>1122.223529411765</v>
      </c>
      <c r="AT420" s="1">
        <f>Table1[[#This Row],[รวมต้นทุนค่าเดินทาง]]+Table1[[#This Row],[รวมต้นทุนค่าซ่อม]]+Table1[[#This Row],[รวมค่าเสื่อม]]</f>
        <v>3386.1010804321731</v>
      </c>
      <c r="AU420" s="1">
        <f t="shared" si="19"/>
        <v>3471.5634391684098</v>
      </c>
      <c r="AV420" s="1" t="str" cm="1">
        <f t="array" ref="AV420">IF(AC420&lt;4, "เก็บ", IF(OR(AT420 &lt; PERCENTILE(IF($AC$2:$AC$5092=AC420, $AT$2:$AT$5092), 0.25) - 1.5 * (PERCENTILE(IF($AC$2:$AC$5092=AC420, $AT$2:$AT$5092), 0.75) - PERCENTILE(IF($AC$2:$AC$5092=AC420, $AT$2:$AT$5092), 0.25)), AT420 &gt; PERCENTILE(IF($AC$2:$AC$5092=AC420, $AT$2:$AT$5092), 0.75) + 1.5 * (PERCENTILE(IF($AC$2:$AC$5092=AC420, $AT$2:$AT$5092), 0.75) - PERCENTILE(IF($AC$2:$AC$5092=AC420, $AT$2:$AT$5092), 0.25))), "ตัด", "เก็บ"))</f>
        <v>เก็บ</v>
      </c>
      <c r="AW420" s="1">
        <f t="shared" si="20"/>
        <v>3612.8061928931315</v>
      </c>
      <c r="AX420" s="1">
        <v>3038.9900654076114</v>
      </c>
      <c r="AY420" s="1">
        <v>1193.8775510204082</v>
      </c>
    </row>
    <row r="421" spans="1:51" x14ac:dyDescent="0.2">
      <c r="A421" s="3">
        <v>45402</v>
      </c>
      <c r="B421">
        <v>45402</v>
      </c>
      <c r="C421" t="s">
        <v>1541</v>
      </c>
      <c r="D421" t="s">
        <v>66</v>
      </c>
      <c r="E421" t="s">
        <v>105</v>
      </c>
      <c r="F421" t="s">
        <v>303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755</v>
      </c>
      <c r="O421" s="1">
        <v>755</v>
      </c>
      <c r="P421" t="s">
        <v>1542</v>
      </c>
      <c r="Q421" s="2">
        <v>45402</v>
      </c>
      <c r="R421" t="s">
        <v>55</v>
      </c>
      <c r="S421">
        <v>0</v>
      </c>
      <c r="T421" t="s">
        <v>87</v>
      </c>
      <c r="U421" t="s">
        <v>71</v>
      </c>
      <c r="V421" s="1">
        <v>0</v>
      </c>
      <c r="W421" s="1">
        <v>661</v>
      </c>
      <c r="X421" s="1">
        <v>0</v>
      </c>
      <c r="Y421" t="s">
        <v>108</v>
      </c>
      <c r="Z421" t="s">
        <v>71</v>
      </c>
      <c r="AA421" t="s">
        <v>733</v>
      </c>
      <c r="AB421" s="1">
        <v>0</v>
      </c>
      <c r="AC421" s="4">
        <f>IF(ISNUMBER(MATCH(AD421, $AD$2:AD420, 0)), INDEX($AC$2:AC420, MATCH(AD421, $AD$2:AD420, 0)), MAX($AC$2:AC420)+1)</f>
        <v>6</v>
      </c>
      <c r="AD421" t="str">
        <f t="shared" si="21"/>
        <v>เชียงราย-เชียงใหม่</v>
      </c>
      <c r="AE421" t="s">
        <v>55</v>
      </c>
      <c r="AF421" s="1">
        <v>0</v>
      </c>
      <c r="AG421" s="1">
        <v>0</v>
      </c>
      <c r="AH421" s="1">
        <v>0</v>
      </c>
      <c r="AI421" t="s">
        <v>1543</v>
      </c>
      <c r="AJ421" s="1">
        <v>1</v>
      </c>
      <c r="AK421" s="1">
        <v>0</v>
      </c>
      <c r="AL421" s="1">
        <v>0</v>
      </c>
      <c r="AM421" s="1">
        <v>0</v>
      </c>
      <c r="AN421" s="1">
        <v>585.97140000000002</v>
      </c>
      <c r="AO421" s="1">
        <v>0</v>
      </c>
      <c r="AP421" s="1">
        <v>0</v>
      </c>
      <c r="AQ421" s="1">
        <v>0</v>
      </c>
      <c r="AR421" s="1">
        <v>1416</v>
      </c>
      <c r="AS421" s="1">
        <v>170.074375</v>
      </c>
      <c r="AT421" s="1">
        <f>Table1[[#This Row],[รวมต้นทุนค่าเดินทาง]]+Table1[[#This Row],[รวมต้นทุนค่าซ่อม]]+Table1[[#This Row],[รวมค่าเสื่อม]]</f>
        <v>3284.1875825471698</v>
      </c>
      <c r="AU421" s="1">
        <f t="shared" si="19"/>
        <v>4428.3346813776061</v>
      </c>
      <c r="AV421" s="1" t="str" cm="1">
        <f t="array" ref="AV421">IF(AC421&lt;4, "เก็บ", IF(OR(AT421 &lt; PERCENTILE(IF($AC$2:$AC$5092=AC421, $AT$2:$AT$5092), 0.25) - 1.5 * (PERCENTILE(IF($AC$2:$AC$5092=AC421, $AT$2:$AT$5092), 0.75) - PERCENTILE(IF($AC$2:$AC$5092=AC421, $AT$2:$AT$5092), 0.25)), AT421 &gt; PERCENTILE(IF($AC$2:$AC$5092=AC421, $AT$2:$AT$5092), 0.75) + 1.5 * (PERCENTILE(IF($AC$2:$AC$5092=AC421, $AT$2:$AT$5092), 0.75) - PERCENTILE(IF($AC$2:$AC$5092=AC421, $AT$2:$AT$5092), 0.25))), "ตัด", "เก็บ"))</f>
        <v>เก็บ</v>
      </c>
      <c r="AW421" s="1">
        <f t="shared" si="20"/>
        <v>3873.7679454274344</v>
      </c>
      <c r="AX421" s="1">
        <v>2781.4385174989698</v>
      </c>
      <c r="AY421" s="1">
        <v>1698.1132075471698</v>
      </c>
    </row>
    <row r="422" spans="1:51" x14ac:dyDescent="0.2">
      <c r="A422" s="3">
        <v>45404</v>
      </c>
      <c r="B422">
        <v>45404</v>
      </c>
      <c r="C422" t="s">
        <v>1544</v>
      </c>
      <c r="D422" t="s">
        <v>66</v>
      </c>
      <c r="E422" t="s">
        <v>124</v>
      </c>
      <c r="F422" t="s">
        <v>125</v>
      </c>
      <c r="G422" s="1">
        <v>0</v>
      </c>
      <c r="H422" s="1">
        <v>1007</v>
      </c>
      <c r="I422" s="1">
        <v>500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500</v>
      </c>
      <c r="P422" t="s">
        <v>1545</v>
      </c>
      <c r="Q422" s="2">
        <v>45404</v>
      </c>
      <c r="R422" t="s">
        <v>70</v>
      </c>
      <c r="S422">
        <v>0</v>
      </c>
      <c r="T422" t="s">
        <v>71</v>
      </c>
      <c r="U422" t="s">
        <v>161</v>
      </c>
      <c r="V422" s="1">
        <v>0</v>
      </c>
      <c r="W422" s="1">
        <v>0</v>
      </c>
      <c r="X422" s="1">
        <v>0</v>
      </c>
      <c r="AA422" t="s">
        <v>58</v>
      </c>
      <c r="AB422" s="1">
        <v>0</v>
      </c>
      <c r="AC422" s="4">
        <f>IF(ISNUMBER(MATCH(AD422, $AD$2:AD421, 0)), INDEX($AC$2:AC421, MATCH(AD422, $AD$2:AD421, 0)), MAX($AC$2:AC421)+1)</f>
        <v>9</v>
      </c>
      <c r="AD422" t="str">
        <f t="shared" si="21"/>
        <v>เชียงใหม่-พุทธมณฑลสาย 2</v>
      </c>
      <c r="AE422" t="s">
        <v>73</v>
      </c>
      <c r="AF422" s="1">
        <v>0</v>
      </c>
      <c r="AG422" s="1">
        <v>0</v>
      </c>
      <c r="AH422" s="1">
        <v>0</v>
      </c>
      <c r="AI422" t="s">
        <v>1546</v>
      </c>
      <c r="AJ422" s="1">
        <v>1</v>
      </c>
      <c r="AK422" s="1">
        <v>720</v>
      </c>
      <c r="AL422" s="1">
        <v>720</v>
      </c>
      <c r="AM422" s="1">
        <v>1</v>
      </c>
      <c r="AN422" s="1">
        <v>0</v>
      </c>
      <c r="AO422" s="1">
        <v>0</v>
      </c>
      <c r="AP422" s="1">
        <v>0</v>
      </c>
      <c r="AQ422" s="1">
        <v>0</v>
      </c>
      <c r="AR422" s="1">
        <v>1507</v>
      </c>
      <c r="AS422" s="1">
        <v>90.36</v>
      </c>
      <c r="AT422" s="1">
        <f>Table1[[#This Row],[รวมต้นทุนค่าเดินทาง]]+Table1[[#This Row],[รวมต้นทุนค่าซ่อม]]+Table1[[#This Row],[รวมค่าเสื่อม]]</f>
        <v>3657.0765991902836</v>
      </c>
      <c r="AU422" s="1">
        <f t="shared" si="19"/>
        <v>4623.2312262414152</v>
      </c>
      <c r="AV422" s="1" t="str" cm="1">
        <f t="array" ref="AV422">IF(AC422&lt;4, "เก็บ", IF(OR(AT422 &lt; PERCENTILE(IF($AC$2:$AC$5092=AC422, $AT$2:$AT$5092), 0.25) - 1.5 * (PERCENTILE(IF($AC$2:$AC$5092=AC422, $AT$2:$AT$5092), 0.75) - PERCENTILE(IF($AC$2:$AC$5092=AC422, $AT$2:$AT$5092), 0.25)), AT422 &gt; PERCENTILE(IF($AC$2:$AC$5092=AC422, $AT$2:$AT$5092), 0.75) + 1.5 * (PERCENTILE(IF($AC$2:$AC$5092=AC422, $AT$2:$AT$5092), 0.75) - PERCENTILE(IF($AC$2:$AC$5092=AC422, $AT$2:$AT$5092), 0.25))), "ตัด", "เก็บ"))</f>
        <v>เก็บ</v>
      </c>
      <c r="AW422" s="1">
        <f t="shared" si="20"/>
        <v>4005.4952465164292</v>
      </c>
      <c r="AX422" s="1">
        <v>2577.9546108768855</v>
      </c>
      <c r="AY422" s="1">
        <v>2059.7165991902834</v>
      </c>
    </row>
    <row r="423" spans="1:51" x14ac:dyDescent="0.2">
      <c r="A423" s="3">
        <v>45404</v>
      </c>
      <c r="B423">
        <v>45404</v>
      </c>
      <c r="C423" t="s">
        <v>1547</v>
      </c>
      <c r="D423" t="s">
        <v>51</v>
      </c>
      <c r="E423" t="s">
        <v>61</v>
      </c>
      <c r="F423" t="s">
        <v>299</v>
      </c>
      <c r="G423" s="1">
        <v>2700</v>
      </c>
      <c r="H423" s="1">
        <v>4212</v>
      </c>
      <c r="I423" s="1">
        <v>1900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4600</v>
      </c>
      <c r="P423" t="s">
        <v>1548</v>
      </c>
      <c r="Q423" s="2">
        <v>45405</v>
      </c>
      <c r="R423" t="s">
        <v>55</v>
      </c>
      <c r="S423">
        <v>0</v>
      </c>
      <c r="T423" t="s">
        <v>71</v>
      </c>
      <c r="U423" t="s">
        <v>57</v>
      </c>
      <c r="V423" s="1">
        <v>2500</v>
      </c>
      <c r="W423" s="1">
        <v>0</v>
      </c>
      <c r="X423" s="1">
        <v>0</v>
      </c>
      <c r="AA423" t="s">
        <v>58</v>
      </c>
      <c r="AB423" s="1">
        <v>0</v>
      </c>
      <c r="AC423" s="4">
        <f>IF(ISNUMBER(MATCH(AD423, $AD$2:AD422, 0)), INDEX($AC$2:AC422, MATCH(AD423, $AD$2:AD422, 0)), MAX($AC$2:AC422)+1)</f>
        <v>10</v>
      </c>
      <c r="AD423" t="str">
        <f t="shared" si="21"/>
        <v>เชียงใหม่-กองลอย</v>
      </c>
      <c r="AE423" t="s">
        <v>55</v>
      </c>
      <c r="AF423" s="1">
        <v>0</v>
      </c>
      <c r="AG423" s="1">
        <v>0</v>
      </c>
      <c r="AH423" s="1">
        <v>0</v>
      </c>
      <c r="AI423" t="s">
        <v>1549</v>
      </c>
      <c r="AJ423" s="1">
        <v>1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11312</v>
      </c>
      <c r="AS423" s="1">
        <v>17.12</v>
      </c>
      <c r="AT423" s="1">
        <f>Table1[[#This Row],[รวมต้นทุนค่าเดินทาง]]+Table1[[#This Row],[รวมต้นทุนค่าซ่อม]]+Table1[[#This Row],[รวมค่าเสื่อม]]</f>
        <v>13097.987924528303</v>
      </c>
      <c r="AU423" s="1">
        <f t="shared" si="19"/>
        <v>14957.32855761775</v>
      </c>
      <c r="AV423" s="1" t="str" cm="1">
        <f t="array" ref="AV423">IF(AC423&lt;4, "เก็บ", IF(OR(AT423 &lt; PERCENTILE(IF($AC$2:$AC$5092=AC423, $AT$2:$AT$5092), 0.25) - 1.5 * (PERCENTILE(IF($AC$2:$AC$5092=AC423, $AT$2:$AT$5092), 0.75) - PERCENTILE(IF($AC$2:$AC$5092=AC423, $AT$2:$AT$5092), 0.25)), AT423 &gt; PERCENTILE(IF($AC$2:$AC$5092=AC423, $AT$2:$AT$5092), 0.75) + 1.5 * (PERCENTILE(IF($AC$2:$AC$5092=AC423, $AT$2:$AT$5092), 0.75) - PERCENTILE(IF($AC$2:$AC$5092=AC423, $AT$2:$AT$5092), 0.25))), "ตัด", "เก็บ"))</f>
        <v>เก็บ</v>
      </c>
      <c r="AW423" s="1">
        <f t="shared" si="20"/>
        <v>14419.089162907676</v>
      </c>
      <c r="AX423" s="1">
        <v>15077.196593123563</v>
      </c>
      <c r="AY423" s="1">
        <v>1768.867924528302</v>
      </c>
    </row>
    <row r="424" spans="1:51" x14ac:dyDescent="0.2">
      <c r="A424" s="3">
        <v>45404</v>
      </c>
      <c r="B424">
        <v>45404</v>
      </c>
      <c r="C424" t="s">
        <v>1550</v>
      </c>
      <c r="D424" t="s">
        <v>66</v>
      </c>
      <c r="E424" t="s">
        <v>67</v>
      </c>
      <c r="F424" t="s">
        <v>770</v>
      </c>
      <c r="G424" s="1">
        <v>0</v>
      </c>
      <c r="H424" s="1">
        <v>976</v>
      </c>
      <c r="I424" s="1">
        <v>400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400</v>
      </c>
      <c r="P424" t="s">
        <v>1551</v>
      </c>
      <c r="Q424" s="2">
        <v>45404</v>
      </c>
      <c r="R424" t="s">
        <v>70</v>
      </c>
      <c r="S424">
        <v>0</v>
      </c>
      <c r="T424" t="s">
        <v>71</v>
      </c>
      <c r="U424" t="s">
        <v>93</v>
      </c>
      <c r="V424" s="1">
        <v>0</v>
      </c>
      <c r="W424" s="1">
        <v>0</v>
      </c>
      <c r="X424" s="1">
        <v>0</v>
      </c>
      <c r="AA424" t="s">
        <v>58</v>
      </c>
      <c r="AB424" s="1">
        <v>0</v>
      </c>
      <c r="AC424" s="4">
        <f>IF(ISNUMBER(MATCH(AD424, $AD$2:AD423, 0)), INDEX($AC$2:AC423, MATCH(AD424, $AD$2:AD423, 0)), MAX($AC$2:AC423)+1)</f>
        <v>4</v>
      </c>
      <c r="AD424" t="str">
        <f t="shared" si="21"/>
        <v>เชียงใหม่-ตลาดไท</v>
      </c>
      <c r="AE424" t="s">
        <v>73</v>
      </c>
      <c r="AF424" s="1">
        <v>0</v>
      </c>
      <c r="AG424" s="1">
        <v>0</v>
      </c>
      <c r="AH424" s="1">
        <v>0</v>
      </c>
      <c r="AI424" t="s">
        <v>1552</v>
      </c>
      <c r="AJ424" s="1">
        <v>1</v>
      </c>
      <c r="AK424" s="1">
        <v>720</v>
      </c>
      <c r="AL424" s="1">
        <v>720</v>
      </c>
      <c r="AM424" s="1">
        <v>1</v>
      </c>
      <c r="AN424" s="1">
        <v>0</v>
      </c>
      <c r="AO424" s="1">
        <v>0</v>
      </c>
      <c r="AP424" s="1">
        <v>0</v>
      </c>
      <c r="AQ424" s="1">
        <v>0</v>
      </c>
      <c r="AR424" s="1">
        <v>1376</v>
      </c>
      <c r="AS424" s="1">
        <v>38.520000000000003</v>
      </c>
      <c r="AT424" s="1">
        <f>Table1[[#This Row],[รวมต้นทุนค่าเดินทาง]]+Table1[[#This Row],[รวมต้นทุนค่าซ่อม]]+Table1[[#This Row],[รวมค่าเสื่อม]]</f>
        <v>3389.9437288135596</v>
      </c>
      <c r="AU424" s="1">
        <f t="shared" si="19"/>
        <v>4256.109283997258</v>
      </c>
      <c r="AV424" s="1" t="str" cm="1">
        <f t="array" ref="AV424">IF(AC424&lt;4, "เก็บ", IF(OR(AT424 &lt; PERCENTILE(IF($AC$2:$AC$5092=AC424, $AT$2:$AT$5092), 0.25) - 1.5 * (PERCENTILE(IF($AC$2:$AC$5092=AC424, $AT$2:$AT$5092), 0.75) - PERCENTILE(IF($AC$2:$AC$5092=AC424, $AT$2:$AT$5092), 0.25)), AT424 &gt; PERCENTILE(IF($AC$2:$AC$5092=AC424, $AT$2:$AT$5092), 0.75) + 1.5 * (PERCENTILE(IF($AC$2:$AC$5092=AC424, $AT$2:$AT$5092), 0.75) - PERCENTILE(IF($AC$2:$AC$5092=AC424, $AT$2:$AT$5092), 0.25))), "ตัด", "เก็บ"))</f>
        <v>เก็บ</v>
      </c>
      <c r="AW424" s="1">
        <f t="shared" si="20"/>
        <v>3807.0727671795808</v>
      </c>
      <c r="AX424" s="1">
        <v>2335.0230876608157</v>
      </c>
      <c r="AY424" s="1">
        <v>1975.4237288135594</v>
      </c>
    </row>
    <row r="425" spans="1:51" x14ac:dyDescent="0.2">
      <c r="A425" s="3">
        <v>45404</v>
      </c>
      <c r="B425">
        <v>45404</v>
      </c>
      <c r="C425" t="s">
        <v>1553</v>
      </c>
      <c r="D425" t="s">
        <v>66</v>
      </c>
      <c r="E425" t="s">
        <v>67</v>
      </c>
      <c r="F425" t="s">
        <v>381</v>
      </c>
      <c r="G425" s="1">
        <v>0</v>
      </c>
      <c r="H425" s="1">
        <v>1007</v>
      </c>
      <c r="I425" s="1">
        <v>500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500</v>
      </c>
      <c r="P425" t="s">
        <v>1554</v>
      </c>
      <c r="Q425" s="2">
        <v>45404</v>
      </c>
      <c r="R425" t="s">
        <v>70</v>
      </c>
      <c r="S425">
        <v>0</v>
      </c>
      <c r="T425" t="s">
        <v>71</v>
      </c>
      <c r="U425" t="s">
        <v>161</v>
      </c>
      <c r="V425" s="1">
        <v>0</v>
      </c>
      <c r="W425" s="1">
        <v>0</v>
      </c>
      <c r="X425" s="1">
        <v>0</v>
      </c>
      <c r="AA425" t="s">
        <v>58</v>
      </c>
      <c r="AB425" s="1">
        <v>0</v>
      </c>
      <c r="AC425" s="4">
        <f>IF(ISNUMBER(MATCH(AD425, $AD$2:AD424, 0)), INDEX($AC$2:AC424, MATCH(AD425, $AD$2:AD424, 0)), MAX($AC$2:AC424)+1)</f>
        <v>9</v>
      </c>
      <c r="AD425" t="str">
        <f t="shared" si="21"/>
        <v>เชียงใหม่-พุทธมณฑลสาย 2</v>
      </c>
      <c r="AE425" t="s">
        <v>73</v>
      </c>
      <c r="AF425" s="1">
        <v>0</v>
      </c>
      <c r="AG425" s="1">
        <v>0</v>
      </c>
      <c r="AH425" s="1">
        <v>0</v>
      </c>
      <c r="AI425" t="s">
        <v>1555</v>
      </c>
      <c r="AJ425" s="1">
        <v>1</v>
      </c>
      <c r="AK425" s="1">
        <v>720</v>
      </c>
      <c r="AL425" s="1">
        <v>720</v>
      </c>
      <c r="AM425" s="1">
        <v>1</v>
      </c>
      <c r="AN425" s="1">
        <v>0</v>
      </c>
      <c r="AO425" s="1">
        <v>0</v>
      </c>
      <c r="AP425" s="1">
        <v>0</v>
      </c>
      <c r="AQ425" s="1">
        <v>0</v>
      </c>
      <c r="AR425" s="1">
        <v>1507</v>
      </c>
      <c r="AS425" s="1">
        <v>1340.68</v>
      </c>
      <c r="AT425" s="1">
        <f>Table1[[#This Row],[รวมต้นทุนค่าเดินทาง]]+Table1[[#This Row],[รวมต้นทุนค่าซ่อม]]+Table1[[#This Row],[รวมค่าเสื่อม]]</f>
        <v>4706.6782600049719</v>
      </c>
      <c r="AU425" s="1">
        <f t="shared" si="19"/>
        <v>4623.2312262414152</v>
      </c>
      <c r="AV425" s="1" t="str" cm="1">
        <f t="array" ref="AV425">IF(AC425&lt;4, "เก็บ", IF(OR(AT425 &lt; PERCENTILE(IF($AC$2:$AC$5092=AC425, $AT$2:$AT$5092), 0.25) - 1.5 * (PERCENTILE(IF($AC$2:$AC$5092=AC425, $AT$2:$AT$5092), 0.75) - PERCENTILE(IF($AC$2:$AC$5092=AC425, $AT$2:$AT$5092), 0.25)), AT425 &gt; PERCENTILE(IF($AC$2:$AC$5092=AC425, $AT$2:$AT$5092), 0.75) + 1.5 * (PERCENTILE(IF($AC$2:$AC$5092=AC425, $AT$2:$AT$5092), 0.75) - PERCENTILE(IF($AC$2:$AC$5092=AC425, $AT$2:$AT$5092), 0.25))), "ตัด", "เก็บ"))</f>
        <v>เก็บ</v>
      </c>
      <c r="AW425" s="1">
        <f t="shared" si="20"/>
        <v>4005.4952465164292</v>
      </c>
      <c r="AX425" s="1">
        <v>2577.9546108768855</v>
      </c>
      <c r="AY425" s="1">
        <v>1858.9982600049716</v>
      </c>
    </row>
    <row r="426" spans="1:51" x14ac:dyDescent="0.2">
      <c r="A426" s="3">
        <v>45404</v>
      </c>
      <c r="B426">
        <v>45404</v>
      </c>
      <c r="C426" t="s">
        <v>1556</v>
      </c>
      <c r="D426" t="s">
        <v>66</v>
      </c>
      <c r="E426" t="s">
        <v>124</v>
      </c>
      <c r="F426" t="s">
        <v>313</v>
      </c>
      <c r="G426" s="1">
        <v>0</v>
      </c>
      <c r="H426" s="1">
        <v>755</v>
      </c>
      <c r="I426" s="1">
        <v>400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400</v>
      </c>
      <c r="P426" t="s">
        <v>1557</v>
      </c>
      <c r="Q426" s="2">
        <v>45404</v>
      </c>
      <c r="R426" t="s">
        <v>70</v>
      </c>
      <c r="S426">
        <v>0</v>
      </c>
      <c r="T426" t="s">
        <v>88</v>
      </c>
      <c r="U426" t="s">
        <v>93</v>
      </c>
      <c r="V426" s="1">
        <v>0</v>
      </c>
      <c r="W426" s="1">
        <v>0</v>
      </c>
      <c r="X426" s="1">
        <v>0</v>
      </c>
      <c r="AA426" t="s">
        <v>58</v>
      </c>
      <c r="AB426" s="1">
        <v>0</v>
      </c>
      <c r="AC426" s="4">
        <f>IF(ISNUMBER(MATCH(AD426, $AD$2:AD425, 0)), INDEX($AC$2:AC425, MATCH(AD426, $AD$2:AD425, 0)), MAX($AC$2:AC425)+1)</f>
        <v>51</v>
      </c>
      <c r="AD426" t="str">
        <f t="shared" si="21"/>
        <v>แพร่-ตลาดไท</v>
      </c>
      <c r="AE426" t="s">
        <v>73</v>
      </c>
      <c r="AF426" s="1">
        <v>0</v>
      </c>
      <c r="AG426" s="1">
        <v>0</v>
      </c>
      <c r="AH426" s="1">
        <v>0</v>
      </c>
      <c r="AI426" t="s">
        <v>1558</v>
      </c>
      <c r="AJ426" s="1">
        <v>1</v>
      </c>
      <c r="AK426" s="1">
        <v>572</v>
      </c>
      <c r="AL426" s="1">
        <v>572</v>
      </c>
      <c r="AM426" s="1">
        <v>1</v>
      </c>
      <c r="AN426" s="1">
        <v>0</v>
      </c>
      <c r="AO426" s="1">
        <v>0</v>
      </c>
      <c r="AP426" s="1">
        <v>0</v>
      </c>
      <c r="AQ426" s="1">
        <v>0</v>
      </c>
      <c r="AR426" s="1">
        <v>1155</v>
      </c>
      <c r="AS426" s="1">
        <v>484.78999999999996</v>
      </c>
      <c r="AT426" s="1">
        <f>Table1[[#This Row],[รวมต้นทุนค่าเดินทาง]]+Table1[[#This Row],[รวมต้นทุนค่าซ่อม]]+Table1[[#This Row],[รวมค่าเสื่อม]]</f>
        <v>3504.2857983193276</v>
      </c>
      <c r="AU426" s="1">
        <f t="shared" si="19"/>
        <v>4737.6107634746759</v>
      </c>
      <c r="AV426" s="1" t="str" cm="1">
        <f t="array" ref="AV426">IF(AC426&lt;4, "เก็บ", IF(OR(AT426 &lt; PERCENTILE(IF($AC$2:$AC$5092=AC426, $AT$2:$AT$5092), 0.25) - 1.5 * (PERCENTILE(IF($AC$2:$AC$5092=AC426, $AT$2:$AT$5092), 0.75) - PERCENTILE(IF($AC$2:$AC$5092=AC426, $AT$2:$AT$5092), 0.25)), AT426 &gt; PERCENTILE(IF($AC$2:$AC$5092=AC426, $AT$2:$AT$5092), 0.75) + 1.5 * (PERCENTILE(IF($AC$2:$AC$5092=AC426, $AT$2:$AT$5092), 0.75) - PERCENTILE(IF($AC$2:$AC$5092=AC426, $AT$2:$AT$5092), 0.25))), "ตัด", "เก็บ"))</f>
        <v>เก็บ</v>
      </c>
      <c r="AW426" s="1">
        <f t="shared" si="20"/>
        <v>4487.1668970521196</v>
      </c>
      <c r="AX426" s="1">
        <v>3014.4338711558335</v>
      </c>
      <c r="AY426" s="1">
        <v>1864.4957983193276</v>
      </c>
    </row>
    <row r="427" spans="1:51" x14ac:dyDescent="0.2">
      <c r="A427" s="3">
        <v>45404</v>
      </c>
      <c r="B427">
        <v>45404</v>
      </c>
      <c r="C427" t="s">
        <v>1559</v>
      </c>
      <c r="D427" t="s">
        <v>66</v>
      </c>
      <c r="E427" t="s">
        <v>124</v>
      </c>
      <c r="F427" t="s">
        <v>224</v>
      </c>
      <c r="G427" s="1">
        <v>0</v>
      </c>
      <c r="H427" s="1">
        <v>1101</v>
      </c>
      <c r="I427" s="1">
        <v>500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500</v>
      </c>
      <c r="P427" t="s">
        <v>1560</v>
      </c>
      <c r="Q427" s="2">
        <v>45404</v>
      </c>
      <c r="R427" t="s">
        <v>70</v>
      </c>
      <c r="S427">
        <v>0</v>
      </c>
      <c r="T427" t="s">
        <v>88</v>
      </c>
      <c r="U427" t="s">
        <v>93</v>
      </c>
      <c r="V427" s="1">
        <v>0</v>
      </c>
      <c r="W427" s="1">
        <v>0</v>
      </c>
      <c r="X427" s="1">
        <v>0</v>
      </c>
      <c r="AA427" t="s">
        <v>58</v>
      </c>
      <c r="AB427" s="1">
        <v>0</v>
      </c>
      <c r="AC427" s="4">
        <f>IF(ISNUMBER(MATCH(AD427, $AD$2:AD426, 0)), INDEX($AC$2:AC426, MATCH(AD427, $AD$2:AD426, 0)), MAX($AC$2:AC426)+1)</f>
        <v>51</v>
      </c>
      <c r="AD427" t="str">
        <f t="shared" si="21"/>
        <v>แพร่-ตลาดไท</v>
      </c>
      <c r="AE427" t="s">
        <v>73</v>
      </c>
      <c r="AF427" s="1">
        <v>0</v>
      </c>
      <c r="AG427" s="1">
        <v>0</v>
      </c>
      <c r="AH427" s="1">
        <v>0</v>
      </c>
      <c r="AI427" t="s">
        <v>1561</v>
      </c>
      <c r="AJ427" s="1">
        <v>1</v>
      </c>
      <c r="AK427" s="1">
        <v>572</v>
      </c>
      <c r="AL427" s="1">
        <v>572</v>
      </c>
      <c r="AM427" s="1">
        <v>1</v>
      </c>
      <c r="AN427" s="1">
        <v>0</v>
      </c>
      <c r="AO427" s="1">
        <v>0</v>
      </c>
      <c r="AP427" s="1">
        <v>0</v>
      </c>
      <c r="AQ427" s="1">
        <v>0</v>
      </c>
      <c r="AR427" s="1">
        <v>1601</v>
      </c>
      <c r="AS427" s="1">
        <v>27.514285714285709</v>
      </c>
      <c r="AT427" s="1">
        <f>Table1[[#This Row],[รวมต้นทุนค่าเดินทาง]]+Table1[[#This Row],[รวมต้นทุนค่าซ่อม]]+Table1[[#This Row],[รวมค่าเสื่อม]]</f>
        <v>3467.1308798929413</v>
      </c>
      <c r="AU427" s="1">
        <f t="shared" si="19"/>
        <v>4737.6107634746759</v>
      </c>
      <c r="AV427" s="1" t="str" cm="1">
        <f t="array" ref="AV427">IF(AC427&lt;4, "เก็บ", IF(OR(AT427 &lt; PERCENTILE(IF($AC$2:$AC$5092=AC427, $AT$2:$AT$5092), 0.25) - 1.5 * (PERCENTILE(IF($AC$2:$AC$5092=AC427, $AT$2:$AT$5092), 0.75) - PERCENTILE(IF($AC$2:$AC$5092=AC427, $AT$2:$AT$5092), 0.25)), AT427 &gt; PERCENTILE(IF($AC$2:$AC$5092=AC427, $AT$2:$AT$5092), 0.75) + 1.5 * (PERCENTILE(IF($AC$2:$AC$5092=AC427, $AT$2:$AT$5092), 0.75) - PERCENTILE(IF($AC$2:$AC$5092=AC427, $AT$2:$AT$5092), 0.25))), "ตัด", "เก็บ"))</f>
        <v>เก็บ</v>
      </c>
      <c r="AW427" s="1">
        <f t="shared" si="20"/>
        <v>4487.1668970521196</v>
      </c>
      <c r="AX427" s="1">
        <v>3014.4338711558335</v>
      </c>
      <c r="AY427" s="1">
        <v>1838.6165941786553</v>
      </c>
    </row>
    <row r="428" spans="1:51" x14ac:dyDescent="0.2">
      <c r="A428" s="3">
        <v>45405</v>
      </c>
      <c r="B428">
        <v>45405</v>
      </c>
      <c r="C428" t="s">
        <v>1562</v>
      </c>
      <c r="D428" t="s">
        <v>51</v>
      </c>
      <c r="E428" t="s">
        <v>61</v>
      </c>
      <c r="F428" t="s">
        <v>80</v>
      </c>
      <c r="G428" s="1">
        <v>2700</v>
      </c>
      <c r="H428" s="1">
        <v>4212</v>
      </c>
      <c r="I428" s="1">
        <v>1900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4600</v>
      </c>
      <c r="P428" t="s">
        <v>1563</v>
      </c>
      <c r="Q428" s="2">
        <v>45405</v>
      </c>
      <c r="R428" t="s">
        <v>55</v>
      </c>
      <c r="S428">
        <v>0</v>
      </c>
      <c r="T428" t="s">
        <v>71</v>
      </c>
      <c r="U428" t="s">
        <v>57</v>
      </c>
      <c r="V428" s="1">
        <v>2500</v>
      </c>
      <c r="W428" s="1">
        <v>0</v>
      </c>
      <c r="X428" s="1">
        <v>0</v>
      </c>
      <c r="AA428" t="s">
        <v>58</v>
      </c>
      <c r="AB428" s="1">
        <v>0</v>
      </c>
      <c r="AC428" s="4">
        <f>IF(ISNUMBER(MATCH(AD428, $AD$2:AD427, 0)), INDEX($AC$2:AC427, MATCH(AD428, $AD$2:AD427, 0)), MAX($AC$2:AC427)+1)</f>
        <v>10</v>
      </c>
      <c r="AD428" t="str">
        <f t="shared" si="21"/>
        <v>เชียงใหม่-กองลอย</v>
      </c>
      <c r="AE428" t="s">
        <v>55</v>
      </c>
      <c r="AF428" s="1">
        <v>0</v>
      </c>
      <c r="AG428" s="1">
        <v>0</v>
      </c>
      <c r="AH428" s="1">
        <v>0</v>
      </c>
      <c r="AI428" t="s">
        <v>1564</v>
      </c>
      <c r="AJ428" s="1">
        <v>1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11312</v>
      </c>
      <c r="AS428" s="1">
        <v>16.05</v>
      </c>
      <c r="AT428" s="1">
        <f>Table1[[#This Row],[รวมต้นทุนค่าเดินทาง]]+Table1[[#This Row],[รวมต้นทุนค่าซ่อม]]+Table1[[#This Row],[รวมค่าเสื่อม]]</f>
        <v>12972.786842105263</v>
      </c>
      <c r="AU428" s="1">
        <f t="shared" si="19"/>
        <v>14957.32855761775</v>
      </c>
      <c r="AV428" s="1" t="str" cm="1">
        <f t="array" ref="AV428">IF(AC428&lt;4, "เก็บ", IF(OR(AT428 &lt; PERCENTILE(IF($AC$2:$AC$5092=AC428, $AT$2:$AT$5092), 0.25) - 1.5 * (PERCENTILE(IF($AC$2:$AC$5092=AC428, $AT$2:$AT$5092), 0.75) - PERCENTILE(IF($AC$2:$AC$5092=AC428, $AT$2:$AT$5092), 0.25)), AT428 &gt; PERCENTILE(IF($AC$2:$AC$5092=AC428, $AT$2:$AT$5092), 0.75) + 1.5 * (PERCENTILE(IF($AC$2:$AC$5092=AC428, $AT$2:$AT$5092), 0.75) - PERCENTILE(IF($AC$2:$AC$5092=AC428, $AT$2:$AT$5092), 0.25))), "ตัด", "เก็บ"))</f>
        <v>เก็บ</v>
      </c>
      <c r="AW428" s="1">
        <f t="shared" si="20"/>
        <v>14419.089162907676</v>
      </c>
      <c r="AX428" s="1">
        <v>15077.196593123563</v>
      </c>
      <c r="AY428" s="1">
        <v>1644.7368421052631</v>
      </c>
    </row>
    <row r="429" spans="1:51" x14ac:dyDescent="0.2">
      <c r="A429" s="3">
        <v>45405</v>
      </c>
      <c r="B429">
        <v>45405</v>
      </c>
      <c r="C429" t="s">
        <v>1565</v>
      </c>
      <c r="D429" t="s">
        <v>66</v>
      </c>
      <c r="E429" t="s">
        <v>124</v>
      </c>
      <c r="F429" t="s">
        <v>399</v>
      </c>
      <c r="G429" s="1">
        <v>0</v>
      </c>
      <c r="H429" s="1">
        <v>0</v>
      </c>
      <c r="I429" s="1">
        <v>500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500</v>
      </c>
      <c r="P429" t="s">
        <v>1566</v>
      </c>
      <c r="Q429" s="2">
        <v>45405</v>
      </c>
      <c r="R429" t="s">
        <v>70</v>
      </c>
      <c r="S429">
        <v>0</v>
      </c>
      <c r="T429" t="s">
        <v>71</v>
      </c>
      <c r="U429" t="s">
        <v>161</v>
      </c>
      <c r="V429" s="1">
        <v>0</v>
      </c>
      <c r="W429" s="1">
        <v>0</v>
      </c>
      <c r="X429" s="1">
        <v>0</v>
      </c>
      <c r="AA429" t="s">
        <v>58</v>
      </c>
      <c r="AB429" s="1">
        <v>0</v>
      </c>
      <c r="AC429" s="4">
        <f>IF(ISNUMBER(MATCH(AD429, $AD$2:AD428, 0)), INDEX($AC$2:AC428, MATCH(AD429, $AD$2:AD428, 0)), MAX($AC$2:AC428)+1)</f>
        <v>9</v>
      </c>
      <c r="AD429" t="str">
        <f t="shared" si="21"/>
        <v>เชียงใหม่-พุทธมณฑลสาย 2</v>
      </c>
      <c r="AE429" t="s">
        <v>73</v>
      </c>
      <c r="AF429" s="1">
        <v>0</v>
      </c>
      <c r="AG429" s="1">
        <v>0</v>
      </c>
      <c r="AH429" s="1">
        <v>0</v>
      </c>
      <c r="AI429" t="s">
        <v>1567</v>
      </c>
      <c r="AJ429" s="1">
        <v>1</v>
      </c>
      <c r="AK429" s="1">
        <v>720</v>
      </c>
      <c r="AL429" s="1">
        <v>720</v>
      </c>
      <c r="AM429" s="1">
        <v>1</v>
      </c>
      <c r="AN429" s="1">
        <v>0</v>
      </c>
      <c r="AO429" s="1">
        <v>0</v>
      </c>
      <c r="AP429" s="1">
        <v>0</v>
      </c>
      <c r="AQ429" s="1">
        <v>0</v>
      </c>
      <c r="AR429" s="1">
        <v>500</v>
      </c>
      <c r="AS429" s="1">
        <v>266.245</v>
      </c>
      <c r="AT429" s="1">
        <f>Table1[[#This Row],[รวมต้นทุนค่าเดินทาง]]+Table1[[#This Row],[รวมต้นทุนค่าซ่อม]]+Table1[[#This Row],[รวมค่าเสื่อม]]</f>
        <v>1925.4194576563491</v>
      </c>
      <c r="AU429" s="1">
        <f t="shared" si="19"/>
        <v>4623.2312262414152</v>
      </c>
      <c r="AV429" s="1" t="str" cm="1">
        <f t="array" ref="AV429">IF(AC429&lt;4, "เก็บ", IF(OR(AT429 &lt; PERCENTILE(IF($AC$2:$AC$5092=AC429, $AT$2:$AT$5092), 0.25) - 1.5 * (PERCENTILE(IF($AC$2:$AC$5092=AC429, $AT$2:$AT$5092), 0.75) - PERCENTILE(IF($AC$2:$AC$5092=AC429, $AT$2:$AT$5092), 0.25)), AT429 &gt; PERCENTILE(IF($AC$2:$AC$5092=AC429, $AT$2:$AT$5092), 0.75) + 1.5 * (PERCENTILE(IF($AC$2:$AC$5092=AC429, $AT$2:$AT$5092), 0.75) - PERCENTILE(IF($AC$2:$AC$5092=AC429, $AT$2:$AT$5092), 0.25))), "ตัด", "เก็บ"))</f>
        <v>เก็บ</v>
      </c>
      <c r="AW429" s="1">
        <f t="shared" si="20"/>
        <v>4005.4952465164292</v>
      </c>
      <c r="AX429" s="1">
        <v>2577.9546108768855</v>
      </c>
      <c r="AY429" s="1">
        <v>1159.1744576563492</v>
      </c>
    </row>
    <row r="430" spans="1:51" x14ac:dyDescent="0.2">
      <c r="A430" s="3">
        <v>45405</v>
      </c>
      <c r="B430">
        <v>45405</v>
      </c>
      <c r="C430" t="s">
        <v>1568</v>
      </c>
      <c r="D430" t="s">
        <v>66</v>
      </c>
      <c r="E430" t="s">
        <v>124</v>
      </c>
      <c r="F430" t="s">
        <v>388</v>
      </c>
      <c r="G430" s="1">
        <v>0</v>
      </c>
      <c r="H430" s="1">
        <v>0</v>
      </c>
      <c r="I430" s="1">
        <v>500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500</v>
      </c>
      <c r="P430" t="s">
        <v>1569</v>
      </c>
      <c r="Q430" s="2">
        <v>45405</v>
      </c>
      <c r="R430" t="s">
        <v>70</v>
      </c>
      <c r="S430">
        <v>0</v>
      </c>
      <c r="T430" t="s">
        <v>71</v>
      </c>
      <c r="U430" t="s">
        <v>161</v>
      </c>
      <c r="V430" s="1">
        <v>0</v>
      </c>
      <c r="W430" s="1">
        <v>0</v>
      </c>
      <c r="X430" s="1">
        <v>0</v>
      </c>
      <c r="AA430" t="s">
        <v>58</v>
      </c>
      <c r="AB430" s="1">
        <v>0</v>
      </c>
      <c r="AC430" s="4">
        <f>IF(ISNUMBER(MATCH(AD430, $AD$2:AD429, 0)), INDEX($AC$2:AC429, MATCH(AD430, $AD$2:AD429, 0)), MAX($AC$2:AC429)+1)</f>
        <v>9</v>
      </c>
      <c r="AD430" t="str">
        <f t="shared" si="21"/>
        <v>เชียงใหม่-พุทธมณฑลสาย 2</v>
      </c>
      <c r="AE430" t="s">
        <v>73</v>
      </c>
      <c r="AF430" s="1">
        <v>0</v>
      </c>
      <c r="AG430" s="1">
        <v>0</v>
      </c>
      <c r="AH430" s="1">
        <v>0</v>
      </c>
      <c r="AI430" t="s">
        <v>1570</v>
      </c>
      <c r="AJ430" s="1">
        <v>1</v>
      </c>
      <c r="AK430" s="1">
        <v>720</v>
      </c>
      <c r="AL430" s="1">
        <v>720</v>
      </c>
      <c r="AM430" s="1">
        <v>1</v>
      </c>
      <c r="AN430" s="1">
        <v>0</v>
      </c>
      <c r="AO430" s="1">
        <v>0</v>
      </c>
      <c r="AP430" s="1">
        <v>0</v>
      </c>
      <c r="AQ430" s="1">
        <v>0</v>
      </c>
      <c r="AR430" s="1">
        <v>500</v>
      </c>
      <c r="AS430" s="1">
        <v>736.16500000000008</v>
      </c>
      <c r="AT430" s="1">
        <f>Table1[[#This Row],[รวมต้นทุนค่าเดินทาง]]+Table1[[#This Row],[รวมต้นทุนค่าซ่อม]]+Table1[[#This Row],[รวมค่าเสื่อม]]</f>
        <v>2369.7121416116579</v>
      </c>
      <c r="AU430" s="1">
        <f t="shared" si="19"/>
        <v>4623.2312262414152</v>
      </c>
      <c r="AV430" s="1" t="str" cm="1">
        <f t="array" ref="AV430">IF(AC430&lt;4, "เก็บ", IF(OR(AT430 &lt; PERCENTILE(IF($AC$2:$AC$5092=AC430, $AT$2:$AT$5092), 0.25) - 1.5 * (PERCENTILE(IF($AC$2:$AC$5092=AC430, $AT$2:$AT$5092), 0.75) - PERCENTILE(IF($AC$2:$AC$5092=AC430, $AT$2:$AT$5092), 0.25)), AT430 &gt; PERCENTILE(IF($AC$2:$AC$5092=AC430, $AT$2:$AT$5092), 0.75) + 1.5 * (PERCENTILE(IF($AC$2:$AC$5092=AC430, $AT$2:$AT$5092), 0.75) - PERCENTILE(IF($AC$2:$AC$5092=AC430, $AT$2:$AT$5092), 0.25))), "ตัด", "เก็บ"))</f>
        <v>เก็บ</v>
      </c>
      <c r="AW430" s="1">
        <f t="shared" si="20"/>
        <v>4005.4952465164292</v>
      </c>
      <c r="AX430" s="1">
        <v>2577.9546108768855</v>
      </c>
      <c r="AY430" s="1">
        <v>1133.5471416116577</v>
      </c>
    </row>
    <row r="431" spans="1:51" x14ac:dyDescent="0.2">
      <c r="A431" s="3">
        <v>45405</v>
      </c>
      <c r="B431">
        <v>45405</v>
      </c>
      <c r="C431" t="s">
        <v>1571</v>
      </c>
      <c r="D431" t="s">
        <v>66</v>
      </c>
      <c r="E431" t="s">
        <v>124</v>
      </c>
      <c r="F431" t="s">
        <v>289</v>
      </c>
      <c r="G431" s="1">
        <v>0</v>
      </c>
      <c r="H431" s="1">
        <v>976</v>
      </c>
      <c r="I431" s="1">
        <v>400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400</v>
      </c>
      <c r="P431" t="s">
        <v>1572</v>
      </c>
      <c r="Q431" s="2">
        <v>45405</v>
      </c>
      <c r="R431" t="s">
        <v>70</v>
      </c>
      <c r="S431">
        <v>0</v>
      </c>
      <c r="T431" t="s">
        <v>71</v>
      </c>
      <c r="U431" t="s">
        <v>93</v>
      </c>
      <c r="V431" s="1">
        <v>0</v>
      </c>
      <c r="W431" s="1">
        <v>0</v>
      </c>
      <c r="X431" s="1">
        <v>0</v>
      </c>
      <c r="AA431" t="s">
        <v>58</v>
      </c>
      <c r="AB431" s="1">
        <v>0</v>
      </c>
      <c r="AC431" s="4">
        <f>IF(ISNUMBER(MATCH(AD431, $AD$2:AD430, 0)), INDEX($AC$2:AC430, MATCH(AD431, $AD$2:AD430, 0)), MAX($AC$2:AC430)+1)</f>
        <v>4</v>
      </c>
      <c r="AD431" t="str">
        <f t="shared" si="21"/>
        <v>เชียงใหม่-ตลาดไท</v>
      </c>
      <c r="AE431" t="s">
        <v>73</v>
      </c>
      <c r="AF431" s="1">
        <v>0</v>
      </c>
      <c r="AG431" s="1">
        <v>0</v>
      </c>
      <c r="AH431" s="1">
        <v>0</v>
      </c>
      <c r="AI431" t="s">
        <v>1573</v>
      </c>
      <c r="AJ431" s="1">
        <v>1</v>
      </c>
      <c r="AK431" s="1">
        <v>720</v>
      </c>
      <c r="AL431" s="1">
        <v>720</v>
      </c>
      <c r="AM431" s="1">
        <v>1</v>
      </c>
      <c r="AN431" s="1">
        <v>0</v>
      </c>
      <c r="AO431" s="1">
        <v>0</v>
      </c>
      <c r="AP431" s="1">
        <v>0</v>
      </c>
      <c r="AQ431" s="1">
        <v>0</v>
      </c>
      <c r="AR431" s="1">
        <v>1376</v>
      </c>
      <c r="AS431" s="1">
        <v>38.520000000000003</v>
      </c>
      <c r="AT431" s="1">
        <f>Table1[[#This Row],[รวมต้นทุนค่าเดินทาง]]+Table1[[#This Row],[รวมต้นทุนค่าซ่อม]]+Table1[[#This Row],[รวมค่าเสื่อม]]</f>
        <v>3294.5875675675675</v>
      </c>
      <c r="AU431" s="1">
        <f t="shared" si="19"/>
        <v>4256.109283997258</v>
      </c>
      <c r="AV431" s="1" t="str" cm="1">
        <f t="array" ref="AV431">IF(AC431&lt;4, "เก็บ", IF(OR(AT431 &lt; PERCENTILE(IF($AC$2:$AC$5092=AC431, $AT$2:$AT$5092), 0.25) - 1.5 * (PERCENTILE(IF($AC$2:$AC$5092=AC431, $AT$2:$AT$5092), 0.75) - PERCENTILE(IF($AC$2:$AC$5092=AC431, $AT$2:$AT$5092), 0.25)), AT431 &gt; PERCENTILE(IF($AC$2:$AC$5092=AC431, $AT$2:$AT$5092), 0.75) + 1.5 * (PERCENTILE(IF($AC$2:$AC$5092=AC431, $AT$2:$AT$5092), 0.75) - PERCENTILE(IF($AC$2:$AC$5092=AC431, $AT$2:$AT$5092), 0.25))), "ตัด", "เก็บ"))</f>
        <v>เก็บ</v>
      </c>
      <c r="AW431" s="1">
        <f t="shared" si="20"/>
        <v>3807.0727671795808</v>
      </c>
      <c r="AX431" s="1">
        <v>2335.0230876608157</v>
      </c>
      <c r="AY431" s="1">
        <v>1880.0675675675675</v>
      </c>
    </row>
    <row r="432" spans="1:51" x14ac:dyDescent="0.2">
      <c r="A432" s="3">
        <v>45405</v>
      </c>
      <c r="B432">
        <v>45405</v>
      </c>
      <c r="C432" t="s">
        <v>1574</v>
      </c>
      <c r="D432" t="s">
        <v>66</v>
      </c>
      <c r="E432" t="s">
        <v>148</v>
      </c>
      <c r="F432" t="s">
        <v>215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818</v>
      </c>
      <c r="P432" t="s">
        <v>1575</v>
      </c>
      <c r="Q432" s="2">
        <v>45406</v>
      </c>
      <c r="R432" t="s">
        <v>55</v>
      </c>
      <c r="S432">
        <v>0</v>
      </c>
      <c r="T432" t="s">
        <v>310</v>
      </c>
      <c r="U432" t="s">
        <v>71</v>
      </c>
      <c r="V432" s="1">
        <v>0</v>
      </c>
      <c r="W432" s="1">
        <v>0</v>
      </c>
      <c r="X432" s="1">
        <v>818</v>
      </c>
      <c r="Y432" t="s">
        <v>310</v>
      </c>
      <c r="Z432" t="s">
        <v>71</v>
      </c>
      <c r="AA432" t="s">
        <v>698</v>
      </c>
      <c r="AB432" s="1">
        <v>0</v>
      </c>
      <c r="AC432" s="4">
        <f>IF(ISNUMBER(MATCH(AD432, $AD$2:AD431, 0)), INDEX($AC$2:AC431, MATCH(AD432, $AD$2:AD431, 0)), MAX($AC$2:AC431)+1)</f>
        <v>15</v>
      </c>
      <c r="AD432" t="str">
        <f t="shared" si="21"/>
        <v>ฝาง-เชียงใหม่</v>
      </c>
      <c r="AE432" t="s">
        <v>55</v>
      </c>
      <c r="AF432" s="1">
        <v>0</v>
      </c>
      <c r="AG432" s="1">
        <v>0</v>
      </c>
      <c r="AH432" s="1">
        <v>0</v>
      </c>
      <c r="AI432" t="s">
        <v>1576</v>
      </c>
      <c r="AJ432" s="1">
        <v>1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818</v>
      </c>
      <c r="AS432" s="1">
        <v>1491.9538461538459</v>
      </c>
      <c r="AT432" s="1">
        <f>Table1[[#This Row],[รวมต้นทุนค่าเดินทาง]]+Table1[[#This Row],[รวมต้นทุนค่าซ่อม]]+Table1[[#This Row],[รวมค่าเสื่อม]]</f>
        <v>3489.3893300248137</v>
      </c>
      <c r="AU432" s="1">
        <f t="shared" si="19"/>
        <v>5122.484935464824</v>
      </c>
      <c r="AV432" s="1" t="str" cm="1">
        <f t="array" ref="AV432">IF(AC432&lt;4, "เก็บ", IF(OR(AT432 &lt; PERCENTILE(IF($AC$2:$AC$5092=AC432, $AT$2:$AT$5092), 0.25) - 1.5 * (PERCENTILE(IF($AC$2:$AC$5092=AC432, $AT$2:$AT$5092), 0.75) - PERCENTILE(IF($AC$2:$AC$5092=AC432, $AT$2:$AT$5092), 0.25)), AT432 &gt; PERCENTILE(IF($AC$2:$AC$5092=AC432, $AT$2:$AT$5092), 0.75) + 1.5 * (PERCENTILE(IF($AC$2:$AC$5092=AC432, $AT$2:$AT$5092), 0.75) - PERCENTILE(IF($AC$2:$AC$5092=AC432, $AT$2:$AT$5092), 0.25))), "ตัด", "เก็บ"))</f>
        <v>เก็บ</v>
      </c>
      <c r="AW432" s="1">
        <f t="shared" si="20"/>
        <v>3918.8944328479129</v>
      </c>
      <c r="AX432" s="1">
        <v>2928.4913434984564</v>
      </c>
      <c r="AY432" s="1">
        <v>1179.4354838709678</v>
      </c>
    </row>
    <row r="433" spans="1:51" x14ac:dyDescent="0.2">
      <c r="A433" s="3">
        <v>45405</v>
      </c>
      <c r="B433">
        <v>45405</v>
      </c>
      <c r="C433" t="s">
        <v>1577</v>
      </c>
      <c r="D433" t="s">
        <v>51</v>
      </c>
      <c r="E433" t="s">
        <v>61</v>
      </c>
      <c r="F433" t="s">
        <v>1289</v>
      </c>
      <c r="G433" s="1">
        <v>2700</v>
      </c>
      <c r="H433" s="1">
        <v>4212</v>
      </c>
      <c r="I433" s="1">
        <v>1900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4600</v>
      </c>
      <c r="P433" t="s">
        <v>1578</v>
      </c>
      <c r="Q433" s="2">
        <v>45405</v>
      </c>
      <c r="R433" t="s">
        <v>55</v>
      </c>
      <c r="S433">
        <v>0</v>
      </c>
      <c r="T433" t="s">
        <v>56</v>
      </c>
      <c r="U433" t="s">
        <v>57</v>
      </c>
      <c r="V433" s="1">
        <v>2500</v>
      </c>
      <c r="W433" s="1">
        <v>0</v>
      </c>
      <c r="X433" s="1">
        <v>0</v>
      </c>
      <c r="AA433" t="s">
        <v>58</v>
      </c>
      <c r="AB433" s="1">
        <v>0</v>
      </c>
      <c r="AC433" s="4">
        <f>IF(ISNUMBER(MATCH(AD433, $AD$2:AD432, 0)), INDEX($AC$2:AC432, MATCH(AD433, $AD$2:AD432, 0)), MAX($AC$2:AC432)+1)</f>
        <v>1</v>
      </c>
      <c r="AD433" t="str">
        <f t="shared" si="21"/>
        <v>ท่าลี่-กองลอย</v>
      </c>
      <c r="AE433" t="s">
        <v>55</v>
      </c>
      <c r="AF433" s="1">
        <v>0</v>
      </c>
      <c r="AG433" s="1">
        <v>0</v>
      </c>
      <c r="AH433" s="1">
        <v>0</v>
      </c>
      <c r="AI433" t="s">
        <v>1579</v>
      </c>
      <c r="AJ433" s="1">
        <v>1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11312</v>
      </c>
      <c r="AS433" s="1">
        <v>16.05</v>
      </c>
      <c r="AT433" s="1">
        <f>Table1[[#This Row],[รวมต้นทุนค่าเดินทาง]]+Table1[[#This Row],[รวมต้นทุนค่าซ่อม]]+Table1[[#This Row],[รวมค่าเสื่อม]]</f>
        <v>12926.061363636363</v>
      </c>
      <c r="AU433" s="1">
        <f t="shared" si="19"/>
        <v>13953.293816562818</v>
      </c>
      <c r="AV433" s="1" t="str" cm="1">
        <f t="array" ref="AV433">IF(AC433&lt;4, "เก็บ", IF(OR(AT433 &lt; PERCENTILE(IF($AC$2:$AC$5092=AC433, $AT$2:$AT$5092), 0.25) - 1.5 * (PERCENTILE(IF($AC$2:$AC$5092=AC433, $AT$2:$AT$5092), 0.75) - PERCENTILE(IF($AC$2:$AC$5092=AC433, $AT$2:$AT$5092), 0.25)), AT433 &gt; PERCENTILE(IF($AC$2:$AC$5092=AC433, $AT$2:$AT$5092), 0.75) + 1.5 * (PERCENTILE(IF($AC$2:$AC$5092=AC433, $AT$2:$AT$5092), 0.75) - PERCENTILE(IF($AC$2:$AC$5092=AC433, $AT$2:$AT$5092), 0.25))), "ตัด", "เก็บ"))</f>
        <v>เก็บ</v>
      </c>
      <c r="AW433" s="1">
        <f t="shared" si="20"/>
        <v>13953.293816562818</v>
      </c>
      <c r="AX433" s="1">
        <v>14426.372718098486</v>
      </c>
      <c r="AY433" s="1">
        <v>1598.0113636363637</v>
      </c>
    </row>
    <row r="434" spans="1:51" x14ac:dyDescent="0.2">
      <c r="A434" s="3">
        <v>45406</v>
      </c>
      <c r="B434">
        <v>45406</v>
      </c>
      <c r="C434" t="s">
        <v>1580</v>
      </c>
      <c r="D434" t="s">
        <v>66</v>
      </c>
      <c r="E434" t="s">
        <v>184</v>
      </c>
      <c r="F434" t="s">
        <v>439</v>
      </c>
      <c r="G434" s="1">
        <v>2000</v>
      </c>
      <c r="H434" s="1">
        <v>5049</v>
      </c>
      <c r="I434" s="1">
        <v>1300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3300</v>
      </c>
      <c r="P434" t="s">
        <v>1581</v>
      </c>
      <c r="Q434" s="2">
        <v>45406</v>
      </c>
      <c r="R434" t="s">
        <v>55</v>
      </c>
      <c r="S434">
        <v>0</v>
      </c>
      <c r="T434" t="s">
        <v>71</v>
      </c>
      <c r="U434" t="s">
        <v>57</v>
      </c>
      <c r="V434" s="1">
        <v>3776</v>
      </c>
      <c r="W434" s="1">
        <v>1315</v>
      </c>
      <c r="X434" s="1">
        <v>0</v>
      </c>
      <c r="Y434" t="s">
        <v>71</v>
      </c>
      <c r="Z434" t="s">
        <v>57</v>
      </c>
      <c r="AA434" t="s">
        <v>58</v>
      </c>
      <c r="AB434" s="1">
        <v>0</v>
      </c>
      <c r="AC434" s="4">
        <f>IF(ISNUMBER(MATCH(AD434, $AD$2:AD433, 0)), INDEX($AC$2:AC433, MATCH(AD434, $AD$2:AD433, 0)), MAX($AC$2:AC433)+1)</f>
        <v>10</v>
      </c>
      <c r="AD434" t="str">
        <f t="shared" si="21"/>
        <v>เชียงใหม่-กองลอย</v>
      </c>
      <c r="AE434" t="s">
        <v>55</v>
      </c>
      <c r="AF434" s="1">
        <v>0</v>
      </c>
      <c r="AG434" s="1">
        <v>0</v>
      </c>
      <c r="AH434" s="1">
        <v>0</v>
      </c>
      <c r="AI434" t="s">
        <v>1582</v>
      </c>
      <c r="AJ434" s="1">
        <v>1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13440</v>
      </c>
      <c r="AS434" s="1">
        <v>140.62857142857141</v>
      </c>
      <c r="AT434" s="1">
        <f>Table1[[#This Row],[รวมต้นทุนค่าเดินทาง]]+Table1[[#This Row],[รวมต้นทุนค่าซ่อม]]+Table1[[#This Row],[รวมค่าเสื่อม]]</f>
        <v>15157.73137516689</v>
      </c>
      <c r="AU434" s="1">
        <f t="shared" si="19"/>
        <v>14957.32855761775</v>
      </c>
      <c r="AV434" s="1" t="str" cm="1">
        <f t="array" ref="AV434">IF(AC434&lt;4, "เก็บ", IF(OR(AT434 &lt; PERCENTILE(IF($AC$2:$AC$5092=AC434, $AT$2:$AT$5092), 0.25) - 1.5 * (PERCENTILE(IF($AC$2:$AC$5092=AC434, $AT$2:$AT$5092), 0.75) - PERCENTILE(IF($AC$2:$AC$5092=AC434, $AT$2:$AT$5092), 0.25)), AT434 &gt; PERCENTILE(IF($AC$2:$AC$5092=AC434, $AT$2:$AT$5092), 0.75) + 1.5 * (PERCENTILE(IF($AC$2:$AC$5092=AC434, $AT$2:$AT$5092), 0.75) - PERCENTILE(IF($AC$2:$AC$5092=AC434, $AT$2:$AT$5092), 0.25))), "ตัด", "เก็บ"))</f>
        <v>เก็บ</v>
      </c>
      <c r="AW434" s="1">
        <f t="shared" si="20"/>
        <v>14419.089162907676</v>
      </c>
      <c r="AX434" s="1">
        <v>15077.196593123563</v>
      </c>
      <c r="AY434" s="1">
        <v>1577.1028037383178</v>
      </c>
    </row>
    <row r="435" spans="1:51" x14ac:dyDescent="0.2">
      <c r="A435" s="3">
        <v>45406</v>
      </c>
      <c r="B435">
        <v>45406</v>
      </c>
      <c r="C435" t="s">
        <v>1583</v>
      </c>
      <c r="D435" t="s">
        <v>66</v>
      </c>
      <c r="E435" t="s">
        <v>67</v>
      </c>
      <c r="F435" t="s">
        <v>381</v>
      </c>
      <c r="G435" s="1">
        <v>881</v>
      </c>
      <c r="H435" s="1">
        <v>0</v>
      </c>
      <c r="I435" s="1">
        <v>400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1281</v>
      </c>
      <c r="P435" t="s">
        <v>1584</v>
      </c>
      <c r="Q435" s="2">
        <v>45406</v>
      </c>
      <c r="R435" t="s">
        <v>70</v>
      </c>
      <c r="S435">
        <v>0</v>
      </c>
      <c r="T435" t="s">
        <v>254</v>
      </c>
      <c r="U435" t="s">
        <v>161</v>
      </c>
      <c r="V435" s="1">
        <v>0</v>
      </c>
      <c r="W435" s="1">
        <v>0</v>
      </c>
      <c r="X435" s="1">
        <v>0</v>
      </c>
      <c r="AA435" t="s">
        <v>58</v>
      </c>
      <c r="AB435" s="1">
        <v>0</v>
      </c>
      <c r="AC435" s="4">
        <f>IF(ISNUMBER(MATCH(AD435, $AD$2:AD434, 0)), INDEX($AC$2:AC434, MATCH(AD435, $AD$2:AD434, 0)), MAX($AC$2:AC434)+1)</f>
        <v>11</v>
      </c>
      <c r="AD435" t="str">
        <f t="shared" si="21"/>
        <v>ลำปาง-พุทธมณฑลสาย 2</v>
      </c>
      <c r="AE435" t="s">
        <v>73</v>
      </c>
      <c r="AF435" s="1">
        <v>0</v>
      </c>
      <c r="AG435" s="1">
        <v>0</v>
      </c>
      <c r="AH435" s="1">
        <v>0</v>
      </c>
      <c r="AI435" t="s">
        <v>1585</v>
      </c>
      <c r="AJ435" s="1">
        <v>1</v>
      </c>
      <c r="AK435" s="1">
        <v>720</v>
      </c>
      <c r="AL435" s="1">
        <v>720</v>
      </c>
      <c r="AM435" s="1">
        <v>1</v>
      </c>
      <c r="AN435" s="1">
        <v>0</v>
      </c>
      <c r="AO435" s="1">
        <v>0</v>
      </c>
      <c r="AP435" s="1">
        <v>0</v>
      </c>
      <c r="AQ435" s="1">
        <v>0</v>
      </c>
      <c r="AR435" s="1">
        <v>1281</v>
      </c>
      <c r="AS435" s="1">
        <v>1157.44</v>
      </c>
      <c r="AT435" s="1">
        <f>Table1[[#This Row],[รวมต้นทุนค่าเดินทาง]]+Table1[[#This Row],[รวมต้นทุนค่าซ่อม]]+Table1[[#This Row],[รวมค่าเสื่อม]]</f>
        <v>4430.7893144086574</v>
      </c>
      <c r="AU435" s="1">
        <f t="shared" si="19"/>
        <v>4930.4097489270907</v>
      </c>
      <c r="AV435" s="1" t="str" cm="1">
        <f t="array" ref="AV435">IF(AC435&lt;4, "เก็บ", IF(OR(AT435 &lt; PERCENTILE(IF($AC$2:$AC$5092=AC435, $AT$2:$AT$5092), 0.25) - 1.5 * (PERCENTILE(IF($AC$2:$AC$5092=AC435, $AT$2:$AT$5092), 0.75) - PERCENTILE(IF($AC$2:$AC$5092=AC435, $AT$2:$AT$5092), 0.25)), AT435 &gt; PERCENTILE(IF($AC$2:$AC$5092=AC435, $AT$2:$AT$5092), 0.75) + 1.5 * (PERCENTILE(IF($AC$2:$AC$5092=AC435, $AT$2:$AT$5092), 0.75) - PERCENTILE(IF($AC$2:$AC$5092=AC435, $AT$2:$AT$5092), 0.25))), "ตัด", "เก็บ"))</f>
        <v>เก็บ</v>
      </c>
      <c r="AW435" s="1">
        <f t="shared" si="20"/>
        <v>4496.4734610911819</v>
      </c>
      <c r="AX435" s="1">
        <v>2927.9145864762854</v>
      </c>
      <c r="AY435" s="1">
        <v>1992.3493144086574</v>
      </c>
    </row>
    <row r="436" spans="1:51" x14ac:dyDescent="0.2">
      <c r="A436" s="3">
        <v>45406</v>
      </c>
      <c r="B436">
        <v>45406</v>
      </c>
      <c r="C436" t="s">
        <v>1586</v>
      </c>
      <c r="D436" t="s">
        <v>66</v>
      </c>
      <c r="E436" t="s">
        <v>129</v>
      </c>
      <c r="F436" t="s">
        <v>683</v>
      </c>
      <c r="G436" s="1">
        <v>0</v>
      </c>
      <c r="H436" s="1">
        <v>818</v>
      </c>
      <c r="I436" s="1">
        <v>400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400</v>
      </c>
      <c r="P436" t="s">
        <v>1587</v>
      </c>
      <c r="Q436" s="2">
        <v>45406</v>
      </c>
      <c r="R436" t="s">
        <v>70</v>
      </c>
      <c r="S436">
        <v>0</v>
      </c>
      <c r="T436" t="s">
        <v>254</v>
      </c>
      <c r="U436" t="s">
        <v>93</v>
      </c>
      <c r="V436" s="1">
        <v>0</v>
      </c>
      <c r="W436" s="1">
        <v>0</v>
      </c>
      <c r="X436" s="1">
        <v>0</v>
      </c>
      <c r="AA436" t="s">
        <v>58</v>
      </c>
      <c r="AB436" s="1">
        <v>0</v>
      </c>
      <c r="AC436" s="4">
        <f>IF(ISNUMBER(MATCH(AD436, $AD$2:AD435, 0)), INDEX($AC$2:AC435, MATCH(AD436, $AD$2:AD435, 0)), MAX($AC$2:AC435)+1)</f>
        <v>14</v>
      </c>
      <c r="AD436" t="str">
        <f t="shared" si="21"/>
        <v>ลำปาง-ตลาดไท</v>
      </c>
      <c r="AE436" t="s">
        <v>73</v>
      </c>
      <c r="AF436" s="1">
        <v>0</v>
      </c>
      <c r="AG436" s="1">
        <v>0</v>
      </c>
      <c r="AH436" s="1">
        <v>0</v>
      </c>
      <c r="AI436" t="s">
        <v>1588</v>
      </c>
      <c r="AJ436" s="1">
        <v>1</v>
      </c>
      <c r="AK436" s="1">
        <v>720</v>
      </c>
      <c r="AL436" s="1">
        <v>720</v>
      </c>
      <c r="AM436" s="1">
        <v>1</v>
      </c>
      <c r="AN436" s="1">
        <v>0</v>
      </c>
      <c r="AO436" s="1">
        <v>0</v>
      </c>
      <c r="AP436" s="1">
        <v>0</v>
      </c>
      <c r="AQ436" s="1">
        <v>0</v>
      </c>
      <c r="AR436" s="1">
        <v>1218</v>
      </c>
      <c r="AS436" s="1">
        <v>240.84792703150919</v>
      </c>
      <c r="AT436" s="1">
        <f>Table1[[#This Row],[รวมต้นทุนค่าเดินทาง]]+Table1[[#This Row],[รวมต้นทุนค่าซ่อม]]+Table1[[#This Row],[รวมค่าเสื่อม]]</f>
        <v>4154.4000742707731</v>
      </c>
      <c r="AU436" s="1" t="e">
        <f t="shared" si="19"/>
        <v>#N/A</v>
      </c>
      <c r="AV436" s="1" t="e" cm="1">
        <f t="array" ref="AV436">IF(AC436&lt;4, "เก็บ", IF(OR(AT436 &lt; PERCENTILE(IF($AC$2:$AC$5092=AC436, $AT$2:$AT$5092), 0.25) - 1.5 * (PERCENTILE(IF($AC$2:$AC$5092=AC436, $AT$2:$AT$5092), 0.75) - PERCENTILE(IF($AC$2:$AC$5092=AC436, $AT$2:$AT$5092), 0.25)), AT436 &gt; PERCENTILE(IF($AC$2:$AC$5092=AC436, $AT$2:$AT$5092), 0.75) + 1.5 * (PERCENTILE(IF($AC$2:$AC$5092=AC436, $AT$2:$AT$5092), 0.75) - PERCENTILE(IF($AC$2:$AC$5092=AC436, $AT$2:$AT$5092), 0.25))), "ตัด", "เก็บ"))</f>
        <v>#N/A</v>
      </c>
      <c r="AW436" s="1" t="e">
        <f t="shared" si="20"/>
        <v>#DIV/0!</v>
      </c>
      <c r="AX436" s="1">
        <v>2411.9362516169685</v>
      </c>
      <c r="AY436" s="1">
        <v>2695.5521472392638</v>
      </c>
    </row>
    <row r="437" spans="1:51" x14ac:dyDescent="0.2">
      <c r="A437" s="3">
        <v>45406</v>
      </c>
      <c r="B437">
        <v>45406</v>
      </c>
      <c r="C437" t="s">
        <v>1589</v>
      </c>
      <c r="D437" t="s">
        <v>66</v>
      </c>
      <c r="E437" t="s">
        <v>124</v>
      </c>
      <c r="F437" t="s">
        <v>453</v>
      </c>
      <c r="G437" s="1">
        <v>0</v>
      </c>
      <c r="H437" s="1">
        <v>818</v>
      </c>
      <c r="I437" s="1">
        <v>400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400</v>
      </c>
      <c r="P437" t="s">
        <v>1590</v>
      </c>
      <c r="Q437" s="2">
        <v>45406</v>
      </c>
      <c r="R437" t="s">
        <v>70</v>
      </c>
      <c r="S437">
        <v>0</v>
      </c>
      <c r="T437" t="s">
        <v>254</v>
      </c>
      <c r="U437" t="s">
        <v>93</v>
      </c>
      <c r="V437" s="1">
        <v>0</v>
      </c>
      <c r="W437" s="1">
        <v>0</v>
      </c>
      <c r="X437" s="1">
        <v>0</v>
      </c>
      <c r="AA437" t="s">
        <v>58</v>
      </c>
      <c r="AB437" s="1">
        <v>0</v>
      </c>
      <c r="AC437" s="4">
        <f>IF(ISNUMBER(MATCH(AD437, $AD$2:AD436, 0)), INDEX($AC$2:AC436, MATCH(AD437, $AD$2:AD436, 0)), MAX($AC$2:AC436)+1)</f>
        <v>14</v>
      </c>
      <c r="AD437" t="str">
        <f t="shared" si="21"/>
        <v>ลำปาง-ตลาดไท</v>
      </c>
      <c r="AE437" t="s">
        <v>73</v>
      </c>
      <c r="AF437" s="1">
        <v>0</v>
      </c>
      <c r="AG437" s="1">
        <v>0</v>
      </c>
      <c r="AH437" s="1">
        <v>0</v>
      </c>
      <c r="AI437" t="s">
        <v>1591</v>
      </c>
      <c r="AJ437" s="1">
        <v>1</v>
      </c>
      <c r="AK437" s="1">
        <v>720</v>
      </c>
      <c r="AL437" s="1">
        <v>720</v>
      </c>
      <c r="AM437" s="1">
        <v>1</v>
      </c>
      <c r="AN437" s="1">
        <v>0</v>
      </c>
      <c r="AO437" s="1">
        <v>0</v>
      </c>
      <c r="AP437" s="1">
        <v>0</v>
      </c>
      <c r="AQ437" s="1">
        <v>0</v>
      </c>
      <c r="AR437" s="1">
        <v>1218</v>
      </c>
      <c r="AS437" s="1">
        <v>642.46</v>
      </c>
      <c r="AT437" s="1">
        <f>Table1[[#This Row],[รวมต้นทุนค่าเดินทาง]]+Table1[[#This Row],[รวมต้นทุนค่าซ่อม]]+Table1[[#This Row],[รวมค่าเสื่อม]]</f>
        <v>3707.2012217412221</v>
      </c>
      <c r="AU437" s="1" t="e">
        <f t="shared" si="19"/>
        <v>#N/A</v>
      </c>
      <c r="AV437" s="1" t="e" cm="1">
        <f t="array" ref="AV437">IF(AC437&lt;4, "เก็บ", IF(OR(AT437 &lt; PERCENTILE(IF($AC$2:$AC$5092=AC437, $AT$2:$AT$5092), 0.25) - 1.5 * (PERCENTILE(IF($AC$2:$AC$5092=AC437, $AT$2:$AT$5092), 0.75) - PERCENTILE(IF($AC$2:$AC$5092=AC437, $AT$2:$AT$5092), 0.25)), AT437 &gt; PERCENTILE(IF($AC$2:$AC$5092=AC437, $AT$2:$AT$5092), 0.75) + 1.5 * (PERCENTILE(IF($AC$2:$AC$5092=AC437, $AT$2:$AT$5092), 0.75) - PERCENTILE(IF($AC$2:$AC$5092=AC437, $AT$2:$AT$5092), 0.25))), "ตัด", "เก็บ"))</f>
        <v>#N/A</v>
      </c>
      <c r="AW437" s="1" t="e">
        <f t="shared" si="20"/>
        <v>#DIV/0!</v>
      </c>
      <c r="AX437" s="1">
        <v>2411.9362516169685</v>
      </c>
      <c r="AY437" s="1">
        <v>1846.7412217412218</v>
      </c>
    </row>
    <row r="438" spans="1:51" x14ac:dyDescent="0.2">
      <c r="A438" s="3">
        <v>45406</v>
      </c>
      <c r="B438">
        <v>45406</v>
      </c>
      <c r="C438" t="s">
        <v>1592</v>
      </c>
      <c r="D438" t="s">
        <v>51</v>
      </c>
      <c r="E438" t="s">
        <v>61</v>
      </c>
      <c r="F438" t="s">
        <v>1197</v>
      </c>
      <c r="G438" s="1">
        <v>4200</v>
      </c>
      <c r="H438" s="1">
        <v>2712</v>
      </c>
      <c r="I438" s="1">
        <v>1900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6100</v>
      </c>
      <c r="P438" t="s">
        <v>1593</v>
      </c>
      <c r="Q438" s="2">
        <v>45406</v>
      </c>
      <c r="R438" t="s">
        <v>55</v>
      </c>
      <c r="S438">
        <v>0</v>
      </c>
      <c r="T438" t="s">
        <v>56</v>
      </c>
      <c r="U438" t="s">
        <v>57</v>
      </c>
      <c r="V438" s="1">
        <v>2500</v>
      </c>
      <c r="W438" s="1">
        <v>0</v>
      </c>
      <c r="X438" s="1">
        <v>0</v>
      </c>
      <c r="AA438" t="s">
        <v>58</v>
      </c>
      <c r="AB438" s="1">
        <v>0</v>
      </c>
      <c r="AC438" s="4">
        <f>IF(ISNUMBER(MATCH(AD438, $AD$2:AD437, 0)), INDEX($AC$2:AC437, MATCH(AD438, $AD$2:AD437, 0)), MAX($AC$2:AC437)+1)</f>
        <v>1</v>
      </c>
      <c r="AD438" t="str">
        <f t="shared" si="21"/>
        <v>ท่าลี่-กองลอย</v>
      </c>
      <c r="AE438" t="s">
        <v>55</v>
      </c>
      <c r="AF438" s="1">
        <v>0</v>
      </c>
      <c r="AG438" s="1">
        <v>0</v>
      </c>
      <c r="AH438" s="1">
        <v>0</v>
      </c>
      <c r="AI438" t="s">
        <v>1594</v>
      </c>
      <c r="AJ438" s="1">
        <v>1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11312</v>
      </c>
      <c r="AS438" s="1">
        <v>17.785135135135139</v>
      </c>
      <c r="AT438" s="1">
        <f>Table1[[#This Row],[รวมต้นทุนค่าเดินทาง]]+Table1[[#This Row],[รวมต้นทุนค่าซ่อม]]+Table1[[#This Row],[รวมค่าเสื่อม]]</f>
        <v>13382.704843164331</v>
      </c>
      <c r="AU438" s="1">
        <f t="shared" si="19"/>
        <v>13953.293816562818</v>
      </c>
      <c r="AV438" s="1" t="str" cm="1">
        <f t="array" ref="AV438">IF(AC438&lt;4, "เก็บ", IF(OR(AT438 &lt; PERCENTILE(IF($AC$2:$AC$5092=AC438, $AT$2:$AT$5092), 0.25) - 1.5 * (PERCENTILE(IF($AC$2:$AC$5092=AC438, $AT$2:$AT$5092), 0.75) - PERCENTILE(IF($AC$2:$AC$5092=AC438, $AT$2:$AT$5092), 0.25)), AT438 &gt; PERCENTILE(IF($AC$2:$AC$5092=AC438, $AT$2:$AT$5092), 0.75) + 1.5 * (PERCENTILE(IF($AC$2:$AC$5092=AC438, $AT$2:$AT$5092), 0.75) - PERCENTILE(IF($AC$2:$AC$5092=AC438, $AT$2:$AT$5092), 0.25))), "ตัด", "เก็บ"))</f>
        <v>เก็บ</v>
      </c>
      <c r="AW438" s="1">
        <f t="shared" si="20"/>
        <v>13953.293816562818</v>
      </c>
      <c r="AX438" s="1">
        <v>14426.372718098486</v>
      </c>
      <c r="AY438" s="1">
        <v>2052.919708029197</v>
      </c>
    </row>
    <row r="439" spans="1:51" x14ac:dyDescent="0.2">
      <c r="A439" s="3">
        <v>45406</v>
      </c>
      <c r="B439">
        <v>45406</v>
      </c>
      <c r="C439" t="s">
        <v>1595</v>
      </c>
      <c r="D439" t="s">
        <v>51</v>
      </c>
      <c r="E439" t="s">
        <v>61</v>
      </c>
      <c r="F439" t="s">
        <v>1217</v>
      </c>
      <c r="G439" s="1">
        <v>2700</v>
      </c>
      <c r="H439" s="1">
        <v>4212</v>
      </c>
      <c r="I439" s="1">
        <v>1900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4600</v>
      </c>
      <c r="P439" t="s">
        <v>1596</v>
      </c>
      <c r="Q439" s="2">
        <v>45406</v>
      </c>
      <c r="R439" t="s">
        <v>55</v>
      </c>
      <c r="S439">
        <v>0</v>
      </c>
      <c r="T439" t="s">
        <v>56</v>
      </c>
      <c r="U439" t="s">
        <v>57</v>
      </c>
      <c r="V439" s="1">
        <v>2500</v>
      </c>
      <c r="W439" s="1">
        <v>0</v>
      </c>
      <c r="X439" s="1">
        <v>0</v>
      </c>
      <c r="AA439" t="s">
        <v>58</v>
      </c>
      <c r="AB439" s="1">
        <v>0</v>
      </c>
      <c r="AC439" s="4">
        <f>IF(ISNUMBER(MATCH(AD439, $AD$2:AD438, 0)), INDEX($AC$2:AC438, MATCH(AD439, $AD$2:AD438, 0)), MAX($AC$2:AC438)+1)</f>
        <v>1</v>
      </c>
      <c r="AD439" t="str">
        <f t="shared" si="21"/>
        <v>ท่าลี่-กองลอย</v>
      </c>
      <c r="AE439" t="s">
        <v>55</v>
      </c>
      <c r="AF439" s="1">
        <v>0</v>
      </c>
      <c r="AG439" s="1">
        <v>0</v>
      </c>
      <c r="AH439" s="1">
        <v>0</v>
      </c>
      <c r="AI439" t="s">
        <v>1597</v>
      </c>
      <c r="AJ439" s="1">
        <v>1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11312</v>
      </c>
      <c r="AS439" s="1">
        <v>19.753846153846151</v>
      </c>
      <c r="AT439" s="1">
        <f>Table1[[#This Row],[รวมต้นทุนค่าเดินทาง]]+Table1[[#This Row],[รวมต้นทุนค่าซ่อม]]+Table1[[#This Row],[รวมค่าเสื่อม]]</f>
        <v>13194.336627610799</v>
      </c>
      <c r="AU439" s="1">
        <f t="shared" si="19"/>
        <v>13953.293816562818</v>
      </c>
      <c r="AV439" s="1" t="str" cm="1">
        <f t="array" ref="AV439">IF(AC439&lt;4, "เก็บ", IF(OR(AT439 &lt; PERCENTILE(IF($AC$2:$AC$5092=AC439, $AT$2:$AT$5092), 0.25) - 1.5 * (PERCENTILE(IF($AC$2:$AC$5092=AC439, $AT$2:$AT$5092), 0.75) - PERCENTILE(IF($AC$2:$AC$5092=AC439, $AT$2:$AT$5092), 0.25)), AT439 &gt; PERCENTILE(IF($AC$2:$AC$5092=AC439, $AT$2:$AT$5092), 0.75) + 1.5 * (PERCENTILE(IF($AC$2:$AC$5092=AC439, $AT$2:$AT$5092), 0.75) - PERCENTILE(IF($AC$2:$AC$5092=AC439, $AT$2:$AT$5092), 0.25))), "ตัด", "เก็บ"))</f>
        <v>เก็บ</v>
      </c>
      <c r="AW439" s="1">
        <f t="shared" si="20"/>
        <v>13953.293816562818</v>
      </c>
      <c r="AX439" s="1">
        <v>14426.372718098486</v>
      </c>
      <c r="AY439" s="1">
        <v>1862.5827814569536</v>
      </c>
    </row>
    <row r="440" spans="1:51" x14ac:dyDescent="0.2">
      <c r="A440" s="3">
        <v>45406</v>
      </c>
      <c r="B440">
        <v>45406</v>
      </c>
      <c r="C440" t="s">
        <v>1598</v>
      </c>
      <c r="D440" t="s">
        <v>51</v>
      </c>
      <c r="E440" t="s">
        <v>61</v>
      </c>
      <c r="F440" t="s">
        <v>1241</v>
      </c>
      <c r="G440" s="1">
        <v>2700</v>
      </c>
      <c r="H440" s="1">
        <v>4212</v>
      </c>
      <c r="I440" s="1">
        <v>1900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4600</v>
      </c>
      <c r="P440" t="s">
        <v>1599</v>
      </c>
      <c r="Q440" s="2">
        <v>45406</v>
      </c>
      <c r="R440" t="s">
        <v>55</v>
      </c>
      <c r="S440">
        <v>0</v>
      </c>
      <c r="T440" t="s">
        <v>56</v>
      </c>
      <c r="U440" t="s">
        <v>57</v>
      </c>
      <c r="V440" s="1">
        <v>2500</v>
      </c>
      <c r="W440" s="1">
        <v>0</v>
      </c>
      <c r="X440" s="1">
        <v>0</v>
      </c>
      <c r="AA440" t="s">
        <v>58</v>
      </c>
      <c r="AB440" s="1">
        <v>0</v>
      </c>
      <c r="AC440" s="4">
        <f>IF(ISNUMBER(MATCH(AD440, $AD$2:AD439, 0)), INDEX($AC$2:AC439, MATCH(AD440, $AD$2:AD439, 0)), MAX($AC$2:AC439)+1)</f>
        <v>1</v>
      </c>
      <c r="AD440" t="str">
        <f t="shared" si="21"/>
        <v>ท่าลี่-กองลอย</v>
      </c>
      <c r="AE440" t="s">
        <v>55</v>
      </c>
      <c r="AF440" s="1">
        <v>0</v>
      </c>
      <c r="AG440" s="1">
        <v>0</v>
      </c>
      <c r="AH440" s="1">
        <v>0</v>
      </c>
      <c r="AI440" t="s">
        <v>1600</v>
      </c>
      <c r="AJ440" s="1">
        <v>1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11312</v>
      </c>
      <c r="AS440" s="1">
        <v>15.10588235294118</v>
      </c>
      <c r="AT440" s="1">
        <f>Table1[[#This Row],[รวมต้นทุนค่าเดินทาง]]+Table1[[#This Row],[รวมต้นทุนค่าซ่อม]]+Table1[[#This Row],[รวมค่าเสื่อม]]</f>
        <v>13227.44372019078</v>
      </c>
      <c r="AU440" s="1">
        <f t="shared" si="19"/>
        <v>13953.293816562818</v>
      </c>
      <c r="AV440" s="1" t="str" cm="1">
        <f t="array" ref="AV440">IF(AC440&lt;4, "เก็บ", IF(OR(AT440 &lt; PERCENTILE(IF($AC$2:$AC$5092=AC440, $AT$2:$AT$5092), 0.25) - 1.5 * (PERCENTILE(IF($AC$2:$AC$5092=AC440, $AT$2:$AT$5092), 0.75) - PERCENTILE(IF($AC$2:$AC$5092=AC440, $AT$2:$AT$5092), 0.25)), AT440 &gt; PERCENTILE(IF($AC$2:$AC$5092=AC440, $AT$2:$AT$5092), 0.75) + 1.5 * (PERCENTILE(IF($AC$2:$AC$5092=AC440, $AT$2:$AT$5092), 0.75) - PERCENTILE(IF($AC$2:$AC$5092=AC440, $AT$2:$AT$5092), 0.25))), "ตัด", "เก็บ"))</f>
        <v>เก็บ</v>
      </c>
      <c r="AW440" s="1">
        <f t="shared" si="20"/>
        <v>13953.293816562818</v>
      </c>
      <c r="AX440" s="1">
        <v>14426.372718098486</v>
      </c>
      <c r="AY440" s="1">
        <v>1900.3378378378379</v>
      </c>
    </row>
    <row r="441" spans="1:51" x14ac:dyDescent="0.2">
      <c r="A441" s="3">
        <v>45406</v>
      </c>
      <c r="B441">
        <v>45406</v>
      </c>
      <c r="C441" t="s">
        <v>1601</v>
      </c>
      <c r="D441" t="s">
        <v>66</v>
      </c>
      <c r="E441" t="s">
        <v>124</v>
      </c>
      <c r="F441" t="s">
        <v>427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446</v>
      </c>
      <c r="O441" s="1">
        <v>446</v>
      </c>
      <c r="P441" t="s">
        <v>1602</v>
      </c>
      <c r="Q441" s="2">
        <v>45411</v>
      </c>
      <c r="R441" t="s">
        <v>55</v>
      </c>
      <c r="S441">
        <v>0</v>
      </c>
      <c r="T441" t="s">
        <v>88</v>
      </c>
      <c r="U441" t="s">
        <v>88</v>
      </c>
      <c r="V441" s="1">
        <v>0</v>
      </c>
      <c r="W441" s="1">
        <v>0</v>
      </c>
      <c r="X441" s="1">
        <v>0</v>
      </c>
      <c r="AA441" t="s">
        <v>58</v>
      </c>
      <c r="AB441" s="1">
        <v>0</v>
      </c>
      <c r="AC441" s="4">
        <f>IF(ISNUMBER(MATCH(AD441, $AD$2:AD440, 0)), INDEX($AC$2:AC440, MATCH(AD441, $AD$2:AD440, 0)), MAX($AC$2:AC440)+1)</f>
        <v>25</v>
      </c>
      <c r="AD441" t="str">
        <f t="shared" si="21"/>
        <v>แพร่-แพร่</v>
      </c>
      <c r="AE441" t="s">
        <v>55</v>
      </c>
      <c r="AF441" s="1">
        <v>0</v>
      </c>
      <c r="AG441" s="1">
        <v>0</v>
      </c>
      <c r="AH441" s="1">
        <v>0</v>
      </c>
      <c r="AI441" t="s">
        <v>1603</v>
      </c>
      <c r="AJ441" s="1">
        <v>1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446</v>
      </c>
      <c r="AS441" s="1">
        <v>0</v>
      </c>
      <c r="AT441" s="1">
        <f>Table1[[#This Row],[รวมต้นทุนค่าเดินทาง]]+Table1[[#This Row],[รวมต้นทุนค่าซ่อม]]+Table1[[#This Row],[รวมค่าเสื่อม]]</f>
        <v>847.78571428571422</v>
      </c>
      <c r="AU441" s="1">
        <f t="shared" si="19"/>
        <v>3102.2613450701183</v>
      </c>
      <c r="AV441" s="1" t="str" cm="1">
        <f t="array" ref="AV441">IF(AC441&lt;4, "เก็บ", IF(OR(AT441 &lt; PERCENTILE(IF($AC$2:$AC$5092=AC441, $AT$2:$AT$5092), 0.25) - 1.5 * (PERCENTILE(IF($AC$2:$AC$5092=AC441, $AT$2:$AT$5092), 0.75) - PERCENTILE(IF($AC$2:$AC$5092=AC441, $AT$2:$AT$5092), 0.25)), AT441 &gt; PERCENTILE(IF($AC$2:$AC$5092=AC441, $AT$2:$AT$5092), 0.75) + 1.5 * (PERCENTILE(IF($AC$2:$AC$5092=AC441, $AT$2:$AT$5092), 0.75) - PERCENTILE(IF($AC$2:$AC$5092=AC441, $AT$2:$AT$5092), 0.25))), "ตัด", "เก็บ"))</f>
        <v>เก็บ</v>
      </c>
      <c r="AW441" s="1">
        <f t="shared" si="20"/>
        <v>3102.2613450701183</v>
      </c>
      <c r="AX441" s="1">
        <v>1940.0671579620255</v>
      </c>
      <c r="AY441" s="1">
        <v>401.78571428571428</v>
      </c>
    </row>
    <row r="442" spans="1:51" x14ac:dyDescent="0.2">
      <c r="A442" s="3">
        <v>45406</v>
      </c>
      <c r="B442">
        <v>45406</v>
      </c>
      <c r="C442" t="s">
        <v>1604</v>
      </c>
      <c r="D442" t="s">
        <v>66</v>
      </c>
      <c r="E442" t="s">
        <v>124</v>
      </c>
      <c r="F442" t="s">
        <v>600</v>
      </c>
      <c r="G442" s="1">
        <v>0</v>
      </c>
      <c r="H442" s="1">
        <v>755</v>
      </c>
      <c r="I442" s="1">
        <v>400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746</v>
      </c>
      <c r="P442" t="s">
        <v>1605</v>
      </c>
      <c r="Q442" s="2">
        <v>45406</v>
      </c>
      <c r="R442" t="s">
        <v>70</v>
      </c>
      <c r="S442">
        <v>0</v>
      </c>
      <c r="T442" t="s">
        <v>88</v>
      </c>
      <c r="U442" t="s">
        <v>93</v>
      </c>
      <c r="V442" s="1">
        <v>0</v>
      </c>
      <c r="W442" s="1">
        <v>0</v>
      </c>
      <c r="X442" s="1">
        <v>346</v>
      </c>
      <c r="Y442" t="s">
        <v>372</v>
      </c>
      <c r="Z442" t="s">
        <v>88</v>
      </c>
      <c r="AA442" t="s">
        <v>1606</v>
      </c>
      <c r="AB442" s="1">
        <v>0</v>
      </c>
      <c r="AC442" s="4">
        <f>IF(ISNUMBER(MATCH(AD442, $AD$2:AD441, 0)), INDEX($AC$2:AC441, MATCH(AD442, $AD$2:AD441, 0)), MAX($AC$2:AC441)+1)</f>
        <v>51</v>
      </c>
      <c r="AD442" t="str">
        <f t="shared" si="21"/>
        <v>แพร่-ตลาดไท</v>
      </c>
      <c r="AE442" t="s">
        <v>73</v>
      </c>
      <c r="AF442" s="1">
        <v>0</v>
      </c>
      <c r="AG442" s="1">
        <v>0</v>
      </c>
      <c r="AH442" s="1">
        <v>0</v>
      </c>
      <c r="AI442" t="s">
        <v>1607</v>
      </c>
      <c r="AJ442" s="1">
        <v>1</v>
      </c>
      <c r="AK442" s="1">
        <v>572</v>
      </c>
      <c r="AL442" s="1">
        <v>572</v>
      </c>
      <c r="AM442" s="1">
        <v>1</v>
      </c>
      <c r="AN442" s="1">
        <v>0</v>
      </c>
      <c r="AO442" s="1">
        <v>0</v>
      </c>
      <c r="AP442" s="1">
        <v>0</v>
      </c>
      <c r="AQ442" s="1">
        <v>0</v>
      </c>
      <c r="AR442" s="1">
        <v>1501</v>
      </c>
      <c r="AS442" s="1">
        <v>162.72857142857143</v>
      </c>
      <c r="AT442" s="1">
        <f>Table1[[#This Row],[รวมต้นทุนค่าเดินทาง]]+Table1[[#This Row],[รวมต้นทุนค่าซ่อม]]+Table1[[#This Row],[รวมค่าเสื่อม]]</f>
        <v>3432.1992653427869</v>
      </c>
      <c r="AU442" s="1">
        <f t="shared" si="19"/>
        <v>4737.6107634746759</v>
      </c>
      <c r="AV442" s="1" t="str" cm="1">
        <f t="array" ref="AV442">IF(AC442&lt;4, "เก็บ", IF(OR(AT442 &lt; PERCENTILE(IF($AC$2:$AC$5092=AC442, $AT$2:$AT$5092), 0.25) - 1.5 * (PERCENTILE(IF($AC$2:$AC$5092=AC442, $AT$2:$AT$5092), 0.75) - PERCENTILE(IF($AC$2:$AC$5092=AC442, $AT$2:$AT$5092), 0.25)), AT442 &gt; PERCENTILE(IF($AC$2:$AC$5092=AC442, $AT$2:$AT$5092), 0.75) + 1.5 * (PERCENTILE(IF($AC$2:$AC$5092=AC442, $AT$2:$AT$5092), 0.75) - PERCENTILE(IF($AC$2:$AC$5092=AC442, $AT$2:$AT$5092), 0.25))), "ตัด", "เก็บ"))</f>
        <v>เก็บ</v>
      </c>
      <c r="AW442" s="1">
        <f t="shared" si="20"/>
        <v>4487.1668970521196</v>
      </c>
      <c r="AX442" s="1">
        <v>3014.4338711558335</v>
      </c>
      <c r="AY442" s="1">
        <v>1768.4706939142152</v>
      </c>
    </row>
    <row r="443" spans="1:51" x14ac:dyDescent="0.2">
      <c r="A443" s="3">
        <v>45406</v>
      </c>
      <c r="B443">
        <v>45406</v>
      </c>
      <c r="C443" t="s">
        <v>1608</v>
      </c>
      <c r="D443" t="s">
        <v>66</v>
      </c>
      <c r="E443" t="s">
        <v>105</v>
      </c>
      <c r="F443" t="s">
        <v>895</v>
      </c>
      <c r="G443" s="1">
        <v>535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755</v>
      </c>
      <c r="O443" s="1">
        <v>1290</v>
      </c>
      <c r="P443" t="s">
        <v>1609</v>
      </c>
      <c r="Q443" s="2">
        <v>45406</v>
      </c>
      <c r="R443" t="s">
        <v>55</v>
      </c>
      <c r="S443">
        <v>0</v>
      </c>
      <c r="T443" t="s">
        <v>87</v>
      </c>
      <c r="U443" t="s">
        <v>71</v>
      </c>
      <c r="V443" s="1">
        <v>0</v>
      </c>
      <c r="W443" s="1">
        <v>661</v>
      </c>
      <c r="X443" s="1">
        <v>0</v>
      </c>
      <c r="Y443" t="s">
        <v>108</v>
      </c>
      <c r="Z443" t="s">
        <v>71</v>
      </c>
      <c r="AA443" t="s">
        <v>733</v>
      </c>
      <c r="AB443" s="1">
        <v>0</v>
      </c>
      <c r="AC443" s="4">
        <f>IF(ISNUMBER(MATCH(AD443, $AD$2:AD442, 0)), INDEX($AC$2:AC442, MATCH(AD443, $AD$2:AD442, 0)), MAX($AC$2:AC442)+1)</f>
        <v>6</v>
      </c>
      <c r="AD443" t="str">
        <f t="shared" si="21"/>
        <v>เชียงราย-เชียงใหม่</v>
      </c>
      <c r="AE443" t="s">
        <v>55</v>
      </c>
      <c r="AF443" s="1">
        <v>0</v>
      </c>
      <c r="AG443" s="1">
        <v>0</v>
      </c>
      <c r="AH443" s="1">
        <v>0</v>
      </c>
      <c r="AI443" t="s">
        <v>1610</v>
      </c>
      <c r="AJ443" s="1">
        <v>1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1951</v>
      </c>
      <c r="AS443" s="1">
        <v>152.7176470588235</v>
      </c>
      <c r="AT443" s="1">
        <f>Table1[[#This Row],[รวมต้นทุนค่าเดินทาง]]+Table1[[#This Row],[รวมต้นทุนค่าซ่อม]]+Table1[[#This Row],[รวมค่าเสื่อม]]</f>
        <v>3629.1413758723829</v>
      </c>
      <c r="AU443" s="1">
        <f t="shared" si="19"/>
        <v>4428.3346813776061</v>
      </c>
      <c r="AV443" s="1" t="str" cm="1">
        <f t="array" ref="AV443">IF(AC443&lt;4, "เก็บ", IF(OR(AT443 &lt; PERCENTILE(IF($AC$2:$AC$5092=AC443, $AT$2:$AT$5092), 0.25) - 1.5 * (PERCENTILE(IF($AC$2:$AC$5092=AC443, $AT$2:$AT$5092), 0.75) - PERCENTILE(IF($AC$2:$AC$5092=AC443, $AT$2:$AT$5092), 0.25)), AT443 &gt; PERCENTILE(IF($AC$2:$AC$5092=AC443, $AT$2:$AT$5092), 0.75) + 1.5 * (PERCENTILE(IF($AC$2:$AC$5092=AC443, $AT$2:$AT$5092), 0.75) - PERCENTILE(IF($AC$2:$AC$5092=AC443, $AT$2:$AT$5092), 0.25))), "ตัด", "เก็บ"))</f>
        <v>เก็บ</v>
      </c>
      <c r="AW443" s="1">
        <f t="shared" si="20"/>
        <v>3873.7679454274344</v>
      </c>
      <c r="AX443" s="1">
        <v>2781.4385174989698</v>
      </c>
      <c r="AY443" s="1">
        <v>1525.4237288135594</v>
      </c>
    </row>
    <row r="444" spans="1:51" x14ac:dyDescent="0.2">
      <c r="A444" s="3">
        <v>45406</v>
      </c>
      <c r="B444">
        <v>45406</v>
      </c>
      <c r="C444" t="s">
        <v>1611</v>
      </c>
      <c r="D444" t="s">
        <v>51</v>
      </c>
      <c r="E444" t="s">
        <v>118</v>
      </c>
      <c r="F444" t="s">
        <v>1612</v>
      </c>
      <c r="G444" s="1">
        <v>774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774</v>
      </c>
      <c r="P444" t="s">
        <v>1613</v>
      </c>
      <c r="Q444" s="2">
        <v>45407</v>
      </c>
      <c r="R444" t="s">
        <v>55</v>
      </c>
      <c r="S444">
        <v>0</v>
      </c>
      <c r="T444" t="s">
        <v>87</v>
      </c>
      <c r="U444" t="s">
        <v>71</v>
      </c>
      <c r="V444" s="1">
        <v>0</v>
      </c>
      <c r="W444" s="1">
        <v>0</v>
      </c>
      <c r="X444" s="1">
        <v>0</v>
      </c>
      <c r="AA444" t="s">
        <v>58</v>
      </c>
      <c r="AB444" s="1">
        <v>0</v>
      </c>
      <c r="AC444" s="4">
        <f>IF(ISNUMBER(MATCH(AD444, $AD$2:AD443, 0)), INDEX($AC$2:AC443, MATCH(AD444, $AD$2:AD443, 0)), MAX($AC$2:AC443)+1)</f>
        <v>6</v>
      </c>
      <c r="AD444" t="str">
        <f t="shared" si="21"/>
        <v>เชียงราย-เชียงใหม่</v>
      </c>
      <c r="AE444" t="s">
        <v>55</v>
      </c>
      <c r="AF444" s="1">
        <v>0</v>
      </c>
      <c r="AG444" s="1">
        <v>0</v>
      </c>
      <c r="AH444" s="1">
        <v>0</v>
      </c>
      <c r="AI444" t="s">
        <v>1614</v>
      </c>
      <c r="AJ444" s="1">
        <v>1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774</v>
      </c>
      <c r="AS444" s="1">
        <v>32.1</v>
      </c>
      <c r="AT444" s="1">
        <f>Table1[[#This Row],[รวมต้นทุนค่าเดินทาง]]+Table1[[#This Row],[รวมต้นทุนค่าซ่อม]]+Table1[[#This Row],[รวมค่าเสื่อม]]</f>
        <v>2577.7535433070866</v>
      </c>
      <c r="AU444" s="1">
        <f t="shared" si="19"/>
        <v>4428.3346813776061</v>
      </c>
      <c r="AV444" s="1" t="str" cm="1">
        <f t="array" ref="AV444">IF(AC444&lt;4, "เก็บ", IF(OR(AT444 &lt; PERCENTILE(IF($AC$2:$AC$5092=AC444, $AT$2:$AT$5092), 0.25) - 1.5 * (PERCENTILE(IF($AC$2:$AC$5092=AC444, $AT$2:$AT$5092), 0.75) - PERCENTILE(IF($AC$2:$AC$5092=AC444, $AT$2:$AT$5092), 0.25)), AT444 &gt; PERCENTILE(IF($AC$2:$AC$5092=AC444, $AT$2:$AT$5092), 0.75) + 1.5 * (PERCENTILE(IF($AC$2:$AC$5092=AC444, $AT$2:$AT$5092), 0.75) - PERCENTILE(IF($AC$2:$AC$5092=AC444, $AT$2:$AT$5092), 0.25))), "ตัด", "เก็บ"))</f>
        <v>เก็บ</v>
      </c>
      <c r="AW444" s="1">
        <f t="shared" si="20"/>
        <v>3873.7679454274344</v>
      </c>
      <c r="AX444" s="1">
        <v>2781.4385174989698</v>
      </c>
      <c r="AY444" s="1">
        <v>1771.6535433070867</v>
      </c>
    </row>
    <row r="445" spans="1:51" x14ac:dyDescent="0.2">
      <c r="A445" s="3">
        <v>45407</v>
      </c>
      <c r="B445">
        <v>45407</v>
      </c>
      <c r="C445" t="s">
        <v>1615</v>
      </c>
      <c r="D445" t="s">
        <v>51</v>
      </c>
      <c r="E445" t="s">
        <v>61</v>
      </c>
      <c r="F445" t="s">
        <v>1616</v>
      </c>
      <c r="G445" s="1">
        <v>2700</v>
      </c>
      <c r="H445" s="1">
        <v>4212</v>
      </c>
      <c r="I445" s="1">
        <v>1900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4600</v>
      </c>
      <c r="P445" t="s">
        <v>1617</v>
      </c>
      <c r="Q445" s="2">
        <v>45407</v>
      </c>
      <c r="R445" t="s">
        <v>55</v>
      </c>
      <c r="S445">
        <v>0</v>
      </c>
      <c r="T445" t="s">
        <v>56</v>
      </c>
      <c r="U445" t="s">
        <v>57</v>
      </c>
      <c r="V445" s="1">
        <v>2500</v>
      </c>
      <c r="W445" s="1">
        <v>0</v>
      </c>
      <c r="X445" s="1">
        <v>0</v>
      </c>
      <c r="AA445" t="s">
        <v>58</v>
      </c>
      <c r="AB445" s="1">
        <v>0</v>
      </c>
      <c r="AC445" s="4">
        <f>IF(ISNUMBER(MATCH(AD445, $AD$2:AD444, 0)), INDEX($AC$2:AC444, MATCH(AD445, $AD$2:AD444, 0)), MAX($AC$2:AC444)+1)</f>
        <v>1</v>
      </c>
      <c r="AD445" t="str">
        <f t="shared" si="21"/>
        <v>ท่าลี่-กองลอย</v>
      </c>
      <c r="AE445" t="s">
        <v>55</v>
      </c>
      <c r="AF445" s="1">
        <v>0</v>
      </c>
      <c r="AG445" s="1">
        <v>0</v>
      </c>
      <c r="AH445" s="1">
        <v>0</v>
      </c>
      <c r="AI445" t="s">
        <v>1618</v>
      </c>
      <c r="AJ445" s="1">
        <v>1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11312</v>
      </c>
      <c r="AS445" s="1">
        <v>0</v>
      </c>
      <c r="AT445" s="1">
        <f>Table1[[#This Row],[รวมต้นทุนค่าเดินทาง]]+Table1[[#This Row],[รวมต้นทุนค่าซ่อม]]+Table1[[#This Row],[รวมค่าเสื่อม]]</f>
        <v>13598.585365853658</v>
      </c>
      <c r="AU445" s="1">
        <f t="shared" si="19"/>
        <v>13953.293816562818</v>
      </c>
      <c r="AV445" s="1" t="str" cm="1">
        <f t="array" ref="AV445">IF(AC445&lt;4, "เก็บ", IF(OR(AT445 &lt; PERCENTILE(IF($AC$2:$AC$5092=AC445, $AT$2:$AT$5092), 0.25) - 1.5 * (PERCENTILE(IF($AC$2:$AC$5092=AC445, $AT$2:$AT$5092), 0.75) - PERCENTILE(IF($AC$2:$AC$5092=AC445, $AT$2:$AT$5092), 0.25)), AT445 &gt; PERCENTILE(IF($AC$2:$AC$5092=AC445, $AT$2:$AT$5092), 0.75) + 1.5 * (PERCENTILE(IF($AC$2:$AC$5092=AC445, $AT$2:$AT$5092), 0.75) - PERCENTILE(IF($AC$2:$AC$5092=AC445, $AT$2:$AT$5092), 0.25))), "ตัด", "เก็บ"))</f>
        <v>เก็บ</v>
      </c>
      <c r="AW445" s="1">
        <f t="shared" si="20"/>
        <v>13953.293816562818</v>
      </c>
      <c r="AX445" s="1">
        <v>14426.372718098486</v>
      </c>
      <c r="AY445" s="1">
        <v>2286.5853658536585</v>
      </c>
    </row>
    <row r="446" spans="1:51" x14ac:dyDescent="0.2">
      <c r="A446" s="3">
        <v>45407</v>
      </c>
      <c r="B446">
        <v>45407</v>
      </c>
      <c r="C446" t="s">
        <v>1619</v>
      </c>
      <c r="D446" t="s">
        <v>51</v>
      </c>
      <c r="E446" t="s">
        <v>61</v>
      </c>
      <c r="F446" t="s">
        <v>62</v>
      </c>
      <c r="G446" s="1">
        <v>2700</v>
      </c>
      <c r="H446" s="1">
        <v>4212</v>
      </c>
      <c r="I446" s="1">
        <v>1900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4600</v>
      </c>
      <c r="P446" t="s">
        <v>1620</v>
      </c>
      <c r="Q446" s="2">
        <v>45407</v>
      </c>
      <c r="R446" t="s">
        <v>55</v>
      </c>
      <c r="S446">
        <v>0</v>
      </c>
      <c r="T446" t="s">
        <v>56</v>
      </c>
      <c r="U446" t="s">
        <v>57</v>
      </c>
      <c r="V446" s="1">
        <v>2500</v>
      </c>
      <c r="W446" s="1">
        <v>0</v>
      </c>
      <c r="X446" s="1">
        <v>0</v>
      </c>
      <c r="AA446" t="s">
        <v>58</v>
      </c>
      <c r="AB446" s="1">
        <v>0</v>
      </c>
      <c r="AC446" s="4">
        <f>IF(ISNUMBER(MATCH(AD446, $AD$2:AD445, 0)), INDEX($AC$2:AC445, MATCH(AD446, $AD$2:AD445, 0)), MAX($AC$2:AC445)+1)</f>
        <v>1</v>
      </c>
      <c r="AD446" t="str">
        <f t="shared" si="21"/>
        <v>ท่าลี่-กองลอย</v>
      </c>
      <c r="AE446" t="s">
        <v>55</v>
      </c>
      <c r="AF446" s="1">
        <v>0</v>
      </c>
      <c r="AG446" s="1">
        <v>0</v>
      </c>
      <c r="AH446" s="1">
        <v>0</v>
      </c>
      <c r="AI446" t="s">
        <v>1621</v>
      </c>
      <c r="AJ446" s="1">
        <v>1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11312</v>
      </c>
      <c r="AS446" s="1">
        <v>17.12</v>
      </c>
      <c r="AT446" s="1">
        <f>Table1[[#This Row],[รวมต้นทุนค่าเดินทาง]]+Table1[[#This Row],[รวมต้นทุนค่าซ่อม]]+Table1[[#This Row],[รวมค่าเสื่อม]]</f>
        <v>13143.636129032258</v>
      </c>
      <c r="AU446" s="1">
        <f t="shared" si="19"/>
        <v>13953.293816562818</v>
      </c>
      <c r="AV446" s="1" t="str" cm="1">
        <f t="array" ref="AV446">IF(AC446&lt;4, "เก็บ", IF(OR(AT446 &lt; PERCENTILE(IF($AC$2:$AC$5092=AC446, $AT$2:$AT$5092), 0.25) - 1.5 * (PERCENTILE(IF($AC$2:$AC$5092=AC446, $AT$2:$AT$5092), 0.75) - PERCENTILE(IF($AC$2:$AC$5092=AC446, $AT$2:$AT$5092), 0.25)), AT446 &gt; PERCENTILE(IF($AC$2:$AC$5092=AC446, $AT$2:$AT$5092), 0.75) + 1.5 * (PERCENTILE(IF($AC$2:$AC$5092=AC446, $AT$2:$AT$5092), 0.75) - PERCENTILE(IF($AC$2:$AC$5092=AC446, $AT$2:$AT$5092), 0.25))), "ตัด", "เก็บ"))</f>
        <v>เก็บ</v>
      </c>
      <c r="AW446" s="1">
        <f t="shared" si="20"/>
        <v>13953.293816562818</v>
      </c>
      <c r="AX446" s="1">
        <v>14426.372718098486</v>
      </c>
      <c r="AY446" s="1">
        <v>1814.516129032258</v>
      </c>
    </row>
    <row r="447" spans="1:51" x14ac:dyDescent="0.2">
      <c r="A447" s="3">
        <v>45407</v>
      </c>
      <c r="B447">
        <v>45407</v>
      </c>
      <c r="C447" t="s">
        <v>1622</v>
      </c>
      <c r="D447" t="s">
        <v>66</v>
      </c>
      <c r="E447" t="s">
        <v>184</v>
      </c>
      <c r="F447" t="s">
        <v>1072</v>
      </c>
      <c r="G447" s="1">
        <v>2000</v>
      </c>
      <c r="H447" s="1">
        <v>6049</v>
      </c>
      <c r="I447" s="1">
        <v>1300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3300</v>
      </c>
      <c r="P447" t="s">
        <v>1623</v>
      </c>
      <c r="Q447" s="2">
        <v>45407</v>
      </c>
      <c r="R447" t="s">
        <v>55</v>
      </c>
      <c r="S447">
        <v>0</v>
      </c>
      <c r="T447" t="s">
        <v>56</v>
      </c>
      <c r="U447" t="s">
        <v>57</v>
      </c>
      <c r="V447" s="1">
        <v>3776</v>
      </c>
      <c r="W447" s="1">
        <v>1259</v>
      </c>
      <c r="X447" s="1">
        <v>0</v>
      </c>
      <c r="Y447" t="s">
        <v>594</v>
      </c>
      <c r="Z447" t="s">
        <v>57</v>
      </c>
      <c r="AA447" t="s">
        <v>1624</v>
      </c>
      <c r="AB447" s="1">
        <v>0</v>
      </c>
      <c r="AC447" s="4">
        <f>IF(ISNUMBER(MATCH(AD447, $AD$2:AD446, 0)), INDEX($AC$2:AC446, MATCH(AD447, $AD$2:AD446, 0)), MAX($AC$2:AC446)+1)</f>
        <v>1</v>
      </c>
      <c r="AD447" t="str">
        <f t="shared" si="21"/>
        <v>ท่าลี่-กองลอย</v>
      </c>
      <c r="AE447" t="s">
        <v>55</v>
      </c>
      <c r="AF447" s="1">
        <v>0</v>
      </c>
      <c r="AG447" s="1">
        <v>0</v>
      </c>
      <c r="AH447" s="1">
        <v>0</v>
      </c>
      <c r="AI447" t="s">
        <v>1625</v>
      </c>
      <c r="AJ447" s="1">
        <v>1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14384</v>
      </c>
      <c r="AS447" s="1">
        <v>86.816666666666663</v>
      </c>
      <c r="AT447" s="1">
        <f>Table1[[#This Row],[รวมต้นทุนค่าเดินทาง]]+Table1[[#This Row],[รวมต้นทุนค่าซ่อม]]+Table1[[#This Row],[รวมค่าเสื่อม]]</f>
        <v>15888.883893557424</v>
      </c>
      <c r="AU447" s="1">
        <f t="shared" si="19"/>
        <v>13953.293816562818</v>
      </c>
      <c r="AV447" s="1" t="str" cm="1">
        <f t="array" ref="AV447">IF(AC447&lt;4, "เก็บ", IF(OR(AT447 &lt; PERCENTILE(IF($AC$2:$AC$5092=AC447, $AT$2:$AT$5092), 0.25) - 1.5 * (PERCENTILE(IF($AC$2:$AC$5092=AC447, $AT$2:$AT$5092), 0.75) - PERCENTILE(IF($AC$2:$AC$5092=AC447, $AT$2:$AT$5092), 0.25)), AT447 &gt; PERCENTILE(IF($AC$2:$AC$5092=AC447, $AT$2:$AT$5092), 0.75) + 1.5 * (PERCENTILE(IF($AC$2:$AC$5092=AC447, $AT$2:$AT$5092), 0.75) - PERCENTILE(IF($AC$2:$AC$5092=AC447, $AT$2:$AT$5092), 0.25))), "ตัด", "เก็บ"))</f>
        <v>เก็บ</v>
      </c>
      <c r="AW447" s="1">
        <f t="shared" si="20"/>
        <v>13953.293816562818</v>
      </c>
      <c r="AX447" s="1">
        <v>14426.372718098486</v>
      </c>
      <c r="AY447" s="1">
        <v>1418.0672268907563</v>
      </c>
    </row>
    <row r="448" spans="1:51" x14ac:dyDescent="0.2">
      <c r="A448" s="3">
        <v>45407</v>
      </c>
      <c r="B448">
        <v>45407</v>
      </c>
      <c r="C448" t="s">
        <v>1626</v>
      </c>
      <c r="D448" t="s">
        <v>66</v>
      </c>
      <c r="E448" t="s">
        <v>84</v>
      </c>
      <c r="F448" t="s">
        <v>415</v>
      </c>
      <c r="G448" s="1">
        <v>283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724</v>
      </c>
      <c r="O448" s="1">
        <v>1007</v>
      </c>
      <c r="P448" t="s">
        <v>1627</v>
      </c>
      <c r="Q448" s="2">
        <v>45407</v>
      </c>
      <c r="R448" t="s">
        <v>55</v>
      </c>
      <c r="S448">
        <v>0</v>
      </c>
      <c r="T448" t="s">
        <v>87</v>
      </c>
      <c r="U448" t="s">
        <v>71</v>
      </c>
      <c r="V448" s="1">
        <v>0</v>
      </c>
      <c r="W448" s="1">
        <v>629</v>
      </c>
      <c r="X448" s="1">
        <v>0</v>
      </c>
      <c r="Y448" t="s">
        <v>108</v>
      </c>
      <c r="Z448" t="s">
        <v>71</v>
      </c>
      <c r="AA448" t="s">
        <v>504</v>
      </c>
      <c r="AB448" s="1">
        <v>0</v>
      </c>
      <c r="AC448" s="4">
        <f>IF(ISNUMBER(MATCH(AD448, $AD$2:AD447, 0)), INDEX($AC$2:AC447, MATCH(AD448, $AD$2:AD447, 0)), MAX($AC$2:AC447)+1)</f>
        <v>6</v>
      </c>
      <c r="AD448" t="str">
        <f t="shared" si="21"/>
        <v>เชียงราย-เชียงใหม่</v>
      </c>
      <c r="AE448" t="s">
        <v>55</v>
      </c>
      <c r="AF448" s="1">
        <v>0</v>
      </c>
      <c r="AG448" s="1">
        <v>0</v>
      </c>
      <c r="AH448" s="1">
        <v>0</v>
      </c>
      <c r="AI448" t="s">
        <v>1628</v>
      </c>
      <c r="AJ448" s="1">
        <v>1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1636</v>
      </c>
      <c r="AS448" s="1">
        <v>145.74600000000001</v>
      </c>
      <c r="AT448" s="1">
        <f>Table1[[#This Row],[รวมต้นทุนค่าเดินทาง]]+Table1[[#This Row],[รวมต้นทุนค่าซ่อม]]+Table1[[#This Row],[รวมค่าเสื่อม]]</f>
        <v>3469.2460000000001</v>
      </c>
      <c r="AU448" s="1">
        <f t="shared" si="19"/>
        <v>4428.3346813776061</v>
      </c>
      <c r="AV448" s="1" t="str" cm="1">
        <f t="array" ref="AV448">IF(AC448&lt;4, "เก็บ", IF(OR(AT448 &lt; PERCENTILE(IF($AC$2:$AC$5092=AC448, $AT$2:$AT$5092), 0.25) - 1.5 * (PERCENTILE(IF($AC$2:$AC$5092=AC448, $AT$2:$AT$5092), 0.75) - PERCENTILE(IF($AC$2:$AC$5092=AC448, $AT$2:$AT$5092), 0.25)), AT448 &gt; PERCENTILE(IF($AC$2:$AC$5092=AC448, $AT$2:$AT$5092), 0.75) + 1.5 * (PERCENTILE(IF($AC$2:$AC$5092=AC448, $AT$2:$AT$5092), 0.75) - PERCENTILE(IF($AC$2:$AC$5092=AC448, $AT$2:$AT$5092), 0.25))), "ตัด", "เก็บ"))</f>
        <v>เก็บ</v>
      </c>
      <c r="AW448" s="1">
        <f t="shared" si="20"/>
        <v>3873.7679454274344</v>
      </c>
      <c r="AX448" s="1">
        <v>2781.4385174989698</v>
      </c>
      <c r="AY448" s="1">
        <v>1687.5</v>
      </c>
    </row>
    <row r="449" spans="1:51" x14ac:dyDescent="0.2">
      <c r="A449" s="3">
        <v>45408</v>
      </c>
      <c r="B449">
        <v>45408</v>
      </c>
      <c r="C449" t="s">
        <v>1629</v>
      </c>
      <c r="D449" t="s">
        <v>66</v>
      </c>
      <c r="E449" t="s">
        <v>67</v>
      </c>
      <c r="F449" t="s">
        <v>328</v>
      </c>
      <c r="G449" s="1">
        <v>0</v>
      </c>
      <c r="H449" s="1">
        <v>0</v>
      </c>
      <c r="I449" s="1">
        <v>500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500</v>
      </c>
      <c r="P449" t="s">
        <v>1630</v>
      </c>
      <c r="Q449" s="2">
        <v>45408</v>
      </c>
      <c r="R449" t="s">
        <v>70</v>
      </c>
      <c r="S449">
        <v>0</v>
      </c>
      <c r="T449" t="s">
        <v>71</v>
      </c>
      <c r="U449" t="s">
        <v>72</v>
      </c>
      <c r="V449" s="1">
        <v>0</v>
      </c>
      <c r="W449" s="1">
        <v>0</v>
      </c>
      <c r="X449" s="1">
        <v>0</v>
      </c>
      <c r="AA449" t="s">
        <v>58</v>
      </c>
      <c r="AB449" s="1">
        <v>0</v>
      </c>
      <c r="AC449" s="4">
        <f>IF(ISNUMBER(MATCH(AD449, $AD$2:AD448, 0)), INDEX($AC$2:AC448, MATCH(AD449, $AD$2:AD448, 0)), MAX($AC$2:AC448)+1)</f>
        <v>2</v>
      </c>
      <c r="AD449" t="str">
        <f t="shared" si="21"/>
        <v>เชียงใหม่-พุทธมณฑลสาย 5</v>
      </c>
      <c r="AE449" t="s">
        <v>73</v>
      </c>
      <c r="AF449" s="1">
        <v>0</v>
      </c>
      <c r="AG449" s="1">
        <v>0</v>
      </c>
      <c r="AH449" s="1">
        <v>0</v>
      </c>
      <c r="AI449" t="s">
        <v>1631</v>
      </c>
      <c r="AJ449" s="1">
        <v>1</v>
      </c>
      <c r="AK449" s="1">
        <v>720</v>
      </c>
      <c r="AL449" s="1">
        <v>720</v>
      </c>
      <c r="AM449" s="1">
        <v>1</v>
      </c>
      <c r="AN449" s="1">
        <v>0</v>
      </c>
      <c r="AO449" s="1">
        <v>0</v>
      </c>
      <c r="AP449" s="1">
        <v>0</v>
      </c>
      <c r="AQ449" s="1">
        <v>0</v>
      </c>
      <c r="AR449" s="1">
        <v>500</v>
      </c>
      <c r="AS449" s="1">
        <v>311.45999999999998</v>
      </c>
      <c r="AT449" s="1">
        <f>Table1[[#This Row],[รวมต้นทุนค่าเดินทาง]]+Table1[[#This Row],[รวมต้นทุนค่าซ่อม]]+Table1[[#This Row],[รวมค่าเสื่อม]]</f>
        <v>1958.6822222222222</v>
      </c>
      <c r="AU449" s="1">
        <f t="shared" si="19"/>
        <v>5026.5629662053279</v>
      </c>
      <c r="AV449" s="1" t="str" cm="1">
        <f t="array" ref="AV449">IF(AC449&lt;4, "เก็บ", IF(OR(AT449 &lt; PERCENTILE(IF($AC$2:$AC$5092=AC449, $AT$2:$AT$5092), 0.25) - 1.5 * (PERCENTILE(IF($AC$2:$AC$5092=AC449, $AT$2:$AT$5092), 0.75) - PERCENTILE(IF($AC$2:$AC$5092=AC449, $AT$2:$AT$5092), 0.25)), AT449 &gt; PERCENTILE(IF($AC$2:$AC$5092=AC449, $AT$2:$AT$5092), 0.75) + 1.5 * (PERCENTILE(IF($AC$2:$AC$5092=AC449, $AT$2:$AT$5092), 0.75) - PERCENTILE(IF($AC$2:$AC$5092=AC449, $AT$2:$AT$5092), 0.25))), "ตัด", "เก็บ"))</f>
        <v>เก็บ</v>
      </c>
      <c r="AW449" s="1">
        <f t="shared" si="20"/>
        <v>5026.5629662053279</v>
      </c>
      <c r="AX449" s="1">
        <v>4064.5059139663294</v>
      </c>
      <c r="AY449" s="1">
        <v>1147.2222222222222</v>
      </c>
    </row>
    <row r="450" spans="1:51" x14ac:dyDescent="0.2">
      <c r="A450" s="3">
        <v>45408</v>
      </c>
      <c r="B450">
        <v>45408</v>
      </c>
      <c r="C450" t="s">
        <v>1632</v>
      </c>
      <c r="D450" t="s">
        <v>66</v>
      </c>
      <c r="E450" t="s">
        <v>84</v>
      </c>
      <c r="F450" t="s">
        <v>502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755</v>
      </c>
      <c r="P450" t="s">
        <v>1633</v>
      </c>
      <c r="Q450" s="2">
        <v>45411</v>
      </c>
      <c r="R450" t="s">
        <v>55</v>
      </c>
      <c r="S450">
        <v>0</v>
      </c>
      <c r="T450" t="s">
        <v>88</v>
      </c>
      <c r="U450" t="s">
        <v>71</v>
      </c>
      <c r="V450" s="1">
        <v>0</v>
      </c>
      <c r="W450" s="1">
        <v>1259</v>
      </c>
      <c r="X450" s="1">
        <v>755</v>
      </c>
      <c r="Y450" t="s">
        <v>372</v>
      </c>
      <c r="Z450" t="s">
        <v>71</v>
      </c>
      <c r="AA450" t="s">
        <v>1634</v>
      </c>
      <c r="AB450" s="1">
        <v>0</v>
      </c>
      <c r="AC450" s="4">
        <f>IF(ISNUMBER(MATCH(AD450, $AD$2:AD449, 0)), INDEX($AC$2:AC449, MATCH(AD450, $AD$2:AD449, 0)), MAX($AC$2:AC449)+1)</f>
        <v>13</v>
      </c>
      <c r="AD450" t="str">
        <f t="shared" si="21"/>
        <v>แพร่-เชียงใหม่</v>
      </c>
      <c r="AE450" t="s">
        <v>55</v>
      </c>
      <c r="AF450" s="1">
        <v>0</v>
      </c>
      <c r="AG450" s="1">
        <v>0</v>
      </c>
      <c r="AH450" s="1">
        <v>0</v>
      </c>
      <c r="AI450" t="s">
        <v>1635</v>
      </c>
      <c r="AJ450" s="1">
        <v>1</v>
      </c>
      <c r="AK450" s="1">
        <v>0</v>
      </c>
      <c r="AL450" s="1">
        <v>0</v>
      </c>
      <c r="AM450" s="1">
        <v>0</v>
      </c>
      <c r="AN450" s="1">
        <v>1248.4149</v>
      </c>
      <c r="AO450" s="1">
        <v>0</v>
      </c>
      <c r="AP450" s="1">
        <v>4173.2367000000004</v>
      </c>
      <c r="AQ450" s="1">
        <v>0</v>
      </c>
      <c r="AR450" s="1">
        <v>2014</v>
      </c>
      <c r="AS450" s="1">
        <v>154.449375</v>
      </c>
      <c r="AT450" s="1">
        <f>Table1[[#This Row],[รวมต้นทุนค่าเดินทาง]]+Table1[[#This Row],[รวมต้นทุนค่าซ่อม]]+Table1[[#This Row],[รวมค่าเสื่อม]]</f>
        <v>3491.978786764706</v>
      </c>
      <c r="AU450" s="1">
        <f t="shared" si="19"/>
        <v>4592.0787429767815</v>
      </c>
      <c r="AV450" s="1" t="str" cm="1">
        <f t="array" ref="AV450">IF(AC450&lt;4, "เก็บ", IF(OR(AT450 &lt; PERCENTILE(IF($AC$2:$AC$5092=AC450, $AT$2:$AT$5092), 0.25) - 1.5 * (PERCENTILE(IF($AC$2:$AC$5092=AC450, $AT$2:$AT$5092), 0.75) - PERCENTILE(IF($AC$2:$AC$5092=AC450, $AT$2:$AT$5092), 0.25)), AT450 &gt; PERCENTILE(IF($AC$2:$AC$5092=AC450, $AT$2:$AT$5092), 0.75) + 1.5 * (PERCENTILE(IF($AC$2:$AC$5092=AC450, $AT$2:$AT$5092), 0.75) - PERCENTILE(IF($AC$2:$AC$5092=AC450, $AT$2:$AT$5092), 0.25))), "ตัด", "เก็บ"))</f>
        <v>เก็บ</v>
      </c>
      <c r="AW450" s="1">
        <f t="shared" si="20"/>
        <v>4279.7356386749952</v>
      </c>
      <c r="AX450" s="1">
        <v>3355.5397680040655</v>
      </c>
      <c r="AY450" s="1">
        <v>1323.5294117647059</v>
      </c>
    </row>
    <row r="451" spans="1:51" x14ac:dyDescent="0.2">
      <c r="A451" s="3">
        <v>45408</v>
      </c>
      <c r="B451">
        <v>45408</v>
      </c>
      <c r="C451" t="s">
        <v>1636</v>
      </c>
      <c r="D451" t="s">
        <v>66</v>
      </c>
      <c r="E451" t="s">
        <v>84</v>
      </c>
      <c r="F451" t="s">
        <v>762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t="s">
        <v>1637</v>
      </c>
      <c r="Q451" s="2">
        <v>45408</v>
      </c>
      <c r="R451" t="s">
        <v>55</v>
      </c>
      <c r="S451">
        <v>0</v>
      </c>
      <c r="T451" t="s">
        <v>87</v>
      </c>
      <c r="U451" t="s">
        <v>71</v>
      </c>
      <c r="V451" s="1">
        <v>0</v>
      </c>
      <c r="W451" s="1">
        <v>1164</v>
      </c>
      <c r="X451" s="1">
        <v>0</v>
      </c>
      <c r="Y451" t="s">
        <v>87</v>
      </c>
      <c r="Z451" t="s">
        <v>71</v>
      </c>
      <c r="AA451" t="s">
        <v>58</v>
      </c>
      <c r="AB451" s="1">
        <v>0</v>
      </c>
      <c r="AC451" s="4">
        <f>IF(ISNUMBER(MATCH(AD451, $AD$2:AD450, 0)), INDEX($AC$2:AC450, MATCH(AD451, $AD$2:AD450, 0)), MAX($AC$2:AC450)+1)</f>
        <v>6</v>
      </c>
      <c r="AD451" t="str">
        <f t="shared" si="21"/>
        <v>เชียงราย-เชียงใหม่</v>
      </c>
      <c r="AE451" t="s">
        <v>55</v>
      </c>
      <c r="AF451" s="1">
        <v>0</v>
      </c>
      <c r="AG451" s="1">
        <v>0</v>
      </c>
      <c r="AH451" s="1">
        <v>0</v>
      </c>
      <c r="AI451" t="s">
        <v>1638</v>
      </c>
      <c r="AJ451" s="1">
        <v>2</v>
      </c>
      <c r="AK451" s="1">
        <v>0</v>
      </c>
      <c r="AL451" s="1">
        <v>0</v>
      </c>
      <c r="AM451" s="1">
        <v>0</v>
      </c>
      <c r="AN451" s="1">
        <v>804.37319999999988</v>
      </c>
      <c r="AO451" s="1">
        <v>0</v>
      </c>
      <c r="AP451" s="1">
        <v>0</v>
      </c>
      <c r="AQ451" s="1">
        <v>0</v>
      </c>
      <c r="AR451" s="1">
        <v>1164</v>
      </c>
      <c r="AS451" s="1">
        <v>209.3223076923077</v>
      </c>
      <c r="AT451" s="1">
        <f>Table1[[#This Row],[รวมต้นทุนค่าเดินทาง]]+Table1[[#This Row],[รวมต้นทุนค่าซ่อม]]+Table1[[#This Row],[รวมค่าเสื่อม]]</f>
        <v>2797.3729406037</v>
      </c>
      <c r="AU451" s="1">
        <f t="shared" ref="AU451:AU514" si="22">AVERAGEIF($AC$2:$AC$5092, AC451, $AT$2:$AT$5092)</f>
        <v>4428.3346813776061</v>
      </c>
      <c r="AV451" s="1" t="str" cm="1">
        <f t="array" ref="AV451">IF(AC451&lt;4, "เก็บ", IF(OR(AT451 &lt; PERCENTILE(IF($AC$2:$AC$5092=AC451, $AT$2:$AT$5092), 0.25) - 1.5 * (PERCENTILE(IF($AC$2:$AC$5092=AC451, $AT$2:$AT$5092), 0.75) - PERCENTILE(IF($AC$2:$AC$5092=AC451, $AT$2:$AT$5092), 0.25)), AT451 &gt; PERCENTILE(IF($AC$2:$AC$5092=AC451, $AT$2:$AT$5092), 0.75) + 1.5 * (PERCENTILE(IF($AC$2:$AC$5092=AC451, $AT$2:$AT$5092), 0.75) - PERCENTILE(IF($AC$2:$AC$5092=AC451, $AT$2:$AT$5092), 0.25))), "ตัด", "เก็บ"))</f>
        <v>เก็บ</v>
      </c>
      <c r="AW451" s="1">
        <f t="shared" ref="AW451:AW514" si="23">AVERAGEIFS($AT$2:$AT$5092, $AC$2:$AC$5092, AC451, $AV$2:$AV$5092, "เก็บ")</f>
        <v>3873.7679454274344</v>
      </c>
      <c r="AX451" s="1">
        <v>2781.4385174989698</v>
      </c>
      <c r="AY451" s="1">
        <v>1424.0506329113923</v>
      </c>
    </row>
    <row r="452" spans="1:51" x14ac:dyDescent="0.2">
      <c r="A452" s="3">
        <v>45409</v>
      </c>
      <c r="B452">
        <v>45409</v>
      </c>
      <c r="C452" t="s">
        <v>1639</v>
      </c>
      <c r="D452" t="s">
        <v>51</v>
      </c>
      <c r="E452" t="s">
        <v>61</v>
      </c>
      <c r="F452" t="s">
        <v>507</v>
      </c>
      <c r="G452" s="1">
        <v>2700</v>
      </c>
      <c r="H452" s="1">
        <v>4212</v>
      </c>
      <c r="I452" s="1">
        <v>1900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4600</v>
      </c>
      <c r="P452" t="s">
        <v>1640</v>
      </c>
      <c r="Q452" s="2">
        <v>45409</v>
      </c>
      <c r="R452" t="s">
        <v>55</v>
      </c>
      <c r="S452">
        <v>0</v>
      </c>
      <c r="T452" t="s">
        <v>71</v>
      </c>
      <c r="U452" t="s">
        <v>57</v>
      </c>
      <c r="V452" s="1">
        <v>2500</v>
      </c>
      <c r="W452" s="1">
        <v>0</v>
      </c>
      <c r="X452" s="1">
        <v>0</v>
      </c>
      <c r="AA452" t="s">
        <v>58</v>
      </c>
      <c r="AB452" s="1">
        <v>0</v>
      </c>
      <c r="AC452" s="4">
        <f>IF(ISNUMBER(MATCH(AD452, $AD$2:AD451, 0)), INDEX($AC$2:AC451, MATCH(AD452, $AD$2:AD451, 0)), MAX($AC$2:AC451)+1)</f>
        <v>10</v>
      </c>
      <c r="AD452" t="str">
        <f t="shared" si="21"/>
        <v>เชียงใหม่-กองลอย</v>
      </c>
      <c r="AE452" t="s">
        <v>55</v>
      </c>
      <c r="AF452" s="1">
        <v>0</v>
      </c>
      <c r="AG452" s="1">
        <v>0</v>
      </c>
      <c r="AH452" s="1">
        <v>3365</v>
      </c>
      <c r="AI452" t="s">
        <v>1641</v>
      </c>
      <c r="AJ452" s="1">
        <v>1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14677</v>
      </c>
      <c r="AS452" s="1">
        <v>21.4</v>
      </c>
      <c r="AT452" s="1">
        <f>Table1[[#This Row],[รวมต้นทุนค่าเดินทาง]]+Table1[[#This Row],[รวมต้นทุนค่าซ่อม]]+Table1[[#This Row],[รวมค่าเสื่อม]]</f>
        <v>16912.966929133858</v>
      </c>
      <c r="AU452" s="1">
        <f t="shared" si="22"/>
        <v>14957.32855761775</v>
      </c>
      <c r="AV452" s="1" t="str" cm="1">
        <f t="array" ref="AV452">IF(AC452&lt;4, "เก็บ", IF(OR(AT452 &lt; PERCENTILE(IF($AC$2:$AC$5092=AC452, $AT$2:$AT$5092), 0.25) - 1.5 * (PERCENTILE(IF($AC$2:$AC$5092=AC452, $AT$2:$AT$5092), 0.75) - PERCENTILE(IF($AC$2:$AC$5092=AC452, $AT$2:$AT$5092), 0.25)), AT452 &gt; PERCENTILE(IF($AC$2:$AC$5092=AC452, $AT$2:$AT$5092), 0.75) + 1.5 * (PERCENTILE(IF($AC$2:$AC$5092=AC452, $AT$2:$AT$5092), 0.75) - PERCENTILE(IF($AC$2:$AC$5092=AC452, $AT$2:$AT$5092), 0.25))), "ตัด", "เก็บ"))</f>
        <v>เก็บ</v>
      </c>
      <c r="AW452" s="1">
        <f t="shared" si="23"/>
        <v>14419.089162907676</v>
      </c>
      <c r="AX452" s="1">
        <v>15077.196593123563</v>
      </c>
      <c r="AY452" s="1">
        <v>2214.5669291338581</v>
      </c>
    </row>
    <row r="453" spans="1:51" x14ac:dyDescent="0.2">
      <c r="A453" s="3">
        <v>45409</v>
      </c>
      <c r="B453">
        <v>45409</v>
      </c>
      <c r="C453" t="s">
        <v>1642</v>
      </c>
      <c r="D453" t="s">
        <v>51</v>
      </c>
      <c r="E453" t="s">
        <v>61</v>
      </c>
      <c r="F453" t="s">
        <v>1518</v>
      </c>
      <c r="G453" s="1">
        <v>2700</v>
      </c>
      <c r="H453" s="1">
        <v>4212</v>
      </c>
      <c r="I453" s="1">
        <v>1900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4600</v>
      </c>
      <c r="P453" t="s">
        <v>1643</v>
      </c>
      <c r="Q453" s="2">
        <v>45409</v>
      </c>
      <c r="R453" t="s">
        <v>55</v>
      </c>
      <c r="S453">
        <v>0</v>
      </c>
      <c r="T453" t="s">
        <v>56</v>
      </c>
      <c r="U453" t="s">
        <v>57</v>
      </c>
      <c r="V453" s="1">
        <v>2500</v>
      </c>
      <c r="W453" s="1">
        <v>0</v>
      </c>
      <c r="X453" s="1">
        <v>0</v>
      </c>
      <c r="AA453" t="s">
        <v>58</v>
      </c>
      <c r="AB453" s="1">
        <v>0</v>
      </c>
      <c r="AC453" s="4">
        <f>IF(ISNUMBER(MATCH(AD453, $AD$2:AD452, 0)), INDEX($AC$2:AC452, MATCH(AD453, $AD$2:AD452, 0)), MAX($AC$2:AC452)+1)</f>
        <v>1</v>
      </c>
      <c r="AD453" t="str">
        <f t="shared" si="21"/>
        <v>ท่าลี่-กองลอย</v>
      </c>
      <c r="AE453" t="s">
        <v>55</v>
      </c>
      <c r="AF453" s="1">
        <v>0</v>
      </c>
      <c r="AG453" s="1">
        <v>0</v>
      </c>
      <c r="AH453" s="1">
        <v>0</v>
      </c>
      <c r="AI453" t="s">
        <v>1644</v>
      </c>
      <c r="AJ453" s="1">
        <v>1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11312</v>
      </c>
      <c r="AS453" s="1">
        <v>20.273684210526319</v>
      </c>
      <c r="AT453" s="1">
        <f>Table1[[#This Row],[รวมต้นทุนค่าเดินทาง]]+Table1[[#This Row],[รวมต้นทุนค่าซ่อม]]+Table1[[#This Row],[รวมค่าเสื่อม]]</f>
        <v>13656.653849499782</v>
      </c>
      <c r="AU453" s="1">
        <f t="shared" si="22"/>
        <v>13953.293816562818</v>
      </c>
      <c r="AV453" s="1" t="str" cm="1">
        <f t="array" ref="AV453">IF(AC453&lt;4, "เก็บ", IF(OR(AT453 &lt; PERCENTILE(IF($AC$2:$AC$5092=AC453, $AT$2:$AT$5092), 0.25) - 1.5 * (PERCENTILE(IF($AC$2:$AC$5092=AC453, $AT$2:$AT$5092), 0.75) - PERCENTILE(IF($AC$2:$AC$5092=AC453, $AT$2:$AT$5092), 0.25)), AT453 &gt; PERCENTILE(IF($AC$2:$AC$5092=AC453, $AT$2:$AT$5092), 0.75) + 1.5 * (PERCENTILE(IF($AC$2:$AC$5092=AC453, $AT$2:$AT$5092), 0.75) - PERCENTILE(IF($AC$2:$AC$5092=AC453, $AT$2:$AT$5092), 0.25))), "ตัด", "เก็บ"))</f>
        <v>เก็บ</v>
      </c>
      <c r="AW453" s="1">
        <f t="shared" si="23"/>
        <v>13953.293816562818</v>
      </c>
      <c r="AX453" s="1">
        <v>14426.372718098486</v>
      </c>
      <c r="AY453" s="1">
        <v>2324.3801652892562</v>
      </c>
    </row>
    <row r="454" spans="1:51" x14ac:dyDescent="0.2">
      <c r="A454" s="3">
        <v>45409</v>
      </c>
      <c r="B454">
        <v>45409</v>
      </c>
      <c r="C454" t="s">
        <v>1645</v>
      </c>
      <c r="D454" t="s">
        <v>66</v>
      </c>
      <c r="E454" t="s">
        <v>105</v>
      </c>
      <c r="F454" t="s">
        <v>342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755</v>
      </c>
      <c r="O454" s="1">
        <v>755</v>
      </c>
      <c r="P454" t="s">
        <v>1646</v>
      </c>
      <c r="Q454" s="2">
        <v>45409</v>
      </c>
      <c r="R454" t="s">
        <v>55</v>
      </c>
      <c r="S454">
        <v>0</v>
      </c>
      <c r="T454" t="s">
        <v>87</v>
      </c>
      <c r="U454" t="s">
        <v>71</v>
      </c>
      <c r="V454" s="1">
        <v>0</v>
      </c>
      <c r="W454" s="1">
        <v>661</v>
      </c>
      <c r="X454" s="1">
        <v>0</v>
      </c>
      <c r="Y454" t="s">
        <v>108</v>
      </c>
      <c r="Z454" t="s">
        <v>71</v>
      </c>
      <c r="AA454" t="s">
        <v>1647</v>
      </c>
      <c r="AB454" s="1">
        <v>0</v>
      </c>
      <c r="AC454" s="4">
        <f>IF(ISNUMBER(MATCH(AD454, $AD$2:AD453, 0)), INDEX($AC$2:AC453, MATCH(AD454, $AD$2:AD453, 0)), MAX($AC$2:AC453)+1)</f>
        <v>6</v>
      </c>
      <c r="AD454" t="str">
        <f t="shared" si="21"/>
        <v>เชียงราย-เชียงใหม่</v>
      </c>
      <c r="AE454" t="s">
        <v>55</v>
      </c>
      <c r="AF454" s="1">
        <v>0</v>
      </c>
      <c r="AG454" s="1">
        <v>0</v>
      </c>
      <c r="AH454" s="1">
        <v>0</v>
      </c>
      <c r="AI454" t="s">
        <v>1648</v>
      </c>
      <c r="AJ454" s="1">
        <v>2</v>
      </c>
      <c r="AK454" s="1">
        <v>0</v>
      </c>
      <c r="AL454" s="1">
        <v>0</v>
      </c>
      <c r="AM454" s="1">
        <v>0</v>
      </c>
      <c r="AN454" s="1">
        <v>615.55319999999995</v>
      </c>
      <c r="AO454" s="1">
        <v>0</v>
      </c>
      <c r="AP454" s="1">
        <v>0</v>
      </c>
      <c r="AQ454" s="1">
        <v>0</v>
      </c>
      <c r="AR454" s="1">
        <v>1416</v>
      </c>
      <c r="AS454" s="1">
        <v>144.24223560910309</v>
      </c>
      <c r="AT454" s="1">
        <f>Table1[[#This Row],[รวมต้นทุนค่าเดินทาง]]+Table1[[#This Row],[รวมต้นทุนค่าซ่อม]]+Table1[[#This Row],[รวมค่าเสื่อม]]</f>
        <v>3291.0114663783338</v>
      </c>
      <c r="AU454" s="1">
        <f t="shared" si="22"/>
        <v>4428.3346813776061</v>
      </c>
      <c r="AV454" s="1" t="str" cm="1">
        <f t="array" ref="AV454">IF(AC454&lt;4, "เก็บ", IF(OR(AT454 &lt; PERCENTILE(IF($AC$2:$AC$5092=AC454, $AT$2:$AT$5092), 0.25) - 1.5 * (PERCENTILE(IF($AC$2:$AC$5092=AC454, $AT$2:$AT$5092), 0.75) - PERCENTILE(IF($AC$2:$AC$5092=AC454, $AT$2:$AT$5092), 0.25)), AT454 &gt; PERCENTILE(IF($AC$2:$AC$5092=AC454, $AT$2:$AT$5092), 0.75) + 1.5 * (PERCENTILE(IF($AC$2:$AC$5092=AC454, $AT$2:$AT$5092), 0.75) - PERCENTILE(IF($AC$2:$AC$5092=AC454, $AT$2:$AT$5092), 0.25))), "ตัด", "เก็บ"))</f>
        <v>เก็บ</v>
      </c>
      <c r="AW454" s="1">
        <f t="shared" si="23"/>
        <v>3873.7679454274344</v>
      </c>
      <c r="AX454" s="1">
        <v>2781.4385174989698</v>
      </c>
      <c r="AY454" s="1">
        <v>1730.7692307692307</v>
      </c>
    </row>
    <row r="455" spans="1:51" x14ac:dyDescent="0.2">
      <c r="A455" s="3">
        <v>45409</v>
      </c>
      <c r="B455">
        <v>45409</v>
      </c>
      <c r="C455" t="s">
        <v>1649</v>
      </c>
      <c r="D455" t="s">
        <v>51</v>
      </c>
      <c r="E455" t="s">
        <v>52</v>
      </c>
      <c r="F455" t="s">
        <v>1312</v>
      </c>
      <c r="G455" s="1">
        <v>2700</v>
      </c>
      <c r="H455" s="1">
        <v>3979</v>
      </c>
      <c r="I455" s="1">
        <v>1900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4600</v>
      </c>
      <c r="P455" t="s">
        <v>1650</v>
      </c>
      <c r="Q455" s="2">
        <v>45411</v>
      </c>
      <c r="R455" t="s">
        <v>55</v>
      </c>
      <c r="S455">
        <v>0</v>
      </c>
      <c r="T455" t="s">
        <v>114</v>
      </c>
      <c r="U455" t="s">
        <v>57</v>
      </c>
      <c r="V455" s="1">
        <v>2500</v>
      </c>
      <c r="W455" s="1">
        <v>0</v>
      </c>
      <c r="X455" s="1">
        <v>0</v>
      </c>
      <c r="AA455" t="s">
        <v>58</v>
      </c>
      <c r="AB455" s="1">
        <v>0</v>
      </c>
      <c r="AC455" s="4">
        <f>IF(ISNUMBER(MATCH(AD455, $AD$2:AD454, 0)), INDEX($AC$2:AC454, MATCH(AD455, $AD$2:AD454, 0)), MAX($AC$2:AC454)+1)</f>
        <v>52</v>
      </c>
      <c r="AD455" t="str">
        <f t="shared" si="21"/>
        <v>แม่สาย-กองลอย</v>
      </c>
      <c r="AE455" t="s">
        <v>55</v>
      </c>
      <c r="AF455" s="1">
        <v>0</v>
      </c>
      <c r="AG455" s="1">
        <v>0</v>
      </c>
      <c r="AH455" s="1">
        <v>0</v>
      </c>
      <c r="AI455" t="s">
        <v>1651</v>
      </c>
      <c r="AJ455" s="1">
        <v>1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11079</v>
      </c>
      <c r="AS455" s="1">
        <v>21.4</v>
      </c>
      <c r="AT455" s="1">
        <f>Table1[[#This Row],[รวมต้นทุนค่าเดินทาง]]+Table1[[#This Row],[รวมต้นทุนค่าซ่อม]]+Table1[[#This Row],[รวมค่าเสื่อม]]</f>
        <v>12777.418633540372</v>
      </c>
      <c r="AU455" s="1">
        <f t="shared" si="22"/>
        <v>12777.418633540372</v>
      </c>
      <c r="AV455" s="1" t="str" cm="1">
        <f t="array" ref="AV455">IF(AC455&lt;4, "เก็บ", IF(OR(AT455 &lt; PERCENTILE(IF($AC$2:$AC$5092=AC455, $AT$2:$AT$5092), 0.25) - 1.5 * (PERCENTILE(IF($AC$2:$AC$5092=AC455, $AT$2:$AT$5092), 0.75) - PERCENTILE(IF($AC$2:$AC$5092=AC455, $AT$2:$AT$5092), 0.25)), AT455 &gt; PERCENTILE(IF($AC$2:$AC$5092=AC455, $AT$2:$AT$5092), 0.75) + 1.5 * (PERCENTILE(IF($AC$2:$AC$5092=AC455, $AT$2:$AT$5092), 0.75) - PERCENTILE(IF($AC$2:$AC$5092=AC455, $AT$2:$AT$5092), 0.25))), "ตัด", "เก็บ"))</f>
        <v>เก็บ</v>
      </c>
      <c r="AW455" s="1">
        <f t="shared" si="23"/>
        <v>12777.418633540372</v>
      </c>
      <c r="AX455" s="1">
        <v>13320.48</v>
      </c>
      <c r="AY455" s="1">
        <v>1677.0186335403728</v>
      </c>
    </row>
    <row r="456" spans="1:51" x14ac:dyDescent="0.2">
      <c r="A456" s="3">
        <v>45409</v>
      </c>
      <c r="B456">
        <v>45409</v>
      </c>
      <c r="C456" t="s">
        <v>1652</v>
      </c>
      <c r="D456" t="s">
        <v>66</v>
      </c>
      <c r="E456" t="s">
        <v>84</v>
      </c>
      <c r="F456" t="s">
        <v>543</v>
      </c>
      <c r="G456" s="1">
        <v>1636</v>
      </c>
      <c r="H456" s="1">
        <v>0</v>
      </c>
      <c r="I456" s="1">
        <v>500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2136</v>
      </c>
      <c r="P456" t="s">
        <v>1653</v>
      </c>
      <c r="Q456" s="2">
        <v>45411</v>
      </c>
      <c r="R456" t="s">
        <v>55</v>
      </c>
      <c r="S456">
        <v>0</v>
      </c>
      <c r="T456" t="s">
        <v>114</v>
      </c>
      <c r="U456" t="s">
        <v>71</v>
      </c>
      <c r="V456" s="1">
        <v>0</v>
      </c>
      <c r="W456" s="1">
        <v>1542</v>
      </c>
      <c r="X456" s="1">
        <v>0</v>
      </c>
      <c r="Y456" t="s">
        <v>114</v>
      </c>
      <c r="Z456" t="s">
        <v>71</v>
      </c>
      <c r="AA456" t="s">
        <v>1001</v>
      </c>
      <c r="AB456" s="1">
        <v>0</v>
      </c>
      <c r="AC456" s="4">
        <f>IF(ISNUMBER(MATCH(AD456, $AD$2:AD455, 0)), INDEX($AC$2:AC455, MATCH(AD456, $AD$2:AD455, 0)), MAX($AC$2:AC455)+1)</f>
        <v>7</v>
      </c>
      <c r="AD456" t="str">
        <f t="shared" ref="AD456:AD519" si="24">T456&amp;"-"&amp;U456</f>
        <v>แม่สาย-เชียงใหม่</v>
      </c>
      <c r="AE456" t="s">
        <v>55</v>
      </c>
      <c r="AF456" s="1">
        <v>0</v>
      </c>
      <c r="AG456" s="1">
        <v>0</v>
      </c>
      <c r="AH456" s="1">
        <v>0</v>
      </c>
      <c r="AI456" t="s">
        <v>1654</v>
      </c>
      <c r="AJ456" s="1">
        <v>1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3678</v>
      </c>
      <c r="AS456" s="1">
        <v>181.52818978102189</v>
      </c>
      <c r="AT456" s="1">
        <f>Table1[[#This Row],[รวมต้นทุนค่าเดินทาง]]+Table1[[#This Row],[รวมต้นทุนค่าซ่อม]]+Table1[[#This Row],[รวมค่าเสื่อม]]</f>
        <v>5930.0803370202857</v>
      </c>
      <c r="AU456" s="1">
        <f t="shared" si="22"/>
        <v>4610.750953896033</v>
      </c>
      <c r="AV456" s="1" t="str" cm="1">
        <f t="array" ref="AV456">IF(AC456&lt;4, "เก็บ", IF(OR(AT456 &lt; PERCENTILE(IF($AC$2:$AC$5092=AC456, $AT$2:$AT$5092), 0.25) - 1.5 * (PERCENTILE(IF($AC$2:$AC$5092=AC456, $AT$2:$AT$5092), 0.75) - PERCENTILE(IF($AC$2:$AC$5092=AC456, $AT$2:$AT$5092), 0.25)), AT456 &gt; PERCENTILE(IF($AC$2:$AC$5092=AC456, $AT$2:$AT$5092), 0.75) + 1.5 * (PERCENTILE(IF($AC$2:$AC$5092=AC456, $AT$2:$AT$5092), 0.75) - PERCENTILE(IF($AC$2:$AC$5092=AC456, $AT$2:$AT$5092), 0.25))), "ตัด", "เก็บ"))</f>
        <v>เก็บ</v>
      </c>
      <c r="AW456" s="1">
        <f t="shared" si="23"/>
        <v>3940.0604671629926</v>
      </c>
      <c r="AX456" s="1">
        <v>3152.7453177985908</v>
      </c>
      <c r="AY456" s="1">
        <v>2070.5521472392638</v>
      </c>
    </row>
    <row r="457" spans="1:51" x14ac:dyDescent="0.2">
      <c r="A457" s="3">
        <v>45410</v>
      </c>
      <c r="B457">
        <v>45410</v>
      </c>
      <c r="C457" t="s">
        <v>1655</v>
      </c>
      <c r="D457" t="s">
        <v>51</v>
      </c>
      <c r="E457" t="s">
        <v>61</v>
      </c>
      <c r="F457" t="s">
        <v>62</v>
      </c>
      <c r="G457" s="1">
        <v>4200</v>
      </c>
      <c r="H457" s="1">
        <v>2712</v>
      </c>
      <c r="I457" s="1">
        <v>1900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6100</v>
      </c>
      <c r="P457" t="s">
        <v>1656</v>
      </c>
      <c r="Q457" s="2">
        <v>45410</v>
      </c>
      <c r="R457" t="s">
        <v>55</v>
      </c>
      <c r="S457">
        <v>0</v>
      </c>
      <c r="T457" t="s">
        <v>56</v>
      </c>
      <c r="U457" t="s">
        <v>57</v>
      </c>
      <c r="V457" s="1">
        <v>2500</v>
      </c>
      <c r="W457" s="1">
        <v>0</v>
      </c>
      <c r="X457" s="1">
        <v>0</v>
      </c>
      <c r="AA457" t="s">
        <v>58</v>
      </c>
      <c r="AB457" s="1">
        <v>0</v>
      </c>
      <c r="AC457" s="4">
        <f>IF(ISNUMBER(MATCH(AD457, $AD$2:AD456, 0)), INDEX($AC$2:AC456, MATCH(AD457, $AD$2:AD456, 0)), MAX($AC$2:AC456)+1)</f>
        <v>1</v>
      </c>
      <c r="AD457" t="str">
        <f t="shared" si="24"/>
        <v>ท่าลี่-กองลอย</v>
      </c>
      <c r="AE457" t="s">
        <v>55</v>
      </c>
      <c r="AF457" s="1">
        <v>0</v>
      </c>
      <c r="AG457" s="1">
        <v>0</v>
      </c>
      <c r="AH457" s="1">
        <v>0</v>
      </c>
      <c r="AI457" t="s">
        <v>1657</v>
      </c>
      <c r="AJ457" s="1">
        <v>1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11312</v>
      </c>
      <c r="AS457" s="1">
        <v>17.12</v>
      </c>
      <c r="AT457" s="1">
        <f>Table1[[#This Row],[รวมต้นทุนค่าเดินทาง]]+Table1[[#This Row],[รวมต้นทุนค่าซ่อม]]+Table1[[#This Row],[รวมค่าเสื่อม]]</f>
        <v>13143.636129032258</v>
      </c>
      <c r="AU457" s="1">
        <f t="shared" si="22"/>
        <v>13953.293816562818</v>
      </c>
      <c r="AV457" s="1" t="str" cm="1">
        <f t="array" ref="AV457">IF(AC457&lt;4, "เก็บ", IF(OR(AT457 &lt; PERCENTILE(IF($AC$2:$AC$5092=AC457, $AT$2:$AT$5092), 0.25) - 1.5 * (PERCENTILE(IF($AC$2:$AC$5092=AC457, $AT$2:$AT$5092), 0.75) - PERCENTILE(IF($AC$2:$AC$5092=AC457, $AT$2:$AT$5092), 0.25)), AT457 &gt; PERCENTILE(IF($AC$2:$AC$5092=AC457, $AT$2:$AT$5092), 0.75) + 1.5 * (PERCENTILE(IF($AC$2:$AC$5092=AC457, $AT$2:$AT$5092), 0.75) - PERCENTILE(IF($AC$2:$AC$5092=AC457, $AT$2:$AT$5092), 0.25))), "ตัด", "เก็บ"))</f>
        <v>เก็บ</v>
      </c>
      <c r="AW457" s="1">
        <f t="shared" si="23"/>
        <v>13953.293816562818</v>
      </c>
      <c r="AX457" s="1">
        <v>14426.372718098486</v>
      </c>
      <c r="AY457" s="1">
        <v>1814.516129032258</v>
      </c>
    </row>
    <row r="458" spans="1:51" x14ac:dyDescent="0.2">
      <c r="A458" s="3">
        <v>45410</v>
      </c>
      <c r="B458">
        <v>45410</v>
      </c>
      <c r="C458" t="s">
        <v>1658</v>
      </c>
      <c r="D458" t="s">
        <v>51</v>
      </c>
      <c r="E458" t="s">
        <v>52</v>
      </c>
      <c r="F458" t="s">
        <v>1659</v>
      </c>
      <c r="G458" s="1">
        <v>2700</v>
      </c>
      <c r="H458" s="1">
        <v>4212</v>
      </c>
      <c r="I458" s="1">
        <v>1900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4600</v>
      </c>
      <c r="P458" t="s">
        <v>1660</v>
      </c>
      <c r="Q458" s="2">
        <v>45410</v>
      </c>
      <c r="R458" t="s">
        <v>55</v>
      </c>
      <c r="S458">
        <v>0</v>
      </c>
      <c r="T458" t="s">
        <v>56</v>
      </c>
      <c r="U458" t="s">
        <v>57</v>
      </c>
      <c r="V458" s="1">
        <v>2500</v>
      </c>
      <c r="W458" s="1">
        <v>0</v>
      </c>
      <c r="X458" s="1">
        <v>0</v>
      </c>
      <c r="AA458" t="s">
        <v>58</v>
      </c>
      <c r="AB458" s="1">
        <v>0</v>
      </c>
      <c r="AC458" s="4">
        <f>IF(ISNUMBER(MATCH(AD458, $AD$2:AD457, 0)), INDEX($AC$2:AC457, MATCH(AD458, $AD$2:AD457, 0)), MAX($AC$2:AC457)+1)</f>
        <v>1</v>
      </c>
      <c r="AD458" t="str">
        <f t="shared" si="24"/>
        <v>ท่าลี่-กองลอย</v>
      </c>
      <c r="AE458" t="s">
        <v>55</v>
      </c>
      <c r="AF458" s="1">
        <v>0</v>
      </c>
      <c r="AG458" s="1">
        <v>0</v>
      </c>
      <c r="AH458" s="1">
        <v>0</v>
      </c>
      <c r="AI458" t="s">
        <v>1661</v>
      </c>
      <c r="AJ458" s="1">
        <v>1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11312</v>
      </c>
      <c r="AS458" s="1">
        <v>21.4</v>
      </c>
      <c r="AT458" s="1">
        <f>Table1[[#This Row],[รวมต้นทุนค่าเดินทาง]]+Table1[[#This Row],[รวมต้นทุนค่าซ่อม]]+Table1[[#This Row],[รวมค่าเสื่อม]]</f>
        <v>13564.804958677685</v>
      </c>
      <c r="AU458" s="1">
        <f t="shared" si="22"/>
        <v>13953.293816562818</v>
      </c>
      <c r="AV458" s="1" t="str" cm="1">
        <f t="array" ref="AV458">IF(AC458&lt;4, "เก็บ", IF(OR(AT458 &lt; PERCENTILE(IF($AC$2:$AC$5092=AC458, $AT$2:$AT$5092), 0.25) - 1.5 * (PERCENTILE(IF($AC$2:$AC$5092=AC458, $AT$2:$AT$5092), 0.75) - PERCENTILE(IF($AC$2:$AC$5092=AC458, $AT$2:$AT$5092), 0.25)), AT458 &gt; PERCENTILE(IF($AC$2:$AC$5092=AC458, $AT$2:$AT$5092), 0.75) + 1.5 * (PERCENTILE(IF($AC$2:$AC$5092=AC458, $AT$2:$AT$5092), 0.75) - PERCENTILE(IF($AC$2:$AC$5092=AC458, $AT$2:$AT$5092), 0.25))), "ตัด", "เก็บ"))</f>
        <v>เก็บ</v>
      </c>
      <c r="AW458" s="1">
        <f t="shared" si="23"/>
        <v>13953.293816562818</v>
      </c>
      <c r="AX458" s="1">
        <v>14426.372718098486</v>
      </c>
      <c r="AY458" s="1">
        <v>2231.404958677686</v>
      </c>
    </row>
    <row r="459" spans="1:51" x14ac:dyDescent="0.2">
      <c r="A459" s="3">
        <v>45410</v>
      </c>
      <c r="B459">
        <v>45410</v>
      </c>
      <c r="C459" t="s">
        <v>1662</v>
      </c>
      <c r="D459" t="s">
        <v>51</v>
      </c>
      <c r="E459" t="s">
        <v>61</v>
      </c>
      <c r="F459" t="s">
        <v>1289</v>
      </c>
      <c r="G459" s="1">
        <v>2700</v>
      </c>
      <c r="H459" s="1">
        <v>4212</v>
      </c>
      <c r="I459" s="1">
        <v>1900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4600</v>
      </c>
      <c r="P459" t="s">
        <v>1663</v>
      </c>
      <c r="Q459" s="2">
        <v>45410</v>
      </c>
      <c r="R459" t="s">
        <v>55</v>
      </c>
      <c r="S459">
        <v>0</v>
      </c>
      <c r="T459" t="s">
        <v>56</v>
      </c>
      <c r="U459" t="s">
        <v>57</v>
      </c>
      <c r="V459" s="1">
        <v>2500</v>
      </c>
      <c r="W459" s="1">
        <v>0</v>
      </c>
      <c r="X459" s="1">
        <v>0</v>
      </c>
      <c r="AA459" t="s">
        <v>58</v>
      </c>
      <c r="AB459" s="1">
        <v>0</v>
      </c>
      <c r="AC459" s="4">
        <f>IF(ISNUMBER(MATCH(AD459, $AD$2:AD458, 0)), INDEX($AC$2:AC458, MATCH(AD459, $AD$2:AD458, 0)), MAX($AC$2:AC458)+1)</f>
        <v>1</v>
      </c>
      <c r="AD459" t="str">
        <f t="shared" si="24"/>
        <v>ท่าลี่-กองลอย</v>
      </c>
      <c r="AE459" t="s">
        <v>55</v>
      </c>
      <c r="AF459" s="1">
        <v>0</v>
      </c>
      <c r="AG459" s="1">
        <v>0</v>
      </c>
      <c r="AH459" s="1">
        <v>0</v>
      </c>
      <c r="AI459" t="s">
        <v>1664</v>
      </c>
      <c r="AJ459" s="1">
        <v>1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11312</v>
      </c>
      <c r="AS459" s="1">
        <v>16.05</v>
      </c>
      <c r="AT459" s="1">
        <f>Table1[[#This Row],[รวมต้นทุนค่าเดินทาง]]+Table1[[#This Row],[รวมต้นทุนค่าซ่อม]]+Table1[[#This Row],[รวมค่าเสื่อม]]</f>
        <v>12926.061363636363</v>
      </c>
      <c r="AU459" s="1">
        <f t="shared" si="22"/>
        <v>13953.293816562818</v>
      </c>
      <c r="AV459" s="1" t="str" cm="1">
        <f t="array" ref="AV459">IF(AC459&lt;4, "เก็บ", IF(OR(AT459 &lt; PERCENTILE(IF($AC$2:$AC$5092=AC459, $AT$2:$AT$5092), 0.25) - 1.5 * (PERCENTILE(IF($AC$2:$AC$5092=AC459, $AT$2:$AT$5092), 0.75) - PERCENTILE(IF($AC$2:$AC$5092=AC459, $AT$2:$AT$5092), 0.25)), AT459 &gt; PERCENTILE(IF($AC$2:$AC$5092=AC459, $AT$2:$AT$5092), 0.75) + 1.5 * (PERCENTILE(IF($AC$2:$AC$5092=AC459, $AT$2:$AT$5092), 0.75) - PERCENTILE(IF($AC$2:$AC$5092=AC459, $AT$2:$AT$5092), 0.25))), "ตัด", "เก็บ"))</f>
        <v>เก็บ</v>
      </c>
      <c r="AW459" s="1">
        <f t="shared" si="23"/>
        <v>13953.293816562818</v>
      </c>
      <c r="AX459" s="1">
        <v>14426.372718098486</v>
      </c>
      <c r="AY459" s="1">
        <v>1598.0113636363637</v>
      </c>
    </row>
    <row r="460" spans="1:51" x14ac:dyDescent="0.2">
      <c r="A460" s="3">
        <v>45410</v>
      </c>
      <c r="B460">
        <v>45410</v>
      </c>
      <c r="C460" t="s">
        <v>1665</v>
      </c>
      <c r="D460" t="s">
        <v>66</v>
      </c>
      <c r="E460" t="s">
        <v>129</v>
      </c>
      <c r="F460" t="s">
        <v>669</v>
      </c>
      <c r="G460" s="1">
        <v>0</v>
      </c>
      <c r="H460" s="1">
        <v>1039</v>
      </c>
      <c r="I460" s="1">
        <v>400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400</v>
      </c>
      <c r="P460" t="s">
        <v>1666</v>
      </c>
      <c r="Q460" s="2">
        <v>45411</v>
      </c>
      <c r="R460" t="s">
        <v>70</v>
      </c>
      <c r="S460">
        <v>0</v>
      </c>
      <c r="T460" t="s">
        <v>101</v>
      </c>
      <c r="U460" t="s">
        <v>93</v>
      </c>
      <c r="V460" s="1">
        <v>0</v>
      </c>
      <c r="W460" s="1">
        <v>0</v>
      </c>
      <c r="X460" s="1">
        <v>0</v>
      </c>
      <c r="AA460" t="s">
        <v>58</v>
      </c>
      <c r="AB460" s="1">
        <v>0</v>
      </c>
      <c r="AC460" s="4">
        <f>IF(ISNUMBER(MATCH(AD460, $AD$2:AD459, 0)), INDEX($AC$2:AC459, MATCH(AD460, $AD$2:AD459, 0)), MAX($AC$2:AC459)+1)</f>
        <v>53</v>
      </c>
      <c r="AD460" t="str">
        <f t="shared" si="24"/>
        <v>พะเยา-ตลาดไท</v>
      </c>
      <c r="AE460" t="s">
        <v>73</v>
      </c>
      <c r="AF460" s="1">
        <v>0</v>
      </c>
      <c r="AG460" s="1">
        <v>0</v>
      </c>
      <c r="AH460" s="1">
        <v>0</v>
      </c>
      <c r="AI460" t="s">
        <v>1667</v>
      </c>
      <c r="AJ460" s="1">
        <v>1</v>
      </c>
      <c r="AK460" s="1">
        <v>706</v>
      </c>
      <c r="AL460" s="1">
        <v>706</v>
      </c>
      <c r="AM460" s="1">
        <v>1</v>
      </c>
      <c r="AN460" s="1">
        <v>0</v>
      </c>
      <c r="AO460" s="1">
        <v>0</v>
      </c>
      <c r="AP460" s="1">
        <v>0</v>
      </c>
      <c r="AQ460" s="1">
        <v>0</v>
      </c>
      <c r="AR460" s="1">
        <v>1439</v>
      </c>
      <c r="AS460" s="1">
        <v>467.06333333333328</v>
      </c>
      <c r="AT460" s="1">
        <f>Table1[[#This Row],[รวมต้นทุนค่าเดินทาง]]+Table1[[#This Row],[รวมต้นทุนค่าซ่อม]]+Table1[[#This Row],[รวมค่าเสื่อม]]</f>
        <v>3539.3940093537412</v>
      </c>
      <c r="AU460" s="1">
        <f t="shared" si="22"/>
        <v>5556.3451863971432</v>
      </c>
      <c r="AV460" s="1" t="str" cm="1">
        <f t="array" ref="AV460">IF(AC460&lt;4, "เก็บ", IF(OR(AT460 &lt; PERCENTILE(IF($AC$2:$AC$5092=AC460, $AT$2:$AT$5092), 0.25) - 1.5 * (PERCENTILE(IF($AC$2:$AC$5092=AC460, $AT$2:$AT$5092), 0.75) - PERCENTILE(IF($AC$2:$AC$5092=AC460, $AT$2:$AT$5092), 0.25)), AT460 &gt; PERCENTILE(IF($AC$2:$AC$5092=AC460, $AT$2:$AT$5092), 0.75) + 1.5 * (PERCENTILE(IF($AC$2:$AC$5092=AC460, $AT$2:$AT$5092), 0.75) - PERCENTILE(IF($AC$2:$AC$5092=AC460, $AT$2:$AT$5092), 0.25))), "ตัด", "เก็บ"))</f>
        <v>เก็บ</v>
      </c>
      <c r="AW460" s="1">
        <f t="shared" si="23"/>
        <v>5282.7291214311672</v>
      </c>
      <c r="AX460" s="1">
        <v>3832.4469144192008</v>
      </c>
      <c r="AY460" s="1">
        <v>1633.3306760204082</v>
      </c>
    </row>
    <row r="461" spans="1:51" x14ac:dyDescent="0.2">
      <c r="A461" s="3">
        <v>45411</v>
      </c>
      <c r="B461">
        <v>45411</v>
      </c>
      <c r="C461" t="s">
        <v>1668</v>
      </c>
      <c r="D461" t="s">
        <v>51</v>
      </c>
      <c r="E461" t="s">
        <v>61</v>
      </c>
      <c r="F461" t="s">
        <v>80</v>
      </c>
      <c r="G461" s="1">
        <v>4200</v>
      </c>
      <c r="H461" s="1">
        <v>2712</v>
      </c>
      <c r="I461" s="1">
        <v>1900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6100</v>
      </c>
      <c r="P461" t="s">
        <v>1669</v>
      </c>
      <c r="Q461" s="2">
        <v>45411</v>
      </c>
      <c r="R461" t="s">
        <v>55</v>
      </c>
      <c r="S461">
        <v>0</v>
      </c>
      <c r="T461" t="s">
        <v>56</v>
      </c>
      <c r="U461" t="s">
        <v>57</v>
      </c>
      <c r="V461" s="1">
        <v>2500</v>
      </c>
      <c r="W461" s="1">
        <v>0</v>
      </c>
      <c r="X461" s="1">
        <v>0</v>
      </c>
      <c r="AA461" t="s">
        <v>58</v>
      </c>
      <c r="AB461" s="1">
        <v>0</v>
      </c>
      <c r="AC461" s="4">
        <f>IF(ISNUMBER(MATCH(AD461, $AD$2:AD460, 0)), INDEX($AC$2:AC460, MATCH(AD461, $AD$2:AD460, 0)), MAX($AC$2:AC460)+1)</f>
        <v>1</v>
      </c>
      <c r="AD461" t="str">
        <f t="shared" si="24"/>
        <v>ท่าลี่-กองลอย</v>
      </c>
      <c r="AE461" t="s">
        <v>55</v>
      </c>
      <c r="AF461" s="1">
        <v>0</v>
      </c>
      <c r="AG461" s="1">
        <v>0</v>
      </c>
      <c r="AH461" s="1">
        <v>0</v>
      </c>
      <c r="AI461" t="s">
        <v>1670</v>
      </c>
      <c r="AJ461" s="1">
        <v>1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11312</v>
      </c>
      <c r="AS461" s="1">
        <v>16.05</v>
      </c>
      <c r="AT461" s="1">
        <f>Table1[[#This Row],[รวมต้นทุนค่าเดินทาง]]+Table1[[#This Row],[รวมต้นทุนค่าซ่อม]]+Table1[[#This Row],[รวมค่าเสื่อม]]</f>
        <v>12972.786842105263</v>
      </c>
      <c r="AU461" s="1">
        <f t="shared" si="22"/>
        <v>13953.293816562818</v>
      </c>
      <c r="AV461" s="1" t="str" cm="1">
        <f t="array" ref="AV461">IF(AC461&lt;4, "เก็บ", IF(OR(AT461 &lt; PERCENTILE(IF($AC$2:$AC$5092=AC461, $AT$2:$AT$5092), 0.25) - 1.5 * (PERCENTILE(IF($AC$2:$AC$5092=AC461, $AT$2:$AT$5092), 0.75) - PERCENTILE(IF($AC$2:$AC$5092=AC461, $AT$2:$AT$5092), 0.25)), AT461 &gt; PERCENTILE(IF($AC$2:$AC$5092=AC461, $AT$2:$AT$5092), 0.75) + 1.5 * (PERCENTILE(IF($AC$2:$AC$5092=AC461, $AT$2:$AT$5092), 0.75) - PERCENTILE(IF($AC$2:$AC$5092=AC461, $AT$2:$AT$5092), 0.25))), "ตัด", "เก็บ"))</f>
        <v>เก็บ</v>
      </c>
      <c r="AW461" s="1">
        <f t="shared" si="23"/>
        <v>13953.293816562818</v>
      </c>
      <c r="AX461" s="1">
        <v>14426.372718098486</v>
      </c>
      <c r="AY461" s="1">
        <v>1644.7368421052631</v>
      </c>
    </row>
    <row r="462" spans="1:51" x14ac:dyDescent="0.2">
      <c r="A462" s="3">
        <v>45411</v>
      </c>
      <c r="B462">
        <v>45411</v>
      </c>
      <c r="C462" t="s">
        <v>1671</v>
      </c>
      <c r="D462" t="s">
        <v>51</v>
      </c>
      <c r="E462" t="s">
        <v>61</v>
      </c>
      <c r="F462" t="s">
        <v>367</v>
      </c>
      <c r="G462" s="1">
        <v>2700</v>
      </c>
      <c r="H462" s="1">
        <v>4212</v>
      </c>
      <c r="I462" s="1">
        <v>1900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4600</v>
      </c>
      <c r="P462" t="s">
        <v>1672</v>
      </c>
      <c r="Q462" s="2">
        <v>45411</v>
      </c>
      <c r="R462" t="s">
        <v>55</v>
      </c>
      <c r="S462">
        <v>0</v>
      </c>
      <c r="T462" t="s">
        <v>56</v>
      </c>
      <c r="U462" t="s">
        <v>57</v>
      </c>
      <c r="V462" s="1">
        <v>2500</v>
      </c>
      <c r="W462" s="1">
        <v>0</v>
      </c>
      <c r="X462" s="1">
        <v>0</v>
      </c>
      <c r="AA462" t="s">
        <v>58</v>
      </c>
      <c r="AB462" s="1">
        <v>0</v>
      </c>
      <c r="AC462" s="4">
        <f>IF(ISNUMBER(MATCH(AD462, $AD$2:AD461, 0)), INDEX($AC$2:AC461, MATCH(AD462, $AD$2:AD461, 0)), MAX($AC$2:AC461)+1)</f>
        <v>1</v>
      </c>
      <c r="AD462" t="str">
        <f t="shared" si="24"/>
        <v>ท่าลี่-กองลอย</v>
      </c>
      <c r="AE462" t="s">
        <v>55</v>
      </c>
      <c r="AF462" s="1">
        <v>0</v>
      </c>
      <c r="AG462" s="1">
        <v>0</v>
      </c>
      <c r="AH462" s="1">
        <v>0</v>
      </c>
      <c r="AI462" t="s">
        <v>1673</v>
      </c>
      <c r="AJ462" s="1">
        <v>1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11312</v>
      </c>
      <c r="AS462" s="1">
        <v>15.10588235294118</v>
      </c>
      <c r="AT462" s="1">
        <f>Table1[[#This Row],[รวมต้นทุนค่าเดินทาง]]+Table1[[#This Row],[รวมต้นทุนค่าซ่อม]]+Table1[[#This Row],[รวมค่าเสื่อม]]</f>
        <v>12839.202656546491</v>
      </c>
      <c r="AU462" s="1">
        <f t="shared" si="22"/>
        <v>13953.293816562818</v>
      </c>
      <c r="AV462" s="1" t="str" cm="1">
        <f t="array" ref="AV462">IF(AC462&lt;4, "เก็บ", IF(OR(AT462 &lt; PERCENTILE(IF($AC$2:$AC$5092=AC462, $AT$2:$AT$5092), 0.25) - 1.5 * (PERCENTILE(IF($AC$2:$AC$5092=AC462, $AT$2:$AT$5092), 0.75) - PERCENTILE(IF($AC$2:$AC$5092=AC462, $AT$2:$AT$5092), 0.25)), AT462 &gt; PERCENTILE(IF($AC$2:$AC$5092=AC462, $AT$2:$AT$5092), 0.75) + 1.5 * (PERCENTILE(IF($AC$2:$AC$5092=AC462, $AT$2:$AT$5092), 0.75) - PERCENTILE(IF($AC$2:$AC$5092=AC462, $AT$2:$AT$5092), 0.25))), "ตัด", "เก็บ"))</f>
        <v>เก็บ</v>
      </c>
      <c r="AW462" s="1">
        <f t="shared" si="23"/>
        <v>13953.293816562818</v>
      </c>
      <c r="AX462" s="1">
        <v>14426.372718098486</v>
      </c>
      <c r="AY462" s="1">
        <v>1512.0967741935483</v>
      </c>
    </row>
    <row r="463" spans="1:51" x14ac:dyDescent="0.2">
      <c r="A463" s="3">
        <v>45412</v>
      </c>
      <c r="B463">
        <v>45412</v>
      </c>
      <c r="C463" t="s">
        <v>1674</v>
      </c>
      <c r="D463" t="s">
        <v>66</v>
      </c>
      <c r="E463" t="s">
        <v>67</v>
      </c>
      <c r="F463" t="s">
        <v>936</v>
      </c>
      <c r="G463" s="1">
        <v>0</v>
      </c>
      <c r="H463" s="1">
        <v>0</v>
      </c>
      <c r="I463" s="1">
        <v>500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500</v>
      </c>
      <c r="P463" t="s">
        <v>1675</v>
      </c>
      <c r="Q463" s="2">
        <v>45412</v>
      </c>
      <c r="R463" t="s">
        <v>70</v>
      </c>
      <c r="S463">
        <v>0</v>
      </c>
      <c r="T463" t="s">
        <v>71</v>
      </c>
      <c r="U463" t="s">
        <v>72</v>
      </c>
      <c r="V463" s="1">
        <v>0</v>
      </c>
      <c r="W463" s="1">
        <v>0</v>
      </c>
      <c r="X463" s="1">
        <v>0</v>
      </c>
      <c r="AA463" t="s">
        <v>58</v>
      </c>
      <c r="AB463" s="1">
        <v>0</v>
      </c>
      <c r="AC463" s="4">
        <f>IF(ISNUMBER(MATCH(AD463, $AD$2:AD462, 0)), INDEX($AC$2:AC462, MATCH(AD463, $AD$2:AD462, 0)), MAX($AC$2:AC462)+1)</f>
        <v>2</v>
      </c>
      <c r="AD463" t="str">
        <f t="shared" si="24"/>
        <v>เชียงใหม่-พุทธมณฑลสาย 5</v>
      </c>
      <c r="AE463" t="s">
        <v>73</v>
      </c>
      <c r="AF463" s="1">
        <v>0</v>
      </c>
      <c r="AG463" s="1">
        <v>0</v>
      </c>
      <c r="AH463" s="1">
        <v>0</v>
      </c>
      <c r="AI463" t="s">
        <v>1676</v>
      </c>
      <c r="AJ463" s="1">
        <v>1</v>
      </c>
      <c r="AK463" s="1">
        <v>720</v>
      </c>
      <c r="AL463" s="1">
        <v>720</v>
      </c>
      <c r="AM463" s="1">
        <v>1</v>
      </c>
      <c r="AN463" s="1">
        <v>0</v>
      </c>
      <c r="AO463" s="1">
        <v>0</v>
      </c>
      <c r="AP463" s="1">
        <v>0</v>
      </c>
      <c r="AQ463" s="1">
        <v>0</v>
      </c>
      <c r="AR463" s="1">
        <v>500</v>
      </c>
      <c r="AS463" s="1">
        <v>64.2</v>
      </c>
      <c r="AT463" s="1">
        <f>Table1[[#This Row],[รวมต้นทุนค่าเดินทาง]]+Table1[[#This Row],[รวมต้นทุนค่าซ่อม]]+Table1[[#This Row],[รวมค่าเสื่อม]]</f>
        <v>1843.6930875576038</v>
      </c>
      <c r="AU463" s="1">
        <f t="shared" si="22"/>
        <v>5026.5629662053279</v>
      </c>
      <c r="AV463" s="1" t="str" cm="1">
        <f t="array" ref="AV463">IF(AC463&lt;4, "เก็บ", IF(OR(AT463 &lt; PERCENTILE(IF($AC$2:$AC$5092=AC463, $AT$2:$AT$5092), 0.25) - 1.5 * (PERCENTILE(IF($AC$2:$AC$5092=AC463, $AT$2:$AT$5092), 0.75) - PERCENTILE(IF($AC$2:$AC$5092=AC463, $AT$2:$AT$5092), 0.25)), AT463 &gt; PERCENTILE(IF($AC$2:$AC$5092=AC463, $AT$2:$AT$5092), 0.75) + 1.5 * (PERCENTILE(IF($AC$2:$AC$5092=AC463, $AT$2:$AT$5092), 0.75) - PERCENTILE(IF($AC$2:$AC$5092=AC463, $AT$2:$AT$5092), 0.25))), "ตัด", "เก็บ"))</f>
        <v>เก็บ</v>
      </c>
      <c r="AW463" s="1">
        <f t="shared" si="23"/>
        <v>5026.5629662053279</v>
      </c>
      <c r="AX463" s="1">
        <v>4064.5059139663294</v>
      </c>
      <c r="AY463" s="1">
        <v>1279.4930875576038</v>
      </c>
    </row>
    <row r="464" spans="1:51" x14ac:dyDescent="0.2">
      <c r="A464" s="3">
        <v>45412</v>
      </c>
      <c r="B464">
        <v>45412</v>
      </c>
      <c r="C464" t="s">
        <v>1677</v>
      </c>
      <c r="D464" t="s">
        <v>51</v>
      </c>
      <c r="E464" t="s">
        <v>52</v>
      </c>
      <c r="F464" t="s">
        <v>1263</v>
      </c>
      <c r="G464" s="1">
        <v>2700</v>
      </c>
      <c r="H464" s="1">
        <v>4212</v>
      </c>
      <c r="I464" s="1">
        <v>1900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4600</v>
      </c>
      <c r="P464" t="s">
        <v>1678</v>
      </c>
      <c r="Q464" s="2">
        <v>45412</v>
      </c>
      <c r="R464" t="s">
        <v>55</v>
      </c>
      <c r="S464">
        <v>0</v>
      </c>
      <c r="T464" t="s">
        <v>56</v>
      </c>
      <c r="U464" t="s">
        <v>57</v>
      </c>
      <c r="V464" s="1">
        <v>2500</v>
      </c>
      <c r="W464" s="1">
        <v>0</v>
      </c>
      <c r="X464" s="1">
        <v>0</v>
      </c>
      <c r="AA464" t="s">
        <v>58</v>
      </c>
      <c r="AB464" s="1">
        <v>0</v>
      </c>
      <c r="AC464" s="4">
        <f>IF(ISNUMBER(MATCH(AD464, $AD$2:AD463, 0)), INDEX($AC$2:AC463, MATCH(AD464, $AD$2:AD463, 0)), MAX($AC$2:AC463)+1)</f>
        <v>1</v>
      </c>
      <c r="AD464" t="str">
        <f t="shared" si="24"/>
        <v>ท่าลี่-กองลอย</v>
      </c>
      <c r="AE464" t="s">
        <v>55</v>
      </c>
      <c r="AF464" s="1">
        <v>0</v>
      </c>
      <c r="AG464" s="1">
        <v>0</v>
      </c>
      <c r="AH464" s="1">
        <v>0</v>
      </c>
      <c r="AI464" t="s">
        <v>1679</v>
      </c>
      <c r="AJ464" s="1">
        <v>1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11312</v>
      </c>
      <c r="AS464" s="1">
        <v>18.342857142857149</v>
      </c>
      <c r="AT464" s="1">
        <f>Table1[[#This Row],[รวมต้นทุนค่าเดินทาง]]+Table1[[#This Row],[รวมต้นทุนค่าซ่อม]]+Table1[[#This Row],[รวมค่าเสื่อม]]</f>
        <v>12986.784574934269</v>
      </c>
      <c r="AU464" s="1">
        <f t="shared" si="22"/>
        <v>13953.293816562818</v>
      </c>
      <c r="AV464" s="1" t="str" cm="1">
        <f t="array" ref="AV464">IF(AC464&lt;4, "เก็บ", IF(OR(AT464 &lt; PERCENTILE(IF($AC$2:$AC$5092=AC464, $AT$2:$AT$5092), 0.25) - 1.5 * (PERCENTILE(IF($AC$2:$AC$5092=AC464, $AT$2:$AT$5092), 0.75) - PERCENTILE(IF($AC$2:$AC$5092=AC464, $AT$2:$AT$5092), 0.25)), AT464 &gt; PERCENTILE(IF($AC$2:$AC$5092=AC464, $AT$2:$AT$5092), 0.75) + 1.5 * (PERCENTILE(IF($AC$2:$AC$5092=AC464, $AT$2:$AT$5092), 0.75) - PERCENTILE(IF($AC$2:$AC$5092=AC464, $AT$2:$AT$5092), 0.25))), "ตัด", "เก็บ"))</f>
        <v>เก็บ</v>
      </c>
      <c r="AW464" s="1">
        <f t="shared" si="23"/>
        <v>13953.293816562818</v>
      </c>
      <c r="AX464" s="1">
        <v>14426.372718098486</v>
      </c>
      <c r="AY464" s="1">
        <v>1656.4417177914111</v>
      </c>
    </row>
    <row r="465" spans="1:51" x14ac:dyDescent="0.2">
      <c r="A465" s="3">
        <v>45412</v>
      </c>
      <c r="B465">
        <v>45412</v>
      </c>
      <c r="C465" t="s">
        <v>1680</v>
      </c>
      <c r="D465" t="s">
        <v>66</v>
      </c>
      <c r="E465" t="s">
        <v>84</v>
      </c>
      <c r="F465" t="s">
        <v>633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629</v>
      </c>
      <c r="P465" t="s">
        <v>1681</v>
      </c>
      <c r="Q465" s="2">
        <v>45412</v>
      </c>
      <c r="R465" t="s">
        <v>55</v>
      </c>
      <c r="S465">
        <v>0</v>
      </c>
      <c r="T465" t="s">
        <v>108</v>
      </c>
      <c r="U465" t="s">
        <v>71</v>
      </c>
      <c r="V465" s="1">
        <v>0</v>
      </c>
      <c r="W465" s="1">
        <v>0</v>
      </c>
      <c r="X465" s="1">
        <v>629</v>
      </c>
      <c r="Y465" t="s">
        <v>108</v>
      </c>
      <c r="Z465" t="s">
        <v>71</v>
      </c>
      <c r="AA465" t="s">
        <v>1682</v>
      </c>
      <c r="AB465" s="1">
        <v>0</v>
      </c>
      <c r="AC465" s="4">
        <f>IF(ISNUMBER(MATCH(AD465, $AD$2:AD464, 0)), INDEX($AC$2:AC464, MATCH(AD465, $AD$2:AD464, 0)), MAX($AC$2:AC464)+1)</f>
        <v>17</v>
      </c>
      <c r="AD465" t="str">
        <f t="shared" si="24"/>
        <v>เวียงป่าเป้า-เชียงใหม่</v>
      </c>
      <c r="AE465" t="s">
        <v>55</v>
      </c>
      <c r="AF465" s="1">
        <v>0</v>
      </c>
      <c r="AG465" s="1">
        <v>0</v>
      </c>
      <c r="AH465" s="1">
        <v>0</v>
      </c>
      <c r="AI465" t="s">
        <v>1683</v>
      </c>
      <c r="AJ465" s="1">
        <v>1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629</v>
      </c>
      <c r="AS465" s="1">
        <v>209.3223076923077</v>
      </c>
      <c r="AT465" s="1">
        <f>Table1[[#This Row],[รวมต้นทุนค่าเดินทาง]]+Table1[[#This Row],[รวมต้นทุนค่าซ่อม]]+Table1[[#This Row],[รวมค่าเสื่อม]]</f>
        <v>2331.6851395507147</v>
      </c>
      <c r="AU465" s="1">
        <f t="shared" si="22"/>
        <v>3076.1182514176348</v>
      </c>
      <c r="AV465" s="1" t="str" cm="1">
        <f t="array" ref="AV465">IF(AC465&lt;4, "เก็บ", IF(OR(AT465 &lt; PERCENTILE(IF($AC$2:$AC$5092=AC465, $AT$2:$AT$5092), 0.25) - 1.5 * (PERCENTILE(IF($AC$2:$AC$5092=AC465, $AT$2:$AT$5092), 0.75) - PERCENTILE(IF($AC$2:$AC$5092=AC465, $AT$2:$AT$5092), 0.25)), AT465 &gt; PERCENTILE(IF($AC$2:$AC$5092=AC465, $AT$2:$AT$5092), 0.75) + 1.5 * (PERCENTILE(IF($AC$2:$AC$5092=AC465, $AT$2:$AT$5092), 0.75) - PERCENTILE(IF($AC$2:$AC$5092=AC465, $AT$2:$AT$5092), 0.25))), "ตัด", "เก็บ"))</f>
        <v>เก็บ</v>
      </c>
      <c r="AW465" s="1">
        <f t="shared" si="23"/>
        <v>2642.9653995730359</v>
      </c>
      <c r="AX465" s="1">
        <v>1397.0559100068549</v>
      </c>
      <c r="AY465" s="1">
        <v>1493.3628318584072</v>
      </c>
    </row>
    <row r="466" spans="1:51" x14ac:dyDescent="0.2">
      <c r="A466" s="3">
        <v>45412</v>
      </c>
      <c r="B466">
        <v>45412</v>
      </c>
      <c r="C466" t="s">
        <v>1684</v>
      </c>
      <c r="D466" t="s">
        <v>66</v>
      </c>
      <c r="E466" t="s">
        <v>84</v>
      </c>
      <c r="F466" t="s">
        <v>85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724</v>
      </c>
      <c r="O466" s="1">
        <v>724</v>
      </c>
      <c r="P466" t="s">
        <v>1685</v>
      </c>
      <c r="Q466" s="2">
        <v>45412</v>
      </c>
      <c r="R466" t="s">
        <v>55</v>
      </c>
      <c r="S466">
        <v>0</v>
      </c>
      <c r="T466" t="s">
        <v>87</v>
      </c>
      <c r="U466" t="s">
        <v>71</v>
      </c>
      <c r="V466" s="1">
        <v>0</v>
      </c>
      <c r="W466" s="1">
        <v>629</v>
      </c>
      <c r="X466" s="1">
        <v>0</v>
      </c>
      <c r="Y466" t="s">
        <v>108</v>
      </c>
      <c r="Z466" t="s">
        <v>71</v>
      </c>
      <c r="AA466" t="s">
        <v>504</v>
      </c>
      <c r="AB466" s="1">
        <v>0</v>
      </c>
      <c r="AC466" s="4">
        <f>IF(ISNUMBER(MATCH(AD466, $AD$2:AD465, 0)), INDEX($AC$2:AC465, MATCH(AD466, $AD$2:AD465, 0)), MAX($AC$2:AC465)+1)</f>
        <v>6</v>
      </c>
      <c r="AD466" t="str">
        <f t="shared" si="24"/>
        <v>เชียงราย-เชียงใหม่</v>
      </c>
      <c r="AE466" t="s">
        <v>55</v>
      </c>
      <c r="AF466" s="1">
        <v>0</v>
      </c>
      <c r="AG466" s="1">
        <v>0</v>
      </c>
      <c r="AH466" s="1">
        <v>0</v>
      </c>
      <c r="AI466" t="s">
        <v>1686</v>
      </c>
      <c r="AJ466" s="1">
        <v>2</v>
      </c>
      <c r="AK466" s="1">
        <v>0</v>
      </c>
      <c r="AL466" s="1">
        <v>0</v>
      </c>
      <c r="AM466" s="1">
        <v>0</v>
      </c>
      <c r="AN466" s="1">
        <v>595.72709999999995</v>
      </c>
      <c r="AO466" s="1">
        <v>0</v>
      </c>
      <c r="AP466" s="1">
        <v>0</v>
      </c>
      <c r="AQ466" s="1">
        <v>0</v>
      </c>
      <c r="AR466" s="1">
        <v>1353</v>
      </c>
      <c r="AS466" s="1">
        <v>141.38764705882349</v>
      </c>
      <c r="AT466" s="1">
        <f>Table1[[#This Row],[รวมต้นทุนค่าเดินทาง]]+Table1[[#This Row],[รวมต้นทุนค่าซ่อม]]+Table1[[#This Row],[รวมค่าเสื่อม]]</f>
        <v>2866.3388665710186</v>
      </c>
      <c r="AU466" s="1">
        <f t="shared" si="22"/>
        <v>4428.3346813776061</v>
      </c>
      <c r="AV466" s="1" t="str" cm="1">
        <f t="array" ref="AV466">IF(AC466&lt;4, "เก็บ", IF(OR(AT466 &lt; PERCENTILE(IF($AC$2:$AC$5092=AC466, $AT$2:$AT$5092), 0.25) - 1.5 * (PERCENTILE(IF($AC$2:$AC$5092=AC466, $AT$2:$AT$5092), 0.75) - PERCENTILE(IF($AC$2:$AC$5092=AC466, $AT$2:$AT$5092), 0.25)), AT466 &gt; PERCENTILE(IF($AC$2:$AC$5092=AC466, $AT$2:$AT$5092), 0.75) + 1.5 * (PERCENTILE(IF($AC$2:$AC$5092=AC466, $AT$2:$AT$5092), 0.75) - PERCENTILE(IF($AC$2:$AC$5092=AC466, $AT$2:$AT$5092), 0.25))), "ตัด", "เก็บ"))</f>
        <v>เก็บ</v>
      </c>
      <c r="AW466" s="1">
        <f t="shared" si="23"/>
        <v>3873.7679454274344</v>
      </c>
      <c r="AX466" s="1">
        <v>2781.4385174989698</v>
      </c>
      <c r="AY466" s="1">
        <v>1371.9512195121952</v>
      </c>
    </row>
    <row r="467" spans="1:51" x14ac:dyDescent="0.2">
      <c r="A467" s="3">
        <v>45412</v>
      </c>
      <c r="B467">
        <v>45412</v>
      </c>
      <c r="C467" t="s">
        <v>1687</v>
      </c>
      <c r="D467" t="s">
        <v>66</v>
      </c>
      <c r="E467" t="s">
        <v>148</v>
      </c>
      <c r="F467" t="s">
        <v>220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t="s">
        <v>1688</v>
      </c>
      <c r="Q467" s="2">
        <v>45413</v>
      </c>
      <c r="R467" t="s">
        <v>55</v>
      </c>
      <c r="S467">
        <v>0</v>
      </c>
      <c r="T467" t="s">
        <v>114</v>
      </c>
      <c r="U467" t="s">
        <v>254</v>
      </c>
      <c r="V467" s="1">
        <v>0</v>
      </c>
      <c r="W467" s="1">
        <v>1730</v>
      </c>
      <c r="X467" s="1">
        <v>0</v>
      </c>
      <c r="Y467" t="s">
        <v>114</v>
      </c>
      <c r="Z467" t="s">
        <v>254</v>
      </c>
      <c r="AA467" t="s">
        <v>1689</v>
      </c>
      <c r="AB467" s="1">
        <v>0</v>
      </c>
      <c r="AC467" s="4">
        <f>IF(ISNUMBER(MATCH(AD467, $AD$2:AD466, 0)), INDEX($AC$2:AC466, MATCH(AD467, $AD$2:AD466, 0)), MAX($AC$2:AC466)+1)</f>
        <v>54</v>
      </c>
      <c r="AD467" t="str">
        <f t="shared" si="24"/>
        <v>แม่สาย-ลำปาง</v>
      </c>
      <c r="AE467" t="s">
        <v>55</v>
      </c>
      <c r="AF467" s="1">
        <v>0</v>
      </c>
      <c r="AG467" s="1">
        <v>0</v>
      </c>
      <c r="AH467" s="1">
        <v>0</v>
      </c>
      <c r="AI467" t="s">
        <v>1690</v>
      </c>
      <c r="AJ467" s="1">
        <v>1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1730</v>
      </c>
      <c r="AS467" s="1">
        <v>1204.4000000000001</v>
      </c>
      <c r="AT467" s="1">
        <f>Table1[[#This Row],[รวมต้นทุนค่าเดินทาง]]+Table1[[#This Row],[รวมต้นทุนค่าซ่อม]]+Table1[[#This Row],[รวมค่าเสื่อม]]</f>
        <v>4327.2571428571428</v>
      </c>
      <c r="AU467" s="1">
        <f t="shared" si="22"/>
        <v>4347.8986657394307</v>
      </c>
      <c r="AV467" s="1" t="str" cm="1">
        <f t="array" ref="AV467">IF(AC467&lt;4, "เก็บ", IF(OR(AT467 &lt; PERCENTILE(IF($AC$2:$AC$5092=AC467, $AT$2:$AT$5092), 0.25) - 1.5 * (PERCENTILE(IF($AC$2:$AC$5092=AC467, $AT$2:$AT$5092), 0.75) - PERCENTILE(IF($AC$2:$AC$5092=AC467, $AT$2:$AT$5092), 0.25)), AT467 &gt; PERCENTILE(IF($AC$2:$AC$5092=AC467, $AT$2:$AT$5092), 0.75) + 1.5 * (PERCENTILE(IF($AC$2:$AC$5092=AC467, $AT$2:$AT$5092), 0.75) - PERCENTILE(IF($AC$2:$AC$5092=AC467, $AT$2:$AT$5092), 0.25))), "ตัด", "เก็บ"))</f>
        <v>เก็บ</v>
      </c>
      <c r="AW467" s="1">
        <f t="shared" si="23"/>
        <v>4438.7787792088429</v>
      </c>
      <c r="AX467" s="1">
        <v>3942.6502052729861</v>
      </c>
      <c r="AY467" s="1">
        <v>1392.8571428571429</v>
      </c>
    </row>
    <row r="468" spans="1:51" x14ac:dyDescent="0.2">
      <c r="A468" s="3">
        <v>45413</v>
      </c>
      <c r="B468">
        <v>45413</v>
      </c>
      <c r="C468" t="s">
        <v>1691</v>
      </c>
      <c r="D468" t="s">
        <v>51</v>
      </c>
      <c r="E468" t="s">
        <v>61</v>
      </c>
      <c r="F468" t="s">
        <v>1616</v>
      </c>
      <c r="G468" s="1">
        <v>2700</v>
      </c>
      <c r="H468" s="1">
        <v>4212</v>
      </c>
      <c r="I468" s="1">
        <v>1900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4600</v>
      </c>
      <c r="P468" t="s">
        <v>1692</v>
      </c>
      <c r="Q468" s="2">
        <v>45414</v>
      </c>
      <c r="R468" t="s">
        <v>55</v>
      </c>
      <c r="S468">
        <v>0</v>
      </c>
      <c r="T468" t="s">
        <v>71</v>
      </c>
      <c r="U468" t="s">
        <v>57</v>
      </c>
      <c r="V468" s="1">
        <v>2500</v>
      </c>
      <c r="W468" s="1">
        <v>0</v>
      </c>
      <c r="X468" s="1">
        <v>0</v>
      </c>
      <c r="AA468" t="s">
        <v>58</v>
      </c>
      <c r="AB468" s="1">
        <v>0</v>
      </c>
      <c r="AC468" s="4">
        <f>IF(ISNUMBER(MATCH(AD468, $AD$2:AD467, 0)), INDEX($AC$2:AC467, MATCH(AD468, $AD$2:AD467, 0)), MAX($AC$2:AC467)+1)</f>
        <v>10</v>
      </c>
      <c r="AD468" t="str">
        <f t="shared" si="24"/>
        <v>เชียงใหม่-กองลอย</v>
      </c>
      <c r="AE468" t="s">
        <v>55</v>
      </c>
      <c r="AF468" s="1">
        <v>0</v>
      </c>
      <c r="AG468" s="1">
        <v>0</v>
      </c>
      <c r="AH468" s="1">
        <v>0</v>
      </c>
      <c r="AI468" t="s">
        <v>1693</v>
      </c>
      <c r="AJ468" s="1">
        <v>1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11312</v>
      </c>
      <c r="AS468" s="1">
        <v>0</v>
      </c>
      <c r="AT468" s="1">
        <f>Table1[[#This Row],[รวมต้นทุนค่าเดินทาง]]+Table1[[#This Row],[รวมต้นทุนค่าซ่อม]]+Table1[[#This Row],[รวมค่าเสื่อม]]</f>
        <v>13598.585365853658</v>
      </c>
      <c r="AU468" s="1">
        <f t="shared" si="22"/>
        <v>14957.32855761775</v>
      </c>
      <c r="AV468" s="1" t="str" cm="1">
        <f t="array" ref="AV468">IF(AC468&lt;4, "เก็บ", IF(OR(AT468 &lt; PERCENTILE(IF($AC$2:$AC$5092=AC468, $AT$2:$AT$5092), 0.25) - 1.5 * (PERCENTILE(IF($AC$2:$AC$5092=AC468, $AT$2:$AT$5092), 0.75) - PERCENTILE(IF($AC$2:$AC$5092=AC468, $AT$2:$AT$5092), 0.25)), AT468 &gt; PERCENTILE(IF($AC$2:$AC$5092=AC468, $AT$2:$AT$5092), 0.75) + 1.5 * (PERCENTILE(IF($AC$2:$AC$5092=AC468, $AT$2:$AT$5092), 0.75) - PERCENTILE(IF($AC$2:$AC$5092=AC468, $AT$2:$AT$5092), 0.25))), "ตัด", "เก็บ"))</f>
        <v>เก็บ</v>
      </c>
      <c r="AW468" s="1">
        <f t="shared" si="23"/>
        <v>14419.089162907676</v>
      </c>
      <c r="AX468" s="1">
        <v>15077.196593123563</v>
      </c>
      <c r="AY468" s="1">
        <v>2286.5853658536585</v>
      </c>
    </row>
    <row r="469" spans="1:51" x14ac:dyDescent="0.2">
      <c r="A469" s="3">
        <v>45413</v>
      </c>
      <c r="B469">
        <v>45413</v>
      </c>
      <c r="C469" t="s">
        <v>1694</v>
      </c>
      <c r="D469" t="s">
        <v>51</v>
      </c>
      <c r="E469" t="s">
        <v>61</v>
      </c>
      <c r="F469" t="s">
        <v>80</v>
      </c>
      <c r="G469" s="1">
        <v>4200</v>
      </c>
      <c r="H469" s="1">
        <v>2712</v>
      </c>
      <c r="I469" s="1">
        <v>1900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6100</v>
      </c>
      <c r="P469" t="s">
        <v>1695</v>
      </c>
      <c r="Q469" s="2">
        <v>45413</v>
      </c>
      <c r="R469" t="s">
        <v>55</v>
      </c>
      <c r="S469">
        <v>0</v>
      </c>
      <c r="T469" t="s">
        <v>56</v>
      </c>
      <c r="U469" t="s">
        <v>57</v>
      </c>
      <c r="V469" s="1">
        <v>2500</v>
      </c>
      <c r="W469" s="1">
        <v>0</v>
      </c>
      <c r="X469" s="1">
        <v>0</v>
      </c>
      <c r="AA469" t="s">
        <v>58</v>
      </c>
      <c r="AB469" s="1">
        <v>0</v>
      </c>
      <c r="AC469" s="4">
        <f>IF(ISNUMBER(MATCH(AD469, $AD$2:AD468, 0)), INDEX($AC$2:AC468, MATCH(AD469, $AD$2:AD468, 0)), MAX($AC$2:AC468)+1)</f>
        <v>1</v>
      </c>
      <c r="AD469" t="str">
        <f t="shared" si="24"/>
        <v>ท่าลี่-กองลอย</v>
      </c>
      <c r="AE469" t="s">
        <v>55</v>
      </c>
      <c r="AF469" s="1">
        <v>0</v>
      </c>
      <c r="AG469" s="1">
        <v>0</v>
      </c>
      <c r="AH469" s="1">
        <v>0</v>
      </c>
      <c r="AI469" t="s">
        <v>1696</v>
      </c>
      <c r="AJ469" s="1">
        <v>1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11312</v>
      </c>
      <c r="AS469" s="1">
        <v>17.12</v>
      </c>
      <c r="AT469" s="1">
        <f>Table1[[#This Row],[รวมต้นทุนค่าเดินทาง]]+Table1[[#This Row],[รวมต้นทุนค่าซ่อม]]+Table1[[#This Row],[รวมค่าเสื่อม]]</f>
        <v>12973.856842105264</v>
      </c>
      <c r="AU469" s="1">
        <f t="shared" si="22"/>
        <v>13953.293816562818</v>
      </c>
      <c r="AV469" s="1" t="str" cm="1">
        <f t="array" ref="AV469">IF(AC469&lt;4, "เก็บ", IF(OR(AT469 &lt; PERCENTILE(IF($AC$2:$AC$5092=AC469, $AT$2:$AT$5092), 0.25) - 1.5 * (PERCENTILE(IF($AC$2:$AC$5092=AC469, $AT$2:$AT$5092), 0.75) - PERCENTILE(IF($AC$2:$AC$5092=AC469, $AT$2:$AT$5092), 0.25)), AT469 &gt; PERCENTILE(IF($AC$2:$AC$5092=AC469, $AT$2:$AT$5092), 0.75) + 1.5 * (PERCENTILE(IF($AC$2:$AC$5092=AC469, $AT$2:$AT$5092), 0.75) - PERCENTILE(IF($AC$2:$AC$5092=AC469, $AT$2:$AT$5092), 0.25))), "ตัด", "เก็บ"))</f>
        <v>เก็บ</v>
      </c>
      <c r="AW469" s="1">
        <f t="shared" si="23"/>
        <v>13953.293816562818</v>
      </c>
      <c r="AX469" s="1">
        <v>14426.372718098486</v>
      </c>
      <c r="AY469" s="1">
        <v>1644.7368421052631</v>
      </c>
    </row>
    <row r="470" spans="1:51" x14ac:dyDescent="0.2">
      <c r="A470" s="3">
        <v>45413</v>
      </c>
      <c r="B470">
        <v>45413</v>
      </c>
      <c r="C470" t="s">
        <v>1697</v>
      </c>
      <c r="D470" t="s">
        <v>51</v>
      </c>
      <c r="E470" t="s">
        <v>52</v>
      </c>
      <c r="F470" t="s">
        <v>1312</v>
      </c>
      <c r="G470" s="1">
        <v>4200</v>
      </c>
      <c r="H470" s="1">
        <v>2479</v>
      </c>
      <c r="I470" s="1">
        <v>1900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6100</v>
      </c>
      <c r="P470" t="s">
        <v>1698</v>
      </c>
      <c r="Q470" s="2">
        <v>45413</v>
      </c>
      <c r="R470" t="s">
        <v>55</v>
      </c>
      <c r="S470">
        <v>0</v>
      </c>
      <c r="T470" t="s">
        <v>56</v>
      </c>
      <c r="U470" t="s">
        <v>57</v>
      </c>
      <c r="V470" s="1">
        <v>2500</v>
      </c>
      <c r="W470" s="1">
        <v>0</v>
      </c>
      <c r="X470" s="1">
        <v>0</v>
      </c>
      <c r="AA470" t="s">
        <v>58</v>
      </c>
      <c r="AB470" s="1">
        <v>0</v>
      </c>
      <c r="AC470" s="4">
        <f>IF(ISNUMBER(MATCH(AD470, $AD$2:AD469, 0)), INDEX($AC$2:AC469, MATCH(AD470, $AD$2:AD469, 0)), MAX($AC$2:AC469)+1)</f>
        <v>1</v>
      </c>
      <c r="AD470" t="str">
        <f t="shared" si="24"/>
        <v>ท่าลี่-กองลอย</v>
      </c>
      <c r="AE470" t="s">
        <v>55</v>
      </c>
      <c r="AF470" s="1">
        <v>0</v>
      </c>
      <c r="AG470" s="1">
        <v>0</v>
      </c>
      <c r="AH470" s="1">
        <v>0</v>
      </c>
      <c r="AI470" t="s">
        <v>1699</v>
      </c>
      <c r="AJ470" s="1">
        <v>1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11079</v>
      </c>
      <c r="AS470" s="1">
        <v>16.05</v>
      </c>
      <c r="AT470" s="1">
        <f>Table1[[#This Row],[รวมต้นทุนค่าเดินทาง]]+Table1[[#This Row],[รวมต้นทุนค่าซ่อม]]+Table1[[#This Row],[รวมค่าเสื่อม]]</f>
        <v>12772.068633540372</v>
      </c>
      <c r="AU470" s="1">
        <f t="shared" si="22"/>
        <v>13953.293816562818</v>
      </c>
      <c r="AV470" s="1" t="str" cm="1">
        <f t="array" ref="AV470">IF(AC470&lt;4, "เก็บ", IF(OR(AT470 &lt; PERCENTILE(IF($AC$2:$AC$5092=AC470, $AT$2:$AT$5092), 0.25) - 1.5 * (PERCENTILE(IF($AC$2:$AC$5092=AC470, $AT$2:$AT$5092), 0.75) - PERCENTILE(IF($AC$2:$AC$5092=AC470, $AT$2:$AT$5092), 0.25)), AT470 &gt; PERCENTILE(IF($AC$2:$AC$5092=AC470, $AT$2:$AT$5092), 0.75) + 1.5 * (PERCENTILE(IF($AC$2:$AC$5092=AC470, $AT$2:$AT$5092), 0.75) - PERCENTILE(IF($AC$2:$AC$5092=AC470, $AT$2:$AT$5092), 0.25))), "ตัด", "เก็บ"))</f>
        <v>เก็บ</v>
      </c>
      <c r="AW470" s="1">
        <f t="shared" si="23"/>
        <v>13953.293816562818</v>
      </c>
      <c r="AX470" s="1">
        <v>14426.372718098486</v>
      </c>
      <c r="AY470" s="1">
        <v>1677.0186335403728</v>
      </c>
    </row>
    <row r="471" spans="1:51" x14ac:dyDescent="0.2">
      <c r="A471" s="3">
        <v>45413</v>
      </c>
      <c r="B471">
        <v>45413</v>
      </c>
      <c r="C471" t="s">
        <v>1700</v>
      </c>
      <c r="D471" t="s">
        <v>51</v>
      </c>
      <c r="E471" t="s">
        <v>61</v>
      </c>
      <c r="F471" t="s">
        <v>1197</v>
      </c>
      <c r="G471" s="1">
        <v>2700</v>
      </c>
      <c r="H471" s="1">
        <v>4212</v>
      </c>
      <c r="I471" s="1">
        <v>1900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4600</v>
      </c>
      <c r="P471" t="s">
        <v>1701</v>
      </c>
      <c r="Q471" s="2">
        <v>45413</v>
      </c>
      <c r="R471" t="s">
        <v>55</v>
      </c>
      <c r="S471">
        <v>0</v>
      </c>
      <c r="T471" t="s">
        <v>56</v>
      </c>
      <c r="U471" t="s">
        <v>57</v>
      </c>
      <c r="V471" s="1">
        <v>2500</v>
      </c>
      <c r="W471" s="1">
        <v>0</v>
      </c>
      <c r="X471" s="1">
        <v>0</v>
      </c>
      <c r="AA471" t="s">
        <v>58</v>
      </c>
      <c r="AB471" s="1">
        <v>0</v>
      </c>
      <c r="AC471" s="4">
        <f>IF(ISNUMBER(MATCH(AD471, $AD$2:AD470, 0)), INDEX($AC$2:AC470, MATCH(AD471, $AD$2:AD470, 0)), MAX($AC$2:AC470)+1)</f>
        <v>1</v>
      </c>
      <c r="AD471" t="str">
        <f t="shared" si="24"/>
        <v>ท่าลี่-กองลอย</v>
      </c>
      <c r="AE471" t="s">
        <v>55</v>
      </c>
      <c r="AF471" s="1">
        <v>0</v>
      </c>
      <c r="AG471" s="1">
        <v>0</v>
      </c>
      <c r="AH471" s="1">
        <v>0</v>
      </c>
      <c r="AI471" t="s">
        <v>1702</v>
      </c>
      <c r="AJ471" s="1">
        <v>1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11312</v>
      </c>
      <c r="AS471" s="1">
        <v>18.855135135135139</v>
      </c>
      <c r="AT471" s="1">
        <f>Table1[[#This Row],[รวมต้นทุนค่าเดินทาง]]+Table1[[#This Row],[รวมต้นทุนค่าซ่อม]]+Table1[[#This Row],[รวมค่าเสื่อม]]</f>
        <v>13383.77484316433</v>
      </c>
      <c r="AU471" s="1">
        <f t="shared" si="22"/>
        <v>13953.293816562818</v>
      </c>
      <c r="AV471" s="1" t="str" cm="1">
        <f t="array" ref="AV471">IF(AC471&lt;4, "เก็บ", IF(OR(AT471 &lt; PERCENTILE(IF($AC$2:$AC$5092=AC471, $AT$2:$AT$5092), 0.25) - 1.5 * (PERCENTILE(IF($AC$2:$AC$5092=AC471, $AT$2:$AT$5092), 0.75) - PERCENTILE(IF($AC$2:$AC$5092=AC471, $AT$2:$AT$5092), 0.25)), AT471 &gt; PERCENTILE(IF($AC$2:$AC$5092=AC471, $AT$2:$AT$5092), 0.75) + 1.5 * (PERCENTILE(IF($AC$2:$AC$5092=AC471, $AT$2:$AT$5092), 0.75) - PERCENTILE(IF($AC$2:$AC$5092=AC471, $AT$2:$AT$5092), 0.25))), "ตัด", "เก็บ"))</f>
        <v>เก็บ</v>
      </c>
      <c r="AW471" s="1">
        <f t="shared" si="23"/>
        <v>13953.293816562818</v>
      </c>
      <c r="AX471" s="1">
        <v>14426.372718098486</v>
      </c>
      <c r="AY471" s="1">
        <v>2052.919708029197</v>
      </c>
    </row>
    <row r="472" spans="1:51" x14ac:dyDescent="0.2">
      <c r="A472" s="3">
        <v>45413</v>
      </c>
      <c r="B472">
        <v>45413</v>
      </c>
      <c r="C472" t="s">
        <v>1703</v>
      </c>
      <c r="D472" t="s">
        <v>51</v>
      </c>
      <c r="E472" t="s">
        <v>61</v>
      </c>
      <c r="F472" t="s">
        <v>1217</v>
      </c>
      <c r="G472" s="1">
        <v>2700</v>
      </c>
      <c r="H472" s="1">
        <v>4212</v>
      </c>
      <c r="I472" s="1">
        <v>1900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4600</v>
      </c>
      <c r="P472" t="s">
        <v>1704</v>
      </c>
      <c r="Q472" s="2">
        <v>45413</v>
      </c>
      <c r="R472" t="s">
        <v>55</v>
      </c>
      <c r="S472">
        <v>0</v>
      </c>
      <c r="T472" t="s">
        <v>56</v>
      </c>
      <c r="U472" t="s">
        <v>57</v>
      </c>
      <c r="V472" s="1">
        <v>2500</v>
      </c>
      <c r="W472" s="1">
        <v>0</v>
      </c>
      <c r="X472" s="1">
        <v>0</v>
      </c>
      <c r="AA472" t="s">
        <v>58</v>
      </c>
      <c r="AB472" s="1">
        <v>0</v>
      </c>
      <c r="AC472" s="4">
        <f>IF(ISNUMBER(MATCH(AD472, $AD$2:AD471, 0)), INDEX($AC$2:AC471, MATCH(AD472, $AD$2:AD471, 0)), MAX($AC$2:AC471)+1)</f>
        <v>1</v>
      </c>
      <c r="AD472" t="str">
        <f t="shared" si="24"/>
        <v>ท่าลี่-กองลอย</v>
      </c>
      <c r="AE472" t="s">
        <v>55</v>
      </c>
      <c r="AF472" s="1">
        <v>0</v>
      </c>
      <c r="AG472" s="1">
        <v>0</v>
      </c>
      <c r="AH472" s="1">
        <v>0</v>
      </c>
      <c r="AI472" t="s">
        <v>1705</v>
      </c>
      <c r="AJ472" s="1">
        <v>1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11312</v>
      </c>
      <c r="AS472" s="1">
        <v>19.753846153846151</v>
      </c>
      <c r="AT472" s="1">
        <f>Table1[[#This Row],[รวมต้นทุนค่าเดินทาง]]+Table1[[#This Row],[รวมต้นทุนค่าซ่อม]]+Table1[[#This Row],[รวมค่าเสื่อม]]</f>
        <v>13194.336627610799</v>
      </c>
      <c r="AU472" s="1">
        <f t="shared" si="22"/>
        <v>13953.293816562818</v>
      </c>
      <c r="AV472" s="1" t="str" cm="1">
        <f t="array" ref="AV472">IF(AC472&lt;4, "เก็บ", IF(OR(AT472 &lt; PERCENTILE(IF($AC$2:$AC$5092=AC472, $AT$2:$AT$5092), 0.25) - 1.5 * (PERCENTILE(IF($AC$2:$AC$5092=AC472, $AT$2:$AT$5092), 0.75) - PERCENTILE(IF($AC$2:$AC$5092=AC472, $AT$2:$AT$5092), 0.25)), AT472 &gt; PERCENTILE(IF($AC$2:$AC$5092=AC472, $AT$2:$AT$5092), 0.75) + 1.5 * (PERCENTILE(IF($AC$2:$AC$5092=AC472, $AT$2:$AT$5092), 0.75) - PERCENTILE(IF($AC$2:$AC$5092=AC472, $AT$2:$AT$5092), 0.25))), "ตัด", "เก็บ"))</f>
        <v>เก็บ</v>
      </c>
      <c r="AW472" s="1">
        <f t="shared" si="23"/>
        <v>13953.293816562818</v>
      </c>
      <c r="AX472" s="1">
        <v>14426.372718098486</v>
      </c>
      <c r="AY472" s="1">
        <v>1862.5827814569536</v>
      </c>
    </row>
    <row r="473" spans="1:51" x14ac:dyDescent="0.2">
      <c r="A473" s="3">
        <v>45413</v>
      </c>
      <c r="B473">
        <v>45413</v>
      </c>
      <c r="C473" t="s">
        <v>1706</v>
      </c>
      <c r="D473" t="s">
        <v>66</v>
      </c>
      <c r="E473" t="s">
        <v>67</v>
      </c>
      <c r="F473" t="s">
        <v>232</v>
      </c>
      <c r="G473" s="1">
        <v>0</v>
      </c>
      <c r="H473" s="1">
        <v>755</v>
      </c>
      <c r="I473" s="1">
        <v>400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746</v>
      </c>
      <c r="P473" t="s">
        <v>1707</v>
      </c>
      <c r="Q473" s="2">
        <v>45413</v>
      </c>
      <c r="R473" t="s">
        <v>70</v>
      </c>
      <c r="S473">
        <v>0</v>
      </c>
      <c r="T473" t="s">
        <v>88</v>
      </c>
      <c r="U473" t="s">
        <v>93</v>
      </c>
      <c r="V473" s="1">
        <v>0</v>
      </c>
      <c r="W473" s="1">
        <v>0</v>
      </c>
      <c r="X473" s="1">
        <v>346</v>
      </c>
      <c r="Y473" t="s">
        <v>372</v>
      </c>
      <c r="Z473" t="s">
        <v>88</v>
      </c>
      <c r="AA473" t="s">
        <v>1606</v>
      </c>
      <c r="AB473" s="1">
        <v>0</v>
      </c>
      <c r="AC473" s="4">
        <f>IF(ISNUMBER(MATCH(AD473, $AD$2:AD472, 0)), INDEX($AC$2:AC472, MATCH(AD473, $AD$2:AD472, 0)), MAX($AC$2:AC472)+1)</f>
        <v>51</v>
      </c>
      <c r="AD473" t="str">
        <f t="shared" si="24"/>
        <v>แพร่-ตลาดไท</v>
      </c>
      <c r="AE473" t="s">
        <v>73</v>
      </c>
      <c r="AF473" s="1">
        <v>0</v>
      </c>
      <c r="AG473" s="1">
        <v>0</v>
      </c>
      <c r="AH473" s="1">
        <v>0</v>
      </c>
      <c r="AI473" t="s">
        <v>1708</v>
      </c>
      <c r="AJ473" s="1">
        <v>1</v>
      </c>
      <c r="AK473" s="1">
        <v>572</v>
      </c>
      <c r="AL473" s="1">
        <v>572</v>
      </c>
      <c r="AM473" s="1">
        <v>1</v>
      </c>
      <c r="AN473" s="1">
        <v>0</v>
      </c>
      <c r="AO473" s="1">
        <v>0</v>
      </c>
      <c r="AP473" s="1">
        <v>0</v>
      </c>
      <c r="AQ473" s="1">
        <v>0</v>
      </c>
      <c r="AR473" s="1">
        <v>1501</v>
      </c>
      <c r="AS473" s="1">
        <v>102.09571428571429</v>
      </c>
      <c r="AT473" s="1">
        <f>Table1[[#This Row],[รวมต้นทุนค่าเดินทาง]]+Table1[[#This Row],[รวมต้นทุนค่าซ่อม]]+Table1[[#This Row],[รวมค่าเสื่อม]]</f>
        <v>3546.4585461441216</v>
      </c>
      <c r="AU473" s="1">
        <f t="shared" si="22"/>
        <v>4737.6107634746759</v>
      </c>
      <c r="AV473" s="1" t="str" cm="1">
        <f t="array" ref="AV473">IF(AC473&lt;4, "เก็บ", IF(OR(AT473 &lt; PERCENTILE(IF($AC$2:$AC$5092=AC473, $AT$2:$AT$5092), 0.25) - 1.5 * (PERCENTILE(IF($AC$2:$AC$5092=AC473, $AT$2:$AT$5092), 0.75) - PERCENTILE(IF($AC$2:$AC$5092=AC473, $AT$2:$AT$5092), 0.25)), AT473 &gt; PERCENTILE(IF($AC$2:$AC$5092=AC473, $AT$2:$AT$5092), 0.75) + 1.5 * (PERCENTILE(IF($AC$2:$AC$5092=AC473, $AT$2:$AT$5092), 0.75) - PERCENTILE(IF($AC$2:$AC$5092=AC473, $AT$2:$AT$5092), 0.25))), "ตัด", "เก็บ"))</f>
        <v>เก็บ</v>
      </c>
      <c r="AW473" s="1">
        <f t="shared" si="23"/>
        <v>4487.1668970521196</v>
      </c>
      <c r="AX473" s="1">
        <v>3014.4338711558335</v>
      </c>
      <c r="AY473" s="1">
        <v>1943.3628318584072</v>
      </c>
    </row>
    <row r="474" spans="1:51" x14ac:dyDescent="0.2">
      <c r="A474" s="3">
        <v>45413</v>
      </c>
      <c r="B474">
        <v>45413</v>
      </c>
      <c r="C474" t="s">
        <v>1709</v>
      </c>
      <c r="D474" t="s">
        <v>66</v>
      </c>
      <c r="E474" t="s">
        <v>84</v>
      </c>
      <c r="F474" t="s">
        <v>112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724</v>
      </c>
      <c r="O474" s="1">
        <v>724</v>
      </c>
      <c r="P474" t="s">
        <v>1710</v>
      </c>
      <c r="Q474" s="2">
        <v>45413</v>
      </c>
      <c r="R474" t="s">
        <v>55</v>
      </c>
      <c r="S474">
        <v>0</v>
      </c>
      <c r="T474" t="s">
        <v>87</v>
      </c>
      <c r="U474" t="s">
        <v>71</v>
      </c>
      <c r="V474" s="1">
        <v>0</v>
      </c>
      <c r="W474" s="1">
        <v>629</v>
      </c>
      <c r="X474" s="1">
        <v>0</v>
      </c>
      <c r="Y474" t="s">
        <v>108</v>
      </c>
      <c r="Z474" t="s">
        <v>71</v>
      </c>
      <c r="AA474" t="s">
        <v>504</v>
      </c>
      <c r="AB474" s="1">
        <v>0</v>
      </c>
      <c r="AC474" s="4">
        <f>IF(ISNUMBER(MATCH(AD474, $AD$2:AD473, 0)), INDEX($AC$2:AC473, MATCH(AD474, $AD$2:AD473, 0)), MAX($AC$2:AC473)+1)</f>
        <v>6</v>
      </c>
      <c r="AD474" t="str">
        <f t="shared" si="24"/>
        <v>เชียงราย-เชียงใหม่</v>
      </c>
      <c r="AE474" t="s">
        <v>55</v>
      </c>
      <c r="AF474" s="1">
        <v>0</v>
      </c>
      <c r="AG474" s="1">
        <v>0</v>
      </c>
      <c r="AH474" s="1">
        <v>0</v>
      </c>
      <c r="AI474" t="s">
        <v>1711</v>
      </c>
      <c r="AJ474" s="1">
        <v>2</v>
      </c>
      <c r="AK474" s="1">
        <v>0</v>
      </c>
      <c r="AL474" s="1">
        <v>0</v>
      </c>
      <c r="AM474" s="1">
        <v>0</v>
      </c>
      <c r="AN474" s="1">
        <v>754.65059999999994</v>
      </c>
      <c r="AO474" s="1">
        <v>0</v>
      </c>
      <c r="AP474" s="1">
        <v>0</v>
      </c>
      <c r="AQ474" s="1">
        <v>0</v>
      </c>
      <c r="AR474" s="1">
        <v>1353</v>
      </c>
      <c r="AS474" s="1">
        <v>173.17425136612019</v>
      </c>
      <c r="AT474" s="1">
        <f>Table1[[#This Row],[รวมต้นทุนค่าเดินทาง]]+Table1[[#This Row],[รวมต้นทุนค่าซ่อม]]+Table1[[#This Row],[รวมค่าเสื่อม]]</f>
        <v>3141.0067872512877</v>
      </c>
      <c r="AU474" s="1">
        <f t="shared" si="22"/>
        <v>4428.3346813776061</v>
      </c>
      <c r="AV474" s="1" t="str" cm="1">
        <f t="array" ref="AV474">IF(AC474&lt;4, "เก็บ", IF(OR(AT474 &lt; PERCENTILE(IF($AC$2:$AC$5092=AC474, $AT$2:$AT$5092), 0.25) - 1.5 * (PERCENTILE(IF($AC$2:$AC$5092=AC474, $AT$2:$AT$5092), 0.75) - PERCENTILE(IF($AC$2:$AC$5092=AC474, $AT$2:$AT$5092), 0.25)), AT474 &gt; PERCENTILE(IF($AC$2:$AC$5092=AC474, $AT$2:$AT$5092), 0.75) + 1.5 * (PERCENTILE(IF($AC$2:$AC$5092=AC474, $AT$2:$AT$5092), 0.75) - PERCENTILE(IF($AC$2:$AC$5092=AC474, $AT$2:$AT$5092), 0.25))), "ตัด", "เก็บ"))</f>
        <v>เก็บ</v>
      </c>
      <c r="AW474" s="1">
        <f t="shared" si="23"/>
        <v>3873.7679454274344</v>
      </c>
      <c r="AX474" s="1">
        <v>2781.4385174989698</v>
      </c>
      <c r="AY474" s="1">
        <v>1614.8325358851675</v>
      </c>
    </row>
    <row r="475" spans="1:51" x14ac:dyDescent="0.2">
      <c r="A475" s="3">
        <v>45413</v>
      </c>
      <c r="B475">
        <v>45413</v>
      </c>
      <c r="C475" t="s">
        <v>1712</v>
      </c>
      <c r="D475" t="s">
        <v>66</v>
      </c>
      <c r="E475" t="s">
        <v>148</v>
      </c>
      <c r="F475" t="s">
        <v>774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t="s">
        <v>1713</v>
      </c>
      <c r="Q475" s="2">
        <v>45413</v>
      </c>
      <c r="R475" t="s">
        <v>55</v>
      </c>
      <c r="S475">
        <v>0</v>
      </c>
      <c r="T475" t="s">
        <v>114</v>
      </c>
      <c r="U475" t="s">
        <v>254</v>
      </c>
      <c r="V475" s="1">
        <v>0</v>
      </c>
      <c r="W475" s="1">
        <v>1731</v>
      </c>
      <c r="X475" s="1">
        <v>0</v>
      </c>
      <c r="Y475" t="s">
        <v>114</v>
      </c>
      <c r="Z475" t="s">
        <v>254</v>
      </c>
      <c r="AA475" t="s">
        <v>1714</v>
      </c>
      <c r="AB475" s="1">
        <v>0</v>
      </c>
      <c r="AC475" s="4">
        <f>IF(ISNUMBER(MATCH(AD475, $AD$2:AD474, 0)), INDEX($AC$2:AC474, MATCH(AD475, $AD$2:AD474, 0)), MAX($AC$2:AC474)+1)</f>
        <v>54</v>
      </c>
      <c r="AD475" t="str">
        <f t="shared" si="24"/>
        <v>แม่สาย-ลำปาง</v>
      </c>
      <c r="AE475" t="s">
        <v>55</v>
      </c>
      <c r="AF475" s="1">
        <v>0</v>
      </c>
      <c r="AG475" s="1">
        <v>0</v>
      </c>
      <c r="AH475" s="1">
        <v>0</v>
      </c>
      <c r="AI475" t="s">
        <v>1715</v>
      </c>
      <c r="AJ475" s="1">
        <v>1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1731</v>
      </c>
      <c r="AS475" s="1">
        <v>1293.026666666666</v>
      </c>
      <c r="AT475" s="1">
        <f>Table1[[#This Row],[รวมต้นทุนค่าเดินทาง]]+Table1[[#This Row],[รวมต้นทุนค่าซ่อม]]+Table1[[#This Row],[รวมค่าเสื่อม]]</f>
        <v>4365.7697859327209</v>
      </c>
      <c r="AU475" s="1">
        <f t="shared" si="22"/>
        <v>4347.8986657394307</v>
      </c>
      <c r="AV475" s="1" t="str" cm="1">
        <f t="array" ref="AV475">IF(AC475&lt;4, "เก็บ", IF(OR(AT475 &lt; PERCENTILE(IF($AC$2:$AC$5092=AC475, $AT$2:$AT$5092), 0.25) - 1.5 * (PERCENTILE(IF($AC$2:$AC$5092=AC475, $AT$2:$AT$5092), 0.75) - PERCENTILE(IF($AC$2:$AC$5092=AC475, $AT$2:$AT$5092), 0.25)), AT475 &gt; PERCENTILE(IF($AC$2:$AC$5092=AC475, $AT$2:$AT$5092), 0.75) + 1.5 * (PERCENTILE(IF($AC$2:$AC$5092=AC475, $AT$2:$AT$5092), 0.75) - PERCENTILE(IF($AC$2:$AC$5092=AC475, $AT$2:$AT$5092), 0.25))), "ตัด", "เก็บ"))</f>
        <v>เก็บ</v>
      </c>
      <c r="AW475" s="1">
        <f t="shared" si="23"/>
        <v>4438.7787792088429</v>
      </c>
      <c r="AX475" s="1">
        <v>3942.6502052729861</v>
      </c>
      <c r="AY475" s="1">
        <v>1341.7431192660551</v>
      </c>
    </row>
    <row r="476" spans="1:51" x14ac:dyDescent="0.2">
      <c r="A476" s="3">
        <v>45414</v>
      </c>
      <c r="B476">
        <v>45414</v>
      </c>
      <c r="C476" t="s">
        <v>1716</v>
      </c>
      <c r="D476" t="s">
        <v>51</v>
      </c>
      <c r="E476" t="s">
        <v>61</v>
      </c>
      <c r="F476" t="s">
        <v>299</v>
      </c>
      <c r="G476" s="1">
        <v>2700</v>
      </c>
      <c r="H476" s="1">
        <v>3560</v>
      </c>
      <c r="I476" s="1">
        <v>1900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4600</v>
      </c>
      <c r="P476" t="s">
        <v>1717</v>
      </c>
      <c r="Q476" s="2">
        <v>45414</v>
      </c>
      <c r="R476" t="s">
        <v>55</v>
      </c>
      <c r="S476">
        <v>0</v>
      </c>
      <c r="T476" t="s">
        <v>56</v>
      </c>
      <c r="U476" t="s">
        <v>57</v>
      </c>
      <c r="V476" s="1">
        <v>2500</v>
      </c>
      <c r="W476" s="1">
        <v>0</v>
      </c>
      <c r="X476" s="1">
        <v>0</v>
      </c>
      <c r="AA476" t="s">
        <v>58</v>
      </c>
      <c r="AB476" s="1">
        <v>0</v>
      </c>
      <c r="AC476" s="4">
        <f>IF(ISNUMBER(MATCH(AD476, $AD$2:AD475, 0)), INDEX($AC$2:AC475, MATCH(AD476, $AD$2:AD475, 0)), MAX($AC$2:AC475)+1)</f>
        <v>1</v>
      </c>
      <c r="AD476" t="str">
        <f t="shared" si="24"/>
        <v>ท่าลี่-กองลอย</v>
      </c>
      <c r="AE476" t="s">
        <v>55</v>
      </c>
      <c r="AF476" s="1">
        <v>0</v>
      </c>
      <c r="AG476" s="1">
        <v>0</v>
      </c>
      <c r="AH476" s="1">
        <v>0</v>
      </c>
      <c r="AI476" t="s">
        <v>1718</v>
      </c>
      <c r="AJ476" s="1">
        <v>1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10660</v>
      </c>
      <c r="AS476" s="1">
        <v>23.345454545454551</v>
      </c>
      <c r="AT476" s="1">
        <f>Table1[[#This Row],[รวมต้นทุนค่าเดินทาง]]+Table1[[#This Row],[รวมต้นทุนค่าซ่อม]]+Table1[[#This Row],[รวมค่าเสื่อม]]</f>
        <v>12452.213379073757</v>
      </c>
      <c r="AU476" s="1">
        <f t="shared" si="22"/>
        <v>13953.293816562818</v>
      </c>
      <c r="AV476" s="1" t="str" cm="1">
        <f t="array" ref="AV476">IF(AC476&lt;4, "เก็บ", IF(OR(AT476 &lt; PERCENTILE(IF($AC$2:$AC$5092=AC476, $AT$2:$AT$5092), 0.25) - 1.5 * (PERCENTILE(IF($AC$2:$AC$5092=AC476, $AT$2:$AT$5092), 0.75) - PERCENTILE(IF($AC$2:$AC$5092=AC476, $AT$2:$AT$5092), 0.25)), AT476 &gt; PERCENTILE(IF($AC$2:$AC$5092=AC476, $AT$2:$AT$5092), 0.75) + 1.5 * (PERCENTILE(IF($AC$2:$AC$5092=AC476, $AT$2:$AT$5092), 0.75) - PERCENTILE(IF($AC$2:$AC$5092=AC476, $AT$2:$AT$5092), 0.25))), "ตัด", "เก็บ"))</f>
        <v>เก็บ</v>
      </c>
      <c r="AW476" s="1">
        <f t="shared" si="23"/>
        <v>13953.293816562818</v>
      </c>
      <c r="AX476" s="1">
        <v>14426.372718098486</v>
      </c>
      <c r="AY476" s="1">
        <v>1768.867924528302</v>
      </c>
    </row>
    <row r="477" spans="1:51" x14ac:dyDescent="0.2">
      <c r="A477" s="3">
        <v>45414</v>
      </c>
      <c r="B477">
        <v>45414</v>
      </c>
      <c r="C477" t="s">
        <v>1719</v>
      </c>
      <c r="D477" t="s">
        <v>51</v>
      </c>
      <c r="E477" t="s">
        <v>61</v>
      </c>
      <c r="F477" t="s">
        <v>367</v>
      </c>
      <c r="G477" s="1">
        <v>4200</v>
      </c>
      <c r="H477" s="1">
        <v>2712</v>
      </c>
      <c r="I477" s="1">
        <v>1900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6100</v>
      </c>
      <c r="P477" t="s">
        <v>1720</v>
      </c>
      <c r="Q477" s="2">
        <v>45414</v>
      </c>
      <c r="R477" t="s">
        <v>55</v>
      </c>
      <c r="S477">
        <v>0</v>
      </c>
      <c r="T477" t="s">
        <v>56</v>
      </c>
      <c r="U477" t="s">
        <v>57</v>
      </c>
      <c r="V477" s="1">
        <v>2500</v>
      </c>
      <c r="W477" s="1">
        <v>0</v>
      </c>
      <c r="X477" s="1">
        <v>0</v>
      </c>
      <c r="AA477" t="s">
        <v>58</v>
      </c>
      <c r="AB477" s="1">
        <v>0</v>
      </c>
      <c r="AC477" s="4">
        <f>IF(ISNUMBER(MATCH(AD477, $AD$2:AD476, 0)), INDEX($AC$2:AC476, MATCH(AD477, $AD$2:AD476, 0)), MAX($AC$2:AC476)+1)</f>
        <v>1</v>
      </c>
      <c r="AD477" t="str">
        <f t="shared" si="24"/>
        <v>ท่าลี่-กองลอย</v>
      </c>
      <c r="AE477" t="s">
        <v>55</v>
      </c>
      <c r="AF477" s="1">
        <v>0</v>
      </c>
      <c r="AG477" s="1">
        <v>0</v>
      </c>
      <c r="AH477" s="1">
        <v>0</v>
      </c>
      <c r="AI477" t="s">
        <v>1721</v>
      </c>
      <c r="AJ477" s="1">
        <v>1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11312</v>
      </c>
      <c r="AS477" s="1">
        <v>14.266666666666669</v>
      </c>
      <c r="AT477" s="1">
        <f>Table1[[#This Row],[รวมต้นทุนค่าเดินทาง]]+Table1[[#This Row],[รวมต้นทุนค่าซ่อม]]+Table1[[#This Row],[รวมค่าเสื่อม]]</f>
        <v>12838.363440860216</v>
      </c>
      <c r="AU477" s="1">
        <f t="shared" si="22"/>
        <v>13953.293816562818</v>
      </c>
      <c r="AV477" s="1" t="str" cm="1">
        <f t="array" ref="AV477">IF(AC477&lt;4, "เก็บ", IF(OR(AT477 &lt; PERCENTILE(IF($AC$2:$AC$5092=AC477, $AT$2:$AT$5092), 0.25) - 1.5 * (PERCENTILE(IF($AC$2:$AC$5092=AC477, $AT$2:$AT$5092), 0.75) - PERCENTILE(IF($AC$2:$AC$5092=AC477, $AT$2:$AT$5092), 0.25)), AT477 &gt; PERCENTILE(IF($AC$2:$AC$5092=AC477, $AT$2:$AT$5092), 0.75) + 1.5 * (PERCENTILE(IF($AC$2:$AC$5092=AC477, $AT$2:$AT$5092), 0.75) - PERCENTILE(IF($AC$2:$AC$5092=AC477, $AT$2:$AT$5092), 0.25))), "ตัด", "เก็บ"))</f>
        <v>เก็บ</v>
      </c>
      <c r="AW477" s="1">
        <f t="shared" si="23"/>
        <v>13953.293816562818</v>
      </c>
      <c r="AX477" s="1">
        <v>14426.372718098486</v>
      </c>
      <c r="AY477" s="1">
        <v>1512.0967741935483</v>
      </c>
    </row>
    <row r="478" spans="1:51" x14ac:dyDescent="0.2">
      <c r="A478" s="3">
        <v>45415</v>
      </c>
      <c r="B478">
        <v>45415</v>
      </c>
      <c r="C478" t="s">
        <v>1722</v>
      </c>
      <c r="D478" t="s">
        <v>66</v>
      </c>
      <c r="E478" t="s">
        <v>124</v>
      </c>
      <c r="F478" t="s">
        <v>1102</v>
      </c>
      <c r="G478" s="1">
        <v>0</v>
      </c>
      <c r="H478" s="1">
        <v>0</v>
      </c>
      <c r="I478" s="1">
        <v>500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500</v>
      </c>
      <c r="P478" t="s">
        <v>1723</v>
      </c>
      <c r="Q478" s="2">
        <v>45415</v>
      </c>
      <c r="R478" t="s">
        <v>70</v>
      </c>
      <c r="S478">
        <v>0</v>
      </c>
      <c r="T478" t="s">
        <v>71</v>
      </c>
      <c r="U478" t="s">
        <v>161</v>
      </c>
      <c r="V478" s="1">
        <v>0</v>
      </c>
      <c r="W478" s="1">
        <v>0</v>
      </c>
      <c r="X478" s="1">
        <v>0</v>
      </c>
      <c r="AA478" t="s">
        <v>58</v>
      </c>
      <c r="AB478" s="1">
        <v>0</v>
      </c>
      <c r="AC478" s="4">
        <f>IF(ISNUMBER(MATCH(AD478, $AD$2:AD477, 0)), INDEX($AC$2:AC477, MATCH(AD478, $AD$2:AD477, 0)), MAX($AC$2:AC477)+1)</f>
        <v>9</v>
      </c>
      <c r="AD478" t="str">
        <f t="shared" si="24"/>
        <v>เชียงใหม่-พุทธมณฑลสาย 2</v>
      </c>
      <c r="AE478" t="s">
        <v>73</v>
      </c>
      <c r="AF478" s="1">
        <v>0</v>
      </c>
      <c r="AG478" s="1">
        <v>0</v>
      </c>
      <c r="AH478" s="1">
        <v>0</v>
      </c>
      <c r="AI478" t="s">
        <v>1724</v>
      </c>
      <c r="AJ478" s="1">
        <v>1</v>
      </c>
      <c r="AK478" s="1">
        <v>720</v>
      </c>
      <c r="AL478" s="1">
        <v>720</v>
      </c>
      <c r="AM478" s="1">
        <v>1</v>
      </c>
      <c r="AN478" s="1">
        <v>0</v>
      </c>
      <c r="AO478" s="1">
        <v>0</v>
      </c>
      <c r="AP478" s="1">
        <v>0</v>
      </c>
      <c r="AQ478" s="1">
        <v>0</v>
      </c>
      <c r="AR478" s="1">
        <v>500</v>
      </c>
      <c r="AS478" s="1">
        <v>268.54787234042556</v>
      </c>
      <c r="AT478" s="1">
        <f>Table1[[#This Row],[รวมต้นทุนค่าเดินทาง]]+Table1[[#This Row],[รวมต้นทุนค่าซ่อม]]+Table1[[#This Row],[รวมค่าเสื่อม]]</f>
        <v>2138.245502476469</v>
      </c>
      <c r="AU478" s="1">
        <f t="shared" si="22"/>
        <v>4623.2312262414152</v>
      </c>
      <c r="AV478" s="1" t="str" cm="1">
        <f t="array" ref="AV478">IF(AC478&lt;4, "เก็บ", IF(OR(AT478 &lt; PERCENTILE(IF($AC$2:$AC$5092=AC478, $AT$2:$AT$5092), 0.25) - 1.5 * (PERCENTILE(IF($AC$2:$AC$5092=AC478, $AT$2:$AT$5092), 0.75) - PERCENTILE(IF($AC$2:$AC$5092=AC478, $AT$2:$AT$5092), 0.25)), AT478 &gt; PERCENTILE(IF($AC$2:$AC$5092=AC478, $AT$2:$AT$5092), 0.75) + 1.5 * (PERCENTILE(IF($AC$2:$AC$5092=AC478, $AT$2:$AT$5092), 0.75) - PERCENTILE(IF($AC$2:$AC$5092=AC478, $AT$2:$AT$5092), 0.25))), "ตัด", "เก็บ"))</f>
        <v>เก็บ</v>
      </c>
      <c r="AW478" s="1">
        <f t="shared" si="23"/>
        <v>4005.4952465164292</v>
      </c>
      <c r="AX478" s="1">
        <v>2577.9546108768855</v>
      </c>
      <c r="AY478" s="1">
        <v>1369.6976301360435</v>
      </c>
    </row>
    <row r="479" spans="1:51" x14ac:dyDescent="0.2">
      <c r="A479" s="3">
        <v>45415</v>
      </c>
      <c r="B479">
        <v>45415</v>
      </c>
      <c r="C479" t="s">
        <v>1725</v>
      </c>
      <c r="D479" t="s">
        <v>66</v>
      </c>
      <c r="E479" t="s">
        <v>124</v>
      </c>
      <c r="F479" t="s">
        <v>453</v>
      </c>
      <c r="G479" s="1">
        <v>0</v>
      </c>
      <c r="H479" s="1">
        <v>0</v>
      </c>
      <c r="I479" s="1">
        <v>400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400</v>
      </c>
      <c r="P479" t="s">
        <v>1726</v>
      </c>
      <c r="Q479" s="2">
        <v>45415</v>
      </c>
      <c r="R479" t="s">
        <v>70</v>
      </c>
      <c r="S479">
        <v>0</v>
      </c>
      <c r="T479" t="s">
        <v>71</v>
      </c>
      <c r="U479" t="s">
        <v>93</v>
      </c>
      <c r="V479" s="1">
        <v>0</v>
      </c>
      <c r="W479" s="1">
        <v>0</v>
      </c>
      <c r="X479" s="1">
        <v>0</v>
      </c>
      <c r="AA479" t="s">
        <v>58</v>
      </c>
      <c r="AB479" s="1">
        <v>0</v>
      </c>
      <c r="AC479" s="4">
        <f>IF(ISNUMBER(MATCH(AD479, $AD$2:AD478, 0)), INDEX($AC$2:AC478, MATCH(AD479, $AD$2:AD478, 0)), MAX($AC$2:AC478)+1)</f>
        <v>4</v>
      </c>
      <c r="AD479" t="str">
        <f t="shared" si="24"/>
        <v>เชียงใหม่-ตลาดไท</v>
      </c>
      <c r="AE479" t="s">
        <v>73</v>
      </c>
      <c r="AF479" s="1">
        <v>0</v>
      </c>
      <c r="AG479" s="1">
        <v>0</v>
      </c>
      <c r="AH479" s="1">
        <v>0</v>
      </c>
      <c r="AI479" t="s">
        <v>1727</v>
      </c>
      <c r="AJ479" s="1">
        <v>1</v>
      </c>
      <c r="AK479" s="1">
        <v>720</v>
      </c>
      <c r="AL479" s="1">
        <v>720</v>
      </c>
      <c r="AM479" s="1">
        <v>1</v>
      </c>
      <c r="AN479" s="1">
        <v>0</v>
      </c>
      <c r="AO479" s="1">
        <v>0</v>
      </c>
      <c r="AP479" s="1">
        <v>0</v>
      </c>
      <c r="AQ479" s="1">
        <v>0</v>
      </c>
      <c r="AR479" s="1">
        <v>400</v>
      </c>
      <c r="AS479" s="1">
        <v>0</v>
      </c>
      <c r="AT479" s="1">
        <f>Table1[[#This Row],[รวมต้นทุนค่าเดินทาง]]+Table1[[#This Row],[รวมต้นทุนค่าซ่อม]]+Table1[[#This Row],[รวมค่าเสื่อม]]</f>
        <v>1518.3978155735479</v>
      </c>
      <c r="AU479" s="1">
        <f t="shared" si="22"/>
        <v>4256.109283997258</v>
      </c>
      <c r="AV479" s="1" t="str" cm="1">
        <f t="array" ref="AV479">IF(AC479&lt;4, "เก็บ", IF(OR(AT479 &lt; PERCENTILE(IF($AC$2:$AC$5092=AC479, $AT$2:$AT$5092), 0.25) - 1.5 * (PERCENTILE(IF($AC$2:$AC$5092=AC479, $AT$2:$AT$5092), 0.75) - PERCENTILE(IF($AC$2:$AC$5092=AC479, $AT$2:$AT$5092), 0.25)), AT479 &gt; PERCENTILE(IF($AC$2:$AC$5092=AC479, $AT$2:$AT$5092), 0.75) + 1.5 * (PERCENTILE(IF($AC$2:$AC$5092=AC479, $AT$2:$AT$5092), 0.75) - PERCENTILE(IF($AC$2:$AC$5092=AC479, $AT$2:$AT$5092), 0.25))), "ตัด", "เก็บ"))</f>
        <v>เก็บ</v>
      </c>
      <c r="AW479" s="1">
        <f t="shared" si="23"/>
        <v>3807.0727671795808</v>
      </c>
      <c r="AX479" s="1">
        <v>2335.0230876608157</v>
      </c>
      <c r="AY479" s="1">
        <v>1118.3978155735479</v>
      </c>
    </row>
    <row r="480" spans="1:51" x14ac:dyDescent="0.2">
      <c r="A480" s="3">
        <v>45415</v>
      </c>
      <c r="B480">
        <v>45415</v>
      </c>
      <c r="C480" t="s">
        <v>1728</v>
      </c>
      <c r="D480" t="s">
        <v>66</v>
      </c>
      <c r="E480" t="s">
        <v>184</v>
      </c>
      <c r="F480" t="s">
        <v>1334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850</v>
      </c>
      <c r="P480" t="s">
        <v>1729</v>
      </c>
      <c r="Q480" s="2">
        <v>45416</v>
      </c>
      <c r="R480" t="s">
        <v>55</v>
      </c>
      <c r="S480">
        <v>0</v>
      </c>
      <c r="T480" t="s">
        <v>101</v>
      </c>
      <c r="U480" t="s">
        <v>71</v>
      </c>
      <c r="V480" s="1">
        <v>0</v>
      </c>
      <c r="W480" s="1">
        <v>1007</v>
      </c>
      <c r="X480" s="1">
        <v>850</v>
      </c>
      <c r="Y480" t="s">
        <v>101</v>
      </c>
      <c r="Z480" t="s">
        <v>71</v>
      </c>
      <c r="AA480" t="s">
        <v>1730</v>
      </c>
      <c r="AB480" s="1">
        <v>0</v>
      </c>
      <c r="AC480" s="4">
        <f>IF(ISNUMBER(MATCH(AD480, $AD$2:AD479, 0)), INDEX($AC$2:AC479, MATCH(AD480, $AD$2:AD479, 0)), MAX($AC$2:AC479)+1)</f>
        <v>5</v>
      </c>
      <c r="AD480" t="str">
        <f t="shared" si="24"/>
        <v>พะเยา-เชียงใหม่</v>
      </c>
      <c r="AE480" t="s">
        <v>55</v>
      </c>
      <c r="AF480" s="1">
        <v>0</v>
      </c>
      <c r="AG480" s="1">
        <v>0</v>
      </c>
      <c r="AH480" s="1">
        <v>0</v>
      </c>
      <c r="AI480" t="s">
        <v>1731</v>
      </c>
      <c r="AJ480" s="1">
        <v>1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1857</v>
      </c>
      <c r="AS480" s="1">
        <v>75.988235294117644</v>
      </c>
      <c r="AT480" s="1">
        <f>Table1[[#This Row],[รวมต้นทุนค่าเดินทาง]]+Table1[[#This Row],[รวมต้นทุนค่าซ่อม]]+Table1[[#This Row],[รวมค่าเสื่อม]]</f>
        <v>3316.184956605593</v>
      </c>
      <c r="AU480" s="1">
        <f t="shared" si="22"/>
        <v>4062.107163574422</v>
      </c>
      <c r="AV480" s="1" t="str" cm="1">
        <f t="array" ref="AV480">IF(AC480&lt;4, "เก็บ", IF(OR(AT480 &lt; PERCENTILE(IF($AC$2:$AC$5092=AC480, $AT$2:$AT$5092), 0.25) - 1.5 * (PERCENTILE(IF($AC$2:$AC$5092=AC480, $AT$2:$AT$5092), 0.75) - PERCENTILE(IF($AC$2:$AC$5092=AC480, $AT$2:$AT$5092), 0.25)), AT480 &gt; PERCENTILE(IF($AC$2:$AC$5092=AC480, $AT$2:$AT$5092), 0.75) + 1.5 * (PERCENTILE(IF($AC$2:$AC$5092=AC480, $AT$2:$AT$5092), 0.75) - PERCENTILE(IF($AC$2:$AC$5092=AC480, $AT$2:$AT$5092), 0.25))), "ตัด", "เก็บ"))</f>
        <v>เก็บ</v>
      </c>
      <c r="AW480" s="1">
        <f t="shared" si="23"/>
        <v>3639.9347470841599</v>
      </c>
      <c r="AX480" s="1">
        <v>2523.4798574335259</v>
      </c>
      <c r="AY480" s="1">
        <v>1383.1967213114754</v>
      </c>
    </row>
    <row r="481" spans="1:51" x14ac:dyDescent="0.2">
      <c r="A481" s="3">
        <v>45415</v>
      </c>
      <c r="B481">
        <v>45415</v>
      </c>
      <c r="C481" t="s">
        <v>1732</v>
      </c>
      <c r="D481" t="s">
        <v>66</v>
      </c>
      <c r="E481" t="s">
        <v>84</v>
      </c>
      <c r="F481" t="s">
        <v>444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724</v>
      </c>
      <c r="O481" s="1">
        <v>724</v>
      </c>
      <c r="P481" t="s">
        <v>1733</v>
      </c>
      <c r="Q481" s="2">
        <v>45415</v>
      </c>
      <c r="R481" t="s">
        <v>55</v>
      </c>
      <c r="S481">
        <v>0</v>
      </c>
      <c r="T481" t="s">
        <v>87</v>
      </c>
      <c r="U481" t="s">
        <v>71</v>
      </c>
      <c r="V481" s="1">
        <v>0</v>
      </c>
      <c r="W481" s="1">
        <v>629</v>
      </c>
      <c r="X481" s="1">
        <v>0</v>
      </c>
      <c r="Y481" t="s">
        <v>108</v>
      </c>
      <c r="Z481" t="s">
        <v>71</v>
      </c>
      <c r="AA481" t="s">
        <v>1043</v>
      </c>
      <c r="AB481" s="1">
        <v>0</v>
      </c>
      <c r="AC481" s="4">
        <f>IF(ISNUMBER(MATCH(AD481, $AD$2:AD480, 0)), INDEX($AC$2:AC480, MATCH(AD481, $AD$2:AD480, 0)), MAX($AC$2:AC480)+1)</f>
        <v>6</v>
      </c>
      <c r="AD481" t="str">
        <f t="shared" si="24"/>
        <v>เชียงราย-เชียงใหม่</v>
      </c>
      <c r="AE481" t="s">
        <v>55</v>
      </c>
      <c r="AF481" s="1">
        <v>0</v>
      </c>
      <c r="AG481" s="1">
        <v>0</v>
      </c>
      <c r="AH481" s="1">
        <v>0</v>
      </c>
      <c r="AI481" t="s">
        <v>1734</v>
      </c>
      <c r="AJ481" s="1">
        <v>1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1353</v>
      </c>
      <c r="AS481" s="1">
        <v>174.77588235294121</v>
      </c>
      <c r="AT481" s="1">
        <f>Table1[[#This Row],[รวมต้นทุนค่าเดินทาง]]+Table1[[#This Row],[รวมต้นทุนค่าซ่อม]]+Table1[[#This Row],[รวมค่าเสื่อม]]</f>
        <v>3075.9410199676204</v>
      </c>
      <c r="AU481" s="1">
        <f t="shared" si="22"/>
        <v>4428.3346813776061</v>
      </c>
      <c r="AV481" s="1" t="str" cm="1">
        <f t="array" ref="AV481">IF(AC481&lt;4, "เก็บ", IF(OR(AT481 &lt; PERCENTILE(IF($AC$2:$AC$5092=AC481, $AT$2:$AT$5092), 0.25) - 1.5 * (PERCENTILE(IF($AC$2:$AC$5092=AC481, $AT$2:$AT$5092), 0.75) - PERCENTILE(IF($AC$2:$AC$5092=AC481, $AT$2:$AT$5092), 0.25)), AT481 &gt; PERCENTILE(IF($AC$2:$AC$5092=AC481, $AT$2:$AT$5092), 0.75) + 1.5 * (PERCENTILE(IF($AC$2:$AC$5092=AC481, $AT$2:$AT$5092), 0.75) - PERCENTILE(IF($AC$2:$AC$5092=AC481, $AT$2:$AT$5092), 0.25))), "ตัด", "เก็บ"))</f>
        <v>เก็บ</v>
      </c>
      <c r="AW481" s="1">
        <f t="shared" si="23"/>
        <v>3873.7679454274344</v>
      </c>
      <c r="AX481" s="1">
        <v>2781.4385174989698</v>
      </c>
      <c r="AY481" s="1">
        <v>1548.165137614679</v>
      </c>
    </row>
    <row r="482" spans="1:51" x14ac:dyDescent="0.2">
      <c r="A482" s="3">
        <v>45416</v>
      </c>
      <c r="B482">
        <v>45416</v>
      </c>
      <c r="C482" t="s">
        <v>1735</v>
      </c>
      <c r="D482" t="s">
        <v>66</v>
      </c>
      <c r="E482" t="s">
        <v>67</v>
      </c>
      <c r="F482" t="s">
        <v>273</v>
      </c>
      <c r="G482" s="1">
        <v>0</v>
      </c>
      <c r="H482" s="1">
        <v>0</v>
      </c>
      <c r="I482" s="1">
        <v>500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500</v>
      </c>
      <c r="P482" t="s">
        <v>1736</v>
      </c>
      <c r="Q482" s="2">
        <v>45417</v>
      </c>
      <c r="R482" t="s">
        <v>70</v>
      </c>
      <c r="S482">
        <v>0</v>
      </c>
      <c r="T482" t="s">
        <v>71</v>
      </c>
      <c r="U482" t="s">
        <v>161</v>
      </c>
      <c r="V482" s="1">
        <v>0</v>
      </c>
      <c r="W482" s="1">
        <v>0</v>
      </c>
      <c r="X482" s="1">
        <v>0</v>
      </c>
      <c r="AA482" t="s">
        <v>58</v>
      </c>
      <c r="AB482" s="1">
        <v>0</v>
      </c>
      <c r="AC482" s="4">
        <f>IF(ISNUMBER(MATCH(AD482, $AD$2:AD481, 0)), INDEX($AC$2:AC481, MATCH(AD482, $AD$2:AD481, 0)), MAX($AC$2:AC481)+1)</f>
        <v>9</v>
      </c>
      <c r="AD482" t="str">
        <f t="shared" si="24"/>
        <v>เชียงใหม่-พุทธมณฑลสาย 2</v>
      </c>
      <c r="AE482" t="s">
        <v>73</v>
      </c>
      <c r="AF482" s="1">
        <v>0</v>
      </c>
      <c r="AG482" s="1">
        <v>0</v>
      </c>
      <c r="AH482" s="1">
        <v>0</v>
      </c>
      <c r="AI482" t="s">
        <v>1737</v>
      </c>
      <c r="AJ482" s="1">
        <v>1</v>
      </c>
      <c r="AK482" s="1">
        <v>720</v>
      </c>
      <c r="AL482" s="1">
        <v>720</v>
      </c>
      <c r="AM482" s="1">
        <v>1</v>
      </c>
      <c r="AN482" s="1">
        <v>0</v>
      </c>
      <c r="AO482" s="1">
        <v>0</v>
      </c>
      <c r="AP482" s="1">
        <v>0</v>
      </c>
      <c r="AQ482" s="1">
        <v>0</v>
      </c>
      <c r="AR482" s="1">
        <v>500</v>
      </c>
      <c r="AS482" s="1">
        <v>2048.4049999999997</v>
      </c>
      <c r="AT482" s="1">
        <f>Table1[[#This Row],[รวมต้นทุนค่าเดินทาง]]+Table1[[#This Row],[รวมต้นทุนค่าซ่อม]]+Table1[[#This Row],[รวมค่าเสื่อม]]</f>
        <v>3563.0666655530581</v>
      </c>
      <c r="AU482" s="1">
        <f t="shared" si="22"/>
        <v>4623.2312262414152</v>
      </c>
      <c r="AV482" s="1" t="str" cm="1">
        <f t="array" ref="AV482">IF(AC482&lt;4, "เก็บ", IF(OR(AT482 &lt; PERCENTILE(IF($AC$2:$AC$5092=AC482, $AT$2:$AT$5092), 0.25) - 1.5 * (PERCENTILE(IF($AC$2:$AC$5092=AC482, $AT$2:$AT$5092), 0.75) - PERCENTILE(IF($AC$2:$AC$5092=AC482, $AT$2:$AT$5092), 0.25)), AT482 &gt; PERCENTILE(IF($AC$2:$AC$5092=AC482, $AT$2:$AT$5092), 0.75) + 1.5 * (PERCENTILE(IF($AC$2:$AC$5092=AC482, $AT$2:$AT$5092), 0.75) - PERCENTILE(IF($AC$2:$AC$5092=AC482, $AT$2:$AT$5092), 0.25))), "ตัด", "เก็บ"))</f>
        <v>เก็บ</v>
      </c>
      <c r="AW482" s="1">
        <f t="shared" si="23"/>
        <v>4005.4952465164292</v>
      </c>
      <c r="AX482" s="1">
        <v>2577.9546108768855</v>
      </c>
      <c r="AY482" s="1">
        <v>1014.6616655530584</v>
      </c>
    </row>
    <row r="483" spans="1:51" x14ac:dyDescent="0.2">
      <c r="A483" s="3">
        <v>45416</v>
      </c>
      <c r="B483">
        <v>45416</v>
      </c>
      <c r="C483" t="s">
        <v>1738</v>
      </c>
      <c r="D483" t="s">
        <v>51</v>
      </c>
      <c r="E483" t="s">
        <v>61</v>
      </c>
      <c r="F483" t="s">
        <v>1241</v>
      </c>
      <c r="G483" s="1">
        <v>2700</v>
      </c>
      <c r="H483" s="1">
        <v>4212</v>
      </c>
      <c r="I483" s="1">
        <v>1900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4600</v>
      </c>
      <c r="P483" t="s">
        <v>1739</v>
      </c>
      <c r="Q483" s="2">
        <v>45417</v>
      </c>
      <c r="R483" t="s">
        <v>55</v>
      </c>
      <c r="S483">
        <v>0</v>
      </c>
      <c r="T483" t="s">
        <v>71</v>
      </c>
      <c r="U483" t="s">
        <v>57</v>
      </c>
      <c r="V483" s="1">
        <v>2500</v>
      </c>
      <c r="W483" s="1">
        <v>0</v>
      </c>
      <c r="X483" s="1">
        <v>0</v>
      </c>
      <c r="AA483" t="s">
        <v>58</v>
      </c>
      <c r="AB483" s="1">
        <v>0</v>
      </c>
      <c r="AC483" s="4">
        <f>IF(ISNUMBER(MATCH(AD483, $AD$2:AD482, 0)), INDEX($AC$2:AC482, MATCH(AD483, $AD$2:AD482, 0)), MAX($AC$2:AC482)+1)</f>
        <v>10</v>
      </c>
      <c r="AD483" t="str">
        <f t="shared" si="24"/>
        <v>เชียงใหม่-กองลอย</v>
      </c>
      <c r="AE483" t="s">
        <v>55</v>
      </c>
      <c r="AF483" s="1">
        <v>0</v>
      </c>
      <c r="AG483" s="1">
        <v>0</v>
      </c>
      <c r="AH483" s="1">
        <v>0</v>
      </c>
      <c r="AI483" t="s">
        <v>1740</v>
      </c>
      <c r="AJ483" s="1">
        <v>1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11312</v>
      </c>
      <c r="AS483" s="1">
        <v>19.753846153846151</v>
      </c>
      <c r="AT483" s="1">
        <f>Table1[[#This Row],[รวมต้นทุนค่าเดินทาง]]+Table1[[#This Row],[รวมต้นทุนค่าซ่อม]]+Table1[[#This Row],[รวมค่าเสื่อม]]</f>
        <v>13232.091683991684</v>
      </c>
      <c r="AU483" s="1">
        <f t="shared" si="22"/>
        <v>14957.32855761775</v>
      </c>
      <c r="AV483" s="1" t="str" cm="1">
        <f t="array" ref="AV483">IF(AC483&lt;4, "เก็บ", IF(OR(AT483 &lt; PERCENTILE(IF($AC$2:$AC$5092=AC483, $AT$2:$AT$5092), 0.25) - 1.5 * (PERCENTILE(IF($AC$2:$AC$5092=AC483, $AT$2:$AT$5092), 0.75) - PERCENTILE(IF($AC$2:$AC$5092=AC483, $AT$2:$AT$5092), 0.25)), AT483 &gt; PERCENTILE(IF($AC$2:$AC$5092=AC483, $AT$2:$AT$5092), 0.75) + 1.5 * (PERCENTILE(IF($AC$2:$AC$5092=AC483, $AT$2:$AT$5092), 0.75) - PERCENTILE(IF($AC$2:$AC$5092=AC483, $AT$2:$AT$5092), 0.25))), "ตัด", "เก็บ"))</f>
        <v>เก็บ</v>
      </c>
      <c r="AW483" s="1">
        <f t="shared" si="23"/>
        <v>14419.089162907676</v>
      </c>
      <c r="AX483" s="1">
        <v>15077.196593123563</v>
      </c>
      <c r="AY483" s="1">
        <v>1900.3378378378379</v>
      </c>
    </row>
    <row r="484" spans="1:51" x14ac:dyDescent="0.2">
      <c r="A484" s="3">
        <v>45416</v>
      </c>
      <c r="B484">
        <v>45416</v>
      </c>
      <c r="C484" t="s">
        <v>1741</v>
      </c>
      <c r="D484" t="s">
        <v>66</v>
      </c>
      <c r="E484" t="s">
        <v>124</v>
      </c>
      <c r="F484" t="s">
        <v>125</v>
      </c>
      <c r="G484" s="1">
        <v>0</v>
      </c>
      <c r="H484" s="1">
        <v>0</v>
      </c>
      <c r="I484" s="1">
        <v>500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500</v>
      </c>
      <c r="P484" t="s">
        <v>1742</v>
      </c>
      <c r="Q484" s="2">
        <v>45417</v>
      </c>
      <c r="R484" t="s">
        <v>70</v>
      </c>
      <c r="S484">
        <v>0</v>
      </c>
      <c r="T484" t="s">
        <v>71</v>
      </c>
      <c r="U484" t="s">
        <v>161</v>
      </c>
      <c r="V484" s="1">
        <v>0</v>
      </c>
      <c r="W484" s="1">
        <v>0</v>
      </c>
      <c r="X484" s="1">
        <v>0</v>
      </c>
      <c r="AA484" t="s">
        <v>58</v>
      </c>
      <c r="AB484" s="1">
        <v>0</v>
      </c>
      <c r="AC484" s="4">
        <f>IF(ISNUMBER(MATCH(AD484, $AD$2:AD483, 0)), INDEX($AC$2:AC483, MATCH(AD484, $AD$2:AD483, 0)), MAX($AC$2:AC483)+1)</f>
        <v>9</v>
      </c>
      <c r="AD484" t="str">
        <f t="shared" si="24"/>
        <v>เชียงใหม่-พุทธมณฑลสาย 2</v>
      </c>
      <c r="AE484" t="s">
        <v>73</v>
      </c>
      <c r="AF484" s="1">
        <v>0</v>
      </c>
      <c r="AG484" s="1">
        <v>0</v>
      </c>
      <c r="AH484" s="1">
        <v>0</v>
      </c>
      <c r="AI484" t="s">
        <v>1743</v>
      </c>
      <c r="AJ484" s="1">
        <v>1</v>
      </c>
      <c r="AK484" s="1">
        <v>720</v>
      </c>
      <c r="AL484" s="1">
        <v>720</v>
      </c>
      <c r="AM484" s="1">
        <v>1</v>
      </c>
      <c r="AN484" s="1">
        <v>0</v>
      </c>
      <c r="AO484" s="1">
        <v>0</v>
      </c>
      <c r="AP484" s="1">
        <v>0</v>
      </c>
      <c r="AQ484" s="1">
        <v>0</v>
      </c>
      <c r="AR484" s="1">
        <v>500</v>
      </c>
      <c r="AS484" s="1">
        <v>16.05</v>
      </c>
      <c r="AT484" s="1">
        <f>Table1[[#This Row],[รวมต้นทุนค่าเดินทาง]]+Table1[[#This Row],[รวมต้นทุนค่าซ่อม]]+Table1[[#This Row],[รวมค่าเสื่อม]]</f>
        <v>1674.4904559786562</v>
      </c>
      <c r="AU484" s="1">
        <f t="shared" si="22"/>
        <v>4623.2312262414152</v>
      </c>
      <c r="AV484" s="1" t="str" cm="1">
        <f t="array" ref="AV484">IF(AC484&lt;4, "เก็บ", IF(OR(AT484 &lt; PERCENTILE(IF($AC$2:$AC$5092=AC484, $AT$2:$AT$5092), 0.25) - 1.5 * (PERCENTILE(IF($AC$2:$AC$5092=AC484, $AT$2:$AT$5092), 0.75) - PERCENTILE(IF($AC$2:$AC$5092=AC484, $AT$2:$AT$5092), 0.25)), AT484 &gt; PERCENTILE(IF($AC$2:$AC$5092=AC484, $AT$2:$AT$5092), 0.75) + 1.5 * (PERCENTILE(IF($AC$2:$AC$5092=AC484, $AT$2:$AT$5092), 0.75) - PERCENTILE(IF($AC$2:$AC$5092=AC484, $AT$2:$AT$5092), 0.25))), "ตัด", "เก็บ"))</f>
        <v>เก็บ</v>
      </c>
      <c r="AW484" s="1">
        <f t="shared" si="23"/>
        <v>4005.4952465164292</v>
      </c>
      <c r="AX484" s="1">
        <v>2577.9546108768855</v>
      </c>
      <c r="AY484" s="1">
        <v>1158.4404559786562</v>
      </c>
    </row>
    <row r="485" spans="1:51" x14ac:dyDescent="0.2">
      <c r="A485" s="3">
        <v>45416</v>
      </c>
      <c r="B485">
        <v>45416</v>
      </c>
      <c r="C485" t="s">
        <v>1744</v>
      </c>
      <c r="D485" t="s">
        <v>66</v>
      </c>
      <c r="E485" t="s">
        <v>184</v>
      </c>
      <c r="F485" t="s">
        <v>185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660</v>
      </c>
      <c r="P485" t="s">
        <v>1745</v>
      </c>
      <c r="Q485" s="2">
        <v>45416</v>
      </c>
      <c r="R485" t="s">
        <v>55</v>
      </c>
      <c r="S485">
        <v>0</v>
      </c>
      <c r="T485" t="s">
        <v>108</v>
      </c>
      <c r="U485" t="s">
        <v>71</v>
      </c>
      <c r="V485" s="1">
        <v>0</v>
      </c>
      <c r="W485" s="1">
        <v>0</v>
      </c>
      <c r="X485" s="1">
        <v>660</v>
      </c>
      <c r="Y485" t="s">
        <v>108</v>
      </c>
      <c r="Z485" t="s">
        <v>71</v>
      </c>
      <c r="AA485" t="s">
        <v>1746</v>
      </c>
      <c r="AB485" s="1">
        <v>0</v>
      </c>
      <c r="AC485" s="4">
        <f>IF(ISNUMBER(MATCH(AD485, $AD$2:AD484, 0)), INDEX($AC$2:AC484, MATCH(AD485, $AD$2:AD484, 0)), MAX($AC$2:AC484)+1)</f>
        <v>17</v>
      </c>
      <c r="AD485" t="str">
        <f t="shared" si="24"/>
        <v>เวียงป่าเป้า-เชียงใหม่</v>
      </c>
      <c r="AE485" t="s">
        <v>55</v>
      </c>
      <c r="AF485" s="1">
        <v>0</v>
      </c>
      <c r="AG485" s="1">
        <v>0</v>
      </c>
      <c r="AH485" s="1">
        <v>0</v>
      </c>
      <c r="AI485" t="s">
        <v>1747</v>
      </c>
      <c r="AJ485" s="1">
        <v>1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660</v>
      </c>
      <c r="AS485" s="1">
        <v>85.33846153846153</v>
      </c>
      <c r="AT485" s="1">
        <f>Table1[[#This Row],[รวมต้นทุนค่าเดินทาง]]+Table1[[#This Row],[รวมต้นทุนค่าซ่อม]]+Table1[[#This Row],[รวมค่าเสื่อม]]</f>
        <v>2407.9000378931414</v>
      </c>
      <c r="AU485" s="1">
        <f t="shared" si="22"/>
        <v>3076.1182514176348</v>
      </c>
      <c r="AV485" s="1" t="str" cm="1">
        <f t="array" ref="AV485">IF(AC485&lt;4, "เก็บ", IF(OR(AT485 &lt; PERCENTILE(IF($AC$2:$AC$5092=AC485, $AT$2:$AT$5092), 0.25) - 1.5 * (PERCENTILE(IF($AC$2:$AC$5092=AC485, $AT$2:$AT$5092), 0.75) - PERCENTILE(IF($AC$2:$AC$5092=AC485, $AT$2:$AT$5092), 0.25)), AT485 &gt; PERCENTILE(IF($AC$2:$AC$5092=AC485, $AT$2:$AT$5092), 0.75) + 1.5 * (PERCENTILE(IF($AC$2:$AC$5092=AC485, $AT$2:$AT$5092), 0.75) - PERCENTILE(IF($AC$2:$AC$5092=AC485, $AT$2:$AT$5092), 0.25))), "ตัด", "เก็บ"))</f>
        <v>เก็บ</v>
      </c>
      <c r="AW485" s="1">
        <f t="shared" si="23"/>
        <v>2642.9653995730359</v>
      </c>
      <c r="AX485" s="1">
        <v>1397.0559100068549</v>
      </c>
      <c r="AY485" s="1">
        <v>1662.5615763546798</v>
      </c>
    </row>
    <row r="486" spans="1:51" x14ac:dyDescent="0.2">
      <c r="A486" s="3">
        <v>45417</v>
      </c>
      <c r="B486">
        <v>45417</v>
      </c>
      <c r="C486" t="s">
        <v>1748</v>
      </c>
      <c r="D486" t="s">
        <v>66</v>
      </c>
      <c r="E486" t="s">
        <v>124</v>
      </c>
      <c r="F486" t="s">
        <v>399</v>
      </c>
      <c r="G486" s="1">
        <v>0</v>
      </c>
      <c r="H486" s="1">
        <v>0</v>
      </c>
      <c r="I486" s="1">
        <v>400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400</v>
      </c>
      <c r="P486" t="s">
        <v>1749</v>
      </c>
      <c r="Q486" s="2">
        <v>45417</v>
      </c>
      <c r="R486" t="s">
        <v>70</v>
      </c>
      <c r="S486">
        <v>0</v>
      </c>
      <c r="T486" t="s">
        <v>71</v>
      </c>
      <c r="U486" t="s">
        <v>93</v>
      </c>
      <c r="V486" s="1">
        <v>0</v>
      </c>
      <c r="W486" s="1">
        <v>0</v>
      </c>
      <c r="X486" s="1">
        <v>0</v>
      </c>
      <c r="AA486" t="s">
        <v>58</v>
      </c>
      <c r="AB486" s="1">
        <v>0</v>
      </c>
      <c r="AC486" s="4">
        <f>IF(ISNUMBER(MATCH(AD486, $AD$2:AD485, 0)), INDEX($AC$2:AC485, MATCH(AD486, $AD$2:AD485, 0)), MAX($AC$2:AC485)+1)</f>
        <v>4</v>
      </c>
      <c r="AD486" t="str">
        <f t="shared" si="24"/>
        <v>เชียงใหม่-ตลาดไท</v>
      </c>
      <c r="AE486" t="s">
        <v>73</v>
      </c>
      <c r="AF486" s="1">
        <v>0</v>
      </c>
      <c r="AG486" s="1">
        <v>0</v>
      </c>
      <c r="AH486" s="1">
        <v>0</v>
      </c>
      <c r="AI486" t="s">
        <v>1750</v>
      </c>
      <c r="AJ486" s="1">
        <v>1</v>
      </c>
      <c r="AK486" s="1">
        <v>720</v>
      </c>
      <c r="AL486" s="1">
        <v>720</v>
      </c>
      <c r="AM486" s="1">
        <v>1</v>
      </c>
      <c r="AN486" s="1">
        <v>0</v>
      </c>
      <c r="AO486" s="1">
        <v>0</v>
      </c>
      <c r="AP486" s="1">
        <v>0</v>
      </c>
      <c r="AQ486" s="1">
        <v>0</v>
      </c>
      <c r="AR486" s="1">
        <v>400</v>
      </c>
      <c r="AS486" s="1">
        <v>468.065</v>
      </c>
      <c r="AT486" s="1">
        <f>Table1[[#This Row],[รวมต้นทุนค่าเดินทาง]]+Table1[[#This Row],[รวมต้นทุนค่าซ่อม]]+Table1[[#This Row],[รวมค่าเสื่อม]]</f>
        <v>2075.673695652174</v>
      </c>
      <c r="AU486" s="1">
        <f t="shared" si="22"/>
        <v>4256.109283997258</v>
      </c>
      <c r="AV486" s="1" t="str" cm="1">
        <f t="array" ref="AV486">IF(AC486&lt;4, "เก็บ", IF(OR(AT486 &lt; PERCENTILE(IF($AC$2:$AC$5092=AC486, $AT$2:$AT$5092), 0.25) - 1.5 * (PERCENTILE(IF($AC$2:$AC$5092=AC486, $AT$2:$AT$5092), 0.75) - PERCENTILE(IF($AC$2:$AC$5092=AC486, $AT$2:$AT$5092), 0.25)), AT486 &gt; PERCENTILE(IF($AC$2:$AC$5092=AC486, $AT$2:$AT$5092), 0.75) + 1.5 * (PERCENTILE(IF($AC$2:$AC$5092=AC486, $AT$2:$AT$5092), 0.75) - PERCENTILE(IF($AC$2:$AC$5092=AC486, $AT$2:$AT$5092), 0.25))), "ตัด", "เก็บ"))</f>
        <v>เก็บ</v>
      </c>
      <c r="AW486" s="1">
        <f t="shared" si="23"/>
        <v>3807.0727671795808</v>
      </c>
      <c r="AX486" s="1">
        <v>2335.0230876608157</v>
      </c>
      <c r="AY486" s="1">
        <v>1207.608695652174</v>
      </c>
    </row>
    <row r="487" spans="1:51" x14ac:dyDescent="0.2">
      <c r="A487" s="3">
        <v>45417</v>
      </c>
      <c r="B487">
        <v>45417</v>
      </c>
      <c r="C487" t="s">
        <v>1751</v>
      </c>
      <c r="D487" t="s">
        <v>51</v>
      </c>
      <c r="E487" t="s">
        <v>61</v>
      </c>
      <c r="F487" t="s">
        <v>80</v>
      </c>
      <c r="G487" s="1">
        <v>2700</v>
      </c>
      <c r="H487" s="1">
        <v>4212</v>
      </c>
      <c r="I487" s="1">
        <v>1900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4600</v>
      </c>
      <c r="P487" t="s">
        <v>1752</v>
      </c>
      <c r="Q487" s="2">
        <v>45417</v>
      </c>
      <c r="R487" t="s">
        <v>55</v>
      </c>
      <c r="S487">
        <v>0</v>
      </c>
      <c r="T487" t="s">
        <v>56</v>
      </c>
      <c r="U487" t="s">
        <v>57</v>
      </c>
      <c r="V487" s="1">
        <v>2500</v>
      </c>
      <c r="W487" s="1">
        <v>0</v>
      </c>
      <c r="X487" s="1">
        <v>0</v>
      </c>
      <c r="AA487" t="s">
        <v>58</v>
      </c>
      <c r="AB487" s="1">
        <v>0</v>
      </c>
      <c r="AC487" s="4">
        <f>IF(ISNUMBER(MATCH(AD487, $AD$2:AD486, 0)), INDEX($AC$2:AC486, MATCH(AD487, $AD$2:AD486, 0)), MAX($AC$2:AC486)+1)</f>
        <v>1</v>
      </c>
      <c r="AD487" t="str">
        <f t="shared" si="24"/>
        <v>ท่าลี่-กองลอย</v>
      </c>
      <c r="AE487" t="s">
        <v>55</v>
      </c>
      <c r="AF487" s="1">
        <v>0</v>
      </c>
      <c r="AG487" s="1">
        <v>0</v>
      </c>
      <c r="AH487" s="1">
        <v>0</v>
      </c>
      <c r="AI487" t="s">
        <v>1753</v>
      </c>
      <c r="AJ487" s="1">
        <v>1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11312</v>
      </c>
      <c r="AS487" s="1">
        <v>17.12</v>
      </c>
      <c r="AT487" s="1">
        <f>Table1[[#This Row],[รวมต้นทุนค่าเดินทาง]]+Table1[[#This Row],[รวมต้นทุนค่าซ่อม]]+Table1[[#This Row],[รวมค่าเสื่อม]]</f>
        <v>12973.856842105264</v>
      </c>
      <c r="AU487" s="1">
        <f t="shared" si="22"/>
        <v>13953.293816562818</v>
      </c>
      <c r="AV487" s="1" t="str" cm="1">
        <f t="array" ref="AV487">IF(AC487&lt;4, "เก็บ", IF(OR(AT487 &lt; PERCENTILE(IF($AC$2:$AC$5092=AC487, $AT$2:$AT$5092), 0.25) - 1.5 * (PERCENTILE(IF($AC$2:$AC$5092=AC487, $AT$2:$AT$5092), 0.75) - PERCENTILE(IF($AC$2:$AC$5092=AC487, $AT$2:$AT$5092), 0.25)), AT487 &gt; PERCENTILE(IF($AC$2:$AC$5092=AC487, $AT$2:$AT$5092), 0.75) + 1.5 * (PERCENTILE(IF($AC$2:$AC$5092=AC487, $AT$2:$AT$5092), 0.75) - PERCENTILE(IF($AC$2:$AC$5092=AC487, $AT$2:$AT$5092), 0.25))), "ตัด", "เก็บ"))</f>
        <v>เก็บ</v>
      </c>
      <c r="AW487" s="1">
        <f t="shared" si="23"/>
        <v>13953.293816562818</v>
      </c>
      <c r="AX487" s="1">
        <v>14426.372718098486</v>
      </c>
      <c r="AY487" s="1">
        <v>1644.7368421052631</v>
      </c>
    </row>
    <row r="488" spans="1:51" x14ac:dyDescent="0.2">
      <c r="A488" s="3">
        <v>45417</v>
      </c>
      <c r="B488">
        <v>45417</v>
      </c>
      <c r="C488" t="s">
        <v>1754</v>
      </c>
      <c r="D488" t="s">
        <v>51</v>
      </c>
      <c r="E488" t="s">
        <v>52</v>
      </c>
      <c r="F488" t="s">
        <v>1755</v>
      </c>
      <c r="G488" s="1">
        <v>2700</v>
      </c>
      <c r="H488" s="1">
        <v>4212</v>
      </c>
      <c r="I488" s="1">
        <v>1900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4600</v>
      </c>
      <c r="P488" t="s">
        <v>1756</v>
      </c>
      <c r="Q488" s="2">
        <v>45417</v>
      </c>
      <c r="R488" t="s">
        <v>55</v>
      </c>
      <c r="S488">
        <v>0</v>
      </c>
      <c r="T488" t="s">
        <v>56</v>
      </c>
      <c r="U488" t="s">
        <v>57</v>
      </c>
      <c r="V488" s="1">
        <v>2500</v>
      </c>
      <c r="W488" s="1">
        <v>0</v>
      </c>
      <c r="X488" s="1">
        <v>0</v>
      </c>
      <c r="AA488" t="s">
        <v>58</v>
      </c>
      <c r="AB488" s="1">
        <v>0</v>
      </c>
      <c r="AC488" s="4">
        <f>IF(ISNUMBER(MATCH(AD488, $AD$2:AD487, 0)), INDEX($AC$2:AC487, MATCH(AD488, $AD$2:AD487, 0)), MAX($AC$2:AC487)+1)</f>
        <v>1</v>
      </c>
      <c r="AD488" t="str">
        <f t="shared" si="24"/>
        <v>ท่าลี่-กองลอย</v>
      </c>
      <c r="AE488" t="s">
        <v>55</v>
      </c>
      <c r="AF488" s="1">
        <v>0</v>
      </c>
      <c r="AG488" s="1">
        <v>0</v>
      </c>
      <c r="AH488" s="1">
        <v>0</v>
      </c>
      <c r="AI488" t="s">
        <v>1757</v>
      </c>
      <c r="AJ488" s="1">
        <v>1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11312</v>
      </c>
      <c r="AS488" s="1">
        <v>17.12</v>
      </c>
      <c r="AT488" s="1">
        <f>Table1[[#This Row],[รวมต้นทุนค่าเดินทาง]]+Table1[[#This Row],[รวมต้นทุนค่าซ่อม]]+Table1[[#This Row],[รวมค่าเสื่อม]]</f>
        <v>13344.04537313433</v>
      </c>
      <c r="AU488" s="1">
        <f t="shared" si="22"/>
        <v>13953.293816562818</v>
      </c>
      <c r="AV488" s="1" t="str" cm="1">
        <f t="array" ref="AV488">IF(AC488&lt;4, "เก็บ", IF(OR(AT488 &lt; PERCENTILE(IF($AC$2:$AC$5092=AC488, $AT$2:$AT$5092), 0.25) - 1.5 * (PERCENTILE(IF($AC$2:$AC$5092=AC488, $AT$2:$AT$5092), 0.75) - PERCENTILE(IF($AC$2:$AC$5092=AC488, $AT$2:$AT$5092), 0.25)), AT488 &gt; PERCENTILE(IF($AC$2:$AC$5092=AC488, $AT$2:$AT$5092), 0.75) + 1.5 * (PERCENTILE(IF($AC$2:$AC$5092=AC488, $AT$2:$AT$5092), 0.75) - PERCENTILE(IF($AC$2:$AC$5092=AC488, $AT$2:$AT$5092), 0.25))), "ตัด", "เก็บ"))</f>
        <v>เก็บ</v>
      </c>
      <c r="AW488" s="1">
        <f t="shared" si="23"/>
        <v>13953.293816562818</v>
      </c>
      <c r="AX488" s="1">
        <v>14426.372718098486</v>
      </c>
      <c r="AY488" s="1">
        <v>2014.9253731343283</v>
      </c>
    </row>
    <row r="489" spans="1:51" x14ac:dyDescent="0.2">
      <c r="A489" s="3">
        <v>45418</v>
      </c>
      <c r="B489">
        <v>45418</v>
      </c>
      <c r="C489" t="s">
        <v>1758</v>
      </c>
      <c r="D489" t="s">
        <v>66</v>
      </c>
      <c r="E489" t="s">
        <v>124</v>
      </c>
      <c r="F489" t="s">
        <v>388</v>
      </c>
      <c r="G489" s="1">
        <v>0</v>
      </c>
      <c r="H489" s="1">
        <v>976</v>
      </c>
      <c r="I489" s="1">
        <v>400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400</v>
      </c>
      <c r="P489" t="s">
        <v>1759</v>
      </c>
      <c r="Q489" s="2">
        <v>45418</v>
      </c>
      <c r="R489" t="s">
        <v>70</v>
      </c>
      <c r="S489">
        <v>0</v>
      </c>
      <c r="T489" t="s">
        <v>71</v>
      </c>
      <c r="U489" t="s">
        <v>93</v>
      </c>
      <c r="V489" s="1">
        <v>0</v>
      </c>
      <c r="W489" s="1">
        <v>0</v>
      </c>
      <c r="X489" s="1">
        <v>0</v>
      </c>
      <c r="AA489" t="s">
        <v>58</v>
      </c>
      <c r="AB489" s="1">
        <v>0</v>
      </c>
      <c r="AC489" s="4">
        <f>IF(ISNUMBER(MATCH(AD489, $AD$2:AD488, 0)), INDEX($AC$2:AC488, MATCH(AD489, $AD$2:AD488, 0)), MAX($AC$2:AC488)+1)</f>
        <v>4</v>
      </c>
      <c r="AD489" t="str">
        <f t="shared" si="24"/>
        <v>เชียงใหม่-ตลาดไท</v>
      </c>
      <c r="AE489" t="s">
        <v>73</v>
      </c>
      <c r="AF489" s="1">
        <v>0</v>
      </c>
      <c r="AG489" s="1">
        <v>0</v>
      </c>
      <c r="AH489" s="1">
        <v>0</v>
      </c>
      <c r="AI489" t="s">
        <v>1760</v>
      </c>
      <c r="AJ489" s="1">
        <v>1</v>
      </c>
      <c r="AK489" s="1">
        <v>720</v>
      </c>
      <c r="AL489" s="1">
        <v>720</v>
      </c>
      <c r="AM489" s="1">
        <v>1</v>
      </c>
      <c r="AN489" s="1">
        <v>0</v>
      </c>
      <c r="AO489" s="1">
        <v>0</v>
      </c>
      <c r="AP489" s="1">
        <v>0</v>
      </c>
      <c r="AQ489" s="1">
        <v>0</v>
      </c>
      <c r="AR489" s="1">
        <v>1376</v>
      </c>
      <c r="AS489" s="1">
        <v>0</v>
      </c>
      <c r="AT489" s="1">
        <f>Table1[[#This Row],[รวมต้นทุนค่าเดินทาง]]+Table1[[#This Row],[รวมต้นทุนค่าซ่อม]]+Table1[[#This Row],[รวมค่าเสื่อม]]</f>
        <v>3378.1672616012238</v>
      </c>
      <c r="AU489" s="1">
        <f t="shared" si="22"/>
        <v>4256.109283997258</v>
      </c>
      <c r="AV489" s="1" t="str" cm="1">
        <f t="array" ref="AV489">IF(AC489&lt;4, "เก็บ", IF(OR(AT489 &lt; PERCENTILE(IF($AC$2:$AC$5092=AC489, $AT$2:$AT$5092), 0.25) - 1.5 * (PERCENTILE(IF($AC$2:$AC$5092=AC489, $AT$2:$AT$5092), 0.75) - PERCENTILE(IF($AC$2:$AC$5092=AC489, $AT$2:$AT$5092), 0.25)), AT489 &gt; PERCENTILE(IF($AC$2:$AC$5092=AC489, $AT$2:$AT$5092), 0.75) + 1.5 * (PERCENTILE(IF($AC$2:$AC$5092=AC489, $AT$2:$AT$5092), 0.75) - PERCENTILE(IF($AC$2:$AC$5092=AC489, $AT$2:$AT$5092), 0.25))), "ตัด", "เก็บ"))</f>
        <v>เก็บ</v>
      </c>
      <c r="AW489" s="1">
        <f t="shared" si="23"/>
        <v>3807.0727671795808</v>
      </c>
      <c r="AX489" s="1">
        <v>2335.0230876608157</v>
      </c>
      <c r="AY489" s="1">
        <v>2002.1672616012238</v>
      </c>
    </row>
    <row r="490" spans="1:51" x14ac:dyDescent="0.2">
      <c r="A490" s="3">
        <v>45418</v>
      </c>
      <c r="B490">
        <v>45418</v>
      </c>
      <c r="C490" t="s">
        <v>1761</v>
      </c>
      <c r="D490" t="s">
        <v>51</v>
      </c>
      <c r="E490" t="s">
        <v>52</v>
      </c>
      <c r="F490" t="s">
        <v>53</v>
      </c>
      <c r="G490" s="1">
        <v>4200</v>
      </c>
      <c r="H490" s="1">
        <v>2712</v>
      </c>
      <c r="I490" s="1">
        <v>1900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6100</v>
      </c>
      <c r="P490" t="s">
        <v>1762</v>
      </c>
      <c r="Q490" s="2">
        <v>45418</v>
      </c>
      <c r="R490" t="s">
        <v>55</v>
      </c>
      <c r="S490">
        <v>0</v>
      </c>
      <c r="T490" t="s">
        <v>56</v>
      </c>
      <c r="U490" t="s">
        <v>57</v>
      </c>
      <c r="V490" s="1">
        <v>2500</v>
      </c>
      <c r="W490" s="1">
        <v>0</v>
      </c>
      <c r="X490" s="1">
        <v>0</v>
      </c>
      <c r="AA490" t="s">
        <v>58</v>
      </c>
      <c r="AB490" s="1">
        <v>0</v>
      </c>
      <c r="AC490" s="4">
        <f>IF(ISNUMBER(MATCH(AD490, $AD$2:AD489, 0)), INDEX($AC$2:AC489, MATCH(AD490, $AD$2:AD489, 0)), MAX($AC$2:AC489)+1)</f>
        <v>1</v>
      </c>
      <c r="AD490" t="str">
        <f t="shared" si="24"/>
        <v>ท่าลี่-กองลอย</v>
      </c>
      <c r="AE490" t="s">
        <v>55</v>
      </c>
      <c r="AF490" s="1">
        <v>0</v>
      </c>
      <c r="AG490" s="1">
        <v>0</v>
      </c>
      <c r="AH490" s="1">
        <v>0</v>
      </c>
      <c r="AI490" t="s">
        <v>1763</v>
      </c>
      <c r="AJ490" s="1">
        <v>1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11312</v>
      </c>
      <c r="AS490" s="1">
        <v>18.342857142857149</v>
      </c>
      <c r="AT490" s="1">
        <f>Table1[[#This Row],[รวมต้นทุนค่าเดินทาง]]+Table1[[#This Row],[รวมต้นทุนค่าซ่อม]]+Table1[[#This Row],[รวมค่าเสื่อม]]</f>
        <v>13061.112087912088</v>
      </c>
      <c r="AU490" s="1">
        <f t="shared" si="22"/>
        <v>13953.293816562818</v>
      </c>
      <c r="AV490" s="1" t="str" cm="1">
        <f t="array" ref="AV490">IF(AC490&lt;4, "เก็บ", IF(OR(AT490 &lt; PERCENTILE(IF($AC$2:$AC$5092=AC490, $AT$2:$AT$5092), 0.25) - 1.5 * (PERCENTILE(IF($AC$2:$AC$5092=AC490, $AT$2:$AT$5092), 0.75) - PERCENTILE(IF($AC$2:$AC$5092=AC490, $AT$2:$AT$5092), 0.25)), AT490 &gt; PERCENTILE(IF($AC$2:$AC$5092=AC490, $AT$2:$AT$5092), 0.75) + 1.5 * (PERCENTILE(IF($AC$2:$AC$5092=AC490, $AT$2:$AT$5092), 0.75) - PERCENTILE(IF($AC$2:$AC$5092=AC490, $AT$2:$AT$5092), 0.25))), "ตัด", "เก็บ"))</f>
        <v>เก็บ</v>
      </c>
      <c r="AW490" s="1">
        <f t="shared" si="23"/>
        <v>13953.293816562818</v>
      </c>
      <c r="AX490" s="1">
        <v>14426.372718098486</v>
      </c>
      <c r="AY490" s="1">
        <v>1730.7692307692307</v>
      </c>
    </row>
    <row r="491" spans="1:51" x14ac:dyDescent="0.2">
      <c r="A491" s="3">
        <v>45419</v>
      </c>
      <c r="B491">
        <v>45419</v>
      </c>
      <c r="C491" t="s">
        <v>1764</v>
      </c>
      <c r="D491" t="s">
        <v>66</v>
      </c>
      <c r="E491" t="s">
        <v>67</v>
      </c>
      <c r="F491" t="s">
        <v>92</v>
      </c>
      <c r="G491" s="1">
        <v>0</v>
      </c>
      <c r="H491" s="1">
        <v>1007</v>
      </c>
      <c r="I491" s="1">
        <v>500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500</v>
      </c>
      <c r="P491" t="s">
        <v>1765</v>
      </c>
      <c r="Q491" s="2">
        <v>45419</v>
      </c>
      <c r="R491" t="s">
        <v>70</v>
      </c>
      <c r="S491">
        <v>0</v>
      </c>
      <c r="T491" t="s">
        <v>71</v>
      </c>
      <c r="U491" t="s">
        <v>161</v>
      </c>
      <c r="V491" s="1">
        <v>0</v>
      </c>
      <c r="W491" s="1">
        <v>0</v>
      </c>
      <c r="X491" s="1">
        <v>0</v>
      </c>
      <c r="AA491" t="s">
        <v>58</v>
      </c>
      <c r="AB491" s="1">
        <v>0</v>
      </c>
      <c r="AC491" s="4">
        <f>IF(ISNUMBER(MATCH(AD491, $AD$2:AD490, 0)), INDEX($AC$2:AC490, MATCH(AD491, $AD$2:AD490, 0)), MAX($AC$2:AC490)+1)</f>
        <v>9</v>
      </c>
      <c r="AD491" t="str">
        <f t="shared" si="24"/>
        <v>เชียงใหม่-พุทธมณฑลสาย 2</v>
      </c>
      <c r="AE491" t="s">
        <v>73</v>
      </c>
      <c r="AF491" s="1">
        <v>0</v>
      </c>
      <c r="AG491" s="1">
        <v>0</v>
      </c>
      <c r="AH491" s="1">
        <v>0</v>
      </c>
      <c r="AI491" t="s">
        <v>1766</v>
      </c>
      <c r="AJ491" s="1">
        <v>1</v>
      </c>
      <c r="AK491" s="1">
        <v>720</v>
      </c>
      <c r="AL491" s="1">
        <v>720</v>
      </c>
      <c r="AM491" s="1">
        <v>1</v>
      </c>
      <c r="AN491" s="1">
        <v>0</v>
      </c>
      <c r="AO491" s="1">
        <v>0</v>
      </c>
      <c r="AP491" s="1">
        <v>0</v>
      </c>
      <c r="AQ491" s="1">
        <v>0</v>
      </c>
      <c r="AR491" s="1">
        <v>1507</v>
      </c>
      <c r="AS491" s="1">
        <v>153.65909090909091</v>
      </c>
      <c r="AT491" s="1">
        <f>Table1[[#This Row],[รวมต้นทุนค่าเดินทาง]]+Table1[[#This Row],[รวมต้นทุนค่าซ่อม]]+Table1[[#This Row],[รวมค่าเสื่อม]]</f>
        <v>3489.385982813289</v>
      </c>
      <c r="AU491" s="1">
        <f t="shared" si="22"/>
        <v>4623.2312262414152</v>
      </c>
      <c r="AV491" s="1" t="str" cm="1">
        <f t="array" ref="AV491">IF(AC491&lt;4, "เก็บ", IF(OR(AT491 &lt; PERCENTILE(IF($AC$2:$AC$5092=AC491, $AT$2:$AT$5092), 0.25) - 1.5 * (PERCENTILE(IF($AC$2:$AC$5092=AC491, $AT$2:$AT$5092), 0.75) - PERCENTILE(IF($AC$2:$AC$5092=AC491, $AT$2:$AT$5092), 0.25)), AT491 &gt; PERCENTILE(IF($AC$2:$AC$5092=AC491, $AT$2:$AT$5092), 0.75) + 1.5 * (PERCENTILE(IF($AC$2:$AC$5092=AC491, $AT$2:$AT$5092), 0.75) - PERCENTILE(IF($AC$2:$AC$5092=AC491, $AT$2:$AT$5092), 0.25))), "ตัด", "เก็บ"))</f>
        <v>เก็บ</v>
      </c>
      <c r="AW491" s="1">
        <f t="shared" si="23"/>
        <v>4005.4952465164292</v>
      </c>
      <c r="AX491" s="1">
        <v>2577.9546108768855</v>
      </c>
      <c r="AY491" s="1">
        <v>1828.7268919041981</v>
      </c>
    </row>
    <row r="492" spans="1:51" x14ac:dyDescent="0.2">
      <c r="A492" s="3">
        <v>45419</v>
      </c>
      <c r="B492">
        <v>45419</v>
      </c>
      <c r="C492" t="s">
        <v>1767</v>
      </c>
      <c r="D492" t="s">
        <v>66</v>
      </c>
      <c r="E492" t="s">
        <v>124</v>
      </c>
      <c r="F492" t="s">
        <v>600</v>
      </c>
      <c r="G492" s="1">
        <v>0</v>
      </c>
      <c r="H492" s="1">
        <v>1007</v>
      </c>
      <c r="I492" s="1">
        <v>500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500</v>
      </c>
      <c r="P492" t="s">
        <v>1768</v>
      </c>
      <c r="Q492" s="2">
        <v>45419</v>
      </c>
      <c r="R492" t="s">
        <v>70</v>
      </c>
      <c r="S492">
        <v>0</v>
      </c>
      <c r="T492" t="s">
        <v>71</v>
      </c>
      <c r="U492" t="s">
        <v>161</v>
      </c>
      <c r="V492" s="1">
        <v>0</v>
      </c>
      <c r="W492" s="1">
        <v>0</v>
      </c>
      <c r="X492" s="1">
        <v>0</v>
      </c>
      <c r="AA492" t="s">
        <v>58</v>
      </c>
      <c r="AB492" s="1">
        <v>0</v>
      </c>
      <c r="AC492" s="4">
        <f>IF(ISNUMBER(MATCH(AD492, $AD$2:AD491, 0)), INDEX($AC$2:AC491, MATCH(AD492, $AD$2:AD491, 0)), MAX($AC$2:AC491)+1)</f>
        <v>9</v>
      </c>
      <c r="AD492" t="str">
        <f t="shared" si="24"/>
        <v>เชียงใหม่-พุทธมณฑลสาย 2</v>
      </c>
      <c r="AE492" t="s">
        <v>73</v>
      </c>
      <c r="AF492" s="1">
        <v>0</v>
      </c>
      <c r="AG492" s="1">
        <v>0</v>
      </c>
      <c r="AH492" s="1">
        <v>0</v>
      </c>
      <c r="AI492" t="s">
        <v>1769</v>
      </c>
      <c r="AJ492" s="1">
        <v>1</v>
      </c>
      <c r="AK492" s="1">
        <v>720</v>
      </c>
      <c r="AL492" s="1">
        <v>720</v>
      </c>
      <c r="AM492" s="1">
        <v>1</v>
      </c>
      <c r="AN492" s="1">
        <v>0</v>
      </c>
      <c r="AO492" s="1">
        <v>0</v>
      </c>
      <c r="AP492" s="1">
        <v>0</v>
      </c>
      <c r="AQ492" s="1">
        <v>0</v>
      </c>
      <c r="AR492" s="1">
        <v>1507</v>
      </c>
      <c r="AS492" s="1">
        <v>156.0842857142857</v>
      </c>
      <c r="AT492" s="1">
        <f>Table1[[#This Row],[รวมต้นทุนค่าเดินทาง]]+Table1[[#This Row],[รวมต้นทุนค่าซ่อม]]+Table1[[#This Row],[รวมค่าเสื่อม]]</f>
        <v>3586.8197967785641</v>
      </c>
      <c r="AU492" s="1">
        <f t="shared" si="22"/>
        <v>4623.2312262414152</v>
      </c>
      <c r="AV492" s="1" t="str" cm="1">
        <f t="array" ref="AV492">IF(AC492&lt;4, "เก็บ", IF(OR(AT492 &lt; PERCENTILE(IF($AC$2:$AC$5092=AC492, $AT$2:$AT$5092), 0.25) - 1.5 * (PERCENTILE(IF($AC$2:$AC$5092=AC492, $AT$2:$AT$5092), 0.75) - PERCENTILE(IF($AC$2:$AC$5092=AC492, $AT$2:$AT$5092), 0.25)), AT492 &gt; PERCENTILE(IF($AC$2:$AC$5092=AC492, $AT$2:$AT$5092), 0.75) + 1.5 * (PERCENTILE(IF($AC$2:$AC$5092=AC492, $AT$2:$AT$5092), 0.75) - PERCENTILE(IF($AC$2:$AC$5092=AC492, $AT$2:$AT$5092), 0.25))), "ตัด", "เก็บ"))</f>
        <v>เก็บ</v>
      </c>
      <c r="AW492" s="1">
        <f t="shared" si="23"/>
        <v>4005.4952465164292</v>
      </c>
      <c r="AX492" s="1">
        <v>2577.9546108768855</v>
      </c>
      <c r="AY492" s="1">
        <v>1923.7355110642784</v>
      </c>
    </row>
    <row r="493" spans="1:51" x14ac:dyDescent="0.2">
      <c r="A493" s="3">
        <v>45419</v>
      </c>
      <c r="B493">
        <v>45419</v>
      </c>
      <c r="C493" t="s">
        <v>1770</v>
      </c>
      <c r="D493" t="s">
        <v>66</v>
      </c>
      <c r="E493" t="s">
        <v>67</v>
      </c>
      <c r="F493" t="s">
        <v>76</v>
      </c>
      <c r="G493" s="1">
        <v>1039</v>
      </c>
      <c r="H493" s="1">
        <v>0</v>
      </c>
      <c r="I493" s="1">
        <v>400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1691</v>
      </c>
      <c r="P493" t="s">
        <v>1771</v>
      </c>
      <c r="Q493" s="2">
        <v>45418</v>
      </c>
      <c r="R493" t="s">
        <v>70</v>
      </c>
      <c r="S493">
        <v>0</v>
      </c>
      <c r="T493" t="s">
        <v>101</v>
      </c>
      <c r="U493" t="s">
        <v>93</v>
      </c>
      <c r="V493" s="1">
        <v>0</v>
      </c>
      <c r="W493" s="1">
        <v>0</v>
      </c>
      <c r="X493" s="1">
        <v>252</v>
      </c>
      <c r="Y493" t="s">
        <v>139</v>
      </c>
      <c r="Z493" t="s">
        <v>101</v>
      </c>
      <c r="AA493" t="s">
        <v>1772</v>
      </c>
      <c r="AB493" s="1">
        <v>0</v>
      </c>
      <c r="AC493" s="4">
        <f>IF(ISNUMBER(MATCH(AD493, $AD$2:AD492, 0)), INDEX($AC$2:AC492, MATCH(AD493, $AD$2:AD492, 0)), MAX($AC$2:AC492)+1)</f>
        <v>53</v>
      </c>
      <c r="AD493" t="str">
        <f t="shared" si="24"/>
        <v>พะเยา-ตลาดไท</v>
      </c>
      <c r="AE493" t="s">
        <v>73</v>
      </c>
      <c r="AF493" s="1">
        <v>0</v>
      </c>
      <c r="AG493" s="1">
        <v>0</v>
      </c>
      <c r="AH493" s="1">
        <v>0</v>
      </c>
      <c r="AI493" t="s">
        <v>1773</v>
      </c>
      <c r="AJ493" s="1">
        <v>1</v>
      </c>
      <c r="AK493" s="1">
        <v>720</v>
      </c>
      <c r="AL493" s="1">
        <v>720</v>
      </c>
      <c r="AM493" s="1">
        <v>1</v>
      </c>
      <c r="AN493" s="1">
        <v>0</v>
      </c>
      <c r="AO493" s="1">
        <v>0</v>
      </c>
      <c r="AP493" s="1">
        <v>0</v>
      </c>
      <c r="AQ493" s="1">
        <v>0</v>
      </c>
      <c r="AR493" s="1">
        <v>1691</v>
      </c>
      <c r="AS493" s="1">
        <v>81.574285714285708</v>
      </c>
      <c r="AT493" s="1">
        <f>Table1[[#This Row],[รวมต้นทุนค่าเดินทาง]]+Table1[[#This Row],[รวมต้นทุนค่าซ่อม]]+Table1[[#This Row],[รวมค่าเสื่อม]]</f>
        <v>3479.5771452400813</v>
      </c>
      <c r="AU493" s="1">
        <f t="shared" si="22"/>
        <v>5556.3451863971432</v>
      </c>
      <c r="AV493" s="1" t="str" cm="1">
        <f t="array" ref="AV493">IF(AC493&lt;4, "เก็บ", IF(OR(AT493 &lt; PERCENTILE(IF($AC$2:$AC$5092=AC493, $AT$2:$AT$5092), 0.25) - 1.5 * (PERCENTILE(IF($AC$2:$AC$5092=AC493, $AT$2:$AT$5092), 0.75) - PERCENTILE(IF($AC$2:$AC$5092=AC493, $AT$2:$AT$5092), 0.25)), AT493 &gt; PERCENTILE(IF($AC$2:$AC$5092=AC493, $AT$2:$AT$5092), 0.75) + 1.5 * (PERCENTILE(IF($AC$2:$AC$5092=AC493, $AT$2:$AT$5092), 0.75) - PERCENTILE(IF($AC$2:$AC$5092=AC493, $AT$2:$AT$5092), 0.25))), "ตัด", "เก็บ"))</f>
        <v>เก็บ</v>
      </c>
      <c r="AW493" s="1">
        <f t="shared" si="23"/>
        <v>5282.7291214311672</v>
      </c>
      <c r="AX493" s="1">
        <v>3832.4469144192008</v>
      </c>
      <c r="AY493" s="1">
        <v>1707.0028595257954</v>
      </c>
    </row>
    <row r="494" spans="1:51" x14ac:dyDescent="0.2">
      <c r="A494" s="3">
        <v>45419</v>
      </c>
      <c r="B494">
        <v>45419</v>
      </c>
      <c r="C494" t="s">
        <v>1774</v>
      </c>
      <c r="D494" t="s">
        <v>66</v>
      </c>
      <c r="E494" t="s">
        <v>124</v>
      </c>
      <c r="F494" t="s">
        <v>420</v>
      </c>
      <c r="G494" s="1">
        <v>0</v>
      </c>
      <c r="H494" s="1">
        <v>1007</v>
      </c>
      <c r="I494" s="1">
        <v>500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500</v>
      </c>
      <c r="P494" t="s">
        <v>1775</v>
      </c>
      <c r="Q494" s="2">
        <v>45419</v>
      </c>
      <c r="R494" t="s">
        <v>70</v>
      </c>
      <c r="S494">
        <v>0</v>
      </c>
      <c r="T494" t="s">
        <v>71</v>
      </c>
      <c r="U494" t="s">
        <v>161</v>
      </c>
      <c r="V494" s="1">
        <v>0</v>
      </c>
      <c r="W494" s="1">
        <v>0</v>
      </c>
      <c r="X494" s="1">
        <v>0</v>
      </c>
      <c r="AA494" t="s">
        <v>58</v>
      </c>
      <c r="AB494" s="1">
        <v>0</v>
      </c>
      <c r="AC494" s="4">
        <f>IF(ISNUMBER(MATCH(AD494, $AD$2:AD493, 0)), INDEX($AC$2:AC493, MATCH(AD494, $AD$2:AD493, 0)), MAX($AC$2:AC493)+1)</f>
        <v>9</v>
      </c>
      <c r="AD494" t="str">
        <f t="shared" si="24"/>
        <v>เชียงใหม่-พุทธมณฑลสาย 2</v>
      </c>
      <c r="AE494" t="s">
        <v>73</v>
      </c>
      <c r="AF494" s="1">
        <v>0</v>
      </c>
      <c r="AG494" s="1">
        <v>0</v>
      </c>
      <c r="AH494" s="1">
        <v>0</v>
      </c>
      <c r="AI494" t="s">
        <v>1776</v>
      </c>
      <c r="AJ494" s="1">
        <v>1</v>
      </c>
      <c r="AK494" s="1">
        <v>720</v>
      </c>
      <c r="AL494" s="1">
        <v>720</v>
      </c>
      <c r="AM494" s="1">
        <v>1</v>
      </c>
      <c r="AN494" s="1">
        <v>0</v>
      </c>
      <c r="AO494" s="1">
        <v>0</v>
      </c>
      <c r="AP494" s="1">
        <v>0</v>
      </c>
      <c r="AQ494" s="1">
        <v>0</v>
      </c>
      <c r="AR494" s="1">
        <v>1507</v>
      </c>
      <c r="AS494" s="1">
        <v>188.03</v>
      </c>
      <c r="AT494" s="1">
        <f>Table1[[#This Row],[รวมต้นทุนค่าเดินทาง]]+Table1[[#This Row],[รวมต้นทุนค่าซ่อม]]+Table1[[#This Row],[รวมค่าเสื่อม]]</f>
        <v>3432.1623529411763</v>
      </c>
      <c r="AU494" s="1">
        <f t="shared" si="22"/>
        <v>4623.2312262414152</v>
      </c>
      <c r="AV494" s="1" t="str" cm="1">
        <f t="array" ref="AV494">IF(AC494&lt;4, "เก็บ", IF(OR(AT494 &lt; PERCENTILE(IF($AC$2:$AC$5092=AC494, $AT$2:$AT$5092), 0.25) - 1.5 * (PERCENTILE(IF($AC$2:$AC$5092=AC494, $AT$2:$AT$5092), 0.75) - PERCENTILE(IF($AC$2:$AC$5092=AC494, $AT$2:$AT$5092), 0.25)), AT494 &gt; PERCENTILE(IF($AC$2:$AC$5092=AC494, $AT$2:$AT$5092), 0.75) + 1.5 * (PERCENTILE(IF($AC$2:$AC$5092=AC494, $AT$2:$AT$5092), 0.75) - PERCENTILE(IF($AC$2:$AC$5092=AC494, $AT$2:$AT$5092), 0.25))), "ตัด", "เก็บ"))</f>
        <v>เก็บ</v>
      </c>
      <c r="AW494" s="1">
        <f t="shared" si="23"/>
        <v>4005.4952465164292</v>
      </c>
      <c r="AX494" s="1">
        <v>2577.9546108768855</v>
      </c>
      <c r="AY494" s="1">
        <v>1737.1323529411766</v>
      </c>
    </row>
    <row r="495" spans="1:51" x14ac:dyDescent="0.2">
      <c r="A495" s="3">
        <v>45419</v>
      </c>
      <c r="B495">
        <v>45419</v>
      </c>
      <c r="C495" t="s">
        <v>1777</v>
      </c>
      <c r="D495" t="s">
        <v>51</v>
      </c>
      <c r="E495" t="s">
        <v>61</v>
      </c>
      <c r="F495" t="s">
        <v>1217</v>
      </c>
      <c r="G495" s="1">
        <v>2700</v>
      </c>
      <c r="H495" s="1">
        <v>4212</v>
      </c>
      <c r="I495" s="1">
        <v>1900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4600</v>
      </c>
      <c r="P495" t="s">
        <v>1778</v>
      </c>
      <c r="Q495" s="2">
        <v>45420</v>
      </c>
      <c r="R495" t="s">
        <v>55</v>
      </c>
      <c r="S495">
        <v>0</v>
      </c>
      <c r="T495" t="s">
        <v>71</v>
      </c>
      <c r="U495" t="s">
        <v>57</v>
      </c>
      <c r="V495" s="1">
        <v>2500</v>
      </c>
      <c r="W495" s="1">
        <v>0</v>
      </c>
      <c r="X495" s="1">
        <v>0</v>
      </c>
      <c r="AA495" t="s">
        <v>58</v>
      </c>
      <c r="AB495" s="1">
        <v>0</v>
      </c>
      <c r="AC495" s="4">
        <f>IF(ISNUMBER(MATCH(AD495, $AD$2:AD494, 0)), INDEX($AC$2:AC494, MATCH(AD495, $AD$2:AD494, 0)), MAX($AC$2:AC494)+1)</f>
        <v>10</v>
      </c>
      <c r="AD495" t="str">
        <f t="shared" si="24"/>
        <v>เชียงใหม่-กองลอย</v>
      </c>
      <c r="AE495" t="s">
        <v>55</v>
      </c>
      <c r="AF495" s="1">
        <v>0</v>
      </c>
      <c r="AG495" s="1">
        <v>0</v>
      </c>
      <c r="AH495" s="1">
        <v>0</v>
      </c>
      <c r="AI495" t="s">
        <v>1779</v>
      </c>
      <c r="AJ495" s="1">
        <v>1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11312</v>
      </c>
      <c r="AS495" s="1">
        <v>19.753846153846151</v>
      </c>
      <c r="AT495" s="1">
        <f>Table1[[#This Row],[รวมต้นทุนค่าเดินทาง]]+Table1[[#This Row],[รวมต้นทุนค่าซ่อม]]+Table1[[#This Row],[รวมค่าเสื่อม]]</f>
        <v>13194.336627610799</v>
      </c>
      <c r="AU495" s="1">
        <f t="shared" si="22"/>
        <v>14957.32855761775</v>
      </c>
      <c r="AV495" s="1" t="str" cm="1">
        <f t="array" ref="AV495">IF(AC495&lt;4, "เก็บ", IF(OR(AT495 &lt; PERCENTILE(IF($AC$2:$AC$5092=AC495, $AT$2:$AT$5092), 0.25) - 1.5 * (PERCENTILE(IF($AC$2:$AC$5092=AC495, $AT$2:$AT$5092), 0.75) - PERCENTILE(IF($AC$2:$AC$5092=AC495, $AT$2:$AT$5092), 0.25)), AT495 &gt; PERCENTILE(IF($AC$2:$AC$5092=AC495, $AT$2:$AT$5092), 0.75) + 1.5 * (PERCENTILE(IF($AC$2:$AC$5092=AC495, $AT$2:$AT$5092), 0.75) - PERCENTILE(IF($AC$2:$AC$5092=AC495, $AT$2:$AT$5092), 0.25))), "ตัด", "เก็บ"))</f>
        <v>เก็บ</v>
      </c>
      <c r="AW495" s="1">
        <f t="shared" si="23"/>
        <v>14419.089162907676</v>
      </c>
      <c r="AX495" s="1">
        <v>15077.196593123563</v>
      </c>
      <c r="AY495" s="1">
        <v>1862.5827814569536</v>
      </c>
    </row>
    <row r="496" spans="1:51" x14ac:dyDescent="0.2">
      <c r="A496" s="3">
        <v>45419</v>
      </c>
      <c r="B496">
        <v>45419</v>
      </c>
      <c r="C496" t="s">
        <v>1780</v>
      </c>
      <c r="D496" t="s">
        <v>66</v>
      </c>
      <c r="E496" t="s">
        <v>129</v>
      </c>
      <c r="F496" t="s">
        <v>683</v>
      </c>
      <c r="G496" s="1">
        <v>0</v>
      </c>
      <c r="H496" s="1">
        <v>0</v>
      </c>
      <c r="I496" s="1">
        <v>500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500</v>
      </c>
      <c r="P496" t="s">
        <v>1781</v>
      </c>
      <c r="Q496" s="2">
        <v>45419</v>
      </c>
      <c r="R496" t="s">
        <v>70</v>
      </c>
      <c r="S496">
        <v>0</v>
      </c>
      <c r="T496" t="s">
        <v>71</v>
      </c>
      <c r="U496" t="s">
        <v>72</v>
      </c>
      <c r="V496" s="1">
        <v>0</v>
      </c>
      <c r="W496" s="1">
        <v>0</v>
      </c>
      <c r="X496" s="1">
        <v>0</v>
      </c>
      <c r="AA496" t="s">
        <v>58</v>
      </c>
      <c r="AB496" s="1">
        <v>0</v>
      </c>
      <c r="AC496" s="4">
        <f>IF(ISNUMBER(MATCH(AD496, $AD$2:AD495, 0)), INDEX($AC$2:AC495, MATCH(AD496, $AD$2:AD495, 0)), MAX($AC$2:AC495)+1)</f>
        <v>2</v>
      </c>
      <c r="AD496" t="str">
        <f t="shared" si="24"/>
        <v>เชียงใหม่-พุทธมณฑลสาย 5</v>
      </c>
      <c r="AE496" t="s">
        <v>73</v>
      </c>
      <c r="AF496" s="1">
        <v>0</v>
      </c>
      <c r="AG496" s="1">
        <v>0</v>
      </c>
      <c r="AH496" s="1">
        <v>0</v>
      </c>
      <c r="AI496" t="s">
        <v>1782</v>
      </c>
      <c r="AJ496" s="1">
        <v>1</v>
      </c>
      <c r="AK496" s="1">
        <v>720</v>
      </c>
      <c r="AL496" s="1">
        <v>720</v>
      </c>
      <c r="AM496" s="1">
        <v>1</v>
      </c>
      <c r="AN496" s="1">
        <v>0</v>
      </c>
      <c r="AO496" s="1">
        <v>0</v>
      </c>
      <c r="AP496" s="1">
        <v>0</v>
      </c>
      <c r="AQ496" s="1">
        <v>0</v>
      </c>
      <c r="AR496" s="1">
        <v>500</v>
      </c>
      <c r="AS496" s="1">
        <v>607.11514925373137</v>
      </c>
      <c r="AT496" s="1">
        <f>Table1[[#This Row],[รวมต้นทุนค่าเดินทาง]]+Table1[[#This Row],[รวมต้นทุนค่าซ่อม]]+Table1[[#This Row],[รวมค่าเสื่อม]]</f>
        <v>2483.6809112579067</v>
      </c>
      <c r="AU496" s="1">
        <f t="shared" si="22"/>
        <v>5026.5629662053279</v>
      </c>
      <c r="AV496" s="1" t="str" cm="1">
        <f t="array" ref="AV496">IF(AC496&lt;4, "เก็บ", IF(OR(AT496 &lt; PERCENTILE(IF($AC$2:$AC$5092=AC496, $AT$2:$AT$5092), 0.25) - 1.5 * (PERCENTILE(IF($AC$2:$AC$5092=AC496, $AT$2:$AT$5092), 0.75) - PERCENTILE(IF($AC$2:$AC$5092=AC496, $AT$2:$AT$5092), 0.25)), AT496 &gt; PERCENTILE(IF($AC$2:$AC$5092=AC496, $AT$2:$AT$5092), 0.75) + 1.5 * (PERCENTILE(IF($AC$2:$AC$5092=AC496, $AT$2:$AT$5092), 0.75) - PERCENTILE(IF($AC$2:$AC$5092=AC496, $AT$2:$AT$5092), 0.25))), "ตัด", "เก็บ"))</f>
        <v>เก็บ</v>
      </c>
      <c r="AW496" s="1">
        <f t="shared" si="23"/>
        <v>5026.5629662053279</v>
      </c>
      <c r="AX496" s="1">
        <v>4064.5059139663294</v>
      </c>
      <c r="AY496" s="1">
        <v>1376.5657620041752</v>
      </c>
    </row>
    <row r="497" spans="1:51" x14ac:dyDescent="0.2">
      <c r="A497" s="3">
        <v>45419</v>
      </c>
      <c r="B497">
        <v>45419</v>
      </c>
      <c r="C497" t="s">
        <v>1783</v>
      </c>
      <c r="D497" t="s">
        <v>66</v>
      </c>
      <c r="E497" t="s">
        <v>124</v>
      </c>
      <c r="F497" t="s">
        <v>313</v>
      </c>
      <c r="G497" s="1">
        <v>0</v>
      </c>
      <c r="H497" s="1">
        <v>976</v>
      </c>
      <c r="I497" s="1">
        <v>400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400</v>
      </c>
      <c r="P497" t="s">
        <v>1784</v>
      </c>
      <c r="Q497" s="2">
        <v>45419</v>
      </c>
      <c r="R497" t="s">
        <v>70</v>
      </c>
      <c r="S497">
        <v>0</v>
      </c>
      <c r="T497" t="s">
        <v>71</v>
      </c>
      <c r="U497" t="s">
        <v>93</v>
      </c>
      <c r="V497" s="1">
        <v>0</v>
      </c>
      <c r="W497" s="1">
        <v>0</v>
      </c>
      <c r="X497" s="1">
        <v>0</v>
      </c>
      <c r="AA497" t="s">
        <v>58</v>
      </c>
      <c r="AB497" s="1">
        <v>0</v>
      </c>
      <c r="AC497" s="4">
        <f>IF(ISNUMBER(MATCH(AD497, $AD$2:AD496, 0)), INDEX($AC$2:AC496, MATCH(AD497, $AD$2:AD496, 0)), MAX($AC$2:AC496)+1)</f>
        <v>4</v>
      </c>
      <c r="AD497" t="str">
        <f t="shared" si="24"/>
        <v>เชียงใหม่-ตลาดไท</v>
      </c>
      <c r="AE497" t="s">
        <v>73</v>
      </c>
      <c r="AF497" s="1">
        <v>0</v>
      </c>
      <c r="AG497" s="1">
        <v>0</v>
      </c>
      <c r="AH497" s="1">
        <v>0</v>
      </c>
      <c r="AI497" t="s">
        <v>1785</v>
      </c>
      <c r="AJ497" s="1">
        <v>1</v>
      </c>
      <c r="AK497" s="1">
        <v>720</v>
      </c>
      <c r="AL497" s="1">
        <v>720</v>
      </c>
      <c r="AM497" s="1">
        <v>1</v>
      </c>
      <c r="AN497" s="1">
        <v>0</v>
      </c>
      <c r="AO497" s="1">
        <v>0</v>
      </c>
      <c r="AP497" s="1">
        <v>0</v>
      </c>
      <c r="AQ497" s="1">
        <v>0</v>
      </c>
      <c r="AR497" s="1">
        <v>1376</v>
      </c>
      <c r="AS497" s="1">
        <v>603.89</v>
      </c>
      <c r="AT497" s="1">
        <f>Table1[[#This Row],[รวมต้นทุนค่าเดินทาง]]+Table1[[#This Row],[รวมต้นทุนค่าซ่อม]]+Table1[[#This Row],[รวมค่าเสื่อม]]</f>
        <v>3951.7423002421306</v>
      </c>
      <c r="AU497" s="1">
        <f t="shared" si="22"/>
        <v>4256.109283997258</v>
      </c>
      <c r="AV497" s="1" t="str" cm="1">
        <f t="array" ref="AV497">IF(AC497&lt;4, "เก็บ", IF(OR(AT497 &lt; PERCENTILE(IF($AC$2:$AC$5092=AC497, $AT$2:$AT$5092), 0.25) - 1.5 * (PERCENTILE(IF($AC$2:$AC$5092=AC497, $AT$2:$AT$5092), 0.75) - PERCENTILE(IF($AC$2:$AC$5092=AC497, $AT$2:$AT$5092), 0.25)), AT497 &gt; PERCENTILE(IF($AC$2:$AC$5092=AC497, $AT$2:$AT$5092), 0.75) + 1.5 * (PERCENTILE(IF($AC$2:$AC$5092=AC497, $AT$2:$AT$5092), 0.75) - PERCENTILE(IF($AC$2:$AC$5092=AC497, $AT$2:$AT$5092), 0.25))), "ตัด", "เก็บ"))</f>
        <v>เก็บ</v>
      </c>
      <c r="AW497" s="1">
        <f t="shared" si="23"/>
        <v>3807.0727671795808</v>
      </c>
      <c r="AX497" s="1">
        <v>2335.0230876608157</v>
      </c>
      <c r="AY497" s="1">
        <v>1971.8523002421307</v>
      </c>
    </row>
    <row r="498" spans="1:51" x14ac:dyDescent="0.2">
      <c r="A498" s="3">
        <v>45419</v>
      </c>
      <c r="B498">
        <v>45419</v>
      </c>
      <c r="C498" t="s">
        <v>1786</v>
      </c>
      <c r="D498" t="s">
        <v>66</v>
      </c>
      <c r="E498" t="s">
        <v>105</v>
      </c>
      <c r="F498" t="s">
        <v>895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755</v>
      </c>
      <c r="O498" s="1">
        <v>755</v>
      </c>
      <c r="P498" t="s">
        <v>1787</v>
      </c>
      <c r="Q498" s="2">
        <v>45419</v>
      </c>
      <c r="R498" t="s">
        <v>55</v>
      </c>
      <c r="S498">
        <v>0</v>
      </c>
      <c r="T498" t="s">
        <v>87</v>
      </c>
      <c r="U498" t="s">
        <v>71</v>
      </c>
      <c r="V498" s="1">
        <v>0</v>
      </c>
      <c r="W498" s="1">
        <v>661</v>
      </c>
      <c r="X498" s="1">
        <v>0</v>
      </c>
      <c r="Y498" t="s">
        <v>108</v>
      </c>
      <c r="Z498" t="s">
        <v>71</v>
      </c>
      <c r="AA498" t="s">
        <v>733</v>
      </c>
      <c r="AB498" s="1">
        <v>0</v>
      </c>
      <c r="AC498" s="4">
        <f>IF(ISNUMBER(MATCH(AD498, $AD$2:AD497, 0)), INDEX($AC$2:AC497, MATCH(AD498, $AD$2:AD497, 0)), MAX($AC$2:AC497)+1)</f>
        <v>6</v>
      </c>
      <c r="AD498" t="str">
        <f t="shared" si="24"/>
        <v>เชียงราย-เชียงใหม่</v>
      </c>
      <c r="AE498" t="s">
        <v>55</v>
      </c>
      <c r="AF498" s="1">
        <v>0</v>
      </c>
      <c r="AG498" s="1">
        <v>0</v>
      </c>
      <c r="AH498" s="1">
        <v>0</v>
      </c>
      <c r="AI498" t="s">
        <v>1788</v>
      </c>
      <c r="AJ498" s="1">
        <v>1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1416</v>
      </c>
      <c r="AS498" s="1">
        <v>181.41333333333341</v>
      </c>
      <c r="AT498" s="1">
        <f>Table1[[#This Row],[รวมต้นทุนค่าเดินทาง]]+Table1[[#This Row],[รวมต้นทุนค่าซ่อม]]+Table1[[#This Row],[รวมค่าเสื่อม]]</f>
        <v>3122.837062146893</v>
      </c>
      <c r="AU498" s="1">
        <f t="shared" si="22"/>
        <v>4428.3346813776061</v>
      </c>
      <c r="AV498" s="1" t="str" cm="1">
        <f t="array" ref="AV498">IF(AC498&lt;4, "เก็บ", IF(OR(AT498 &lt; PERCENTILE(IF($AC$2:$AC$5092=AC498, $AT$2:$AT$5092), 0.25) - 1.5 * (PERCENTILE(IF($AC$2:$AC$5092=AC498, $AT$2:$AT$5092), 0.75) - PERCENTILE(IF($AC$2:$AC$5092=AC498, $AT$2:$AT$5092), 0.25)), AT498 &gt; PERCENTILE(IF($AC$2:$AC$5092=AC498, $AT$2:$AT$5092), 0.75) + 1.5 * (PERCENTILE(IF($AC$2:$AC$5092=AC498, $AT$2:$AT$5092), 0.75) - PERCENTILE(IF($AC$2:$AC$5092=AC498, $AT$2:$AT$5092), 0.25))), "ตัด", "เก็บ"))</f>
        <v>เก็บ</v>
      </c>
      <c r="AW498" s="1">
        <f t="shared" si="23"/>
        <v>3873.7679454274344</v>
      </c>
      <c r="AX498" s="1">
        <v>2781.4385174989698</v>
      </c>
      <c r="AY498" s="1">
        <v>1525.4237288135594</v>
      </c>
    </row>
    <row r="499" spans="1:51" x14ac:dyDescent="0.2">
      <c r="A499" s="3">
        <v>45420</v>
      </c>
      <c r="B499">
        <v>45420</v>
      </c>
      <c r="C499" t="s">
        <v>1789</v>
      </c>
      <c r="D499" t="s">
        <v>66</v>
      </c>
      <c r="E499" t="s">
        <v>67</v>
      </c>
      <c r="F499" t="s">
        <v>1790</v>
      </c>
      <c r="G499" s="1">
        <v>0</v>
      </c>
      <c r="H499" s="1">
        <v>1007</v>
      </c>
      <c r="I499" s="1">
        <v>500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500</v>
      </c>
      <c r="P499" t="s">
        <v>1791</v>
      </c>
      <c r="Q499" s="2">
        <v>45420</v>
      </c>
      <c r="R499" t="s">
        <v>70</v>
      </c>
      <c r="S499">
        <v>0</v>
      </c>
      <c r="T499" t="s">
        <v>71</v>
      </c>
      <c r="U499" t="s">
        <v>161</v>
      </c>
      <c r="V499" s="1">
        <v>0</v>
      </c>
      <c r="W499" s="1">
        <v>0</v>
      </c>
      <c r="X499" s="1">
        <v>0</v>
      </c>
      <c r="AA499" t="s">
        <v>58</v>
      </c>
      <c r="AB499" s="1">
        <v>0</v>
      </c>
      <c r="AC499" s="4">
        <f>IF(ISNUMBER(MATCH(AD499, $AD$2:AD498, 0)), INDEX($AC$2:AC498, MATCH(AD499, $AD$2:AD498, 0)), MAX($AC$2:AC498)+1)</f>
        <v>9</v>
      </c>
      <c r="AD499" t="str">
        <f t="shared" si="24"/>
        <v>เชียงใหม่-พุทธมณฑลสาย 2</v>
      </c>
      <c r="AE499" t="s">
        <v>73</v>
      </c>
      <c r="AF499" s="1">
        <v>0</v>
      </c>
      <c r="AG499" s="1">
        <v>0</v>
      </c>
      <c r="AH499" s="1">
        <v>0</v>
      </c>
      <c r="AI499" t="s">
        <v>1792</v>
      </c>
      <c r="AJ499" s="1">
        <v>1</v>
      </c>
      <c r="AK499" s="1">
        <v>720</v>
      </c>
      <c r="AL499" s="1">
        <v>720</v>
      </c>
      <c r="AM499" s="1">
        <v>1</v>
      </c>
      <c r="AN499" s="1">
        <v>0</v>
      </c>
      <c r="AO499" s="1">
        <v>0</v>
      </c>
      <c r="AP499" s="1">
        <v>0</v>
      </c>
      <c r="AQ499" s="1">
        <v>0</v>
      </c>
      <c r="AR499" s="1">
        <v>1507</v>
      </c>
      <c r="AS499" s="1">
        <v>25.23</v>
      </c>
      <c r="AT499" s="1">
        <f>Table1[[#This Row],[รวมต้นทุนค่าเดินทาง]]+Table1[[#This Row],[รวมต้นทุนค่าซ่อม]]+Table1[[#This Row],[รวมค่าเสื่อม]]</f>
        <v>3506.0641181831988</v>
      </c>
      <c r="AU499" s="1">
        <f t="shared" si="22"/>
        <v>4623.2312262414152</v>
      </c>
      <c r="AV499" s="1" t="str" cm="1">
        <f t="array" ref="AV499">IF(AC499&lt;4, "เก็บ", IF(OR(AT499 &lt; PERCENTILE(IF($AC$2:$AC$5092=AC499, $AT$2:$AT$5092), 0.25) - 1.5 * (PERCENTILE(IF($AC$2:$AC$5092=AC499, $AT$2:$AT$5092), 0.75) - PERCENTILE(IF($AC$2:$AC$5092=AC499, $AT$2:$AT$5092), 0.25)), AT499 &gt; PERCENTILE(IF($AC$2:$AC$5092=AC499, $AT$2:$AT$5092), 0.75) + 1.5 * (PERCENTILE(IF($AC$2:$AC$5092=AC499, $AT$2:$AT$5092), 0.75) - PERCENTILE(IF($AC$2:$AC$5092=AC499, $AT$2:$AT$5092), 0.25))), "ตัด", "เก็บ"))</f>
        <v>เก็บ</v>
      </c>
      <c r="AW499" s="1">
        <f t="shared" si="23"/>
        <v>4005.4952465164292</v>
      </c>
      <c r="AX499" s="1">
        <v>2577.9546108768855</v>
      </c>
      <c r="AY499" s="1">
        <v>1973.8341181831991</v>
      </c>
    </row>
    <row r="500" spans="1:51" x14ac:dyDescent="0.2">
      <c r="A500" s="3">
        <v>45420</v>
      </c>
      <c r="B500">
        <v>45420</v>
      </c>
      <c r="C500" t="s">
        <v>1793</v>
      </c>
      <c r="D500" t="s">
        <v>66</v>
      </c>
      <c r="E500" t="s">
        <v>124</v>
      </c>
      <c r="F500" t="s">
        <v>125</v>
      </c>
      <c r="G500" s="1">
        <v>0</v>
      </c>
      <c r="H500" s="1">
        <v>1007</v>
      </c>
      <c r="I500" s="1">
        <v>500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500</v>
      </c>
      <c r="P500" t="s">
        <v>1794</v>
      </c>
      <c r="Q500" s="2">
        <v>45420</v>
      </c>
      <c r="R500" t="s">
        <v>70</v>
      </c>
      <c r="S500">
        <v>0</v>
      </c>
      <c r="T500" t="s">
        <v>71</v>
      </c>
      <c r="U500" t="s">
        <v>161</v>
      </c>
      <c r="V500" s="1">
        <v>0</v>
      </c>
      <c r="W500" s="1">
        <v>0</v>
      </c>
      <c r="X500" s="1">
        <v>0</v>
      </c>
      <c r="AA500" t="s">
        <v>58</v>
      </c>
      <c r="AB500" s="1">
        <v>0</v>
      </c>
      <c r="AC500" s="4">
        <f>IF(ISNUMBER(MATCH(AD500, $AD$2:AD499, 0)), INDEX($AC$2:AC499, MATCH(AD500, $AD$2:AD499, 0)), MAX($AC$2:AC499)+1)</f>
        <v>9</v>
      </c>
      <c r="AD500" t="str">
        <f t="shared" si="24"/>
        <v>เชียงใหม่-พุทธมณฑลสาย 2</v>
      </c>
      <c r="AE500" t="s">
        <v>73</v>
      </c>
      <c r="AF500" s="1">
        <v>0</v>
      </c>
      <c r="AG500" s="1">
        <v>0</v>
      </c>
      <c r="AH500" s="1">
        <v>0</v>
      </c>
      <c r="AI500" t="s">
        <v>1795</v>
      </c>
      <c r="AJ500" s="1">
        <v>1</v>
      </c>
      <c r="AK500" s="1">
        <v>720</v>
      </c>
      <c r="AL500" s="1">
        <v>720</v>
      </c>
      <c r="AM500" s="1">
        <v>1</v>
      </c>
      <c r="AN500" s="1">
        <v>0</v>
      </c>
      <c r="AO500" s="1">
        <v>0</v>
      </c>
      <c r="AP500" s="1">
        <v>0</v>
      </c>
      <c r="AQ500" s="1">
        <v>0</v>
      </c>
      <c r="AR500" s="1">
        <v>1507</v>
      </c>
      <c r="AS500" s="1">
        <v>16.05</v>
      </c>
      <c r="AT500" s="1">
        <f>Table1[[#This Row],[รวมต้นทุนค่าเดินทาง]]+Table1[[#This Row],[รวมต้นทุนค่าซ่อม]]+Table1[[#This Row],[รวมค่าเสื่อม]]</f>
        <v>3400.1625060357319</v>
      </c>
      <c r="AU500" s="1">
        <f t="shared" si="22"/>
        <v>4623.2312262414152</v>
      </c>
      <c r="AV500" s="1" t="str" cm="1">
        <f t="array" ref="AV500">IF(AC500&lt;4, "เก็บ", IF(OR(AT500 &lt; PERCENTILE(IF($AC$2:$AC$5092=AC500, $AT$2:$AT$5092), 0.25) - 1.5 * (PERCENTILE(IF($AC$2:$AC$5092=AC500, $AT$2:$AT$5092), 0.75) - PERCENTILE(IF($AC$2:$AC$5092=AC500, $AT$2:$AT$5092), 0.25)), AT500 &gt; PERCENTILE(IF($AC$2:$AC$5092=AC500, $AT$2:$AT$5092), 0.75) + 1.5 * (PERCENTILE(IF($AC$2:$AC$5092=AC500, $AT$2:$AT$5092), 0.75) - PERCENTILE(IF($AC$2:$AC$5092=AC500, $AT$2:$AT$5092), 0.25))), "ตัด", "เก็บ"))</f>
        <v>เก็บ</v>
      </c>
      <c r="AW500" s="1">
        <f t="shared" si="23"/>
        <v>4005.4952465164292</v>
      </c>
      <c r="AX500" s="1">
        <v>2577.9546108768855</v>
      </c>
      <c r="AY500" s="1">
        <v>1877.1125060357317</v>
      </c>
    </row>
    <row r="501" spans="1:51" x14ac:dyDescent="0.2">
      <c r="A501" s="3">
        <v>45420</v>
      </c>
      <c r="B501">
        <v>45420</v>
      </c>
      <c r="C501" t="s">
        <v>1796</v>
      </c>
      <c r="D501" t="s">
        <v>66</v>
      </c>
      <c r="E501" t="s">
        <v>67</v>
      </c>
      <c r="F501" t="s">
        <v>317</v>
      </c>
      <c r="G501" s="1">
        <v>0</v>
      </c>
      <c r="H501" s="1">
        <v>2297</v>
      </c>
      <c r="I501" s="1">
        <v>500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500</v>
      </c>
      <c r="P501" t="s">
        <v>1797</v>
      </c>
      <c r="Q501" s="2">
        <v>45420</v>
      </c>
      <c r="R501" t="s">
        <v>70</v>
      </c>
      <c r="S501">
        <v>0</v>
      </c>
      <c r="T501" t="s">
        <v>71</v>
      </c>
      <c r="U501" t="s">
        <v>72</v>
      </c>
      <c r="V501" s="1">
        <v>0</v>
      </c>
      <c r="W501" s="1">
        <v>0</v>
      </c>
      <c r="X501" s="1">
        <v>0</v>
      </c>
      <c r="AA501" t="s">
        <v>58</v>
      </c>
      <c r="AB501" s="1">
        <v>0</v>
      </c>
      <c r="AC501" s="4">
        <f>IF(ISNUMBER(MATCH(AD501, $AD$2:AD500, 0)), INDEX($AC$2:AC500, MATCH(AD501, $AD$2:AD500, 0)), MAX($AC$2:AC500)+1)</f>
        <v>2</v>
      </c>
      <c r="AD501" t="str">
        <f t="shared" si="24"/>
        <v>เชียงใหม่-พุทธมณฑลสาย 5</v>
      </c>
      <c r="AE501" t="s">
        <v>73</v>
      </c>
      <c r="AF501" s="1">
        <v>0</v>
      </c>
      <c r="AG501" s="1">
        <v>0</v>
      </c>
      <c r="AH501" s="1">
        <v>0</v>
      </c>
      <c r="AI501" t="s">
        <v>1798</v>
      </c>
      <c r="AJ501" s="1">
        <v>1</v>
      </c>
      <c r="AK501" s="1">
        <v>720</v>
      </c>
      <c r="AL501" s="1">
        <v>720</v>
      </c>
      <c r="AM501" s="1">
        <v>1</v>
      </c>
      <c r="AN501" s="1">
        <v>0</v>
      </c>
      <c r="AO501" s="1">
        <v>0</v>
      </c>
      <c r="AP501" s="1">
        <v>0</v>
      </c>
      <c r="AQ501" s="1">
        <v>0</v>
      </c>
      <c r="AR501" s="1">
        <v>2797</v>
      </c>
      <c r="AS501" s="1">
        <v>96.3</v>
      </c>
      <c r="AT501" s="1">
        <f>Table1[[#This Row],[รวมต้นทุนค่าเดินทาง]]+Table1[[#This Row],[รวมต้นทุนค่าซ่อม]]+Table1[[#This Row],[รวมค่าเสื่อม]]</f>
        <v>4701.561183261183</v>
      </c>
      <c r="AU501" s="1">
        <f t="shared" si="22"/>
        <v>5026.5629662053279</v>
      </c>
      <c r="AV501" s="1" t="str" cm="1">
        <f t="array" ref="AV501">IF(AC501&lt;4, "เก็บ", IF(OR(AT501 &lt; PERCENTILE(IF($AC$2:$AC$5092=AC501, $AT$2:$AT$5092), 0.25) - 1.5 * (PERCENTILE(IF($AC$2:$AC$5092=AC501, $AT$2:$AT$5092), 0.75) - PERCENTILE(IF($AC$2:$AC$5092=AC501, $AT$2:$AT$5092), 0.25)), AT501 &gt; PERCENTILE(IF($AC$2:$AC$5092=AC501, $AT$2:$AT$5092), 0.75) + 1.5 * (PERCENTILE(IF($AC$2:$AC$5092=AC501, $AT$2:$AT$5092), 0.75) - PERCENTILE(IF($AC$2:$AC$5092=AC501, $AT$2:$AT$5092), 0.25))), "ตัด", "เก็บ"))</f>
        <v>เก็บ</v>
      </c>
      <c r="AW501" s="1">
        <f t="shared" si="23"/>
        <v>5026.5629662053279</v>
      </c>
      <c r="AX501" s="1">
        <v>4064.5059139663294</v>
      </c>
      <c r="AY501" s="1">
        <v>1808.2611832611833</v>
      </c>
    </row>
    <row r="502" spans="1:51" x14ac:dyDescent="0.2">
      <c r="A502" s="3">
        <v>45420</v>
      </c>
      <c r="B502">
        <v>45420</v>
      </c>
      <c r="C502" t="s">
        <v>1799</v>
      </c>
      <c r="D502" t="s">
        <v>66</v>
      </c>
      <c r="E502" t="s">
        <v>67</v>
      </c>
      <c r="F502" t="s">
        <v>665</v>
      </c>
      <c r="G502" s="1">
        <v>0</v>
      </c>
      <c r="H502" s="1">
        <v>1951</v>
      </c>
      <c r="I502" s="1">
        <v>400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400</v>
      </c>
      <c r="P502" t="s">
        <v>1800</v>
      </c>
      <c r="Q502" s="2">
        <v>45420</v>
      </c>
      <c r="R502" t="s">
        <v>70</v>
      </c>
      <c r="S502">
        <v>0</v>
      </c>
      <c r="T502" t="s">
        <v>71</v>
      </c>
      <c r="U502" t="s">
        <v>72</v>
      </c>
      <c r="V502" s="1">
        <v>0</v>
      </c>
      <c r="W502" s="1">
        <v>0</v>
      </c>
      <c r="X502" s="1">
        <v>0</v>
      </c>
      <c r="AA502" t="s">
        <v>58</v>
      </c>
      <c r="AB502" s="1">
        <v>0</v>
      </c>
      <c r="AC502" s="4">
        <f>IF(ISNUMBER(MATCH(AD502, $AD$2:AD501, 0)), INDEX($AC$2:AC501, MATCH(AD502, $AD$2:AD501, 0)), MAX($AC$2:AC501)+1)</f>
        <v>2</v>
      </c>
      <c r="AD502" t="str">
        <f t="shared" si="24"/>
        <v>เชียงใหม่-พุทธมณฑลสาย 5</v>
      </c>
      <c r="AE502" t="s">
        <v>73</v>
      </c>
      <c r="AF502" s="1">
        <v>0</v>
      </c>
      <c r="AG502" s="1">
        <v>0</v>
      </c>
      <c r="AH502" s="1">
        <v>0</v>
      </c>
      <c r="AI502" t="s">
        <v>1801</v>
      </c>
      <c r="AJ502" s="1">
        <v>1</v>
      </c>
      <c r="AK502" s="1">
        <v>720</v>
      </c>
      <c r="AL502" s="1">
        <v>720</v>
      </c>
      <c r="AM502" s="1">
        <v>1</v>
      </c>
      <c r="AN502" s="1">
        <v>0</v>
      </c>
      <c r="AO502" s="1">
        <v>0</v>
      </c>
      <c r="AP502" s="1">
        <v>0</v>
      </c>
      <c r="AQ502" s="1">
        <v>0</v>
      </c>
      <c r="AR502" s="1">
        <v>2351</v>
      </c>
      <c r="AS502" s="1">
        <v>628.88499999999999</v>
      </c>
      <c r="AT502" s="1">
        <f>Table1[[#This Row],[รวมต้นทุนค่าเดินทาง]]+Table1[[#This Row],[รวมต้นทุนค่าซ่อม]]+Table1[[#This Row],[รวมค่าเสื่อม]]</f>
        <v>4975.2915854102239</v>
      </c>
      <c r="AU502" s="1">
        <f t="shared" si="22"/>
        <v>5026.5629662053279</v>
      </c>
      <c r="AV502" s="1" t="str" cm="1">
        <f t="array" ref="AV502">IF(AC502&lt;4, "เก็บ", IF(OR(AT502 &lt; PERCENTILE(IF($AC$2:$AC$5092=AC502, $AT$2:$AT$5092), 0.25) - 1.5 * (PERCENTILE(IF($AC$2:$AC$5092=AC502, $AT$2:$AT$5092), 0.75) - PERCENTILE(IF($AC$2:$AC$5092=AC502, $AT$2:$AT$5092), 0.25)), AT502 &gt; PERCENTILE(IF($AC$2:$AC$5092=AC502, $AT$2:$AT$5092), 0.75) + 1.5 * (PERCENTILE(IF($AC$2:$AC$5092=AC502, $AT$2:$AT$5092), 0.75) - PERCENTILE(IF($AC$2:$AC$5092=AC502, $AT$2:$AT$5092), 0.25))), "ตัด", "เก็บ"))</f>
        <v>เก็บ</v>
      </c>
      <c r="AW502" s="1">
        <f t="shared" si="23"/>
        <v>5026.5629662053279</v>
      </c>
      <c r="AX502" s="1">
        <v>4064.5059139663294</v>
      </c>
      <c r="AY502" s="1">
        <v>1995.4065854102239</v>
      </c>
    </row>
    <row r="503" spans="1:51" x14ac:dyDescent="0.2">
      <c r="A503" s="3">
        <v>45420</v>
      </c>
      <c r="B503">
        <v>45420</v>
      </c>
      <c r="C503" t="s">
        <v>1802</v>
      </c>
      <c r="D503" t="s">
        <v>66</v>
      </c>
      <c r="E503" t="s">
        <v>184</v>
      </c>
      <c r="F503" t="s">
        <v>1072</v>
      </c>
      <c r="G503" s="1">
        <v>2000</v>
      </c>
      <c r="H503" s="1">
        <v>5049</v>
      </c>
      <c r="I503" s="1">
        <v>1300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3300</v>
      </c>
      <c r="P503" t="s">
        <v>1803</v>
      </c>
      <c r="Q503" s="2">
        <v>45420</v>
      </c>
      <c r="R503" t="s">
        <v>55</v>
      </c>
      <c r="S503">
        <v>0</v>
      </c>
      <c r="T503" t="s">
        <v>71</v>
      </c>
      <c r="U503" t="s">
        <v>57</v>
      </c>
      <c r="V503" s="1">
        <v>3776</v>
      </c>
      <c r="W503" s="1">
        <v>1315</v>
      </c>
      <c r="X503" s="1">
        <v>0</v>
      </c>
      <c r="Y503" t="s">
        <v>71</v>
      </c>
      <c r="Z503" t="s">
        <v>57</v>
      </c>
      <c r="AA503" t="s">
        <v>58</v>
      </c>
      <c r="AB503" s="1">
        <v>0</v>
      </c>
      <c r="AC503" s="4">
        <f>IF(ISNUMBER(MATCH(AD503, $AD$2:AD502, 0)), INDEX($AC$2:AC502, MATCH(AD503, $AD$2:AD502, 0)), MAX($AC$2:AC502)+1)</f>
        <v>10</v>
      </c>
      <c r="AD503" t="str">
        <f t="shared" si="24"/>
        <v>เชียงใหม่-กองลอย</v>
      </c>
      <c r="AE503" t="s">
        <v>55</v>
      </c>
      <c r="AF503" s="1">
        <v>0</v>
      </c>
      <c r="AG503" s="1">
        <v>0</v>
      </c>
      <c r="AH503" s="1">
        <v>0</v>
      </c>
      <c r="AI503" t="s">
        <v>1804</v>
      </c>
      <c r="AJ503" s="1">
        <v>1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13440</v>
      </c>
      <c r="AS503" s="1">
        <v>95.393333333333345</v>
      </c>
      <c r="AT503" s="1">
        <f>Table1[[#This Row],[รวมต้นทุนค่าเดินทาง]]+Table1[[#This Row],[รวมต้นทุนค่าซ่อม]]+Table1[[#This Row],[รวมค่าเสื่อม]]</f>
        <v>14953.46056022409</v>
      </c>
      <c r="AU503" s="1">
        <f t="shared" si="22"/>
        <v>14957.32855761775</v>
      </c>
      <c r="AV503" s="1" t="str" cm="1">
        <f t="array" ref="AV503">IF(AC503&lt;4, "เก็บ", IF(OR(AT503 &lt; PERCENTILE(IF($AC$2:$AC$5092=AC503, $AT$2:$AT$5092), 0.25) - 1.5 * (PERCENTILE(IF($AC$2:$AC$5092=AC503, $AT$2:$AT$5092), 0.75) - PERCENTILE(IF($AC$2:$AC$5092=AC503, $AT$2:$AT$5092), 0.25)), AT503 &gt; PERCENTILE(IF($AC$2:$AC$5092=AC503, $AT$2:$AT$5092), 0.75) + 1.5 * (PERCENTILE(IF($AC$2:$AC$5092=AC503, $AT$2:$AT$5092), 0.75) - PERCENTILE(IF($AC$2:$AC$5092=AC503, $AT$2:$AT$5092), 0.25))), "ตัด", "เก็บ"))</f>
        <v>เก็บ</v>
      </c>
      <c r="AW503" s="1">
        <f t="shared" si="23"/>
        <v>14419.089162907676</v>
      </c>
      <c r="AX503" s="1">
        <v>15077.196593123563</v>
      </c>
      <c r="AY503" s="1">
        <v>1418.0672268907563</v>
      </c>
    </row>
    <row r="504" spans="1:51" x14ac:dyDescent="0.2">
      <c r="A504" s="3">
        <v>45420</v>
      </c>
      <c r="B504">
        <v>45420</v>
      </c>
      <c r="C504" t="s">
        <v>1805</v>
      </c>
      <c r="D504" t="s">
        <v>51</v>
      </c>
      <c r="E504" t="s">
        <v>61</v>
      </c>
      <c r="F504" t="s">
        <v>80</v>
      </c>
      <c r="G504" s="1">
        <v>4200</v>
      </c>
      <c r="H504" s="1">
        <v>2712</v>
      </c>
      <c r="I504" s="1">
        <v>1900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6100</v>
      </c>
      <c r="P504" t="s">
        <v>1806</v>
      </c>
      <c r="Q504" s="2">
        <v>45420</v>
      </c>
      <c r="R504" t="s">
        <v>55</v>
      </c>
      <c r="S504">
        <v>0</v>
      </c>
      <c r="T504" t="s">
        <v>56</v>
      </c>
      <c r="U504" t="s">
        <v>57</v>
      </c>
      <c r="V504" s="1">
        <v>2500</v>
      </c>
      <c r="W504" s="1">
        <v>0</v>
      </c>
      <c r="X504" s="1">
        <v>0</v>
      </c>
      <c r="AA504" t="s">
        <v>58</v>
      </c>
      <c r="AB504" s="1">
        <v>0</v>
      </c>
      <c r="AC504" s="4">
        <f>IF(ISNUMBER(MATCH(AD504, $AD$2:AD503, 0)), INDEX($AC$2:AC503, MATCH(AD504, $AD$2:AD503, 0)), MAX($AC$2:AC503)+1)</f>
        <v>1</v>
      </c>
      <c r="AD504" t="str">
        <f t="shared" si="24"/>
        <v>ท่าลี่-กองลอย</v>
      </c>
      <c r="AE504" t="s">
        <v>55</v>
      </c>
      <c r="AF504" s="1">
        <v>0</v>
      </c>
      <c r="AG504" s="1">
        <v>0</v>
      </c>
      <c r="AH504" s="1">
        <v>0</v>
      </c>
      <c r="AI504" t="s">
        <v>1807</v>
      </c>
      <c r="AJ504" s="1">
        <v>1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11312</v>
      </c>
      <c r="AS504" s="1">
        <v>17.12</v>
      </c>
      <c r="AT504" s="1">
        <f>Table1[[#This Row],[รวมต้นทุนค่าเดินทาง]]+Table1[[#This Row],[รวมต้นทุนค่าซ่อม]]+Table1[[#This Row],[รวมค่าเสื่อม]]</f>
        <v>12973.856842105264</v>
      </c>
      <c r="AU504" s="1">
        <f t="shared" si="22"/>
        <v>13953.293816562818</v>
      </c>
      <c r="AV504" s="1" t="str" cm="1">
        <f t="array" ref="AV504">IF(AC504&lt;4, "เก็บ", IF(OR(AT504 &lt; PERCENTILE(IF($AC$2:$AC$5092=AC504, $AT$2:$AT$5092), 0.25) - 1.5 * (PERCENTILE(IF($AC$2:$AC$5092=AC504, $AT$2:$AT$5092), 0.75) - PERCENTILE(IF($AC$2:$AC$5092=AC504, $AT$2:$AT$5092), 0.25)), AT504 &gt; PERCENTILE(IF($AC$2:$AC$5092=AC504, $AT$2:$AT$5092), 0.75) + 1.5 * (PERCENTILE(IF($AC$2:$AC$5092=AC504, $AT$2:$AT$5092), 0.75) - PERCENTILE(IF($AC$2:$AC$5092=AC504, $AT$2:$AT$5092), 0.25))), "ตัด", "เก็บ"))</f>
        <v>เก็บ</v>
      </c>
      <c r="AW504" s="1">
        <f t="shared" si="23"/>
        <v>13953.293816562818</v>
      </c>
      <c r="AX504" s="1">
        <v>14426.372718098486</v>
      </c>
      <c r="AY504" s="1">
        <v>1644.7368421052631</v>
      </c>
    </row>
    <row r="505" spans="1:51" x14ac:dyDescent="0.2">
      <c r="A505" s="3">
        <v>45420</v>
      </c>
      <c r="B505">
        <v>45420</v>
      </c>
      <c r="C505" t="s">
        <v>1808</v>
      </c>
      <c r="D505" t="s">
        <v>66</v>
      </c>
      <c r="E505" t="s">
        <v>84</v>
      </c>
      <c r="F505" t="s">
        <v>112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724</v>
      </c>
      <c r="O505" s="1">
        <v>724</v>
      </c>
      <c r="P505" t="s">
        <v>1809</v>
      </c>
      <c r="Q505" s="2">
        <v>45420</v>
      </c>
      <c r="R505" t="s">
        <v>55</v>
      </c>
      <c r="S505">
        <v>0</v>
      </c>
      <c r="T505" t="s">
        <v>87</v>
      </c>
      <c r="U505" t="s">
        <v>71</v>
      </c>
      <c r="V505" s="1">
        <v>0</v>
      </c>
      <c r="W505" s="1">
        <v>629</v>
      </c>
      <c r="X505" s="1">
        <v>0</v>
      </c>
      <c r="Y505" t="s">
        <v>108</v>
      </c>
      <c r="Z505" t="s">
        <v>71</v>
      </c>
      <c r="AA505" t="s">
        <v>504</v>
      </c>
      <c r="AB505" s="1">
        <v>0</v>
      </c>
      <c r="AC505" s="4">
        <f>IF(ISNUMBER(MATCH(AD505, $AD$2:AD504, 0)), INDEX($AC$2:AC504, MATCH(AD505, $AD$2:AD504, 0)), MAX($AC$2:AC504)+1)</f>
        <v>6</v>
      </c>
      <c r="AD505" t="str">
        <f t="shared" si="24"/>
        <v>เชียงราย-เชียงใหม่</v>
      </c>
      <c r="AE505" t="s">
        <v>55</v>
      </c>
      <c r="AF505" s="1">
        <v>0</v>
      </c>
      <c r="AG505" s="1">
        <v>0</v>
      </c>
      <c r="AH505" s="1">
        <v>0</v>
      </c>
      <c r="AI505" t="s">
        <v>1810</v>
      </c>
      <c r="AJ505" s="1">
        <v>1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1353</v>
      </c>
      <c r="AS505" s="1">
        <v>173.17425136612019</v>
      </c>
      <c r="AT505" s="1">
        <f>Table1[[#This Row],[รวมต้นทุนค่าเดินทาง]]+Table1[[#This Row],[รวมต้นทุนค่าซ่อม]]+Table1[[#This Row],[รวมค่าเสื่อม]]</f>
        <v>3141.0067872512877</v>
      </c>
      <c r="AU505" s="1">
        <f t="shared" si="22"/>
        <v>4428.3346813776061</v>
      </c>
      <c r="AV505" s="1" t="str" cm="1">
        <f t="array" ref="AV505">IF(AC505&lt;4, "เก็บ", IF(OR(AT505 &lt; PERCENTILE(IF($AC$2:$AC$5092=AC505, $AT$2:$AT$5092), 0.25) - 1.5 * (PERCENTILE(IF($AC$2:$AC$5092=AC505, $AT$2:$AT$5092), 0.75) - PERCENTILE(IF($AC$2:$AC$5092=AC505, $AT$2:$AT$5092), 0.25)), AT505 &gt; PERCENTILE(IF($AC$2:$AC$5092=AC505, $AT$2:$AT$5092), 0.75) + 1.5 * (PERCENTILE(IF($AC$2:$AC$5092=AC505, $AT$2:$AT$5092), 0.75) - PERCENTILE(IF($AC$2:$AC$5092=AC505, $AT$2:$AT$5092), 0.25))), "ตัด", "เก็บ"))</f>
        <v>เก็บ</v>
      </c>
      <c r="AW505" s="1">
        <f t="shared" si="23"/>
        <v>3873.7679454274344</v>
      </c>
      <c r="AX505" s="1">
        <v>2781.4385174989698</v>
      </c>
      <c r="AY505" s="1">
        <v>1614.8325358851675</v>
      </c>
    </row>
    <row r="506" spans="1:51" x14ac:dyDescent="0.2">
      <c r="A506" s="3">
        <v>45421</v>
      </c>
      <c r="B506">
        <v>45421</v>
      </c>
      <c r="C506" t="s">
        <v>1811</v>
      </c>
      <c r="D506" t="s">
        <v>66</v>
      </c>
      <c r="E506" t="s">
        <v>67</v>
      </c>
      <c r="F506" t="s">
        <v>328</v>
      </c>
      <c r="G506" s="1">
        <v>0</v>
      </c>
      <c r="H506" s="1">
        <v>0</v>
      </c>
      <c r="I506" s="1">
        <v>500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500</v>
      </c>
      <c r="P506" t="s">
        <v>1812</v>
      </c>
      <c r="Q506" s="2">
        <v>45421</v>
      </c>
      <c r="R506" t="s">
        <v>70</v>
      </c>
      <c r="S506">
        <v>0</v>
      </c>
      <c r="T506" t="s">
        <v>71</v>
      </c>
      <c r="U506" t="s">
        <v>72</v>
      </c>
      <c r="V506" s="1">
        <v>0</v>
      </c>
      <c r="W506" s="1">
        <v>0</v>
      </c>
      <c r="X506" s="1">
        <v>0</v>
      </c>
      <c r="AA506" t="s">
        <v>58</v>
      </c>
      <c r="AB506" s="1">
        <v>0</v>
      </c>
      <c r="AC506" s="4">
        <f>IF(ISNUMBER(MATCH(AD506, $AD$2:AD505, 0)), INDEX($AC$2:AC505, MATCH(AD506, $AD$2:AD505, 0)), MAX($AC$2:AC505)+1)</f>
        <v>2</v>
      </c>
      <c r="AD506" t="str">
        <f t="shared" si="24"/>
        <v>เชียงใหม่-พุทธมณฑลสาย 5</v>
      </c>
      <c r="AE506" t="s">
        <v>73</v>
      </c>
      <c r="AF506" s="1">
        <v>0</v>
      </c>
      <c r="AG506" s="1">
        <v>0</v>
      </c>
      <c r="AH506" s="1">
        <v>0</v>
      </c>
      <c r="AI506" t="s">
        <v>1813</v>
      </c>
      <c r="AJ506" s="1">
        <v>1</v>
      </c>
      <c r="AK506" s="1">
        <v>720</v>
      </c>
      <c r="AL506" s="1">
        <v>720</v>
      </c>
      <c r="AM506" s="1">
        <v>1</v>
      </c>
      <c r="AN506" s="1">
        <v>0</v>
      </c>
      <c r="AO506" s="1">
        <v>0</v>
      </c>
      <c r="AP506" s="1">
        <v>0</v>
      </c>
      <c r="AQ506" s="1">
        <v>0</v>
      </c>
      <c r="AR506" s="1">
        <v>500</v>
      </c>
      <c r="AS506" s="1">
        <v>1896.86</v>
      </c>
      <c r="AT506" s="1">
        <f>Table1[[#This Row],[รวมต้นทุนค่าเดินทาง]]+Table1[[#This Row],[รวมต้นทุนค่าซ่อม]]+Table1[[#This Row],[รวมค่าเสื่อม]]</f>
        <v>3458.3679365079361</v>
      </c>
      <c r="AU506" s="1">
        <f t="shared" si="22"/>
        <v>5026.5629662053279</v>
      </c>
      <c r="AV506" s="1" t="str" cm="1">
        <f t="array" ref="AV506">IF(AC506&lt;4, "เก็บ", IF(OR(AT506 &lt; PERCENTILE(IF($AC$2:$AC$5092=AC506, $AT$2:$AT$5092), 0.25) - 1.5 * (PERCENTILE(IF($AC$2:$AC$5092=AC506, $AT$2:$AT$5092), 0.75) - PERCENTILE(IF($AC$2:$AC$5092=AC506, $AT$2:$AT$5092), 0.25)), AT506 &gt; PERCENTILE(IF($AC$2:$AC$5092=AC506, $AT$2:$AT$5092), 0.75) + 1.5 * (PERCENTILE(IF($AC$2:$AC$5092=AC506, $AT$2:$AT$5092), 0.75) - PERCENTILE(IF($AC$2:$AC$5092=AC506, $AT$2:$AT$5092), 0.25))), "ตัด", "เก็บ"))</f>
        <v>เก็บ</v>
      </c>
      <c r="AW506" s="1">
        <f t="shared" si="23"/>
        <v>5026.5629662053279</v>
      </c>
      <c r="AX506" s="1">
        <v>4064.5059139663294</v>
      </c>
      <c r="AY506" s="1">
        <v>1061.5079365079366</v>
      </c>
    </row>
    <row r="507" spans="1:51" x14ac:dyDescent="0.2">
      <c r="A507" s="3">
        <v>45421</v>
      </c>
      <c r="B507">
        <v>45421</v>
      </c>
      <c r="C507" t="s">
        <v>1814</v>
      </c>
      <c r="D507" t="s">
        <v>66</v>
      </c>
      <c r="E507" t="s">
        <v>67</v>
      </c>
      <c r="F507" t="s">
        <v>232</v>
      </c>
      <c r="G507" s="1">
        <v>0</v>
      </c>
      <c r="H507" s="1">
        <v>975</v>
      </c>
      <c r="I507" s="1">
        <v>400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400</v>
      </c>
      <c r="P507" t="s">
        <v>1815</v>
      </c>
      <c r="Q507" s="2">
        <v>45421</v>
      </c>
      <c r="R507" t="s">
        <v>70</v>
      </c>
      <c r="S507">
        <v>0</v>
      </c>
      <c r="T507" t="s">
        <v>71</v>
      </c>
      <c r="U507" t="s">
        <v>93</v>
      </c>
      <c r="V507" s="1">
        <v>0</v>
      </c>
      <c r="W507" s="1">
        <v>0</v>
      </c>
      <c r="X507" s="1">
        <v>0</v>
      </c>
      <c r="AA507" t="s">
        <v>58</v>
      </c>
      <c r="AB507" s="1">
        <v>0</v>
      </c>
      <c r="AC507" s="4">
        <f>IF(ISNUMBER(MATCH(AD507, $AD$2:AD506, 0)), INDEX($AC$2:AC506, MATCH(AD507, $AD$2:AD506, 0)), MAX($AC$2:AC506)+1)</f>
        <v>4</v>
      </c>
      <c r="AD507" t="str">
        <f t="shared" si="24"/>
        <v>เชียงใหม่-ตลาดไท</v>
      </c>
      <c r="AE507" t="s">
        <v>73</v>
      </c>
      <c r="AF507" s="1">
        <v>0</v>
      </c>
      <c r="AG507" s="1">
        <v>0</v>
      </c>
      <c r="AH507" s="1">
        <v>0</v>
      </c>
      <c r="AI507" t="s">
        <v>1816</v>
      </c>
      <c r="AJ507" s="1">
        <v>1</v>
      </c>
      <c r="AK507" s="1">
        <v>720</v>
      </c>
      <c r="AL507" s="1">
        <v>720</v>
      </c>
      <c r="AM507" s="1">
        <v>1</v>
      </c>
      <c r="AN507" s="1">
        <v>0</v>
      </c>
      <c r="AO507" s="1">
        <v>0</v>
      </c>
      <c r="AP507" s="1">
        <v>0</v>
      </c>
      <c r="AQ507" s="1">
        <v>0</v>
      </c>
      <c r="AR507" s="1">
        <v>1375</v>
      </c>
      <c r="AS507" s="1">
        <v>107.52571428571429</v>
      </c>
      <c r="AT507" s="1">
        <f>Table1[[#This Row],[รวมต้นทุนค่าเดินทาง]]+Table1[[#This Row],[รวมต้นทุนค่าซ่อม]]+Table1[[#This Row],[รวมค่าเสื่อม]]</f>
        <v>3126.4032653061222</v>
      </c>
      <c r="AU507" s="1">
        <f t="shared" si="22"/>
        <v>4256.109283997258</v>
      </c>
      <c r="AV507" s="1" t="str" cm="1">
        <f t="array" ref="AV507">IF(AC507&lt;4, "เก็บ", IF(OR(AT507 &lt; PERCENTILE(IF($AC$2:$AC$5092=AC507, $AT$2:$AT$5092), 0.25) - 1.5 * (PERCENTILE(IF($AC$2:$AC$5092=AC507, $AT$2:$AT$5092), 0.75) - PERCENTILE(IF($AC$2:$AC$5092=AC507, $AT$2:$AT$5092), 0.25)), AT507 &gt; PERCENTILE(IF($AC$2:$AC$5092=AC507, $AT$2:$AT$5092), 0.75) + 1.5 * (PERCENTILE(IF($AC$2:$AC$5092=AC507, $AT$2:$AT$5092), 0.75) - PERCENTILE(IF($AC$2:$AC$5092=AC507, $AT$2:$AT$5092), 0.25))), "ตัด", "เก็บ"))</f>
        <v>เก็บ</v>
      </c>
      <c r="AW507" s="1">
        <f t="shared" si="23"/>
        <v>3807.0727671795808</v>
      </c>
      <c r="AX507" s="1">
        <v>2335.0230876608157</v>
      </c>
      <c r="AY507" s="1">
        <v>1643.8775510204082</v>
      </c>
    </row>
    <row r="508" spans="1:51" x14ac:dyDescent="0.2">
      <c r="A508" s="3">
        <v>45421</v>
      </c>
      <c r="B508">
        <v>45421</v>
      </c>
      <c r="C508" t="s">
        <v>1817</v>
      </c>
      <c r="D508" t="s">
        <v>66</v>
      </c>
      <c r="E508" t="s">
        <v>124</v>
      </c>
      <c r="F508" t="s">
        <v>388</v>
      </c>
      <c r="G508" s="1">
        <v>0</v>
      </c>
      <c r="H508" s="1">
        <v>976</v>
      </c>
      <c r="I508" s="1">
        <v>400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400</v>
      </c>
      <c r="P508" t="s">
        <v>1818</v>
      </c>
      <c r="Q508" s="2">
        <v>45421</v>
      </c>
      <c r="R508" t="s">
        <v>70</v>
      </c>
      <c r="S508">
        <v>0</v>
      </c>
      <c r="T508" t="s">
        <v>71</v>
      </c>
      <c r="U508" t="s">
        <v>93</v>
      </c>
      <c r="V508" s="1">
        <v>0</v>
      </c>
      <c r="W508" s="1">
        <v>0</v>
      </c>
      <c r="X508" s="1">
        <v>0</v>
      </c>
      <c r="AA508" t="s">
        <v>58</v>
      </c>
      <c r="AB508" s="1">
        <v>0</v>
      </c>
      <c r="AC508" s="4">
        <f>IF(ISNUMBER(MATCH(AD508, $AD$2:AD507, 0)), INDEX($AC$2:AC507, MATCH(AD508, $AD$2:AD507, 0)), MAX($AC$2:AC507)+1)</f>
        <v>4</v>
      </c>
      <c r="AD508" t="str">
        <f t="shared" si="24"/>
        <v>เชียงใหม่-ตลาดไท</v>
      </c>
      <c r="AE508" t="s">
        <v>73</v>
      </c>
      <c r="AF508" s="1">
        <v>0</v>
      </c>
      <c r="AG508" s="1">
        <v>0</v>
      </c>
      <c r="AH508" s="1">
        <v>0</v>
      </c>
      <c r="AI508" t="s">
        <v>1819</v>
      </c>
      <c r="AJ508" s="1">
        <v>1</v>
      </c>
      <c r="AK508" s="1">
        <v>720</v>
      </c>
      <c r="AL508" s="1">
        <v>720</v>
      </c>
      <c r="AM508" s="1">
        <v>1</v>
      </c>
      <c r="AN508" s="1">
        <v>0</v>
      </c>
      <c r="AO508" s="1">
        <v>0</v>
      </c>
      <c r="AP508" s="1">
        <v>0</v>
      </c>
      <c r="AQ508" s="1">
        <v>0</v>
      </c>
      <c r="AR508" s="1">
        <v>1376</v>
      </c>
      <c r="AS508" s="1">
        <v>0</v>
      </c>
      <c r="AT508" s="1">
        <f>Table1[[#This Row],[รวมต้นทุนค่าเดินทาง]]+Table1[[#This Row],[รวมต้นทุนค่าซ่อม]]+Table1[[#This Row],[รวมค่าเสื่อม]]</f>
        <v>3180.0540540540542</v>
      </c>
      <c r="AU508" s="1">
        <f t="shared" si="22"/>
        <v>4256.109283997258</v>
      </c>
      <c r="AV508" s="1" t="str" cm="1">
        <f t="array" ref="AV508">IF(AC508&lt;4, "เก็บ", IF(OR(AT508 &lt; PERCENTILE(IF($AC$2:$AC$5092=AC508, $AT$2:$AT$5092), 0.25) - 1.5 * (PERCENTILE(IF($AC$2:$AC$5092=AC508, $AT$2:$AT$5092), 0.75) - PERCENTILE(IF($AC$2:$AC$5092=AC508, $AT$2:$AT$5092), 0.25)), AT508 &gt; PERCENTILE(IF($AC$2:$AC$5092=AC508, $AT$2:$AT$5092), 0.75) + 1.5 * (PERCENTILE(IF($AC$2:$AC$5092=AC508, $AT$2:$AT$5092), 0.75) - PERCENTILE(IF($AC$2:$AC$5092=AC508, $AT$2:$AT$5092), 0.25))), "ตัด", "เก็บ"))</f>
        <v>เก็บ</v>
      </c>
      <c r="AW508" s="1">
        <f t="shared" si="23"/>
        <v>3807.0727671795808</v>
      </c>
      <c r="AX508" s="1">
        <v>2335.0230876608157</v>
      </c>
      <c r="AY508" s="1">
        <v>1804.0540540540542</v>
      </c>
    </row>
    <row r="509" spans="1:51" x14ac:dyDescent="0.2">
      <c r="A509" s="3">
        <v>45421</v>
      </c>
      <c r="B509">
        <v>45421</v>
      </c>
      <c r="C509" t="s">
        <v>1820</v>
      </c>
      <c r="D509" t="s">
        <v>51</v>
      </c>
      <c r="E509" t="s">
        <v>61</v>
      </c>
      <c r="F509" t="s">
        <v>367</v>
      </c>
      <c r="G509" s="1">
        <v>2700</v>
      </c>
      <c r="H509" s="1">
        <v>4212</v>
      </c>
      <c r="I509" s="1">
        <v>1900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4600</v>
      </c>
      <c r="P509" t="s">
        <v>1821</v>
      </c>
      <c r="Q509" s="2">
        <v>45421</v>
      </c>
      <c r="R509" t="s">
        <v>55</v>
      </c>
      <c r="S509">
        <v>0</v>
      </c>
      <c r="T509" t="s">
        <v>56</v>
      </c>
      <c r="U509" t="s">
        <v>57</v>
      </c>
      <c r="V509" s="1">
        <v>2500</v>
      </c>
      <c r="W509" s="1">
        <v>0</v>
      </c>
      <c r="X509" s="1">
        <v>0</v>
      </c>
      <c r="AA509" t="s">
        <v>58</v>
      </c>
      <c r="AB509" s="1">
        <v>0</v>
      </c>
      <c r="AC509" s="4">
        <f>IF(ISNUMBER(MATCH(AD509, $AD$2:AD508, 0)), INDEX($AC$2:AC508, MATCH(AD509, $AD$2:AD508, 0)), MAX($AC$2:AC508)+1)</f>
        <v>1</v>
      </c>
      <c r="AD509" t="str">
        <f t="shared" si="24"/>
        <v>ท่าลี่-กองลอย</v>
      </c>
      <c r="AE509" t="s">
        <v>55</v>
      </c>
      <c r="AF509" s="1">
        <v>0</v>
      </c>
      <c r="AG509" s="1">
        <v>0</v>
      </c>
      <c r="AH509" s="1">
        <v>0</v>
      </c>
      <c r="AI509" t="s">
        <v>1822</v>
      </c>
      <c r="AJ509" s="1">
        <v>1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11312</v>
      </c>
      <c r="AS509" s="1">
        <v>14.266666666666669</v>
      </c>
      <c r="AT509" s="1">
        <f>Table1[[#This Row],[รวมต้นทุนค่าเดินทาง]]+Table1[[#This Row],[รวมต้นทุนค่าซ่อม]]+Table1[[#This Row],[รวมค่าเสื่อม]]</f>
        <v>12838.363440860216</v>
      </c>
      <c r="AU509" s="1">
        <f t="shared" si="22"/>
        <v>13953.293816562818</v>
      </c>
      <c r="AV509" s="1" t="str" cm="1">
        <f t="array" ref="AV509">IF(AC509&lt;4, "เก็บ", IF(OR(AT509 &lt; PERCENTILE(IF($AC$2:$AC$5092=AC509, $AT$2:$AT$5092), 0.25) - 1.5 * (PERCENTILE(IF($AC$2:$AC$5092=AC509, $AT$2:$AT$5092), 0.75) - PERCENTILE(IF($AC$2:$AC$5092=AC509, $AT$2:$AT$5092), 0.25)), AT509 &gt; PERCENTILE(IF($AC$2:$AC$5092=AC509, $AT$2:$AT$5092), 0.75) + 1.5 * (PERCENTILE(IF($AC$2:$AC$5092=AC509, $AT$2:$AT$5092), 0.75) - PERCENTILE(IF($AC$2:$AC$5092=AC509, $AT$2:$AT$5092), 0.25))), "ตัด", "เก็บ"))</f>
        <v>เก็บ</v>
      </c>
      <c r="AW509" s="1">
        <f t="shared" si="23"/>
        <v>13953.293816562818</v>
      </c>
      <c r="AX509" s="1">
        <v>14426.372718098486</v>
      </c>
      <c r="AY509" s="1">
        <v>1512.0967741935483</v>
      </c>
    </row>
    <row r="510" spans="1:51" x14ac:dyDescent="0.2">
      <c r="A510" s="3">
        <v>45421</v>
      </c>
      <c r="B510">
        <v>45421</v>
      </c>
      <c r="C510" t="s">
        <v>1823</v>
      </c>
      <c r="D510" t="s">
        <v>66</v>
      </c>
      <c r="E510" t="s">
        <v>105</v>
      </c>
      <c r="F510" t="s">
        <v>106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755</v>
      </c>
      <c r="O510" s="1">
        <v>755</v>
      </c>
      <c r="P510" t="s">
        <v>1824</v>
      </c>
      <c r="Q510" s="2">
        <v>45421</v>
      </c>
      <c r="R510" t="s">
        <v>55</v>
      </c>
      <c r="S510">
        <v>0</v>
      </c>
      <c r="T510" t="s">
        <v>87</v>
      </c>
      <c r="U510" t="s">
        <v>71</v>
      </c>
      <c r="V510" s="1">
        <v>0</v>
      </c>
      <c r="W510" s="1">
        <v>661</v>
      </c>
      <c r="X510" s="1">
        <v>0</v>
      </c>
      <c r="Y510" t="s">
        <v>71</v>
      </c>
      <c r="Z510" t="s">
        <v>108</v>
      </c>
      <c r="AA510" t="s">
        <v>1133</v>
      </c>
      <c r="AB510" s="1">
        <v>0</v>
      </c>
      <c r="AC510" s="4">
        <f>IF(ISNUMBER(MATCH(AD510, $AD$2:AD509, 0)), INDEX($AC$2:AC509, MATCH(AD510, $AD$2:AD509, 0)), MAX($AC$2:AC509)+1)</f>
        <v>6</v>
      </c>
      <c r="AD510" t="str">
        <f t="shared" si="24"/>
        <v>เชียงราย-เชียงใหม่</v>
      </c>
      <c r="AE510" t="s">
        <v>55</v>
      </c>
      <c r="AF510" s="1">
        <v>0</v>
      </c>
      <c r="AG510" s="1">
        <v>0</v>
      </c>
      <c r="AH510" s="1">
        <v>0</v>
      </c>
      <c r="AI510" t="s">
        <v>1825</v>
      </c>
      <c r="AJ510" s="1">
        <v>1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1416</v>
      </c>
      <c r="AS510" s="1">
        <v>129.80950000000001</v>
      </c>
      <c r="AT510" s="1">
        <f>Table1[[#This Row],[รวมต้นทุนค่าเดินทาง]]+Table1[[#This Row],[รวมต้นทุนค่าซ่อม]]+Table1[[#This Row],[รวมค่าเสื่อม]]</f>
        <v>3090.8738776824034</v>
      </c>
      <c r="AU510" s="1">
        <f t="shared" si="22"/>
        <v>4428.3346813776061</v>
      </c>
      <c r="AV510" s="1" t="str" cm="1">
        <f t="array" ref="AV510">IF(AC510&lt;4, "เก็บ", IF(OR(AT510 &lt; PERCENTILE(IF($AC$2:$AC$5092=AC510, $AT$2:$AT$5092), 0.25) - 1.5 * (PERCENTILE(IF($AC$2:$AC$5092=AC510, $AT$2:$AT$5092), 0.75) - PERCENTILE(IF($AC$2:$AC$5092=AC510, $AT$2:$AT$5092), 0.25)), AT510 &gt; PERCENTILE(IF($AC$2:$AC$5092=AC510, $AT$2:$AT$5092), 0.75) + 1.5 * (PERCENTILE(IF($AC$2:$AC$5092=AC510, $AT$2:$AT$5092), 0.75) - PERCENTILE(IF($AC$2:$AC$5092=AC510, $AT$2:$AT$5092), 0.25))), "ตัด", "เก็บ"))</f>
        <v>เก็บ</v>
      </c>
      <c r="AW510" s="1">
        <f t="shared" si="23"/>
        <v>3873.7679454274344</v>
      </c>
      <c r="AX510" s="1">
        <v>2781.4385174989698</v>
      </c>
      <c r="AY510" s="1">
        <v>1545.0643776824033</v>
      </c>
    </row>
    <row r="511" spans="1:51" x14ac:dyDescent="0.2">
      <c r="A511" s="3">
        <v>45421</v>
      </c>
      <c r="B511">
        <v>45421</v>
      </c>
      <c r="C511" t="s">
        <v>1826</v>
      </c>
      <c r="D511" t="s">
        <v>66</v>
      </c>
      <c r="E511" t="s">
        <v>184</v>
      </c>
      <c r="F511" t="s">
        <v>520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t="s">
        <v>1827</v>
      </c>
      <c r="Q511" s="2">
        <v>45421</v>
      </c>
      <c r="R511" t="s">
        <v>55</v>
      </c>
      <c r="S511">
        <v>0</v>
      </c>
      <c r="T511" t="s">
        <v>114</v>
      </c>
      <c r="U511" t="s">
        <v>71</v>
      </c>
      <c r="V511" s="1">
        <v>0</v>
      </c>
      <c r="W511" s="1">
        <v>1636</v>
      </c>
      <c r="X511" s="1">
        <v>0</v>
      </c>
      <c r="Y511" t="s">
        <v>114</v>
      </c>
      <c r="Z511" t="s">
        <v>71</v>
      </c>
      <c r="AA511" t="s">
        <v>1828</v>
      </c>
      <c r="AB511" s="1">
        <v>0</v>
      </c>
      <c r="AC511" s="4">
        <f>IF(ISNUMBER(MATCH(AD511, $AD$2:AD510, 0)), INDEX($AC$2:AC510, MATCH(AD511, $AD$2:AD510, 0)), MAX($AC$2:AC510)+1)</f>
        <v>7</v>
      </c>
      <c r="AD511" t="str">
        <f t="shared" si="24"/>
        <v>แม่สาย-เชียงใหม่</v>
      </c>
      <c r="AE511" t="s">
        <v>55</v>
      </c>
      <c r="AF511" s="1">
        <v>0</v>
      </c>
      <c r="AG511" s="1">
        <v>0</v>
      </c>
      <c r="AH511" s="1">
        <v>0</v>
      </c>
      <c r="AI511" t="s">
        <v>1829</v>
      </c>
      <c r="AJ511" s="1">
        <v>1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1636</v>
      </c>
      <c r="AS511" s="1">
        <v>77.150000000000006</v>
      </c>
      <c r="AT511" s="1">
        <f>Table1[[#This Row],[รวมต้นทุนค่าเดินทาง]]+Table1[[#This Row],[รวมต้นทุนค่าซ่อม]]+Table1[[#This Row],[รวมค่าเสื่อม]]</f>
        <v>3206.5128318584075</v>
      </c>
      <c r="AU511" s="1">
        <f t="shared" si="22"/>
        <v>4610.750953896033</v>
      </c>
      <c r="AV511" s="1" t="str" cm="1">
        <f t="array" ref="AV511">IF(AC511&lt;4, "เก็บ", IF(OR(AT511 &lt; PERCENTILE(IF($AC$2:$AC$5092=AC511, $AT$2:$AT$5092), 0.25) - 1.5 * (PERCENTILE(IF($AC$2:$AC$5092=AC511, $AT$2:$AT$5092), 0.75) - PERCENTILE(IF($AC$2:$AC$5092=AC511, $AT$2:$AT$5092), 0.25)), AT511 &gt; PERCENTILE(IF($AC$2:$AC$5092=AC511, $AT$2:$AT$5092), 0.75) + 1.5 * (PERCENTILE(IF($AC$2:$AC$5092=AC511, $AT$2:$AT$5092), 0.75) - PERCENTILE(IF($AC$2:$AC$5092=AC511, $AT$2:$AT$5092), 0.25))), "ตัด", "เก็บ"))</f>
        <v>เก็บ</v>
      </c>
      <c r="AW511" s="1">
        <f t="shared" si="23"/>
        <v>3940.0604671629926</v>
      </c>
      <c r="AX511" s="1">
        <v>3152.7453177985908</v>
      </c>
      <c r="AY511" s="1">
        <v>1493.3628318584072</v>
      </c>
    </row>
    <row r="512" spans="1:51" x14ac:dyDescent="0.2">
      <c r="A512" s="3">
        <v>45421</v>
      </c>
      <c r="B512">
        <v>45421</v>
      </c>
      <c r="C512" t="s">
        <v>1830</v>
      </c>
      <c r="D512" t="s">
        <v>66</v>
      </c>
      <c r="E512" t="s">
        <v>148</v>
      </c>
      <c r="F512" t="s">
        <v>220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t="s">
        <v>1831</v>
      </c>
      <c r="Q512" s="2">
        <v>45423</v>
      </c>
      <c r="R512" t="s">
        <v>55</v>
      </c>
      <c r="S512">
        <v>0</v>
      </c>
      <c r="T512" t="s">
        <v>114</v>
      </c>
      <c r="U512" t="s">
        <v>71</v>
      </c>
      <c r="V512" s="1">
        <v>0</v>
      </c>
      <c r="W512" s="1">
        <v>1447</v>
      </c>
      <c r="X512" s="1">
        <v>0</v>
      </c>
      <c r="Y512" t="s">
        <v>114</v>
      </c>
      <c r="Z512" t="s">
        <v>71</v>
      </c>
      <c r="AA512" t="s">
        <v>1832</v>
      </c>
      <c r="AB512" s="1">
        <v>0</v>
      </c>
      <c r="AC512" s="4">
        <f>IF(ISNUMBER(MATCH(AD512, $AD$2:AD511, 0)), INDEX($AC$2:AC511, MATCH(AD512, $AD$2:AD511, 0)), MAX($AC$2:AC511)+1)</f>
        <v>7</v>
      </c>
      <c r="AD512" t="str">
        <f t="shared" si="24"/>
        <v>แม่สาย-เชียงใหม่</v>
      </c>
      <c r="AE512" t="s">
        <v>55</v>
      </c>
      <c r="AF512" s="1">
        <v>0</v>
      </c>
      <c r="AG512" s="1">
        <v>0</v>
      </c>
      <c r="AH512" s="1">
        <v>0</v>
      </c>
      <c r="AI512" t="s">
        <v>1833</v>
      </c>
      <c r="AJ512" s="1">
        <v>1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1447</v>
      </c>
      <c r="AS512" s="1">
        <v>1385.3857142857139</v>
      </c>
      <c r="AT512" s="1">
        <f>Table1[[#This Row],[รวมต้นทุนค่าเดินทาง]]+Table1[[#This Row],[รวมต้นทุนค่าซ่อม]]+Table1[[#This Row],[รวมค่าเสื่อม]]</f>
        <v>4225.2428571428572</v>
      </c>
      <c r="AU512" s="1">
        <f t="shared" si="22"/>
        <v>4610.750953896033</v>
      </c>
      <c r="AV512" s="1" t="str" cm="1">
        <f t="array" ref="AV512">IF(AC512&lt;4, "เก็บ", IF(OR(AT512 &lt; PERCENTILE(IF($AC$2:$AC$5092=AC512, $AT$2:$AT$5092), 0.25) - 1.5 * (PERCENTILE(IF($AC$2:$AC$5092=AC512, $AT$2:$AT$5092), 0.75) - PERCENTILE(IF($AC$2:$AC$5092=AC512, $AT$2:$AT$5092), 0.25)), AT512 &gt; PERCENTILE(IF($AC$2:$AC$5092=AC512, $AT$2:$AT$5092), 0.75) + 1.5 * (PERCENTILE(IF($AC$2:$AC$5092=AC512, $AT$2:$AT$5092), 0.75) - PERCENTILE(IF($AC$2:$AC$5092=AC512, $AT$2:$AT$5092), 0.25))), "ตัด", "เก็บ"))</f>
        <v>เก็บ</v>
      </c>
      <c r="AW512" s="1">
        <f t="shared" si="23"/>
        <v>3940.0604671629926</v>
      </c>
      <c r="AX512" s="1">
        <v>3152.7453177985908</v>
      </c>
      <c r="AY512" s="1">
        <v>1392.8571428571429</v>
      </c>
    </row>
    <row r="513" spans="1:51" x14ac:dyDescent="0.2">
      <c r="A513" s="3">
        <v>45422</v>
      </c>
      <c r="B513">
        <v>45422</v>
      </c>
      <c r="C513" t="s">
        <v>1834</v>
      </c>
      <c r="D513" t="s">
        <v>66</v>
      </c>
      <c r="E513" t="s">
        <v>124</v>
      </c>
      <c r="F513" t="s">
        <v>420</v>
      </c>
      <c r="G513" s="1">
        <v>0</v>
      </c>
      <c r="H513" s="1">
        <v>1023</v>
      </c>
      <c r="I513" s="1">
        <v>500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500</v>
      </c>
      <c r="P513" t="s">
        <v>1835</v>
      </c>
      <c r="Q513" s="2">
        <v>45422</v>
      </c>
      <c r="R513" t="s">
        <v>70</v>
      </c>
      <c r="S513">
        <v>0</v>
      </c>
      <c r="T513" t="s">
        <v>71</v>
      </c>
      <c r="U513" t="s">
        <v>161</v>
      </c>
      <c r="V513" s="1">
        <v>0</v>
      </c>
      <c r="W513" s="1">
        <v>0</v>
      </c>
      <c r="X513" s="1">
        <v>0</v>
      </c>
      <c r="AA513" t="s">
        <v>58</v>
      </c>
      <c r="AB513" s="1">
        <v>0</v>
      </c>
      <c r="AC513" s="4">
        <f>IF(ISNUMBER(MATCH(AD513, $AD$2:AD512, 0)), INDEX($AC$2:AC512, MATCH(AD513, $AD$2:AD512, 0)), MAX($AC$2:AC512)+1)</f>
        <v>9</v>
      </c>
      <c r="AD513" t="str">
        <f t="shared" si="24"/>
        <v>เชียงใหม่-พุทธมณฑลสาย 2</v>
      </c>
      <c r="AE513" t="s">
        <v>73</v>
      </c>
      <c r="AF513" s="1">
        <v>0</v>
      </c>
      <c r="AG513" s="1">
        <v>0</v>
      </c>
      <c r="AH513" s="1">
        <v>0</v>
      </c>
      <c r="AI513" t="s">
        <v>1836</v>
      </c>
      <c r="AJ513" s="1">
        <v>1</v>
      </c>
      <c r="AK513" s="1">
        <v>720</v>
      </c>
      <c r="AL513" s="1">
        <v>720</v>
      </c>
      <c r="AM513" s="1">
        <v>1</v>
      </c>
      <c r="AN513" s="1">
        <v>0</v>
      </c>
      <c r="AO513" s="1">
        <v>0</v>
      </c>
      <c r="AP513" s="1">
        <v>0</v>
      </c>
      <c r="AQ513" s="1">
        <v>0</v>
      </c>
      <c r="AR513" s="1">
        <v>1523</v>
      </c>
      <c r="AS513" s="1">
        <v>188.03</v>
      </c>
      <c r="AT513" s="1">
        <f>Table1[[#This Row],[รวมต้นทุนค่าเดินทาง]]+Table1[[#This Row],[รวมต้นทุนค่าซ่อม]]+Table1[[#This Row],[รวมค่าเสื่อม]]</f>
        <v>3650.0566699900301</v>
      </c>
      <c r="AU513" s="1">
        <f t="shared" si="22"/>
        <v>4623.2312262414152</v>
      </c>
      <c r="AV513" s="1" t="str" cm="1">
        <f t="array" ref="AV513">IF(AC513&lt;4, "เก็บ", IF(OR(AT513 &lt; PERCENTILE(IF($AC$2:$AC$5092=AC513, $AT$2:$AT$5092), 0.25) - 1.5 * (PERCENTILE(IF($AC$2:$AC$5092=AC513, $AT$2:$AT$5092), 0.75) - PERCENTILE(IF($AC$2:$AC$5092=AC513, $AT$2:$AT$5092), 0.25)), AT513 &gt; PERCENTILE(IF($AC$2:$AC$5092=AC513, $AT$2:$AT$5092), 0.75) + 1.5 * (PERCENTILE(IF($AC$2:$AC$5092=AC513, $AT$2:$AT$5092), 0.75) - PERCENTILE(IF($AC$2:$AC$5092=AC513, $AT$2:$AT$5092), 0.25))), "ตัด", "เก็บ"))</f>
        <v>เก็บ</v>
      </c>
      <c r="AW513" s="1">
        <f t="shared" si="23"/>
        <v>4005.4952465164292</v>
      </c>
      <c r="AX513" s="1">
        <v>2577.9546108768855</v>
      </c>
      <c r="AY513" s="1">
        <v>1939.0266699900299</v>
      </c>
    </row>
    <row r="514" spans="1:51" x14ac:dyDescent="0.2">
      <c r="A514" s="3">
        <v>45422</v>
      </c>
      <c r="B514">
        <v>45422</v>
      </c>
      <c r="C514" t="s">
        <v>1837</v>
      </c>
      <c r="D514" t="s">
        <v>66</v>
      </c>
      <c r="E514" t="s">
        <v>67</v>
      </c>
      <c r="F514" t="s">
        <v>159</v>
      </c>
      <c r="G514" s="1">
        <v>0</v>
      </c>
      <c r="H514" s="1">
        <v>1023</v>
      </c>
      <c r="I514" s="1">
        <v>500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500</v>
      </c>
      <c r="P514" t="s">
        <v>1838</v>
      </c>
      <c r="Q514" s="2">
        <v>45422</v>
      </c>
      <c r="R514" t="s">
        <v>70</v>
      </c>
      <c r="S514">
        <v>0</v>
      </c>
      <c r="T514" t="s">
        <v>71</v>
      </c>
      <c r="U514" t="s">
        <v>161</v>
      </c>
      <c r="V514" s="1">
        <v>0</v>
      </c>
      <c r="W514" s="1">
        <v>0</v>
      </c>
      <c r="X514" s="1">
        <v>0</v>
      </c>
      <c r="AA514" t="s">
        <v>58</v>
      </c>
      <c r="AB514" s="1">
        <v>0</v>
      </c>
      <c r="AC514" s="4">
        <f>IF(ISNUMBER(MATCH(AD514, $AD$2:AD513, 0)), INDEX($AC$2:AC513, MATCH(AD514, $AD$2:AD513, 0)), MAX($AC$2:AC513)+1)</f>
        <v>9</v>
      </c>
      <c r="AD514" t="str">
        <f t="shared" si="24"/>
        <v>เชียงใหม่-พุทธมณฑลสาย 2</v>
      </c>
      <c r="AE514" t="s">
        <v>73</v>
      </c>
      <c r="AF514" s="1">
        <v>0</v>
      </c>
      <c r="AG514" s="1">
        <v>0</v>
      </c>
      <c r="AH514" s="1">
        <v>0</v>
      </c>
      <c r="AI514" t="s">
        <v>1839</v>
      </c>
      <c r="AJ514" s="1">
        <v>1</v>
      </c>
      <c r="AK514" s="1">
        <v>720</v>
      </c>
      <c r="AL514" s="1">
        <v>720</v>
      </c>
      <c r="AM514" s="1">
        <v>1</v>
      </c>
      <c r="AN514" s="1">
        <v>0</v>
      </c>
      <c r="AO514" s="1">
        <v>0</v>
      </c>
      <c r="AP514" s="1">
        <v>0</v>
      </c>
      <c r="AQ514" s="1">
        <v>0</v>
      </c>
      <c r="AR514" s="1">
        <v>1523</v>
      </c>
      <c r="AS514" s="1">
        <v>32.1</v>
      </c>
      <c r="AT514" s="1">
        <f>Table1[[#This Row],[รวมต้นทุนค่าเดินทาง]]+Table1[[#This Row],[รวมต้นทุนค่าซ่อม]]+Table1[[#This Row],[รวมค่าเสื่อม]]</f>
        <v>3438.6535630014159</v>
      </c>
      <c r="AU514" s="1">
        <f t="shared" si="22"/>
        <v>4623.2312262414152</v>
      </c>
      <c r="AV514" s="1" t="str" cm="1">
        <f t="array" ref="AV514">IF(AC514&lt;4, "เก็บ", IF(OR(AT514 &lt; PERCENTILE(IF($AC$2:$AC$5092=AC514, $AT$2:$AT$5092), 0.25) - 1.5 * (PERCENTILE(IF($AC$2:$AC$5092=AC514, $AT$2:$AT$5092), 0.75) - PERCENTILE(IF($AC$2:$AC$5092=AC514, $AT$2:$AT$5092), 0.25)), AT514 &gt; PERCENTILE(IF($AC$2:$AC$5092=AC514, $AT$2:$AT$5092), 0.75) + 1.5 * (PERCENTILE(IF($AC$2:$AC$5092=AC514, $AT$2:$AT$5092), 0.75) - PERCENTILE(IF($AC$2:$AC$5092=AC514, $AT$2:$AT$5092), 0.25))), "ตัด", "เก็บ"))</f>
        <v>เก็บ</v>
      </c>
      <c r="AW514" s="1">
        <f t="shared" si="23"/>
        <v>4005.4952465164292</v>
      </c>
      <c r="AX514" s="1">
        <v>2577.9546108768855</v>
      </c>
      <c r="AY514" s="1">
        <v>1883.5535630014158</v>
      </c>
    </row>
    <row r="515" spans="1:51" x14ac:dyDescent="0.2">
      <c r="A515" s="3">
        <v>45422</v>
      </c>
      <c r="B515">
        <v>45422</v>
      </c>
      <c r="C515" t="s">
        <v>1840</v>
      </c>
      <c r="D515" t="s">
        <v>66</v>
      </c>
      <c r="E515" t="s">
        <v>129</v>
      </c>
      <c r="F515" t="s">
        <v>669</v>
      </c>
      <c r="G515" s="1">
        <v>0</v>
      </c>
      <c r="H515" s="1">
        <v>0</v>
      </c>
      <c r="I515" s="1">
        <v>500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500</v>
      </c>
      <c r="P515" t="s">
        <v>1841</v>
      </c>
      <c r="Q515" s="2">
        <v>45422</v>
      </c>
      <c r="R515" t="s">
        <v>70</v>
      </c>
      <c r="S515">
        <v>0</v>
      </c>
      <c r="T515" t="s">
        <v>71</v>
      </c>
      <c r="U515" t="s">
        <v>72</v>
      </c>
      <c r="V515" s="1">
        <v>0</v>
      </c>
      <c r="W515" s="1">
        <v>0</v>
      </c>
      <c r="X515" s="1">
        <v>0</v>
      </c>
      <c r="AA515" t="s">
        <v>58</v>
      </c>
      <c r="AB515" s="1">
        <v>0</v>
      </c>
      <c r="AC515" s="4">
        <f>IF(ISNUMBER(MATCH(AD515, $AD$2:AD514, 0)), INDEX($AC$2:AC514, MATCH(AD515, $AD$2:AD514, 0)), MAX($AC$2:AC514)+1)</f>
        <v>2</v>
      </c>
      <c r="AD515" t="str">
        <f t="shared" si="24"/>
        <v>เชียงใหม่-พุทธมณฑลสาย 5</v>
      </c>
      <c r="AE515" t="s">
        <v>73</v>
      </c>
      <c r="AF515" s="1">
        <v>0</v>
      </c>
      <c r="AG515" s="1">
        <v>0</v>
      </c>
      <c r="AH515" s="1">
        <v>0</v>
      </c>
      <c r="AI515" t="s">
        <v>1842</v>
      </c>
      <c r="AJ515" s="1">
        <v>1</v>
      </c>
      <c r="AK515" s="1">
        <v>720</v>
      </c>
      <c r="AL515" s="1">
        <v>720</v>
      </c>
      <c r="AM515" s="1">
        <v>1</v>
      </c>
      <c r="AN515" s="1">
        <v>0</v>
      </c>
      <c r="AO515" s="1">
        <v>0</v>
      </c>
      <c r="AP515" s="1">
        <v>0</v>
      </c>
      <c r="AQ515" s="1">
        <v>0</v>
      </c>
      <c r="AR515" s="1">
        <v>500</v>
      </c>
      <c r="AS515" s="1">
        <v>571.83555555555563</v>
      </c>
      <c r="AT515" s="1">
        <f>Table1[[#This Row],[รวมต้นทุนค่าเดินทาง]]+Table1[[#This Row],[รวมต้นทุนค่าซ่อม]]+Table1[[#This Row],[รวมค่าเสื่อม]]</f>
        <v>2250.5083930812229</v>
      </c>
      <c r="AU515" s="1">
        <f t="shared" ref="AU515:AU578" si="25">AVERAGEIF($AC$2:$AC$5092, AC515, $AT$2:$AT$5092)</f>
        <v>5026.5629662053279</v>
      </c>
      <c r="AV515" s="1" t="str" cm="1">
        <f t="array" ref="AV515">IF(AC515&lt;4, "เก็บ", IF(OR(AT515 &lt; PERCENTILE(IF($AC$2:$AC$5092=AC515, $AT$2:$AT$5092), 0.25) - 1.5 * (PERCENTILE(IF($AC$2:$AC$5092=AC515, $AT$2:$AT$5092), 0.75) - PERCENTILE(IF($AC$2:$AC$5092=AC515, $AT$2:$AT$5092), 0.25)), AT515 &gt; PERCENTILE(IF($AC$2:$AC$5092=AC515, $AT$2:$AT$5092), 0.75) + 1.5 * (PERCENTILE(IF($AC$2:$AC$5092=AC515, $AT$2:$AT$5092), 0.75) - PERCENTILE(IF($AC$2:$AC$5092=AC515, $AT$2:$AT$5092), 0.25))), "ตัด", "เก็บ"))</f>
        <v>เก็บ</v>
      </c>
      <c r="AW515" s="1">
        <f t="shared" ref="AW515:AW578" si="26">AVERAGEIFS($AT$2:$AT$5092, $AC$2:$AC$5092, AC515, $AV$2:$AV$5092, "เก็บ")</f>
        <v>5026.5629662053279</v>
      </c>
      <c r="AX515" s="1">
        <v>4064.5059139663294</v>
      </c>
      <c r="AY515" s="1">
        <v>1178.6728375256673</v>
      </c>
    </row>
    <row r="516" spans="1:51" x14ac:dyDescent="0.2">
      <c r="A516" s="3">
        <v>45422</v>
      </c>
      <c r="B516">
        <v>45422</v>
      </c>
      <c r="C516" t="s">
        <v>1843</v>
      </c>
      <c r="D516" t="s">
        <v>66</v>
      </c>
      <c r="E516" t="s">
        <v>67</v>
      </c>
      <c r="F516" t="s">
        <v>435</v>
      </c>
      <c r="G516" s="1">
        <v>0</v>
      </c>
      <c r="H516" s="1">
        <v>0</v>
      </c>
      <c r="I516" s="1">
        <v>500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500</v>
      </c>
      <c r="P516" t="s">
        <v>1844</v>
      </c>
      <c r="Q516" s="2">
        <v>45422</v>
      </c>
      <c r="R516" t="s">
        <v>70</v>
      </c>
      <c r="S516">
        <v>0</v>
      </c>
      <c r="T516" t="s">
        <v>71</v>
      </c>
      <c r="U516" t="s">
        <v>161</v>
      </c>
      <c r="V516" s="1">
        <v>0</v>
      </c>
      <c r="W516" s="1">
        <v>0</v>
      </c>
      <c r="X516" s="1">
        <v>0</v>
      </c>
      <c r="AA516" t="s">
        <v>58</v>
      </c>
      <c r="AB516" s="1">
        <v>0</v>
      </c>
      <c r="AC516" s="4">
        <f>IF(ISNUMBER(MATCH(AD516, $AD$2:AD515, 0)), INDEX($AC$2:AC515, MATCH(AD516, $AD$2:AD515, 0)), MAX($AC$2:AC515)+1)</f>
        <v>9</v>
      </c>
      <c r="AD516" t="str">
        <f t="shared" si="24"/>
        <v>เชียงใหม่-พุทธมณฑลสาย 2</v>
      </c>
      <c r="AE516" t="s">
        <v>73</v>
      </c>
      <c r="AF516" s="1">
        <v>0</v>
      </c>
      <c r="AG516" s="1">
        <v>0</v>
      </c>
      <c r="AH516" s="1">
        <v>0</v>
      </c>
      <c r="AI516" t="s">
        <v>1845</v>
      </c>
      <c r="AJ516" s="1">
        <v>1</v>
      </c>
      <c r="AK516" s="1">
        <v>720</v>
      </c>
      <c r="AL516" s="1">
        <v>720</v>
      </c>
      <c r="AM516" s="1">
        <v>1</v>
      </c>
      <c r="AN516" s="1">
        <v>0</v>
      </c>
      <c r="AO516" s="1">
        <v>0</v>
      </c>
      <c r="AP516" s="1">
        <v>0</v>
      </c>
      <c r="AQ516" s="1">
        <v>0</v>
      </c>
      <c r="AR516" s="1">
        <v>500</v>
      </c>
      <c r="AS516" s="1">
        <v>0</v>
      </c>
      <c r="AT516" s="1">
        <f>Table1[[#This Row],[รวมต้นทุนค่าเดินทาง]]+Table1[[#This Row],[รวมต้นทุนค่าซ่อม]]+Table1[[#This Row],[รวมค่าเสื่อม]]</f>
        <v>1677.702125640539</v>
      </c>
      <c r="AU516" s="1">
        <f t="shared" si="25"/>
        <v>4623.2312262414152</v>
      </c>
      <c r="AV516" s="1" t="str" cm="1">
        <f t="array" ref="AV516">IF(AC516&lt;4, "เก็บ", IF(OR(AT516 &lt; PERCENTILE(IF($AC$2:$AC$5092=AC516, $AT$2:$AT$5092), 0.25) - 1.5 * (PERCENTILE(IF($AC$2:$AC$5092=AC516, $AT$2:$AT$5092), 0.75) - PERCENTILE(IF($AC$2:$AC$5092=AC516, $AT$2:$AT$5092), 0.25)), AT516 &gt; PERCENTILE(IF($AC$2:$AC$5092=AC516, $AT$2:$AT$5092), 0.75) + 1.5 * (PERCENTILE(IF($AC$2:$AC$5092=AC516, $AT$2:$AT$5092), 0.75) - PERCENTILE(IF($AC$2:$AC$5092=AC516, $AT$2:$AT$5092), 0.25))), "ตัด", "เก็บ"))</f>
        <v>เก็บ</v>
      </c>
      <c r="AW516" s="1">
        <f t="shared" si="26"/>
        <v>4005.4952465164292</v>
      </c>
      <c r="AX516" s="1">
        <v>2577.9546108768855</v>
      </c>
      <c r="AY516" s="1">
        <v>1177.702125640539</v>
      </c>
    </row>
    <row r="517" spans="1:51" x14ac:dyDescent="0.2">
      <c r="A517" s="3">
        <v>45422</v>
      </c>
      <c r="B517">
        <v>45422</v>
      </c>
      <c r="C517" t="s">
        <v>1846</v>
      </c>
      <c r="D517" t="s">
        <v>66</v>
      </c>
      <c r="E517" t="s">
        <v>67</v>
      </c>
      <c r="F517" t="s">
        <v>1010</v>
      </c>
      <c r="G517" s="1">
        <v>0</v>
      </c>
      <c r="H517" s="1">
        <v>0</v>
      </c>
      <c r="I517" s="1">
        <v>400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400</v>
      </c>
      <c r="P517" t="s">
        <v>1847</v>
      </c>
      <c r="Q517" s="2">
        <v>45422</v>
      </c>
      <c r="R517" t="s">
        <v>70</v>
      </c>
      <c r="S517">
        <v>0</v>
      </c>
      <c r="T517" t="s">
        <v>71</v>
      </c>
      <c r="U517" t="s">
        <v>93</v>
      </c>
      <c r="V517" s="1">
        <v>0</v>
      </c>
      <c r="W517" s="1">
        <v>0</v>
      </c>
      <c r="X517" s="1">
        <v>0</v>
      </c>
      <c r="AA517" t="s">
        <v>58</v>
      </c>
      <c r="AB517" s="1">
        <v>0</v>
      </c>
      <c r="AC517" s="4">
        <f>IF(ISNUMBER(MATCH(AD517, $AD$2:AD516, 0)), INDEX($AC$2:AC516, MATCH(AD517, $AD$2:AD516, 0)), MAX($AC$2:AC516)+1)</f>
        <v>4</v>
      </c>
      <c r="AD517" t="str">
        <f t="shared" si="24"/>
        <v>เชียงใหม่-ตลาดไท</v>
      </c>
      <c r="AE517" t="s">
        <v>73</v>
      </c>
      <c r="AF517" s="1">
        <v>0</v>
      </c>
      <c r="AG517" s="1">
        <v>0</v>
      </c>
      <c r="AH517" s="1">
        <v>0</v>
      </c>
      <c r="AI517" t="s">
        <v>1848</v>
      </c>
      <c r="AJ517" s="1">
        <v>1</v>
      </c>
      <c r="AK517" s="1">
        <v>720</v>
      </c>
      <c r="AL517" s="1">
        <v>720</v>
      </c>
      <c r="AM517" s="1">
        <v>1</v>
      </c>
      <c r="AN517" s="1">
        <v>0</v>
      </c>
      <c r="AO517" s="1">
        <v>0</v>
      </c>
      <c r="AP517" s="1">
        <v>0</v>
      </c>
      <c r="AQ517" s="1">
        <v>0</v>
      </c>
      <c r="AR517" s="1">
        <v>400</v>
      </c>
      <c r="AS517" s="1">
        <v>121.08909090909091</v>
      </c>
      <c r="AT517" s="1">
        <f>Table1[[#This Row],[รวมต้นทุนค่าเดินทาง]]+Table1[[#This Row],[รวมต้นทุนค่าซ่อม]]+Table1[[#This Row],[รวมค่าเสื่อม]]</f>
        <v>1776.4593090800413</v>
      </c>
      <c r="AU517" s="1">
        <f t="shared" si="25"/>
        <v>4256.109283997258</v>
      </c>
      <c r="AV517" s="1" t="str" cm="1">
        <f t="array" ref="AV517">IF(AC517&lt;4, "เก็บ", IF(OR(AT517 &lt; PERCENTILE(IF($AC$2:$AC$5092=AC517, $AT$2:$AT$5092), 0.25) - 1.5 * (PERCENTILE(IF($AC$2:$AC$5092=AC517, $AT$2:$AT$5092), 0.75) - PERCENTILE(IF($AC$2:$AC$5092=AC517, $AT$2:$AT$5092), 0.25)), AT517 &gt; PERCENTILE(IF($AC$2:$AC$5092=AC517, $AT$2:$AT$5092), 0.75) + 1.5 * (PERCENTILE(IF($AC$2:$AC$5092=AC517, $AT$2:$AT$5092), 0.75) - PERCENTILE(IF($AC$2:$AC$5092=AC517, $AT$2:$AT$5092), 0.25))), "ตัด", "เก็บ"))</f>
        <v>เก็บ</v>
      </c>
      <c r="AW517" s="1">
        <f t="shared" si="26"/>
        <v>3807.0727671795808</v>
      </c>
      <c r="AX517" s="1">
        <v>2335.0230876608157</v>
      </c>
      <c r="AY517" s="1">
        <v>1255.3702181709505</v>
      </c>
    </row>
    <row r="518" spans="1:51" x14ac:dyDescent="0.2">
      <c r="A518" s="3">
        <v>45422</v>
      </c>
      <c r="B518">
        <v>45422</v>
      </c>
      <c r="C518" t="s">
        <v>1849</v>
      </c>
      <c r="D518" t="s">
        <v>51</v>
      </c>
      <c r="E518" t="s">
        <v>52</v>
      </c>
      <c r="F518" t="s">
        <v>1263</v>
      </c>
      <c r="G518" s="1">
        <v>2700</v>
      </c>
      <c r="H518" s="1">
        <v>4303</v>
      </c>
      <c r="I518" s="1">
        <v>1900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4600</v>
      </c>
      <c r="P518" t="s">
        <v>1850</v>
      </c>
      <c r="Q518" s="2">
        <v>45422</v>
      </c>
      <c r="R518" t="s">
        <v>55</v>
      </c>
      <c r="S518">
        <v>0</v>
      </c>
      <c r="T518" t="s">
        <v>56</v>
      </c>
      <c r="U518" t="s">
        <v>57</v>
      </c>
      <c r="V518" s="1">
        <v>2500</v>
      </c>
      <c r="W518" s="1">
        <v>0</v>
      </c>
      <c r="X518" s="1">
        <v>0</v>
      </c>
      <c r="AA518" t="s">
        <v>58</v>
      </c>
      <c r="AB518" s="1">
        <v>0</v>
      </c>
      <c r="AC518" s="4">
        <f>IF(ISNUMBER(MATCH(AD518, $AD$2:AD517, 0)), INDEX($AC$2:AC517, MATCH(AD518, $AD$2:AD517, 0)), MAX($AC$2:AC517)+1)</f>
        <v>1</v>
      </c>
      <c r="AD518" t="str">
        <f t="shared" si="24"/>
        <v>ท่าลี่-กองลอย</v>
      </c>
      <c r="AE518" t="s">
        <v>55</v>
      </c>
      <c r="AF518" s="1">
        <v>0</v>
      </c>
      <c r="AG518" s="1">
        <v>0</v>
      </c>
      <c r="AH518" s="1">
        <v>0</v>
      </c>
      <c r="AI518" t="s">
        <v>1851</v>
      </c>
      <c r="AJ518" s="1">
        <v>1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11403</v>
      </c>
      <c r="AS518" s="1">
        <v>16.05</v>
      </c>
      <c r="AT518" s="1">
        <f>Table1[[#This Row],[รวมต้นทุนค่าเดินทาง]]+Table1[[#This Row],[รวมต้นทุนค่าซ่อม]]+Table1[[#This Row],[รวมค่าเสื่อม]]</f>
        <v>13075.49171779141</v>
      </c>
      <c r="AU518" s="1">
        <f t="shared" si="25"/>
        <v>13953.293816562818</v>
      </c>
      <c r="AV518" s="1" t="str" cm="1">
        <f t="array" ref="AV518">IF(AC518&lt;4, "เก็บ", IF(OR(AT518 &lt; PERCENTILE(IF($AC$2:$AC$5092=AC518, $AT$2:$AT$5092), 0.25) - 1.5 * (PERCENTILE(IF($AC$2:$AC$5092=AC518, $AT$2:$AT$5092), 0.75) - PERCENTILE(IF($AC$2:$AC$5092=AC518, $AT$2:$AT$5092), 0.25)), AT518 &gt; PERCENTILE(IF($AC$2:$AC$5092=AC518, $AT$2:$AT$5092), 0.75) + 1.5 * (PERCENTILE(IF($AC$2:$AC$5092=AC518, $AT$2:$AT$5092), 0.75) - PERCENTILE(IF($AC$2:$AC$5092=AC518, $AT$2:$AT$5092), 0.25))), "ตัด", "เก็บ"))</f>
        <v>เก็บ</v>
      </c>
      <c r="AW518" s="1">
        <f t="shared" si="26"/>
        <v>13953.293816562818</v>
      </c>
      <c r="AX518" s="1">
        <v>14426.372718098486</v>
      </c>
      <c r="AY518" s="1">
        <v>1656.4417177914111</v>
      </c>
    </row>
    <row r="519" spans="1:51" x14ac:dyDescent="0.2">
      <c r="A519" s="3">
        <v>45422</v>
      </c>
      <c r="B519">
        <v>45422</v>
      </c>
      <c r="C519" t="s">
        <v>1852</v>
      </c>
      <c r="D519" t="s">
        <v>66</v>
      </c>
      <c r="E519" t="s">
        <v>84</v>
      </c>
      <c r="F519" t="s">
        <v>762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735</v>
      </c>
      <c r="O519" s="1">
        <v>735</v>
      </c>
      <c r="P519" t="s">
        <v>1853</v>
      </c>
      <c r="Q519" s="2">
        <v>45422</v>
      </c>
      <c r="R519" t="s">
        <v>55</v>
      </c>
      <c r="S519">
        <v>0</v>
      </c>
      <c r="T519" t="s">
        <v>87</v>
      </c>
      <c r="U519" t="s">
        <v>71</v>
      </c>
      <c r="V519" s="1">
        <v>0</v>
      </c>
      <c r="W519" s="1">
        <v>639</v>
      </c>
      <c r="X519" s="1">
        <v>0</v>
      </c>
      <c r="Y519" t="s">
        <v>108</v>
      </c>
      <c r="Z519" t="s">
        <v>71</v>
      </c>
      <c r="AA519" t="s">
        <v>1854</v>
      </c>
      <c r="AB519" s="1">
        <v>0</v>
      </c>
      <c r="AC519" s="4">
        <f>IF(ISNUMBER(MATCH(AD519, $AD$2:AD518, 0)), INDEX($AC$2:AC518, MATCH(AD519, $AD$2:AD518, 0)), MAX($AC$2:AC518)+1)</f>
        <v>6</v>
      </c>
      <c r="AD519" t="str">
        <f t="shared" si="24"/>
        <v>เชียงราย-เชียงใหม่</v>
      </c>
      <c r="AE519" t="s">
        <v>55</v>
      </c>
      <c r="AF519" s="1">
        <v>0</v>
      </c>
      <c r="AG519" s="1">
        <v>0</v>
      </c>
      <c r="AH519" s="1">
        <v>0</v>
      </c>
      <c r="AI519" t="s">
        <v>1855</v>
      </c>
      <c r="AJ519" s="1">
        <v>2</v>
      </c>
      <c r="AK519" s="1">
        <v>0</v>
      </c>
      <c r="AL519" s="1">
        <v>0</v>
      </c>
      <c r="AM519" s="1">
        <v>0</v>
      </c>
      <c r="AN519" s="1">
        <v>814.27589999999998</v>
      </c>
      <c r="AO519" s="1">
        <v>0</v>
      </c>
      <c r="AP519" s="1">
        <v>0</v>
      </c>
      <c r="AQ519" s="1">
        <v>0</v>
      </c>
      <c r="AR519" s="1">
        <v>1374</v>
      </c>
      <c r="AS519" s="1">
        <v>174.011875</v>
      </c>
      <c r="AT519" s="1">
        <f>Table1[[#This Row],[รวมต้นทุนค่าเดินทาง]]+Table1[[#This Row],[รวมต้นทุนค่าซ่อม]]+Table1[[#This Row],[รวมค่าเสื่อม]]</f>
        <v>2972.0625079113925</v>
      </c>
      <c r="AU519" s="1">
        <f t="shared" si="25"/>
        <v>4428.3346813776061</v>
      </c>
      <c r="AV519" s="1" t="str" cm="1">
        <f t="array" ref="AV519">IF(AC519&lt;4, "เก็บ", IF(OR(AT519 &lt; PERCENTILE(IF($AC$2:$AC$5092=AC519, $AT$2:$AT$5092), 0.25) - 1.5 * (PERCENTILE(IF($AC$2:$AC$5092=AC519, $AT$2:$AT$5092), 0.75) - PERCENTILE(IF($AC$2:$AC$5092=AC519, $AT$2:$AT$5092), 0.25)), AT519 &gt; PERCENTILE(IF($AC$2:$AC$5092=AC519, $AT$2:$AT$5092), 0.75) + 1.5 * (PERCENTILE(IF($AC$2:$AC$5092=AC519, $AT$2:$AT$5092), 0.75) - PERCENTILE(IF($AC$2:$AC$5092=AC519, $AT$2:$AT$5092), 0.25))), "ตัด", "เก็บ"))</f>
        <v>เก็บ</v>
      </c>
      <c r="AW519" s="1">
        <f t="shared" si="26"/>
        <v>3873.7679454274344</v>
      </c>
      <c r="AX519" s="1">
        <v>2781.4385174989698</v>
      </c>
      <c r="AY519" s="1">
        <v>1424.0506329113923</v>
      </c>
    </row>
    <row r="520" spans="1:51" x14ac:dyDescent="0.2">
      <c r="A520" s="3">
        <v>45423</v>
      </c>
      <c r="B520">
        <v>45423</v>
      </c>
      <c r="C520" t="s">
        <v>1856</v>
      </c>
      <c r="D520" t="s">
        <v>51</v>
      </c>
      <c r="E520" t="s">
        <v>61</v>
      </c>
      <c r="F520" t="s">
        <v>1197</v>
      </c>
      <c r="G520" s="1">
        <v>2700</v>
      </c>
      <c r="H520" s="1">
        <v>4303</v>
      </c>
      <c r="I520" s="1">
        <v>1900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4600</v>
      </c>
      <c r="P520" t="s">
        <v>1857</v>
      </c>
      <c r="Q520" s="2">
        <v>45423</v>
      </c>
      <c r="R520" t="s">
        <v>55</v>
      </c>
      <c r="S520">
        <v>0</v>
      </c>
      <c r="T520" t="s">
        <v>71</v>
      </c>
      <c r="U520" t="s">
        <v>57</v>
      </c>
      <c r="V520" s="1">
        <v>2500</v>
      </c>
      <c r="W520" s="1">
        <v>0</v>
      </c>
      <c r="X520" s="1">
        <v>0</v>
      </c>
      <c r="AA520" t="s">
        <v>58</v>
      </c>
      <c r="AB520" s="1">
        <v>0</v>
      </c>
      <c r="AC520" s="4">
        <f>IF(ISNUMBER(MATCH(AD520, $AD$2:AD519, 0)), INDEX($AC$2:AC519, MATCH(AD520, $AD$2:AD519, 0)), MAX($AC$2:AC519)+1)</f>
        <v>10</v>
      </c>
      <c r="AD520" t="str">
        <f t="shared" ref="AD520:AD583" si="27">T520&amp;"-"&amp;U520</f>
        <v>เชียงใหม่-กองลอย</v>
      </c>
      <c r="AE520" t="s">
        <v>55</v>
      </c>
      <c r="AF520" s="1">
        <v>0</v>
      </c>
      <c r="AG520" s="1">
        <v>0</v>
      </c>
      <c r="AH520" s="1">
        <v>0</v>
      </c>
      <c r="AI520" t="s">
        <v>1858</v>
      </c>
      <c r="AJ520" s="1">
        <v>1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11403</v>
      </c>
      <c r="AS520" s="1">
        <v>18.855135135135139</v>
      </c>
      <c r="AT520" s="1">
        <f>Table1[[#This Row],[รวมต้นทุนค่าเดินทาง]]+Table1[[#This Row],[รวมต้นทุนค่าซ่อม]]+Table1[[#This Row],[รวมค่าเสื่อม]]</f>
        <v>13474.77484316433</v>
      </c>
      <c r="AU520" s="1">
        <f t="shared" si="25"/>
        <v>14957.32855761775</v>
      </c>
      <c r="AV520" s="1" t="str" cm="1">
        <f t="array" ref="AV520">IF(AC520&lt;4, "เก็บ", IF(OR(AT520 &lt; PERCENTILE(IF($AC$2:$AC$5092=AC520, $AT$2:$AT$5092), 0.25) - 1.5 * (PERCENTILE(IF($AC$2:$AC$5092=AC520, $AT$2:$AT$5092), 0.75) - PERCENTILE(IF($AC$2:$AC$5092=AC520, $AT$2:$AT$5092), 0.25)), AT520 &gt; PERCENTILE(IF($AC$2:$AC$5092=AC520, $AT$2:$AT$5092), 0.75) + 1.5 * (PERCENTILE(IF($AC$2:$AC$5092=AC520, $AT$2:$AT$5092), 0.75) - PERCENTILE(IF($AC$2:$AC$5092=AC520, $AT$2:$AT$5092), 0.25))), "ตัด", "เก็บ"))</f>
        <v>เก็บ</v>
      </c>
      <c r="AW520" s="1">
        <f t="shared" si="26"/>
        <v>14419.089162907676</v>
      </c>
      <c r="AX520" s="1">
        <v>15077.196593123563</v>
      </c>
      <c r="AY520" s="1">
        <v>2052.919708029197</v>
      </c>
    </row>
    <row r="521" spans="1:51" x14ac:dyDescent="0.2">
      <c r="A521" s="3">
        <v>45423</v>
      </c>
      <c r="B521">
        <v>45423</v>
      </c>
      <c r="C521" t="s">
        <v>1859</v>
      </c>
      <c r="D521" t="s">
        <v>51</v>
      </c>
      <c r="E521" t="s">
        <v>148</v>
      </c>
      <c r="F521" t="s">
        <v>1860</v>
      </c>
      <c r="G521" s="1">
        <v>643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643</v>
      </c>
      <c r="P521" t="s">
        <v>1861</v>
      </c>
      <c r="Q521" s="2">
        <v>45423</v>
      </c>
      <c r="R521" t="s">
        <v>55</v>
      </c>
      <c r="S521">
        <v>0</v>
      </c>
      <c r="T521" t="s">
        <v>71</v>
      </c>
      <c r="U521" t="s">
        <v>71</v>
      </c>
      <c r="V521" s="1">
        <v>0</v>
      </c>
      <c r="W521" s="1">
        <v>0</v>
      </c>
      <c r="X521" s="1">
        <v>0</v>
      </c>
      <c r="AA521" t="s">
        <v>58</v>
      </c>
      <c r="AB521" s="1">
        <v>0</v>
      </c>
      <c r="AC521" s="4">
        <f>IF(ISNUMBER(MATCH(AD521, $AD$2:AD520, 0)), INDEX($AC$2:AC520, MATCH(AD521, $AD$2:AD520, 0)), MAX($AC$2:AC520)+1)</f>
        <v>8</v>
      </c>
      <c r="AD521" t="str">
        <f t="shared" si="27"/>
        <v>เชียงใหม่-เชียงใหม่</v>
      </c>
      <c r="AE521" t="s">
        <v>55</v>
      </c>
      <c r="AF521" s="1">
        <v>0</v>
      </c>
      <c r="AG521" s="1">
        <v>0</v>
      </c>
      <c r="AH521" s="1">
        <v>0</v>
      </c>
      <c r="AI521" t="s">
        <v>1862</v>
      </c>
      <c r="AJ521" s="1">
        <v>1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643</v>
      </c>
      <c r="AS521" s="1">
        <v>19.753846153846151</v>
      </c>
      <c r="AT521" s="1">
        <f>Table1[[#This Row],[รวมต้นทุนค่าเดินทาง]]+Table1[[#This Row],[รวมต้นทุนค่าซ่อม]]+Table1[[#This Row],[รวมค่าเสื่อม]]</f>
        <v>2878.6629370629371</v>
      </c>
      <c r="AU521" s="1">
        <f t="shared" si="25"/>
        <v>4522.7040635974936</v>
      </c>
      <c r="AV521" s="1" t="str" cm="1">
        <f t="array" ref="AV521">IF(AC521&lt;4, "เก็บ", IF(OR(AT521 &lt; PERCENTILE(IF($AC$2:$AC$5092=AC521, $AT$2:$AT$5092), 0.25) - 1.5 * (PERCENTILE(IF($AC$2:$AC$5092=AC521, $AT$2:$AT$5092), 0.75) - PERCENTILE(IF($AC$2:$AC$5092=AC521, $AT$2:$AT$5092), 0.25)), AT521 &gt; PERCENTILE(IF($AC$2:$AC$5092=AC521, $AT$2:$AT$5092), 0.75) + 1.5 * (PERCENTILE(IF($AC$2:$AC$5092=AC521, $AT$2:$AT$5092), 0.75) - PERCENTILE(IF($AC$2:$AC$5092=AC521, $AT$2:$AT$5092), 0.25))), "ตัด", "เก็บ"))</f>
        <v>เก็บ</v>
      </c>
      <c r="AW521" s="1">
        <f t="shared" si="26"/>
        <v>3452.8591376901491</v>
      </c>
      <c r="AX521" s="1">
        <v>2563.5734635866706</v>
      </c>
      <c r="AY521" s="1">
        <v>2215.909090909091</v>
      </c>
    </row>
    <row r="522" spans="1:51" x14ac:dyDescent="0.2">
      <c r="A522" s="3">
        <v>45423</v>
      </c>
      <c r="B522">
        <v>45423</v>
      </c>
      <c r="C522" t="s">
        <v>1863</v>
      </c>
      <c r="D522" t="s">
        <v>66</v>
      </c>
      <c r="E522" t="s">
        <v>124</v>
      </c>
      <c r="F522" t="s">
        <v>125</v>
      </c>
      <c r="G522" s="1">
        <v>0</v>
      </c>
      <c r="H522" s="1">
        <v>1023</v>
      </c>
      <c r="I522" s="1">
        <v>500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500</v>
      </c>
      <c r="P522" t="s">
        <v>1864</v>
      </c>
      <c r="Q522" s="2">
        <v>45423</v>
      </c>
      <c r="R522" t="s">
        <v>70</v>
      </c>
      <c r="S522">
        <v>0</v>
      </c>
      <c r="T522" t="s">
        <v>71</v>
      </c>
      <c r="U522" t="s">
        <v>161</v>
      </c>
      <c r="V522" s="1">
        <v>0</v>
      </c>
      <c r="W522" s="1">
        <v>0</v>
      </c>
      <c r="X522" s="1">
        <v>0</v>
      </c>
      <c r="AA522" t="s">
        <v>58</v>
      </c>
      <c r="AB522" s="1">
        <v>0</v>
      </c>
      <c r="AC522" s="4">
        <f>IF(ISNUMBER(MATCH(AD522, $AD$2:AD521, 0)), INDEX($AC$2:AC521, MATCH(AD522, $AD$2:AD521, 0)), MAX($AC$2:AC521)+1)</f>
        <v>9</v>
      </c>
      <c r="AD522" t="str">
        <f t="shared" si="27"/>
        <v>เชียงใหม่-พุทธมณฑลสาย 2</v>
      </c>
      <c r="AE522" t="s">
        <v>73</v>
      </c>
      <c r="AF522" s="1">
        <v>0</v>
      </c>
      <c r="AG522" s="1">
        <v>0</v>
      </c>
      <c r="AH522" s="1">
        <v>0</v>
      </c>
      <c r="AI522" t="s">
        <v>1865</v>
      </c>
      <c r="AJ522" s="1">
        <v>1</v>
      </c>
      <c r="AK522" s="1">
        <v>720</v>
      </c>
      <c r="AL522" s="1">
        <v>720</v>
      </c>
      <c r="AM522" s="1">
        <v>1</v>
      </c>
      <c r="AN522" s="1">
        <v>0</v>
      </c>
      <c r="AO522" s="1">
        <v>0</v>
      </c>
      <c r="AP522" s="1">
        <v>0</v>
      </c>
      <c r="AQ522" s="1">
        <v>0</v>
      </c>
      <c r="AR522" s="1">
        <v>1523</v>
      </c>
      <c r="AS522" s="1">
        <v>16.05</v>
      </c>
      <c r="AT522" s="1">
        <f>Table1[[#This Row],[รวมต้นทุนค่าเดินทาง]]+Table1[[#This Row],[รวมต้นทุนค่าซ่อม]]+Table1[[#This Row],[รวมค่าเสื่อม]]</f>
        <v>3150.8921052631576</v>
      </c>
      <c r="AU522" s="1">
        <f t="shared" si="25"/>
        <v>4623.2312262414152</v>
      </c>
      <c r="AV522" s="1" t="str" cm="1">
        <f t="array" ref="AV522">IF(AC522&lt;4, "เก็บ", IF(OR(AT522 &lt; PERCENTILE(IF($AC$2:$AC$5092=AC522, $AT$2:$AT$5092), 0.25) - 1.5 * (PERCENTILE(IF($AC$2:$AC$5092=AC522, $AT$2:$AT$5092), 0.75) - PERCENTILE(IF($AC$2:$AC$5092=AC522, $AT$2:$AT$5092), 0.25)), AT522 &gt; PERCENTILE(IF($AC$2:$AC$5092=AC522, $AT$2:$AT$5092), 0.75) + 1.5 * (PERCENTILE(IF($AC$2:$AC$5092=AC522, $AT$2:$AT$5092), 0.75) - PERCENTILE(IF($AC$2:$AC$5092=AC522, $AT$2:$AT$5092), 0.25))), "ตัด", "เก็บ"))</f>
        <v>เก็บ</v>
      </c>
      <c r="AW522" s="1">
        <f t="shared" si="26"/>
        <v>4005.4952465164292</v>
      </c>
      <c r="AX522" s="1">
        <v>2577.9546108768855</v>
      </c>
      <c r="AY522" s="1">
        <v>1611.8421052631579</v>
      </c>
    </row>
    <row r="523" spans="1:51" x14ac:dyDescent="0.2">
      <c r="A523" s="3">
        <v>45423</v>
      </c>
      <c r="B523">
        <v>45423</v>
      </c>
      <c r="C523" t="s">
        <v>1866</v>
      </c>
      <c r="D523" t="s">
        <v>51</v>
      </c>
      <c r="E523" t="s">
        <v>52</v>
      </c>
      <c r="F523" t="s">
        <v>1312</v>
      </c>
      <c r="G523" s="1">
        <v>2700</v>
      </c>
      <c r="H523" s="1">
        <v>4066</v>
      </c>
      <c r="I523" s="1">
        <v>1900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4600</v>
      </c>
      <c r="P523" t="s">
        <v>1867</v>
      </c>
      <c r="Q523" s="2">
        <v>45423</v>
      </c>
      <c r="R523" t="s">
        <v>55</v>
      </c>
      <c r="S523">
        <v>0</v>
      </c>
      <c r="T523" t="s">
        <v>71</v>
      </c>
      <c r="U523" t="s">
        <v>57</v>
      </c>
      <c r="V523" s="1">
        <v>2500</v>
      </c>
      <c r="W523" s="1">
        <v>0</v>
      </c>
      <c r="X523" s="1">
        <v>0</v>
      </c>
      <c r="AA523" t="s">
        <v>58</v>
      </c>
      <c r="AB523" s="1">
        <v>0</v>
      </c>
      <c r="AC523" s="4">
        <f>IF(ISNUMBER(MATCH(AD523, $AD$2:AD522, 0)), INDEX($AC$2:AC522, MATCH(AD523, $AD$2:AD522, 0)), MAX($AC$2:AC522)+1)</f>
        <v>10</v>
      </c>
      <c r="AD523" t="str">
        <f t="shared" si="27"/>
        <v>เชียงใหม่-กองลอย</v>
      </c>
      <c r="AE523" t="s">
        <v>55</v>
      </c>
      <c r="AF523" s="1">
        <v>0</v>
      </c>
      <c r="AG523" s="1">
        <v>0</v>
      </c>
      <c r="AH523" s="1">
        <v>0</v>
      </c>
      <c r="AI523" t="s">
        <v>1868</v>
      </c>
      <c r="AJ523" s="1">
        <v>2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11166</v>
      </c>
      <c r="AS523" s="1">
        <v>16.05</v>
      </c>
      <c r="AT523" s="1">
        <f>Table1[[#This Row],[รวมต้นทุนค่าเดินทาง]]+Table1[[#This Row],[รวมต้นทุนค่าซ่อม]]+Table1[[#This Row],[รวมค่าเสื่อม]]</f>
        <v>12859.068633540372</v>
      </c>
      <c r="AU523" s="1">
        <f t="shared" si="25"/>
        <v>14957.32855761775</v>
      </c>
      <c r="AV523" s="1" t="str" cm="1">
        <f t="array" ref="AV523">IF(AC523&lt;4, "เก็บ", IF(OR(AT523 &lt; PERCENTILE(IF($AC$2:$AC$5092=AC523, $AT$2:$AT$5092), 0.25) - 1.5 * (PERCENTILE(IF($AC$2:$AC$5092=AC523, $AT$2:$AT$5092), 0.75) - PERCENTILE(IF($AC$2:$AC$5092=AC523, $AT$2:$AT$5092), 0.25)), AT523 &gt; PERCENTILE(IF($AC$2:$AC$5092=AC523, $AT$2:$AT$5092), 0.75) + 1.5 * (PERCENTILE(IF($AC$2:$AC$5092=AC523, $AT$2:$AT$5092), 0.75) - PERCENTILE(IF($AC$2:$AC$5092=AC523, $AT$2:$AT$5092), 0.25))), "ตัด", "เก็บ"))</f>
        <v>เก็บ</v>
      </c>
      <c r="AW523" s="1">
        <f t="shared" si="26"/>
        <v>14419.089162907676</v>
      </c>
      <c r="AX523" s="1">
        <v>15077.196593123563</v>
      </c>
      <c r="AY523" s="1">
        <v>1677.0186335403728</v>
      </c>
    </row>
    <row r="524" spans="1:51" x14ac:dyDescent="0.2">
      <c r="A524" s="3">
        <v>45423</v>
      </c>
      <c r="B524">
        <v>45423</v>
      </c>
      <c r="C524" t="s">
        <v>1869</v>
      </c>
      <c r="D524" t="s">
        <v>66</v>
      </c>
      <c r="E524" t="s">
        <v>105</v>
      </c>
      <c r="F524" t="s">
        <v>746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767</v>
      </c>
      <c r="O524" s="1">
        <v>767</v>
      </c>
      <c r="P524" t="s">
        <v>1870</v>
      </c>
      <c r="Q524" s="2">
        <v>45423</v>
      </c>
      <c r="R524" t="s">
        <v>55</v>
      </c>
      <c r="S524">
        <v>0</v>
      </c>
      <c r="T524" t="s">
        <v>87</v>
      </c>
      <c r="U524" t="s">
        <v>71</v>
      </c>
      <c r="V524" s="1">
        <v>0</v>
      </c>
      <c r="W524" s="1">
        <v>671</v>
      </c>
      <c r="X524" s="1">
        <v>0</v>
      </c>
      <c r="Y524" t="s">
        <v>108</v>
      </c>
      <c r="Z524" t="s">
        <v>71</v>
      </c>
      <c r="AA524" t="s">
        <v>733</v>
      </c>
      <c r="AB524" s="1">
        <v>0</v>
      </c>
      <c r="AC524" s="4">
        <f>IF(ISNUMBER(MATCH(AD524, $AD$2:AD523, 0)), INDEX($AC$2:AC523, MATCH(AD524, $AD$2:AD523, 0)), MAX($AC$2:AC523)+1)</f>
        <v>6</v>
      </c>
      <c r="AD524" t="str">
        <f t="shared" si="27"/>
        <v>เชียงราย-เชียงใหม่</v>
      </c>
      <c r="AE524" t="s">
        <v>55</v>
      </c>
      <c r="AF524" s="1">
        <v>0</v>
      </c>
      <c r="AG524" s="1">
        <v>0</v>
      </c>
      <c r="AH524" s="1">
        <v>0</v>
      </c>
      <c r="AI524" t="s">
        <v>1871</v>
      </c>
      <c r="AJ524" s="1">
        <v>1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1438</v>
      </c>
      <c r="AS524" s="1">
        <v>151.1152631578947</v>
      </c>
      <c r="AT524" s="1">
        <f>Table1[[#This Row],[รวมต้นทุนค่าเดินทาง]]+Table1[[#This Row],[รวมต้นทุนค่าซ่อม]]+Table1[[#This Row],[รวมค่าเสื่อม]]</f>
        <v>3114.5389919714544</v>
      </c>
      <c r="AU524" s="1">
        <f t="shared" si="25"/>
        <v>4428.3346813776061</v>
      </c>
      <c r="AV524" s="1" t="str" cm="1">
        <f t="array" ref="AV524">IF(AC524&lt;4, "เก็บ", IF(OR(AT524 &lt; PERCENTILE(IF($AC$2:$AC$5092=AC524, $AT$2:$AT$5092), 0.25) - 1.5 * (PERCENTILE(IF($AC$2:$AC$5092=AC524, $AT$2:$AT$5092), 0.75) - PERCENTILE(IF($AC$2:$AC$5092=AC524, $AT$2:$AT$5092), 0.25)), AT524 &gt; PERCENTILE(IF($AC$2:$AC$5092=AC524, $AT$2:$AT$5092), 0.75) + 1.5 * (PERCENTILE(IF($AC$2:$AC$5092=AC524, $AT$2:$AT$5092), 0.75) - PERCENTILE(IF($AC$2:$AC$5092=AC524, $AT$2:$AT$5092), 0.25))), "ตัด", "เก็บ"))</f>
        <v>เก็บ</v>
      </c>
      <c r="AW524" s="1">
        <f t="shared" si="26"/>
        <v>3873.7679454274344</v>
      </c>
      <c r="AX524" s="1">
        <v>2781.4385174989698</v>
      </c>
      <c r="AY524" s="1">
        <v>1525.4237288135594</v>
      </c>
    </row>
    <row r="525" spans="1:51" x14ac:dyDescent="0.2">
      <c r="A525" s="3">
        <v>45423</v>
      </c>
      <c r="B525">
        <v>45423</v>
      </c>
      <c r="C525" t="s">
        <v>1872</v>
      </c>
      <c r="D525" t="s">
        <v>51</v>
      </c>
      <c r="E525" t="s">
        <v>52</v>
      </c>
      <c r="F525" t="s">
        <v>1312</v>
      </c>
      <c r="G525" s="1">
        <v>1112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1112</v>
      </c>
      <c r="P525" t="s">
        <v>1873</v>
      </c>
      <c r="Q525" s="2">
        <v>45423</v>
      </c>
      <c r="R525" t="s">
        <v>55</v>
      </c>
      <c r="S525">
        <v>0</v>
      </c>
      <c r="T525" t="s">
        <v>87</v>
      </c>
      <c r="U525" t="s">
        <v>310</v>
      </c>
      <c r="V525" s="1">
        <v>0</v>
      </c>
      <c r="W525" s="1">
        <v>0</v>
      </c>
      <c r="X525" s="1">
        <v>0</v>
      </c>
      <c r="AA525" t="s">
        <v>58</v>
      </c>
      <c r="AB525" s="1">
        <v>0</v>
      </c>
      <c r="AC525" s="4">
        <f>IF(ISNUMBER(MATCH(AD525, $AD$2:AD524, 0)), INDEX($AC$2:AC524, MATCH(AD525, $AD$2:AD524, 0)), MAX($AC$2:AC524)+1)</f>
        <v>46</v>
      </c>
      <c r="AD525" t="str">
        <f t="shared" si="27"/>
        <v>เชียงราย-ฝาง</v>
      </c>
      <c r="AE525" t="s">
        <v>55</v>
      </c>
      <c r="AF525" s="1">
        <v>0</v>
      </c>
      <c r="AG525" s="1">
        <v>0</v>
      </c>
      <c r="AH525" s="1">
        <v>0</v>
      </c>
      <c r="AI525" t="s">
        <v>1868</v>
      </c>
      <c r="AJ525" s="1">
        <v>2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1112</v>
      </c>
      <c r="AS525" s="1">
        <v>16.05</v>
      </c>
      <c r="AT525" s="1">
        <f>Table1[[#This Row],[รวมต้นทุนค่าเดินทาง]]+Table1[[#This Row],[รวมต้นทุนค่าซ่อม]]+Table1[[#This Row],[รวมค่าเสื่อม]]</f>
        <v>2805.0686335403725</v>
      </c>
      <c r="AU525" s="1">
        <f t="shared" si="25"/>
        <v>15694.248593490142</v>
      </c>
      <c r="AV525" s="1" t="str" cm="1">
        <f t="array" ref="AV525">IF(AC525&lt;4, "เก็บ", IF(OR(AT525 &lt; PERCENTILE(IF($AC$2:$AC$5092=AC525, $AT$2:$AT$5092), 0.25) - 1.5 * (PERCENTILE(IF($AC$2:$AC$5092=AC525, $AT$2:$AT$5092), 0.75) - PERCENTILE(IF($AC$2:$AC$5092=AC525, $AT$2:$AT$5092), 0.25)), AT525 &gt; PERCENTILE(IF($AC$2:$AC$5092=AC525, $AT$2:$AT$5092), 0.75) + 1.5 * (PERCENTILE(IF($AC$2:$AC$5092=AC525, $AT$2:$AT$5092), 0.75) - PERCENTILE(IF($AC$2:$AC$5092=AC525, $AT$2:$AT$5092), 0.25))), "ตัด", "เก็บ"))</f>
        <v>ตัด</v>
      </c>
      <c r="AW525" s="1">
        <f t="shared" si="26"/>
        <v>17688.194167766444</v>
      </c>
      <c r="AX525" s="1">
        <v>19348.408930748934</v>
      </c>
      <c r="AY525" s="1">
        <v>1677.0186335403728</v>
      </c>
    </row>
    <row r="526" spans="1:51" x14ac:dyDescent="0.2">
      <c r="A526" s="3">
        <v>45424</v>
      </c>
      <c r="B526">
        <v>45424</v>
      </c>
      <c r="C526" t="s">
        <v>1874</v>
      </c>
      <c r="D526" t="s">
        <v>66</v>
      </c>
      <c r="E526" t="s">
        <v>67</v>
      </c>
      <c r="F526" t="s">
        <v>232</v>
      </c>
      <c r="G526" s="1">
        <v>0</v>
      </c>
      <c r="H526" s="1">
        <v>0</v>
      </c>
      <c r="I526" s="1">
        <v>500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500</v>
      </c>
      <c r="P526" t="s">
        <v>1875</v>
      </c>
      <c r="Q526" s="2">
        <v>45424</v>
      </c>
      <c r="R526" t="s">
        <v>70</v>
      </c>
      <c r="S526">
        <v>0</v>
      </c>
      <c r="T526" t="s">
        <v>71</v>
      </c>
      <c r="U526" t="s">
        <v>72</v>
      </c>
      <c r="V526" s="1">
        <v>0</v>
      </c>
      <c r="W526" s="1">
        <v>0</v>
      </c>
      <c r="X526" s="1">
        <v>0</v>
      </c>
      <c r="AA526" t="s">
        <v>58</v>
      </c>
      <c r="AB526" s="1">
        <v>0</v>
      </c>
      <c r="AC526" s="4">
        <f>IF(ISNUMBER(MATCH(AD526, $AD$2:AD525, 0)), INDEX($AC$2:AC525, MATCH(AD526, $AD$2:AD525, 0)), MAX($AC$2:AC525)+1)</f>
        <v>2</v>
      </c>
      <c r="AD526" t="str">
        <f t="shared" si="27"/>
        <v>เชียงใหม่-พุทธมณฑลสาย 5</v>
      </c>
      <c r="AE526" t="s">
        <v>73</v>
      </c>
      <c r="AF526" s="1">
        <v>0</v>
      </c>
      <c r="AG526" s="1">
        <v>0</v>
      </c>
      <c r="AH526" s="1">
        <v>0</v>
      </c>
      <c r="AI526" t="s">
        <v>1876</v>
      </c>
      <c r="AJ526" s="1">
        <v>1</v>
      </c>
      <c r="AK526" s="1">
        <v>720</v>
      </c>
      <c r="AL526" s="1">
        <v>720</v>
      </c>
      <c r="AM526" s="1">
        <v>1</v>
      </c>
      <c r="AN526" s="1">
        <v>0</v>
      </c>
      <c r="AO526" s="1">
        <v>0</v>
      </c>
      <c r="AP526" s="1">
        <v>0</v>
      </c>
      <c r="AQ526" s="1">
        <v>0</v>
      </c>
      <c r="AR526" s="1">
        <v>500</v>
      </c>
      <c r="AS526" s="1">
        <v>107.52571428571429</v>
      </c>
      <c r="AT526" s="1">
        <f>Table1[[#This Row],[รวมต้นทุนค่าเดินทาง]]+Table1[[#This Row],[รวมต้นทุนค่าซ่อม]]+Table1[[#This Row],[รวมค่าเสื่อม]]</f>
        <v>1796.7454268113815</v>
      </c>
      <c r="AU526" s="1">
        <f t="shared" si="25"/>
        <v>5026.5629662053279</v>
      </c>
      <c r="AV526" s="1" t="str" cm="1">
        <f t="array" ref="AV526">IF(AC526&lt;4, "เก็บ", IF(OR(AT526 &lt; PERCENTILE(IF($AC$2:$AC$5092=AC526, $AT$2:$AT$5092), 0.25) - 1.5 * (PERCENTILE(IF($AC$2:$AC$5092=AC526, $AT$2:$AT$5092), 0.75) - PERCENTILE(IF($AC$2:$AC$5092=AC526, $AT$2:$AT$5092), 0.25)), AT526 &gt; PERCENTILE(IF($AC$2:$AC$5092=AC526, $AT$2:$AT$5092), 0.75) + 1.5 * (PERCENTILE(IF($AC$2:$AC$5092=AC526, $AT$2:$AT$5092), 0.75) - PERCENTILE(IF($AC$2:$AC$5092=AC526, $AT$2:$AT$5092), 0.25))), "ตัด", "เก็บ"))</f>
        <v>เก็บ</v>
      </c>
      <c r="AW526" s="1">
        <f t="shared" si="26"/>
        <v>5026.5629662053279</v>
      </c>
      <c r="AX526" s="1">
        <v>4064.5059139663294</v>
      </c>
      <c r="AY526" s="1">
        <v>1189.2197125256673</v>
      </c>
    </row>
    <row r="527" spans="1:51" x14ac:dyDescent="0.2">
      <c r="A527" s="3">
        <v>45424</v>
      </c>
      <c r="B527">
        <v>45424</v>
      </c>
      <c r="C527" t="s">
        <v>1877</v>
      </c>
      <c r="D527" t="s">
        <v>66</v>
      </c>
      <c r="E527" t="s">
        <v>67</v>
      </c>
      <c r="F527" t="s">
        <v>770</v>
      </c>
      <c r="G527" s="1">
        <v>0</v>
      </c>
      <c r="H527" s="1">
        <v>0</v>
      </c>
      <c r="I527" s="1">
        <v>500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500</v>
      </c>
      <c r="P527" t="s">
        <v>1878</v>
      </c>
      <c r="Q527" s="2">
        <v>45424</v>
      </c>
      <c r="R527" t="s">
        <v>70</v>
      </c>
      <c r="S527">
        <v>0</v>
      </c>
      <c r="T527" t="s">
        <v>71</v>
      </c>
      <c r="U527" t="s">
        <v>161</v>
      </c>
      <c r="V527" s="1">
        <v>0</v>
      </c>
      <c r="W527" s="1">
        <v>0</v>
      </c>
      <c r="X527" s="1">
        <v>0</v>
      </c>
      <c r="AA527" t="s">
        <v>58</v>
      </c>
      <c r="AB527" s="1">
        <v>0</v>
      </c>
      <c r="AC527" s="4">
        <f>IF(ISNUMBER(MATCH(AD527, $AD$2:AD526, 0)), INDEX($AC$2:AC526, MATCH(AD527, $AD$2:AD526, 0)), MAX($AC$2:AC526)+1)</f>
        <v>9</v>
      </c>
      <c r="AD527" t="str">
        <f t="shared" si="27"/>
        <v>เชียงใหม่-พุทธมณฑลสาย 2</v>
      </c>
      <c r="AE527" t="s">
        <v>73</v>
      </c>
      <c r="AF527" s="1">
        <v>0</v>
      </c>
      <c r="AG527" s="1">
        <v>0</v>
      </c>
      <c r="AH527" s="1">
        <v>0</v>
      </c>
      <c r="AI527" t="s">
        <v>1879</v>
      </c>
      <c r="AJ527" s="1">
        <v>1</v>
      </c>
      <c r="AK527" s="1">
        <v>720</v>
      </c>
      <c r="AL527" s="1">
        <v>720</v>
      </c>
      <c r="AM527" s="1">
        <v>1</v>
      </c>
      <c r="AN527" s="1">
        <v>0</v>
      </c>
      <c r="AO527" s="1">
        <v>0</v>
      </c>
      <c r="AP527" s="1">
        <v>0</v>
      </c>
      <c r="AQ527" s="1">
        <v>0</v>
      </c>
      <c r="AR527" s="1">
        <v>500</v>
      </c>
      <c r="AS527" s="1">
        <v>27.514285714285709</v>
      </c>
      <c r="AT527" s="1">
        <f>Table1[[#This Row],[รวมต้นทุนค่าเดินทาง]]+Table1[[#This Row],[รวมต้นทุนค่าซ่อม]]+Table1[[#This Row],[รวมค่าเสื่อม]]</f>
        <v>1713.7106047326906</v>
      </c>
      <c r="AU527" s="1">
        <f t="shared" si="25"/>
        <v>4623.2312262414152</v>
      </c>
      <c r="AV527" s="1" t="str" cm="1">
        <f t="array" ref="AV527">IF(AC527&lt;4, "เก็บ", IF(OR(AT527 &lt; PERCENTILE(IF($AC$2:$AC$5092=AC527, $AT$2:$AT$5092), 0.25) - 1.5 * (PERCENTILE(IF($AC$2:$AC$5092=AC527, $AT$2:$AT$5092), 0.75) - PERCENTILE(IF($AC$2:$AC$5092=AC527, $AT$2:$AT$5092), 0.25)), AT527 &gt; PERCENTILE(IF($AC$2:$AC$5092=AC527, $AT$2:$AT$5092), 0.75) + 1.5 * (PERCENTILE(IF($AC$2:$AC$5092=AC527, $AT$2:$AT$5092), 0.75) - PERCENTILE(IF($AC$2:$AC$5092=AC527, $AT$2:$AT$5092), 0.25))), "ตัด", "เก็บ"))</f>
        <v>เก็บ</v>
      </c>
      <c r="AW527" s="1">
        <f t="shared" si="26"/>
        <v>4005.4952465164292</v>
      </c>
      <c r="AX527" s="1">
        <v>2577.9546108768855</v>
      </c>
      <c r="AY527" s="1">
        <v>1186.1963190184049</v>
      </c>
    </row>
    <row r="528" spans="1:51" x14ac:dyDescent="0.2">
      <c r="A528" s="3">
        <v>45424</v>
      </c>
      <c r="B528">
        <v>45424</v>
      </c>
      <c r="C528" t="s">
        <v>1880</v>
      </c>
      <c r="D528" t="s">
        <v>66</v>
      </c>
      <c r="E528" t="s">
        <v>84</v>
      </c>
      <c r="F528" t="s">
        <v>143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735</v>
      </c>
      <c r="O528" s="1">
        <v>735</v>
      </c>
      <c r="P528" t="s">
        <v>1881</v>
      </c>
      <c r="Q528" s="2">
        <v>45424</v>
      </c>
      <c r="R528" t="s">
        <v>55</v>
      </c>
      <c r="S528">
        <v>0</v>
      </c>
      <c r="T528" t="s">
        <v>87</v>
      </c>
      <c r="U528" t="s">
        <v>71</v>
      </c>
      <c r="V528" s="1">
        <v>0</v>
      </c>
      <c r="W528" s="1">
        <v>639</v>
      </c>
      <c r="X528" s="1">
        <v>0</v>
      </c>
      <c r="Y528" t="s">
        <v>108</v>
      </c>
      <c r="Z528" t="s">
        <v>71</v>
      </c>
      <c r="AA528" t="s">
        <v>1854</v>
      </c>
      <c r="AB528" s="1">
        <v>0</v>
      </c>
      <c r="AC528" s="4">
        <f>IF(ISNUMBER(MATCH(AD528, $AD$2:AD527, 0)), INDEX($AC$2:AC527, MATCH(AD528, $AD$2:AD527, 0)), MAX($AC$2:AC527)+1)</f>
        <v>6</v>
      </c>
      <c r="AD528" t="str">
        <f t="shared" si="27"/>
        <v>เชียงราย-เชียงใหม่</v>
      </c>
      <c r="AE528" t="s">
        <v>55</v>
      </c>
      <c r="AF528" s="1">
        <v>0</v>
      </c>
      <c r="AG528" s="1">
        <v>0</v>
      </c>
      <c r="AH528" s="1">
        <v>0</v>
      </c>
      <c r="AI528" t="s">
        <v>1882</v>
      </c>
      <c r="AJ528" s="1">
        <v>1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1374</v>
      </c>
      <c r="AS528" s="1">
        <v>176.4825247267049</v>
      </c>
      <c r="AT528" s="1">
        <f>Table1[[#This Row],[รวมต้นทุนค่าเดินทาง]]+Table1[[#This Row],[รวมต้นทุนค่าซ่อม]]+Table1[[#This Row],[รวมค่าเสื่อม]]</f>
        <v>4050.4825247267049</v>
      </c>
      <c r="AU528" s="1">
        <f t="shared" si="25"/>
        <v>4428.3346813776061</v>
      </c>
      <c r="AV528" s="1" t="str" cm="1">
        <f t="array" ref="AV528">IF(AC528&lt;4, "เก็บ", IF(OR(AT528 &lt; PERCENTILE(IF($AC$2:$AC$5092=AC528, $AT$2:$AT$5092), 0.25) - 1.5 * (PERCENTILE(IF($AC$2:$AC$5092=AC528, $AT$2:$AT$5092), 0.75) - PERCENTILE(IF($AC$2:$AC$5092=AC528, $AT$2:$AT$5092), 0.25)), AT528 &gt; PERCENTILE(IF($AC$2:$AC$5092=AC528, $AT$2:$AT$5092), 0.75) + 1.5 * (PERCENTILE(IF($AC$2:$AC$5092=AC528, $AT$2:$AT$5092), 0.75) - PERCENTILE(IF($AC$2:$AC$5092=AC528, $AT$2:$AT$5092), 0.25))), "ตัด", "เก็บ"))</f>
        <v>เก็บ</v>
      </c>
      <c r="AW528" s="1">
        <f t="shared" si="26"/>
        <v>3873.7679454274344</v>
      </c>
      <c r="AX528" s="1">
        <v>2781.4385174989698</v>
      </c>
      <c r="AY528" s="1">
        <v>2500</v>
      </c>
    </row>
    <row r="529" spans="1:51" x14ac:dyDescent="0.2">
      <c r="A529" s="3">
        <v>45425</v>
      </c>
      <c r="B529">
        <v>45425</v>
      </c>
      <c r="C529" t="s">
        <v>1883</v>
      </c>
      <c r="D529" t="s">
        <v>66</v>
      </c>
      <c r="E529" t="s">
        <v>67</v>
      </c>
      <c r="F529" t="s">
        <v>76</v>
      </c>
      <c r="G529" s="1">
        <v>0</v>
      </c>
      <c r="H529" s="1">
        <v>2110</v>
      </c>
      <c r="I529" s="1">
        <v>500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500</v>
      </c>
      <c r="P529" t="s">
        <v>1884</v>
      </c>
      <c r="Q529" s="2">
        <v>45425</v>
      </c>
      <c r="R529" t="s">
        <v>70</v>
      </c>
      <c r="S529">
        <v>0</v>
      </c>
      <c r="T529" t="s">
        <v>71</v>
      </c>
      <c r="U529" t="s">
        <v>72</v>
      </c>
      <c r="V529" s="1">
        <v>0</v>
      </c>
      <c r="W529" s="1">
        <v>0</v>
      </c>
      <c r="X529" s="1">
        <v>0</v>
      </c>
      <c r="AA529" t="s">
        <v>58</v>
      </c>
      <c r="AB529" s="1">
        <v>0</v>
      </c>
      <c r="AC529" s="4">
        <f>IF(ISNUMBER(MATCH(AD529, $AD$2:AD528, 0)), INDEX($AC$2:AC528, MATCH(AD529, $AD$2:AD528, 0)), MAX($AC$2:AC528)+1)</f>
        <v>2</v>
      </c>
      <c r="AD529" t="str">
        <f t="shared" si="27"/>
        <v>เชียงใหม่-พุทธมณฑลสาย 5</v>
      </c>
      <c r="AE529" t="s">
        <v>73</v>
      </c>
      <c r="AF529" s="1">
        <v>0</v>
      </c>
      <c r="AG529" s="1">
        <v>0</v>
      </c>
      <c r="AH529" s="1">
        <v>0</v>
      </c>
      <c r="AI529" t="s">
        <v>1885</v>
      </c>
      <c r="AJ529" s="1">
        <v>1</v>
      </c>
      <c r="AK529" s="1">
        <v>720</v>
      </c>
      <c r="AL529" s="1">
        <v>720</v>
      </c>
      <c r="AM529" s="1">
        <v>1</v>
      </c>
      <c r="AN529" s="1">
        <v>0</v>
      </c>
      <c r="AO529" s="1">
        <v>0</v>
      </c>
      <c r="AP529" s="1">
        <v>0</v>
      </c>
      <c r="AQ529" s="1">
        <v>0</v>
      </c>
      <c r="AR529" s="1">
        <v>2610</v>
      </c>
      <c r="AS529" s="1">
        <v>82.644285714285715</v>
      </c>
      <c r="AT529" s="1">
        <f>Table1[[#This Row],[รวมต้นทุนค่าเดินทาง]]+Table1[[#This Row],[รวมต้นทุนค่าซ่อม]]+Table1[[#This Row],[รวมค่าเสื่อม]]</f>
        <v>4429.8552454862211</v>
      </c>
      <c r="AU529" s="1">
        <f t="shared" si="25"/>
        <v>5026.5629662053279</v>
      </c>
      <c r="AV529" s="1" t="str" cm="1">
        <f t="array" ref="AV529">IF(AC529&lt;4, "เก็บ", IF(OR(AT529 &lt; PERCENTILE(IF($AC$2:$AC$5092=AC529, $AT$2:$AT$5092), 0.25) - 1.5 * (PERCENTILE(IF($AC$2:$AC$5092=AC529, $AT$2:$AT$5092), 0.75) - PERCENTILE(IF($AC$2:$AC$5092=AC529, $AT$2:$AT$5092), 0.25)), AT529 &gt; PERCENTILE(IF($AC$2:$AC$5092=AC529, $AT$2:$AT$5092), 0.75) + 1.5 * (PERCENTILE(IF($AC$2:$AC$5092=AC529, $AT$2:$AT$5092), 0.75) - PERCENTILE(IF($AC$2:$AC$5092=AC529, $AT$2:$AT$5092), 0.25))), "ตัด", "เก็บ"))</f>
        <v>เก็บ</v>
      </c>
      <c r="AW529" s="1">
        <f t="shared" si="26"/>
        <v>5026.5629662053279</v>
      </c>
      <c r="AX529" s="1">
        <v>4064.5059139663294</v>
      </c>
      <c r="AY529" s="1">
        <v>1737.2109597719354</v>
      </c>
    </row>
    <row r="530" spans="1:51" x14ac:dyDescent="0.2">
      <c r="A530" s="3">
        <v>45425</v>
      </c>
      <c r="B530">
        <v>45425</v>
      </c>
      <c r="C530" t="s">
        <v>1886</v>
      </c>
      <c r="D530" t="s">
        <v>66</v>
      </c>
      <c r="E530" t="s">
        <v>67</v>
      </c>
      <c r="F530" t="s">
        <v>324</v>
      </c>
      <c r="G530" s="1">
        <v>0</v>
      </c>
      <c r="H530" s="1">
        <v>0</v>
      </c>
      <c r="I530" s="1">
        <v>400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400</v>
      </c>
      <c r="P530" t="s">
        <v>1887</v>
      </c>
      <c r="Q530" s="2">
        <v>45425</v>
      </c>
      <c r="R530" t="s">
        <v>70</v>
      </c>
      <c r="S530">
        <v>0</v>
      </c>
      <c r="T530" t="s">
        <v>71</v>
      </c>
      <c r="U530" t="s">
        <v>93</v>
      </c>
      <c r="V530" s="1">
        <v>0</v>
      </c>
      <c r="W530" s="1">
        <v>0</v>
      </c>
      <c r="X530" s="1">
        <v>0</v>
      </c>
      <c r="AA530" t="s">
        <v>58</v>
      </c>
      <c r="AB530" s="1">
        <v>0</v>
      </c>
      <c r="AC530" s="4">
        <f>IF(ISNUMBER(MATCH(AD530, $AD$2:AD529, 0)), INDEX($AC$2:AC529, MATCH(AD530, $AD$2:AD529, 0)), MAX($AC$2:AC529)+1)</f>
        <v>4</v>
      </c>
      <c r="AD530" t="str">
        <f t="shared" si="27"/>
        <v>เชียงใหม่-ตลาดไท</v>
      </c>
      <c r="AE530" t="s">
        <v>73</v>
      </c>
      <c r="AF530" s="1">
        <v>0</v>
      </c>
      <c r="AG530" s="1">
        <v>0</v>
      </c>
      <c r="AH530" s="1">
        <v>0</v>
      </c>
      <c r="AI530" t="s">
        <v>1888</v>
      </c>
      <c r="AJ530" s="1">
        <v>1</v>
      </c>
      <c r="AK530" s="1">
        <v>720</v>
      </c>
      <c r="AL530" s="1">
        <v>720</v>
      </c>
      <c r="AM530" s="1">
        <v>1</v>
      </c>
      <c r="AN530" s="1">
        <v>0</v>
      </c>
      <c r="AO530" s="1">
        <v>0</v>
      </c>
      <c r="AP530" s="1">
        <v>0</v>
      </c>
      <c r="AQ530" s="1">
        <v>0</v>
      </c>
      <c r="AR530" s="1">
        <v>400</v>
      </c>
      <c r="AS530" s="1">
        <v>1175.8499999999999</v>
      </c>
      <c r="AT530" s="1">
        <f>Table1[[#This Row],[รวมต้นทุนค่าเดินทาง]]+Table1[[#This Row],[รวมต้นทุนค่าซ่อม]]+Table1[[#This Row],[รวมค่าเสื่อม]]</f>
        <v>2758.8857142857141</v>
      </c>
      <c r="AU530" s="1">
        <f t="shared" si="25"/>
        <v>4256.109283997258</v>
      </c>
      <c r="AV530" s="1" t="str" cm="1">
        <f t="array" ref="AV530">IF(AC530&lt;4, "เก็บ", IF(OR(AT530 &lt; PERCENTILE(IF($AC$2:$AC$5092=AC530, $AT$2:$AT$5092), 0.25) - 1.5 * (PERCENTILE(IF($AC$2:$AC$5092=AC530, $AT$2:$AT$5092), 0.75) - PERCENTILE(IF($AC$2:$AC$5092=AC530, $AT$2:$AT$5092), 0.25)), AT530 &gt; PERCENTILE(IF($AC$2:$AC$5092=AC530, $AT$2:$AT$5092), 0.75) + 1.5 * (PERCENTILE(IF($AC$2:$AC$5092=AC530, $AT$2:$AT$5092), 0.75) - PERCENTILE(IF($AC$2:$AC$5092=AC530, $AT$2:$AT$5092), 0.25))), "ตัด", "เก็บ"))</f>
        <v>เก็บ</v>
      </c>
      <c r="AW530" s="1">
        <f t="shared" si="26"/>
        <v>3807.0727671795808</v>
      </c>
      <c r="AX530" s="1">
        <v>2335.0230876608157</v>
      </c>
      <c r="AY530" s="1">
        <v>1183.0357142857142</v>
      </c>
    </row>
    <row r="531" spans="1:51" x14ac:dyDescent="0.2">
      <c r="A531" s="3">
        <v>45425</v>
      </c>
      <c r="B531">
        <v>45425</v>
      </c>
      <c r="C531" t="s">
        <v>1889</v>
      </c>
      <c r="D531" t="s">
        <v>66</v>
      </c>
      <c r="E531" t="s">
        <v>124</v>
      </c>
      <c r="F531" t="s">
        <v>399</v>
      </c>
      <c r="G531" s="1">
        <v>0</v>
      </c>
      <c r="H531" s="1">
        <v>767</v>
      </c>
      <c r="I531" s="1">
        <v>500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851</v>
      </c>
      <c r="P531" t="s">
        <v>1890</v>
      </c>
      <c r="Q531" s="2">
        <v>45425</v>
      </c>
      <c r="R531" t="s">
        <v>70</v>
      </c>
      <c r="S531">
        <v>0</v>
      </c>
      <c r="T531" t="s">
        <v>88</v>
      </c>
      <c r="U531" t="s">
        <v>93</v>
      </c>
      <c r="V531" s="1">
        <v>0</v>
      </c>
      <c r="W531" s="1">
        <v>0</v>
      </c>
      <c r="X531" s="1">
        <v>351</v>
      </c>
      <c r="Y531" t="s">
        <v>372</v>
      </c>
      <c r="Z531" t="s">
        <v>88</v>
      </c>
      <c r="AA531" t="s">
        <v>1891</v>
      </c>
      <c r="AB531" s="1">
        <v>0</v>
      </c>
      <c r="AC531" s="4">
        <f>IF(ISNUMBER(MATCH(AD531, $AD$2:AD530, 0)), INDEX($AC$2:AC530, MATCH(AD531, $AD$2:AD530, 0)), MAX($AC$2:AC530)+1)</f>
        <v>51</v>
      </c>
      <c r="AD531" t="str">
        <f t="shared" si="27"/>
        <v>แพร่-ตลาดไท</v>
      </c>
      <c r="AE531" t="s">
        <v>73</v>
      </c>
      <c r="AF531" s="1">
        <v>0</v>
      </c>
      <c r="AG531" s="1">
        <v>0</v>
      </c>
      <c r="AH531" s="1">
        <v>0</v>
      </c>
      <c r="AI531" t="s">
        <v>1892</v>
      </c>
      <c r="AJ531" s="1">
        <v>1</v>
      </c>
      <c r="AK531" s="1">
        <v>572</v>
      </c>
      <c r="AL531" s="1">
        <v>572</v>
      </c>
      <c r="AM531" s="1">
        <v>1</v>
      </c>
      <c r="AN531" s="1">
        <v>0</v>
      </c>
      <c r="AO531" s="1">
        <v>0</v>
      </c>
      <c r="AP531" s="1">
        <v>0</v>
      </c>
      <c r="AQ531" s="1">
        <v>0</v>
      </c>
      <c r="AR531" s="1">
        <v>1618</v>
      </c>
      <c r="AS531" s="1">
        <v>376.36500000000001</v>
      </c>
      <c r="AT531" s="1">
        <f>Table1[[#This Row],[รวมต้นทุนค่าเดินทาง]]+Table1[[#This Row],[รวมต้นทุนค่าซ่อม]]+Table1[[#This Row],[รวมค่าเสื่อม]]</f>
        <v>4064.535272006854</v>
      </c>
      <c r="AU531" s="1">
        <f t="shared" si="25"/>
        <v>4737.6107634746759</v>
      </c>
      <c r="AV531" s="1" t="str" cm="1">
        <f t="array" ref="AV531">IF(AC531&lt;4, "เก็บ", IF(OR(AT531 &lt; PERCENTILE(IF($AC$2:$AC$5092=AC531, $AT$2:$AT$5092), 0.25) - 1.5 * (PERCENTILE(IF($AC$2:$AC$5092=AC531, $AT$2:$AT$5092), 0.75) - PERCENTILE(IF($AC$2:$AC$5092=AC531, $AT$2:$AT$5092), 0.25)), AT531 &gt; PERCENTILE(IF($AC$2:$AC$5092=AC531, $AT$2:$AT$5092), 0.75) + 1.5 * (PERCENTILE(IF($AC$2:$AC$5092=AC531, $AT$2:$AT$5092), 0.75) - PERCENTILE(IF($AC$2:$AC$5092=AC531, $AT$2:$AT$5092), 0.25))), "ตัด", "เก็บ"))</f>
        <v>เก็บ</v>
      </c>
      <c r="AW531" s="1">
        <f t="shared" si="26"/>
        <v>4487.1668970521196</v>
      </c>
      <c r="AX531" s="1">
        <v>3014.4338711558335</v>
      </c>
      <c r="AY531" s="1">
        <v>2070.1702720068538</v>
      </c>
    </row>
    <row r="532" spans="1:51" x14ac:dyDescent="0.2">
      <c r="A532" s="3">
        <v>45426</v>
      </c>
      <c r="B532">
        <v>45426</v>
      </c>
      <c r="C532" t="s">
        <v>1893</v>
      </c>
      <c r="D532" t="s">
        <v>51</v>
      </c>
      <c r="E532" t="s">
        <v>61</v>
      </c>
      <c r="F532" t="s">
        <v>228</v>
      </c>
      <c r="G532" s="1">
        <v>2700</v>
      </c>
      <c r="H532" s="1">
        <v>4303</v>
      </c>
      <c r="I532" s="1">
        <v>1900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4600</v>
      </c>
      <c r="P532" t="s">
        <v>1894</v>
      </c>
      <c r="Q532" s="2">
        <v>45427</v>
      </c>
      <c r="R532" t="s">
        <v>55</v>
      </c>
      <c r="S532">
        <v>0</v>
      </c>
      <c r="T532" t="s">
        <v>71</v>
      </c>
      <c r="U532" t="s">
        <v>57</v>
      </c>
      <c r="V532" s="1">
        <v>2500</v>
      </c>
      <c r="W532" s="1">
        <v>0</v>
      </c>
      <c r="X532" s="1">
        <v>0</v>
      </c>
      <c r="AA532" t="s">
        <v>58</v>
      </c>
      <c r="AB532" s="1">
        <v>0</v>
      </c>
      <c r="AC532" s="4">
        <f>IF(ISNUMBER(MATCH(AD532, $AD$2:AD531, 0)), INDEX($AC$2:AC531, MATCH(AD532, $AD$2:AD531, 0)), MAX($AC$2:AC531)+1)</f>
        <v>10</v>
      </c>
      <c r="AD532" t="str">
        <f t="shared" si="27"/>
        <v>เชียงใหม่-กองลอย</v>
      </c>
      <c r="AE532" t="s">
        <v>55</v>
      </c>
      <c r="AF532" s="1">
        <v>0</v>
      </c>
      <c r="AG532" s="1">
        <v>0</v>
      </c>
      <c r="AH532" s="1">
        <v>0</v>
      </c>
      <c r="AI532" t="s">
        <v>1895</v>
      </c>
      <c r="AJ532" s="1">
        <v>1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11403</v>
      </c>
      <c r="AS532" s="1">
        <v>16.05</v>
      </c>
      <c r="AT532" s="1">
        <f>Table1[[#This Row],[รวมต้นทุนค่าเดินทาง]]+Table1[[#This Row],[รวมต้นทุนค่าซ่อม]]+Table1[[#This Row],[รวมค่าเสื่อม]]</f>
        <v>13093.157142857142</v>
      </c>
      <c r="AU532" s="1">
        <f t="shared" si="25"/>
        <v>14957.32855761775</v>
      </c>
      <c r="AV532" s="1" t="str" cm="1">
        <f t="array" ref="AV532">IF(AC532&lt;4, "เก็บ", IF(OR(AT532 &lt; PERCENTILE(IF($AC$2:$AC$5092=AC532, $AT$2:$AT$5092), 0.25) - 1.5 * (PERCENTILE(IF($AC$2:$AC$5092=AC532, $AT$2:$AT$5092), 0.75) - PERCENTILE(IF($AC$2:$AC$5092=AC532, $AT$2:$AT$5092), 0.25)), AT532 &gt; PERCENTILE(IF($AC$2:$AC$5092=AC532, $AT$2:$AT$5092), 0.75) + 1.5 * (PERCENTILE(IF($AC$2:$AC$5092=AC532, $AT$2:$AT$5092), 0.75) - PERCENTILE(IF($AC$2:$AC$5092=AC532, $AT$2:$AT$5092), 0.25))), "ตัด", "เก็บ"))</f>
        <v>เก็บ</v>
      </c>
      <c r="AW532" s="1">
        <f t="shared" si="26"/>
        <v>14419.089162907676</v>
      </c>
      <c r="AX532" s="1">
        <v>15077.196593123563</v>
      </c>
      <c r="AY532" s="1">
        <v>1674.1071428571429</v>
      </c>
    </row>
    <row r="533" spans="1:51" x14ac:dyDescent="0.2">
      <c r="A533" s="3">
        <v>45426</v>
      </c>
      <c r="B533">
        <v>45426</v>
      </c>
      <c r="C533" t="s">
        <v>1896</v>
      </c>
      <c r="D533" t="s">
        <v>66</v>
      </c>
      <c r="E533" t="s">
        <v>124</v>
      </c>
      <c r="F533" t="s">
        <v>263</v>
      </c>
      <c r="G533" s="1">
        <v>0</v>
      </c>
      <c r="H533" s="1">
        <v>0</v>
      </c>
      <c r="I533" s="1">
        <v>400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400</v>
      </c>
      <c r="P533" t="s">
        <v>1897</v>
      </c>
      <c r="Q533" s="2">
        <v>45426</v>
      </c>
      <c r="R533" t="s">
        <v>70</v>
      </c>
      <c r="S533">
        <v>0</v>
      </c>
      <c r="T533" t="s">
        <v>71</v>
      </c>
      <c r="U533" t="s">
        <v>93</v>
      </c>
      <c r="V533" s="1">
        <v>0</v>
      </c>
      <c r="W533" s="1">
        <v>0</v>
      </c>
      <c r="X533" s="1">
        <v>0</v>
      </c>
      <c r="AA533" t="s">
        <v>58</v>
      </c>
      <c r="AB533" s="1">
        <v>0</v>
      </c>
      <c r="AC533" s="4">
        <f>IF(ISNUMBER(MATCH(AD533, $AD$2:AD532, 0)), INDEX($AC$2:AC532, MATCH(AD533, $AD$2:AD532, 0)), MAX($AC$2:AC532)+1)</f>
        <v>4</v>
      </c>
      <c r="AD533" t="str">
        <f t="shared" si="27"/>
        <v>เชียงใหม่-ตลาดไท</v>
      </c>
      <c r="AE533" t="s">
        <v>73</v>
      </c>
      <c r="AF533" s="1">
        <v>0</v>
      </c>
      <c r="AG533" s="1">
        <v>0</v>
      </c>
      <c r="AH533" s="1">
        <v>0</v>
      </c>
      <c r="AI533" t="s">
        <v>1898</v>
      </c>
      <c r="AJ533" s="1">
        <v>1</v>
      </c>
      <c r="AK533" s="1">
        <v>720</v>
      </c>
      <c r="AL533" s="1">
        <v>720</v>
      </c>
      <c r="AM533" s="1">
        <v>1</v>
      </c>
      <c r="AN533" s="1">
        <v>0</v>
      </c>
      <c r="AO533" s="1">
        <v>0</v>
      </c>
      <c r="AP533" s="1">
        <v>0</v>
      </c>
      <c r="AQ533" s="1">
        <v>0</v>
      </c>
      <c r="AR533" s="1">
        <v>400</v>
      </c>
      <c r="AS533" s="1">
        <v>354.99</v>
      </c>
      <c r="AT533" s="1">
        <f>Table1[[#This Row],[รวมต้นทุนค่าเดินทาง]]+Table1[[#This Row],[รวมต้นทุนค่าซ่อม]]+Table1[[#This Row],[รวมค่าเสื่อม]]</f>
        <v>1953.926170212766</v>
      </c>
      <c r="AU533" s="1">
        <f t="shared" si="25"/>
        <v>4256.109283997258</v>
      </c>
      <c r="AV533" s="1" t="str" cm="1">
        <f t="array" ref="AV533">IF(AC533&lt;4, "เก็บ", IF(OR(AT533 &lt; PERCENTILE(IF($AC$2:$AC$5092=AC533, $AT$2:$AT$5092), 0.25) - 1.5 * (PERCENTILE(IF($AC$2:$AC$5092=AC533, $AT$2:$AT$5092), 0.75) - PERCENTILE(IF($AC$2:$AC$5092=AC533, $AT$2:$AT$5092), 0.25)), AT533 &gt; PERCENTILE(IF($AC$2:$AC$5092=AC533, $AT$2:$AT$5092), 0.75) + 1.5 * (PERCENTILE(IF($AC$2:$AC$5092=AC533, $AT$2:$AT$5092), 0.75) - PERCENTILE(IF($AC$2:$AC$5092=AC533, $AT$2:$AT$5092), 0.25))), "ตัด", "เก็บ"))</f>
        <v>เก็บ</v>
      </c>
      <c r="AW533" s="1">
        <f t="shared" si="26"/>
        <v>3807.0727671795808</v>
      </c>
      <c r="AX533" s="1">
        <v>2335.0230876608157</v>
      </c>
      <c r="AY533" s="1">
        <v>1198.936170212766</v>
      </c>
    </row>
    <row r="534" spans="1:51" x14ac:dyDescent="0.2">
      <c r="A534" s="3">
        <v>45426</v>
      </c>
      <c r="B534">
        <v>45426</v>
      </c>
      <c r="C534" t="s">
        <v>1899</v>
      </c>
      <c r="D534" t="s">
        <v>66</v>
      </c>
      <c r="E534" t="s">
        <v>124</v>
      </c>
      <c r="F534" t="s">
        <v>190</v>
      </c>
      <c r="G534" s="1">
        <v>0</v>
      </c>
      <c r="H534" s="1">
        <v>0</v>
      </c>
      <c r="I534" s="1">
        <v>400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400</v>
      </c>
      <c r="P534" t="s">
        <v>1900</v>
      </c>
      <c r="Q534" s="2">
        <v>45426</v>
      </c>
      <c r="R534" t="s">
        <v>70</v>
      </c>
      <c r="S534">
        <v>0</v>
      </c>
      <c r="T534" t="s">
        <v>71</v>
      </c>
      <c r="U534" t="s">
        <v>93</v>
      </c>
      <c r="V534" s="1">
        <v>0</v>
      </c>
      <c r="W534" s="1">
        <v>0</v>
      </c>
      <c r="X534" s="1">
        <v>0</v>
      </c>
      <c r="AA534" t="s">
        <v>58</v>
      </c>
      <c r="AB534" s="1">
        <v>0</v>
      </c>
      <c r="AC534" s="4">
        <f>IF(ISNUMBER(MATCH(AD534, $AD$2:AD533, 0)), INDEX($AC$2:AC533, MATCH(AD534, $AD$2:AD533, 0)), MAX($AC$2:AC533)+1)</f>
        <v>4</v>
      </c>
      <c r="AD534" t="str">
        <f t="shared" si="27"/>
        <v>เชียงใหม่-ตลาดไท</v>
      </c>
      <c r="AE534" t="s">
        <v>73</v>
      </c>
      <c r="AF534" s="1">
        <v>0</v>
      </c>
      <c r="AG534" s="1">
        <v>0</v>
      </c>
      <c r="AH534" s="1">
        <v>0</v>
      </c>
      <c r="AI534" t="s">
        <v>1901</v>
      </c>
      <c r="AJ534" s="1">
        <v>1</v>
      </c>
      <c r="AK534" s="1">
        <v>720</v>
      </c>
      <c r="AL534" s="1">
        <v>720</v>
      </c>
      <c r="AM534" s="1">
        <v>1</v>
      </c>
      <c r="AN534" s="1">
        <v>0</v>
      </c>
      <c r="AO534" s="1">
        <v>0</v>
      </c>
      <c r="AP534" s="1">
        <v>0</v>
      </c>
      <c r="AQ534" s="1">
        <v>0</v>
      </c>
      <c r="AR534" s="1">
        <v>400</v>
      </c>
      <c r="AS534" s="1">
        <v>227.73499999999999</v>
      </c>
      <c r="AT534" s="1">
        <f>Table1[[#This Row],[รวมต้นทุนค่าเดินทาง]]+Table1[[#This Row],[รวมต้นทุนค่าซ่อม]]+Table1[[#This Row],[รวมค่าเสื่อม]]</f>
        <v>1748.5201341373372</v>
      </c>
      <c r="AU534" s="1">
        <f t="shared" si="25"/>
        <v>4256.109283997258</v>
      </c>
      <c r="AV534" s="1" t="str" cm="1">
        <f t="array" ref="AV534">IF(AC534&lt;4, "เก็บ", IF(OR(AT534 &lt; PERCENTILE(IF($AC$2:$AC$5092=AC534, $AT$2:$AT$5092), 0.25) - 1.5 * (PERCENTILE(IF($AC$2:$AC$5092=AC534, $AT$2:$AT$5092), 0.75) - PERCENTILE(IF($AC$2:$AC$5092=AC534, $AT$2:$AT$5092), 0.25)), AT534 &gt; PERCENTILE(IF($AC$2:$AC$5092=AC534, $AT$2:$AT$5092), 0.75) + 1.5 * (PERCENTILE(IF($AC$2:$AC$5092=AC534, $AT$2:$AT$5092), 0.75) - PERCENTILE(IF($AC$2:$AC$5092=AC534, $AT$2:$AT$5092), 0.25))), "ตัด", "เก็บ"))</f>
        <v>เก็บ</v>
      </c>
      <c r="AW534" s="1">
        <f t="shared" si="26"/>
        <v>3807.0727671795808</v>
      </c>
      <c r="AX534" s="1">
        <v>2335.0230876608157</v>
      </c>
      <c r="AY534" s="1">
        <v>1120.7851341373371</v>
      </c>
    </row>
    <row r="535" spans="1:51" x14ac:dyDescent="0.2">
      <c r="A535" s="3">
        <v>45426</v>
      </c>
      <c r="B535">
        <v>45426</v>
      </c>
      <c r="C535" t="s">
        <v>1902</v>
      </c>
      <c r="D535" t="s">
        <v>51</v>
      </c>
      <c r="E535" t="s">
        <v>61</v>
      </c>
      <c r="F535" t="s">
        <v>80</v>
      </c>
      <c r="G535" s="1">
        <v>4200</v>
      </c>
      <c r="H535" s="1">
        <v>2803</v>
      </c>
      <c r="I535" s="1">
        <v>1900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6100</v>
      </c>
      <c r="P535" t="s">
        <v>1903</v>
      </c>
      <c r="Q535" s="2">
        <v>45426</v>
      </c>
      <c r="R535" t="s">
        <v>55</v>
      </c>
      <c r="S535">
        <v>0</v>
      </c>
      <c r="T535" t="s">
        <v>56</v>
      </c>
      <c r="U535" t="s">
        <v>57</v>
      </c>
      <c r="V535" s="1">
        <v>2500</v>
      </c>
      <c r="W535" s="1">
        <v>0</v>
      </c>
      <c r="X535" s="1">
        <v>0</v>
      </c>
      <c r="AA535" t="s">
        <v>58</v>
      </c>
      <c r="AB535" s="1">
        <v>0</v>
      </c>
      <c r="AC535" s="4">
        <f>IF(ISNUMBER(MATCH(AD535, $AD$2:AD534, 0)), INDEX($AC$2:AC534, MATCH(AD535, $AD$2:AD534, 0)), MAX($AC$2:AC534)+1)</f>
        <v>1</v>
      </c>
      <c r="AD535" t="str">
        <f t="shared" si="27"/>
        <v>ท่าลี่-กองลอย</v>
      </c>
      <c r="AE535" t="s">
        <v>55</v>
      </c>
      <c r="AF535" s="1">
        <v>0</v>
      </c>
      <c r="AG535" s="1">
        <v>0</v>
      </c>
      <c r="AH535" s="1">
        <v>0</v>
      </c>
      <c r="AI535" t="s">
        <v>1904</v>
      </c>
      <c r="AJ535" s="1">
        <v>1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11403</v>
      </c>
      <c r="AS535" s="1">
        <v>17.12</v>
      </c>
      <c r="AT535" s="1">
        <f>Table1[[#This Row],[รวมต้นทุนค่าเดินทาง]]+Table1[[#This Row],[รวมต้นทุนค่าซ่อม]]+Table1[[#This Row],[รวมค่าเสื่อม]]</f>
        <v>13064.856842105264</v>
      </c>
      <c r="AU535" s="1">
        <f t="shared" si="25"/>
        <v>13953.293816562818</v>
      </c>
      <c r="AV535" s="1" t="str" cm="1">
        <f t="array" ref="AV535">IF(AC535&lt;4, "เก็บ", IF(OR(AT535 &lt; PERCENTILE(IF($AC$2:$AC$5092=AC535, $AT$2:$AT$5092), 0.25) - 1.5 * (PERCENTILE(IF($AC$2:$AC$5092=AC535, $AT$2:$AT$5092), 0.75) - PERCENTILE(IF($AC$2:$AC$5092=AC535, $AT$2:$AT$5092), 0.25)), AT535 &gt; PERCENTILE(IF($AC$2:$AC$5092=AC535, $AT$2:$AT$5092), 0.75) + 1.5 * (PERCENTILE(IF($AC$2:$AC$5092=AC535, $AT$2:$AT$5092), 0.75) - PERCENTILE(IF($AC$2:$AC$5092=AC535, $AT$2:$AT$5092), 0.25))), "ตัด", "เก็บ"))</f>
        <v>เก็บ</v>
      </c>
      <c r="AW535" s="1">
        <f t="shared" si="26"/>
        <v>13953.293816562818</v>
      </c>
      <c r="AX535" s="1">
        <v>14426.372718098486</v>
      </c>
      <c r="AY535" s="1">
        <v>1644.7368421052631</v>
      </c>
    </row>
    <row r="536" spans="1:51" x14ac:dyDescent="0.2">
      <c r="A536" s="3">
        <v>45426</v>
      </c>
      <c r="B536">
        <v>45426</v>
      </c>
      <c r="C536" t="s">
        <v>1905</v>
      </c>
      <c r="D536" t="s">
        <v>51</v>
      </c>
      <c r="E536" t="s">
        <v>61</v>
      </c>
      <c r="F536" t="s">
        <v>1217</v>
      </c>
      <c r="G536" s="1">
        <v>2700</v>
      </c>
      <c r="H536" s="1">
        <v>4303</v>
      </c>
      <c r="I536" s="1">
        <v>1900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4600</v>
      </c>
      <c r="P536" t="s">
        <v>1906</v>
      </c>
      <c r="Q536" s="2">
        <v>45427</v>
      </c>
      <c r="R536" t="s">
        <v>55</v>
      </c>
      <c r="S536">
        <v>0</v>
      </c>
      <c r="T536" t="s">
        <v>56</v>
      </c>
      <c r="U536" t="s">
        <v>57</v>
      </c>
      <c r="V536" s="1">
        <v>2500</v>
      </c>
      <c r="W536" s="1">
        <v>0</v>
      </c>
      <c r="X536" s="1">
        <v>0</v>
      </c>
      <c r="AA536" t="s">
        <v>58</v>
      </c>
      <c r="AB536" s="1">
        <v>0</v>
      </c>
      <c r="AC536" s="4">
        <f>IF(ISNUMBER(MATCH(AD536, $AD$2:AD535, 0)), INDEX($AC$2:AC535, MATCH(AD536, $AD$2:AD535, 0)), MAX($AC$2:AC535)+1)</f>
        <v>1</v>
      </c>
      <c r="AD536" t="str">
        <f t="shared" si="27"/>
        <v>ท่าลี่-กองลอย</v>
      </c>
      <c r="AE536" t="s">
        <v>55</v>
      </c>
      <c r="AF536" s="1">
        <v>0</v>
      </c>
      <c r="AG536" s="1">
        <v>0</v>
      </c>
      <c r="AH536" s="1">
        <v>0</v>
      </c>
      <c r="AI536" t="s">
        <v>1907</v>
      </c>
      <c r="AJ536" s="1">
        <v>1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11403</v>
      </c>
      <c r="AS536" s="1">
        <v>19.753846153846151</v>
      </c>
      <c r="AT536" s="1">
        <f>Table1[[#This Row],[รวมต้นทุนค่าเดินทาง]]+Table1[[#This Row],[รวมต้นทุนค่าซ่อม]]+Table1[[#This Row],[รวมค่าเสื่อม]]</f>
        <v>13285.336627610799</v>
      </c>
      <c r="AU536" s="1">
        <f t="shared" si="25"/>
        <v>13953.293816562818</v>
      </c>
      <c r="AV536" s="1" t="str" cm="1">
        <f t="array" ref="AV536">IF(AC536&lt;4, "เก็บ", IF(OR(AT536 &lt; PERCENTILE(IF($AC$2:$AC$5092=AC536, $AT$2:$AT$5092), 0.25) - 1.5 * (PERCENTILE(IF($AC$2:$AC$5092=AC536, $AT$2:$AT$5092), 0.75) - PERCENTILE(IF($AC$2:$AC$5092=AC536, $AT$2:$AT$5092), 0.25)), AT536 &gt; PERCENTILE(IF($AC$2:$AC$5092=AC536, $AT$2:$AT$5092), 0.75) + 1.5 * (PERCENTILE(IF($AC$2:$AC$5092=AC536, $AT$2:$AT$5092), 0.75) - PERCENTILE(IF($AC$2:$AC$5092=AC536, $AT$2:$AT$5092), 0.25))), "ตัด", "เก็บ"))</f>
        <v>เก็บ</v>
      </c>
      <c r="AW536" s="1">
        <f t="shared" si="26"/>
        <v>13953.293816562818</v>
      </c>
      <c r="AX536" s="1">
        <v>14426.372718098486</v>
      </c>
      <c r="AY536" s="1">
        <v>1862.5827814569536</v>
      </c>
    </row>
    <row r="537" spans="1:51" x14ac:dyDescent="0.2">
      <c r="A537" s="3">
        <v>45427</v>
      </c>
      <c r="B537">
        <v>45427</v>
      </c>
      <c r="C537" t="s">
        <v>1908</v>
      </c>
      <c r="D537" t="s">
        <v>66</v>
      </c>
      <c r="E537" t="s">
        <v>67</v>
      </c>
      <c r="F537" t="s">
        <v>232</v>
      </c>
      <c r="G537" s="1">
        <v>0</v>
      </c>
      <c r="H537" s="1">
        <v>1023</v>
      </c>
      <c r="I537" s="1">
        <v>500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500</v>
      </c>
      <c r="P537" t="s">
        <v>1909</v>
      </c>
      <c r="Q537" s="2">
        <v>45427</v>
      </c>
      <c r="R537" t="s">
        <v>70</v>
      </c>
      <c r="S537">
        <v>0</v>
      </c>
      <c r="T537" t="s">
        <v>71</v>
      </c>
      <c r="U537" t="s">
        <v>161</v>
      </c>
      <c r="V537" s="1">
        <v>0</v>
      </c>
      <c r="W537" s="1">
        <v>0</v>
      </c>
      <c r="X537" s="1">
        <v>0</v>
      </c>
      <c r="AA537" t="s">
        <v>58</v>
      </c>
      <c r="AB537" s="1">
        <v>0</v>
      </c>
      <c r="AC537" s="4">
        <f>IF(ISNUMBER(MATCH(AD537, $AD$2:AD536, 0)), INDEX($AC$2:AC536, MATCH(AD537, $AD$2:AD536, 0)), MAX($AC$2:AC536)+1)</f>
        <v>9</v>
      </c>
      <c r="AD537" t="str">
        <f t="shared" si="27"/>
        <v>เชียงใหม่-พุทธมณฑลสาย 2</v>
      </c>
      <c r="AE537" t="s">
        <v>73</v>
      </c>
      <c r="AF537" s="1">
        <v>0</v>
      </c>
      <c r="AG537" s="1">
        <v>0</v>
      </c>
      <c r="AH537" s="1">
        <v>788</v>
      </c>
      <c r="AI537" t="s">
        <v>1910</v>
      </c>
      <c r="AJ537" s="1">
        <v>1</v>
      </c>
      <c r="AK537" s="1">
        <v>720</v>
      </c>
      <c r="AL537" s="1">
        <v>720</v>
      </c>
      <c r="AM537" s="1">
        <v>1</v>
      </c>
      <c r="AN537" s="1">
        <v>0</v>
      </c>
      <c r="AO537" s="1">
        <v>0</v>
      </c>
      <c r="AP537" s="1">
        <v>0</v>
      </c>
      <c r="AQ537" s="1">
        <v>0</v>
      </c>
      <c r="AR537" s="1">
        <v>2311</v>
      </c>
      <c r="AS537" s="1">
        <v>107.52571428571429</v>
      </c>
      <c r="AT537" s="1">
        <f>Table1[[#This Row],[รวมต้นทุนค่าเดินทาง]]+Table1[[#This Row],[รวมต้นทุนค่าซ่อม]]+Table1[[#This Row],[รวมค่าเสื่อม]]</f>
        <v>4350.0071957671962</v>
      </c>
      <c r="AU537" s="1">
        <f t="shared" si="25"/>
        <v>4623.2312262414152</v>
      </c>
      <c r="AV537" s="1" t="str" cm="1">
        <f t="array" ref="AV537">IF(AC537&lt;4, "เก็บ", IF(OR(AT537 &lt; PERCENTILE(IF($AC$2:$AC$5092=AC537, $AT$2:$AT$5092), 0.25) - 1.5 * (PERCENTILE(IF($AC$2:$AC$5092=AC537, $AT$2:$AT$5092), 0.75) - PERCENTILE(IF($AC$2:$AC$5092=AC537, $AT$2:$AT$5092), 0.25)), AT537 &gt; PERCENTILE(IF($AC$2:$AC$5092=AC537, $AT$2:$AT$5092), 0.75) + 1.5 * (PERCENTILE(IF($AC$2:$AC$5092=AC537, $AT$2:$AT$5092), 0.75) - PERCENTILE(IF($AC$2:$AC$5092=AC537, $AT$2:$AT$5092), 0.25))), "ตัด", "เก็บ"))</f>
        <v>เก็บ</v>
      </c>
      <c r="AW537" s="1">
        <f t="shared" si="26"/>
        <v>4005.4952465164292</v>
      </c>
      <c r="AX537" s="1">
        <v>2577.9546108768855</v>
      </c>
      <c r="AY537" s="1">
        <v>1931.4814814814815</v>
      </c>
    </row>
    <row r="538" spans="1:51" x14ac:dyDescent="0.2">
      <c r="A538" s="3">
        <v>45427</v>
      </c>
      <c r="B538">
        <v>45427</v>
      </c>
      <c r="C538" t="s">
        <v>1911</v>
      </c>
      <c r="D538" t="s">
        <v>66</v>
      </c>
      <c r="E538" t="s">
        <v>67</v>
      </c>
      <c r="F538" t="s">
        <v>194</v>
      </c>
      <c r="G538" s="1">
        <v>0</v>
      </c>
      <c r="H538" s="1">
        <v>1023</v>
      </c>
      <c r="I538" s="1">
        <v>500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500</v>
      </c>
      <c r="P538" t="s">
        <v>1912</v>
      </c>
      <c r="Q538" s="2">
        <v>45427</v>
      </c>
      <c r="R538" t="s">
        <v>70</v>
      </c>
      <c r="S538">
        <v>0</v>
      </c>
      <c r="T538" t="s">
        <v>71</v>
      </c>
      <c r="U538" t="s">
        <v>161</v>
      </c>
      <c r="V538" s="1">
        <v>0</v>
      </c>
      <c r="W538" s="1">
        <v>0</v>
      </c>
      <c r="X538" s="1">
        <v>0</v>
      </c>
      <c r="AA538" t="s">
        <v>58</v>
      </c>
      <c r="AB538" s="1">
        <v>0</v>
      </c>
      <c r="AC538" s="4">
        <f>IF(ISNUMBER(MATCH(AD538, $AD$2:AD537, 0)), INDEX($AC$2:AC537, MATCH(AD538, $AD$2:AD537, 0)), MAX($AC$2:AC537)+1)</f>
        <v>9</v>
      </c>
      <c r="AD538" t="str">
        <f t="shared" si="27"/>
        <v>เชียงใหม่-พุทธมณฑลสาย 2</v>
      </c>
      <c r="AE538" t="s">
        <v>73</v>
      </c>
      <c r="AF538" s="1">
        <v>0</v>
      </c>
      <c r="AG538" s="1">
        <v>0</v>
      </c>
      <c r="AH538" s="1">
        <v>0</v>
      </c>
      <c r="AI538" t="s">
        <v>1913</v>
      </c>
      <c r="AJ538" s="1">
        <v>1</v>
      </c>
      <c r="AK538" s="1">
        <v>720</v>
      </c>
      <c r="AL538" s="1">
        <v>720</v>
      </c>
      <c r="AM538" s="1">
        <v>1</v>
      </c>
      <c r="AN538" s="1">
        <v>0</v>
      </c>
      <c r="AO538" s="1">
        <v>0</v>
      </c>
      <c r="AP538" s="1">
        <v>0</v>
      </c>
      <c r="AQ538" s="1">
        <v>0</v>
      </c>
      <c r="AR538" s="1">
        <v>1523</v>
      </c>
      <c r="AS538" s="1">
        <v>272.54500000000002</v>
      </c>
      <c r="AT538" s="1">
        <f>Table1[[#This Row],[รวมต้นทุนค่าเดินทาง]]+Table1[[#This Row],[รวมต้นทุนค่าซ่อม]]+Table1[[#This Row],[รวมค่าเสื่อม]]</f>
        <v>3569.0744117647059</v>
      </c>
      <c r="AU538" s="1">
        <f t="shared" si="25"/>
        <v>4623.2312262414152</v>
      </c>
      <c r="AV538" s="1" t="str" cm="1">
        <f t="array" ref="AV538">IF(AC538&lt;4, "เก็บ", IF(OR(AT538 &lt; PERCENTILE(IF($AC$2:$AC$5092=AC538, $AT$2:$AT$5092), 0.25) - 1.5 * (PERCENTILE(IF($AC$2:$AC$5092=AC538, $AT$2:$AT$5092), 0.75) - PERCENTILE(IF($AC$2:$AC$5092=AC538, $AT$2:$AT$5092), 0.25)), AT538 &gt; PERCENTILE(IF($AC$2:$AC$5092=AC538, $AT$2:$AT$5092), 0.75) + 1.5 * (PERCENTILE(IF($AC$2:$AC$5092=AC538, $AT$2:$AT$5092), 0.75) - PERCENTILE(IF($AC$2:$AC$5092=AC538, $AT$2:$AT$5092), 0.25))), "ตัด", "เก็บ"))</f>
        <v>เก็บ</v>
      </c>
      <c r="AW538" s="1">
        <f t="shared" si="26"/>
        <v>4005.4952465164292</v>
      </c>
      <c r="AX538" s="1">
        <v>2577.9546108768855</v>
      </c>
      <c r="AY538" s="1">
        <v>1773.5294117647059</v>
      </c>
    </row>
    <row r="539" spans="1:51" x14ac:dyDescent="0.2">
      <c r="A539" s="3">
        <v>45427</v>
      </c>
      <c r="B539">
        <v>45427</v>
      </c>
      <c r="C539" t="s">
        <v>1914</v>
      </c>
      <c r="D539" t="s">
        <v>66</v>
      </c>
      <c r="E539" t="s">
        <v>67</v>
      </c>
      <c r="F539" t="s">
        <v>679</v>
      </c>
      <c r="G539" s="1">
        <v>0</v>
      </c>
      <c r="H539" s="1">
        <v>0</v>
      </c>
      <c r="I539" s="1">
        <v>500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500</v>
      </c>
      <c r="P539" t="s">
        <v>1915</v>
      </c>
      <c r="Q539" s="2">
        <v>45427</v>
      </c>
      <c r="R539" t="s">
        <v>70</v>
      </c>
      <c r="S539">
        <v>0</v>
      </c>
      <c r="T539" t="s">
        <v>71</v>
      </c>
      <c r="U539" t="s">
        <v>72</v>
      </c>
      <c r="V539" s="1">
        <v>0</v>
      </c>
      <c r="W539" s="1">
        <v>0</v>
      </c>
      <c r="X539" s="1">
        <v>0</v>
      </c>
      <c r="AA539" t="s">
        <v>58</v>
      </c>
      <c r="AB539" s="1">
        <v>0</v>
      </c>
      <c r="AC539" s="4">
        <f>IF(ISNUMBER(MATCH(AD539, $AD$2:AD538, 0)), INDEX($AC$2:AC538, MATCH(AD539, $AD$2:AD538, 0)), MAX($AC$2:AC538)+1)</f>
        <v>2</v>
      </c>
      <c r="AD539" t="str">
        <f t="shared" si="27"/>
        <v>เชียงใหม่-พุทธมณฑลสาย 5</v>
      </c>
      <c r="AE539" t="s">
        <v>73</v>
      </c>
      <c r="AF539" s="1">
        <v>0</v>
      </c>
      <c r="AG539" s="1">
        <v>0</v>
      </c>
      <c r="AH539" s="1">
        <v>0</v>
      </c>
      <c r="AI539" t="s">
        <v>1916</v>
      </c>
      <c r="AJ539" s="1">
        <v>1</v>
      </c>
      <c r="AK539" s="1">
        <v>720</v>
      </c>
      <c r="AL539" s="1">
        <v>720</v>
      </c>
      <c r="AM539" s="1">
        <v>1</v>
      </c>
      <c r="AN539" s="1">
        <v>0</v>
      </c>
      <c r="AO539" s="1">
        <v>0</v>
      </c>
      <c r="AP539" s="1">
        <v>0</v>
      </c>
      <c r="AQ539" s="1">
        <v>0</v>
      </c>
      <c r="AR539" s="1">
        <v>500</v>
      </c>
      <c r="AS539" s="1">
        <v>2497.855</v>
      </c>
      <c r="AT539" s="1">
        <f>Table1[[#This Row],[รวมต้นทุนค่าเดินทาง]]+Table1[[#This Row],[รวมต้นทุนค่าซ่อม]]+Table1[[#This Row],[รวมค่าเสื่อม]]</f>
        <v>4154.097020996981</v>
      </c>
      <c r="AU539" s="1">
        <f t="shared" si="25"/>
        <v>5026.5629662053279</v>
      </c>
      <c r="AV539" s="1" t="str" cm="1">
        <f t="array" ref="AV539">IF(AC539&lt;4, "เก็บ", IF(OR(AT539 &lt; PERCENTILE(IF($AC$2:$AC$5092=AC539, $AT$2:$AT$5092), 0.25) - 1.5 * (PERCENTILE(IF($AC$2:$AC$5092=AC539, $AT$2:$AT$5092), 0.75) - PERCENTILE(IF($AC$2:$AC$5092=AC539, $AT$2:$AT$5092), 0.25)), AT539 &gt; PERCENTILE(IF($AC$2:$AC$5092=AC539, $AT$2:$AT$5092), 0.75) + 1.5 * (PERCENTILE(IF($AC$2:$AC$5092=AC539, $AT$2:$AT$5092), 0.75) - PERCENTILE(IF($AC$2:$AC$5092=AC539, $AT$2:$AT$5092), 0.25))), "ตัด", "เก็บ"))</f>
        <v>เก็บ</v>
      </c>
      <c r="AW539" s="1">
        <f t="shared" si="26"/>
        <v>5026.5629662053279</v>
      </c>
      <c r="AX539" s="1">
        <v>4064.5059139663294</v>
      </c>
      <c r="AY539" s="1">
        <v>1156.242020996981</v>
      </c>
    </row>
    <row r="540" spans="1:51" x14ac:dyDescent="0.2">
      <c r="A540" s="3">
        <v>45427</v>
      </c>
      <c r="B540">
        <v>45427</v>
      </c>
      <c r="C540" t="s">
        <v>1917</v>
      </c>
      <c r="D540" t="s">
        <v>66</v>
      </c>
      <c r="E540" t="s">
        <v>124</v>
      </c>
      <c r="F540" t="s">
        <v>388</v>
      </c>
      <c r="G540" s="1">
        <v>0</v>
      </c>
      <c r="H540" s="1">
        <v>991</v>
      </c>
      <c r="I540" s="1">
        <v>400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400</v>
      </c>
      <c r="P540" t="s">
        <v>1918</v>
      </c>
      <c r="Q540" s="2">
        <v>45427</v>
      </c>
      <c r="R540" t="s">
        <v>70</v>
      </c>
      <c r="S540">
        <v>0</v>
      </c>
      <c r="T540" t="s">
        <v>71</v>
      </c>
      <c r="U540" t="s">
        <v>93</v>
      </c>
      <c r="V540" s="1">
        <v>0</v>
      </c>
      <c r="W540" s="1">
        <v>0</v>
      </c>
      <c r="X540" s="1">
        <v>0</v>
      </c>
      <c r="AA540" t="s">
        <v>58</v>
      </c>
      <c r="AB540" s="1">
        <v>0</v>
      </c>
      <c r="AC540" s="4">
        <f>IF(ISNUMBER(MATCH(AD540, $AD$2:AD539, 0)), INDEX($AC$2:AC539, MATCH(AD540, $AD$2:AD539, 0)), MAX($AC$2:AC539)+1)</f>
        <v>4</v>
      </c>
      <c r="AD540" t="str">
        <f t="shared" si="27"/>
        <v>เชียงใหม่-ตลาดไท</v>
      </c>
      <c r="AE540" t="s">
        <v>73</v>
      </c>
      <c r="AF540" s="1">
        <v>0</v>
      </c>
      <c r="AG540" s="1">
        <v>0</v>
      </c>
      <c r="AH540" s="1">
        <v>0</v>
      </c>
      <c r="AI540" t="s">
        <v>1919</v>
      </c>
      <c r="AJ540" s="1">
        <v>1</v>
      </c>
      <c r="AK540" s="1">
        <v>720</v>
      </c>
      <c r="AL540" s="1">
        <v>720</v>
      </c>
      <c r="AM540" s="1">
        <v>1</v>
      </c>
      <c r="AN540" s="1">
        <v>0</v>
      </c>
      <c r="AO540" s="1">
        <v>0</v>
      </c>
      <c r="AP540" s="1">
        <v>0</v>
      </c>
      <c r="AQ540" s="1">
        <v>0</v>
      </c>
      <c r="AR540" s="1">
        <v>1391</v>
      </c>
      <c r="AS540" s="1">
        <v>0</v>
      </c>
      <c r="AT540" s="1">
        <f>Table1[[#This Row],[รวมต้นทุนค่าเดินทาง]]+Table1[[#This Row],[รวมต้นทุนค่าซ่อม]]+Table1[[#This Row],[รวมค่าเสื่อม]]</f>
        <v>3220.4777828676133</v>
      </c>
      <c r="AU540" s="1">
        <f t="shared" si="25"/>
        <v>4256.109283997258</v>
      </c>
      <c r="AV540" s="1" t="str" cm="1">
        <f t="array" ref="AV540">IF(AC540&lt;4, "เก็บ", IF(OR(AT540 &lt; PERCENTILE(IF($AC$2:$AC$5092=AC540, $AT$2:$AT$5092), 0.25) - 1.5 * (PERCENTILE(IF($AC$2:$AC$5092=AC540, $AT$2:$AT$5092), 0.75) - PERCENTILE(IF($AC$2:$AC$5092=AC540, $AT$2:$AT$5092), 0.25)), AT540 &gt; PERCENTILE(IF($AC$2:$AC$5092=AC540, $AT$2:$AT$5092), 0.75) + 1.5 * (PERCENTILE(IF($AC$2:$AC$5092=AC540, $AT$2:$AT$5092), 0.75) - PERCENTILE(IF($AC$2:$AC$5092=AC540, $AT$2:$AT$5092), 0.25))), "ตัด", "เก็บ"))</f>
        <v>เก็บ</v>
      </c>
      <c r="AW540" s="1">
        <f t="shared" si="26"/>
        <v>3807.0727671795808</v>
      </c>
      <c r="AX540" s="1">
        <v>2335.0230876608157</v>
      </c>
      <c r="AY540" s="1">
        <v>1829.4777828676133</v>
      </c>
    </row>
    <row r="541" spans="1:51" x14ac:dyDescent="0.2">
      <c r="A541" s="3">
        <v>45427</v>
      </c>
      <c r="B541">
        <v>45427</v>
      </c>
      <c r="C541" t="s">
        <v>1920</v>
      </c>
      <c r="D541" t="s">
        <v>66</v>
      </c>
      <c r="E541" t="s">
        <v>67</v>
      </c>
      <c r="F541" t="s">
        <v>273</v>
      </c>
      <c r="G541" s="1">
        <v>0</v>
      </c>
      <c r="H541" s="1">
        <v>991</v>
      </c>
      <c r="I541" s="1">
        <v>400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400</v>
      </c>
      <c r="P541" t="s">
        <v>1921</v>
      </c>
      <c r="Q541" s="2">
        <v>45427</v>
      </c>
      <c r="R541" t="s">
        <v>70</v>
      </c>
      <c r="S541">
        <v>0</v>
      </c>
      <c r="T541" t="s">
        <v>71</v>
      </c>
      <c r="U541" t="s">
        <v>93</v>
      </c>
      <c r="V541" s="1">
        <v>0</v>
      </c>
      <c r="W541" s="1">
        <v>0</v>
      </c>
      <c r="X541" s="1">
        <v>0</v>
      </c>
      <c r="AA541" t="s">
        <v>58</v>
      </c>
      <c r="AB541" s="1">
        <v>0</v>
      </c>
      <c r="AC541" s="4">
        <f>IF(ISNUMBER(MATCH(AD541, $AD$2:AD540, 0)), INDEX($AC$2:AC540, MATCH(AD541, $AD$2:AD540, 0)), MAX($AC$2:AC540)+1)</f>
        <v>4</v>
      </c>
      <c r="AD541" t="str">
        <f t="shared" si="27"/>
        <v>เชียงใหม่-ตลาดไท</v>
      </c>
      <c r="AE541" t="s">
        <v>73</v>
      </c>
      <c r="AF541" s="1">
        <v>0</v>
      </c>
      <c r="AG541" s="1">
        <v>0</v>
      </c>
      <c r="AH541" s="1">
        <v>0</v>
      </c>
      <c r="AI541" t="s">
        <v>1922</v>
      </c>
      <c r="AJ541" s="1">
        <v>1</v>
      </c>
      <c r="AK541" s="1">
        <v>720</v>
      </c>
      <c r="AL541" s="1">
        <v>720</v>
      </c>
      <c r="AM541" s="1">
        <v>1</v>
      </c>
      <c r="AN541" s="1">
        <v>0</v>
      </c>
      <c r="AO541" s="1">
        <v>0</v>
      </c>
      <c r="AP541" s="1">
        <v>0</v>
      </c>
      <c r="AQ541" s="1">
        <v>0</v>
      </c>
      <c r="AR541" s="1">
        <v>1391</v>
      </c>
      <c r="AS541" s="1">
        <v>2048.4049999999997</v>
      </c>
      <c r="AT541" s="1">
        <f>Table1[[#This Row],[รวมต้นทุนค่าเดินทาง]]+Table1[[#This Row],[รวมต้นทุนค่าซ่อม]]+Table1[[#This Row],[รวมค่าเสื่อม]]</f>
        <v>5217.8703465346534</v>
      </c>
      <c r="AU541" s="1">
        <f t="shared" si="25"/>
        <v>4256.109283997258</v>
      </c>
      <c r="AV541" s="1" t="str" cm="1">
        <f t="array" ref="AV541">IF(AC541&lt;4, "เก็บ", IF(OR(AT541 &lt; PERCENTILE(IF($AC$2:$AC$5092=AC541, $AT$2:$AT$5092), 0.25) - 1.5 * (PERCENTILE(IF($AC$2:$AC$5092=AC541, $AT$2:$AT$5092), 0.75) - PERCENTILE(IF($AC$2:$AC$5092=AC541, $AT$2:$AT$5092), 0.25)), AT541 &gt; PERCENTILE(IF($AC$2:$AC$5092=AC541, $AT$2:$AT$5092), 0.75) + 1.5 * (PERCENTILE(IF($AC$2:$AC$5092=AC541, $AT$2:$AT$5092), 0.75) - PERCENTILE(IF($AC$2:$AC$5092=AC541, $AT$2:$AT$5092), 0.25))), "ตัด", "เก็บ"))</f>
        <v>เก็บ</v>
      </c>
      <c r="AW541" s="1">
        <f t="shared" si="26"/>
        <v>3807.0727671795808</v>
      </c>
      <c r="AX541" s="1">
        <v>2335.0230876608157</v>
      </c>
      <c r="AY541" s="1">
        <v>1778.4653465346535</v>
      </c>
    </row>
    <row r="542" spans="1:51" x14ac:dyDescent="0.2">
      <c r="A542" s="3">
        <v>45427</v>
      </c>
      <c r="B542">
        <v>45427</v>
      </c>
      <c r="C542" t="s">
        <v>1923</v>
      </c>
      <c r="D542" t="s">
        <v>51</v>
      </c>
      <c r="E542" t="s">
        <v>61</v>
      </c>
      <c r="F542" t="s">
        <v>1241</v>
      </c>
      <c r="G542" s="1">
        <v>4200</v>
      </c>
      <c r="H542" s="1">
        <v>2803</v>
      </c>
      <c r="I542" s="1">
        <v>1900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6100</v>
      </c>
      <c r="P542" t="s">
        <v>1924</v>
      </c>
      <c r="Q542" s="2">
        <v>45427</v>
      </c>
      <c r="R542" t="s">
        <v>55</v>
      </c>
      <c r="S542">
        <v>0</v>
      </c>
      <c r="T542" t="s">
        <v>56</v>
      </c>
      <c r="U542" t="s">
        <v>57</v>
      </c>
      <c r="V542" s="1">
        <v>2500</v>
      </c>
      <c r="W542" s="1">
        <v>0</v>
      </c>
      <c r="X542" s="1">
        <v>0</v>
      </c>
      <c r="AA542" t="s">
        <v>58</v>
      </c>
      <c r="AB542" s="1">
        <v>0</v>
      </c>
      <c r="AC542" s="4">
        <f>IF(ISNUMBER(MATCH(AD542, $AD$2:AD541, 0)), INDEX($AC$2:AC541, MATCH(AD542, $AD$2:AD541, 0)), MAX($AC$2:AC541)+1)</f>
        <v>1</v>
      </c>
      <c r="AD542" t="str">
        <f t="shared" si="27"/>
        <v>ท่าลี่-กองลอย</v>
      </c>
      <c r="AE542" t="s">
        <v>55</v>
      </c>
      <c r="AF542" s="1">
        <v>0</v>
      </c>
      <c r="AG542" s="1">
        <v>0</v>
      </c>
      <c r="AH542" s="1">
        <v>0</v>
      </c>
      <c r="AI542" t="s">
        <v>1925</v>
      </c>
      <c r="AJ542" s="1">
        <v>1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11403</v>
      </c>
      <c r="AS542" s="1">
        <v>19.753846153846151</v>
      </c>
      <c r="AT542" s="1">
        <f>Table1[[#This Row],[รวมต้นทุนค่าเดินทาง]]+Table1[[#This Row],[รวมต้นทุนค่าซ่อม]]+Table1[[#This Row],[รวมค่าเสื่อม]]</f>
        <v>13323.091683991684</v>
      </c>
      <c r="AU542" s="1">
        <f t="shared" si="25"/>
        <v>13953.293816562818</v>
      </c>
      <c r="AV542" s="1" t="str" cm="1">
        <f t="array" ref="AV542">IF(AC542&lt;4, "เก็บ", IF(OR(AT542 &lt; PERCENTILE(IF($AC$2:$AC$5092=AC542, $AT$2:$AT$5092), 0.25) - 1.5 * (PERCENTILE(IF($AC$2:$AC$5092=AC542, $AT$2:$AT$5092), 0.75) - PERCENTILE(IF($AC$2:$AC$5092=AC542, $AT$2:$AT$5092), 0.25)), AT542 &gt; PERCENTILE(IF($AC$2:$AC$5092=AC542, $AT$2:$AT$5092), 0.75) + 1.5 * (PERCENTILE(IF($AC$2:$AC$5092=AC542, $AT$2:$AT$5092), 0.75) - PERCENTILE(IF($AC$2:$AC$5092=AC542, $AT$2:$AT$5092), 0.25))), "ตัด", "เก็บ"))</f>
        <v>เก็บ</v>
      </c>
      <c r="AW542" s="1">
        <f t="shared" si="26"/>
        <v>13953.293816562818</v>
      </c>
      <c r="AX542" s="1">
        <v>14426.372718098486</v>
      </c>
      <c r="AY542" s="1">
        <v>1900.3378378378379</v>
      </c>
    </row>
    <row r="543" spans="1:51" x14ac:dyDescent="0.2">
      <c r="A543" s="3">
        <v>45427</v>
      </c>
      <c r="B543">
        <v>45427</v>
      </c>
      <c r="C543" t="s">
        <v>1926</v>
      </c>
      <c r="D543" t="s">
        <v>51</v>
      </c>
      <c r="E543" t="s">
        <v>61</v>
      </c>
      <c r="F543" t="s">
        <v>1197</v>
      </c>
      <c r="G543" s="1">
        <v>2700</v>
      </c>
      <c r="H543" s="1">
        <v>4303</v>
      </c>
      <c r="I543" s="1">
        <v>1900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4600</v>
      </c>
      <c r="P543" t="s">
        <v>1927</v>
      </c>
      <c r="Q543" s="2">
        <v>45427</v>
      </c>
      <c r="R543" t="s">
        <v>55</v>
      </c>
      <c r="S543">
        <v>0</v>
      </c>
      <c r="T543" t="s">
        <v>56</v>
      </c>
      <c r="U543" t="s">
        <v>57</v>
      </c>
      <c r="V543" s="1">
        <v>2500</v>
      </c>
      <c r="W543" s="1">
        <v>0</v>
      </c>
      <c r="X543" s="1">
        <v>0</v>
      </c>
      <c r="AA543" t="s">
        <v>58</v>
      </c>
      <c r="AB543" s="1">
        <v>0</v>
      </c>
      <c r="AC543" s="4">
        <f>IF(ISNUMBER(MATCH(AD543, $AD$2:AD542, 0)), INDEX($AC$2:AC542, MATCH(AD543, $AD$2:AD542, 0)), MAX($AC$2:AC542)+1)</f>
        <v>1</v>
      </c>
      <c r="AD543" t="str">
        <f t="shared" si="27"/>
        <v>ท่าลี่-กองลอย</v>
      </c>
      <c r="AE543" t="s">
        <v>55</v>
      </c>
      <c r="AF543" s="1">
        <v>0</v>
      </c>
      <c r="AG543" s="1">
        <v>0</v>
      </c>
      <c r="AH543" s="1">
        <v>0</v>
      </c>
      <c r="AI543" t="s">
        <v>1928</v>
      </c>
      <c r="AJ543" s="1">
        <v>1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11403</v>
      </c>
      <c r="AS543" s="1">
        <v>18.855135135135139</v>
      </c>
      <c r="AT543" s="1">
        <f>Table1[[#This Row],[รวมต้นทุนค่าเดินทาง]]+Table1[[#This Row],[รวมต้นทุนค่าซ่อม]]+Table1[[#This Row],[รวมค่าเสื่อม]]</f>
        <v>13474.77484316433</v>
      </c>
      <c r="AU543" s="1">
        <f t="shared" si="25"/>
        <v>13953.293816562818</v>
      </c>
      <c r="AV543" s="1" t="str" cm="1">
        <f t="array" ref="AV543">IF(AC543&lt;4, "เก็บ", IF(OR(AT543 &lt; PERCENTILE(IF($AC$2:$AC$5092=AC543, $AT$2:$AT$5092), 0.25) - 1.5 * (PERCENTILE(IF($AC$2:$AC$5092=AC543, $AT$2:$AT$5092), 0.75) - PERCENTILE(IF($AC$2:$AC$5092=AC543, $AT$2:$AT$5092), 0.25)), AT543 &gt; PERCENTILE(IF($AC$2:$AC$5092=AC543, $AT$2:$AT$5092), 0.75) + 1.5 * (PERCENTILE(IF($AC$2:$AC$5092=AC543, $AT$2:$AT$5092), 0.75) - PERCENTILE(IF($AC$2:$AC$5092=AC543, $AT$2:$AT$5092), 0.25))), "ตัด", "เก็บ"))</f>
        <v>เก็บ</v>
      </c>
      <c r="AW543" s="1">
        <f t="shared" si="26"/>
        <v>13953.293816562818</v>
      </c>
      <c r="AX543" s="1">
        <v>14426.372718098486</v>
      </c>
      <c r="AY543" s="1">
        <v>2052.919708029197</v>
      </c>
    </row>
    <row r="544" spans="1:51" x14ac:dyDescent="0.2">
      <c r="A544" s="3">
        <v>45427</v>
      </c>
      <c r="B544">
        <v>45427</v>
      </c>
      <c r="C544" t="s">
        <v>1929</v>
      </c>
      <c r="D544" t="s">
        <v>66</v>
      </c>
      <c r="E544" t="s">
        <v>124</v>
      </c>
      <c r="F544" t="s">
        <v>164</v>
      </c>
      <c r="G544" s="1">
        <v>0</v>
      </c>
      <c r="H544" s="1">
        <v>767</v>
      </c>
      <c r="I544" s="1">
        <v>400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400</v>
      </c>
      <c r="P544" t="s">
        <v>1930</v>
      </c>
      <c r="Q544" s="2">
        <v>45427</v>
      </c>
      <c r="R544" t="s">
        <v>70</v>
      </c>
      <c r="S544">
        <v>0</v>
      </c>
      <c r="T544" t="s">
        <v>88</v>
      </c>
      <c r="U544" t="s">
        <v>93</v>
      </c>
      <c r="V544" s="1">
        <v>0</v>
      </c>
      <c r="W544" s="1">
        <v>0</v>
      </c>
      <c r="X544" s="1">
        <v>0</v>
      </c>
      <c r="AA544" t="s">
        <v>58</v>
      </c>
      <c r="AB544" s="1">
        <v>0</v>
      </c>
      <c r="AC544" s="4">
        <f>IF(ISNUMBER(MATCH(AD544, $AD$2:AD543, 0)), INDEX($AC$2:AC543, MATCH(AD544, $AD$2:AD543, 0)), MAX($AC$2:AC543)+1)</f>
        <v>51</v>
      </c>
      <c r="AD544" t="str">
        <f t="shared" si="27"/>
        <v>แพร่-ตลาดไท</v>
      </c>
      <c r="AE544" t="s">
        <v>73</v>
      </c>
      <c r="AF544" s="1">
        <v>0</v>
      </c>
      <c r="AG544" s="1">
        <v>0</v>
      </c>
      <c r="AH544" s="1">
        <v>0</v>
      </c>
      <c r="AI544" t="s">
        <v>1931</v>
      </c>
      <c r="AJ544" s="1">
        <v>1</v>
      </c>
      <c r="AK544" s="1">
        <v>572</v>
      </c>
      <c r="AL544" s="1">
        <v>572</v>
      </c>
      <c r="AM544" s="1">
        <v>1</v>
      </c>
      <c r="AN544" s="1">
        <v>0</v>
      </c>
      <c r="AO544" s="1">
        <v>0</v>
      </c>
      <c r="AP544" s="1">
        <v>0</v>
      </c>
      <c r="AQ544" s="1">
        <v>0</v>
      </c>
      <c r="AR544" s="1">
        <v>1167</v>
      </c>
      <c r="AS544" s="1">
        <v>0</v>
      </c>
      <c r="AT544" s="1">
        <f>Table1[[#This Row],[รวมต้นทุนค่าเดินทาง]]+Table1[[#This Row],[รวมต้นทุนค่าซ่อม]]+Table1[[#This Row],[รวมค่าเสื่อม]]</f>
        <v>3129.1128318584069</v>
      </c>
      <c r="AU544" s="1">
        <f t="shared" si="25"/>
        <v>4737.6107634746759</v>
      </c>
      <c r="AV544" s="1" t="str" cm="1">
        <f t="array" ref="AV544">IF(AC544&lt;4, "เก็บ", IF(OR(AT544 &lt; PERCENTILE(IF($AC$2:$AC$5092=AC544, $AT$2:$AT$5092), 0.25) - 1.5 * (PERCENTILE(IF($AC$2:$AC$5092=AC544, $AT$2:$AT$5092), 0.75) - PERCENTILE(IF($AC$2:$AC$5092=AC544, $AT$2:$AT$5092), 0.25)), AT544 &gt; PERCENTILE(IF($AC$2:$AC$5092=AC544, $AT$2:$AT$5092), 0.75) + 1.5 * (PERCENTILE(IF($AC$2:$AC$5092=AC544, $AT$2:$AT$5092), 0.75) - PERCENTILE(IF($AC$2:$AC$5092=AC544, $AT$2:$AT$5092), 0.25))), "ตัด", "เก็บ"))</f>
        <v>เก็บ</v>
      </c>
      <c r="AW544" s="1">
        <f t="shared" si="26"/>
        <v>4487.1668970521196</v>
      </c>
      <c r="AX544" s="1">
        <v>3014.4338711558335</v>
      </c>
      <c r="AY544" s="1">
        <v>1962.1128318584072</v>
      </c>
    </row>
    <row r="545" spans="1:51" x14ac:dyDescent="0.2">
      <c r="A545" s="3">
        <v>45427</v>
      </c>
      <c r="B545">
        <v>45427</v>
      </c>
      <c r="C545" t="s">
        <v>1932</v>
      </c>
      <c r="D545" t="s">
        <v>66</v>
      </c>
      <c r="E545" t="s">
        <v>84</v>
      </c>
      <c r="F545" t="s">
        <v>112</v>
      </c>
      <c r="G545" s="1">
        <v>671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735</v>
      </c>
      <c r="O545" s="1">
        <v>1406</v>
      </c>
      <c r="P545" t="s">
        <v>1933</v>
      </c>
      <c r="Q545" s="2">
        <v>45427</v>
      </c>
      <c r="R545" t="s">
        <v>55</v>
      </c>
      <c r="S545">
        <v>0</v>
      </c>
      <c r="T545" t="s">
        <v>87</v>
      </c>
      <c r="U545" t="s">
        <v>71</v>
      </c>
      <c r="V545" s="1">
        <v>0</v>
      </c>
      <c r="W545" s="1">
        <v>639</v>
      </c>
      <c r="X545" s="1">
        <v>0</v>
      </c>
      <c r="Y545" t="s">
        <v>108</v>
      </c>
      <c r="Z545" t="s">
        <v>71</v>
      </c>
      <c r="AA545" t="s">
        <v>504</v>
      </c>
      <c r="AB545" s="1">
        <v>0</v>
      </c>
      <c r="AC545" s="4">
        <f>IF(ISNUMBER(MATCH(AD545, $AD$2:AD544, 0)), INDEX($AC$2:AC544, MATCH(AD545, $AD$2:AD544, 0)), MAX($AC$2:AC544)+1)</f>
        <v>6</v>
      </c>
      <c r="AD545" t="str">
        <f t="shared" si="27"/>
        <v>เชียงราย-เชียงใหม่</v>
      </c>
      <c r="AE545" t="s">
        <v>55</v>
      </c>
      <c r="AF545" s="1">
        <v>0</v>
      </c>
      <c r="AG545" s="1">
        <v>0</v>
      </c>
      <c r="AH545" s="1">
        <v>0</v>
      </c>
      <c r="AI545" t="s">
        <v>1934</v>
      </c>
      <c r="AJ545" s="1">
        <v>1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2045</v>
      </c>
      <c r="AS545" s="1">
        <v>173.17425136612019</v>
      </c>
      <c r="AT545" s="1">
        <f>Table1[[#This Row],[รวมต้นทุนค่าเดินทาง]]+Table1[[#This Row],[รวมต้นทุนค่าซ่อม]]+Table1[[#This Row],[รวมค่าเสื่อม]]</f>
        <v>3833.0067872512877</v>
      </c>
      <c r="AU545" s="1">
        <f t="shared" si="25"/>
        <v>4428.3346813776061</v>
      </c>
      <c r="AV545" s="1" t="str" cm="1">
        <f t="array" ref="AV545">IF(AC545&lt;4, "เก็บ", IF(OR(AT545 &lt; PERCENTILE(IF($AC$2:$AC$5092=AC545, $AT$2:$AT$5092), 0.25) - 1.5 * (PERCENTILE(IF($AC$2:$AC$5092=AC545, $AT$2:$AT$5092), 0.75) - PERCENTILE(IF($AC$2:$AC$5092=AC545, $AT$2:$AT$5092), 0.25)), AT545 &gt; PERCENTILE(IF($AC$2:$AC$5092=AC545, $AT$2:$AT$5092), 0.75) + 1.5 * (PERCENTILE(IF($AC$2:$AC$5092=AC545, $AT$2:$AT$5092), 0.75) - PERCENTILE(IF($AC$2:$AC$5092=AC545, $AT$2:$AT$5092), 0.25))), "ตัด", "เก็บ"))</f>
        <v>เก็บ</v>
      </c>
      <c r="AW545" s="1">
        <f t="shared" si="26"/>
        <v>3873.7679454274344</v>
      </c>
      <c r="AX545" s="1">
        <v>2781.4385174989698</v>
      </c>
      <c r="AY545" s="1">
        <v>1614.8325358851675</v>
      </c>
    </row>
    <row r="546" spans="1:51" x14ac:dyDescent="0.2">
      <c r="A546" s="3">
        <v>45427</v>
      </c>
      <c r="B546">
        <v>45427</v>
      </c>
      <c r="C546" t="s">
        <v>1935</v>
      </c>
      <c r="D546" t="s">
        <v>66</v>
      </c>
      <c r="E546" t="s">
        <v>148</v>
      </c>
      <c r="F546" t="s">
        <v>149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t="s">
        <v>1936</v>
      </c>
      <c r="Q546" s="2">
        <v>45427</v>
      </c>
      <c r="R546" t="s">
        <v>55</v>
      </c>
      <c r="S546">
        <v>0</v>
      </c>
      <c r="T546" t="s">
        <v>87</v>
      </c>
      <c r="U546" t="s">
        <v>71</v>
      </c>
      <c r="V546" s="1">
        <v>0</v>
      </c>
      <c r="W546" s="1">
        <v>1119</v>
      </c>
      <c r="X546" s="1">
        <v>0</v>
      </c>
      <c r="Y546" t="s">
        <v>87</v>
      </c>
      <c r="Z546" t="s">
        <v>71</v>
      </c>
      <c r="AA546" t="s">
        <v>217</v>
      </c>
      <c r="AB546" s="1">
        <v>0</v>
      </c>
      <c r="AC546" s="4">
        <f>IF(ISNUMBER(MATCH(AD546, $AD$2:AD545, 0)), INDEX($AC$2:AC545, MATCH(AD546, $AD$2:AD545, 0)), MAX($AC$2:AC545)+1)</f>
        <v>6</v>
      </c>
      <c r="AD546" t="str">
        <f t="shared" si="27"/>
        <v>เชียงราย-เชียงใหม่</v>
      </c>
      <c r="AE546" t="s">
        <v>55</v>
      </c>
      <c r="AF546" s="1">
        <v>0</v>
      </c>
      <c r="AG546" s="1">
        <v>0</v>
      </c>
      <c r="AH546" s="1">
        <v>0</v>
      </c>
      <c r="AI546" t="s">
        <v>1937</v>
      </c>
      <c r="AJ546" s="1">
        <v>1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1119</v>
      </c>
      <c r="AS546" s="1">
        <v>1148.258823529412</v>
      </c>
      <c r="AT546" s="1">
        <f>Table1[[#This Row],[รวมต้นทุนค่าเดินทาง]]+Table1[[#This Row],[รวมต้นทุนค่าซ่อม]]+Table1[[#This Row],[รวมค่าเสื่อม]]</f>
        <v>3486.008823529412</v>
      </c>
      <c r="AU546" s="1">
        <f t="shared" si="25"/>
        <v>4428.3346813776061</v>
      </c>
      <c r="AV546" s="1" t="str" cm="1">
        <f t="array" ref="AV546">IF(AC546&lt;4, "เก็บ", IF(OR(AT546 &lt; PERCENTILE(IF($AC$2:$AC$5092=AC546, $AT$2:$AT$5092), 0.25) - 1.5 * (PERCENTILE(IF($AC$2:$AC$5092=AC546, $AT$2:$AT$5092), 0.75) - PERCENTILE(IF($AC$2:$AC$5092=AC546, $AT$2:$AT$5092), 0.25)), AT546 &gt; PERCENTILE(IF($AC$2:$AC$5092=AC546, $AT$2:$AT$5092), 0.75) + 1.5 * (PERCENTILE(IF($AC$2:$AC$5092=AC546, $AT$2:$AT$5092), 0.75) - PERCENTILE(IF($AC$2:$AC$5092=AC546, $AT$2:$AT$5092), 0.25))), "ตัด", "เก็บ"))</f>
        <v>เก็บ</v>
      </c>
      <c r="AW546" s="1">
        <f t="shared" si="26"/>
        <v>3873.7679454274344</v>
      </c>
      <c r="AX546" s="1">
        <v>2781.4385174989698</v>
      </c>
      <c r="AY546" s="1">
        <v>1218.75</v>
      </c>
    </row>
    <row r="547" spans="1:51" x14ac:dyDescent="0.2">
      <c r="A547" s="3">
        <v>45428</v>
      </c>
      <c r="B547">
        <v>45428</v>
      </c>
      <c r="C547" t="s">
        <v>1938</v>
      </c>
      <c r="D547" t="s">
        <v>66</v>
      </c>
      <c r="E547" t="s">
        <v>124</v>
      </c>
      <c r="F547" t="s">
        <v>125</v>
      </c>
      <c r="G547" s="1">
        <v>0</v>
      </c>
      <c r="H547" s="1">
        <v>1023</v>
      </c>
      <c r="I547" s="1">
        <v>500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500</v>
      </c>
      <c r="P547" t="s">
        <v>1939</v>
      </c>
      <c r="Q547" s="2">
        <v>45428</v>
      </c>
      <c r="R547" t="s">
        <v>70</v>
      </c>
      <c r="S547">
        <v>0</v>
      </c>
      <c r="T547" t="s">
        <v>71</v>
      </c>
      <c r="U547" t="s">
        <v>161</v>
      </c>
      <c r="V547" s="1">
        <v>0</v>
      </c>
      <c r="W547" s="1">
        <v>0</v>
      </c>
      <c r="X547" s="1">
        <v>0</v>
      </c>
      <c r="AA547" t="s">
        <v>58</v>
      </c>
      <c r="AB547" s="1">
        <v>0</v>
      </c>
      <c r="AC547" s="4">
        <f>IF(ISNUMBER(MATCH(AD547, $AD$2:AD546, 0)), INDEX($AC$2:AC546, MATCH(AD547, $AD$2:AD546, 0)), MAX($AC$2:AC546)+1)</f>
        <v>9</v>
      </c>
      <c r="AD547" t="str">
        <f t="shared" si="27"/>
        <v>เชียงใหม่-พุทธมณฑลสาย 2</v>
      </c>
      <c r="AE547" t="s">
        <v>73</v>
      </c>
      <c r="AF547" s="1">
        <v>0</v>
      </c>
      <c r="AG547" s="1">
        <v>0</v>
      </c>
      <c r="AH547" s="1">
        <v>0</v>
      </c>
      <c r="AI547" t="s">
        <v>1940</v>
      </c>
      <c r="AJ547" s="1">
        <v>1</v>
      </c>
      <c r="AK547" s="1">
        <v>720</v>
      </c>
      <c r="AL547" s="1">
        <v>720</v>
      </c>
      <c r="AM547" s="1">
        <v>1</v>
      </c>
      <c r="AN547" s="1">
        <v>0</v>
      </c>
      <c r="AO547" s="1">
        <v>0</v>
      </c>
      <c r="AP547" s="1">
        <v>0</v>
      </c>
      <c r="AQ547" s="1">
        <v>0</v>
      </c>
      <c r="AR547" s="1">
        <v>1523</v>
      </c>
      <c r="AS547" s="1">
        <v>16.05</v>
      </c>
      <c r="AT547" s="1">
        <f>Table1[[#This Row],[รวมต้นทุนค่าเดินทาง]]+Table1[[#This Row],[รวมต้นทุนค่าซ่อม]]+Table1[[#This Row],[รวมค่าเสื่อม]]</f>
        <v>3329.0363294600138</v>
      </c>
      <c r="AU547" s="1">
        <f t="shared" si="25"/>
        <v>4623.2312262414152</v>
      </c>
      <c r="AV547" s="1" t="str" cm="1">
        <f t="array" ref="AV547">IF(AC547&lt;4, "เก็บ", IF(OR(AT547 &lt; PERCENTILE(IF($AC$2:$AC$5092=AC547, $AT$2:$AT$5092), 0.25) - 1.5 * (PERCENTILE(IF($AC$2:$AC$5092=AC547, $AT$2:$AT$5092), 0.75) - PERCENTILE(IF($AC$2:$AC$5092=AC547, $AT$2:$AT$5092), 0.25)), AT547 &gt; PERCENTILE(IF($AC$2:$AC$5092=AC547, $AT$2:$AT$5092), 0.75) + 1.5 * (PERCENTILE(IF($AC$2:$AC$5092=AC547, $AT$2:$AT$5092), 0.75) - PERCENTILE(IF($AC$2:$AC$5092=AC547, $AT$2:$AT$5092), 0.25))), "ตัด", "เก็บ"))</f>
        <v>เก็บ</v>
      </c>
      <c r="AW547" s="1">
        <f t="shared" si="26"/>
        <v>4005.4952465164292</v>
      </c>
      <c r="AX547" s="1">
        <v>2577.9546108768855</v>
      </c>
      <c r="AY547" s="1">
        <v>1789.9863294600138</v>
      </c>
    </row>
    <row r="548" spans="1:51" x14ac:dyDescent="0.2">
      <c r="A548" s="3">
        <v>45428</v>
      </c>
      <c r="B548">
        <v>45428</v>
      </c>
      <c r="C548" t="s">
        <v>1941</v>
      </c>
      <c r="D548" t="s">
        <v>66</v>
      </c>
      <c r="E548" t="s">
        <v>124</v>
      </c>
      <c r="F548" t="s">
        <v>190</v>
      </c>
      <c r="G548" s="1">
        <v>0</v>
      </c>
      <c r="H548" s="1">
        <v>1023</v>
      </c>
      <c r="I548" s="1">
        <v>500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500</v>
      </c>
      <c r="P548" t="s">
        <v>1942</v>
      </c>
      <c r="Q548" s="2">
        <v>45428</v>
      </c>
      <c r="R548" t="s">
        <v>70</v>
      </c>
      <c r="S548">
        <v>0</v>
      </c>
      <c r="T548" t="s">
        <v>71</v>
      </c>
      <c r="U548" t="s">
        <v>161</v>
      </c>
      <c r="V548" s="1">
        <v>0</v>
      </c>
      <c r="W548" s="1">
        <v>0</v>
      </c>
      <c r="X548" s="1">
        <v>0</v>
      </c>
      <c r="AA548" t="s">
        <v>58</v>
      </c>
      <c r="AB548" s="1">
        <v>0</v>
      </c>
      <c r="AC548" s="4">
        <f>IF(ISNUMBER(MATCH(AD548, $AD$2:AD547, 0)), INDEX($AC$2:AC547, MATCH(AD548, $AD$2:AD547, 0)), MAX($AC$2:AC547)+1)</f>
        <v>9</v>
      </c>
      <c r="AD548" t="str">
        <f t="shared" si="27"/>
        <v>เชียงใหม่-พุทธมณฑลสาย 2</v>
      </c>
      <c r="AE548" t="s">
        <v>73</v>
      </c>
      <c r="AF548" s="1">
        <v>0</v>
      </c>
      <c r="AG548" s="1">
        <v>0</v>
      </c>
      <c r="AH548" s="1">
        <v>0</v>
      </c>
      <c r="AI548" t="s">
        <v>1943</v>
      </c>
      <c r="AJ548" s="1">
        <v>1</v>
      </c>
      <c r="AK548" s="1">
        <v>720</v>
      </c>
      <c r="AL548" s="1">
        <v>720</v>
      </c>
      <c r="AM548" s="1">
        <v>1</v>
      </c>
      <c r="AN548" s="1">
        <v>0</v>
      </c>
      <c r="AO548" s="1">
        <v>0</v>
      </c>
      <c r="AP548" s="1">
        <v>0</v>
      </c>
      <c r="AQ548" s="1">
        <v>0</v>
      </c>
      <c r="AR548" s="1">
        <v>1523</v>
      </c>
      <c r="AS548" s="1">
        <v>227.73499999999999</v>
      </c>
      <c r="AT548" s="1">
        <f>Table1[[#This Row],[รวมต้นทุนค่าเดินทาง]]+Table1[[#This Row],[รวมต้นทุนค่าซ่อม]]+Table1[[#This Row],[รวมค่าเสื่อม]]</f>
        <v>3605.9853646086531</v>
      </c>
      <c r="AU548" s="1">
        <f t="shared" si="25"/>
        <v>4623.2312262414152</v>
      </c>
      <c r="AV548" s="1" t="str" cm="1">
        <f t="array" ref="AV548">IF(AC548&lt;4, "เก็บ", IF(OR(AT548 &lt; PERCENTILE(IF($AC$2:$AC$5092=AC548, $AT$2:$AT$5092), 0.25) - 1.5 * (PERCENTILE(IF($AC$2:$AC$5092=AC548, $AT$2:$AT$5092), 0.75) - PERCENTILE(IF($AC$2:$AC$5092=AC548, $AT$2:$AT$5092), 0.25)), AT548 &gt; PERCENTILE(IF($AC$2:$AC$5092=AC548, $AT$2:$AT$5092), 0.75) + 1.5 * (PERCENTILE(IF($AC$2:$AC$5092=AC548, $AT$2:$AT$5092), 0.75) - PERCENTILE(IF($AC$2:$AC$5092=AC548, $AT$2:$AT$5092), 0.25))), "ตัด", "เก็บ"))</f>
        <v>เก็บ</v>
      </c>
      <c r="AW548" s="1">
        <f t="shared" si="26"/>
        <v>4005.4952465164292</v>
      </c>
      <c r="AX548" s="1">
        <v>2577.9546108768855</v>
      </c>
      <c r="AY548" s="1">
        <v>1855.2503646086534</v>
      </c>
    </row>
    <row r="549" spans="1:51" x14ac:dyDescent="0.2">
      <c r="A549" s="3">
        <v>45428</v>
      </c>
      <c r="B549">
        <v>45428</v>
      </c>
      <c r="C549" t="s">
        <v>1944</v>
      </c>
      <c r="D549" t="s">
        <v>66</v>
      </c>
      <c r="E549" t="s">
        <v>67</v>
      </c>
      <c r="F549" t="s">
        <v>159</v>
      </c>
      <c r="G549" s="1">
        <v>0</v>
      </c>
      <c r="H549" s="1">
        <v>0</v>
      </c>
      <c r="I549" s="1">
        <v>500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500</v>
      </c>
      <c r="P549" t="s">
        <v>1945</v>
      </c>
      <c r="Q549" s="2">
        <v>45428</v>
      </c>
      <c r="R549" t="s">
        <v>70</v>
      </c>
      <c r="S549">
        <v>0</v>
      </c>
      <c r="T549" t="s">
        <v>71</v>
      </c>
      <c r="U549" t="s">
        <v>161</v>
      </c>
      <c r="V549" s="1">
        <v>0</v>
      </c>
      <c r="W549" s="1">
        <v>0</v>
      </c>
      <c r="X549" s="1">
        <v>0</v>
      </c>
      <c r="AA549" t="s">
        <v>58</v>
      </c>
      <c r="AB549" s="1">
        <v>0</v>
      </c>
      <c r="AC549" s="4">
        <f>IF(ISNUMBER(MATCH(AD549, $AD$2:AD548, 0)), INDEX($AC$2:AC548, MATCH(AD549, $AD$2:AD548, 0)), MAX($AC$2:AC548)+1)</f>
        <v>9</v>
      </c>
      <c r="AD549" t="str">
        <f t="shared" si="27"/>
        <v>เชียงใหม่-พุทธมณฑลสาย 2</v>
      </c>
      <c r="AE549" t="s">
        <v>73</v>
      </c>
      <c r="AF549" s="1">
        <v>0</v>
      </c>
      <c r="AG549" s="1">
        <v>0</v>
      </c>
      <c r="AH549" s="1">
        <v>0</v>
      </c>
      <c r="AI549" t="s">
        <v>1946</v>
      </c>
      <c r="AJ549" s="1">
        <v>1</v>
      </c>
      <c r="AK549" s="1">
        <v>720</v>
      </c>
      <c r="AL549" s="1">
        <v>720</v>
      </c>
      <c r="AM549" s="1">
        <v>1</v>
      </c>
      <c r="AN549" s="1">
        <v>0</v>
      </c>
      <c r="AO549" s="1">
        <v>0</v>
      </c>
      <c r="AP549" s="1">
        <v>0</v>
      </c>
      <c r="AQ549" s="1">
        <v>0</v>
      </c>
      <c r="AR549" s="1">
        <v>500</v>
      </c>
      <c r="AS549" s="1">
        <v>32.1</v>
      </c>
      <c r="AT549" s="1">
        <f>Table1[[#This Row],[รวมต้นทุนค่าเดินทาง]]+Table1[[#This Row],[รวมต้นทุนค่าซ่อม]]+Table1[[#This Row],[รวมค่าเสื่อม]]</f>
        <v>1613.388343558282</v>
      </c>
      <c r="AU549" s="1">
        <f t="shared" si="25"/>
        <v>4623.2312262414152</v>
      </c>
      <c r="AV549" s="1" t="str" cm="1">
        <f t="array" ref="AV549">IF(AC549&lt;4, "เก็บ", IF(OR(AT549 &lt; PERCENTILE(IF($AC$2:$AC$5092=AC549, $AT$2:$AT$5092), 0.25) - 1.5 * (PERCENTILE(IF($AC$2:$AC$5092=AC549, $AT$2:$AT$5092), 0.75) - PERCENTILE(IF($AC$2:$AC$5092=AC549, $AT$2:$AT$5092), 0.25)), AT549 &gt; PERCENTILE(IF($AC$2:$AC$5092=AC549, $AT$2:$AT$5092), 0.75) + 1.5 * (PERCENTILE(IF($AC$2:$AC$5092=AC549, $AT$2:$AT$5092), 0.75) - PERCENTILE(IF($AC$2:$AC$5092=AC549, $AT$2:$AT$5092), 0.25))), "ตัด", "เก็บ"))</f>
        <v>เก็บ</v>
      </c>
      <c r="AW549" s="1">
        <f t="shared" si="26"/>
        <v>4005.4952465164292</v>
      </c>
      <c r="AX549" s="1">
        <v>2577.9546108768855</v>
      </c>
      <c r="AY549" s="1">
        <v>1081.2883435582821</v>
      </c>
    </row>
    <row r="550" spans="1:51" x14ac:dyDescent="0.2">
      <c r="A550" s="3">
        <v>45428</v>
      </c>
      <c r="B550">
        <v>45428</v>
      </c>
      <c r="C550" t="s">
        <v>1947</v>
      </c>
      <c r="D550" t="s">
        <v>51</v>
      </c>
      <c r="E550" t="s">
        <v>52</v>
      </c>
      <c r="F550" t="s">
        <v>53</v>
      </c>
      <c r="G550" s="1">
        <v>4200</v>
      </c>
      <c r="H550" s="1">
        <v>2803</v>
      </c>
      <c r="I550" s="1">
        <v>1900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6100</v>
      </c>
      <c r="P550" t="s">
        <v>1948</v>
      </c>
      <c r="Q550" s="2">
        <v>45428</v>
      </c>
      <c r="R550" t="s">
        <v>55</v>
      </c>
      <c r="S550">
        <v>0</v>
      </c>
      <c r="T550" t="s">
        <v>56</v>
      </c>
      <c r="U550" t="s">
        <v>57</v>
      </c>
      <c r="V550" s="1">
        <v>2500</v>
      </c>
      <c r="W550" s="1">
        <v>0</v>
      </c>
      <c r="X550" s="1">
        <v>0</v>
      </c>
      <c r="AA550" t="s">
        <v>58</v>
      </c>
      <c r="AB550" s="1">
        <v>0</v>
      </c>
      <c r="AC550" s="4">
        <f>IF(ISNUMBER(MATCH(AD550, $AD$2:AD549, 0)), INDEX($AC$2:AC549, MATCH(AD550, $AD$2:AD549, 0)), MAX($AC$2:AC549)+1)</f>
        <v>1</v>
      </c>
      <c r="AD550" t="str">
        <f t="shared" si="27"/>
        <v>ท่าลี่-กองลอย</v>
      </c>
      <c r="AE550" t="s">
        <v>55</v>
      </c>
      <c r="AF550" s="1">
        <v>0</v>
      </c>
      <c r="AG550" s="1">
        <v>0</v>
      </c>
      <c r="AH550" s="1">
        <v>0</v>
      </c>
      <c r="AI550" t="s">
        <v>1949</v>
      </c>
      <c r="AJ550" s="1">
        <v>1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11403</v>
      </c>
      <c r="AS550" s="1">
        <v>18.342857142857149</v>
      </c>
      <c r="AT550" s="1">
        <f>Table1[[#This Row],[รวมต้นทุนค่าเดินทาง]]+Table1[[#This Row],[รวมต้นทุนค่าซ่อม]]+Table1[[#This Row],[รวมค่าเสื่อม]]</f>
        <v>13152.112087912088</v>
      </c>
      <c r="AU550" s="1">
        <f t="shared" si="25"/>
        <v>13953.293816562818</v>
      </c>
      <c r="AV550" s="1" t="str" cm="1">
        <f t="array" ref="AV550">IF(AC550&lt;4, "เก็บ", IF(OR(AT550 &lt; PERCENTILE(IF($AC$2:$AC$5092=AC550, $AT$2:$AT$5092), 0.25) - 1.5 * (PERCENTILE(IF($AC$2:$AC$5092=AC550, $AT$2:$AT$5092), 0.75) - PERCENTILE(IF($AC$2:$AC$5092=AC550, $AT$2:$AT$5092), 0.25)), AT550 &gt; PERCENTILE(IF($AC$2:$AC$5092=AC550, $AT$2:$AT$5092), 0.75) + 1.5 * (PERCENTILE(IF($AC$2:$AC$5092=AC550, $AT$2:$AT$5092), 0.75) - PERCENTILE(IF($AC$2:$AC$5092=AC550, $AT$2:$AT$5092), 0.25))), "ตัด", "เก็บ"))</f>
        <v>เก็บ</v>
      </c>
      <c r="AW550" s="1">
        <f t="shared" si="26"/>
        <v>13953.293816562818</v>
      </c>
      <c r="AX550" s="1">
        <v>14426.372718098486</v>
      </c>
      <c r="AY550" s="1">
        <v>1730.7692307692307</v>
      </c>
    </row>
    <row r="551" spans="1:51" x14ac:dyDescent="0.2">
      <c r="A551" s="3">
        <v>45428</v>
      </c>
      <c r="B551">
        <v>45428</v>
      </c>
      <c r="C551" t="s">
        <v>1950</v>
      </c>
      <c r="D551" t="s">
        <v>51</v>
      </c>
      <c r="E551" t="s">
        <v>61</v>
      </c>
      <c r="F551" t="s">
        <v>299</v>
      </c>
      <c r="G551" s="1">
        <v>2700</v>
      </c>
      <c r="H551" s="1">
        <v>4303</v>
      </c>
      <c r="I551" s="1">
        <v>1900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4600</v>
      </c>
      <c r="P551" t="s">
        <v>1951</v>
      </c>
      <c r="Q551" s="2">
        <v>45428</v>
      </c>
      <c r="R551" t="s">
        <v>55</v>
      </c>
      <c r="S551">
        <v>0</v>
      </c>
      <c r="T551" t="s">
        <v>56</v>
      </c>
      <c r="U551" t="s">
        <v>57</v>
      </c>
      <c r="V551" s="1">
        <v>2500</v>
      </c>
      <c r="W551" s="1">
        <v>0</v>
      </c>
      <c r="X551" s="1">
        <v>0</v>
      </c>
      <c r="AA551" t="s">
        <v>58</v>
      </c>
      <c r="AB551" s="1">
        <v>0</v>
      </c>
      <c r="AC551" s="4">
        <f>IF(ISNUMBER(MATCH(AD551, $AD$2:AD550, 0)), INDEX($AC$2:AC550, MATCH(AD551, $AD$2:AD550, 0)), MAX($AC$2:AC550)+1)</f>
        <v>1</v>
      </c>
      <c r="AD551" t="str">
        <f t="shared" si="27"/>
        <v>ท่าลี่-กองลอย</v>
      </c>
      <c r="AE551" t="s">
        <v>55</v>
      </c>
      <c r="AF551" s="1">
        <v>0</v>
      </c>
      <c r="AG551" s="1">
        <v>0</v>
      </c>
      <c r="AH551" s="1">
        <v>3455</v>
      </c>
      <c r="AI551" t="s">
        <v>1952</v>
      </c>
      <c r="AJ551" s="1">
        <v>1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14858</v>
      </c>
      <c r="AS551" s="1">
        <v>23.345454545454551</v>
      </c>
      <c r="AT551" s="1">
        <f>Table1[[#This Row],[รวมต้นทุนค่าเดินทาง]]+Table1[[#This Row],[รวมต้นทุนค่าซ่อม]]+Table1[[#This Row],[รวมค่าเสื่อม]]</f>
        <v>16650.213379073757</v>
      </c>
      <c r="AU551" s="1">
        <f t="shared" si="25"/>
        <v>13953.293816562818</v>
      </c>
      <c r="AV551" s="1" t="str" cm="1">
        <f t="array" ref="AV551">IF(AC551&lt;4, "เก็บ", IF(OR(AT551 &lt; PERCENTILE(IF($AC$2:$AC$5092=AC551, $AT$2:$AT$5092), 0.25) - 1.5 * (PERCENTILE(IF($AC$2:$AC$5092=AC551, $AT$2:$AT$5092), 0.75) - PERCENTILE(IF($AC$2:$AC$5092=AC551, $AT$2:$AT$5092), 0.25)), AT551 &gt; PERCENTILE(IF($AC$2:$AC$5092=AC551, $AT$2:$AT$5092), 0.75) + 1.5 * (PERCENTILE(IF($AC$2:$AC$5092=AC551, $AT$2:$AT$5092), 0.75) - PERCENTILE(IF($AC$2:$AC$5092=AC551, $AT$2:$AT$5092), 0.25))), "ตัด", "เก็บ"))</f>
        <v>เก็บ</v>
      </c>
      <c r="AW551" s="1">
        <f t="shared" si="26"/>
        <v>13953.293816562818</v>
      </c>
      <c r="AX551" s="1">
        <v>14426.372718098486</v>
      </c>
      <c r="AY551" s="1">
        <v>1768.867924528302</v>
      </c>
    </row>
    <row r="552" spans="1:51" x14ac:dyDescent="0.2">
      <c r="A552" s="3">
        <v>45428</v>
      </c>
      <c r="B552">
        <v>45428</v>
      </c>
      <c r="C552" t="s">
        <v>1953</v>
      </c>
      <c r="D552" t="s">
        <v>51</v>
      </c>
      <c r="E552" t="s">
        <v>61</v>
      </c>
      <c r="F552" t="s">
        <v>367</v>
      </c>
      <c r="G552" s="1">
        <v>2700</v>
      </c>
      <c r="H552" s="1">
        <v>4303</v>
      </c>
      <c r="I552" s="1">
        <v>1900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4600</v>
      </c>
      <c r="P552" t="s">
        <v>1954</v>
      </c>
      <c r="Q552" s="2">
        <v>45428</v>
      </c>
      <c r="R552" t="s">
        <v>55</v>
      </c>
      <c r="S552">
        <v>0</v>
      </c>
      <c r="T552" t="s">
        <v>56</v>
      </c>
      <c r="U552" t="s">
        <v>57</v>
      </c>
      <c r="V552" s="1">
        <v>2500</v>
      </c>
      <c r="W552" s="1">
        <v>0</v>
      </c>
      <c r="X552" s="1">
        <v>0</v>
      </c>
      <c r="AA552" t="s">
        <v>58</v>
      </c>
      <c r="AB552" s="1">
        <v>0</v>
      </c>
      <c r="AC552" s="4">
        <f>IF(ISNUMBER(MATCH(AD552, $AD$2:AD551, 0)), INDEX($AC$2:AC551, MATCH(AD552, $AD$2:AD551, 0)), MAX($AC$2:AC551)+1)</f>
        <v>1</v>
      </c>
      <c r="AD552" t="str">
        <f t="shared" si="27"/>
        <v>ท่าลี่-กองลอย</v>
      </c>
      <c r="AE552" t="s">
        <v>55</v>
      </c>
      <c r="AF552" s="1">
        <v>0</v>
      </c>
      <c r="AG552" s="1">
        <v>0</v>
      </c>
      <c r="AH552" s="1">
        <v>0</v>
      </c>
      <c r="AI552" t="s">
        <v>1955</v>
      </c>
      <c r="AJ552" s="1">
        <v>1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11403</v>
      </c>
      <c r="AS552" s="1">
        <v>14.266666666666669</v>
      </c>
      <c r="AT552" s="1">
        <f>Table1[[#This Row],[รวมต้นทุนค่าเดินทาง]]+Table1[[#This Row],[รวมต้นทุนค่าซ่อม]]+Table1[[#This Row],[รวมค่าเสื่อม]]</f>
        <v>12929.363440860216</v>
      </c>
      <c r="AU552" s="1">
        <f t="shared" si="25"/>
        <v>13953.293816562818</v>
      </c>
      <c r="AV552" s="1" t="str" cm="1">
        <f t="array" ref="AV552">IF(AC552&lt;4, "เก็บ", IF(OR(AT552 &lt; PERCENTILE(IF($AC$2:$AC$5092=AC552, $AT$2:$AT$5092), 0.25) - 1.5 * (PERCENTILE(IF($AC$2:$AC$5092=AC552, $AT$2:$AT$5092), 0.75) - PERCENTILE(IF($AC$2:$AC$5092=AC552, $AT$2:$AT$5092), 0.25)), AT552 &gt; PERCENTILE(IF($AC$2:$AC$5092=AC552, $AT$2:$AT$5092), 0.75) + 1.5 * (PERCENTILE(IF($AC$2:$AC$5092=AC552, $AT$2:$AT$5092), 0.75) - PERCENTILE(IF($AC$2:$AC$5092=AC552, $AT$2:$AT$5092), 0.25))), "ตัด", "เก็บ"))</f>
        <v>เก็บ</v>
      </c>
      <c r="AW552" s="1">
        <f t="shared" si="26"/>
        <v>13953.293816562818</v>
      </c>
      <c r="AX552" s="1">
        <v>14426.372718098486</v>
      </c>
      <c r="AY552" s="1">
        <v>1512.0967741935483</v>
      </c>
    </row>
    <row r="553" spans="1:51" x14ac:dyDescent="0.2">
      <c r="A553" s="3">
        <v>45428</v>
      </c>
      <c r="B553">
        <v>45428</v>
      </c>
      <c r="C553" t="s">
        <v>1956</v>
      </c>
      <c r="D553" t="s">
        <v>66</v>
      </c>
      <c r="E553" t="s">
        <v>67</v>
      </c>
      <c r="F553" t="s">
        <v>328</v>
      </c>
      <c r="G553" s="1">
        <v>0</v>
      </c>
      <c r="H553" s="1">
        <v>831</v>
      </c>
      <c r="I553" s="1">
        <v>400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400</v>
      </c>
      <c r="P553" t="s">
        <v>1957</v>
      </c>
      <c r="Q553" s="2">
        <v>45428</v>
      </c>
      <c r="R553" t="s">
        <v>70</v>
      </c>
      <c r="S553">
        <v>0</v>
      </c>
      <c r="T553" t="s">
        <v>254</v>
      </c>
      <c r="U553" t="s">
        <v>93</v>
      </c>
      <c r="V553" s="1">
        <v>0</v>
      </c>
      <c r="W553" s="1">
        <v>0</v>
      </c>
      <c r="X553" s="1">
        <v>0</v>
      </c>
      <c r="AA553" t="s">
        <v>58</v>
      </c>
      <c r="AB553" s="1">
        <v>0</v>
      </c>
      <c r="AC553" s="4">
        <f>IF(ISNUMBER(MATCH(AD553, $AD$2:AD552, 0)), INDEX($AC$2:AC552, MATCH(AD553, $AD$2:AD552, 0)), MAX($AC$2:AC552)+1)</f>
        <v>14</v>
      </c>
      <c r="AD553" t="str">
        <f t="shared" si="27"/>
        <v>ลำปาง-ตลาดไท</v>
      </c>
      <c r="AE553" t="s">
        <v>73</v>
      </c>
      <c r="AF553" s="1">
        <v>0</v>
      </c>
      <c r="AG553" s="1">
        <v>0</v>
      </c>
      <c r="AH553" s="1">
        <v>0</v>
      </c>
      <c r="AI553" t="s">
        <v>1958</v>
      </c>
      <c r="AJ553" s="1">
        <v>1</v>
      </c>
      <c r="AK553" s="1">
        <v>620</v>
      </c>
      <c r="AL553" s="1">
        <v>620</v>
      </c>
      <c r="AM553" s="1">
        <v>1</v>
      </c>
      <c r="AN553" s="1">
        <v>0</v>
      </c>
      <c r="AO553" s="1">
        <v>0</v>
      </c>
      <c r="AP553" s="1">
        <v>0</v>
      </c>
      <c r="AQ553" s="1">
        <v>0</v>
      </c>
      <c r="AR553" s="1">
        <v>1231</v>
      </c>
      <c r="AS553" s="1">
        <v>1633.41</v>
      </c>
      <c r="AT553" s="1">
        <f>Table1[[#This Row],[รวมต้นทุนค่าเดินทาง]]+Table1[[#This Row],[รวมต้นทุนค่าซ่อม]]+Table1[[#This Row],[รวมค่าเสื่อม]]</f>
        <v>4425.3251682803129</v>
      </c>
      <c r="AU553" s="1" t="e">
        <f t="shared" si="25"/>
        <v>#N/A</v>
      </c>
      <c r="AV553" s="1" t="e" cm="1">
        <f t="array" ref="AV553">IF(AC553&lt;4, "เก็บ", IF(OR(AT553 &lt; PERCENTILE(IF($AC$2:$AC$5092=AC553, $AT$2:$AT$5092), 0.25) - 1.5 * (PERCENTILE(IF($AC$2:$AC$5092=AC553, $AT$2:$AT$5092), 0.75) - PERCENTILE(IF($AC$2:$AC$5092=AC553, $AT$2:$AT$5092), 0.25)), AT553 &gt; PERCENTILE(IF($AC$2:$AC$5092=AC553, $AT$2:$AT$5092), 0.75) + 1.5 * (PERCENTILE(IF($AC$2:$AC$5092=AC553, $AT$2:$AT$5092), 0.75) - PERCENTILE(IF($AC$2:$AC$5092=AC553, $AT$2:$AT$5092), 0.25))), "ตัด", "เก็บ"))</f>
        <v>#N/A</v>
      </c>
      <c r="AW553" s="1" t="e">
        <f t="shared" si="26"/>
        <v>#DIV/0!</v>
      </c>
      <c r="AX553" s="1">
        <v>2411.9362516169685</v>
      </c>
      <c r="AY553" s="1">
        <v>1560.9151682803135</v>
      </c>
    </row>
    <row r="554" spans="1:51" x14ac:dyDescent="0.2">
      <c r="A554" s="3">
        <v>45428</v>
      </c>
      <c r="B554">
        <v>45428</v>
      </c>
      <c r="C554" t="s">
        <v>1959</v>
      </c>
      <c r="D554" t="s">
        <v>66</v>
      </c>
      <c r="E554" t="s">
        <v>184</v>
      </c>
      <c r="F554" t="s">
        <v>1384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671</v>
      </c>
      <c r="P554" t="s">
        <v>1960</v>
      </c>
      <c r="Q554" s="2">
        <v>45428</v>
      </c>
      <c r="R554" t="s">
        <v>55</v>
      </c>
      <c r="S554">
        <v>0</v>
      </c>
      <c r="T554" t="s">
        <v>108</v>
      </c>
      <c r="U554" t="s">
        <v>71</v>
      </c>
      <c r="V554" s="1">
        <v>0</v>
      </c>
      <c r="W554" s="1">
        <v>0</v>
      </c>
      <c r="X554" s="1">
        <v>671</v>
      </c>
      <c r="Y554" t="s">
        <v>108</v>
      </c>
      <c r="Z554" t="s">
        <v>71</v>
      </c>
      <c r="AA554" t="s">
        <v>58</v>
      </c>
      <c r="AB554" s="1">
        <v>0</v>
      </c>
      <c r="AC554" s="4">
        <f>IF(ISNUMBER(MATCH(AD554, $AD$2:AD553, 0)), INDEX($AC$2:AC553, MATCH(AD554, $AD$2:AD553, 0)), MAX($AC$2:AC553)+1)</f>
        <v>17</v>
      </c>
      <c r="AD554" t="str">
        <f t="shared" si="27"/>
        <v>เวียงป่าเป้า-เชียงใหม่</v>
      </c>
      <c r="AE554" t="s">
        <v>55</v>
      </c>
      <c r="AF554" s="1">
        <v>0</v>
      </c>
      <c r="AG554" s="1">
        <v>0</v>
      </c>
      <c r="AH554" s="1">
        <v>0</v>
      </c>
      <c r="AI554" t="s">
        <v>1961</v>
      </c>
      <c r="AJ554" s="1">
        <v>1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671</v>
      </c>
      <c r="AS554" s="1">
        <v>89.411111111111111</v>
      </c>
      <c r="AT554" s="1">
        <f>Table1[[#This Row],[รวมต้นทุนค่าเดินทาง]]+Table1[[#This Row],[รวมต้นทุนค่าซ่อม]]+Table1[[#This Row],[รวมค่าเสื่อม]]</f>
        <v>2137.9621315192744</v>
      </c>
      <c r="AU554" s="1">
        <f t="shared" si="25"/>
        <v>3076.1182514176348</v>
      </c>
      <c r="AV554" s="1" t="str" cm="1">
        <f t="array" ref="AV554">IF(AC554&lt;4, "เก็บ", IF(OR(AT554 &lt; PERCENTILE(IF($AC$2:$AC$5092=AC554, $AT$2:$AT$5092), 0.25) - 1.5 * (PERCENTILE(IF($AC$2:$AC$5092=AC554, $AT$2:$AT$5092), 0.75) - PERCENTILE(IF($AC$2:$AC$5092=AC554, $AT$2:$AT$5092), 0.25)), AT554 &gt; PERCENTILE(IF($AC$2:$AC$5092=AC554, $AT$2:$AT$5092), 0.75) + 1.5 * (PERCENTILE(IF($AC$2:$AC$5092=AC554, $AT$2:$AT$5092), 0.75) - PERCENTILE(IF($AC$2:$AC$5092=AC554, $AT$2:$AT$5092), 0.25))), "ตัด", "เก็บ"))</f>
        <v>เก็บ</v>
      </c>
      <c r="AW554" s="1">
        <f t="shared" si="26"/>
        <v>2642.9653995730359</v>
      </c>
      <c r="AX554" s="1">
        <v>1397.0559100068549</v>
      </c>
      <c r="AY554" s="1">
        <v>1377.5510204081634</v>
      </c>
    </row>
    <row r="555" spans="1:51" x14ac:dyDescent="0.2">
      <c r="A555" s="3">
        <v>45428</v>
      </c>
      <c r="B555">
        <v>45428</v>
      </c>
      <c r="C555" t="s">
        <v>1962</v>
      </c>
      <c r="D555" t="s">
        <v>66</v>
      </c>
      <c r="E555" t="s">
        <v>84</v>
      </c>
      <c r="F555" t="s">
        <v>444</v>
      </c>
      <c r="G555" s="1">
        <v>1000</v>
      </c>
      <c r="H555" s="1">
        <v>6673</v>
      </c>
      <c r="I555" s="1">
        <v>1050</v>
      </c>
      <c r="J555" s="1">
        <v>0</v>
      </c>
      <c r="K555" s="1">
        <v>0</v>
      </c>
      <c r="L555" s="1">
        <v>0</v>
      </c>
      <c r="M555" s="1">
        <v>0</v>
      </c>
      <c r="N555" s="1">
        <v>735</v>
      </c>
      <c r="O555" s="1">
        <v>2785</v>
      </c>
      <c r="P555" t="s">
        <v>1963</v>
      </c>
      <c r="Q555" s="2">
        <v>45428</v>
      </c>
      <c r="R555" t="s">
        <v>55</v>
      </c>
      <c r="S555">
        <v>0</v>
      </c>
      <c r="T555" t="s">
        <v>87</v>
      </c>
      <c r="U555" t="s">
        <v>310</v>
      </c>
      <c r="V555" s="1">
        <v>4796</v>
      </c>
      <c r="W555" s="1">
        <v>639</v>
      </c>
      <c r="X555" s="1">
        <v>0</v>
      </c>
      <c r="Y555" t="s">
        <v>108</v>
      </c>
      <c r="Z555" t="s">
        <v>310</v>
      </c>
      <c r="AA555" t="s">
        <v>1964</v>
      </c>
      <c r="AB555" s="1">
        <v>0</v>
      </c>
      <c r="AC555" s="4">
        <f>IF(ISNUMBER(MATCH(AD555, $AD$2:AD554, 0)), INDEX($AC$2:AC554, MATCH(AD555, $AD$2:AD554, 0)), MAX($AC$2:AC554)+1)</f>
        <v>46</v>
      </c>
      <c r="AD555" t="str">
        <f t="shared" si="27"/>
        <v>เชียงราย-ฝาง</v>
      </c>
      <c r="AE555" t="s">
        <v>55</v>
      </c>
      <c r="AF555" s="1">
        <v>0</v>
      </c>
      <c r="AG555" s="1">
        <v>0</v>
      </c>
      <c r="AH555" s="1">
        <v>0</v>
      </c>
      <c r="AI555" t="s">
        <v>1965</v>
      </c>
      <c r="AJ555" s="1">
        <v>1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14893</v>
      </c>
      <c r="AS555" s="1">
        <v>174.77588235294121</v>
      </c>
      <c r="AT555" s="1">
        <f>Table1[[#This Row],[รวมต้นทุนค่าเดินทาง]]+Table1[[#This Row],[รวมต้นทุนค่าซ่อม]]+Table1[[#This Row],[รวมค่าเสื่อม]]</f>
        <v>16615.94101996762</v>
      </c>
      <c r="AU555" s="1">
        <f t="shared" si="25"/>
        <v>15694.248593490142</v>
      </c>
      <c r="AV555" s="1" t="str" cm="1">
        <f t="array" ref="AV555">IF(AC555&lt;4, "เก็บ", IF(OR(AT555 &lt; PERCENTILE(IF($AC$2:$AC$5092=AC555, $AT$2:$AT$5092), 0.25) - 1.5 * (PERCENTILE(IF($AC$2:$AC$5092=AC555, $AT$2:$AT$5092), 0.75) - PERCENTILE(IF($AC$2:$AC$5092=AC555, $AT$2:$AT$5092), 0.25)), AT555 &gt; PERCENTILE(IF($AC$2:$AC$5092=AC555, $AT$2:$AT$5092), 0.75) + 1.5 * (PERCENTILE(IF($AC$2:$AC$5092=AC555, $AT$2:$AT$5092), 0.75) - PERCENTILE(IF($AC$2:$AC$5092=AC555, $AT$2:$AT$5092), 0.25))), "ตัด", "เก็บ"))</f>
        <v>เก็บ</v>
      </c>
      <c r="AW555" s="1">
        <f t="shared" si="26"/>
        <v>17688.194167766444</v>
      </c>
      <c r="AX555" s="1">
        <v>19348.408930748934</v>
      </c>
      <c r="AY555" s="1">
        <v>1548.165137614679</v>
      </c>
    </row>
    <row r="556" spans="1:51" x14ac:dyDescent="0.2">
      <c r="A556" s="3">
        <v>45429</v>
      </c>
      <c r="B556">
        <v>45429</v>
      </c>
      <c r="C556" t="s">
        <v>1966</v>
      </c>
      <c r="D556" t="s">
        <v>66</v>
      </c>
      <c r="E556" t="s">
        <v>124</v>
      </c>
      <c r="F556" t="s">
        <v>420</v>
      </c>
      <c r="G556" s="1">
        <v>0</v>
      </c>
      <c r="H556" s="1">
        <v>1039</v>
      </c>
      <c r="I556" s="1">
        <v>500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500</v>
      </c>
      <c r="P556" t="s">
        <v>1967</v>
      </c>
      <c r="Q556" s="2">
        <v>45429</v>
      </c>
      <c r="R556" t="s">
        <v>70</v>
      </c>
      <c r="S556">
        <v>0</v>
      </c>
      <c r="T556" t="s">
        <v>71</v>
      </c>
      <c r="U556" t="s">
        <v>161</v>
      </c>
      <c r="V556" s="1">
        <v>0</v>
      </c>
      <c r="W556" s="1">
        <v>0</v>
      </c>
      <c r="X556" s="1">
        <v>0</v>
      </c>
      <c r="AA556" t="s">
        <v>58</v>
      </c>
      <c r="AB556" s="1">
        <v>0</v>
      </c>
      <c r="AC556" s="4">
        <f>IF(ISNUMBER(MATCH(AD556, $AD$2:AD555, 0)), INDEX($AC$2:AC555, MATCH(AD556, $AD$2:AD555, 0)), MAX($AC$2:AC555)+1)</f>
        <v>9</v>
      </c>
      <c r="AD556" t="str">
        <f t="shared" si="27"/>
        <v>เชียงใหม่-พุทธมณฑลสาย 2</v>
      </c>
      <c r="AE556" t="s">
        <v>73</v>
      </c>
      <c r="AF556" s="1">
        <v>0</v>
      </c>
      <c r="AG556" s="1">
        <v>0</v>
      </c>
      <c r="AH556" s="1">
        <v>0</v>
      </c>
      <c r="AI556" t="s">
        <v>1968</v>
      </c>
      <c r="AJ556" s="1">
        <v>1</v>
      </c>
      <c r="AK556" s="1">
        <v>720</v>
      </c>
      <c r="AL556" s="1">
        <v>720</v>
      </c>
      <c r="AM556" s="1">
        <v>1</v>
      </c>
      <c r="AN556" s="1">
        <v>0</v>
      </c>
      <c r="AO556" s="1">
        <v>0</v>
      </c>
      <c r="AP556" s="1">
        <v>0</v>
      </c>
      <c r="AQ556" s="1">
        <v>0</v>
      </c>
      <c r="AR556" s="1">
        <v>1539</v>
      </c>
      <c r="AS556" s="1">
        <v>188.03</v>
      </c>
      <c r="AT556" s="1">
        <f>Table1[[#This Row],[รวมต้นทุนค่าเดินทาง]]+Table1[[#This Row],[รวมต้นทุนค่าซ่อม]]+Table1[[#This Row],[รวมค่าเสื่อม]]</f>
        <v>3828.1329411764709</v>
      </c>
      <c r="AU556" s="1">
        <f t="shared" si="25"/>
        <v>4623.2312262414152</v>
      </c>
      <c r="AV556" s="1" t="str" cm="1">
        <f t="array" ref="AV556">IF(AC556&lt;4, "เก็บ", IF(OR(AT556 &lt; PERCENTILE(IF($AC$2:$AC$5092=AC556, $AT$2:$AT$5092), 0.25) - 1.5 * (PERCENTILE(IF($AC$2:$AC$5092=AC556, $AT$2:$AT$5092), 0.75) - PERCENTILE(IF($AC$2:$AC$5092=AC556, $AT$2:$AT$5092), 0.25)), AT556 &gt; PERCENTILE(IF($AC$2:$AC$5092=AC556, $AT$2:$AT$5092), 0.75) + 1.5 * (PERCENTILE(IF($AC$2:$AC$5092=AC556, $AT$2:$AT$5092), 0.75) - PERCENTILE(IF($AC$2:$AC$5092=AC556, $AT$2:$AT$5092), 0.25))), "ตัด", "เก็บ"))</f>
        <v>เก็บ</v>
      </c>
      <c r="AW556" s="1">
        <f t="shared" si="26"/>
        <v>4005.4952465164292</v>
      </c>
      <c r="AX556" s="1">
        <v>2577.9546108768855</v>
      </c>
      <c r="AY556" s="1">
        <v>2101.1029411764707</v>
      </c>
    </row>
    <row r="557" spans="1:51" x14ac:dyDescent="0.2">
      <c r="A557" s="3">
        <v>45429</v>
      </c>
      <c r="B557">
        <v>45429</v>
      </c>
      <c r="C557" t="s">
        <v>1969</v>
      </c>
      <c r="D557" t="s">
        <v>66</v>
      </c>
      <c r="E557" t="s">
        <v>124</v>
      </c>
      <c r="F557" t="s">
        <v>313</v>
      </c>
      <c r="G557" s="1">
        <v>0</v>
      </c>
      <c r="H557" s="1">
        <v>1039</v>
      </c>
      <c r="I557" s="1">
        <v>500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500</v>
      </c>
      <c r="P557" t="s">
        <v>1970</v>
      </c>
      <c r="Q557" s="2">
        <v>45429</v>
      </c>
      <c r="R557" t="s">
        <v>70</v>
      </c>
      <c r="S557">
        <v>0</v>
      </c>
      <c r="T557" t="s">
        <v>71</v>
      </c>
      <c r="U557" t="s">
        <v>161</v>
      </c>
      <c r="V557" s="1">
        <v>0</v>
      </c>
      <c r="W557" s="1">
        <v>0</v>
      </c>
      <c r="X557" s="1">
        <v>0</v>
      </c>
      <c r="AA557" t="s">
        <v>58</v>
      </c>
      <c r="AB557" s="1">
        <v>0</v>
      </c>
      <c r="AC557" s="4">
        <f>IF(ISNUMBER(MATCH(AD557, $AD$2:AD556, 0)), INDEX($AC$2:AC556, MATCH(AD557, $AD$2:AD556, 0)), MAX($AC$2:AC556)+1)</f>
        <v>9</v>
      </c>
      <c r="AD557" t="str">
        <f t="shared" si="27"/>
        <v>เชียงใหม่-พุทธมณฑลสาย 2</v>
      </c>
      <c r="AE557" t="s">
        <v>73</v>
      </c>
      <c r="AF557" s="1">
        <v>0</v>
      </c>
      <c r="AG557" s="1">
        <v>0</v>
      </c>
      <c r="AH557" s="1">
        <v>0</v>
      </c>
      <c r="AI557" t="s">
        <v>1971</v>
      </c>
      <c r="AJ557" s="1">
        <v>1</v>
      </c>
      <c r="AK557" s="1">
        <v>720</v>
      </c>
      <c r="AL557" s="1">
        <v>720</v>
      </c>
      <c r="AM557" s="1">
        <v>1</v>
      </c>
      <c r="AN557" s="1">
        <v>0</v>
      </c>
      <c r="AO557" s="1">
        <v>0</v>
      </c>
      <c r="AP557" s="1">
        <v>0</v>
      </c>
      <c r="AQ557" s="1">
        <v>0</v>
      </c>
      <c r="AR557" s="1">
        <v>1539</v>
      </c>
      <c r="AS557" s="1">
        <v>603.89</v>
      </c>
      <c r="AT557" s="1">
        <f>Table1[[#This Row],[รวมต้นทุนค่าเดินทาง]]+Table1[[#This Row],[รวมต้นทุนค่าซ่อม]]+Table1[[#This Row],[รวมค่าเสื่อม]]</f>
        <v>4095.5947220561866</v>
      </c>
      <c r="AU557" s="1">
        <f t="shared" si="25"/>
        <v>4623.2312262414152</v>
      </c>
      <c r="AV557" s="1" t="str" cm="1">
        <f t="array" ref="AV557">IF(AC557&lt;4, "เก็บ", IF(OR(AT557 &lt; PERCENTILE(IF($AC$2:$AC$5092=AC557, $AT$2:$AT$5092), 0.25) - 1.5 * (PERCENTILE(IF($AC$2:$AC$5092=AC557, $AT$2:$AT$5092), 0.75) - PERCENTILE(IF($AC$2:$AC$5092=AC557, $AT$2:$AT$5092), 0.25)), AT557 &gt; PERCENTILE(IF($AC$2:$AC$5092=AC557, $AT$2:$AT$5092), 0.75) + 1.5 * (PERCENTILE(IF($AC$2:$AC$5092=AC557, $AT$2:$AT$5092), 0.75) - PERCENTILE(IF($AC$2:$AC$5092=AC557, $AT$2:$AT$5092), 0.25))), "ตัด", "เก็บ"))</f>
        <v>เก็บ</v>
      </c>
      <c r="AW557" s="1">
        <f t="shared" si="26"/>
        <v>4005.4952465164292</v>
      </c>
      <c r="AX557" s="1">
        <v>2577.9546108768855</v>
      </c>
      <c r="AY557" s="1">
        <v>1952.7047220561867</v>
      </c>
    </row>
    <row r="558" spans="1:51" x14ac:dyDescent="0.2">
      <c r="A558" s="3">
        <v>45429</v>
      </c>
      <c r="B558">
        <v>45429</v>
      </c>
      <c r="C558" t="s">
        <v>1972</v>
      </c>
      <c r="D558" t="s">
        <v>66</v>
      </c>
      <c r="E558" t="s">
        <v>124</v>
      </c>
      <c r="F558" t="s">
        <v>263</v>
      </c>
      <c r="G558" s="1">
        <v>0</v>
      </c>
      <c r="H558" s="1">
        <v>0</v>
      </c>
      <c r="I558" s="1">
        <v>500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500</v>
      </c>
      <c r="P558" t="s">
        <v>1973</v>
      </c>
      <c r="Q558" s="2">
        <v>45429</v>
      </c>
      <c r="R558" t="s">
        <v>70</v>
      </c>
      <c r="S558">
        <v>0</v>
      </c>
      <c r="T558" t="s">
        <v>71</v>
      </c>
      <c r="U558" t="s">
        <v>161</v>
      </c>
      <c r="V558" s="1">
        <v>0</v>
      </c>
      <c r="W558" s="1">
        <v>0</v>
      </c>
      <c r="X558" s="1">
        <v>0</v>
      </c>
      <c r="AA558" t="s">
        <v>58</v>
      </c>
      <c r="AB558" s="1">
        <v>0</v>
      </c>
      <c r="AC558" s="4">
        <f>IF(ISNUMBER(MATCH(AD558, $AD$2:AD557, 0)), INDEX($AC$2:AC557, MATCH(AD558, $AD$2:AD557, 0)), MAX($AC$2:AC557)+1)</f>
        <v>9</v>
      </c>
      <c r="AD558" t="str">
        <f t="shared" si="27"/>
        <v>เชียงใหม่-พุทธมณฑลสาย 2</v>
      </c>
      <c r="AE558" t="s">
        <v>73</v>
      </c>
      <c r="AF558" s="1">
        <v>0</v>
      </c>
      <c r="AG558" s="1">
        <v>0</v>
      </c>
      <c r="AH558" s="1">
        <v>0</v>
      </c>
      <c r="AI558" t="s">
        <v>1974</v>
      </c>
      <c r="AJ558" s="1">
        <v>1</v>
      </c>
      <c r="AK558" s="1">
        <v>720</v>
      </c>
      <c r="AL558" s="1">
        <v>720</v>
      </c>
      <c r="AM558" s="1">
        <v>1</v>
      </c>
      <c r="AN558" s="1">
        <v>0</v>
      </c>
      <c r="AO558" s="1">
        <v>0</v>
      </c>
      <c r="AP558" s="1">
        <v>0</v>
      </c>
      <c r="AQ558" s="1">
        <v>0</v>
      </c>
      <c r="AR558" s="1">
        <v>500</v>
      </c>
      <c r="AS558" s="1">
        <v>354.99</v>
      </c>
      <c r="AT558" s="1">
        <f>Table1[[#This Row],[รวมต้นทุนค่าเดินทาง]]+Table1[[#This Row],[รวมต้นทุนค่าซ่อม]]+Table1[[#This Row],[รวมค่าเสื่อม]]</f>
        <v>2005.4919322169412</v>
      </c>
      <c r="AU558" s="1">
        <f t="shared" si="25"/>
        <v>4623.2312262414152</v>
      </c>
      <c r="AV558" s="1" t="str" cm="1">
        <f t="array" ref="AV558">IF(AC558&lt;4, "เก็บ", IF(OR(AT558 &lt; PERCENTILE(IF($AC$2:$AC$5092=AC558, $AT$2:$AT$5092), 0.25) - 1.5 * (PERCENTILE(IF($AC$2:$AC$5092=AC558, $AT$2:$AT$5092), 0.75) - PERCENTILE(IF($AC$2:$AC$5092=AC558, $AT$2:$AT$5092), 0.25)), AT558 &gt; PERCENTILE(IF($AC$2:$AC$5092=AC558, $AT$2:$AT$5092), 0.75) + 1.5 * (PERCENTILE(IF($AC$2:$AC$5092=AC558, $AT$2:$AT$5092), 0.75) - PERCENTILE(IF($AC$2:$AC$5092=AC558, $AT$2:$AT$5092), 0.25))), "ตัด", "เก็บ"))</f>
        <v>เก็บ</v>
      </c>
      <c r="AW558" s="1">
        <f t="shared" si="26"/>
        <v>4005.4952465164292</v>
      </c>
      <c r="AX558" s="1">
        <v>2577.9546108768855</v>
      </c>
      <c r="AY558" s="1">
        <v>1150.5019322169412</v>
      </c>
    </row>
    <row r="559" spans="1:51" x14ac:dyDescent="0.2">
      <c r="A559" s="3">
        <v>45429</v>
      </c>
      <c r="B559">
        <v>45429</v>
      </c>
      <c r="C559" t="s">
        <v>1975</v>
      </c>
      <c r="D559" t="s">
        <v>66</v>
      </c>
      <c r="E559" t="s">
        <v>67</v>
      </c>
      <c r="F559" t="s">
        <v>1790</v>
      </c>
      <c r="G559" s="1">
        <v>0</v>
      </c>
      <c r="H559" s="1">
        <v>0</v>
      </c>
      <c r="I559" s="1">
        <v>500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500</v>
      </c>
      <c r="P559" t="s">
        <v>1976</v>
      </c>
      <c r="Q559" s="2">
        <v>45429</v>
      </c>
      <c r="R559" t="s">
        <v>70</v>
      </c>
      <c r="S559">
        <v>0</v>
      </c>
      <c r="T559" t="s">
        <v>71</v>
      </c>
      <c r="U559" t="s">
        <v>72</v>
      </c>
      <c r="V559" s="1">
        <v>0</v>
      </c>
      <c r="W559" s="1">
        <v>0</v>
      </c>
      <c r="X559" s="1">
        <v>0</v>
      </c>
      <c r="AA559" t="s">
        <v>58</v>
      </c>
      <c r="AB559" s="1">
        <v>0</v>
      </c>
      <c r="AC559" s="4">
        <f>IF(ISNUMBER(MATCH(AD559, $AD$2:AD558, 0)), INDEX($AC$2:AC558, MATCH(AD559, $AD$2:AD558, 0)), MAX($AC$2:AC558)+1)</f>
        <v>2</v>
      </c>
      <c r="AD559" t="str">
        <f t="shared" si="27"/>
        <v>เชียงใหม่-พุทธมณฑลสาย 5</v>
      </c>
      <c r="AE559" t="s">
        <v>73</v>
      </c>
      <c r="AF559" s="1">
        <v>0</v>
      </c>
      <c r="AG559" s="1">
        <v>0</v>
      </c>
      <c r="AH559" s="1">
        <v>0</v>
      </c>
      <c r="AI559" t="s">
        <v>1977</v>
      </c>
      <c r="AJ559" s="1">
        <v>1</v>
      </c>
      <c r="AK559" s="1">
        <v>720</v>
      </c>
      <c r="AL559" s="1">
        <v>720</v>
      </c>
      <c r="AM559" s="1">
        <v>1</v>
      </c>
      <c r="AN559" s="1">
        <v>0</v>
      </c>
      <c r="AO559" s="1">
        <v>0</v>
      </c>
      <c r="AP559" s="1">
        <v>0</v>
      </c>
      <c r="AQ559" s="1">
        <v>0</v>
      </c>
      <c r="AR559" s="1">
        <v>500</v>
      </c>
      <c r="AS559" s="1">
        <v>25.23</v>
      </c>
      <c r="AT559" s="1">
        <f>Table1[[#This Row],[รวมต้นทุนค่าเดินทาง]]+Table1[[#This Row],[รวมต้นทุนค่าซ่อม]]+Table1[[#This Row],[รวมค่าเสื่อม]]</f>
        <v>1666.2991097965662</v>
      </c>
      <c r="AU559" s="1">
        <f t="shared" si="25"/>
        <v>5026.5629662053279</v>
      </c>
      <c r="AV559" s="1" t="str" cm="1">
        <f t="array" ref="AV559">IF(AC559&lt;4, "เก็บ", IF(OR(AT559 &lt; PERCENTILE(IF($AC$2:$AC$5092=AC559, $AT$2:$AT$5092), 0.25) - 1.5 * (PERCENTILE(IF($AC$2:$AC$5092=AC559, $AT$2:$AT$5092), 0.75) - PERCENTILE(IF($AC$2:$AC$5092=AC559, $AT$2:$AT$5092), 0.25)), AT559 &gt; PERCENTILE(IF($AC$2:$AC$5092=AC559, $AT$2:$AT$5092), 0.75) + 1.5 * (PERCENTILE(IF($AC$2:$AC$5092=AC559, $AT$2:$AT$5092), 0.75) - PERCENTILE(IF($AC$2:$AC$5092=AC559, $AT$2:$AT$5092), 0.25))), "ตัด", "เก็บ"))</f>
        <v>เก็บ</v>
      </c>
      <c r="AW559" s="1">
        <f t="shared" si="26"/>
        <v>5026.5629662053279</v>
      </c>
      <c r="AX559" s="1">
        <v>4064.5059139663294</v>
      </c>
      <c r="AY559" s="1">
        <v>1141.0691097965662</v>
      </c>
    </row>
    <row r="560" spans="1:51" x14ac:dyDescent="0.2">
      <c r="A560" s="3">
        <v>45429</v>
      </c>
      <c r="B560">
        <v>45429</v>
      </c>
      <c r="C560" t="s">
        <v>1978</v>
      </c>
      <c r="D560" t="s">
        <v>51</v>
      </c>
      <c r="E560" t="s">
        <v>61</v>
      </c>
      <c r="F560" t="s">
        <v>1289</v>
      </c>
      <c r="G560" s="1">
        <v>2700</v>
      </c>
      <c r="H560" s="1">
        <v>4393</v>
      </c>
      <c r="I560" s="1">
        <v>1900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4600</v>
      </c>
      <c r="P560" t="s">
        <v>1979</v>
      </c>
      <c r="Q560" s="2">
        <v>45429</v>
      </c>
      <c r="R560" t="s">
        <v>55</v>
      </c>
      <c r="S560">
        <v>0</v>
      </c>
      <c r="T560" t="s">
        <v>56</v>
      </c>
      <c r="U560" t="s">
        <v>57</v>
      </c>
      <c r="V560" s="1">
        <v>2500</v>
      </c>
      <c r="W560" s="1">
        <v>0</v>
      </c>
      <c r="X560" s="1">
        <v>0</v>
      </c>
      <c r="AA560" t="s">
        <v>58</v>
      </c>
      <c r="AB560" s="1">
        <v>0</v>
      </c>
      <c r="AC560" s="4">
        <f>IF(ISNUMBER(MATCH(AD560, $AD$2:AD559, 0)), INDEX($AC$2:AC559, MATCH(AD560, $AD$2:AD559, 0)), MAX($AC$2:AC559)+1)</f>
        <v>1</v>
      </c>
      <c r="AD560" t="str">
        <f t="shared" si="27"/>
        <v>ท่าลี่-กองลอย</v>
      </c>
      <c r="AE560" t="s">
        <v>55</v>
      </c>
      <c r="AF560" s="1">
        <v>0</v>
      </c>
      <c r="AG560" s="1">
        <v>0</v>
      </c>
      <c r="AH560" s="1">
        <v>0</v>
      </c>
      <c r="AI560" t="s">
        <v>1980</v>
      </c>
      <c r="AJ560" s="1">
        <v>1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11493</v>
      </c>
      <c r="AS560" s="1">
        <v>17.12</v>
      </c>
      <c r="AT560" s="1">
        <f>Table1[[#This Row],[รวมต้นทุนค่าเดินทาง]]+Table1[[#This Row],[รวมต้นทุนค่าซ่อม]]+Table1[[#This Row],[รวมค่าเสื่อม]]</f>
        <v>13108.131363636365</v>
      </c>
      <c r="AU560" s="1">
        <f t="shared" si="25"/>
        <v>13953.293816562818</v>
      </c>
      <c r="AV560" s="1" t="str" cm="1">
        <f t="array" ref="AV560">IF(AC560&lt;4, "เก็บ", IF(OR(AT560 &lt; PERCENTILE(IF($AC$2:$AC$5092=AC560, $AT$2:$AT$5092), 0.25) - 1.5 * (PERCENTILE(IF($AC$2:$AC$5092=AC560, $AT$2:$AT$5092), 0.75) - PERCENTILE(IF($AC$2:$AC$5092=AC560, $AT$2:$AT$5092), 0.25)), AT560 &gt; PERCENTILE(IF($AC$2:$AC$5092=AC560, $AT$2:$AT$5092), 0.75) + 1.5 * (PERCENTILE(IF($AC$2:$AC$5092=AC560, $AT$2:$AT$5092), 0.75) - PERCENTILE(IF($AC$2:$AC$5092=AC560, $AT$2:$AT$5092), 0.25))), "ตัด", "เก็บ"))</f>
        <v>เก็บ</v>
      </c>
      <c r="AW560" s="1">
        <f t="shared" si="26"/>
        <v>13953.293816562818</v>
      </c>
      <c r="AX560" s="1">
        <v>14426.372718098486</v>
      </c>
      <c r="AY560" s="1">
        <v>1598.0113636363637</v>
      </c>
    </row>
    <row r="561" spans="1:51" x14ac:dyDescent="0.2">
      <c r="A561" s="3">
        <v>45429</v>
      </c>
      <c r="B561">
        <v>45429</v>
      </c>
      <c r="C561" t="s">
        <v>1981</v>
      </c>
      <c r="D561" t="s">
        <v>66</v>
      </c>
      <c r="E561" t="s">
        <v>84</v>
      </c>
      <c r="F561" t="s">
        <v>610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779</v>
      </c>
      <c r="P561" t="s">
        <v>1982</v>
      </c>
      <c r="Q561" s="2">
        <v>45429</v>
      </c>
      <c r="R561" t="s">
        <v>55</v>
      </c>
      <c r="S561">
        <v>0</v>
      </c>
      <c r="T561" t="s">
        <v>88</v>
      </c>
      <c r="U561" t="s">
        <v>71</v>
      </c>
      <c r="V561" s="1">
        <v>0</v>
      </c>
      <c r="W561" s="1">
        <v>1299</v>
      </c>
      <c r="X561" s="1">
        <v>779</v>
      </c>
      <c r="Y561" t="s">
        <v>88</v>
      </c>
      <c r="Z561" t="s">
        <v>71</v>
      </c>
      <c r="AA561" t="s">
        <v>743</v>
      </c>
      <c r="AB561" s="1">
        <v>0</v>
      </c>
      <c r="AC561" s="4">
        <f>IF(ISNUMBER(MATCH(AD561, $AD$2:AD560, 0)), INDEX($AC$2:AC560, MATCH(AD561, $AD$2:AD560, 0)), MAX($AC$2:AC560)+1)</f>
        <v>13</v>
      </c>
      <c r="AD561" t="str">
        <f t="shared" si="27"/>
        <v>แพร่-เชียงใหม่</v>
      </c>
      <c r="AE561" t="s">
        <v>55</v>
      </c>
      <c r="AF561" s="1">
        <v>0</v>
      </c>
      <c r="AG561" s="1">
        <v>0</v>
      </c>
      <c r="AH561" s="1">
        <v>0</v>
      </c>
      <c r="AI561" t="s">
        <v>1983</v>
      </c>
      <c r="AJ561" s="1">
        <v>1</v>
      </c>
      <c r="AK561" s="1">
        <v>0</v>
      </c>
      <c r="AL561" s="1">
        <v>0</v>
      </c>
      <c r="AM561" s="1">
        <v>0</v>
      </c>
      <c r="AN561" s="1">
        <v>1308.5320999999999</v>
      </c>
      <c r="AO561" s="1">
        <v>0</v>
      </c>
      <c r="AP561" s="1">
        <v>2284.8959</v>
      </c>
      <c r="AQ561" s="1">
        <v>0</v>
      </c>
      <c r="AR561" s="1">
        <v>2078</v>
      </c>
      <c r="AS561" s="1">
        <v>370.88428571428568</v>
      </c>
      <c r="AT561" s="1">
        <f>Table1[[#This Row],[รวมต้นทุนค่าเดินทาง]]+Table1[[#This Row],[รวมต้นทุนค่าซ่อม]]+Table1[[#This Row],[รวมค่าเสื่อม]]</f>
        <v>4048.4103520649969</v>
      </c>
      <c r="AU561" s="1">
        <f t="shared" si="25"/>
        <v>4592.0787429767815</v>
      </c>
      <c r="AV561" s="1" t="str" cm="1">
        <f t="array" ref="AV561">IF(AC561&lt;4, "เก็บ", IF(OR(AT561 &lt; PERCENTILE(IF($AC$2:$AC$5092=AC561, $AT$2:$AT$5092), 0.25) - 1.5 * (PERCENTILE(IF($AC$2:$AC$5092=AC561, $AT$2:$AT$5092), 0.75) - PERCENTILE(IF($AC$2:$AC$5092=AC561, $AT$2:$AT$5092), 0.25)), AT561 &gt; PERCENTILE(IF($AC$2:$AC$5092=AC561, $AT$2:$AT$5092), 0.75) + 1.5 * (PERCENTILE(IF($AC$2:$AC$5092=AC561, $AT$2:$AT$5092), 0.75) - PERCENTILE(IF($AC$2:$AC$5092=AC561, $AT$2:$AT$5092), 0.25))), "ตัด", "เก็บ"))</f>
        <v>เก็บ</v>
      </c>
      <c r="AW561" s="1">
        <f t="shared" si="26"/>
        <v>4279.7356386749952</v>
      </c>
      <c r="AX561" s="1">
        <v>3355.5397680040655</v>
      </c>
      <c r="AY561" s="1">
        <v>1599.5260663507108</v>
      </c>
    </row>
    <row r="562" spans="1:51" x14ac:dyDescent="0.2">
      <c r="A562" s="3">
        <v>45429</v>
      </c>
      <c r="B562">
        <v>45429</v>
      </c>
      <c r="C562" t="s">
        <v>1984</v>
      </c>
      <c r="D562" t="s">
        <v>66</v>
      </c>
      <c r="E562" t="s">
        <v>105</v>
      </c>
      <c r="F562" t="s">
        <v>525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779</v>
      </c>
      <c r="O562" s="1">
        <v>779</v>
      </c>
      <c r="P562" t="s">
        <v>1985</v>
      </c>
      <c r="Q562" s="2">
        <v>45429</v>
      </c>
      <c r="R562" t="s">
        <v>55</v>
      </c>
      <c r="S562">
        <v>0</v>
      </c>
      <c r="T562" t="s">
        <v>87</v>
      </c>
      <c r="U562" t="s">
        <v>71</v>
      </c>
      <c r="V562" s="1">
        <v>0</v>
      </c>
      <c r="W562" s="1">
        <v>682</v>
      </c>
      <c r="X562" s="1">
        <v>0</v>
      </c>
      <c r="Y562" t="s">
        <v>108</v>
      </c>
      <c r="Z562" t="s">
        <v>71</v>
      </c>
      <c r="AA562" t="s">
        <v>733</v>
      </c>
      <c r="AB562" s="1">
        <v>0</v>
      </c>
      <c r="AC562" s="4">
        <f>IF(ISNUMBER(MATCH(AD562, $AD$2:AD561, 0)), INDEX($AC$2:AC561, MATCH(AD562, $AD$2:AD561, 0)), MAX($AC$2:AC561)+1)</f>
        <v>6</v>
      </c>
      <c r="AD562" t="str">
        <f t="shared" si="27"/>
        <v>เชียงราย-เชียงใหม่</v>
      </c>
      <c r="AE562" t="s">
        <v>55</v>
      </c>
      <c r="AF562" s="1">
        <v>0</v>
      </c>
      <c r="AG562" s="1">
        <v>0</v>
      </c>
      <c r="AH562" s="1">
        <v>0</v>
      </c>
      <c r="AI562" t="s">
        <v>1986</v>
      </c>
      <c r="AJ562" s="1">
        <v>2</v>
      </c>
      <c r="AK562" s="1">
        <v>0</v>
      </c>
      <c r="AL562" s="1">
        <v>0</v>
      </c>
      <c r="AM562" s="1">
        <v>0</v>
      </c>
      <c r="AN562" s="1">
        <v>577.05849999999998</v>
      </c>
      <c r="AO562" s="1">
        <v>0</v>
      </c>
      <c r="AP562" s="1">
        <v>0</v>
      </c>
      <c r="AQ562" s="1">
        <v>0</v>
      </c>
      <c r="AR562" s="1">
        <v>1461</v>
      </c>
      <c r="AS562" s="1">
        <v>171.12882352941179</v>
      </c>
      <c r="AT562" s="1">
        <f>Table1[[#This Row],[รวมต้นทุนค่าเดินทาง]]+Table1[[#This Row],[รวมต้นทุนค่าซ่อม]]+Table1[[#This Row],[รวมค่าเสื่อม]]</f>
        <v>3157.5525523429715</v>
      </c>
      <c r="AU562" s="1">
        <f t="shared" si="25"/>
        <v>4428.3346813776061</v>
      </c>
      <c r="AV562" s="1" t="str" cm="1">
        <f t="array" ref="AV562">IF(AC562&lt;4, "เก็บ", IF(OR(AT562 &lt; PERCENTILE(IF($AC$2:$AC$5092=AC562, $AT$2:$AT$5092), 0.25) - 1.5 * (PERCENTILE(IF($AC$2:$AC$5092=AC562, $AT$2:$AT$5092), 0.75) - PERCENTILE(IF($AC$2:$AC$5092=AC562, $AT$2:$AT$5092), 0.25)), AT562 &gt; PERCENTILE(IF($AC$2:$AC$5092=AC562, $AT$2:$AT$5092), 0.75) + 1.5 * (PERCENTILE(IF($AC$2:$AC$5092=AC562, $AT$2:$AT$5092), 0.75) - PERCENTILE(IF($AC$2:$AC$5092=AC562, $AT$2:$AT$5092), 0.25))), "ตัด", "เก็บ"))</f>
        <v>เก็บ</v>
      </c>
      <c r="AW562" s="1">
        <f t="shared" si="26"/>
        <v>3873.7679454274344</v>
      </c>
      <c r="AX562" s="1">
        <v>2781.4385174989698</v>
      </c>
      <c r="AY562" s="1">
        <v>1525.4237288135594</v>
      </c>
    </row>
    <row r="563" spans="1:51" x14ac:dyDescent="0.2">
      <c r="A563" s="3">
        <v>45430</v>
      </c>
      <c r="B563">
        <v>45430</v>
      </c>
      <c r="C563" t="s">
        <v>1987</v>
      </c>
      <c r="D563" t="s">
        <v>66</v>
      </c>
      <c r="E563" t="s">
        <v>67</v>
      </c>
      <c r="F563" t="s">
        <v>1988</v>
      </c>
      <c r="G563" s="1">
        <v>0</v>
      </c>
      <c r="H563" s="1">
        <v>0</v>
      </c>
      <c r="I563" s="1">
        <v>500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500</v>
      </c>
      <c r="P563" t="s">
        <v>1989</v>
      </c>
      <c r="Q563" s="2">
        <v>45430</v>
      </c>
      <c r="R563" t="s">
        <v>70</v>
      </c>
      <c r="S563">
        <v>0</v>
      </c>
      <c r="T563" t="s">
        <v>71</v>
      </c>
      <c r="U563" t="s">
        <v>161</v>
      </c>
      <c r="V563" s="1">
        <v>0</v>
      </c>
      <c r="W563" s="1">
        <v>0</v>
      </c>
      <c r="X563" s="1">
        <v>0</v>
      </c>
      <c r="AA563" t="s">
        <v>58</v>
      </c>
      <c r="AB563" s="1">
        <v>0</v>
      </c>
      <c r="AC563" s="4">
        <f>IF(ISNUMBER(MATCH(AD563, $AD$2:AD562, 0)), INDEX($AC$2:AC562, MATCH(AD563, $AD$2:AD562, 0)), MAX($AC$2:AC562)+1)</f>
        <v>9</v>
      </c>
      <c r="AD563" t="str">
        <f t="shared" si="27"/>
        <v>เชียงใหม่-พุทธมณฑลสาย 2</v>
      </c>
      <c r="AE563" t="s">
        <v>73</v>
      </c>
      <c r="AF563" s="1">
        <v>0</v>
      </c>
      <c r="AG563" s="1">
        <v>0</v>
      </c>
      <c r="AH563" s="1">
        <v>0</v>
      </c>
      <c r="AI563" t="s">
        <v>1990</v>
      </c>
      <c r="AJ563" s="1">
        <v>1</v>
      </c>
      <c r="AK563" s="1">
        <v>720</v>
      </c>
      <c r="AL563" s="1">
        <v>720</v>
      </c>
      <c r="AM563" s="1">
        <v>1</v>
      </c>
      <c r="AN563" s="1">
        <v>0</v>
      </c>
      <c r="AO563" s="1">
        <v>0</v>
      </c>
      <c r="AP563" s="1">
        <v>0</v>
      </c>
      <c r="AQ563" s="1">
        <v>0</v>
      </c>
      <c r="AR563" s="1">
        <v>500</v>
      </c>
      <c r="AS563" s="1">
        <v>48.15</v>
      </c>
      <c r="AT563" s="1">
        <f>Table1[[#This Row],[รวมต้นทุนค่าเดินทาง]]+Table1[[#This Row],[รวมต้นทุนค่าซ่อม]]+Table1[[#This Row],[รวมค่าเสื่อม]]</f>
        <v>1749.2223520762564</v>
      </c>
      <c r="AU563" s="1">
        <f t="shared" si="25"/>
        <v>4623.2312262414152</v>
      </c>
      <c r="AV563" s="1" t="str" cm="1">
        <f t="array" ref="AV563">IF(AC563&lt;4, "เก็บ", IF(OR(AT563 &lt; PERCENTILE(IF($AC$2:$AC$5092=AC563, $AT$2:$AT$5092), 0.25) - 1.5 * (PERCENTILE(IF($AC$2:$AC$5092=AC563, $AT$2:$AT$5092), 0.75) - PERCENTILE(IF($AC$2:$AC$5092=AC563, $AT$2:$AT$5092), 0.25)), AT563 &gt; PERCENTILE(IF($AC$2:$AC$5092=AC563, $AT$2:$AT$5092), 0.75) + 1.5 * (PERCENTILE(IF($AC$2:$AC$5092=AC563, $AT$2:$AT$5092), 0.75) - PERCENTILE(IF($AC$2:$AC$5092=AC563, $AT$2:$AT$5092), 0.25))), "ตัด", "เก็บ"))</f>
        <v>เก็บ</v>
      </c>
      <c r="AW563" s="1">
        <f t="shared" si="26"/>
        <v>4005.4952465164292</v>
      </c>
      <c r="AX563" s="1">
        <v>2577.9546108768855</v>
      </c>
      <c r="AY563" s="1">
        <v>1201.0723520762563</v>
      </c>
    </row>
    <row r="564" spans="1:51" x14ac:dyDescent="0.2">
      <c r="A564" s="3">
        <v>45430</v>
      </c>
      <c r="B564">
        <v>45430</v>
      </c>
      <c r="C564" t="s">
        <v>1991</v>
      </c>
      <c r="D564" t="s">
        <v>66</v>
      </c>
      <c r="E564" t="s">
        <v>124</v>
      </c>
      <c r="F564" t="s">
        <v>600</v>
      </c>
      <c r="G564" s="1">
        <v>0</v>
      </c>
      <c r="H564" s="1">
        <v>0</v>
      </c>
      <c r="I564" s="1">
        <v>400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400</v>
      </c>
      <c r="P564" t="s">
        <v>1992</v>
      </c>
      <c r="Q564" s="2">
        <v>45430</v>
      </c>
      <c r="R564" t="s">
        <v>70</v>
      </c>
      <c r="S564">
        <v>0</v>
      </c>
      <c r="T564" t="s">
        <v>71</v>
      </c>
      <c r="U564" t="s">
        <v>93</v>
      </c>
      <c r="V564" s="1">
        <v>0</v>
      </c>
      <c r="W564" s="1">
        <v>0</v>
      </c>
      <c r="X564" s="1">
        <v>0</v>
      </c>
      <c r="AA564" t="s">
        <v>58</v>
      </c>
      <c r="AB564" s="1">
        <v>0</v>
      </c>
      <c r="AC564" s="4">
        <f>IF(ISNUMBER(MATCH(AD564, $AD$2:AD563, 0)), INDEX($AC$2:AC563, MATCH(AD564, $AD$2:AD563, 0)), MAX($AC$2:AC563)+1)</f>
        <v>4</v>
      </c>
      <c r="AD564" t="str">
        <f t="shared" si="27"/>
        <v>เชียงใหม่-ตลาดไท</v>
      </c>
      <c r="AE564" t="s">
        <v>73</v>
      </c>
      <c r="AF564" s="1">
        <v>0</v>
      </c>
      <c r="AG564" s="1">
        <v>0</v>
      </c>
      <c r="AH564" s="1">
        <v>0</v>
      </c>
      <c r="AI564" t="s">
        <v>1993</v>
      </c>
      <c r="AJ564" s="1">
        <v>1</v>
      </c>
      <c r="AK564" s="1">
        <v>720</v>
      </c>
      <c r="AL564" s="1">
        <v>720</v>
      </c>
      <c r="AM564" s="1">
        <v>1</v>
      </c>
      <c r="AN564" s="1">
        <v>0</v>
      </c>
      <c r="AO564" s="1">
        <v>0</v>
      </c>
      <c r="AP564" s="1">
        <v>0</v>
      </c>
      <c r="AQ564" s="1">
        <v>0</v>
      </c>
      <c r="AR564" s="1">
        <v>400</v>
      </c>
      <c r="AS564" s="1">
        <v>156.0842857142857</v>
      </c>
      <c r="AT564" s="1">
        <f>Table1[[#This Row],[รวมต้นทุนค่าเดินทาง]]+Table1[[#This Row],[รวมต้นทุนค่าซ่อม]]+Table1[[#This Row],[รวมค่าเสื่อม]]</f>
        <v>1770.851345874629</v>
      </c>
      <c r="AU564" s="1">
        <f t="shared" si="25"/>
        <v>4256.109283997258</v>
      </c>
      <c r="AV564" s="1" t="str" cm="1">
        <f t="array" ref="AV564">IF(AC564&lt;4, "เก็บ", IF(OR(AT564 &lt; PERCENTILE(IF($AC$2:$AC$5092=AC564, $AT$2:$AT$5092), 0.25) - 1.5 * (PERCENTILE(IF($AC$2:$AC$5092=AC564, $AT$2:$AT$5092), 0.75) - PERCENTILE(IF($AC$2:$AC$5092=AC564, $AT$2:$AT$5092), 0.25)), AT564 &gt; PERCENTILE(IF($AC$2:$AC$5092=AC564, $AT$2:$AT$5092), 0.75) + 1.5 * (PERCENTILE(IF($AC$2:$AC$5092=AC564, $AT$2:$AT$5092), 0.75) - PERCENTILE(IF($AC$2:$AC$5092=AC564, $AT$2:$AT$5092), 0.25))), "ตัด", "เก็บ"))</f>
        <v>เก็บ</v>
      </c>
      <c r="AW564" s="1">
        <f t="shared" si="26"/>
        <v>3807.0727671795808</v>
      </c>
      <c r="AX564" s="1">
        <v>2335.0230876608157</v>
      </c>
      <c r="AY564" s="1">
        <v>1214.7670601603434</v>
      </c>
    </row>
    <row r="565" spans="1:51" x14ac:dyDescent="0.2">
      <c r="A565" s="3">
        <v>45430</v>
      </c>
      <c r="B565">
        <v>45430</v>
      </c>
      <c r="C565" t="s">
        <v>1994</v>
      </c>
      <c r="D565" t="s">
        <v>51</v>
      </c>
      <c r="E565" t="s">
        <v>61</v>
      </c>
      <c r="F565" t="s">
        <v>1241</v>
      </c>
      <c r="G565" s="1">
        <v>4200</v>
      </c>
      <c r="H565" s="1">
        <v>2893</v>
      </c>
      <c r="I565" s="1">
        <v>1900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6100</v>
      </c>
      <c r="P565" t="s">
        <v>1995</v>
      </c>
      <c r="Q565" s="2">
        <v>45430</v>
      </c>
      <c r="R565" t="s">
        <v>55</v>
      </c>
      <c r="S565">
        <v>0</v>
      </c>
      <c r="T565" t="s">
        <v>56</v>
      </c>
      <c r="U565" t="s">
        <v>57</v>
      </c>
      <c r="V565" s="1">
        <v>2500</v>
      </c>
      <c r="W565" s="1">
        <v>0</v>
      </c>
      <c r="X565" s="1">
        <v>0</v>
      </c>
      <c r="AA565" t="s">
        <v>58</v>
      </c>
      <c r="AB565" s="1">
        <v>0</v>
      </c>
      <c r="AC565" s="4">
        <f>IF(ISNUMBER(MATCH(AD565, $AD$2:AD564, 0)), INDEX($AC$2:AC564, MATCH(AD565, $AD$2:AD564, 0)), MAX($AC$2:AC564)+1)</f>
        <v>1</v>
      </c>
      <c r="AD565" t="str">
        <f t="shared" si="27"/>
        <v>ท่าลี่-กองลอย</v>
      </c>
      <c r="AE565" t="s">
        <v>55</v>
      </c>
      <c r="AF565" s="1">
        <v>0</v>
      </c>
      <c r="AG565" s="1">
        <v>0</v>
      </c>
      <c r="AH565" s="1">
        <v>0</v>
      </c>
      <c r="AI565" t="s">
        <v>1996</v>
      </c>
      <c r="AJ565" s="1">
        <v>1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11493</v>
      </c>
      <c r="AS565" s="1">
        <v>19.753846153846151</v>
      </c>
      <c r="AT565" s="1">
        <f>Table1[[#This Row],[รวมต้นทุนค่าเดินทาง]]+Table1[[#This Row],[รวมต้นทุนค่าซ่อม]]+Table1[[#This Row],[รวมค่าเสื่อม]]</f>
        <v>13413.091683991684</v>
      </c>
      <c r="AU565" s="1">
        <f t="shared" si="25"/>
        <v>13953.293816562818</v>
      </c>
      <c r="AV565" s="1" t="str" cm="1">
        <f t="array" ref="AV565">IF(AC565&lt;4, "เก็บ", IF(OR(AT565 &lt; PERCENTILE(IF($AC$2:$AC$5092=AC565, $AT$2:$AT$5092), 0.25) - 1.5 * (PERCENTILE(IF($AC$2:$AC$5092=AC565, $AT$2:$AT$5092), 0.75) - PERCENTILE(IF($AC$2:$AC$5092=AC565, $AT$2:$AT$5092), 0.25)), AT565 &gt; PERCENTILE(IF($AC$2:$AC$5092=AC565, $AT$2:$AT$5092), 0.75) + 1.5 * (PERCENTILE(IF($AC$2:$AC$5092=AC565, $AT$2:$AT$5092), 0.75) - PERCENTILE(IF($AC$2:$AC$5092=AC565, $AT$2:$AT$5092), 0.25))), "ตัด", "เก็บ"))</f>
        <v>เก็บ</v>
      </c>
      <c r="AW565" s="1">
        <f t="shared" si="26"/>
        <v>13953.293816562818</v>
      </c>
      <c r="AX565" s="1">
        <v>14426.372718098486</v>
      </c>
      <c r="AY565" s="1">
        <v>1900.3378378378379</v>
      </c>
    </row>
    <row r="566" spans="1:51" x14ac:dyDescent="0.2">
      <c r="A566" s="3">
        <v>45430</v>
      </c>
      <c r="B566">
        <v>45430</v>
      </c>
      <c r="C566" t="s">
        <v>1997</v>
      </c>
      <c r="D566" t="s">
        <v>51</v>
      </c>
      <c r="E566" t="s">
        <v>52</v>
      </c>
      <c r="F566" t="s">
        <v>1263</v>
      </c>
      <c r="G566" s="1">
        <v>2700</v>
      </c>
      <c r="H566" s="1">
        <v>4393</v>
      </c>
      <c r="I566" s="1">
        <v>1900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4600</v>
      </c>
      <c r="P566" t="s">
        <v>1998</v>
      </c>
      <c r="Q566" s="2">
        <v>45430</v>
      </c>
      <c r="R566" t="s">
        <v>55</v>
      </c>
      <c r="S566">
        <v>0</v>
      </c>
      <c r="T566" t="s">
        <v>56</v>
      </c>
      <c r="U566" t="s">
        <v>57</v>
      </c>
      <c r="V566" s="1">
        <v>2500</v>
      </c>
      <c r="W566" s="1">
        <v>0</v>
      </c>
      <c r="X566" s="1">
        <v>0</v>
      </c>
      <c r="AA566" t="s">
        <v>58</v>
      </c>
      <c r="AB566" s="1">
        <v>0</v>
      </c>
      <c r="AC566" s="4">
        <f>IF(ISNUMBER(MATCH(AD566, $AD$2:AD565, 0)), INDEX($AC$2:AC565, MATCH(AD566, $AD$2:AD565, 0)), MAX($AC$2:AC565)+1)</f>
        <v>1</v>
      </c>
      <c r="AD566" t="str">
        <f t="shared" si="27"/>
        <v>ท่าลี่-กองลอย</v>
      </c>
      <c r="AE566" t="s">
        <v>55</v>
      </c>
      <c r="AF566" s="1">
        <v>0</v>
      </c>
      <c r="AG566" s="1">
        <v>0</v>
      </c>
      <c r="AH566" s="1">
        <v>0</v>
      </c>
      <c r="AI566" t="s">
        <v>1999</v>
      </c>
      <c r="AJ566" s="1">
        <v>1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11493</v>
      </c>
      <c r="AS566" s="1">
        <v>16.05</v>
      </c>
      <c r="AT566" s="1">
        <f>Table1[[#This Row],[รวมต้นทุนค่าเดินทาง]]+Table1[[#This Row],[รวมต้นทุนค่าซ่อม]]+Table1[[#This Row],[รวมค่าเสื่อม]]</f>
        <v>13165.49171779141</v>
      </c>
      <c r="AU566" s="1">
        <f t="shared" si="25"/>
        <v>13953.293816562818</v>
      </c>
      <c r="AV566" s="1" t="str" cm="1">
        <f t="array" ref="AV566">IF(AC566&lt;4, "เก็บ", IF(OR(AT566 &lt; PERCENTILE(IF($AC$2:$AC$5092=AC566, $AT$2:$AT$5092), 0.25) - 1.5 * (PERCENTILE(IF($AC$2:$AC$5092=AC566, $AT$2:$AT$5092), 0.75) - PERCENTILE(IF($AC$2:$AC$5092=AC566, $AT$2:$AT$5092), 0.25)), AT566 &gt; PERCENTILE(IF($AC$2:$AC$5092=AC566, $AT$2:$AT$5092), 0.75) + 1.5 * (PERCENTILE(IF($AC$2:$AC$5092=AC566, $AT$2:$AT$5092), 0.75) - PERCENTILE(IF($AC$2:$AC$5092=AC566, $AT$2:$AT$5092), 0.25))), "ตัด", "เก็บ"))</f>
        <v>เก็บ</v>
      </c>
      <c r="AW566" s="1">
        <f t="shared" si="26"/>
        <v>13953.293816562818</v>
      </c>
      <c r="AX566" s="1">
        <v>14426.372718098486</v>
      </c>
      <c r="AY566" s="1">
        <v>1656.4417177914111</v>
      </c>
    </row>
    <row r="567" spans="1:51" x14ac:dyDescent="0.2">
      <c r="A567" s="3">
        <v>45430</v>
      </c>
      <c r="B567">
        <v>45430</v>
      </c>
      <c r="C567" t="s">
        <v>2000</v>
      </c>
      <c r="D567" t="s">
        <v>66</v>
      </c>
      <c r="E567" t="s">
        <v>105</v>
      </c>
      <c r="F567" t="s">
        <v>865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779</v>
      </c>
      <c r="O567" s="1">
        <v>779</v>
      </c>
      <c r="P567" t="s">
        <v>2001</v>
      </c>
      <c r="Q567" s="2">
        <v>45430</v>
      </c>
      <c r="R567" t="s">
        <v>55</v>
      </c>
      <c r="S567">
        <v>0</v>
      </c>
      <c r="T567" t="s">
        <v>87</v>
      </c>
      <c r="U567" t="s">
        <v>71</v>
      </c>
      <c r="V567" s="1">
        <v>0</v>
      </c>
      <c r="W567" s="1">
        <v>682</v>
      </c>
      <c r="X567" s="1">
        <v>0</v>
      </c>
      <c r="Y567" t="s">
        <v>108</v>
      </c>
      <c r="Z567" t="s">
        <v>71</v>
      </c>
      <c r="AA567" t="s">
        <v>1647</v>
      </c>
      <c r="AB567" s="1">
        <v>0</v>
      </c>
      <c r="AC567" s="4">
        <f>IF(ISNUMBER(MATCH(AD567, $AD$2:AD566, 0)), INDEX($AC$2:AC566, MATCH(AD567, $AD$2:AD566, 0)), MAX($AC$2:AC566)+1)</f>
        <v>6</v>
      </c>
      <c r="AD567" t="str">
        <f t="shared" si="27"/>
        <v>เชียงราย-เชียงใหม่</v>
      </c>
      <c r="AE567" t="s">
        <v>55</v>
      </c>
      <c r="AF567" s="1">
        <v>0</v>
      </c>
      <c r="AG567" s="1">
        <v>0</v>
      </c>
      <c r="AH567" s="1">
        <v>7569</v>
      </c>
      <c r="AI567" t="s">
        <v>2002</v>
      </c>
      <c r="AJ567" s="1">
        <v>2</v>
      </c>
      <c r="AK567" s="1">
        <v>0</v>
      </c>
      <c r="AL567" s="1">
        <v>0</v>
      </c>
      <c r="AM567" s="1">
        <v>0</v>
      </c>
      <c r="AN567" s="1">
        <v>635.56359999999995</v>
      </c>
      <c r="AO567" s="1">
        <v>0</v>
      </c>
      <c r="AP567" s="1">
        <v>0</v>
      </c>
      <c r="AQ567" s="1">
        <v>0</v>
      </c>
      <c r="AR567" s="1">
        <v>9030</v>
      </c>
      <c r="AS567" s="1">
        <v>152.7176470588235</v>
      </c>
      <c r="AT567" s="1">
        <f>Table1[[#This Row],[รวมต้นทุนค่าเดินทาง]]+Table1[[#This Row],[รวมต้นทุนค่าซ่อม]]+Table1[[#This Row],[รวมค่าเสื่อม]]</f>
        <v>10741.159205500382</v>
      </c>
      <c r="AU567" s="1">
        <f t="shared" si="25"/>
        <v>4428.3346813776061</v>
      </c>
      <c r="AV567" s="1" t="str" cm="1">
        <f t="array" ref="AV567">IF(AC567&lt;4, "เก็บ", IF(OR(AT567 &lt; PERCENTILE(IF($AC$2:$AC$5092=AC567, $AT$2:$AT$5092), 0.25) - 1.5 * (PERCENTILE(IF($AC$2:$AC$5092=AC567, $AT$2:$AT$5092), 0.75) - PERCENTILE(IF($AC$2:$AC$5092=AC567, $AT$2:$AT$5092), 0.25)), AT567 &gt; PERCENTILE(IF($AC$2:$AC$5092=AC567, $AT$2:$AT$5092), 0.75) + 1.5 * (PERCENTILE(IF($AC$2:$AC$5092=AC567, $AT$2:$AT$5092), 0.75) - PERCENTILE(IF($AC$2:$AC$5092=AC567, $AT$2:$AT$5092), 0.25))), "ตัด", "เก็บ"))</f>
        <v>ตัด</v>
      </c>
      <c r="AW567" s="1">
        <f t="shared" si="26"/>
        <v>3873.7679454274344</v>
      </c>
      <c r="AX567" s="1">
        <v>2781.4385174989698</v>
      </c>
      <c r="AY567" s="1">
        <v>1558.4415584415585</v>
      </c>
    </row>
    <row r="568" spans="1:51" x14ac:dyDescent="0.2">
      <c r="A568" s="3">
        <v>45430</v>
      </c>
      <c r="B568">
        <v>45430</v>
      </c>
      <c r="C568" t="s">
        <v>2003</v>
      </c>
      <c r="D568" t="s">
        <v>66</v>
      </c>
      <c r="E568" t="s">
        <v>184</v>
      </c>
      <c r="F568" t="s">
        <v>1334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t="s">
        <v>2004</v>
      </c>
      <c r="Q568" s="2">
        <v>45431</v>
      </c>
      <c r="R568" t="s">
        <v>55</v>
      </c>
      <c r="S568">
        <v>0</v>
      </c>
      <c r="T568" t="s">
        <v>114</v>
      </c>
      <c r="U568" t="s">
        <v>71</v>
      </c>
      <c r="V568" s="1">
        <v>0</v>
      </c>
      <c r="W568" s="1">
        <v>1688</v>
      </c>
      <c r="X568" s="1">
        <v>0</v>
      </c>
      <c r="Y568" t="s">
        <v>114</v>
      </c>
      <c r="Z568" t="s">
        <v>71</v>
      </c>
      <c r="AA568" t="s">
        <v>2005</v>
      </c>
      <c r="AB568" s="1">
        <v>0</v>
      </c>
      <c r="AC568" s="4">
        <f>IF(ISNUMBER(MATCH(AD568, $AD$2:AD567, 0)), INDEX($AC$2:AC567, MATCH(AD568, $AD$2:AD567, 0)), MAX($AC$2:AC567)+1)</f>
        <v>7</v>
      </c>
      <c r="AD568" t="str">
        <f t="shared" si="27"/>
        <v>แม่สาย-เชียงใหม่</v>
      </c>
      <c r="AE568" t="s">
        <v>55</v>
      </c>
      <c r="AF568" s="1">
        <v>0</v>
      </c>
      <c r="AG568" s="1">
        <v>0</v>
      </c>
      <c r="AH568" s="1">
        <v>0</v>
      </c>
      <c r="AI568" t="s">
        <v>2006</v>
      </c>
      <c r="AJ568" s="1">
        <v>1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1688</v>
      </c>
      <c r="AS568" s="1">
        <v>75.988235294117644</v>
      </c>
      <c r="AT568" s="1">
        <f>Table1[[#This Row],[รวมต้นทุนค่าเดินทาง]]+Table1[[#This Row],[รวมต้นทุนค่าซ่อม]]+Table1[[#This Row],[รวมค่าเสื่อม]]</f>
        <v>3147.184956605593</v>
      </c>
      <c r="AU568" s="1">
        <f t="shared" si="25"/>
        <v>4610.750953896033</v>
      </c>
      <c r="AV568" s="1" t="str" cm="1">
        <f t="array" ref="AV568">IF(AC568&lt;4, "เก็บ", IF(OR(AT568 &lt; PERCENTILE(IF($AC$2:$AC$5092=AC568, $AT$2:$AT$5092), 0.25) - 1.5 * (PERCENTILE(IF($AC$2:$AC$5092=AC568, $AT$2:$AT$5092), 0.75) - PERCENTILE(IF($AC$2:$AC$5092=AC568, $AT$2:$AT$5092), 0.25)), AT568 &gt; PERCENTILE(IF($AC$2:$AC$5092=AC568, $AT$2:$AT$5092), 0.75) + 1.5 * (PERCENTILE(IF($AC$2:$AC$5092=AC568, $AT$2:$AT$5092), 0.75) - PERCENTILE(IF($AC$2:$AC$5092=AC568, $AT$2:$AT$5092), 0.25))), "ตัด", "เก็บ"))</f>
        <v>เก็บ</v>
      </c>
      <c r="AW568" s="1">
        <f t="shared" si="26"/>
        <v>3940.0604671629926</v>
      </c>
      <c r="AX568" s="1">
        <v>3152.7453177985908</v>
      </c>
      <c r="AY568" s="1">
        <v>1383.1967213114754</v>
      </c>
    </row>
    <row r="569" spans="1:51" x14ac:dyDescent="0.2">
      <c r="A569" s="3">
        <v>45431</v>
      </c>
      <c r="B569">
        <v>45431</v>
      </c>
      <c r="C569" t="s">
        <v>2007</v>
      </c>
      <c r="D569" t="s">
        <v>66</v>
      </c>
      <c r="E569" t="s">
        <v>67</v>
      </c>
      <c r="F569" t="s">
        <v>1010</v>
      </c>
      <c r="G569" s="1">
        <v>0</v>
      </c>
      <c r="H569" s="1">
        <v>0</v>
      </c>
      <c r="I569" s="1">
        <v>500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500</v>
      </c>
      <c r="P569" t="s">
        <v>2008</v>
      </c>
      <c r="Q569" s="2">
        <v>45431</v>
      </c>
      <c r="R569" t="s">
        <v>70</v>
      </c>
      <c r="S569">
        <v>0</v>
      </c>
      <c r="T569" t="s">
        <v>71</v>
      </c>
      <c r="U569" t="s">
        <v>72</v>
      </c>
      <c r="V569" s="1">
        <v>0</v>
      </c>
      <c r="W569" s="1">
        <v>0</v>
      </c>
      <c r="X569" s="1">
        <v>0</v>
      </c>
      <c r="AA569" t="s">
        <v>58</v>
      </c>
      <c r="AB569" s="1">
        <v>0</v>
      </c>
      <c r="AC569" s="4">
        <f>IF(ISNUMBER(MATCH(AD569, $AD$2:AD568, 0)), INDEX($AC$2:AC568, MATCH(AD569, $AD$2:AD568, 0)), MAX($AC$2:AC568)+1)</f>
        <v>2</v>
      </c>
      <c r="AD569" t="str">
        <f t="shared" si="27"/>
        <v>เชียงใหม่-พุทธมณฑลสาย 5</v>
      </c>
      <c r="AE569" t="s">
        <v>73</v>
      </c>
      <c r="AF569" s="1">
        <v>0</v>
      </c>
      <c r="AG569" s="1">
        <v>0</v>
      </c>
      <c r="AH569" s="1">
        <v>0</v>
      </c>
      <c r="AI569" t="s">
        <v>2009</v>
      </c>
      <c r="AJ569" s="1">
        <v>1</v>
      </c>
      <c r="AK569" s="1">
        <v>720</v>
      </c>
      <c r="AL569" s="1">
        <v>720</v>
      </c>
      <c r="AM569" s="1">
        <v>1</v>
      </c>
      <c r="AN569" s="1">
        <v>0</v>
      </c>
      <c r="AO569" s="1">
        <v>0</v>
      </c>
      <c r="AP569" s="1">
        <v>0</v>
      </c>
      <c r="AQ569" s="1">
        <v>0</v>
      </c>
      <c r="AR569" s="1">
        <v>500</v>
      </c>
      <c r="AS569" s="1">
        <v>121.08909090909091</v>
      </c>
      <c r="AT569" s="1">
        <f>Table1[[#This Row],[รวมต้นทุนค่าเดินทาง]]+Table1[[#This Row],[รวมต้นทุนค่าซ่อม]]+Table1[[#This Row],[รวมค่าเสื่อม]]</f>
        <v>1934.1320445770448</v>
      </c>
      <c r="AU569" s="1">
        <f t="shared" si="25"/>
        <v>5026.5629662053279</v>
      </c>
      <c r="AV569" s="1" t="str" cm="1">
        <f t="array" ref="AV569">IF(AC569&lt;4, "เก็บ", IF(OR(AT569 &lt; PERCENTILE(IF($AC$2:$AC$5092=AC569, $AT$2:$AT$5092), 0.25) - 1.5 * (PERCENTILE(IF($AC$2:$AC$5092=AC569, $AT$2:$AT$5092), 0.75) - PERCENTILE(IF($AC$2:$AC$5092=AC569, $AT$2:$AT$5092), 0.25)), AT569 &gt; PERCENTILE(IF($AC$2:$AC$5092=AC569, $AT$2:$AT$5092), 0.75) + 1.5 * (PERCENTILE(IF($AC$2:$AC$5092=AC569, $AT$2:$AT$5092), 0.75) - PERCENTILE(IF($AC$2:$AC$5092=AC569, $AT$2:$AT$5092), 0.25))), "ตัด", "เก็บ"))</f>
        <v>เก็บ</v>
      </c>
      <c r="AW569" s="1">
        <f t="shared" si="26"/>
        <v>5026.5629662053279</v>
      </c>
      <c r="AX569" s="1">
        <v>4064.5059139663294</v>
      </c>
      <c r="AY569" s="1">
        <v>1313.0429536679537</v>
      </c>
    </row>
    <row r="570" spans="1:51" x14ac:dyDescent="0.2">
      <c r="A570" s="3">
        <v>45431</v>
      </c>
      <c r="B570">
        <v>45431</v>
      </c>
      <c r="C570" t="s">
        <v>2010</v>
      </c>
      <c r="D570" t="s">
        <v>66</v>
      </c>
      <c r="E570" t="s">
        <v>124</v>
      </c>
      <c r="F570" t="s">
        <v>360</v>
      </c>
      <c r="G570" s="1">
        <v>0</v>
      </c>
      <c r="H570" s="1">
        <v>0</v>
      </c>
      <c r="I570" s="1">
        <v>500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500</v>
      </c>
      <c r="P570" t="s">
        <v>2011</v>
      </c>
      <c r="Q570" s="2">
        <v>45431</v>
      </c>
      <c r="R570" t="s">
        <v>70</v>
      </c>
      <c r="S570">
        <v>0</v>
      </c>
      <c r="T570" t="s">
        <v>71</v>
      </c>
      <c r="U570" t="s">
        <v>161</v>
      </c>
      <c r="V570" s="1">
        <v>0</v>
      </c>
      <c r="W570" s="1">
        <v>0</v>
      </c>
      <c r="X570" s="1">
        <v>0</v>
      </c>
      <c r="AA570" t="s">
        <v>58</v>
      </c>
      <c r="AB570" s="1">
        <v>0</v>
      </c>
      <c r="AC570" s="4">
        <f>IF(ISNUMBER(MATCH(AD570, $AD$2:AD569, 0)), INDEX($AC$2:AC569, MATCH(AD570, $AD$2:AD569, 0)), MAX($AC$2:AC569)+1)</f>
        <v>9</v>
      </c>
      <c r="AD570" t="str">
        <f t="shared" si="27"/>
        <v>เชียงใหม่-พุทธมณฑลสาย 2</v>
      </c>
      <c r="AE570" t="s">
        <v>73</v>
      </c>
      <c r="AF570" s="1">
        <v>0</v>
      </c>
      <c r="AG570" s="1">
        <v>0</v>
      </c>
      <c r="AH570" s="1">
        <v>0</v>
      </c>
      <c r="AI570" t="s">
        <v>2012</v>
      </c>
      <c r="AJ570" s="1">
        <v>1</v>
      </c>
      <c r="AK570" s="1">
        <v>720</v>
      </c>
      <c r="AL570" s="1">
        <v>720</v>
      </c>
      <c r="AM570" s="1">
        <v>1</v>
      </c>
      <c r="AN570" s="1">
        <v>0</v>
      </c>
      <c r="AO570" s="1">
        <v>0</v>
      </c>
      <c r="AP570" s="1">
        <v>0</v>
      </c>
      <c r="AQ570" s="1">
        <v>0</v>
      </c>
      <c r="AR570" s="1">
        <v>500</v>
      </c>
      <c r="AS570" s="1">
        <v>2795.1578723404255</v>
      </c>
      <c r="AT570" s="1">
        <f>Table1[[#This Row],[รวมต้นทุนค่าเดินทาง]]+Table1[[#This Row],[รวมต้นทุนค่าซ่อม]]+Table1[[#This Row],[รวมค่าเสื่อม]]</f>
        <v>5039.3706931681299</v>
      </c>
      <c r="AU570" s="1">
        <f t="shared" si="25"/>
        <v>4623.2312262414152</v>
      </c>
      <c r="AV570" s="1" t="str" cm="1">
        <f t="array" ref="AV570">IF(AC570&lt;4, "เก็บ", IF(OR(AT570 &lt; PERCENTILE(IF($AC$2:$AC$5092=AC570, $AT$2:$AT$5092), 0.25) - 1.5 * (PERCENTILE(IF($AC$2:$AC$5092=AC570, $AT$2:$AT$5092), 0.75) - PERCENTILE(IF($AC$2:$AC$5092=AC570, $AT$2:$AT$5092), 0.25)), AT570 &gt; PERCENTILE(IF($AC$2:$AC$5092=AC570, $AT$2:$AT$5092), 0.75) + 1.5 * (PERCENTILE(IF($AC$2:$AC$5092=AC570, $AT$2:$AT$5092), 0.75) - PERCENTILE(IF($AC$2:$AC$5092=AC570, $AT$2:$AT$5092), 0.25))), "ตัด", "เก็บ"))</f>
        <v>เก็บ</v>
      </c>
      <c r="AW570" s="1">
        <f t="shared" si="26"/>
        <v>4005.4952465164292</v>
      </c>
      <c r="AX570" s="1">
        <v>2577.9546108768855</v>
      </c>
      <c r="AY570" s="1">
        <v>1744.2128208277047</v>
      </c>
    </row>
    <row r="571" spans="1:51" x14ac:dyDescent="0.2">
      <c r="A571" s="3">
        <v>45431</v>
      </c>
      <c r="B571">
        <v>45431</v>
      </c>
      <c r="C571" t="s">
        <v>2013</v>
      </c>
      <c r="D571" t="s">
        <v>66</v>
      </c>
      <c r="E571" t="s">
        <v>67</v>
      </c>
      <c r="F571" t="s">
        <v>324</v>
      </c>
      <c r="G571" s="1">
        <v>0</v>
      </c>
      <c r="H571" s="1">
        <v>0</v>
      </c>
      <c r="I571" s="1">
        <v>400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400</v>
      </c>
      <c r="P571" t="s">
        <v>2014</v>
      </c>
      <c r="Q571" s="2">
        <v>45431</v>
      </c>
      <c r="R571" t="s">
        <v>70</v>
      </c>
      <c r="S571">
        <v>0</v>
      </c>
      <c r="T571" t="s">
        <v>71</v>
      </c>
      <c r="U571" t="s">
        <v>93</v>
      </c>
      <c r="V571" s="1">
        <v>0</v>
      </c>
      <c r="W571" s="1">
        <v>0</v>
      </c>
      <c r="X571" s="1">
        <v>0</v>
      </c>
      <c r="AA571" t="s">
        <v>58</v>
      </c>
      <c r="AB571" s="1">
        <v>0</v>
      </c>
      <c r="AC571" s="4">
        <f>IF(ISNUMBER(MATCH(AD571, $AD$2:AD570, 0)), INDEX($AC$2:AC570, MATCH(AD571, $AD$2:AD570, 0)), MAX($AC$2:AC570)+1)</f>
        <v>4</v>
      </c>
      <c r="AD571" t="str">
        <f t="shared" si="27"/>
        <v>เชียงใหม่-ตลาดไท</v>
      </c>
      <c r="AE571" t="s">
        <v>73</v>
      </c>
      <c r="AF571" s="1">
        <v>0</v>
      </c>
      <c r="AG571" s="1">
        <v>0</v>
      </c>
      <c r="AH571" s="1">
        <v>0</v>
      </c>
      <c r="AI571" t="s">
        <v>2015</v>
      </c>
      <c r="AJ571" s="1">
        <v>1</v>
      </c>
      <c r="AK571" s="1">
        <v>720</v>
      </c>
      <c r="AL571" s="1">
        <v>720</v>
      </c>
      <c r="AM571" s="1">
        <v>1</v>
      </c>
      <c r="AN571" s="1">
        <v>0</v>
      </c>
      <c r="AO571" s="1">
        <v>0</v>
      </c>
      <c r="AP571" s="1">
        <v>0</v>
      </c>
      <c r="AQ571" s="1">
        <v>0</v>
      </c>
      <c r="AR571" s="1">
        <v>400</v>
      </c>
      <c r="AS571" s="1">
        <v>1175.8499999999999</v>
      </c>
      <c r="AT571" s="1">
        <f>Table1[[#This Row],[รวมต้นทุนค่าเดินทาง]]+Table1[[#This Row],[รวมต้นทุนค่าซ่อม]]+Table1[[#This Row],[รวมค่าเสื่อม]]</f>
        <v>2797.7380753138077</v>
      </c>
      <c r="AU571" s="1">
        <f t="shared" si="25"/>
        <v>4256.109283997258</v>
      </c>
      <c r="AV571" s="1" t="str" cm="1">
        <f t="array" ref="AV571">IF(AC571&lt;4, "เก็บ", IF(OR(AT571 &lt; PERCENTILE(IF($AC$2:$AC$5092=AC571, $AT$2:$AT$5092), 0.25) - 1.5 * (PERCENTILE(IF($AC$2:$AC$5092=AC571, $AT$2:$AT$5092), 0.75) - PERCENTILE(IF($AC$2:$AC$5092=AC571, $AT$2:$AT$5092), 0.25)), AT571 &gt; PERCENTILE(IF($AC$2:$AC$5092=AC571, $AT$2:$AT$5092), 0.75) + 1.5 * (PERCENTILE(IF($AC$2:$AC$5092=AC571, $AT$2:$AT$5092), 0.75) - PERCENTILE(IF($AC$2:$AC$5092=AC571, $AT$2:$AT$5092), 0.25))), "ตัด", "เก็บ"))</f>
        <v>เก็บ</v>
      </c>
      <c r="AW571" s="1">
        <f t="shared" si="26"/>
        <v>3807.0727671795808</v>
      </c>
      <c r="AX571" s="1">
        <v>2335.0230876608157</v>
      </c>
      <c r="AY571" s="1">
        <v>1221.8880753138076</v>
      </c>
    </row>
    <row r="572" spans="1:51" x14ac:dyDescent="0.2">
      <c r="A572" s="3">
        <v>45431</v>
      </c>
      <c r="B572">
        <v>45431</v>
      </c>
      <c r="C572" t="s">
        <v>2016</v>
      </c>
      <c r="D572" t="s">
        <v>51</v>
      </c>
      <c r="E572" t="s">
        <v>52</v>
      </c>
      <c r="F572" t="s">
        <v>53</v>
      </c>
      <c r="G572" s="1">
        <v>4200</v>
      </c>
      <c r="H572" s="1">
        <v>2893</v>
      </c>
      <c r="I572" s="1">
        <v>1900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6100</v>
      </c>
      <c r="P572" t="s">
        <v>2017</v>
      </c>
      <c r="Q572" s="2">
        <v>45432</v>
      </c>
      <c r="R572" t="s">
        <v>55</v>
      </c>
      <c r="S572">
        <v>0</v>
      </c>
      <c r="T572" t="s">
        <v>56</v>
      </c>
      <c r="U572" t="s">
        <v>57</v>
      </c>
      <c r="V572" s="1">
        <v>2500</v>
      </c>
      <c r="W572" s="1">
        <v>0</v>
      </c>
      <c r="X572" s="1">
        <v>0</v>
      </c>
      <c r="AA572" t="s">
        <v>58</v>
      </c>
      <c r="AB572" s="1">
        <v>0</v>
      </c>
      <c r="AC572" s="4">
        <f>IF(ISNUMBER(MATCH(AD572, $AD$2:AD571, 0)), INDEX($AC$2:AC571, MATCH(AD572, $AD$2:AD571, 0)), MAX($AC$2:AC571)+1)</f>
        <v>1</v>
      </c>
      <c r="AD572" t="str">
        <f t="shared" si="27"/>
        <v>ท่าลี่-กองลอย</v>
      </c>
      <c r="AE572" t="s">
        <v>55</v>
      </c>
      <c r="AF572" s="1">
        <v>0</v>
      </c>
      <c r="AG572" s="1">
        <v>0</v>
      </c>
      <c r="AH572" s="1">
        <v>0</v>
      </c>
      <c r="AI572" t="s">
        <v>2018</v>
      </c>
      <c r="AJ572" s="1">
        <v>1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11493</v>
      </c>
      <c r="AS572" s="1">
        <v>18.342857142857149</v>
      </c>
      <c r="AT572" s="1">
        <f>Table1[[#This Row],[รวมต้นทุนค่าเดินทาง]]+Table1[[#This Row],[รวมต้นทุนค่าซ่อม]]+Table1[[#This Row],[รวมค่าเสื่อม]]</f>
        <v>13242.112087912088</v>
      </c>
      <c r="AU572" s="1">
        <f t="shared" si="25"/>
        <v>13953.293816562818</v>
      </c>
      <c r="AV572" s="1" t="str" cm="1">
        <f t="array" ref="AV572">IF(AC572&lt;4, "เก็บ", IF(OR(AT572 &lt; PERCENTILE(IF($AC$2:$AC$5092=AC572, $AT$2:$AT$5092), 0.25) - 1.5 * (PERCENTILE(IF($AC$2:$AC$5092=AC572, $AT$2:$AT$5092), 0.75) - PERCENTILE(IF($AC$2:$AC$5092=AC572, $AT$2:$AT$5092), 0.25)), AT572 &gt; PERCENTILE(IF($AC$2:$AC$5092=AC572, $AT$2:$AT$5092), 0.75) + 1.5 * (PERCENTILE(IF($AC$2:$AC$5092=AC572, $AT$2:$AT$5092), 0.75) - PERCENTILE(IF($AC$2:$AC$5092=AC572, $AT$2:$AT$5092), 0.25))), "ตัด", "เก็บ"))</f>
        <v>เก็บ</v>
      </c>
      <c r="AW572" s="1">
        <f t="shared" si="26"/>
        <v>13953.293816562818</v>
      </c>
      <c r="AX572" s="1">
        <v>14426.372718098486</v>
      </c>
      <c r="AY572" s="1">
        <v>1730.7692307692307</v>
      </c>
    </row>
    <row r="573" spans="1:51" x14ac:dyDescent="0.2">
      <c r="A573" s="3">
        <v>45431</v>
      </c>
      <c r="B573">
        <v>45431</v>
      </c>
      <c r="C573" t="s">
        <v>2019</v>
      </c>
      <c r="D573" t="s">
        <v>51</v>
      </c>
      <c r="E573" t="s">
        <v>61</v>
      </c>
      <c r="F573" t="s">
        <v>1197</v>
      </c>
      <c r="G573" s="1">
        <v>2700</v>
      </c>
      <c r="H573" s="1">
        <v>4393</v>
      </c>
      <c r="I573" s="1">
        <v>1900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4600</v>
      </c>
      <c r="P573" t="s">
        <v>2020</v>
      </c>
      <c r="Q573" s="2">
        <v>45432</v>
      </c>
      <c r="R573" t="s">
        <v>55</v>
      </c>
      <c r="S573">
        <v>0</v>
      </c>
      <c r="T573" t="s">
        <v>56</v>
      </c>
      <c r="U573" t="s">
        <v>57</v>
      </c>
      <c r="V573" s="1">
        <v>2500</v>
      </c>
      <c r="W573" s="1">
        <v>0</v>
      </c>
      <c r="X573" s="1">
        <v>0</v>
      </c>
      <c r="AA573" t="s">
        <v>58</v>
      </c>
      <c r="AB573" s="1">
        <v>0</v>
      </c>
      <c r="AC573" s="4">
        <f>IF(ISNUMBER(MATCH(AD573, $AD$2:AD572, 0)), INDEX($AC$2:AC572, MATCH(AD573, $AD$2:AD572, 0)), MAX($AC$2:AC572)+1)</f>
        <v>1</v>
      </c>
      <c r="AD573" t="str">
        <f t="shared" si="27"/>
        <v>ท่าลี่-กองลอย</v>
      </c>
      <c r="AE573" t="s">
        <v>55</v>
      </c>
      <c r="AF573" s="1">
        <v>0</v>
      </c>
      <c r="AG573" s="1">
        <v>0</v>
      </c>
      <c r="AH573" s="1">
        <v>0</v>
      </c>
      <c r="AI573" t="s">
        <v>2021</v>
      </c>
      <c r="AJ573" s="1">
        <v>1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11493</v>
      </c>
      <c r="AS573" s="1">
        <v>18.855135135135139</v>
      </c>
      <c r="AT573" s="1">
        <f>Table1[[#This Row],[รวมต้นทุนค่าเดินทาง]]+Table1[[#This Row],[รวมต้นทุนค่าซ่อม]]+Table1[[#This Row],[รวมค่าเสื่อม]]</f>
        <v>13564.77484316433</v>
      </c>
      <c r="AU573" s="1">
        <f t="shared" si="25"/>
        <v>13953.293816562818</v>
      </c>
      <c r="AV573" s="1" t="str" cm="1">
        <f t="array" ref="AV573">IF(AC573&lt;4, "เก็บ", IF(OR(AT573 &lt; PERCENTILE(IF($AC$2:$AC$5092=AC573, $AT$2:$AT$5092), 0.25) - 1.5 * (PERCENTILE(IF($AC$2:$AC$5092=AC573, $AT$2:$AT$5092), 0.75) - PERCENTILE(IF($AC$2:$AC$5092=AC573, $AT$2:$AT$5092), 0.25)), AT573 &gt; PERCENTILE(IF($AC$2:$AC$5092=AC573, $AT$2:$AT$5092), 0.75) + 1.5 * (PERCENTILE(IF($AC$2:$AC$5092=AC573, $AT$2:$AT$5092), 0.75) - PERCENTILE(IF($AC$2:$AC$5092=AC573, $AT$2:$AT$5092), 0.25))), "ตัด", "เก็บ"))</f>
        <v>เก็บ</v>
      </c>
      <c r="AW573" s="1">
        <f t="shared" si="26"/>
        <v>13953.293816562818</v>
      </c>
      <c r="AX573" s="1">
        <v>14426.372718098486</v>
      </c>
      <c r="AY573" s="1">
        <v>2052.919708029197</v>
      </c>
    </row>
    <row r="574" spans="1:51" x14ac:dyDescent="0.2">
      <c r="A574" s="3">
        <v>45431</v>
      </c>
      <c r="B574">
        <v>45431</v>
      </c>
      <c r="C574" t="s">
        <v>2022</v>
      </c>
      <c r="D574" t="s">
        <v>66</v>
      </c>
      <c r="E574" t="s">
        <v>148</v>
      </c>
      <c r="F574" t="s">
        <v>1080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909</v>
      </c>
      <c r="P574" t="s">
        <v>2023</v>
      </c>
      <c r="Q574" s="2">
        <v>45432</v>
      </c>
      <c r="R574" t="s">
        <v>55</v>
      </c>
      <c r="S574">
        <v>0</v>
      </c>
      <c r="T574" t="s">
        <v>101</v>
      </c>
      <c r="U574" t="s">
        <v>71</v>
      </c>
      <c r="V574" s="1">
        <v>0</v>
      </c>
      <c r="W574" s="1">
        <v>0</v>
      </c>
      <c r="X574" s="1">
        <v>909</v>
      </c>
      <c r="Y574" t="s">
        <v>101</v>
      </c>
      <c r="Z574" t="s">
        <v>71</v>
      </c>
      <c r="AA574" t="s">
        <v>2024</v>
      </c>
      <c r="AB574" s="1">
        <v>0</v>
      </c>
      <c r="AC574" s="4">
        <f>IF(ISNUMBER(MATCH(AD574, $AD$2:AD573, 0)), INDEX($AC$2:AC573, MATCH(AD574, $AD$2:AD573, 0)), MAX($AC$2:AC573)+1)</f>
        <v>5</v>
      </c>
      <c r="AD574" t="str">
        <f t="shared" si="27"/>
        <v>พะเยา-เชียงใหม่</v>
      </c>
      <c r="AE574" t="s">
        <v>55</v>
      </c>
      <c r="AF574" s="1">
        <v>0</v>
      </c>
      <c r="AG574" s="1">
        <v>0</v>
      </c>
      <c r="AH574" s="1">
        <v>0</v>
      </c>
      <c r="AI574" t="s">
        <v>2025</v>
      </c>
      <c r="AJ574" s="1">
        <v>1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909</v>
      </c>
      <c r="AS574" s="1">
        <v>1204.4000000000001</v>
      </c>
      <c r="AT574" s="1">
        <f>Table1[[#This Row],[รวมต้นทุนค่าเดินทาง]]+Table1[[#This Row],[รวมต้นทุนค่าซ่อม]]+Table1[[#This Row],[รวมค่าเสื่อม]]</f>
        <v>3307.2775510204083</v>
      </c>
      <c r="AU574" s="1">
        <f t="shared" si="25"/>
        <v>4062.107163574422</v>
      </c>
      <c r="AV574" s="1" t="str" cm="1">
        <f t="array" ref="AV574">IF(AC574&lt;4, "เก็บ", IF(OR(AT574 &lt; PERCENTILE(IF($AC$2:$AC$5092=AC574, $AT$2:$AT$5092), 0.25) - 1.5 * (PERCENTILE(IF($AC$2:$AC$5092=AC574, $AT$2:$AT$5092), 0.75) - PERCENTILE(IF($AC$2:$AC$5092=AC574, $AT$2:$AT$5092), 0.25)), AT574 &gt; PERCENTILE(IF($AC$2:$AC$5092=AC574, $AT$2:$AT$5092), 0.75) + 1.5 * (PERCENTILE(IF($AC$2:$AC$5092=AC574, $AT$2:$AT$5092), 0.75) - PERCENTILE(IF($AC$2:$AC$5092=AC574, $AT$2:$AT$5092), 0.25))), "ตัด", "เก็บ"))</f>
        <v>เก็บ</v>
      </c>
      <c r="AW574" s="1">
        <f t="shared" si="26"/>
        <v>3639.9347470841599</v>
      </c>
      <c r="AX574" s="1">
        <v>2523.4798574335259</v>
      </c>
      <c r="AY574" s="1">
        <v>1193.8775510204082</v>
      </c>
    </row>
    <row r="575" spans="1:51" x14ac:dyDescent="0.2">
      <c r="A575" s="3">
        <v>45431</v>
      </c>
      <c r="B575">
        <v>45431</v>
      </c>
      <c r="C575" t="s">
        <v>2026</v>
      </c>
      <c r="D575" t="s">
        <v>66</v>
      </c>
      <c r="E575" t="s">
        <v>148</v>
      </c>
      <c r="F575" t="s">
        <v>149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1494</v>
      </c>
      <c r="P575" t="s">
        <v>2027</v>
      </c>
      <c r="Q575" s="2">
        <v>45431</v>
      </c>
      <c r="R575" t="s">
        <v>55</v>
      </c>
      <c r="S575">
        <v>0</v>
      </c>
      <c r="T575" t="s">
        <v>114</v>
      </c>
      <c r="U575" t="s">
        <v>71</v>
      </c>
      <c r="V575" s="1">
        <v>0</v>
      </c>
      <c r="W575" s="1">
        <v>0</v>
      </c>
      <c r="X575" s="1">
        <v>1494</v>
      </c>
      <c r="Y575" t="s">
        <v>114</v>
      </c>
      <c r="Z575" t="s">
        <v>71</v>
      </c>
      <c r="AA575" t="s">
        <v>2028</v>
      </c>
      <c r="AB575" s="1">
        <v>0</v>
      </c>
      <c r="AC575" s="4">
        <f>IF(ISNUMBER(MATCH(AD575, $AD$2:AD574, 0)), INDEX($AC$2:AC574, MATCH(AD575, $AD$2:AD574, 0)), MAX($AC$2:AC574)+1)</f>
        <v>7</v>
      </c>
      <c r="AD575" t="str">
        <f t="shared" si="27"/>
        <v>แม่สาย-เชียงใหม่</v>
      </c>
      <c r="AE575" t="s">
        <v>55</v>
      </c>
      <c r="AF575" s="1">
        <v>0</v>
      </c>
      <c r="AG575" s="1">
        <v>0</v>
      </c>
      <c r="AH575" s="1">
        <v>0</v>
      </c>
      <c r="AI575" t="s">
        <v>2029</v>
      </c>
      <c r="AJ575" s="1">
        <v>1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1494</v>
      </c>
      <c r="AS575" s="1">
        <v>1148.258823529412</v>
      </c>
      <c r="AT575" s="1">
        <f>Table1[[#This Row],[รวมต้นทุนค่าเดินทาง]]+Table1[[#This Row],[รวมต้นทุนค่าซ่อม]]+Table1[[#This Row],[รวมค่าเสื่อม]]</f>
        <v>3861.008823529412</v>
      </c>
      <c r="AU575" s="1">
        <f t="shared" si="25"/>
        <v>4610.750953896033</v>
      </c>
      <c r="AV575" s="1" t="str" cm="1">
        <f t="array" ref="AV575">IF(AC575&lt;4, "เก็บ", IF(OR(AT575 &lt; PERCENTILE(IF($AC$2:$AC$5092=AC575, $AT$2:$AT$5092), 0.25) - 1.5 * (PERCENTILE(IF($AC$2:$AC$5092=AC575, $AT$2:$AT$5092), 0.75) - PERCENTILE(IF($AC$2:$AC$5092=AC575, $AT$2:$AT$5092), 0.25)), AT575 &gt; PERCENTILE(IF($AC$2:$AC$5092=AC575, $AT$2:$AT$5092), 0.75) + 1.5 * (PERCENTILE(IF($AC$2:$AC$5092=AC575, $AT$2:$AT$5092), 0.75) - PERCENTILE(IF($AC$2:$AC$5092=AC575, $AT$2:$AT$5092), 0.25))), "ตัด", "เก็บ"))</f>
        <v>เก็บ</v>
      </c>
      <c r="AW575" s="1">
        <f t="shared" si="26"/>
        <v>3940.0604671629926</v>
      </c>
      <c r="AX575" s="1">
        <v>3152.7453177985908</v>
      </c>
      <c r="AY575" s="1">
        <v>1218.75</v>
      </c>
    </row>
    <row r="576" spans="1:51" x14ac:dyDescent="0.2">
      <c r="A576" s="3">
        <v>45432</v>
      </c>
      <c r="B576">
        <v>45432</v>
      </c>
      <c r="C576" t="s">
        <v>2030</v>
      </c>
      <c r="D576" t="s">
        <v>51</v>
      </c>
      <c r="E576" t="s">
        <v>61</v>
      </c>
      <c r="F576" t="s">
        <v>299</v>
      </c>
      <c r="G576" s="1">
        <v>2700</v>
      </c>
      <c r="H576" s="1">
        <v>4393</v>
      </c>
      <c r="I576" s="1">
        <v>1900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4600</v>
      </c>
      <c r="P576" t="s">
        <v>2031</v>
      </c>
      <c r="Q576" s="2">
        <v>45433</v>
      </c>
      <c r="R576" t="s">
        <v>55</v>
      </c>
      <c r="S576">
        <v>0</v>
      </c>
      <c r="T576" t="s">
        <v>71</v>
      </c>
      <c r="U576" t="s">
        <v>57</v>
      </c>
      <c r="V576" s="1">
        <v>2500</v>
      </c>
      <c r="W576" s="1">
        <v>0</v>
      </c>
      <c r="X576" s="1">
        <v>0</v>
      </c>
      <c r="AA576" t="s">
        <v>58</v>
      </c>
      <c r="AB576" s="1">
        <v>0</v>
      </c>
      <c r="AC576" s="4">
        <f>IF(ISNUMBER(MATCH(AD576, $AD$2:AD575, 0)), INDEX($AC$2:AC575, MATCH(AD576, $AD$2:AD575, 0)), MAX($AC$2:AC575)+1)</f>
        <v>10</v>
      </c>
      <c r="AD576" t="str">
        <f t="shared" si="27"/>
        <v>เชียงใหม่-กองลอย</v>
      </c>
      <c r="AE576" t="s">
        <v>55</v>
      </c>
      <c r="AF576" s="1">
        <v>0</v>
      </c>
      <c r="AG576" s="1">
        <v>0</v>
      </c>
      <c r="AH576" s="1">
        <v>0</v>
      </c>
      <c r="AI576" t="s">
        <v>2032</v>
      </c>
      <c r="AJ576" s="1">
        <v>1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11493</v>
      </c>
      <c r="AS576" s="1">
        <v>23.345454545454551</v>
      </c>
      <c r="AT576" s="1">
        <f>Table1[[#This Row],[รวมต้นทุนค่าเดินทาง]]+Table1[[#This Row],[รวมต้นทุนค่าซ่อม]]+Table1[[#This Row],[รวมค่าเสื่อม]]</f>
        <v>13285.213379073757</v>
      </c>
      <c r="AU576" s="1">
        <f t="shared" si="25"/>
        <v>14957.32855761775</v>
      </c>
      <c r="AV576" s="1" t="str" cm="1">
        <f t="array" ref="AV576">IF(AC576&lt;4, "เก็บ", IF(OR(AT576 &lt; PERCENTILE(IF($AC$2:$AC$5092=AC576, $AT$2:$AT$5092), 0.25) - 1.5 * (PERCENTILE(IF($AC$2:$AC$5092=AC576, $AT$2:$AT$5092), 0.75) - PERCENTILE(IF($AC$2:$AC$5092=AC576, $AT$2:$AT$5092), 0.25)), AT576 &gt; PERCENTILE(IF($AC$2:$AC$5092=AC576, $AT$2:$AT$5092), 0.75) + 1.5 * (PERCENTILE(IF($AC$2:$AC$5092=AC576, $AT$2:$AT$5092), 0.75) - PERCENTILE(IF($AC$2:$AC$5092=AC576, $AT$2:$AT$5092), 0.25))), "ตัด", "เก็บ"))</f>
        <v>เก็บ</v>
      </c>
      <c r="AW576" s="1">
        <f t="shared" si="26"/>
        <v>14419.089162907676</v>
      </c>
      <c r="AX576" s="1">
        <v>15077.196593123563</v>
      </c>
      <c r="AY576" s="1">
        <v>1768.867924528302</v>
      </c>
    </row>
    <row r="577" spans="1:51" x14ac:dyDescent="0.2">
      <c r="A577" s="3">
        <v>45432</v>
      </c>
      <c r="B577">
        <v>45432</v>
      </c>
      <c r="C577" t="s">
        <v>2033</v>
      </c>
      <c r="D577" t="s">
        <v>51</v>
      </c>
      <c r="E577" t="s">
        <v>61</v>
      </c>
      <c r="F577" t="s">
        <v>367</v>
      </c>
      <c r="G577" s="1">
        <v>4200</v>
      </c>
      <c r="H577" s="1">
        <v>2893</v>
      </c>
      <c r="I577" s="1">
        <v>1900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6100</v>
      </c>
      <c r="P577" t="s">
        <v>2034</v>
      </c>
      <c r="Q577" s="2">
        <v>45432</v>
      </c>
      <c r="R577" t="s">
        <v>55</v>
      </c>
      <c r="S577">
        <v>0</v>
      </c>
      <c r="T577" t="s">
        <v>56</v>
      </c>
      <c r="U577" t="s">
        <v>57</v>
      </c>
      <c r="V577" s="1">
        <v>2500</v>
      </c>
      <c r="W577" s="1">
        <v>0</v>
      </c>
      <c r="X577" s="1">
        <v>0</v>
      </c>
      <c r="AA577" t="s">
        <v>58</v>
      </c>
      <c r="AB577" s="1">
        <v>0</v>
      </c>
      <c r="AC577" s="4">
        <f>IF(ISNUMBER(MATCH(AD577, $AD$2:AD576, 0)), INDEX($AC$2:AC576, MATCH(AD577, $AD$2:AD576, 0)), MAX($AC$2:AC576)+1)</f>
        <v>1</v>
      </c>
      <c r="AD577" t="str">
        <f t="shared" si="27"/>
        <v>ท่าลี่-กองลอย</v>
      </c>
      <c r="AE577" t="s">
        <v>55</v>
      </c>
      <c r="AF577" s="1">
        <v>0</v>
      </c>
      <c r="AG577" s="1">
        <v>0</v>
      </c>
      <c r="AH577" s="1">
        <v>0</v>
      </c>
      <c r="AI577" t="s">
        <v>2035</v>
      </c>
      <c r="AJ577" s="1">
        <v>1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11493</v>
      </c>
      <c r="AS577" s="1">
        <v>14.266666666666669</v>
      </c>
      <c r="AT577" s="1">
        <f>Table1[[#This Row],[รวมต้นทุนค่าเดินทาง]]+Table1[[#This Row],[รวมต้นทุนค่าซ่อม]]+Table1[[#This Row],[รวมค่าเสื่อม]]</f>
        <v>13019.363440860216</v>
      </c>
      <c r="AU577" s="1">
        <f t="shared" si="25"/>
        <v>13953.293816562818</v>
      </c>
      <c r="AV577" s="1" t="str" cm="1">
        <f t="array" ref="AV577">IF(AC577&lt;4, "เก็บ", IF(OR(AT577 &lt; PERCENTILE(IF($AC$2:$AC$5092=AC577, $AT$2:$AT$5092), 0.25) - 1.5 * (PERCENTILE(IF($AC$2:$AC$5092=AC577, $AT$2:$AT$5092), 0.75) - PERCENTILE(IF($AC$2:$AC$5092=AC577, $AT$2:$AT$5092), 0.25)), AT577 &gt; PERCENTILE(IF($AC$2:$AC$5092=AC577, $AT$2:$AT$5092), 0.75) + 1.5 * (PERCENTILE(IF($AC$2:$AC$5092=AC577, $AT$2:$AT$5092), 0.75) - PERCENTILE(IF($AC$2:$AC$5092=AC577, $AT$2:$AT$5092), 0.25))), "ตัด", "เก็บ"))</f>
        <v>เก็บ</v>
      </c>
      <c r="AW577" s="1">
        <f t="shared" si="26"/>
        <v>13953.293816562818</v>
      </c>
      <c r="AX577" s="1">
        <v>14426.372718098486</v>
      </c>
      <c r="AY577" s="1">
        <v>1512.0967741935483</v>
      </c>
    </row>
    <row r="578" spans="1:51" x14ac:dyDescent="0.2">
      <c r="A578" s="3">
        <v>45432</v>
      </c>
      <c r="B578">
        <v>45432</v>
      </c>
      <c r="C578" t="s">
        <v>2036</v>
      </c>
      <c r="D578" t="s">
        <v>66</v>
      </c>
      <c r="E578" t="s">
        <v>129</v>
      </c>
      <c r="F578" t="s">
        <v>669</v>
      </c>
      <c r="G578" s="1">
        <v>0</v>
      </c>
      <c r="H578" s="1">
        <v>779</v>
      </c>
      <c r="I578" s="1">
        <v>400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400</v>
      </c>
      <c r="P578" t="s">
        <v>2037</v>
      </c>
      <c r="Q578" s="2">
        <v>45432</v>
      </c>
      <c r="R578" t="s">
        <v>70</v>
      </c>
      <c r="S578">
        <v>0</v>
      </c>
      <c r="T578" t="s">
        <v>88</v>
      </c>
      <c r="U578" t="s">
        <v>93</v>
      </c>
      <c r="V578" s="1">
        <v>0</v>
      </c>
      <c r="W578" s="1">
        <v>0</v>
      </c>
      <c r="X578" s="1">
        <v>0</v>
      </c>
      <c r="AA578" t="s">
        <v>58</v>
      </c>
      <c r="AB578" s="1">
        <v>0</v>
      </c>
      <c r="AC578" s="4">
        <f>IF(ISNUMBER(MATCH(AD578, $AD$2:AD577, 0)), INDEX($AC$2:AC577, MATCH(AD578, $AD$2:AD577, 0)), MAX($AC$2:AC577)+1)</f>
        <v>51</v>
      </c>
      <c r="AD578" t="str">
        <f t="shared" si="27"/>
        <v>แพร่-ตลาดไท</v>
      </c>
      <c r="AE578" t="s">
        <v>73</v>
      </c>
      <c r="AF578" s="1">
        <v>0</v>
      </c>
      <c r="AG578" s="1">
        <v>0</v>
      </c>
      <c r="AH578" s="1">
        <v>0</v>
      </c>
      <c r="AI578" t="s">
        <v>2038</v>
      </c>
      <c r="AJ578" s="1">
        <v>1</v>
      </c>
      <c r="AK578" s="1">
        <v>572</v>
      </c>
      <c r="AL578" s="1">
        <v>572</v>
      </c>
      <c r="AM578" s="1">
        <v>1</v>
      </c>
      <c r="AN578" s="1">
        <v>0</v>
      </c>
      <c r="AO578" s="1">
        <v>0</v>
      </c>
      <c r="AP578" s="1">
        <v>0</v>
      </c>
      <c r="AQ578" s="1">
        <v>0</v>
      </c>
      <c r="AR578" s="1">
        <v>1179</v>
      </c>
      <c r="AS578" s="1">
        <v>496.39555555555557</v>
      </c>
      <c r="AT578" s="1">
        <f>Table1[[#This Row],[รวมต้นทุนค่าเดินทาง]]+Table1[[#This Row],[รวมต้นทุนค่าซ่อม]]+Table1[[#This Row],[รวมค่าเสื่อม]]</f>
        <v>3492.3997009637187</v>
      </c>
      <c r="AU578" s="1">
        <f t="shared" si="25"/>
        <v>4737.6107634746759</v>
      </c>
      <c r="AV578" s="1" t="str" cm="1">
        <f t="array" ref="AV578">IF(AC578&lt;4, "เก็บ", IF(OR(AT578 &lt; PERCENTILE(IF($AC$2:$AC$5092=AC578, $AT$2:$AT$5092), 0.25) - 1.5 * (PERCENTILE(IF($AC$2:$AC$5092=AC578, $AT$2:$AT$5092), 0.75) - PERCENTILE(IF($AC$2:$AC$5092=AC578, $AT$2:$AT$5092), 0.25)), AT578 &gt; PERCENTILE(IF($AC$2:$AC$5092=AC578, $AT$2:$AT$5092), 0.75) + 1.5 * (PERCENTILE(IF($AC$2:$AC$5092=AC578, $AT$2:$AT$5092), 0.75) - PERCENTILE(IF($AC$2:$AC$5092=AC578, $AT$2:$AT$5092), 0.25))), "ตัด", "เก็บ"))</f>
        <v>เก็บ</v>
      </c>
      <c r="AW578" s="1">
        <f t="shared" si="26"/>
        <v>4487.1668970521196</v>
      </c>
      <c r="AX578" s="1">
        <v>3014.4338711558335</v>
      </c>
      <c r="AY578" s="1">
        <v>1817.0041454081634</v>
      </c>
    </row>
    <row r="579" spans="1:51" x14ac:dyDescent="0.2">
      <c r="A579" s="3">
        <v>45433</v>
      </c>
      <c r="B579">
        <v>45433</v>
      </c>
      <c r="C579" t="s">
        <v>2039</v>
      </c>
      <c r="D579" t="s">
        <v>66</v>
      </c>
      <c r="E579" t="s">
        <v>124</v>
      </c>
      <c r="F579" t="s">
        <v>399</v>
      </c>
      <c r="G579" s="1">
        <v>779</v>
      </c>
      <c r="H579" s="1">
        <v>0</v>
      </c>
      <c r="I579" s="1">
        <v>400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1179</v>
      </c>
      <c r="P579" t="s">
        <v>2040</v>
      </c>
      <c r="Q579" s="2">
        <v>45432</v>
      </c>
      <c r="R579" t="s">
        <v>70</v>
      </c>
      <c r="S579">
        <v>0</v>
      </c>
      <c r="T579" t="s">
        <v>88</v>
      </c>
      <c r="U579" t="s">
        <v>93</v>
      </c>
      <c r="V579" s="1">
        <v>0</v>
      </c>
      <c r="W579" s="1">
        <v>0</v>
      </c>
      <c r="X579" s="1">
        <v>0</v>
      </c>
      <c r="AA579" t="s">
        <v>58</v>
      </c>
      <c r="AB579" s="1">
        <v>0</v>
      </c>
      <c r="AC579" s="4">
        <f>IF(ISNUMBER(MATCH(AD579, $AD$2:AD578, 0)), INDEX($AC$2:AC578, MATCH(AD579, $AD$2:AD578, 0)), MAX($AC$2:AC578)+1)</f>
        <v>51</v>
      </c>
      <c r="AD579" t="str">
        <f t="shared" si="27"/>
        <v>แพร่-ตลาดไท</v>
      </c>
      <c r="AE579" t="s">
        <v>73</v>
      </c>
      <c r="AF579" s="1">
        <v>0</v>
      </c>
      <c r="AG579" s="1">
        <v>0</v>
      </c>
      <c r="AH579" s="1">
        <v>357</v>
      </c>
      <c r="AI579" t="s">
        <v>2041</v>
      </c>
      <c r="AJ579" s="1">
        <v>1</v>
      </c>
      <c r="AK579" s="1">
        <v>720</v>
      </c>
      <c r="AL579" s="1">
        <v>720</v>
      </c>
      <c r="AM579" s="1">
        <v>1</v>
      </c>
      <c r="AN579" s="1">
        <v>0</v>
      </c>
      <c r="AO579" s="1">
        <v>0</v>
      </c>
      <c r="AP579" s="1">
        <v>0</v>
      </c>
      <c r="AQ579" s="1">
        <v>0</v>
      </c>
      <c r="AR579" s="1">
        <v>1536</v>
      </c>
      <c r="AS579" s="1">
        <v>376.36500000000001</v>
      </c>
      <c r="AT579" s="1">
        <f>Table1[[#This Row],[รวมต้นทุนค่าเดินทาง]]+Table1[[#This Row],[รวมต้นทุนค่าซ่อม]]+Table1[[#This Row],[รวมค่าเสื่อม]]</f>
        <v>3738.0409225429303</v>
      </c>
      <c r="AU579" s="1">
        <f t="shared" ref="AU579:AU642" si="28">AVERAGEIF($AC$2:$AC$5092, AC579, $AT$2:$AT$5092)</f>
        <v>4737.6107634746759</v>
      </c>
      <c r="AV579" s="1" t="str" cm="1">
        <f t="array" ref="AV579">IF(AC579&lt;4, "เก็บ", IF(OR(AT579 &lt; PERCENTILE(IF($AC$2:$AC$5092=AC579, $AT$2:$AT$5092), 0.25) - 1.5 * (PERCENTILE(IF($AC$2:$AC$5092=AC579, $AT$2:$AT$5092), 0.75) - PERCENTILE(IF($AC$2:$AC$5092=AC579, $AT$2:$AT$5092), 0.25)), AT579 &gt; PERCENTILE(IF($AC$2:$AC$5092=AC579, $AT$2:$AT$5092), 0.75) + 1.5 * (PERCENTILE(IF($AC$2:$AC$5092=AC579, $AT$2:$AT$5092), 0.75) - PERCENTILE(IF($AC$2:$AC$5092=AC579, $AT$2:$AT$5092), 0.25))), "ตัด", "เก็บ"))</f>
        <v>เก็บ</v>
      </c>
      <c r="AW579" s="1">
        <f t="shared" ref="AW579:AW642" si="29">AVERAGEIFS($AT$2:$AT$5092, $AC$2:$AC$5092, AC579, $AV$2:$AV$5092, "เก็บ")</f>
        <v>4487.1668970521196</v>
      </c>
      <c r="AX579" s="1">
        <v>3014.4338711558335</v>
      </c>
      <c r="AY579" s="1">
        <v>1825.6759225429303</v>
      </c>
    </row>
    <row r="580" spans="1:51" x14ac:dyDescent="0.2">
      <c r="A580" s="3">
        <v>45433</v>
      </c>
      <c r="B580">
        <v>45433</v>
      </c>
      <c r="C580" t="s">
        <v>2042</v>
      </c>
      <c r="D580" t="s">
        <v>66</v>
      </c>
      <c r="E580" t="s">
        <v>67</v>
      </c>
      <c r="F580" t="s">
        <v>679</v>
      </c>
      <c r="G580" s="1">
        <v>0</v>
      </c>
      <c r="H580" s="1">
        <v>1039</v>
      </c>
      <c r="I580" s="1">
        <v>500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500</v>
      </c>
      <c r="P580" t="s">
        <v>2043</v>
      </c>
      <c r="Q580" s="2">
        <v>45433</v>
      </c>
      <c r="R580" t="s">
        <v>70</v>
      </c>
      <c r="S580">
        <v>0</v>
      </c>
      <c r="T580" t="s">
        <v>71</v>
      </c>
      <c r="U580" t="s">
        <v>161</v>
      </c>
      <c r="V580" s="1">
        <v>0</v>
      </c>
      <c r="W580" s="1">
        <v>0</v>
      </c>
      <c r="X580" s="1">
        <v>0</v>
      </c>
      <c r="AA580" t="s">
        <v>58</v>
      </c>
      <c r="AB580" s="1">
        <v>0</v>
      </c>
      <c r="AC580" s="4">
        <f>IF(ISNUMBER(MATCH(AD580, $AD$2:AD579, 0)), INDEX($AC$2:AC579, MATCH(AD580, $AD$2:AD579, 0)), MAX($AC$2:AC579)+1)</f>
        <v>9</v>
      </c>
      <c r="AD580" t="str">
        <f t="shared" si="27"/>
        <v>เชียงใหม่-พุทธมณฑลสาย 2</v>
      </c>
      <c r="AE580" t="s">
        <v>73</v>
      </c>
      <c r="AF580" s="1">
        <v>0</v>
      </c>
      <c r="AG580" s="1">
        <v>0</v>
      </c>
      <c r="AH580" s="1">
        <v>0</v>
      </c>
      <c r="AI580" t="s">
        <v>2044</v>
      </c>
      <c r="AJ580" s="1">
        <v>1</v>
      </c>
      <c r="AK580" s="1">
        <v>720</v>
      </c>
      <c r="AL580" s="1">
        <v>720</v>
      </c>
      <c r="AM580" s="1">
        <v>1</v>
      </c>
      <c r="AN580" s="1">
        <v>0</v>
      </c>
      <c r="AO580" s="1">
        <v>0</v>
      </c>
      <c r="AP580" s="1">
        <v>0</v>
      </c>
      <c r="AQ580" s="1">
        <v>0</v>
      </c>
      <c r="AR580" s="1">
        <v>1539</v>
      </c>
      <c r="AS580" s="1">
        <v>2497.855</v>
      </c>
      <c r="AT580" s="1">
        <f>Table1[[#This Row],[รวมต้นทุนค่าเดินทาง]]+Table1[[#This Row],[รวมต้นทุนค่าซ่อม]]+Table1[[#This Row],[รวมค่าเสื่อม]]</f>
        <v>5947.8074096204209</v>
      </c>
      <c r="AU580" s="1">
        <f t="shared" si="28"/>
        <v>4623.2312262414152</v>
      </c>
      <c r="AV580" s="1" t="str" cm="1">
        <f t="array" ref="AV580">IF(AC580&lt;4, "เก็บ", IF(OR(AT580 &lt; PERCENTILE(IF($AC$2:$AC$5092=AC580, $AT$2:$AT$5092), 0.25) - 1.5 * (PERCENTILE(IF($AC$2:$AC$5092=AC580, $AT$2:$AT$5092), 0.75) - PERCENTILE(IF($AC$2:$AC$5092=AC580, $AT$2:$AT$5092), 0.25)), AT580 &gt; PERCENTILE(IF($AC$2:$AC$5092=AC580, $AT$2:$AT$5092), 0.75) + 1.5 * (PERCENTILE(IF($AC$2:$AC$5092=AC580, $AT$2:$AT$5092), 0.75) - PERCENTILE(IF($AC$2:$AC$5092=AC580, $AT$2:$AT$5092), 0.25))), "ตัด", "เก็บ"))</f>
        <v>เก็บ</v>
      </c>
      <c r="AW580" s="1">
        <f t="shared" si="29"/>
        <v>4005.4952465164292</v>
      </c>
      <c r="AX580" s="1">
        <v>2577.9546108768855</v>
      </c>
      <c r="AY580" s="1">
        <v>1910.9524096204209</v>
      </c>
    </row>
    <row r="581" spans="1:51" x14ac:dyDescent="0.2">
      <c r="A581" s="3">
        <v>45433</v>
      </c>
      <c r="B581">
        <v>45433</v>
      </c>
      <c r="C581" t="s">
        <v>2045</v>
      </c>
      <c r="D581" t="s">
        <v>66</v>
      </c>
      <c r="E581" t="s">
        <v>124</v>
      </c>
      <c r="F581" t="s">
        <v>420</v>
      </c>
      <c r="G581" s="1">
        <v>0</v>
      </c>
      <c r="H581" s="1">
        <v>0</v>
      </c>
      <c r="I581" s="1">
        <v>400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400</v>
      </c>
      <c r="P581" t="s">
        <v>2046</v>
      </c>
      <c r="Q581" s="2">
        <v>45433</v>
      </c>
      <c r="R581" t="s">
        <v>70</v>
      </c>
      <c r="S581">
        <v>0</v>
      </c>
      <c r="T581" t="s">
        <v>71</v>
      </c>
      <c r="U581" t="s">
        <v>93</v>
      </c>
      <c r="V581" s="1">
        <v>0</v>
      </c>
      <c r="W581" s="1">
        <v>0</v>
      </c>
      <c r="X581" s="1">
        <v>0</v>
      </c>
      <c r="AA581" t="s">
        <v>58</v>
      </c>
      <c r="AB581" s="1">
        <v>0</v>
      </c>
      <c r="AC581" s="4">
        <f>IF(ISNUMBER(MATCH(AD581, $AD$2:AD580, 0)), INDEX($AC$2:AC580, MATCH(AD581, $AD$2:AD580, 0)), MAX($AC$2:AC580)+1)</f>
        <v>4</v>
      </c>
      <c r="AD581" t="str">
        <f t="shared" si="27"/>
        <v>เชียงใหม่-ตลาดไท</v>
      </c>
      <c r="AE581" t="s">
        <v>73</v>
      </c>
      <c r="AF581" s="1">
        <v>0</v>
      </c>
      <c r="AG581" s="1">
        <v>0</v>
      </c>
      <c r="AH581" s="1">
        <v>0</v>
      </c>
      <c r="AI581" t="s">
        <v>2047</v>
      </c>
      <c r="AJ581" s="1">
        <v>1</v>
      </c>
      <c r="AK581" s="1">
        <v>720</v>
      </c>
      <c r="AL581" s="1">
        <v>720</v>
      </c>
      <c r="AM581" s="1">
        <v>1</v>
      </c>
      <c r="AN581" s="1">
        <v>0</v>
      </c>
      <c r="AO581" s="1">
        <v>0</v>
      </c>
      <c r="AP581" s="1">
        <v>0</v>
      </c>
      <c r="AQ581" s="1">
        <v>0</v>
      </c>
      <c r="AR581" s="1">
        <v>400</v>
      </c>
      <c r="AS581" s="1">
        <v>188.03</v>
      </c>
      <c r="AT581" s="1">
        <f>Table1[[#This Row],[รวมต้นทุนค่าเดินทาง]]+Table1[[#This Row],[รวมต้นทุนค่าซ่อม]]+Table1[[#This Row],[รวมค่าเสื่อม]]</f>
        <v>1715.9186554621849</v>
      </c>
      <c r="AU581" s="1">
        <f t="shared" si="28"/>
        <v>4256.109283997258</v>
      </c>
      <c r="AV581" s="1" t="str" cm="1">
        <f t="array" ref="AV581">IF(AC581&lt;4, "เก็บ", IF(OR(AT581 &lt; PERCENTILE(IF($AC$2:$AC$5092=AC581, $AT$2:$AT$5092), 0.25) - 1.5 * (PERCENTILE(IF($AC$2:$AC$5092=AC581, $AT$2:$AT$5092), 0.75) - PERCENTILE(IF($AC$2:$AC$5092=AC581, $AT$2:$AT$5092), 0.25)), AT581 &gt; PERCENTILE(IF($AC$2:$AC$5092=AC581, $AT$2:$AT$5092), 0.75) + 1.5 * (PERCENTILE(IF($AC$2:$AC$5092=AC581, $AT$2:$AT$5092), 0.75) - PERCENTILE(IF($AC$2:$AC$5092=AC581, $AT$2:$AT$5092), 0.25))), "ตัด", "เก็บ"))</f>
        <v>เก็บ</v>
      </c>
      <c r="AW581" s="1">
        <f t="shared" si="29"/>
        <v>3807.0727671795808</v>
      </c>
      <c r="AX581" s="1">
        <v>2335.0230876608157</v>
      </c>
      <c r="AY581" s="1">
        <v>1127.8886554621849</v>
      </c>
    </row>
    <row r="582" spans="1:51" x14ac:dyDescent="0.2">
      <c r="A582" s="3">
        <v>45433</v>
      </c>
      <c r="B582">
        <v>45433</v>
      </c>
      <c r="C582" t="s">
        <v>2048</v>
      </c>
      <c r="D582" t="s">
        <v>66</v>
      </c>
      <c r="E582" t="s">
        <v>124</v>
      </c>
      <c r="F582" t="s">
        <v>125</v>
      </c>
      <c r="G582" s="1">
        <v>0</v>
      </c>
      <c r="H582" s="1">
        <v>0</v>
      </c>
      <c r="I582" s="1">
        <v>500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500</v>
      </c>
      <c r="P582" t="s">
        <v>2049</v>
      </c>
      <c r="Q582" s="2">
        <v>45433</v>
      </c>
      <c r="R582" t="s">
        <v>70</v>
      </c>
      <c r="S582">
        <v>0</v>
      </c>
      <c r="T582" t="s">
        <v>71</v>
      </c>
      <c r="U582" t="s">
        <v>161</v>
      </c>
      <c r="V582" s="1">
        <v>0</v>
      </c>
      <c r="W582" s="1">
        <v>0</v>
      </c>
      <c r="X582" s="1">
        <v>0</v>
      </c>
      <c r="AA582" t="s">
        <v>58</v>
      </c>
      <c r="AB582" s="1">
        <v>0</v>
      </c>
      <c r="AC582" s="4">
        <f>IF(ISNUMBER(MATCH(AD582, $AD$2:AD581, 0)), INDEX($AC$2:AC581, MATCH(AD582, $AD$2:AD581, 0)), MAX($AC$2:AC581)+1)</f>
        <v>9</v>
      </c>
      <c r="AD582" t="str">
        <f t="shared" si="27"/>
        <v>เชียงใหม่-พุทธมณฑลสาย 2</v>
      </c>
      <c r="AE582" t="s">
        <v>73</v>
      </c>
      <c r="AF582" s="1">
        <v>0</v>
      </c>
      <c r="AG582" s="1">
        <v>0</v>
      </c>
      <c r="AH582" s="1">
        <v>0</v>
      </c>
      <c r="AI582" t="s">
        <v>2050</v>
      </c>
      <c r="AJ582" s="1">
        <v>1</v>
      </c>
      <c r="AK582" s="1">
        <v>720</v>
      </c>
      <c r="AL582" s="1">
        <v>720</v>
      </c>
      <c r="AM582" s="1">
        <v>1</v>
      </c>
      <c r="AN582" s="1">
        <v>0</v>
      </c>
      <c r="AO582" s="1">
        <v>0</v>
      </c>
      <c r="AP582" s="1">
        <v>0</v>
      </c>
      <c r="AQ582" s="1">
        <v>0</v>
      </c>
      <c r="AR582" s="1">
        <v>500</v>
      </c>
      <c r="AS582" s="1">
        <v>16.05</v>
      </c>
      <c r="AT582" s="1">
        <f>Table1[[#This Row],[รวมต้นทุนค่าเดินทาง]]+Table1[[#This Row],[รวมต้นทุนค่าซ่อม]]+Table1[[#This Row],[รวมค่าเสื่อม]]</f>
        <v>1581.1936874394576</v>
      </c>
      <c r="AU582" s="1">
        <f t="shared" si="28"/>
        <v>4623.2312262414152</v>
      </c>
      <c r="AV582" s="1" t="str" cm="1">
        <f t="array" ref="AV582">IF(AC582&lt;4, "เก็บ", IF(OR(AT582 &lt; PERCENTILE(IF($AC$2:$AC$5092=AC582, $AT$2:$AT$5092), 0.25) - 1.5 * (PERCENTILE(IF($AC$2:$AC$5092=AC582, $AT$2:$AT$5092), 0.75) - PERCENTILE(IF($AC$2:$AC$5092=AC582, $AT$2:$AT$5092), 0.25)), AT582 &gt; PERCENTILE(IF($AC$2:$AC$5092=AC582, $AT$2:$AT$5092), 0.75) + 1.5 * (PERCENTILE(IF($AC$2:$AC$5092=AC582, $AT$2:$AT$5092), 0.75) - PERCENTILE(IF($AC$2:$AC$5092=AC582, $AT$2:$AT$5092), 0.25))), "ตัด", "เก็บ"))</f>
        <v>เก็บ</v>
      </c>
      <c r="AW582" s="1">
        <f t="shared" si="29"/>
        <v>4005.4952465164292</v>
      </c>
      <c r="AX582" s="1">
        <v>2577.9546108768855</v>
      </c>
      <c r="AY582" s="1">
        <v>1065.1436874394576</v>
      </c>
    </row>
    <row r="583" spans="1:51" x14ac:dyDescent="0.2">
      <c r="A583" s="3">
        <v>45433</v>
      </c>
      <c r="B583">
        <v>45433</v>
      </c>
      <c r="C583" t="s">
        <v>2051</v>
      </c>
      <c r="D583" t="s">
        <v>66</v>
      </c>
      <c r="E583" t="s">
        <v>184</v>
      </c>
      <c r="F583" t="s">
        <v>185</v>
      </c>
      <c r="G583" s="1">
        <v>550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2522</v>
      </c>
      <c r="P583" t="s">
        <v>2052</v>
      </c>
      <c r="Q583" s="2">
        <v>45433</v>
      </c>
      <c r="R583" t="s">
        <v>55</v>
      </c>
      <c r="S583">
        <v>0</v>
      </c>
      <c r="T583" t="s">
        <v>56</v>
      </c>
      <c r="U583" t="s">
        <v>57</v>
      </c>
      <c r="V583" s="1">
        <v>0</v>
      </c>
      <c r="W583" s="1">
        <v>0</v>
      </c>
      <c r="X583" s="1">
        <v>1972</v>
      </c>
      <c r="Y583" t="s">
        <v>71</v>
      </c>
      <c r="Z583" t="s">
        <v>57</v>
      </c>
      <c r="AA583" t="s">
        <v>2053</v>
      </c>
      <c r="AB583" s="1">
        <v>0</v>
      </c>
      <c r="AC583" s="4">
        <f>IF(ISNUMBER(MATCH(AD583, $AD$2:AD582, 0)), INDEX($AC$2:AC582, MATCH(AD583, $AD$2:AD582, 0)), MAX($AC$2:AC582)+1)</f>
        <v>1</v>
      </c>
      <c r="AD583" t="str">
        <f t="shared" si="27"/>
        <v>ท่าลี่-กองลอย</v>
      </c>
      <c r="AE583" t="s">
        <v>55</v>
      </c>
      <c r="AF583" s="1">
        <v>0</v>
      </c>
      <c r="AG583" s="1">
        <v>0</v>
      </c>
      <c r="AH583" s="1">
        <v>9478</v>
      </c>
      <c r="AI583" t="s">
        <v>2054</v>
      </c>
      <c r="AJ583" s="1">
        <v>1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12000</v>
      </c>
      <c r="AS583" s="1">
        <v>85.33846153846153</v>
      </c>
      <c r="AT583" s="1">
        <f>Table1[[#This Row],[รวมต้นทุนค่าเดินทาง]]+Table1[[#This Row],[รวมต้นทุนค่าซ่อม]]+Table1[[#This Row],[รวมค่าเสื่อม]]</f>
        <v>13747.900037893141</v>
      </c>
      <c r="AU583" s="1">
        <f t="shared" si="28"/>
        <v>13953.293816562818</v>
      </c>
      <c r="AV583" s="1" t="str" cm="1">
        <f t="array" ref="AV583">IF(AC583&lt;4, "เก็บ", IF(OR(AT583 &lt; PERCENTILE(IF($AC$2:$AC$5092=AC583, $AT$2:$AT$5092), 0.25) - 1.5 * (PERCENTILE(IF($AC$2:$AC$5092=AC583, $AT$2:$AT$5092), 0.75) - PERCENTILE(IF($AC$2:$AC$5092=AC583, $AT$2:$AT$5092), 0.25)), AT583 &gt; PERCENTILE(IF($AC$2:$AC$5092=AC583, $AT$2:$AT$5092), 0.75) + 1.5 * (PERCENTILE(IF($AC$2:$AC$5092=AC583, $AT$2:$AT$5092), 0.75) - PERCENTILE(IF($AC$2:$AC$5092=AC583, $AT$2:$AT$5092), 0.25))), "ตัด", "เก็บ"))</f>
        <v>เก็บ</v>
      </c>
      <c r="AW583" s="1">
        <f t="shared" si="29"/>
        <v>13953.293816562818</v>
      </c>
      <c r="AX583" s="1">
        <v>14426.372718098486</v>
      </c>
      <c r="AY583" s="1">
        <v>1662.5615763546798</v>
      </c>
    </row>
    <row r="584" spans="1:51" x14ac:dyDescent="0.2">
      <c r="A584" s="3">
        <v>45433</v>
      </c>
      <c r="B584">
        <v>45433</v>
      </c>
      <c r="C584" t="s">
        <v>2055</v>
      </c>
      <c r="D584" t="s">
        <v>66</v>
      </c>
      <c r="E584" t="s">
        <v>184</v>
      </c>
      <c r="F584" t="s">
        <v>439</v>
      </c>
      <c r="G584" s="1">
        <v>2000</v>
      </c>
      <c r="H584" s="1">
        <v>5273</v>
      </c>
      <c r="I584" s="1">
        <v>1300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3300</v>
      </c>
      <c r="P584" t="s">
        <v>2056</v>
      </c>
      <c r="Q584" s="2">
        <v>45433</v>
      </c>
      <c r="R584" t="s">
        <v>55</v>
      </c>
      <c r="S584">
        <v>0</v>
      </c>
      <c r="T584" t="s">
        <v>56</v>
      </c>
      <c r="U584" t="s">
        <v>57</v>
      </c>
      <c r="V584" s="1">
        <v>3896</v>
      </c>
      <c r="W584" s="1">
        <v>1269</v>
      </c>
      <c r="X584" s="1">
        <v>0</v>
      </c>
      <c r="Y584" t="s">
        <v>594</v>
      </c>
      <c r="Z584" t="s">
        <v>57</v>
      </c>
      <c r="AA584" t="s">
        <v>2057</v>
      </c>
      <c r="AB584" s="1">
        <v>0</v>
      </c>
      <c r="AC584" s="4">
        <f>IF(ISNUMBER(MATCH(AD584, $AD$2:AD583, 0)), INDEX($AC$2:AC583, MATCH(AD584, $AD$2:AD583, 0)), MAX($AC$2:AC583)+1)</f>
        <v>1</v>
      </c>
      <c r="AD584" t="str">
        <f t="shared" ref="AD584:AD647" si="30">T584&amp;"-"&amp;U584</f>
        <v>ท่าลี่-กองลอย</v>
      </c>
      <c r="AE584" t="s">
        <v>55</v>
      </c>
      <c r="AF584" s="1">
        <v>0</v>
      </c>
      <c r="AG584" s="1">
        <v>0</v>
      </c>
      <c r="AH584" s="1">
        <v>0</v>
      </c>
      <c r="AI584" t="s">
        <v>2058</v>
      </c>
      <c r="AJ584" s="1">
        <v>1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13738</v>
      </c>
      <c r="AS584" s="1">
        <v>49.74444444444444</v>
      </c>
      <c r="AT584" s="1">
        <f>Table1[[#This Row],[รวมต้นทุนค่าเดินทาง]]+Table1[[#This Row],[รวมต้นทุนค่าซ่อม]]+Table1[[#This Row],[รวมค่าเสื่อม]]</f>
        <v>15364.847248182763</v>
      </c>
      <c r="AU584" s="1">
        <f t="shared" si="28"/>
        <v>13953.293816562818</v>
      </c>
      <c r="AV584" s="1" t="str" cm="1">
        <f t="array" ref="AV584">IF(AC584&lt;4, "เก็บ", IF(OR(AT584 &lt; PERCENTILE(IF($AC$2:$AC$5092=AC584, $AT$2:$AT$5092), 0.25) - 1.5 * (PERCENTILE(IF($AC$2:$AC$5092=AC584, $AT$2:$AT$5092), 0.75) - PERCENTILE(IF($AC$2:$AC$5092=AC584, $AT$2:$AT$5092), 0.25)), AT584 &gt; PERCENTILE(IF($AC$2:$AC$5092=AC584, $AT$2:$AT$5092), 0.75) + 1.5 * (PERCENTILE(IF($AC$2:$AC$5092=AC584, $AT$2:$AT$5092), 0.75) - PERCENTILE(IF($AC$2:$AC$5092=AC584, $AT$2:$AT$5092), 0.25))), "ตัด", "เก็บ"))</f>
        <v>เก็บ</v>
      </c>
      <c r="AW584" s="1">
        <f t="shared" si="29"/>
        <v>13953.293816562818</v>
      </c>
      <c r="AX584" s="1">
        <v>14426.372718098486</v>
      </c>
      <c r="AY584" s="1">
        <v>1577.1028037383178</v>
      </c>
    </row>
    <row r="585" spans="1:51" x14ac:dyDescent="0.2">
      <c r="A585" s="3">
        <v>45433</v>
      </c>
      <c r="B585">
        <v>45433</v>
      </c>
      <c r="C585" t="s">
        <v>2059</v>
      </c>
      <c r="D585" t="s">
        <v>66</v>
      </c>
      <c r="E585" t="s">
        <v>84</v>
      </c>
      <c r="F585" t="s">
        <v>1068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747</v>
      </c>
      <c r="O585" s="1">
        <v>747</v>
      </c>
      <c r="P585" t="s">
        <v>2060</v>
      </c>
      <c r="Q585" s="2">
        <v>45433</v>
      </c>
      <c r="R585" t="s">
        <v>55</v>
      </c>
      <c r="S585">
        <v>0</v>
      </c>
      <c r="T585" t="s">
        <v>87</v>
      </c>
      <c r="U585" t="s">
        <v>71</v>
      </c>
      <c r="V585" s="1">
        <v>0</v>
      </c>
      <c r="W585" s="1">
        <v>649</v>
      </c>
      <c r="X585" s="1">
        <v>0</v>
      </c>
      <c r="Y585" t="s">
        <v>108</v>
      </c>
      <c r="Z585" t="s">
        <v>71</v>
      </c>
      <c r="AA585" t="s">
        <v>1043</v>
      </c>
      <c r="AB585" s="1">
        <v>0</v>
      </c>
      <c r="AC585" s="4">
        <f>IF(ISNUMBER(MATCH(AD585, $AD$2:AD584, 0)), INDEX($AC$2:AC584, MATCH(AD585, $AD$2:AD584, 0)), MAX($AC$2:AC584)+1)</f>
        <v>6</v>
      </c>
      <c r="AD585" t="str">
        <f t="shared" si="30"/>
        <v>เชียงราย-เชียงใหม่</v>
      </c>
      <c r="AE585" t="s">
        <v>55</v>
      </c>
      <c r="AF585" s="1">
        <v>0</v>
      </c>
      <c r="AG585" s="1">
        <v>0</v>
      </c>
      <c r="AH585" s="1">
        <v>0</v>
      </c>
      <c r="AI585" t="s">
        <v>2061</v>
      </c>
      <c r="AJ585" s="1">
        <v>1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1396</v>
      </c>
      <c r="AS585" s="1">
        <v>185.4421428571429</v>
      </c>
      <c r="AT585" s="1">
        <f>Table1[[#This Row],[รวมต้นทุนค่าเดินทาง]]+Table1[[#This Row],[รวมต้นทุนค่าซ่อม]]+Table1[[#This Row],[รวมค่าเสื่อม]]</f>
        <v>3081.4421428571432</v>
      </c>
      <c r="AU585" s="1">
        <f t="shared" si="28"/>
        <v>4428.3346813776061</v>
      </c>
      <c r="AV585" s="1" t="str" cm="1">
        <f t="array" ref="AV585">IF(AC585&lt;4, "เก็บ", IF(OR(AT585 &lt; PERCENTILE(IF($AC$2:$AC$5092=AC585, $AT$2:$AT$5092), 0.25) - 1.5 * (PERCENTILE(IF($AC$2:$AC$5092=AC585, $AT$2:$AT$5092), 0.75) - PERCENTILE(IF($AC$2:$AC$5092=AC585, $AT$2:$AT$5092), 0.25)), AT585 &gt; PERCENTILE(IF($AC$2:$AC$5092=AC585, $AT$2:$AT$5092), 0.75) + 1.5 * (PERCENTILE(IF($AC$2:$AC$5092=AC585, $AT$2:$AT$5092), 0.75) - PERCENTILE(IF($AC$2:$AC$5092=AC585, $AT$2:$AT$5092), 0.25))), "ตัด", "เก็บ"))</f>
        <v>เก็บ</v>
      </c>
      <c r="AW585" s="1">
        <f t="shared" si="29"/>
        <v>3873.7679454274344</v>
      </c>
      <c r="AX585" s="1">
        <v>2781.4385174989698</v>
      </c>
      <c r="AY585" s="1">
        <v>1500</v>
      </c>
    </row>
    <row r="586" spans="1:51" x14ac:dyDescent="0.2">
      <c r="A586" s="3">
        <v>45433</v>
      </c>
      <c r="B586">
        <v>45433</v>
      </c>
      <c r="C586" t="s">
        <v>2062</v>
      </c>
      <c r="D586" t="s">
        <v>66</v>
      </c>
      <c r="E586" t="s">
        <v>148</v>
      </c>
      <c r="F586" t="s">
        <v>220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t="s">
        <v>2063</v>
      </c>
      <c r="Q586" s="2">
        <v>45433</v>
      </c>
      <c r="R586" t="s">
        <v>55</v>
      </c>
      <c r="S586">
        <v>0</v>
      </c>
      <c r="T586" t="s">
        <v>87</v>
      </c>
      <c r="U586" t="s">
        <v>71</v>
      </c>
      <c r="V586" s="1">
        <v>0</v>
      </c>
      <c r="W586" s="1">
        <v>1136</v>
      </c>
      <c r="X586" s="1">
        <v>0</v>
      </c>
      <c r="Y586" t="s">
        <v>87</v>
      </c>
      <c r="Z586" t="s">
        <v>71</v>
      </c>
      <c r="AA586" t="s">
        <v>217</v>
      </c>
      <c r="AB586" s="1">
        <v>0</v>
      </c>
      <c r="AC586" s="4">
        <f>IF(ISNUMBER(MATCH(AD586, $AD$2:AD585, 0)), INDEX($AC$2:AC585, MATCH(AD586, $AD$2:AD585, 0)), MAX($AC$2:AC585)+1)</f>
        <v>6</v>
      </c>
      <c r="AD586" t="str">
        <f t="shared" si="30"/>
        <v>เชียงราย-เชียงใหม่</v>
      </c>
      <c r="AE586" t="s">
        <v>55</v>
      </c>
      <c r="AF586" s="1">
        <v>0</v>
      </c>
      <c r="AG586" s="1">
        <v>0</v>
      </c>
      <c r="AH586" s="1">
        <v>0</v>
      </c>
      <c r="AI586" t="s">
        <v>2064</v>
      </c>
      <c r="AJ586" s="1">
        <v>1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1136</v>
      </c>
      <c r="AS586" s="1">
        <v>1385.3857142857139</v>
      </c>
      <c r="AT586" s="1">
        <f>Table1[[#This Row],[รวมต้นทุนค่าเดินทาง]]+Table1[[#This Row],[รวมต้นทุนค่าซ่อม]]+Table1[[#This Row],[รวมค่าเสื่อม]]</f>
        <v>3914.2428571428572</v>
      </c>
      <c r="AU586" s="1">
        <f t="shared" si="28"/>
        <v>4428.3346813776061</v>
      </c>
      <c r="AV586" s="1" t="str" cm="1">
        <f t="array" ref="AV586">IF(AC586&lt;4, "เก็บ", IF(OR(AT586 &lt; PERCENTILE(IF($AC$2:$AC$5092=AC586, $AT$2:$AT$5092), 0.25) - 1.5 * (PERCENTILE(IF($AC$2:$AC$5092=AC586, $AT$2:$AT$5092), 0.75) - PERCENTILE(IF($AC$2:$AC$5092=AC586, $AT$2:$AT$5092), 0.25)), AT586 &gt; PERCENTILE(IF($AC$2:$AC$5092=AC586, $AT$2:$AT$5092), 0.75) + 1.5 * (PERCENTILE(IF($AC$2:$AC$5092=AC586, $AT$2:$AT$5092), 0.75) - PERCENTILE(IF($AC$2:$AC$5092=AC586, $AT$2:$AT$5092), 0.25))), "ตัด", "เก็บ"))</f>
        <v>เก็บ</v>
      </c>
      <c r="AW586" s="1">
        <f t="shared" si="29"/>
        <v>3873.7679454274344</v>
      </c>
      <c r="AX586" s="1">
        <v>2781.4385174989698</v>
      </c>
      <c r="AY586" s="1">
        <v>1392.8571428571429</v>
      </c>
    </row>
    <row r="587" spans="1:51" x14ac:dyDescent="0.2">
      <c r="A587" s="3">
        <v>45434</v>
      </c>
      <c r="B587">
        <v>45434</v>
      </c>
      <c r="C587" t="s">
        <v>2065</v>
      </c>
      <c r="D587" t="s">
        <v>51</v>
      </c>
      <c r="E587" t="s">
        <v>52</v>
      </c>
      <c r="F587" t="s">
        <v>1263</v>
      </c>
      <c r="G587" s="1">
        <v>4200</v>
      </c>
      <c r="H587" s="1">
        <v>2893</v>
      </c>
      <c r="I587" s="1">
        <v>1900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6100</v>
      </c>
      <c r="P587" t="s">
        <v>2066</v>
      </c>
      <c r="Q587" s="2">
        <v>45434</v>
      </c>
      <c r="R587" t="s">
        <v>55</v>
      </c>
      <c r="S587">
        <v>0</v>
      </c>
      <c r="T587" t="s">
        <v>56</v>
      </c>
      <c r="U587" t="s">
        <v>57</v>
      </c>
      <c r="V587" s="1">
        <v>2500</v>
      </c>
      <c r="W587" s="1">
        <v>0</v>
      </c>
      <c r="X587" s="1">
        <v>0</v>
      </c>
      <c r="AA587" t="s">
        <v>58</v>
      </c>
      <c r="AB587" s="1">
        <v>0</v>
      </c>
      <c r="AC587" s="4">
        <f>IF(ISNUMBER(MATCH(AD587, $AD$2:AD586, 0)), INDEX($AC$2:AC586, MATCH(AD587, $AD$2:AD586, 0)), MAX($AC$2:AC586)+1)</f>
        <v>1</v>
      </c>
      <c r="AD587" t="str">
        <f t="shared" si="30"/>
        <v>ท่าลี่-กองลอย</v>
      </c>
      <c r="AE587" t="s">
        <v>55</v>
      </c>
      <c r="AF587" s="1">
        <v>0</v>
      </c>
      <c r="AG587" s="1">
        <v>0</v>
      </c>
      <c r="AH587" s="1">
        <v>0</v>
      </c>
      <c r="AI587" t="s">
        <v>2067</v>
      </c>
      <c r="AJ587" s="1">
        <v>1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11493</v>
      </c>
      <c r="AS587" s="1">
        <v>16.05</v>
      </c>
      <c r="AT587" s="1">
        <f>Table1[[#This Row],[รวมต้นทุนค่าเดินทาง]]+Table1[[#This Row],[รวมต้นทุนค่าซ่อม]]+Table1[[#This Row],[รวมค่าเสื่อม]]</f>
        <v>13165.49171779141</v>
      </c>
      <c r="AU587" s="1">
        <f t="shared" si="28"/>
        <v>13953.293816562818</v>
      </c>
      <c r="AV587" s="1" t="str" cm="1">
        <f t="array" ref="AV587">IF(AC587&lt;4, "เก็บ", IF(OR(AT587 &lt; PERCENTILE(IF($AC$2:$AC$5092=AC587, $AT$2:$AT$5092), 0.25) - 1.5 * (PERCENTILE(IF($AC$2:$AC$5092=AC587, $AT$2:$AT$5092), 0.75) - PERCENTILE(IF($AC$2:$AC$5092=AC587, $AT$2:$AT$5092), 0.25)), AT587 &gt; PERCENTILE(IF($AC$2:$AC$5092=AC587, $AT$2:$AT$5092), 0.75) + 1.5 * (PERCENTILE(IF($AC$2:$AC$5092=AC587, $AT$2:$AT$5092), 0.75) - PERCENTILE(IF($AC$2:$AC$5092=AC587, $AT$2:$AT$5092), 0.25))), "ตัด", "เก็บ"))</f>
        <v>เก็บ</v>
      </c>
      <c r="AW587" s="1">
        <f t="shared" si="29"/>
        <v>13953.293816562818</v>
      </c>
      <c r="AX587" s="1">
        <v>14426.372718098486</v>
      </c>
      <c r="AY587" s="1">
        <v>1656.4417177914111</v>
      </c>
    </row>
    <row r="588" spans="1:51" x14ac:dyDescent="0.2">
      <c r="A588" s="3">
        <v>45434</v>
      </c>
      <c r="B588">
        <v>45434</v>
      </c>
      <c r="C588" t="s">
        <v>2068</v>
      </c>
      <c r="D588" t="s">
        <v>51</v>
      </c>
      <c r="E588" t="s">
        <v>61</v>
      </c>
      <c r="F588" t="s">
        <v>1217</v>
      </c>
      <c r="G588" s="1">
        <v>2700</v>
      </c>
      <c r="H588" s="1">
        <v>4393</v>
      </c>
      <c r="I588" s="1">
        <v>1900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4600</v>
      </c>
      <c r="P588" t="s">
        <v>2069</v>
      </c>
      <c r="Q588" s="2">
        <v>45434</v>
      </c>
      <c r="R588" t="s">
        <v>55</v>
      </c>
      <c r="S588">
        <v>0</v>
      </c>
      <c r="T588" t="s">
        <v>56</v>
      </c>
      <c r="U588" t="s">
        <v>57</v>
      </c>
      <c r="V588" s="1">
        <v>2500</v>
      </c>
      <c r="W588" s="1">
        <v>0</v>
      </c>
      <c r="X588" s="1">
        <v>0</v>
      </c>
      <c r="AA588" t="s">
        <v>58</v>
      </c>
      <c r="AB588" s="1">
        <v>0</v>
      </c>
      <c r="AC588" s="4">
        <f>IF(ISNUMBER(MATCH(AD588, $AD$2:AD587, 0)), INDEX($AC$2:AC587, MATCH(AD588, $AD$2:AD587, 0)), MAX($AC$2:AC587)+1)</f>
        <v>1</v>
      </c>
      <c r="AD588" t="str">
        <f t="shared" si="30"/>
        <v>ท่าลี่-กองลอย</v>
      </c>
      <c r="AE588" t="s">
        <v>55</v>
      </c>
      <c r="AF588" s="1">
        <v>0</v>
      </c>
      <c r="AG588" s="1">
        <v>0</v>
      </c>
      <c r="AH588" s="1">
        <v>14645</v>
      </c>
      <c r="AI588" t="s">
        <v>2070</v>
      </c>
      <c r="AJ588" s="1">
        <v>1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26138</v>
      </c>
      <c r="AS588" s="1">
        <v>19.753846153846151</v>
      </c>
      <c r="AT588" s="1">
        <f>Table1[[#This Row],[รวมต้นทุนค่าเดินทาง]]+Table1[[#This Row],[รวมต้นทุนค่าซ่อม]]+Table1[[#This Row],[รวมค่าเสื่อม]]</f>
        <v>28020.336627610799</v>
      </c>
      <c r="AU588" s="1">
        <f t="shared" si="28"/>
        <v>13953.293816562818</v>
      </c>
      <c r="AV588" s="1" t="str" cm="1">
        <f t="array" ref="AV588">IF(AC588&lt;4, "เก็บ", IF(OR(AT588 &lt; PERCENTILE(IF($AC$2:$AC$5092=AC588, $AT$2:$AT$5092), 0.25) - 1.5 * (PERCENTILE(IF($AC$2:$AC$5092=AC588, $AT$2:$AT$5092), 0.75) - PERCENTILE(IF($AC$2:$AC$5092=AC588, $AT$2:$AT$5092), 0.25)), AT588 &gt; PERCENTILE(IF($AC$2:$AC$5092=AC588, $AT$2:$AT$5092), 0.75) + 1.5 * (PERCENTILE(IF($AC$2:$AC$5092=AC588, $AT$2:$AT$5092), 0.75) - PERCENTILE(IF($AC$2:$AC$5092=AC588, $AT$2:$AT$5092), 0.25))), "ตัด", "เก็บ"))</f>
        <v>เก็บ</v>
      </c>
      <c r="AW588" s="1">
        <f t="shared" si="29"/>
        <v>13953.293816562818</v>
      </c>
      <c r="AX588" s="1">
        <v>14426.372718098486</v>
      </c>
      <c r="AY588" s="1">
        <v>1862.5827814569536</v>
      </c>
    </row>
    <row r="589" spans="1:51" x14ac:dyDescent="0.2">
      <c r="A589" s="3">
        <v>45434</v>
      </c>
      <c r="B589">
        <v>45434</v>
      </c>
      <c r="C589" t="s">
        <v>2071</v>
      </c>
      <c r="D589" t="s">
        <v>66</v>
      </c>
      <c r="E589" t="s">
        <v>67</v>
      </c>
      <c r="F589" t="s">
        <v>1790</v>
      </c>
      <c r="G589" s="1">
        <v>0</v>
      </c>
      <c r="H589" s="1">
        <v>779</v>
      </c>
      <c r="I589" s="1">
        <v>400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400</v>
      </c>
      <c r="P589" t="s">
        <v>2072</v>
      </c>
      <c r="Q589" s="2">
        <v>45434</v>
      </c>
      <c r="R589" t="s">
        <v>70</v>
      </c>
      <c r="S589">
        <v>0</v>
      </c>
      <c r="T589" t="s">
        <v>88</v>
      </c>
      <c r="U589" t="s">
        <v>93</v>
      </c>
      <c r="V589" s="1">
        <v>0</v>
      </c>
      <c r="W589" s="1">
        <v>0</v>
      </c>
      <c r="X589" s="1">
        <v>0</v>
      </c>
      <c r="AA589" t="s">
        <v>58</v>
      </c>
      <c r="AB589" s="1">
        <v>0</v>
      </c>
      <c r="AC589" s="4">
        <f>IF(ISNUMBER(MATCH(AD589, $AD$2:AD588, 0)), INDEX($AC$2:AC588, MATCH(AD589, $AD$2:AD588, 0)), MAX($AC$2:AC588)+1)</f>
        <v>51</v>
      </c>
      <c r="AD589" t="str">
        <f t="shared" si="30"/>
        <v>แพร่-ตลาดไท</v>
      </c>
      <c r="AE589" t="s">
        <v>73</v>
      </c>
      <c r="AF589" s="1">
        <v>0</v>
      </c>
      <c r="AG589" s="1">
        <v>0</v>
      </c>
      <c r="AH589" s="1">
        <v>0</v>
      </c>
      <c r="AI589" t="s">
        <v>2073</v>
      </c>
      <c r="AJ589" s="1">
        <v>1</v>
      </c>
      <c r="AK589" s="1">
        <v>572</v>
      </c>
      <c r="AL589" s="1">
        <v>572</v>
      </c>
      <c r="AM589" s="1">
        <v>1</v>
      </c>
      <c r="AN589" s="1">
        <v>0</v>
      </c>
      <c r="AO589" s="1">
        <v>0</v>
      </c>
      <c r="AP589" s="1">
        <v>0</v>
      </c>
      <c r="AQ589" s="1">
        <v>0</v>
      </c>
      <c r="AR589" s="1">
        <v>1179</v>
      </c>
      <c r="AS589" s="1">
        <v>20.04</v>
      </c>
      <c r="AT589" s="1">
        <f>Table1[[#This Row],[รวมต้นทุนค่าเดินทาง]]+Table1[[#This Row],[รวมต้นทุนค่าซ่อม]]+Table1[[#This Row],[รวมค่าเสื่อม]]</f>
        <v>2964.5220548909219</v>
      </c>
      <c r="AU589" s="1">
        <f t="shared" si="28"/>
        <v>4737.6107634746759</v>
      </c>
      <c r="AV589" s="1" t="str" cm="1">
        <f t="array" ref="AV589">IF(AC589&lt;4, "เก็บ", IF(OR(AT589 &lt; PERCENTILE(IF($AC$2:$AC$5092=AC589, $AT$2:$AT$5092), 0.25) - 1.5 * (PERCENTILE(IF($AC$2:$AC$5092=AC589, $AT$2:$AT$5092), 0.75) - PERCENTILE(IF($AC$2:$AC$5092=AC589, $AT$2:$AT$5092), 0.25)), AT589 &gt; PERCENTILE(IF($AC$2:$AC$5092=AC589, $AT$2:$AT$5092), 0.75) + 1.5 * (PERCENTILE(IF($AC$2:$AC$5092=AC589, $AT$2:$AT$5092), 0.75) - PERCENTILE(IF($AC$2:$AC$5092=AC589, $AT$2:$AT$5092), 0.25))), "ตัด", "เก็บ"))</f>
        <v>เก็บ</v>
      </c>
      <c r="AW589" s="1">
        <f t="shared" si="29"/>
        <v>4487.1668970521196</v>
      </c>
      <c r="AX589" s="1">
        <v>3014.4338711558335</v>
      </c>
      <c r="AY589" s="1">
        <v>1765.482054890922</v>
      </c>
    </row>
    <row r="590" spans="1:51" x14ac:dyDescent="0.2">
      <c r="A590" s="3">
        <v>45435</v>
      </c>
      <c r="B590">
        <v>45435</v>
      </c>
      <c r="C590" t="s">
        <v>2074</v>
      </c>
      <c r="D590" t="s">
        <v>66</v>
      </c>
      <c r="E590" t="s">
        <v>67</v>
      </c>
      <c r="F590" t="s">
        <v>194</v>
      </c>
      <c r="G590" s="1">
        <v>0</v>
      </c>
      <c r="H590" s="1">
        <v>1039</v>
      </c>
      <c r="I590" s="1">
        <v>500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500</v>
      </c>
      <c r="P590" t="s">
        <v>2075</v>
      </c>
      <c r="Q590" s="2">
        <v>45435</v>
      </c>
      <c r="R590" t="s">
        <v>70</v>
      </c>
      <c r="S590">
        <v>0</v>
      </c>
      <c r="T590" t="s">
        <v>71</v>
      </c>
      <c r="U590" t="s">
        <v>161</v>
      </c>
      <c r="V590" s="1">
        <v>0</v>
      </c>
      <c r="W590" s="1">
        <v>0</v>
      </c>
      <c r="X590" s="1">
        <v>0</v>
      </c>
      <c r="AA590" t="s">
        <v>58</v>
      </c>
      <c r="AB590" s="1">
        <v>0</v>
      </c>
      <c r="AC590" s="4">
        <f>IF(ISNUMBER(MATCH(AD590, $AD$2:AD589, 0)), INDEX($AC$2:AC589, MATCH(AD590, $AD$2:AD589, 0)), MAX($AC$2:AC589)+1)</f>
        <v>9</v>
      </c>
      <c r="AD590" t="str">
        <f t="shared" si="30"/>
        <v>เชียงใหม่-พุทธมณฑลสาย 2</v>
      </c>
      <c r="AE590" t="s">
        <v>73</v>
      </c>
      <c r="AF590" s="1">
        <v>0</v>
      </c>
      <c r="AG590" s="1">
        <v>0</v>
      </c>
      <c r="AH590" s="1">
        <v>0</v>
      </c>
      <c r="AI590" t="s">
        <v>2076</v>
      </c>
      <c r="AJ590" s="1">
        <v>1</v>
      </c>
      <c r="AK590" s="1">
        <v>720</v>
      </c>
      <c r="AL590" s="1">
        <v>720</v>
      </c>
      <c r="AM590" s="1">
        <v>1</v>
      </c>
      <c r="AN590" s="1">
        <v>0</v>
      </c>
      <c r="AO590" s="1">
        <v>0</v>
      </c>
      <c r="AP590" s="1">
        <v>0</v>
      </c>
      <c r="AQ590" s="1">
        <v>0</v>
      </c>
      <c r="AR590" s="1">
        <v>1539</v>
      </c>
      <c r="AS590" s="1">
        <v>272.54500000000002</v>
      </c>
      <c r="AT590" s="1">
        <f>Table1[[#This Row],[รวมต้นทุนค่าเดินทาง]]+Table1[[#This Row],[รวมต้นทุนค่าซ่อม]]+Table1[[#This Row],[รวมค่าเสื่อม]]</f>
        <v>3786.9687288135592</v>
      </c>
      <c r="AU590" s="1">
        <f t="shared" si="28"/>
        <v>4623.2312262414152</v>
      </c>
      <c r="AV590" s="1" t="str" cm="1">
        <f t="array" ref="AV590">IF(AC590&lt;4, "เก็บ", IF(OR(AT590 &lt; PERCENTILE(IF($AC$2:$AC$5092=AC590, $AT$2:$AT$5092), 0.25) - 1.5 * (PERCENTILE(IF($AC$2:$AC$5092=AC590, $AT$2:$AT$5092), 0.75) - PERCENTILE(IF($AC$2:$AC$5092=AC590, $AT$2:$AT$5092), 0.25)), AT590 &gt; PERCENTILE(IF($AC$2:$AC$5092=AC590, $AT$2:$AT$5092), 0.75) + 1.5 * (PERCENTILE(IF($AC$2:$AC$5092=AC590, $AT$2:$AT$5092), 0.75) - PERCENTILE(IF($AC$2:$AC$5092=AC590, $AT$2:$AT$5092), 0.25))), "ตัด", "เก็บ"))</f>
        <v>เก็บ</v>
      </c>
      <c r="AW590" s="1">
        <f t="shared" si="29"/>
        <v>4005.4952465164292</v>
      </c>
      <c r="AX590" s="1">
        <v>2577.9546108768855</v>
      </c>
      <c r="AY590" s="1">
        <v>1975.4237288135594</v>
      </c>
    </row>
    <row r="591" spans="1:51" x14ac:dyDescent="0.2">
      <c r="A591" s="3">
        <v>45435</v>
      </c>
      <c r="B591">
        <v>45435</v>
      </c>
      <c r="C591" t="s">
        <v>2077</v>
      </c>
      <c r="D591" t="s">
        <v>51</v>
      </c>
      <c r="E591" t="s">
        <v>61</v>
      </c>
      <c r="F591" t="s">
        <v>1518</v>
      </c>
      <c r="G591" s="1">
        <v>2700</v>
      </c>
      <c r="H591" s="1">
        <v>4393</v>
      </c>
      <c r="I591" s="1">
        <v>1900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4600</v>
      </c>
      <c r="P591" t="s">
        <v>2078</v>
      </c>
      <c r="Q591" s="2">
        <v>45436</v>
      </c>
      <c r="R591" t="s">
        <v>55</v>
      </c>
      <c r="S591">
        <v>0</v>
      </c>
      <c r="T591" t="s">
        <v>71</v>
      </c>
      <c r="U591" t="s">
        <v>57</v>
      </c>
      <c r="V591" s="1">
        <v>2500</v>
      </c>
      <c r="W591" s="1">
        <v>0</v>
      </c>
      <c r="X591" s="1">
        <v>0</v>
      </c>
      <c r="AA591" t="s">
        <v>58</v>
      </c>
      <c r="AB591" s="1">
        <v>0</v>
      </c>
      <c r="AC591" s="4">
        <f>IF(ISNUMBER(MATCH(AD591, $AD$2:AD590, 0)), INDEX($AC$2:AC590, MATCH(AD591, $AD$2:AD590, 0)), MAX($AC$2:AC590)+1)</f>
        <v>10</v>
      </c>
      <c r="AD591" t="str">
        <f t="shared" si="30"/>
        <v>เชียงใหม่-กองลอย</v>
      </c>
      <c r="AE591" t="s">
        <v>55</v>
      </c>
      <c r="AF591" s="1">
        <v>0</v>
      </c>
      <c r="AG591" s="1">
        <v>0</v>
      </c>
      <c r="AH591" s="1">
        <v>0</v>
      </c>
      <c r="AI591" t="s">
        <v>2079</v>
      </c>
      <c r="AJ591" s="1">
        <v>1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11493</v>
      </c>
      <c r="AS591" s="1">
        <v>17.980827067669171</v>
      </c>
      <c r="AT591" s="1">
        <f>Table1[[#This Row],[รวมต้นทุนค่าเดินทาง]]+Table1[[#This Row],[รวมต้นทุนค่าซ่อม]]+Table1[[#This Row],[รวมค่าเสื่อม]]</f>
        <v>13835.360992356926</v>
      </c>
      <c r="AU591" s="1">
        <f t="shared" si="28"/>
        <v>14957.32855761775</v>
      </c>
      <c r="AV591" s="1" t="str" cm="1">
        <f t="array" ref="AV591">IF(AC591&lt;4, "เก็บ", IF(OR(AT591 &lt; PERCENTILE(IF($AC$2:$AC$5092=AC591, $AT$2:$AT$5092), 0.25) - 1.5 * (PERCENTILE(IF($AC$2:$AC$5092=AC591, $AT$2:$AT$5092), 0.75) - PERCENTILE(IF($AC$2:$AC$5092=AC591, $AT$2:$AT$5092), 0.25)), AT591 &gt; PERCENTILE(IF($AC$2:$AC$5092=AC591, $AT$2:$AT$5092), 0.75) + 1.5 * (PERCENTILE(IF($AC$2:$AC$5092=AC591, $AT$2:$AT$5092), 0.75) - PERCENTILE(IF($AC$2:$AC$5092=AC591, $AT$2:$AT$5092), 0.25))), "ตัด", "เก็บ"))</f>
        <v>เก็บ</v>
      </c>
      <c r="AW591" s="1">
        <f t="shared" si="29"/>
        <v>14419.089162907676</v>
      </c>
      <c r="AX591" s="1">
        <v>15077.196593123563</v>
      </c>
      <c r="AY591" s="1">
        <v>2324.3801652892562</v>
      </c>
    </row>
    <row r="592" spans="1:51" x14ac:dyDescent="0.2">
      <c r="A592" s="3">
        <v>45435</v>
      </c>
      <c r="B592">
        <v>45435</v>
      </c>
      <c r="C592" t="s">
        <v>2080</v>
      </c>
      <c r="D592" t="s">
        <v>66</v>
      </c>
      <c r="E592" t="s">
        <v>67</v>
      </c>
      <c r="F592" t="s">
        <v>68</v>
      </c>
      <c r="G592" s="1">
        <v>0</v>
      </c>
      <c r="H592" s="1">
        <v>0</v>
      </c>
      <c r="I592" s="1">
        <v>500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500</v>
      </c>
      <c r="P592" t="s">
        <v>2081</v>
      </c>
      <c r="Q592" s="2">
        <v>45435</v>
      </c>
      <c r="R592" t="s">
        <v>70</v>
      </c>
      <c r="S592">
        <v>0</v>
      </c>
      <c r="T592" t="s">
        <v>71</v>
      </c>
      <c r="U592" t="s">
        <v>72</v>
      </c>
      <c r="V592" s="1">
        <v>0</v>
      </c>
      <c r="W592" s="1">
        <v>0</v>
      </c>
      <c r="X592" s="1">
        <v>0</v>
      </c>
      <c r="AA592" t="s">
        <v>58</v>
      </c>
      <c r="AB592" s="1">
        <v>0</v>
      </c>
      <c r="AC592" s="4">
        <f>IF(ISNUMBER(MATCH(AD592, $AD$2:AD591, 0)), INDEX($AC$2:AC591, MATCH(AD592, $AD$2:AD591, 0)), MAX($AC$2:AC591)+1)</f>
        <v>2</v>
      </c>
      <c r="AD592" t="str">
        <f t="shared" si="30"/>
        <v>เชียงใหม่-พุทธมณฑลสาย 5</v>
      </c>
      <c r="AE592" t="s">
        <v>73</v>
      </c>
      <c r="AF592" s="1">
        <v>0</v>
      </c>
      <c r="AG592" s="1">
        <v>0</v>
      </c>
      <c r="AH592" s="1">
        <v>0</v>
      </c>
      <c r="AI592" t="s">
        <v>2082</v>
      </c>
      <c r="AJ592" s="1">
        <v>1</v>
      </c>
      <c r="AK592" s="1">
        <v>720</v>
      </c>
      <c r="AL592" s="1">
        <v>720</v>
      </c>
      <c r="AM592" s="1">
        <v>1</v>
      </c>
      <c r="AN592" s="1">
        <v>0</v>
      </c>
      <c r="AO592" s="1">
        <v>0</v>
      </c>
      <c r="AP592" s="1">
        <v>0</v>
      </c>
      <c r="AQ592" s="1">
        <v>0</v>
      </c>
      <c r="AR592" s="1">
        <v>500</v>
      </c>
      <c r="AS592" s="1">
        <v>32.1</v>
      </c>
      <c r="AT592" s="1">
        <f>Table1[[#This Row],[รวมต้นทุนค่าเดินทาง]]+Table1[[#This Row],[รวมต้นทุนค่าซ่อม]]+Table1[[#This Row],[รวมค่าเสื่อม]]</f>
        <v>1741.846981023577</v>
      </c>
      <c r="AU592" s="1">
        <f t="shared" si="28"/>
        <v>5026.5629662053279</v>
      </c>
      <c r="AV592" s="1" t="str" cm="1">
        <f t="array" ref="AV592">IF(AC592&lt;4, "เก็บ", IF(OR(AT592 &lt; PERCENTILE(IF($AC$2:$AC$5092=AC592, $AT$2:$AT$5092), 0.25) - 1.5 * (PERCENTILE(IF($AC$2:$AC$5092=AC592, $AT$2:$AT$5092), 0.75) - PERCENTILE(IF($AC$2:$AC$5092=AC592, $AT$2:$AT$5092), 0.25)), AT592 &gt; PERCENTILE(IF($AC$2:$AC$5092=AC592, $AT$2:$AT$5092), 0.75) + 1.5 * (PERCENTILE(IF($AC$2:$AC$5092=AC592, $AT$2:$AT$5092), 0.75) - PERCENTILE(IF($AC$2:$AC$5092=AC592, $AT$2:$AT$5092), 0.25))), "ตัด", "เก็บ"))</f>
        <v>เก็บ</v>
      </c>
      <c r="AW592" s="1">
        <f t="shared" si="29"/>
        <v>5026.5629662053279</v>
      </c>
      <c r="AX592" s="1">
        <v>4064.5059139663294</v>
      </c>
      <c r="AY592" s="1">
        <v>1209.7469810235768</v>
      </c>
    </row>
    <row r="593" spans="1:51" x14ac:dyDescent="0.2">
      <c r="A593" s="3">
        <v>45435</v>
      </c>
      <c r="B593">
        <v>45435</v>
      </c>
      <c r="C593" t="s">
        <v>2083</v>
      </c>
      <c r="D593" t="s">
        <v>66</v>
      </c>
      <c r="E593" t="s">
        <v>124</v>
      </c>
      <c r="F593" t="s">
        <v>600</v>
      </c>
      <c r="G593" s="1">
        <v>0</v>
      </c>
      <c r="H593" s="1">
        <v>1039</v>
      </c>
      <c r="I593" s="1">
        <v>500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500</v>
      </c>
      <c r="P593" t="s">
        <v>2084</v>
      </c>
      <c r="Q593" s="2">
        <v>45435</v>
      </c>
      <c r="R593" t="s">
        <v>70</v>
      </c>
      <c r="S593">
        <v>0</v>
      </c>
      <c r="T593" t="s">
        <v>71</v>
      </c>
      <c r="U593" t="s">
        <v>161</v>
      </c>
      <c r="V593" s="1">
        <v>0</v>
      </c>
      <c r="W593" s="1">
        <v>0</v>
      </c>
      <c r="X593" s="1">
        <v>0</v>
      </c>
      <c r="AA593" t="s">
        <v>58</v>
      </c>
      <c r="AB593" s="1">
        <v>0</v>
      </c>
      <c r="AC593" s="4">
        <f>IF(ISNUMBER(MATCH(AD593, $AD$2:AD592, 0)), INDEX($AC$2:AC592, MATCH(AD593, $AD$2:AD592, 0)), MAX($AC$2:AC592)+1)</f>
        <v>9</v>
      </c>
      <c r="AD593" t="str">
        <f t="shared" si="30"/>
        <v>เชียงใหม่-พุทธมณฑลสาย 2</v>
      </c>
      <c r="AE593" t="s">
        <v>73</v>
      </c>
      <c r="AF593" s="1">
        <v>0</v>
      </c>
      <c r="AG593" s="1">
        <v>0</v>
      </c>
      <c r="AH593" s="1">
        <v>0</v>
      </c>
      <c r="AI593" t="s">
        <v>2085</v>
      </c>
      <c r="AJ593" s="1">
        <v>1</v>
      </c>
      <c r="AK593" s="1">
        <v>720</v>
      </c>
      <c r="AL593" s="1">
        <v>720</v>
      </c>
      <c r="AM593" s="1">
        <v>1</v>
      </c>
      <c r="AN593" s="1">
        <v>0</v>
      </c>
      <c r="AO593" s="1">
        <v>0</v>
      </c>
      <c r="AP593" s="1">
        <v>0</v>
      </c>
      <c r="AQ593" s="1">
        <v>0</v>
      </c>
      <c r="AR593" s="1">
        <v>1539</v>
      </c>
      <c r="AS593" s="1">
        <v>156.0842857142857</v>
      </c>
      <c r="AT593" s="1">
        <f>Table1[[#This Row],[รวมต้นทุนค่าเดินทาง]]+Table1[[#This Row],[รวมต้นทุนค่าซ่อม]]+Table1[[#This Row],[รวมค่าเสื่อม]]</f>
        <v>3388.4977932007464</v>
      </c>
      <c r="AU593" s="1">
        <f t="shared" si="28"/>
        <v>4623.2312262414152</v>
      </c>
      <c r="AV593" s="1" t="str" cm="1">
        <f t="array" ref="AV593">IF(AC593&lt;4, "เก็บ", IF(OR(AT593 &lt; PERCENTILE(IF($AC$2:$AC$5092=AC593, $AT$2:$AT$5092), 0.25) - 1.5 * (PERCENTILE(IF($AC$2:$AC$5092=AC593, $AT$2:$AT$5092), 0.75) - PERCENTILE(IF($AC$2:$AC$5092=AC593, $AT$2:$AT$5092), 0.25)), AT593 &gt; PERCENTILE(IF($AC$2:$AC$5092=AC593, $AT$2:$AT$5092), 0.75) + 1.5 * (PERCENTILE(IF($AC$2:$AC$5092=AC593, $AT$2:$AT$5092), 0.75) - PERCENTILE(IF($AC$2:$AC$5092=AC593, $AT$2:$AT$5092), 0.25))), "ตัด", "เก็บ"))</f>
        <v>เก็บ</v>
      </c>
      <c r="AW593" s="1">
        <f t="shared" si="29"/>
        <v>4005.4952465164292</v>
      </c>
      <c r="AX593" s="1">
        <v>2577.9546108768855</v>
      </c>
      <c r="AY593" s="1">
        <v>1693.4135074864607</v>
      </c>
    </row>
    <row r="594" spans="1:51" x14ac:dyDescent="0.2">
      <c r="A594" s="3">
        <v>45435</v>
      </c>
      <c r="B594">
        <v>45435</v>
      </c>
      <c r="C594" t="s">
        <v>2086</v>
      </c>
      <c r="D594" t="s">
        <v>66</v>
      </c>
      <c r="E594" t="s">
        <v>67</v>
      </c>
      <c r="F594" t="s">
        <v>76</v>
      </c>
      <c r="G594" s="1">
        <v>0</v>
      </c>
      <c r="H594" s="1">
        <v>0</v>
      </c>
      <c r="I594" s="1">
        <v>500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500</v>
      </c>
      <c r="P594" t="s">
        <v>2087</v>
      </c>
      <c r="Q594" s="2">
        <v>45435</v>
      </c>
      <c r="R594" t="s">
        <v>70</v>
      </c>
      <c r="S594">
        <v>0</v>
      </c>
      <c r="T594" t="s">
        <v>71</v>
      </c>
      <c r="U594" t="s">
        <v>72</v>
      </c>
      <c r="V594" s="1">
        <v>0</v>
      </c>
      <c r="W594" s="1">
        <v>0</v>
      </c>
      <c r="X594" s="1">
        <v>0</v>
      </c>
      <c r="AA594" t="s">
        <v>58</v>
      </c>
      <c r="AB594" s="1">
        <v>0</v>
      </c>
      <c r="AC594" s="4">
        <f>IF(ISNUMBER(MATCH(AD594, $AD$2:AD593, 0)), INDEX($AC$2:AC593, MATCH(AD594, $AD$2:AD593, 0)), MAX($AC$2:AC593)+1)</f>
        <v>2</v>
      </c>
      <c r="AD594" t="str">
        <f t="shared" si="30"/>
        <v>เชียงใหม่-พุทธมณฑลสาย 5</v>
      </c>
      <c r="AE594" t="s">
        <v>73</v>
      </c>
      <c r="AF594" s="1">
        <v>0</v>
      </c>
      <c r="AG594" s="1">
        <v>0</v>
      </c>
      <c r="AH594" s="1">
        <v>0</v>
      </c>
      <c r="AI594" t="s">
        <v>2088</v>
      </c>
      <c r="AJ594" s="1">
        <v>1</v>
      </c>
      <c r="AK594" s="1">
        <v>720</v>
      </c>
      <c r="AL594" s="1">
        <v>720</v>
      </c>
      <c r="AM594" s="1">
        <v>1</v>
      </c>
      <c r="AN594" s="1">
        <v>0</v>
      </c>
      <c r="AO594" s="1">
        <v>0</v>
      </c>
      <c r="AP594" s="1">
        <v>0</v>
      </c>
      <c r="AQ594" s="1">
        <v>0</v>
      </c>
      <c r="AR594" s="1">
        <v>500</v>
      </c>
      <c r="AS594" s="1">
        <v>82.644285714285715</v>
      </c>
      <c r="AT594" s="1">
        <f>Table1[[#This Row],[รวมต้นทุนค่าเดินทาง]]+Table1[[#This Row],[รวมต้นทุนค่าซ่อม]]+Table1[[#This Row],[รวมค่าเสื่อม]]</f>
        <v>1684.100344992431</v>
      </c>
      <c r="AU594" s="1">
        <f t="shared" si="28"/>
        <v>5026.5629662053279</v>
      </c>
      <c r="AV594" s="1" t="str" cm="1">
        <f t="array" ref="AV594">IF(AC594&lt;4, "เก็บ", IF(OR(AT594 &lt; PERCENTILE(IF($AC$2:$AC$5092=AC594, $AT$2:$AT$5092), 0.25) - 1.5 * (PERCENTILE(IF($AC$2:$AC$5092=AC594, $AT$2:$AT$5092), 0.75) - PERCENTILE(IF($AC$2:$AC$5092=AC594, $AT$2:$AT$5092), 0.25)), AT594 &gt; PERCENTILE(IF($AC$2:$AC$5092=AC594, $AT$2:$AT$5092), 0.75) + 1.5 * (PERCENTILE(IF($AC$2:$AC$5092=AC594, $AT$2:$AT$5092), 0.75) - PERCENTILE(IF($AC$2:$AC$5092=AC594, $AT$2:$AT$5092), 0.25))), "ตัด", "เก็บ"))</f>
        <v>เก็บ</v>
      </c>
      <c r="AW594" s="1">
        <f t="shared" si="29"/>
        <v>5026.5629662053279</v>
      </c>
      <c r="AX594" s="1">
        <v>4064.5059139663294</v>
      </c>
      <c r="AY594" s="1">
        <v>1101.4560592781452</v>
      </c>
    </row>
    <row r="595" spans="1:51" x14ac:dyDescent="0.2">
      <c r="A595" s="3">
        <v>45435</v>
      </c>
      <c r="B595">
        <v>45435</v>
      </c>
      <c r="C595" t="s">
        <v>2089</v>
      </c>
      <c r="D595" t="s">
        <v>66</v>
      </c>
      <c r="E595" t="s">
        <v>124</v>
      </c>
      <c r="F595" t="s">
        <v>1371</v>
      </c>
      <c r="G595" s="1">
        <v>0</v>
      </c>
      <c r="H595" s="1">
        <v>0</v>
      </c>
      <c r="I595" s="1">
        <v>400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400</v>
      </c>
      <c r="P595" t="s">
        <v>2090</v>
      </c>
      <c r="Q595" s="2">
        <v>45435</v>
      </c>
      <c r="R595" t="s">
        <v>70</v>
      </c>
      <c r="S595">
        <v>0</v>
      </c>
      <c r="T595" t="s">
        <v>71</v>
      </c>
      <c r="U595" t="s">
        <v>93</v>
      </c>
      <c r="V595" s="1">
        <v>0</v>
      </c>
      <c r="W595" s="1">
        <v>0</v>
      </c>
      <c r="X595" s="1">
        <v>0</v>
      </c>
      <c r="AA595" t="s">
        <v>58</v>
      </c>
      <c r="AB595" s="1">
        <v>0</v>
      </c>
      <c r="AC595" s="4">
        <f>IF(ISNUMBER(MATCH(AD595, $AD$2:AD594, 0)), INDEX($AC$2:AC594, MATCH(AD595, $AD$2:AD594, 0)), MAX($AC$2:AC594)+1)</f>
        <v>4</v>
      </c>
      <c r="AD595" t="str">
        <f t="shared" si="30"/>
        <v>เชียงใหม่-ตลาดไท</v>
      </c>
      <c r="AE595" t="s">
        <v>73</v>
      </c>
      <c r="AF595" s="1">
        <v>0</v>
      </c>
      <c r="AG595" s="1">
        <v>0</v>
      </c>
      <c r="AH595" s="1">
        <v>0</v>
      </c>
      <c r="AI595" t="s">
        <v>2091</v>
      </c>
      <c r="AJ595" s="1">
        <v>1</v>
      </c>
      <c r="AK595" s="1">
        <v>720</v>
      </c>
      <c r="AL595" s="1">
        <v>720</v>
      </c>
      <c r="AM595" s="1">
        <v>1</v>
      </c>
      <c r="AN595" s="1">
        <v>0</v>
      </c>
      <c r="AO595" s="1">
        <v>0</v>
      </c>
      <c r="AP595" s="1">
        <v>0</v>
      </c>
      <c r="AQ595" s="1">
        <v>0</v>
      </c>
      <c r="AR595" s="1">
        <v>400</v>
      </c>
      <c r="AS595" s="1">
        <v>370.90728813559326</v>
      </c>
      <c r="AT595" s="1">
        <f>Table1[[#This Row],[รวมต้นทุนค่าเดินทาง]]+Table1[[#This Row],[รวมต้นทุนค่าซ่อม]]+Table1[[#This Row],[รวมค่าเสื่อม]]</f>
        <v>2107.1571324499537</v>
      </c>
      <c r="AU595" s="1">
        <f t="shared" si="28"/>
        <v>4256.109283997258</v>
      </c>
      <c r="AV595" s="1" t="str" cm="1">
        <f t="array" ref="AV595">IF(AC595&lt;4, "เก็บ", IF(OR(AT595 &lt; PERCENTILE(IF($AC$2:$AC$5092=AC595, $AT$2:$AT$5092), 0.25) - 1.5 * (PERCENTILE(IF($AC$2:$AC$5092=AC595, $AT$2:$AT$5092), 0.75) - PERCENTILE(IF($AC$2:$AC$5092=AC595, $AT$2:$AT$5092), 0.25)), AT595 &gt; PERCENTILE(IF($AC$2:$AC$5092=AC595, $AT$2:$AT$5092), 0.75) + 1.5 * (PERCENTILE(IF($AC$2:$AC$5092=AC595, $AT$2:$AT$5092), 0.75) - PERCENTILE(IF($AC$2:$AC$5092=AC595, $AT$2:$AT$5092), 0.25))), "ตัด", "เก็บ"))</f>
        <v>เก็บ</v>
      </c>
      <c r="AW595" s="1">
        <f t="shared" si="29"/>
        <v>3807.0727671795808</v>
      </c>
      <c r="AX595" s="1">
        <v>2335.0230876608157</v>
      </c>
      <c r="AY595" s="1">
        <v>1336.2498443143604</v>
      </c>
    </row>
    <row r="596" spans="1:51" x14ac:dyDescent="0.2">
      <c r="A596" s="3">
        <v>45435</v>
      </c>
      <c r="B596">
        <v>45435</v>
      </c>
      <c r="C596" t="s">
        <v>2092</v>
      </c>
      <c r="D596" t="s">
        <v>51</v>
      </c>
      <c r="E596" t="s">
        <v>61</v>
      </c>
      <c r="F596" t="s">
        <v>80</v>
      </c>
      <c r="G596" s="1">
        <v>2700</v>
      </c>
      <c r="H596" s="1">
        <v>4393</v>
      </c>
      <c r="I596" s="1">
        <v>1900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4600</v>
      </c>
      <c r="P596" t="s">
        <v>2093</v>
      </c>
      <c r="Q596" s="2">
        <v>45435</v>
      </c>
      <c r="R596" t="s">
        <v>55</v>
      </c>
      <c r="S596">
        <v>0</v>
      </c>
      <c r="T596" t="s">
        <v>56</v>
      </c>
      <c r="U596" t="s">
        <v>57</v>
      </c>
      <c r="V596" s="1">
        <v>2500</v>
      </c>
      <c r="W596" s="1">
        <v>0</v>
      </c>
      <c r="X596" s="1">
        <v>0</v>
      </c>
      <c r="AA596" t="s">
        <v>58</v>
      </c>
      <c r="AB596" s="1">
        <v>0</v>
      </c>
      <c r="AC596" s="4">
        <f>IF(ISNUMBER(MATCH(AD596, $AD$2:AD595, 0)), INDEX($AC$2:AC595, MATCH(AD596, $AD$2:AD595, 0)), MAX($AC$2:AC595)+1)</f>
        <v>1</v>
      </c>
      <c r="AD596" t="str">
        <f t="shared" si="30"/>
        <v>ท่าลี่-กองลอย</v>
      </c>
      <c r="AE596" t="s">
        <v>55</v>
      </c>
      <c r="AF596" s="1">
        <v>0</v>
      </c>
      <c r="AG596" s="1">
        <v>0</v>
      </c>
      <c r="AH596" s="1">
        <v>0</v>
      </c>
      <c r="AI596" t="s">
        <v>2094</v>
      </c>
      <c r="AJ596" s="1">
        <v>1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11493</v>
      </c>
      <c r="AS596" s="1">
        <v>17.12</v>
      </c>
      <c r="AT596" s="1">
        <f>Table1[[#This Row],[รวมต้นทุนค่าเดินทาง]]+Table1[[#This Row],[รวมต้นทุนค่าซ่อม]]+Table1[[#This Row],[รวมค่าเสื่อม]]</f>
        <v>13154.856842105264</v>
      </c>
      <c r="AU596" s="1">
        <f t="shared" si="28"/>
        <v>13953.293816562818</v>
      </c>
      <c r="AV596" s="1" t="str" cm="1">
        <f t="array" ref="AV596">IF(AC596&lt;4, "เก็บ", IF(OR(AT596 &lt; PERCENTILE(IF($AC$2:$AC$5092=AC596, $AT$2:$AT$5092), 0.25) - 1.5 * (PERCENTILE(IF($AC$2:$AC$5092=AC596, $AT$2:$AT$5092), 0.75) - PERCENTILE(IF($AC$2:$AC$5092=AC596, $AT$2:$AT$5092), 0.25)), AT596 &gt; PERCENTILE(IF($AC$2:$AC$5092=AC596, $AT$2:$AT$5092), 0.75) + 1.5 * (PERCENTILE(IF($AC$2:$AC$5092=AC596, $AT$2:$AT$5092), 0.75) - PERCENTILE(IF($AC$2:$AC$5092=AC596, $AT$2:$AT$5092), 0.25))), "ตัด", "เก็บ"))</f>
        <v>เก็บ</v>
      </c>
      <c r="AW596" s="1">
        <f t="shared" si="29"/>
        <v>13953.293816562818</v>
      </c>
      <c r="AX596" s="1">
        <v>14426.372718098486</v>
      </c>
      <c r="AY596" s="1">
        <v>1644.7368421052631</v>
      </c>
    </row>
    <row r="597" spans="1:51" x14ac:dyDescent="0.2">
      <c r="A597" s="3">
        <v>45435</v>
      </c>
      <c r="B597">
        <v>45435</v>
      </c>
      <c r="C597" t="s">
        <v>2095</v>
      </c>
      <c r="D597" t="s">
        <v>66</v>
      </c>
      <c r="E597" t="s">
        <v>84</v>
      </c>
      <c r="F597" t="s">
        <v>762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747</v>
      </c>
      <c r="O597" s="1">
        <v>747</v>
      </c>
      <c r="P597" t="s">
        <v>2096</v>
      </c>
      <c r="Q597" s="2">
        <v>45435</v>
      </c>
      <c r="R597" t="s">
        <v>55</v>
      </c>
      <c r="S597">
        <v>0</v>
      </c>
      <c r="T597" t="s">
        <v>87</v>
      </c>
      <c r="U597" t="s">
        <v>71</v>
      </c>
      <c r="V597" s="1">
        <v>0</v>
      </c>
      <c r="W597" s="1">
        <v>649</v>
      </c>
      <c r="X597" s="1">
        <v>0</v>
      </c>
      <c r="Y597" t="s">
        <v>108</v>
      </c>
      <c r="Z597" t="s">
        <v>71</v>
      </c>
      <c r="AA597" t="s">
        <v>504</v>
      </c>
      <c r="AB597" s="1">
        <v>0</v>
      </c>
      <c r="AC597" s="4">
        <f>IF(ISNUMBER(MATCH(AD597, $AD$2:AD596, 0)), INDEX($AC$2:AC596, MATCH(AD597, $AD$2:AD596, 0)), MAX($AC$2:AC596)+1)</f>
        <v>6</v>
      </c>
      <c r="AD597" t="str">
        <f t="shared" si="30"/>
        <v>เชียงราย-เชียงใหม่</v>
      </c>
      <c r="AE597" t="s">
        <v>55</v>
      </c>
      <c r="AF597" s="1">
        <v>0</v>
      </c>
      <c r="AG597" s="1">
        <v>0</v>
      </c>
      <c r="AH597" s="1">
        <v>0</v>
      </c>
      <c r="AI597" t="s">
        <v>2097</v>
      </c>
      <c r="AJ597" s="1">
        <v>1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1396</v>
      </c>
      <c r="AS597" s="1">
        <v>174.011875</v>
      </c>
      <c r="AT597" s="1">
        <f>Table1[[#This Row],[รวมต้นทุนค่าเดินทาง]]+Table1[[#This Row],[รวมต้นทุนค่าซ่อม]]+Table1[[#This Row],[รวมค่าเสื่อม]]</f>
        <v>2994.0625079113925</v>
      </c>
      <c r="AU597" s="1">
        <f t="shared" si="28"/>
        <v>4428.3346813776061</v>
      </c>
      <c r="AV597" s="1" t="str" cm="1">
        <f t="array" ref="AV597">IF(AC597&lt;4, "เก็บ", IF(OR(AT597 &lt; PERCENTILE(IF($AC$2:$AC$5092=AC597, $AT$2:$AT$5092), 0.25) - 1.5 * (PERCENTILE(IF($AC$2:$AC$5092=AC597, $AT$2:$AT$5092), 0.75) - PERCENTILE(IF($AC$2:$AC$5092=AC597, $AT$2:$AT$5092), 0.25)), AT597 &gt; PERCENTILE(IF($AC$2:$AC$5092=AC597, $AT$2:$AT$5092), 0.75) + 1.5 * (PERCENTILE(IF($AC$2:$AC$5092=AC597, $AT$2:$AT$5092), 0.75) - PERCENTILE(IF($AC$2:$AC$5092=AC597, $AT$2:$AT$5092), 0.25))), "ตัด", "เก็บ"))</f>
        <v>เก็บ</v>
      </c>
      <c r="AW597" s="1">
        <f t="shared" si="29"/>
        <v>3873.7679454274344</v>
      </c>
      <c r="AX597" s="1">
        <v>2781.4385174989698</v>
      </c>
      <c r="AY597" s="1">
        <v>1424.0506329113923</v>
      </c>
    </row>
    <row r="598" spans="1:51" x14ac:dyDescent="0.2">
      <c r="A598" s="3">
        <v>45435</v>
      </c>
      <c r="B598">
        <v>45435</v>
      </c>
      <c r="C598" t="s">
        <v>2098</v>
      </c>
      <c r="D598" t="s">
        <v>66</v>
      </c>
      <c r="E598" t="s">
        <v>105</v>
      </c>
      <c r="F598" t="s">
        <v>746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t="s">
        <v>2099</v>
      </c>
      <c r="Q598" s="2">
        <v>45435</v>
      </c>
      <c r="R598" t="s">
        <v>55</v>
      </c>
      <c r="S598">
        <v>0</v>
      </c>
      <c r="T598" t="s">
        <v>87</v>
      </c>
      <c r="U598" t="s">
        <v>71</v>
      </c>
      <c r="V598" s="1">
        <v>0</v>
      </c>
      <c r="W598" s="1">
        <v>1266</v>
      </c>
      <c r="X598" s="1">
        <v>0</v>
      </c>
      <c r="Y598" t="s">
        <v>87</v>
      </c>
      <c r="Z598" t="s">
        <v>71</v>
      </c>
      <c r="AA598" t="s">
        <v>794</v>
      </c>
      <c r="AB598" s="1">
        <v>0</v>
      </c>
      <c r="AC598" s="4">
        <f>IF(ISNUMBER(MATCH(AD598, $AD$2:AD597, 0)), INDEX($AC$2:AC597, MATCH(AD598, $AD$2:AD597, 0)), MAX($AC$2:AC597)+1)</f>
        <v>6</v>
      </c>
      <c r="AD598" t="str">
        <f t="shared" si="30"/>
        <v>เชียงราย-เชียงใหม่</v>
      </c>
      <c r="AE598" t="s">
        <v>55</v>
      </c>
      <c r="AF598" s="1">
        <v>0</v>
      </c>
      <c r="AG598" s="1">
        <v>0</v>
      </c>
      <c r="AH598" s="1">
        <v>0</v>
      </c>
      <c r="AI598" t="s">
        <v>2100</v>
      </c>
      <c r="AJ598" s="1">
        <v>1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1266</v>
      </c>
      <c r="AS598" s="1">
        <v>151.1152631578947</v>
      </c>
      <c r="AT598" s="1">
        <f>Table1[[#This Row],[รวมต้นทุนค่าเดินทาง]]+Table1[[#This Row],[รวมต้นทุนค่าซ่อม]]+Table1[[#This Row],[รวมค่าเสื่อม]]</f>
        <v>2942.5389919714544</v>
      </c>
      <c r="AU598" s="1">
        <f t="shared" si="28"/>
        <v>4428.3346813776061</v>
      </c>
      <c r="AV598" s="1" t="str" cm="1">
        <f t="array" ref="AV598">IF(AC598&lt;4, "เก็บ", IF(OR(AT598 &lt; PERCENTILE(IF($AC$2:$AC$5092=AC598, $AT$2:$AT$5092), 0.25) - 1.5 * (PERCENTILE(IF($AC$2:$AC$5092=AC598, $AT$2:$AT$5092), 0.75) - PERCENTILE(IF($AC$2:$AC$5092=AC598, $AT$2:$AT$5092), 0.25)), AT598 &gt; PERCENTILE(IF($AC$2:$AC$5092=AC598, $AT$2:$AT$5092), 0.75) + 1.5 * (PERCENTILE(IF($AC$2:$AC$5092=AC598, $AT$2:$AT$5092), 0.75) - PERCENTILE(IF($AC$2:$AC$5092=AC598, $AT$2:$AT$5092), 0.25))), "ตัด", "เก็บ"))</f>
        <v>เก็บ</v>
      </c>
      <c r="AW598" s="1">
        <f t="shared" si="29"/>
        <v>3873.7679454274344</v>
      </c>
      <c r="AX598" s="1">
        <v>2781.4385174989698</v>
      </c>
      <c r="AY598" s="1">
        <v>1525.4237288135594</v>
      </c>
    </row>
    <row r="599" spans="1:51" x14ac:dyDescent="0.2">
      <c r="A599" s="3">
        <v>45435</v>
      </c>
      <c r="B599">
        <v>45435</v>
      </c>
      <c r="C599" t="s">
        <v>2101</v>
      </c>
      <c r="D599" t="s">
        <v>66</v>
      </c>
      <c r="E599" t="s">
        <v>67</v>
      </c>
      <c r="F599" t="s">
        <v>539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422</v>
      </c>
      <c r="P599" t="s">
        <v>2102</v>
      </c>
      <c r="Q599" s="2">
        <v>45435</v>
      </c>
      <c r="R599" t="s">
        <v>55</v>
      </c>
      <c r="S599">
        <v>0</v>
      </c>
      <c r="T599" t="s">
        <v>114</v>
      </c>
      <c r="U599" t="s">
        <v>254</v>
      </c>
      <c r="V599" s="1">
        <v>0</v>
      </c>
      <c r="W599" s="1">
        <v>0</v>
      </c>
      <c r="X599" s="1">
        <v>422</v>
      </c>
      <c r="Y599" t="s">
        <v>101</v>
      </c>
      <c r="Z599" t="s">
        <v>254</v>
      </c>
      <c r="AA599" t="s">
        <v>2103</v>
      </c>
      <c r="AB599" s="1">
        <v>0</v>
      </c>
      <c r="AC599" s="4">
        <f>IF(ISNUMBER(MATCH(AD599, $AD$2:AD598, 0)), INDEX($AC$2:AC598, MATCH(AD599, $AD$2:AD598, 0)), MAX($AC$2:AC598)+1)</f>
        <v>54</v>
      </c>
      <c r="AD599" t="str">
        <f t="shared" si="30"/>
        <v>แม่สาย-ลำปาง</v>
      </c>
      <c r="AE599" t="s">
        <v>55</v>
      </c>
      <c r="AF599" s="1">
        <v>0</v>
      </c>
      <c r="AG599" s="1">
        <v>0</v>
      </c>
      <c r="AH599" s="1">
        <v>0</v>
      </c>
      <c r="AI599" t="s">
        <v>2104</v>
      </c>
      <c r="AJ599" s="1">
        <v>1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422</v>
      </c>
      <c r="AS599" s="1">
        <v>24.074999999999999</v>
      </c>
      <c r="AT599" s="1">
        <f>Table1[[#This Row],[รวมต้นทุนค่าเดินทาง]]+Table1[[#This Row],[รวมต้นทุนค่าซ่อม]]+Table1[[#This Row],[รวมค่าเสื่อม]]</f>
        <v>791.16702453987727</v>
      </c>
      <c r="AU599" s="1">
        <f t="shared" si="28"/>
        <v>4347.8986657394307</v>
      </c>
      <c r="AV599" s="1" t="str" cm="1">
        <f t="array" ref="AV599">IF(AC599&lt;4, "เก็บ", IF(OR(AT599 &lt; PERCENTILE(IF($AC$2:$AC$5092=AC599, $AT$2:$AT$5092), 0.25) - 1.5 * (PERCENTILE(IF($AC$2:$AC$5092=AC599, $AT$2:$AT$5092), 0.75) - PERCENTILE(IF($AC$2:$AC$5092=AC599, $AT$2:$AT$5092), 0.25)), AT599 &gt; PERCENTILE(IF($AC$2:$AC$5092=AC599, $AT$2:$AT$5092), 0.75) + 1.5 * (PERCENTILE(IF($AC$2:$AC$5092=AC599, $AT$2:$AT$5092), 0.75) - PERCENTILE(IF($AC$2:$AC$5092=AC599, $AT$2:$AT$5092), 0.25))), "ตัด", "เก็บ"))</f>
        <v>ตัด</v>
      </c>
      <c r="AW599" s="1">
        <f t="shared" si="29"/>
        <v>4438.7787792088429</v>
      </c>
      <c r="AX599" s="1">
        <v>3942.6502052729861</v>
      </c>
      <c r="AY599" s="1">
        <v>345.09202453987729</v>
      </c>
    </row>
    <row r="600" spans="1:51" x14ac:dyDescent="0.2">
      <c r="A600" s="3">
        <v>45435</v>
      </c>
      <c r="B600">
        <v>45435</v>
      </c>
      <c r="C600" t="s">
        <v>2105</v>
      </c>
      <c r="D600" t="s">
        <v>66</v>
      </c>
      <c r="E600" t="s">
        <v>148</v>
      </c>
      <c r="F600" t="s">
        <v>149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1883</v>
      </c>
      <c r="O600" s="1">
        <v>2240</v>
      </c>
      <c r="P600" t="s">
        <v>2106</v>
      </c>
      <c r="Q600" s="2">
        <v>45435</v>
      </c>
      <c r="R600" t="s">
        <v>55</v>
      </c>
      <c r="S600">
        <v>0</v>
      </c>
      <c r="T600" t="s">
        <v>114</v>
      </c>
      <c r="U600" t="s">
        <v>254</v>
      </c>
      <c r="V600" s="1">
        <v>0</v>
      </c>
      <c r="W600" s="1">
        <v>0</v>
      </c>
      <c r="X600" s="1">
        <v>357</v>
      </c>
      <c r="Y600" t="s">
        <v>87</v>
      </c>
      <c r="Z600" t="s">
        <v>254</v>
      </c>
      <c r="AA600" t="s">
        <v>2107</v>
      </c>
      <c r="AB600" s="1">
        <v>0</v>
      </c>
      <c r="AC600" s="4">
        <f>IF(ISNUMBER(MATCH(AD600, $AD$2:AD599, 0)), INDEX($AC$2:AC599, MATCH(AD600, $AD$2:AD599, 0)), MAX($AC$2:AC599)+1)</f>
        <v>54</v>
      </c>
      <c r="AD600" t="str">
        <f t="shared" si="30"/>
        <v>แม่สาย-ลำปาง</v>
      </c>
      <c r="AE600" t="s">
        <v>55</v>
      </c>
      <c r="AF600" s="1">
        <v>0</v>
      </c>
      <c r="AG600" s="1">
        <v>0</v>
      </c>
      <c r="AH600" s="1">
        <v>0</v>
      </c>
      <c r="AI600" t="s">
        <v>2108</v>
      </c>
      <c r="AJ600" s="1">
        <v>1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2240</v>
      </c>
      <c r="AS600" s="1">
        <v>1148.258823529412</v>
      </c>
      <c r="AT600" s="1">
        <f>Table1[[#This Row],[รวมต้นทุนค่าเดินทาง]]+Table1[[#This Row],[รวมต้นทุนค่าซ่อม]]+Table1[[#This Row],[รวมค่าเสื่อม]]</f>
        <v>4607.0088235294115</v>
      </c>
      <c r="AU600" s="1">
        <f t="shared" si="28"/>
        <v>4347.8986657394307</v>
      </c>
      <c r="AV600" s="1" t="str" cm="1">
        <f t="array" ref="AV600">IF(AC600&lt;4, "เก็บ", IF(OR(AT600 &lt; PERCENTILE(IF($AC$2:$AC$5092=AC600, $AT$2:$AT$5092), 0.25) - 1.5 * (PERCENTILE(IF($AC$2:$AC$5092=AC600, $AT$2:$AT$5092), 0.75) - PERCENTILE(IF($AC$2:$AC$5092=AC600, $AT$2:$AT$5092), 0.25)), AT600 &gt; PERCENTILE(IF($AC$2:$AC$5092=AC600, $AT$2:$AT$5092), 0.75) + 1.5 * (PERCENTILE(IF($AC$2:$AC$5092=AC600, $AT$2:$AT$5092), 0.75) - PERCENTILE(IF($AC$2:$AC$5092=AC600, $AT$2:$AT$5092), 0.25))), "ตัด", "เก็บ"))</f>
        <v>เก็บ</v>
      </c>
      <c r="AW600" s="1">
        <f t="shared" si="29"/>
        <v>4438.7787792088429</v>
      </c>
      <c r="AX600" s="1">
        <v>3942.6502052729861</v>
      </c>
      <c r="AY600" s="1">
        <v>1218.75</v>
      </c>
    </row>
    <row r="601" spans="1:51" x14ac:dyDescent="0.2">
      <c r="A601" s="3">
        <v>45436</v>
      </c>
      <c r="B601">
        <v>45436</v>
      </c>
      <c r="C601" t="s">
        <v>2109</v>
      </c>
      <c r="D601" t="s">
        <v>66</v>
      </c>
      <c r="E601" t="s">
        <v>184</v>
      </c>
      <c r="F601" t="s">
        <v>1384</v>
      </c>
      <c r="G601" s="1">
        <v>2000</v>
      </c>
      <c r="H601" s="1">
        <v>5273</v>
      </c>
      <c r="I601" s="1">
        <v>1300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3300</v>
      </c>
      <c r="P601" t="s">
        <v>2110</v>
      </c>
      <c r="Q601" s="2">
        <v>45436</v>
      </c>
      <c r="R601" t="s">
        <v>55</v>
      </c>
      <c r="S601">
        <v>0</v>
      </c>
      <c r="T601" t="s">
        <v>71</v>
      </c>
      <c r="U601" t="s">
        <v>57</v>
      </c>
      <c r="V601" s="1">
        <v>3896</v>
      </c>
      <c r="W601" s="1">
        <v>1355</v>
      </c>
      <c r="X601" s="1">
        <v>0</v>
      </c>
      <c r="Y601" t="s">
        <v>71</v>
      </c>
      <c r="Z601" t="s">
        <v>57</v>
      </c>
      <c r="AA601" t="s">
        <v>58</v>
      </c>
      <c r="AB601" s="1">
        <v>0</v>
      </c>
      <c r="AC601" s="4">
        <f>IF(ISNUMBER(MATCH(AD601, $AD$2:AD600, 0)), INDEX($AC$2:AC600, MATCH(AD601, $AD$2:AD600, 0)), MAX($AC$2:AC600)+1)</f>
        <v>10</v>
      </c>
      <c r="AD601" t="str">
        <f t="shared" si="30"/>
        <v>เชียงใหม่-กองลอย</v>
      </c>
      <c r="AE601" t="s">
        <v>55</v>
      </c>
      <c r="AF601" s="1">
        <v>0</v>
      </c>
      <c r="AG601" s="1">
        <v>0</v>
      </c>
      <c r="AH601" s="1">
        <v>0</v>
      </c>
      <c r="AI601" t="s">
        <v>2111</v>
      </c>
      <c r="AJ601" s="1">
        <v>1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13824</v>
      </c>
      <c r="AS601" s="1">
        <v>89.411111111111111</v>
      </c>
      <c r="AT601" s="1">
        <f>Table1[[#This Row],[รวมต้นทุนค่าเดินทาง]]+Table1[[#This Row],[รวมต้นทุนค่าซ่อม]]+Table1[[#This Row],[รวมค่าเสื่อม]]</f>
        <v>15290.962131519274</v>
      </c>
      <c r="AU601" s="1">
        <f t="shared" si="28"/>
        <v>14957.32855761775</v>
      </c>
      <c r="AV601" s="1" t="str" cm="1">
        <f t="array" ref="AV601">IF(AC601&lt;4, "เก็บ", IF(OR(AT601 &lt; PERCENTILE(IF($AC$2:$AC$5092=AC601, $AT$2:$AT$5092), 0.25) - 1.5 * (PERCENTILE(IF($AC$2:$AC$5092=AC601, $AT$2:$AT$5092), 0.75) - PERCENTILE(IF($AC$2:$AC$5092=AC601, $AT$2:$AT$5092), 0.25)), AT601 &gt; PERCENTILE(IF($AC$2:$AC$5092=AC601, $AT$2:$AT$5092), 0.75) + 1.5 * (PERCENTILE(IF($AC$2:$AC$5092=AC601, $AT$2:$AT$5092), 0.75) - PERCENTILE(IF($AC$2:$AC$5092=AC601, $AT$2:$AT$5092), 0.25))), "ตัด", "เก็บ"))</f>
        <v>เก็บ</v>
      </c>
      <c r="AW601" s="1">
        <f t="shared" si="29"/>
        <v>14419.089162907676</v>
      </c>
      <c r="AX601" s="1">
        <v>15077.196593123563</v>
      </c>
      <c r="AY601" s="1">
        <v>1377.5510204081634</v>
      </c>
    </row>
    <row r="602" spans="1:51" x14ac:dyDescent="0.2">
      <c r="A602" s="3">
        <v>45436</v>
      </c>
      <c r="B602">
        <v>45436</v>
      </c>
      <c r="C602" t="s">
        <v>2112</v>
      </c>
      <c r="D602" t="s">
        <v>66</v>
      </c>
      <c r="E602" t="s">
        <v>124</v>
      </c>
      <c r="F602" t="s">
        <v>224</v>
      </c>
      <c r="G602" s="1">
        <v>0</v>
      </c>
      <c r="H602" s="1">
        <v>0</v>
      </c>
      <c r="I602" s="1">
        <v>500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500</v>
      </c>
      <c r="P602" t="s">
        <v>2113</v>
      </c>
      <c r="Q602" s="2">
        <v>45436</v>
      </c>
      <c r="R602" t="s">
        <v>70</v>
      </c>
      <c r="S602">
        <v>0</v>
      </c>
      <c r="T602" t="s">
        <v>71</v>
      </c>
      <c r="U602" t="s">
        <v>161</v>
      </c>
      <c r="V602" s="1">
        <v>0</v>
      </c>
      <c r="W602" s="1">
        <v>0</v>
      </c>
      <c r="X602" s="1">
        <v>0</v>
      </c>
      <c r="AA602" t="s">
        <v>58</v>
      </c>
      <c r="AB602" s="1">
        <v>0</v>
      </c>
      <c r="AC602" s="4">
        <f>IF(ISNUMBER(MATCH(AD602, $AD$2:AD601, 0)), INDEX($AC$2:AC601, MATCH(AD602, $AD$2:AD601, 0)), MAX($AC$2:AC601)+1)</f>
        <v>9</v>
      </c>
      <c r="AD602" t="str">
        <f t="shared" si="30"/>
        <v>เชียงใหม่-พุทธมณฑลสาย 2</v>
      </c>
      <c r="AE602" t="s">
        <v>73</v>
      </c>
      <c r="AF602" s="1">
        <v>0</v>
      </c>
      <c r="AG602" s="1">
        <v>0</v>
      </c>
      <c r="AH602" s="1">
        <v>0</v>
      </c>
      <c r="AI602" t="s">
        <v>2114</v>
      </c>
      <c r="AJ602" s="1">
        <v>1</v>
      </c>
      <c r="AK602" s="1">
        <v>720</v>
      </c>
      <c r="AL602" s="1">
        <v>720</v>
      </c>
      <c r="AM602" s="1">
        <v>1</v>
      </c>
      <c r="AN602" s="1">
        <v>0</v>
      </c>
      <c r="AO602" s="1">
        <v>0</v>
      </c>
      <c r="AP602" s="1">
        <v>0</v>
      </c>
      <c r="AQ602" s="1">
        <v>0</v>
      </c>
      <c r="AR602" s="1">
        <v>500</v>
      </c>
      <c r="AS602" s="1">
        <v>575.31999999999994</v>
      </c>
      <c r="AT602" s="1">
        <f>Table1[[#This Row],[รวมต้นทุนค่าเดินทาง]]+Table1[[#This Row],[รวมต้นทุนค่าซ่อม]]+Table1[[#This Row],[รวมค่าเสื่อม]]</f>
        <v>2287.9513357746673</v>
      </c>
      <c r="AU602" s="1">
        <f t="shared" si="28"/>
        <v>4623.2312262414152</v>
      </c>
      <c r="AV602" s="1" t="str" cm="1">
        <f t="array" ref="AV602">IF(AC602&lt;4, "เก็บ", IF(OR(AT602 &lt; PERCENTILE(IF($AC$2:$AC$5092=AC602, $AT$2:$AT$5092), 0.25) - 1.5 * (PERCENTILE(IF($AC$2:$AC$5092=AC602, $AT$2:$AT$5092), 0.75) - PERCENTILE(IF($AC$2:$AC$5092=AC602, $AT$2:$AT$5092), 0.25)), AT602 &gt; PERCENTILE(IF($AC$2:$AC$5092=AC602, $AT$2:$AT$5092), 0.75) + 1.5 * (PERCENTILE(IF($AC$2:$AC$5092=AC602, $AT$2:$AT$5092), 0.75) - PERCENTILE(IF($AC$2:$AC$5092=AC602, $AT$2:$AT$5092), 0.25))), "ตัด", "เก็บ"))</f>
        <v>เก็บ</v>
      </c>
      <c r="AW602" s="1">
        <f t="shared" si="29"/>
        <v>4005.4952465164292</v>
      </c>
      <c r="AX602" s="1">
        <v>2577.9546108768855</v>
      </c>
      <c r="AY602" s="1">
        <v>1212.6313357746671</v>
      </c>
    </row>
    <row r="603" spans="1:51" x14ac:dyDescent="0.2">
      <c r="A603" s="3">
        <v>45436</v>
      </c>
      <c r="B603">
        <v>45436</v>
      </c>
      <c r="C603" t="s">
        <v>2115</v>
      </c>
      <c r="D603" t="s">
        <v>51</v>
      </c>
      <c r="E603" t="s">
        <v>61</v>
      </c>
      <c r="F603" t="s">
        <v>1616</v>
      </c>
      <c r="G603" s="1">
        <v>2700</v>
      </c>
      <c r="H603" s="1">
        <v>4393</v>
      </c>
      <c r="I603" s="1">
        <v>1900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4600</v>
      </c>
      <c r="P603" t="s">
        <v>2116</v>
      </c>
      <c r="Q603" s="2">
        <v>45437</v>
      </c>
      <c r="R603" t="s">
        <v>55</v>
      </c>
      <c r="S603">
        <v>0</v>
      </c>
      <c r="T603" t="s">
        <v>56</v>
      </c>
      <c r="U603" t="s">
        <v>57</v>
      </c>
      <c r="V603" s="1">
        <v>2500</v>
      </c>
      <c r="W603" s="1">
        <v>0</v>
      </c>
      <c r="X603" s="1">
        <v>0</v>
      </c>
      <c r="AA603" t="s">
        <v>58</v>
      </c>
      <c r="AB603" s="1">
        <v>0</v>
      </c>
      <c r="AC603" s="4">
        <f>IF(ISNUMBER(MATCH(AD603, $AD$2:AD602, 0)), INDEX($AC$2:AC602, MATCH(AD603, $AD$2:AD602, 0)), MAX($AC$2:AC602)+1)</f>
        <v>1</v>
      </c>
      <c r="AD603" t="str">
        <f t="shared" si="30"/>
        <v>ท่าลี่-กองลอย</v>
      </c>
      <c r="AE603" t="s">
        <v>55</v>
      </c>
      <c r="AF603" s="1">
        <v>0</v>
      </c>
      <c r="AG603" s="1">
        <v>0</v>
      </c>
      <c r="AH603" s="1">
        <v>0</v>
      </c>
      <c r="AI603" t="s">
        <v>2117</v>
      </c>
      <c r="AJ603" s="1">
        <v>1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11493</v>
      </c>
      <c r="AS603" s="1">
        <v>0</v>
      </c>
      <c r="AT603" s="1">
        <f>Table1[[#This Row],[รวมต้นทุนค่าเดินทาง]]+Table1[[#This Row],[รวมต้นทุนค่าซ่อม]]+Table1[[#This Row],[รวมค่าเสื่อม]]</f>
        <v>13779.585365853658</v>
      </c>
      <c r="AU603" s="1">
        <f t="shared" si="28"/>
        <v>13953.293816562818</v>
      </c>
      <c r="AV603" s="1" t="str" cm="1">
        <f t="array" ref="AV603">IF(AC603&lt;4, "เก็บ", IF(OR(AT603 &lt; PERCENTILE(IF($AC$2:$AC$5092=AC603, $AT$2:$AT$5092), 0.25) - 1.5 * (PERCENTILE(IF($AC$2:$AC$5092=AC603, $AT$2:$AT$5092), 0.75) - PERCENTILE(IF($AC$2:$AC$5092=AC603, $AT$2:$AT$5092), 0.25)), AT603 &gt; PERCENTILE(IF($AC$2:$AC$5092=AC603, $AT$2:$AT$5092), 0.75) + 1.5 * (PERCENTILE(IF($AC$2:$AC$5092=AC603, $AT$2:$AT$5092), 0.75) - PERCENTILE(IF($AC$2:$AC$5092=AC603, $AT$2:$AT$5092), 0.25))), "ตัด", "เก็บ"))</f>
        <v>เก็บ</v>
      </c>
      <c r="AW603" s="1">
        <f t="shared" si="29"/>
        <v>13953.293816562818</v>
      </c>
      <c r="AX603" s="1">
        <v>14426.372718098486</v>
      </c>
      <c r="AY603" s="1">
        <v>2286.5853658536585</v>
      </c>
    </row>
    <row r="604" spans="1:51" x14ac:dyDescent="0.2">
      <c r="A604" s="3">
        <v>45436</v>
      </c>
      <c r="B604">
        <v>45436</v>
      </c>
      <c r="C604" t="s">
        <v>2118</v>
      </c>
      <c r="D604" t="s">
        <v>66</v>
      </c>
      <c r="E604" t="s">
        <v>67</v>
      </c>
      <c r="F604" t="s">
        <v>435</v>
      </c>
      <c r="G604" s="1">
        <v>0</v>
      </c>
      <c r="H604" s="1">
        <v>0</v>
      </c>
      <c r="I604" s="1">
        <v>400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400</v>
      </c>
      <c r="P604" t="s">
        <v>2119</v>
      </c>
      <c r="Q604" s="2">
        <v>45436</v>
      </c>
      <c r="R604" t="s">
        <v>70</v>
      </c>
      <c r="S604">
        <v>0</v>
      </c>
      <c r="T604" t="s">
        <v>88</v>
      </c>
      <c r="U604" t="s">
        <v>93</v>
      </c>
      <c r="V604" s="1">
        <v>779</v>
      </c>
      <c r="W604" s="1">
        <v>0</v>
      </c>
      <c r="X604" s="1">
        <v>0</v>
      </c>
      <c r="AA604" t="s">
        <v>58</v>
      </c>
      <c r="AB604" s="1">
        <v>0</v>
      </c>
      <c r="AC604" s="4">
        <f>IF(ISNUMBER(MATCH(AD604, $AD$2:AD603, 0)), INDEX($AC$2:AC603, MATCH(AD604, $AD$2:AD603, 0)), MAX($AC$2:AC603)+1)</f>
        <v>51</v>
      </c>
      <c r="AD604" t="str">
        <f t="shared" si="30"/>
        <v>แพร่-ตลาดไท</v>
      </c>
      <c r="AE604" t="s">
        <v>73</v>
      </c>
      <c r="AF604" s="1">
        <v>0</v>
      </c>
      <c r="AG604" s="1">
        <v>0</v>
      </c>
      <c r="AH604" s="1">
        <v>0</v>
      </c>
      <c r="AI604" t="s">
        <v>2120</v>
      </c>
      <c r="AJ604" s="1">
        <v>1</v>
      </c>
      <c r="AK604" s="1">
        <v>572</v>
      </c>
      <c r="AL604" s="1">
        <v>572</v>
      </c>
      <c r="AM604" s="1">
        <v>1</v>
      </c>
      <c r="AN604" s="1">
        <v>0</v>
      </c>
      <c r="AO604" s="1">
        <v>0</v>
      </c>
      <c r="AP604" s="1">
        <v>0</v>
      </c>
      <c r="AQ604" s="1">
        <v>0</v>
      </c>
      <c r="AR604" s="1">
        <v>1179</v>
      </c>
      <c r="AS604" s="1">
        <v>0</v>
      </c>
      <c r="AT604" s="1">
        <f>Table1[[#This Row],[รวมต้นทุนค่าเดินทาง]]+Table1[[#This Row],[รวมต้นทุนค่าซ่อม]]+Table1[[#This Row],[รวมค่าเสื่อม]]</f>
        <v>2988.3330849478389</v>
      </c>
      <c r="AU604" s="1">
        <f t="shared" si="28"/>
        <v>4737.6107634746759</v>
      </c>
      <c r="AV604" s="1" t="str" cm="1">
        <f t="array" ref="AV604">IF(AC604&lt;4, "เก็บ", IF(OR(AT604 &lt; PERCENTILE(IF($AC$2:$AC$5092=AC604, $AT$2:$AT$5092), 0.25) - 1.5 * (PERCENTILE(IF($AC$2:$AC$5092=AC604, $AT$2:$AT$5092), 0.75) - PERCENTILE(IF($AC$2:$AC$5092=AC604, $AT$2:$AT$5092), 0.25)), AT604 &gt; PERCENTILE(IF($AC$2:$AC$5092=AC604, $AT$2:$AT$5092), 0.75) + 1.5 * (PERCENTILE(IF($AC$2:$AC$5092=AC604, $AT$2:$AT$5092), 0.75) - PERCENTILE(IF($AC$2:$AC$5092=AC604, $AT$2:$AT$5092), 0.25))), "ตัด", "เก็บ"))</f>
        <v>เก็บ</v>
      </c>
      <c r="AW604" s="1">
        <f t="shared" si="29"/>
        <v>4487.1668970521196</v>
      </c>
      <c r="AX604" s="1">
        <v>3014.4338711558335</v>
      </c>
      <c r="AY604" s="1">
        <v>1809.3330849478389</v>
      </c>
    </row>
    <row r="605" spans="1:51" x14ac:dyDescent="0.2">
      <c r="A605" s="3">
        <v>45436</v>
      </c>
      <c r="B605">
        <v>45436</v>
      </c>
      <c r="C605" t="s">
        <v>2121</v>
      </c>
      <c r="D605" t="s">
        <v>66</v>
      </c>
      <c r="E605" t="s">
        <v>84</v>
      </c>
      <c r="F605" t="s">
        <v>633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t="s">
        <v>2122</v>
      </c>
      <c r="Q605" s="2">
        <v>45436</v>
      </c>
      <c r="R605" t="s">
        <v>55</v>
      </c>
      <c r="S605">
        <v>0</v>
      </c>
      <c r="T605" t="s">
        <v>87</v>
      </c>
      <c r="U605" t="s">
        <v>71</v>
      </c>
      <c r="V605" s="1">
        <v>0</v>
      </c>
      <c r="W605" s="1">
        <v>1201</v>
      </c>
      <c r="X605" s="1">
        <v>0</v>
      </c>
      <c r="Y605" t="s">
        <v>87</v>
      </c>
      <c r="Z605" t="s">
        <v>71</v>
      </c>
      <c r="AA605" t="s">
        <v>2123</v>
      </c>
      <c r="AB605" s="1">
        <v>0</v>
      </c>
      <c r="AC605" s="4">
        <f>IF(ISNUMBER(MATCH(AD605, $AD$2:AD604, 0)), INDEX($AC$2:AC604, MATCH(AD605, $AD$2:AD604, 0)), MAX($AC$2:AC604)+1)</f>
        <v>6</v>
      </c>
      <c r="AD605" t="str">
        <f t="shared" si="30"/>
        <v>เชียงราย-เชียงใหม่</v>
      </c>
      <c r="AE605" t="s">
        <v>55</v>
      </c>
      <c r="AF605" s="1">
        <v>0</v>
      </c>
      <c r="AG605" s="1">
        <v>0</v>
      </c>
      <c r="AH605" s="1">
        <v>0</v>
      </c>
      <c r="AI605" t="s">
        <v>2124</v>
      </c>
      <c r="AJ605" s="1">
        <v>1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1201</v>
      </c>
      <c r="AS605" s="1">
        <v>152.5661111111111</v>
      </c>
      <c r="AT605" s="1">
        <f>Table1[[#This Row],[รวมต้นทุนค่าเดินทาง]]+Table1[[#This Row],[รวมต้นทุนค่าซ่อม]]+Table1[[#This Row],[รวมค่าเสื่อม]]</f>
        <v>2846.9289429695182</v>
      </c>
      <c r="AU605" s="1">
        <f t="shared" si="28"/>
        <v>4428.3346813776061</v>
      </c>
      <c r="AV605" s="1" t="str" cm="1">
        <f t="array" ref="AV605">IF(AC605&lt;4, "เก็บ", IF(OR(AT605 &lt; PERCENTILE(IF($AC$2:$AC$5092=AC605, $AT$2:$AT$5092), 0.25) - 1.5 * (PERCENTILE(IF($AC$2:$AC$5092=AC605, $AT$2:$AT$5092), 0.75) - PERCENTILE(IF($AC$2:$AC$5092=AC605, $AT$2:$AT$5092), 0.25)), AT605 &gt; PERCENTILE(IF($AC$2:$AC$5092=AC605, $AT$2:$AT$5092), 0.75) + 1.5 * (PERCENTILE(IF($AC$2:$AC$5092=AC605, $AT$2:$AT$5092), 0.75) - PERCENTILE(IF($AC$2:$AC$5092=AC605, $AT$2:$AT$5092), 0.25))), "ตัด", "เก็บ"))</f>
        <v>เก็บ</v>
      </c>
      <c r="AW605" s="1">
        <f t="shared" si="29"/>
        <v>3873.7679454274344</v>
      </c>
      <c r="AX605" s="1">
        <v>2781.4385174989698</v>
      </c>
      <c r="AY605" s="1">
        <v>1493.3628318584072</v>
      </c>
    </row>
    <row r="606" spans="1:51" x14ac:dyDescent="0.2">
      <c r="A606" s="3">
        <v>45437</v>
      </c>
      <c r="B606">
        <v>45437</v>
      </c>
      <c r="C606" t="s">
        <v>2125</v>
      </c>
      <c r="D606" t="s">
        <v>51</v>
      </c>
      <c r="E606" t="s">
        <v>61</v>
      </c>
      <c r="F606" t="s">
        <v>80</v>
      </c>
      <c r="G606" s="1">
        <v>2700</v>
      </c>
      <c r="H606" s="1">
        <v>4484</v>
      </c>
      <c r="I606" s="1">
        <v>1900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4600</v>
      </c>
      <c r="P606" t="s">
        <v>2126</v>
      </c>
      <c r="Q606" s="2">
        <v>45438</v>
      </c>
      <c r="R606" t="s">
        <v>55</v>
      </c>
      <c r="S606">
        <v>0</v>
      </c>
      <c r="T606" t="s">
        <v>71</v>
      </c>
      <c r="U606" t="s">
        <v>57</v>
      </c>
      <c r="V606" s="1">
        <v>2500</v>
      </c>
      <c r="W606" s="1">
        <v>0</v>
      </c>
      <c r="X606" s="1">
        <v>0</v>
      </c>
      <c r="AA606" t="s">
        <v>58</v>
      </c>
      <c r="AB606" s="1">
        <v>0</v>
      </c>
      <c r="AC606" s="4">
        <f>IF(ISNUMBER(MATCH(AD606, $AD$2:AD605, 0)), INDEX($AC$2:AC605, MATCH(AD606, $AD$2:AD605, 0)), MAX($AC$2:AC605)+1)</f>
        <v>10</v>
      </c>
      <c r="AD606" t="str">
        <f t="shared" si="30"/>
        <v>เชียงใหม่-กองลอย</v>
      </c>
      <c r="AE606" t="s">
        <v>55</v>
      </c>
      <c r="AF606" s="1">
        <v>0</v>
      </c>
      <c r="AG606" s="1">
        <v>0</v>
      </c>
      <c r="AH606" s="1">
        <v>0</v>
      </c>
      <c r="AI606" t="s">
        <v>2127</v>
      </c>
      <c r="AJ606" s="1">
        <v>1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11584</v>
      </c>
      <c r="AS606" s="1">
        <v>17.12</v>
      </c>
      <c r="AT606" s="1">
        <f>Table1[[#This Row],[รวมต้นทุนค่าเดินทาง]]+Table1[[#This Row],[รวมต้นทุนค่าซ่อม]]+Table1[[#This Row],[รวมค่าเสื่อม]]</f>
        <v>13245.856842105264</v>
      </c>
      <c r="AU606" s="1">
        <f t="shared" si="28"/>
        <v>14957.32855761775</v>
      </c>
      <c r="AV606" s="1" t="str" cm="1">
        <f t="array" ref="AV606">IF(AC606&lt;4, "เก็บ", IF(OR(AT606 &lt; PERCENTILE(IF($AC$2:$AC$5092=AC606, $AT$2:$AT$5092), 0.25) - 1.5 * (PERCENTILE(IF($AC$2:$AC$5092=AC606, $AT$2:$AT$5092), 0.75) - PERCENTILE(IF($AC$2:$AC$5092=AC606, $AT$2:$AT$5092), 0.25)), AT606 &gt; PERCENTILE(IF($AC$2:$AC$5092=AC606, $AT$2:$AT$5092), 0.75) + 1.5 * (PERCENTILE(IF($AC$2:$AC$5092=AC606, $AT$2:$AT$5092), 0.75) - PERCENTILE(IF($AC$2:$AC$5092=AC606, $AT$2:$AT$5092), 0.25))), "ตัด", "เก็บ"))</f>
        <v>เก็บ</v>
      </c>
      <c r="AW606" s="1">
        <f t="shared" si="29"/>
        <v>14419.089162907676</v>
      </c>
      <c r="AX606" s="1">
        <v>15077.196593123563</v>
      </c>
      <c r="AY606" s="1">
        <v>1644.7368421052631</v>
      </c>
    </row>
    <row r="607" spans="1:51" x14ac:dyDescent="0.2">
      <c r="A607" s="3">
        <v>45437</v>
      </c>
      <c r="B607">
        <v>45437</v>
      </c>
      <c r="C607" t="s">
        <v>2128</v>
      </c>
      <c r="D607" t="s">
        <v>51</v>
      </c>
      <c r="E607" t="s">
        <v>61</v>
      </c>
      <c r="F607" t="s">
        <v>367</v>
      </c>
      <c r="G607" s="1">
        <v>2700</v>
      </c>
      <c r="H607" s="1">
        <v>4484</v>
      </c>
      <c r="I607" s="1">
        <v>1900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4600</v>
      </c>
      <c r="P607" t="s">
        <v>2129</v>
      </c>
      <c r="Q607" s="2">
        <v>45438</v>
      </c>
      <c r="R607" t="s">
        <v>55</v>
      </c>
      <c r="S607">
        <v>0</v>
      </c>
      <c r="T607" t="s">
        <v>71</v>
      </c>
      <c r="U607" t="s">
        <v>57</v>
      </c>
      <c r="V607" s="1">
        <v>2500</v>
      </c>
      <c r="W607" s="1">
        <v>0</v>
      </c>
      <c r="X607" s="1">
        <v>0</v>
      </c>
      <c r="AA607" t="s">
        <v>58</v>
      </c>
      <c r="AB607" s="1">
        <v>0</v>
      </c>
      <c r="AC607" s="4">
        <f>IF(ISNUMBER(MATCH(AD607, $AD$2:AD606, 0)), INDEX($AC$2:AC606, MATCH(AD607, $AD$2:AD606, 0)), MAX($AC$2:AC606)+1)</f>
        <v>10</v>
      </c>
      <c r="AD607" t="str">
        <f t="shared" si="30"/>
        <v>เชียงใหม่-กองลอย</v>
      </c>
      <c r="AE607" t="s">
        <v>55</v>
      </c>
      <c r="AF607" s="1">
        <v>0</v>
      </c>
      <c r="AG607" s="1">
        <v>0</v>
      </c>
      <c r="AH607" s="1">
        <v>0</v>
      </c>
      <c r="AI607" t="s">
        <v>2130</v>
      </c>
      <c r="AJ607" s="1">
        <v>1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11584</v>
      </c>
      <c r="AS607" s="1">
        <v>14.266666666666669</v>
      </c>
      <c r="AT607" s="1">
        <f>Table1[[#This Row],[รวมต้นทุนค่าเดินทาง]]+Table1[[#This Row],[รวมต้นทุนค่าซ่อม]]+Table1[[#This Row],[รวมค่าเสื่อม]]</f>
        <v>13110.363440860216</v>
      </c>
      <c r="AU607" s="1">
        <f t="shared" si="28"/>
        <v>14957.32855761775</v>
      </c>
      <c r="AV607" s="1" t="str" cm="1">
        <f t="array" ref="AV607">IF(AC607&lt;4, "เก็บ", IF(OR(AT607 &lt; PERCENTILE(IF($AC$2:$AC$5092=AC607, $AT$2:$AT$5092), 0.25) - 1.5 * (PERCENTILE(IF($AC$2:$AC$5092=AC607, $AT$2:$AT$5092), 0.75) - PERCENTILE(IF($AC$2:$AC$5092=AC607, $AT$2:$AT$5092), 0.25)), AT607 &gt; PERCENTILE(IF($AC$2:$AC$5092=AC607, $AT$2:$AT$5092), 0.75) + 1.5 * (PERCENTILE(IF($AC$2:$AC$5092=AC607, $AT$2:$AT$5092), 0.75) - PERCENTILE(IF($AC$2:$AC$5092=AC607, $AT$2:$AT$5092), 0.25))), "ตัด", "เก็บ"))</f>
        <v>เก็บ</v>
      </c>
      <c r="AW607" s="1">
        <f t="shared" si="29"/>
        <v>14419.089162907676</v>
      </c>
      <c r="AX607" s="1">
        <v>15077.196593123563</v>
      </c>
      <c r="AY607" s="1">
        <v>1512.0967741935483</v>
      </c>
    </row>
    <row r="608" spans="1:51" x14ac:dyDescent="0.2">
      <c r="A608" s="3">
        <v>45437</v>
      </c>
      <c r="B608">
        <v>45437</v>
      </c>
      <c r="C608" t="s">
        <v>2131</v>
      </c>
      <c r="D608" t="s">
        <v>66</v>
      </c>
      <c r="E608" t="s">
        <v>129</v>
      </c>
      <c r="F608" t="s">
        <v>669</v>
      </c>
      <c r="G608" s="1">
        <v>0</v>
      </c>
      <c r="H608" s="1">
        <v>0</v>
      </c>
      <c r="I608" s="1">
        <v>500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500</v>
      </c>
      <c r="P608" t="s">
        <v>2132</v>
      </c>
      <c r="Q608" s="2">
        <v>45437</v>
      </c>
      <c r="R608" t="s">
        <v>70</v>
      </c>
      <c r="S608">
        <v>0</v>
      </c>
      <c r="T608" t="s">
        <v>71</v>
      </c>
      <c r="U608" t="s">
        <v>161</v>
      </c>
      <c r="V608" s="1">
        <v>0</v>
      </c>
      <c r="W608" s="1">
        <v>0</v>
      </c>
      <c r="X608" s="1">
        <v>0</v>
      </c>
      <c r="AA608" t="s">
        <v>58</v>
      </c>
      <c r="AB608" s="1">
        <v>0</v>
      </c>
      <c r="AC608" s="4">
        <f>IF(ISNUMBER(MATCH(AD608, $AD$2:AD607, 0)), INDEX($AC$2:AC607, MATCH(AD608, $AD$2:AD607, 0)), MAX($AC$2:AC607)+1)</f>
        <v>9</v>
      </c>
      <c r="AD608" t="str">
        <f t="shared" si="30"/>
        <v>เชียงใหม่-พุทธมณฑลสาย 2</v>
      </c>
      <c r="AE608" t="s">
        <v>73</v>
      </c>
      <c r="AF608" s="1">
        <v>0</v>
      </c>
      <c r="AG608" s="1">
        <v>0</v>
      </c>
      <c r="AH608" s="1">
        <v>0</v>
      </c>
      <c r="AI608" t="s">
        <v>2133</v>
      </c>
      <c r="AJ608" s="1">
        <v>1</v>
      </c>
      <c r="AK608" s="1">
        <v>720</v>
      </c>
      <c r="AL608" s="1">
        <v>720</v>
      </c>
      <c r="AM608" s="1">
        <v>1</v>
      </c>
      <c r="AN608" s="1">
        <v>0</v>
      </c>
      <c r="AO608" s="1">
        <v>0</v>
      </c>
      <c r="AP608" s="1">
        <v>0</v>
      </c>
      <c r="AQ608" s="1">
        <v>0</v>
      </c>
      <c r="AR608" s="1">
        <v>500</v>
      </c>
      <c r="AS608" s="1">
        <v>571.83555555555563</v>
      </c>
      <c r="AT608" s="1">
        <f>Table1[[#This Row],[รวมต้นทุนค่าเดินทาง]]+Table1[[#This Row],[รวมต้นทุนค่าซ่อม]]+Table1[[#This Row],[รวมค่าเสื่อม]]</f>
        <v>2247.4849995739605</v>
      </c>
      <c r="AU608" s="1">
        <f t="shared" si="28"/>
        <v>4623.2312262414152</v>
      </c>
      <c r="AV608" s="1" t="str" cm="1">
        <f t="array" ref="AV608">IF(AC608&lt;4, "เก็บ", IF(OR(AT608 &lt; PERCENTILE(IF($AC$2:$AC$5092=AC608, $AT$2:$AT$5092), 0.25) - 1.5 * (PERCENTILE(IF($AC$2:$AC$5092=AC608, $AT$2:$AT$5092), 0.75) - PERCENTILE(IF($AC$2:$AC$5092=AC608, $AT$2:$AT$5092), 0.25)), AT608 &gt; PERCENTILE(IF($AC$2:$AC$5092=AC608, $AT$2:$AT$5092), 0.75) + 1.5 * (PERCENTILE(IF($AC$2:$AC$5092=AC608, $AT$2:$AT$5092), 0.75) - PERCENTILE(IF($AC$2:$AC$5092=AC608, $AT$2:$AT$5092), 0.25))), "ตัด", "เก็บ"))</f>
        <v>เก็บ</v>
      </c>
      <c r="AW608" s="1">
        <f t="shared" si="29"/>
        <v>4005.4952465164292</v>
      </c>
      <c r="AX608" s="1">
        <v>2577.9546108768855</v>
      </c>
      <c r="AY608" s="1">
        <v>1175.6494440184049</v>
      </c>
    </row>
    <row r="609" spans="1:51" x14ac:dyDescent="0.2">
      <c r="A609" s="3">
        <v>45437</v>
      </c>
      <c r="B609">
        <v>45437</v>
      </c>
      <c r="C609" t="s">
        <v>2134</v>
      </c>
      <c r="D609" t="s">
        <v>66</v>
      </c>
      <c r="E609" t="s">
        <v>124</v>
      </c>
      <c r="F609" t="s">
        <v>600</v>
      </c>
      <c r="G609" s="1">
        <v>0</v>
      </c>
      <c r="H609" s="1">
        <v>0</v>
      </c>
      <c r="I609" s="1">
        <v>500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500</v>
      </c>
      <c r="P609" t="s">
        <v>2135</v>
      </c>
      <c r="Q609" s="2">
        <v>45437</v>
      </c>
      <c r="R609" t="s">
        <v>70</v>
      </c>
      <c r="S609">
        <v>0</v>
      </c>
      <c r="T609" t="s">
        <v>71</v>
      </c>
      <c r="U609" t="s">
        <v>72</v>
      </c>
      <c r="V609" s="1">
        <v>0</v>
      </c>
      <c r="W609" s="1">
        <v>0</v>
      </c>
      <c r="X609" s="1">
        <v>0</v>
      </c>
      <c r="AA609" t="s">
        <v>58</v>
      </c>
      <c r="AB609" s="1">
        <v>0</v>
      </c>
      <c r="AC609" s="4">
        <f>IF(ISNUMBER(MATCH(AD609, $AD$2:AD608, 0)), INDEX($AC$2:AC608, MATCH(AD609, $AD$2:AD608, 0)), MAX($AC$2:AC608)+1)</f>
        <v>2</v>
      </c>
      <c r="AD609" t="str">
        <f t="shared" si="30"/>
        <v>เชียงใหม่-พุทธมณฑลสาย 5</v>
      </c>
      <c r="AE609" t="s">
        <v>73</v>
      </c>
      <c r="AF609" s="1">
        <v>0</v>
      </c>
      <c r="AG609" s="1">
        <v>0</v>
      </c>
      <c r="AH609" s="1">
        <v>0</v>
      </c>
      <c r="AI609" t="s">
        <v>2136</v>
      </c>
      <c r="AJ609" s="1">
        <v>1</v>
      </c>
      <c r="AK609" s="1">
        <v>720</v>
      </c>
      <c r="AL609" s="1">
        <v>720</v>
      </c>
      <c r="AM609" s="1">
        <v>1</v>
      </c>
      <c r="AN609" s="1">
        <v>0</v>
      </c>
      <c r="AO609" s="1">
        <v>0</v>
      </c>
      <c r="AP609" s="1">
        <v>0</v>
      </c>
      <c r="AQ609" s="1">
        <v>0</v>
      </c>
      <c r="AR609" s="1">
        <v>500</v>
      </c>
      <c r="AS609" s="1">
        <v>156.0842857142857</v>
      </c>
      <c r="AT609" s="1">
        <f>Table1[[#This Row],[รวมต้นทุนค่าเดินทาง]]+Table1[[#This Row],[รวมต้นทุนค่าซ่อม]]+Table1[[#This Row],[รวมค่าเสื่อม]]</f>
        <v>1852.1690691278363</v>
      </c>
      <c r="AU609" s="1">
        <f t="shared" si="28"/>
        <v>5026.5629662053279</v>
      </c>
      <c r="AV609" s="1" t="str" cm="1">
        <f t="array" ref="AV609">IF(AC609&lt;4, "เก็บ", IF(OR(AT609 &lt; PERCENTILE(IF($AC$2:$AC$5092=AC609, $AT$2:$AT$5092), 0.25) - 1.5 * (PERCENTILE(IF($AC$2:$AC$5092=AC609, $AT$2:$AT$5092), 0.75) - PERCENTILE(IF($AC$2:$AC$5092=AC609, $AT$2:$AT$5092), 0.25)), AT609 &gt; PERCENTILE(IF($AC$2:$AC$5092=AC609, $AT$2:$AT$5092), 0.75) + 1.5 * (PERCENTILE(IF($AC$2:$AC$5092=AC609, $AT$2:$AT$5092), 0.75) - PERCENTILE(IF($AC$2:$AC$5092=AC609, $AT$2:$AT$5092), 0.25))), "ตัด", "เก็บ"))</f>
        <v>เก็บ</v>
      </c>
      <c r="AW609" s="1">
        <f t="shared" si="29"/>
        <v>5026.5629662053279</v>
      </c>
      <c r="AX609" s="1">
        <v>4064.5059139663294</v>
      </c>
      <c r="AY609" s="1">
        <v>1196.0847834135507</v>
      </c>
    </row>
    <row r="610" spans="1:51" x14ac:dyDescent="0.2">
      <c r="A610" s="3">
        <v>45437</v>
      </c>
      <c r="B610">
        <v>45437</v>
      </c>
      <c r="C610" t="s">
        <v>2137</v>
      </c>
      <c r="D610" t="s">
        <v>66</v>
      </c>
      <c r="E610" t="s">
        <v>124</v>
      </c>
      <c r="F610" t="s">
        <v>164</v>
      </c>
      <c r="G610" s="1">
        <v>0</v>
      </c>
      <c r="H610" s="1">
        <v>0</v>
      </c>
      <c r="I610" s="1">
        <v>400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400</v>
      </c>
      <c r="P610" t="s">
        <v>2138</v>
      </c>
      <c r="Q610" s="2">
        <v>45437</v>
      </c>
      <c r="R610" t="s">
        <v>70</v>
      </c>
      <c r="S610">
        <v>0</v>
      </c>
      <c r="T610" t="s">
        <v>71</v>
      </c>
      <c r="U610" t="s">
        <v>93</v>
      </c>
      <c r="V610" s="1">
        <v>0</v>
      </c>
      <c r="W610" s="1">
        <v>0</v>
      </c>
      <c r="X610" s="1">
        <v>0</v>
      </c>
      <c r="AA610" t="s">
        <v>58</v>
      </c>
      <c r="AB610" s="1">
        <v>0</v>
      </c>
      <c r="AC610" s="4">
        <f>IF(ISNUMBER(MATCH(AD610, $AD$2:AD609, 0)), INDEX($AC$2:AC609, MATCH(AD610, $AD$2:AD609, 0)), MAX($AC$2:AC609)+1)</f>
        <v>4</v>
      </c>
      <c r="AD610" t="str">
        <f t="shared" si="30"/>
        <v>เชียงใหม่-ตลาดไท</v>
      </c>
      <c r="AE610" t="s">
        <v>73</v>
      </c>
      <c r="AF610" s="1">
        <v>0</v>
      </c>
      <c r="AG610" s="1">
        <v>0</v>
      </c>
      <c r="AH610" s="1">
        <v>0</v>
      </c>
      <c r="AI610" t="s">
        <v>2139</v>
      </c>
      <c r="AJ610" s="1">
        <v>1</v>
      </c>
      <c r="AK610" s="1">
        <v>720</v>
      </c>
      <c r="AL610" s="1">
        <v>720</v>
      </c>
      <c r="AM610" s="1">
        <v>1</v>
      </c>
      <c r="AN610" s="1">
        <v>0</v>
      </c>
      <c r="AO610" s="1">
        <v>0</v>
      </c>
      <c r="AP610" s="1">
        <v>0</v>
      </c>
      <c r="AQ610" s="1">
        <v>0</v>
      </c>
      <c r="AR610" s="1">
        <v>400</v>
      </c>
      <c r="AS610" s="1">
        <v>0</v>
      </c>
      <c r="AT610" s="1">
        <f>Table1[[#This Row],[รวมต้นทุนค่าเดินทาง]]+Table1[[#This Row],[รวมต้นทุนค่าซ่อม]]+Table1[[#This Row],[รวมค่าเสื่อม]]</f>
        <v>1583.0357142857142</v>
      </c>
      <c r="AU610" s="1">
        <f t="shared" si="28"/>
        <v>4256.109283997258</v>
      </c>
      <c r="AV610" s="1" t="str" cm="1">
        <f t="array" ref="AV610">IF(AC610&lt;4, "เก็บ", IF(OR(AT610 &lt; PERCENTILE(IF($AC$2:$AC$5092=AC610, $AT$2:$AT$5092), 0.25) - 1.5 * (PERCENTILE(IF($AC$2:$AC$5092=AC610, $AT$2:$AT$5092), 0.75) - PERCENTILE(IF($AC$2:$AC$5092=AC610, $AT$2:$AT$5092), 0.25)), AT610 &gt; PERCENTILE(IF($AC$2:$AC$5092=AC610, $AT$2:$AT$5092), 0.75) + 1.5 * (PERCENTILE(IF($AC$2:$AC$5092=AC610, $AT$2:$AT$5092), 0.75) - PERCENTILE(IF($AC$2:$AC$5092=AC610, $AT$2:$AT$5092), 0.25))), "ตัด", "เก็บ"))</f>
        <v>เก็บ</v>
      </c>
      <c r="AW610" s="1">
        <f t="shared" si="29"/>
        <v>3807.0727671795808</v>
      </c>
      <c r="AX610" s="1">
        <v>2335.0230876608157</v>
      </c>
      <c r="AY610" s="1">
        <v>1183.0357142857142</v>
      </c>
    </row>
    <row r="611" spans="1:51" x14ac:dyDescent="0.2">
      <c r="A611" s="3">
        <v>45437</v>
      </c>
      <c r="B611">
        <v>45437</v>
      </c>
      <c r="C611" t="s">
        <v>2140</v>
      </c>
      <c r="D611" t="s">
        <v>66</v>
      </c>
      <c r="E611" t="s">
        <v>124</v>
      </c>
      <c r="F611" t="s">
        <v>399</v>
      </c>
      <c r="G611" s="1">
        <v>0</v>
      </c>
      <c r="H611" s="1">
        <v>0</v>
      </c>
      <c r="I611" s="1">
        <v>400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400</v>
      </c>
      <c r="P611" t="s">
        <v>2141</v>
      </c>
      <c r="Q611" s="2">
        <v>45437</v>
      </c>
      <c r="R611" t="s">
        <v>70</v>
      </c>
      <c r="S611">
        <v>0</v>
      </c>
      <c r="T611" t="s">
        <v>71</v>
      </c>
      <c r="U611" t="s">
        <v>93</v>
      </c>
      <c r="V611" s="1">
        <v>0</v>
      </c>
      <c r="W611" s="1">
        <v>0</v>
      </c>
      <c r="X611" s="1">
        <v>0</v>
      </c>
      <c r="AA611" t="s">
        <v>58</v>
      </c>
      <c r="AB611" s="1">
        <v>0</v>
      </c>
      <c r="AC611" s="4">
        <f>IF(ISNUMBER(MATCH(AD611, $AD$2:AD610, 0)), INDEX($AC$2:AC610, MATCH(AD611, $AD$2:AD610, 0)), MAX($AC$2:AC610)+1)</f>
        <v>4</v>
      </c>
      <c r="AD611" t="str">
        <f t="shared" si="30"/>
        <v>เชียงใหม่-ตลาดไท</v>
      </c>
      <c r="AE611" t="s">
        <v>73</v>
      </c>
      <c r="AF611" s="1">
        <v>0</v>
      </c>
      <c r="AG611" s="1">
        <v>0</v>
      </c>
      <c r="AH611" s="1">
        <v>0</v>
      </c>
      <c r="AI611" t="s">
        <v>2142</v>
      </c>
      <c r="AJ611" s="1">
        <v>1</v>
      </c>
      <c r="AK611" s="1">
        <v>720</v>
      </c>
      <c r="AL611" s="1">
        <v>720</v>
      </c>
      <c r="AM611" s="1">
        <v>1</v>
      </c>
      <c r="AN611" s="1">
        <v>0</v>
      </c>
      <c r="AO611" s="1">
        <v>0</v>
      </c>
      <c r="AP611" s="1">
        <v>0</v>
      </c>
      <c r="AQ611" s="1">
        <v>0</v>
      </c>
      <c r="AR611" s="1">
        <v>400</v>
      </c>
      <c r="AS611" s="1">
        <v>468.065</v>
      </c>
      <c r="AT611" s="1">
        <f>Table1[[#This Row],[รวมต้นทุนค่าเดินทาง]]+Table1[[#This Row],[รวมต้นทุนค่าซ่อม]]+Table1[[#This Row],[รวมค่าเสื่อม]]</f>
        <v>2105.1667832097773</v>
      </c>
      <c r="AU611" s="1">
        <f t="shared" si="28"/>
        <v>4256.109283997258</v>
      </c>
      <c r="AV611" s="1" t="str" cm="1">
        <f t="array" ref="AV611">IF(AC611&lt;4, "เก็บ", IF(OR(AT611 &lt; PERCENTILE(IF($AC$2:$AC$5092=AC611, $AT$2:$AT$5092), 0.25) - 1.5 * (PERCENTILE(IF($AC$2:$AC$5092=AC611, $AT$2:$AT$5092), 0.75) - PERCENTILE(IF($AC$2:$AC$5092=AC611, $AT$2:$AT$5092), 0.25)), AT611 &gt; PERCENTILE(IF($AC$2:$AC$5092=AC611, $AT$2:$AT$5092), 0.75) + 1.5 * (PERCENTILE(IF($AC$2:$AC$5092=AC611, $AT$2:$AT$5092), 0.75) - PERCENTILE(IF($AC$2:$AC$5092=AC611, $AT$2:$AT$5092), 0.25))), "ตัด", "เก็บ"))</f>
        <v>เก็บ</v>
      </c>
      <c r="AW611" s="1">
        <f t="shared" si="29"/>
        <v>3807.0727671795808</v>
      </c>
      <c r="AX611" s="1">
        <v>2335.0230876608157</v>
      </c>
      <c r="AY611" s="1">
        <v>1237.1017832097775</v>
      </c>
    </row>
    <row r="612" spans="1:51" x14ac:dyDescent="0.2">
      <c r="A612" s="3">
        <v>45437</v>
      </c>
      <c r="B612">
        <v>45437</v>
      </c>
      <c r="C612" t="s">
        <v>2143</v>
      </c>
      <c r="D612" t="s">
        <v>66</v>
      </c>
      <c r="E612" t="s">
        <v>118</v>
      </c>
      <c r="F612" t="s">
        <v>119</v>
      </c>
      <c r="G612" s="1">
        <v>580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580</v>
      </c>
      <c r="P612" t="s">
        <v>2144</v>
      </c>
      <c r="Q612" s="2">
        <v>45437</v>
      </c>
      <c r="R612" t="s">
        <v>55</v>
      </c>
      <c r="S612">
        <v>0</v>
      </c>
      <c r="T612" t="s">
        <v>101</v>
      </c>
      <c r="U612" t="s">
        <v>71</v>
      </c>
      <c r="V612" s="1">
        <v>0</v>
      </c>
      <c r="W612" s="1">
        <v>626</v>
      </c>
      <c r="X612" s="1">
        <v>0</v>
      </c>
      <c r="Y612" t="s">
        <v>101</v>
      </c>
      <c r="Z612" t="s">
        <v>71</v>
      </c>
      <c r="AA612" t="s">
        <v>2145</v>
      </c>
      <c r="AB612" s="1">
        <v>0</v>
      </c>
      <c r="AC612" s="4">
        <f>IF(ISNUMBER(MATCH(AD612, $AD$2:AD611, 0)), INDEX($AC$2:AC611, MATCH(AD612, $AD$2:AD611, 0)), MAX($AC$2:AC611)+1)</f>
        <v>5</v>
      </c>
      <c r="AD612" t="str">
        <f t="shared" si="30"/>
        <v>พะเยา-เชียงใหม่</v>
      </c>
      <c r="AE612" t="s">
        <v>55</v>
      </c>
      <c r="AF612" s="1">
        <v>0</v>
      </c>
      <c r="AG612" s="1">
        <v>0</v>
      </c>
      <c r="AH612" s="1">
        <v>0</v>
      </c>
      <c r="AI612" t="s">
        <v>2146</v>
      </c>
      <c r="AJ612" s="1">
        <v>1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1206</v>
      </c>
      <c r="AS612" s="1">
        <v>73.938479262672814</v>
      </c>
      <c r="AT612" s="1">
        <f>Table1[[#This Row],[รวมต้นทุนค่าเดินทาง]]+Table1[[#This Row],[รวมต้นทุนค่าซ่อม]]+Table1[[#This Row],[รวมค่าเสื่อม]]</f>
        <v>3094.4546082949309</v>
      </c>
      <c r="AU612" s="1">
        <f t="shared" si="28"/>
        <v>4062.107163574422</v>
      </c>
      <c r="AV612" s="1" t="str" cm="1">
        <f t="array" ref="AV612">IF(AC612&lt;4, "เก็บ", IF(OR(AT612 &lt; PERCENTILE(IF($AC$2:$AC$5092=AC612, $AT$2:$AT$5092), 0.25) - 1.5 * (PERCENTILE(IF($AC$2:$AC$5092=AC612, $AT$2:$AT$5092), 0.75) - PERCENTILE(IF($AC$2:$AC$5092=AC612, $AT$2:$AT$5092), 0.25)), AT612 &gt; PERCENTILE(IF($AC$2:$AC$5092=AC612, $AT$2:$AT$5092), 0.75) + 1.5 * (PERCENTILE(IF($AC$2:$AC$5092=AC612, $AT$2:$AT$5092), 0.75) - PERCENTILE(IF($AC$2:$AC$5092=AC612, $AT$2:$AT$5092), 0.25))), "ตัด", "เก็บ"))</f>
        <v>เก็บ</v>
      </c>
      <c r="AW612" s="1">
        <f t="shared" si="29"/>
        <v>3639.9347470841599</v>
      </c>
      <c r="AX612" s="1">
        <v>2523.4798574335259</v>
      </c>
      <c r="AY612" s="1">
        <v>1814.516129032258</v>
      </c>
    </row>
    <row r="613" spans="1:51" x14ac:dyDescent="0.2">
      <c r="A613" s="3">
        <v>45437</v>
      </c>
      <c r="B613">
        <v>45437</v>
      </c>
      <c r="C613" t="s">
        <v>2147</v>
      </c>
      <c r="D613" t="s">
        <v>66</v>
      </c>
      <c r="E613" t="s">
        <v>84</v>
      </c>
      <c r="F613" t="s">
        <v>444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758</v>
      </c>
      <c r="O613" s="1">
        <v>758</v>
      </c>
      <c r="P613" t="s">
        <v>2148</v>
      </c>
      <c r="Q613" s="2">
        <v>45437</v>
      </c>
      <c r="R613" t="s">
        <v>55</v>
      </c>
      <c r="S613">
        <v>0</v>
      </c>
      <c r="T613" t="s">
        <v>87</v>
      </c>
      <c r="U613" t="s">
        <v>71</v>
      </c>
      <c r="V613" s="1">
        <v>0</v>
      </c>
      <c r="W613" s="1">
        <v>659</v>
      </c>
      <c r="X613" s="1">
        <v>0</v>
      </c>
      <c r="Y613" t="s">
        <v>108</v>
      </c>
      <c r="Z613" t="s">
        <v>71</v>
      </c>
      <c r="AA613" t="s">
        <v>2149</v>
      </c>
      <c r="AB613" s="1">
        <v>0</v>
      </c>
      <c r="AC613" s="4">
        <f>IF(ISNUMBER(MATCH(AD613, $AD$2:AD612, 0)), INDEX($AC$2:AC612, MATCH(AD613, $AD$2:AD612, 0)), MAX($AC$2:AC612)+1)</f>
        <v>6</v>
      </c>
      <c r="AD613" t="str">
        <f t="shared" si="30"/>
        <v>เชียงราย-เชียงใหม่</v>
      </c>
      <c r="AE613" t="s">
        <v>55</v>
      </c>
      <c r="AF613" s="1">
        <v>0</v>
      </c>
      <c r="AG613" s="1">
        <v>0</v>
      </c>
      <c r="AH613" s="1">
        <v>0</v>
      </c>
      <c r="AI613" t="s">
        <v>2150</v>
      </c>
      <c r="AJ613" s="1">
        <v>1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1417</v>
      </c>
      <c r="AS613" s="1">
        <v>174.77588235294121</v>
      </c>
      <c r="AT613" s="1">
        <f>Table1[[#This Row],[รวมต้นทุนค่าเดินทาง]]+Table1[[#This Row],[รวมต้นทุนค่าซ่อม]]+Table1[[#This Row],[รวมค่าเสื่อม]]</f>
        <v>3139.9410199676204</v>
      </c>
      <c r="AU613" s="1">
        <f t="shared" si="28"/>
        <v>4428.3346813776061</v>
      </c>
      <c r="AV613" s="1" t="str" cm="1">
        <f t="array" ref="AV613">IF(AC613&lt;4, "เก็บ", IF(OR(AT613 &lt; PERCENTILE(IF($AC$2:$AC$5092=AC613, $AT$2:$AT$5092), 0.25) - 1.5 * (PERCENTILE(IF($AC$2:$AC$5092=AC613, $AT$2:$AT$5092), 0.75) - PERCENTILE(IF($AC$2:$AC$5092=AC613, $AT$2:$AT$5092), 0.25)), AT613 &gt; PERCENTILE(IF($AC$2:$AC$5092=AC613, $AT$2:$AT$5092), 0.75) + 1.5 * (PERCENTILE(IF($AC$2:$AC$5092=AC613, $AT$2:$AT$5092), 0.75) - PERCENTILE(IF($AC$2:$AC$5092=AC613, $AT$2:$AT$5092), 0.25))), "ตัด", "เก็บ"))</f>
        <v>เก็บ</v>
      </c>
      <c r="AW613" s="1">
        <f t="shared" si="29"/>
        <v>3873.7679454274344</v>
      </c>
      <c r="AX613" s="1">
        <v>2781.4385174989698</v>
      </c>
      <c r="AY613" s="1">
        <v>1548.165137614679</v>
      </c>
    </row>
    <row r="614" spans="1:51" x14ac:dyDescent="0.2">
      <c r="A614" s="3">
        <v>45438</v>
      </c>
      <c r="B614">
        <v>45438</v>
      </c>
      <c r="C614" t="s">
        <v>2151</v>
      </c>
      <c r="D614" t="s">
        <v>51</v>
      </c>
      <c r="E614" t="s">
        <v>61</v>
      </c>
      <c r="F614" t="s">
        <v>1241</v>
      </c>
      <c r="G614" s="1">
        <v>2700</v>
      </c>
      <c r="H614" s="1">
        <v>4484</v>
      </c>
      <c r="I614" s="1">
        <v>1900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4600</v>
      </c>
      <c r="P614" t="s">
        <v>2152</v>
      </c>
      <c r="Q614" s="2">
        <v>45440</v>
      </c>
      <c r="R614" t="s">
        <v>55</v>
      </c>
      <c r="S614">
        <v>0</v>
      </c>
      <c r="T614" t="s">
        <v>71</v>
      </c>
      <c r="U614" t="s">
        <v>57</v>
      </c>
      <c r="V614" s="1">
        <v>2500</v>
      </c>
      <c r="W614" s="1">
        <v>0</v>
      </c>
      <c r="X614" s="1">
        <v>0</v>
      </c>
      <c r="AA614" t="s">
        <v>58</v>
      </c>
      <c r="AB614" s="1">
        <v>0</v>
      </c>
      <c r="AC614" s="4">
        <f>IF(ISNUMBER(MATCH(AD614, $AD$2:AD613, 0)), INDEX($AC$2:AC613, MATCH(AD614, $AD$2:AD613, 0)), MAX($AC$2:AC613)+1)</f>
        <v>10</v>
      </c>
      <c r="AD614" t="str">
        <f t="shared" si="30"/>
        <v>เชียงใหม่-กองลอย</v>
      </c>
      <c r="AE614" t="s">
        <v>55</v>
      </c>
      <c r="AF614" s="1">
        <v>0</v>
      </c>
      <c r="AG614" s="1">
        <v>0</v>
      </c>
      <c r="AH614" s="1">
        <v>0</v>
      </c>
      <c r="AI614" t="s">
        <v>2153</v>
      </c>
      <c r="AJ614" s="1">
        <v>1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11584</v>
      </c>
      <c r="AS614" s="1">
        <v>19.753846153846151</v>
      </c>
      <c r="AT614" s="1">
        <f>Table1[[#This Row],[รวมต้นทุนค่าเดินทาง]]+Table1[[#This Row],[รวมต้นทุนค่าซ่อม]]+Table1[[#This Row],[รวมค่าเสื่อม]]</f>
        <v>13504.091683991684</v>
      </c>
      <c r="AU614" s="1">
        <f t="shared" si="28"/>
        <v>14957.32855761775</v>
      </c>
      <c r="AV614" s="1" t="str" cm="1">
        <f t="array" ref="AV614">IF(AC614&lt;4, "เก็บ", IF(OR(AT614 &lt; PERCENTILE(IF($AC$2:$AC$5092=AC614, $AT$2:$AT$5092), 0.25) - 1.5 * (PERCENTILE(IF($AC$2:$AC$5092=AC614, $AT$2:$AT$5092), 0.75) - PERCENTILE(IF($AC$2:$AC$5092=AC614, $AT$2:$AT$5092), 0.25)), AT614 &gt; PERCENTILE(IF($AC$2:$AC$5092=AC614, $AT$2:$AT$5092), 0.75) + 1.5 * (PERCENTILE(IF($AC$2:$AC$5092=AC614, $AT$2:$AT$5092), 0.75) - PERCENTILE(IF($AC$2:$AC$5092=AC614, $AT$2:$AT$5092), 0.25))), "ตัด", "เก็บ"))</f>
        <v>เก็บ</v>
      </c>
      <c r="AW614" s="1">
        <f t="shared" si="29"/>
        <v>14419.089162907676</v>
      </c>
      <c r="AX614" s="1">
        <v>15077.196593123563</v>
      </c>
      <c r="AY614" s="1">
        <v>1900.3378378378379</v>
      </c>
    </row>
    <row r="615" spans="1:51" x14ac:dyDescent="0.2">
      <c r="A615" s="3">
        <v>45438</v>
      </c>
      <c r="B615">
        <v>45438</v>
      </c>
      <c r="C615" t="s">
        <v>2154</v>
      </c>
      <c r="D615" t="s">
        <v>51</v>
      </c>
      <c r="E615" t="s">
        <v>61</v>
      </c>
      <c r="F615" t="s">
        <v>62</v>
      </c>
      <c r="G615" s="1">
        <v>2700</v>
      </c>
      <c r="H615" s="1">
        <v>4484</v>
      </c>
      <c r="I615" s="1">
        <v>1900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4600</v>
      </c>
      <c r="P615" t="s">
        <v>2155</v>
      </c>
      <c r="Q615" s="2">
        <v>45438</v>
      </c>
      <c r="R615" t="s">
        <v>55</v>
      </c>
      <c r="S615">
        <v>0</v>
      </c>
      <c r="T615" t="s">
        <v>56</v>
      </c>
      <c r="U615" t="s">
        <v>57</v>
      </c>
      <c r="V615" s="1">
        <v>2500</v>
      </c>
      <c r="W615" s="1">
        <v>0</v>
      </c>
      <c r="X615" s="1">
        <v>0</v>
      </c>
      <c r="AA615" t="s">
        <v>58</v>
      </c>
      <c r="AB615" s="1">
        <v>0</v>
      </c>
      <c r="AC615" s="4">
        <f>IF(ISNUMBER(MATCH(AD615, $AD$2:AD614, 0)), INDEX($AC$2:AC614, MATCH(AD615, $AD$2:AD614, 0)), MAX($AC$2:AC614)+1)</f>
        <v>1</v>
      </c>
      <c r="AD615" t="str">
        <f t="shared" si="30"/>
        <v>ท่าลี่-กองลอย</v>
      </c>
      <c r="AE615" t="s">
        <v>55</v>
      </c>
      <c r="AF615" s="1">
        <v>0</v>
      </c>
      <c r="AG615" s="1">
        <v>0</v>
      </c>
      <c r="AH615" s="1">
        <v>0</v>
      </c>
      <c r="AI615" t="s">
        <v>2156</v>
      </c>
      <c r="AJ615" s="1">
        <v>1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11584</v>
      </c>
      <c r="AS615" s="1">
        <v>23.345454545454551</v>
      </c>
      <c r="AT615" s="1">
        <f>Table1[[#This Row],[รวมต้นทุนค่าเดินทาง]]+Table1[[#This Row],[รวมต้นทุนค่าซ่อม]]+Table1[[#This Row],[รวมค่าเสื่อม]]</f>
        <v>13421.861583577713</v>
      </c>
      <c r="AU615" s="1">
        <f t="shared" si="28"/>
        <v>13953.293816562818</v>
      </c>
      <c r="AV615" s="1" t="str" cm="1">
        <f t="array" ref="AV615">IF(AC615&lt;4, "เก็บ", IF(OR(AT615 &lt; PERCENTILE(IF($AC$2:$AC$5092=AC615, $AT$2:$AT$5092), 0.25) - 1.5 * (PERCENTILE(IF($AC$2:$AC$5092=AC615, $AT$2:$AT$5092), 0.75) - PERCENTILE(IF($AC$2:$AC$5092=AC615, $AT$2:$AT$5092), 0.25)), AT615 &gt; PERCENTILE(IF($AC$2:$AC$5092=AC615, $AT$2:$AT$5092), 0.75) + 1.5 * (PERCENTILE(IF($AC$2:$AC$5092=AC615, $AT$2:$AT$5092), 0.75) - PERCENTILE(IF($AC$2:$AC$5092=AC615, $AT$2:$AT$5092), 0.25))), "ตัด", "เก็บ"))</f>
        <v>เก็บ</v>
      </c>
      <c r="AW615" s="1">
        <f t="shared" si="29"/>
        <v>13953.293816562818</v>
      </c>
      <c r="AX615" s="1">
        <v>14426.372718098486</v>
      </c>
      <c r="AY615" s="1">
        <v>1814.516129032258</v>
      </c>
    </row>
    <row r="616" spans="1:51" x14ac:dyDescent="0.2">
      <c r="A616" s="3">
        <v>45438</v>
      </c>
      <c r="B616">
        <v>45438</v>
      </c>
      <c r="C616" t="s">
        <v>2157</v>
      </c>
      <c r="D616" t="s">
        <v>51</v>
      </c>
      <c r="E616" t="s">
        <v>61</v>
      </c>
      <c r="F616" t="s">
        <v>1518</v>
      </c>
      <c r="G616" s="1">
        <v>4200</v>
      </c>
      <c r="H616" s="1">
        <v>2984</v>
      </c>
      <c r="I616" s="1">
        <v>1900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6100</v>
      </c>
      <c r="P616" t="s">
        <v>2158</v>
      </c>
      <c r="Q616" s="2">
        <v>45438</v>
      </c>
      <c r="R616" t="s">
        <v>55</v>
      </c>
      <c r="S616">
        <v>0</v>
      </c>
      <c r="T616" t="s">
        <v>56</v>
      </c>
      <c r="U616" t="s">
        <v>57</v>
      </c>
      <c r="V616" s="1">
        <v>2500</v>
      </c>
      <c r="W616" s="1">
        <v>0</v>
      </c>
      <c r="X616" s="1">
        <v>0</v>
      </c>
      <c r="AA616" t="s">
        <v>58</v>
      </c>
      <c r="AB616" s="1">
        <v>0</v>
      </c>
      <c r="AC616" s="4">
        <f>IF(ISNUMBER(MATCH(AD616, $AD$2:AD615, 0)), INDEX($AC$2:AC615, MATCH(AD616, $AD$2:AD615, 0)), MAX($AC$2:AC615)+1)</f>
        <v>1</v>
      </c>
      <c r="AD616" t="str">
        <f t="shared" si="30"/>
        <v>ท่าลี่-กองลอย</v>
      </c>
      <c r="AE616" t="s">
        <v>55</v>
      </c>
      <c r="AF616" s="1">
        <v>0</v>
      </c>
      <c r="AG616" s="1">
        <v>0</v>
      </c>
      <c r="AH616" s="1">
        <v>0</v>
      </c>
      <c r="AI616" t="s">
        <v>2159</v>
      </c>
      <c r="AJ616" s="1">
        <v>1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11584</v>
      </c>
      <c r="AS616" s="1">
        <v>17.980827067669171</v>
      </c>
      <c r="AT616" s="1">
        <f>Table1[[#This Row],[รวมต้นทุนค่าเดินทาง]]+Table1[[#This Row],[รวมต้นทุนค่าซ่อม]]+Table1[[#This Row],[รวมค่าเสื่อม]]</f>
        <v>13926.360992356926</v>
      </c>
      <c r="AU616" s="1">
        <f t="shared" si="28"/>
        <v>13953.293816562818</v>
      </c>
      <c r="AV616" s="1" t="str" cm="1">
        <f t="array" ref="AV616">IF(AC616&lt;4, "เก็บ", IF(OR(AT616 &lt; PERCENTILE(IF($AC$2:$AC$5092=AC616, $AT$2:$AT$5092), 0.25) - 1.5 * (PERCENTILE(IF($AC$2:$AC$5092=AC616, $AT$2:$AT$5092), 0.75) - PERCENTILE(IF($AC$2:$AC$5092=AC616, $AT$2:$AT$5092), 0.25)), AT616 &gt; PERCENTILE(IF($AC$2:$AC$5092=AC616, $AT$2:$AT$5092), 0.75) + 1.5 * (PERCENTILE(IF($AC$2:$AC$5092=AC616, $AT$2:$AT$5092), 0.75) - PERCENTILE(IF($AC$2:$AC$5092=AC616, $AT$2:$AT$5092), 0.25))), "ตัด", "เก็บ"))</f>
        <v>เก็บ</v>
      </c>
      <c r="AW616" s="1">
        <f t="shared" si="29"/>
        <v>13953.293816562818</v>
      </c>
      <c r="AX616" s="1">
        <v>14426.372718098486</v>
      </c>
      <c r="AY616" s="1">
        <v>2324.3801652892562</v>
      </c>
    </row>
    <row r="617" spans="1:51" x14ac:dyDescent="0.2">
      <c r="A617" s="3">
        <v>45438</v>
      </c>
      <c r="B617">
        <v>45438</v>
      </c>
      <c r="C617" t="s">
        <v>2160</v>
      </c>
      <c r="D617" t="s">
        <v>51</v>
      </c>
      <c r="E617" t="s">
        <v>52</v>
      </c>
      <c r="F617" t="s">
        <v>1263</v>
      </c>
      <c r="G617" s="1">
        <v>2700</v>
      </c>
      <c r="H617" s="1">
        <v>4484</v>
      </c>
      <c r="I617" s="1">
        <v>1900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4600</v>
      </c>
      <c r="P617" t="s">
        <v>2161</v>
      </c>
      <c r="Q617" s="2">
        <v>45438</v>
      </c>
      <c r="R617" t="s">
        <v>55</v>
      </c>
      <c r="S617">
        <v>0</v>
      </c>
      <c r="T617" t="s">
        <v>56</v>
      </c>
      <c r="U617" t="s">
        <v>57</v>
      </c>
      <c r="V617" s="1">
        <v>2500</v>
      </c>
      <c r="W617" s="1">
        <v>0</v>
      </c>
      <c r="X617" s="1">
        <v>0</v>
      </c>
      <c r="AA617" t="s">
        <v>58</v>
      </c>
      <c r="AB617" s="1">
        <v>0</v>
      </c>
      <c r="AC617" s="4">
        <f>IF(ISNUMBER(MATCH(AD617, $AD$2:AD616, 0)), INDEX($AC$2:AC616, MATCH(AD617, $AD$2:AD616, 0)), MAX($AC$2:AC616)+1)</f>
        <v>1</v>
      </c>
      <c r="AD617" t="str">
        <f t="shared" si="30"/>
        <v>ท่าลี่-กองลอย</v>
      </c>
      <c r="AE617" t="s">
        <v>55</v>
      </c>
      <c r="AF617" s="1">
        <v>0</v>
      </c>
      <c r="AG617" s="1">
        <v>0</v>
      </c>
      <c r="AH617" s="1">
        <v>0</v>
      </c>
      <c r="AI617" t="s">
        <v>2162</v>
      </c>
      <c r="AJ617" s="1">
        <v>1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11584</v>
      </c>
      <c r="AS617" s="1">
        <v>16.05</v>
      </c>
      <c r="AT617" s="1">
        <f>Table1[[#This Row],[รวมต้นทุนค่าเดินทาง]]+Table1[[#This Row],[รวมต้นทุนค่าซ่อม]]+Table1[[#This Row],[รวมค่าเสื่อม]]</f>
        <v>13256.49171779141</v>
      </c>
      <c r="AU617" s="1">
        <f t="shared" si="28"/>
        <v>13953.293816562818</v>
      </c>
      <c r="AV617" s="1" t="str" cm="1">
        <f t="array" ref="AV617">IF(AC617&lt;4, "เก็บ", IF(OR(AT617 &lt; PERCENTILE(IF($AC$2:$AC$5092=AC617, $AT$2:$AT$5092), 0.25) - 1.5 * (PERCENTILE(IF($AC$2:$AC$5092=AC617, $AT$2:$AT$5092), 0.75) - PERCENTILE(IF($AC$2:$AC$5092=AC617, $AT$2:$AT$5092), 0.25)), AT617 &gt; PERCENTILE(IF($AC$2:$AC$5092=AC617, $AT$2:$AT$5092), 0.75) + 1.5 * (PERCENTILE(IF($AC$2:$AC$5092=AC617, $AT$2:$AT$5092), 0.75) - PERCENTILE(IF($AC$2:$AC$5092=AC617, $AT$2:$AT$5092), 0.25))), "ตัด", "เก็บ"))</f>
        <v>เก็บ</v>
      </c>
      <c r="AW617" s="1">
        <f t="shared" si="29"/>
        <v>13953.293816562818</v>
      </c>
      <c r="AX617" s="1">
        <v>14426.372718098486</v>
      </c>
      <c r="AY617" s="1">
        <v>1656.4417177914111</v>
      </c>
    </row>
    <row r="618" spans="1:51" x14ac:dyDescent="0.2">
      <c r="A618" s="3">
        <v>45439</v>
      </c>
      <c r="B618">
        <v>45439</v>
      </c>
      <c r="C618" t="s">
        <v>2163</v>
      </c>
      <c r="D618" t="s">
        <v>66</v>
      </c>
      <c r="E618" t="s">
        <v>129</v>
      </c>
      <c r="F618" t="s">
        <v>332</v>
      </c>
      <c r="G618" s="1">
        <v>0</v>
      </c>
      <c r="H618" s="1">
        <v>1055</v>
      </c>
      <c r="I618" s="1">
        <v>500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500</v>
      </c>
      <c r="P618" t="s">
        <v>2164</v>
      </c>
      <c r="Q618" s="2">
        <v>45439</v>
      </c>
      <c r="R618" t="s">
        <v>70</v>
      </c>
      <c r="S618">
        <v>0</v>
      </c>
      <c r="T618" t="s">
        <v>71</v>
      </c>
      <c r="U618" t="s">
        <v>161</v>
      </c>
      <c r="V618" s="1">
        <v>0</v>
      </c>
      <c r="W618" s="1">
        <v>0</v>
      </c>
      <c r="X618" s="1">
        <v>0</v>
      </c>
      <c r="AA618" t="s">
        <v>58</v>
      </c>
      <c r="AB618" s="1">
        <v>0</v>
      </c>
      <c r="AC618" s="4">
        <f>IF(ISNUMBER(MATCH(AD618, $AD$2:AD617, 0)), INDEX($AC$2:AC617, MATCH(AD618, $AD$2:AD617, 0)), MAX($AC$2:AC617)+1)</f>
        <v>9</v>
      </c>
      <c r="AD618" t="str">
        <f t="shared" si="30"/>
        <v>เชียงใหม่-พุทธมณฑลสาย 2</v>
      </c>
      <c r="AE618" t="s">
        <v>73</v>
      </c>
      <c r="AF618" s="1">
        <v>0</v>
      </c>
      <c r="AG618" s="1">
        <v>0</v>
      </c>
      <c r="AH618" s="1">
        <v>0</v>
      </c>
      <c r="AI618" t="s">
        <v>2165</v>
      </c>
      <c r="AJ618" s="1">
        <v>1</v>
      </c>
      <c r="AK618" s="1">
        <v>720</v>
      </c>
      <c r="AL618" s="1">
        <v>720</v>
      </c>
      <c r="AM618" s="1">
        <v>1</v>
      </c>
      <c r="AN618" s="1">
        <v>0</v>
      </c>
      <c r="AO618" s="1">
        <v>0</v>
      </c>
      <c r="AP618" s="1">
        <v>0</v>
      </c>
      <c r="AQ618" s="1">
        <v>0</v>
      </c>
      <c r="AR618" s="1">
        <v>1555</v>
      </c>
      <c r="AS618" s="1">
        <v>573.64933333333329</v>
      </c>
      <c r="AT618" s="1">
        <f>Table1[[#This Row],[รวมต้นทุนค่าเดินทาง]]+Table1[[#This Row],[รวมต้นทุนค่าซ่อม]]+Table1[[#This Row],[รวมค่าเสื่อม]]</f>
        <v>4088.0771006879299</v>
      </c>
      <c r="AU618" s="1">
        <f t="shared" si="28"/>
        <v>4623.2312262414152</v>
      </c>
      <c r="AV618" s="1" t="str" cm="1">
        <f t="array" ref="AV618">IF(AC618&lt;4, "เก็บ", IF(OR(AT618 &lt; PERCENTILE(IF($AC$2:$AC$5092=AC618, $AT$2:$AT$5092), 0.25) - 1.5 * (PERCENTILE(IF($AC$2:$AC$5092=AC618, $AT$2:$AT$5092), 0.75) - PERCENTILE(IF($AC$2:$AC$5092=AC618, $AT$2:$AT$5092), 0.25)), AT618 &gt; PERCENTILE(IF($AC$2:$AC$5092=AC618, $AT$2:$AT$5092), 0.75) + 1.5 * (PERCENTILE(IF($AC$2:$AC$5092=AC618, $AT$2:$AT$5092), 0.75) - PERCENTILE(IF($AC$2:$AC$5092=AC618, $AT$2:$AT$5092), 0.25))), "ตัด", "เก็บ"))</f>
        <v>เก็บ</v>
      </c>
      <c r="AW618" s="1">
        <f t="shared" si="29"/>
        <v>4005.4952465164292</v>
      </c>
      <c r="AX618" s="1">
        <v>2577.9546108768855</v>
      </c>
      <c r="AY618" s="1">
        <v>1959.4277673545967</v>
      </c>
    </row>
    <row r="619" spans="1:51" x14ac:dyDescent="0.2">
      <c r="A619" s="3">
        <v>45439</v>
      </c>
      <c r="B619">
        <v>45439</v>
      </c>
      <c r="C619" t="s">
        <v>2166</v>
      </c>
      <c r="D619" t="s">
        <v>66</v>
      </c>
      <c r="E619" t="s">
        <v>67</v>
      </c>
      <c r="F619" t="s">
        <v>539</v>
      </c>
      <c r="G619" s="1">
        <v>0</v>
      </c>
      <c r="H619" s="1">
        <v>2176</v>
      </c>
      <c r="I619" s="1">
        <v>500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500</v>
      </c>
      <c r="P619" t="s">
        <v>2167</v>
      </c>
      <c r="Q619" s="2">
        <v>45439</v>
      </c>
      <c r="R619" t="s">
        <v>70</v>
      </c>
      <c r="S619">
        <v>0</v>
      </c>
      <c r="T619" t="s">
        <v>71</v>
      </c>
      <c r="U619" t="s">
        <v>72</v>
      </c>
      <c r="V619" s="1">
        <v>0</v>
      </c>
      <c r="W619" s="1">
        <v>0</v>
      </c>
      <c r="X619" s="1">
        <v>0</v>
      </c>
      <c r="AA619" t="s">
        <v>58</v>
      </c>
      <c r="AB619" s="1">
        <v>0</v>
      </c>
      <c r="AC619" s="4">
        <f>IF(ISNUMBER(MATCH(AD619, $AD$2:AD618, 0)), INDEX($AC$2:AC618, MATCH(AD619, $AD$2:AD618, 0)), MAX($AC$2:AC618)+1)</f>
        <v>2</v>
      </c>
      <c r="AD619" t="str">
        <f t="shared" si="30"/>
        <v>เชียงใหม่-พุทธมณฑลสาย 5</v>
      </c>
      <c r="AE619" t="s">
        <v>73</v>
      </c>
      <c r="AF619" s="1">
        <v>0</v>
      </c>
      <c r="AG619" s="1">
        <v>0</v>
      </c>
      <c r="AH619" s="1">
        <v>0</v>
      </c>
      <c r="AI619" t="s">
        <v>2168</v>
      </c>
      <c r="AJ619" s="1">
        <v>1</v>
      </c>
      <c r="AK619" s="1">
        <v>720</v>
      </c>
      <c r="AL619" s="1">
        <v>720</v>
      </c>
      <c r="AM619" s="1">
        <v>1</v>
      </c>
      <c r="AN619" s="1">
        <v>0</v>
      </c>
      <c r="AO619" s="1">
        <v>0</v>
      </c>
      <c r="AP619" s="1">
        <v>0</v>
      </c>
      <c r="AQ619" s="1">
        <v>0</v>
      </c>
      <c r="AR619" s="1">
        <v>2676</v>
      </c>
      <c r="AS619" s="1">
        <v>239.69499999999999</v>
      </c>
      <c r="AT619" s="1">
        <f>Table1[[#This Row],[รวมต้นทุนค่าเดินทาง]]+Table1[[#This Row],[รวมต้นทุนค่าซ่อม]]+Table1[[#This Row],[รวมค่าเสื่อม]]</f>
        <v>4584.3164363045835</v>
      </c>
      <c r="AU619" s="1">
        <f t="shared" si="28"/>
        <v>5026.5629662053279</v>
      </c>
      <c r="AV619" s="1" t="str" cm="1">
        <f t="array" ref="AV619">IF(AC619&lt;4, "เก็บ", IF(OR(AT619 &lt; PERCENTILE(IF($AC$2:$AC$5092=AC619, $AT$2:$AT$5092), 0.25) - 1.5 * (PERCENTILE(IF($AC$2:$AC$5092=AC619, $AT$2:$AT$5092), 0.75) - PERCENTILE(IF($AC$2:$AC$5092=AC619, $AT$2:$AT$5092), 0.25)), AT619 &gt; PERCENTILE(IF($AC$2:$AC$5092=AC619, $AT$2:$AT$5092), 0.75) + 1.5 * (PERCENTILE(IF($AC$2:$AC$5092=AC619, $AT$2:$AT$5092), 0.75) - PERCENTILE(IF($AC$2:$AC$5092=AC619, $AT$2:$AT$5092), 0.25))), "ตัด", "เก็บ"))</f>
        <v>เก็บ</v>
      </c>
      <c r="AW619" s="1">
        <f t="shared" si="29"/>
        <v>5026.5629662053279</v>
      </c>
      <c r="AX619" s="1">
        <v>4064.5059139663294</v>
      </c>
      <c r="AY619" s="1">
        <v>1668.6214363045831</v>
      </c>
    </row>
    <row r="620" spans="1:51" x14ac:dyDescent="0.2">
      <c r="A620" s="3">
        <v>45439</v>
      </c>
      <c r="B620">
        <v>45439</v>
      </c>
      <c r="C620" t="s">
        <v>2169</v>
      </c>
      <c r="D620" t="s">
        <v>66</v>
      </c>
      <c r="E620" t="s">
        <v>67</v>
      </c>
      <c r="F620" t="s">
        <v>236</v>
      </c>
      <c r="G620" s="1">
        <v>0</v>
      </c>
      <c r="H620" s="1">
        <v>0</v>
      </c>
      <c r="I620" s="1">
        <v>500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500</v>
      </c>
      <c r="P620" t="s">
        <v>2170</v>
      </c>
      <c r="Q620" s="2">
        <v>45439</v>
      </c>
      <c r="R620" t="s">
        <v>70</v>
      </c>
      <c r="S620">
        <v>0</v>
      </c>
      <c r="T620" t="s">
        <v>71</v>
      </c>
      <c r="U620" t="s">
        <v>93</v>
      </c>
      <c r="V620" s="1">
        <v>0</v>
      </c>
      <c r="W620" s="1">
        <v>0</v>
      </c>
      <c r="X620" s="1">
        <v>0</v>
      </c>
      <c r="AA620" t="s">
        <v>58</v>
      </c>
      <c r="AB620" s="1">
        <v>0</v>
      </c>
      <c r="AC620" s="4">
        <f>IF(ISNUMBER(MATCH(AD620, $AD$2:AD619, 0)), INDEX($AC$2:AC619, MATCH(AD620, $AD$2:AD619, 0)), MAX($AC$2:AC619)+1)</f>
        <v>4</v>
      </c>
      <c r="AD620" t="str">
        <f t="shared" si="30"/>
        <v>เชียงใหม่-ตลาดไท</v>
      </c>
      <c r="AE620" t="s">
        <v>73</v>
      </c>
      <c r="AF620" s="1">
        <v>0</v>
      </c>
      <c r="AG620" s="1">
        <v>0</v>
      </c>
      <c r="AH620" s="1">
        <v>0</v>
      </c>
      <c r="AI620" t="s">
        <v>2171</v>
      </c>
      <c r="AJ620" s="1">
        <v>1</v>
      </c>
      <c r="AK620" s="1">
        <v>720</v>
      </c>
      <c r="AL620" s="1">
        <v>720</v>
      </c>
      <c r="AM620" s="1">
        <v>1</v>
      </c>
      <c r="AN620" s="1">
        <v>0</v>
      </c>
      <c r="AO620" s="1">
        <v>0</v>
      </c>
      <c r="AP620" s="1">
        <v>0</v>
      </c>
      <c r="AQ620" s="1">
        <v>0</v>
      </c>
      <c r="AR620" s="1">
        <v>500</v>
      </c>
      <c r="AS620" s="1">
        <v>147.05428571428573</v>
      </c>
      <c r="AT620" s="1">
        <f>Table1[[#This Row],[รวมต้นทุนค่าเดินทาง]]+Table1[[#This Row],[รวมต้นทุนค่าซ่อม]]+Table1[[#This Row],[รวมค่าเสื่อม]]</f>
        <v>1788.1233955108519</v>
      </c>
      <c r="AU620" s="1">
        <f t="shared" si="28"/>
        <v>4256.109283997258</v>
      </c>
      <c r="AV620" s="1" t="str" cm="1">
        <f t="array" ref="AV620">IF(AC620&lt;4, "เก็บ", IF(OR(AT620 &lt; PERCENTILE(IF($AC$2:$AC$5092=AC620, $AT$2:$AT$5092), 0.25) - 1.5 * (PERCENTILE(IF($AC$2:$AC$5092=AC620, $AT$2:$AT$5092), 0.75) - PERCENTILE(IF($AC$2:$AC$5092=AC620, $AT$2:$AT$5092), 0.25)), AT620 &gt; PERCENTILE(IF($AC$2:$AC$5092=AC620, $AT$2:$AT$5092), 0.75) + 1.5 * (PERCENTILE(IF($AC$2:$AC$5092=AC620, $AT$2:$AT$5092), 0.75) - PERCENTILE(IF($AC$2:$AC$5092=AC620, $AT$2:$AT$5092), 0.25))), "ตัด", "เก็บ"))</f>
        <v>เก็บ</v>
      </c>
      <c r="AW620" s="1">
        <f t="shared" si="29"/>
        <v>3807.0727671795808</v>
      </c>
      <c r="AX620" s="1">
        <v>2335.0230876608157</v>
      </c>
      <c r="AY620" s="1">
        <v>1141.0691097965662</v>
      </c>
    </row>
    <row r="621" spans="1:51" x14ac:dyDescent="0.2">
      <c r="A621" s="3">
        <v>45439</v>
      </c>
      <c r="B621">
        <v>45439</v>
      </c>
      <c r="C621" t="s">
        <v>2172</v>
      </c>
      <c r="D621" t="s">
        <v>66</v>
      </c>
      <c r="E621" t="s">
        <v>67</v>
      </c>
      <c r="F621" t="s">
        <v>248</v>
      </c>
      <c r="G621" s="1">
        <v>0</v>
      </c>
      <c r="H621" s="1">
        <v>779</v>
      </c>
      <c r="I621" s="1">
        <v>400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400</v>
      </c>
      <c r="P621" t="s">
        <v>2173</v>
      </c>
      <c r="Q621" s="2">
        <v>45439</v>
      </c>
      <c r="R621" t="s">
        <v>70</v>
      </c>
      <c r="S621">
        <v>0</v>
      </c>
      <c r="T621" t="s">
        <v>88</v>
      </c>
      <c r="U621" t="s">
        <v>93</v>
      </c>
      <c r="V621" s="1">
        <v>0</v>
      </c>
      <c r="W621" s="1">
        <v>0</v>
      </c>
      <c r="X621" s="1">
        <v>0</v>
      </c>
      <c r="AA621" t="s">
        <v>58</v>
      </c>
      <c r="AB621" s="1">
        <v>0</v>
      </c>
      <c r="AC621" s="4">
        <f>IF(ISNUMBER(MATCH(AD621, $AD$2:AD620, 0)), INDEX($AC$2:AC620, MATCH(AD621, $AD$2:AD620, 0)), MAX($AC$2:AC620)+1)</f>
        <v>51</v>
      </c>
      <c r="AD621" t="str">
        <f t="shared" si="30"/>
        <v>แพร่-ตลาดไท</v>
      </c>
      <c r="AE621" t="s">
        <v>73</v>
      </c>
      <c r="AF621" s="1">
        <v>0</v>
      </c>
      <c r="AG621" s="1">
        <v>0</v>
      </c>
      <c r="AH621" s="1">
        <v>0</v>
      </c>
      <c r="AI621" t="s">
        <v>2174</v>
      </c>
      <c r="AJ621" s="1">
        <v>1</v>
      </c>
      <c r="AK621" s="1">
        <v>572</v>
      </c>
      <c r="AL621" s="1">
        <v>572</v>
      </c>
      <c r="AM621" s="1">
        <v>1</v>
      </c>
      <c r="AN621" s="1">
        <v>0</v>
      </c>
      <c r="AO621" s="1">
        <v>0</v>
      </c>
      <c r="AP621" s="1">
        <v>0</v>
      </c>
      <c r="AQ621" s="1">
        <v>0</v>
      </c>
      <c r="AR621" s="1">
        <v>1179</v>
      </c>
      <c r="AS621" s="1">
        <v>110.65</v>
      </c>
      <c r="AT621" s="1">
        <f>Table1[[#This Row],[รวมต้นทุนค่าเดินทาง]]+Table1[[#This Row],[รวมต้นทุนค่าซ่อม]]+Table1[[#This Row],[รวมค่าเสื่อม]]</f>
        <v>1805.7050458715598</v>
      </c>
      <c r="AU621" s="1">
        <f t="shared" si="28"/>
        <v>4737.6107634746759</v>
      </c>
      <c r="AV621" s="1" t="str" cm="1">
        <f t="array" ref="AV621">IF(AC621&lt;4, "เก็บ", IF(OR(AT621 &lt; PERCENTILE(IF($AC$2:$AC$5092=AC621, $AT$2:$AT$5092), 0.25) - 1.5 * (PERCENTILE(IF($AC$2:$AC$5092=AC621, $AT$2:$AT$5092), 0.75) - PERCENTILE(IF($AC$2:$AC$5092=AC621, $AT$2:$AT$5092), 0.25)), AT621 &gt; PERCENTILE(IF($AC$2:$AC$5092=AC621, $AT$2:$AT$5092), 0.75) + 1.5 * (PERCENTILE(IF($AC$2:$AC$5092=AC621, $AT$2:$AT$5092), 0.75) - PERCENTILE(IF($AC$2:$AC$5092=AC621, $AT$2:$AT$5092), 0.25))), "ตัด", "เก็บ"))</f>
        <v>เก็บ</v>
      </c>
      <c r="AW621" s="1">
        <f t="shared" si="29"/>
        <v>4487.1668970521196</v>
      </c>
      <c r="AX621" s="1">
        <v>3014.4338711558335</v>
      </c>
      <c r="AY621" s="1">
        <v>516.05504587155963</v>
      </c>
    </row>
    <row r="622" spans="1:51" x14ac:dyDescent="0.2">
      <c r="A622" s="3">
        <v>45439</v>
      </c>
      <c r="B622">
        <v>45439</v>
      </c>
      <c r="C622" t="s">
        <v>2175</v>
      </c>
      <c r="D622" t="s">
        <v>66</v>
      </c>
      <c r="E622" t="s">
        <v>124</v>
      </c>
      <c r="F622" t="s">
        <v>263</v>
      </c>
      <c r="G622" s="1">
        <v>0</v>
      </c>
      <c r="H622" s="1">
        <v>791</v>
      </c>
      <c r="I622" s="1">
        <v>500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862</v>
      </c>
      <c r="P622" t="s">
        <v>2176</v>
      </c>
      <c r="Q622" s="2">
        <v>45439</v>
      </c>
      <c r="R622" t="s">
        <v>70</v>
      </c>
      <c r="S622">
        <v>0</v>
      </c>
      <c r="T622" t="s">
        <v>88</v>
      </c>
      <c r="U622" t="s">
        <v>93</v>
      </c>
      <c r="V622" s="1">
        <v>0</v>
      </c>
      <c r="W622" s="1">
        <v>0</v>
      </c>
      <c r="X622" s="1">
        <v>362</v>
      </c>
      <c r="Y622" t="s">
        <v>372</v>
      </c>
      <c r="Z622" t="s">
        <v>88</v>
      </c>
      <c r="AA622" t="s">
        <v>2177</v>
      </c>
      <c r="AB622" s="1">
        <v>0</v>
      </c>
      <c r="AC622" s="4">
        <f>IF(ISNUMBER(MATCH(AD622, $AD$2:AD621, 0)), INDEX($AC$2:AC621, MATCH(AD622, $AD$2:AD621, 0)), MAX($AC$2:AC621)+1)</f>
        <v>51</v>
      </c>
      <c r="AD622" t="str">
        <f t="shared" si="30"/>
        <v>แพร่-ตลาดไท</v>
      </c>
      <c r="AE622" t="s">
        <v>73</v>
      </c>
      <c r="AF622" s="1">
        <v>0</v>
      </c>
      <c r="AG622" s="1">
        <v>0</v>
      </c>
      <c r="AH622" s="1">
        <v>0</v>
      </c>
      <c r="AI622" t="s">
        <v>2178</v>
      </c>
      <c r="AJ622" s="1">
        <v>1</v>
      </c>
      <c r="AK622" s="1">
        <v>572</v>
      </c>
      <c r="AL622" s="1">
        <v>572</v>
      </c>
      <c r="AM622" s="1">
        <v>1</v>
      </c>
      <c r="AN622" s="1">
        <v>0</v>
      </c>
      <c r="AO622" s="1">
        <v>0</v>
      </c>
      <c r="AP622" s="1">
        <v>0</v>
      </c>
      <c r="AQ622" s="1">
        <v>0</v>
      </c>
      <c r="AR622" s="1">
        <v>1653</v>
      </c>
      <c r="AS622" s="1">
        <v>282.02</v>
      </c>
      <c r="AT622" s="1">
        <f>Table1[[#This Row],[รวมต้นทุนค่าเดินทาง]]+Table1[[#This Row],[รวมต้นทุนค่าซ่อม]]+Table1[[#This Row],[รวมค่าเสื่อม]]</f>
        <v>3911.0589739510838</v>
      </c>
      <c r="AU622" s="1">
        <f t="shared" si="28"/>
        <v>4737.6107634746759</v>
      </c>
      <c r="AV622" s="1" t="str" cm="1">
        <f t="array" ref="AV622">IF(AC622&lt;4, "เก็บ", IF(OR(AT622 &lt; PERCENTILE(IF($AC$2:$AC$5092=AC622, $AT$2:$AT$5092), 0.25) - 1.5 * (PERCENTILE(IF($AC$2:$AC$5092=AC622, $AT$2:$AT$5092), 0.75) - PERCENTILE(IF($AC$2:$AC$5092=AC622, $AT$2:$AT$5092), 0.25)), AT622 &gt; PERCENTILE(IF($AC$2:$AC$5092=AC622, $AT$2:$AT$5092), 0.75) + 1.5 * (PERCENTILE(IF($AC$2:$AC$5092=AC622, $AT$2:$AT$5092), 0.75) - PERCENTILE(IF($AC$2:$AC$5092=AC622, $AT$2:$AT$5092), 0.25))), "ตัด", "เก็บ"))</f>
        <v>เก็บ</v>
      </c>
      <c r="AW622" s="1">
        <f t="shared" si="29"/>
        <v>4487.1668970521196</v>
      </c>
      <c r="AX622" s="1">
        <v>3014.4338711558335</v>
      </c>
      <c r="AY622" s="1">
        <v>1976.0389739510838</v>
      </c>
    </row>
    <row r="623" spans="1:51" x14ac:dyDescent="0.2">
      <c r="A623" s="3">
        <v>45439</v>
      </c>
      <c r="B623">
        <v>45439</v>
      </c>
      <c r="C623" t="s">
        <v>2179</v>
      </c>
      <c r="D623" t="s">
        <v>66</v>
      </c>
      <c r="E623" t="s">
        <v>148</v>
      </c>
      <c r="F623" t="s">
        <v>149</v>
      </c>
      <c r="G623" s="1">
        <v>2000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2000</v>
      </c>
      <c r="P623" t="s">
        <v>2180</v>
      </c>
      <c r="Q623" s="2">
        <v>45439</v>
      </c>
      <c r="R623" t="s">
        <v>55</v>
      </c>
      <c r="S623">
        <v>0</v>
      </c>
      <c r="T623" t="s">
        <v>87</v>
      </c>
      <c r="U623" t="s">
        <v>71</v>
      </c>
      <c r="V623" s="1">
        <v>0</v>
      </c>
      <c r="W623" s="1">
        <v>1154</v>
      </c>
      <c r="X623" s="1">
        <v>0</v>
      </c>
      <c r="Y623" t="s">
        <v>87</v>
      </c>
      <c r="Z623" t="s">
        <v>71</v>
      </c>
      <c r="AA623" t="s">
        <v>217</v>
      </c>
      <c r="AB623" s="1">
        <v>0</v>
      </c>
      <c r="AC623" s="4">
        <f>IF(ISNUMBER(MATCH(AD623, $AD$2:AD622, 0)), INDEX($AC$2:AC622, MATCH(AD623, $AD$2:AD622, 0)), MAX($AC$2:AC622)+1)</f>
        <v>6</v>
      </c>
      <c r="AD623" t="str">
        <f t="shared" si="30"/>
        <v>เชียงราย-เชียงใหม่</v>
      </c>
      <c r="AE623" t="s">
        <v>55</v>
      </c>
      <c r="AF623" s="1">
        <v>0</v>
      </c>
      <c r="AG623" s="1">
        <v>0</v>
      </c>
      <c r="AH623" s="1">
        <v>0</v>
      </c>
      <c r="AI623" t="s">
        <v>2181</v>
      </c>
      <c r="AJ623" s="1">
        <v>1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3154</v>
      </c>
      <c r="AS623" s="1">
        <v>1148.258823529412</v>
      </c>
      <c r="AT623" s="1">
        <f>Table1[[#This Row],[รวมต้นทุนค่าเดินทาง]]+Table1[[#This Row],[รวมต้นทุนค่าซ่อม]]+Table1[[#This Row],[รวมค่าเสื่อม]]</f>
        <v>5521.0088235294115</v>
      </c>
      <c r="AU623" s="1">
        <f t="shared" si="28"/>
        <v>4428.3346813776061</v>
      </c>
      <c r="AV623" s="1" t="str" cm="1">
        <f t="array" ref="AV623">IF(AC623&lt;4, "เก็บ", IF(OR(AT623 &lt; PERCENTILE(IF($AC$2:$AC$5092=AC623, $AT$2:$AT$5092), 0.25) - 1.5 * (PERCENTILE(IF($AC$2:$AC$5092=AC623, $AT$2:$AT$5092), 0.75) - PERCENTILE(IF($AC$2:$AC$5092=AC623, $AT$2:$AT$5092), 0.25)), AT623 &gt; PERCENTILE(IF($AC$2:$AC$5092=AC623, $AT$2:$AT$5092), 0.75) + 1.5 * (PERCENTILE(IF($AC$2:$AC$5092=AC623, $AT$2:$AT$5092), 0.75) - PERCENTILE(IF($AC$2:$AC$5092=AC623, $AT$2:$AT$5092), 0.25))), "ตัด", "เก็บ"))</f>
        <v>เก็บ</v>
      </c>
      <c r="AW623" s="1">
        <f t="shared" si="29"/>
        <v>3873.7679454274344</v>
      </c>
      <c r="AX623" s="1">
        <v>2781.4385174989698</v>
      </c>
      <c r="AY623" s="1">
        <v>1218.75</v>
      </c>
    </row>
    <row r="624" spans="1:51" x14ac:dyDescent="0.2">
      <c r="A624" s="3">
        <v>45440</v>
      </c>
      <c r="B624">
        <v>45440</v>
      </c>
      <c r="C624" t="s">
        <v>2182</v>
      </c>
      <c r="D624" t="s">
        <v>51</v>
      </c>
      <c r="E624" t="s">
        <v>61</v>
      </c>
      <c r="F624" t="s">
        <v>1217</v>
      </c>
      <c r="G624" s="1">
        <v>4200</v>
      </c>
      <c r="H624" s="1">
        <v>2984</v>
      </c>
      <c r="I624" s="1">
        <v>1900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6100</v>
      </c>
      <c r="P624" t="s">
        <v>2183</v>
      </c>
      <c r="Q624" s="2">
        <v>45440</v>
      </c>
      <c r="R624" t="s">
        <v>55</v>
      </c>
      <c r="S624">
        <v>0</v>
      </c>
      <c r="T624" t="s">
        <v>56</v>
      </c>
      <c r="U624" t="s">
        <v>57</v>
      </c>
      <c r="V624" s="1">
        <v>2500</v>
      </c>
      <c r="W624" s="1">
        <v>0</v>
      </c>
      <c r="X624" s="1">
        <v>0</v>
      </c>
      <c r="AA624" t="s">
        <v>58</v>
      </c>
      <c r="AB624" s="1">
        <v>0</v>
      </c>
      <c r="AC624" s="4">
        <f>IF(ISNUMBER(MATCH(AD624, $AD$2:AD623, 0)), INDEX($AC$2:AC623, MATCH(AD624, $AD$2:AD623, 0)), MAX($AC$2:AC623)+1)</f>
        <v>1</v>
      </c>
      <c r="AD624" t="str">
        <f t="shared" si="30"/>
        <v>ท่าลี่-กองลอย</v>
      </c>
      <c r="AE624" t="s">
        <v>55</v>
      </c>
      <c r="AF624" s="1">
        <v>0</v>
      </c>
      <c r="AG624" s="1">
        <v>0</v>
      </c>
      <c r="AH624" s="1">
        <v>0</v>
      </c>
      <c r="AI624" t="s">
        <v>2184</v>
      </c>
      <c r="AJ624" s="1">
        <v>1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11584</v>
      </c>
      <c r="AS624" s="1">
        <v>19.753846153846151</v>
      </c>
      <c r="AT624" s="1">
        <f>Table1[[#This Row],[รวมต้นทุนค่าเดินทาง]]+Table1[[#This Row],[รวมต้นทุนค่าซ่อม]]+Table1[[#This Row],[รวมค่าเสื่อม]]</f>
        <v>13466.336627610799</v>
      </c>
      <c r="AU624" s="1">
        <f t="shared" si="28"/>
        <v>13953.293816562818</v>
      </c>
      <c r="AV624" s="1" t="str" cm="1">
        <f t="array" ref="AV624">IF(AC624&lt;4, "เก็บ", IF(OR(AT624 &lt; PERCENTILE(IF($AC$2:$AC$5092=AC624, $AT$2:$AT$5092), 0.25) - 1.5 * (PERCENTILE(IF($AC$2:$AC$5092=AC624, $AT$2:$AT$5092), 0.75) - PERCENTILE(IF($AC$2:$AC$5092=AC624, $AT$2:$AT$5092), 0.25)), AT624 &gt; PERCENTILE(IF($AC$2:$AC$5092=AC624, $AT$2:$AT$5092), 0.75) + 1.5 * (PERCENTILE(IF($AC$2:$AC$5092=AC624, $AT$2:$AT$5092), 0.75) - PERCENTILE(IF($AC$2:$AC$5092=AC624, $AT$2:$AT$5092), 0.25))), "ตัด", "เก็บ"))</f>
        <v>เก็บ</v>
      </c>
      <c r="AW624" s="1">
        <f t="shared" si="29"/>
        <v>13953.293816562818</v>
      </c>
      <c r="AX624" s="1">
        <v>14426.372718098486</v>
      </c>
      <c r="AY624" s="1">
        <v>1862.5827814569536</v>
      </c>
    </row>
    <row r="625" spans="1:51" x14ac:dyDescent="0.2">
      <c r="A625" s="3">
        <v>45440</v>
      </c>
      <c r="B625">
        <v>45440</v>
      </c>
      <c r="C625" t="s">
        <v>2185</v>
      </c>
      <c r="D625" t="s">
        <v>51</v>
      </c>
      <c r="E625" t="s">
        <v>61</v>
      </c>
      <c r="F625" t="s">
        <v>1616</v>
      </c>
      <c r="G625" s="1">
        <v>4200</v>
      </c>
      <c r="H625" s="1">
        <v>2984</v>
      </c>
      <c r="I625" s="1">
        <v>1900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6100</v>
      </c>
      <c r="P625" t="s">
        <v>2186</v>
      </c>
      <c r="Q625" s="2">
        <v>45440</v>
      </c>
      <c r="R625" t="s">
        <v>55</v>
      </c>
      <c r="S625">
        <v>0</v>
      </c>
      <c r="T625" t="s">
        <v>56</v>
      </c>
      <c r="U625" t="s">
        <v>57</v>
      </c>
      <c r="V625" s="1">
        <v>2500</v>
      </c>
      <c r="W625" s="1">
        <v>0</v>
      </c>
      <c r="X625" s="1">
        <v>0</v>
      </c>
      <c r="AA625" t="s">
        <v>58</v>
      </c>
      <c r="AB625" s="1">
        <v>0</v>
      </c>
      <c r="AC625" s="4">
        <f>IF(ISNUMBER(MATCH(AD625, $AD$2:AD624, 0)), INDEX($AC$2:AC624, MATCH(AD625, $AD$2:AD624, 0)), MAX($AC$2:AC624)+1)</f>
        <v>1</v>
      </c>
      <c r="AD625" t="str">
        <f t="shared" si="30"/>
        <v>ท่าลี่-กองลอย</v>
      </c>
      <c r="AE625" t="s">
        <v>55</v>
      </c>
      <c r="AF625" s="1">
        <v>0</v>
      </c>
      <c r="AG625" s="1">
        <v>0</v>
      </c>
      <c r="AH625" s="1">
        <v>0</v>
      </c>
      <c r="AI625" t="s">
        <v>2187</v>
      </c>
      <c r="AJ625" s="1">
        <v>1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11584</v>
      </c>
      <c r="AS625" s="1">
        <v>0</v>
      </c>
      <c r="AT625" s="1">
        <f>Table1[[#This Row],[รวมต้นทุนค่าเดินทาง]]+Table1[[#This Row],[รวมต้นทุนค่าซ่อม]]+Table1[[#This Row],[รวมค่าเสื่อม]]</f>
        <v>13870.585365853658</v>
      </c>
      <c r="AU625" s="1">
        <f t="shared" si="28"/>
        <v>13953.293816562818</v>
      </c>
      <c r="AV625" s="1" t="str" cm="1">
        <f t="array" ref="AV625">IF(AC625&lt;4, "เก็บ", IF(OR(AT625 &lt; PERCENTILE(IF($AC$2:$AC$5092=AC625, $AT$2:$AT$5092), 0.25) - 1.5 * (PERCENTILE(IF($AC$2:$AC$5092=AC625, $AT$2:$AT$5092), 0.75) - PERCENTILE(IF($AC$2:$AC$5092=AC625, $AT$2:$AT$5092), 0.25)), AT625 &gt; PERCENTILE(IF($AC$2:$AC$5092=AC625, $AT$2:$AT$5092), 0.75) + 1.5 * (PERCENTILE(IF($AC$2:$AC$5092=AC625, $AT$2:$AT$5092), 0.75) - PERCENTILE(IF($AC$2:$AC$5092=AC625, $AT$2:$AT$5092), 0.25))), "ตัด", "เก็บ"))</f>
        <v>เก็บ</v>
      </c>
      <c r="AW625" s="1">
        <f t="shared" si="29"/>
        <v>13953.293816562818</v>
      </c>
      <c r="AX625" s="1">
        <v>14426.372718098486</v>
      </c>
      <c r="AY625" s="1">
        <v>2286.5853658536585</v>
      </c>
    </row>
    <row r="626" spans="1:51" x14ac:dyDescent="0.2">
      <c r="A626" s="3">
        <v>45441</v>
      </c>
      <c r="B626">
        <v>45441</v>
      </c>
      <c r="C626" t="s">
        <v>2188</v>
      </c>
      <c r="D626" t="s">
        <v>66</v>
      </c>
      <c r="E626" t="s">
        <v>67</v>
      </c>
      <c r="F626" t="s">
        <v>68</v>
      </c>
      <c r="G626" s="1">
        <v>0</v>
      </c>
      <c r="H626" s="1">
        <v>0</v>
      </c>
      <c r="I626" s="1">
        <v>400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400</v>
      </c>
      <c r="P626" t="s">
        <v>2189</v>
      </c>
      <c r="Q626" s="2">
        <v>45441</v>
      </c>
      <c r="R626" t="s">
        <v>70</v>
      </c>
      <c r="S626">
        <v>0</v>
      </c>
      <c r="T626" t="s">
        <v>71</v>
      </c>
      <c r="U626" t="s">
        <v>93</v>
      </c>
      <c r="V626" s="1">
        <v>0</v>
      </c>
      <c r="W626" s="1">
        <v>0</v>
      </c>
      <c r="X626" s="1">
        <v>0</v>
      </c>
      <c r="AA626" t="s">
        <v>58</v>
      </c>
      <c r="AB626" s="1">
        <v>0</v>
      </c>
      <c r="AC626" s="4">
        <f>IF(ISNUMBER(MATCH(AD626, $AD$2:AD625, 0)), INDEX($AC$2:AC625, MATCH(AD626, $AD$2:AD625, 0)), MAX($AC$2:AC625)+1)</f>
        <v>4</v>
      </c>
      <c r="AD626" t="str">
        <f t="shared" si="30"/>
        <v>เชียงใหม่-ตลาดไท</v>
      </c>
      <c r="AE626" t="s">
        <v>73</v>
      </c>
      <c r="AF626" s="1">
        <v>0</v>
      </c>
      <c r="AG626" s="1">
        <v>0</v>
      </c>
      <c r="AH626" s="1">
        <v>0</v>
      </c>
      <c r="AI626" t="s">
        <v>2190</v>
      </c>
      <c r="AJ626" s="1">
        <v>1</v>
      </c>
      <c r="AK626" s="1">
        <v>720</v>
      </c>
      <c r="AL626" s="1">
        <v>720</v>
      </c>
      <c r="AM626" s="1">
        <v>1</v>
      </c>
      <c r="AN626" s="1">
        <v>0</v>
      </c>
      <c r="AO626" s="1">
        <v>0</v>
      </c>
      <c r="AP626" s="1">
        <v>0</v>
      </c>
      <c r="AQ626" s="1">
        <v>0</v>
      </c>
      <c r="AR626" s="1">
        <v>400</v>
      </c>
      <c r="AS626" s="1">
        <v>32.1</v>
      </c>
      <c r="AT626" s="1">
        <f>Table1[[#This Row],[รวมต้นทุนค่าเดินทาง]]+Table1[[#This Row],[รวมต้นทุนค่าซ่อม]]+Table1[[#This Row],[รวมค่าเสื่อม]]</f>
        <v>1584.1742455265735</v>
      </c>
      <c r="AU626" s="1">
        <f t="shared" si="28"/>
        <v>4256.109283997258</v>
      </c>
      <c r="AV626" s="1" t="str" cm="1">
        <f t="array" ref="AV626">IF(AC626&lt;4, "เก็บ", IF(OR(AT626 &lt; PERCENTILE(IF($AC$2:$AC$5092=AC626, $AT$2:$AT$5092), 0.25) - 1.5 * (PERCENTILE(IF($AC$2:$AC$5092=AC626, $AT$2:$AT$5092), 0.75) - PERCENTILE(IF($AC$2:$AC$5092=AC626, $AT$2:$AT$5092), 0.25)), AT626 &gt; PERCENTILE(IF($AC$2:$AC$5092=AC626, $AT$2:$AT$5092), 0.75) + 1.5 * (PERCENTILE(IF($AC$2:$AC$5092=AC626, $AT$2:$AT$5092), 0.75) - PERCENTILE(IF($AC$2:$AC$5092=AC626, $AT$2:$AT$5092), 0.25))), "ตัด", "เก็บ"))</f>
        <v>เก็บ</v>
      </c>
      <c r="AW626" s="1">
        <f t="shared" si="29"/>
        <v>3807.0727671795808</v>
      </c>
      <c r="AX626" s="1">
        <v>2335.0230876608157</v>
      </c>
      <c r="AY626" s="1">
        <v>1152.0742455265736</v>
      </c>
    </row>
    <row r="627" spans="1:51" x14ac:dyDescent="0.2">
      <c r="A627" s="3">
        <v>45441</v>
      </c>
      <c r="B627">
        <v>45441</v>
      </c>
      <c r="C627" t="s">
        <v>2191</v>
      </c>
      <c r="D627" t="s">
        <v>51</v>
      </c>
      <c r="E627" t="s">
        <v>61</v>
      </c>
      <c r="F627" t="s">
        <v>80</v>
      </c>
      <c r="G627" s="1">
        <v>4200</v>
      </c>
      <c r="H627" s="1">
        <v>2984</v>
      </c>
      <c r="I627" s="1">
        <v>1900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6100</v>
      </c>
      <c r="P627" t="s">
        <v>2192</v>
      </c>
      <c r="Q627" s="2">
        <v>45441</v>
      </c>
      <c r="R627" t="s">
        <v>55</v>
      </c>
      <c r="S627">
        <v>0</v>
      </c>
      <c r="T627" t="s">
        <v>56</v>
      </c>
      <c r="U627" t="s">
        <v>57</v>
      </c>
      <c r="V627" s="1">
        <v>2500</v>
      </c>
      <c r="W627" s="1">
        <v>0</v>
      </c>
      <c r="X627" s="1">
        <v>0</v>
      </c>
      <c r="AA627" t="s">
        <v>58</v>
      </c>
      <c r="AB627" s="1">
        <v>0</v>
      </c>
      <c r="AC627" s="4">
        <f>IF(ISNUMBER(MATCH(AD627, $AD$2:AD626, 0)), INDEX($AC$2:AC626, MATCH(AD627, $AD$2:AD626, 0)), MAX($AC$2:AC626)+1)</f>
        <v>1</v>
      </c>
      <c r="AD627" t="str">
        <f t="shared" si="30"/>
        <v>ท่าลี่-กองลอย</v>
      </c>
      <c r="AE627" t="s">
        <v>55</v>
      </c>
      <c r="AF627" s="1">
        <v>0</v>
      </c>
      <c r="AG627" s="1">
        <v>0</v>
      </c>
      <c r="AH627" s="1">
        <v>0</v>
      </c>
      <c r="AI627" t="s">
        <v>2193</v>
      </c>
      <c r="AJ627" s="1">
        <v>1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11584</v>
      </c>
      <c r="AS627" s="1">
        <v>17.12</v>
      </c>
      <c r="AT627" s="1">
        <f>Table1[[#This Row],[รวมต้นทุนค่าเดินทาง]]+Table1[[#This Row],[รวมต้นทุนค่าซ่อม]]+Table1[[#This Row],[รวมค่าเสื่อม]]</f>
        <v>13245.856842105264</v>
      </c>
      <c r="AU627" s="1">
        <f t="shared" si="28"/>
        <v>13953.293816562818</v>
      </c>
      <c r="AV627" s="1" t="str" cm="1">
        <f t="array" ref="AV627">IF(AC627&lt;4, "เก็บ", IF(OR(AT627 &lt; PERCENTILE(IF($AC$2:$AC$5092=AC627, $AT$2:$AT$5092), 0.25) - 1.5 * (PERCENTILE(IF($AC$2:$AC$5092=AC627, $AT$2:$AT$5092), 0.75) - PERCENTILE(IF($AC$2:$AC$5092=AC627, $AT$2:$AT$5092), 0.25)), AT627 &gt; PERCENTILE(IF($AC$2:$AC$5092=AC627, $AT$2:$AT$5092), 0.75) + 1.5 * (PERCENTILE(IF($AC$2:$AC$5092=AC627, $AT$2:$AT$5092), 0.75) - PERCENTILE(IF($AC$2:$AC$5092=AC627, $AT$2:$AT$5092), 0.25))), "ตัด", "เก็บ"))</f>
        <v>เก็บ</v>
      </c>
      <c r="AW627" s="1">
        <f t="shared" si="29"/>
        <v>13953.293816562818</v>
      </c>
      <c r="AX627" s="1">
        <v>14426.372718098486</v>
      </c>
      <c r="AY627" s="1">
        <v>1644.7368421052631</v>
      </c>
    </row>
    <row r="628" spans="1:51" x14ac:dyDescent="0.2">
      <c r="A628" s="3">
        <v>45441</v>
      </c>
      <c r="B628">
        <v>45441</v>
      </c>
      <c r="C628" t="s">
        <v>2194</v>
      </c>
      <c r="D628" t="s">
        <v>66</v>
      </c>
      <c r="E628" t="s">
        <v>67</v>
      </c>
      <c r="F628" t="s">
        <v>936</v>
      </c>
      <c r="G628" s="1">
        <v>0</v>
      </c>
      <c r="H628" s="1">
        <v>1088</v>
      </c>
      <c r="I628" s="1">
        <v>500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764</v>
      </c>
      <c r="P628" t="s">
        <v>2195</v>
      </c>
      <c r="Q628" s="2">
        <v>45441</v>
      </c>
      <c r="R628" t="s">
        <v>70</v>
      </c>
      <c r="S628">
        <v>0</v>
      </c>
      <c r="T628" t="s">
        <v>101</v>
      </c>
      <c r="U628" t="s">
        <v>93</v>
      </c>
      <c r="V628" s="1">
        <v>0</v>
      </c>
      <c r="W628" s="1">
        <v>0</v>
      </c>
      <c r="X628" s="1">
        <v>264</v>
      </c>
      <c r="Y628" t="s">
        <v>139</v>
      </c>
      <c r="Z628" t="s">
        <v>101</v>
      </c>
      <c r="AA628" t="s">
        <v>2196</v>
      </c>
      <c r="AB628" s="1">
        <v>0</v>
      </c>
      <c r="AC628" s="4">
        <f>IF(ISNUMBER(MATCH(AD628, $AD$2:AD627, 0)), INDEX($AC$2:AC627, MATCH(AD628, $AD$2:AD627, 0)), MAX($AC$2:AC627)+1)</f>
        <v>53</v>
      </c>
      <c r="AD628" t="str">
        <f t="shared" si="30"/>
        <v>พะเยา-ตลาดไท</v>
      </c>
      <c r="AE628" t="s">
        <v>73</v>
      </c>
      <c r="AF628" s="1">
        <v>0</v>
      </c>
      <c r="AG628" s="1">
        <v>0</v>
      </c>
      <c r="AH628" s="1">
        <v>0</v>
      </c>
      <c r="AI628" t="s">
        <v>2197</v>
      </c>
      <c r="AJ628" s="1">
        <v>1</v>
      </c>
      <c r="AK628" s="1">
        <v>706</v>
      </c>
      <c r="AL628" s="1">
        <v>706</v>
      </c>
      <c r="AM628" s="1">
        <v>1</v>
      </c>
      <c r="AN628" s="1">
        <v>0</v>
      </c>
      <c r="AO628" s="1">
        <v>0</v>
      </c>
      <c r="AP628" s="1">
        <v>0</v>
      </c>
      <c r="AQ628" s="1">
        <v>0</v>
      </c>
      <c r="AR628" s="1">
        <v>1852</v>
      </c>
      <c r="AS628" s="1">
        <v>3876.15</v>
      </c>
      <c r="AT628" s="1">
        <f>Table1[[#This Row],[รวมต้นทุนค่าเดินทาง]]+Table1[[#This Row],[รวมต้นทุนค่าซ่อม]]+Table1[[#This Row],[รวมค่าเสื่อม]]</f>
        <v>7555.7010204081635</v>
      </c>
      <c r="AU628" s="1">
        <f t="shared" si="28"/>
        <v>5556.3451863971432</v>
      </c>
      <c r="AV628" s="1" t="str" cm="1">
        <f t="array" ref="AV628">IF(AC628&lt;4, "เก็บ", IF(OR(AT628 &lt; PERCENTILE(IF($AC$2:$AC$5092=AC628, $AT$2:$AT$5092), 0.25) - 1.5 * (PERCENTILE(IF($AC$2:$AC$5092=AC628, $AT$2:$AT$5092), 0.75) - PERCENTILE(IF($AC$2:$AC$5092=AC628, $AT$2:$AT$5092), 0.25)), AT628 &gt; PERCENTILE(IF($AC$2:$AC$5092=AC628, $AT$2:$AT$5092), 0.75) + 1.5 * (PERCENTILE(IF($AC$2:$AC$5092=AC628, $AT$2:$AT$5092), 0.75) - PERCENTILE(IF($AC$2:$AC$5092=AC628, $AT$2:$AT$5092), 0.25))), "ตัด", "เก็บ"))</f>
        <v>เก็บ</v>
      </c>
      <c r="AW628" s="1">
        <f t="shared" si="29"/>
        <v>5282.7291214311672</v>
      </c>
      <c r="AX628" s="1">
        <v>3832.4469144192008</v>
      </c>
      <c r="AY628" s="1">
        <v>1827.5510204081634</v>
      </c>
    </row>
    <row r="629" spans="1:51" x14ac:dyDescent="0.2">
      <c r="A629" s="3">
        <v>45441</v>
      </c>
      <c r="B629">
        <v>45441</v>
      </c>
      <c r="C629" t="s">
        <v>2198</v>
      </c>
      <c r="D629" t="s">
        <v>66</v>
      </c>
      <c r="E629" t="s">
        <v>129</v>
      </c>
      <c r="F629" t="s">
        <v>180</v>
      </c>
      <c r="G629" s="1">
        <v>0</v>
      </c>
      <c r="H629" s="1">
        <v>791</v>
      </c>
      <c r="I629" s="1">
        <v>500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863</v>
      </c>
      <c r="P629" t="s">
        <v>2199</v>
      </c>
      <c r="Q629" s="2">
        <v>45441</v>
      </c>
      <c r="R629" t="s">
        <v>70</v>
      </c>
      <c r="S629">
        <v>0</v>
      </c>
      <c r="T629" t="s">
        <v>88</v>
      </c>
      <c r="U629" t="s">
        <v>93</v>
      </c>
      <c r="V629" s="1">
        <v>0</v>
      </c>
      <c r="W629" s="1">
        <v>0</v>
      </c>
      <c r="X629" s="1">
        <v>363</v>
      </c>
      <c r="Y629" t="s">
        <v>372</v>
      </c>
      <c r="Z629" t="s">
        <v>88</v>
      </c>
      <c r="AA629" t="s">
        <v>1606</v>
      </c>
      <c r="AB629" s="1">
        <v>0</v>
      </c>
      <c r="AC629" s="4">
        <f>IF(ISNUMBER(MATCH(AD629, $AD$2:AD628, 0)), INDEX($AC$2:AC628, MATCH(AD629, $AD$2:AD628, 0)), MAX($AC$2:AC628)+1)</f>
        <v>51</v>
      </c>
      <c r="AD629" t="str">
        <f t="shared" si="30"/>
        <v>แพร่-ตลาดไท</v>
      </c>
      <c r="AE629" t="s">
        <v>73</v>
      </c>
      <c r="AF629" s="1">
        <v>0</v>
      </c>
      <c r="AG629" s="1">
        <v>0</v>
      </c>
      <c r="AH629" s="1">
        <v>0</v>
      </c>
      <c r="AI629" t="s">
        <v>2200</v>
      </c>
      <c r="AJ629" s="1">
        <v>1</v>
      </c>
      <c r="AK629" s="1">
        <v>572</v>
      </c>
      <c r="AL629" s="1">
        <v>572</v>
      </c>
      <c r="AM629" s="1">
        <v>1</v>
      </c>
      <c r="AN629" s="1">
        <v>0</v>
      </c>
      <c r="AO629" s="1">
        <v>0</v>
      </c>
      <c r="AP629" s="1">
        <v>0</v>
      </c>
      <c r="AQ629" s="1">
        <v>0</v>
      </c>
      <c r="AR629" s="1">
        <v>1654</v>
      </c>
      <c r="AS629" s="1">
        <v>504.11374999999998</v>
      </c>
      <c r="AT629" s="1">
        <f>Table1[[#This Row],[รวมต้นทุนค่าเดินทาง]]+Table1[[#This Row],[รวมต้นทุนค่าซ่อม]]+Table1[[#This Row],[รวมค่าเสื่อม]]</f>
        <v>3990.1136628008371</v>
      </c>
      <c r="AU629" s="1">
        <f t="shared" si="28"/>
        <v>4737.6107634746759</v>
      </c>
      <c r="AV629" s="1" t="str" cm="1">
        <f t="array" ref="AV629">IF(AC629&lt;4, "เก็บ", IF(OR(AT629 &lt; PERCENTILE(IF($AC$2:$AC$5092=AC629, $AT$2:$AT$5092), 0.25) - 1.5 * (PERCENTILE(IF($AC$2:$AC$5092=AC629, $AT$2:$AT$5092), 0.75) - PERCENTILE(IF($AC$2:$AC$5092=AC629, $AT$2:$AT$5092), 0.25)), AT629 &gt; PERCENTILE(IF($AC$2:$AC$5092=AC629, $AT$2:$AT$5092), 0.75) + 1.5 * (PERCENTILE(IF($AC$2:$AC$5092=AC629, $AT$2:$AT$5092), 0.75) - PERCENTILE(IF($AC$2:$AC$5092=AC629, $AT$2:$AT$5092), 0.25))), "ตัด", "เก็บ"))</f>
        <v>เก็บ</v>
      </c>
      <c r="AW629" s="1">
        <f t="shared" si="29"/>
        <v>4487.1668970521196</v>
      </c>
      <c r="AX629" s="1">
        <v>3014.4338711558335</v>
      </c>
      <c r="AY629" s="1">
        <v>1831.9999128008371</v>
      </c>
    </row>
    <row r="630" spans="1:51" x14ac:dyDescent="0.2">
      <c r="A630" s="3">
        <v>45441</v>
      </c>
      <c r="B630">
        <v>45441</v>
      </c>
      <c r="C630" t="s">
        <v>2201</v>
      </c>
      <c r="D630" t="s">
        <v>66</v>
      </c>
      <c r="E630" t="s">
        <v>105</v>
      </c>
      <c r="F630" t="s">
        <v>342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791</v>
      </c>
      <c r="O630" s="1">
        <v>791</v>
      </c>
      <c r="P630" t="s">
        <v>2202</v>
      </c>
      <c r="Q630" s="2">
        <v>45441</v>
      </c>
      <c r="R630" t="s">
        <v>55</v>
      </c>
      <c r="S630">
        <v>0</v>
      </c>
      <c r="T630" t="s">
        <v>87</v>
      </c>
      <c r="U630" t="s">
        <v>71</v>
      </c>
      <c r="V630" s="1">
        <v>0</v>
      </c>
      <c r="W630" s="1">
        <v>692</v>
      </c>
      <c r="X630" s="1">
        <v>0</v>
      </c>
      <c r="Y630" t="s">
        <v>108</v>
      </c>
      <c r="Z630" t="s">
        <v>71</v>
      </c>
      <c r="AA630" t="s">
        <v>344</v>
      </c>
      <c r="AB630" s="1">
        <v>0</v>
      </c>
      <c r="AC630" s="4">
        <f>IF(ISNUMBER(MATCH(AD630, $AD$2:AD629, 0)), INDEX($AC$2:AC629, MATCH(AD630, $AD$2:AD629, 0)), MAX($AC$2:AC629)+1)</f>
        <v>6</v>
      </c>
      <c r="AD630" t="str">
        <f t="shared" si="30"/>
        <v>เชียงราย-เชียงใหม่</v>
      </c>
      <c r="AE630" t="s">
        <v>55</v>
      </c>
      <c r="AF630" s="1">
        <v>0</v>
      </c>
      <c r="AG630" s="1">
        <v>0</v>
      </c>
      <c r="AH630" s="1">
        <v>0</v>
      </c>
      <c r="AI630" t="s">
        <v>2203</v>
      </c>
      <c r="AJ630" s="1">
        <v>2</v>
      </c>
      <c r="AK630" s="1">
        <v>0</v>
      </c>
      <c r="AL630" s="1">
        <v>0</v>
      </c>
      <c r="AM630" s="1">
        <v>0</v>
      </c>
      <c r="AN630" s="1">
        <v>703.02029999999991</v>
      </c>
      <c r="AO630" s="1">
        <v>0</v>
      </c>
      <c r="AP630" s="1">
        <v>0</v>
      </c>
      <c r="AQ630" s="1">
        <v>0</v>
      </c>
      <c r="AR630" s="1">
        <v>1483</v>
      </c>
      <c r="AS630" s="1">
        <v>146.76895783132531</v>
      </c>
      <c r="AT630" s="1">
        <f>Table1[[#This Row],[รวมต้นทุนค่าเดินทาง]]+Table1[[#This Row],[รวมต้นทุนค่าซ่อม]]+Table1[[#This Row],[รวมค่าเสื่อม]]</f>
        <v>3360.5381886005562</v>
      </c>
      <c r="AU630" s="1">
        <f t="shared" si="28"/>
        <v>4428.3346813776061</v>
      </c>
      <c r="AV630" s="1" t="str" cm="1">
        <f t="array" ref="AV630">IF(AC630&lt;4, "เก็บ", IF(OR(AT630 &lt; PERCENTILE(IF($AC$2:$AC$5092=AC630, $AT$2:$AT$5092), 0.25) - 1.5 * (PERCENTILE(IF($AC$2:$AC$5092=AC630, $AT$2:$AT$5092), 0.75) - PERCENTILE(IF($AC$2:$AC$5092=AC630, $AT$2:$AT$5092), 0.25)), AT630 &gt; PERCENTILE(IF($AC$2:$AC$5092=AC630, $AT$2:$AT$5092), 0.75) + 1.5 * (PERCENTILE(IF($AC$2:$AC$5092=AC630, $AT$2:$AT$5092), 0.75) - PERCENTILE(IF($AC$2:$AC$5092=AC630, $AT$2:$AT$5092), 0.25))), "ตัด", "เก็บ"))</f>
        <v>เก็บ</v>
      </c>
      <c r="AW630" s="1">
        <f t="shared" si="29"/>
        <v>3873.7679454274344</v>
      </c>
      <c r="AX630" s="1">
        <v>2781.4385174989698</v>
      </c>
      <c r="AY630" s="1">
        <v>1730.7692307692307</v>
      </c>
    </row>
    <row r="631" spans="1:51" x14ac:dyDescent="0.2">
      <c r="A631" s="3">
        <v>45441</v>
      </c>
      <c r="B631">
        <v>45441</v>
      </c>
      <c r="C631" t="s">
        <v>2204</v>
      </c>
      <c r="D631" t="s">
        <v>66</v>
      </c>
      <c r="E631" t="s">
        <v>118</v>
      </c>
      <c r="F631" t="s">
        <v>119</v>
      </c>
      <c r="G631" s="1">
        <v>330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330</v>
      </c>
      <c r="P631" t="s">
        <v>2205</v>
      </c>
      <c r="Q631" s="2">
        <v>45441</v>
      </c>
      <c r="R631" t="s">
        <v>55</v>
      </c>
      <c r="S631">
        <v>0</v>
      </c>
      <c r="T631" t="s">
        <v>114</v>
      </c>
      <c r="U631" t="s">
        <v>71</v>
      </c>
      <c r="V631" s="1">
        <v>0</v>
      </c>
      <c r="W631" s="1">
        <v>989</v>
      </c>
      <c r="X631" s="1">
        <v>0</v>
      </c>
      <c r="Y631" t="s">
        <v>114</v>
      </c>
      <c r="Z631" t="s">
        <v>71</v>
      </c>
      <c r="AA631" t="s">
        <v>2206</v>
      </c>
      <c r="AB631" s="1">
        <v>0</v>
      </c>
      <c r="AC631" s="4">
        <f>IF(ISNUMBER(MATCH(AD631, $AD$2:AD630, 0)), INDEX($AC$2:AC630, MATCH(AD631, $AD$2:AD630, 0)), MAX($AC$2:AC630)+1)</f>
        <v>7</v>
      </c>
      <c r="AD631" t="str">
        <f t="shared" si="30"/>
        <v>แม่สาย-เชียงใหม่</v>
      </c>
      <c r="AE631" t="s">
        <v>55</v>
      </c>
      <c r="AF631" s="1">
        <v>0</v>
      </c>
      <c r="AG631" s="1">
        <v>0</v>
      </c>
      <c r="AH631" s="1">
        <v>0</v>
      </c>
      <c r="AI631" t="s">
        <v>2207</v>
      </c>
      <c r="AJ631" s="1">
        <v>1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1319</v>
      </c>
      <c r="AS631" s="1">
        <v>73.938479262672814</v>
      </c>
      <c r="AT631" s="1">
        <f>Table1[[#This Row],[รวมต้นทุนค่าเดินทาง]]+Table1[[#This Row],[รวมต้นทุนค่าซ่อม]]+Table1[[#This Row],[รวมค่าเสื่อม]]</f>
        <v>3207.4546082949309</v>
      </c>
      <c r="AU631" s="1">
        <f t="shared" si="28"/>
        <v>4610.750953896033</v>
      </c>
      <c r="AV631" s="1" t="str" cm="1">
        <f t="array" ref="AV631">IF(AC631&lt;4, "เก็บ", IF(OR(AT631 &lt; PERCENTILE(IF($AC$2:$AC$5092=AC631, $AT$2:$AT$5092), 0.25) - 1.5 * (PERCENTILE(IF($AC$2:$AC$5092=AC631, $AT$2:$AT$5092), 0.75) - PERCENTILE(IF($AC$2:$AC$5092=AC631, $AT$2:$AT$5092), 0.25)), AT631 &gt; PERCENTILE(IF($AC$2:$AC$5092=AC631, $AT$2:$AT$5092), 0.75) + 1.5 * (PERCENTILE(IF($AC$2:$AC$5092=AC631, $AT$2:$AT$5092), 0.75) - PERCENTILE(IF($AC$2:$AC$5092=AC631, $AT$2:$AT$5092), 0.25))), "ตัด", "เก็บ"))</f>
        <v>เก็บ</v>
      </c>
      <c r="AW631" s="1">
        <f t="shared" si="29"/>
        <v>3940.0604671629926</v>
      </c>
      <c r="AX631" s="1">
        <v>3152.7453177985908</v>
      </c>
      <c r="AY631" s="1">
        <v>1814.516129032258</v>
      </c>
    </row>
    <row r="632" spans="1:51" x14ac:dyDescent="0.2">
      <c r="A632" s="3">
        <v>45442</v>
      </c>
      <c r="B632">
        <v>45442</v>
      </c>
      <c r="C632" t="s">
        <v>2208</v>
      </c>
      <c r="D632" t="s">
        <v>66</v>
      </c>
      <c r="E632" t="s">
        <v>67</v>
      </c>
      <c r="F632" t="s">
        <v>92</v>
      </c>
      <c r="G632" s="1">
        <v>0</v>
      </c>
      <c r="H632" s="1">
        <v>0</v>
      </c>
      <c r="I632" s="1">
        <v>400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400</v>
      </c>
      <c r="P632" t="s">
        <v>2209</v>
      </c>
      <c r="Q632" s="2">
        <v>45442</v>
      </c>
      <c r="R632" t="s">
        <v>70</v>
      </c>
      <c r="S632">
        <v>0</v>
      </c>
      <c r="T632" t="s">
        <v>71</v>
      </c>
      <c r="U632" t="s">
        <v>93</v>
      </c>
      <c r="V632" s="1">
        <v>0</v>
      </c>
      <c r="W632" s="1">
        <v>0</v>
      </c>
      <c r="X632" s="1">
        <v>0</v>
      </c>
      <c r="AA632" t="s">
        <v>58</v>
      </c>
      <c r="AB632" s="1">
        <v>0</v>
      </c>
      <c r="AC632" s="4">
        <f>IF(ISNUMBER(MATCH(AD632, $AD$2:AD631, 0)), INDEX($AC$2:AC631, MATCH(AD632, $AD$2:AD631, 0)), MAX($AC$2:AC631)+1)</f>
        <v>4</v>
      </c>
      <c r="AD632" t="str">
        <f t="shared" si="30"/>
        <v>เชียงใหม่-ตลาดไท</v>
      </c>
      <c r="AE632" t="s">
        <v>73</v>
      </c>
      <c r="AF632" s="1">
        <v>0</v>
      </c>
      <c r="AG632" s="1">
        <v>0</v>
      </c>
      <c r="AH632" s="1">
        <v>0</v>
      </c>
      <c r="AI632" t="s">
        <v>2210</v>
      </c>
      <c r="AJ632" s="1">
        <v>1</v>
      </c>
      <c r="AK632" s="1">
        <v>720</v>
      </c>
      <c r="AL632" s="1">
        <v>720</v>
      </c>
      <c r="AM632" s="1">
        <v>1</v>
      </c>
      <c r="AN632" s="1">
        <v>0</v>
      </c>
      <c r="AO632" s="1">
        <v>0</v>
      </c>
      <c r="AP632" s="1">
        <v>0</v>
      </c>
      <c r="AQ632" s="1">
        <v>0</v>
      </c>
      <c r="AR632" s="1">
        <v>400</v>
      </c>
      <c r="AS632" s="1">
        <v>153.65909090909091</v>
      </c>
      <c r="AT632" s="1">
        <f>Table1[[#This Row],[รวมต้นทุนค่าเดินทาง]]+Table1[[#This Row],[รวมต้นทุนค่าซ่อม]]+Table1[[#This Row],[รวมค่าเสื่อม]]</f>
        <v>1787.8284374595005</v>
      </c>
      <c r="AU632" s="1">
        <f t="shared" si="28"/>
        <v>4256.109283997258</v>
      </c>
      <c r="AV632" s="1" t="str" cm="1">
        <f t="array" ref="AV632">IF(AC632&lt;4, "เก็บ", IF(OR(AT632 &lt; PERCENTILE(IF($AC$2:$AC$5092=AC632, $AT$2:$AT$5092), 0.25) - 1.5 * (PERCENTILE(IF($AC$2:$AC$5092=AC632, $AT$2:$AT$5092), 0.75) - PERCENTILE(IF($AC$2:$AC$5092=AC632, $AT$2:$AT$5092), 0.25)), AT632 &gt; PERCENTILE(IF($AC$2:$AC$5092=AC632, $AT$2:$AT$5092), 0.75) + 1.5 * (PERCENTILE(IF($AC$2:$AC$5092=AC632, $AT$2:$AT$5092), 0.75) - PERCENTILE(IF($AC$2:$AC$5092=AC632, $AT$2:$AT$5092), 0.25))), "ตัด", "เก็บ"))</f>
        <v>เก็บ</v>
      </c>
      <c r="AW632" s="1">
        <f t="shared" si="29"/>
        <v>3807.0727671795808</v>
      </c>
      <c r="AX632" s="1">
        <v>2335.0230876608157</v>
      </c>
      <c r="AY632" s="1">
        <v>1234.1693465504095</v>
      </c>
    </row>
    <row r="633" spans="1:51" x14ac:dyDescent="0.2">
      <c r="A633" s="3">
        <v>45442</v>
      </c>
      <c r="B633">
        <v>45442</v>
      </c>
      <c r="C633" t="s">
        <v>2211</v>
      </c>
      <c r="D633" t="s">
        <v>51</v>
      </c>
      <c r="E633" t="s">
        <v>61</v>
      </c>
      <c r="F633" t="s">
        <v>1518</v>
      </c>
      <c r="G633" s="1">
        <v>4200</v>
      </c>
      <c r="H633" s="1">
        <v>2984</v>
      </c>
      <c r="I633" s="1">
        <v>1900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6100</v>
      </c>
      <c r="P633" t="s">
        <v>2212</v>
      </c>
      <c r="Q633" s="2">
        <v>45442</v>
      </c>
      <c r="R633" t="s">
        <v>55</v>
      </c>
      <c r="S633">
        <v>0</v>
      </c>
      <c r="T633" t="s">
        <v>56</v>
      </c>
      <c r="U633" t="s">
        <v>57</v>
      </c>
      <c r="V633" s="1">
        <v>2500</v>
      </c>
      <c r="W633" s="1">
        <v>0</v>
      </c>
      <c r="X633" s="1">
        <v>0</v>
      </c>
      <c r="AA633" t="s">
        <v>58</v>
      </c>
      <c r="AB633" s="1">
        <v>0</v>
      </c>
      <c r="AC633" s="4">
        <f>IF(ISNUMBER(MATCH(AD633, $AD$2:AD632, 0)), INDEX($AC$2:AC632, MATCH(AD633, $AD$2:AD632, 0)), MAX($AC$2:AC632)+1)</f>
        <v>1</v>
      </c>
      <c r="AD633" t="str">
        <f t="shared" si="30"/>
        <v>ท่าลี่-กองลอย</v>
      </c>
      <c r="AE633" t="s">
        <v>55</v>
      </c>
      <c r="AF633" s="1">
        <v>0</v>
      </c>
      <c r="AG633" s="1">
        <v>0</v>
      </c>
      <c r="AH633" s="1">
        <v>0</v>
      </c>
      <c r="AI633" t="s">
        <v>2213</v>
      </c>
      <c r="AJ633" s="1">
        <v>1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11584</v>
      </c>
      <c r="AS633" s="1">
        <v>17.980827067669171</v>
      </c>
      <c r="AT633" s="1">
        <f>Table1[[#This Row],[รวมต้นทุนค่าเดินทาง]]+Table1[[#This Row],[รวมต้นทุนค่าซ่อม]]+Table1[[#This Row],[รวมค่าเสื่อม]]</f>
        <v>13926.360992356926</v>
      </c>
      <c r="AU633" s="1">
        <f t="shared" si="28"/>
        <v>13953.293816562818</v>
      </c>
      <c r="AV633" s="1" t="str" cm="1">
        <f t="array" ref="AV633">IF(AC633&lt;4, "เก็บ", IF(OR(AT633 &lt; PERCENTILE(IF($AC$2:$AC$5092=AC633, $AT$2:$AT$5092), 0.25) - 1.5 * (PERCENTILE(IF($AC$2:$AC$5092=AC633, $AT$2:$AT$5092), 0.75) - PERCENTILE(IF($AC$2:$AC$5092=AC633, $AT$2:$AT$5092), 0.25)), AT633 &gt; PERCENTILE(IF($AC$2:$AC$5092=AC633, $AT$2:$AT$5092), 0.75) + 1.5 * (PERCENTILE(IF($AC$2:$AC$5092=AC633, $AT$2:$AT$5092), 0.75) - PERCENTILE(IF($AC$2:$AC$5092=AC633, $AT$2:$AT$5092), 0.25))), "ตัด", "เก็บ"))</f>
        <v>เก็บ</v>
      </c>
      <c r="AW633" s="1">
        <f t="shared" si="29"/>
        <v>13953.293816562818</v>
      </c>
      <c r="AX633" s="1">
        <v>14426.372718098486</v>
      </c>
      <c r="AY633" s="1">
        <v>2324.3801652892562</v>
      </c>
    </row>
    <row r="634" spans="1:51" x14ac:dyDescent="0.2">
      <c r="A634" s="3">
        <v>45442</v>
      </c>
      <c r="B634">
        <v>45442</v>
      </c>
      <c r="C634" t="s">
        <v>2214</v>
      </c>
      <c r="D634" t="s">
        <v>66</v>
      </c>
      <c r="E634" t="s">
        <v>148</v>
      </c>
      <c r="F634" t="s">
        <v>215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1154</v>
      </c>
      <c r="P634" t="s">
        <v>2215</v>
      </c>
      <c r="Q634" s="2">
        <v>45443</v>
      </c>
      <c r="R634" t="s">
        <v>55</v>
      </c>
      <c r="S634">
        <v>0</v>
      </c>
      <c r="T634" t="s">
        <v>87</v>
      </c>
      <c r="U634" t="s">
        <v>71</v>
      </c>
      <c r="V634" s="1">
        <v>0</v>
      </c>
      <c r="W634" s="1">
        <v>0</v>
      </c>
      <c r="X634" s="1">
        <v>1154</v>
      </c>
      <c r="Y634" t="s">
        <v>87</v>
      </c>
      <c r="Z634" t="s">
        <v>71</v>
      </c>
      <c r="AA634" t="s">
        <v>217</v>
      </c>
      <c r="AB634" s="1">
        <v>0</v>
      </c>
      <c r="AC634" s="4">
        <f>IF(ISNUMBER(MATCH(AD634, $AD$2:AD633, 0)), INDEX($AC$2:AC633, MATCH(AD634, $AD$2:AD633, 0)), MAX($AC$2:AC633)+1)</f>
        <v>6</v>
      </c>
      <c r="AD634" t="str">
        <f t="shared" si="30"/>
        <v>เชียงราย-เชียงใหม่</v>
      </c>
      <c r="AE634" t="s">
        <v>55</v>
      </c>
      <c r="AF634" s="1">
        <v>0</v>
      </c>
      <c r="AG634" s="1">
        <v>0</v>
      </c>
      <c r="AH634" s="1">
        <v>0</v>
      </c>
      <c r="AI634" t="s">
        <v>2216</v>
      </c>
      <c r="AJ634" s="1">
        <v>1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1154</v>
      </c>
      <c r="AS634" s="1">
        <v>1192.3625</v>
      </c>
      <c r="AT634" s="1">
        <f>Table1[[#This Row],[รวมต้นทุนค่าเดินทาง]]+Table1[[#This Row],[รวมต้นทุนค่าซ่อม]]+Table1[[#This Row],[รวมค่าเสื่อม]]</f>
        <v>3525.797983870968</v>
      </c>
      <c r="AU634" s="1">
        <f t="shared" si="28"/>
        <v>4428.3346813776061</v>
      </c>
      <c r="AV634" s="1" t="str" cm="1">
        <f t="array" ref="AV634">IF(AC634&lt;4, "เก็บ", IF(OR(AT634 &lt; PERCENTILE(IF($AC$2:$AC$5092=AC634, $AT$2:$AT$5092), 0.25) - 1.5 * (PERCENTILE(IF($AC$2:$AC$5092=AC634, $AT$2:$AT$5092), 0.75) - PERCENTILE(IF($AC$2:$AC$5092=AC634, $AT$2:$AT$5092), 0.25)), AT634 &gt; PERCENTILE(IF($AC$2:$AC$5092=AC634, $AT$2:$AT$5092), 0.75) + 1.5 * (PERCENTILE(IF($AC$2:$AC$5092=AC634, $AT$2:$AT$5092), 0.75) - PERCENTILE(IF($AC$2:$AC$5092=AC634, $AT$2:$AT$5092), 0.25))), "ตัด", "เก็บ"))</f>
        <v>เก็บ</v>
      </c>
      <c r="AW634" s="1">
        <f t="shared" si="29"/>
        <v>3873.7679454274344</v>
      </c>
      <c r="AX634" s="1">
        <v>2781.4385174989698</v>
      </c>
      <c r="AY634" s="1">
        <v>1179.4354838709678</v>
      </c>
    </row>
    <row r="635" spans="1:51" x14ac:dyDescent="0.2">
      <c r="A635" s="3">
        <v>45443</v>
      </c>
      <c r="B635">
        <v>45443</v>
      </c>
      <c r="C635" t="s">
        <v>2217</v>
      </c>
      <c r="D635" t="s">
        <v>66</v>
      </c>
      <c r="E635" t="s">
        <v>124</v>
      </c>
      <c r="F635" t="s">
        <v>399</v>
      </c>
      <c r="G635" s="1">
        <v>0</v>
      </c>
      <c r="H635" s="1">
        <v>0</v>
      </c>
      <c r="I635" s="1">
        <v>500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500</v>
      </c>
      <c r="P635" t="s">
        <v>2218</v>
      </c>
      <c r="Q635" s="2">
        <v>45443</v>
      </c>
      <c r="R635" t="s">
        <v>70</v>
      </c>
      <c r="S635">
        <v>0</v>
      </c>
      <c r="T635" t="s">
        <v>71</v>
      </c>
      <c r="U635" t="s">
        <v>161</v>
      </c>
      <c r="V635" s="1">
        <v>0</v>
      </c>
      <c r="W635" s="1">
        <v>0</v>
      </c>
      <c r="X635" s="1">
        <v>0</v>
      </c>
      <c r="AA635" t="s">
        <v>58</v>
      </c>
      <c r="AB635" s="1">
        <v>0</v>
      </c>
      <c r="AC635" s="4">
        <f>IF(ISNUMBER(MATCH(AD635, $AD$2:AD634, 0)), INDEX($AC$2:AC634, MATCH(AD635, $AD$2:AD634, 0)), MAX($AC$2:AC634)+1)</f>
        <v>9</v>
      </c>
      <c r="AD635" t="str">
        <f t="shared" si="30"/>
        <v>เชียงใหม่-พุทธมณฑลสาย 2</v>
      </c>
      <c r="AE635" t="s">
        <v>73</v>
      </c>
      <c r="AF635" s="1">
        <v>0</v>
      </c>
      <c r="AG635" s="1">
        <v>0</v>
      </c>
      <c r="AH635" s="1">
        <v>0</v>
      </c>
      <c r="AI635" t="s">
        <v>2219</v>
      </c>
      <c r="AJ635" s="1">
        <v>1</v>
      </c>
      <c r="AK635" s="1">
        <v>720</v>
      </c>
      <c r="AL635" s="1">
        <v>720</v>
      </c>
      <c r="AM635" s="1">
        <v>1</v>
      </c>
      <c r="AN635" s="1">
        <v>0</v>
      </c>
      <c r="AO635" s="1">
        <v>0</v>
      </c>
      <c r="AP635" s="1">
        <v>0</v>
      </c>
      <c r="AQ635" s="1">
        <v>0</v>
      </c>
      <c r="AR635" s="1">
        <v>500</v>
      </c>
      <c r="AS635" s="1">
        <v>468.065</v>
      </c>
      <c r="AT635" s="1">
        <f>Table1[[#This Row],[รวมต้นทุนค่าเดินทาง]]+Table1[[#This Row],[รวมต้นทุนค่าซ่อม]]+Table1[[#This Row],[รวมค่าเสื่อม]]</f>
        <v>2127.2394576563493</v>
      </c>
      <c r="AU635" s="1">
        <f t="shared" si="28"/>
        <v>4623.2312262414152</v>
      </c>
      <c r="AV635" s="1" t="str" cm="1">
        <f t="array" ref="AV635">IF(AC635&lt;4, "เก็บ", IF(OR(AT635 &lt; PERCENTILE(IF($AC$2:$AC$5092=AC635, $AT$2:$AT$5092), 0.25) - 1.5 * (PERCENTILE(IF($AC$2:$AC$5092=AC635, $AT$2:$AT$5092), 0.75) - PERCENTILE(IF($AC$2:$AC$5092=AC635, $AT$2:$AT$5092), 0.25)), AT635 &gt; PERCENTILE(IF($AC$2:$AC$5092=AC635, $AT$2:$AT$5092), 0.75) + 1.5 * (PERCENTILE(IF($AC$2:$AC$5092=AC635, $AT$2:$AT$5092), 0.75) - PERCENTILE(IF($AC$2:$AC$5092=AC635, $AT$2:$AT$5092), 0.25))), "ตัด", "เก็บ"))</f>
        <v>เก็บ</v>
      </c>
      <c r="AW635" s="1">
        <f t="shared" si="29"/>
        <v>4005.4952465164292</v>
      </c>
      <c r="AX635" s="1">
        <v>2577.9546108768855</v>
      </c>
      <c r="AY635" s="1">
        <v>1159.1744576563492</v>
      </c>
    </row>
    <row r="636" spans="1:51" x14ac:dyDescent="0.2">
      <c r="A636" s="3">
        <v>45443</v>
      </c>
      <c r="B636">
        <v>45443</v>
      </c>
      <c r="C636" t="s">
        <v>2220</v>
      </c>
      <c r="D636" t="s">
        <v>51</v>
      </c>
      <c r="E636" t="s">
        <v>61</v>
      </c>
      <c r="F636" t="s">
        <v>62</v>
      </c>
      <c r="G636" s="1">
        <v>4200</v>
      </c>
      <c r="H636" s="1">
        <v>3075</v>
      </c>
      <c r="I636" s="1">
        <v>1900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6100</v>
      </c>
      <c r="P636" t="s">
        <v>2221</v>
      </c>
      <c r="Q636" s="2">
        <v>45443</v>
      </c>
      <c r="R636" t="s">
        <v>55</v>
      </c>
      <c r="S636">
        <v>0</v>
      </c>
      <c r="T636" t="s">
        <v>56</v>
      </c>
      <c r="U636" t="s">
        <v>57</v>
      </c>
      <c r="V636" s="1">
        <v>2500</v>
      </c>
      <c r="W636" s="1">
        <v>0</v>
      </c>
      <c r="X636" s="1">
        <v>0</v>
      </c>
      <c r="AA636" t="s">
        <v>58</v>
      </c>
      <c r="AB636" s="1">
        <v>0</v>
      </c>
      <c r="AC636" s="4">
        <f>IF(ISNUMBER(MATCH(AD636, $AD$2:AD635, 0)), INDEX($AC$2:AC635, MATCH(AD636, $AD$2:AD635, 0)), MAX($AC$2:AC635)+1)</f>
        <v>1</v>
      </c>
      <c r="AD636" t="str">
        <f t="shared" si="30"/>
        <v>ท่าลี่-กองลอย</v>
      </c>
      <c r="AE636" t="s">
        <v>55</v>
      </c>
      <c r="AF636" s="1">
        <v>0</v>
      </c>
      <c r="AG636" s="1">
        <v>0</v>
      </c>
      <c r="AH636" s="1">
        <v>0</v>
      </c>
      <c r="AI636" t="s">
        <v>2222</v>
      </c>
      <c r="AJ636" s="1">
        <v>1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11675</v>
      </c>
      <c r="AS636" s="1">
        <v>23.345454545454551</v>
      </c>
      <c r="AT636" s="1">
        <f>Table1[[#This Row],[รวมต้นทุนค่าเดินทาง]]+Table1[[#This Row],[รวมต้นทุนค่าซ่อม]]+Table1[[#This Row],[รวมค่าเสื่อม]]</f>
        <v>13512.861583577713</v>
      </c>
      <c r="AU636" s="1">
        <f t="shared" si="28"/>
        <v>13953.293816562818</v>
      </c>
      <c r="AV636" s="1" t="str" cm="1">
        <f t="array" ref="AV636">IF(AC636&lt;4, "เก็บ", IF(OR(AT636 &lt; PERCENTILE(IF($AC$2:$AC$5092=AC636, $AT$2:$AT$5092), 0.25) - 1.5 * (PERCENTILE(IF($AC$2:$AC$5092=AC636, $AT$2:$AT$5092), 0.75) - PERCENTILE(IF($AC$2:$AC$5092=AC636, $AT$2:$AT$5092), 0.25)), AT636 &gt; PERCENTILE(IF($AC$2:$AC$5092=AC636, $AT$2:$AT$5092), 0.75) + 1.5 * (PERCENTILE(IF($AC$2:$AC$5092=AC636, $AT$2:$AT$5092), 0.75) - PERCENTILE(IF($AC$2:$AC$5092=AC636, $AT$2:$AT$5092), 0.25))), "ตัด", "เก็บ"))</f>
        <v>เก็บ</v>
      </c>
      <c r="AW636" s="1">
        <f t="shared" si="29"/>
        <v>13953.293816562818</v>
      </c>
      <c r="AX636" s="1">
        <v>14426.372718098486</v>
      </c>
      <c r="AY636" s="1">
        <v>1814.516129032258</v>
      </c>
    </row>
    <row r="637" spans="1:51" x14ac:dyDescent="0.2">
      <c r="A637" s="3">
        <v>45443</v>
      </c>
      <c r="B637">
        <v>45443</v>
      </c>
      <c r="C637" t="s">
        <v>2223</v>
      </c>
      <c r="D637" t="s">
        <v>51</v>
      </c>
      <c r="E637" t="s">
        <v>52</v>
      </c>
      <c r="F637" t="s">
        <v>1263</v>
      </c>
      <c r="G637" s="1">
        <v>2700</v>
      </c>
      <c r="H637" s="1">
        <v>4575</v>
      </c>
      <c r="I637" s="1">
        <v>1900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4600</v>
      </c>
      <c r="P637" t="s">
        <v>2224</v>
      </c>
      <c r="Q637" s="2">
        <v>45443</v>
      </c>
      <c r="R637" t="s">
        <v>55</v>
      </c>
      <c r="S637">
        <v>0</v>
      </c>
      <c r="T637" t="s">
        <v>56</v>
      </c>
      <c r="U637" t="s">
        <v>57</v>
      </c>
      <c r="V637" s="1">
        <v>2500</v>
      </c>
      <c r="W637" s="1">
        <v>0</v>
      </c>
      <c r="X637" s="1">
        <v>0</v>
      </c>
      <c r="AA637" t="s">
        <v>58</v>
      </c>
      <c r="AB637" s="1">
        <v>0</v>
      </c>
      <c r="AC637" s="4">
        <f>IF(ISNUMBER(MATCH(AD637, $AD$2:AD636, 0)), INDEX($AC$2:AC636, MATCH(AD637, $AD$2:AD636, 0)), MAX($AC$2:AC636)+1)</f>
        <v>1</v>
      </c>
      <c r="AD637" t="str">
        <f t="shared" si="30"/>
        <v>ท่าลี่-กองลอย</v>
      </c>
      <c r="AE637" t="s">
        <v>55</v>
      </c>
      <c r="AF637" s="1">
        <v>0</v>
      </c>
      <c r="AG637" s="1">
        <v>0</v>
      </c>
      <c r="AH637" s="1">
        <v>200</v>
      </c>
      <c r="AI637" t="s">
        <v>2225</v>
      </c>
      <c r="AJ637" s="1">
        <v>1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11875</v>
      </c>
      <c r="AS637" s="1">
        <v>16.05</v>
      </c>
      <c r="AT637" s="1">
        <f>Table1[[#This Row],[รวมต้นทุนค่าเดินทาง]]+Table1[[#This Row],[รวมต้นทุนค่าซ่อม]]+Table1[[#This Row],[รวมค่าเสื่อม]]</f>
        <v>13547.49171779141</v>
      </c>
      <c r="AU637" s="1">
        <f t="shared" si="28"/>
        <v>13953.293816562818</v>
      </c>
      <c r="AV637" s="1" t="str" cm="1">
        <f t="array" ref="AV637">IF(AC637&lt;4, "เก็บ", IF(OR(AT637 &lt; PERCENTILE(IF($AC$2:$AC$5092=AC637, $AT$2:$AT$5092), 0.25) - 1.5 * (PERCENTILE(IF($AC$2:$AC$5092=AC637, $AT$2:$AT$5092), 0.75) - PERCENTILE(IF($AC$2:$AC$5092=AC637, $AT$2:$AT$5092), 0.25)), AT637 &gt; PERCENTILE(IF($AC$2:$AC$5092=AC637, $AT$2:$AT$5092), 0.75) + 1.5 * (PERCENTILE(IF($AC$2:$AC$5092=AC637, $AT$2:$AT$5092), 0.75) - PERCENTILE(IF($AC$2:$AC$5092=AC637, $AT$2:$AT$5092), 0.25))), "ตัด", "เก็บ"))</f>
        <v>เก็บ</v>
      </c>
      <c r="AW637" s="1">
        <f t="shared" si="29"/>
        <v>13953.293816562818</v>
      </c>
      <c r="AX637" s="1">
        <v>14426.372718098486</v>
      </c>
      <c r="AY637" s="1">
        <v>1656.4417177914111</v>
      </c>
    </row>
    <row r="638" spans="1:51" x14ac:dyDescent="0.2">
      <c r="A638" s="3">
        <v>45443</v>
      </c>
      <c r="B638">
        <v>45443</v>
      </c>
      <c r="C638" t="s">
        <v>2226</v>
      </c>
      <c r="D638" t="s">
        <v>66</v>
      </c>
      <c r="E638" t="s">
        <v>67</v>
      </c>
      <c r="F638" t="s">
        <v>328</v>
      </c>
      <c r="G638" s="1">
        <v>0</v>
      </c>
      <c r="H638" s="1">
        <v>1105</v>
      </c>
      <c r="I638" s="1">
        <v>400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400</v>
      </c>
      <c r="P638" t="s">
        <v>2227</v>
      </c>
      <c r="Q638" s="2">
        <v>45443</v>
      </c>
      <c r="R638" t="s">
        <v>70</v>
      </c>
      <c r="S638">
        <v>0</v>
      </c>
      <c r="T638" t="s">
        <v>101</v>
      </c>
      <c r="U638" t="s">
        <v>93</v>
      </c>
      <c r="V638" s="1">
        <v>0</v>
      </c>
      <c r="W638" s="1">
        <v>0</v>
      </c>
      <c r="X638" s="1">
        <v>0</v>
      </c>
      <c r="AA638" t="s">
        <v>58</v>
      </c>
      <c r="AB638" s="1">
        <v>0</v>
      </c>
      <c r="AC638" s="4">
        <f>IF(ISNUMBER(MATCH(AD638, $AD$2:AD637, 0)), INDEX($AC$2:AC637, MATCH(AD638, $AD$2:AD637, 0)), MAX($AC$2:AC637)+1)</f>
        <v>53</v>
      </c>
      <c r="AD638" t="str">
        <f t="shared" si="30"/>
        <v>พะเยา-ตลาดไท</v>
      </c>
      <c r="AE638" t="s">
        <v>73</v>
      </c>
      <c r="AF638" s="1">
        <v>0</v>
      </c>
      <c r="AG638" s="1">
        <v>0</v>
      </c>
      <c r="AH638" s="1">
        <v>0</v>
      </c>
      <c r="AI638" t="s">
        <v>2228</v>
      </c>
      <c r="AJ638" s="1">
        <v>1</v>
      </c>
      <c r="AK638" s="1">
        <v>706</v>
      </c>
      <c r="AL638" s="1">
        <v>706</v>
      </c>
      <c r="AM638" s="1">
        <v>1</v>
      </c>
      <c r="AN638" s="1">
        <v>0</v>
      </c>
      <c r="AO638" s="1">
        <v>0</v>
      </c>
      <c r="AP638" s="1">
        <v>0</v>
      </c>
      <c r="AQ638" s="1">
        <v>0</v>
      </c>
      <c r="AR638" s="1">
        <v>1505</v>
      </c>
      <c r="AS638" s="1">
        <v>1859.98</v>
      </c>
      <c r="AT638" s="1">
        <f>Table1[[#This Row],[รวมต้นทุนค่าเดินทาง]]+Table1[[#This Row],[รวมต้นทุนค่าซ่อม]]+Table1[[#This Row],[รวมค่าเสื่อม]]</f>
        <v>4906.0797732426308</v>
      </c>
      <c r="AU638" s="1">
        <f t="shared" si="28"/>
        <v>5556.3451863971432</v>
      </c>
      <c r="AV638" s="1" t="str" cm="1">
        <f t="array" ref="AV638">IF(AC638&lt;4, "เก็บ", IF(OR(AT638 &lt; PERCENTILE(IF($AC$2:$AC$5092=AC638, $AT$2:$AT$5092), 0.25) - 1.5 * (PERCENTILE(IF($AC$2:$AC$5092=AC638, $AT$2:$AT$5092), 0.75) - PERCENTILE(IF($AC$2:$AC$5092=AC638, $AT$2:$AT$5092), 0.25)), AT638 &gt; PERCENTILE(IF($AC$2:$AC$5092=AC638, $AT$2:$AT$5092), 0.75) + 1.5 * (PERCENTILE(IF($AC$2:$AC$5092=AC638, $AT$2:$AT$5092), 0.75) - PERCENTILE(IF($AC$2:$AC$5092=AC638, $AT$2:$AT$5092), 0.25))), "ตัด", "เก็บ"))</f>
        <v>เก็บ</v>
      </c>
      <c r="AW638" s="1">
        <f t="shared" si="29"/>
        <v>5282.7291214311672</v>
      </c>
      <c r="AX638" s="1">
        <v>3832.4469144192008</v>
      </c>
      <c r="AY638" s="1">
        <v>1541.0997732426304</v>
      </c>
    </row>
    <row r="639" spans="1:51" x14ac:dyDescent="0.2">
      <c r="A639" s="3">
        <v>45443</v>
      </c>
      <c r="B639">
        <v>45443</v>
      </c>
      <c r="C639" t="s">
        <v>2229</v>
      </c>
      <c r="D639" t="s">
        <v>66</v>
      </c>
      <c r="E639" t="s">
        <v>105</v>
      </c>
      <c r="F639" t="s">
        <v>449</v>
      </c>
      <c r="G639" s="1">
        <v>602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2008</v>
      </c>
      <c r="O639" s="1">
        <v>2610</v>
      </c>
      <c r="P639" t="s">
        <v>2230</v>
      </c>
      <c r="Q639" s="2">
        <v>45443</v>
      </c>
      <c r="R639" t="s">
        <v>55</v>
      </c>
      <c r="S639">
        <v>0</v>
      </c>
      <c r="T639" t="s">
        <v>88</v>
      </c>
      <c r="U639" t="s">
        <v>88</v>
      </c>
      <c r="V639" s="1">
        <v>0</v>
      </c>
      <c r="W639" s="1">
        <v>1406</v>
      </c>
      <c r="X639" s="1">
        <v>0</v>
      </c>
      <c r="Y639" t="s">
        <v>88</v>
      </c>
      <c r="Z639" t="s">
        <v>71</v>
      </c>
      <c r="AA639" t="s">
        <v>2231</v>
      </c>
      <c r="AB639" s="1">
        <v>0</v>
      </c>
      <c r="AC639" s="4">
        <f>IF(ISNUMBER(MATCH(AD639, $AD$2:AD638, 0)), INDEX($AC$2:AC638, MATCH(AD639, $AD$2:AD638, 0)), MAX($AC$2:AC638)+1)</f>
        <v>25</v>
      </c>
      <c r="AD639" t="str">
        <f t="shared" si="30"/>
        <v>แพร่-แพร่</v>
      </c>
      <c r="AE639" t="s">
        <v>55</v>
      </c>
      <c r="AF639" s="1">
        <v>0</v>
      </c>
      <c r="AG639" s="1">
        <v>0</v>
      </c>
      <c r="AH639" s="1">
        <v>550</v>
      </c>
      <c r="AI639" t="s">
        <v>2232</v>
      </c>
      <c r="AJ639" s="1">
        <v>1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4566</v>
      </c>
      <c r="AS639" s="1">
        <v>130.06263157894739</v>
      </c>
      <c r="AT639" s="1">
        <f>Table1[[#This Row],[รวมต้นทุนค่าเดินทาง]]+Table1[[#This Row],[รวมต้นทุนค่าซ่อม]]+Table1[[#This Row],[รวมค่าเสื่อม]]</f>
        <v>6234.5241700404858</v>
      </c>
      <c r="AU639" s="1">
        <f t="shared" si="28"/>
        <v>3102.2613450701183</v>
      </c>
      <c r="AV639" s="1" t="str" cm="1">
        <f t="array" ref="AV639">IF(AC639&lt;4, "เก็บ", IF(OR(AT639 &lt; PERCENTILE(IF($AC$2:$AC$5092=AC639, $AT$2:$AT$5092), 0.25) - 1.5 * (PERCENTILE(IF($AC$2:$AC$5092=AC639, $AT$2:$AT$5092), 0.75) - PERCENTILE(IF($AC$2:$AC$5092=AC639, $AT$2:$AT$5092), 0.25)), AT639 &gt; PERCENTILE(IF($AC$2:$AC$5092=AC639, $AT$2:$AT$5092), 0.75) + 1.5 * (PERCENTILE(IF($AC$2:$AC$5092=AC639, $AT$2:$AT$5092), 0.75) - PERCENTILE(IF($AC$2:$AC$5092=AC639, $AT$2:$AT$5092), 0.25))), "ตัด", "เก็บ"))</f>
        <v>เก็บ</v>
      </c>
      <c r="AW639" s="1">
        <f t="shared" si="29"/>
        <v>3102.2613450701183</v>
      </c>
      <c r="AX639" s="1">
        <v>1940.0671579620255</v>
      </c>
      <c r="AY639" s="1">
        <v>1538.4615384615386</v>
      </c>
    </row>
    <row r="640" spans="1:51" x14ac:dyDescent="0.2">
      <c r="A640" s="3">
        <v>45443</v>
      </c>
      <c r="B640">
        <v>45443</v>
      </c>
      <c r="C640" t="s">
        <v>2233</v>
      </c>
      <c r="D640" t="s">
        <v>66</v>
      </c>
      <c r="E640" t="s">
        <v>124</v>
      </c>
      <c r="F640" t="s">
        <v>420</v>
      </c>
      <c r="G640" s="1">
        <v>0</v>
      </c>
      <c r="H640" s="1">
        <v>803</v>
      </c>
      <c r="I640" s="1">
        <v>500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500</v>
      </c>
      <c r="P640" t="s">
        <v>2234</v>
      </c>
      <c r="Q640" s="2">
        <v>45443</v>
      </c>
      <c r="R640" t="s">
        <v>70</v>
      </c>
      <c r="S640">
        <v>0</v>
      </c>
      <c r="T640" t="s">
        <v>88</v>
      </c>
      <c r="U640" t="s">
        <v>93</v>
      </c>
      <c r="V640" s="1">
        <v>0</v>
      </c>
      <c r="W640" s="1">
        <v>0</v>
      </c>
      <c r="X640" s="1">
        <v>0</v>
      </c>
      <c r="AA640" t="s">
        <v>58</v>
      </c>
      <c r="AB640" s="1">
        <v>0</v>
      </c>
      <c r="AC640" s="4">
        <f>IF(ISNUMBER(MATCH(AD640, $AD$2:AD639, 0)), INDEX($AC$2:AC639, MATCH(AD640, $AD$2:AD639, 0)), MAX($AC$2:AC639)+1)</f>
        <v>51</v>
      </c>
      <c r="AD640" t="str">
        <f t="shared" si="30"/>
        <v>แพร่-ตลาดไท</v>
      </c>
      <c r="AE640" t="s">
        <v>73</v>
      </c>
      <c r="AF640" s="1">
        <v>0</v>
      </c>
      <c r="AG640" s="1">
        <v>0</v>
      </c>
      <c r="AH640" s="1">
        <v>0</v>
      </c>
      <c r="AI640" t="s">
        <v>2235</v>
      </c>
      <c r="AJ640" s="1">
        <v>1</v>
      </c>
      <c r="AK640" s="1">
        <v>572</v>
      </c>
      <c r="AL640" s="1">
        <v>572</v>
      </c>
      <c r="AM640" s="1">
        <v>1</v>
      </c>
      <c r="AN640" s="1">
        <v>0</v>
      </c>
      <c r="AO640" s="1">
        <v>0</v>
      </c>
      <c r="AP640" s="1">
        <v>0</v>
      </c>
      <c r="AQ640" s="1">
        <v>0</v>
      </c>
      <c r="AR640" s="1">
        <v>1303</v>
      </c>
      <c r="AS640" s="1">
        <v>153.34</v>
      </c>
      <c r="AT640" s="1">
        <f>Table1[[#This Row],[รวมต้นทุนค่าเดินทาง]]+Table1[[#This Row],[รวมต้นทุนค่าซ่อม]]+Table1[[#This Row],[รวมค่าเสื่อม]]</f>
        <v>3498.9022171945699</v>
      </c>
      <c r="AU640" s="1">
        <f t="shared" si="28"/>
        <v>4737.6107634746759</v>
      </c>
      <c r="AV640" s="1" t="str" cm="1">
        <f t="array" ref="AV640">IF(AC640&lt;4, "เก็บ", IF(OR(AT640 &lt; PERCENTILE(IF($AC$2:$AC$5092=AC640, $AT$2:$AT$5092), 0.25) - 1.5 * (PERCENTILE(IF($AC$2:$AC$5092=AC640, $AT$2:$AT$5092), 0.75) - PERCENTILE(IF($AC$2:$AC$5092=AC640, $AT$2:$AT$5092), 0.25)), AT640 &gt; PERCENTILE(IF($AC$2:$AC$5092=AC640, $AT$2:$AT$5092), 0.75) + 1.5 * (PERCENTILE(IF($AC$2:$AC$5092=AC640, $AT$2:$AT$5092), 0.75) - PERCENTILE(IF($AC$2:$AC$5092=AC640, $AT$2:$AT$5092), 0.25))), "ตัด", "เก็บ"))</f>
        <v>เก็บ</v>
      </c>
      <c r="AW640" s="1">
        <f t="shared" si="29"/>
        <v>4487.1668970521196</v>
      </c>
      <c r="AX640" s="1">
        <v>3014.4338711558335</v>
      </c>
      <c r="AY640" s="1">
        <v>2042.5622171945702</v>
      </c>
    </row>
    <row r="641" spans="1:51" x14ac:dyDescent="0.2">
      <c r="A641" s="3">
        <v>45443</v>
      </c>
      <c r="B641">
        <v>45443</v>
      </c>
      <c r="C641" t="s">
        <v>2236</v>
      </c>
      <c r="D641" t="s">
        <v>66</v>
      </c>
      <c r="E641" t="s">
        <v>105</v>
      </c>
      <c r="F641" t="s">
        <v>1169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803</v>
      </c>
      <c r="O641" s="1">
        <v>803</v>
      </c>
      <c r="P641" t="s">
        <v>2237</v>
      </c>
      <c r="Q641" s="2">
        <v>45443</v>
      </c>
      <c r="R641" t="s">
        <v>55</v>
      </c>
      <c r="S641">
        <v>0</v>
      </c>
      <c r="T641" t="s">
        <v>87</v>
      </c>
      <c r="U641" t="s">
        <v>71</v>
      </c>
      <c r="V641" s="1">
        <v>0</v>
      </c>
      <c r="W641" s="1">
        <v>703</v>
      </c>
      <c r="X641" s="1">
        <v>0</v>
      </c>
      <c r="Y641" t="s">
        <v>108</v>
      </c>
      <c r="Z641" t="s">
        <v>71</v>
      </c>
      <c r="AA641" t="s">
        <v>733</v>
      </c>
      <c r="AB641" s="1">
        <v>0</v>
      </c>
      <c r="AC641" s="4">
        <f>IF(ISNUMBER(MATCH(AD641, $AD$2:AD640, 0)), INDEX($AC$2:AC640, MATCH(AD641, $AD$2:AD640, 0)), MAX($AC$2:AC640)+1)</f>
        <v>6</v>
      </c>
      <c r="AD641" t="str">
        <f t="shared" si="30"/>
        <v>เชียงราย-เชียงใหม่</v>
      </c>
      <c r="AE641" t="s">
        <v>55</v>
      </c>
      <c r="AF641" s="1">
        <v>0</v>
      </c>
      <c r="AG641" s="1">
        <v>0</v>
      </c>
      <c r="AH641" s="1">
        <v>0</v>
      </c>
      <c r="AI641" t="s">
        <v>2238</v>
      </c>
      <c r="AJ641" s="1">
        <v>1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1506</v>
      </c>
      <c r="AS641" s="1">
        <v>141.38764705882349</v>
      </c>
      <c r="AT641" s="1">
        <f>Table1[[#This Row],[รวมต้นทุนค่าเดินทาง]]+Table1[[#This Row],[รวมต้นทุนค่าซ่อม]]+Table1[[#This Row],[รวมค่าเสื่อม]]</f>
        <v>3134.9909528439475</v>
      </c>
      <c r="AU641" s="1">
        <f t="shared" si="28"/>
        <v>4428.3346813776061</v>
      </c>
      <c r="AV641" s="1" t="str" cm="1">
        <f t="array" ref="AV641">IF(AC641&lt;4, "เก็บ", IF(OR(AT641 &lt; PERCENTILE(IF($AC$2:$AC$5092=AC641, $AT$2:$AT$5092), 0.25) - 1.5 * (PERCENTILE(IF($AC$2:$AC$5092=AC641, $AT$2:$AT$5092), 0.75) - PERCENTILE(IF($AC$2:$AC$5092=AC641, $AT$2:$AT$5092), 0.25)), AT641 &gt; PERCENTILE(IF($AC$2:$AC$5092=AC641, $AT$2:$AT$5092), 0.75) + 1.5 * (PERCENTILE(IF($AC$2:$AC$5092=AC641, $AT$2:$AT$5092), 0.75) - PERCENTILE(IF($AC$2:$AC$5092=AC641, $AT$2:$AT$5092), 0.25))), "ตัด", "เก็บ"))</f>
        <v>เก็บ</v>
      </c>
      <c r="AW641" s="1">
        <f t="shared" si="29"/>
        <v>3873.7679454274344</v>
      </c>
      <c r="AX641" s="1">
        <v>2781.4385174989698</v>
      </c>
      <c r="AY641" s="1">
        <v>1487.6033057851239</v>
      </c>
    </row>
    <row r="642" spans="1:51" x14ac:dyDescent="0.2">
      <c r="A642" s="3">
        <v>45443</v>
      </c>
      <c r="B642">
        <v>45443</v>
      </c>
      <c r="C642" t="s">
        <v>2239</v>
      </c>
      <c r="D642" t="s">
        <v>66</v>
      </c>
      <c r="E642" t="s">
        <v>184</v>
      </c>
      <c r="F642" t="s">
        <v>1060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t="s">
        <v>2240</v>
      </c>
      <c r="Q642" s="2">
        <v>45444</v>
      </c>
      <c r="R642" t="s">
        <v>55</v>
      </c>
      <c r="S642">
        <v>0</v>
      </c>
      <c r="T642" t="s">
        <v>87</v>
      </c>
      <c r="U642" t="s">
        <v>71</v>
      </c>
      <c r="V642" s="1">
        <v>0</v>
      </c>
      <c r="W642" s="1">
        <v>1305</v>
      </c>
      <c r="X642" s="1">
        <v>0</v>
      </c>
      <c r="Y642" t="s">
        <v>87</v>
      </c>
      <c r="Z642" t="s">
        <v>71</v>
      </c>
      <c r="AA642" t="s">
        <v>2241</v>
      </c>
      <c r="AB642" s="1">
        <v>0</v>
      </c>
      <c r="AC642" s="4">
        <f>IF(ISNUMBER(MATCH(AD642, $AD$2:AD641, 0)), INDEX($AC$2:AC641, MATCH(AD642, $AD$2:AD641, 0)), MAX($AC$2:AC641)+1)</f>
        <v>6</v>
      </c>
      <c r="AD642" t="str">
        <f t="shared" si="30"/>
        <v>เชียงราย-เชียงใหม่</v>
      </c>
      <c r="AE642" t="s">
        <v>55</v>
      </c>
      <c r="AF642" s="1">
        <v>0</v>
      </c>
      <c r="AG642" s="1">
        <v>0</v>
      </c>
      <c r="AH642" s="1">
        <v>2110</v>
      </c>
      <c r="AI642" t="s">
        <v>2242</v>
      </c>
      <c r="AJ642" s="1">
        <v>1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3415</v>
      </c>
      <c r="AS642" s="1">
        <v>3209.88</v>
      </c>
      <c r="AT642" s="1">
        <f>Table1[[#This Row],[รวมต้นทุนค่าเดินทาง]]+Table1[[#This Row],[รวมต้นทุนค่าซ่อม]]+Table1[[#This Row],[รวมค่าเสื่อม]]</f>
        <v>8670.3345454545452</v>
      </c>
      <c r="AU642" s="1">
        <f t="shared" si="28"/>
        <v>4428.3346813776061</v>
      </c>
      <c r="AV642" s="1" t="str" cm="1">
        <f t="array" ref="AV642">IF(AC642&lt;4, "เก็บ", IF(OR(AT642 &lt; PERCENTILE(IF($AC$2:$AC$5092=AC642, $AT$2:$AT$5092), 0.25) - 1.5 * (PERCENTILE(IF($AC$2:$AC$5092=AC642, $AT$2:$AT$5092), 0.75) - PERCENTILE(IF($AC$2:$AC$5092=AC642, $AT$2:$AT$5092), 0.25)), AT642 &gt; PERCENTILE(IF($AC$2:$AC$5092=AC642, $AT$2:$AT$5092), 0.75) + 1.5 * (PERCENTILE(IF($AC$2:$AC$5092=AC642, $AT$2:$AT$5092), 0.75) - PERCENTILE(IF($AC$2:$AC$5092=AC642, $AT$2:$AT$5092), 0.25))), "ตัด", "เก็บ"))</f>
        <v>ตัด</v>
      </c>
      <c r="AW642" s="1">
        <f t="shared" si="29"/>
        <v>3873.7679454274344</v>
      </c>
      <c r="AX642" s="1">
        <v>2781.4385174989698</v>
      </c>
      <c r="AY642" s="1">
        <v>2045.4545454545455</v>
      </c>
    </row>
    <row r="643" spans="1:51" x14ac:dyDescent="0.2">
      <c r="A643" s="3">
        <v>45444</v>
      </c>
      <c r="B643">
        <v>45444</v>
      </c>
      <c r="C643" t="s">
        <v>2243</v>
      </c>
      <c r="D643" t="s">
        <v>66</v>
      </c>
      <c r="E643" t="s">
        <v>67</v>
      </c>
      <c r="F643" t="s">
        <v>273</v>
      </c>
      <c r="G643" s="1">
        <v>0</v>
      </c>
      <c r="H643" s="1">
        <v>0</v>
      </c>
      <c r="I643" s="1">
        <v>500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500</v>
      </c>
      <c r="P643" t="s">
        <v>2244</v>
      </c>
      <c r="Q643" s="2">
        <v>45444</v>
      </c>
      <c r="R643" t="s">
        <v>70</v>
      </c>
      <c r="S643">
        <v>0</v>
      </c>
      <c r="T643" t="s">
        <v>71</v>
      </c>
      <c r="U643" t="s">
        <v>72</v>
      </c>
      <c r="V643" s="1">
        <v>0</v>
      </c>
      <c r="W643" s="1">
        <v>0</v>
      </c>
      <c r="X643" s="1">
        <v>0</v>
      </c>
      <c r="AA643" t="s">
        <v>58</v>
      </c>
      <c r="AB643" s="1">
        <v>0</v>
      </c>
      <c r="AC643" s="4">
        <f>IF(ISNUMBER(MATCH(AD643, $AD$2:AD642, 0)), INDEX($AC$2:AC642, MATCH(AD643, $AD$2:AD642, 0)), MAX($AC$2:AC642)+1)</f>
        <v>2</v>
      </c>
      <c r="AD643" t="str">
        <f t="shared" si="30"/>
        <v>เชียงใหม่-พุทธมณฑลสาย 5</v>
      </c>
      <c r="AE643" t="s">
        <v>73</v>
      </c>
      <c r="AF643" s="1">
        <v>0</v>
      </c>
      <c r="AG643" s="1">
        <v>0</v>
      </c>
      <c r="AH643" s="1">
        <v>0</v>
      </c>
      <c r="AI643" t="s">
        <v>2245</v>
      </c>
      <c r="AJ643" s="1">
        <v>1</v>
      </c>
      <c r="AK643" s="1">
        <v>720</v>
      </c>
      <c r="AL643" s="1">
        <v>720</v>
      </c>
      <c r="AM643" s="1">
        <v>1</v>
      </c>
      <c r="AN643" s="1">
        <v>0</v>
      </c>
      <c r="AO643" s="1">
        <v>0</v>
      </c>
      <c r="AP643" s="1">
        <v>0</v>
      </c>
      <c r="AQ643" s="1">
        <v>0</v>
      </c>
      <c r="AR643" s="1">
        <v>500</v>
      </c>
      <c r="AS643" s="1">
        <v>1637.409090909091</v>
      </c>
      <c r="AT643" s="1">
        <f>Table1[[#This Row],[รวมต้นทุนค่าเดินทาง]]+Table1[[#This Row],[รวมต้นทุนค่าซ่อม]]+Table1[[#This Row],[รวมค่าเสื่อม]]</f>
        <v>3130.1601517294589</v>
      </c>
      <c r="AU643" s="1">
        <f t="shared" ref="AU643:AU706" si="31">AVERAGEIF($AC$2:$AC$5092, AC643, $AT$2:$AT$5092)</f>
        <v>5026.5629662053279</v>
      </c>
      <c r="AV643" s="1" t="str" cm="1">
        <f t="array" ref="AV643">IF(AC643&lt;4, "เก็บ", IF(OR(AT643 &lt; PERCENTILE(IF($AC$2:$AC$5092=AC643, $AT$2:$AT$5092), 0.25) - 1.5 * (PERCENTILE(IF($AC$2:$AC$5092=AC643, $AT$2:$AT$5092), 0.75) - PERCENTILE(IF($AC$2:$AC$5092=AC643, $AT$2:$AT$5092), 0.25)), AT643 &gt; PERCENTILE(IF($AC$2:$AC$5092=AC643, $AT$2:$AT$5092), 0.75) + 1.5 * (PERCENTILE(IF($AC$2:$AC$5092=AC643, $AT$2:$AT$5092), 0.75) - PERCENTILE(IF($AC$2:$AC$5092=AC643, $AT$2:$AT$5092), 0.25))), "ตัด", "เก็บ"))</f>
        <v>เก็บ</v>
      </c>
      <c r="AW643" s="1">
        <f t="shared" ref="AW643:AW706" si="32">AVERAGEIFS($AT$2:$AT$5092, $AC$2:$AC$5092, AC643, $AV$2:$AV$5092, "เก็บ")</f>
        <v>5026.5629662053279</v>
      </c>
      <c r="AX643" s="1">
        <v>4064.5059139663294</v>
      </c>
      <c r="AY643" s="1">
        <v>992.7510608203678</v>
      </c>
    </row>
    <row r="644" spans="1:51" x14ac:dyDescent="0.2">
      <c r="A644" s="3">
        <v>45444</v>
      </c>
      <c r="B644">
        <v>45444</v>
      </c>
      <c r="C644" t="s">
        <v>2246</v>
      </c>
      <c r="D644" t="s">
        <v>66</v>
      </c>
      <c r="E644" t="s">
        <v>124</v>
      </c>
      <c r="F644" t="s">
        <v>125</v>
      </c>
      <c r="G644" s="1">
        <v>0</v>
      </c>
      <c r="H644" s="1">
        <v>0</v>
      </c>
      <c r="I644" s="1">
        <v>400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400</v>
      </c>
      <c r="P644" t="s">
        <v>2247</v>
      </c>
      <c r="Q644" s="2">
        <v>45444</v>
      </c>
      <c r="R644" t="s">
        <v>70</v>
      </c>
      <c r="S644">
        <v>0</v>
      </c>
      <c r="T644" t="s">
        <v>71</v>
      </c>
      <c r="U644" t="s">
        <v>93</v>
      </c>
      <c r="V644" s="1">
        <v>0</v>
      </c>
      <c r="W644" s="1">
        <v>0</v>
      </c>
      <c r="X644" s="1">
        <v>0</v>
      </c>
      <c r="AA644" t="s">
        <v>58</v>
      </c>
      <c r="AB644" s="1">
        <v>0</v>
      </c>
      <c r="AC644" s="4">
        <f>IF(ISNUMBER(MATCH(AD644, $AD$2:AD643, 0)), INDEX($AC$2:AC643, MATCH(AD644, $AD$2:AD643, 0)), MAX($AC$2:AC643)+1)</f>
        <v>4</v>
      </c>
      <c r="AD644" t="str">
        <f t="shared" si="30"/>
        <v>เชียงใหม่-ตลาดไท</v>
      </c>
      <c r="AE644" t="s">
        <v>73</v>
      </c>
      <c r="AF644" s="1">
        <v>0</v>
      </c>
      <c r="AG644" s="1">
        <v>0</v>
      </c>
      <c r="AH644" s="1">
        <v>0</v>
      </c>
      <c r="AI644" t="s">
        <v>2248</v>
      </c>
      <c r="AJ644" s="1">
        <v>1</v>
      </c>
      <c r="AK644" s="1">
        <v>720</v>
      </c>
      <c r="AL644" s="1">
        <v>720</v>
      </c>
      <c r="AM644" s="1">
        <v>1</v>
      </c>
      <c r="AN644" s="1">
        <v>0</v>
      </c>
      <c r="AO644" s="1">
        <v>0</v>
      </c>
      <c r="AP644" s="1">
        <v>0</v>
      </c>
      <c r="AQ644" s="1">
        <v>0</v>
      </c>
      <c r="AR644" s="1">
        <v>400</v>
      </c>
      <c r="AS644" s="1">
        <v>306.18020833333333</v>
      </c>
      <c r="AT644" s="1">
        <f>Table1[[#This Row],[รวมต้นทุนค่าเดินทาง]]+Table1[[#This Row],[รวมต้นทุนค่าซ่อม]]+Table1[[#This Row],[รวมค่าเสื่อม]]</f>
        <v>1774.3472892800532</v>
      </c>
      <c r="AU644" s="1">
        <f t="shared" si="31"/>
        <v>4256.109283997258</v>
      </c>
      <c r="AV644" s="1" t="str" cm="1">
        <f t="array" ref="AV644">IF(AC644&lt;4, "เก็บ", IF(OR(AT644 &lt; PERCENTILE(IF($AC$2:$AC$5092=AC644, $AT$2:$AT$5092), 0.25) - 1.5 * (PERCENTILE(IF($AC$2:$AC$5092=AC644, $AT$2:$AT$5092), 0.75) - PERCENTILE(IF($AC$2:$AC$5092=AC644, $AT$2:$AT$5092), 0.25)), AT644 &gt; PERCENTILE(IF($AC$2:$AC$5092=AC644, $AT$2:$AT$5092), 0.75) + 1.5 * (PERCENTILE(IF($AC$2:$AC$5092=AC644, $AT$2:$AT$5092), 0.75) - PERCENTILE(IF($AC$2:$AC$5092=AC644, $AT$2:$AT$5092), 0.25))), "ตัด", "เก็บ"))</f>
        <v>เก็บ</v>
      </c>
      <c r="AW644" s="1">
        <f t="shared" si="32"/>
        <v>3807.0727671795808</v>
      </c>
      <c r="AX644" s="1">
        <v>2335.0230876608157</v>
      </c>
      <c r="AY644" s="1">
        <v>1068.16708094672</v>
      </c>
    </row>
    <row r="645" spans="1:51" x14ac:dyDescent="0.2">
      <c r="A645" s="3">
        <v>45444</v>
      </c>
      <c r="B645">
        <v>45444</v>
      </c>
      <c r="C645" t="s">
        <v>2249</v>
      </c>
      <c r="D645" t="s">
        <v>51</v>
      </c>
      <c r="E645" t="s">
        <v>61</v>
      </c>
      <c r="F645" t="s">
        <v>1217</v>
      </c>
      <c r="G645" s="1">
        <v>4200</v>
      </c>
      <c r="H645" s="1">
        <v>3075</v>
      </c>
      <c r="I645" s="1">
        <v>1900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6100</v>
      </c>
      <c r="P645" t="s">
        <v>2250</v>
      </c>
      <c r="Q645" s="2">
        <v>45444</v>
      </c>
      <c r="R645" t="s">
        <v>55</v>
      </c>
      <c r="S645">
        <v>0</v>
      </c>
      <c r="T645" t="s">
        <v>56</v>
      </c>
      <c r="U645" t="s">
        <v>57</v>
      </c>
      <c r="V645" s="1">
        <v>2500</v>
      </c>
      <c r="W645" s="1">
        <v>0</v>
      </c>
      <c r="X645" s="1">
        <v>0</v>
      </c>
      <c r="AA645" t="s">
        <v>58</v>
      </c>
      <c r="AB645" s="1">
        <v>0</v>
      </c>
      <c r="AC645" s="4">
        <f>IF(ISNUMBER(MATCH(AD645, $AD$2:AD644, 0)), INDEX($AC$2:AC644, MATCH(AD645, $AD$2:AD644, 0)), MAX($AC$2:AC644)+1)</f>
        <v>1</v>
      </c>
      <c r="AD645" t="str">
        <f t="shared" si="30"/>
        <v>ท่าลี่-กองลอย</v>
      </c>
      <c r="AE645" t="s">
        <v>55</v>
      </c>
      <c r="AF645" s="1">
        <v>0</v>
      </c>
      <c r="AG645" s="1">
        <v>0</v>
      </c>
      <c r="AH645" s="1">
        <v>0</v>
      </c>
      <c r="AI645" t="s">
        <v>2251</v>
      </c>
      <c r="AJ645" s="1">
        <v>1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11675</v>
      </c>
      <c r="AS645" s="1">
        <v>23.345454545454551</v>
      </c>
      <c r="AT645" s="1">
        <f>Table1[[#This Row],[รวมต้นทุนค่าเดินทาง]]+Table1[[#This Row],[รวมต้นทุนค่าซ่อม]]+Table1[[#This Row],[รวมค่าเสื่อม]]</f>
        <v>13560.928236002408</v>
      </c>
      <c r="AU645" s="1">
        <f t="shared" si="31"/>
        <v>13953.293816562818</v>
      </c>
      <c r="AV645" s="1" t="str" cm="1">
        <f t="array" ref="AV645">IF(AC645&lt;4, "เก็บ", IF(OR(AT645 &lt; PERCENTILE(IF($AC$2:$AC$5092=AC645, $AT$2:$AT$5092), 0.25) - 1.5 * (PERCENTILE(IF($AC$2:$AC$5092=AC645, $AT$2:$AT$5092), 0.75) - PERCENTILE(IF($AC$2:$AC$5092=AC645, $AT$2:$AT$5092), 0.25)), AT645 &gt; PERCENTILE(IF($AC$2:$AC$5092=AC645, $AT$2:$AT$5092), 0.75) + 1.5 * (PERCENTILE(IF($AC$2:$AC$5092=AC645, $AT$2:$AT$5092), 0.75) - PERCENTILE(IF($AC$2:$AC$5092=AC645, $AT$2:$AT$5092), 0.25))), "ตัด", "เก็บ"))</f>
        <v>เก็บ</v>
      </c>
      <c r="AW645" s="1">
        <f t="shared" si="32"/>
        <v>13953.293816562818</v>
      </c>
      <c r="AX645" s="1">
        <v>14426.372718098486</v>
      </c>
      <c r="AY645" s="1">
        <v>1862.5827814569536</v>
      </c>
    </row>
    <row r="646" spans="1:51" x14ac:dyDescent="0.2">
      <c r="A646" s="3">
        <v>45444</v>
      </c>
      <c r="B646">
        <v>45444</v>
      </c>
      <c r="C646" t="s">
        <v>2252</v>
      </c>
      <c r="D646" t="s">
        <v>51</v>
      </c>
      <c r="E646" t="s">
        <v>61</v>
      </c>
      <c r="F646" t="s">
        <v>299</v>
      </c>
      <c r="G646" s="1">
        <v>2700</v>
      </c>
      <c r="H646" s="1">
        <v>4575</v>
      </c>
      <c r="I646" s="1">
        <v>1900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4600</v>
      </c>
      <c r="P646" t="s">
        <v>2253</v>
      </c>
      <c r="Q646" s="2">
        <v>45444</v>
      </c>
      <c r="R646" t="s">
        <v>55</v>
      </c>
      <c r="S646">
        <v>0</v>
      </c>
      <c r="T646" t="s">
        <v>56</v>
      </c>
      <c r="U646" t="s">
        <v>57</v>
      </c>
      <c r="V646" s="1">
        <v>2500</v>
      </c>
      <c r="W646" s="1">
        <v>0</v>
      </c>
      <c r="X646" s="1">
        <v>0</v>
      </c>
      <c r="AA646" t="s">
        <v>58</v>
      </c>
      <c r="AB646" s="1">
        <v>0</v>
      </c>
      <c r="AC646" s="4">
        <f>IF(ISNUMBER(MATCH(AD646, $AD$2:AD645, 0)), INDEX($AC$2:AC645, MATCH(AD646, $AD$2:AD645, 0)), MAX($AC$2:AC645)+1)</f>
        <v>1</v>
      </c>
      <c r="AD646" t="str">
        <f t="shared" si="30"/>
        <v>ท่าลี่-กองลอย</v>
      </c>
      <c r="AE646" t="s">
        <v>55</v>
      </c>
      <c r="AF646" s="1">
        <v>0</v>
      </c>
      <c r="AG646" s="1">
        <v>0</v>
      </c>
      <c r="AH646" s="1">
        <v>0</v>
      </c>
      <c r="AI646" t="s">
        <v>2254</v>
      </c>
      <c r="AJ646" s="1">
        <v>1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11675</v>
      </c>
      <c r="AS646" s="1">
        <v>23.345454545454551</v>
      </c>
      <c r="AT646" s="1">
        <f>Table1[[#This Row],[รวมต้นทุนค่าเดินทาง]]+Table1[[#This Row],[รวมต้นทุนค่าซ่อม]]+Table1[[#This Row],[รวมค่าเสื่อม]]</f>
        <v>13467.213379073757</v>
      </c>
      <c r="AU646" s="1">
        <f t="shared" si="31"/>
        <v>13953.293816562818</v>
      </c>
      <c r="AV646" s="1" t="str" cm="1">
        <f t="array" ref="AV646">IF(AC646&lt;4, "เก็บ", IF(OR(AT646 &lt; PERCENTILE(IF($AC$2:$AC$5092=AC646, $AT$2:$AT$5092), 0.25) - 1.5 * (PERCENTILE(IF($AC$2:$AC$5092=AC646, $AT$2:$AT$5092), 0.75) - PERCENTILE(IF($AC$2:$AC$5092=AC646, $AT$2:$AT$5092), 0.25)), AT646 &gt; PERCENTILE(IF($AC$2:$AC$5092=AC646, $AT$2:$AT$5092), 0.75) + 1.5 * (PERCENTILE(IF($AC$2:$AC$5092=AC646, $AT$2:$AT$5092), 0.75) - PERCENTILE(IF($AC$2:$AC$5092=AC646, $AT$2:$AT$5092), 0.25))), "ตัด", "เก็บ"))</f>
        <v>เก็บ</v>
      </c>
      <c r="AW646" s="1">
        <f t="shared" si="32"/>
        <v>13953.293816562818</v>
      </c>
      <c r="AX646" s="1">
        <v>14426.372718098486</v>
      </c>
      <c r="AY646" s="1">
        <v>1768.867924528302</v>
      </c>
    </row>
    <row r="647" spans="1:51" x14ac:dyDescent="0.2">
      <c r="A647" s="3">
        <v>45444</v>
      </c>
      <c r="B647">
        <v>45444</v>
      </c>
      <c r="C647" t="s">
        <v>2255</v>
      </c>
      <c r="D647" t="s">
        <v>51</v>
      </c>
      <c r="E647" t="s">
        <v>52</v>
      </c>
      <c r="F647" t="s">
        <v>53</v>
      </c>
      <c r="G647" s="1">
        <v>2700</v>
      </c>
      <c r="H647" s="1">
        <v>4575</v>
      </c>
      <c r="I647" s="1">
        <v>1900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4600</v>
      </c>
      <c r="P647" t="s">
        <v>2256</v>
      </c>
      <c r="Q647" s="2">
        <v>45444</v>
      </c>
      <c r="R647" t="s">
        <v>55</v>
      </c>
      <c r="S647">
        <v>0</v>
      </c>
      <c r="T647" t="s">
        <v>56</v>
      </c>
      <c r="U647" t="s">
        <v>57</v>
      </c>
      <c r="V647" s="1">
        <v>2500</v>
      </c>
      <c r="W647" s="1">
        <v>0</v>
      </c>
      <c r="X647" s="1">
        <v>0</v>
      </c>
      <c r="AA647" t="s">
        <v>58</v>
      </c>
      <c r="AB647" s="1">
        <v>0</v>
      </c>
      <c r="AC647" s="4">
        <f>IF(ISNUMBER(MATCH(AD647, $AD$2:AD646, 0)), INDEX($AC$2:AC646, MATCH(AD647, $AD$2:AD646, 0)), MAX($AC$2:AC646)+1)</f>
        <v>1</v>
      </c>
      <c r="AD647" t="str">
        <f t="shared" si="30"/>
        <v>ท่าลี่-กองลอย</v>
      </c>
      <c r="AE647" t="s">
        <v>55</v>
      </c>
      <c r="AF647" s="1">
        <v>0</v>
      </c>
      <c r="AG647" s="1">
        <v>0</v>
      </c>
      <c r="AH647" s="1">
        <v>0</v>
      </c>
      <c r="AI647" t="s">
        <v>2257</v>
      </c>
      <c r="AJ647" s="1">
        <v>1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11675</v>
      </c>
      <c r="AS647" s="1">
        <v>13.51578947368421</v>
      </c>
      <c r="AT647" s="1">
        <f>Table1[[#This Row],[รวมต้นทุนค่าเดินทาง]]+Table1[[#This Row],[รวมต้นทุนค่าซ่อม]]+Table1[[#This Row],[รวมค่าเสื่อม]]</f>
        <v>13419.285020242914</v>
      </c>
      <c r="AU647" s="1">
        <f t="shared" si="31"/>
        <v>13953.293816562818</v>
      </c>
      <c r="AV647" s="1" t="str" cm="1">
        <f t="array" ref="AV647">IF(AC647&lt;4, "เก็บ", IF(OR(AT647 &lt; PERCENTILE(IF($AC$2:$AC$5092=AC647, $AT$2:$AT$5092), 0.25) - 1.5 * (PERCENTILE(IF($AC$2:$AC$5092=AC647, $AT$2:$AT$5092), 0.75) - PERCENTILE(IF($AC$2:$AC$5092=AC647, $AT$2:$AT$5092), 0.25)), AT647 &gt; PERCENTILE(IF($AC$2:$AC$5092=AC647, $AT$2:$AT$5092), 0.75) + 1.5 * (PERCENTILE(IF($AC$2:$AC$5092=AC647, $AT$2:$AT$5092), 0.75) - PERCENTILE(IF($AC$2:$AC$5092=AC647, $AT$2:$AT$5092), 0.25))), "ตัด", "เก็บ"))</f>
        <v>เก็บ</v>
      </c>
      <c r="AW647" s="1">
        <f t="shared" si="32"/>
        <v>13953.293816562818</v>
      </c>
      <c r="AX647" s="1">
        <v>14426.372718098486</v>
      </c>
      <c r="AY647" s="1">
        <v>1730.7692307692307</v>
      </c>
    </row>
    <row r="648" spans="1:51" x14ac:dyDescent="0.2">
      <c r="A648" s="3">
        <v>45444</v>
      </c>
      <c r="B648">
        <v>45444</v>
      </c>
      <c r="C648" t="s">
        <v>2258</v>
      </c>
      <c r="D648" t="s">
        <v>51</v>
      </c>
      <c r="E648" t="s">
        <v>61</v>
      </c>
      <c r="F648" t="s">
        <v>367</v>
      </c>
      <c r="G648" s="1">
        <v>2700</v>
      </c>
      <c r="H648" s="1">
        <v>3675</v>
      </c>
      <c r="I648" s="1">
        <v>1900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4600</v>
      </c>
      <c r="P648" t="s">
        <v>2259</v>
      </c>
      <c r="Q648" s="2">
        <v>45444</v>
      </c>
      <c r="R648" t="s">
        <v>55</v>
      </c>
      <c r="S648">
        <v>0</v>
      </c>
      <c r="T648" t="s">
        <v>56</v>
      </c>
      <c r="U648" t="s">
        <v>57</v>
      </c>
      <c r="V648" s="1">
        <v>2500</v>
      </c>
      <c r="W648" s="1">
        <v>0</v>
      </c>
      <c r="X648" s="1">
        <v>0</v>
      </c>
      <c r="AA648" t="s">
        <v>58</v>
      </c>
      <c r="AB648" s="1">
        <v>0</v>
      </c>
      <c r="AC648" s="4">
        <f>IF(ISNUMBER(MATCH(AD648, $AD$2:AD647, 0)), INDEX($AC$2:AC647, MATCH(AD648, $AD$2:AD647, 0)), MAX($AC$2:AC647)+1)</f>
        <v>1</v>
      </c>
      <c r="AD648" t="str">
        <f t="shared" ref="AD648:AD711" si="33">T648&amp;"-"&amp;U648</f>
        <v>ท่าลี่-กองลอย</v>
      </c>
      <c r="AE648" t="s">
        <v>55</v>
      </c>
      <c r="AF648" s="1">
        <v>0</v>
      </c>
      <c r="AG648" s="1">
        <v>0</v>
      </c>
      <c r="AH648" s="1">
        <v>0</v>
      </c>
      <c r="AI648" t="s">
        <v>2260</v>
      </c>
      <c r="AJ648" s="1">
        <v>1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10775</v>
      </c>
      <c r="AS648" s="1">
        <v>14.266666666666669</v>
      </c>
      <c r="AT648" s="1">
        <f>Table1[[#This Row],[รวมต้นทุนค่าเดินทาง]]+Table1[[#This Row],[รวมต้นทุนค่าซ่อม]]+Table1[[#This Row],[รวมค่าเสื่อม]]</f>
        <v>12301.363440860216</v>
      </c>
      <c r="AU648" s="1">
        <f t="shared" si="31"/>
        <v>13953.293816562818</v>
      </c>
      <c r="AV648" s="1" t="str" cm="1">
        <f t="array" ref="AV648">IF(AC648&lt;4, "เก็บ", IF(OR(AT648 &lt; PERCENTILE(IF($AC$2:$AC$5092=AC648, $AT$2:$AT$5092), 0.25) - 1.5 * (PERCENTILE(IF($AC$2:$AC$5092=AC648, $AT$2:$AT$5092), 0.75) - PERCENTILE(IF($AC$2:$AC$5092=AC648, $AT$2:$AT$5092), 0.25)), AT648 &gt; PERCENTILE(IF($AC$2:$AC$5092=AC648, $AT$2:$AT$5092), 0.75) + 1.5 * (PERCENTILE(IF($AC$2:$AC$5092=AC648, $AT$2:$AT$5092), 0.75) - PERCENTILE(IF($AC$2:$AC$5092=AC648, $AT$2:$AT$5092), 0.25))), "ตัด", "เก็บ"))</f>
        <v>เก็บ</v>
      </c>
      <c r="AW648" s="1">
        <f t="shared" si="32"/>
        <v>13953.293816562818</v>
      </c>
      <c r="AX648" s="1">
        <v>14426.372718098486</v>
      </c>
      <c r="AY648" s="1">
        <v>1512.0967741935483</v>
      </c>
    </row>
    <row r="649" spans="1:51" x14ac:dyDescent="0.2">
      <c r="A649" s="3">
        <v>45444</v>
      </c>
      <c r="B649">
        <v>45444</v>
      </c>
      <c r="C649" t="s">
        <v>2261</v>
      </c>
      <c r="D649" t="s">
        <v>66</v>
      </c>
      <c r="E649" t="s">
        <v>105</v>
      </c>
      <c r="F649" t="s">
        <v>303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803</v>
      </c>
      <c r="O649" s="1">
        <v>803</v>
      </c>
      <c r="P649" t="s">
        <v>2262</v>
      </c>
      <c r="Q649" s="2">
        <v>45444</v>
      </c>
      <c r="R649" t="s">
        <v>55</v>
      </c>
      <c r="S649">
        <v>0</v>
      </c>
      <c r="T649" t="s">
        <v>87</v>
      </c>
      <c r="U649" t="s">
        <v>71</v>
      </c>
      <c r="V649" s="1">
        <v>0</v>
      </c>
      <c r="W649" s="1">
        <v>703</v>
      </c>
      <c r="X649" s="1">
        <v>0</v>
      </c>
      <c r="Y649" t="s">
        <v>108</v>
      </c>
      <c r="Z649" t="s">
        <v>71</v>
      </c>
      <c r="AA649" t="s">
        <v>1647</v>
      </c>
      <c r="AB649" s="1">
        <v>0</v>
      </c>
      <c r="AC649" s="4">
        <f>IF(ISNUMBER(MATCH(AD649, $AD$2:AD648, 0)), INDEX($AC$2:AC648, MATCH(AD649, $AD$2:AD648, 0)), MAX($AC$2:AC648)+1)</f>
        <v>6</v>
      </c>
      <c r="AD649" t="str">
        <f t="shared" si="33"/>
        <v>เชียงราย-เชียงใหม่</v>
      </c>
      <c r="AE649" t="s">
        <v>55</v>
      </c>
      <c r="AF649" s="1">
        <v>0</v>
      </c>
      <c r="AG649" s="1">
        <v>0</v>
      </c>
      <c r="AH649" s="1">
        <v>0</v>
      </c>
      <c r="AI649" t="s">
        <v>2263</v>
      </c>
      <c r="AJ649" s="1">
        <v>1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1506</v>
      </c>
      <c r="AS649" s="1">
        <v>519.23799999999994</v>
      </c>
      <c r="AT649" s="1">
        <f>Table1[[#This Row],[รวมต้นทุนค่าเดินทาง]]+Table1[[#This Row],[รวมต้นทุนค่าซ่อม]]+Table1[[#This Row],[รวมค่าเสื่อม]]</f>
        <v>3723.3512075471699</v>
      </c>
      <c r="AU649" s="1">
        <f t="shared" si="31"/>
        <v>4428.3346813776061</v>
      </c>
      <c r="AV649" s="1" t="str" cm="1">
        <f t="array" ref="AV649">IF(AC649&lt;4, "เก็บ", IF(OR(AT649 &lt; PERCENTILE(IF($AC$2:$AC$5092=AC649, $AT$2:$AT$5092), 0.25) - 1.5 * (PERCENTILE(IF($AC$2:$AC$5092=AC649, $AT$2:$AT$5092), 0.75) - PERCENTILE(IF($AC$2:$AC$5092=AC649, $AT$2:$AT$5092), 0.25)), AT649 &gt; PERCENTILE(IF($AC$2:$AC$5092=AC649, $AT$2:$AT$5092), 0.75) + 1.5 * (PERCENTILE(IF($AC$2:$AC$5092=AC649, $AT$2:$AT$5092), 0.75) - PERCENTILE(IF($AC$2:$AC$5092=AC649, $AT$2:$AT$5092), 0.25))), "ตัด", "เก็บ"))</f>
        <v>เก็บ</v>
      </c>
      <c r="AW649" s="1">
        <f t="shared" si="32"/>
        <v>3873.7679454274344</v>
      </c>
      <c r="AX649" s="1">
        <v>2781.4385174989698</v>
      </c>
      <c r="AY649" s="1">
        <v>1698.1132075471698</v>
      </c>
    </row>
    <row r="650" spans="1:51" x14ac:dyDescent="0.2">
      <c r="A650" s="3">
        <v>45445</v>
      </c>
      <c r="B650">
        <v>45445</v>
      </c>
      <c r="C650" t="s">
        <v>2264</v>
      </c>
      <c r="D650" t="s">
        <v>51</v>
      </c>
      <c r="E650" t="s">
        <v>61</v>
      </c>
      <c r="F650" t="s">
        <v>80</v>
      </c>
      <c r="G650" s="1">
        <v>4200</v>
      </c>
      <c r="H650" s="1">
        <v>3075</v>
      </c>
      <c r="I650" s="1">
        <v>1900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6100</v>
      </c>
      <c r="P650" t="s">
        <v>2265</v>
      </c>
      <c r="Q650" s="2">
        <v>45446</v>
      </c>
      <c r="R650" t="s">
        <v>55</v>
      </c>
      <c r="S650">
        <v>0</v>
      </c>
      <c r="T650" t="s">
        <v>56</v>
      </c>
      <c r="U650" t="s">
        <v>57</v>
      </c>
      <c r="V650" s="1">
        <v>2500</v>
      </c>
      <c r="W650" s="1">
        <v>0</v>
      </c>
      <c r="X650" s="1">
        <v>0</v>
      </c>
      <c r="AA650" t="s">
        <v>58</v>
      </c>
      <c r="AB650" s="1">
        <v>0</v>
      </c>
      <c r="AC650" s="4">
        <f>IF(ISNUMBER(MATCH(AD650, $AD$2:AD649, 0)), INDEX($AC$2:AC649, MATCH(AD650, $AD$2:AD649, 0)), MAX($AC$2:AC649)+1)</f>
        <v>1</v>
      </c>
      <c r="AD650" t="str">
        <f t="shared" si="33"/>
        <v>ท่าลี่-กองลอย</v>
      </c>
      <c r="AE650" t="s">
        <v>55</v>
      </c>
      <c r="AF650" s="1">
        <v>0</v>
      </c>
      <c r="AG650" s="1">
        <v>0</v>
      </c>
      <c r="AH650" s="1">
        <v>0</v>
      </c>
      <c r="AI650" t="s">
        <v>2266</v>
      </c>
      <c r="AJ650" s="1">
        <v>1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11675</v>
      </c>
      <c r="AS650" s="1">
        <v>14.266666666666669</v>
      </c>
      <c r="AT650" s="1">
        <f>Table1[[#This Row],[รวมต้นทุนค่าเดินทาง]]+Table1[[#This Row],[รวมต้นทุนค่าซ่อม]]+Table1[[#This Row],[รวมค่าเสื่อม]]</f>
        <v>13334.00350877193</v>
      </c>
      <c r="AU650" s="1">
        <f t="shared" si="31"/>
        <v>13953.293816562818</v>
      </c>
      <c r="AV650" s="1" t="str" cm="1">
        <f t="array" ref="AV650">IF(AC650&lt;4, "เก็บ", IF(OR(AT650 &lt; PERCENTILE(IF($AC$2:$AC$5092=AC650, $AT$2:$AT$5092), 0.25) - 1.5 * (PERCENTILE(IF($AC$2:$AC$5092=AC650, $AT$2:$AT$5092), 0.75) - PERCENTILE(IF($AC$2:$AC$5092=AC650, $AT$2:$AT$5092), 0.25)), AT650 &gt; PERCENTILE(IF($AC$2:$AC$5092=AC650, $AT$2:$AT$5092), 0.75) + 1.5 * (PERCENTILE(IF($AC$2:$AC$5092=AC650, $AT$2:$AT$5092), 0.75) - PERCENTILE(IF($AC$2:$AC$5092=AC650, $AT$2:$AT$5092), 0.25))), "ตัด", "เก็บ"))</f>
        <v>เก็บ</v>
      </c>
      <c r="AW650" s="1">
        <f t="shared" si="32"/>
        <v>13953.293816562818</v>
      </c>
      <c r="AX650" s="1">
        <v>14426.372718098486</v>
      </c>
      <c r="AY650" s="1">
        <v>1644.7368421052631</v>
      </c>
    </row>
    <row r="651" spans="1:51" x14ac:dyDescent="0.2">
      <c r="A651" s="3">
        <v>45445</v>
      </c>
      <c r="B651">
        <v>45445</v>
      </c>
      <c r="C651" t="s">
        <v>2267</v>
      </c>
      <c r="D651" t="s">
        <v>51</v>
      </c>
      <c r="E651" t="s">
        <v>61</v>
      </c>
      <c r="F651" t="s">
        <v>507</v>
      </c>
      <c r="G651" s="1">
        <v>2700</v>
      </c>
      <c r="H651" s="1">
        <v>4575</v>
      </c>
      <c r="I651" s="1">
        <v>1900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4600</v>
      </c>
      <c r="P651" t="s">
        <v>2268</v>
      </c>
      <c r="Q651" s="2">
        <v>45446</v>
      </c>
      <c r="R651" t="s">
        <v>55</v>
      </c>
      <c r="S651">
        <v>0</v>
      </c>
      <c r="T651" t="s">
        <v>56</v>
      </c>
      <c r="U651" t="s">
        <v>57</v>
      </c>
      <c r="V651" s="1">
        <v>2500</v>
      </c>
      <c r="W651" s="1">
        <v>0</v>
      </c>
      <c r="X651" s="1">
        <v>0</v>
      </c>
      <c r="AA651" t="s">
        <v>58</v>
      </c>
      <c r="AB651" s="1">
        <v>0</v>
      </c>
      <c r="AC651" s="4">
        <f>IF(ISNUMBER(MATCH(AD651, $AD$2:AD650, 0)), INDEX($AC$2:AC650, MATCH(AD651, $AD$2:AD650, 0)), MAX($AC$2:AC650)+1)</f>
        <v>1</v>
      </c>
      <c r="AD651" t="str">
        <f t="shared" si="33"/>
        <v>ท่าลี่-กองลอย</v>
      </c>
      <c r="AE651" t="s">
        <v>55</v>
      </c>
      <c r="AF651" s="1">
        <v>0</v>
      </c>
      <c r="AG651" s="1">
        <v>0</v>
      </c>
      <c r="AH651" s="1">
        <v>0</v>
      </c>
      <c r="AI651" t="s">
        <v>2269</v>
      </c>
      <c r="AJ651" s="1">
        <v>1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11675</v>
      </c>
      <c r="AS651" s="1">
        <v>19.753846153846151</v>
      </c>
      <c r="AT651" s="1">
        <f>Table1[[#This Row],[รวมต้นทุนค่าเดินทาง]]+Table1[[#This Row],[รวมต้นทุนค่าซ่อม]]+Table1[[#This Row],[รวมค่าเสื่อม]]</f>
        <v>13909.320775287704</v>
      </c>
      <c r="AU651" s="1">
        <f t="shared" si="31"/>
        <v>13953.293816562818</v>
      </c>
      <c r="AV651" s="1" t="str" cm="1">
        <f t="array" ref="AV651">IF(AC651&lt;4, "เก็บ", IF(OR(AT651 &lt; PERCENTILE(IF($AC$2:$AC$5092=AC651, $AT$2:$AT$5092), 0.25) - 1.5 * (PERCENTILE(IF($AC$2:$AC$5092=AC651, $AT$2:$AT$5092), 0.75) - PERCENTILE(IF($AC$2:$AC$5092=AC651, $AT$2:$AT$5092), 0.25)), AT651 &gt; PERCENTILE(IF($AC$2:$AC$5092=AC651, $AT$2:$AT$5092), 0.75) + 1.5 * (PERCENTILE(IF($AC$2:$AC$5092=AC651, $AT$2:$AT$5092), 0.75) - PERCENTILE(IF($AC$2:$AC$5092=AC651, $AT$2:$AT$5092), 0.25))), "ตัด", "เก็บ"))</f>
        <v>เก็บ</v>
      </c>
      <c r="AW651" s="1">
        <f t="shared" si="32"/>
        <v>13953.293816562818</v>
      </c>
      <c r="AX651" s="1">
        <v>14426.372718098486</v>
      </c>
      <c r="AY651" s="1">
        <v>2214.5669291338581</v>
      </c>
    </row>
    <row r="652" spans="1:51" x14ac:dyDescent="0.2">
      <c r="A652" s="3">
        <v>45446</v>
      </c>
      <c r="B652">
        <v>45446</v>
      </c>
      <c r="C652" t="s">
        <v>2270</v>
      </c>
      <c r="D652" t="s">
        <v>51</v>
      </c>
      <c r="E652" t="s">
        <v>61</v>
      </c>
      <c r="F652" t="s">
        <v>228</v>
      </c>
      <c r="G652" s="1">
        <v>2700</v>
      </c>
      <c r="H652" s="1">
        <v>4575</v>
      </c>
      <c r="I652" s="1">
        <v>1900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4600</v>
      </c>
      <c r="P652" t="s">
        <v>2271</v>
      </c>
      <c r="Q652" s="2">
        <v>45447</v>
      </c>
      <c r="R652" t="s">
        <v>55</v>
      </c>
      <c r="S652">
        <v>0</v>
      </c>
      <c r="T652" t="s">
        <v>71</v>
      </c>
      <c r="U652" t="s">
        <v>57</v>
      </c>
      <c r="V652" s="1">
        <v>2500</v>
      </c>
      <c r="W652" s="1">
        <v>0</v>
      </c>
      <c r="X652" s="1">
        <v>0</v>
      </c>
      <c r="AA652" t="s">
        <v>58</v>
      </c>
      <c r="AB652" s="1">
        <v>0</v>
      </c>
      <c r="AC652" s="4">
        <f>IF(ISNUMBER(MATCH(AD652, $AD$2:AD651, 0)), INDEX($AC$2:AC651, MATCH(AD652, $AD$2:AD651, 0)), MAX($AC$2:AC651)+1)</f>
        <v>10</v>
      </c>
      <c r="AD652" t="str">
        <f t="shared" si="33"/>
        <v>เชียงใหม่-กองลอย</v>
      </c>
      <c r="AE652" t="s">
        <v>55</v>
      </c>
      <c r="AF652" s="1">
        <v>0</v>
      </c>
      <c r="AG652" s="1">
        <v>0</v>
      </c>
      <c r="AH652" s="1">
        <v>0</v>
      </c>
      <c r="AI652" t="s">
        <v>2272</v>
      </c>
      <c r="AJ652" s="1">
        <v>1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11675</v>
      </c>
      <c r="AS652" s="1">
        <v>309.11703125000003</v>
      </c>
      <c r="AT652" s="1">
        <f>Table1[[#This Row],[รวมต้นทุนค่าเดินทาง]]+Table1[[#This Row],[รวมต้นทุนค่าซ่อม]]+Table1[[#This Row],[รวมค่าเสื่อม]]</f>
        <v>13658.224174107143</v>
      </c>
      <c r="AU652" s="1">
        <f t="shared" si="31"/>
        <v>14957.32855761775</v>
      </c>
      <c r="AV652" s="1" t="str" cm="1">
        <f t="array" ref="AV652">IF(AC652&lt;4, "เก็บ", IF(OR(AT652 &lt; PERCENTILE(IF($AC$2:$AC$5092=AC652, $AT$2:$AT$5092), 0.25) - 1.5 * (PERCENTILE(IF($AC$2:$AC$5092=AC652, $AT$2:$AT$5092), 0.75) - PERCENTILE(IF($AC$2:$AC$5092=AC652, $AT$2:$AT$5092), 0.25)), AT652 &gt; PERCENTILE(IF($AC$2:$AC$5092=AC652, $AT$2:$AT$5092), 0.75) + 1.5 * (PERCENTILE(IF($AC$2:$AC$5092=AC652, $AT$2:$AT$5092), 0.75) - PERCENTILE(IF($AC$2:$AC$5092=AC652, $AT$2:$AT$5092), 0.25))), "ตัด", "เก็บ"))</f>
        <v>เก็บ</v>
      </c>
      <c r="AW652" s="1">
        <f t="shared" si="32"/>
        <v>14419.089162907676</v>
      </c>
      <c r="AX652" s="1">
        <v>15077.196593123563</v>
      </c>
      <c r="AY652" s="1">
        <v>1674.1071428571429</v>
      </c>
    </row>
    <row r="653" spans="1:51" x14ac:dyDescent="0.2">
      <c r="A653" s="3">
        <v>45446</v>
      </c>
      <c r="B653">
        <v>45446</v>
      </c>
      <c r="C653" t="s">
        <v>2273</v>
      </c>
      <c r="D653" t="s">
        <v>51</v>
      </c>
      <c r="E653" t="s">
        <v>61</v>
      </c>
      <c r="F653" t="s">
        <v>62</v>
      </c>
      <c r="G653" s="1">
        <v>4200</v>
      </c>
      <c r="H653" s="1">
        <v>3075</v>
      </c>
      <c r="I653" s="1">
        <v>1900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6100</v>
      </c>
      <c r="P653" t="s">
        <v>2274</v>
      </c>
      <c r="Q653" s="2">
        <v>45446</v>
      </c>
      <c r="R653" t="s">
        <v>55</v>
      </c>
      <c r="S653">
        <v>0</v>
      </c>
      <c r="T653" t="s">
        <v>56</v>
      </c>
      <c r="U653" t="s">
        <v>57</v>
      </c>
      <c r="V653" s="1">
        <v>2500</v>
      </c>
      <c r="W653" s="1">
        <v>0</v>
      </c>
      <c r="X653" s="1">
        <v>0</v>
      </c>
      <c r="AA653" t="s">
        <v>58</v>
      </c>
      <c r="AB653" s="1">
        <v>0</v>
      </c>
      <c r="AC653" s="4">
        <f>IF(ISNUMBER(MATCH(AD653, $AD$2:AD652, 0)), INDEX($AC$2:AC652, MATCH(AD653, $AD$2:AD652, 0)), MAX($AC$2:AC652)+1)</f>
        <v>1</v>
      </c>
      <c r="AD653" t="str">
        <f t="shared" si="33"/>
        <v>ท่าลี่-กองลอย</v>
      </c>
      <c r="AE653" t="s">
        <v>55</v>
      </c>
      <c r="AF653" s="1">
        <v>0</v>
      </c>
      <c r="AG653" s="1">
        <v>0</v>
      </c>
      <c r="AH653" s="1">
        <v>0</v>
      </c>
      <c r="AI653" t="s">
        <v>2275</v>
      </c>
      <c r="AJ653" s="1">
        <v>1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11675</v>
      </c>
      <c r="AS653" s="1">
        <v>380.45173076923078</v>
      </c>
      <c r="AT653" s="1">
        <f>Table1[[#This Row],[รวมต้นทุนค่าเดินทาง]]+Table1[[#This Row],[รวมต้นทุนค่าซ่อม]]+Table1[[#This Row],[รวมค่าเสื่อม]]</f>
        <v>13869.967859801489</v>
      </c>
      <c r="AU653" s="1">
        <f t="shared" si="31"/>
        <v>13953.293816562818</v>
      </c>
      <c r="AV653" s="1" t="str" cm="1">
        <f t="array" ref="AV653">IF(AC653&lt;4, "เก็บ", IF(OR(AT653 &lt; PERCENTILE(IF($AC$2:$AC$5092=AC653, $AT$2:$AT$5092), 0.25) - 1.5 * (PERCENTILE(IF($AC$2:$AC$5092=AC653, $AT$2:$AT$5092), 0.75) - PERCENTILE(IF($AC$2:$AC$5092=AC653, $AT$2:$AT$5092), 0.25)), AT653 &gt; PERCENTILE(IF($AC$2:$AC$5092=AC653, $AT$2:$AT$5092), 0.75) + 1.5 * (PERCENTILE(IF($AC$2:$AC$5092=AC653, $AT$2:$AT$5092), 0.75) - PERCENTILE(IF($AC$2:$AC$5092=AC653, $AT$2:$AT$5092), 0.25))), "ตัด", "เก็บ"))</f>
        <v>เก็บ</v>
      </c>
      <c r="AW653" s="1">
        <f t="shared" si="32"/>
        <v>13953.293816562818</v>
      </c>
      <c r="AX653" s="1">
        <v>14426.372718098486</v>
      </c>
      <c r="AY653" s="1">
        <v>1814.516129032258</v>
      </c>
    </row>
    <row r="654" spans="1:51" x14ac:dyDescent="0.2">
      <c r="A654" s="3">
        <v>45446</v>
      </c>
      <c r="B654">
        <v>45446</v>
      </c>
      <c r="C654" t="s">
        <v>2276</v>
      </c>
      <c r="D654" t="s">
        <v>66</v>
      </c>
      <c r="E654" t="s">
        <v>67</v>
      </c>
      <c r="F654" t="s">
        <v>1988</v>
      </c>
      <c r="G654" s="1">
        <v>0</v>
      </c>
      <c r="H654" s="1">
        <v>803</v>
      </c>
      <c r="I654" s="1">
        <v>500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868</v>
      </c>
      <c r="P654" t="s">
        <v>2277</v>
      </c>
      <c r="Q654" s="2">
        <v>45446</v>
      </c>
      <c r="R654" t="s">
        <v>70</v>
      </c>
      <c r="S654">
        <v>0</v>
      </c>
      <c r="T654" t="s">
        <v>88</v>
      </c>
      <c r="U654" t="s">
        <v>93</v>
      </c>
      <c r="V654" s="1">
        <v>0</v>
      </c>
      <c r="W654" s="1">
        <v>0</v>
      </c>
      <c r="X654" s="1">
        <v>368</v>
      </c>
      <c r="Y654" t="s">
        <v>372</v>
      </c>
      <c r="Z654" t="s">
        <v>88</v>
      </c>
      <c r="AA654" t="s">
        <v>2278</v>
      </c>
      <c r="AB654" s="1">
        <v>0</v>
      </c>
      <c r="AC654" s="4">
        <f>IF(ISNUMBER(MATCH(AD654, $AD$2:AD653, 0)), INDEX($AC$2:AC653, MATCH(AD654, $AD$2:AD653, 0)), MAX($AC$2:AC653)+1)</f>
        <v>51</v>
      </c>
      <c r="AD654" t="str">
        <f t="shared" si="33"/>
        <v>แพร่-ตลาดไท</v>
      </c>
      <c r="AE654" t="s">
        <v>73</v>
      </c>
      <c r="AF654" s="1">
        <v>0</v>
      </c>
      <c r="AG654" s="1">
        <v>0</v>
      </c>
      <c r="AH654" s="1">
        <v>0</v>
      </c>
      <c r="AI654" t="s">
        <v>2279</v>
      </c>
      <c r="AJ654" s="1">
        <v>1</v>
      </c>
      <c r="AK654" s="1">
        <v>572</v>
      </c>
      <c r="AL654" s="1">
        <v>572</v>
      </c>
      <c r="AM654" s="1">
        <v>1</v>
      </c>
      <c r="AN654" s="1">
        <v>0</v>
      </c>
      <c r="AO654" s="1">
        <v>0</v>
      </c>
      <c r="AP654" s="1">
        <v>0</v>
      </c>
      <c r="AQ654" s="1">
        <v>0</v>
      </c>
      <c r="AR654" s="1">
        <v>1671</v>
      </c>
      <c r="AS654" s="1">
        <v>215.16986111111109</v>
      </c>
      <c r="AT654" s="1">
        <f>Table1[[#This Row],[รวมต้นทุนค่าเดินทาง]]+Table1[[#This Row],[รวมต้นทุนค่าซ่อม]]+Table1[[#This Row],[รวมค่าเสื่อม]]</f>
        <v>3564.7388402270535</v>
      </c>
      <c r="AU654" s="1">
        <f t="shared" si="31"/>
        <v>4737.6107634746759</v>
      </c>
      <c r="AV654" s="1" t="str" cm="1">
        <f t="array" ref="AV654">IF(AC654&lt;4, "เก็บ", IF(OR(AT654 &lt; PERCENTILE(IF($AC$2:$AC$5092=AC654, $AT$2:$AT$5092), 0.25) - 1.5 * (PERCENTILE(IF($AC$2:$AC$5092=AC654, $AT$2:$AT$5092), 0.75) - PERCENTILE(IF($AC$2:$AC$5092=AC654, $AT$2:$AT$5092), 0.25)), AT654 &gt; PERCENTILE(IF($AC$2:$AC$5092=AC654, $AT$2:$AT$5092), 0.75) + 1.5 * (PERCENTILE(IF($AC$2:$AC$5092=AC654, $AT$2:$AT$5092), 0.75) - PERCENTILE(IF($AC$2:$AC$5092=AC654, $AT$2:$AT$5092), 0.25))), "ตัด", "เก็บ"))</f>
        <v>เก็บ</v>
      </c>
      <c r="AW654" s="1">
        <f t="shared" si="32"/>
        <v>4487.1668970521196</v>
      </c>
      <c r="AX654" s="1">
        <v>3014.4338711558335</v>
      </c>
      <c r="AY654" s="1">
        <v>1678.5689791159425</v>
      </c>
    </row>
    <row r="655" spans="1:51" x14ac:dyDescent="0.2">
      <c r="A655" s="3">
        <v>45447</v>
      </c>
      <c r="B655">
        <v>45447</v>
      </c>
      <c r="C655" t="s">
        <v>2280</v>
      </c>
      <c r="D655" t="s">
        <v>66</v>
      </c>
      <c r="E655" t="s">
        <v>118</v>
      </c>
      <c r="F655" t="s">
        <v>119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769</v>
      </c>
      <c r="O655" s="1">
        <v>769</v>
      </c>
      <c r="P655" t="s">
        <v>2281</v>
      </c>
      <c r="Q655" s="2">
        <v>45447</v>
      </c>
      <c r="R655" t="s">
        <v>55</v>
      </c>
      <c r="S655">
        <v>0</v>
      </c>
      <c r="T655" t="s">
        <v>310</v>
      </c>
      <c r="U655" t="s">
        <v>71</v>
      </c>
      <c r="V655" s="1">
        <v>0</v>
      </c>
      <c r="W655" s="1">
        <v>0</v>
      </c>
      <c r="X655" s="1">
        <v>0</v>
      </c>
      <c r="AA655" t="s">
        <v>58</v>
      </c>
      <c r="AB655" s="1">
        <v>0</v>
      </c>
      <c r="AC655" s="4">
        <f>IF(ISNUMBER(MATCH(AD655, $AD$2:AD654, 0)), INDEX($AC$2:AC654, MATCH(AD655, $AD$2:AD654, 0)), MAX($AC$2:AC654)+1)</f>
        <v>15</v>
      </c>
      <c r="AD655" t="str">
        <f t="shared" si="33"/>
        <v>ฝาง-เชียงใหม่</v>
      </c>
      <c r="AE655" t="s">
        <v>55</v>
      </c>
      <c r="AF655" s="1">
        <v>0</v>
      </c>
      <c r="AG655" s="1">
        <v>0</v>
      </c>
      <c r="AH655" s="1">
        <v>0</v>
      </c>
      <c r="AI655" t="s">
        <v>2282</v>
      </c>
      <c r="AJ655" s="1">
        <v>1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769</v>
      </c>
      <c r="AS655" s="1">
        <v>64.265370018975332</v>
      </c>
      <c r="AT655" s="1">
        <f>Table1[[#This Row],[รวมต้นทุนค่าเดินทาง]]+Table1[[#This Row],[รวมต้นทุนค่าซ่อม]]+Table1[[#This Row],[รวมค่าเสื่อม]]</f>
        <v>2647.7814990512334</v>
      </c>
      <c r="AU655" s="1">
        <f t="shared" si="31"/>
        <v>5122.484935464824</v>
      </c>
      <c r="AV655" s="1" t="str" cm="1">
        <f t="array" ref="AV655">IF(AC655&lt;4, "เก็บ", IF(OR(AT655 &lt; PERCENTILE(IF($AC$2:$AC$5092=AC655, $AT$2:$AT$5092), 0.25) - 1.5 * (PERCENTILE(IF($AC$2:$AC$5092=AC655, $AT$2:$AT$5092), 0.75) - PERCENTILE(IF($AC$2:$AC$5092=AC655, $AT$2:$AT$5092), 0.25)), AT655 &gt; PERCENTILE(IF($AC$2:$AC$5092=AC655, $AT$2:$AT$5092), 0.75) + 1.5 * (PERCENTILE(IF($AC$2:$AC$5092=AC655, $AT$2:$AT$5092), 0.75) - PERCENTILE(IF($AC$2:$AC$5092=AC655, $AT$2:$AT$5092), 0.25))), "ตัด", "เก็บ"))</f>
        <v>เก็บ</v>
      </c>
      <c r="AW655" s="1">
        <f t="shared" si="32"/>
        <v>3918.8944328479129</v>
      </c>
      <c r="AX655" s="1">
        <v>2928.4913434984564</v>
      </c>
      <c r="AY655" s="1">
        <v>1814.516129032258</v>
      </c>
    </row>
    <row r="656" spans="1:51" x14ac:dyDescent="0.2">
      <c r="A656" s="3">
        <v>45447</v>
      </c>
      <c r="B656">
        <v>45447</v>
      </c>
      <c r="C656" t="s">
        <v>2283</v>
      </c>
      <c r="D656" t="s">
        <v>51</v>
      </c>
      <c r="E656" t="s">
        <v>61</v>
      </c>
      <c r="F656" t="s">
        <v>2284</v>
      </c>
      <c r="G656" s="1">
        <v>2700</v>
      </c>
      <c r="H656" s="1">
        <v>4575</v>
      </c>
      <c r="I656" s="1">
        <v>1900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4600</v>
      </c>
      <c r="P656" t="s">
        <v>2285</v>
      </c>
      <c r="Q656" s="2">
        <v>45447</v>
      </c>
      <c r="R656" t="s">
        <v>55</v>
      </c>
      <c r="S656">
        <v>0</v>
      </c>
      <c r="T656" t="s">
        <v>56</v>
      </c>
      <c r="U656" t="s">
        <v>57</v>
      </c>
      <c r="V656" s="1">
        <v>2500</v>
      </c>
      <c r="W656" s="1">
        <v>0</v>
      </c>
      <c r="X656" s="1">
        <v>0</v>
      </c>
      <c r="AA656" t="s">
        <v>58</v>
      </c>
      <c r="AB656" s="1">
        <v>0</v>
      </c>
      <c r="AC656" s="4">
        <f>IF(ISNUMBER(MATCH(AD656, $AD$2:AD655, 0)), INDEX($AC$2:AC655, MATCH(AD656, $AD$2:AD655, 0)), MAX($AC$2:AC655)+1)</f>
        <v>1</v>
      </c>
      <c r="AD656" t="str">
        <f t="shared" si="33"/>
        <v>ท่าลี่-กองลอย</v>
      </c>
      <c r="AE656" t="s">
        <v>55</v>
      </c>
      <c r="AF656" s="1">
        <v>0</v>
      </c>
      <c r="AG656" s="1">
        <v>0</v>
      </c>
      <c r="AH656" s="1">
        <v>3725</v>
      </c>
      <c r="AI656" t="s">
        <v>2286</v>
      </c>
      <c r="AJ656" s="1">
        <v>1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15400</v>
      </c>
      <c r="AS656" s="1">
        <v>28.533333333333331</v>
      </c>
      <c r="AT656" s="1">
        <f>Table1[[#This Row],[รวมต้นทุนค่าเดินทาง]]+Table1[[#This Row],[รวมต้นทุนค่าซ่อม]]+Table1[[#This Row],[รวมค่าเสื่อม]]</f>
        <v>17591.994871794872</v>
      </c>
      <c r="AU656" s="1">
        <f t="shared" si="31"/>
        <v>13953.293816562818</v>
      </c>
      <c r="AV656" s="1" t="str" cm="1">
        <f t="array" ref="AV656">IF(AC656&lt;4, "เก็บ", IF(OR(AT656 &lt; PERCENTILE(IF($AC$2:$AC$5092=AC656, $AT$2:$AT$5092), 0.25) - 1.5 * (PERCENTILE(IF($AC$2:$AC$5092=AC656, $AT$2:$AT$5092), 0.75) - PERCENTILE(IF($AC$2:$AC$5092=AC656, $AT$2:$AT$5092), 0.25)), AT656 &gt; PERCENTILE(IF($AC$2:$AC$5092=AC656, $AT$2:$AT$5092), 0.75) + 1.5 * (PERCENTILE(IF($AC$2:$AC$5092=AC656, $AT$2:$AT$5092), 0.75) - PERCENTILE(IF($AC$2:$AC$5092=AC656, $AT$2:$AT$5092), 0.25))), "ตัด", "เก็บ"))</f>
        <v>เก็บ</v>
      </c>
      <c r="AW656" s="1">
        <f t="shared" si="32"/>
        <v>13953.293816562818</v>
      </c>
      <c r="AX656" s="1">
        <v>14426.372718098486</v>
      </c>
      <c r="AY656" s="1">
        <v>2163.4615384615386</v>
      </c>
    </row>
    <row r="657" spans="1:51" x14ac:dyDescent="0.2">
      <c r="A657" s="3">
        <v>45447</v>
      </c>
      <c r="B657">
        <v>45447</v>
      </c>
      <c r="C657" t="s">
        <v>2287</v>
      </c>
      <c r="D657" t="s">
        <v>66</v>
      </c>
      <c r="E657" t="s">
        <v>84</v>
      </c>
      <c r="F657" t="s">
        <v>415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t="s">
        <v>2288</v>
      </c>
      <c r="Q657" s="2">
        <v>45447</v>
      </c>
      <c r="R657" t="s">
        <v>55</v>
      </c>
      <c r="S657">
        <v>0</v>
      </c>
      <c r="T657" t="s">
        <v>87</v>
      </c>
      <c r="U657" t="s">
        <v>71</v>
      </c>
      <c r="V657" s="1">
        <v>0</v>
      </c>
      <c r="W657" s="1">
        <v>1238</v>
      </c>
      <c r="X657" s="1">
        <v>0</v>
      </c>
      <c r="Y657" t="s">
        <v>87</v>
      </c>
      <c r="Z657" t="s">
        <v>71</v>
      </c>
      <c r="AA657" t="s">
        <v>58</v>
      </c>
      <c r="AB657" s="1">
        <v>0</v>
      </c>
      <c r="AC657" s="4">
        <f>IF(ISNUMBER(MATCH(AD657, $AD$2:AD656, 0)), INDEX($AC$2:AC656, MATCH(AD657, $AD$2:AD656, 0)), MAX($AC$2:AC656)+1)</f>
        <v>6</v>
      </c>
      <c r="AD657" t="str">
        <f t="shared" si="33"/>
        <v>เชียงราย-เชียงใหม่</v>
      </c>
      <c r="AE657" t="s">
        <v>55</v>
      </c>
      <c r="AF657" s="1">
        <v>0</v>
      </c>
      <c r="AG657" s="1">
        <v>0</v>
      </c>
      <c r="AH657" s="1">
        <v>0</v>
      </c>
      <c r="AI657" t="s">
        <v>2289</v>
      </c>
      <c r="AJ657" s="1">
        <v>2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1238</v>
      </c>
      <c r="AS657" s="1">
        <v>176.01727272727271</v>
      </c>
      <c r="AT657" s="1">
        <f>Table1[[#This Row],[รวมต้นทุนค่าเดินทาง]]+Table1[[#This Row],[รวมต้นทุนค่าซ่อม]]+Table1[[#This Row],[รวมค่าเสื่อม]]</f>
        <v>3101.5172727272729</v>
      </c>
      <c r="AU657" s="1">
        <f t="shared" si="31"/>
        <v>4428.3346813776061</v>
      </c>
      <c r="AV657" s="1" t="str" cm="1">
        <f t="array" ref="AV657">IF(AC657&lt;4, "เก็บ", IF(OR(AT657 &lt; PERCENTILE(IF($AC$2:$AC$5092=AC657, $AT$2:$AT$5092), 0.25) - 1.5 * (PERCENTILE(IF($AC$2:$AC$5092=AC657, $AT$2:$AT$5092), 0.75) - PERCENTILE(IF($AC$2:$AC$5092=AC657, $AT$2:$AT$5092), 0.25)), AT657 &gt; PERCENTILE(IF($AC$2:$AC$5092=AC657, $AT$2:$AT$5092), 0.75) + 1.5 * (PERCENTILE(IF($AC$2:$AC$5092=AC657, $AT$2:$AT$5092), 0.75) - PERCENTILE(IF($AC$2:$AC$5092=AC657, $AT$2:$AT$5092), 0.25))), "ตัด", "เก็บ"))</f>
        <v>เก็บ</v>
      </c>
      <c r="AW657" s="1">
        <f t="shared" si="32"/>
        <v>3873.7679454274344</v>
      </c>
      <c r="AX657" s="1">
        <v>2781.4385174989698</v>
      </c>
      <c r="AY657" s="1">
        <v>1687.5</v>
      </c>
    </row>
    <row r="658" spans="1:51" x14ac:dyDescent="0.2">
      <c r="A658" s="3">
        <v>45448</v>
      </c>
      <c r="B658">
        <v>45448</v>
      </c>
      <c r="C658" t="s">
        <v>2290</v>
      </c>
      <c r="D658" t="s">
        <v>66</v>
      </c>
      <c r="E658" t="s">
        <v>184</v>
      </c>
      <c r="F658" t="s">
        <v>185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1138</v>
      </c>
      <c r="O658" s="1">
        <v>2878</v>
      </c>
      <c r="P658" t="s">
        <v>2291</v>
      </c>
      <c r="Q658" s="2">
        <v>45448</v>
      </c>
      <c r="R658" t="s">
        <v>55</v>
      </c>
      <c r="S658">
        <v>0</v>
      </c>
      <c r="T658" t="s">
        <v>71</v>
      </c>
      <c r="U658" t="s">
        <v>88</v>
      </c>
      <c r="V658" s="1">
        <v>0</v>
      </c>
      <c r="W658" s="1">
        <v>0</v>
      </c>
      <c r="X658" s="1">
        <v>1740</v>
      </c>
      <c r="Y658" t="s">
        <v>372</v>
      </c>
      <c r="Z658" t="s">
        <v>88</v>
      </c>
      <c r="AA658" t="s">
        <v>2292</v>
      </c>
      <c r="AB658" s="1">
        <v>0</v>
      </c>
      <c r="AC658" s="4">
        <f>IF(ISNUMBER(MATCH(AD658, $AD$2:AD657, 0)), INDEX($AC$2:AC657, MATCH(AD658, $AD$2:AD657, 0)), MAX($AC$2:AC657)+1)</f>
        <v>20</v>
      </c>
      <c r="AD658" t="str">
        <f t="shared" si="33"/>
        <v>เชียงใหม่-แพร่</v>
      </c>
      <c r="AE658" t="s">
        <v>55</v>
      </c>
      <c r="AF658" s="1">
        <v>0</v>
      </c>
      <c r="AG658" s="1">
        <v>0</v>
      </c>
      <c r="AH658" s="1">
        <v>0</v>
      </c>
      <c r="AI658" t="s">
        <v>2293</v>
      </c>
      <c r="AJ658" s="1">
        <v>2</v>
      </c>
      <c r="AK658" s="1">
        <v>0</v>
      </c>
      <c r="AL658" s="1">
        <v>572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2878</v>
      </c>
      <c r="AS658" s="1">
        <v>78.960000000000008</v>
      </c>
      <c r="AT658" s="1">
        <f>Table1[[#This Row],[รวมต้นทุนค่าเดินทาง]]+Table1[[#This Row],[รวมต้นทุนค่าซ่อม]]+Table1[[#This Row],[รวมค่าเสื่อม]]</f>
        <v>4619.5215763546803</v>
      </c>
      <c r="AU658" s="1">
        <f t="shared" si="31"/>
        <v>3483.1347956215086</v>
      </c>
      <c r="AV658" s="1" t="str" cm="1">
        <f t="array" ref="AV658">IF(AC658&lt;4, "เก็บ", IF(OR(AT658 &lt; PERCENTILE(IF($AC$2:$AC$5092=AC658, $AT$2:$AT$5092), 0.25) - 1.5 * (PERCENTILE(IF($AC$2:$AC$5092=AC658, $AT$2:$AT$5092), 0.75) - PERCENTILE(IF($AC$2:$AC$5092=AC658, $AT$2:$AT$5092), 0.25)), AT658 &gt; PERCENTILE(IF($AC$2:$AC$5092=AC658, $AT$2:$AT$5092), 0.75) + 1.5 * (PERCENTILE(IF($AC$2:$AC$5092=AC658, $AT$2:$AT$5092), 0.75) - PERCENTILE(IF($AC$2:$AC$5092=AC658, $AT$2:$AT$5092), 0.25))), "ตัด", "เก็บ"))</f>
        <v>เก็บ</v>
      </c>
      <c r="AW658" s="1">
        <f t="shared" si="32"/>
        <v>3483.1347956215086</v>
      </c>
      <c r="AX658" s="1">
        <v>3355.5397680040655</v>
      </c>
      <c r="AY658" s="1">
        <v>1662.5615763546798</v>
      </c>
    </row>
    <row r="659" spans="1:51" x14ac:dyDescent="0.2">
      <c r="A659" s="3">
        <v>45448</v>
      </c>
      <c r="B659">
        <v>45448</v>
      </c>
      <c r="C659" t="s">
        <v>2294</v>
      </c>
      <c r="D659" t="s">
        <v>51</v>
      </c>
      <c r="E659" t="s">
        <v>52</v>
      </c>
      <c r="F659" t="s">
        <v>1263</v>
      </c>
      <c r="G659" s="1">
        <v>2700</v>
      </c>
      <c r="H659" s="1">
        <v>4575</v>
      </c>
      <c r="I659" s="1">
        <v>1900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4600</v>
      </c>
      <c r="P659" t="s">
        <v>2295</v>
      </c>
      <c r="Q659" s="2">
        <v>45448</v>
      </c>
      <c r="R659" t="s">
        <v>55</v>
      </c>
      <c r="S659">
        <v>0</v>
      </c>
      <c r="T659" t="s">
        <v>71</v>
      </c>
      <c r="U659" t="s">
        <v>57</v>
      </c>
      <c r="V659" s="1">
        <v>2500</v>
      </c>
      <c r="W659" s="1">
        <v>0</v>
      </c>
      <c r="X659" s="1">
        <v>0</v>
      </c>
      <c r="AA659" t="s">
        <v>58</v>
      </c>
      <c r="AB659" s="1">
        <v>0</v>
      </c>
      <c r="AC659" s="4">
        <f>IF(ISNUMBER(MATCH(AD659, $AD$2:AD658, 0)), INDEX($AC$2:AC658, MATCH(AD659, $AD$2:AD658, 0)), MAX($AC$2:AC658)+1)</f>
        <v>10</v>
      </c>
      <c r="AD659" t="str">
        <f t="shared" si="33"/>
        <v>เชียงใหม่-กองลอย</v>
      </c>
      <c r="AE659" t="s">
        <v>55</v>
      </c>
      <c r="AF659" s="1">
        <v>0</v>
      </c>
      <c r="AG659" s="1">
        <v>0</v>
      </c>
      <c r="AH659" s="1">
        <v>0</v>
      </c>
      <c r="AI659" t="s">
        <v>2296</v>
      </c>
      <c r="AJ659" s="1">
        <v>1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11675</v>
      </c>
      <c r="AS659" s="1">
        <v>15.10588235294118</v>
      </c>
      <c r="AT659" s="1">
        <f>Table1[[#This Row],[รวมต้นทุนค่าเดินทาง]]+Table1[[#This Row],[รวมต้นทุนค่าซ่อม]]+Table1[[#This Row],[รวมค่าเสื่อม]]</f>
        <v>13346.547600144353</v>
      </c>
      <c r="AU659" s="1">
        <f t="shared" si="31"/>
        <v>14957.32855761775</v>
      </c>
      <c r="AV659" s="1" t="str" cm="1">
        <f t="array" ref="AV659">IF(AC659&lt;4, "เก็บ", IF(OR(AT659 &lt; PERCENTILE(IF($AC$2:$AC$5092=AC659, $AT$2:$AT$5092), 0.25) - 1.5 * (PERCENTILE(IF($AC$2:$AC$5092=AC659, $AT$2:$AT$5092), 0.75) - PERCENTILE(IF($AC$2:$AC$5092=AC659, $AT$2:$AT$5092), 0.25)), AT659 &gt; PERCENTILE(IF($AC$2:$AC$5092=AC659, $AT$2:$AT$5092), 0.75) + 1.5 * (PERCENTILE(IF($AC$2:$AC$5092=AC659, $AT$2:$AT$5092), 0.75) - PERCENTILE(IF($AC$2:$AC$5092=AC659, $AT$2:$AT$5092), 0.25))), "ตัด", "เก็บ"))</f>
        <v>เก็บ</v>
      </c>
      <c r="AW659" s="1">
        <f t="shared" si="32"/>
        <v>14419.089162907676</v>
      </c>
      <c r="AX659" s="1">
        <v>15077.196593123563</v>
      </c>
      <c r="AY659" s="1">
        <v>1656.4417177914111</v>
      </c>
    </row>
    <row r="660" spans="1:51" x14ac:dyDescent="0.2">
      <c r="A660" s="3">
        <v>45448</v>
      </c>
      <c r="B660">
        <v>45448</v>
      </c>
      <c r="C660" t="s">
        <v>2297</v>
      </c>
      <c r="D660" t="s">
        <v>66</v>
      </c>
      <c r="E660" t="s">
        <v>67</v>
      </c>
      <c r="F660" t="s">
        <v>248</v>
      </c>
      <c r="G660" s="1">
        <v>0</v>
      </c>
      <c r="H660" s="1">
        <v>0</v>
      </c>
      <c r="I660" s="1">
        <v>500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500</v>
      </c>
      <c r="P660" t="s">
        <v>2298</v>
      </c>
      <c r="Q660" s="2">
        <v>45448</v>
      </c>
      <c r="R660" t="s">
        <v>70</v>
      </c>
      <c r="S660">
        <v>0</v>
      </c>
      <c r="T660" t="s">
        <v>71</v>
      </c>
      <c r="U660" t="s">
        <v>72</v>
      </c>
      <c r="V660" s="1">
        <v>0</v>
      </c>
      <c r="W660" s="1">
        <v>0</v>
      </c>
      <c r="X660" s="1">
        <v>0</v>
      </c>
      <c r="AA660" t="s">
        <v>58</v>
      </c>
      <c r="AB660" s="1">
        <v>0</v>
      </c>
      <c r="AC660" s="4">
        <f>IF(ISNUMBER(MATCH(AD660, $AD$2:AD659, 0)), INDEX($AC$2:AC659, MATCH(AD660, $AD$2:AD659, 0)), MAX($AC$2:AC659)+1)</f>
        <v>2</v>
      </c>
      <c r="AD660" t="str">
        <f t="shared" si="33"/>
        <v>เชียงใหม่-พุทธมณฑลสาย 5</v>
      </c>
      <c r="AE660" t="s">
        <v>73</v>
      </c>
      <c r="AF660" s="1">
        <v>0</v>
      </c>
      <c r="AG660" s="1">
        <v>0</v>
      </c>
      <c r="AH660" s="1">
        <v>0</v>
      </c>
      <c r="AI660" t="s">
        <v>2299</v>
      </c>
      <c r="AJ660" s="1">
        <v>1</v>
      </c>
      <c r="AK660" s="1">
        <v>720</v>
      </c>
      <c r="AL660" s="1">
        <v>720</v>
      </c>
      <c r="AM660" s="1">
        <v>1</v>
      </c>
      <c r="AN660" s="1">
        <v>0</v>
      </c>
      <c r="AO660" s="1">
        <v>0</v>
      </c>
      <c r="AP660" s="1">
        <v>0</v>
      </c>
      <c r="AQ660" s="1">
        <v>0</v>
      </c>
      <c r="AR660" s="1">
        <v>500</v>
      </c>
      <c r="AS660" s="1">
        <v>3538.2374999999997</v>
      </c>
      <c r="AT660" s="1">
        <f>Table1[[#This Row],[รวมต้นทุนค่าเดินทาง]]+Table1[[#This Row],[รวมต้นทุนค่าซ่อม]]+Table1[[#This Row],[รวมค่าเสื่อม]]</f>
        <v>5383.7856334291628</v>
      </c>
      <c r="AU660" s="1">
        <f t="shared" si="31"/>
        <v>5026.5629662053279</v>
      </c>
      <c r="AV660" s="1" t="str" cm="1">
        <f t="array" ref="AV660">IF(AC660&lt;4, "เก็บ", IF(OR(AT660 &lt; PERCENTILE(IF($AC$2:$AC$5092=AC660, $AT$2:$AT$5092), 0.25) - 1.5 * (PERCENTILE(IF($AC$2:$AC$5092=AC660, $AT$2:$AT$5092), 0.75) - PERCENTILE(IF($AC$2:$AC$5092=AC660, $AT$2:$AT$5092), 0.25)), AT660 &gt; PERCENTILE(IF($AC$2:$AC$5092=AC660, $AT$2:$AT$5092), 0.75) + 1.5 * (PERCENTILE(IF($AC$2:$AC$5092=AC660, $AT$2:$AT$5092), 0.75) - PERCENTILE(IF($AC$2:$AC$5092=AC660, $AT$2:$AT$5092), 0.25))), "ตัด", "เก็บ"))</f>
        <v>เก็บ</v>
      </c>
      <c r="AW660" s="1">
        <f t="shared" si="32"/>
        <v>5026.5629662053279</v>
      </c>
      <c r="AX660" s="1">
        <v>4064.5059139663294</v>
      </c>
      <c r="AY660" s="1">
        <v>1345.5481334291633</v>
      </c>
    </row>
    <row r="661" spans="1:51" x14ac:dyDescent="0.2">
      <c r="A661" s="3">
        <v>45448</v>
      </c>
      <c r="B661">
        <v>45448</v>
      </c>
      <c r="C661" t="s">
        <v>2300</v>
      </c>
      <c r="D661" t="s">
        <v>66</v>
      </c>
      <c r="E661" t="s">
        <v>124</v>
      </c>
      <c r="F661" t="s">
        <v>388</v>
      </c>
      <c r="G661" s="1">
        <v>0</v>
      </c>
      <c r="H661" s="1">
        <v>0</v>
      </c>
      <c r="I661" s="1">
        <v>400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400</v>
      </c>
      <c r="P661" t="s">
        <v>2301</v>
      </c>
      <c r="Q661" s="2">
        <v>45448</v>
      </c>
      <c r="R661" t="s">
        <v>70</v>
      </c>
      <c r="S661">
        <v>0</v>
      </c>
      <c r="T661" t="s">
        <v>71</v>
      </c>
      <c r="U661" t="s">
        <v>93</v>
      </c>
      <c r="V661" s="1">
        <v>0</v>
      </c>
      <c r="W661" s="1">
        <v>0</v>
      </c>
      <c r="X661" s="1">
        <v>0</v>
      </c>
      <c r="AA661" t="s">
        <v>58</v>
      </c>
      <c r="AB661" s="1">
        <v>0</v>
      </c>
      <c r="AC661" s="4">
        <f>IF(ISNUMBER(MATCH(AD661, $AD$2:AD660, 0)), INDEX($AC$2:AC660, MATCH(AD661, $AD$2:AD660, 0)), MAX($AC$2:AC660)+1)</f>
        <v>4</v>
      </c>
      <c r="AD661" t="str">
        <f t="shared" si="33"/>
        <v>เชียงใหม่-ตลาดไท</v>
      </c>
      <c r="AE661" t="s">
        <v>73</v>
      </c>
      <c r="AF661" s="1">
        <v>0</v>
      </c>
      <c r="AG661" s="1">
        <v>0</v>
      </c>
      <c r="AH661" s="1">
        <v>0</v>
      </c>
      <c r="AI661" t="s">
        <v>2302</v>
      </c>
      <c r="AJ661" s="1">
        <v>1</v>
      </c>
      <c r="AK661" s="1">
        <v>720</v>
      </c>
      <c r="AL661" s="1">
        <v>720</v>
      </c>
      <c r="AM661" s="1">
        <v>1</v>
      </c>
      <c r="AN661" s="1">
        <v>0</v>
      </c>
      <c r="AO661" s="1">
        <v>0</v>
      </c>
      <c r="AP661" s="1">
        <v>0</v>
      </c>
      <c r="AQ661" s="1">
        <v>0</v>
      </c>
      <c r="AR661" s="1">
        <v>400</v>
      </c>
      <c r="AS661" s="1">
        <v>1549</v>
      </c>
      <c r="AT661" s="1">
        <f>Table1[[#This Row],[รวมต้นทุนค่าเดินทาง]]+Table1[[#This Row],[รวมต้นทุนค่าซ่อม]]+Table1[[#This Row],[รวมค่าเสื่อม]]</f>
        <v>3004.6198160582294</v>
      </c>
      <c r="AU661" s="1">
        <f t="shared" si="31"/>
        <v>4256.109283997258</v>
      </c>
      <c r="AV661" s="1" t="str" cm="1">
        <f t="array" ref="AV661">IF(AC661&lt;4, "เก็บ", IF(OR(AT661 &lt; PERCENTILE(IF($AC$2:$AC$5092=AC661, $AT$2:$AT$5092), 0.25) - 1.5 * (PERCENTILE(IF($AC$2:$AC$5092=AC661, $AT$2:$AT$5092), 0.75) - PERCENTILE(IF($AC$2:$AC$5092=AC661, $AT$2:$AT$5092), 0.25)), AT661 &gt; PERCENTILE(IF($AC$2:$AC$5092=AC661, $AT$2:$AT$5092), 0.75) + 1.5 * (PERCENTILE(IF($AC$2:$AC$5092=AC661, $AT$2:$AT$5092), 0.75) - PERCENTILE(IF($AC$2:$AC$5092=AC661, $AT$2:$AT$5092), 0.25))), "ตัด", "เก็บ"))</f>
        <v>เก็บ</v>
      </c>
      <c r="AW661" s="1">
        <f t="shared" si="32"/>
        <v>3807.0727671795808</v>
      </c>
      <c r="AX661" s="1">
        <v>2335.0230876608157</v>
      </c>
      <c r="AY661" s="1">
        <v>1055.6198160582294</v>
      </c>
    </row>
    <row r="662" spans="1:51" x14ac:dyDescent="0.2">
      <c r="A662" s="3">
        <v>45448</v>
      </c>
      <c r="B662">
        <v>45448</v>
      </c>
      <c r="C662" t="s">
        <v>2303</v>
      </c>
      <c r="D662" t="s">
        <v>66</v>
      </c>
      <c r="E662" t="s">
        <v>124</v>
      </c>
      <c r="F662" t="s">
        <v>263</v>
      </c>
      <c r="G662" s="1">
        <v>0</v>
      </c>
      <c r="H662" s="1">
        <v>1038</v>
      </c>
      <c r="I662" s="1">
        <v>400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400</v>
      </c>
      <c r="P662" t="s">
        <v>2304</v>
      </c>
      <c r="Q662" s="2">
        <v>45448</v>
      </c>
      <c r="R662" t="s">
        <v>70</v>
      </c>
      <c r="S662">
        <v>0</v>
      </c>
      <c r="T662" t="s">
        <v>71</v>
      </c>
      <c r="U662" t="s">
        <v>93</v>
      </c>
      <c r="V662" s="1">
        <v>0</v>
      </c>
      <c r="W662" s="1">
        <v>0</v>
      </c>
      <c r="X662" s="1">
        <v>0</v>
      </c>
      <c r="AA662" t="s">
        <v>58</v>
      </c>
      <c r="AB662" s="1">
        <v>0</v>
      </c>
      <c r="AC662" s="4">
        <f>IF(ISNUMBER(MATCH(AD662, $AD$2:AD661, 0)), INDEX($AC$2:AC661, MATCH(AD662, $AD$2:AD661, 0)), MAX($AC$2:AC661)+1)</f>
        <v>4</v>
      </c>
      <c r="AD662" t="str">
        <f t="shared" si="33"/>
        <v>เชียงใหม่-ตลาดไท</v>
      </c>
      <c r="AE662" t="s">
        <v>73</v>
      </c>
      <c r="AF662" s="1">
        <v>0</v>
      </c>
      <c r="AG662" s="1">
        <v>0</v>
      </c>
      <c r="AH662" s="1">
        <v>0</v>
      </c>
      <c r="AI662" t="s">
        <v>2305</v>
      </c>
      <c r="AJ662" s="1">
        <v>1</v>
      </c>
      <c r="AK662" s="1">
        <v>720</v>
      </c>
      <c r="AL662" s="1">
        <v>720</v>
      </c>
      <c r="AM662" s="1">
        <v>1</v>
      </c>
      <c r="AN662" s="1">
        <v>0</v>
      </c>
      <c r="AO662" s="1">
        <v>0</v>
      </c>
      <c r="AP662" s="1">
        <v>0</v>
      </c>
      <c r="AQ662" s="1">
        <v>0</v>
      </c>
      <c r="AR662" s="1">
        <v>1438</v>
      </c>
      <c r="AS662" s="1">
        <v>379.0141666666666</v>
      </c>
      <c r="AT662" s="1">
        <f>Table1[[#This Row],[รวมต้นทุนค่าเดินทาง]]+Table1[[#This Row],[รวมต้นทุนค่าซ่อม]]+Table1[[#This Row],[รวมค่าเสื่อม]]</f>
        <v>3754.4118753409712</v>
      </c>
      <c r="AU662" s="1">
        <f t="shared" si="31"/>
        <v>4256.109283997258</v>
      </c>
      <c r="AV662" s="1" t="str" cm="1">
        <f t="array" ref="AV662">IF(AC662&lt;4, "เก็บ", IF(OR(AT662 &lt; PERCENTILE(IF($AC$2:$AC$5092=AC662, $AT$2:$AT$5092), 0.25) - 1.5 * (PERCENTILE(IF($AC$2:$AC$5092=AC662, $AT$2:$AT$5092), 0.75) - PERCENTILE(IF($AC$2:$AC$5092=AC662, $AT$2:$AT$5092), 0.25)), AT662 &gt; PERCENTILE(IF($AC$2:$AC$5092=AC662, $AT$2:$AT$5092), 0.75) + 1.5 * (PERCENTILE(IF($AC$2:$AC$5092=AC662, $AT$2:$AT$5092), 0.75) - PERCENTILE(IF($AC$2:$AC$5092=AC662, $AT$2:$AT$5092), 0.25))), "ตัด", "เก็บ"))</f>
        <v>เก็บ</v>
      </c>
      <c r="AW662" s="1">
        <f t="shared" si="32"/>
        <v>3807.0727671795808</v>
      </c>
      <c r="AX662" s="1">
        <v>2335.0230876608157</v>
      </c>
      <c r="AY662" s="1">
        <v>1937.3977086743046</v>
      </c>
    </row>
    <row r="663" spans="1:51" x14ac:dyDescent="0.2">
      <c r="A663" s="3">
        <v>45448</v>
      </c>
      <c r="B663">
        <v>45448</v>
      </c>
      <c r="C663" t="s">
        <v>2306</v>
      </c>
      <c r="D663" t="s">
        <v>66</v>
      </c>
      <c r="E663" t="s">
        <v>124</v>
      </c>
      <c r="F663" t="s">
        <v>224</v>
      </c>
      <c r="G663" s="1">
        <v>0</v>
      </c>
      <c r="H663" s="1">
        <v>1071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t="s">
        <v>2307</v>
      </c>
      <c r="Q663" s="2">
        <v>45448</v>
      </c>
      <c r="R663" t="s">
        <v>70</v>
      </c>
      <c r="S663">
        <v>0</v>
      </c>
      <c r="T663" t="s">
        <v>71</v>
      </c>
      <c r="U663" t="s">
        <v>161</v>
      </c>
      <c r="V663" s="1">
        <v>0</v>
      </c>
      <c r="W663" s="1">
        <v>0</v>
      </c>
      <c r="X663" s="1">
        <v>0</v>
      </c>
      <c r="AA663" t="s">
        <v>58</v>
      </c>
      <c r="AB663" s="1">
        <v>0</v>
      </c>
      <c r="AC663" s="4">
        <f>IF(ISNUMBER(MATCH(AD663, $AD$2:AD662, 0)), INDEX($AC$2:AC662, MATCH(AD663, $AD$2:AD662, 0)), MAX($AC$2:AC662)+1)</f>
        <v>9</v>
      </c>
      <c r="AD663" t="str">
        <f t="shared" si="33"/>
        <v>เชียงใหม่-พุทธมณฑลสาย 2</v>
      </c>
      <c r="AE663" t="s">
        <v>73</v>
      </c>
      <c r="AF663" s="1">
        <v>0</v>
      </c>
      <c r="AG663" s="1">
        <v>0</v>
      </c>
      <c r="AH663" s="1">
        <v>500</v>
      </c>
      <c r="AI663" t="s">
        <v>2308</v>
      </c>
      <c r="AJ663" s="1">
        <v>2</v>
      </c>
      <c r="AK663" s="1">
        <v>720</v>
      </c>
      <c r="AL663" s="1">
        <v>0</v>
      </c>
      <c r="AM663" s="1">
        <v>1</v>
      </c>
      <c r="AN663" s="1">
        <v>0</v>
      </c>
      <c r="AO663" s="1">
        <v>0</v>
      </c>
      <c r="AP663" s="1">
        <v>0</v>
      </c>
      <c r="AQ663" s="1">
        <v>0</v>
      </c>
      <c r="AR663" s="1">
        <v>1571</v>
      </c>
      <c r="AS663" s="1">
        <v>236.2201388888889</v>
      </c>
      <c r="AT663" s="1">
        <f>Table1[[#This Row],[รวมต้นทุนค่าเดินทาง]]+Table1[[#This Row],[รวมต้นทุนค่าซ่อม]]+Table1[[#This Row],[รวมค่าเสื่อม]]</f>
        <v>3640.236932171576</v>
      </c>
      <c r="AU663" s="1">
        <f t="shared" si="31"/>
        <v>4623.2312262414152</v>
      </c>
      <c r="AV663" s="1" t="str" cm="1">
        <f t="array" ref="AV663">IF(AC663&lt;4, "เก็บ", IF(OR(AT663 &lt; PERCENTILE(IF($AC$2:$AC$5092=AC663, $AT$2:$AT$5092), 0.25) - 1.5 * (PERCENTILE(IF($AC$2:$AC$5092=AC663, $AT$2:$AT$5092), 0.75) - PERCENTILE(IF($AC$2:$AC$5092=AC663, $AT$2:$AT$5092), 0.25)), AT663 &gt; PERCENTILE(IF($AC$2:$AC$5092=AC663, $AT$2:$AT$5092), 0.75) + 1.5 * (PERCENTILE(IF($AC$2:$AC$5092=AC663, $AT$2:$AT$5092), 0.75) - PERCENTILE(IF($AC$2:$AC$5092=AC663, $AT$2:$AT$5092), 0.25))), "ตัด", "เก็บ"))</f>
        <v>เก็บ</v>
      </c>
      <c r="AW663" s="1">
        <f t="shared" si="32"/>
        <v>4005.4952465164292</v>
      </c>
      <c r="AX663" s="1">
        <v>2577.9546108768855</v>
      </c>
      <c r="AY663" s="1">
        <v>1833.0167932826871</v>
      </c>
    </row>
    <row r="664" spans="1:51" x14ac:dyDescent="0.2">
      <c r="A664" s="3">
        <v>45448</v>
      </c>
      <c r="B664">
        <v>45448</v>
      </c>
      <c r="C664" t="s">
        <v>2309</v>
      </c>
      <c r="D664" t="s">
        <v>51</v>
      </c>
      <c r="E664" t="s">
        <v>52</v>
      </c>
      <c r="F664" t="s">
        <v>53</v>
      </c>
      <c r="G664" s="1">
        <v>4200</v>
      </c>
      <c r="H664" s="1">
        <v>3075</v>
      </c>
      <c r="I664" s="1">
        <v>1900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6100</v>
      </c>
      <c r="P664" t="s">
        <v>2310</v>
      </c>
      <c r="Q664" s="2">
        <v>45448</v>
      </c>
      <c r="R664" t="s">
        <v>55</v>
      </c>
      <c r="S664">
        <v>0</v>
      </c>
      <c r="T664" t="s">
        <v>56</v>
      </c>
      <c r="U664" t="s">
        <v>57</v>
      </c>
      <c r="V664" s="1">
        <v>2500</v>
      </c>
      <c r="W664" s="1">
        <v>0</v>
      </c>
      <c r="X664" s="1">
        <v>0</v>
      </c>
      <c r="AA664" t="s">
        <v>58</v>
      </c>
      <c r="AB664" s="1">
        <v>0</v>
      </c>
      <c r="AC664" s="4">
        <f>IF(ISNUMBER(MATCH(AD664, $AD$2:AD663, 0)), INDEX($AC$2:AC663, MATCH(AD664, $AD$2:AD663, 0)), MAX($AC$2:AC663)+1)</f>
        <v>1</v>
      </c>
      <c r="AD664" t="str">
        <f t="shared" si="33"/>
        <v>ท่าลี่-กองลอย</v>
      </c>
      <c r="AE664" t="s">
        <v>55</v>
      </c>
      <c r="AF664" s="1">
        <v>0</v>
      </c>
      <c r="AG664" s="1">
        <v>0</v>
      </c>
      <c r="AH664" s="1">
        <v>0</v>
      </c>
      <c r="AI664" t="s">
        <v>2311</v>
      </c>
      <c r="AJ664" s="1">
        <v>1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11675</v>
      </c>
      <c r="AS664" s="1">
        <v>13.51578947368421</v>
      </c>
      <c r="AT664" s="1">
        <f>Table1[[#This Row],[รวมต้นทุนค่าเดินทาง]]+Table1[[#This Row],[รวมต้นทุนค่าซ่อม]]+Table1[[#This Row],[รวมค่าเสื่อม]]</f>
        <v>13419.285020242914</v>
      </c>
      <c r="AU664" s="1">
        <f t="shared" si="31"/>
        <v>13953.293816562818</v>
      </c>
      <c r="AV664" s="1" t="str" cm="1">
        <f t="array" ref="AV664">IF(AC664&lt;4, "เก็บ", IF(OR(AT664 &lt; PERCENTILE(IF($AC$2:$AC$5092=AC664, $AT$2:$AT$5092), 0.25) - 1.5 * (PERCENTILE(IF($AC$2:$AC$5092=AC664, $AT$2:$AT$5092), 0.75) - PERCENTILE(IF($AC$2:$AC$5092=AC664, $AT$2:$AT$5092), 0.25)), AT664 &gt; PERCENTILE(IF($AC$2:$AC$5092=AC664, $AT$2:$AT$5092), 0.75) + 1.5 * (PERCENTILE(IF($AC$2:$AC$5092=AC664, $AT$2:$AT$5092), 0.75) - PERCENTILE(IF($AC$2:$AC$5092=AC664, $AT$2:$AT$5092), 0.25))), "ตัด", "เก็บ"))</f>
        <v>เก็บ</v>
      </c>
      <c r="AW664" s="1">
        <f t="shared" si="32"/>
        <v>13953.293816562818</v>
      </c>
      <c r="AX664" s="1">
        <v>14426.372718098486</v>
      </c>
      <c r="AY664" s="1">
        <v>1730.7692307692307</v>
      </c>
    </row>
    <row r="665" spans="1:51" x14ac:dyDescent="0.2">
      <c r="A665" s="3">
        <v>45448</v>
      </c>
      <c r="B665">
        <v>45448</v>
      </c>
      <c r="C665" t="s">
        <v>2312</v>
      </c>
      <c r="D665" t="s">
        <v>51</v>
      </c>
      <c r="E665" t="s">
        <v>61</v>
      </c>
      <c r="F665" t="s">
        <v>1289</v>
      </c>
      <c r="G665" s="1">
        <v>2700</v>
      </c>
      <c r="H665" s="1">
        <v>4575</v>
      </c>
      <c r="I665" s="1">
        <v>1900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4600</v>
      </c>
      <c r="P665" t="s">
        <v>2313</v>
      </c>
      <c r="Q665" s="2">
        <v>45448</v>
      </c>
      <c r="R665" t="s">
        <v>55</v>
      </c>
      <c r="S665">
        <v>0</v>
      </c>
      <c r="T665" t="s">
        <v>56</v>
      </c>
      <c r="U665" t="s">
        <v>57</v>
      </c>
      <c r="V665" s="1">
        <v>2500</v>
      </c>
      <c r="W665" s="1">
        <v>0</v>
      </c>
      <c r="X665" s="1">
        <v>0</v>
      </c>
      <c r="AA665" t="s">
        <v>58</v>
      </c>
      <c r="AB665" s="1">
        <v>0</v>
      </c>
      <c r="AC665" s="4">
        <f>IF(ISNUMBER(MATCH(AD665, $AD$2:AD664, 0)), INDEX($AC$2:AC664, MATCH(AD665, $AD$2:AD664, 0)), MAX($AC$2:AC664)+1)</f>
        <v>1</v>
      </c>
      <c r="AD665" t="str">
        <f t="shared" si="33"/>
        <v>ท่าลี่-กองลอย</v>
      </c>
      <c r="AE665" t="s">
        <v>55</v>
      </c>
      <c r="AF665" s="1">
        <v>0</v>
      </c>
      <c r="AG665" s="1">
        <v>0</v>
      </c>
      <c r="AH665" s="1">
        <v>0</v>
      </c>
      <c r="AI665" t="s">
        <v>2314</v>
      </c>
      <c r="AJ665" s="1">
        <v>1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11675</v>
      </c>
      <c r="AS665" s="1">
        <v>18.342857142857149</v>
      </c>
      <c r="AT665" s="1">
        <f>Table1[[#This Row],[รวมต้นทุนค่าเดินทาง]]+Table1[[#This Row],[รวมต้นทุนค่าซ่อม]]+Table1[[#This Row],[รวมค่าเสื่อม]]</f>
        <v>13291.354220779222</v>
      </c>
      <c r="AU665" s="1">
        <f t="shared" si="31"/>
        <v>13953.293816562818</v>
      </c>
      <c r="AV665" s="1" t="str" cm="1">
        <f t="array" ref="AV665">IF(AC665&lt;4, "เก็บ", IF(OR(AT665 &lt; PERCENTILE(IF($AC$2:$AC$5092=AC665, $AT$2:$AT$5092), 0.25) - 1.5 * (PERCENTILE(IF($AC$2:$AC$5092=AC665, $AT$2:$AT$5092), 0.75) - PERCENTILE(IF($AC$2:$AC$5092=AC665, $AT$2:$AT$5092), 0.25)), AT665 &gt; PERCENTILE(IF($AC$2:$AC$5092=AC665, $AT$2:$AT$5092), 0.75) + 1.5 * (PERCENTILE(IF($AC$2:$AC$5092=AC665, $AT$2:$AT$5092), 0.75) - PERCENTILE(IF($AC$2:$AC$5092=AC665, $AT$2:$AT$5092), 0.25))), "ตัด", "เก็บ"))</f>
        <v>เก็บ</v>
      </c>
      <c r="AW665" s="1">
        <f t="shared" si="32"/>
        <v>13953.293816562818</v>
      </c>
      <c r="AX665" s="1">
        <v>14426.372718098486</v>
      </c>
      <c r="AY665" s="1">
        <v>1598.0113636363637</v>
      </c>
    </row>
    <row r="666" spans="1:51" x14ac:dyDescent="0.2">
      <c r="A666" s="3">
        <v>45448</v>
      </c>
      <c r="B666">
        <v>45448</v>
      </c>
      <c r="C666" t="s">
        <v>2315</v>
      </c>
      <c r="D666" t="s">
        <v>66</v>
      </c>
      <c r="E666" t="s">
        <v>124</v>
      </c>
      <c r="F666" t="s">
        <v>289</v>
      </c>
      <c r="G666" s="1">
        <v>0</v>
      </c>
      <c r="H666" s="1">
        <v>870</v>
      </c>
      <c r="I666" s="1">
        <v>400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701</v>
      </c>
      <c r="P666" t="s">
        <v>2316</v>
      </c>
      <c r="Q666" s="2">
        <v>45448</v>
      </c>
      <c r="R666" t="s">
        <v>70</v>
      </c>
      <c r="S666">
        <v>0</v>
      </c>
      <c r="T666" t="s">
        <v>254</v>
      </c>
      <c r="U666" t="s">
        <v>93</v>
      </c>
      <c r="V666" s="1">
        <v>0</v>
      </c>
      <c r="W666" s="1">
        <v>0</v>
      </c>
      <c r="X666" s="1">
        <v>301</v>
      </c>
      <c r="Y666" t="s">
        <v>88</v>
      </c>
      <c r="Z666" t="s">
        <v>254</v>
      </c>
      <c r="AA666" t="s">
        <v>2317</v>
      </c>
      <c r="AB666" s="1">
        <v>0</v>
      </c>
      <c r="AC666" s="4">
        <f>IF(ISNUMBER(MATCH(AD666, $AD$2:AD665, 0)), INDEX($AC$2:AC665, MATCH(AD666, $AD$2:AD665, 0)), MAX($AC$2:AC665)+1)</f>
        <v>14</v>
      </c>
      <c r="AD666" t="str">
        <f t="shared" si="33"/>
        <v>ลำปาง-ตลาดไท</v>
      </c>
      <c r="AE666" t="s">
        <v>73</v>
      </c>
      <c r="AF666" s="1">
        <v>0</v>
      </c>
      <c r="AG666" s="1">
        <v>0</v>
      </c>
      <c r="AH666" s="1">
        <v>0</v>
      </c>
      <c r="AI666" t="s">
        <v>2318</v>
      </c>
      <c r="AJ666" s="1">
        <v>1</v>
      </c>
      <c r="AK666" s="1">
        <v>620</v>
      </c>
      <c r="AL666" s="1">
        <v>620</v>
      </c>
      <c r="AM666" s="1">
        <v>1</v>
      </c>
      <c r="AN666" s="1">
        <v>0</v>
      </c>
      <c r="AO666" s="1">
        <v>0</v>
      </c>
      <c r="AP666" s="1">
        <v>0</v>
      </c>
      <c r="AQ666" s="1">
        <v>0</v>
      </c>
      <c r="AR666" s="1">
        <v>1571</v>
      </c>
      <c r="AS666" s="1">
        <v>183.60006944444439</v>
      </c>
      <c r="AT666" s="1">
        <f>Table1[[#This Row],[รวมต้นทุนค่าเดินทาง]]+Table1[[#This Row],[รวมต้นทุนค่าซ่อม]]+Table1[[#This Row],[รวมค่าเสื่อม]]</f>
        <v>4478.4176370120122</v>
      </c>
      <c r="AU666" s="1" t="e">
        <f t="shared" si="31"/>
        <v>#N/A</v>
      </c>
      <c r="AV666" s="1" t="e" cm="1">
        <f t="array" ref="AV666">IF(AC666&lt;4, "เก็บ", IF(OR(AT666 &lt; PERCENTILE(IF($AC$2:$AC$5092=AC666, $AT$2:$AT$5092), 0.25) - 1.5 * (PERCENTILE(IF($AC$2:$AC$5092=AC666, $AT$2:$AT$5092), 0.75) - PERCENTILE(IF($AC$2:$AC$5092=AC666, $AT$2:$AT$5092), 0.25)), AT666 &gt; PERCENTILE(IF($AC$2:$AC$5092=AC666, $AT$2:$AT$5092), 0.75) + 1.5 * (PERCENTILE(IF($AC$2:$AC$5092=AC666, $AT$2:$AT$5092), 0.75) - PERCENTILE(IF($AC$2:$AC$5092=AC666, $AT$2:$AT$5092), 0.25))), "ตัด", "เก็บ"))</f>
        <v>#N/A</v>
      </c>
      <c r="AW666" s="1" t="e">
        <f t="shared" si="32"/>
        <v>#DIV/0!</v>
      </c>
      <c r="AX666" s="1">
        <v>2411.9362516169685</v>
      </c>
      <c r="AY666" s="1">
        <v>2723.8175675675675</v>
      </c>
    </row>
    <row r="667" spans="1:51" x14ac:dyDescent="0.2">
      <c r="A667" s="3">
        <v>45448</v>
      </c>
      <c r="B667">
        <v>45448</v>
      </c>
      <c r="C667" t="s">
        <v>2319</v>
      </c>
      <c r="D667" t="s">
        <v>66</v>
      </c>
      <c r="E667" t="s">
        <v>67</v>
      </c>
      <c r="F667" t="s">
        <v>236</v>
      </c>
      <c r="G667" s="1">
        <v>0</v>
      </c>
      <c r="H667" s="1">
        <v>1105</v>
      </c>
      <c r="I667" s="1">
        <v>400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400</v>
      </c>
      <c r="P667" t="s">
        <v>2320</v>
      </c>
      <c r="Q667" s="2">
        <v>45448</v>
      </c>
      <c r="R667" t="s">
        <v>70</v>
      </c>
      <c r="S667">
        <v>0</v>
      </c>
      <c r="T667" t="s">
        <v>101</v>
      </c>
      <c r="U667" t="s">
        <v>93</v>
      </c>
      <c r="V667" s="1">
        <v>0</v>
      </c>
      <c r="W667" s="1">
        <v>0</v>
      </c>
      <c r="X667" s="1">
        <v>0</v>
      </c>
      <c r="AA667" t="s">
        <v>58</v>
      </c>
      <c r="AB667" s="1">
        <v>0</v>
      </c>
      <c r="AC667" s="4">
        <f>IF(ISNUMBER(MATCH(AD667, $AD$2:AD666, 0)), INDEX($AC$2:AC666, MATCH(AD667, $AD$2:AD666, 0)), MAX($AC$2:AC666)+1)</f>
        <v>53</v>
      </c>
      <c r="AD667" t="str">
        <f t="shared" si="33"/>
        <v>พะเยา-ตลาดไท</v>
      </c>
      <c r="AE667" t="s">
        <v>73</v>
      </c>
      <c r="AF667" s="1">
        <v>0</v>
      </c>
      <c r="AG667" s="1">
        <v>0</v>
      </c>
      <c r="AH667" s="1">
        <v>0</v>
      </c>
      <c r="AI667" t="s">
        <v>2321</v>
      </c>
      <c r="AJ667" s="1">
        <v>1</v>
      </c>
      <c r="AK667" s="1">
        <v>706</v>
      </c>
      <c r="AL667" s="1">
        <v>706</v>
      </c>
      <c r="AM667" s="1">
        <v>1</v>
      </c>
      <c r="AN667" s="1">
        <v>0</v>
      </c>
      <c r="AO667" s="1">
        <v>0</v>
      </c>
      <c r="AP667" s="1">
        <v>0</v>
      </c>
      <c r="AQ667" s="1">
        <v>0</v>
      </c>
      <c r="AR667" s="1">
        <v>1505</v>
      </c>
      <c r="AS667" s="1">
        <v>161.37739583333331</v>
      </c>
      <c r="AT667" s="1">
        <f>Table1[[#This Row],[รวมต้นทุนค่าเดินทาง]]+Table1[[#This Row],[รวมต้นทุนค่าซ่อม]]+Table1[[#This Row],[รวมค่าเสื่อม]]</f>
        <v>3337.2031671581972</v>
      </c>
      <c r="AU667" s="1">
        <f t="shared" si="31"/>
        <v>5556.3451863971432</v>
      </c>
      <c r="AV667" s="1" t="str" cm="1">
        <f t="array" ref="AV667">IF(AC667&lt;4, "เก็บ", IF(OR(AT667 &lt; PERCENTILE(IF($AC$2:$AC$5092=AC667, $AT$2:$AT$5092), 0.25) - 1.5 * (PERCENTILE(IF($AC$2:$AC$5092=AC667, $AT$2:$AT$5092), 0.75) - PERCENTILE(IF($AC$2:$AC$5092=AC667, $AT$2:$AT$5092), 0.25)), AT667 &gt; PERCENTILE(IF($AC$2:$AC$5092=AC667, $AT$2:$AT$5092), 0.75) + 1.5 * (PERCENTILE(IF($AC$2:$AC$5092=AC667, $AT$2:$AT$5092), 0.75) - PERCENTILE(IF($AC$2:$AC$5092=AC667, $AT$2:$AT$5092), 0.25))), "ตัด", "เก็บ"))</f>
        <v>เก็บ</v>
      </c>
      <c r="AW667" s="1">
        <f t="shared" si="32"/>
        <v>5282.7291214311672</v>
      </c>
      <c r="AX667" s="1">
        <v>3832.4469144192008</v>
      </c>
      <c r="AY667" s="1">
        <v>1670.8257713248638</v>
      </c>
    </row>
    <row r="668" spans="1:51" x14ac:dyDescent="0.2">
      <c r="A668" s="3">
        <v>45448</v>
      </c>
      <c r="B668">
        <v>45448</v>
      </c>
      <c r="C668" t="s">
        <v>2322</v>
      </c>
      <c r="D668" t="s">
        <v>66</v>
      </c>
      <c r="E668" t="s">
        <v>67</v>
      </c>
      <c r="F668" t="s">
        <v>273</v>
      </c>
      <c r="G668" s="1">
        <v>0</v>
      </c>
      <c r="H668" s="1">
        <v>803</v>
      </c>
      <c r="I668" s="1">
        <v>400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400</v>
      </c>
      <c r="P668" t="s">
        <v>2323</v>
      </c>
      <c r="Q668" s="2">
        <v>45448</v>
      </c>
      <c r="R668" t="s">
        <v>70</v>
      </c>
      <c r="S668">
        <v>0</v>
      </c>
      <c r="T668" t="s">
        <v>88</v>
      </c>
      <c r="U668" t="s">
        <v>93</v>
      </c>
      <c r="V668" s="1">
        <v>0</v>
      </c>
      <c r="W668" s="1">
        <v>0</v>
      </c>
      <c r="X668" s="1">
        <v>0</v>
      </c>
      <c r="AA668" t="s">
        <v>58</v>
      </c>
      <c r="AB668" s="1">
        <v>0</v>
      </c>
      <c r="AC668" s="4">
        <f>IF(ISNUMBER(MATCH(AD668, $AD$2:AD667, 0)), INDEX($AC$2:AC667, MATCH(AD668, $AD$2:AD667, 0)), MAX($AC$2:AC667)+1)</f>
        <v>51</v>
      </c>
      <c r="AD668" t="str">
        <f t="shared" si="33"/>
        <v>แพร่-ตลาดไท</v>
      </c>
      <c r="AE668" t="s">
        <v>73</v>
      </c>
      <c r="AF668" s="1">
        <v>0</v>
      </c>
      <c r="AG668" s="1">
        <v>0</v>
      </c>
      <c r="AH668" s="1">
        <v>0</v>
      </c>
      <c r="AI668" t="s">
        <v>2324</v>
      </c>
      <c r="AJ668" s="1">
        <v>1</v>
      </c>
      <c r="AK668" s="1">
        <v>572</v>
      </c>
      <c r="AL668" s="1">
        <v>572</v>
      </c>
      <c r="AM668" s="1">
        <v>1</v>
      </c>
      <c r="AN668" s="1">
        <v>0</v>
      </c>
      <c r="AO668" s="1">
        <v>0</v>
      </c>
      <c r="AP668" s="1">
        <v>0</v>
      </c>
      <c r="AQ668" s="1">
        <v>0</v>
      </c>
      <c r="AR668" s="1">
        <v>1203</v>
      </c>
      <c r="AS668" s="1">
        <v>1304.429090909091</v>
      </c>
      <c r="AT668" s="1">
        <f>Table1[[#This Row],[รวมต้นทุนค่าเดินทาง]]+Table1[[#This Row],[รวมต้นทุนค่าซ่อม]]+Table1[[#This Row],[รวมค่าเสื่อม]]</f>
        <v>4448.4560137984245</v>
      </c>
      <c r="AU668" s="1">
        <f t="shared" si="31"/>
        <v>4737.6107634746759</v>
      </c>
      <c r="AV668" s="1" t="str" cm="1">
        <f t="array" ref="AV668">IF(AC668&lt;4, "เก็บ", IF(OR(AT668 &lt; PERCENTILE(IF($AC$2:$AC$5092=AC668, $AT$2:$AT$5092), 0.25) - 1.5 * (PERCENTILE(IF($AC$2:$AC$5092=AC668, $AT$2:$AT$5092), 0.75) - PERCENTILE(IF($AC$2:$AC$5092=AC668, $AT$2:$AT$5092), 0.25)), AT668 &gt; PERCENTILE(IF($AC$2:$AC$5092=AC668, $AT$2:$AT$5092), 0.75) + 1.5 * (PERCENTILE(IF($AC$2:$AC$5092=AC668, $AT$2:$AT$5092), 0.75) - PERCENTILE(IF($AC$2:$AC$5092=AC668, $AT$2:$AT$5092), 0.25))), "ตัด", "เก็บ"))</f>
        <v>เก็บ</v>
      </c>
      <c r="AW668" s="1">
        <f t="shared" si="32"/>
        <v>4487.1668970521196</v>
      </c>
      <c r="AX668" s="1">
        <v>3014.4338711558335</v>
      </c>
      <c r="AY668" s="1">
        <v>1941.0269228893333</v>
      </c>
    </row>
    <row r="669" spans="1:51" x14ac:dyDescent="0.2">
      <c r="A669" s="3">
        <v>45449</v>
      </c>
      <c r="B669">
        <v>45449</v>
      </c>
      <c r="C669" t="s">
        <v>2325</v>
      </c>
      <c r="D669" t="s">
        <v>66</v>
      </c>
      <c r="E669" t="s">
        <v>124</v>
      </c>
      <c r="F669" t="s">
        <v>427</v>
      </c>
      <c r="G669" s="1">
        <v>0</v>
      </c>
      <c r="H669" s="1">
        <v>1071</v>
      </c>
      <c r="I669" s="1">
        <v>500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500</v>
      </c>
      <c r="P669" t="s">
        <v>2326</v>
      </c>
      <c r="Q669" s="2">
        <v>45449</v>
      </c>
      <c r="R669" t="s">
        <v>70</v>
      </c>
      <c r="S669">
        <v>0</v>
      </c>
      <c r="T669" t="s">
        <v>71</v>
      </c>
      <c r="U669" t="s">
        <v>161</v>
      </c>
      <c r="V669" s="1">
        <v>0</v>
      </c>
      <c r="W669" s="1">
        <v>0</v>
      </c>
      <c r="X669" s="1">
        <v>0</v>
      </c>
      <c r="AA669" t="s">
        <v>58</v>
      </c>
      <c r="AB669" s="1">
        <v>0</v>
      </c>
      <c r="AC669" s="4">
        <f>IF(ISNUMBER(MATCH(AD669, $AD$2:AD668, 0)), INDEX($AC$2:AC668, MATCH(AD669, $AD$2:AD668, 0)), MAX($AC$2:AC668)+1)</f>
        <v>9</v>
      </c>
      <c r="AD669" t="str">
        <f t="shared" si="33"/>
        <v>เชียงใหม่-พุทธมณฑลสาย 2</v>
      </c>
      <c r="AE669" t="s">
        <v>73</v>
      </c>
      <c r="AF669" s="1">
        <v>0</v>
      </c>
      <c r="AG669" s="1">
        <v>0</v>
      </c>
      <c r="AH669" s="1">
        <v>0</v>
      </c>
      <c r="AI669" t="s">
        <v>2327</v>
      </c>
      <c r="AJ669" s="1">
        <v>1</v>
      </c>
      <c r="AK669" s="1">
        <v>720</v>
      </c>
      <c r="AL669" s="1">
        <v>720</v>
      </c>
      <c r="AM669" s="1">
        <v>1</v>
      </c>
      <c r="AN669" s="1">
        <v>0</v>
      </c>
      <c r="AO669" s="1">
        <v>0</v>
      </c>
      <c r="AP669" s="1">
        <v>0</v>
      </c>
      <c r="AQ669" s="1">
        <v>0</v>
      </c>
      <c r="AR669" s="1">
        <v>1571</v>
      </c>
      <c r="AS669" s="1">
        <v>1128.8000000000002</v>
      </c>
      <c r="AT669" s="1">
        <f>Table1[[#This Row],[รวมต้นทุนค่าเดินทาง]]+Table1[[#This Row],[รวมต้นทุนค่าซ่อม]]+Table1[[#This Row],[รวมค่าเสื่อม]]</f>
        <v>5601.5857142857149</v>
      </c>
      <c r="AU669" s="1">
        <f t="shared" si="31"/>
        <v>4623.2312262414152</v>
      </c>
      <c r="AV669" s="1" t="str" cm="1">
        <f t="array" ref="AV669">IF(AC669&lt;4, "เก็บ", IF(OR(AT669 &lt; PERCENTILE(IF($AC$2:$AC$5092=AC669, $AT$2:$AT$5092), 0.25) - 1.5 * (PERCENTILE(IF($AC$2:$AC$5092=AC669, $AT$2:$AT$5092), 0.75) - PERCENTILE(IF($AC$2:$AC$5092=AC669, $AT$2:$AT$5092), 0.25)), AT669 &gt; PERCENTILE(IF($AC$2:$AC$5092=AC669, $AT$2:$AT$5092), 0.75) + 1.5 * (PERCENTILE(IF($AC$2:$AC$5092=AC669, $AT$2:$AT$5092), 0.75) - PERCENTILE(IF($AC$2:$AC$5092=AC669, $AT$2:$AT$5092), 0.25))), "ตัด", "เก็บ"))</f>
        <v>เก็บ</v>
      </c>
      <c r="AW669" s="1">
        <f t="shared" si="32"/>
        <v>4005.4952465164292</v>
      </c>
      <c r="AX669" s="1">
        <v>2577.9546108768855</v>
      </c>
      <c r="AY669" s="1">
        <v>2901.7857142857142</v>
      </c>
    </row>
    <row r="670" spans="1:51" x14ac:dyDescent="0.2">
      <c r="A670" s="3">
        <v>45449</v>
      </c>
      <c r="B670">
        <v>45449</v>
      </c>
      <c r="C670" t="s">
        <v>2328</v>
      </c>
      <c r="D670" t="s">
        <v>66</v>
      </c>
      <c r="E670" t="s">
        <v>124</v>
      </c>
      <c r="F670" t="s">
        <v>399</v>
      </c>
      <c r="G670" s="1">
        <v>0</v>
      </c>
      <c r="H670" s="1">
        <v>1071</v>
      </c>
      <c r="I670" s="1">
        <v>500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500</v>
      </c>
      <c r="P670" t="s">
        <v>2329</v>
      </c>
      <c r="Q670" s="2">
        <v>45449</v>
      </c>
      <c r="R670" t="s">
        <v>70</v>
      </c>
      <c r="S670">
        <v>0</v>
      </c>
      <c r="T670" t="s">
        <v>71</v>
      </c>
      <c r="U670" t="s">
        <v>161</v>
      </c>
      <c r="V670" s="1">
        <v>0</v>
      </c>
      <c r="W670" s="1">
        <v>0</v>
      </c>
      <c r="X670" s="1">
        <v>0</v>
      </c>
      <c r="AA670" t="s">
        <v>58</v>
      </c>
      <c r="AB670" s="1">
        <v>0</v>
      </c>
      <c r="AC670" s="4">
        <f>IF(ISNUMBER(MATCH(AD670, $AD$2:AD669, 0)), INDEX($AC$2:AC669, MATCH(AD670, $AD$2:AD669, 0)), MAX($AC$2:AC669)+1)</f>
        <v>9</v>
      </c>
      <c r="AD670" t="str">
        <f t="shared" si="33"/>
        <v>เชียงใหม่-พุทธมณฑลสาย 2</v>
      </c>
      <c r="AE670" t="s">
        <v>73</v>
      </c>
      <c r="AF670" s="1">
        <v>0</v>
      </c>
      <c r="AG670" s="1">
        <v>0</v>
      </c>
      <c r="AH670" s="1">
        <v>0</v>
      </c>
      <c r="AI670" t="s">
        <v>2330</v>
      </c>
      <c r="AJ670" s="1">
        <v>1</v>
      </c>
      <c r="AK670" s="1">
        <v>720</v>
      </c>
      <c r="AL670" s="1">
        <v>720</v>
      </c>
      <c r="AM670" s="1">
        <v>1</v>
      </c>
      <c r="AN670" s="1">
        <v>0</v>
      </c>
      <c r="AO670" s="1">
        <v>0</v>
      </c>
      <c r="AP670" s="1">
        <v>0</v>
      </c>
      <c r="AQ670" s="1">
        <v>0</v>
      </c>
      <c r="AR670" s="1">
        <v>1571</v>
      </c>
      <c r="AS670" s="1">
        <v>2176.4849999999997</v>
      </c>
      <c r="AT670" s="1">
        <f>Table1[[#This Row],[รวมต้นทุนค่าเดินทาง]]+Table1[[#This Row],[รวมต้นทุนค่าซ่อม]]+Table1[[#This Row],[รวมค่าเสื่อม]]</f>
        <v>5680.5174244657328</v>
      </c>
      <c r="AU670" s="1">
        <f t="shared" si="31"/>
        <v>4623.2312262414152</v>
      </c>
      <c r="AV670" s="1" t="str" cm="1">
        <f t="array" ref="AV670">IF(AC670&lt;4, "เก็บ", IF(OR(AT670 &lt; PERCENTILE(IF($AC$2:$AC$5092=AC670, $AT$2:$AT$5092), 0.25) - 1.5 * (PERCENTILE(IF($AC$2:$AC$5092=AC670, $AT$2:$AT$5092), 0.75) - PERCENTILE(IF($AC$2:$AC$5092=AC670, $AT$2:$AT$5092), 0.25)), AT670 &gt; PERCENTILE(IF($AC$2:$AC$5092=AC670, $AT$2:$AT$5092), 0.75) + 1.5 * (PERCENTILE(IF($AC$2:$AC$5092=AC670, $AT$2:$AT$5092), 0.75) - PERCENTILE(IF($AC$2:$AC$5092=AC670, $AT$2:$AT$5092), 0.25))), "ตัด", "เก็บ"))</f>
        <v>เก็บ</v>
      </c>
      <c r="AW670" s="1">
        <f t="shared" si="32"/>
        <v>4005.4952465164292</v>
      </c>
      <c r="AX670" s="1">
        <v>2577.9546108768855</v>
      </c>
      <c r="AY670" s="1">
        <v>1933.0324244657334</v>
      </c>
    </row>
    <row r="671" spans="1:51" x14ac:dyDescent="0.2">
      <c r="A671" s="3">
        <v>45449</v>
      </c>
      <c r="B671">
        <v>45449</v>
      </c>
      <c r="C671" t="s">
        <v>2331</v>
      </c>
      <c r="D671" t="s">
        <v>66</v>
      </c>
      <c r="E671" t="s">
        <v>124</v>
      </c>
      <c r="F671" t="s">
        <v>600</v>
      </c>
      <c r="G671" s="1">
        <v>0</v>
      </c>
      <c r="H671" s="1">
        <v>0</v>
      </c>
      <c r="I671" s="1">
        <v>400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400</v>
      </c>
      <c r="P671" t="s">
        <v>2332</v>
      </c>
      <c r="Q671" s="2">
        <v>45449</v>
      </c>
      <c r="R671" t="s">
        <v>70</v>
      </c>
      <c r="S671">
        <v>0</v>
      </c>
      <c r="T671" t="s">
        <v>71</v>
      </c>
      <c r="U671" t="s">
        <v>93</v>
      </c>
      <c r="V671" s="1">
        <v>0</v>
      </c>
      <c r="W671" s="1">
        <v>0</v>
      </c>
      <c r="X671" s="1">
        <v>0</v>
      </c>
      <c r="AA671" t="s">
        <v>58</v>
      </c>
      <c r="AB671" s="1">
        <v>0</v>
      </c>
      <c r="AC671" s="4">
        <f>IF(ISNUMBER(MATCH(AD671, $AD$2:AD670, 0)), INDEX($AC$2:AC670, MATCH(AD671, $AD$2:AD670, 0)), MAX($AC$2:AC670)+1)</f>
        <v>4</v>
      </c>
      <c r="AD671" t="str">
        <f t="shared" si="33"/>
        <v>เชียงใหม่-ตลาดไท</v>
      </c>
      <c r="AE671" t="s">
        <v>73</v>
      </c>
      <c r="AF671" s="1">
        <v>0</v>
      </c>
      <c r="AG671" s="1">
        <v>0</v>
      </c>
      <c r="AH671" s="1">
        <v>0</v>
      </c>
      <c r="AI671" t="s">
        <v>2333</v>
      </c>
      <c r="AJ671" s="1">
        <v>1</v>
      </c>
      <c r="AK671" s="1">
        <v>720</v>
      </c>
      <c r="AL671" s="1">
        <v>720</v>
      </c>
      <c r="AM671" s="1">
        <v>1</v>
      </c>
      <c r="AN671" s="1">
        <v>0</v>
      </c>
      <c r="AO671" s="1">
        <v>0</v>
      </c>
      <c r="AP671" s="1">
        <v>0</v>
      </c>
      <c r="AQ671" s="1">
        <v>0</v>
      </c>
      <c r="AR671" s="1">
        <v>400</v>
      </c>
      <c r="AS671" s="1">
        <v>276.63013888888889</v>
      </c>
      <c r="AT671" s="1">
        <f>Table1[[#This Row],[รวมต้นทุนค่าเดินทาง]]+Table1[[#This Row],[รวมต้นทุนค่าซ่อม]]+Table1[[#This Row],[รวมค่าเสื่อม]]</f>
        <v>1798.1004305100334</v>
      </c>
      <c r="AU671" s="1">
        <f t="shared" si="31"/>
        <v>4256.109283997258</v>
      </c>
      <c r="AV671" s="1" t="str" cm="1">
        <f t="array" ref="AV671">IF(AC671&lt;4, "เก็บ", IF(OR(AT671 &lt; PERCENTILE(IF($AC$2:$AC$5092=AC671, $AT$2:$AT$5092), 0.25) - 1.5 * (PERCENTILE(IF($AC$2:$AC$5092=AC671, $AT$2:$AT$5092), 0.75) - PERCENTILE(IF($AC$2:$AC$5092=AC671, $AT$2:$AT$5092), 0.25)), AT671 &gt; PERCENTILE(IF($AC$2:$AC$5092=AC671, $AT$2:$AT$5092), 0.75) + 1.5 * (PERCENTILE(IF($AC$2:$AC$5092=AC671, $AT$2:$AT$5092), 0.75) - PERCENTILE(IF($AC$2:$AC$5092=AC671, $AT$2:$AT$5092), 0.25))), "ตัด", "เก็บ"))</f>
        <v>เก็บ</v>
      </c>
      <c r="AW671" s="1">
        <f t="shared" si="32"/>
        <v>3807.0727671795808</v>
      </c>
      <c r="AX671" s="1">
        <v>2335.0230876608157</v>
      </c>
      <c r="AY671" s="1">
        <v>1121.4702916211445</v>
      </c>
    </row>
    <row r="672" spans="1:51" x14ac:dyDescent="0.2">
      <c r="A672" s="3">
        <v>45449</v>
      </c>
      <c r="B672">
        <v>45449</v>
      </c>
      <c r="C672" t="s">
        <v>2334</v>
      </c>
      <c r="D672" t="s">
        <v>66</v>
      </c>
      <c r="E672" t="s">
        <v>124</v>
      </c>
      <c r="F672" t="s">
        <v>1371</v>
      </c>
      <c r="G672" s="1">
        <v>0</v>
      </c>
      <c r="H672" s="1">
        <v>0</v>
      </c>
      <c r="I672" s="1">
        <v>500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500</v>
      </c>
      <c r="P672" t="s">
        <v>2335</v>
      </c>
      <c r="Q672" s="2">
        <v>45449</v>
      </c>
      <c r="R672" t="s">
        <v>70</v>
      </c>
      <c r="S672">
        <v>0</v>
      </c>
      <c r="T672" t="s">
        <v>71</v>
      </c>
      <c r="U672" t="s">
        <v>161</v>
      </c>
      <c r="V672" s="1">
        <v>0</v>
      </c>
      <c r="W672" s="1">
        <v>0</v>
      </c>
      <c r="X672" s="1">
        <v>0</v>
      </c>
      <c r="AA672" t="s">
        <v>58</v>
      </c>
      <c r="AB672" s="1">
        <v>0</v>
      </c>
      <c r="AC672" s="4">
        <f>IF(ISNUMBER(MATCH(AD672, $AD$2:AD671, 0)), INDEX($AC$2:AC671, MATCH(AD672, $AD$2:AD671, 0)), MAX($AC$2:AC671)+1)</f>
        <v>9</v>
      </c>
      <c r="AD672" t="str">
        <f t="shared" si="33"/>
        <v>เชียงใหม่-พุทธมณฑลสาย 2</v>
      </c>
      <c r="AE672" t="s">
        <v>73</v>
      </c>
      <c r="AF672" s="1">
        <v>0</v>
      </c>
      <c r="AG672" s="1">
        <v>0</v>
      </c>
      <c r="AH672" s="1">
        <v>0</v>
      </c>
      <c r="AI672" t="s">
        <v>2336</v>
      </c>
      <c r="AJ672" s="1">
        <v>1</v>
      </c>
      <c r="AK672" s="1">
        <v>720</v>
      </c>
      <c r="AL672" s="1">
        <v>720</v>
      </c>
      <c r="AM672" s="1">
        <v>1</v>
      </c>
      <c r="AN672" s="1">
        <v>0</v>
      </c>
      <c r="AO672" s="1">
        <v>0</v>
      </c>
      <c r="AP672" s="1">
        <v>0</v>
      </c>
      <c r="AQ672" s="1">
        <v>0</v>
      </c>
      <c r="AR672" s="1">
        <v>500</v>
      </c>
      <c r="AS672" s="1">
        <v>161.24728813559321</v>
      </c>
      <c r="AT672" s="1">
        <f>Table1[[#This Row],[รวมต้นทุนค่าเดินทาง]]+Table1[[#This Row],[รวมต้นทุนค่าซ่อม]]+Table1[[#This Row],[รวมค่าเสื่อม]]</f>
        <v>1882.2897591780643</v>
      </c>
      <c r="AU672" s="1">
        <f t="shared" si="31"/>
        <v>4623.2312262414152</v>
      </c>
      <c r="AV672" s="1" t="str" cm="1">
        <f t="array" ref="AV672">IF(AC672&lt;4, "เก็บ", IF(OR(AT672 &lt; PERCENTILE(IF($AC$2:$AC$5092=AC672, $AT$2:$AT$5092), 0.25) - 1.5 * (PERCENTILE(IF($AC$2:$AC$5092=AC672, $AT$2:$AT$5092), 0.75) - PERCENTILE(IF($AC$2:$AC$5092=AC672, $AT$2:$AT$5092), 0.25)), AT672 &gt; PERCENTILE(IF($AC$2:$AC$5092=AC672, $AT$2:$AT$5092), 0.75) + 1.5 * (PERCENTILE(IF($AC$2:$AC$5092=AC672, $AT$2:$AT$5092), 0.75) - PERCENTILE(IF($AC$2:$AC$5092=AC672, $AT$2:$AT$5092), 0.25))), "ตัด", "เก็บ"))</f>
        <v>เก็บ</v>
      </c>
      <c r="AW672" s="1">
        <f t="shared" si="32"/>
        <v>4005.4952465164292</v>
      </c>
      <c r="AX672" s="1">
        <v>2577.9546108768855</v>
      </c>
      <c r="AY672" s="1">
        <v>1221.0424710424711</v>
      </c>
    </row>
    <row r="673" spans="1:51" x14ac:dyDescent="0.2">
      <c r="A673" s="3">
        <v>45449</v>
      </c>
      <c r="B673">
        <v>45449</v>
      </c>
      <c r="C673" t="s">
        <v>2337</v>
      </c>
      <c r="D673" t="s">
        <v>51</v>
      </c>
      <c r="E673" t="s">
        <v>61</v>
      </c>
      <c r="F673" t="s">
        <v>228</v>
      </c>
      <c r="G673" s="1">
        <v>4200</v>
      </c>
      <c r="H673" s="1">
        <v>3075</v>
      </c>
      <c r="I673" s="1">
        <v>1900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6100</v>
      </c>
      <c r="P673" t="s">
        <v>2338</v>
      </c>
      <c r="Q673" s="2">
        <v>45449</v>
      </c>
      <c r="R673" t="s">
        <v>55</v>
      </c>
      <c r="S673">
        <v>0</v>
      </c>
      <c r="T673" t="s">
        <v>56</v>
      </c>
      <c r="U673" t="s">
        <v>57</v>
      </c>
      <c r="V673" s="1">
        <v>2500</v>
      </c>
      <c r="W673" s="1">
        <v>0</v>
      </c>
      <c r="X673" s="1">
        <v>0</v>
      </c>
      <c r="AA673" t="s">
        <v>58</v>
      </c>
      <c r="AB673" s="1">
        <v>0</v>
      </c>
      <c r="AC673" s="4">
        <f>IF(ISNUMBER(MATCH(AD673, $AD$2:AD672, 0)), INDEX($AC$2:AC672, MATCH(AD673, $AD$2:AD672, 0)), MAX($AC$2:AC672)+1)</f>
        <v>1</v>
      </c>
      <c r="AD673" t="str">
        <f t="shared" si="33"/>
        <v>ท่าลี่-กองลอย</v>
      </c>
      <c r="AE673" t="s">
        <v>55</v>
      </c>
      <c r="AF673" s="1">
        <v>0</v>
      </c>
      <c r="AG673" s="1">
        <v>0</v>
      </c>
      <c r="AH673" s="1">
        <v>0</v>
      </c>
      <c r="AI673" t="s">
        <v>2339</v>
      </c>
      <c r="AJ673" s="1">
        <v>1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11675</v>
      </c>
      <c r="AS673" s="1">
        <v>309.11703125000003</v>
      </c>
      <c r="AT673" s="1">
        <f>Table1[[#This Row],[รวมต้นทุนค่าเดินทาง]]+Table1[[#This Row],[รวมต้นทุนค่าซ่อม]]+Table1[[#This Row],[รวมค่าเสื่อม]]</f>
        <v>13658.224174107143</v>
      </c>
      <c r="AU673" s="1">
        <f t="shared" si="31"/>
        <v>13953.293816562818</v>
      </c>
      <c r="AV673" s="1" t="str" cm="1">
        <f t="array" ref="AV673">IF(AC673&lt;4, "เก็บ", IF(OR(AT673 &lt; PERCENTILE(IF($AC$2:$AC$5092=AC673, $AT$2:$AT$5092), 0.25) - 1.5 * (PERCENTILE(IF($AC$2:$AC$5092=AC673, $AT$2:$AT$5092), 0.75) - PERCENTILE(IF($AC$2:$AC$5092=AC673, $AT$2:$AT$5092), 0.25)), AT673 &gt; PERCENTILE(IF($AC$2:$AC$5092=AC673, $AT$2:$AT$5092), 0.75) + 1.5 * (PERCENTILE(IF($AC$2:$AC$5092=AC673, $AT$2:$AT$5092), 0.75) - PERCENTILE(IF($AC$2:$AC$5092=AC673, $AT$2:$AT$5092), 0.25))), "ตัด", "เก็บ"))</f>
        <v>เก็บ</v>
      </c>
      <c r="AW673" s="1">
        <f t="shared" si="32"/>
        <v>13953.293816562818</v>
      </c>
      <c r="AX673" s="1">
        <v>14426.372718098486</v>
      </c>
      <c r="AY673" s="1">
        <v>1674.1071428571429</v>
      </c>
    </row>
    <row r="674" spans="1:51" x14ac:dyDescent="0.2">
      <c r="A674" s="3">
        <v>45449</v>
      </c>
      <c r="B674">
        <v>45449</v>
      </c>
      <c r="C674" t="s">
        <v>2340</v>
      </c>
      <c r="D674" t="s">
        <v>51</v>
      </c>
      <c r="E674" t="s">
        <v>61</v>
      </c>
      <c r="F674" t="s">
        <v>299</v>
      </c>
      <c r="G674" s="1">
        <v>2700</v>
      </c>
      <c r="H674" s="1">
        <v>4575</v>
      </c>
      <c r="I674" s="1">
        <v>1900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4600</v>
      </c>
      <c r="P674" t="s">
        <v>2341</v>
      </c>
      <c r="Q674" s="2">
        <v>45449</v>
      </c>
      <c r="R674" t="s">
        <v>55</v>
      </c>
      <c r="S674">
        <v>0</v>
      </c>
      <c r="T674" t="s">
        <v>56</v>
      </c>
      <c r="U674" t="s">
        <v>57</v>
      </c>
      <c r="V674" s="1">
        <v>2500</v>
      </c>
      <c r="W674" s="1">
        <v>0</v>
      </c>
      <c r="X674" s="1">
        <v>0</v>
      </c>
      <c r="AA674" t="s">
        <v>58</v>
      </c>
      <c r="AB674" s="1">
        <v>0</v>
      </c>
      <c r="AC674" s="4">
        <f>IF(ISNUMBER(MATCH(AD674, $AD$2:AD673, 0)), INDEX($AC$2:AC673, MATCH(AD674, $AD$2:AD673, 0)), MAX($AC$2:AC673)+1)</f>
        <v>1</v>
      </c>
      <c r="AD674" t="str">
        <f t="shared" si="33"/>
        <v>ท่าลี่-กองลอย</v>
      </c>
      <c r="AE674" t="s">
        <v>55</v>
      </c>
      <c r="AF674" s="1">
        <v>0</v>
      </c>
      <c r="AG674" s="1">
        <v>0</v>
      </c>
      <c r="AH674" s="1">
        <v>0</v>
      </c>
      <c r="AI674" t="s">
        <v>2342</v>
      </c>
      <c r="AJ674" s="1">
        <v>1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11675</v>
      </c>
      <c r="AS674" s="1">
        <v>23.345454545454551</v>
      </c>
      <c r="AT674" s="1">
        <f>Table1[[#This Row],[รวมต้นทุนค่าเดินทาง]]+Table1[[#This Row],[รวมต้นทุนค่าซ่อม]]+Table1[[#This Row],[รวมค่าเสื่อม]]</f>
        <v>13467.213379073757</v>
      </c>
      <c r="AU674" s="1">
        <f t="shared" si="31"/>
        <v>13953.293816562818</v>
      </c>
      <c r="AV674" s="1" t="str" cm="1">
        <f t="array" ref="AV674">IF(AC674&lt;4, "เก็บ", IF(OR(AT674 &lt; PERCENTILE(IF($AC$2:$AC$5092=AC674, $AT$2:$AT$5092), 0.25) - 1.5 * (PERCENTILE(IF($AC$2:$AC$5092=AC674, $AT$2:$AT$5092), 0.75) - PERCENTILE(IF($AC$2:$AC$5092=AC674, $AT$2:$AT$5092), 0.25)), AT674 &gt; PERCENTILE(IF($AC$2:$AC$5092=AC674, $AT$2:$AT$5092), 0.75) + 1.5 * (PERCENTILE(IF($AC$2:$AC$5092=AC674, $AT$2:$AT$5092), 0.75) - PERCENTILE(IF($AC$2:$AC$5092=AC674, $AT$2:$AT$5092), 0.25))), "ตัด", "เก็บ"))</f>
        <v>เก็บ</v>
      </c>
      <c r="AW674" s="1">
        <f t="shared" si="32"/>
        <v>13953.293816562818</v>
      </c>
      <c r="AX674" s="1">
        <v>14426.372718098486</v>
      </c>
      <c r="AY674" s="1">
        <v>1768.867924528302</v>
      </c>
    </row>
    <row r="675" spans="1:51" x14ac:dyDescent="0.2">
      <c r="A675" s="3">
        <v>45449</v>
      </c>
      <c r="B675">
        <v>45449</v>
      </c>
      <c r="C675" t="s">
        <v>2343</v>
      </c>
      <c r="D675" t="s">
        <v>51</v>
      </c>
      <c r="E675" t="s">
        <v>61</v>
      </c>
      <c r="F675" t="s">
        <v>80</v>
      </c>
      <c r="G675" s="1">
        <v>2700</v>
      </c>
      <c r="H675" s="1">
        <v>4575</v>
      </c>
      <c r="I675" s="1">
        <v>1900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4600</v>
      </c>
      <c r="P675" t="s">
        <v>2344</v>
      </c>
      <c r="Q675" s="2">
        <v>45449</v>
      </c>
      <c r="R675" t="s">
        <v>55</v>
      </c>
      <c r="S675">
        <v>0</v>
      </c>
      <c r="T675" t="s">
        <v>56</v>
      </c>
      <c r="U675" t="s">
        <v>57</v>
      </c>
      <c r="V675" s="1">
        <v>2500</v>
      </c>
      <c r="W675" s="1">
        <v>0</v>
      </c>
      <c r="X675" s="1">
        <v>0</v>
      </c>
      <c r="AA675" t="s">
        <v>58</v>
      </c>
      <c r="AB675" s="1">
        <v>0</v>
      </c>
      <c r="AC675" s="4">
        <f>IF(ISNUMBER(MATCH(AD675, $AD$2:AD674, 0)), INDEX($AC$2:AC674, MATCH(AD675, $AD$2:AD674, 0)), MAX($AC$2:AC674)+1)</f>
        <v>1</v>
      </c>
      <c r="AD675" t="str">
        <f t="shared" si="33"/>
        <v>ท่าลี่-กองลอย</v>
      </c>
      <c r="AE675" t="s">
        <v>55</v>
      </c>
      <c r="AF675" s="1">
        <v>0</v>
      </c>
      <c r="AG675" s="1">
        <v>0</v>
      </c>
      <c r="AH675" s="1">
        <v>0</v>
      </c>
      <c r="AI675" t="s">
        <v>2345</v>
      </c>
      <c r="AJ675" s="1">
        <v>1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11675</v>
      </c>
      <c r="AS675" s="1">
        <v>14.266666666666669</v>
      </c>
      <c r="AT675" s="1">
        <f>Table1[[#This Row],[รวมต้นทุนค่าเดินทาง]]+Table1[[#This Row],[รวมต้นทุนค่าซ่อม]]+Table1[[#This Row],[รวมค่าเสื่อม]]</f>
        <v>13334.00350877193</v>
      </c>
      <c r="AU675" s="1">
        <f t="shared" si="31"/>
        <v>13953.293816562818</v>
      </c>
      <c r="AV675" s="1" t="str" cm="1">
        <f t="array" ref="AV675">IF(AC675&lt;4, "เก็บ", IF(OR(AT675 &lt; PERCENTILE(IF($AC$2:$AC$5092=AC675, $AT$2:$AT$5092), 0.25) - 1.5 * (PERCENTILE(IF($AC$2:$AC$5092=AC675, $AT$2:$AT$5092), 0.75) - PERCENTILE(IF($AC$2:$AC$5092=AC675, $AT$2:$AT$5092), 0.25)), AT675 &gt; PERCENTILE(IF($AC$2:$AC$5092=AC675, $AT$2:$AT$5092), 0.75) + 1.5 * (PERCENTILE(IF($AC$2:$AC$5092=AC675, $AT$2:$AT$5092), 0.75) - PERCENTILE(IF($AC$2:$AC$5092=AC675, $AT$2:$AT$5092), 0.25))), "ตัด", "เก็บ"))</f>
        <v>เก็บ</v>
      </c>
      <c r="AW675" s="1">
        <f t="shared" si="32"/>
        <v>13953.293816562818</v>
      </c>
      <c r="AX675" s="1">
        <v>14426.372718098486</v>
      </c>
      <c r="AY675" s="1">
        <v>1644.7368421052631</v>
      </c>
    </row>
    <row r="676" spans="1:51" x14ac:dyDescent="0.2">
      <c r="A676" s="3">
        <v>45449</v>
      </c>
      <c r="B676">
        <v>45449</v>
      </c>
      <c r="C676" t="s">
        <v>2346</v>
      </c>
      <c r="D676" t="s">
        <v>66</v>
      </c>
      <c r="E676" t="s">
        <v>84</v>
      </c>
      <c r="F676" t="s">
        <v>1068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770</v>
      </c>
      <c r="O676" s="1">
        <v>770</v>
      </c>
      <c r="P676" t="s">
        <v>2347</v>
      </c>
      <c r="Q676" s="2">
        <v>45449</v>
      </c>
      <c r="R676" t="s">
        <v>55</v>
      </c>
      <c r="S676">
        <v>0</v>
      </c>
      <c r="T676" t="s">
        <v>87</v>
      </c>
      <c r="U676" t="s">
        <v>71</v>
      </c>
      <c r="V676" s="1">
        <v>0</v>
      </c>
      <c r="W676" s="1">
        <v>669</v>
      </c>
      <c r="X676" s="1">
        <v>0</v>
      </c>
      <c r="Y676" t="s">
        <v>108</v>
      </c>
      <c r="Z676" t="s">
        <v>71</v>
      </c>
      <c r="AA676" t="s">
        <v>504</v>
      </c>
      <c r="AB676" s="1">
        <v>0</v>
      </c>
      <c r="AC676" s="4">
        <f>IF(ISNUMBER(MATCH(AD676, $AD$2:AD675, 0)), INDEX($AC$2:AC675, MATCH(AD676, $AD$2:AD675, 0)), MAX($AC$2:AC675)+1)</f>
        <v>6</v>
      </c>
      <c r="AD676" t="str">
        <f t="shared" si="33"/>
        <v>เชียงราย-เชียงใหม่</v>
      </c>
      <c r="AE676" t="s">
        <v>55</v>
      </c>
      <c r="AF676" s="1">
        <v>0</v>
      </c>
      <c r="AG676" s="1">
        <v>0</v>
      </c>
      <c r="AH676" s="1">
        <v>0</v>
      </c>
      <c r="AI676" t="s">
        <v>2348</v>
      </c>
      <c r="AJ676" s="1">
        <v>1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1439</v>
      </c>
      <c r="AS676" s="1">
        <v>324.52375000000001</v>
      </c>
      <c r="AT676" s="1">
        <f>Table1[[#This Row],[รวมต้นทุนค่าเดินทาง]]+Table1[[#This Row],[รวมต้นทุนค่าซ่อม]]+Table1[[#This Row],[รวมค่าเสื่อม]]</f>
        <v>3263.5237500000003</v>
      </c>
      <c r="AU676" s="1">
        <f t="shared" si="31"/>
        <v>4428.3346813776061</v>
      </c>
      <c r="AV676" s="1" t="str" cm="1">
        <f t="array" ref="AV676">IF(AC676&lt;4, "เก็บ", IF(OR(AT676 &lt; PERCENTILE(IF($AC$2:$AC$5092=AC676, $AT$2:$AT$5092), 0.25) - 1.5 * (PERCENTILE(IF($AC$2:$AC$5092=AC676, $AT$2:$AT$5092), 0.75) - PERCENTILE(IF($AC$2:$AC$5092=AC676, $AT$2:$AT$5092), 0.25)), AT676 &gt; PERCENTILE(IF($AC$2:$AC$5092=AC676, $AT$2:$AT$5092), 0.75) + 1.5 * (PERCENTILE(IF($AC$2:$AC$5092=AC676, $AT$2:$AT$5092), 0.75) - PERCENTILE(IF($AC$2:$AC$5092=AC676, $AT$2:$AT$5092), 0.25))), "ตัด", "เก็บ"))</f>
        <v>เก็บ</v>
      </c>
      <c r="AW676" s="1">
        <f t="shared" si="32"/>
        <v>3873.7679454274344</v>
      </c>
      <c r="AX676" s="1">
        <v>2781.4385174989698</v>
      </c>
      <c r="AY676" s="1">
        <v>1500</v>
      </c>
    </row>
    <row r="677" spans="1:51" x14ac:dyDescent="0.2">
      <c r="A677" s="3">
        <v>45450</v>
      </c>
      <c r="B677">
        <v>45450</v>
      </c>
      <c r="C677" t="s">
        <v>2349</v>
      </c>
      <c r="D677" t="s">
        <v>66</v>
      </c>
      <c r="E677" t="s">
        <v>67</v>
      </c>
      <c r="F677" t="s">
        <v>770</v>
      </c>
      <c r="G677" s="1">
        <v>0</v>
      </c>
      <c r="H677" s="1">
        <v>0</v>
      </c>
      <c r="I677" s="1">
        <v>500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500</v>
      </c>
      <c r="P677" t="s">
        <v>2350</v>
      </c>
      <c r="Q677" s="2">
        <v>45450</v>
      </c>
      <c r="R677" t="s">
        <v>70</v>
      </c>
      <c r="S677">
        <v>0</v>
      </c>
      <c r="T677" t="s">
        <v>71</v>
      </c>
      <c r="U677" t="s">
        <v>72</v>
      </c>
      <c r="V677" s="1">
        <v>0</v>
      </c>
      <c r="W677" s="1">
        <v>0</v>
      </c>
      <c r="X677" s="1">
        <v>0</v>
      </c>
      <c r="AA677" t="s">
        <v>58</v>
      </c>
      <c r="AB677" s="1">
        <v>0</v>
      </c>
      <c r="AC677" s="4">
        <f>IF(ISNUMBER(MATCH(AD677, $AD$2:AD676, 0)), INDEX($AC$2:AC676, MATCH(AD677, $AD$2:AD676, 0)), MAX($AC$2:AC676)+1)</f>
        <v>2</v>
      </c>
      <c r="AD677" t="str">
        <f t="shared" si="33"/>
        <v>เชียงใหม่-พุทธมณฑลสาย 5</v>
      </c>
      <c r="AE677" t="s">
        <v>73</v>
      </c>
      <c r="AF677" s="1">
        <v>0</v>
      </c>
      <c r="AG677" s="1">
        <v>0</v>
      </c>
      <c r="AH677" s="1">
        <v>0</v>
      </c>
      <c r="AI677" t="s">
        <v>2351</v>
      </c>
      <c r="AJ677" s="1">
        <v>1</v>
      </c>
      <c r="AK677" s="1">
        <v>720</v>
      </c>
      <c r="AL677" s="1">
        <v>720</v>
      </c>
      <c r="AM677" s="1">
        <v>1</v>
      </c>
      <c r="AN677" s="1">
        <v>0</v>
      </c>
      <c r="AO677" s="1">
        <v>0</v>
      </c>
      <c r="AP677" s="1">
        <v>0</v>
      </c>
      <c r="AQ677" s="1">
        <v>0</v>
      </c>
      <c r="AR677" s="1">
        <v>500</v>
      </c>
      <c r="AS677" s="1">
        <v>32.1</v>
      </c>
      <c r="AT677" s="1">
        <f>Table1[[#This Row],[รวมต้นทุนค่าเดินทาง]]+Table1[[#This Row],[รวมต้นทุนค่าซ่อม]]+Table1[[#This Row],[รวมค่าเสื่อม]]</f>
        <v>1811.5930875576037</v>
      </c>
      <c r="AU677" s="1">
        <f t="shared" si="31"/>
        <v>5026.5629662053279</v>
      </c>
      <c r="AV677" s="1" t="str" cm="1">
        <f t="array" ref="AV677">IF(AC677&lt;4, "เก็บ", IF(OR(AT677 &lt; PERCENTILE(IF($AC$2:$AC$5092=AC677, $AT$2:$AT$5092), 0.25) - 1.5 * (PERCENTILE(IF($AC$2:$AC$5092=AC677, $AT$2:$AT$5092), 0.75) - PERCENTILE(IF($AC$2:$AC$5092=AC677, $AT$2:$AT$5092), 0.25)), AT677 &gt; PERCENTILE(IF($AC$2:$AC$5092=AC677, $AT$2:$AT$5092), 0.75) + 1.5 * (PERCENTILE(IF($AC$2:$AC$5092=AC677, $AT$2:$AT$5092), 0.75) - PERCENTILE(IF($AC$2:$AC$5092=AC677, $AT$2:$AT$5092), 0.25))), "ตัด", "เก็บ"))</f>
        <v>เก็บ</v>
      </c>
      <c r="AW677" s="1">
        <f t="shared" si="32"/>
        <v>5026.5629662053279</v>
      </c>
      <c r="AX677" s="1">
        <v>4064.5059139663294</v>
      </c>
      <c r="AY677" s="1">
        <v>1279.4930875576038</v>
      </c>
    </row>
    <row r="678" spans="1:51" x14ac:dyDescent="0.2">
      <c r="A678" s="3">
        <v>45450</v>
      </c>
      <c r="B678">
        <v>45450</v>
      </c>
      <c r="C678" t="s">
        <v>2352</v>
      </c>
      <c r="D678" t="s">
        <v>51</v>
      </c>
      <c r="E678" t="s">
        <v>61</v>
      </c>
      <c r="F678" t="s">
        <v>367</v>
      </c>
      <c r="G678" s="1">
        <v>2700</v>
      </c>
      <c r="H678" s="1">
        <v>4575</v>
      </c>
      <c r="I678" s="1">
        <v>1900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4600</v>
      </c>
      <c r="P678" t="s">
        <v>2353</v>
      </c>
      <c r="Q678" s="2">
        <v>45450</v>
      </c>
      <c r="R678" t="s">
        <v>55</v>
      </c>
      <c r="S678">
        <v>0</v>
      </c>
      <c r="T678" t="s">
        <v>56</v>
      </c>
      <c r="U678" t="s">
        <v>57</v>
      </c>
      <c r="V678" s="1">
        <v>2500</v>
      </c>
      <c r="W678" s="1">
        <v>0</v>
      </c>
      <c r="X678" s="1">
        <v>0</v>
      </c>
      <c r="AA678" t="s">
        <v>58</v>
      </c>
      <c r="AB678" s="1">
        <v>0</v>
      </c>
      <c r="AC678" s="4">
        <f>IF(ISNUMBER(MATCH(AD678, $AD$2:AD677, 0)), INDEX($AC$2:AC677, MATCH(AD678, $AD$2:AD677, 0)), MAX($AC$2:AC677)+1)</f>
        <v>1</v>
      </c>
      <c r="AD678" t="str">
        <f t="shared" si="33"/>
        <v>ท่าลี่-กองลอย</v>
      </c>
      <c r="AE678" t="s">
        <v>55</v>
      </c>
      <c r="AF678" s="1">
        <v>0</v>
      </c>
      <c r="AG678" s="1">
        <v>0</v>
      </c>
      <c r="AH678" s="1">
        <v>0</v>
      </c>
      <c r="AI678" t="s">
        <v>2354</v>
      </c>
      <c r="AJ678" s="1">
        <v>1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11675</v>
      </c>
      <c r="AS678" s="1">
        <v>14.266666666666669</v>
      </c>
      <c r="AT678" s="1">
        <f>Table1[[#This Row],[รวมต้นทุนค่าเดินทาง]]+Table1[[#This Row],[รวมต้นทุนค่าซ่อม]]+Table1[[#This Row],[รวมค่าเสื่อม]]</f>
        <v>13201.363440860216</v>
      </c>
      <c r="AU678" s="1">
        <f t="shared" si="31"/>
        <v>13953.293816562818</v>
      </c>
      <c r="AV678" s="1" t="str" cm="1">
        <f t="array" ref="AV678">IF(AC678&lt;4, "เก็บ", IF(OR(AT678 &lt; PERCENTILE(IF($AC$2:$AC$5092=AC678, $AT$2:$AT$5092), 0.25) - 1.5 * (PERCENTILE(IF($AC$2:$AC$5092=AC678, $AT$2:$AT$5092), 0.75) - PERCENTILE(IF($AC$2:$AC$5092=AC678, $AT$2:$AT$5092), 0.25)), AT678 &gt; PERCENTILE(IF($AC$2:$AC$5092=AC678, $AT$2:$AT$5092), 0.75) + 1.5 * (PERCENTILE(IF($AC$2:$AC$5092=AC678, $AT$2:$AT$5092), 0.75) - PERCENTILE(IF($AC$2:$AC$5092=AC678, $AT$2:$AT$5092), 0.25))), "ตัด", "เก็บ"))</f>
        <v>เก็บ</v>
      </c>
      <c r="AW678" s="1">
        <f t="shared" si="32"/>
        <v>13953.293816562818</v>
      </c>
      <c r="AX678" s="1">
        <v>14426.372718098486</v>
      </c>
      <c r="AY678" s="1">
        <v>1512.0967741935483</v>
      </c>
    </row>
    <row r="679" spans="1:51" x14ac:dyDescent="0.2">
      <c r="A679" s="3">
        <v>45450</v>
      </c>
      <c r="B679">
        <v>45450</v>
      </c>
      <c r="C679" t="s">
        <v>2355</v>
      </c>
      <c r="D679" t="s">
        <v>66</v>
      </c>
      <c r="E679" t="s">
        <v>124</v>
      </c>
      <c r="F679" t="s">
        <v>453</v>
      </c>
      <c r="G679" s="1">
        <v>368</v>
      </c>
      <c r="H679" s="1">
        <v>803</v>
      </c>
      <c r="I679" s="1">
        <v>500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868</v>
      </c>
      <c r="P679" t="s">
        <v>2356</v>
      </c>
      <c r="Q679" s="2">
        <v>45450</v>
      </c>
      <c r="R679" t="s">
        <v>70</v>
      </c>
      <c r="S679">
        <v>0</v>
      </c>
      <c r="T679" t="s">
        <v>88</v>
      </c>
      <c r="U679" t="s">
        <v>93</v>
      </c>
      <c r="V679" s="1">
        <v>0</v>
      </c>
      <c r="W679" s="1">
        <v>0</v>
      </c>
      <c r="X679" s="1">
        <v>0</v>
      </c>
      <c r="AA679" t="s">
        <v>58</v>
      </c>
      <c r="AB679" s="1">
        <v>0</v>
      </c>
      <c r="AC679" s="4">
        <f>IF(ISNUMBER(MATCH(AD679, $AD$2:AD678, 0)), INDEX($AC$2:AC678, MATCH(AD679, $AD$2:AD678, 0)), MAX($AC$2:AC678)+1)</f>
        <v>51</v>
      </c>
      <c r="AD679" t="str">
        <f t="shared" si="33"/>
        <v>แพร่-ตลาดไท</v>
      </c>
      <c r="AE679" t="s">
        <v>73</v>
      </c>
      <c r="AF679" s="1">
        <v>0</v>
      </c>
      <c r="AG679" s="1">
        <v>0</v>
      </c>
      <c r="AH679" s="1">
        <v>0</v>
      </c>
      <c r="AI679" t="s">
        <v>2357</v>
      </c>
      <c r="AJ679" s="1">
        <v>1</v>
      </c>
      <c r="AK679" s="1">
        <v>572</v>
      </c>
      <c r="AL679" s="1">
        <v>572</v>
      </c>
      <c r="AM679" s="1">
        <v>1</v>
      </c>
      <c r="AN679" s="1">
        <v>0</v>
      </c>
      <c r="AO679" s="1">
        <v>0</v>
      </c>
      <c r="AP679" s="1">
        <v>0</v>
      </c>
      <c r="AQ679" s="1">
        <v>0</v>
      </c>
      <c r="AR679" s="1">
        <v>1671</v>
      </c>
      <c r="AS679" s="1">
        <v>177.16510416666671</v>
      </c>
      <c r="AT679" s="1">
        <f>Table1[[#This Row],[รวมต้นทุนค่าเดินทาง]]+Table1[[#This Row],[รวมต้นทุนค่าซ่อม]]+Table1[[#This Row],[รวมค่าเสื่อม]]</f>
        <v>4258.8793898809527</v>
      </c>
      <c r="AU679" s="1">
        <f t="shared" si="31"/>
        <v>4737.6107634746759</v>
      </c>
      <c r="AV679" s="1" t="str" cm="1">
        <f t="array" ref="AV679">IF(AC679&lt;4, "เก็บ", IF(OR(AT679 &lt; PERCENTILE(IF($AC$2:$AC$5092=AC679, $AT$2:$AT$5092), 0.25) - 1.5 * (PERCENTILE(IF($AC$2:$AC$5092=AC679, $AT$2:$AT$5092), 0.75) - PERCENTILE(IF($AC$2:$AC$5092=AC679, $AT$2:$AT$5092), 0.25)), AT679 &gt; PERCENTILE(IF($AC$2:$AC$5092=AC679, $AT$2:$AT$5092), 0.75) + 1.5 * (PERCENTILE(IF($AC$2:$AC$5092=AC679, $AT$2:$AT$5092), 0.75) - PERCENTILE(IF($AC$2:$AC$5092=AC679, $AT$2:$AT$5092), 0.25))), "ตัด", "เก็บ"))</f>
        <v>เก็บ</v>
      </c>
      <c r="AW679" s="1">
        <f t="shared" si="32"/>
        <v>4487.1668970521196</v>
      </c>
      <c r="AX679" s="1">
        <v>3014.4338711558335</v>
      </c>
      <c r="AY679" s="1">
        <v>2410.7142857142858</v>
      </c>
    </row>
    <row r="680" spans="1:51" x14ac:dyDescent="0.2">
      <c r="A680" s="3">
        <v>45450</v>
      </c>
      <c r="B680">
        <v>45450</v>
      </c>
      <c r="C680" t="s">
        <v>2358</v>
      </c>
      <c r="D680" t="s">
        <v>66</v>
      </c>
      <c r="E680" t="s">
        <v>84</v>
      </c>
      <c r="F680" t="s">
        <v>633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770</v>
      </c>
      <c r="O680" s="1">
        <v>770</v>
      </c>
      <c r="P680" t="s">
        <v>2359</v>
      </c>
      <c r="Q680" s="2">
        <v>45450</v>
      </c>
      <c r="R680" t="s">
        <v>55</v>
      </c>
      <c r="S680">
        <v>0</v>
      </c>
      <c r="T680" t="s">
        <v>87</v>
      </c>
      <c r="U680" t="s">
        <v>71</v>
      </c>
      <c r="V680" s="1">
        <v>0</v>
      </c>
      <c r="W680" s="1">
        <v>669</v>
      </c>
      <c r="X680" s="1">
        <v>0</v>
      </c>
      <c r="Y680" t="s">
        <v>108</v>
      </c>
      <c r="Z680" t="s">
        <v>71</v>
      </c>
      <c r="AA680" t="s">
        <v>1854</v>
      </c>
      <c r="AB680" s="1">
        <v>0</v>
      </c>
      <c r="AC680" s="4">
        <f>IF(ISNUMBER(MATCH(AD680, $AD$2:AD679, 0)), INDEX($AC$2:AC679, MATCH(AD680, $AD$2:AD679, 0)), MAX($AC$2:AC679)+1)</f>
        <v>6</v>
      </c>
      <c r="AD680" t="str">
        <f t="shared" si="33"/>
        <v>เชียงราย-เชียงใหม่</v>
      </c>
      <c r="AE680" t="s">
        <v>55</v>
      </c>
      <c r="AF680" s="1">
        <v>0</v>
      </c>
      <c r="AG680" s="1">
        <v>0</v>
      </c>
      <c r="AH680" s="1">
        <v>0</v>
      </c>
      <c r="AI680" t="s">
        <v>2360</v>
      </c>
      <c r="AJ680" s="1">
        <v>1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1439</v>
      </c>
      <c r="AS680" s="1">
        <v>143.2205263157895</v>
      </c>
      <c r="AT680" s="1">
        <f>Table1[[#This Row],[รวมต้นทุนค่าเดินทาง]]+Table1[[#This Row],[รวมต้นทุนค่าซ่อม]]+Table1[[#This Row],[รวมค่าเสื่อม]]</f>
        <v>3075.5833581741967</v>
      </c>
      <c r="AU680" s="1">
        <f t="shared" si="31"/>
        <v>4428.3346813776061</v>
      </c>
      <c r="AV680" s="1" t="str" cm="1">
        <f t="array" ref="AV680">IF(AC680&lt;4, "เก็บ", IF(OR(AT680 &lt; PERCENTILE(IF($AC$2:$AC$5092=AC680, $AT$2:$AT$5092), 0.25) - 1.5 * (PERCENTILE(IF($AC$2:$AC$5092=AC680, $AT$2:$AT$5092), 0.75) - PERCENTILE(IF($AC$2:$AC$5092=AC680, $AT$2:$AT$5092), 0.25)), AT680 &gt; PERCENTILE(IF($AC$2:$AC$5092=AC680, $AT$2:$AT$5092), 0.75) + 1.5 * (PERCENTILE(IF($AC$2:$AC$5092=AC680, $AT$2:$AT$5092), 0.75) - PERCENTILE(IF($AC$2:$AC$5092=AC680, $AT$2:$AT$5092), 0.25))), "ตัด", "เก็บ"))</f>
        <v>เก็บ</v>
      </c>
      <c r="AW680" s="1">
        <f t="shared" si="32"/>
        <v>3873.7679454274344</v>
      </c>
      <c r="AX680" s="1">
        <v>2781.4385174989698</v>
      </c>
      <c r="AY680" s="1">
        <v>1493.3628318584072</v>
      </c>
    </row>
    <row r="681" spans="1:51" x14ac:dyDescent="0.2">
      <c r="A681" s="3">
        <v>45451</v>
      </c>
      <c r="B681">
        <v>45451</v>
      </c>
      <c r="C681" t="s">
        <v>2361</v>
      </c>
      <c r="D681" t="s">
        <v>66</v>
      </c>
      <c r="E681" t="s">
        <v>124</v>
      </c>
      <c r="F681" t="s">
        <v>190</v>
      </c>
      <c r="G681" s="1">
        <v>0</v>
      </c>
      <c r="H681" s="1">
        <v>1071</v>
      </c>
      <c r="I681" s="1">
        <v>500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500</v>
      </c>
      <c r="P681" t="s">
        <v>2362</v>
      </c>
      <c r="Q681" s="2">
        <v>45451</v>
      </c>
      <c r="R681" t="s">
        <v>70</v>
      </c>
      <c r="S681">
        <v>0</v>
      </c>
      <c r="T681" t="s">
        <v>71</v>
      </c>
      <c r="U681" t="s">
        <v>161</v>
      </c>
      <c r="V681" s="1">
        <v>0</v>
      </c>
      <c r="W681" s="1">
        <v>0</v>
      </c>
      <c r="X681" s="1">
        <v>0</v>
      </c>
      <c r="AA681" t="s">
        <v>58</v>
      </c>
      <c r="AB681" s="1">
        <v>0</v>
      </c>
      <c r="AC681" s="4">
        <f>IF(ISNUMBER(MATCH(AD681, $AD$2:AD680, 0)), INDEX($AC$2:AC680, MATCH(AD681, $AD$2:AD680, 0)), MAX($AC$2:AC680)+1)</f>
        <v>9</v>
      </c>
      <c r="AD681" t="str">
        <f t="shared" si="33"/>
        <v>เชียงใหม่-พุทธมณฑลสาย 2</v>
      </c>
      <c r="AE681" t="s">
        <v>73</v>
      </c>
      <c r="AF681" s="1">
        <v>0</v>
      </c>
      <c r="AG681" s="1">
        <v>0</v>
      </c>
      <c r="AH681" s="1">
        <v>0</v>
      </c>
      <c r="AI681" t="s">
        <v>2363</v>
      </c>
      <c r="AJ681" s="1">
        <v>1</v>
      </c>
      <c r="AK681" s="1">
        <v>720</v>
      </c>
      <c r="AL681" s="1">
        <v>720</v>
      </c>
      <c r="AM681" s="1">
        <v>1</v>
      </c>
      <c r="AN681" s="1">
        <v>0</v>
      </c>
      <c r="AO681" s="1">
        <v>0</v>
      </c>
      <c r="AP681" s="1">
        <v>0</v>
      </c>
      <c r="AQ681" s="1">
        <v>0</v>
      </c>
      <c r="AR681" s="1">
        <v>1571</v>
      </c>
      <c r="AS681" s="1">
        <v>38.520000000000003</v>
      </c>
      <c r="AT681" s="1">
        <f>Table1[[#This Row],[รวมต้นทุนค่าเดินทาง]]+Table1[[#This Row],[รวมต้นทุนค่าซ่อม]]+Table1[[#This Row],[รวมค่าเสื่อม]]</f>
        <v>3664.6670588235293</v>
      </c>
      <c r="AU681" s="1">
        <f t="shared" si="31"/>
        <v>4623.2312262414152</v>
      </c>
      <c r="AV681" s="1" t="str" cm="1">
        <f t="array" ref="AV681">IF(AC681&lt;4, "เก็บ", IF(OR(AT681 &lt; PERCENTILE(IF($AC$2:$AC$5092=AC681, $AT$2:$AT$5092), 0.25) - 1.5 * (PERCENTILE(IF($AC$2:$AC$5092=AC681, $AT$2:$AT$5092), 0.75) - PERCENTILE(IF($AC$2:$AC$5092=AC681, $AT$2:$AT$5092), 0.25)), AT681 &gt; PERCENTILE(IF($AC$2:$AC$5092=AC681, $AT$2:$AT$5092), 0.75) + 1.5 * (PERCENTILE(IF($AC$2:$AC$5092=AC681, $AT$2:$AT$5092), 0.75) - PERCENTILE(IF($AC$2:$AC$5092=AC681, $AT$2:$AT$5092), 0.25))), "ตัด", "เก็บ"))</f>
        <v>เก็บ</v>
      </c>
      <c r="AW681" s="1">
        <f t="shared" si="32"/>
        <v>4005.4952465164292</v>
      </c>
      <c r="AX681" s="1">
        <v>2577.9546108768855</v>
      </c>
      <c r="AY681" s="1">
        <v>2055.1470588235293</v>
      </c>
    </row>
    <row r="682" spans="1:51" x14ac:dyDescent="0.2">
      <c r="A682" s="3">
        <v>45451</v>
      </c>
      <c r="B682">
        <v>45451</v>
      </c>
      <c r="C682" t="s">
        <v>2364</v>
      </c>
      <c r="D682" t="s">
        <v>66</v>
      </c>
      <c r="E682" t="s">
        <v>124</v>
      </c>
      <c r="F682" t="s">
        <v>125</v>
      </c>
      <c r="G682" s="1">
        <v>0</v>
      </c>
      <c r="H682" s="1">
        <v>0</v>
      </c>
      <c r="I682" s="1">
        <v>500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500</v>
      </c>
      <c r="P682" t="s">
        <v>2365</v>
      </c>
      <c r="Q682" s="2">
        <v>45451</v>
      </c>
      <c r="R682" t="s">
        <v>70</v>
      </c>
      <c r="S682">
        <v>0</v>
      </c>
      <c r="T682" t="s">
        <v>71</v>
      </c>
      <c r="U682" t="s">
        <v>161</v>
      </c>
      <c r="V682" s="1">
        <v>0</v>
      </c>
      <c r="W682" s="1">
        <v>0</v>
      </c>
      <c r="X682" s="1">
        <v>0</v>
      </c>
      <c r="AA682" t="s">
        <v>58</v>
      </c>
      <c r="AB682" s="1">
        <v>0</v>
      </c>
      <c r="AC682" s="4">
        <f>IF(ISNUMBER(MATCH(AD682, $AD$2:AD681, 0)), INDEX($AC$2:AC681, MATCH(AD682, $AD$2:AD681, 0)), MAX($AC$2:AC681)+1)</f>
        <v>9</v>
      </c>
      <c r="AD682" t="str">
        <f t="shared" si="33"/>
        <v>เชียงใหม่-พุทธมณฑลสาย 2</v>
      </c>
      <c r="AE682" t="s">
        <v>73</v>
      </c>
      <c r="AF682" s="1">
        <v>0</v>
      </c>
      <c r="AG682" s="1">
        <v>0</v>
      </c>
      <c r="AH682" s="1">
        <v>0</v>
      </c>
      <c r="AI682" t="s">
        <v>2366</v>
      </c>
      <c r="AJ682" s="1">
        <v>1</v>
      </c>
      <c r="AK682" s="1">
        <v>720</v>
      </c>
      <c r="AL682" s="1">
        <v>720</v>
      </c>
      <c r="AM682" s="1">
        <v>1</v>
      </c>
      <c r="AN682" s="1">
        <v>0</v>
      </c>
      <c r="AO682" s="1">
        <v>0</v>
      </c>
      <c r="AP682" s="1">
        <v>0</v>
      </c>
      <c r="AQ682" s="1">
        <v>0</v>
      </c>
      <c r="AR682" s="1">
        <v>500</v>
      </c>
      <c r="AS682" s="1">
        <v>306.18020833333333</v>
      </c>
      <c r="AT682" s="1">
        <f>Table1[[#This Row],[รวมต้นทุนค่าเดินทาง]]+Table1[[#This Row],[รวมต้นทุนค่าซ่อม]]+Table1[[#This Row],[รวมค่าเสื่อม]]</f>
        <v>1849.4132910401004</v>
      </c>
      <c r="AU682" s="1">
        <f t="shared" si="31"/>
        <v>4623.2312262414152</v>
      </c>
      <c r="AV682" s="1" t="str" cm="1">
        <f t="array" ref="AV682">IF(AC682&lt;4, "เก็บ", IF(OR(AT682 &lt; PERCENTILE(IF($AC$2:$AC$5092=AC682, $AT$2:$AT$5092), 0.25) - 1.5 * (PERCENTILE(IF($AC$2:$AC$5092=AC682, $AT$2:$AT$5092), 0.75) - PERCENTILE(IF($AC$2:$AC$5092=AC682, $AT$2:$AT$5092), 0.25)), AT682 &gt; PERCENTILE(IF($AC$2:$AC$5092=AC682, $AT$2:$AT$5092), 0.75) + 1.5 * (PERCENTILE(IF($AC$2:$AC$5092=AC682, $AT$2:$AT$5092), 0.75) - PERCENTILE(IF($AC$2:$AC$5092=AC682, $AT$2:$AT$5092), 0.25))), "ตัด", "เก็บ"))</f>
        <v>เก็บ</v>
      </c>
      <c r="AW682" s="1">
        <f t="shared" si="32"/>
        <v>4005.4952465164292</v>
      </c>
      <c r="AX682" s="1">
        <v>2577.9546108768855</v>
      </c>
      <c r="AY682" s="1">
        <v>1043.2330827067669</v>
      </c>
    </row>
    <row r="683" spans="1:51" x14ac:dyDescent="0.2">
      <c r="A683" s="3">
        <v>45451</v>
      </c>
      <c r="B683">
        <v>45451</v>
      </c>
      <c r="C683" t="s">
        <v>2367</v>
      </c>
      <c r="D683" t="s">
        <v>66</v>
      </c>
      <c r="E683" t="s">
        <v>124</v>
      </c>
      <c r="F683" t="s">
        <v>289</v>
      </c>
      <c r="G683" s="1">
        <v>0</v>
      </c>
      <c r="H683" s="1">
        <v>0</v>
      </c>
      <c r="I683" s="1">
        <v>400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400</v>
      </c>
      <c r="P683" t="s">
        <v>2368</v>
      </c>
      <c r="Q683" s="2">
        <v>45451</v>
      </c>
      <c r="R683" t="s">
        <v>70</v>
      </c>
      <c r="S683">
        <v>0</v>
      </c>
      <c r="T683" t="s">
        <v>71</v>
      </c>
      <c r="U683" t="s">
        <v>93</v>
      </c>
      <c r="V683" s="1">
        <v>0</v>
      </c>
      <c r="W683" s="1">
        <v>0</v>
      </c>
      <c r="X683" s="1">
        <v>0</v>
      </c>
      <c r="AA683" t="s">
        <v>58</v>
      </c>
      <c r="AB683" s="1">
        <v>0</v>
      </c>
      <c r="AC683" s="4">
        <f>IF(ISNUMBER(MATCH(AD683, $AD$2:AD682, 0)), INDEX($AC$2:AC682, MATCH(AD683, $AD$2:AD682, 0)), MAX($AC$2:AC682)+1)</f>
        <v>4</v>
      </c>
      <c r="AD683" t="str">
        <f t="shared" si="33"/>
        <v>เชียงใหม่-ตลาดไท</v>
      </c>
      <c r="AE683" t="s">
        <v>73</v>
      </c>
      <c r="AF683" s="1">
        <v>0</v>
      </c>
      <c r="AG683" s="1">
        <v>0</v>
      </c>
      <c r="AH683" s="1">
        <v>0</v>
      </c>
      <c r="AI683" t="s">
        <v>2369</v>
      </c>
      <c r="AJ683" s="1">
        <v>1</v>
      </c>
      <c r="AK683" s="1">
        <v>720</v>
      </c>
      <c r="AL683" s="1">
        <v>720</v>
      </c>
      <c r="AM683" s="1">
        <v>1</v>
      </c>
      <c r="AN683" s="1">
        <v>0</v>
      </c>
      <c r="AO683" s="1">
        <v>0</v>
      </c>
      <c r="AP683" s="1">
        <v>0</v>
      </c>
      <c r="AQ683" s="1">
        <v>0</v>
      </c>
      <c r="AR683" s="1">
        <v>400</v>
      </c>
      <c r="AS683" s="1">
        <v>194.17006944444441</v>
      </c>
      <c r="AT683" s="1">
        <f>Table1[[#This Row],[รวมต้นทุนค่าเดินทาง]]+Table1[[#This Row],[รวมต้นทุนค่าซ่อม]]+Table1[[#This Row],[รวมค่าเสื่อม]]</f>
        <v>1713.4573495376792</v>
      </c>
      <c r="AU683" s="1">
        <f t="shared" si="31"/>
        <v>4256.109283997258</v>
      </c>
      <c r="AV683" s="1" t="str" cm="1">
        <f t="array" ref="AV683">IF(AC683&lt;4, "เก็บ", IF(OR(AT683 &lt; PERCENTILE(IF($AC$2:$AC$5092=AC683, $AT$2:$AT$5092), 0.25) - 1.5 * (PERCENTILE(IF($AC$2:$AC$5092=AC683, $AT$2:$AT$5092), 0.75) - PERCENTILE(IF($AC$2:$AC$5092=AC683, $AT$2:$AT$5092), 0.25)), AT683 &gt; PERCENTILE(IF($AC$2:$AC$5092=AC683, $AT$2:$AT$5092), 0.75) + 1.5 * (PERCENTILE(IF($AC$2:$AC$5092=AC683, $AT$2:$AT$5092), 0.75) - PERCENTILE(IF($AC$2:$AC$5092=AC683, $AT$2:$AT$5092), 0.25))), "ตัด", "เก็บ"))</f>
        <v>เก็บ</v>
      </c>
      <c r="AW683" s="1">
        <f t="shared" si="32"/>
        <v>3807.0727671795808</v>
      </c>
      <c r="AX683" s="1">
        <v>2335.0230876608157</v>
      </c>
      <c r="AY683" s="1">
        <v>1119.2872800932348</v>
      </c>
    </row>
    <row r="684" spans="1:51" x14ac:dyDescent="0.2">
      <c r="A684" s="3">
        <v>45451</v>
      </c>
      <c r="B684">
        <v>45451</v>
      </c>
      <c r="C684" t="s">
        <v>2370</v>
      </c>
      <c r="D684" t="s">
        <v>66</v>
      </c>
      <c r="E684" t="s">
        <v>124</v>
      </c>
      <c r="F684" t="s">
        <v>224</v>
      </c>
      <c r="G684" s="1">
        <v>0</v>
      </c>
      <c r="H684" s="1">
        <v>0</v>
      </c>
      <c r="I684" s="1">
        <v>400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400</v>
      </c>
      <c r="P684" t="s">
        <v>2371</v>
      </c>
      <c r="Q684" s="2">
        <v>45451</v>
      </c>
      <c r="R684" t="s">
        <v>70</v>
      </c>
      <c r="S684">
        <v>0</v>
      </c>
      <c r="T684" t="s">
        <v>71</v>
      </c>
      <c r="U684" t="s">
        <v>93</v>
      </c>
      <c r="V684" s="1">
        <v>0</v>
      </c>
      <c r="W684" s="1">
        <v>0</v>
      </c>
      <c r="X684" s="1">
        <v>0</v>
      </c>
      <c r="AA684" t="s">
        <v>58</v>
      </c>
      <c r="AB684" s="1">
        <v>0</v>
      </c>
      <c r="AC684" s="4">
        <f>IF(ISNUMBER(MATCH(AD684, $AD$2:AD683, 0)), INDEX($AC$2:AC683, MATCH(AD684, $AD$2:AD683, 0)), MAX($AC$2:AC683)+1)</f>
        <v>4</v>
      </c>
      <c r="AD684" t="str">
        <f t="shared" si="33"/>
        <v>เชียงใหม่-ตลาดไท</v>
      </c>
      <c r="AE684" t="s">
        <v>73</v>
      </c>
      <c r="AF684" s="1">
        <v>0</v>
      </c>
      <c r="AG684" s="1">
        <v>0</v>
      </c>
      <c r="AH684" s="1">
        <v>0</v>
      </c>
      <c r="AI684" t="s">
        <v>2372</v>
      </c>
      <c r="AJ684" s="1">
        <v>1</v>
      </c>
      <c r="AK684" s="1">
        <v>720</v>
      </c>
      <c r="AL684" s="1">
        <v>720</v>
      </c>
      <c r="AM684" s="1">
        <v>1</v>
      </c>
      <c r="AN684" s="1">
        <v>0</v>
      </c>
      <c r="AO684" s="1">
        <v>0</v>
      </c>
      <c r="AP684" s="1">
        <v>0</v>
      </c>
      <c r="AQ684" s="1">
        <v>0</v>
      </c>
      <c r="AR684" s="1">
        <v>400</v>
      </c>
      <c r="AS684" s="1">
        <v>236.2201388888889</v>
      </c>
      <c r="AT684" s="1">
        <f>Table1[[#This Row],[รวมต้นทุนค่าเดินทาง]]+Table1[[#This Row],[รวมต้นทุนค่าซ่อม]]+Table1[[#This Row],[รวมค่าเสื่อม]]</f>
        <v>1833.4820316777855</v>
      </c>
      <c r="AU684" s="1">
        <f t="shared" si="31"/>
        <v>4256.109283997258</v>
      </c>
      <c r="AV684" s="1" t="str" cm="1">
        <f t="array" ref="AV684">IF(AC684&lt;4, "เก็บ", IF(OR(AT684 &lt; PERCENTILE(IF($AC$2:$AC$5092=AC684, $AT$2:$AT$5092), 0.25) - 1.5 * (PERCENTILE(IF($AC$2:$AC$5092=AC684, $AT$2:$AT$5092), 0.75) - PERCENTILE(IF($AC$2:$AC$5092=AC684, $AT$2:$AT$5092), 0.25)), AT684 &gt; PERCENTILE(IF($AC$2:$AC$5092=AC684, $AT$2:$AT$5092), 0.75) + 1.5 * (PERCENTILE(IF($AC$2:$AC$5092=AC684, $AT$2:$AT$5092), 0.75) - PERCENTILE(IF($AC$2:$AC$5092=AC684, $AT$2:$AT$5092), 0.25))), "ตัด", "เก็บ"))</f>
        <v>เก็บ</v>
      </c>
      <c r="AW684" s="1">
        <f t="shared" si="32"/>
        <v>3807.0727671795808</v>
      </c>
      <c r="AX684" s="1">
        <v>2335.0230876608157</v>
      </c>
      <c r="AY684" s="1">
        <v>1197.2618927888966</v>
      </c>
    </row>
    <row r="685" spans="1:51" x14ac:dyDescent="0.2">
      <c r="A685" s="3">
        <v>45451</v>
      </c>
      <c r="B685">
        <v>45451</v>
      </c>
      <c r="C685" t="s">
        <v>2373</v>
      </c>
      <c r="D685" t="s">
        <v>51</v>
      </c>
      <c r="E685" t="s">
        <v>61</v>
      </c>
      <c r="F685" t="s">
        <v>1217</v>
      </c>
      <c r="G685" s="1">
        <v>2700</v>
      </c>
      <c r="H685" s="1">
        <v>4575</v>
      </c>
      <c r="I685" s="1">
        <v>1900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4600</v>
      </c>
      <c r="P685" t="s">
        <v>2374</v>
      </c>
      <c r="Q685" s="2">
        <v>45452</v>
      </c>
      <c r="R685" t="s">
        <v>55</v>
      </c>
      <c r="S685">
        <v>0</v>
      </c>
      <c r="T685" t="s">
        <v>71</v>
      </c>
      <c r="U685" t="s">
        <v>57</v>
      </c>
      <c r="V685" s="1">
        <v>2500</v>
      </c>
      <c r="W685" s="1">
        <v>0</v>
      </c>
      <c r="X685" s="1">
        <v>0</v>
      </c>
      <c r="AA685" t="s">
        <v>58</v>
      </c>
      <c r="AB685" s="1">
        <v>0</v>
      </c>
      <c r="AC685" s="4">
        <f>IF(ISNUMBER(MATCH(AD685, $AD$2:AD684, 0)), INDEX($AC$2:AC684, MATCH(AD685, $AD$2:AD684, 0)), MAX($AC$2:AC684)+1)</f>
        <v>10</v>
      </c>
      <c r="AD685" t="str">
        <f t="shared" si="33"/>
        <v>เชียงใหม่-กองลอย</v>
      </c>
      <c r="AE685" t="s">
        <v>55</v>
      </c>
      <c r="AF685" s="1">
        <v>0</v>
      </c>
      <c r="AG685" s="1">
        <v>0</v>
      </c>
      <c r="AH685" s="1">
        <v>0</v>
      </c>
      <c r="AI685" t="s">
        <v>2375</v>
      </c>
      <c r="AJ685" s="1">
        <v>1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11675</v>
      </c>
      <c r="AS685" s="1">
        <v>23.345454545454551</v>
      </c>
      <c r="AT685" s="1">
        <f>Table1[[#This Row],[รวมต้นทุนค่าเดินทาง]]+Table1[[#This Row],[รวมต้นทุนค่าซ่อม]]+Table1[[#This Row],[รวมค่าเสื่อม]]</f>
        <v>13560.928236002408</v>
      </c>
      <c r="AU685" s="1">
        <f t="shared" si="31"/>
        <v>14957.32855761775</v>
      </c>
      <c r="AV685" s="1" t="str" cm="1">
        <f t="array" ref="AV685">IF(AC685&lt;4, "เก็บ", IF(OR(AT685 &lt; PERCENTILE(IF($AC$2:$AC$5092=AC685, $AT$2:$AT$5092), 0.25) - 1.5 * (PERCENTILE(IF($AC$2:$AC$5092=AC685, $AT$2:$AT$5092), 0.75) - PERCENTILE(IF($AC$2:$AC$5092=AC685, $AT$2:$AT$5092), 0.25)), AT685 &gt; PERCENTILE(IF($AC$2:$AC$5092=AC685, $AT$2:$AT$5092), 0.75) + 1.5 * (PERCENTILE(IF($AC$2:$AC$5092=AC685, $AT$2:$AT$5092), 0.75) - PERCENTILE(IF($AC$2:$AC$5092=AC685, $AT$2:$AT$5092), 0.25))), "ตัด", "เก็บ"))</f>
        <v>เก็บ</v>
      </c>
      <c r="AW685" s="1">
        <f t="shared" si="32"/>
        <v>14419.089162907676</v>
      </c>
      <c r="AX685" s="1">
        <v>15077.196593123563</v>
      </c>
      <c r="AY685" s="1">
        <v>1862.5827814569536</v>
      </c>
    </row>
    <row r="686" spans="1:51" x14ac:dyDescent="0.2">
      <c r="A686" s="3">
        <v>45451</v>
      </c>
      <c r="B686">
        <v>45451</v>
      </c>
      <c r="C686" t="s">
        <v>2376</v>
      </c>
      <c r="D686" t="s">
        <v>66</v>
      </c>
      <c r="E686" t="s">
        <v>148</v>
      </c>
      <c r="F686" t="s">
        <v>1080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t="s">
        <v>2377</v>
      </c>
      <c r="Q686" s="2">
        <v>45452</v>
      </c>
      <c r="R686" t="s">
        <v>55</v>
      </c>
      <c r="S686">
        <v>0</v>
      </c>
      <c r="T686" t="s">
        <v>310</v>
      </c>
      <c r="U686" t="s">
        <v>71</v>
      </c>
      <c r="V686" s="1">
        <v>0</v>
      </c>
      <c r="W686" s="1">
        <v>870</v>
      </c>
      <c r="X686" s="1">
        <v>0</v>
      </c>
      <c r="Y686" t="s">
        <v>310</v>
      </c>
      <c r="Z686" t="s">
        <v>71</v>
      </c>
      <c r="AA686" t="s">
        <v>2378</v>
      </c>
      <c r="AB686" s="1">
        <v>0</v>
      </c>
      <c r="AC686" s="4">
        <f>IF(ISNUMBER(MATCH(AD686, $AD$2:AD685, 0)), INDEX($AC$2:AC685, MATCH(AD686, $AD$2:AD685, 0)), MAX($AC$2:AC685)+1)</f>
        <v>15</v>
      </c>
      <c r="AD686" t="str">
        <f t="shared" si="33"/>
        <v>ฝาง-เชียงใหม่</v>
      </c>
      <c r="AE686" t="s">
        <v>55</v>
      </c>
      <c r="AF686" s="1">
        <v>0</v>
      </c>
      <c r="AG686" s="1">
        <v>0</v>
      </c>
      <c r="AH686" s="1">
        <v>0</v>
      </c>
      <c r="AI686" t="s">
        <v>2379</v>
      </c>
      <c r="AJ686" s="1">
        <v>1</v>
      </c>
      <c r="AK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870</v>
      </c>
      <c r="AS686" s="1">
        <v>2094.0903030303029</v>
      </c>
      <c r="AT686" s="1">
        <f>Table1[[#This Row],[รวมต้นทุนค่าเดินทาง]]+Table1[[#This Row],[รวมต้นทุนค่าซ่อม]]+Table1[[#This Row],[รวมค่าเสื่อม]]</f>
        <v>4157.9678540507111</v>
      </c>
      <c r="AU686" s="1">
        <f t="shared" si="31"/>
        <v>5122.484935464824</v>
      </c>
      <c r="AV686" s="1" t="str" cm="1">
        <f t="array" ref="AV686">IF(AC686&lt;4, "เก็บ", IF(OR(AT686 &lt; PERCENTILE(IF($AC$2:$AC$5092=AC686, $AT$2:$AT$5092), 0.25) - 1.5 * (PERCENTILE(IF($AC$2:$AC$5092=AC686, $AT$2:$AT$5092), 0.75) - PERCENTILE(IF($AC$2:$AC$5092=AC686, $AT$2:$AT$5092), 0.25)), AT686 &gt; PERCENTILE(IF($AC$2:$AC$5092=AC686, $AT$2:$AT$5092), 0.75) + 1.5 * (PERCENTILE(IF($AC$2:$AC$5092=AC686, $AT$2:$AT$5092), 0.75) - PERCENTILE(IF($AC$2:$AC$5092=AC686, $AT$2:$AT$5092), 0.25))), "ตัด", "เก็บ"))</f>
        <v>เก็บ</v>
      </c>
      <c r="AW686" s="1">
        <f t="shared" si="32"/>
        <v>3918.8944328479129</v>
      </c>
      <c r="AX686" s="1">
        <v>2928.4913434984564</v>
      </c>
      <c r="AY686" s="1">
        <v>1193.8775510204082</v>
      </c>
    </row>
    <row r="687" spans="1:51" x14ac:dyDescent="0.2">
      <c r="A687" s="3">
        <v>45451</v>
      </c>
      <c r="B687">
        <v>45451</v>
      </c>
      <c r="C687" t="s">
        <v>2380</v>
      </c>
      <c r="D687" t="s">
        <v>51</v>
      </c>
      <c r="E687" t="s">
        <v>61</v>
      </c>
      <c r="F687" t="s">
        <v>2381</v>
      </c>
      <c r="G687" s="1">
        <v>2700</v>
      </c>
      <c r="H687" s="1">
        <v>4575</v>
      </c>
      <c r="I687" s="1">
        <v>1900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4600</v>
      </c>
      <c r="P687" t="s">
        <v>2382</v>
      </c>
      <c r="Q687" s="2">
        <v>45451</v>
      </c>
      <c r="R687" t="s">
        <v>55</v>
      </c>
      <c r="S687">
        <v>0</v>
      </c>
      <c r="T687" t="s">
        <v>56</v>
      </c>
      <c r="U687" t="s">
        <v>57</v>
      </c>
      <c r="V687" s="1">
        <v>2500</v>
      </c>
      <c r="W687" s="1">
        <v>0</v>
      </c>
      <c r="X687" s="1">
        <v>0</v>
      </c>
      <c r="AA687" t="s">
        <v>58</v>
      </c>
      <c r="AB687" s="1">
        <v>0</v>
      </c>
      <c r="AC687" s="4">
        <f>IF(ISNUMBER(MATCH(AD687, $AD$2:AD686, 0)), INDEX($AC$2:AC686, MATCH(AD687, $AD$2:AD686, 0)), MAX($AC$2:AC686)+1)</f>
        <v>1</v>
      </c>
      <c r="AD687" t="str">
        <f t="shared" si="33"/>
        <v>ท่าลี่-กองลอย</v>
      </c>
      <c r="AE687" t="s">
        <v>55</v>
      </c>
      <c r="AF687" s="1">
        <v>0</v>
      </c>
      <c r="AG687" s="1">
        <v>0</v>
      </c>
      <c r="AH687" s="1">
        <v>0</v>
      </c>
      <c r="AI687" t="s">
        <v>2383</v>
      </c>
      <c r="AJ687" s="1">
        <v>1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11675</v>
      </c>
      <c r="AS687" s="1">
        <v>176.89750000000001</v>
      </c>
      <c r="AT687" s="1">
        <f>Table1[[#This Row],[รวมต้นทุนค่าเดินทาง]]+Table1[[#This Row],[รวมต้นทุนค่าซ่อม]]+Table1[[#This Row],[รวมค่าเสื่อม]]</f>
        <v>13966.559154135337</v>
      </c>
      <c r="AU687" s="1">
        <f t="shared" si="31"/>
        <v>13953.293816562818</v>
      </c>
      <c r="AV687" s="1" t="str" cm="1">
        <f t="array" ref="AV687">IF(AC687&lt;4, "เก็บ", IF(OR(AT687 &lt; PERCENTILE(IF($AC$2:$AC$5092=AC687, $AT$2:$AT$5092), 0.25) - 1.5 * (PERCENTILE(IF($AC$2:$AC$5092=AC687, $AT$2:$AT$5092), 0.75) - PERCENTILE(IF($AC$2:$AC$5092=AC687, $AT$2:$AT$5092), 0.25)), AT687 &gt; PERCENTILE(IF($AC$2:$AC$5092=AC687, $AT$2:$AT$5092), 0.75) + 1.5 * (PERCENTILE(IF($AC$2:$AC$5092=AC687, $AT$2:$AT$5092), 0.75) - PERCENTILE(IF($AC$2:$AC$5092=AC687, $AT$2:$AT$5092), 0.25))), "ตัด", "เก็บ"))</f>
        <v>เก็บ</v>
      </c>
      <c r="AW687" s="1">
        <f t="shared" si="32"/>
        <v>13953.293816562818</v>
      </c>
      <c r="AX687" s="1">
        <v>14426.372718098486</v>
      </c>
      <c r="AY687" s="1">
        <v>2114.6616541353383</v>
      </c>
    </row>
    <row r="688" spans="1:51" x14ac:dyDescent="0.2">
      <c r="A688" s="3">
        <v>45451</v>
      </c>
      <c r="B688">
        <v>45451</v>
      </c>
      <c r="C688" t="s">
        <v>2384</v>
      </c>
      <c r="D688" t="s">
        <v>66</v>
      </c>
      <c r="E688" t="s">
        <v>105</v>
      </c>
      <c r="F688" t="s">
        <v>1237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803</v>
      </c>
      <c r="O688" s="1">
        <v>803</v>
      </c>
      <c r="P688" t="s">
        <v>2385</v>
      </c>
      <c r="Q688" s="2">
        <v>45451</v>
      </c>
      <c r="R688" t="s">
        <v>55</v>
      </c>
      <c r="S688">
        <v>0</v>
      </c>
      <c r="T688" t="s">
        <v>87</v>
      </c>
      <c r="U688" t="s">
        <v>71</v>
      </c>
      <c r="V688" s="1">
        <v>0</v>
      </c>
      <c r="W688" s="1">
        <v>703</v>
      </c>
      <c r="X688" s="1">
        <v>0</v>
      </c>
      <c r="Y688" t="s">
        <v>108</v>
      </c>
      <c r="Z688" t="s">
        <v>71</v>
      </c>
      <c r="AA688" t="s">
        <v>2386</v>
      </c>
      <c r="AB688" s="1">
        <v>0</v>
      </c>
      <c r="AC688" s="4">
        <f>IF(ISNUMBER(MATCH(AD688, $AD$2:AD687, 0)), INDEX($AC$2:AC687, MATCH(AD688, $AD$2:AD687, 0)), MAX($AC$2:AC687)+1)</f>
        <v>6</v>
      </c>
      <c r="AD688" t="str">
        <f t="shared" si="33"/>
        <v>เชียงราย-เชียงใหม่</v>
      </c>
      <c r="AE688" t="s">
        <v>55</v>
      </c>
      <c r="AF688" s="1">
        <v>0</v>
      </c>
      <c r="AG688" s="1">
        <v>0</v>
      </c>
      <c r="AH688" s="1">
        <v>0</v>
      </c>
      <c r="AI688" t="s">
        <v>2387</v>
      </c>
      <c r="AJ688" s="1">
        <v>1</v>
      </c>
      <c r="AK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1506</v>
      </c>
      <c r="AS688" s="1">
        <v>156.37842105263161</v>
      </c>
      <c r="AT688" s="1">
        <f>Table1[[#This Row],[รวมต้นทุนค่าเดินทาง]]+Table1[[#This Row],[รวมต้นทุนค่าซ่อม]]+Table1[[#This Row],[รวมค่าเสื่อม]]</f>
        <v>3248.2815047530721</v>
      </c>
      <c r="AU688" s="1">
        <f t="shared" si="31"/>
        <v>4428.3346813776061</v>
      </c>
      <c r="AV688" s="1" t="str" cm="1">
        <f t="array" ref="AV688">IF(AC688&lt;4, "เก็บ", IF(OR(AT688 &lt; PERCENTILE(IF($AC$2:$AC$5092=AC688, $AT$2:$AT$5092), 0.25) - 1.5 * (PERCENTILE(IF($AC$2:$AC$5092=AC688, $AT$2:$AT$5092), 0.75) - PERCENTILE(IF($AC$2:$AC$5092=AC688, $AT$2:$AT$5092), 0.25)), AT688 &gt; PERCENTILE(IF($AC$2:$AC$5092=AC688, $AT$2:$AT$5092), 0.75) + 1.5 * (PERCENTILE(IF($AC$2:$AC$5092=AC688, $AT$2:$AT$5092), 0.75) - PERCENTILE(IF($AC$2:$AC$5092=AC688, $AT$2:$AT$5092), 0.25))), "ตัด", "เก็บ"))</f>
        <v>เก็บ</v>
      </c>
      <c r="AW688" s="1">
        <f t="shared" si="32"/>
        <v>3873.7679454274344</v>
      </c>
      <c r="AX688" s="1">
        <v>2781.4385174989698</v>
      </c>
      <c r="AY688" s="1">
        <v>1585.9030837004404</v>
      </c>
    </row>
    <row r="689" spans="1:51" x14ac:dyDescent="0.2">
      <c r="A689" s="3">
        <v>45452</v>
      </c>
      <c r="B689">
        <v>45452</v>
      </c>
      <c r="C689" t="s">
        <v>2388</v>
      </c>
      <c r="D689" t="s">
        <v>51</v>
      </c>
      <c r="E689" t="s">
        <v>61</v>
      </c>
      <c r="F689" t="s">
        <v>299</v>
      </c>
      <c r="G689" s="1">
        <v>4200</v>
      </c>
      <c r="H689" s="1">
        <v>3075</v>
      </c>
      <c r="I689" s="1">
        <v>1900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6100</v>
      </c>
      <c r="P689" t="s">
        <v>2389</v>
      </c>
      <c r="Q689" s="2">
        <v>45452</v>
      </c>
      <c r="R689" t="s">
        <v>55</v>
      </c>
      <c r="S689">
        <v>0</v>
      </c>
      <c r="T689" t="s">
        <v>56</v>
      </c>
      <c r="U689" t="s">
        <v>57</v>
      </c>
      <c r="V689" s="1">
        <v>2500</v>
      </c>
      <c r="W689" s="1">
        <v>0</v>
      </c>
      <c r="X689" s="1">
        <v>0</v>
      </c>
      <c r="AA689" t="s">
        <v>58</v>
      </c>
      <c r="AB689" s="1">
        <v>0</v>
      </c>
      <c r="AC689" s="4">
        <f>IF(ISNUMBER(MATCH(AD689, $AD$2:AD688, 0)), INDEX($AC$2:AC688, MATCH(AD689, $AD$2:AD688, 0)), MAX($AC$2:AC688)+1)</f>
        <v>1</v>
      </c>
      <c r="AD689" t="str">
        <f t="shared" si="33"/>
        <v>ท่าลี่-กองลอย</v>
      </c>
      <c r="AE689" t="s">
        <v>55</v>
      </c>
      <c r="AF689" s="1">
        <v>0</v>
      </c>
      <c r="AG689" s="1">
        <v>0</v>
      </c>
      <c r="AH689" s="1">
        <v>0</v>
      </c>
      <c r="AI689" t="s">
        <v>2390</v>
      </c>
      <c r="AJ689" s="1">
        <v>1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11675</v>
      </c>
      <c r="AS689" s="1">
        <v>23.345454545454551</v>
      </c>
      <c r="AT689" s="1">
        <f>Table1[[#This Row],[รวมต้นทุนค่าเดินทาง]]+Table1[[#This Row],[รวมต้นทุนค่าซ่อม]]+Table1[[#This Row],[รวมค่าเสื่อม]]</f>
        <v>13467.213379073757</v>
      </c>
      <c r="AU689" s="1">
        <f t="shared" si="31"/>
        <v>13953.293816562818</v>
      </c>
      <c r="AV689" s="1" t="str" cm="1">
        <f t="array" ref="AV689">IF(AC689&lt;4, "เก็บ", IF(OR(AT689 &lt; PERCENTILE(IF($AC$2:$AC$5092=AC689, $AT$2:$AT$5092), 0.25) - 1.5 * (PERCENTILE(IF($AC$2:$AC$5092=AC689, $AT$2:$AT$5092), 0.75) - PERCENTILE(IF($AC$2:$AC$5092=AC689, $AT$2:$AT$5092), 0.25)), AT689 &gt; PERCENTILE(IF($AC$2:$AC$5092=AC689, $AT$2:$AT$5092), 0.75) + 1.5 * (PERCENTILE(IF($AC$2:$AC$5092=AC689, $AT$2:$AT$5092), 0.75) - PERCENTILE(IF($AC$2:$AC$5092=AC689, $AT$2:$AT$5092), 0.25))), "ตัด", "เก็บ"))</f>
        <v>เก็บ</v>
      </c>
      <c r="AW689" s="1">
        <f t="shared" si="32"/>
        <v>13953.293816562818</v>
      </c>
      <c r="AX689" s="1">
        <v>14426.372718098486</v>
      </c>
      <c r="AY689" s="1">
        <v>1768.867924528302</v>
      </c>
    </row>
    <row r="690" spans="1:51" x14ac:dyDescent="0.2">
      <c r="A690" s="3">
        <v>45452</v>
      </c>
      <c r="B690">
        <v>45452</v>
      </c>
      <c r="C690" t="s">
        <v>2391</v>
      </c>
      <c r="D690" t="s">
        <v>51</v>
      </c>
      <c r="E690" t="s">
        <v>61</v>
      </c>
      <c r="F690" t="s">
        <v>507</v>
      </c>
      <c r="G690" s="1">
        <v>2700</v>
      </c>
      <c r="H690" s="1">
        <v>4575</v>
      </c>
      <c r="I690" s="1">
        <v>1900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4600</v>
      </c>
      <c r="P690" t="s">
        <v>2392</v>
      </c>
      <c r="Q690" s="2">
        <v>45452</v>
      </c>
      <c r="R690" t="s">
        <v>55</v>
      </c>
      <c r="S690">
        <v>0</v>
      </c>
      <c r="T690" t="s">
        <v>56</v>
      </c>
      <c r="U690" t="s">
        <v>57</v>
      </c>
      <c r="V690" s="1">
        <v>2500</v>
      </c>
      <c r="W690" s="1">
        <v>0</v>
      </c>
      <c r="X690" s="1">
        <v>0</v>
      </c>
      <c r="AA690" t="s">
        <v>58</v>
      </c>
      <c r="AB690" s="1">
        <v>0</v>
      </c>
      <c r="AC690" s="4">
        <f>IF(ISNUMBER(MATCH(AD690, $AD$2:AD689, 0)), INDEX($AC$2:AC689, MATCH(AD690, $AD$2:AD689, 0)), MAX($AC$2:AC689)+1)</f>
        <v>1</v>
      </c>
      <c r="AD690" t="str">
        <f t="shared" si="33"/>
        <v>ท่าลี่-กองลอย</v>
      </c>
      <c r="AE690" t="s">
        <v>55</v>
      </c>
      <c r="AF690" s="1">
        <v>0</v>
      </c>
      <c r="AG690" s="1">
        <v>0</v>
      </c>
      <c r="AH690" s="1">
        <v>0</v>
      </c>
      <c r="AI690" t="s">
        <v>2393</v>
      </c>
      <c r="AJ690" s="1">
        <v>1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11675</v>
      </c>
      <c r="AS690" s="1">
        <v>19.753846153846151</v>
      </c>
      <c r="AT690" s="1">
        <f>Table1[[#This Row],[รวมต้นทุนค่าเดินทาง]]+Table1[[#This Row],[รวมต้นทุนค่าซ่อม]]+Table1[[#This Row],[รวมค่าเสื่อม]]</f>
        <v>13909.320775287704</v>
      </c>
      <c r="AU690" s="1">
        <f t="shared" si="31"/>
        <v>13953.293816562818</v>
      </c>
      <c r="AV690" s="1" t="str" cm="1">
        <f t="array" ref="AV690">IF(AC690&lt;4, "เก็บ", IF(OR(AT690 &lt; PERCENTILE(IF($AC$2:$AC$5092=AC690, $AT$2:$AT$5092), 0.25) - 1.5 * (PERCENTILE(IF($AC$2:$AC$5092=AC690, $AT$2:$AT$5092), 0.75) - PERCENTILE(IF($AC$2:$AC$5092=AC690, $AT$2:$AT$5092), 0.25)), AT690 &gt; PERCENTILE(IF($AC$2:$AC$5092=AC690, $AT$2:$AT$5092), 0.75) + 1.5 * (PERCENTILE(IF($AC$2:$AC$5092=AC690, $AT$2:$AT$5092), 0.75) - PERCENTILE(IF($AC$2:$AC$5092=AC690, $AT$2:$AT$5092), 0.25))), "ตัด", "เก็บ"))</f>
        <v>เก็บ</v>
      </c>
      <c r="AW690" s="1">
        <f t="shared" si="32"/>
        <v>13953.293816562818</v>
      </c>
      <c r="AX690" s="1">
        <v>14426.372718098486</v>
      </c>
      <c r="AY690" s="1">
        <v>2214.5669291338581</v>
      </c>
    </row>
    <row r="691" spans="1:51" x14ac:dyDescent="0.2">
      <c r="A691" s="3">
        <v>45452</v>
      </c>
      <c r="B691">
        <v>45452</v>
      </c>
      <c r="C691" t="s">
        <v>2394</v>
      </c>
      <c r="D691" t="s">
        <v>51</v>
      </c>
      <c r="E691" t="s">
        <v>61</v>
      </c>
      <c r="F691" t="s">
        <v>367</v>
      </c>
      <c r="G691" s="1">
        <v>2700</v>
      </c>
      <c r="H691" s="1">
        <v>4575</v>
      </c>
      <c r="I691" s="1">
        <v>1900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4600</v>
      </c>
      <c r="P691" t="s">
        <v>2395</v>
      </c>
      <c r="Q691" s="2">
        <v>45452</v>
      </c>
      <c r="R691" t="s">
        <v>55</v>
      </c>
      <c r="S691">
        <v>0</v>
      </c>
      <c r="T691" t="s">
        <v>56</v>
      </c>
      <c r="U691" t="s">
        <v>57</v>
      </c>
      <c r="V691" s="1">
        <v>2500</v>
      </c>
      <c r="W691" s="1">
        <v>0</v>
      </c>
      <c r="X691" s="1">
        <v>0</v>
      </c>
      <c r="AA691" t="s">
        <v>58</v>
      </c>
      <c r="AB691" s="1">
        <v>0</v>
      </c>
      <c r="AC691" s="4">
        <f>IF(ISNUMBER(MATCH(AD691, $AD$2:AD690, 0)), INDEX($AC$2:AC690, MATCH(AD691, $AD$2:AD690, 0)), MAX($AC$2:AC690)+1)</f>
        <v>1</v>
      </c>
      <c r="AD691" t="str">
        <f t="shared" si="33"/>
        <v>ท่าลี่-กองลอย</v>
      </c>
      <c r="AE691" t="s">
        <v>55</v>
      </c>
      <c r="AF691" s="1">
        <v>0</v>
      </c>
      <c r="AG691" s="1">
        <v>0</v>
      </c>
      <c r="AH691" s="1">
        <v>0</v>
      </c>
      <c r="AI691" t="s">
        <v>2396</v>
      </c>
      <c r="AJ691" s="1">
        <v>1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11675</v>
      </c>
      <c r="AS691" s="1">
        <v>14.266666666666669</v>
      </c>
      <c r="AT691" s="1">
        <f>Table1[[#This Row],[รวมต้นทุนค่าเดินทาง]]+Table1[[#This Row],[รวมต้นทุนค่าซ่อม]]+Table1[[#This Row],[รวมค่าเสื่อม]]</f>
        <v>13201.363440860216</v>
      </c>
      <c r="AU691" s="1">
        <f t="shared" si="31"/>
        <v>13953.293816562818</v>
      </c>
      <c r="AV691" s="1" t="str" cm="1">
        <f t="array" ref="AV691">IF(AC691&lt;4, "เก็บ", IF(OR(AT691 &lt; PERCENTILE(IF($AC$2:$AC$5092=AC691, $AT$2:$AT$5092), 0.25) - 1.5 * (PERCENTILE(IF($AC$2:$AC$5092=AC691, $AT$2:$AT$5092), 0.75) - PERCENTILE(IF($AC$2:$AC$5092=AC691, $AT$2:$AT$5092), 0.25)), AT691 &gt; PERCENTILE(IF($AC$2:$AC$5092=AC691, $AT$2:$AT$5092), 0.75) + 1.5 * (PERCENTILE(IF($AC$2:$AC$5092=AC691, $AT$2:$AT$5092), 0.75) - PERCENTILE(IF($AC$2:$AC$5092=AC691, $AT$2:$AT$5092), 0.25))), "ตัด", "เก็บ"))</f>
        <v>เก็บ</v>
      </c>
      <c r="AW691" s="1">
        <f t="shared" si="32"/>
        <v>13953.293816562818</v>
      </c>
      <c r="AX691" s="1">
        <v>14426.372718098486</v>
      </c>
      <c r="AY691" s="1">
        <v>1512.0967741935483</v>
      </c>
    </row>
    <row r="692" spans="1:51" x14ac:dyDescent="0.2">
      <c r="A692" s="3">
        <v>45453</v>
      </c>
      <c r="B692">
        <v>45453</v>
      </c>
      <c r="C692" t="s">
        <v>2397</v>
      </c>
      <c r="D692" t="s">
        <v>66</v>
      </c>
      <c r="E692" t="s">
        <v>67</v>
      </c>
      <c r="F692" t="s">
        <v>1988</v>
      </c>
      <c r="G692" s="1">
        <v>937</v>
      </c>
      <c r="H692" s="1">
        <v>0</v>
      </c>
      <c r="I692" s="1">
        <v>400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1337</v>
      </c>
      <c r="P692" t="s">
        <v>2398</v>
      </c>
      <c r="Q692" s="2">
        <v>45453</v>
      </c>
      <c r="R692" t="s">
        <v>70</v>
      </c>
      <c r="S692">
        <v>0</v>
      </c>
      <c r="T692" t="s">
        <v>254</v>
      </c>
      <c r="U692" t="s">
        <v>161</v>
      </c>
      <c r="V692" s="1">
        <v>0</v>
      </c>
      <c r="W692" s="1">
        <v>0</v>
      </c>
      <c r="X692" s="1">
        <v>0</v>
      </c>
      <c r="AA692" t="s">
        <v>58</v>
      </c>
      <c r="AB692" s="1">
        <v>0</v>
      </c>
      <c r="AC692" s="4">
        <f>IF(ISNUMBER(MATCH(AD692, $AD$2:AD691, 0)), INDEX($AC$2:AC691, MATCH(AD692, $AD$2:AD691, 0)), MAX($AC$2:AC691)+1)</f>
        <v>11</v>
      </c>
      <c r="AD692" t="str">
        <f t="shared" si="33"/>
        <v>ลำปาง-พุทธมณฑลสาย 2</v>
      </c>
      <c r="AE692" t="s">
        <v>73</v>
      </c>
      <c r="AF692" s="1">
        <v>0</v>
      </c>
      <c r="AG692" s="1">
        <v>0</v>
      </c>
      <c r="AH692" s="1">
        <v>0</v>
      </c>
      <c r="AI692" t="s">
        <v>2399</v>
      </c>
      <c r="AJ692" s="1">
        <v>1</v>
      </c>
      <c r="AK692" s="1">
        <v>720</v>
      </c>
      <c r="AL692" s="1">
        <v>720</v>
      </c>
      <c r="AM692" s="1">
        <v>1</v>
      </c>
      <c r="AN692" s="1">
        <v>0</v>
      </c>
      <c r="AO692" s="1">
        <v>0</v>
      </c>
      <c r="AP692" s="1">
        <v>0</v>
      </c>
      <c r="AQ692" s="1">
        <v>0</v>
      </c>
      <c r="AR692" s="1">
        <v>1337</v>
      </c>
      <c r="AS692" s="1">
        <v>215.16986111111109</v>
      </c>
      <c r="AT692" s="1">
        <f>Table1[[#This Row],[รวมต้นทุนค่าเดินทาง]]+Table1[[#This Row],[รวมต้นทุนค่าซ่อม]]+Table1[[#This Row],[รวมค่าเสื่อม]]</f>
        <v>3747.8151249381931</v>
      </c>
      <c r="AU692" s="1">
        <f t="shared" si="31"/>
        <v>4930.4097489270907</v>
      </c>
      <c r="AV692" s="1" t="str" cm="1">
        <f t="array" ref="AV692">IF(AC692&lt;4, "เก็บ", IF(OR(AT692 &lt; PERCENTILE(IF($AC$2:$AC$5092=AC692, $AT$2:$AT$5092), 0.25) - 1.5 * (PERCENTILE(IF($AC$2:$AC$5092=AC692, $AT$2:$AT$5092), 0.75) - PERCENTILE(IF($AC$2:$AC$5092=AC692, $AT$2:$AT$5092), 0.25)), AT692 &gt; PERCENTILE(IF($AC$2:$AC$5092=AC692, $AT$2:$AT$5092), 0.75) + 1.5 * (PERCENTILE(IF($AC$2:$AC$5092=AC692, $AT$2:$AT$5092), 0.75) - PERCENTILE(IF($AC$2:$AC$5092=AC692, $AT$2:$AT$5092), 0.25))), "ตัด", "เก็บ"))</f>
        <v>เก็บ</v>
      </c>
      <c r="AW692" s="1">
        <f t="shared" si="32"/>
        <v>4496.4734610911819</v>
      </c>
      <c r="AX692" s="1">
        <v>2927.9145864762854</v>
      </c>
      <c r="AY692" s="1">
        <v>2195.6452638270821</v>
      </c>
    </row>
    <row r="693" spans="1:51" x14ac:dyDescent="0.2">
      <c r="A693" s="3">
        <v>45453</v>
      </c>
      <c r="B693">
        <v>45453</v>
      </c>
      <c r="C693" t="s">
        <v>2400</v>
      </c>
      <c r="D693" t="s">
        <v>66</v>
      </c>
      <c r="E693" t="s">
        <v>129</v>
      </c>
      <c r="F693" t="s">
        <v>180</v>
      </c>
      <c r="G693" s="1">
        <v>937</v>
      </c>
      <c r="H693" s="1">
        <v>0</v>
      </c>
      <c r="I693" s="1">
        <v>400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1337</v>
      </c>
      <c r="P693" t="s">
        <v>2401</v>
      </c>
      <c r="Q693" s="2">
        <v>45453</v>
      </c>
      <c r="R693" t="s">
        <v>70</v>
      </c>
      <c r="S693">
        <v>0</v>
      </c>
      <c r="T693" t="s">
        <v>254</v>
      </c>
      <c r="U693" t="s">
        <v>161</v>
      </c>
      <c r="V693" s="1">
        <v>0</v>
      </c>
      <c r="W693" s="1">
        <v>0</v>
      </c>
      <c r="X693" s="1">
        <v>0</v>
      </c>
      <c r="AA693" t="s">
        <v>58</v>
      </c>
      <c r="AB693" s="1">
        <v>0</v>
      </c>
      <c r="AC693" s="4">
        <f>IF(ISNUMBER(MATCH(AD693, $AD$2:AD692, 0)), INDEX($AC$2:AC692, MATCH(AD693, $AD$2:AD692, 0)), MAX($AC$2:AC692)+1)</f>
        <v>11</v>
      </c>
      <c r="AD693" t="str">
        <f t="shared" si="33"/>
        <v>ลำปาง-พุทธมณฑลสาย 2</v>
      </c>
      <c r="AE693" t="s">
        <v>73</v>
      </c>
      <c r="AF693" s="1">
        <v>0</v>
      </c>
      <c r="AG693" s="1">
        <v>0</v>
      </c>
      <c r="AH693" s="1">
        <v>0</v>
      </c>
      <c r="AI693" t="s">
        <v>2402</v>
      </c>
      <c r="AJ693" s="1">
        <v>1</v>
      </c>
      <c r="AK693" s="1">
        <v>720</v>
      </c>
      <c r="AL693" s="1">
        <v>720</v>
      </c>
      <c r="AM693" s="1">
        <v>1</v>
      </c>
      <c r="AN693" s="1">
        <v>0</v>
      </c>
      <c r="AO693" s="1">
        <v>0</v>
      </c>
      <c r="AP693" s="1">
        <v>0</v>
      </c>
      <c r="AQ693" s="1">
        <v>0</v>
      </c>
      <c r="AR693" s="1">
        <v>1337</v>
      </c>
      <c r="AS693" s="1">
        <v>467.27555555555563</v>
      </c>
      <c r="AT693" s="1">
        <f>Table1[[#This Row],[รวมต้นทุนค่าเดินทาง]]+Table1[[#This Row],[รวมต้นทุนค่าซ่อม]]+Table1[[#This Row],[รวมค่าเสื่อม]]</f>
        <v>3778.5024758584768</v>
      </c>
      <c r="AU693" s="1">
        <f t="shared" si="31"/>
        <v>4930.4097489270907</v>
      </c>
      <c r="AV693" s="1" t="str" cm="1">
        <f t="array" ref="AV693">IF(AC693&lt;4, "เก็บ", IF(OR(AT693 &lt; PERCENTILE(IF($AC$2:$AC$5092=AC693, $AT$2:$AT$5092), 0.25) - 1.5 * (PERCENTILE(IF($AC$2:$AC$5092=AC693, $AT$2:$AT$5092), 0.75) - PERCENTILE(IF($AC$2:$AC$5092=AC693, $AT$2:$AT$5092), 0.25)), AT693 &gt; PERCENTILE(IF($AC$2:$AC$5092=AC693, $AT$2:$AT$5092), 0.75) + 1.5 * (PERCENTILE(IF($AC$2:$AC$5092=AC693, $AT$2:$AT$5092), 0.75) - PERCENTILE(IF($AC$2:$AC$5092=AC693, $AT$2:$AT$5092), 0.25))), "ตัด", "เก็บ"))</f>
        <v>เก็บ</v>
      </c>
      <c r="AW693" s="1">
        <f t="shared" si="32"/>
        <v>4496.4734610911819</v>
      </c>
      <c r="AX693" s="1">
        <v>2927.9145864762854</v>
      </c>
      <c r="AY693" s="1">
        <v>1974.2269203029211</v>
      </c>
    </row>
    <row r="694" spans="1:51" x14ac:dyDescent="0.2">
      <c r="A694" s="3">
        <v>45453</v>
      </c>
      <c r="B694">
        <v>45453</v>
      </c>
      <c r="C694" t="s">
        <v>2403</v>
      </c>
      <c r="D694" t="s">
        <v>66</v>
      </c>
      <c r="E694" t="s">
        <v>124</v>
      </c>
      <c r="F694" t="s">
        <v>313</v>
      </c>
      <c r="G694" s="1">
        <v>0</v>
      </c>
      <c r="H694" s="1">
        <v>803</v>
      </c>
      <c r="I694" s="1">
        <v>500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868</v>
      </c>
      <c r="P694" t="s">
        <v>2404</v>
      </c>
      <c r="Q694" s="2">
        <v>45453</v>
      </c>
      <c r="R694" t="s">
        <v>70</v>
      </c>
      <c r="S694">
        <v>0</v>
      </c>
      <c r="T694" t="s">
        <v>88</v>
      </c>
      <c r="U694" t="s">
        <v>93</v>
      </c>
      <c r="V694" s="1">
        <v>0</v>
      </c>
      <c r="W694" s="1">
        <v>0</v>
      </c>
      <c r="X694" s="1">
        <v>368</v>
      </c>
      <c r="Y694" t="s">
        <v>372</v>
      </c>
      <c r="Z694" t="s">
        <v>88</v>
      </c>
      <c r="AA694" t="s">
        <v>2405</v>
      </c>
      <c r="AB694" s="1">
        <v>0</v>
      </c>
      <c r="AC694" s="4">
        <f>IF(ISNUMBER(MATCH(AD694, $AD$2:AD693, 0)), INDEX($AC$2:AC693, MATCH(AD694, $AD$2:AD693, 0)), MAX($AC$2:AC693)+1)</f>
        <v>51</v>
      </c>
      <c r="AD694" t="str">
        <f t="shared" si="33"/>
        <v>แพร่-ตลาดไท</v>
      </c>
      <c r="AE694" t="s">
        <v>73</v>
      </c>
      <c r="AF694" s="1">
        <v>0</v>
      </c>
      <c r="AG694" s="1">
        <v>0</v>
      </c>
      <c r="AH694" s="1">
        <v>0</v>
      </c>
      <c r="AI694" t="s">
        <v>2406</v>
      </c>
      <c r="AJ694" s="1">
        <v>1</v>
      </c>
      <c r="AK694" s="1">
        <v>572</v>
      </c>
      <c r="AL694" s="1">
        <v>572</v>
      </c>
      <c r="AM694" s="1">
        <v>1</v>
      </c>
      <c r="AN694" s="1">
        <v>0</v>
      </c>
      <c r="AO694" s="1">
        <v>0</v>
      </c>
      <c r="AP694" s="1">
        <v>0</v>
      </c>
      <c r="AQ694" s="1">
        <v>0</v>
      </c>
      <c r="AR694" s="1">
        <v>1671</v>
      </c>
      <c r="AS694" s="1">
        <v>38.520000000000003</v>
      </c>
      <c r="AT694" s="1">
        <f>Table1[[#This Row],[รวมต้นทุนค่าเดินทาง]]+Table1[[#This Row],[รวมต้นทุนค่าซ่อม]]+Table1[[#This Row],[รวมค่าเสื่อม]]</f>
        <v>4499.6985714285711</v>
      </c>
      <c r="AU694" s="1">
        <f t="shared" si="31"/>
        <v>4737.6107634746759</v>
      </c>
      <c r="AV694" s="1" t="str" cm="1">
        <f t="array" ref="AV694">IF(AC694&lt;4, "เก็บ", IF(OR(AT694 &lt; PERCENTILE(IF($AC$2:$AC$5092=AC694, $AT$2:$AT$5092), 0.25) - 1.5 * (PERCENTILE(IF($AC$2:$AC$5092=AC694, $AT$2:$AT$5092), 0.75) - PERCENTILE(IF($AC$2:$AC$5092=AC694, $AT$2:$AT$5092), 0.25)), AT694 &gt; PERCENTILE(IF($AC$2:$AC$5092=AC694, $AT$2:$AT$5092), 0.75) + 1.5 * (PERCENTILE(IF($AC$2:$AC$5092=AC694, $AT$2:$AT$5092), 0.75) - PERCENTILE(IF($AC$2:$AC$5092=AC694, $AT$2:$AT$5092), 0.25))), "ตัด", "เก็บ"))</f>
        <v>เก็บ</v>
      </c>
      <c r="AW694" s="1">
        <f t="shared" si="32"/>
        <v>4487.1668970521196</v>
      </c>
      <c r="AX694" s="1">
        <v>3014.4338711558335</v>
      </c>
      <c r="AY694" s="1">
        <v>2790.1785714285716</v>
      </c>
    </row>
    <row r="695" spans="1:51" x14ac:dyDescent="0.2">
      <c r="A695" s="3">
        <v>45453</v>
      </c>
      <c r="B695">
        <v>45453</v>
      </c>
      <c r="C695" t="s">
        <v>2407</v>
      </c>
      <c r="D695" t="s">
        <v>66</v>
      </c>
      <c r="E695" t="s">
        <v>124</v>
      </c>
      <c r="F695" t="s">
        <v>164</v>
      </c>
      <c r="G695" s="1">
        <v>0</v>
      </c>
      <c r="H695" s="1">
        <v>803</v>
      </c>
      <c r="I695" s="1">
        <v>400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400</v>
      </c>
      <c r="P695" t="s">
        <v>2408</v>
      </c>
      <c r="Q695" s="2">
        <v>45453</v>
      </c>
      <c r="R695" t="s">
        <v>70</v>
      </c>
      <c r="S695">
        <v>0</v>
      </c>
      <c r="T695" t="s">
        <v>88</v>
      </c>
      <c r="U695" t="s">
        <v>93</v>
      </c>
      <c r="V695" s="1">
        <v>0</v>
      </c>
      <c r="W695" s="1">
        <v>0</v>
      </c>
      <c r="X695" s="1">
        <v>0</v>
      </c>
      <c r="AA695" t="s">
        <v>58</v>
      </c>
      <c r="AB695" s="1">
        <v>0</v>
      </c>
      <c r="AC695" s="4">
        <f>IF(ISNUMBER(MATCH(AD695, $AD$2:AD694, 0)), INDEX($AC$2:AC694, MATCH(AD695, $AD$2:AD694, 0)), MAX($AC$2:AC694)+1)</f>
        <v>51</v>
      </c>
      <c r="AD695" t="str">
        <f t="shared" si="33"/>
        <v>แพร่-ตลาดไท</v>
      </c>
      <c r="AE695" t="s">
        <v>73</v>
      </c>
      <c r="AF695" s="1">
        <v>0</v>
      </c>
      <c r="AG695" s="1">
        <v>0</v>
      </c>
      <c r="AH695" s="1">
        <v>0</v>
      </c>
      <c r="AI695" t="s">
        <v>2409</v>
      </c>
      <c r="AJ695" s="1">
        <v>1</v>
      </c>
      <c r="AK695" s="1">
        <v>572</v>
      </c>
      <c r="AL695" s="1">
        <v>572</v>
      </c>
      <c r="AM695" s="1">
        <v>1</v>
      </c>
      <c r="AN695" s="1">
        <v>0</v>
      </c>
      <c r="AO695" s="1">
        <v>0</v>
      </c>
      <c r="AP695" s="1">
        <v>0</v>
      </c>
      <c r="AQ695" s="1">
        <v>0</v>
      </c>
      <c r="AR695" s="1">
        <v>1203</v>
      </c>
      <c r="AS695" s="1">
        <v>612.36041666666665</v>
      </c>
      <c r="AT695" s="1">
        <f>Table1[[#This Row],[รวมต้นทุนค่าเดินทาง]]+Table1[[#This Row],[รวมต้นทุนค่าซ่อม]]+Table1[[#This Row],[รวมค่าเสื่อม]]</f>
        <v>3667.3071379781422</v>
      </c>
      <c r="AU695" s="1">
        <f t="shared" si="31"/>
        <v>4737.6107634746759</v>
      </c>
      <c r="AV695" s="1" t="str" cm="1">
        <f t="array" ref="AV695">IF(AC695&lt;4, "เก็บ", IF(OR(AT695 &lt; PERCENTILE(IF($AC$2:$AC$5092=AC695, $AT$2:$AT$5092), 0.25) - 1.5 * (PERCENTILE(IF($AC$2:$AC$5092=AC695, $AT$2:$AT$5092), 0.75) - PERCENTILE(IF($AC$2:$AC$5092=AC695, $AT$2:$AT$5092), 0.25)), AT695 &gt; PERCENTILE(IF($AC$2:$AC$5092=AC695, $AT$2:$AT$5092), 0.75) + 1.5 * (PERCENTILE(IF($AC$2:$AC$5092=AC695, $AT$2:$AT$5092), 0.75) - PERCENTILE(IF($AC$2:$AC$5092=AC695, $AT$2:$AT$5092), 0.25))), "ตัด", "เก็บ"))</f>
        <v>เก็บ</v>
      </c>
      <c r="AW695" s="1">
        <f t="shared" si="32"/>
        <v>4487.1668970521196</v>
      </c>
      <c r="AX695" s="1">
        <v>3014.4338711558335</v>
      </c>
      <c r="AY695" s="1">
        <v>1851.9467213114754</v>
      </c>
    </row>
    <row r="696" spans="1:51" x14ac:dyDescent="0.2">
      <c r="A696" s="3">
        <v>45453</v>
      </c>
      <c r="B696">
        <v>45453</v>
      </c>
      <c r="C696" t="s">
        <v>2410</v>
      </c>
      <c r="D696" t="s">
        <v>51</v>
      </c>
      <c r="E696" t="s">
        <v>52</v>
      </c>
      <c r="F696" t="s">
        <v>2411</v>
      </c>
      <c r="G696" s="1">
        <v>1828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1828</v>
      </c>
      <c r="P696" t="s">
        <v>2412</v>
      </c>
      <c r="Q696" s="2">
        <v>45453</v>
      </c>
      <c r="R696" t="s">
        <v>55</v>
      </c>
      <c r="S696">
        <v>0</v>
      </c>
      <c r="T696" t="s">
        <v>87</v>
      </c>
      <c r="U696" t="s">
        <v>310</v>
      </c>
      <c r="V696" s="1">
        <v>0</v>
      </c>
      <c r="W696" s="1">
        <v>0</v>
      </c>
      <c r="X696" s="1">
        <v>0</v>
      </c>
      <c r="AA696" t="s">
        <v>58</v>
      </c>
      <c r="AB696" s="1">
        <v>0</v>
      </c>
      <c r="AC696" s="4">
        <f>IF(ISNUMBER(MATCH(AD696, $AD$2:AD695, 0)), INDEX($AC$2:AC695, MATCH(AD696, $AD$2:AD695, 0)), MAX($AC$2:AC695)+1)</f>
        <v>46</v>
      </c>
      <c r="AD696" t="str">
        <f t="shared" si="33"/>
        <v>เชียงราย-ฝาง</v>
      </c>
      <c r="AE696" t="s">
        <v>55</v>
      </c>
      <c r="AF696" s="1">
        <v>0</v>
      </c>
      <c r="AG696" s="1">
        <v>0</v>
      </c>
      <c r="AH696" s="1">
        <v>0</v>
      </c>
      <c r="AI696" t="s">
        <v>2413</v>
      </c>
      <c r="AJ696" s="1">
        <v>1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1828</v>
      </c>
      <c r="AS696" s="1">
        <v>24.457142857142859</v>
      </c>
      <c r="AT696" s="1">
        <f>Table1[[#This Row],[รวมต้นทุนค่าเดินทาง]]+Table1[[#This Row],[รวมต้นทุนค่าซ่อม]]+Table1[[#This Row],[รวมค่าเสื่อม]]</f>
        <v>4787.2397515527946</v>
      </c>
      <c r="AU696" s="1">
        <f t="shared" si="31"/>
        <v>15694.248593490142</v>
      </c>
      <c r="AV696" s="1" t="str" cm="1">
        <f t="array" ref="AV696">IF(AC696&lt;4, "เก็บ", IF(OR(AT696 &lt; PERCENTILE(IF($AC$2:$AC$5092=AC696, $AT$2:$AT$5092), 0.25) - 1.5 * (PERCENTILE(IF($AC$2:$AC$5092=AC696, $AT$2:$AT$5092), 0.75) - PERCENTILE(IF($AC$2:$AC$5092=AC696, $AT$2:$AT$5092), 0.25)), AT696 &gt; PERCENTILE(IF($AC$2:$AC$5092=AC696, $AT$2:$AT$5092), 0.75) + 1.5 * (PERCENTILE(IF($AC$2:$AC$5092=AC696, $AT$2:$AT$5092), 0.75) - PERCENTILE(IF($AC$2:$AC$5092=AC696, $AT$2:$AT$5092), 0.25))), "ตัด", "เก็บ"))</f>
        <v>ตัด</v>
      </c>
      <c r="AW696" s="1">
        <f t="shared" si="32"/>
        <v>17688.194167766444</v>
      </c>
      <c r="AX696" s="1">
        <v>19348.408930748934</v>
      </c>
      <c r="AY696" s="1">
        <v>2934.782608695652</v>
      </c>
    </row>
    <row r="697" spans="1:51" x14ac:dyDescent="0.2">
      <c r="A697" s="3">
        <v>45454</v>
      </c>
      <c r="B697">
        <v>45454</v>
      </c>
      <c r="C697" t="s">
        <v>2414</v>
      </c>
      <c r="D697" t="s">
        <v>66</v>
      </c>
      <c r="E697" t="s">
        <v>67</v>
      </c>
      <c r="F697" t="s">
        <v>273</v>
      </c>
      <c r="G697" s="1">
        <v>0</v>
      </c>
      <c r="H697" s="1">
        <v>2209</v>
      </c>
      <c r="I697" s="1">
        <v>500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500</v>
      </c>
      <c r="P697" t="s">
        <v>2415</v>
      </c>
      <c r="Q697" s="2">
        <v>45454</v>
      </c>
      <c r="R697" t="s">
        <v>70</v>
      </c>
      <c r="S697">
        <v>0</v>
      </c>
      <c r="T697" t="s">
        <v>71</v>
      </c>
      <c r="U697" t="s">
        <v>72</v>
      </c>
      <c r="V697" s="1">
        <v>0</v>
      </c>
      <c r="W697" s="1">
        <v>0</v>
      </c>
      <c r="X697" s="1">
        <v>0</v>
      </c>
      <c r="AA697" t="s">
        <v>58</v>
      </c>
      <c r="AB697" s="1">
        <v>0</v>
      </c>
      <c r="AC697" s="4">
        <f>IF(ISNUMBER(MATCH(AD697, $AD$2:AD696, 0)), INDEX($AC$2:AC696, MATCH(AD697, $AD$2:AD696, 0)), MAX($AC$2:AC696)+1)</f>
        <v>2</v>
      </c>
      <c r="AD697" t="str">
        <f t="shared" si="33"/>
        <v>เชียงใหม่-พุทธมณฑลสาย 5</v>
      </c>
      <c r="AE697" t="s">
        <v>73</v>
      </c>
      <c r="AF697" s="1">
        <v>0</v>
      </c>
      <c r="AG697" s="1">
        <v>0</v>
      </c>
      <c r="AH697" s="1">
        <v>0</v>
      </c>
      <c r="AI697" t="s">
        <v>2416</v>
      </c>
      <c r="AJ697" s="1">
        <v>1</v>
      </c>
      <c r="AK697" s="1">
        <v>720</v>
      </c>
      <c r="AL697" s="1">
        <v>720</v>
      </c>
      <c r="AM697" s="1">
        <v>1</v>
      </c>
      <c r="AN697" s="1">
        <v>0</v>
      </c>
      <c r="AO697" s="1">
        <v>0</v>
      </c>
      <c r="AP697" s="1">
        <v>0</v>
      </c>
      <c r="AQ697" s="1">
        <v>0</v>
      </c>
      <c r="AR697" s="1">
        <v>2709</v>
      </c>
      <c r="AS697" s="1">
        <v>1637.409090909091</v>
      </c>
      <c r="AT697" s="1">
        <f>Table1[[#This Row],[รวมต้นทุนค่าเดินทาง]]+Table1[[#This Row],[รวมต้นทุนค่าซ่อม]]+Table1[[#This Row],[รวมค่าเสื่อม]]</f>
        <v>6224.4005037944553</v>
      </c>
      <c r="AU697" s="1">
        <f t="shared" si="31"/>
        <v>5026.5629662053279</v>
      </c>
      <c r="AV697" s="1" t="str" cm="1">
        <f t="array" ref="AV697">IF(AC697&lt;4, "เก็บ", IF(OR(AT697 &lt; PERCENTILE(IF($AC$2:$AC$5092=AC697, $AT$2:$AT$5092), 0.25) - 1.5 * (PERCENTILE(IF($AC$2:$AC$5092=AC697, $AT$2:$AT$5092), 0.75) - PERCENTILE(IF($AC$2:$AC$5092=AC697, $AT$2:$AT$5092), 0.25)), AT697 &gt; PERCENTILE(IF($AC$2:$AC$5092=AC697, $AT$2:$AT$5092), 0.75) + 1.5 * (PERCENTILE(IF($AC$2:$AC$5092=AC697, $AT$2:$AT$5092), 0.75) - PERCENTILE(IF($AC$2:$AC$5092=AC697, $AT$2:$AT$5092), 0.25))), "ตัด", "เก็บ"))</f>
        <v>เก็บ</v>
      </c>
      <c r="AW697" s="1">
        <f t="shared" si="32"/>
        <v>5026.5629662053279</v>
      </c>
      <c r="AX697" s="1">
        <v>4064.5059139663294</v>
      </c>
      <c r="AY697" s="1">
        <v>1877.9914128853643</v>
      </c>
    </row>
    <row r="698" spans="1:51" x14ac:dyDescent="0.2">
      <c r="A698" s="3">
        <v>45454</v>
      </c>
      <c r="B698">
        <v>45454</v>
      </c>
      <c r="C698" t="s">
        <v>2417</v>
      </c>
      <c r="D698" t="s">
        <v>66</v>
      </c>
      <c r="E698" t="s">
        <v>67</v>
      </c>
      <c r="F698" t="s">
        <v>435</v>
      </c>
      <c r="G698" s="1">
        <v>0</v>
      </c>
      <c r="H698" s="1">
        <v>1071</v>
      </c>
      <c r="I698" s="1">
        <v>500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500</v>
      </c>
      <c r="P698" t="s">
        <v>2418</v>
      </c>
      <c r="Q698" s="2">
        <v>45454</v>
      </c>
      <c r="R698" t="s">
        <v>70</v>
      </c>
      <c r="S698">
        <v>0</v>
      </c>
      <c r="T698" t="s">
        <v>71</v>
      </c>
      <c r="U698" t="s">
        <v>161</v>
      </c>
      <c r="V698" s="1">
        <v>0</v>
      </c>
      <c r="W698" s="1">
        <v>0</v>
      </c>
      <c r="X698" s="1">
        <v>0</v>
      </c>
      <c r="AA698" t="s">
        <v>58</v>
      </c>
      <c r="AB698" s="1">
        <v>0</v>
      </c>
      <c r="AC698" s="4">
        <f>IF(ISNUMBER(MATCH(AD698, $AD$2:AD697, 0)), INDEX($AC$2:AC697, MATCH(AD698, $AD$2:AD697, 0)), MAX($AC$2:AC697)+1)</f>
        <v>9</v>
      </c>
      <c r="AD698" t="str">
        <f t="shared" si="33"/>
        <v>เชียงใหม่-พุทธมณฑลสาย 2</v>
      </c>
      <c r="AE698" t="s">
        <v>73</v>
      </c>
      <c r="AF698" s="1">
        <v>0</v>
      </c>
      <c r="AG698" s="1">
        <v>0</v>
      </c>
      <c r="AH698" s="1">
        <v>0</v>
      </c>
      <c r="AI698" t="s">
        <v>2419</v>
      </c>
      <c r="AJ698" s="1">
        <v>1</v>
      </c>
      <c r="AK698" s="1">
        <v>720</v>
      </c>
      <c r="AL698" s="1">
        <v>720</v>
      </c>
      <c r="AM698" s="1">
        <v>1</v>
      </c>
      <c r="AN698" s="1">
        <v>0</v>
      </c>
      <c r="AO698" s="1">
        <v>0</v>
      </c>
      <c r="AP698" s="1">
        <v>0</v>
      </c>
      <c r="AQ698" s="1">
        <v>0</v>
      </c>
      <c r="AR698" s="1">
        <v>1571</v>
      </c>
      <c r="AS698" s="1">
        <v>170.65</v>
      </c>
      <c r="AT698" s="1">
        <f>Table1[[#This Row],[รวมต้นทุนค่าเดินทาง]]+Table1[[#This Row],[รวมต้นทุนค่าซ่อม]]+Table1[[#This Row],[รวมค่าเสื่อม]]</f>
        <v>3475.9258985200845</v>
      </c>
      <c r="AU698" s="1">
        <f t="shared" si="31"/>
        <v>4623.2312262414152</v>
      </c>
      <c r="AV698" s="1" t="str" cm="1">
        <f t="array" ref="AV698">IF(AC698&lt;4, "เก็บ", IF(OR(AT698 &lt; PERCENTILE(IF($AC$2:$AC$5092=AC698, $AT$2:$AT$5092), 0.25) - 1.5 * (PERCENTILE(IF($AC$2:$AC$5092=AC698, $AT$2:$AT$5092), 0.75) - PERCENTILE(IF($AC$2:$AC$5092=AC698, $AT$2:$AT$5092), 0.25)), AT698 &gt; PERCENTILE(IF($AC$2:$AC$5092=AC698, $AT$2:$AT$5092), 0.75) + 1.5 * (PERCENTILE(IF($AC$2:$AC$5092=AC698, $AT$2:$AT$5092), 0.75) - PERCENTILE(IF($AC$2:$AC$5092=AC698, $AT$2:$AT$5092), 0.25))), "ตัด", "เก็บ"))</f>
        <v>เก็บ</v>
      </c>
      <c r="AW698" s="1">
        <f t="shared" si="32"/>
        <v>4005.4952465164292</v>
      </c>
      <c r="AX698" s="1">
        <v>2577.9546108768855</v>
      </c>
      <c r="AY698" s="1">
        <v>1734.2758985200844</v>
      </c>
    </row>
    <row r="699" spans="1:51" x14ac:dyDescent="0.2">
      <c r="A699" s="3">
        <v>45454</v>
      </c>
      <c r="B699">
        <v>45454</v>
      </c>
      <c r="C699" t="s">
        <v>2420</v>
      </c>
      <c r="D699" t="s">
        <v>66</v>
      </c>
      <c r="E699" t="s">
        <v>67</v>
      </c>
      <c r="F699" t="s">
        <v>159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1272</v>
      </c>
      <c r="P699" t="s">
        <v>2421</v>
      </c>
      <c r="Q699" s="2">
        <v>45454</v>
      </c>
      <c r="R699" t="s">
        <v>55</v>
      </c>
      <c r="S699">
        <v>0</v>
      </c>
      <c r="T699" t="s">
        <v>71</v>
      </c>
      <c r="U699" t="s">
        <v>71</v>
      </c>
      <c r="V699" s="1">
        <v>0</v>
      </c>
      <c r="W699" s="1">
        <v>0</v>
      </c>
      <c r="X699" s="1">
        <v>1272</v>
      </c>
      <c r="Y699" t="s">
        <v>87</v>
      </c>
      <c r="Z699" t="s">
        <v>71</v>
      </c>
      <c r="AA699" t="s">
        <v>2422</v>
      </c>
      <c r="AB699" s="1">
        <v>0</v>
      </c>
      <c r="AC699" s="4">
        <f>IF(ISNUMBER(MATCH(AD699, $AD$2:AD698, 0)), INDEX($AC$2:AC698, MATCH(AD699, $AD$2:AD698, 0)), MAX($AC$2:AC698)+1)</f>
        <v>8</v>
      </c>
      <c r="AD699" t="str">
        <f t="shared" si="33"/>
        <v>เชียงใหม่-เชียงใหม่</v>
      </c>
      <c r="AE699" t="s">
        <v>55</v>
      </c>
      <c r="AF699" s="1">
        <v>0</v>
      </c>
      <c r="AG699" s="1">
        <v>0</v>
      </c>
      <c r="AH699" s="1">
        <v>0</v>
      </c>
      <c r="AI699" t="s">
        <v>2423</v>
      </c>
      <c r="AJ699" s="1">
        <v>2</v>
      </c>
      <c r="AK699" s="1">
        <v>0</v>
      </c>
      <c r="AL699" s="1">
        <v>720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1272</v>
      </c>
      <c r="AS699" s="1">
        <v>38.520000000000003</v>
      </c>
      <c r="AT699" s="1">
        <f>Table1[[#This Row],[รวมต้นทุนค่าเดินทาง]]+Table1[[#This Row],[รวมต้นทุนค่าซ่อม]]+Table1[[#This Row],[รวมค่าเสื่อม]]</f>
        <v>1655.6120245398772</v>
      </c>
      <c r="AU699" s="1">
        <f t="shared" si="31"/>
        <v>4522.7040635974936</v>
      </c>
      <c r="AV699" s="1" t="str" cm="1">
        <f t="array" ref="AV699">IF(AC699&lt;4, "เก็บ", IF(OR(AT699 &lt; PERCENTILE(IF($AC$2:$AC$5092=AC699, $AT$2:$AT$5092), 0.25) - 1.5 * (PERCENTILE(IF($AC$2:$AC$5092=AC699, $AT$2:$AT$5092), 0.75) - PERCENTILE(IF($AC$2:$AC$5092=AC699, $AT$2:$AT$5092), 0.25)), AT699 &gt; PERCENTILE(IF($AC$2:$AC$5092=AC699, $AT$2:$AT$5092), 0.75) + 1.5 * (PERCENTILE(IF($AC$2:$AC$5092=AC699, $AT$2:$AT$5092), 0.75) - PERCENTILE(IF($AC$2:$AC$5092=AC699, $AT$2:$AT$5092), 0.25))), "ตัด", "เก็บ"))</f>
        <v>เก็บ</v>
      </c>
      <c r="AW699" s="1">
        <f t="shared" si="32"/>
        <v>3452.8591376901491</v>
      </c>
      <c r="AX699" s="1">
        <v>2563.5734635866706</v>
      </c>
      <c r="AY699" s="1">
        <v>345.09202453987729</v>
      </c>
    </row>
    <row r="700" spans="1:51" x14ac:dyDescent="0.2">
      <c r="A700" s="3">
        <v>45454</v>
      </c>
      <c r="B700">
        <v>45454</v>
      </c>
      <c r="C700" t="s">
        <v>2424</v>
      </c>
      <c r="D700" t="s">
        <v>66</v>
      </c>
      <c r="E700" t="s">
        <v>67</v>
      </c>
      <c r="F700" t="s">
        <v>159</v>
      </c>
      <c r="G700" s="1">
        <v>0</v>
      </c>
      <c r="H700" s="1">
        <v>0</v>
      </c>
      <c r="I700" s="1">
        <v>400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400</v>
      </c>
      <c r="P700" t="s">
        <v>2425</v>
      </c>
      <c r="Q700" s="2">
        <v>45454</v>
      </c>
      <c r="R700" t="s">
        <v>70</v>
      </c>
      <c r="S700">
        <v>0</v>
      </c>
      <c r="T700" t="s">
        <v>71</v>
      </c>
      <c r="U700" t="s">
        <v>93</v>
      </c>
      <c r="V700" s="1">
        <v>0</v>
      </c>
      <c r="W700" s="1">
        <v>0</v>
      </c>
      <c r="X700" s="1">
        <v>0</v>
      </c>
      <c r="AA700" t="s">
        <v>58</v>
      </c>
      <c r="AB700" s="1">
        <v>0</v>
      </c>
      <c r="AC700" s="4">
        <f>IF(ISNUMBER(MATCH(AD700, $AD$2:AD699, 0)), INDEX($AC$2:AC699, MATCH(AD700, $AD$2:AD699, 0)), MAX($AC$2:AC699)+1)</f>
        <v>4</v>
      </c>
      <c r="AD700" t="str">
        <f t="shared" si="33"/>
        <v>เชียงใหม่-ตลาดไท</v>
      </c>
      <c r="AE700" t="s">
        <v>73</v>
      </c>
      <c r="AF700" s="1">
        <v>0</v>
      </c>
      <c r="AG700" s="1">
        <v>0</v>
      </c>
      <c r="AH700" s="1">
        <v>0</v>
      </c>
      <c r="AI700" t="s">
        <v>2423</v>
      </c>
      <c r="AJ700" s="1">
        <v>2</v>
      </c>
      <c r="AK700" s="1">
        <v>720</v>
      </c>
      <c r="AL700" s="1">
        <v>0</v>
      </c>
      <c r="AM700" s="1">
        <v>1</v>
      </c>
      <c r="AN700" s="1">
        <v>0</v>
      </c>
      <c r="AO700" s="1">
        <v>0</v>
      </c>
      <c r="AP700" s="1">
        <v>0</v>
      </c>
      <c r="AQ700" s="1">
        <v>0</v>
      </c>
      <c r="AR700" s="1">
        <v>400</v>
      </c>
      <c r="AS700" s="1">
        <v>4035.1</v>
      </c>
      <c r="AT700" s="1">
        <f>Table1[[#This Row],[รวมต้นทุนค่าเดินทาง]]+Table1[[#This Row],[รวมต้นทุนค่าซ่อม]]+Table1[[#This Row],[รวมค่าเสื่อม]]</f>
        <v>5519.4117370655449</v>
      </c>
      <c r="AU700" s="1">
        <f t="shared" si="31"/>
        <v>4256.109283997258</v>
      </c>
      <c r="AV700" s="1" t="str" cm="1">
        <f t="array" ref="AV700">IF(AC700&lt;4, "เก็บ", IF(OR(AT700 &lt; PERCENTILE(IF($AC$2:$AC$5092=AC700, $AT$2:$AT$5092), 0.25) - 1.5 * (PERCENTILE(IF($AC$2:$AC$5092=AC700, $AT$2:$AT$5092), 0.75) - PERCENTILE(IF($AC$2:$AC$5092=AC700, $AT$2:$AT$5092), 0.25)), AT700 &gt; PERCENTILE(IF($AC$2:$AC$5092=AC700, $AT$2:$AT$5092), 0.75) + 1.5 * (PERCENTILE(IF($AC$2:$AC$5092=AC700, $AT$2:$AT$5092), 0.75) - PERCENTILE(IF($AC$2:$AC$5092=AC700, $AT$2:$AT$5092), 0.25))), "ตัด", "เก็บ"))</f>
        <v>เก็บ</v>
      </c>
      <c r="AW700" s="1">
        <f t="shared" si="32"/>
        <v>3807.0727671795808</v>
      </c>
      <c r="AX700" s="1">
        <v>2335.0230876608157</v>
      </c>
      <c r="AY700" s="1">
        <v>1084.3117370655445</v>
      </c>
    </row>
    <row r="701" spans="1:51" x14ac:dyDescent="0.2">
      <c r="A701" s="3">
        <v>45454</v>
      </c>
      <c r="B701">
        <v>45454</v>
      </c>
      <c r="C701" t="s">
        <v>2426</v>
      </c>
      <c r="D701" t="s">
        <v>66</v>
      </c>
      <c r="E701" t="s">
        <v>67</v>
      </c>
      <c r="F701" t="s">
        <v>248</v>
      </c>
      <c r="G701" s="1">
        <v>0</v>
      </c>
      <c r="H701" s="1">
        <v>0</v>
      </c>
      <c r="I701" s="1">
        <v>500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500</v>
      </c>
      <c r="P701" t="s">
        <v>2427</v>
      </c>
      <c r="Q701" s="2">
        <v>45454</v>
      </c>
      <c r="R701" t="s">
        <v>70</v>
      </c>
      <c r="S701">
        <v>0</v>
      </c>
      <c r="T701" t="s">
        <v>71</v>
      </c>
      <c r="U701" t="s">
        <v>161</v>
      </c>
      <c r="V701" s="1">
        <v>0</v>
      </c>
      <c r="W701" s="1">
        <v>0</v>
      </c>
      <c r="X701" s="1">
        <v>0</v>
      </c>
      <c r="AA701" t="s">
        <v>58</v>
      </c>
      <c r="AB701" s="1">
        <v>0</v>
      </c>
      <c r="AC701" s="4">
        <f>IF(ISNUMBER(MATCH(AD701, $AD$2:AD700, 0)), INDEX($AC$2:AC700, MATCH(AD701, $AD$2:AD700, 0)), MAX($AC$2:AC700)+1)</f>
        <v>9</v>
      </c>
      <c r="AD701" t="str">
        <f t="shared" si="33"/>
        <v>เชียงใหม่-พุทธมณฑลสาย 2</v>
      </c>
      <c r="AE701" t="s">
        <v>73</v>
      </c>
      <c r="AF701" s="1">
        <v>0</v>
      </c>
      <c r="AG701" s="1">
        <v>0</v>
      </c>
      <c r="AH701" s="1">
        <v>0</v>
      </c>
      <c r="AI701" t="s">
        <v>2428</v>
      </c>
      <c r="AJ701" s="1">
        <v>1</v>
      </c>
      <c r="AK701" s="1">
        <v>720</v>
      </c>
      <c r="AL701" s="1">
        <v>720</v>
      </c>
      <c r="AM701" s="1">
        <v>1</v>
      </c>
      <c r="AN701" s="1">
        <v>0</v>
      </c>
      <c r="AO701" s="1">
        <v>0</v>
      </c>
      <c r="AP701" s="1">
        <v>0</v>
      </c>
      <c r="AQ701" s="1">
        <v>0</v>
      </c>
      <c r="AR701" s="1">
        <v>500</v>
      </c>
      <c r="AS701" s="1">
        <v>3538.2374999999997</v>
      </c>
      <c r="AT701" s="1">
        <f>Table1[[#This Row],[รวมต้นทุนค่าเดินทาง]]+Table1[[#This Row],[รวมต้นทุนค่าซ่อม]]+Table1[[#This Row],[รวมค่าเสื่อม]]</f>
        <v>5268.5782601572737</v>
      </c>
      <c r="AU701" s="1">
        <f t="shared" si="31"/>
        <v>4623.2312262414152</v>
      </c>
      <c r="AV701" s="1" t="str" cm="1">
        <f t="array" ref="AV701">IF(AC701&lt;4, "เก็บ", IF(OR(AT701 &lt; PERCENTILE(IF($AC$2:$AC$5092=AC701, $AT$2:$AT$5092), 0.25) - 1.5 * (PERCENTILE(IF($AC$2:$AC$5092=AC701, $AT$2:$AT$5092), 0.75) - PERCENTILE(IF($AC$2:$AC$5092=AC701, $AT$2:$AT$5092), 0.25)), AT701 &gt; PERCENTILE(IF($AC$2:$AC$5092=AC701, $AT$2:$AT$5092), 0.75) + 1.5 * (PERCENTILE(IF($AC$2:$AC$5092=AC701, $AT$2:$AT$5092), 0.75) - PERCENTILE(IF($AC$2:$AC$5092=AC701, $AT$2:$AT$5092), 0.25))), "ตัด", "เก็บ"))</f>
        <v>เก็บ</v>
      </c>
      <c r="AW701" s="1">
        <f t="shared" si="32"/>
        <v>4005.4952465164292</v>
      </c>
      <c r="AX701" s="1">
        <v>2577.9546108768855</v>
      </c>
      <c r="AY701" s="1">
        <v>1230.340760157274</v>
      </c>
    </row>
    <row r="702" spans="1:51" x14ac:dyDescent="0.2">
      <c r="A702" s="3">
        <v>45454</v>
      </c>
      <c r="B702">
        <v>45454</v>
      </c>
      <c r="C702" t="s">
        <v>2429</v>
      </c>
      <c r="D702" t="s">
        <v>66</v>
      </c>
      <c r="E702" t="s">
        <v>67</v>
      </c>
      <c r="F702" t="s">
        <v>277</v>
      </c>
      <c r="G702" s="1">
        <v>0</v>
      </c>
      <c r="H702" s="1">
        <v>1038</v>
      </c>
      <c r="I702" s="1">
        <v>400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400</v>
      </c>
      <c r="P702" t="s">
        <v>2430</v>
      </c>
      <c r="Q702" s="2">
        <v>45454</v>
      </c>
      <c r="R702" t="s">
        <v>70</v>
      </c>
      <c r="S702">
        <v>0</v>
      </c>
      <c r="T702" t="s">
        <v>71</v>
      </c>
      <c r="U702" t="s">
        <v>93</v>
      </c>
      <c r="V702" s="1">
        <v>0</v>
      </c>
      <c r="W702" s="1">
        <v>0</v>
      </c>
      <c r="X702" s="1">
        <v>0</v>
      </c>
      <c r="AA702" t="s">
        <v>58</v>
      </c>
      <c r="AB702" s="1">
        <v>0</v>
      </c>
      <c r="AC702" s="4">
        <f>IF(ISNUMBER(MATCH(AD702, $AD$2:AD701, 0)), INDEX($AC$2:AC701, MATCH(AD702, $AD$2:AD701, 0)), MAX($AC$2:AC701)+1)</f>
        <v>4</v>
      </c>
      <c r="AD702" t="str">
        <f t="shared" si="33"/>
        <v>เชียงใหม่-ตลาดไท</v>
      </c>
      <c r="AE702" t="s">
        <v>73</v>
      </c>
      <c r="AF702" s="1">
        <v>0</v>
      </c>
      <c r="AG702" s="1">
        <v>0</v>
      </c>
      <c r="AH702" s="1">
        <v>0</v>
      </c>
      <c r="AI702" t="s">
        <v>2431</v>
      </c>
      <c r="AJ702" s="1">
        <v>1</v>
      </c>
      <c r="AK702" s="1">
        <v>720</v>
      </c>
      <c r="AL702" s="1">
        <v>720</v>
      </c>
      <c r="AM702" s="1">
        <v>1</v>
      </c>
      <c r="AN702" s="1">
        <v>0</v>
      </c>
      <c r="AO702" s="1">
        <v>0</v>
      </c>
      <c r="AP702" s="1">
        <v>0</v>
      </c>
      <c r="AQ702" s="1">
        <v>0</v>
      </c>
      <c r="AR702" s="1">
        <v>1438</v>
      </c>
      <c r="AS702" s="1">
        <v>5266.665</v>
      </c>
      <c r="AT702" s="1">
        <f>Table1[[#This Row],[รวมต้นทุนค่าเดินทาง]]+Table1[[#This Row],[รวมต้นทุนค่าซ่อม]]+Table1[[#This Row],[รวมค่าเสื่อม]]</f>
        <v>8219.1600850955238</v>
      </c>
      <c r="AU702" s="1">
        <f t="shared" si="31"/>
        <v>4256.109283997258</v>
      </c>
      <c r="AV702" s="1" t="str" cm="1">
        <f t="array" ref="AV702">IF(AC702&lt;4, "เก็บ", IF(OR(AT702 &lt; PERCENTILE(IF($AC$2:$AC$5092=AC702, $AT$2:$AT$5092), 0.25) - 1.5 * (PERCENTILE(IF($AC$2:$AC$5092=AC702, $AT$2:$AT$5092), 0.75) - PERCENTILE(IF($AC$2:$AC$5092=AC702, $AT$2:$AT$5092), 0.25)), AT702 &gt; PERCENTILE(IF($AC$2:$AC$5092=AC702, $AT$2:$AT$5092), 0.75) + 1.5 * (PERCENTILE(IF($AC$2:$AC$5092=AC702, $AT$2:$AT$5092), 0.75) - PERCENTILE(IF($AC$2:$AC$5092=AC702, $AT$2:$AT$5092), 0.25))), "ตัด", "เก็บ"))</f>
        <v>เก็บ</v>
      </c>
      <c r="AW702" s="1">
        <f t="shared" si="32"/>
        <v>3807.0727671795808</v>
      </c>
      <c r="AX702" s="1">
        <v>2335.0230876608157</v>
      </c>
      <c r="AY702" s="1">
        <v>1514.4950850955245</v>
      </c>
    </row>
    <row r="703" spans="1:51" x14ac:dyDescent="0.2">
      <c r="A703" s="3">
        <v>45454</v>
      </c>
      <c r="B703">
        <v>45454</v>
      </c>
      <c r="C703" t="s">
        <v>2432</v>
      </c>
      <c r="D703" t="s">
        <v>51</v>
      </c>
      <c r="E703" t="s">
        <v>61</v>
      </c>
      <c r="F703" t="s">
        <v>1616</v>
      </c>
      <c r="G703" s="1">
        <v>2700</v>
      </c>
      <c r="H703" s="1">
        <v>4575</v>
      </c>
      <c r="I703" s="1">
        <v>1900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4600</v>
      </c>
      <c r="P703" t="s">
        <v>2433</v>
      </c>
      <c r="Q703" s="2">
        <v>45454</v>
      </c>
      <c r="R703" t="s">
        <v>55</v>
      </c>
      <c r="S703">
        <v>0</v>
      </c>
      <c r="T703" t="s">
        <v>56</v>
      </c>
      <c r="U703" t="s">
        <v>57</v>
      </c>
      <c r="V703" s="1">
        <v>2500</v>
      </c>
      <c r="W703" s="1">
        <v>0</v>
      </c>
      <c r="X703" s="1">
        <v>0</v>
      </c>
      <c r="AA703" t="s">
        <v>58</v>
      </c>
      <c r="AB703" s="1">
        <v>0</v>
      </c>
      <c r="AC703" s="4">
        <f>IF(ISNUMBER(MATCH(AD703, $AD$2:AD702, 0)), INDEX($AC$2:AC702, MATCH(AD703, $AD$2:AD702, 0)), MAX($AC$2:AC702)+1)</f>
        <v>1</v>
      </c>
      <c r="AD703" t="str">
        <f t="shared" si="33"/>
        <v>ท่าลี่-กองลอย</v>
      </c>
      <c r="AE703" t="s">
        <v>55</v>
      </c>
      <c r="AF703" s="1">
        <v>0</v>
      </c>
      <c r="AG703" s="1">
        <v>0</v>
      </c>
      <c r="AH703" s="1">
        <v>0</v>
      </c>
      <c r="AI703" t="s">
        <v>2434</v>
      </c>
      <c r="AJ703" s="1">
        <v>1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11675</v>
      </c>
      <c r="AS703" s="1">
        <v>0</v>
      </c>
      <c r="AT703" s="1">
        <f>Table1[[#This Row],[รวมต้นทุนค่าเดินทาง]]+Table1[[#This Row],[รวมต้นทุนค่าซ่อม]]+Table1[[#This Row],[รวมค่าเสื่อม]]</f>
        <v>13961.585365853658</v>
      </c>
      <c r="AU703" s="1">
        <f t="shared" si="31"/>
        <v>13953.293816562818</v>
      </c>
      <c r="AV703" s="1" t="str" cm="1">
        <f t="array" ref="AV703">IF(AC703&lt;4, "เก็บ", IF(OR(AT703 &lt; PERCENTILE(IF($AC$2:$AC$5092=AC703, $AT$2:$AT$5092), 0.25) - 1.5 * (PERCENTILE(IF($AC$2:$AC$5092=AC703, $AT$2:$AT$5092), 0.75) - PERCENTILE(IF($AC$2:$AC$5092=AC703, $AT$2:$AT$5092), 0.25)), AT703 &gt; PERCENTILE(IF($AC$2:$AC$5092=AC703, $AT$2:$AT$5092), 0.75) + 1.5 * (PERCENTILE(IF($AC$2:$AC$5092=AC703, $AT$2:$AT$5092), 0.75) - PERCENTILE(IF($AC$2:$AC$5092=AC703, $AT$2:$AT$5092), 0.25))), "ตัด", "เก็บ"))</f>
        <v>เก็บ</v>
      </c>
      <c r="AW703" s="1">
        <f t="shared" si="32"/>
        <v>13953.293816562818</v>
      </c>
      <c r="AX703" s="1">
        <v>14426.372718098486</v>
      </c>
      <c r="AY703" s="1">
        <v>2286.5853658536585</v>
      </c>
    </row>
    <row r="704" spans="1:51" x14ac:dyDescent="0.2">
      <c r="A704" s="3">
        <v>45454</v>
      </c>
      <c r="B704">
        <v>45454</v>
      </c>
      <c r="C704" t="s">
        <v>2435</v>
      </c>
      <c r="D704" t="s">
        <v>51</v>
      </c>
      <c r="E704" t="s">
        <v>61</v>
      </c>
      <c r="F704" t="s">
        <v>1289</v>
      </c>
      <c r="G704" s="1">
        <v>2700</v>
      </c>
      <c r="H704" s="1">
        <v>4575</v>
      </c>
      <c r="I704" s="1">
        <v>1900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4600</v>
      </c>
      <c r="P704" t="s">
        <v>2436</v>
      </c>
      <c r="Q704" s="2">
        <v>45454</v>
      </c>
      <c r="R704" t="s">
        <v>55</v>
      </c>
      <c r="S704">
        <v>0</v>
      </c>
      <c r="T704" t="s">
        <v>56</v>
      </c>
      <c r="U704" t="s">
        <v>57</v>
      </c>
      <c r="V704" s="1">
        <v>2500</v>
      </c>
      <c r="W704" s="1">
        <v>0</v>
      </c>
      <c r="X704" s="1">
        <v>0</v>
      </c>
      <c r="AA704" t="s">
        <v>58</v>
      </c>
      <c r="AB704" s="1">
        <v>0</v>
      </c>
      <c r="AC704" s="4">
        <f>IF(ISNUMBER(MATCH(AD704, $AD$2:AD703, 0)), INDEX($AC$2:AC703, MATCH(AD704, $AD$2:AD703, 0)), MAX($AC$2:AC703)+1)</f>
        <v>1</v>
      </c>
      <c r="AD704" t="str">
        <f t="shared" si="33"/>
        <v>ท่าลี่-กองลอย</v>
      </c>
      <c r="AE704" t="s">
        <v>55</v>
      </c>
      <c r="AF704" s="1">
        <v>0</v>
      </c>
      <c r="AG704" s="1">
        <v>0</v>
      </c>
      <c r="AH704" s="1">
        <v>0</v>
      </c>
      <c r="AI704" t="s">
        <v>2437</v>
      </c>
      <c r="AJ704" s="1">
        <v>1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11675</v>
      </c>
      <c r="AS704" s="1">
        <v>18.342857142857149</v>
      </c>
      <c r="AT704" s="1">
        <f>Table1[[#This Row],[รวมต้นทุนค่าเดินทาง]]+Table1[[#This Row],[รวมต้นทุนค่าซ่อม]]+Table1[[#This Row],[รวมค่าเสื่อม]]</f>
        <v>13291.354220779222</v>
      </c>
      <c r="AU704" s="1">
        <f t="shared" si="31"/>
        <v>13953.293816562818</v>
      </c>
      <c r="AV704" s="1" t="str" cm="1">
        <f t="array" ref="AV704">IF(AC704&lt;4, "เก็บ", IF(OR(AT704 &lt; PERCENTILE(IF($AC$2:$AC$5092=AC704, $AT$2:$AT$5092), 0.25) - 1.5 * (PERCENTILE(IF($AC$2:$AC$5092=AC704, $AT$2:$AT$5092), 0.75) - PERCENTILE(IF($AC$2:$AC$5092=AC704, $AT$2:$AT$5092), 0.25)), AT704 &gt; PERCENTILE(IF($AC$2:$AC$5092=AC704, $AT$2:$AT$5092), 0.75) + 1.5 * (PERCENTILE(IF($AC$2:$AC$5092=AC704, $AT$2:$AT$5092), 0.75) - PERCENTILE(IF($AC$2:$AC$5092=AC704, $AT$2:$AT$5092), 0.25))), "ตัด", "เก็บ"))</f>
        <v>เก็บ</v>
      </c>
      <c r="AW704" s="1">
        <f t="shared" si="32"/>
        <v>13953.293816562818</v>
      </c>
      <c r="AX704" s="1">
        <v>14426.372718098486</v>
      </c>
      <c r="AY704" s="1">
        <v>1598.0113636363637</v>
      </c>
    </row>
    <row r="705" spans="1:51" x14ac:dyDescent="0.2">
      <c r="A705" s="3">
        <v>45454</v>
      </c>
      <c r="B705">
        <v>45454</v>
      </c>
      <c r="C705" t="s">
        <v>2438</v>
      </c>
      <c r="D705" t="s">
        <v>66</v>
      </c>
      <c r="E705" t="s">
        <v>84</v>
      </c>
      <c r="F705" t="s">
        <v>1068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770</v>
      </c>
      <c r="O705" s="1">
        <v>770</v>
      </c>
      <c r="P705" t="s">
        <v>2439</v>
      </c>
      <c r="Q705" s="2">
        <v>45454</v>
      </c>
      <c r="R705" t="s">
        <v>55</v>
      </c>
      <c r="S705">
        <v>0</v>
      </c>
      <c r="T705" t="s">
        <v>87</v>
      </c>
      <c r="U705" t="s">
        <v>71</v>
      </c>
      <c r="V705" s="1">
        <v>0</v>
      </c>
      <c r="W705" s="1">
        <v>669</v>
      </c>
      <c r="X705" s="1">
        <v>0</v>
      </c>
      <c r="Y705" t="s">
        <v>108</v>
      </c>
      <c r="Z705" t="s">
        <v>71</v>
      </c>
      <c r="AA705" t="s">
        <v>1043</v>
      </c>
      <c r="AB705" s="1">
        <v>0</v>
      </c>
      <c r="AC705" s="4">
        <f>IF(ISNUMBER(MATCH(AD705, $AD$2:AD704, 0)), INDEX($AC$2:AC704, MATCH(AD705, $AD$2:AD704, 0)), MAX($AC$2:AC704)+1)</f>
        <v>6</v>
      </c>
      <c r="AD705" t="str">
        <f t="shared" si="33"/>
        <v>เชียงราย-เชียงใหม่</v>
      </c>
      <c r="AE705" t="s">
        <v>55</v>
      </c>
      <c r="AF705" s="1">
        <v>0</v>
      </c>
      <c r="AG705" s="1">
        <v>0</v>
      </c>
      <c r="AH705" s="1">
        <v>0</v>
      </c>
      <c r="AI705" t="s">
        <v>2440</v>
      </c>
      <c r="AJ705" s="1">
        <v>1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1439</v>
      </c>
      <c r="AS705" s="1">
        <v>324.52375000000001</v>
      </c>
      <c r="AT705" s="1">
        <f>Table1[[#This Row],[รวมต้นทุนค่าเดินทาง]]+Table1[[#This Row],[รวมต้นทุนค่าซ่อม]]+Table1[[#This Row],[รวมค่าเสื่อม]]</f>
        <v>3263.5237500000003</v>
      </c>
      <c r="AU705" s="1">
        <f t="shared" si="31"/>
        <v>4428.3346813776061</v>
      </c>
      <c r="AV705" s="1" t="str" cm="1">
        <f t="array" ref="AV705">IF(AC705&lt;4, "เก็บ", IF(OR(AT705 &lt; PERCENTILE(IF($AC$2:$AC$5092=AC705, $AT$2:$AT$5092), 0.25) - 1.5 * (PERCENTILE(IF($AC$2:$AC$5092=AC705, $AT$2:$AT$5092), 0.75) - PERCENTILE(IF($AC$2:$AC$5092=AC705, $AT$2:$AT$5092), 0.25)), AT705 &gt; PERCENTILE(IF($AC$2:$AC$5092=AC705, $AT$2:$AT$5092), 0.75) + 1.5 * (PERCENTILE(IF($AC$2:$AC$5092=AC705, $AT$2:$AT$5092), 0.75) - PERCENTILE(IF($AC$2:$AC$5092=AC705, $AT$2:$AT$5092), 0.25))), "ตัด", "เก็บ"))</f>
        <v>เก็บ</v>
      </c>
      <c r="AW705" s="1">
        <f t="shared" si="32"/>
        <v>3873.7679454274344</v>
      </c>
      <c r="AX705" s="1">
        <v>2781.4385174989698</v>
      </c>
      <c r="AY705" s="1">
        <v>1500</v>
      </c>
    </row>
    <row r="706" spans="1:51" x14ac:dyDescent="0.2">
      <c r="A706" s="3">
        <v>45455</v>
      </c>
      <c r="B706">
        <v>45455</v>
      </c>
      <c r="C706" t="s">
        <v>2441</v>
      </c>
      <c r="D706" t="s">
        <v>66</v>
      </c>
      <c r="E706" t="s">
        <v>124</v>
      </c>
      <c r="F706" t="s">
        <v>388</v>
      </c>
      <c r="G706" s="1">
        <v>0</v>
      </c>
      <c r="H706" s="1">
        <v>1171</v>
      </c>
      <c r="I706" s="1">
        <v>500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500</v>
      </c>
      <c r="P706" t="s">
        <v>2442</v>
      </c>
      <c r="Q706" s="2">
        <v>45455</v>
      </c>
      <c r="R706" t="s">
        <v>70</v>
      </c>
      <c r="S706">
        <v>0</v>
      </c>
      <c r="T706" t="s">
        <v>71</v>
      </c>
      <c r="U706" t="s">
        <v>161</v>
      </c>
      <c r="V706" s="1">
        <v>0</v>
      </c>
      <c r="W706" s="1">
        <v>0</v>
      </c>
      <c r="X706" s="1">
        <v>0</v>
      </c>
      <c r="AA706" t="s">
        <v>58</v>
      </c>
      <c r="AB706" s="1">
        <v>0</v>
      </c>
      <c r="AC706" s="4">
        <f>IF(ISNUMBER(MATCH(AD706, $AD$2:AD705, 0)), INDEX($AC$2:AC705, MATCH(AD706, $AD$2:AD705, 0)), MAX($AC$2:AC705)+1)</f>
        <v>9</v>
      </c>
      <c r="AD706" t="str">
        <f t="shared" si="33"/>
        <v>เชียงใหม่-พุทธมณฑลสาย 2</v>
      </c>
      <c r="AE706" t="s">
        <v>73</v>
      </c>
      <c r="AF706" s="1">
        <v>0</v>
      </c>
      <c r="AG706" s="1">
        <v>0</v>
      </c>
      <c r="AH706" s="1">
        <v>0</v>
      </c>
      <c r="AI706" t="s">
        <v>2443</v>
      </c>
      <c r="AJ706" s="1">
        <v>1</v>
      </c>
      <c r="AK706" s="1">
        <v>720</v>
      </c>
      <c r="AL706" s="1">
        <v>720</v>
      </c>
      <c r="AM706" s="1">
        <v>1</v>
      </c>
      <c r="AN706" s="1">
        <v>0</v>
      </c>
      <c r="AO706" s="1">
        <v>0</v>
      </c>
      <c r="AP706" s="1">
        <v>0</v>
      </c>
      <c r="AQ706" s="1">
        <v>0</v>
      </c>
      <c r="AR706" s="1">
        <v>1671</v>
      </c>
      <c r="AS706" s="1">
        <v>1549</v>
      </c>
      <c r="AT706" s="1">
        <f>Table1[[#This Row],[รวมต้นทุนค่าเดินทาง]]+Table1[[#This Row],[รวมต้นทุนค่าซ่อม]]+Table1[[#This Row],[รวมค่าเสื่อม]]</f>
        <v>5049.4777828676133</v>
      </c>
      <c r="AU706" s="1">
        <f t="shared" si="31"/>
        <v>4623.2312262414152</v>
      </c>
      <c r="AV706" s="1" t="str" cm="1">
        <f t="array" ref="AV706">IF(AC706&lt;4, "เก็บ", IF(OR(AT706 &lt; PERCENTILE(IF($AC$2:$AC$5092=AC706, $AT$2:$AT$5092), 0.25) - 1.5 * (PERCENTILE(IF($AC$2:$AC$5092=AC706, $AT$2:$AT$5092), 0.75) - PERCENTILE(IF($AC$2:$AC$5092=AC706, $AT$2:$AT$5092), 0.25)), AT706 &gt; PERCENTILE(IF($AC$2:$AC$5092=AC706, $AT$2:$AT$5092), 0.75) + 1.5 * (PERCENTILE(IF($AC$2:$AC$5092=AC706, $AT$2:$AT$5092), 0.75) - PERCENTILE(IF($AC$2:$AC$5092=AC706, $AT$2:$AT$5092), 0.25))), "ตัด", "เก็บ"))</f>
        <v>เก็บ</v>
      </c>
      <c r="AW706" s="1">
        <f t="shared" si="32"/>
        <v>4005.4952465164292</v>
      </c>
      <c r="AX706" s="1">
        <v>2577.9546108768855</v>
      </c>
      <c r="AY706" s="1">
        <v>1829.4777828676133</v>
      </c>
    </row>
    <row r="707" spans="1:51" x14ac:dyDescent="0.2">
      <c r="A707" s="3">
        <v>45455</v>
      </c>
      <c r="B707">
        <v>45455</v>
      </c>
      <c r="C707" t="s">
        <v>2444</v>
      </c>
      <c r="D707" t="s">
        <v>66</v>
      </c>
      <c r="E707" t="s">
        <v>124</v>
      </c>
      <c r="F707" t="s">
        <v>427</v>
      </c>
      <c r="G707" s="1">
        <v>0</v>
      </c>
      <c r="H707" s="1">
        <v>1071</v>
      </c>
      <c r="I707" s="1">
        <v>500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500</v>
      </c>
      <c r="P707" t="s">
        <v>2445</v>
      </c>
      <c r="Q707" s="2">
        <v>45455</v>
      </c>
      <c r="R707" t="s">
        <v>70</v>
      </c>
      <c r="S707">
        <v>0</v>
      </c>
      <c r="T707" t="s">
        <v>71</v>
      </c>
      <c r="U707" t="s">
        <v>161</v>
      </c>
      <c r="V707" s="1">
        <v>0</v>
      </c>
      <c r="W707" s="1">
        <v>0</v>
      </c>
      <c r="X707" s="1">
        <v>0</v>
      </c>
      <c r="AA707" t="s">
        <v>58</v>
      </c>
      <c r="AB707" s="1">
        <v>0</v>
      </c>
      <c r="AC707" s="4">
        <f>IF(ISNUMBER(MATCH(AD707, $AD$2:AD706, 0)), INDEX($AC$2:AC706, MATCH(AD707, $AD$2:AD706, 0)), MAX($AC$2:AC706)+1)</f>
        <v>9</v>
      </c>
      <c r="AD707" t="str">
        <f t="shared" si="33"/>
        <v>เชียงใหม่-พุทธมณฑลสาย 2</v>
      </c>
      <c r="AE707" t="s">
        <v>73</v>
      </c>
      <c r="AF707" s="1">
        <v>0</v>
      </c>
      <c r="AG707" s="1">
        <v>0</v>
      </c>
      <c r="AH707" s="1">
        <v>0</v>
      </c>
      <c r="AI707" t="s">
        <v>2446</v>
      </c>
      <c r="AJ707" s="1">
        <v>1</v>
      </c>
      <c r="AK707" s="1">
        <v>720</v>
      </c>
      <c r="AL707" s="1">
        <v>720</v>
      </c>
      <c r="AM707" s="1">
        <v>1</v>
      </c>
      <c r="AN707" s="1">
        <v>0</v>
      </c>
      <c r="AO707" s="1">
        <v>0</v>
      </c>
      <c r="AP707" s="1">
        <v>0</v>
      </c>
      <c r="AQ707" s="1">
        <v>0</v>
      </c>
      <c r="AR707" s="1">
        <v>1571</v>
      </c>
      <c r="AS707" s="1">
        <v>1128.8000000000002</v>
      </c>
      <c r="AT707" s="1">
        <f>Table1[[#This Row],[รวมต้นทุนค่าเดินทาง]]+Table1[[#This Row],[รวมต้นทุนค่าซ่อม]]+Table1[[#This Row],[รวมค่าเสื่อม]]</f>
        <v>4646.6500919681175</v>
      </c>
      <c r="AU707" s="1">
        <f t="shared" ref="AU707:AU770" si="34">AVERAGEIF($AC$2:$AC$5092, AC707, $AT$2:$AT$5092)</f>
        <v>4623.2312262414152</v>
      </c>
      <c r="AV707" s="1" t="str" cm="1">
        <f t="array" ref="AV707">IF(AC707&lt;4, "เก็บ", IF(OR(AT707 &lt; PERCENTILE(IF($AC$2:$AC$5092=AC707, $AT$2:$AT$5092), 0.25) - 1.5 * (PERCENTILE(IF($AC$2:$AC$5092=AC707, $AT$2:$AT$5092), 0.75) - PERCENTILE(IF($AC$2:$AC$5092=AC707, $AT$2:$AT$5092), 0.25)), AT707 &gt; PERCENTILE(IF($AC$2:$AC$5092=AC707, $AT$2:$AT$5092), 0.75) + 1.5 * (PERCENTILE(IF($AC$2:$AC$5092=AC707, $AT$2:$AT$5092), 0.75) - PERCENTILE(IF($AC$2:$AC$5092=AC707, $AT$2:$AT$5092), 0.25))), "ตัด", "เก็บ"))</f>
        <v>เก็บ</v>
      </c>
      <c r="AW707" s="1">
        <f t="shared" ref="AW707:AW770" si="35">AVERAGEIFS($AT$2:$AT$5092, $AC$2:$AC$5092, AC707, $AV$2:$AV$5092, "เก็บ")</f>
        <v>4005.4952465164292</v>
      </c>
      <c r="AX707" s="1">
        <v>2577.9546108768855</v>
      </c>
      <c r="AY707" s="1">
        <v>1946.8500919681176</v>
      </c>
    </row>
    <row r="708" spans="1:51" x14ac:dyDescent="0.2">
      <c r="A708" s="3">
        <v>45455</v>
      </c>
      <c r="B708">
        <v>45455</v>
      </c>
      <c r="C708" t="s">
        <v>2447</v>
      </c>
      <c r="D708" t="s">
        <v>66</v>
      </c>
      <c r="E708" t="s">
        <v>124</v>
      </c>
      <c r="F708" t="s">
        <v>399</v>
      </c>
      <c r="G708" s="1">
        <v>0</v>
      </c>
      <c r="H708" s="1">
        <v>870</v>
      </c>
      <c r="I708" s="1">
        <v>400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400</v>
      </c>
      <c r="P708" t="s">
        <v>2448</v>
      </c>
      <c r="Q708" s="2">
        <v>45455</v>
      </c>
      <c r="R708" t="s">
        <v>70</v>
      </c>
      <c r="S708">
        <v>0</v>
      </c>
      <c r="T708" t="s">
        <v>254</v>
      </c>
      <c r="U708" t="s">
        <v>93</v>
      </c>
      <c r="V708" s="1">
        <v>0</v>
      </c>
      <c r="W708" s="1">
        <v>0</v>
      </c>
      <c r="X708" s="1">
        <v>0</v>
      </c>
      <c r="AA708" t="s">
        <v>58</v>
      </c>
      <c r="AB708" s="1">
        <v>0</v>
      </c>
      <c r="AC708" s="4">
        <f>IF(ISNUMBER(MATCH(AD708, $AD$2:AD707, 0)), INDEX($AC$2:AC707, MATCH(AD708, $AD$2:AD707, 0)), MAX($AC$2:AC707)+1)</f>
        <v>14</v>
      </c>
      <c r="AD708" t="str">
        <f t="shared" si="33"/>
        <v>ลำปาง-ตลาดไท</v>
      </c>
      <c r="AE708" t="s">
        <v>73</v>
      </c>
      <c r="AF708" s="1">
        <v>0</v>
      </c>
      <c r="AG708" s="1">
        <v>0</v>
      </c>
      <c r="AH708" s="1">
        <v>0</v>
      </c>
      <c r="AI708" t="s">
        <v>2449</v>
      </c>
      <c r="AJ708" s="1">
        <v>1</v>
      </c>
      <c r="AK708" s="1">
        <v>720</v>
      </c>
      <c r="AL708" s="1">
        <v>720</v>
      </c>
      <c r="AM708" s="1">
        <v>1</v>
      </c>
      <c r="AN708" s="1">
        <v>0</v>
      </c>
      <c r="AO708" s="1">
        <v>0</v>
      </c>
      <c r="AP708" s="1">
        <v>0</v>
      </c>
      <c r="AQ708" s="1">
        <v>0</v>
      </c>
      <c r="AR708" s="1">
        <v>1270</v>
      </c>
      <c r="AS708" s="1">
        <v>1877.5350000000001</v>
      </c>
      <c r="AT708" s="1">
        <f>Table1[[#This Row],[รวมต้นทุนค่าเดินทาง]]+Table1[[#This Row],[รวมต้นทุนค่าซ่อม]]+Table1[[#This Row],[รวมค่าเสื่อม]]</f>
        <v>4896.886814918229</v>
      </c>
      <c r="AU708" s="1" t="e">
        <f t="shared" si="34"/>
        <v>#N/A</v>
      </c>
      <c r="AV708" s="1" t="e" cm="1">
        <f t="array" ref="AV708">IF(AC708&lt;4, "เก็บ", IF(OR(AT708 &lt; PERCENTILE(IF($AC$2:$AC$5092=AC708, $AT$2:$AT$5092), 0.25) - 1.5 * (PERCENTILE(IF($AC$2:$AC$5092=AC708, $AT$2:$AT$5092), 0.75) - PERCENTILE(IF($AC$2:$AC$5092=AC708, $AT$2:$AT$5092), 0.25)), AT708 &gt; PERCENTILE(IF($AC$2:$AC$5092=AC708, $AT$2:$AT$5092), 0.75) + 1.5 * (PERCENTILE(IF($AC$2:$AC$5092=AC708, $AT$2:$AT$5092), 0.75) - PERCENTILE(IF($AC$2:$AC$5092=AC708, $AT$2:$AT$5092), 0.25))), "ตัด", "เก็บ"))</f>
        <v>#N/A</v>
      </c>
      <c r="AW708" s="1" t="e">
        <f t="shared" si="35"/>
        <v>#DIV/0!</v>
      </c>
      <c r="AX708" s="1">
        <v>2411.9362516169685</v>
      </c>
      <c r="AY708" s="1">
        <v>1749.3518149182291</v>
      </c>
    </row>
    <row r="709" spans="1:51" x14ac:dyDescent="0.2">
      <c r="A709" s="3">
        <v>45455</v>
      </c>
      <c r="B709">
        <v>45455</v>
      </c>
      <c r="C709" t="s">
        <v>2450</v>
      </c>
      <c r="D709" t="s">
        <v>51</v>
      </c>
      <c r="E709" t="s">
        <v>61</v>
      </c>
      <c r="F709" t="s">
        <v>367</v>
      </c>
      <c r="G709" s="1">
        <v>4200</v>
      </c>
      <c r="H709" s="1">
        <v>3075</v>
      </c>
      <c r="I709" s="1">
        <v>1900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6100</v>
      </c>
      <c r="P709" t="s">
        <v>2451</v>
      </c>
      <c r="Q709" s="2">
        <v>45455</v>
      </c>
      <c r="R709" t="s">
        <v>55</v>
      </c>
      <c r="S709">
        <v>0</v>
      </c>
      <c r="T709" t="s">
        <v>56</v>
      </c>
      <c r="U709" t="s">
        <v>57</v>
      </c>
      <c r="V709" s="1">
        <v>2500</v>
      </c>
      <c r="W709" s="1">
        <v>0</v>
      </c>
      <c r="X709" s="1">
        <v>0</v>
      </c>
      <c r="AA709" t="s">
        <v>58</v>
      </c>
      <c r="AB709" s="1">
        <v>0</v>
      </c>
      <c r="AC709" s="4">
        <f>IF(ISNUMBER(MATCH(AD709, $AD$2:AD708, 0)), INDEX($AC$2:AC708, MATCH(AD709, $AD$2:AD708, 0)), MAX($AC$2:AC708)+1)</f>
        <v>1</v>
      </c>
      <c r="AD709" t="str">
        <f t="shared" si="33"/>
        <v>ท่าลี่-กองลอย</v>
      </c>
      <c r="AE709" t="s">
        <v>55</v>
      </c>
      <c r="AF709" s="1">
        <v>0</v>
      </c>
      <c r="AG709" s="1">
        <v>0</v>
      </c>
      <c r="AH709" s="1">
        <v>0</v>
      </c>
      <c r="AI709" t="s">
        <v>2452</v>
      </c>
      <c r="AJ709" s="1">
        <v>1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11675</v>
      </c>
      <c r="AS709" s="1">
        <v>14.266666666666669</v>
      </c>
      <c r="AT709" s="1">
        <f>Table1[[#This Row],[รวมต้นทุนค่าเดินทาง]]+Table1[[#This Row],[รวมต้นทุนค่าซ่อม]]+Table1[[#This Row],[รวมค่าเสื่อม]]</f>
        <v>13201.363440860216</v>
      </c>
      <c r="AU709" s="1">
        <f t="shared" si="34"/>
        <v>13953.293816562818</v>
      </c>
      <c r="AV709" s="1" t="str" cm="1">
        <f t="array" ref="AV709">IF(AC709&lt;4, "เก็บ", IF(OR(AT709 &lt; PERCENTILE(IF($AC$2:$AC$5092=AC709, $AT$2:$AT$5092), 0.25) - 1.5 * (PERCENTILE(IF($AC$2:$AC$5092=AC709, $AT$2:$AT$5092), 0.75) - PERCENTILE(IF($AC$2:$AC$5092=AC709, $AT$2:$AT$5092), 0.25)), AT709 &gt; PERCENTILE(IF($AC$2:$AC$5092=AC709, $AT$2:$AT$5092), 0.75) + 1.5 * (PERCENTILE(IF($AC$2:$AC$5092=AC709, $AT$2:$AT$5092), 0.75) - PERCENTILE(IF($AC$2:$AC$5092=AC709, $AT$2:$AT$5092), 0.25))), "ตัด", "เก็บ"))</f>
        <v>เก็บ</v>
      </c>
      <c r="AW709" s="1">
        <f t="shared" si="35"/>
        <v>13953.293816562818</v>
      </c>
      <c r="AX709" s="1">
        <v>14426.372718098486</v>
      </c>
      <c r="AY709" s="1">
        <v>1512.0967741935483</v>
      </c>
    </row>
    <row r="710" spans="1:51" x14ac:dyDescent="0.2">
      <c r="A710" s="3">
        <v>45455</v>
      </c>
      <c r="B710">
        <v>45455</v>
      </c>
      <c r="C710" t="s">
        <v>2453</v>
      </c>
      <c r="D710" t="s">
        <v>51</v>
      </c>
      <c r="E710" t="s">
        <v>61</v>
      </c>
      <c r="F710" t="s">
        <v>62</v>
      </c>
      <c r="G710" s="1">
        <v>2700</v>
      </c>
      <c r="H710" s="1">
        <v>4575</v>
      </c>
      <c r="I710" s="1">
        <v>1900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4600</v>
      </c>
      <c r="P710" t="s">
        <v>2454</v>
      </c>
      <c r="Q710" s="2">
        <v>45455</v>
      </c>
      <c r="R710" t="s">
        <v>55</v>
      </c>
      <c r="S710">
        <v>0</v>
      </c>
      <c r="T710" t="s">
        <v>56</v>
      </c>
      <c r="U710" t="s">
        <v>57</v>
      </c>
      <c r="V710" s="1">
        <v>2500</v>
      </c>
      <c r="W710" s="1">
        <v>0</v>
      </c>
      <c r="X710" s="1">
        <v>0</v>
      </c>
      <c r="AA710" t="s">
        <v>58</v>
      </c>
      <c r="AB710" s="1">
        <v>0</v>
      </c>
      <c r="AC710" s="4">
        <f>IF(ISNUMBER(MATCH(AD710, $AD$2:AD709, 0)), INDEX($AC$2:AC709, MATCH(AD710, $AD$2:AD709, 0)), MAX($AC$2:AC709)+1)</f>
        <v>1</v>
      </c>
      <c r="AD710" t="str">
        <f t="shared" si="33"/>
        <v>ท่าลี่-กองลอย</v>
      </c>
      <c r="AE710" t="s">
        <v>55</v>
      </c>
      <c r="AF710" s="1">
        <v>0</v>
      </c>
      <c r="AG710" s="1">
        <v>0</v>
      </c>
      <c r="AH710" s="1">
        <v>0</v>
      </c>
      <c r="AI710" t="s">
        <v>2455</v>
      </c>
      <c r="AJ710" s="1">
        <v>1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11675</v>
      </c>
      <c r="AS710" s="1">
        <v>380.45173076923078</v>
      </c>
      <c r="AT710" s="1">
        <f>Table1[[#This Row],[รวมต้นทุนค่าเดินทาง]]+Table1[[#This Row],[รวมต้นทุนค่าซ่อม]]+Table1[[#This Row],[รวมค่าเสื่อม]]</f>
        <v>13869.967859801489</v>
      </c>
      <c r="AU710" s="1">
        <f t="shared" si="34"/>
        <v>13953.293816562818</v>
      </c>
      <c r="AV710" s="1" t="str" cm="1">
        <f t="array" ref="AV710">IF(AC710&lt;4, "เก็บ", IF(OR(AT710 &lt; PERCENTILE(IF($AC$2:$AC$5092=AC710, $AT$2:$AT$5092), 0.25) - 1.5 * (PERCENTILE(IF($AC$2:$AC$5092=AC710, $AT$2:$AT$5092), 0.75) - PERCENTILE(IF($AC$2:$AC$5092=AC710, $AT$2:$AT$5092), 0.25)), AT710 &gt; PERCENTILE(IF($AC$2:$AC$5092=AC710, $AT$2:$AT$5092), 0.75) + 1.5 * (PERCENTILE(IF($AC$2:$AC$5092=AC710, $AT$2:$AT$5092), 0.75) - PERCENTILE(IF($AC$2:$AC$5092=AC710, $AT$2:$AT$5092), 0.25))), "ตัด", "เก็บ"))</f>
        <v>เก็บ</v>
      </c>
      <c r="AW710" s="1">
        <f t="shared" si="35"/>
        <v>13953.293816562818</v>
      </c>
      <c r="AX710" s="1">
        <v>14426.372718098486</v>
      </c>
      <c r="AY710" s="1">
        <v>1814.516129032258</v>
      </c>
    </row>
    <row r="711" spans="1:51" x14ac:dyDescent="0.2">
      <c r="A711" s="3">
        <v>45455</v>
      </c>
      <c r="B711">
        <v>45455</v>
      </c>
      <c r="C711" t="s">
        <v>2456</v>
      </c>
      <c r="D711" t="s">
        <v>51</v>
      </c>
      <c r="E711" t="s">
        <v>61</v>
      </c>
      <c r="F711" t="s">
        <v>80</v>
      </c>
      <c r="G711" s="1">
        <v>2700</v>
      </c>
      <c r="H711" s="1">
        <v>4575</v>
      </c>
      <c r="I711" s="1">
        <v>1900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4600</v>
      </c>
      <c r="P711" t="s">
        <v>2457</v>
      </c>
      <c r="Q711" s="2">
        <v>45455</v>
      </c>
      <c r="R711" t="s">
        <v>55</v>
      </c>
      <c r="S711">
        <v>0</v>
      </c>
      <c r="T711" t="s">
        <v>56</v>
      </c>
      <c r="U711" t="s">
        <v>57</v>
      </c>
      <c r="V711" s="1">
        <v>2500</v>
      </c>
      <c r="W711" s="1">
        <v>0</v>
      </c>
      <c r="X711" s="1">
        <v>0</v>
      </c>
      <c r="AA711" t="s">
        <v>58</v>
      </c>
      <c r="AB711" s="1">
        <v>0</v>
      </c>
      <c r="AC711" s="4">
        <f>IF(ISNUMBER(MATCH(AD711, $AD$2:AD710, 0)), INDEX($AC$2:AC710, MATCH(AD711, $AD$2:AD710, 0)), MAX($AC$2:AC710)+1)</f>
        <v>1</v>
      </c>
      <c r="AD711" t="str">
        <f t="shared" si="33"/>
        <v>ท่าลี่-กองลอย</v>
      </c>
      <c r="AE711" t="s">
        <v>55</v>
      </c>
      <c r="AF711" s="1">
        <v>0</v>
      </c>
      <c r="AG711" s="1">
        <v>0</v>
      </c>
      <c r="AH711" s="1">
        <v>0</v>
      </c>
      <c r="AI711" t="s">
        <v>2458</v>
      </c>
      <c r="AJ711" s="1">
        <v>1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11675</v>
      </c>
      <c r="AS711" s="1">
        <v>14.266666666666669</v>
      </c>
      <c r="AT711" s="1">
        <f>Table1[[#This Row],[รวมต้นทุนค่าเดินทาง]]+Table1[[#This Row],[รวมต้นทุนค่าซ่อม]]+Table1[[#This Row],[รวมค่าเสื่อม]]</f>
        <v>13334.00350877193</v>
      </c>
      <c r="AU711" s="1">
        <f t="shared" si="34"/>
        <v>13953.293816562818</v>
      </c>
      <c r="AV711" s="1" t="str" cm="1">
        <f t="array" ref="AV711">IF(AC711&lt;4, "เก็บ", IF(OR(AT711 &lt; PERCENTILE(IF($AC$2:$AC$5092=AC711, $AT$2:$AT$5092), 0.25) - 1.5 * (PERCENTILE(IF($AC$2:$AC$5092=AC711, $AT$2:$AT$5092), 0.75) - PERCENTILE(IF($AC$2:$AC$5092=AC711, $AT$2:$AT$5092), 0.25)), AT711 &gt; PERCENTILE(IF($AC$2:$AC$5092=AC711, $AT$2:$AT$5092), 0.75) + 1.5 * (PERCENTILE(IF($AC$2:$AC$5092=AC711, $AT$2:$AT$5092), 0.75) - PERCENTILE(IF($AC$2:$AC$5092=AC711, $AT$2:$AT$5092), 0.25))), "ตัด", "เก็บ"))</f>
        <v>เก็บ</v>
      </c>
      <c r="AW711" s="1">
        <f t="shared" si="35"/>
        <v>13953.293816562818</v>
      </c>
      <c r="AX711" s="1">
        <v>14426.372718098486</v>
      </c>
      <c r="AY711" s="1">
        <v>1644.7368421052631</v>
      </c>
    </row>
    <row r="712" spans="1:51" x14ac:dyDescent="0.2">
      <c r="A712" s="3">
        <v>45455</v>
      </c>
      <c r="B712">
        <v>45455</v>
      </c>
      <c r="C712" t="s">
        <v>2459</v>
      </c>
      <c r="D712" t="s">
        <v>66</v>
      </c>
      <c r="E712" t="s">
        <v>67</v>
      </c>
      <c r="F712" t="s">
        <v>770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970</v>
      </c>
      <c r="P712" t="s">
        <v>2460</v>
      </c>
      <c r="Q712" s="2">
        <v>45455</v>
      </c>
      <c r="R712" t="s">
        <v>55</v>
      </c>
      <c r="S712">
        <v>0</v>
      </c>
      <c r="T712" t="s">
        <v>88</v>
      </c>
      <c r="U712" t="s">
        <v>71</v>
      </c>
      <c r="V712" s="1">
        <v>0</v>
      </c>
      <c r="W712" s="1">
        <v>0</v>
      </c>
      <c r="X712" s="1">
        <v>970</v>
      </c>
      <c r="Y712" t="s">
        <v>88</v>
      </c>
      <c r="Z712" t="s">
        <v>71</v>
      </c>
      <c r="AA712" t="s">
        <v>2461</v>
      </c>
      <c r="AB712" s="1">
        <v>0</v>
      </c>
      <c r="AC712" s="4">
        <f>IF(ISNUMBER(MATCH(AD712, $AD$2:AD711, 0)), INDEX($AC$2:AC711, MATCH(AD712, $AD$2:AD711, 0)), MAX($AC$2:AC711)+1)</f>
        <v>13</v>
      </c>
      <c r="AD712" t="str">
        <f t="shared" ref="AD712:AD775" si="36">T712&amp;"-"&amp;U712</f>
        <v>แพร่-เชียงใหม่</v>
      </c>
      <c r="AE712" t="s">
        <v>55</v>
      </c>
      <c r="AF712" s="1">
        <v>0</v>
      </c>
      <c r="AG712" s="1">
        <v>0</v>
      </c>
      <c r="AH712" s="1">
        <v>0</v>
      </c>
      <c r="AI712" t="s">
        <v>2462</v>
      </c>
      <c r="AJ712" s="1">
        <v>1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970</v>
      </c>
      <c r="AS712" s="1">
        <v>32.1</v>
      </c>
      <c r="AT712" s="1">
        <f>Table1[[#This Row],[รวมต้นทุนค่าเดินทาง]]+Table1[[#This Row],[รวมต้นทุนค่าซ่อม]]+Table1[[#This Row],[รวมค่าเสื่อม]]</f>
        <v>1452.1</v>
      </c>
      <c r="AU712" s="1">
        <f t="shared" si="34"/>
        <v>4592.0787429767815</v>
      </c>
      <c r="AV712" s="1" t="str" cm="1">
        <f t="array" ref="AV712">IF(AC712&lt;4, "เก็บ", IF(OR(AT712 &lt; PERCENTILE(IF($AC$2:$AC$5092=AC712, $AT$2:$AT$5092), 0.25) - 1.5 * (PERCENTILE(IF($AC$2:$AC$5092=AC712, $AT$2:$AT$5092), 0.75) - PERCENTILE(IF($AC$2:$AC$5092=AC712, $AT$2:$AT$5092), 0.25)), AT712 &gt; PERCENTILE(IF($AC$2:$AC$5092=AC712, $AT$2:$AT$5092), 0.75) + 1.5 * (PERCENTILE(IF($AC$2:$AC$5092=AC712, $AT$2:$AT$5092), 0.75) - PERCENTILE(IF($AC$2:$AC$5092=AC712, $AT$2:$AT$5092), 0.25))), "ตัด", "เก็บ"))</f>
        <v>เก็บ</v>
      </c>
      <c r="AW712" s="1">
        <f t="shared" si="35"/>
        <v>4279.7356386749952</v>
      </c>
      <c r="AX712" s="1">
        <v>3355.5397680040655</v>
      </c>
      <c r="AY712" s="1">
        <v>450</v>
      </c>
    </row>
    <row r="713" spans="1:51" x14ac:dyDescent="0.2">
      <c r="A713" s="3">
        <v>45455</v>
      </c>
      <c r="B713">
        <v>45455</v>
      </c>
      <c r="C713" t="s">
        <v>2463</v>
      </c>
      <c r="D713" t="s">
        <v>66</v>
      </c>
      <c r="E713" t="s">
        <v>148</v>
      </c>
      <c r="F713" t="s">
        <v>215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1674</v>
      </c>
      <c r="O713" s="1">
        <v>2444</v>
      </c>
      <c r="P713" t="s">
        <v>2464</v>
      </c>
      <c r="Q713" s="2">
        <v>45455</v>
      </c>
      <c r="R713" t="s">
        <v>55</v>
      </c>
      <c r="S713">
        <v>0</v>
      </c>
      <c r="T713" t="s">
        <v>88</v>
      </c>
      <c r="U713" t="s">
        <v>71</v>
      </c>
      <c r="V713" s="1">
        <v>0</v>
      </c>
      <c r="W713" s="1">
        <v>0</v>
      </c>
      <c r="X713" s="1">
        <v>770</v>
      </c>
      <c r="Y713" t="s">
        <v>88</v>
      </c>
      <c r="Z713" t="s">
        <v>71</v>
      </c>
      <c r="AA713" t="s">
        <v>1491</v>
      </c>
      <c r="AB713" s="1">
        <v>0</v>
      </c>
      <c r="AC713" s="4">
        <f>IF(ISNUMBER(MATCH(AD713, $AD$2:AD712, 0)), INDEX($AC$2:AC712, MATCH(AD713, $AD$2:AD712, 0)), MAX($AC$2:AC712)+1)</f>
        <v>13</v>
      </c>
      <c r="AD713" t="str">
        <f t="shared" si="36"/>
        <v>แพร่-เชียงใหม่</v>
      </c>
      <c r="AE713" t="s">
        <v>55</v>
      </c>
      <c r="AF713" s="1">
        <v>0</v>
      </c>
      <c r="AG713" s="1">
        <v>0</v>
      </c>
      <c r="AH713" s="1">
        <v>0</v>
      </c>
      <c r="AI713" t="s">
        <v>2465</v>
      </c>
      <c r="AJ713" s="1">
        <v>1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2444</v>
      </c>
      <c r="AS713" s="1">
        <v>1353.654215686274</v>
      </c>
      <c r="AT713" s="1">
        <f>Table1[[#This Row],[รวมต้นทุนค่าเดินทาง]]+Table1[[#This Row],[รวมต้นทุนค่าซ่อม]]+Table1[[#This Row],[รวมค่าเสื่อม]]</f>
        <v>4977.0896995572421</v>
      </c>
      <c r="AU713" s="1">
        <f t="shared" si="34"/>
        <v>4592.0787429767815</v>
      </c>
      <c r="AV713" s="1" t="str" cm="1">
        <f t="array" ref="AV713">IF(AC713&lt;4, "เก็บ", IF(OR(AT713 &lt; PERCENTILE(IF($AC$2:$AC$5092=AC713, $AT$2:$AT$5092), 0.25) - 1.5 * (PERCENTILE(IF($AC$2:$AC$5092=AC713, $AT$2:$AT$5092), 0.75) - PERCENTILE(IF($AC$2:$AC$5092=AC713, $AT$2:$AT$5092), 0.25)), AT713 &gt; PERCENTILE(IF($AC$2:$AC$5092=AC713, $AT$2:$AT$5092), 0.75) + 1.5 * (PERCENTILE(IF($AC$2:$AC$5092=AC713, $AT$2:$AT$5092), 0.75) - PERCENTILE(IF($AC$2:$AC$5092=AC713, $AT$2:$AT$5092), 0.25))), "ตัด", "เก็บ"))</f>
        <v>เก็บ</v>
      </c>
      <c r="AW713" s="1">
        <f t="shared" si="35"/>
        <v>4279.7356386749952</v>
      </c>
      <c r="AX713" s="1">
        <v>3355.5397680040655</v>
      </c>
      <c r="AY713" s="1">
        <v>1179.4354838709678</v>
      </c>
    </row>
    <row r="714" spans="1:51" x14ac:dyDescent="0.2">
      <c r="A714" s="3">
        <v>45455</v>
      </c>
      <c r="B714">
        <v>45455</v>
      </c>
      <c r="C714" t="s">
        <v>2466</v>
      </c>
      <c r="D714" t="s">
        <v>66</v>
      </c>
      <c r="E714" t="s">
        <v>105</v>
      </c>
      <c r="F714" t="s">
        <v>1237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803</v>
      </c>
      <c r="O714" s="1">
        <v>803</v>
      </c>
      <c r="P714" t="s">
        <v>2467</v>
      </c>
      <c r="Q714" s="2">
        <v>45455</v>
      </c>
      <c r="R714" t="s">
        <v>55</v>
      </c>
      <c r="S714">
        <v>0</v>
      </c>
      <c r="T714" t="s">
        <v>87</v>
      </c>
      <c r="U714" t="s">
        <v>71</v>
      </c>
      <c r="V714" s="1">
        <v>0</v>
      </c>
      <c r="W714" s="1">
        <v>703</v>
      </c>
      <c r="X714" s="1">
        <v>0</v>
      </c>
      <c r="Y714" t="s">
        <v>108</v>
      </c>
      <c r="Z714" t="s">
        <v>71</v>
      </c>
      <c r="AA714" t="s">
        <v>733</v>
      </c>
      <c r="AB714" s="1">
        <v>0</v>
      </c>
      <c r="AC714" s="4">
        <f>IF(ISNUMBER(MATCH(AD714, $AD$2:AD713, 0)), INDEX($AC$2:AC713, MATCH(AD714, $AD$2:AD713, 0)), MAX($AC$2:AC713)+1)</f>
        <v>6</v>
      </c>
      <c r="AD714" t="str">
        <f t="shared" si="36"/>
        <v>เชียงราย-เชียงใหม่</v>
      </c>
      <c r="AE714" t="s">
        <v>55</v>
      </c>
      <c r="AF714" s="1">
        <v>0</v>
      </c>
      <c r="AG714" s="1">
        <v>0</v>
      </c>
      <c r="AH714" s="1">
        <v>0</v>
      </c>
      <c r="AI714" t="s">
        <v>2468</v>
      </c>
      <c r="AJ714" s="1">
        <v>2</v>
      </c>
      <c r="AK714" s="1">
        <v>0</v>
      </c>
      <c r="AL714" s="1">
        <v>0</v>
      </c>
      <c r="AM714" s="1">
        <v>0</v>
      </c>
      <c r="AN714" s="1">
        <v>884.27740000000006</v>
      </c>
      <c r="AO714" s="1">
        <v>0</v>
      </c>
      <c r="AP714" s="1">
        <v>0</v>
      </c>
      <c r="AQ714" s="1">
        <v>0</v>
      </c>
      <c r="AR714" s="1">
        <v>1506</v>
      </c>
      <c r="AS714" s="1">
        <v>156.37842105263161</v>
      </c>
      <c r="AT714" s="1">
        <f>Table1[[#This Row],[รวมต้นทุนค่าเดินทาง]]+Table1[[#This Row],[รวมต้นทุนค่าซ่อม]]+Table1[[#This Row],[รวมค่าเสื่อม]]</f>
        <v>3248.2815047530721</v>
      </c>
      <c r="AU714" s="1">
        <f t="shared" si="34"/>
        <v>4428.3346813776061</v>
      </c>
      <c r="AV714" s="1" t="str" cm="1">
        <f t="array" ref="AV714">IF(AC714&lt;4, "เก็บ", IF(OR(AT714 &lt; PERCENTILE(IF($AC$2:$AC$5092=AC714, $AT$2:$AT$5092), 0.25) - 1.5 * (PERCENTILE(IF($AC$2:$AC$5092=AC714, $AT$2:$AT$5092), 0.75) - PERCENTILE(IF($AC$2:$AC$5092=AC714, $AT$2:$AT$5092), 0.25)), AT714 &gt; PERCENTILE(IF($AC$2:$AC$5092=AC714, $AT$2:$AT$5092), 0.75) + 1.5 * (PERCENTILE(IF($AC$2:$AC$5092=AC714, $AT$2:$AT$5092), 0.75) - PERCENTILE(IF($AC$2:$AC$5092=AC714, $AT$2:$AT$5092), 0.25))), "ตัด", "เก็บ"))</f>
        <v>เก็บ</v>
      </c>
      <c r="AW714" s="1">
        <f t="shared" si="35"/>
        <v>3873.7679454274344</v>
      </c>
      <c r="AX714" s="1">
        <v>2781.4385174989698</v>
      </c>
      <c r="AY714" s="1">
        <v>1585.9030837004404</v>
      </c>
    </row>
    <row r="715" spans="1:51" x14ac:dyDescent="0.2">
      <c r="A715" s="3">
        <v>45456</v>
      </c>
      <c r="B715">
        <v>45456</v>
      </c>
      <c r="C715" t="s">
        <v>2469</v>
      </c>
      <c r="D715" t="s">
        <v>66</v>
      </c>
      <c r="E715" t="s">
        <v>67</v>
      </c>
      <c r="F715" t="s">
        <v>849</v>
      </c>
      <c r="G715" s="1">
        <v>0</v>
      </c>
      <c r="H715" s="1">
        <v>1071</v>
      </c>
      <c r="I715" s="1">
        <v>500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500</v>
      </c>
      <c r="P715" t="s">
        <v>2470</v>
      </c>
      <c r="Q715" s="2">
        <v>45456</v>
      </c>
      <c r="R715" t="s">
        <v>70</v>
      </c>
      <c r="S715">
        <v>0</v>
      </c>
      <c r="T715" t="s">
        <v>71</v>
      </c>
      <c r="U715" t="s">
        <v>161</v>
      </c>
      <c r="V715" s="1">
        <v>0</v>
      </c>
      <c r="W715" s="1">
        <v>0</v>
      </c>
      <c r="X715" s="1">
        <v>0</v>
      </c>
      <c r="AA715" t="s">
        <v>58</v>
      </c>
      <c r="AB715" s="1">
        <v>0</v>
      </c>
      <c r="AC715" s="4">
        <f>IF(ISNUMBER(MATCH(AD715, $AD$2:AD714, 0)), INDEX($AC$2:AC714, MATCH(AD715, $AD$2:AD714, 0)), MAX($AC$2:AC714)+1)</f>
        <v>9</v>
      </c>
      <c r="AD715" t="str">
        <f t="shared" si="36"/>
        <v>เชียงใหม่-พุทธมณฑลสาย 2</v>
      </c>
      <c r="AE715" t="s">
        <v>73</v>
      </c>
      <c r="AF715" s="1">
        <v>0</v>
      </c>
      <c r="AG715" s="1">
        <v>0</v>
      </c>
      <c r="AH715" s="1">
        <v>0</v>
      </c>
      <c r="AI715" t="s">
        <v>2471</v>
      </c>
      <c r="AJ715" s="1">
        <v>1</v>
      </c>
      <c r="AK715" s="1">
        <v>720</v>
      </c>
      <c r="AL715" s="1">
        <v>720</v>
      </c>
      <c r="AM715" s="1">
        <v>1</v>
      </c>
      <c r="AN715" s="1">
        <v>0</v>
      </c>
      <c r="AO715" s="1">
        <v>0</v>
      </c>
      <c r="AP715" s="1">
        <v>0</v>
      </c>
      <c r="AQ715" s="1">
        <v>0</v>
      </c>
      <c r="AR715" s="1">
        <v>1571</v>
      </c>
      <c r="AS715" s="1">
        <v>27.514285714285709</v>
      </c>
      <c r="AT715" s="1">
        <f>Table1[[#This Row],[รวมต้นทุนค่าเดินทาง]]+Table1[[#This Row],[รวมต้นทุนค่าซ่อม]]+Table1[[#This Row],[รวมค่าเสื่อม]]</f>
        <v>3670.0545193822136</v>
      </c>
      <c r="AU715" s="1">
        <f t="shared" si="34"/>
        <v>4623.2312262414152</v>
      </c>
      <c r="AV715" s="1" t="str" cm="1">
        <f t="array" ref="AV715">IF(AC715&lt;4, "เก็บ", IF(OR(AT715 &lt; PERCENTILE(IF($AC$2:$AC$5092=AC715, $AT$2:$AT$5092), 0.25) - 1.5 * (PERCENTILE(IF($AC$2:$AC$5092=AC715, $AT$2:$AT$5092), 0.75) - PERCENTILE(IF($AC$2:$AC$5092=AC715, $AT$2:$AT$5092), 0.25)), AT715 &gt; PERCENTILE(IF($AC$2:$AC$5092=AC715, $AT$2:$AT$5092), 0.75) + 1.5 * (PERCENTILE(IF($AC$2:$AC$5092=AC715, $AT$2:$AT$5092), 0.75) - PERCENTILE(IF($AC$2:$AC$5092=AC715, $AT$2:$AT$5092), 0.25))), "ตัด", "เก็บ"))</f>
        <v>เก็บ</v>
      </c>
      <c r="AW715" s="1">
        <f t="shared" si="35"/>
        <v>4005.4952465164292</v>
      </c>
      <c r="AX715" s="1">
        <v>2577.9546108768855</v>
      </c>
      <c r="AY715" s="1">
        <v>2071.5402336679281</v>
      </c>
    </row>
    <row r="716" spans="1:51" x14ac:dyDescent="0.2">
      <c r="A716" s="3">
        <v>45456</v>
      </c>
      <c r="B716">
        <v>45456</v>
      </c>
      <c r="C716" t="s">
        <v>2472</v>
      </c>
      <c r="D716" t="s">
        <v>66</v>
      </c>
      <c r="E716" t="s">
        <v>184</v>
      </c>
      <c r="F716" t="s">
        <v>1384</v>
      </c>
      <c r="G716" s="1">
        <v>2000</v>
      </c>
      <c r="H716" s="1">
        <v>5497</v>
      </c>
      <c r="I716" s="1">
        <v>1300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3300</v>
      </c>
      <c r="P716" t="s">
        <v>2473</v>
      </c>
      <c r="Q716" s="2">
        <v>45457</v>
      </c>
      <c r="R716" t="s">
        <v>55</v>
      </c>
      <c r="S716">
        <v>0</v>
      </c>
      <c r="T716" t="s">
        <v>71</v>
      </c>
      <c r="U716" t="s">
        <v>57</v>
      </c>
      <c r="V716" s="1">
        <v>4016</v>
      </c>
      <c r="W716" s="1">
        <v>1355</v>
      </c>
      <c r="X716" s="1">
        <v>0</v>
      </c>
      <c r="Y716" t="s">
        <v>71</v>
      </c>
      <c r="Z716" t="s">
        <v>57</v>
      </c>
      <c r="AA716" t="s">
        <v>58</v>
      </c>
      <c r="AB716" s="1">
        <v>0</v>
      </c>
      <c r="AC716" s="4">
        <f>IF(ISNUMBER(MATCH(AD716, $AD$2:AD715, 0)), INDEX($AC$2:AC715, MATCH(AD716, $AD$2:AD715, 0)), MAX($AC$2:AC715)+1)</f>
        <v>10</v>
      </c>
      <c r="AD716" t="str">
        <f t="shared" si="36"/>
        <v>เชียงใหม่-กองลอย</v>
      </c>
      <c r="AE716" t="s">
        <v>55</v>
      </c>
      <c r="AF716" s="1">
        <v>0</v>
      </c>
      <c r="AG716" s="1">
        <v>0</v>
      </c>
      <c r="AH716" s="1">
        <v>0</v>
      </c>
      <c r="AI716" t="s">
        <v>2474</v>
      </c>
      <c r="AJ716" s="1">
        <v>1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14168</v>
      </c>
      <c r="AS716" s="1">
        <v>65.112499999999997</v>
      </c>
      <c r="AT716" s="1">
        <f>Table1[[#This Row],[รวมต้นทุนค่าเดินทาง]]+Table1[[#This Row],[รวมต้นทุนค่าซ่อม]]+Table1[[#This Row],[รวมค่าเสื่อม]]</f>
        <v>15610.663520408163</v>
      </c>
      <c r="AU716" s="1">
        <f t="shared" si="34"/>
        <v>14957.32855761775</v>
      </c>
      <c r="AV716" s="1" t="str" cm="1">
        <f t="array" ref="AV716">IF(AC716&lt;4, "เก็บ", IF(OR(AT716 &lt; PERCENTILE(IF($AC$2:$AC$5092=AC716, $AT$2:$AT$5092), 0.25) - 1.5 * (PERCENTILE(IF($AC$2:$AC$5092=AC716, $AT$2:$AT$5092), 0.75) - PERCENTILE(IF($AC$2:$AC$5092=AC716, $AT$2:$AT$5092), 0.25)), AT716 &gt; PERCENTILE(IF($AC$2:$AC$5092=AC716, $AT$2:$AT$5092), 0.75) + 1.5 * (PERCENTILE(IF($AC$2:$AC$5092=AC716, $AT$2:$AT$5092), 0.75) - PERCENTILE(IF($AC$2:$AC$5092=AC716, $AT$2:$AT$5092), 0.25))), "ตัด", "เก็บ"))</f>
        <v>เก็บ</v>
      </c>
      <c r="AW716" s="1">
        <f t="shared" si="35"/>
        <v>14419.089162907676</v>
      </c>
      <c r="AX716" s="1">
        <v>15077.196593123563</v>
      </c>
      <c r="AY716" s="1">
        <v>1377.5510204081634</v>
      </c>
    </row>
    <row r="717" spans="1:51" x14ac:dyDescent="0.2">
      <c r="A717" s="3">
        <v>45456</v>
      </c>
      <c r="B717">
        <v>45456</v>
      </c>
      <c r="C717" t="s">
        <v>2475</v>
      </c>
      <c r="D717" t="s">
        <v>66</v>
      </c>
      <c r="E717" t="s">
        <v>129</v>
      </c>
      <c r="F717" t="s">
        <v>669</v>
      </c>
      <c r="G717" s="1">
        <v>0</v>
      </c>
      <c r="H717" s="1">
        <v>0</v>
      </c>
      <c r="I717" s="1">
        <v>400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400</v>
      </c>
      <c r="P717" t="s">
        <v>2476</v>
      </c>
      <c r="Q717" s="2">
        <v>45456</v>
      </c>
      <c r="R717" t="s">
        <v>70</v>
      </c>
      <c r="S717">
        <v>0</v>
      </c>
      <c r="T717" t="s">
        <v>254</v>
      </c>
      <c r="U717" t="s">
        <v>161</v>
      </c>
      <c r="V717" s="1">
        <v>0</v>
      </c>
      <c r="W717" s="1">
        <v>0</v>
      </c>
      <c r="X717" s="1">
        <v>0</v>
      </c>
      <c r="AA717" t="s">
        <v>58</v>
      </c>
      <c r="AB717" s="1">
        <v>0</v>
      </c>
      <c r="AC717" s="4">
        <f>IF(ISNUMBER(MATCH(AD717, $AD$2:AD716, 0)), INDEX($AC$2:AC716, MATCH(AD717, $AD$2:AD716, 0)), MAX($AC$2:AC716)+1)</f>
        <v>11</v>
      </c>
      <c r="AD717" t="str">
        <f t="shared" si="36"/>
        <v>ลำปาง-พุทธมณฑลสาย 2</v>
      </c>
      <c r="AE717" t="s">
        <v>73</v>
      </c>
      <c r="AF717" s="1">
        <v>0</v>
      </c>
      <c r="AG717" s="1">
        <v>0</v>
      </c>
      <c r="AH717" s="1">
        <v>0</v>
      </c>
      <c r="AI717" t="s">
        <v>2477</v>
      </c>
      <c r="AJ717" s="1">
        <v>1</v>
      </c>
      <c r="AK717" s="1">
        <v>720</v>
      </c>
      <c r="AL717" s="1">
        <v>720</v>
      </c>
      <c r="AM717" s="1">
        <v>1</v>
      </c>
      <c r="AN717" s="1">
        <v>0</v>
      </c>
      <c r="AO717" s="1">
        <v>0</v>
      </c>
      <c r="AP717" s="1">
        <v>0</v>
      </c>
      <c r="AQ717" s="1">
        <v>0</v>
      </c>
      <c r="AR717" s="1">
        <v>400</v>
      </c>
      <c r="AS717" s="1">
        <v>475.65666666666669</v>
      </c>
      <c r="AT717" s="1">
        <f>Table1[[#This Row],[รวมต้นทุนค่าเดินทาง]]+Table1[[#This Row],[รวมต้นทุนค่าซ่อม]]+Table1[[#This Row],[รวมค่าเสื่อม]]</f>
        <v>2029.395505952381</v>
      </c>
      <c r="AU717" s="1">
        <f t="shared" si="34"/>
        <v>4930.4097489270907</v>
      </c>
      <c r="AV717" s="1" t="str" cm="1">
        <f t="array" ref="AV717">IF(AC717&lt;4, "เก็บ", IF(OR(AT717 &lt; PERCENTILE(IF($AC$2:$AC$5092=AC717, $AT$2:$AT$5092), 0.25) - 1.5 * (PERCENTILE(IF($AC$2:$AC$5092=AC717, $AT$2:$AT$5092), 0.75) - PERCENTILE(IF($AC$2:$AC$5092=AC717, $AT$2:$AT$5092), 0.25)), AT717 &gt; PERCENTILE(IF($AC$2:$AC$5092=AC717, $AT$2:$AT$5092), 0.75) + 1.5 * (PERCENTILE(IF($AC$2:$AC$5092=AC717, $AT$2:$AT$5092), 0.75) - PERCENTILE(IF($AC$2:$AC$5092=AC717, $AT$2:$AT$5092), 0.25))), "ตัด", "เก็บ"))</f>
        <v>เก็บ</v>
      </c>
      <c r="AW717" s="1">
        <f t="shared" si="35"/>
        <v>4496.4734610911819</v>
      </c>
      <c r="AX717" s="1">
        <v>2927.9145864762854</v>
      </c>
      <c r="AY717" s="1">
        <v>1153.7388392857142</v>
      </c>
    </row>
    <row r="718" spans="1:51" x14ac:dyDescent="0.2">
      <c r="A718" s="3">
        <v>45456</v>
      </c>
      <c r="B718">
        <v>45456</v>
      </c>
      <c r="C718" t="s">
        <v>2478</v>
      </c>
      <c r="D718" t="s">
        <v>51</v>
      </c>
      <c r="E718" t="s">
        <v>52</v>
      </c>
      <c r="F718" t="s">
        <v>53</v>
      </c>
      <c r="G718" s="1">
        <v>2700</v>
      </c>
      <c r="H718" s="1">
        <v>4575</v>
      </c>
      <c r="I718" s="1">
        <v>1900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4600</v>
      </c>
      <c r="P718" t="s">
        <v>2479</v>
      </c>
      <c r="Q718" s="2">
        <v>45456</v>
      </c>
      <c r="R718" t="s">
        <v>55</v>
      </c>
      <c r="S718">
        <v>0</v>
      </c>
      <c r="T718" t="s">
        <v>56</v>
      </c>
      <c r="U718" t="s">
        <v>57</v>
      </c>
      <c r="V718" s="1">
        <v>2500</v>
      </c>
      <c r="W718" s="1">
        <v>0</v>
      </c>
      <c r="X718" s="1">
        <v>0</v>
      </c>
      <c r="AA718" t="s">
        <v>58</v>
      </c>
      <c r="AB718" s="1">
        <v>0</v>
      </c>
      <c r="AC718" s="4">
        <f>IF(ISNUMBER(MATCH(AD718, $AD$2:AD717, 0)), INDEX($AC$2:AC717, MATCH(AD718, $AD$2:AD717, 0)), MAX($AC$2:AC717)+1)</f>
        <v>1</v>
      </c>
      <c r="AD718" t="str">
        <f t="shared" si="36"/>
        <v>ท่าลี่-กองลอย</v>
      </c>
      <c r="AE718" t="s">
        <v>55</v>
      </c>
      <c r="AF718" s="1">
        <v>0</v>
      </c>
      <c r="AG718" s="1">
        <v>0</v>
      </c>
      <c r="AH718" s="1">
        <v>0</v>
      </c>
      <c r="AI718" t="s">
        <v>2480</v>
      </c>
      <c r="AJ718" s="1">
        <v>1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11675</v>
      </c>
      <c r="AS718" s="1">
        <v>13.51578947368421</v>
      </c>
      <c r="AT718" s="1">
        <f>Table1[[#This Row],[รวมต้นทุนค่าเดินทาง]]+Table1[[#This Row],[รวมต้นทุนค่าซ่อม]]+Table1[[#This Row],[รวมค่าเสื่อม]]</f>
        <v>13419.285020242914</v>
      </c>
      <c r="AU718" s="1">
        <f t="shared" si="34"/>
        <v>13953.293816562818</v>
      </c>
      <c r="AV718" s="1" t="str" cm="1">
        <f t="array" ref="AV718">IF(AC718&lt;4, "เก็บ", IF(OR(AT718 &lt; PERCENTILE(IF($AC$2:$AC$5092=AC718, $AT$2:$AT$5092), 0.25) - 1.5 * (PERCENTILE(IF($AC$2:$AC$5092=AC718, $AT$2:$AT$5092), 0.75) - PERCENTILE(IF($AC$2:$AC$5092=AC718, $AT$2:$AT$5092), 0.25)), AT718 &gt; PERCENTILE(IF($AC$2:$AC$5092=AC718, $AT$2:$AT$5092), 0.75) + 1.5 * (PERCENTILE(IF($AC$2:$AC$5092=AC718, $AT$2:$AT$5092), 0.75) - PERCENTILE(IF($AC$2:$AC$5092=AC718, $AT$2:$AT$5092), 0.25))), "ตัด", "เก็บ"))</f>
        <v>เก็บ</v>
      </c>
      <c r="AW718" s="1">
        <f t="shared" si="35"/>
        <v>13953.293816562818</v>
      </c>
      <c r="AX718" s="1">
        <v>14426.372718098486</v>
      </c>
      <c r="AY718" s="1">
        <v>1730.7692307692307</v>
      </c>
    </row>
    <row r="719" spans="1:51" x14ac:dyDescent="0.2">
      <c r="A719" s="3">
        <v>45457</v>
      </c>
      <c r="B719">
        <v>45457</v>
      </c>
      <c r="C719" t="s">
        <v>2481</v>
      </c>
      <c r="D719" t="s">
        <v>66</v>
      </c>
      <c r="E719" t="s">
        <v>124</v>
      </c>
      <c r="F719" t="s">
        <v>388</v>
      </c>
      <c r="G719" s="1">
        <v>0</v>
      </c>
      <c r="H719" s="1">
        <v>1071</v>
      </c>
      <c r="I719" s="1">
        <v>500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500</v>
      </c>
      <c r="P719" t="s">
        <v>2482</v>
      </c>
      <c r="Q719" s="2">
        <v>45457</v>
      </c>
      <c r="R719" t="s">
        <v>70</v>
      </c>
      <c r="S719">
        <v>0</v>
      </c>
      <c r="T719" t="s">
        <v>71</v>
      </c>
      <c r="U719" t="s">
        <v>161</v>
      </c>
      <c r="V719" s="1">
        <v>0</v>
      </c>
      <c r="W719" s="1">
        <v>0</v>
      </c>
      <c r="X719" s="1">
        <v>0</v>
      </c>
      <c r="AA719" t="s">
        <v>58</v>
      </c>
      <c r="AB719" s="1">
        <v>0</v>
      </c>
      <c r="AC719" s="4">
        <f>IF(ISNUMBER(MATCH(AD719, $AD$2:AD718, 0)), INDEX($AC$2:AC718, MATCH(AD719, $AD$2:AD718, 0)), MAX($AC$2:AC718)+1)</f>
        <v>9</v>
      </c>
      <c r="AD719" t="str">
        <f t="shared" si="36"/>
        <v>เชียงใหม่-พุทธมณฑลสาย 2</v>
      </c>
      <c r="AE719" t="s">
        <v>73</v>
      </c>
      <c r="AF719" s="1">
        <v>0</v>
      </c>
      <c r="AG719" s="1">
        <v>0</v>
      </c>
      <c r="AH719" s="1">
        <v>0</v>
      </c>
      <c r="AI719" t="s">
        <v>2483</v>
      </c>
      <c r="AJ719" s="1">
        <v>1</v>
      </c>
      <c r="AK719" s="1">
        <v>720</v>
      </c>
      <c r="AL719" s="1">
        <v>720</v>
      </c>
      <c r="AM719" s="1">
        <v>1</v>
      </c>
      <c r="AN719" s="1">
        <v>0</v>
      </c>
      <c r="AO719" s="1">
        <v>0</v>
      </c>
      <c r="AP719" s="1">
        <v>0</v>
      </c>
      <c r="AQ719" s="1">
        <v>0</v>
      </c>
      <c r="AR719" s="1">
        <v>1571</v>
      </c>
      <c r="AS719" s="1">
        <v>1549</v>
      </c>
      <c r="AT719" s="1">
        <f>Table1[[#This Row],[รวมต้นทุนค่าเดินทาง]]+Table1[[#This Row],[รวมต้นทุนค่าซ่อม]]+Table1[[#This Row],[รวมค่าเสื่อม]]</f>
        <v>4982.4956124956125</v>
      </c>
      <c r="AU719" s="1">
        <f t="shared" si="34"/>
        <v>4623.2312262414152</v>
      </c>
      <c r="AV719" s="1" t="str" cm="1">
        <f t="array" ref="AV719">IF(AC719&lt;4, "เก็บ", IF(OR(AT719 &lt; PERCENTILE(IF($AC$2:$AC$5092=AC719, $AT$2:$AT$5092), 0.25) - 1.5 * (PERCENTILE(IF($AC$2:$AC$5092=AC719, $AT$2:$AT$5092), 0.75) - PERCENTILE(IF($AC$2:$AC$5092=AC719, $AT$2:$AT$5092), 0.25)), AT719 &gt; PERCENTILE(IF($AC$2:$AC$5092=AC719, $AT$2:$AT$5092), 0.75) + 1.5 * (PERCENTILE(IF($AC$2:$AC$5092=AC719, $AT$2:$AT$5092), 0.75) - PERCENTILE(IF($AC$2:$AC$5092=AC719, $AT$2:$AT$5092), 0.25))), "ตัด", "เก็บ"))</f>
        <v>เก็บ</v>
      </c>
      <c r="AW719" s="1">
        <f t="shared" si="35"/>
        <v>4005.4952465164292</v>
      </c>
      <c r="AX719" s="1">
        <v>2577.9546108768855</v>
      </c>
      <c r="AY719" s="1">
        <v>1862.4956124956125</v>
      </c>
    </row>
    <row r="720" spans="1:51" x14ac:dyDescent="0.2">
      <c r="A720" s="3">
        <v>45457</v>
      </c>
      <c r="B720">
        <v>45457</v>
      </c>
      <c r="C720" t="s">
        <v>2484</v>
      </c>
      <c r="D720" t="s">
        <v>51</v>
      </c>
      <c r="E720" t="s">
        <v>61</v>
      </c>
      <c r="F720" t="s">
        <v>1518</v>
      </c>
      <c r="G720" s="1">
        <v>2700</v>
      </c>
      <c r="H720" s="1">
        <v>4575</v>
      </c>
      <c r="I720" s="1">
        <v>1900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4600</v>
      </c>
      <c r="P720" t="s">
        <v>2485</v>
      </c>
      <c r="Q720" s="2">
        <v>45457</v>
      </c>
      <c r="R720" t="s">
        <v>55</v>
      </c>
      <c r="S720">
        <v>0</v>
      </c>
      <c r="T720" t="s">
        <v>56</v>
      </c>
      <c r="U720" t="s">
        <v>57</v>
      </c>
      <c r="V720" s="1">
        <v>2500</v>
      </c>
      <c r="W720" s="1">
        <v>0</v>
      </c>
      <c r="X720" s="1">
        <v>0</v>
      </c>
      <c r="AA720" t="s">
        <v>58</v>
      </c>
      <c r="AB720" s="1">
        <v>0</v>
      </c>
      <c r="AC720" s="4">
        <f>IF(ISNUMBER(MATCH(AD720, $AD$2:AD719, 0)), INDEX($AC$2:AC719, MATCH(AD720, $AD$2:AD719, 0)), MAX($AC$2:AC719)+1)</f>
        <v>1</v>
      </c>
      <c r="AD720" t="str">
        <f t="shared" si="36"/>
        <v>ท่าลี่-กองลอย</v>
      </c>
      <c r="AE720" t="s">
        <v>55</v>
      </c>
      <c r="AF720" s="1">
        <v>0</v>
      </c>
      <c r="AG720" s="1">
        <v>0</v>
      </c>
      <c r="AH720" s="1">
        <v>0</v>
      </c>
      <c r="AI720" t="s">
        <v>2486</v>
      </c>
      <c r="AJ720" s="1">
        <v>1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11675</v>
      </c>
      <c r="AS720" s="1">
        <v>19.050827067669179</v>
      </c>
      <c r="AT720" s="1">
        <f>Table1[[#This Row],[รวมต้นทุนค่าเดินทาง]]+Table1[[#This Row],[รวมต้นทุนค่าซ่อม]]+Table1[[#This Row],[รวมค่าเสื่อม]]</f>
        <v>14018.430992356925</v>
      </c>
      <c r="AU720" s="1">
        <f t="shared" si="34"/>
        <v>13953.293816562818</v>
      </c>
      <c r="AV720" s="1" t="str" cm="1">
        <f t="array" ref="AV720">IF(AC720&lt;4, "เก็บ", IF(OR(AT720 &lt; PERCENTILE(IF($AC$2:$AC$5092=AC720, $AT$2:$AT$5092), 0.25) - 1.5 * (PERCENTILE(IF($AC$2:$AC$5092=AC720, $AT$2:$AT$5092), 0.75) - PERCENTILE(IF($AC$2:$AC$5092=AC720, $AT$2:$AT$5092), 0.25)), AT720 &gt; PERCENTILE(IF($AC$2:$AC$5092=AC720, $AT$2:$AT$5092), 0.75) + 1.5 * (PERCENTILE(IF($AC$2:$AC$5092=AC720, $AT$2:$AT$5092), 0.75) - PERCENTILE(IF($AC$2:$AC$5092=AC720, $AT$2:$AT$5092), 0.25))), "ตัด", "เก็บ"))</f>
        <v>เก็บ</v>
      </c>
      <c r="AW720" s="1">
        <f t="shared" si="35"/>
        <v>13953.293816562818</v>
      </c>
      <c r="AX720" s="1">
        <v>14426.372718098486</v>
      </c>
      <c r="AY720" s="1">
        <v>2324.3801652892562</v>
      </c>
    </row>
    <row r="721" spans="1:51" x14ac:dyDescent="0.2">
      <c r="A721" s="3">
        <v>45457</v>
      </c>
      <c r="B721">
        <v>45457</v>
      </c>
      <c r="C721" t="s">
        <v>2487</v>
      </c>
      <c r="D721" t="s">
        <v>51</v>
      </c>
      <c r="E721" t="s">
        <v>61</v>
      </c>
      <c r="F721" t="s">
        <v>2488</v>
      </c>
      <c r="G721" s="1">
        <v>2700</v>
      </c>
      <c r="H721" s="1">
        <v>4525</v>
      </c>
      <c r="I721" s="1">
        <v>1900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4600</v>
      </c>
      <c r="P721" t="s">
        <v>2489</v>
      </c>
      <c r="Q721" s="2">
        <v>45457</v>
      </c>
      <c r="R721" t="s">
        <v>55</v>
      </c>
      <c r="S721">
        <v>0</v>
      </c>
      <c r="T721" t="s">
        <v>56</v>
      </c>
      <c r="U721" t="s">
        <v>57</v>
      </c>
      <c r="V721" s="1">
        <v>2500</v>
      </c>
      <c r="W721" s="1">
        <v>0</v>
      </c>
      <c r="X721" s="1">
        <v>0</v>
      </c>
      <c r="AA721" t="s">
        <v>58</v>
      </c>
      <c r="AB721" s="1">
        <v>0</v>
      </c>
      <c r="AC721" s="4">
        <f>IF(ISNUMBER(MATCH(AD721, $AD$2:AD720, 0)), INDEX($AC$2:AC720, MATCH(AD721, $AD$2:AD720, 0)), MAX($AC$2:AC720)+1)</f>
        <v>1</v>
      </c>
      <c r="AD721" t="str">
        <f t="shared" si="36"/>
        <v>ท่าลี่-กองลอย</v>
      </c>
      <c r="AE721" t="s">
        <v>55</v>
      </c>
      <c r="AF721" s="1">
        <v>0</v>
      </c>
      <c r="AG721" s="1">
        <v>0</v>
      </c>
      <c r="AH721" s="1">
        <v>0</v>
      </c>
      <c r="AI721" t="s">
        <v>2490</v>
      </c>
      <c r="AJ721" s="1">
        <v>1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11625</v>
      </c>
      <c r="AS721" s="1">
        <v>23.345454545454551</v>
      </c>
      <c r="AT721" s="1">
        <f>Table1[[#This Row],[รวมต้นทุนค่าเดินทาง]]+Table1[[#This Row],[รวมต้นทุนค่าซ่อม]]+Table1[[#This Row],[รวมค่าเสื่อม]]</f>
        <v>14808.457814096017</v>
      </c>
      <c r="AU721" s="1">
        <f t="shared" si="34"/>
        <v>13953.293816562818</v>
      </c>
      <c r="AV721" s="1" t="str" cm="1">
        <f t="array" ref="AV721">IF(AC721&lt;4, "เก็บ", IF(OR(AT721 &lt; PERCENTILE(IF($AC$2:$AC$5092=AC721, $AT$2:$AT$5092), 0.25) - 1.5 * (PERCENTILE(IF($AC$2:$AC$5092=AC721, $AT$2:$AT$5092), 0.75) - PERCENTILE(IF($AC$2:$AC$5092=AC721, $AT$2:$AT$5092), 0.25)), AT721 &gt; PERCENTILE(IF($AC$2:$AC$5092=AC721, $AT$2:$AT$5092), 0.75) + 1.5 * (PERCENTILE(IF($AC$2:$AC$5092=AC721, $AT$2:$AT$5092), 0.75) - PERCENTILE(IF($AC$2:$AC$5092=AC721, $AT$2:$AT$5092), 0.25))), "ตัด", "เก็บ"))</f>
        <v>เก็บ</v>
      </c>
      <c r="AW721" s="1">
        <f t="shared" si="35"/>
        <v>13953.293816562818</v>
      </c>
      <c r="AX721" s="1">
        <v>14426.372718098486</v>
      </c>
      <c r="AY721" s="1">
        <v>3160.1123595505619</v>
      </c>
    </row>
    <row r="722" spans="1:51" x14ac:dyDescent="0.2">
      <c r="A722" s="3">
        <v>45457</v>
      </c>
      <c r="B722">
        <v>45457</v>
      </c>
      <c r="C722" t="s">
        <v>2491</v>
      </c>
      <c r="D722" t="s">
        <v>51</v>
      </c>
      <c r="E722" t="s">
        <v>61</v>
      </c>
      <c r="F722" t="s">
        <v>1289</v>
      </c>
      <c r="G722" s="1">
        <v>2700</v>
      </c>
      <c r="H722" s="1">
        <v>4575</v>
      </c>
      <c r="I722" s="1">
        <v>1900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4600</v>
      </c>
      <c r="P722" t="s">
        <v>2492</v>
      </c>
      <c r="Q722" s="2">
        <v>45457</v>
      </c>
      <c r="R722" t="s">
        <v>55</v>
      </c>
      <c r="S722">
        <v>0</v>
      </c>
      <c r="T722" t="s">
        <v>56</v>
      </c>
      <c r="U722" t="s">
        <v>57</v>
      </c>
      <c r="V722" s="1">
        <v>2500</v>
      </c>
      <c r="W722" s="1">
        <v>0</v>
      </c>
      <c r="X722" s="1">
        <v>0</v>
      </c>
      <c r="AA722" t="s">
        <v>58</v>
      </c>
      <c r="AB722" s="1">
        <v>0</v>
      </c>
      <c r="AC722" s="4">
        <f>IF(ISNUMBER(MATCH(AD722, $AD$2:AD721, 0)), INDEX($AC$2:AC721, MATCH(AD722, $AD$2:AD721, 0)), MAX($AC$2:AC721)+1)</f>
        <v>1</v>
      </c>
      <c r="AD722" t="str">
        <f t="shared" si="36"/>
        <v>ท่าลี่-กองลอย</v>
      </c>
      <c r="AE722" t="s">
        <v>55</v>
      </c>
      <c r="AF722" s="1">
        <v>0</v>
      </c>
      <c r="AG722" s="1">
        <v>0</v>
      </c>
      <c r="AH722" s="1">
        <v>0</v>
      </c>
      <c r="AI722" t="s">
        <v>2493</v>
      </c>
      <c r="AJ722" s="1">
        <v>1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11675</v>
      </c>
      <c r="AS722" s="1">
        <v>18.342857142857149</v>
      </c>
      <c r="AT722" s="1">
        <f>Table1[[#This Row],[รวมต้นทุนค่าเดินทาง]]+Table1[[#This Row],[รวมต้นทุนค่าซ่อม]]+Table1[[#This Row],[รวมค่าเสื่อม]]</f>
        <v>13291.354220779222</v>
      </c>
      <c r="AU722" s="1">
        <f t="shared" si="34"/>
        <v>13953.293816562818</v>
      </c>
      <c r="AV722" s="1" t="str" cm="1">
        <f t="array" ref="AV722">IF(AC722&lt;4, "เก็บ", IF(OR(AT722 &lt; PERCENTILE(IF($AC$2:$AC$5092=AC722, $AT$2:$AT$5092), 0.25) - 1.5 * (PERCENTILE(IF($AC$2:$AC$5092=AC722, $AT$2:$AT$5092), 0.75) - PERCENTILE(IF($AC$2:$AC$5092=AC722, $AT$2:$AT$5092), 0.25)), AT722 &gt; PERCENTILE(IF($AC$2:$AC$5092=AC722, $AT$2:$AT$5092), 0.75) + 1.5 * (PERCENTILE(IF($AC$2:$AC$5092=AC722, $AT$2:$AT$5092), 0.75) - PERCENTILE(IF($AC$2:$AC$5092=AC722, $AT$2:$AT$5092), 0.25))), "ตัด", "เก็บ"))</f>
        <v>เก็บ</v>
      </c>
      <c r="AW722" s="1">
        <f t="shared" si="35"/>
        <v>13953.293816562818</v>
      </c>
      <c r="AX722" s="1">
        <v>14426.372718098486</v>
      </c>
      <c r="AY722" s="1">
        <v>1598.0113636363637</v>
      </c>
    </row>
    <row r="723" spans="1:51" x14ac:dyDescent="0.2">
      <c r="A723" s="3">
        <v>45457</v>
      </c>
      <c r="B723">
        <v>45457</v>
      </c>
      <c r="C723" t="s">
        <v>2494</v>
      </c>
      <c r="D723" t="s">
        <v>66</v>
      </c>
      <c r="E723" t="s">
        <v>118</v>
      </c>
      <c r="F723" t="s">
        <v>119</v>
      </c>
      <c r="G723" s="1">
        <v>850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850</v>
      </c>
      <c r="P723" t="s">
        <v>2495</v>
      </c>
      <c r="Q723" s="2">
        <v>45457</v>
      </c>
      <c r="R723" t="s">
        <v>55</v>
      </c>
      <c r="S723">
        <v>0</v>
      </c>
      <c r="T723" t="s">
        <v>101</v>
      </c>
      <c r="U723" t="s">
        <v>254</v>
      </c>
      <c r="V723" s="1">
        <v>0</v>
      </c>
      <c r="W723" s="1">
        <v>569</v>
      </c>
      <c r="X723" s="1">
        <v>0</v>
      </c>
      <c r="Y723" t="s">
        <v>101</v>
      </c>
      <c r="Z723" t="s">
        <v>254</v>
      </c>
      <c r="AA723" t="s">
        <v>2496</v>
      </c>
      <c r="AB723" s="1">
        <v>0</v>
      </c>
      <c r="AC723" s="4">
        <f>IF(ISNUMBER(MATCH(AD723, $AD$2:AD722, 0)), INDEX($AC$2:AC722, MATCH(AD723, $AD$2:AD722, 0)), MAX($AC$2:AC722)+1)</f>
        <v>47</v>
      </c>
      <c r="AD723" t="str">
        <f t="shared" si="36"/>
        <v>พะเยา-ลำปาง</v>
      </c>
      <c r="AE723" t="s">
        <v>55</v>
      </c>
      <c r="AF723" s="1">
        <v>0</v>
      </c>
      <c r="AG723" s="1">
        <v>0</v>
      </c>
      <c r="AH723" s="1">
        <v>0</v>
      </c>
      <c r="AI723" t="s">
        <v>2497</v>
      </c>
      <c r="AJ723" s="1">
        <v>1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1419</v>
      </c>
      <c r="AS723" s="1">
        <v>64.265370018975332</v>
      </c>
      <c r="AT723" s="1">
        <f>Table1[[#This Row],[รวมต้นทุนค่าเดินทาง]]+Table1[[#This Row],[รวมต้นทุนค่าซ่อม]]+Table1[[#This Row],[รวมค่าเสื่อม]]</f>
        <v>3297.7814990512334</v>
      </c>
      <c r="AU723" s="1">
        <f t="shared" si="34"/>
        <v>3096.9261200369933</v>
      </c>
      <c r="AV723" s="1" t="str" cm="1">
        <f t="array" ref="AV723">IF(AC723&lt;4, "เก็บ", IF(OR(AT723 &lt; PERCENTILE(IF($AC$2:$AC$5092=AC723, $AT$2:$AT$5092), 0.25) - 1.5 * (PERCENTILE(IF($AC$2:$AC$5092=AC723, $AT$2:$AT$5092), 0.75) - PERCENTILE(IF($AC$2:$AC$5092=AC723, $AT$2:$AT$5092), 0.25)), AT723 &gt; PERCENTILE(IF($AC$2:$AC$5092=AC723, $AT$2:$AT$5092), 0.75) + 1.5 * (PERCENTILE(IF($AC$2:$AC$5092=AC723, $AT$2:$AT$5092), 0.75) - PERCENTILE(IF($AC$2:$AC$5092=AC723, $AT$2:$AT$5092), 0.25))), "ตัด", "เก็บ"))</f>
        <v>เก็บ</v>
      </c>
      <c r="AW723" s="1">
        <f t="shared" si="35"/>
        <v>3096.9261200369933</v>
      </c>
      <c r="AX723" s="1">
        <v>2300.7744836116622</v>
      </c>
      <c r="AY723" s="1">
        <v>1814.516129032258</v>
      </c>
    </row>
    <row r="724" spans="1:51" x14ac:dyDescent="0.2">
      <c r="A724" s="3">
        <v>45457</v>
      </c>
      <c r="B724">
        <v>45457</v>
      </c>
      <c r="C724" t="s">
        <v>2498</v>
      </c>
      <c r="D724" t="s">
        <v>66</v>
      </c>
      <c r="E724" t="s">
        <v>105</v>
      </c>
      <c r="F724" t="s">
        <v>1169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803</v>
      </c>
      <c r="O724" s="1">
        <v>803</v>
      </c>
      <c r="P724" t="s">
        <v>2499</v>
      </c>
      <c r="Q724" s="2">
        <v>45457</v>
      </c>
      <c r="R724" t="s">
        <v>55</v>
      </c>
      <c r="S724">
        <v>0</v>
      </c>
      <c r="T724" t="s">
        <v>87</v>
      </c>
      <c r="U724" t="s">
        <v>71</v>
      </c>
      <c r="V724" s="1">
        <v>0</v>
      </c>
      <c r="W724" s="1">
        <v>703</v>
      </c>
      <c r="X724" s="1">
        <v>0</v>
      </c>
      <c r="Y724" t="s">
        <v>108</v>
      </c>
      <c r="Z724" t="s">
        <v>71</v>
      </c>
      <c r="AA724" t="s">
        <v>1647</v>
      </c>
      <c r="AB724" s="1">
        <v>0</v>
      </c>
      <c r="AC724" s="4">
        <f>IF(ISNUMBER(MATCH(AD724, $AD$2:AD723, 0)), INDEX($AC$2:AC723, MATCH(AD724, $AD$2:AD723, 0)), MAX($AC$2:AC723)+1)</f>
        <v>6</v>
      </c>
      <c r="AD724" t="str">
        <f t="shared" si="36"/>
        <v>เชียงราย-เชียงใหม่</v>
      </c>
      <c r="AE724" t="s">
        <v>55</v>
      </c>
      <c r="AF724" s="1">
        <v>0</v>
      </c>
      <c r="AG724" s="1">
        <v>0</v>
      </c>
      <c r="AH724" s="1">
        <v>0</v>
      </c>
      <c r="AI724" t="s">
        <v>2500</v>
      </c>
      <c r="AJ724" s="1">
        <v>2</v>
      </c>
      <c r="AK724" s="1">
        <v>0</v>
      </c>
      <c r="AL724" s="1">
        <v>0</v>
      </c>
      <c r="AM724" s="1">
        <v>0</v>
      </c>
      <c r="AN724" s="1">
        <v>914.06569999999988</v>
      </c>
      <c r="AO724" s="1">
        <v>0</v>
      </c>
      <c r="AP724" s="1">
        <v>0</v>
      </c>
      <c r="AQ724" s="1">
        <v>0</v>
      </c>
      <c r="AR724" s="1">
        <v>1506</v>
      </c>
      <c r="AS724" s="1">
        <v>154.1876470588235</v>
      </c>
      <c r="AT724" s="1">
        <f>Table1[[#This Row],[รวมต้นทุนค่าเดินทาง]]+Table1[[#This Row],[รวมต้นทุนค่าซ่อม]]+Table1[[#This Row],[รวมค่าเสื่อม]]</f>
        <v>3147.7909528439477</v>
      </c>
      <c r="AU724" s="1">
        <f t="shared" si="34"/>
        <v>4428.3346813776061</v>
      </c>
      <c r="AV724" s="1" t="str" cm="1">
        <f t="array" ref="AV724">IF(AC724&lt;4, "เก็บ", IF(OR(AT724 &lt; PERCENTILE(IF($AC$2:$AC$5092=AC724, $AT$2:$AT$5092), 0.25) - 1.5 * (PERCENTILE(IF($AC$2:$AC$5092=AC724, $AT$2:$AT$5092), 0.75) - PERCENTILE(IF($AC$2:$AC$5092=AC724, $AT$2:$AT$5092), 0.25)), AT724 &gt; PERCENTILE(IF($AC$2:$AC$5092=AC724, $AT$2:$AT$5092), 0.75) + 1.5 * (PERCENTILE(IF($AC$2:$AC$5092=AC724, $AT$2:$AT$5092), 0.75) - PERCENTILE(IF($AC$2:$AC$5092=AC724, $AT$2:$AT$5092), 0.25))), "ตัด", "เก็บ"))</f>
        <v>เก็บ</v>
      </c>
      <c r="AW724" s="1">
        <f t="shared" si="35"/>
        <v>3873.7679454274344</v>
      </c>
      <c r="AX724" s="1">
        <v>2781.4385174989698</v>
      </c>
      <c r="AY724" s="1">
        <v>1487.6033057851239</v>
      </c>
    </row>
    <row r="725" spans="1:51" x14ac:dyDescent="0.2">
      <c r="A725" s="3">
        <v>45458</v>
      </c>
      <c r="B725">
        <v>45458</v>
      </c>
      <c r="C725" t="s">
        <v>2501</v>
      </c>
      <c r="D725" t="s">
        <v>66</v>
      </c>
      <c r="E725" t="s">
        <v>124</v>
      </c>
      <c r="F725" t="s">
        <v>399</v>
      </c>
      <c r="G725" s="1">
        <v>0</v>
      </c>
      <c r="H725" s="1">
        <v>0</v>
      </c>
      <c r="I725" s="1">
        <v>500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500</v>
      </c>
      <c r="P725" t="s">
        <v>2502</v>
      </c>
      <c r="Q725" s="2">
        <v>45458</v>
      </c>
      <c r="R725" t="s">
        <v>70</v>
      </c>
      <c r="S725">
        <v>0</v>
      </c>
      <c r="T725" t="s">
        <v>71</v>
      </c>
      <c r="U725" t="s">
        <v>161</v>
      </c>
      <c r="V725" s="1">
        <v>0</v>
      </c>
      <c r="W725" s="1">
        <v>0</v>
      </c>
      <c r="X725" s="1">
        <v>0</v>
      </c>
      <c r="AA725" t="s">
        <v>58</v>
      </c>
      <c r="AB725" s="1">
        <v>0</v>
      </c>
      <c r="AC725" s="4">
        <f>IF(ISNUMBER(MATCH(AD725, $AD$2:AD724, 0)), INDEX($AC$2:AC724, MATCH(AD725, $AD$2:AD724, 0)), MAX($AC$2:AC724)+1)</f>
        <v>9</v>
      </c>
      <c r="AD725" t="str">
        <f t="shared" si="36"/>
        <v>เชียงใหม่-พุทธมณฑลสาย 2</v>
      </c>
      <c r="AE725" t="s">
        <v>73</v>
      </c>
      <c r="AF725" s="1">
        <v>0</v>
      </c>
      <c r="AG725" s="1">
        <v>0</v>
      </c>
      <c r="AH725" s="1">
        <v>0</v>
      </c>
      <c r="AI725" t="s">
        <v>2503</v>
      </c>
      <c r="AJ725" s="1">
        <v>1</v>
      </c>
      <c r="AK725" s="1">
        <v>720</v>
      </c>
      <c r="AL725" s="1">
        <v>720</v>
      </c>
      <c r="AM725" s="1">
        <v>1</v>
      </c>
      <c r="AN725" s="1">
        <v>0</v>
      </c>
      <c r="AO725" s="1">
        <v>0</v>
      </c>
      <c r="AP725" s="1">
        <v>0</v>
      </c>
      <c r="AQ725" s="1">
        <v>0</v>
      </c>
      <c r="AR725" s="1">
        <v>500</v>
      </c>
      <c r="AS725" s="1">
        <v>2176.4849999999997</v>
      </c>
      <c r="AT725" s="1">
        <f>Table1[[#This Row],[รวมต้นทุนค่าเดินทาง]]+Table1[[#This Row],[รวมต้นทุนค่าซ่อม]]+Table1[[#This Row],[รวมค่าเสื่อม]]</f>
        <v>3798.3794099378879</v>
      </c>
      <c r="AU725" s="1">
        <f t="shared" si="34"/>
        <v>4623.2312262414152</v>
      </c>
      <c r="AV725" s="1" t="str" cm="1">
        <f t="array" ref="AV725">IF(AC725&lt;4, "เก็บ", IF(OR(AT725 &lt; PERCENTILE(IF($AC$2:$AC$5092=AC725, $AT$2:$AT$5092), 0.25) - 1.5 * (PERCENTILE(IF($AC$2:$AC$5092=AC725, $AT$2:$AT$5092), 0.75) - PERCENTILE(IF($AC$2:$AC$5092=AC725, $AT$2:$AT$5092), 0.25)), AT725 &gt; PERCENTILE(IF($AC$2:$AC$5092=AC725, $AT$2:$AT$5092), 0.75) + 1.5 * (PERCENTILE(IF($AC$2:$AC$5092=AC725, $AT$2:$AT$5092), 0.75) - PERCENTILE(IF($AC$2:$AC$5092=AC725, $AT$2:$AT$5092), 0.25))), "ตัด", "เก็บ"))</f>
        <v>เก็บ</v>
      </c>
      <c r="AW725" s="1">
        <f t="shared" si="35"/>
        <v>4005.4952465164292</v>
      </c>
      <c r="AX725" s="1">
        <v>2577.9546108768855</v>
      </c>
      <c r="AY725" s="1">
        <v>1121.8944099378882</v>
      </c>
    </row>
    <row r="726" spans="1:51" x14ac:dyDescent="0.2">
      <c r="A726" s="3">
        <v>45458</v>
      </c>
      <c r="B726">
        <v>45458</v>
      </c>
      <c r="C726" t="s">
        <v>2504</v>
      </c>
      <c r="D726" t="s">
        <v>66</v>
      </c>
      <c r="E726" t="s">
        <v>124</v>
      </c>
      <c r="F726" t="s">
        <v>190</v>
      </c>
      <c r="G726" s="1">
        <v>0</v>
      </c>
      <c r="H726" s="1">
        <v>0</v>
      </c>
      <c r="I726" s="1">
        <v>400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400</v>
      </c>
      <c r="P726" t="s">
        <v>2505</v>
      </c>
      <c r="Q726" s="2">
        <v>45458</v>
      </c>
      <c r="R726" t="s">
        <v>70</v>
      </c>
      <c r="S726">
        <v>0</v>
      </c>
      <c r="T726" t="s">
        <v>71</v>
      </c>
      <c r="U726" t="s">
        <v>93</v>
      </c>
      <c r="V726" s="1">
        <v>0</v>
      </c>
      <c r="W726" s="1">
        <v>0</v>
      </c>
      <c r="X726" s="1">
        <v>0</v>
      </c>
      <c r="AA726" t="s">
        <v>58</v>
      </c>
      <c r="AB726" s="1">
        <v>0</v>
      </c>
      <c r="AC726" s="4">
        <f>IF(ISNUMBER(MATCH(AD726, $AD$2:AD725, 0)), INDEX($AC$2:AC725, MATCH(AD726, $AD$2:AD725, 0)), MAX($AC$2:AC725)+1)</f>
        <v>4</v>
      </c>
      <c r="AD726" t="str">
        <f t="shared" si="36"/>
        <v>เชียงใหม่-ตลาดไท</v>
      </c>
      <c r="AE726" t="s">
        <v>73</v>
      </c>
      <c r="AF726" s="1">
        <v>0</v>
      </c>
      <c r="AG726" s="1">
        <v>0</v>
      </c>
      <c r="AH726" s="1">
        <v>0</v>
      </c>
      <c r="AI726" t="s">
        <v>2506</v>
      </c>
      <c r="AJ726" s="1">
        <v>1</v>
      </c>
      <c r="AK726" s="1">
        <v>720</v>
      </c>
      <c r="AL726" s="1">
        <v>720</v>
      </c>
      <c r="AM726" s="1">
        <v>1</v>
      </c>
      <c r="AN726" s="1">
        <v>0</v>
      </c>
      <c r="AO726" s="1">
        <v>0</v>
      </c>
      <c r="AP726" s="1">
        <v>0</v>
      </c>
      <c r="AQ726" s="1">
        <v>0</v>
      </c>
      <c r="AR726" s="1">
        <v>400</v>
      </c>
      <c r="AS726" s="1">
        <v>38.520000000000003</v>
      </c>
      <c r="AT726" s="1">
        <f>Table1[[#This Row],[รวมต้นทุนค่าเดินทาง]]+Table1[[#This Row],[รวมต้นทุนค่าซ่อม]]+Table1[[#This Row],[รวมค่าเสื่อม]]</f>
        <v>1542.3633778419344</v>
      </c>
      <c r="AU726" s="1">
        <f t="shared" si="34"/>
        <v>4256.109283997258</v>
      </c>
      <c r="AV726" s="1" t="str" cm="1">
        <f t="array" ref="AV726">IF(AC726&lt;4, "เก็บ", IF(OR(AT726 &lt; PERCENTILE(IF($AC$2:$AC$5092=AC726, $AT$2:$AT$5092), 0.25) - 1.5 * (PERCENTILE(IF($AC$2:$AC$5092=AC726, $AT$2:$AT$5092), 0.75) - PERCENTILE(IF($AC$2:$AC$5092=AC726, $AT$2:$AT$5092), 0.25)), AT726 &gt; PERCENTILE(IF($AC$2:$AC$5092=AC726, $AT$2:$AT$5092), 0.75) + 1.5 * (PERCENTILE(IF($AC$2:$AC$5092=AC726, $AT$2:$AT$5092), 0.75) - PERCENTILE(IF($AC$2:$AC$5092=AC726, $AT$2:$AT$5092), 0.25))), "ตัด", "เก็บ"))</f>
        <v>เก็บ</v>
      </c>
      <c r="AW726" s="1">
        <f t="shared" si="35"/>
        <v>3807.0727671795808</v>
      </c>
      <c r="AX726" s="1">
        <v>2335.0230876608157</v>
      </c>
      <c r="AY726" s="1">
        <v>1103.8433778419344</v>
      </c>
    </row>
    <row r="727" spans="1:51" x14ac:dyDescent="0.2">
      <c r="A727" s="3">
        <v>45458</v>
      </c>
      <c r="B727">
        <v>45458</v>
      </c>
      <c r="C727" t="s">
        <v>2507</v>
      </c>
      <c r="D727" t="s">
        <v>66</v>
      </c>
      <c r="E727" t="s">
        <v>124</v>
      </c>
      <c r="F727" t="s">
        <v>600</v>
      </c>
      <c r="G727" s="1">
        <v>0</v>
      </c>
      <c r="H727" s="1">
        <v>0</v>
      </c>
      <c r="I727" s="1">
        <v>400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400</v>
      </c>
      <c r="P727" t="s">
        <v>2508</v>
      </c>
      <c r="Q727" s="2">
        <v>45458</v>
      </c>
      <c r="R727" t="s">
        <v>70</v>
      </c>
      <c r="S727">
        <v>0</v>
      </c>
      <c r="T727" t="s">
        <v>71</v>
      </c>
      <c r="U727" t="s">
        <v>93</v>
      </c>
      <c r="V727" s="1">
        <v>0</v>
      </c>
      <c r="W727" s="1">
        <v>0</v>
      </c>
      <c r="X727" s="1">
        <v>0</v>
      </c>
      <c r="AA727" t="s">
        <v>58</v>
      </c>
      <c r="AB727" s="1">
        <v>0</v>
      </c>
      <c r="AC727" s="4">
        <f>IF(ISNUMBER(MATCH(AD727, $AD$2:AD726, 0)), INDEX($AC$2:AC726, MATCH(AD727, $AD$2:AD726, 0)), MAX($AC$2:AC726)+1)</f>
        <v>4</v>
      </c>
      <c r="AD727" t="str">
        <f t="shared" si="36"/>
        <v>เชียงใหม่-ตลาดไท</v>
      </c>
      <c r="AE727" t="s">
        <v>73</v>
      </c>
      <c r="AF727" s="1">
        <v>0</v>
      </c>
      <c r="AG727" s="1">
        <v>0</v>
      </c>
      <c r="AH727" s="1">
        <v>0</v>
      </c>
      <c r="AI727" t="s">
        <v>2509</v>
      </c>
      <c r="AJ727" s="1">
        <v>1</v>
      </c>
      <c r="AK727" s="1">
        <v>720</v>
      </c>
      <c r="AL727" s="1">
        <v>720</v>
      </c>
      <c r="AM727" s="1">
        <v>1</v>
      </c>
      <c r="AN727" s="1">
        <v>0</v>
      </c>
      <c r="AO727" s="1">
        <v>0</v>
      </c>
      <c r="AP727" s="1">
        <v>0</v>
      </c>
      <c r="AQ727" s="1">
        <v>0</v>
      </c>
      <c r="AR727" s="1">
        <v>400</v>
      </c>
      <c r="AS727" s="1">
        <v>276.63013888888889</v>
      </c>
      <c r="AT727" s="1">
        <f>Table1[[#This Row],[รวมต้นทุนค่าเดินทาง]]+Table1[[#This Row],[รวมต้นทุนค่าซ่อม]]+Table1[[#This Row],[รวมค่าเสื่อม]]</f>
        <v>1801.1238240172959</v>
      </c>
      <c r="AU727" s="1">
        <f t="shared" si="34"/>
        <v>4256.109283997258</v>
      </c>
      <c r="AV727" s="1" t="str" cm="1">
        <f t="array" ref="AV727">IF(AC727&lt;4, "เก็บ", IF(OR(AT727 &lt; PERCENTILE(IF($AC$2:$AC$5092=AC727, $AT$2:$AT$5092), 0.25) - 1.5 * (PERCENTILE(IF($AC$2:$AC$5092=AC727, $AT$2:$AT$5092), 0.75) - PERCENTILE(IF($AC$2:$AC$5092=AC727, $AT$2:$AT$5092), 0.25)), AT727 &gt; PERCENTILE(IF($AC$2:$AC$5092=AC727, $AT$2:$AT$5092), 0.75) + 1.5 * (PERCENTILE(IF($AC$2:$AC$5092=AC727, $AT$2:$AT$5092), 0.75) - PERCENTILE(IF($AC$2:$AC$5092=AC727, $AT$2:$AT$5092), 0.25))), "ตัด", "เก็บ"))</f>
        <v>เก็บ</v>
      </c>
      <c r="AW727" s="1">
        <f t="shared" si="35"/>
        <v>3807.0727671795808</v>
      </c>
      <c r="AX727" s="1">
        <v>2335.0230876608157</v>
      </c>
      <c r="AY727" s="1">
        <v>1124.4936851284069</v>
      </c>
    </row>
    <row r="728" spans="1:51" x14ac:dyDescent="0.2">
      <c r="A728" s="3">
        <v>45458</v>
      </c>
      <c r="B728">
        <v>45458</v>
      </c>
      <c r="C728" t="s">
        <v>2510</v>
      </c>
      <c r="D728" t="s">
        <v>51</v>
      </c>
      <c r="E728" t="s">
        <v>52</v>
      </c>
      <c r="F728" t="s">
        <v>53</v>
      </c>
      <c r="G728" s="1">
        <v>4200</v>
      </c>
      <c r="H728" s="1">
        <v>3075</v>
      </c>
      <c r="I728" s="1">
        <v>1900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6100</v>
      </c>
      <c r="P728" t="s">
        <v>2511</v>
      </c>
      <c r="Q728" s="2">
        <v>45458</v>
      </c>
      <c r="R728" t="s">
        <v>55</v>
      </c>
      <c r="S728">
        <v>0</v>
      </c>
      <c r="T728" t="s">
        <v>56</v>
      </c>
      <c r="U728" t="s">
        <v>57</v>
      </c>
      <c r="V728" s="1">
        <v>2500</v>
      </c>
      <c r="W728" s="1">
        <v>0</v>
      </c>
      <c r="X728" s="1">
        <v>0</v>
      </c>
      <c r="AA728" t="s">
        <v>58</v>
      </c>
      <c r="AB728" s="1">
        <v>0</v>
      </c>
      <c r="AC728" s="4">
        <f>IF(ISNUMBER(MATCH(AD728, $AD$2:AD727, 0)), INDEX($AC$2:AC727, MATCH(AD728, $AD$2:AD727, 0)), MAX($AC$2:AC727)+1)</f>
        <v>1</v>
      </c>
      <c r="AD728" t="str">
        <f t="shared" si="36"/>
        <v>ท่าลี่-กองลอย</v>
      </c>
      <c r="AE728" t="s">
        <v>55</v>
      </c>
      <c r="AF728" s="1">
        <v>0</v>
      </c>
      <c r="AG728" s="1">
        <v>0</v>
      </c>
      <c r="AH728" s="1">
        <v>0</v>
      </c>
      <c r="AI728" t="s">
        <v>2512</v>
      </c>
      <c r="AJ728" s="1">
        <v>1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11675</v>
      </c>
      <c r="AS728" s="1">
        <v>13.51578947368421</v>
      </c>
      <c r="AT728" s="1">
        <f>Table1[[#This Row],[รวมต้นทุนค่าเดินทาง]]+Table1[[#This Row],[รวมต้นทุนค่าซ่อม]]+Table1[[#This Row],[รวมค่าเสื่อม]]</f>
        <v>13419.285020242914</v>
      </c>
      <c r="AU728" s="1">
        <f t="shared" si="34"/>
        <v>13953.293816562818</v>
      </c>
      <c r="AV728" s="1" t="str" cm="1">
        <f t="array" ref="AV728">IF(AC728&lt;4, "เก็บ", IF(OR(AT728 &lt; PERCENTILE(IF($AC$2:$AC$5092=AC728, $AT$2:$AT$5092), 0.25) - 1.5 * (PERCENTILE(IF($AC$2:$AC$5092=AC728, $AT$2:$AT$5092), 0.75) - PERCENTILE(IF($AC$2:$AC$5092=AC728, $AT$2:$AT$5092), 0.25)), AT728 &gt; PERCENTILE(IF($AC$2:$AC$5092=AC728, $AT$2:$AT$5092), 0.75) + 1.5 * (PERCENTILE(IF($AC$2:$AC$5092=AC728, $AT$2:$AT$5092), 0.75) - PERCENTILE(IF($AC$2:$AC$5092=AC728, $AT$2:$AT$5092), 0.25))), "ตัด", "เก็บ"))</f>
        <v>เก็บ</v>
      </c>
      <c r="AW728" s="1">
        <f t="shared" si="35"/>
        <v>13953.293816562818</v>
      </c>
      <c r="AX728" s="1">
        <v>14426.372718098486</v>
      </c>
      <c r="AY728" s="1">
        <v>1730.7692307692307</v>
      </c>
    </row>
    <row r="729" spans="1:51" x14ac:dyDescent="0.2">
      <c r="A729" s="3">
        <v>45458</v>
      </c>
      <c r="B729">
        <v>45458</v>
      </c>
      <c r="C729" t="s">
        <v>2513</v>
      </c>
      <c r="D729" t="s">
        <v>51</v>
      </c>
      <c r="E729" t="s">
        <v>52</v>
      </c>
      <c r="F729" t="s">
        <v>1263</v>
      </c>
      <c r="G729" s="1">
        <v>2700</v>
      </c>
      <c r="H729" s="1">
        <v>4575</v>
      </c>
      <c r="I729" s="1">
        <v>1900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4600</v>
      </c>
      <c r="P729" t="s">
        <v>2514</v>
      </c>
      <c r="Q729" s="2">
        <v>45458</v>
      </c>
      <c r="R729" t="s">
        <v>55</v>
      </c>
      <c r="S729">
        <v>0</v>
      </c>
      <c r="T729" t="s">
        <v>56</v>
      </c>
      <c r="U729" t="s">
        <v>57</v>
      </c>
      <c r="V729" s="1">
        <v>2500</v>
      </c>
      <c r="W729" s="1">
        <v>0</v>
      </c>
      <c r="X729" s="1">
        <v>0</v>
      </c>
      <c r="AA729" t="s">
        <v>58</v>
      </c>
      <c r="AB729" s="1">
        <v>0</v>
      </c>
      <c r="AC729" s="4">
        <f>IF(ISNUMBER(MATCH(AD729, $AD$2:AD728, 0)), INDEX($AC$2:AC728, MATCH(AD729, $AD$2:AD728, 0)), MAX($AC$2:AC728)+1)</f>
        <v>1</v>
      </c>
      <c r="AD729" t="str">
        <f t="shared" si="36"/>
        <v>ท่าลี่-กองลอย</v>
      </c>
      <c r="AE729" t="s">
        <v>55</v>
      </c>
      <c r="AF729" s="1">
        <v>0</v>
      </c>
      <c r="AG729" s="1">
        <v>0</v>
      </c>
      <c r="AH729" s="1">
        <v>0</v>
      </c>
      <c r="AI729" t="s">
        <v>2515</v>
      </c>
      <c r="AJ729" s="1">
        <v>1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11675</v>
      </c>
      <c r="AS729" s="1">
        <v>15.10588235294118</v>
      </c>
      <c r="AT729" s="1">
        <f>Table1[[#This Row],[รวมต้นทุนค่าเดินทาง]]+Table1[[#This Row],[รวมต้นทุนค่าซ่อม]]+Table1[[#This Row],[รวมค่าเสื่อม]]</f>
        <v>13346.547600144353</v>
      </c>
      <c r="AU729" s="1">
        <f t="shared" si="34"/>
        <v>13953.293816562818</v>
      </c>
      <c r="AV729" s="1" t="str" cm="1">
        <f t="array" ref="AV729">IF(AC729&lt;4, "เก็บ", IF(OR(AT729 &lt; PERCENTILE(IF($AC$2:$AC$5092=AC729, $AT$2:$AT$5092), 0.25) - 1.5 * (PERCENTILE(IF($AC$2:$AC$5092=AC729, $AT$2:$AT$5092), 0.75) - PERCENTILE(IF($AC$2:$AC$5092=AC729, $AT$2:$AT$5092), 0.25)), AT729 &gt; PERCENTILE(IF($AC$2:$AC$5092=AC729, $AT$2:$AT$5092), 0.75) + 1.5 * (PERCENTILE(IF($AC$2:$AC$5092=AC729, $AT$2:$AT$5092), 0.75) - PERCENTILE(IF($AC$2:$AC$5092=AC729, $AT$2:$AT$5092), 0.25))), "ตัด", "เก็บ"))</f>
        <v>เก็บ</v>
      </c>
      <c r="AW729" s="1">
        <f t="shared" si="35"/>
        <v>13953.293816562818</v>
      </c>
      <c r="AX729" s="1">
        <v>14426.372718098486</v>
      </c>
      <c r="AY729" s="1">
        <v>1656.4417177914111</v>
      </c>
    </row>
    <row r="730" spans="1:51" x14ac:dyDescent="0.2">
      <c r="A730" s="3">
        <v>45459</v>
      </c>
      <c r="B730">
        <v>45459</v>
      </c>
      <c r="C730" t="s">
        <v>2516</v>
      </c>
      <c r="D730" t="s">
        <v>66</v>
      </c>
      <c r="E730" t="s">
        <v>124</v>
      </c>
      <c r="F730" t="s">
        <v>1371</v>
      </c>
      <c r="G730" s="1">
        <v>0</v>
      </c>
      <c r="H730" s="1">
        <v>1038</v>
      </c>
      <c r="I730" s="1">
        <v>400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400</v>
      </c>
      <c r="P730" t="s">
        <v>2517</v>
      </c>
      <c r="Q730" s="2">
        <v>45459</v>
      </c>
      <c r="R730" t="s">
        <v>70</v>
      </c>
      <c r="S730">
        <v>0</v>
      </c>
      <c r="T730" t="s">
        <v>71</v>
      </c>
      <c r="U730" t="s">
        <v>93</v>
      </c>
      <c r="V730" s="1">
        <v>0</v>
      </c>
      <c r="W730" s="1">
        <v>0</v>
      </c>
      <c r="X730" s="1">
        <v>0</v>
      </c>
      <c r="AA730" t="s">
        <v>58</v>
      </c>
      <c r="AB730" s="1">
        <v>0</v>
      </c>
      <c r="AC730" s="4">
        <f>IF(ISNUMBER(MATCH(AD730, $AD$2:AD729, 0)), INDEX($AC$2:AC729, MATCH(AD730, $AD$2:AD729, 0)), MAX($AC$2:AC729)+1)</f>
        <v>4</v>
      </c>
      <c r="AD730" t="str">
        <f t="shared" si="36"/>
        <v>เชียงใหม่-ตลาดไท</v>
      </c>
      <c r="AE730" t="s">
        <v>73</v>
      </c>
      <c r="AF730" s="1">
        <v>0</v>
      </c>
      <c r="AG730" s="1">
        <v>0</v>
      </c>
      <c r="AH730" s="1">
        <v>0</v>
      </c>
      <c r="AI730" t="s">
        <v>2518</v>
      </c>
      <c r="AJ730" s="1">
        <v>1</v>
      </c>
      <c r="AK730" s="1">
        <v>720</v>
      </c>
      <c r="AL730" s="1">
        <v>720</v>
      </c>
      <c r="AM730" s="1">
        <v>1</v>
      </c>
      <c r="AN730" s="1">
        <v>0</v>
      </c>
      <c r="AO730" s="1">
        <v>0</v>
      </c>
      <c r="AP730" s="1">
        <v>0</v>
      </c>
      <c r="AQ730" s="1">
        <v>0</v>
      </c>
      <c r="AR730" s="1">
        <v>1438</v>
      </c>
      <c r="AS730" s="1">
        <v>161.24728813559321</v>
      </c>
      <c r="AT730" s="1">
        <f>Table1[[#This Row],[รวมต้นทุนค่าเดินทาง]]+Table1[[#This Row],[รวมต้นทุนค่าซ่อม]]+Table1[[#This Row],[รวมค่าเสื่อม]]</f>
        <v>3299.8815959127578</v>
      </c>
      <c r="AU730" s="1">
        <f t="shared" si="34"/>
        <v>4256.109283997258</v>
      </c>
      <c r="AV730" s="1" t="str" cm="1">
        <f t="array" ref="AV730">IF(AC730&lt;4, "เก็บ", IF(OR(AT730 &lt; PERCENTILE(IF($AC$2:$AC$5092=AC730, $AT$2:$AT$5092), 0.25) - 1.5 * (PERCENTILE(IF($AC$2:$AC$5092=AC730, $AT$2:$AT$5092), 0.75) - PERCENTILE(IF($AC$2:$AC$5092=AC730, $AT$2:$AT$5092), 0.25)), AT730 &gt; PERCENTILE(IF($AC$2:$AC$5092=AC730, $AT$2:$AT$5092), 0.75) + 1.5 * (PERCENTILE(IF($AC$2:$AC$5092=AC730, $AT$2:$AT$5092), 0.75) - PERCENTILE(IF($AC$2:$AC$5092=AC730, $AT$2:$AT$5092), 0.25))), "ตัด", "เก็บ"))</f>
        <v>เก็บ</v>
      </c>
      <c r="AW730" s="1">
        <f t="shared" si="35"/>
        <v>3807.0727671795808</v>
      </c>
      <c r="AX730" s="1">
        <v>2335.0230876608157</v>
      </c>
      <c r="AY730" s="1">
        <v>1700.6343077771648</v>
      </c>
    </row>
    <row r="731" spans="1:51" x14ac:dyDescent="0.2">
      <c r="A731" s="3">
        <v>45459</v>
      </c>
      <c r="B731">
        <v>45459</v>
      </c>
      <c r="C731" t="s">
        <v>2519</v>
      </c>
      <c r="D731" t="s">
        <v>66</v>
      </c>
      <c r="E731" t="s">
        <v>184</v>
      </c>
      <c r="F731" t="s">
        <v>1384</v>
      </c>
      <c r="G731" s="1">
        <v>3400</v>
      </c>
      <c r="H731" s="1">
        <v>4497</v>
      </c>
      <c r="I731" s="1">
        <v>1300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4700</v>
      </c>
      <c r="P731" t="s">
        <v>2520</v>
      </c>
      <c r="Q731" s="2">
        <v>45459</v>
      </c>
      <c r="R731" t="s">
        <v>55</v>
      </c>
      <c r="S731">
        <v>0</v>
      </c>
      <c r="T731" t="s">
        <v>56</v>
      </c>
      <c r="U731" t="s">
        <v>57</v>
      </c>
      <c r="V731" s="1">
        <v>4016</v>
      </c>
      <c r="W731" s="1">
        <v>0</v>
      </c>
      <c r="X731" s="1">
        <v>0</v>
      </c>
      <c r="AA731" t="s">
        <v>58</v>
      </c>
      <c r="AB731" s="1">
        <v>0</v>
      </c>
      <c r="AC731" s="4">
        <f>IF(ISNUMBER(MATCH(AD731, $AD$2:AD730, 0)), INDEX($AC$2:AC730, MATCH(AD731, $AD$2:AD730, 0)), MAX($AC$2:AC730)+1)</f>
        <v>1</v>
      </c>
      <c r="AD731" t="str">
        <f t="shared" si="36"/>
        <v>ท่าลี่-กองลอย</v>
      </c>
      <c r="AE731" t="s">
        <v>55</v>
      </c>
      <c r="AF731" s="1">
        <v>0</v>
      </c>
      <c r="AG731" s="1">
        <v>0</v>
      </c>
      <c r="AH731" s="1">
        <v>0</v>
      </c>
      <c r="AI731" t="s">
        <v>2521</v>
      </c>
      <c r="AJ731" s="1">
        <v>1</v>
      </c>
      <c r="AK731" s="1">
        <v>0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R731" s="1">
        <v>13213</v>
      </c>
      <c r="AS731" s="1">
        <v>65.112499999999997</v>
      </c>
      <c r="AT731" s="1">
        <f>Table1[[#This Row],[รวมต้นทุนค่าเดินทาง]]+Table1[[#This Row],[รวมต้นทุนค่าซ่อม]]+Table1[[#This Row],[รวมค่าเสื่อม]]</f>
        <v>14655.663520408163</v>
      </c>
      <c r="AU731" s="1">
        <f t="shared" si="34"/>
        <v>13953.293816562818</v>
      </c>
      <c r="AV731" s="1" t="str" cm="1">
        <f t="array" ref="AV731">IF(AC731&lt;4, "เก็บ", IF(OR(AT731 &lt; PERCENTILE(IF($AC$2:$AC$5092=AC731, $AT$2:$AT$5092), 0.25) - 1.5 * (PERCENTILE(IF($AC$2:$AC$5092=AC731, $AT$2:$AT$5092), 0.75) - PERCENTILE(IF($AC$2:$AC$5092=AC731, $AT$2:$AT$5092), 0.25)), AT731 &gt; PERCENTILE(IF($AC$2:$AC$5092=AC731, $AT$2:$AT$5092), 0.75) + 1.5 * (PERCENTILE(IF($AC$2:$AC$5092=AC731, $AT$2:$AT$5092), 0.75) - PERCENTILE(IF($AC$2:$AC$5092=AC731, $AT$2:$AT$5092), 0.25))), "ตัด", "เก็บ"))</f>
        <v>เก็บ</v>
      </c>
      <c r="AW731" s="1">
        <f t="shared" si="35"/>
        <v>13953.293816562818</v>
      </c>
      <c r="AX731" s="1">
        <v>14426.372718098486</v>
      </c>
      <c r="AY731" s="1">
        <v>1377.5510204081634</v>
      </c>
    </row>
    <row r="732" spans="1:51" x14ac:dyDescent="0.2">
      <c r="A732" s="3">
        <v>45459</v>
      </c>
      <c r="B732">
        <v>45459</v>
      </c>
      <c r="C732" t="s">
        <v>2522</v>
      </c>
      <c r="D732" t="s">
        <v>66</v>
      </c>
      <c r="E732" t="s">
        <v>105</v>
      </c>
      <c r="F732" t="s">
        <v>746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803</v>
      </c>
      <c r="O732" s="1">
        <v>803</v>
      </c>
      <c r="P732" t="s">
        <v>2523</v>
      </c>
      <c r="Q732" s="2">
        <v>45459</v>
      </c>
      <c r="R732" t="s">
        <v>55</v>
      </c>
      <c r="S732">
        <v>0</v>
      </c>
      <c r="T732" t="s">
        <v>87</v>
      </c>
      <c r="U732" t="s">
        <v>71</v>
      </c>
      <c r="V732" s="1">
        <v>0</v>
      </c>
      <c r="W732" s="1">
        <v>703</v>
      </c>
      <c r="X732" s="1">
        <v>0</v>
      </c>
      <c r="Y732" t="s">
        <v>108</v>
      </c>
      <c r="Z732" t="s">
        <v>71</v>
      </c>
      <c r="AA732" t="s">
        <v>2524</v>
      </c>
      <c r="AB732" s="1">
        <v>0</v>
      </c>
      <c r="AC732" s="4">
        <f>IF(ISNUMBER(MATCH(AD732, $AD$2:AD731, 0)), INDEX($AC$2:AC731, MATCH(AD732, $AD$2:AD731, 0)), MAX($AC$2:AC731)+1)</f>
        <v>6</v>
      </c>
      <c r="AD732" t="str">
        <f t="shared" si="36"/>
        <v>เชียงราย-เชียงใหม่</v>
      </c>
      <c r="AE732" t="s">
        <v>55</v>
      </c>
      <c r="AF732" s="1">
        <v>0</v>
      </c>
      <c r="AG732" s="1">
        <v>0</v>
      </c>
      <c r="AH732" s="1">
        <v>0</v>
      </c>
      <c r="AI732" t="s">
        <v>2525</v>
      </c>
      <c r="AJ732" s="1">
        <v>1</v>
      </c>
      <c r="AK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1506</v>
      </c>
      <c r="AS732" s="1">
        <v>704.32592592592596</v>
      </c>
      <c r="AT732" s="1">
        <f>Table1[[#This Row],[รวมต้นทุนค่าเดินทาง]]+Table1[[#This Row],[รวมต้นทุนค่าซ่อม]]+Table1[[#This Row],[รวมค่าเสื่อม]]</f>
        <v>3735.7496547394849</v>
      </c>
      <c r="AU732" s="1">
        <f t="shared" si="34"/>
        <v>4428.3346813776061</v>
      </c>
      <c r="AV732" s="1" t="str" cm="1">
        <f t="array" ref="AV732">IF(AC732&lt;4, "เก็บ", IF(OR(AT732 &lt; PERCENTILE(IF($AC$2:$AC$5092=AC732, $AT$2:$AT$5092), 0.25) - 1.5 * (PERCENTILE(IF($AC$2:$AC$5092=AC732, $AT$2:$AT$5092), 0.75) - PERCENTILE(IF($AC$2:$AC$5092=AC732, $AT$2:$AT$5092), 0.25)), AT732 &gt; PERCENTILE(IF($AC$2:$AC$5092=AC732, $AT$2:$AT$5092), 0.75) + 1.5 * (PERCENTILE(IF($AC$2:$AC$5092=AC732, $AT$2:$AT$5092), 0.75) - PERCENTILE(IF($AC$2:$AC$5092=AC732, $AT$2:$AT$5092), 0.25))), "ตัด", "เก็บ"))</f>
        <v>เก็บ</v>
      </c>
      <c r="AW732" s="1">
        <f t="shared" si="35"/>
        <v>3873.7679454274344</v>
      </c>
      <c r="AX732" s="1">
        <v>2781.4385174989698</v>
      </c>
      <c r="AY732" s="1">
        <v>1525.4237288135594</v>
      </c>
    </row>
    <row r="733" spans="1:51" x14ac:dyDescent="0.2">
      <c r="A733" s="3">
        <v>45460</v>
      </c>
      <c r="B733">
        <v>45460</v>
      </c>
      <c r="C733" t="s">
        <v>2526</v>
      </c>
      <c r="D733" t="s">
        <v>66</v>
      </c>
      <c r="E733" t="s">
        <v>67</v>
      </c>
      <c r="F733" t="s">
        <v>232</v>
      </c>
      <c r="G733" s="1">
        <v>0</v>
      </c>
      <c r="H733" s="1">
        <v>2209</v>
      </c>
      <c r="I733" s="1">
        <v>500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500</v>
      </c>
      <c r="P733" t="s">
        <v>2527</v>
      </c>
      <c r="Q733" s="2">
        <v>45460</v>
      </c>
      <c r="R733" t="s">
        <v>70</v>
      </c>
      <c r="S733">
        <v>0</v>
      </c>
      <c r="T733" t="s">
        <v>71</v>
      </c>
      <c r="U733" t="s">
        <v>72</v>
      </c>
      <c r="V733" s="1">
        <v>0</v>
      </c>
      <c r="W733" s="1">
        <v>0</v>
      </c>
      <c r="X733" s="1">
        <v>0</v>
      </c>
      <c r="AA733" t="s">
        <v>58</v>
      </c>
      <c r="AB733" s="1">
        <v>0</v>
      </c>
      <c r="AC733" s="4">
        <f>IF(ISNUMBER(MATCH(AD733, $AD$2:AD732, 0)), INDEX($AC$2:AC732, MATCH(AD733, $AD$2:AD732, 0)), MAX($AC$2:AC732)+1)</f>
        <v>2</v>
      </c>
      <c r="AD733" t="str">
        <f t="shared" si="36"/>
        <v>เชียงใหม่-พุทธมณฑลสาย 5</v>
      </c>
      <c r="AE733" t="s">
        <v>73</v>
      </c>
      <c r="AF733" s="1">
        <v>0</v>
      </c>
      <c r="AG733" s="1">
        <v>0</v>
      </c>
      <c r="AH733" s="1">
        <v>0</v>
      </c>
      <c r="AI733" t="s">
        <v>2528</v>
      </c>
      <c r="AJ733" s="1">
        <v>1</v>
      </c>
      <c r="AK733" s="1">
        <v>720</v>
      </c>
      <c r="AL733" s="1">
        <v>720</v>
      </c>
      <c r="AM733" s="1">
        <v>1</v>
      </c>
      <c r="AN733" s="1">
        <v>0</v>
      </c>
      <c r="AO733" s="1">
        <v>0</v>
      </c>
      <c r="AP733" s="1">
        <v>0</v>
      </c>
      <c r="AQ733" s="1">
        <v>0</v>
      </c>
      <c r="AR733" s="1">
        <v>2709</v>
      </c>
      <c r="AS733" s="1">
        <v>741.88428571428574</v>
      </c>
      <c r="AT733" s="1">
        <f>Table1[[#This Row],[รวมต้นทุนค่าเดินทาง]]+Table1[[#This Row],[รวมต้นทุนค่าซ่อม]]+Table1[[#This Row],[รวมค่าเสื่อม]]</f>
        <v>5765.525169692186</v>
      </c>
      <c r="AU733" s="1">
        <f t="shared" si="34"/>
        <v>5026.5629662053279</v>
      </c>
      <c r="AV733" s="1" t="str" cm="1">
        <f t="array" ref="AV733">IF(AC733&lt;4, "เก็บ", IF(OR(AT733 &lt; PERCENTILE(IF($AC$2:$AC$5092=AC733, $AT$2:$AT$5092), 0.25) - 1.5 * (PERCENTILE(IF($AC$2:$AC$5092=AC733, $AT$2:$AT$5092), 0.75) - PERCENTILE(IF($AC$2:$AC$5092=AC733, $AT$2:$AT$5092), 0.25)), AT733 &gt; PERCENTILE(IF($AC$2:$AC$5092=AC733, $AT$2:$AT$5092), 0.75) + 1.5 * (PERCENTILE(IF($AC$2:$AC$5092=AC733, $AT$2:$AT$5092), 0.75) - PERCENTILE(IF($AC$2:$AC$5092=AC733, $AT$2:$AT$5092), 0.25))), "ตัด", "เก็บ"))</f>
        <v>เก็บ</v>
      </c>
      <c r="AW733" s="1">
        <f t="shared" si="35"/>
        <v>5026.5629662053279</v>
      </c>
      <c r="AX733" s="1">
        <v>4064.5059139663294</v>
      </c>
      <c r="AY733" s="1">
        <v>2314.6408839779006</v>
      </c>
    </row>
    <row r="734" spans="1:51" x14ac:dyDescent="0.2">
      <c r="A734" s="3">
        <v>45460</v>
      </c>
      <c r="B734">
        <v>45460</v>
      </c>
      <c r="C734" t="s">
        <v>2529</v>
      </c>
      <c r="D734" t="s">
        <v>51</v>
      </c>
      <c r="E734" t="s">
        <v>61</v>
      </c>
      <c r="F734" t="s">
        <v>367</v>
      </c>
      <c r="G734" s="1">
        <v>4200</v>
      </c>
      <c r="H734" s="1">
        <v>3075</v>
      </c>
      <c r="I734" s="1">
        <v>1900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6100</v>
      </c>
      <c r="P734" t="s">
        <v>2530</v>
      </c>
      <c r="Q734" s="2">
        <v>45460</v>
      </c>
      <c r="R734" t="s">
        <v>55</v>
      </c>
      <c r="S734">
        <v>0</v>
      </c>
      <c r="T734" t="s">
        <v>56</v>
      </c>
      <c r="U734" t="s">
        <v>57</v>
      </c>
      <c r="V734" s="1">
        <v>2500</v>
      </c>
      <c r="W734" s="1">
        <v>0</v>
      </c>
      <c r="X734" s="1">
        <v>0</v>
      </c>
      <c r="AA734" t="s">
        <v>58</v>
      </c>
      <c r="AB734" s="1">
        <v>0</v>
      </c>
      <c r="AC734" s="4">
        <f>IF(ISNUMBER(MATCH(AD734, $AD$2:AD733, 0)), INDEX($AC$2:AC733, MATCH(AD734, $AD$2:AD733, 0)), MAX($AC$2:AC733)+1)</f>
        <v>1</v>
      </c>
      <c r="AD734" t="str">
        <f t="shared" si="36"/>
        <v>ท่าลี่-กองลอย</v>
      </c>
      <c r="AE734" t="s">
        <v>55</v>
      </c>
      <c r="AF734" s="1">
        <v>0</v>
      </c>
      <c r="AG734" s="1">
        <v>0</v>
      </c>
      <c r="AH734" s="1">
        <v>0</v>
      </c>
      <c r="AI734" t="s">
        <v>2531</v>
      </c>
      <c r="AJ734" s="1">
        <v>1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11675</v>
      </c>
      <c r="AS734" s="1">
        <v>14.266666666666669</v>
      </c>
      <c r="AT734" s="1">
        <f>Table1[[#This Row],[รวมต้นทุนค่าเดินทาง]]+Table1[[#This Row],[รวมต้นทุนค่าซ่อม]]+Table1[[#This Row],[รวมค่าเสื่อม]]</f>
        <v>13201.363440860216</v>
      </c>
      <c r="AU734" s="1">
        <f t="shared" si="34"/>
        <v>13953.293816562818</v>
      </c>
      <c r="AV734" s="1" t="str" cm="1">
        <f t="array" ref="AV734">IF(AC734&lt;4, "เก็บ", IF(OR(AT734 &lt; PERCENTILE(IF($AC$2:$AC$5092=AC734, $AT$2:$AT$5092), 0.25) - 1.5 * (PERCENTILE(IF($AC$2:$AC$5092=AC734, $AT$2:$AT$5092), 0.75) - PERCENTILE(IF($AC$2:$AC$5092=AC734, $AT$2:$AT$5092), 0.25)), AT734 &gt; PERCENTILE(IF($AC$2:$AC$5092=AC734, $AT$2:$AT$5092), 0.75) + 1.5 * (PERCENTILE(IF($AC$2:$AC$5092=AC734, $AT$2:$AT$5092), 0.75) - PERCENTILE(IF($AC$2:$AC$5092=AC734, $AT$2:$AT$5092), 0.25))), "ตัด", "เก็บ"))</f>
        <v>เก็บ</v>
      </c>
      <c r="AW734" s="1">
        <f t="shared" si="35"/>
        <v>13953.293816562818</v>
      </c>
      <c r="AX734" s="1">
        <v>14426.372718098486</v>
      </c>
      <c r="AY734" s="1">
        <v>1512.0967741935483</v>
      </c>
    </row>
    <row r="735" spans="1:51" x14ac:dyDescent="0.2">
      <c r="A735" s="3">
        <v>45460</v>
      </c>
      <c r="B735">
        <v>45460</v>
      </c>
      <c r="C735" t="s">
        <v>2532</v>
      </c>
      <c r="D735" t="s">
        <v>51</v>
      </c>
      <c r="E735" t="s">
        <v>61</v>
      </c>
      <c r="F735" t="s">
        <v>2284</v>
      </c>
      <c r="G735" s="1">
        <v>2700</v>
      </c>
      <c r="H735" s="1">
        <v>4575</v>
      </c>
      <c r="I735" s="1">
        <v>1900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4600</v>
      </c>
      <c r="P735" t="s">
        <v>2533</v>
      </c>
      <c r="Q735" s="2">
        <v>45460</v>
      </c>
      <c r="R735" t="s">
        <v>55</v>
      </c>
      <c r="S735">
        <v>0</v>
      </c>
      <c r="T735" t="s">
        <v>56</v>
      </c>
      <c r="U735" t="s">
        <v>57</v>
      </c>
      <c r="V735" s="1">
        <v>2500</v>
      </c>
      <c r="W735" s="1">
        <v>0</v>
      </c>
      <c r="X735" s="1">
        <v>0</v>
      </c>
      <c r="AA735" t="s">
        <v>58</v>
      </c>
      <c r="AB735" s="1">
        <v>0</v>
      </c>
      <c r="AC735" s="4">
        <f>IF(ISNUMBER(MATCH(AD735, $AD$2:AD734, 0)), INDEX($AC$2:AC734, MATCH(AD735, $AD$2:AD734, 0)), MAX($AC$2:AC734)+1)</f>
        <v>1</v>
      </c>
      <c r="AD735" t="str">
        <f t="shared" si="36"/>
        <v>ท่าลี่-กองลอย</v>
      </c>
      <c r="AE735" t="s">
        <v>55</v>
      </c>
      <c r="AF735" s="1">
        <v>0</v>
      </c>
      <c r="AG735" s="1">
        <v>0</v>
      </c>
      <c r="AH735" s="1">
        <v>0</v>
      </c>
      <c r="AI735" t="s">
        <v>2534</v>
      </c>
      <c r="AJ735" s="1">
        <v>1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11675</v>
      </c>
      <c r="AS735" s="1">
        <v>28.533333333333331</v>
      </c>
      <c r="AT735" s="1">
        <f>Table1[[#This Row],[รวมต้นทุนค่าเดินทาง]]+Table1[[#This Row],[รวมต้นทุนค่าซ่อม]]+Table1[[#This Row],[รวมค่าเสื่อม]]</f>
        <v>13866.994871794872</v>
      </c>
      <c r="AU735" s="1">
        <f t="shared" si="34"/>
        <v>13953.293816562818</v>
      </c>
      <c r="AV735" s="1" t="str" cm="1">
        <f t="array" ref="AV735">IF(AC735&lt;4, "เก็บ", IF(OR(AT735 &lt; PERCENTILE(IF($AC$2:$AC$5092=AC735, $AT$2:$AT$5092), 0.25) - 1.5 * (PERCENTILE(IF($AC$2:$AC$5092=AC735, $AT$2:$AT$5092), 0.75) - PERCENTILE(IF($AC$2:$AC$5092=AC735, $AT$2:$AT$5092), 0.25)), AT735 &gt; PERCENTILE(IF($AC$2:$AC$5092=AC735, $AT$2:$AT$5092), 0.75) + 1.5 * (PERCENTILE(IF($AC$2:$AC$5092=AC735, $AT$2:$AT$5092), 0.75) - PERCENTILE(IF($AC$2:$AC$5092=AC735, $AT$2:$AT$5092), 0.25))), "ตัด", "เก็บ"))</f>
        <v>เก็บ</v>
      </c>
      <c r="AW735" s="1">
        <f t="shared" si="35"/>
        <v>13953.293816562818</v>
      </c>
      <c r="AX735" s="1">
        <v>14426.372718098486</v>
      </c>
      <c r="AY735" s="1">
        <v>2163.4615384615386</v>
      </c>
    </row>
    <row r="736" spans="1:51" x14ac:dyDescent="0.2">
      <c r="A736" s="3">
        <v>45460</v>
      </c>
      <c r="B736">
        <v>45460</v>
      </c>
      <c r="C736" t="s">
        <v>2535</v>
      </c>
      <c r="D736" t="s">
        <v>66</v>
      </c>
      <c r="E736" t="s">
        <v>67</v>
      </c>
      <c r="F736" t="s">
        <v>328</v>
      </c>
      <c r="G736" s="1">
        <v>368</v>
      </c>
      <c r="H736" s="1">
        <v>803</v>
      </c>
      <c r="I736" s="1">
        <v>500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868</v>
      </c>
      <c r="P736" t="s">
        <v>2536</v>
      </c>
      <c r="Q736" s="2">
        <v>45460</v>
      </c>
      <c r="R736" t="s">
        <v>70</v>
      </c>
      <c r="S736">
        <v>0</v>
      </c>
      <c r="T736" t="s">
        <v>88</v>
      </c>
      <c r="U736" t="s">
        <v>93</v>
      </c>
      <c r="V736" s="1">
        <v>0</v>
      </c>
      <c r="W736" s="1">
        <v>0</v>
      </c>
      <c r="X736" s="1">
        <v>0</v>
      </c>
      <c r="AA736" t="s">
        <v>58</v>
      </c>
      <c r="AB736" s="1">
        <v>0</v>
      </c>
      <c r="AC736" s="4">
        <f>IF(ISNUMBER(MATCH(AD736, $AD$2:AD735, 0)), INDEX($AC$2:AC735, MATCH(AD736, $AD$2:AD735, 0)), MAX($AC$2:AC735)+1)</f>
        <v>51</v>
      </c>
      <c r="AD736" t="str">
        <f t="shared" si="36"/>
        <v>แพร่-ตลาดไท</v>
      </c>
      <c r="AE736" t="s">
        <v>73</v>
      </c>
      <c r="AF736" s="1">
        <v>0</v>
      </c>
      <c r="AG736" s="1">
        <v>0</v>
      </c>
      <c r="AH736" s="1">
        <v>0</v>
      </c>
      <c r="AI736" t="s">
        <v>2537</v>
      </c>
      <c r="AJ736" s="1">
        <v>1</v>
      </c>
      <c r="AK736" s="1">
        <v>572</v>
      </c>
      <c r="AL736" s="1">
        <v>572</v>
      </c>
      <c r="AM736" s="1">
        <v>1</v>
      </c>
      <c r="AN736" s="1">
        <v>0</v>
      </c>
      <c r="AO736" s="1">
        <v>0</v>
      </c>
      <c r="AP736" s="1">
        <v>0</v>
      </c>
      <c r="AQ736" s="1">
        <v>0</v>
      </c>
      <c r="AR736" s="1">
        <v>1671</v>
      </c>
      <c r="AS736" s="1">
        <v>44.26</v>
      </c>
      <c r="AT736" s="1">
        <f>Table1[[#This Row],[รวมต้นทุนค่าเดินทาง]]+Table1[[#This Row],[รวมต้นทุนค่าซ่อม]]+Table1[[#This Row],[รวมค่าเสื่อม]]</f>
        <v>3404.2253414882771</v>
      </c>
      <c r="AU736" s="1">
        <f t="shared" si="34"/>
        <v>4737.6107634746759</v>
      </c>
      <c r="AV736" s="1" t="str" cm="1">
        <f t="array" ref="AV736">IF(AC736&lt;4, "เก็บ", IF(OR(AT736 &lt; PERCENTILE(IF($AC$2:$AC$5092=AC736, $AT$2:$AT$5092), 0.25) - 1.5 * (PERCENTILE(IF($AC$2:$AC$5092=AC736, $AT$2:$AT$5092), 0.75) - PERCENTILE(IF($AC$2:$AC$5092=AC736, $AT$2:$AT$5092), 0.25)), AT736 &gt; PERCENTILE(IF($AC$2:$AC$5092=AC736, $AT$2:$AT$5092), 0.75) + 1.5 * (PERCENTILE(IF($AC$2:$AC$5092=AC736, $AT$2:$AT$5092), 0.75) - PERCENTILE(IF($AC$2:$AC$5092=AC736, $AT$2:$AT$5092), 0.25))), "ตัด", "เก็บ"))</f>
        <v>เก็บ</v>
      </c>
      <c r="AW736" s="1">
        <f t="shared" si="35"/>
        <v>4487.1668970521196</v>
      </c>
      <c r="AX736" s="1">
        <v>3014.4338711558335</v>
      </c>
      <c r="AY736" s="1">
        <v>1688.9653414882773</v>
      </c>
    </row>
    <row r="737" spans="1:51" x14ac:dyDescent="0.2">
      <c r="A737" s="3">
        <v>45460</v>
      </c>
      <c r="B737">
        <v>45460</v>
      </c>
      <c r="C737" t="s">
        <v>2538</v>
      </c>
      <c r="D737" t="s">
        <v>66</v>
      </c>
      <c r="E737" t="s">
        <v>67</v>
      </c>
      <c r="F737" t="s">
        <v>1010</v>
      </c>
      <c r="G737" s="1">
        <v>0</v>
      </c>
      <c r="H737" s="1">
        <v>803</v>
      </c>
      <c r="I737" s="1">
        <v>400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400</v>
      </c>
      <c r="P737" t="s">
        <v>2539</v>
      </c>
      <c r="Q737" s="2">
        <v>45460</v>
      </c>
      <c r="R737" t="s">
        <v>70</v>
      </c>
      <c r="S737">
        <v>0</v>
      </c>
      <c r="T737" t="s">
        <v>88</v>
      </c>
      <c r="U737" t="s">
        <v>93</v>
      </c>
      <c r="V737" s="1">
        <v>0</v>
      </c>
      <c r="W737" s="1">
        <v>0</v>
      </c>
      <c r="X737" s="1">
        <v>0</v>
      </c>
      <c r="AA737" t="s">
        <v>58</v>
      </c>
      <c r="AB737" s="1">
        <v>0</v>
      </c>
      <c r="AC737" s="4">
        <f>IF(ISNUMBER(MATCH(AD737, $AD$2:AD736, 0)), INDEX($AC$2:AC736, MATCH(AD737, $AD$2:AD736, 0)), MAX($AC$2:AC736)+1)</f>
        <v>51</v>
      </c>
      <c r="AD737" t="str">
        <f t="shared" si="36"/>
        <v>แพร่-ตลาดไท</v>
      </c>
      <c r="AE737" t="s">
        <v>73</v>
      </c>
      <c r="AF737" s="1">
        <v>0</v>
      </c>
      <c r="AG737" s="1">
        <v>0</v>
      </c>
      <c r="AH737" s="1">
        <v>0</v>
      </c>
      <c r="AI737" t="s">
        <v>2540</v>
      </c>
      <c r="AJ737" s="1">
        <v>1</v>
      </c>
      <c r="AK737" s="1">
        <v>572</v>
      </c>
      <c r="AL737" s="1">
        <v>572</v>
      </c>
      <c r="AM737" s="1">
        <v>1</v>
      </c>
      <c r="AN737" s="1">
        <v>0</v>
      </c>
      <c r="AO737" s="1">
        <v>0</v>
      </c>
      <c r="AP737" s="1">
        <v>0</v>
      </c>
      <c r="AQ737" s="1">
        <v>0</v>
      </c>
      <c r="AR737" s="1">
        <v>1203</v>
      </c>
      <c r="AS737" s="1">
        <v>0</v>
      </c>
      <c r="AT737" s="1">
        <f>Table1[[#This Row],[รวมต้นทุนค่าเดินทาง]]+Table1[[#This Row],[รวมต้นทุนค่าซ่อม]]+Table1[[#This Row],[รวมค่าเสื่อม]]</f>
        <v>2923.9821428571431</v>
      </c>
      <c r="AU737" s="1">
        <f t="shared" si="34"/>
        <v>4737.6107634746759</v>
      </c>
      <c r="AV737" s="1" t="str" cm="1">
        <f t="array" ref="AV737">IF(AC737&lt;4, "เก็บ", IF(OR(AT737 &lt; PERCENTILE(IF($AC$2:$AC$5092=AC737, $AT$2:$AT$5092), 0.25) - 1.5 * (PERCENTILE(IF($AC$2:$AC$5092=AC737, $AT$2:$AT$5092), 0.75) - PERCENTILE(IF($AC$2:$AC$5092=AC737, $AT$2:$AT$5092), 0.25)), AT737 &gt; PERCENTILE(IF($AC$2:$AC$5092=AC737, $AT$2:$AT$5092), 0.75) + 1.5 * (PERCENTILE(IF($AC$2:$AC$5092=AC737, $AT$2:$AT$5092), 0.75) - PERCENTILE(IF($AC$2:$AC$5092=AC737, $AT$2:$AT$5092), 0.25))), "ตัด", "เก็บ"))</f>
        <v>เก็บ</v>
      </c>
      <c r="AW737" s="1">
        <f t="shared" si="35"/>
        <v>4487.1668970521196</v>
      </c>
      <c r="AX737" s="1">
        <v>3014.4338711558335</v>
      </c>
      <c r="AY737" s="1">
        <v>1720.9821428571429</v>
      </c>
    </row>
    <row r="738" spans="1:51" x14ac:dyDescent="0.2">
      <c r="A738" s="3">
        <v>45461</v>
      </c>
      <c r="B738">
        <v>45461</v>
      </c>
      <c r="C738" t="s">
        <v>2541</v>
      </c>
      <c r="D738" t="s">
        <v>66</v>
      </c>
      <c r="E738" t="s">
        <v>124</v>
      </c>
      <c r="F738" t="s">
        <v>289</v>
      </c>
      <c r="G738" s="1">
        <v>0</v>
      </c>
      <c r="H738" s="1">
        <v>0</v>
      </c>
      <c r="I738" s="1">
        <v>400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400</v>
      </c>
      <c r="P738" t="s">
        <v>2542</v>
      </c>
      <c r="Q738" s="2">
        <v>45461</v>
      </c>
      <c r="R738" t="s">
        <v>70</v>
      </c>
      <c r="S738">
        <v>0</v>
      </c>
      <c r="T738" t="s">
        <v>71</v>
      </c>
      <c r="U738" t="s">
        <v>93</v>
      </c>
      <c r="V738" s="1">
        <v>0</v>
      </c>
      <c r="W738" s="1">
        <v>0</v>
      </c>
      <c r="X738" s="1">
        <v>0</v>
      </c>
      <c r="AA738" t="s">
        <v>58</v>
      </c>
      <c r="AB738" s="1">
        <v>0</v>
      </c>
      <c r="AC738" s="4">
        <f>IF(ISNUMBER(MATCH(AD738, $AD$2:AD737, 0)), INDEX($AC$2:AC737, MATCH(AD738, $AD$2:AD737, 0)), MAX($AC$2:AC737)+1)</f>
        <v>4</v>
      </c>
      <c r="AD738" t="str">
        <f t="shared" si="36"/>
        <v>เชียงใหม่-ตลาดไท</v>
      </c>
      <c r="AE738" t="s">
        <v>73</v>
      </c>
      <c r="AF738" s="1">
        <v>0</v>
      </c>
      <c r="AG738" s="1">
        <v>0</v>
      </c>
      <c r="AH738" s="1">
        <v>0</v>
      </c>
      <c r="AI738" t="s">
        <v>2543</v>
      </c>
      <c r="AJ738" s="1">
        <v>1</v>
      </c>
      <c r="AK738" s="1">
        <v>720</v>
      </c>
      <c r="AL738" s="1">
        <v>720</v>
      </c>
      <c r="AM738" s="1">
        <v>1</v>
      </c>
      <c r="AN738" s="1">
        <v>0</v>
      </c>
      <c r="AO738" s="1">
        <v>0</v>
      </c>
      <c r="AP738" s="1">
        <v>0</v>
      </c>
      <c r="AQ738" s="1">
        <v>0</v>
      </c>
      <c r="AR738" s="1">
        <v>400</v>
      </c>
      <c r="AS738" s="1">
        <v>194.17006944444441</v>
      </c>
      <c r="AT738" s="1">
        <f>Table1[[#This Row],[รวมต้นทุนค่าเดินทาง]]+Table1[[#This Row],[รวมต้นทุนค่าซ่อม]]+Table1[[#This Row],[รวมค่าเสื่อม]]</f>
        <v>1785.0484478228227</v>
      </c>
      <c r="AU738" s="1">
        <f t="shared" si="34"/>
        <v>4256.109283997258</v>
      </c>
      <c r="AV738" s="1" t="str" cm="1">
        <f t="array" ref="AV738">IF(AC738&lt;4, "เก็บ", IF(OR(AT738 &lt; PERCENTILE(IF($AC$2:$AC$5092=AC738, $AT$2:$AT$5092), 0.25) - 1.5 * (PERCENTILE(IF($AC$2:$AC$5092=AC738, $AT$2:$AT$5092), 0.75) - PERCENTILE(IF($AC$2:$AC$5092=AC738, $AT$2:$AT$5092), 0.25)), AT738 &gt; PERCENTILE(IF($AC$2:$AC$5092=AC738, $AT$2:$AT$5092), 0.75) + 1.5 * (PERCENTILE(IF($AC$2:$AC$5092=AC738, $AT$2:$AT$5092), 0.75) - PERCENTILE(IF($AC$2:$AC$5092=AC738, $AT$2:$AT$5092), 0.25))), "ตัด", "เก็บ"))</f>
        <v>เก็บ</v>
      </c>
      <c r="AW738" s="1">
        <f t="shared" si="35"/>
        <v>3807.0727671795808</v>
      </c>
      <c r="AX738" s="1">
        <v>2335.0230876608157</v>
      </c>
      <c r="AY738" s="1">
        <v>1190.8783783783783</v>
      </c>
    </row>
    <row r="739" spans="1:51" x14ac:dyDescent="0.2">
      <c r="A739" s="3">
        <v>45461</v>
      </c>
      <c r="B739">
        <v>45461</v>
      </c>
      <c r="C739" t="s">
        <v>2544</v>
      </c>
      <c r="D739" t="s">
        <v>51</v>
      </c>
      <c r="E739" t="s">
        <v>148</v>
      </c>
      <c r="F739" t="s">
        <v>2545</v>
      </c>
      <c r="G739" s="1">
        <v>1171</v>
      </c>
      <c r="H739" s="1">
        <v>0</v>
      </c>
      <c r="I739" s="1">
        <v>350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1521</v>
      </c>
      <c r="P739" t="s">
        <v>2546</v>
      </c>
      <c r="Q739" s="2">
        <v>45461</v>
      </c>
      <c r="R739" t="s">
        <v>55</v>
      </c>
      <c r="S739">
        <v>0</v>
      </c>
      <c r="T739" t="s">
        <v>310</v>
      </c>
      <c r="U739" t="s">
        <v>71</v>
      </c>
      <c r="V739" s="1">
        <v>0</v>
      </c>
      <c r="W739" s="1">
        <v>0</v>
      </c>
      <c r="X739" s="1">
        <v>0</v>
      </c>
      <c r="AA739" t="s">
        <v>58</v>
      </c>
      <c r="AB739" s="1">
        <v>0</v>
      </c>
      <c r="AC739" s="4">
        <f>IF(ISNUMBER(MATCH(AD739, $AD$2:AD738, 0)), INDEX($AC$2:AC738, MATCH(AD739, $AD$2:AD738, 0)), MAX($AC$2:AC738)+1)</f>
        <v>15</v>
      </c>
      <c r="AD739" t="str">
        <f t="shared" si="36"/>
        <v>ฝาง-เชียงใหม่</v>
      </c>
      <c r="AE739" t="s">
        <v>55</v>
      </c>
      <c r="AF739" s="1">
        <v>0</v>
      </c>
      <c r="AG739" s="1">
        <v>0</v>
      </c>
      <c r="AH739" s="1">
        <v>0</v>
      </c>
      <c r="AI739" t="s">
        <v>2547</v>
      </c>
      <c r="AJ739" s="1">
        <v>1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1">
        <v>1521</v>
      </c>
      <c r="AS739" s="1">
        <v>18.342857142857149</v>
      </c>
      <c r="AT739" s="1">
        <f>Table1[[#This Row],[รวมต้นทุนค่าเดินทาง]]+Table1[[#This Row],[รวมต้นทุนค่าซ่อม]]+Table1[[#This Row],[รวมค่าเสื่อม]]</f>
        <v>3570.5928571428572</v>
      </c>
      <c r="AU739" s="1">
        <f t="shared" si="34"/>
        <v>5122.484935464824</v>
      </c>
      <c r="AV739" s="1" t="str" cm="1">
        <f t="array" ref="AV739">IF(AC739&lt;4, "เก็บ", IF(OR(AT739 &lt; PERCENTILE(IF($AC$2:$AC$5092=AC739, $AT$2:$AT$5092), 0.25) - 1.5 * (PERCENTILE(IF($AC$2:$AC$5092=AC739, $AT$2:$AT$5092), 0.75) - PERCENTILE(IF($AC$2:$AC$5092=AC739, $AT$2:$AT$5092), 0.25)), AT739 &gt; PERCENTILE(IF($AC$2:$AC$5092=AC739, $AT$2:$AT$5092), 0.75) + 1.5 * (PERCENTILE(IF($AC$2:$AC$5092=AC739, $AT$2:$AT$5092), 0.75) - PERCENTILE(IF($AC$2:$AC$5092=AC739, $AT$2:$AT$5092), 0.25))), "ตัด", "เก็บ"))</f>
        <v>เก็บ</v>
      </c>
      <c r="AW739" s="1">
        <f t="shared" si="35"/>
        <v>3918.8944328479129</v>
      </c>
      <c r="AX739" s="1">
        <v>2928.4913434984564</v>
      </c>
      <c r="AY739" s="1">
        <v>2031.25</v>
      </c>
    </row>
    <row r="740" spans="1:51" x14ac:dyDescent="0.2">
      <c r="A740" s="3">
        <v>45461</v>
      </c>
      <c r="B740">
        <v>45461</v>
      </c>
      <c r="C740" t="s">
        <v>2548</v>
      </c>
      <c r="D740" t="s">
        <v>51</v>
      </c>
      <c r="E740" t="s">
        <v>61</v>
      </c>
      <c r="F740" t="s">
        <v>1518</v>
      </c>
      <c r="G740" s="1">
        <v>4200</v>
      </c>
      <c r="H740" s="1">
        <v>3075</v>
      </c>
      <c r="I740" s="1">
        <v>1900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6100</v>
      </c>
      <c r="P740" t="s">
        <v>2549</v>
      </c>
      <c r="Q740" s="2">
        <v>45461</v>
      </c>
      <c r="R740" t="s">
        <v>55</v>
      </c>
      <c r="S740">
        <v>0</v>
      </c>
      <c r="T740" t="s">
        <v>56</v>
      </c>
      <c r="U740" t="s">
        <v>57</v>
      </c>
      <c r="V740" s="1">
        <v>2500</v>
      </c>
      <c r="W740" s="1">
        <v>0</v>
      </c>
      <c r="X740" s="1">
        <v>0</v>
      </c>
      <c r="AA740" t="s">
        <v>58</v>
      </c>
      <c r="AB740" s="1">
        <v>0</v>
      </c>
      <c r="AC740" s="4">
        <f>IF(ISNUMBER(MATCH(AD740, $AD$2:AD739, 0)), INDEX($AC$2:AC739, MATCH(AD740, $AD$2:AD739, 0)), MAX($AC$2:AC739)+1)</f>
        <v>1</v>
      </c>
      <c r="AD740" t="str">
        <f t="shared" si="36"/>
        <v>ท่าลี่-กองลอย</v>
      </c>
      <c r="AE740" t="s">
        <v>55</v>
      </c>
      <c r="AF740" s="1">
        <v>0</v>
      </c>
      <c r="AG740" s="1">
        <v>0</v>
      </c>
      <c r="AH740" s="1">
        <v>0</v>
      </c>
      <c r="AI740" t="s">
        <v>2550</v>
      </c>
      <c r="AJ740" s="1">
        <v>1</v>
      </c>
      <c r="AK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R740" s="1">
        <v>11675</v>
      </c>
      <c r="AS740" s="1">
        <v>19.050827067669179</v>
      </c>
      <c r="AT740" s="1">
        <f>Table1[[#This Row],[รวมต้นทุนค่าเดินทาง]]+Table1[[#This Row],[รวมต้นทุนค่าซ่อม]]+Table1[[#This Row],[รวมค่าเสื่อม]]</f>
        <v>14018.430992356925</v>
      </c>
      <c r="AU740" s="1">
        <f t="shared" si="34"/>
        <v>13953.293816562818</v>
      </c>
      <c r="AV740" s="1" t="str" cm="1">
        <f t="array" ref="AV740">IF(AC740&lt;4, "เก็บ", IF(OR(AT740 &lt; PERCENTILE(IF($AC$2:$AC$5092=AC740, $AT$2:$AT$5092), 0.25) - 1.5 * (PERCENTILE(IF($AC$2:$AC$5092=AC740, $AT$2:$AT$5092), 0.75) - PERCENTILE(IF($AC$2:$AC$5092=AC740, $AT$2:$AT$5092), 0.25)), AT740 &gt; PERCENTILE(IF($AC$2:$AC$5092=AC740, $AT$2:$AT$5092), 0.75) + 1.5 * (PERCENTILE(IF($AC$2:$AC$5092=AC740, $AT$2:$AT$5092), 0.75) - PERCENTILE(IF($AC$2:$AC$5092=AC740, $AT$2:$AT$5092), 0.25))), "ตัด", "เก็บ"))</f>
        <v>เก็บ</v>
      </c>
      <c r="AW740" s="1">
        <f t="shared" si="35"/>
        <v>13953.293816562818</v>
      </c>
      <c r="AX740" s="1">
        <v>14426.372718098486</v>
      </c>
      <c r="AY740" s="1">
        <v>2324.3801652892562</v>
      </c>
    </row>
    <row r="741" spans="1:51" x14ac:dyDescent="0.2">
      <c r="A741" s="3">
        <v>45461</v>
      </c>
      <c r="B741">
        <v>45461</v>
      </c>
      <c r="C741" t="s">
        <v>2551</v>
      </c>
      <c r="D741" t="s">
        <v>51</v>
      </c>
      <c r="E741" t="s">
        <v>52</v>
      </c>
      <c r="F741" t="s">
        <v>2552</v>
      </c>
      <c r="G741" s="1">
        <v>2700</v>
      </c>
      <c r="H741" s="1">
        <v>4327</v>
      </c>
      <c r="I741" s="1">
        <v>1900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4600</v>
      </c>
      <c r="P741" t="s">
        <v>2553</v>
      </c>
      <c r="Q741" s="2">
        <v>45461</v>
      </c>
      <c r="R741" t="s">
        <v>55</v>
      </c>
      <c r="S741">
        <v>0</v>
      </c>
      <c r="T741" t="s">
        <v>56</v>
      </c>
      <c r="U741" t="s">
        <v>57</v>
      </c>
      <c r="V741" s="1">
        <v>2500</v>
      </c>
      <c r="W741" s="1">
        <v>0</v>
      </c>
      <c r="X741" s="1">
        <v>0</v>
      </c>
      <c r="AA741" t="s">
        <v>58</v>
      </c>
      <c r="AB741" s="1">
        <v>0</v>
      </c>
      <c r="AC741" s="4">
        <f>IF(ISNUMBER(MATCH(AD741, $AD$2:AD740, 0)), INDEX($AC$2:AC740, MATCH(AD741, $AD$2:AD740, 0)), MAX($AC$2:AC740)+1)</f>
        <v>1</v>
      </c>
      <c r="AD741" t="str">
        <f t="shared" si="36"/>
        <v>ท่าลี่-กองลอย</v>
      </c>
      <c r="AE741" t="s">
        <v>55</v>
      </c>
      <c r="AF741" s="1">
        <v>0</v>
      </c>
      <c r="AG741" s="1">
        <v>0</v>
      </c>
      <c r="AH741" s="1">
        <v>0</v>
      </c>
      <c r="AI741" t="s">
        <v>2554</v>
      </c>
      <c r="AJ741" s="1">
        <v>1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11427</v>
      </c>
      <c r="AS741" s="1">
        <v>21.4</v>
      </c>
      <c r="AT741" s="1">
        <f>Table1[[#This Row],[รวมต้นทุนค่าเดินทาง]]+Table1[[#This Row],[รวมต้นทุนค่าซ่อม]]+Table1[[#This Row],[รวมค่าเสื่อม]]</f>
        <v>13433.694117647059</v>
      </c>
      <c r="AU741" s="1">
        <f t="shared" si="34"/>
        <v>13953.293816562818</v>
      </c>
      <c r="AV741" s="1" t="str" cm="1">
        <f t="array" ref="AV741">IF(AC741&lt;4, "เก็บ", IF(OR(AT741 &lt; PERCENTILE(IF($AC$2:$AC$5092=AC741, $AT$2:$AT$5092), 0.25) - 1.5 * (PERCENTILE(IF($AC$2:$AC$5092=AC741, $AT$2:$AT$5092), 0.75) - PERCENTILE(IF($AC$2:$AC$5092=AC741, $AT$2:$AT$5092), 0.25)), AT741 &gt; PERCENTILE(IF($AC$2:$AC$5092=AC741, $AT$2:$AT$5092), 0.75) + 1.5 * (PERCENTILE(IF($AC$2:$AC$5092=AC741, $AT$2:$AT$5092), 0.75) - PERCENTILE(IF($AC$2:$AC$5092=AC741, $AT$2:$AT$5092), 0.25))), "ตัด", "เก็บ"))</f>
        <v>เก็บ</v>
      </c>
      <c r="AW741" s="1">
        <f t="shared" si="35"/>
        <v>13953.293816562818</v>
      </c>
      <c r="AX741" s="1">
        <v>14426.372718098486</v>
      </c>
      <c r="AY741" s="1">
        <v>1985.2941176470588</v>
      </c>
    </row>
    <row r="742" spans="1:51" x14ac:dyDescent="0.2">
      <c r="A742" s="3">
        <v>45461</v>
      </c>
      <c r="B742">
        <v>45461</v>
      </c>
      <c r="C742" t="s">
        <v>2555</v>
      </c>
      <c r="D742" t="s">
        <v>51</v>
      </c>
      <c r="E742" t="s">
        <v>61</v>
      </c>
      <c r="F742" t="s">
        <v>507</v>
      </c>
      <c r="G742" s="1">
        <v>2700</v>
      </c>
      <c r="H742" s="1">
        <v>4575</v>
      </c>
      <c r="I742" s="1">
        <v>1900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4600</v>
      </c>
      <c r="P742" t="s">
        <v>2556</v>
      </c>
      <c r="Q742" s="2">
        <v>45461</v>
      </c>
      <c r="R742" t="s">
        <v>55</v>
      </c>
      <c r="S742">
        <v>0</v>
      </c>
      <c r="T742" t="s">
        <v>56</v>
      </c>
      <c r="U742" t="s">
        <v>57</v>
      </c>
      <c r="V742" s="1">
        <v>2500</v>
      </c>
      <c r="W742" s="1">
        <v>0</v>
      </c>
      <c r="X742" s="1">
        <v>0</v>
      </c>
      <c r="AA742" t="s">
        <v>58</v>
      </c>
      <c r="AB742" s="1">
        <v>0</v>
      </c>
      <c r="AC742" s="4">
        <f>IF(ISNUMBER(MATCH(AD742, $AD$2:AD741, 0)), INDEX($AC$2:AC741, MATCH(AD742, $AD$2:AD741, 0)), MAX($AC$2:AC741)+1)</f>
        <v>1</v>
      </c>
      <c r="AD742" t="str">
        <f t="shared" si="36"/>
        <v>ท่าลี่-กองลอย</v>
      </c>
      <c r="AE742" t="s">
        <v>55</v>
      </c>
      <c r="AF742" s="1">
        <v>0</v>
      </c>
      <c r="AG742" s="1">
        <v>0</v>
      </c>
      <c r="AH742" s="1">
        <v>0</v>
      </c>
      <c r="AI742" t="s">
        <v>2557</v>
      </c>
      <c r="AJ742" s="1">
        <v>1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11675</v>
      </c>
      <c r="AS742" s="1">
        <v>19.753846153846151</v>
      </c>
      <c r="AT742" s="1">
        <f>Table1[[#This Row],[รวมต้นทุนค่าเดินทาง]]+Table1[[#This Row],[รวมต้นทุนค่าซ่อม]]+Table1[[#This Row],[รวมค่าเสื่อม]]</f>
        <v>13909.320775287704</v>
      </c>
      <c r="AU742" s="1">
        <f t="shared" si="34"/>
        <v>13953.293816562818</v>
      </c>
      <c r="AV742" s="1" t="str" cm="1">
        <f t="array" ref="AV742">IF(AC742&lt;4, "เก็บ", IF(OR(AT742 &lt; PERCENTILE(IF($AC$2:$AC$5092=AC742, $AT$2:$AT$5092), 0.25) - 1.5 * (PERCENTILE(IF($AC$2:$AC$5092=AC742, $AT$2:$AT$5092), 0.75) - PERCENTILE(IF($AC$2:$AC$5092=AC742, $AT$2:$AT$5092), 0.25)), AT742 &gt; PERCENTILE(IF($AC$2:$AC$5092=AC742, $AT$2:$AT$5092), 0.75) + 1.5 * (PERCENTILE(IF($AC$2:$AC$5092=AC742, $AT$2:$AT$5092), 0.75) - PERCENTILE(IF($AC$2:$AC$5092=AC742, $AT$2:$AT$5092), 0.25))), "ตัด", "เก็บ"))</f>
        <v>เก็บ</v>
      </c>
      <c r="AW742" s="1">
        <f t="shared" si="35"/>
        <v>13953.293816562818</v>
      </c>
      <c r="AX742" s="1">
        <v>14426.372718098486</v>
      </c>
      <c r="AY742" s="1">
        <v>2214.5669291338581</v>
      </c>
    </row>
    <row r="743" spans="1:51" x14ac:dyDescent="0.2">
      <c r="A743" s="3">
        <v>45461</v>
      </c>
      <c r="B743">
        <v>45461</v>
      </c>
      <c r="C743" t="s">
        <v>2558</v>
      </c>
      <c r="D743" t="s">
        <v>66</v>
      </c>
      <c r="E743" t="s">
        <v>84</v>
      </c>
      <c r="F743" t="s">
        <v>633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t="s">
        <v>2559</v>
      </c>
      <c r="Q743" s="2">
        <v>45461</v>
      </c>
      <c r="R743" t="s">
        <v>55</v>
      </c>
      <c r="S743">
        <v>0</v>
      </c>
      <c r="T743" t="s">
        <v>87</v>
      </c>
      <c r="U743" t="s">
        <v>71</v>
      </c>
      <c r="V743" s="1">
        <v>0</v>
      </c>
      <c r="W743" s="1">
        <v>1238</v>
      </c>
      <c r="X743" s="1">
        <v>0</v>
      </c>
      <c r="Y743" t="s">
        <v>87</v>
      </c>
      <c r="Z743" t="s">
        <v>71</v>
      </c>
      <c r="AA743" t="s">
        <v>2560</v>
      </c>
      <c r="AB743" s="1">
        <v>0</v>
      </c>
      <c r="AC743" s="4">
        <f>IF(ISNUMBER(MATCH(AD743, $AD$2:AD742, 0)), INDEX($AC$2:AC742, MATCH(AD743, $AD$2:AD742, 0)), MAX($AC$2:AC742)+1)</f>
        <v>6</v>
      </c>
      <c r="AD743" t="str">
        <f t="shared" si="36"/>
        <v>เชียงราย-เชียงใหม่</v>
      </c>
      <c r="AE743" t="s">
        <v>55</v>
      </c>
      <c r="AF743" s="1">
        <v>0</v>
      </c>
      <c r="AG743" s="1">
        <v>0</v>
      </c>
      <c r="AH743" s="1">
        <v>0</v>
      </c>
      <c r="AI743" t="s">
        <v>2561</v>
      </c>
      <c r="AJ743" s="1">
        <v>1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1238</v>
      </c>
      <c r="AS743" s="1">
        <v>143.2205263157895</v>
      </c>
      <c r="AT743" s="1">
        <f>Table1[[#This Row],[รวมต้นทุนค่าเดินทาง]]+Table1[[#This Row],[รวมต้นทุนค่าซ่อม]]+Table1[[#This Row],[รวมค่าเสื่อม]]</f>
        <v>2874.5833581741967</v>
      </c>
      <c r="AU743" s="1">
        <f t="shared" si="34"/>
        <v>4428.3346813776061</v>
      </c>
      <c r="AV743" s="1" t="str" cm="1">
        <f t="array" ref="AV743">IF(AC743&lt;4, "เก็บ", IF(OR(AT743 &lt; PERCENTILE(IF($AC$2:$AC$5092=AC743, $AT$2:$AT$5092), 0.25) - 1.5 * (PERCENTILE(IF($AC$2:$AC$5092=AC743, $AT$2:$AT$5092), 0.75) - PERCENTILE(IF($AC$2:$AC$5092=AC743, $AT$2:$AT$5092), 0.25)), AT743 &gt; PERCENTILE(IF($AC$2:$AC$5092=AC743, $AT$2:$AT$5092), 0.75) + 1.5 * (PERCENTILE(IF($AC$2:$AC$5092=AC743, $AT$2:$AT$5092), 0.75) - PERCENTILE(IF($AC$2:$AC$5092=AC743, $AT$2:$AT$5092), 0.25))), "ตัด", "เก็บ"))</f>
        <v>เก็บ</v>
      </c>
      <c r="AW743" s="1">
        <f t="shared" si="35"/>
        <v>3873.7679454274344</v>
      </c>
      <c r="AX743" s="1">
        <v>2781.4385174989698</v>
      </c>
      <c r="AY743" s="1">
        <v>1493.3628318584072</v>
      </c>
    </row>
    <row r="744" spans="1:51" x14ac:dyDescent="0.2">
      <c r="A744" s="3">
        <v>45462</v>
      </c>
      <c r="B744">
        <v>45462</v>
      </c>
      <c r="C744" t="s">
        <v>2562</v>
      </c>
      <c r="D744" t="s">
        <v>66</v>
      </c>
      <c r="E744" t="s">
        <v>67</v>
      </c>
      <c r="F744" t="s">
        <v>240</v>
      </c>
      <c r="G744" s="1">
        <v>0</v>
      </c>
      <c r="H744" s="1">
        <v>1071</v>
      </c>
      <c r="I744" s="1">
        <v>500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500</v>
      </c>
      <c r="P744" t="s">
        <v>2563</v>
      </c>
      <c r="Q744" s="2">
        <v>45462</v>
      </c>
      <c r="R744" t="s">
        <v>70</v>
      </c>
      <c r="S744">
        <v>0</v>
      </c>
      <c r="T744" t="s">
        <v>71</v>
      </c>
      <c r="U744" t="s">
        <v>161</v>
      </c>
      <c r="V744" s="1">
        <v>0</v>
      </c>
      <c r="W744" s="1">
        <v>0</v>
      </c>
      <c r="X744" s="1">
        <v>0</v>
      </c>
      <c r="AA744" t="s">
        <v>58</v>
      </c>
      <c r="AB744" s="1">
        <v>0</v>
      </c>
      <c r="AC744" s="4">
        <f>IF(ISNUMBER(MATCH(AD744, $AD$2:AD743, 0)), INDEX($AC$2:AC743, MATCH(AD744, $AD$2:AD743, 0)), MAX($AC$2:AC743)+1)</f>
        <v>9</v>
      </c>
      <c r="AD744" t="str">
        <f t="shared" si="36"/>
        <v>เชียงใหม่-พุทธมณฑลสาย 2</v>
      </c>
      <c r="AE744" t="s">
        <v>73</v>
      </c>
      <c r="AF744" s="1">
        <v>0</v>
      </c>
      <c r="AG744" s="1">
        <v>0</v>
      </c>
      <c r="AH744" s="1">
        <v>0</v>
      </c>
      <c r="AI744" t="s">
        <v>2564</v>
      </c>
      <c r="AJ744" s="1">
        <v>1</v>
      </c>
      <c r="AK744" s="1">
        <v>720</v>
      </c>
      <c r="AL744" s="1">
        <v>720</v>
      </c>
      <c r="AM744" s="1">
        <v>1</v>
      </c>
      <c r="AN744" s="1">
        <v>0</v>
      </c>
      <c r="AO744" s="1">
        <v>0</v>
      </c>
      <c r="AP744" s="1">
        <v>0</v>
      </c>
      <c r="AQ744" s="1">
        <v>0</v>
      </c>
      <c r="AR744" s="1">
        <v>1571</v>
      </c>
      <c r="AS744" s="1">
        <v>3591.0549999999998</v>
      </c>
      <c r="AT744" s="1">
        <f>Table1[[#This Row],[รวมต้นทุนค่าเดินทาง]]+Table1[[#This Row],[รวมต้นทุนค่าซ่อม]]+Table1[[#This Row],[รวมค่าเสื่อม]]</f>
        <v>7032.3113670096136</v>
      </c>
      <c r="AU744" s="1">
        <f t="shared" si="34"/>
        <v>4623.2312262414152</v>
      </c>
      <c r="AV744" s="1" t="str" cm="1">
        <f t="array" ref="AV744">IF(AC744&lt;4, "เก็บ", IF(OR(AT744 &lt; PERCENTILE(IF($AC$2:$AC$5092=AC744, $AT$2:$AT$5092), 0.25) - 1.5 * (PERCENTILE(IF($AC$2:$AC$5092=AC744, $AT$2:$AT$5092), 0.75) - PERCENTILE(IF($AC$2:$AC$5092=AC744, $AT$2:$AT$5092), 0.25)), AT744 &gt; PERCENTILE(IF($AC$2:$AC$5092=AC744, $AT$2:$AT$5092), 0.75) + 1.5 * (PERCENTILE(IF($AC$2:$AC$5092=AC744, $AT$2:$AT$5092), 0.75) - PERCENTILE(IF($AC$2:$AC$5092=AC744, $AT$2:$AT$5092), 0.25))), "ตัด", "เก็บ"))</f>
        <v>เก็บ</v>
      </c>
      <c r="AW744" s="1">
        <f t="shared" si="35"/>
        <v>4005.4952465164292</v>
      </c>
      <c r="AX744" s="1">
        <v>2577.9546108768855</v>
      </c>
      <c r="AY744" s="1">
        <v>1870.2563670096138</v>
      </c>
    </row>
    <row r="745" spans="1:51" x14ac:dyDescent="0.2">
      <c r="A745" s="3">
        <v>45462</v>
      </c>
      <c r="B745">
        <v>45462</v>
      </c>
      <c r="C745" t="s">
        <v>2565</v>
      </c>
      <c r="D745" t="s">
        <v>66</v>
      </c>
      <c r="E745" t="s">
        <v>67</v>
      </c>
      <c r="F745" t="s">
        <v>273</v>
      </c>
      <c r="G745" s="1">
        <v>0</v>
      </c>
      <c r="H745" s="1">
        <v>0</v>
      </c>
      <c r="I745" s="1">
        <v>500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500</v>
      </c>
      <c r="P745" t="s">
        <v>2566</v>
      </c>
      <c r="Q745" s="2">
        <v>45462</v>
      </c>
      <c r="R745" t="s">
        <v>70</v>
      </c>
      <c r="S745">
        <v>0</v>
      </c>
      <c r="T745" t="s">
        <v>71</v>
      </c>
      <c r="U745" t="s">
        <v>72</v>
      </c>
      <c r="V745" s="1">
        <v>0</v>
      </c>
      <c r="W745" s="1">
        <v>0</v>
      </c>
      <c r="X745" s="1">
        <v>0</v>
      </c>
      <c r="AA745" t="s">
        <v>58</v>
      </c>
      <c r="AB745" s="1">
        <v>0</v>
      </c>
      <c r="AC745" s="4">
        <f>IF(ISNUMBER(MATCH(AD745, $AD$2:AD744, 0)), INDEX($AC$2:AC744, MATCH(AD745, $AD$2:AD744, 0)), MAX($AC$2:AC744)+1)</f>
        <v>2</v>
      </c>
      <c r="AD745" t="str">
        <f t="shared" si="36"/>
        <v>เชียงใหม่-พุทธมณฑลสาย 5</v>
      </c>
      <c r="AE745" t="s">
        <v>73</v>
      </c>
      <c r="AF745" s="1">
        <v>0</v>
      </c>
      <c r="AG745" s="1">
        <v>0</v>
      </c>
      <c r="AH745" s="1">
        <v>0</v>
      </c>
      <c r="AI745" t="s">
        <v>2567</v>
      </c>
      <c r="AJ745" s="1">
        <v>1</v>
      </c>
      <c r="AK745" s="1">
        <v>720</v>
      </c>
      <c r="AL745" s="1">
        <v>720</v>
      </c>
      <c r="AM745" s="1">
        <v>1</v>
      </c>
      <c r="AN745" s="1">
        <v>0</v>
      </c>
      <c r="AO745" s="1">
        <v>0</v>
      </c>
      <c r="AP745" s="1">
        <v>0</v>
      </c>
      <c r="AQ745" s="1">
        <v>0</v>
      </c>
      <c r="AR745" s="1">
        <v>500</v>
      </c>
      <c r="AS745" s="1">
        <v>1637.409090909091</v>
      </c>
      <c r="AT745" s="1">
        <f>Table1[[#This Row],[รวมต้นทุนค่าเดินทาง]]+Table1[[#This Row],[รวมต้นทุนค่าซ่อม]]+Table1[[#This Row],[รวมค่าเสื่อม]]</f>
        <v>3155.0941499694118</v>
      </c>
      <c r="AU745" s="1">
        <f t="shared" si="34"/>
        <v>5026.5629662053279</v>
      </c>
      <c r="AV745" s="1" t="str" cm="1">
        <f t="array" ref="AV745">IF(AC745&lt;4, "เก็บ", IF(OR(AT745 &lt; PERCENTILE(IF($AC$2:$AC$5092=AC745, $AT$2:$AT$5092), 0.25) - 1.5 * (PERCENTILE(IF($AC$2:$AC$5092=AC745, $AT$2:$AT$5092), 0.75) - PERCENTILE(IF($AC$2:$AC$5092=AC745, $AT$2:$AT$5092), 0.25)), AT745 &gt; PERCENTILE(IF($AC$2:$AC$5092=AC745, $AT$2:$AT$5092), 0.75) + 1.5 * (PERCENTILE(IF($AC$2:$AC$5092=AC745, $AT$2:$AT$5092), 0.75) - PERCENTILE(IF($AC$2:$AC$5092=AC745, $AT$2:$AT$5092), 0.25))), "ตัด", "เก็บ"))</f>
        <v>เก็บ</v>
      </c>
      <c r="AW745" s="1">
        <f t="shared" si="35"/>
        <v>5026.5629662053279</v>
      </c>
      <c r="AX745" s="1">
        <v>4064.5059139663294</v>
      </c>
      <c r="AY745" s="1">
        <v>1017.6850590603208</v>
      </c>
    </row>
    <row r="746" spans="1:51" x14ac:dyDescent="0.2">
      <c r="A746" s="3">
        <v>45462</v>
      </c>
      <c r="B746">
        <v>45462</v>
      </c>
      <c r="C746" t="s">
        <v>2568</v>
      </c>
      <c r="D746" t="s">
        <v>66</v>
      </c>
      <c r="E746" t="s">
        <v>67</v>
      </c>
      <c r="F746" t="s">
        <v>1010</v>
      </c>
      <c r="G746" s="1">
        <v>937</v>
      </c>
      <c r="H746" s="1">
        <v>0</v>
      </c>
      <c r="I746" s="1">
        <v>400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1337</v>
      </c>
      <c r="P746" t="s">
        <v>2569</v>
      </c>
      <c r="Q746" s="2">
        <v>45462</v>
      </c>
      <c r="R746" t="s">
        <v>70</v>
      </c>
      <c r="S746">
        <v>0</v>
      </c>
      <c r="T746" t="s">
        <v>254</v>
      </c>
      <c r="U746" t="s">
        <v>161</v>
      </c>
      <c r="V746" s="1">
        <v>0</v>
      </c>
      <c r="W746" s="1">
        <v>0</v>
      </c>
      <c r="X746" s="1">
        <v>0</v>
      </c>
      <c r="AA746" t="s">
        <v>58</v>
      </c>
      <c r="AB746" s="1">
        <v>0</v>
      </c>
      <c r="AC746" s="4">
        <f>IF(ISNUMBER(MATCH(AD746, $AD$2:AD745, 0)), INDEX($AC$2:AC745, MATCH(AD746, $AD$2:AD745, 0)), MAX($AC$2:AC745)+1)</f>
        <v>11</v>
      </c>
      <c r="AD746" t="str">
        <f t="shared" si="36"/>
        <v>ลำปาง-พุทธมณฑลสาย 2</v>
      </c>
      <c r="AE746" t="s">
        <v>73</v>
      </c>
      <c r="AF746" s="1">
        <v>0</v>
      </c>
      <c r="AG746" s="1">
        <v>0</v>
      </c>
      <c r="AH746" s="1">
        <v>0</v>
      </c>
      <c r="AI746" t="s">
        <v>2570</v>
      </c>
      <c r="AJ746" s="1">
        <v>1</v>
      </c>
      <c r="AK746" s="1">
        <v>720</v>
      </c>
      <c r="AL746" s="1">
        <v>720</v>
      </c>
      <c r="AM746" s="1">
        <v>1</v>
      </c>
      <c r="AN746" s="1">
        <v>0</v>
      </c>
      <c r="AO746" s="1">
        <v>0</v>
      </c>
      <c r="AP746" s="1">
        <v>0</v>
      </c>
      <c r="AQ746" s="1">
        <v>0</v>
      </c>
      <c r="AR746" s="1">
        <v>1337</v>
      </c>
      <c r="AS746" s="1">
        <v>0</v>
      </c>
      <c r="AT746" s="1">
        <f>Table1[[#This Row],[รวมต้นทุนค่าเดินทาง]]+Table1[[#This Row],[รวมต้นทุนค่าซ่อม]]+Table1[[#This Row],[รวมค่าเสื่อม]]</f>
        <v>3387.3972804718219</v>
      </c>
      <c r="AU746" s="1">
        <f t="shared" si="34"/>
        <v>4930.4097489270907</v>
      </c>
      <c r="AV746" s="1" t="str" cm="1">
        <f t="array" ref="AV746">IF(AC746&lt;4, "เก็บ", IF(OR(AT746 &lt; PERCENTILE(IF($AC$2:$AC$5092=AC746, $AT$2:$AT$5092), 0.25) - 1.5 * (PERCENTILE(IF($AC$2:$AC$5092=AC746, $AT$2:$AT$5092), 0.75) - PERCENTILE(IF($AC$2:$AC$5092=AC746, $AT$2:$AT$5092), 0.25)), AT746 &gt; PERCENTILE(IF($AC$2:$AC$5092=AC746, $AT$2:$AT$5092), 0.75) + 1.5 * (PERCENTILE(IF($AC$2:$AC$5092=AC746, $AT$2:$AT$5092), 0.75) - PERCENTILE(IF($AC$2:$AC$5092=AC746, $AT$2:$AT$5092), 0.25))), "ตัด", "เก็บ"))</f>
        <v>เก็บ</v>
      </c>
      <c r="AW746" s="1">
        <f t="shared" si="35"/>
        <v>4496.4734610911819</v>
      </c>
      <c r="AX746" s="1">
        <v>2927.9145864762854</v>
      </c>
      <c r="AY746" s="1">
        <v>2050.3972804718219</v>
      </c>
    </row>
    <row r="747" spans="1:51" x14ac:dyDescent="0.2">
      <c r="A747" s="3">
        <v>45462</v>
      </c>
      <c r="B747">
        <v>45462</v>
      </c>
      <c r="C747" t="s">
        <v>2571</v>
      </c>
      <c r="D747" t="s">
        <v>51</v>
      </c>
      <c r="E747" t="s">
        <v>61</v>
      </c>
      <c r="F747" t="s">
        <v>1289</v>
      </c>
      <c r="G747" s="1">
        <v>4200</v>
      </c>
      <c r="H747" s="1">
        <v>3075</v>
      </c>
      <c r="I747" s="1">
        <v>1900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6100</v>
      </c>
      <c r="P747" t="s">
        <v>2572</v>
      </c>
      <c r="Q747" s="2">
        <v>45462</v>
      </c>
      <c r="R747" t="s">
        <v>55</v>
      </c>
      <c r="S747">
        <v>0</v>
      </c>
      <c r="T747" t="s">
        <v>56</v>
      </c>
      <c r="U747" t="s">
        <v>57</v>
      </c>
      <c r="V747" s="1">
        <v>2500</v>
      </c>
      <c r="W747" s="1">
        <v>0</v>
      </c>
      <c r="X747" s="1">
        <v>0</v>
      </c>
      <c r="AA747" t="s">
        <v>58</v>
      </c>
      <c r="AB747" s="1">
        <v>0</v>
      </c>
      <c r="AC747" s="4">
        <f>IF(ISNUMBER(MATCH(AD747, $AD$2:AD746, 0)), INDEX($AC$2:AC746, MATCH(AD747, $AD$2:AD746, 0)), MAX($AC$2:AC746)+1)</f>
        <v>1</v>
      </c>
      <c r="AD747" t="str">
        <f t="shared" si="36"/>
        <v>ท่าลี่-กองลอย</v>
      </c>
      <c r="AE747" t="s">
        <v>55</v>
      </c>
      <c r="AF747" s="1">
        <v>0</v>
      </c>
      <c r="AG747" s="1">
        <v>0</v>
      </c>
      <c r="AH747" s="1">
        <v>0</v>
      </c>
      <c r="AI747" t="s">
        <v>2573</v>
      </c>
      <c r="AJ747" s="1">
        <v>1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11675</v>
      </c>
      <c r="AS747" s="1">
        <v>18.342857142857149</v>
      </c>
      <c r="AT747" s="1">
        <f>Table1[[#This Row],[รวมต้นทุนค่าเดินทาง]]+Table1[[#This Row],[รวมต้นทุนค่าซ่อม]]+Table1[[#This Row],[รวมค่าเสื่อม]]</f>
        <v>13291.354220779222</v>
      </c>
      <c r="AU747" s="1">
        <f t="shared" si="34"/>
        <v>13953.293816562818</v>
      </c>
      <c r="AV747" s="1" t="str" cm="1">
        <f t="array" ref="AV747">IF(AC747&lt;4, "เก็บ", IF(OR(AT747 &lt; PERCENTILE(IF($AC$2:$AC$5092=AC747, $AT$2:$AT$5092), 0.25) - 1.5 * (PERCENTILE(IF($AC$2:$AC$5092=AC747, $AT$2:$AT$5092), 0.75) - PERCENTILE(IF($AC$2:$AC$5092=AC747, $AT$2:$AT$5092), 0.25)), AT747 &gt; PERCENTILE(IF($AC$2:$AC$5092=AC747, $AT$2:$AT$5092), 0.75) + 1.5 * (PERCENTILE(IF($AC$2:$AC$5092=AC747, $AT$2:$AT$5092), 0.75) - PERCENTILE(IF($AC$2:$AC$5092=AC747, $AT$2:$AT$5092), 0.25))), "ตัด", "เก็บ"))</f>
        <v>เก็บ</v>
      </c>
      <c r="AW747" s="1">
        <f t="shared" si="35"/>
        <v>13953.293816562818</v>
      </c>
      <c r="AX747" s="1">
        <v>14426.372718098486</v>
      </c>
      <c r="AY747" s="1">
        <v>1598.0113636363637</v>
      </c>
    </row>
    <row r="748" spans="1:51" x14ac:dyDescent="0.2">
      <c r="A748" s="3">
        <v>45462</v>
      </c>
      <c r="B748">
        <v>45462</v>
      </c>
      <c r="C748" t="s">
        <v>2574</v>
      </c>
      <c r="D748" t="s">
        <v>51</v>
      </c>
      <c r="E748" t="s">
        <v>61</v>
      </c>
      <c r="F748" t="s">
        <v>80</v>
      </c>
      <c r="G748" s="1">
        <v>2700</v>
      </c>
      <c r="H748" s="1">
        <v>4575</v>
      </c>
      <c r="I748" s="1">
        <v>1900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4600</v>
      </c>
      <c r="P748" t="s">
        <v>2575</v>
      </c>
      <c r="Q748" s="2">
        <v>45462</v>
      </c>
      <c r="R748" t="s">
        <v>55</v>
      </c>
      <c r="S748">
        <v>0</v>
      </c>
      <c r="T748" t="s">
        <v>56</v>
      </c>
      <c r="U748" t="s">
        <v>57</v>
      </c>
      <c r="V748" s="1">
        <v>2500</v>
      </c>
      <c r="W748" s="1">
        <v>0</v>
      </c>
      <c r="X748" s="1">
        <v>0</v>
      </c>
      <c r="AA748" t="s">
        <v>58</v>
      </c>
      <c r="AB748" s="1">
        <v>0</v>
      </c>
      <c r="AC748" s="4">
        <f>IF(ISNUMBER(MATCH(AD748, $AD$2:AD747, 0)), INDEX($AC$2:AC747, MATCH(AD748, $AD$2:AD747, 0)), MAX($AC$2:AC747)+1)</f>
        <v>1</v>
      </c>
      <c r="AD748" t="str">
        <f t="shared" si="36"/>
        <v>ท่าลี่-กองลอย</v>
      </c>
      <c r="AE748" t="s">
        <v>55</v>
      </c>
      <c r="AF748" s="1">
        <v>0</v>
      </c>
      <c r="AG748" s="1">
        <v>0</v>
      </c>
      <c r="AH748" s="1">
        <v>0</v>
      </c>
      <c r="AI748" t="s">
        <v>2576</v>
      </c>
      <c r="AJ748" s="1">
        <v>1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11675</v>
      </c>
      <c r="AS748" s="1">
        <v>14.266666666666669</v>
      </c>
      <c r="AT748" s="1">
        <f>Table1[[#This Row],[รวมต้นทุนค่าเดินทาง]]+Table1[[#This Row],[รวมต้นทุนค่าซ่อม]]+Table1[[#This Row],[รวมค่าเสื่อม]]</f>
        <v>13334.00350877193</v>
      </c>
      <c r="AU748" s="1">
        <f t="shared" si="34"/>
        <v>13953.293816562818</v>
      </c>
      <c r="AV748" s="1" t="str" cm="1">
        <f t="array" ref="AV748">IF(AC748&lt;4, "เก็บ", IF(OR(AT748 &lt; PERCENTILE(IF($AC$2:$AC$5092=AC748, $AT$2:$AT$5092), 0.25) - 1.5 * (PERCENTILE(IF($AC$2:$AC$5092=AC748, $AT$2:$AT$5092), 0.75) - PERCENTILE(IF($AC$2:$AC$5092=AC748, $AT$2:$AT$5092), 0.25)), AT748 &gt; PERCENTILE(IF($AC$2:$AC$5092=AC748, $AT$2:$AT$5092), 0.75) + 1.5 * (PERCENTILE(IF($AC$2:$AC$5092=AC748, $AT$2:$AT$5092), 0.75) - PERCENTILE(IF($AC$2:$AC$5092=AC748, $AT$2:$AT$5092), 0.25))), "ตัด", "เก็บ"))</f>
        <v>เก็บ</v>
      </c>
      <c r="AW748" s="1">
        <f t="shared" si="35"/>
        <v>13953.293816562818</v>
      </c>
      <c r="AX748" s="1">
        <v>14426.372718098486</v>
      </c>
      <c r="AY748" s="1">
        <v>1644.7368421052631</v>
      </c>
    </row>
    <row r="749" spans="1:51" x14ac:dyDescent="0.2">
      <c r="A749" s="3">
        <v>45462</v>
      </c>
      <c r="B749">
        <v>45462</v>
      </c>
      <c r="C749" t="s">
        <v>2577</v>
      </c>
      <c r="D749" t="s">
        <v>51</v>
      </c>
      <c r="E749" t="s">
        <v>61</v>
      </c>
      <c r="F749" t="s">
        <v>1217</v>
      </c>
      <c r="G749" s="1">
        <v>2700</v>
      </c>
      <c r="H749" s="1">
        <v>4575</v>
      </c>
      <c r="I749" s="1">
        <v>1900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4600</v>
      </c>
      <c r="P749" t="s">
        <v>2578</v>
      </c>
      <c r="Q749" s="2">
        <v>45462</v>
      </c>
      <c r="R749" t="s">
        <v>55</v>
      </c>
      <c r="S749">
        <v>0</v>
      </c>
      <c r="T749" t="s">
        <v>56</v>
      </c>
      <c r="U749" t="s">
        <v>57</v>
      </c>
      <c r="V749" s="1">
        <v>2500</v>
      </c>
      <c r="W749" s="1">
        <v>0</v>
      </c>
      <c r="X749" s="1">
        <v>0</v>
      </c>
      <c r="AA749" t="s">
        <v>58</v>
      </c>
      <c r="AB749" s="1">
        <v>0</v>
      </c>
      <c r="AC749" s="4">
        <f>IF(ISNUMBER(MATCH(AD749, $AD$2:AD748, 0)), INDEX($AC$2:AC748, MATCH(AD749, $AD$2:AD748, 0)), MAX($AC$2:AC748)+1)</f>
        <v>1</v>
      </c>
      <c r="AD749" t="str">
        <f t="shared" si="36"/>
        <v>ท่าลี่-กองลอย</v>
      </c>
      <c r="AE749" t="s">
        <v>55</v>
      </c>
      <c r="AF749" s="1">
        <v>0</v>
      </c>
      <c r="AG749" s="1">
        <v>0</v>
      </c>
      <c r="AH749" s="1">
        <v>3725</v>
      </c>
      <c r="AI749" t="s">
        <v>2579</v>
      </c>
      <c r="AJ749" s="1">
        <v>1</v>
      </c>
      <c r="AK749" s="1">
        <v>0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  <c r="AR749" s="1">
        <v>15400</v>
      </c>
      <c r="AS749" s="1">
        <v>23.345454545454551</v>
      </c>
      <c r="AT749" s="1">
        <f>Table1[[#This Row],[รวมต้นทุนค่าเดินทาง]]+Table1[[#This Row],[รวมต้นทุนค่าซ่อม]]+Table1[[#This Row],[รวมค่าเสื่อม]]</f>
        <v>17285.928236002408</v>
      </c>
      <c r="AU749" s="1">
        <f t="shared" si="34"/>
        <v>13953.293816562818</v>
      </c>
      <c r="AV749" s="1" t="str" cm="1">
        <f t="array" ref="AV749">IF(AC749&lt;4, "เก็บ", IF(OR(AT749 &lt; PERCENTILE(IF($AC$2:$AC$5092=AC749, $AT$2:$AT$5092), 0.25) - 1.5 * (PERCENTILE(IF($AC$2:$AC$5092=AC749, $AT$2:$AT$5092), 0.75) - PERCENTILE(IF($AC$2:$AC$5092=AC749, $AT$2:$AT$5092), 0.25)), AT749 &gt; PERCENTILE(IF($AC$2:$AC$5092=AC749, $AT$2:$AT$5092), 0.75) + 1.5 * (PERCENTILE(IF($AC$2:$AC$5092=AC749, $AT$2:$AT$5092), 0.75) - PERCENTILE(IF($AC$2:$AC$5092=AC749, $AT$2:$AT$5092), 0.25))), "ตัด", "เก็บ"))</f>
        <v>เก็บ</v>
      </c>
      <c r="AW749" s="1">
        <f t="shared" si="35"/>
        <v>13953.293816562818</v>
      </c>
      <c r="AX749" s="1">
        <v>14426.372718098486</v>
      </c>
      <c r="AY749" s="1">
        <v>1862.5827814569536</v>
      </c>
    </row>
    <row r="750" spans="1:51" x14ac:dyDescent="0.2">
      <c r="A750" s="3">
        <v>45462</v>
      </c>
      <c r="B750">
        <v>45462</v>
      </c>
      <c r="C750" t="s">
        <v>2580</v>
      </c>
      <c r="D750" t="s">
        <v>66</v>
      </c>
      <c r="E750" t="s">
        <v>67</v>
      </c>
      <c r="F750" t="s">
        <v>936</v>
      </c>
      <c r="G750" s="1">
        <v>368</v>
      </c>
      <c r="H750" s="1">
        <v>803</v>
      </c>
      <c r="I750" s="1">
        <v>500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868</v>
      </c>
      <c r="P750" t="s">
        <v>2581</v>
      </c>
      <c r="Q750" s="2">
        <v>45462</v>
      </c>
      <c r="R750" t="s">
        <v>70</v>
      </c>
      <c r="S750">
        <v>0</v>
      </c>
      <c r="T750" t="s">
        <v>88</v>
      </c>
      <c r="U750" t="s">
        <v>93</v>
      </c>
      <c r="V750" s="1">
        <v>0</v>
      </c>
      <c r="W750" s="1">
        <v>0</v>
      </c>
      <c r="X750" s="1">
        <v>0</v>
      </c>
      <c r="AA750" t="s">
        <v>58</v>
      </c>
      <c r="AB750" s="1">
        <v>0</v>
      </c>
      <c r="AC750" s="4">
        <f>IF(ISNUMBER(MATCH(AD750, $AD$2:AD749, 0)), INDEX($AC$2:AC749, MATCH(AD750, $AD$2:AD749, 0)), MAX($AC$2:AC749)+1)</f>
        <v>51</v>
      </c>
      <c r="AD750" t="str">
        <f t="shared" si="36"/>
        <v>แพร่-ตลาดไท</v>
      </c>
      <c r="AE750" t="s">
        <v>73</v>
      </c>
      <c r="AF750" s="1">
        <v>0</v>
      </c>
      <c r="AG750" s="1">
        <v>0</v>
      </c>
      <c r="AH750" s="1">
        <v>0</v>
      </c>
      <c r="AI750" t="s">
        <v>2582</v>
      </c>
      <c r="AJ750" s="1">
        <v>1</v>
      </c>
      <c r="AK750" s="1">
        <v>572</v>
      </c>
      <c r="AL750" s="1">
        <v>572</v>
      </c>
      <c r="AM750" s="1">
        <v>1</v>
      </c>
      <c r="AN750" s="1">
        <v>0</v>
      </c>
      <c r="AO750" s="1">
        <v>0</v>
      </c>
      <c r="AP750" s="1">
        <v>0</v>
      </c>
      <c r="AQ750" s="1">
        <v>0</v>
      </c>
      <c r="AR750" s="1">
        <v>1671</v>
      </c>
      <c r="AS750" s="1">
        <v>362.14</v>
      </c>
      <c r="AT750" s="1">
        <f>Table1[[#This Row],[รวมต้นทุนค่าเดินทาง]]+Table1[[#This Row],[รวมต้นทุนค่าซ่อม]]+Table1[[#This Row],[รวมค่าเสื่อม]]</f>
        <v>3701.89</v>
      </c>
      <c r="AU750" s="1">
        <f t="shared" si="34"/>
        <v>4737.6107634746759</v>
      </c>
      <c r="AV750" s="1" t="str" cm="1">
        <f t="array" ref="AV750">IF(AC750&lt;4, "เก็บ", IF(OR(AT750 &lt; PERCENTILE(IF($AC$2:$AC$5092=AC750, $AT$2:$AT$5092), 0.25) - 1.5 * (PERCENTILE(IF($AC$2:$AC$5092=AC750, $AT$2:$AT$5092), 0.75) - PERCENTILE(IF($AC$2:$AC$5092=AC750, $AT$2:$AT$5092), 0.25)), AT750 &gt; PERCENTILE(IF($AC$2:$AC$5092=AC750, $AT$2:$AT$5092), 0.75) + 1.5 * (PERCENTILE(IF($AC$2:$AC$5092=AC750, $AT$2:$AT$5092), 0.75) - PERCENTILE(IF($AC$2:$AC$5092=AC750, $AT$2:$AT$5092), 0.25))), "ตัด", "เก็บ"))</f>
        <v>เก็บ</v>
      </c>
      <c r="AW750" s="1">
        <f t="shared" si="35"/>
        <v>4487.1668970521196</v>
      </c>
      <c r="AX750" s="1">
        <v>3014.4338711558335</v>
      </c>
      <c r="AY750" s="1">
        <v>1668.75</v>
      </c>
    </row>
    <row r="751" spans="1:51" x14ac:dyDescent="0.2">
      <c r="A751" s="3">
        <v>45462</v>
      </c>
      <c r="B751">
        <v>45462</v>
      </c>
      <c r="C751" t="s">
        <v>2583</v>
      </c>
      <c r="D751" t="s">
        <v>66</v>
      </c>
      <c r="E751" t="s">
        <v>67</v>
      </c>
      <c r="F751" t="s">
        <v>92</v>
      </c>
      <c r="G751" s="1">
        <v>0</v>
      </c>
      <c r="H751" s="1">
        <v>803</v>
      </c>
      <c r="I751" s="1">
        <v>400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400</v>
      </c>
      <c r="P751" t="s">
        <v>2584</v>
      </c>
      <c r="Q751" s="2">
        <v>45462</v>
      </c>
      <c r="R751" t="s">
        <v>70</v>
      </c>
      <c r="S751">
        <v>0</v>
      </c>
      <c r="T751" t="s">
        <v>88</v>
      </c>
      <c r="U751" t="s">
        <v>93</v>
      </c>
      <c r="V751" s="1">
        <v>0</v>
      </c>
      <c r="W751" s="1">
        <v>0</v>
      </c>
      <c r="X751" s="1">
        <v>0</v>
      </c>
      <c r="AA751" t="s">
        <v>58</v>
      </c>
      <c r="AB751" s="1">
        <v>0</v>
      </c>
      <c r="AC751" s="4">
        <f>IF(ISNUMBER(MATCH(AD751, $AD$2:AD750, 0)), INDEX($AC$2:AC750, MATCH(AD751, $AD$2:AD750, 0)), MAX($AC$2:AC750)+1)</f>
        <v>51</v>
      </c>
      <c r="AD751" t="str">
        <f t="shared" si="36"/>
        <v>แพร่-ตลาดไท</v>
      </c>
      <c r="AE751" t="s">
        <v>73</v>
      </c>
      <c r="AF751" s="1">
        <v>0</v>
      </c>
      <c r="AG751" s="1">
        <v>0</v>
      </c>
      <c r="AH751" s="1">
        <v>0</v>
      </c>
      <c r="AI751" t="s">
        <v>2585</v>
      </c>
      <c r="AJ751" s="1">
        <v>1</v>
      </c>
      <c r="AK751" s="1">
        <v>572</v>
      </c>
      <c r="AL751" s="1">
        <v>572</v>
      </c>
      <c r="AM751" s="1">
        <v>1</v>
      </c>
      <c r="AN751" s="1">
        <v>0</v>
      </c>
      <c r="AO751" s="1">
        <v>0</v>
      </c>
      <c r="AP751" s="1">
        <v>0</v>
      </c>
      <c r="AQ751" s="1">
        <v>0</v>
      </c>
      <c r="AR751" s="1">
        <v>1203</v>
      </c>
      <c r="AS751" s="1">
        <v>444.7</v>
      </c>
      <c r="AT751" s="1">
        <f>Table1[[#This Row],[รวมต้นทุนค่าเดินทาง]]+Table1[[#This Row],[รวมต้นทุนค่าซ่อม]]+Table1[[#This Row],[รวมค่าเสื่อม]]</f>
        <v>3429.9272794009694</v>
      </c>
      <c r="AU751" s="1">
        <f t="shared" si="34"/>
        <v>4737.6107634746759</v>
      </c>
      <c r="AV751" s="1" t="str" cm="1">
        <f t="array" ref="AV751">IF(AC751&lt;4, "เก็บ", IF(OR(AT751 &lt; PERCENTILE(IF($AC$2:$AC$5092=AC751, $AT$2:$AT$5092), 0.25) - 1.5 * (PERCENTILE(IF($AC$2:$AC$5092=AC751, $AT$2:$AT$5092), 0.75) - PERCENTILE(IF($AC$2:$AC$5092=AC751, $AT$2:$AT$5092), 0.25)), AT751 &gt; PERCENTILE(IF($AC$2:$AC$5092=AC751, $AT$2:$AT$5092), 0.75) + 1.5 * (PERCENTILE(IF($AC$2:$AC$5092=AC751, $AT$2:$AT$5092), 0.75) - PERCENTILE(IF($AC$2:$AC$5092=AC751, $AT$2:$AT$5092), 0.25))), "ตัด", "เก็บ"))</f>
        <v>เก็บ</v>
      </c>
      <c r="AW751" s="1">
        <f t="shared" si="35"/>
        <v>4487.1668970521196</v>
      </c>
      <c r="AX751" s="1">
        <v>3014.4338711558335</v>
      </c>
      <c r="AY751" s="1">
        <v>1782.2272794009691</v>
      </c>
    </row>
    <row r="752" spans="1:51" x14ac:dyDescent="0.2">
      <c r="A752" s="3">
        <v>45462</v>
      </c>
      <c r="B752">
        <v>45462</v>
      </c>
      <c r="C752" t="s">
        <v>2586</v>
      </c>
      <c r="D752" t="s">
        <v>66</v>
      </c>
      <c r="E752" t="s">
        <v>84</v>
      </c>
      <c r="F752" t="s">
        <v>99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770</v>
      </c>
      <c r="O752" s="1">
        <v>770</v>
      </c>
      <c r="P752" t="s">
        <v>2587</v>
      </c>
      <c r="Q752" s="2">
        <v>45462</v>
      </c>
      <c r="R752" t="s">
        <v>55</v>
      </c>
      <c r="S752">
        <v>0</v>
      </c>
      <c r="T752" t="s">
        <v>87</v>
      </c>
      <c r="U752" t="s">
        <v>71</v>
      </c>
      <c r="V752" s="1">
        <v>0</v>
      </c>
      <c r="W752" s="1">
        <v>669</v>
      </c>
      <c r="X752" s="1">
        <v>0</v>
      </c>
      <c r="Y752" t="s">
        <v>108</v>
      </c>
      <c r="Z752" t="s">
        <v>71</v>
      </c>
      <c r="AA752" t="s">
        <v>504</v>
      </c>
      <c r="AB752" s="1">
        <v>0</v>
      </c>
      <c r="AC752" s="4">
        <f>IF(ISNUMBER(MATCH(AD752, $AD$2:AD751, 0)), INDEX($AC$2:AC751, MATCH(AD752, $AD$2:AD751, 0)), MAX($AC$2:AC751)+1)</f>
        <v>6</v>
      </c>
      <c r="AD752" t="str">
        <f t="shared" si="36"/>
        <v>เชียงราย-เชียงใหม่</v>
      </c>
      <c r="AE752" t="s">
        <v>55</v>
      </c>
      <c r="AF752" s="1">
        <v>0</v>
      </c>
      <c r="AG752" s="1">
        <v>0</v>
      </c>
      <c r="AH752" s="1">
        <v>0</v>
      </c>
      <c r="AI752" t="s">
        <v>2588</v>
      </c>
      <c r="AJ752" s="1">
        <v>1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  <c r="AR752" s="1">
        <v>1439</v>
      </c>
      <c r="AS752" s="1">
        <v>95.533333333333331</v>
      </c>
      <c r="AT752" s="1">
        <f>Table1[[#This Row],[รวมต้นทุนค่าเดินทาง]]+Table1[[#This Row],[รวมต้นทุนค่าซ่อม]]+Table1[[#This Row],[รวมค่าเสื่อม]]</f>
        <v>2995.5722943722944</v>
      </c>
      <c r="AU752" s="1">
        <f t="shared" si="34"/>
        <v>4428.3346813776061</v>
      </c>
      <c r="AV752" s="1" t="str" cm="1">
        <f t="array" ref="AV752">IF(AC752&lt;4, "เก็บ", IF(OR(AT752 &lt; PERCENTILE(IF($AC$2:$AC$5092=AC752, $AT$2:$AT$5092), 0.25) - 1.5 * (PERCENTILE(IF($AC$2:$AC$5092=AC752, $AT$2:$AT$5092), 0.75) - PERCENTILE(IF($AC$2:$AC$5092=AC752, $AT$2:$AT$5092), 0.25)), AT752 &gt; PERCENTILE(IF($AC$2:$AC$5092=AC752, $AT$2:$AT$5092), 0.75) + 1.5 * (PERCENTILE(IF($AC$2:$AC$5092=AC752, $AT$2:$AT$5092), 0.75) - PERCENTILE(IF($AC$2:$AC$5092=AC752, $AT$2:$AT$5092), 0.25))), "ตัด", "เก็บ"))</f>
        <v>เก็บ</v>
      </c>
      <c r="AW752" s="1">
        <f t="shared" si="35"/>
        <v>3873.7679454274344</v>
      </c>
      <c r="AX752" s="1">
        <v>2781.4385174989698</v>
      </c>
      <c r="AY752" s="1">
        <v>1461.0389610389611</v>
      </c>
    </row>
    <row r="753" spans="1:51" x14ac:dyDescent="0.2">
      <c r="A753" s="3">
        <v>45463</v>
      </c>
      <c r="B753">
        <v>45463</v>
      </c>
      <c r="C753" t="s">
        <v>2589</v>
      </c>
      <c r="D753" t="s">
        <v>66</v>
      </c>
      <c r="E753" t="s">
        <v>124</v>
      </c>
      <c r="F753" t="s">
        <v>313</v>
      </c>
      <c r="G753" s="1">
        <v>0</v>
      </c>
      <c r="H753" s="1">
        <v>0</v>
      </c>
      <c r="I753" s="1">
        <v>400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400</v>
      </c>
      <c r="P753" t="s">
        <v>2590</v>
      </c>
      <c r="Q753" s="2">
        <v>45463</v>
      </c>
      <c r="R753" t="s">
        <v>70</v>
      </c>
      <c r="S753">
        <v>0</v>
      </c>
      <c r="T753" t="s">
        <v>71</v>
      </c>
      <c r="U753" t="s">
        <v>93</v>
      </c>
      <c r="V753" s="1">
        <v>0</v>
      </c>
      <c r="W753" s="1">
        <v>0</v>
      </c>
      <c r="X753" s="1">
        <v>0</v>
      </c>
      <c r="AA753" t="s">
        <v>58</v>
      </c>
      <c r="AB753" s="1">
        <v>0</v>
      </c>
      <c r="AC753" s="4">
        <f>IF(ISNUMBER(MATCH(AD753, $AD$2:AD752, 0)), INDEX($AC$2:AC752, MATCH(AD753, $AD$2:AD752, 0)), MAX($AC$2:AC752)+1)</f>
        <v>4</v>
      </c>
      <c r="AD753" t="str">
        <f t="shared" si="36"/>
        <v>เชียงใหม่-ตลาดไท</v>
      </c>
      <c r="AE753" t="s">
        <v>73</v>
      </c>
      <c r="AF753" s="1">
        <v>0</v>
      </c>
      <c r="AG753" s="1">
        <v>0</v>
      </c>
      <c r="AH753" s="1">
        <v>0</v>
      </c>
      <c r="AI753" t="s">
        <v>2591</v>
      </c>
      <c r="AJ753" s="1">
        <v>1</v>
      </c>
      <c r="AK753" s="1">
        <v>720</v>
      </c>
      <c r="AL753" s="1">
        <v>720</v>
      </c>
      <c r="AM753" s="1">
        <v>1</v>
      </c>
      <c r="AN753" s="1">
        <v>0</v>
      </c>
      <c r="AO753" s="1">
        <v>0</v>
      </c>
      <c r="AP753" s="1">
        <v>0</v>
      </c>
      <c r="AQ753" s="1">
        <v>0</v>
      </c>
      <c r="AR753" s="1">
        <v>400</v>
      </c>
      <c r="AS753" s="1">
        <v>38.520000000000003</v>
      </c>
      <c r="AT753" s="1">
        <f>Table1[[#This Row],[รวมต้นทุนค่าเดินทาง]]+Table1[[#This Row],[รวมต้นทุนค่าซ่อม]]+Table1[[#This Row],[รวมค่าเสื่อม]]</f>
        <v>1695.7593822393824</v>
      </c>
      <c r="AU753" s="1">
        <f t="shared" si="34"/>
        <v>4256.109283997258</v>
      </c>
      <c r="AV753" s="1" t="str" cm="1">
        <f t="array" ref="AV753">IF(AC753&lt;4, "เก็บ", IF(OR(AT753 &lt; PERCENTILE(IF($AC$2:$AC$5092=AC753, $AT$2:$AT$5092), 0.25) - 1.5 * (PERCENTILE(IF($AC$2:$AC$5092=AC753, $AT$2:$AT$5092), 0.75) - PERCENTILE(IF($AC$2:$AC$5092=AC753, $AT$2:$AT$5092), 0.25)), AT753 &gt; PERCENTILE(IF($AC$2:$AC$5092=AC753, $AT$2:$AT$5092), 0.75) + 1.5 * (PERCENTILE(IF($AC$2:$AC$5092=AC753, $AT$2:$AT$5092), 0.75) - PERCENTILE(IF($AC$2:$AC$5092=AC753, $AT$2:$AT$5092), 0.25))), "ตัด", "เก็บ"))</f>
        <v>เก็บ</v>
      </c>
      <c r="AW753" s="1">
        <f t="shared" si="35"/>
        <v>3807.0727671795808</v>
      </c>
      <c r="AX753" s="1">
        <v>2335.0230876608157</v>
      </c>
      <c r="AY753" s="1">
        <v>1257.2393822393824</v>
      </c>
    </row>
    <row r="754" spans="1:51" x14ac:dyDescent="0.2">
      <c r="A754" s="3">
        <v>45463</v>
      </c>
      <c r="B754">
        <v>45463</v>
      </c>
      <c r="C754" t="s">
        <v>2592</v>
      </c>
      <c r="D754" t="s">
        <v>66</v>
      </c>
      <c r="E754" t="s">
        <v>67</v>
      </c>
      <c r="F754" t="s">
        <v>317</v>
      </c>
      <c r="G754" s="1">
        <v>0</v>
      </c>
      <c r="H754" s="1">
        <v>0</v>
      </c>
      <c r="I754" s="1">
        <v>500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500</v>
      </c>
      <c r="P754" t="s">
        <v>2593</v>
      </c>
      <c r="Q754" s="2">
        <v>45463</v>
      </c>
      <c r="R754" t="s">
        <v>70</v>
      </c>
      <c r="S754">
        <v>0</v>
      </c>
      <c r="T754" t="s">
        <v>71</v>
      </c>
      <c r="U754" t="s">
        <v>161</v>
      </c>
      <c r="V754" s="1">
        <v>0</v>
      </c>
      <c r="W754" s="1">
        <v>0</v>
      </c>
      <c r="X754" s="1">
        <v>0</v>
      </c>
      <c r="AA754" t="s">
        <v>58</v>
      </c>
      <c r="AB754" s="1">
        <v>0</v>
      </c>
      <c r="AC754" s="4">
        <f>IF(ISNUMBER(MATCH(AD754, $AD$2:AD753, 0)), INDEX($AC$2:AC753, MATCH(AD754, $AD$2:AD753, 0)), MAX($AC$2:AC753)+1)</f>
        <v>9</v>
      </c>
      <c r="AD754" t="str">
        <f t="shared" si="36"/>
        <v>เชียงใหม่-พุทธมณฑลสาย 2</v>
      </c>
      <c r="AE754" t="s">
        <v>73</v>
      </c>
      <c r="AF754" s="1">
        <v>0</v>
      </c>
      <c r="AG754" s="1">
        <v>0</v>
      </c>
      <c r="AH754" s="1">
        <v>0</v>
      </c>
      <c r="AI754" t="s">
        <v>2594</v>
      </c>
      <c r="AJ754" s="1">
        <v>1</v>
      </c>
      <c r="AK754" s="1">
        <v>720</v>
      </c>
      <c r="AL754" s="1">
        <v>720</v>
      </c>
      <c r="AM754" s="1">
        <v>1</v>
      </c>
      <c r="AN754" s="1">
        <v>0</v>
      </c>
      <c r="AO754" s="1">
        <v>0</v>
      </c>
      <c r="AP754" s="1">
        <v>0</v>
      </c>
      <c r="AQ754" s="1">
        <v>0</v>
      </c>
      <c r="AR754" s="1">
        <v>500</v>
      </c>
      <c r="AS754" s="1">
        <v>1766.93</v>
      </c>
      <c r="AT754" s="1">
        <f>Table1[[#This Row],[รวมต้นทุนค่าเดินทาง]]+Table1[[#This Row],[รวมต้นทุนค่าซ่อม]]+Table1[[#This Row],[รวมค่าเสื่อม]]</f>
        <v>3328.4379365079367</v>
      </c>
      <c r="AU754" s="1">
        <f t="shared" si="34"/>
        <v>4623.2312262414152</v>
      </c>
      <c r="AV754" s="1" t="str" cm="1">
        <f t="array" ref="AV754">IF(AC754&lt;4, "เก็บ", IF(OR(AT754 &lt; PERCENTILE(IF($AC$2:$AC$5092=AC754, $AT$2:$AT$5092), 0.25) - 1.5 * (PERCENTILE(IF($AC$2:$AC$5092=AC754, $AT$2:$AT$5092), 0.75) - PERCENTILE(IF($AC$2:$AC$5092=AC754, $AT$2:$AT$5092), 0.25)), AT754 &gt; PERCENTILE(IF($AC$2:$AC$5092=AC754, $AT$2:$AT$5092), 0.75) + 1.5 * (PERCENTILE(IF($AC$2:$AC$5092=AC754, $AT$2:$AT$5092), 0.75) - PERCENTILE(IF($AC$2:$AC$5092=AC754, $AT$2:$AT$5092), 0.25))), "ตัด", "เก็บ"))</f>
        <v>เก็บ</v>
      </c>
      <c r="AW754" s="1">
        <f t="shared" si="35"/>
        <v>4005.4952465164292</v>
      </c>
      <c r="AX754" s="1">
        <v>2577.9546108768855</v>
      </c>
      <c r="AY754" s="1">
        <v>1061.5079365079366</v>
      </c>
    </row>
    <row r="755" spans="1:51" x14ac:dyDescent="0.2">
      <c r="A755" s="3">
        <v>45463</v>
      </c>
      <c r="B755">
        <v>45463</v>
      </c>
      <c r="C755" t="s">
        <v>2595</v>
      </c>
      <c r="D755" t="s">
        <v>51</v>
      </c>
      <c r="E755" t="s">
        <v>52</v>
      </c>
      <c r="F755" t="s">
        <v>1263</v>
      </c>
      <c r="G755" s="1">
        <v>4200</v>
      </c>
      <c r="H755" s="1">
        <v>3075</v>
      </c>
      <c r="I755" s="1">
        <v>1900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6100</v>
      </c>
      <c r="P755" t="s">
        <v>2596</v>
      </c>
      <c r="Q755" s="2">
        <v>45463</v>
      </c>
      <c r="R755" t="s">
        <v>55</v>
      </c>
      <c r="S755">
        <v>0</v>
      </c>
      <c r="T755" t="s">
        <v>56</v>
      </c>
      <c r="U755" t="s">
        <v>57</v>
      </c>
      <c r="V755" s="1">
        <v>2500</v>
      </c>
      <c r="W755" s="1">
        <v>0</v>
      </c>
      <c r="X755" s="1">
        <v>0</v>
      </c>
      <c r="AA755" t="s">
        <v>58</v>
      </c>
      <c r="AB755" s="1">
        <v>0</v>
      </c>
      <c r="AC755" s="4">
        <f>IF(ISNUMBER(MATCH(AD755, $AD$2:AD754, 0)), INDEX($AC$2:AC754, MATCH(AD755, $AD$2:AD754, 0)), MAX($AC$2:AC754)+1)</f>
        <v>1</v>
      </c>
      <c r="AD755" t="str">
        <f t="shared" si="36"/>
        <v>ท่าลี่-กองลอย</v>
      </c>
      <c r="AE755" t="s">
        <v>55</v>
      </c>
      <c r="AF755" s="1">
        <v>0</v>
      </c>
      <c r="AG755" s="1">
        <v>0</v>
      </c>
      <c r="AH755" s="1">
        <v>0</v>
      </c>
      <c r="AI755" t="s">
        <v>2597</v>
      </c>
      <c r="AJ755" s="1">
        <v>1</v>
      </c>
      <c r="AK755" s="1">
        <v>0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11675</v>
      </c>
      <c r="AS755" s="1">
        <v>15.10588235294118</v>
      </c>
      <c r="AT755" s="1">
        <f>Table1[[#This Row],[รวมต้นทุนค่าเดินทาง]]+Table1[[#This Row],[รวมต้นทุนค่าซ่อม]]+Table1[[#This Row],[รวมค่าเสื่อม]]</f>
        <v>13346.547600144353</v>
      </c>
      <c r="AU755" s="1">
        <f t="shared" si="34"/>
        <v>13953.293816562818</v>
      </c>
      <c r="AV755" s="1" t="str" cm="1">
        <f t="array" ref="AV755">IF(AC755&lt;4, "เก็บ", IF(OR(AT755 &lt; PERCENTILE(IF($AC$2:$AC$5092=AC755, $AT$2:$AT$5092), 0.25) - 1.5 * (PERCENTILE(IF($AC$2:$AC$5092=AC755, $AT$2:$AT$5092), 0.75) - PERCENTILE(IF($AC$2:$AC$5092=AC755, $AT$2:$AT$5092), 0.25)), AT755 &gt; PERCENTILE(IF($AC$2:$AC$5092=AC755, $AT$2:$AT$5092), 0.75) + 1.5 * (PERCENTILE(IF($AC$2:$AC$5092=AC755, $AT$2:$AT$5092), 0.75) - PERCENTILE(IF($AC$2:$AC$5092=AC755, $AT$2:$AT$5092), 0.25))), "ตัด", "เก็บ"))</f>
        <v>เก็บ</v>
      </c>
      <c r="AW755" s="1">
        <f t="shared" si="35"/>
        <v>13953.293816562818</v>
      </c>
      <c r="AX755" s="1">
        <v>14426.372718098486</v>
      </c>
      <c r="AY755" s="1">
        <v>1656.4417177914111</v>
      </c>
    </row>
    <row r="756" spans="1:51" x14ac:dyDescent="0.2">
      <c r="A756" s="3">
        <v>45463</v>
      </c>
      <c r="B756">
        <v>45463</v>
      </c>
      <c r="C756" t="s">
        <v>2598</v>
      </c>
      <c r="D756" t="s">
        <v>51</v>
      </c>
      <c r="E756" t="s">
        <v>61</v>
      </c>
      <c r="F756" t="s">
        <v>2284</v>
      </c>
      <c r="G756" s="1">
        <v>4200</v>
      </c>
      <c r="H756" s="1">
        <v>3075</v>
      </c>
      <c r="I756" s="1">
        <v>1900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6100</v>
      </c>
      <c r="P756" t="s">
        <v>2599</v>
      </c>
      <c r="Q756" s="2">
        <v>45463</v>
      </c>
      <c r="R756" t="s">
        <v>55</v>
      </c>
      <c r="S756">
        <v>0</v>
      </c>
      <c r="T756" t="s">
        <v>56</v>
      </c>
      <c r="U756" t="s">
        <v>57</v>
      </c>
      <c r="V756" s="1">
        <v>2500</v>
      </c>
      <c r="W756" s="1">
        <v>0</v>
      </c>
      <c r="X756" s="1">
        <v>0</v>
      </c>
      <c r="AA756" t="s">
        <v>58</v>
      </c>
      <c r="AB756" s="1">
        <v>0</v>
      </c>
      <c r="AC756" s="4">
        <f>IF(ISNUMBER(MATCH(AD756, $AD$2:AD755, 0)), INDEX($AC$2:AC755, MATCH(AD756, $AD$2:AD755, 0)), MAX($AC$2:AC755)+1)</f>
        <v>1</v>
      </c>
      <c r="AD756" t="str">
        <f t="shared" si="36"/>
        <v>ท่าลี่-กองลอย</v>
      </c>
      <c r="AE756" t="s">
        <v>55</v>
      </c>
      <c r="AF756" s="1">
        <v>0</v>
      </c>
      <c r="AG756" s="1">
        <v>0</v>
      </c>
      <c r="AH756" s="1">
        <v>0</v>
      </c>
      <c r="AI756" t="s">
        <v>2600</v>
      </c>
      <c r="AJ756" s="1">
        <v>1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11675</v>
      </c>
      <c r="AS756" s="1">
        <v>28.533333333333331</v>
      </c>
      <c r="AT756" s="1">
        <f>Table1[[#This Row],[รวมต้นทุนค่าเดินทาง]]+Table1[[#This Row],[รวมต้นทุนค่าซ่อม]]+Table1[[#This Row],[รวมค่าเสื่อม]]</f>
        <v>13866.994871794872</v>
      </c>
      <c r="AU756" s="1">
        <f t="shared" si="34"/>
        <v>13953.293816562818</v>
      </c>
      <c r="AV756" s="1" t="str" cm="1">
        <f t="array" ref="AV756">IF(AC756&lt;4, "เก็บ", IF(OR(AT756 &lt; PERCENTILE(IF($AC$2:$AC$5092=AC756, $AT$2:$AT$5092), 0.25) - 1.5 * (PERCENTILE(IF($AC$2:$AC$5092=AC756, $AT$2:$AT$5092), 0.75) - PERCENTILE(IF($AC$2:$AC$5092=AC756, $AT$2:$AT$5092), 0.25)), AT756 &gt; PERCENTILE(IF($AC$2:$AC$5092=AC756, $AT$2:$AT$5092), 0.75) + 1.5 * (PERCENTILE(IF($AC$2:$AC$5092=AC756, $AT$2:$AT$5092), 0.75) - PERCENTILE(IF($AC$2:$AC$5092=AC756, $AT$2:$AT$5092), 0.25))), "ตัด", "เก็บ"))</f>
        <v>เก็บ</v>
      </c>
      <c r="AW756" s="1">
        <f t="shared" si="35"/>
        <v>13953.293816562818</v>
      </c>
      <c r="AX756" s="1">
        <v>14426.372718098486</v>
      </c>
      <c r="AY756" s="1">
        <v>2163.4615384615386</v>
      </c>
    </row>
    <row r="757" spans="1:51" x14ac:dyDescent="0.2">
      <c r="A757" s="3">
        <v>45463</v>
      </c>
      <c r="B757">
        <v>45463</v>
      </c>
      <c r="C757" t="s">
        <v>2601</v>
      </c>
      <c r="D757" t="s">
        <v>66</v>
      </c>
      <c r="E757" t="s">
        <v>184</v>
      </c>
      <c r="F757" t="s">
        <v>1072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t="s">
        <v>2602</v>
      </c>
      <c r="Q757" s="2">
        <v>45463</v>
      </c>
      <c r="R757" t="s">
        <v>55</v>
      </c>
      <c r="S757">
        <v>0</v>
      </c>
      <c r="T757" t="s">
        <v>87</v>
      </c>
      <c r="U757" t="s">
        <v>71</v>
      </c>
      <c r="V757" s="1">
        <v>0</v>
      </c>
      <c r="W757" s="1">
        <v>1305</v>
      </c>
      <c r="X757" s="1">
        <v>0</v>
      </c>
      <c r="Y757" t="s">
        <v>87</v>
      </c>
      <c r="Z757" t="s">
        <v>71</v>
      </c>
      <c r="AA757" t="s">
        <v>177</v>
      </c>
      <c r="AB757" s="1">
        <v>0</v>
      </c>
      <c r="AC757" s="4">
        <f>IF(ISNUMBER(MATCH(AD757, $AD$2:AD756, 0)), INDEX($AC$2:AC756, MATCH(AD757, $AD$2:AD756, 0)), MAX($AC$2:AC756)+1)</f>
        <v>6</v>
      </c>
      <c r="AD757" t="str">
        <f t="shared" si="36"/>
        <v>เชียงราย-เชียงใหม่</v>
      </c>
      <c r="AE757" t="s">
        <v>55</v>
      </c>
      <c r="AF757" s="1">
        <v>0</v>
      </c>
      <c r="AG757" s="1">
        <v>0</v>
      </c>
      <c r="AH757" s="1">
        <v>0</v>
      </c>
      <c r="AI757" t="s">
        <v>2603</v>
      </c>
      <c r="AJ757" s="1">
        <v>1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1305</v>
      </c>
      <c r="AS757" s="1">
        <v>104.5692307692308</v>
      </c>
      <c r="AT757" s="1">
        <f>Table1[[#This Row],[รวมต้นทุนค่าเดินทาง]]+Table1[[#This Row],[รวมต้นทุนค่าซ่อม]]+Table1[[#This Row],[รวมค่าเสื่อม]]</f>
        <v>2827.6364576599872</v>
      </c>
      <c r="AU757" s="1">
        <f t="shared" si="34"/>
        <v>4428.3346813776061</v>
      </c>
      <c r="AV757" s="1" t="str" cm="1">
        <f t="array" ref="AV757">IF(AC757&lt;4, "เก็บ", IF(OR(AT757 &lt; PERCENTILE(IF($AC$2:$AC$5092=AC757, $AT$2:$AT$5092), 0.25) - 1.5 * (PERCENTILE(IF($AC$2:$AC$5092=AC757, $AT$2:$AT$5092), 0.75) - PERCENTILE(IF($AC$2:$AC$5092=AC757, $AT$2:$AT$5092), 0.25)), AT757 &gt; PERCENTILE(IF($AC$2:$AC$5092=AC757, $AT$2:$AT$5092), 0.75) + 1.5 * (PERCENTILE(IF($AC$2:$AC$5092=AC757, $AT$2:$AT$5092), 0.75) - PERCENTILE(IF($AC$2:$AC$5092=AC757, $AT$2:$AT$5092), 0.25))), "ตัด", "เก็บ"))</f>
        <v>เก็บ</v>
      </c>
      <c r="AW757" s="1">
        <f t="shared" si="35"/>
        <v>3873.7679454274344</v>
      </c>
      <c r="AX757" s="1">
        <v>2781.4385174989698</v>
      </c>
      <c r="AY757" s="1">
        <v>1418.0672268907563</v>
      </c>
    </row>
    <row r="758" spans="1:51" x14ac:dyDescent="0.2">
      <c r="A758" s="3">
        <v>45463</v>
      </c>
      <c r="B758">
        <v>45463</v>
      </c>
      <c r="C758" t="s">
        <v>2604</v>
      </c>
      <c r="D758" t="s">
        <v>66</v>
      </c>
      <c r="E758" t="s">
        <v>67</v>
      </c>
      <c r="F758" t="s">
        <v>328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569</v>
      </c>
      <c r="P758" t="s">
        <v>2605</v>
      </c>
      <c r="Q758" s="2">
        <v>45463</v>
      </c>
      <c r="R758" t="s">
        <v>55</v>
      </c>
      <c r="S758">
        <v>0</v>
      </c>
      <c r="T758" t="s">
        <v>87</v>
      </c>
      <c r="U758" t="s">
        <v>71</v>
      </c>
      <c r="V758" s="1">
        <v>0</v>
      </c>
      <c r="W758" s="1">
        <v>0</v>
      </c>
      <c r="X758" s="1">
        <v>569</v>
      </c>
      <c r="Y758" t="s">
        <v>87</v>
      </c>
      <c r="Z758" t="s">
        <v>71</v>
      </c>
      <c r="AA758" t="s">
        <v>2606</v>
      </c>
      <c r="AB758" s="1">
        <v>0</v>
      </c>
      <c r="AC758" s="4">
        <f>IF(ISNUMBER(MATCH(AD758, $AD$2:AD757, 0)), INDEX($AC$2:AC757, MATCH(AD758, $AD$2:AD757, 0)), MAX($AC$2:AC757)+1)</f>
        <v>6</v>
      </c>
      <c r="AD758" t="str">
        <f t="shared" si="36"/>
        <v>เชียงราย-เชียงใหม่</v>
      </c>
      <c r="AE758" t="s">
        <v>55</v>
      </c>
      <c r="AF758" s="1">
        <v>0</v>
      </c>
      <c r="AG758" s="1">
        <v>0</v>
      </c>
      <c r="AH758" s="1">
        <v>0</v>
      </c>
      <c r="AI758" t="s">
        <v>2607</v>
      </c>
      <c r="AJ758" s="1">
        <v>1</v>
      </c>
      <c r="AK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R758" s="1">
        <v>569</v>
      </c>
      <c r="AS758" s="1">
        <v>44.26</v>
      </c>
      <c r="AT758" s="1">
        <f>Table1[[#This Row],[รวมต้นทุนค่าเดินทาง]]+Table1[[#This Row],[รวมต้นทุนค่าซ่อม]]+Table1[[#This Row],[รวมค่าเสื่อม]]</f>
        <v>960.48222222222216</v>
      </c>
      <c r="AU758" s="1">
        <f t="shared" si="34"/>
        <v>4428.3346813776061</v>
      </c>
      <c r="AV758" s="1" t="str" cm="1">
        <f t="array" ref="AV758">IF(AC758&lt;4, "เก็บ", IF(OR(AT758 &lt; PERCENTILE(IF($AC$2:$AC$5092=AC758, $AT$2:$AT$5092), 0.25) - 1.5 * (PERCENTILE(IF($AC$2:$AC$5092=AC758, $AT$2:$AT$5092), 0.75) - PERCENTILE(IF($AC$2:$AC$5092=AC758, $AT$2:$AT$5092), 0.25)), AT758 &gt; PERCENTILE(IF($AC$2:$AC$5092=AC758, $AT$2:$AT$5092), 0.75) + 1.5 * (PERCENTILE(IF($AC$2:$AC$5092=AC758, $AT$2:$AT$5092), 0.75) - PERCENTILE(IF($AC$2:$AC$5092=AC758, $AT$2:$AT$5092), 0.25))), "ตัด", "เก็บ"))</f>
        <v>เก็บ</v>
      </c>
      <c r="AW758" s="1">
        <f t="shared" si="35"/>
        <v>3873.7679454274344</v>
      </c>
      <c r="AX758" s="1">
        <v>2781.4385174989698</v>
      </c>
      <c r="AY758" s="1">
        <v>347.22222222222223</v>
      </c>
    </row>
    <row r="759" spans="1:51" x14ac:dyDescent="0.2">
      <c r="A759" s="3">
        <v>45464</v>
      </c>
      <c r="B759">
        <v>45464</v>
      </c>
      <c r="C759" t="s">
        <v>2608</v>
      </c>
      <c r="D759" t="s">
        <v>66</v>
      </c>
      <c r="E759" t="s">
        <v>124</v>
      </c>
      <c r="F759" t="s">
        <v>427</v>
      </c>
      <c r="G759" s="1">
        <v>1038</v>
      </c>
      <c r="H759" s="1">
        <v>0</v>
      </c>
      <c r="I759" s="1">
        <v>400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1438</v>
      </c>
      <c r="P759" t="s">
        <v>2609</v>
      </c>
      <c r="Q759" s="2">
        <v>45465</v>
      </c>
      <c r="R759" t="s">
        <v>70</v>
      </c>
      <c r="S759">
        <v>0</v>
      </c>
      <c r="T759" t="s">
        <v>71</v>
      </c>
      <c r="U759" t="s">
        <v>93</v>
      </c>
      <c r="V759" s="1">
        <v>0</v>
      </c>
      <c r="W759" s="1">
        <v>0</v>
      </c>
      <c r="X759" s="1">
        <v>0</v>
      </c>
      <c r="AA759" t="s">
        <v>58</v>
      </c>
      <c r="AB759" s="1">
        <v>0</v>
      </c>
      <c r="AC759" s="4">
        <f>IF(ISNUMBER(MATCH(AD759, $AD$2:AD758, 0)), INDEX($AC$2:AC758, MATCH(AD759, $AD$2:AD758, 0)), MAX($AC$2:AC758)+1)</f>
        <v>4</v>
      </c>
      <c r="AD759" t="str">
        <f t="shared" si="36"/>
        <v>เชียงใหม่-ตลาดไท</v>
      </c>
      <c r="AE759" t="s">
        <v>73</v>
      </c>
      <c r="AF759" s="1">
        <v>0</v>
      </c>
      <c r="AG759" s="1">
        <v>0</v>
      </c>
      <c r="AH759" s="1">
        <v>0</v>
      </c>
      <c r="AI759" t="s">
        <v>2610</v>
      </c>
      <c r="AJ759" s="1">
        <v>1</v>
      </c>
      <c r="AK759" s="1">
        <v>720</v>
      </c>
      <c r="AL759" s="1">
        <v>720</v>
      </c>
      <c r="AM759" s="1">
        <v>1</v>
      </c>
      <c r="AN759" s="1">
        <v>0</v>
      </c>
      <c r="AO759" s="1">
        <v>0</v>
      </c>
      <c r="AP759" s="1">
        <v>0</v>
      </c>
      <c r="AQ759" s="1">
        <v>0</v>
      </c>
      <c r="AR759" s="1">
        <v>1438</v>
      </c>
      <c r="AS759" s="1">
        <v>1128.8000000000002</v>
      </c>
      <c r="AT759" s="1">
        <f>Table1[[#This Row],[รวมต้นทุนค่าเดินทาง]]+Table1[[#This Row],[รวมต้นทุนค่าซ่อม]]+Table1[[#This Row],[รวมค่าเสื่อม]]</f>
        <v>4310.32883355177</v>
      </c>
      <c r="AU759" s="1">
        <f t="shared" si="34"/>
        <v>4256.109283997258</v>
      </c>
      <c r="AV759" s="1" t="str" cm="1">
        <f t="array" ref="AV759">IF(AC759&lt;4, "เก็บ", IF(OR(AT759 &lt; PERCENTILE(IF($AC$2:$AC$5092=AC759, $AT$2:$AT$5092), 0.25) - 1.5 * (PERCENTILE(IF($AC$2:$AC$5092=AC759, $AT$2:$AT$5092), 0.75) - PERCENTILE(IF($AC$2:$AC$5092=AC759, $AT$2:$AT$5092), 0.25)), AT759 &gt; PERCENTILE(IF($AC$2:$AC$5092=AC759, $AT$2:$AT$5092), 0.75) + 1.5 * (PERCENTILE(IF($AC$2:$AC$5092=AC759, $AT$2:$AT$5092), 0.75) - PERCENTILE(IF($AC$2:$AC$5092=AC759, $AT$2:$AT$5092), 0.25))), "ตัด", "เก็บ"))</f>
        <v>เก็บ</v>
      </c>
      <c r="AW759" s="1">
        <f t="shared" si="35"/>
        <v>3807.0727671795808</v>
      </c>
      <c r="AX759" s="1">
        <v>2335.0230876608157</v>
      </c>
      <c r="AY759" s="1">
        <v>1743.5288335517694</v>
      </c>
    </row>
    <row r="760" spans="1:51" x14ac:dyDescent="0.2">
      <c r="A760" s="3">
        <v>45464</v>
      </c>
      <c r="B760">
        <v>45464</v>
      </c>
      <c r="C760" t="s">
        <v>2611</v>
      </c>
      <c r="D760" t="s">
        <v>66</v>
      </c>
      <c r="E760" t="s">
        <v>67</v>
      </c>
      <c r="F760" t="s">
        <v>849</v>
      </c>
      <c r="G760" s="1">
        <v>0</v>
      </c>
      <c r="H760" s="1">
        <v>0</v>
      </c>
      <c r="I760" s="1">
        <v>400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400</v>
      </c>
      <c r="P760" t="s">
        <v>2612</v>
      </c>
      <c r="Q760" s="2">
        <v>45464</v>
      </c>
      <c r="R760" t="s">
        <v>70</v>
      </c>
      <c r="S760">
        <v>0</v>
      </c>
      <c r="T760" t="s">
        <v>71</v>
      </c>
      <c r="U760" t="s">
        <v>93</v>
      </c>
      <c r="V760" s="1">
        <v>0</v>
      </c>
      <c r="W760" s="1">
        <v>0</v>
      </c>
      <c r="X760" s="1">
        <v>0</v>
      </c>
      <c r="AA760" t="s">
        <v>58</v>
      </c>
      <c r="AB760" s="1">
        <v>0</v>
      </c>
      <c r="AC760" s="4">
        <f>IF(ISNUMBER(MATCH(AD760, $AD$2:AD759, 0)), INDEX($AC$2:AC759, MATCH(AD760, $AD$2:AD759, 0)), MAX($AC$2:AC759)+1)</f>
        <v>4</v>
      </c>
      <c r="AD760" t="str">
        <f t="shared" si="36"/>
        <v>เชียงใหม่-ตลาดไท</v>
      </c>
      <c r="AE760" t="s">
        <v>73</v>
      </c>
      <c r="AF760" s="1">
        <v>0</v>
      </c>
      <c r="AG760" s="1">
        <v>0</v>
      </c>
      <c r="AH760" s="1">
        <v>0</v>
      </c>
      <c r="AI760" t="s">
        <v>2613</v>
      </c>
      <c r="AJ760" s="1">
        <v>1</v>
      </c>
      <c r="AK760" s="1">
        <v>720</v>
      </c>
      <c r="AL760" s="1">
        <v>720</v>
      </c>
      <c r="AM760" s="1">
        <v>1</v>
      </c>
      <c r="AN760" s="1">
        <v>0</v>
      </c>
      <c r="AO760" s="1">
        <v>0</v>
      </c>
      <c r="AP760" s="1">
        <v>0</v>
      </c>
      <c r="AQ760" s="1">
        <v>0</v>
      </c>
      <c r="AR760" s="1">
        <v>400</v>
      </c>
      <c r="AS760" s="1">
        <v>27.514285714285709</v>
      </c>
      <c r="AT760" s="1">
        <f>Table1[[#This Row],[รวมต้นทุนค่าเดินทาง]]+Table1[[#This Row],[รวมต้นทุนค่าซ่อม]]+Table1[[#This Row],[รวมค่าเสื่อม]]</f>
        <v>1712.850503094322</v>
      </c>
      <c r="AU760" s="1">
        <f t="shared" si="34"/>
        <v>4256.109283997258</v>
      </c>
      <c r="AV760" s="1" t="str" cm="1">
        <f t="array" ref="AV760">IF(AC760&lt;4, "เก็บ", IF(OR(AT760 &lt; PERCENTILE(IF($AC$2:$AC$5092=AC760, $AT$2:$AT$5092), 0.25) - 1.5 * (PERCENTILE(IF($AC$2:$AC$5092=AC760, $AT$2:$AT$5092), 0.75) - PERCENTILE(IF($AC$2:$AC$5092=AC760, $AT$2:$AT$5092), 0.25)), AT760 &gt; PERCENTILE(IF($AC$2:$AC$5092=AC760, $AT$2:$AT$5092), 0.75) + 1.5 * (PERCENTILE(IF($AC$2:$AC$5092=AC760, $AT$2:$AT$5092), 0.75) - PERCENTILE(IF($AC$2:$AC$5092=AC760, $AT$2:$AT$5092), 0.25))), "ตัด", "เก็บ"))</f>
        <v>เก็บ</v>
      </c>
      <c r="AW760" s="1">
        <f t="shared" si="35"/>
        <v>3807.0727671795808</v>
      </c>
      <c r="AX760" s="1">
        <v>2335.0230876608157</v>
      </c>
      <c r="AY760" s="1">
        <v>1285.3362173800363</v>
      </c>
    </row>
    <row r="761" spans="1:51" x14ac:dyDescent="0.2">
      <c r="A761" s="3">
        <v>45464</v>
      </c>
      <c r="B761">
        <v>45464</v>
      </c>
      <c r="C761" t="s">
        <v>2614</v>
      </c>
      <c r="D761" t="s">
        <v>66</v>
      </c>
      <c r="E761" t="s">
        <v>67</v>
      </c>
      <c r="F761" t="s">
        <v>324</v>
      </c>
      <c r="G761" s="1">
        <v>0</v>
      </c>
      <c r="H761" s="1">
        <v>2209</v>
      </c>
      <c r="I761" s="1">
        <v>500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500</v>
      </c>
      <c r="P761" t="s">
        <v>2615</v>
      </c>
      <c r="Q761" s="2">
        <v>45464</v>
      </c>
      <c r="R761" t="s">
        <v>70</v>
      </c>
      <c r="S761">
        <v>0</v>
      </c>
      <c r="T761" t="s">
        <v>71</v>
      </c>
      <c r="U761" t="s">
        <v>72</v>
      </c>
      <c r="V761" s="1">
        <v>0</v>
      </c>
      <c r="W761" s="1">
        <v>0</v>
      </c>
      <c r="X761" s="1">
        <v>0</v>
      </c>
      <c r="AA761" t="s">
        <v>58</v>
      </c>
      <c r="AB761" s="1">
        <v>0</v>
      </c>
      <c r="AC761" s="4">
        <f>IF(ISNUMBER(MATCH(AD761, $AD$2:AD760, 0)), INDEX($AC$2:AC760, MATCH(AD761, $AD$2:AD760, 0)), MAX($AC$2:AC760)+1)</f>
        <v>2</v>
      </c>
      <c r="AD761" t="str">
        <f t="shared" si="36"/>
        <v>เชียงใหม่-พุทธมณฑลสาย 5</v>
      </c>
      <c r="AE761" t="s">
        <v>73</v>
      </c>
      <c r="AF761" s="1">
        <v>0</v>
      </c>
      <c r="AG761" s="1">
        <v>0</v>
      </c>
      <c r="AH761" s="1">
        <v>0</v>
      </c>
      <c r="AI761" t="s">
        <v>2616</v>
      </c>
      <c r="AJ761" s="1">
        <v>1</v>
      </c>
      <c r="AK761" s="1">
        <v>720</v>
      </c>
      <c r="AL761" s="1">
        <v>720</v>
      </c>
      <c r="AM761" s="1">
        <v>1</v>
      </c>
      <c r="AN761" s="1">
        <v>0</v>
      </c>
      <c r="AO761" s="1">
        <v>0</v>
      </c>
      <c r="AP761" s="1">
        <v>0</v>
      </c>
      <c r="AQ761" s="1">
        <v>0</v>
      </c>
      <c r="AR761" s="1">
        <v>2709</v>
      </c>
      <c r="AS761" s="1">
        <v>1250.3214285714287</v>
      </c>
      <c r="AT761" s="1">
        <f>Table1[[#This Row],[รวมต้นทุนค่าเดินทาง]]+Table1[[#This Row],[รวมต้นทุนค่าซ่อม]]+Table1[[#This Row],[รวมค่าเสื่อม]]</f>
        <v>5820.9285714285716</v>
      </c>
      <c r="AU761" s="1">
        <f t="shared" si="34"/>
        <v>5026.5629662053279</v>
      </c>
      <c r="AV761" s="1" t="str" cm="1">
        <f t="array" ref="AV761">IF(AC761&lt;4, "เก็บ", IF(OR(AT761 &lt; PERCENTILE(IF($AC$2:$AC$5092=AC761, $AT$2:$AT$5092), 0.25) - 1.5 * (PERCENTILE(IF($AC$2:$AC$5092=AC761, $AT$2:$AT$5092), 0.75) - PERCENTILE(IF($AC$2:$AC$5092=AC761, $AT$2:$AT$5092), 0.25)), AT761 &gt; PERCENTILE(IF($AC$2:$AC$5092=AC761, $AT$2:$AT$5092), 0.75) + 1.5 * (PERCENTILE(IF($AC$2:$AC$5092=AC761, $AT$2:$AT$5092), 0.75) - PERCENTILE(IF($AC$2:$AC$5092=AC761, $AT$2:$AT$5092), 0.25))), "ตัด", "เก็บ"))</f>
        <v>เก็บ</v>
      </c>
      <c r="AW761" s="1">
        <f t="shared" si="35"/>
        <v>5026.5629662053279</v>
      </c>
      <c r="AX761" s="1">
        <v>4064.5059139663294</v>
      </c>
      <c r="AY761" s="1">
        <v>1861.6071428571429</v>
      </c>
    </row>
    <row r="762" spans="1:51" x14ac:dyDescent="0.2">
      <c r="A762" s="3">
        <v>45464</v>
      </c>
      <c r="B762">
        <v>45464</v>
      </c>
      <c r="C762" t="s">
        <v>2617</v>
      </c>
      <c r="D762" t="s">
        <v>51</v>
      </c>
      <c r="E762" t="s">
        <v>52</v>
      </c>
      <c r="F762" t="s">
        <v>53</v>
      </c>
      <c r="G762" s="1">
        <v>2700</v>
      </c>
      <c r="H762" s="1">
        <v>4575</v>
      </c>
      <c r="I762" s="1">
        <v>1900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4600</v>
      </c>
      <c r="P762" t="s">
        <v>2618</v>
      </c>
      <c r="Q762" s="2">
        <v>45464</v>
      </c>
      <c r="R762" t="s">
        <v>55</v>
      </c>
      <c r="S762">
        <v>0</v>
      </c>
      <c r="T762" t="s">
        <v>56</v>
      </c>
      <c r="U762" t="s">
        <v>57</v>
      </c>
      <c r="V762" s="1">
        <v>2500</v>
      </c>
      <c r="W762" s="1">
        <v>0</v>
      </c>
      <c r="X762" s="1">
        <v>0</v>
      </c>
      <c r="AA762" t="s">
        <v>58</v>
      </c>
      <c r="AB762" s="1">
        <v>0</v>
      </c>
      <c r="AC762" s="4">
        <f>IF(ISNUMBER(MATCH(AD762, $AD$2:AD761, 0)), INDEX($AC$2:AC761, MATCH(AD762, $AD$2:AD761, 0)), MAX($AC$2:AC761)+1)</f>
        <v>1</v>
      </c>
      <c r="AD762" t="str">
        <f t="shared" si="36"/>
        <v>ท่าลี่-กองลอย</v>
      </c>
      <c r="AE762" t="s">
        <v>55</v>
      </c>
      <c r="AF762" s="1">
        <v>0</v>
      </c>
      <c r="AG762" s="1">
        <v>0</v>
      </c>
      <c r="AH762" s="1">
        <v>0</v>
      </c>
      <c r="AI762" t="s">
        <v>2619</v>
      </c>
      <c r="AJ762" s="1">
        <v>1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11675</v>
      </c>
      <c r="AS762" s="1">
        <v>13.51578947368421</v>
      </c>
      <c r="AT762" s="1">
        <f>Table1[[#This Row],[รวมต้นทุนค่าเดินทาง]]+Table1[[#This Row],[รวมต้นทุนค่าซ่อม]]+Table1[[#This Row],[รวมค่าเสื่อม]]</f>
        <v>13419.285020242914</v>
      </c>
      <c r="AU762" s="1">
        <f t="shared" si="34"/>
        <v>13953.293816562818</v>
      </c>
      <c r="AV762" s="1" t="str" cm="1">
        <f t="array" ref="AV762">IF(AC762&lt;4, "เก็บ", IF(OR(AT762 &lt; PERCENTILE(IF($AC$2:$AC$5092=AC762, $AT$2:$AT$5092), 0.25) - 1.5 * (PERCENTILE(IF($AC$2:$AC$5092=AC762, $AT$2:$AT$5092), 0.75) - PERCENTILE(IF($AC$2:$AC$5092=AC762, $AT$2:$AT$5092), 0.25)), AT762 &gt; PERCENTILE(IF($AC$2:$AC$5092=AC762, $AT$2:$AT$5092), 0.75) + 1.5 * (PERCENTILE(IF($AC$2:$AC$5092=AC762, $AT$2:$AT$5092), 0.75) - PERCENTILE(IF($AC$2:$AC$5092=AC762, $AT$2:$AT$5092), 0.25))), "ตัด", "เก็บ"))</f>
        <v>เก็บ</v>
      </c>
      <c r="AW762" s="1">
        <f t="shared" si="35"/>
        <v>13953.293816562818</v>
      </c>
      <c r="AX762" s="1">
        <v>14426.372718098486</v>
      </c>
      <c r="AY762" s="1">
        <v>1730.7692307692307</v>
      </c>
    </row>
    <row r="763" spans="1:51" x14ac:dyDescent="0.2">
      <c r="A763" s="3">
        <v>45464</v>
      </c>
      <c r="B763">
        <v>45464</v>
      </c>
      <c r="C763" t="s">
        <v>2620</v>
      </c>
      <c r="D763" t="s">
        <v>51</v>
      </c>
      <c r="E763" t="s">
        <v>61</v>
      </c>
      <c r="F763" t="s">
        <v>228</v>
      </c>
      <c r="G763" s="1">
        <v>2700</v>
      </c>
      <c r="H763" s="1">
        <v>4575</v>
      </c>
      <c r="I763" s="1">
        <v>1900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4600</v>
      </c>
      <c r="P763" t="s">
        <v>2621</v>
      </c>
      <c r="Q763" s="2">
        <v>45464</v>
      </c>
      <c r="R763" t="s">
        <v>55</v>
      </c>
      <c r="S763">
        <v>0</v>
      </c>
      <c r="T763" t="s">
        <v>56</v>
      </c>
      <c r="U763" t="s">
        <v>57</v>
      </c>
      <c r="V763" s="1">
        <v>2500</v>
      </c>
      <c r="W763" s="1">
        <v>0</v>
      </c>
      <c r="X763" s="1">
        <v>0</v>
      </c>
      <c r="AA763" t="s">
        <v>58</v>
      </c>
      <c r="AB763" s="1">
        <v>0</v>
      </c>
      <c r="AC763" s="4">
        <f>IF(ISNUMBER(MATCH(AD763, $AD$2:AD762, 0)), INDEX($AC$2:AC762, MATCH(AD763, $AD$2:AD762, 0)), MAX($AC$2:AC762)+1)</f>
        <v>1</v>
      </c>
      <c r="AD763" t="str">
        <f t="shared" si="36"/>
        <v>ท่าลี่-กองลอย</v>
      </c>
      <c r="AE763" t="s">
        <v>55</v>
      </c>
      <c r="AF763" s="1">
        <v>0</v>
      </c>
      <c r="AG763" s="1">
        <v>0</v>
      </c>
      <c r="AH763" s="1">
        <v>0</v>
      </c>
      <c r="AI763" t="s">
        <v>2622</v>
      </c>
      <c r="AJ763" s="1">
        <v>1</v>
      </c>
      <c r="AK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11675</v>
      </c>
      <c r="AS763" s="1">
        <v>309.11703125000003</v>
      </c>
      <c r="AT763" s="1">
        <f>Table1[[#This Row],[รวมต้นทุนค่าเดินทาง]]+Table1[[#This Row],[รวมต้นทุนค่าซ่อม]]+Table1[[#This Row],[รวมค่าเสื่อม]]</f>
        <v>13658.224174107143</v>
      </c>
      <c r="AU763" s="1">
        <f t="shared" si="34"/>
        <v>13953.293816562818</v>
      </c>
      <c r="AV763" s="1" t="str" cm="1">
        <f t="array" ref="AV763">IF(AC763&lt;4, "เก็บ", IF(OR(AT763 &lt; PERCENTILE(IF($AC$2:$AC$5092=AC763, $AT$2:$AT$5092), 0.25) - 1.5 * (PERCENTILE(IF($AC$2:$AC$5092=AC763, $AT$2:$AT$5092), 0.75) - PERCENTILE(IF($AC$2:$AC$5092=AC763, $AT$2:$AT$5092), 0.25)), AT763 &gt; PERCENTILE(IF($AC$2:$AC$5092=AC763, $AT$2:$AT$5092), 0.75) + 1.5 * (PERCENTILE(IF($AC$2:$AC$5092=AC763, $AT$2:$AT$5092), 0.75) - PERCENTILE(IF($AC$2:$AC$5092=AC763, $AT$2:$AT$5092), 0.25))), "ตัด", "เก็บ"))</f>
        <v>เก็บ</v>
      </c>
      <c r="AW763" s="1">
        <f t="shared" si="35"/>
        <v>13953.293816562818</v>
      </c>
      <c r="AX763" s="1">
        <v>14426.372718098486</v>
      </c>
      <c r="AY763" s="1">
        <v>1674.1071428571429</v>
      </c>
    </row>
    <row r="764" spans="1:51" x14ac:dyDescent="0.2">
      <c r="A764" s="3">
        <v>45464</v>
      </c>
      <c r="B764">
        <v>45464</v>
      </c>
      <c r="C764" t="s">
        <v>2623</v>
      </c>
      <c r="D764" t="s">
        <v>51</v>
      </c>
      <c r="E764" t="s">
        <v>52</v>
      </c>
      <c r="F764" t="s">
        <v>2552</v>
      </c>
      <c r="G764" s="1">
        <v>2700</v>
      </c>
      <c r="H764" s="1">
        <v>4372</v>
      </c>
      <c r="I764" s="1">
        <v>1900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4600</v>
      </c>
      <c r="P764" t="s">
        <v>2624</v>
      </c>
      <c r="Q764" s="2">
        <v>45464</v>
      </c>
      <c r="R764" t="s">
        <v>55</v>
      </c>
      <c r="S764">
        <v>0</v>
      </c>
      <c r="T764" t="s">
        <v>56</v>
      </c>
      <c r="U764" t="s">
        <v>57</v>
      </c>
      <c r="V764" s="1">
        <v>2500</v>
      </c>
      <c r="W764" s="1">
        <v>0</v>
      </c>
      <c r="X764" s="1">
        <v>0</v>
      </c>
      <c r="AA764" t="s">
        <v>58</v>
      </c>
      <c r="AB764" s="1">
        <v>0</v>
      </c>
      <c r="AC764" s="4">
        <f>IF(ISNUMBER(MATCH(AD764, $AD$2:AD763, 0)), INDEX($AC$2:AC763, MATCH(AD764, $AD$2:AD763, 0)), MAX($AC$2:AC763)+1)</f>
        <v>1</v>
      </c>
      <c r="AD764" t="str">
        <f t="shared" si="36"/>
        <v>ท่าลี่-กองลอย</v>
      </c>
      <c r="AE764" t="s">
        <v>55</v>
      </c>
      <c r="AF764" s="1">
        <v>0</v>
      </c>
      <c r="AG764" s="1">
        <v>0</v>
      </c>
      <c r="AH764" s="1">
        <v>0</v>
      </c>
      <c r="AI764" t="s">
        <v>2625</v>
      </c>
      <c r="AJ764" s="1">
        <v>1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11472</v>
      </c>
      <c r="AS764" s="1">
        <v>21.4</v>
      </c>
      <c r="AT764" s="1">
        <f>Table1[[#This Row],[รวมต้นทุนค่าเดินทาง]]+Table1[[#This Row],[รวมต้นทุนค่าซ่อม]]+Table1[[#This Row],[รวมค่าเสื่อม]]</f>
        <v>13478.694117647059</v>
      </c>
      <c r="AU764" s="1">
        <f t="shared" si="34"/>
        <v>13953.293816562818</v>
      </c>
      <c r="AV764" s="1" t="str" cm="1">
        <f t="array" ref="AV764">IF(AC764&lt;4, "เก็บ", IF(OR(AT764 &lt; PERCENTILE(IF($AC$2:$AC$5092=AC764, $AT$2:$AT$5092), 0.25) - 1.5 * (PERCENTILE(IF($AC$2:$AC$5092=AC764, $AT$2:$AT$5092), 0.75) - PERCENTILE(IF($AC$2:$AC$5092=AC764, $AT$2:$AT$5092), 0.25)), AT764 &gt; PERCENTILE(IF($AC$2:$AC$5092=AC764, $AT$2:$AT$5092), 0.75) + 1.5 * (PERCENTILE(IF($AC$2:$AC$5092=AC764, $AT$2:$AT$5092), 0.75) - PERCENTILE(IF($AC$2:$AC$5092=AC764, $AT$2:$AT$5092), 0.25))), "ตัด", "เก็บ"))</f>
        <v>เก็บ</v>
      </c>
      <c r="AW764" s="1">
        <f t="shared" si="35"/>
        <v>13953.293816562818</v>
      </c>
      <c r="AX764" s="1">
        <v>14426.372718098486</v>
      </c>
      <c r="AY764" s="1">
        <v>1985.2941176470588</v>
      </c>
    </row>
    <row r="765" spans="1:51" x14ac:dyDescent="0.2">
      <c r="A765" s="3">
        <v>45464</v>
      </c>
      <c r="B765">
        <v>45464</v>
      </c>
      <c r="C765" t="s">
        <v>2626</v>
      </c>
      <c r="D765" t="s">
        <v>66</v>
      </c>
      <c r="E765" t="s">
        <v>67</v>
      </c>
      <c r="F765" t="s">
        <v>248</v>
      </c>
      <c r="G765" s="1">
        <v>368</v>
      </c>
      <c r="H765" s="1">
        <v>803</v>
      </c>
      <c r="I765" s="1">
        <v>500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868</v>
      </c>
      <c r="P765" t="s">
        <v>2627</v>
      </c>
      <c r="Q765" s="2">
        <v>45464</v>
      </c>
      <c r="R765" t="s">
        <v>70</v>
      </c>
      <c r="S765">
        <v>0</v>
      </c>
      <c r="T765" t="s">
        <v>88</v>
      </c>
      <c r="U765" t="s">
        <v>93</v>
      </c>
      <c r="V765" s="1">
        <v>0</v>
      </c>
      <c r="W765" s="1">
        <v>0</v>
      </c>
      <c r="X765" s="1">
        <v>0</v>
      </c>
      <c r="AA765" t="s">
        <v>58</v>
      </c>
      <c r="AB765" s="1">
        <v>0</v>
      </c>
      <c r="AC765" s="4">
        <f>IF(ISNUMBER(MATCH(AD765, $AD$2:AD764, 0)), INDEX($AC$2:AC764, MATCH(AD765, $AD$2:AD764, 0)), MAX($AC$2:AC764)+1)</f>
        <v>51</v>
      </c>
      <c r="AD765" t="str">
        <f t="shared" si="36"/>
        <v>แพร่-ตลาดไท</v>
      </c>
      <c r="AE765" t="s">
        <v>73</v>
      </c>
      <c r="AF765" s="1">
        <v>0</v>
      </c>
      <c r="AG765" s="1">
        <v>0</v>
      </c>
      <c r="AH765" s="1">
        <v>0</v>
      </c>
      <c r="AI765" t="s">
        <v>2628</v>
      </c>
      <c r="AJ765" s="1">
        <v>1</v>
      </c>
      <c r="AK765" s="1">
        <v>572</v>
      </c>
      <c r="AL765" s="1">
        <v>572</v>
      </c>
      <c r="AM765" s="1">
        <v>1</v>
      </c>
      <c r="AN765" s="1">
        <v>0</v>
      </c>
      <c r="AO765" s="1">
        <v>0</v>
      </c>
      <c r="AP765" s="1">
        <v>0</v>
      </c>
      <c r="AQ765" s="1">
        <v>0</v>
      </c>
      <c r="AR765" s="1">
        <v>1671</v>
      </c>
      <c r="AS765" s="1">
        <v>2840.1475</v>
      </c>
      <c r="AT765" s="1">
        <f>Table1[[#This Row],[รวมต้นทุนค่าเดินทาง]]+Table1[[#This Row],[รวมต้นทุนค่าซ่อม]]+Table1[[#This Row],[รวมค่าเสื่อม]]</f>
        <v>6206.6380297425276</v>
      </c>
      <c r="AU765" s="1">
        <f t="shared" si="34"/>
        <v>4737.6107634746759</v>
      </c>
      <c r="AV765" s="1" t="str" cm="1">
        <f t="array" ref="AV765">IF(AC765&lt;4, "เก็บ", IF(OR(AT765 &lt; PERCENTILE(IF($AC$2:$AC$5092=AC765, $AT$2:$AT$5092), 0.25) - 1.5 * (PERCENTILE(IF($AC$2:$AC$5092=AC765, $AT$2:$AT$5092), 0.75) - PERCENTILE(IF($AC$2:$AC$5092=AC765, $AT$2:$AT$5092), 0.25)), AT765 &gt; PERCENTILE(IF($AC$2:$AC$5092=AC765, $AT$2:$AT$5092), 0.75) + 1.5 * (PERCENTILE(IF($AC$2:$AC$5092=AC765, $AT$2:$AT$5092), 0.75) - PERCENTILE(IF($AC$2:$AC$5092=AC765, $AT$2:$AT$5092), 0.25))), "ตัด", "เก็บ"))</f>
        <v>เก็บ</v>
      </c>
      <c r="AW765" s="1">
        <f t="shared" si="35"/>
        <v>4487.1668970521196</v>
      </c>
      <c r="AX765" s="1">
        <v>3014.4338711558335</v>
      </c>
      <c r="AY765" s="1">
        <v>1695.4905297425275</v>
      </c>
    </row>
    <row r="766" spans="1:51" x14ac:dyDescent="0.2">
      <c r="A766" s="3">
        <v>45464</v>
      </c>
      <c r="B766">
        <v>45464</v>
      </c>
      <c r="C766" t="s">
        <v>2629</v>
      </c>
      <c r="D766" t="s">
        <v>66</v>
      </c>
      <c r="E766" t="s">
        <v>105</v>
      </c>
      <c r="F766" t="s">
        <v>895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803</v>
      </c>
      <c r="O766" s="1">
        <v>803</v>
      </c>
      <c r="P766" t="s">
        <v>2630</v>
      </c>
      <c r="Q766" s="2">
        <v>45464</v>
      </c>
      <c r="R766" t="s">
        <v>55</v>
      </c>
      <c r="S766">
        <v>0</v>
      </c>
      <c r="T766" t="s">
        <v>87</v>
      </c>
      <c r="U766" t="s">
        <v>71</v>
      </c>
      <c r="V766" s="1">
        <v>0</v>
      </c>
      <c r="W766" s="1">
        <v>703</v>
      </c>
      <c r="X766" s="1">
        <v>0</v>
      </c>
      <c r="Y766" t="s">
        <v>108</v>
      </c>
      <c r="Z766" t="s">
        <v>71</v>
      </c>
      <c r="AA766" t="s">
        <v>733</v>
      </c>
      <c r="AB766" s="1">
        <v>0</v>
      </c>
      <c r="AC766" s="4">
        <f>IF(ISNUMBER(MATCH(AD766, $AD$2:AD765, 0)), INDEX($AC$2:AC765, MATCH(AD766, $AD$2:AD765, 0)), MAX($AC$2:AC765)+1)</f>
        <v>6</v>
      </c>
      <c r="AD766" t="str">
        <f t="shared" si="36"/>
        <v>เชียงราย-เชียงใหม่</v>
      </c>
      <c r="AE766" t="s">
        <v>55</v>
      </c>
      <c r="AF766" s="1">
        <v>0</v>
      </c>
      <c r="AG766" s="1">
        <v>0</v>
      </c>
      <c r="AH766" s="1">
        <v>0</v>
      </c>
      <c r="AI766" t="s">
        <v>2631</v>
      </c>
      <c r="AJ766" s="1">
        <v>1</v>
      </c>
      <c r="AK766" s="1">
        <v>0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1506</v>
      </c>
      <c r="AS766" s="1">
        <v>374.72375</v>
      </c>
      <c r="AT766" s="1">
        <f>Table1[[#This Row],[รวมต้นทุนค่าเดินทาง]]+Table1[[#This Row],[รวมต้นทุนค่าซ่อม]]+Table1[[#This Row],[รวมค่าเสื่อม]]</f>
        <v>3406.1474788135592</v>
      </c>
      <c r="AU766" s="1">
        <f t="shared" si="34"/>
        <v>4428.3346813776061</v>
      </c>
      <c r="AV766" s="1" t="str" cm="1">
        <f t="array" ref="AV766">IF(AC766&lt;4, "เก็บ", IF(OR(AT766 &lt; PERCENTILE(IF($AC$2:$AC$5092=AC766, $AT$2:$AT$5092), 0.25) - 1.5 * (PERCENTILE(IF($AC$2:$AC$5092=AC766, $AT$2:$AT$5092), 0.75) - PERCENTILE(IF($AC$2:$AC$5092=AC766, $AT$2:$AT$5092), 0.25)), AT766 &gt; PERCENTILE(IF($AC$2:$AC$5092=AC766, $AT$2:$AT$5092), 0.75) + 1.5 * (PERCENTILE(IF($AC$2:$AC$5092=AC766, $AT$2:$AT$5092), 0.75) - PERCENTILE(IF($AC$2:$AC$5092=AC766, $AT$2:$AT$5092), 0.25))), "ตัด", "เก็บ"))</f>
        <v>เก็บ</v>
      </c>
      <c r="AW766" s="1">
        <f t="shared" si="35"/>
        <v>3873.7679454274344</v>
      </c>
      <c r="AX766" s="1">
        <v>2781.4385174989698</v>
      </c>
      <c r="AY766" s="1">
        <v>1525.4237288135594</v>
      </c>
    </row>
    <row r="767" spans="1:51" x14ac:dyDescent="0.2">
      <c r="A767" s="3">
        <v>45465</v>
      </c>
      <c r="B767">
        <v>45465</v>
      </c>
      <c r="C767" t="s">
        <v>2632</v>
      </c>
      <c r="D767" t="s">
        <v>51</v>
      </c>
      <c r="E767" t="s">
        <v>61</v>
      </c>
      <c r="F767" t="s">
        <v>2381</v>
      </c>
      <c r="G767" s="1">
        <v>2700</v>
      </c>
      <c r="H767" s="1">
        <v>4575</v>
      </c>
      <c r="I767" s="1">
        <v>1900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4600</v>
      </c>
      <c r="P767" t="s">
        <v>2633</v>
      </c>
      <c r="Q767" s="2">
        <v>45466</v>
      </c>
      <c r="R767" t="s">
        <v>55</v>
      </c>
      <c r="S767">
        <v>0</v>
      </c>
      <c r="T767" t="s">
        <v>71</v>
      </c>
      <c r="U767" t="s">
        <v>57</v>
      </c>
      <c r="V767" s="1">
        <v>2500</v>
      </c>
      <c r="W767" s="1">
        <v>0</v>
      </c>
      <c r="X767" s="1">
        <v>0</v>
      </c>
      <c r="AA767" t="s">
        <v>58</v>
      </c>
      <c r="AB767" s="1">
        <v>0</v>
      </c>
      <c r="AC767" s="4">
        <f>IF(ISNUMBER(MATCH(AD767, $AD$2:AD766, 0)), INDEX($AC$2:AC766, MATCH(AD767, $AD$2:AD766, 0)), MAX($AC$2:AC766)+1)</f>
        <v>10</v>
      </c>
      <c r="AD767" t="str">
        <f t="shared" si="36"/>
        <v>เชียงใหม่-กองลอย</v>
      </c>
      <c r="AE767" t="s">
        <v>55</v>
      </c>
      <c r="AF767" s="1">
        <v>0</v>
      </c>
      <c r="AG767" s="1">
        <v>0</v>
      </c>
      <c r="AH767" s="1">
        <v>0</v>
      </c>
      <c r="AI767" t="s">
        <v>2634</v>
      </c>
      <c r="AJ767" s="1">
        <v>1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11675</v>
      </c>
      <c r="AS767" s="1">
        <v>176.89750000000001</v>
      </c>
      <c r="AT767" s="1">
        <f>Table1[[#This Row],[รวมต้นทุนค่าเดินทาง]]+Table1[[#This Row],[รวมต้นทุนค่าซ่อม]]+Table1[[#This Row],[รวมค่าเสื่อม]]</f>
        <v>13966.559154135337</v>
      </c>
      <c r="AU767" s="1">
        <f t="shared" si="34"/>
        <v>14957.32855761775</v>
      </c>
      <c r="AV767" s="1" t="str" cm="1">
        <f t="array" ref="AV767">IF(AC767&lt;4, "เก็บ", IF(OR(AT767 &lt; PERCENTILE(IF($AC$2:$AC$5092=AC767, $AT$2:$AT$5092), 0.25) - 1.5 * (PERCENTILE(IF($AC$2:$AC$5092=AC767, $AT$2:$AT$5092), 0.75) - PERCENTILE(IF($AC$2:$AC$5092=AC767, $AT$2:$AT$5092), 0.25)), AT767 &gt; PERCENTILE(IF($AC$2:$AC$5092=AC767, $AT$2:$AT$5092), 0.75) + 1.5 * (PERCENTILE(IF($AC$2:$AC$5092=AC767, $AT$2:$AT$5092), 0.75) - PERCENTILE(IF($AC$2:$AC$5092=AC767, $AT$2:$AT$5092), 0.25))), "ตัด", "เก็บ"))</f>
        <v>เก็บ</v>
      </c>
      <c r="AW767" s="1">
        <f t="shared" si="35"/>
        <v>14419.089162907676</v>
      </c>
      <c r="AX767" s="1">
        <v>15077.196593123563</v>
      </c>
      <c r="AY767" s="1">
        <v>2114.6616541353383</v>
      </c>
    </row>
    <row r="768" spans="1:51" x14ac:dyDescent="0.2">
      <c r="A768" s="3">
        <v>45465</v>
      </c>
      <c r="B768">
        <v>45465</v>
      </c>
      <c r="C768" t="s">
        <v>2635</v>
      </c>
      <c r="D768" t="s">
        <v>51</v>
      </c>
      <c r="E768" t="s">
        <v>61</v>
      </c>
      <c r="F768" t="s">
        <v>62</v>
      </c>
      <c r="G768" s="1">
        <v>2700</v>
      </c>
      <c r="H768" s="1">
        <v>4575</v>
      </c>
      <c r="I768" s="1">
        <v>1900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4600</v>
      </c>
      <c r="P768" t="s">
        <v>2636</v>
      </c>
      <c r="Q768" s="2">
        <v>45466</v>
      </c>
      <c r="R768" t="s">
        <v>55</v>
      </c>
      <c r="S768">
        <v>0</v>
      </c>
      <c r="T768" t="s">
        <v>71</v>
      </c>
      <c r="U768" t="s">
        <v>57</v>
      </c>
      <c r="V768" s="1">
        <v>2500</v>
      </c>
      <c r="W768" s="1">
        <v>0</v>
      </c>
      <c r="X768" s="1">
        <v>0</v>
      </c>
      <c r="AA768" t="s">
        <v>58</v>
      </c>
      <c r="AB768" s="1">
        <v>0</v>
      </c>
      <c r="AC768" s="4">
        <f>IF(ISNUMBER(MATCH(AD768, $AD$2:AD767, 0)), INDEX($AC$2:AC767, MATCH(AD768, $AD$2:AD767, 0)), MAX($AC$2:AC767)+1)</f>
        <v>10</v>
      </c>
      <c r="AD768" t="str">
        <f t="shared" si="36"/>
        <v>เชียงใหม่-กองลอย</v>
      </c>
      <c r="AE768" t="s">
        <v>55</v>
      </c>
      <c r="AF768" s="1">
        <v>0</v>
      </c>
      <c r="AG768" s="1">
        <v>0</v>
      </c>
      <c r="AH768" s="1">
        <v>0</v>
      </c>
      <c r="AI768" t="s">
        <v>2637</v>
      </c>
      <c r="AJ768" s="1">
        <v>1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11675</v>
      </c>
      <c r="AS768" s="1">
        <v>380.45173076923078</v>
      </c>
      <c r="AT768" s="1">
        <f>Table1[[#This Row],[รวมต้นทุนค่าเดินทาง]]+Table1[[#This Row],[รวมต้นทุนค่าซ่อม]]+Table1[[#This Row],[รวมค่าเสื่อม]]</f>
        <v>13869.967859801489</v>
      </c>
      <c r="AU768" s="1">
        <f t="shared" si="34"/>
        <v>14957.32855761775</v>
      </c>
      <c r="AV768" s="1" t="str" cm="1">
        <f t="array" ref="AV768">IF(AC768&lt;4, "เก็บ", IF(OR(AT768 &lt; PERCENTILE(IF($AC$2:$AC$5092=AC768, $AT$2:$AT$5092), 0.25) - 1.5 * (PERCENTILE(IF($AC$2:$AC$5092=AC768, $AT$2:$AT$5092), 0.75) - PERCENTILE(IF($AC$2:$AC$5092=AC768, $AT$2:$AT$5092), 0.25)), AT768 &gt; PERCENTILE(IF($AC$2:$AC$5092=AC768, $AT$2:$AT$5092), 0.75) + 1.5 * (PERCENTILE(IF($AC$2:$AC$5092=AC768, $AT$2:$AT$5092), 0.75) - PERCENTILE(IF($AC$2:$AC$5092=AC768, $AT$2:$AT$5092), 0.25))), "ตัด", "เก็บ"))</f>
        <v>เก็บ</v>
      </c>
      <c r="AW768" s="1">
        <f t="shared" si="35"/>
        <v>14419.089162907676</v>
      </c>
      <c r="AX768" s="1">
        <v>15077.196593123563</v>
      </c>
      <c r="AY768" s="1">
        <v>1814.516129032258</v>
      </c>
    </row>
    <row r="769" spans="1:51" x14ac:dyDescent="0.2">
      <c r="A769" s="3">
        <v>45465</v>
      </c>
      <c r="B769">
        <v>45465</v>
      </c>
      <c r="C769" t="s">
        <v>2638</v>
      </c>
      <c r="D769" t="s">
        <v>66</v>
      </c>
      <c r="E769" t="s">
        <v>67</v>
      </c>
      <c r="F769" t="s">
        <v>328</v>
      </c>
      <c r="G769" s="1">
        <v>0</v>
      </c>
      <c r="H769" s="1">
        <v>0</v>
      </c>
      <c r="I769" s="1">
        <v>500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500</v>
      </c>
      <c r="P769" t="s">
        <v>2639</v>
      </c>
      <c r="Q769" s="2">
        <v>45466</v>
      </c>
      <c r="R769" t="s">
        <v>70</v>
      </c>
      <c r="S769">
        <v>0</v>
      </c>
      <c r="T769" t="s">
        <v>71</v>
      </c>
      <c r="U769" t="s">
        <v>161</v>
      </c>
      <c r="V769" s="1">
        <v>0</v>
      </c>
      <c r="W769" s="1">
        <v>0</v>
      </c>
      <c r="X769" s="1">
        <v>0</v>
      </c>
      <c r="AA769" t="s">
        <v>58</v>
      </c>
      <c r="AB769" s="1">
        <v>0</v>
      </c>
      <c r="AC769" s="4">
        <f>IF(ISNUMBER(MATCH(AD769, $AD$2:AD768, 0)), INDEX($AC$2:AC768, MATCH(AD769, $AD$2:AD768, 0)), MAX($AC$2:AC768)+1)</f>
        <v>9</v>
      </c>
      <c r="AD769" t="str">
        <f t="shared" si="36"/>
        <v>เชียงใหม่-พุทธมณฑลสาย 2</v>
      </c>
      <c r="AE769" t="s">
        <v>73</v>
      </c>
      <c r="AF769" s="1">
        <v>0</v>
      </c>
      <c r="AG769" s="1">
        <v>0</v>
      </c>
      <c r="AH769" s="1">
        <v>0</v>
      </c>
      <c r="AI769" t="s">
        <v>2640</v>
      </c>
      <c r="AJ769" s="1">
        <v>1</v>
      </c>
      <c r="AK769" s="1">
        <v>720</v>
      </c>
      <c r="AL769" s="1">
        <v>720</v>
      </c>
      <c r="AM769" s="1">
        <v>1</v>
      </c>
      <c r="AN769" s="1">
        <v>0</v>
      </c>
      <c r="AO769" s="1">
        <v>0</v>
      </c>
      <c r="AP769" s="1">
        <v>0</v>
      </c>
      <c r="AQ769" s="1">
        <v>0</v>
      </c>
      <c r="AR769" s="1">
        <v>500</v>
      </c>
      <c r="AS769" s="1">
        <v>44.26</v>
      </c>
      <c r="AT769" s="1">
        <f>Table1[[#This Row],[รวมต้นทุนค่าเดินทาง]]+Table1[[#This Row],[รวมต้นทุนค่าซ่อม]]+Table1[[#This Row],[รวมค่าเสื่อม]]</f>
        <v>1605.7679365079366</v>
      </c>
      <c r="AU769" s="1">
        <f t="shared" si="34"/>
        <v>4623.2312262414152</v>
      </c>
      <c r="AV769" s="1" t="str" cm="1">
        <f t="array" ref="AV769">IF(AC769&lt;4, "เก็บ", IF(OR(AT769 &lt; PERCENTILE(IF($AC$2:$AC$5092=AC769, $AT$2:$AT$5092), 0.25) - 1.5 * (PERCENTILE(IF($AC$2:$AC$5092=AC769, $AT$2:$AT$5092), 0.75) - PERCENTILE(IF($AC$2:$AC$5092=AC769, $AT$2:$AT$5092), 0.25)), AT769 &gt; PERCENTILE(IF($AC$2:$AC$5092=AC769, $AT$2:$AT$5092), 0.75) + 1.5 * (PERCENTILE(IF($AC$2:$AC$5092=AC769, $AT$2:$AT$5092), 0.75) - PERCENTILE(IF($AC$2:$AC$5092=AC769, $AT$2:$AT$5092), 0.25))), "ตัด", "เก็บ"))</f>
        <v>เก็บ</v>
      </c>
      <c r="AW769" s="1">
        <f t="shared" si="35"/>
        <v>4005.4952465164292</v>
      </c>
      <c r="AX769" s="1">
        <v>2577.9546108768855</v>
      </c>
      <c r="AY769" s="1">
        <v>1061.5079365079366</v>
      </c>
    </row>
    <row r="770" spans="1:51" x14ac:dyDescent="0.2">
      <c r="A770" s="3">
        <v>45465</v>
      </c>
      <c r="B770">
        <v>45465</v>
      </c>
      <c r="C770" t="s">
        <v>2641</v>
      </c>
      <c r="D770" t="s">
        <v>66</v>
      </c>
      <c r="E770" t="s">
        <v>124</v>
      </c>
      <c r="F770" t="s">
        <v>289</v>
      </c>
      <c r="G770" s="1">
        <v>0</v>
      </c>
      <c r="H770" s="1">
        <v>0</v>
      </c>
      <c r="I770" s="1">
        <v>400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400</v>
      </c>
      <c r="P770" t="s">
        <v>2642</v>
      </c>
      <c r="Q770" s="2">
        <v>45466</v>
      </c>
      <c r="R770" t="s">
        <v>70</v>
      </c>
      <c r="S770">
        <v>0</v>
      </c>
      <c r="T770" t="s">
        <v>71</v>
      </c>
      <c r="U770" t="s">
        <v>93</v>
      </c>
      <c r="V770" s="1">
        <v>0</v>
      </c>
      <c r="W770" s="1">
        <v>0</v>
      </c>
      <c r="X770" s="1">
        <v>0</v>
      </c>
      <c r="AA770" t="s">
        <v>58</v>
      </c>
      <c r="AB770" s="1">
        <v>0</v>
      </c>
      <c r="AC770" s="4">
        <f>IF(ISNUMBER(MATCH(AD770, $AD$2:AD769, 0)), INDEX($AC$2:AC769, MATCH(AD770, $AD$2:AD769, 0)), MAX($AC$2:AC769)+1)</f>
        <v>4</v>
      </c>
      <c r="AD770" t="str">
        <f t="shared" si="36"/>
        <v>เชียงใหม่-ตลาดไท</v>
      </c>
      <c r="AE770" t="s">
        <v>73</v>
      </c>
      <c r="AF770" s="1">
        <v>0</v>
      </c>
      <c r="AG770" s="1">
        <v>0</v>
      </c>
      <c r="AH770" s="1">
        <v>0</v>
      </c>
      <c r="AI770" t="s">
        <v>2643</v>
      </c>
      <c r="AJ770" s="1">
        <v>1</v>
      </c>
      <c r="AK770" s="1">
        <v>720</v>
      </c>
      <c r="AL770" s="1">
        <v>720</v>
      </c>
      <c r="AM770" s="1">
        <v>1</v>
      </c>
      <c r="AN770" s="1">
        <v>0</v>
      </c>
      <c r="AO770" s="1">
        <v>0</v>
      </c>
      <c r="AP770" s="1">
        <v>0</v>
      </c>
      <c r="AQ770" s="1">
        <v>0</v>
      </c>
      <c r="AR770" s="1">
        <v>400</v>
      </c>
      <c r="AS770" s="1">
        <v>194.17006944444441</v>
      </c>
      <c r="AT770" s="1">
        <f>Table1[[#This Row],[รวมต้นทุนค่าเดินทาง]]+Table1[[#This Row],[รวมต้นทุนค่าซ่อม]]+Table1[[#This Row],[รวมค่าเสื่อม]]</f>
        <v>1785.0484478228227</v>
      </c>
      <c r="AU770" s="1">
        <f t="shared" si="34"/>
        <v>4256.109283997258</v>
      </c>
      <c r="AV770" s="1" t="str" cm="1">
        <f t="array" ref="AV770">IF(AC770&lt;4, "เก็บ", IF(OR(AT770 &lt; PERCENTILE(IF($AC$2:$AC$5092=AC770, $AT$2:$AT$5092), 0.25) - 1.5 * (PERCENTILE(IF($AC$2:$AC$5092=AC770, $AT$2:$AT$5092), 0.75) - PERCENTILE(IF($AC$2:$AC$5092=AC770, $AT$2:$AT$5092), 0.25)), AT770 &gt; PERCENTILE(IF($AC$2:$AC$5092=AC770, $AT$2:$AT$5092), 0.75) + 1.5 * (PERCENTILE(IF($AC$2:$AC$5092=AC770, $AT$2:$AT$5092), 0.75) - PERCENTILE(IF($AC$2:$AC$5092=AC770, $AT$2:$AT$5092), 0.25))), "ตัด", "เก็บ"))</f>
        <v>เก็บ</v>
      </c>
      <c r="AW770" s="1">
        <f t="shared" si="35"/>
        <v>3807.0727671795808</v>
      </c>
      <c r="AX770" s="1">
        <v>2335.0230876608157</v>
      </c>
      <c r="AY770" s="1">
        <v>1190.8783783783783</v>
      </c>
    </row>
    <row r="771" spans="1:51" x14ac:dyDescent="0.2">
      <c r="A771" s="3">
        <v>45465</v>
      </c>
      <c r="B771">
        <v>45465</v>
      </c>
      <c r="C771" t="s">
        <v>2644</v>
      </c>
      <c r="D771" t="s">
        <v>51</v>
      </c>
      <c r="E771" t="s">
        <v>61</v>
      </c>
      <c r="F771" t="s">
        <v>80</v>
      </c>
      <c r="G771" s="1">
        <v>2700</v>
      </c>
      <c r="H771" s="1">
        <v>4575</v>
      </c>
      <c r="I771" s="1">
        <v>1900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4600</v>
      </c>
      <c r="P771" t="s">
        <v>2645</v>
      </c>
      <c r="Q771" s="2">
        <v>45465</v>
      </c>
      <c r="R771" t="s">
        <v>55</v>
      </c>
      <c r="S771">
        <v>0</v>
      </c>
      <c r="T771" t="s">
        <v>56</v>
      </c>
      <c r="U771" t="s">
        <v>57</v>
      </c>
      <c r="V771" s="1">
        <v>2500</v>
      </c>
      <c r="W771" s="1">
        <v>0</v>
      </c>
      <c r="X771" s="1">
        <v>0</v>
      </c>
      <c r="AA771" t="s">
        <v>58</v>
      </c>
      <c r="AB771" s="1">
        <v>0</v>
      </c>
      <c r="AC771" s="4">
        <f>IF(ISNUMBER(MATCH(AD771, $AD$2:AD770, 0)), INDEX($AC$2:AC770, MATCH(AD771, $AD$2:AD770, 0)), MAX($AC$2:AC770)+1)</f>
        <v>1</v>
      </c>
      <c r="AD771" t="str">
        <f t="shared" si="36"/>
        <v>ท่าลี่-กองลอย</v>
      </c>
      <c r="AE771" t="s">
        <v>55</v>
      </c>
      <c r="AF771" s="1">
        <v>0</v>
      </c>
      <c r="AG771" s="1">
        <v>0</v>
      </c>
      <c r="AH771" s="1">
        <v>0</v>
      </c>
      <c r="AI771" t="s">
        <v>2646</v>
      </c>
      <c r="AJ771" s="1">
        <v>1</v>
      </c>
      <c r="AK771" s="1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11675</v>
      </c>
      <c r="AS771" s="1">
        <v>14.266666666666669</v>
      </c>
      <c r="AT771" s="1">
        <f>Table1[[#This Row],[รวมต้นทุนค่าเดินทาง]]+Table1[[#This Row],[รวมต้นทุนค่าซ่อม]]+Table1[[#This Row],[รวมค่าเสื่อม]]</f>
        <v>13334.00350877193</v>
      </c>
      <c r="AU771" s="1">
        <f t="shared" ref="AU771:AU834" si="37">AVERAGEIF($AC$2:$AC$5092, AC771, $AT$2:$AT$5092)</f>
        <v>13953.293816562818</v>
      </c>
      <c r="AV771" s="1" t="str" cm="1">
        <f t="array" ref="AV771">IF(AC771&lt;4, "เก็บ", IF(OR(AT771 &lt; PERCENTILE(IF($AC$2:$AC$5092=AC771, $AT$2:$AT$5092), 0.25) - 1.5 * (PERCENTILE(IF($AC$2:$AC$5092=AC771, $AT$2:$AT$5092), 0.75) - PERCENTILE(IF($AC$2:$AC$5092=AC771, $AT$2:$AT$5092), 0.25)), AT771 &gt; PERCENTILE(IF($AC$2:$AC$5092=AC771, $AT$2:$AT$5092), 0.75) + 1.5 * (PERCENTILE(IF($AC$2:$AC$5092=AC771, $AT$2:$AT$5092), 0.75) - PERCENTILE(IF($AC$2:$AC$5092=AC771, $AT$2:$AT$5092), 0.25))), "ตัด", "เก็บ"))</f>
        <v>เก็บ</v>
      </c>
      <c r="AW771" s="1">
        <f t="shared" ref="AW771:AW834" si="38">AVERAGEIFS($AT$2:$AT$5092, $AC$2:$AC$5092, AC771, $AV$2:$AV$5092, "เก็บ")</f>
        <v>13953.293816562818</v>
      </c>
      <c r="AX771" s="1">
        <v>14426.372718098486</v>
      </c>
      <c r="AY771" s="1">
        <v>1644.7368421052631</v>
      </c>
    </row>
    <row r="772" spans="1:51" x14ac:dyDescent="0.2">
      <c r="A772" s="3">
        <v>45465</v>
      </c>
      <c r="B772">
        <v>45465</v>
      </c>
      <c r="C772" t="s">
        <v>2647</v>
      </c>
      <c r="D772" t="s">
        <v>51</v>
      </c>
      <c r="E772" t="s">
        <v>61</v>
      </c>
      <c r="F772" t="s">
        <v>1197</v>
      </c>
      <c r="G772" s="1">
        <v>2700</v>
      </c>
      <c r="H772" s="1">
        <v>4575</v>
      </c>
      <c r="I772" s="1">
        <v>1900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4600</v>
      </c>
      <c r="P772" t="s">
        <v>2648</v>
      </c>
      <c r="Q772" s="2">
        <v>45465</v>
      </c>
      <c r="R772" t="s">
        <v>55</v>
      </c>
      <c r="S772">
        <v>0</v>
      </c>
      <c r="T772" t="s">
        <v>56</v>
      </c>
      <c r="U772" t="s">
        <v>57</v>
      </c>
      <c r="V772" s="1">
        <v>2500</v>
      </c>
      <c r="W772" s="1">
        <v>0</v>
      </c>
      <c r="X772" s="1">
        <v>0</v>
      </c>
      <c r="AA772" t="s">
        <v>58</v>
      </c>
      <c r="AB772" s="1">
        <v>0</v>
      </c>
      <c r="AC772" s="4">
        <f>IF(ISNUMBER(MATCH(AD772, $AD$2:AD771, 0)), INDEX($AC$2:AC771, MATCH(AD772, $AD$2:AD771, 0)), MAX($AC$2:AC771)+1)</f>
        <v>1</v>
      </c>
      <c r="AD772" t="str">
        <f t="shared" si="36"/>
        <v>ท่าลี่-กองลอย</v>
      </c>
      <c r="AE772" t="s">
        <v>55</v>
      </c>
      <c r="AF772" s="1">
        <v>0</v>
      </c>
      <c r="AG772" s="1">
        <v>0</v>
      </c>
      <c r="AH772" s="1">
        <v>0</v>
      </c>
      <c r="AI772" t="s">
        <v>2649</v>
      </c>
      <c r="AJ772" s="1">
        <v>1</v>
      </c>
      <c r="AK772" s="1">
        <v>0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11675</v>
      </c>
      <c r="AS772" s="1">
        <v>23.13513513513514</v>
      </c>
      <c r="AT772" s="1">
        <f>Table1[[#This Row],[รวมต้นทุนค่าเดินทาง]]+Table1[[#This Row],[รวมต้นทุนค่าซ่อม]]+Table1[[#This Row],[รวมค่าเสื่อม]]</f>
        <v>13751.054843164333</v>
      </c>
      <c r="AU772" s="1">
        <f t="shared" si="37"/>
        <v>13953.293816562818</v>
      </c>
      <c r="AV772" s="1" t="str" cm="1">
        <f t="array" ref="AV772">IF(AC772&lt;4, "เก็บ", IF(OR(AT772 &lt; PERCENTILE(IF($AC$2:$AC$5092=AC772, $AT$2:$AT$5092), 0.25) - 1.5 * (PERCENTILE(IF($AC$2:$AC$5092=AC772, $AT$2:$AT$5092), 0.75) - PERCENTILE(IF($AC$2:$AC$5092=AC772, $AT$2:$AT$5092), 0.25)), AT772 &gt; PERCENTILE(IF($AC$2:$AC$5092=AC772, $AT$2:$AT$5092), 0.75) + 1.5 * (PERCENTILE(IF($AC$2:$AC$5092=AC772, $AT$2:$AT$5092), 0.75) - PERCENTILE(IF($AC$2:$AC$5092=AC772, $AT$2:$AT$5092), 0.25))), "ตัด", "เก็บ"))</f>
        <v>เก็บ</v>
      </c>
      <c r="AW772" s="1">
        <f t="shared" si="38"/>
        <v>13953.293816562818</v>
      </c>
      <c r="AX772" s="1">
        <v>14426.372718098486</v>
      </c>
      <c r="AY772" s="1">
        <v>2052.919708029197</v>
      </c>
    </row>
    <row r="773" spans="1:51" x14ac:dyDescent="0.2">
      <c r="A773" s="3">
        <v>45466</v>
      </c>
      <c r="B773">
        <v>45466</v>
      </c>
      <c r="C773" t="s">
        <v>2650</v>
      </c>
      <c r="D773" t="s">
        <v>66</v>
      </c>
      <c r="E773" t="s">
        <v>124</v>
      </c>
      <c r="F773" t="s">
        <v>453</v>
      </c>
      <c r="G773" s="1">
        <v>0</v>
      </c>
      <c r="H773" s="1">
        <v>0</v>
      </c>
      <c r="I773" s="1">
        <v>500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500</v>
      </c>
      <c r="P773" t="s">
        <v>2651</v>
      </c>
      <c r="Q773" s="2">
        <v>45466</v>
      </c>
      <c r="R773" t="s">
        <v>70</v>
      </c>
      <c r="S773">
        <v>0</v>
      </c>
      <c r="T773" t="s">
        <v>71</v>
      </c>
      <c r="U773" t="s">
        <v>161</v>
      </c>
      <c r="V773" s="1">
        <v>0</v>
      </c>
      <c r="W773" s="1">
        <v>0</v>
      </c>
      <c r="X773" s="1">
        <v>0</v>
      </c>
      <c r="AA773" t="s">
        <v>58</v>
      </c>
      <c r="AB773" s="1">
        <v>0</v>
      </c>
      <c r="AC773" s="4">
        <f>IF(ISNUMBER(MATCH(AD773, $AD$2:AD772, 0)), INDEX($AC$2:AC772, MATCH(AD773, $AD$2:AD772, 0)), MAX($AC$2:AC772)+1)</f>
        <v>9</v>
      </c>
      <c r="AD773" t="str">
        <f t="shared" si="36"/>
        <v>เชียงใหม่-พุทธมณฑลสาย 2</v>
      </c>
      <c r="AE773" t="s">
        <v>73</v>
      </c>
      <c r="AF773" s="1">
        <v>0</v>
      </c>
      <c r="AG773" s="1">
        <v>0</v>
      </c>
      <c r="AH773" s="1">
        <v>0</v>
      </c>
      <c r="AI773" t="s">
        <v>2652</v>
      </c>
      <c r="AJ773" s="1">
        <v>1</v>
      </c>
      <c r="AK773" s="1">
        <v>720</v>
      </c>
      <c r="AL773" s="1">
        <v>720</v>
      </c>
      <c r="AM773" s="1">
        <v>1</v>
      </c>
      <c r="AN773" s="1">
        <v>0</v>
      </c>
      <c r="AO773" s="1">
        <v>0</v>
      </c>
      <c r="AP773" s="1">
        <v>0</v>
      </c>
      <c r="AQ773" s="1">
        <v>0</v>
      </c>
      <c r="AR773" s="1">
        <v>500</v>
      </c>
      <c r="AS773" s="1">
        <v>177.16510416666671</v>
      </c>
      <c r="AT773" s="1">
        <f>Table1[[#This Row],[รวมต้นทุนค่าเดินทาง]]+Table1[[#This Row],[รวมต้นทุนค่าซ่อม]]+Table1[[#This Row],[รวมค่าเสื่อม]]</f>
        <v>1795.5629197402145</v>
      </c>
      <c r="AU773" s="1">
        <f t="shared" si="37"/>
        <v>4623.2312262414152</v>
      </c>
      <c r="AV773" s="1" t="str" cm="1">
        <f t="array" ref="AV773">IF(AC773&lt;4, "เก็บ", IF(OR(AT773 &lt; PERCENTILE(IF($AC$2:$AC$5092=AC773, $AT$2:$AT$5092), 0.25) - 1.5 * (PERCENTILE(IF($AC$2:$AC$5092=AC773, $AT$2:$AT$5092), 0.75) - PERCENTILE(IF($AC$2:$AC$5092=AC773, $AT$2:$AT$5092), 0.25)), AT773 &gt; PERCENTILE(IF($AC$2:$AC$5092=AC773, $AT$2:$AT$5092), 0.75) + 1.5 * (PERCENTILE(IF($AC$2:$AC$5092=AC773, $AT$2:$AT$5092), 0.75) - PERCENTILE(IF($AC$2:$AC$5092=AC773, $AT$2:$AT$5092), 0.25))), "ตัด", "เก็บ"))</f>
        <v>เก็บ</v>
      </c>
      <c r="AW773" s="1">
        <f t="shared" si="38"/>
        <v>4005.4952465164292</v>
      </c>
      <c r="AX773" s="1">
        <v>2577.9546108768855</v>
      </c>
      <c r="AY773" s="1">
        <v>1118.3978155735479</v>
      </c>
    </row>
    <row r="774" spans="1:51" x14ac:dyDescent="0.2">
      <c r="A774" s="3">
        <v>45466</v>
      </c>
      <c r="B774">
        <v>45466</v>
      </c>
      <c r="C774" t="s">
        <v>2653</v>
      </c>
      <c r="D774" t="s">
        <v>66</v>
      </c>
      <c r="E774" t="s">
        <v>67</v>
      </c>
      <c r="F774" t="s">
        <v>1790</v>
      </c>
      <c r="G774" s="1">
        <v>0</v>
      </c>
      <c r="H774" s="1">
        <v>0</v>
      </c>
      <c r="I774" s="1">
        <v>400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400</v>
      </c>
      <c r="P774" t="s">
        <v>2654</v>
      </c>
      <c r="Q774" s="2">
        <v>45466</v>
      </c>
      <c r="R774" t="s">
        <v>70</v>
      </c>
      <c r="S774">
        <v>0</v>
      </c>
      <c r="T774" t="s">
        <v>71</v>
      </c>
      <c r="U774" t="s">
        <v>93</v>
      </c>
      <c r="V774" s="1">
        <v>0</v>
      </c>
      <c r="W774" s="1">
        <v>0</v>
      </c>
      <c r="X774" s="1">
        <v>0</v>
      </c>
      <c r="AA774" t="s">
        <v>58</v>
      </c>
      <c r="AB774" s="1">
        <v>0</v>
      </c>
      <c r="AC774" s="4">
        <f>IF(ISNUMBER(MATCH(AD774, $AD$2:AD773, 0)), INDEX($AC$2:AC773, MATCH(AD774, $AD$2:AD773, 0)), MAX($AC$2:AC773)+1)</f>
        <v>4</v>
      </c>
      <c r="AD774" t="str">
        <f t="shared" si="36"/>
        <v>เชียงใหม่-ตลาดไท</v>
      </c>
      <c r="AE774" t="s">
        <v>73</v>
      </c>
      <c r="AF774" s="1">
        <v>0</v>
      </c>
      <c r="AG774" s="1">
        <v>0</v>
      </c>
      <c r="AH774" s="1">
        <v>0</v>
      </c>
      <c r="AI774" t="s">
        <v>2655</v>
      </c>
      <c r="AJ774" s="1">
        <v>1</v>
      </c>
      <c r="AK774" s="1">
        <v>720</v>
      </c>
      <c r="AL774" s="1">
        <v>720</v>
      </c>
      <c r="AM774" s="1">
        <v>1</v>
      </c>
      <c r="AN774" s="1">
        <v>0</v>
      </c>
      <c r="AO774" s="1">
        <v>0</v>
      </c>
      <c r="AP774" s="1">
        <v>0</v>
      </c>
      <c r="AQ774" s="1">
        <v>0</v>
      </c>
      <c r="AR774" s="1">
        <v>400</v>
      </c>
      <c r="AS774" s="1">
        <v>0</v>
      </c>
      <c r="AT774" s="1">
        <f>Table1[[#This Row],[รวมต้นทุนค่าเดินทาง]]+Table1[[#This Row],[รวมต้นทุนค่าซ่อม]]+Table1[[#This Row],[รวมค่าเสื่อม]]</f>
        <v>1539.4967964869338</v>
      </c>
      <c r="AU774" s="1">
        <f t="shared" si="37"/>
        <v>4256.109283997258</v>
      </c>
      <c r="AV774" s="1" t="str" cm="1">
        <f t="array" ref="AV774">IF(AC774&lt;4, "เก็บ", IF(OR(AT774 &lt; PERCENTILE(IF($AC$2:$AC$5092=AC774, $AT$2:$AT$5092), 0.25) - 1.5 * (PERCENTILE(IF($AC$2:$AC$5092=AC774, $AT$2:$AT$5092), 0.75) - PERCENTILE(IF($AC$2:$AC$5092=AC774, $AT$2:$AT$5092), 0.25)), AT774 &gt; PERCENTILE(IF($AC$2:$AC$5092=AC774, $AT$2:$AT$5092), 0.75) + 1.5 * (PERCENTILE(IF($AC$2:$AC$5092=AC774, $AT$2:$AT$5092), 0.75) - PERCENTILE(IF($AC$2:$AC$5092=AC774, $AT$2:$AT$5092), 0.25))), "ตัด", "เก็บ"))</f>
        <v>เก็บ</v>
      </c>
      <c r="AW774" s="1">
        <f t="shared" si="38"/>
        <v>3807.0727671795808</v>
      </c>
      <c r="AX774" s="1">
        <v>2335.0230876608157</v>
      </c>
      <c r="AY774" s="1">
        <v>1139.4967964869338</v>
      </c>
    </row>
    <row r="775" spans="1:51" x14ac:dyDescent="0.2">
      <c r="A775" s="3">
        <v>45466</v>
      </c>
      <c r="B775">
        <v>45466</v>
      </c>
      <c r="C775" t="s">
        <v>2656</v>
      </c>
      <c r="D775" t="s">
        <v>66</v>
      </c>
      <c r="E775" t="s">
        <v>67</v>
      </c>
      <c r="F775" t="s">
        <v>240</v>
      </c>
      <c r="G775" s="1">
        <v>0</v>
      </c>
      <c r="H775" s="1">
        <v>0</v>
      </c>
      <c r="I775" s="1">
        <v>500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500</v>
      </c>
      <c r="P775" t="s">
        <v>2657</v>
      </c>
      <c r="Q775" s="2">
        <v>45466</v>
      </c>
      <c r="R775" t="s">
        <v>70</v>
      </c>
      <c r="S775">
        <v>0</v>
      </c>
      <c r="T775" t="s">
        <v>71</v>
      </c>
      <c r="U775" t="s">
        <v>72</v>
      </c>
      <c r="V775" s="1">
        <v>0</v>
      </c>
      <c r="W775" s="1">
        <v>0</v>
      </c>
      <c r="X775" s="1">
        <v>0</v>
      </c>
      <c r="AA775" t="s">
        <v>58</v>
      </c>
      <c r="AB775" s="1">
        <v>0</v>
      </c>
      <c r="AC775" s="4">
        <f>IF(ISNUMBER(MATCH(AD775, $AD$2:AD774, 0)), INDEX($AC$2:AC774, MATCH(AD775, $AD$2:AD774, 0)), MAX($AC$2:AC774)+1)</f>
        <v>2</v>
      </c>
      <c r="AD775" t="str">
        <f t="shared" si="36"/>
        <v>เชียงใหม่-พุทธมณฑลสาย 5</v>
      </c>
      <c r="AE775" t="s">
        <v>73</v>
      </c>
      <c r="AF775" s="1">
        <v>0</v>
      </c>
      <c r="AG775" s="1">
        <v>0</v>
      </c>
      <c r="AH775" s="1">
        <v>0</v>
      </c>
      <c r="AI775" t="s">
        <v>2658</v>
      </c>
      <c r="AJ775" s="1">
        <v>1</v>
      </c>
      <c r="AK775" s="1">
        <v>720</v>
      </c>
      <c r="AL775" s="1">
        <v>720</v>
      </c>
      <c r="AM775" s="1">
        <v>1</v>
      </c>
      <c r="AN775" s="1">
        <v>0</v>
      </c>
      <c r="AO775" s="1">
        <v>0</v>
      </c>
      <c r="AP775" s="1">
        <v>0</v>
      </c>
      <c r="AQ775" s="1">
        <v>0</v>
      </c>
      <c r="AR775" s="1">
        <v>500</v>
      </c>
      <c r="AS775" s="1">
        <v>3591.0549999999998</v>
      </c>
      <c r="AT775" s="1">
        <f>Table1[[#This Row],[รวมต้นทุนค่าเดินทาง]]+Table1[[#This Row],[รวมต้นทุนค่าซ่อม]]+Table1[[#This Row],[รวมค่าเสื่อม]]</f>
        <v>5303.2011487820928</v>
      </c>
      <c r="AU775" s="1">
        <f t="shared" si="37"/>
        <v>5026.5629662053279</v>
      </c>
      <c r="AV775" s="1" t="str" cm="1">
        <f t="array" ref="AV775">IF(AC775&lt;4, "เก็บ", IF(OR(AT775 &lt; PERCENTILE(IF($AC$2:$AC$5092=AC775, $AT$2:$AT$5092), 0.25) - 1.5 * (PERCENTILE(IF($AC$2:$AC$5092=AC775, $AT$2:$AT$5092), 0.75) - PERCENTILE(IF($AC$2:$AC$5092=AC775, $AT$2:$AT$5092), 0.25)), AT775 &gt; PERCENTILE(IF($AC$2:$AC$5092=AC775, $AT$2:$AT$5092), 0.75) + 1.5 * (PERCENTILE(IF($AC$2:$AC$5092=AC775, $AT$2:$AT$5092), 0.75) - PERCENTILE(IF($AC$2:$AC$5092=AC775, $AT$2:$AT$5092), 0.25))), "ตัด", "เก็บ"))</f>
        <v>เก็บ</v>
      </c>
      <c r="AW775" s="1">
        <f t="shared" si="38"/>
        <v>5026.5629662053279</v>
      </c>
      <c r="AX775" s="1">
        <v>4064.5059139663294</v>
      </c>
      <c r="AY775" s="1">
        <v>1212.1461487820934</v>
      </c>
    </row>
    <row r="776" spans="1:51" x14ac:dyDescent="0.2">
      <c r="A776" s="3">
        <v>45466</v>
      </c>
      <c r="B776">
        <v>45466</v>
      </c>
      <c r="C776" t="s">
        <v>2659</v>
      </c>
      <c r="D776" t="s">
        <v>66</v>
      </c>
      <c r="E776" t="s">
        <v>124</v>
      </c>
      <c r="F776" t="s">
        <v>360</v>
      </c>
      <c r="G776" s="1">
        <v>0</v>
      </c>
      <c r="H776" s="1">
        <v>0</v>
      </c>
      <c r="I776" s="1">
        <v>400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400</v>
      </c>
      <c r="P776" t="s">
        <v>2660</v>
      </c>
      <c r="Q776" s="2">
        <v>45466</v>
      </c>
      <c r="R776" t="s">
        <v>70</v>
      </c>
      <c r="S776">
        <v>0</v>
      </c>
      <c r="T776" t="s">
        <v>71</v>
      </c>
      <c r="U776" t="s">
        <v>93</v>
      </c>
      <c r="V776" s="1">
        <v>0</v>
      </c>
      <c r="W776" s="1">
        <v>0</v>
      </c>
      <c r="X776" s="1">
        <v>0</v>
      </c>
      <c r="AA776" t="s">
        <v>58</v>
      </c>
      <c r="AB776" s="1">
        <v>0</v>
      </c>
      <c r="AC776" s="4">
        <f>IF(ISNUMBER(MATCH(AD776, $AD$2:AD775, 0)), INDEX($AC$2:AC775, MATCH(AD776, $AD$2:AD775, 0)), MAX($AC$2:AC775)+1)</f>
        <v>4</v>
      </c>
      <c r="AD776" t="str">
        <f t="shared" ref="AD776:AD839" si="39">T776&amp;"-"&amp;U776</f>
        <v>เชียงใหม่-ตลาดไท</v>
      </c>
      <c r="AE776" t="s">
        <v>73</v>
      </c>
      <c r="AF776" s="1">
        <v>0</v>
      </c>
      <c r="AG776" s="1">
        <v>0</v>
      </c>
      <c r="AH776" s="1">
        <v>0</v>
      </c>
      <c r="AI776" t="s">
        <v>2661</v>
      </c>
      <c r="AJ776" s="1">
        <v>1</v>
      </c>
      <c r="AK776" s="1">
        <v>720</v>
      </c>
      <c r="AL776" s="1">
        <v>720</v>
      </c>
      <c r="AM776" s="1">
        <v>1</v>
      </c>
      <c r="AN776" s="1">
        <v>0</v>
      </c>
      <c r="AO776" s="1">
        <v>0</v>
      </c>
      <c r="AP776" s="1">
        <v>0</v>
      </c>
      <c r="AQ776" s="1">
        <v>0</v>
      </c>
      <c r="AR776" s="1">
        <v>400</v>
      </c>
      <c r="AS776" s="1">
        <v>268.56787234042554</v>
      </c>
      <c r="AT776" s="1">
        <f>Table1[[#This Row],[รวมต้นทุนค่าเดินทาง]]+Table1[[#This Row],[รวมต้นทุนค่าซ่อม]]+Table1[[#This Row],[รวมค่าเสื่อม]]</f>
        <v>2400.4346436896221</v>
      </c>
      <c r="AU776" s="1">
        <f t="shared" si="37"/>
        <v>4256.109283997258</v>
      </c>
      <c r="AV776" s="1" t="str" cm="1">
        <f t="array" ref="AV776">IF(AC776&lt;4, "เก็บ", IF(OR(AT776 &lt; PERCENTILE(IF($AC$2:$AC$5092=AC776, $AT$2:$AT$5092), 0.25) - 1.5 * (PERCENTILE(IF($AC$2:$AC$5092=AC776, $AT$2:$AT$5092), 0.75) - PERCENTILE(IF($AC$2:$AC$5092=AC776, $AT$2:$AT$5092), 0.25)), AT776 &gt; PERCENTILE(IF($AC$2:$AC$5092=AC776, $AT$2:$AT$5092), 0.75) + 1.5 * (PERCENTILE(IF($AC$2:$AC$5092=AC776, $AT$2:$AT$5092), 0.75) - PERCENTILE(IF($AC$2:$AC$5092=AC776, $AT$2:$AT$5092), 0.25))), "ตัด", "เก็บ"))</f>
        <v>เก็บ</v>
      </c>
      <c r="AW776" s="1">
        <f t="shared" si="38"/>
        <v>3807.0727671795808</v>
      </c>
      <c r="AX776" s="1">
        <v>2335.0230876608157</v>
      </c>
      <c r="AY776" s="1">
        <v>1731.8667713491968</v>
      </c>
    </row>
    <row r="777" spans="1:51" x14ac:dyDescent="0.2">
      <c r="A777" s="3">
        <v>45466</v>
      </c>
      <c r="B777">
        <v>45466</v>
      </c>
      <c r="C777" t="s">
        <v>2662</v>
      </c>
      <c r="D777" t="s">
        <v>51</v>
      </c>
      <c r="E777" t="s">
        <v>61</v>
      </c>
      <c r="F777" t="s">
        <v>1241</v>
      </c>
      <c r="G777" s="1">
        <v>2700</v>
      </c>
      <c r="H777" s="1">
        <v>4575</v>
      </c>
      <c r="I777" s="1">
        <v>1900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4600</v>
      </c>
      <c r="P777" t="s">
        <v>2663</v>
      </c>
      <c r="Q777" s="2">
        <v>45466</v>
      </c>
      <c r="R777" t="s">
        <v>55</v>
      </c>
      <c r="S777">
        <v>0</v>
      </c>
      <c r="T777" t="s">
        <v>56</v>
      </c>
      <c r="U777" t="s">
        <v>57</v>
      </c>
      <c r="V777" s="1">
        <v>2500</v>
      </c>
      <c r="W777" s="1">
        <v>0</v>
      </c>
      <c r="X777" s="1">
        <v>0</v>
      </c>
      <c r="AA777" t="s">
        <v>58</v>
      </c>
      <c r="AB777" s="1">
        <v>0</v>
      </c>
      <c r="AC777" s="4">
        <f>IF(ISNUMBER(MATCH(AD777, $AD$2:AD776, 0)), INDEX($AC$2:AC776, MATCH(AD777, $AD$2:AD776, 0)), MAX($AC$2:AC776)+1)</f>
        <v>1</v>
      </c>
      <c r="AD777" t="str">
        <f t="shared" si="39"/>
        <v>ท่าลี่-กองลอย</v>
      </c>
      <c r="AE777" t="s">
        <v>55</v>
      </c>
      <c r="AF777" s="1">
        <v>0</v>
      </c>
      <c r="AG777" s="1">
        <v>0</v>
      </c>
      <c r="AH777" s="1">
        <v>0</v>
      </c>
      <c r="AI777" t="s">
        <v>2664</v>
      </c>
      <c r="AJ777" s="1">
        <v>1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11675</v>
      </c>
      <c r="AS777" s="1">
        <v>25.68</v>
      </c>
      <c r="AT777" s="1">
        <f>Table1[[#This Row],[รวมต้นทุนค่าเดินทาง]]+Table1[[#This Row],[รวมต้นทุนค่าซ่อม]]+Table1[[#This Row],[รวมค่าเสื่อม]]</f>
        <v>13601.017837837839</v>
      </c>
      <c r="AU777" s="1">
        <f t="shared" si="37"/>
        <v>13953.293816562818</v>
      </c>
      <c r="AV777" s="1" t="str" cm="1">
        <f t="array" ref="AV777">IF(AC777&lt;4, "เก็บ", IF(OR(AT777 &lt; PERCENTILE(IF($AC$2:$AC$5092=AC777, $AT$2:$AT$5092), 0.25) - 1.5 * (PERCENTILE(IF($AC$2:$AC$5092=AC777, $AT$2:$AT$5092), 0.75) - PERCENTILE(IF($AC$2:$AC$5092=AC777, $AT$2:$AT$5092), 0.25)), AT777 &gt; PERCENTILE(IF($AC$2:$AC$5092=AC777, $AT$2:$AT$5092), 0.75) + 1.5 * (PERCENTILE(IF($AC$2:$AC$5092=AC777, $AT$2:$AT$5092), 0.75) - PERCENTILE(IF($AC$2:$AC$5092=AC777, $AT$2:$AT$5092), 0.25))), "ตัด", "เก็บ"))</f>
        <v>เก็บ</v>
      </c>
      <c r="AW777" s="1">
        <f t="shared" si="38"/>
        <v>13953.293816562818</v>
      </c>
      <c r="AX777" s="1">
        <v>14426.372718098486</v>
      </c>
      <c r="AY777" s="1">
        <v>1900.3378378378379</v>
      </c>
    </row>
    <row r="778" spans="1:51" x14ac:dyDescent="0.2">
      <c r="A778" s="3">
        <v>45466</v>
      </c>
      <c r="B778">
        <v>45466</v>
      </c>
      <c r="C778" t="s">
        <v>2665</v>
      </c>
      <c r="D778" t="s">
        <v>51</v>
      </c>
      <c r="E778" t="s">
        <v>61</v>
      </c>
      <c r="F778" t="s">
        <v>299</v>
      </c>
      <c r="G778" s="1">
        <v>2700</v>
      </c>
      <c r="H778" s="1">
        <v>4575</v>
      </c>
      <c r="I778" s="1">
        <v>1900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4600</v>
      </c>
      <c r="P778" t="s">
        <v>2666</v>
      </c>
      <c r="Q778" s="2">
        <v>45466</v>
      </c>
      <c r="R778" t="s">
        <v>55</v>
      </c>
      <c r="S778">
        <v>0</v>
      </c>
      <c r="T778" t="s">
        <v>56</v>
      </c>
      <c r="U778" t="s">
        <v>57</v>
      </c>
      <c r="V778" s="1">
        <v>2500</v>
      </c>
      <c r="W778" s="1">
        <v>0</v>
      </c>
      <c r="X778" s="1">
        <v>0</v>
      </c>
      <c r="AA778" t="s">
        <v>58</v>
      </c>
      <c r="AB778" s="1">
        <v>0</v>
      </c>
      <c r="AC778" s="4">
        <f>IF(ISNUMBER(MATCH(AD778, $AD$2:AD777, 0)), INDEX($AC$2:AC777, MATCH(AD778, $AD$2:AD777, 0)), MAX($AC$2:AC777)+1)</f>
        <v>1</v>
      </c>
      <c r="AD778" t="str">
        <f t="shared" si="39"/>
        <v>ท่าลี่-กองลอย</v>
      </c>
      <c r="AE778" t="s">
        <v>55</v>
      </c>
      <c r="AF778" s="1">
        <v>0</v>
      </c>
      <c r="AG778" s="1">
        <v>0</v>
      </c>
      <c r="AH778" s="1">
        <v>200</v>
      </c>
      <c r="AI778" t="s">
        <v>2667</v>
      </c>
      <c r="AJ778" s="1">
        <v>1</v>
      </c>
      <c r="AK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11875</v>
      </c>
      <c r="AS778" s="1">
        <v>23.345454545454551</v>
      </c>
      <c r="AT778" s="1">
        <f>Table1[[#This Row],[รวมต้นทุนค่าเดินทาง]]+Table1[[#This Row],[รวมต้นทุนค่าซ่อม]]+Table1[[#This Row],[รวมค่าเสื่อม]]</f>
        <v>13667.213379073757</v>
      </c>
      <c r="AU778" s="1">
        <f t="shared" si="37"/>
        <v>13953.293816562818</v>
      </c>
      <c r="AV778" s="1" t="str" cm="1">
        <f t="array" ref="AV778">IF(AC778&lt;4, "เก็บ", IF(OR(AT778 &lt; PERCENTILE(IF($AC$2:$AC$5092=AC778, $AT$2:$AT$5092), 0.25) - 1.5 * (PERCENTILE(IF($AC$2:$AC$5092=AC778, $AT$2:$AT$5092), 0.75) - PERCENTILE(IF($AC$2:$AC$5092=AC778, $AT$2:$AT$5092), 0.25)), AT778 &gt; PERCENTILE(IF($AC$2:$AC$5092=AC778, $AT$2:$AT$5092), 0.75) + 1.5 * (PERCENTILE(IF($AC$2:$AC$5092=AC778, $AT$2:$AT$5092), 0.75) - PERCENTILE(IF($AC$2:$AC$5092=AC778, $AT$2:$AT$5092), 0.25))), "ตัด", "เก็บ"))</f>
        <v>เก็บ</v>
      </c>
      <c r="AW778" s="1">
        <f t="shared" si="38"/>
        <v>13953.293816562818</v>
      </c>
      <c r="AX778" s="1">
        <v>14426.372718098486</v>
      </c>
      <c r="AY778" s="1">
        <v>1768.867924528302</v>
      </c>
    </row>
    <row r="779" spans="1:51" x14ac:dyDescent="0.2">
      <c r="A779" s="3">
        <v>45467</v>
      </c>
      <c r="B779">
        <v>45467</v>
      </c>
      <c r="C779" t="s">
        <v>2668</v>
      </c>
      <c r="D779" t="s">
        <v>51</v>
      </c>
      <c r="E779" t="s">
        <v>52</v>
      </c>
      <c r="F779" t="s">
        <v>2669</v>
      </c>
      <c r="G779" s="1">
        <v>2700</v>
      </c>
      <c r="H779" s="1">
        <v>4327</v>
      </c>
      <c r="I779" s="1">
        <v>1900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4600</v>
      </c>
      <c r="P779" t="s">
        <v>2670</v>
      </c>
      <c r="Q779" s="2">
        <v>45468</v>
      </c>
      <c r="R779" t="s">
        <v>55</v>
      </c>
      <c r="S779">
        <v>0</v>
      </c>
      <c r="T779" t="s">
        <v>71</v>
      </c>
      <c r="U779" t="s">
        <v>57</v>
      </c>
      <c r="V779" s="1">
        <v>2500</v>
      </c>
      <c r="W779" s="1">
        <v>0</v>
      </c>
      <c r="X779" s="1">
        <v>0</v>
      </c>
      <c r="AA779" t="s">
        <v>58</v>
      </c>
      <c r="AB779" s="1">
        <v>0</v>
      </c>
      <c r="AC779" s="4">
        <f>IF(ISNUMBER(MATCH(AD779, $AD$2:AD778, 0)), INDEX($AC$2:AC778, MATCH(AD779, $AD$2:AD778, 0)), MAX($AC$2:AC778)+1)</f>
        <v>10</v>
      </c>
      <c r="AD779" t="str">
        <f t="shared" si="39"/>
        <v>เชียงใหม่-กองลอย</v>
      </c>
      <c r="AE779" t="s">
        <v>55</v>
      </c>
      <c r="AF779" s="1">
        <v>0</v>
      </c>
      <c r="AG779" s="1">
        <v>0</v>
      </c>
      <c r="AH779" s="1">
        <v>0</v>
      </c>
      <c r="AI779" t="s">
        <v>2671</v>
      </c>
      <c r="AJ779" s="1">
        <v>1</v>
      </c>
      <c r="AK779" s="1">
        <v>0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11427</v>
      </c>
      <c r="AS779" s="1">
        <v>21.4</v>
      </c>
      <c r="AT779" s="1">
        <f>Table1[[#This Row],[รวมต้นทุนค่าเดินทาง]]+Table1[[#This Row],[รวมต้นทุนค่าซ่อม]]+Table1[[#This Row],[รวมค่าเสื่อม]]</f>
        <v>13717.30756302521</v>
      </c>
      <c r="AU779" s="1">
        <f t="shared" si="37"/>
        <v>14957.32855761775</v>
      </c>
      <c r="AV779" s="1" t="str" cm="1">
        <f t="array" ref="AV779">IF(AC779&lt;4, "เก็บ", IF(OR(AT779 &lt; PERCENTILE(IF($AC$2:$AC$5092=AC779, $AT$2:$AT$5092), 0.25) - 1.5 * (PERCENTILE(IF($AC$2:$AC$5092=AC779, $AT$2:$AT$5092), 0.75) - PERCENTILE(IF($AC$2:$AC$5092=AC779, $AT$2:$AT$5092), 0.25)), AT779 &gt; PERCENTILE(IF($AC$2:$AC$5092=AC779, $AT$2:$AT$5092), 0.75) + 1.5 * (PERCENTILE(IF($AC$2:$AC$5092=AC779, $AT$2:$AT$5092), 0.75) - PERCENTILE(IF($AC$2:$AC$5092=AC779, $AT$2:$AT$5092), 0.25))), "ตัด", "เก็บ"))</f>
        <v>เก็บ</v>
      </c>
      <c r="AW779" s="1">
        <f t="shared" si="38"/>
        <v>14419.089162907676</v>
      </c>
      <c r="AX779" s="1">
        <v>15077.196593123563</v>
      </c>
      <c r="AY779" s="1">
        <v>2268.90756302521</v>
      </c>
    </row>
    <row r="780" spans="1:51" x14ac:dyDescent="0.2">
      <c r="A780" s="3">
        <v>45467</v>
      </c>
      <c r="B780">
        <v>45467</v>
      </c>
      <c r="C780" t="s">
        <v>2672</v>
      </c>
      <c r="D780" t="s">
        <v>51</v>
      </c>
      <c r="E780" t="s">
        <v>52</v>
      </c>
      <c r="F780" t="s">
        <v>2552</v>
      </c>
      <c r="G780" s="1">
        <v>4200</v>
      </c>
      <c r="H780" s="1">
        <v>2827</v>
      </c>
      <c r="I780" s="1">
        <v>1900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6100</v>
      </c>
      <c r="P780" t="s">
        <v>2673</v>
      </c>
      <c r="Q780" s="2">
        <v>45467</v>
      </c>
      <c r="R780" t="s">
        <v>55</v>
      </c>
      <c r="S780">
        <v>0</v>
      </c>
      <c r="T780" t="s">
        <v>56</v>
      </c>
      <c r="U780" t="s">
        <v>57</v>
      </c>
      <c r="V780" s="1">
        <v>2500</v>
      </c>
      <c r="W780" s="1">
        <v>0</v>
      </c>
      <c r="X780" s="1">
        <v>0</v>
      </c>
      <c r="AA780" t="s">
        <v>58</v>
      </c>
      <c r="AB780" s="1">
        <v>0</v>
      </c>
      <c r="AC780" s="4">
        <f>IF(ISNUMBER(MATCH(AD780, $AD$2:AD779, 0)), INDEX($AC$2:AC779, MATCH(AD780, $AD$2:AD779, 0)), MAX($AC$2:AC779)+1)</f>
        <v>1</v>
      </c>
      <c r="AD780" t="str">
        <f t="shared" si="39"/>
        <v>ท่าลี่-กองลอย</v>
      </c>
      <c r="AE780" t="s">
        <v>55</v>
      </c>
      <c r="AF780" s="1">
        <v>0</v>
      </c>
      <c r="AG780" s="1">
        <v>0</v>
      </c>
      <c r="AH780" s="1">
        <v>0</v>
      </c>
      <c r="AI780" t="s">
        <v>2674</v>
      </c>
      <c r="AJ780" s="1">
        <v>1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11427</v>
      </c>
      <c r="AS780" s="1">
        <v>21.4</v>
      </c>
      <c r="AT780" s="1">
        <f>Table1[[#This Row],[รวมต้นทุนค่าเดินทาง]]+Table1[[#This Row],[รวมต้นทุนค่าซ่อม]]+Table1[[#This Row],[รวมค่าเสื่อม]]</f>
        <v>13433.694117647059</v>
      </c>
      <c r="AU780" s="1">
        <f t="shared" si="37"/>
        <v>13953.293816562818</v>
      </c>
      <c r="AV780" s="1" t="str" cm="1">
        <f t="array" ref="AV780">IF(AC780&lt;4, "เก็บ", IF(OR(AT780 &lt; PERCENTILE(IF($AC$2:$AC$5092=AC780, $AT$2:$AT$5092), 0.25) - 1.5 * (PERCENTILE(IF($AC$2:$AC$5092=AC780, $AT$2:$AT$5092), 0.75) - PERCENTILE(IF($AC$2:$AC$5092=AC780, $AT$2:$AT$5092), 0.25)), AT780 &gt; PERCENTILE(IF($AC$2:$AC$5092=AC780, $AT$2:$AT$5092), 0.75) + 1.5 * (PERCENTILE(IF($AC$2:$AC$5092=AC780, $AT$2:$AT$5092), 0.75) - PERCENTILE(IF($AC$2:$AC$5092=AC780, $AT$2:$AT$5092), 0.25))), "ตัด", "เก็บ"))</f>
        <v>เก็บ</v>
      </c>
      <c r="AW780" s="1">
        <f t="shared" si="38"/>
        <v>13953.293816562818</v>
      </c>
      <c r="AX780" s="1">
        <v>14426.372718098486</v>
      </c>
      <c r="AY780" s="1">
        <v>1985.2941176470588</v>
      </c>
    </row>
    <row r="781" spans="1:51" x14ac:dyDescent="0.2">
      <c r="A781" s="3">
        <v>45467</v>
      </c>
      <c r="B781">
        <v>45467</v>
      </c>
      <c r="C781" t="s">
        <v>2675</v>
      </c>
      <c r="D781" t="s">
        <v>51</v>
      </c>
      <c r="E781" t="s">
        <v>61</v>
      </c>
      <c r="F781" t="s">
        <v>367</v>
      </c>
      <c r="G781" s="1">
        <v>2700</v>
      </c>
      <c r="H781" s="1">
        <v>4575</v>
      </c>
      <c r="I781" s="1">
        <v>1900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4600</v>
      </c>
      <c r="P781" t="s">
        <v>2676</v>
      </c>
      <c r="Q781" s="2">
        <v>45467</v>
      </c>
      <c r="R781" t="s">
        <v>55</v>
      </c>
      <c r="S781">
        <v>0</v>
      </c>
      <c r="T781" t="s">
        <v>56</v>
      </c>
      <c r="U781" t="s">
        <v>57</v>
      </c>
      <c r="V781" s="1">
        <v>2500</v>
      </c>
      <c r="W781" s="1">
        <v>0</v>
      </c>
      <c r="X781" s="1">
        <v>0</v>
      </c>
      <c r="AA781" t="s">
        <v>58</v>
      </c>
      <c r="AB781" s="1">
        <v>0</v>
      </c>
      <c r="AC781" s="4">
        <f>IF(ISNUMBER(MATCH(AD781, $AD$2:AD780, 0)), INDEX($AC$2:AC780, MATCH(AD781, $AD$2:AD780, 0)), MAX($AC$2:AC780)+1)</f>
        <v>1</v>
      </c>
      <c r="AD781" t="str">
        <f t="shared" si="39"/>
        <v>ท่าลี่-กองลอย</v>
      </c>
      <c r="AE781" t="s">
        <v>55</v>
      </c>
      <c r="AF781" s="1">
        <v>0</v>
      </c>
      <c r="AG781" s="1">
        <v>0</v>
      </c>
      <c r="AH781" s="1">
        <v>0</v>
      </c>
      <c r="AI781" t="s">
        <v>2677</v>
      </c>
      <c r="AJ781" s="1">
        <v>1</v>
      </c>
      <c r="AK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11675</v>
      </c>
      <c r="AS781" s="1">
        <v>14.266666666666669</v>
      </c>
      <c r="AT781" s="1">
        <f>Table1[[#This Row],[รวมต้นทุนค่าเดินทาง]]+Table1[[#This Row],[รวมต้นทุนค่าซ่อม]]+Table1[[#This Row],[รวมค่าเสื่อม]]</f>
        <v>13201.363440860216</v>
      </c>
      <c r="AU781" s="1">
        <f t="shared" si="37"/>
        <v>13953.293816562818</v>
      </c>
      <c r="AV781" s="1" t="str" cm="1">
        <f t="array" ref="AV781">IF(AC781&lt;4, "เก็บ", IF(OR(AT781 &lt; PERCENTILE(IF($AC$2:$AC$5092=AC781, $AT$2:$AT$5092), 0.25) - 1.5 * (PERCENTILE(IF($AC$2:$AC$5092=AC781, $AT$2:$AT$5092), 0.75) - PERCENTILE(IF($AC$2:$AC$5092=AC781, $AT$2:$AT$5092), 0.25)), AT781 &gt; PERCENTILE(IF($AC$2:$AC$5092=AC781, $AT$2:$AT$5092), 0.75) + 1.5 * (PERCENTILE(IF($AC$2:$AC$5092=AC781, $AT$2:$AT$5092), 0.75) - PERCENTILE(IF($AC$2:$AC$5092=AC781, $AT$2:$AT$5092), 0.25))), "ตัด", "เก็บ"))</f>
        <v>เก็บ</v>
      </c>
      <c r="AW781" s="1">
        <f t="shared" si="38"/>
        <v>13953.293816562818</v>
      </c>
      <c r="AX781" s="1">
        <v>14426.372718098486</v>
      </c>
      <c r="AY781" s="1">
        <v>1512.0967741935483</v>
      </c>
    </row>
    <row r="782" spans="1:51" x14ac:dyDescent="0.2">
      <c r="A782" s="3">
        <v>45467</v>
      </c>
      <c r="B782">
        <v>45467</v>
      </c>
      <c r="C782" t="s">
        <v>2678</v>
      </c>
      <c r="D782" t="s">
        <v>66</v>
      </c>
      <c r="E782" t="s">
        <v>67</v>
      </c>
      <c r="F782" t="s">
        <v>849</v>
      </c>
      <c r="G782" s="1">
        <v>0</v>
      </c>
      <c r="H782" s="1">
        <v>870</v>
      </c>
      <c r="I782" s="1">
        <v>400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400</v>
      </c>
      <c r="P782" t="s">
        <v>2679</v>
      </c>
      <c r="Q782" s="2">
        <v>45467</v>
      </c>
      <c r="R782" t="s">
        <v>70</v>
      </c>
      <c r="S782">
        <v>0</v>
      </c>
      <c r="T782" t="s">
        <v>254</v>
      </c>
      <c r="U782" t="s">
        <v>93</v>
      </c>
      <c r="V782" s="1">
        <v>0</v>
      </c>
      <c r="W782" s="1">
        <v>0</v>
      </c>
      <c r="X782" s="1">
        <v>0</v>
      </c>
      <c r="AA782" t="s">
        <v>58</v>
      </c>
      <c r="AB782" s="1">
        <v>0</v>
      </c>
      <c r="AC782" s="4">
        <f>IF(ISNUMBER(MATCH(AD782, $AD$2:AD781, 0)), INDEX($AC$2:AC781, MATCH(AD782, $AD$2:AD781, 0)), MAX($AC$2:AC781)+1)</f>
        <v>14</v>
      </c>
      <c r="AD782" t="str">
        <f t="shared" si="39"/>
        <v>ลำปาง-ตลาดไท</v>
      </c>
      <c r="AE782" t="s">
        <v>73</v>
      </c>
      <c r="AF782" s="1">
        <v>0</v>
      </c>
      <c r="AG782" s="1">
        <v>0</v>
      </c>
      <c r="AH782" s="1">
        <v>0</v>
      </c>
      <c r="AI782" t="s">
        <v>2680</v>
      </c>
      <c r="AJ782" s="1">
        <v>1</v>
      </c>
      <c r="AK782" s="1">
        <v>620</v>
      </c>
      <c r="AL782" s="1">
        <v>620</v>
      </c>
      <c r="AM782" s="1">
        <v>1</v>
      </c>
      <c r="AN782" s="1">
        <v>0</v>
      </c>
      <c r="AO782" s="1">
        <v>0</v>
      </c>
      <c r="AP782" s="1">
        <v>0</v>
      </c>
      <c r="AQ782" s="1">
        <v>0</v>
      </c>
      <c r="AR782" s="1">
        <v>1270</v>
      </c>
      <c r="AS782" s="1">
        <v>27.514285714285709</v>
      </c>
      <c r="AT782" s="1">
        <f>Table1[[#This Row],[รวมต้นทุนค่าเดินทาง]]+Table1[[#This Row],[รวมต้นทุนค่าซ่อม]]+Table1[[#This Row],[รวมค่าเสื่อม]]</f>
        <v>3126.5255274107599</v>
      </c>
      <c r="AU782" s="1" t="e">
        <f t="shared" si="37"/>
        <v>#N/A</v>
      </c>
      <c r="AV782" s="1" t="e" cm="1">
        <f t="array" ref="AV782">IF(AC782&lt;4, "เก็บ", IF(OR(AT782 &lt; PERCENTILE(IF($AC$2:$AC$5092=AC782, $AT$2:$AT$5092), 0.25) - 1.5 * (PERCENTILE(IF($AC$2:$AC$5092=AC782, $AT$2:$AT$5092), 0.75) - PERCENTILE(IF($AC$2:$AC$5092=AC782, $AT$2:$AT$5092), 0.25)), AT782 &gt; PERCENTILE(IF($AC$2:$AC$5092=AC782, $AT$2:$AT$5092), 0.75) + 1.5 * (PERCENTILE(IF($AC$2:$AC$5092=AC782, $AT$2:$AT$5092), 0.75) - PERCENTILE(IF($AC$2:$AC$5092=AC782, $AT$2:$AT$5092), 0.25))), "ตัด", "เก็บ"))</f>
        <v>#N/A</v>
      </c>
      <c r="AW782" s="1" t="e">
        <f t="shared" si="38"/>
        <v>#DIV/0!</v>
      </c>
      <c r="AX782" s="1">
        <v>2411.9362516169685</v>
      </c>
      <c r="AY782" s="1">
        <v>1829.0112416964741</v>
      </c>
    </row>
    <row r="783" spans="1:51" x14ac:dyDescent="0.2">
      <c r="A783" s="3">
        <v>45468</v>
      </c>
      <c r="B783">
        <v>45468</v>
      </c>
      <c r="C783" t="s">
        <v>2681</v>
      </c>
      <c r="D783" t="s">
        <v>51</v>
      </c>
      <c r="E783" t="s">
        <v>52</v>
      </c>
      <c r="F783" t="s">
        <v>53</v>
      </c>
      <c r="G783" s="1">
        <v>2700</v>
      </c>
      <c r="H783" s="1">
        <v>4575</v>
      </c>
      <c r="I783" s="1">
        <v>1900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4600</v>
      </c>
      <c r="P783" t="s">
        <v>2682</v>
      </c>
      <c r="Q783" s="2">
        <v>45468</v>
      </c>
      <c r="R783" t="s">
        <v>55</v>
      </c>
      <c r="S783">
        <v>0</v>
      </c>
      <c r="T783" t="s">
        <v>71</v>
      </c>
      <c r="U783" t="s">
        <v>57</v>
      </c>
      <c r="V783" s="1">
        <v>2500</v>
      </c>
      <c r="W783" s="1">
        <v>0</v>
      </c>
      <c r="X783" s="1">
        <v>0</v>
      </c>
      <c r="AA783" t="s">
        <v>58</v>
      </c>
      <c r="AB783" s="1">
        <v>0</v>
      </c>
      <c r="AC783" s="4">
        <f>IF(ISNUMBER(MATCH(AD783, $AD$2:AD782, 0)), INDEX($AC$2:AC782, MATCH(AD783, $AD$2:AD782, 0)), MAX($AC$2:AC782)+1)</f>
        <v>10</v>
      </c>
      <c r="AD783" t="str">
        <f t="shared" si="39"/>
        <v>เชียงใหม่-กองลอย</v>
      </c>
      <c r="AE783" t="s">
        <v>55</v>
      </c>
      <c r="AF783" s="1">
        <v>0</v>
      </c>
      <c r="AG783" s="1">
        <v>0</v>
      </c>
      <c r="AH783" s="1">
        <v>0</v>
      </c>
      <c r="AI783" t="s">
        <v>2683</v>
      </c>
      <c r="AJ783" s="1">
        <v>1</v>
      </c>
      <c r="AK783" s="1">
        <v>0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11675</v>
      </c>
      <c r="AS783" s="1">
        <v>13.51578947368421</v>
      </c>
      <c r="AT783" s="1">
        <f>Table1[[#This Row],[รวมต้นทุนค่าเดินทาง]]+Table1[[#This Row],[รวมต้นทุนค่าซ่อม]]+Table1[[#This Row],[รวมค่าเสื่อม]]</f>
        <v>13419.285020242914</v>
      </c>
      <c r="AU783" s="1">
        <f t="shared" si="37"/>
        <v>14957.32855761775</v>
      </c>
      <c r="AV783" s="1" t="str" cm="1">
        <f t="array" ref="AV783">IF(AC783&lt;4, "เก็บ", IF(OR(AT783 &lt; PERCENTILE(IF($AC$2:$AC$5092=AC783, $AT$2:$AT$5092), 0.25) - 1.5 * (PERCENTILE(IF($AC$2:$AC$5092=AC783, $AT$2:$AT$5092), 0.75) - PERCENTILE(IF($AC$2:$AC$5092=AC783, $AT$2:$AT$5092), 0.25)), AT783 &gt; PERCENTILE(IF($AC$2:$AC$5092=AC783, $AT$2:$AT$5092), 0.75) + 1.5 * (PERCENTILE(IF($AC$2:$AC$5092=AC783, $AT$2:$AT$5092), 0.75) - PERCENTILE(IF($AC$2:$AC$5092=AC783, $AT$2:$AT$5092), 0.25))), "ตัด", "เก็บ"))</f>
        <v>เก็บ</v>
      </c>
      <c r="AW783" s="1">
        <f t="shared" si="38"/>
        <v>14419.089162907676</v>
      </c>
      <c r="AX783" s="1">
        <v>15077.196593123563</v>
      </c>
      <c r="AY783" s="1">
        <v>1730.7692307692307</v>
      </c>
    </row>
    <row r="784" spans="1:51" x14ac:dyDescent="0.2">
      <c r="A784" s="3">
        <v>45468</v>
      </c>
      <c r="B784">
        <v>45468</v>
      </c>
      <c r="C784" t="s">
        <v>2684</v>
      </c>
      <c r="D784" t="s">
        <v>66</v>
      </c>
      <c r="E784" t="s">
        <v>67</v>
      </c>
      <c r="F784" t="s">
        <v>159</v>
      </c>
      <c r="G784" s="1">
        <v>0</v>
      </c>
      <c r="H784" s="1">
        <v>0</v>
      </c>
      <c r="I784" s="1">
        <v>500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500</v>
      </c>
      <c r="P784" t="s">
        <v>2685</v>
      </c>
      <c r="Q784" s="2">
        <v>45468</v>
      </c>
      <c r="R784" t="s">
        <v>70</v>
      </c>
      <c r="S784">
        <v>0</v>
      </c>
      <c r="T784" t="s">
        <v>71</v>
      </c>
      <c r="U784" t="s">
        <v>72</v>
      </c>
      <c r="V784" s="1">
        <v>0</v>
      </c>
      <c r="W784" s="1">
        <v>0</v>
      </c>
      <c r="X784" s="1">
        <v>0</v>
      </c>
      <c r="AA784" t="s">
        <v>58</v>
      </c>
      <c r="AB784" s="1">
        <v>0</v>
      </c>
      <c r="AC784" s="4">
        <f>IF(ISNUMBER(MATCH(AD784, $AD$2:AD783, 0)), INDEX($AC$2:AC783, MATCH(AD784, $AD$2:AD783, 0)), MAX($AC$2:AC783)+1)</f>
        <v>2</v>
      </c>
      <c r="AD784" t="str">
        <f t="shared" si="39"/>
        <v>เชียงใหม่-พุทธมณฑลสาย 5</v>
      </c>
      <c r="AE784" t="s">
        <v>73</v>
      </c>
      <c r="AF784" s="1">
        <v>0</v>
      </c>
      <c r="AG784" s="1">
        <v>0</v>
      </c>
      <c r="AH784" s="1">
        <v>0</v>
      </c>
      <c r="AI784" t="s">
        <v>2686</v>
      </c>
      <c r="AJ784" s="1">
        <v>1</v>
      </c>
      <c r="AK784" s="1">
        <v>720</v>
      </c>
      <c r="AL784" s="1">
        <v>720</v>
      </c>
      <c r="AM784" s="1">
        <v>1</v>
      </c>
      <c r="AN784" s="1">
        <v>0</v>
      </c>
      <c r="AO784" s="1">
        <v>0</v>
      </c>
      <c r="AP784" s="1">
        <v>0</v>
      </c>
      <c r="AQ784" s="1">
        <v>0</v>
      </c>
      <c r="AR784" s="1">
        <v>500</v>
      </c>
      <c r="AS784" s="1">
        <v>4035.1</v>
      </c>
      <c r="AT784" s="1">
        <f>Table1[[#This Row],[รวมต้นทุนค่าเดินทาง]]+Table1[[#This Row],[รวมต้นทุนค่าซ่อม]]+Table1[[#This Row],[รวมค่าเสื่อม]]</f>
        <v>5594.4777388255916</v>
      </c>
      <c r="AU784" s="1">
        <f t="shared" si="37"/>
        <v>5026.5629662053279</v>
      </c>
      <c r="AV784" s="1" t="str" cm="1">
        <f t="array" ref="AV784">IF(AC784&lt;4, "เก็บ", IF(OR(AT784 &lt; PERCENTILE(IF($AC$2:$AC$5092=AC784, $AT$2:$AT$5092), 0.25) - 1.5 * (PERCENTILE(IF($AC$2:$AC$5092=AC784, $AT$2:$AT$5092), 0.75) - PERCENTILE(IF($AC$2:$AC$5092=AC784, $AT$2:$AT$5092), 0.25)), AT784 &gt; PERCENTILE(IF($AC$2:$AC$5092=AC784, $AT$2:$AT$5092), 0.75) + 1.5 * (PERCENTILE(IF($AC$2:$AC$5092=AC784, $AT$2:$AT$5092), 0.75) - PERCENTILE(IF($AC$2:$AC$5092=AC784, $AT$2:$AT$5092), 0.25))), "ตัด", "เก็บ"))</f>
        <v>เก็บ</v>
      </c>
      <c r="AW784" s="1">
        <f t="shared" si="38"/>
        <v>5026.5629662053279</v>
      </c>
      <c r="AX784" s="1">
        <v>4064.5059139663294</v>
      </c>
      <c r="AY784" s="1">
        <v>1059.3777388255917</v>
      </c>
    </row>
    <row r="785" spans="1:51" x14ac:dyDescent="0.2">
      <c r="A785" s="3">
        <v>45468</v>
      </c>
      <c r="B785">
        <v>45468</v>
      </c>
      <c r="C785" t="s">
        <v>2687</v>
      </c>
      <c r="D785" t="s">
        <v>66</v>
      </c>
      <c r="E785" t="s">
        <v>67</v>
      </c>
      <c r="F785" t="s">
        <v>936</v>
      </c>
      <c r="G785" s="1">
        <v>0</v>
      </c>
      <c r="H785" s="1">
        <v>0</v>
      </c>
      <c r="I785" s="1">
        <v>400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400</v>
      </c>
      <c r="P785" t="s">
        <v>2688</v>
      </c>
      <c r="Q785" s="2">
        <v>45468</v>
      </c>
      <c r="R785" t="s">
        <v>70</v>
      </c>
      <c r="S785">
        <v>0</v>
      </c>
      <c r="T785" t="s">
        <v>71</v>
      </c>
      <c r="U785" t="s">
        <v>93</v>
      </c>
      <c r="V785" s="1">
        <v>0</v>
      </c>
      <c r="W785" s="1">
        <v>0</v>
      </c>
      <c r="X785" s="1">
        <v>0</v>
      </c>
      <c r="AA785" t="s">
        <v>58</v>
      </c>
      <c r="AB785" s="1">
        <v>0</v>
      </c>
      <c r="AC785" s="4">
        <f>IF(ISNUMBER(MATCH(AD785, $AD$2:AD784, 0)), INDEX($AC$2:AC784, MATCH(AD785, $AD$2:AD784, 0)), MAX($AC$2:AC784)+1)</f>
        <v>4</v>
      </c>
      <c r="AD785" t="str">
        <f t="shared" si="39"/>
        <v>เชียงใหม่-ตลาดไท</v>
      </c>
      <c r="AE785" t="s">
        <v>73</v>
      </c>
      <c r="AF785" s="1">
        <v>0</v>
      </c>
      <c r="AG785" s="1">
        <v>0</v>
      </c>
      <c r="AH785" s="1">
        <v>0</v>
      </c>
      <c r="AI785" t="s">
        <v>2689</v>
      </c>
      <c r="AJ785" s="1">
        <v>1</v>
      </c>
      <c r="AK785" s="1">
        <v>720</v>
      </c>
      <c r="AL785" s="1">
        <v>720</v>
      </c>
      <c r="AM785" s="1">
        <v>1</v>
      </c>
      <c r="AN785" s="1">
        <v>0</v>
      </c>
      <c r="AO785" s="1">
        <v>0</v>
      </c>
      <c r="AP785" s="1">
        <v>0</v>
      </c>
      <c r="AQ785" s="1">
        <v>0</v>
      </c>
      <c r="AR785" s="1">
        <v>400</v>
      </c>
      <c r="AS785" s="1">
        <v>450.31</v>
      </c>
      <c r="AT785" s="1">
        <f>Table1[[#This Row],[รวมต้นทุนค่าเดินทาง]]+Table1[[#This Row],[รวมต้นทุนค่าซ่อม]]+Table1[[#This Row],[รวมค่าเสื่อม]]</f>
        <v>2036.5063190184048</v>
      </c>
      <c r="AU785" s="1">
        <f t="shared" si="37"/>
        <v>4256.109283997258</v>
      </c>
      <c r="AV785" s="1" t="str" cm="1">
        <f t="array" ref="AV785">IF(AC785&lt;4, "เก็บ", IF(OR(AT785 &lt; PERCENTILE(IF($AC$2:$AC$5092=AC785, $AT$2:$AT$5092), 0.25) - 1.5 * (PERCENTILE(IF($AC$2:$AC$5092=AC785, $AT$2:$AT$5092), 0.75) - PERCENTILE(IF($AC$2:$AC$5092=AC785, $AT$2:$AT$5092), 0.25)), AT785 &gt; PERCENTILE(IF($AC$2:$AC$5092=AC785, $AT$2:$AT$5092), 0.75) + 1.5 * (PERCENTILE(IF($AC$2:$AC$5092=AC785, $AT$2:$AT$5092), 0.75) - PERCENTILE(IF($AC$2:$AC$5092=AC785, $AT$2:$AT$5092), 0.25))), "ตัด", "เก็บ"))</f>
        <v>เก็บ</v>
      </c>
      <c r="AW785" s="1">
        <f t="shared" si="38"/>
        <v>3807.0727671795808</v>
      </c>
      <c r="AX785" s="1">
        <v>2335.0230876608157</v>
      </c>
      <c r="AY785" s="1">
        <v>1186.1963190184049</v>
      </c>
    </row>
    <row r="786" spans="1:51" x14ac:dyDescent="0.2">
      <c r="A786" s="3">
        <v>45468</v>
      </c>
      <c r="B786">
        <v>45468</v>
      </c>
      <c r="C786" t="s">
        <v>2690</v>
      </c>
      <c r="D786" t="s">
        <v>66</v>
      </c>
      <c r="E786" t="s">
        <v>84</v>
      </c>
      <c r="F786" t="s">
        <v>444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770</v>
      </c>
      <c r="O786" s="1">
        <v>770</v>
      </c>
      <c r="P786" t="s">
        <v>2691</v>
      </c>
      <c r="Q786" s="2">
        <v>45468</v>
      </c>
      <c r="R786" t="s">
        <v>55</v>
      </c>
      <c r="S786">
        <v>0</v>
      </c>
      <c r="T786" t="s">
        <v>87</v>
      </c>
      <c r="U786" t="s">
        <v>71</v>
      </c>
      <c r="V786" s="1">
        <v>0</v>
      </c>
      <c r="W786" s="1">
        <v>669</v>
      </c>
      <c r="X786" s="1">
        <v>0</v>
      </c>
      <c r="Y786" t="s">
        <v>108</v>
      </c>
      <c r="Z786" t="s">
        <v>71</v>
      </c>
      <c r="AA786" t="s">
        <v>504</v>
      </c>
      <c r="AB786" s="1">
        <v>0</v>
      </c>
      <c r="AC786" s="4">
        <f>IF(ISNUMBER(MATCH(AD786, $AD$2:AD785, 0)), INDEX($AC$2:AC785, MATCH(AD786, $AD$2:AD785, 0)), MAX($AC$2:AC785)+1)</f>
        <v>6</v>
      </c>
      <c r="AD786" t="str">
        <f t="shared" si="39"/>
        <v>เชียงราย-เชียงใหม่</v>
      </c>
      <c r="AE786" t="s">
        <v>55</v>
      </c>
      <c r="AF786" s="1">
        <v>0</v>
      </c>
      <c r="AG786" s="1">
        <v>0</v>
      </c>
      <c r="AH786" s="1">
        <v>0</v>
      </c>
      <c r="AI786" t="s">
        <v>2692</v>
      </c>
      <c r="AJ786" s="1">
        <v>1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1439</v>
      </c>
      <c r="AS786" s="1">
        <v>411.86500000000001</v>
      </c>
      <c r="AT786" s="1">
        <f>Table1[[#This Row],[รวมต้นทุนค่าเดินทาง]]+Table1[[#This Row],[รวมต้นทุนค่าซ่อม]]+Table1[[#This Row],[รวมค่าเสื่อม]]</f>
        <v>3399.030137614679</v>
      </c>
      <c r="AU786" s="1">
        <f t="shared" si="37"/>
        <v>4428.3346813776061</v>
      </c>
      <c r="AV786" s="1" t="str" cm="1">
        <f t="array" ref="AV786">IF(AC786&lt;4, "เก็บ", IF(OR(AT786 &lt; PERCENTILE(IF($AC$2:$AC$5092=AC786, $AT$2:$AT$5092), 0.25) - 1.5 * (PERCENTILE(IF($AC$2:$AC$5092=AC786, $AT$2:$AT$5092), 0.75) - PERCENTILE(IF($AC$2:$AC$5092=AC786, $AT$2:$AT$5092), 0.25)), AT786 &gt; PERCENTILE(IF($AC$2:$AC$5092=AC786, $AT$2:$AT$5092), 0.75) + 1.5 * (PERCENTILE(IF($AC$2:$AC$5092=AC786, $AT$2:$AT$5092), 0.75) - PERCENTILE(IF($AC$2:$AC$5092=AC786, $AT$2:$AT$5092), 0.25))), "ตัด", "เก็บ"))</f>
        <v>เก็บ</v>
      </c>
      <c r="AW786" s="1">
        <f t="shared" si="38"/>
        <v>3873.7679454274344</v>
      </c>
      <c r="AX786" s="1">
        <v>2781.4385174989698</v>
      </c>
      <c r="AY786" s="1">
        <v>1548.165137614679</v>
      </c>
    </row>
    <row r="787" spans="1:51" x14ac:dyDescent="0.2">
      <c r="A787" s="3">
        <v>45469</v>
      </c>
      <c r="B787">
        <v>45469</v>
      </c>
      <c r="C787" t="s">
        <v>2693</v>
      </c>
      <c r="D787" t="s">
        <v>66</v>
      </c>
      <c r="E787" t="s">
        <v>124</v>
      </c>
      <c r="F787" t="s">
        <v>263</v>
      </c>
      <c r="G787" s="1">
        <v>0</v>
      </c>
      <c r="H787" s="1">
        <v>1071</v>
      </c>
      <c r="I787" s="1">
        <v>500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500</v>
      </c>
      <c r="P787" t="s">
        <v>2694</v>
      </c>
      <c r="Q787" s="2">
        <v>45469</v>
      </c>
      <c r="R787" t="s">
        <v>70</v>
      </c>
      <c r="S787">
        <v>0</v>
      </c>
      <c r="T787" t="s">
        <v>71</v>
      </c>
      <c r="U787" t="s">
        <v>161</v>
      </c>
      <c r="V787" s="1">
        <v>0</v>
      </c>
      <c r="W787" s="1">
        <v>0</v>
      </c>
      <c r="X787" s="1">
        <v>0</v>
      </c>
      <c r="AA787" t="s">
        <v>58</v>
      </c>
      <c r="AB787" s="1">
        <v>0</v>
      </c>
      <c r="AC787" s="4">
        <f>IF(ISNUMBER(MATCH(AD787, $AD$2:AD786, 0)), INDEX($AC$2:AC786, MATCH(AD787, $AD$2:AD786, 0)), MAX($AC$2:AC786)+1)</f>
        <v>9</v>
      </c>
      <c r="AD787" t="str">
        <f t="shared" si="39"/>
        <v>เชียงใหม่-พุทธมณฑลสาย 2</v>
      </c>
      <c r="AE787" t="s">
        <v>73</v>
      </c>
      <c r="AF787" s="1">
        <v>0</v>
      </c>
      <c r="AG787" s="1">
        <v>0</v>
      </c>
      <c r="AH787" s="1">
        <v>0</v>
      </c>
      <c r="AI787" t="s">
        <v>2695</v>
      </c>
      <c r="AJ787" s="1">
        <v>1</v>
      </c>
      <c r="AK787" s="1">
        <v>720</v>
      </c>
      <c r="AL787" s="1">
        <v>720</v>
      </c>
      <c r="AM787" s="1">
        <v>1</v>
      </c>
      <c r="AN787" s="1">
        <v>0</v>
      </c>
      <c r="AO787" s="1">
        <v>0</v>
      </c>
      <c r="AP787" s="1">
        <v>0</v>
      </c>
      <c r="AQ787" s="1">
        <v>0</v>
      </c>
      <c r="AR787" s="1">
        <v>1571</v>
      </c>
      <c r="AS787" s="1">
        <v>379.0141666666666</v>
      </c>
      <c r="AT787" s="1">
        <f>Table1[[#This Row],[รวมต้นทุนค่าเดินทาง]]+Table1[[#This Row],[รวมต้นทุนค่าซ่อม]]+Table1[[#This Row],[รวมค่าเสื่อม]]</f>
        <v>4047.0635444266027</v>
      </c>
      <c r="AU787" s="1">
        <f t="shared" si="37"/>
        <v>4623.2312262414152</v>
      </c>
      <c r="AV787" s="1" t="str" cm="1">
        <f t="array" ref="AV787">IF(AC787&lt;4, "เก็บ", IF(OR(AT787 &lt; PERCENTILE(IF($AC$2:$AC$5092=AC787, $AT$2:$AT$5092), 0.25) - 1.5 * (PERCENTILE(IF($AC$2:$AC$5092=AC787, $AT$2:$AT$5092), 0.75) - PERCENTILE(IF($AC$2:$AC$5092=AC787, $AT$2:$AT$5092), 0.25)), AT787 &gt; PERCENTILE(IF($AC$2:$AC$5092=AC787, $AT$2:$AT$5092), 0.75) + 1.5 * (PERCENTILE(IF($AC$2:$AC$5092=AC787, $AT$2:$AT$5092), 0.75) - PERCENTILE(IF($AC$2:$AC$5092=AC787, $AT$2:$AT$5092), 0.25))), "ตัด", "เก็บ"))</f>
        <v>เก็บ</v>
      </c>
      <c r="AW787" s="1">
        <f t="shared" si="38"/>
        <v>4005.4952465164292</v>
      </c>
      <c r="AX787" s="1">
        <v>2577.9546108768855</v>
      </c>
      <c r="AY787" s="1">
        <v>2097.0493777599359</v>
      </c>
    </row>
    <row r="788" spans="1:51" x14ac:dyDescent="0.2">
      <c r="A788" s="3">
        <v>45469</v>
      </c>
      <c r="B788">
        <v>45469</v>
      </c>
      <c r="C788" t="s">
        <v>2696</v>
      </c>
      <c r="D788" t="s">
        <v>51</v>
      </c>
      <c r="E788" t="s">
        <v>61</v>
      </c>
      <c r="F788" t="s">
        <v>1217</v>
      </c>
      <c r="G788" s="1">
        <v>2700</v>
      </c>
      <c r="H788" s="1">
        <v>4575</v>
      </c>
      <c r="I788" s="1">
        <v>1900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4600</v>
      </c>
      <c r="P788" t="s">
        <v>2697</v>
      </c>
      <c r="Q788" s="2">
        <v>45470</v>
      </c>
      <c r="R788" t="s">
        <v>55</v>
      </c>
      <c r="S788">
        <v>0</v>
      </c>
      <c r="T788" t="s">
        <v>71</v>
      </c>
      <c r="U788" t="s">
        <v>57</v>
      </c>
      <c r="V788" s="1">
        <v>2500</v>
      </c>
      <c r="W788" s="1">
        <v>0</v>
      </c>
      <c r="X788" s="1">
        <v>0</v>
      </c>
      <c r="AA788" t="s">
        <v>58</v>
      </c>
      <c r="AB788" s="1">
        <v>0</v>
      </c>
      <c r="AC788" s="4">
        <f>IF(ISNUMBER(MATCH(AD788, $AD$2:AD787, 0)), INDEX($AC$2:AC787, MATCH(AD788, $AD$2:AD787, 0)), MAX($AC$2:AC787)+1)</f>
        <v>10</v>
      </c>
      <c r="AD788" t="str">
        <f t="shared" si="39"/>
        <v>เชียงใหม่-กองลอย</v>
      </c>
      <c r="AE788" t="s">
        <v>55</v>
      </c>
      <c r="AF788" s="1">
        <v>0</v>
      </c>
      <c r="AG788" s="1">
        <v>0</v>
      </c>
      <c r="AH788" s="1">
        <v>0</v>
      </c>
      <c r="AI788" t="s">
        <v>2698</v>
      </c>
      <c r="AJ788" s="1">
        <v>1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11675</v>
      </c>
      <c r="AS788" s="1">
        <v>23.345454545454551</v>
      </c>
      <c r="AT788" s="1">
        <f>Table1[[#This Row],[รวมต้นทุนค่าเดินทาง]]+Table1[[#This Row],[รวมต้นทุนค่าซ่อม]]+Table1[[#This Row],[รวมค่าเสื่อม]]</f>
        <v>13560.928236002408</v>
      </c>
      <c r="AU788" s="1">
        <f t="shared" si="37"/>
        <v>14957.32855761775</v>
      </c>
      <c r="AV788" s="1" t="str" cm="1">
        <f t="array" ref="AV788">IF(AC788&lt;4, "เก็บ", IF(OR(AT788 &lt; PERCENTILE(IF($AC$2:$AC$5092=AC788, $AT$2:$AT$5092), 0.25) - 1.5 * (PERCENTILE(IF($AC$2:$AC$5092=AC788, $AT$2:$AT$5092), 0.75) - PERCENTILE(IF($AC$2:$AC$5092=AC788, $AT$2:$AT$5092), 0.25)), AT788 &gt; PERCENTILE(IF($AC$2:$AC$5092=AC788, $AT$2:$AT$5092), 0.75) + 1.5 * (PERCENTILE(IF($AC$2:$AC$5092=AC788, $AT$2:$AT$5092), 0.75) - PERCENTILE(IF($AC$2:$AC$5092=AC788, $AT$2:$AT$5092), 0.25))), "ตัด", "เก็บ"))</f>
        <v>เก็บ</v>
      </c>
      <c r="AW788" s="1">
        <f t="shared" si="38"/>
        <v>14419.089162907676</v>
      </c>
      <c r="AX788" s="1">
        <v>15077.196593123563</v>
      </c>
      <c r="AY788" s="1">
        <v>1862.5827814569536</v>
      </c>
    </row>
    <row r="789" spans="1:51" x14ac:dyDescent="0.2">
      <c r="A789" s="3">
        <v>45469</v>
      </c>
      <c r="B789">
        <v>45469</v>
      </c>
      <c r="C789" t="s">
        <v>2699</v>
      </c>
      <c r="D789" t="s">
        <v>66</v>
      </c>
      <c r="E789" t="s">
        <v>124</v>
      </c>
      <c r="F789" t="s">
        <v>289</v>
      </c>
      <c r="G789" s="1">
        <v>0</v>
      </c>
      <c r="H789" s="1">
        <v>1071</v>
      </c>
      <c r="I789" s="1">
        <v>500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500</v>
      </c>
      <c r="P789" t="s">
        <v>2700</v>
      </c>
      <c r="Q789" s="2">
        <v>45469</v>
      </c>
      <c r="R789" t="s">
        <v>70</v>
      </c>
      <c r="S789">
        <v>0</v>
      </c>
      <c r="T789" t="s">
        <v>71</v>
      </c>
      <c r="U789" t="s">
        <v>161</v>
      </c>
      <c r="V789" s="1">
        <v>0</v>
      </c>
      <c r="W789" s="1">
        <v>0</v>
      </c>
      <c r="X789" s="1">
        <v>0</v>
      </c>
      <c r="AA789" t="s">
        <v>58</v>
      </c>
      <c r="AB789" s="1">
        <v>0</v>
      </c>
      <c r="AC789" s="4">
        <f>IF(ISNUMBER(MATCH(AD789, $AD$2:AD788, 0)), INDEX($AC$2:AC788, MATCH(AD789, $AD$2:AD788, 0)), MAX($AC$2:AC788)+1)</f>
        <v>9</v>
      </c>
      <c r="AD789" t="str">
        <f t="shared" si="39"/>
        <v>เชียงใหม่-พุทธมณฑลสาย 2</v>
      </c>
      <c r="AE789" t="s">
        <v>73</v>
      </c>
      <c r="AF789" s="1">
        <v>0</v>
      </c>
      <c r="AG789" s="1">
        <v>0</v>
      </c>
      <c r="AH789" s="1">
        <v>0</v>
      </c>
      <c r="AI789" t="s">
        <v>2701</v>
      </c>
      <c r="AJ789" s="1">
        <v>1</v>
      </c>
      <c r="AK789" s="1">
        <v>720</v>
      </c>
      <c r="AL789" s="1">
        <v>720</v>
      </c>
      <c r="AM789" s="1">
        <v>1</v>
      </c>
      <c r="AN789" s="1">
        <v>0</v>
      </c>
      <c r="AO789" s="1">
        <v>0</v>
      </c>
      <c r="AP789" s="1">
        <v>0</v>
      </c>
      <c r="AQ789" s="1">
        <v>0</v>
      </c>
      <c r="AR789" s="1">
        <v>1571</v>
      </c>
      <c r="AS789" s="1">
        <v>194.17006944444441</v>
      </c>
      <c r="AT789" s="1">
        <f>Table1[[#This Row],[รวมต้นทุนค่าเดินทาง]]+Table1[[#This Row],[รวมต้นทุนค่าซ่อม]]+Table1[[#This Row],[รวมค่าเสื่อม]]</f>
        <v>4645.2376370120119</v>
      </c>
      <c r="AU789" s="1">
        <f t="shared" si="37"/>
        <v>4623.2312262414152</v>
      </c>
      <c r="AV789" s="1" t="str" cm="1">
        <f t="array" ref="AV789">IF(AC789&lt;4, "เก็บ", IF(OR(AT789 &lt; PERCENTILE(IF($AC$2:$AC$5092=AC789, $AT$2:$AT$5092), 0.25) - 1.5 * (PERCENTILE(IF($AC$2:$AC$5092=AC789, $AT$2:$AT$5092), 0.75) - PERCENTILE(IF($AC$2:$AC$5092=AC789, $AT$2:$AT$5092), 0.25)), AT789 &gt; PERCENTILE(IF($AC$2:$AC$5092=AC789, $AT$2:$AT$5092), 0.75) + 1.5 * (PERCENTILE(IF($AC$2:$AC$5092=AC789, $AT$2:$AT$5092), 0.75) - PERCENTILE(IF($AC$2:$AC$5092=AC789, $AT$2:$AT$5092), 0.25))), "ตัด", "เก็บ"))</f>
        <v>เก็บ</v>
      </c>
      <c r="AW789" s="1">
        <f t="shared" si="38"/>
        <v>4005.4952465164292</v>
      </c>
      <c r="AX789" s="1">
        <v>2577.9546108768855</v>
      </c>
      <c r="AY789" s="1">
        <v>2880.0675675675675</v>
      </c>
    </row>
    <row r="790" spans="1:51" x14ac:dyDescent="0.2">
      <c r="A790" s="3">
        <v>45469</v>
      </c>
      <c r="B790">
        <v>45469</v>
      </c>
      <c r="C790" t="s">
        <v>2702</v>
      </c>
      <c r="D790" t="s">
        <v>66</v>
      </c>
      <c r="E790" t="s">
        <v>67</v>
      </c>
      <c r="F790" t="s">
        <v>248</v>
      </c>
      <c r="G790" s="1">
        <v>0</v>
      </c>
      <c r="H790" s="1">
        <v>0</v>
      </c>
      <c r="I790" s="1">
        <v>500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500</v>
      </c>
      <c r="P790" t="s">
        <v>2703</v>
      </c>
      <c r="Q790" s="2">
        <v>45469</v>
      </c>
      <c r="R790" t="s">
        <v>70</v>
      </c>
      <c r="S790">
        <v>0</v>
      </c>
      <c r="T790" t="s">
        <v>71</v>
      </c>
      <c r="U790" t="s">
        <v>161</v>
      </c>
      <c r="V790" s="1">
        <v>0</v>
      </c>
      <c r="W790" s="1">
        <v>0</v>
      </c>
      <c r="X790" s="1">
        <v>0</v>
      </c>
      <c r="AA790" t="s">
        <v>58</v>
      </c>
      <c r="AB790" s="1">
        <v>0</v>
      </c>
      <c r="AC790" s="4">
        <f>IF(ISNUMBER(MATCH(AD790, $AD$2:AD789, 0)), INDEX($AC$2:AC789, MATCH(AD790, $AD$2:AD789, 0)), MAX($AC$2:AC789)+1)</f>
        <v>9</v>
      </c>
      <c r="AD790" t="str">
        <f t="shared" si="39"/>
        <v>เชียงใหม่-พุทธมณฑลสาย 2</v>
      </c>
      <c r="AE790" t="s">
        <v>73</v>
      </c>
      <c r="AF790" s="1">
        <v>0</v>
      </c>
      <c r="AG790" s="1">
        <v>0</v>
      </c>
      <c r="AH790" s="1">
        <v>0</v>
      </c>
      <c r="AI790" t="s">
        <v>2704</v>
      </c>
      <c r="AJ790" s="1">
        <v>1</v>
      </c>
      <c r="AK790" s="1">
        <v>720</v>
      </c>
      <c r="AL790" s="1">
        <v>720</v>
      </c>
      <c r="AM790" s="1">
        <v>1</v>
      </c>
      <c r="AN790" s="1">
        <v>0</v>
      </c>
      <c r="AO790" s="1">
        <v>0</v>
      </c>
      <c r="AP790" s="1">
        <v>0</v>
      </c>
      <c r="AQ790" s="1">
        <v>0</v>
      </c>
      <c r="AR790" s="1">
        <v>500</v>
      </c>
      <c r="AS790" s="1">
        <v>3538.2374999999997</v>
      </c>
      <c r="AT790" s="1">
        <f>Table1[[#This Row],[รวมต้นทุนค่าเดินทาง]]+Table1[[#This Row],[รวมต้นทุนค่าซ่อม]]+Table1[[#This Row],[รวมค่าเสื่อม]]</f>
        <v>5307.4306211853673</v>
      </c>
      <c r="AU790" s="1">
        <f t="shared" si="37"/>
        <v>4623.2312262414152</v>
      </c>
      <c r="AV790" s="1" t="str" cm="1">
        <f t="array" ref="AV790">IF(AC790&lt;4, "เก็บ", IF(OR(AT790 &lt; PERCENTILE(IF($AC$2:$AC$5092=AC790, $AT$2:$AT$5092), 0.25) - 1.5 * (PERCENTILE(IF($AC$2:$AC$5092=AC790, $AT$2:$AT$5092), 0.75) - PERCENTILE(IF($AC$2:$AC$5092=AC790, $AT$2:$AT$5092), 0.25)), AT790 &gt; PERCENTILE(IF($AC$2:$AC$5092=AC790, $AT$2:$AT$5092), 0.75) + 1.5 * (PERCENTILE(IF($AC$2:$AC$5092=AC790, $AT$2:$AT$5092), 0.75) - PERCENTILE(IF($AC$2:$AC$5092=AC790, $AT$2:$AT$5092), 0.25))), "ตัด", "เก็บ"))</f>
        <v>เก็บ</v>
      </c>
      <c r="AW790" s="1">
        <f t="shared" si="38"/>
        <v>4005.4952465164292</v>
      </c>
      <c r="AX790" s="1">
        <v>2577.9546108768855</v>
      </c>
      <c r="AY790" s="1">
        <v>1269.1931211853671</v>
      </c>
    </row>
    <row r="791" spans="1:51" x14ac:dyDescent="0.2">
      <c r="A791" s="3">
        <v>45469</v>
      </c>
      <c r="B791">
        <v>45469</v>
      </c>
      <c r="C791" t="s">
        <v>2705</v>
      </c>
      <c r="D791" t="s">
        <v>66</v>
      </c>
      <c r="E791" t="s">
        <v>67</v>
      </c>
      <c r="F791" t="s">
        <v>236</v>
      </c>
      <c r="G791" s="1">
        <v>0</v>
      </c>
      <c r="H791" s="1">
        <v>0</v>
      </c>
      <c r="I791" s="1">
        <v>400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400</v>
      </c>
      <c r="P791" t="s">
        <v>2706</v>
      </c>
      <c r="Q791" s="2">
        <v>45469</v>
      </c>
      <c r="R791" t="s">
        <v>70</v>
      </c>
      <c r="S791">
        <v>0</v>
      </c>
      <c r="T791" t="s">
        <v>254</v>
      </c>
      <c r="U791" t="s">
        <v>161</v>
      </c>
      <c r="V791" s="1">
        <v>0</v>
      </c>
      <c r="W791" s="1">
        <v>0</v>
      </c>
      <c r="X791" s="1">
        <v>0</v>
      </c>
      <c r="AA791" t="s">
        <v>58</v>
      </c>
      <c r="AB791" s="1">
        <v>0</v>
      </c>
      <c r="AC791" s="4">
        <f>IF(ISNUMBER(MATCH(AD791, $AD$2:AD790, 0)), INDEX($AC$2:AC790, MATCH(AD791, $AD$2:AD790, 0)), MAX($AC$2:AC790)+1)</f>
        <v>11</v>
      </c>
      <c r="AD791" t="str">
        <f t="shared" si="39"/>
        <v>ลำปาง-พุทธมณฑลสาย 2</v>
      </c>
      <c r="AE791" t="s">
        <v>73</v>
      </c>
      <c r="AF791" s="1">
        <v>0</v>
      </c>
      <c r="AG791" s="1">
        <v>0</v>
      </c>
      <c r="AH791" s="1">
        <v>0</v>
      </c>
      <c r="AI791" t="s">
        <v>2707</v>
      </c>
      <c r="AJ791" s="1">
        <v>1</v>
      </c>
      <c r="AK791" s="1">
        <v>720</v>
      </c>
      <c r="AL791" s="1">
        <v>720</v>
      </c>
      <c r="AM791" s="1">
        <v>1</v>
      </c>
      <c r="AN791" s="1">
        <v>0</v>
      </c>
      <c r="AO791" s="1">
        <v>0</v>
      </c>
      <c r="AP791" s="1">
        <v>0</v>
      </c>
      <c r="AQ791" s="1">
        <v>0</v>
      </c>
      <c r="AR791" s="1">
        <v>400</v>
      </c>
      <c r="AS791" s="1">
        <v>161.37739583333331</v>
      </c>
      <c r="AT791" s="1">
        <f>Table1[[#This Row],[รวมต้นทุนค่าเดินทาง]]+Table1[[#This Row],[รวมต้นทุนค่าซ่อม]]+Table1[[#This Row],[รวมค่าเสื่อม]]</f>
        <v>1700.8741923202672</v>
      </c>
      <c r="AU791" s="1">
        <f t="shared" si="37"/>
        <v>4930.4097489270907</v>
      </c>
      <c r="AV791" s="1" t="str" cm="1">
        <f t="array" ref="AV791">IF(AC791&lt;4, "เก็บ", IF(OR(AT791 &lt; PERCENTILE(IF($AC$2:$AC$5092=AC791, $AT$2:$AT$5092), 0.25) - 1.5 * (PERCENTILE(IF($AC$2:$AC$5092=AC791, $AT$2:$AT$5092), 0.75) - PERCENTILE(IF($AC$2:$AC$5092=AC791, $AT$2:$AT$5092), 0.25)), AT791 &gt; PERCENTILE(IF($AC$2:$AC$5092=AC791, $AT$2:$AT$5092), 0.75) + 1.5 * (PERCENTILE(IF($AC$2:$AC$5092=AC791, $AT$2:$AT$5092), 0.75) - PERCENTILE(IF($AC$2:$AC$5092=AC791, $AT$2:$AT$5092), 0.25))), "ตัด", "เก็บ"))</f>
        <v>เก็บ</v>
      </c>
      <c r="AW791" s="1">
        <f t="shared" si="38"/>
        <v>4496.4734610911819</v>
      </c>
      <c r="AX791" s="1">
        <v>2927.9145864762854</v>
      </c>
      <c r="AY791" s="1">
        <v>1139.4967964869338</v>
      </c>
    </row>
    <row r="792" spans="1:51" x14ac:dyDescent="0.2">
      <c r="A792" s="3">
        <v>45469</v>
      </c>
      <c r="B792">
        <v>45469</v>
      </c>
      <c r="C792" t="s">
        <v>2708</v>
      </c>
      <c r="D792" t="s">
        <v>66</v>
      </c>
      <c r="E792" t="s">
        <v>67</v>
      </c>
      <c r="F792" t="s">
        <v>273</v>
      </c>
      <c r="G792" s="1">
        <v>0</v>
      </c>
      <c r="H792" s="1">
        <v>0</v>
      </c>
      <c r="I792" s="1">
        <v>400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400</v>
      </c>
      <c r="P792" t="s">
        <v>2709</v>
      </c>
      <c r="Q792" s="2">
        <v>45469</v>
      </c>
      <c r="R792" t="s">
        <v>70</v>
      </c>
      <c r="S792">
        <v>0</v>
      </c>
      <c r="T792" t="s">
        <v>594</v>
      </c>
      <c r="U792" t="s">
        <v>93</v>
      </c>
      <c r="V792" s="1">
        <v>0</v>
      </c>
      <c r="W792" s="1">
        <v>0</v>
      </c>
      <c r="X792" s="1">
        <v>0</v>
      </c>
      <c r="AA792" t="s">
        <v>58</v>
      </c>
      <c r="AB792" s="1">
        <v>0</v>
      </c>
      <c r="AC792" s="4">
        <f>IF(ISNUMBER(MATCH(AD792, $AD$2:AD791, 0)), INDEX($AC$2:AC791, MATCH(AD792, $AD$2:AD791, 0)), MAX($AC$2:AC791)+1)</f>
        <v>55</v>
      </c>
      <c r="AD792" t="str">
        <f t="shared" si="39"/>
        <v>ลำพูน-ตลาดไท</v>
      </c>
      <c r="AE792" t="s">
        <v>73</v>
      </c>
      <c r="AF792" s="1">
        <v>0</v>
      </c>
      <c r="AG792" s="1">
        <v>0</v>
      </c>
      <c r="AH792" s="1">
        <v>0</v>
      </c>
      <c r="AI792" t="s">
        <v>2710</v>
      </c>
      <c r="AJ792" s="1">
        <v>1</v>
      </c>
      <c r="AK792" s="1">
        <v>720</v>
      </c>
      <c r="AL792" s="1">
        <v>720</v>
      </c>
      <c r="AM792" s="1">
        <v>1</v>
      </c>
      <c r="AN792" s="1">
        <v>0</v>
      </c>
      <c r="AO792" s="1">
        <v>0</v>
      </c>
      <c r="AP792" s="1">
        <v>0</v>
      </c>
      <c r="AQ792" s="1">
        <v>0</v>
      </c>
      <c r="AR792" s="1">
        <v>400</v>
      </c>
      <c r="AS792" s="1">
        <v>1569.909090909091</v>
      </c>
      <c r="AT792" s="1">
        <f>Table1[[#This Row],[รวมต้นทุนค่าเดินทาง]]+Table1[[#This Row],[รวมต้นทุนค่าซ่อม]]+Table1[[#This Row],[รวมค่าเสื่อม]]</f>
        <v>2987.5941499694118</v>
      </c>
      <c r="AU792" s="1">
        <f t="shared" si="37"/>
        <v>3993.3918610908977</v>
      </c>
      <c r="AV792" s="1" t="str" cm="1">
        <f t="array" ref="AV792">IF(AC792&lt;4, "เก็บ", IF(OR(AT792 &lt; PERCENTILE(IF($AC$2:$AC$5092=AC792, $AT$2:$AT$5092), 0.25) - 1.5 * (PERCENTILE(IF($AC$2:$AC$5092=AC792, $AT$2:$AT$5092), 0.75) - PERCENTILE(IF($AC$2:$AC$5092=AC792, $AT$2:$AT$5092), 0.25)), AT792 &gt; PERCENTILE(IF($AC$2:$AC$5092=AC792, $AT$2:$AT$5092), 0.75) + 1.5 * (PERCENTILE(IF($AC$2:$AC$5092=AC792, $AT$2:$AT$5092), 0.75) - PERCENTILE(IF($AC$2:$AC$5092=AC792, $AT$2:$AT$5092), 0.25))), "ตัด", "เก็บ"))</f>
        <v>เก็บ</v>
      </c>
      <c r="AW792" s="1">
        <f t="shared" si="38"/>
        <v>2895.1646759338996</v>
      </c>
      <c r="AX792" s="1">
        <v>1760.6039638270934</v>
      </c>
      <c r="AY792" s="1">
        <v>1017.6850590603208</v>
      </c>
    </row>
    <row r="793" spans="1:51" x14ac:dyDescent="0.2">
      <c r="A793" s="3">
        <v>45469</v>
      </c>
      <c r="B793">
        <v>45469</v>
      </c>
      <c r="C793" t="s">
        <v>2711</v>
      </c>
      <c r="D793" t="s">
        <v>51</v>
      </c>
      <c r="E793" t="s">
        <v>61</v>
      </c>
      <c r="F793" t="s">
        <v>2381</v>
      </c>
      <c r="G793" s="1">
        <v>4200</v>
      </c>
      <c r="H793" s="1">
        <v>3075</v>
      </c>
      <c r="I793" s="1">
        <v>1900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6100</v>
      </c>
      <c r="P793" t="s">
        <v>2712</v>
      </c>
      <c r="Q793" s="2">
        <v>45469</v>
      </c>
      <c r="R793" t="s">
        <v>55</v>
      </c>
      <c r="S793">
        <v>0</v>
      </c>
      <c r="T793" t="s">
        <v>56</v>
      </c>
      <c r="U793" t="s">
        <v>57</v>
      </c>
      <c r="V793" s="1">
        <v>2500</v>
      </c>
      <c r="W793" s="1">
        <v>0</v>
      </c>
      <c r="X793" s="1">
        <v>0</v>
      </c>
      <c r="AA793" t="s">
        <v>58</v>
      </c>
      <c r="AB793" s="1">
        <v>0</v>
      </c>
      <c r="AC793" s="4">
        <f>IF(ISNUMBER(MATCH(AD793, $AD$2:AD792, 0)), INDEX($AC$2:AC792, MATCH(AD793, $AD$2:AD792, 0)), MAX($AC$2:AC792)+1)</f>
        <v>1</v>
      </c>
      <c r="AD793" t="str">
        <f t="shared" si="39"/>
        <v>ท่าลี่-กองลอย</v>
      </c>
      <c r="AE793" t="s">
        <v>55</v>
      </c>
      <c r="AF793" s="1">
        <v>0</v>
      </c>
      <c r="AG793" s="1">
        <v>0</v>
      </c>
      <c r="AH793" s="1">
        <v>0</v>
      </c>
      <c r="AI793" t="s">
        <v>2713</v>
      </c>
      <c r="AJ793" s="1">
        <v>1</v>
      </c>
      <c r="AK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11675</v>
      </c>
      <c r="AS793" s="1">
        <v>176.89750000000001</v>
      </c>
      <c r="AT793" s="1">
        <f>Table1[[#This Row],[รวมต้นทุนค่าเดินทาง]]+Table1[[#This Row],[รวมต้นทุนค่าซ่อม]]+Table1[[#This Row],[รวมค่าเสื่อม]]</f>
        <v>13966.559154135337</v>
      </c>
      <c r="AU793" s="1">
        <f t="shared" si="37"/>
        <v>13953.293816562818</v>
      </c>
      <c r="AV793" s="1" t="str" cm="1">
        <f t="array" ref="AV793">IF(AC793&lt;4, "เก็บ", IF(OR(AT793 &lt; PERCENTILE(IF($AC$2:$AC$5092=AC793, $AT$2:$AT$5092), 0.25) - 1.5 * (PERCENTILE(IF($AC$2:$AC$5092=AC793, $AT$2:$AT$5092), 0.75) - PERCENTILE(IF($AC$2:$AC$5092=AC793, $AT$2:$AT$5092), 0.25)), AT793 &gt; PERCENTILE(IF($AC$2:$AC$5092=AC793, $AT$2:$AT$5092), 0.75) + 1.5 * (PERCENTILE(IF($AC$2:$AC$5092=AC793, $AT$2:$AT$5092), 0.75) - PERCENTILE(IF($AC$2:$AC$5092=AC793, $AT$2:$AT$5092), 0.25))), "ตัด", "เก็บ"))</f>
        <v>เก็บ</v>
      </c>
      <c r="AW793" s="1">
        <f t="shared" si="38"/>
        <v>13953.293816562818</v>
      </c>
      <c r="AX793" s="1">
        <v>14426.372718098486</v>
      </c>
      <c r="AY793" s="1">
        <v>2114.6616541353383</v>
      </c>
    </row>
    <row r="794" spans="1:51" x14ac:dyDescent="0.2">
      <c r="A794" s="3">
        <v>45469</v>
      </c>
      <c r="B794">
        <v>45469</v>
      </c>
      <c r="C794" t="s">
        <v>2714</v>
      </c>
      <c r="D794" t="s">
        <v>51</v>
      </c>
      <c r="E794" t="s">
        <v>52</v>
      </c>
      <c r="F794" t="s">
        <v>1659</v>
      </c>
      <c r="G794" s="1">
        <v>2700</v>
      </c>
      <c r="H794" s="1">
        <v>4575</v>
      </c>
      <c r="I794" s="1">
        <v>1900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4600</v>
      </c>
      <c r="P794" t="s">
        <v>2715</v>
      </c>
      <c r="Q794" s="2">
        <v>45469</v>
      </c>
      <c r="R794" t="s">
        <v>55</v>
      </c>
      <c r="S794">
        <v>0</v>
      </c>
      <c r="T794" t="s">
        <v>56</v>
      </c>
      <c r="U794" t="s">
        <v>57</v>
      </c>
      <c r="V794" s="1">
        <v>2500</v>
      </c>
      <c r="W794" s="1">
        <v>0</v>
      </c>
      <c r="X794" s="1">
        <v>0</v>
      </c>
      <c r="AA794" t="s">
        <v>58</v>
      </c>
      <c r="AB794" s="1">
        <v>0</v>
      </c>
      <c r="AC794" s="4">
        <f>IF(ISNUMBER(MATCH(AD794, $AD$2:AD793, 0)), INDEX($AC$2:AC793, MATCH(AD794, $AD$2:AD793, 0)), MAX($AC$2:AC793)+1)</f>
        <v>1</v>
      </c>
      <c r="AD794" t="str">
        <f t="shared" si="39"/>
        <v>ท่าลี่-กองลอย</v>
      </c>
      <c r="AE794" t="s">
        <v>55</v>
      </c>
      <c r="AF794" s="1">
        <v>0</v>
      </c>
      <c r="AG794" s="1">
        <v>0</v>
      </c>
      <c r="AH794" s="1">
        <v>0</v>
      </c>
      <c r="AI794" t="s">
        <v>2716</v>
      </c>
      <c r="AJ794" s="1">
        <v>1</v>
      </c>
      <c r="AK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11675</v>
      </c>
      <c r="AS794" s="1">
        <v>324.31208333333342</v>
      </c>
      <c r="AT794" s="1">
        <f>Table1[[#This Row],[รวมต้นทุนค่าเดินทาง]]+Table1[[#This Row],[รวมต้นทุนค่าซ่อม]]+Table1[[#This Row],[รวมค่าเสื่อม]]</f>
        <v>14230.71704201102</v>
      </c>
      <c r="AU794" s="1">
        <f t="shared" si="37"/>
        <v>13953.293816562818</v>
      </c>
      <c r="AV794" s="1" t="str" cm="1">
        <f t="array" ref="AV794">IF(AC794&lt;4, "เก็บ", IF(OR(AT794 &lt; PERCENTILE(IF($AC$2:$AC$5092=AC794, $AT$2:$AT$5092), 0.25) - 1.5 * (PERCENTILE(IF($AC$2:$AC$5092=AC794, $AT$2:$AT$5092), 0.75) - PERCENTILE(IF($AC$2:$AC$5092=AC794, $AT$2:$AT$5092), 0.25)), AT794 &gt; PERCENTILE(IF($AC$2:$AC$5092=AC794, $AT$2:$AT$5092), 0.75) + 1.5 * (PERCENTILE(IF($AC$2:$AC$5092=AC794, $AT$2:$AT$5092), 0.75) - PERCENTILE(IF($AC$2:$AC$5092=AC794, $AT$2:$AT$5092), 0.25))), "ตัด", "เก็บ"))</f>
        <v>เก็บ</v>
      </c>
      <c r="AW794" s="1">
        <f t="shared" si="38"/>
        <v>13953.293816562818</v>
      </c>
      <c r="AX794" s="1">
        <v>14426.372718098486</v>
      </c>
      <c r="AY794" s="1">
        <v>2231.404958677686</v>
      </c>
    </row>
    <row r="795" spans="1:51" x14ac:dyDescent="0.2">
      <c r="A795" s="3">
        <v>45469</v>
      </c>
      <c r="B795">
        <v>45469</v>
      </c>
      <c r="C795" t="s">
        <v>2717</v>
      </c>
      <c r="D795" t="s">
        <v>51</v>
      </c>
      <c r="E795" t="s">
        <v>61</v>
      </c>
      <c r="F795" t="s">
        <v>62</v>
      </c>
      <c r="G795" s="1">
        <v>0</v>
      </c>
      <c r="H795" s="1">
        <v>1000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t="s">
        <v>2718</v>
      </c>
      <c r="Q795" s="2">
        <v>45469</v>
      </c>
      <c r="R795" t="s">
        <v>55</v>
      </c>
      <c r="S795">
        <v>0</v>
      </c>
      <c r="T795" t="s">
        <v>56</v>
      </c>
      <c r="U795" t="s">
        <v>57</v>
      </c>
      <c r="V795" s="1">
        <v>0</v>
      </c>
      <c r="W795" s="1">
        <v>0</v>
      </c>
      <c r="X795" s="1">
        <v>0</v>
      </c>
      <c r="AA795" t="s">
        <v>58</v>
      </c>
      <c r="AB795" s="1">
        <v>0</v>
      </c>
      <c r="AC795" s="4">
        <f>IF(ISNUMBER(MATCH(AD795, $AD$2:AD794, 0)), INDEX($AC$2:AC794, MATCH(AD795, $AD$2:AD794, 0)), MAX($AC$2:AC794)+1)</f>
        <v>1</v>
      </c>
      <c r="AD795" t="str">
        <f t="shared" si="39"/>
        <v>ท่าลี่-กองลอย</v>
      </c>
      <c r="AE795" t="s">
        <v>55</v>
      </c>
      <c r="AF795" s="1">
        <v>0</v>
      </c>
      <c r="AG795" s="1">
        <v>0</v>
      </c>
      <c r="AH795" s="1">
        <v>8175</v>
      </c>
      <c r="AI795" t="s">
        <v>2719</v>
      </c>
      <c r="AJ795" s="1">
        <v>2</v>
      </c>
      <c r="AK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9175</v>
      </c>
      <c r="AS795" s="1">
        <v>380.45173076923078</v>
      </c>
      <c r="AT795" s="1">
        <f>Table1[[#This Row],[รวมต้นทุนค่าเดินทาง]]+Table1[[#This Row],[รวมต้นทุนค่าซ่อม]]+Table1[[#This Row],[รวมค่าเสื่อม]]</f>
        <v>11369.967859801489</v>
      </c>
      <c r="AU795" s="1">
        <f t="shared" si="37"/>
        <v>13953.293816562818</v>
      </c>
      <c r="AV795" s="1" t="str" cm="1">
        <f t="array" ref="AV795">IF(AC795&lt;4, "เก็บ", IF(OR(AT795 &lt; PERCENTILE(IF($AC$2:$AC$5092=AC795, $AT$2:$AT$5092), 0.25) - 1.5 * (PERCENTILE(IF($AC$2:$AC$5092=AC795, $AT$2:$AT$5092), 0.75) - PERCENTILE(IF($AC$2:$AC$5092=AC795, $AT$2:$AT$5092), 0.25)), AT795 &gt; PERCENTILE(IF($AC$2:$AC$5092=AC795, $AT$2:$AT$5092), 0.75) + 1.5 * (PERCENTILE(IF($AC$2:$AC$5092=AC795, $AT$2:$AT$5092), 0.75) - PERCENTILE(IF($AC$2:$AC$5092=AC795, $AT$2:$AT$5092), 0.25))), "ตัด", "เก็บ"))</f>
        <v>เก็บ</v>
      </c>
      <c r="AW795" s="1">
        <f t="shared" si="38"/>
        <v>13953.293816562818</v>
      </c>
      <c r="AX795" s="1">
        <v>14426.372718098486</v>
      </c>
      <c r="AY795" s="1">
        <v>1814.516129032258</v>
      </c>
    </row>
    <row r="796" spans="1:51" x14ac:dyDescent="0.2">
      <c r="A796" s="3">
        <v>45469</v>
      </c>
      <c r="B796">
        <v>45469</v>
      </c>
      <c r="C796" t="s">
        <v>2720</v>
      </c>
      <c r="D796" t="s">
        <v>66</v>
      </c>
      <c r="E796" t="s">
        <v>67</v>
      </c>
      <c r="F796" t="s">
        <v>328</v>
      </c>
      <c r="G796" s="1">
        <v>0</v>
      </c>
      <c r="H796" s="1">
        <v>870</v>
      </c>
      <c r="I796" s="1">
        <v>400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400</v>
      </c>
      <c r="P796" t="s">
        <v>2721</v>
      </c>
      <c r="Q796" s="2">
        <v>45469</v>
      </c>
      <c r="R796" t="s">
        <v>70</v>
      </c>
      <c r="S796">
        <v>0</v>
      </c>
      <c r="T796" t="s">
        <v>254</v>
      </c>
      <c r="U796" t="s">
        <v>93</v>
      </c>
      <c r="V796" s="1">
        <v>0</v>
      </c>
      <c r="W796" s="1">
        <v>0</v>
      </c>
      <c r="X796" s="1">
        <v>0</v>
      </c>
      <c r="AA796" t="s">
        <v>58</v>
      </c>
      <c r="AB796" s="1">
        <v>0</v>
      </c>
      <c r="AC796" s="4">
        <f>IF(ISNUMBER(MATCH(AD796, $AD$2:AD795, 0)), INDEX($AC$2:AC795, MATCH(AD796, $AD$2:AD795, 0)), MAX($AC$2:AC795)+1)</f>
        <v>14</v>
      </c>
      <c r="AD796" t="str">
        <f t="shared" si="39"/>
        <v>ลำปาง-ตลาดไท</v>
      </c>
      <c r="AE796" t="s">
        <v>73</v>
      </c>
      <c r="AF796" s="1">
        <v>0</v>
      </c>
      <c r="AG796" s="1">
        <v>0</v>
      </c>
      <c r="AH796" s="1">
        <v>0</v>
      </c>
      <c r="AI796" t="s">
        <v>2722</v>
      </c>
      <c r="AJ796" s="1">
        <v>1</v>
      </c>
      <c r="AK796" s="1">
        <v>620</v>
      </c>
      <c r="AL796" s="1">
        <v>620</v>
      </c>
      <c r="AM796" s="1">
        <v>1</v>
      </c>
      <c r="AN796" s="1">
        <v>0</v>
      </c>
      <c r="AO796" s="1">
        <v>0</v>
      </c>
      <c r="AP796" s="1">
        <v>0</v>
      </c>
      <c r="AQ796" s="1">
        <v>0</v>
      </c>
      <c r="AR796" s="1">
        <v>1270</v>
      </c>
      <c r="AS796" s="1">
        <v>44.26</v>
      </c>
      <c r="AT796" s="1">
        <f>Table1[[#This Row],[รวมต้นทุนค่าเดินทาง]]+Table1[[#This Row],[รวมต้นทุนค่าซ่อม]]+Table1[[#This Row],[รวมค่าเสื่อม]]</f>
        <v>2840.9177060931897</v>
      </c>
      <c r="AU796" s="1" t="e">
        <f t="shared" si="37"/>
        <v>#N/A</v>
      </c>
      <c r="AV796" s="1" t="e" cm="1">
        <f t="array" ref="AV796">IF(AC796&lt;4, "เก็บ", IF(OR(AT796 &lt; PERCENTILE(IF($AC$2:$AC$5092=AC796, $AT$2:$AT$5092), 0.25) - 1.5 * (PERCENTILE(IF($AC$2:$AC$5092=AC796, $AT$2:$AT$5092), 0.75) - PERCENTILE(IF($AC$2:$AC$5092=AC796, $AT$2:$AT$5092), 0.25)), AT796 &gt; PERCENTILE(IF($AC$2:$AC$5092=AC796, $AT$2:$AT$5092), 0.75) + 1.5 * (PERCENTILE(IF($AC$2:$AC$5092=AC796, $AT$2:$AT$5092), 0.75) - PERCENTILE(IF($AC$2:$AC$5092=AC796, $AT$2:$AT$5092), 0.25))), "ตัด", "เก็บ"))</f>
        <v>#N/A</v>
      </c>
      <c r="AW796" s="1" t="e">
        <f t="shared" si="38"/>
        <v>#DIV/0!</v>
      </c>
      <c r="AX796" s="1">
        <v>2411.9362516169685</v>
      </c>
      <c r="AY796" s="1">
        <v>1526.65770609319</v>
      </c>
    </row>
    <row r="797" spans="1:51" x14ac:dyDescent="0.2">
      <c r="A797" s="3">
        <v>45469</v>
      </c>
      <c r="B797">
        <v>45469</v>
      </c>
      <c r="C797" t="s">
        <v>2723</v>
      </c>
      <c r="D797" t="s">
        <v>66</v>
      </c>
      <c r="E797" t="s">
        <v>124</v>
      </c>
      <c r="F797" t="s">
        <v>453</v>
      </c>
      <c r="G797" s="1">
        <v>0</v>
      </c>
      <c r="H797" s="1">
        <v>803</v>
      </c>
      <c r="I797" s="1">
        <v>400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768</v>
      </c>
      <c r="P797" t="s">
        <v>2724</v>
      </c>
      <c r="Q797" s="2">
        <v>45469</v>
      </c>
      <c r="R797" t="s">
        <v>70</v>
      </c>
      <c r="S797">
        <v>0</v>
      </c>
      <c r="T797" t="s">
        <v>88</v>
      </c>
      <c r="U797" t="s">
        <v>93</v>
      </c>
      <c r="V797" s="1">
        <v>0</v>
      </c>
      <c r="W797" s="1">
        <v>0</v>
      </c>
      <c r="X797" s="1">
        <v>368</v>
      </c>
      <c r="Y797" t="s">
        <v>372</v>
      </c>
      <c r="Z797" t="s">
        <v>88</v>
      </c>
      <c r="AA797" t="s">
        <v>1606</v>
      </c>
      <c r="AB797" s="1">
        <v>0</v>
      </c>
      <c r="AC797" s="4">
        <f>IF(ISNUMBER(MATCH(AD797, $AD$2:AD796, 0)), INDEX($AC$2:AC796, MATCH(AD797, $AD$2:AD796, 0)), MAX($AC$2:AC796)+1)</f>
        <v>51</v>
      </c>
      <c r="AD797" t="str">
        <f t="shared" si="39"/>
        <v>แพร่-ตลาดไท</v>
      </c>
      <c r="AE797" t="s">
        <v>73</v>
      </c>
      <c r="AF797" s="1">
        <v>0</v>
      </c>
      <c r="AG797" s="1">
        <v>0</v>
      </c>
      <c r="AH797" s="1">
        <v>0</v>
      </c>
      <c r="AI797" t="s">
        <v>2725</v>
      </c>
      <c r="AJ797" s="1">
        <v>1</v>
      </c>
      <c r="AK797" s="1">
        <v>572</v>
      </c>
      <c r="AL797" s="1">
        <v>572</v>
      </c>
      <c r="AM797" s="1">
        <v>1</v>
      </c>
      <c r="AN797" s="1">
        <v>0</v>
      </c>
      <c r="AO797" s="1">
        <v>0</v>
      </c>
      <c r="AP797" s="1">
        <v>0</v>
      </c>
      <c r="AQ797" s="1">
        <v>0</v>
      </c>
      <c r="AR797" s="1">
        <v>1571</v>
      </c>
      <c r="AS797" s="1">
        <v>177.16510416666671</v>
      </c>
      <c r="AT797" s="1">
        <f>Table1[[#This Row],[รวมต้นทุนค่าเดินทาง]]+Table1[[#This Row],[รวมต้นทุนค่าซ่อม]]+Table1[[#This Row],[รวมค่าเสื่อม]]</f>
        <v>3606.7876762848141</v>
      </c>
      <c r="AU797" s="1">
        <f t="shared" si="37"/>
        <v>4737.6107634746759</v>
      </c>
      <c r="AV797" s="1" t="str" cm="1">
        <f t="array" ref="AV797">IF(AC797&lt;4, "เก็บ", IF(OR(AT797 &lt; PERCENTILE(IF($AC$2:$AC$5092=AC797, $AT$2:$AT$5092), 0.25) - 1.5 * (PERCENTILE(IF($AC$2:$AC$5092=AC797, $AT$2:$AT$5092), 0.75) - PERCENTILE(IF($AC$2:$AC$5092=AC797, $AT$2:$AT$5092), 0.25)), AT797 &gt; PERCENTILE(IF($AC$2:$AC$5092=AC797, $AT$2:$AT$5092), 0.75) + 1.5 * (PERCENTILE(IF($AC$2:$AC$5092=AC797, $AT$2:$AT$5092), 0.75) - PERCENTILE(IF($AC$2:$AC$5092=AC797, $AT$2:$AT$5092), 0.25))), "ตัด", "เก็บ"))</f>
        <v>เก็บ</v>
      </c>
      <c r="AW797" s="1">
        <f t="shared" si="38"/>
        <v>4487.1668970521196</v>
      </c>
      <c r="AX797" s="1">
        <v>3014.4338711558335</v>
      </c>
      <c r="AY797" s="1">
        <v>1858.6225721181474</v>
      </c>
    </row>
    <row r="798" spans="1:51" x14ac:dyDescent="0.2">
      <c r="A798" s="3">
        <v>45469</v>
      </c>
      <c r="B798">
        <v>45469</v>
      </c>
      <c r="C798" t="s">
        <v>2726</v>
      </c>
      <c r="D798" t="s">
        <v>66</v>
      </c>
      <c r="E798" t="s">
        <v>84</v>
      </c>
      <c r="F798" t="s">
        <v>502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669</v>
      </c>
      <c r="P798" t="s">
        <v>2727</v>
      </c>
      <c r="Q798" s="2">
        <v>45469</v>
      </c>
      <c r="R798" t="s">
        <v>55</v>
      </c>
      <c r="S798">
        <v>0</v>
      </c>
      <c r="T798" t="s">
        <v>108</v>
      </c>
      <c r="U798" t="s">
        <v>71</v>
      </c>
      <c r="V798" s="1">
        <v>0</v>
      </c>
      <c r="W798" s="1">
        <v>0</v>
      </c>
      <c r="X798" s="1">
        <v>669</v>
      </c>
      <c r="Y798" t="s">
        <v>108</v>
      </c>
      <c r="Z798" t="s">
        <v>71</v>
      </c>
      <c r="AA798" t="s">
        <v>504</v>
      </c>
      <c r="AB798" s="1">
        <v>0</v>
      </c>
      <c r="AC798" s="4">
        <f>IF(ISNUMBER(MATCH(AD798, $AD$2:AD797, 0)), INDEX($AC$2:AC797, MATCH(AD798, $AD$2:AD797, 0)), MAX($AC$2:AC797)+1)</f>
        <v>17</v>
      </c>
      <c r="AD798" t="str">
        <f t="shared" si="39"/>
        <v>เวียงป่าเป้า-เชียงใหม่</v>
      </c>
      <c r="AE798" t="s">
        <v>55</v>
      </c>
      <c r="AF798" s="1">
        <v>0</v>
      </c>
      <c r="AG798" s="1">
        <v>0</v>
      </c>
      <c r="AH798" s="1">
        <v>0</v>
      </c>
      <c r="AI798" t="s">
        <v>2728</v>
      </c>
      <c r="AJ798" s="1">
        <v>1</v>
      </c>
      <c r="AK798" s="1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  <c r="AR798" s="1">
        <v>669</v>
      </c>
      <c r="AS798" s="1">
        <v>185.4421428571429</v>
      </c>
      <c r="AT798" s="1">
        <f>Table1[[#This Row],[รวมต้นทุนค่าเดินทาง]]+Table1[[#This Row],[รวมต้นทุนค่าซ่อม]]+Table1[[#This Row],[รวมค่าเสื่อม]]</f>
        <v>2177.9715546218486</v>
      </c>
      <c r="AU798" s="1">
        <f t="shared" si="37"/>
        <v>3076.1182514176348</v>
      </c>
      <c r="AV798" s="1" t="str" cm="1">
        <f t="array" ref="AV798">IF(AC798&lt;4, "เก็บ", IF(OR(AT798 &lt; PERCENTILE(IF($AC$2:$AC$5092=AC798, $AT$2:$AT$5092), 0.25) - 1.5 * (PERCENTILE(IF($AC$2:$AC$5092=AC798, $AT$2:$AT$5092), 0.75) - PERCENTILE(IF($AC$2:$AC$5092=AC798, $AT$2:$AT$5092), 0.25)), AT798 &gt; PERCENTILE(IF($AC$2:$AC$5092=AC798, $AT$2:$AT$5092), 0.75) + 1.5 * (PERCENTILE(IF($AC$2:$AC$5092=AC798, $AT$2:$AT$5092), 0.75) - PERCENTILE(IF($AC$2:$AC$5092=AC798, $AT$2:$AT$5092), 0.25))), "ตัด", "เก็บ"))</f>
        <v>เก็บ</v>
      </c>
      <c r="AW798" s="1">
        <f t="shared" si="38"/>
        <v>2642.9653995730359</v>
      </c>
      <c r="AX798" s="1">
        <v>1397.0559100068549</v>
      </c>
      <c r="AY798" s="1">
        <v>1323.5294117647059</v>
      </c>
    </row>
    <row r="799" spans="1:51" x14ac:dyDescent="0.2">
      <c r="A799" s="3">
        <v>45469</v>
      </c>
      <c r="B799">
        <v>45469</v>
      </c>
      <c r="C799" t="s">
        <v>2729</v>
      </c>
      <c r="D799" t="s">
        <v>66</v>
      </c>
      <c r="E799" t="s">
        <v>84</v>
      </c>
      <c r="F799" t="s">
        <v>99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770</v>
      </c>
      <c r="O799" s="1">
        <v>770</v>
      </c>
      <c r="P799" t="s">
        <v>2730</v>
      </c>
      <c r="Q799" s="2">
        <v>45469</v>
      </c>
      <c r="R799" t="s">
        <v>55</v>
      </c>
      <c r="S799">
        <v>0</v>
      </c>
      <c r="T799" t="s">
        <v>87</v>
      </c>
      <c r="U799" t="s">
        <v>71</v>
      </c>
      <c r="V799" s="1">
        <v>0</v>
      </c>
      <c r="W799" s="1">
        <v>669</v>
      </c>
      <c r="X799" s="1">
        <v>0</v>
      </c>
      <c r="Y799" t="s">
        <v>108</v>
      </c>
      <c r="Z799" t="s">
        <v>71</v>
      </c>
      <c r="AA799" t="s">
        <v>504</v>
      </c>
      <c r="AB799" s="1">
        <v>0</v>
      </c>
      <c r="AC799" s="4">
        <f>IF(ISNUMBER(MATCH(AD799, $AD$2:AD798, 0)), INDEX($AC$2:AC798, MATCH(AD799, $AD$2:AD798, 0)), MAX($AC$2:AC798)+1)</f>
        <v>6</v>
      </c>
      <c r="AD799" t="str">
        <f t="shared" si="39"/>
        <v>เชียงราย-เชียงใหม่</v>
      </c>
      <c r="AE799" t="s">
        <v>55</v>
      </c>
      <c r="AF799" s="1">
        <v>0</v>
      </c>
      <c r="AG799" s="1">
        <v>0</v>
      </c>
      <c r="AH799" s="1">
        <v>0</v>
      </c>
      <c r="AI799" t="s">
        <v>2731</v>
      </c>
      <c r="AJ799" s="1">
        <v>1</v>
      </c>
      <c r="AK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1439</v>
      </c>
      <c r="AS799" s="1">
        <v>95.533333333333331</v>
      </c>
      <c r="AT799" s="1">
        <f>Table1[[#This Row],[รวมต้นทุนค่าเดินทาง]]+Table1[[#This Row],[รวมต้นทุนค่าซ่อม]]+Table1[[#This Row],[รวมค่าเสื่อม]]</f>
        <v>2995.5722943722944</v>
      </c>
      <c r="AU799" s="1">
        <f t="shared" si="37"/>
        <v>4428.3346813776061</v>
      </c>
      <c r="AV799" s="1" t="str" cm="1">
        <f t="array" ref="AV799">IF(AC799&lt;4, "เก็บ", IF(OR(AT799 &lt; PERCENTILE(IF($AC$2:$AC$5092=AC799, $AT$2:$AT$5092), 0.25) - 1.5 * (PERCENTILE(IF($AC$2:$AC$5092=AC799, $AT$2:$AT$5092), 0.75) - PERCENTILE(IF($AC$2:$AC$5092=AC799, $AT$2:$AT$5092), 0.25)), AT799 &gt; PERCENTILE(IF($AC$2:$AC$5092=AC799, $AT$2:$AT$5092), 0.75) + 1.5 * (PERCENTILE(IF($AC$2:$AC$5092=AC799, $AT$2:$AT$5092), 0.75) - PERCENTILE(IF($AC$2:$AC$5092=AC799, $AT$2:$AT$5092), 0.25))), "ตัด", "เก็บ"))</f>
        <v>เก็บ</v>
      </c>
      <c r="AW799" s="1">
        <f t="shared" si="38"/>
        <v>3873.7679454274344</v>
      </c>
      <c r="AX799" s="1">
        <v>2781.4385174989698</v>
      </c>
      <c r="AY799" s="1">
        <v>1461.0389610389611</v>
      </c>
    </row>
    <row r="800" spans="1:51" x14ac:dyDescent="0.2">
      <c r="A800" s="3">
        <v>45470</v>
      </c>
      <c r="B800">
        <v>45470</v>
      </c>
      <c r="C800" t="s">
        <v>2732</v>
      </c>
      <c r="D800" t="s">
        <v>66</v>
      </c>
      <c r="E800" t="s">
        <v>67</v>
      </c>
      <c r="F800" t="s">
        <v>76</v>
      </c>
      <c r="G800" s="1">
        <v>0</v>
      </c>
      <c r="H800" s="1">
        <v>1071</v>
      </c>
      <c r="I800" s="1">
        <v>500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500</v>
      </c>
      <c r="P800" t="s">
        <v>2733</v>
      </c>
      <c r="Q800" s="2">
        <v>45470</v>
      </c>
      <c r="R800" t="s">
        <v>70</v>
      </c>
      <c r="S800">
        <v>0</v>
      </c>
      <c r="T800" t="s">
        <v>71</v>
      </c>
      <c r="U800" t="s">
        <v>161</v>
      </c>
      <c r="V800" s="1">
        <v>0</v>
      </c>
      <c r="W800" s="1">
        <v>0</v>
      </c>
      <c r="X800" s="1">
        <v>0</v>
      </c>
      <c r="AA800" t="s">
        <v>58</v>
      </c>
      <c r="AB800" s="1">
        <v>0</v>
      </c>
      <c r="AC800" s="4">
        <f>IF(ISNUMBER(MATCH(AD800, $AD$2:AD799, 0)), INDEX($AC$2:AC799, MATCH(AD800, $AD$2:AD799, 0)), MAX($AC$2:AC799)+1)</f>
        <v>9</v>
      </c>
      <c r="AD800" t="str">
        <f t="shared" si="39"/>
        <v>เชียงใหม่-พุทธมณฑลสาย 2</v>
      </c>
      <c r="AE800" t="s">
        <v>73</v>
      </c>
      <c r="AF800" s="1">
        <v>0</v>
      </c>
      <c r="AG800" s="1">
        <v>0</v>
      </c>
      <c r="AH800" s="1">
        <v>0</v>
      </c>
      <c r="AI800" t="s">
        <v>2734</v>
      </c>
      <c r="AJ800" s="1">
        <v>1</v>
      </c>
      <c r="AK800" s="1">
        <v>720</v>
      </c>
      <c r="AL800" s="1">
        <v>720</v>
      </c>
      <c r="AM800" s="1">
        <v>1</v>
      </c>
      <c r="AN800" s="1">
        <v>0</v>
      </c>
      <c r="AO800" s="1">
        <v>0</v>
      </c>
      <c r="AP800" s="1">
        <v>0</v>
      </c>
      <c r="AQ800" s="1">
        <v>0</v>
      </c>
      <c r="AR800" s="1">
        <v>1571</v>
      </c>
      <c r="AS800" s="1">
        <v>2471.36</v>
      </c>
      <c r="AT800" s="1">
        <f>Table1[[#This Row],[รวมต้นทุนค่าเดินทาง]]+Table1[[#This Row],[รวมต้นทุนค่าซ่อม]]+Table1[[#This Row],[รวมค่าเสื่อม]]</f>
        <v>5946.081278721279</v>
      </c>
      <c r="AU800" s="1">
        <f t="shared" si="37"/>
        <v>4623.2312262414152</v>
      </c>
      <c r="AV800" s="1" t="str" cm="1">
        <f t="array" ref="AV800">IF(AC800&lt;4, "เก็บ", IF(OR(AT800 &lt; PERCENTILE(IF($AC$2:$AC$5092=AC800, $AT$2:$AT$5092), 0.25) - 1.5 * (PERCENTILE(IF($AC$2:$AC$5092=AC800, $AT$2:$AT$5092), 0.75) - PERCENTILE(IF($AC$2:$AC$5092=AC800, $AT$2:$AT$5092), 0.25)), AT800 &gt; PERCENTILE(IF($AC$2:$AC$5092=AC800, $AT$2:$AT$5092), 0.75) + 1.5 * (PERCENTILE(IF($AC$2:$AC$5092=AC800, $AT$2:$AT$5092), 0.75) - PERCENTILE(IF($AC$2:$AC$5092=AC800, $AT$2:$AT$5092), 0.25))), "ตัด", "เก็บ"))</f>
        <v>เก็บ</v>
      </c>
      <c r="AW800" s="1">
        <f t="shared" si="38"/>
        <v>4005.4952465164292</v>
      </c>
      <c r="AX800" s="1">
        <v>2577.9546108768855</v>
      </c>
      <c r="AY800" s="1">
        <v>1903.7212787212788</v>
      </c>
    </row>
    <row r="801" spans="1:51" x14ac:dyDescent="0.2">
      <c r="A801" s="3">
        <v>45470</v>
      </c>
      <c r="B801">
        <v>45470</v>
      </c>
      <c r="C801" t="s">
        <v>2735</v>
      </c>
      <c r="D801" t="s">
        <v>66</v>
      </c>
      <c r="E801" t="s">
        <v>67</v>
      </c>
      <c r="F801" t="s">
        <v>232</v>
      </c>
      <c r="G801" s="1">
        <v>0</v>
      </c>
      <c r="H801" s="1">
        <v>0</v>
      </c>
      <c r="I801" s="1">
        <v>500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500</v>
      </c>
      <c r="P801" t="s">
        <v>2736</v>
      </c>
      <c r="Q801" s="2">
        <v>45470</v>
      </c>
      <c r="R801" t="s">
        <v>70</v>
      </c>
      <c r="S801">
        <v>0</v>
      </c>
      <c r="T801" t="s">
        <v>71</v>
      </c>
      <c r="U801" t="s">
        <v>72</v>
      </c>
      <c r="V801" s="1">
        <v>0</v>
      </c>
      <c r="W801" s="1">
        <v>0</v>
      </c>
      <c r="X801" s="1">
        <v>0</v>
      </c>
      <c r="AA801" t="s">
        <v>58</v>
      </c>
      <c r="AB801" s="1">
        <v>0</v>
      </c>
      <c r="AC801" s="4">
        <f>IF(ISNUMBER(MATCH(AD801, $AD$2:AD800, 0)), INDEX($AC$2:AC800, MATCH(AD801, $AD$2:AD800, 0)), MAX($AC$2:AC800)+1)</f>
        <v>2</v>
      </c>
      <c r="AD801" t="str">
        <f t="shared" si="39"/>
        <v>เชียงใหม่-พุทธมณฑลสาย 5</v>
      </c>
      <c r="AE801" t="s">
        <v>73</v>
      </c>
      <c r="AF801" s="1">
        <v>0</v>
      </c>
      <c r="AG801" s="1">
        <v>0</v>
      </c>
      <c r="AH801" s="1">
        <v>0</v>
      </c>
      <c r="AI801" t="s">
        <v>2737</v>
      </c>
      <c r="AJ801" s="1">
        <v>1</v>
      </c>
      <c r="AK801" s="1">
        <v>720</v>
      </c>
      <c r="AL801" s="1">
        <v>720</v>
      </c>
      <c r="AM801" s="1">
        <v>1</v>
      </c>
      <c r="AN801" s="1">
        <v>0</v>
      </c>
      <c r="AO801" s="1">
        <v>0</v>
      </c>
      <c r="AP801" s="1">
        <v>0</v>
      </c>
      <c r="AQ801" s="1">
        <v>0</v>
      </c>
      <c r="AR801" s="1">
        <v>500</v>
      </c>
      <c r="AS801" s="1">
        <v>741.88428571428574</v>
      </c>
      <c r="AT801" s="1">
        <f>Table1[[#This Row],[รวมต้นทุนค่าเดินทาง]]+Table1[[#This Row],[รวมต้นทุนค่าซ่อม]]+Table1[[#This Row],[รวมค่าเสื่อม]]</f>
        <v>2406.17</v>
      </c>
      <c r="AU801" s="1">
        <f t="shared" si="37"/>
        <v>5026.5629662053279</v>
      </c>
      <c r="AV801" s="1" t="str" cm="1">
        <f t="array" ref="AV801">IF(AC801&lt;4, "เก็บ", IF(OR(AT801 &lt; PERCENTILE(IF($AC$2:$AC$5092=AC801, $AT$2:$AT$5092), 0.25) - 1.5 * (PERCENTILE(IF($AC$2:$AC$5092=AC801, $AT$2:$AT$5092), 0.75) - PERCENTILE(IF($AC$2:$AC$5092=AC801, $AT$2:$AT$5092), 0.25)), AT801 &gt; PERCENTILE(IF($AC$2:$AC$5092=AC801, $AT$2:$AT$5092), 0.75) + 1.5 * (PERCENTILE(IF($AC$2:$AC$5092=AC801, $AT$2:$AT$5092), 0.75) - PERCENTILE(IF($AC$2:$AC$5092=AC801, $AT$2:$AT$5092), 0.25))), "ตัด", "เก็บ"))</f>
        <v>เก็บ</v>
      </c>
      <c r="AW801" s="1">
        <f t="shared" si="38"/>
        <v>5026.5629662053279</v>
      </c>
      <c r="AX801" s="1">
        <v>4064.5059139663294</v>
      </c>
      <c r="AY801" s="1">
        <v>1164.2857142857142</v>
      </c>
    </row>
    <row r="802" spans="1:51" x14ac:dyDescent="0.2">
      <c r="A802" s="3">
        <v>45470</v>
      </c>
      <c r="B802">
        <v>45470</v>
      </c>
      <c r="C802" t="s">
        <v>2738</v>
      </c>
      <c r="D802" t="s">
        <v>66</v>
      </c>
      <c r="E802" t="s">
        <v>124</v>
      </c>
      <c r="F802" t="s">
        <v>388</v>
      </c>
      <c r="G802" s="1">
        <v>0</v>
      </c>
      <c r="H802" s="1">
        <v>0</v>
      </c>
      <c r="I802" s="1">
        <v>400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400</v>
      </c>
      <c r="P802" t="s">
        <v>2739</v>
      </c>
      <c r="Q802" s="2">
        <v>45470</v>
      </c>
      <c r="R802" t="s">
        <v>70</v>
      </c>
      <c r="S802">
        <v>0</v>
      </c>
      <c r="T802" t="s">
        <v>71</v>
      </c>
      <c r="U802" t="s">
        <v>93</v>
      </c>
      <c r="V802" s="1">
        <v>0</v>
      </c>
      <c r="W802" s="1">
        <v>0</v>
      </c>
      <c r="X802" s="1">
        <v>0</v>
      </c>
      <c r="AA802" t="s">
        <v>58</v>
      </c>
      <c r="AB802" s="1">
        <v>0</v>
      </c>
      <c r="AC802" s="4">
        <f>IF(ISNUMBER(MATCH(AD802, $AD$2:AD801, 0)), INDEX($AC$2:AC801, MATCH(AD802, $AD$2:AD801, 0)), MAX($AC$2:AC801)+1)</f>
        <v>4</v>
      </c>
      <c r="AD802" t="str">
        <f t="shared" si="39"/>
        <v>เชียงใหม่-ตลาดไท</v>
      </c>
      <c r="AE802" t="s">
        <v>73</v>
      </c>
      <c r="AF802" s="1">
        <v>0</v>
      </c>
      <c r="AG802" s="1">
        <v>0</v>
      </c>
      <c r="AH802" s="1">
        <v>0</v>
      </c>
      <c r="AI802" t="s">
        <v>2740</v>
      </c>
      <c r="AJ802" s="1">
        <v>1</v>
      </c>
      <c r="AK802" s="1">
        <v>720</v>
      </c>
      <c r="AL802" s="1">
        <v>720</v>
      </c>
      <c r="AM802" s="1">
        <v>1</v>
      </c>
      <c r="AN802" s="1">
        <v>0</v>
      </c>
      <c r="AO802" s="1">
        <v>0</v>
      </c>
      <c r="AP802" s="1">
        <v>0</v>
      </c>
      <c r="AQ802" s="1">
        <v>0</v>
      </c>
      <c r="AR802" s="1">
        <v>400</v>
      </c>
      <c r="AS802" s="1">
        <v>1549</v>
      </c>
      <c r="AT802" s="1">
        <f>Table1[[#This Row],[รวมต้นทุนค่าเดินทาง]]+Table1[[#This Row],[รวมต้นทุนค่าซ่อม]]+Table1[[#This Row],[รวมค่าเสื่อม]]</f>
        <v>3063.864864864865</v>
      </c>
      <c r="AU802" s="1">
        <f t="shared" si="37"/>
        <v>4256.109283997258</v>
      </c>
      <c r="AV802" s="1" t="str" cm="1">
        <f t="array" ref="AV802">IF(AC802&lt;4, "เก็บ", IF(OR(AT802 &lt; PERCENTILE(IF($AC$2:$AC$5092=AC802, $AT$2:$AT$5092), 0.25) - 1.5 * (PERCENTILE(IF($AC$2:$AC$5092=AC802, $AT$2:$AT$5092), 0.75) - PERCENTILE(IF($AC$2:$AC$5092=AC802, $AT$2:$AT$5092), 0.25)), AT802 &gt; PERCENTILE(IF($AC$2:$AC$5092=AC802, $AT$2:$AT$5092), 0.75) + 1.5 * (PERCENTILE(IF($AC$2:$AC$5092=AC802, $AT$2:$AT$5092), 0.75) - PERCENTILE(IF($AC$2:$AC$5092=AC802, $AT$2:$AT$5092), 0.25))), "ตัด", "เก็บ"))</f>
        <v>เก็บ</v>
      </c>
      <c r="AW802" s="1">
        <f t="shared" si="38"/>
        <v>3807.0727671795808</v>
      </c>
      <c r="AX802" s="1">
        <v>2335.0230876608157</v>
      </c>
      <c r="AY802" s="1">
        <v>1114.864864864865</v>
      </c>
    </row>
    <row r="803" spans="1:51" x14ac:dyDescent="0.2">
      <c r="A803" s="3">
        <v>45470</v>
      </c>
      <c r="B803">
        <v>45470</v>
      </c>
      <c r="C803" t="s">
        <v>2741</v>
      </c>
      <c r="D803" t="s">
        <v>66</v>
      </c>
      <c r="E803" t="s">
        <v>124</v>
      </c>
      <c r="F803" t="s">
        <v>399</v>
      </c>
      <c r="G803" s="1">
        <v>0</v>
      </c>
      <c r="H803" s="1">
        <v>0</v>
      </c>
      <c r="I803" s="1">
        <v>400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400</v>
      </c>
      <c r="P803" t="s">
        <v>2742</v>
      </c>
      <c r="Q803" s="2">
        <v>45470</v>
      </c>
      <c r="R803" t="s">
        <v>70</v>
      </c>
      <c r="S803">
        <v>0</v>
      </c>
      <c r="T803" t="s">
        <v>71</v>
      </c>
      <c r="U803" t="s">
        <v>93</v>
      </c>
      <c r="V803" s="1">
        <v>0</v>
      </c>
      <c r="W803" s="1">
        <v>0</v>
      </c>
      <c r="X803" s="1">
        <v>0</v>
      </c>
      <c r="AA803" t="s">
        <v>58</v>
      </c>
      <c r="AB803" s="1">
        <v>0</v>
      </c>
      <c r="AC803" s="4">
        <f>IF(ISNUMBER(MATCH(AD803, $AD$2:AD802, 0)), INDEX($AC$2:AC802, MATCH(AD803, $AD$2:AD802, 0)), MAX($AC$2:AC802)+1)</f>
        <v>4</v>
      </c>
      <c r="AD803" t="str">
        <f t="shared" si="39"/>
        <v>เชียงใหม่-ตลาดไท</v>
      </c>
      <c r="AE803" t="s">
        <v>73</v>
      </c>
      <c r="AF803" s="1">
        <v>0</v>
      </c>
      <c r="AG803" s="1">
        <v>0</v>
      </c>
      <c r="AH803" s="1">
        <v>0</v>
      </c>
      <c r="AI803" t="s">
        <v>2743</v>
      </c>
      <c r="AJ803" s="1">
        <v>1</v>
      </c>
      <c r="AK803" s="1">
        <v>720</v>
      </c>
      <c r="AL803" s="1">
        <v>720</v>
      </c>
      <c r="AM803" s="1">
        <v>1</v>
      </c>
      <c r="AN803" s="1">
        <v>0</v>
      </c>
      <c r="AO803" s="1">
        <v>0</v>
      </c>
      <c r="AP803" s="1">
        <v>0</v>
      </c>
      <c r="AQ803" s="1">
        <v>0</v>
      </c>
      <c r="AR803" s="1">
        <v>400</v>
      </c>
      <c r="AS803" s="1">
        <v>2176.4849999999997</v>
      </c>
      <c r="AT803" s="1">
        <f>Table1[[#This Row],[รวมต้นทุนค่าเดินทาง]]+Table1[[#This Row],[รวมต้นทุนค่าซ่อม]]+Table1[[#This Row],[รวมค่าเสื่อม]]</f>
        <v>3720.2900146705788</v>
      </c>
      <c r="AU803" s="1">
        <f t="shared" si="37"/>
        <v>4256.109283997258</v>
      </c>
      <c r="AV803" s="1" t="str" cm="1">
        <f t="array" ref="AV803">IF(AC803&lt;4, "เก็บ", IF(OR(AT803 &lt; PERCENTILE(IF($AC$2:$AC$5092=AC803, $AT$2:$AT$5092), 0.25) - 1.5 * (PERCENTILE(IF($AC$2:$AC$5092=AC803, $AT$2:$AT$5092), 0.75) - PERCENTILE(IF($AC$2:$AC$5092=AC803, $AT$2:$AT$5092), 0.25)), AT803 &gt; PERCENTILE(IF($AC$2:$AC$5092=AC803, $AT$2:$AT$5092), 0.75) + 1.5 * (PERCENTILE(IF($AC$2:$AC$5092=AC803, $AT$2:$AT$5092), 0.75) - PERCENTILE(IF($AC$2:$AC$5092=AC803, $AT$2:$AT$5092), 0.25))), "ตัด", "เก็บ"))</f>
        <v>เก็บ</v>
      </c>
      <c r="AW803" s="1">
        <f t="shared" si="38"/>
        <v>3807.0727671795808</v>
      </c>
      <c r="AX803" s="1">
        <v>2335.0230876608157</v>
      </c>
      <c r="AY803" s="1">
        <v>1143.8050146705789</v>
      </c>
    </row>
    <row r="804" spans="1:51" x14ac:dyDescent="0.2">
      <c r="A804" s="3">
        <v>45470</v>
      </c>
      <c r="B804">
        <v>45470</v>
      </c>
      <c r="C804" t="s">
        <v>2744</v>
      </c>
      <c r="D804" t="s">
        <v>66</v>
      </c>
      <c r="E804" t="s">
        <v>118</v>
      </c>
      <c r="F804" t="s">
        <v>119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t="s">
        <v>2745</v>
      </c>
      <c r="Q804" s="2">
        <v>45470</v>
      </c>
      <c r="R804" t="s">
        <v>55</v>
      </c>
      <c r="S804">
        <v>0</v>
      </c>
      <c r="T804" t="s">
        <v>88</v>
      </c>
      <c r="U804" t="s">
        <v>254</v>
      </c>
      <c r="V804" s="1">
        <v>0</v>
      </c>
      <c r="W804" s="1">
        <v>435</v>
      </c>
      <c r="X804" s="1">
        <v>0</v>
      </c>
      <c r="Y804" t="s">
        <v>88</v>
      </c>
      <c r="Z804" t="s">
        <v>254</v>
      </c>
      <c r="AA804" t="s">
        <v>2746</v>
      </c>
      <c r="AB804" s="1">
        <v>0</v>
      </c>
      <c r="AC804" s="4">
        <f>IF(ISNUMBER(MATCH(AD804, $AD$2:AD803, 0)), INDEX($AC$2:AC803, MATCH(AD804, $AD$2:AD803, 0)), MAX($AC$2:AC803)+1)</f>
        <v>39</v>
      </c>
      <c r="AD804" t="str">
        <f t="shared" si="39"/>
        <v>แพร่-ลำปาง</v>
      </c>
      <c r="AE804" t="s">
        <v>55</v>
      </c>
      <c r="AF804" s="1">
        <v>0</v>
      </c>
      <c r="AG804" s="1">
        <v>0</v>
      </c>
      <c r="AH804" s="1">
        <v>0</v>
      </c>
      <c r="AI804" t="s">
        <v>2747</v>
      </c>
      <c r="AJ804" s="1">
        <v>1</v>
      </c>
      <c r="AK804" s="1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R804" s="1">
        <v>435</v>
      </c>
      <c r="AS804" s="1">
        <v>64.265370018975332</v>
      </c>
      <c r="AT804" s="1">
        <f>Table1[[#This Row],[รวมต้นทุนค่าเดินทาง]]+Table1[[#This Row],[รวมต้นทุนค่าซ่อม]]+Table1[[#This Row],[รวมค่าเสื่อม]]</f>
        <v>2313.7814990512334</v>
      </c>
      <c r="AU804" s="1">
        <f t="shared" si="37"/>
        <v>3696.7320206742324</v>
      </c>
      <c r="AV804" s="1" t="str" cm="1">
        <f t="array" ref="AV804">IF(AC804&lt;4, "เก็บ", IF(OR(AT804 &lt; PERCENTILE(IF($AC$2:$AC$5092=AC804, $AT$2:$AT$5092), 0.25) - 1.5 * (PERCENTILE(IF($AC$2:$AC$5092=AC804, $AT$2:$AT$5092), 0.75) - PERCENTILE(IF($AC$2:$AC$5092=AC804, $AT$2:$AT$5092), 0.25)), AT804 &gt; PERCENTILE(IF($AC$2:$AC$5092=AC804, $AT$2:$AT$5092), 0.75) + 1.5 * (PERCENTILE(IF($AC$2:$AC$5092=AC804, $AT$2:$AT$5092), 0.75) - PERCENTILE(IF($AC$2:$AC$5092=AC804, $AT$2:$AT$5092), 0.25))), "ตัด", "เก็บ"))</f>
        <v>เก็บ</v>
      </c>
      <c r="AW804" s="1">
        <f t="shared" si="38"/>
        <v>3303.6954086440583</v>
      </c>
      <c r="AX804" s="1">
        <v>2449.0585033856746</v>
      </c>
      <c r="AY804" s="1">
        <v>1814.516129032258</v>
      </c>
    </row>
    <row r="805" spans="1:51" x14ac:dyDescent="0.2">
      <c r="A805" s="3">
        <v>45471</v>
      </c>
      <c r="B805">
        <v>45471</v>
      </c>
      <c r="C805" t="s">
        <v>2748</v>
      </c>
      <c r="D805" t="s">
        <v>66</v>
      </c>
      <c r="E805" t="s">
        <v>67</v>
      </c>
      <c r="F805" t="s">
        <v>277</v>
      </c>
      <c r="G805" s="1">
        <v>0</v>
      </c>
      <c r="H805" s="1">
        <v>0</v>
      </c>
      <c r="I805" s="1">
        <v>500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500</v>
      </c>
      <c r="P805" t="s">
        <v>2749</v>
      </c>
      <c r="Q805" s="2">
        <v>45471</v>
      </c>
      <c r="R805" t="s">
        <v>70</v>
      </c>
      <c r="S805">
        <v>0</v>
      </c>
      <c r="T805" t="s">
        <v>71</v>
      </c>
      <c r="U805" t="s">
        <v>161</v>
      </c>
      <c r="V805" s="1">
        <v>0</v>
      </c>
      <c r="W805" s="1">
        <v>0</v>
      </c>
      <c r="X805" s="1">
        <v>0</v>
      </c>
      <c r="AA805" t="s">
        <v>58</v>
      </c>
      <c r="AB805" s="1">
        <v>0</v>
      </c>
      <c r="AC805" s="4">
        <f>IF(ISNUMBER(MATCH(AD805, $AD$2:AD804, 0)), INDEX($AC$2:AC804, MATCH(AD805, $AD$2:AD804, 0)), MAX($AC$2:AC804)+1)</f>
        <v>9</v>
      </c>
      <c r="AD805" t="str">
        <f t="shared" si="39"/>
        <v>เชียงใหม่-พุทธมณฑลสาย 2</v>
      </c>
      <c r="AE805" t="s">
        <v>73</v>
      </c>
      <c r="AF805" s="1">
        <v>0</v>
      </c>
      <c r="AG805" s="1">
        <v>0</v>
      </c>
      <c r="AH805" s="1">
        <v>0</v>
      </c>
      <c r="AI805" t="s">
        <v>2750</v>
      </c>
      <c r="AJ805" s="1">
        <v>1</v>
      </c>
      <c r="AK805" s="1">
        <v>720</v>
      </c>
      <c r="AL805" s="1">
        <v>720</v>
      </c>
      <c r="AM805" s="1">
        <v>1</v>
      </c>
      <c r="AN805" s="1">
        <v>0</v>
      </c>
      <c r="AO805" s="1">
        <v>0</v>
      </c>
      <c r="AP805" s="1">
        <v>0</v>
      </c>
      <c r="AQ805" s="1">
        <v>0</v>
      </c>
      <c r="AR805" s="1">
        <v>500</v>
      </c>
      <c r="AS805" s="1">
        <v>5266.665</v>
      </c>
      <c r="AT805" s="1">
        <f>Table1[[#This Row],[รวมต้นทุนค่าเดินทาง]]+Table1[[#This Row],[รวมต้นทุนค่าซ่อม]]+Table1[[#This Row],[รวมค่าเสื่อม]]</f>
        <v>6820.6052143512406</v>
      </c>
      <c r="AU805" s="1">
        <f t="shared" si="37"/>
        <v>4623.2312262414152</v>
      </c>
      <c r="AV805" s="1" t="str" cm="1">
        <f t="array" ref="AV805">IF(AC805&lt;4, "เก็บ", IF(OR(AT805 &lt; PERCENTILE(IF($AC$2:$AC$5092=AC805, $AT$2:$AT$5092), 0.25) - 1.5 * (PERCENTILE(IF($AC$2:$AC$5092=AC805, $AT$2:$AT$5092), 0.75) - PERCENTILE(IF($AC$2:$AC$5092=AC805, $AT$2:$AT$5092), 0.25)), AT805 &gt; PERCENTILE(IF($AC$2:$AC$5092=AC805, $AT$2:$AT$5092), 0.75) + 1.5 * (PERCENTILE(IF($AC$2:$AC$5092=AC805, $AT$2:$AT$5092), 0.75) - PERCENTILE(IF($AC$2:$AC$5092=AC805, $AT$2:$AT$5092), 0.25))), "ตัด", "เก็บ"))</f>
        <v>เก็บ</v>
      </c>
      <c r="AW805" s="1">
        <f t="shared" si="38"/>
        <v>4005.4952465164292</v>
      </c>
      <c r="AX805" s="1">
        <v>2577.9546108768855</v>
      </c>
      <c r="AY805" s="1">
        <v>1053.9402143512407</v>
      </c>
    </row>
    <row r="806" spans="1:51" x14ac:dyDescent="0.2">
      <c r="A806" s="3">
        <v>45471</v>
      </c>
      <c r="B806">
        <v>45471</v>
      </c>
      <c r="C806" t="s">
        <v>2751</v>
      </c>
      <c r="D806" t="s">
        <v>66</v>
      </c>
      <c r="E806" t="s">
        <v>124</v>
      </c>
      <c r="F806" t="s">
        <v>289</v>
      </c>
      <c r="G806" s="1">
        <v>0</v>
      </c>
      <c r="H806" s="1">
        <v>0</v>
      </c>
      <c r="I806" s="1">
        <v>400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400</v>
      </c>
      <c r="P806" t="s">
        <v>2752</v>
      </c>
      <c r="Q806" s="2">
        <v>45471</v>
      </c>
      <c r="R806" t="s">
        <v>70</v>
      </c>
      <c r="S806">
        <v>0</v>
      </c>
      <c r="T806" t="s">
        <v>71</v>
      </c>
      <c r="U806" t="s">
        <v>93</v>
      </c>
      <c r="V806" s="1">
        <v>0</v>
      </c>
      <c r="W806" s="1">
        <v>0</v>
      </c>
      <c r="X806" s="1">
        <v>0</v>
      </c>
      <c r="AA806" t="s">
        <v>58</v>
      </c>
      <c r="AB806" s="1">
        <v>0</v>
      </c>
      <c r="AC806" s="4">
        <f>IF(ISNUMBER(MATCH(AD806, $AD$2:AD805, 0)), INDEX($AC$2:AC805, MATCH(AD806, $AD$2:AD805, 0)), MAX($AC$2:AC805)+1)</f>
        <v>4</v>
      </c>
      <c r="AD806" t="str">
        <f t="shared" si="39"/>
        <v>เชียงใหม่-ตลาดไท</v>
      </c>
      <c r="AE806" t="s">
        <v>73</v>
      </c>
      <c r="AF806" s="1">
        <v>0</v>
      </c>
      <c r="AG806" s="1">
        <v>0</v>
      </c>
      <c r="AH806" s="1">
        <v>0</v>
      </c>
      <c r="AI806" t="s">
        <v>2753</v>
      </c>
      <c r="AJ806" s="1">
        <v>1</v>
      </c>
      <c r="AK806" s="1">
        <v>720</v>
      </c>
      <c r="AL806" s="1">
        <v>720</v>
      </c>
      <c r="AM806" s="1">
        <v>1</v>
      </c>
      <c r="AN806" s="1">
        <v>0</v>
      </c>
      <c r="AO806" s="1">
        <v>0</v>
      </c>
      <c r="AP806" s="1">
        <v>0</v>
      </c>
      <c r="AQ806" s="1">
        <v>0</v>
      </c>
      <c r="AR806" s="1">
        <v>400</v>
      </c>
      <c r="AS806" s="1">
        <v>194.17006944444441</v>
      </c>
      <c r="AT806" s="1">
        <f>Table1[[#This Row],[รวมต้นทุนค่าเดินทาง]]+Table1[[#This Row],[รวมต้นทุนค่าซ่อม]]+Table1[[#This Row],[รวมค่าเสื่อม]]</f>
        <v>1725.8033990161873</v>
      </c>
      <c r="AU806" s="1">
        <f t="shared" si="37"/>
        <v>4256.109283997258</v>
      </c>
      <c r="AV806" s="1" t="str" cm="1">
        <f t="array" ref="AV806">IF(AC806&lt;4, "เก็บ", IF(OR(AT806 &lt; PERCENTILE(IF($AC$2:$AC$5092=AC806, $AT$2:$AT$5092), 0.25) - 1.5 * (PERCENTILE(IF($AC$2:$AC$5092=AC806, $AT$2:$AT$5092), 0.75) - PERCENTILE(IF($AC$2:$AC$5092=AC806, $AT$2:$AT$5092), 0.25)), AT806 &gt; PERCENTILE(IF($AC$2:$AC$5092=AC806, $AT$2:$AT$5092), 0.75) + 1.5 * (PERCENTILE(IF($AC$2:$AC$5092=AC806, $AT$2:$AT$5092), 0.75) - PERCENTILE(IF($AC$2:$AC$5092=AC806, $AT$2:$AT$5092), 0.25))), "ตัด", "เก็บ"))</f>
        <v>เก็บ</v>
      </c>
      <c r="AW806" s="1">
        <f t="shared" si="38"/>
        <v>3807.0727671795808</v>
      </c>
      <c r="AX806" s="1">
        <v>2335.0230876608157</v>
      </c>
      <c r="AY806" s="1">
        <v>1131.6333295717429</v>
      </c>
    </row>
    <row r="807" spans="1:51" x14ac:dyDescent="0.2">
      <c r="A807" s="3">
        <v>45471</v>
      </c>
      <c r="B807">
        <v>45471</v>
      </c>
      <c r="C807" t="s">
        <v>2754</v>
      </c>
      <c r="D807" t="s">
        <v>66</v>
      </c>
      <c r="E807" t="s">
        <v>67</v>
      </c>
      <c r="F807" t="s">
        <v>328</v>
      </c>
      <c r="G807" s="1">
        <v>0</v>
      </c>
      <c r="H807" s="1">
        <v>0</v>
      </c>
      <c r="I807" s="1">
        <v>400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400</v>
      </c>
      <c r="P807" t="s">
        <v>2755</v>
      </c>
      <c r="Q807" s="2">
        <v>45471</v>
      </c>
      <c r="R807" t="s">
        <v>70</v>
      </c>
      <c r="S807">
        <v>0</v>
      </c>
      <c r="T807" t="s">
        <v>71</v>
      </c>
      <c r="U807" t="s">
        <v>93</v>
      </c>
      <c r="V807" s="1">
        <v>0</v>
      </c>
      <c r="W807" s="1">
        <v>0</v>
      </c>
      <c r="X807" s="1">
        <v>0</v>
      </c>
      <c r="AA807" t="s">
        <v>58</v>
      </c>
      <c r="AB807" s="1">
        <v>0</v>
      </c>
      <c r="AC807" s="4">
        <f>IF(ISNUMBER(MATCH(AD807, $AD$2:AD806, 0)), INDEX($AC$2:AC806, MATCH(AD807, $AD$2:AD806, 0)), MAX($AC$2:AC806)+1)</f>
        <v>4</v>
      </c>
      <c r="AD807" t="str">
        <f t="shared" si="39"/>
        <v>เชียงใหม่-ตลาดไท</v>
      </c>
      <c r="AE807" t="s">
        <v>73</v>
      </c>
      <c r="AF807" s="1">
        <v>0</v>
      </c>
      <c r="AG807" s="1">
        <v>0</v>
      </c>
      <c r="AH807" s="1">
        <v>0</v>
      </c>
      <c r="AI807" t="s">
        <v>2756</v>
      </c>
      <c r="AJ807" s="1">
        <v>1</v>
      </c>
      <c r="AK807" s="1">
        <v>720</v>
      </c>
      <c r="AL807" s="1">
        <v>720</v>
      </c>
      <c r="AM807" s="1">
        <v>1</v>
      </c>
      <c r="AN807" s="1">
        <v>0</v>
      </c>
      <c r="AO807" s="1">
        <v>0</v>
      </c>
      <c r="AP807" s="1">
        <v>0</v>
      </c>
      <c r="AQ807" s="1">
        <v>0</v>
      </c>
      <c r="AR807" s="1">
        <v>400</v>
      </c>
      <c r="AS807" s="1">
        <v>44.26</v>
      </c>
      <c r="AT807" s="1">
        <f>Table1[[#This Row],[รวมต้นทุนค่าเดินทาง]]+Table1[[#This Row],[รวมต้นทุนค่าซ่อม]]+Table1[[#This Row],[รวมค่าเสื่อม]]</f>
        <v>1530.7019347478895</v>
      </c>
      <c r="AU807" s="1">
        <f t="shared" si="37"/>
        <v>4256.109283997258</v>
      </c>
      <c r="AV807" s="1" t="str" cm="1">
        <f t="array" ref="AV807">IF(AC807&lt;4, "เก็บ", IF(OR(AT807 &lt; PERCENTILE(IF($AC$2:$AC$5092=AC807, $AT$2:$AT$5092), 0.25) - 1.5 * (PERCENTILE(IF($AC$2:$AC$5092=AC807, $AT$2:$AT$5092), 0.75) - PERCENTILE(IF($AC$2:$AC$5092=AC807, $AT$2:$AT$5092), 0.25)), AT807 &gt; PERCENTILE(IF($AC$2:$AC$5092=AC807, $AT$2:$AT$5092), 0.75) + 1.5 * (PERCENTILE(IF($AC$2:$AC$5092=AC807, $AT$2:$AT$5092), 0.75) - PERCENTILE(IF($AC$2:$AC$5092=AC807, $AT$2:$AT$5092), 0.25))), "ตัด", "เก็บ"))</f>
        <v>เก็บ</v>
      </c>
      <c r="AW807" s="1">
        <f t="shared" si="38"/>
        <v>3807.0727671795808</v>
      </c>
      <c r="AX807" s="1">
        <v>2335.0230876608157</v>
      </c>
      <c r="AY807" s="1">
        <v>1086.4419347478895</v>
      </c>
    </row>
    <row r="808" spans="1:51" x14ac:dyDescent="0.2">
      <c r="A808" s="3">
        <v>45471</v>
      </c>
      <c r="B808">
        <v>45471</v>
      </c>
      <c r="C808" t="s">
        <v>2757</v>
      </c>
      <c r="D808" t="s">
        <v>51</v>
      </c>
      <c r="E808" t="s">
        <v>61</v>
      </c>
      <c r="F808" t="s">
        <v>1197</v>
      </c>
      <c r="G808" s="1">
        <v>2700</v>
      </c>
      <c r="H808" s="1">
        <v>4575</v>
      </c>
      <c r="I808" s="1">
        <v>1900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4600</v>
      </c>
      <c r="P808" t="s">
        <v>2758</v>
      </c>
      <c r="Q808" s="2">
        <v>45471</v>
      </c>
      <c r="R808" t="s">
        <v>55</v>
      </c>
      <c r="S808">
        <v>0</v>
      </c>
      <c r="T808" t="s">
        <v>56</v>
      </c>
      <c r="U808" t="s">
        <v>57</v>
      </c>
      <c r="V808" s="1">
        <v>2500</v>
      </c>
      <c r="W808" s="1">
        <v>0</v>
      </c>
      <c r="X808" s="1">
        <v>0</v>
      </c>
      <c r="AA808" t="s">
        <v>58</v>
      </c>
      <c r="AB808" s="1">
        <v>0</v>
      </c>
      <c r="AC808" s="4">
        <f>IF(ISNUMBER(MATCH(AD808, $AD$2:AD807, 0)), INDEX($AC$2:AC807, MATCH(AD808, $AD$2:AD807, 0)), MAX($AC$2:AC807)+1)</f>
        <v>1</v>
      </c>
      <c r="AD808" t="str">
        <f t="shared" si="39"/>
        <v>ท่าลี่-กองลอย</v>
      </c>
      <c r="AE808" t="s">
        <v>55</v>
      </c>
      <c r="AF808" s="1">
        <v>0</v>
      </c>
      <c r="AG808" s="1">
        <v>0</v>
      </c>
      <c r="AH808" s="1">
        <v>0</v>
      </c>
      <c r="AI808" t="s">
        <v>2759</v>
      </c>
      <c r="AJ808" s="1">
        <v>1</v>
      </c>
      <c r="AK808" s="1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  <c r="AR808" s="1">
        <v>11675</v>
      </c>
      <c r="AS808" s="1">
        <v>23.13513513513514</v>
      </c>
      <c r="AT808" s="1">
        <f>Table1[[#This Row],[รวมต้นทุนค่าเดินทาง]]+Table1[[#This Row],[รวมต้นทุนค่าซ่อม]]+Table1[[#This Row],[รวมค่าเสื่อม]]</f>
        <v>13751.054843164333</v>
      </c>
      <c r="AU808" s="1">
        <f t="shared" si="37"/>
        <v>13953.293816562818</v>
      </c>
      <c r="AV808" s="1" t="str" cm="1">
        <f t="array" ref="AV808">IF(AC808&lt;4, "เก็บ", IF(OR(AT808 &lt; PERCENTILE(IF($AC$2:$AC$5092=AC808, $AT$2:$AT$5092), 0.25) - 1.5 * (PERCENTILE(IF($AC$2:$AC$5092=AC808, $AT$2:$AT$5092), 0.75) - PERCENTILE(IF($AC$2:$AC$5092=AC808, $AT$2:$AT$5092), 0.25)), AT808 &gt; PERCENTILE(IF($AC$2:$AC$5092=AC808, $AT$2:$AT$5092), 0.75) + 1.5 * (PERCENTILE(IF($AC$2:$AC$5092=AC808, $AT$2:$AT$5092), 0.75) - PERCENTILE(IF($AC$2:$AC$5092=AC808, $AT$2:$AT$5092), 0.25))), "ตัด", "เก็บ"))</f>
        <v>เก็บ</v>
      </c>
      <c r="AW808" s="1">
        <f t="shared" si="38"/>
        <v>13953.293816562818</v>
      </c>
      <c r="AX808" s="1">
        <v>14426.372718098486</v>
      </c>
      <c r="AY808" s="1">
        <v>2052.919708029197</v>
      </c>
    </row>
    <row r="809" spans="1:51" x14ac:dyDescent="0.2">
      <c r="A809" s="3">
        <v>45471</v>
      </c>
      <c r="B809">
        <v>45471</v>
      </c>
      <c r="C809" t="s">
        <v>2760</v>
      </c>
      <c r="D809" t="s">
        <v>51</v>
      </c>
      <c r="E809" t="s">
        <v>52</v>
      </c>
      <c r="F809" t="s">
        <v>1263</v>
      </c>
      <c r="G809" s="1">
        <v>2700</v>
      </c>
      <c r="H809" s="1">
        <v>4575</v>
      </c>
      <c r="I809" s="1">
        <v>1900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4600</v>
      </c>
      <c r="P809" t="s">
        <v>2761</v>
      </c>
      <c r="Q809" s="2">
        <v>45471</v>
      </c>
      <c r="R809" t="s">
        <v>55</v>
      </c>
      <c r="S809">
        <v>0</v>
      </c>
      <c r="T809" t="s">
        <v>56</v>
      </c>
      <c r="U809" t="s">
        <v>57</v>
      </c>
      <c r="V809" s="1">
        <v>2500</v>
      </c>
      <c r="W809" s="1">
        <v>0</v>
      </c>
      <c r="X809" s="1">
        <v>0</v>
      </c>
      <c r="AA809" t="s">
        <v>58</v>
      </c>
      <c r="AB809" s="1">
        <v>0</v>
      </c>
      <c r="AC809" s="4">
        <f>IF(ISNUMBER(MATCH(AD809, $AD$2:AD808, 0)), INDEX($AC$2:AC808, MATCH(AD809, $AD$2:AD808, 0)), MAX($AC$2:AC808)+1)</f>
        <v>1</v>
      </c>
      <c r="AD809" t="str">
        <f t="shared" si="39"/>
        <v>ท่าลี่-กองลอย</v>
      </c>
      <c r="AE809" t="s">
        <v>55</v>
      </c>
      <c r="AF809" s="1">
        <v>0</v>
      </c>
      <c r="AG809" s="1">
        <v>0</v>
      </c>
      <c r="AH809" s="1">
        <v>0</v>
      </c>
      <c r="AI809" t="s">
        <v>2762</v>
      </c>
      <c r="AJ809" s="1">
        <v>1</v>
      </c>
      <c r="AK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R809" s="1">
        <v>11675</v>
      </c>
      <c r="AS809" s="1">
        <v>15.10588235294118</v>
      </c>
      <c r="AT809" s="1">
        <f>Table1[[#This Row],[รวมต้นทุนค่าเดินทาง]]+Table1[[#This Row],[รวมต้นทุนค่าซ่อม]]+Table1[[#This Row],[รวมค่าเสื่อม]]</f>
        <v>13346.547600144353</v>
      </c>
      <c r="AU809" s="1">
        <f t="shared" si="37"/>
        <v>13953.293816562818</v>
      </c>
      <c r="AV809" s="1" t="str" cm="1">
        <f t="array" ref="AV809">IF(AC809&lt;4, "เก็บ", IF(OR(AT809 &lt; PERCENTILE(IF($AC$2:$AC$5092=AC809, $AT$2:$AT$5092), 0.25) - 1.5 * (PERCENTILE(IF($AC$2:$AC$5092=AC809, $AT$2:$AT$5092), 0.75) - PERCENTILE(IF($AC$2:$AC$5092=AC809, $AT$2:$AT$5092), 0.25)), AT809 &gt; PERCENTILE(IF($AC$2:$AC$5092=AC809, $AT$2:$AT$5092), 0.75) + 1.5 * (PERCENTILE(IF($AC$2:$AC$5092=AC809, $AT$2:$AT$5092), 0.75) - PERCENTILE(IF($AC$2:$AC$5092=AC809, $AT$2:$AT$5092), 0.25))), "ตัด", "เก็บ"))</f>
        <v>เก็บ</v>
      </c>
      <c r="AW809" s="1">
        <f t="shared" si="38"/>
        <v>13953.293816562818</v>
      </c>
      <c r="AX809" s="1">
        <v>14426.372718098486</v>
      </c>
      <c r="AY809" s="1">
        <v>1656.4417177914111</v>
      </c>
    </row>
    <row r="810" spans="1:51" x14ac:dyDescent="0.2">
      <c r="A810" s="3">
        <v>45471</v>
      </c>
      <c r="B810">
        <v>45471</v>
      </c>
      <c r="C810" t="s">
        <v>2763</v>
      </c>
      <c r="D810" t="s">
        <v>51</v>
      </c>
      <c r="E810" t="s">
        <v>52</v>
      </c>
      <c r="F810" t="s">
        <v>53</v>
      </c>
      <c r="G810" s="1">
        <v>4200</v>
      </c>
      <c r="H810" s="1">
        <v>3075</v>
      </c>
      <c r="I810" s="1">
        <v>1900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6100</v>
      </c>
      <c r="P810" t="s">
        <v>2764</v>
      </c>
      <c r="Q810" s="2">
        <v>45471</v>
      </c>
      <c r="R810" t="s">
        <v>55</v>
      </c>
      <c r="S810">
        <v>0</v>
      </c>
      <c r="T810" t="s">
        <v>56</v>
      </c>
      <c r="U810" t="s">
        <v>57</v>
      </c>
      <c r="V810" s="1">
        <v>2500</v>
      </c>
      <c r="W810" s="1">
        <v>0</v>
      </c>
      <c r="X810" s="1">
        <v>0</v>
      </c>
      <c r="AA810" t="s">
        <v>58</v>
      </c>
      <c r="AB810" s="1">
        <v>0</v>
      </c>
      <c r="AC810" s="4">
        <f>IF(ISNUMBER(MATCH(AD810, $AD$2:AD809, 0)), INDEX($AC$2:AC809, MATCH(AD810, $AD$2:AD809, 0)), MAX($AC$2:AC809)+1)</f>
        <v>1</v>
      </c>
      <c r="AD810" t="str">
        <f t="shared" si="39"/>
        <v>ท่าลี่-กองลอย</v>
      </c>
      <c r="AE810" t="s">
        <v>55</v>
      </c>
      <c r="AF810" s="1">
        <v>0</v>
      </c>
      <c r="AG810" s="1">
        <v>0</v>
      </c>
      <c r="AH810" s="1">
        <v>0</v>
      </c>
      <c r="AI810" t="s">
        <v>2765</v>
      </c>
      <c r="AJ810" s="1">
        <v>1</v>
      </c>
      <c r="AK810" s="1">
        <v>0</v>
      </c>
      <c r="AL810" s="1">
        <v>0</v>
      </c>
      <c r="AM810" s="1">
        <v>0</v>
      </c>
      <c r="AN810" s="1">
        <v>0</v>
      </c>
      <c r="AO810" s="1">
        <v>0</v>
      </c>
      <c r="AP810" s="1">
        <v>0</v>
      </c>
      <c r="AQ810" s="1">
        <v>0</v>
      </c>
      <c r="AR810" s="1">
        <v>11675</v>
      </c>
      <c r="AS810" s="1">
        <v>13.51578947368421</v>
      </c>
      <c r="AT810" s="1">
        <f>Table1[[#This Row],[รวมต้นทุนค่าเดินทาง]]+Table1[[#This Row],[รวมต้นทุนค่าซ่อม]]+Table1[[#This Row],[รวมค่าเสื่อม]]</f>
        <v>13419.285020242914</v>
      </c>
      <c r="AU810" s="1">
        <f t="shared" si="37"/>
        <v>13953.293816562818</v>
      </c>
      <c r="AV810" s="1" t="str" cm="1">
        <f t="array" ref="AV810">IF(AC810&lt;4, "เก็บ", IF(OR(AT810 &lt; PERCENTILE(IF($AC$2:$AC$5092=AC810, $AT$2:$AT$5092), 0.25) - 1.5 * (PERCENTILE(IF($AC$2:$AC$5092=AC810, $AT$2:$AT$5092), 0.75) - PERCENTILE(IF($AC$2:$AC$5092=AC810, $AT$2:$AT$5092), 0.25)), AT810 &gt; PERCENTILE(IF($AC$2:$AC$5092=AC810, $AT$2:$AT$5092), 0.75) + 1.5 * (PERCENTILE(IF($AC$2:$AC$5092=AC810, $AT$2:$AT$5092), 0.75) - PERCENTILE(IF($AC$2:$AC$5092=AC810, $AT$2:$AT$5092), 0.25))), "ตัด", "เก็บ"))</f>
        <v>เก็บ</v>
      </c>
      <c r="AW810" s="1">
        <f t="shared" si="38"/>
        <v>13953.293816562818</v>
      </c>
      <c r="AX810" s="1">
        <v>14426.372718098486</v>
      </c>
      <c r="AY810" s="1">
        <v>1730.7692307692307</v>
      </c>
    </row>
    <row r="811" spans="1:51" x14ac:dyDescent="0.2">
      <c r="A811" s="3">
        <v>45471</v>
      </c>
      <c r="B811">
        <v>45471</v>
      </c>
      <c r="C811" t="s">
        <v>2766</v>
      </c>
      <c r="D811" t="s">
        <v>66</v>
      </c>
      <c r="E811" t="s">
        <v>118</v>
      </c>
      <c r="F811" t="s">
        <v>119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t="s">
        <v>2767</v>
      </c>
      <c r="Q811" s="2">
        <v>45471</v>
      </c>
      <c r="R811" t="s">
        <v>55</v>
      </c>
      <c r="S811">
        <v>0</v>
      </c>
      <c r="T811" t="s">
        <v>254</v>
      </c>
      <c r="U811" t="s">
        <v>71</v>
      </c>
      <c r="V811" s="1">
        <v>0</v>
      </c>
      <c r="W811" s="1">
        <v>401</v>
      </c>
      <c r="X811" s="1">
        <v>0</v>
      </c>
      <c r="Y811" t="s">
        <v>254</v>
      </c>
      <c r="Z811" t="s">
        <v>71</v>
      </c>
      <c r="AA811" t="s">
        <v>2768</v>
      </c>
      <c r="AB811" s="1">
        <v>0</v>
      </c>
      <c r="AC811" s="4">
        <f>IF(ISNUMBER(MATCH(AD811, $AD$2:AD810, 0)), INDEX($AC$2:AC810, MATCH(AD811, $AD$2:AD810, 0)), MAX($AC$2:AC810)+1)</f>
        <v>56</v>
      </c>
      <c r="AD811" t="str">
        <f t="shared" si="39"/>
        <v>ลำปาง-เชียงใหม่</v>
      </c>
      <c r="AE811" t="s">
        <v>55</v>
      </c>
      <c r="AF811" s="1">
        <v>0</v>
      </c>
      <c r="AG811" s="1">
        <v>0</v>
      </c>
      <c r="AH811" s="1">
        <v>0</v>
      </c>
      <c r="AI811" t="s">
        <v>2769</v>
      </c>
      <c r="AJ811" s="1">
        <v>1</v>
      </c>
      <c r="AK811" s="1">
        <v>0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R811" s="1">
        <v>401</v>
      </c>
      <c r="AS811" s="1">
        <v>64.265370018975332</v>
      </c>
      <c r="AT811" s="1">
        <f>Table1[[#This Row],[รวมต้นทุนค่าเดินทาง]]+Table1[[#This Row],[รวมต้นทุนค่าซ่อม]]+Table1[[#This Row],[รวมค่าเสื่อม]]</f>
        <v>2279.7814990512334</v>
      </c>
      <c r="AU811" s="1">
        <f t="shared" si="37"/>
        <v>3369.8545412756666</v>
      </c>
      <c r="AV811" s="1" t="str" cm="1">
        <f t="array" ref="AV811">IF(AC811&lt;4, "เก็บ", IF(OR(AT811 &lt; PERCENTILE(IF($AC$2:$AC$5092=AC811, $AT$2:$AT$5092), 0.25) - 1.5 * (PERCENTILE(IF($AC$2:$AC$5092=AC811, $AT$2:$AT$5092), 0.75) - PERCENTILE(IF($AC$2:$AC$5092=AC811, $AT$2:$AT$5092), 0.25)), AT811 &gt; PERCENTILE(IF($AC$2:$AC$5092=AC811, $AT$2:$AT$5092), 0.75) + 1.5 * (PERCENTILE(IF($AC$2:$AC$5092=AC811, $AT$2:$AT$5092), 0.75) - PERCENTILE(IF($AC$2:$AC$5092=AC811, $AT$2:$AT$5092), 0.25))), "ตัด", "เก็บ"))</f>
        <v>เก็บ</v>
      </c>
      <c r="AW811" s="1">
        <f t="shared" si="38"/>
        <v>2695.6144950490857</v>
      </c>
      <c r="AX811" s="1">
        <v>2144.9959546277146</v>
      </c>
      <c r="AY811" s="1">
        <v>1814.516129032258</v>
      </c>
    </row>
    <row r="812" spans="1:51" x14ac:dyDescent="0.2">
      <c r="A812" s="3">
        <v>45472</v>
      </c>
      <c r="B812">
        <v>45472</v>
      </c>
      <c r="C812" t="s">
        <v>2770</v>
      </c>
      <c r="D812" t="s">
        <v>51</v>
      </c>
      <c r="E812" t="s">
        <v>61</v>
      </c>
      <c r="F812" t="s">
        <v>228</v>
      </c>
      <c r="G812" s="1">
        <v>2700</v>
      </c>
      <c r="H812" s="1">
        <v>4575</v>
      </c>
      <c r="I812" s="1">
        <v>1900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4600</v>
      </c>
      <c r="P812" t="s">
        <v>2771</v>
      </c>
      <c r="Q812" s="2">
        <v>45473</v>
      </c>
      <c r="R812" t="s">
        <v>55</v>
      </c>
      <c r="S812">
        <v>0</v>
      </c>
      <c r="T812" t="s">
        <v>71</v>
      </c>
      <c r="U812" t="s">
        <v>57</v>
      </c>
      <c r="V812" s="1">
        <v>2500</v>
      </c>
      <c r="W812" s="1">
        <v>0</v>
      </c>
      <c r="X812" s="1">
        <v>0</v>
      </c>
      <c r="AA812" t="s">
        <v>58</v>
      </c>
      <c r="AB812" s="1">
        <v>0</v>
      </c>
      <c r="AC812" s="4">
        <f>IF(ISNUMBER(MATCH(AD812, $AD$2:AD811, 0)), INDEX($AC$2:AC811, MATCH(AD812, $AD$2:AD811, 0)), MAX($AC$2:AC811)+1)</f>
        <v>10</v>
      </c>
      <c r="AD812" t="str">
        <f t="shared" si="39"/>
        <v>เชียงใหม่-กองลอย</v>
      </c>
      <c r="AE812" t="s">
        <v>55</v>
      </c>
      <c r="AF812" s="1">
        <v>0</v>
      </c>
      <c r="AG812" s="1">
        <v>0</v>
      </c>
      <c r="AH812" s="1">
        <v>0</v>
      </c>
      <c r="AI812" t="s">
        <v>2772</v>
      </c>
      <c r="AJ812" s="1">
        <v>1</v>
      </c>
      <c r="AK812" s="1">
        <v>0</v>
      </c>
      <c r="AL812" s="1">
        <v>0</v>
      </c>
      <c r="AM812" s="1">
        <v>0</v>
      </c>
      <c r="AN812" s="1">
        <v>3874.4872</v>
      </c>
      <c r="AO812" s="1">
        <v>0</v>
      </c>
      <c r="AP812" s="1">
        <v>0</v>
      </c>
      <c r="AQ812" s="1">
        <v>0</v>
      </c>
      <c r="AR812" s="1">
        <v>11675</v>
      </c>
      <c r="AS812" s="1">
        <v>309.11703125000003</v>
      </c>
      <c r="AT812" s="1">
        <f>Table1[[#This Row],[รวมต้นทุนค่าเดินทาง]]+Table1[[#This Row],[รวมต้นทุนค่าซ่อม]]+Table1[[#This Row],[รวมค่าเสื่อม]]</f>
        <v>13658.224174107143</v>
      </c>
      <c r="AU812" s="1">
        <f t="shared" si="37"/>
        <v>14957.32855761775</v>
      </c>
      <c r="AV812" s="1" t="str" cm="1">
        <f t="array" ref="AV812">IF(AC812&lt;4, "เก็บ", IF(OR(AT812 &lt; PERCENTILE(IF($AC$2:$AC$5092=AC812, $AT$2:$AT$5092), 0.25) - 1.5 * (PERCENTILE(IF($AC$2:$AC$5092=AC812, $AT$2:$AT$5092), 0.75) - PERCENTILE(IF($AC$2:$AC$5092=AC812, $AT$2:$AT$5092), 0.25)), AT812 &gt; PERCENTILE(IF($AC$2:$AC$5092=AC812, $AT$2:$AT$5092), 0.75) + 1.5 * (PERCENTILE(IF($AC$2:$AC$5092=AC812, $AT$2:$AT$5092), 0.75) - PERCENTILE(IF($AC$2:$AC$5092=AC812, $AT$2:$AT$5092), 0.25))), "ตัด", "เก็บ"))</f>
        <v>เก็บ</v>
      </c>
      <c r="AW812" s="1">
        <f t="shared" si="38"/>
        <v>14419.089162907676</v>
      </c>
      <c r="AX812" s="1">
        <v>15077.196593123563</v>
      </c>
      <c r="AY812" s="1">
        <v>1674.1071428571429</v>
      </c>
    </row>
    <row r="813" spans="1:51" x14ac:dyDescent="0.2">
      <c r="A813" s="3">
        <v>45472</v>
      </c>
      <c r="B813">
        <v>45472</v>
      </c>
      <c r="C813" t="s">
        <v>2773</v>
      </c>
      <c r="D813" t="s">
        <v>66</v>
      </c>
      <c r="E813" t="s">
        <v>84</v>
      </c>
      <c r="F813" t="s">
        <v>1068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770</v>
      </c>
      <c r="O813" s="1">
        <v>770</v>
      </c>
      <c r="P813" t="s">
        <v>2774</v>
      </c>
      <c r="Q813" s="2">
        <v>45472</v>
      </c>
      <c r="R813" t="s">
        <v>55</v>
      </c>
      <c r="S813">
        <v>0</v>
      </c>
      <c r="T813" t="s">
        <v>87</v>
      </c>
      <c r="U813" t="s">
        <v>71</v>
      </c>
      <c r="V813" s="1">
        <v>0</v>
      </c>
      <c r="W813" s="1">
        <v>669</v>
      </c>
      <c r="X813" s="1">
        <v>0</v>
      </c>
      <c r="Y813" t="s">
        <v>108</v>
      </c>
      <c r="Z813" t="s">
        <v>71</v>
      </c>
      <c r="AA813" t="s">
        <v>2775</v>
      </c>
      <c r="AB813" s="1">
        <v>0</v>
      </c>
      <c r="AC813" s="4">
        <f>IF(ISNUMBER(MATCH(AD813, $AD$2:AD812, 0)), INDEX($AC$2:AC812, MATCH(AD813, $AD$2:AD812, 0)), MAX($AC$2:AC812)+1)</f>
        <v>6</v>
      </c>
      <c r="AD813" t="str">
        <f t="shared" si="39"/>
        <v>เชียงราย-เชียงใหม่</v>
      </c>
      <c r="AE813" t="s">
        <v>55</v>
      </c>
      <c r="AF813" s="1">
        <v>0</v>
      </c>
      <c r="AG813" s="1">
        <v>0</v>
      </c>
      <c r="AH813" s="1">
        <v>0</v>
      </c>
      <c r="AI813" t="s">
        <v>2776</v>
      </c>
      <c r="AJ813" s="1">
        <v>1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1439</v>
      </c>
      <c r="AS813" s="1">
        <v>324.52375000000001</v>
      </c>
      <c r="AT813" s="1">
        <f>Table1[[#This Row],[รวมต้นทุนค่าเดินทาง]]+Table1[[#This Row],[รวมต้นทุนค่าซ่อม]]+Table1[[#This Row],[รวมค่าเสื่อม]]</f>
        <v>3263.5237500000003</v>
      </c>
      <c r="AU813" s="1">
        <f t="shared" si="37"/>
        <v>4428.3346813776061</v>
      </c>
      <c r="AV813" s="1" t="str" cm="1">
        <f t="array" ref="AV813">IF(AC813&lt;4, "เก็บ", IF(OR(AT813 &lt; PERCENTILE(IF($AC$2:$AC$5092=AC813, $AT$2:$AT$5092), 0.25) - 1.5 * (PERCENTILE(IF($AC$2:$AC$5092=AC813, $AT$2:$AT$5092), 0.75) - PERCENTILE(IF($AC$2:$AC$5092=AC813, $AT$2:$AT$5092), 0.25)), AT813 &gt; PERCENTILE(IF($AC$2:$AC$5092=AC813, $AT$2:$AT$5092), 0.75) + 1.5 * (PERCENTILE(IF($AC$2:$AC$5092=AC813, $AT$2:$AT$5092), 0.75) - PERCENTILE(IF($AC$2:$AC$5092=AC813, $AT$2:$AT$5092), 0.25))), "ตัด", "เก็บ"))</f>
        <v>เก็บ</v>
      </c>
      <c r="AW813" s="1">
        <f t="shared" si="38"/>
        <v>3873.7679454274344</v>
      </c>
      <c r="AX813" s="1">
        <v>2781.4385174989698</v>
      </c>
      <c r="AY813" s="1">
        <v>1500</v>
      </c>
    </row>
    <row r="814" spans="1:51" x14ac:dyDescent="0.2">
      <c r="A814" s="3">
        <v>45473</v>
      </c>
      <c r="B814">
        <v>45473</v>
      </c>
      <c r="C814" t="s">
        <v>2777</v>
      </c>
      <c r="D814" t="s">
        <v>66</v>
      </c>
      <c r="E814" t="s">
        <v>67</v>
      </c>
      <c r="F814" t="s">
        <v>324</v>
      </c>
      <c r="G814" s="1">
        <v>0</v>
      </c>
      <c r="H814" s="1">
        <v>0</v>
      </c>
      <c r="I814" s="1">
        <v>500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500</v>
      </c>
      <c r="P814" t="s">
        <v>2778</v>
      </c>
      <c r="Q814" s="2">
        <v>45473</v>
      </c>
      <c r="R814" t="s">
        <v>70</v>
      </c>
      <c r="S814">
        <v>0</v>
      </c>
      <c r="T814" t="s">
        <v>71</v>
      </c>
      <c r="U814" t="s">
        <v>72</v>
      </c>
      <c r="V814" s="1">
        <v>0</v>
      </c>
      <c r="W814" s="1">
        <v>0</v>
      </c>
      <c r="X814" s="1">
        <v>0</v>
      </c>
      <c r="AA814" t="s">
        <v>58</v>
      </c>
      <c r="AB814" s="1">
        <v>0</v>
      </c>
      <c r="AC814" s="4">
        <f>IF(ISNUMBER(MATCH(AD814, $AD$2:AD813, 0)), INDEX($AC$2:AC813, MATCH(AD814, $AD$2:AD813, 0)), MAX($AC$2:AC813)+1)</f>
        <v>2</v>
      </c>
      <c r="AD814" t="str">
        <f t="shared" si="39"/>
        <v>เชียงใหม่-พุทธมณฑลสาย 5</v>
      </c>
      <c r="AE814" t="s">
        <v>73</v>
      </c>
      <c r="AF814" s="1">
        <v>0</v>
      </c>
      <c r="AG814" s="1">
        <v>0</v>
      </c>
      <c r="AH814" s="1">
        <v>0</v>
      </c>
      <c r="AI814" t="s">
        <v>2779</v>
      </c>
      <c r="AJ814" s="1">
        <v>1</v>
      </c>
      <c r="AK814" s="1">
        <v>720</v>
      </c>
      <c r="AL814" s="1">
        <v>720</v>
      </c>
      <c r="AM814" s="1">
        <v>1</v>
      </c>
      <c r="AN814" s="1">
        <v>0</v>
      </c>
      <c r="AO814" s="1">
        <v>0</v>
      </c>
      <c r="AP814" s="1">
        <v>0</v>
      </c>
      <c r="AQ814" s="1">
        <v>0</v>
      </c>
      <c r="AR814" s="1">
        <v>500</v>
      </c>
      <c r="AS814" s="1">
        <v>1250.3214285714287</v>
      </c>
      <c r="AT814" s="1">
        <f>Table1[[#This Row],[รวมต้นทุนค่าเดินทาง]]+Table1[[#This Row],[รวมต้นทุนค่าซ่อม]]+Table1[[#This Row],[รวมค่าเสื่อม]]</f>
        <v>3019.0714285714284</v>
      </c>
      <c r="AU814" s="1">
        <f t="shared" si="37"/>
        <v>5026.5629662053279</v>
      </c>
      <c r="AV814" s="1" t="str" cm="1">
        <f t="array" ref="AV814">IF(AC814&lt;4, "เก็บ", IF(OR(AT814 &lt; PERCENTILE(IF($AC$2:$AC$5092=AC814, $AT$2:$AT$5092), 0.25) - 1.5 * (PERCENTILE(IF($AC$2:$AC$5092=AC814, $AT$2:$AT$5092), 0.75) - PERCENTILE(IF($AC$2:$AC$5092=AC814, $AT$2:$AT$5092), 0.25)), AT814 &gt; PERCENTILE(IF($AC$2:$AC$5092=AC814, $AT$2:$AT$5092), 0.75) + 1.5 * (PERCENTILE(IF($AC$2:$AC$5092=AC814, $AT$2:$AT$5092), 0.75) - PERCENTILE(IF($AC$2:$AC$5092=AC814, $AT$2:$AT$5092), 0.25))), "ตัด", "เก็บ"))</f>
        <v>เก็บ</v>
      </c>
      <c r="AW814" s="1">
        <f t="shared" si="38"/>
        <v>5026.5629662053279</v>
      </c>
      <c r="AX814" s="1">
        <v>4064.5059139663294</v>
      </c>
      <c r="AY814" s="1">
        <v>1268.75</v>
      </c>
    </row>
    <row r="815" spans="1:51" x14ac:dyDescent="0.2">
      <c r="A815" s="3">
        <v>45474</v>
      </c>
      <c r="B815">
        <v>45474</v>
      </c>
      <c r="C815" t="s">
        <v>2780</v>
      </c>
      <c r="D815" t="s">
        <v>66</v>
      </c>
      <c r="E815" t="s">
        <v>148</v>
      </c>
      <c r="F815" t="s">
        <v>220</v>
      </c>
      <c r="G815" s="1">
        <v>1000</v>
      </c>
      <c r="H815" s="1">
        <v>6062</v>
      </c>
      <c r="I815" s="1">
        <v>1300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2300</v>
      </c>
      <c r="P815" t="s">
        <v>2781</v>
      </c>
      <c r="Q815" s="2">
        <v>45474</v>
      </c>
      <c r="R815" t="s">
        <v>55</v>
      </c>
      <c r="S815">
        <v>0</v>
      </c>
      <c r="T815" t="s">
        <v>71</v>
      </c>
      <c r="U815" t="s">
        <v>57</v>
      </c>
      <c r="V815" s="1">
        <v>4016</v>
      </c>
      <c r="W815" s="1">
        <v>1265</v>
      </c>
      <c r="X815" s="1">
        <v>0</v>
      </c>
      <c r="Y815" t="s">
        <v>71</v>
      </c>
      <c r="Z815" t="s">
        <v>57</v>
      </c>
      <c r="AA815" t="s">
        <v>58</v>
      </c>
      <c r="AB815" s="1">
        <v>0</v>
      </c>
      <c r="AC815" s="4">
        <f>IF(ISNUMBER(MATCH(AD815, $AD$2:AD814, 0)), INDEX($AC$2:AC814, MATCH(AD815, $AD$2:AD814, 0)), MAX($AC$2:AC814)+1)</f>
        <v>10</v>
      </c>
      <c r="AD815" t="str">
        <f t="shared" si="39"/>
        <v>เชียงใหม่-กองลอย</v>
      </c>
      <c r="AE815" t="s">
        <v>55</v>
      </c>
      <c r="AF815" s="1">
        <v>0</v>
      </c>
      <c r="AG815" s="1">
        <v>0</v>
      </c>
      <c r="AH815" s="1">
        <v>2085</v>
      </c>
      <c r="AI815" t="s">
        <v>2782</v>
      </c>
      <c r="AJ815" s="1">
        <v>1</v>
      </c>
      <c r="AK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1">
        <v>15728</v>
      </c>
      <c r="AS815" s="1">
        <v>1482.3384615384609</v>
      </c>
      <c r="AT815" s="1">
        <f>Table1[[#This Row],[รวมต้นทุนค่าเดินทาง]]+Table1[[#This Row],[รวมต้นทุนค่าซ่อม]]+Table1[[#This Row],[รวมค่าเสื่อม]]</f>
        <v>18603.195604395602</v>
      </c>
      <c r="AU815" s="1">
        <f t="shared" si="37"/>
        <v>14957.32855761775</v>
      </c>
      <c r="AV815" s="1" t="str" cm="1">
        <f t="array" ref="AV815">IF(AC815&lt;4, "เก็บ", IF(OR(AT815 &lt; PERCENTILE(IF($AC$2:$AC$5092=AC815, $AT$2:$AT$5092), 0.25) - 1.5 * (PERCENTILE(IF($AC$2:$AC$5092=AC815, $AT$2:$AT$5092), 0.75) - PERCENTILE(IF($AC$2:$AC$5092=AC815, $AT$2:$AT$5092), 0.25)), AT815 &gt; PERCENTILE(IF($AC$2:$AC$5092=AC815, $AT$2:$AT$5092), 0.75) + 1.5 * (PERCENTILE(IF($AC$2:$AC$5092=AC815, $AT$2:$AT$5092), 0.75) - PERCENTILE(IF($AC$2:$AC$5092=AC815, $AT$2:$AT$5092), 0.25))), "ตัด", "เก็บ"))</f>
        <v>เก็บ</v>
      </c>
      <c r="AW815" s="1">
        <f t="shared" si="38"/>
        <v>14419.089162907676</v>
      </c>
      <c r="AX815" s="1">
        <v>15077.196593123563</v>
      </c>
      <c r="AY815" s="1">
        <v>1392.8571428571429</v>
      </c>
    </row>
    <row r="816" spans="1:51" x14ac:dyDescent="0.2">
      <c r="A816" s="3">
        <v>45474</v>
      </c>
      <c r="B816">
        <v>45474</v>
      </c>
      <c r="C816" t="s">
        <v>2783</v>
      </c>
      <c r="D816" t="s">
        <v>66</v>
      </c>
      <c r="E816" t="s">
        <v>67</v>
      </c>
      <c r="F816" t="s">
        <v>159</v>
      </c>
      <c r="G816" s="1">
        <v>0</v>
      </c>
      <c r="H816" s="1">
        <v>1037</v>
      </c>
      <c r="I816" s="1">
        <v>400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400</v>
      </c>
      <c r="P816" t="s">
        <v>2784</v>
      </c>
      <c r="Q816" s="2">
        <v>45474</v>
      </c>
      <c r="R816" t="s">
        <v>70</v>
      </c>
      <c r="S816">
        <v>0</v>
      </c>
      <c r="T816" t="s">
        <v>71</v>
      </c>
      <c r="U816" t="s">
        <v>93</v>
      </c>
      <c r="V816" s="1">
        <v>0</v>
      </c>
      <c r="W816" s="1">
        <v>0</v>
      </c>
      <c r="X816" s="1">
        <v>0</v>
      </c>
      <c r="AA816" t="s">
        <v>58</v>
      </c>
      <c r="AB816" s="1">
        <v>0</v>
      </c>
      <c r="AC816" s="4">
        <f>IF(ISNUMBER(MATCH(AD816, $AD$2:AD815, 0)), INDEX($AC$2:AC815, MATCH(AD816, $AD$2:AD815, 0)), MAX($AC$2:AC815)+1)</f>
        <v>4</v>
      </c>
      <c r="AD816" t="str">
        <f t="shared" si="39"/>
        <v>เชียงใหม่-ตลาดไท</v>
      </c>
      <c r="AE816" t="s">
        <v>73</v>
      </c>
      <c r="AF816" s="1">
        <v>0</v>
      </c>
      <c r="AG816" s="1">
        <v>0</v>
      </c>
      <c r="AH816" s="1">
        <v>0</v>
      </c>
      <c r="AI816" t="s">
        <v>2785</v>
      </c>
      <c r="AJ816" s="1">
        <v>1</v>
      </c>
      <c r="AK816" s="1">
        <v>720</v>
      </c>
      <c r="AL816" s="1">
        <v>720</v>
      </c>
      <c r="AM816" s="1">
        <v>1</v>
      </c>
      <c r="AN816" s="1">
        <v>0</v>
      </c>
      <c r="AO816" s="1">
        <v>0</v>
      </c>
      <c r="AP816" s="1">
        <v>0</v>
      </c>
      <c r="AQ816" s="1">
        <v>0</v>
      </c>
      <c r="AR816" s="1">
        <v>1437</v>
      </c>
      <c r="AS816" s="1">
        <v>63.14714285714286</v>
      </c>
      <c r="AT816" s="1">
        <f>Table1[[#This Row],[รวมต้นทุนค่าเดินทาง]]+Table1[[#This Row],[รวมต้นทุนค่าซ่อม]]+Table1[[#This Row],[รวมค่าเสื่อม]]</f>
        <v>3039.1167184174283</v>
      </c>
      <c r="AU816" s="1">
        <f t="shared" si="37"/>
        <v>4256.109283997258</v>
      </c>
      <c r="AV816" s="1" t="str" cm="1">
        <f t="array" ref="AV816">IF(AC816&lt;4, "เก็บ", IF(OR(AT816 &lt; PERCENTILE(IF($AC$2:$AC$5092=AC816, $AT$2:$AT$5092), 0.25) - 1.5 * (PERCENTILE(IF($AC$2:$AC$5092=AC816, $AT$2:$AT$5092), 0.75) - PERCENTILE(IF($AC$2:$AC$5092=AC816, $AT$2:$AT$5092), 0.25)), AT816 &gt; PERCENTILE(IF($AC$2:$AC$5092=AC816, $AT$2:$AT$5092), 0.75) + 1.5 * (PERCENTILE(IF($AC$2:$AC$5092=AC816, $AT$2:$AT$5092), 0.75) - PERCENTILE(IF($AC$2:$AC$5092=AC816, $AT$2:$AT$5092), 0.25))), "ตัด", "เก็บ"))</f>
        <v>เก็บ</v>
      </c>
      <c r="AW816" s="1">
        <f t="shared" si="38"/>
        <v>3807.0727671795808</v>
      </c>
      <c r="AX816" s="1">
        <v>2335.0230876608157</v>
      </c>
      <c r="AY816" s="1">
        <v>1538.9695755602854</v>
      </c>
    </row>
    <row r="817" spans="1:51" x14ac:dyDescent="0.2">
      <c r="A817" s="3">
        <v>45474</v>
      </c>
      <c r="B817">
        <v>45474</v>
      </c>
      <c r="C817" t="s">
        <v>2786</v>
      </c>
      <c r="D817" t="s">
        <v>66</v>
      </c>
      <c r="E817" t="s">
        <v>67</v>
      </c>
      <c r="F817" t="s">
        <v>277</v>
      </c>
      <c r="G817" s="1">
        <v>0</v>
      </c>
      <c r="H817" s="1">
        <v>870</v>
      </c>
      <c r="I817" s="1">
        <v>400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400</v>
      </c>
      <c r="P817" t="s">
        <v>2787</v>
      </c>
      <c r="Q817" s="2">
        <v>45474</v>
      </c>
      <c r="R817" t="s">
        <v>70</v>
      </c>
      <c r="S817">
        <v>0</v>
      </c>
      <c r="T817" t="s">
        <v>254</v>
      </c>
      <c r="U817" t="s">
        <v>93</v>
      </c>
      <c r="V817" s="1">
        <v>0</v>
      </c>
      <c r="W817" s="1">
        <v>0</v>
      </c>
      <c r="X817" s="1">
        <v>0</v>
      </c>
      <c r="AA817" t="s">
        <v>58</v>
      </c>
      <c r="AB817" s="1">
        <v>0</v>
      </c>
      <c r="AC817" s="4">
        <f>IF(ISNUMBER(MATCH(AD817, $AD$2:AD816, 0)), INDEX($AC$2:AC816, MATCH(AD817, $AD$2:AD816, 0)), MAX($AC$2:AC816)+1)</f>
        <v>14</v>
      </c>
      <c r="AD817" t="str">
        <f t="shared" si="39"/>
        <v>ลำปาง-ตลาดไท</v>
      </c>
      <c r="AE817" t="s">
        <v>73</v>
      </c>
      <c r="AF817" s="1">
        <v>0</v>
      </c>
      <c r="AG817" s="1">
        <v>0</v>
      </c>
      <c r="AH817" s="1">
        <v>0</v>
      </c>
      <c r="AI817" t="s">
        <v>2788</v>
      </c>
      <c r="AJ817" s="1">
        <v>1</v>
      </c>
      <c r="AK817" s="1">
        <v>620</v>
      </c>
      <c r="AL817" s="1">
        <v>620</v>
      </c>
      <c r="AM817" s="1">
        <v>1</v>
      </c>
      <c r="AN817" s="1">
        <v>0</v>
      </c>
      <c r="AO817" s="1">
        <v>0</v>
      </c>
      <c r="AP817" s="1">
        <v>0</v>
      </c>
      <c r="AQ817" s="1">
        <v>0</v>
      </c>
      <c r="AR817" s="1">
        <v>1270</v>
      </c>
      <c r="AS817" s="1">
        <v>112.11777777777777</v>
      </c>
      <c r="AT817" s="1">
        <f>Table1[[#This Row],[รวมต้นทุนค่าเดินทาง]]+Table1[[#This Row],[รวมต้นทุนค่าซ่อม]]+Table1[[#This Row],[รวมค่าเสื่อม]]</f>
        <v>2965.8146536573158</v>
      </c>
      <c r="AU817" s="1" t="e">
        <f t="shared" si="37"/>
        <v>#N/A</v>
      </c>
      <c r="AV817" s="1" t="e" cm="1">
        <f t="array" ref="AV817">IF(AC817&lt;4, "เก็บ", IF(OR(AT817 &lt; PERCENTILE(IF($AC$2:$AC$5092=AC817, $AT$2:$AT$5092), 0.25) - 1.5 * (PERCENTILE(IF($AC$2:$AC$5092=AC817, $AT$2:$AT$5092), 0.75) - PERCENTILE(IF($AC$2:$AC$5092=AC817, $AT$2:$AT$5092), 0.25)), AT817 &gt; PERCENTILE(IF($AC$2:$AC$5092=AC817, $AT$2:$AT$5092), 0.75) + 1.5 * (PERCENTILE(IF($AC$2:$AC$5092=AC817, $AT$2:$AT$5092), 0.75) - PERCENTILE(IF($AC$2:$AC$5092=AC817, $AT$2:$AT$5092), 0.25))), "ตัด", "เก็บ"))</f>
        <v>#N/A</v>
      </c>
      <c r="AW817" s="1" t="e">
        <f t="shared" si="38"/>
        <v>#DIV/0!</v>
      </c>
      <c r="AX817" s="1">
        <v>2411.9362516169685</v>
      </c>
      <c r="AY817" s="1">
        <v>1583.6968758795383</v>
      </c>
    </row>
    <row r="818" spans="1:51" x14ac:dyDescent="0.2">
      <c r="A818" s="3">
        <v>45474</v>
      </c>
      <c r="B818">
        <v>45474</v>
      </c>
      <c r="C818" t="s">
        <v>2789</v>
      </c>
      <c r="D818" t="s">
        <v>66</v>
      </c>
      <c r="E818" t="s">
        <v>124</v>
      </c>
      <c r="F818" t="s">
        <v>399</v>
      </c>
      <c r="G818" s="1">
        <v>0</v>
      </c>
      <c r="H818" s="1">
        <v>803</v>
      </c>
      <c r="I818" s="1">
        <v>500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868</v>
      </c>
      <c r="P818" t="s">
        <v>2790</v>
      </c>
      <c r="Q818" s="2">
        <v>45474</v>
      </c>
      <c r="R818" t="s">
        <v>70</v>
      </c>
      <c r="S818">
        <v>0</v>
      </c>
      <c r="T818" t="s">
        <v>88</v>
      </c>
      <c r="U818" t="s">
        <v>93</v>
      </c>
      <c r="V818" s="1">
        <v>0</v>
      </c>
      <c r="W818" s="1">
        <v>0</v>
      </c>
      <c r="X818" s="1">
        <v>368</v>
      </c>
      <c r="Y818" t="s">
        <v>372</v>
      </c>
      <c r="Z818" t="s">
        <v>88</v>
      </c>
      <c r="AA818" t="s">
        <v>2405</v>
      </c>
      <c r="AB818" s="1">
        <v>0</v>
      </c>
      <c r="AC818" s="4">
        <f>IF(ISNUMBER(MATCH(AD818, $AD$2:AD817, 0)), INDEX($AC$2:AC817, MATCH(AD818, $AD$2:AD817, 0)), MAX($AC$2:AC817)+1)</f>
        <v>51</v>
      </c>
      <c r="AD818" t="str">
        <f t="shared" si="39"/>
        <v>แพร่-ตลาดไท</v>
      </c>
      <c r="AE818" t="s">
        <v>73</v>
      </c>
      <c r="AF818" s="1">
        <v>0</v>
      </c>
      <c r="AG818" s="1">
        <v>0</v>
      </c>
      <c r="AH818" s="1">
        <v>0</v>
      </c>
      <c r="AI818" t="s">
        <v>2791</v>
      </c>
      <c r="AJ818" s="1">
        <v>1</v>
      </c>
      <c r="AK818" s="1">
        <v>572</v>
      </c>
      <c r="AL818" s="1">
        <v>572</v>
      </c>
      <c r="AM818" s="1">
        <v>1</v>
      </c>
      <c r="AN818" s="1">
        <v>0</v>
      </c>
      <c r="AO818" s="1">
        <v>0</v>
      </c>
      <c r="AP818" s="1">
        <v>0</v>
      </c>
      <c r="AQ818" s="1">
        <v>0</v>
      </c>
      <c r="AR818" s="1">
        <v>1671</v>
      </c>
      <c r="AS818" s="1">
        <v>110.13499999999999</v>
      </c>
      <c r="AT818" s="1">
        <f>Table1[[#This Row],[รวมต้นทุนค่าเดินทาง]]+Table1[[#This Row],[รวมต้นทุนค่าซ่อม]]+Table1[[#This Row],[รวมค่าเสื่อม]]</f>
        <v>3566.2947160603371</v>
      </c>
      <c r="AU818" s="1">
        <f t="shared" si="37"/>
        <v>4737.6107634746759</v>
      </c>
      <c r="AV818" s="1" t="str" cm="1">
        <f t="array" ref="AV818">IF(AC818&lt;4, "เก็บ", IF(OR(AT818 &lt; PERCENTILE(IF($AC$2:$AC$5092=AC818, $AT$2:$AT$5092), 0.25) - 1.5 * (PERCENTILE(IF($AC$2:$AC$5092=AC818, $AT$2:$AT$5092), 0.75) - PERCENTILE(IF($AC$2:$AC$5092=AC818, $AT$2:$AT$5092), 0.25)), AT818 &gt; PERCENTILE(IF($AC$2:$AC$5092=AC818, $AT$2:$AT$5092), 0.75) + 1.5 * (PERCENTILE(IF($AC$2:$AC$5092=AC818, $AT$2:$AT$5092), 0.75) - PERCENTILE(IF($AC$2:$AC$5092=AC818, $AT$2:$AT$5092), 0.25))), "ตัด", "เก็บ"))</f>
        <v>เก็บ</v>
      </c>
      <c r="AW818" s="1">
        <f t="shared" si="38"/>
        <v>4487.1668970521196</v>
      </c>
      <c r="AX818" s="1">
        <v>3014.4338711558335</v>
      </c>
      <c r="AY818" s="1">
        <v>1785.1597160603374</v>
      </c>
    </row>
    <row r="819" spans="1:51" x14ac:dyDescent="0.2">
      <c r="A819" s="3">
        <v>45475</v>
      </c>
      <c r="B819">
        <v>45475</v>
      </c>
      <c r="C819" t="s">
        <v>2792</v>
      </c>
      <c r="D819" t="s">
        <v>66</v>
      </c>
      <c r="E819" t="s">
        <v>67</v>
      </c>
      <c r="F819" t="s">
        <v>936</v>
      </c>
      <c r="G819" s="1">
        <v>0</v>
      </c>
      <c r="H819" s="1">
        <v>1071</v>
      </c>
      <c r="I819" s="1">
        <v>500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500</v>
      </c>
      <c r="P819" t="s">
        <v>2793</v>
      </c>
      <c r="Q819" s="2">
        <v>45475</v>
      </c>
      <c r="R819" t="s">
        <v>70</v>
      </c>
      <c r="S819">
        <v>0</v>
      </c>
      <c r="T819" t="s">
        <v>71</v>
      </c>
      <c r="U819" t="s">
        <v>161</v>
      </c>
      <c r="V819" s="1">
        <v>0</v>
      </c>
      <c r="W819" s="1">
        <v>0</v>
      </c>
      <c r="X819" s="1">
        <v>0</v>
      </c>
      <c r="AA819" t="s">
        <v>58</v>
      </c>
      <c r="AB819" s="1">
        <v>0</v>
      </c>
      <c r="AC819" s="4">
        <f>IF(ISNUMBER(MATCH(AD819, $AD$2:AD818, 0)), INDEX($AC$2:AC818, MATCH(AD819, $AD$2:AD818, 0)), MAX($AC$2:AC818)+1)</f>
        <v>9</v>
      </c>
      <c r="AD819" t="str">
        <f t="shared" si="39"/>
        <v>เชียงใหม่-พุทธมณฑลสาย 2</v>
      </c>
      <c r="AE819" t="s">
        <v>73</v>
      </c>
      <c r="AF819" s="1">
        <v>0</v>
      </c>
      <c r="AG819" s="1">
        <v>0</v>
      </c>
      <c r="AH819" s="1">
        <v>0</v>
      </c>
      <c r="AI819" t="s">
        <v>2794</v>
      </c>
      <c r="AJ819" s="1">
        <v>1</v>
      </c>
      <c r="AK819" s="1">
        <v>720</v>
      </c>
      <c r="AL819" s="1">
        <v>720</v>
      </c>
      <c r="AM819" s="1">
        <v>1</v>
      </c>
      <c r="AN819" s="1">
        <v>0</v>
      </c>
      <c r="AO819" s="1">
        <v>0</v>
      </c>
      <c r="AP819" s="1">
        <v>0</v>
      </c>
      <c r="AQ819" s="1">
        <v>0</v>
      </c>
      <c r="AR819" s="1">
        <v>1571</v>
      </c>
      <c r="AS819" s="1">
        <v>3312.9785714285713</v>
      </c>
      <c r="AT819" s="1">
        <f>Table1[[#This Row],[รวมต้นทุนค่าเดินทาง]]+Table1[[#This Row],[รวมต้นทุนค่าซ่อม]]+Table1[[#This Row],[รวมค่าเสื่อม]]</f>
        <v>6657.5079831932781</v>
      </c>
      <c r="AU819" s="1">
        <f t="shared" si="37"/>
        <v>4623.2312262414152</v>
      </c>
      <c r="AV819" s="1" t="str" cm="1">
        <f t="array" ref="AV819">IF(AC819&lt;4, "เก็บ", IF(OR(AT819 &lt; PERCENTILE(IF($AC$2:$AC$5092=AC819, $AT$2:$AT$5092), 0.25) - 1.5 * (PERCENTILE(IF($AC$2:$AC$5092=AC819, $AT$2:$AT$5092), 0.75) - PERCENTILE(IF($AC$2:$AC$5092=AC819, $AT$2:$AT$5092), 0.25)), AT819 &gt; PERCENTILE(IF($AC$2:$AC$5092=AC819, $AT$2:$AT$5092), 0.75) + 1.5 * (PERCENTILE(IF($AC$2:$AC$5092=AC819, $AT$2:$AT$5092), 0.75) - PERCENTILE(IF($AC$2:$AC$5092=AC819, $AT$2:$AT$5092), 0.25))), "ตัด", "เก็บ"))</f>
        <v>เก็บ</v>
      </c>
      <c r="AW819" s="1">
        <f t="shared" si="38"/>
        <v>4005.4952465164292</v>
      </c>
      <c r="AX819" s="1">
        <v>2577.9546108768855</v>
      </c>
      <c r="AY819" s="1">
        <v>1773.5294117647059</v>
      </c>
    </row>
    <row r="820" spans="1:51" x14ac:dyDescent="0.2">
      <c r="A820" s="3">
        <v>45475</v>
      </c>
      <c r="B820">
        <v>45475</v>
      </c>
      <c r="C820" t="s">
        <v>2795</v>
      </c>
      <c r="D820" t="s">
        <v>51</v>
      </c>
      <c r="E820" t="s">
        <v>52</v>
      </c>
      <c r="F820" t="s">
        <v>2669</v>
      </c>
      <c r="G820" s="1">
        <v>2700</v>
      </c>
      <c r="H820" s="1">
        <v>4575</v>
      </c>
      <c r="I820" s="1">
        <v>1900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4600</v>
      </c>
      <c r="P820" t="s">
        <v>2796</v>
      </c>
      <c r="Q820" s="2">
        <v>45476</v>
      </c>
      <c r="R820" t="s">
        <v>55</v>
      </c>
      <c r="S820">
        <v>0</v>
      </c>
      <c r="T820" t="s">
        <v>71</v>
      </c>
      <c r="U820" t="s">
        <v>57</v>
      </c>
      <c r="V820" s="1">
        <v>2500</v>
      </c>
      <c r="W820" s="1">
        <v>0</v>
      </c>
      <c r="X820" s="1">
        <v>0</v>
      </c>
      <c r="AA820" t="s">
        <v>58</v>
      </c>
      <c r="AB820" s="1">
        <v>0</v>
      </c>
      <c r="AC820" s="4">
        <f>IF(ISNUMBER(MATCH(AD820, $AD$2:AD819, 0)), INDEX($AC$2:AC819, MATCH(AD820, $AD$2:AD819, 0)), MAX($AC$2:AC819)+1)</f>
        <v>10</v>
      </c>
      <c r="AD820" t="str">
        <f t="shared" si="39"/>
        <v>เชียงใหม่-กองลอย</v>
      </c>
      <c r="AE820" t="s">
        <v>55</v>
      </c>
      <c r="AF820" s="1">
        <v>0</v>
      </c>
      <c r="AG820" s="1">
        <v>0</v>
      </c>
      <c r="AH820" s="1">
        <v>0</v>
      </c>
      <c r="AI820" t="s">
        <v>2797</v>
      </c>
      <c r="AJ820" s="1">
        <v>1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11675</v>
      </c>
      <c r="AS820" s="1">
        <v>51.36</v>
      </c>
      <c r="AT820" s="1">
        <f>Table1[[#This Row],[รวมต้นทุนค่าเดินทาง]]+Table1[[#This Row],[รวมต้นทุนค่าซ่อม]]+Table1[[#This Row],[รวมค่าเสื่อม]]</f>
        <v>13995.267563025211</v>
      </c>
      <c r="AU820" s="1">
        <f t="shared" si="37"/>
        <v>14957.32855761775</v>
      </c>
      <c r="AV820" s="1" t="str" cm="1">
        <f t="array" ref="AV820">IF(AC820&lt;4, "เก็บ", IF(OR(AT820 &lt; PERCENTILE(IF($AC$2:$AC$5092=AC820, $AT$2:$AT$5092), 0.25) - 1.5 * (PERCENTILE(IF($AC$2:$AC$5092=AC820, $AT$2:$AT$5092), 0.75) - PERCENTILE(IF($AC$2:$AC$5092=AC820, $AT$2:$AT$5092), 0.25)), AT820 &gt; PERCENTILE(IF($AC$2:$AC$5092=AC820, $AT$2:$AT$5092), 0.75) + 1.5 * (PERCENTILE(IF($AC$2:$AC$5092=AC820, $AT$2:$AT$5092), 0.75) - PERCENTILE(IF($AC$2:$AC$5092=AC820, $AT$2:$AT$5092), 0.25))), "ตัด", "เก็บ"))</f>
        <v>เก็บ</v>
      </c>
      <c r="AW820" s="1">
        <f t="shared" si="38"/>
        <v>14419.089162907676</v>
      </c>
      <c r="AX820" s="1">
        <v>15077.196593123563</v>
      </c>
      <c r="AY820" s="1">
        <v>2268.90756302521</v>
      </c>
    </row>
    <row r="821" spans="1:51" x14ac:dyDescent="0.2">
      <c r="A821" s="3">
        <v>45475</v>
      </c>
      <c r="B821">
        <v>45475</v>
      </c>
      <c r="C821" t="s">
        <v>2798</v>
      </c>
      <c r="D821" t="s">
        <v>66</v>
      </c>
      <c r="E821" t="s">
        <v>67</v>
      </c>
      <c r="F821" t="s">
        <v>76</v>
      </c>
      <c r="G821" s="1">
        <v>0</v>
      </c>
      <c r="H821" s="1">
        <v>0</v>
      </c>
      <c r="I821" s="1">
        <v>500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500</v>
      </c>
      <c r="P821" t="s">
        <v>2799</v>
      </c>
      <c r="Q821" s="2">
        <v>45475</v>
      </c>
      <c r="R821" t="s">
        <v>70</v>
      </c>
      <c r="S821">
        <v>0</v>
      </c>
      <c r="T821" t="s">
        <v>71</v>
      </c>
      <c r="U821" t="s">
        <v>161</v>
      </c>
      <c r="V821" s="1">
        <v>0</v>
      </c>
      <c r="W821" s="1">
        <v>0</v>
      </c>
      <c r="X821" s="1">
        <v>0</v>
      </c>
      <c r="AA821" t="s">
        <v>58</v>
      </c>
      <c r="AB821" s="1">
        <v>0</v>
      </c>
      <c r="AC821" s="4">
        <f>IF(ISNUMBER(MATCH(AD821, $AD$2:AD820, 0)), INDEX($AC$2:AC820, MATCH(AD821, $AD$2:AD820, 0)), MAX($AC$2:AC820)+1)</f>
        <v>9</v>
      </c>
      <c r="AD821" t="str">
        <f t="shared" si="39"/>
        <v>เชียงใหม่-พุทธมณฑลสาย 2</v>
      </c>
      <c r="AE821" t="s">
        <v>73</v>
      </c>
      <c r="AF821" s="1">
        <v>0</v>
      </c>
      <c r="AG821" s="1">
        <v>0</v>
      </c>
      <c r="AH821" s="1">
        <v>0</v>
      </c>
      <c r="AI821" t="s">
        <v>2800</v>
      </c>
      <c r="AJ821" s="1">
        <v>1</v>
      </c>
      <c r="AK821" s="1">
        <v>720</v>
      </c>
      <c r="AL821" s="1">
        <v>720</v>
      </c>
      <c r="AM821" s="1">
        <v>1</v>
      </c>
      <c r="AN821" s="1">
        <v>0</v>
      </c>
      <c r="AO821" s="1">
        <v>0</v>
      </c>
      <c r="AP821" s="1">
        <v>0</v>
      </c>
      <c r="AQ821" s="1">
        <v>0</v>
      </c>
      <c r="AR821" s="1">
        <v>500</v>
      </c>
      <c r="AS821" s="1">
        <v>32.1</v>
      </c>
      <c r="AT821" s="1">
        <f>Table1[[#This Row],[รวมต้นทุนค่าเดินทาง]]+Table1[[#This Row],[รวมต้นทุนค่าซ่อม]]+Table1[[#This Row],[รวมค่าเสื่อม]]</f>
        <v>1708.170551070551</v>
      </c>
      <c r="AU821" s="1">
        <f t="shared" si="37"/>
        <v>4623.2312262414152</v>
      </c>
      <c r="AV821" s="1" t="str" cm="1">
        <f t="array" ref="AV821">IF(AC821&lt;4, "เก็บ", IF(OR(AT821 &lt; PERCENTILE(IF($AC$2:$AC$5092=AC821, $AT$2:$AT$5092), 0.25) - 1.5 * (PERCENTILE(IF($AC$2:$AC$5092=AC821, $AT$2:$AT$5092), 0.75) - PERCENTILE(IF($AC$2:$AC$5092=AC821, $AT$2:$AT$5092), 0.25)), AT821 &gt; PERCENTILE(IF($AC$2:$AC$5092=AC821, $AT$2:$AT$5092), 0.75) + 1.5 * (PERCENTILE(IF($AC$2:$AC$5092=AC821, $AT$2:$AT$5092), 0.75) - PERCENTILE(IF($AC$2:$AC$5092=AC821, $AT$2:$AT$5092), 0.25))), "ตัด", "เก็บ"))</f>
        <v>เก็บ</v>
      </c>
      <c r="AW821" s="1">
        <f t="shared" si="38"/>
        <v>4005.4952465164292</v>
      </c>
      <c r="AX821" s="1">
        <v>2577.9546108768855</v>
      </c>
      <c r="AY821" s="1">
        <v>1176.0705510705511</v>
      </c>
    </row>
    <row r="822" spans="1:51" x14ac:dyDescent="0.2">
      <c r="A822" s="3">
        <v>45475</v>
      </c>
      <c r="B822">
        <v>45475</v>
      </c>
      <c r="C822" t="s">
        <v>2801</v>
      </c>
      <c r="D822" t="s">
        <v>66</v>
      </c>
      <c r="E822" t="s">
        <v>67</v>
      </c>
      <c r="F822" t="s">
        <v>317</v>
      </c>
      <c r="G822" s="1">
        <v>0</v>
      </c>
      <c r="H822" s="1">
        <v>0</v>
      </c>
      <c r="I822" s="1">
        <v>400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400</v>
      </c>
      <c r="P822" t="s">
        <v>2802</v>
      </c>
      <c r="Q822" s="2">
        <v>45475</v>
      </c>
      <c r="R822" t="s">
        <v>70</v>
      </c>
      <c r="S822">
        <v>0</v>
      </c>
      <c r="T822" t="s">
        <v>71</v>
      </c>
      <c r="U822" t="s">
        <v>93</v>
      </c>
      <c r="V822" s="1">
        <v>0</v>
      </c>
      <c r="W822" s="1">
        <v>0</v>
      </c>
      <c r="X822" s="1">
        <v>0</v>
      </c>
      <c r="AA822" t="s">
        <v>58</v>
      </c>
      <c r="AB822" s="1">
        <v>0</v>
      </c>
      <c r="AC822" s="4">
        <f>IF(ISNUMBER(MATCH(AD822, $AD$2:AD821, 0)), INDEX($AC$2:AC821, MATCH(AD822, $AD$2:AD821, 0)), MAX($AC$2:AC821)+1)</f>
        <v>4</v>
      </c>
      <c r="AD822" t="str">
        <f t="shared" si="39"/>
        <v>เชียงใหม่-ตลาดไท</v>
      </c>
      <c r="AE822" t="s">
        <v>73</v>
      </c>
      <c r="AF822" s="1">
        <v>0</v>
      </c>
      <c r="AG822" s="1">
        <v>0</v>
      </c>
      <c r="AH822" s="1">
        <v>0</v>
      </c>
      <c r="AI822" t="s">
        <v>2803</v>
      </c>
      <c r="AJ822" s="1">
        <v>1</v>
      </c>
      <c r="AK822" s="1">
        <v>720</v>
      </c>
      <c r="AL822" s="1">
        <v>720</v>
      </c>
      <c r="AM822" s="1">
        <v>1</v>
      </c>
      <c r="AN822" s="1">
        <v>0</v>
      </c>
      <c r="AO822" s="1">
        <v>0</v>
      </c>
      <c r="AP822" s="1">
        <v>0</v>
      </c>
      <c r="AQ822" s="1">
        <v>0</v>
      </c>
      <c r="AR822" s="1">
        <v>400</v>
      </c>
      <c r="AS822" s="1">
        <v>36.883333333333333</v>
      </c>
      <c r="AT822" s="1">
        <f>Table1[[#This Row],[รวมต้นทุนค่าเดินทาง]]+Table1[[#This Row],[รวมต้นทุนค่าซ่อม]]+Table1[[#This Row],[รวมค่าเสื่อม]]</f>
        <v>1498.3912698412701</v>
      </c>
      <c r="AU822" s="1">
        <f t="shared" si="37"/>
        <v>4256.109283997258</v>
      </c>
      <c r="AV822" s="1" t="str" cm="1">
        <f t="array" ref="AV822">IF(AC822&lt;4, "เก็บ", IF(OR(AT822 &lt; PERCENTILE(IF($AC$2:$AC$5092=AC822, $AT$2:$AT$5092), 0.25) - 1.5 * (PERCENTILE(IF($AC$2:$AC$5092=AC822, $AT$2:$AT$5092), 0.75) - PERCENTILE(IF($AC$2:$AC$5092=AC822, $AT$2:$AT$5092), 0.25)), AT822 &gt; PERCENTILE(IF($AC$2:$AC$5092=AC822, $AT$2:$AT$5092), 0.75) + 1.5 * (PERCENTILE(IF($AC$2:$AC$5092=AC822, $AT$2:$AT$5092), 0.75) - PERCENTILE(IF($AC$2:$AC$5092=AC822, $AT$2:$AT$5092), 0.25))), "ตัด", "เก็บ"))</f>
        <v>เก็บ</v>
      </c>
      <c r="AW822" s="1">
        <f t="shared" si="38"/>
        <v>3807.0727671795808</v>
      </c>
      <c r="AX822" s="1">
        <v>2335.0230876608157</v>
      </c>
      <c r="AY822" s="1">
        <v>1061.5079365079366</v>
      </c>
    </row>
    <row r="823" spans="1:51" x14ac:dyDescent="0.2">
      <c r="A823" s="3">
        <v>45475</v>
      </c>
      <c r="B823">
        <v>45475</v>
      </c>
      <c r="C823" t="s">
        <v>2804</v>
      </c>
      <c r="D823" t="s">
        <v>51</v>
      </c>
      <c r="E823" t="s">
        <v>61</v>
      </c>
      <c r="F823" t="s">
        <v>228</v>
      </c>
      <c r="G823" s="1">
        <v>4200</v>
      </c>
      <c r="H823" s="1">
        <v>1675</v>
      </c>
      <c r="I823" s="1">
        <v>1900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6100</v>
      </c>
      <c r="P823" t="s">
        <v>2805</v>
      </c>
      <c r="Q823" s="2">
        <v>45475</v>
      </c>
      <c r="R823" t="s">
        <v>55</v>
      </c>
      <c r="S823">
        <v>0</v>
      </c>
      <c r="T823" t="s">
        <v>56</v>
      </c>
      <c r="U823" t="s">
        <v>57</v>
      </c>
      <c r="V823" s="1">
        <v>0</v>
      </c>
      <c r="W823" s="1">
        <v>0</v>
      </c>
      <c r="X823" s="1">
        <v>0</v>
      </c>
      <c r="AA823" t="s">
        <v>58</v>
      </c>
      <c r="AB823" s="1">
        <v>0</v>
      </c>
      <c r="AC823" s="4">
        <f>IF(ISNUMBER(MATCH(AD823, $AD$2:AD822, 0)), INDEX($AC$2:AC822, MATCH(AD823, $AD$2:AD822, 0)), MAX($AC$2:AC822)+1)</f>
        <v>1</v>
      </c>
      <c r="AD823" t="str">
        <f t="shared" si="39"/>
        <v>ท่าลี่-กองลอย</v>
      </c>
      <c r="AE823" t="s">
        <v>55</v>
      </c>
      <c r="AF823" s="1">
        <v>0</v>
      </c>
      <c r="AG823" s="1">
        <v>0</v>
      </c>
      <c r="AH823" s="1">
        <v>0</v>
      </c>
      <c r="AI823" t="s">
        <v>2806</v>
      </c>
      <c r="AJ823" s="1">
        <v>1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  <c r="AR823" s="1">
        <v>7775</v>
      </c>
      <c r="AS823" s="1">
        <v>14.266666666666669</v>
      </c>
      <c r="AT823" s="1">
        <f>Table1[[#This Row],[รวมต้นทุนค่าเดินทาง]]+Table1[[#This Row],[รวมต้นทุนค่าซ่อม]]+Table1[[#This Row],[รวมค่าเสื่อม]]</f>
        <v>9463.3738095238095</v>
      </c>
      <c r="AU823" s="1">
        <f t="shared" si="37"/>
        <v>13953.293816562818</v>
      </c>
      <c r="AV823" s="1" t="str" cm="1">
        <f t="array" ref="AV823">IF(AC823&lt;4, "เก็บ", IF(OR(AT823 &lt; PERCENTILE(IF($AC$2:$AC$5092=AC823, $AT$2:$AT$5092), 0.25) - 1.5 * (PERCENTILE(IF($AC$2:$AC$5092=AC823, $AT$2:$AT$5092), 0.75) - PERCENTILE(IF($AC$2:$AC$5092=AC823, $AT$2:$AT$5092), 0.25)), AT823 &gt; PERCENTILE(IF($AC$2:$AC$5092=AC823, $AT$2:$AT$5092), 0.75) + 1.5 * (PERCENTILE(IF($AC$2:$AC$5092=AC823, $AT$2:$AT$5092), 0.75) - PERCENTILE(IF($AC$2:$AC$5092=AC823, $AT$2:$AT$5092), 0.25))), "ตัด", "เก็บ"))</f>
        <v>เก็บ</v>
      </c>
      <c r="AW823" s="1">
        <f t="shared" si="38"/>
        <v>13953.293816562818</v>
      </c>
      <c r="AX823" s="1">
        <v>14426.372718098486</v>
      </c>
      <c r="AY823" s="1">
        <v>1674.1071428571429</v>
      </c>
    </row>
    <row r="824" spans="1:51" x14ac:dyDescent="0.2">
      <c r="A824" s="3">
        <v>45475</v>
      </c>
      <c r="B824">
        <v>45475</v>
      </c>
      <c r="C824" t="s">
        <v>2807</v>
      </c>
      <c r="D824" t="s">
        <v>51</v>
      </c>
      <c r="E824" t="s">
        <v>61</v>
      </c>
      <c r="F824" t="s">
        <v>367</v>
      </c>
      <c r="G824" s="1">
        <v>2700</v>
      </c>
      <c r="H824" s="1">
        <v>4575</v>
      </c>
      <c r="I824" s="1">
        <v>1900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4600</v>
      </c>
      <c r="P824" t="s">
        <v>2808</v>
      </c>
      <c r="Q824" s="2">
        <v>45475</v>
      </c>
      <c r="R824" t="s">
        <v>55</v>
      </c>
      <c r="S824">
        <v>0</v>
      </c>
      <c r="T824" t="s">
        <v>56</v>
      </c>
      <c r="U824" t="s">
        <v>57</v>
      </c>
      <c r="V824" s="1">
        <v>2500</v>
      </c>
      <c r="W824" s="1">
        <v>0</v>
      </c>
      <c r="X824" s="1">
        <v>0</v>
      </c>
      <c r="AA824" t="s">
        <v>58</v>
      </c>
      <c r="AB824" s="1">
        <v>0</v>
      </c>
      <c r="AC824" s="4">
        <f>IF(ISNUMBER(MATCH(AD824, $AD$2:AD823, 0)), INDEX($AC$2:AC823, MATCH(AD824, $AD$2:AD823, 0)), MAX($AC$2:AC823)+1)</f>
        <v>1</v>
      </c>
      <c r="AD824" t="str">
        <f t="shared" si="39"/>
        <v>ท่าลี่-กองลอย</v>
      </c>
      <c r="AE824" t="s">
        <v>55</v>
      </c>
      <c r="AF824" s="1">
        <v>0</v>
      </c>
      <c r="AG824" s="1">
        <v>0</v>
      </c>
      <c r="AH824" s="1">
        <v>0</v>
      </c>
      <c r="AI824" t="s">
        <v>2809</v>
      </c>
      <c r="AJ824" s="1">
        <v>1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  <c r="AR824" s="1">
        <v>11675</v>
      </c>
      <c r="AS824" s="1">
        <v>15.10588235294118</v>
      </c>
      <c r="AT824" s="1">
        <f>Table1[[#This Row],[รวมต้นทุนค่าเดินทาง]]+Table1[[#This Row],[รวมต้นทุนค่าซ่อม]]+Table1[[#This Row],[รวมค่าเสื่อม]]</f>
        <v>13202.202656546491</v>
      </c>
      <c r="AU824" s="1">
        <f t="shared" si="37"/>
        <v>13953.293816562818</v>
      </c>
      <c r="AV824" s="1" t="str" cm="1">
        <f t="array" ref="AV824">IF(AC824&lt;4, "เก็บ", IF(OR(AT824 &lt; PERCENTILE(IF($AC$2:$AC$5092=AC824, $AT$2:$AT$5092), 0.25) - 1.5 * (PERCENTILE(IF($AC$2:$AC$5092=AC824, $AT$2:$AT$5092), 0.75) - PERCENTILE(IF($AC$2:$AC$5092=AC824, $AT$2:$AT$5092), 0.25)), AT824 &gt; PERCENTILE(IF($AC$2:$AC$5092=AC824, $AT$2:$AT$5092), 0.75) + 1.5 * (PERCENTILE(IF($AC$2:$AC$5092=AC824, $AT$2:$AT$5092), 0.75) - PERCENTILE(IF($AC$2:$AC$5092=AC824, $AT$2:$AT$5092), 0.25))), "ตัด", "เก็บ"))</f>
        <v>เก็บ</v>
      </c>
      <c r="AW824" s="1">
        <f t="shared" si="38"/>
        <v>13953.293816562818</v>
      </c>
      <c r="AX824" s="1">
        <v>14426.372718098486</v>
      </c>
      <c r="AY824" s="1">
        <v>1512.0967741935483</v>
      </c>
    </row>
    <row r="825" spans="1:51" x14ac:dyDescent="0.2">
      <c r="A825" s="3">
        <v>45475</v>
      </c>
      <c r="B825">
        <v>45475</v>
      </c>
      <c r="C825" t="s">
        <v>2810</v>
      </c>
      <c r="D825" t="s">
        <v>66</v>
      </c>
      <c r="E825" t="s">
        <v>105</v>
      </c>
      <c r="F825" t="s">
        <v>376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803</v>
      </c>
      <c r="O825" s="1">
        <v>803</v>
      </c>
      <c r="P825" t="s">
        <v>2811</v>
      </c>
      <c r="Q825" s="2">
        <v>45475</v>
      </c>
      <c r="R825" t="s">
        <v>55</v>
      </c>
      <c r="S825">
        <v>0</v>
      </c>
      <c r="T825" t="s">
        <v>87</v>
      </c>
      <c r="U825" t="s">
        <v>71</v>
      </c>
      <c r="V825" s="1">
        <v>0</v>
      </c>
      <c r="W825" s="1">
        <v>703</v>
      </c>
      <c r="X825" s="1">
        <v>0</v>
      </c>
      <c r="Y825" t="s">
        <v>108</v>
      </c>
      <c r="Z825" t="s">
        <v>71</v>
      </c>
      <c r="AA825" t="s">
        <v>344</v>
      </c>
      <c r="AB825" s="1">
        <v>0</v>
      </c>
      <c r="AC825" s="4">
        <f>IF(ISNUMBER(MATCH(AD825, $AD$2:AD824, 0)), INDEX($AC$2:AC824, MATCH(AD825, $AD$2:AD824, 0)), MAX($AC$2:AC824)+1)</f>
        <v>6</v>
      </c>
      <c r="AD825" t="str">
        <f t="shared" si="39"/>
        <v>เชียงราย-เชียงใหม่</v>
      </c>
      <c r="AE825" t="s">
        <v>55</v>
      </c>
      <c r="AF825" s="1">
        <v>0</v>
      </c>
      <c r="AG825" s="1">
        <v>0</v>
      </c>
      <c r="AH825" s="1">
        <v>0</v>
      </c>
      <c r="AI825" t="s">
        <v>2812</v>
      </c>
      <c r="AJ825" s="1">
        <v>1</v>
      </c>
      <c r="AK825" s="1">
        <v>0</v>
      </c>
      <c r="AL825" s="1">
        <v>0</v>
      </c>
      <c r="AM825" s="1">
        <v>0</v>
      </c>
      <c r="AN825" s="1">
        <v>765.12419999999997</v>
      </c>
      <c r="AO825" s="1">
        <v>0</v>
      </c>
      <c r="AP825" s="1">
        <v>0</v>
      </c>
      <c r="AQ825" s="1">
        <v>0</v>
      </c>
      <c r="AR825" s="1">
        <v>1506</v>
      </c>
      <c r="AS825" s="1">
        <v>189.48176470588231</v>
      </c>
      <c r="AT825" s="1">
        <f>Table1[[#This Row],[รวมต้นทุนค่าเดินทาง]]+Table1[[#This Row],[รวมต้นทุนค่าซ่อม]]+Table1[[#This Row],[รวมค่าเสื่อม]]</f>
        <v>3176.9632461873639</v>
      </c>
      <c r="AU825" s="1">
        <f t="shared" si="37"/>
        <v>4428.3346813776061</v>
      </c>
      <c r="AV825" s="1" t="str" cm="1">
        <f t="array" ref="AV825">IF(AC825&lt;4, "เก็บ", IF(OR(AT825 &lt; PERCENTILE(IF($AC$2:$AC$5092=AC825, $AT$2:$AT$5092), 0.25) - 1.5 * (PERCENTILE(IF($AC$2:$AC$5092=AC825, $AT$2:$AT$5092), 0.75) - PERCENTILE(IF($AC$2:$AC$5092=AC825, $AT$2:$AT$5092), 0.25)), AT825 &gt; PERCENTILE(IF($AC$2:$AC$5092=AC825, $AT$2:$AT$5092), 0.75) + 1.5 * (PERCENTILE(IF($AC$2:$AC$5092=AC825, $AT$2:$AT$5092), 0.75) - PERCENTILE(IF($AC$2:$AC$5092=AC825, $AT$2:$AT$5092), 0.25))), "ตัด", "เก็บ"))</f>
        <v>เก็บ</v>
      </c>
      <c r="AW825" s="1">
        <f t="shared" si="38"/>
        <v>3873.7679454274344</v>
      </c>
      <c r="AX825" s="1">
        <v>2781.4385174989698</v>
      </c>
      <c r="AY825" s="1">
        <v>1481.4814814814815</v>
      </c>
    </row>
    <row r="826" spans="1:51" x14ac:dyDescent="0.2">
      <c r="A826" s="3">
        <v>45476</v>
      </c>
      <c r="B826">
        <v>45476</v>
      </c>
      <c r="C826" t="s">
        <v>2813</v>
      </c>
      <c r="D826" t="s">
        <v>66</v>
      </c>
      <c r="E826" t="s">
        <v>124</v>
      </c>
      <c r="F826" t="s">
        <v>453</v>
      </c>
      <c r="G826" s="1">
        <v>0</v>
      </c>
      <c r="H826" s="1">
        <v>1071</v>
      </c>
      <c r="I826" s="1">
        <v>500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500</v>
      </c>
      <c r="P826" t="s">
        <v>2814</v>
      </c>
      <c r="Q826" s="2">
        <v>45476</v>
      </c>
      <c r="R826" t="s">
        <v>70</v>
      </c>
      <c r="S826">
        <v>0</v>
      </c>
      <c r="T826" t="s">
        <v>71</v>
      </c>
      <c r="U826" t="s">
        <v>161</v>
      </c>
      <c r="V826" s="1">
        <v>0</v>
      </c>
      <c r="W826" s="1">
        <v>0</v>
      </c>
      <c r="X826" s="1">
        <v>0</v>
      </c>
      <c r="AA826" t="s">
        <v>58</v>
      </c>
      <c r="AB826" s="1">
        <v>0</v>
      </c>
      <c r="AC826" s="4">
        <f>IF(ISNUMBER(MATCH(AD826, $AD$2:AD825, 0)), INDEX($AC$2:AC825, MATCH(AD826, $AD$2:AD825, 0)), MAX($AC$2:AC825)+1)</f>
        <v>9</v>
      </c>
      <c r="AD826" t="str">
        <f t="shared" si="39"/>
        <v>เชียงใหม่-พุทธมณฑลสาย 2</v>
      </c>
      <c r="AE826" t="s">
        <v>73</v>
      </c>
      <c r="AF826" s="1">
        <v>0</v>
      </c>
      <c r="AG826" s="1">
        <v>0</v>
      </c>
      <c r="AH826" s="1">
        <v>0</v>
      </c>
      <c r="AI826" t="s">
        <v>2815</v>
      </c>
      <c r="AJ826" s="1">
        <v>1</v>
      </c>
      <c r="AK826" s="1">
        <v>720</v>
      </c>
      <c r="AL826" s="1">
        <v>720</v>
      </c>
      <c r="AM826" s="1">
        <v>1</v>
      </c>
      <c r="AN826" s="1">
        <v>0</v>
      </c>
      <c r="AO826" s="1">
        <v>0</v>
      </c>
      <c r="AP826" s="1">
        <v>0</v>
      </c>
      <c r="AQ826" s="1">
        <v>0</v>
      </c>
      <c r="AR826" s="1">
        <v>1571</v>
      </c>
      <c r="AS826" s="1">
        <v>1604.9349999999999</v>
      </c>
      <c r="AT826" s="1">
        <f>Table1[[#This Row],[รวมต้นทุนค่าเดินทาง]]+Table1[[#This Row],[รวมต้นทุนค่าซ่อม]]+Table1[[#This Row],[รวมค่าเสื่อม]]</f>
        <v>5066.6184690732998</v>
      </c>
      <c r="AU826" s="1">
        <f t="shared" si="37"/>
        <v>4623.2312262414152</v>
      </c>
      <c r="AV826" s="1" t="str" cm="1">
        <f t="array" ref="AV826">IF(AC826&lt;4, "เก็บ", IF(OR(AT826 &lt; PERCENTILE(IF($AC$2:$AC$5092=AC826, $AT$2:$AT$5092), 0.25) - 1.5 * (PERCENTILE(IF($AC$2:$AC$5092=AC826, $AT$2:$AT$5092), 0.75) - PERCENTILE(IF($AC$2:$AC$5092=AC826, $AT$2:$AT$5092), 0.25)), AT826 &gt; PERCENTILE(IF($AC$2:$AC$5092=AC826, $AT$2:$AT$5092), 0.75) + 1.5 * (PERCENTILE(IF($AC$2:$AC$5092=AC826, $AT$2:$AT$5092), 0.75) - PERCENTILE(IF($AC$2:$AC$5092=AC826, $AT$2:$AT$5092), 0.25))), "ตัด", "เก็บ"))</f>
        <v>เก็บ</v>
      </c>
      <c r="AW826" s="1">
        <f t="shared" si="38"/>
        <v>4005.4952465164292</v>
      </c>
      <c r="AX826" s="1">
        <v>2577.9546108768855</v>
      </c>
      <c r="AY826" s="1">
        <v>1890.6834690732996</v>
      </c>
    </row>
    <row r="827" spans="1:51" x14ac:dyDescent="0.2">
      <c r="A827" s="3">
        <v>45476</v>
      </c>
      <c r="B827">
        <v>45476</v>
      </c>
      <c r="C827" t="s">
        <v>2816</v>
      </c>
      <c r="D827" t="s">
        <v>66</v>
      </c>
      <c r="E827" t="s">
        <v>67</v>
      </c>
      <c r="F827" t="s">
        <v>159</v>
      </c>
      <c r="G827" s="1">
        <v>0</v>
      </c>
      <c r="H827" s="1">
        <v>1071</v>
      </c>
      <c r="I827" s="1">
        <v>500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500</v>
      </c>
      <c r="P827" t="s">
        <v>2817</v>
      </c>
      <c r="Q827" s="2">
        <v>45476</v>
      </c>
      <c r="R827" t="s">
        <v>70</v>
      </c>
      <c r="S827">
        <v>0</v>
      </c>
      <c r="T827" t="s">
        <v>71</v>
      </c>
      <c r="U827" t="s">
        <v>161</v>
      </c>
      <c r="V827" s="1">
        <v>0</v>
      </c>
      <c r="W827" s="1">
        <v>0</v>
      </c>
      <c r="X827" s="1">
        <v>0</v>
      </c>
      <c r="AA827" t="s">
        <v>58</v>
      </c>
      <c r="AB827" s="1">
        <v>0</v>
      </c>
      <c r="AC827" s="4">
        <f>IF(ISNUMBER(MATCH(AD827, $AD$2:AD826, 0)), INDEX($AC$2:AC826, MATCH(AD827, $AD$2:AD826, 0)), MAX($AC$2:AC826)+1)</f>
        <v>9</v>
      </c>
      <c r="AD827" t="str">
        <f t="shared" si="39"/>
        <v>เชียงใหม่-พุทธมณฑลสาย 2</v>
      </c>
      <c r="AE827" t="s">
        <v>73</v>
      </c>
      <c r="AF827" s="1">
        <v>0</v>
      </c>
      <c r="AG827" s="1">
        <v>0</v>
      </c>
      <c r="AH827" s="1">
        <v>0</v>
      </c>
      <c r="AI827" t="s">
        <v>2818</v>
      </c>
      <c r="AJ827" s="1">
        <v>1</v>
      </c>
      <c r="AK827" s="1">
        <v>720</v>
      </c>
      <c r="AL827" s="1">
        <v>720</v>
      </c>
      <c r="AM827" s="1">
        <v>1</v>
      </c>
      <c r="AN827" s="1">
        <v>0</v>
      </c>
      <c r="AO827" s="1">
        <v>0</v>
      </c>
      <c r="AP827" s="1">
        <v>0</v>
      </c>
      <c r="AQ827" s="1">
        <v>0</v>
      </c>
      <c r="AR827" s="1">
        <v>1571</v>
      </c>
      <c r="AS827" s="1">
        <v>63.14714285714286</v>
      </c>
      <c r="AT827" s="1">
        <f>Table1[[#This Row],[รวมต้นทุนค่าเดินทาง]]+Table1[[#This Row],[รวมต้นทุนค่าซ่อม]]+Table1[[#This Row],[รวมค่าเสื่อม]]</f>
        <v>3843.8800513749211</v>
      </c>
      <c r="AU827" s="1">
        <f t="shared" si="37"/>
        <v>4623.2312262414152</v>
      </c>
      <c r="AV827" s="1" t="str" cm="1">
        <f t="array" ref="AV827">IF(AC827&lt;4, "เก็บ", IF(OR(AT827 &lt; PERCENTILE(IF($AC$2:$AC$5092=AC827, $AT$2:$AT$5092), 0.25) - 1.5 * (PERCENTILE(IF($AC$2:$AC$5092=AC827, $AT$2:$AT$5092), 0.75) - PERCENTILE(IF($AC$2:$AC$5092=AC827, $AT$2:$AT$5092), 0.25)), AT827 &gt; PERCENTILE(IF($AC$2:$AC$5092=AC827, $AT$2:$AT$5092), 0.75) + 1.5 * (PERCENTILE(IF($AC$2:$AC$5092=AC827, $AT$2:$AT$5092), 0.75) - PERCENTILE(IF($AC$2:$AC$5092=AC827, $AT$2:$AT$5092), 0.25))), "ตัด", "เก็บ"))</f>
        <v>เก็บ</v>
      </c>
      <c r="AW827" s="1">
        <f t="shared" si="38"/>
        <v>4005.4952465164292</v>
      </c>
      <c r="AX827" s="1">
        <v>2577.9546108768855</v>
      </c>
      <c r="AY827" s="1">
        <v>2209.732908517778</v>
      </c>
    </row>
    <row r="828" spans="1:51" x14ac:dyDescent="0.2">
      <c r="A828" s="3">
        <v>45476</v>
      </c>
      <c r="B828">
        <v>45476</v>
      </c>
      <c r="C828" t="s">
        <v>2819</v>
      </c>
      <c r="D828" t="s">
        <v>66</v>
      </c>
      <c r="E828" t="s">
        <v>124</v>
      </c>
      <c r="F828" t="s">
        <v>313</v>
      </c>
      <c r="G828" s="1">
        <v>0</v>
      </c>
      <c r="H828" s="1">
        <v>1038</v>
      </c>
      <c r="I828" s="1">
        <v>400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400</v>
      </c>
      <c r="P828" t="s">
        <v>2820</v>
      </c>
      <c r="Q828" s="2">
        <v>45476</v>
      </c>
      <c r="R828" t="s">
        <v>70</v>
      </c>
      <c r="S828">
        <v>0</v>
      </c>
      <c r="T828" t="s">
        <v>71</v>
      </c>
      <c r="U828" t="s">
        <v>93</v>
      </c>
      <c r="V828" s="1">
        <v>0</v>
      </c>
      <c r="W828" s="1">
        <v>0</v>
      </c>
      <c r="X828" s="1">
        <v>0</v>
      </c>
      <c r="AA828" t="s">
        <v>58</v>
      </c>
      <c r="AB828" s="1">
        <v>0</v>
      </c>
      <c r="AC828" s="4">
        <f>IF(ISNUMBER(MATCH(AD828, $AD$2:AD827, 0)), INDEX($AC$2:AC827, MATCH(AD828, $AD$2:AD827, 0)), MAX($AC$2:AC827)+1)</f>
        <v>4</v>
      </c>
      <c r="AD828" t="str">
        <f t="shared" si="39"/>
        <v>เชียงใหม่-ตลาดไท</v>
      </c>
      <c r="AE828" t="s">
        <v>73</v>
      </c>
      <c r="AF828" s="1">
        <v>0</v>
      </c>
      <c r="AG828" s="1">
        <v>0</v>
      </c>
      <c r="AH828" s="1">
        <v>0</v>
      </c>
      <c r="AI828" t="s">
        <v>2821</v>
      </c>
      <c r="AJ828" s="1">
        <v>1</v>
      </c>
      <c r="AK828" s="1">
        <v>720</v>
      </c>
      <c r="AL828" s="1">
        <v>720</v>
      </c>
      <c r="AM828" s="1">
        <v>1</v>
      </c>
      <c r="AN828" s="1">
        <v>0</v>
      </c>
      <c r="AO828" s="1">
        <v>0</v>
      </c>
      <c r="AP828" s="1">
        <v>0</v>
      </c>
      <c r="AQ828" s="1">
        <v>0</v>
      </c>
      <c r="AR828" s="1">
        <v>1438</v>
      </c>
      <c r="AS828" s="1">
        <v>2699.37</v>
      </c>
      <c r="AT828" s="1">
        <f>Table1[[#This Row],[รวมต้นทุนค่าเดินทาง]]+Table1[[#This Row],[รวมต้นทุนค่าซ่อม]]+Table1[[#This Row],[รวมค่าเสื่อม]]</f>
        <v>6044.8375324675326</v>
      </c>
      <c r="AU828" s="1">
        <f t="shared" si="37"/>
        <v>4256.109283997258</v>
      </c>
      <c r="AV828" s="1" t="str" cm="1">
        <f t="array" ref="AV828">IF(AC828&lt;4, "เก็บ", IF(OR(AT828 &lt; PERCENTILE(IF($AC$2:$AC$5092=AC828, $AT$2:$AT$5092), 0.25) - 1.5 * (PERCENTILE(IF($AC$2:$AC$5092=AC828, $AT$2:$AT$5092), 0.75) - PERCENTILE(IF($AC$2:$AC$5092=AC828, $AT$2:$AT$5092), 0.25)), AT828 &gt; PERCENTILE(IF($AC$2:$AC$5092=AC828, $AT$2:$AT$5092), 0.75) + 1.5 * (PERCENTILE(IF($AC$2:$AC$5092=AC828, $AT$2:$AT$5092), 0.75) - PERCENTILE(IF($AC$2:$AC$5092=AC828, $AT$2:$AT$5092), 0.25))), "ตัด", "เก็บ"))</f>
        <v>เก็บ</v>
      </c>
      <c r="AW828" s="1">
        <f t="shared" si="38"/>
        <v>3807.0727671795808</v>
      </c>
      <c r="AX828" s="1">
        <v>2335.0230876608157</v>
      </c>
      <c r="AY828" s="1">
        <v>1907.4675324675327</v>
      </c>
    </row>
    <row r="829" spans="1:51" x14ac:dyDescent="0.2">
      <c r="A829" s="3">
        <v>45476</v>
      </c>
      <c r="B829">
        <v>45476</v>
      </c>
      <c r="C829" t="s">
        <v>2822</v>
      </c>
      <c r="D829" t="s">
        <v>66</v>
      </c>
      <c r="E829" t="s">
        <v>67</v>
      </c>
      <c r="F829" t="s">
        <v>236</v>
      </c>
      <c r="G829" s="1">
        <v>0</v>
      </c>
      <c r="H829" s="1">
        <v>1038</v>
      </c>
      <c r="I829" s="1">
        <v>400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400</v>
      </c>
      <c r="P829" t="s">
        <v>2823</v>
      </c>
      <c r="Q829" s="2">
        <v>45476</v>
      </c>
      <c r="R829" t="s">
        <v>70</v>
      </c>
      <c r="S829">
        <v>0</v>
      </c>
      <c r="T829" t="s">
        <v>71</v>
      </c>
      <c r="U829" t="s">
        <v>93</v>
      </c>
      <c r="V829" s="1">
        <v>0</v>
      </c>
      <c r="W829" s="1">
        <v>0</v>
      </c>
      <c r="X829" s="1">
        <v>0</v>
      </c>
      <c r="AA829" t="s">
        <v>58</v>
      </c>
      <c r="AB829" s="1">
        <v>0</v>
      </c>
      <c r="AC829" s="4">
        <f>IF(ISNUMBER(MATCH(AD829, $AD$2:AD828, 0)), INDEX($AC$2:AC828, MATCH(AD829, $AD$2:AD828, 0)), MAX($AC$2:AC828)+1)</f>
        <v>4</v>
      </c>
      <c r="AD829" t="str">
        <f t="shared" si="39"/>
        <v>เชียงใหม่-ตลาดไท</v>
      </c>
      <c r="AE829" t="s">
        <v>73</v>
      </c>
      <c r="AF829" s="1">
        <v>0</v>
      </c>
      <c r="AG829" s="1">
        <v>0</v>
      </c>
      <c r="AH829" s="1">
        <v>0</v>
      </c>
      <c r="AI829" t="s">
        <v>2824</v>
      </c>
      <c r="AJ829" s="1">
        <v>1</v>
      </c>
      <c r="AK829" s="1">
        <v>720</v>
      </c>
      <c r="AL829" s="1">
        <v>720</v>
      </c>
      <c r="AM829" s="1">
        <v>1</v>
      </c>
      <c r="AN829" s="1">
        <v>0</v>
      </c>
      <c r="AO829" s="1">
        <v>0</v>
      </c>
      <c r="AP829" s="1">
        <v>0</v>
      </c>
      <c r="AQ829" s="1">
        <v>0</v>
      </c>
      <c r="AR829" s="1">
        <v>1438</v>
      </c>
      <c r="AS829" s="1">
        <v>45.371428571428567</v>
      </c>
      <c r="AT829" s="1">
        <f>Table1[[#This Row],[รวมต้นทุนค่าเดินทาง]]+Table1[[#This Row],[รวมต้นทุนค่าซ่อม]]+Table1[[#This Row],[รวมค่าเสื่อม]]</f>
        <v>3486.1349989393548</v>
      </c>
      <c r="AU829" s="1">
        <f t="shared" si="37"/>
        <v>4256.109283997258</v>
      </c>
      <c r="AV829" s="1" t="str" cm="1">
        <f t="array" ref="AV829">IF(AC829&lt;4, "เก็บ", IF(OR(AT829 &lt; PERCENTILE(IF($AC$2:$AC$5092=AC829, $AT$2:$AT$5092), 0.25) - 1.5 * (PERCENTILE(IF($AC$2:$AC$5092=AC829, $AT$2:$AT$5092), 0.75) - PERCENTILE(IF($AC$2:$AC$5092=AC829, $AT$2:$AT$5092), 0.25)), AT829 &gt; PERCENTILE(IF($AC$2:$AC$5092=AC829, $AT$2:$AT$5092), 0.75) + 1.5 * (PERCENTILE(IF($AC$2:$AC$5092=AC829, $AT$2:$AT$5092), 0.75) - PERCENTILE(IF($AC$2:$AC$5092=AC829, $AT$2:$AT$5092), 0.25))), "ตัด", "เก็บ"))</f>
        <v>เก็บ</v>
      </c>
      <c r="AW829" s="1">
        <f t="shared" si="38"/>
        <v>3807.0727671795808</v>
      </c>
      <c r="AX829" s="1">
        <v>2335.0230876608157</v>
      </c>
      <c r="AY829" s="1">
        <v>2002.7635703679261</v>
      </c>
    </row>
    <row r="830" spans="1:51" x14ac:dyDescent="0.2">
      <c r="A830" s="3">
        <v>45476</v>
      </c>
      <c r="B830">
        <v>45476</v>
      </c>
      <c r="C830" t="s">
        <v>2825</v>
      </c>
      <c r="D830" t="s">
        <v>51</v>
      </c>
      <c r="E830" t="s">
        <v>61</v>
      </c>
      <c r="F830" t="s">
        <v>1289</v>
      </c>
      <c r="G830" s="1">
        <v>4200</v>
      </c>
      <c r="H830" s="1">
        <v>3075</v>
      </c>
      <c r="I830" s="1">
        <v>1900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6100</v>
      </c>
      <c r="P830" t="s">
        <v>2826</v>
      </c>
      <c r="Q830" s="2">
        <v>45476</v>
      </c>
      <c r="R830" t="s">
        <v>55</v>
      </c>
      <c r="S830">
        <v>0</v>
      </c>
      <c r="T830" t="s">
        <v>56</v>
      </c>
      <c r="U830" t="s">
        <v>57</v>
      </c>
      <c r="V830" s="1">
        <v>2500</v>
      </c>
      <c r="W830" s="1">
        <v>0</v>
      </c>
      <c r="X830" s="1">
        <v>0</v>
      </c>
      <c r="AA830" t="s">
        <v>58</v>
      </c>
      <c r="AB830" s="1">
        <v>0</v>
      </c>
      <c r="AC830" s="4">
        <f>IF(ISNUMBER(MATCH(AD830, $AD$2:AD829, 0)), INDEX($AC$2:AC829, MATCH(AD830, $AD$2:AD829, 0)), MAX($AC$2:AC829)+1)</f>
        <v>1</v>
      </c>
      <c r="AD830" t="str">
        <f t="shared" si="39"/>
        <v>ท่าลี่-กองลอย</v>
      </c>
      <c r="AE830" t="s">
        <v>55</v>
      </c>
      <c r="AF830" s="1">
        <v>0</v>
      </c>
      <c r="AG830" s="1">
        <v>0</v>
      </c>
      <c r="AH830" s="1">
        <v>0</v>
      </c>
      <c r="AI830" t="s">
        <v>2827</v>
      </c>
      <c r="AJ830" s="1">
        <v>1</v>
      </c>
      <c r="AK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11675</v>
      </c>
      <c r="AS830" s="1">
        <v>16.05</v>
      </c>
      <c r="AT830" s="1">
        <f>Table1[[#This Row],[รวมต้นทุนค่าเดินทาง]]+Table1[[#This Row],[รวมต้นทุนค่าซ่อม]]+Table1[[#This Row],[รวมค่าเสื่อม]]</f>
        <v>13289.061363636363</v>
      </c>
      <c r="AU830" s="1">
        <f t="shared" si="37"/>
        <v>13953.293816562818</v>
      </c>
      <c r="AV830" s="1" t="str" cm="1">
        <f t="array" ref="AV830">IF(AC830&lt;4, "เก็บ", IF(OR(AT830 &lt; PERCENTILE(IF($AC$2:$AC$5092=AC830, $AT$2:$AT$5092), 0.25) - 1.5 * (PERCENTILE(IF($AC$2:$AC$5092=AC830, $AT$2:$AT$5092), 0.75) - PERCENTILE(IF($AC$2:$AC$5092=AC830, $AT$2:$AT$5092), 0.25)), AT830 &gt; PERCENTILE(IF($AC$2:$AC$5092=AC830, $AT$2:$AT$5092), 0.75) + 1.5 * (PERCENTILE(IF($AC$2:$AC$5092=AC830, $AT$2:$AT$5092), 0.75) - PERCENTILE(IF($AC$2:$AC$5092=AC830, $AT$2:$AT$5092), 0.25))), "ตัด", "เก็บ"))</f>
        <v>เก็บ</v>
      </c>
      <c r="AW830" s="1">
        <f t="shared" si="38"/>
        <v>13953.293816562818</v>
      </c>
      <c r="AX830" s="1">
        <v>14426.372718098486</v>
      </c>
      <c r="AY830" s="1">
        <v>1598.0113636363637</v>
      </c>
    </row>
    <row r="831" spans="1:51" x14ac:dyDescent="0.2">
      <c r="A831" s="3">
        <v>45476</v>
      </c>
      <c r="B831">
        <v>45476</v>
      </c>
      <c r="C831" t="s">
        <v>2828</v>
      </c>
      <c r="D831" t="s">
        <v>51</v>
      </c>
      <c r="E831" t="s">
        <v>61</v>
      </c>
      <c r="F831" t="s">
        <v>80</v>
      </c>
      <c r="G831" s="1">
        <v>2700</v>
      </c>
      <c r="H831" s="1">
        <v>4575</v>
      </c>
      <c r="I831" s="1">
        <v>1900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4600</v>
      </c>
      <c r="P831" t="s">
        <v>2829</v>
      </c>
      <c r="Q831" s="2">
        <v>45476</v>
      </c>
      <c r="R831" t="s">
        <v>55</v>
      </c>
      <c r="S831">
        <v>0</v>
      </c>
      <c r="T831" t="s">
        <v>56</v>
      </c>
      <c r="U831" t="s">
        <v>57</v>
      </c>
      <c r="V831" s="1">
        <v>2500</v>
      </c>
      <c r="W831" s="1">
        <v>0</v>
      </c>
      <c r="X831" s="1">
        <v>0</v>
      </c>
      <c r="AA831" t="s">
        <v>58</v>
      </c>
      <c r="AB831" s="1">
        <v>0</v>
      </c>
      <c r="AC831" s="4">
        <f>IF(ISNUMBER(MATCH(AD831, $AD$2:AD830, 0)), INDEX($AC$2:AC830, MATCH(AD831, $AD$2:AD830, 0)), MAX($AC$2:AC830)+1)</f>
        <v>1</v>
      </c>
      <c r="AD831" t="str">
        <f t="shared" si="39"/>
        <v>ท่าลี่-กองลอย</v>
      </c>
      <c r="AE831" t="s">
        <v>55</v>
      </c>
      <c r="AF831" s="1">
        <v>0</v>
      </c>
      <c r="AG831" s="1">
        <v>0</v>
      </c>
      <c r="AH831" s="1">
        <v>0</v>
      </c>
      <c r="AI831" t="s">
        <v>2830</v>
      </c>
      <c r="AJ831" s="1">
        <v>1</v>
      </c>
      <c r="AK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R831" s="1">
        <v>11675</v>
      </c>
      <c r="AS831" s="1">
        <v>17.12</v>
      </c>
      <c r="AT831" s="1">
        <f>Table1[[#This Row],[รวมต้นทุนค่าเดินทาง]]+Table1[[#This Row],[รวมต้นทุนค่าซ่อม]]+Table1[[#This Row],[รวมค่าเสื่อม]]</f>
        <v>13336.856842105264</v>
      </c>
      <c r="AU831" s="1">
        <f t="shared" si="37"/>
        <v>13953.293816562818</v>
      </c>
      <c r="AV831" s="1" t="str" cm="1">
        <f t="array" ref="AV831">IF(AC831&lt;4, "เก็บ", IF(OR(AT831 &lt; PERCENTILE(IF($AC$2:$AC$5092=AC831, $AT$2:$AT$5092), 0.25) - 1.5 * (PERCENTILE(IF($AC$2:$AC$5092=AC831, $AT$2:$AT$5092), 0.75) - PERCENTILE(IF($AC$2:$AC$5092=AC831, $AT$2:$AT$5092), 0.25)), AT831 &gt; PERCENTILE(IF($AC$2:$AC$5092=AC831, $AT$2:$AT$5092), 0.75) + 1.5 * (PERCENTILE(IF($AC$2:$AC$5092=AC831, $AT$2:$AT$5092), 0.75) - PERCENTILE(IF($AC$2:$AC$5092=AC831, $AT$2:$AT$5092), 0.25))), "ตัด", "เก็บ"))</f>
        <v>เก็บ</v>
      </c>
      <c r="AW831" s="1">
        <f t="shared" si="38"/>
        <v>13953.293816562818</v>
      </c>
      <c r="AX831" s="1">
        <v>14426.372718098486</v>
      </c>
      <c r="AY831" s="1">
        <v>1644.7368421052631</v>
      </c>
    </row>
    <row r="832" spans="1:51" x14ac:dyDescent="0.2">
      <c r="A832" s="3">
        <v>45476</v>
      </c>
      <c r="B832">
        <v>45476</v>
      </c>
      <c r="C832" t="s">
        <v>2831</v>
      </c>
      <c r="D832" t="s">
        <v>51</v>
      </c>
      <c r="E832" t="s">
        <v>61</v>
      </c>
      <c r="F832" t="s">
        <v>1197</v>
      </c>
      <c r="G832" s="1">
        <v>2700</v>
      </c>
      <c r="H832" s="1">
        <v>4575</v>
      </c>
      <c r="I832" s="1">
        <v>1900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4600</v>
      </c>
      <c r="P832" t="s">
        <v>2832</v>
      </c>
      <c r="Q832" s="2">
        <v>45476</v>
      </c>
      <c r="R832" t="s">
        <v>55</v>
      </c>
      <c r="S832">
        <v>0</v>
      </c>
      <c r="T832" t="s">
        <v>56</v>
      </c>
      <c r="U832" t="s">
        <v>57</v>
      </c>
      <c r="V832" s="1">
        <v>2500</v>
      </c>
      <c r="W832" s="1">
        <v>0</v>
      </c>
      <c r="X832" s="1">
        <v>0</v>
      </c>
      <c r="AA832" t="s">
        <v>58</v>
      </c>
      <c r="AB832" s="1">
        <v>0</v>
      </c>
      <c r="AC832" s="4">
        <f>IF(ISNUMBER(MATCH(AD832, $AD$2:AD831, 0)), INDEX($AC$2:AC831, MATCH(AD832, $AD$2:AD831, 0)), MAX($AC$2:AC831)+1)</f>
        <v>1</v>
      </c>
      <c r="AD832" t="str">
        <f t="shared" si="39"/>
        <v>ท่าลี่-กองลอย</v>
      </c>
      <c r="AE832" t="s">
        <v>55</v>
      </c>
      <c r="AF832" s="1">
        <v>0</v>
      </c>
      <c r="AG832" s="1">
        <v>0</v>
      </c>
      <c r="AH832" s="1">
        <v>0</v>
      </c>
      <c r="AI832" t="s">
        <v>2833</v>
      </c>
      <c r="AJ832" s="1">
        <v>1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R832" s="1">
        <v>11675</v>
      </c>
      <c r="AS832" s="1">
        <v>16.841017488076311</v>
      </c>
      <c r="AT832" s="1">
        <f>Table1[[#This Row],[รวมต้นทุนค่าเดินทาง]]+Table1[[#This Row],[รวมต้นทุนค่าซ่อม]]+Table1[[#This Row],[รวมค่าเสื่อม]]</f>
        <v>13744.760725517273</v>
      </c>
      <c r="AU832" s="1">
        <f t="shared" si="37"/>
        <v>13953.293816562818</v>
      </c>
      <c r="AV832" s="1" t="str" cm="1">
        <f t="array" ref="AV832">IF(AC832&lt;4, "เก็บ", IF(OR(AT832 &lt; PERCENTILE(IF($AC$2:$AC$5092=AC832, $AT$2:$AT$5092), 0.25) - 1.5 * (PERCENTILE(IF($AC$2:$AC$5092=AC832, $AT$2:$AT$5092), 0.75) - PERCENTILE(IF($AC$2:$AC$5092=AC832, $AT$2:$AT$5092), 0.25)), AT832 &gt; PERCENTILE(IF($AC$2:$AC$5092=AC832, $AT$2:$AT$5092), 0.75) + 1.5 * (PERCENTILE(IF($AC$2:$AC$5092=AC832, $AT$2:$AT$5092), 0.75) - PERCENTILE(IF($AC$2:$AC$5092=AC832, $AT$2:$AT$5092), 0.25))), "ตัด", "เก็บ"))</f>
        <v>เก็บ</v>
      </c>
      <c r="AW832" s="1">
        <f t="shared" si="38"/>
        <v>13953.293816562818</v>
      </c>
      <c r="AX832" s="1">
        <v>14426.372718098486</v>
      </c>
      <c r="AY832" s="1">
        <v>2052.919708029197</v>
      </c>
    </row>
    <row r="833" spans="1:51" x14ac:dyDescent="0.2">
      <c r="A833" s="3">
        <v>45476</v>
      </c>
      <c r="B833">
        <v>45476</v>
      </c>
      <c r="C833" t="s">
        <v>2834</v>
      </c>
      <c r="D833" t="s">
        <v>66</v>
      </c>
      <c r="E833" t="s">
        <v>184</v>
      </c>
      <c r="F833" t="s">
        <v>1060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870</v>
      </c>
      <c r="P833" t="s">
        <v>2835</v>
      </c>
      <c r="Q833" s="2">
        <v>45476</v>
      </c>
      <c r="R833" t="s">
        <v>55</v>
      </c>
      <c r="S833">
        <v>0</v>
      </c>
      <c r="T833" t="s">
        <v>88</v>
      </c>
      <c r="U833" t="s">
        <v>254</v>
      </c>
      <c r="V833" s="1">
        <v>0</v>
      </c>
      <c r="W833" s="1">
        <v>736</v>
      </c>
      <c r="X833" s="1">
        <v>870</v>
      </c>
      <c r="Y833" t="s">
        <v>372</v>
      </c>
      <c r="Z833" t="s">
        <v>254</v>
      </c>
      <c r="AA833" t="s">
        <v>2836</v>
      </c>
      <c r="AB833" s="1">
        <v>0</v>
      </c>
      <c r="AC833" s="4">
        <f>IF(ISNUMBER(MATCH(AD833, $AD$2:AD832, 0)), INDEX($AC$2:AC832, MATCH(AD833, $AD$2:AD832, 0)), MAX($AC$2:AC832)+1)</f>
        <v>39</v>
      </c>
      <c r="AD833" t="str">
        <f t="shared" si="39"/>
        <v>แพร่-ลำปาง</v>
      </c>
      <c r="AE833" t="s">
        <v>55</v>
      </c>
      <c r="AF833" s="1">
        <v>0</v>
      </c>
      <c r="AG833" s="1">
        <v>0</v>
      </c>
      <c r="AH833" s="1">
        <v>0</v>
      </c>
      <c r="AI833" t="s">
        <v>2837</v>
      </c>
      <c r="AJ833" s="1">
        <v>1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R833" s="1">
        <v>1606</v>
      </c>
      <c r="AS833" s="1">
        <v>1868.9333333333329</v>
      </c>
      <c r="AT833" s="1">
        <f>Table1[[#This Row],[รวมต้นทุนค่าเดินทาง]]+Table1[[#This Row],[รวมต้นทุนค่าซ่อม]]+Table1[[#This Row],[รวมค่าเสื่อม]]</f>
        <v>5520.3878787878784</v>
      </c>
      <c r="AU833" s="1">
        <f t="shared" si="37"/>
        <v>3696.7320206742324</v>
      </c>
      <c r="AV833" s="1" t="str" cm="1">
        <f t="array" ref="AV833">IF(AC833&lt;4, "เก็บ", IF(OR(AT833 &lt; PERCENTILE(IF($AC$2:$AC$5092=AC833, $AT$2:$AT$5092), 0.25) - 1.5 * (PERCENTILE(IF($AC$2:$AC$5092=AC833, $AT$2:$AT$5092), 0.75) - PERCENTILE(IF($AC$2:$AC$5092=AC833, $AT$2:$AT$5092), 0.25)), AT833 &gt; PERCENTILE(IF($AC$2:$AC$5092=AC833, $AT$2:$AT$5092), 0.75) + 1.5 * (PERCENTILE(IF($AC$2:$AC$5092=AC833, $AT$2:$AT$5092), 0.75) - PERCENTILE(IF($AC$2:$AC$5092=AC833, $AT$2:$AT$5092), 0.25))), "ตัด", "เก็บ"))</f>
        <v>เก็บ</v>
      </c>
      <c r="AW833" s="1">
        <f t="shared" si="38"/>
        <v>3303.6954086440583</v>
      </c>
      <c r="AX833" s="1">
        <v>2449.0585033856746</v>
      </c>
      <c r="AY833" s="1">
        <v>2045.4545454545455</v>
      </c>
    </row>
    <row r="834" spans="1:51" x14ac:dyDescent="0.2">
      <c r="A834" s="3">
        <v>45476</v>
      </c>
      <c r="B834">
        <v>45476</v>
      </c>
      <c r="C834" t="s">
        <v>2838</v>
      </c>
      <c r="D834" t="s">
        <v>66</v>
      </c>
      <c r="E834" t="s">
        <v>124</v>
      </c>
      <c r="F834" t="s">
        <v>427</v>
      </c>
      <c r="G834" s="1">
        <v>0</v>
      </c>
      <c r="H834" s="1">
        <v>803</v>
      </c>
      <c r="I834" s="1">
        <v>400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400</v>
      </c>
      <c r="P834" t="s">
        <v>2839</v>
      </c>
      <c r="Q834" s="2">
        <v>45476</v>
      </c>
      <c r="R834" t="s">
        <v>70</v>
      </c>
      <c r="S834">
        <v>0</v>
      </c>
      <c r="T834" t="s">
        <v>88</v>
      </c>
      <c r="U834" t="s">
        <v>93</v>
      </c>
      <c r="V834" s="1">
        <v>0</v>
      </c>
      <c r="W834" s="1">
        <v>0</v>
      </c>
      <c r="X834" s="1">
        <v>0</v>
      </c>
      <c r="AA834" t="s">
        <v>58</v>
      </c>
      <c r="AB834" s="1">
        <v>0</v>
      </c>
      <c r="AC834" s="4">
        <f>IF(ISNUMBER(MATCH(AD834, $AD$2:AD833, 0)), INDEX($AC$2:AC833, MATCH(AD834, $AD$2:AD833, 0)), MAX($AC$2:AC833)+1)</f>
        <v>51</v>
      </c>
      <c r="AD834" t="str">
        <f t="shared" si="39"/>
        <v>แพร่-ตลาดไท</v>
      </c>
      <c r="AE834" t="s">
        <v>73</v>
      </c>
      <c r="AF834" s="1">
        <v>0</v>
      </c>
      <c r="AG834" s="1">
        <v>0</v>
      </c>
      <c r="AH834" s="1">
        <v>0</v>
      </c>
      <c r="AI834" t="s">
        <v>2840</v>
      </c>
      <c r="AJ834" s="1">
        <v>1</v>
      </c>
      <c r="AK834" s="1">
        <v>572</v>
      </c>
      <c r="AL834" s="1">
        <v>572</v>
      </c>
      <c r="AM834" s="1">
        <v>1</v>
      </c>
      <c r="AN834" s="1">
        <v>0</v>
      </c>
      <c r="AO834" s="1">
        <v>0</v>
      </c>
      <c r="AP834" s="1">
        <v>0</v>
      </c>
      <c r="AQ834" s="1">
        <v>0</v>
      </c>
      <c r="AR834" s="1">
        <v>1203</v>
      </c>
      <c r="AS834" s="1">
        <v>0</v>
      </c>
      <c r="AT834" s="1">
        <f>Table1[[#This Row],[รวมต้นทุนค่าเดินทาง]]+Table1[[#This Row],[รวมต้นทุนค่าซ่อม]]+Table1[[#This Row],[รวมค่าเสื่อม]]</f>
        <v>2987.9824355971896</v>
      </c>
      <c r="AU834" s="1">
        <f t="shared" si="37"/>
        <v>4737.6107634746759</v>
      </c>
      <c r="AV834" s="1" t="str" cm="1">
        <f t="array" ref="AV834">IF(AC834&lt;4, "เก็บ", IF(OR(AT834 &lt; PERCENTILE(IF($AC$2:$AC$5092=AC834, $AT$2:$AT$5092), 0.25) - 1.5 * (PERCENTILE(IF($AC$2:$AC$5092=AC834, $AT$2:$AT$5092), 0.75) - PERCENTILE(IF($AC$2:$AC$5092=AC834, $AT$2:$AT$5092), 0.25)), AT834 &gt; PERCENTILE(IF($AC$2:$AC$5092=AC834, $AT$2:$AT$5092), 0.75) + 1.5 * (PERCENTILE(IF($AC$2:$AC$5092=AC834, $AT$2:$AT$5092), 0.75) - PERCENTILE(IF($AC$2:$AC$5092=AC834, $AT$2:$AT$5092), 0.25))), "ตัด", "เก็บ"))</f>
        <v>เก็บ</v>
      </c>
      <c r="AW834" s="1">
        <f t="shared" si="38"/>
        <v>4487.1668970521196</v>
      </c>
      <c r="AX834" s="1">
        <v>3014.4338711558335</v>
      </c>
      <c r="AY834" s="1">
        <v>1784.9824355971896</v>
      </c>
    </row>
    <row r="835" spans="1:51" x14ac:dyDescent="0.2">
      <c r="A835" s="3">
        <v>45477</v>
      </c>
      <c r="B835">
        <v>45477</v>
      </c>
      <c r="C835" t="s">
        <v>2841</v>
      </c>
      <c r="D835" t="s">
        <v>51</v>
      </c>
      <c r="E835" t="s">
        <v>61</v>
      </c>
      <c r="F835" t="s">
        <v>62</v>
      </c>
      <c r="G835" s="1">
        <v>2700</v>
      </c>
      <c r="H835" s="1">
        <v>4575</v>
      </c>
      <c r="I835" s="1">
        <v>1900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4600</v>
      </c>
      <c r="P835" t="s">
        <v>2842</v>
      </c>
      <c r="Q835" s="2">
        <v>45478</v>
      </c>
      <c r="R835" t="s">
        <v>55</v>
      </c>
      <c r="S835">
        <v>0</v>
      </c>
      <c r="T835" t="s">
        <v>71</v>
      </c>
      <c r="U835" t="s">
        <v>57</v>
      </c>
      <c r="V835" s="1">
        <v>2500</v>
      </c>
      <c r="W835" s="1">
        <v>0</v>
      </c>
      <c r="X835" s="1">
        <v>0</v>
      </c>
      <c r="AA835" t="s">
        <v>58</v>
      </c>
      <c r="AB835" s="1">
        <v>0</v>
      </c>
      <c r="AC835" s="4">
        <f>IF(ISNUMBER(MATCH(AD835, $AD$2:AD834, 0)), INDEX($AC$2:AC834, MATCH(AD835, $AD$2:AD834, 0)), MAX($AC$2:AC834)+1)</f>
        <v>10</v>
      </c>
      <c r="AD835" t="str">
        <f t="shared" si="39"/>
        <v>เชียงใหม่-กองลอย</v>
      </c>
      <c r="AE835" t="s">
        <v>55</v>
      </c>
      <c r="AF835" s="1">
        <v>0</v>
      </c>
      <c r="AG835" s="1">
        <v>0</v>
      </c>
      <c r="AH835" s="1">
        <v>200</v>
      </c>
      <c r="AI835" t="s">
        <v>2843</v>
      </c>
      <c r="AJ835" s="1">
        <v>1</v>
      </c>
      <c r="AK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11875</v>
      </c>
      <c r="AS835" s="1">
        <v>18.342857142857149</v>
      </c>
      <c r="AT835" s="1">
        <f>Table1[[#This Row],[รวมต้นทุนค่าเดินทาง]]+Table1[[#This Row],[รวมต้นทุนค่าซ่อม]]+Table1[[#This Row],[รวมค่าเสื่อม]]</f>
        <v>13707.858986175115</v>
      </c>
      <c r="AU835" s="1">
        <f t="shared" ref="AU835:AU898" si="40">AVERAGEIF($AC$2:$AC$5092, AC835, $AT$2:$AT$5092)</f>
        <v>14957.32855761775</v>
      </c>
      <c r="AV835" s="1" t="str" cm="1">
        <f t="array" ref="AV835">IF(AC835&lt;4, "เก็บ", IF(OR(AT835 &lt; PERCENTILE(IF($AC$2:$AC$5092=AC835, $AT$2:$AT$5092), 0.25) - 1.5 * (PERCENTILE(IF($AC$2:$AC$5092=AC835, $AT$2:$AT$5092), 0.75) - PERCENTILE(IF($AC$2:$AC$5092=AC835, $AT$2:$AT$5092), 0.25)), AT835 &gt; PERCENTILE(IF($AC$2:$AC$5092=AC835, $AT$2:$AT$5092), 0.75) + 1.5 * (PERCENTILE(IF($AC$2:$AC$5092=AC835, $AT$2:$AT$5092), 0.75) - PERCENTILE(IF($AC$2:$AC$5092=AC835, $AT$2:$AT$5092), 0.25))), "ตัด", "เก็บ"))</f>
        <v>เก็บ</v>
      </c>
      <c r="AW835" s="1">
        <f t="shared" ref="AW835:AW898" si="41">AVERAGEIFS($AT$2:$AT$5092, $AC$2:$AC$5092, AC835, $AV$2:$AV$5092, "เก็บ")</f>
        <v>14419.089162907676</v>
      </c>
      <c r="AX835" s="1">
        <v>15077.196593123563</v>
      </c>
      <c r="AY835" s="1">
        <v>1814.516129032258</v>
      </c>
    </row>
    <row r="836" spans="1:51" x14ac:dyDescent="0.2">
      <c r="A836" s="3">
        <v>45477</v>
      </c>
      <c r="B836">
        <v>45477</v>
      </c>
      <c r="C836" t="s">
        <v>2844</v>
      </c>
      <c r="D836" t="s">
        <v>66</v>
      </c>
      <c r="E836" t="s">
        <v>67</v>
      </c>
      <c r="F836" t="s">
        <v>273</v>
      </c>
      <c r="G836" s="1">
        <v>0</v>
      </c>
      <c r="H836" s="1">
        <v>0</v>
      </c>
      <c r="I836" s="1">
        <v>500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500</v>
      </c>
      <c r="P836" t="s">
        <v>2845</v>
      </c>
      <c r="Q836" s="2">
        <v>45477</v>
      </c>
      <c r="R836" t="s">
        <v>70</v>
      </c>
      <c r="S836">
        <v>0</v>
      </c>
      <c r="T836" t="s">
        <v>71</v>
      </c>
      <c r="U836" t="s">
        <v>72</v>
      </c>
      <c r="V836" s="1">
        <v>0</v>
      </c>
      <c r="W836" s="1">
        <v>0</v>
      </c>
      <c r="X836" s="1">
        <v>0</v>
      </c>
      <c r="AA836" t="s">
        <v>58</v>
      </c>
      <c r="AB836" s="1">
        <v>0</v>
      </c>
      <c r="AC836" s="4">
        <f>IF(ISNUMBER(MATCH(AD836, $AD$2:AD835, 0)), INDEX($AC$2:AC835, MATCH(AD836, $AD$2:AD835, 0)), MAX($AC$2:AC835)+1)</f>
        <v>2</v>
      </c>
      <c r="AD836" t="str">
        <f t="shared" si="39"/>
        <v>เชียงใหม่-พุทธมณฑลสาย 5</v>
      </c>
      <c r="AE836" t="s">
        <v>73</v>
      </c>
      <c r="AF836" s="1">
        <v>0</v>
      </c>
      <c r="AG836" s="1">
        <v>0</v>
      </c>
      <c r="AH836" s="1">
        <v>0</v>
      </c>
      <c r="AI836" t="s">
        <v>2846</v>
      </c>
      <c r="AJ836" s="1">
        <v>1</v>
      </c>
      <c r="AK836" s="1">
        <v>720</v>
      </c>
      <c r="AL836" s="1">
        <v>720</v>
      </c>
      <c r="AM836" s="1">
        <v>1</v>
      </c>
      <c r="AN836" s="1">
        <v>0</v>
      </c>
      <c r="AO836" s="1">
        <v>0</v>
      </c>
      <c r="AP836" s="1">
        <v>0</v>
      </c>
      <c r="AQ836" s="1">
        <v>0</v>
      </c>
      <c r="AR836" s="1">
        <v>500</v>
      </c>
      <c r="AS836" s="1">
        <v>204.14636363636362</v>
      </c>
      <c r="AT836" s="1">
        <f>Table1[[#This Row],[รวมต้นทุนค่าเดินทาง]]+Table1[[#This Row],[รวมต้นทุนค่าซ่อม]]+Table1[[#This Row],[รวมค่าเสื่อม]]</f>
        <v>1793.4225209818278</v>
      </c>
      <c r="AU836" s="1">
        <f t="shared" si="40"/>
        <v>5026.5629662053279</v>
      </c>
      <c r="AV836" s="1" t="str" cm="1">
        <f t="array" ref="AV836">IF(AC836&lt;4, "เก็บ", IF(OR(AT836 &lt; PERCENTILE(IF($AC$2:$AC$5092=AC836, $AT$2:$AT$5092), 0.25) - 1.5 * (PERCENTILE(IF($AC$2:$AC$5092=AC836, $AT$2:$AT$5092), 0.75) - PERCENTILE(IF($AC$2:$AC$5092=AC836, $AT$2:$AT$5092), 0.25)), AT836 &gt; PERCENTILE(IF($AC$2:$AC$5092=AC836, $AT$2:$AT$5092), 0.75) + 1.5 * (PERCENTILE(IF($AC$2:$AC$5092=AC836, $AT$2:$AT$5092), 0.75) - PERCENTILE(IF($AC$2:$AC$5092=AC836, $AT$2:$AT$5092), 0.25))), "ตัด", "เก็บ"))</f>
        <v>เก็บ</v>
      </c>
      <c r="AW836" s="1">
        <f t="shared" si="41"/>
        <v>5026.5629662053279</v>
      </c>
      <c r="AX836" s="1">
        <v>4064.5059139663294</v>
      </c>
      <c r="AY836" s="1">
        <v>1089.2761573454643</v>
      </c>
    </row>
    <row r="837" spans="1:51" x14ac:dyDescent="0.2">
      <c r="A837" s="3">
        <v>45477</v>
      </c>
      <c r="B837">
        <v>45477</v>
      </c>
      <c r="C837" t="s">
        <v>2847</v>
      </c>
      <c r="D837" t="s">
        <v>66</v>
      </c>
      <c r="E837" t="s">
        <v>67</v>
      </c>
      <c r="F837" t="s">
        <v>936</v>
      </c>
      <c r="G837" s="1">
        <v>0</v>
      </c>
      <c r="H837" s="1">
        <v>0</v>
      </c>
      <c r="I837" s="1">
        <v>400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400</v>
      </c>
      <c r="P837" t="s">
        <v>2848</v>
      </c>
      <c r="Q837" s="2">
        <v>45477</v>
      </c>
      <c r="R837" t="s">
        <v>70</v>
      </c>
      <c r="S837">
        <v>0</v>
      </c>
      <c r="T837" t="s">
        <v>71</v>
      </c>
      <c r="U837" t="s">
        <v>93</v>
      </c>
      <c r="V837" s="1">
        <v>0</v>
      </c>
      <c r="W837" s="1">
        <v>0</v>
      </c>
      <c r="X837" s="1">
        <v>0</v>
      </c>
      <c r="AA837" t="s">
        <v>58</v>
      </c>
      <c r="AB837" s="1">
        <v>0</v>
      </c>
      <c r="AC837" s="4">
        <f>IF(ISNUMBER(MATCH(AD837, $AD$2:AD836, 0)), INDEX($AC$2:AC836, MATCH(AD837, $AD$2:AD836, 0)), MAX($AC$2:AC836)+1)</f>
        <v>4</v>
      </c>
      <c r="AD837" t="str">
        <f t="shared" si="39"/>
        <v>เชียงใหม่-ตลาดไท</v>
      </c>
      <c r="AE837" t="s">
        <v>73</v>
      </c>
      <c r="AF837" s="1">
        <v>0</v>
      </c>
      <c r="AG837" s="1">
        <v>0</v>
      </c>
      <c r="AH837" s="1">
        <v>0</v>
      </c>
      <c r="AI837" t="s">
        <v>2849</v>
      </c>
      <c r="AJ837" s="1">
        <v>1</v>
      </c>
      <c r="AK837" s="1">
        <v>720</v>
      </c>
      <c r="AL837" s="1">
        <v>720</v>
      </c>
      <c r="AM837" s="1">
        <v>1</v>
      </c>
      <c r="AN837" s="1">
        <v>0</v>
      </c>
      <c r="AO837" s="1">
        <v>0</v>
      </c>
      <c r="AP837" s="1">
        <v>0</v>
      </c>
      <c r="AQ837" s="1">
        <v>0</v>
      </c>
      <c r="AR837" s="1">
        <v>400</v>
      </c>
      <c r="AS837" s="1">
        <v>3312.9785714285713</v>
      </c>
      <c r="AT837" s="1">
        <f>Table1[[#This Row],[รวมต้นทุนค่าเดินทาง]]+Table1[[#This Row],[รวมต้นทุนค่าซ่อม]]+Table1[[#This Row],[รวมค่าเสื่อม]]</f>
        <v>4962.9785714285717</v>
      </c>
      <c r="AU837" s="1">
        <f t="shared" si="40"/>
        <v>4256.109283997258</v>
      </c>
      <c r="AV837" s="1" t="str" cm="1">
        <f t="array" ref="AV837">IF(AC837&lt;4, "เก็บ", IF(OR(AT837 &lt; PERCENTILE(IF($AC$2:$AC$5092=AC837, $AT$2:$AT$5092), 0.25) - 1.5 * (PERCENTILE(IF($AC$2:$AC$5092=AC837, $AT$2:$AT$5092), 0.75) - PERCENTILE(IF($AC$2:$AC$5092=AC837, $AT$2:$AT$5092), 0.25)), AT837 &gt; PERCENTILE(IF($AC$2:$AC$5092=AC837, $AT$2:$AT$5092), 0.75) + 1.5 * (PERCENTILE(IF($AC$2:$AC$5092=AC837, $AT$2:$AT$5092), 0.75) - PERCENTILE(IF($AC$2:$AC$5092=AC837, $AT$2:$AT$5092), 0.25))), "ตัด", "เก็บ"))</f>
        <v>เก็บ</v>
      </c>
      <c r="AW837" s="1">
        <f t="shared" si="41"/>
        <v>3807.0727671795808</v>
      </c>
      <c r="AX837" s="1">
        <v>2335.0230876608157</v>
      </c>
      <c r="AY837" s="1">
        <v>1250</v>
      </c>
    </row>
    <row r="838" spans="1:51" x14ac:dyDescent="0.2">
      <c r="A838" s="3">
        <v>45477</v>
      </c>
      <c r="B838">
        <v>45477</v>
      </c>
      <c r="C838" t="s">
        <v>2850</v>
      </c>
      <c r="D838" t="s">
        <v>66</v>
      </c>
      <c r="E838" t="s">
        <v>124</v>
      </c>
      <c r="F838" t="s">
        <v>125</v>
      </c>
      <c r="G838" s="1">
        <v>0</v>
      </c>
      <c r="H838" s="1">
        <v>0</v>
      </c>
      <c r="I838" s="1">
        <v>400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400</v>
      </c>
      <c r="P838" t="s">
        <v>2851</v>
      </c>
      <c r="Q838" s="2">
        <v>45477</v>
      </c>
      <c r="R838" t="s">
        <v>70</v>
      </c>
      <c r="S838">
        <v>0</v>
      </c>
      <c r="T838" t="s">
        <v>71</v>
      </c>
      <c r="U838" t="s">
        <v>93</v>
      </c>
      <c r="V838" s="1">
        <v>0</v>
      </c>
      <c r="W838" s="1">
        <v>0</v>
      </c>
      <c r="X838" s="1">
        <v>0</v>
      </c>
      <c r="AA838" t="s">
        <v>58</v>
      </c>
      <c r="AB838" s="1">
        <v>0</v>
      </c>
      <c r="AC838" s="4">
        <f>IF(ISNUMBER(MATCH(AD838, $AD$2:AD837, 0)), INDEX($AC$2:AC837, MATCH(AD838, $AD$2:AD837, 0)), MAX($AC$2:AC837)+1)</f>
        <v>4</v>
      </c>
      <c r="AD838" t="str">
        <f t="shared" si="39"/>
        <v>เชียงใหม่-ตลาดไท</v>
      </c>
      <c r="AE838" t="s">
        <v>73</v>
      </c>
      <c r="AF838" s="1">
        <v>0</v>
      </c>
      <c r="AG838" s="1">
        <v>0</v>
      </c>
      <c r="AH838" s="1">
        <v>0</v>
      </c>
      <c r="AI838" t="s">
        <v>2852</v>
      </c>
      <c r="AJ838" s="1">
        <v>1</v>
      </c>
      <c r="AK838" s="1">
        <v>720</v>
      </c>
      <c r="AL838" s="1">
        <v>720</v>
      </c>
      <c r="AM838" s="1">
        <v>1</v>
      </c>
      <c r="AN838" s="1">
        <v>0</v>
      </c>
      <c r="AO838" s="1">
        <v>0</v>
      </c>
      <c r="AP838" s="1">
        <v>0</v>
      </c>
      <c r="AQ838" s="1">
        <v>0</v>
      </c>
      <c r="AR838" s="1">
        <v>400</v>
      </c>
      <c r="AS838" s="1">
        <v>24.074999999999999</v>
      </c>
      <c r="AT838" s="1">
        <f>Table1[[#This Row],[รวมต้นทุนค่าเดินทาง]]+Table1[[#This Row],[รวมต้นทุนค่าซ่อม]]+Table1[[#This Row],[รวมค่าเสื่อม]]</f>
        <v>1467.308082706767</v>
      </c>
      <c r="AU838" s="1">
        <f t="shared" si="40"/>
        <v>4256.109283997258</v>
      </c>
      <c r="AV838" s="1" t="str" cm="1">
        <f t="array" ref="AV838">IF(AC838&lt;4, "เก็บ", IF(OR(AT838 &lt; PERCENTILE(IF($AC$2:$AC$5092=AC838, $AT$2:$AT$5092), 0.25) - 1.5 * (PERCENTILE(IF($AC$2:$AC$5092=AC838, $AT$2:$AT$5092), 0.75) - PERCENTILE(IF($AC$2:$AC$5092=AC838, $AT$2:$AT$5092), 0.25)), AT838 &gt; PERCENTILE(IF($AC$2:$AC$5092=AC838, $AT$2:$AT$5092), 0.75) + 1.5 * (PERCENTILE(IF($AC$2:$AC$5092=AC838, $AT$2:$AT$5092), 0.75) - PERCENTILE(IF($AC$2:$AC$5092=AC838, $AT$2:$AT$5092), 0.25))), "ตัด", "เก็บ"))</f>
        <v>เก็บ</v>
      </c>
      <c r="AW838" s="1">
        <f t="shared" si="41"/>
        <v>3807.0727671795808</v>
      </c>
      <c r="AX838" s="1">
        <v>2335.0230876608157</v>
      </c>
      <c r="AY838" s="1">
        <v>1043.2330827067669</v>
      </c>
    </row>
    <row r="839" spans="1:51" x14ac:dyDescent="0.2">
      <c r="A839" s="3">
        <v>45477</v>
      </c>
      <c r="B839">
        <v>45477</v>
      </c>
      <c r="C839" t="s">
        <v>2853</v>
      </c>
      <c r="D839" t="s">
        <v>66</v>
      </c>
      <c r="E839" t="s">
        <v>124</v>
      </c>
      <c r="F839" t="s">
        <v>388</v>
      </c>
      <c r="G839" s="1">
        <v>0</v>
      </c>
      <c r="H839" s="1">
        <v>1038</v>
      </c>
      <c r="I839" s="1">
        <v>400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400</v>
      </c>
      <c r="P839" t="s">
        <v>2854</v>
      </c>
      <c r="Q839" s="2">
        <v>45477</v>
      </c>
      <c r="R839" t="s">
        <v>70</v>
      </c>
      <c r="S839">
        <v>0</v>
      </c>
      <c r="T839" t="s">
        <v>71</v>
      </c>
      <c r="U839" t="s">
        <v>93</v>
      </c>
      <c r="V839" s="1">
        <v>0</v>
      </c>
      <c r="W839" s="1">
        <v>0</v>
      </c>
      <c r="X839" s="1">
        <v>0</v>
      </c>
      <c r="AA839" t="s">
        <v>58</v>
      </c>
      <c r="AB839" s="1">
        <v>0</v>
      </c>
      <c r="AC839" s="4">
        <f>IF(ISNUMBER(MATCH(AD839, $AD$2:AD838, 0)), INDEX($AC$2:AC838, MATCH(AD839, $AD$2:AD838, 0)), MAX($AC$2:AC838)+1)</f>
        <v>4</v>
      </c>
      <c r="AD839" t="str">
        <f t="shared" si="39"/>
        <v>เชียงใหม่-ตลาดไท</v>
      </c>
      <c r="AE839" t="s">
        <v>73</v>
      </c>
      <c r="AF839" s="1">
        <v>0</v>
      </c>
      <c r="AG839" s="1">
        <v>0</v>
      </c>
      <c r="AH839" s="1">
        <v>0</v>
      </c>
      <c r="AI839" t="s">
        <v>2855</v>
      </c>
      <c r="AJ839" s="1">
        <v>1</v>
      </c>
      <c r="AK839" s="1">
        <v>720</v>
      </c>
      <c r="AL839" s="1">
        <v>720</v>
      </c>
      <c r="AM839" s="1">
        <v>1</v>
      </c>
      <c r="AN839" s="1">
        <v>0</v>
      </c>
      <c r="AO839" s="1">
        <v>0</v>
      </c>
      <c r="AP839" s="1">
        <v>0</v>
      </c>
      <c r="AQ839" s="1">
        <v>0</v>
      </c>
      <c r="AR839" s="1">
        <v>1438</v>
      </c>
      <c r="AS839" s="1">
        <v>264.46000000000004</v>
      </c>
      <c r="AT839" s="1">
        <f>Table1[[#This Row],[รวมต้นทุนค่าเดินทาง]]+Table1[[#This Row],[รวมต้นทุนค่าซ่อม]]+Table1[[#This Row],[รวมค่าเสื่อม]]</f>
        <v>3635.4733300721537</v>
      </c>
      <c r="AU839" s="1">
        <f t="shared" si="40"/>
        <v>4256.109283997258</v>
      </c>
      <c r="AV839" s="1" t="str" cm="1">
        <f t="array" ref="AV839">IF(AC839&lt;4, "เก็บ", IF(OR(AT839 &lt; PERCENTILE(IF($AC$2:$AC$5092=AC839, $AT$2:$AT$5092), 0.25) - 1.5 * (PERCENTILE(IF($AC$2:$AC$5092=AC839, $AT$2:$AT$5092), 0.75) - PERCENTILE(IF($AC$2:$AC$5092=AC839, $AT$2:$AT$5092), 0.25)), AT839 &gt; PERCENTILE(IF($AC$2:$AC$5092=AC839, $AT$2:$AT$5092), 0.75) + 1.5 * (PERCENTILE(IF($AC$2:$AC$5092=AC839, $AT$2:$AT$5092), 0.75) - PERCENTILE(IF($AC$2:$AC$5092=AC839, $AT$2:$AT$5092), 0.25))), "ตัด", "เก็บ"))</f>
        <v>เก็บ</v>
      </c>
      <c r="AW839" s="1">
        <f t="shared" si="41"/>
        <v>3807.0727671795808</v>
      </c>
      <c r="AX839" s="1">
        <v>2335.0230876608157</v>
      </c>
      <c r="AY839" s="1">
        <v>1933.0133300721536</v>
      </c>
    </row>
    <row r="840" spans="1:51" x14ac:dyDescent="0.2">
      <c r="A840" s="3">
        <v>45477</v>
      </c>
      <c r="B840">
        <v>45477</v>
      </c>
      <c r="C840" t="s">
        <v>2856</v>
      </c>
      <c r="D840" t="s">
        <v>51</v>
      </c>
      <c r="E840" t="s">
        <v>61</v>
      </c>
      <c r="F840" t="s">
        <v>228</v>
      </c>
      <c r="G840" s="1">
        <v>4200</v>
      </c>
      <c r="H840" s="1">
        <v>3075</v>
      </c>
      <c r="I840" s="1">
        <v>1900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6100</v>
      </c>
      <c r="P840" t="s">
        <v>2857</v>
      </c>
      <c r="Q840" s="2">
        <v>45477</v>
      </c>
      <c r="R840" t="s">
        <v>55</v>
      </c>
      <c r="S840">
        <v>0</v>
      </c>
      <c r="T840" t="s">
        <v>56</v>
      </c>
      <c r="U840" t="s">
        <v>57</v>
      </c>
      <c r="V840" s="1">
        <v>2500</v>
      </c>
      <c r="W840" s="1">
        <v>0</v>
      </c>
      <c r="X840" s="1">
        <v>0</v>
      </c>
      <c r="AA840" t="s">
        <v>58</v>
      </c>
      <c r="AB840" s="1">
        <v>0</v>
      </c>
      <c r="AC840" s="4">
        <f>IF(ISNUMBER(MATCH(AD840, $AD$2:AD839, 0)), INDEX($AC$2:AC839, MATCH(AD840, $AD$2:AD839, 0)), MAX($AC$2:AC839)+1)</f>
        <v>1</v>
      </c>
      <c r="AD840" t="str">
        <f t="shared" ref="AD840:AD903" si="42">T840&amp;"-"&amp;U840</f>
        <v>ท่าลี่-กองลอย</v>
      </c>
      <c r="AE840" t="s">
        <v>55</v>
      </c>
      <c r="AF840" s="1">
        <v>0</v>
      </c>
      <c r="AG840" s="1">
        <v>0</v>
      </c>
      <c r="AH840" s="1">
        <v>0</v>
      </c>
      <c r="AI840" t="s">
        <v>2858</v>
      </c>
      <c r="AJ840" s="1">
        <v>1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11675</v>
      </c>
      <c r="AS840" s="1">
        <v>14.266666666666669</v>
      </c>
      <c r="AT840" s="1">
        <f>Table1[[#This Row],[รวมต้นทุนค่าเดินทาง]]+Table1[[#This Row],[รวมต้นทุนค่าซ่อม]]+Table1[[#This Row],[รวมค่าเสื่อม]]</f>
        <v>13363.37380952381</v>
      </c>
      <c r="AU840" s="1">
        <f t="shared" si="40"/>
        <v>13953.293816562818</v>
      </c>
      <c r="AV840" s="1" t="str" cm="1">
        <f t="array" ref="AV840">IF(AC840&lt;4, "เก็บ", IF(OR(AT840 &lt; PERCENTILE(IF($AC$2:$AC$5092=AC840, $AT$2:$AT$5092), 0.25) - 1.5 * (PERCENTILE(IF($AC$2:$AC$5092=AC840, $AT$2:$AT$5092), 0.75) - PERCENTILE(IF($AC$2:$AC$5092=AC840, $AT$2:$AT$5092), 0.25)), AT840 &gt; PERCENTILE(IF($AC$2:$AC$5092=AC840, $AT$2:$AT$5092), 0.75) + 1.5 * (PERCENTILE(IF($AC$2:$AC$5092=AC840, $AT$2:$AT$5092), 0.75) - PERCENTILE(IF($AC$2:$AC$5092=AC840, $AT$2:$AT$5092), 0.25))), "ตัด", "เก็บ"))</f>
        <v>เก็บ</v>
      </c>
      <c r="AW840" s="1">
        <f t="shared" si="41"/>
        <v>13953.293816562818</v>
      </c>
      <c r="AX840" s="1">
        <v>14426.372718098486</v>
      </c>
      <c r="AY840" s="1">
        <v>1674.1071428571429</v>
      </c>
    </row>
    <row r="841" spans="1:51" x14ac:dyDescent="0.2">
      <c r="A841" s="3">
        <v>45477</v>
      </c>
      <c r="B841">
        <v>45477</v>
      </c>
      <c r="C841" t="s">
        <v>2859</v>
      </c>
      <c r="D841" t="s">
        <v>51</v>
      </c>
      <c r="E841" t="s">
        <v>61</v>
      </c>
      <c r="F841" t="s">
        <v>299</v>
      </c>
      <c r="G841" s="1">
        <v>1000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1000</v>
      </c>
      <c r="P841" t="s">
        <v>2860</v>
      </c>
      <c r="Q841" s="2">
        <v>45477</v>
      </c>
      <c r="R841" t="s">
        <v>55</v>
      </c>
      <c r="S841">
        <v>0</v>
      </c>
      <c r="T841" t="s">
        <v>56</v>
      </c>
      <c r="U841" t="s">
        <v>57</v>
      </c>
      <c r="V841" s="1">
        <v>0</v>
      </c>
      <c r="W841" s="1">
        <v>0</v>
      </c>
      <c r="X841" s="1">
        <v>0</v>
      </c>
      <c r="AA841" t="s">
        <v>58</v>
      </c>
      <c r="AB841" s="1">
        <v>0</v>
      </c>
      <c r="AC841" s="4">
        <f>IF(ISNUMBER(MATCH(AD841, $AD$2:AD840, 0)), INDEX($AC$2:AC840, MATCH(AD841, $AD$2:AD840, 0)), MAX($AC$2:AC840)+1)</f>
        <v>1</v>
      </c>
      <c r="AD841" t="str">
        <f t="shared" si="42"/>
        <v>ท่าลี่-กองลอย</v>
      </c>
      <c r="AE841" t="s">
        <v>55</v>
      </c>
      <c r="AF841" s="1">
        <v>0</v>
      </c>
      <c r="AG841" s="1">
        <v>0</v>
      </c>
      <c r="AH841" s="1">
        <v>8175</v>
      </c>
      <c r="AI841" t="s">
        <v>2861</v>
      </c>
      <c r="AJ841" s="1">
        <v>2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9175</v>
      </c>
      <c r="AS841" s="1">
        <v>16.05</v>
      </c>
      <c r="AT841" s="1">
        <f>Table1[[#This Row],[รวมต้นทุนค่าเดินทาง]]+Table1[[#This Row],[รวมต้นทุนค่าซ่อม]]+Table1[[#This Row],[รวมค่าเสื่อม]]</f>
        <v>10959.917924528301</v>
      </c>
      <c r="AU841" s="1">
        <f t="shared" si="40"/>
        <v>13953.293816562818</v>
      </c>
      <c r="AV841" s="1" t="str" cm="1">
        <f t="array" ref="AV841">IF(AC841&lt;4, "เก็บ", IF(OR(AT841 &lt; PERCENTILE(IF($AC$2:$AC$5092=AC841, $AT$2:$AT$5092), 0.25) - 1.5 * (PERCENTILE(IF($AC$2:$AC$5092=AC841, $AT$2:$AT$5092), 0.75) - PERCENTILE(IF($AC$2:$AC$5092=AC841, $AT$2:$AT$5092), 0.25)), AT841 &gt; PERCENTILE(IF($AC$2:$AC$5092=AC841, $AT$2:$AT$5092), 0.75) + 1.5 * (PERCENTILE(IF($AC$2:$AC$5092=AC841, $AT$2:$AT$5092), 0.75) - PERCENTILE(IF($AC$2:$AC$5092=AC841, $AT$2:$AT$5092), 0.25))), "ตัด", "เก็บ"))</f>
        <v>เก็บ</v>
      </c>
      <c r="AW841" s="1">
        <f t="shared" si="41"/>
        <v>13953.293816562818</v>
      </c>
      <c r="AX841" s="1">
        <v>14426.372718098486</v>
      </c>
      <c r="AY841" s="1">
        <v>1768.867924528302</v>
      </c>
    </row>
    <row r="842" spans="1:51" x14ac:dyDescent="0.2">
      <c r="A842" s="3">
        <v>45477</v>
      </c>
      <c r="B842">
        <v>45477</v>
      </c>
      <c r="C842" t="s">
        <v>2862</v>
      </c>
      <c r="D842" t="s">
        <v>66</v>
      </c>
      <c r="E842" t="s">
        <v>67</v>
      </c>
      <c r="F842" t="s">
        <v>317</v>
      </c>
      <c r="G842" s="1">
        <v>0</v>
      </c>
      <c r="H842" s="1">
        <v>870</v>
      </c>
      <c r="I842" s="1">
        <v>400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400</v>
      </c>
      <c r="P842" t="s">
        <v>2863</v>
      </c>
      <c r="Q842" s="2">
        <v>45477</v>
      </c>
      <c r="R842" t="s">
        <v>70</v>
      </c>
      <c r="S842">
        <v>0</v>
      </c>
      <c r="T842" t="s">
        <v>254</v>
      </c>
      <c r="U842" t="s">
        <v>93</v>
      </c>
      <c r="V842" s="1">
        <v>0</v>
      </c>
      <c r="W842" s="1">
        <v>0</v>
      </c>
      <c r="X842" s="1">
        <v>0</v>
      </c>
      <c r="AA842" t="s">
        <v>58</v>
      </c>
      <c r="AB842" s="1">
        <v>0</v>
      </c>
      <c r="AC842" s="4">
        <f>IF(ISNUMBER(MATCH(AD842, $AD$2:AD841, 0)), INDEX($AC$2:AC841, MATCH(AD842, $AD$2:AD841, 0)), MAX($AC$2:AC841)+1)</f>
        <v>14</v>
      </c>
      <c r="AD842" t="str">
        <f t="shared" si="42"/>
        <v>ลำปาง-ตลาดไท</v>
      </c>
      <c r="AE842" t="s">
        <v>73</v>
      </c>
      <c r="AF842" s="1">
        <v>0</v>
      </c>
      <c r="AG842" s="1">
        <v>0</v>
      </c>
      <c r="AH842" s="1">
        <v>0</v>
      </c>
      <c r="AI842" t="s">
        <v>2864</v>
      </c>
      <c r="AJ842" s="1">
        <v>1</v>
      </c>
      <c r="AK842" s="1">
        <v>620</v>
      </c>
      <c r="AL842" s="1">
        <v>620</v>
      </c>
      <c r="AM842" s="1">
        <v>1</v>
      </c>
      <c r="AN842" s="1">
        <v>0</v>
      </c>
      <c r="AO842" s="1">
        <v>0</v>
      </c>
      <c r="AP842" s="1">
        <v>0</v>
      </c>
      <c r="AQ842" s="1">
        <v>0</v>
      </c>
      <c r="AR842" s="1">
        <v>1270</v>
      </c>
      <c r="AS842" s="1">
        <v>36.883333333333333</v>
      </c>
      <c r="AT842" s="1">
        <f>Table1[[#This Row],[รวมต้นทุนค่าเดินทาง]]+Table1[[#This Row],[รวมต้นทุนค่าซ่อม]]+Table1[[#This Row],[รวมค่าเสื่อม]]</f>
        <v>2937.0002923976608</v>
      </c>
      <c r="AU842" s="1" t="e">
        <f t="shared" si="40"/>
        <v>#N/A</v>
      </c>
      <c r="AV842" s="1" t="e" cm="1">
        <f t="array" ref="AV842">IF(AC842&lt;4, "เก็บ", IF(OR(AT842 &lt; PERCENTILE(IF($AC$2:$AC$5092=AC842, $AT$2:$AT$5092), 0.25) - 1.5 * (PERCENTILE(IF($AC$2:$AC$5092=AC842, $AT$2:$AT$5092), 0.75) - PERCENTILE(IF($AC$2:$AC$5092=AC842, $AT$2:$AT$5092), 0.25)), AT842 &gt; PERCENTILE(IF($AC$2:$AC$5092=AC842, $AT$2:$AT$5092), 0.75) + 1.5 * (PERCENTILE(IF($AC$2:$AC$5092=AC842, $AT$2:$AT$5092), 0.75) - PERCENTILE(IF($AC$2:$AC$5092=AC842, $AT$2:$AT$5092), 0.25))), "ตัด", "เก็บ"))</f>
        <v>#N/A</v>
      </c>
      <c r="AW842" s="1" t="e">
        <f t="shared" si="41"/>
        <v>#DIV/0!</v>
      </c>
      <c r="AX842" s="1">
        <v>2411.9362516169685</v>
      </c>
      <c r="AY842" s="1">
        <v>1630.1169590643274</v>
      </c>
    </row>
    <row r="843" spans="1:51" x14ac:dyDescent="0.2">
      <c r="A843" s="3">
        <v>45478</v>
      </c>
      <c r="B843">
        <v>45478</v>
      </c>
      <c r="C843" t="s">
        <v>2865</v>
      </c>
      <c r="D843" t="s">
        <v>51</v>
      </c>
      <c r="E843" t="s">
        <v>61</v>
      </c>
      <c r="F843" t="s">
        <v>1518</v>
      </c>
      <c r="G843" s="1">
        <v>2700</v>
      </c>
      <c r="H843" s="1">
        <v>4575</v>
      </c>
      <c r="I843" s="1">
        <v>1900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4600</v>
      </c>
      <c r="P843" t="s">
        <v>2866</v>
      </c>
      <c r="Q843" s="2">
        <v>45478</v>
      </c>
      <c r="R843" t="s">
        <v>55</v>
      </c>
      <c r="S843">
        <v>0</v>
      </c>
      <c r="T843" t="s">
        <v>71</v>
      </c>
      <c r="U843" t="s">
        <v>57</v>
      </c>
      <c r="V843" s="1">
        <v>2500</v>
      </c>
      <c r="W843" s="1">
        <v>0</v>
      </c>
      <c r="X843" s="1">
        <v>0</v>
      </c>
      <c r="AA843" t="s">
        <v>58</v>
      </c>
      <c r="AB843" s="1">
        <v>0</v>
      </c>
      <c r="AC843" s="4">
        <f>IF(ISNUMBER(MATCH(AD843, $AD$2:AD842, 0)), INDEX($AC$2:AC842, MATCH(AD843, $AD$2:AD842, 0)), MAX($AC$2:AC842)+1)</f>
        <v>10</v>
      </c>
      <c r="AD843" t="str">
        <f t="shared" si="42"/>
        <v>เชียงใหม่-กองลอย</v>
      </c>
      <c r="AE843" t="s">
        <v>55</v>
      </c>
      <c r="AF843" s="1">
        <v>0</v>
      </c>
      <c r="AG843" s="1">
        <v>0</v>
      </c>
      <c r="AH843" s="1">
        <v>0</v>
      </c>
      <c r="AI843" t="s">
        <v>2867</v>
      </c>
      <c r="AJ843" s="1">
        <v>1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1">
        <v>11675</v>
      </c>
      <c r="AS843" s="1">
        <v>20.273684210526319</v>
      </c>
      <c r="AT843" s="1">
        <f>Table1[[#This Row],[รวมต้นทุนค่าเดินทาง]]+Table1[[#This Row],[รวมต้นทุนค่าซ่อม]]+Table1[[#This Row],[รวมค่าเสื่อม]]</f>
        <v>14019.653849499782</v>
      </c>
      <c r="AU843" s="1">
        <f t="shared" si="40"/>
        <v>14957.32855761775</v>
      </c>
      <c r="AV843" s="1" t="str" cm="1">
        <f t="array" ref="AV843">IF(AC843&lt;4, "เก็บ", IF(OR(AT843 &lt; PERCENTILE(IF($AC$2:$AC$5092=AC843, $AT$2:$AT$5092), 0.25) - 1.5 * (PERCENTILE(IF($AC$2:$AC$5092=AC843, $AT$2:$AT$5092), 0.75) - PERCENTILE(IF($AC$2:$AC$5092=AC843, $AT$2:$AT$5092), 0.25)), AT843 &gt; PERCENTILE(IF($AC$2:$AC$5092=AC843, $AT$2:$AT$5092), 0.75) + 1.5 * (PERCENTILE(IF($AC$2:$AC$5092=AC843, $AT$2:$AT$5092), 0.75) - PERCENTILE(IF($AC$2:$AC$5092=AC843, $AT$2:$AT$5092), 0.25))), "ตัด", "เก็บ"))</f>
        <v>เก็บ</v>
      </c>
      <c r="AW843" s="1">
        <f t="shared" si="41"/>
        <v>14419.089162907676</v>
      </c>
      <c r="AX843" s="1">
        <v>15077.196593123563</v>
      </c>
      <c r="AY843" s="1">
        <v>2324.3801652892562</v>
      </c>
    </row>
    <row r="844" spans="1:51" x14ac:dyDescent="0.2">
      <c r="A844" s="3">
        <v>45478</v>
      </c>
      <c r="B844">
        <v>45478</v>
      </c>
      <c r="C844" t="s">
        <v>2868</v>
      </c>
      <c r="D844" t="s">
        <v>66</v>
      </c>
      <c r="E844" t="s">
        <v>67</v>
      </c>
      <c r="F844" t="s">
        <v>324</v>
      </c>
      <c r="G844" s="1">
        <v>0</v>
      </c>
      <c r="H844" s="1">
        <v>0</v>
      </c>
      <c r="I844" s="1">
        <v>500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500</v>
      </c>
      <c r="P844" t="s">
        <v>2869</v>
      </c>
      <c r="Q844" s="2">
        <v>45478</v>
      </c>
      <c r="R844" t="s">
        <v>70</v>
      </c>
      <c r="S844">
        <v>0</v>
      </c>
      <c r="T844" t="s">
        <v>71</v>
      </c>
      <c r="U844" t="s">
        <v>161</v>
      </c>
      <c r="V844" s="1">
        <v>0</v>
      </c>
      <c r="W844" s="1">
        <v>0</v>
      </c>
      <c r="X844" s="1">
        <v>0</v>
      </c>
      <c r="AA844" t="s">
        <v>58</v>
      </c>
      <c r="AB844" s="1">
        <v>0</v>
      </c>
      <c r="AC844" s="4">
        <f>IF(ISNUMBER(MATCH(AD844, $AD$2:AD843, 0)), INDEX($AC$2:AC843, MATCH(AD844, $AD$2:AD843, 0)), MAX($AC$2:AC843)+1)</f>
        <v>9</v>
      </c>
      <c r="AD844" t="str">
        <f t="shared" si="42"/>
        <v>เชียงใหม่-พุทธมณฑลสาย 2</v>
      </c>
      <c r="AE844" t="s">
        <v>73</v>
      </c>
      <c r="AF844" s="1">
        <v>0</v>
      </c>
      <c r="AG844" s="1">
        <v>0</v>
      </c>
      <c r="AH844" s="1">
        <v>0</v>
      </c>
      <c r="AI844" t="s">
        <v>2870</v>
      </c>
      <c r="AJ844" s="1">
        <v>1</v>
      </c>
      <c r="AK844" s="1">
        <v>720</v>
      </c>
      <c r="AL844" s="1">
        <v>720</v>
      </c>
      <c r="AM844" s="1">
        <v>1</v>
      </c>
      <c r="AN844" s="1">
        <v>0</v>
      </c>
      <c r="AO844" s="1">
        <v>0</v>
      </c>
      <c r="AP844" s="1">
        <v>0</v>
      </c>
      <c r="AQ844" s="1">
        <v>0</v>
      </c>
      <c r="AR844" s="1">
        <v>500</v>
      </c>
      <c r="AS844" s="1">
        <v>272.91500000000002</v>
      </c>
      <c r="AT844" s="1">
        <f>Table1[[#This Row],[รวมต้นทุนค่าเดินทาง]]+Table1[[#This Row],[รวมต้นทุนค่าซ่อม]]+Table1[[#This Row],[รวมค่าเสื่อม]]</f>
        <v>1980.8847125256673</v>
      </c>
      <c r="AU844" s="1">
        <f t="shared" si="40"/>
        <v>4623.2312262414152</v>
      </c>
      <c r="AV844" s="1" t="str" cm="1">
        <f t="array" ref="AV844">IF(AC844&lt;4, "เก็บ", IF(OR(AT844 &lt; PERCENTILE(IF($AC$2:$AC$5092=AC844, $AT$2:$AT$5092), 0.25) - 1.5 * (PERCENTILE(IF($AC$2:$AC$5092=AC844, $AT$2:$AT$5092), 0.75) - PERCENTILE(IF($AC$2:$AC$5092=AC844, $AT$2:$AT$5092), 0.25)), AT844 &gt; PERCENTILE(IF($AC$2:$AC$5092=AC844, $AT$2:$AT$5092), 0.75) + 1.5 * (PERCENTILE(IF($AC$2:$AC$5092=AC844, $AT$2:$AT$5092), 0.75) - PERCENTILE(IF($AC$2:$AC$5092=AC844, $AT$2:$AT$5092), 0.25))), "ตัด", "เก็บ"))</f>
        <v>เก็บ</v>
      </c>
      <c r="AW844" s="1">
        <f t="shared" si="41"/>
        <v>4005.4952465164292</v>
      </c>
      <c r="AX844" s="1">
        <v>2577.9546108768855</v>
      </c>
      <c r="AY844" s="1">
        <v>1207.9697125256673</v>
      </c>
    </row>
    <row r="845" spans="1:51" x14ac:dyDescent="0.2">
      <c r="A845" s="3">
        <v>45478</v>
      </c>
      <c r="B845">
        <v>45478</v>
      </c>
      <c r="C845" t="s">
        <v>2871</v>
      </c>
      <c r="D845" t="s">
        <v>51</v>
      </c>
      <c r="E845" t="s">
        <v>61</v>
      </c>
      <c r="F845" t="s">
        <v>1289</v>
      </c>
      <c r="G845" s="1">
        <v>2700</v>
      </c>
      <c r="H845" s="1">
        <v>4575</v>
      </c>
      <c r="I845" s="1">
        <v>1900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4600</v>
      </c>
      <c r="P845" t="s">
        <v>2872</v>
      </c>
      <c r="Q845" s="2">
        <v>45478</v>
      </c>
      <c r="R845" t="s">
        <v>55</v>
      </c>
      <c r="S845">
        <v>0</v>
      </c>
      <c r="T845" t="s">
        <v>56</v>
      </c>
      <c r="U845" t="s">
        <v>57</v>
      </c>
      <c r="V845" s="1">
        <v>2500</v>
      </c>
      <c r="W845" s="1">
        <v>0</v>
      </c>
      <c r="X845" s="1">
        <v>0</v>
      </c>
      <c r="AA845" t="s">
        <v>58</v>
      </c>
      <c r="AB845" s="1">
        <v>0</v>
      </c>
      <c r="AC845" s="4">
        <f>IF(ISNUMBER(MATCH(AD845, $AD$2:AD844, 0)), INDEX($AC$2:AC844, MATCH(AD845, $AD$2:AD844, 0)), MAX($AC$2:AC844)+1)</f>
        <v>1</v>
      </c>
      <c r="AD845" t="str">
        <f t="shared" si="42"/>
        <v>ท่าลี่-กองลอย</v>
      </c>
      <c r="AE845" t="s">
        <v>55</v>
      </c>
      <c r="AF845" s="1">
        <v>0</v>
      </c>
      <c r="AG845" s="1">
        <v>0</v>
      </c>
      <c r="AH845" s="1">
        <v>0</v>
      </c>
      <c r="AI845" t="s">
        <v>2873</v>
      </c>
      <c r="AJ845" s="1">
        <v>1</v>
      </c>
      <c r="AK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Q845" s="1">
        <v>0</v>
      </c>
      <c r="AR845" s="1">
        <v>11675</v>
      </c>
      <c r="AS845" s="1">
        <v>16.05</v>
      </c>
      <c r="AT845" s="1">
        <f>Table1[[#This Row],[รวมต้นทุนค่าเดินทาง]]+Table1[[#This Row],[รวมต้นทุนค่าซ่อม]]+Table1[[#This Row],[รวมค่าเสื่อม]]</f>
        <v>13289.061363636363</v>
      </c>
      <c r="AU845" s="1">
        <f t="shared" si="40"/>
        <v>13953.293816562818</v>
      </c>
      <c r="AV845" s="1" t="str" cm="1">
        <f t="array" ref="AV845">IF(AC845&lt;4, "เก็บ", IF(OR(AT845 &lt; PERCENTILE(IF($AC$2:$AC$5092=AC845, $AT$2:$AT$5092), 0.25) - 1.5 * (PERCENTILE(IF($AC$2:$AC$5092=AC845, $AT$2:$AT$5092), 0.75) - PERCENTILE(IF($AC$2:$AC$5092=AC845, $AT$2:$AT$5092), 0.25)), AT845 &gt; PERCENTILE(IF($AC$2:$AC$5092=AC845, $AT$2:$AT$5092), 0.75) + 1.5 * (PERCENTILE(IF($AC$2:$AC$5092=AC845, $AT$2:$AT$5092), 0.75) - PERCENTILE(IF($AC$2:$AC$5092=AC845, $AT$2:$AT$5092), 0.25))), "ตัด", "เก็บ"))</f>
        <v>เก็บ</v>
      </c>
      <c r="AW845" s="1">
        <f t="shared" si="41"/>
        <v>13953.293816562818</v>
      </c>
      <c r="AX845" s="1">
        <v>14426.372718098486</v>
      </c>
      <c r="AY845" s="1">
        <v>1598.0113636363637</v>
      </c>
    </row>
    <row r="846" spans="1:51" x14ac:dyDescent="0.2">
      <c r="A846" s="3">
        <v>45478</v>
      </c>
      <c r="B846">
        <v>45478</v>
      </c>
      <c r="C846" t="s">
        <v>2874</v>
      </c>
      <c r="D846" t="s">
        <v>66</v>
      </c>
      <c r="E846" t="s">
        <v>67</v>
      </c>
      <c r="F846" t="s">
        <v>655</v>
      </c>
      <c r="G846" s="1">
        <v>0</v>
      </c>
      <c r="H846" s="1">
        <v>535</v>
      </c>
      <c r="I846" s="1">
        <v>400</v>
      </c>
      <c r="J846" s="1">
        <v>0</v>
      </c>
      <c r="K846" s="1">
        <v>0</v>
      </c>
      <c r="L846" s="1">
        <v>0</v>
      </c>
      <c r="M846" s="1">
        <v>0</v>
      </c>
      <c r="N846" s="1">
        <v>535</v>
      </c>
      <c r="O846" s="1">
        <v>935</v>
      </c>
      <c r="P846" t="s">
        <v>2875</v>
      </c>
      <c r="Q846" s="2">
        <v>45478</v>
      </c>
      <c r="R846" t="s">
        <v>70</v>
      </c>
      <c r="S846">
        <v>0</v>
      </c>
      <c r="T846" t="s">
        <v>88</v>
      </c>
      <c r="U846" t="s">
        <v>93</v>
      </c>
      <c r="V846" s="1">
        <v>0</v>
      </c>
      <c r="W846" s="1">
        <v>0</v>
      </c>
      <c r="X846" s="1">
        <v>0</v>
      </c>
      <c r="AA846" t="s">
        <v>58</v>
      </c>
      <c r="AB846" s="1">
        <v>0</v>
      </c>
      <c r="AC846" s="4">
        <f>IF(ISNUMBER(MATCH(AD846, $AD$2:AD845, 0)), INDEX($AC$2:AC845, MATCH(AD846, $AD$2:AD845, 0)), MAX($AC$2:AC845)+1)</f>
        <v>51</v>
      </c>
      <c r="AD846" t="str">
        <f t="shared" si="42"/>
        <v>แพร่-ตลาดไท</v>
      </c>
      <c r="AE846" t="s">
        <v>73</v>
      </c>
      <c r="AF846" s="1">
        <v>0</v>
      </c>
      <c r="AG846" s="1">
        <v>0</v>
      </c>
      <c r="AH846" s="1">
        <v>0</v>
      </c>
      <c r="AI846" t="s">
        <v>2876</v>
      </c>
      <c r="AJ846" s="1">
        <v>1</v>
      </c>
      <c r="AK846" s="1">
        <v>572</v>
      </c>
      <c r="AL846" s="1">
        <v>572</v>
      </c>
      <c r="AM846" s="1">
        <v>1</v>
      </c>
      <c r="AN846" s="1">
        <v>0</v>
      </c>
      <c r="AO846" s="1">
        <v>0</v>
      </c>
      <c r="AP846" s="1">
        <v>0</v>
      </c>
      <c r="AQ846" s="1">
        <v>0</v>
      </c>
      <c r="AR846" s="1">
        <v>1470</v>
      </c>
      <c r="AS846" s="1">
        <v>55.325000000000003</v>
      </c>
      <c r="AT846" s="1">
        <f>Table1[[#This Row],[รวมต้นทุนค่าเดินทาง]]+Table1[[#This Row],[รวมต้นทุนค่าซ่อม]]+Table1[[#This Row],[รวมค่าเสื่อม]]</f>
        <v>3511.5740450725743</v>
      </c>
      <c r="AU846" s="1">
        <f t="shared" si="40"/>
        <v>4737.6107634746759</v>
      </c>
      <c r="AV846" s="1" t="str" cm="1">
        <f t="array" ref="AV846">IF(AC846&lt;4, "เก็บ", IF(OR(AT846 &lt; PERCENTILE(IF($AC$2:$AC$5092=AC846, $AT$2:$AT$5092), 0.25) - 1.5 * (PERCENTILE(IF($AC$2:$AC$5092=AC846, $AT$2:$AT$5092), 0.75) - PERCENTILE(IF($AC$2:$AC$5092=AC846, $AT$2:$AT$5092), 0.25)), AT846 &gt; PERCENTILE(IF($AC$2:$AC$5092=AC846, $AT$2:$AT$5092), 0.75) + 1.5 * (PERCENTILE(IF($AC$2:$AC$5092=AC846, $AT$2:$AT$5092), 0.75) - PERCENTILE(IF($AC$2:$AC$5092=AC846, $AT$2:$AT$5092), 0.25))), "ตัด", "เก็บ"))</f>
        <v>เก็บ</v>
      </c>
      <c r="AW846" s="1">
        <f t="shared" si="41"/>
        <v>4487.1668970521196</v>
      </c>
      <c r="AX846" s="1">
        <v>3014.4338711558335</v>
      </c>
      <c r="AY846" s="1">
        <v>1986.2490450725745</v>
      </c>
    </row>
    <row r="847" spans="1:51" x14ac:dyDescent="0.2">
      <c r="A847" s="3">
        <v>45478</v>
      </c>
      <c r="B847">
        <v>45478</v>
      </c>
      <c r="C847" t="s">
        <v>2877</v>
      </c>
      <c r="D847" t="s">
        <v>66</v>
      </c>
      <c r="E847" t="s">
        <v>148</v>
      </c>
      <c r="F847" t="s">
        <v>149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368</v>
      </c>
      <c r="P847" t="s">
        <v>2878</v>
      </c>
      <c r="Q847" s="2">
        <v>45478</v>
      </c>
      <c r="R847" t="s">
        <v>55</v>
      </c>
      <c r="S847">
        <v>0</v>
      </c>
      <c r="T847" t="s">
        <v>87</v>
      </c>
      <c r="U847" t="s">
        <v>114</v>
      </c>
      <c r="V847" s="1">
        <v>0</v>
      </c>
      <c r="W847" s="1">
        <v>0</v>
      </c>
      <c r="X847" s="1">
        <v>368</v>
      </c>
      <c r="Y847" t="s">
        <v>114</v>
      </c>
      <c r="Z847" t="s">
        <v>87</v>
      </c>
      <c r="AA847" t="s">
        <v>2879</v>
      </c>
      <c r="AB847" s="1">
        <v>0</v>
      </c>
      <c r="AC847" s="4">
        <f>IF(ISNUMBER(MATCH(AD847, $AD$2:AD846, 0)), INDEX($AC$2:AC846, MATCH(AD847, $AD$2:AD846, 0)), MAX($AC$2:AC846)+1)</f>
        <v>57</v>
      </c>
      <c r="AD847" t="str">
        <f t="shared" si="42"/>
        <v>เชียงราย-แม่สาย</v>
      </c>
      <c r="AE847" t="s">
        <v>55</v>
      </c>
      <c r="AF847" s="1">
        <v>0</v>
      </c>
      <c r="AG847" s="1">
        <v>0</v>
      </c>
      <c r="AH847" s="1">
        <v>0</v>
      </c>
      <c r="AI847" t="s">
        <v>2880</v>
      </c>
      <c r="AJ847" s="1">
        <v>1</v>
      </c>
      <c r="AK847" s="1">
        <v>0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  <c r="AQ847" s="1">
        <v>0</v>
      </c>
      <c r="AR847" s="1">
        <v>368</v>
      </c>
      <c r="AS847" s="1">
        <v>1077.5222222222219</v>
      </c>
      <c r="AT847" s="1">
        <f>Table1[[#This Row],[รวมต้นทุนค่าเดินทาง]]+Table1[[#This Row],[รวมต้นทุนค่าซ่อม]]+Table1[[#This Row],[รวมค่าเสื่อม]]</f>
        <v>2664.2722222222219</v>
      </c>
      <c r="AU847" s="1">
        <f t="shared" si="40"/>
        <v>3694.5416508268818</v>
      </c>
      <c r="AV847" s="1" t="str" cm="1">
        <f t="array" ref="AV847">IF(AC847&lt;4, "เก็บ", IF(OR(AT847 &lt; PERCENTILE(IF($AC$2:$AC$5092=AC847, $AT$2:$AT$5092), 0.25) - 1.5 * (PERCENTILE(IF($AC$2:$AC$5092=AC847, $AT$2:$AT$5092), 0.75) - PERCENTILE(IF($AC$2:$AC$5092=AC847, $AT$2:$AT$5092), 0.25)), AT847 &gt; PERCENTILE(IF($AC$2:$AC$5092=AC847, $AT$2:$AT$5092), 0.75) + 1.5 * (PERCENTILE(IF($AC$2:$AC$5092=AC847, $AT$2:$AT$5092), 0.75) - PERCENTILE(IF($AC$2:$AC$5092=AC847, $AT$2:$AT$5092), 0.25))), "ตัด", "เก็บ"))</f>
        <v>เก็บ</v>
      </c>
      <c r="AW847" s="1">
        <f t="shared" si="41"/>
        <v>3694.5416508268818</v>
      </c>
      <c r="AX847" s="1">
        <v>2929.2867014363869</v>
      </c>
      <c r="AY847" s="1">
        <v>1218.75</v>
      </c>
    </row>
    <row r="848" spans="1:51" x14ac:dyDescent="0.2">
      <c r="A848" s="3">
        <v>45479</v>
      </c>
      <c r="B848">
        <v>45479</v>
      </c>
      <c r="C848" t="s">
        <v>2881</v>
      </c>
      <c r="D848" t="s">
        <v>66</v>
      </c>
      <c r="E848" t="s">
        <v>67</v>
      </c>
      <c r="F848" t="s">
        <v>273</v>
      </c>
      <c r="G848" s="1">
        <v>0</v>
      </c>
      <c r="H848" s="1">
        <v>0</v>
      </c>
      <c r="I848" s="1">
        <v>500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500</v>
      </c>
      <c r="P848" t="s">
        <v>2882</v>
      </c>
      <c r="Q848" s="2">
        <v>45479</v>
      </c>
      <c r="R848" t="s">
        <v>70</v>
      </c>
      <c r="S848">
        <v>0</v>
      </c>
      <c r="T848" t="s">
        <v>71</v>
      </c>
      <c r="U848" t="s">
        <v>161</v>
      </c>
      <c r="V848" s="1">
        <v>0</v>
      </c>
      <c r="W848" s="1">
        <v>0</v>
      </c>
      <c r="X848" s="1">
        <v>0</v>
      </c>
      <c r="AA848" t="s">
        <v>58</v>
      </c>
      <c r="AB848" s="1">
        <v>0</v>
      </c>
      <c r="AC848" s="4">
        <f>IF(ISNUMBER(MATCH(AD848, $AD$2:AD847, 0)), INDEX($AC$2:AC847, MATCH(AD848, $AD$2:AD847, 0)), MAX($AC$2:AC847)+1)</f>
        <v>9</v>
      </c>
      <c r="AD848" t="str">
        <f t="shared" si="42"/>
        <v>เชียงใหม่-พุทธมณฑลสาย 2</v>
      </c>
      <c r="AE848" t="s">
        <v>73</v>
      </c>
      <c r="AF848" s="1">
        <v>0</v>
      </c>
      <c r="AG848" s="1">
        <v>0</v>
      </c>
      <c r="AH848" s="1">
        <v>0</v>
      </c>
      <c r="AI848" t="s">
        <v>2883</v>
      </c>
      <c r="AJ848" s="1">
        <v>1</v>
      </c>
      <c r="AK848" s="1">
        <v>720</v>
      </c>
      <c r="AL848" s="1">
        <v>720</v>
      </c>
      <c r="AM848" s="1">
        <v>1</v>
      </c>
      <c r="AN848" s="1">
        <v>0</v>
      </c>
      <c r="AO848" s="1">
        <v>0</v>
      </c>
      <c r="AP848" s="1">
        <v>0</v>
      </c>
      <c r="AQ848" s="1">
        <v>0</v>
      </c>
      <c r="AR848" s="1">
        <v>500</v>
      </c>
      <c r="AS848" s="1">
        <v>204.14636363636362</v>
      </c>
      <c r="AT848" s="1">
        <f>Table1[[#This Row],[รวมต้นทุนค่าเดินทาง]]+Table1[[#This Row],[รวมต้นทุนค่าซ่อม]]+Table1[[#This Row],[รวมค่าเสื่อม]]</f>
        <v>1793.4225209818278</v>
      </c>
      <c r="AU848" s="1">
        <f t="shared" si="40"/>
        <v>4623.2312262414152</v>
      </c>
      <c r="AV848" s="1" t="str" cm="1">
        <f t="array" ref="AV848">IF(AC848&lt;4, "เก็บ", IF(OR(AT848 &lt; PERCENTILE(IF($AC$2:$AC$5092=AC848, $AT$2:$AT$5092), 0.25) - 1.5 * (PERCENTILE(IF($AC$2:$AC$5092=AC848, $AT$2:$AT$5092), 0.75) - PERCENTILE(IF($AC$2:$AC$5092=AC848, $AT$2:$AT$5092), 0.25)), AT848 &gt; PERCENTILE(IF($AC$2:$AC$5092=AC848, $AT$2:$AT$5092), 0.75) + 1.5 * (PERCENTILE(IF($AC$2:$AC$5092=AC848, $AT$2:$AT$5092), 0.75) - PERCENTILE(IF($AC$2:$AC$5092=AC848, $AT$2:$AT$5092), 0.25))), "ตัด", "เก็บ"))</f>
        <v>เก็บ</v>
      </c>
      <c r="AW848" s="1">
        <f t="shared" si="41"/>
        <v>4005.4952465164292</v>
      </c>
      <c r="AX848" s="1">
        <v>2577.9546108768855</v>
      </c>
      <c r="AY848" s="1">
        <v>1089.2761573454643</v>
      </c>
    </row>
    <row r="849" spans="1:51" x14ac:dyDescent="0.2">
      <c r="A849" s="3">
        <v>45479</v>
      </c>
      <c r="B849">
        <v>45479</v>
      </c>
      <c r="C849" t="s">
        <v>2884</v>
      </c>
      <c r="D849" t="s">
        <v>51</v>
      </c>
      <c r="E849" t="s">
        <v>52</v>
      </c>
      <c r="F849" t="s">
        <v>1659</v>
      </c>
      <c r="G849" s="1">
        <v>2700</v>
      </c>
      <c r="H849" s="1">
        <v>4575</v>
      </c>
      <c r="I849" s="1">
        <v>1900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4600</v>
      </c>
      <c r="P849" t="s">
        <v>2885</v>
      </c>
      <c r="Q849" s="2">
        <v>45479</v>
      </c>
      <c r="R849" t="s">
        <v>55</v>
      </c>
      <c r="S849">
        <v>0</v>
      </c>
      <c r="T849" t="s">
        <v>56</v>
      </c>
      <c r="U849" t="s">
        <v>57</v>
      </c>
      <c r="V849" s="1">
        <v>2500</v>
      </c>
      <c r="W849" s="1">
        <v>0</v>
      </c>
      <c r="X849" s="1">
        <v>0</v>
      </c>
      <c r="AA849" t="s">
        <v>58</v>
      </c>
      <c r="AB849" s="1">
        <v>0</v>
      </c>
      <c r="AC849" s="4">
        <f>IF(ISNUMBER(MATCH(AD849, $AD$2:AD848, 0)), INDEX($AC$2:AC848, MATCH(AD849, $AD$2:AD848, 0)), MAX($AC$2:AC848)+1)</f>
        <v>1</v>
      </c>
      <c r="AD849" t="str">
        <f t="shared" si="42"/>
        <v>ท่าลี่-กองลอย</v>
      </c>
      <c r="AE849" t="s">
        <v>55</v>
      </c>
      <c r="AF849" s="1">
        <v>0</v>
      </c>
      <c r="AG849" s="1">
        <v>0</v>
      </c>
      <c r="AH849" s="1">
        <v>0</v>
      </c>
      <c r="AI849" t="s">
        <v>2886</v>
      </c>
      <c r="AJ849" s="1">
        <v>1</v>
      </c>
      <c r="AK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1">
        <v>11675</v>
      </c>
      <c r="AS849" s="1">
        <v>18.342857142857149</v>
      </c>
      <c r="AT849" s="1">
        <f>Table1[[#This Row],[รวมต้นทุนค่าเดินทาง]]+Table1[[#This Row],[รวมต้นทุนค่าซ่อม]]+Table1[[#This Row],[รวมค่าเสื่อม]]</f>
        <v>13924.747815820543</v>
      </c>
      <c r="AU849" s="1">
        <f t="shared" si="40"/>
        <v>13953.293816562818</v>
      </c>
      <c r="AV849" s="1" t="str" cm="1">
        <f t="array" ref="AV849">IF(AC849&lt;4, "เก็บ", IF(OR(AT849 &lt; PERCENTILE(IF($AC$2:$AC$5092=AC849, $AT$2:$AT$5092), 0.25) - 1.5 * (PERCENTILE(IF($AC$2:$AC$5092=AC849, $AT$2:$AT$5092), 0.75) - PERCENTILE(IF($AC$2:$AC$5092=AC849, $AT$2:$AT$5092), 0.25)), AT849 &gt; PERCENTILE(IF($AC$2:$AC$5092=AC849, $AT$2:$AT$5092), 0.75) + 1.5 * (PERCENTILE(IF($AC$2:$AC$5092=AC849, $AT$2:$AT$5092), 0.75) - PERCENTILE(IF($AC$2:$AC$5092=AC849, $AT$2:$AT$5092), 0.25))), "ตัด", "เก็บ"))</f>
        <v>เก็บ</v>
      </c>
      <c r="AW849" s="1">
        <f t="shared" si="41"/>
        <v>13953.293816562818</v>
      </c>
      <c r="AX849" s="1">
        <v>14426.372718098486</v>
      </c>
      <c r="AY849" s="1">
        <v>2231.404958677686</v>
      </c>
    </row>
    <row r="850" spans="1:51" x14ac:dyDescent="0.2">
      <c r="A850" s="3">
        <v>45479</v>
      </c>
      <c r="B850">
        <v>45479</v>
      </c>
      <c r="C850" t="s">
        <v>2887</v>
      </c>
      <c r="D850" t="s">
        <v>51</v>
      </c>
      <c r="E850" t="s">
        <v>61</v>
      </c>
      <c r="F850" t="s">
        <v>1616</v>
      </c>
      <c r="G850" s="1">
        <v>2700</v>
      </c>
      <c r="H850" s="1">
        <v>4575</v>
      </c>
      <c r="I850" s="1">
        <v>1900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4600</v>
      </c>
      <c r="P850" t="s">
        <v>2888</v>
      </c>
      <c r="Q850" s="2">
        <v>45479</v>
      </c>
      <c r="R850" t="s">
        <v>55</v>
      </c>
      <c r="S850">
        <v>0</v>
      </c>
      <c r="T850" t="s">
        <v>56</v>
      </c>
      <c r="U850" t="s">
        <v>57</v>
      </c>
      <c r="V850" s="1">
        <v>2500</v>
      </c>
      <c r="W850" s="1">
        <v>0</v>
      </c>
      <c r="X850" s="1">
        <v>0</v>
      </c>
      <c r="AA850" t="s">
        <v>58</v>
      </c>
      <c r="AB850" s="1">
        <v>0</v>
      </c>
      <c r="AC850" s="4">
        <f>IF(ISNUMBER(MATCH(AD850, $AD$2:AD849, 0)), INDEX($AC$2:AC849, MATCH(AD850, $AD$2:AD849, 0)), MAX($AC$2:AC849)+1)</f>
        <v>1</v>
      </c>
      <c r="AD850" t="str">
        <f t="shared" si="42"/>
        <v>ท่าลี่-กองลอย</v>
      </c>
      <c r="AE850" t="s">
        <v>55</v>
      </c>
      <c r="AF850" s="1">
        <v>0</v>
      </c>
      <c r="AG850" s="1">
        <v>0</v>
      </c>
      <c r="AH850" s="1">
        <v>0</v>
      </c>
      <c r="AI850" t="s">
        <v>2889</v>
      </c>
      <c r="AJ850" s="1">
        <v>1</v>
      </c>
      <c r="AK850" s="1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0</v>
      </c>
      <c r="AQ850" s="1">
        <v>0</v>
      </c>
      <c r="AR850" s="1">
        <v>11675</v>
      </c>
      <c r="AS850" s="1">
        <v>0</v>
      </c>
      <c r="AT850" s="1">
        <f>Table1[[#This Row],[รวมต้นทุนค่าเดินทาง]]+Table1[[#This Row],[รวมต้นทุนค่าซ่อม]]+Table1[[#This Row],[รวมค่าเสื่อม]]</f>
        <v>13961.585365853658</v>
      </c>
      <c r="AU850" s="1">
        <f t="shared" si="40"/>
        <v>13953.293816562818</v>
      </c>
      <c r="AV850" s="1" t="str" cm="1">
        <f t="array" ref="AV850">IF(AC850&lt;4, "เก็บ", IF(OR(AT850 &lt; PERCENTILE(IF($AC$2:$AC$5092=AC850, $AT$2:$AT$5092), 0.25) - 1.5 * (PERCENTILE(IF($AC$2:$AC$5092=AC850, $AT$2:$AT$5092), 0.75) - PERCENTILE(IF($AC$2:$AC$5092=AC850, $AT$2:$AT$5092), 0.25)), AT850 &gt; PERCENTILE(IF($AC$2:$AC$5092=AC850, $AT$2:$AT$5092), 0.75) + 1.5 * (PERCENTILE(IF($AC$2:$AC$5092=AC850, $AT$2:$AT$5092), 0.75) - PERCENTILE(IF($AC$2:$AC$5092=AC850, $AT$2:$AT$5092), 0.25))), "ตัด", "เก็บ"))</f>
        <v>เก็บ</v>
      </c>
      <c r="AW850" s="1">
        <f t="shared" si="41"/>
        <v>13953.293816562818</v>
      </c>
      <c r="AX850" s="1">
        <v>14426.372718098486</v>
      </c>
      <c r="AY850" s="1">
        <v>2286.5853658536585</v>
      </c>
    </row>
    <row r="851" spans="1:51" x14ac:dyDescent="0.2">
      <c r="A851" s="3">
        <v>45479</v>
      </c>
      <c r="B851">
        <v>45479</v>
      </c>
      <c r="C851" t="s">
        <v>2890</v>
      </c>
      <c r="D851" t="s">
        <v>66</v>
      </c>
      <c r="E851" t="s">
        <v>105</v>
      </c>
      <c r="F851" t="s">
        <v>137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803</v>
      </c>
      <c r="O851" s="1">
        <v>803</v>
      </c>
      <c r="P851" t="s">
        <v>2891</v>
      </c>
      <c r="Q851" s="2">
        <v>45479</v>
      </c>
      <c r="R851" t="s">
        <v>55</v>
      </c>
      <c r="S851">
        <v>0</v>
      </c>
      <c r="T851" t="s">
        <v>87</v>
      </c>
      <c r="U851" t="s">
        <v>71</v>
      </c>
      <c r="V851" s="1">
        <v>0</v>
      </c>
      <c r="W851" s="1">
        <v>703</v>
      </c>
      <c r="X851" s="1">
        <v>0</v>
      </c>
      <c r="Y851" t="s">
        <v>108</v>
      </c>
      <c r="Z851" t="s">
        <v>71</v>
      </c>
      <c r="AA851" t="s">
        <v>1647</v>
      </c>
      <c r="AB851" s="1">
        <v>0</v>
      </c>
      <c r="AC851" s="4">
        <f>IF(ISNUMBER(MATCH(AD851, $AD$2:AD850, 0)), INDEX($AC$2:AC850, MATCH(AD851, $AD$2:AD850, 0)), MAX($AC$2:AC850)+1)</f>
        <v>6</v>
      </c>
      <c r="AD851" t="str">
        <f t="shared" si="42"/>
        <v>เชียงราย-เชียงใหม่</v>
      </c>
      <c r="AE851" t="s">
        <v>55</v>
      </c>
      <c r="AF851" s="1">
        <v>0</v>
      </c>
      <c r="AG851" s="1">
        <v>0</v>
      </c>
      <c r="AH851" s="1">
        <v>0</v>
      </c>
      <c r="AI851" t="s">
        <v>2892</v>
      </c>
      <c r="AJ851" s="1">
        <v>1</v>
      </c>
      <c r="AK851" s="1">
        <v>0</v>
      </c>
      <c r="AL851" s="1">
        <v>0</v>
      </c>
      <c r="AM851" s="1">
        <v>0</v>
      </c>
      <c r="AN851" s="1">
        <v>0</v>
      </c>
      <c r="AO851" s="1">
        <v>0</v>
      </c>
      <c r="AP851" s="1">
        <v>0</v>
      </c>
      <c r="AQ851" s="1">
        <v>0</v>
      </c>
      <c r="AR851" s="1">
        <v>1506</v>
      </c>
      <c r="AS851" s="1">
        <v>144.23277777777781</v>
      </c>
      <c r="AT851" s="1">
        <f>Table1[[#This Row],[รวมต้นทุนค่าเดินทาง]]+Table1[[#This Row],[รวมต้นทุนค่าซ่อม]]+Table1[[#This Row],[รวมค่าเสื่อม]]</f>
        <v>3156.5089284053929</v>
      </c>
      <c r="AU851" s="1">
        <f t="shared" si="40"/>
        <v>4428.3346813776061</v>
      </c>
      <c r="AV851" s="1" t="str" cm="1">
        <f t="array" ref="AV851">IF(AC851&lt;4, "เก็บ", IF(OR(AT851 &lt; PERCENTILE(IF($AC$2:$AC$5092=AC851, $AT$2:$AT$5092), 0.25) - 1.5 * (PERCENTILE(IF($AC$2:$AC$5092=AC851, $AT$2:$AT$5092), 0.75) - PERCENTILE(IF($AC$2:$AC$5092=AC851, $AT$2:$AT$5092), 0.25)), AT851 &gt; PERCENTILE(IF($AC$2:$AC$5092=AC851, $AT$2:$AT$5092), 0.75) + 1.5 * (PERCENTILE(IF($AC$2:$AC$5092=AC851, $AT$2:$AT$5092), 0.75) - PERCENTILE(IF($AC$2:$AC$5092=AC851, $AT$2:$AT$5092), 0.25))), "ตัด", "เก็บ"))</f>
        <v>เก็บ</v>
      </c>
      <c r="AW851" s="1">
        <f t="shared" si="41"/>
        <v>3873.7679454274344</v>
      </c>
      <c r="AX851" s="1">
        <v>2781.4385174989698</v>
      </c>
      <c r="AY851" s="1">
        <v>1506.2761506276152</v>
      </c>
    </row>
    <row r="852" spans="1:51" x14ac:dyDescent="0.2">
      <c r="A852" s="3">
        <v>45480</v>
      </c>
      <c r="B852">
        <v>45480</v>
      </c>
      <c r="C852" t="s">
        <v>2893</v>
      </c>
      <c r="D852" t="s">
        <v>51</v>
      </c>
      <c r="E852" t="s">
        <v>61</v>
      </c>
      <c r="F852" t="s">
        <v>80</v>
      </c>
      <c r="G852" s="1">
        <v>2700</v>
      </c>
      <c r="H852" s="1">
        <v>4575</v>
      </c>
      <c r="I852" s="1">
        <v>1900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4600</v>
      </c>
      <c r="P852" t="s">
        <v>2894</v>
      </c>
      <c r="Q852" s="2">
        <v>45481</v>
      </c>
      <c r="R852" t="s">
        <v>55</v>
      </c>
      <c r="S852">
        <v>0</v>
      </c>
      <c r="T852" t="s">
        <v>71</v>
      </c>
      <c r="U852" t="s">
        <v>57</v>
      </c>
      <c r="V852" s="1">
        <v>2500</v>
      </c>
      <c r="W852" s="1">
        <v>0</v>
      </c>
      <c r="X852" s="1">
        <v>0</v>
      </c>
      <c r="AA852" t="s">
        <v>58</v>
      </c>
      <c r="AB852" s="1">
        <v>0</v>
      </c>
      <c r="AC852" s="4">
        <f>IF(ISNUMBER(MATCH(AD852, $AD$2:AD851, 0)), INDEX($AC$2:AC851, MATCH(AD852, $AD$2:AD851, 0)), MAX($AC$2:AC851)+1)</f>
        <v>10</v>
      </c>
      <c r="AD852" t="str">
        <f t="shared" si="42"/>
        <v>เชียงใหม่-กองลอย</v>
      </c>
      <c r="AE852" t="s">
        <v>55</v>
      </c>
      <c r="AF852" s="1">
        <v>0</v>
      </c>
      <c r="AG852" s="1">
        <v>0</v>
      </c>
      <c r="AH852" s="1">
        <v>0</v>
      </c>
      <c r="AI852" t="s">
        <v>2895</v>
      </c>
      <c r="AJ852" s="1">
        <v>1</v>
      </c>
      <c r="AK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  <c r="AR852" s="1">
        <v>11675</v>
      </c>
      <c r="AS852" s="1">
        <v>17.12</v>
      </c>
      <c r="AT852" s="1">
        <f>Table1[[#This Row],[รวมต้นทุนค่าเดินทาง]]+Table1[[#This Row],[รวมต้นทุนค่าซ่อม]]+Table1[[#This Row],[รวมค่าเสื่อม]]</f>
        <v>13336.856842105264</v>
      </c>
      <c r="AU852" s="1">
        <f t="shared" si="40"/>
        <v>14957.32855761775</v>
      </c>
      <c r="AV852" s="1" t="str" cm="1">
        <f t="array" ref="AV852">IF(AC852&lt;4, "เก็บ", IF(OR(AT852 &lt; PERCENTILE(IF($AC$2:$AC$5092=AC852, $AT$2:$AT$5092), 0.25) - 1.5 * (PERCENTILE(IF($AC$2:$AC$5092=AC852, $AT$2:$AT$5092), 0.75) - PERCENTILE(IF($AC$2:$AC$5092=AC852, $AT$2:$AT$5092), 0.25)), AT852 &gt; PERCENTILE(IF($AC$2:$AC$5092=AC852, $AT$2:$AT$5092), 0.75) + 1.5 * (PERCENTILE(IF($AC$2:$AC$5092=AC852, $AT$2:$AT$5092), 0.75) - PERCENTILE(IF($AC$2:$AC$5092=AC852, $AT$2:$AT$5092), 0.25))), "ตัด", "เก็บ"))</f>
        <v>เก็บ</v>
      </c>
      <c r="AW852" s="1">
        <f t="shared" si="41"/>
        <v>14419.089162907676</v>
      </c>
      <c r="AX852" s="1">
        <v>15077.196593123563</v>
      </c>
      <c r="AY852" s="1">
        <v>1644.7368421052631</v>
      </c>
    </row>
    <row r="853" spans="1:51" x14ac:dyDescent="0.2">
      <c r="A853" s="3">
        <v>45480</v>
      </c>
      <c r="B853">
        <v>45480</v>
      </c>
      <c r="C853" t="s">
        <v>2896</v>
      </c>
      <c r="D853" t="s">
        <v>66</v>
      </c>
      <c r="E853" t="s">
        <v>124</v>
      </c>
      <c r="F853" t="s">
        <v>313</v>
      </c>
      <c r="G853" s="1">
        <v>0</v>
      </c>
      <c r="H853" s="1">
        <v>1071</v>
      </c>
      <c r="I853" s="1">
        <v>500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500</v>
      </c>
      <c r="P853" t="s">
        <v>2897</v>
      </c>
      <c r="Q853" s="2">
        <v>45480</v>
      </c>
      <c r="R853" t="s">
        <v>70</v>
      </c>
      <c r="S853">
        <v>0</v>
      </c>
      <c r="T853" t="s">
        <v>71</v>
      </c>
      <c r="U853" t="s">
        <v>161</v>
      </c>
      <c r="V853" s="1">
        <v>0</v>
      </c>
      <c r="W853" s="1">
        <v>0</v>
      </c>
      <c r="X853" s="1">
        <v>0</v>
      </c>
      <c r="AA853" t="s">
        <v>58</v>
      </c>
      <c r="AB853" s="1">
        <v>0</v>
      </c>
      <c r="AC853" s="4">
        <f>IF(ISNUMBER(MATCH(AD853, $AD$2:AD852, 0)), INDEX($AC$2:AC852, MATCH(AD853, $AD$2:AD852, 0)), MAX($AC$2:AC852)+1)</f>
        <v>9</v>
      </c>
      <c r="AD853" t="str">
        <f t="shared" si="42"/>
        <v>เชียงใหม่-พุทธมณฑลสาย 2</v>
      </c>
      <c r="AE853" t="s">
        <v>73</v>
      </c>
      <c r="AF853" s="1">
        <v>0</v>
      </c>
      <c r="AG853" s="1">
        <v>0</v>
      </c>
      <c r="AH853" s="1">
        <v>0</v>
      </c>
      <c r="AI853" t="s">
        <v>2898</v>
      </c>
      <c r="AJ853" s="1">
        <v>1</v>
      </c>
      <c r="AK853" s="1">
        <v>720</v>
      </c>
      <c r="AL853" s="1">
        <v>720</v>
      </c>
      <c r="AM853" s="1">
        <v>1</v>
      </c>
      <c r="AN853" s="1">
        <v>0</v>
      </c>
      <c r="AO853" s="1">
        <v>0</v>
      </c>
      <c r="AP853" s="1">
        <v>0</v>
      </c>
      <c r="AQ853" s="1">
        <v>0</v>
      </c>
      <c r="AR853" s="1">
        <v>1571</v>
      </c>
      <c r="AS853" s="1">
        <v>2699.37</v>
      </c>
      <c r="AT853" s="1">
        <f>Table1[[#This Row],[รวมต้นทุนค่าเดินทาง]]+Table1[[#This Row],[รวมต้นทุนค่าซ่อม]]+Table1[[#This Row],[รวมค่าเสื่อม]]</f>
        <v>6242.2223002421306</v>
      </c>
      <c r="AU853" s="1">
        <f t="shared" si="40"/>
        <v>4623.2312262414152</v>
      </c>
      <c r="AV853" s="1" t="str" cm="1">
        <f t="array" ref="AV853">IF(AC853&lt;4, "เก็บ", IF(OR(AT853 &lt; PERCENTILE(IF($AC$2:$AC$5092=AC853, $AT$2:$AT$5092), 0.25) - 1.5 * (PERCENTILE(IF($AC$2:$AC$5092=AC853, $AT$2:$AT$5092), 0.75) - PERCENTILE(IF($AC$2:$AC$5092=AC853, $AT$2:$AT$5092), 0.25)), AT853 &gt; PERCENTILE(IF($AC$2:$AC$5092=AC853, $AT$2:$AT$5092), 0.75) + 1.5 * (PERCENTILE(IF($AC$2:$AC$5092=AC853, $AT$2:$AT$5092), 0.75) - PERCENTILE(IF($AC$2:$AC$5092=AC853, $AT$2:$AT$5092), 0.25))), "ตัด", "เก็บ"))</f>
        <v>เก็บ</v>
      </c>
      <c r="AW853" s="1">
        <f t="shared" si="41"/>
        <v>4005.4952465164292</v>
      </c>
      <c r="AX853" s="1">
        <v>2577.9546108768855</v>
      </c>
      <c r="AY853" s="1">
        <v>1971.8523002421307</v>
      </c>
    </row>
    <row r="854" spans="1:51" x14ac:dyDescent="0.2">
      <c r="A854" s="3">
        <v>45480</v>
      </c>
      <c r="B854">
        <v>45480</v>
      </c>
      <c r="C854" t="s">
        <v>2899</v>
      </c>
      <c r="D854" t="s">
        <v>51</v>
      </c>
      <c r="E854" t="s">
        <v>148</v>
      </c>
      <c r="F854" t="s">
        <v>2900</v>
      </c>
      <c r="G854" s="1">
        <v>900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900</v>
      </c>
      <c r="P854" t="s">
        <v>2901</v>
      </c>
      <c r="Q854" s="2">
        <v>45481</v>
      </c>
      <c r="R854" t="s">
        <v>55</v>
      </c>
      <c r="S854">
        <v>0</v>
      </c>
      <c r="T854" t="s">
        <v>71</v>
      </c>
      <c r="U854" t="s">
        <v>71</v>
      </c>
      <c r="V854" s="1">
        <v>0</v>
      </c>
      <c r="W854" s="1">
        <v>0</v>
      </c>
      <c r="X854" s="1">
        <v>0</v>
      </c>
      <c r="AA854" t="s">
        <v>58</v>
      </c>
      <c r="AB854" s="1">
        <v>0</v>
      </c>
      <c r="AC854" s="4">
        <f>IF(ISNUMBER(MATCH(AD854, $AD$2:AD853, 0)), INDEX($AC$2:AC853, MATCH(AD854, $AD$2:AD853, 0)), MAX($AC$2:AC853)+1)</f>
        <v>8</v>
      </c>
      <c r="AD854" t="str">
        <f t="shared" si="42"/>
        <v>เชียงใหม่-เชียงใหม่</v>
      </c>
      <c r="AE854" t="s">
        <v>55</v>
      </c>
      <c r="AF854" s="1">
        <v>0</v>
      </c>
      <c r="AG854" s="1">
        <v>0</v>
      </c>
      <c r="AH854" s="1">
        <v>0</v>
      </c>
      <c r="AI854" t="s">
        <v>2902</v>
      </c>
      <c r="AJ854" s="1">
        <v>1</v>
      </c>
      <c r="AK854" s="1">
        <v>0</v>
      </c>
      <c r="AL854" s="1">
        <v>0</v>
      </c>
      <c r="AM854" s="1">
        <v>0</v>
      </c>
      <c r="AN854" s="1">
        <v>0</v>
      </c>
      <c r="AO854" s="1">
        <v>0</v>
      </c>
      <c r="AP854" s="1">
        <v>0</v>
      </c>
      <c r="AQ854" s="1">
        <v>0</v>
      </c>
      <c r="AR854" s="1">
        <v>900</v>
      </c>
      <c r="AS854" s="1">
        <v>16.05</v>
      </c>
      <c r="AT854" s="1">
        <f>Table1[[#This Row],[รวมต้นทุนค่าเดินทาง]]+Table1[[#This Row],[รวมต้นทุนค่าซ่อม]]+Table1[[#This Row],[รวมค่าเสื่อม]]</f>
        <v>2866.05</v>
      </c>
      <c r="AU854" s="1">
        <f t="shared" si="40"/>
        <v>4522.7040635974936</v>
      </c>
      <c r="AV854" s="1" t="str" cm="1">
        <f t="array" ref="AV854">IF(AC854&lt;4, "เก็บ", IF(OR(AT854 &lt; PERCENTILE(IF($AC$2:$AC$5092=AC854, $AT$2:$AT$5092), 0.25) - 1.5 * (PERCENTILE(IF($AC$2:$AC$5092=AC854, $AT$2:$AT$5092), 0.75) - PERCENTILE(IF($AC$2:$AC$5092=AC854, $AT$2:$AT$5092), 0.25)), AT854 &gt; PERCENTILE(IF($AC$2:$AC$5092=AC854, $AT$2:$AT$5092), 0.75) + 1.5 * (PERCENTILE(IF($AC$2:$AC$5092=AC854, $AT$2:$AT$5092), 0.75) - PERCENTILE(IF($AC$2:$AC$5092=AC854, $AT$2:$AT$5092), 0.25))), "ตัด", "เก็บ"))</f>
        <v>เก็บ</v>
      </c>
      <c r="AW854" s="1">
        <f t="shared" si="41"/>
        <v>3452.8591376901491</v>
      </c>
      <c r="AX854" s="1">
        <v>2563.5734635866706</v>
      </c>
      <c r="AY854" s="1">
        <v>1950</v>
      </c>
    </row>
    <row r="855" spans="1:51" x14ac:dyDescent="0.2">
      <c r="A855" s="3">
        <v>45480</v>
      </c>
      <c r="B855">
        <v>45480</v>
      </c>
      <c r="C855" t="s">
        <v>2903</v>
      </c>
      <c r="D855" t="s">
        <v>66</v>
      </c>
      <c r="E855" t="s">
        <v>124</v>
      </c>
      <c r="F855" t="s">
        <v>125</v>
      </c>
      <c r="G855" s="1">
        <v>0</v>
      </c>
      <c r="H855" s="1">
        <v>0</v>
      </c>
      <c r="I855" s="1">
        <v>400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400</v>
      </c>
      <c r="P855" t="s">
        <v>2904</v>
      </c>
      <c r="Q855" s="2">
        <v>45480</v>
      </c>
      <c r="R855" t="s">
        <v>70</v>
      </c>
      <c r="S855">
        <v>0</v>
      </c>
      <c r="T855" t="s">
        <v>71</v>
      </c>
      <c r="U855" t="s">
        <v>93</v>
      </c>
      <c r="V855" s="1">
        <v>0</v>
      </c>
      <c r="W855" s="1">
        <v>0</v>
      </c>
      <c r="X855" s="1">
        <v>0</v>
      </c>
      <c r="AA855" t="s">
        <v>58</v>
      </c>
      <c r="AB855" s="1">
        <v>0</v>
      </c>
      <c r="AC855" s="4">
        <f>IF(ISNUMBER(MATCH(AD855, $AD$2:AD854, 0)), INDEX($AC$2:AC854, MATCH(AD855, $AD$2:AD854, 0)), MAX($AC$2:AC854)+1)</f>
        <v>4</v>
      </c>
      <c r="AD855" t="str">
        <f t="shared" si="42"/>
        <v>เชียงใหม่-ตลาดไท</v>
      </c>
      <c r="AE855" t="s">
        <v>73</v>
      </c>
      <c r="AF855" s="1">
        <v>0</v>
      </c>
      <c r="AG855" s="1">
        <v>0</v>
      </c>
      <c r="AH855" s="1">
        <v>0</v>
      </c>
      <c r="AI855" t="s">
        <v>2905</v>
      </c>
      <c r="AJ855" s="1">
        <v>1</v>
      </c>
      <c r="AK855" s="1">
        <v>720</v>
      </c>
      <c r="AL855" s="1">
        <v>720</v>
      </c>
      <c r="AM855" s="1">
        <v>1</v>
      </c>
      <c r="AN855" s="1">
        <v>0</v>
      </c>
      <c r="AO855" s="1">
        <v>0</v>
      </c>
      <c r="AP855" s="1">
        <v>0</v>
      </c>
      <c r="AQ855" s="1">
        <v>0</v>
      </c>
      <c r="AR855" s="1">
        <v>400</v>
      </c>
      <c r="AS855" s="1">
        <v>24.074999999999999</v>
      </c>
      <c r="AT855" s="1">
        <f>Table1[[#This Row],[รวมต้นทุนค่าเดินทาง]]+Table1[[#This Row],[รวมต้นทุนค่าซ่อม]]+Table1[[#This Row],[รวมค่าเสื่อม]]</f>
        <v>1467.308082706767</v>
      </c>
      <c r="AU855" s="1">
        <f t="shared" si="40"/>
        <v>4256.109283997258</v>
      </c>
      <c r="AV855" s="1" t="str" cm="1">
        <f t="array" ref="AV855">IF(AC855&lt;4, "เก็บ", IF(OR(AT855 &lt; PERCENTILE(IF($AC$2:$AC$5092=AC855, $AT$2:$AT$5092), 0.25) - 1.5 * (PERCENTILE(IF($AC$2:$AC$5092=AC855, $AT$2:$AT$5092), 0.75) - PERCENTILE(IF($AC$2:$AC$5092=AC855, $AT$2:$AT$5092), 0.25)), AT855 &gt; PERCENTILE(IF($AC$2:$AC$5092=AC855, $AT$2:$AT$5092), 0.75) + 1.5 * (PERCENTILE(IF($AC$2:$AC$5092=AC855, $AT$2:$AT$5092), 0.75) - PERCENTILE(IF($AC$2:$AC$5092=AC855, $AT$2:$AT$5092), 0.25))), "ตัด", "เก็บ"))</f>
        <v>เก็บ</v>
      </c>
      <c r="AW855" s="1">
        <f t="shared" si="41"/>
        <v>3807.0727671795808</v>
      </c>
      <c r="AX855" s="1">
        <v>2335.0230876608157</v>
      </c>
      <c r="AY855" s="1">
        <v>1043.2330827067669</v>
      </c>
    </row>
    <row r="856" spans="1:51" x14ac:dyDescent="0.2">
      <c r="A856" s="3">
        <v>45480</v>
      </c>
      <c r="B856">
        <v>45480</v>
      </c>
      <c r="C856" t="s">
        <v>2906</v>
      </c>
      <c r="D856" t="s">
        <v>66</v>
      </c>
      <c r="E856" t="s">
        <v>124</v>
      </c>
      <c r="F856" t="s">
        <v>201</v>
      </c>
      <c r="G856" s="1">
        <v>0</v>
      </c>
      <c r="H856" s="1">
        <v>0</v>
      </c>
      <c r="I856" s="1">
        <v>400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400</v>
      </c>
      <c r="P856" t="s">
        <v>2907</v>
      </c>
      <c r="Q856" s="2">
        <v>45480</v>
      </c>
      <c r="R856" t="s">
        <v>70</v>
      </c>
      <c r="S856">
        <v>0</v>
      </c>
      <c r="T856" t="s">
        <v>254</v>
      </c>
      <c r="U856" t="s">
        <v>72</v>
      </c>
      <c r="V856" s="1">
        <v>0</v>
      </c>
      <c r="W856" s="1">
        <v>0</v>
      </c>
      <c r="X856" s="1">
        <v>0</v>
      </c>
      <c r="AA856" t="s">
        <v>58</v>
      </c>
      <c r="AB856" s="1">
        <v>0</v>
      </c>
      <c r="AC856" s="4">
        <f>IF(ISNUMBER(MATCH(AD856, $AD$2:AD855, 0)), INDEX($AC$2:AC855, MATCH(AD856, $AD$2:AD855, 0)), MAX($AC$2:AC855)+1)</f>
        <v>58</v>
      </c>
      <c r="AD856" t="str">
        <f t="shared" si="42"/>
        <v>ลำปาง-พุทธมณฑลสาย 5</v>
      </c>
      <c r="AE856" t="s">
        <v>73</v>
      </c>
      <c r="AF856" s="1">
        <v>0</v>
      </c>
      <c r="AG856" s="1">
        <v>0</v>
      </c>
      <c r="AH856" s="1">
        <v>0</v>
      </c>
      <c r="AI856" t="s">
        <v>2908</v>
      </c>
      <c r="AJ856" s="1">
        <v>1</v>
      </c>
      <c r="AK856" s="1">
        <v>720</v>
      </c>
      <c r="AL856" s="1">
        <v>720</v>
      </c>
      <c r="AM856" s="1">
        <v>1</v>
      </c>
      <c r="AN856" s="1">
        <v>0</v>
      </c>
      <c r="AO856" s="1">
        <v>0</v>
      </c>
      <c r="AP856" s="1">
        <v>0</v>
      </c>
      <c r="AQ856" s="1">
        <v>0</v>
      </c>
      <c r="AR856" s="1">
        <v>400</v>
      </c>
      <c r="AS856" s="1">
        <v>88.52</v>
      </c>
      <c r="AT856" s="1">
        <f>Table1[[#This Row],[รวมต้นทุนค่าเดินทาง]]+Table1[[#This Row],[รวมต้นทุนค่าซ่อม]]+Table1[[#This Row],[รวมค่าเสื่อม]]</f>
        <v>1791.5563502394693</v>
      </c>
      <c r="AU856" s="1">
        <f t="shared" si="40"/>
        <v>3792.3619116821965</v>
      </c>
      <c r="AV856" s="1" t="str" cm="1">
        <f t="array" ref="AV856">IF(AC856&lt;4, "เก็บ", IF(OR(AT856 &lt; PERCENTILE(IF($AC$2:$AC$5092=AC856, $AT$2:$AT$5092), 0.25) - 1.5 * (PERCENTILE(IF($AC$2:$AC$5092=AC856, $AT$2:$AT$5092), 0.75) - PERCENTILE(IF($AC$2:$AC$5092=AC856, $AT$2:$AT$5092), 0.25)), AT856 &gt; PERCENTILE(IF($AC$2:$AC$5092=AC856, $AT$2:$AT$5092), 0.75) + 1.5 * (PERCENTILE(IF($AC$2:$AC$5092=AC856, $AT$2:$AT$5092), 0.75) - PERCENTILE(IF($AC$2:$AC$5092=AC856, $AT$2:$AT$5092), 0.25))), "ตัด", "เก็บ"))</f>
        <v>เก็บ</v>
      </c>
      <c r="AW856" s="1">
        <f t="shared" si="41"/>
        <v>2902.8131021611644</v>
      </c>
      <c r="AX856" s="1">
        <v>1674.4743872095116</v>
      </c>
      <c r="AY856" s="1">
        <v>1303.0363502394694</v>
      </c>
    </row>
    <row r="857" spans="1:51" x14ac:dyDescent="0.2">
      <c r="A857" s="3">
        <v>45480</v>
      </c>
      <c r="B857">
        <v>45480</v>
      </c>
      <c r="C857" t="s">
        <v>2909</v>
      </c>
      <c r="D857" t="s">
        <v>66</v>
      </c>
      <c r="E857" t="s">
        <v>124</v>
      </c>
      <c r="F857" t="s">
        <v>360</v>
      </c>
      <c r="G857" s="1">
        <v>0</v>
      </c>
      <c r="H857" s="1">
        <v>0</v>
      </c>
      <c r="I857" s="1">
        <v>400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400</v>
      </c>
      <c r="P857" t="s">
        <v>2910</v>
      </c>
      <c r="Q857" s="2">
        <v>45480</v>
      </c>
      <c r="R857" t="s">
        <v>70</v>
      </c>
      <c r="S857">
        <v>0</v>
      </c>
      <c r="T857" t="s">
        <v>254</v>
      </c>
      <c r="U857" t="s">
        <v>161</v>
      </c>
      <c r="V857" s="1">
        <v>0</v>
      </c>
      <c r="W857" s="1">
        <v>0</v>
      </c>
      <c r="X857" s="1">
        <v>0</v>
      </c>
      <c r="AA857" t="s">
        <v>58</v>
      </c>
      <c r="AB857" s="1">
        <v>0</v>
      </c>
      <c r="AC857" s="4">
        <f>IF(ISNUMBER(MATCH(AD857, $AD$2:AD856, 0)), INDEX($AC$2:AC856, MATCH(AD857, $AD$2:AD856, 0)), MAX($AC$2:AC856)+1)</f>
        <v>11</v>
      </c>
      <c r="AD857" t="str">
        <f t="shared" si="42"/>
        <v>ลำปาง-พุทธมณฑลสาย 2</v>
      </c>
      <c r="AE857" t="s">
        <v>73</v>
      </c>
      <c r="AF857" s="1">
        <v>0</v>
      </c>
      <c r="AG857" s="1">
        <v>0</v>
      </c>
      <c r="AH857" s="1">
        <v>0</v>
      </c>
      <c r="AI857" t="s">
        <v>2911</v>
      </c>
      <c r="AJ857" s="1">
        <v>1</v>
      </c>
      <c r="AK857" s="1">
        <v>720</v>
      </c>
      <c r="AL857" s="1">
        <v>720</v>
      </c>
      <c r="AM857" s="1">
        <v>1</v>
      </c>
      <c r="AN857" s="1">
        <v>0</v>
      </c>
      <c r="AO857" s="1">
        <v>0</v>
      </c>
      <c r="AP857" s="1">
        <v>0</v>
      </c>
      <c r="AQ857" s="1">
        <v>0</v>
      </c>
      <c r="AR857" s="1">
        <v>400</v>
      </c>
      <c r="AS857" s="1">
        <v>23.35787234042553</v>
      </c>
      <c r="AT857" s="1">
        <f>Table1[[#This Row],[รวมต้นทุนค่าเดินทาง]]+Table1[[#This Row],[รวมต้นทุนค่าซ่อม]]+Table1[[#This Row],[รวมค่าเสื่อม]]</f>
        <v>2155.2246436896221</v>
      </c>
      <c r="AU857" s="1">
        <f t="shared" si="40"/>
        <v>4930.4097489270907</v>
      </c>
      <c r="AV857" s="1" t="str" cm="1">
        <f t="array" ref="AV857">IF(AC857&lt;4, "เก็บ", IF(OR(AT857 &lt; PERCENTILE(IF($AC$2:$AC$5092=AC857, $AT$2:$AT$5092), 0.25) - 1.5 * (PERCENTILE(IF($AC$2:$AC$5092=AC857, $AT$2:$AT$5092), 0.75) - PERCENTILE(IF($AC$2:$AC$5092=AC857, $AT$2:$AT$5092), 0.25)), AT857 &gt; PERCENTILE(IF($AC$2:$AC$5092=AC857, $AT$2:$AT$5092), 0.75) + 1.5 * (PERCENTILE(IF($AC$2:$AC$5092=AC857, $AT$2:$AT$5092), 0.75) - PERCENTILE(IF($AC$2:$AC$5092=AC857, $AT$2:$AT$5092), 0.25))), "ตัด", "เก็บ"))</f>
        <v>เก็บ</v>
      </c>
      <c r="AW857" s="1">
        <f t="shared" si="41"/>
        <v>4496.4734610911819</v>
      </c>
      <c r="AX857" s="1">
        <v>2927.9145864762854</v>
      </c>
      <c r="AY857" s="1">
        <v>1731.8667713491968</v>
      </c>
    </row>
    <row r="858" spans="1:51" x14ac:dyDescent="0.2">
      <c r="A858" s="3">
        <v>45480</v>
      </c>
      <c r="B858">
        <v>45480</v>
      </c>
      <c r="C858" t="s">
        <v>2912</v>
      </c>
      <c r="D858" t="s">
        <v>66</v>
      </c>
      <c r="E858" t="s">
        <v>129</v>
      </c>
      <c r="F858" t="s">
        <v>252</v>
      </c>
      <c r="G858" s="1">
        <v>0</v>
      </c>
      <c r="H858" s="1">
        <v>2744</v>
      </c>
      <c r="I858" s="1">
        <v>400</v>
      </c>
      <c r="J858" s="1">
        <v>0</v>
      </c>
      <c r="K858" s="1">
        <v>0</v>
      </c>
      <c r="L858" s="1">
        <v>0</v>
      </c>
      <c r="M858" s="1">
        <v>100</v>
      </c>
      <c r="N858" s="1">
        <v>0</v>
      </c>
      <c r="O858" s="1">
        <v>868</v>
      </c>
      <c r="P858" t="s">
        <v>2913</v>
      </c>
      <c r="Q858" s="2">
        <v>45481</v>
      </c>
      <c r="R858" t="s">
        <v>70</v>
      </c>
      <c r="S858">
        <v>0</v>
      </c>
      <c r="T858" t="s">
        <v>101</v>
      </c>
      <c r="U858" t="s">
        <v>93</v>
      </c>
      <c r="V858" s="1">
        <v>0</v>
      </c>
      <c r="W858" s="1">
        <v>0</v>
      </c>
      <c r="X858" s="1">
        <v>368</v>
      </c>
      <c r="Y858" t="s">
        <v>372</v>
      </c>
      <c r="Z858" t="s">
        <v>88</v>
      </c>
      <c r="AA858" t="s">
        <v>2405</v>
      </c>
      <c r="AB858" s="1">
        <v>0</v>
      </c>
      <c r="AC858" s="4">
        <f>IF(ISNUMBER(MATCH(AD858, $AD$2:AD857, 0)), INDEX($AC$2:AC857, MATCH(AD858, $AD$2:AD857, 0)), MAX($AC$2:AC857)+1)</f>
        <v>53</v>
      </c>
      <c r="AD858" t="str">
        <f t="shared" si="42"/>
        <v>พะเยา-ตลาดไท</v>
      </c>
      <c r="AE858" t="s">
        <v>73</v>
      </c>
      <c r="AF858" s="1">
        <v>0</v>
      </c>
      <c r="AG858" s="1">
        <v>0</v>
      </c>
      <c r="AH858" s="1">
        <v>500</v>
      </c>
      <c r="AI858" t="s">
        <v>2914</v>
      </c>
      <c r="AJ858" s="1">
        <v>1</v>
      </c>
      <c r="AK858" s="1">
        <v>572</v>
      </c>
      <c r="AL858" s="1">
        <v>572</v>
      </c>
      <c r="AM858" s="1">
        <v>1</v>
      </c>
      <c r="AN858" s="1">
        <v>0</v>
      </c>
      <c r="AO858" s="1">
        <v>0</v>
      </c>
      <c r="AP858" s="1">
        <v>0</v>
      </c>
      <c r="AQ858" s="1">
        <v>0</v>
      </c>
      <c r="AR858" s="1">
        <v>4112</v>
      </c>
      <c r="AS858" s="1">
        <v>750.84641509433982</v>
      </c>
      <c r="AT858" s="1">
        <f>Table1[[#This Row],[รวมต้นทุนค่าเดินทาง]]+Table1[[#This Row],[รวมต้นทุนค่าซ่อม]]+Table1[[#This Row],[รวมค่าเสื่อม]]</f>
        <v>7130.291815760087</v>
      </c>
      <c r="AU858" s="1">
        <f t="shared" si="40"/>
        <v>5556.3451863971432</v>
      </c>
      <c r="AV858" s="1" t="str" cm="1">
        <f t="array" ref="AV858">IF(AC858&lt;4, "เก็บ", IF(OR(AT858 &lt; PERCENTILE(IF($AC$2:$AC$5092=AC858, $AT$2:$AT$5092), 0.25) - 1.5 * (PERCENTILE(IF($AC$2:$AC$5092=AC858, $AT$2:$AT$5092), 0.75) - PERCENTILE(IF($AC$2:$AC$5092=AC858, $AT$2:$AT$5092), 0.25)), AT858 &gt; PERCENTILE(IF($AC$2:$AC$5092=AC858, $AT$2:$AT$5092), 0.75) + 1.5 * (PERCENTILE(IF($AC$2:$AC$5092=AC858, $AT$2:$AT$5092), 0.75) - PERCENTILE(IF($AC$2:$AC$5092=AC858, $AT$2:$AT$5092), 0.25))), "ตัด", "เก็บ"))</f>
        <v>เก็บ</v>
      </c>
      <c r="AW858" s="1">
        <f t="shared" si="41"/>
        <v>5282.7291214311672</v>
      </c>
      <c r="AX858" s="1">
        <v>3832.4469144192008</v>
      </c>
      <c r="AY858" s="1">
        <v>2267.4454006657465</v>
      </c>
    </row>
    <row r="859" spans="1:51" x14ac:dyDescent="0.2">
      <c r="A859" s="3">
        <v>45480</v>
      </c>
      <c r="B859">
        <v>45480</v>
      </c>
      <c r="C859" t="s">
        <v>2915</v>
      </c>
      <c r="D859" t="s">
        <v>66</v>
      </c>
      <c r="E859" t="s">
        <v>84</v>
      </c>
      <c r="F859" t="s">
        <v>1068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770</v>
      </c>
      <c r="O859" s="1">
        <v>770</v>
      </c>
      <c r="P859" t="s">
        <v>2916</v>
      </c>
      <c r="Q859" s="2">
        <v>45480</v>
      </c>
      <c r="R859" t="s">
        <v>55</v>
      </c>
      <c r="S859">
        <v>0</v>
      </c>
      <c r="T859" t="s">
        <v>87</v>
      </c>
      <c r="U859" t="s">
        <v>71</v>
      </c>
      <c r="V859" s="1">
        <v>0</v>
      </c>
      <c r="W859" s="1">
        <v>669</v>
      </c>
      <c r="X859" s="1">
        <v>0</v>
      </c>
      <c r="Y859" t="s">
        <v>108</v>
      </c>
      <c r="Z859" t="s">
        <v>71</v>
      </c>
      <c r="AA859" t="s">
        <v>2917</v>
      </c>
      <c r="AB859" s="1">
        <v>0</v>
      </c>
      <c r="AC859" s="4">
        <f>IF(ISNUMBER(MATCH(AD859, $AD$2:AD858, 0)), INDEX($AC$2:AC858, MATCH(AD859, $AD$2:AD858, 0)), MAX($AC$2:AC858)+1)</f>
        <v>6</v>
      </c>
      <c r="AD859" t="str">
        <f t="shared" si="42"/>
        <v>เชียงราย-เชียงใหม่</v>
      </c>
      <c r="AE859" t="s">
        <v>55</v>
      </c>
      <c r="AF859" s="1">
        <v>0</v>
      </c>
      <c r="AG859" s="1">
        <v>0</v>
      </c>
      <c r="AH859" s="1">
        <v>0</v>
      </c>
      <c r="AI859" t="s">
        <v>2918</v>
      </c>
      <c r="AJ859" s="1">
        <v>1</v>
      </c>
      <c r="AK859" s="1">
        <v>0</v>
      </c>
      <c r="AL859" s="1">
        <v>0</v>
      </c>
      <c r="AM859" s="1">
        <v>0</v>
      </c>
      <c r="AN859" s="1">
        <v>0</v>
      </c>
      <c r="AO859" s="1">
        <v>0</v>
      </c>
      <c r="AP859" s="1">
        <v>0</v>
      </c>
      <c r="AQ859" s="1">
        <v>0</v>
      </c>
      <c r="AR859" s="1">
        <v>1439</v>
      </c>
      <c r="AS859" s="1">
        <v>185.4421428571429</v>
      </c>
      <c r="AT859" s="1">
        <f>Table1[[#This Row],[รวมต้นทุนค่าเดินทาง]]+Table1[[#This Row],[รวมต้นทุนค่าซ่อม]]+Table1[[#This Row],[รวมค่าเสื่อม]]</f>
        <v>3124.4421428571432</v>
      </c>
      <c r="AU859" s="1">
        <f t="shared" si="40"/>
        <v>4428.3346813776061</v>
      </c>
      <c r="AV859" s="1" t="str" cm="1">
        <f t="array" ref="AV859">IF(AC859&lt;4, "เก็บ", IF(OR(AT859 &lt; PERCENTILE(IF($AC$2:$AC$5092=AC859, $AT$2:$AT$5092), 0.25) - 1.5 * (PERCENTILE(IF($AC$2:$AC$5092=AC859, $AT$2:$AT$5092), 0.75) - PERCENTILE(IF($AC$2:$AC$5092=AC859, $AT$2:$AT$5092), 0.25)), AT859 &gt; PERCENTILE(IF($AC$2:$AC$5092=AC859, $AT$2:$AT$5092), 0.75) + 1.5 * (PERCENTILE(IF($AC$2:$AC$5092=AC859, $AT$2:$AT$5092), 0.75) - PERCENTILE(IF($AC$2:$AC$5092=AC859, $AT$2:$AT$5092), 0.25))), "ตัด", "เก็บ"))</f>
        <v>เก็บ</v>
      </c>
      <c r="AW859" s="1">
        <f t="shared" si="41"/>
        <v>3873.7679454274344</v>
      </c>
      <c r="AX859" s="1">
        <v>2781.4385174989698</v>
      </c>
      <c r="AY859" s="1">
        <v>1500</v>
      </c>
    </row>
    <row r="860" spans="1:51" x14ac:dyDescent="0.2">
      <c r="A860" s="3">
        <v>45481</v>
      </c>
      <c r="B860">
        <v>45481</v>
      </c>
      <c r="C860" t="s">
        <v>2919</v>
      </c>
      <c r="D860" t="s">
        <v>51</v>
      </c>
      <c r="E860" t="s">
        <v>52</v>
      </c>
      <c r="F860" t="s">
        <v>2552</v>
      </c>
      <c r="G860" s="1">
        <v>2700</v>
      </c>
      <c r="H860" s="1">
        <v>4327</v>
      </c>
      <c r="I860" s="1">
        <v>1900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4600</v>
      </c>
      <c r="P860" t="s">
        <v>2920</v>
      </c>
      <c r="Q860" s="2">
        <v>45481</v>
      </c>
      <c r="R860" t="s">
        <v>55</v>
      </c>
      <c r="S860">
        <v>0</v>
      </c>
      <c r="T860" t="s">
        <v>71</v>
      </c>
      <c r="U860" t="s">
        <v>57</v>
      </c>
      <c r="V860" s="1">
        <v>2500</v>
      </c>
      <c r="W860" s="1">
        <v>0</v>
      </c>
      <c r="X860" s="1">
        <v>0</v>
      </c>
      <c r="AA860" t="s">
        <v>58</v>
      </c>
      <c r="AB860" s="1">
        <v>0</v>
      </c>
      <c r="AC860" s="4">
        <f>IF(ISNUMBER(MATCH(AD860, $AD$2:AD859, 0)), INDEX($AC$2:AC859, MATCH(AD860, $AD$2:AD859, 0)), MAX($AC$2:AC859)+1)</f>
        <v>10</v>
      </c>
      <c r="AD860" t="str">
        <f t="shared" si="42"/>
        <v>เชียงใหม่-กองลอย</v>
      </c>
      <c r="AE860" t="s">
        <v>55</v>
      </c>
      <c r="AF860" s="1">
        <v>0</v>
      </c>
      <c r="AG860" s="1">
        <v>0</v>
      </c>
      <c r="AH860" s="1">
        <v>0</v>
      </c>
      <c r="AI860" t="s">
        <v>2921</v>
      </c>
      <c r="AJ860" s="1">
        <v>1</v>
      </c>
      <c r="AK860" s="1">
        <v>0</v>
      </c>
      <c r="AL860" s="1">
        <v>0</v>
      </c>
      <c r="AM860" s="1">
        <v>0</v>
      </c>
      <c r="AN860" s="1">
        <v>0</v>
      </c>
      <c r="AO860" s="1">
        <v>0</v>
      </c>
      <c r="AP860" s="1">
        <v>0</v>
      </c>
      <c r="AQ860" s="1">
        <v>0</v>
      </c>
      <c r="AR860" s="1">
        <v>11427</v>
      </c>
      <c r="AS860" s="1">
        <v>18.342857142857149</v>
      </c>
      <c r="AT860" s="1">
        <f>Table1[[#This Row],[รวมต้นทุนค่าเดินทาง]]+Table1[[#This Row],[รวมต้นทุนค่าซ่อม]]+Table1[[#This Row],[รวมค่าเสื่อม]]</f>
        <v>13430.636974789917</v>
      </c>
      <c r="AU860" s="1">
        <f t="shared" si="40"/>
        <v>14957.32855761775</v>
      </c>
      <c r="AV860" s="1" t="str" cm="1">
        <f t="array" ref="AV860">IF(AC860&lt;4, "เก็บ", IF(OR(AT860 &lt; PERCENTILE(IF($AC$2:$AC$5092=AC860, $AT$2:$AT$5092), 0.25) - 1.5 * (PERCENTILE(IF($AC$2:$AC$5092=AC860, $AT$2:$AT$5092), 0.75) - PERCENTILE(IF($AC$2:$AC$5092=AC860, $AT$2:$AT$5092), 0.25)), AT860 &gt; PERCENTILE(IF($AC$2:$AC$5092=AC860, $AT$2:$AT$5092), 0.75) + 1.5 * (PERCENTILE(IF($AC$2:$AC$5092=AC860, $AT$2:$AT$5092), 0.75) - PERCENTILE(IF($AC$2:$AC$5092=AC860, $AT$2:$AT$5092), 0.25))), "ตัด", "เก็บ"))</f>
        <v>เก็บ</v>
      </c>
      <c r="AW860" s="1">
        <f t="shared" si="41"/>
        <v>14419.089162907676</v>
      </c>
      <c r="AX860" s="1">
        <v>15077.196593123563</v>
      </c>
      <c r="AY860" s="1">
        <v>1985.2941176470588</v>
      </c>
    </row>
    <row r="861" spans="1:51" x14ac:dyDescent="0.2">
      <c r="A861" s="3">
        <v>45481</v>
      </c>
      <c r="B861">
        <v>45481</v>
      </c>
      <c r="C861" t="s">
        <v>2922</v>
      </c>
      <c r="D861" t="s">
        <v>66</v>
      </c>
      <c r="E861" t="s">
        <v>67</v>
      </c>
      <c r="F861" t="s">
        <v>317</v>
      </c>
      <c r="G861" s="1">
        <v>0</v>
      </c>
      <c r="H861" s="1">
        <v>2209</v>
      </c>
      <c r="I861" s="1">
        <v>500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500</v>
      </c>
      <c r="P861" t="s">
        <v>2923</v>
      </c>
      <c r="Q861" s="2">
        <v>45481</v>
      </c>
      <c r="R861" t="s">
        <v>70</v>
      </c>
      <c r="S861">
        <v>0</v>
      </c>
      <c r="T861" t="s">
        <v>71</v>
      </c>
      <c r="U861" t="s">
        <v>72</v>
      </c>
      <c r="V861" s="1">
        <v>0</v>
      </c>
      <c r="W861" s="1">
        <v>0</v>
      </c>
      <c r="X861" s="1">
        <v>0</v>
      </c>
      <c r="AA861" t="s">
        <v>58</v>
      </c>
      <c r="AB861" s="1">
        <v>0</v>
      </c>
      <c r="AC861" s="4">
        <f>IF(ISNUMBER(MATCH(AD861, $AD$2:AD860, 0)), INDEX($AC$2:AC860, MATCH(AD861, $AD$2:AD860, 0)), MAX($AC$2:AC860)+1)</f>
        <v>2</v>
      </c>
      <c r="AD861" t="str">
        <f t="shared" si="42"/>
        <v>เชียงใหม่-พุทธมณฑลสาย 5</v>
      </c>
      <c r="AE861" t="s">
        <v>73</v>
      </c>
      <c r="AF861" s="1">
        <v>0</v>
      </c>
      <c r="AG861" s="1">
        <v>0</v>
      </c>
      <c r="AH861" s="1">
        <v>0</v>
      </c>
      <c r="AI861" t="s">
        <v>2924</v>
      </c>
      <c r="AJ861" s="1">
        <v>1</v>
      </c>
      <c r="AK861" s="1">
        <v>720</v>
      </c>
      <c r="AL861" s="1">
        <v>720</v>
      </c>
      <c r="AM861" s="1">
        <v>1</v>
      </c>
      <c r="AN861" s="1">
        <v>0</v>
      </c>
      <c r="AO861" s="1">
        <v>0</v>
      </c>
      <c r="AP861" s="1">
        <v>0</v>
      </c>
      <c r="AQ861" s="1">
        <v>0</v>
      </c>
      <c r="AR861" s="1">
        <v>2709</v>
      </c>
      <c r="AS861" s="1">
        <v>36.883333333333333</v>
      </c>
      <c r="AT861" s="1">
        <f>Table1[[#This Row],[รวมต้นทุนค่าเดินทาง]]+Table1[[#This Row],[รวมต้นทุนค่าซ่อม]]+Table1[[#This Row],[รวมค่าเสื่อม]]</f>
        <v>4823.8747863247863</v>
      </c>
      <c r="AU861" s="1">
        <f t="shared" si="40"/>
        <v>5026.5629662053279</v>
      </c>
      <c r="AV861" s="1" t="str" cm="1">
        <f t="array" ref="AV861">IF(AC861&lt;4, "เก็บ", IF(OR(AT861 &lt; PERCENTILE(IF($AC$2:$AC$5092=AC861, $AT$2:$AT$5092), 0.25) - 1.5 * (PERCENTILE(IF($AC$2:$AC$5092=AC861, $AT$2:$AT$5092), 0.75) - PERCENTILE(IF($AC$2:$AC$5092=AC861, $AT$2:$AT$5092), 0.25)), AT861 &gt; PERCENTILE(IF($AC$2:$AC$5092=AC861, $AT$2:$AT$5092), 0.75) + 1.5 * (PERCENTILE(IF($AC$2:$AC$5092=AC861, $AT$2:$AT$5092), 0.75) - PERCENTILE(IF($AC$2:$AC$5092=AC861, $AT$2:$AT$5092), 0.25))), "ตัด", "เก็บ"))</f>
        <v>เก็บ</v>
      </c>
      <c r="AW861" s="1">
        <f t="shared" si="41"/>
        <v>5026.5629662053279</v>
      </c>
      <c r="AX861" s="1">
        <v>4064.5059139663294</v>
      </c>
      <c r="AY861" s="1">
        <v>2077.9914529914531</v>
      </c>
    </row>
    <row r="862" spans="1:51" x14ac:dyDescent="0.2">
      <c r="A862" s="3">
        <v>45481</v>
      </c>
      <c r="B862">
        <v>45481</v>
      </c>
      <c r="C862" t="s">
        <v>2925</v>
      </c>
      <c r="D862" t="s">
        <v>66</v>
      </c>
      <c r="E862" t="s">
        <v>124</v>
      </c>
      <c r="F862" t="s">
        <v>453</v>
      </c>
      <c r="G862" s="1">
        <v>0</v>
      </c>
      <c r="H862" s="1">
        <v>0</v>
      </c>
      <c r="I862" s="1">
        <v>400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400</v>
      </c>
      <c r="P862" t="s">
        <v>2926</v>
      </c>
      <c r="Q862" s="2">
        <v>45481</v>
      </c>
      <c r="R862" t="s">
        <v>70</v>
      </c>
      <c r="S862">
        <v>0</v>
      </c>
      <c r="T862" t="s">
        <v>71</v>
      </c>
      <c r="U862" t="s">
        <v>93</v>
      </c>
      <c r="V862" s="1">
        <v>0</v>
      </c>
      <c r="W862" s="1">
        <v>0</v>
      </c>
      <c r="X862" s="1">
        <v>0</v>
      </c>
      <c r="AA862" t="s">
        <v>58</v>
      </c>
      <c r="AB862" s="1">
        <v>0</v>
      </c>
      <c r="AC862" s="4">
        <f>IF(ISNUMBER(MATCH(AD862, $AD$2:AD861, 0)), INDEX($AC$2:AC861, MATCH(AD862, $AD$2:AD861, 0)), MAX($AC$2:AC861)+1)</f>
        <v>4</v>
      </c>
      <c r="AD862" t="str">
        <f t="shared" si="42"/>
        <v>เชียงใหม่-ตลาดไท</v>
      </c>
      <c r="AE862" t="s">
        <v>73</v>
      </c>
      <c r="AF862" s="1">
        <v>0</v>
      </c>
      <c r="AG862" s="1">
        <v>0</v>
      </c>
      <c r="AH862" s="1">
        <v>0</v>
      </c>
      <c r="AI862" t="s">
        <v>2927</v>
      </c>
      <c r="AJ862" s="1">
        <v>1</v>
      </c>
      <c r="AK862" s="1">
        <v>720</v>
      </c>
      <c r="AL862" s="1">
        <v>720</v>
      </c>
      <c r="AM862" s="1">
        <v>1</v>
      </c>
      <c r="AN862" s="1">
        <v>0</v>
      </c>
      <c r="AO862" s="1">
        <v>0</v>
      </c>
      <c r="AP862" s="1">
        <v>0</v>
      </c>
      <c r="AQ862" s="1">
        <v>0</v>
      </c>
      <c r="AR862" s="1">
        <v>400</v>
      </c>
      <c r="AS862" s="1">
        <v>1604.9349999999999</v>
      </c>
      <c r="AT862" s="1">
        <f>Table1[[#This Row],[รวมต้นทุนค่าเดินทาง]]+Table1[[#This Row],[รวมต้นทุนค่าซ่อม]]+Table1[[#This Row],[รวมค่าเสื่อม]]</f>
        <v>3123.332815573548</v>
      </c>
      <c r="AU862" s="1">
        <f t="shared" si="40"/>
        <v>4256.109283997258</v>
      </c>
      <c r="AV862" s="1" t="str" cm="1">
        <f t="array" ref="AV862">IF(AC862&lt;4, "เก็บ", IF(OR(AT862 &lt; PERCENTILE(IF($AC$2:$AC$5092=AC862, $AT$2:$AT$5092), 0.25) - 1.5 * (PERCENTILE(IF($AC$2:$AC$5092=AC862, $AT$2:$AT$5092), 0.75) - PERCENTILE(IF($AC$2:$AC$5092=AC862, $AT$2:$AT$5092), 0.25)), AT862 &gt; PERCENTILE(IF($AC$2:$AC$5092=AC862, $AT$2:$AT$5092), 0.75) + 1.5 * (PERCENTILE(IF($AC$2:$AC$5092=AC862, $AT$2:$AT$5092), 0.75) - PERCENTILE(IF($AC$2:$AC$5092=AC862, $AT$2:$AT$5092), 0.25))), "ตัด", "เก็บ"))</f>
        <v>เก็บ</v>
      </c>
      <c r="AW862" s="1">
        <f t="shared" si="41"/>
        <v>3807.0727671795808</v>
      </c>
      <c r="AX862" s="1">
        <v>2335.0230876608157</v>
      </c>
      <c r="AY862" s="1">
        <v>1118.3978155735479</v>
      </c>
    </row>
    <row r="863" spans="1:51" x14ac:dyDescent="0.2">
      <c r="A863" s="3">
        <v>45481</v>
      </c>
      <c r="B863">
        <v>45481</v>
      </c>
      <c r="C863" t="s">
        <v>2928</v>
      </c>
      <c r="D863" t="s">
        <v>51</v>
      </c>
      <c r="E863" t="s">
        <v>61</v>
      </c>
      <c r="F863" t="s">
        <v>1518</v>
      </c>
      <c r="G863" s="1">
        <v>4200</v>
      </c>
      <c r="H863" s="1">
        <v>3075</v>
      </c>
      <c r="I863" s="1">
        <v>1900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6100</v>
      </c>
      <c r="P863" t="s">
        <v>2929</v>
      </c>
      <c r="Q863" s="2">
        <v>45481</v>
      </c>
      <c r="R863" t="s">
        <v>55</v>
      </c>
      <c r="S863">
        <v>0</v>
      </c>
      <c r="T863" t="s">
        <v>71</v>
      </c>
      <c r="U863" t="s">
        <v>57</v>
      </c>
      <c r="V863" s="1">
        <v>2500</v>
      </c>
      <c r="W863" s="1">
        <v>0</v>
      </c>
      <c r="X863" s="1">
        <v>0</v>
      </c>
      <c r="AA863" t="s">
        <v>58</v>
      </c>
      <c r="AB863" s="1">
        <v>0</v>
      </c>
      <c r="AC863" s="4">
        <f>IF(ISNUMBER(MATCH(AD863, $AD$2:AD862, 0)), INDEX($AC$2:AC862, MATCH(AD863, $AD$2:AD862, 0)), MAX($AC$2:AC862)+1)</f>
        <v>10</v>
      </c>
      <c r="AD863" t="str">
        <f t="shared" si="42"/>
        <v>เชียงใหม่-กองลอย</v>
      </c>
      <c r="AE863" t="s">
        <v>55</v>
      </c>
      <c r="AF863" s="1">
        <v>0</v>
      </c>
      <c r="AG863" s="1">
        <v>0</v>
      </c>
      <c r="AH863" s="1">
        <v>0</v>
      </c>
      <c r="AI863" t="s">
        <v>2930</v>
      </c>
      <c r="AJ863" s="1">
        <v>1</v>
      </c>
      <c r="AK863" s="1">
        <v>0</v>
      </c>
      <c r="AL863" s="1">
        <v>0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  <c r="AR863" s="1">
        <v>11675</v>
      </c>
      <c r="AS863" s="1">
        <v>20.273684210526319</v>
      </c>
      <c r="AT863" s="1">
        <f>Table1[[#This Row],[รวมต้นทุนค่าเดินทาง]]+Table1[[#This Row],[รวมต้นทุนค่าซ่อม]]+Table1[[#This Row],[รวมค่าเสื่อม]]</f>
        <v>14019.653849499782</v>
      </c>
      <c r="AU863" s="1">
        <f t="shared" si="40"/>
        <v>14957.32855761775</v>
      </c>
      <c r="AV863" s="1" t="str" cm="1">
        <f t="array" ref="AV863">IF(AC863&lt;4, "เก็บ", IF(OR(AT863 &lt; PERCENTILE(IF($AC$2:$AC$5092=AC863, $AT$2:$AT$5092), 0.25) - 1.5 * (PERCENTILE(IF($AC$2:$AC$5092=AC863, $AT$2:$AT$5092), 0.75) - PERCENTILE(IF($AC$2:$AC$5092=AC863, $AT$2:$AT$5092), 0.25)), AT863 &gt; PERCENTILE(IF($AC$2:$AC$5092=AC863, $AT$2:$AT$5092), 0.75) + 1.5 * (PERCENTILE(IF($AC$2:$AC$5092=AC863, $AT$2:$AT$5092), 0.75) - PERCENTILE(IF($AC$2:$AC$5092=AC863, $AT$2:$AT$5092), 0.25))), "ตัด", "เก็บ"))</f>
        <v>เก็บ</v>
      </c>
      <c r="AW863" s="1">
        <f t="shared" si="41"/>
        <v>14419.089162907676</v>
      </c>
      <c r="AX863" s="1">
        <v>15077.196593123563</v>
      </c>
      <c r="AY863" s="1">
        <v>2324.3801652892562</v>
      </c>
    </row>
    <row r="864" spans="1:51" x14ac:dyDescent="0.2">
      <c r="A864" s="3">
        <v>45482</v>
      </c>
      <c r="B864">
        <v>45482</v>
      </c>
      <c r="C864" t="s">
        <v>2931</v>
      </c>
      <c r="D864" t="s">
        <v>51</v>
      </c>
      <c r="E864" t="s">
        <v>61</v>
      </c>
      <c r="F864" t="s">
        <v>1217</v>
      </c>
      <c r="G864" s="1">
        <v>4200</v>
      </c>
      <c r="H864" s="1">
        <v>3075</v>
      </c>
      <c r="I864" s="1">
        <v>1900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6100</v>
      </c>
      <c r="P864" t="s">
        <v>2932</v>
      </c>
      <c r="Q864" s="2">
        <v>45482</v>
      </c>
      <c r="R864" t="s">
        <v>55</v>
      </c>
      <c r="S864">
        <v>0</v>
      </c>
      <c r="T864" t="s">
        <v>56</v>
      </c>
      <c r="U864" t="s">
        <v>57</v>
      </c>
      <c r="V864" s="1">
        <v>2500</v>
      </c>
      <c r="W864" s="1">
        <v>0</v>
      </c>
      <c r="X864" s="1">
        <v>0</v>
      </c>
      <c r="AA864" t="s">
        <v>58</v>
      </c>
      <c r="AB864" s="1">
        <v>0</v>
      </c>
      <c r="AC864" s="4">
        <f>IF(ISNUMBER(MATCH(AD864, $AD$2:AD863, 0)), INDEX($AC$2:AC863, MATCH(AD864, $AD$2:AD863, 0)), MAX($AC$2:AC863)+1)</f>
        <v>1</v>
      </c>
      <c r="AD864" t="str">
        <f t="shared" si="42"/>
        <v>ท่าลี่-กองลอย</v>
      </c>
      <c r="AE864" t="s">
        <v>55</v>
      </c>
      <c r="AF864" s="1">
        <v>0</v>
      </c>
      <c r="AG864" s="1">
        <v>0</v>
      </c>
      <c r="AH864" s="1">
        <v>0</v>
      </c>
      <c r="AI864" t="s">
        <v>2933</v>
      </c>
      <c r="AJ864" s="1">
        <v>1</v>
      </c>
      <c r="AK864" s="1">
        <v>0</v>
      </c>
      <c r="AL864" s="1">
        <v>0</v>
      </c>
      <c r="AM864" s="1">
        <v>0</v>
      </c>
      <c r="AN864" s="1">
        <v>0</v>
      </c>
      <c r="AO864" s="1">
        <v>0</v>
      </c>
      <c r="AP864" s="1">
        <v>0</v>
      </c>
      <c r="AQ864" s="1">
        <v>0</v>
      </c>
      <c r="AR864" s="1">
        <v>11675</v>
      </c>
      <c r="AS864" s="1">
        <v>16.05</v>
      </c>
      <c r="AT864" s="1">
        <f>Table1[[#This Row],[รวมต้นทุนค่าเดินทาง]]+Table1[[#This Row],[รวมต้นทุนค่าซ่อม]]+Table1[[#This Row],[รวมค่าเสื่อม]]</f>
        <v>13553.632781456952</v>
      </c>
      <c r="AU864" s="1">
        <f t="shared" si="40"/>
        <v>13953.293816562818</v>
      </c>
      <c r="AV864" s="1" t="str" cm="1">
        <f t="array" ref="AV864">IF(AC864&lt;4, "เก็บ", IF(OR(AT864 &lt; PERCENTILE(IF($AC$2:$AC$5092=AC864, $AT$2:$AT$5092), 0.25) - 1.5 * (PERCENTILE(IF($AC$2:$AC$5092=AC864, $AT$2:$AT$5092), 0.75) - PERCENTILE(IF($AC$2:$AC$5092=AC864, $AT$2:$AT$5092), 0.25)), AT864 &gt; PERCENTILE(IF($AC$2:$AC$5092=AC864, $AT$2:$AT$5092), 0.75) + 1.5 * (PERCENTILE(IF($AC$2:$AC$5092=AC864, $AT$2:$AT$5092), 0.75) - PERCENTILE(IF($AC$2:$AC$5092=AC864, $AT$2:$AT$5092), 0.25))), "ตัด", "เก็บ"))</f>
        <v>เก็บ</v>
      </c>
      <c r="AW864" s="1">
        <f t="shared" si="41"/>
        <v>13953.293816562818</v>
      </c>
      <c r="AX864" s="1">
        <v>14426.372718098486</v>
      </c>
      <c r="AY864" s="1">
        <v>1862.5827814569536</v>
      </c>
    </row>
    <row r="865" spans="1:51" x14ac:dyDescent="0.2">
      <c r="A865" s="3">
        <v>45482</v>
      </c>
      <c r="B865">
        <v>45482</v>
      </c>
      <c r="C865" t="s">
        <v>2934</v>
      </c>
      <c r="D865" t="s">
        <v>51</v>
      </c>
      <c r="E865" t="s">
        <v>61</v>
      </c>
      <c r="F865" t="s">
        <v>367</v>
      </c>
      <c r="G865" s="1">
        <v>2700</v>
      </c>
      <c r="H865" s="1">
        <v>4575</v>
      </c>
      <c r="I865" s="1">
        <v>1900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4600</v>
      </c>
      <c r="P865" t="s">
        <v>2935</v>
      </c>
      <c r="Q865" s="2">
        <v>45482</v>
      </c>
      <c r="R865" t="s">
        <v>55</v>
      </c>
      <c r="S865">
        <v>0</v>
      </c>
      <c r="T865" t="s">
        <v>56</v>
      </c>
      <c r="U865" t="s">
        <v>57</v>
      </c>
      <c r="V865" s="1">
        <v>2500</v>
      </c>
      <c r="W865" s="1">
        <v>0</v>
      </c>
      <c r="X865" s="1">
        <v>0</v>
      </c>
      <c r="AA865" t="s">
        <v>58</v>
      </c>
      <c r="AB865" s="1">
        <v>0</v>
      </c>
      <c r="AC865" s="4">
        <f>IF(ISNUMBER(MATCH(AD865, $AD$2:AD864, 0)), INDEX($AC$2:AC864, MATCH(AD865, $AD$2:AD864, 0)), MAX($AC$2:AC864)+1)</f>
        <v>1</v>
      </c>
      <c r="AD865" t="str">
        <f t="shared" si="42"/>
        <v>ท่าลี่-กองลอย</v>
      </c>
      <c r="AE865" t="s">
        <v>55</v>
      </c>
      <c r="AF865" s="1">
        <v>0</v>
      </c>
      <c r="AG865" s="1">
        <v>0</v>
      </c>
      <c r="AH865" s="1">
        <v>0</v>
      </c>
      <c r="AI865" t="s">
        <v>2936</v>
      </c>
      <c r="AJ865" s="1">
        <v>1</v>
      </c>
      <c r="AK865" s="1">
        <v>0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  <c r="AR865" s="1">
        <v>11675</v>
      </c>
      <c r="AS865" s="1">
        <v>15.10588235294118</v>
      </c>
      <c r="AT865" s="1">
        <f>Table1[[#This Row],[รวมต้นทุนค่าเดินทาง]]+Table1[[#This Row],[รวมต้นทุนค่าซ่อม]]+Table1[[#This Row],[รวมค่าเสื่อม]]</f>
        <v>13202.202656546491</v>
      </c>
      <c r="AU865" s="1">
        <f t="shared" si="40"/>
        <v>13953.293816562818</v>
      </c>
      <c r="AV865" s="1" t="str" cm="1">
        <f t="array" ref="AV865">IF(AC865&lt;4, "เก็บ", IF(OR(AT865 &lt; PERCENTILE(IF($AC$2:$AC$5092=AC865, $AT$2:$AT$5092), 0.25) - 1.5 * (PERCENTILE(IF($AC$2:$AC$5092=AC865, $AT$2:$AT$5092), 0.75) - PERCENTILE(IF($AC$2:$AC$5092=AC865, $AT$2:$AT$5092), 0.25)), AT865 &gt; PERCENTILE(IF($AC$2:$AC$5092=AC865, $AT$2:$AT$5092), 0.75) + 1.5 * (PERCENTILE(IF($AC$2:$AC$5092=AC865, $AT$2:$AT$5092), 0.75) - PERCENTILE(IF($AC$2:$AC$5092=AC865, $AT$2:$AT$5092), 0.25))), "ตัด", "เก็บ"))</f>
        <v>เก็บ</v>
      </c>
      <c r="AW865" s="1">
        <f t="shared" si="41"/>
        <v>13953.293816562818</v>
      </c>
      <c r="AX865" s="1">
        <v>14426.372718098486</v>
      </c>
      <c r="AY865" s="1">
        <v>1512.0967741935483</v>
      </c>
    </row>
    <row r="866" spans="1:51" x14ac:dyDescent="0.2">
      <c r="A866" s="3">
        <v>45483</v>
      </c>
      <c r="B866">
        <v>45483</v>
      </c>
      <c r="C866" t="s">
        <v>2937</v>
      </c>
      <c r="D866" t="s">
        <v>66</v>
      </c>
      <c r="E866" t="s">
        <v>124</v>
      </c>
      <c r="F866" t="s">
        <v>164</v>
      </c>
      <c r="G866" s="1">
        <v>0</v>
      </c>
      <c r="H866" s="1">
        <v>1071</v>
      </c>
      <c r="I866" s="1">
        <v>500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500</v>
      </c>
      <c r="P866" t="s">
        <v>2938</v>
      </c>
      <c r="Q866" s="2">
        <v>45483</v>
      </c>
      <c r="R866" t="s">
        <v>70</v>
      </c>
      <c r="S866">
        <v>0</v>
      </c>
      <c r="T866" t="s">
        <v>71</v>
      </c>
      <c r="U866" t="s">
        <v>161</v>
      </c>
      <c r="V866" s="1">
        <v>0</v>
      </c>
      <c r="W866" s="1">
        <v>0</v>
      </c>
      <c r="X866" s="1">
        <v>0</v>
      </c>
      <c r="AA866" t="s">
        <v>58</v>
      </c>
      <c r="AB866" s="1">
        <v>0</v>
      </c>
      <c r="AC866" s="4">
        <f>IF(ISNUMBER(MATCH(AD866, $AD$2:AD865, 0)), INDEX($AC$2:AC865, MATCH(AD866, $AD$2:AD865, 0)), MAX($AC$2:AC865)+1)</f>
        <v>9</v>
      </c>
      <c r="AD866" t="str">
        <f t="shared" si="42"/>
        <v>เชียงใหม่-พุทธมณฑลสาย 2</v>
      </c>
      <c r="AE866" t="s">
        <v>73</v>
      </c>
      <c r="AF866" s="1">
        <v>0</v>
      </c>
      <c r="AG866" s="1">
        <v>0</v>
      </c>
      <c r="AH866" s="1">
        <v>0</v>
      </c>
      <c r="AI866" t="s">
        <v>2939</v>
      </c>
      <c r="AJ866" s="1">
        <v>1</v>
      </c>
      <c r="AK866" s="1">
        <v>720</v>
      </c>
      <c r="AL866" s="1">
        <v>720</v>
      </c>
      <c r="AM866" s="1">
        <v>1</v>
      </c>
      <c r="AN866" s="1">
        <v>0</v>
      </c>
      <c r="AO866" s="1">
        <v>0</v>
      </c>
      <c r="AP866" s="1">
        <v>0</v>
      </c>
      <c r="AQ866" s="1">
        <v>0</v>
      </c>
      <c r="AR866" s="1">
        <v>1571</v>
      </c>
      <c r="AS866" s="1">
        <v>8280.98</v>
      </c>
      <c r="AT866" s="1">
        <f>Table1[[#This Row],[รวมต้นทุนค่าเดินทาง]]+Table1[[#This Row],[รวมต้นทุนค่าซ่อม]]+Table1[[#This Row],[รวมค่าเสื่อม]]</f>
        <v>11808.333305785123</v>
      </c>
      <c r="AU866" s="1">
        <f t="shared" si="40"/>
        <v>4623.2312262414152</v>
      </c>
      <c r="AV866" s="1" t="str" cm="1">
        <f t="array" ref="AV866">IF(AC866&lt;4, "เก็บ", IF(OR(AT866 &lt; PERCENTILE(IF($AC$2:$AC$5092=AC866, $AT$2:$AT$5092), 0.25) - 1.5 * (PERCENTILE(IF($AC$2:$AC$5092=AC866, $AT$2:$AT$5092), 0.75) - PERCENTILE(IF($AC$2:$AC$5092=AC866, $AT$2:$AT$5092), 0.25)), AT866 &gt; PERCENTILE(IF($AC$2:$AC$5092=AC866, $AT$2:$AT$5092), 0.75) + 1.5 * (PERCENTILE(IF($AC$2:$AC$5092=AC866, $AT$2:$AT$5092), 0.75) - PERCENTILE(IF($AC$2:$AC$5092=AC866, $AT$2:$AT$5092), 0.25))), "ตัด", "เก็บ"))</f>
        <v>ตัด</v>
      </c>
      <c r="AW866" s="1">
        <f t="shared" si="41"/>
        <v>4005.4952465164292</v>
      </c>
      <c r="AX866" s="1">
        <v>2577.9546108768855</v>
      </c>
      <c r="AY866" s="1">
        <v>1956.3533057851239</v>
      </c>
    </row>
    <row r="867" spans="1:51" x14ac:dyDescent="0.2">
      <c r="A867" s="3">
        <v>45483</v>
      </c>
      <c r="B867">
        <v>45483</v>
      </c>
      <c r="C867" t="s">
        <v>2940</v>
      </c>
      <c r="D867" t="s">
        <v>51</v>
      </c>
      <c r="E867" t="s">
        <v>61</v>
      </c>
      <c r="F867" t="s">
        <v>1197</v>
      </c>
      <c r="G867" s="1">
        <v>2700</v>
      </c>
      <c r="H867" s="1">
        <v>4575</v>
      </c>
      <c r="I867" s="1">
        <v>1900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4600</v>
      </c>
      <c r="P867" t="s">
        <v>2941</v>
      </c>
      <c r="Q867" s="2">
        <v>45484</v>
      </c>
      <c r="R867" t="s">
        <v>55</v>
      </c>
      <c r="S867">
        <v>0</v>
      </c>
      <c r="T867" t="s">
        <v>71</v>
      </c>
      <c r="U867" t="s">
        <v>57</v>
      </c>
      <c r="V867" s="1">
        <v>2500</v>
      </c>
      <c r="W867" s="1">
        <v>0</v>
      </c>
      <c r="X867" s="1">
        <v>0</v>
      </c>
      <c r="AA867" t="s">
        <v>58</v>
      </c>
      <c r="AB867" s="1">
        <v>0</v>
      </c>
      <c r="AC867" s="4">
        <f>IF(ISNUMBER(MATCH(AD867, $AD$2:AD866, 0)), INDEX($AC$2:AC866, MATCH(AD867, $AD$2:AD866, 0)), MAX($AC$2:AC866)+1)</f>
        <v>10</v>
      </c>
      <c r="AD867" t="str">
        <f t="shared" si="42"/>
        <v>เชียงใหม่-กองลอย</v>
      </c>
      <c r="AE867" t="s">
        <v>55</v>
      </c>
      <c r="AF867" s="1">
        <v>0</v>
      </c>
      <c r="AG867" s="1">
        <v>0</v>
      </c>
      <c r="AH867" s="1">
        <v>0</v>
      </c>
      <c r="AI867" t="s">
        <v>2942</v>
      </c>
      <c r="AJ867" s="1">
        <v>1</v>
      </c>
      <c r="AK867" s="1">
        <v>0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  <c r="AQ867" s="1">
        <v>0</v>
      </c>
      <c r="AR867" s="1">
        <v>11675</v>
      </c>
      <c r="AS867" s="1">
        <v>16.841017488076311</v>
      </c>
      <c r="AT867" s="1">
        <f>Table1[[#This Row],[รวมต้นทุนค่าเดินทาง]]+Table1[[#This Row],[รวมต้นทุนค่าซ่อม]]+Table1[[#This Row],[รวมค่าเสื่อม]]</f>
        <v>13744.760725517273</v>
      </c>
      <c r="AU867" s="1">
        <f t="shared" si="40"/>
        <v>14957.32855761775</v>
      </c>
      <c r="AV867" s="1" t="str" cm="1">
        <f t="array" ref="AV867">IF(AC867&lt;4, "เก็บ", IF(OR(AT867 &lt; PERCENTILE(IF($AC$2:$AC$5092=AC867, $AT$2:$AT$5092), 0.25) - 1.5 * (PERCENTILE(IF($AC$2:$AC$5092=AC867, $AT$2:$AT$5092), 0.75) - PERCENTILE(IF($AC$2:$AC$5092=AC867, $AT$2:$AT$5092), 0.25)), AT867 &gt; PERCENTILE(IF($AC$2:$AC$5092=AC867, $AT$2:$AT$5092), 0.75) + 1.5 * (PERCENTILE(IF($AC$2:$AC$5092=AC867, $AT$2:$AT$5092), 0.75) - PERCENTILE(IF($AC$2:$AC$5092=AC867, $AT$2:$AT$5092), 0.25))), "ตัด", "เก็บ"))</f>
        <v>เก็บ</v>
      </c>
      <c r="AW867" s="1">
        <f t="shared" si="41"/>
        <v>14419.089162907676</v>
      </c>
      <c r="AX867" s="1">
        <v>15077.196593123563</v>
      </c>
      <c r="AY867" s="1">
        <v>2052.919708029197</v>
      </c>
    </row>
    <row r="868" spans="1:51" x14ac:dyDescent="0.2">
      <c r="A868" s="3">
        <v>45483</v>
      </c>
      <c r="B868">
        <v>45483</v>
      </c>
      <c r="C868" t="s">
        <v>2943</v>
      </c>
      <c r="D868" t="s">
        <v>51</v>
      </c>
      <c r="E868" t="s">
        <v>61</v>
      </c>
      <c r="F868" t="s">
        <v>507</v>
      </c>
      <c r="G868" s="1">
        <v>2700</v>
      </c>
      <c r="H868" s="1">
        <v>4575</v>
      </c>
      <c r="I868" s="1">
        <v>1900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4600</v>
      </c>
      <c r="P868" t="s">
        <v>2944</v>
      </c>
      <c r="Q868" s="2">
        <v>45484</v>
      </c>
      <c r="R868" t="s">
        <v>55</v>
      </c>
      <c r="S868">
        <v>0</v>
      </c>
      <c r="T868" t="s">
        <v>71</v>
      </c>
      <c r="U868" t="s">
        <v>57</v>
      </c>
      <c r="V868" s="1">
        <v>2500</v>
      </c>
      <c r="W868" s="1">
        <v>0</v>
      </c>
      <c r="X868" s="1">
        <v>0</v>
      </c>
      <c r="AA868" t="s">
        <v>58</v>
      </c>
      <c r="AB868" s="1">
        <v>0</v>
      </c>
      <c r="AC868" s="4">
        <f>IF(ISNUMBER(MATCH(AD868, $AD$2:AD867, 0)), INDEX($AC$2:AC867, MATCH(AD868, $AD$2:AD867, 0)), MAX($AC$2:AC867)+1)</f>
        <v>10</v>
      </c>
      <c r="AD868" t="str">
        <f t="shared" si="42"/>
        <v>เชียงใหม่-กองลอย</v>
      </c>
      <c r="AE868" t="s">
        <v>55</v>
      </c>
      <c r="AF868" s="1">
        <v>0</v>
      </c>
      <c r="AG868" s="1">
        <v>0</v>
      </c>
      <c r="AH868" s="1">
        <v>11550</v>
      </c>
      <c r="AI868" t="s">
        <v>2945</v>
      </c>
      <c r="AJ868" s="1">
        <v>1</v>
      </c>
      <c r="AK868" s="1">
        <v>0</v>
      </c>
      <c r="AL868" s="1">
        <v>0</v>
      </c>
      <c r="AM868" s="1">
        <v>0</v>
      </c>
      <c r="AN868" s="1">
        <v>0</v>
      </c>
      <c r="AO868" s="1">
        <v>0</v>
      </c>
      <c r="AP868" s="1">
        <v>0</v>
      </c>
      <c r="AQ868" s="1">
        <v>0</v>
      </c>
      <c r="AR868" s="1">
        <v>23225</v>
      </c>
      <c r="AS868" s="1">
        <v>23.345454545454551</v>
      </c>
      <c r="AT868" s="1">
        <f>Table1[[#This Row],[รวมต้นทุนค่าเดินทาง]]+Table1[[#This Row],[รวมต้นทุนค่าซ่อม]]+Table1[[#This Row],[รวมค่าเสื่อม]]</f>
        <v>25462.912383679315</v>
      </c>
      <c r="AU868" s="1">
        <f t="shared" si="40"/>
        <v>14957.32855761775</v>
      </c>
      <c r="AV868" s="1" t="str" cm="1">
        <f t="array" ref="AV868">IF(AC868&lt;4, "เก็บ", IF(OR(AT868 &lt; PERCENTILE(IF($AC$2:$AC$5092=AC868, $AT$2:$AT$5092), 0.25) - 1.5 * (PERCENTILE(IF($AC$2:$AC$5092=AC868, $AT$2:$AT$5092), 0.75) - PERCENTILE(IF($AC$2:$AC$5092=AC868, $AT$2:$AT$5092), 0.25)), AT868 &gt; PERCENTILE(IF($AC$2:$AC$5092=AC868, $AT$2:$AT$5092), 0.75) + 1.5 * (PERCENTILE(IF($AC$2:$AC$5092=AC868, $AT$2:$AT$5092), 0.75) - PERCENTILE(IF($AC$2:$AC$5092=AC868, $AT$2:$AT$5092), 0.25))), "ตัด", "เก็บ"))</f>
        <v>ตัด</v>
      </c>
      <c r="AW868" s="1">
        <f t="shared" si="41"/>
        <v>14419.089162907676</v>
      </c>
      <c r="AX868" s="1">
        <v>15077.196593123563</v>
      </c>
      <c r="AY868" s="1">
        <v>2214.5669291338581</v>
      </c>
    </row>
    <row r="869" spans="1:51" x14ac:dyDescent="0.2">
      <c r="A869" s="3">
        <v>45483</v>
      </c>
      <c r="B869">
        <v>45483</v>
      </c>
      <c r="C869" t="s">
        <v>2946</v>
      </c>
      <c r="D869" t="s">
        <v>66</v>
      </c>
      <c r="E869" t="s">
        <v>124</v>
      </c>
      <c r="F869" t="s">
        <v>1371</v>
      </c>
      <c r="G869" s="1">
        <v>0</v>
      </c>
      <c r="H869" s="1">
        <v>0</v>
      </c>
      <c r="I869" s="1">
        <v>400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400</v>
      </c>
      <c r="P869" t="s">
        <v>2947</v>
      </c>
      <c r="Q869" s="2">
        <v>45483</v>
      </c>
      <c r="R869" t="s">
        <v>70</v>
      </c>
      <c r="S869">
        <v>0</v>
      </c>
      <c r="T869" t="s">
        <v>71</v>
      </c>
      <c r="U869" t="s">
        <v>93</v>
      </c>
      <c r="V869" s="1">
        <v>0</v>
      </c>
      <c r="W869" s="1">
        <v>0</v>
      </c>
      <c r="X869" s="1">
        <v>0</v>
      </c>
      <c r="AA869" t="s">
        <v>58</v>
      </c>
      <c r="AB869" s="1">
        <v>0</v>
      </c>
      <c r="AC869" s="4">
        <f>IF(ISNUMBER(MATCH(AD869, $AD$2:AD868, 0)), INDEX($AC$2:AC868, MATCH(AD869, $AD$2:AD868, 0)), MAX($AC$2:AC868)+1)</f>
        <v>4</v>
      </c>
      <c r="AD869" t="str">
        <f t="shared" si="42"/>
        <v>เชียงใหม่-ตลาดไท</v>
      </c>
      <c r="AE869" t="s">
        <v>73</v>
      </c>
      <c r="AF869" s="1">
        <v>0</v>
      </c>
      <c r="AG869" s="1">
        <v>0</v>
      </c>
      <c r="AH869" s="1">
        <v>0</v>
      </c>
      <c r="AI869" t="s">
        <v>2948</v>
      </c>
      <c r="AJ869" s="1">
        <v>1</v>
      </c>
      <c r="AK869" s="1">
        <v>720</v>
      </c>
      <c r="AL869" s="1">
        <v>720</v>
      </c>
      <c r="AM869" s="1">
        <v>1</v>
      </c>
      <c r="AN869" s="1">
        <v>0</v>
      </c>
      <c r="AO869" s="1">
        <v>0</v>
      </c>
      <c r="AP869" s="1">
        <v>0</v>
      </c>
      <c r="AQ869" s="1">
        <v>0</v>
      </c>
      <c r="AR869" s="1">
        <v>400</v>
      </c>
      <c r="AS869" s="1">
        <v>4.2372881355932206</v>
      </c>
      <c r="AT869" s="1">
        <f>Table1[[#This Row],[รวมต้นทุนค่าเดินทาง]]+Table1[[#This Row],[รวมต้นทุนค่าซ่อม]]+Table1[[#This Row],[รวมค่าเสื่อม]]</f>
        <v>1664.1321202061577</v>
      </c>
      <c r="AU869" s="1">
        <f t="shared" si="40"/>
        <v>4256.109283997258</v>
      </c>
      <c r="AV869" s="1" t="str" cm="1">
        <f t="array" ref="AV869">IF(AC869&lt;4, "เก็บ", IF(OR(AT869 &lt; PERCENTILE(IF($AC$2:$AC$5092=AC869, $AT$2:$AT$5092), 0.25) - 1.5 * (PERCENTILE(IF($AC$2:$AC$5092=AC869, $AT$2:$AT$5092), 0.75) - PERCENTILE(IF($AC$2:$AC$5092=AC869, $AT$2:$AT$5092), 0.25)), AT869 &gt; PERCENTILE(IF($AC$2:$AC$5092=AC869, $AT$2:$AT$5092), 0.75) + 1.5 * (PERCENTILE(IF($AC$2:$AC$5092=AC869, $AT$2:$AT$5092), 0.75) - PERCENTILE(IF($AC$2:$AC$5092=AC869, $AT$2:$AT$5092), 0.25))), "ตัด", "เก็บ"))</f>
        <v>เก็บ</v>
      </c>
      <c r="AW869" s="1">
        <f t="shared" si="41"/>
        <v>3807.0727671795808</v>
      </c>
      <c r="AX869" s="1">
        <v>2335.0230876608157</v>
      </c>
      <c r="AY869" s="1">
        <v>1259.8948320705645</v>
      </c>
    </row>
    <row r="870" spans="1:51" x14ac:dyDescent="0.2">
      <c r="A870" s="3">
        <v>45483</v>
      </c>
      <c r="B870">
        <v>45483</v>
      </c>
      <c r="C870" t="s">
        <v>2949</v>
      </c>
      <c r="D870" t="s">
        <v>66</v>
      </c>
      <c r="E870" t="s">
        <v>124</v>
      </c>
      <c r="F870" t="s">
        <v>360</v>
      </c>
      <c r="G870" s="1">
        <v>0</v>
      </c>
      <c r="H870" s="1">
        <v>0</v>
      </c>
      <c r="I870" s="1">
        <v>500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500</v>
      </c>
      <c r="P870" t="s">
        <v>2950</v>
      </c>
      <c r="Q870" s="2">
        <v>45483</v>
      </c>
      <c r="R870" t="s">
        <v>70</v>
      </c>
      <c r="S870">
        <v>0</v>
      </c>
      <c r="T870" t="s">
        <v>71</v>
      </c>
      <c r="U870" t="s">
        <v>161</v>
      </c>
      <c r="V870" s="1">
        <v>0</v>
      </c>
      <c r="W870" s="1">
        <v>0</v>
      </c>
      <c r="X870" s="1">
        <v>0</v>
      </c>
      <c r="AA870" t="s">
        <v>58</v>
      </c>
      <c r="AB870" s="1">
        <v>0</v>
      </c>
      <c r="AC870" s="4">
        <f>IF(ISNUMBER(MATCH(AD870, $AD$2:AD869, 0)), INDEX($AC$2:AC869, MATCH(AD870, $AD$2:AD869, 0)), MAX($AC$2:AC869)+1)</f>
        <v>9</v>
      </c>
      <c r="AD870" t="str">
        <f t="shared" si="42"/>
        <v>เชียงใหม่-พุทธมณฑลสาย 2</v>
      </c>
      <c r="AE870" t="s">
        <v>73</v>
      </c>
      <c r="AF870" s="1">
        <v>0</v>
      </c>
      <c r="AG870" s="1">
        <v>0</v>
      </c>
      <c r="AH870" s="1">
        <v>0</v>
      </c>
      <c r="AI870" t="s">
        <v>2951</v>
      </c>
      <c r="AJ870" s="1">
        <v>1</v>
      </c>
      <c r="AK870" s="1">
        <v>720</v>
      </c>
      <c r="AL870" s="1">
        <v>720</v>
      </c>
      <c r="AM870" s="1">
        <v>1</v>
      </c>
      <c r="AN870" s="1">
        <v>0</v>
      </c>
      <c r="AO870" s="1">
        <v>0</v>
      </c>
      <c r="AP870" s="1">
        <v>0</v>
      </c>
      <c r="AQ870" s="1">
        <v>0</v>
      </c>
      <c r="AR870" s="1">
        <v>500</v>
      </c>
      <c r="AS870" s="1">
        <v>23.35787234042553</v>
      </c>
      <c r="AT870" s="1">
        <f>Table1[[#This Row],[รวมต้นทุนค่าเดินทาง]]+Table1[[#This Row],[รวมต้นทุนค่าซ่อม]]+Table1[[#This Row],[รวมค่าเสื่อม]]</f>
        <v>2255.2246436896221</v>
      </c>
      <c r="AU870" s="1">
        <f t="shared" si="40"/>
        <v>4623.2312262414152</v>
      </c>
      <c r="AV870" s="1" t="str" cm="1">
        <f t="array" ref="AV870">IF(AC870&lt;4, "เก็บ", IF(OR(AT870 &lt; PERCENTILE(IF($AC$2:$AC$5092=AC870, $AT$2:$AT$5092), 0.25) - 1.5 * (PERCENTILE(IF($AC$2:$AC$5092=AC870, $AT$2:$AT$5092), 0.75) - PERCENTILE(IF($AC$2:$AC$5092=AC870, $AT$2:$AT$5092), 0.25)), AT870 &gt; PERCENTILE(IF($AC$2:$AC$5092=AC870, $AT$2:$AT$5092), 0.75) + 1.5 * (PERCENTILE(IF($AC$2:$AC$5092=AC870, $AT$2:$AT$5092), 0.75) - PERCENTILE(IF($AC$2:$AC$5092=AC870, $AT$2:$AT$5092), 0.25))), "ตัด", "เก็บ"))</f>
        <v>เก็บ</v>
      </c>
      <c r="AW870" s="1">
        <f t="shared" si="41"/>
        <v>4005.4952465164292</v>
      </c>
      <c r="AX870" s="1">
        <v>2577.9546108768855</v>
      </c>
      <c r="AY870" s="1">
        <v>1731.8667713491968</v>
      </c>
    </row>
    <row r="871" spans="1:51" x14ac:dyDescent="0.2">
      <c r="A871" s="3">
        <v>45483</v>
      </c>
      <c r="B871">
        <v>45483</v>
      </c>
      <c r="C871" t="s">
        <v>2952</v>
      </c>
      <c r="D871" t="s">
        <v>66</v>
      </c>
      <c r="E871" t="s">
        <v>67</v>
      </c>
      <c r="F871" t="s">
        <v>529</v>
      </c>
      <c r="G871" s="1">
        <v>0</v>
      </c>
      <c r="H871" s="1">
        <v>0</v>
      </c>
      <c r="I871" s="1">
        <v>400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400</v>
      </c>
      <c r="P871" t="s">
        <v>2953</v>
      </c>
      <c r="Q871" s="2">
        <v>45483</v>
      </c>
      <c r="R871" t="s">
        <v>70</v>
      </c>
      <c r="S871">
        <v>0</v>
      </c>
      <c r="T871" t="s">
        <v>71</v>
      </c>
      <c r="U871" t="s">
        <v>93</v>
      </c>
      <c r="V871" s="1">
        <v>0</v>
      </c>
      <c r="W871" s="1">
        <v>0</v>
      </c>
      <c r="X871" s="1">
        <v>0</v>
      </c>
      <c r="AA871" t="s">
        <v>58</v>
      </c>
      <c r="AB871" s="1">
        <v>0</v>
      </c>
      <c r="AC871" s="4">
        <f>IF(ISNUMBER(MATCH(AD871, $AD$2:AD870, 0)), INDEX($AC$2:AC870, MATCH(AD871, $AD$2:AD870, 0)), MAX($AC$2:AC870)+1)</f>
        <v>4</v>
      </c>
      <c r="AD871" t="str">
        <f t="shared" si="42"/>
        <v>เชียงใหม่-ตลาดไท</v>
      </c>
      <c r="AE871" t="s">
        <v>73</v>
      </c>
      <c r="AF871" s="1">
        <v>0</v>
      </c>
      <c r="AG871" s="1">
        <v>0</v>
      </c>
      <c r="AH871" s="1">
        <v>0</v>
      </c>
      <c r="AI871" t="s">
        <v>2954</v>
      </c>
      <c r="AJ871" s="1">
        <v>1</v>
      </c>
      <c r="AK871" s="1">
        <v>720</v>
      </c>
      <c r="AL871" s="1">
        <v>720</v>
      </c>
      <c r="AM871" s="1">
        <v>1</v>
      </c>
      <c r="AN871" s="1">
        <v>0</v>
      </c>
      <c r="AO871" s="1">
        <v>0</v>
      </c>
      <c r="AP871" s="1">
        <v>0</v>
      </c>
      <c r="AQ871" s="1">
        <v>0</v>
      </c>
      <c r="AR871" s="1">
        <v>400</v>
      </c>
      <c r="AS871" s="1">
        <v>870.65</v>
      </c>
      <c r="AT871" s="1">
        <f>Table1[[#This Row],[รวมต้นทุนค่าเดินทาง]]+Table1[[#This Row],[รวมต้นทุนค่าซ่อม]]+Table1[[#This Row],[รวมค่าเสื่อม]]</f>
        <v>2426.6626582278482</v>
      </c>
      <c r="AU871" s="1">
        <f t="shared" si="40"/>
        <v>4256.109283997258</v>
      </c>
      <c r="AV871" s="1" t="str" cm="1">
        <f t="array" ref="AV871">IF(AC871&lt;4, "เก็บ", IF(OR(AT871 &lt; PERCENTILE(IF($AC$2:$AC$5092=AC871, $AT$2:$AT$5092), 0.25) - 1.5 * (PERCENTILE(IF($AC$2:$AC$5092=AC871, $AT$2:$AT$5092), 0.75) - PERCENTILE(IF($AC$2:$AC$5092=AC871, $AT$2:$AT$5092), 0.25)), AT871 &gt; PERCENTILE(IF($AC$2:$AC$5092=AC871, $AT$2:$AT$5092), 0.75) + 1.5 * (PERCENTILE(IF($AC$2:$AC$5092=AC871, $AT$2:$AT$5092), 0.75) - PERCENTILE(IF($AC$2:$AC$5092=AC871, $AT$2:$AT$5092), 0.25))), "ตัด", "เก็บ"))</f>
        <v>เก็บ</v>
      </c>
      <c r="AW871" s="1">
        <f t="shared" si="41"/>
        <v>3807.0727671795808</v>
      </c>
      <c r="AX871" s="1">
        <v>2335.0230876608157</v>
      </c>
      <c r="AY871" s="1">
        <v>1156.0126582278481</v>
      </c>
    </row>
    <row r="872" spans="1:51" x14ac:dyDescent="0.2">
      <c r="A872" s="3">
        <v>45483</v>
      </c>
      <c r="B872">
        <v>45483</v>
      </c>
      <c r="C872" t="s">
        <v>2955</v>
      </c>
      <c r="D872" t="s">
        <v>66</v>
      </c>
      <c r="E872" t="s">
        <v>124</v>
      </c>
      <c r="F872" t="s">
        <v>399</v>
      </c>
      <c r="G872" s="1">
        <v>0</v>
      </c>
      <c r="H872" s="1">
        <v>1038</v>
      </c>
      <c r="I872" s="1">
        <v>400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400</v>
      </c>
      <c r="P872" t="s">
        <v>2956</v>
      </c>
      <c r="Q872" s="2">
        <v>45483</v>
      </c>
      <c r="R872" t="s">
        <v>70</v>
      </c>
      <c r="S872">
        <v>0</v>
      </c>
      <c r="T872" t="s">
        <v>71</v>
      </c>
      <c r="U872" t="s">
        <v>93</v>
      </c>
      <c r="V872" s="1">
        <v>0</v>
      </c>
      <c r="W872" s="1">
        <v>0</v>
      </c>
      <c r="X872" s="1">
        <v>0</v>
      </c>
      <c r="AA872" t="s">
        <v>58</v>
      </c>
      <c r="AB872" s="1">
        <v>0</v>
      </c>
      <c r="AC872" s="4">
        <f>IF(ISNUMBER(MATCH(AD872, $AD$2:AD871, 0)), INDEX($AC$2:AC871, MATCH(AD872, $AD$2:AD871, 0)), MAX($AC$2:AC871)+1)</f>
        <v>4</v>
      </c>
      <c r="AD872" t="str">
        <f t="shared" si="42"/>
        <v>เชียงใหม่-ตลาดไท</v>
      </c>
      <c r="AE872" t="s">
        <v>73</v>
      </c>
      <c r="AF872" s="1">
        <v>0</v>
      </c>
      <c r="AG872" s="1">
        <v>0</v>
      </c>
      <c r="AH872" s="1">
        <v>4330</v>
      </c>
      <c r="AI872" t="s">
        <v>2957</v>
      </c>
      <c r="AJ872" s="1">
        <v>1</v>
      </c>
      <c r="AK872" s="1">
        <v>720</v>
      </c>
      <c r="AL872" s="1">
        <v>720</v>
      </c>
      <c r="AM872" s="1">
        <v>1</v>
      </c>
      <c r="AN872" s="1">
        <v>0</v>
      </c>
      <c r="AO872" s="1">
        <v>0</v>
      </c>
      <c r="AP872" s="1">
        <v>0</v>
      </c>
      <c r="AQ872" s="1">
        <v>0</v>
      </c>
      <c r="AR872" s="1">
        <v>5768</v>
      </c>
      <c r="AS872" s="1">
        <v>137.935</v>
      </c>
      <c r="AT872" s="1">
        <f>Table1[[#This Row],[รวมต้นทุนค่าเดินทาง]]+Table1[[#This Row],[รวมต้นทุนค่าซ่อม]]+Table1[[#This Row],[รวมค่าเสื่อม]]</f>
        <v>7819.81984627979</v>
      </c>
      <c r="AU872" s="1">
        <f t="shared" si="40"/>
        <v>4256.109283997258</v>
      </c>
      <c r="AV872" s="1" t="str" cm="1">
        <f t="array" ref="AV872">IF(AC872&lt;4, "เก็บ", IF(OR(AT872 &lt; PERCENTILE(IF($AC$2:$AC$5092=AC872, $AT$2:$AT$5092), 0.25) - 1.5 * (PERCENTILE(IF($AC$2:$AC$5092=AC872, $AT$2:$AT$5092), 0.75) - PERCENTILE(IF($AC$2:$AC$5092=AC872, $AT$2:$AT$5092), 0.25)), AT872 &gt; PERCENTILE(IF($AC$2:$AC$5092=AC872, $AT$2:$AT$5092), 0.75) + 1.5 * (PERCENTILE(IF($AC$2:$AC$5092=AC872, $AT$2:$AT$5092), 0.75) - PERCENTILE(IF($AC$2:$AC$5092=AC872, $AT$2:$AT$5092), 0.25))), "ตัด", "เก็บ"))</f>
        <v>เก็บ</v>
      </c>
      <c r="AW872" s="1">
        <f t="shared" si="41"/>
        <v>3807.0727671795808</v>
      </c>
      <c r="AX872" s="1">
        <v>2335.0230876608157</v>
      </c>
      <c r="AY872" s="1">
        <v>1913.8848462797891</v>
      </c>
    </row>
    <row r="873" spans="1:51" x14ac:dyDescent="0.2">
      <c r="A873" s="3">
        <v>45483</v>
      </c>
      <c r="B873">
        <v>45483</v>
      </c>
      <c r="C873" t="s">
        <v>2958</v>
      </c>
      <c r="D873" t="s">
        <v>66</v>
      </c>
      <c r="E873" t="s">
        <v>67</v>
      </c>
      <c r="F873" t="s">
        <v>317</v>
      </c>
      <c r="G873" s="1">
        <v>0</v>
      </c>
      <c r="H873" s="1">
        <v>1038</v>
      </c>
      <c r="I873" s="1">
        <v>400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400</v>
      </c>
      <c r="P873" t="s">
        <v>2959</v>
      </c>
      <c r="Q873" s="2">
        <v>45483</v>
      </c>
      <c r="R873" t="s">
        <v>70</v>
      </c>
      <c r="S873">
        <v>0</v>
      </c>
      <c r="T873" t="s">
        <v>71</v>
      </c>
      <c r="U873" t="s">
        <v>93</v>
      </c>
      <c r="V873" s="1">
        <v>0</v>
      </c>
      <c r="W873" s="1">
        <v>0</v>
      </c>
      <c r="X873" s="1">
        <v>0</v>
      </c>
      <c r="AA873" t="s">
        <v>58</v>
      </c>
      <c r="AB873" s="1">
        <v>0</v>
      </c>
      <c r="AC873" s="4">
        <f>IF(ISNUMBER(MATCH(AD873, $AD$2:AD872, 0)), INDEX($AC$2:AC872, MATCH(AD873, $AD$2:AD872, 0)), MAX($AC$2:AC872)+1)</f>
        <v>4</v>
      </c>
      <c r="AD873" t="str">
        <f t="shared" si="42"/>
        <v>เชียงใหม่-ตลาดไท</v>
      </c>
      <c r="AE873" t="s">
        <v>73</v>
      </c>
      <c r="AF873" s="1">
        <v>0</v>
      </c>
      <c r="AG873" s="1">
        <v>0</v>
      </c>
      <c r="AH873" s="1">
        <v>0</v>
      </c>
      <c r="AI873" t="s">
        <v>2960</v>
      </c>
      <c r="AJ873" s="1">
        <v>1</v>
      </c>
      <c r="AK873" s="1">
        <v>720</v>
      </c>
      <c r="AL873" s="1">
        <v>720</v>
      </c>
      <c r="AM873" s="1">
        <v>1</v>
      </c>
      <c r="AN873" s="1">
        <v>0</v>
      </c>
      <c r="AO873" s="1">
        <v>0</v>
      </c>
      <c r="AP873" s="1">
        <v>0</v>
      </c>
      <c r="AQ873" s="1">
        <v>0</v>
      </c>
      <c r="AR873" s="1">
        <v>1438</v>
      </c>
      <c r="AS873" s="1">
        <v>36.883333333333333</v>
      </c>
      <c r="AT873" s="1">
        <f>Table1[[#This Row],[รวมต้นทุนค่าเดินทาง]]+Table1[[#This Row],[รวมต้นทุนค่าซ่อม]]+Table1[[#This Row],[รวมค่าเสื่อม]]</f>
        <v>3283.144516594517</v>
      </c>
      <c r="AU873" s="1">
        <f t="shared" si="40"/>
        <v>4256.109283997258</v>
      </c>
      <c r="AV873" s="1" t="str" cm="1">
        <f t="array" ref="AV873">IF(AC873&lt;4, "เก็บ", IF(OR(AT873 &lt; PERCENTILE(IF($AC$2:$AC$5092=AC873, $AT$2:$AT$5092), 0.25) - 1.5 * (PERCENTILE(IF($AC$2:$AC$5092=AC873, $AT$2:$AT$5092), 0.75) - PERCENTILE(IF($AC$2:$AC$5092=AC873, $AT$2:$AT$5092), 0.25)), AT873 &gt; PERCENTILE(IF($AC$2:$AC$5092=AC873, $AT$2:$AT$5092), 0.75) + 1.5 * (PERCENTILE(IF($AC$2:$AC$5092=AC873, $AT$2:$AT$5092), 0.75) - PERCENTILE(IF($AC$2:$AC$5092=AC873, $AT$2:$AT$5092), 0.25))), "ตัด", "เก็บ"))</f>
        <v>เก็บ</v>
      </c>
      <c r="AW873" s="1">
        <f t="shared" si="41"/>
        <v>3807.0727671795808</v>
      </c>
      <c r="AX873" s="1">
        <v>2335.0230876608157</v>
      </c>
      <c r="AY873" s="1">
        <v>1808.2611832611833</v>
      </c>
    </row>
    <row r="874" spans="1:51" x14ac:dyDescent="0.2">
      <c r="A874" s="3">
        <v>45483</v>
      </c>
      <c r="B874">
        <v>45483</v>
      </c>
      <c r="C874" t="s">
        <v>2961</v>
      </c>
      <c r="D874" t="s">
        <v>51</v>
      </c>
      <c r="E874" t="s">
        <v>52</v>
      </c>
      <c r="F874" t="s">
        <v>2962</v>
      </c>
      <c r="G874" s="1">
        <v>0</v>
      </c>
      <c r="H874" s="1">
        <v>5779</v>
      </c>
      <c r="I874" s="1">
        <v>1800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1800</v>
      </c>
      <c r="P874" t="s">
        <v>2963</v>
      </c>
      <c r="Q874" s="2">
        <v>45483</v>
      </c>
      <c r="R874" t="s">
        <v>55</v>
      </c>
      <c r="S874">
        <v>0</v>
      </c>
      <c r="T874" t="s">
        <v>310</v>
      </c>
      <c r="U874" t="s">
        <v>71</v>
      </c>
      <c r="V874" s="1">
        <v>2500</v>
      </c>
      <c r="W874" s="1">
        <v>0</v>
      </c>
      <c r="X874" s="1">
        <v>0</v>
      </c>
      <c r="AA874" t="s">
        <v>58</v>
      </c>
      <c r="AB874" s="1">
        <v>0</v>
      </c>
      <c r="AC874" s="4">
        <f>IF(ISNUMBER(MATCH(AD874, $AD$2:AD873, 0)), INDEX($AC$2:AC873, MATCH(AD874, $AD$2:AD873, 0)), MAX($AC$2:AC873)+1)</f>
        <v>15</v>
      </c>
      <c r="AD874" t="str">
        <f t="shared" si="42"/>
        <v>ฝาง-เชียงใหม่</v>
      </c>
      <c r="AE874" t="s">
        <v>55</v>
      </c>
      <c r="AF874" s="1">
        <v>0</v>
      </c>
      <c r="AG874" s="1">
        <v>0</v>
      </c>
      <c r="AH874" s="1">
        <v>0</v>
      </c>
      <c r="AI874" t="s">
        <v>2964</v>
      </c>
      <c r="AJ874" s="1">
        <v>1</v>
      </c>
      <c r="AK874" s="1">
        <v>0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  <c r="AQ874" s="1">
        <v>0</v>
      </c>
      <c r="AR874" s="1">
        <v>10079</v>
      </c>
      <c r="AS874" s="1">
        <v>40.75555555555556</v>
      </c>
      <c r="AT874" s="1">
        <f>Table1[[#This Row],[รวมต้นทุนค่าเดินทาง]]+Table1[[#This Row],[รวมต้นทุนค่าซ่อม]]+Table1[[#This Row],[รวมค่าเสื่อม]]</f>
        <v>13119.755555555555</v>
      </c>
      <c r="AU874" s="1">
        <f t="shared" si="40"/>
        <v>5122.484935464824</v>
      </c>
      <c r="AV874" s="1" t="str" cm="1">
        <f t="array" ref="AV874">IF(AC874&lt;4, "เก็บ", IF(OR(AT874 &lt; PERCENTILE(IF($AC$2:$AC$5092=AC874, $AT$2:$AT$5092), 0.25) - 1.5 * (PERCENTILE(IF($AC$2:$AC$5092=AC874, $AT$2:$AT$5092), 0.75) - PERCENTILE(IF($AC$2:$AC$5092=AC874, $AT$2:$AT$5092), 0.25)), AT874 &gt; PERCENTILE(IF($AC$2:$AC$5092=AC874, $AT$2:$AT$5092), 0.75) + 1.5 * (PERCENTILE(IF($AC$2:$AC$5092=AC874, $AT$2:$AT$5092), 0.75) - PERCENTILE(IF($AC$2:$AC$5092=AC874, $AT$2:$AT$5092), 0.25))), "ตัด", "เก็บ"))</f>
        <v>ตัด</v>
      </c>
      <c r="AW874" s="1">
        <f t="shared" si="41"/>
        <v>3918.8944328479129</v>
      </c>
      <c r="AX874" s="1">
        <v>2928.4913434984564</v>
      </c>
      <c r="AY874" s="1">
        <v>3000</v>
      </c>
    </row>
    <row r="875" spans="1:51" x14ac:dyDescent="0.2">
      <c r="A875" s="3">
        <v>45483</v>
      </c>
      <c r="B875">
        <v>45483</v>
      </c>
      <c r="C875" t="s">
        <v>2965</v>
      </c>
      <c r="D875" t="s">
        <v>51</v>
      </c>
      <c r="E875" t="s">
        <v>61</v>
      </c>
      <c r="F875" t="s">
        <v>1616</v>
      </c>
      <c r="G875" s="1">
        <v>4200</v>
      </c>
      <c r="H875" s="1">
        <v>3075</v>
      </c>
      <c r="I875" s="1">
        <v>1900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6100</v>
      </c>
      <c r="P875" t="s">
        <v>2966</v>
      </c>
      <c r="Q875" s="2">
        <v>45483</v>
      </c>
      <c r="R875" t="s">
        <v>55</v>
      </c>
      <c r="S875">
        <v>0</v>
      </c>
      <c r="T875" t="s">
        <v>56</v>
      </c>
      <c r="U875" t="s">
        <v>57</v>
      </c>
      <c r="V875" s="1">
        <v>2500</v>
      </c>
      <c r="W875" s="1">
        <v>0</v>
      </c>
      <c r="X875" s="1">
        <v>0</v>
      </c>
      <c r="AA875" t="s">
        <v>58</v>
      </c>
      <c r="AB875" s="1">
        <v>0</v>
      </c>
      <c r="AC875" s="4">
        <f>IF(ISNUMBER(MATCH(AD875, $AD$2:AD874, 0)), INDEX($AC$2:AC874, MATCH(AD875, $AD$2:AD874, 0)), MAX($AC$2:AC874)+1)</f>
        <v>1</v>
      </c>
      <c r="AD875" t="str">
        <f t="shared" si="42"/>
        <v>ท่าลี่-กองลอย</v>
      </c>
      <c r="AE875" t="s">
        <v>55</v>
      </c>
      <c r="AF875" s="1">
        <v>0</v>
      </c>
      <c r="AG875" s="1">
        <v>0</v>
      </c>
      <c r="AH875" s="1">
        <v>0</v>
      </c>
      <c r="AI875" t="s">
        <v>2967</v>
      </c>
      <c r="AJ875" s="1">
        <v>1</v>
      </c>
      <c r="AK875" s="1">
        <v>0</v>
      </c>
      <c r="AL875" s="1">
        <v>0</v>
      </c>
      <c r="AM875" s="1">
        <v>0</v>
      </c>
      <c r="AN875" s="1">
        <v>0</v>
      </c>
      <c r="AO875" s="1">
        <v>0</v>
      </c>
      <c r="AP875" s="1">
        <v>0</v>
      </c>
      <c r="AQ875" s="1">
        <v>0</v>
      </c>
      <c r="AR875" s="1">
        <v>11675</v>
      </c>
      <c r="AS875" s="1">
        <v>0</v>
      </c>
      <c r="AT875" s="1">
        <f>Table1[[#This Row],[รวมต้นทุนค่าเดินทาง]]+Table1[[#This Row],[รวมต้นทุนค่าซ่อม]]+Table1[[#This Row],[รวมค่าเสื่อม]]</f>
        <v>13961.585365853658</v>
      </c>
      <c r="AU875" s="1">
        <f t="shared" si="40"/>
        <v>13953.293816562818</v>
      </c>
      <c r="AV875" s="1" t="str" cm="1">
        <f t="array" ref="AV875">IF(AC875&lt;4, "เก็บ", IF(OR(AT875 &lt; PERCENTILE(IF($AC$2:$AC$5092=AC875, $AT$2:$AT$5092), 0.25) - 1.5 * (PERCENTILE(IF($AC$2:$AC$5092=AC875, $AT$2:$AT$5092), 0.75) - PERCENTILE(IF($AC$2:$AC$5092=AC875, $AT$2:$AT$5092), 0.25)), AT875 &gt; PERCENTILE(IF($AC$2:$AC$5092=AC875, $AT$2:$AT$5092), 0.75) + 1.5 * (PERCENTILE(IF($AC$2:$AC$5092=AC875, $AT$2:$AT$5092), 0.75) - PERCENTILE(IF($AC$2:$AC$5092=AC875, $AT$2:$AT$5092), 0.25))), "ตัด", "เก็บ"))</f>
        <v>เก็บ</v>
      </c>
      <c r="AW875" s="1">
        <f t="shared" si="41"/>
        <v>13953.293816562818</v>
      </c>
      <c r="AX875" s="1">
        <v>14426.372718098486</v>
      </c>
      <c r="AY875" s="1">
        <v>2286.5853658536585</v>
      </c>
    </row>
    <row r="876" spans="1:51" x14ac:dyDescent="0.2">
      <c r="A876" s="3">
        <v>45483</v>
      </c>
      <c r="B876">
        <v>45483</v>
      </c>
      <c r="C876" t="s">
        <v>2968</v>
      </c>
      <c r="D876" t="s">
        <v>51</v>
      </c>
      <c r="E876" t="s">
        <v>61</v>
      </c>
      <c r="F876" t="s">
        <v>80</v>
      </c>
      <c r="G876" s="1">
        <v>2700</v>
      </c>
      <c r="H876" s="1">
        <v>4575</v>
      </c>
      <c r="I876" s="1">
        <v>1900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4600</v>
      </c>
      <c r="P876" t="s">
        <v>2969</v>
      </c>
      <c r="Q876" s="2">
        <v>45483</v>
      </c>
      <c r="R876" t="s">
        <v>55</v>
      </c>
      <c r="S876">
        <v>0</v>
      </c>
      <c r="T876" t="s">
        <v>56</v>
      </c>
      <c r="U876" t="s">
        <v>57</v>
      </c>
      <c r="V876" s="1">
        <v>2500</v>
      </c>
      <c r="W876" s="1">
        <v>0</v>
      </c>
      <c r="X876" s="1">
        <v>0</v>
      </c>
      <c r="AA876" t="s">
        <v>58</v>
      </c>
      <c r="AB876" s="1">
        <v>0</v>
      </c>
      <c r="AC876" s="4">
        <f>IF(ISNUMBER(MATCH(AD876, $AD$2:AD875, 0)), INDEX($AC$2:AC875, MATCH(AD876, $AD$2:AD875, 0)), MAX($AC$2:AC875)+1)</f>
        <v>1</v>
      </c>
      <c r="AD876" t="str">
        <f t="shared" si="42"/>
        <v>ท่าลี่-กองลอย</v>
      </c>
      <c r="AE876" t="s">
        <v>55</v>
      </c>
      <c r="AF876" s="1">
        <v>0</v>
      </c>
      <c r="AG876" s="1">
        <v>0</v>
      </c>
      <c r="AH876" s="1">
        <v>0</v>
      </c>
      <c r="AI876" t="s">
        <v>2970</v>
      </c>
      <c r="AJ876" s="1">
        <v>1</v>
      </c>
      <c r="AK876" s="1">
        <v>0</v>
      </c>
      <c r="AL876" s="1">
        <v>0</v>
      </c>
      <c r="AM876" s="1">
        <v>0</v>
      </c>
      <c r="AN876" s="1">
        <v>0</v>
      </c>
      <c r="AO876" s="1">
        <v>0</v>
      </c>
      <c r="AP876" s="1">
        <v>0</v>
      </c>
      <c r="AQ876" s="1">
        <v>0</v>
      </c>
      <c r="AR876" s="1">
        <v>11675</v>
      </c>
      <c r="AS876" s="1">
        <v>17.12</v>
      </c>
      <c r="AT876" s="1">
        <f>Table1[[#This Row],[รวมต้นทุนค่าเดินทาง]]+Table1[[#This Row],[รวมต้นทุนค่าซ่อม]]+Table1[[#This Row],[รวมค่าเสื่อม]]</f>
        <v>13336.856842105264</v>
      </c>
      <c r="AU876" s="1">
        <f t="shared" si="40"/>
        <v>13953.293816562818</v>
      </c>
      <c r="AV876" s="1" t="str" cm="1">
        <f t="array" ref="AV876">IF(AC876&lt;4, "เก็บ", IF(OR(AT876 &lt; PERCENTILE(IF($AC$2:$AC$5092=AC876, $AT$2:$AT$5092), 0.25) - 1.5 * (PERCENTILE(IF($AC$2:$AC$5092=AC876, $AT$2:$AT$5092), 0.75) - PERCENTILE(IF($AC$2:$AC$5092=AC876, $AT$2:$AT$5092), 0.25)), AT876 &gt; PERCENTILE(IF($AC$2:$AC$5092=AC876, $AT$2:$AT$5092), 0.75) + 1.5 * (PERCENTILE(IF($AC$2:$AC$5092=AC876, $AT$2:$AT$5092), 0.75) - PERCENTILE(IF($AC$2:$AC$5092=AC876, $AT$2:$AT$5092), 0.25))), "ตัด", "เก็บ"))</f>
        <v>เก็บ</v>
      </c>
      <c r="AW876" s="1">
        <f t="shared" si="41"/>
        <v>13953.293816562818</v>
      </c>
      <c r="AX876" s="1">
        <v>14426.372718098486</v>
      </c>
      <c r="AY876" s="1">
        <v>1644.7368421052631</v>
      </c>
    </row>
    <row r="877" spans="1:51" x14ac:dyDescent="0.2">
      <c r="A877" s="3">
        <v>45483</v>
      </c>
      <c r="B877">
        <v>45483</v>
      </c>
      <c r="C877" t="s">
        <v>2971</v>
      </c>
      <c r="D877" t="s">
        <v>51</v>
      </c>
      <c r="E877" t="s">
        <v>61</v>
      </c>
      <c r="F877" t="s">
        <v>1289</v>
      </c>
      <c r="G877" s="1">
        <v>2700</v>
      </c>
      <c r="H877" s="1">
        <v>4575</v>
      </c>
      <c r="I877" s="1">
        <v>1900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4600</v>
      </c>
      <c r="P877" t="s">
        <v>2972</v>
      </c>
      <c r="Q877" s="2">
        <v>45483</v>
      </c>
      <c r="R877" t="s">
        <v>55</v>
      </c>
      <c r="S877">
        <v>0</v>
      </c>
      <c r="T877" t="s">
        <v>56</v>
      </c>
      <c r="U877" t="s">
        <v>57</v>
      </c>
      <c r="V877" s="1">
        <v>2500</v>
      </c>
      <c r="W877" s="1">
        <v>0</v>
      </c>
      <c r="X877" s="1">
        <v>0</v>
      </c>
      <c r="AA877" t="s">
        <v>58</v>
      </c>
      <c r="AB877" s="1">
        <v>0</v>
      </c>
      <c r="AC877" s="4">
        <f>IF(ISNUMBER(MATCH(AD877, $AD$2:AD876, 0)), INDEX($AC$2:AC876, MATCH(AD877, $AD$2:AD876, 0)), MAX($AC$2:AC876)+1)</f>
        <v>1</v>
      </c>
      <c r="AD877" t="str">
        <f t="shared" si="42"/>
        <v>ท่าลี่-กองลอย</v>
      </c>
      <c r="AE877" t="s">
        <v>55</v>
      </c>
      <c r="AF877" s="1">
        <v>0</v>
      </c>
      <c r="AG877" s="1">
        <v>0</v>
      </c>
      <c r="AH877" s="1">
        <v>0</v>
      </c>
      <c r="AI877" t="s">
        <v>2973</v>
      </c>
      <c r="AJ877" s="1">
        <v>1</v>
      </c>
      <c r="AK877" s="1">
        <v>0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  <c r="AQ877" s="1">
        <v>0</v>
      </c>
      <c r="AR877" s="1">
        <v>11675</v>
      </c>
      <c r="AS877" s="1">
        <v>16.05</v>
      </c>
      <c r="AT877" s="1">
        <f>Table1[[#This Row],[รวมต้นทุนค่าเดินทาง]]+Table1[[#This Row],[รวมต้นทุนค่าซ่อม]]+Table1[[#This Row],[รวมค่าเสื่อม]]</f>
        <v>13289.061363636363</v>
      </c>
      <c r="AU877" s="1">
        <f t="shared" si="40"/>
        <v>13953.293816562818</v>
      </c>
      <c r="AV877" s="1" t="str" cm="1">
        <f t="array" ref="AV877">IF(AC877&lt;4, "เก็บ", IF(OR(AT877 &lt; PERCENTILE(IF($AC$2:$AC$5092=AC877, $AT$2:$AT$5092), 0.25) - 1.5 * (PERCENTILE(IF($AC$2:$AC$5092=AC877, $AT$2:$AT$5092), 0.75) - PERCENTILE(IF($AC$2:$AC$5092=AC877, $AT$2:$AT$5092), 0.25)), AT877 &gt; PERCENTILE(IF($AC$2:$AC$5092=AC877, $AT$2:$AT$5092), 0.75) + 1.5 * (PERCENTILE(IF($AC$2:$AC$5092=AC877, $AT$2:$AT$5092), 0.75) - PERCENTILE(IF($AC$2:$AC$5092=AC877, $AT$2:$AT$5092), 0.25))), "ตัด", "เก็บ"))</f>
        <v>เก็บ</v>
      </c>
      <c r="AW877" s="1">
        <f t="shared" si="41"/>
        <v>13953.293816562818</v>
      </c>
      <c r="AX877" s="1">
        <v>14426.372718098486</v>
      </c>
      <c r="AY877" s="1">
        <v>1598.0113636363637</v>
      </c>
    </row>
    <row r="878" spans="1:51" x14ac:dyDescent="0.2">
      <c r="A878" s="3">
        <v>45483</v>
      </c>
      <c r="B878">
        <v>45483</v>
      </c>
      <c r="C878" t="s">
        <v>2974</v>
      </c>
      <c r="D878" t="s">
        <v>66</v>
      </c>
      <c r="E878" t="s">
        <v>67</v>
      </c>
      <c r="F878" t="s">
        <v>194</v>
      </c>
      <c r="G878" s="1">
        <v>0</v>
      </c>
      <c r="H878" s="1">
        <v>1105</v>
      </c>
      <c r="I878" s="1">
        <v>400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400</v>
      </c>
      <c r="P878" t="s">
        <v>2975</v>
      </c>
      <c r="Q878" s="2">
        <v>45483</v>
      </c>
      <c r="R878" t="s">
        <v>70</v>
      </c>
      <c r="S878">
        <v>0</v>
      </c>
      <c r="T878" t="s">
        <v>101</v>
      </c>
      <c r="U878" t="s">
        <v>93</v>
      </c>
      <c r="V878" s="1">
        <v>0</v>
      </c>
      <c r="W878" s="1">
        <v>0</v>
      </c>
      <c r="X878" s="1">
        <v>0</v>
      </c>
      <c r="AA878" t="s">
        <v>58</v>
      </c>
      <c r="AB878" s="1">
        <v>0</v>
      </c>
      <c r="AC878" s="4">
        <f>IF(ISNUMBER(MATCH(AD878, $AD$2:AD877, 0)), INDEX($AC$2:AC877, MATCH(AD878, $AD$2:AD877, 0)), MAX($AC$2:AC877)+1)</f>
        <v>53</v>
      </c>
      <c r="AD878" t="str">
        <f t="shared" si="42"/>
        <v>พะเยา-ตลาดไท</v>
      </c>
      <c r="AE878" t="s">
        <v>73</v>
      </c>
      <c r="AF878" s="1">
        <v>0</v>
      </c>
      <c r="AG878" s="1">
        <v>0</v>
      </c>
      <c r="AH878" s="1">
        <v>0</v>
      </c>
      <c r="AI878" t="s">
        <v>2976</v>
      </c>
      <c r="AJ878" s="1">
        <v>1</v>
      </c>
      <c r="AK878" s="1">
        <v>706</v>
      </c>
      <c r="AL878" s="1">
        <v>706</v>
      </c>
      <c r="AM878" s="1">
        <v>1</v>
      </c>
      <c r="AN878" s="1">
        <v>0</v>
      </c>
      <c r="AO878" s="1">
        <v>0</v>
      </c>
      <c r="AP878" s="1">
        <v>0</v>
      </c>
      <c r="AQ878" s="1">
        <v>0</v>
      </c>
      <c r="AR878" s="1">
        <v>1505</v>
      </c>
      <c r="AS878" s="1">
        <v>164.2</v>
      </c>
      <c r="AT878" s="1">
        <f>Table1[[#This Row],[รวมต้นทุนค่าเดินทาง]]+Table1[[#This Row],[รวมต้นทุนค่าซ่อม]]+Table1[[#This Row],[รวมค่าเสื่อม]]</f>
        <v>3313.0775510204085</v>
      </c>
      <c r="AU878" s="1">
        <f t="shared" si="40"/>
        <v>5556.3451863971432</v>
      </c>
      <c r="AV878" s="1" t="str" cm="1">
        <f t="array" ref="AV878">IF(AC878&lt;4, "เก็บ", IF(OR(AT878 &lt; PERCENTILE(IF($AC$2:$AC$5092=AC878, $AT$2:$AT$5092), 0.25) - 1.5 * (PERCENTILE(IF($AC$2:$AC$5092=AC878, $AT$2:$AT$5092), 0.75) - PERCENTILE(IF($AC$2:$AC$5092=AC878, $AT$2:$AT$5092), 0.25)), AT878 &gt; PERCENTILE(IF($AC$2:$AC$5092=AC878, $AT$2:$AT$5092), 0.75) + 1.5 * (PERCENTILE(IF($AC$2:$AC$5092=AC878, $AT$2:$AT$5092), 0.75) - PERCENTILE(IF($AC$2:$AC$5092=AC878, $AT$2:$AT$5092), 0.25))), "ตัด", "เก็บ"))</f>
        <v>เก็บ</v>
      </c>
      <c r="AW878" s="1">
        <f t="shared" si="41"/>
        <v>5282.7291214311672</v>
      </c>
      <c r="AX878" s="1">
        <v>3832.4469144192008</v>
      </c>
      <c r="AY878" s="1">
        <v>1643.8775510204082</v>
      </c>
    </row>
    <row r="879" spans="1:51" x14ac:dyDescent="0.2">
      <c r="A879" s="3">
        <v>45483</v>
      </c>
      <c r="B879">
        <v>45483</v>
      </c>
      <c r="C879" t="s">
        <v>2977</v>
      </c>
      <c r="D879" t="s">
        <v>66</v>
      </c>
      <c r="E879" t="s">
        <v>124</v>
      </c>
      <c r="F879" t="s">
        <v>1102</v>
      </c>
      <c r="G879" s="1">
        <v>0</v>
      </c>
      <c r="H879" s="1">
        <v>803</v>
      </c>
      <c r="I879" s="1">
        <v>400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400</v>
      </c>
      <c r="P879" t="s">
        <v>2978</v>
      </c>
      <c r="Q879" s="2">
        <v>45483</v>
      </c>
      <c r="R879" t="s">
        <v>70</v>
      </c>
      <c r="S879">
        <v>0</v>
      </c>
      <c r="T879" t="s">
        <v>88</v>
      </c>
      <c r="U879" t="s">
        <v>93</v>
      </c>
      <c r="V879" s="1">
        <v>0</v>
      </c>
      <c r="W879" s="1">
        <v>0</v>
      </c>
      <c r="X879" s="1">
        <v>0</v>
      </c>
      <c r="AA879" t="s">
        <v>58</v>
      </c>
      <c r="AB879" s="1">
        <v>0</v>
      </c>
      <c r="AC879" s="4">
        <f>IF(ISNUMBER(MATCH(AD879, $AD$2:AD878, 0)), INDEX($AC$2:AC878, MATCH(AD879, $AD$2:AD878, 0)), MAX($AC$2:AC878)+1)</f>
        <v>51</v>
      </c>
      <c r="AD879" t="str">
        <f t="shared" si="42"/>
        <v>แพร่-ตลาดไท</v>
      </c>
      <c r="AE879" t="s">
        <v>73</v>
      </c>
      <c r="AF879" s="1">
        <v>0</v>
      </c>
      <c r="AG879" s="1">
        <v>0</v>
      </c>
      <c r="AH879" s="1">
        <v>0</v>
      </c>
      <c r="AI879" t="s">
        <v>2979</v>
      </c>
      <c r="AJ879" s="1">
        <v>1</v>
      </c>
      <c r="AK879" s="1">
        <v>572</v>
      </c>
      <c r="AL879" s="1">
        <v>572</v>
      </c>
      <c r="AM879" s="1">
        <v>1</v>
      </c>
      <c r="AN879" s="1">
        <v>0</v>
      </c>
      <c r="AO879" s="1">
        <v>0</v>
      </c>
      <c r="AP879" s="1">
        <v>0</v>
      </c>
      <c r="AQ879" s="1">
        <v>0</v>
      </c>
      <c r="AR879" s="1">
        <v>1203</v>
      </c>
      <c r="AS879" s="1">
        <v>4.0978723404255319</v>
      </c>
      <c r="AT879" s="1">
        <f>Table1[[#This Row],[รวมต้นทุนค่าเดินทาง]]+Table1[[#This Row],[รวมต้นทุนค่าซ่อม]]+Table1[[#This Row],[รวมค่าเสื่อม]]</f>
        <v>3487.7913168269733</v>
      </c>
      <c r="AU879" s="1">
        <f t="shared" si="40"/>
        <v>4737.6107634746759</v>
      </c>
      <c r="AV879" s="1" t="str" cm="1">
        <f t="array" ref="AV879">IF(AC879&lt;4, "เก็บ", IF(OR(AT879 &lt; PERCENTILE(IF($AC$2:$AC$5092=AC879, $AT$2:$AT$5092), 0.25) - 1.5 * (PERCENTILE(IF($AC$2:$AC$5092=AC879, $AT$2:$AT$5092), 0.75) - PERCENTILE(IF($AC$2:$AC$5092=AC879, $AT$2:$AT$5092), 0.25)), AT879 &gt; PERCENTILE(IF($AC$2:$AC$5092=AC879, $AT$2:$AT$5092), 0.75) + 1.5 * (PERCENTILE(IF($AC$2:$AC$5092=AC879, $AT$2:$AT$5092), 0.75) - PERCENTILE(IF($AC$2:$AC$5092=AC879, $AT$2:$AT$5092), 0.25))), "ตัด", "เก็บ"))</f>
        <v>เก็บ</v>
      </c>
      <c r="AW879" s="1">
        <f t="shared" si="41"/>
        <v>4487.1668970521196</v>
      </c>
      <c r="AX879" s="1">
        <v>3014.4338711558335</v>
      </c>
      <c r="AY879" s="1">
        <v>2280.6934444865478</v>
      </c>
    </row>
    <row r="880" spans="1:51" x14ac:dyDescent="0.2">
      <c r="A880" s="3">
        <v>45483</v>
      </c>
      <c r="B880">
        <v>45483</v>
      </c>
      <c r="C880" t="s">
        <v>2980</v>
      </c>
      <c r="D880" t="s">
        <v>66</v>
      </c>
      <c r="E880" t="s">
        <v>105</v>
      </c>
      <c r="F880" t="s">
        <v>449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803</v>
      </c>
      <c r="O880" s="1">
        <v>803</v>
      </c>
      <c r="P880" t="s">
        <v>2981</v>
      </c>
      <c r="Q880" s="2">
        <v>45483</v>
      </c>
      <c r="R880" t="s">
        <v>55</v>
      </c>
      <c r="S880">
        <v>0</v>
      </c>
      <c r="T880" t="s">
        <v>87</v>
      </c>
      <c r="U880" t="s">
        <v>71</v>
      </c>
      <c r="V880" s="1">
        <v>0</v>
      </c>
      <c r="W880" s="1">
        <v>703</v>
      </c>
      <c r="X880" s="1">
        <v>0</v>
      </c>
      <c r="Y880" t="s">
        <v>108</v>
      </c>
      <c r="Z880" t="s">
        <v>71</v>
      </c>
      <c r="AA880" t="s">
        <v>733</v>
      </c>
      <c r="AB880" s="1">
        <v>0</v>
      </c>
      <c r="AC880" s="4">
        <f>IF(ISNUMBER(MATCH(AD880, $AD$2:AD879, 0)), INDEX($AC$2:AC879, MATCH(AD880, $AD$2:AD879, 0)), MAX($AC$2:AC879)+1)</f>
        <v>6</v>
      </c>
      <c r="AD880" t="str">
        <f t="shared" si="42"/>
        <v>เชียงราย-เชียงใหม่</v>
      </c>
      <c r="AE880" t="s">
        <v>55</v>
      </c>
      <c r="AF880" s="1">
        <v>0</v>
      </c>
      <c r="AG880" s="1">
        <v>0</v>
      </c>
      <c r="AH880" s="1">
        <v>0</v>
      </c>
      <c r="AI880" t="s">
        <v>2982</v>
      </c>
      <c r="AJ880" s="1">
        <v>2</v>
      </c>
      <c r="AK880" s="1">
        <v>0</v>
      </c>
      <c r="AL880" s="1">
        <v>0</v>
      </c>
      <c r="AM880" s="1">
        <v>0</v>
      </c>
      <c r="AN880" s="1">
        <v>725.29489999999998</v>
      </c>
      <c r="AO880" s="1">
        <v>0</v>
      </c>
      <c r="AP880" s="1">
        <v>0</v>
      </c>
      <c r="AQ880" s="1">
        <v>0</v>
      </c>
      <c r="AR880" s="1">
        <v>1506</v>
      </c>
      <c r="AS880" s="1">
        <v>143.2205263157895</v>
      </c>
      <c r="AT880" s="1">
        <f>Table1[[#This Row],[รวมต้นทุนค่าเดินทาง]]+Table1[[#This Row],[รวมต้นทุนค่าซ่อม]]+Table1[[#This Row],[รวมค่าเสื่อม]]</f>
        <v>3187.6820647773284</v>
      </c>
      <c r="AU880" s="1">
        <f t="shared" si="40"/>
        <v>4428.3346813776061</v>
      </c>
      <c r="AV880" s="1" t="str" cm="1">
        <f t="array" ref="AV880">IF(AC880&lt;4, "เก็บ", IF(OR(AT880 &lt; PERCENTILE(IF($AC$2:$AC$5092=AC880, $AT$2:$AT$5092), 0.25) - 1.5 * (PERCENTILE(IF($AC$2:$AC$5092=AC880, $AT$2:$AT$5092), 0.75) - PERCENTILE(IF($AC$2:$AC$5092=AC880, $AT$2:$AT$5092), 0.25)), AT880 &gt; PERCENTILE(IF($AC$2:$AC$5092=AC880, $AT$2:$AT$5092), 0.75) + 1.5 * (PERCENTILE(IF($AC$2:$AC$5092=AC880, $AT$2:$AT$5092), 0.75) - PERCENTILE(IF($AC$2:$AC$5092=AC880, $AT$2:$AT$5092), 0.25))), "ตัด", "เก็บ"))</f>
        <v>เก็บ</v>
      </c>
      <c r="AW880" s="1">
        <f t="shared" si="41"/>
        <v>3873.7679454274344</v>
      </c>
      <c r="AX880" s="1">
        <v>2781.4385174989698</v>
      </c>
      <c r="AY880" s="1">
        <v>1538.4615384615386</v>
      </c>
    </row>
    <row r="881" spans="1:51" x14ac:dyDescent="0.2">
      <c r="A881" s="3">
        <v>45484</v>
      </c>
      <c r="B881">
        <v>45484</v>
      </c>
      <c r="C881" t="s">
        <v>2983</v>
      </c>
      <c r="D881" t="s">
        <v>66</v>
      </c>
      <c r="E881" t="s">
        <v>124</v>
      </c>
      <c r="F881" t="s">
        <v>263</v>
      </c>
      <c r="G881" s="1">
        <v>0</v>
      </c>
      <c r="H881" s="1">
        <v>0</v>
      </c>
      <c r="I881" s="1">
        <v>400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400</v>
      </c>
      <c r="P881" t="s">
        <v>2984</v>
      </c>
      <c r="Q881" s="2">
        <v>45484</v>
      </c>
      <c r="R881" t="s">
        <v>70</v>
      </c>
      <c r="S881">
        <v>0</v>
      </c>
      <c r="T881" t="s">
        <v>71</v>
      </c>
      <c r="U881" t="s">
        <v>93</v>
      </c>
      <c r="V881" s="1">
        <v>0</v>
      </c>
      <c r="W881" s="1">
        <v>0</v>
      </c>
      <c r="X881" s="1">
        <v>0</v>
      </c>
      <c r="AA881" t="s">
        <v>58</v>
      </c>
      <c r="AB881" s="1">
        <v>0</v>
      </c>
      <c r="AC881" s="4">
        <f>IF(ISNUMBER(MATCH(AD881, $AD$2:AD880, 0)), INDEX($AC$2:AC880, MATCH(AD881, $AD$2:AD880, 0)), MAX($AC$2:AC880)+1)</f>
        <v>4</v>
      </c>
      <c r="AD881" t="str">
        <f t="shared" si="42"/>
        <v>เชียงใหม่-ตลาดไท</v>
      </c>
      <c r="AE881" t="s">
        <v>73</v>
      </c>
      <c r="AF881" s="1">
        <v>0</v>
      </c>
      <c r="AG881" s="1">
        <v>0</v>
      </c>
      <c r="AH881" s="1">
        <v>0</v>
      </c>
      <c r="AI881" t="s">
        <v>2985</v>
      </c>
      <c r="AJ881" s="1">
        <v>1</v>
      </c>
      <c r="AK881" s="1">
        <v>720</v>
      </c>
      <c r="AL881" s="1">
        <v>720</v>
      </c>
      <c r="AM881" s="1">
        <v>1</v>
      </c>
      <c r="AN881" s="1">
        <v>0</v>
      </c>
      <c r="AO881" s="1">
        <v>0</v>
      </c>
      <c r="AP881" s="1">
        <v>0</v>
      </c>
      <c r="AQ881" s="1">
        <v>0</v>
      </c>
      <c r="AR881" s="1">
        <v>400</v>
      </c>
      <c r="AS881" s="1">
        <v>19.260000000000002</v>
      </c>
      <c r="AT881" s="1">
        <f>Table1[[#This Row],[รวมต้นทุนค่าเดินทาง]]+Table1[[#This Row],[รวมต้นทุนค่าซ่อม]]+Table1[[#This Row],[รวมค่าเสื่อม]]</f>
        <v>1532.4818844984802</v>
      </c>
      <c r="AU881" s="1">
        <f t="shared" si="40"/>
        <v>4256.109283997258</v>
      </c>
      <c r="AV881" s="1" t="str" cm="1">
        <f t="array" ref="AV881">IF(AC881&lt;4, "เก็บ", IF(OR(AT881 &lt; PERCENTILE(IF($AC$2:$AC$5092=AC881, $AT$2:$AT$5092), 0.25) - 1.5 * (PERCENTILE(IF($AC$2:$AC$5092=AC881, $AT$2:$AT$5092), 0.75) - PERCENTILE(IF($AC$2:$AC$5092=AC881, $AT$2:$AT$5092), 0.25)), AT881 &gt; PERCENTILE(IF($AC$2:$AC$5092=AC881, $AT$2:$AT$5092), 0.75) + 1.5 * (PERCENTILE(IF($AC$2:$AC$5092=AC881, $AT$2:$AT$5092), 0.75) - PERCENTILE(IF($AC$2:$AC$5092=AC881, $AT$2:$AT$5092), 0.25))), "ตัด", "เก็บ"))</f>
        <v>เก็บ</v>
      </c>
      <c r="AW881" s="1">
        <f t="shared" si="41"/>
        <v>3807.0727671795808</v>
      </c>
      <c r="AX881" s="1">
        <v>2335.0230876608157</v>
      </c>
      <c r="AY881" s="1">
        <v>1113.2218844984802</v>
      </c>
    </row>
    <row r="882" spans="1:51" x14ac:dyDescent="0.2">
      <c r="A882" s="3">
        <v>45484</v>
      </c>
      <c r="B882">
        <v>45484</v>
      </c>
      <c r="C882" t="s">
        <v>2986</v>
      </c>
      <c r="D882" t="s">
        <v>51</v>
      </c>
      <c r="E882" t="s">
        <v>61</v>
      </c>
      <c r="F882" t="s">
        <v>2284</v>
      </c>
      <c r="G882" s="1">
        <v>2700</v>
      </c>
      <c r="H882" s="1">
        <v>4575</v>
      </c>
      <c r="I882" s="1">
        <v>1900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4600</v>
      </c>
      <c r="P882" t="s">
        <v>2987</v>
      </c>
      <c r="Q882" s="2">
        <v>45484</v>
      </c>
      <c r="R882" t="s">
        <v>55</v>
      </c>
      <c r="S882">
        <v>0</v>
      </c>
      <c r="T882" t="s">
        <v>56</v>
      </c>
      <c r="U882" t="s">
        <v>57</v>
      </c>
      <c r="V882" s="1">
        <v>2500</v>
      </c>
      <c r="W882" s="1">
        <v>0</v>
      </c>
      <c r="X882" s="1">
        <v>0</v>
      </c>
      <c r="AA882" t="s">
        <v>58</v>
      </c>
      <c r="AB882" s="1">
        <v>0</v>
      </c>
      <c r="AC882" s="4">
        <f>IF(ISNUMBER(MATCH(AD882, $AD$2:AD881, 0)), INDEX($AC$2:AC881, MATCH(AD882, $AD$2:AD881, 0)), MAX($AC$2:AC881)+1)</f>
        <v>1</v>
      </c>
      <c r="AD882" t="str">
        <f t="shared" si="42"/>
        <v>ท่าลี่-กองลอย</v>
      </c>
      <c r="AE882" t="s">
        <v>55</v>
      </c>
      <c r="AF882" s="1">
        <v>0</v>
      </c>
      <c r="AG882" s="1">
        <v>0</v>
      </c>
      <c r="AH882" s="1">
        <v>0</v>
      </c>
      <c r="AI882" t="s">
        <v>2988</v>
      </c>
      <c r="AJ882" s="1">
        <v>1</v>
      </c>
      <c r="AK882" s="1">
        <v>0</v>
      </c>
      <c r="AL882" s="1">
        <v>0</v>
      </c>
      <c r="AM882" s="1">
        <v>0</v>
      </c>
      <c r="AN882" s="1">
        <v>0</v>
      </c>
      <c r="AO882" s="1">
        <v>0</v>
      </c>
      <c r="AP882" s="1">
        <v>0</v>
      </c>
      <c r="AQ882" s="1">
        <v>0</v>
      </c>
      <c r="AR882" s="1">
        <v>11675</v>
      </c>
      <c r="AS882" s="1">
        <v>23.345454545454551</v>
      </c>
      <c r="AT882" s="1">
        <f>Table1[[#This Row],[รวมต้นทุนค่าเดินทาง]]+Table1[[#This Row],[รวมต้นทุนค่าซ่อม]]+Table1[[#This Row],[รวมค่าเสื่อม]]</f>
        <v>13861.806993006994</v>
      </c>
      <c r="AU882" s="1">
        <f t="shared" si="40"/>
        <v>13953.293816562818</v>
      </c>
      <c r="AV882" s="1" t="str" cm="1">
        <f t="array" ref="AV882">IF(AC882&lt;4, "เก็บ", IF(OR(AT882 &lt; PERCENTILE(IF($AC$2:$AC$5092=AC882, $AT$2:$AT$5092), 0.25) - 1.5 * (PERCENTILE(IF($AC$2:$AC$5092=AC882, $AT$2:$AT$5092), 0.75) - PERCENTILE(IF($AC$2:$AC$5092=AC882, $AT$2:$AT$5092), 0.25)), AT882 &gt; PERCENTILE(IF($AC$2:$AC$5092=AC882, $AT$2:$AT$5092), 0.75) + 1.5 * (PERCENTILE(IF($AC$2:$AC$5092=AC882, $AT$2:$AT$5092), 0.75) - PERCENTILE(IF($AC$2:$AC$5092=AC882, $AT$2:$AT$5092), 0.25))), "ตัด", "เก็บ"))</f>
        <v>เก็บ</v>
      </c>
      <c r="AW882" s="1">
        <f t="shared" si="41"/>
        <v>13953.293816562818</v>
      </c>
      <c r="AX882" s="1">
        <v>14426.372718098486</v>
      </c>
      <c r="AY882" s="1">
        <v>2163.4615384615386</v>
      </c>
    </row>
    <row r="883" spans="1:51" x14ac:dyDescent="0.2">
      <c r="A883" s="3">
        <v>45484</v>
      </c>
      <c r="B883">
        <v>45484</v>
      </c>
      <c r="C883" t="s">
        <v>2989</v>
      </c>
      <c r="D883" t="s">
        <v>66</v>
      </c>
      <c r="E883" t="s">
        <v>84</v>
      </c>
      <c r="F883" t="s">
        <v>444</v>
      </c>
      <c r="G883" s="1">
        <v>569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770</v>
      </c>
      <c r="O883" s="1">
        <v>1339</v>
      </c>
      <c r="P883" t="s">
        <v>2990</v>
      </c>
      <c r="Q883" s="2">
        <v>45484</v>
      </c>
      <c r="R883" t="s">
        <v>55</v>
      </c>
      <c r="S883">
        <v>0</v>
      </c>
      <c r="T883" t="s">
        <v>87</v>
      </c>
      <c r="U883" t="s">
        <v>71</v>
      </c>
      <c r="V883" s="1">
        <v>0</v>
      </c>
      <c r="W883" s="1">
        <v>669</v>
      </c>
      <c r="X883" s="1">
        <v>0</v>
      </c>
      <c r="Y883" t="s">
        <v>108</v>
      </c>
      <c r="Z883" t="s">
        <v>71</v>
      </c>
      <c r="AA883" t="s">
        <v>504</v>
      </c>
      <c r="AB883" s="1">
        <v>0</v>
      </c>
      <c r="AC883" s="4">
        <f>IF(ISNUMBER(MATCH(AD883, $AD$2:AD882, 0)), INDEX($AC$2:AC882, MATCH(AD883, $AD$2:AD882, 0)), MAX($AC$2:AC882)+1)</f>
        <v>6</v>
      </c>
      <c r="AD883" t="str">
        <f t="shared" si="42"/>
        <v>เชียงราย-เชียงใหม่</v>
      </c>
      <c r="AE883" t="s">
        <v>55</v>
      </c>
      <c r="AF883" s="1">
        <v>0</v>
      </c>
      <c r="AG883" s="1">
        <v>0</v>
      </c>
      <c r="AH883" s="1">
        <v>0</v>
      </c>
      <c r="AI883" t="s">
        <v>2991</v>
      </c>
      <c r="AJ883" s="1">
        <v>2</v>
      </c>
      <c r="AK883" s="1">
        <v>0</v>
      </c>
      <c r="AL883" s="1">
        <v>0</v>
      </c>
      <c r="AM883" s="1">
        <v>0</v>
      </c>
      <c r="AN883" s="1">
        <v>1480.3780999999999</v>
      </c>
      <c r="AO883" s="1">
        <v>0</v>
      </c>
      <c r="AP883" s="1">
        <v>0</v>
      </c>
      <c r="AQ883" s="1">
        <v>0</v>
      </c>
      <c r="AR883" s="1">
        <v>2008</v>
      </c>
      <c r="AS883" s="1">
        <v>199.70692307692309</v>
      </c>
      <c r="AT883" s="1">
        <f>Table1[[#This Row],[รวมต้นทุนค่าเดินทาง]]+Table1[[#This Row],[รวมต้นทุนค่าซ่อม]]+Table1[[#This Row],[รวมค่าเสื่อม]]</f>
        <v>3755.8720606916022</v>
      </c>
      <c r="AU883" s="1">
        <f t="shared" si="40"/>
        <v>4428.3346813776061</v>
      </c>
      <c r="AV883" s="1" t="str" cm="1">
        <f t="array" ref="AV883">IF(AC883&lt;4, "เก็บ", IF(OR(AT883 &lt; PERCENTILE(IF($AC$2:$AC$5092=AC883, $AT$2:$AT$5092), 0.25) - 1.5 * (PERCENTILE(IF($AC$2:$AC$5092=AC883, $AT$2:$AT$5092), 0.75) - PERCENTILE(IF($AC$2:$AC$5092=AC883, $AT$2:$AT$5092), 0.25)), AT883 &gt; PERCENTILE(IF($AC$2:$AC$5092=AC883, $AT$2:$AT$5092), 0.75) + 1.5 * (PERCENTILE(IF($AC$2:$AC$5092=AC883, $AT$2:$AT$5092), 0.75) - PERCENTILE(IF($AC$2:$AC$5092=AC883, $AT$2:$AT$5092), 0.25))), "ตัด", "เก็บ"))</f>
        <v>เก็บ</v>
      </c>
      <c r="AW883" s="1">
        <f t="shared" si="41"/>
        <v>3873.7679454274344</v>
      </c>
      <c r="AX883" s="1">
        <v>2781.4385174989698</v>
      </c>
      <c r="AY883" s="1">
        <v>1548.165137614679</v>
      </c>
    </row>
    <row r="884" spans="1:51" x14ac:dyDescent="0.2">
      <c r="A884" s="3">
        <v>45485</v>
      </c>
      <c r="B884">
        <v>45485</v>
      </c>
      <c r="C884" t="s">
        <v>2992</v>
      </c>
      <c r="D884" t="s">
        <v>51</v>
      </c>
      <c r="E884" t="s">
        <v>52</v>
      </c>
      <c r="F884" t="s">
        <v>53</v>
      </c>
      <c r="G884" s="1">
        <v>2700</v>
      </c>
      <c r="H884" s="1">
        <v>4575</v>
      </c>
      <c r="I884" s="1">
        <v>1900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4600</v>
      </c>
      <c r="P884" t="s">
        <v>2993</v>
      </c>
      <c r="Q884" s="2">
        <v>45486</v>
      </c>
      <c r="R884" t="s">
        <v>55</v>
      </c>
      <c r="S884">
        <v>0</v>
      </c>
      <c r="T884" t="s">
        <v>71</v>
      </c>
      <c r="U884" t="s">
        <v>57</v>
      </c>
      <c r="V884" s="1">
        <v>2500</v>
      </c>
      <c r="W884" s="1">
        <v>0</v>
      </c>
      <c r="X884" s="1">
        <v>0</v>
      </c>
      <c r="AA884" t="s">
        <v>58</v>
      </c>
      <c r="AB884" s="1">
        <v>0</v>
      </c>
      <c r="AC884" s="4">
        <f>IF(ISNUMBER(MATCH(AD884, $AD$2:AD883, 0)), INDEX($AC$2:AC883, MATCH(AD884, $AD$2:AD883, 0)), MAX($AC$2:AC883)+1)</f>
        <v>10</v>
      </c>
      <c r="AD884" t="str">
        <f t="shared" si="42"/>
        <v>เชียงใหม่-กองลอย</v>
      </c>
      <c r="AE884" t="s">
        <v>55</v>
      </c>
      <c r="AF884" s="1">
        <v>0</v>
      </c>
      <c r="AG884" s="1">
        <v>0</v>
      </c>
      <c r="AH884" s="1">
        <v>0</v>
      </c>
      <c r="AI884" t="s">
        <v>2994</v>
      </c>
      <c r="AJ884" s="1">
        <v>1</v>
      </c>
      <c r="AK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0</v>
      </c>
      <c r="AQ884" s="1">
        <v>0</v>
      </c>
      <c r="AR884" s="1">
        <v>11675</v>
      </c>
      <c r="AS884" s="1">
        <v>32.1</v>
      </c>
      <c r="AT884" s="1">
        <f>Table1[[#This Row],[รวมต้นทุนค่าเดินทาง]]+Table1[[#This Row],[รวมต้นทุนค่าซ่อม]]+Table1[[#This Row],[รวมค่าเสื่อม]]</f>
        <v>13437.869230769231</v>
      </c>
      <c r="AU884" s="1">
        <f t="shared" si="40"/>
        <v>14957.32855761775</v>
      </c>
      <c r="AV884" s="1" t="str" cm="1">
        <f t="array" ref="AV884">IF(AC884&lt;4, "เก็บ", IF(OR(AT884 &lt; PERCENTILE(IF($AC$2:$AC$5092=AC884, $AT$2:$AT$5092), 0.25) - 1.5 * (PERCENTILE(IF($AC$2:$AC$5092=AC884, $AT$2:$AT$5092), 0.75) - PERCENTILE(IF($AC$2:$AC$5092=AC884, $AT$2:$AT$5092), 0.25)), AT884 &gt; PERCENTILE(IF($AC$2:$AC$5092=AC884, $AT$2:$AT$5092), 0.75) + 1.5 * (PERCENTILE(IF($AC$2:$AC$5092=AC884, $AT$2:$AT$5092), 0.75) - PERCENTILE(IF($AC$2:$AC$5092=AC884, $AT$2:$AT$5092), 0.25))), "ตัด", "เก็บ"))</f>
        <v>เก็บ</v>
      </c>
      <c r="AW884" s="1">
        <f t="shared" si="41"/>
        <v>14419.089162907676</v>
      </c>
      <c r="AX884" s="1">
        <v>15077.196593123563</v>
      </c>
      <c r="AY884" s="1">
        <v>1730.7692307692307</v>
      </c>
    </row>
    <row r="885" spans="1:51" x14ac:dyDescent="0.2">
      <c r="A885" s="3">
        <v>45485</v>
      </c>
      <c r="B885">
        <v>45485</v>
      </c>
      <c r="C885" t="s">
        <v>2995</v>
      </c>
      <c r="D885" t="s">
        <v>51</v>
      </c>
      <c r="E885" t="s">
        <v>61</v>
      </c>
      <c r="F885" t="s">
        <v>1241</v>
      </c>
      <c r="G885" s="1">
        <v>2700</v>
      </c>
      <c r="H885" s="1">
        <v>4575</v>
      </c>
      <c r="I885" s="1">
        <v>1900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4600</v>
      </c>
      <c r="P885" t="s">
        <v>2996</v>
      </c>
      <c r="Q885" s="2">
        <v>45486</v>
      </c>
      <c r="R885" t="s">
        <v>55</v>
      </c>
      <c r="S885">
        <v>0</v>
      </c>
      <c r="T885" t="s">
        <v>71</v>
      </c>
      <c r="U885" t="s">
        <v>57</v>
      </c>
      <c r="V885" s="1">
        <v>2500</v>
      </c>
      <c r="W885" s="1">
        <v>0</v>
      </c>
      <c r="X885" s="1">
        <v>0</v>
      </c>
      <c r="AA885" t="s">
        <v>58</v>
      </c>
      <c r="AB885" s="1">
        <v>0</v>
      </c>
      <c r="AC885" s="4">
        <f>IF(ISNUMBER(MATCH(AD885, $AD$2:AD884, 0)), INDEX($AC$2:AC884, MATCH(AD885, $AD$2:AD884, 0)), MAX($AC$2:AC884)+1)</f>
        <v>10</v>
      </c>
      <c r="AD885" t="str">
        <f t="shared" si="42"/>
        <v>เชียงใหม่-กองลอย</v>
      </c>
      <c r="AE885" t="s">
        <v>55</v>
      </c>
      <c r="AF885" s="1">
        <v>0</v>
      </c>
      <c r="AG885" s="1">
        <v>0</v>
      </c>
      <c r="AH885" s="1">
        <v>0</v>
      </c>
      <c r="AI885" t="s">
        <v>2997</v>
      </c>
      <c r="AJ885" s="1">
        <v>1</v>
      </c>
      <c r="AK885" s="1">
        <v>0</v>
      </c>
      <c r="AL885" s="1">
        <v>0</v>
      </c>
      <c r="AM885" s="1">
        <v>0</v>
      </c>
      <c r="AN885" s="1">
        <v>0</v>
      </c>
      <c r="AO885" s="1">
        <v>0</v>
      </c>
      <c r="AP885" s="1">
        <v>0</v>
      </c>
      <c r="AQ885" s="1">
        <v>0</v>
      </c>
      <c r="AR885" s="1">
        <v>11675</v>
      </c>
      <c r="AS885" s="1">
        <v>19.753846153846151</v>
      </c>
      <c r="AT885" s="1">
        <f>Table1[[#This Row],[รวมต้นทุนค่าเดินทาง]]+Table1[[#This Row],[รวมต้นทุนค่าซ่อม]]+Table1[[#This Row],[รวมค่าเสื่อม]]</f>
        <v>13595.091683991684</v>
      </c>
      <c r="AU885" s="1">
        <f t="shared" si="40"/>
        <v>14957.32855761775</v>
      </c>
      <c r="AV885" s="1" t="str" cm="1">
        <f t="array" ref="AV885">IF(AC885&lt;4, "เก็บ", IF(OR(AT885 &lt; PERCENTILE(IF($AC$2:$AC$5092=AC885, $AT$2:$AT$5092), 0.25) - 1.5 * (PERCENTILE(IF($AC$2:$AC$5092=AC885, $AT$2:$AT$5092), 0.75) - PERCENTILE(IF($AC$2:$AC$5092=AC885, $AT$2:$AT$5092), 0.25)), AT885 &gt; PERCENTILE(IF($AC$2:$AC$5092=AC885, $AT$2:$AT$5092), 0.75) + 1.5 * (PERCENTILE(IF($AC$2:$AC$5092=AC885, $AT$2:$AT$5092), 0.75) - PERCENTILE(IF($AC$2:$AC$5092=AC885, $AT$2:$AT$5092), 0.25))), "ตัด", "เก็บ"))</f>
        <v>เก็บ</v>
      </c>
      <c r="AW885" s="1">
        <f t="shared" si="41"/>
        <v>14419.089162907676</v>
      </c>
      <c r="AX885" s="1">
        <v>15077.196593123563</v>
      </c>
      <c r="AY885" s="1">
        <v>1900.3378378378379</v>
      </c>
    </row>
    <row r="886" spans="1:51" x14ac:dyDescent="0.2">
      <c r="A886" s="3">
        <v>45485</v>
      </c>
      <c r="B886">
        <v>45485</v>
      </c>
      <c r="C886" t="s">
        <v>2998</v>
      </c>
      <c r="D886" t="s">
        <v>51</v>
      </c>
      <c r="E886" t="s">
        <v>61</v>
      </c>
      <c r="F886" t="s">
        <v>1217</v>
      </c>
      <c r="G886" s="1">
        <v>2700</v>
      </c>
      <c r="H886" s="1">
        <v>4575</v>
      </c>
      <c r="I886" s="1">
        <v>1900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4600</v>
      </c>
      <c r="P886" t="s">
        <v>2999</v>
      </c>
      <c r="Q886" s="2">
        <v>45486</v>
      </c>
      <c r="R886" t="s">
        <v>55</v>
      </c>
      <c r="S886">
        <v>0</v>
      </c>
      <c r="T886" t="s">
        <v>71</v>
      </c>
      <c r="U886" t="s">
        <v>57</v>
      </c>
      <c r="V886" s="1">
        <v>2500</v>
      </c>
      <c r="W886" s="1">
        <v>0</v>
      </c>
      <c r="X886" s="1">
        <v>0</v>
      </c>
      <c r="AA886" t="s">
        <v>58</v>
      </c>
      <c r="AB886" s="1">
        <v>0</v>
      </c>
      <c r="AC886" s="4">
        <f>IF(ISNUMBER(MATCH(AD886, $AD$2:AD885, 0)), INDEX($AC$2:AC885, MATCH(AD886, $AD$2:AD885, 0)), MAX($AC$2:AC885)+1)</f>
        <v>10</v>
      </c>
      <c r="AD886" t="str">
        <f t="shared" si="42"/>
        <v>เชียงใหม่-กองลอย</v>
      </c>
      <c r="AE886" t="s">
        <v>55</v>
      </c>
      <c r="AF886" s="1">
        <v>0</v>
      </c>
      <c r="AG886" s="1">
        <v>0</v>
      </c>
      <c r="AH886" s="1">
        <v>0</v>
      </c>
      <c r="AI886" t="s">
        <v>3000</v>
      </c>
      <c r="AJ886" s="1">
        <v>1</v>
      </c>
      <c r="AK886" s="1">
        <v>0</v>
      </c>
      <c r="AL886" s="1">
        <v>0</v>
      </c>
      <c r="AM886" s="1">
        <v>0</v>
      </c>
      <c r="AN886" s="1">
        <v>0</v>
      </c>
      <c r="AO886" s="1">
        <v>0</v>
      </c>
      <c r="AP886" s="1">
        <v>0</v>
      </c>
      <c r="AQ886" s="1">
        <v>0</v>
      </c>
      <c r="AR886" s="1">
        <v>11675</v>
      </c>
      <c r="AS886" s="1">
        <v>16.05</v>
      </c>
      <c r="AT886" s="1">
        <f>Table1[[#This Row],[รวมต้นทุนค่าเดินทาง]]+Table1[[#This Row],[รวมต้นทุนค่าซ่อม]]+Table1[[#This Row],[รวมค่าเสื่อม]]</f>
        <v>13553.632781456952</v>
      </c>
      <c r="AU886" s="1">
        <f t="shared" si="40"/>
        <v>14957.32855761775</v>
      </c>
      <c r="AV886" s="1" t="str" cm="1">
        <f t="array" ref="AV886">IF(AC886&lt;4, "เก็บ", IF(OR(AT886 &lt; PERCENTILE(IF($AC$2:$AC$5092=AC886, $AT$2:$AT$5092), 0.25) - 1.5 * (PERCENTILE(IF($AC$2:$AC$5092=AC886, $AT$2:$AT$5092), 0.75) - PERCENTILE(IF($AC$2:$AC$5092=AC886, $AT$2:$AT$5092), 0.25)), AT886 &gt; PERCENTILE(IF($AC$2:$AC$5092=AC886, $AT$2:$AT$5092), 0.75) + 1.5 * (PERCENTILE(IF($AC$2:$AC$5092=AC886, $AT$2:$AT$5092), 0.75) - PERCENTILE(IF($AC$2:$AC$5092=AC886, $AT$2:$AT$5092), 0.25))), "ตัด", "เก็บ"))</f>
        <v>เก็บ</v>
      </c>
      <c r="AW886" s="1">
        <f t="shared" si="41"/>
        <v>14419.089162907676</v>
      </c>
      <c r="AX886" s="1">
        <v>15077.196593123563</v>
      </c>
      <c r="AY886" s="1">
        <v>1862.5827814569536</v>
      </c>
    </row>
    <row r="887" spans="1:51" x14ac:dyDescent="0.2">
      <c r="A887" s="3">
        <v>45485</v>
      </c>
      <c r="B887">
        <v>45485</v>
      </c>
      <c r="C887" t="s">
        <v>3001</v>
      </c>
      <c r="D887" t="s">
        <v>66</v>
      </c>
      <c r="E887" t="s">
        <v>67</v>
      </c>
      <c r="F887" t="s">
        <v>655</v>
      </c>
      <c r="G887" s="1">
        <v>0</v>
      </c>
      <c r="H887" s="1">
        <v>0</v>
      </c>
      <c r="I887" s="1">
        <v>500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500</v>
      </c>
      <c r="P887" t="s">
        <v>3002</v>
      </c>
      <c r="Q887" s="2">
        <v>45485</v>
      </c>
      <c r="R887" t="s">
        <v>70</v>
      </c>
      <c r="S887">
        <v>0</v>
      </c>
      <c r="T887" t="s">
        <v>71</v>
      </c>
      <c r="U887" t="s">
        <v>161</v>
      </c>
      <c r="V887" s="1">
        <v>0</v>
      </c>
      <c r="W887" s="1">
        <v>0</v>
      </c>
      <c r="X887" s="1">
        <v>0</v>
      </c>
      <c r="AA887" t="s">
        <v>58</v>
      </c>
      <c r="AB887" s="1">
        <v>0</v>
      </c>
      <c r="AC887" s="4">
        <f>IF(ISNUMBER(MATCH(AD887, $AD$2:AD886, 0)), INDEX($AC$2:AC886, MATCH(AD887, $AD$2:AD886, 0)), MAX($AC$2:AC886)+1)</f>
        <v>9</v>
      </c>
      <c r="AD887" t="str">
        <f t="shared" si="42"/>
        <v>เชียงใหม่-พุทธมณฑลสาย 2</v>
      </c>
      <c r="AE887" t="s">
        <v>73</v>
      </c>
      <c r="AF887" s="1">
        <v>0</v>
      </c>
      <c r="AG887" s="1">
        <v>0</v>
      </c>
      <c r="AH887" s="1">
        <v>0</v>
      </c>
      <c r="AI887" t="s">
        <v>3003</v>
      </c>
      <c r="AJ887" s="1">
        <v>1</v>
      </c>
      <c r="AK887" s="1">
        <v>720</v>
      </c>
      <c r="AL887" s="1">
        <v>720</v>
      </c>
      <c r="AM887" s="1">
        <v>1</v>
      </c>
      <c r="AN887" s="1">
        <v>0</v>
      </c>
      <c r="AO887" s="1">
        <v>0</v>
      </c>
      <c r="AP887" s="1">
        <v>0</v>
      </c>
      <c r="AQ887" s="1">
        <v>0</v>
      </c>
      <c r="AR887" s="1">
        <v>500</v>
      </c>
      <c r="AS887" s="1">
        <v>55.325000000000003</v>
      </c>
      <c r="AT887" s="1">
        <f>Table1[[#This Row],[รวมต้นทุนค่าเดินทาง]]+Table1[[#This Row],[รวมต้นทุนค่าซ่อม]]+Table1[[#This Row],[รวมค่าเสื่อม]]</f>
        <v>1862.7265307074856</v>
      </c>
      <c r="AU887" s="1">
        <f t="shared" si="40"/>
        <v>4623.2312262414152</v>
      </c>
      <c r="AV887" s="1" t="str" cm="1">
        <f t="array" ref="AV887">IF(AC887&lt;4, "เก็บ", IF(OR(AT887 &lt; PERCENTILE(IF($AC$2:$AC$5092=AC887, $AT$2:$AT$5092), 0.25) - 1.5 * (PERCENTILE(IF($AC$2:$AC$5092=AC887, $AT$2:$AT$5092), 0.75) - PERCENTILE(IF($AC$2:$AC$5092=AC887, $AT$2:$AT$5092), 0.25)), AT887 &gt; PERCENTILE(IF($AC$2:$AC$5092=AC887, $AT$2:$AT$5092), 0.75) + 1.5 * (PERCENTILE(IF($AC$2:$AC$5092=AC887, $AT$2:$AT$5092), 0.75) - PERCENTILE(IF($AC$2:$AC$5092=AC887, $AT$2:$AT$5092), 0.25))), "ตัด", "เก็บ"))</f>
        <v>เก็บ</v>
      </c>
      <c r="AW887" s="1">
        <f t="shared" si="41"/>
        <v>4005.4952465164292</v>
      </c>
      <c r="AX887" s="1">
        <v>2577.9546108768855</v>
      </c>
      <c r="AY887" s="1">
        <v>1307.4015307074856</v>
      </c>
    </row>
    <row r="888" spans="1:51" x14ac:dyDescent="0.2">
      <c r="A888" s="3">
        <v>45485</v>
      </c>
      <c r="B888">
        <v>45485</v>
      </c>
      <c r="C888" t="s">
        <v>3004</v>
      </c>
      <c r="D888" t="s">
        <v>66</v>
      </c>
      <c r="E888" t="s">
        <v>124</v>
      </c>
      <c r="F888" t="s">
        <v>388</v>
      </c>
      <c r="G888" s="1">
        <v>0</v>
      </c>
      <c r="H888" s="1">
        <v>803</v>
      </c>
      <c r="I888" s="1">
        <v>500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868</v>
      </c>
      <c r="P888" t="s">
        <v>3005</v>
      </c>
      <c r="Q888" s="2">
        <v>45485</v>
      </c>
      <c r="R888" t="s">
        <v>70</v>
      </c>
      <c r="S888">
        <v>0</v>
      </c>
      <c r="T888" t="s">
        <v>88</v>
      </c>
      <c r="U888" t="s">
        <v>93</v>
      </c>
      <c r="V888" s="1">
        <v>0</v>
      </c>
      <c r="W888" s="1">
        <v>0</v>
      </c>
      <c r="X888" s="1">
        <v>368</v>
      </c>
      <c r="Y888" t="s">
        <v>372</v>
      </c>
      <c r="Z888" t="s">
        <v>88</v>
      </c>
      <c r="AA888" t="s">
        <v>2405</v>
      </c>
      <c r="AB888" s="1">
        <v>0</v>
      </c>
      <c r="AC888" s="4">
        <f>IF(ISNUMBER(MATCH(AD888, $AD$2:AD887, 0)), INDEX($AC$2:AC887, MATCH(AD888, $AD$2:AD887, 0)), MAX($AC$2:AC887)+1)</f>
        <v>51</v>
      </c>
      <c r="AD888" t="str">
        <f t="shared" si="42"/>
        <v>แพร่-ตลาดไท</v>
      </c>
      <c r="AE888" t="s">
        <v>73</v>
      </c>
      <c r="AF888" s="1">
        <v>0</v>
      </c>
      <c r="AG888" s="1">
        <v>0</v>
      </c>
      <c r="AH888" s="1">
        <v>0</v>
      </c>
      <c r="AI888" t="s">
        <v>3006</v>
      </c>
      <c r="AJ888" s="1">
        <v>1</v>
      </c>
      <c r="AK888" s="1">
        <v>572</v>
      </c>
      <c r="AL888" s="1">
        <v>572</v>
      </c>
      <c r="AM888" s="1">
        <v>1</v>
      </c>
      <c r="AN888" s="1">
        <v>0</v>
      </c>
      <c r="AO888" s="1">
        <v>0</v>
      </c>
      <c r="AP888" s="1">
        <v>0</v>
      </c>
      <c r="AQ888" s="1">
        <v>0</v>
      </c>
      <c r="AR888" s="1">
        <v>1671</v>
      </c>
      <c r="AS888" s="1">
        <v>216.7</v>
      </c>
      <c r="AT888" s="1">
        <f>Table1[[#This Row],[รวมต้นทุนค่าเดินทาง]]+Table1[[#This Row],[รวมต้นทุนค่าซ่อม]]+Table1[[#This Row],[รวมค่าเสื่อม]]</f>
        <v>3685.1168859124609</v>
      </c>
      <c r="AU888" s="1">
        <f t="shared" si="40"/>
        <v>4737.6107634746759</v>
      </c>
      <c r="AV888" s="1" t="str" cm="1">
        <f t="array" ref="AV888">IF(AC888&lt;4, "เก็บ", IF(OR(AT888 &lt; PERCENTILE(IF($AC$2:$AC$5092=AC888, $AT$2:$AT$5092), 0.25) - 1.5 * (PERCENTILE(IF($AC$2:$AC$5092=AC888, $AT$2:$AT$5092), 0.75) - PERCENTILE(IF($AC$2:$AC$5092=AC888, $AT$2:$AT$5092), 0.25)), AT888 &gt; PERCENTILE(IF($AC$2:$AC$5092=AC888, $AT$2:$AT$5092), 0.75) + 1.5 * (PERCENTILE(IF($AC$2:$AC$5092=AC888, $AT$2:$AT$5092), 0.75) - PERCENTILE(IF($AC$2:$AC$5092=AC888, $AT$2:$AT$5092), 0.25))), "ตัด", "เก็บ"))</f>
        <v>เก็บ</v>
      </c>
      <c r="AW888" s="1">
        <f t="shared" si="41"/>
        <v>4487.1668970521196</v>
      </c>
      <c r="AX888" s="1">
        <v>3014.4338711558335</v>
      </c>
      <c r="AY888" s="1">
        <v>1797.4168859124611</v>
      </c>
    </row>
    <row r="889" spans="1:51" x14ac:dyDescent="0.2">
      <c r="A889" s="3">
        <v>45485</v>
      </c>
      <c r="B889">
        <v>45485</v>
      </c>
      <c r="C889" t="s">
        <v>3007</v>
      </c>
      <c r="D889" t="s">
        <v>66</v>
      </c>
      <c r="E889" t="s">
        <v>105</v>
      </c>
      <c r="F889" t="s">
        <v>525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508</v>
      </c>
      <c r="O889" s="1">
        <v>508</v>
      </c>
      <c r="P889" t="s">
        <v>3008</v>
      </c>
      <c r="Q889" s="2">
        <v>45485</v>
      </c>
      <c r="R889" t="s">
        <v>55</v>
      </c>
      <c r="S889">
        <v>0</v>
      </c>
      <c r="T889" t="s">
        <v>87</v>
      </c>
      <c r="U889" t="s">
        <v>71</v>
      </c>
      <c r="V889" s="1">
        <v>0</v>
      </c>
      <c r="W889" s="1">
        <v>703</v>
      </c>
      <c r="X889" s="1">
        <v>0</v>
      </c>
      <c r="Y889" t="s">
        <v>108</v>
      </c>
      <c r="Z889" t="s">
        <v>71</v>
      </c>
      <c r="AA889" t="s">
        <v>1133</v>
      </c>
      <c r="AB889" s="1">
        <v>0</v>
      </c>
      <c r="AC889" s="4">
        <f>IF(ISNUMBER(MATCH(AD889, $AD$2:AD888, 0)), INDEX($AC$2:AC888, MATCH(AD889, $AD$2:AD888, 0)), MAX($AC$2:AC888)+1)</f>
        <v>6</v>
      </c>
      <c r="AD889" t="str">
        <f t="shared" si="42"/>
        <v>เชียงราย-เชียงใหม่</v>
      </c>
      <c r="AE889" t="s">
        <v>55</v>
      </c>
      <c r="AF889" s="1">
        <v>0</v>
      </c>
      <c r="AG889" s="1">
        <v>0</v>
      </c>
      <c r="AH889" s="1">
        <v>0</v>
      </c>
      <c r="AI889" t="s">
        <v>3009</v>
      </c>
      <c r="AJ889" s="1">
        <v>1</v>
      </c>
      <c r="AK889" s="1">
        <v>0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  <c r="AQ889" s="1">
        <v>0</v>
      </c>
      <c r="AR889" s="1">
        <v>1211</v>
      </c>
      <c r="AS889" s="1">
        <v>174.77588235294121</v>
      </c>
      <c r="AT889" s="1">
        <f>Table1[[#This Row],[รวมต้นทุนค่าเดินทาง]]+Table1[[#This Row],[รวมต้นทุนค่าซ่อม]]+Table1[[#This Row],[รวมค่าเสื่อม]]</f>
        <v>2911.1996111665003</v>
      </c>
      <c r="AU889" s="1">
        <f t="shared" si="40"/>
        <v>4428.3346813776061</v>
      </c>
      <c r="AV889" s="1" t="str" cm="1">
        <f t="array" ref="AV889">IF(AC889&lt;4, "เก็บ", IF(OR(AT889 &lt; PERCENTILE(IF($AC$2:$AC$5092=AC889, $AT$2:$AT$5092), 0.25) - 1.5 * (PERCENTILE(IF($AC$2:$AC$5092=AC889, $AT$2:$AT$5092), 0.75) - PERCENTILE(IF($AC$2:$AC$5092=AC889, $AT$2:$AT$5092), 0.25)), AT889 &gt; PERCENTILE(IF($AC$2:$AC$5092=AC889, $AT$2:$AT$5092), 0.75) + 1.5 * (PERCENTILE(IF($AC$2:$AC$5092=AC889, $AT$2:$AT$5092), 0.75) - PERCENTILE(IF($AC$2:$AC$5092=AC889, $AT$2:$AT$5092), 0.25))), "ตัด", "เก็บ"))</f>
        <v>เก็บ</v>
      </c>
      <c r="AW889" s="1">
        <f t="shared" si="41"/>
        <v>3873.7679454274344</v>
      </c>
      <c r="AX889" s="1">
        <v>2781.4385174989698</v>
      </c>
      <c r="AY889" s="1">
        <v>1525.4237288135594</v>
      </c>
    </row>
    <row r="890" spans="1:51" x14ac:dyDescent="0.2">
      <c r="A890" s="3">
        <v>45485</v>
      </c>
      <c r="B890">
        <v>45485</v>
      </c>
      <c r="C890" t="s">
        <v>3010</v>
      </c>
      <c r="D890" t="s">
        <v>66</v>
      </c>
      <c r="E890" t="s">
        <v>148</v>
      </c>
      <c r="F890" t="s">
        <v>547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t="s">
        <v>3011</v>
      </c>
      <c r="Q890" s="2">
        <v>45485</v>
      </c>
      <c r="R890" t="s">
        <v>55</v>
      </c>
      <c r="S890">
        <v>0</v>
      </c>
      <c r="T890" t="s">
        <v>87</v>
      </c>
      <c r="U890" t="s">
        <v>254</v>
      </c>
      <c r="V890" s="1">
        <v>0</v>
      </c>
      <c r="W890" s="1">
        <v>1473</v>
      </c>
      <c r="X890" s="1">
        <v>0</v>
      </c>
      <c r="Y890" t="s">
        <v>87</v>
      </c>
      <c r="Z890" t="s">
        <v>254</v>
      </c>
      <c r="AA890" t="s">
        <v>3012</v>
      </c>
      <c r="AB890" s="1">
        <v>0</v>
      </c>
      <c r="AC890" s="4">
        <f>IF(ISNUMBER(MATCH(AD890, $AD$2:AD889, 0)), INDEX($AC$2:AC889, MATCH(AD890, $AD$2:AD889, 0)), MAX($AC$2:AC889)+1)</f>
        <v>28</v>
      </c>
      <c r="AD890" t="str">
        <f t="shared" si="42"/>
        <v>เชียงราย-ลำปาง</v>
      </c>
      <c r="AE890" t="s">
        <v>55</v>
      </c>
      <c r="AF890" s="1">
        <v>0</v>
      </c>
      <c r="AG890" s="1">
        <v>0</v>
      </c>
      <c r="AH890" s="1">
        <v>0</v>
      </c>
      <c r="AI890" t="s">
        <v>3013</v>
      </c>
      <c r="AJ890" s="1">
        <v>1</v>
      </c>
      <c r="AK890" s="1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  <c r="AQ890" s="1">
        <v>0</v>
      </c>
      <c r="AR890" s="1">
        <v>1473</v>
      </c>
      <c r="AS890" s="1">
        <v>1505.415384615384</v>
      </c>
      <c r="AT890" s="1">
        <f>Table1[[#This Row],[รวมต้นทุนค่าเดินทาง]]+Table1[[#This Row],[รวมต้นทุนค่าซ่อม]]+Table1[[#This Row],[รวมค่าเสื่อม]]</f>
        <v>4192.1083306734754</v>
      </c>
      <c r="AU890" s="1">
        <f t="shared" si="40"/>
        <v>4228.837392778848</v>
      </c>
      <c r="AV890" s="1" t="str" cm="1">
        <f t="array" ref="AV890">IF(AC890&lt;4, "เก็บ", IF(OR(AT890 &lt; PERCENTILE(IF($AC$2:$AC$5092=AC890, $AT$2:$AT$5092), 0.25) - 1.5 * (PERCENTILE(IF($AC$2:$AC$5092=AC890, $AT$2:$AT$5092), 0.75) - PERCENTILE(IF($AC$2:$AC$5092=AC890, $AT$2:$AT$5092), 0.25)), AT890 &gt; PERCENTILE(IF($AC$2:$AC$5092=AC890, $AT$2:$AT$5092), 0.75) + 1.5 * (PERCENTILE(IF($AC$2:$AC$5092=AC890, $AT$2:$AT$5092), 0.75) - PERCENTILE(IF($AC$2:$AC$5092=AC890, $AT$2:$AT$5092), 0.25))), "ตัด", "เก็บ"))</f>
        <v>เก็บ</v>
      </c>
      <c r="AW890" s="1">
        <f t="shared" si="41"/>
        <v>4228.837392778848</v>
      </c>
      <c r="AX890" s="1">
        <v>3212.9747681359072</v>
      </c>
      <c r="AY890" s="1">
        <v>1213.6929460580914</v>
      </c>
    </row>
    <row r="891" spans="1:51" x14ac:dyDescent="0.2">
      <c r="A891" s="3">
        <v>45485</v>
      </c>
      <c r="B891">
        <v>45485</v>
      </c>
      <c r="C891" t="s">
        <v>3014</v>
      </c>
      <c r="D891" t="s">
        <v>66</v>
      </c>
      <c r="E891" t="s">
        <v>118</v>
      </c>
      <c r="F891" t="s">
        <v>119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t="s">
        <v>3015</v>
      </c>
      <c r="Q891" s="2">
        <v>45486</v>
      </c>
      <c r="R891" t="s">
        <v>55</v>
      </c>
      <c r="S891">
        <v>0</v>
      </c>
      <c r="T891" t="s">
        <v>87</v>
      </c>
      <c r="U891" t="s">
        <v>71</v>
      </c>
      <c r="V891" s="1">
        <v>0</v>
      </c>
      <c r="W891" s="1">
        <v>770</v>
      </c>
      <c r="X891" s="1">
        <v>0</v>
      </c>
      <c r="Y891" t="s">
        <v>87</v>
      </c>
      <c r="Z891" t="s">
        <v>71</v>
      </c>
      <c r="AA891" t="s">
        <v>3016</v>
      </c>
      <c r="AB891" s="1">
        <v>0</v>
      </c>
      <c r="AC891" s="4">
        <f>IF(ISNUMBER(MATCH(AD891, $AD$2:AD890, 0)), INDEX($AC$2:AC890, MATCH(AD891, $AD$2:AD890, 0)), MAX($AC$2:AC890)+1)</f>
        <v>6</v>
      </c>
      <c r="AD891" t="str">
        <f t="shared" si="42"/>
        <v>เชียงราย-เชียงใหม่</v>
      </c>
      <c r="AE891" t="s">
        <v>55</v>
      </c>
      <c r="AF891" s="1">
        <v>0</v>
      </c>
      <c r="AG891" s="1">
        <v>0</v>
      </c>
      <c r="AH891" s="1">
        <v>0</v>
      </c>
      <c r="AI891" t="s">
        <v>3017</v>
      </c>
      <c r="AJ891" s="1">
        <v>1</v>
      </c>
      <c r="AK891" s="1">
        <v>0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  <c r="AR891" s="1">
        <v>770</v>
      </c>
      <c r="AS891" s="1">
        <v>84.402764976958537</v>
      </c>
      <c r="AT891" s="1">
        <f>Table1[[#This Row],[รวมต้นทุนค่าเดินทาง]]+Table1[[#This Row],[รวมต้นทุนค่าซ่อม]]+Table1[[#This Row],[รวมค่าเสื่อม]]</f>
        <v>2668.9188940092167</v>
      </c>
      <c r="AU891" s="1">
        <f t="shared" si="40"/>
        <v>4428.3346813776061</v>
      </c>
      <c r="AV891" s="1" t="str" cm="1">
        <f t="array" ref="AV891">IF(AC891&lt;4, "เก็บ", IF(OR(AT891 &lt; PERCENTILE(IF($AC$2:$AC$5092=AC891, $AT$2:$AT$5092), 0.25) - 1.5 * (PERCENTILE(IF($AC$2:$AC$5092=AC891, $AT$2:$AT$5092), 0.75) - PERCENTILE(IF($AC$2:$AC$5092=AC891, $AT$2:$AT$5092), 0.25)), AT891 &gt; PERCENTILE(IF($AC$2:$AC$5092=AC891, $AT$2:$AT$5092), 0.75) + 1.5 * (PERCENTILE(IF($AC$2:$AC$5092=AC891, $AT$2:$AT$5092), 0.75) - PERCENTILE(IF($AC$2:$AC$5092=AC891, $AT$2:$AT$5092), 0.25))), "ตัด", "เก็บ"))</f>
        <v>เก็บ</v>
      </c>
      <c r="AW891" s="1">
        <f t="shared" si="41"/>
        <v>3873.7679454274344</v>
      </c>
      <c r="AX891" s="1">
        <v>2781.4385174989698</v>
      </c>
      <c r="AY891" s="1">
        <v>1814.516129032258</v>
      </c>
    </row>
    <row r="892" spans="1:51" x14ac:dyDescent="0.2">
      <c r="A892" s="3">
        <v>45486</v>
      </c>
      <c r="B892">
        <v>45486</v>
      </c>
      <c r="C892" t="s">
        <v>3018</v>
      </c>
      <c r="D892" t="s">
        <v>51</v>
      </c>
      <c r="E892" t="s">
        <v>61</v>
      </c>
      <c r="F892" t="s">
        <v>3019</v>
      </c>
      <c r="G892" s="1">
        <v>2700</v>
      </c>
      <c r="H892" s="1">
        <v>4575</v>
      </c>
      <c r="I892" s="1">
        <v>1900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4600</v>
      </c>
      <c r="P892" t="s">
        <v>3020</v>
      </c>
      <c r="Q892" s="2">
        <v>45488</v>
      </c>
      <c r="R892" t="s">
        <v>55</v>
      </c>
      <c r="S892">
        <v>0</v>
      </c>
      <c r="T892" t="s">
        <v>71</v>
      </c>
      <c r="U892" t="s">
        <v>57</v>
      </c>
      <c r="V892" s="1">
        <v>2500</v>
      </c>
      <c r="W892" s="1">
        <v>0</v>
      </c>
      <c r="X892" s="1">
        <v>0</v>
      </c>
      <c r="AA892" t="s">
        <v>58</v>
      </c>
      <c r="AB892" s="1">
        <v>0</v>
      </c>
      <c r="AC892" s="4">
        <f>IF(ISNUMBER(MATCH(AD892, $AD$2:AD891, 0)), INDEX($AC$2:AC891, MATCH(AD892, $AD$2:AD891, 0)), MAX($AC$2:AC891)+1)</f>
        <v>10</v>
      </c>
      <c r="AD892" t="str">
        <f t="shared" si="42"/>
        <v>เชียงใหม่-กองลอย</v>
      </c>
      <c r="AE892" t="s">
        <v>55</v>
      </c>
      <c r="AF892" s="1">
        <v>0</v>
      </c>
      <c r="AG892" s="1">
        <v>0</v>
      </c>
      <c r="AH892" s="1">
        <v>0</v>
      </c>
      <c r="AI892" t="s">
        <v>3021</v>
      </c>
      <c r="AJ892" s="1">
        <v>1</v>
      </c>
      <c r="AK892" s="1">
        <v>0</v>
      </c>
      <c r="AL892" s="1">
        <v>0</v>
      </c>
      <c r="AM892" s="1">
        <v>0</v>
      </c>
      <c r="AN892" s="1">
        <v>0</v>
      </c>
      <c r="AO892" s="1">
        <v>0</v>
      </c>
      <c r="AP892" s="1">
        <v>0</v>
      </c>
      <c r="AQ892" s="1">
        <v>0</v>
      </c>
      <c r="AR892" s="1">
        <v>11675</v>
      </c>
      <c r="AS892" s="1">
        <v>21.4</v>
      </c>
      <c r="AT892" s="1">
        <f>Table1[[#This Row],[รวมต้นทุนค่าเดินทาง]]+Table1[[#This Row],[รวมต้นทุนค่าซ่อม]]+Table1[[#This Row],[รวมค่าเสื่อม]]</f>
        <v>13795.280597014926</v>
      </c>
      <c r="AU892" s="1">
        <f t="shared" si="40"/>
        <v>14957.32855761775</v>
      </c>
      <c r="AV892" s="1" t="str" cm="1">
        <f t="array" ref="AV892">IF(AC892&lt;4, "เก็บ", IF(OR(AT892 &lt; PERCENTILE(IF($AC$2:$AC$5092=AC892, $AT$2:$AT$5092), 0.25) - 1.5 * (PERCENTILE(IF($AC$2:$AC$5092=AC892, $AT$2:$AT$5092), 0.75) - PERCENTILE(IF($AC$2:$AC$5092=AC892, $AT$2:$AT$5092), 0.25)), AT892 &gt; PERCENTILE(IF($AC$2:$AC$5092=AC892, $AT$2:$AT$5092), 0.75) + 1.5 * (PERCENTILE(IF($AC$2:$AC$5092=AC892, $AT$2:$AT$5092), 0.75) - PERCENTILE(IF($AC$2:$AC$5092=AC892, $AT$2:$AT$5092), 0.25))), "ตัด", "เก็บ"))</f>
        <v>เก็บ</v>
      </c>
      <c r="AW892" s="1">
        <f t="shared" si="41"/>
        <v>14419.089162907676</v>
      </c>
      <c r="AX892" s="1">
        <v>15077.196593123563</v>
      </c>
      <c r="AY892" s="1">
        <v>2098.8805970149256</v>
      </c>
    </row>
    <row r="893" spans="1:51" x14ac:dyDescent="0.2">
      <c r="A893" s="3">
        <v>45486</v>
      </c>
      <c r="B893">
        <v>45486</v>
      </c>
      <c r="C893" t="s">
        <v>3022</v>
      </c>
      <c r="D893" t="s">
        <v>66</v>
      </c>
      <c r="E893" t="s">
        <v>67</v>
      </c>
      <c r="F893" t="s">
        <v>539</v>
      </c>
      <c r="G893" s="1">
        <v>0</v>
      </c>
      <c r="H893" s="1">
        <v>0</v>
      </c>
      <c r="I893" s="1">
        <v>500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500</v>
      </c>
      <c r="P893" t="s">
        <v>3023</v>
      </c>
      <c r="Q893" s="2">
        <v>45486</v>
      </c>
      <c r="R893" t="s">
        <v>70</v>
      </c>
      <c r="S893">
        <v>0</v>
      </c>
      <c r="T893" t="s">
        <v>71</v>
      </c>
      <c r="U893" t="s">
        <v>72</v>
      </c>
      <c r="V893" s="1">
        <v>0</v>
      </c>
      <c r="W893" s="1">
        <v>0</v>
      </c>
      <c r="X893" s="1">
        <v>0</v>
      </c>
      <c r="AA893" t="s">
        <v>58</v>
      </c>
      <c r="AB893" s="1">
        <v>0</v>
      </c>
      <c r="AC893" s="4">
        <f>IF(ISNUMBER(MATCH(AD893, $AD$2:AD892, 0)), INDEX($AC$2:AC892, MATCH(AD893, $AD$2:AD892, 0)), MAX($AC$2:AC892)+1)</f>
        <v>2</v>
      </c>
      <c r="AD893" t="str">
        <f t="shared" si="42"/>
        <v>เชียงใหม่-พุทธมณฑลสาย 5</v>
      </c>
      <c r="AE893" t="s">
        <v>73</v>
      </c>
      <c r="AF893" s="1">
        <v>0</v>
      </c>
      <c r="AG893" s="1">
        <v>0</v>
      </c>
      <c r="AH893" s="1">
        <v>0</v>
      </c>
      <c r="AI893" t="s">
        <v>3024</v>
      </c>
      <c r="AJ893" s="1">
        <v>1</v>
      </c>
      <c r="AK893" s="1">
        <v>720</v>
      </c>
      <c r="AL893" s="1">
        <v>720</v>
      </c>
      <c r="AM893" s="1">
        <v>1</v>
      </c>
      <c r="AN893" s="1">
        <v>0</v>
      </c>
      <c r="AO893" s="1">
        <v>0</v>
      </c>
      <c r="AP893" s="1">
        <v>0</v>
      </c>
      <c r="AQ893" s="1">
        <v>0</v>
      </c>
      <c r="AR893" s="1">
        <v>500</v>
      </c>
      <c r="AS893" s="1">
        <v>27.514285714285709</v>
      </c>
      <c r="AT893" s="1">
        <f>Table1[[#This Row],[รวมต้นทุนค่าเดินทาง]]+Table1[[#This Row],[รวมต้นทุนค่าซ่อม]]+Table1[[#This Row],[รวมค่าเสื่อม]]</f>
        <v>1586.8920245398774</v>
      </c>
      <c r="AU893" s="1">
        <f t="shared" si="40"/>
        <v>5026.5629662053279</v>
      </c>
      <c r="AV893" s="1" t="str" cm="1">
        <f t="array" ref="AV893">IF(AC893&lt;4, "เก็บ", IF(OR(AT893 &lt; PERCENTILE(IF($AC$2:$AC$5092=AC893, $AT$2:$AT$5092), 0.25) - 1.5 * (PERCENTILE(IF($AC$2:$AC$5092=AC893, $AT$2:$AT$5092), 0.75) - PERCENTILE(IF($AC$2:$AC$5092=AC893, $AT$2:$AT$5092), 0.25)), AT893 &gt; PERCENTILE(IF($AC$2:$AC$5092=AC893, $AT$2:$AT$5092), 0.75) + 1.5 * (PERCENTILE(IF($AC$2:$AC$5092=AC893, $AT$2:$AT$5092), 0.75) - PERCENTILE(IF($AC$2:$AC$5092=AC893, $AT$2:$AT$5092), 0.25))), "ตัด", "เก็บ"))</f>
        <v>เก็บ</v>
      </c>
      <c r="AW893" s="1">
        <f t="shared" si="41"/>
        <v>5026.5629662053279</v>
      </c>
      <c r="AX893" s="1">
        <v>4064.5059139663294</v>
      </c>
      <c r="AY893" s="1">
        <v>1059.3777388255917</v>
      </c>
    </row>
    <row r="894" spans="1:51" x14ac:dyDescent="0.2">
      <c r="A894" s="3">
        <v>45486</v>
      </c>
      <c r="B894">
        <v>45486</v>
      </c>
      <c r="C894" t="s">
        <v>3025</v>
      </c>
      <c r="D894" t="s">
        <v>51</v>
      </c>
      <c r="E894" t="s">
        <v>61</v>
      </c>
      <c r="F894" t="s">
        <v>228</v>
      </c>
      <c r="G894" s="1">
        <v>2700</v>
      </c>
      <c r="H894" s="1">
        <v>4575</v>
      </c>
      <c r="I894" s="1">
        <v>1900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4600</v>
      </c>
      <c r="P894" t="s">
        <v>3026</v>
      </c>
      <c r="Q894" s="2">
        <v>45488</v>
      </c>
      <c r="R894" t="s">
        <v>55</v>
      </c>
      <c r="S894">
        <v>0</v>
      </c>
      <c r="T894" t="s">
        <v>71</v>
      </c>
      <c r="U894" t="s">
        <v>57</v>
      </c>
      <c r="V894" s="1">
        <v>2500</v>
      </c>
      <c r="W894" s="1">
        <v>0</v>
      </c>
      <c r="X894" s="1">
        <v>0</v>
      </c>
      <c r="AA894" t="s">
        <v>58</v>
      </c>
      <c r="AB894" s="1">
        <v>0</v>
      </c>
      <c r="AC894" s="4">
        <f>IF(ISNUMBER(MATCH(AD894, $AD$2:AD893, 0)), INDEX($AC$2:AC893, MATCH(AD894, $AD$2:AD893, 0)), MAX($AC$2:AC893)+1)</f>
        <v>10</v>
      </c>
      <c r="AD894" t="str">
        <f t="shared" si="42"/>
        <v>เชียงใหม่-กองลอย</v>
      </c>
      <c r="AE894" t="s">
        <v>55</v>
      </c>
      <c r="AF894" s="1">
        <v>0</v>
      </c>
      <c r="AG894" s="1">
        <v>0</v>
      </c>
      <c r="AH894" s="1">
        <v>0</v>
      </c>
      <c r="AI894" t="s">
        <v>3027</v>
      </c>
      <c r="AJ894" s="1">
        <v>1</v>
      </c>
      <c r="AK894" s="1">
        <v>0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  <c r="AR894" s="1">
        <v>11675</v>
      </c>
      <c r="AS894" s="1">
        <v>14.266666666666669</v>
      </c>
      <c r="AT894" s="1">
        <f>Table1[[#This Row],[รวมต้นทุนค่าเดินทาง]]+Table1[[#This Row],[รวมต้นทุนค่าซ่อม]]+Table1[[#This Row],[รวมค่าเสื่อม]]</f>
        <v>13363.37380952381</v>
      </c>
      <c r="AU894" s="1">
        <f t="shared" si="40"/>
        <v>14957.32855761775</v>
      </c>
      <c r="AV894" s="1" t="str" cm="1">
        <f t="array" ref="AV894">IF(AC894&lt;4, "เก็บ", IF(OR(AT894 &lt; PERCENTILE(IF($AC$2:$AC$5092=AC894, $AT$2:$AT$5092), 0.25) - 1.5 * (PERCENTILE(IF($AC$2:$AC$5092=AC894, $AT$2:$AT$5092), 0.75) - PERCENTILE(IF($AC$2:$AC$5092=AC894, $AT$2:$AT$5092), 0.25)), AT894 &gt; PERCENTILE(IF($AC$2:$AC$5092=AC894, $AT$2:$AT$5092), 0.75) + 1.5 * (PERCENTILE(IF($AC$2:$AC$5092=AC894, $AT$2:$AT$5092), 0.75) - PERCENTILE(IF($AC$2:$AC$5092=AC894, $AT$2:$AT$5092), 0.25))), "ตัด", "เก็บ"))</f>
        <v>เก็บ</v>
      </c>
      <c r="AW894" s="1">
        <f t="shared" si="41"/>
        <v>14419.089162907676</v>
      </c>
      <c r="AX894" s="1">
        <v>15077.196593123563</v>
      </c>
      <c r="AY894" s="1">
        <v>1674.1071428571429</v>
      </c>
    </row>
    <row r="895" spans="1:51" x14ac:dyDescent="0.2">
      <c r="A895" s="3">
        <v>45486</v>
      </c>
      <c r="B895">
        <v>45486</v>
      </c>
      <c r="C895" t="s">
        <v>3028</v>
      </c>
      <c r="D895" t="s">
        <v>51</v>
      </c>
      <c r="E895" t="s">
        <v>61</v>
      </c>
      <c r="F895" t="s">
        <v>1197</v>
      </c>
      <c r="G895" s="1">
        <v>4200</v>
      </c>
      <c r="H895" s="1">
        <v>3075</v>
      </c>
      <c r="I895" s="1">
        <v>1900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6100</v>
      </c>
      <c r="P895" t="s">
        <v>3029</v>
      </c>
      <c r="Q895" s="2">
        <v>45486</v>
      </c>
      <c r="R895" t="s">
        <v>55</v>
      </c>
      <c r="S895">
        <v>0</v>
      </c>
      <c r="T895" t="s">
        <v>56</v>
      </c>
      <c r="U895" t="s">
        <v>57</v>
      </c>
      <c r="V895" s="1">
        <v>2500</v>
      </c>
      <c r="W895" s="1">
        <v>0</v>
      </c>
      <c r="X895" s="1">
        <v>0</v>
      </c>
      <c r="AA895" t="s">
        <v>58</v>
      </c>
      <c r="AB895" s="1">
        <v>0</v>
      </c>
      <c r="AC895" s="4">
        <f>IF(ISNUMBER(MATCH(AD895, $AD$2:AD894, 0)), INDEX($AC$2:AC894, MATCH(AD895, $AD$2:AD894, 0)), MAX($AC$2:AC894)+1)</f>
        <v>1</v>
      </c>
      <c r="AD895" t="str">
        <f t="shared" si="42"/>
        <v>ท่าลี่-กองลอย</v>
      </c>
      <c r="AE895" t="s">
        <v>55</v>
      </c>
      <c r="AF895" s="1">
        <v>0</v>
      </c>
      <c r="AG895" s="1">
        <v>0</v>
      </c>
      <c r="AH895" s="1">
        <v>0</v>
      </c>
      <c r="AI895" t="s">
        <v>3030</v>
      </c>
      <c r="AJ895" s="1">
        <v>1</v>
      </c>
      <c r="AK895" s="1">
        <v>0</v>
      </c>
      <c r="AL895" s="1">
        <v>0</v>
      </c>
      <c r="AM895" s="1">
        <v>0</v>
      </c>
      <c r="AN895" s="1">
        <v>0</v>
      </c>
      <c r="AO895" s="1">
        <v>0</v>
      </c>
      <c r="AP895" s="1">
        <v>0</v>
      </c>
      <c r="AQ895" s="1">
        <v>0</v>
      </c>
      <c r="AR895" s="1">
        <v>11675</v>
      </c>
      <c r="AS895" s="1">
        <v>16.841017488076311</v>
      </c>
      <c r="AT895" s="1">
        <f>Table1[[#This Row],[รวมต้นทุนค่าเดินทาง]]+Table1[[#This Row],[รวมต้นทุนค่าซ่อม]]+Table1[[#This Row],[รวมค่าเสื่อม]]</f>
        <v>13744.760725517273</v>
      </c>
      <c r="AU895" s="1">
        <f t="shared" si="40"/>
        <v>13953.293816562818</v>
      </c>
      <c r="AV895" s="1" t="str" cm="1">
        <f t="array" ref="AV895">IF(AC895&lt;4, "เก็บ", IF(OR(AT895 &lt; PERCENTILE(IF($AC$2:$AC$5092=AC895, $AT$2:$AT$5092), 0.25) - 1.5 * (PERCENTILE(IF($AC$2:$AC$5092=AC895, $AT$2:$AT$5092), 0.75) - PERCENTILE(IF($AC$2:$AC$5092=AC895, $AT$2:$AT$5092), 0.25)), AT895 &gt; PERCENTILE(IF($AC$2:$AC$5092=AC895, $AT$2:$AT$5092), 0.75) + 1.5 * (PERCENTILE(IF($AC$2:$AC$5092=AC895, $AT$2:$AT$5092), 0.75) - PERCENTILE(IF($AC$2:$AC$5092=AC895, $AT$2:$AT$5092), 0.25))), "ตัด", "เก็บ"))</f>
        <v>เก็บ</v>
      </c>
      <c r="AW895" s="1">
        <f t="shared" si="41"/>
        <v>13953.293816562818</v>
      </c>
      <c r="AX895" s="1">
        <v>14426.372718098486</v>
      </c>
      <c r="AY895" s="1">
        <v>2052.919708029197</v>
      </c>
    </row>
    <row r="896" spans="1:51" x14ac:dyDescent="0.2">
      <c r="A896" s="3">
        <v>45486</v>
      </c>
      <c r="B896">
        <v>45486</v>
      </c>
      <c r="C896" t="s">
        <v>3031</v>
      </c>
      <c r="D896" t="s">
        <v>51</v>
      </c>
      <c r="E896" t="s">
        <v>61</v>
      </c>
      <c r="F896" t="s">
        <v>80</v>
      </c>
      <c r="G896" s="1">
        <v>2700</v>
      </c>
      <c r="H896" s="1">
        <v>4575</v>
      </c>
      <c r="I896" s="1">
        <v>1900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4600</v>
      </c>
      <c r="P896" t="s">
        <v>3032</v>
      </c>
      <c r="Q896" s="2">
        <v>45486</v>
      </c>
      <c r="R896" t="s">
        <v>55</v>
      </c>
      <c r="S896">
        <v>0</v>
      </c>
      <c r="T896" t="s">
        <v>56</v>
      </c>
      <c r="U896" t="s">
        <v>57</v>
      </c>
      <c r="V896" s="1">
        <v>2500</v>
      </c>
      <c r="W896" s="1">
        <v>0</v>
      </c>
      <c r="X896" s="1">
        <v>0</v>
      </c>
      <c r="AA896" t="s">
        <v>58</v>
      </c>
      <c r="AB896" s="1">
        <v>0</v>
      </c>
      <c r="AC896" s="4">
        <f>IF(ISNUMBER(MATCH(AD896, $AD$2:AD895, 0)), INDEX($AC$2:AC895, MATCH(AD896, $AD$2:AD895, 0)), MAX($AC$2:AC895)+1)</f>
        <v>1</v>
      </c>
      <c r="AD896" t="str">
        <f t="shared" si="42"/>
        <v>ท่าลี่-กองลอย</v>
      </c>
      <c r="AE896" t="s">
        <v>55</v>
      </c>
      <c r="AF896" s="1">
        <v>0</v>
      </c>
      <c r="AG896" s="1">
        <v>0</v>
      </c>
      <c r="AH896" s="1">
        <v>0</v>
      </c>
      <c r="AI896" t="s">
        <v>3033</v>
      </c>
      <c r="AJ896" s="1">
        <v>1</v>
      </c>
      <c r="AK896" s="1">
        <v>0</v>
      </c>
      <c r="AL896" s="1">
        <v>0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  <c r="AR896" s="1">
        <v>11675</v>
      </c>
      <c r="AS896" s="1">
        <v>17.12</v>
      </c>
      <c r="AT896" s="1">
        <f>Table1[[#This Row],[รวมต้นทุนค่าเดินทาง]]+Table1[[#This Row],[รวมต้นทุนค่าซ่อม]]+Table1[[#This Row],[รวมค่าเสื่อม]]</f>
        <v>13336.856842105264</v>
      </c>
      <c r="AU896" s="1">
        <f t="shared" si="40"/>
        <v>13953.293816562818</v>
      </c>
      <c r="AV896" s="1" t="str" cm="1">
        <f t="array" ref="AV896">IF(AC896&lt;4, "เก็บ", IF(OR(AT896 &lt; PERCENTILE(IF($AC$2:$AC$5092=AC896, $AT$2:$AT$5092), 0.25) - 1.5 * (PERCENTILE(IF($AC$2:$AC$5092=AC896, $AT$2:$AT$5092), 0.75) - PERCENTILE(IF($AC$2:$AC$5092=AC896, $AT$2:$AT$5092), 0.25)), AT896 &gt; PERCENTILE(IF($AC$2:$AC$5092=AC896, $AT$2:$AT$5092), 0.75) + 1.5 * (PERCENTILE(IF($AC$2:$AC$5092=AC896, $AT$2:$AT$5092), 0.75) - PERCENTILE(IF($AC$2:$AC$5092=AC896, $AT$2:$AT$5092), 0.25))), "ตัด", "เก็บ"))</f>
        <v>เก็บ</v>
      </c>
      <c r="AW896" s="1">
        <f t="shared" si="41"/>
        <v>13953.293816562818</v>
      </c>
      <c r="AX896" s="1">
        <v>14426.372718098486</v>
      </c>
      <c r="AY896" s="1">
        <v>1644.7368421052631</v>
      </c>
    </row>
    <row r="897" spans="1:51" x14ac:dyDescent="0.2">
      <c r="A897" s="3">
        <v>45487</v>
      </c>
      <c r="B897">
        <v>45487</v>
      </c>
      <c r="C897" t="s">
        <v>3034</v>
      </c>
      <c r="D897" t="s">
        <v>51</v>
      </c>
      <c r="E897" t="s">
        <v>61</v>
      </c>
      <c r="F897" t="s">
        <v>2284</v>
      </c>
      <c r="G897" s="1">
        <v>4200</v>
      </c>
      <c r="H897" s="1">
        <v>3075</v>
      </c>
      <c r="I897" s="1">
        <v>1900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6100</v>
      </c>
      <c r="P897" t="s">
        <v>3035</v>
      </c>
      <c r="Q897" s="2">
        <v>45488</v>
      </c>
      <c r="R897" t="s">
        <v>55</v>
      </c>
      <c r="S897">
        <v>0</v>
      </c>
      <c r="T897" t="s">
        <v>56</v>
      </c>
      <c r="U897" t="s">
        <v>57</v>
      </c>
      <c r="V897" s="1">
        <v>2500</v>
      </c>
      <c r="W897" s="1">
        <v>0</v>
      </c>
      <c r="X897" s="1">
        <v>0</v>
      </c>
      <c r="AA897" t="s">
        <v>58</v>
      </c>
      <c r="AB897" s="1">
        <v>0</v>
      </c>
      <c r="AC897" s="4">
        <f>IF(ISNUMBER(MATCH(AD897, $AD$2:AD896, 0)), INDEX($AC$2:AC896, MATCH(AD897, $AD$2:AD896, 0)), MAX($AC$2:AC896)+1)</f>
        <v>1</v>
      </c>
      <c r="AD897" t="str">
        <f t="shared" si="42"/>
        <v>ท่าลี่-กองลอย</v>
      </c>
      <c r="AE897" t="s">
        <v>55</v>
      </c>
      <c r="AF897" s="1">
        <v>0</v>
      </c>
      <c r="AG897" s="1">
        <v>0</v>
      </c>
      <c r="AH897" s="1">
        <v>0</v>
      </c>
      <c r="AI897" t="s">
        <v>3036</v>
      </c>
      <c r="AJ897" s="1">
        <v>1</v>
      </c>
      <c r="AK897" s="1">
        <v>0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R897" s="1">
        <v>11675</v>
      </c>
      <c r="AS897" s="1">
        <v>23.345454545454551</v>
      </c>
      <c r="AT897" s="1">
        <f>Table1[[#This Row],[รวมต้นทุนค่าเดินทาง]]+Table1[[#This Row],[รวมต้นทุนค่าซ่อม]]+Table1[[#This Row],[รวมค่าเสื่อม]]</f>
        <v>13861.806993006994</v>
      </c>
      <c r="AU897" s="1">
        <f t="shared" si="40"/>
        <v>13953.293816562818</v>
      </c>
      <c r="AV897" s="1" t="str" cm="1">
        <f t="array" ref="AV897">IF(AC897&lt;4, "เก็บ", IF(OR(AT897 &lt; PERCENTILE(IF($AC$2:$AC$5092=AC897, $AT$2:$AT$5092), 0.25) - 1.5 * (PERCENTILE(IF($AC$2:$AC$5092=AC897, $AT$2:$AT$5092), 0.75) - PERCENTILE(IF($AC$2:$AC$5092=AC897, $AT$2:$AT$5092), 0.25)), AT897 &gt; PERCENTILE(IF($AC$2:$AC$5092=AC897, $AT$2:$AT$5092), 0.75) + 1.5 * (PERCENTILE(IF($AC$2:$AC$5092=AC897, $AT$2:$AT$5092), 0.75) - PERCENTILE(IF($AC$2:$AC$5092=AC897, $AT$2:$AT$5092), 0.25))), "ตัด", "เก็บ"))</f>
        <v>เก็บ</v>
      </c>
      <c r="AW897" s="1">
        <f t="shared" si="41"/>
        <v>13953.293816562818</v>
      </c>
      <c r="AX897" s="1">
        <v>14426.372718098486</v>
      </c>
      <c r="AY897" s="1">
        <v>2163.4615384615386</v>
      </c>
    </row>
    <row r="898" spans="1:51" x14ac:dyDescent="0.2">
      <c r="A898" s="3">
        <v>45487</v>
      </c>
      <c r="B898">
        <v>45487</v>
      </c>
      <c r="C898" t="s">
        <v>3037</v>
      </c>
      <c r="D898" t="s">
        <v>66</v>
      </c>
      <c r="E898" t="s">
        <v>148</v>
      </c>
      <c r="F898" t="s">
        <v>149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t="s">
        <v>3038</v>
      </c>
      <c r="Q898" s="2">
        <v>45488</v>
      </c>
      <c r="R898" t="s">
        <v>55</v>
      </c>
      <c r="S898">
        <v>0</v>
      </c>
      <c r="T898" t="s">
        <v>101</v>
      </c>
      <c r="U898" t="s">
        <v>88</v>
      </c>
      <c r="V898" s="1">
        <v>0</v>
      </c>
      <c r="W898" s="1">
        <v>1138</v>
      </c>
      <c r="X898" s="1">
        <v>0</v>
      </c>
      <c r="Y898" t="s">
        <v>101</v>
      </c>
      <c r="Z898" t="s">
        <v>88</v>
      </c>
      <c r="AA898" t="s">
        <v>58</v>
      </c>
      <c r="AB898" s="1">
        <v>0</v>
      </c>
      <c r="AC898" s="4">
        <f>IF(ISNUMBER(MATCH(AD898, $AD$2:AD897, 0)), INDEX($AC$2:AC897, MATCH(AD898, $AD$2:AD897, 0)), MAX($AC$2:AC897)+1)</f>
        <v>29</v>
      </c>
      <c r="AD898" t="str">
        <f t="shared" si="42"/>
        <v>พะเยา-แพร่</v>
      </c>
      <c r="AE898" t="s">
        <v>55</v>
      </c>
      <c r="AF898" s="1">
        <v>0</v>
      </c>
      <c r="AG898" s="1">
        <v>0</v>
      </c>
      <c r="AH898" s="1">
        <v>0</v>
      </c>
      <c r="AI898" t="s">
        <v>3039</v>
      </c>
      <c r="AJ898" s="1">
        <v>1</v>
      </c>
      <c r="AK898" s="1">
        <v>0</v>
      </c>
      <c r="AL898" s="1">
        <v>0</v>
      </c>
      <c r="AM898" s="1">
        <v>0</v>
      </c>
      <c r="AN898" s="1">
        <v>0</v>
      </c>
      <c r="AO898" s="1">
        <v>0</v>
      </c>
      <c r="AP898" s="1">
        <v>0</v>
      </c>
      <c r="AQ898" s="1">
        <v>0</v>
      </c>
      <c r="AR898" s="1">
        <v>1138</v>
      </c>
      <c r="AS898" s="1">
        <v>1077.5222222222219</v>
      </c>
      <c r="AT898" s="1">
        <f>Table1[[#This Row],[รวมต้นทุนค่าเดินทาง]]+Table1[[#This Row],[รวมต้นทุนค่าซ่อม]]+Table1[[#This Row],[รวมค่าเสื่อม]]</f>
        <v>3434.2722222222219</v>
      </c>
      <c r="AU898" s="1">
        <f t="shared" si="40"/>
        <v>3471.5634391684098</v>
      </c>
      <c r="AV898" s="1" t="str" cm="1">
        <f t="array" ref="AV898">IF(AC898&lt;4, "เก็บ", IF(OR(AT898 &lt; PERCENTILE(IF($AC$2:$AC$5092=AC898, $AT$2:$AT$5092), 0.25) - 1.5 * (PERCENTILE(IF($AC$2:$AC$5092=AC898, $AT$2:$AT$5092), 0.75) - PERCENTILE(IF($AC$2:$AC$5092=AC898, $AT$2:$AT$5092), 0.25)), AT898 &gt; PERCENTILE(IF($AC$2:$AC$5092=AC898, $AT$2:$AT$5092), 0.75) + 1.5 * (PERCENTILE(IF($AC$2:$AC$5092=AC898, $AT$2:$AT$5092), 0.75) - PERCENTILE(IF($AC$2:$AC$5092=AC898, $AT$2:$AT$5092), 0.25))), "ตัด", "เก็บ"))</f>
        <v>เก็บ</v>
      </c>
      <c r="AW898" s="1">
        <f t="shared" si="41"/>
        <v>3612.8061928931315</v>
      </c>
      <c r="AX898" s="1">
        <v>3038.9900654076114</v>
      </c>
      <c r="AY898" s="1">
        <v>1218.75</v>
      </c>
    </row>
    <row r="899" spans="1:51" x14ac:dyDescent="0.2">
      <c r="A899" s="3">
        <v>45488</v>
      </c>
      <c r="B899">
        <v>45488</v>
      </c>
      <c r="C899" t="s">
        <v>3040</v>
      </c>
      <c r="D899" t="s">
        <v>51</v>
      </c>
      <c r="E899" t="s">
        <v>61</v>
      </c>
      <c r="F899" t="s">
        <v>1217</v>
      </c>
      <c r="G899" s="1">
        <v>4200</v>
      </c>
      <c r="H899" s="1">
        <v>3075</v>
      </c>
      <c r="I899" s="1">
        <v>1900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6100</v>
      </c>
      <c r="P899" t="s">
        <v>3041</v>
      </c>
      <c r="Q899" s="2">
        <v>45488</v>
      </c>
      <c r="R899" t="s">
        <v>55</v>
      </c>
      <c r="S899">
        <v>0</v>
      </c>
      <c r="T899" t="s">
        <v>71</v>
      </c>
      <c r="U899" t="s">
        <v>57</v>
      </c>
      <c r="V899" s="1">
        <v>2500</v>
      </c>
      <c r="W899" s="1">
        <v>0</v>
      </c>
      <c r="X899" s="1">
        <v>0</v>
      </c>
      <c r="AA899" t="s">
        <v>58</v>
      </c>
      <c r="AB899" s="1">
        <v>0</v>
      </c>
      <c r="AC899" s="4">
        <f>IF(ISNUMBER(MATCH(AD899, $AD$2:AD898, 0)), INDEX($AC$2:AC898, MATCH(AD899, $AD$2:AD898, 0)), MAX($AC$2:AC898)+1)</f>
        <v>10</v>
      </c>
      <c r="AD899" t="str">
        <f t="shared" si="42"/>
        <v>เชียงใหม่-กองลอย</v>
      </c>
      <c r="AE899" t="s">
        <v>55</v>
      </c>
      <c r="AF899" s="1">
        <v>0</v>
      </c>
      <c r="AG899" s="1">
        <v>0</v>
      </c>
      <c r="AH899" s="1">
        <v>0</v>
      </c>
      <c r="AI899" t="s">
        <v>3042</v>
      </c>
      <c r="AJ899" s="1">
        <v>1</v>
      </c>
      <c r="AK899" s="1">
        <v>0</v>
      </c>
      <c r="AL899" s="1">
        <v>0</v>
      </c>
      <c r="AM899" s="1">
        <v>0</v>
      </c>
      <c r="AN899" s="1">
        <v>0</v>
      </c>
      <c r="AO899" s="1">
        <v>0</v>
      </c>
      <c r="AP899" s="1">
        <v>0</v>
      </c>
      <c r="AQ899" s="1">
        <v>0</v>
      </c>
      <c r="AR899" s="1">
        <v>11675</v>
      </c>
      <c r="AS899" s="1">
        <v>16.05</v>
      </c>
      <c r="AT899" s="1">
        <f>Table1[[#This Row],[รวมต้นทุนค่าเดินทาง]]+Table1[[#This Row],[รวมต้นทุนค่าซ่อม]]+Table1[[#This Row],[รวมค่าเสื่อม]]</f>
        <v>13553.632781456952</v>
      </c>
      <c r="AU899" s="1">
        <f t="shared" ref="AU899:AU962" si="43">AVERAGEIF($AC$2:$AC$5092, AC899, $AT$2:$AT$5092)</f>
        <v>14957.32855761775</v>
      </c>
      <c r="AV899" s="1" t="str" cm="1">
        <f t="array" ref="AV899">IF(AC899&lt;4, "เก็บ", IF(OR(AT899 &lt; PERCENTILE(IF($AC$2:$AC$5092=AC899, $AT$2:$AT$5092), 0.25) - 1.5 * (PERCENTILE(IF($AC$2:$AC$5092=AC899, $AT$2:$AT$5092), 0.75) - PERCENTILE(IF($AC$2:$AC$5092=AC899, $AT$2:$AT$5092), 0.25)), AT899 &gt; PERCENTILE(IF($AC$2:$AC$5092=AC899, $AT$2:$AT$5092), 0.75) + 1.5 * (PERCENTILE(IF($AC$2:$AC$5092=AC899, $AT$2:$AT$5092), 0.75) - PERCENTILE(IF($AC$2:$AC$5092=AC899, $AT$2:$AT$5092), 0.25))), "ตัด", "เก็บ"))</f>
        <v>เก็บ</v>
      </c>
      <c r="AW899" s="1">
        <f t="shared" ref="AW899:AW962" si="44">AVERAGEIFS($AT$2:$AT$5092, $AC$2:$AC$5092, AC899, $AV$2:$AV$5092, "เก็บ")</f>
        <v>14419.089162907676</v>
      </c>
      <c r="AX899" s="1">
        <v>15077.196593123563</v>
      </c>
      <c r="AY899" s="1">
        <v>1862.5827814569536</v>
      </c>
    </row>
    <row r="900" spans="1:51" x14ac:dyDescent="0.2">
      <c r="A900" s="3">
        <v>45488</v>
      </c>
      <c r="B900">
        <v>45488</v>
      </c>
      <c r="C900" t="s">
        <v>3043</v>
      </c>
      <c r="D900" t="s">
        <v>66</v>
      </c>
      <c r="E900" t="s">
        <v>67</v>
      </c>
      <c r="F900" t="s">
        <v>529</v>
      </c>
      <c r="G900" s="1">
        <v>0</v>
      </c>
      <c r="H900" s="1">
        <v>1038</v>
      </c>
      <c r="I900" s="1">
        <v>400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400</v>
      </c>
      <c r="P900" t="s">
        <v>3044</v>
      </c>
      <c r="Q900" s="2">
        <v>45488</v>
      </c>
      <c r="R900" t="s">
        <v>70</v>
      </c>
      <c r="S900">
        <v>0</v>
      </c>
      <c r="T900" t="s">
        <v>71</v>
      </c>
      <c r="U900" t="s">
        <v>93</v>
      </c>
      <c r="V900" s="1">
        <v>0</v>
      </c>
      <c r="W900" s="1">
        <v>0</v>
      </c>
      <c r="X900" s="1">
        <v>0</v>
      </c>
      <c r="AA900" t="s">
        <v>58</v>
      </c>
      <c r="AB900" s="1">
        <v>0</v>
      </c>
      <c r="AC900" s="4">
        <f>IF(ISNUMBER(MATCH(AD900, $AD$2:AD899, 0)), INDEX($AC$2:AC899, MATCH(AD900, $AD$2:AD899, 0)), MAX($AC$2:AC899)+1)</f>
        <v>4</v>
      </c>
      <c r="AD900" t="str">
        <f t="shared" si="42"/>
        <v>เชียงใหม่-ตลาดไท</v>
      </c>
      <c r="AE900" t="s">
        <v>73</v>
      </c>
      <c r="AF900" s="1">
        <v>0</v>
      </c>
      <c r="AG900" s="1">
        <v>0</v>
      </c>
      <c r="AH900" s="1">
        <v>0</v>
      </c>
      <c r="AI900" t="s">
        <v>3045</v>
      </c>
      <c r="AJ900" s="1">
        <v>1</v>
      </c>
      <c r="AK900" s="1">
        <v>720</v>
      </c>
      <c r="AL900" s="1">
        <v>720</v>
      </c>
      <c r="AM900" s="1">
        <v>1</v>
      </c>
      <c r="AN900" s="1">
        <v>0</v>
      </c>
      <c r="AO900" s="1">
        <v>0</v>
      </c>
      <c r="AP900" s="1">
        <v>0</v>
      </c>
      <c r="AQ900" s="1">
        <v>0</v>
      </c>
      <c r="AR900" s="1">
        <v>1438</v>
      </c>
      <c r="AS900" s="1">
        <v>870.65</v>
      </c>
      <c r="AT900" s="1">
        <f>Table1[[#This Row],[รวมต้นทุนค่าเดินทาง]]+Table1[[#This Row],[รวมต้นทุนค่าซ่อม]]+Table1[[#This Row],[รวมค่าเสื่อม]]</f>
        <v>4250.5657419282888</v>
      </c>
      <c r="AU900" s="1">
        <f t="shared" si="43"/>
        <v>4256.109283997258</v>
      </c>
      <c r="AV900" s="1" t="str" cm="1">
        <f t="array" ref="AV900">IF(AC900&lt;4, "เก็บ", IF(OR(AT900 &lt; PERCENTILE(IF($AC$2:$AC$5092=AC900, $AT$2:$AT$5092), 0.25) - 1.5 * (PERCENTILE(IF($AC$2:$AC$5092=AC900, $AT$2:$AT$5092), 0.75) - PERCENTILE(IF($AC$2:$AC$5092=AC900, $AT$2:$AT$5092), 0.25)), AT900 &gt; PERCENTILE(IF($AC$2:$AC$5092=AC900, $AT$2:$AT$5092), 0.75) + 1.5 * (PERCENTILE(IF($AC$2:$AC$5092=AC900, $AT$2:$AT$5092), 0.75) - PERCENTILE(IF($AC$2:$AC$5092=AC900, $AT$2:$AT$5092), 0.25))), "ตัด", "เก็บ"))</f>
        <v>เก็บ</v>
      </c>
      <c r="AW900" s="1">
        <f t="shared" si="44"/>
        <v>3807.0727671795808</v>
      </c>
      <c r="AX900" s="1">
        <v>2335.0230876608157</v>
      </c>
      <c r="AY900" s="1">
        <v>1941.9157419282885</v>
      </c>
    </row>
    <row r="901" spans="1:51" x14ac:dyDescent="0.2">
      <c r="A901" s="3">
        <v>45488</v>
      </c>
      <c r="B901">
        <v>45488</v>
      </c>
      <c r="C901" t="s">
        <v>3046</v>
      </c>
      <c r="D901" t="s">
        <v>66</v>
      </c>
      <c r="E901" t="s">
        <v>67</v>
      </c>
      <c r="F901" t="s">
        <v>849</v>
      </c>
      <c r="G901" s="1">
        <v>0</v>
      </c>
      <c r="H901" s="1">
        <v>1038</v>
      </c>
      <c r="I901" s="1">
        <v>400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400</v>
      </c>
      <c r="P901" t="s">
        <v>3047</v>
      </c>
      <c r="Q901" s="2">
        <v>45488</v>
      </c>
      <c r="R901" t="s">
        <v>70</v>
      </c>
      <c r="S901">
        <v>0</v>
      </c>
      <c r="T901" t="s">
        <v>71</v>
      </c>
      <c r="U901" t="s">
        <v>93</v>
      </c>
      <c r="V901" s="1">
        <v>0</v>
      </c>
      <c r="W901" s="1">
        <v>0</v>
      </c>
      <c r="X901" s="1">
        <v>0</v>
      </c>
      <c r="AA901" t="s">
        <v>58</v>
      </c>
      <c r="AB901" s="1">
        <v>0</v>
      </c>
      <c r="AC901" s="4">
        <f>IF(ISNUMBER(MATCH(AD901, $AD$2:AD900, 0)), INDEX($AC$2:AC900, MATCH(AD901, $AD$2:AD900, 0)), MAX($AC$2:AC900)+1)</f>
        <v>4</v>
      </c>
      <c r="AD901" t="str">
        <f t="shared" si="42"/>
        <v>เชียงใหม่-ตลาดไท</v>
      </c>
      <c r="AE901" t="s">
        <v>73</v>
      </c>
      <c r="AF901" s="1">
        <v>0</v>
      </c>
      <c r="AG901" s="1">
        <v>0</v>
      </c>
      <c r="AH901" s="1">
        <v>0</v>
      </c>
      <c r="AI901" t="s">
        <v>3048</v>
      </c>
      <c r="AJ901" s="1">
        <v>1</v>
      </c>
      <c r="AK901" s="1">
        <v>720</v>
      </c>
      <c r="AL901" s="1">
        <v>720</v>
      </c>
      <c r="AM901" s="1">
        <v>1</v>
      </c>
      <c r="AN901" s="1">
        <v>0</v>
      </c>
      <c r="AO901" s="1">
        <v>0</v>
      </c>
      <c r="AP901" s="1">
        <v>0</v>
      </c>
      <c r="AQ901" s="1">
        <v>0</v>
      </c>
      <c r="AR901" s="1">
        <v>1438</v>
      </c>
      <c r="AS901" s="1">
        <v>1664.5400000000002</v>
      </c>
      <c r="AT901" s="1">
        <f>Table1[[#This Row],[รวมต้นทุนค่าเดินทาง]]+Table1[[#This Row],[รวมต้นทุนค่าซ่อม]]+Table1[[#This Row],[รวมค่าเสื่อม]]</f>
        <v>5130.1379863358507</v>
      </c>
      <c r="AU901" s="1">
        <f t="shared" si="43"/>
        <v>4256.109283997258</v>
      </c>
      <c r="AV901" s="1" t="str" cm="1">
        <f t="array" ref="AV901">IF(AC901&lt;4, "เก็บ", IF(OR(AT901 &lt; PERCENTILE(IF($AC$2:$AC$5092=AC901, $AT$2:$AT$5092), 0.25) - 1.5 * (PERCENTILE(IF($AC$2:$AC$5092=AC901, $AT$2:$AT$5092), 0.75) - PERCENTILE(IF($AC$2:$AC$5092=AC901, $AT$2:$AT$5092), 0.25)), AT901 &gt; PERCENTILE(IF($AC$2:$AC$5092=AC901, $AT$2:$AT$5092), 0.75) + 1.5 * (PERCENTILE(IF($AC$2:$AC$5092=AC901, $AT$2:$AT$5092), 0.75) - PERCENTILE(IF($AC$2:$AC$5092=AC901, $AT$2:$AT$5092), 0.25))), "ตัด", "เก็บ"))</f>
        <v>เก็บ</v>
      </c>
      <c r="AW901" s="1">
        <f t="shared" si="44"/>
        <v>3807.0727671795808</v>
      </c>
      <c r="AX901" s="1">
        <v>2335.0230876608157</v>
      </c>
      <c r="AY901" s="1">
        <v>2027.5979863358505</v>
      </c>
    </row>
    <row r="902" spans="1:51" x14ac:dyDescent="0.2">
      <c r="A902" s="3">
        <v>45488</v>
      </c>
      <c r="B902">
        <v>45488</v>
      </c>
      <c r="C902" t="s">
        <v>3049</v>
      </c>
      <c r="D902" t="s">
        <v>66</v>
      </c>
      <c r="E902" t="s">
        <v>67</v>
      </c>
      <c r="F902" t="s">
        <v>324</v>
      </c>
      <c r="G902" s="1">
        <v>0</v>
      </c>
      <c r="H902" s="1">
        <v>803</v>
      </c>
      <c r="I902" s="1">
        <v>400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400</v>
      </c>
      <c r="P902" t="s">
        <v>3050</v>
      </c>
      <c r="Q902" s="2">
        <v>45488</v>
      </c>
      <c r="R902" t="s">
        <v>70</v>
      </c>
      <c r="S902">
        <v>0</v>
      </c>
      <c r="T902" t="s">
        <v>88</v>
      </c>
      <c r="U902" t="s">
        <v>93</v>
      </c>
      <c r="V902" s="1">
        <v>0</v>
      </c>
      <c r="W902" s="1">
        <v>0</v>
      </c>
      <c r="X902" s="1">
        <v>0</v>
      </c>
      <c r="AA902" t="s">
        <v>58</v>
      </c>
      <c r="AB902" s="1">
        <v>0</v>
      </c>
      <c r="AC902" s="4">
        <f>IF(ISNUMBER(MATCH(AD902, $AD$2:AD901, 0)), INDEX($AC$2:AC901, MATCH(AD902, $AD$2:AD901, 0)), MAX($AC$2:AC901)+1)</f>
        <v>51</v>
      </c>
      <c r="AD902" t="str">
        <f t="shared" si="42"/>
        <v>แพร่-ตลาดไท</v>
      </c>
      <c r="AE902" t="s">
        <v>73</v>
      </c>
      <c r="AF902" s="1">
        <v>0</v>
      </c>
      <c r="AG902" s="1">
        <v>0</v>
      </c>
      <c r="AH902" s="1">
        <v>0</v>
      </c>
      <c r="AI902" t="s">
        <v>3051</v>
      </c>
      <c r="AJ902" s="1">
        <v>1</v>
      </c>
      <c r="AK902" s="1">
        <v>572</v>
      </c>
      <c r="AL902" s="1">
        <v>572</v>
      </c>
      <c r="AM902" s="1">
        <v>1</v>
      </c>
      <c r="AN902" s="1">
        <v>0</v>
      </c>
      <c r="AO902" s="1">
        <v>0</v>
      </c>
      <c r="AP902" s="1">
        <v>0</v>
      </c>
      <c r="AQ902" s="1">
        <v>0</v>
      </c>
      <c r="AR902" s="1">
        <v>1203</v>
      </c>
      <c r="AS902" s="1">
        <v>221.76499999999999</v>
      </c>
      <c r="AT902" s="1">
        <f>Table1[[#This Row],[รวมต้นทุนค่าเดินทาง]]+Table1[[#This Row],[รวมต้นทุนค่าซ่อม]]+Table1[[#This Row],[รวมค่าเสื่อม]]</f>
        <v>3112.2649999999999</v>
      </c>
      <c r="AU902" s="1">
        <f t="shared" si="43"/>
        <v>4737.6107634746759</v>
      </c>
      <c r="AV902" s="1" t="str" cm="1">
        <f t="array" ref="AV902">IF(AC902&lt;4, "เก็บ", IF(OR(AT902 &lt; PERCENTILE(IF($AC$2:$AC$5092=AC902, $AT$2:$AT$5092), 0.25) - 1.5 * (PERCENTILE(IF($AC$2:$AC$5092=AC902, $AT$2:$AT$5092), 0.75) - PERCENTILE(IF($AC$2:$AC$5092=AC902, $AT$2:$AT$5092), 0.25)), AT902 &gt; PERCENTILE(IF($AC$2:$AC$5092=AC902, $AT$2:$AT$5092), 0.75) + 1.5 * (PERCENTILE(IF($AC$2:$AC$5092=AC902, $AT$2:$AT$5092), 0.75) - PERCENTILE(IF($AC$2:$AC$5092=AC902, $AT$2:$AT$5092), 0.25))), "ตัด", "เก็บ"))</f>
        <v>เก็บ</v>
      </c>
      <c r="AW902" s="1">
        <f t="shared" si="44"/>
        <v>4487.1668970521196</v>
      </c>
      <c r="AX902" s="1">
        <v>3014.4338711558335</v>
      </c>
      <c r="AY902" s="1">
        <v>1687.5</v>
      </c>
    </row>
    <row r="903" spans="1:51" x14ac:dyDescent="0.2">
      <c r="A903" s="3">
        <v>45489</v>
      </c>
      <c r="B903">
        <v>45489</v>
      </c>
      <c r="C903" t="s">
        <v>3052</v>
      </c>
      <c r="D903" t="s">
        <v>66</v>
      </c>
      <c r="E903" t="s">
        <v>67</v>
      </c>
      <c r="F903" t="s">
        <v>655</v>
      </c>
      <c r="G903" s="1">
        <v>0</v>
      </c>
      <c r="H903" s="1">
        <v>0</v>
      </c>
      <c r="I903" s="1">
        <v>400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400</v>
      </c>
      <c r="P903" t="s">
        <v>3053</v>
      </c>
      <c r="Q903" s="2">
        <v>45489</v>
      </c>
      <c r="R903" t="s">
        <v>70</v>
      </c>
      <c r="S903">
        <v>0</v>
      </c>
      <c r="T903" t="s">
        <v>71</v>
      </c>
      <c r="U903" t="s">
        <v>93</v>
      </c>
      <c r="V903" s="1">
        <v>0</v>
      </c>
      <c r="W903" s="1">
        <v>0</v>
      </c>
      <c r="X903" s="1">
        <v>0</v>
      </c>
      <c r="AA903" t="s">
        <v>58</v>
      </c>
      <c r="AB903" s="1">
        <v>0</v>
      </c>
      <c r="AC903" s="4">
        <f>IF(ISNUMBER(MATCH(AD903, $AD$2:AD902, 0)), INDEX($AC$2:AC902, MATCH(AD903, $AD$2:AD902, 0)), MAX($AC$2:AC902)+1)</f>
        <v>4</v>
      </c>
      <c r="AD903" t="str">
        <f t="shared" si="42"/>
        <v>เชียงใหม่-ตลาดไท</v>
      </c>
      <c r="AE903" t="s">
        <v>73</v>
      </c>
      <c r="AF903" s="1">
        <v>0</v>
      </c>
      <c r="AG903" s="1">
        <v>0</v>
      </c>
      <c r="AH903" s="1">
        <v>0</v>
      </c>
      <c r="AI903" t="s">
        <v>3054</v>
      </c>
      <c r="AJ903" s="1">
        <v>1</v>
      </c>
      <c r="AK903" s="1">
        <v>720</v>
      </c>
      <c r="AL903" s="1">
        <v>720</v>
      </c>
      <c r="AM903" s="1">
        <v>1</v>
      </c>
      <c r="AN903" s="1">
        <v>0</v>
      </c>
      <c r="AO903" s="1">
        <v>0</v>
      </c>
      <c r="AP903" s="1">
        <v>0</v>
      </c>
      <c r="AQ903" s="1">
        <v>0</v>
      </c>
      <c r="AR903" s="1">
        <v>400</v>
      </c>
      <c r="AS903" s="1">
        <v>55.325000000000003</v>
      </c>
      <c r="AT903" s="1">
        <f>Table1[[#This Row],[รวมต้นทุนค่าเดินทาง]]+Table1[[#This Row],[รวมต้นทุนค่าซ่อม]]+Table1[[#This Row],[รวมค่าเสื่อม]]</f>
        <v>1737.7925324675325</v>
      </c>
      <c r="AU903" s="1">
        <f t="shared" si="43"/>
        <v>4256.109283997258</v>
      </c>
      <c r="AV903" s="1" t="str" cm="1">
        <f t="array" ref="AV903">IF(AC903&lt;4, "เก็บ", IF(OR(AT903 &lt; PERCENTILE(IF($AC$2:$AC$5092=AC903, $AT$2:$AT$5092), 0.25) - 1.5 * (PERCENTILE(IF($AC$2:$AC$5092=AC903, $AT$2:$AT$5092), 0.75) - PERCENTILE(IF($AC$2:$AC$5092=AC903, $AT$2:$AT$5092), 0.25)), AT903 &gt; PERCENTILE(IF($AC$2:$AC$5092=AC903, $AT$2:$AT$5092), 0.75) + 1.5 * (PERCENTILE(IF($AC$2:$AC$5092=AC903, $AT$2:$AT$5092), 0.75) - PERCENTILE(IF($AC$2:$AC$5092=AC903, $AT$2:$AT$5092), 0.25))), "ตัด", "เก็บ"))</f>
        <v>เก็บ</v>
      </c>
      <c r="AW903" s="1">
        <f t="shared" si="44"/>
        <v>3807.0727671795808</v>
      </c>
      <c r="AX903" s="1">
        <v>2335.0230876608157</v>
      </c>
      <c r="AY903" s="1">
        <v>1282.4675324675325</v>
      </c>
    </row>
    <row r="904" spans="1:51" x14ac:dyDescent="0.2">
      <c r="A904" s="3">
        <v>45489</v>
      </c>
      <c r="B904">
        <v>45489</v>
      </c>
      <c r="C904" t="s">
        <v>3055</v>
      </c>
      <c r="D904" t="s">
        <v>66</v>
      </c>
      <c r="E904" t="s">
        <v>129</v>
      </c>
      <c r="F904" t="s">
        <v>669</v>
      </c>
      <c r="G904" s="1">
        <v>0</v>
      </c>
      <c r="H904" s="1">
        <v>0</v>
      </c>
      <c r="I904" s="1">
        <v>500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500</v>
      </c>
      <c r="P904" t="s">
        <v>3056</v>
      </c>
      <c r="Q904" s="2">
        <v>45489</v>
      </c>
      <c r="R904" t="s">
        <v>70</v>
      </c>
      <c r="S904">
        <v>0</v>
      </c>
      <c r="T904" t="s">
        <v>71</v>
      </c>
      <c r="U904" t="s">
        <v>161</v>
      </c>
      <c r="V904" s="1">
        <v>0</v>
      </c>
      <c r="W904" s="1">
        <v>0</v>
      </c>
      <c r="X904" s="1">
        <v>0</v>
      </c>
      <c r="AA904" t="s">
        <v>58</v>
      </c>
      <c r="AB904" s="1">
        <v>0</v>
      </c>
      <c r="AC904" s="4">
        <f>IF(ISNUMBER(MATCH(AD904, $AD$2:AD903, 0)), INDEX($AC$2:AC903, MATCH(AD904, $AD$2:AD903, 0)), MAX($AC$2:AC903)+1)</f>
        <v>9</v>
      </c>
      <c r="AD904" t="str">
        <f t="shared" ref="AD904:AD967" si="45">T904&amp;"-"&amp;U904</f>
        <v>เชียงใหม่-พุทธมณฑลสาย 2</v>
      </c>
      <c r="AE904" t="s">
        <v>73</v>
      </c>
      <c r="AF904" s="1">
        <v>0</v>
      </c>
      <c r="AG904" s="1">
        <v>0</v>
      </c>
      <c r="AH904" s="1">
        <v>0</v>
      </c>
      <c r="AI904" t="s">
        <v>3057</v>
      </c>
      <c r="AJ904" s="1">
        <v>1</v>
      </c>
      <c r="AK904" s="1">
        <v>720</v>
      </c>
      <c r="AL904" s="1">
        <v>720</v>
      </c>
      <c r="AM904" s="1">
        <v>1</v>
      </c>
      <c r="AN904" s="1">
        <v>0</v>
      </c>
      <c r="AO904" s="1">
        <v>0</v>
      </c>
      <c r="AP904" s="1">
        <v>0</v>
      </c>
      <c r="AQ904" s="1">
        <v>0</v>
      </c>
      <c r="AR904" s="1">
        <v>500</v>
      </c>
      <c r="AS904" s="1">
        <v>2850.6990000000001</v>
      </c>
      <c r="AT904" s="1">
        <f>Table1[[#This Row],[รวมต้นทุนค่าเดินทาง]]+Table1[[#This Row],[รวมต้นทุนค่าซ่อม]]+Table1[[#This Row],[รวมค่าเสื่อม]]</f>
        <v>4529.3718375256676</v>
      </c>
      <c r="AU904" s="1">
        <f t="shared" si="43"/>
        <v>4623.2312262414152</v>
      </c>
      <c r="AV904" s="1" t="str" cm="1">
        <f t="array" ref="AV904">IF(AC904&lt;4, "เก็บ", IF(OR(AT904 &lt; PERCENTILE(IF($AC$2:$AC$5092=AC904, $AT$2:$AT$5092), 0.25) - 1.5 * (PERCENTILE(IF($AC$2:$AC$5092=AC904, $AT$2:$AT$5092), 0.75) - PERCENTILE(IF($AC$2:$AC$5092=AC904, $AT$2:$AT$5092), 0.25)), AT904 &gt; PERCENTILE(IF($AC$2:$AC$5092=AC904, $AT$2:$AT$5092), 0.75) + 1.5 * (PERCENTILE(IF($AC$2:$AC$5092=AC904, $AT$2:$AT$5092), 0.75) - PERCENTILE(IF($AC$2:$AC$5092=AC904, $AT$2:$AT$5092), 0.25))), "ตัด", "เก็บ"))</f>
        <v>เก็บ</v>
      </c>
      <c r="AW904" s="1">
        <f t="shared" si="44"/>
        <v>4005.4952465164292</v>
      </c>
      <c r="AX904" s="1">
        <v>2577.9546108768855</v>
      </c>
      <c r="AY904" s="1">
        <v>1178.6728375256673</v>
      </c>
    </row>
    <row r="905" spans="1:51" x14ac:dyDescent="0.2">
      <c r="A905" s="3">
        <v>45489</v>
      </c>
      <c r="B905">
        <v>45489</v>
      </c>
      <c r="C905" t="s">
        <v>3058</v>
      </c>
      <c r="D905" t="s">
        <v>66</v>
      </c>
      <c r="E905" t="s">
        <v>124</v>
      </c>
      <c r="F905" t="s">
        <v>360</v>
      </c>
      <c r="G905" s="1">
        <v>0</v>
      </c>
      <c r="H905" s="1">
        <v>0</v>
      </c>
      <c r="I905" s="1">
        <v>400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400</v>
      </c>
      <c r="P905" t="s">
        <v>3059</v>
      </c>
      <c r="Q905" s="2">
        <v>45489</v>
      </c>
      <c r="R905" t="s">
        <v>70</v>
      </c>
      <c r="S905">
        <v>0</v>
      </c>
      <c r="T905" t="s">
        <v>71</v>
      </c>
      <c r="U905" t="s">
        <v>93</v>
      </c>
      <c r="V905" s="1">
        <v>0</v>
      </c>
      <c r="W905" s="1">
        <v>0</v>
      </c>
      <c r="X905" s="1">
        <v>0</v>
      </c>
      <c r="AA905" t="s">
        <v>58</v>
      </c>
      <c r="AB905" s="1">
        <v>0</v>
      </c>
      <c r="AC905" s="4">
        <f>IF(ISNUMBER(MATCH(AD905, $AD$2:AD904, 0)), INDEX($AC$2:AC904, MATCH(AD905, $AD$2:AD904, 0)), MAX($AC$2:AC904)+1)</f>
        <v>4</v>
      </c>
      <c r="AD905" t="str">
        <f t="shared" si="45"/>
        <v>เชียงใหม่-ตลาดไท</v>
      </c>
      <c r="AE905" t="s">
        <v>73</v>
      </c>
      <c r="AF905" s="1">
        <v>0</v>
      </c>
      <c r="AG905" s="1">
        <v>0</v>
      </c>
      <c r="AH905" s="1">
        <v>0</v>
      </c>
      <c r="AI905" t="s">
        <v>3060</v>
      </c>
      <c r="AJ905" s="1">
        <v>1</v>
      </c>
      <c r="AK905" s="1">
        <v>720</v>
      </c>
      <c r="AL905" s="1">
        <v>720</v>
      </c>
      <c r="AM905" s="1">
        <v>1</v>
      </c>
      <c r="AN905" s="1">
        <v>0</v>
      </c>
      <c r="AO905" s="1">
        <v>0</v>
      </c>
      <c r="AP905" s="1">
        <v>0</v>
      </c>
      <c r="AQ905" s="1">
        <v>0</v>
      </c>
      <c r="AR905" s="1">
        <v>400</v>
      </c>
      <c r="AS905" s="1">
        <v>23.35787234042553</v>
      </c>
      <c r="AT905" s="1">
        <f>Table1[[#This Row],[รวมต้นทุนค่าเดินทาง]]+Table1[[#This Row],[รวมต้นทุนค่าซ่อม]]+Table1[[#This Row],[รวมค่าเสื่อม]]</f>
        <v>2245.4980187215588</v>
      </c>
      <c r="AU905" s="1">
        <f t="shared" si="43"/>
        <v>4256.109283997258</v>
      </c>
      <c r="AV905" s="1" t="str" cm="1">
        <f t="array" ref="AV905">IF(AC905&lt;4, "เก็บ", IF(OR(AT905 &lt; PERCENTILE(IF($AC$2:$AC$5092=AC905, $AT$2:$AT$5092), 0.25) - 1.5 * (PERCENTILE(IF($AC$2:$AC$5092=AC905, $AT$2:$AT$5092), 0.75) - PERCENTILE(IF($AC$2:$AC$5092=AC905, $AT$2:$AT$5092), 0.25)), AT905 &gt; PERCENTILE(IF($AC$2:$AC$5092=AC905, $AT$2:$AT$5092), 0.75) + 1.5 * (PERCENTILE(IF($AC$2:$AC$5092=AC905, $AT$2:$AT$5092), 0.75) - PERCENTILE(IF($AC$2:$AC$5092=AC905, $AT$2:$AT$5092), 0.25))), "ตัด", "เก็บ"))</f>
        <v>เก็บ</v>
      </c>
      <c r="AW905" s="1">
        <f t="shared" si="44"/>
        <v>3807.0727671795808</v>
      </c>
      <c r="AX905" s="1">
        <v>2335.0230876608157</v>
      </c>
      <c r="AY905" s="1">
        <v>1822.140146381133</v>
      </c>
    </row>
    <row r="906" spans="1:51" x14ac:dyDescent="0.2">
      <c r="A906" s="3">
        <v>45489</v>
      </c>
      <c r="B906">
        <v>45489</v>
      </c>
      <c r="C906" t="s">
        <v>3061</v>
      </c>
      <c r="D906" t="s">
        <v>51</v>
      </c>
      <c r="E906" t="s">
        <v>61</v>
      </c>
      <c r="F906" t="s">
        <v>80</v>
      </c>
      <c r="G906" s="1">
        <v>4200</v>
      </c>
      <c r="H906" s="1">
        <v>3075</v>
      </c>
      <c r="I906" s="1">
        <v>1900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6100</v>
      </c>
      <c r="P906" t="s">
        <v>3062</v>
      </c>
      <c r="Q906" s="2">
        <v>45489</v>
      </c>
      <c r="R906" t="s">
        <v>55</v>
      </c>
      <c r="S906">
        <v>0</v>
      </c>
      <c r="T906" t="s">
        <v>56</v>
      </c>
      <c r="U906" t="s">
        <v>57</v>
      </c>
      <c r="V906" s="1">
        <v>2500</v>
      </c>
      <c r="W906" s="1">
        <v>0</v>
      </c>
      <c r="X906" s="1">
        <v>0</v>
      </c>
      <c r="AA906" t="s">
        <v>58</v>
      </c>
      <c r="AB906" s="1">
        <v>0</v>
      </c>
      <c r="AC906" s="4">
        <f>IF(ISNUMBER(MATCH(AD906, $AD$2:AD905, 0)), INDEX($AC$2:AC905, MATCH(AD906, $AD$2:AD905, 0)), MAX($AC$2:AC905)+1)</f>
        <v>1</v>
      </c>
      <c r="AD906" t="str">
        <f t="shared" si="45"/>
        <v>ท่าลี่-กองลอย</v>
      </c>
      <c r="AE906" t="s">
        <v>55</v>
      </c>
      <c r="AF906" s="1">
        <v>0</v>
      </c>
      <c r="AG906" s="1">
        <v>0</v>
      </c>
      <c r="AH906" s="1">
        <v>0</v>
      </c>
      <c r="AI906" t="s">
        <v>3063</v>
      </c>
      <c r="AJ906" s="1">
        <v>1</v>
      </c>
      <c r="AK906" s="1">
        <v>0</v>
      </c>
      <c r="AL906" s="1">
        <v>0</v>
      </c>
      <c r="AM906" s="1">
        <v>0</v>
      </c>
      <c r="AN906" s="1">
        <v>0</v>
      </c>
      <c r="AO906" s="1">
        <v>0</v>
      </c>
      <c r="AP906" s="1">
        <v>0</v>
      </c>
      <c r="AQ906" s="1">
        <v>0</v>
      </c>
      <c r="AR906" s="1">
        <v>11675</v>
      </c>
      <c r="AS906" s="1">
        <v>17.12</v>
      </c>
      <c r="AT906" s="1">
        <f>Table1[[#This Row],[รวมต้นทุนค่าเดินทาง]]+Table1[[#This Row],[รวมต้นทุนค่าซ่อม]]+Table1[[#This Row],[รวมค่าเสื่อม]]</f>
        <v>13336.856842105264</v>
      </c>
      <c r="AU906" s="1">
        <f t="shared" si="43"/>
        <v>13953.293816562818</v>
      </c>
      <c r="AV906" s="1" t="str" cm="1">
        <f t="array" ref="AV906">IF(AC906&lt;4, "เก็บ", IF(OR(AT906 &lt; PERCENTILE(IF($AC$2:$AC$5092=AC906, $AT$2:$AT$5092), 0.25) - 1.5 * (PERCENTILE(IF($AC$2:$AC$5092=AC906, $AT$2:$AT$5092), 0.75) - PERCENTILE(IF($AC$2:$AC$5092=AC906, $AT$2:$AT$5092), 0.25)), AT906 &gt; PERCENTILE(IF($AC$2:$AC$5092=AC906, $AT$2:$AT$5092), 0.75) + 1.5 * (PERCENTILE(IF($AC$2:$AC$5092=AC906, $AT$2:$AT$5092), 0.75) - PERCENTILE(IF($AC$2:$AC$5092=AC906, $AT$2:$AT$5092), 0.25))), "ตัด", "เก็บ"))</f>
        <v>เก็บ</v>
      </c>
      <c r="AW906" s="1">
        <f t="shared" si="44"/>
        <v>13953.293816562818</v>
      </c>
      <c r="AX906" s="1">
        <v>14426.372718098486</v>
      </c>
      <c r="AY906" s="1">
        <v>1644.7368421052631</v>
      </c>
    </row>
    <row r="907" spans="1:51" x14ac:dyDescent="0.2">
      <c r="A907" s="3">
        <v>45489</v>
      </c>
      <c r="B907">
        <v>45489</v>
      </c>
      <c r="C907" t="s">
        <v>3064</v>
      </c>
      <c r="D907" t="s">
        <v>66</v>
      </c>
      <c r="E907" t="s">
        <v>84</v>
      </c>
      <c r="F907" t="s">
        <v>610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770</v>
      </c>
      <c r="O907" s="1">
        <v>770</v>
      </c>
      <c r="P907" t="s">
        <v>3065</v>
      </c>
      <c r="Q907" s="2">
        <v>45489</v>
      </c>
      <c r="R907" t="s">
        <v>55</v>
      </c>
      <c r="S907">
        <v>0</v>
      </c>
      <c r="T907" t="s">
        <v>87</v>
      </c>
      <c r="U907" t="s">
        <v>71</v>
      </c>
      <c r="V907" s="1">
        <v>0</v>
      </c>
      <c r="W907" s="1">
        <v>669</v>
      </c>
      <c r="X907" s="1">
        <v>0</v>
      </c>
      <c r="Y907" t="s">
        <v>108</v>
      </c>
      <c r="Z907" t="s">
        <v>71</v>
      </c>
      <c r="AA907" t="s">
        <v>504</v>
      </c>
      <c r="AB907" s="1">
        <v>0</v>
      </c>
      <c r="AC907" s="4">
        <f>IF(ISNUMBER(MATCH(AD907, $AD$2:AD906, 0)), INDEX($AC$2:AC906, MATCH(AD907, $AD$2:AD906, 0)), MAX($AC$2:AC906)+1)</f>
        <v>6</v>
      </c>
      <c r="AD907" t="str">
        <f t="shared" si="45"/>
        <v>เชียงราย-เชียงใหม่</v>
      </c>
      <c r="AE907" t="s">
        <v>55</v>
      </c>
      <c r="AF907" s="1">
        <v>0</v>
      </c>
      <c r="AG907" s="1">
        <v>0</v>
      </c>
      <c r="AH907" s="1">
        <v>0</v>
      </c>
      <c r="AI907" t="s">
        <v>3066</v>
      </c>
      <c r="AJ907" s="1">
        <v>2</v>
      </c>
      <c r="AK907" s="1">
        <v>0</v>
      </c>
      <c r="AL907" s="1">
        <v>0</v>
      </c>
      <c r="AM907" s="1">
        <v>0</v>
      </c>
      <c r="AN907" s="1">
        <v>297.88299999999998</v>
      </c>
      <c r="AO907" s="1">
        <v>0</v>
      </c>
      <c r="AP907" s="1">
        <v>0</v>
      </c>
      <c r="AQ907" s="1">
        <v>0</v>
      </c>
      <c r="AR907" s="1">
        <v>1439</v>
      </c>
      <c r="AS907" s="1">
        <v>191.41266666666669</v>
      </c>
      <c r="AT907" s="1">
        <f>Table1[[#This Row],[รวมต้นทุนค่าเดินทาง]]+Table1[[#This Row],[รวมต้นทุนค่าซ่อม]]+Table1[[#This Row],[รวมค่าเสื่อม]]</f>
        <v>3229.9387330173777</v>
      </c>
      <c r="AU907" s="1">
        <f t="shared" si="43"/>
        <v>4428.3346813776061</v>
      </c>
      <c r="AV907" s="1" t="str" cm="1">
        <f t="array" ref="AV907">IF(AC907&lt;4, "เก็บ", IF(OR(AT907 &lt; PERCENTILE(IF($AC$2:$AC$5092=AC907, $AT$2:$AT$5092), 0.25) - 1.5 * (PERCENTILE(IF($AC$2:$AC$5092=AC907, $AT$2:$AT$5092), 0.75) - PERCENTILE(IF($AC$2:$AC$5092=AC907, $AT$2:$AT$5092), 0.25)), AT907 &gt; PERCENTILE(IF($AC$2:$AC$5092=AC907, $AT$2:$AT$5092), 0.75) + 1.5 * (PERCENTILE(IF($AC$2:$AC$5092=AC907, $AT$2:$AT$5092), 0.75) - PERCENTILE(IF($AC$2:$AC$5092=AC907, $AT$2:$AT$5092), 0.25))), "ตัด", "เก็บ"))</f>
        <v>เก็บ</v>
      </c>
      <c r="AW907" s="1">
        <f t="shared" si="44"/>
        <v>3873.7679454274344</v>
      </c>
      <c r="AX907" s="1">
        <v>2781.4385174989698</v>
      </c>
      <c r="AY907" s="1">
        <v>1599.5260663507108</v>
      </c>
    </row>
    <row r="908" spans="1:51" x14ac:dyDescent="0.2">
      <c r="A908" s="3">
        <v>45490</v>
      </c>
      <c r="B908">
        <v>45490</v>
      </c>
      <c r="C908" t="s">
        <v>3067</v>
      </c>
      <c r="D908" t="s">
        <v>51</v>
      </c>
      <c r="E908" t="s">
        <v>52</v>
      </c>
      <c r="F908" t="s">
        <v>53</v>
      </c>
      <c r="G908" s="1">
        <v>2700</v>
      </c>
      <c r="H908" s="1">
        <v>4575</v>
      </c>
      <c r="I908" s="1">
        <v>1900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4600</v>
      </c>
      <c r="P908" t="s">
        <v>3068</v>
      </c>
      <c r="Q908" s="2">
        <v>45491</v>
      </c>
      <c r="R908" t="s">
        <v>55</v>
      </c>
      <c r="S908">
        <v>0</v>
      </c>
      <c r="T908" t="s">
        <v>71</v>
      </c>
      <c r="U908" t="s">
        <v>57</v>
      </c>
      <c r="V908" s="1">
        <v>2500</v>
      </c>
      <c r="W908" s="1">
        <v>0</v>
      </c>
      <c r="X908" s="1">
        <v>0</v>
      </c>
      <c r="AA908" t="s">
        <v>58</v>
      </c>
      <c r="AB908" s="1">
        <v>0</v>
      </c>
      <c r="AC908" s="4">
        <f>IF(ISNUMBER(MATCH(AD908, $AD$2:AD907, 0)), INDEX($AC$2:AC907, MATCH(AD908, $AD$2:AD907, 0)), MAX($AC$2:AC907)+1)</f>
        <v>10</v>
      </c>
      <c r="AD908" t="str">
        <f t="shared" si="45"/>
        <v>เชียงใหม่-กองลอย</v>
      </c>
      <c r="AE908" t="s">
        <v>55</v>
      </c>
      <c r="AF908" s="1">
        <v>0</v>
      </c>
      <c r="AG908" s="1">
        <v>0</v>
      </c>
      <c r="AH908" s="1">
        <v>0</v>
      </c>
      <c r="AI908" t="s">
        <v>3069</v>
      </c>
      <c r="AJ908" s="1">
        <v>1</v>
      </c>
      <c r="AK908" s="1">
        <v>0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  <c r="AQ908" s="1">
        <v>0</v>
      </c>
      <c r="AR908" s="1">
        <v>11675</v>
      </c>
      <c r="AS908" s="1">
        <v>32.1</v>
      </c>
      <c r="AT908" s="1">
        <f>Table1[[#This Row],[รวมต้นทุนค่าเดินทาง]]+Table1[[#This Row],[รวมต้นทุนค่าซ่อม]]+Table1[[#This Row],[รวมค่าเสื่อม]]</f>
        <v>13437.869230769231</v>
      </c>
      <c r="AU908" s="1">
        <f t="shared" si="43"/>
        <v>14957.32855761775</v>
      </c>
      <c r="AV908" s="1" t="str" cm="1">
        <f t="array" ref="AV908">IF(AC908&lt;4, "เก็บ", IF(OR(AT908 &lt; PERCENTILE(IF($AC$2:$AC$5092=AC908, $AT$2:$AT$5092), 0.25) - 1.5 * (PERCENTILE(IF($AC$2:$AC$5092=AC908, $AT$2:$AT$5092), 0.75) - PERCENTILE(IF($AC$2:$AC$5092=AC908, $AT$2:$AT$5092), 0.25)), AT908 &gt; PERCENTILE(IF($AC$2:$AC$5092=AC908, $AT$2:$AT$5092), 0.75) + 1.5 * (PERCENTILE(IF($AC$2:$AC$5092=AC908, $AT$2:$AT$5092), 0.75) - PERCENTILE(IF($AC$2:$AC$5092=AC908, $AT$2:$AT$5092), 0.25))), "ตัด", "เก็บ"))</f>
        <v>เก็บ</v>
      </c>
      <c r="AW908" s="1">
        <f t="shared" si="44"/>
        <v>14419.089162907676</v>
      </c>
      <c r="AX908" s="1">
        <v>15077.196593123563</v>
      </c>
      <c r="AY908" s="1">
        <v>1730.7692307692307</v>
      </c>
    </row>
    <row r="909" spans="1:51" x14ac:dyDescent="0.2">
      <c r="A909" s="3">
        <v>45490</v>
      </c>
      <c r="B909">
        <v>45490</v>
      </c>
      <c r="C909" t="s">
        <v>3070</v>
      </c>
      <c r="D909" t="s">
        <v>66</v>
      </c>
      <c r="E909" t="s">
        <v>67</v>
      </c>
      <c r="F909" t="s">
        <v>236</v>
      </c>
      <c r="G909" s="1">
        <v>0</v>
      </c>
      <c r="H909" s="1">
        <v>0</v>
      </c>
      <c r="I909" s="1">
        <v>400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400</v>
      </c>
      <c r="P909" t="s">
        <v>3071</v>
      </c>
      <c r="Q909" s="2">
        <v>45490</v>
      </c>
      <c r="R909" t="s">
        <v>70</v>
      </c>
      <c r="S909">
        <v>0</v>
      </c>
      <c r="T909" t="s">
        <v>71</v>
      </c>
      <c r="U909" t="s">
        <v>93</v>
      </c>
      <c r="V909" s="1">
        <v>0</v>
      </c>
      <c r="W909" s="1">
        <v>0</v>
      </c>
      <c r="X909" s="1">
        <v>0</v>
      </c>
      <c r="AA909" t="s">
        <v>58</v>
      </c>
      <c r="AB909" s="1">
        <v>0</v>
      </c>
      <c r="AC909" s="4">
        <f>IF(ISNUMBER(MATCH(AD909, $AD$2:AD908, 0)), INDEX($AC$2:AC908, MATCH(AD909, $AD$2:AD908, 0)), MAX($AC$2:AC908)+1)</f>
        <v>4</v>
      </c>
      <c r="AD909" t="str">
        <f t="shared" si="45"/>
        <v>เชียงใหม่-ตลาดไท</v>
      </c>
      <c r="AE909" t="s">
        <v>73</v>
      </c>
      <c r="AF909" s="1">
        <v>0</v>
      </c>
      <c r="AG909" s="1">
        <v>0</v>
      </c>
      <c r="AH909" s="1">
        <v>0</v>
      </c>
      <c r="AI909" t="s">
        <v>3072</v>
      </c>
      <c r="AJ909" s="1">
        <v>1</v>
      </c>
      <c r="AK909" s="1">
        <v>720</v>
      </c>
      <c r="AL909" s="1">
        <v>720</v>
      </c>
      <c r="AM909" s="1">
        <v>1</v>
      </c>
      <c r="AN909" s="1">
        <v>0</v>
      </c>
      <c r="AO909" s="1">
        <v>0</v>
      </c>
      <c r="AP909" s="1">
        <v>0</v>
      </c>
      <c r="AQ909" s="1">
        <v>0</v>
      </c>
      <c r="AR909" s="1">
        <v>400</v>
      </c>
      <c r="AS909" s="1">
        <v>45.371428571428567</v>
      </c>
      <c r="AT909" s="1">
        <f>Table1[[#This Row],[รวมต้นทุนค่าเดินทาง]]+Table1[[#This Row],[รวมต้นทุนค่าซ่อม]]+Table1[[#This Row],[รวมค่าเสื่อม]]</f>
        <v>1633.3024630541872</v>
      </c>
      <c r="AU909" s="1">
        <f t="shared" si="43"/>
        <v>4256.109283997258</v>
      </c>
      <c r="AV909" s="1" t="str" cm="1">
        <f t="array" ref="AV909">IF(AC909&lt;4, "เก็บ", IF(OR(AT909 &lt; PERCENTILE(IF($AC$2:$AC$5092=AC909, $AT$2:$AT$5092), 0.25) - 1.5 * (PERCENTILE(IF($AC$2:$AC$5092=AC909, $AT$2:$AT$5092), 0.75) - PERCENTILE(IF($AC$2:$AC$5092=AC909, $AT$2:$AT$5092), 0.25)), AT909 &gt; PERCENTILE(IF($AC$2:$AC$5092=AC909, $AT$2:$AT$5092), 0.75) + 1.5 * (PERCENTILE(IF($AC$2:$AC$5092=AC909, $AT$2:$AT$5092), 0.75) - PERCENTILE(IF($AC$2:$AC$5092=AC909, $AT$2:$AT$5092), 0.25))), "ตัด", "เก็บ"))</f>
        <v>เก็บ</v>
      </c>
      <c r="AW909" s="1">
        <f t="shared" si="44"/>
        <v>3807.0727671795808</v>
      </c>
      <c r="AX909" s="1">
        <v>2335.0230876608157</v>
      </c>
      <c r="AY909" s="1">
        <v>1187.9310344827586</v>
      </c>
    </row>
    <row r="910" spans="1:51" x14ac:dyDescent="0.2">
      <c r="A910" s="3">
        <v>45490</v>
      </c>
      <c r="B910">
        <v>45490</v>
      </c>
      <c r="C910" t="s">
        <v>3073</v>
      </c>
      <c r="D910" t="s">
        <v>51</v>
      </c>
      <c r="E910" t="s">
        <v>61</v>
      </c>
      <c r="F910" t="s">
        <v>3019</v>
      </c>
      <c r="G910" s="1">
        <v>4200</v>
      </c>
      <c r="H910" s="1">
        <v>3075</v>
      </c>
      <c r="I910" s="1">
        <v>1900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6100</v>
      </c>
      <c r="P910" t="s">
        <v>3074</v>
      </c>
      <c r="Q910" s="2">
        <v>45490</v>
      </c>
      <c r="R910" t="s">
        <v>55</v>
      </c>
      <c r="S910">
        <v>0</v>
      </c>
      <c r="T910" t="s">
        <v>56</v>
      </c>
      <c r="U910" t="s">
        <v>57</v>
      </c>
      <c r="V910" s="1">
        <v>2500</v>
      </c>
      <c r="W910" s="1">
        <v>0</v>
      </c>
      <c r="X910" s="1">
        <v>0</v>
      </c>
      <c r="AA910" t="s">
        <v>58</v>
      </c>
      <c r="AB910" s="1">
        <v>0</v>
      </c>
      <c r="AC910" s="4">
        <f>IF(ISNUMBER(MATCH(AD910, $AD$2:AD909, 0)), INDEX($AC$2:AC909, MATCH(AD910, $AD$2:AD909, 0)), MAX($AC$2:AC909)+1)</f>
        <v>1</v>
      </c>
      <c r="AD910" t="str">
        <f t="shared" si="45"/>
        <v>ท่าลี่-กองลอย</v>
      </c>
      <c r="AE910" t="s">
        <v>55</v>
      </c>
      <c r="AF910" s="1">
        <v>0</v>
      </c>
      <c r="AG910" s="1">
        <v>0</v>
      </c>
      <c r="AH910" s="1">
        <v>0</v>
      </c>
      <c r="AI910" t="s">
        <v>3075</v>
      </c>
      <c r="AJ910" s="1">
        <v>1</v>
      </c>
      <c r="AK910" s="1">
        <v>0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  <c r="AQ910" s="1">
        <v>0</v>
      </c>
      <c r="AR910" s="1">
        <v>11675</v>
      </c>
      <c r="AS910" s="1">
        <v>21.4</v>
      </c>
      <c r="AT910" s="1">
        <f>Table1[[#This Row],[รวมต้นทุนค่าเดินทาง]]+Table1[[#This Row],[รวมต้นทุนค่าซ่อม]]+Table1[[#This Row],[รวมค่าเสื่อม]]</f>
        <v>13795.280597014926</v>
      </c>
      <c r="AU910" s="1">
        <f t="shared" si="43"/>
        <v>13953.293816562818</v>
      </c>
      <c r="AV910" s="1" t="str" cm="1">
        <f t="array" ref="AV910">IF(AC910&lt;4, "เก็บ", IF(OR(AT910 &lt; PERCENTILE(IF($AC$2:$AC$5092=AC910, $AT$2:$AT$5092), 0.25) - 1.5 * (PERCENTILE(IF($AC$2:$AC$5092=AC910, $AT$2:$AT$5092), 0.75) - PERCENTILE(IF($AC$2:$AC$5092=AC910, $AT$2:$AT$5092), 0.25)), AT910 &gt; PERCENTILE(IF($AC$2:$AC$5092=AC910, $AT$2:$AT$5092), 0.75) + 1.5 * (PERCENTILE(IF($AC$2:$AC$5092=AC910, $AT$2:$AT$5092), 0.75) - PERCENTILE(IF($AC$2:$AC$5092=AC910, $AT$2:$AT$5092), 0.25))), "ตัด", "เก็บ"))</f>
        <v>เก็บ</v>
      </c>
      <c r="AW910" s="1">
        <f t="shared" si="44"/>
        <v>13953.293816562818</v>
      </c>
      <c r="AX910" s="1">
        <v>14426.372718098486</v>
      </c>
      <c r="AY910" s="1">
        <v>2098.8805970149256</v>
      </c>
    </row>
    <row r="911" spans="1:51" x14ac:dyDescent="0.2">
      <c r="A911" s="3">
        <v>45490</v>
      </c>
      <c r="B911">
        <v>45490</v>
      </c>
      <c r="C911" t="s">
        <v>3076</v>
      </c>
      <c r="D911" t="s">
        <v>51</v>
      </c>
      <c r="E911" t="s">
        <v>52</v>
      </c>
      <c r="F911" t="s">
        <v>1263</v>
      </c>
      <c r="G911" s="1">
        <v>2700</v>
      </c>
      <c r="H911" s="1">
        <v>4575</v>
      </c>
      <c r="I911" s="1">
        <v>1900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4600</v>
      </c>
      <c r="P911" t="s">
        <v>3077</v>
      </c>
      <c r="Q911" s="2">
        <v>45490</v>
      </c>
      <c r="R911" t="s">
        <v>55</v>
      </c>
      <c r="S911">
        <v>0</v>
      </c>
      <c r="T911" t="s">
        <v>56</v>
      </c>
      <c r="U911" t="s">
        <v>57</v>
      </c>
      <c r="V911" s="1">
        <v>2500</v>
      </c>
      <c r="W911" s="1">
        <v>0</v>
      </c>
      <c r="X911" s="1">
        <v>0</v>
      </c>
      <c r="AA911" t="s">
        <v>58</v>
      </c>
      <c r="AB911" s="1">
        <v>0</v>
      </c>
      <c r="AC911" s="4">
        <f>IF(ISNUMBER(MATCH(AD911, $AD$2:AD910, 0)), INDEX($AC$2:AC910, MATCH(AD911, $AD$2:AD910, 0)), MAX($AC$2:AC910)+1)</f>
        <v>1</v>
      </c>
      <c r="AD911" t="str">
        <f t="shared" si="45"/>
        <v>ท่าลี่-กองลอย</v>
      </c>
      <c r="AE911" t="s">
        <v>55</v>
      </c>
      <c r="AF911" s="1">
        <v>0</v>
      </c>
      <c r="AG911" s="1">
        <v>0</v>
      </c>
      <c r="AH911" s="1">
        <v>0</v>
      </c>
      <c r="AI911" t="s">
        <v>3078</v>
      </c>
      <c r="AJ911" s="1">
        <v>1</v>
      </c>
      <c r="AK911" s="1">
        <v>0</v>
      </c>
      <c r="AL911" s="1">
        <v>0</v>
      </c>
      <c r="AM911" s="1">
        <v>0</v>
      </c>
      <c r="AN911" s="1">
        <v>0</v>
      </c>
      <c r="AO911" s="1">
        <v>0</v>
      </c>
      <c r="AP911" s="1">
        <v>0</v>
      </c>
      <c r="AQ911" s="1">
        <v>0</v>
      </c>
      <c r="AR911" s="1">
        <v>11675</v>
      </c>
      <c r="AS911" s="1">
        <v>18.342857142857149</v>
      </c>
      <c r="AT911" s="1">
        <f>Table1[[#This Row],[รวมต้นทุนค่าเดินทาง]]+Table1[[#This Row],[รวมต้นทุนค่าซ่อม]]+Table1[[#This Row],[รวมค่าเสื่อม]]</f>
        <v>13349.784574934269</v>
      </c>
      <c r="AU911" s="1">
        <f t="shared" si="43"/>
        <v>13953.293816562818</v>
      </c>
      <c r="AV911" s="1" t="str" cm="1">
        <f t="array" ref="AV911">IF(AC911&lt;4, "เก็บ", IF(OR(AT911 &lt; PERCENTILE(IF($AC$2:$AC$5092=AC911, $AT$2:$AT$5092), 0.25) - 1.5 * (PERCENTILE(IF($AC$2:$AC$5092=AC911, $AT$2:$AT$5092), 0.75) - PERCENTILE(IF($AC$2:$AC$5092=AC911, $AT$2:$AT$5092), 0.25)), AT911 &gt; PERCENTILE(IF($AC$2:$AC$5092=AC911, $AT$2:$AT$5092), 0.75) + 1.5 * (PERCENTILE(IF($AC$2:$AC$5092=AC911, $AT$2:$AT$5092), 0.75) - PERCENTILE(IF($AC$2:$AC$5092=AC911, $AT$2:$AT$5092), 0.25))), "ตัด", "เก็บ"))</f>
        <v>เก็บ</v>
      </c>
      <c r="AW911" s="1">
        <f t="shared" si="44"/>
        <v>13953.293816562818</v>
      </c>
      <c r="AX911" s="1">
        <v>14426.372718098486</v>
      </c>
      <c r="AY911" s="1">
        <v>1656.4417177914111</v>
      </c>
    </row>
    <row r="912" spans="1:51" x14ac:dyDescent="0.2">
      <c r="A912" s="3">
        <v>45490</v>
      </c>
      <c r="B912">
        <v>45490</v>
      </c>
      <c r="C912" t="s">
        <v>3079</v>
      </c>
      <c r="D912" t="s">
        <v>51</v>
      </c>
      <c r="E912" t="s">
        <v>61</v>
      </c>
      <c r="F912" t="s">
        <v>1197</v>
      </c>
      <c r="G912" s="1">
        <v>2700</v>
      </c>
      <c r="H912" s="1">
        <v>4575</v>
      </c>
      <c r="I912" s="1">
        <v>1900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4600</v>
      </c>
      <c r="P912" t="s">
        <v>3080</v>
      </c>
      <c r="Q912" s="2">
        <v>45490</v>
      </c>
      <c r="R912" t="s">
        <v>55</v>
      </c>
      <c r="S912">
        <v>0</v>
      </c>
      <c r="T912" t="s">
        <v>56</v>
      </c>
      <c r="U912" t="s">
        <v>57</v>
      </c>
      <c r="V912" s="1">
        <v>2500</v>
      </c>
      <c r="W912" s="1">
        <v>0</v>
      </c>
      <c r="X912" s="1">
        <v>0</v>
      </c>
      <c r="AA912" t="s">
        <v>58</v>
      </c>
      <c r="AB912" s="1">
        <v>0</v>
      </c>
      <c r="AC912" s="4">
        <f>IF(ISNUMBER(MATCH(AD912, $AD$2:AD911, 0)), INDEX($AC$2:AC911, MATCH(AD912, $AD$2:AD911, 0)), MAX($AC$2:AC911)+1)</f>
        <v>1</v>
      </c>
      <c r="AD912" t="str">
        <f t="shared" si="45"/>
        <v>ท่าลี่-กองลอย</v>
      </c>
      <c r="AE912" t="s">
        <v>55</v>
      </c>
      <c r="AF912" s="1">
        <v>0</v>
      </c>
      <c r="AG912" s="1">
        <v>0</v>
      </c>
      <c r="AH912" s="1">
        <v>0</v>
      </c>
      <c r="AI912" t="s">
        <v>3081</v>
      </c>
      <c r="AJ912" s="1">
        <v>1</v>
      </c>
      <c r="AK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R912" s="1">
        <v>11675</v>
      </c>
      <c r="AS912" s="1">
        <v>16.841017488076311</v>
      </c>
      <c r="AT912" s="1">
        <f>Table1[[#This Row],[รวมต้นทุนค่าเดินทาง]]+Table1[[#This Row],[รวมต้นทุนค่าซ่อม]]+Table1[[#This Row],[รวมค่าเสื่อม]]</f>
        <v>13744.760725517273</v>
      </c>
      <c r="AU912" s="1">
        <f t="shared" si="43"/>
        <v>13953.293816562818</v>
      </c>
      <c r="AV912" s="1" t="str" cm="1">
        <f t="array" ref="AV912">IF(AC912&lt;4, "เก็บ", IF(OR(AT912 &lt; PERCENTILE(IF($AC$2:$AC$5092=AC912, $AT$2:$AT$5092), 0.25) - 1.5 * (PERCENTILE(IF($AC$2:$AC$5092=AC912, $AT$2:$AT$5092), 0.75) - PERCENTILE(IF($AC$2:$AC$5092=AC912, $AT$2:$AT$5092), 0.25)), AT912 &gt; PERCENTILE(IF($AC$2:$AC$5092=AC912, $AT$2:$AT$5092), 0.75) + 1.5 * (PERCENTILE(IF($AC$2:$AC$5092=AC912, $AT$2:$AT$5092), 0.75) - PERCENTILE(IF($AC$2:$AC$5092=AC912, $AT$2:$AT$5092), 0.25))), "ตัด", "เก็บ"))</f>
        <v>เก็บ</v>
      </c>
      <c r="AW912" s="1">
        <f t="shared" si="44"/>
        <v>13953.293816562818</v>
      </c>
      <c r="AX912" s="1">
        <v>14426.372718098486</v>
      </c>
      <c r="AY912" s="1">
        <v>2052.919708029197</v>
      </c>
    </row>
    <row r="913" spans="1:51" x14ac:dyDescent="0.2">
      <c r="A913" s="3">
        <v>45490</v>
      </c>
      <c r="B913">
        <v>45490</v>
      </c>
      <c r="C913" t="s">
        <v>3082</v>
      </c>
      <c r="D913" t="s">
        <v>51</v>
      </c>
      <c r="E913" t="s">
        <v>61</v>
      </c>
      <c r="F913" t="s">
        <v>228</v>
      </c>
      <c r="G913" s="1">
        <v>4200</v>
      </c>
      <c r="H913" s="1">
        <v>3075</v>
      </c>
      <c r="I913" s="1">
        <v>1900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6100</v>
      </c>
      <c r="P913" t="s">
        <v>3083</v>
      </c>
      <c r="Q913" s="2">
        <v>45490</v>
      </c>
      <c r="R913" t="s">
        <v>55</v>
      </c>
      <c r="S913">
        <v>0</v>
      </c>
      <c r="T913" t="s">
        <v>56</v>
      </c>
      <c r="U913" t="s">
        <v>57</v>
      </c>
      <c r="V913" s="1">
        <v>2500</v>
      </c>
      <c r="W913" s="1">
        <v>0</v>
      </c>
      <c r="X913" s="1">
        <v>0</v>
      </c>
      <c r="AA913" t="s">
        <v>58</v>
      </c>
      <c r="AB913" s="1">
        <v>0</v>
      </c>
      <c r="AC913" s="4">
        <f>IF(ISNUMBER(MATCH(AD913, $AD$2:AD912, 0)), INDEX($AC$2:AC912, MATCH(AD913, $AD$2:AD912, 0)), MAX($AC$2:AC912)+1)</f>
        <v>1</v>
      </c>
      <c r="AD913" t="str">
        <f t="shared" si="45"/>
        <v>ท่าลี่-กองลอย</v>
      </c>
      <c r="AE913" t="s">
        <v>55</v>
      </c>
      <c r="AF913" s="1">
        <v>0</v>
      </c>
      <c r="AG913" s="1">
        <v>0</v>
      </c>
      <c r="AH913" s="1">
        <v>0</v>
      </c>
      <c r="AI913" t="s">
        <v>3084</v>
      </c>
      <c r="AJ913" s="1">
        <v>1</v>
      </c>
      <c r="AK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0</v>
      </c>
      <c r="AR913" s="1">
        <v>11675</v>
      </c>
      <c r="AS913" s="1">
        <v>14.266666666666669</v>
      </c>
      <c r="AT913" s="1">
        <f>Table1[[#This Row],[รวมต้นทุนค่าเดินทาง]]+Table1[[#This Row],[รวมต้นทุนค่าซ่อม]]+Table1[[#This Row],[รวมค่าเสื่อม]]</f>
        <v>13363.37380952381</v>
      </c>
      <c r="AU913" s="1">
        <f t="shared" si="43"/>
        <v>13953.293816562818</v>
      </c>
      <c r="AV913" s="1" t="str" cm="1">
        <f t="array" ref="AV913">IF(AC913&lt;4, "เก็บ", IF(OR(AT913 &lt; PERCENTILE(IF($AC$2:$AC$5092=AC913, $AT$2:$AT$5092), 0.25) - 1.5 * (PERCENTILE(IF($AC$2:$AC$5092=AC913, $AT$2:$AT$5092), 0.75) - PERCENTILE(IF($AC$2:$AC$5092=AC913, $AT$2:$AT$5092), 0.25)), AT913 &gt; PERCENTILE(IF($AC$2:$AC$5092=AC913, $AT$2:$AT$5092), 0.75) + 1.5 * (PERCENTILE(IF($AC$2:$AC$5092=AC913, $AT$2:$AT$5092), 0.75) - PERCENTILE(IF($AC$2:$AC$5092=AC913, $AT$2:$AT$5092), 0.25))), "ตัด", "เก็บ"))</f>
        <v>เก็บ</v>
      </c>
      <c r="AW913" s="1">
        <f t="shared" si="44"/>
        <v>13953.293816562818</v>
      </c>
      <c r="AX913" s="1">
        <v>14426.372718098486</v>
      </c>
      <c r="AY913" s="1">
        <v>1674.1071428571429</v>
      </c>
    </row>
    <row r="914" spans="1:51" x14ac:dyDescent="0.2">
      <c r="A914" s="3">
        <v>45490</v>
      </c>
      <c r="B914">
        <v>45490</v>
      </c>
      <c r="C914" t="s">
        <v>3085</v>
      </c>
      <c r="D914" t="s">
        <v>66</v>
      </c>
      <c r="E914" t="s">
        <v>67</v>
      </c>
      <c r="F914" t="s">
        <v>76</v>
      </c>
      <c r="G914" s="1">
        <v>368</v>
      </c>
      <c r="H914" s="1">
        <v>803</v>
      </c>
      <c r="I914" s="1">
        <v>500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868</v>
      </c>
      <c r="P914" t="s">
        <v>3086</v>
      </c>
      <c r="Q914" s="2">
        <v>45490</v>
      </c>
      <c r="R914" t="s">
        <v>70</v>
      </c>
      <c r="S914">
        <v>0</v>
      </c>
      <c r="T914" t="s">
        <v>88</v>
      </c>
      <c r="U914" t="s">
        <v>93</v>
      </c>
      <c r="V914" s="1">
        <v>0</v>
      </c>
      <c r="W914" s="1">
        <v>0</v>
      </c>
      <c r="X914" s="1">
        <v>0</v>
      </c>
      <c r="AA914" t="s">
        <v>58</v>
      </c>
      <c r="AB914" s="1">
        <v>0</v>
      </c>
      <c r="AC914" s="4">
        <f>IF(ISNUMBER(MATCH(AD914, $AD$2:AD913, 0)), INDEX($AC$2:AC913, MATCH(AD914, $AD$2:AD913, 0)), MAX($AC$2:AC913)+1)</f>
        <v>51</v>
      </c>
      <c r="AD914" t="str">
        <f t="shared" si="45"/>
        <v>แพร่-ตลาดไท</v>
      </c>
      <c r="AE914" t="s">
        <v>73</v>
      </c>
      <c r="AF914" s="1">
        <v>0</v>
      </c>
      <c r="AG914" s="1">
        <v>0</v>
      </c>
      <c r="AH914" s="1">
        <v>0</v>
      </c>
      <c r="AI914" t="s">
        <v>3087</v>
      </c>
      <c r="AJ914" s="1">
        <v>1</v>
      </c>
      <c r="AK914" s="1">
        <v>572</v>
      </c>
      <c r="AL914" s="1">
        <v>572</v>
      </c>
      <c r="AM914" s="1">
        <v>1</v>
      </c>
      <c r="AN914" s="1">
        <v>0</v>
      </c>
      <c r="AO914" s="1">
        <v>0</v>
      </c>
      <c r="AP914" s="1">
        <v>0</v>
      </c>
      <c r="AQ914" s="1">
        <v>0</v>
      </c>
      <c r="AR914" s="1">
        <v>1671</v>
      </c>
      <c r="AS914" s="1">
        <v>32.1</v>
      </c>
      <c r="AT914" s="1">
        <f>Table1[[#This Row],[รวมต้นทุนค่าเดินทาง]]+Table1[[#This Row],[รวมต้นทุนค่าซ่อม]]+Table1[[#This Row],[รวมค่าเสื่อม]]</f>
        <v>3410.1028595257953</v>
      </c>
      <c r="AU914" s="1">
        <f t="shared" si="43"/>
        <v>4737.6107634746759</v>
      </c>
      <c r="AV914" s="1" t="str" cm="1">
        <f t="array" ref="AV914">IF(AC914&lt;4, "เก็บ", IF(OR(AT914 &lt; PERCENTILE(IF($AC$2:$AC$5092=AC914, $AT$2:$AT$5092), 0.25) - 1.5 * (PERCENTILE(IF($AC$2:$AC$5092=AC914, $AT$2:$AT$5092), 0.75) - PERCENTILE(IF($AC$2:$AC$5092=AC914, $AT$2:$AT$5092), 0.25)), AT914 &gt; PERCENTILE(IF($AC$2:$AC$5092=AC914, $AT$2:$AT$5092), 0.75) + 1.5 * (PERCENTILE(IF($AC$2:$AC$5092=AC914, $AT$2:$AT$5092), 0.75) - PERCENTILE(IF($AC$2:$AC$5092=AC914, $AT$2:$AT$5092), 0.25))), "ตัด", "เก็บ"))</f>
        <v>เก็บ</v>
      </c>
      <c r="AW914" s="1">
        <f t="shared" si="44"/>
        <v>4487.1668970521196</v>
      </c>
      <c r="AX914" s="1">
        <v>3014.4338711558335</v>
      </c>
      <c r="AY914" s="1">
        <v>1707.0028595257954</v>
      </c>
    </row>
    <row r="915" spans="1:51" x14ac:dyDescent="0.2">
      <c r="A915" s="3">
        <v>45490</v>
      </c>
      <c r="B915">
        <v>45490</v>
      </c>
      <c r="C915" t="s">
        <v>3088</v>
      </c>
      <c r="D915" t="s">
        <v>66</v>
      </c>
      <c r="E915" t="s">
        <v>105</v>
      </c>
      <c r="F915" t="s">
        <v>449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803</v>
      </c>
      <c r="O915" s="1">
        <v>803</v>
      </c>
      <c r="P915" t="s">
        <v>3089</v>
      </c>
      <c r="Q915" s="2">
        <v>45491</v>
      </c>
      <c r="R915" t="s">
        <v>55</v>
      </c>
      <c r="S915">
        <v>0</v>
      </c>
      <c r="T915" t="s">
        <v>87</v>
      </c>
      <c r="U915" t="s">
        <v>71</v>
      </c>
      <c r="V915" s="1">
        <v>0</v>
      </c>
      <c r="W915" s="1">
        <v>703</v>
      </c>
      <c r="X915" s="1">
        <v>0</v>
      </c>
      <c r="Y915" t="s">
        <v>108</v>
      </c>
      <c r="Z915" t="s">
        <v>71</v>
      </c>
      <c r="AA915" t="s">
        <v>733</v>
      </c>
      <c r="AB915" s="1">
        <v>0</v>
      </c>
      <c r="AC915" s="4">
        <f>IF(ISNUMBER(MATCH(AD915, $AD$2:AD914, 0)), INDEX($AC$2:AC914, MATCH(AD915, $AD$2:AD914, 0)), MAX($AC$2:AC914)+1)</f>
        <v>6</v>
      </c>
      <c r="AD915" t="str">
        <f t="shared" si="45"/>
        <v>เชียงราย-เชียงใหม่</v>
      </c>
      <c r="AE915" t="s">
        <v>55</v>
      </c>
      <c r="AF915" s="1">
        <v>0</v>
      </c>
      <c r="AG915" s="1">
        <v>0</v>
      </c>
      <c r="AH915" s="1">
        <v>0</v>
      </c>
      <c r="AI915" t="s">
        <v>3090</v>
      </c>
      <c r="AJ915" s="1">
        <v>1</v>
      </c>
      <c r="AK915" s="1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0</v>
      </c>
      <c r="AQ915" s="1">
        <v>0</v>
      </c>
      <c r="AR915" s="1">
        <v>1506</v>
      </c>
      <c r="AS915" s="1">
        <v>143.2205263157895</v>
      </c>
      <c r="AT915" s="1">
        <f>Table1[[#This Row],[รวมต้นทุนค่าเดินทาง]]+Table1[[#This Row],[รวมต้นทุนค่าซ่อม]]+Table1[[#This Row],[รวมค่าเสื่อม]]</f>
        <v>3187.6820647773284</v>
      </c>
      <c r="AU915" s="1">
        <f t="shared" si="43"/>
        <v>4428.3346813776061</v>
      </c>
      <c r="AV915" s="1" t="str" cm="1">
        <f t="array" ref="AV915">IF(AC915&lt;4, "เก็บ", IF(OR(AT915 &lt; PERCENTILE(IF($AC$2:$AC$5092=AC915, $AT$2:$AT$5092), 0.25) - 1.5 * (PERCENTILE(IF($AC$2:$AC$5092=AC915, $AT$2:$AT$5092), 0.75) - PERCENTILE(IF($AC$2:$AC$5092=AC915, $AT$2:$AT$5092), 0.25)), AT915 &gt; PERCENTILE(IF($AC$2:$AC$5092=AC915, $AT$2:$AT$5092), 0.75) + 1.5 * (PERCENTILE(IF($AC$2:$AC$5092=AC915, $AT$2:$AT$5092), 0.75) - PERCENTILE(IF($AC$2:$AC$5092=AC915, $AT$2:$AT$5092), 0.25))), "ตัด", "เก็บ"))</f>
        <v>เก็บ</v>
      </c>
      <c r="AW915" s="1">
        <f t="shared" si="44"/>
        <v>3873.7679454274344</v>
      </c>
      <c r="AX915" s="1">
        <v>2781.4385174989698</v>
      </c>
      <c r="AY915" s="1">
        <v>1538.4615384615386</v>
      </c>
    </row>
    <row r="916" spans="1:51" x14ac:dyDescent="0.2">
      <c r="A916" s="3">
        <v>45491</v>
      </c>
      <c r="B916">
        <v>45491</v>
      </c>
      <c r="C916" t="s">
        <v>3091</v>
      </c>
      <c r="D916" t="s">
        <v>66</v>
      </c>
      <c r="E916" t="s">
        <v>124</v>
      </c>
      <c r="F916" t="s">
        <v>360</v>
      </c>
      <c r="G916" s="1">
        <v>0</v>
      </c>
      <c r="H916" s="1">
        <v>0</v>
      </c>
      <c r="I916" s="1">
        <v>500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500</v>
      </c>
      <c r="P916" t="s">
        <v>3092</v>
      </c>
      <c r="Q916" s="2">
        <v>45491</v>
      </c>
      <c r="R916" t="s">
        <v>70</v>
      </c>
      <c r="S916">
        <v>0</v>
      </c>
      <c r="T916" t="s">
        <v>71</v>
      </c>
      <c r="U916" t="s">
        <v>161</v>
      </c>
      <c r="V916" s="1">
        <v>0</v>
      </c>
      <c r="W916" s="1">
        <v>0</v>
      </c>
      <c r="X916" s="1">
        <v>0</v>
      </c>
      <c r="AA916" t="s">
        <v>58</v>
      </c>
      <c r="AB916" s="1">
        <v>0</v>
      </c>
      <c r="AC916" s="4">
        <f>IF(ISNUMBER(MATCH(AD916, $AD$2:AD915, 0)), INDEX($AC$2:AC915, MATCH(AD916, $AD$2:AD915, 0)), MAX($AC$2:AC915)+1)</f>
        <v>9</v>
      </c>
      <c r="AD916" t="str">
        <f t="shared" si="45"/>
        <v>เชียงใหม่-พุทธมณฑลสาย 2</v>
      </c>
      <c r="AE916" t="s">
        <v>73</v>
      </c>
      <c r="AF916" s="1">
        <v>0</v>
      </c>
      <c r="AG916" s="1">
        <v>0</v>
      </c>
      <c r="AH916" s="1">
        <v>0</v>
      </c>
      <c r="AI916" t="s">
        <v>3093</v>
      </c>
      <c r="AJ916" s="1">
        <v>1</v>
      </c>
      <c r="AK916" s="1">
        <v>720</v>
      </c>
      <c r="AL916" s="1">
        <v>720</v>
      </c>
      <c r="AM916" s="1">
        <v>1</v>
      </c>
      <c r="AN916" s="1">
        <v>0</v>
      </c>
      <c r="AO916" s="1">
        <v>0</v>
      </c>
      <c r="AP916" s="1">
        <v>0</v>
      </c>
      <c r="AQ916" s="1">
        <v>0</v>
      </c>
      <c r="AR916" s="1">
        <v>500</v>
      </c>
      <c r="AS916" s="1">
        <v>23.35787234042553</v>
      </c>
      <c r="AT916" s="1">
        <f>Table1[[#This Row],[รวมต้นทุนค่าเดินทาง]]+Table1[[#This Row],[รวมต้นทุนค่าซ่อม]]+Table1[[#This Row],[รวมค่าเสื่อม]]</f>
        <v>2326.8157419747658</v>
      </c>
      <c r="AU916" s="1">
        <f t="shared" si="43"/>
        <v>4623.2312262414152</v>
      </c>
      <c r="AV916" s="1" t="str" cm="1">
        <f t="array" ref="AV916">IF(AC916&lt;4, "เก็บ", IF(OR(AT916 &lt; PERCENTILE(IF($AC$2:$AC$5092=AC916, $AT$2:$AT$5092), 0.25) - 1.5 * (PERCENTILE(IF($AC$2:$AC$5092=AC916, $AT$2:$AT$5092), 0.75) - PERCENTILE(IF($AC$2:$AC$5092=AC916, $AT$2:$AT$5092), 0.25)), AT916 &gt; PERCENTILE(IF($AC$2:$AC$5092=AC916, $AT$2:$AT$5092), 0.75) + 1.5 * (PERCENTILE(IF($AC$2:$AC$5092=AC916, $AT$2:$AT$5092), 0.75) - PERCENTILE(IF($AC$2:$AC$5092=AC916, $AT$2:$AT$5092), 0.25))), "ตัด", "เก็บ"))</f>
        <v>เก็บ</v>
      </c>
      <c r="AW916" s="1">
        <f t="shared" si="44"/>
        <v>4005.4952465164292</v>
      </c>
      <c r="AX916" s="1">
        <v>2577.9546108768855</v>
      </c>
      <c r="AY916" s="1">
        <v>1803.4578696343401</v>
      </c>
    </row>
    <row r="917" spans="1:51" x14ac:dyDescent="0.2">
      <c r="A917" s="3">
        <v>45491</v>
      </c>
      <c r="B917">
        <v>45491</v>
      </c>
      <c r="C917" t="s">
        <v>3094</v>
      </c>
      <c r="D917" t="s">
        <v>66</v>
      </c>
      <c r="E917" t="s">
        <v>124</v>
      </c>
      <c r="F917" t="s">
        <v>190</v>
      </c>
      <c r="G917" s="1">
        <v>0</v>
      </c>
      <c r="H917" s="1">
        <v>0</v>
      </c>
      <c r="I917" s="1">
        <v>400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400</v>
      </c>
      <c r="P917" t="s">
        <v>3095</v>
      </c>
      <c r="Q917" s="2">
        <v>45491</v>
      </c>
      <c r="R917" t="s">
        <v>70</v>
      </c>
      <c r="S917">
        <v>0</v>
      </c>
      <c r="T917" t="s">
        <v>71</v>
      </c>
      <c r="U917" t="s">
        <v>93</v>
      </c>
      <c r="V917" s="1">
        <v>0</v>
      </c>
      <c r="W917" s="1">
        <v>0</v>
      </c>
      <c r="X917" s="1">
        <v>0</v>
      </c>
      <c r="AA917" t="s">
        <v>58</v>
      </c>
      <c r="AB917" s="1">
        <v>0</v>
      </c>
      <c r="AC917" s="4">
        <f>IF(ISNUMBER(MATCH(AD917, $AD$2:AD916, 0)), INDEX($AC$2:AC916, MATCH(AD917, $AD$2:AD916, 0)), MAX($AC$2:AC916)+1)</f>
        <v>4</v>
      </c>
      <c r="AD917" t="str">
        <f t="shared" si="45"/>
        <v>เชียงใหม่-ตลาดไท</v>
      </c>
      <c r="AE917" t="s">
        <v>73</v>
      </c>
      <c r="AF917" s="1">
        <v>0</v>
      </c>
      <c r="AG917" s="1">
        <v>0</v>
      </c>
      <c r="AH917" s="1">
        <v>0</v>
      </c>
      <c r="AI917" t="s">
        <v>3096</v>
      </c>
      <c r="AJ917" s="1">
        <v>1</v>
      </c>
      <c r="AK917" s="1">
        <v>720</v>
      </c>
      <c r="AL917" s="1">
        <v>720</v>
      </c>
      <c r="AM917" s="1">
        <v>1</v>
      </c>
      <c r="AN917" s="1">
        <v>0</v>
      </c>
      <c r="AO917" s="1">
        <v>0</v>
      </c>
      <c r="AP917" s="1">
        <v>0</v>
      </c>
      <c r="AQ917" s="1">
        <v>0</v>
      </c>
      <c r="AR917" s="1">
        <v>400</v>
      </c>
      <c r="AS917" s="1">
        <v>38.520000000000003</v>
      </c>
      <c r="AT917" s="1">
        <f>Table1[[#This Row],[รวมต้นทุนค่าเดินทาง]]+Table1[[#This Row],[รวมต้นทุนค่าซ่อม]]+Table1[[#This Row],[รวมค่าเสื่อม]]</f>
        <v>1520.4527731092437</v>
      </c>
      <c r="AU917" s="1">
        <f t="shared" si="43"/>
        <v>4256.109283997258</v>
      </c>
      <c r="AV917" s="1" t="str" cm="1">
        <f t="array" ref="AV917">IF(AC917&lt;4, "เก็บ", IF(OR(AT917 &lt; PERCENTILE(IF($AC$2:$AC$5092=AC917, $AT$2:$AT$5092), 0.25) - 1.5 * (PERCENTILE(IF($AC$2:$AC$5092=AC917, $AT$2:$AT$5092), 0.75) - PERCENTILE(IF($AC$2:$AC$5092=AC917, $AT$2:$AT$5092), 0.25)), AT917 &gt; PERCENTILE(IF($AC$2:$AC$5092=AC917, $AT$2:$AT$5092), 0.75) + 1.5 * (PERCENTILE(IF($AC$2:$AC$5092=AC917, $AT$2:$AT$5092), 0.75) - PERCENTILE(IF($AC$2:$AC$5092=AC917, $AT$2:$AT$5092), 0.25))), "ตัด", "เก็บ"))</f>
        <v>เก็บ</v>
      </c>
      <c r="AW917" s="1">
        <f t="shared" si="44"/>
        <v>3807.0727671795808</v>
      </c>
      <c r="AX917" s="1">
        <v>2335.0230876608157</v>
      </c>
      <c r="AY917" s="1">
        <v>1081.9327731092437</v>
      </c>
    </row>
    <row r="918" spans="1:51" x14ac:dyDescent="0.2">
      <c r="A918" s="3">
        <v>45491</v>
      </c>
      <c r="B918">
        <v>45491</v>
      </c>
      <c r="C918" t="s">
        <v>3097</v>
      </c>
      <c r="D918" t="s">
        <v>66</v>
      </c>
      <c r="E918" t="s">
        <v>129</v>
      </c>
      <c r="F918" t="s">
        <v>669</v>
      </c>
      <c r="G918" s="1">
        <v>0</v>
      </c>
      <c r="H918" s="1">
        <v>0</v>
      </c>
      <c r="I918" s="1">
        <v>500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500</v>
      </c>
      <c r="P918" t="s">
        <v>3098</v>
      </c>
      <c r="Q918" s="2">
        <v>45491</v>
      </c>
      <c r="R918" t="s">
        <v>70</v>
      </c>
      <c r="S918">
        <v>0</v>
      </c>
      <c r="T918" t="s">
        <v>71</v>
      </c>
      <c r="U918" t="s">
        <v>72</v>
      </c>
      <c r="V918" s="1">
        <v>0</v>
      </c>
      <c r="W918" s="1">
        <v>0</v>
      </c>
      <c r="X918" s="1">
        <v>0</v>
      </c>
      <c r="AA918" t="s">
        <v>58</v>
      </c>
      <c r="AB918" s="1">
        <v>0</v>
      </c>
      <c r="AC918" s="4">
        <f>IF(ISNUMBER(MATCH(AD918, $AD$2:AD917, 0)), INDEX($AC$2:AC917, MATCH(AD918, $AD$2:AD917, 0)), MAX($AC$2:AC917)+1)</f>
        <v>2</v>
      </c>
      <c r="AD918" t="str">
        <f t="shared" si="45"/>
        <v>เชียงใหม่-พุทธมณฑลสาย 5</v>
      </c>
      <c r="AE918" t="s">
        <v>73</v>
      </c>
      <c r="AF918" s="1">
        <v>0</v>
      </c>
      <c r="AG918" s="1">
        <v>0</v>
      </c>
      <c r="AH918" s="1">
        <v>0</v>
      </c>
      <c r="AI918" t="s">
        <v>3099</v>
      </c>
      <c r="AJ918" s="1">
        <v>1</v>
      </c>
      <c r="AK918" s="1">
        <v>720</v>
      </c>
      <c r="AL918" s="1">
        <v>720</v>
      </c>
      <c r="AM918" s="1">
        <v>1</v>
      </c>
      <c r="AN918" s="1">
        <v>0</v>
      </c>
      <c r="AO918" s="1">
        <v>0</v>
      </c>
      <c r="AP918" s="1">
        <v>0</v>
      </c>
      <c r="AQ918" s="1">
        <v>0</v>
      </c>
      <c r="AR918" s="1">
        <v>500</v>
      </c>
      <c r="AS918" s="1">
        <v>2850.6990000000001</v>
      </c>
      <c r="AT918" s="1">
        <f>Table1[[#This Row],[รวมต้นทุนค่าเดินทาง]]+Table1[[#This Row],[รวมต้นทุนค่าซ่อม]]+Table1[[#This Row],[รวมค่าเสื่อม]]</f>
        <v>4541.7178870041753</v>
      </c>
      <c r="AU918" s="1">
        <f t="shared" si="43"/>
        <v>5026.5629662053279</v>
      </c>
      <c r="AV918" s="1" t="str" cm="1">
        <f t="array" ref="AV918">IF(AC918&lt;4, "เก็บ", IF(OR(AT918 &lt; PERCENTILE(IF($AC$2:$AC$5092=AC918, $AT$2:$AT$5092), 0.25) - 1.5 * (PERCENTILE(IF($AC$2:$AC$5092=AC918, $AT$2:$AT$5092), 0.75) - PERCENTILE(IF($AC$2:$AC$5092=AC918, $AT$2:$AT$5092), 0.25)), AT918 &gt; PERCENTILE(IF($AC$2:$AC$5092=AC918, $AT$2:$AT$5092), 0.75) + 1.5 * (PERCENTILE(IF($AC$2:$AC$5092=AC918, $AT$2:$AT$5092), 0.75) - PERCENTILE(IF($AC$2:$AC$5092=AC918, $AT$2:$AT$5092), 0.25))), "ตัด", "เก็บ"))</f>
        <v>เก็บ</v>
      </c>
      <c r="AW918" s="1">
        <f t="shared" si="44"/>
        <v>5026.5629662053279</v>
      </c>
      <c r="AX918" s="1">
        <v>4064.5059139663294</v>
      </c>
      <c r="AY918" s="1">
        <v>1191.0188870041752</v>
      </c>
    </row>
    <row r="919" spans="1:51" x14ac:dyDescent="0.2">
      <c r="A919" s="3">
        <v>45491</v>
      </c>
      <c r="B919">
        <v>45491</v>
      </c>
      <c r="C919" t="s">
        <v>3100</v>
      </c>
      <c r="D919" t="s">
        <v>66</v>
      </c>
      <c r="E919" t="s">
        <v>67</v>
      </c>
      <c r="F919" t="s">
        <v>317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468</v>
      </c>
      <c r="P919" t="s">
        <v>3101</v>
      </c>
      <c r="Q919" s="2">
        <v>45491</v>
      </c>
      <c r="R919" t="s">
        <v>55</v>
      </c>
      <c r="S919">
        <v>0</v>
      </c>
      <c r="T919" t="s">
        <v>101</v>
      </c>
      <c r="U919" t="s">
        <v>71</v>
      </c>
      <c r="V919" s="1">
        <v>0</v>
      </c>
      <c r="W919" s="1">
        <v>0</v>
      </c>
      <c r="X919" s="1">
        <v>468</v>
      </c>
      <c r="Y919" t="s">
        <v>101</v>
      </c>
      <c r="Z919" t="s">
        <v>71</v>
      </c>
      <c r="AA919" t="s">
        <v>3102</v>
      </c>
      <c r="AB919" s="1">
        <v>0</v>
      </c>
      <c r="AC919" s="4">
        <f>IF(ISNUMBER(MATCH(AD919, $AD$2:AD918, 0)), INDEX($AC$2:AC918, MATCH(AD919, $AD$2:AD918, 0)), MAX($AC$2:AC918)+1)</f>
        <v>5</v>
      </c>
      <c r="AD919" t="str">
        <f t="shared" si="45"/>
        <v>พะเยา-เชียงใหม่</v>
      </c>
      <c r="AE919" t="s">
        <v>55</v>
      </c>
      <c r="AF919" s="1">
        <v>0</v>
      </c>
      <c r="AG919" s="1">
        <v>0</v>
      </c>
      <c r="AH919" s="1">
        <v>0</v>
      </c>
      <c r="AI919" t="s">
        <v>3103</v>
      </c>
      <c r="AJ919" s="1">
        <v>1</v>
      </c>
      <c r="AK919" s="1">
        <v>0</v>
      </c>
      <c r="AL919" s="1">
        <v>0</v>
      </c>
      <c r="AM919" s="1">
        <v>0</v>
      </c>
      <c r="AN919" s="1">
        <v>0</v>
      </c>
      <c r="AO919" s="1">
        <v>0</v>
      </c>
      <c r="AP919" s="1">
        <v>0</v>
      </c>
      <c r="AQ919" s="1">
        <v>0</v>
      </c>
      <c r="AR919" s="1">
        <v>468</v>
      </c>
      <c r="AS919" s="1">
        <v>36.883333333333333</v>
      </c>
      <c r="AT919" s="1">
        <f>Table1[[#This Row],[รวมต้นทุนค่าเดินทาง]]+Table1[[#This Row],[รวมต้นทุนค่าซ่อม]]+Table1[[#This Row],[รวมค่าเสื่อม]]</f>
        <v>852.10555555555561</v>
      </c>
      <c r="AU919" s="1">
        <f t="shared" si="43"/>
        <v>4062.107163574422</v>
      </c>
      <c r="AV919" s="1" t="str" cm="1">
        <f t="array" ref="AV919">IF(AC919&lt;4, "เก็บ", IF(OR(AT919 &lt; PERCENTILE(IF($AC$2:$AC$5092=AC919, $AT$2:$AT$5092), 0.25) - 1.5 * (PERCENTILE(IF($AC$2:$AC$5092=AC919, $AT$2:$AT$5092), 0.75) - PERCENTILE(IF($AC$2:$AC$5092=AC919, $AT$2:$AT$5092), 0.25)), AT919 &gt; PERCENTILE(IF($AC$2:$AC$5092=AC919, $AT$2:$AT$5092), 0.75) + 1.5 * (PERCENTILE(IF($AC$2:$AC$5092=AC919, $AT$2:$AT$5092), 0.75) - PERCENTILE(IF($AC$2:$AC$5092=AC919, $AT$2:$AT$5092), 0.25))), "ตัด", "เก็บ"))</f>
        <v>ตัด</v>
      </c>
      <c r="AW919" s="1">
        <f t="shared" si="44"/>
        <v>3639.9347470841599</v>
      </c>
      <c r="AX919" s="1">
        <v>2523.4798574335259</v>
      </c>
      <c r="AY919" s="1">
        <v>347.22222222222223</v>
      </c>
    </row>
    <row r="920" spans="1:51" x14ac:dyDescent="0.2">
      <c r="A920" s="3">
        <v>45491</v>
      </c>
      <c r="B920">
        <v>45491</v>
      </c>
      <c r="C920" t="s">
        <v>3104</v>
      </c>
      <c r="D920" t="s">
        <v>66</v>
      </c>
      <c r="E920" t="s">
        <v>148</v>
      </c>
      <c r="F920" t="s">
        <v>149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535</v>
      </c>
      <c r="P920" t="s">
        <v>3105</v>
      </c>
      <c r="Q920" s="2">
        <v>45491</v>
      </c>
      <c r="R920" t="s">
        <v>55</v>
      </c>
      <c r="S920">
        <v>0</v>
      </c>
      <c r="T920" t="s">
        <v>101</v>
      </c>
      <c r="U920" t="s">
        <v>71</v>
      </c>
      <c r="V920" s="1">
        <v>0</v>
      </c>
      <c r="W920" s="1">
        <v>937</v>
      </c>
      <c r="X920" s="1">
        <v>535</v>
      </c>
      <c r="Y920" t="s">
        <v>101</v>
      </c>
      <c r="Z920" t="s">
        <v>71</v>
      </c>
      <c r="AA920" t="s">
        <v>3106</v>
      </c>
      <c r="AB920" s="1">
        <v>0</v>
      </c>
      <c r="AC920" s="4">
        <f>IF(ISNUMBER(MATCH(AD920, $AD$2:AD919, 0)), INDEX($AC$2:AC919, MATCH(AD920, $AD$2:AD919, 0)), MAX($AC$2:AC919)+1)</f>
        <v>5</v>
      </c>
      <c r="AD920" t="str">
        <f t="shared" si="45"/>
        <v>พะเยา-เชียงใหม่</v>
      </c>
      <c r="AE920" t="s">
        <v>55</v>
      </c>
      <c r="AF920" s="1">
        <v>0</v>
      </c>
      <c r="AG920" s="1">
        <v>0</v>
      </c>
      <c r="AH920" s="1">
        <v>0</v>
      </c>
      <c r="AI920" t="s">
        <v>3107</v>
      </c>
      <c r="AJ920" s="1">
        <v>1</v>
      </c>
      <c r="AK920" s="1">
        <v>0</v>
      </c>
      <c r="AL920" s="1">
        <v>0</v>
      </c>
      <c r="AM920" s="1">
        <v>0</v>
      </c>
      <c r="AN920" s="1">
        <v>0</v>
      </c>
      <c r="AO920" s="1">
        <v>0</v>
      </c>
      <c r="AP920" s="1">
        <v>0</v>
      </c>
      <c r="AQ920" s="1">
        <v>0</v>
      </c>
      <c r="AR920" s="1">
        <v>1472</v>
      </c>
      <c r="AS920" s="1">
        <v>1077.5222222222219</v>
      </c>
      <c r="AT920" s="1">
        <f>Table1[[#This Row],[รวมต้นทุนค่าเดินทาง]]+Table1[[#This Row],[รวมต้นทุนค่าซ่อม]]+Table1[[#This Row],[รวมค่าเสื่อม]]</f>
        <v>3768.2722222222219</v>
      </c>
      <c r="AU920" s="1">
        <f t="shared" si="43"/>
        <v>4062.107163574422</v>
      </c>
      <c r="AV920" s="1" t="str" cm="1">
        <f t="array" ref="AV920">IF(AC920&lt;4, "เก็บ", IF(OR(AT920 &lt; PERCENTILE(IF($AC$2:$AC$5092=AC920, $AT$2:$AT$5092), 0.25) - 1.5 * (PERCENTILE(IF($AC$2:$AC$5092=AC920, $AT$2:$AT$5092), 0.75) - PERCENTILE(IF($AC$2:$AC$5092=AC920, $AT$2:$AT$5092), 0.25)), AT920 &gt; PERCENTILE(IF($AC$2:$AC$5092=AC920, $AT$2:$AT$5092), 0.75) + 1.5 * (PERCENTILE(IF($AC$2:$AC$5092=AC920, $AT$2:$AT$5092), 0.75) - PERCENTILE(IF($AC$2:$AC$5092=AC920, $AT$2:$AT$5092), 0.25))), "ตัด", "เก็บ"))</f>
        <v>เก็บ</v>
      </c>
      <c r="AW920" s="1">
        <f t="shared" si="44"/>
        <v>3639.9347470841599</v>
      </c>
      <c r="AX920" s="1">
        <v>2523.4798574335259</v>
      </c>
      <c r="AY920" s="1">
        <v>1218.75</v>
      </c>
    </row>
    <row r="921" spans="1:51" x14ac:dyDescent="0.2">
      <c r="A921" s="3">
        <v>45491</v>
      </c>
      <c r="B921">
        <v>45491</v>
      </c>
      <c r="C921" t="s">
        <v>3108</v>
      </c>
      <c r="D921" t="s">
        <v>66</v>
      </c>
      <c r="E921" t="s">
        <v>105</v>
      </c>
      <c r="F921" t="s">
        <v>137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803</v>
      </c>
      <c r="O921" s="1">
        <v>803</v>
      </c>
      <c r="P921" t="s">
        <v>3109</v>
      </c>
      <c r="Q921" s="2">
        <v>45491</v>
      </c>
      <c r="R921" t="s">
        <v>55</v>
      </c>
      <c r="S921">
        <v>0</v>
      </c>
      <c r="T921" t="s">
        <v>87</v>
      </c>
      <c r="U921" t="s">
        <v>71</v>
      </c>
      <c r="V921" s="1">
        <v>0</v>
      </c>
      <c r="W921" s="1">
        <v>703</v>
      </c>
      <c r="X921" s="1">
        <v>0</v>
      </c>
      <c r="Y921" t="s">
        <v>108</v>
      </c>
      <c r="Z921" t="s">
        <v>71</v>
      </c>
      <c r="AA921" t="s">
        <v>378</v>
      </c>
      <c r="AB921" s="1">
        <v>0</v>
      </c>
      <c r="AC921" s="4">
        <f>IF(ISNUMBER(MATCH(AD921, $AD$2:AD920, 0)), INDEX($AC$2:AC920, MATCH(AD921, $AD$2:AD920, 0)), MAX($AC$2:AC920)+1)</f>
        <v>6</v>
      </c>
      <c r="AD921" t="str">
        <f t="shared" si="45"/>
        <v>เชียงราย-เชียงใหม่</v>
      </c>
      <c r="AE921" t="s">
        <v>55</v>
      </c>
      <c r="AF921" s="1">
        <v>0</v>
      </c>
      <c r="AG921" s="1">
        <v>0</v>
      </c>
      <c r="AH921" s="1">
        <v>0</v>
      </c>
      <c r="AI921" t="s">
        <v>3110</v>
      </c>
      <c r="AJ921" s="1">
        <v>2</v>
      </c>
      <c r="AK921" s="1">
        <v>0</v>
      </c>
      <c r="AL921" s="1">
        <v>0</v>
      </c>
      <c r="AM921" s="1">
        <v>0</v>
      </c>
      <c r="AN921" s="1">
        <v>486.65379999999993</v>
      </c>
      <c r="AO921" s="1">
        <v>0</v>
      </c>
      <c r="AP921" s="1">
        <v>0</v>
      </c>
      <c r="AQ921" s="1">
        <v>0</v>
      </c>
      <c r="AR921" s="1">
        <v>1506</v>
      </c>
      <c r="AS921" s="1">
        <v>144.23277777777781</v>
      </c>
      <c r="AT921" s="1">
        <f>Table1[[#This Row],[รวมต้นทุนค่าเดินทาง]]+Table1[[#This Row],[รวมต้นทุนค่าซ่อม]]+Table1[[#This Row],[รวมค่าเสื่อม]]</f>
        <v>3156.5089284053929</v>
      </c>
      <c r="AU921" s="1">
        <f t="shared" si="43"/>
        <v>4428.3346813776061</v>
      </c>
      <c r="AV921" s="1" t="str" cm="1">
        <f t="array" ref="AV921">IF(AC921&lt;4, "เก็บ", IF(OR(AT921 &lt; PERCENTILE(IF($AC$2:$AC$5092=AC921, $AT$2:$AT$5092), 0.25) - 1.5 * (PERCENTILE(IF($AC$2:$AC$5092=AC921, $AT$2:$AT$5092), 0.75) - PERCENTILE(IF($AC$2:$AC$5092=AC921, $AT$2:$AT$5092), 0.25)), AT921 &gt; PERCENTILE(IF($AC$2:$AC$5092=AC921, $AT$2:$AT$5092), 0.75) + 1.5 * (PERCENTILE(IF($AC$2:$AC$5092=AC921, $AT$2:$AT$5092), 0.75) - PERCENTILE(IF($AC$2:$AC$5092=AC921, $AT$2:$AT$5092), 0.25))), "ตัด", "เก็บ"))</f>
        <v>เก็บ</v>
      </c>
      <c r="AW921" s="1">
        <f t="shared" si="44"/>
        <v>3873.7679454274344</v>
      </c>
      <c r="AX921" s="1">
        <v>2781.4385174989698</v>
      </c>
      <c r="AY921" s="1">
        <v>1506.2761506276152</v>
      </c>
    </row>
    <row r="922" spans="1:51" x14ac:dyDescent="0.2">
      <c r="A922" s="3">
        <v>45492</v>
      </c>
      <c r="B922">
        <v>45492</v>
      </c>
      <c r="C922" t="s">
        <v>3111</v>
      </c>
      <c r="D922" t="s">
        <v>66</v>
      </c>
      <c r="E922" t="s">
        <v>67</v>
      </c>
      <c r="F922" t="s">
        <v>240</v>
      </c>
      <c r="G922" s="1">
        <v>0</v>
      </c>
      <c r="H922" s="1">
        <v>0</v>
      </c>
      <c r="I922" s="1">
        <v>500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500</v>
      </c>
      <c r="P922" t="s">
        <v>3112</v>
      </c>
      <c r="Q922" s="2">
        <v>45492</v>
      </c>
      <c r="R922" t="s">
        <v>70</v>
      </c>
      <c r="S922">
        <v>0</v>
      </c>
      <c r="T922" t="s">
        <v>71</v>
      </c>
      <c r="U922" t="s">
        <v>72</v>
      </c>
      <c r="V922" s="1">
        <v>0</v>
      </c>
      <c r="W922" s="1">
        <v>0</v>
      </c>
      <c r="X922" s="1">
        <v>0</v>
      </c>
      <c r="AA922" t="s">
        <v>58</v>
      </c>
      <c r="AB922" s="1">
        <v>0</v>
      </c>
      <c r="AC922" s="4">
        <f>IF(ISNUMBER(MATCH(AD922, $AD$2:AD921, 0)), INDEX($AC$2:AC921, MATCH(AD922, $AD$2:AD921, 0)), MAX($AC$2:AC921)+1)</f>
        <v>2</v>
      </c>
      <c r="AD922" t="str">
        <f t="shared" si="45"/>
        <v>เชียงใหม่-พุทธมณฑลสาย 5</v>
      </c>
      <c r="AE922" t="s">
        <v>73</v>
      </c>
      <c r="AF922" s="1">
        <v>0</v>
      </c>
      <c r="AG922" s="1">
        <v>0</v>
      </c>
      <c r="AH922" s="1">
        <v>0</v>
      </c>
      <c r="AI922" t="s">
        <v>3113</v>
      </c>
      <c r="AJ922" s="1">
        <v>1</v>
      </c>
      <c r="AK922" s="1">
        <v>720</v>
      </c>
      <c r="AL922" s="1">
        <v>720</v>
      </c>
      <c r="AM922" s="1">
        <v>1</v>
      </c>
      <c r="AN922" s="1">
        <v>0</v>
      </c>
      <c r="AO922" s="1">
        <v>0</v>
      </c>
      <c r="AP922" s="1">
        <v>0</v>
      </c>
      <c r="AQ922" s="1">
        <v>0</v>
      </c>
      <c r="AR922" s="1">
        <v>500</v>
      </c>
      <c r="AS922" s="1">
        <v>8483.7642857142855</v>
      </c>
      <c r="AT922" s="1">
        <f>Table1[[#This Row],[รวมต้นทุนค่าเดินทาง]]+Table1[[#This Row],[รวมต้นทุนค่าซ่อม]]+Table1[[#This Row],[รวมค่าเสื่อม]]</f>
        <v>10102.61366595718</v>
      </c>
      <c r="AU922" s="1">
        <f t="shared" si="43"/>
        <v>5026.5629662053279</v>
      </c>
      <c r="AV922" s="1" t="str" cm="1">
        <f t="array" ref="AV922">IF(AC922&lt;4, "เก็บ", IF(OR(AT922 &lt; PERCENTILE(IF($AC$2:$AC$5092=AC922, $AT$2:$AT$5092), 0.25) - 1.5 * (PERCENTILE(IF($AC$2:$AC$5092=AC922, $AT$2:$AT$5092), 0.75) - PERCENTILE(IF($AC$2:$AC$5092=AC922, $AT$2:$AT$5092), 0.25)), AT922 &gt; PERCENTILE(IF($AC$2:$AC$5092=AC922, $AT$2:$AT$5092), 0.75) + 1.5 * (PERCENTILE(IF($AC$2:$AC$5092=AC922, $AT$2:$AT$5092), 0.75) - PERCENTILE(IF($AC$2:$AC$5092=AC922, $AT$2:$AT$5092), 0.25))), "ตัด", "เก็บ"))</f>
        <v>เก็บ</v>
      </c>
      <c r="AW922" s="1">
        <f t="shared" si="44"/>
        <v>5026.5629662053279</v>
      </c>
      <c r="AX922" s="1">
        <v>4064.5059139663294</v>
      </c>
      <c r="AY922" s="1">
        <v>1118.8493802428948</v>
      </c>
    </row>
    <row r="923" spans="1:51" x14ac:dyDescent="0.2">
      <c r="A923" s="3">
        <v>45492</v>
      </c>
      <c r="B923">
        <v>45492</v>
      </c>
      <c r="C923" t="s">
        <v>3114</v>
      </c>
      <c r="D923" t="s">
        <v>66</v>
      </c>
      <c r="E923" t="s">
        <v>148</v>
      </c>
      <c r="F923" t="s">
        <v>774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870</v>
      </c>
      <c r="P923" t="s">
        <v>3115</v>
      </c>
      <c r="Q923" s="2">
        <v>45492</v>
      </c>
      <c r="R923" t="s">
        <v>55</v>
      </c>
      <c r="S923">
        <v>0</v>
      </c>
      <c r="T923" t="s">
        <v>101</v>
      </c>
      <c r="U923" t="s">
        <v>254</v>
      </c>
      <c r="V923" s="1">
        <v>0</v>
      </c>
      <c r="W923" s="1">
        <v>0</v>
      </c>
      <c r="X923" s="1">
        <v>870</v>
      </c>
      <c r="Y923" t="s">
        <v>101</v>
      </c>
      <c r="Z923" t="s">
        <v>254</v>
      </c>
      <c r="AA923" t="s">
        <v>3116</v>
      </c>
      <c r="AB923" s="1">
        <v>0</v>
      </c>
      <c r="AC923" s="4">
        <f>IF(ISNUMBER(MATCH(AD923, $AD$2:AD922, 0)), INDEX($AC$2:AC922, MATCH(AD923, $AD$2:AD922, 0)), MAX($AC$2:AC922)+1)</f>
        <v>47</v>
      </c>
      <c r="AD923" t="str">
        <f t="shared" si="45"/>
        <v>พะเยา-ลำปาง</v>
      </c>
      <c r="AE923" t="s">
        <v>55</v>
      </c>
      <c r="AF923" s="1">
        <v>0</v>
      </c>
      <c r="AG923" s="1">
        <v>0</v>
      </c>
      <c r="AH923" s="1">
        <v>0</v>
      </c>
      <c r="AI923" t="s">
        <v>3117</v>
      </c>
      <c r="AJ923" s="1">
        <v>1</v>
      </c>
      <c r="AK923" s="1">
        <v>0</v>
      </c>
      <c r="AL923" s="1">
        <v>0</v>
      </c>
      <c r="AM923" s="1">
        <v>0</v>
      </c>
      <c r="AN923" s="1">
        <v>0</v>
      </c>
      <c r="AO923" s="1">
        <v>0</v>
      </c>
      <c r="AP923" s="1">
        <v>0</v>
      </c>
      <c r="AQ923" s="1">
        <v>0</v>
      </c>
      <c r="AR923" s="1">
        <v>870</v>
      </c>
      <c r="AS923" s="1">
        <v>1201.7375</v>
      </c>
      <c r="AT923" s="1">
        <f>Table1[[#This Row],[รวมต้นทุนค่าเดินทาง]]+Table1[[#This Row],[รวมต้นทุนค่าซ่อม]]+Table1[[#This Row],[รวมค่าเสื่อม]]</f>
        <v>3413.4806192660553</v>
      </c>
      <c r="AU923" s="1">
        <f t="shared" si="43"/>
        <v>3096.9261200369933</v>
      </c>
      <c r="AV923" s="1" t="str" cm="1">
        <f t="array" ref="AV923">IF(AC923&lt;4, "เก็บ", IF(OR(AT923 &lt; PERCENTILE(IF($AC$2:$AC$5092=AC923, $AT$2:$AT$5092), 0.25) - 1.5 * (PERCENTILE(IF($AC$2:$AC$5092=AC923, $AT$2:$AT$5092), 0.75) - PERCENTILE(IF($AC$2:$AC$5092=AC923, $AT$2:$AT$5092), 0.25)), AT923 &gt; PERCENTILE(IF($AC$2:$AC$5092=AC923, $AT$2:$AT$5092), 0.75) + 1.5 * (PERCENTILE(IF($AC$2:$AC$5092=AC923, $AT$2:$AT$5092), 0.75) - PERCENTILE(IF($AC$2:$AC$5092=AC923, $AT$2:$AT$5092), 0.25))), "ตัด", "เก็บ"))</f>
        <v>เก็บ</v>
      </c>
      <c r="AW923" s="1">
        <f t="shared" si="44"/>
        <v>3096.9261200369933</v>
      </c>
      <c r="AX923" s="1">
        <v>2300.7744836116622</v>
      </c>
      <c r="AY923" s="1">
        <v>1341.7431192660551</v>
      </c>
    </row>
    <row r="924" spans="1:51" x14ac:dyDescent="0.2">
      <c r="A924" s="3">
        <v>45492</v>
      </c>
      <c r="B924">
        <v>45492</v>
      </c>
      <c r="C924" t="s">
        <v>3118</v>
      </c>
      <c r="D924" t="s">
        <v>66</v>
      </c>
      <c r="E924" t="s">
        <v>105</v>
      </c>
      <c r="F924" t="s">
        <v>303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803</v>
      </c>
      <c r="O924" s="1">
        <v>803</v>
      </c>
      <c r="P924" t="s">
        <v>3119</v>
      </c>
      <c r="Q924" s="2">
        <v>45492</v>
      </c>
      <c r="R924" t="s">
        <v>55</v>
      </c>
      <c r="S924">
        <v>0</v>
      </c>
      <c r="T924" t="s">
        <v>87</v>
      </c>
      <c r="U924" t="s">
        <v>71</v>
      </c>
      <c r="V924" s="1">
        <v>0</v>
      </c>
      <c r="W924" s="1">
        <v>703</v>
      </c>
      <c r="X924" s="1">
        <v>0</v>
      </c>
      <c r="Y924" t="s">
        <v>108</v>
      </c>
      <c r="Z924" t="s">
        <v>71</v>
      </c>
      <c r="AA924" t="s">
        <v>1647</v>
      </c>
      <c r="AB924" s="1">
        <v>0</v>
      </c>
      <c r="AC924" s="4">
        <f>IF(ISNUMBER(MATCH(AD924, $AD$2:AD923, 0)), INDEX($AC$2:AC923, MATCH(AD924, $AD$2:AD923, 0)), MAX($AC$2:AC923)+1)</f>
        <v>6</v>
      </c>
      <c r="AD924" t="str">
        <f t="shared" si="45"/>
        <v>เชียงราย-เชียงใหม่</v>
      </c>
      <c r="AE924" t="s">
        <v>55</v>
      </c>
      <c r="AF924" s="1">
        <v>0</v>
      </c>
      <c r="AG924" s="1">
        <v>0</v>
      </c>
      <c r="AH924" s="1">
        <v>0</v>
      </c>
      <c r="AI924" t="s">
        <v>3120</v>
      </c>
      <c r="AJ924" s="1">
        <v>1</v>
      </c>
      <c r="AK924" s="1">
        <v>0</v>
      </c>
      <c r="AL924" s="1">
        <v>0</v>
      </c>
      <c r="AM924" s="1">
        <v>0</v>
      </c>
      <c r="AN924" s="1">
        <v>0</v>
      </c>
      <c r="AO924" s="1">
        <v>0</v>
      </c>
      <c r="AP924" s="1">
        <v>0</v>
      </c>
      <c r="AQ924" s="1">
        <v>0</v>
      </c>
      <c r="AR924" s="1">
        <v>1506</v>
      </c>
      <c r="AS924" s="1">
        <v>189.74600000000001</v>
      </c>
      <c r="AT924" s="1">
        <f>Table1[[#This Row],[รวมต้นทุนค่าเดินทาง]]+Table1[[#This Row],[รวมต้นทุนค่าซ่อม]]+Table1[[#This Row],[รวมค่าเสื่อม]]</f>
        <v>3393.8592075471697</v>
      </c>
      <c r="AU924" s="1">
        <f t="shared" si="43"/>
        <v>4428.3346813776061</v>
      </c>
      <c r="AV924" s="1" t="str" cm="1">
        <f t="array" ref="AV924">IF(AC924&lt;4, "เก็บ", IF(OR(AT924 &lt; PERCENTILE(IF($AC$2:$AC$5092=AC924, $AT$2:$AT$5092), 0.25) - 1.5 * (PERCENTILE(IF($AC$2:$AC$5092=AC924, $AT$2:$AT$5092), 0.75) - PERCENTILE(IF($AC$2:$AC$5092=AC924, $AT$2:$AT$5092), 0.25)), AT924 &gt; PERCENTILE(IF($AC$2:$AC$5092=AC924, $AT$2:$AT$5092), 0.75) + 1.5 * (PERCENTILE(IF($AC$2:$AC$5092=AC924, $AT$2:$AT$5092), 0.75) - PERCENTILE(IF($AC$2:$AC$5092=AC924, $AT$2:$AT$5092), 0.25))), "ตัด", "เก็บ"))</f>
        <v>เก็บ</v>
      </c>
      <c r="AW924" s="1">
        <f t="shared" si="44"/>
        <v>3873.7679454274344</v>
      </c>
      <c r="AX924" s="1">
        <v>2781.4385174989698</v>
      </c>
      <c r="AY924" s="1">
        <v>1698.1132075471698</v>
      </c>
    </row>
    <row r="925" spans="1:51" x14ac:dyDescent="0.2">
      <c r="A925" s="3">
        <v>45493</v>
      </c>
      <c r="B925">
        <v>45493</v>
      </c>
      <c r="C925" t="s">
        <v>3121</v>
      </c>
      <c r="D925" t="s">
        <v>66</v>
      </c>
      <c r="E925" t="s">
        <v>67</v>
      </c>
      <c r="F925" t="s">
        <v>277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368</v>
      </c>
      <c r="O925" s="1">
        <v>368</v>
      </c>
      <c r="P925" t="s">
        <v>3122</v>
      </c>
      <c r="Q925" s="2">
        <v>45495</v>
      </c>
      <c r="R925" t="s">
        <v>55</v>
      </c>
      <c r="S925">
        <v>0</v>
      </c>
      <c r="T925" t="s">
        <v>71</v>
      </c>
      <c r="U925" t="s">
        <v>372</v>
      </c>
      <c r="V925" s="1">
        <v>0</v>
      </c>
      <c r="W925" s="1">
        <v>0</v>
      </c>
      <c r="X925" s="1">
        <v>0</v>
      </c>
      <c r="AA925" t="s">
        <v>58</v>
      </c>
      <c r="AB925" s="1">
        <v>0</v>
      </c>
      <c r="AC925" s="4">
        <f>IF(ISNUMBER(MATCH(AD925, $AD$2:AD924, 0)), INDEX($AC$2:AC924, MATCH(AD925, $AD$2:AD924, 0)), MAX($AC$2:AC924)+1)</f>
        <v>59</v>
      </c>
      <c r="AD925" t="str">
        <f t="shared" si="45"/>
        <v>เชียงใหม่-น่าน</v>
      </c>
      <c r="AE925" t="s">
        <v>55</v>
      </c>
      <c r="AF925" s="1">
        <v>0</v>
      </c>
      <c r="AG925" s="1">
        <v>0</v>
      </c>
      <c r="AH925" s="1">
        <v>0</v>
      </c>
      <c r="AI925" t="s">
        <v>3123</v>
      </c>
      <c r="AJ925" s="1">
        <v>1</v>
      </c>
      <c r="AK925" s="1">
        <v>0</v>
      </c>
      <c r="AL925" s="1">
        <v>0</v>
      </c>
      <c r="AM925" s="1">
        <v>0</v>
      </c>
      <c r="AN925" s="1">
        <v>0</v>
      </c>
      <c r="AO925" s="1">
        <v>0</v>
      </c>
      <c r="AP925" s="1">
        <v>0</v>
      </c>
      <c r="AQ925" s="1">
        <v>0</v>
      </c>
      <c r="AR925" s="1">
        <v>368</v>
      </c>
      <c r="AS925" s="1">
        <v>49.177777777777777</v>
      </c>
      <c r="AT925" s="1">
        <f>Table1[[#This Row],[รวมต้นทุนค่าเดินทาง]]+Table1[[#This Row],[รวมต้นทุนค่าซ่อม]]+Table1[[#This Row],[รวมค่าเสื่อม]]</f>
        <v>717.97991681521103</v>
      </c>
      <c r="AU925" s="1">
        <f t="shared" si="43"/>
        <v>717.97991681521103</v>
      </c>
      <c r="AV925" s="1" t="str" cm="1">
        <f t="array" ref="AV925">IF(AC925&lt;4, "เก็บ", IF(OR(AT925 &lt; PERCENTILE(IF($AC$2:$AC$5092=AC925, $AT$2:$AT$5092), 0.25) - 1.5 * (PERCENTILE(IF($AC$2:$AC$5092=AC925, $AT$2:$AT$5092), 0.75) - PERCENTILE(IF($AC$2:$AC$5092=AC925, $AT$2:$AT$5092), 0.25)), AT925 &gt; PERCENTILE(IF($AC$2:$AC$5092=AC925, $AT$2:$AT$5092), 0.75) + 1.5 * (PERCENTILE(IF($AC$2:$AC$5092=AC925, $AT$2:$AT$5092), 0.75) - PERCENTILE(IF($AC$2:$AC$5092=AC925, $AT$2:$AT$5092), 0.25))), "ตัด", "เก็บ"))</f>
        <v>เก็บ</v>
      </c>
      <c r="AW925" s="1">
        <f t="shared" si="44"/>
        <v>717.97991681521103</v>
      </c>
      <c r="AX925" s="1">
        <v>500.61333333333334</v>
      </c>
      <c r="AY925" s="1">
        <v>300.80213903743316</v>
      </c>
    </row>
    <row r="926" spans="1:51" x14ac:dyDescent="0.2">
      <c r="A926" s="3">
        <v>45493</v>
      </c>
      <c r="B926">
        <v>45493</v>
      </c>
      <c r="C926" t="s">
        <v>3124</v>
      </c>
      <c r="D926" t="s">
        <v>51</v>
      </c>
      <c r="E926" t="s">
        <v>52</v>
      </c>
      <c r="F926" t="s">
        <v>1263</v>
      </c>
      <c r="G926" s="1">
        <v>2700</v>
      </c>
      <c r="H926" s="1">
        <v>4575</v>
      </c>
      <c r="I926" s="1">
        <v>1900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4600</v>
      </c>
      <c r="P926" t="s">
        <v>3125</v>
      </c>
      <c r="Q926" s="2">
        <v>45493</v>
      </c>
      <c r="R926" t="s">
        <v>55</v>
      </c>
      <c r="S926">
        <v>0</v>
      </c>
      <c r="T926" t="s">
        <v>56</v>
      </c>
      <c r="U926" t="s">
        <v>57</v>
      </c>
      <c r="V926" s="1">
        <v>2500</v>
      </c>
      <c r="W926" s="1">
        <v>0</v>
      </c>
      <c r="X926" s="1">
        <v>0</v>
      </c>
      <c r="AA926" t="s">
        <v>58</v>
      </c>
      <c r="AB926" s="1">
        <v>0</v>
      </c>
      <c r="AC926" s="4">
        <f>IF(ISNUMBER(MATCH(AD926, $AD$2:AD925, 0)), INDEX($AC$2:AC925, MATCH(AD926, $AD$2:AD925, 0)), MAX($AC$2:AC925)+1)</f>
        <v>1</v>
      </c>
      <c r="AD926" t="str">
        <f t="shared" si="45"/>
        <v>ท่าลี่-กองลอย</v>
      </c>
      <c r="AE926" t="s">
        <v>55</v>
      </c>
      <c r="AF926" s="1">
        <v>0</v>
      </c>
      <c r="AG926" s="1">
        <v>0</v>
      </c>
      <c r="AH926" s="1">
        <v>0</v>
      </c>
      <c r="AI926" t="s">
        <v>3126</v>
      </c>
      <c r="AJ926" s="1">
        <v>1</v>
      </c>
      <c r="AK926" s="1">
        <v>0</v>
      </c>
      <c r="AL926" s="1">
        <v>0</v>
      </c>
      <c r="AM926" s="1">
        <v>0</v>
      </c>
      <c r="AN926" s="1">
        <v>0</v>
      </c>
      <c r="AO926" s="1">
        <v>0</v>
      </c>
      <c r="AP926" s="1">
        <v>0</v>
      </c>
      <c r="AQ926" s="1">
        <v>0</v>
      </c>
      <c r="AR926" s="1">
        <v>11675</v>
      </c>
      <c r="AS926" s="1">
        <v>18.342857142857149</v>
      </c>
      <c r="AT926" s="1">
        <f>Table1[[#This Row],[รวมต้นทุนค่าเดินทาง]]+Table1[[#This Row],[รวมต้นทุนค่าซ่อม]]+Table1[[#This Row],[รวมค่าเสื่อม]]</f>
        <v>13349.784574934269</v>
      </c>
      <c r="AU926" s="1">
        <f t="shared" si="43"/>
        <v>13953.293816562818</v>
      </c>
      <c r="AV926" s="1" t="str" cm="1">
        <f t="array" ref="AV926">IF(AC926&lt;4, "เก็บ", IF(OR(AT926 &lt; PERCENTILE(IF($AC$2:$AC$5092=AC926, $AT$2:$AT$5092), 0.25) - 1.5 * (PERCENTILE(IF($AC$2:$AC$5092=AC926, $AT$2:$AT$5092), 0.75) - PERCENTILE(IF($AC$2:$AC$5092=AC926, $AT$2:$AT$5092), 0.25)), AT926 &gt; PERCENTILE(IF($AC$2:$AC$5092=AC926, $AT$2:$AT$5092), 0.75) + 1.5 * (PERCENTILE(IF($AC$2:$AC$5092=AC926, $AT$2:$AT$5092), 0.75) - PERCENTILE(IF($AC$2:$AC$5092=AC926, $AT$2:$AT$5092), 0.25))), "ตัด", "เก็บ"))</f>
        <v>เก็บ</v>
      </c>
      <c r="AW926" s="1">
        <f t="shared" si="44"/>
        <v>13953.293816562818</v>
      </c>
      <c r="AX926" s="1">
        <v>14426.372718098486</v>
      </c>
      <c r="AY926" s="1">
        <v>1656.4417177914111</v>
      </c>
    </row>
    <row r="927" spans="1:51" x14ac:dyDescent="0.2">
      <c r="A927" s="3">
        <v>45493</v>
      </c>
      <c r="B927">
        <v>45493</v>
      </c>
      <c r="C927" t="s">
        <v>3127</v>
      </c>
      <c r="D927" t="s">
        <v>51</v>
      </c>
      <c r="E927" t="s">
        <v>61</v>
      </c>
      <c r="F927" t="s">
        <v>299</v>
      </c>
      <c r="G927" s="1">
        <v>2700</v>
      </c>
      <c r="H927" s="1">
        <v>4575</v>
      </c>
      <c r="I927" s="1">
        <v>1900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4600</v>
      </c>
      <c r="P927" t="s">
        <v>3128</v>
      </c>
      <c r="Q927" s="2">
        <v>45493</v>
      </c>
      <c r="R927" t="s">
        <v>55</v>
      </c>
      <c r="S927">
        <v>0</v>
      </c>
      <c r="T927" t="s">
        <v>56</v>
      </c>
      <c r="U927" t="s">
        <v>57</v>
      </c>
      <c r="V927" s="1">
        <v>2500</v>
      </c>
      <c r="W927" s="1">
        <v>0</v>
      </c>
      <c r="X927" s="1">
        <v>0</v>
      </c>
      <c r="AA927" t="s">
        <v>58</v>
      </c>
      <c r="AB927" s="1">
        <v>0</v>
      </c>
      <c r="AC927" s="4">
        <f>IF(ISNUMBER(MATCH(AD927, $AD$2:AD926, 0)), INDEX($AC$2:AC926, MATCH(AD927, $AD$2:AD926, 0)), MAX($AC$2:AC926)+1)</f>
        <v>1</v>
      </c>
      <c r="AD927" t="str">
        <f t="shared" si="45"/>
        <v>ท่าลี่-กองลอย</v>
      </c>
      <c r="AE927" t="s">
        <v>55</v>
      </c>
      <c r="AF927" s="1">
        <v>0</v>
      </c>
      <c r="AG927" s="1">
        <v>0</v>
      </c>
      <c r="AH927" s="1">
        <v>0</v>
      </c>
      <c r="AI927" t="s">
        <v>3129</v>
      </c>
      <c r="AJ927" s="1">
        <v>1</v>
      </c>
      <c r="AK927" s="1">
        <v>0</v>
      </c>
      <c r="AL927" s="1">
        <v>0</v>
      </c>
      <c r="AM927" s="1">
        <v>0</v>
      </c>
      <c r="AN927" s="1">
        <v>0</v>
      </c>
      <c r="AO927" s="1">
        <v>0</v>
      </c>
      <c r="AP927" s="1">
        <v>0</v>
      </c>
      <c r="AQ927" s="1">
        <v>0</v>
      </c>
      <c r="AR927" s="1">
        <v>11675</v>
      </c>
      <c r="AS927" s="1">
        <v>16.05</v>
      </c>
      <c r="AT927" s="1">
        <f>Table1[[#This Row],[รวมต้นทุนค่าเดินทาง]]+Table1[[#This Row],[รวมต้นทุนค่าซ่อม]]+Table1[[#This Row],[รวมค่าเสื่อม]]</f>
        <v>13459.917924528301</v>
      </c>
      <c r="AU927" s="1">
        <f t="shared" si="43"/>
        <v>13953.293816562818</v>
      </c>
      <c r="AV927" s="1" t="str" cm="1">
        <f t="array" ref="AV927">IF(AC927&lt;4, "เก็บ", IF(OR(AT927 &lt; PERCENTILE(IF($AC$2:$AC$5092=AC927, $AT$2:$AT$5092), 0.25) - 1.5 * (PERCENTILE(IF($AC$2:$AC$5092=AC927, $AT$2:$AT$5092), 0.75) - PERCENTILE(IF($AC$2:$AC$5092=AC927, $AT$2:$AT$5092), 0.25)), AT927 &gt; PERCENTILE(IF($AC$2:$AC$5092=AC927, $AT$2:$AT$5092), 0.75) + 1.5 * (PERCENTILE(IF($AC$2:$AC$5092=AC927, $AT$2:$AT$5092), 0.75) - PERCENTILE(IF($AC$2:$AC$5092=AC927, $AT$2:$AT$5092), 0.25))), "ตัด", "เก็บ"))</f>
        <v>เก็บ</v>
      </c>
      <c r="AW927" s="1">
        <f t="shared" si="44"/>
        <v>13953.293816562818</v>
      </c>
      <c r="AX927" s="1">
        <v>14426.372718098486</v>
      </c>
      <c r="AY927" s="1">
        <v>1768.867924528302</v>
      </c>
    </row>
    <row r="928" spans="1:51" x14ac:dyDescent="0.2">
      <c r="A928" s="3">
        <v>45493</v>
      </c>
      <c r="B928">
        <v>45493</v>
      </c>
      <c r="C928" t="s">
        <v>3130</v>
      </c>
      <c r="D928" t="s">
        <v>66</v>
      </c>
      <c r="E928" t="s">
        <v>84</v>
      </c>
      <c r="F928" t="s">
        <v>85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770</v>
      </c>
      <c r="O928" s="1">
        <v>770</v>
      </c>
      <c r="P928" t="s">
        <v>3131</v>
      </c>
      <c r="Q928" s="2">
        <v>45493</v>
      </c>
      <c r="R928" t="s">
        <v>55</v>
      </c>
      <c r="S928">
        <v>0</v>
      </c>
      <c r="T928" t="s">
        <v>87</v>
      </c>
      <c r="U928" t="s">
        <v>71</v>
      </c>
      <c r="V928" s="1">
        <v>0</v>
      </c>
      <c r="W928" s="1">
        <v>669</v>
      </c>
      <c r="X928" s="1">
        <v>0</v>
      </c>
      <c r="Y928" t="s">
        <v>108</v>
      </c>
      <c r="Z928" t="s">
        <v>71</v>
      </c>
      <c r="AA928" t="s">
        <v>504</v>
      </c>
      <c r="AB928" s="1">
        <v>0</v>
      </c>
      <c r="AC928" s="4">
        <f>IF(ISNUMBER(MATCH(AD928, $AD$2:AD927, 0)), INDEX($AC$2:AC927, MATCH(AD928, $AD$2:AD927, 0)), MAX($AC$2:AC927)+1)</f>
        <v>6</v>
      </c>
      <c r="AD928" t="str">
        <f t="shared" si="45"/>
        <v>เชียงราย-เชียงใหม่</v>
      </c>
      <c r="AE928" t="s">
        <v>55</v>
      </c>
      <c r="AF928" s="1">
        <v>0</v>
      </c>
      <c r="AG928" s="1">
        <v>0</v>
      </c>
      <c r="AH928" s="1">
        <v>0</v>
      </c>
      <c r="AI928" t="s">
        <v>3132</v>
      </c>
      <c r="AJ928" s="1">
        <v>1</v>
      </c>
      <c r="AK928" s="1">
        <v>0</v>
      </c>
      <c r="AL928" s="1">
        <v>0</v>
      </c>
      <c r="AM928" s="1">
        <v>0</v>
      </c>
      <c r="AN928" s="1">
        <v>0</v>
      </c>
      <c r="AO928" s="1">
        <v>0</v>
      </c>
      <c r="AP928" s="1">
        <v>0</v>
      </c>
      <c r="AQ928" s="1">
        <v>0</v>
      </c>
      <c r="AR928" s="1">
        <v>1439</v>
      </c>
      <c r="AS928" s="1">
        <v>133.08368421052629</v>
      </c>
      <c r="AT928" s="1">
        <f>Table1[[#This Row],[รวมต้นทุนค่าเดินทาง]]+Table1[[#This Row],[รวมต้นทุนค่าซ่อม]]+Table1[[#This Row],[รวมค่าเสื่อม]]</f>
        <v>2944.0349037227215</v>
      </c>
      <c r="AU928" s="1">
        <f t="shared" si="43"/>
        <v>4428.3346813776061</v>
      </c>
      <c r="AV928" s="1" t="str" cm="1">
        <f t="array" ref="AV928">IF(AC928&lt;4, "เก็บ", IF(OR(AT928 &lt; PERCENTILE(IF($AC$2:$AC$5092=AC928, $AT$2:$AT$5092), 0.25) - 1.5 * (PERCENTILE(IF($AC$2:$AC$5092=AC928, $AT$2:$AT$5092), 0.75) - PERCENTILE(IF($AC$2:$AC$5092=AC928, $AT$2:$AT$5092), 0.25)), AT928 &gt; PERCENTILE(IF($AC$2:$AC$5092=AC928, $AT$2:$AT$5092), 0.75) + 1.5 * (PERCENTILE(IF($AC$2:$AC$5092=AC928, $AT$2:$AT$5092), 0.75) - PERCENTILE(IF($AC$2:$AC$5092=AC928, $AT$2:$AT$5092), 0.25))), "ตัด", "เก็บ"))</f>
        <v>เก็บ</v>
      </c>
      <c r="AW928" s="1">
        <f t="shared" si="44"/>
        <v>3873.7679454274344</v>
      </c>
      <c r="AX928" s="1">
        <v>2781.4385174989698</v>
      </c>
      <c r="AY928" s="1">
        <v>1371.9512195121952</v>
      </c>
    </row>
    <row r="929" spans="1:51" x14ac:dyDescent="0.2">
      <c r="A929" s="3">
        <v>45494</v>
      </c>
      <c r="B929">
        <v>45494</v>
      </c>
      <c r="C929" t="s">
        <v>3133</v>
      </c>
      <c r="D929" t="s">
        <v>66</v>
      </c>
      <c r="E929" t="s">
        <v>184</v>
      </c>
      <c r="F929" t="s">
        <v>1384</v>
      </c>
      <c r="G929" s="1">
        <v>3000</v>
      </c>
      <c r="H929" s="1">
        <v>3497</v>
      </c>
      <c r="I929" s="1">
        <v>1300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4300</v>
      </c>
      <c r="P929" t="s">
        <v>3134</v>
      </c>
      <c r="Q929" s="2">
        <v>45494</v>
      </c>
      <c r="R929" t="s">
        <v>55</v>
      </c>
      <c r="S929">
        <v>0</v>
      </c>
      <c r="T929" t="s">
        <v>56</v>
      </c>
      <c r="U929" t="s">
        <v>57</v>
      </c>
      <c r="V929" s="1">
        <v>4016</v>
      </c>
      <c r="W929" s="1">
        <v>0</v>
      </c>
      <c r="X929" s="1">
        <v>0</v>
      </c>
      <c r="AA929" t="s">
        <v>58</v>
      </c>
      <c r="AB929" s="1">
        <v>0</v>
      </c>
      <c r="AC929" s="4">
        <f>IF(ISNUMBER(MATCH(AD929, $AD$2:AD928, 0)), INDEX($AC$2:AC928, MATCH(AD929, $AD$2:AD928, 0)), MAX($AC$2:AC928)+1)</f>
        <v>1</v>
      </c>
      <c r="AD929" t="str">
        <f t="shared" si="45"/>
        <v>ท่าลี่-กองลอย</v>
      </c>
      <c r="AE929" t="s">
        <v>55</v>
      </c>
      <c r="AF929" s="1">
        <v>0</v>
      </c>
      <c r="AG929" s="1">
        <v>0</v>
      </c>
      <c r="AH929" s="1">
        <v>0</v>
      </c>
      <c r="AI929" t="s">
        <v>3135</v>
      </c>
      <c r="AJ929" s="1">
        <v>1</v>
      </c>
      <c r="AK929" s="1">
        <v>0</v>
      </c>
      <c r="AL929" s="1">
        <v>0</v>
      </c>
      <c r="AM929" s="1">
        <v>0</v>
      </c>
      <c r="AN929" s="1">
        <v>0</v>
      </c>
      <c r="AO929" s="1">
        <v>0</v>
      </c>
      <c r="AP929" s="1">
        <v>0</v>
      </c>
      <c r="AQ929" s="1">
        <v>0</v>
      </c>
      <c r="AR929" s="1">
        <v>11813</v>
      </c>
      <c r="AS929" s="1">
        <v>69.337500000000006</v>
      </c>
      <c r="AT929" s="1">
        <f>Table1[[#This Row],[รวมต้นทุนค่าเดินทาง]]+Table1[[#This Row],[รวมต้นทุนค่าซ่อม]]+Table1[[#This Row],[รวมค่าเสื่อม]]</f>
        <v>13259.888520408163</v>
      </c>
      <c r="AU929" s="1">
        <f t="shared" si="43"/>
        <v>13953.293816562818</v>
      </c>
      <c r="AV929" s="1" t="str" cm="1">
        <f t="array" ref="AV929">IF(AC929&lt;4, "เก็บ", IF(OR(AT929 &lt; PERCENTILE(IF($AC$2:$AC$5092=AC929, $AT$2:$AT$5092), 0.25) - 1.5 * (PERCENTILE(IF($AC$2:$AC$5092=AC929, $AT$2:$AT$5092), 0.75) - PERCENTILE(IF($AC$2:$AC$5092=AC929, $AT$2:$AT$5092), 0.25)), AT929 &gt; PERCENTILE(IF($AC$2:$AC$5092=AC929, $AT$2:$AT$5092), 0.75) + 1.5 * (PERCENTILE(IF($AC$2:$AC$5092=AC929, $AT$2:$AT$5092), 0.75) - PERCENTILE(IF($AC$2:$AC$5092=AC929, $AT$2:$AT$5092), 0.25))), "ตัด", "เก็บ"))</f>
        <v>เก็บ</v>
      </c>
      <c r="AW929" s="1">
        <f t="shared" si="44"/>
        <v>13953.293816562818</v>
      </c>
      <c r="AX929" s="1">
        <v>14426.372718098486</v>
      </c>
      <c r="AY929" s="1">
        <v>1377.5510204081634</v>
      </c>
    </row>
    <row r="930" spans="1:51" x14ac:dyDescent="0.2">
      <c r="A930" s="3">
        <v>45494</v>
      </c>
      <c r="B930">
        <v>45494</v>
      </c>
      <c r="C930" t="s">
        <v>3136</v>
      </c>
      <c r="D930" t="s">
        <v>51</v>
      </c>
      <c r="E930" t="s">
        <v>52</v>
      </c>
      <c r="F930" t="s">
        <v>2552</v>
      </c>
      <c r="G930" s="1">
        <v>2700</v>
      </c>
      <c r="H930" s="1">
        <v>4327</v>
      </c>
      <c r="I930" s="1">
        <v>1900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4600</v>
      </c>
      <c r="P930" t="s">
        <v>3137</v>
      </c>
      <c r="Q930" s="2">
        <v>45494</v>
      </c>
      <c r="R930" t="s">
        <v>55</v>
      </c>
      <c r="S930">
        <v>0</v>
      </c>
      <c r="T930" t="s">
        <v>56</v>
      </c>
      <c r="U930" t="s">
        <v>57</v>
      </c>
      <c r="V930" s="1">
        <v>2500</v>
      </c>
      <c r="W930" s="1">
        <v>0</v>
      </c>
      <c r="X930" s="1">
        <v>0</v>
      </c>
      <c r="AA930" t="s">
        <v>58</v>
      </c>
      <c r="AB930" s="1">
        <v>0</v>
      </c>
      <c r="AC930" s="4">
        <f>IF(ISNUMBER(MATCH(AD930, $AD$2:AD929, 0)), INDEX($AC$2:AC929, MATCH(AD930, $AD$2:AD929, 0)), MAX($AC$2:AC929)+1)</f>
        <v>1</v>
      </c>
      <c r="AD930" t="str">
        <f t="shared" si="45"/>
        <v>ท่าลี่-กองลอย</v>
      </c>
      <c r="AE930" t="s">
        <v>55</v>
      </c>
      <c r="AF930" s="1">
        <v>0</v>
      </c>
      <c r="AG930" s="1">
        <v>0</v>
      </c>
      <c r="AH930" s="1">
        <v>0</v>
      </c>
      <c r="AI930" t="s">
        <v>3138</v>
      </c>
      <c r="AJ930" s="1">
        <v>1</v>
      </c>
      <c r="AK930" s="1">
        <v>0</v>
      </c>
      <c r="AL930" s="1">
        <v>0</v>
      </c>
      <c r="AM930" s="1">
        <v>0</v>
      </c>
      <c r="AN930" s="1">
        <v>0</v>
      </c>
      <c r="AO930" s="1">
        <v>0</v>
      </c>
      <c r="AP930" s="1">
        <v>0</v>
      </c>
      <c r="AQ930" s="1">
        <v>0</v>
      </c>
      <c r="AR930" s="1">
        <v>11427</v>
      </c>
      <c r="AS930" s="1">
        <v>18.342857142857149</v>
      </c>
      <c r="AT930" s="1">
        <f>Table1[[#This Row],[รวมต้นทุนค่าเดินทาง]]+Table1[[#This Row],[รวมต้นทุนค่าซ่อม]]+Table1[[#This Row],[รวมค่าเสื่อม]]</f>
        <v>13430.636974789917</v>
      </c>
      <c r="AU930" s="1">
        <f t="shared" si="43"/>
        <v>13953.293816562818</v>
      </c>
      <c r="AV930" s="1" t="str" cm="1">
        <f t="array" ref="AV930">IF(AC930&lt;4, "เก็บ", IF(OR(AT930 &lt; PERCENTILE(IF($AC$2:$AC$5092=AC930, $AT$2:$AT$5092), 0.25) - 1.5 * (PERCENTILE(IF($AC$2:$AC$5092=AC930, $AT$2:$AT$5092), 0.75) - PERCENTILE(IF($AC$2:$AC$5092=AC930, $AT$2:$AT$5092), 0.25)), AT930 &gt; PERCENTILE(IF($AC$2:$AC$5092=AC930, $AT$2:$AT$5092), 0.75) + 1.5 * (PERCENTILE(IF($AC$2:$AC$5092=AC930, $AT$2:$AT$5092), 0.75) - PERCENTILE(IF($AC$2:$AC$5092=AC930, $AT$2:$AT$5092), 0.25))), "ตัด", "เก็บ"))</f>
        <v>เก็บ</v>
      </c>
      <c r="AW930" s="1">
        <f t="shared" si="44"/>
        <v>13953.293816562818</v>
      </c>
      <c r="AX930" s="1">
        <v>14426.372718098486</v>
      </c>
      <c r="AY930" s="1">
        <v>1985.2941176470588</v>
      </c>
    </row>
    <row r="931" spans="1:51" x14ac:dyDescent="0.2">
      <c r="A931" s="3">
        <v>45494</v>
      </c>
      <c r="B931">
        <v>45494</v>
      </c>
      <c r="C931" t="s">
        <v>3139</v>
      </c>
      <c r="D931" t="s">
        <v>51</v>
      </c>
      <c r="E931" t="s">
        <v>61</v>
      </c>
      <c r="F931" t="s">
        <v>1217</v>
      </c>
      <c r="G931" s="1">
        <v>2700</v>
      </c>
      <c r="H931" s="1">
        <v>4575</v>
      </c>
      <c r="I931" s="1">
        <v>1900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4600</v>
      </c>
      <c r="P931" t="s">
        <v>3140</v>
      </c>
      <c r="Q931" s="2">
        <v>45494</v>
      </c>
      <c r="R931" t="s">
        <v>55</v>
      </c>
      <c r="S931">
        <v>0</v>
      </c>
      <c r="T931" t="s">
        <v>56</v>
      </c>
      <c r="U931" t="s">
        <v>57</v>
      </c>
      <c r="V931" s="1">
        <v>2500</v>
      </c>
      <c r="W931" s="1">
        <v>0</v>
      </c>
      <c r="X931" s="1">
        <v>0</v>
      </c>
      <c r="AA931" t="s">
        <v>58</v>
      </c>
      <c r="AB931" s="1">
        <v>0</v>
      </c>
      <c r="AC931" s="4">
        <f>IF(ISNUMBER(MATCH(AD931, $AD$2:AD930, 0)), INDEX($AC$2:AC930, MATCH(AD931, $AD$2:AD930, 0)), MAX($AC$2:AC930)+1)</f>
        <v>1</v>
      </c>
      <c r="AD931" t="str">
        <f t="shared" si="45"/>
        <v>ท่าลี่-กองลอย</v>
      </c>
      <c r="AE931" t="s">
        <v>55</v>
      </c>
      <c r="AF931" s="1">
        <v>0</v>
      </c>
      <c r="AG931" s="1">
        <v>0</v>
      </c>
      <c r="AH931" s="1">
        <v>3725</v>
      </c>
      <c r="AI931" t="s">
        <v>3141</v>
      </c>
      <c r="AJ931" s="1">
        <v>1</v>
      </c>
      <c r="AK931" s="1">
        <v>0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  <c r="AQ931" s="1">
        <v>0</v>
      </c>
      <c r="AR931" s="1">
        <v>15400</v>
      </c>
      <c r="AS931" s="1">
        <v>16.05</v>
      </c>
      <c r="AT931" s="1">
        <f>Table1[[#This Row],[รวมต้นทุนค่าเดินทาง]]+Table1[[#This Row],[รวมต้นทุนค่าซ่อม]]+Table1[[#This Row],[รวมค่าเสื่อม]]</f>
        <v>17278.632781456952</v>
      </c>
      <c r="AU931" s="1">
        <f t="shared" si="43"/>
        <v>13953.293816562818</v>
      </c>
      <c r="AV931" s="1" t="str" cm="1">
        <f t="array" ref="AV931">IF(AC931&lt;4, "เก็บ", IF(OR(AT931 &lt; PERCENTILE(IF($AC$2:$AC$5092=AC931, $AT$2:$AT$5092), 0.25) - 1.5 * (PERCENTILE(IF($AC$2:$AC$5092=AC931, $AT$2:$AT$5092), 0.75) - PERCENTILE(IF($AC$2:$AC$5092=AC931, $AT$2:$AT$5092), 0.25)), AT931 &gt; PERCENTILE(IF($AC$2:$AC$5092=AC931, $AT$2:$AT$5092), 0.75) + 1.5 * (PERCENTILE(IF($AC$2:$AC$5092=AC931, $AT$2:$AT$5092), 0.75) - PERCENTILE(IF($AC$2:$AC$5092=AC931, $AT$2:$AT$5092), 0.25))), "ตัด", "เก็บ"))</f>
        <v>เก็บ</v>
      </c>
      <c r="AW931" s="1">
        <f t="shared" si="44"/>
        <v>13953.293816562818</v>
      </c>
      <c r="AX931" s="1">
        <v>14426.372718098486</v>
      </c>
      <c r="AY931" s="1">
        <v>1862.5827814569536</v>
      </c>
    </row>
    <row r="932" spans="1:51" x14ac:dyDescent="0.2">
      <c r="A932" s="3">
        <v>45494</v>
      </c>
      <c r="B932">
        <v>45494</v>
      </c>
      <c r="C932" t="s">
        <v>3142</v>
      </c>
      <c r="D932" t="s">
        <v>66</v>
      </c>
      <c r="E932" t="s">
        <v>105</v>
      </c>
      <c r="F932" t="s">
        <v>746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803</v>
      </c>
      <c r="O932" s="1">
        <v>803</v>
      </c>
      <c r="P932" t="s">
        <v>3143</v>
      </c>
      <c r="Q932" s="2">
        <v>45494</v>
      </c>
      <c r="R932" t="s">
        <v>55</v>
      </c>
      <c r="S932">
        <v>0</v>
      </c>
      <c r="T932" t="s">
        <v>87</v>
      </c>
      <c r="U932" t="s">
        <v>71</v>
      </c>
      <c r="V932" s="1">
        <v>0</v>
      </c>
      <c r="W932" s="1">
        <v>703</v>
      </c>
      <c r="X932" s="1">
        <v>0</v>
      </c>
      <c r="Y932" t="s">
        <v>108</v>
      </c>
      <c r="Z932" t="s">
        <v>87</v>
      </c>
      <c r="AA932" t="s">
        <v>1647</v>
      </c>
      <c r="AB932" s="1">
        <v>0</v>
      </c>
      <c r="AC932" s="4">
        <f>IF(ISNUMBER(MATCH(AD932, $AD$2:AD931, 0)), INDEX($AC$2:AC931, MATCH(AD932, $AD$2:AD931, 0)), MAX($AC$2:AC931)+1)</f>
        <v>6</v>
      </c>
      <c r="AD932" t="str">
        <f t="shared" si="45"/>
        <v>เชียงราย-เชียงใหม่</v>
      </c>
      <c r="AE932" t="s">
        <v>55</v>
      </c>
      <c r="AF932" s="1">
        <v>0</v>
      </c>
      <c r="AG932" s="1">
        <v>0</v>
      </c>
      <c r="AH932" s="1">
        <v>0</v>
      </c>
      <c r="AI932" t="s">
        <v>3144</v>
      </c>
      <c r="AJ932" s="1">
        <v>1</v>
      </c>
      <c r="AK932" s="1">
        <v>0</v>
      </c>
      <c r="AL932" s="1">
        <v>0</v>
      </c>
      <c r="AM932" s="1">
        <v>0</v>
      </c>
      <c r="AN932" s="1">
        <v>0</v>
      </c>
      <c r="AO932" s="1">
        <v>0</v>
      </c>
      <c r="AP932" s="1">
        <v>0</v>
      </c>
      <c r="AQ932" s="1">
        <v>0</v>
      </c>
      <c r="AR932" s="1">
        <v>1506</v>
      </c>
      <c r="AS932" s="1">
        <v>211.24538461538461</v>
      </c>
      <c r="AT932" s="1">
        <f>Table1[[#This Row],[รวมต้นทุนค่าเดินทาง]]+Table1[[#This Row],[รวมต้นทุนค่าซ่อม]]+Table1[[#This Row],[รวมค่าเสื่อม]]</f>
        <v>3242.669113428944</v>
      </c>
      <c r="AU932" s="1">
        <f t="shared" si="43"/>
        <v>4428.3346813776061</v>
      </c>
      <c r="AV932" s="1" t="str" cm="1">
        <f t="array" ref="AV932">IF(AC932&lt;4, "เก็บ", IF(OR(AT932 &lt; PERCENTILE(IF($AC$2:$AC$5092=AC932, $AT$2:$AT$5092), 0.25) - 1.5 * (PERCENTILE(IF($AC$2:$AC$5092=AC932, $AT$2:$AT$5092), 0.75) - PERCENTILE(IF($AC$2:$AC$5092=AC932, $AT$2:$AT$5092), 0.25)), AT932 &gt; PERCENTILE(IF($AC$2:$AC$5092=AC932, $AT$2:$AT$5092), 0.75) + 1.5 * (PERCENTILE(IF($AC$2:$AC$5092=AC932, $AT$2:$AT$5092), 0.75) - PERCENTILE(IF($AC$2:$AC$5092=AC932, $AT$2:$AT$5092), 0.25))), "ตัด", "เก็บ"))</f>
        <v>เก็บ</v>
      </c>
      <c r="AW932" s="1">
        <f t="shared" si="44"/>
        <v>3873.7679454274344</v>
      </c>
      <c r="AX932" s="1">
        <v>2781.4385174989698</v>
      </c>
      <c r="AY932" s="1">
        <v>1525.4237288135594</v>
      </c>
    </row>
    <row r="933" spans="1:51" x14ac:dyDescent="0.2">
      <c r="A933" s="3">
        <v>45495</v>
      </c>
      <c r="B933">
        <v>45495</v>
      </c>
      <c r="C933" t="s">
        <v>3145</v>
      </c>
      <c r="D933" t="s">
        <v>66</v>
      </c>
      <c r="E933" t="s">
        <v>184</v>
      </c>
      <c r="F933" t="s">
        <v>520</v>
      </c>
      <c r="G933" s="1">
        <v>3702</v>
      </c>
      <c r="H933" s="1">
        <v>4497</v>
      </c>
      <c r="I933" s="1">
        <v>1300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5002</v>
      </c>
      <c r="P933" t="s">
        <v>3146</v>
      </c>
      <c r="Q933" s="2">
        <v>45495</v>
      </c>
      <c r="R933" t="s">
        <v>55</v>
      </c>
      <c r="S933">
        <v>0</v>
      </c>
      <c r="T933" t="s">
        <v>56</v>
      </c>
      <c r="U933" t="s">
        <v>57</v>
      </c>
      <c r="V933" s="1">
        <v>4016</v>
      </c>
      <c r="W933" s="1">
        <v>0</v>
      </c>
      <c r="X933" s="1">
        <v>0</v>
      </c>
      <c r="AA933" t="s">
        <v>58</v>
      </c>
      <c r="AB933" s="1">
        <v>0</v>
      </c>
      <c r="AC933" s="4">
        <f>IF(ISNUMBER(MATCH(AD933, $AD$2:AD932, 0)), INDEX($AC$2:AC932, MATCH(AD933, $AD$2:AD932, 0)), MAX($AC$2:AC932)+1)</f>
        <v>1</v>
      </c>
      <c r="AD933" t="str">
        <f t="shared" si="45"/>
        <v>ท่าลี่-กองลอย</v>
      </c>
      <c r="AE933" t="s">
        <v>55</v>
      </c>
      <c r="AF933" s="1">
        <v>0</v>
      </c>
      <c r="AG933" s="1">
        <v>0</v>
      </c>
      <c r="AH933" s="1">
        <v>0</v>
      </c>
      <c r="AI933" t="s">
        <v>3147</v>
      </c>
      <c r="AJ933" s="1">
        <v>1</v>
      </c>
      <c r="AK933" s="1">
        <v>0</v>
      </c>
      <c r="AL933" s="1">
        <v>0</v>
      </c>
      <c r="AM933" s="1">
        <v>0</v>
      </c>
      <c r="AN933" s="1">
        <v>0</v>
      </c>
      <c r="AO933" s="1">
        <v>0</v>
      </c>
      <c r="AP933" s="1">
        <v>0</v>
      </c>
      <c r="AQ933" s="1">
        <v>0</v>
      </c>
      <c r="AR933" s="1">
        <v>13515</v>
      </c>
      <c r="AS933" s="1">
        <v>57.3</v>
      </c>
      <c r="AT933" s="1">
        <f>Table1[[#This Row],[รวมต้นทุนค่าเดินทาง]]+Table1[[#This Row],[รวมต้นทุนค่าซ่อม]]+Table1[[#This Row],[รวมค่าเสื่อม]]</f>
        <v>15065.662831858406</v>
      </c>
      <c r="AU933" s="1">
        <f t="shared" si="43"/>
        <v>13953.293816562818</v>
      </c>
      <c r="AV933" s="1" t="str" cm="1">
        <f t="array" ref="AV933">IF(AC933&lt;4, "เก็บ", IF(OR(AT933 &lt; PERCENTILE(IF($AC$2:$AC$5092=AC933, $AT$2:$AT$5092), 0.25) - 1.5 * (PERCENTILE(IF($AC$2:$AC$5092=AC933, $AT$2:$AT$5092), 0.75) - PERCENTILE(IF($AC$2:$AC$5092=AC933, $AT$2:$AT$5092), 0.25)), AT933 &gt; PERCENTILE(IF($AC$2:$AC$5092=AC933, $AT$2:$AT$5092), 0.75) + 1.5 * (PERCENTILE(IF($AC$2:$AC$5092=AC933, $AT$2:$AT$5092), 0.75) - PERCENTILE(IF($AC$2:$AC$5092=AC933, $AT$2:$AT$5092), 0.25))), "ตัด", "เก็บ"))</f>
        <v>เก็บ</v>
      </c>
      <c r="AW933" s="1">
        <f t="shared" si="44"/>
        <v>13953.293816562818</v>
      </c>
      <c r="AX933" s="1">
        <v>14426.372718098486</v>
      </c>
      <c r="AY933" s="1">
        <v>1493.3628318584072</v>
      </c>
    </row>
    <row r="934" spans="1:51" x14ac:dyDescent="0.2">
      <c r="A934" s="3">
        <v>45495</v>
      </c>
      <c r="B934">
        <v>45495</v>
      </c>
      <c r="C934" t="s">
        <v>3148</v>
      </c>
      <c r="D934" t="s">
        <v>51</v>
      </c>
      <c r="E934" t="s">
        <v>61</v>
      </c>
      <c r="F934" t="s">
        <v>1289</v>
      </c>
      <c r="G934" s="1">
        <v>2700</v>
      </c>
      <c r="H934" s="1">
        <v>4575</v>
      </c>
      <c r="I934" s="1">
        <v>1900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4600</v>
      </c>
      <c r="P934" t="s">
        <v>3149</v>
      </c>
      <c r="Q934" s="2">
        <v>45496</v>
      </c>
      <c r="R934" t="s">
        <v>55</v>
      </c>
      <c r="S934">
        <v>0</v>
      </c>
      <c r="T934" t="s">
        <v>56</v>
      </c>
      <c r="U934" t="s">
        <v>57</v>
      </c>
      <c r="V934" s="1">
        <v>2500</v>
      </c>
      <c r="W934" s="1">
        <v>0</v>
      </c>
      <c r="X934" s="1">
        <v>0</v>
      </c>
      <c r="AA934" t="s">
        <v>58</v>
      </c>
      <c r="AB934" s="1">
        <v>0</v>
      </c>
      <c r="AC934" s="4">
        <f>IF(ISNUMBER(MATCH(AD934, $AD$2:AD933, 0)), INDEX($AC$2:AC933, MATCH(AD934, $AD$2:AD933, 0)), MAX($AC$2:AC933)+1)</f>
        <v>1</v>
      </c>
      <c r="AD934" t="str">
        <f t="shared" si="45"/>
        <v>ท่าลี่-กองลอย</v>
      </c>
      <c r="AE934" t="s">
        <v>55</v>
      </c>
      <c r="AF934" s="1">
        <v>0</v>
      </c>
      <c r="AG934" s="1">
        <v>0</v>
      </c>
      <c r="AH934" s="1">
        <v>0</v>
      </c>
      <c r="AI934" t="s">
        <v>3150</v>
      </c>
      <c r="AJ934" s="1">
        <v>1</v>
      </c>
      <c r="AK934" s="1">
        <v>0</v>
      </c>
      <c r="AL934" s="1">
        <v>0</v>
      </c>
      <c r="AM934" s="1">
        <v>0</v>
      </c>
      <c r="AN934" s="1">
        <v>0</v>
      </c>
      <c r="AO934" s="1">
        <v>0</v>
      </c>
      <c r="AP934" s="1">
        <v>0</v>
      </c>
      <c r="AQ934" s="1">
        <v>0</v>
      </c>
      <c r="AR934" s="1">
        <v>11675</v>
      </c>
      <c r="AS934" s="1">
        <v>16.05</v>
      </c>
      <c r="AT934" s="1">
        <f>Table1[[#This Row],[รวมต้นทุนค่าเดินทาง]]+Table1[[#This Row],[รวมต้นทุนค่าซ่อม]]+Table1[[#This Row],[รวมค่าเสื่อม]]</f>
        <v>13289.061363636363</v>
      </c>
      <c r="AU934" s="1">
        <f t="shared" si="43"/>
        <v>13953.293816562818</v>
      </c>
      <c r="AV934" s="1" t="str" cm="1">
        <f t="array" ref="AV934">IF(AC934&lt;4, "เก็บ", IF(OR(AT934 &lt; PERCENTILE(IF($AC$2:$AC$5092=AC934, $AT$2:$AT$5092), 0.25) - 1.5 * (PERCENTILE(IF($AC$2:$AC$5092=AC934, $AT$2:$AT$5092), 0.75) - PERCENTILE(IF($AC$2:$AC$5092=AC934, $AT$2:$AT$5092), 0.25)), AT934 &gt; PERCENTILE(IF($AC$2:$AC$5092=AC934, $AT$2:$AT$5092), 0.75) + 1.5 * (PERCENTILE(IF($AC$2:$AC$5092=AC934, $AT$2:$AT$5092), 0.75) - PERCENTILE(IF($AC$2:$AC$5092=AC934, $AT$2:$AT$5092), 0.25))), "ตัด", "เก็บ"))</f>
        <v>เก็บ</v>
      </c>
      <c r="AW934" s="1">
        <f t="shared" si="44"/>
        <v>13953.293816562818</v>
      </c>
      <c r="AX934" s="1">
        <v>14426.372718098486</v>
      </c>
      <c r="AY934" s="1">
        <v>1598.0113636363637</v>
      </c>
    </row>
    <row r="935" spans="1:51" x14ac:dyDescent="0.2">
      <c r="A935" s="3">
        <v>45496</v>
      </c>
      <c r="B935">
        <v>45496</v>
      </c>
      <c r="C935" t="s">
        <v>3151</v>
      </c>
      <c r="D935" t="s">
        <v>51</v>
      </c>
      <c r="E935" t="s">
        <v>61</v>
      </c>
      <c r="F935" t="s">
        <v>1197</v>
      </c>
      <c r="G935" s="1">
        <v>4200</v>
      </c>
      <c r="H935" s="1">
        <v>3075</v>
      </c>
      <c r="I935" s="1">
        <v>1900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6100</v>
      </c>
      <c r="P935" t="s">
        <v>3152</v>
      </c>
      <c r="Q935" s="2">
        <v>45496</v>
      </c>
      <c r="R935" t="s">
        <v>55</v>
      </c>
      <c r="S935">
        <v>0</v>
      </c>
      <c r="T935" t="s">
        <v>56</v>
      </c>
      <c r="U935" t="s">
        <v>57</v>
      </c>
      <c r="V935" s="1">
        <v>2500</v>
      </c>
      <c r="W935" s="1">
        <v>0</v>
      </c>
      <c r="X935" s="1">
        <v>0</v>
      </c>
      <c r="AA935" t="s">
        <v>58</v>
      </c>
      <c r="AB935" s="1">
        <v>0</v>
      </c>
      <c r="AC935" s="4">
        <f>IF(ISNUMBER(MATCH(AD935, $AD$2:AD934, 0)), INDEX($AC$2:AC934, MATCH(AD935, $AD$2:AD934, 0)), MAX($AC$2:AC934)+1)</f>
        <v>1</v>
      </c>
      <c r="AD935" t="str">
        <f t="shared" si="45"/>
        <v>ท่าลี่-กองลอย</v>
      </c>
      <c r="AE935" t="s">
        <v>55</v>
      </c>
      <c r="AF935" s="1">
        <v>0</v>
      </c>
      <c r="AG935" s="1">
        <v>0</v>
      </c>
      <c r="AH935" s="1">
        <v>0</v>
      </c>
      <c r="AI935" t="s">
        <v>3153</v>
      </c>
      <c r="AJ935" s="1">
        <v>1</v>
      </c>
      <c r="AK935" s="1">
        <v>0</v>
      </c>
      <c r="AL935" s="1">
        <v>0</v>
      </c>
      <c r="AM935" s="1">
        <v>0</v>
      </c>
      <c r="AN935" s="1">
        <v>0</v>
      </c>
      <c r="AO935" s="1">
        <v>0</v>
      </c>
      <c r="AP935" s="1">
        <v>0</v>
      </c>
      <c r="AQ935" s="1">
        <v>0</v>
      </c>
      <c r="AR935" s="1">
        <v>11675</v>
      </c>
      <c r="AS935" s="1">
        <v>16.841017488076311</v>
      </c>
      <c r="AT935" s="1">
        <f>Table1[[#This Row],[รวมต้นทุนค่าเดินทาง]]+Table1[[#This Row],[รวมต้นทุนค่าซ่อม]]+Table1[[#This Row],[รวมค่าเสื่อม]]</f>
        <v>13744.760725517273</v>
      </c>
      <c r="AU935" s="1">
        <f t="shared" si="43"/>
        <v>13953.293816562818</v>
      </c>
      <c r="AV935" s="1" t="str" cm="1">
        <f t="array" ref="AV935">IF(AC935&lt;4, "เก็บ", IF(OR(AT935 &lt; PERCENTILE(IF($AC$2:$AC$5092=AC935, $AT$2:$AT$5092), 0.25) - 1.5 * (PERCENTILE(IF($AC$2:$AC$5092=AC935, $AT$2:$AT$5092), 0.75) - PERCENTILE(IF($AC$2:$AC$5092=AC935, $AT$2:$AT$5092), 0.25)), AT935 &gt; PERCENTILE(IF($AC$2:$AC$5092=AC935, $AT$2:$AT$5092), 0.75) + 1.5 * (PERCENTILE(IF($AC$2:$AC$5092=AC935, $AT$2:$AT$5092), 0.75) - PERCENTILE(IF($AC$2:$AC$5092=AC935, $AT$2:$AT$5092), 0.25))), "ตัด", "เก็บ"))</f>
        <v>เก็บ</v>
      </c>
      <c r="AW935" s="1">
        <f t="shared" si="44"/>
        <v>13953.293816562818</v>
      </c>
      <c r="AX935" s="1">
        <v>14426.372718098486</v>
      </c>
      <c r="AY935" s="1">
        <v>2052.919708029197</v>
      </c>
    </row>
    <row r="936" spans="1:51" x14ac:dyDescent="0.2">
      <c r="A936" s="3">
        <v>45496</v>
      </c>
      <c r="B936">
        <v>45496</v>
      </c>
      <c r="C936" t="s">
        <v>3154</v>
      </c>
      <c r="D936" t="s">
        <v>66</v>
      </c>
      <c r="E936" t="s">
        <v>84</v>
      </c>
      <c r="F936" t="s">
        <v>633</v>
      </c>
      <c r="G936" s="1">
        <v>469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469</v>
      </c>
      <c r="P936" t="s">
        <v>3155</v>
      </c>
      <c r="Q936" s="2">
        <v>45497</v>
      </c>
      <c r="R936" t="s">
        <v>55</v>
      </c>
      <c r="S936">
        <v>0</v>
      </c>
      <c r="T936" t="s">
        <v>101</v>
      </c>
      <c r="U936" t="s">
        <v>71</v>
      </c>
      <c r="V936" s="1">
        <v>0</v>
      </c>
      <c r="W936" s="1">
        <v>1004</v>
      </c>
      <c r="X936" s="1">
        <v>0</v>
      </c>
      <c r="Y936" t="s">
        <v>101</v>
      </c>
      <c r="Z936" t="s">
        <v>71</v>
      </c>
      <c r="AA936" t="s">
        <v>3156</v>
      </c>
      <c r="AB936" s="1">
        <v>0</v>
      </c>
      <c r="AC936" s="4">
        <f>IF(ISNUMBER(MATCH(AD936, $AD$2:AD935, 0)), INDEX($AC$2:AC935, MATCH(AD936, $AD$2:AD935, 0)), MAX($AC$2:AC935)+1)</f>
        <v>5</v>
      </c>
      <c r="AD936" t="str">
        <f t="shared" si="45"/>
        <v>พะเยา-เชียงใหม่</v>
      </c>
      <c r="AE936" t="s">
        <v>55</v>
      </c>
      <c r="AF936" s="1">
        <v>0</v>
      </c>
      <c r="AG936" s="1">
        <v>0</v>
      </c>
      <c r="AH936" s="1">
        <v>0</v>
      </c>
      <c r="AI936" t="s">
        <v>3157</v>
      </c>
      <c r="AJ936" s="1">
        <v>1</v>
      </c>
      <c r="AK936" s="1">
        <v>0</v>
      </c>
      <c r="AL936" s="1">
        <v>0</v>
      </c>
      <c r="AM936" s="1">
        <v>0</v>
      </c>
      <c r="AN936" s="1">
        <v>0</v>
      </c>
      <c r="AO936" s="1">
        <v>0</v>
      </c>
      <c r="AP936" s="1">
        <v>0</v>
      </c>
      <c r="AQ936" s="1">
        <v>0</v>
      </c>
      <c r="AR936" s="1">
        <v>1473</v>
      </c>
      <c r="AS936" s="1">
        <v>196.15642857142859</v>
      </c>
      <c r="AT936" s="1">
        <f>Table1[[#This Row],[รวมต้นทุนค่าเดินทาง]]+Table1[[#This Row],[รวมต้นทุนค่าซ่อม]]+Table1[[#This Row],[รวมค่าเสื่อม]]</f>
        <v>3162.5192604298354</v>
      </c>
      <c r="AU936" s="1">
        <f t="shared" si="43"/>
        <v>4062.107163574422</v>
      </c>
      <c r="AV936" s="1" t="str" cm="1">
        <f t="array" ref="AV936">IF(AC936&lt;4, "เก็บ", IF(OR(AT936 &lt; PERCENTILE(IF($AC$2:$AC$5092=AC936, $AT$2:$AT$5092), 0.25) - 1.5 * (PERCENTILE(IF($AC$2:$AC$5092=AC936, $AT$2:$AT$5092), 0.75) - PERCENTILE(IF($AC$2:$AC$5092=AC936, $AT$2:$AT$5092), 0.25)), AT936 &gt; PERCENTILE(IF($AC$2:$AC$5092=AC936, $AT$2:$AT$5092), 0.75) + 1.5 * (PERCENTILE(IF($AC$2:$AC$5092=AC936, $AT$2:$AT$5092), 0.75) - PERCENTILE(IF($AC$2:$AC$5092=AC936, $AT$2:$AT$5092), 0.25))), "ตัด", "เก็บ"))</f>
        <v>เก็บ</v>
      </c>
      <c r="AW936" s="1">
        <f t="shared" si="44"/>
        <v>3639.9347470841599</v>
      </c>
      <c r="AX936" s="1">
        <v>2523.4798574335259</v>
      </c>
      <c r="AY936" s="1">
        <v>1493.3628318584072</v>
      </c>
    </row>
    <row r="937" spans="1:51" x14ac:dyDescent="0.2">
      <c r="A937" s="3">
        <v>45496</v>
      </c>
      <c r="B937">
        <v>45496</v>
      </c>
      <c r="C937" t="s">
        <v>3158</v>
      </c>
      <c r="D937" t="s">
        <v>66</v>
      </c>
      <c r="E937" t="s">
        <v>67</v>
      </c>
      <c r="F937" t="s">
        <v>273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469</v>
      </c>
      <c r="P937" t="s">
        <v>3159</v>
      </c>
      <c r="Q937" s="2">
        <v>45498</v>
      </c>
      <c r="R937" t="s">
        <v>55</v>
      </c>
      <c r="S937">
        <v>0</v>
      </c>
      <c r="T937" t="s">
        <v>101</v>
      </c>
      <c r="U937" t="s">
        <v>71</v>
      </c>
      <c r="V937" s="1">
        <v>0</v>
      </c>
      <c r="W937" s="1">
        <v>0</v>
      </c>
      <c r="X937" s="1">
        <v>469</v>
      </c>
      <c r="Y937" t="s">
        <v>101</v>
      </c>
      <c r="Z937" t="s">
        <v>71</v>
      </c>
      <c r="AA937" t="s">
        <v>3160</v>
      </c>
      <c r="AB937" s="1">
        <v>0</v>
      </c>
      <c r="AC937" s="4">
        <f>IF(ISNUMBER(MATCH(AD937, $AD$2:AD936, 0)), INDEX($AC$2:AC936, MATCH(AD937, $AD$2:AD936, 0)), MAX($AC$2:AC936)+1)</f>
        <v>5</v>
      </c>
      <c r="AD937" t="str">
        <f t="shared" si="45"/>
        <v>พะเยา-เชียงใหม่</v>
      </c>
      <c r="AE937" t="s">
        <v>55</v>
      </c>
      <c r="AF937" s="1">
        <v>0</v>
      </c>
      <c r="AG937" s="1">
        <v>0</v>
      </c>
      <c r="AH937" s="1">
        <v>0</v>
      </c>
      <c r="AI937" t="s">
        <v>3161</v>
      </c>
      <c r="AJ937" s="1">
        <v>1</v>
      </c>
      <c r="AK937" s="1">
        <v>0</v>
      </c>
      <c r="AL937" s="1">
        <v>0</v>
      </c>
      <c r="AM937" s="1">
        <v>0</v>
      </c>
      <c r="AN937" s="1">
        <v>0</v>
      </c>
      <c r="AO937" s="1">
        <v>0</v>
      </c>
      <c r="AP937" s="1">
        <v>0</v>
      </c>
      <c r="AQ937" s="1">
        <v>0</v>
      </c>
      <c r="AR937" s="1">
        <v>469</v>
      </c>
      <c r="AS937" s="1">
        <v>40.236363636363627</v>
      </c>
      <c r="AT937" s="1">
        <f>Table1[[#This Row],[รวมต้นทุนค่าเดินทาง]]+Table1[[#This Row],[รวมต้นทุนค่าซ่อม]]+Table1[[#This Row],[รวมค่าเสื่อม]]</f>
        <v>787.70171017101711</v>
      </c>
      <c r="AU937" s="1">
        <f t="shared" si="43"/>
        <v>4062.107163574422</v>
      </c>
      <c r="AV937" s="1" t="str" cm="1">
        <f t="array" ref="AV937">IF(AC937&lt;4, "เก็บ", IF(OR(AT937 &lt; PERCENTILE(IF($AC$2:$AC$5092=AC937, $AT$2:$AT$5092), 0.25) - 1.5 * (PERCENTILE(IF($AC$2:$AC$5092=AC937, $AT$2:$AT$5092), 0.75) - PERCENTILE(IF($AC$2:$AC$5092=AC937, $AT$2:$AT$5092), 0.25)), AT937 &gt; PERCENTILE(IF($AC$2:$AC$5092=AC937, $AT$2:$AT$5092), 0.75) + 1.5 * (PERCENTILE(IF($AC$2:$AC$5092=AC937, $AT$2:$AT$5092), 0.75) - PERCENTILE(IF($AC$2:$AC$5092=AC937, $AT$2:$AT$5092), 0.25))), "ตัด", "เก็บ"))</f>
        <v>ตัด</v>
      </c>
      <c r="AW937" s="1">
        <f t="shared" si="44"/>
        <v>3639.9347470841599</v>
      </c>
      <c r="AX937" s="1">
        <v>2523.4798574335259</v>
      </c>
      <c r="AY937" s="1">
        <v>278.46534653465346</v>
      </c>
    </row>
    <row r="938" spans="1:51" x14ac:dyDescent="0.2">
      <c r="A938" s="3">
        <v>45496</v>
      </c>
      <c r="B938">
        <v>45496</v>
      </c>
      <c r="C938" t="s">
        <v>3162</v>
      </c>
      <c r="D938" t="s">
        <v>66</v>
      </c>
      <c r="E938" t="s">
        <v>84</v>
      </c>
      <c r="F938" t="s">
        <v>112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770</v>
      </c>
      <c r="O938" s="1">
        <v>770</v>
      </c>
      <c r="P938" t="s">
        <v>3163</v>
      </c>
      <c r="Q938" s="2">
        <v>45496</v>
      </c>
      <c r="R938" t="s">
        <v>55</v>
      </c>
      <c r="S938">
        <v>0</v>
      </c>
      <c r="T938" t="s">
        <v>87</v>
      </c>
      <c r="U938" t="s">
        <v>71</v>
      </c>
      <c r="V938" s="1">
        <v>0</v>
      </c>
      <c r="W938" s="1">
        <v>669</v>
      </c>
      <c r="X938" s="1">
        <v>0</v>
      </c>
      <c r="Y938" t="s">
        <v>108</v>
      </c>
      <c r="Z938" t="s">
        <v>71</v>
      </c>
      <c r="AA938" t="s">
        <v>504</v>
      </c>
      <c r="AB938" s="1">
        <v>0</v>
      </c>
      <c r="AC938" s="4">
        <f>IF(ISNUMBER(MATCH(AD938, $AD$2:AD937, 0)), INDEX($AC$2:AC937, MATCH(AD938, $AD$2:AD937, 0)), MAX($AC$2:AC937)+1)</f>
        <v>6</v>
      </c>
      <c r="AD938" t="str">
        <f t="shared" si="45"/>
        <v>เชียงราย-เชียงใหม่</v>
      </c>
      <c r="AE938" t="s">
        <v>55</v>
      </c>
      <c r="AF938" s="1">
        <v>0</v>
      </c>
      <c r="AG938" s="1">
        <v>0</v>
      </c>
      <c r="AH938" s="1">
        <v>0</v>
      </c>
      <c r="AI938" t="s">
        <v>3164</v>
      </c>
      <c r="AJ938" s="1">
        <v>1</v>
      </c>
      <c r="AK938" s="1">
        <v>0</v>
      </c>
      <c r="AL938" s="1">
        <v>0</v>
      </c>
      <c r="AM938" s="1">
        <v>0</v>
      </c>
      <c r="AN938" s="1">
        <v>0</v>
      </c>
      <c r="AO938" s="1">
        <v>0</v>
      </c>
      <c r="AP938" s="1">
        <v>0</v>
      </c>
      <c r="AQ938" s="1">
        <v>0</v>
      </c>
      <c r="AR938" s="1">
        <v>1439</v>
      </c>
      <c r="AS938" s="1">
        <v>138.4908829450676</v>
      </c>
      <c r="AT938" s="1">
        <f>Table1[[#This Row],[รวมต้นทุนค่าเดินทาง]]+Table1[[#This Row],[รวมต้นทุนค่าซ่อม]]+Table1[[#This Row],[รวมค่าเสื่อม]]</f>
        <v>3192.3234188302349</v>
      </c>
      <c r="AU938" s="1">
        <f t="shared" si="43"/>
        <v>4428.3346813776061</v>
      </c>
      <c r="AV938" s="1" t="str" cm="1">
        <f t="array" ref="AV938">IF(AC938&lt;4, "เก็บ", IF(OR(AT938 &lt; PERCENTILE(IF($AC$2:$AC$5092=AC938, $AT$2:$AT$5092), 0.25) - 1.5 * (PERCENTILE(IF($AC$2:$AC$5092=AC938, $AT$2:$AT$5092), 0.75) - PERCENTILE(IF($AC$2:$AC$5092=AC938, $AT$2:$AT$5092), 0.25)), AT938 &gt; PERCENTILE(IF($AC$2:$AC$5092=AC938, $AT$2:$AT$5092), 0.75) + 1.5 * (PERCENTILE(IF($AC$2:$AC$5092=AC938, $AT$2:$AT$5092), 0.75) - PERCENTILE(IF($AC$2:$AC$5092=AC938, $AT$2:$AT$5092), 0.25))), "ตัด", "เก็บ"))</f>
        <v>เก็บ</v>
      </c>
      <c r="AW938" s="1">
        <f t="shared" si="44"/>
        <v>3873.7679454274344</v>
      </c>
      <c r="AX938" s="1">
        <v>2781.4385174989698</v>
      </c>
      <c r="AY938" s="1">
        <v>1614.8325358851675</v>
      </c>
    </row>
    <row r="939" spans="1:51" x14ac:dyDescent="0.2">
      <c r="A939" s="3">
        <v>45496</v>
      </c>
      <c r="B939">
        <v>45496</v>
      </c>
      <c r="C939" t="s">
        <v>3165</v>
      </c>
      <c r="D939" t="s">
        <v>66</v>
      </c>
      <c r="E939" t="s">
        <v>84</v>
      </c>
      <c r="F939" t="s">
        <v>543</v>
      </c>
      <c r="G939" s="1">
        <v>569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569</v>
      </c>
      <c r="P939" t="s">
        <v>3166</v>
      </c>
      <c r="Q939" s="2">
        <v>45496</v>
      </c>
      <c r="R939" t="s">
        <v>55</v>
      </c>
      <c r="S939">
        <v>0</v>
      </c>
      <c r="T939" t="s">
        <v>87</v>
      </c>
      <c r="U939" t="s">
        <v>71</v>
      </c>
      <c r="V939" s="1">
        <v>0</v>
      </c>
      <c r="W939" s="1">
        <v>1238</v>
      </c>
      <c r="X939" s="1">
        <v>0</v>
      </c>
      <c r="Y939" t="s">
        <v>87</v>
      </c>
      <c r="Z939" t="s">
        <v>71</v>
      </c>
      <c r="AA939" t="s">
        <v>2560</v>
      </c>
      <c r="AB939" s="1">
        <v>0</v>
      </c>
      <c r="AC939" s="4">
        <f>IF(ISNUMBER(MATCH(AD939, $AD$2:AD938, 0)), INDEX($AC$2:AC938, MATCH(AD939, $AD$2:AD938, 0)), MAX($AC$2:AC938)+1)</f>
        <v>6</v>
      </c>
      <c r="AD939" t="str">
        <f t="shared" si="45"/>
        <v>เชียงราย-เชียงใหม่</v>
      </c>
      <c r="AE939" t="s">
        <v>55</v>
      </c>
      <c r="AF939" s="1">
        <v>0</v>
      </c>
      <c r="AG939" s="1">
        <v>0</v>
      </c>
      <c r="AH939" s="1">
        <v>0</v>
      </c>
      <c r="AI939" t="s">
        <v>3167</v>
      </c>
      <c r="AJ939" s="1">
        <v>1</v>
      </c>
      <c r="AK939" s="1">
        <v>0</v>
      </c>
      <c r="AL939" s="1">
        <v>0</v>
      </c>
      <c r="AM939" s="1">
        <v>0</v>
      </c>
      <c r="AN939" s="1">
        <v>0</v>
      </c>
      <c r="AO939" s="1">
        <v>0</v>
      </c>
      <c r="AP939" s="1">
        <v>0</v>
      </c>
      <c r="AQ939" s="1">
        <v>0</v>
      </c>
      <c r="AR939" s="1">
        <v>1807</v>
      </c>
      <c r="AS939" s="1">
        <v>882.17885644768853</v>
      </c>
      <c r="AT939" s="1">
        <f>Table1[[#This Row],[รวมต้นทุนค่าเดินทาง]]+Table1[[#This Row],[รวมต้นทุนค่าซ่อม]]+Table1[[#This Row],[รวมค่าเสื่อม]]</f>
        <v>4759.7310036869521</v>
      </c>
      <c r="AU939" s="1">
        <f t="shared" si="43"/>
        <v>4428.3346813776061</v>
      </c>
      <c r="AV939" s="1" t="str" cm="1">
        <f t="array" ref="AV939">IF(AC939&lt;4, "เก็บ", IF(OR(AT939 &lt; PERCENTILE(IF($AC$2:$AC$5092=AC939, $AT$2:$AT$5092), 0.25) - 1.5 * (PERCENTILE(IF($AC$2:$AC$5092=AC939, $AT$2:$AT$5092), 0.75) - PERCENTILE(IF($AC$2:$AC$5092=AC939, $AT$2:$AT$5092), 0.25)), AT939 &gt; PERCENTILE(IF($AC$2:$AC$5092=AC939, $AT$2:$AT$5092), 0.75) + 1.5 * (PERCENTILE(IF($AC$2:$AC$5092=AC939, $AT$2:$AT$5092), 0.75) - PERCENTILE(IF($AC$2:$AC$5092=AC939, $AT$2:$AT$5092), 0.25))), "ตัด", "เก็บ"))</f>
        <v>เก็บ</v>
      </c>
      <c r="AW939" s="1">
        <f t="shared" si="44"/>
        <v>3873.7679454274344</v>
      </c>
      <c r="AX939" s="1">
        <v>2781.4385174989698</v>
      </c>
      <c r="AY939" s="1">
        <v>2070.5521472392638</v>
      </c>
    </row>
    <row r="940" spans="1:51" x14ac:dyDescent="0.2">
      <c r="A940" s="3">
        <v>45496</v>
      </c>
      <c r="B940">
        <v>45496</v>
      </c>
      <c r="C940" t="s">
        <v>3168</v>
      </c>
      <c r="D940" t="s">
        <v>66</v>
      </c>
      <c r="E940" t="s">
        <v>105</v>
      </c>
      <c r="F940" t="s">
        <v>106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t="s">
        <v>3169</v>
      </c>
      <c r="Q940" s="2">
        <v>45496</v>
      </c>
      <c r="R940" t="s">
        <v>55</v>
      </c>
      <c r="S940">
        <v>0</v>
      </c>
      <c r="T940" t="s">
        <v>114</v>
      </c>
      <c r="U940" t="s">
        <v>71</v>
      </c>
      <c r="V940" s="1">
        <v>0</v>
      </c>
      <c r="W940" s="1">
        <v>1740</v>
      </c>
      <c r="X940" s="1">
        <v>0</v>
      </c>
      <c r="Y940" t="s">
        <v>114</v>
      </c>
      <c r="Z940" t="s">
        <v>71</v>
      </c>
      <c r="AA940" t="s">
        <v>1054</v>
      </c>
      <c r="AB940" s="1">
        <v>0</v>
      </c>
      <c r="AC940" s="4">
        <f>IF(ISNUMBER(MATCH(AD940, $AD$2:AD939, 0)), INDEX($AC$2:AC939, MATCH(AD940, $AD$2:AD939, 0)), MAX($AC$2:AC939)+1)</f>
        <v>7</v>
      </c>
      <c r="AD940" t="str">
        <f t="shared" si="45"/>
        <v>แม่สาย-เชียงใหม่</v>
      </c>
      <c r="AE940" t="s">
        <v>55</v>
      </c>
      <c r="AF940" s="1">
        <v>0</v>
      </c>
      <c r="AG940" s="1">
        <v>0</v>
      </c>
      <c r="AH940" s="1">
        <v>0</v>
      </c>
      <c r="AI940" t="s">
        <v>3170</v>
      </c>
      <c r="AJ940" s="1">
        <v>2</v>
      </c>
      <c r="AK940" s="1">
        <v>0</v>
      </c>
      <c r="AL940" s="1">
        <v>0</v>
      </c>
      <c r="AM940" s="1">
        <v>0</v>
      </c>
      <c r="AN940" s="1">
        <v>0</v>
      </c>
      <c r="AO940" s="1">
        <v>0</v>
      </c>
      <c r="AP940" s="1">
        <v>0</v>
      </c>
      <c r="AQ940" s="1">
        <v>0</v>
      </c>
      <c r="AR940" s="1">
        <v>1740</v>
      </c>
      <c r="AS940" s="1">
        <v>149.79947368421051</v>
      </c>
      <c r="AT940" s="1">
        <f>Table1[[#This Row],[รวมต้นทุนค่าเดินทาง]]+Table1[[#This Row],[รวมต้นทุนค่าซ่อม]]+Table1[[#This Row],[รวมค่าเสื่อม]]</f>
        <v>3434.8638513666137</v>
      </c>
      <c r="AU940" s="1">
        <f t="shared" si="43"/>
        <v>4610.750953896033</v>
      </c>
      <c r="AV940" s="1" t="str" cm="1">
        <f t="array" ref="AV940">IF(AC940&lt;4, "เก็บ", IF(OR(AT940 &lt; PERCENTILE(IF($AC$2:$AC$5092=AC940, $AT$2:$AT$5092), 0.25) - 1.5 * (PERCENTILE(IF($AC$2:$AC$5092=AC940, $AT$2:$AT$5092), 0.75) - PERCENTILE(IF($AC$2:$AC$5092=AC940, $AT$2:$AT$5092), 0.25)), AT940 &gt; PERCENTILE(IF($AC$2:$AC$5092=AC940, $AT$2:$AT$5092), 0.75) + 1.5 * (PERCENTILE(IF($AC$2:$AC$5092=AC940, $AT$2:$AT$5092), 0.75) - PERCENTILE(IF($AC$2:$AC$5092=AC940, $AT$2:$AT$5092), 0.25))), "ตัด", "เก็บ"))</f>
        <v>เก็บ</v>
      </c>
      <c r="AW940" s="1">
        <f t="shared" si="44"/>
        <v>3940.0604671629926</v>
      </c>
      <c r="AX940" s="1">
        <v>3152.7453177985908</v>
      </c>
      <c r="AY940" s="1">
        <v>1545.0643776824033</v>
      </c>
    </row>
    <row r="941" spans="1:51" x14ac:dyDescent="0.2">
      <c r="A941" s="3">
        <v>45497</v>
      </c>
      <c r="B941">
        <v>45497</v>
      </c>
      <c r="C941" t="s">
        <v>3171</v>
      </c>
      <c r="D941" t="s">
        <v>51</v>
      </c>
      <c r="E941" t="s">
        <v>61</v>
      </c>
      <c r="F941" t="s">
        <v>3172</v>
      </c>
      <c r="G941" s="1">
        <v>0</v>
      </c>
      <c r="H941" s="1">
        <v>6025</v>
      </c>
      <c r="I941" s="1">
        <v>1800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1800</v>
      </c>
      <c r="P941" t="s">
        <v>3173</v>
      </c>
      <c r="Q941" s="2">
        <v>45497</v>
      </c>
      <c r="R941" t="s">
        <v>55</v>
      </c>
      <c r="S941">
        <v>0</v>
      </c>
      <c r="T941" t="s">
        <v>310</v>
      </c>
      <c r="U941" t="s">
        <v>71</v>
      </c>
      <c r="V941" s="1">
        <v>2500</v>
      </c>
      <c r="W941" s="1">
        <v>0</v>
      </c>
      <c r="X941" s="1">
        <v>0</v>
      </c>
      <c r="AA941" t="s">
        <v>58</v>
      </c>
      <c r="AB941" s="1">
        <v>0</v>
      </c>
      <c r="AC941" s="4">
        <f>IF(ISNUMBER(MATCH(AD941, $AD$2:AD940, 0)), INDEX($AC$2:AC940, MATCH(AD941, $AD$2:AD940, 0)), MAX($AC$2:AC940)+1)</f>
        <v>15</v>
      </c>
      <c r="AD941" t="str">
        <f t="shared" si="45"/>
        <v>ฝาง-เชียงใหม่</v>
      </c>
      <c r="AE941" t="s">
        <v>55</v>
      </c>
      <c r="AF941" s="1">
        <v>0</v>
      </c>
      <c r="AG941" s="1">
        <v>0</v>
      </c>
      <c r="AH941" s="1">
        <v>0</v>
      </c>
      <c r="AI941" t="s">
        <v>3174</v>
      </c>
      <c r="AJ941" s="1">
        <v>1</v>
      </c>
      <c r="AK941" s="1">
        <v>0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R941" s="1">
        <v>10325</v>
      </c>
      <c r="AS941" s="1">
        <v>28.533333333333331</v>
      </c>
      <c r="AT941" s="1">
        <f>Table1[[#This Row],[รวมต้นทุนค่าเดินทาง]]+Table1[[#This Row],[รวมต้นทุนค่าซ่อม]]+Table1[[#This Row],[รวมค่าเสื่อม]]</f>
        <v>12716.978711484593</v>
      </c>
      <c r="AU941" s="1">
        <f t="shared" si="43"/>
        <v>5122.484935464824</v>
      </c>
      <c r="AV941" s="1" t="str" cm="1">
        <f t="array" ref="AV941">IF(AC941&lt;4, "เก็บ", IF(OR(AT941 &lt; PERCENTILE(IF($AC$2:$AC$5092=AC941, $AT$2:$AT$5092), 0.25) - 1.5 * (PERCENTILE(IF($AC$2:$AC$5092=AC941, $AT$2:$AT$5092), 0.75) - PERCENTILE(IF($AC$2:$AC$5092=AC941, $AT$2:$AT$5092), 0.25)), AT941 &gt; PERCENTILE(IF($AC$2:$AC$5092=AC941, $AT$2:$AT$5092), 0.75) + 1.5 * (PERCENTILE(IF($AC$2:$AC$5092=AC941, $AT$2:$AT$5092), 0.75) - PERCENTILE(IF($AC$2:$AC$5092=AC941, $AT$2:$AT$5092), 0.25))), "ตัด", "เก็บ"))</f>
        <v>ตัด</v>
      </c>
      <c r="AW941" s="1">
        <f t="shared" si="44"/>
        <v>3918.8944328479129</v>
      </c>
      <c r="AX941" s="1">
        <v>2928.4913434984564</v>
      </c>
      <c r="AY941" s="1">
        <v>2363.4453781512607</v>
      </c>
    </row>
    <row r="942" spans="1:51" x14ac:dyDescent="0.2">
      <c r="A942" s="3">
        <v>45497</v>
      </c>
      <c r="B942">
        <v>45497</v>
      </c>
      <c r="C942" t="s">
        <v>3175</v>
      </c>
      <c r="D942" t="s">
        <v>51</v>
      </c>
      <c r="E942" t="s">
        <v>61</v>
      </c>
      <c r="F942" t="s">
        <v>299</v>
      </c>
      <c r="G942" s="1">
        <v>4200</v>
      </c>
      <c r="H942" s="1">
        <v>3075</v>
      </c>
      <c r="I942" s="1">
        <v>1900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6100</v>
      </c>
      <c r="P942" t="s">
        <v>3176</v>
      </c>
      <c r="Q942" s="2">
        <v>45497</v>
      </c>
      <c r="R942" t="s">
        <v>55</v>
      </c>
      <c r="S942">
        <v>0</v>
      </c>
      <c r="T942" t="s">
        <v>56</v>
      </c>
      <c r="U942" t="s">
        <v>57</v>
      </c>
      <c r="V942" s="1">
        <v>2500</v>
      </c>
      <c r="W942" s="1">
        <v>0</v>
      </c>
      <c r="X942" s="1">
        <v>0</v>
      </c>
      <c r="AA942" t="s">
        <v>58</v>
      </c>
      <c r="AB942" s="1">
        <v>0</v>
      </c>
      <c r="AC942" s="4">
        <f>IF(ISNUMBER(MATCH(AD942, $AD$2:AD941, 0)), INDEX($AC$2:AC941, MATCH(AD942, $AD$2:AD941, 0)), MAX($AC$2:AC941)+1)</f>
        <v>1</v>
      </c>
      <c r="AD942" t="str">
        <f t="shared" si="45"/>
        <v>ท่าลี่-กองลอย</v>
      </c>
      <c r="AE942" t="s">
        <v>55</v>
      </c>
      <c r="AF942" s="1">
        <v>0</v>
      </c>
      <c r="AG942" s="1">
        <v>0</v>
      </c>
      <c r="AH942" s="1">
        <v>0</v>
      </c>
      <c r="AI942" t="s">
        <v>3177</v>
      </c>
      <c r="AJ942" s="1">
        <v>1</v>
      </c>
      <c r="AK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R942" s="1">
        <v>11675</v>
      </c>
      <c r="AS942" s="1">
        <v>16.05</v>
      </c>
      <c r="AT942" s="1">
        <f>Table1[[#This Row],[รวมต้นทุนค่าเดินทาง]]+Table1[[#This Row],[รวมต้นทุนค่าซ่อม]]+Table1[[#This Row],[รวมค่าเสื่อม]]</f>
        <v>13459.917924528301</v>
      </c>
      <c r="AU942" s="1">
        <f t="shared" si="43"/>
        <v>13953.293816562818</v>
      </c>
      <c r="AV942" s="1" t="str" cm="1">
        <f t="array" ref="AV942">IF(AC942&lt;4, "เก็บ", IF(OR(AT942 &lt; PERCENTILE(IF($AC$2:$AC$5092=AC942, $AT$2:$AT$5092), 0.25) - 1.5 * (PERCENTILE(IF($AC$2:$AC$5092=AC942, $AT$2:$AT$5092), 0.75) - PERCENTILE(IF($AC$2:$AC$5092=AC942, $AT$2:$AT$5092), 0.25)), AT942 &gt; PERCENTILE(IF($AC$2:$AC$5092=AC942, $AT$2:$AT$5092), 0.75) + 1.5 * (PERCENTILE(IF($AC$2:$AC$5092=AC942, $AT$2:$AT$5092), 0.75) - PERCENTILE(IF($AC$2:$AC$5092=AC942, $AT$2:$AT$5092), 0.25))), "ตัด", "เก็บ"))</f>
        <v>เก็บ</v>
      </c>
      <c r="AW942" s="1">
        <f t="shared" si="44"/>
        <v>13953.293816562818</v>
      </c>
      <c r="AX942" s="1">
        <v>14426.372718098486</v>
      </c>
      <c r="AY942" s="1">
        <v>1768.867924528302</v>
      </c>
    </row>
    <row r="943" spans="1:51" x14ac:dyDescent="0.2">
      <c r="A943" s="3">
        <v>45497</v>
      </c>
      <c r="B943">
        <v>45497</v>
      </c>
      <c r="C943" t="s">
        <v>3178</v>
      </c>
      <c r="D943" t="s">
        <v>66</v>
      </c>
      <c r="E943" t="s">
        <v>184</v>
      </c>
      <c r="F943" t="s">
        <v>1072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1338</v>
      </c>
      <c r="O943" s="1">
        <v>2208</v>
      </c>
      <c r="P943" t="s">
        <v>3179</v>
      </c>
      <c r="Q943" s="2">
        <v>45497</v>
      </c>
      <c r="R943" t="s">
        <v>55</v>
      </c>
      <c r="S943">
        <v>0</v>
      </c>
      <c r="T943" t="s">
        <v>88</v>
      </c>
      <c r="U943" t="s">
        <v>88</v>
      </c>
      <c r="V943" s="1">
        <v>0</v>
      </c>
      <c r="W943" s="1">
        <v>0</v>
      </c>
      <c r="X943" s="1">
        <v>870</v>
      </c>
      <c r="Y943" t="s">
        <v>88</v>
      </c>
      <c r="Z943" t="s">
        <v>372</v>
      </c>
      <c r="AA943" t="s">
        <v>3180</v>
      </c>
      <c r="AB943" s="1">
        <v>0</v>
      </c>
      <c r="AC943" s="4">
        <f>IF(ISNUMBER(MATCH(AD943, $AD$2:AD942, 0)), INDEX($AC$2:AC942, MATCH(AD943, $AD$2:AD942, 0)), MAX($AC$2:AC942)+1)</f>
        <v>25</v>
      </c>
      <c r="AD943" t="str">
        <f t="shared" si="45"/>
        <v>แพร่-แพร่</v>
      </c>
      <c r="AE943" t="s">
        <v>55</v>
      </c>
      <c r="AF943" s="1">
        <v>0</v>
      </c>
      <c r="AG943" s="1">
        <v>0</v>
      </c>
      <c r="AH943" s="1">
        <v>0</v>
      </c>
      <c r="AI943" t="s">
        <v>3181</v>
      </c>
      <c r="AJ943" s="1">
        <v>1</v>
      </c>
      <c r="AK943" s="1">
        <v>0</v>
      </c>
      <c r="AL943" s="1">
        <v>0</v>
      </c>
      <c r="AM943" s="1">
        <v>0</v>
      </c>
      <c r="AN943" s="1">
        <v>0</v>
      </c>
      <c r="AO943" s="1">
        <v>0</v>
      </c>
      <c r="AP943" s="1">
        <v>0</v>
      </c>
      <c r="AQ943" s="1">
        <v>0</v>
      </c>
      <c r="AR943" s="1">
        <v>2208</v>
      </c>
      <c r="AS943" s="1">
        <v>53.929411764705883</v>
      </c>
      <c r="AT943" s="1">
        <f>Table1[[#This Row],[รวมต้นทุนค่าเดินทาง]]+Table1[[#This Row],[รวมต้นทุนค่าซ่อม]]+Table1[[#This Row],[รวมค่าเสื่อม]]</f>
        <v>3679.9966386554624</v>
      </c>
      <c r="AU943" s="1">
        <f t="shared" si="43"/>
        <v>3102.2613450701183</v>
      </c>
      <c r="AV943" s="1" t="str" cm="1">
        <f t="array" ref="AV943">IF(AC943&lt;4, "เก็บ", IF(OR(AT943 &lt; PERCENTILE(IF($AC$2:$AC$5092=AC943, $AT$2:$AT$5092), 0.25) - 1.5 * (PERCENTILE(IF($AC$2:$AC$5092=AC943, $AT$2:$AT$5092), 0.75) - PERCENTILE(IF($AC$2:$AC$5092=AC943, $AT$2:$AT$5092), 0.25)), AT943 &gt; PERCENTILE(IF($AC$2:$AC$5092=AC943, $AT$2:$AT$5092), 0.75) + 1.5 * (PERCENTILE(IF($AC$2:$AC$5092=AC943, $AT$2:$AT$5092), 0.75) - PERCENTILE(IF($AC$2:$AC$5092=AC943, $AT$2:$AT$5092), 0.25))), "ตัด", "เก็บ"))</f>
        <v>เก็บ</v>
      </c>
      <c r="AW943" s="1">
        <f t="shared" si="44"/>
        <v>3102.2613450701183</v>
      </c>
      <c r="AX943" s="1">
        <v>1940.0671579620255</v>
      </c>
      <c r="AY943" s="1">
        <v>1418.0672268907563</v>
      </c>
    </row>
    <row r="944" spans="1:51" x14ac:dyDescent="0.2">
      <c r="A944" s="3">
        <v>45497</v>
      </c>
      <c r="B944">
        <v>45497</v>
      </c>
      <c r="C944" t="s">
        <v>3182</v>
      </c>
      <c r="D944" t="s">
        <v>66</v>
      </c>
      <c r="E944" t="s">
        <v>67</v>
      </c>
      <c r="F944" t="s">
        <v>770</v>
      </c>
      <c r="G944" s="1">
        <v>0</v>
      </c>
      <c r="H944" s="1">
        <v>803</v>
      </c>
      <c r="I944" s="1">
        <v>400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400</v>
      </c>
      <c r="P944" t="s">
        <v>3183</v>
      </c>
      <c r="Q944" s="2">
        <v>45497</v>
      </c>
      <c r="R944" t="s">
        <v>70</v>
      </c>
      <c r="S944">
        <v>0</v>
      </c>
      <c r="T944" t="s">
        <v>88</v>
      </c>
      <c r="U944" t="s">
        <v>93</v>
      </c>
      <c r="V944" s="1">
        <v>0</v>
      </c>
      <c r="W944" s="1">
        <v>0</v>
      </c>
      <c r="X944" s="1">
        <v>0</v>
      </c>
      <c r="AA944" t="s">
        <v>58</v>
      </c>
      <c r="AB944" s="1">
        <v>0</v>
      </c>
      <c r="AC944" s="4">
        <f>IF(ISNUMBER(MATCH(AD944, $AD$2:AD943, 0)), INDEX($AC$2:AC943, MATCH(AD944, $AD$2:AD943, 0)), MAX($AC$2:AC943)+1)</f>
        <v>51</v>
      </c>
      <c r="AD944" t="str">
        <f t="shared" si="45"/>
        <v>แพร่-ตลาดไท</v>
      </c>
      <c r="AE944" t="s">
        <v>73</v>
      </c>
      <c r="AF944" s="1">
        <v>0</v>
      </c>
      <c r="AG944" s="1">
        <v>0</v>
      </c>
      <c r="AH944" s="1">
        <v>0</v>
      </c>
      <c r="AI944" t="s">
        <v>3184</v>
      </c>
      <c r="AJ944" s="1">
        <v>1</v>
      </c>
      <c r="AK944" s="1">
        <v>572</v>
      </c>
      <c r="AL944" s="1">
        <v>572</v>
      </c>
      <c r="AM944" s="1">
        <v>1</v>
      </c>
      <c r="AN944" s="1">
        <v>0</v>
      </c>
      <c r="AO944" s="1">
        <v>0</v>
      </c>
      <c r="AP944" s="1">
        <v>0</v>
      </c>
      <c r="AQ944" s="1">
        <v>0</v>
      </c>
      <c r="AR944" s="1">
        <v>1203</v>
      </c>
      <c r="AS944" s="1">
        <v>0</v>
      </c>
      <c r="AT944" s="1">
        <f>Table1[[#This Row],[รวมต้นทุนค่าเดินทาง]]+Table1[[#This Row],[รวมต้นทุนค่าซ่อม]]+Table1[[#This Row],[รวมค่าเสื่อม]]</f>
        <v>2846.8775510204082</v>
      </c>
      <c r="AU944" s="1">
        <f t="shared" si="43"/>
        <v>4737.6107634746759</v>
      </c>
      <c r="AV944" s="1" t="str" cm="1">
        <f t="array" ref="AV944">IF(AC944&lt;4, "เก็บ", IF(OR(AT944 &lt; PERCENTILE(IF($AC$2:$AC$5092=AC944, $AT$2:$AT$5092), 0.25) - 1.5 * (PERCENTILE(IF($AC$2:$AC$5092=AC944, $AT$2:$AT$5092), 0.75) - PERCENTILE(IF($AC$2:$AC$5092=AC944, $AT$2:$AT$5092), 0.25)), AT944 &gt; PERCENTILE(IF($AC$2:$AC$5092=AC944, $AT$2:$AT$5092), 0.75) + 1.5 * (PERCENTILE(IF($AC$2:$AC$5092=AC944, $AT$2:$AT$5092), 0.75) - PERCENTILE(IF($AC$2:$AC$5092=AC944, $AT$2:$AT$5092), 0.25))), "ตัด", "เก็บ"))</f>
        <v>เก็บ</v>
      </c>
      <c r="AW944" s="1">
        <f t="shared" si="44"/>
        <v>4487.1668970521196</v>
      </c>
      <c r="AX944" s="1">
        <v>3014.4338711558335</v>
      </c>
      <c r="AY944" s="1">
        <v>1643.8775510204082</v>
      </c>
    </row>
    <row r="945" spans="1:51" x14ac:dyDescent="0.2">
      <c r="A945" s="3">
        <v>45497</v>
      </c>
      <c r="B945">
        <v>45497</v>
      </c>
      <c r="C945" t="s">
        <v>3185</v>
      </c>
      <c r="D945" t="s">
        <v>66</v>
      </c>
      <c r="E945" t="s">
        <v>105</v>
      </c>
      <c r="F945" t="s">
        <v>303</v>
      </c>
      <c r="G945" s="1">
        <v>1000</v>
      </c>
      <c r="H945" s="1">
        <v>7468</v>
      </c>
      <c r="I945" s="1">
        <v>1050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2050</v>
      </c>
      <c r="P945" t="s">
        <v>3186</v>
      </c>
      <c r="Q945" s="2">
        <v>45497</v>
      </c>
      <c r="R945" t="s">
        <v>55</v>
      </c>
      <c r="S945">
        <v>0</v>
      </c>
      <c r="T945" t="s">
        <v>87</v>
      </c>
      <c r="U945" t="s">
        <v>310</v>
      </c>
      <c r="V945" s="1">
        <v>5021</v>
      </c>
      <c r="W945" s="1">
        <v>803</v>
      </c>
      <c r="X945" s="1">
        <v>0</v>
      </c>
      <c r="Y945" t="s">
        <v>87</v>
      </c>
      <c r="Z945" t="s">
        <v>310</v>
      </c>
      <c r="AA945" t="s">
        <v>1268</v>
      </c>
      <c r="AB945" s="1">
        <v>0</v>
      </c>
      <c r="AC945" s="4">
        <f>IF(ISNUMBER(MATCH(AD945, $AD$2:AD944, 0)), INDEX($AC$2:AC944, MATCH(AD945, $AD$2:AD944, 0)), MAX($AC$2:AC944)+1)</f>
        <v>46</v>
      </c>
      <c r="AD945" t="str">
        <f t="shared" si="45"/>
        <v>เชียงราย-ฝาง</v>
      </c>
      <c r="AE945" t="s">
        <v>55</v>
      </c>
      <c r="AF945" s="1">
        <v>0</v>
      </c>
      <c r="AG945" s="1">
        <v>0</v>
      </c>
      <c r="AH945" s="1">
        <v>0</v>
      </c>
      <c r="AI945" t="s">
        <v>3187</v>
      </c>
      <c r="AJ945" s="1">
        <v>1</v>
      </c>
      <c r="AK945" s="1">
        <v>0</v>
      </c>
      <c r="AL945" s="1">
        <v>0</v>
      </c>
      <c r="AM945" s="1">
        <v>0</v>
      </c>
      <c r="AN945" s="1">
        <v>0</v>
      </c>
      <c r="AO945" s="1">
        <v>0</v>
      </c>
      <c r="AP945" s="1">
        <v>0</v>
      </c>
      <c r="AQ945" s="1">
        <v>0</v>
      </c>
      <c r="AR945" s="1">
        <v>15342</v>
      </c>
      <c r="AS945" s="1">
        <v>189.74600000000001</v>
      </c>
      <c r="AT945" s="1">
        <f>Table1[[#This Row],[รวมต้นทุนค่าเดินทาง]]+Table1[[#This Row],[รวมต้นทุนค่าซ่อม]]+Table1[[#This Row],[รวมค่าเสื่อม]]</f>
        <v>17229.859207547168</v>
      </c>
      <c r="AU945" s="1">
        <f t="shared" si="43"/>
        <v>15694.248593490142</v>
      </c>
      <c r="AV945" s="1" t="str" cm="1">
        <f t="array" ref="AV945">IF(AC945&lt;4, "เก็บ", IF(OR(AT945 &lt; PERCENTILE(IF($AC$2:$AC$5092=AC945, $AT$2:$AT$5092), 0.25) - 1.5 * (PERCENTILE(IF($AC$2:$AC$5092=AC945, $AT$2:$AT$5092), 0.75) - PERCENTILE(IF($AC$2:$AC$5092=AC945, $AT$2:$AT$5092), 0.25)), AT945 &gt; PERCENTILE(IF($AC$2:$AC$5092=AC945, $AT$2:$AT$5092), 0.75) + 1.5 * (PERCENTILE(IF($AC$2:$AC$5092=AC945, $AT$2:$AT$5092), 0.75) - PERCENTILE(IF($AC$2:$AC$5092=AC945, $AT$2:$AT$5092), 0.25))), "ตัด", "เก็บ"))</f>
        <v>เก็บ</v>
      </c>
      <c r="AW945" s="1">
        <f t="shared" si="44"/>
        <v>17688.194167766444</v>
      </c>
      <c r="AX945" s="1">
        <v>19348.408930748934</v>
      </c>
      <c r="AY945" s="1">
        <v>1698.1132075471698</v>
      </c>
    </row>
    <row r="946" spans="1:51" x14ac:dyDescent="0.2">
      <c r="A946" s="3">
        <v>45497</v>
      </c>
      <c r="B946">
        <v>45497</v>
      </c>
      <c r="C946" t="s">
        <v>3188</v>
      </c>
      <c r="D946" t="s">
        <v>66</v>
      </c>
      <c r="E946" t="s">
        <v>84</v>
      </c>
      <c r="F946" t="s">
        <v>1068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t="s">
        <v>3189</v>
      </c>
      <c r="Q946" s="2">
        <v>45497</v>
      </c>
      <c r="R946" t="s">
        <v>55</v>
      </c>
      <c r="S946">
        <v>0</v>
      </c>
      <c r="T946" t="s">
        <v>87</v>
      </c>
      <c r="U946" t="s">
        <v>71</v>
      </c>
      <c r="V946" s="1">
        <v>0</v>
      </c>
      <c r="W946" s="1">
        <v>1238</v>
      </c>
      <c r="X946" s="1">
        <v>0</v>
      </c>
      <c r="Y946" t="s">
        <v>87</v>
      </c>
      <c r="Z946" t="s">
        <v>71</v>
      </c>
      <c r="AA946" t="s">
        <v>2560</v>
      </c>
      <c r="AB946" s="1">
        <v>0</v>
      </c>
      <c r="AC946" s="4">
        <f>IF(ISNUMBER(MATCH(AD946, $AD$2:AD945, 0)), INDEX($AC$2:AC945, MATCH(AD946, $AD$2:AD945, 0)), MAX($AC$2:AC945)+1)</f>
        <v>6</v>
      </c>
      <c r="AD946" t="str">
        <f t="shared" si="45"/>
        <v>เชียงราย-เชียงใหม่</v>
      </c>
      <c r="AE946" t="s">
        <v>55</v>
      </c>
      <c r="AF946" s="1">
        <v>0</v>
      </c>
      <c r="AG946" s="1">
        <v>0</v>
      </c>
      <c r="AH946" s="1">
        <v>0</v>
      </c>
      <c r="AI946" t="s">
        <v>3190</v>
      </c>
      <c r="AJ946" s="1">
        <v>1</v>
      </c>
      <c r="AK946" s="1">
        <v>0</v>
      </c>
      <c r="AL946" s="1">
        <v>0</v>
      </c>
      <c r="AM946" s="1">
        <v>0</v>
      </c>
      <c r="AN946" s="1">
        <v>0</v>
      </c>
      <c r="AO946" s="1">
        <v>0</v>
      </c>
      <c r="AP946" s="1">
        <v>0</v>
      </c>
      <c r="AQ946" s="1">
        <v>0</v>
      </c>
      <c r="AR946" s="1">
        <v>1238</v>
      </c>
      <c r="AS946" s="1">
        <v>185.4421428571429</v>
      </c>
      <c r="AT946" s="1">
        <f>Table1[[#This Row],[รวมต้นทุนค่าเดินทาง]]+Table1[[#This Row],[รวมต้นทุนค่าซ่อม]]+Table1[[#This Row],[รวมค่าเสื่อม]]</f>
        <v>2923.4421428571432</v>
      </c>
      <c r="AU946" s="1">
        <f t="shared" si="43"/>
        <v>4428.3346813776061</v>
      </c>
      <c r="AV946" s="1" t="str" cm="1">
        <f t="array" ref="AV946">IF(AC946&lt;4, "เก็บ", IF(OR(AT946 &lt; PERCENTILE(IF($AC$2:$AC$5092=AC946, $AT$2:$AT$5092), 0.25) - 1.5 * (PERCENTILE(IF($AC$2:$AC$5092=AC946, $AT$2:$AT$5092), 0.75) - PERCENTILE(IF($AC$2:$AC$5092=AC946, $AT$2:$AT$5092), 0.25)), AT946 &gt; PERCENTILE(IF($AC$2:$AC$5092=AC946, $AT$2:$AT$5092), 0.75) + 1.5 * (PERCENTILE(IF($AC$2:$AC$5092=AC946, $AT$2:$AT$5092), 0.75) - PERCENTILE(IF($AC$2:$AC$5092=AC946, $AT$2:$AT$5092), 0.25))), "ตัด", "เก็บ"))</f>
        <v>เก็บ</v>
      </c>
      <c r="AW946" s="1">
        <f t="shared" si="44"/>
        <v>3873.7679454274344</v>
      </c>
      <c r="AX946" s="1">
        <v>2781.4385174989698</v>
      </c>
      <c r="AY946" s="1">
        <v>1500</v>
      </c>
    </row>
    <row r="947" spans="1:51" x14ac:dyDescent="0.2">
      <c r="A947" s="3">
        <v>45498</v>
      </c>
      <c r="B947">
        <v>45498</v>
      </c>
      <c r="C947" t="s">
        <v>3191</v>
      </c>
      <c r="D947" t="s">
        <v>51</v>
      </c>
      <c r="E947" t="s">
        <v>61</v>
      </c>
      <c r="F947" t="s">
        <v>80</v>
      </c>
      <c r="G947" s="1">
        <v>2700</v>
      </c>
      <c r="H947" s="1">
        <v>4575</v>
      </c>
      <c r="I947" s="1">
        <v>1900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4600</v>
      </c>
      <c r="P947" t="s">
        <v>3192</v>
      </c>
      <c r="Q947" s="2">
        <v>45499</v>
      </c>
      <c r="R947" t="s">
        <v>55</v>
      </c>
      <c r="S947">
        <v>0</v>
      </c>
      <c r="T947" t="s">
        <v>71</v>
      </c>
      <c r="U947" t="s">
        <v>57</v>
      </c>
      <c r="V947" s="1">
        <v>2500</v>
      </c>
      <c r="W947" s="1">
        <v>0</v>
      </c>
      <c r="X947" s="1">
        <v>0</v>
      </c>
      <c r="AA947" t="s">
        <v>58</v>
      </c>
      <c r="AB947" s="1">
        <v>0</v>
      </c>
      <c r="AC947" s="4">
        <f>IF(ISNUMBER(MATCH(AD947, $AD$2:AD946, 0)), INDEX($AC$2:AC946, MATCH(AD947, $AD$2:AD946, 0)), MAX($AC$2:AC946)+1)</f>
        <v>10</v>
      </c>
      <c r="AD947" t="str">
        <f t="shared" si="45"/>
        <v>เชียงใหม่-กองลอย</v>
      </c>
      <c r="AE947" t="s">
        <v>55</v>
      </c>
      <c r="AF947" s="1">
        <v>0</v>
      </c>
      <c r="AG947" s="1">
        <v>0</v>
      </c>
      <c r="AH947" s="1">
        <v>0</v>
      </c>
      <c r="AI947" t="s">
        <v>3193</v>
      </c>
      <c r="AJ947" s="1">
        <v>1</v>
      </c>
      <c r="AK947" s="1">
        <v>0</v>
      </c>
      <c r="AL947" s="1">
        <v>0</v>
      </c>
      <c r="AM947" s="1">
        <v>0</v>
      </c>
      <c r="AN947" s="1">
        <v>0</v>
      </c>
      <c r="AO947" s="1">
        <v>0</v>
      </c>
      <c r="AP947" s="1">
        <v>0</v>
      </c>
      <c r="AQ947" s="1">
        <v>0</v>
      </c>
      <c r="AR947" s="1">
        <v>11675</v>
      </c>
      <c r="AS947" s="1">
        <v>17.12</v>
      </c>
      <c r="AT947" s="1">
        <f>Table1[[#This Row],[รวมต้นทุนค่าเดินทาง]]+Table1[[#This Row],[รวมต้นทุนค่าซ่อม]]+Table1[[#This Row],[รวมค่าเสื่อม]]</f>
        <v>13336.856842105264</v>
      </c>
      <c r="AU947" s="1">
        <f t="shared" si="43"/>
        <v>14957.32855761775</v>
      </c>
      <c r="AV947" s="1" t="str" cm="1">
        <f t="array" ref="AV947">IF(AC947&lt;4, "เก็บ", IF(OR(AT947 &lt; PERCENTILE(IF($AC$2:$AC$5092=AC947, $AT$2:$AT$5092), 0.25) - 1.5 * (PERCENTILE(IF($AC$2:$AC$5092=AC947, $AT$2:$AT$5092), 0.75) - PERCENTILE(IF($AC$2:$AC$5092=AC947, $AT$2:$AT$5092), 0.25)), AT947 &gt; PERCENTILE(IF($AC$2:$AC$5092=AC947, $AT$2:$AT$5092), 0.75) + 1.5 * (PERCENTILE(IF($AC$2:$AC$5092=AC947, $AT$2:$AT$5092), 0.75) - PERCENTILE(IF($AC$2:$AC$5092=AC947, $AT$2:$AT$5092), 0.25))), "ตัด", "เก็บ"))</f>
        <v>เก็บ</v>
      </c>
      <c r="AW947" s="1">
        <f t="shared" si="44"/>
        <v>14419.089162907676</v>
      </c>
      <c r="AX947" s="1">
        <v>15077.196593123563</v>
      </c>
      <c r="AY947" s="1">
        <v>1644.7368421052631</v>
      </c>
    </row>
    <row r="948" spans="1:51" x14ac:dyDescent="0.2">
      <c r="A948" s="3">
        <v>45498</v>
      </c>
      <c r="B948">
        <v>45498</v>
      </c>
      <c r="C948" t="s">
        <v>3194</v>
      </c>
      <c r="D948" t="s">
        <v>51</v>
      </c>
      <c r="E948" t="s">
        <v>148</v>
      </c>
      <c r="F948" t="s">
        <v>2900</v>
      </c>
      <c r="G948" s="1">
        <v>920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920</v>
      </c>
      <c r="P948" t="s">
        <v>3195</v>
      </c>
      <c r="Q948" s="2">
        <v>45499</v>
      </c>
      <c r="R948" t="s">
        <v>55</v>
      </c>
      <c r="S948">
        <v>0</v>
      </c>
      <c r="T948" t="s">
        <v>310</v>
      </c>
      <c r="U948" t="s">
        <v>71</v>
      </c>
      <c r="V948" s="1">
        <v>0</v>
      </c>
      <c r="W948" s="1">
        <v>0</v>
      </c>
      <c r="X948" s="1">
        <v>0</v>
      </c>
      <c r="AA948" t="s">
        <v>58</v>
      </c>
      <c r="AB948" s="1">
        <v>0</v>
      </c>
      <c r="AC948" s="4">
        <f>IF(ISNUMBER(MATCH(AD948, $AD$2:AD947, 0)), INDEX($AC$2:AC947, MATCH(AD948, $AD$2:AD947, 0)), MAX($AC$2:AC947)+1)</f>
        <v>15</v>
      </c>
      <c r="AD948" t="str">
        <f t="shared" si="45"/>
        <v>ฝาง-เชียงใหม่</v>
      </c>
      <c r="AE948" t="s">
        <v>55</v>
      </c>
      <c r="AF948" s="1">
        <v>0</v>
      </c>
      <c r="AG948" s="1">
        <v>0</v>
      </c>
      <c r="AH948" s="1">
        <v>0</v>
      </c>
      <c r="AI948" t="s">
        <v>3196</v>
      </c>
      <c r="AJ948" s="1">
        <v>1</v>
      </c>
      <c r="AK948" s="1">
        <v>0</v>
      </c>
      <c r="AL948" s="1">
        <v>0</v>
      </c>
      <c r="AM948" s="1">
        <v>0</v>
      </c>
      <c r="AN948" s="1">
        <v>0</v>
      </c>
      <c r="AO948" s="1">
        <v>0</v>
      </c>
      <c r="AP948" s="1">
        <v>0</v>
      </c>
      <c r="AQ948" s="1">
        <v>0</v>
      </c>
      <c r="AR948" s="1">
        <v>920</v>
      </c>
      <c r="AS948" s="1">
        <v>16.05</v>
      </c>
      <c r="AT948" s="1">
        <f>Table1[[#This Row],[รวมต้นทุนค่าเดินทาง]]+Table1[[#This Row],[รวมต้นทุนค่าซ่อม]]+Table1[[#This Row],[รวมค่าเสื่อม]]</f>
        <v>2886.05</v>
      </c>
      <c r="AU948" s="1">
        <f t="shared" si="43"/>
        <v>5122.484935464824</v>
      </c>
      <c r="AV948" s="1" t="str" cm="1">
        <f t="array" ref="AV948">IF(AC948&lt;4, "เก็บ", IF(OR(AT948 &lt; PERCENTILE(IF($AC$2:$AC$5092=AC948, $AT$2:$AT$5092), 0.25) - 1.5 * (PERCENTILE(IF($AC$2:$AC$5092=AC948, $AT$2:$AT$5092), 0.75) - PERCENTILE(IF($AC$2:$AC$5092=AC948, $AT$2:$AT$5092), 0.25)), AT948 &gt; PERCENTILE(IF($AC$2:$AC$5092=AC948, $AT$2:$AT$5092), 0.75) + 1.5 * (PERCENTILE(IF($AC$2:$AC$5092=AC948, $AT$2:$AT$5092), 0.75) - PERCENTILE(IF($AC$2:$AC$5092=AC948, $AT$2:$AT$5092), 0.25))), "ตัด", "เก็บ"))</f>
        <v>เก็บ</v>
      </c>
      <c r="AW948" s="1">
        <f t="shared" si="44"/>
        <v>3918.8944328479129</v>
      </c>
      <c r="AX948" s="1">
        <v>2928.4913434984564</v>
      </c>
      <c r="AY948" s="1">
        <v>1950</v>
      </c>
    </row>
    <row r="949" spans="1:51" x14ac:dyDescent="0.2">
      <c r="A949" s="3">
        <v>45498</v>
      </c>
      <c r="B949">
        <v>45498</v>
      </c>
      <c r="C949" t="s">
        <v>3197</v>
      </c>
      <c r="D949" t="s">
        <v>51</v>
      </c>
      <c r="E949" t="s">
        <v>52</v>
      </c>
      <c r="F949" t="s">
        <v>1659</v>
      </c>
      <c r="G949" s="1">
        <v>2700</v>
      </c>
      <c r="H949" s="1">
        <v>4575</v>
      </c>
      <c r="I949" s="1">
        <v>1900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4600</v>
      </c>
      <c r="P949" t="s">
        <v>3198</v>
      </c>
      <c r="Q949" s="2">
        <v>45498</v>
      </c>
      <c r="R949" t="s">
        <v>55</v>
      </c>
      <c r="S949">
        <v>0</v>
      </c>
      <c r="T949" t="s">
        <v>56</v>
      </c>
      <c r="U949" t="s">
        <v>57</v>
      </c>
      <c r="V949" s="1">
        <v>2500</v>
      </c>
      <c r="W949" s="1">
        <v>0</v>
      </c>
      <c r="X949" s="1">
        <v>0</v>
      </c>
      <c r="AA949" t="s">
        <v>58</v>
      </c>
      <c r="AB949" s="1">
        <v>0</v>
      </c>
      <c r="AC949" s="4">
        <f>IF(ISNUMBER(MATCH(AD949, $AD$2:AD948, 0)), INDEX($AC$2:AC948, MATCH(AD949, $AD$2:AD948, 0)), MAX($AC$2:AC948)+1)</f>
        <v>1</v>
      </c>
      <c r="AD949" t="str">
        <f t="shared" si="45"/>
        <v>ท่าลี่-กองลอย</v>
      </c>
      <c r="AE949" t="s">
        <v>55</v>
      </c>
      <c r="AF949" s="1">
        <v>0</v>
      </c>
      <c r="AG949" s="1">
        <v>0</v>
      </c>
      <c r="AH949" s="1">
        <v>0</v>
      </c>
      <c r="AI949" t="s">
        <v>3199</v>
      </c>
      <c r="AJ949" s="1">
        <v>1</v>
      </c>
      <c r="AK949" s="1">
        <v>0</v>
      </c>
      <c r="AL949" s="1">
        <v>0</v>
      </c>
      <c r="AM949" s="1">
        <v>0</v>
      </c>
      <c r="AN949" s="1">
        <v>0</v>
      </c>
      <c r="AO949" s="1">
        <v>0</v>
      </c>
      <c r="AP949" s="1">
        <v>0</v>
      </c>
      <c r="AQ949" s="1">
        <v>0</v>
      </c>
      <c r="AR949" s="1">
        <v>11675</v>
      </c>
      <c r="AS949" s="1">
        <v>18.342857142857149</v>
      </c>
      <c r="AT949" s="1">
        <f>Table1[[#This Row],[รวมต้นทุนค่าเดินทาง]]+Table1[[#This Row],[รวมต้นทุนค่าซ่อม]]+Table1[[#This Row],[รวมค่าเสื่อม]]</f>
        <v>13924.747815820543</v>
      </c>
      <c r="AU949" s="1">
        <f t="shared" si="43"/>
        <v>13953.293816562818</v>
      </c>
      <c r="AV949" s="1" t="str" cm="1">
        <f t="array" ref="AV949">IF(AC949&lt;4, "เก็บ", IF(OR(AT949 &lt; PERCENTILE(IF($AC$2:$AC$5092=AC949, $AT$2:$AT$5092), 0.25) - 1.5 * (PERCENTILE(IF($AC$2:$AC$5092=AC949, $AT$2:$AT$5092), 0.75) - PERCENTILE(IF($AC$2:$AC$5092=AC949, $AT$2:$AT$5092), 0.25)), AT949 &gt; PERCENTILE(IF($AC$2:$AC$5092=AC949, $AT$2:$AT$5092), 0.75) + 1.5 * (PERCENTILE(IF($AC$2:$AC$5092=AC949, $AT$2:$AT$5092), 0.75) - PERCENTILE(IF($AC$2:$AC$5092=AC949, $AT$2:$AT$5092), 0.25))), "ตัด", "เก็บ"))</f>
        <v>เก็บ</v>
      </c>
      <c r="AW949" s="1">
        <f t="shared" si="44"/>
        <v>13953.293816562818</v>
      </c>
      <c r="AX949" s="1">
        <v>14426.372718098486</v>
      </c>
      <c r="AY949" s="1">
        <v>2231.404958677686</v>
      </c>
    </row>
    <row r="950" spans="1:51" x14ac:dyDescent="0.2">
      <c r="A950" s="3">
        <v>45498</v>
      </c>
      <c r="B950">
        <v>45498</v>
      </c>
      <c r="C950" t="s">
        <v>3200</v>
      </c>
      <c r="D950" t="s">
        <v>66</v>
      </c>
      <c r="E950" t="s">
        <v>84</v>
      </c>
      <c r="F950" t="s">
        <v>995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770</v>
      </c>
      <c r="O950" s="1">
        <v>770</v>
      </c>
      <c r="P950" t="s">
        <v>3201</v>
      </c>
      <c r="Q950" s="2">
        <v>45498</v>
      </c>
      <c r="R950" t="s">
        <v>55</v>
      </c>
      <c r="S950">
        <v>0</v>
      </c>
      <c r="T950" t="s">
        <v>87</v>
      </c>
      <c r="U950" t="s">
        <v>71</v>
      </c>
      <c r="V950" s="1">
        <v>0</v>
      </c>
      <c r="W950" s="1">
        <v>660</v>
      </c>
      <c r="X950" s="1">
        <v>0</v>
      </c>
      <c r="Y950" t="s">
        <v>108</v>
      </c>
      <c r="Z950" t="s">
        <v>71</v>
      </c>
      <c r="AA950" t="s">
        <v>1043</v>
      </c>
      <c r="AB950" s="1">
        <v>0</v>
      </c>
      <c r="AC950" s="4">
        <f>IF(ISNUMBER(MATCH(AD950, $AD$2:AD949, 0)), INDEX($AC$2:AC949, MATCH(AD950, $AD$2:AD949, 0)), MAX($AC$2:AC949)+1)</f>
        <v>6</v>
      </c>
      <c r="AD950" t="str">
        <f t="shared" si="45"/>
        <v>เชียงราย-เชียงใหม่</v>
      </c>
      <c r="AE950" t="s">
        <v>55</v>
      </c>
      <c r="AF950" s="1">
        <v>0</v>
      </c>
      <c r="AG950" s="1">
        <v>0</v>
      </c>
      <c r="AH950" s="1">
        <v>0</v>
      </c>
      <c r="AI950" t="s">
        <v>3202</v>
      </c>
      <c r="AJ950" s="1">
        <v>2</v>
      </c>
      <c r="AK950" s="1">
        <v>0</v>
      </c>
      <c r="AL950" s="1">
        <v>0</v>
      </c>
      <c r="AM950" s="1">
        <v>0</v>
      </c>
      <c r="AN950" s="1">
        <v>765.12419999999997</v>
      </c>
      <c r="AO950" s="1">
        <v>0</v>
      </c>
      <c r="AP950" s="1">
        <v>0</v>
      </c>
      <c r="AQ950" s="1">
        <v>0</v>
      </c>
      <c r="AR950" s="1">
        <v>1430</v>
      </c>
      <c r="AS950" s="1">
        <v>161.3733519970138</v>
      </c>
      <c r="AT950" s="1">
        <f>Table1[[#This Row],[รวมต้นทุนค่าเดินทาง]]+Table1[[#This Row],[รวมต้นทุนค่าซ่อม]]+Table1[[#This Row],[รวมค่าเสื่อม]]</f>
        <v>3456.0142359749143</v>
      </c>
      <c r="AU950" s="1">
        <f t="shared" si="43"/>
        <v>4428.3346813776061</v>
      </c>
      <c r="AV950" s="1" t="str" cm="1">
        <f t="array" ref="AV950">IF(AC950&lt;4, "เก็บ", IF(OR(AT950 &lt; PERCENTILE(IF($AC$2:$AC$5092=AC950, $AT$2:$AT$5092), 0.25) - 1.5 * (PERCENTILE(IF($AC$2:$AC$5092=AC950, $AT$2:$AT$5092), 0.75) - PERCENTILE(IF($AC$2:$AC$5092=AC950, $AT$2:$AT$5092), 0.25)), AT950 &gt; PERCENTILE(IF($AC$2:$AC$5092=AC950, $AT$2:$AT$5092), 0.75) + 1.5 * (PERCENTILE(IF($AC$2:$AC$5092=AC950, $AT$2:$AT$5092), 0.75) - PERCENTILE(IF($AC$2:$AC$5092=AC950, $AT$2:$AT$5092), 0.25))), "ตัด", "เก็บ"))</f>
        <v>เก็บ</v>
      </c>
      <c r="AW950" s="1">
        <f t="shared" si="44"/>
        <v>3873.7679454274344</v>
      </c>
      <c r="AX950" s="1">
        <v>2781.4385174989698</v>
      </c>
      <c r="AY950" s="1">
        <v>1864.6408839779006</v>
      </c>
    </row>
    <row r="951" spans="1:51" x14ac:dyDescent="0.2">
      <c r="A951" s="3">
        <v>45499</v>
      </c>
      <c r="B951">
        <v>45499</v>
      </c>
      <c r="C951" t="s">
        <v>3203</v>
      </c>
      <c r="D951" t="s">
        <v>66</v>
      </c>
      <c r="E951" t="s">
        <v>67</v>
      </c>
      <c r="F951" t="s">
        <v>328</v>
      </c>
      <c r="G951" s="1">
        <v>0</v>
      </c>
      <c r="H951" s="1">
        <v>0</v>
      </c>
      <c r="I951" s="1">
        <v>500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500</v>
      </c>
      <c r="P951" t="s">
        <v>3204</v>
      </c>
      <c r="Q951" s="2">
        <v>45499</v>
      </c>
      <c r="R951" t="s">
        <v>70</v>
      </c>
      <c r="S951">
        <v>0</v>
      </c>
      <c r="T951" t="s">
        <v>71</v>
      </c>
      <c r="U951" t="s">
        <v>72</v>
      </c>
      <c r="V951" s="1">
        <v>0</v>
      </c>
      <c r="W951" s="1">
        <v>0</v>
      </c>
      <c r="X951" s="1">
        <v>0</v>
      </c>
      <c r="AA951" t="s">
        <v>58</v>
      </c>
      <c r="AB951" s="1">
        <v>0</v>
      </c>
      <c r="AC951" s="4">
        <f>IF(ISNUMBER(MATCH(AD951, $AD$2:AD950, 0)), INDEX($AC$2:AC950, MATCH(AD951, $AD$2:AD950, 0)), MAX($AC$2:AC950)+1)</f>
        <v>2</v>
      </c>
      <c r="AD951" t="str">
        <f t="shared" si="45"/>
        <v>เชียงใหม่-พุทธมณฑลสาย 5</v>
      </c>
      <c r="AE951" t="s">
        <v>73</v>
      </c>
      <c r="AF951" s="1">
        <v>0</v>
      </c>
      <c r="AG951" s="1">
        <v>0</v>
      </c>
      <c r="AH951" s="1">
        <v>0</v>
      </c>
      <c r="AI951" t="s">
        <v>3205</v>
      </c>
      <c r="AJ951" s="1">
        <v>1</v>
      </c>
      <c r="AK951" s="1">
        <v>720</v>
      </c>
      <c r="AL951" s="1">
        <v>720</v>
      </c>
      <c r="AM951" s="1">
        <v>1</v>
      </c>
      <c r="AN951" s="1">
        <v>0</v>
      </c>
      <c r="AO951" s="1">
        <v>0</v>
      </c>
      <c r="AP951" s="1">
        <v>0</v>
      </c>
      <c r="AQ951" s="1">
        <v>0</v>
      </c>
      <c r="AR951" s="1">
        <v>500</v>
      </c>
      <c r="AS951" s="1">
        <v>4151.3590909090917</v>
      </c>
      <c r="AT951" s="1">
        <f>Table1[[#This Row],[รวมต้นทุนค่าเดินทาง]]+Table1[[#This Row],[รวมต้นทุนค่าซ่อม]]+Table1[[#This Row],[รวมค่าเสื่อม]]</f>
        <v>5750.1470751354891</v>
      </c>
      <c r="AU951" s="1">
        <f t="shared" si="43"/>
        <v>5026.5629662053279</v>
      </c>
      <c r="AV951" s="1" t="str" cm="1">
        <f t="array" ref="AV951">IF(AC951&lt;4, "เก็บ", IF(OR(AT951 &lt; PERCENTILE(IF($AC$2:$AC$5092=AC951, $AT$2:$AT$5092), 0.25) - 1.5 * (PERCENTILE(IF($AC$2:$AC$5092=AC951, $AT$2:$AT$5092), 0.75) - PERCENTILE(IF($AC$2:$AC$5092=AC951, $AT$2:$AT$5092), 0.25)), AT951 &gt; PERCENTILE(IF($AC$2:$AC$5092=AC951, $AT$2:$AT$5092), 0.75) + 1.5 * (PERCENTILE(IF($AC$2:$AC$5092=AC951, $AT$2:$AT$5092), 0.75) - PERCENTILE(IF($AC$2:$AC$5092=AC951, $AT$2:$AT$5092), 0.25))), "ตัด", "เก็บ"))</f>
        <v>เก็บ</v>
      </c>
      <c r="AW951" s="1">
        <f t="shared" si="44"/>
        <v>5026.5629662053279</v>
      </c>
      <c r="AX951" s="1">
        <v>4064.5059139663294</v>
      </c>
      <c r="AY951" s="1">
        <v>1098.7879842263976</v>
      </c>
    </row>
    <row r="952" spans="1:51" x14ac:dyDescent="0.2">
      <c r="A952" s="3">
        <v>45499</v>
      </c>
      <c r="B952">
        <v>45499</v>
      </c>
      <c r="C952" t="s">
        <v>3206</v>
      </c>
      <c r="D952" t="s">
        <v>66</v>
      </c>
      <c r="E952" t="s">
        <v>184</v>
      </c>
      <c r="F952" t="s">
        <v>520</v>
      </c>
      <c r="G952" s="1">
        <v>3000</v>
      </c>
      <c r="H952" s="1">
        <v>4497</v>
      </c>
      <c r="I952" s="1">
        <v>1300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4300</v>
      </c>
      <c r="P952" t="s">
        <v>3207</v>
      </c>
      <c r="Q952" s="2">
        <v>45499</v>
      </c>
      <c r="R952" t="s">
        <v>55</v>
      </c>
      <c r="S952">
        <v>0</v>
      </c>
      <c r="T952" t="s">
        <v>56</v>
      </c>
      <c r="U952" t="s">
        <v>57</v>
      </c>
      <c r="V952" s="1">
        <v>4016</v>
      </c>
      <c r="W952" s="1">
        <v>0</v>
      </c>
      <c r="X952" s="1">
        <v>0</v>
      </c>
      <c r="AA952" t="s">
        <v>58</v>
      </c>
      <c r="AB952" s="1">
        <v>0</v>
      </c>
      <c r="AC952" s="4">
        <f>IF(ISNUMBER(MATCH(AD952, $AD$2:AD951, 0)), INDEX($AC$2:AC951, MATCH(AD952, $AD$2:AD951, 0)), MAX($AC$2:AC951)+1)</f>
        <v>1</v>
      </c>
      <c r="AD952" t="str">
        <f t="shared" si="45"/>
        <v>ท่าลี่-กองลอย</v>
      </c>
      <c r="AE952" t="s">
        <v>55</v>
      </c>
      <c r="AF952" s="1">
        <v>0</v>
      </c>
      <c r="AG952" s="1">
        <v>0</v>
      </c>
      <c r="AH952" s="1">
        <v>0</v>
      </c>
      <c r="AI952" t="s">
        <v>3208</v>
      </c>
      <c r="AJ952" s="1">
        <v>1</v>
      </c>
      <c r="AK952" s="1">
        <v>0</v>
      </c>
      <c r="AL952" s="1">
        <v>0</v>
      </c>
      <c r="AM952" s="1">
        <v>0</v>
      </c>
      <c r="AN952" s="1">
        <v>0</v>
      </c>
      <c r="AO952" s="1">
        <v>0</v>
      </c>
      <c r="AP952" s="1">
        <v>0</v>
      </c>
      <c r="AQ952" s="1">
        <v>0</v>
      </c>
      <c r="AR952" s="1">
        <v>12813</v>
      </c>
      <c r="AS952" s="1">
        <v>57.3</v>
      </c>
      <c r="AT952" s="1">
        <f>Table1[[#This Row],[รวมต้นทุนค่าเดินทาง]]+Table1[[#This Row],[รวมต้นทุนค่าซ่อม]]+Table1[[#This Row],[รวมค่าเสื่อม]]</f>
        <v>14363.662831858406</v>
      </c>
      <c r="AU952" s="1">
        <f t="shared" si="43"/>
        <v>13953.293816562818</v>
      </c>
      <c r="AV952" s="1" t="str" cm="1">
        <f t="array" ref="AV952">IF(AC952&lt;4, "เก็บ", IF(OR(AT952 &lt; PERCENTILE(IF($AC$2:$AC$5092=AC952, $AT$2:$AT$5092), 0.25) - 1.5 * (PERCENTILE(IF($AC$2:$AC$5092=AC952, $AT$2:$AT$5092), 0.75) - PERCENTILE(IF($AC$2:$AC$5092=AC952, $AT$2:$AT$5092), 0.25)), AT952 &gt; PERCENTILE(IF($AC$2:$AC$5092=AC952, $AT$2:$AT$5092), 0.75) + 1.5 * (PERCENTILE(IF($AC$2:$AC$5092=AC952, $AT$2:$AT$5092), 0.75) - PERCENTILE(IF($AC$2:$AC$5092=AC952, $AT$2:$AT$5092), 0.25))), "ตัด", "เก็บ"))</f>
        <v>เก็บ</v>
      </c>
      <c r="AW952" s="1">
        <f t="shared" si="44"/>
        <v>13953.293816562818</v>
      </c>
      <c r="AX952" s="1">
        <v>14426.372718098486</v>
      </c>
      <c r="AY952" s="1">
        <v>1493.3628318584072</v>
      </c>
    </row>
    <row r="953" spans="1:51" x14ac:dyDescent="0.2">
      <c r="A953" s="3">
        <v>45499</v>
      </c>
      <c r="B953">
        <v>45499</v>
      </c>
      <c r="C953" t="s">
        <v>3209</v>
      </c>
      <c r="D953" t="s">
        <v>51</v>
      </c>
      <c r="E953" t="s">
        <v>61</v>
      </c>
      <c r="F953" t="s">
        <v>367</v>
      </c>
      <c r="G953" s="1">
        <v>2700</v>
      </c>
      <c r="H953" s="1">
        <v>4575</v>
      </c>
      <c r="I953" s="1">
        <v>1900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4600</v>
      </c>
      <c r="P953" t="s">
        <v>3210</v>
      </c>
      <c r="Q953" s="2">
        <v>45499</v>
      </c>
      <c r="R953" t="s">
        <v>55</v>
      </c>
      <c r="S953">
        <v>0</v>
      </c>
      <c r="T953" t="s">
        <v>56</v>
      </c>
      <c r="U953" t="s">
        <v>57</v>
      </c>
      <c r="V953" s="1">
        <v>2500</v>
      </c>
      <c r="W953" s="1">
        <v>0</v>
      </c>
      <c r="X953" s="1">
        <v>0</v>
      </c>
      <c r="AA953" t="s">
        <v>58</v>
      </c>
      <c r="AB953" s="1">
        <v>0</v>
      </c>
      <c r="AC953" s="4">
        <f>IF(ISNUMBER(MATCH(AD953, $AD$2:AD952, 0)), INDEX($AC$2:AC952, MATCH(AD953, $AD$2:AD952, 0)), MAX($AC$2:AC952)+1)</f>
        <v>1</v>
      </c>
      <c r="AD953" t="str">
        <f t="shared" si="45"/>
        <v>ท่าลี่-กองลอย</v>
      </c>
      <c r="AE953" t="s">
        <v>55</v>
      </c>
      <c r="AF953" s="1">
        <v>0</v>
      </c>
      <c r="AG953" s="1">
        <v>0</v>
      </c>
      <c r="AH953" s="1">
        <v>0</v>
      </c>
      <c r="AI953" t="s">
        <v>3211</v>
      </c>
      <c r="AJ953" s="1">
        <v>1</v>
      </c>
      <c r="AK953" s="1">
        <v>0</v>
      </c>
      <c r="AL953" s="1">
        <v>0</v>
      </c>
      <c r="AM953" s="1">
        <v>0</v>
      </c>
      <c r="AN953" s="1">
        <v>0</v>
      </c>
      <c r="AO953" s="1">
        <v>0</v>
      </c>
      <c r="AP953" s="1">
        <v>0</v>
      </c>
      <c r="AQ953" s="1">
        <v>0</v>
      </c>
      <c r="AR953" s="1">
        <v>11675</v>
      </c>
      <c r="AS953" s="1">
        <v>15.10588235294118</v>
      </c>
      <c r="AT953" s="1">
        <f>Table1[[#This Row],[รวมต้นทุนค่าเดินทาง]]+Table1[[#This Row],[รวมต้นทุนค่าซ่อม]]+Table1[[#This Row],[รวมค่าเสื่อม]]</f>
        <v>13202.202656546491</v>
      </c>
      <c r="AU953" s="1">
        <f t="shared" si="43"/>
        <v>13953.293816562818</v>
      </c>
      <c r="AV953" s="1" t="str" cm="1">
        <f t="array" ref="AV953">IF(AC953&lt;4, "เก็บ", IF(OR(AT953 &lt; PERCENTILE(IF($AC$2:$AC$5092=AC953, $AT$2:$AT$5092), 0.25) - 1.5 * (PERCENTILE(IF($AC$2:$AC$5092=AC953, $AT$2:$AT$5092), 0.75) - PERCENTILE(IF($AC$2:$AC$5092=AC953, $AT$2:$AT$5092), 0.25)), AT953 &gt; PERCENTILE(IF($AC$2:$AC$5092=AC953, $AT$2:$AT$5092), 0.75) + 1.5 * (PERCENTILE(IF($AC$2:$AC$5092=AC953, $AT$2:$AT$5092), 0.75) - PERCENTILE(IF($AC$2:$AC$5092=AC953, $AT$2:$AT$5092), 0.25))), "ตัด", "เก็บ"))</f>
        <v>เก็บ</v>
      </c>
      <c r="AW953" s="1">
        <f t="shared" si="44"/>
        <v>13953.293816562818</v>
      </c>
      <c r="AX953" s="1">
        <v>14426.372718098486</v>
      </c>
      <c r="AY953" s="1">
        <v>1512.0967741935483</v>
      </c>
    </row>
    <row r="954" spans="1:51" x14ac:dyDescent="0.2">
      <c r="A954" s="3">
        <v>45499</v>
      </c>
      <c r="B954">
        <v>45499</v>
      </c>
      <c r="C954" t="s">
        <v>3212</v>
      </c>
      <c r="D954" t="s">
        <v>66</v>
      </c>
      <c r="E954" t="s">
        <v>84</v>
      </c>
      <c r="F954" t="s">
        <v>99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770</v>
      </c>
      <c r="O954" s="1">
        <v>770</v>
      </c>
      <c r="P954" t="s">
        <v>3213</v>
      </c>
      <c r="Q954" s="2">
        <v>45499</v>
      </c>
      <c r="R954" t="s">
        <v>55</v>
      </c>
      <c r="S954">
        <v>0</v>
      </c>
      <c r="T954" t="s">
        <v>87</v>
      </c>
      <c r="U954" t="s">
        <v>71</v>
      </c>
      <c r="V954" s="1">
        <v>0</v>
      </c>
      <c r="W954" s="1">
        <v>669</v>
      </c>
      <c r="X954" s="1">
        <v>0</v>
      </c>
      <c r="Y954" t="s">
        <v>108</v>
      </c>
      <c r="Z954" t="s">
        <v>71</v>
      </c>
      <c r="AA954" t="s">
        <v>504</v>
      </c>
      <c r="AB954" s="1">
        <v>0</v>
      </c>
      <c r="AC954" s="4">
        <f>IF(ISNUMBER(MATCH(AD954, $AD$2:AD953, 0)), INDEX($AC$2:AC953, MATCH(AD954, $AD$2:AD953, 0)), MAX($AC$2:AC953)+1)</f>
        <v>6</v>
      </c>
      <c r="AD954" t="str">
        <f t="shared" si="45"/>
        <v>เชียงราย-เชียงใหม่</v>
      </c>
      <c r="AE954" t="s">
        <v>55</v>
      </c>
      <c r="AF954" s="1">
        <v>0</v>
      </c>
      <c r="AG954" s="1">
        <v>0</v>
      </c>
      <c r="AH954" s="1">
        <v>0</v>
      </c>
      <c r="AI954" t="s">
        <v>3214</v>
      </c>
      <c r="AJ954" s="1">
        <v>1</v>
      </c>
      <c r="AK954" s="1">
        <v>0</v>
      </c>
      <c r="AL954" s="1">
        <v>0</v>
      </c>
      <c r="AM954" s="1">
        <v>0</v>
      </c>
      <c r="AN954" s="1">
        <v>0</v>
      </c>
      <c r="AO954" s="1">
        <v>0</v>
      </c>
      <c r="AP954" s="1">
        <v>0</v>
      </c>
      <c r="AQ954" s="1">
        <v>0</v>
      </c>
      <c r="AR954" s="1">
        <v>1439</v>
      </c>
      <c r="AS954" s="1">
        <v>70.294117647058812</v>
      </c>
      <c r="AT954" s="1">
        <f>Table1[[#This Row],[รวมต้นทุนค่าเดินทาง]]+Table1[[#This Row],[รวมต้นทุนค่าซ่อม]]+Table1[[#This Row],[รวมค่าเสื่อม]]</f>
        <v>2970.3330786860197</v>
      </c>
      <c r="AU954" s="1">
        <f t="shared" si="43"/>
        <v>4428.3346813776061</v>
      </c>
      <c r="AV954" s="1" t="str" cm="1">
        <f t="array" ref="AV954">IF(AC954&lt;4, "เก็บ", IF(OR(AT954 &lt; PERCENTILE(IF($AC$2:$AC$5092=AC954, $AT$2:$AT$5092), 0.25) - 1.5 * (PERCENTILE(IF($AC$2:$AC$5092=AC954, $AT$2:$AT$5092), 0.75) - PERCENTILE(IF($AC$2:$AC$5092=AC954, $AT$2:$AT$5092), 0.25)), AT954 &gt; PERCENTILE(IF($AC$2:$AC$5092=AC954, $AT$2:$AT$5092), 0.75) + 1.5 * (PERCENTILE(IF($AC$2:$AC$5092=AC954, $AT$2:$AT$5092), 0.75) - PERCENTILE(IF($AC$2:$AC$5092=AC954, $AT$2:$AT$5092), 0.25))), "ตัด", "เก็บ"))</f>
        <v>เก็บ</v>
      </c>
      <c r="AW954" s="1">
        <f t="shared" si="44"/>
        <v>3873.7679454274344</v>
      </c>
      <c r="AX954" s="1">
        <v>2781.4385174989698</v>
      </c>
      <c r="AY954" s="1">
        <v>1461.0389610389611</v>
      </c>
    </row>
    <row r="955" spans="1:51" x14ac:dyDescent="0.2">
      <c r="A955" s="3">
        <v>45500</v>
      </c>
      <c r="B955">
        <v>45500</v>
      </c>
      <c r="C955" t="s">
        <v>3215</v>
      </c>
      <c r="D955" t="s">
        <v>51</v>
      </c>
      <c r="E955" t="s">
        <v>61</v>
      </c>
      <c r="F955" t="s">
        <v>299</v>
      </c>
      <c r="G955" s="1">
        <v>4200</v>
      </c>
      <c r="H955" s="1">
        <v>3075</v>
      </c>
      <c r="I955" s="1">
        <v>1900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6100</v>
      </c>
      <c r="P955" t="s">
        <v>3216</v>
      </c>
      <c r="Q955" s="2">
        <v>45500</v>
      </c>
      <c r="R955" t="s">
        <v>55</v>
      </c>
      <c r="S955">
        <v>0</v>
      </c>
      <c r="T955" t="s">
        <v>56</v>
      </c>
      <c r="U955" t="s">
        <v>57</v>
      </c>
      <c r="V955" s="1">
        <v>2500</v>
      </c>
      <c r="W955" s="1">
        <v>0</v>
      </c>
      <c r="X955" s="1">
        <v>0</v>
      </c>
      <c r="AA955" t="s">
        <v>58</v>
      </c>
      <c r="AB955" s="1">
        <v>0</v>
      </c>
      <c r="AC955" s="4">
        <f>IF(ISNUMBER(MATCH(AD955, $AD$2:AD954, 0)), INDEX($AC$2:AC954, MATCH(AD955, $AD$2:AD954, 0)), MAX($AC$2:AC954)+1)</f>
        <v>1</v>
      </c>
      <c r="AD955" t="str">
        <f t="shared" si="45"/>
        <v>ท่าลี่-กองลอย</v>
      </c>
      <c r="AE955" t="s">
        <v>55</v>
      </c>
      <c r="AF955" s="1">
        <v>0</v>
      </c>
      <c r="AG955" s="1">
        <v>0</v>
      </c>
      <c r="AH955" s="1">
        <v>0</v>
      </c>
      <c r="AI955" t="s">
        <v>3217</v>
      </c>
      <c r="AJ955" s="1">
        <v>1</v>
      </c>
      <c r="AK955" s="1">
        <v>0</v>
      </c>
      <c r="AL955" s="1">
        <v>0</v>
      </c>
      <c r="AM955" s="1">
        <v>0</v>
      </c>
      <c r="AN955" s="1">
        <v>0</v>
      </c>
      <c r="AO955" s="1">
        <v>0</v>
      </c>
      <c r="AP955" s="1">
        <v>0</v>
      </c>
      <c r="AQ955" s="1">
        <v>0</v>
      </c>
      <c r="AR955" s="1">
        <v>11675</v>
      </c>
      <c r="AS955" s="1">
        <v>16.05</v>
      </c>
      <c r="AT955" s="1">
        <f>Table1[[#This Row],[รวมต้นทุนค่าเดินทาง]]+Table1[[#This Row],[รวมต้นทุนค่าซ่อม]]+Table1[[#This Row],[รวมค่าเสื่อม]]</f>
        <v>13459.917924528301</v>
      </c>
      <c r="AU955" s="1">
        <f t="shared" si="43"/>
        <v>13953.293816562818</v>
      </c>
      <c r="AV955" s="1" t="str" cm="1">
        <f t="array" ref="AV955">IF(AC955&lt;4, "เก็บ", IF(OR(AT955 &lt; PERCENTILE(IF($AC$2:$AC$5092=AC955, $AT$2:$AT$5092), 0.25) - 1.5 * (PERCENTILE(IF($AC$2:$AC$5092=AC955, $AT$2:$AT$5092), 0.75) - PERCENTILE(IF($AC$2:$AC$5092=AC955, $AT$2:$AT$5092), 0.25)), AT955 &gt; PERCENTILE(IF($AC$2:$AC$5092=AC955, $AT$2:$AT$5092), 0.75) + 1.5 * (PERCENTILE(IF($AC$2:$AC$5092=AC955, $AT$2:$AT$5092), 0.75) - PERCENTILE(IF($AC$2:$AC$5092=AC955, $AT$2:$AT$5092), 0.25))), "ตัด", "เก็บ"))</f>
        <v>เก็บ</v>
      </c>
      <c r="AW955" s="1">
        <f t="shared" si="44"/>
        <v>13953.293816562818</v>
      </c>
      <c r="AX955" s="1">
        <v>14426.372718098486</v>
      </c>
      <c r="AY955" s="1">
        <v>1768.867924528302</v>
      </c>
    </row>
    <row r="956" spans="1:51" x14ac:dyDescent="0.2">
      <c r="A956" s="3">
        <v>45500</v>
      </c>
      <c r="B956">
        <v>45500</v>
      </c>
      <c r="C956" t="s">
        <v>3218</v>
      </c>
      <c r="D956" t="s">
        <v>51</v>
      </c>
      <c r="E956" t="s">
        <v>61</v>
      </c>
      <c r="F956" t="s">
        <v>1289</v>
      </c>
      <c r="G956" s="1">
        <v>2700</v>
      </c>
      <c r="H956" s="1">
        <v>4575</v>
      </c>
      <c r="I956" s="1">
        <v>1900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4600</v>
      </c>
      <c r="P956" t="s">
        <v>3219</v>
      </c>
      <c r="Q956" s="2">
        <v>45500</v>
      </c>
      <c r="R956" t="s">
        <v>55</v>
      </c>
      <c r="S956">
        <v>0</v>
      </c>
      <c r="T956" t="s">
        <v>56</v>
      </c>
      <c r="U956" t="s">
        <v>57</v>
      </c>
      <c r="V956" s="1">
        <v>2500</v>
      </c>
      <c r="W956" s="1">
        <v>0</v>
      </c>
      <c r="X956" s="1">
        <v>0</v>
      </c>
      <c r="AA956" t="s">
        <v>58</v>
      </c>
      <c r="AB956" s="1">
        <v>0</v>
      </c>
      <c r="AC956" s="4">
        <f>IF(ISNUMBER(MATCH(AD956, $AD$2:AD955, 0)), INDEX($AC$2:AC955, MATCH(AD956, $AD$2:AD955, 0)), MAX($AC$2:AC955)+1)</f>
        <v>1</v>
      </c>
      <c r="AD956" t="str">
        <f t="shared" si="45"/>
        <v>ท่าลี่-กองลอย</v>
      </c>
      <c r="AE956" t="s">
        <v>55</v>
      </c>
      <c r="AF956" s="1">
        <v>0</v>
      </c>
      <c r="AG956" s="1">
        <v>0</v>
      </c>
      <c r="AH956" s="1">
        <v>200</v>
      </c>
      <c r="AI956" t="s">
        <v>3220</v>
      </c>
      <c r="AJ956" s="1">
        <v>1</v>
      </c>
      <c r="AK956" s="1">
        <v>0</v>
      </c>
      <c r="AL956" s="1">
        <v>0</v>
      </c>
      <c r="AM956" s="1">
        <v>0</v>
      </c>
      <c r="AN956" s="1">
        <v>0</v>
      </c>
      <c r="AO956" s="1">
        <v>0</v>
      </c>
      <c r="AP956" s="1">
        <v>0</v>
      </c>
      <c r="AQ956" s="1">
        <v>0</v>
      </c>
      <c r="AR956" s="1">
        <v>11875</v>
      </c>
      <c r="AS956" s="1">
        <v>16.05</v>
      </c>
      <c r="AT956" s="1">
        <f>Table1[[#This Row],[รวมต้นทุนค่าเดินทาง]]+Table1[[#This Row],[รวมต้นทุนค่าซ่อม]]+Table1[[#This Row],[รวมค่าเสื่อม]]</f>
        <v>13489.061363636363</v>
      </c>
      <c r="AU956" s="1">
        <f t="shared" si="43"/>
        <v>13953.293816562818</v>
      </c>
      <c r="AV956" s="1" t="str" cm="1">
        <f t="array" ref="AV956">IF(AC956&lt;4, "เก็บ", IF(OR(AT956 &lt; PERCENTILE(IF($AC$2:$AC$5092=AC956, $AT$2:$AT$5092), 0.25) - 1.5 * (PERCENTILE(IF($AC$2:$AC$5092=AC956, $AT$2:$AT$5092), 0.75) - PERCENTILE(IF($AC$2:$AC$5092=AC956, $AT$2:$AT$5092), 0.25)), AT956 &gt; PERCENTILE(IF($AC$2:$AC$5092=AC956, $AT$2:$AT$5092), 0.75) + 1.5 * (PERCENTILE(IF($AC$2:$AC$5092=AC956, $AT$2:$AT$5092), 0.75) - PERCENTILE(IF($AC$2:$AC$5092=AC956, $AT$2:$AT$5092), 0.25))), "ตัด", "เก็บ"))</f>
        <v>เก็บ</v>
      </c>
      <c r="AW956" s="1">
        <f t="shared" si="44"/>
        <v>13953.293816562818</v>
      </c>
      <c r="AX956" s="1">
        <v>14426.372718098486</v>
      </c>
      <c r="AY956" s="1">
        <v>1598.0113636363637</v>
      </c>
    </row>
    <row r="957" spans="1:51" x14ac:dyDescent="0.2">
      <c r="A957" s="3">
        <v>45500</v>
      </c>
      <c r="B957">
        <v>45500</v>
      </c>
      <c r="C957" t="s">
        <v>3221</v>
      </c>
      <c r="D957" t="s">
        <v>66</v>
      </c>
      <c r="E957" t="s">
        <v>105</v>
      </c>
      <c r="F957" t="s">
        <v>342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803</v>
      </c>
      <c r="O957" s="1">
        <v>803</v>
      </c>
      <c r="P957" t="s">
        <v>3222</v>
      </c>
      <c r="Q957" s="2">
        <v>45500</v>
      </c>
      <c r="R957" t="s">
        <v>55</v>
      </c>
      <c r="S957">
        <v>0</v>
      </c>
      <c r="T957" t="s">
        <v>87</v>
      </c>
      <c r="U957" t="s">
        <v>71</v>
      </c>
      <c r="V957" s="1">
        <v>0</v>
      </c>
      <c r="W957" s="1">
        <v>703</v>
      </c>
      <c r="X957" s="1">
        <v>0</v>
      </c>
      <c r="Y957" t="s">
        <v>108</v>
      </c>
      <c r="Z957" t="s">
        <v>71</v>
      </c>
      <c r="AA957" t="s">
        <v>1647</v>
      </c>
      <c r="AB957" s="1">
        <v>0</v>
      </c>
      <c r="AC957" s="4">
        <f>IF(ISNUMBER(MATCH(AD957, $AD$2:AD956, 0)), INDEX($AC$2:AC956, MATCH(AD957, $AD$2:AD956, 0)), MAX($AC$2:AC956)+1)</f>
        <v>6</v>
      </c>
      <c r="AD957" t="str">
        <f t="shared" si="45"/>
        <v>เชียงราย-เชียงใหม่</v>
      </c>
      <c r="AE957" t="s">
        <v>55</v>
      </c>
      <c r="AF957" s="1">
        <v>0</v>
      </c>
      <c r="AG957" s="1">
        <v>0</v>
      </c>
      <c r="AH957" s="1">
        <v>0</v>
      </c>
      <c r="AI957" t="s">
        <v>3223</v>
      </c>
      <c r="AJ957" s="1">
        <v>2</v>
      </c>
      <c r="AK957" s="1">
        <v>0</v>
      </c>
      <c r="AL957" s="1">
        <v>0</v>
      </c>
      <c r="AM957" s="1">
        <v>0</v>
      </c>
      <c r="AN957" s="1">
        <v>745.04219999999998</v>
      </c>
      <c r="AO957" s="1">
        <v>0</v>
      </c>
      <c r="AP957" s="1">
        <v>0</v>
      </c>
      <c r="AQ957" s="1">
        <v>0</v>
      </c>
      <c r="AR957" s="1">
        <v>1506</v>
      </c>
      <c r="AS957" s="1">
        <v>163.42651665485471</v>
      </c>
      <c r="AT957" s="1">
        <f>Table1[[#This Row],[รวมต้นทุนค่าเดินทาง]]+Table1[[#This Row],[รวมต้นทุนค่าซ่อม]]+Table1[[#This Row],[รวมค่าเสื่อม]]</f>
        <v>3400.1957474240853</v>
      </c>
      <c r="AU957" s="1">
        <f t="shared" si="43"/>
        <v>4428.3346813776061</v>
      </c>
      <c r="AV957" s="1" t="str" cm="1">
        <f t="array" ref="AV957">IF(AC957&lt;4, "เก็บ", IF(OR(AT957 &lt; PERCENTILE(IF($AC$2:$AC$5092=AC957, $AT$2:$AT$5092), 0.25) - 1.5 * (PERCENTILE(IF($AC$2:$AC$5092=AC957, $AT$2:$AT$5092), 0.75) - PERCENTILE(IF($AC$2:$AC$5092=AC957, $AT$2:$AT$5092), 0.25)), AT957 &gt; PERCENTILE(IF($AC$2:$AC$5092=AC957, $AT$2:$AT$5092), 0.75) + 1.5 * (PERCENTILE(IF($AC$2:$AC$5092=AC957, $AT$2:$AT$5092), 0.75) - PERCENTILE(IF($AC$2:$AC$5092=AC957, $AT$2:$AT$5092), 0.25))), "ตัด", "เก็บ"))</f>
        <v>เก็บ</v>
      </c>
      <c r="AW957" s="1">
        <f t="shared" si="44"/>
        <v>3873.7679454274344</v>
      </c>
      <c r="AX957" s="1">
        <v>2781.4385174989698</v>
      </c>
      <c r="AY957" s="1">
        <v>1730.7692307692307</v>
      </c>
    </row>
    <row r="958" spans="1:51" x14ac:dyDescent="0.2">
      <c r="A958" s="3">
        <v>45501</v>
      </c>
      <c r="B958">
        <v>45501</v>
      </c>
      <c r="C958" t="s">
        <v>3224</v>
      </c>
      <c r="D958" t="s">
        <v>51</v>
      </c>
      <c r="E958" t="s">
        <v>52</v>
      </c>
      <c r="F958" t="s">
        <v>1659</v>
      </c>
      <c r="G958" s="1">
        <v>4200</v>
      </c>
      <c r="H958" s="1">
        <v>3075</v>
      </c>
      <c r="I958" s="1">
        <v>1900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6100</v>
      </c>
      <c r="P958" t="s">
        <v>3225</v>
      </c>
      <c r="Q958" s="2">
        <v>45502</v>
      </c>
      <c r="R958" t="s">
        <v>55</v>
      </c>
      <c r="S958">
        <v>0</v>
      </c>
      <c r="T958" t="s">
        <v>56</v>
      </c>
      <c r="U958" t="s">
        <v>57</v>
      </c>
      <c r="V958" s="1">
        <v>2500</v>
      </c>
      <c r="W958" s="1">
        <v>0</v>
      </c>
      <c r="X958" s="1">
        <v>0</v>
      </c>
      <c r="AA958" t="s">
        <v>58</v>
      </c>
      <c r="AB958" s="1">
        <v>0</v>
      </c>
      <c r="AC958" s="4">
        <f>IF(ISNUMBER(MATCH(AD958, $AD$2:AD957, 0)), INDEX($AC$2:AC957, MATCH(AD958, $AD$2:AD957, 0)), MAX($AC$2:AC957)+1)</f>
        <v>1</v>
      </c>
      <c r="AD958" t="str">
        <f t="shared" si="45"/>
        <v>ท่าลี่-กองลอย</v>
      </c>
      <c r="AE958" t="s">
        <v>55</v>
      </c>
      <c r="AF958" s="1">
        <v>0</v>
      </c>
      <c r="AG958" s="1">
        <v>0</v>
      </c>
      <c r="AH958" s="1">
        <v>0</v>
      </c>
      <c r="AI958" t="s">
        <v>3226</v>
      </c>
      <c r="AJ958" s="1">
        <v>1</v>
      </c>
      <c r="AK958" s="1">
        <v>0</v>
      </c>
      <c r="AL958" s="1">
        <v>0</v>
      </c>
      <c r="AM958" s="1">
        <v>0</v>
      </c>
      <c r="AN958" s="1">
        <v>0</v>
      </c>
      <c r="AO958" s="1">
        <v>0</v>
      </c>
      <c r="AP958" s="1">
        <v>0</v>
      </c>
      <c r="AQ958" s="1">
        <v>0</v>
      </c>
      <c r="AR958" s="1">
        <v>11675</v>
      </c>
      <c r="AS958" s="1">
        <v>18.342857142857149</v>
      </c>
      <c r="AT958" s="1">
        <f>Table1[[#This Row],[รวมต้นทุนค่าเดินทาง]]+Table1[[#This Row],[รวมต้นทุนค่าซ่อม]]+Table1[[#This Row],[รวมค่าเสื่อม]]</f>
        <v>13924.747815820543</v>
      </c>
      <c r="AU958" s="1">
        <f t="shared" si="43"/>
        <v>13953.293816562818</v>
      </c>
      <c r="AV958" s="1" t="str" cm="1">
        <f t="array" ref="AV958">IF(AC958&lt;4, "เก็บ", IF(OR(AT958 &lt; PERCENTILE(IF($AC$2:$AC$5092=AC958, $AT$2:$AT$5092), 0.25) - 1.5 * (PERCENTILE(IF($AC$2:$AC$5092=AC958, $AT$2:$AT$5092), 0.75) - PERCENTILE(IF($AC$2:$AC$5092=AC958, $AT$2:$AT$5092), 0.25)), AT958 &gt; PERCENTILE(IF($AC$2:$AC$5092=AC958, $AT$2:$AT$5092), 0.75) + 1.5 * (PERCENTILE(IF($AC$2:$AC$5092=AC958, $AT$2:$AT$5092), 0.75) - PERCENTILE(IF($AC$2:$AC$5092=AC958, $AT$2:$AT$5092), 0.25))), "ตัด", "เก็บ"))</f>
        <v>เก็บ</v>
      </c>
      <c r="AW958" s="1">
        <f t="shared" si="44"/>
        <v>13953.293816562818</v>
      </c>
      <c r="AX958" s="1">
        <v>14426.372718098486</v>
      </c>
      <c r="AY958" s="1">
        <v>2231.404958677686</v>
      </c>
    </row>
    <row r="959" spans="1:51" x14ac:dyDescent="0.2">
      <c r="A959" s="3">
        <v>45501</v>
      </c>
      <c r="B959">
        <v>45501</v>
      </c>
      <c r="C959" t="s">
        <v>3227</v>
      </c>
      <c r="D959" t="s">
        <v>66</v>
      </c>
      <c r="E959" t="s">
        <v>105</v>
      </c>
      <c r="F959" t="s">
        <v>303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803</v>
      </c>
      <c r="O959" s="1">
        <v>803</v>
      </c>
      <c r="P959" t="s">
        <v>3228</v>
      </c>
      <c r="Q959" s="2">
        <v>45501</v>
      </c>
      <c r="R959" t="s">
        <v>55</v>
      </c>
      <c r="S959">
        <v>0</v>
      </c>
      <c r="T959" t="s">
        <v>87</v>
      </c>
      <c r="U959" t="s">
        <v>71</v>
      </c>
      <c r="V959" s="1">
        <v>0</v>
      </c>
      <c r="W959" s="1">
        <v>703</v>
      </c>
      <c r="X959" s="1">
        <v>0</v>
      </c>
      <c r="Y959" t="s">
        <v>108</v>
      </c>
      <c r="Z959" t="s">
        <v>71</v>
      </c>
      <c r="AA959" t="s">
        <v>2524</v>
      </c>
      <c r="AB959" s="1">
        <v>0</v>
      </c>
      <c r="AC959" s="4">
        <f>IF(ISNUMBER(MATCH(AD959, $AD$2:AD958, 0)), INDEX($AC$2:AC958, MATCH(AD959, $AD$2:AD958, 0)), MAX($AC$2:AC958)+1)</f>
        <v>6</v>
      </c>
      <c r="AD959" t="str">
        <f t="shared" si="45"/>
        <v>เชียงราย-เชียงใหม่</v>
      </c>
      <c r="AE959" t="s">
        <v>55</v>
      </c>
      <c r="AF959" s="1">
        <v>0</v>
      </c>
      <c r="AG959" s="1">
        <v>0</v>
      </c>
      <c r="AH959" s="1">
        <v>0</v>
      </c>
      <c r="AI959" t="s">
        <v>3229</v>
      </c>
      <c r="AJ959" s="1">
        <v>1</v>
      </c>
      <c r="AK959" s="1">
        <v>0</v>
      </c>
      <c r="AL959" s="1">
        <v>0</v>
      </c>
      <c r="AM959" s="1">
        <v>0</v>
      </c>
      <c r="AN959" s="1">
        <v>0</v>
      </c>
      <c r="AO959" s="1">
        <v>0</v>
      </c>
      <c r="AP959" s="1">
        <v>0</v>
      </c>
      <c r="AQ959" s="1">
        <v>0</v>
      </c>
      <c r="AR959" s="1">
        <v>1506</v>
      </c>
      <c r="AS959" s="1">
        <v>189.74600000000001</v>
      </c>
      <c r="AT959" s="1">
        <f>Table1[[#This Row],[รวมต้นทุนค่าเดินทาง]]+Table1[[#This Row],[รวมต้นทุนค่าซ่อม]]+Table1[[#This Row],[รวมค่าเสื่อม]]</f>
        <v>3393.8592075471697</v>
      </c>
      <c r="AU959" s="1">
        <f t="shared" si="43"/>
        <v>4428.3346813776061</v>
      </c>
      <c r="AV959" s="1" t="str" cm="1">
        <f t="array" ref="AV959">IF(AC959&lt;4, "เก็บ", IF(OR(AT959 &lt; PERCENTILE(IF($AC$2:$AC$5092=AC959, $AT$2:$AT$5092), 0.25) - 1.5 * (PERCENTILE(IF($AC$2:$AC$5092=AC959, $AT$2:$AT$5092), 0.75) - PERCENTILE(IF($AC$2:$AC$5092=AC959, $AT$2:$AT$5092), 0.25)), AT959 &gt; PERCENTILE(IF($AC$2:$AC$5092=AC959, $AT$2:$AT$5092), 0.75) + 1.5 * (PERCENTILE(IF($AC$2:$AC$5092=AC959, $AT$2:$AT$5092), 0.75) - PERCENTILE(IF($AC$2:$AC$5092=AC959, $AT$2:$AT$5092), 0.25))), "ตัด", "เก็บ"))</f>
        <v>เก็บ</v>
      </c>
      <c r="AW959" s="1">
        <f t="shared" si="44"/>
        <v>3873.7679454274344</v>
      </c>
      <c r="AX959" s="1">
        <v>2781.4385174989698</v>
      </c>
      <c r="AY959" s="1">
        <v>1698.1132075471698</v>
      </c>
    </row>
    <row r="960" spans="1:51" x14ac:dyDescent="0.2">
      <c r="A960" s="3">
        <v>45502</v>
      </c>
      <c r="B960">
        <v>45502</v>
      </c>
      <c r="C960" t="s">
        <v>3230</v>
      </c>
      <c r="D960" t="s">
        <v>51</v>
      </c>
      <c r="E960" t="s">
        <v>61</v>
      </c>
      <c r="F960" t="s">
        <v>228</v>
      </c>
      <c r="G960" s="1">
        <v>4200</v>
      </c>
      <c r="H960" s="1">
        <v>3075</v>
      </c>
      <c r="I960" s="1">
        <v>1900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6100</v>
      </c>
      <c r="P960" t="s">
        <v>3231</v>
      </c>
      <c r="Q960" s="2">
        <v>45502</v>
      </c>
      <c r="R960" t="s">
        <v>55</v>
      </c>
      <c r="S960">
        <v>0</v>
      </c>
      <c r="T960" t="s">
        <v>56</v>
      </c>
      <c r="U960" t="s">
        <v>57</v>
      </c>
      <c r="V960" s="1">
        <v>2500</v>
      </c>
      <c r="W960" s="1">
        <v>0</v>
      </c>
      <c r="X960" s="1">
        <v>0</v>
      </c>
      <c r="AA960" t="s">
        <v>58</v>
      </c>
      <c r="AB960" s="1">
        <v>0</v>
      </c>
      <c r="AC960" s="4">
        <f>IF(ISNUMBER(MATCH(AD960, $AD$2:AD959, 0)), INDEX($AC$2:AC959, MATCH(AD960, $AD$2:AD959, 0)), MAX($AC$2:AC959)+1)</f>
        <v>1</v>
      </c>
      <c r="AD960" t="str">
        <f t="shared" si="45"/>
        <v>ท่าลี่-กองลอย</v>
      </c>
      <c r="AE960" t="s">
        <v>55</v>
      </c>
      <c r="AF960" s="1">
        <v>0</v>
      </c>
      <c r="AG960" s="1">
        <v>0</v>
      </c>
      <c r="AH960" s="1">
        <v>0</v>
      </c>
      <c r="AI960" t="s">
        <v>3232</v>
      </c>
      <c r="AJ960" s="1">
        <v>1</v>
      </c>
      <c r="AK960" s="1">
        <v>0</v>
      </c>
      <c r="AL960" s="1">
        <v>0</v>
      </c>
      <c r="AM960" s="1">
        <v>0</v>
      </c>
      <c r="AN960" s="1">
        <v>0</v>
      </c>
      <c r="AO960" s="1">
        <v>0</v>
      </c>
      <c r="AP960" s="1">
        <v>0</v>
      </c>
      <c r="AQ960" s="1">
        <v>0</v>
      </c>
      <c r="AR960" s="1">
        <v>11675</v>
      </c>
      <c r="AS960" s="1">
        <v>14.266666666666669</v>
      </c>
      <c r="AT960" s="1">
        <f>Table1[[#This Row],[รวมต้นทุนค่าเดินทาง]]+Table1[[#This Row],[รวมต้นทุนค่าซ่อม]]+Table1[[#This Row],[รวมค่าเสื่อม]]</f>
        <v>13363.37380952381</v>
      </c>
      <c r="AU960" s="1">
        <f t="shared" si="43"/>
        <v>13953.293816562818</v>
      </c>
      <c r="AV960" s="1" t="str" cm="1">
        <f t="array" ref="AV960">IF(AC960&lt;4, "เก็บ", IF(OR(AT960 &lt; PERCENTILE(IF($AC$2:$AC$5092=AC960, $AT$2:$AT$5092), 0.25) - 1.5 * (PERCENTILE(IF($AC$2:$AC$5092=AC960, $AT$2:$AT$5092), 0.75) - PERCENTILE(IF($AC$2:$AC$5092=AC960, $AT$2:$AT$5092), 0.25)), AT960 &gt; PERCENTILE(IF($AC$2:$AC$5092=AC960, $AT$2:$AT$5092), 0.75) + 1.5 * (PERCENTILE(IF($AC$2:$AC$5092=AC960, $AT$2:$AT$5092), 0.75) - PERCENTILE(IF($AC$2:$AC$5092=AC960, $AT$2:$AT$5092), 0.25))), "ตัด", "เก็บ"))</f>
        <v>เก็บ</v>
      </c>
      <c r="AW960" s="1">
        <f t="shared" si="44"/>
        <v>13953.293816562818</v>
      </c>
      <c r="AX960" s="1">
        <v>14426.372718098486</v>
      </c>
      <c r="AY960" s="1">
        <v>1674.1071428571429</v>
      </c>
    </row>
    <row r="961" spans="1:51" x14ac:dyDescent="0.2">
      <c r="A961" s="3">
        <v>45503</v>
      </c>
      <c r="B961">
        <v>45503</v>
      </c>
      <c r="C961" t="s">
        <v>3233</v>
      </c>
      <c r="D961" t="s">
        <v>66</v>
      </c>
      <c r="E961" t="s">
        <v>105</v>
      </c>
      <c r="F961" t="s">
        <v>137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803</v>
      </c>
      <c r="O961" s="1">
        <v>803</v>
      </c>
      <c r="P961" t="s">
        <v>3234</v>
      </c>
      <c r="Q961" s="2">
        <v>45503</v>
      </c>
      <c r="R961" t="s">
        <v>55</v>
      </c>
      <c r="S961">
        <v>0</v>
      </c>
      <c r="T961" t="s">
        <v>87</v>
      </c>
      <c r="U961" t="s">
        <v>71</v>
      </c>
      <c r="V961" s="1">
        <v>0</v>
      </c>
      <c r="W961" s="1">
        <v>703</v>
      </c>
      <c r="X961" s="1">
        <v>0</v>
      </c>
      <c r="Y961" t="s">
        <v>108</v>
      </c>
      <c r="Z961" t="s">
        <v>71</v>
      </c>
      <c r="AA961" t="s">
        <v>344</v>
      </c>
      <c r="AB961" s="1">
        <v>0</v>
      </c>
      <c r="AC961" s="4">
        <f>IF(ISNUMBER(MATCH(AD961, $AD$2:AD960, 0)), INDEX($AC$2:AC960, MATCH(AD961, $AD$2:AD960, 0)), MAX($AC$2:AC960)+1)</f>
        <v>6</v>
      </c>
      <c r="AD961" t="str">
        <f t="shared" si="45"/>
        <v>เชียงราย-เชียงใหม่</v>
      </c>
      <c r="AE961" t="s">
        <v>55</v>
      </c>
      <c r="AF961" s="1">
        <v>0</v>
      </c>
      <c r="AG961" s="1">
        <v>0</v>
      </c>
      <c r="AH961" s="1">
        <v>11292</v>
      </c>
      <c r="AI961" t="s">
        <v>3235</v>
      </c>
      <c r="AJ961" s="1">
        <v>2</v>
      </c>
      <c r="AK961" s="1">
        <v>0</v>
      </c>
      <c r="AL961" s="1">
        <v>0</v>
      </c>
      <c r="AM961" s="1">
        <v>0</v>
      </c>
      <c r="AN961" s="1">
        <v>0</v>
      </c>
      <c r="AO961" s="1">
        <v>0</v>
      </c>
      <c r="AP961" s="1">
        <v>0</v>
      </c>
      <c r="AQ961" s="1">
        <v>0</v>
      </c>
      <c r="AR961" s="1">
        <v>12798</v>
      </c>
      <c r="AS961" s="1">
        <v>144.23277777777781</v>
      </c>
      <c r="AT961" s="1">
        <f>Table1[[#This Row],[รวมต้นทุนค่าเดินทาง]]+Table1[[#This Row],[รวมต้นทุนค่าซ่อม]]+Table1[[#This Row],[รวมค่าเสื่อม]]</f>
        <v>14448.508928405392</v>
      </c>
      <c r="AU961" s="1">
        <f t="shared" si="43"/>
        <v>4428.3346813776061</v>
      </c>
      <c r="AV961" s="1" t="str" cm="1">
        <f t="array" ref="AV961">IF(AC961&lt;4, "เก็บ", IF(OR(AT961 &lt; PERCENTILE(IF($AC$2:$AC$5092=AC961, $AT$2:$AT$5092), 0.25) - 1.5 * (PERCENTILE(IF($AC$2:$AC$5092=AC961, $AT$2:$AT$5092), 0.75) - PERCENTILE(IF($AC$2:$AC$5092=AC961, $AT$2:$AT$5092), 0.25)), AT961 &gt; PERCENTILE(IF($AC$2:$AC$5092=AC961, $AT$2:$AT$5092), 0.75) + 1.5 * (PERCENTILE(IF($AC$2:$AC$5092=AC961, $AT$2:$AT$5092), 0.75) - PERCENTILE(IF($AC$2:$AC$5092=AC961, $AT$2:$AT$5092), 0.25))), "ตัด", "เก็บ"))</f>
        <v>ตัด</v>
      </c>
      <c r="AW961" s="1">
        <f t="shared" si="44"/>
        <v>3873.7679454274344</v>
      </c>
      <c r="AX961" s="1">
        <v>2781.4385174989698</v>
      </c>
      <c r="AY961" s="1">
        <v>1506.2761506276152</v>
      </c>
    </row>
    <row r="962" spans="1:51" x14ac:dyDescent="0.2">
      <c r="A962" s="3">
        <v>45503</v>
      </c>
      <c r="B962">
        <v>45503</v>
      </c>
      <c r="C962" t="s">
        <v>3236</v>
      </c>
      <c r="D962" t="s">
        <v>66</v>
      </c>
      <c r="E962" t="s">
        <v>84</v>
      </c>
      <c r="F962" t="s">
        <v>762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t="s">
        <v>3237</v>
      </c>
      <c r="Q962" s="2">
        <v>45504</v>
      </c>
      <c r="R962" t="s">
        <v>55</v>
      </c>
      <c r="S962">
        <v>0</v>
      </c>
      <c r="T962" t="s">
        <v>114</v>
      </c>
      <c r="U962" t="s">
        <v>71</v>
      </c>
      <c r="V962" s="1">
        <v>0</v>
      </c>
      <c r="W962" s="1">
        <v>1640</v>
      </c>
      <c r="X962" s="1">
        <v>0</v>
      </c>
      <c r="Y962" t="s">
        <v>114</v>
      </c>
      <c r="Z962" t="s">
        <v>71</v>
      </c>
      <c r="AA962" t="s">
        <v>1001</v>
      </c>
      <c r="AB962" s="1">
        <v>0</v>
      </c>
      <c r="AC962" s="4">
        <f>IF(ISNUMBER(MATCH(AD962, $AD$2:AD961, 0)), INDEX($AC$2:AC961, MATCH(AD962, $AD$2:AD961, 0)), MAX($AC$2:AC961)+1)</f>
        <v>7</v>
      </c>
      <c r="AD962" t="str">
        <f t="shared" si="45"/>
        <v>แม่สาย-เชียงใหม่</v>
      </c>
      <c r="AE962" t="s">
        <v>55</v>
      </c>
      <c r="AF962" s="1">
        <v>0</v>
      </c>
      <c r="AG962" s="1">
        <v>0</v>
      </c>
      <c r="AH962" s="1">
        <v>0</v>
      </c>
      <c r="AI962" t="s">
        <v>3238</v>
      </c>
      <c r="AJ962" s="1">
        <v>1</v>
      </c>
      <c r="AK962" s="1">
        <v>0</v>
      </c>
      <c r="AL962" s="1">
        <v>0</v>
      </c>
      <c r="AM962" s="1">
        <v>0</v>
      </c>
      <c r="AN962" s="1">
        <v>0</v>
      </c>
      <c r="AO962" s="1">
        <v>0</v>
      </c>
      <c r="AP962" s="1">
        <v>0</v>
      </c>
      <c r="AQ962" s="1">
        <v>0</v>
      </c>
      <c r="AR962" s="1">
        <v>1640</v>
      </c>
      <c r="AS962" s="1">
        <v>173.0793333333333</v>
      </c>
      <c r="AT962" s="1">
        <f>Table1[[#This Row],[รวมต้นทุนค่าเดินทาง]]+Table1[[#This Row],[รวมต้นทุนค่าซ่อม]]+Table1[[#This Row],[รวมค่าเสื่อม]]</f>
        <v>3237.1299662447254</v>
      </c>
      <c r="AU962" s="1">
        <f t="shared" si="43"/>
        <v>4610.750953896033</v>
      </c>
      <c r="AV962" s="1" t="str" cm="1">
        <f t="array" ref="AV962">IF(AC962&lt;4, "เก็บ", IF(OR(AT962 &lt; PERCENTILE(IF($AC$2:$AC$5092=AC962, $AT$2:$AT$5092), 0.25) - 1.5 * (PERCENTILE(IF($AC$2:$AC$5092=AC962, $AT$2:$AT$5092), 0.75) - PERCENTILE(IF($AC$2:$AC$5092=AC962, $AT$2:$AT$5092), 0.25)), AT962 &gt; PERCENTILE(IF($AC$2:$AC$5092=AC962, $AT$2:$AT$5092), 0.75) + 1.5 * (PERCENTILE(IF($AC$2:$AC$5092=AC962, $AT$2:$AT$5092), 0.75) - PERCENTILE(IF($AC$2:$AC$5092=AC962, $AT$2:$AT$5092), 0.25))), "ตัด", "เก็บ"))</f>
        <v>เก็บ</v>
      </c>
      <c r="AW962" s="1">
        <f t="shared" si="44"/>
        <v>3940.0604671629926</v>
      </c>
      <c r="AX962" s="1">
        <v>3152.7453177985908</v>
      </c>
      <c r="AY962" s="1">
        <v>1424.0506329113923</v>
      </c>
    </row>
    <row r="963" spans="1:51" x14ac:dyDescent="0.2">
      <c r="A963" s="3">
        <v>45503</v>
      </c>
      <c r="B963">
        <v>45503</v>
      </c>
      <c r="C963" t="s">
        <v>3239</v>
      </c>
      <c r="D963" t="s">
        <v>66</v>
      </c>
      <c r="E963" t="s">
        <v>148</v>
      </c>
      <c r="F963" t="s">
        <v>215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t="s">
        <v>3240</v>
      </c>
      <c r="Q963" s="2">
        <v>45504</v>
      </c>
      <c r="R963" t="s">
        <v>55</v>
      </c>
      <c r="S963">
        <v>0</v>
      </c>
      <c r="T963" t="s">
        <v>114</v>
      </c>
      <c r="U963" t="s">
        <v>71</v>
      </c>
      <c r="V963" s="1">
        <v>0</v>
      </c>
      <c r="W963" s="1">
        <v>1540</v>
      </c>
      <c r="X963" s="1">
        <v>0</v>
      </c>
      <c r="Y963" t="s">
        <v>114</v>
      </c>
      <c r="Z963" t="s">
        <v>71</v>
      </c>
      <c r="AA963" t="s">
        <v>2028</v>
      </c>
      <c r="AB963" s="1">
        <v>0</v>
      </c>
      <c r="AC963" s="4">
        <f>IF(ISNUMBER(MATCH(AD963, $AD$2:AD962, 0)), INDEX($AC$2:AC962, MATCH(AD963, $AD$2:AD962, 0)), MAX($AC$2:AC962)+1)</f>
        <v>7</v>
      </c>
      <c r="AD963" t="str">
        <f t="shared" si="45"/>
        <v>แม่สาย-เชียงใหม่</v>
      </c>
      <c r="AE963" t="s">
        <v>55</v>
      </c>
      <c r="AF963" s="1">
        <v>0</v>
      </c>
      <c r="AG963" s="1">
        <v>0</v>
      </c>
      <c r="AH963" s="1">
        <v>0</v>
      </c>
      <c r="AI963" t="s">
        <v>3241</v>
      </c>
      <c r="AJ963" s="1">
        <v>1</v>
      </c>
      <c r="AK963" s="1">
        <v>0</v>
      </c>
      <c r="AL963" s="1">
        <v>0</v>
      </c>
      <c r="AM963" s="1">
        <v>0</v>
      </c>
      <c r="AN963" s="1">
        <v>0</v>
      </c>
      <c r="AO963" s="1">
        <v>0</v>
      </c>
      <c r="AP963" s="1">
        <v>0</v>
      </c>
      <c r="AQ963" s="1">
        <v>0</v>
      </c>
      <c r="AR963" s="1">
        <v>1540</v>
      </c>
      <c r="AS963" s="1">
        <v>1221.5875000000001</v>
      </c>
      <c r="AT963" s="1">
        <f>Table1[[#This Row],[รวมต้นทุนค่าเดินทาง]]+Table1[[#This Row],[รวมต้นทุนค่าซ่อม]]+Table1[[#This Row],[รวมค่าเสื่อม]]</f>
        <v>3941.0229838709679</v>
      </c>
      <c r="AU963" s="1">
        <f t="shared" ref="AU963:AU1026" si="46">AVERAGEIF($AC$2:$AC$5092, AC963, $AT$2:$AT$5092)</f>
        <v>4610.750953896033</v>
      </c>
      <c r="AV963" s="1" t="str" cm="1">
        <f t="array" ref="AV963">IF(AC963&lt;4, "เก็บ", IF(OR(AT963 &lt; PERCENTILE(IF($AC$2:$AC$5092=AC963, $AT$2:$AT$5092), 0.25) - 1.5 * (PERCENTILE(IF($AC$2:$AC$5092=AC963, $AT$2:$AT$5092), 0.75) - PERCENTILE(IF($AC$2:$AC$5092=AC963, $AT$2:$AT$5092), 0.25)), AT963 &gt; PERCENTILE(IF($AC$2:$AC$5092=AC963, $AT$2:$AT$5092), 0.75) + 1.5 * (PERCENTILE(IF($AC$2:$AC$5092=AC963, $AT$2:$AT$5092), 0.75) - PERCENTILE(IF($AC$2:$AC$5092=AC963, $AT$2:$AT$5092), 0.25))), "ตัด", "เก็บ"))</f>
        <v>เก็บ</v>
      </c>
      <c r="AW963" s="1">
        <f t="shared" ref="AW963:AW1026" si="47">AVERAGEIFS($AT$2:$AT$5092, $AC$2:$AC$5092, AC963, $AV$2:$AV$5092, "เก็บ")</f>
        <v>3940.0604671629926</v>
      </c>
      <c r="AX963" s="1">
        <v>3152.7453177985908</v>
      </c>
      <c r="AY963" s="1">
        <v>1179.4354838709678</v>
      </c>
    </row>
    <row r="964" spans="1:51" x14ac:dyDescent="0.2">
      <c r="A964" s="3">
        <v>45504</v>
      </c>
      <c r="B964">
        <v>45504</v>
      </c>
      <c r="C964" t="s">
        <v>3242</v>
      </c>
      <c r="D964" t="s">
        <v>51</v>
      </c>
      <c r="E964" t="s">
        <v>61</v>
      </c>
      <c r="F964" t="s">
        <v>1197</v>
      </c>
      <c r="G964" s="1">
        <v>2700</v>
      </c>
      <c r="H964" s="1">
        <v>4575</v>
      </c>
      <c r="I964" s="1">
        <v>1900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4600</v>
      </c>
      <c r="P964" t="s">
        <v>3243</v>
      </c>
      <c r="Q964" s="2">
        <v>45504</v>
      </c>
      <c r="R964" t="s">
        <v>55</v>
      </c>
      <c r="S964">
        <v>0</v>
      </c>
      <c r="T964" t="s">
        <v>71</v>
      </c>
      <c r="U964" t="s">
        <v>57</v>
      </c>
      <c r="V964" s="1">
        <v>2500</v>
      </c>
      <c r="W964" s="1">
        <v>0</v>
      </c>
      <c r="X964" s="1">
        <v>0</v>
      </c>
      <c r="AA964" t="s">
        <v>58</v>
      </c>
      <c r="AB964" s="1">
        <v>0</v>
      </c>
      <c r="AC964" s="4">
        <f>IF(ISNUMBER(MATCH(AD964, $AD$2:AD963, 0)), INDEX($AC$2:AC963, MATCH(AD964, $AD$2:AD963, 0)), MAX($AC$2:AC963)+1)</f>
        <v>10</v>
      </c>
      <c r="AD964" t="str">
        <f t="shared" si="45"/>
        <v>เชียงใหม่-กองลอย</v>
      </c>
      <c r="AE964" t="s">
        <v>55</v>
      </c>
      <c r="AF964" s="1">
        <v>0</v>
      </c>
      <c r="AG964" s="1">
        <v>0</v>
      </c>
      <c r="AH964" s="1">
        <v>0</v>
      </c>
      <c r="AI964" t="s">
        <v>3244</v>
      </c>
      <c r="AJ964" s="1">
        <v>1</v>
      </c>
      <c r="AK964" s="1">
        <v>0</v>
      </c>
      <c r="AL964" s="1">
        <v>0</v>
      </c>
      <c r="AM964" s="1">
        <v>0</v>
      </c>
      <c r="AN964" s="1">
        <v>0</v>
      </c>
      <c r="AO964" s="1">
        <v>0</v>
      </c>
      <c r="AP964" s="1">
        <v>0</v>
      </c>
      <c r="AQ964" s="1">
        <v>0</v>
      </c>
      <c r="AR964" s="1">
        <v>11675</v>
      </c>
      <c r="AS964" s="1">
        <v>16.841017488076311</v>
      </c>
      <c r="AT964" s="1">
        <f>Table1[[#This Row],[รวมต้นทุนค่าเดินทาง]]+Table1[[#This Row],[รวมต้นทุนค่าซ่อม]]+Table1[[#This Row],[รวมค่าเสื่อม]]</f>
        <v>13744.760725517273</v>
      </c>
      <c r="AU964" s="1">
        <f t="shared" si="46"/>
        <v>14957.32855761775</v>
      </c>
      <c r="AV964" s="1" t="str" cm="1">
        <f t="array" ref="AV964">IF(AC964&lt;4, "เก็บ", IF(OR(AT964 &lt; PERCENTILE(IF($AC$2:$AC$5092=AC964, $AT$2:$AT$5092), 0.25) - 1.5 * (PERCENTILE(IF($AC$2:$AC$5092=AC964, $AT$2:$AT$5092), 0.75) - PERCENTILE(IF($AC$2:$AC$5092=AC964, $AT$2:$AT$5092), 0.25)), AT964 &gt; PERCENTILE(IF($AC$2:$AC$5092=AC964, $AT$2:$AT$5092), 0.75) + 1.5 * (PERCENTILE(IF($AC$2:$AC$5092=AC964, $AT$2:$AT$5092), 0.75) - PERCENTILE(IF($AC$2:$AC$5092=AC964, $AT$2:$AT$5092), 0.25))), "ตัด", "เก็บ"))</f>
        <v>เก็บ</v>
      </c>
      <c r="AW964" s="1">
        <f t="shared" si="47"/>
        <v>14419.089162907676</v>
      </c>
      <c r="AX964" s="1">
        <v>15077.196593123563</v>
      </c>
      <c r="AY964" s="1">
        <v>2052.919708029197</v>
      </c>
    </row>
    <row r="965" spans="1:51" x14ac:dyDescent="0.2">
      <c r="A965" s="3">
        <v>45504</v>
      </c>
      <c r="B965">
        <v>45504</v>
      </c>
      <c r="C965" t="s">
        <v>3245</v>
      </c>
      <c r="D965" t="s">
        <v>51</v>
      </c>
      <c r="E965" t="s">
        <v>61</v>
      </c>
      <c r="F965" t="s">
        <v>80</v>
      </c>
      <c r="G965" s="1">
        <v>2700</v>
      </c>
      <c r="H965" s="1">
        <v>4575</v>
      </c>
      <c r="I965" s="1">
        <v>1900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4600</v>
      </c>
      <c r="P965" t="s">
        <v>3246</v>
      </c>
      <c r="Q965" s="2">
        <v>45504</v>
      </c>
      <c r="R965" t="s">
        <v>55</v>
      </c>
      <c r="S965">
        <v>0</v>
      </c>
      <c r="T965" t="s">
        <v>71</v>
      </c>
      <c r="U965" t="s">
        <v>57</v>
      </c>
      <c r="V965" s="1">
        <v>2500</v>
      </c>
      <c r="W965" s="1">
        <v>0</v>
      </c>
      <c r="X965" s="1">
        <v>0</v>
      </c>
      <c r="AA965" t="s">
        <v>58</v>
      </c>
      <c r="AB965" s="1">
        <v>0</v>
      </c>
      <c r="AC965" s="4">
        <f>IF(ISNUMBER(MATCH(AD965, $AD$2:AD964, 0)), INDEX($AC$2:AC964, MATCH(AD965, $AD$2:AD964, 0)), MAX($AC$2:AC964)+1)</f>
        <v>10</v>
      </c>
      <c r="AD965" t="str">
        <f t="shared" si="45"/>
        <v>เชียงใหม่-กองลอย</v>
      </c>
      <c r="AE965" t="s">
        <v>55</v>
      </c>
      <c r="AF965" s="1">
        <v>0</v>
      </c>
      <c r="AG965" s="1">
        <v>0</v>
      </c>
      <c r="AH965" s="1">
        <v>0</v>
      </c>
      <c r="AI965" t="s">
        <v>3247</v>
      </c>
      <c r="AJ965" s="1">
        <v>1</v>
      </c>
      <c r="AK965" s="1">
        <v>0</v>
      </c>
      <c r="AL965" s="1">
        <v>0</v>
      </c>
      <c r="AM965" s="1">
        <v>0</v>
      </c>
      <c r="AN965" s="1">
        <v>0</v>
      </c>
      <c r="AO965" s="1">
        <v>0</v>
      </c>
      <c r="AP965" s="1">
        <v>0</v>
      </c>
      <c r="AQ965" s="1">
        <v>0</v>
      </c>
      <c r="AR965" s="1">
        <v>11675</v>
      </c>
      <c r="AS965" s="1">
        <v>17.12</v>
      </c>
      <c r="AT965" s="1">
        <f>Table1[[#This Row],[รวมต้นทุนค่าเดินทาง]]+Table1[[#This Row],[รวมต้นทุนค่าซ่อม]]+Table1[[#This Row],[รวมค่าเสื่อม]]</f>
        <v>13336.856842105264</v>
      </c>
      <c r="AU965" s="1">
        <f t="shared" si="46"/>
        <v>14957.32855761775</v>
      </c>
      <c r="AV965" s="1" t="str" cm="1">
        <f t="array" ref="AV965">IF(AC965&lt;4, "เก็บ", IF(OR(AT965 &lt; PERCENTILE(IF($AC$2:$AC$5092=AC965, $AT$2:$AT$5092), 0.25) - 1.5 * (PERCENTILE(IF($AC$2:$AC$5092=AC965, $AT$2:$AT$5092), 0.75) - PERCENTILE(IF($AC$2:$AC$5092=AC965, $AT$2:$AT$5092), 0.25)), AT965 &gt; PERCENTILE(IF($AC$2:$AC$5092=AC965, $AT$2:$AT$5092), 0.75) + 1.5 * (PERCENTILE(IF($AC$2:$AC$5092=AC965, $AT$2:$AT$5092), 0.75) - PERCENTILE(IF($AC$2:$AC$5092=AC965, $AT$2:$AT$5092), 0.25))), "ตัด", "เก็บ"))</f>
        <v>เก็บ</v>
      </c>
      <c r="AW965" s="1">
        <f t="shared" si="47"/>
        <v>14419.089162907676</v>
      </c>
      <c r="AX965" s="1">
        <v>15077.196593123563</v>
      </c>
      <c r="AY965" s="1">
        <v>1644.7368421052631</v>
      </c>
    </row>
    <row r="966" spans="1:51" x14ac:dyDescent="0.2">
      <c r="A966" s="3">
        <v>45504</v>
      </c>
      <c r="B966">
        <v>45504</v>
      </c>
      <c r="C966" t="s">
        <v>3248</v>
      </c>
      <c r="D966" t="s">
        <v>51</v>
      </c>
      <c r="E966" t="s">
        <v>148</v>
      </c>
      <c r="F966" t="s">
        <v>2900</v>
      </c>
      <c r="G966" s="1">
        <v>920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920</v>
      </c>
      <c r="P966" t="s">
        <v>3249</v>
      </c>
      <c r="Q966" s="2">
        <v>45504</v>
      </c>
      <c r="R966" t="s">
        <v>55</v>
      </c>
      <c r="S966">
        <v>0</v>
      </c>
      <c r="T966" t="s">
        <v>310</v>
      </c>
      <c r="U966" t="s">
        <v>71</v>
      </c>
      <c r="V966" s="1">
        <v>0</v>
      </c>
      <c r="W966" s="1">
        <v>0</v>
      </c>
      <c r="X966" s="1">
        <v>0</v>
      </c>
      <c r="AA966" t="s">
        <v>58</v>
      </c>
      <c r="AB966" s="1">
        <v>0</v>
      </c>
      <c r="AC966" s="4">
        <f>IF(ISNUMBER(MATCH(AD966, $AD$2:AD965, 0)), INDEX($AC$2:AC965, MATCH(AD966, $AD$2:AD965, 0)), MAX($AC$2:AC965)+1)</f>
        <v>15</v>
      </c>
      <c r="AD966" t="str">
        <f t="shared" si="45"/>
        <v>ฝาง-เชียงใหม่</v>
      </c>
      <c r="AE966" t="s">
        <v>55</v>
      </c>
      <c r="AF966" s="1">
        <v>0</v>
      </c>
      <c r="AG966" s="1">
        <v>0</v>
      </c>
      <c r="AH966" s="1">
        <v>0</v>
      </c>
      <c r="AI966" t="s">
        <v>3250</v>
      </c>
      <c r="AJ966" s="1">
        <v>1</v>
      </c>
      <c r="AK966" s="1">
        <v>0</v>
      </c>
      <c r="AL966" s="1">
        <v>0</v>
      </c>
      <c r="AM966" s="1">
        <v>0</v>
      </c>
      <c r="AN966" s="1">
        <v>0</v>
      </c>
      <c r="AO966" s="1">
        <v>0</v>
      </c>
      <c r="AP966" s="1">
        <v>0</v>
      </c>
      <c r="AQ966" s="1">
        <v>0</v>
      </c>
      <c r="AR966" s="1">
        <v>920</v>
      </c>
      <c r="AS966" s="1">
        <v>16.05</v>
      </c>
      <c r="AT966" s="1">
        <f>Table1[[#This Row],[รวมต้นทุนค่าเดินทาง]]+Table1[[#This Row],[รวมต้นทุนค่าซ่อม]]+Table1[[#This Row],[รวมค่าเสื่อม]]</f>
        <v>2886.05</v>
      </c>
      <c r="AU966" s="1">
        <f t="shared" si="46"/>
        <v>5122.484935464824</v>
      </c>
      <c r="AV966" s="1" t="str" cm="1">
        <f t="array" ref="AV966">IF(AC966&lt;4, "เก็บ", IF(OR(AT966 &lt; PERCENTILE(IF($AC$2:$AC$5092=AC966, $AT$2:$AT$5092), 0.25) - 1.5 * (PERCENTILE(IF($AC$2:$AC$5092=AC966, $AT$2:$AT$5092), 0.75) - PERCENTILE(IF($AC$2:$AC$5092=AC966, $AT$2:$AT$5092), 0.25)), AT966 &gt; PERCENTILE(IF($AC$2:$AC$5092=AC966, $AT$2:$AT$5092), 0.75) + 1.5 * (PERCENTILE(IF($AC$2:$AC$5092=AC966, $AT$2:$AT$5092), 0.75) - PERCENTILE(IF($AC$2:$AC$5092=AC966, $AT$2:$AT$5092), 0.25))), "ตัด", "เก็บ"))</f>
        <v>เก็บ</v>
      </c>
      <c r="AW966" s="1">
        <f t="shared" si="47"/>
        <v>3918.8944328479129</v>
      </c>
      <c r="AX966" s="1">
        <v>2928.4913434984564</v>
      </c>
      <c r="AY966" s="1">
        <v>1950</v>
      </c>
    </row>
    <row r="967" spans="1:51" x14ac:dyDescent="0.2">
      <c r="A967" s="3">
        <v>45504</v>
      </c>
      <c r="B967">
        <v>45504</v>
      </c>
      <c r="C967" t="s">
        <v>3251</v>
      </c>
      <c r="D967" t="s">
        <v>51</v>
      </c>
      <c r="E967" t="s">
        <v>61</v>
      </c>
      <c r="F967" t="s">
        <v>299</v>
      </c>
      <c r="G967" s="1">
        <v>4200</v>
      </c>
      <c r="H967" s="1">
        <v>3075</v>
      </c>
      <c r="I967" s="1">
        <v>1900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6100</v>
      </c>
      <c r="P967" t="s">
        <v>3252</v>
      </c>
      <c r="Q967" s="2">
        <v>45504</v>
      </c>
      <c r="R967" t="s">
        <v>55</v>
      </c>
      <c r="S967">
        <v>0</v>
      </c>
      <c r="T967" t="s">
        <v>56</v>
      </c>
      <c r="U967" t="s">
        <v>57</v>
      </c>
      <c r="V967" s="1">
        <v>2500</v>
      </c>
      <c r="W967" s="1">
        <v>0</v>
      </c>
      <c r="X967" s="1">
        <v>0</v>
      </c>
      <c r="AA967" t="s">
        <v>58</v>
      </c>
      <c r="AB967" s="1">
        <v>0</v>
      </c>
      <c r="AC967" s="4">
        <f>IF(ISNUMBER(MATCH(AD967, $AD$2:AD966, 0)), INDEX($AC$2:AC966, MATCH(AD967, $AD$2:AD966, 0)), MAX($AC$2:AC966)+1)</f>
        <v>1</v>
      </c>
      <c r="AD967" t="str">
        <f t="shared" si="45"/>
        <v>ท่าลี่-กองลอย</v>
      </c>
      <c r="AE967" t="s">
        <v>55</v>
      </c>
      <c r="AF967" s="1">
        <v>0</v>
      </c>
      <c r="AG967" s="1">
        <v>0</v>
      </c>
      <c r="AH967" s="1">
        <v>0</v>
      </c>
      <c r="AI967" t="s">
        <v>3253</v>
      </c>
      <c r="AJ967" s="1">
        <v>1</v>
      </c>
      <c r="AK967" s="1">
        <v>0</v>
      </c>
      <c r="AL967" s="1">
        <v>0</v>
      </c>
      <c r="AM967" s="1">
        <v>0</v>
      </c>
      <c r="AN967" s="1">
        <v>0</v>
      </c>
      <c r="AO967" s="1">
        <v>0</v>
      </c>
      <c r="AP967" s="1">
        <v>0</v>
      </c>
      <c r="AQ967" s="1">
        <v>0</v>
      </c>
      <c r="AR967" s="1">
        <v>11675</v>
      </c>
      <c r="AS967" s="1">
        <v>16.05</v>
      </c>
      <c r="AT967" s="1">
        <f>Table1[[#This Row],[รวมต้นทุนค่าเดินทาง]]+Table1[[#This Row],[รวมต้นทุนค่าซ่อม]]+Table1[[#This Row],[รวมค่าเสื่อม]]</f>
        <v>13459.917924528301</v>
      </c>
      <c r="AU967" s="1">
        <f t="shared" si="46"/>
        <v>13953.293816562818</v>
      </c>
      <c r="AV967" s="1" t="str" cm="1">
        <f t="array" ref="AV967">IF(AC967&lt;4, "เก็บ", IF(OR(AT967 &lt; PERCENTILE(IF($AC$2:$AC$5092=AC967, $AT$2:$AT$5092), 0.25) - 1.5 * (PERCENTILE(IF($AC$2:$AC$5092=AC967, $AT$2:$AT$5092), 0.75) - PERCENTILE(IF($AC$2:$AC$5092=AC967, $AT$2:$AT$5092), 0.25)), AT967 &gt; PERCENTILE(IF($AC$2:$AC$5092=AC967, $AT$2:$AT$5092), 0.75) + 1.5 * (PERCENTILE(IF($AC$2:$AC$5092=AC967, $AT$2:$AT$5092), 0.75) - PERCENTILE(IF($AC$2:$AC$5092=AC967, $AT$2:$AT$5092), 0.25))), "ตัด", "เก็บ"))</f>
        <v>เก็บ</v>
      </c>
      <c r="AW967" s="1">
        <f t="shared" si="47"/>
        <v>13953.293816562818</v>
      </c>
      <c r="AX967" s="1">
        <v>14426.372718098486</v>
      </c>
      <c r="AY967" s="1">
        <v>1768.867924528302</v>
      </c>
    </row>
    <row r="968" spans="1:51" x14ac:dyDescent="0.2">
      <c r="A968" s="3">
        <v>45504</v>
      </c>
      <c r="B968">
        <v>45504</v>
      </c>
      <c r="C968" t="s">
        <v>3254</v>
      </c>
      <c r="D968" t="s">
        <v>51</v>
      </c>
      <c r="E968" t="s">
        <v>52</v>
      </c>
      <c r="F968" t="s">
        <v>1263</v>
      </c>
      <c r="G968" s="1">
        <v>2700</v>
      </c>
      <c r="H968" s="1">
        <v>4575</v>
      </c>
      <c r="I968" s="1">
        <v>1900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4600</v>
      </c>
      <c r="P968" t="s">
        <v>3255</v>
      </c>
      <c r="Q968" s="2">
        <v>45504</v>
      </c>
      <c r="R968" t="s">
        <v>55</v>
      </c>
      <c r="S968">
        <v>0</v>
      </c>
      <c r="T968" t="s">
        <v>56</v>
      </c>
      <c r="U968" t="s">
        <v>57</v>
      </c>
      <c r="V968" s="1">
        <v>2500</v>
      </c>
      <c r="W968" s="1">
        <v>0</v>
      </c>
      <c r="X968" s="1">
        <v>0</v>
      </c>
      <c r="AA968" t="s">
        <v>58</v>
      </c>
      <c r="AB968" s="1">
        <v>0</v>
      </c>
      <c r="AC968" s="4">
        <f>IF(ISNUMBER(MATCH(AD968, $AD$2:AD967, 0)), INDEX($AC$2:AC967, MATCH(AD968, $AD$2:AD967, 0)), MAX($AC$2:AC967)+1)</f>
        <v>1</v>
      </c>
      <c r="AD968" t="str">
        <f t="shared" ref="AD968:AD1031" si="48">T968&amp;"-"&amp;U968</f>
        <v>ท่าลี่-กองลอย</v>
      </c>
      <c r="AE968" t="s">
        <v>55</v>
      </c>
      <c r="AF968" s="1">
        <v>0</v>
      </c>
      <c r="AG968" s="1">
        <v>0</v>
      </c>
      <c r="AH968" s="1">
        <v>0</v>
      </c>
      <c r="AI968" t="s">
        <v>3256</v>
      </c>
      <c r="AJ968" s="1">
        <v>1</v>
      </c>
      <c r="AK968" s="1">
        <v>0</v>
      </c>
      <c r="AL968" s="1">
        <v>0</v>
      </c>
      <c r="AM968" s="1">
        <v>0</v>
      </c>
      <c r="AN968" s="1">
        <v>0</v>
      </c>
      <c r="AO968" s="1">
        <v>0</v>
      </c>
      <c r="AP968" s="1">
        <v>0</v>
      </c>
      <c r="AQ968" s="1">
        <v>0</v>
      </c>
      <c r="AR968" s="1">
        <v>11675</v>
      </c>
      <c r="AS968" s="1">
        <v>18.342857142857149</v>
      </c>
      <c r="AT968" s="1">
        <f>Table1[[#This Row],[รวมต้นทุนค่าเดินทาง]]+Table1[[#This Row],[รวมต้นทุนค่าซ่อม]]+Table1[[#This Row],[รวมค่าเสื่อม]]</f>
        <v>13349.784574934269</v>
      </c>
      <c r="AU968" s="1">
        <f t="shared" si="46"/>
        <v>13953.293816562818</v>
      </c>
      <c r="AV968" s="1" t="str" cm="1">
        <f t="array" ref="AV968">IF(AC968&lt;4, "เก็บ", IF(OR(AT968 &lt; PERCENTILE(IF($AC$2:$AC$5092=AC968, $AT$2:$AT$5092), 0.25) - 1.5 * (PERCENTILE(IF($AC$2:$AC$5092=AC968, $AT$2:$AT$5092), 0.75) - PERCENTILE(IF($AC$2:$AC$5092=AC968, $AT$2:$AT$5092), 0.25)), AT968 &gt; PERCENTILE(IF($AC$2:$AC$5092=AC968, $AT$2:$AT$5092), 0.75) + 1.5 * (PERCENTILE(IF($AC$2:$AC$5092=AC968, $AT$2:$AT$5092), 0.75) - PERCENTILE(IF($AC$2:$AC$5092=AC968, $AT$2:$AT$5092), 0.25))), "ตัด", "เก็บ"))</f>
        <v>เก็บ</v>
      </c>
      <c r="AW968" s="1">
        <f t="shared" si="47"/>
        <v>13953.293816562818</v>
      </c>
      <c r="AX968" s="1">
        <v>14426.372718098486</v>
      </c>
      <c r="AY968" s="1">
        <v>1656.4417177914111</v>
      </c>
    </row>
    <row r="969" spans="1:51" x14ac:dyDescent="0.2">
      <c r="A969" s="3">
        <v>45504</v>
      </c>
      <c r="B969">
        <v>45504</v>
      </c>
      <c r="C969" t="s">
        <v>3257</v>
      </c>
      <c r="D969" t="s">
        <v>66</v>
      </c>
      <c r="E969" t="s">
        <v>84</v>
      </c>
      <c r="F969" t="s">
        <v>112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803</v>
      </c>
      <c r="P969" t="s">
        <v>3258</v>
      </c>
      <c r="Q969" s="2">
        <v>45504</v>
      </c>
      <c r="R969" t="s">
        <v>55</v>
      </c>
      <c r="S969">
        <v>0</v>
      </c>
      <c r="T969" t="s">
        <v>88</v>
      </c>
      <c r="U969" t="s">
        <v>71</v>
      </c>
      <c r="V969" s="1">
        <v>0</v>
      </c>
      <c r="W969" s="1">
        <v>1339</v>
      </c>
      <c r="X969" s="1">
        <v>803</v>
      </c>
      <c r="Y969" t="s">
        <v>372</v>
      </c>
      <c r="Z969" t="s">
        <v>71</v>
      </c>
      <c r="AA969" t="s">
        <v>743</v>
      </c>
      <c r="AB969" s="1">
        <v>0</v>
      </c>
      <c r="AC969" s="4">
        <f>IF(ISNUMBER(MATCH(AD969, $AD$2:AD968, 0)), INDEX($AC$2:AC968, MATCH(AD969, $AD$2:AD968, 0)), MAX($AC$2:AC968)+1)</f>
        <v>13</v>
      </c>
      <c r="AD969" t="str">
        <f t="shared" si="48"/>
        <v>แพร่-เชียงใหม่</v>
      </c>
      <c r="AE969" t="s">
        <v>55</v>
      </c>
      <c r="AF969" s="1">
        <v>0</v>
      </c>
      <c r="AG969" s="1">
        <v>0</v>
      </c>
      <c r="AH969" s="1">
        <v>0</v>
      </c>
      <c r="AI969" t="s">
        <v>3259</v>
      </c>
      <c r="AJ969" s="1">
        <v>1</v>
      </c>
      <c r="AK969" s="1">
        <v>0</v>
      </c>
      <c r="AL969" s="1">
        <v>0</v>
      </c>
      <c r="AM969" s="1">
        <v>0</v>
      </c>
      <c r="AN969" s="1">
        <v>1106.8528999999999</v>
      </c>
      <c r="AO969" s="1">
        <v>0</v>
      </c>
      <c r="AP969" s="1">
        <v>0</v>
      </c>
      <c r="AQ969" s="1">
        <v>0</v>
      </c>
      <c r="AR969" s="1">
        <v>2142</v>
      </c>
      <c r="AS969" s="1">
        <v>138.4908829450676</v>
      </c>
      <c r="AT969" s="1">
        <f>Table1[[#This Row],[รวมต้นทุนค่าเดินทาง]]+Table1[[#This Row],[รวมต้นทุนค่าซ่อม]]+Table1[[#This Row],[รวมค่าเสื่อม]]</f>
        <v>3895.3234188302354</v>
      </c>
      <c r="AU969" s="1">
        <f t="shared" si="46"/>
        <v>4592.0787429767815</v>
      </c>
      <c r="AV969" s="1" t="str" cm="1">
        <f t="array" ref="AV969">IF(AC969&lt;4, "เก็บ", IF(OR(AT969 &lt; PERCENTILE(IF($AC$2:$AC$5092=AC969, $AT$2:$AT$5092), 0.25) - 1.5 * (PERCENTILE(IF($AC$2:$AC$5092=AC969, $AT$2:$AT$5092), 0.75) - PERCENTILE(IF($AC$2:$AC$5092=AC969, $AT$2:$AT$5092), 0.25)), AT969 &gt; PERCENTILE(IF($AC$2:$AC$5092=AC969, $AT$2:$AT$5092), 0.75) + 1.5 * (PERCENTILE(IF($AC$2:$AC$5092=AC969, $AT$2:$AT$5092), 0.75) - PERCENTILE(IF($AC$2:$AC$5092=AC969, $AT$2:$AT$5092), 0.25))), "ตัด", "เก็บ"))</f>
        <v>เก็บ</v>
      </c>
      <c r="AW969" s="1">
        <f t="shared" si="47"/>
        <v>4279.7356386749952</v>
      </c>
      <c r="AX969" s="1">
        <v>3355.5397680040655</v>
      </c>
      <c r="AY969" s="1">
        <v>1614.8325358851675</v>
      </c>
    </row>
    <row r="970" spans="1:51" x14ac:dyDescent="0.2">
      <c r="A970" s="3">
        <v>45504</v>
      </c>
      <c r="B970">
        <v>45504</v>
      </c>
      <c r="C970" t="s">
        <v>3260</v>
      </c>
      <c r="D970" t="s">
        <v>66</v>
      </c>
      <c r="E970" t="s">
        <v>105</v>
      </c>
      <c r="F970" t="s">
        <v>865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803</v>
      </c>
      <c r="O970" s="1">
        <v>803</v>
      </c>
      <c r="P970" t="s">
        <v>3261</v>
      </c>
      <c r="Q970" s="2">
        <v>45504</v>
      </c>
      <c r="R970" t="s">
        <v>55</v>
      </c>
      <c r="S970">
        <v>0</v>
      </c>
      <c r="T970" t="s">
        <v>87</v>
      </c>
      <c r="U970" t="s">
        <v>71</v>
      </c>
      <c r="V970" s="1">
        <v>0</v>
      </c>
      <c r="W970" s="1">
        <v>703</v>
      </c>
      <c r="X970" s="1">
        <v>0</v>
      </c>
      <c r="Y970" t="s">
        <v>108</v>
      </c>
      <c r="Z970" t="s">
        <v>71</v>
      </c>
      <c r="AA970" t="s">
        <v>733</v>
      </c>
      <c r="AB970" s="1">
        <v>0</v>
      </c>
      <c r="AC970" s="4">
        <f>IF(ISNUMBER(MATCH(AD970, $AD$2:AD969, 0)), INDEX($AC$2:AC969, MATCH(AD970, $AD$2:AD969, 0)), MAX($AC$2:AC969)+1)</f>
        <v>6</v>
      </c>
      <c r="AD970" t="str">
        <f t="shared" si="48"/>
        <v>เชียงราย-เชียงใหม่</v>
      </c>
      <c r="AE970" t="s">
        <v>55</v>
      </c>
      <c r="AF970" s="1">
        <v>0</v>
      </c>
      <c r="AG970" s="1">
        <v>0</v>
      </c>
      <c r="AH970" s="1">
        <v>0</v>
      </c>
      <c r="AI970" t="s">
        <v>3262</v>
      </c>
      <c r="AJ970" s="1">
        <v>2</v>
      </c>
      <c r="AK970" s="1">
        <v>0</v>
      </c>
      <c r="AL970" s="1">
        <v>0</v>
      </c>
      <c r="AM970" s="1">
        <v>0</v>
      </c>
      <c r="AN970" s="1">
        <v>695.50660000000005</v>
      </c>
      <c r="AO970" s="1">
        <v>0</v>
      </c>
      <c r="AP970" s="1">
        <v>0</v>
      </c>
      <c r="AQ970" s="1">
        <v>0</v>
      </c>
      <c r="AR970" s="1">
        <v>1506</v>
      </c>
      <c r="AS970" s="1">
        <v>201.6307692307692</v>
      </c>
      <c r="AT970" s="1">
        <f>Table1[[#This Row],[รวมต้นทุนค่าเดินทาง]]+Table1[[#This Row],[รวมต้นทุนค่าซ่อม]]+Table1[[#This Row],[รวมค่าเสื่อม]]</f>
        <v>3266.0723276723274</v>
      </c>
      <c r="AU970" s="1">
        <f t="shared" si="46"/>
        <v>4428.3346813776061</v>
      </c>
      <c r="AV970" s="1" t="str" cm="1">
        <f t="array" ref="AV970">IF(AC970&lt;4, "เก็บ", IF(OR(AT970 &lt; PERCENTILE(IF($AC$2:$AC$5092=AC970, $AT$2:$AT$5092), 0.25) - 1.5 * (PERCENTILE(IF($AC$2:$AC$5092=AC970, $AT$2:$AT$5092), 0.75) - PERCENTILE(IF($AC$2:$AC$5092=AC970, $AT$2:$AT$5092), 0.25)), AT970 &gt; PERCENTILE(IF($AC$2:$AC$5092=AC970, $AT$2:$AT$5092), 0.75) + 1.5 * (PERCENTILE(IF($AC$2:$AC$5092=AC970, $AT$2:$AT$5092), 0.75) - PERCENTILE(IF($AC$2:$AC$5092=AC970, $AT$2:$AT$5092), 0.25))), "ตัด", "เก็บ"))</f>
        <v>เก็บ</v>
      </c>
      <c r="AW970" s="1">
        <f t="shared" si="47"/>
        <v>3873.7679454274344</v>
      </c>
      <c r="AX970" s="1">
        <v>2781.4385174989698</v>
      </c>
      <c r="AY970" s="1">
        <v>1558.4415584415585</v>
      </c>
    </row>
    <row r="971" spans="1:51" x14ac:dyDescent="0.2">
      <c r="A971" s="3">
        <v>45505</v>
      </c>
      <c r="B971">
        <v>45505</v>
      </c>
      <c r="C971" t="s">
        <v>3263</v>
      </c>
      <c r="D971" t="s">
        <v>66</v>
      </c>
      <c r="E971" t="s">
        <v>105</v>
      </c>
      <c r="F971" t="s">
        <v>106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870</v>
      </c>
      <c r="P971" t="s">
        <v>3264</v>
      </c>
      <c r="Q971" s="2">
        <v>45506</v>
      </c>
      <c r="R971" t="s">
        <v>55</v>
      </c>
      <c r="S971">
        <v>0</v>
      </c>
      <c r="T971" t="s">
        <v>88</v>
      </c>
      <c r="U971" t="s">
        <v>71</v>
      </c>
      <c r="V971" s="1">
        <v>0</v>
      </c>
      <c r="W971" s="1">
        <v>1406</v>
      </c>
      <c r="X971" s="1">
        <v>870</v>
      </c>
      <c r="Y971" t="s">
        <v>372</v>
      </c>
      <c r="Z971" t="s">
        <v>71</v>
      </c>
      <c r="AA971" t="s">
        <v>373</v>
      </c>
      <c r="AB971" s="1">
        <v>0</v>
      </c>
      <c r="AC971" s="4">
        <f>IF(ISNUMBER(MATCH(AD971, $AD$2:AD970, 0)), INDEX($AC$2:AC970, MATCH(AD971, $AD$2:AD970, 0)), MAX($AC$2:AC970)+1)</f>
        <v>13</v>
      </c>
      <c r="AD971" t="str">
        <f t="shared" si="48"/>
        <v>แพร่-เชียงใหม่</v>
      </c>
      <c r="AE971" t="s">
        <v>55</v>
      </c>
      <c r="AF971" s="1">
        <v>0</v>
      </c>
      <c r="AG971" s="1">
        <v>0</v>
      </c>
      <c r="AH971" s="1">
        <v>0</v>
      </c>
      <c r="AI971" t="s">
        <v>3265</v>
      </c>
      <c r="AJ971" s="1">
        <v>1</v>
      </c>
      <c r="AK971" s="1">
        <v>0</v>
      </c>
      <c r="AL971" s="1">
        <v>0</v>
      </c>
      <c r="AM971" s="1">
        <v>0</v>
      </c>
      <c r="AN971" s="1">
        <v>1308.3423</v>
      </c>
      <c r="AO971" s="1">
        <v>0</v>
      </c>
      <c r="AP971" s="1">
        <v>1308.3423</v>
      </c>
      <c r="AQ971" s="1">
        <v>0</v>
      </c>
      <c r="AR971" s="1">
        <v>2276</v>
      </c>
      <c r="AS971" s="1">
        <v>166.965</v>
      </c>
      <c r="AT971" s="1">
        <f>Table1[[#This Row],[รวมต้นทุนค่าเดินทาง]]+Table1[[#This Row],[รวมต้นทุนค่าซ่อม]]+Table1[[#This Row],[รวมค่าเสื่อม]]</f>
        <v>3988.0293776824037</v>
      </c>
      <c r="AU971" s="1">
        <f t="shared" si="46"/>
        <v>4592.0787429767815</v>
      </c>
      <c r="AV971" s="1" t="str" cm="1">
        <f t="array" ref="AV971">IF(AC971&lt;4, "เก็บ", IF(OR(AT971 &lt; PERCENTILE(IF($AC$2:$AC$5092=AC971, $AT$2:$AT$5092), 0.25) - 1.5 * (PERCENTILE(IF($AC$2:$AC$5092=AC971, $AT$2:$AT$5092), 0.75) - PERCENTILE(IF($AC$2:$AC$5092=AC971, $AT$2:$AT$5092), 0.25)), AT971 &gt; PERCENTILE(IF($AC$2:$AC$5092=AC971, $AT$2:$AT$5092), 0.75) + 1.5 * (PERCENTILE(IF($AC$2:$AC$5092=AC971, $AT$2:$AT$5092), 0.75) - PERCENTILE(IF($AC$2:$AC$5092=AC971, $AT$2:$AT$5092), 0.25))), "ตัด", "เก็บ"))</f>
        <v>เก็บ</v>
      </c>
      <c r="AW971" s="1">
        <f t="shared" si="47"/>
        <v>4279.7356386749952</v>
      </c>
      <c r="AX971" s="1">
        <v>3355.5397680040655</v>
      </c>
      <c r="AY971" s="1">
        <v>1545.0643776824033</v>
      </c>
    </row>
    <row r="972" spans="1:51" x14ac:dyDescent="0.2">
      <c r="A972" s="3">
        <v>45505</v>
      </c>
      <c r="B972">
        <v>45505</v>
      </c>
      <c r="C972" t="s">
        <v>3266</v>
      </c>
      <c r="D972" t="s">
        <v>66</v>
      </c>
      <c r="E972" t="s">
        <v>84</v>
      </c>
      <c r="F972" t="s">
        <v>502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770</v>
      </c>
      <c r="O972" s="1">
        <v>770</v>
      </c>
      <c r="P972" t="s">
        <v>3267</v>
      </c>
      <c r="Q972" s="2">
        <v>45505</v>
      </c>
      <c r="R972" t="s">
        <v>55</v>
      </c>
      <c r="S972">
        <v>0</v>
      </c>
      <c r="T972" t="s">
        <v>87</v>
      </c>
      <c r="U972" t="s">
        <v>71</v>
      </c>
      <c r="V972" s="1">
        <v>0</v>
      </c>
      <c r="W972" s="1">
        <v>669</v>
      </c>
      <c r="X972" s="1">
        <v>0</v>
      </c>
      <c r="Y972" t="s">
        <v>108</v>
      </c>
      <c r="Z972" t="s">
        <v>71</v>
      </c>
      <c r="AA972" t="s">
        <v>504</v>
      </c>
      <c r="AB972" s="1">
        <v>0</v>
      </c>
      <c r="AC972" s="4">
        <f>IF(ISNUMBER(MATCH(AD972, $AD$2:AD971, 0)), INDEX($AC$2:AC971, MATCH(AD972, $AD$2:AD971, 0)), MAX($AC$2:AC971)+1)</f>
        <v>6</v>
      </c>
      <c r="AD972" t="str">
        <f t="shared" si="48"/>
        <v>เชียงราย-เชียงใหม่</v>
      </c>
      <c r="AE972" t="s">
        <v>55</v>
      </c>
      <c r="AF972" s="1">
        <v>0</v>
      </c>
      <c r="AG972" s="1">
        <v>0</v>
      </c>
      <c r="AH972" s="1">
        <v>0</v>
      </c>
      <c r="AI972" t="s">
        <v>3268</v>
      </c>
      <c r="AJ972" s="1">
        <v>1</v>
      </c>
      <c r="AK972" s="1">
        <v>0</v>
      </c>
      <c r="AL972" s="1">
        <v>0</v>
      </c>
      <c r="AM972" s="1">
        <v>0</v>
      </c>
      <c r="AN972" s="1">
        <v>0</v>
      </c>
      <c r="AO972" s="1">
        <v>0</v>
      </c>
      <c r="AP972" s="1">
        <v>0</v>
      </c>
      <c r="AQ972" s="1">
        <v>0</v>
      </c>
      <c r="AR972" s="1">
        <v>1439</v>
      </c>
      <c r="AS972" s="1">
        <v>146.3352631578947</v>
      </c>
      <c r="AT972" s="1">
        <f>Table1[[#This Row],[รวมต้นทุนค่าเดินทาง]]+Table1[[#This Row],[รวมต้นทุนค่าซ่อม]]+Table1[[#This Row],[รวมค่าเสื่อม]]</f>
        <v>2908.8646749226004</v>
      </c>
      <c r="AU972" s="1">
        <f t="shared" si="46"/>
        <v>4428.3346813776061</v>
      </c>
      <c r="AV972" s="1" t="str" cm="1">
        <f t="array" ref="AV972">IF(AC972&lt;4, "เก็บ", IF(OR(AT972 &lt; PERCENTILE(IF($AC$2:$AC$5092=AC972, $AT$2:$AT$5092), 0.25) - 1.5 * (PERCENTILE(IF($AC$2:$AC$5092=AC972, $AT$2:$AT$5092), 0.75) - PERCENTILE(IF($AC$2:$AC$5092=AC972, $AT$2:$AT$5092), 0.25)), AT972 &gt; PERCENTILE(IF($AC$2:$AC$5092=AC972, $AT$2:$AT$5092), 0.75) + 1.5 * (PERCENTILE(IF($AC$2:$AC$5092=AC972, $AT$2:$AT$5092), 0.75) - PERCENTILE(IF($AC$2:$AC$5092=AC972, $AT$2:$AT$5092), 0.25))), "ตัด", "เก็บ"))</f>
        <v>เก็บ</v>
      </c>
      <c r="AW972" s="1">
        <f t="shared" si="47"/>
        <v>3873.7679454274344</v>
      </c>
      <c r="AX972" s="1">
        <v>2781.4385174989698</v>
      </c>
      <c r="AY972" s="1">
        <v>1323.5294117647059</v>
      </c>
    </row>
    <row r="973" spans="1:51" x14ac:dyDescent="0.2">
      <c r="A973" s="3">
        <v>45506</v>
      </c>
      <c r="B973">
        <v>45506</v>
      </c>
      <c r="C973" t="s">
        <v>3269</v>
      </c>
      <c r="D973" t="s">
        <v>66</v>
      </c>
      <c r="E973" t="s">
        <v>184</v>
      </c>
      <c r="F973" t="s">
        <v>1072</v>
      </c>
      <c r="G973" s="1">
        <v>2000</v>
      </c>
      <c r="H973" s="1">
        <v>5497</v>
      </c>
      <c r="I973" s="1">
        <v>1300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3300</v>
      </c>
      <c r="P973" t="s">
        <v>3270</v>
      </c>
      <c r="Q973" s="2">
        <v>45506</v>
      </c>
      <c r="R973" t="s">
        <v>55</v>
      </c>
      <c r="S973">
        <v>0</v>
      </c>
      <c r="T973" t="s">
        <v>71</v>
      </c>
      <c r="U973" t="s">
        <v>57</v>
      </c>
      <c r="V973" s="1">
        <v>4016</v>
      </c>
      <c r="W973" s="1">
        <v>1405</v>
      </c>
      <c r="X973" s="1">
        <v>0</v>
      </c>
      <c r="Y973" t="s">
        <v>71</v>
      </c>
      <c r="Z973" t="s">
        <v>57</v>
      </c>
      <c r="AA973" t="s">
        <v>58</v>
      </c>
      <c r="AB973" s="1">
        <v>0</v>
      </c>
      <c r="AC973" s="4">
        <f>IF(ISNUMBER(MATCH(AD973, $AD$2:AD972, 0)), INDEX($AC$2:AC972, MATCH(AD973, $AD$2:AD972, 0)), MAX($AC$2:AC972)+1)</f>
        <v>10</v>
      </c>
      <c r="AD973" t="str">
        <f t="shared" si="48"/>
        <v>เชียงใหม่-กองลอย</v>
      </c>
      <c r="AE973" t="s">
        <v>55</v>
      </c>
      <c r="AF973" s="1">
        <v>0</v>
      </c>
      <c r="AG973" s="1">
        <v>0</v>
      </c>
      <c r="AH973" s="1">
        <v>0</v>
      </c>
      <c r="AI973" t="s">
        <v>3271</v>
      </c>
      <c r="AJ973" s="1">
        <v>1</v>
      </c>
      <c r="AK973" s="1">
        <v>0</v>
      </c>
      <c r="AL973" s="1">
        <v>0</v>
      </c>
      <c r="AM973" s="1">
        <v>0</v>
      </c>
      <c r="AN973" s="1">
        <v>0</v>
      </c>
      <c r="AO973" s="1">
        <v>0</v>
      </c>
      <c r="AP973" s="1">
        <v>0</v>
      </c>
      <c r="AQ973" s="1">
        <v>0</v>
      </c>
      <c r="AR973" s="1">
        <v>14218</v>
      </c>
      <c r="AS973" s="1">
        <v>87.261538461538464</v>
      </c>
      <c r="AT973" s="1">
        <f>Table1[[#This Row],[รวมต้นทุนค่าเดินทาง]]+Table1[[#This Row],[รวมต้นทุนค่าซ่อม]]+Table1[[#This Row],[รวมค่าเสื่อม]]</f>
        <v>15723.328765352295</v>
      </c>
      <c r="AU973" s="1">
        <f t="shared" si="46"/>
        <v>14957.32855761775</v>
      </c>
      <c r="AV973" s="1" t="str" cm="1">
        <f t="array" ref="AV973">IF(AC973&lt;4, "เก็บ", IF(OR(AT973 &lt; PERCENTILE(IF($AC$2:$AC$5092=AC973, $AT$2:$AT$5092), 0.25) - 1.5 * (PERCENTILE(IF($AC$2:$AC$5092=AC973, $AT$2:$AT$5092), 0.75) - PERCENTILE(IF($AC$2:$AC$5092=AC973, $AT$2:$AT$5092), 0.25)), AT973 &gt; PERCENTILE(IF($AC$2:$AC$5092=AC973, $AT$2:$AT$5092), 0.75) + 1.5 * (PERCENTILE(IF($AC$2:$AC$5092=AC973, $AT$2:$AT$5092), 0.75) - PERCENTILE(IF($AC$2:$AC$5092=AC973, $AT$2:$AT$5092), 0.25))), "ตัด", "เก็บ"))</f>
        <v>เก็บ</v>
      </c>
      <c r="AW973" s="1">
        <f t="shared" si="47"/>
        <v>14419.089162907676</v>
      </c>
      <c r="AX973" s="1">
        <v>15077.196593123563</v>
      </c>
      <c r="AY973" s="1">
        <v>1418.0672268907563</v>
      </c>
    </row>
    <row r="974" spans="1:51" x14ac:dyDescent="0.2">
      <c r="A974" s="3">
        <v>45506</v>
      </c>
      <c r="B974">
        <v>45506</v>
      </c>
      <c r="C974" t="s">
        <v>3272</v>
      </c>
      <c r="D974" t="s">
        <v>66</v>
      </c>
      <c r="E974" t="s">
        <v>148</v>
      </c>
      <c r="F974" t="s">
        <v>215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536</v>
      </c>
      <c r="P974" t="s">
        <v>3273</v>
      </c>
      <c r="Q974" s="2">
        <v>45508</v>
      </c>
      <c r="R974" t="s">
        <v>55</v>
      </c>
      <c r="S974">
        <v>0</v>
      </c>
      <c r="T974" t="s">
        <v>101</v>
      </c>
      <c r="U974" t="s">
        <v>71</v>
      </c>
      <c r="V974" s="1">
        <v>0</v>
      </c>
      <c r="W974" s="1">
        <v>937</v>
      </c>
      <c r="X974" s="1">
        <v>536</v>
      </c>
      <c r="Y974" t="s">
        <v>139</v>
      </c>
      <c r="Z974" t="s">
        <v>71</v>
      </c>
      <c r="AA974" t="s">
        <v>3274</v>
      </c>
      <c r="AB974" s="1">
        <v>0</v>
      </c>
      <c r="AC974" s="4">
        <f>IF(ISNUMBER(MATCH(AD974, $AD$2:AD973, 0)), INDEX($AC$2:AC973, MATCH(AD974, $AD$2:AD973, 0)), MAX($AC$2:AC973)+1)</f>
        <v>5</v>
      </c>
      <c r="AD974" t="str">
        <f t="shared" si="48"/>
        <v>พะเยา-เชียงใหม่</v>
      </c>
      <c r="AE974" t="s">
        <v>55</v>
      </c>
      <c r="AF974" s="1">
        <v>0</v>
      </c>
      <c r="AG974" s="1">
        <v>0</v>
      </c>
      <c r="AH974" s="1">
        <v>0</v>
      </c>
      <c r="AI974" t="s">
        <v>3275</v>
      </c>
      <c r="AJ974" s="1">
        <v>1</v>
      </c>
      <c r="AK974" s="1">
        <v>0</v>
      </c>
      <c r="AL974" s="1">
        <v>0</v>
      </c>
      <c r="AM974" s="1">
        <v>0</v>
      </c>
      <c r="AN974" s="1">
        <v>0</v>
      </c>
      <c r="AO974" s="1">
        <v>0</v>
      </c>
      <c r="AP974" s="1">
        <v>0</v>
      </c>
      <c r="AQ974" s="1">
        <v>0</v>
      </c>
      <c r="AR974" s="1">
        <v>1473</v>
      </c>
      <c r="AS974" s="1">
        <v>1304.6933333333329</v>
      </c>
      <c r="AT974" s="1">
        <f>Table1[[#This Row],[รวมต้นทุนค่าเดินทาง]]+Table1[[#This Row],[รวมต้นทุนค่าซ่อม]]+Table1[[#This Row],[รวมค่าเสื่อม]]</f>
        <v>3957.1288172043005</v>
      </c>
      <c r="AU974" s="1">
        <f t="shared" si="46"/>
        <v>4062.107163574422</v>
      </c>
      <c r="AV974" s="1" t="str" cm="1">
        <f t="array" ref="AV974">IF(AC974&lt;4, "เก็บ", IF(OR(AT974 &lt; PERCENTILE(IF($AC$2:$AC$5092=AC974, $AT$2:$AT$5092), 0.25) - 1.5 * (PERCENTILE(IF($AC$2:$AC$5092=AC974, $AT$2:$AT$5092), 0.75) - PERCENTILE(IF($AC$2:$AC$5092=AC974, $AT$2:$AT$5092), 0.25)), AT974 &gt; PERCENTILE(IF($AC$2:$AC$5092=AC974, $AT$2:$AT$5092), 0.75) + 1.5 * (PERCENTILE(IF($AC$2:$AC$5092=AC974, $AT$2:$AT$5092), 0.75) - PERCENTILE(IF($AC$2:$AC$5092=AC974, $AT$2:$AT$5092), 0.25))), "ตัด", "เก็บ"))</f>
        <v>เก็บ</v>
      </c>
      <c r="AW974" s="1">
        <f t="shared" si="47"/>
        <v>3639.9347470841599</v>
      </c>
      <c r="AX974" s="1">
        <v>2523.4798574335259</v>
      </c>
      <c r="AY974" s="1">
        <v>1179.4354838709678</v>
      </c>
    </row>
    <row r="975" spans="1:51" x14ac:dyDescent="0.2">
      <c r="A975" s="3">
        <v>45506</v>
      </c>
      <c r="B975">
        <v>45506</v>
      </c>
      <c r="C975" t="s">
        <v>3276</v>
      </c>
      <c r="D975" t="s">
        <v>66</v>
      </c>
      <c r="E975" t="s">
        <v>105</v>
      </c>
      <c r="F975" t="s">
        <v>1169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803</v>
      </c>
      <c r="O975" s="1">
        <v>803</v>
      </c>
      <c r="P975" t="s">
        <v>3277</v>
      </c>
      <c r="Q975" s="2">
        <v>45506</v>
      </c>
      <c r="R975" t="s">
        <v>55</v>
      </c>
      <c r="S975">
        <v>0</v>
      </c>
      <c r="T975" t="s">
        <v>87</v>
      </c>
      <c r="U975" t="s">
        <v>71</v>
      </c>
      <c r="V975" s="1">
        <v>0</v>
      </c>
      <c r="W975" s="1">
        <v>703</v>
      </c>
      <c r="X975" s="1">
        <v>0</v>
      </c>
      <c r="Y975" t="s">
        <v>108</v>
      </c>
      <c r="Z975" t="s">
        <v>71</v>
      </c>
      <c r="AA975" t="s">
        <v>733</v>
      </c>
      <c r="AB975" s="1">
        <v>0</v>
      </c>
      <c r="AC975" s="4">
        <f>IF(ISNUMBER(MATCH(AD975, $AD$2:AD974, 0)), INDEX($AC$2:AC974, MATCH(AD975, $AD$2:AD974, 0)), MAX($AC$2:AC974)+1)</f>
        <v>6</v>
      </c>
      <c r="AD975" t="str">
        <f t="shared" si="48"/>
        <v>เชียงราย-เชียงใหม่</v>
      </c>
      <c r="AE975" t="s">
        <v>55</v>
      </c>
      <c r="AF975" s="1">
        <v>0</v>
      </c>
      <c r="AG975" s="1">
        <v>0</v>
      </c>
      <c r="AH975" s="1">
        <v>0</v>
      </c>
      <c r="AI975" t="s">
        <v>3278</v>
      </c>
      <c r="AJ975" s="1">
        <v>2</v>
      </c>
      <c r="AK975" s="1">
        <v>0</v>
      </c>
      <c r="AL975" s="1">
        <v>0</v>
      </c>
      <c r="AM975" s="1">
        <v>0</v>
      </c>
      <c r="AN975" s="1">
        <v>784.87149999999997</v>
      </c>
      <c r="AO975" s="1">
        <v>0</v>
      </c>
      <c r="AP975" s="1">
        <v>0</v>
      </c>
      <c r="AQ975" s="1">
        <v>0</v>
      </c>
      <c r="AR975" s="1">
        <v>1506</v>
      </c>
      <c r="AS975" s="1">
        <v>131.51849999999999</v>
      </c>
      <c r="AT975" s="1">
        <f>Table1[[#This Row],[รวมต้นทุนค่าเดินทาง]]+Table1[[#This Row],[รวมต้นทุนค่าซ่อม]]+Table1[[#This Row],[รวมค่าเสื่อม]]</f>
        <v>3125.1218057851238</v>
      </c>
      <c r="AU975" s="1">
        <f t="shared" si="46"/>
        <v>4428.3346813776061</v>
      </c>
      <c r="AV975" s="1" t="str" cm="1">
        <f t="array" ref="AV975">IF(AC975&lt;4, "เก็บ", IF(OR(AT975 &lt; PERCENTILE(IF($AC$2:$AC$5092=AC975, $AT$2:$AT$5092), 0.25) - 1.5 * (PERCENTILE(IF($AC$2:$AC$5092=AC975, $AT$2:$AT$5092), 0.75) - PERCENTILE(IF($AC$2:$AC$5092=AC975, $AT$2:$AT$5092), 0.25)), AT975 &gt; PERCENTILE(IF($AC$2:$AC$5092=AC975, $AT$2:$AT$5092), 0.75) + 1.5 * (PERCENTILE(IF($AC$2:$AC$5092=AC975, $AT$2:$AT$5092), 0.75) - PERCENTILE(IF($AC$2:$AC$5092=AC975, $AT$2:$AT$5092), 0.25))), "ตัด", "เก็บ"))</f>
        <v>เก็บ</v>
      </c>
      <c r="AW975" s="1">
        <f t="shared" si="47"/>
        <v>3873.7679454274344</v>
      </c>
      <c r="AX975" s="1">
        <v>2781.4385174989698</v>
      </c>
      <c r="AY975" s="1">
        <v>1487.6033057851239</v>
      </c>
    </row>
    <row r="976" spans="1:51" x14ac:dyDescent="0.2">
      <c r="A976" s="3">
        <v>45507</v>
      </c>
      <c r="B976">
        <v>45507</v>
      </c>
      <c r="C976" t="s">
        <v>3279</v>
      </c>
      <c r="D976" t="s">
        <v>51</v>
      </c>
      <c r="E976" t="s">
        <v>61</v>
      </c>
      <c r="F976" t="s">
        <v>80</v>
      </c>
      <c r="G976" s="1">
        <v>2700</v>
      </c>
      <c r="H976" s="1">
        <v>4575</v>
      </c>
      <c r="I976" s="1">
        <v>1900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4600</v>
      </c>
      <c r="P976" t="s">
        <v>3280</v>
      </c>
      <c r="Q976" s="2">
        <v>45507</v>
      </c>
      <c r="R976" t="s">
        <v>55</v>
      </c>
      <c r="S976">
        <v>0</v>
      </c>
      <c r="T976" t="s">
        <v>71</v>
      </c>
      <c r="U976" t="s">
        <v>57</v>
      </c>
      <c r="V976" s="1">
        <v>2500</v>
      </c>
      <c r="W976" s="1">
        <v>0</v>
      </c>
      <c r="X976" s="1">
        <v>0</v>
      </c>
      <c r="AA976" t="s">
        <v>58</v>
      </c>
      <c r="AB976" s="1">
        <v>0</v>
      </c>
      <c r="AC976" s="4">
        <f>IF(ISNUMBER(MATCH(AD976, $AD$2:AD975, 0)), INDEX($AC$2:AC975, MATCH(AD976, $AD$2:AD975, 0)), MAX($AC$2:AC975)+1)</f>
        <v>10</v>
      </c>
      <c r="AD976" t="str">
        <f t="shared" si="48"/>
        <v>เชียงใหม่-กองลอย</v>
      </c>
      <c r="AE976" t="s">
        <v>55</v>
      </c>
      <c r="AF976" s="1">
        <v>0</v>
      </c>
      <c r="AG976" s="1">
        <v>0</v>
      </c>
      <c r="AH976" s="1">
        <v>0</v>
      </c>
      <c r="AI976" t="s">
        <v>3281</v>
      </c>
      <c r="AJ976" s="1">
        <v>1</v>
      </c>
      <c r="AK976" s="1">
        <v>0</v>
      </c>
      <c r="AL976" s="1">
        <v>0</v>
      </c>
      <c r="AM976" s="1">
        <v>0</v>
      </c>
      <c r="AN976" s="1">
        <v>0</v>
      </c>
      <c r="AO976" s="1">
        <v>0</v>
      </c>
      <c r="AP976" s="1">
        <v>0</v>
      </c>
      <c r="AQ976" s="1">
        <v>0</v>
      </c>
      <c r="AR976" s="1">
        <v>11675</v>
      </c>
      <c r="AS976" s="1">
        <v>19.753846153846151</v>
      </c>
      <c r="AT976" s="1">
        <f>Table1[[#This Row],[รวมต้นทุนค่าเดินทาง]]+Table1[[#This Row],[รวมต้นทุนค่าซ่อม]]+Table1[[#This Row],[รวมค่าเสื่อม]]</f>
        <v>13339.490688259109</v>
      </c>
      <c r="AU976" s="1">
        <f t="shared" si="46"/>
        <v>14957.32855761775</v>
      </c>
      <c r="AV976" s="1" t="str" cm="1">
        <f t="array" ref="AV976">IF(AC976&lt;4, "เก็บ", IF(OR(AT976 &lt; PERCENTILE(IF($AC$2:$AC$5092=AC976, $AT$2:$AT$5092), 0.25) - 1.5 * (PERCENTILE(IF($AC$2:$AC$5092=AC976, $AT$2:$AT$5092), 0.75) - PERCENTILE(IF($AC$2:$AC$5092=AC976, $AT$2:$AT$5092), 0.25)), AT976 &gt; PERCENTILE(IF($AC$2:$AC$5092=AC976, $AT$2:$AT$5092), 0.75) + 1.5 * (PERCENTILE(IF($AC$2:$AC$5092=AC976, $AT$2:$AT$5092), 0.75) - PERCENTILE(IF($AC$2:$AC$5092=AC976, $AT$2:$AT$5092), 0.25))), "ตัด", "เก็บ"))</f>
        <v>เก็บ</v>
      </c>
      <c r="AW976" s="1">
        <f t="shared" si="47"/>
        <v>14419.089162907676</v>
      </c>
      <c r="AX976" s="1">
        <v>15077.196593123563</v>
      </c>
      <c r="AY976" s="1">
        <v>1644.7368421052631</v>
      </c>
    </row>
    <row r="977" spans="1:51" x14ac:dyDescent="0.2">
      <c r="A977" s="3">
        <v>45507</v>
      </c>
      <c r="B977">
        <v>45507</v>
      </c>
      <c r="C977" t="s">
        <v>3282</v>
      </c>
      <c r="D977" t="s">
        <v>66</v>
      </c>
      <c r="E977" t="s">
        <v>67</v>
      </c>
      <c r="F977" t="s">
        <v>273</v>
      </c>
      <c r="G977" s="1">
        <v>0</v>
      </c>
      <c r="H977" s="1">
        <v>0</v>
      </c>
      <c r="I977" s="1">
        <v>500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500</v>
      </c>
      <c r="P977" t="s">
        <v>3283</v>
      </c>
      <c r="Q977" s="2">
        <v>45507</v>
      </c>
      <c r="R977" t="s">
        <v>70</v>
      </c>
      <c r="S977">
        <v>0</v>
      </c>
      <c r="T977" t="s">
        <v>71</v>
      </c>
      <c r="U977" t="s">
        <v>72</v>
      </c>
      <c r="V977" s="1">
        <v>0</v>
      </c>
      <c r="W977" s="1">
        <v>0</v>
      </c>
      <c r="X977" s="1">
        <v>0</v>
      </c>
      <c r="AA977" t="s">
        <v>58</v>
      </c>
      <c r="AB977" s="1">
        <v>0</v>
      </c>
      <c r="AC977" s="4">
        <f>IF(ISNUMBER(MATCH(AD977, $AD$2:AD976, 0)), INDEX($AC$2:AC976, MATCH(AD977, $AD$2:AD976, 0)), MAX($AC$2:AC976)+1)</f>
        <v>2</v>
      </c>
      <c r="AD977" t="str">
        <f t="shared" si="48"/>
        <v>เชียงใหม่-พุทธมณฑลสาย 5</v>
      </c>
      <c r="AE977" t="s">
        <v>73</v>
      </c>
      <c r="AF977" s="1">
        <v>0</v>
      </c>
      <c r="AG977" s="1">
        <v>0</v>
      </c>
      <c r="AH977" s="1">
        <v>0</v>
      </c>
      <c r="AI977" t="s">
        <v>3284</v>
      </c>
      <c r="AJ977" s="1">
        <v>1</v>
      </c>
      <c r="AK977" s="1">
        <v>720</v>
      </c>
      <c r="AL977" s="1">
        <v>720</v>
      </c>
      <c r="AM977" s="1">
        <v>1</v>
      </c>
      <c r="AN977" s="1">
        <v>0</v>
      </c>
      <c r="AO977" s="1">
        <v>0</v>
      </c>
      <c r="AP977" s="1">
        <v>0</v>
      </c>
      <c r="AQ977" s="1">
        <v>0</v>
      </c>
      <c r="AR977" s="1">
        <v>500</v>
      </c>
      <c r="AS977" s="1">
        <v>55.325000000000003</v>
      </c>
      <c r="AT977" s="1">
        <f>Table1[[#This Row],[รวมต้นทุนค่าเดินทาง]]+Table1[[#This Row],[รวมต้นทุนค่าซ่อม]]+Table1[[#This Row],[รวมค่าเสื่อม]]</f>
        <v>1663.283434092257</v>
      </c>
      <c r="AU977" s="1">
        <f t="shared" si="46"/>
        <v>5026.5629662053279</v>
      </c>
      <c r="AV977" s="1" t="str" cm="1">
        <f t="array" ref="AV977">IF(AC977&lt;4, "เก็บ", IF(OR(AT977 &lt; PERCENTILE(IF($AC$2:$AC$5092=AC977, $AT$2:$AT$5092), 0.25) - 1.5 * (PERCENTILE(IF($AC$2:$AC$5092=AC977, $AT$2:$AT$5092), 0.75) - PERCENTILE(IF($AC$2:$AC$5092=AC977, $AT$2:$AT$5092), 0.25)), AT977 &gt; PERCENTILE(IF($AC$2:$AC$5092=AC977, $AT$2:$AT$5092), 0.75) + 1.5 * (PERCENTILE(IF($AC$2:$AC$5092=AC977, $AT$2:$AT$5092), 0.75) - PERCENTILE(IF($AC$2:$AC$5092=AC977, $AT$2:$AT$5092), 0.25))), "ตัด", "เก็บ"))</f>
        <v>เก็บ</v>
      </c>
      <c r="AW977" s="1">
        <f t="shared" si="47"/>
        <v>5026.5629662053279</v>
      </c>
      <c r="AX977" s="1">
        <v>4064.5059139663294</v>
      </c>
      <c r="AY977" s="1">
        <v>1107.958434092257</v>
      </c>
    </row>
    <row r="978" spans="1:51" x14ac:dyDescent="0.2">
      <c r="A978" s="3">
        <v>45507</v>
      </c>
      <c r="B978">
        <v>45507</v>
      </c>
      <c r="C978" t="s">
        <v>3285</v>
      </c>
      <c r="D978" t="s">
        <v>51</v>
      </c>
      <c r="E978" t="s">
        <v>61</v>
      </c>
      <c r="F978" t="s">
        <v>62</v>
      </c>
      <c r="G978" s="1">
        <v>2700</v>
      </c>
      <c r="H978" s="1">
        <v>4575</v>
      </c>
      <c r="I978" s="1">
        <v>1900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4600</v>
      </c>
      <c r="P978" t="s">
        <v>3286</v>
      </c>
      <c r="Q978" s="2">
        <v>45508</v>
      </c>
      <c r="R978" t="s">
        <v>55</v>
      </c>
      <c r="S978">
        <v>0</v>
      </c>
      <c r="T978" t="s">
        <v>71</v>
      </c>
      <c r="U978" t="s">
        <v>57</v>
      </c>
      <c r="V978" s="1">
        <v>2500</v>
      </c>
      <c r="W978" s="1">
        <v>0</v>
      </c>
      <c r="X978" s="1">
        <v>0</v>
      </c>
      <c r="AA978" t="s">
        <v>58</v>
      </c>
      <c r="AB978" s="1">
        <v>0</v>
      </c>
      <c r="AC978" s="4">
        <f>IF(ISNUMBER(MATCH(AD978, $AD$2:AD977, 0)), INDEX($AC$2:AC977, MATCH(AD978, $AD$2:AD977, 0)), MAX($AC$2:AC977)+1)</f>
        <v>10</v>
      </c>
      <c r="AD978" t="str">
        <f t="shared" si="48"/>
        <v>เชียงใหม่-กองลอย</v>
      </c>
      <c r="AE978" t="s">
        <v>55</v>
      </c>
      <c r="AF978" s="1">
        <v>0</v>
      </c>
      <c r="AG978" s="1">
        <v>0</v>
      </c>
      <c r="AH978" s="1">
        <v>0</v>
      </c>
      <c r="AI978" t="s">
        <v>3287</v>
      </c>
      <c r="AJ978" s="1">
        <v>1</v>
      </c>
      <c r="AK978" s="1">
        <v>0</v>
      </c>
      <c r="AL978" s="1">
        <v>0</v>
      </c>
      <c r="AM978" s="1">
        <v>0</v>
      </c>
      <c r="AN978" s="1">
        <v>0</v>
      </c>
      <c r="AO978" s="1">
        <v>0</v>
      </c>
      <c r="AP978" s="1">
        <v>0</v>
      </c>
      <c r="AQ978" s="1">
        <v>0</v>
      </c>
      <c r="AR978" s="1">
        <v>11675</v>
      </c>
      <c r="AS978" s="1">
        <v>19.753846153846151</v>
      </c>
      <c r="AT978" s="1">
        <f>Table1[[#This Row],[รวมต้นทุนค่าเดินทาง]]+Table1[[#This Row],[รวมต้นทุนค่าซ่อม]]+Table1[[#This Row],[รวมค่าเสื่อม]]</f>
        <v>13509.269975186104</v>
      </c>
      <c r="AU978" s="1">
        <f t="shared" si="46"/>
        <v>14957.32855761775</v>
      </c>
      <c r="AV978" s="1" t="str" cm="1">
        <f t="array" ref="AV978">IF(AC978&lt;4, "เก็บ", IF(OR(AT978 &lt; PERCENTILE(IF($AC$2:$AC$5092=AC978, $AT$2:$AT$5092), 0.25) - 1.5 * (PERCENTILE(IF($AC$2:$AC$5092=AC978, $AT$2:$AT$5092), 0.75) - PERCENTILE(IF($AC$2:$AC$5092=AC978, $AT$2:$AT$5092), 0.25)), AT978 &gt; PERCENTILE(IF($AC$2:$AC$5092=AC978, $AT$2:$AT$5092), 0.75) + 1.5 * (PERCENTILE(IF($AC$2:$AC$5092=AC978, $AT$2:$AT$5092), 0.75) - PERCENTILE(IF($AC$2:$AC$5092=AC978, $AT$2:$AT$5092), 0.25))), "ตัด", "เก็บ"))</f>
        <v>เก็บ</v>
      </c>
      <c r="AW978" s="1">
        <f t="shared" si="47"/>
        <v>14419.089162907676</v>
      </c>
      <c r="AX978" s="1">
        <v>15077.196593123563</v>
      </c>
      <c r="AY978" s="1">
        <v>1814.516129032258</v>
      </c>
    </row>
    <row r="979" spans="1:51" x14ac:dyDescent="0.2">
      <c r="A979" s="3">
        <v>45507</v>
      </c>
      <c r="B979">
        <v>45507</v>
      </c>
      <c r="C979" t="s">
        <v>3288</v>
      </c>
      <c r="D979" t="s">
        <v>51</v>
      </c>
      <c r="E979" t="s">
        <v>61</v>
      </c>
      <c r="F979" t="s">
        <v>1217</v>
      </c>
      <c r="G979" s="1">
        <v>2700</v>
      </c>
      <c r="H979" s="1">
        <v>4575</v>
      </c>
      <c r="I979" s="1">
        <v>1900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4600</v>
      </c>
      <c r="P979" t="s">
        <v>3289</v>
      </c>
      <c r="Q979" s="2">
        <v>45507</v>
      </c>
      <c r="R979" t="s">
        <v>55</v>
      </c>
      <c r="S979">
        <v>0</v>
      </c>
      <c r="T979" t="s">
        <v>56</v>
      </c>
      <c r="U979" t="s">
        <v>57</v>
      </c>
      <c r="V979" s="1">
        <v>2500</v>
      </c>
      <c r="W979" s="1">
        <v>0</v>
      </c>
      <c r="X979" s="1">
        <v>0</v>
      </c>
      <c r="AA979" t="s">
        <v>58</v>
      </c>
      <c r="AB979" s="1">
        <v>0</v>
      </c>
      <c r="AC979" s="4">
        <f>IF(ISNUMBER(MATCH(AD979, $AD$2:AD978, 0)), INDEX($AC$2:AC978, MATCH(AD979, $AD$2:AD978, 0)), MAX($AC$2:AC978)+1)</f>
        <v>1</v>
      </c>
      <c r="AD979" t="str">
        <f t="shared" si="48"/>
        <v>ท่าลี่-กองลอย</v>
      </c>
      <c r="AE979" t="s">
        <v>55</v>
      </c>
      <c r="AF979" s="1">
        <v>0</v>
      </c>
      <c r="AG979" s="1">
        <v>0</v>
      </c>
      <c r="AH979" s="1">
        <v>0</v>
      </c>
      <c r="AI979" t="s">
        <v>3290</v>
      </c>
      <c r="AJ979" s="1">
        <v>1</v>
      </c>
      <c r="AK979" s="1">
        <v>0</v>
      </c>
      <c r="AL979" s="1">
        <v>0</v>
      </c>
      <c r="AM979" s="1">
        <v>0</v>
      </c>
      <c r="AN979" s="1">
        <v>0</v>
      </c>
      <c r="AO979" s="1">
        <v>0</v>
      </c>
      <c r="AP979" s="1">
        <v>0</v>
      </c>
      <c r="AQ979" s="1">
        <v>0</v>
      </c>
      <c r="AR979" s="1">
        <v>11675</v>
      </c>
      <c r="AS979" s="1">
        <v>19.753846153846151</v>
      </c>
      <c r="AT979" s="1">
        <f>Table1[[#This Row],[รวมต้นทุนค่าเดินทาง]]+Table1[[#This Row],[รวมต้นทุนค่าซ่อม]]+Table1[[#This Row],[รวมค่าเสื่อม]]</f>
        <v>13557.336627610799</v>
      </c>
      <c r="AU979" s="1">
        <f t="shared" si="46"/>
        <v>13953.293816562818</v>
      </c>
      <c r="AV979" s="1" t="str" cm="1">
        <f t="array" ref="AV979">IF(AC979&lt;4, "เก็บ", IF(OR(AT979 &lt; PERCENTILE(IF($AC$2:$AC$5092=AC979, $AT$2:$AT$5092), 0.25) - 1.5 * (PERCENTILE(IF($AC$2:$AC$5092=AC979, $AT$2:$AT$5092), 0.75) - PERCENTILE(IF($AC$2:$AC$5092=AC979, $AT$2:$AT$5092), 0.25)), AT979 &gt; PERCENTILE(IF($AC$2:$AC$5092=AC979, $AT$2:$AT$5092), 0.75) + 1.5 * (PERCENTILE(IF($AC$2:$AC$5092=AC979, $AT$2:$AT$5092), 0.75) - PERCENTILE(IF($AC$2:$AC$5092=AC979, $AT$2:$AT$5092), 0.25))), "ตัด", "เก็บ"))</f>
        <v>เก็บ</v>
      </c>
      <c r="AW979" s="1">
        <f t="shared" si="47"/>
        <v>13953.293816562818</v>
      </c>
      <c r="AX979" s="1">
        <v>14426.372718098486</v>
      </c>
      <c r="AY979" s="1">
        <v>1862.5827814569536</v>
      </c>
    </row>
    <row r="980" spans="1:51" x14ac:dyDescent="0.2">
      <c r="A980" s="3">
        <v>45507</v>
      </c>
      <c r="B980">
        <v>45507</v>
      </c>
      <c r="C980" t="s">
        <v>3291</v>
      </c>
      <c r="D980" t="s">
        <v>51</v>
      </c>
      <c r="E980" t="s">
        <v>61</v>
      </c>
      <c r="F980" t="s">
        <v>1197</v>
      </c>
      <c r="G980" s="1">
        <v>2700</v>
      </c>
      <c r="H980" s="1">
        <v>4575</v>
      </c>
      <c r="I980" s="1">
        <v>1900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4600</v>
      </c>
      <c r="P980" t="s">
        <v>3292</v>
      </c>
      <c r="Q980" s="2">
        <v>45507</v>
      </c>
      <c r="R980" t="s">
        <v>55</v>
      </c>
      <c r="S980">
        <v>0</v>
      </c>
      <c r="T980" t="s">
        <v>56</v>
      </c>
      <c r="U980" t="s">
        <v>57</v>
      </c>
      <c r="V980" s="1">
        <v>2500</v>
      </c>
      <c r="W980" s="1">
        <v>0</v>
      </c>
      <c r="X980" s="1">
        <v>0</v>
      </c>
      <c r="AA980" t="s">
        <v>58</v>
      </c>
      <c r="AB980" s="1">
        <v>0</v>
      </c>
      <c r="AC980" s="4">
        <f>IF(ISNUMBER(MATCH(AD980, $AD$2:AD979, 0)), INDEX($AC$2:AC979, MATCH(AD980, $AD$2:AD979, 0)), MAX($AC$2:AC979)+1)</f>
        <v>1</v>
      </c>
      <c r="AD980" t="str">
        <f t="shared" si="48"/>
        <v>ท่าลี่-กองลอย</v>
      </c>
      <c r="AE980" t="s">
        <v>55</v>
      </c>
      <c r="AF980" s="1">
        <v>0</v>
      </c>
      <c r="AG980" s="1">
        <v>0</v>
      </c>
      <c r="AH980" s="1">
        <v>0</v>
      </c>
      <c r="AI980" t="s">
        <v>3293</v>
      </c>
      <c r="AJ980" s="1">
        <v>1</v>
      </c>
      <c r="AK980" s="1">
        <v>0</v>
      </c>
      <c r="AL980" s="1">
        <v>0</v>
      </c>
      <c r="AM980" s="1">
        <v>0</v>
      </c>
      <c r="AN980" s="1">
        <v>0</v>
      </c>
      <c r="AO980" s="1">
        <v>0</v>
      </c>
      <c r="AP980" s="1">
        <v>0</v>
      </c>
      <c r="AQ980" s="1">
        <v>0</v>
      </c>
      <c r="AR980" s="1">
        <v>11675</v>
      </c>
      <c r="AS980" s="1">
        <v>20.07799227799228</v>
      </c>
      <c r="AT980" s="1">
        <f>Table1[[#This Row],[รวมต้นทุนค่าเดินทาง]]+Table1[[#This Row],[รวมต้นทุนค่าซ่อม]]+Table1[[#This Row],[รวมค่าเสื่อม]]</f>
        <v>13747.997700307191</v>
      </c>
      <c r="AU980" s="1">
        <f t="shared" si="46"/>
        <v>13953.293816562818</v>
      </c>
      <c r="AV980" s="1" t="str" cm="1">
        <f t="array" ref="AV980">IF(AC980&lt;4, "เก็บ", IF(OR(AT980 &lt; PERCENTILE(IF($AC$2:$AC$5092=AC980, $AT$2:$AT$5092), 0.25) - 1.5 * (PERCENTILE(IF($AC$2:$AC$5092=AC980, $AT$2:$AT$5092), 0.75) - PERCENTILE(IF($AC$2:$AC$5092=AC980, $AT$2:$AT$5092), 0.25)), AT980 &gt; PERCENTILE(IF($AC$2:$AC$5092=AC980, $AT$2:$AT$5092), 0.75) + 1.5 * (PERCENTILE(IF($AC$2:$AC$5092=AC980, $AT$2:$AT$5092), 0.75) - PERCENTILE(IF($AC$2:$AC$5092=AC980, $AT$2:$AT$5092), 0.25))), "ตัด", "เก็บ"))</f>
        <v>เก็บ</v>
      </c>
      <c r="AW980" s="1">
        <f t="shared" si="47"/>
        <v>13953.293816562818</v>
      </c>
      <c r="AX980" s="1">
        <v>14426.372718098486</v>
      </c>
      <c r="AY980" s="1">
        <v>2052.919708029197</v>
      </c>
    </row>
    <row r="981" spans="1:51" x14ac:dyDescent="0.2">
      <c r="A981" s="3">
        <v>45507</v>
      </c>
      <c r="B981">
        <v>45507</v>
      </c>
      <c r="C981" t="s">
        <v>3294</v>
      </c>
      <c r="D981" t="s">
        <v>66</v>
      </c>
      <c r="E981" t="s">
        <v>84</v>
      </c>
      <c r="F981" t="s">
        <v>112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t="s">
        <v>3295</v>
      </c>
      <c r="Q981" s="2">
        <v>45508</v>
      </c>
      <c r="R981" t="s">
        <v>55</v>
      </c>
      <c r="S981">
        <v>0</v>
      </c>
      <c r="T981" t="s">
        <v>101</v>
      </c>
      <c r="U981" t="s">
        <v>71</v>
      </c>
      <c r="V981" s="1">
        <v>0</v>
      </c>
      <c r="W981" s="1">
        <v>1004</v>
      </c>
      <c r="X981" s="1">
        <v>0</v>
      </c>
      <c r="Y981" t="s">
        <v>101</v>
      </c>
      <c r="Z981" t="s">
        <v>71</v>
      </c>
      <c r="AA981" t="s">
        <v>3296</v>
      </c>
      <c r="AB981" s="1">
        <v>0</v>
      </c>
      <c r="AC981" s="4">
        <f>IF(ISNUMBER(MATCH(AD981, $AD$2:AD980, 0)), INDEX($AC$2:AC980, MATCH(AD981, $AD$2:AD980, 0)), MAX($AC$2:AC980)+1)</f>
        <v>5</v>
      </c>
      <c r="AD981" t="str">
        <f t="shared" si="48"/>
        <v>พะเยา-เชียงใหม่</v>
      </c>
      <c r="AE981" t="s">
        <v>55</v>
      </c>
      <c r="AF981" s="1">
        <v>0</v>
      </c>
      <c r="AG981" s="1">
        <v>0</v>
      </c>
      <c r="AH981" s="1">
        <v>0</v>
      </c>
      <c r="AI981" t="s">
        <v>3297</v>
      </c>
      <c r="AJ981" s="1">
        <v>1</v>
      </c>
      <c r="AK981" s="1">
        <v>0</v>
      </c>
      <c r="AL981" s="1">
        <v>0</v>
      </c>
      <c r="AM981" s="1">
        <v>0</v>
      </c>
      <c r="AN981" s="1">
        <v>0</v>
      </c>
      <c r="AO981" s="1">
        <v>0</v>
      </c>
      <c r="AP981" s="1">
        <v>0</v>
      </c>
      <c r="AQ981" s="1">
        <v>0</v>
      </c>
      <c r="AR981" s="1">
        <v>1004</v>
      </c>
      <c r="AS981" s="1">
        <v>127.73158469945361</v>
      </c>
      <c r="AT981" s="1">
        <f>Table1[[#This Row],[รวมต้นทุนค่าเดินทาง]]+Table1[[#This Row],[รวมต้นทุนค่าซ่อม]]+Table1[[#This Row],[รวมค่าเสื่อม]]</f>
        <v>2746.5641205846214</v>
      </c>
      <c r="AU981" s="1">
        <f t="shared" si="46"/>
        <v>4062.107163574422</v>
      </c>
      <c r="AV981" s="1" t="str" cm="1">
        <f t="array" ref="AV981">IF(AC981&lt;4, "เก็บ", IF(OR(AT981 &lt; PERCENTILE(IF($AC$2:$AC$5092=AC981, $AT$2:$AT$5092), 0.25) - 1.5 * (PERCENTILE(IF($AC$2:$AC$5092=AC981, $AT$2:$AT$5092), 0.75) - PERCENTILE(IF($AC$2:$AC$5092=AC981, $AT$2:$AT$5092), 0.25)), AT981 &gt; PERCENTILE(IF($AC$2:$AC$5092=AC981, $AT$2:$AT$5092), 0.75) + 1.5 * (PERCENTILE(IF($AC$2:$AC$5092=AC981, $AT$2:$AT$5092), 0.75) - PERCENTILE(IF($AC$2:$AC$5092=AC981, $AT$2:$AT$5092), 0.25))), "ตัด", "เก็บ"))</f>
        <v>เก็บ</v>
      </c>
      <c r="AW981" s="1">
        <f t="shared" si="47"/>
        <v>3639.9347470841599</v>
      </c>
      <c r="AX981" s="1">
        <v>2523.4798574335259</v>
      </c>
      <c r="AY981" s="1">
        <v>1614.8325358851675</v>
      </c>
    </row>
    <row r="982" spans="1:51" x14ac:dyDescent="0.2">
      <c r="A982" s="3">
        <v>45507</v>
      </c>
      <c r="B982">
        <v>45507</v>
      </c>
      <c r="C982" t="s">
        <v>3298</v>
      </c>
      <c r="D982" t="s">
        <v>66</v>
      </c>
      <c r="E982" t="s">
        <v>105</v>
      </c>
      <c r="F982" t="s">
        <v>303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803</v>
      </c>
      <c r="O982" s="1">
        <v>803</v>
      </c>
      <c r="P982" t="s">
        <v>3299</v>
      </c>
      <c r="Q982" s="2">
        <v>45507</v>
      </c>
      <c r="R982" t="s">
        <v>55</v>
      </c>
      <c r="S982">
        <v>0</v>
      </c>
      <c r="T982" t="s">
        <v>87</v>
      </c>
      <c r="U982" t="s">
        <v>71</v>
      </c>
      <c r="V982" s="1">
        <v>0</v>
      </c>
      <c r="W982" s="1">
        <v>703</v>
      </c>
      <c r="X982" s="1">
        <v>0</v>
      </c>
      <c r="Y982" t="s">
        <v>108</v>
      </c>
      <c r="Z982" t="s">
        <v>71</v>
      </c>
      <c r="AA982" t="s">
        <v>733</v>
      </c>
      <c r="AB982" s="1">
        <v>0</v>
      </c>
      <c r="AC982" s="4">
        <f>IF(ISNUMBER(MATCH(AD982, $AD$2:AD981, 0)), INDEX($AC$2:AC981, MATCH(AD982, $AD$2:AD981, 0)), MAX($AC$2:AC981)+1)</f>
        <v>6</v>
      </c>
      <c r="AD982" t="str">
        <f t="shared" si="48"/>
        <v>เชียงราย-เชียงใหม่</v>
      </c>
      <c r="AE982" t="s">
        <v>55</v>
      </c>
      <c r="AF982" s="1">
        <v>0</v>
      </c>
      <c r="AG982" s="1">
        <v>0</v>
      </c>
      <c r="AH982" s="1">
        <v>0</v>
      </c>
      <c r="AI982" t="s">
        <v>3300</v>
      </c>
      <c r="AJ982" s="1">
        <v>1</v>
      </c>
      <c r="AK982" s="1">
        <v>0</v>
      </c>
      <c r="AL982" s="1">
        <v>0</v>
      </c>
      <c r="AM982" s="1">
        <v>0</v>
      </c>
      <c r="AN982" s="1">
        <v>0</v>
      </c>
      <c r="AO982" s="1">
        <v>0</v>
      </c>
      <c r="AP982" s="1">
        <v>0</v>
      </c>
      <c r="AQ982" s="1">
        <v>0</v>
      </c>
      <c r="AR982" s="1">
        <v>1506</v>
      </c>
      <c r="AS982" s="1">
        <v>185.358</v>
      </c>
      <c r="AT982" s="1">
        <f>Table1[[#This Row],[รวมต้นทุนค่าเดินทาง]]+Table1[[#This Row],[รวมต้นทุนค่าซ่อม]]+Table1[[#This Row],[รวมค่าเสื่อม]]</f>
        <v>3389.4712075471698</v>
      </c>
      <c r="AU982" s="1">
        <f t="shared" si="46"/>
        <v>4428.3346813776061</v>
      </c>
      <c r="AV982" s="1" t="str" cm="1">
        <f t="array" ref="AV982">IF(AC982&lt;4, "เก็บ", IF(OR(AT982 &lt; PERCENTILE(IF($AC$2:$AC$5092=AC982, $AT$2:$AT$5092), 0.25) - 1.5 * (PERCENTILE(IF($AC$2:$AC$5092=AC982, $AT$2:$AT$5092), 0.75) - PERCENTILE(IF($AC$2:$AC$5092=AC982, $AT$2:$AT$5092), 0.25)), AT982 &gt; PERCENTILE(IF($AC$2:$AC$5092=AC982, $AT$2:$AT$5092), 0.75) + 1.5 * (PERCENTILE(IF($AC$2:$AC$5092=AC982, $AT$2:$AT$5092), 0.75) - PERCENTILE(IF($AC$2:$AC$5092=AC982, $AT$2:$AT$5092), 0.25))), "ตัด", "เก็บ"))</f>
        <v>เก็บ</v>
      </c>
      <c r="AW982" s="1">
        <f t="shared" si="47"/>
        <v>3873.7679454274344</v>
      </c>
      <c r="AX982" s="1">
        <v>2781.4385174989698</v>
      </c>
      <c r="AY982" s="1">
        <v>1698.1132075471698</v>
      </c>
    </row>
    <row r="983" spans="1:51" x14ac:dyDescent="0.2">
      <c r="A983" s="3">
        <v>45508</v>
      </c>
      <c r="B983">
        <v>45508</v>
      </c>
      <c r="C983" t="s">
        <v>3301</v>
      </c>
      <c r="D983" t="s">
        <v>51</v>
      </c>
      <c r="E983" t="s">
        <v>61</v>
      </c>
      <c r="F983" t="s">
        <v>2284</v>
      </c>
      <c r="G983" s="1">
        <v>4200</v>
      </c>
      <c r="H983" s="1">
        <v>3075</v>
      </c>
      <c r="I983" s="1">
        <v>1900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6100</v>
      </c>
      <c r="P983" t="s">
        <v>3302</v>
      </c>
      <c r="Q983" s="2">
        <v>45508</v>
      </c>
      <c r="R983" t="s">
        <v>55</v>
      </c>
      <c r="S983">
        <v>0</v>
      </c>
      <c r="T983" t="s">
        <v>56</v>
      </c>
      <c r="U983" t="s">
        <v>57</v>
      </c>
      <c r="V983" s="1">
        <v>2500</v>
      </c>
      <c r="W983" s="1">
        <v>0</v>
      </c>
      <c r="X983" s="1">
        <v>0</v>
      </c>
      <c r="AA983" t="s">
        <v>58</v>
      </c>
      <c r="AB983" s="1">
        <v>0</v>
      </c>
      <c r="AC983" s="4">
        <f>IF(ISNUMBER(MATCH(AD983, $AD$2:AD982, 0)), INDEX($AC$2:AC982, MATCH(AD983, $AD$2:AD982, 0)), MAX($AC$2:AC982)+1)</f>
        <v>1</v>
      </c>
      <c r="AD983" t="str">
        <f t="shared" si="48"/>
        <v>ท่าลี่-กองลอย</v>
      </c>
      <c r="AE983" t="s">
        <v>55</v>
      </c>
      <c r="AF983" s="1">
        <v>0</v>
      </c>
      <c r="AG983" s="1">
        <v>0</v>
      </c>
      <c r="AH983" s="1">
        <v>0</v>
      </c>
      <c r="AI983" t="s">
        <v>3303</v>
      </c>
      <c r="AJ983" s="1">
        <v>1</v>
      </c>
      <c r="AK983" s="1">
        <v>0</v>
      </c>
      <c r="AL983" s="1">
        <v>0</v>
      </c>
      <c r="AM983" s="1">
        <v>0</v>
      </c>
      <c r="AN983" s="1">
        <v>0</v>
      </c>
      <c r="AO983" s="1">
        <v>0</v>
      </c>
      <c r="AP983" s="1">
        <v>0</v>
      </c>
      <c r="AQ983" s="1">
        <v>0</v>
      </c>
      <c r="AR983" s="1">
        <v>11675</v>
      </c>
      <c r="AS983" s="1">
        <v>19.753846153846151</v>
      </c>
      <c r="AT983" s="1">
        <f>Table1[[#This Row],[รวมต้นทุนค่าเดินทาง]]+Table1[[#This Row],[รวมต้นทุนค่าซ่อม]]+Table1[[#This Row],[รวมค่าเสื่อม]]</f>
        <v>13858.215384615385</v>
      </c>
      <c r="AU983" s="1">
        <f t="shared" si="46"/>
        <v>13953.293816562818</v>
      </c>
      <c r="AV983" s="1" t="str" cm="1">
        <f t="array" ref="AV983">IF(AC983&lt;4, "เก็บ", IF(OR(AT983 &lt; PERCENTILE(IF($AC$2:$AC$5092=AC983, $AT$2:$AT$5092), 0.25) - 1.5 * (PERCENTILE(IF($AC$2:$AC$5092=AC983, $AT$2:$AT$5092), 0.75) - PERCENTILE(IF($AC$2:$AC$5092=AC983, $AT$2:$AT$5092), 0.25)), AT983 &gt; PERCENTILE(IF($AC$2:$AC$5092=AC983, $AT$2:$AT$5092), 0.75) + 1.5 * (PERCENTILE(IF($AC$2:$AC$5092=AC983, $AT$2:$AT$5092), 0.75) - PERCENTILE(IF($AC$2:$AC$5092=AC983, $AT$2:$AT$5092), 0.25))), "ตัด", "เก็บ"))</f>
        <v>เก็บ</v>
      </c>
      <c r="AW983" s="1">
        <f t="shared" si="47"/>
        <v>13953.293816562818</v>
      </c>
      <c r="AX983" s="1">
        <v>14426.372718098486</v>
      </c>
      <c r="AY983" s="1">
        <v>2163.4615384615386</v>
      </c>
    </row>
    <row r="984" spans="1:51" x14ac:dyDescent="0.2">
      <c r="A984" s="3">
        <v>45508</v>
      </c>
      <c r="B984">
        <v>45508</v>
      </c>
      <c r="C984" t="s">
        <v>3304</v>
      </c>
      <c r="D984" t="s">
        <v>51</v>
      </c>
      <c r="E984" t="s">
        <v>61</v>
      </c>
      <c r="F984" t="s">
        <v>1241</v>
      </c>
      <c r="G984" s="1">
        <v>2700</v>
      </c>
      <c r="H984" s="1">
        <v>4575</v>
      </c>
      <c r="I984" s="1">
        <v>1900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4600</v>
      </c>
      <c r="P984" t="s">
        <v>3305</v>
      </c>
      <c r="Q984" s="2">
        <v>45508</v>
      </c>
      <c r="R984" t="s">
        <v>55</v>
      </c>
      <c r="S984">
        <v>0</v>
      </c>
      <c r="T984" t="s">
        <v>56</v>
      </c>
      <c r="U984" t="s">
        <v>57</v>
      </c>
      <c r="V984" s="1">
        <v>2500</v>
      </c>
      <c r="W984" s="1">
        <v>0</v>
      </c>
      <c r="X984" s="1">
        <v>0</v>
      </c>
      <c r="AA984" t="s">
        <v>58</v>
      </c>
      <c r="AB984" s="1">
        <v>0</v>
      </c>
      <c r="AC984" s="4">
        <f>IF(ISNUMBER(MATCH(AD984, $AD$2:AD983, 0)), INDEX($AC$2:AC983, MATCH(AD984, $AD$2:AD983, 0)), MAX($AC$2:AC983)+1)</f>
        <v>1</v>
      </c>
      <c r="AD984" t="str">
        <f t="shared" si="48"/>
        <v>ท่าลี่-กองลอย</v>
      </c>
      <c r="AE984" t="s">
        <v>55</v>
      </c>
      <c r="AF984" s="1">
        <v>0</v>
      </c>
      <c r="AG984" s="1">
        <v>0</v>
      </c>
      <c r="AH984" s="1">
        <v>3725</v>
      </c>
      <c r="AI984" t="s">
        <v>3306</v>
      </c>
      <c r="AJ984" s="1">
        <v>1</v>
      </c>
      <c r="AK984" s="1">
        <v>0</v>
      </c>
      <c r="AL984" s="1">
        <v>0</v>
      </c>
      <c r="AM984" s="1">
        <v>0</v>
      </c>
      <c r="AN984" s="1">
        <v>0</v>
      </c>
      <c r="AO984" s="1">
        <v>0</v>
      </c>
      <c r="AP984" s="1">
        <v>0</v>
      </c>
      <c r="AQ984" s="1">
        <v>0</v>
      </c>
      <c r="AR984" s="1">
        <v>15400</v>
      </c>
      <c r="AS984" s="1">
        <v>23.345454545454551</v>
      </c>
      <c r="AT984" s="1">
        <f>Table1[[#This Row],[รวมต้นทุนค่าเดินทาง]]+Table1[[#This Row],[รวมต้นทุนค่าซ่อม]]+Table1[[#This Row],[รวมค่าเสื่อม]]</f>
        <v>17323.683292383292</v>
      </c>
      <c r="AU984" s="1">
        <f t="shared" si="46"/>
        <v>13953.293816562818</v>
      </c>
      <c r="AV984" s="1" t="str" cm="1">
        <f t="array" ref="AV984">IF(AC984&lt;4, "เก็บ", IF(OR(AT984 &lt; PERCENTILE(IF($AC$2:$AC$5092=AC984, $AT$2:$AT$5092), 0.25) - 1.5 * (PERCENTILE(IF($AC$2:$AC$5092=AC984, $AT$2:$AT$5092), 0.75) - PERCENTILE(IF($AC$2:$AC$5092=AC984, $AT$2:$AT$5092), 0.25)), AT984 &gt; PERCENTILE(IF($AC$2:$AC$5092=AC984, $AT$2:$AT$5092), 0.75) + 1.5 * (PERCENTILE(IF($AC$2:$AC$5092=AC984, $AT$2:$AT$5092), 0.75) - PERCENTILE(IF($AC$2:$AC$5092=AC984, $AT$2:$AT$5092), 0.25))), "ตัด", "เก็บ"))</f>
        <v>เก็บ</v>
      </c>
      <c r="AW984" s="1">
        <f t="shared" si="47"/>
        <v>13953.293816562818</v>
      </c>
      <c r="AX984" s="1">
        <v>14426.372718098486</v>
      </c>
      <c r="AY984" s="1">
        <v>1900.3378378378379</v>
      </c>
    </row>
    <row r="985" spans="1:51" x14ac:dyDescent="0.2">
      <c r="A985" s="3">
        <v>45508</v>
      </c>
      <c r="B985">
        <v>45508</v>
      </c>
      <c r="C985" t="s">
        <v>3307</v>
      </c>
      <c r="D985" t="s">
        <v>51</v>
      </c>
      <c r="E985" t="s">
        <v>61</v>
      </c>
      <c r="F985" t="s">
        <v>367</v>
      </c>
      <c r="G985" s="1">
        <v>2700</v>
      </c>
      <c r="H985" s="1">
        <v>4575</v>
      </c>
      <c r="I985" s="1">
        <v>1900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4600</v>
      </c>
      <c r="P985" t="s">
        <v>3308</v>
      </c>
      <c r="Q985" s="2">
        <v>45508</v>
      </c>
      <c r="R985" t="s">
        <v>55</v>
      </c>
      <c r="S985">
        <v>0</v>
      </c>
      <c r="T985" t="s">
        <v>56</v>
      </c>
      <c r="U985" t="s">
        <v>57</v>
      </c>
      <c r="V985" s="1">
        <v>2500</v>
      </c>
      <c r="W985" s="1">
        <v>0</v>
      </c>
      <c r="X985" s="1">
        <v>0</v>
      </c>
      <c r="AA985" t="s">
        <v>58</v>
      </c>
      <c r="AB985" s="1">
        <v>0</v>
      </c>
      <c r="AC985" s="4">
        <f>IF(ISNUMBER(MATCH(AD985, $AD$2:AD984, 0)), INDEX($AC$2:AC984, MATCH(AD985, $AD$2:AD984, 0)), MAX($AC$2:AC984)+1)</f>
        <v>1</v>
      </c>
      <c r="AD985" t="str">
        <f t="shared" si="48"/>
        <v>ท่าลี่-กองลอย</v>
      </c>
      <c r="AE985" t="s">
        <v>55</v>
      </c>
      <c r="AF985" s="1">
        <v>0</v>
      </c>
      <c r="AG985" s="1">
        <v>0</v>
      </c>
      <c r="AH985" s="1">
        <v>0</v>
      </c>
      <c r="AI985" t="s">
        <v>3309</v>
      </c>
      <c r="AJ985" s="1">
        <v>1</v>
      </c>
      <c r="AK985" s="1">
        <v>0</v>
      </c>
      <c r="AL985" s="1">
        <v>0</v>
      </c>
      <c r="AM985" s="1">
        <v>0</v>
      </c>
      <c r="AN985" s="1">
        <v>0</v>
      </c>
      <c r="AO985" s="1">
        <v>0</v>
      </c>
      <c r="AP985" s="1">
        <v>0</v>
      </c>
      <c r="AQ985" s="1">
        <v>0</v>
      </c>
      <c r="AR985" s="1">
        <v>11675</v>
      </c>
      <c r="AS985" s="1">
        <v>16.05</v>
      </c>
      <c r="AT985" s="1">
        <f>Table1[[#This Row],[รวมต้นทุนค่าเดินทาง]]+Table1[[#This Row],[รวมต้นทุนค่าซ่อม]]+Table1[[#This Row],[รวมค่าเสื่อม]]</f>
        <v>13203.146774193548</v>
      </c>
      <c r="AU985" s="1">
        <f t="shared" si="46"/>
        <v>13953.293816562818</v>
      </c>
      <c r="AV985" s="1" t="str" cm="1">
        <f t="array" ref="AV985">IF(AC985&lt;4, "เก็บ", IF(OR(AT985 &lt; PERCENTILE(IF($AC$2:$AC$5092=AC985, $AT$2:$AT$5092), 0.25) - 1.5 * (PERCENTILE(IF($AC$2:$AC$5092=AC985, $AT$2:$AT$5092), 0.75) - PERCENTILE(IF($AC$2:$AC$5092=AC985, $AT$2:$AT$5092), 0.25)), AT985 &gt; PERCENTILE(IF($AC$2:$AC$5092=AC985, $AT$2:$AT$5092), 0.75) + 1.5 * (PERCENTILE(IF($AC$2:$AC$5092=AC985, $AT$2:$AT$5092), 0.75) - PERCENTILE(IF($AC$2:$AC$5092=AC985, $AT$2:$AT$5092), 0.25))), "ตัด", "เก็บ"))</f>
        <v>เก็บ</v>
      </c>
      <c r="AW985" s="1">
        <f t="shared" si="47"/>
        <v>13953.293816562818</v>
      </c>
      <c r="AX985" s="1">
        <v>14426.372718098486</v>
      </c>
      <c r="AY985" s="1">
        <v>1512.0967741935483</v>
      </c>
    </row>
    <row r="986" spans="1:51" x14ac:dyDescent="0.2">
      <c r="A986" s="3">
        <v>45509</v>
      </c>
      <c r="B986">
        <v>45509</v>
      </c>
      <c r="C986" t="s">
        <v>3310</v>
      </c>
      <c r="D986" t="s">
        <v>51</v>
      </c>
      <c r="E986" t="s">
        <v>61</v>
      </c>
      <c r="F986" t="s">
        <v>1616</v>
      </c>
      <c r="G986" s="1">
        <v>2700</v>
      </c>
      <c r="H986" s="1">
        <v>4575</v>
      </c>
      <c r="I986" s="1">
        <v>1900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4600</v>
      </c>
      <c r="P986" t="s">
        <v>3311</v>
      </c>
      <c r="Q986" s="2">
        <v>45510</v>
      </c>
      <c r="R986" t="s">
        <v>55</v>
      </c>
      <c r="S986">
        <v>0</v>
      </c>
      <c r="T986" t="s">
        <v>71</v>
      </c>
      <c r="U986" t="s">
        <v>57</v>
      </c>
      <c r="V986" s="1">
        <v>2500</v>
      </c>
      <c r="W986" s="1">
        <v>0</v>
      </c>
      <c r="X986" s="1">
        <v>0</v>
      </c>
      <c r="AA986" t="s">
        <v>58</v>
      </c>
      <c r="AB986" s="1">
        <v>0</v>
      </c>
      <c r="AC986" s="4">
        <f>IF(ISNUMBER(MATCH(AD986, $AD$2:AD985, 0)), INDEX($AC$2:AC985, MATCH(AD986, $AD$2:AD985, 0)), MAX($AC$2:AC985)+1)</f>
        <v>10</v>
      </c>
      <c r="AD986" t="str">
        <f t="shared" si="48"/>
        <v>เชียงใหม่-กองลอย</v>
      </c>
      <c r="AE986" t="s">
        <v>55</v>
      </c>
      <c r="AF986" s="1">
        <v>0</v>
      </c>
      <c r="AG986" s="1">
        <v>0</v>
      </c>
      <c r="AH986" s="1">
        <v>0</v>
      </c>
      <c r="AI986" t="s">
        <v>3312</v>
      </c>
      <c r="AJ986" s="1">
        <v>1</v>
      </c>
      <c r="AK986" s="1">
        <v>0</v>
      </c>
      <c r="AL986" s="1">
        <v>0</v>
      </c>
      <c r="AM986" s="1">
        <v>0</v>
      </c>
      <c r="AN986" s="1">
        <v>0</v>
      </c>
      <c r="AO986" s="1">
        <v>0</v>
      </c>
      <c r="AP986" s="1">
        <v>0</v>
      </c>
      <c r="AQ986" s="1">
        <v>0</v>
      </c>
      <c r="AR986" s="1">
        <v>11675</v>
      </c>
      <c r="AS986" s="1">
        <v>0</v>
      </c>
      <c r="AT986" s="1">
        <f>Table1[[#This Row],[รวมต้นทุนค่าเดินทาง]]+Table1[[#This Row],[รวมต้นทุนค่าซ่อม]]+Table1[[#This Row],[รวมค่าเสื่อม]]</f>
        <v>13961.585365853658</v>
      </c>
      <c r="AU986" s="1">
        <f t="shared" si="46"/>
        <v>14957.32855761775</v>
      </c>
      <c r="AV986" s="1" t="str" cm="1">
        <f t="array" ref="AV986">IF(AC986&lt;4, "เก็บ", IF(OR(AT986 &lt; PERCENTILE(IF($AC$2:$AC$5092=AC986, $AT$2:$AT$5092), 0.25) - 1.5 * (PERCENTILE(IF($AC$2:$AC$5092=AC986, $AT$2:$AT$5092), 0.75) - PERCENTILE(IF($AC$2:$AC$5092=AC986, $AT$2:$AT$5092), 0.25)), AT986 &gt; PERCENTILE(IF($AC$2:$AC$5092=AC986, $AT$2:$AT$5092), 0.75) + 1.5 * (PERCENTILE(IF($AC$2:$AC$5092=AC986, $AT$2:$AT$5092), 0.75) - PERCENTILE(IF($AC$2:$AC$5092=AC986, $AT$2:$AT$5092), 0.25))), "ตัด", "เก็บ"))</f>
        <v>เก็บ</v>
      </c>
      <c r="AW986" s="1">
        <f t="shared" si="47"/>
        <v>14419.089162907676</v>
      </c>
      <c r="AX986" s="1">
        <v>15077.196593123563</v>
      </c>
      <c r="AY986" s="1">
        <v>2286.5853658536585</v>
      </c>
    </row>
    <row r="987" spans="1:51" x14ac:dyDescent="0.2">
      <c r="A987" s="3">
        <v>45509</v>
      </c>
      <c r="B987">
        <v>45509</v>
      </c>
      <c r="C987" t="s">
        <v>3313</v>
      </c>
      <c r="D987" t="s">
        <v>51</v>
      </c>
      <c r="E987" t="s">
        <v>52</v>
      </c>
      <c r="F987" t="s">
        <v>1312</v>
      </c>
      <c r="G987" s="1">
        <v>4200</v>
      </c>
      <c r="H987" s="1">
        <v>2827</v>
      </c>
      <c r="I987" s="1">
        <v>1900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6100</v>
      </c>
      <c r="P987" t="s">
        <v>3314</v>
      </c>
      <c r="Q987" s="2">
        <v>45510</v>
      </c>
      <c r="R987" t="s">
        <v>55</v>
      </c>
      <c r="S987">
        <v>0</v>
      </c>
      <c r="T987" t="s">
        <v>56</v>
      </c>
      <c r="U987" t="s">
        <v>57</v>
      </c>
      <c r="V987" s="1">
        <v>2500</v>
      </c>
      <c r="W987" s="1">
        <v>0</v>
      </c>
      <c r="X987" s="1">
        <v>0</v>
      </c>
      <c r="AA987" t="s">
        <v>58</v>
      </c>
      <c r="AB987" s="1">
        <v>0</v>
      </c>
      <c r="AC987" s="4">
        <f>IF(ISNUMBER(MATCH(AD987, $AD$2:AD986, 0)), INDEX($AC$2:AC986, MATCH(AD987, $AD$2:AD986, 0)), MAX($AC$2:AC986)+1)</f>
        <v>1</v>
      </c>
      <c r="AD987" t="str">
        <f t="shared" si="48"/>
        <v>ท่าลี่-กองลอย</v>
      </c>
      <c r="AE987" t="s">
        <v>55</v>
      </c>
      <c r="AF987" s="1">
        <v>0</v>
      </c>
      <c r="AG987" s="1">
        <v>0</v>
      </c>
      <c r="AH987" s="1">
        <v>0</v>
      </c>
      <c r="AI987" t="s">
        <v>3315</v>
      </c>
      <c r="AJ987" s="1">
        <v>1</v>
      </c>
      <c r="AK987" s="1">
        <v>0</v>
      </c>
      <c r="AL987" s="1">
        <v>0</v>
      </c>
      <c r="AM987" s="1">
        <v>0</v>
      </c>
      <c r="AN987" s="1">
        <v>0</v>
      </c>
      <c r="AO987" s="1">
        <v>0</v>
      </c>
      <c r="AP987" s="1">
        <v>0</v>
      </c>
      <c r="AQ987" s="1">
        <v>0</v>
      </c>
      <c r="AR987" s="1">
        <v>11427</v>
      </c>
      <c r="AS987" s="1">
        <v>15.10588235294118</v>
      </c>
      <c r="AT987" s="1">
        <f>Table1[[#This Row],[รวมต้นทุนค่าเดินทาง]]+Table1[[#This Row],[รวมต้นทุนค่าซ่อม]]+Table1[[#This Row],[รวมค่าเสื่อม]]</f>
        <v>13119.124515893314</v>
      </c>
      <c r="AU987" s="1">
        <f t="shared" si="46"/>
        <v>13953.293816562818</v>
      </c>
      <c r="AV987" s="1" t="str" cm="1">
        <f t="array" ref="AV987">IF(AC987&lt;4, "เก็บ", IF(OR(AT987 &lt; PERCENTILE(IF($AC$2:$AC$5092=AC987, $AT$2:$AT$5092), 0.25) - 1.5 * (PERCENTILE(IF($AC$2:$AC$5092=AC987, $AT$2:$AT$5092), 0.75) - PERCENTILE(IF($AC$2:$AC$5092=AC987, $AT$2:$AT$5092), 0.25)), AT987 &gt; PERCENTILE(IF($AC$2:$AC$5092=AC987, $AT$2:$AT$5092), 0.75) + 1.5 * (PERCENTILE(IF($AC$2:$AC$5092=AC987, $AT$2:$AT$5092), 0.75) - PERCENTILE(IF($AC$2:$AC$5092=AC987, $AT$2:$AT$5092), 0.25))), "ตัด", "เก็บ"))</f>
        <v>เก็บ</v>
      </c>
      <c r="AW987" s="1">
        <f t="shared" si="47"/>
        <v>13953.293816562818</v>
      </c>
      <c r="AX987" s="1">
        <v>14426.372718098486</v>
      </c>
      <c r="AY987" s="1">
        <v>1677.0186335403728</v>
      </c>
    </row>
    <row r="988" spans="1:51" x14ac:dyDescent="0.2">
      <c r="A988" s="3">
        <v>45509</v>
      </c>
      <c r="B988">
        <v>45509</v>
      </c>
      <c r="C988" t="s">
        <v>3316</v>
      </c>
      <c r="D988" t="s">
        <v>66</v>
      </c>
      <c r="E988" t="s">
        <v>124</v>
      </c>
      <c r="F988" t="s">
        <v>201</v>
      </c>
      <c r="G988" s="1">
        <v>0</v>
      </c>
      <c r="H988" s="1">
        <v>870</v>
      </c>
      <c r="I988" s="1">
        <v>400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400</v>
      </c>
      <c r="P988" t="s">
        <v>3317</v>
      </c>
      <c r="Q988" s="2">
        <v>45509</v>
      </c>
      <c r="R988" t="s">
        <v>70</v>
      </c>
      <c r="S988">
        <v>0</v>
      </c>
      <c r="T988" t="s">
        <v>254</v>
      </c>
      <c r="U988" t="s">
        <v>93</v>
      </c>
      <c r="V988" s="1">
        <v>0</v>
      </c>
      <c r="W988" s="1">
        <v>0</v>
      </c>
      <c r="X988" s="1">
        <v>0</v>
      </c>
      <c r="AA988" t="s">
        <v>58</v>
      </c>
      <c r="AB988" s="1">
        <v>0</v>
      </c>
      <c r="AC988" s="4">
        <f>IF(ISNUMBER(MATCH(AD988, $AD$2:AD987, 0)), INDEX($AC$2:AC987, MATCH(AD988, $AD$2:AD987, 0)), MAX($AC$2:AC987)+1)</f>
        <v>14</v>
      </c>
      <c r="AD988" t="str">
        <f t="shared" si="48"/>
        <v>ลำปาง-ตลาดไท</v>
      </c>
      <c r="AE988" t="s">
        <v>73</v>
      </c>
      <c r="AF988" s="1">
        <v>0</v>
      </c>
      <c r="AG988" s="1">
        <v>0</v>
      </c>
      <c r="AH988" s="1">
        <v>0</v>
      </c>
      <c r="AI988" t="s">
        <v>3318</v>
      </c>
      <c r="AJ988" s="1">
        <v>1</v>
      </c>
      <c r="AK988" s="1">
        <v>620</v>
      </c>
      <c r="AL988" s="1">
        <v>620</v>
      </c>
      <c r="AM988" s="1">
        <v>1</v>
      </c>
      <c r="AN988" s="1">
        <v>0</v>
      </c>
      <c r="AO988" s="1">
        <v>0</v>
      </c>
      <c r="AP988" s="1">
        <v>0</v>
      </c>
      <c r="AQ988" s="1">
        <v>0</v>
      </c>
      <c r="AR988" s="1">
        <v>1270</v>
      </c>
      <c r="AS988" s="1">
        <v>249.20000000000002</v>
      </c>
      <c r="AT988" s="1">
        <f>Table1[[#This Row],[รวมต้นทุนค่าเดินทาง]]+Table1[[#This Row],[รวมต้นทุนค่าซ่อม]]+Table1[[#This Row],[รวมค่าเสื่อม]]</f>
        <v>3494.7212211466867</v>
      </c>
      <c r="AU988" s="1" t="e">
        <f t="shared" si="46"/>
        <v>#N/A</v>
      </c>
      <c r="AV988" s="1" t="e" cm="1">
        <f t="array" ref="AV988">IF(AC988&lt;4, "เก็บ", IF(OR(AT988 &lt; PERCENTILE(IF($AC$2:$AC$5092=AC988, $AT$2:$AT$5092), 0.25) - 1.5 * (PERCENTILE(IF($AC$2:$AC$5092=AC988, $AT$2:$AT$5092), 0.75) - PERCENTILE(IF($AC$2:$AC$5092=AC988, $AT$2:$AT$5092), 0.25)), AT988 &gt; PERCENTILE(IF($AC$2:$AC$5092=AC988, $AT$2:$AT$5092), 0.75) + 1.5 * (PERCENTILE(IF($AC$2:$AC$5092=AC988, $AT$2:$AT$5092), 0.75) - PERCENTILE(IF($AC$2:$AC$5092=AC988, $AT$2:$AT$5092), 0.25))), "ตัด", "เก็บ"))</f>
        <v>#N/A</v>
      </c>
      <c r="AW988" s="1" t="e">
        <f t="shared" si="47"/>
        <v>#DIV/0!</v>
      </c>
      <c r="AX988" s="1">
        <v>2411.9362516169685</v>
      </c>
      <c r="AY988" s="1">
        <v>1975.5212211466865</v>
      </c>
    </row>
    <row r="989" spans="1:51" x14ac:dyDescent="0.2">
      <c r="A989" s="3">
        <v>45509</v>
      </c>
      <c r="B989">
        <v>45509</v>
      </c>
      <c r="C989" t="s">
        <v>3319</v>
      </c>
      <c r="D989" t="s">
        <v>66</v>
      </c>
      <c r="E989" t="s">
        <v>67</v>
      </c>
      <c r="F989" t="s">
        <v>76</v>
      </c>
      <c r="G989" s="1">
        <v>0</v>
      </c>
      <c r="H989" s="1">
        <v>803</v>
      </c>
      <c r="I989" s="1">
        <v>400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400</v>
      </c>
      <c r="P989" t="s">
        <v>3320</v>
      </c>
      <c r="Q989" s="2">
        <v>45509</v>
      </c>
      <c r="R989" t="s">
        <v>70</v>
      </c>
      <c r="S989">
        <v>0</v>
      </c>
      <c r="T989" t="s">
        <v>88</v>
      </c>
      <c r="U989" t="s">
        <v>93</v>
      </c>
      <c r="V989" s="1">
        <v>0</v>
      </c>
      <c r="W989" s="1">
        <v>0</v>
      </c>
      <c r="X989" s="1">
        <v>0</v>
      </c>
      <c r="AA989" t="s">
        <v>58</v>
      </c>
      <c r="AB989" s="1">
        <v>0</v>
      </c>
      <c r="AC989" s="4">
        <f>IF(ISNUMBER(MATCH(AD989, $AD$2:AD988, 0)), INDEX($AC$2:AC988, MATCH(AD989, $AD$2:AD988, 0)), MAX($AC$2:AC988)+1)</f>
        <v>51</v>
      </c>
      <c r="AD989" t="str">
        <f t="shared" si="48"/>
        <v>แพร่-ตลาดไท</v>
      </c>
      <c r="AE989" t="s">
        <v>73</v>
      </c>
      <c r="AF989" s="1">
        <v>0</v>
      </c>
      <c r="AG989" s="1">
        <v>0</v>
      </c>
      <c r="AH989" s="1">
        <v>0</v>
      </c>
      <c r="AI989" t="s">
        <v>3321</v>
      </c>
      <c r="AJ989" s="1">
        <v>1</v>
      </c>
      <c r="AK989" s="1">
        <v>572</v>
      </c>
      <c r="AL989" s="1">
        <v>572</v>
      </c>
      <c r="AM989" s="1">
        <v>1</v>
      </c>
      <c r="AN989" s="1">
        <v>0</v>
      </c>
      <c r="AO989" s="1">
        <v>0</v>
      </c>
      <c r="AP989" s="1">
        <v>0</v>
      </c>
      <c r="AQ989" s="1">
        <v>0</v>
      </c>
      <c r="AR989" s="1">
        <v>1203</v>
      </c>
      <c r="AS989" s="1">
        <v>0</v>
      </c>
      <c r="AT989" s="1">
        <f>Table1[[#This Row],[รวมต้นทุนค่าเดินทาง]]+Table1[[#This Row],[รวมต้นทุนค่าซ่อม]]+Table1[[#This Row],[รวมค่าเสื่อม]]</f>
        <v>3230.8213166144201</v>
      </c>
      <c r="AU989" s="1">
        <f t="shared" si="46"/>
        <v>4737.6107634746759</v>
      </c>
      <c r="AV989" s="1" t="str" cm="1">
        <f t="array" ref="AV989">IF(AC989&lt;4, "เก็บ", IF(OR(AT989 &lt; PERCENTILE(IF($AC$2:$AC$5092=AC989, $AT$2:$AT$5092), 0.25) - 1.5 * (PERCENTILE(IF($AC$2:$AC$5092=AC989, $AT$2:$AT$5092), 0.75) - PERCENTILE(IF($AC$2:$AC$5092=AC989, $AT$2:$AT$5092), 0.25)), AT989 &gt; PERCENTILE(IF($AC$2:$AC$5092=AC989, $AT$2:$AT$5092), 0.75) + 1.5 * (PERCENTILE(IF($AC$2:$AC$5092=AC989, $AT$2:$AT$5092), 0.75) - PERCENTILE(IF($AC$2:$AC$5092=AC989, $AT$2:$AT$5092), 0.25))), "ตัด", "เก็บ"))</f>
        <v>เก็บ</v>
      </c>
      <c r="AW989" s="1">
        <f t="shared" si="47"/>
        <v>4487.1668970521196</v>
      </c>
      <c r="AX989" s="1">
        <v>3014.4338711558335</v>
      </c>
      <c r="AY989" s="1">
        <v>2027.8213166144201</v>
      </c>
    </row>
    <row r="990" spans="1:51" x14ac:dyDescent="0.2">
      <c r="A990" s="3">
        <v>45510</v>
      </c>
      <c r="B990">
        <v>45510</v>
      </c>
      <c r="C990" t="s">
        <v>3322</v>
      </c>
      <c r="D990" t="s">
        <v>51</v>
      </c>
      <c r="E990" t="s">
        <v>52</v>
      </c>
      <c r="F990" t="s">
        <v>2552</v>
      </c>
      <c r="G990" s="1">
        <v>2700</v>
      </c>
      <c r="H990" s="1">
        <v>4327</v>
      </c>
      <c r="I990" s="1">
        <v>1900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4600</v>
      </c>
      <c r="P990" t="s">
        <v>3323</v>
      </c>
      <c r="Q990" s="2">
        <v>45510</v>
      </c>
      <c r="R990" t="s">
        <v>55</v>
      </c>
      <c r="S990">
        <v>0</v>
      </c>
      <c r="T990" t="s">
        <v>71</v>
      </c>
      <c r="U990" t="s">
        <v>57</v>
      </c>
      <c r="V990" s="1">
        <v>2500</v>
      </c>
      <c r="W990" s="1">
        <v>0</v>
      </c>
      <c r="X990" s="1">
        <v>0</v>
      </c>
      <c r="AA990" t="s">
        <v>58</v>
      </c>
      <c r="AB990" s="1">
        <v>0</v>
      </c>
      <c r="AC990" s="4">
        <f>IF(ISNUMBER(MATCH(AD990, $AD$2:AD989, 0)), INDEX($AC$2:AC989, MATCH(AD990, $AD$2:AD989, 0)), MAX($AC$2:AC989)+1)</f>
        <v>10</v>
      </c>
      <c r="AD990" t="str">
        <f t="shared" si="48"/>
        <v>เชียงใหม่-กองลอย</v>
      </c>
      <c r="AE990" t="s">
        <v>55</v>
      </c>
      <c r="AF990" s="1">
        <v>0</v>
      </c>
      <c r="AG990" s="1">
        <v>0</v>
      </c>
      <c r="AH990" s="1">
        <v>200</v>
      </c>
      <c r="AI990" t="s">
        <v>3324</v>
      </c>
      <c r="AJ990" s="1">
        <v>1</v>
      </c>
      <c r="AK990" s="1">
        <v>0</v>
      </c>
      <c r="AL990" s="1">
        <v>0</v>
      </c>
      <c r="AM990" s="1">
        <v>0</v>
      </c>
      <c r="AN990" s="1">
        <v>0</v>
      </c>
      <c r="AO990" s="1">
        <v>0</v>
      </c>
      <c r="AP990" s="1">
        <v>0</v>
      </c>
      <c r="AQ990" s="1">
        <v>0</v>
      </c>
      <c r="AR990" s="1">
        <v>11627</v>
      </c>
      <c r="AS990" s="1">
        <v>21.4</v>
      </c>
      <c r="AT990" s="1">
        <f>Table1[[#This Row],[รวมต้นทุนค่าเดินทาง]]+Table1[[#This Row],[รวมต้นทุนค่าซ่อม]]+Table1[[#This Row],[รวมค่าเสื่อม]]</f>
        <v>13633.694117647059</v>
      </c>
      <c r="AU990" s="1">
        <f t="shared" si="46"/>
        <v>14957.32855761775</v>
      </c>
      <c r="AV990" s="1" t="str" cm="1">
        <f t="array" ref="AV990">IF(AC990&lt;4, "เก็บ", IF(OR(AT990 &lt; PERCENTILE(IF($AC$2:$AC$5092=AC990, $AT$2:$AT$5092), 0.25) - 1.5 * (PERCENTILE(IF($AC$2:$AC$5092=AC990, $AT$2:$AT$5092), 0.75) - PERCENTILE(IF($AC$2:$AC$5092=AC990, $AT$2:$AT$5092), 0.25)), AT990 &gt; PERCENTILE(IF($AC$2:$AC$5092=AC990, $AT$2:$AT$5092), 0.75) + 1.5 * (PERCENTILE(IF($AC$2:$AC$5092=AC990, $AT$2:$AT$5092), 0.75) - PERCENTILE(IF($AC$2:$AC$5092=AC990, $AT$2:$AT$5092), 0.25))), "ตัด", "เก็บ"))</f>
        <v>เก็บ</v>
      </c>
      <c r="AW990" s="1">
        <f t="shared" si="47"/>
        <v>14419.089162907676</v>
      </c>
      <c r="AX990" s="1">
        <v>15077.196593123563</v>
      </c>
      <c r="AY990" s="1">
        <v>1985.2941176470588</v>
      </c>
    </row>
    <row r="991" spans="1:51" x14ac:dyDescent="0.2">
      <c r="A991" s="3">
        <v>45510</v>
      </c>
      <c r="B991">
        <v>45510</v>
      </c>
      <c r="C991" t="s">
        <v>3325</v>
      </c>
      <c r="D991" t="s">
        <v>51</v>
      </c>
      <c r="E991" t="s">
        <v>61</v>
      </c>
      <c r="F991" t="s">
        <v>228</v>
      </c>
      <c r="G991" s="1">
        <v>2700</v>
      </c>
      <c r="H991" s="1">
        <v>4575</v>
      </c>
      <c r="I991" s="1">
        <v>1900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4600</v>
      </c>
      <c r="P991" t="s">
        <v>3326</v>
      </c>
      <c r="Q991" s="2">
        <v>45511</v>
      </c>
      <c r="R991" t="s">
        <v>55</v>
      </c>
      <c r="S991">
        <v>0</v>
      </c>
      <c r="T991" t="s">
        <v>71</v>
      </c>
      <c r="U991" t="s">
        <v>57</v>
      </c>
      <c r="V991" s="1">
        <v>2500</v>
      </c>
      <c r="W991" s="1">
        <v>0</v>
      </c>
      <c r="X991" s="1">
        <v>0</v>
      </c>
      <c r="AA991" t="s">
        <v>58</v>
      </c>
      <c r="AB991" s="1">
        <v>0</v>
      </c>
      <c r="AC991" s="4">
        <f>IF(ISNUMBER(MATCH(AD991, $AD$2:AD990, 0)), INDEX($AC$2:AC990, MATCH(AD991, $AD$2:AD990, 0)), MAX($AC$2:AC990)+1)</f>
        <v>10</v>
      </c>
      <c r="AD991" t="str">
        <f t="shared" si="48"/>
        <v>เชียงใหม่-กองลอย</v>
      </c>
      <c r="AE991" t="s">
        <v>55</v>
      </c>
      <c r="AF991" s="1">
        <v>0</v>
      </c>
      <c r="AG991" s="1">
        <v>0</v>
      </c>
      <c r="AH991" s="1">
        <v>0</v>
      </c>
      <c r="AI991" t="s">
        <v>3327</v>
      </c>
      <c r="AJ991" s="1">
        <v>1</v>
      </c>
      <c r="AK991" s="1">
        <v>0</v>
      </c>
      <c r="AL991" s="1">
        <v>0</v>
      </c>
      <c r="AM991" s="1">
        <v>0</v>
      </c>
      <c r="AN991" s="1">
        <v>0</v>
      </c>
      <c r="AO991" s="1">
        <v>0</v>
      </c>
      <c r="AP991" s="1">
        <v>0</v>
      </c>
      <c r="AQ991" s="1">
        <v>0</v>
      </c>
      <c r="AR991" s="1">
        <v>11675</v>
      </c>
      <c r="AS991" s="1">
        <v>16.05</v>
      </c>
      <c r="AT991" s="1">
        <f>Table1[[#This Row],[รวมต้นทุนค่าเดินทาง]]+Table1[[#This Row],[รวมต้นทุนค่าซ่อม]]+Table1[[#This Row],[รวมค่าเสื่อม]]</f>
        <v>13365.157142857142</v>
      </c>
      <c r="AU991" s="1">
        <f t="shared" si="46"/>
        <v>14957.32855761775</v>
      </c>
      <c r="AV991" s="1" t="str" cm="1">
        <f t="array" ref="AV991">IF(AC991&lt;4, "เก็บ", IF(OR(AT991 &lt; PERCENTILE(IF($AC$2:$AC$5092=AC991, $AT$2:$AT$5092), 0.25) - 1.5 * (PERCENTILE(IF($AC$2:$AC$5092=AC991, $AT$2:$AT$5092), 0.75) - PERCENTILE(IF($AC$2:$AC$5092=AC991, $AT$2:$AT$5092), 0.25)), AT991 &gt; PERCENTILE(IF($AC$2:$AC$5092=AC991, $AT$2:$AT$5092), 0.75) + 1.5 * (PERCENTILE(IF($AC$2:$AC$5092=AC991, $AT$2:$AT$5092), 0.75) - PERCENTILE(IF($AC$2:$AC$5092=AC991, $AT$2:$AT$5092), 0.25))), "ตัด", "เก็บ"))</f>
        <v>เก็บ</v>
      </c>
      <c r="AW991" s="1">
        <f t="shared" si="47"/>
        <v>14419.089162907676</v>
      </c>
      <c r="AX991" s="1">
        <v>15077.196593123563</v>
      </c>
      <c r="AY991" s="1">
        <v>1674.1071428571429</v>
      </c>
    </row>
    <row r="992" spans="1:51" x14ac:dyDescent="0.2">
      <c r="A992" s="3">
        <v>45510</v>
      </c>
      <c r="B992">
        <v>45510</v>
      </c>
      <c r="C992" t="s">
        <v>3328</v>
      </c>
      <c r="D992" t="s">
        <v>66</v>
      </c>
      <c r="E992" t="s">
        <v>67</v>
      </c>
      <c r="F992" t="s">
        <v>381</v>
      </c>
      <c r="G992" s="1">
        <v>0</v>
      </c>
      <c r="H992" s="1">
        <v>0</v>
      </c>
      <c r="I992" s="1">
        <v>400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400</v>
      </c>
      <c r="P992" t="s">
        <v>3329</v>
      </c>
      <c r="Q992" s="2">
        <v>45510</v>
      </c>
      <c r="R992" t="s">
        <v>70</v>
      </c>
      <c r="S992">
        <v>0</v>
      </c>
      <c r="T992" t="s">
        <v>71</v>
      </c>
      <c r="U992" t="s">
        <v>93</v>
      </c>
      <c r="V992" s="1">
        <v>0</v>
      </c>
      <c r="W992" s="1">
        <v>0</v>
      </c>
      <c r="X992" s="1">
        <v>0</v>
      </c>
      <c r="AA992" t="s">
        <v>58</v>
      </c>
      <c r="AB992" s="1">
        <v>0</v>
      </c>
      <c r="AC992" s="4">
        <f>IF(ISNUMBER(MATCH(AD992, $AD$2:AD991, 0)), INDEX($AC$2:AC991, MATCH(AD992, $AD$2:AD991, 0)), MAX($AC$2:AC991)+1)</f>
        <v>4</v>
      </c>
      <c r="AD992" t="str">
        <f t="shared" si="48"/>
        <v>เชียงใหม่-ตลาดไท</v>
      </c>
      <c r="AE992" t="s">
        <v>73</v>
      </c>
      <c r="AF992" s="1">
        <v>0</v>
      </c>
      <c r="AG992" s="1">
        <v>0</v>
      </c>
      <c r="AH992" s="1">
        <v>0</v>
      </c>
      <c r="AI992" t="s">
        <v>3330</v>
      </c>
      <c r="AJ992" s="1">
        <v>1</v>
      </c>
      <c r="AK992" s="1">
        <v>720</v>
      </c>
      <c r="AL992" s="1">
        <v>720</v>
      </c>
      <c r="AM992" s="1">
        <v>1</v>
      </c>
      <c r="AN992" s="1">
        <v>0</v>
      </c>
      <c r="AO992" s="1">
        <v>0</v>
      </c>
      <c r="AP992" s="1">
        <v>0</v>
      </c>
      <c r="AQ992" s="1">
        <v>0</v>
      </c>
      <c r="AR992" s="1">
        <v>400</v>
      </c>
      <c r="AS992" s="1">
        <v>116.41</v>
      </c>
      <c r="AT992" s="1">
        <f>Table1[[#This Row],[รวมต้นทุนค่าเดินทาง]]+Table1[[#This Row],[รวมต้นทุนค่าซ่อม]]+Table1[[#This Row],[รวมค่าเสื่อม]]</f>
        <v>1633.1464910491572</v>
      </c>
      <c r="AU992" s="1">
        <f t="shared" si="46"/>
        <v>4256.109283997258</v>
      </c>
      <c r="AV992" s="1" t="str" cm="1">
        <f t="array" ref="AV992">IF(AC992&lt;4, "เก็บ", IF(OR(AT992 &lt; PERCENTILE(IF($AC$2:$AC$5092=AC992, $AT$2:$AT$5092), 0.25) - 1.5 * (PERCENTILE(IF($AC$2:$AC$5092=AC992, $AT$2:$AT$5092), 0.75) - PERCENTILE(IF($AC$2:$AC$5092=AC992, $AT$2:$AT$5092), 0.25)), AT992 &gt; PERCENTILE(IF($AC$2:$AC$5092=AC992, $AT$2:$AT$5092), 0.75) + 1.5 * (PERCENTILE(IF($AC$2:$AC$5092=AC992, $AT$2:$AT$5092), 0.75) - PERCENTILE(IF($AC$2:$AC$5092=AC992, $AT$2:$AT$5092), 0.25))), "ตัด", "เก็บ"))</f>
        <v>เก็บ</v>
      </c>
      <c r="AW992" s="1">
        <f t="shared" si="47"/>
        <v>3807.0727671795808</v>
      </c>
      <c r="AX992" s="1">
        <v>2335.0230876608157</v>
      </c>
      <c r="AY992" s="1">
        <v>1116.7364910491574</v>
      </c>
    </row>
    <row r="993" spans="1:51" x14ac:dyDescent="0.2">
      <c r="A993" s="3">
        <v>45510</v>
      </c>
      <c r="B993">
        <v>45510</v>
      </c>
      <c r="C993" t="s">
        <v>3331</v>
      </c>
      <c r="D993" t="s">
        <v>66</v>
      </c>
      <c r="E993" t="s">
        <v>67</v>
      </c>
      <c r="F993" t="s">
        <v>240</v>
      </c>
      <c r="G993" s="1">
        <v>0</v>
      </c>
      <c r="H993" s="1">
        <v>0</v>
      </c>
      <c r="I993" s="1">
        <v>400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400</v>
      </c>
      <c r="P993" t="s">
        <v>3332</v>
      </c>
      <c r="Q993" s="2">
        <v>45510</v>
      </c>
      <c r="R993" t="s">
        <v>70</v>
      </c>
      <c r="S993">
        <v>0</v>
      </c>
      <c r="T993" t="s">
        <v>71</v>
      </c>
      <c r="U993" t="s">
        <v>93</v>
      </c>
      <c r="V993" s="1">
        <v>0</v>
      </c>
      <c r="W993" s="1">
        <v>0</v>
      </c>
      <c r="X993" s="1">
        <v>0</v>
      </c>
      <c r="AA993" t="s">
        <v>58</v>
      </c>
      <c r="AB993" s="1">
        <v>0</v>
      </c>
      <c r="AC993" s="4">
        <f>IF(ISNUMBER(MATCH(AD993, $AD$2:AD992, 0)), INDEX($AC$2:AC992, MATCH(AD993, $AD$2:AD992, 0)), MAX($AC$2:AC992)+1)</f>
        <v>4</v>
      </c>
      <c r="AD993" t="str">
        <f t="shared" si="48"/>
        <v>เชียงใหม่-ตลาดไท</v>
      </c>
      <c r="AE993" t="s">
        <v>73</v>
      </c>
      <c r="AF993" s="1">
        <v>0</v>
      </c>
      <c r="AG993" s="1">
        <v>0</v>
      </c>
      <c r="AH993" s="1">
        <v>0</v>
      </c>
      <c r="AI993" t="s">
        <v>3333</v>
      </c>
      <c r="AJ993" s="1">
        <v>1</v>
      </c>
      <c r="AK993" s="1">
        <v>720</v>
      </c>
      <c r="AL993" s="1">
        <v>720</v>
      </c>
      <c r="AM993" s="1">
        <v>1</v>
      </c>
      <c r="AN993" s="1">
        <v>0</v>
      </c>
      <c r="AO993" s="1">
        <v>0</v>
      </c>
      <c r="AP993" s="1">
        <v>0</v>
      </c>
      <c r="AQ993" s="1">
        <v>0</v>
      </c>
      <c r="AR993" s="1">
        <v>400</v>
      </c>
      <c r="AS993" s="1">
        <v>32.1</v>
      </c>
      <c r="AT993" s="1">
        <f>Table1[[#This Row],[รวมต้นทุนค่าเดินทาง]]+Table1[[#This Row],[รวมต้นทุนค่าซ่อม]]+Table1[[#This Row],[รวมค่าเสื่อม]]</f>
        <v>1566.3188232286652</v>
      </c>
      <c r="AU993" s="1">
        <f t="shared" si="46"/>
        <v>4256.109283997258</v>
      </c>
      <c r="AV993" s="1" t="str" cm="1">
        <f t="array" ref="AV993">IF(AC993&lt;4, "เก็บ", IF(OR(AT993 &lt; PERCENTILE(IF($AC$2:$AC$5092=AC993, $AT$2:$AT$5092), 0.25) - 1.5 * (PERCENTILE(IF($AC$2:$AC$5092=AC993, $AT$2:$AT$5092), 0.75) - PERCENTILE(IF($AC$2:$AC$5092=AC993, $AT$2:$AT$5092), 0.25)), AT993 &gt; PERCENTILE(IF($AC$2:$AC$5092=AC993, $AT$2:$AT$5092), 0.75) + 1.5 * (PERCENTILE(IF($AC$2:$AC$5092=AC993, $AT$2:$AT$5092), 0.75) - PERCENTILE(IF($AC$2:$AC$5092=AC993, $AT$2:$AT$5092), 0.25))), "ตัด", "เก็บ"))</f>
        <v>เก็บ</v>
      </c>
      <c r="AW993" s="1">
        <f t="shared" si="47"/>
        <v>3807.0727671795808</v>
      </c>
      <c r="AX993" s="1">
        <v>2335.0230876608157</v>
      </c>
      <c r="AY993" s="1">
        <v>1134.2188232286651</v>
      </c>
    </row>
    <row r="994" spans="1:51" x14ac:dyDescent="0.2">
      <c r="A994" s="3">
        <v>45510</v>
      </c>
      <c r="B994">
        <v>45510</v>
      </c>
      <c r="C994" t="s">
        <v>3334</v>
      </c>
      <c r="D994" t="s">
        <v>66</v>
      </c>
      <c r="E994" t="s">
        <v>67</v>
      </c>
      <c r="F994" t="s">
        <v>704</v>
      </c>
      <c r="G994" s="1">
        <v>0</v>
      </c>
      <c r="H994" s="1">
        <v>0</v>
      </c>
      <c r="I994" s="1">
        <v>500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500</v>
      </c>
      <c r="P994" t="s">
        <v>3335</v>
      </c>
      <c r="Q994" s="2">
        <v>45510</v>
      </c>
      <c r="R994" t="s">
        <v>70</v>
      </c>
      <c r="S994">
        <v>0</v>
      </c>
      <c r="T994" t="s">
        <v>71</v>
      </c>
      <c r="U994" t="s">
        <v>161</v>
      </c>
      <c r="V994" s="1">
        <v>0</v>
      </c>
      <c r="W994" s="1">
        <v>0</v>
      </c>
      <c r="X994" s="1">
        <v>0</v>
      </c>
      <c r="AA994" t="s">
        <v>58</v>
      </c>
      <c r="AB994" s="1">
        <v>0</v>
      </c>
      <c r="AC994" s="4">
        <f>IF(ISNUMBER(MATCH(AD994, $AD$2:AD993, 0)), INDEX($AC$2:AC993, MATCH(AD994, $AD$2:AD993, 0)), MAX($AC$2:AC993)+1)</f>
        <v>9</v>
      </c>
      <c r="AD994" t="str">
        <f t="shared" si="48"/>
        <v>เชียงใหม่-พุทธมณฑลสาย 2</v>
      </c>
      <c r="AE994" t="s">
        <v>73</v>
      </c>
      <c r="AF994" s="1">
        <v>0</v>
      </c>
      <c r="AG994" s="1">
        <v>0</v>
      </c>
      <c r="AH994" s="1">
        <v>0</v>
      </c>
      <c r="AI994" t="s">
        <v>3336</v>
      </c>
      <c r="AJ994" s="1">
        <v>1</v>
      </c>
      <c r="AK994" s="1">
        <v>720</v>
      </c>
      <c r="AL994" s="1">
        <v>720</v>
      </c>
      <c r="AM994" s="1">
        <v>1</v>
      </c>
      <c r="AN994" s="1">
        <v>0</v>
      </c>
      <c r="AO994" s="1">
        <v>0</v>
      </c>
      <c r="AP994" s="1">
        <v>0</v>
      </c>
      <c r="AQ994" s="1">
        <v>0</v>
      </c>
      <c r="AR994" s="1">
        <v>500</v>
      </c>
      <c r="AS994" s="1">
        <v>598.49267605633804</v>
      </c>
      <c r="AT994" s="1">
        <f>Table1[[#This Row],[รวมต้นทุนค่าเดินทาง]]+Table1[[#This Row],[รวมต้นทุนค่าซ่อม]]+Table1[[#This Row],[รวมค่าเสื่อม]]</f>
        <v>2400.6748392441937</v>
      </c>
      <c r="AU994" s="1">
        <f t="shared" si="46"/>
        <v>4623.2312262414152</v>
      </c>
      <c r="AV994" s="1" t="str" cm="1">
        <f t="array" ref="AV994">IF(AC994&lt;4, "เก็บ", IF(OR(AT994 &lt; PERCENTILE(IF($AC$2:$AC$5092=AC994, $AT$2:$AT$5092), 0.25) - 1.5 * (PERCENTILE(IF($AC$2:$AC$5092=AC994, $AT$2:$AT$5092), 0.75) - PERCENTILE(IF($AC$2:$AC$5092=AC994, $AT$2:$AT$5092), 0.25)), AT994 &gt; PERCENTILE(IF($AC$2:$AC$5092=AC994, $AT$2:$AT$5092), 0.75) + 1.5 * (PERCENTILE(IF($AC$2:$AC$5092=AC994, $AT$2:$AT$5092), 0.75) - PERCENTILE(IF($AC$2:$AC$5092=AC994, $AT$2:$AT$5092), 0.25))), "ตัด", "เก็บ"))</f>
        <v>เก็บ</v>
      </c>
      <c r="AW994" s="1">
        <f t="shared" si="47"/>
        <v>4005.4952465164292</v>
      </c>
      <c r="AX994" s="1">
        <v>2577.9546108768855</v>
      </c>
      <c r="AY994" s="1">
        <v>1302.1821631878556</v>
      </c>
    </row>
    <row r="995" spans="1:51" x14ac:dyDescent="0.2">
      <c r="A995" s="3">
        <v>45510</v>
      </c>
      <c r="B995">
        <v>45510</v>
      </c>
      <c r="C995" t="s">
        <v>3337</v>
      </c>
      <c r="D995" t="s">
        <v>51</v>
      </c>
      <c r="E995" t="s">
        <v>61</v>
      </c>
      <c r="F995" t="s">
        <v>299</v>
      </c>
      <c r="G995" s="1">
        <v>2700</v>
      </c>
      <c r="H995" s="1">
        <v>4575</v>
      </c>
      <c r="I995" s="1">
        <v>1900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4600</v>
      </c>
      <c r="P995" t="s">
        <v>3338</v>
      </c>
      <c r="Q995" s="2">
        <v>45510</v>
      </c>
      <c r="R995" t="s">
        <v>55</v>
      </c>
      <c r="S995">
        <v>0</v>
      </c>
      <c r="T995" t="s">
        <v>56</v>
      </c>
      <c r="U995" t="s">
        <v>57</v>
      </c>
      <c r="V995" s="1">
        <v>2500</v>
      </c>
      <c r="W995" s="1">
        <v>0</v>
      </c>
      <c r="X995" s="1">
        <v>0</v>
      </c>
      <c r="AA995" t="s">
        <v>58</v>
      </c>
      <c r="AB995" s="1">
        <v>0</v>
      </c>
      <c r="AC995" s="4">
        <f>IF(ISNUMBER(MATCH(AD995, $AD$2:AD994, 0)), INDEX($AC$2:AC994, MATCH(AD995, $AD$2:AD994, 0)), MAX($AC$2:AC994)+1)</f>
        <v>1</v>
      </c>
      <c r="AD995" t="str">
        <f t="shared" si="48"/>
        <v>ท่าลี่-กองลอย</v>
      </c>
      <c r="AE995" t="s">
        <v>55</v>
      </c>
      <c r="AF995" s="1">
        <v>0</v>
      </c>
      <c r="AG995" s="1">
        <v>0</v>
      </c>
      <c r="AH995" s="1">
        <v>0</v>
      </c>
      <c r="AI995" t="s">
        <v>3339</v>
      </c>
      <c r="AJ995" s="1">
        <v>1</v>
      </c>
      <c r="AK995" s="1">
        <v>0</v>
      </c>
      <c r="AL995" s="1">
        <v>0</v>
      </c>
      <c r="AM995" s="1">
        <v>0</v>
      </c>
      <c r="AN995" s="1">
        <v>0</v>
      </c>
      <c r="AO995" s="1">
        <v>0</v>
      </c>
      <c r="AP995" s="1">
        <v>0</v>
      </c>
      <c r="AQ995" s="1">
        <v>0</v>
      </c>
      <c r="AR995" s="1">
        <v>11675</v>
      </c>
      <c r="AS995" s="1">
        <v>17.12</v>
      </c>
      <c r="AT995" s="1">
        <f>Table1[[#This Row],[รวมต้นทุนค่าเดินทาง]]+Table1[[#This Row],[รวมต้นทุนค่าซ่อม]]+Table1[[#This Row],[รวมค่าเสื่อม]]</f>
        <v>13460.987924528303</v>
      </c>
      <c r="AU995" s="1">
        <f t="shared" si="46"/>
        <v>13953.293816562818</v>
      </c>
      <c r="AV995" s="1" t="str" cm="1">
        <f t="array" ref="AV995">IF(AC995&lt;4, "เก็บ", IF(OR(AT995 &lt; PERCENTILE(IF($AC$2:$AC$5092=AC995, $AT$2:$AT$5092), 0.25) - 1.5 * (PERCENTILE(IF($AC$2:$AC$5092=AC995, $AT$2:$AT$5092), 0.75) - PERCENTILE(IF($AC$2:$AC$5092=AC995, $AT$2:$AT$5092), 0.25)), AT995 &gt; PERCENTILE(IF($AC$2:$AC$5092=AC995, $AT$2:$AT$5092), 0.75) + 1.5 * (PERCENTILE(IF($AC$2:$AC$5092=AC995, $AT$2:$AT$5092), 0.75) - PERCENTILE(IF($AC$2:$AC$5092=AC995, $AT$2:$AT$5092), 0.25))), "ตัด", "เก็บ"))</f>
        <v>เก็บ</v>
      </c>
      <c r="AW995" s="1">
        <f t="shared" si="47"/>
        <v>13953.293816562818</v>
      </c>
      <c r="AX995" s="1">
        <v>14426.372718098486</v>
      </c>
      <c r="AY995" s="1">
        <v>1768.867924528302</v>
      </c>
    </row>
    <row r="996" spans="1:51" x14ac:dyDescent="0.2">
      <c r="A996" s="3">
        <v>45510</v>
      </c>
      <c r="B996">
        <v>45510</v>
      </c>
      <c r="C996" t="s">
        <v>3340</v>
      </c>
      <c r="D996" t="s">
        <v>51</v>
      </c>
      <c r="E996" t="s">
        <v>61</v>
      </c>
      <c r="F996" t="s">
        <v>507</v>
      </c>
      <c r="G996" s="1">
        <v>2700</v>
      </c>
      <c r="H996" s="1">
        <v>4575</v>
      </c>
      <c r="I996" s="1">
        <v>1900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4600</v>
      </c>
      <c r="P996" t="s">
        <v>3341</v>
      </c>
      <c r="Q996" s="2">
        <v>45510</v>
      </c>
      <c r="R996" t="s">
        <v>55</v>
      </c>
      <c r="S996">
        <v>0</v>
      </c>
      <c r="T996" t="s">
        <v>56</v>
      </c>
      <c r="U996" t="s">
        <v>57</v>
      </c>
      <c r="V996" s="1">
        <v>2500</v>
      </c>
      <c r="W996" s="1">
        <v>0</v>
      </c>
      <c r="X996" s="1">
        <v>0</v>
      </c>
      <c r="AA996" t="s">
        <v>58</v>
      </c>
      <c r="AB996" s="1">
        <v>0</v>
      </c>
      <c r="AC996" s="4">
        <f>IF(ISNUMBER(MATCH(AD996, $AD$2:AD995, 0)), INDEX($AC$2:AC995, MATCH(AD996, $AD$2:AD995, 0)), MAX($AC$2:AC995)+1)</f>
        <v>1</v>
      </c>
      <c r="AD996" t="str">
        <f t="shared" si="48"/>
        <v>ท่าลี่-กองลอย</v>
      </c>
      <c r="AE996" t="s">
        <v>55</v>
      </c>
      <c r="AF996" s="1">
        <v>0</v>
      </c>
      <c r="AG996" s="1">
        <v>0</v>
      </c>
      <c r="AH996" s="1">
        <v>0</v>
      </c>
      <c r="AI996" t="s">
        <v>3342</v>
      </c>
      <c r="AJ996" s="1">
        <v>1</v>
      </c>
      <c r="AK996" s="1">
        <v>0</v>
      </c>
      <c r="AL996" s="1">
        <v>0</v>
      </c>
      <c r="AM996" s="1">
        <v>0</v>
      </c>
      <c r="AN996" s="1">
        <v>0</v>
      </c>
      <c r="AO996" s="1">
        <v>0</v>
      </c>
      <c r="AP996" s="1">
        <v>0</v>
      </c>
      <c r="AQ996" s="1">
        <v>0</v>
      </c>
      <c r="AR996" s="1">
        <v>11675</v>
      </c>
      <c r="AS996" s="1">
        <v>28.533333333333331</v>
      </c>
      <c r="AT996" s="1">
        <f>Table1[[#This Row],[รวมต้นทุนค่าเดินทาง]]+Table1[[#This Row],[รวมต้นทุนค่าซ่อม]]+Table1[[#This Row],[รวมค่าเสื่อม]]</f>
        <v>13918.100262467191</v>
      </c>
      <c r="AU996" s="1">
        <f t="shared" si="46"/>
        <v>13953.293816562818</v>
      </c>
      <c r="AV996" s="1" t="str" cm="1">
        <f t="array" ref="AV996">IF(AC996&lt;4, "เก็บ", IF(OR(AT996 &lt; PERCENTILE(IF($AC$2:$AC$5092=AC996, $AT$2:$AT$5092), 0.25) - 1.5 * (PERCENTILE(IF($AC$2:$AC$5092=AC996, $AT$2:$AT$5092), 0.75) - PERCENTILE(IF($AC$2:$AC$5092=AC996, $AT$2:$AT$5092), 0.25)), AT996 &gt; PERCENTILE(IF($AC$2:$AC$5092=AC996, $AT$2:$AT$5092), 0.75) + 1.5 * (PERCENTILE(IF($AC$2:$AC$5092=AC996, $AT$2:$AT$5092), 0.75) - PERCENTILE(IF($AC$2:$AC$5092=AC996, $AT$2:$AT$5092), 0.25))), "ตัด", "เก็บ"))</f>
        <v>เก็บ</v>
      </c>
      <c r="AW996" s="1">
        <f t="shared" si="47"/>
        <v>13953.293816562818</v>
      </c>
      <c r="AX996" s="1">
        <v>14426.372718098486</v>
      </c>
      <c r="AY996" s="1">
        <v>2214.5669291338581</v>
      </c>
    </row>
    <row r="997" spans="1:51" x14ac:dyDescent="0.2">
      <c r="A997" s="3">
        <v>45510</v>
      </c>
      <c r="B997">
        <v>45510</v>
      </c>
      <c r="C997" t="s">
        <v>3343</v>
      </c>
      <c r="D997" t="s">
        <v>66</v>
      </c>
      <c r="E997" t="s">
        <v>105</v>
      </c>
      <c r="F997" t="s">
        <v>395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803</v>
      </c>
      <c r="O997" s="1">
        <v>803</v>
      </c>
      <c r="P997" t="s">
        <v>3344</v>
      </c>
      <c r="Q997" s="2">
        <v>45510</v>
      </c>
      <c r="R997" t="s">
        <v>55</v>
      </c>
      <c r="S997">
        <v>0</v>
      </c>
      <c r="T997" t="s">
        <v>87</v>
      </c>
      <c r="U997" t="s">
        <v>71</v>
      </c>
      <c r="V997" s="1">
        <v>0</v>
      </c>
      <c r="W997" s="1">
        <v>703</v>
      </c>
      <c r="X997" s="1">
        <v>0</v>
      </c>
      <c r="Y997" t="s">
        <v>108</v>
      </c>
      <c r="Z997" t="s">
        <v>71</v>
      </c>
      <c r="AA997" t="s">
        <v>344</v>
      </c>
      <c r="AB997" s="1">
        <v>0</v>
      </c>
      <c r="AC997" s="4">
        <f>IF(ISNUMBER(MATCH(AD997, $AD$2:AD996, 0)), INDEX($AC$2:AC996, MATCH(AD997, $AD$2:AD996, 0)), MAX($AC$2:AC996)+1)</f>
        <v>6</v>
      </c>
      <c r="AD997" t="str">
        <f t="shared" si="48"/>
        <v>เชียงราย-เชียงใหม่</v>
      </c>
      <c r="AE997" t="s">
        <v>55</v>
      </c>
      <c r="AF997" s="1">
        <v>0</v>
      </c>
      <c r="AG997" s="1">
        <v>0</v>
      </c>
      <c r="AH997" s="1">
        <v>0</v>
      </c>
      <c r="AI997" t="s">
        <v>3345</v>
      </c>
      <c r="AJ997" s="1">
        <v>1</v>
      </c>
      <c r="AK997" s="1">
        <v>0</v>
      </c>
      <c r="AL997" s="1">
        <v>0</v>
      </c>
      <c r="AM997" s="1">
        <v>0</v>
      </c>
      <c r="AN997" s="1">
        <v>0</v>
      </c>
      <c r="AO997" s="1">
        <v>0</v>
      </c>
      <c r="AP997" s="1">
        <v>0</v>
      </c>
      <c r="AQ997" s="1">
        <v>0</v>
      </c>
      <c r="AR997" s="1">
        <v>1506</v>
      </c>
      <c r="AS997" s="1">
        <v>189.39750000000001</v>
      </c>
      <c r="AT997" s="1">
        <f>Table1[[#This Row],[รวมต้นทุนค่าเดินทาง]]+Table1[[#This Row],[รวมต้นทุนค่าซ่อม]]+Table1[[#This Row],[รวมค่าเสื่อม]]</f>
        <v>3324.3567760180995</v>
      </c>
      <c r="AU997" s="1">
        <f t="shared" si="46"/>
        <v>4428.3346813776061</v>
      </c>
      <c r="AV997" s="1" t="str" cm="1">
        <f t="array" ref="AV997">IF(AC997&lt;4, "เก็บ", IF(OR(AT997 &lt; PERCENTILE(IF($AC$2:$AC$5092=AC997, $AT$2:$AT$5092), 0.25) - 1.5 * (PERCENTILE(IF($AC$2:$AC$5092=AC997, $AT$2:$AT$5092), 0.75) - PERCENTILE(IF($AC$2:$AC$5092=AC997, $AT$2:$AT$5092), 0.25)), AT997 &gt; PERCENTILE(IF($AC$2:$AC$5092=AC997, $AT$2:$AT$5092), 0.75) + 1.5 * (PERCENTILE(IF($AC$2:$AC$5092=AC997, $AT$2:$AT$5092), 0.75) - PERCENTILE(IF($AC$2:$AC$5092=AC997, $AT$2:$AT$5092), 0.25))), "ตัด", "เก็บ"))</f>
        <v>เก็บ</v>
      </c>
      <c r="AW997" s="1">
        <f t="shared" si="47"/>
        <v>3873.7679454274344</v>
      </c>
      <c r="AX997" s="1">
        <v>2781.4385174989698</v>
      </c>
      <c r="AY997" s="1">
        <v>1628.9592760180994</v>
      </c>
    </row>
    <row r="998" spans="1:51" x14ac:dyDescent="0.2">
      <c r="A998" s="3">
        <v>45511</v>
      </c>
      <c r="B998">
        <v>45511</v>
      </c>
      <c r="C998" t="s">
        <v>3346</v>
      </c>
      <c r="D998" t="s">
        <v>51</v>
      </c>
      <c r="E998" t="s">
        <v>61</v>
      </c>
      <c r="F998" t="s">
        <v>1518</v>
      </c>
      <c r="G998" s="1">
        <v>2700</v>
      </c>
      <c r="H998" s="1">
        <v>4575</v>
      </c>
      <c r="I998" s="1">
        <v>1900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4600</v>
      </c>
      <c r="P998" t="s">
        <v>3347</v>
      </c>
      <c r="Q998" s="2">
        <v>45511</v>
      </c>
      <c r="R998" t="s">
        <v>55</v>
      </c>
      <c r="S998">
        <v>0</v>
      </c>
      <c r="T998" t="s">
        <v>71</v>
      </c>
      <c r="U998" t="s">
        <v>57</v>
      </c>
      <c r="V998" s="1">
        <v>2500</v>
      </c>
      <c r="W998" s="1">
        <v>0</v>
      </c>
      <c r="X998" s="1">
        <v>0</v>
      </c>
      <c r="AA998" t="s">
        <v>58</v>
      </c>
      <c r="AB998" s="1">
        <v>0</v>
      </c>
      <c r="AC998" s="4">
        <f>IF(ISNUMBER(MATCH(AD998, $AD$2:AD997, 0)), INDEX($AC$2:AC997, MATCH(AD998, $AD$2:AD997, 0)), MAX($AC$2:AC997)+1)</f>
        <v>10</v>
      </c>
      <c r="AD998" t="str">
        <f t="shared" si="48"/>
        <v>เชียงใหม่-กองลอย</v>
      </c>
      <c r="AE998" t="s">
        <v>55</v>
      </c>
      <c r="AF998" s="1">
        <v>0</v>
      </c>
      <c r="AG998" s="1">
        <v>0</v>
      </c>
      <c r="AH998" s="1">
        <v>0</v>
      </c>
      <c r="AI998" t="s">
        <v>3348</v>
      </c>
      <c r="AJ998" s="1">
        <v>1</v>
      </c>
      <c r="AK998" s="1">
        <v>0</v>
      </c>
      <c r="AL998" s="1">
        <v>0</v>
      </c>
      <c r="AM998" s="1">
        <v>0</v>
      </c>
      <c r="AN998" s="1">
        <v>0</v>
      </c>
      <c r="AO998" s="1">
        <v>0</v>
      </c>
      <c r="AP998" s="1">
        <v>0</v>
      </c>
      <c r="AQ998" s="1">
        <v>0</v>
      </c>
      <c r="AR998" s="1">
        <v>11675</v>
      </c>
      <c r="AS998" s="1">
        <v>25.276281613123722</v>
      </c>
      <c r="AT998" s="1">
        <f>Table1[[#This Row],[รวมต้นทุนค่าเดินทาง]]+Table1[[#This Row],[รวมต้นทุนค่าซ่อม]]+Table1[[#This Row],[รวมค่าเสื่อม]]</f>
        <v>14024.65644690238</v>
      </c>
      <c r="AU998" s="1">
        <f t="shared" si="46"/>
        <v>14957.32855761775</v>
      </c>
      <c r="AV998" s="1" t="str" cm="1">
        <f t="array" ref="AV998">IF(AC998&lt;4, "เก็บ", IF(OR(AT998 &lt; PERCENTILE(IF($AC$2:$AC$5092=AC998, $AT$2:$AT$5092), 0.25) - 1.5 * (PERCENTILE(IF($AC$2:$AC$5092=AC998, $AT$2:$AT$5092), 0.75) - PERCENTILE(IF($AC$2:$AC$5092=AC998, $AT$2:$AT$5092), 0.25)), AT998 &gt; PERCENTILE(IF($AC$2:$AC$5092=AC998, $AT$2:$AT$5092), 0.75) + 1.5 * (PERCENTILE(IF($AC$2:$AC$5092=AC998, $AT$2:$AT$5092), 0.75) - PERCENTILE(IF($AC$2:$AC$5092=AC998, $AT$2:$AT$5092), 0.25))), "ตัด", "เก็บ"))</f>
        <v>เก็บ</v>
      </c>
      <c r="AW998" s="1">
        <f t="shared" si="47"/>
        <v>14419.089162907676</v>
      </c>
      <c r="AX998" s="1">
        <v>15077.196593123563</v>
      </c>
      <c r="AY998" s="1">
        <v>2324.3801652892562</v>
      </c>
    </row>
    <row r="999" spans="1:51" x14ac:dyDescent="0.2">
      <c r="A999" s="3">
        <v>45511</v>
      </c>
      <c r="B999">
        <v>45511</v>
      </c>
      <c r="C999" t="s">
        <v>3349</v>
      </c>
      <c r="D999" t="s">
        <v>51</v>
      </c>
      <c r="E999" t="s">
        <v>61</v>
      </c>
      <c r="F999" t="s">
        <v>1217</v>
      </c>
      <c r="G999" s="1">
        <v>4200</v>
      </c>
      <c r="H999" s="1">
        <v>3075</v>
      </c>
      <c r="I999" s="1">
        <v>1900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6100</v>
      </c>
      <c r="P999" t="s">
        <v>3350</v>
      </c>
      <c r="Q999" s="2">
        <v>45511</v>
      </c>
      <c r="R999" t="s">
        <v>55</v>
      </c>
      <c r="S999">
        <v>0</v>
      </c>
      <c r="T999" t="s">
        <v>71</v>
      </c>
      <c r="U999" t="s">
        <v>57</v>
      </c>
      <c r="V999" s="1">
        <v>2500</v>
      </c>
      <c r="W999" s="1">
        <v>0</v>
      </c>
      <c r="X999" s="1">
        <v>0</v>
      </c>
      <c r="AA999" t="s">
        <v>58</v>
      </c>
      <c r="AB999" s="1">
        <v>0</v>
      </c>
      <c r="AC999" s="4">
        <f>IF(ISNUMBER(MATCH(AD999, $AD$2:AD998, 0)), INDEX($AC$2:AC998, MATCH(AD999, $AD$2:AD998, 0)), MAX($AC$2:AC998)+1)</f>
        <v>10</v>
      </c>
      <c r="AD999" t="str">
        <f t="shared" si="48"/>
        <v>เชียงใหม่-กองลอย</v>
      </c>
      <c r="AE999" t="s">
        <v>55</v>
      </c>
      <c r="AF999" s="1">
        <v>0</v>
      </c>
      <c r="AG999" s="1">
        <v>0</v>
      </c>
      <c r="AH999" s="1">
        <v>0</v>
      </c>
      <c r="AI999" t="s">
        <v>3351</v>
      </c>
      <c r="AJ999" s="1">
        <v>1</v>
      </c>
      <c r="AK999" s="1">
        <v>0</v>
      </c>
      <c r="AL999" s="1">
        <v>0</v>
      </c>
      <c r="AM999" s="1">
        <v>0</v>
      </c>
      <c r="AN999" s="1">
        <v>0</v>
      </c>
      <c r="AO999" s="1">
        <v>0</v>
      </c>
      <c r="AP999" s="1">
        <v>0</v>
      </c>
      <c r="AQ999" s="1">
        <v>0</v>
      </c>
      <c r="AR999" s="1">
        <v>11675</v>
      </c>
      <c r="AS999" s="1">
        <v>19.753846153846151</v>
      </c>
      <c r="AT999" s="1">
        <f>Table1[[#This Row],[รวมต้นทุนค่าเดินทาง]]+Table1[[#This Row],[รวมต้นทุนค่าซ่อม]]+Table1[[#This Row],[รวมค่าเสื่อม]]</f>
        <v>13557.336627610799</v>
      </c>
      <c r="AU999" s="1">
        <f t="shared" si="46"/>
        <v>14957.32855761775</v>
      </c>
      <c r="AV999" s="1" t="str" cm="1">
        <f t="array" ref="AV999">IF(AC999&lt;4, "เก็บ", IF(OR(AT999 &lt; PERCENTILE(IF($AC$2:$AC$5092=AC999, $AT$2:$AT$5092), 0.25) - 1.5 * (PERCENTILE(IF($AC$2:$AC$5092=AC999, $AT$2:$AT$5092), 0.75) - PERCENTILE(IF($AC$2:$AC$5092=AC999, $AT$2:$AT$5092), 0.25)), AT999 &gt; PERCENTILE(IF($AC$2:$AC$5092=AC999, $AT$2:$AT$5092), 0.75) + 1.5 * (PERCENTILE(IF($AC$2:$AC$5092=AC999, $AT$2:$AT$5092), 0.75) - PERCENTILE(IF($AC$2:$AC$5092=AC999, $AT$2:$AT$5092), 0.25))), "ตัด", "เก็บ"))</f>
        <v>เก็บ</v>
      </c>
      <c r="AW999" s="1">
        <f t="shared" si="47"/>
        <v>14419.089162907676</v>
      </c>
      <c r="AX999" s="1">
        <v>15077.196593123563</v>
      </c>
      <c r="AY999" s="1">
        <v>1862.5827814569536</v>
      </c>
    </row>
    <row r="1000" spans="1:51" x14ac:dyDescent="0.2">
      <c r="A1000" s="3">
        <v>45511</v>
      </c>
      <c r="B1000">
        <v>45511</v>
      </c>
      <c r="C1000" t="s">
        <v>3352</v>
      </c>
      <c r="D1000" t="s">
        <v>51</v>
      </c>
      <c r="E1000" t="s">
        <v>61</v>
      </c>
      <c r="F1000" t="s">
        <v>1289</v>
      </c>
      <c r="G1000" s="1">
        <v>2700</v>
      </c>
      <c r="H1000" s="1">
        <v>4575</v>
      </c>
      <c r="I1000" s="1">
        <v>1900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4600</v>
      </c>
      <c r="P1000" t="s">
        <v>3353</v>
      </c>
      <c r="Q1000" s="2">
        <v>45511</v>
      </c>
      <c r="R1000" t="s">
        <v>55</v>
      </c>
      <c r="S1000">
        <v>0</v>
      </c>
      <c r="T1000" t="s">
        <v>56</v>
      </c>
      <c r="U1000" t="s">
        <v>57</v>
      </c>
      <c r="V1000" s="1">
        <v>2500</v>
      </c>
      <c r="W1000" s="1">
        <v>0</v>
      </c>
      <c r="X1000" s="1">
        <v>0</v>
      </c>
      <c r="AA1000" t="s">
        <v>58</v>
      </c>
      <c r="AB1000" s="1">
        <v>0</v>
      </c>
      <c r="AC1000" s="4">
        <f>IF(ISNUMBER(MATCH(AD1000, $AD$2:AD999, 0)), INDEX($AC$2:AC999, MATCH(AD1000, $AD$2:AD999, 0)), MAX($AC$2:AC999)+1)</f>
        <v>1</v>
      </c>
      <c r="AD1000" t="str">
        <f t="shared" si="48"/>
        <v>ท่าลี่-กองลอย</v>
      </c>
      <c r="AE1000" t="s">
        <v>55</v>
      </c>
      <c r="AF1000" s="1">
        <v>0</v>
      </c>
      <c r="AG1000" s="1">
        <v>0</v>
      </c>
      <c r="AH1000" s="1">
        <v>0</v>
      </c>
      <c r="AI1000" t="s">
        <v>3354</v>
      </c>
      <c r="AJ1000" s="1">
        <v>1</v>
      </c>
      <c r="AK1000" s="1">
        <v>0</v>
      </c>
      <c r="AL1000" s="1">
        <v>0</v>
      </c>
      <c r="AM1000" s="1">
        <v>0</v>
      </c>
      <c r="AN1000" s="1">
        <v>0</v>
      </c>
      <c r="AO1000" s="1">
        <v>0</v>
      </c>
      <c r="AP1000" s="1">
        <v>0</v>
      </c>
      <c r="AQ1000" s="1">
        <v>0</v>
      </c>
      <c r="AR1000" s="1">
        <v>11675</v>
      </c>
      <c r="AS1000" s="1">
        <v>15.10588235294118</v>
      </c>
      <c r="AT1000" s="1">
        <f>Table1[[#This Row],[รวมต้นทุนค่าเดินทาง]]+Table1[[#This Row],[รวมต้นทุนค่าซ่อม]]+Table1[[#This Row],[รวมค่าเสื่อม]]</f>
        <v>13288.117245989306</v>
      </c>
      <c r="AU1000" s="1">
        <f t="shared" si="46"/>
        <v>13953.293816562818</v>
      </c>
      <c r="AV1000" s="1" t="str" cm="1">
        <f t="array" ref="AV1000">IF(AC1000&lt;4, "เก็บ", IF(OR(AT1000 &lt; PERCENTILE(IF($AC$2:$AC$5092=AC1000, $AT$2:$AT$5092), 0.25) - 1.5 * (PERCENTILE(IF($AC$2:$AC$5092=AC1000, $AT$2:$AT$5092), 0.75) - PERCENTILE(IF($AC$2:$AC$5092=AC1000, $AT$2:$AT$5092), 0.25)), AT1000 &gt; PERCENTILE(IF($AC$2:$AC$5092=AC1000, $AT$2:$AT$5092), 0.75) + 1.5 * (PERCENTILE(IF($AC$2:$AC$5092=AC1000, $AT$2:$AT$5092), 0.75) - PERCENTILE(IF($AC$2:$AC$5092=AC1000, $AT$2:$AT$5092), 0.25))), "ตัด", "เก็บ"))</f>
        <v>เก็บ</v>
      </c>
      <c r="AW1000" s="1">
        <f t="shared" si="47"/>
        <v>13953.293816562818</v>
      </c>
      <c r="AX1000" s="1">
        <v>14426.372718098486</v>
      </c>
      <c r="AY1000" s="1">
        <v>1598.0113636363637</v>
      </c>
    </row>
    <row r="1001" spans="1:51" x14ac:dyDescent="0.2">
      <c r="A1001" s="3">
        <v>45511</v>
      </c>
      <c r="B1001">
        <v>45511</v>
      </c>
      <c r="C1001" t="s">
        <v>3355</v>
      </c>
      <c r="D1001" t="s">
        <v>66</v>
      </c>
      <c r="E1001" t="s">
        <v>148</v>
      </c>
      <c r="F1001" t="s">
        <v>1080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502</v>
      </c>
      <c r="O1001" s="1">
        <v>502</v>
      </c>
      <c r="P1001" t="s">
        <v>3356</v>
      </c>
      <c r="Q1001" s="2">
        <v>45511</v>
      </c>
      <c r="R1001" t="s">
        <v>55</v>
      </c>
      <c r="S1001">
        <v>0</v>
      </c>
      <c r="T1001" t="s">
        <v>72</v>
      </c>
      <c r="U1001" t="s">
        <v>72</v>
      </c>
      <c r="V1001" s="1">
        <v>0</v>
      </c>
      <c r="W1001" s="1">
        <v>0</v>
      </c>
      <c r="X1001" s="1">
        <v>0</v>
      </c>
      <c r="AA1001" t="s">
        <v>58</v>
      </c>
      <c r="AB1001" s="1">
        <v>0</v>
      </c>
      <c r="AC1001" s="4">
        <f>IF(ISNUMBER(MATCH(AD1001, $AD$2:AD1000, 0)), INDEX($AC$2:AC1000, MATCH(AD1001, $AD$2:AD1000, 0)), MAX($AC$2:AC1000)+1)</f>
        <v>60</v>
      </c>
      <c r="AD1001" t="str">
        <f t="shared" si="48"/>
        <v>พุทธมณฑลสาย 5-พุทธมณฑลสาย 5</v>
      </c>
      <c r="AE1001" t="s">
        <v>55</v>
      </c>
      <c r="AF1001" s="1">
        <v>0</v>
      </c>
      <c r="AG1001" s="1">
        <v>0</v>
      </c>
      <c r="AH1001" s="1">
        <v>0</v>
      </c>
      <c r="AI1001" t="s">
        <v>3357</v>
      </c>
      <c r="AJ1001" s="1">
        <v>1</v>
      </c>
      <c r="AK1001" s="1">
        <v>0</v>
      </c>
      <c r="AL1001" s="1">
        <v>0</v>
      </c>
      <c r="AM1001" s="1">
        <v>0</v>
      </c>
      <c r="AN1001" s="1">
        <v>0</v>
      </c>
      <c r="AO1001" s="1">
        <v>0</v>
      </c>
      <c r="AP1001" s="1">
        <v>0</v>
      </c>
      <c r="AQ1001" s="1">
        <v>0</v>
      </c>
      <c r="AR1001" s="1">
        <v>502</v>
      </c>
      <c r="AS1001" s="1">
        <v>1293.026666666666</v>
      </c>
      <c r="AT1001" s="1">
        <f>Table1[[#This Row],[รวมต้นทุนค่าเดินทาง]]+Table1[[#This Row],[รวมต้นทุนค่าซ่อม]]+Table1[[#This Row],[รวมค่าเสื่อม]]</f>
        <v>2988.9042176870744</v>
      </c>
      <c r="AU1001" s="1">
        <f t="shared" si="46"/>
        <v>2988.9042176870744</v>
      </c>
      <c r="AV1001" s="1" t="str" cm="1">
        <f t="array" ref="AV1001">IF(AC1001&lt;4, "เก็บ", IF(OR(AT1001 &lt; PERCENTILE(IF($AC$2:$AC$5092=AC1001, $AT$2:$AT$5092), 0.25) - 1.5 * (PERCENTILE(IF($AC$2:$AC$5092=AC1001, $AT$2:$AT$5092), 0.75) - PERCENTILE(IF($AC$2:$AC$5092=AC1001, $AT$2:$AT$5092), 0.25)), AT1001 &gt; PERCENTILE(IF($AC$2:$AC$5092=AC1001, $AT$2:$AT$5092), 0.75) + 1.5 * (PERCENTILE(IF($AC$2:$AC$5092=AC1001, $AT$2:$AT$5092), 0.75) - PERCENTILE(IF($AC$2:$AC$5092=AC1001, $AT$2:$AT$5092), 0.25))), "ตัด", "เก็บ"))</f>
        <v>เก็บ</v>
      </c>
      <c r="AW1001" s="1">
        <f t="shared" si="47"/>
        <v>2988.9042176870744</v>
      </c>
      <c r="AX1001" s="1">
        <v>2154.0319999999992</v>
      </c>
      <c r="AY1001" s="1">
        <v>1193.8775510204082</v>
      </c>
    </row>
    <row r="1002" spans="1:51" x14ac:dyDescent="0.2">
      <c r="A1002" s="3">
        <v>45511</v>
      </c>
      <c r="B1002">
        <v>45511</v>
      </c>
      <c r="C1002" t="s">
        <v>3358</v>
      </c>
      <c r="D1002" t="s">
        <v>66</v>
      </c>
      <c r="E1002" t="s">
        <v>105</v>
      </c>
      <c r="F1002" t="s">
        <v>746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803</v>
      </c>
      <c r="O1002" s="1">
        <v>803</v>
      </c>
      <c r="P1002" t="s">
        <v>3359</v>
      </c>
      <c r="Q1002" s="2">
        <v>45511</v>
      </c>
      <c r="R1002" t="s">
        <v>55</v>
      </c>
      <c r="S1002">
        <v>0</v>
      </c>
      <c r="T1002" t="s">
        <v>87</v>
      </c>
      <c r="U1002" t="s">
        <v>71</v>
      </c>
      <c r="V1002" s="1">
        <v>0</v>
      </c>
      <c r="W1002" s="1">
        <v>703</v>
      </c>
      <c r="X1002" s="1">
        <v>0</v>
      </c>
      <c r="Y1002" t="s">
        <v>108</v>
      </c>
      <c r="Z1002" t="s">
        <v>71</v>
      </c>
      <c r="AA1002" t="s">
        <v>733</v>
      </c>
      <c r="AB1002" s="1">
        <v>0</v>
      </c>
      <c r="AC1002" s="4">
        <f>IF(ISNUMBER(MATCH(AD1002, $AD$2:AD1001, 0)), INDEX($AC$2:AC1001, MATCH(AD1002, $AD$2:AD1001, 0)), MAX($AC$2:AC1001)+1)</f>
        <v>6</v>
      </c>
      <c r="AD1002" t="str">
        <f t="shared" si="48"/>
        <v>เชียงราย-เชียงใหม่</v>
      </c>
      <c r="AE1002" t="s">
        <v>55</v>
      </c>
      <c r="AF1002" s="1">
        <v>0</v>
      </c>
      <c r="AG1002" s="1">
        <v>0</v>
      </c>
      <c r="AH1002" s="1">
        <v>0</v>
      </c>
      <c r="AI1002" t="s">
        <v>3360</v>
      </c>
      <c r="AJ1002" s="1">
        <v>2</v>
      </c>
      <c r="AK1002" s="1">
        <v>0</v>
      </c>
      <c r="AL1002" s="1">
        <v>0</v>
      </c>
      <c r="AM1002" s="1">
        <v>0</v>
      </c>
      <c r="AN1002" s="1">
        <v>248.34739999999999</v>
      </c>
      <c r="AO1002" s="1">
        <v>0</v>
      </c>
      <c r="AP1002" s="1">
        <v>0</v>
      </c>
      <c r="AQ1002" s="1">
        <v>0</v>
      </c>
      <c r="AR1002" s="1">
        <v>1506</v>
      </c>
      <c r="AS1002" s="1">
        <v>170.90352941176471</v>
      </c>
      <c r="AT1002" s="1">
        <f>Table1[[#This Row],[รวมต้นทุนค่าเดินทาง]]+Table1[[#This Row],[รวมต้นทุนค่าซ่อม]]+Table1[[#This Row],[รวมค่าเสื่อม]]</f>
        <v>3202.3272582253239</v>
      </c>
      <c r="AU1002" s="1">
        <f t="shared" si="46"/>
        <v>4428.3346813776061</v>
      </c>
      <c r="AV1002" s="1" t="str" cm="1">
        <f t="array" ref="AV1002">IF(AC1002&lt;4, "เก็บ", IF(OR(AT1002 &lt; PERCENTILE(IF($AC$2:$AC$5092=AC1002, $AT$2:$AT$5092), 0.25) - 1.5 * (PERCENTILE(IF($AC$2:$AC$5092=AC1002, $AT$2:$AT$5092), 0.75) - PERCENTILE(IF($AC$2:$AC$5092=AC1002, $AT$2:$AT$5092), 0.25)), AT1002 &gt; PERCENTILE(IF($AC$2:$AC$5092=AC1002, $AT$2:$AT$5092), 0.75) + 1.5 * (PERCENTILE(IF($AC$2:$AC$5092=AC1002, $AT$2:$AT$5092), 0.75) - PERCENTILE(IF($AC$2:$AC$5092=AC1002, $AT$2:$AT$5092), 0.25))), "ตัด", "เก็บ"))</f>
        <v>เก็บ</v>
      </c>
      <c r="AW1002" s="1">
        <f t="shared" si="47"/>
        <v>3873.7679454274344</v>
      </c>
      <c r="AX1002" s="1">
        <v>2781.4385174989698</v>
      </c>
      <c r="AY1002" s="1">
        <v>1525.4237288135594</v>
      </c>
    </row>
    <row r="1003" spans="1:51" x14ac:dyDescent="0.2">
      <c r="A1003" s="3">
        <v>45511</v>
      </c>
      <c r="B1003">
        <v>45511</v>
      </c>
      <c r="C1003" t="s">
        <v>3361</v>
      </c>
      <c r="D1003" t="s">
        <v>66</v>
      </c>
      <c r="E1003" t="s">
        <v>118</v>
      </c>
      <c r="F1003" t="s">
        <v>119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t="s">
        <v>3362</v>
      </c>
      <c r="Q1003" s="2">
        <v>45511</v>
      </c>
      <c r="R1003" t="s">
        <v>55</v>
      </c>
      <c r="S1003">
        <v>0</v>
      </c>
      <c r="T1003" t="s">
        <v>87</v>
      </c>
      <c r="U1003" t="s">
        <v>71</v>
      </c>
      <c r="V1003" s="1">
        <v>0</v>
      </c>
      <c r="W1003" s="1">
        <v>770</v>
      </c>
      <c r="X1003" s="1">
        <v>0</v>
      </c>
      <c r="Y1003" t="s">
        <v>87</v>
      </c>
      <c r="Z1003" t="s">
        <v>71</v>
      </c>
      <c r="AA1003" t="s">
        <v>3363</v>
      </c>
      <c r="AB1003" s="1">
        <v>0</v>
      </c>
      <c r="AC1003" s="4">
        <f>IF(ISNUMBER(MATCH(AD1003, $AD$2:AD1002, 0)), INDEX($AC$2:AC1002, MATCH(AD1003, $AD$2:AD1002, 0)), MAX($AC$2:AC1002)+1)</f>
        <v>6</v>
      </c>
      <c r="AD1003" t="str">
        <f t="shared" si="48"/>
        <v>เชียงราย-เชียงใหม่</v>
      </c>
      <c r="AE1003" t="s">
        <v>55</v>
      </c>
      <c r="AF1003" s="1">
        <v>0</v>
      </c>
      <c r="AG1003" s="1">
        <v>0</v>
      </c>
      <c r="AH1003" s="1">
        <v>0</v>
      </c>
      <c r="AI1003" t="s">
        <v>3364</v>
      </c>
      <c r="AJ1003" s="1">
        <v>2</v>
      </c>
      <c r="AK1003" s="1">
        <v>0</v>
      </c>
      <c r="AL1003" s="1">
        <v>800</v>
      </c>
      <c r="AM1003" s="1">
        <v>0</v>
      </c>
      <c r="AN1003" s="1">
        <v>0</v>
      </c>
      <c r="AO1003" s="1">
        <v>0</v>
      </c>
      <c r="AP1003" s="1">
        <v>0</v>
      </c>
      <c r="AQ1003" s="1">
        <v>0</v>
      </c>
      <c r="AR1003" s="1">
        <v>770</v>
      </c>
      <c r="AS1003" s="1">
        <v>82.924193548387109</v>
      </c>
      <c r="AT1003" s="1">
        <f>Table1[[#This Row],[รวมต้นทุนค่าเดินทาง]]+Table1[[#This Row],[รวมต้นทุนค่าซ่อม]]+Table1[[#This Row],[รวมค่าเสื่อม]]</f>
        <v>2667.4403225806454</v>
      </c>
      <c r="AU1003" s="1">
        <f t="shared" si="46"/>
        <v>4428.3346813776061</v>
      </c>
      <c r="AV1003" s="1" t="str" cm="1">
        <f t="array" ref="AV1003">IF(AC1003&lt;4, "เก็บ", IF(OR(AT1003 &lt; PERCENTILE(IF($AC$2:$AC$5092=AC1003, $AT$2:$AT$5092), 0.25) - 1.5 * (PERCENTILE(IF($AC$2:$AC$5092=AC1003, $AT$2:$AT$5092), 0.75) - PERCENTILE(IF($AC$2:$AC$5092=AC1003, $AT$2:$AT$5092), 0.25)), AT1003 &gt; PERCENTILE(IF($AC$2:$AC$5092=AC1003, $AT$2:$AT$5092), 0.75) + 1.5 * (PERCENTILE(IF($AC$2:$AC$5092=AC1003, $AT$2:$AT$5092), 0.75) - PERCENTILE(IF($AC$2:$AC$5092=AC1003, $AT$2:$AT$5092), 0.25))), "ตัด", "เก็บ"))</f>
        <v>เก็บ</v>
      </c>
      <c r="AW1003" s="1">
        <f t="shared" si="47"/>
        <v>3873.7679454274344</v>
      </c>
      <c r="AX1003" s="1">
        <v>2781.4385174989698</v>
      </c>
      <c r="AY1003" s="1">
        <v>1814.516129032258</v>
      </c>
    </row>
    <row r="1004" spans="1:51" x14ac:dyDescent="0.2">
      <c r="A1004" s="3">
        <v>45512</v>
      </c>
      <c r="B1004">
        <v>45512</v>
      </c>
      <c r="C1004" t="s">
        <v>3365</v>
      </c>
      <c r="D1004" t="s">
        <v>66</v>
      </c>
      <c r="E1004" t="s">
        <v>67</v>
      </c>
      <c r="F1004" t="s">
        <v>277</v>
      </c>
      <c r="G1004" s="1">
        <v>0</v>
      </c>
      <c r="H1004" s="1">
        <v>1071</v>
      </c>
      <c r="I1004" s="1">
        <v>500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500</v>
      </c>
      <c r="P1004" t="s">
        <v>3366</v>
      </c>
      <c r="Q1004" s="2">
        <v>45512</v>
      </c>
      <c r="R1004" t="s">
        <v>70</v>
      </c>
      <c r="S1004">
        <v>0</v>
      </c>
      <c r="T1004" t="s">
        <v>71</v>
      </c>
      <c r="U1004" t="s">
        <v>161</v>
      </c>
      <c r="V1004" s="1">
        <v>0</v>
      </c>
      <c r="W1004" s="1">
        <v>0</v>
      </c>
      <c r="X1004" s="1">
        <v>0</v>
      </c>
      <c r="AA1004" t="s">
        <v>58</v>
      </c>
      <c r="AB1004" s="1">
        <v>0</v>
      </c>
      <c r="AC1004" s="4">
        <f>IF(ISNUMBER(MATCH(AD1004, $AD$2:AD1003, 0)), INDEX($AC$2:AC1003, MATCH(AD1004, $AD$2:AD1003, 0)), MAX($AC$2:AC1003)+1)</f>
        <v>9</v>
      </c>
      <c r="AD1004" t="str">
        <f t="shared" si="48"/>
        <v>เชียงใหม่-พุทธมณฑลสาย 2</v>
      </c>
      <c r="AE1004" t="s">
        <v>73</v>
      </c>
      <c r="AF1004" s="1">
        <v>0</v>
      </c>
      <c r="AG1004" s="1">
        <v>0</v>
      </c>
      <c r="AH1004" s="1">
        <v>0</v>
      </c>
      <c r="AI1004" t="s">
        <v>3367</v>
      </c>
      <c r="AJ1004" s="1">
        <v>1</v>
      </c>
      <c r="AK1004" s="1">
        <v>720</v>
      </c>
      <c r="AL1004" s="1">
        <v>720</v>
      </c>
      <c r="AM1004" s="1">
        <v>1</v>
      </c>
      <c r="AN1004" s="1">
        <v>0</v>
      </c>
      <c r="AO1004" s="1">
        <v>0</v>
      </c>
      <c r="AP1004" s="1">
        <v>0</v>
      </c>
      <c r="AQ1004" s="1">
        <v>0</v>
      </c>
      <c r="AR1004" s="1">
        <v>1571</v>
      </c>
      <c r="AS1004" s="1">
        <v>829.25</v>
      </c>
      <c r="AT1004" s="1">
        <f>Table1[[#This Row],[รวมต้นทุนค่าเดินทาง]]+Table1[[#This Row],[รวมต้นทุนค่าซ่อม]]+Table1[[#This Row],[รวมค่าเสื่อม]]</f>
        <v>4226.4758678509925</v>
      </c>
      <c r="AU1004" s="1">
        <f t="shared" si="46"/>
        <v>4623.2312262414152</v>
      </c>
      <c r="AV1004" s="1" t="str" cm="1">
        <f t="array" ref="AV1004">IF(AC1004&lt;4, "เก็บ", IF(OR(AT1004 &lt; PERCENTILE(IF($AC$2:$AC$5092=AC1004, $AT$2:$AT$5092), 0.25) - 1.5 * (PERCENTILE(IF($AC$2:$AC$5092=AC1004, $AT$2:$AT$5092), 0.75) - PERCENTILE(IF($AC$2:$AC$5092=AC1004, $AT$2:$AT$5092), 0.25)), AT1004 &gt; PERCENTILE(IF($AC$2:$AC$5092=AC1004, $AT$2:$AT$5092), 0.75) + 1.5 * (PERCENTILE(IF($AC$2:$AC$5092=AC1004, $AT$2:$AT$5092), 0.75) - PERCENTILE(IF($AC$2:$AC$5092=AC1004, $AT$2:$AT$5092), 0.25))), "ตัด", "เก็บ"))</f>
        <v>เก็บ</v>
      </c>
      <c r="AW1004" s="1">
        <f t="shared" si="47"/>
        <v>4005.4952465164292</v>
      </c>
      <c r="AX1004" s="1">
        <v>2577.9546108768855</v>
      </c>
      <c r="AY1004" s="1">
        <v>1826.2258678509925</v>
      </c>
    </row>
    <row r="1005" spans="1:51" x14ac:dyDescent="0.2">
      <c r="A1005" s="3">
        <v>45512</v>
      </c>
      <c r="B1005">
        <v>45512</v>
      </c>
      <c r="C1005" t="s">
        <v>3368</v>
      </c>
      <c r="D1005" t="s">
        <v>66</v>
      </c>
      <c r="E1005" t="s">
        <v>67</v>
      </c>
      <c r="F1005" t="s">
        <v>317</v>
      </c>
      <c r="G1005" s="1">
        <v>0</v>
      </c>
      <c r="H1005" s="1">
        <v>1071</v>
      </c>
      <c r="I1005" s="1">
        <v>500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500</v>
      </c>
      <c r="P1005" t="s">
        <v>3369</v>
      </c>
      <c r="Q1005" s="2">
        <v>45512</v>
      </c>
      <c r="R1005" t="s">
        <v>70</v>
      </c>
      <c r="S1005">
        <v>0</v>
      </c>
      <c r="T1005" t="s">
        <v>71</v>
      </c>
      <c r="U1005" t="s">
        <v>161</v>
      </c>
      <c r="V1005" s="1">
        <v>0</v>
      </c>
      <c r="W1005" s="1">
        <v>0</v>
      </c>
      <c r="X1005" s="1">
        <v>0</v>
      </c>
      <c r="AA1005" t="s">
        <v>58</v>
      </c>
      <c r="AB1005" s="1">
        <v>0</v>
      </c>
      <c r="AC1005" s="4">
        <f>IF(ISNUMBER(MATCH(AD1005, $AD$2:AD1004, 0)), INDEX($AC$2:AC1004, MATCH(AD1005, $AD$2:AD1004, 0)), MAX($AC$2:AC1004)+1)</f>
        <v>9</v>
      </c>
      <c r="AD1005" t="str">
        <f t="shared" si="48"/>
        <v>เชียงใหม่-พุทธมณฑลสาย 2</v>
      </c>
      <c r="AE1005" t="s">
        <v>73</v>
      </c>
      <c r="AF1005" s="1">
        <v>0</v>
      </c>
      <c r="AG1005" s="1">
        <v>0</v>
      </c>
      <c r="AH1005" s="1">
        <v>0</v>
      </c>
      <c r="AI1005" t="s">
        <v>3370</v>
      </c>
      <c r="AJ1005" s="1">
        <v>1</v>
      </c>
      <c r="AK1005" s="1">
        <v>720</v>
      </c>
      <c r="AL1005" s="1">
        <v>720</v>
      </c>
      <c r="AM1005" s="1">
        <v>1</v>
      </c>
      <c r="AN1005" s="1">
        <v>0</v>
      </c>
      <c r="AO1005" s="1">
        <v>0</v>
      </c>
      <c r="AP1005" s="1">
        <v>0</v>
      </c>
      <c r="AQ1005" s="1">
        <v>0</v>
      </c>
      <c r="AR1005" s="1">
        <v>1571</v>
      </c>
      <c r="AS1005" s="1">
        <v>4334.7849999999999</v>
      </c>
      <c r="AT1005" s="1">
        <f>Table1[[#This Row],[รวมต้นทุนค่าเดินทาง]]+Table1[[#This Row],[รวมต้นทุนค่าซ่อม]]+Table1[[#This Row],[รวมค่าเสื่อม]]</f>
        <v>7677.0578551336148</v>
      </c>
      <c r="AU1005" s="1">
        <f t="shared" si="46"/>
        <v>4623.2312262414152</v>
      </c>
      <c r="AV1005" s="1" t="str" cm="1">
        <f t="array" ref="AV1005">IF(AC1005&lt;4, "เก็บ", IF(OR(AT1005 &lt; PERCENTILE(IF($AC$2:$AC$5092=AC1005, $AT$2:$AT$5092), 0.25) - 1.5 * (PERCENTILE(IF($AC$2:$AC$5092=AC1005, $AT$2:$AT$5092), 0.75) - PERCENTILE(IF($AC$2:$AC$5092=AC1005, $AT$2:$AT$5092), 0.25)), AT1005 &gt; PERCENTILE(IF($AC$2:$AC$5092=AC1005, $AT$2:$AT$5092), 0.75) + 1.5 * (PERCENTILE(IF($AC$2:$AC$5092=AC1005, $AT$2:$AT$5092), 0.75) - PERCENTILE(IF($AC$2:$AC$5092=AC1005, $AT$2:$AT$5092), 0.25))), "ตัด", "เก็บ"))</f>
        <v>เก็บ</v>
      </c>
      <c r="AW1005" s="1">
        <f t="shared" si="47"/>
        <v>4005.4952465164292</v>
      </c>
      <c r="AX1005" s="1">
        <v>2577.9546108768855</v>
      </c>
      <c r="AY1005" s="1">
        <v>1771.2728551336145</v>
      </c>
    </row>
    <row r="1006" spans="1:51" x14ac:dyDescent="0.2">
      <c r="A1006" s="3">
        <v>45512</v>
      </c>
      <c r="B1006">
        <v>45512</v>
      </c>
      <c r="C1006" t="s">
        <v>3371</v>
      </c>
      <c r="D1006" t="s">
        <v>66</v>
      </c>
      <c r="E1006" t="s">
        <v>124</v>
      </c>
      <c r="F1006" t="s">
        <v>453</v>
      </c>
      <c r="G1006" s="1">
        <v>0</v>
      </c>
      <c r="H1006" s="1">
        <v>1038</v>
      </c>
      <c r="I1006" s="1">
        <v>400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400</v>
      </c>
      <c r="P1006" t="s">
        <v>3372</v>
      </c>
      <c r="Q1006" s="2">
        <v>45512</v>
      </c>
      <c r="R1006" t="s">
        <v>70</v>
      </c>
      <c r="S1006">
        <v>0</v>
      </c>
      <c r="T1006" t="s">
        <v>71</v>
      </c>
      <c r="U1006" t="s">
        <v>93</v>
      </c>
      <c r="V1006" s="1">
        <v>0</v>
      </c>
      <c r="W1006" s="1">
        <v>0</v>
      </c>
      <c r="X1006" s="1">
        <v>0</v>
      </c>
      <c r="AA1006" t="s">
        <v>58</v>
      </c>
      <c r="AB1006" s="1">
        <v>0</v>
      </c>
      <c r="AC1006" s="4">
        <f>IF(ISNUMBER(MATCH(AD1006, $AD$2:AD1005, 0)), INDEX($AC$2:AC1005, MATCH(AD1006, $AD$2:AD1005, 0)), MAX($AC$2:AC1005)+1)</f>
        <v>4</v>
      </c>
      <c r="AD1006" t="str">
        <f t="shared" si="48"/>
        <v>เชียงใหม่-ตลาดไท</v>
      </c>
      <c r="AE1006" t="s">
        <v>73</v>
      </c>
      <c r="AF1006" s="1">
        <v>0</v>
      </c>
      <c r="AG1006" s="1">
        <v>0</v>
      </c>
      <c r="AH1006" s="1">
        <v>0</v>
      </c>
      <c r="AI1006" t="s">
        <v>3373</v>
      </c>
      <c r="AJ1006" s="1">
        <v>1</v>
      </c>
      <c r="AK1006" s="1">
        <v>720</v>
      </c>
      <c r="AL1006" s="1">
        <v>720</v>
      </c>
      <c r="AM1006" s="1">
        <v>1</v>
      </c>
      <c r="AN1006" s="1">
        <v>0</v>
      </c>
      <c r="AO1006" s="1">
        <v>0</v>
      </c>
      <c r="AP1006" s="1">
        <v>0</v>
      </c>
      <c r="AQ1006" s="1">
        <v>0</v>
      </c>
      <c r="AR1006" s="1">
        <v>1438</v>
      </c>
      <c r="AS1006" s="1">
        <v>190.21142857142857</v>
      </c>
      <c r="AT1006" s="1">
        <f>Table1[[#This Row],[รวมต้นทุนค่าเดินทาง]]+Table1[[#This Row],[รวมต้นทุนค่าซ่อม]]+Table1[[#This Row],[รวมค่าเสื่อม]]</f>
        <v>3365.4223883433642</v>
      </c>
      <c r="AU1006" s="1">
        <f t="shared" si="46"/>
        <v>4256.109283997258</v>
      </c>
      <c r="AV1006" s="1" t="str" cm="1">
        <f t="array" ref="AV1006">IF(AC1006&lt;4, "เก็บ", IF(OR(AT1006 &lt; PERCENTILE(IF($AC$2:$AC$5092=AC1006, $AT$2:$AT$5092), 0.25) - 1.5 * (PERCENTILE(IF($AC$2:$AC$5092=AC1006, $AT$2:$AT$5092), 0.75) - PERCENTILE(IF($AC$2:$AC$5092=AC1006, $AT$2:$AT$5092), 0.25)), AT1006 &gt; PERCENTILE(IF($AC$2:$AC$5092=AC1006, $AT$2:$AT$5092), 0.75) + 1.5 * (PERCENTILE(IF($AC$2:$AC$5092=AC1006, $AT$2:$AT$5092), 0.75) - PERCENTILE(IF($AC$2:$AC$5092=AC1006, $AT$2:$AT$5092), 0.25))), "ตัด", "เก็บ"))</f>
        <v>เก็บ</v>
      </c>
      <c r="AW1006" s="1">
        <f t="shared" si="47"/>
        <v>3807.0727671795808</v>
      </c>
      <c r="AX1006" s="1">
        <v>2335.0230876608157</v>
      </c>
      <c r="AY1006" s="1">
        <v>1737.2109597719354</v>
      </c>
    </row>
    <row r="1007" spans="1:51" x14ac:dyDescent="0.2">
      <c r="A1007" s="3">
        <v>45512</v>
      </c>
      <c r="B1007">
        <v>45512</v>
      </c>
      <c r="C1007" t="s">
        <v>3374</v>
      </c>
      <c r="D1007" t="s">
        <v>66</v>
      </c>
      <c r="E1007" t="s">
        <v>67</v>
      </c>
      <c r="F1007" t="s">
        <v>849</v>
      </c>
      <c r="G1007" s="1">
        <v>0</v>
      </c>
      <c r="H1007" s="1">
        <v>0</v>
      </c>
      <c r="I1007" s="1">
        <v>500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500</v>
      </c>
      <c r="P1007" t="s">
        <v>3375</v>
      </c>
      <c r="Q1007" s="2">
        <v>45512</v>
      </c>
      <c r="R1007" t="s">
        <v>70</v>
      </c>
      <c r="S1007">
        <v>0</v>
      </c>
      <c r="T1007" t="s">
        <v>71</v>
      </c>
      <c r="U1007" t="s">
        <v>161</v>
      </c>
      <c r="V1007" s="1">
        <v>0</v>
      </c>
      <c r="W1007" s="1">
        <v>0</v>
      </c>
      <c r="X1007" s="1">
        <v>0</v>
      </c>
      <c r="AA1007" t="s">
        <v>58</v>
      </c>
      <c r="AB1007" s="1">
        <v>0</v>
      </c>
      <c r="AC1007" s="4">
        <f>IF(ISNUMBER(MATCH(AD1007, $AD$2:AD1006, 0)), INDEX($AC$2:AC1006, MATCH(AD1007, $AD$2:AD1006, 0)), MAX($AC$2:AC1006)+1)</f>
        <v>9</v>
      </c>
      <c r="AD1007" t="str">
        <f t="shared" si="48"/>
        <v>เชียงใหม่-พุทธมณฑลสาย 2</v>
      </c>
      <c r="AE1007" t="s">
        <v>73</v>
      </c>
      <c r="AF1007" s="1">
        <v>0</v>
      </c>
      <c r="AG1007" s="1">
        <v>0</v>
      </c>
      <c r="AH1007" s="1">
        <v>0</v>
      </c>
      <c r="AI1007" t="s">
        <v>3376</v>
      </c>
      <c r="AJ1007" s="1">
        <v>1</v>
      </c>
      <c r="AK1007" s="1">
        <v>720</v>
      </c>
      <c r="AL1007" s="1">
        <v>720</v>
      </c>
      <c r="AM1007" s="1">
        <v>1</v>
      </c>
      <c r="AN1007" s="1">
        <v>0</v>
      </c>
      <c r="AO1007" s="1">
        <v>0</v>
      </c>
      <c r="AP1007" s="1">
        <v>0</v>
      </c>
      <c r="AQ1007" s="1">
        <v>0</v>
      </c>
      <c r="AR1007" s="1">
        <v>500</v>
      </c>
      <c r="AS1007" s="1">
        <v>96.3</v>
      </c>
      <c r="AT1007" s="1">
        <f>Table1[[#This Row],[รวมต้นทุนค่าเดินทาง]]+Table1[[#This Row],[รวมต้นทุนค่าซ่อม]]+Table1[[#This Row],[รวมค่าเสื่อม]]</f>
        <v>1971.9095924119727</v>
      </c>
      <c r="AU1007" s="1">
        <f t="shared" si="46"/>
        <v>4623.2312262414152</v>
      </c>
      <c r="AV1007" s="1" t="str" cm="1">
        <f t="array" ref="AV1007">IF(AC1007&lt;4, "เก็บ", IF(OR(AT1007 &lt; PERCENTILE(IF($AC$2:$AC$5092=AC1007, $AT$2:$AT$5092), 0.25) - 1.5 * (PERCENTILE(IF($AC$2:$AC$5092=AC1007, $AT$2:$AT$5092), 0.75) - PERCENTILE(IF($AC$2:$AC$5092=AC1007, $AT$2:$AT$5092), 0.25)), AT1007 &gt; PERCENTILE(IF($AC$2:$AC$5092=AC1007, $AT$2:$AT$5092), 0.75) + 1.5 * (PERCENTILE(IF($AC$2:$AC$5092=AC1007, $AT$2:$AT$5092), 0.75) - PERCENTILE(IF($AC$2:$AC$5092=AC1007, $AT$2:$AT$5092), 0.25))), "ตัด", "เก็บ"))</f>
        <v>เก็บ</v>
      </c>
      <c r="AW1007" s="1">
        <f t="shared" si="47"/>
        <v>4005.4952465164292</v>
      </c>
      <c r="AX1007" s="1">
        <v>2577.9546108768855</v>
      </c>
      <c r="AY1007" s="1">
        <v>1375.6095924119727</v>
      </c>
    </row>
    <row r="1008" spans="1:51" x14ac:dyDescent="0.2">
      <c r="A1008" s="3">
        <v>45512</v>
      </c>
      <c r="B1008">
        <v>45512</v>
      </c>
      <c r="C1008" t="s">
        <v>3377</v>
      </c>
      <c r="D1008" t="s">
        <v>66</v>
      </c>
      <c r="E1008" t="s">
        <v>124</v>
      </c>
      <c r="F1008" t="s">
        <v>420</v>
      </c>
      <c r="G1008" s="1">
        <v>0</v>
      </c>
      <c r="H1008" s="1">
        <v>0</v>
      </c>
      <c r="I1008" s="1">
        <v>400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400</v>
      </c>
      <c r="P1008" t="s">
        <v>3378</v>
      </c>
      <c r="Q1008" s="2">
        <v>45512</v>
      </c>
      <c r="R1008" t="s">
        <v>70</v>
      </c>
      <c r="S1008">
        <v>0</v>
      </c>
      <c r="T1008" t="s">
        <v>71</v>
      </c>
      <c r="U1008" t="s">
        <v>93</v>
      </c>
      <c r="V1008" s="1">
        <v>0</v>
      </c>
      <c r="W1008" s="1">
        <v>0</v>
      </c>
      <c r="X1008" s="1">
        <v>0</v>
      </c>
      <c r="AA1008" t="s">
        <v>58</v>
      </c>
      <c r="AB1008" s="1">
        <v>0</v>
      </c>
      <c r="AC1008" s="4">
        <f>IF(ISNUMBER(MATCH(AD1008, $AD$2:AD1007, 0)), INDEX($AC$2:AC1007, MATCH(AD1008, $AD$2:AD1007, 0)), MAX($AC$2:AC1007)+1)</f>
        <v>4</v>
      </c>
      <c r="AD1008" t="str">
        <f t="shared" si="48"/>
        <v>เชียงใหม่-ตลาดไท</v>
      </c>
      <c r="AE1008" t="s">
        <v>73</v>
      </c>
      <c r="AF1008" s="1">
        <v>0</v>
      </c>
      <c r="AG1008" s="1">
        <v>0</v>
      </c>
      <c r="AH1008" s="1">
        <v>0</v>
      </c>
      <c r="AI1008" t="s">
        <v>3379</v>
      </c>
      <c r="AJ1008" s="1">
        <v>1</v>
      </c>
      <c r="AK1008" s="1">
        <v>720</v>
      </c>
      <c r="AL1008" s="1">
        <v>720</v>
      </c>
      <c r="AM1008" s="1">
        <v>1</v>
      </c>
      <c r="AN1008" s="1">
        <v>0</v>
      </c>
      <c r="AO1008" s="1">
        <v>0</v>
      </c>
      <c r="AP1008" s="1">
        <v>0</v>
      </c>
      <c r="AQ1008" s="1">
        <v>0</v>
      </c>
      <c r="AR1008" s="1">
        <v>400</v>
      </c>
      <c r="AS1008" s="1">
        <v>164.89499999999998</v>
      </c>
      <c r="AT1008" s="1">
        <f>Table1[[#This Row],[รวมต้นทุนค่าเดินทาง]]+Table1[[#This Row],[รวมต้นทุนค่าซ่อม]]+Table1[[#This Row],[รวมค่าเสื่อม]]</f>
        <v>1717.7176537021378</v>
      </c>
      <c r="AU1008" s="1">
        <f t="shared" si="46"/>
        <v>4256.109283997258</v>
      </c>
      <c r="AV1008" s="1" t="str" cm="1">
        <f t="array" ref="AV1008">IF(AC1008&lt;4, "เก็บ", IF(OR(AT1008 &lt; PERCENTILE(IF($AC$2:$AC$5092=AC1008, $AT$2:$AT$5092), 0.25) - 1.5 * (PERCENTILE(IF($AC$2:$AC$5092=AC1008, $AT$2:$AT$5092), 0.75) - PERCENTILE(IF($AC$2:$AC$5092=AC1008, $AT$2:$AT$5092), 0.25)), AT1008 &gt; PERCENTILE(IF($AC$2:$AC$5092=AC1008, $AT$2:$AT$5092), 0.75) + 1.5 * (PERCENTILE(IF($AC$2:$AC$5092=AC1008, $AT$2:$AT$5092), 0.75) - PERCENTILE(IF($AC$2:$AC$5092=AC1008, $AT$2:$AT$5092), 0.25))), "ตัด", "เก็บ"))</f>
        <v>เก็บ</v>
      </c>
      <c r="AW1008" s="1">
        <f t="shared" si="47"/>
        <v>3807.0727671795808</v>
      </c>
      <c r="AX1008" s="1">
        <v>2335.0230876608157</v>
      </c>
      <c r="AY1008" s="1">
        <v>1152.8226537021378</v>
      </c>
    </row>
    <row r="1009" spans="1:51" x14ac:dyDescent="0.2">
      <c r="A1009" s="3">
        <v>45512</v>
      </c>
      <c r="B1009">
        <v>45512</v>
      </c>
      <c r="C1009" t="s">
        <v>3380</v>
      </c>
      <c r="D1009" t="s">
        <v>66</v>
      </c>
      <c r="E1009" t="s">
        <v>67</v>
      </c>
      <c r="F1009" t="s">
        <v>936</v>
      </c>
      <c r="G1009" s="1">
        <v>0</v>
      </c>
      <c r="H1009" s="1">
        <v>1038</v>
      </c>
      <c r="I1009" s="1">
        <v>400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400</v>
      </c>
      <c r="P1009" t="s">
        <v>3381</v>
      </c>
      <c r="Q1009" s="2">
        <v>45512</v>
      </c>
      <c r="R1009" t="s">
        <v>70</v>
      </c>
      <c r="S1009">
        <v>0</v>
      </c>
      <c r="T1009" t="s">
        <v>71</v>
      </c>
      <c r="U1009" t="s">
        <v>93</v>
      </c>
      <c r="V1009" s="1">
        <v>0</v>
      </c>
      <c r="W1009" s="1">
        <v>0</v>
      </c>
      <c r="X1009" s="1">
        <v>0</v>
      </c>
      <c r="AA1009" t="s">
        <v>58</v>
      </c>
      <c r="AB1009" s="1">
        <v>0</v>
      </c>
      <c r="AC1009" s="4">
        <f>IF(ISNUMBER(MATCH(AD1009, $AD$2:AD1008, 0)), INDEX($AC$2:AC1008, MATCH(AD1009, $AD$2:AD1008, 0)), MAX($AC$2:AC1008)+1)</f>
        <v>4</v>
      </c>
      <c r="AD1009" t="str">
        <f t="shared" si="48"/>
        <v>เชียงใหม่-ตลาดไท</v>
      </c>
      <c r="AE1009" t="s">
        <v>73</v>
      </c>
      <c r="AF1009" s="1">
        <v>0</v>
      </c>
      <c r="AG1009" s="1">
        <v>0</v>
      </c>
      <c r="AH1009" s="1">
        <v>0</v>
      </c>
      <c r="AI1009" t="s">
        <v>3382</v>
      </c>
      <c r="AJ1009" s="1">
        <v>1</v>
      </c>
      <c r="AK1009" s="1">
        <v>720</v>
      </c>
      <c r="AL1009" s="1">
        <v>720</v>
      </c>
      <c r="AM1009" s="1">
        <v>1</v>
      </c>
      <c r="AN1009" s="1">
        <v>0</v>
      </c>
      <c r="AO1009" s="1">
        <v>0</v>
      </c>
      <c r="AP1009" s="1">
        <v>0</v>
      </c>
      <c r="AQ1009" s="1">
        <v>0</v>
      </c>
      <c r="AR1009" s="1">
        <v>1438</v>
      </c>
      <c r="AS1009" s="1">
        <v>1847.6849999999999</v>
      </c>
      <c r="AT1009" s="1">
        <f>Table1[[#This Row],[รวมต้นทุนค่าเดินทาง]]+Table1[[#This Row],[รวมต้นทุนค่าซ่อม]]+Table1[[#This Row],[รวมค่าเสื่อม]]</f>
        <v>5364.6442760180998</v>
      </c>
      <c r="AU1009" s="1">
        <f t="shared" si="46"/>
        <v>4256.109283997258</v>
      </c>
      <c r="AV1009" s="1" t="str" cm="1">
        <f t="array" ref="AV1009">IF(AC1009&lt;4, "เก็บ", IF(OR(AT1009 &lt; PERCENTILE(IF($AC$2:$AC$5092=AC1009, $AT$2:$AT$5092), 0.25) - 1.5 * (PERCENTILE(IF($AC$2:$AC$5092=AC1009, $AT$2:$AT$5092), 0.75) - PERCENTILE(IF($AC$2:$AC$5092=AC1009, $AT$2:$AT$5092), 0.25)), AT1009 &gt; PERCENTILE(IF($AC$2:$AC$5092=AC1009, $AT$2:$AT$5092), 0.75) + 1.5 * (PERCENTILE(IF($AC$2:$AC$5092=AC1009, $AT$2:$AT$5092), 0.75) - PERCENTILE(IF($AC$2:$AC$5092=AC1009, $AT$2:$AT$5092), 0.25))), "ตัด", "เก็บ"))</f>
        <v>เก็บ</v>
      </c>
      <c r="AW1009" s="1">
        <f t="shared" si="47"/>
        <v>3807.0727671795808</v>
      </c>
      <c r="AX1009" s="1">
        <v>2335.0230876608157</v>
      </c>
      <c r="AY1009" s="1">
        <v>2078.9592760180994</v>
      </c>
    </row>
    <row r="1010" spans="1:51" x14ac:dyDescent="0.2">
      <c r="A1010" s="3">
        <v>45512</v>
      </c>
      <c r="B1010">
        <v>45512</v>
      </c>
      <c r="C1010" t="s">
        <v>3383</v>
      </c>
      <c r="D1010" t="s">
        <v>66</v>
      </c>
      <c r="E1010" t="s">
        <v>124</v>
      </c>
      <c r="F1010" t="s">
        <v>289</v>
      </c>
      <c r="G1010" s="1">
        <v>0</v>
      </c>
      <c r="H1010" s="1">
        <v>1038</v>
      </c>
      <c r="I1010" s="1">
        <v>400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400</v>
      </c>
      <c r="P1010" t="s">
        <v>3384</v>
      </c>
      <c r="Q1010" s="2">
        <v>45512</v>
      </c>
      <c r="R1010" t="s">
        <v>70</v>
      </c>
      <c r="S1010">
        <v>0</v>
      </c>
      <c r="T1010" t="s">
        <v>71</v>
      </c>
      <c r="U1010" t="s">
        <v>93</v>
      </c>
      <c r="V1010" s="1">
        <v>0</v>
      </c>
      <c r="W1010" s="1">
        <v>0</v>
      </c>
      <c r="X1010" s="1">
        <v>0</v>
      </c>
      <c r="AA1010" t="s">
        <v>58</v>
      </c>
      <c r="AB1010" s="1">
        <v>0</v>
      </c>
      <c r="AC1010" s="4">
        <f>IF(ISNUMBER(MATCH(AD1010, $AD$2:AD1009, 0)), INDEX($AC$2:AC1009, MATCH(AD1010, $AD$2:AD1009, 0)), MAX($AC$2:AC1009)+1)</f>
        <v>4</v>
      </c>
      <c r="AD1010" t="str">
        <f t="shared" si="48"/>
        <v>เชียงใหม่-ตลาดไท</v>
      </c>
      <c r="AE1010" t="s">
        <v>73</v>
      </c>
      <c r="AF1010" s="1">
        <v>0</v>
      </c>
      <c r="AG1010" s="1">
        <v>0</v>
      </c>
      <c r="AH1010" s="1">
        <v>0</v>
      </c>
      <c r="AI1010" t="s">
        <v>3385</v>
      </c>
      <c r="AJ1010" s="1">
        <v>1</v>
      </c>
      <c r="AK1010" s="1">
        <v>720</v>
      </c>
      <c r="AL1010" s="1">
        <v>720</v>
      </c>
      <c r="AM1010" s="1">
        <v>1</v>
      </c>
      <c r="AN1010" s="1">
        <v>0</v>
      </c>
      <c r="AO1010" s="1">
        <v>0</v>
      </c>
      <c r="AP1010" s="1">
        <v>0</v>
      </c>
      <c r="AQ1010" s="1">
        <v>0</v>
      </c>
      <c r="AR1010" s="1">
        <v>1438</v>
      </c>
      <c r="AS1010" s="1">
        <v>96.300000000000011</v>
      </c>
      <c r="AT1010" s="1">
        <f>Table1[[#This Row],[รวมต้นทุนค่าเดินทาง]]+Table1[[#This Row],[รวมต้นทุนค่าซ่อม]]+Table1[[#This Row],[รวมค่าเสื่อม]]</f>
        <v>3093.8030514385355</v>
      </c>
      <c r="AU1010" s="1">
        <f t="shared" si="46"/>
        <v>4256.109283997258</v>
      </c>
      <c r="AV1010" s="1" t="str" cm="1">
        <f t="array" ref="AV1010">IF(AC1010&lt;4, "เก็บ", IF(OR(AT1010 &lt; PERCENTILE(IF($AC$2:$AC$5092=AC1010, $AT$2:$AT$5092), 0.25) - 1.5 * (PERCENTILE(IF($AC$2:$AC$5092=AC1010, $AT$2:$AT$5092), 0.75) - PERCENTILE(IF($AC$2:$AC$5092=AC1010, $AT$2:$AT$5092), 0.25)), AT1010 &gt; PERCENTILE(IF($AC$2:$AC$5092=AC1010, $AT$2:$AT$5092), 0.75) + 1.5 * (PERCENTILE(IF($AC$2:$AC$5092=AC1010, $AT$2:$AT$5092), 0.75) - PERCENTILE(IF($AC$2:$AC$5092=AC1010, $AT$2:$AT$5092), 0.25))), "ตัด", "เก็บ"))</f>
        <v>เก็บ</v>
      </c>
      <c r="AW1010" s="1">
        <f t="shared" si="47"/>
        <v>3807.0727671795808</v>
      </c>
      <c r="AX1010" s="1">
        <v>2335.0230876608157</v>
      </c>
      <c r="AY1010" s="1">
        <v>1559.5030514385353</v>
      </c>
    </row>
    <row r="1011" spans="1:51" x14ac:dyDescent="0.2">
      <c r="A1011" s="3">
        <v>45512</v>
      </c>
      <c r="B1011">
        <v>45512</v>
      </c>
      <c r="C1011" t="s">
        <v>3386</v>
      </c>
      <c r="D1011" t="s">
        <v>51</v>
      </c>
      <c r="E1011" t="s">
        <v>61</v>
      </c>
      <c r="F1011" t="s">
        <v>1241</v>
      </c>
      <c r="G1011" s="1">
        <v>2700</v>
      </c>
      <c r="H1011" s="1">
        <v>4575</v>
      </c>
      <c r="I1011" s="1">
        <v>1900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4600</v>
      </c>
      <c r="P1011" t="s">
        <v>3387</v>
      </c>
      <c r="Q1011" s="2">
        <v>45512</v>
      </c>
      <c r="R1011" t="s">
        <v>55</v>
      </c>
      <c r="S1011">
        <v>0</v>
      </c>
      <c r="T1011" t="s">
        <v>56</v>
      </c>
      <c r="U1011" t="s">
        <v>57</v>
      </c>
      <c r="V1011" s="1">
        <v>2500</v>
      </c>
      <c r="W1011" s="1">
        <v>0</v>
      </c>
      <c r="X1011" s="1">
        <v>0</v>
      </c>
      <c r="AA1011" t="s">
        <v>58</v>
      </c>
      <c r="AB1011" s="1">
        <v>0</v>
      </c>
      <c r="AC1011" s="4">
        <f>IF(ISNUMBER(MATCH(AD1011, $AD$2:AD1010, 0)), INDEX($AC$2:AC1010, MATCH(AD1011, $AD$2:AD1010, 0)), MAX($AC$2:AC1010)+1)</f>
        <v>1</v>
      </c>
      <c r="AD1011" t="str">
        <f t="shared" si="48"/>
        <v>ท่าลี่-กองลอย</v>
      </c>
      <c r="AE1011" t="s">
        <v>55</v>
      </c>
      <c r="AF1011" s="1">
        <v>0</v>
      </c>
      <c r="AG1011" s="1">
        <v>0</v>
      </c>
      <c r="AH1011" s="1">
        <v>0</v>
      </c>
      <c r="AI1011" t="s">
        <v>3388</v>
      </c>
      <c r="AJ1011" s="1">
        <v>1</v>
      </c>
      <c r="AK1011" s="1">
        <v>0</v>
      </c>
      <c r="AL1011" s="1">
        <v>0</v>
      </c>
      <c r="AM1011" s="1">
        <v>0</v>
      </c>
      <c r="AN1011" s="1">
        <v>0</v>
      </c>
      <c r="AO1011" s="1">
        <v>0</v>
      </c>
      <c r="AP1011" s="1">
        <v>0</v>
      </c>
      <c r="AQ1011" s="1">
        <v>0</v>
      </c>
      <c r="AR1011" s="1">
        <v>11675</v>
      </c>
      <c r="AS1011" s="1">
        <v>23.345454545454551</v>
      </c>
      <c r="AT1011" s="1">
        <f>Table1[[#This Row],[รวมต้นทุนค่าเดินทาง]]+Table1[[#This Row],[รวมต้นทุนค่าซ่อม]]+Table1[[#This Row],[รวมค่าเสื่อม]]</f>
        <v>13598.683292383294</v>
      </c>
      <c r="AU1011" s="1">
        <f t="shared" si="46"/>
        <v>13953.293816562818</v>
      </c>
      <c r="AV1011" s="1" t="str" cm="1">
        <f t="array" ref="AV1011">IF(AC1011&lt;4, "เก็บ", IF(OR(AT1011 &lt; PERCENTILE(IF($AC$2:$AC$5092=AC1011, $AT$2:$AT$5092), 0.25) - 1.5 * (PERCENTILE(IF($AC$2:$AC$5092=AC1011, $AT$2:$AT$5092), 0.75) - PERCENTILE(IF($AC$2:$AC$5092=AC1011, $AT$2:$AT$5092), 0.25)), AT1011 &gt; PERCENTILE(IF($AC$2:$AC$5092=AC1011, $AT$2:$AT$5092), 0.75) + 1.5 * (PERCENTILE(IF($AC$2:$AC$5092=AC1011, $AT$2:$AT$5092), 0.75) - PERCENTILE(IF($AC$2:$AC$5092=AC1011, $AT$2:$AT$5092), 0.25))), "ตัด", "เก็บ"))</f>
        <v>เก็บ</v>
      </c>
      <c r="AW1011" s="1">
        <f t="shared" si="47"/>
        <v>13953.293816562818</v>
      </c>
      <c r="AX1011" s="1">
        <v>14426.372718098486</v>
      </c>
      <c r="AY1011" s="1">
        <v>1900.3378378378379</v>
      </c>
    </row>
    <row r="1012" spans="1:51" x14ac:dyDescent="0.2">
      <c r="A1012" s="3">
        <v>45512</v>
      </c>
      <c r="B1012">
        <v>45512</v>
      </c>
      <c r="C1012" t="s">
        <v>3389</v>
      </c>
      <c r="D1012" t="s">
        <v>51</v>
      </c>
      <c r="E1012" t="s">
        <v>61</v>
      </c>
      <c r="F1012" t="s">
        <v>2284</v>
      </c>
      <c r="G1012" s="1">
        <v>2700</v>
      </c>
      <c r="H1012" s="1">
        <v>4575</v>
      </c>
      <c r="I1012" s="1">
        <v>1900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4600</v>
      </c>
      <c r="P1012" t="s">
        <v>3390</v>
      </c>
      <c r="Q1012" s="2">
        <v>45512</v>
      </c>
      <c r="R1012" t="s">
        <v>55</v>
      </c>
      <c r="S1012">
        <v>0</v>
      </c>
      <c r="T1012" t="s">
        <v>56</v>
      </c>
      <c r="U1012" t="s">
        <v>57</v>
      </c>
      <c r="V1012" s="1">
        <v>2500</v>
      </c>
      <c r="W1012" s="1">
        <v>0</v>
      </c>
      <c r="X1012" s="1">
        <v>0</v>
      </c>
      <c r="AA1012" t="s">
        <v>58</v>
      </c>
      <c r="AB1012" s="1">
        <v>0</v>
      </c>
      <c r="AC1012" s="4">
        <f>IF(ISNUMBER(MATCH(AD1012, $AD$2:AD1011, 0)), INDEX($AC$2:AC1011, MATCH(AD1012, $AD$2:AD1011, 0)), MAX($AC$2:AC1011)+1)</f>
        <v>1</v>
      </c>
      <c r="AD1012" t="str">
        <f t="shared" si="48"/>
        <v>ท่าลี่-กองลอย</v>
      </c>
      <c r="AE1012" t="s">
        <v>55</v>
      </c>
      <c r="AF1012" s="1">
        <v>0</v>
      </c>
      <c r="AG1012" s="1">
        <v>0</v>
      </c>
      <c r="AH1012" s="1">
        <v>0</v>
      </c>
      <c r="AI1012" t="s">
        <v>3391</v>
      </c>
      <c r="AJ1012" s="1">
        <v>1</v>
      </c>
      <c r="AK1012" s="1">
        <v>0</v>
      </c>
      <c r="AL1012" s="1">
        <v>0</v>
      </c>
      <c r="AM1012" s="1">
        <v>0</v>
      </c>
      <c r="AN1012" s="1">
        <v>0</v>
      </c>
      <c r="AO1012" s="1">
        <v>0</v>
      </c>
      <c r="AP1012" s="1">
        <v>0</v>
      </c>
      <c r="AQ1012" s="1">
        <v>0</v>
      </c>
      <c r="AR1012" s="1">
        <v>11675</v>
      </c>
      <c r="AS1012" s="1">
        <v>19.753846153846151</v>
      </c>
      <c r="AT1012" s="1">
        <f>Table1[[#This Row],[รวมต้นทุนค่าเดินทาง]]+Table1[[#This Row],[รวมต้นทุนค่าซ่อม]]+Table1[[#This Row],[รวมค่าเสื่อม]]</f>
        <v>13858.215384615385</v>
      </c>
      <c r="AU1012" s="1">
        <f t="shared" si="46"/>
        <v>13953.293816562818</v>
      </c>
      <c r="AV1012" s="1" t="str" cm="1">
        <f t="array" ref="AV1012">IF(AC1012&lt;4, "เก็บ", IF(OR(AT1012 &lt; PERCENTILE(IF($AC$2:$AC$5092=AC1012, $AT$2:$AT$5092), 0.25) - 1.5 * (PERCENTILE(IF($AC$2:$AC$5092=AC1012, $AT$2:$AT$5092), 0.75) - PERCENTILE(IF($AC$2:$AC$5092=AC1012, $AT$2:$AT$5092), 0.25)), AT1012 &gt; PERCENTILE(IF($AC$2:$AC$5092=AC1012, $AT$2:$AT$5092), 0.75) + 1.5 * (PERCENTILE(IF($AC$2:$AC$5092=AC1012, $AT$2:$AT$5092), 0.75) - PERCENTILE(IF($AC$2:$AC$5092=AC1012, $AT$2:$AT$5092), 0.25))), "ตัด", "เก็บ"))</f>
        <v>เก็บ</v>
      </c>
      <c r="AW1012" s="1">
        <f t="shared" si="47"/>
        <v>13953.293816562818</v>
      </c>
      <c r="AX1012" s="1">
        <v>14426.372718098486</v>
      </c>
      <c r="AY1012" s="1">
        <v>2163.4615384615386</v>
      </c>
    </row>
    <row r="1013" spans="1:51" x14ac:dyDescent="0.2">
      <c r="A1013" s="3">
        <v>45512</v>
      </c>
      <c r="B1013">
        <v>45512</v>
      </c>
      <c r="C1013" t="s">
        <v>3392</v>
      </c>
      <c r="D1013" t="s">
        <v>51</v>
      </c>
      <c r="E1013" t="s">
        <v>52</v>
      </c>
      <c r="F1013" t="s">
        <v>1659</v>
      </c>
      <c r="G1013" s="1">
        <v>2700</v>
      </c>
      <c r="H1013" s="1">
        <v>4575</v>
      </c>
      <c r="I1013" s="1">
        <v>1900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4600</v>
      </c>
      <c r="P1013" t="s">
        <v>3393</v>
      </c>
      <c r="Q1013" s="2">
        <v>45512</v>
      </c>
      <c r="R1013" t="s">
        <v>55</v>
      </c>
      <c r="S1013">
        <v>0</v>
      </c>
      <c r="T1013" t="s">
        <v>56</v>
      </c>
      <c r="U1013" t="s">
        <v>57</v>
      </c>
      <c r="V1013" s="1">
        <v>2500</v>
      </c>
      <c r="W1013" s="1">
        <v>0</v>
      </c>
      <c r="X1013" s="1">
        <v>0</v>
      </c>
      <c r="AA1013" t="s">
        <v>58</v>
      </c>
      <c r="AB1013" s="1">
        <v>0</v>
      </c>
      <c r="AC1013" s="4">
        <f>IF(ISNUMBER(MATCH(AD1013, $AD$2:AD1012, 0)), INDEX($AC$2:AC1012, MATCH(AD1013, $AD$2:AD1012, 0)), MAX($AC$2:AC1012)+1)</f>
        <v>1</v>
      </c>
      <c r="AD1013" t="str">
        <f t="shared" si="48"/>
        <v>ท่าลี่-กองลอย</v>
      </c>
      <c r="AE1013" t="s">
        <v>55</v>
      </c>
      <c r="AF1013" s="1">
        <v>0</v>
      </c>
      <c r="AG1013" s="1">
        <v>0</v>
      </c>
      <c r="AH1013" s="1">
        <v>0</v>
      </c>
      <c r="AI1013" t="s">
        <v>3394</v>
      </c>
      <c r="AJ1013" s="1">
        <v>1</v>
      </c>
      <c r="AK1013" s="1">
        <v>0</v>
      </c>
      <c r="AL1013" s="1">
        <v>0</v>
      </c>
      <c r="AM1013" s="1">
        <v>0</v>
      </c>
      <c r="AN1013" s="1">
        <v>0</v>
      </c>
      <c r="AO1013" s="1">
        <v>0</v>
      </c>
      <c r="AP1013" s="1">
        <v>0</v>
      </c>
      <c r="AQ1013" s="1">
        <v>0</v>
      </c>
      <c r="AR1013" s="1">
        <v>11675</v>
      </c>
      <c r="AS1013" s="1">
        <v>17.12</v>
      </c>
      <c r="AT1013" s="1">
        <f>Table1[[#This Row],[รวมต้นทุนค่าเดินทาง]]+Table1[[#This Row],[รวมต้นทุนค่าซ่อม]]+Table1[[#This Row],[รวมค่าเสื่อม]]</f>
        <v>13923.524958677686</v>
      </c>
      <c r="AU1013" s="1">
        <f t="shared" si="46"/>
        <v>13953.293816562818</v>
      </c>
      <c r="AV1013" s="1" t="str" cm="1">
        <f t="array" ref="AV1013">IF(AC1013&lt;4, "เก็บ", IF(OR(AT1013 &lt; PERCENTILE(IF($AC$2:$AC$5092=AC1013, $AT$2:$AT$5092), 0.25) - 1.5 * (PERCENTILE(IF($AC$2:$AC$5092=AC1013, $AT$2:$AT$5092), 0.75) - PERCENTILE(IF($AC$2:$AC$5092=AC1013, $AT$2:$AT$5092), 0.25)), AT1013 &gt; PERCENTILE(IF($AC$2:$AC$5092=AC1013, $AT$2:$AT$5092), 0.75) + 1.5 * (PERCENTILE(IF($AC$2:$AC$5092=AC1013, $AT$2:$AT$5092), 0.75) - PERCENTILE(IF($AC$2:$AC$5092=AC1013, $AT$2:$AT$5092), 0.25))), "ตัด", "เก็บ"))</f>
        <v>เก็บ</v>
      </c>
      <c r="AW1013" s="1">
        <f t="shared" si="47"/>
        <v>13953.293816562818</v>
      </c>
      <c r="AX1013" s="1">
        <v>14426.372718098486</v>
      </c>
      <c r="AY1013" s="1">
        <v>2231.404958677686</v>
      </c>
    </row>
    <row r="1014" spans="1:51" x14ac:dyDescent="0.2">
      <c r="A1014" s="3">
        <v>45512</v>
      </c>
      <c r="B1014">
        <v>45512</v>
      </c>
      <c r="C1014" t="s">
        <v>3395</v>
      </c>
      <c r="D1014" t="s">
        <v>51</v>
      </c>
      <c r="E1014" t="s">
        <v>61</v>
      </c>
      <c r="F1014" t="s">
        <v>1197</v>
      </c>
      <c r="G1014" s="1">
        <v>2700</v>
      </c>
      <c r="H1014" s="1">
        <v>4575</v>
      </c>
      <c r="I1014" s="1">
        <v>1900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4600</v>
      </c>
      <c r="P1014" t="s">
        <v>3396</v>
      </c>
      <c r="Q1014" s="2">
        <v>45512</v>
      </c>
      <c r="R1014" t="s">
        <v>55</v>
      </c>
      <c r="S1014">
        <v>0</v>
      </c>
      <c r="T1014" t="s">
        <v>56</v>
      </c>
      <c r="U1014" t="s">
        <v>57</v>
      </c>
      <c r="V1014" s="1">
        <v>2500</v>
      </c>
      <c r="W1014" s="1">
        <v>0</v>
      </c>
      <c r="X1014" s="1">
        <v>0</v>
      </c>
      <c r="AA1014" t="s">
        <v>58</v>
      </c>
      <c r="AB1014" s="1">
        <v>0</v>
      </c>
      <c r="AC1014" s="4">
        <f>IF(ISNUMBER(MATCH(AD1014, $AD$2:AD1013, 0)), INDEX($AC$2:AC1013, MATCH(AD1014, $AD$2:AD1013, 0)), MAX($AC$2:AC1013)+1)</f>
        <v>1</v>
      </c>
      <c r="AD1014" t="str">
        <f t="shared" si="48"/>
        <v>ท่าลี่-กองลอย</v>
      </c>
      <c r="AE1014" t="s">
        <v>55</v>
      </c>
      <c r="AF1014" s="1">
        <v>0</v>
      </c>
      <c r="AG1014" s="1">
        <v>0</v>
      </c>
      <c r="AH1014" s="1">
        <v>0</v>
      </c>
      <c r="AI1014" t="s">
        <v>3397</v>
      </c>
      <c r="AJ1014" s="1">
        <v>1</v>
      </c>
      <c r="AK1014" s="1">
        <v>0</v>
      </c>
      <c r="AL1014" s="1">
        <v>0</v>
      </c>
      <c r="AM1014" s="1">
        <v>0</v>
      </c>
      <c r="AN1014" s="1">
        <v>0</v>
      </c>
      <c r="AO1014" s="1">
        <v>0</v>
      </c>
      <c r="AP1014" s="1">
        <v>0</v>
      </c>
      <c r="AQ1014" s="1">
        <v>0</v>
      </c>
      <c r="AR1014" s="1">
        <v>11675</v>
      </c>
      <c r="AS1014" s="1">
        <v>20.07799227799228</v>
      </c>
      <c r="AT1014" s="1">
        <f>Table1[[#This Row],[รวมต้นทุนค่าเดินทาง]]+Table1[[#This Row],[รวมต้นทุนค่าซ่อม]]+Table1[[#This Row],[รวมค่าเสื่อม]]</f>
        <v>13747.997700307191</v>
      </c>
      <c r="AU1014" s="1">
        <f t="shared" si="46"/>
        <v>13953.293816562818</v>
      </c>
      <c r="AV1014" s="1" t="str" cm="1">
        <f t="array" ref="AV1014">IF(AC1014&lt;4, "เก็บ", IF(OR(AT1014 &lt; PERCENTILE(IF($AC$2:$AC$5092=AC1014, $AT$2:$AT$5092), 0.25) - 1.5 * (PERCENTILE(IF($AC$2:$AC$5092=AC1014, $AT$2:$AT$5092), 0.75) - PERCENTILE(IF($AC$2:$AC$5092=AC1014, $AT$2:$AT$5092), 0.25)), AT1014 &gt; PERCENTILE(IF($AC$2:$AC$5092=AC1014, $AT$2:$AT$5092), 0.75) + 1.5 * (PERCENTILE(IF($AC$2:$AC$5092=AC1014, $AT$2:$AT$5092), 0.75) - PERCENTILE(IF($AC$2:$AC$5092=AC1014, $AT$2:$AT$5092), 0.25))), "ตัด", "เก็บ"))</f>
        <v>เก็บ</v>
      </c>
      <c r="AW1014" s="1">
        <f t="shared" si="47"/>
        <v>13953.293816562818</v>
      </c>
      <c r="AX1014" s="1">
        <v>14426.372718098486</v>
      </c>
      <c r="AY1014" s="1">
        <v>2052.919708029197</v>
      </c>
    </row>
    <row r="1015" spans="1:51" x14ac:dyDescent="0.2">
      <c r="A1015" s="3">
        <v>45512</v>
      </c>
      <c r="B1015">
        <v>45512</v>
      </c>
      <c r="C1015" t="s">
        <v>3398</v>
      </c>
      <c r="D1015" t="s">
        <v>66</v>
      </c>
      <c r="E1015" t="s">
        <v>84</v>
      </c>
      <c r="F1015" t="s">
        <v>99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770</v>
      </c>
      <c r="O1015" s="1">
        <v>770</v>
      </c>
      <c r="P1015" t="s">
        <v>3399</v>
      </c>
      <c r="Q1015" s="2">
        <v>45512</v>
      </c>
      <c r="R1015" t="s">
        <v>55</v>
      </c>
      <c r="S1015">
        <v>0</v>
      </c>
      <c r="T1015" t="s">
        <v>87</v>
      </c>
      <c r="U1015" t="s">
        <v>71</v>
      </c>
      <c r="V1015" s="1">
        <v>0</v>
      </c>
      <c r="W1015" s="1">
        <v>669</v>
      </c>
      <c r="X1015" s="1">
        <v>0</v>
      </c>
      <c r="Y1015" t="s">
        <v>108</v>
      </c>
      <c r="Z1015" t="s">
        <v>71</v>
      </c>
      <c r="AA1015" t="s">
        <v>764</v>
      </c>
      <c r="AB1015" s="1">
        <v>0</v>
      </c>
      <c r="AC1015" s="4">
        <f>IF(ISNUMBER(MATCH(AD1015, $AD$2:AD1014, 0)), INDEX($AC$2:AC1014, MATCH(AD1015, $AD$2:AD1014, 0)), MAX($AC$2:AC1014)+1)</f>
        <v>6</v>
      </c>
      <c r="AD1015" t="str">
        <f t="shared" si="48"/>
        <v>เชียงราย-เชียงใหม่</v>
      </c>
      <c r="AE1015" t="s">
        <v>55</v>
      </c>
      <c r="AF1015" s="1">
        <v>0</v>
      </c>
      <c r="AG1015" s="1">
        <v>0</v>
      </c>
      <c r="AH1015" s="1">
        <v>0</v>
      </c>
      <c r="AI1015" t="s">
        <v>3400</v>
      </c>
      <c r="AJ1015" s="1">
        <v>1</v>
      </c>
      <c r="AK1015" s="1">
        <v>0</v>
      </c>
      <c r="AL1015" s="1">
        <v>0</v>
      </c>
      <c r="AM1015" s="1">
        <v>0</v>
      </c>
      <c r="AN1015" s="1">
        <v>0</v>
      </c>
      <c r="AO1015" s="1">
        <v>0</v>
      </c>
      <c r="AP1015" s="1">
        <v>0</v>
      </c>
      <c r="AQ1015" s="1">
        <v>0</v>
      </c>
      <c r="AR1015" s="1">
        <v>1439</v>
      </c>
      <c r="AS1015" s="1">
        <v>53.5</v>
      </c>
      <c r="AT1015" s="1">
        <f>Table1[[#This Row],[รวมต้นทุนค่าเดินทาง]]+Table1[[#This Row],[รวมต้นทุนค่าซ่อม]]+Table1[[#This Row],[รวมค่าเสื่อม]]</f>
        <v>2953.5389610389611</v>
      </c>
      <c r="AU1015" s="1">
        <f t="shared" si="46"/>
        <v>4428.3346813776061</v>
      </c>
      <c r="AV1015" s="1" t="str" cm="1">
        <f t="array" ref="AV1015">IF(AC1015&lt;4, "เก็บ", IF(OR(AT1015 &lt; PERCENTILE(IF($AC$2:$AC$5092=AC1015, $AT$2:$AT$5092), 0.25) - 1.5 * (PERCENTILE(IF($AC$2:$AC$5092=AC1015, $AT$2:$AT$5092), 0.75) - PERCENTILE(IF($AC$2:$AC$5092=AC1015, $AT$2:$AT$5092), 0.25)), AT1015 &gt; PERCENTILE(IF($AC$2:$AC$5092=AC1015, $AT$2:$AT$5092), 0.75) + 1.5 * (PERCENTILE(IF($AC$2:$AC$5092=AC1015, $AT$2:$AT$5092), 0.75) - PERCENTILE(IF($AC$2:$AC$5092=AC1015, $AT$2:$AT$5092), 0.25))), "ตัด", "เก็บ"))</f>
        <v>เก็บ</v>
      </c>
      <c r="AW1015" s="1">
        <f t="shared" si="47"/>
        <v>3873.7679454274344</v>
      </c>
      <c r="AX1015" s="1">
        <v>2781.4385174989698</v>
      </c>
      <c r="AY1015" s="1">
        <v>1461.0389610389611</v>
      </c>
    </row>
    <row r="1016" spans="1:51" x14ac:dyDescent="0.2">
      <c r="A1016" s="3">
        <v>45513</v>
      </c>
      <c r="B1016">
        <v>45513</v>
      </c>
      <c r="C1016" t="s">
        <v>3401</v>
      </c>
      <c r="D1016" t="s">
        <v>66</v>
      </c>
      <c r="E1016" t="s">
        <v>67</v>
      </c>
      <c r="F1016" t="s">
        <v>248</v>
      </c>
      <c r="G1016" s="1">
        <v>0</v>
      </c>
      <c r="H1016" s="1">
        <v>1071</v>
      </c>
      <c r="I1016" s="1">
        <v>500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500</v>
      </c>
      <c r="P1016" t="s">
        <v>3402</v>
      </c>
      <c r="Q1016" s="2">
        <v>45513</v>
      </c>
      <c r="R1016" t="s">
        <v>70</v>
      </c>
      <c r="S1016">
        <v>0</v>
      </c>
      <c r="T1016" t="s">
        <v>71</v>
      </c>
      <c r="U1016" t="s">
        <v>161</v>
      </c>
      <c r="V1016" s="1">
        <v>0</v>
      </c>
      <c r="W1016" s="1">
        <v>0</v>
      </c>
      <c r="X1016" s="1">
        <v>0</v>
      </c>
      <c r="AA1016" t="s">
        <v>58</v>
      </c>
      <c r="AB1016" s="1">
        <v>0</v>
      </c>
      <c r="AC1016" s="4">
        <f>IF(ISNUMBER(MATCH(AD1016, $AD$2:AD1015, 0)), INDEX($AC$2:AC1015, MATCH(AD1016, $AD$2:AD1015, 0)), MAX($AC$2:AC1015)+1)</f>
        <v>9</v>
      </c>
      <c r="AD1016" t="str">
        <f t="shared" si="48"/>
        <v>เชียงใหม่-พุทธมณฑลสาย 2</v>
      </c>
      <c r="AE1016" t="s">
        <v>73</v>
      </c>
      <c r="AF1016" s="1">
        <v>0</v>
      </c>
      <c r="AG1016" s="1">
        <v>0</v>
      </c>
      <c r="AH1016" s="1">
        <v>0</v>
      </c>
      <c r="AI1016" t="s">
        <v>3403</v>
      </c>
      <c r="AJ1016" s="1">
        <v>1</v>
      </c>
      <c r="AK1016" s="1">
        <v>720</v>
      </c>
      <c r="AL1016" s="1">
        <v>720</v>
      </c>
      <c r="AM1016" s="1">
        <v>1</v>
      </c>
      <c r="AN1016" s="1">
        <v>0</v>
      </c>
      <c r="AO1016" s="1">
        <v>0</v>
      </c>
      <c r="AP1016" s="1">
        <v>0</v>
      </c>
      <c r="AQ1016" s="1">
        <v>0</v>
      </c>
      <c r="AR1016" s="1">
        <v>1571</v>
      </c>
      <c r="AS1016" s="1">
        <v>27.514285714285709</v>
      </c>
      <c r="AT1016" s="1">
        <f>Table1[[#This Row],[รวมต้นทุนค่าเดินทาง]]+Table1[[#This Row],[รวมต้นทุนค่าซ่อม]]+Table1[[#This Row],[รวมค่าเสื่อม]]</f>
        <v>3438.0987433505516</v>
      </c>
      <c r="AU1016" s="1">
        <f t="shared" si="46"/>
        <v>4623.2312262414152</v>
      </c>
      <c r="AV1016" s="1" t="str" cm="1">
        <f t="array" ref="AV1016">IF(AC1016&lt;4, "เก็บ", IF(OR(AT1016 &lt; PERCENTILE(IF($AC$2:$AC$5092=AC1016, $AT$2:$AT$5092), 0.25) - 1.5 * (PERCENTILE(IF($AC$2:$AC$5092=AC1016, $AT$2:$AT$5092), 0.75) - PERCENTILE(IF($AC$2:$AC$5092=AC1016, $AT$2:$AT$5092), 0.25)), AT1016 &gt; PERCENTILE(IF($AC$2:$AC$5092=AC1016, $AT$2:$AT$5092), 0.75) + 1.5 * (PERCENTILE(IF($AC$2:$AC$5092=AC1016, $AT$2:$AT$5092), 0.75) - PERCENTILE(IF($AC$2:$AC$5092=AC1016, $AT$2:$AT$5092), 0.25))), "ตัด", "เก็บ"))</f>
        <v>เก็บ</v>
      </c>
      <c r="AW1016" s="1">
        <f t="shared" si="47"/>
        <v>4005.4952465164292</v>
      </c>
      <c r="AX1016" s="1">
        <v>2577.9546108768855</v>
      </c>
      <c r="AY1016" s="1">
        <v>1839.5844576362656</v>
      </c>
    </row>
    <row r="1017" spans="1:51" x14ac:dyDescent="0.2">
      <c r="A1017" s="3">
        <v>45513</v>
      </c>
      <c r="B1017">
        <v>45513</v>
      </c>
      <c r="C1017" t="s">
        <v>3404</v>
      </c>
      <c r="D1017" t="s">
        <v>66</v>
      </c>
      <c r="E1017" t="s">
        <v>67</v>
      </c>
      <c r="F1017" t="s">
        <v>273</v>
      </c>
      <c r="G1017" s="1">
        <v>0</v>
      </c>
      <c r="H1017" s="1">
        <v>0</v>
      </c>
      <c r="I1017" s="1">
        <v>500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500</v>
      </c>
      <c r="P1017" t="s">
        <v>3405</v>
      </c>
      <c r="Q1017" s="2">
        <v>45513</v>
      </c>
      <c r="R1017" t="s">
        <v>70</v>
      </c>
      <c r="S1017">
        <v>0</v>
      </c>
      <c r="T1017" t="s">
        <v>71</v>
      </c>
      <c r="U1017" t="s">
        <v>161</v>
      </c>
      <c r="V1017" s="1">
        <v>0</v>
      </c>
      <c r="W1017" s="1">
        <v>0</v>
      </c>
      <c r="X1017" s="1">
        <v>0</v>
      </c>
      <c r="AA1017" t="s">
        <v>58</v>
      </c>
      <c r="AB1017" s="1">
        <v>0</v>
      </c>
      <c r="AC1017" s="4">
        <f>IF(ISNUMBER(MATCH(AD1017, $AD$2:AD1016, 0)), INDEX($AC$2:AC1016, MATCH(AD1017, $AD$2:AD1016, 0)), MAX($AC$2:AC1016)+1)</f>
        <v>9</v>
      </c>
      <c r="AD1017" t="str">
        <f t="shared" si="48"/>
        <v>เชียงใหม่-พุทธมณฑลสาย 2</v>
      </c>
      <c r="AE1017" t="s">
        <v>73</v>
      </c>
      <c r="AF1017" s="1">
        <v>0</v>
      </c>
      <c r="AG1017" s="1">
        <v>0</v>
      </c>
      <c r="AH1017" s="1">
        <v>0</v>
      </c>
      <c r="AI1017" t="s">
        <v>3406</v>
      </c>
      <c r="AJ1017" s="1">
        <v>1</v>
      </c>
      <c r="AK1017" s="1">
        <v>720</v>
      </c>
      <c r="AL1017" s="1">
        <v>720</v>
      </c>
      <c r="AM1017" s="1">
        <v>1</v>
      </c>
      <c r="AN1017" s="1">
        <v>0</v>
      </c>
      <c r="AO1017" s="1">
        <v>0</v>
      </c>
      <c r="AP1017" s="1">
        <v>0</v>
      </c>
      <c r="AQ1017" s="1">
        <v>0</v>
      </c>
      <c r="AR1017" s="1">
        <v>500</v>
      </c>
      <c r="AS1017" s="1">
        <v>55.325000000000003</v>
      </c>
      <c r="AT1017" s="1">
        <f>Table1[[#This Row],[รวมต้นทุนค่าเดินทาง]]+Table1[[#This Row],[รวมต้นทุนค่าซ่อม]]+Table1[[#This Row],[รวมค่าเสื่อม]]</f>
        <v>1569.9866655530584</v>
      </c>
      <c r="AU1017" s="1">
        <f t="shared" si="46"/>
        <v>4623.2312262414152</v>
      </c>
      <c r="AV1017" s="1" t="str" cm="1">
        <f t="array" ref="AV1017">IF(AC1017&lt;4, "เก็บ", IF(OR(AT1017 &lt; PERCENTILE(IF($AC$2:$AC$5092=AC1017, $AT$2:$AT$5092), 0.25) - 1.5 * (PERCENTILE(IF($AC$2:$AC$5092=AC1017, $AT$2:$AT$5092), 0.75) - PERCENTILE(IF($AC$2:$AC$5092=AC1017, $AT$2:$AT$5092), 0.25)), AT1017 &gt; PERCENTILE(IF($AC$2:$AC$5092=AC1017, $AT$2:$AT$5092), 0.75) + 1.5 * (PERCENTILE(IF($AC$2:$AC$5092=AC1017, $AT$2:$AT$5092), 0.75) - PERCENTILE(IF($AC$2:$AC$5092=AC1017, $AT$2:$AT$5092), 0.25))), "ตัด", "เก็บ"))</f>
        <v>เก็บ</v>
      </c>
      <c r="AW1017" s="1">
        <f t="shared" si="47"/>
        <v>4005.4952465164292</v>
      </c>
      <c r="AX1017" s="1">
        <v>2577.9546108768855</v>
      </c>
      <c r="AY1017" s="1">
        <v>1014.6616655530584</v>
      </c>
    </row>
    <row r="1018" spans="1:51" x14ac:dyDescent="0.2">
      <c r="A1018" s="3">
        <v>45513</v>
      </c>
      <c r="B1018">
        <v>45513</v>
      </c>
      <c r="C1018" t="s">
        <v>3407</v>
      </c>
      <c r="D1018" t="s">
        <v>66</v>
      </c>
      <c r="E1018" t="s">
        <v>67</v>
      </c>
      <c r="F1018" t="s">
        <v>655</v>
      </c>
      <c r="G1018" s="1">
        <v>0</v>
      </c>
      <c r="H1018" s="1">
        <v>1071</v>
      </c>
      <c r="I1018" s="1">
        <v>500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500</v>
      </c>
      <c r="P1018" t="s">
        <v>3408</v>
      </c>
      <c r="Q1018" s="2">
        <v>45513</v>
      </c>
      <c r="R1018" t="s">
        <v>70</v>
      </c>
      <c r="S1018">
        <v>0</v>
      </c>
      <c r="T1018" t="s">
        <v>71</v>
      </c>
      <c r="U1018" t="s">
        <v>161</v>
      </c>
      <c r="V1018" s="1">
        <v>0</v>
      </c>
      <c r="W1018" s="1">
        <v>0</v>
      </c>
      <c r="X1018" s="1">
        <v>0</v>
      </c>
      <c r="AA1018" t="s">
        <v>58</v>
      </c>
      <c r="AB1018" s="1">
        <v>0</v>
      </c>
      <c r="AC1018" s="4">
        <f>IF(ISNUMBER(MATCH(AD1018, $AD$2:AD1017, 0)), INDEX($AC$2:AC1017, MATCH(AD1018, $AD$2:AD1017, 0)), MAX($AC$2:AC1017)+1)</f>
        <v>9</v>
      </c>
      <c r="AD1018" t="str">
        <f t="shared" si="48"/>
        <v>เชียงใหม่-พุทธมณฑลสาย 2</v>
      </c>
      <c r="AE1018" t="s">
        <v>73</v>
      </c>
      <c r="AF1018" s="1">
        <v>0</v>
      </c>
      <c r="AG1018" s="1">
        <v>0</v>
      </c>
      <c r="AH1018" s="1">
        <v>0</v>
      </c>
      <c r="AI1018" t="s">
        <v>3409</v>
      </c>
      <c r="AJ1018" s="1">
        <v>1</v>
      </c>
      <c r="AK1018" s="1">
        <v>720</v>
      </c>
      <c r="AL1018" s="1">
        <v>720</v>
      </c>
      <c r="AM1018" s="1">
        <v>1</v>
      </c>
      <c r="AN1018" s="1">
        <v>0</v>
      </c>
      <c r="AO1018" s="1">
        <v>0</v>
      </c>
      <c r="AP1018" s="1">
        <v>0</v>
      </c>
      <c r="AQ1018" s="1">
        <v>0</v>
      </c>
      <c r="AR1018" s="1">
        <v>1571</v>
      </c>
      <c r="AS1018" s="1">
        <v>32.1</v>
      </c>
      <c r="AT1018" s="1">
        <f>Table1[[#This Row],[รวมต้นทุนค่าเดินทาง]]+Table1[[#This Row],[รวมต้นทุนค่าซ่อม]]+Table1[[#This Row],[รวมค่าเสื่อม]]</f>
        <v>4671.2818181818184</v>
      </c>
      <c r="AU1018" s="1">
        <f t="shared" si="46"/>
        <v>4623.2312262414152</v>
      </c>
      <c r="AV1018" s="1" t="str" cm="1">
        <f t="array" ref="AV1018">IF(AC1018&lt;4, "เก็บ", IF(OR(AT1018 &lt; PERCENTILE(IF($AC$2:$AC$5092=AC1018, $AT$2:$AT$5092), 0.25) - 1.5 * (PERCENTILE(IF($AC$2:$AC$5092=AC1018, $AT$2:$AT$5092), 0.75) - PERCENTILE(IF($AC$2:$AC$5092=AC1018, $AT$2:$AT$5092), 0.25)), AT1018 &gt; PERCENTILE(IF($AC$2:$AC$5092=AC1018, $AT$2:$AT$5092), 0.75) + 1.5 * (PERCENTILE(IF($AC$2:$AC$5092=AC1018, $AT$2:$AT$5092), 0.75) - PERCENTILE(IF($AC$2:$AC$5092=AC1018, $AT$2:$AT$5092), 0.25))), "ตัด", "เก็บ"))</f>
        <v>เก็บ</v>
      </c>
      <c r="AW1018" s="1">
        <f t="shared" si="47"/>
        <v>4005.4952465164292</v>
      </c>
      <c r="AX1018" s="1">
        <v>2577.9546108768855</v>
      </c>
      <c r="AY1018" s="1">
        <v>3068.181818181818</v>
      </c>
    </row>
    <row r="1019" spans="1:51" x14ac:dyDescent="0.2">
      <c r="A1019" s="3">
        <v>45513</v>
      </c>
      <c r="B1019">
        <v>45513</v>
      </c>
      <c r="C1019" t="s">
        <v>3410</v>
      </c>
      <c r="D1019" t="s">
        <v>66</v>
      </c>
      <c r="E1019" t="s">
        <v>67</v>
      </c>
      <c r="F1019" t="s">
        <v>194</v>
      </c>
      <c r="G1019" s="1">
        <v>0</v>
      </c>
      <c r="H1019" s="1">
        <v>0</v>
      </c>
      <c r="I1019" s="1">
        <v>500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500</v>
      </c>
      <c r="P1019" t="s">
        <v>3411</v>
      </c>
      <c r="Q1019" s="2">
        <v>45513</v>
      </c>
      <c r="R1019" t="s">
        <v>70</v>
      </c>
      <c r="S1019">
        <v>0</v>
      </c>
      <c r="T1019" t="s">
        <v>71</v>
      </c>
      <c r="U1019" t="s">
        <v>161</v>
      </c>
      <c r="V1019" s="1">
        <v>0</v>
      </c>
      <c r="W1019" s="1">
        <v>0</v>
      </c>
      <c r="X1019" s="1">
        <v>0</v>
      </c>
      <c r="AA1019" t="s">
        <v>58</v>
      </c>
      <c r="AB1019" s="1">
        <v>0</v>
      </c>
      <c r="AC1019" s="4">
        <f>IF(ISNUMBER(MATCH(AD1019, $AD$2:AD1018, 0)), INDEX($AC$2:AC1018, MATCH(AD1019, $AD$2:AD1018, 0)), MAX($AC$2:AC1018)+1)</f>
        <v>9</v>
      </c>
      <c r="AD1019" t="str">
        <f t="shared" si="48"/>
        <v>เชียงใหม่-พุทธมณฑลสาย 2</v>
      </c>
      <c r="AE1019" t="s">
        <v>73</v>
      </c>
      <c r="AF1019" s="1">
        <v>0</v>
      </c>
      <c r="AG1019" s="1">
        <v>0</v>
      </c>
      <c r="AH1019" s="1">
        <v>0</v>
      </c>
      <c r="AI1019" t="s">
        <v>3412</v>
      </c>
      <c r="AJ1019" s="1">
        <v>1</v>
      </c>
      <c r="AK1019" s="1">
        <v>720</v>
      </c>
      <c r="AL1019" s="1">
        <v>720</v>
      </c>
      <c r="AM1019" s="1">
        <v>1</v>
      </c>
      <c r="AN1019" s="1">
        <v>0</v>
      </c>
      <c r="AO1019" s="1">
        <v>0</v>
      </c>
      <c r="AP1019" s="1">
        <v>0</v>
      </c>
      <c r="AQ1019" s="1">
        <v>0</v>
      </c>
      <c r="AR1019" s="1">
        <v>500</v>
      </c>
      <c r="AS1019" s="1">
        <v>76.504285714285714</v>
      </c>
      <c r="AT1019" s="1">
        <f>Table1[[#This Row],[รวมต้นทุนค่าเดินทาง]]+Table1[[#This Row],[รวมต้นทุนค่าซ่อม]]+Table1[[#This Row],[รวมค่าเสื่อม]]</f>
        <v>1826.5042857142857</v>
      </c>
      <c r="AU1019" s="1">
        <f t="shared" si="46"/>
        <v>4623.2312262414152</v>
      </c>
      <c r="AV1019" s="1" t="str" cm="1">
        <f t="array" ref="AV1019">IF(AC1019&lt;4, "เก็บ", IF(OR(AT1019 &lt; PERCENTILE(IF($AC$2:$AC$5092=AC1019, $AT$2:$AT$5092), 0.25) - 1.5 * (PERCENTILE(IF($AC$2:$AC$5092=AC1019, $AT$2:$AT$5092), 0.75) - PERCENTILE(IF($AC$2:$AC$5092=AC1019, $AT$2:$AT$5092), 0.25)), AT1019 &gt; PERCENTILE(IF($AC$2:$AC$5092=AC1019, $AT$2:$AT$5092), 0.75) + 1.5 * (PERCENTILE(IF($AC$2:$AC$5092=AC1019, $AT$2:$AT$5092), 0.75) - PERCENTILE(IF($AC$2:$AC$5092=AC1019, $AT$2:$AT$5092), 0.25))), "ตัด", "เก็บ"))</f>
        <v>เก็บ</v>
      </c>
      <c r="AW1019" s="1">
        <f t="shared" si="47"/>
        <v>4005.4952465164292</v>
      </c>
      <c r="AX1019" s="1">
        <v>2577.9546108768855</v>
      </c>
      <c r="AY1019" s="1">
        <v>1250</v>
      </c>
    </row>
    <row r="1020" spans="1:51" x14ac:dyDescent="0.2">
      <c r="A1020" s="3">
        <v>45513</v>
      </c>
      <c r="B1020">
        <v>45513</v>
      </c>
      <c r="C1020" t="s">
        <v>3413</v>
      </c>
      <c r="D1020" t="s">
        <v>66</v>
      </c>
      <c r="E1020" t="s">
        <v>67</v>
      </c>
      <c r="F1020" t="s">
        <v>159</v>
      </c>
      <c r="G1020" s="1">
        <v>0</v>
      </c>
      <c r="H1020" s="1">
        <v>0</v>
      </c>
      <c r="I1020" s="1">
        <v>400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400</v>
      </c>
      <c r="P1020" t="s">
        <v>3414</v>
      </c>
      <c r="Q1020" s="2">
        <v>45513</v>
      </c>
      <c r="R1020" t="s">
        <v>70</v>
      </c>
      <c r="S1020">
        <v>0</v>
      </c>
      <c r="T1020" t="s">
        <v>71</v>
      </c>
      <c r="U1020" t="s">
        <v>93</v>
      </c>
      <c r="V1020" s="1">
        <v>0</v>
      </c>
      <c r="W1020" s="1">
        <v>0</v>
      </c>
      <c r="X1020" s="1">
        <v>0</v>
      </c>
      <c r="AA1020" t="s">
        <v>58</v>
      </c>
      <c r="AB1020" s="1">
        <v>0</v>
      </c>
      <c r="AC1020" s="4">
        <f>IF(ISNUMBER(MATCH(AD1020, $AD$2:AD1019, 0)), INDEX($AC$2:AC1019, MATCH(AD1020, $AD$2:AD1019, 0)), MAX($AC$2:AC1019)+1)</f>
        <v>4</v>
      </c>
      <c r="AD1020" t="str">
        <f t="shared" si="48"/>
        <v>เชียงใหม่-ตลาดไท</v>
      </c>
      <c r="AE1020" t="s">
        <v>73</v>
      </c>
      <c r="AF1020" s="1">
        <v>0</v>
      </c>
      <c r="AG1020" s="1">
        <v>0</v>
      </c>
      <c r="AH1020" s="1">
        <v>0</v>
      </c>
      <c r="AI1020" t="s">
        <v>3415</v>
      </c>
      <c r="AJ1020" s="1">
        <v>1</v>
      </c>
      <c r="AK1020" s="1">
        <v>720</v>
      </c>
      <c r="AL1020" s="1">
        <v>720</v>
      </c>
      <c r="AM1020" s="1">
        <v>1</v>
      </c>
      <c r="AN1020" s="1">
        <v>0</v>
      </c>
      <c r="AO1020" s="1">
        <v>0</v>
      </c>
      <c r="AP1020" s="1">
        <v>0</v>
      </c>
      <c r="AQ1020" s="1">
        <v>0</v>
      </c>
      <c r="AR1020" s="1">
        <v>400</v>
      </c>
      <c r="AS1020" s="1">
        <v>1381.15</v>
      </c>
      <c r="AT1020" s="1">
        <f>Table1[[#This Row],[รวมต้นทุนค่าเดินทาง]]+Table1[[#This Row],[รวมต้นทุนค่าซ่อม]]+Table1[[#This Row],[รวมค่าเสื่อม]]</f>
        <v>2937.0528353506879</v>
      </c>
      <c r="AU1020" s="1">
        <f t="shared" si="46"/>
        <v>4256.109283997258</v>
      </c>
      <c r="AV1020" s="1" t="str" cm="1">
        <f t="array" ref="AV1020">IF(AC1020&lt;4, "เก็บ", IF(OR(AT1020 &lt; PERCENTILE(IF($AC$2:$AC$5092=AC1020, $AT$2:$AT$5092), 0.25) - 1.5 * (PERCENTILE(IF($AC$2:$AC$5092=AC1020, $AT$2:$AT$5092), 0.75) - PERCENTILE(IF($AC$2:$AC$5092=AC1020, $AT$2:$AT$5092), 0.25)), AT1020 &gt; PERCENTILE(IF($AC$2:$AC$5092=AC1020, $AT$2:$AT$5092), 0.75) + 1.5 * (PERCENTILE(IF($AC$2:$AC$5092=AC1020, $AT$2:$AT$5092), 0.75) - PERCENTILE(IF($AC$2:$AC$5092=AC1020, $AT$2:$AT$5092), 0.25))), "ตัด", "เก็บ"))</f>
        <v>เก็บ</v>
      </c>
      <c r="AW1020" s="1">
        <f t="shared" si="47"/>
        <v>3807.0727671795808</v>
      </c>
      <c r="AX1020" s="1">
        <v>2335.0230876608157</v>
      </c>
      <c r="AY1020" s="1">
        <v>1155.9028353506881</v>
      </c>
    </row>
    <row r="1021" spans="1:51" x14ac:dyDescent="0.2">
      <c r="A1021" s="3">
        <v>45513</v>
      </c>
      <c r="B1021">
        <v>45513</v>
      </c>
      <c r="C1021" t="s">
        <v>3416</v>
      </c>
      <c r="D1021" t="s">
        <v>66</v>
      </c>
      <c r="E1021" t="s">
        <v>124</v>
      </c>
      <c r="F1021" t="s">
        <v>164</v>
      </c>
      <c r="G1021" s="1">
        <v>0</v>
      </c>
      <c r="H1021" s="1">
        <v>1037</v>
      </c>
      <c r="I1021" s="1">
        <v>400</v>
      </c>
      <c r="J1021" s="1">
        <v>0</v>
      </c>
      <c r="K1021" s="1">
        <v>0</v>
      </c>
      <c r="L1021" s="1">
        <v>0</v>
      </c>
      <c r="M1021" s="1">
        <v>0</v>
      </c>
      <c r="N1021" s="1">
        <v>440</v>
      </c>
      <c r="O1021" s="1">
        <v>840</v>
      </c>
      <c r="P1021" t="s">
        <v>3417</v>
      </c>
      <c r="Q1021" s="2">
        <v>45513</v>
      </c>
      <c r="R1021" t="s">
        <v>70</v>
      </c>
      <c r="S1021">
        <v>0</v>
      </c>
      <c r="T1021" t="s">
        <v>71</v>
      </c>
      <c r="U1021" t="s">
        <v>93</v>
      </c>
      <c r="V1021" s="1">
        <v>0</v>
      </c>
      <c r="W1021" s="1">
        <v>0</v>
      </c>
      <c r="X1021" s="1">
        <v>0</v>
      </c>
      <c r="AA1021" t="s">
        <v>58</v>
      </c>
      <c r="AB1021" s="1">
        <v>0</v>
      </c>
      <c r="AC1021" s="4">
        <f>IF(ISNUMBER(MATCH(AD1021, $AD$2:AD1020, 0)), INDEX($AC$2:AC1020, MATCH(AD1021, $AD$2:AD1020, 0)), MAX($AC$2:AC1020)+1)</f>
        <v>4</v>
      </c>
      <c r="AD1021" t="str">
        <f t="shared" si="48"/>
        <v>เชียงใหม่-ตลาดไท</v>
      </c>
      <c r="AE1021" t="s">
        <v>73</v>
      </c>
      <c r="AF1021" s="1">
        <v>0</v>
      </c>
      <c r="AG1021" s="1">
        <v>0</v>
      </c>
      <c r="AH1021" s="1">
        <v>0</v>
      </c>
      <c r="AI1021" t="s">
        <v>3418</v>
      </c>
      <c r="AJ1021" s="1">
        <v>1</v>
      </c>
      <c r="AK1021" s="1">
        <v>720</v>
      </c>
      <c r="AL1021" s="1">
        <v>720</v>
      </c>
      <c r="AM1021" s="1">
        <v>1</v>
      </c>
      <c r="AN1021" s="1">
        <v>0</v>
      </c>
      <c r="AO1021" s="1">
        <v>0</v>
      </c>
      <c r="AP1021" s="1">
        <v>0</v>
      </c>
      <c r="AQ1021" s="1">
        <v>0</v>
      </c>
      <c r="AR1021" s="1">
        <v>1877</v>
      </c>
      <c r="AS1021" s="1">
        <v>243.53</v>
      </c>
      <c r="AT1021" s="1">
        <f>Table1[[#This Row],[รวมต้นทุนค่าเดินทาง]]+Table1[[#This Row],[รวมต้นทุนค่าซ่อม]]+Table1[[#This Row],[รวมค่าเสื่อม]]</f>
        <v>3872.1747368421056</v>
      </c>
      <c r="AU1021" s="1">
        <f t="shared" si="46"/>
        <v>4256.109283997258</v>
      </c>
      <c r="AV1021" s="1" t="str" cm="1">
        <f t="array" ref="AV1021">IF(AC1021&lt;4, "เก็บ", IF(OR(AT1021 &lt; PERCENTILE(IF($AC$2:$AC$5092=AC1021, $AT$2:$AT$5092), 0.25) - 1.5 * (PERCENTILE(IF($AC$2:$AC$5092=AC1021, $AT$2:$AT$5092), 0.75) - PERCENTILE(IF($AC$2:$AC$5092=AC1021, $AT$2:$AT$5092), 0.25)), AT1021 &gt; PERCENTILE(IF($AC$2:$AC$5092=AC1021, $AT$2:$AT$5092), 0.75) + 1.5 * (PERCENTILE(IF($AC$2:$AC$5092=AC1021, $AT$2:$AT$5092), 0.75) - PERCENTILE(IF($AC$2:$AC$5092=AC1021, $AT$2:$AT$5092), 0.25))), "ตัด", "เก็บ"))</f>
        <v>เก็บ</v>
      </c>
      <c r="AW1021" s="1">
        <f t="shared" si="47"/>
        <v>3807.0727671795808</v>
      </c>
      <c r="AX1021" s="1">
        <v>2335.0230876608157</v>
      </c>
      <c r="AY1021" s="1">
        <v>1751.6447368421052</v>
      </c>
    </row>
    <row r="1022" spans="1:51" x14ac:dyDescent="0.2">
      <c r="A1022" s="3">
        <v>45513</v>
      </c>
      <c r="B1022">
        <v>45513</v>
      </c>
      <c r="C1022" t="s">
        <v>3419</v>
      </c>
      <c r="D1022" t="s">
        <v>66</v>
      </c>
      <c r="E1022" t="s">
        <v>118</v>
      </c>
      <c r="F1022" t="s">
        <v>119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t="s">
        <v>3420</v>
      </c>
      <c r="Q1022" s="2">
        <v>45513</v>
      </c>
      <c r="R1022" t="s">
        <v>55</v>
      </c>
      <c r="S1022">
        <v>0</v>
      </c>
      <c r="T1022" t="s">
        <v>88</v>
      </c>
      <c r="U1022" t="s">
        <v>71</v>
      </c>
      <c r="V1022" s="1">
        <v>0</v>
      </c>
      <c r="W1022" s="1">
        <v>803</v>
      </c>
      <c r="X1022" s="1">
        <v>0</v>
      </c>
      <c r="Y1022" t="s">
        <v>88</v>
      </c>
      <c r="Z1022" t="s">
        <v>71</v>
      </c>
      <c r="AA1022" t="s">
        <v>3421</v>
      </c>
      <c r="AB1022" s="1">
        <v>0</v>
      </c>
      <c r="AC1022" s="4">
        <f>IF(ISNUMBER(MATCH(AD1022, $AD$2:AD1021, 0)), INDEX($AC$2:AC1021, MATCH(AD1022, $AD$2:AD1021, 0)), MAX($AC$2:AC1021)+1)</f>
        <v>13</v>
      </c>
      <c r="AD1022" t="str">
        <f t="shared" si="48"/>
        <v>แพร่-เชียงใหม่</v>
      </c>
      <c r="AE1022" t="s">
        <v>55</v>
      </c>
      <c r="AF1022" s="1">
        <v>0</v>
      </c>
      <c r="AG1022" s="1">
        <v>0</v>
      </c>
      <c r="AH1022" s="1">
        <v>0</v>
      </c>
      <c r="AI1022" t="s">
        <v>3422</v>
      </c>
      <c r="AJ1022" s="1">
        <v>1</v>
      </c>
      <c r="AK1022" s="1">
        <v>0</v>
      </c>
      <c r="AL1022" s="1">
        <v>0</v>
      </c>
      <c r="AM1022" s="1">
        <v>0</v>
      </c>
      <c r="AN1022" s="1">
        <v>0</v>
      </c>
      <c r="AO1022" s="1">
        <v>0</v>
      </c>
      <c r="AP1022" s="1">
        <v>0</v>
      </c>
      <c r="AQ1022" s="1">
        <v>0</v>
      </c>
      <c r="AR1022" s="1">
        <v>803</v>
      </c>
      <c r="AS1022" s="1">
        <v>82.924193548387109</v>
      </c>
      <c r="AT1022" s="1">
        <f>Table1[[#This Row],[รวมต้นทุนค่าเดินทาง]]+Table1[[#This Row],[รวมต้นทุนค่าซ่อม]]+Table1[[#This Row],[รวมค่าเสื่อม]]</f>
        <v>2700.4403225806454</v>
      </c>
      <c r="AU1022" s="1">
        <f t="shared" si="46"/>
        <v>4592.0787429767815</v>
      </c>
      <c r="AV1022" s="1" t="str" cm="1">
        <f t="array" ref="AV1022">IF(AC1022&lt;4, "เก็บ", IF(OR(AT1022 &lt; PERCENTILE(IF($AC$2:$AC$5092=AC1022, $AT$2:$AT$5092), 0.25) - 1.5 * (PERCENTILE(IF($AC$2:$AC$5092=AC1022, $AT$2:$AT$5092), 0.75) - PERCENTILE(IF($AC$2:$AC$5092=AC1022, $AT$2:$AT$5092), 0.25)), AT1022 &gt; PERCENTILE(IF($AC$2:$AC$5092=AC1022, $AT$2:$AT$5092), 0.75) + 1.5 * (PERCENTILE(IF($AC$2:$AC$5092=AC1022, $AT$2:$AT$5092), 0.75) - PERCENTILE(IF($AC$2:$AC$5092=AC1022, $AT$2:$AT$5092), 0.25))), "ตัด", "เก็บ"))</f>
        <v>เก็บ</v>
      </c>
      <c r="AW1022" s="1">
        <f t="shared" si="47"/>
        <v>4279.7356386749952</v>
      </c>
      <c r="AX1022" s="1">
        <v>3355.5397680040655</v>
      </c>
      <c r="AY1022" s="1">
        <v>1814.516129032258</v>
      </c>
    </row>
    <row r="1023" spans="1:51" x14ac:dyDescent="0.2">
      <c r="A1023" s="3">
        <v>45513</v>
      </c>
      <c r="B1023">
        <v>45513</v>
      </c>
      <c r="C1023" t="s">
        <v>3423</v>
      </c>
      <c r="D1023" t="s">
        <v>66</v>
      </c>
      <c r="E1023" t="s">
        <v>84</v>
      </c>
      <c r="F1023" t="s">
        <v>444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770</v>
      </c>
      <c r="O1023" s="1">
        <v>770</v>
      </c>
      <c r="P1023" t="s">
        <v>3424</v>
      </c>
      <c r="Q1023" s="2">
        <v>45513</v>
      </c>
      <c r="R1023" t="s">
        <v>55</v>
      </c>
      <c r="S1023">
        <v>0</v>
      </c>
      <c r="T1023" t="s">
        <v>87</v>
      </c>
      <c r="U1023" t="s">
        <v>71</v>
      </c>
      <c r="V1023" s="1">
        <v>0</v>
      </c>
      <c r="W1023" s="1">
        <v>669</v>
      </c>
      <c r="X1023" s="1">
        <v>0</v>
      </c>
      <c r="Y1023" t="s">
        <v>108</v>
      </c>
      <c r="Z1023" t="s">
        <v>71</v>
      </c>
      <c r="AA1023" t="s">
        <v>1043</v>
      </c>
      <c r="AB1023" s="1">
        <v>0</v>
      </c>
      <c r="AC1023" s="4">
        <f>IF(ISNUMBER(MATCH(AD1023, $AD$2:AD1022, 0)), INDEX($AC$2:AC1022, MATCH(AD1023, $AD$2:AD1022, 0)), MAX($AC$2:AC1022)+1)</f>
        <v>6</v>
      </c>
      <c r="AD1023" t="str">
        <f t="shared" si="48"/>
        <v>เชียงราย-เชียงใหม่</v>
      </c>
      <c r="AE1023" t="s">
        <v>55</v>
      </c>
      <c r="AF1023" s="1">
        <v>0</v>
      </c>
      <c r="AG1023" s="1">
        <v>0</v>
      </c>
      <c r="AH1023" s="1">
        <v>0</v>
      </c>
      <c r="AI1023" t="s">
        <v>3425</v>
      </c>
      <c r="AJ1023" s="1">
        <v>1</v>
      </c>
      <c r="AK1023" s="1">
        <v>0</v>
      </c>
      <c r="AL1023" s="1">
        <v>0</v>
      </c>
      <c r="AM1023" s="1">
        <v>0</v>
      </c>
      <c r="AN1023" s="1">
        <v>0</v>
      </c>
      <c r="AO1023" s="1">
        <v>0</v>
      </c>
      <c r="AP1023" s="1">
        <v>0</v>
      </c>
      <c r="AQ1023" s="1">
        <v>0</v>
      </c>
      <c r="AR1023" s="1">
        <v>1439</v>
      </c>
      <c r="AS1023" s="1">
        <v>211.95153846153849</v>
      </c>
      <c r="AT1023" s="1">
        <f>Table1[[#This Row],[รวมต้นทุนค่าเดินทาง]]+Table1[[#This Row],[รวมต้นทุนค่าซ่อม]]+Table1[[#This Row],[รวมค่าเสื่อม]]</f>
        <v>3199.1166760762176</v>
      </c>
      <c r="AU1023" s="1">
        <f t="shared" si="46"/>
        <v>4428.3346813776061</v>
      </c>
      <c r="AV1023" s="1" t="str" cm="1">
        <f t="array" ref="AV1023">IF(AC1023&lt;4, "เก็บ", IF(OR(AT1023 &lt; PERCENTILE(IF($AC$2:$AC$5092=AC1023, $AT$2:$AT$5092), 0.25) - 1.5 * (PERCENTILE(IF($AC$2:$AC$5092=AC1023, $AT$2:$AT$5092), 0.75) - PERCENTILE(IF($AC$2:$AC$5092=AC1023, $AT$2:$AT$5092), 0.25)), AT1023 &gt; PERCENTILE(IF($AC$2:$AC$5092=AC1023, $AT$2:$AT$5092), 0.75) + 1.5 * (PERCENTILE(IF($AC$2:$AC$5092=AC1023, $AT$2:$AT$5092), 0.75) - PERCENTILE(IF($AC$2:$AC$5092=AC1023, $AT$2:$AT$5092), 0.25))), "ตัด", "เก็บ"))</f>
        <v>เก็บ</v>
      </c>
      <c r="AW1023" s="1">
        <f t="shared" si="47"/>
        <v>3873.7679454274344</v>
      </c>
      <c r="AX1023" s="1">
        <v>2781.4385174989698</v>
      </c>
      <c r="AY1023" s="1">
        <v>1548.165137614679</v>
      </c>
    </row>
    <row r="1024" spans="1:51" x14ac:dyDescent="0.2">
      <c r="A1024" s="3">
        <v>45513</v>
      </c>
      <c r="B1024">
        <v>45513</v>
      </c>
      <c r="C1024" t="s">
        <v>3426</v>
      </c>
      <c r="D1024" t="s">
        <v>51</v>
      </c>
      <c r="E1024" t="s">
        <v>148</v>
      </c>
      <c r="F1024" t="s">
        <v>3427</v>
      </c>
      <c r="G1024" s="1">
        <v>1506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1506</v>
      </c>
      <c r="P1024" t="s">
        <v>3428</v>
      </c>
      <c r="Q1024" s="2">
        <v>45513</v>
      </c>
      <c r="R1024" t="s">
        <v>55</v>
      </c>
      <c r="S1024">
        <v>0</v>
      </c>
      <c r="T1024" t="s">
        <v>114</v>
      </c>
      <c r="U1024" t="s">
        <v>71</v>
      </c>
      <c r="V1024" s="1">
        <v>0</v>
      </c>
      <c r="W1024" s="1">
        <v>0</v>
      </c>
      <c r="X1024" s="1">
        <v>0</v>
      </c>
      <c r="AA1024" t="s">
        <v>58</v>
      </c>
      <c r="AB1024" s="1">
        <v>0</v>
      </c>
      <c r="AC1024" s="4">
        <f>IF(ISNUMBER(MATCH(AD1024, $AD$2:AD1023, 0)), INDEX($AC$2:AC1023, MATCH(AD1024, $AD$2:AD1023, 0)), MAX($AC$2:AC1023)+1)</f>
        <v>7</v>
      </c>
      <c r="AD1024" t="str">
        <f t="shared" si="48"/>
        <v>แม่สาย-เชียงใหม่</v>
      </c>
      <c r="AE1024" t="s">
        <v>55</v>
      </c>
      <c r="AF1024" s="1">
        <v>0</v>
      </c>
      <c r="AG1024" s="1">
        <v>0</v>
      </c>
      <c r="AH1024" s="1">
        <v>0</v>
      </c>
      <c r="AI1024" t="s">
        <v>3429</v>
      </c>
      <c r="AJ1024" s="1">
        <v>1</v>
      </c>
      <c r="AK1024" s="1">
        <v>0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  <c r="AQ1024" s="1">
        <v>0</v>
      </c>
      <c r="AR1024" s="1">
        <v>1506</v>
      </c>
      <c r="AS1024" s="1">
        <v>19.753846153846151</v>
      </c>
      <c r="AT1024" s="1">
        <f>Table1[[#This Row],[รวมต้นทุนค่าเดินทาง]]+Table1[[#This Row],[รวมต้นทุนค่าซ่อม]]+Table1[[#This Row],[รวมค่าเสื่อม]]</f>
        <v>3600.2219312602292</v>
      </c>
      <c r="AU1024" s="1">
        <f t="shared" si="46"/>
        <v>4610.750953896033</v>
      </c>
      <c r="AV1024" s="1" t="str" cm="1">
        <f t="array" ref="AV1024">IF(AC1024&lt;4, "เก็บ", IF(OR(AT1024 &lt; PERCENTILE(IF($AC$2:$AC$5092=AC1024, $AT$2:$AT$5092), 0.25) - 1.5 * (PERCENTILE(IF($AC$2:$AC$5092=AC1024, $AT$2:$AT$5092), 0.75) - PERCENTILE(IF($AC$2:$AC$5092=AC1024, $AT$2:$AT$5092), 0.25)), AT1024 &gt; PERCENTILE(IF($AC$2:$AC$5092=AC1024, $AT$2:$AT$5092), 0.75) + 1.5 * (PERCENTILE(IF($AC$2:$AC$5092=AC1024, $AT$2:$AT$5092), 0.75) - PERCENTILE(IF($AC$2:$AC$5092=AC1024, $AT$2:$AT$5092), 0.25))), "ตัด", "เก็บ"))</f>
        <v>เก็บ</v>
      </c>
      <c r="AW1024" s="1">
        <f t="shared" si="47"/>
        <v>3940.0604671629926</v>
      </c>
      <c r="AX1024" s="1">
        <v>3152.7453177985908</v>
      </c>
      <c r="AY1024" s="1">
        <v>2074.4680851063831</v>
      </c>
    </row>
    <row r="1025" spans="1:51" x14ac:dyDescent="0.2">
      <c r="A1025" s="3">
        <v>45513</v>
      </c>
      <c r="B1025">
        <v>45513</v>
      </c>
      <c r="C1025" t="s">
        <v>3430</v>
      </c>
      <c r="D1025" t="s">
        <v>66</v>
      </c>
      <c r="E1025" t="s">
        <v>105</v>
      </c>
      <c r="F1025" t="s">
        <v>865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t="s">
        <v>3431</v>
      </c>
      <c r="Q1025" s="2">
        <v>45513</v>
      </c>
      <c r="R1025" t="s">
        <v>55</v>
      </c>
      <c r="S1025">
        <v>0</v>
      </c>
      <c r="T1025" t="s">
        <v>114</v>
      </c>
      <c r="U1025" t="s">
        <v>71</v>
      </c>
      <c r="V1025" s="1">
        <v>0</v>
      </c>
      <c r="W1025" s="1">
        <v>1740</v>
      </c>
      <c r="X1025" s="1">
        <v>0</v>
      </c>
      <c r="Y1025" t="s">
        <v>114</v>
      </c>
      <c r="Z1025" t="s">
        <v>71</v>
      </c>
      <c r="AA1025" t="s">
        <v>3432</v>
      </c>
      <c r="AB1025" s="1">
        <v>0</v>
      </c>
      <c r="AC1025" s="4">
        <f>IF(ISNUMBER(MATCH(AD1025, $AD$2:AD1024, 0)), INDEX($AC$2:AC1024, MATCH(AD1025, $AD$2:AD1024, 0)), MAX($AC$2:AC1024)+1)</f>
        <v>7</v>
      </c>
      <c r="AD1025" t="str">
        <f t="shared" si="48"/>
        <v>แม่สาย-เชียงใหม่</v>
      </c>
      <c r="AE1025" t="s">
        <v>55</v>
      </c>
      <c r="AF1025" s="1">
        <v>0</v>
      </c>
      <c r="AG1025" s="1">
        <v>0</v>
      </c>
      <c r="AH1025" s="1">
        <v>0</v>
      </c>
      <c r="AI1025" t="s">
        <v>3433</v>
      </c>
      <c r="AJ1025" s="1">
        <v>1</v>
      </c>
      <c r="AK1025" s="1">
        <v>0</v>
      </c>
      <c r="AL1025" s="1">
        <v>0</v>
      </c>
      <c r="AM1025" s="1">
        <v>0</v>
      </c>
      <c r="AN1025" s="1">
        <v>0</v>
      </c>
      <c r="AO1025" s="1">
        <v>0</v>
      </c>
      <c r="AP1025" s="1">
        <v>0</v>
      </c>
      <c r="AQ1025" s="1">
        <v>0</v>
      </c>
      <c r="AR1025" s="1">
        <v>1740</v>
      </c>
      <c r="AS1025" s="1">
        <v>154.46444444444441</v>
      </c>
      <c r="AT1025" s="1">
        <f>Table1[[#This Row],[รวมต้นทุนค่าเดินทาง]]+Table1[[#This Row],[รวมต้นทุนค่าซ่อม]]+Table1[[#This Row],[รวมค่าเสื่อม]]</f>
        <v>3452.9060028860031</v>
      </c>
      <c r="AU1025" s="1">
        <f t="shared" si="46"/>
        <v>4610.750953896033</v>
      </c>
      <c r="AV1025" s="1" t="str" cm="1">
        <f t="array" ref="AV1025">IF(AC1025&lt;4, "เก็บ", IF(OR(AT1025 &lt; PERCENTILE(IF($AC$2:$AC$5092=AC1025, $AT$2:$AT$5092), 0.25) - 1.5 * (PERCENTILE(IF($AC$2:$AC$5092=AC1025, $AT$2:$AT$5092), 0.75) - PERCENTILE(IF($AC$2:$AC$5092=AC1025, $AT$2:$AT$5092), 0.25)), AT1025 &gt; PERCENTILE(IF($AC$2:$AC$5092=AC1025, $AT$2:$AT$5092), 0.75) + 1.5 * (PERCENTILE(IF($AC$2:$AC$5092=AC1025, $AT$2:$AT$5092), 0.75) - PERCENTILE(IF($AC$2:$AC$5092=AC1025, $AT$2:$AT$5092), 0.25))), "ตัด", "เก็บ"))</f>
        <v>เก็บ</v>
      </c>
      <c r="AW1025" s="1">
        <f t="shared" si="47"/>
        <v>3940.0604671629926</v>
      </c>
      <c r="AX1025" s="1">
        <v>3152.7453177985908</v>
      </c>
      <c r="AY1025" s="1">
        <v>1558.4415584415585</v>
      </c>
    </row>
    <row r="1026" spans="1:51" x14ac:dyDescent="0.2">
      <c r="A1026" s="3">
        <v>45514</v>
      </c>
      <c r="B1026">
        <v>45514</v>
      </c>
      <c r="C1026" t="s">
        <v>3434</v>
      </c>
      <c r="D1026" t="s">
        <v>66</v>
      </c>
      <c r="E1026" t="s">
        <v>67</v>
      </c>
      <c r="F1026" t="s">
        <v>1790</v>
      </c>
      <c r="G1026" s="1">
        <v>0</v>
      </c>
      <c r="H1026" s="1">
        <v>0</v>
      </c>
      <c r="I1026" s="1">
        <v>500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500</v>
      </c>
      <c r="P1026" t="s">
        <v>3435</v>
      </c>
      <c r="Q1026" s="2">
        <v>45514</v>
      </c>
      <c r="R1026" t="s">
        <v>70</v>
      </c>
      <c r="S1026">
        <v>0</v>
      </c>
      <c r="T1026" t="s">
        <v>71</v>
      </c>
      <c r="U1026" t="s">
        <v>72</v>
      </c>
      <c r="V1026" s="1">
        <v>0</v>
      </c>
      <c r="W1026" s="1">
        <v>0</v>
      </c>
      <c r="X1026" s="1">
        <v>0</v>
      </c>
      <c r="AA1026" t="s">
        <v>58</v>
      </c>
      <c r="AB1026" s="1">
        <v>0</v>
      </c>
      <c r="AC1026" s="4">
        <f>IF(ISNUMBER(MATCH(AD1026, $AD$2:AD1025, 0)), INDEX($AC$2:AC1025, MATCH(AD1026, $AD$2:AD1025, 0)), MAX($AC$2:AC1025)+1)</f>
        <v>2</v>
      </c>
      <c r="AD1026" t="str">
        <f t="shared" si="48"/>
        <v>เชียงใหม่-พุทธมณฑลสาย 5</v>
      </c>
      <c r="AE1026" t="s">
        <v>73</v>
      </c>
      <c r="AF1026" s="1">
        <v>0</v>
      </c>
      <c r="AG1026" s="1">
        <v>0</v>
      </c>
      <c r="AH1026" s="1">
        <v>0</v>
      </c>
      <c r="AI1026" t="s">
        <v>3436</v>
      </c>
      <c r="AJ1026" s="1">
        <v>1</v>
      </c>
      <c r="AK1026" s="1">
        <v>720</v>
      </c>
      <c r="AL1026" s="1">
        <v>720</v>
      </c>
      <c r="AM1026" s="1">
        <v>1</v>
      </c>
      <c r="AN1026" s="1">
        <v>0</v>
      </c>
      <c r="AO1026" s="1">
        <v>0</v>
      </c>
      <c r="AP1026" s="1">
        <v>0</v>
      </c>
      <c r="AQ1026" s="1">
        <v>0</v>
      </c>
      <c r="AR1026" s="1">
        <v>500</v>
      </c>
      <c r="AS1026" s="1">
        <v>82.584999999999994</v>
      </c>
      <c r="AT1026" s="1">
        <f>Table1[[#This Row],[รวมต้นทุนค่าเดินทาง]]+Table1[[#This Row],[รวมต้นทุนค่าซ่อม]]+Table1[[#This Row],[รวมค่าเสื่อม]]</f>
        <v>1800.0091220403624</v>
      </c>
      <c r="AU1026" s="1">
        <f t="shared" si="46"/>
        <v>5026.5629662053279</v>
      </c>
      <c r="AV1026" s="1" t="str" cm="1">
        <f t="array" ref="AV1026">IF(AC1026&lt;4, "เก็บ", IF(OR(AT1026 &lt; PERCENTILE(IF($AC$2:$AC$5092=AC1026, $AT$2:$AT$5092), 0.25) - 1.5 * (PERCENTILE(IF($AC$2:$AC$5092=AC1026, $AT$2:$AT$5092), 0.75) - PERCENTILE(IF($AC$2:$AC$5092=AC1026, $AT$2:$AT$5092), 0.25)), AT1026 &gt; PERCENTILE(IF($AC$2:$AC$5092=AC1026, $AT$2:$AT$5092), 0.75) + 1.5 * (PERCENTILE(IF($AC$2:$AC$5092=AC1026, $AT$2:$AT$5092), 0.75) - PERCENTILE(IF($AC$2:$AC$5092=AC1026, $AT$2:$AT$5092), 0.25))), "ตัด", "เก็บ"))</f>
        <v>เก็บ</v>
      </c>
      <c r="AW1026" s="1">
        <f t="shared" si="47"/>
        <v>5026.5629662053279</v>
      </c>
      <c r="AX1026" s="1">
        <v>4064.5059139663294</v>
      </c>
      <c r="AY1026" s="1">
        <v>1217.4241220403624</v>
      </c>
    </row>
    <row r="1027" spans="1:51" x14ac:dyDescent="0.2">
      <c r="A1027" s="3">
        <v>45514</v>
      </c>
      <c r="B1027">
        <v>45514</v>
      </c>
      <c r="C1027" t="s">
        <v>3437</v>
      </c>
      <c r="D1027" t="s">
        <v>66</v>
      </c>
      <c r="E1027" t="s">
        <v>124</v>
      </c>
      <c r="F1027" t="s">
        <v>427</v>
      </c>
      <c r="G1027" s="1">
        <v>0</v>
      </c>
      <c r="H1027" s="1">
        <v>0</v>
      </c>
      <c r="I1027" s="1">
        <v>400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400</v>
      </c>
      <c r="P1027" t="s">
        <v>3438</v>
      </c>
      <c r="Q1027" s="2">
        <v>45514</v>
      </c>
      <c r="R1027" t="s">
        <v>70</v>
      </c>
      <c r="S1027">
        <v>0</v>
      </c>
      <c r="T1027" t="s">
        <v>71</v>
      </c>
      <c r="U1027" t="s">
        <v>93</v>
      </c>
      <c r="V1027" s="1">
        <v>0</v>
      </c>
      <c r="W1027" s="1">
        <v>0</v>
      </c>
      <c r="X1027" s="1">
        <v>0</v>
      </c>
      <c r="AA1027" t="s">
        <v>58</v>
      </c>
      <c r="AB1027" s="1">
        <v>0</v>
      </c>
      <c r="AC1027" s="4">
        <f>IF(ISNUMBER(MATCH(AD1027, $AD$2:AD1026, 0)), INDEX($AC$2:AC1026, MATCH(AD1027, $AD$2:AD1026, 0)), MAX($AC$2:AC1026)+1)</f>
        <v>4</v>
      </c>
      <c r="AD1027" t="str">
        <f t="shared" si="48"/>
        <v>เชียงใหม่-ตลาดไท</v>
      </c>
      <c r="AE1027" t="s">
        <v>73</v>
      </c>
      <c r="AF1027" s="1">
        <v>0</v>
      </c>
      <c r="AG1027" s="1">
        <v>0</v>
      </c>
      <c r="AH1027" s="1">
        <v>0</v>
      </c>
      <c r="AI1027" t="s">
        <v>3439</v>
      </c>
      <c r="AJ1027" s="1">
        <v>1</v>
      </c>
      <c r="AK1027" s="1">
        <v>720</v>
      </c>
      <c r="AL1027" s="1">
        <v>720</v>
      </c>
      <c r="AM1027" s="1">
        <v>1</v>
      </c>
      <c r="AN1027" s="1">
        <v>0</v>
      </c>
      <c r="AO1027" s="1">
        <v>0</v>
      </c>
      <c r="AP1027" s="1">
        <v>0</v>
      </c>
      <c r="AQ1027" s="1">
        <v>0</v>
      </c>
      <c r="AR1027" s="1">
        <v>400</v>
      </c>
      <c r="AS1027" s="1">
        <v>867.6</v>
      </c>
      <c r="AT1027" s="1">
        <f>Table1[[#This Row],[รวมต้นทุนค่าเดินทาง]]+Table1[[#This Row],[รวมต้นทุนค่าซ่อม]]+Table1[[#This Row],[รวมค่าเสื่อม]]</f>
        <v>2408.6054268113812</v>
      </c>
      <c r="AU1027" s="1">
        <f t="shared" ref="AU1027:AU1090" si="49">AVERAGEIF($AC$2:$AC$5092, AC1027, $AT$2:$AT$5092)</f>
        <v>4256.109283997258</v>
      </c>
      <c r="AV1027" s="1" t="str" cm="1">
        <f t="array" ref="AV1027">IF(AC1027&lt;4, "เก็บ", IF(OR(AT1027 &lt; PERCENTILE(IF($AC$2:$AC$5092=AC1027, $AT$2:$AT$5092), 0.25) - 1.5 * (PERCENTILE(IF($AC$2:$AC$5092=AC1027, $AT$2:$AT$5092), 0.75) - PERCENTILE(IF($AC$2:$AC$5092=AC1027, $AT$2:$AT$5092), 0.25)), AT1027 &gt; PERCENTILE(IF($AC$2:$AC$5092=AC1027, $AT$2:$AT$5092), 0.75) + 1.5 * (PERCENTILE(IF($AC$2:$AC$5092=AC1027, $AT$2:$AT$5092), 0.75) - PERCENTILE(IF($AC$2:$AC$5092=AC1027, $AT$2:$AT$5092), 0.25))), "ตัด", "เก็บ"))</f>
        <v>เก็บ</v>
      </c>
      <c r="AW1027" s="1">
        <f t="shared" ref="AW1027:AW1090" si="50">AVERAGEIFS($AT$2:$AT$5092, $AC$2:$AC$5092, AC1027, $AV$2:$AV$5092, "เก็บ")</f>
        <v>3807.0727671795808</v>
      </c>
      <c r="AX1027" s="1">
        <v>2335.0230876608157</v>
      </c>
      <c r="AY1027" s="1">
        <v>1141.0054268113815</v>
      </c>
    </row>
    <row r="1028" spans="1:51" x14ac:dyDescent="0.2">
      <c r="A1028" s="3">
        <v>45514</v>
      </c>
      <c r="B1028">
        <v>45514</v>
      </c>
      <c r="C1028" t="s">
        <v>3440</v>
      </c>
      <c r="D1028" t="s">
        <v>51</v>
      </c>
      <c r="E1028" t="s">
        <v>52</v>
      </c>
      <c r="F1028" t="s">
        <v>53</v>
      </c>
      <c r="G1028" s="1">
        <v>2700</v>
      </c>
      <c r="H1028" s="1">
        <v>4575</v>
      </c>
      <c r="I1028" s="1">
        <v>1900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4600</v>
      </c>
      <c r="P1028" t="s">
        <v>3441</v>
      </c>
      <c r="Q1028" s="2">
        <v>45514</v>
      </c>
      <c r="R1028" t="s">
        <v>55</v>
      </c>
      <c r="S1028">
        <v>0</v>
      </c>
      <c r="T1028" t="s">
        <v>56</v>
      </c>
      <c r="U1028" t="s">
        <v>57</v>
      </c>
      <c r="V1028" s="1">
        <v>2500</v>
      </c>
      <c r="W1028" s="1">
        <v>0</v>
      </c>
      <c r="X1028" s="1">
        <v>0</v>
      </c>
      <c r="AA1028" t="s">
        <v>58</v>
      </c>
      <c r="AB1028" s="1">
        <v>0</v>
      </c>
      <c r="AC1028" s="4">
        <f>IF(ISNUMBER(MATCH(AD1028, $AD$2:AD1027, 0)), INDEX($AC$2:AC1027, MATCH(AD1028, $AD$2:AD1027, 0)), MAX($AC$2:AC1027)+1)</f>
        <v>1</v>
      </c>
      <c r="AD1028" t="str">
        <f t="shared" si="48"/>
        <v>ท่าลี่-กองลอย</v>
      </c>
      <c r="AE1028" t="s">
        <v>55</v>
      </c>
      <c r="AF1028" s="1">
        <v>0</v>
      </c>
      <c r="AG1028" s="1">
        <v>0</v>
      </c>
      <c r="AH1028" s="1">
        <v>0</v>
      </c>
      <c r="AI1028" t="s">
        <v>3442</v>
      </c>
      <c r="AJ1028" s="1">
        <v>1</v>
      </c>
      <c r="AK1028" s="1">
        <v>0</v>
      </c>
      <c r="AL1028" s="1">
        <v>0</v>
      </c>
      <c r="AM1028" s="1">
        <v>0</v>
      </c>
      <c r="AN1028" s="1">
        <v>0</v>
      </c>
      <c r="AO1028" s="1">
        <v>0</v>
      </c>
      <c r="AP1028" s="1">
        <v>0</v>
      </c>
      <c r="AQ1028" s="1">
        <v>0</v>
      </c>
      <c r="AR1028" s="1">
        <v>11675</v>
      </c>
      <c r="AS1028" s="1">
        <v>23.345454545454551</v>
      </c>
      <c r="AT1028" s="1">
        <f>Table1[[#This Row],[รวมต้นทุนค่าเดินทาง]]+Table1[[#This Row],[รวมต้นทุนค่าซ่อม]]+Table1[[#This Row],[รวมค่าเสื่อม]]</f>
        <v>13429.114685314686</v>
      </c>
      <c r="AU1028" s="1">
        <f t="shared" si="49"/>
        <v>13953.293816562818</v>
      </c>
      <c r="AV1028" s="1" t="str" cm="1">
        <f t="array" ref="AV1028">IF(AC1028&lt;4, "เก็บ", IF(OR(AT1028 &lt; PERCENTILE(IF($AC$2:$AC$5092=AC1028, $AT$2:$AT$5092), 0.25) - 1.5 * (PERCENTILE(IF($AC$2:$AC$5092=AC1028, $AT$2:$AT$5092), 0.75) - PERCENTILE(IF($AC$2:$AC$5092=AC1028, $AT$2:$AT$5092), 0.25)), AT1028 &gt; PERCENTILE(IF($AC$2:$AC$5092=AC1028, $AT$2:$AT$5092), 0.75) + 1.5 * (PERCENTILE(IF($AC$2:$AC$5092=AC1028, $AT$2:$AT$5092), 0.75) - PERCENTILE(IF($AC$2:$AC$5092=AC1028, $AT$2:$AT$5092), 0.25))), "ตัด", "เก็บ"))</f>
        <v>เก็บ</v>
      </c>
      <c r="AW1028" s="1">
        <f t="shared" si="50"/>
        <v>13953.293816562818</v>
      </c>
      <c r="AX1028" s="1">
        <v>14426.372718098486</v>
      </c>
      <c r="AY1028" s="1">
        <v>1730.7692307692307</v>
      </c>
    </row>
    <row r="1029" spans="1:51" x14ac:dyDescent="0.2">
      <c r="A1029" s="3">
        <v>45514</v>
      </c>
      <c r="B1029">
        <v>45514</v>
      </c>
      <c r="C1029" t="s">
        <v>3443</v>
      </c>
      <c r="D1029" t="s">
        <v>51</v>
      </c>
      <c r="E1029" t="s">
        <v>61</v>
      </c>
      <c r="F1029" t="s">
        <v>299</v>
      </c>
      <c r="G1029" s="1">
        <v>2700</v>
      </c>
      <c r="H1029" s="1">
        <v>4575</v>
      </c>
      <c r="I1029" s="1">
        <v>1900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4600</v>
      </c>
      <c r="P1029" t="s">
        <v>3444</v>
      </c>
      <c r="Q1029" s="2">
        <v>45514</v>
      </c>
      <c r="R1029" t="s">
        <v>55</v>
      </c>
      <c r="S1029">
        <v>0</v>
      </c>
      <c r="T1029" t="s">
        <v>56</v>
      </c>
      <c r="U1029" t="s">
        <v>57</v>
      </c>
      <c r="V1029" s="1">
        <v>2500</v>
      </c>
      <c r="W1029" s="1">
        <v>0</v>
      </c>
      <c r="X1029" s="1">
        <v>0</v>
      </c>
      <c r="AA1029" t="s">
        <v>58</v>
      </c>
      <c r="AB1029" s="1">
        <v>0</v>
      </c>
      <c r="AC1029" s="4">
        <f>IF(ISNUMBER(MATCH(AD1029, $AD$2:AD1028, 0)), INDEX($AC$2:AC1028, MATCH(AD1029, $AD$2:AD1028, 0)), MAX($AC$2:AC1028)+1)</f>
        <v>1</v>
      </c>
      <c r="AD1029" t="str">
        <f t="shared" si="48"/>
        <v>ท่าลี่-กองลอย</v>
      </c>
      <c r="AE1029" t="s">
        <v>55</v>
      </c>
      <c r="AF1029" s="1">
        <v>0</v>
      </c>
      <c r="AG1029" s="1">
        <v>0</v>
      </c>
      <c r="AH1029" s="1">
        <v>0</v>
      </c>
      <c r="AI1029" t="s">
        <v>3445</v>
      </c>
      <c r="AJ1029" s="1">
        <v>1</v>
      </c>
      <c r="AK1029" s="1">
        <v>0</v>
      </c>
      <c r="AL1029" s="1">
        <v>0</v>
      </c>
      <c r="AM1029" s="1">
        <v>0</v>
      </c>
      <c r="AN1029" s="1">
        <v>0</v>
      </c>
      <c r="AO1029" s="1">
        <v>0</v>
      </c>
      <c r="AP1029" s="1">
        <v>0</v>
      </c>
      <c r="AQ1029" s="1">
        <v>0</v>
      </c>
      <c r="AR1029" s="1">
        <v>11675</v>
      </c>
      <c r="AS1029" s="1">
        <v>17.12</v>
      </c>
      <c r="AT1029" s="1">
        <f>Table1[[#This Row],[รวมต้นทุนค่าเดินทาง]]+Table1[[#This Row],[รวมต้นทุนค่าซ่อม]]+Table1[[#This Row],[รวมค่าเสื่อม]]</f>
        <v>13460.987924528303</v>
      </c>
      <c r="AU1029" s="1">
        <f t="shared" si="49"/>
        <v>13953.293816562818</v>
      </c>
      <c r="AV1029" s="1" t="str" cm="1">
        <f t="array" ref="AV1029">IF(AC1029&lt;4, "เก็บ", IF(OR(AT1029 &lt; PERCENTILE(IF($AC$2:$AC$5092=AC1029, $AT$2:$AT$5092), 0.25) - 1.5 * (PERCENTILE(IF($AC$2:$AC$5092=AC1029, $AT$2:$AT$5092), 0.75) - PERCENTILE(IF($AC$2:$AC$5092=AC1029, $AT$2:$AT$5092), 0.25)), AT1029 &gt; PERCENTILE(IF($AC$2:$AC$5092=AC1029, $AT$2:$AT$5092), 0.75) + 1.5 * (PERCENTILE(IF($AC$2:$AC$5092=AC1029, $AT$2:$AT$5092), 0.75) - PERCENTILE(IF($AC$2:$AC$5092=AC1029, $AT$2:$AT$5092), 0.25))), "ตัด", "เก็บ"))</f>
        <v>เก็บ</v>
      </c>
      <c r="AW1029" s="1">
        <f t="shared" si="50"/>
        <v>13953.293816562818</v>
      </c>
      <c r="AX1029" s="1">
        <v>14426.372718098486</v>
      </c>
      <c r="AY1029" s="1">
        <v>1768.867924528302</v>
      </c>
    </row>
    <row r="1030" spans="1:51" x14ac:dyDescent="0.2">
      <c r="A1030" s="3">
        <v>45514</v>
      </c>
      <c r="B1030">
        <v>45514</v>
      </c>
      <c r="C1030" t="s">
        <v>3446</v>
      </c>
      <c r="D1030" t="s">
        <v>51</v>
      </c>
      <c r="E1030" t="s">
        <v>61</v>
      </c>
      <c r="F1030" t="s">
        <v>367</v>
      </c>
      <c r="G1030" s="1">
        <v>2700</v>
      </c>
      <c r="H1030" s="1">
        <v>4575</v>
      </c>
      <c r="I1030" s="1">
        <v>1900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4600</v>
      </c>
      <c r="P1030" t="s">
        <v>3447</v>
      </c>
      <c r="Q1030" s="2">
        <v>45514</v>
      </c>
      <c r="R1030" t="s">
        <v>55</v>
      </c>
      <c r="S1030">
        <v>0</v>
      </c>
      <c r="T1030" t="s">
        <v>56</v>
      </c>
      <c r="U1030" t="s">
        <v>57</v>
      </c>
      <c r="V1030" s="1">
        <v>2500</v>
      </c>
      <c r="W1030" s="1">
        <v>0</v>
      </c>
      <c r="X1030" s="1">
        <v>0</v>
      </c>
      <c r="AA1030" t="s">
        <v>58</v>
      </c>
      <c r="AB1030" s="1">
        <v>0</v>
      </c>
      <c r="AC1030" s="4">
        <f>IF(ISNUMBER(MATCH(AD1030, $AD$2:AD1029, 0)), INDEX($AC$2:AC1029, MATCH(AD1030, $AD$2:AD1029, 0)), MAX($AC$2:AC1029)+1)</f>
        <v>1</v>
      </c>
      <c r="AD1030" t="str">
        <f t="shared" si="48"/>
        <v>ท่าลี่-กองลอย</v>
      </c>
      <c r="AE1030" t="s">
        <v>55</v>
      </c>
      <c r="AF1030" s="1">
        <v>0</v>
      </c>
      <c r="AG1030" s="1">
        <v>0</v>
      </c>
      <c r="AH1030" s="1">
        <v>0</v>
      </c>
      <c r="AI1030" t="s">
        <v>3448</v>
      </c>
      <c r="AJ1030" s="1">
        <v>1</v>
      </c>
      <c r="AK1030" s="1">
        <v>0</v>
      </c>
      <c r="AL1030" s="1">
        <v>0</v>
      </c>
      <c r="AM1030" s="1">
        <v>0</v>
      </c>
      <c r="AN1030" s="1">
        <v>0</v>
      </c>
      <c r="AO1030" s="1">
        <v>0</v>
      </c>
      <c r="AP1030" s="1">
        <v>0</v>
      </c>
      <c r="AQ1030" s="1">
        <v>0</v>
      </c>
      <c r="AR1030" s="1">
        <v>11675</v>
      </c>
      <c r="AS1030" s="1">
        <v>16.05</v>
      </c>
      <c r="AT1030" s="1">
        <f>Table1[[#This Row],[รวมต้นทุนค่าเดินทาง]]+Table1[[#This Row],[รวมต้นทุนค่าซ่อม]]+Table1[[#This Row],[รวมค่าเสื่อม]]</f>
        <v>13203.146774193548</v>
      </c>
      <c r="AU1030" s="1">
        <f t="shared" si="49"/>
        <v>13953.293816562818</v>
      </c>
      <c r="AV1030" s="1" t="str" cm="1">
        <f t="array" ref="AV1030">IF(AC1030&lt;4, "เก็บ", IF(OR(AT1030 &lt; PERCENTILE(IF($AC$2:$AC$5092=AC1030, $AT$2:$AT$5092), 0.25) - 1.5 * (PERCENTILE(IF($AC$2:$AC$5092=AC1030, $AT$2:$AT$5092), 0.75) - PERCENTILE(IF($AC$2:$AC$5092=AC1030, $AT$2:$AT$5092), 0.25)), AT1030 &gt; PERCENTILE(IF($AC$2:$AC$5092=AC1030, $AT$2:$AT$5092), 0.75) + 1.5 * (PERCENTILE(IF($AC$2:$AC$5092=AC1030, $AT$2:$AT$5092), 0.75) - PERCENTILE(IF($AC$2:$AC$5092=AC1030, $AT$2:$AT$5092), 0.25))), "ตัด", "เก็บ"))</f>
        <v>เก็บ</v>
      </c>
      <c r="AW1030" s="1">
        <f t="shared" si="50"/>
        <v>13953.293816562818</v>
      </c>
      <c r="AX1030" s="1">
        <v>14426.372718098486</v>
      </c>
      <c r="AY1030" s="1">
        <v>1512.0967741935483</v>
      </c>
    </row>
    <row r="1031" spans="1:51" x14ac:dyDescent="0.2">
      <c r="A1031" s="3">
        <v>45514</v>
      </c>
      <c r="B1031">
        <v>45514</v>
      </c>
      <c r="C1031" t="s">
        <v>3449</v>
      </c>
      <c r="D1031" t="s">
        <v>66</v>
      </c>
      <c r="E1031" t="s">
        <v>67</v>
      </c>
      <c r="F1031" t="s">
        <v>236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368</v>
      </c>
      <c r="O1031" s="1">
        <v>368</v>
      </c>
      <c r="P1031" t="s">
        <v>3450</v>
      </c>
      <c r="Q1031" s="2">
        <v>45514</v>
      </c>
      <c r="R1031" t="s">
        <v>55</v>
      </c>
      <c r="S1031">
        <v>0</v>
      </c>
      <c r="T1031" t="s">
        <v>88</v>
      </c>
      <c r="U1031" t="s">
        <v>372</v>
      </c>
      <c r="V1031" s="1">
        <v>0</v>
      </c>
      <c r="W1031" s="1">
        <v>0</v>
      </c>
      <c r="X1031" s="1">
        <v>0</v>
      </c>
      <c r="AA1031" t="s">
        <v>58</v>
      </c>
      <c r="AB1031" s="1">
        <v>0</v>
      </c>
      <c r="AC1031" s="4">
        <f>IF(ISNUMBER(MATCH(AD1031, $AD$2:AD1030, 0)), INDEX($AC$2:AC1030, MATCH(AD1031, $AD$2:AD1030, 0)), MAX($AC$2:AC1030)+1)</f>
        <v>48</v>
      </c>
      <c r="AD1031" t="str">
        <f t="shared" si="48"/>
        <v>แพร่-น่าน</v>
      </c>
      <c r="AE1031" t="s">
        <v>55</v>
      </c>
      <c r="AF1031" s="1">
        <v>0</v>
      </c>
      <c r="AG1031" s="1">
        <v>0</v>
      </c>
      <c r="AH1031" s="1">
        <v>0</v>
      </c>
      <c r="AI1031" t="s">
        <v>3451</v>
      </c>
      <c r="AJ1031" s="1">
        <v>1</v>
      </c>
      <c r="AK1031" s="1">
        <v>0</v>
      </c>
      <c r="AL1031" s="1">
        <v>0</v>
      </c>
      <c r="AM1031" s="1">
        <v>0</v>
      </c>
      <c r="AN1031" s="1">
        <v>0</v>
      </c>
      <c r="AO1031" s="1">
        <v>0</v>
      </c>
      <c r="AP1031" s="1">
        <v>0</v>
      </c>
      <c r="AQ1031" s="1">
        <v>0</v>
      </c>
      <c r="AR1031" s="1">
        <v>368</v>
      </c>
      <c r="AS1031" s="1">
        <v>0</v>
      </c>
      <c r="AT1031" s="1">
        <f>Table1[[#This Row],[รวมต้นทุนค่าเดินทาง]]+Table1[[#This Row],[รวมต้นทุนค่าซ่อม]]+Table1[[#This Row],[รวมค่าเสื่อม]]</f>
        <v>755.93103448275861</v>
      </c>
      <c r="AU1031" s="1">
        <f t="shared" si="49"/>
        <v>699.97184635530334</v>
      </c>
      <c r="AV1031" s="1" t="str" cm="1">
        <f t="array" ref="AV1031">IF(AC1031&lt;4, "เก็บ", IF(OR(AT1031 &lt; PERCENTILE(IF($AC$2:$AC$5092=AC1031, $AT$2:$AT$5092), 0.25) - 1.5 * (PERCENTILE(IF($AC$2:$AC$5092=AC1031, $AT$2:$AT$5092), 0.75) - PERCENTILE(IF($AC$2:$AC$5092=AC1031, $AT$2:$AT$5092), 0.25)), AT1031 &gt; PERCENTILE(IF($AC$2:$AC$5092=AC1031, $AT$2:$AT$5092), 0.75) + 1.5 * (PERCENTILE(IF($AC$2:$AC$5092=AC1031, $AT$2:$AT$5092), 0.75) - PERCENTILE(IF($AC$2:$AC$5092=AC1031, $AT$2:$AT$5092), 0.25))), "ตัด", "เก็บ"))</f>
        <v>เก็บ</v>
      </c>
      <c r="AW1031" s="1">
        <f t="shared" si="50"/>
        <v>699.97184635530334</v>
      </c>
      <c r="AX1031" s="1">
        <v>393.59999999999997</v>
      </c>
      <c r="AY1031" s="1">
        <v>387.93103448275861</v>
      </c>
    </row>
    <row r="1032" spans="1:51" x14ac:dyDescent="0.2">
      <c r="A1032" s="3">
        <v>45514</v>
      </c>
      <c r="B1032">
        <v>45514</v>
      </c>
      <c r="C1032" t="s">
        <v>3452</v>
      </c>
      <c r="D1032" t="s">
        <v>66</v>
      </c>
      <c r="E1032" t="s">
        <v>105</v>
      </c>
      <c r="F1032" t="s">
        <v>106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803</v>
      </c>
      <c r="O1032" s="1">
        <v>803</v>
      </c>
      <c r="P1032" t="s">
        <v>3453</v>
      </c>
      <c r="Q1032" s="2">
        <v>45514</v>
      </c>
      <c r="R1032" t="s">
        <v>55</v>
      </c>
      <c r="S1032">
        <v>0</v>
      </c>
      <c r="T1032" t="s">
        <v>87</v>
      </c>
      <c r="U1032" t="s">
        <v>71</v>
      </c>
      <c r="V1032" s="1">
        <v>0</v>
      </c>
      <c r="W1032" s="1">
        <v>703</v>
      </c>
      <c r="X1032" s="1">
        <v>0</v>
      </c>
      <c r="Y1032" t="s">
        <v>108</v>
      </c>
      <c r="Z1032" t="s">
        <v>71</v>
      </c>
      <c r="AA1032" t="s">
        <v>733</v>
      </c>
      <c r="AB1032" s="1">
        <v>0</v>
      </c>
      <c r="AC1032" s="4">
        <f>IF(ISNUMBER(MATCH(AD1032, $AD$2:AD1031, 0)), INDEX($AC$2:AC1031, MATCH(AD1032, $AD$2:AD1031, 0)), MAX($AC$2:AC1031)+1)</f>
        <v>6</v>
      </c>
      <c r="AD1032" t="str">
        <f t="shared" ref="AD1032:AD1095" si="51">T1032&amp;"-"&amp;U1032</f>
        <v>เชียงราย-เชียงใหม่</v>
      </c>
      <c r="AE1032" t="s">
        <v>55</v>
      </c>
      <c r="AF1032" s="1">
        <v>0</v>
      </c>
      <c r="AG1032" s="1">
        <v>0</v>
      </c>
      <c r="AH1032" s="1">
        <v>0</v>
      </c>
      <c r="AI1032" t="s">
        <v>3454</v>
      </c>
      <c r="AJ1032" s="1">
        <v>1</v>
      </c>
      <c r="AK1032" s="1">
        <v>0</v>
      </c>
      <c r="AL1032" s="1">
        <v>0</v>
      </c>
      <c r="AM1032" s="1">
        <v>0</v>
      </c>
      <c r="AN1032" s="1">
        <v>714.58450000000005</v>
      </c>
      <c r="AO1032" s="1">
        <v>0</v>
      </c>
      <c r="AP1032" s="1">
        <v>0</v>
      </c>
      <c r="AQ1032" s="1">
        <v>0</v>
      </c>
      <c r="AR1032" s="1">
        <v>1506</v>
      </c>
      <c r="AS1032" s="1">
        <v>166.965</v>
      </c>
      <c r="AT1032" s="1">
        <f>Table1[[#This Row],[รวมต้นทุนค่าเดินทาง]]+Table1[[#This Row],[รวมต้นทุนค่าซ่อม]]+Table1[[#This Row],[รวมค่าเสื่อม]]</f>
        <v>3218.0293776824033</v>
      </c>
      <c r="AU1032" s="1">
        <f t="shared" si="49"/>
        <v>4428.3346813776061</v>
      </c>
      <c r="AV1032" s="1" t="str" cm="1">
        <f t="array" ref="AV1032">IF(AC1032&lt;4, "เก็บ", IF(OR(AT1032 &lt; PERCENTILE(IF($AC$2:$AC$5092=AC1032, $AT$2:$AT$5092), 0.25) - 1.5 * (PERCENTILE(IF($AC$2:$AC$5092=AC1032, $AT$2:$AT$5092), 0.75) - PERCENTILE(IF($AC$2:$AC$5092=AC1032, $AT$2:$AT$5092), 0.25)), AT1032 &gt; PERCENTILE(IF($AC$2:$AC$5092=AC1032, $AT$2:$AT$5092), 0.75) + 1.5 * (PERCENTILE(IF($AC$2:$AC$5092=AC1032, $AT$2:$AT$5092), 0.75) - PERCENTILE(IF($AC$2:$AC$5092=AC1032, $AT$2:$AT$5092), 0.25))), "ตัด", "เก็บ"))</f>
        <v>เก็บ</v>
      </c>
      <c r="AW1032" s="1">
        <f t="shared" si="50"/>
        <v>3873.7679454274344</v>
      </c>
      <c r="AX1032" s="1">
        <v>2781.4385174989698</v>
      </c>
      <c r="AY1032" s="1">
        <v>1545.0643776824033</v>
      </c>
    </row>
    <row r="1033" spans="1:51" x14ac:dyDescent="0.2">
      <c r="A1033" s="3">
        <v>45515</v>
      </c>
      <c r="B1033">
        <v>45515</v>
      </c>
      <c r="C1033" t="s">
        <v>3455</v>
      </c>
      <c r="D1033" t="s">
        <v>66</v>
      </c>
      <c r="E1033" t="s">
        <v>67</v>
      </c>
      <c r="F1033" t="s">
        <v>1010</v>
      </c>
      <c r="G1033" s="1">
        <v>0</v>
      </c>
      <c r="H1033" s="1">
        <v>0</v>
      </c>
      <c r="I1033" s="1">
        <v>500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500</v>
      </c>
      <c r="P1033" t="s">
        <v>3456</v>
      </c>
      <c r="Q1033" s="2">
        <v>45515</v>
      </c>
      <c r="R1033" t="s">
        <v>70</v>
      </c>
      <c r="S1033">
        <v>0</v>
      </c>
      <c r="T1033" t="s">
        <v>71</v>
      </c>
      <c r="U1033" t="s">
        <v>161</v>
      </c>
      <c r="V1033" s="1">
        <v>0</v>
      </c>
      <c r="W1033" s="1">
        <v>0</v>
      </c>
      <c r="X1033" s="1">
        <v>0</v>
      </c>
      <c r="AA1033" t="s">
        <v>58</v>
      </c>
      <c r="AB1033" s="1">
        <v>0</v>
      </c>
      <c r="AC1033" s="4">
        <f>IF(ISNUMBER(MATCH(AD1033, $AD$2:AD1032, 0)), INDEX($AC$2:AC1032, MATCH(AD1033, $AD$2:AD1032, 0)), MAX($AC$2:AC1032)+1)</f>
        <v>9</v>
      </c>
      <c r="AD1033" t="str">
        <f t="shared" si="51"/>
        <v>เชียงใหม่-พุทธมณฑลสาย 2</v>
      </c>
      <c r="AE1033" t="s">
        <v>73</v>
      </c>
      <c r="AF1033" s="1">
        <v>0</v>
      </c>
      <c r="AG1033" s="1">
        <v>0</v>
      </c>
      <c r="AH1033" s="1">
        <v>0</v>
      </c>
      <c r="AI1033" t="s">
        <v>3457</v>
      </c>
      <c r="AJ1033" s="1">
        <v>1</v>
      </c>
      <c r="AK1033" s="1">
        <v>720</v>
      </c>
      <c r="AL1033" s="1">
        <v>720</v>
      </c>
      <c r="AM1033" s="1">
        <v>1</v>
      </c>
      <c r="AN1033" s="1">
        <v>0</v>
      </c>
      <c r="AO1033" s="1">
        <v>0</v>
      </c>
      <c r="AP1033" s="1">
        <v>0</v>
      </c>
      <c r="AQ1033" s="1">
        <v>0</v>
      </c>
      <c r="AR1033" s="1">
        <v>500</v>
      </c>
      <c r="AS1033" s="1">
        <v>89.217777777777769</v>
      </c>
      <c r="AT1033" s="1">
        <f>Table1[[#This Row],[รวมต้นทุนค่าเดินทาง]]+Table1[[#This Row],[รวมต้นทุนค่าซ่อม]]+Table1[[#This Row],[รวมค่าเสื่อม]]</f>
        <v>1891.4499206349205</v>
      </c>
      <c r="AU1033" s="1">
        <f t="shared" si="49"/>
        <v>4623.2312262414152</v>
      </c>
      <c r="AV1033" s="1" t="str" cm="1">
        <f t="array" ref="AV1033">IF(AC1033&lt;4, "เก็บ", IF(OR(AT1033 &lt; PERCENTILE(IF($AC$2:$AC$5092=AC1033, $AT$2:$AT$5092), 0.25) - 1.5 * (PERCENTILE(IF($AC$2:$AC$5092=AC1033, $AT$2:$AT$5092), 0.75) - PERCENTILE(IF($AC$2:$AC$5092=AC1033, $AT$2:$AT$5092), 0.25)), AT1033 &gt; PERCENTILE(IF($AC$2:$AC$5092=AC1033, $AT$2:$AT$5092), 0.75) + 1.5 * (PERCENTILE(IF($AC$2:$AC$5092=AC1033, $AT$2:$AT$5092), 0.75) - PERCENTILE(IF($AC$2:$AC$5092=AC1033, $AT$2:$AT$5092), 0.25))), "ตัด", "เก็บ"))</f>
        <v>เก็บ</v>
      </c>
      <c r="AW1033" s="1">
        <f t="shared" si="50"/>
        <v>4005.4952465164292</v>
      </c>
      <c r="AX1033" s="1">
        <v>2577.9546108768855</v>
      </c>
      <c r="AY1033" s="1">
        <v>1302.2321428571429</v>
      </c>
    </row>
    <row r="1034" spans="1:51" x14ac:dyDescent="0.2">
      <c r="A1034" s="3">
        <v>45515</v>
      </c>
      <c r="B1034">
        <v>45515</v>
      </c>
      <c r="C1034" t="s">
        <v>3458</v>
      </c>
      <c r="D1034" t="s">
        <v>66</v>
      </c>
      <c r="E1034" t="s">
        <v>124</v>
      </c>
      <c r="F1034" t="s">
        <v>600</v>
      </c>
      <c r="G1034" s="1">
        <v>0</v>
      </c>
      <c r="H1034" s="1">
        <v>0</v>
      </c>
      <c r="I1034" s="1">
        <v>400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400</v>
      </c>
      <c r="P1034" t="s">
        <v>3459</v>
      </c>
      <c r="Q1034" s="2">
        <v>45515</v>
      </c>
      <c r="R1034" t="s">
        <v>70</v>
      </c>
      <c r="S1034">
        <v>0</v>
      </c>
      <c r="T1034" t="s">
        <v>71</v>
      </c>
      <c r="U1034" t="s">
        <v>72</v>
      </c>
      <c r="V1034" s="1">
        <v>0</v>
      </c>
      <c r="W1034" s="1">
        <v>0</v>
      </c>
      <c r="X1034" s="1">
        <v>0</v>
      </c>
      <c r="AA1034" t="s">
        <v>58</v>
      </c>
      <c r="AB1034" s="1">
        <v>0</v>
      </c>
      <c r="AC1034" s="4">
        <f>IF(ISNUMBER(MATCH(AD1034, $AD$2:AD1033, 0)), INDEX($AC$2:AC1033, MATCH(AD1034, $AD$2:AD1033, 0)), MAX($AC$2:AC1033)+1)</f>
        <v>2</v>
      </c>
      <c r="AD1034" t="str">
        <f t="shared" si="51"/>
        <v>เชียงใหม่-พุทธมณฑลสาย 5</v>
      </c>
      <c r="AE1034" t="s">
        <v>73</v>
      </c>
      <c r="AF1034" s="1">
        <v>0</v>
      </c>
      <c r="AG1034" s="1">
        <v>0</v>
      </c>
      <c r="AH1034" s="1">
        <v>0</v>
      </c>
      <c r="AI1034" t="s">
        <v>3460</v>
      </c>
      <c r="AJ1034" s="1">
        <v>1</v>
      </c>
      <c r="AK1034" s="1">
        <v>720</v>
      </c>
      <c r="AL1034" s="1">
        <v>720</v>
      </c>
      <c r="AM1034" s="1">
        <v>1</v>
      </c>
      <c r="AN1034" s="1">
        <v>0</v>
      </c>
      <c r="AO1034" s="1">
        <v>0</v>
      </c>
      <c r="AP1034" s="1">
        <v>0</v>
      </c>
      <c r="AQ1034" s="1">
        <v>0</v>
      </c>
      <c r="AR1034" s="1">
        <v>400</v>
      </c>
      <c r="AS1034" s="1">
        <v>2566.6242857142856</v>
      </c>
      <c r="AT1034" s="1">
        <f>Table1[[#This Row],[รวมต้นทุนค่าเดินทาง]]+Table1[[#This Row],[รวมต้นทุนค่าซ่อม]]+Table1[[#This Row],[รวมค่าเสื่อม]]</f>
        <v>4088.0945773354301</v>
      </c>
      <c r="AU1034" s="1">
        <f t="shared" si="49"/>
        <v>5026.5629662053279</v>
      </c>
      <c r="AV1034" s="1" t="str" cm="1">
        <f t="array" ref="AV1034">IF(AC1034&lt;4, "เก็บ", IF(OR(AT1034 &lt; PERCENTILE(IF($AC$2:$AC$5092=AC1034, $AT$2:$AT$5092), 0.25) - 1.5 * (PERCENTILE(IF($AC$2:$AC$5092=AC1034, $AT$2:$AT$5092), 0.75) - PERCENTILE(IF($AC$2:$AC$5092=AC1034, $AT$2:$AT$5092), 0.25)), AT1034 &gt; PERCENTILE(IF($AC$2:$AC$5092=AC1034, $AT$2:$AT$5092), 0.75) + 1.5 * (PERCENTILE(IF($AC$2:$AC$5092=AC1034, $AT$2:$AT$5092), 0.75) - PERCENTILE(IF($AC$2:$AC$5092=AC1034, $AT$2:$AT$5092), 0.25))), "ตัด", "เก็บ"))</f>
        <v>เก็บ</v>
      </c>
      <c r="AW1034" s="1">
        <f t="shared" si="50"/>
        <v>5026.5629662053279</v>
      </c>
      <c r="AX1034" s="1">
        <v>4064.5059139663294</v>
      </c>
      <c r="AY1034" s="1">
        <v>1121.4702916211445</v>
      </c>
    </row>
    <row r="1035" spans="1:51" x14ac:dyDescent="0.2">
      <c r="A1035" s="3">
        <v>45515</v>
      </c>
      <c r="B1035">
        <v>45515</v>
      </c>
      <c r="C1035" t="s">
        <v>3461</v>
      </c>
      <c r="D1035" t="s">
        <v>66</v>
      </c>
      <c r="E1035" t="s">
        <v>124</v>
      </c>
      <c r="F1035" t="s">
        <v>453</v>
      </c>
      <c r="G1035" s="1">
        <v>0</v>
      </c>
      <c r="H1035" s="1">
        <v>0</v>
      </c>
      <c r="I1035" s="1">
        <v>500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500</v>
      </c>
      <c r="P1035" t="s">
        <v>3462</v>
      </c>
      <c r="Q1035" s="2">
        <v>45515</v>
      </c>
      <c r="R1035" t="s">
        <v>70</v>
      </c>
      <c r="S1035">
        <v>0</v>
      </c>
      <c r="T1035" t="s">
        <v>71</v>
      </c>
      <c r="U1035" t="s">
        <v>161</v>
      </c>
      <c r="V1035" s="1">
        <v>0</v>
      </c>
      <c r="W1035" s="1">
        <v>0</v>
      </c>
      <c r="X1035" s="1">
        <v>0</v>
      </c>
      <c r="AA1035" t="s">
        <v>58</v>
      </c>
      <c r="AB1035" s="1">
        <v>0</v>
      </c>
      <c r="AC1035" s="4">
        <f>IF(ISNUMBER(MATCH(AD1035, $AD$2:AD1034, 0)), INDEX($AC$2:AC1034, MATCH(AD1035, $AD$2:AD1034, 0)), MAX($AC$2:AC1034)+1)</f>
        <v>9</v>
      </c>
      <c r="AD1035" t="str">
        <f t="shared" si="51"/>
        <v>เชียงใหม่-พุทธมณฑลสาย 2</v>
      </c>
      <c r="AE1035" t="s">
        <v>73</v>
      </c>
      <c r="AF1035" s="1">
        <v>0</v>
      </c>
      <c r="AG1035" s="1">
        <v>0</v>
      </c>
      <c r="AH1035" s="1">
        <v>0</v>
      </c>
      <c r="AI1035" t="s">
        <v>3463</v>
      </c>
      <c r="AJ1035" s="1">
        <v>1</v>
      </c>
      <c r="AK1035" s="1">
        <v>720</v>
      </c>
      <c r="AL1035" s="1">
        <v>720</v>
      </c>
      <c r="AM1035" s="1">
        <v>1</v>
      </c>
      <c r="AN1035" s="1">
        <v>0</v>
      </c>
      <c r="AO1035" s="1">
        <v>0</v>
      </c>
      <c r="AP1035" s="1">
        <v>0</v>
      </c>
      <c r="AQ1035" s="1">
        <v>0</v>
      </c>
      <c r="AR1035" s="1">
        <v>500</v>
      </c>
      <c r="AS1035" s="1">
        <v>190.21142857142857</v>
      </c>
      <c r="AT1035" s="1">
        <f>Table1[[#This Row],[รวมต้นทุนค่าเดินทาง]]+Table1[[#This Row],[รวมต้นทุนค่าซ่อม]]+Table1[[#This Row],[รวมค่าเสื่อม]]</f>
        <v>1866.2819796419797</v>
      </c>
      <c r="AU1035" s="1">
        <f t="shared" si="49"/>
        <v>4623.2312262414152</v>
      </c>
      <c r="AV1035" s="1" t="str" cm="1">
        <f t="array" ref="AV1035">IF(AC1035&lt;4, "เก็บ", IF(OR(AT1035 &lt; PERCENTILE(IF($AC$2:$AC$5092=AC1035, $AT$2:$AT$5092), 0.25) - 1.5 * (PERCENTILE(IF($AC$2:$AC$5092=AC1035, $AT$2:$AT$5092), 0.75) - PERCENTILE(IF($AC$2:$AC$5092=AC1035, $AT$2:$AT$5092), 0.25)), AT1035 &gt; PERCENTILE(IF($AC$2:$AC$5092=AC1035, $AT$2:$AT$5092), 0.75) + 1.5 * (PERCENTILE(IF($AC$2:$AC$5092=AC1035, $AT$2:$AT$5092), 0.75) - PERCENTILE(IF($AC$2:$AC$5092=AC1035, $AT$2:$AT$5092), 0.25))), "ตัด", "เก็บ"))</f>
        <v>เก็บ</v>
      </c>
      <c r="AW1035" s="1">
        <f t="shared" si="50"/>
        <v>4005.4952465164292</v>
      </c>
      <c r="AX1035" s="1">
        <v>2577.9546108768855</v>
      </c>
      <c r="AY1035" s="1">
        <v>1176.0705510705511</v>
      </c>
    </row>
    <row r="1036" spans="1:51" x14ac:dyDescent="0.2">
      <c r="A1036" s="3">
        <v>45515</v>
      </c>
      <c r="B1036">
        <v>45515</v>
      </c>
      <c r="C1036" t="s">
        <v>3464</v>
      </c>
      <c r="D1036" t="s">
        <v>66</v>
      </c>
      <c r="E1036" t="s">
        <v>124</v>
      </c>
      <c r="F1036" t="s">
        <v>190</v>
      </c>
      <c r="G1036" s="1">
        <v>0</v>
      </c>
      <c r="H1036" s="1">
        <v>0</v>
      </c>
      <c r="I1036" s="1">
        <v>500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500</v>
      </c>
      <c r="P1036" t="s">
        <v>3465</v>
      </c>
      <c r="Q1036" s="2">
        <v>45515</v>
      </c>
      <c r="R1036" t="s">
        <v>70</v>
      </c>
      <c r="S1036">
        <v>0</v>
      </c>
      <c r="T1036" t="s">
        <v>71</v>
      </c>
      <c r="U1036" t="s">
        <v>93</v>
      </c>
      <c r="V1036" s="1">
        <v>0</v>
      </c>
      <c r="W1036" s="1">
        <v>0</v>
      </c>
      <c r="X1036" s="1">
        <v>0</v>
      </c>
      <c r="AA1036" t="s">
        <v>58</v>
      </c>
      <c r="AB1036" s="1">
        <v>0</v>
      </c>
      <c r="AC1036" s="4">
        <f>IF(ISNUMBER(MATCH(AD1036, $AD$2:AD1035, 0)), INDEX($AC$2:AC1035, MATCH(AD1036, $AD$2:AD1035, 0)), MAX($AC$2:AC1035)+1)</f>
        <v>4</v>
      </c>
      <c r="AD1036" t="str">
        <f t="shared" si="51"/>
        <v>เชียงใหม่-ตลาดไท</v>
      </c>
      <c r="AE1036" t="s">
        <v>73</v>
      </c>
      <c r="AF1036" s="1">
        <v>0</v>
      </c>
      <c r="AG1036" s="1">
        <v>0</v>
      </c>
      <c r="AH1036" s="1">
        <v>0</v>
      </c>
      <c r="AI1036" t="s">
        <v>3466</v>
      </c>
      <c r="AJ1036" s="1">
        <v>1</v>
      </c>
      <c r="AK1036" s="1">
        <v>720</v>
      </c>
      <c r="AL1036" s="1">
        <v>720</v>
      </c>
      <c r="AM1036" s="1">
        <v>1</v>
      </c>
      <c r="AN1036" s="1">
        <v>0</v>
      </c>
      <c r="AO1036" s="1">
        <v>0</v>
      </c>
      <c r="AP1036" s="1">
        <v>0</v>
      </c>
      <c r="AQ1036" s="1">
        <v>0</v>
      </c>
      <c r="AR1036" s="1">
        <v>500</v>
      </c>
      <c r="AS1036" s="1">
        <v>3476.06</v>
      </c>
      <c r="AT1036" s="1">
        <f>Table1[[#This Row],[รวมต้นทุนค่าเดินทาง]]+Table1[[#This Row],[รวมต้นทุนค่าซ่อม]]+Table1[[#This Row],[รวมค่าเสื่อม]]</f>
        <v>5057.9927731092439</v>
      </c>
      <c r="AU1036" s="1">
        <f t="shared" si="49"/>
        <v>4256.109283997258</v>
      </c>
      <c r="AV1036" s="1" t="str" cm="1">
        <f t="array" ref="AV1036">IF(AC1036&lt;4, "เก็บ", IF(OR(AT1036 &lt; PERCENTILE(IF($AC$2:$AC$5092=AC1036, $AT$2:$AT$5092), 0.25) - 1.5 * (PERCENTILE(IF($AC$2:$AC$5092=AC1036, $AT$2:$AT$5092), 0.75) - PERCENTILE(IF($AC$2:$AC$5092=AC1036, $AT$2:$AT$5092), 0.25)), AT1036 &gt; PERCENTILE(IF($AC$2:$AC$5092=AC1036, $AT$2:$AT$5092), 0.75) + 1.5 * (PERCENTILE(IF($AC$2:$AC$5092=AC1036, $AT$2:$AT$5092), 0.75) - PERCENTILE(IF($AC$2:$AC$5092=AC1036, $AT$2:$AT$5092), 0.25))), "ตัด", "เก็บ"))</f>
        <v>เก็บ</v>
      </c>
      <c r="AW1036" s="1">
        <f t="shared" si="50"/>
        <v>3807.0727671795808</v>
      </c>
      <c r="AX1036" s="1">
        <v>2335.0230876608157</v>
      </c>
      <c r="AY1036" s="1">
        <v>1081.9327731092437</v>
      </c>
    </row>
    <row r="1037" spans="1:51" x14ac:dyDescent="0.2">
      <c r="A1037" s="3">
        <v>45515</v>
      </c>
      <c r="B1037">
        <v>45515</v>
      </c>
      <c r="C1037" t="s">
        <v>3467</v>
      </c>
      <c r="D1037" t="s">
        <v>51</v>
      </c>
      <c r="E1037" t="s">
        <v>61</v>
      </c>
      <c r="F1037" t="s">
        <v>1616</v>
      </c>
      <c r="G1037" s="1">
        <v>2700</v>
      </c>
      <c r="H1037" s="1">
        <v>4575</v>
      </c>
      <c r="I1037" s="1">
        <v>1900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4600</v>
      </c>
      <c r="P1037" t="s">
        <v>3468</v>
      </c>
      <c r="Q1037" s="2">
        <v>45517</v>
      </c>
      <c r="R1037" t="s">
        <v>55</v>
      </c>
      <c r="S1037">
        <v>0</v>
      </c>
      <c r="T1037" t="s">
        <v>71</v>
      </c>
      <c r="U1037" t="s">
        <v>57</v>
      </c>
      <c r="V1037" s="1">
        <v>2500</v>
      </c>
      <c r="W1037" s="1">
        <v>0</v>
      </c>
      <c r="X1037" s="1">
        <v>0</v>
      </c>
      <c r="AA1037" t="s">
        <v>58</v>
      </c>
      <c r="AB1037" s="1">
        <v>0</v>
      </c>
      <c r="AC1037" s="4">
        <f>IF(ISNUMBER(MATCH(AD1037, $AD$2:AD1036, 0)), INDEX($AC$2:AC1036, MATCH(AD1037, $AD$2:AD1036, 0)), MAX($AC$2:AC1036)+1)</f>
        <v>10</v>
      </c>
      <c r="AD1037" t="str">
        <f t="shared" si="51"/>
        <v>เชียงใหม่-กองลอย</v>
      </c>
      <c r="AE1037" t="s">
        <v>55</v>
      </c>
      <c r="AF1037" s="1">
        <v>0</v>
      </c>
      <c r="AG1037" s="1">
        <v>0</v>
      </c>
      <c r="AH1037" s="1">
        <v>0</v>
      </c>
      <c r="AI1037" t="s">
        <v>3469</v>
      </c>
      <c r="AJ1037" s="1">
        <v>1</v>
      </c>
      <c r="AK1037" s="1">
        <v>0</v>
      </c>
      <c r="AL1037" s="1">
        <v>0</v>
      </c>
      <c r="AM1037" s="1">
        <v>0</v>
      </c>
      <c r="AN1037" s="1">
        <v>0</v>
      </c>
      <c r="AO1037" s="1">
        <v>0</v>
      </c>
      <c r="AP1037" s="1">
        <v>0</v>
      </c>
      <c r="AQ1037" s="1">
        <v>0</v>
      </c>
      <c r="AR1037" s="1">
        <v>11675</v>
      </c>
      <c r="AS1037" s="1">
        <v>0</v>
      </c>
      <c r="AT1037" s="1">
        <f>Table1[[#This Row],[รวมต้นทุนค่าเดินทาง]]+Table1[[#This Row],[รวมต้นทุนค่าซ่อม]]+Table1[[#This Row],[รวมค่าเสื่อม]]</f>
        <v>13961.585365853658</v>
      </c>
      <c r="AU1037" s="1">
        <f t="shared" si="49"/>
        <v>14957.32855761775</v>
      </c>
      <c r="AV1037" s="1" t="str" cm="1">
        <f t="array" ref="AV1037">IF(AC1037&lt;4, "เก็บ", IF(OR(AT1037 &lt; PERCENTILE(IF($AC$2:$AC$5092=AC1037, $AT$2:$AT$5092), 0.25) - 1.5 * (PERCENTILE(IF($AC$2:$AC$5092=AC1037, $AT$2:$AT$5092), 0.75) - PERCENTILE(IF($AC$2:$AC$5092=AC1037, $AT$2:$AT$5092), 0.25)), AT1037 &gt; PERCENTILE(IF($AC$2:$AC$5092=AC1037, $AT$2:$AT$5092), 0.75) + 1.5 * (PERCENTILE(IF($AC$2:$AC$5092=AC1037, $AT$2:$AT$5092), 0.75) - PERCENTILE(IF($AC$2:$AC$5092=AC1037, $AT$2:$AT$5092), 0.25))), "ตัด", "เก็บ"))</f>
        <v>เก็บ</v>
      </c>
      <c r="AW1037" s="1">
        <f t="shared" si="50"/>
        <v>14419.089162907676</v>
      </c>
      <c r="AX1037" s="1">
        <v>15077.196593123563</v>
      </c>
      <c r="AY1037" s="1">
        <v>2286.5853658536585</v>
      </c>
    </row>
    <row r="1038" spans="1:51" x14ac:dyDescent="0.2">
      <c r="A1038" s="3">
        <v>45515</v>
      </c>
      <c r="B1038">
        <v>45515</v>
      </c>
      <c r="C1038" t="s">
        <v>3470</v>
      </c>
      <c r="D1038" t="s">
        <v>51</v>
      </c>
      <c r="E1038" t="s">
        <v>52</v>
      </c>
      <c r="F1038" t="s">
        <v>1312</v>
      </c>
      <c r="G1038" s="1">
        <v>4200</v>
      </c>
      <c r="H1038" s="1">
        <v>2827</v>
      </c>
      <c r="I1038" s="1">
        <v>1900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6100</v>
      </c>
      <c r="P1038" t="s">
        <v>3471</v>
      </c>
      <c r="Q1038" s="2">
        <v>45515</v>
      </c>
      <c r="R1038" t="s">
        <v>55</v>
      </c>
      <c r="S1038">
        <v>0</v>
      </c>
      <c r="T1038" t="s">
        <v>56</v>
      </c>
      <c r="U1038" t="s">
        <v>57</v>
      </c>
      <c r="V1038" s="1">
        <v>2500</v>
      </c>
      <c r="W1038" s="1">
        <v>0</v>
      </c>
      <c r="X1038" s="1">
        <v>0</v>
      </c>
      <c r="AA1038" t="s">
        <v>58</v>
      </c>
      <c r="AB1038" s="1">
        <v>0</v>
      </c>
      <c r="AC1038" s="4">
        <f>IF(ISNUMBER(MATCH(AD1038, $AD$2:AD1037, 0)), INDEX($AC$2:AC1037, MATCH(AD1038, $AD$2:AD1037, 0)), MAX($AC$2:AC1037)+1)</f>
        <v>1</v>
      </c>
      <c r="AD1038" t="str">
        <f t="shared" si="51"/>
        <v>ท่าลี่-กองลอย</v>
      </c>
      <c r="AE1038" t="s">
        <v>55</v>
      </c>
      <c r="AF1038" s="1">
        <v>0</v>
      </c>
      <c r="AG1038" s="1">
        <v>0</v>
      </c>
      <c r="AH1038" s="1">
        <v>0</v>
      </c>
      <c r="AI1038" t="s">
        <v>3472</v>
      </c>
      <c r="AJ1038" s="1">
        <v>1</v>
      </c>
      <c r="AK1038" s="1">
        <v>0</v>
      </c>
      <c r="AL1038" s="1">
        <v>0</v>
      </c>
      <c r="AM1038" s="1">
        <v>0</v>
      </c>
      <c r="AN1038" s="1">
        <v>0</v>
      </c>
      <c r="AO1038" s="1">
        <v>0</v>
      </c>
      <c r="AP1038" s="1">
        <v>0</v>
      </c>
      <c r="AQ1038" s="1">
        <v>0</v>
      </c>
      <c r="AR1038" s="1">
        <v>11427</v>
      </c>
      <c r="AS1038" s="1">
        <v>15.10588235294118</v>
      </c>
      <c r="AT1038" s="1">
        <f>Table1[[#This Row],[รวมต้นทุนค่าเดินทาง]]+Table1[[#This Row],[รวมต้นทุนค่าซ่อม]]+Table1[[#This Row],[รวมค่าเสื่อม]]</f>
        <v>13119.124515893314</v>
      </c>
      <c r="AU1038" s="1">
        <f t="shared" si="49"/>
        <v>13953.293816562818</v>
      </c>
      <c r="AV1038" s="1" t="str" cm="1">
        <f t="array" ref="AV1038">IF(AC1038&lt;4, "เก็บ", IF(OR(AT1038 &lt; PERCENTILE(IF($AC$2:$AC$5092=AC1038, $AT$2:$AT$5092), 0.25) - 1.5 * (PERCENTILE(IF($AC$2:$AC$5092=AC1038, $AT$2:$AT$5092), 0.75) - PERCENTILE(IF($AC$2:$AC$5092=AC1038, $AT$2:$AT$5092), 0.25)), AT1038 &gt; PERCENTILE(IF($AC$2:$AC$5092=AC1038, $AT$2:$AT$5092), 0.75) + 1.5 * (PERCENTILE(IF($AC$2:$AC$5092=AC1038, $AT$2:$AT$5092), 0.75) - PERCENTILE(IF($AC$2:$AC$5092=AC1038, $AT$2:$AT$5092), 0.25))), "ตัด", "เก็บ"))</f>
        <v>เก็บ</v>
      </c>
      <c r="AW1038" s="1">
        <f t="shared" si="50"/>
        <v>13953.293816562818</v>
      </c>
      <c r="AX1038" s="1">
        <v>14426.372718098486</v>
      </c>
      <c r="AY1038" s="1">
        <v>1677.0186335403728</v>
      </c>
    </row>
    <row r="1039" spans="1:51" x14ac:dyDescent="0.2">
      <c r="A1039" s="3">
        <v>45515</v>
      </c>
      <c r="B1039">
        <v>45515</v>
      </c>
      <c r="C1039" t="s">
        <v>3473</v>
      </c>
      <c r="D1039" t="s">
        <v>51</v>
      </c>
      <c r="E1039" t="s">
        <v>52</v>
      </c>
      <c r="F1039" t="s">
        <v>1263</v>
      </c>
      <c r="G1039" s="1">
        <v>4200</v>
      </c>
      <c r="H1039" s="1">
        <v>3075</v>
      </c>
      <c r="I1039" s="1">
        <v>1900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6100</v>
      </c>
      <c r="P1039" t="s">
        <v>3474</v>
      </c>
      <c r="Q1039" s="2">
        <v>45515</v>
      </c>
      <c r="R1039" t="s">
        <v>55</v>
      </c>
      <c r="S1039">
        <v>0</v>
      </c>
      <c r="T1039" t="s">
        <v>56</v>
      </c>
      <c r="U1039" t="s">
        <v>57</v>
      </c>
      <c r="V1039" s="1">
        <v>2500</v>
      </c>
      <c r="W1039" s="1">
        <v>0</v>
      </c>
      <c r="X1039" s="1">
        <v>0</v>
      </c>
      <c r="AA1039" t="s">
        <v>58</v>
      </c>
      <c r="AB1039" s="1">
        <v>0</v>
      </c>
      <c r="AC1039" s="4">
        <f>IF(ISNUMBER(MATCH(AD1039, $AD$2:AD1038, 0)), INDEX($AC$2:AC1038, MATCH(AD1039, $AD$2:AD1038, 0)), MAX($AC$2:AC1038)+1)</f>
        <v>1</v>
      </c>
      <c r="AD1039" t="str">
        <f t="shared" si="51"/>
        <v>ท่าลี่-กองลอย</v>
      </c>
      <c r="AE1039" t="s">
        <v>55</v>
      </c>
      <c r="AF1039" s="1">
        <v>0</v>
      </c>
      <c r="AG1039" s="1">
        <v>0</v>
      </c>
      <c r="AH1039" s="1">
        <v>0</v>
      </c>
      <c r="AI1039" t="s">
        <v>3475</v>
      </c>
      <c r="AJ1039" s="1">
        <v>1</v>
      </c>
      <c r="AK1039" s="1">
        <v>0</v>
      </c>
      <c r="AL1039" s="1">
        <v>0</v>
      </c>
      <c r="AM1039" s="1">
        <v>0</v>
      </c>
      <c r="AN1039" s="1">
        <v>0</v>
      </c>
      <c r="AO1039" s="1">
        <v>0</v>
      </c>
      <c r="AP1039" s="1">
        <v>0</v>
      </c>
      <c r="AQ1039" s="1">
        <v>0</v>
      </c>
      <c r="AR1039" s="1">
        <v>11675</v>
      </c>
      <c r="AS1039" s="1">
        <v>21.4</v>
      </c>
      <c r="AT1039" s="1">
        <f>Table1[[#This Row],[รวมต้นทุนค่าเดินทาง]]+Table1[[#This Row],[รวมต้นทุนค่าซ่อม]]+Table1[[#This Row],[รวมค่าเสื่อม]]</f>
        <v>13352.841717791411</v>
      </c>
      <c r="AU1039" s="1">
        <f t="shared" si="49"/>
        <v>13953.293816562818</v>
      </c>
      <c r="AV1039" s="1" t="str" cm="1">
        <f t="array" ref="AV1039">IF(AC1039&lt;4, "เก็บ", IF(OR(AT1039 &lt; PERCENTILE(IF($AC$2:$AC$5092=AC1039, $AT$2:$AT$5092), 0.25) - 1.5 * (PERCENTILE(IF($AC$2:$AC$5092=AC1039, $AT$2:$AT$5092), 0.75) - PERCENTILE(IF($AC$2:$AC$5092=AC1039, $AT$2:$AT$5092), 0.25)), AT1039 &gt; PERCENTILE(IF($AC$2:$AC$5092=AC1039, $AT$2:$AT$5092), 0.75) + 1.5 * (PERCENTILE(IF($AC$2:$AC$5092=AC1039, $AT$2:$AT$5092), 0.75) - PERCENTILE(IF($AC$2:$AC$5092=AC1039, $AT$2:$AT$5092), 0.25))), "ตัด", "เก็บ"))</f>
        <v>เก็บ</v>
      </c>
      <c r="AW1039" s="1">
        <f t="shared" si="50"/>
        <v>13953.293816562818</v>
      </c>
      <c r="AX1039" s="1">
        <v>14426.372718098486</v>
      </c>
      <c r="AY1039" s="1">
        <v>1656.4417177914111</v>
      </c>
    </row>
    <row r="1040" spans="1:51" x14ac:dyDescent="0.2">
      <c r="A1040" s="3">
        <v>45515</v>
      </c>
      <c r="B1040">
        <v>45515</v>
      </c>
      <c r="C1040" t="s">
        <v>3476</v>
      </c>
      <c r="D1040" t="s">
        <v>51</v>
      </c>
      <c r="E1040" t="s">
        <v>61</v>
      </c>
      <c r="F1040" t="s">
        <v>1289</v>
      </c>
      <c r="G1040" s="1">
        <v>2700</v>
      </c>
      <c r="H1040" s="1">
        <v>4575</v>
      </c>
      <c r="I1040" s="1">
        <v>1900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4600</v>
      </c>
      <c r="P1040" t="s">
        <v>3477</v>
      </c>
      <c r="Q1040" s="2">
        <v>45515</v>
      </c>
      <c r="R1040" t="s">
        <v>55</v>
      </c>
      <c r="S1040">
        <v>0</v>
      </c>
      <c r="T1040" t="s">
        <v>56</v>
      </c>
      <c r="U1040" t="s">
        <v>57</v>
      </c>
      <c r="V1040" s="1">
        <v>2500</v>
      </c>
      <c r="W1040" s="1">
        <v>0</v>
      </c>
      <c r="X1040" s="1">
        <v>0</v>
      </c>
      <c r="AA1040" t="s">
        <v>58</v>
      </c>
      <c r="AB1040" s="1">
        <v>0</v>
      </c>
      <c r="AC1040" s="4">
        <f>IF(ISNUMBER(MATCH(AD1040, $AD$2:AD1039, 0)), INDEX($AC$2:AC1039, MATCH(AD1040, $AD$2:AD1039, 0)), MAX($AC$2:AC1039)+1)</f>
        <v>1</v>
      </c>
      <c r="AD1040" t="str">
        <f t="shared" si="51"/>
        <v>ท่าลี่-กองลอย</v>
      </c>
      <c r="AE1040" t="s">
        <v>55</v>
      </c>
      <c r="AF1040" s="1">
        <v>0</v>
      </c>
      <c r="AG1040" s="1">
        <v>0</v>
      </c>
      <c r="AH1040" s="1">
        <v>0</v>
      </c>
      <c r="AI1040" t="s">
        <v>3478</v>
      </c>
      <c r="AJ1040" s="1">
        <v>1</v>
      </c>
      <c r="AK1040" s="1">
        <v>0</v>
      </c>
      <c r="AL1040" s="1">
        <v>0</v>
      </c>
      <c r="AM1040" s="1">
        <v>0</v>
      </c>
      <c r="AN1040" s="1">
        <v>0</v>
      </c>
      <c r="AO1040" s="1">
        <v>0</v>
      </c>
      <c r="AP1040" s="1">
        <v>0</v>
      </c>
      <c r="AQ1040" s="1">
        <v>0</v>
      </c>
      <c r="AR1040" s="1">
        <v>11675</v>
      </c>
      <c r="AS1040" s="1">
        <v>15.10588235294118</v>
      </c>
      <c r="AT1040" s="1">
        <f>Table1[[#This Row],[รวมต้นทุนค่าเดินทาง]]+Table1[[#This Row],[รวมต้นทุนค่าซ่อม]]+Table1[[#This Row],[รวมค่าเสื่อม]]</f>
        <v>13288.117245989306</v>
      </c>
      <c r="AU1040" s="1">
        <f t="shared" si="49"/>
        <v>13953.293816562818</v>
      </c>
      <c r="AV1040" s="1" t="str" cm="1">
        <f t="array" ref="AV1040">IF(AC1040&lt;4, "เก็บ", IF(OR(AT1040 &lt; PERCENTILE(IF($AC$2:$AC$5092=AC1040, $AT$2:$AT$5092), 0.25) - 1.5 * (PERCENTILE(IF($AC$2:$AC$5092=AC1040, $AT$2:$AT$5092), 0.75) - PERCENTILE(IF($AC$2:$AC$5092=AC1040, $AT$2:$AT$5092), 0.25)), AT1040 &gt; PERCENTILE(IF($AC$2:$AC$5092=AC1040, $AT$2:$AT$5092), 0.75) + 1.5 * (PERCENTILE(IF($AC$2:$AC$5092=AC1040, $AT$2:$AT$5092), 0.75) - PERCENTILE(IF($AC$2:$AC$5092=AC1040, $AT$2:$AT$5092), 0.25))), "ตัด", "เก็บ"))</f>
        <v>เก็บ</v>
      </c>
      <c r="AW1040" s="1">
        <f t="shared" si="50"/>
        <v>13953.293816562818</v>
      </c>
      <c r="AX1040" s="1">
        <v>14426.372718098486</v>
      </c>
      <c r="AY1040" s="1">
        <v>1598.0113636363637</v>
      </c>
    </row>
    <row r="1041" spans="1:51" x14ac:dyDescent="0.2">
      <c r="A1041" s="3">
        <v>45516</v>
      </c>
      <c r="B1041">
        <v>45516</v>
      </c>
      <c r="C1041" t="s">
        <v>3479</v>
      </c>
      <c r="D1041" t="s">
        <v>51</v>
      </c>
      <c r="E1041" t="s">
        <v>61</v>
      </c>
      <c r="F1041" t="s">
        <v>2284</v>
      </c>
      <c r="G1041" s="1">
        <v>4200</v>
      </c>
      <c r="H1041" s="1">
        <v>3075</v>
      </c>
      <c r="I1041" s="1">
        <v>1900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6100</v>
      </c>
      <c r="P1041" t="s">
        <v>3480</v>
      </c>
      <c r="Q1041" s="2">
        <v>45516</v>
      </c>
      <c r="R1041" t="s">
        <v>55</v>
      </c>
      <c r="S1041">
        <v>0</v>
      </c>
      <c r="T1041" t="s">
        <v>56</v>
      </c>
      <c r="U1041" t="s">
        <v>57</v>
      </c>
      <c r="V1041" s="1">
        <v>2500</v>
      </c>
      <c r="W1041" s="1">
        <v>0</v>
      </c>
      <c r="X1041" s="1">
        <v>0</v>
      </c>
      <c r="AA1041" t="s">
        <v>58</v>
      </c>
      <c r="AB1041" s="1">
        <v>0</v>
      </c>
      <c r="AC1041" s="4">
        <f>IF(ISNUMBER(MATCH(AD1041, $AD$2:AD1040, 0)), INDEX($AC$2:AC1040, MATCH(AD1041, $AD$2:AD1040, 0)), MAX($AC$2:AC1040)+1)</f>
        <v>1</v>
      </c>
      <c r="AD1041" t="str">
        <f t="shared" si="51"/>
        <v>ท่าลี่-กองลอย</v>
      </c>
      <c r="AE1041" t="s">
        <v>55</v>
      </c>
      <c r="AF1041" s="1">
        <v>0</v>
      </c>
      <c r="AG1041" s="1">
        <v>0</v>
      </c>
      <c r="AH1041" s="1">
        <v>0</v>
      </c>
      <c r="AI1041" t="s">
        <v>3481</v>
      </c>
      <c r="AJ1041" s="1">
        <v>1</v>
      </c>
      <c r="AK1041" s="1">
        <v>0</v>
      </c>
      <c r="AL1041" s="1">
        <v>0</v>
      </c>
      <c r="AM1041" s="1">
        <v>0</v>
      </c>
      <c r="AN1041" s="1">
        <v>0</v>
      </c>
      <c r="AO1041" s="1">
        <v>0</v>
      </c>
      <c r="AP1041" s="1">
        <v>0</v>
      </c>
      <c r="AQ1041" s="1">
        <v>0</v>
      </c>
      <c r="AR1041" s="1">
        <v>11675</v>
      </c>
      <c r="AS1041" s="1">
        <v>19.753846153846151</v>
      </c>
      <c r="AT1041" s="1">
        <f>Table1[[#This Row],[รวมต้นทุนค่าเดินทาง]]+Table1[[#This Row],[รวมต้นทุนค่าซ่อม]]+Table1[[#This Row],[รวมค่าเสื่อม]]</f>
        <v>13858.215384615385</v>
      </c>
      <c r="AU1041" s="1">
        <f t="shared" si="49"/>
        <v>13953.293816562818</v>
      </c>
      <c r="AV1041" s="1" t="str" cm="1">
        <f t="array" ref="AV1041">IF(AC1041&lt;4, "เก็บ", IF(OR(AT1041 &lt; PERCENTILE(IF($AC$2:$AC$5092=AC1041, $AT$2:$AT$5092), 0.25) - 1.5 * (PERCENTILE(IF($AC$2:$AC$5092=AC1041, $AT$2:$AT$5092), 0.75) - PERCENTILE(IF($AC$2:$AC$5092=AC1041, $AT$2:$AT$5092), 0.25)), AT1041 &gt; PERCENTILE(IF($AC$2:$AC$5092=AC1041, $AT$2:$AT$5092), 0.75) + 1.5 * (PERCENTILE(IF($AC$2:$AC$5092=AC1041, $AT$2:$AT$5092), 0.75) - PERCENTILE(IF($AC$2:$AC$5092=AC1041, $AT$2:$AT$5092), 0.25))), "ตัด", "เก็บ"))</f>
        <v>เก็บ</v>
      </c>
      <c r="AW1041" s="1">
        <f t="shared" si="50"/>
        <v>13953.293816562818</v>
      </c>
      <c r="AX1041" s="1">
        <v>14426.372718098486</v>
      </c>
      <c r="AY1041" s="1">
        <v>2163.4615384615386</v>
      </c>
    </row>
    <row r="1042" spans="1:51" x14ac:dyDescent="0.2">
      <c r="A1042" s="3">
        <v>45516</v>
      </c>
      <c r="B1042">
        <v>45516</v>
      </c>
      <c r="C1042" t="s">
        <v>3482</v>
      </c>
      <c r="D1042" t="s">
        <v>51</v>
      </c>
      <c r="E1042" t="s">
        <v>61</v>
      </c>
      <c r="F1042" t="s">
        <v>80</v>
      </c>
      <c r="G1042" s="1">
        <v>2700</v>
      </c>
      <c r="H1042" s="1">
        <v>4575</v>
      </c>
      <c r="I1042" s="1">
        <v>1900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4600</v>
      </c>
      <c r="P1042" t="s">
        <v>3483</v>
      </c>
      <c r="Q1042" s="2">
        <v>45516</v>
      </c>
      <c r="R1042" t="s">
        <v>55</v>
      </c>
      <c r="S1042">
        <v>0</v>
      </c>
      <c r="T1042" t="s">
        <v>56</v>
      </c>
      <c r="U1042" t="s">
        <v>57</v>
      </c>
      <c r="V1042" s="1">
        <v>2500</v>
      </c>
      <c r="W1042" s="1">
        <v>0</v>
      </c>
      <c r="X1042" s="1">
        <v>0</v>
      </c>
      <c r="AA1042" t="s">
        <v>58</v>
      </c>
      <c r="AB1042" s="1">
        <v>0</v>
      </c>
      <c r="AC1042" s="4">
        <f>IF(ISNUMBER(MATCH(AD1042, $AD$2:AD1041, 0)), INDEX($AC$2:AC1041, MATCH(AD1042, $AD$2:AD1041, 0)), MAX($AC$2:AC1041)+1)</f>
        <v>1</v>
      </c>
      <c r="AD1042" t="str">
        <f t="shared" si="51"/>
        <v>ท่าลี่-กองลอย</v>
      </c>
      <c r="AE1042" t="s">
        <v>55</v>
      </c>
      <c r="AF1042" s="1">
        <v>0</v>
      </c>
      <c r="AG1042" s="1">
        <v>0</v>
      </c>
      <c r="AH1042" s="1">
        <v>0</v>
      </c>
      <c r="AI1042" t="s">
        <v>3484</v>
      </c>
      <c r="AJ1042" s="1">
        <v>1</v>
      </c>
      <c r="AK1042" s="1">
        <v>0</v>
      </c>
      <c r="AL1042" s="1">
        <v>0</v>
      </c>
      <c r="AM1042" s="1">
        <v>0</v>
      </c>
      <c r="AN1042" s="1">
        <v>0</v>
      </c>
      <c r="AO1042" s="1">
        <v>0</v>
      </c>
      <c r="AP1042" s="1">
        <v>0</v>
      </c>
      <c r="AQ1042" s="1">
        <v>0</v>
      </c>
      <c r="AR1042" s="1">
        <v>11675</v>
      </c>
      <c r="AS1042" s="1">
        <v>19.753846153846151</v>
      </c>
      <c r="AT1042" s="1">
        <f>Table1[[#This Row],[รวมต้นทุนค่าเดินทาง]]+Table1[[#This Row],[รวมต้นทุนค่าซ่อม]]+Table1[[#This Row],[รวมค่าเสื่อม]]</f>
        <v>13339.490688259109</v>
      </c>
      <c r="AU1042" s="1">
        <f t="shared" si="49"/>
        <v>13953.293816562818</v>
      </c>
      <c r="AV1042" s="1" t="str" cm="1">
        <f t="array" ref="AV1042">IF(AC1042&lt;4, "เก็บ", IF(OR(AT1042 &lt; PERCENTILE(IF($AC$2:$AC$5092=AC1042, $AT$2:$AT$5092), 0.25) - 1.5 * (PERCENTILE(IF($AC$2:$AC$5092=AC1042, $AT$2:$AT$5092), 0.75) - PERCENTILE(IF($AC$2:$AC$5092=AC1042, $AT$2:$AT$5092), 0.25)), AT1042 &gt; PERCENTILE(IF($AC$2:$AC$5092=AC1042, $AT$2:$AT$5092), 0.75) + 1.5 * (PERCENTILE(IF($AC$2:$AC$5092=AC1042, $AT$2:$AT$5092), 0.75) - PERCENTILE(IF($AC$2:$AC$5092=AC1042, $AT$2:$AT$5092), 0.25))), "ตัด", "เก็บ"))</f>
        <v>เก็บ</v>
      </c>
      <c r="AW1042" s="1">
        <f t="shared" si="50"/>
        <v>13953.293816562818</v>
      </c>
      <c r="AX1042" s="1">
        <v>14426.372718098486</v>
      </c>
      <c r="AY1042" s="1">
        <v>1644.7368421052631</v>
      </c>
    </row>
    <row r="1043" spans="1:51" x14ac:dyDescent="0.2">
      <c r="A1043" s="3">
        <v>45516</v>
      </c>
      <c r="B1043">
        <v>45516</v>
      </c>
      <c r="C1043" t="s">
        <v>3485</v>
      </c>
      <c r="D1043" t="s">
        <v>66</v>
      </c>
      <c r="E1043" t="s">
        <v>67</v>
      </c>
      <c r="F1043" t="s">
        <v>435</v>
      </c>
      <c r="G1043" s="1">
        <v>0</v>
      </c>
      <c r="H1043" s="1">
        <v>803</v>
      </c>
      <c r="I1043" s="1">
        <v>400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400</v>
      </c>
      <c r="P1043" t="s">
        <v>3486</v>
      </c>
      <c r="Q1043" s="2">
        <v>45516</v>
      </c>
      <c r="R1043" t="s">
        <v>70</v>
      </c>
      <c r="S1043">
        <v>0</v>
      </c>
      <c r="T1043" t="s">
        <v>88</v>
      </c>
      <c r="U1043" t="s">
        <v>93</v>
      </c>
      <c r="V1043" s="1">
        <v>0</v>
      </c>
      <c r="W1043" s="1">
        <v>0</v>
      </c>
      <c r="X1043" s="1">
        <v>0</v>
      </c>
      <c r="AA1043" t="s">
        <v>58</v>
      </c>
      <c r="AB1043" s="1">
        <v>0</v>
      </c>
      <c r="AC1043" s="4">
        <f>IF(ISNUMBER(MATCH(AD1043, $AD$2:AD1042, 0)), INDEX($AC$2:AC1042, MATCH(AD1043, $AD$2:AD1042, 0)), MAX($AC$2:AC1042)+1)</f>
        <v>51</v>
      </c>
      <c r="AD1043" t="str">
        <f t="shared" si="51"/>
        <v>แพร่-ตลาดไท</v>
      </c>
      <c r="AE1043" t="s">
        <v>73</v>
      </c>
      <c r="AF1043" s="1">
        <v>0</v>
      </c>
      <c r="AG1043" s="1">
        <v>0</v>
      </c>
      <c r="AH1043" s="1">
        <v>0</v>
      </c>
      <c r="AI1043" t="s">
        <v>3487</v>
      </c>
      <c r="AJ1043" s="1">
        <v>1</v>
      </c>
      <c r="AK1043" s="1">
        <v>572</v>
      </c>
      <c r="AL1043" s="1">
        <v>572</v>
      </c>
      <c r="AM1043" s="1">
        <v>1</v>
      </c>
      <c r="AN1043" s="1">
        <v>0</v>
      </c>
      <c r="AO1043" s="1">
        <v>0</v>
      </c>
      <c r="AP1043" s="1">
        <v>0</v>
      </c>
      <c r="AQ1043" s="1">
        <v>0</v>
      </c>
      <c r="AR1043" s="1">
        <v>1203</v>
      </c>
      <c r="AS1043" s="1">
        <v>806.74</v>
      </c>
      <c r="AT1043" s="1">
        <f>Table1[[#This Row],[รวมต้นทุนค่าเดินทาง]]+Table1[[#This Row],[รวมต้นทุนค่าซ่อม]]+Table1[[#This Row],[รวมค่าเสื่อม]]</f>
        <v>3929.2391954947707</v>
      </c>
      <c r="AU1043" s="1">
        <f t="shared" si="49"/>
        <v>4737.6107634746759</v>
      </c>
      <c r="AV1043" s="1" t="str" cm="1">
        <f t="array" ref="AV1043">IF(AC1043&lt;4, "เก็บ", IF(OR(AT1043 &lt; PERCENTILE(IF($AC$2:$AC$5092=AC1043, $AT$2:$AT$5092), 0.25) - 1.5 * (PERCENTILE(IF($AC$2:$AC$5092=AC1043, $AT$2:$AT$5092), 0.75) - PERCENTILE(IF($AC$2:$AC$5092=AC1043, $AT$2:$AT$5092), 0.25)), AT1043 &gt; PERCENTILE(IF($AC$2:$AC$5092=AC1043, $AT$2:$AT$5092), 0.75) + 1.5 * (PERCENTILE(IF($AC$2:$AC$5092=AC1043, $AT$2:$AT$5092), 0.75) - PERCENTILE(IF($AC$2:$AC$5092=AC1043, $AT$2:$AT$5092), 0.25))), "ตัด", "เก็บ"))</f>
        <v>เก็บ</v>
      </c>
      <c r="AW1043" s="1">
        <f t="shared" si="50"/>
        <v>4487.1668970521196</v>
      </c>
      <c r="AX1043" s="1">
        <v>3014.4338711558335</v>
      </c>
      <c r="AY1043" s="1">
        <v>1919.4991954947709</v>
      </c>
    </row>
    <row r="1044" spans="1:51" x14ac:dyDescent="0.2">
      <c r="A1044" s="3">
        <v>45516</v>
      </c>
      <c r="B1044">
        <v>45516</v>
      </c>
      <c r="C1044" t="s">
        <v>3488</v>
      </c>
      <c r="D1044" t="s">
        <v>66</v>
      </c>
      <c r="E1044" t="s">
        <v>67</v>
      </c>
      <c r="F1044" t="s">
        <v>236</v>
      </c>
      <c r="G1044" s="1">
        <v>368</v>
      </c>
      <c r="H1044" s="1">
        <v>803</v>
      </c>
      <c r="I1044" s="1">
        <v>500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868</v>
      </c>
      <c r="P1044" t="s">
        <v>3489</v>
      </c>
      <c r="Q1044" s="2">
        <v>45516</v>
      </c>
      <c r="R1044" t="s">
        <v>70</v>
      </c>
      <c r="S1044">
        <v>0</v>
      </c>
      <c r="T1044" t="s">
        <v>88</v>
      </c>
      <c r="U1044" t="s">
        <v>93</v>
      </c>
      <c r="V1044" s="1">
        <v>0</v>
      </c>
      <c r="W1044" s="1">
        <v>0</v>
      </c>
      <c r="X1044" s="1">
        <v>0</v>
      </c>
      <c r="AA1044" t="s">
        <v>58</v>
      </c>
      <c r="AB1044" s="1">
        <v>0</v>
      </c>
      <c r="AC1044" s="4">
        <f>IF(ISNUMBER(MATCH(AD1044, $AD$2:AD1043, 0)), INDEX($AC$2:AC1043, MATCH(AD1044, $AD$2:AD1043, 0)), MAX($AC$2:AC1043)+1)</f>
        <v>51</v>
      </c>
      <c r="AD1044" t="str">
        <f t="shared" si="51"/>
        <v>แพร่-ตลาดไท</v>
      </c>
      <c r="AE1044" t="s">
        <v>73</v>
      </c>
      <c r="AF1044" s="1">
        <v>0</v>
      </c>
      <c r="AG1044" s="1">
        <v>0</v>
      </c>
      <c r="AH1044" s="1">
        <v>0</v>
      </c>
      <c r="AI1044" t="s">
        <v>3490</v>
      </c>
      <c r="AJ1044" s="1">
        <v>1</v>
      </c>
      <c r="AK1044" s="1">
        <v>572</v>
      </c>
      <c r="AL1044" s="1">
        <v>572</v>
      </c>
      <c r="AM1044" s="1">
        <v>1</v>
      </c>
      <c r="AN1044" s="1">
        <v>0</v>
      </c>
      <c r="AO1044" s="1">
        <v>0</v>
      </c>
      <c r="AP1044" s="1">
        <v>0</v>
      </c>
      <c r="AQ1044" s="1">
        <v>0</v>
      </c>
      <c r="AR1044" s="1">
        <v>1671</v>
      </c>
      <c r="AS1044" s="1">
        <v>0</v>
      </c>
      <c r="AT1044" s="1">
        <f>Table1[[#This Row],[รวมต้นทุนค่าเดินทาง]]+Table1[[#This Row],[รวมต้นทุนค่าซ่อม]]+Table1[[#This Row],[รวมค่าเสื่อม]]</f>
        <v>3636.0338382210766</v>
      </c>
      <c r="AU1044" s="1">
        <f t="shared" si="49"/>
        <v>4737.6107634746759</v>
      </c>
      <c r="AV1044" s="1" t="str" cm="1">
        <f t="array" ref="AV1044">IF(AC1044&lt;4, "เก็บ", IF(OR(AT1044 &lt; PERCENTILE(IF($AC$2:$AC$5092=AC1044, $AT$2:$AT$5092), 0.25) - 1.5 * (PERCENTILE(IF($AC$2:$AC$5092=AC1044, $AT$2:$AT$5092), 0.75) - PERCENTILE(IF($AC$2:$AC$5092=AC1044, $AT$2:$AT$5092), 0.25)), AT1044 &gt; PERCENTILE(IF($AC$2:$AC$5092=AC1044, $AT$2:$AT$5092), 0.75) + 1.5 * (PERCENTILE(IF($AC$2:$AC$5092=AC1044, $AT$2:$AT$5092), 0.75) - PERCENTILE(IF($AC$2:$AC$5092=AC1044, $AT$2:$AT$5092), 0.25))), "ตัด", "เก็บ"))</f>
        <v>เก็บ</v>
      </c>
      <c r="AW1044" s="1">
        <f t="shared" si="50"/>
        <v>4487.1668970521196</v>
      </c>
      <c r="AX1044" s="1">
        <v>3014.4338711558335</v>
      </c>
      <c r="AY1044" s="1">
        <v>1965.0338382210764</v>
      </c>
    </row>
    <row r="1045" spans="1:51" x14ac:dyDescent="0.2">
      <c r="A1045" s="3">
        <v>45517</v>
      </c>
      <c r="B1045">
        <v>45517</v>
      </c>
      <c r="C1045" t="s">
        <v>3491</v>
      </c>
      <c r="D1045" t="s">
        <v>51</v>
      </c>
      <c r="E1045" t="s">
        <v>61</v>
      </c>
      <c r="F1045" t="s">
        <v>62</v>
      </c>
      <c r="G1045" s="1">
        <v>2700</v>
      </c>
      <c r="H1045" s="1">
        <v>4575</v>
      </c>
      <c r="I1045" s="1">
        <v>1900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4600</v>
      </c>
      <c r="P1045" t="s">
        <v>3492</v>
      </c>
      <c r="Q1045" s="2">
        <v>45517</v>
      </c>
      <c r="R1045" t="s">
        <v>55</v>
      </c>
      <c r="S1045">
        <v>0</v>
      </c>
      <c r="T1045" t="s">
        <v>71</v>
      </c>
      <c r="U1045" t="s">
        <v>57</v>
      </c>
      <c r="V1045" s="1">
        <v>2500</v>
      </c>
      <c r="W1045" s="1">
        <v>0</v>
      </c>
      <c r="X1045" s="1">
        <v>0</v>
      </c>
      <c r="AA1045" t="s">
        <v>58</v>
      </c>
      <c r="AB1045" s="1">
        <v>0</v>
      </c>
      <c r="AC1045" s="4">
        <f>IF(ISNUMBER(MATCH(AD1045, $AD$2:AD1044, 0)), INDEX($AC$2:AC1044, MATCH(AD1045, $AD$2:AD1044, 0)), MAX($AC$2:AC1044)+1)</f>
        <v>10</v>
      </c>
      <c r="AD1045" t="str">
        <f t="shared" si="51"/>
        <v>เชียงใหม่-กองลอย</v>
      </c>
      <c r="AE1045" t="s">
        <v>55</v>
      </c>
      <c r="AF1045" s="1">
        <v>0</v>
      </c>
      <c r="AG1045" s="1">
        <v>0</v>
      </c>
      <c r="AH1045" s="1">
        <v>0</v>
      </c>
      <c r="AI1045" t="s">
        <v>3493</v>
      </c>
      <c r="AJ1045" s="1">
        <v>1</v>
      </c>
      <c r="AK1045" s="1">
        <v>0</v>
      </c>
      <c r="AL1045" s="1">
        <v>0</v>
      </c>
      <c r="AM1045" s="1">
        <v>0</v>
      </c>
      <c r="AN1045" s="1">
        <v>0</v>
      </c>
      <c r="AO1045" s="1">
        <v>0</v>
      </c>
      <c r="AP1045" s="1">
        <v>0</v>
      </c>
      <c r="AQ1045" s="1">
        <v>0</v>
      </c>
      <c r="AR1045" s="1">
        <v>11675</v>
      </c>
      <c r="AS1045" s="1">
        <v>19.753846153846151</v>
      </c>
      <c r="AT1045" s="1">
        <f>Table1[[#This Row],[รวมต้นทุนค่าเดินทาง]]+Table1[[#This Row],[รวมต้นทุนค่าซ่อม]]+Table1[[#This Row],[รวมค่าเสื่อม]]</f>
        <v>13509.269975186104</v>
      </c>
      <c r="AU1045" s="1">
        <f t="shared" si="49"/>
        <v>14957.32855761775</v>
      </c>
      <c r="AV1045" s="1" t="str" cm="1">
        <f t="array" ref="AV1045">IF(AC1045&lt;4, "เก็บ", IF(OR(AT1045 &lt; PERCENTILE(IF($AC$2:$AC$5092=AC1045, $AT$2:$AT$5092), 0.25) - 1.5 * (PERCENTILE(IF($AC$2:$AC$5092=AC1045, $AT$2:$AT$5092), 0.75) - PERCENTILE(IF($AC$2:$AC$5092=AC1045, $AT$2:$AT$5092), 0.25)), AT1045 &gt; PERCENTILE(IF($AC$2:$AC$5092=AC1045, $AT$2:$AT$5092), 0.75) + 1.5 * (PERCENTILE(IF($AC$2:$AC$5092=AC1045, $AT$2:$AT$5092), 0.75) - PERCENTILE(IF($AC$2:$AC$5092=AC1045, $AT$2:$AT$5092), 0.25))), "ตัด", "เก็บ"))</f>
        <v>เก็บ</v>
      </c>
      <c r="AW1045" s="1">
        <f t="shared" si="50"/>
        <v>14419.089162907676</v>
      </c>
      <c r="AX1045" s="1">
        <v>15077.196593123563</v>
      </c>
      <c r="AY1045" s="1">
        <v>1814.516129032258</v>
      </c>
    </row>
    <row r="1046" spans="1:51" x14ac:dyDescent="0.2">
      <c r="A1046" s="3">
        <v>45517</v>
      </c>
      <c r="B1046">
        <v>45517</v>
      </c>
      <c r="C1046" t="s">
        <v>3494</v>
      </c>
      <c r="D1046" t="s">
        <v>51</v>
      </c>
      <c r="E1046" t="s">
        <v>52</v>
      </c>
      <c r="F1046" t="s">
        <v>3495</v>
      </c>
      <c r="G1046" s="1">
        <v>0</v>
      </c>
      <c r="H1046" s="1">
        <v>6020</v>
      </c>
      <c r="I1046" s="1">
        <v>1800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1800</v>
      </c>
      <c r="P1046" t="s">
        <v>3496</v>
      </c>
      <c r="Q1046" s="2">
        <v>45517</v>
      </c>
      <c r="R1046" t="s">
        <v>55</v>
      </c>
      <c r="S1046">
        <v>0</v>
      </c>
      <c r="T1046" t="s">
        <v>71</v>
      </c>
      <c r="U1046" t="s">
        <v>108</v>
      </c>
      <c r="V1046" s="1">
        <v>2500</v>
      </c>
      <c r="W1046" s="1">
        <v>0</v>
      </c>
      <c r="X1046" s="1">
        <v>0</v>
      </c>
      <c r="AA1046" t="s">
        <v>58</v>
      </c>
      <c r="AB1046" s="1">
        <v>0</v>
      </c>
      <c r="AC1046" s="4">
        <f>IF(ISNUMBER(MATCH(AD1046, $AD$2:AD1045, 0)), INDEX($AC$2:AC1045, MATCH(AD1046, $AD$2:AD1045, 0)), MAX($AC$2:AC1045)+1)</f>
        <v>61</v>
      </c>
      <c r="AD1046" t="str">
        <f t="shared" si="51"/>
        <v>เชียงใหม่-เวียงป่าเป้า</v>
      </c>
      <c r="AE1046" t="s">
        <v>55</v>
      </c>
      <c r="AF1046" s="1">
        <v>0</v>
      </c>
      <c r="AG1046" s="1">
        <v>0</v>
      </c>
      <c r="AH1046" s="1">
        <v>0</v>
      </c>
      <c r="AI1046" t="s">
        <v>3497</v>
      </c>
      <c r="AJ1046" s="1">
        <v>1</v>
      </c>
      <c r="AK1046" s="1">
        <v>0</v>
      </c>
      <c r="AL1046" s="1">
        <v>0</v>
      </c>
      <c r="AM1046" s="1">
        <v>0</v>
      </c>
      <c r="AN1046" s="1">
        <v>0</v>
      </c>
      <c r="AO1046" s="1">
        <v>0</v>
      </c>
      <c r="AP1046" s="1">
        <v>0</v>
      </c>
      <c r="AQ1046" s="1">
        <v>0</v>
      </c>
      <c r="AR1046" s="1">
        <v>10320</v>
      </c>
      <c r="AS1046" s="1">
        <v>21.4</v>
      </c>
      <c r="AT1046" s="1">
        <f>Table1[[#This Row],[รวมต้นทุนค่าเดินทาง]]+Table1[[#This Row],[รวมต้นทุนค่าซ่อม]]+Table1[[#This Row],[รวมค่าเสื่อม]]</f>
        <v>12312.202919708028</v>
      </c>
      <c r="AU1046" s="1">
        <f t="shared" si="49"/>
        <v>12484.731037318803</v>
      </c>
      <c r="AV1046" s="1" t="str" cm="1">
        <f t="array" ref="AV1046">IF(AC1046&lt;4, "เก็บ", IF(OR(AT1046 &lt; PERCENTILE(IF($AC$2:$AC$5092=AC1046, $AT$2:$AT$5092), 0.25) - 1.5 * (PERCENTILE(IF($AC$2:$AC$5092=AC1046, $AT$2:$AT$5092), 0.75) - PERCENTILE(IF($AC$2:$AC$5092=AC1046, $AT$2:$AT$5092), 0.25)), AT1046 &gt; PERCENTILE(IF($AC$2:$AC$5092=AC1046, $AT$2:$AT$5092), 0.75) + 1.5 * (PERCENTILE(IF($AC$2:$AC$5092=AC1046, $AT$2:$AT$5092), 0.75) - PERCENTILE(IF($AC$2:$AC$5092=AC1046, $AT$2:$AT$5092), 0.25))), "ตัด", "เก็บ"))</f>
        <v>เก็บ</v>
      </c>
      <c r="AW1046" s="1">
        <f t="shared" si="50"/>
        <v>12484.731037318803</v>
      </c>
      <c r="AX1046" s="1">
        <v>1397.0559100068549</v>
      </c>
      <c r="AY1046" s="1">
        <v>1970.8029197080291</v>
      </c>
    </row>
    <row r="1047" spans="1:51" x14ac:dyDescent="0.2">
      <c r="A1047" s="3">
        <v>45517</v>
      </c>
      <c r="B1047">
        <v>45517</v>
      </c>
      <c r="C1047" t="s">
        <v>3498</v>
      </c>
      <c r="D1047" t="s">
        <v>51</v>
      </c>
      <c r="E1047" t="s">
        <v>61</v>
      </c>
      <c r="F1047" t="s">
        <v>1217</v>
      </c>
      <c r="G1047" s="1">
        <v>4200</v>
      </c>
      <c r="H1047" s="1">
        <v>3075</v>
      </c>
      <c r="I1047" s="1">
        <v>1900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6100</v>
      </c>
      <c r="P1047" t="s">
        <v>3499</v>
      </c>
      <c r="Q1047" s="2">
        <v>45517</v>
      </c>
      <c r="R1047" t="s">
        <v>55</v>
      </c>
      <c r="S1047">
        <v>0</v>
      </c>
      <c r="T1047" t="s">
        <v>56</v>
      </c>
      <c r="U1047" t="s">
        <v>57</v>
      </c>
      <c r="V1047" s="1">
        <v>2500</v>
      </c>
      <c r="W1047" s="1">
        <v>0</v>
      </c>
      <c r="X1047" s="1">
        <v>0</v>
      </c>
      <c r="AA1047" t="s">
        <v>58</v>
      </c>
      <c r="AB1047" s="1">
        <v>0</v>
      </c>
      <c r="AC1047" s="4">
        <f>IF(ISNUMBER(MATCH(AD1047, $AD$2:AD1046, 0)), INDEX($AC$2:AC1046, MATCH(AD1047, $AD$2:AD1046, 0)), MAX($AC$2:AC1046)+1)</f>
        <v>1</v>
      </c>
      <c r="AD1047" t="str">
        <f t="shared" si="51"/>
        <v>ท่าลี่-กองลอย</v>
      </c>
      <c r="AE1047" t="s">
        <v>55</v>
      </c>
      <c r="AF1047" s="1">
        <v>0</v>
      </c>
      <c r="AG1047" s="1">
        <v>0</v>
      </c>
      <c r="AH1047" s="1">
        <v>0</v>
      </c>
      <c r="AI1047" t="s">
        <v>3500</v>
      </c>
      <c r="AJ1047" s="1">
        <v>1</v>
      </c>
      <c r="AK1047" s="1">
        <v>0</v>
      </c>
      <c r="AL1047" s="1">
        <v>0</v>
      </c>
      <c r="AM1047" s="1">
        <v>0</v>
      </c>
      <c r="AN1047" s="1">
        <v>0</v>
      </c>
      <c r="AO1047" s="1">
        <v>0</v>
      </c>
      <c r="AP1047" s="1">
        <v>0</v>
      </c>
      <c r="AQ1047" s="1">
        <v>0</v>
      </c>
      <c r="AR1047" s="1">
        <v>11675</v>
      </c>
      <c r="AS1047" s="1">
        <v>19.753846153846151</v>
      </c>
      <c r="AT1047" s="1">
        <f>Table1[[#This Row],[รวมต้นทุนค่าเดินทาง]]+Table1[[#This Row],[รวมต้นทุนค่าซ่อม]]+Table1[[#This Row],[รวมค่าเสื่อม]]</f>
        <v>13557.336627610799</v>
      </c>
      <c r="AU1047" s="1">
        <f t="shared" si="49"/>
        <v>13953.293816562818</v>
      </c>
      <c r="AV1047" s="1" t="str" cm="1">
        <f t="array" ref="AV1047">IF(AC1047&lt;4, "เก็บ", IF(OR(AT1047 &lt; PERCENTILE(IF($AC$2:$AC$5092=AC1047, $AT$2:$AT$5092), 0.25) - 1.5 * (PERCENTILE(IF($AC$2:$AC$5092=AC1047, $AT$2:$AT$5092), 0.75) - PERCENTILE(IF($AC$2:$AC$5092=AC1047, $AT$2:$AT$5092), 0.25)), AT1047 &gt; PERCENTILE(IF($AC$2:$AC$5092=AC1047, $AT$2:$AT$5092), 0.75) + 1.5 * (PERCENTILE(IF($AC$2:$AC$5092=AC1047, $AT$2:$AT$5092), 0.75) - PERCENTILE(IF($AC$2:$AC$5092=AC1047, $AT$2:$AT$5092), 0.25))), "ตัด", "เก็บ"))</f>
        <v>เก็บ</v>
      </c>
      <c r="AW1047" s="1">
        <f t="shared" si="50"/>
        <v>13953.293816562818</v>
      </c>
      <c r="AX1047" s="1">
        <v>14426.372718098486</v>
      </c>
      <c r="AY1047" s="1">
        <v>1862.5827814569536</v>
      </c>
    </row>
    <row r="1048" spans="1:51" x14ac:dyDescent="0.2">
      <c r="A1048" s="3">
        <v>45517</v>
      </c>
      <c r="B1048">
        <v>45517</v>
      </c>
      <c r="C1048" t="s">
        <v>3501</v>
      </c>
      <c r="D1048" t="s">
        <v>51</v>
      </c>
      <c r="E1048" t="s">
        <v>61</v>
      </c>
      <c r="F1048" t="s">
        <v>228</v>
      </c>
      <c r="G1048" s="1">
        <v>2700</v>
      </c>
      <c r="H1048" s="1">
        <v>4525</v>
      </c>
      <c r="I1048" s="1">
        <v>1900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4600</v>
      </c>
      <c r="P1048" t="s">
        <v>3502</v>
      </c>
      <c r="Q1048" s="2">
        <v>45517</v>
      </c>
      <c r="R1048" t="s">
        <v>55</v>
      </c>
      <c r="S1048">
        <v>0</v>
      </c>
      <c r="T1048" t="s">
        <v>56</v>
      </c>
      <c r="U1048" t="s">
        <v>57</v>
      </c>
      <c r="V1048" s="1">
        <v>2500</v>
      </c>
      <c r="W1048" s="1">
        <v>0</v>
      </c>
      <c r="X1048" s="1">
        <v>0</v>
      </c>
      <c r="AA1048" t="s">
        <v>58</v>
      </c>
      <c r="AB1048" s="1">
        <v>0</v>
      </c>
      <c r="AC1048" s="4">
        <f>IF(ISNUMBER(MATCH(AD1048, $AD$2:AD1047, 0)), INDEX($AC$2:AC1047, MATCH(AD1048, $AD$2:AD1047, 0)), MAX($AC$2:AC1047)+1)</f>
        <v>1</v>
      </c>
      <c r="AD1048" t="str">
        <f t="shared" si="51"/>
        <v>ท่าลี่-กองลอย</v>
      </c>
      <c r="AE1048" t="s">
        <v>55</v>
      </c>
      <c r="AF1048" s="1">
        <v>0</v>
      </c>
      <c r="AG1048" s="1">
        <v>0</v>
      </c>
      <c r="AH1048" s="1">
        <v>0</v>
      </c>
      <c r="AI1048" t="s">
        <v>3503</v>
      </c>
      <c r="AJ1048" s="1">
        <v>1</v>
      </c>
      <c r="AK1048" s="1">
        <v>0</v>
      </c>
      <c r="AL1048" s="1">
        <v>0</v>
      </c>
      <c r="AM1048" s="1">
        <v>0</v>
      </c>
      <c r="AN1048" s="1">
        <v>0</v>
      </c>
      <c r="AO1048" s="1">
        <v>0</v>
      </c>
      <c r="AP1048" s="1">
        <v>0</v>
      </c>
      <c r="AQ1048" s="1">
        <v>0</v>
      </c>
      <c r="AR1048" s="1">
        <v>11625</v>
      </c>
      <c r="AS1048" s="1">
        <v>16.05</v>
      </c>
      <c r="AT1048" s="1">
        <f>Table1[[#This Row],[รวมต้นทุนค่าเดินทาง]]+Table1[[#This Row],[รวมต้นทุนค่าซ่อม]]+Table1[[#This Row],[รวมค่าเสื่อม]]</f>
        <v>13315.157142857142</v>
      </c>
      <c r="AU1048" s="1">
        <f t="shared" si="49"/>
        <v>13953.293816562818</v>
      </c>
      <c r="AV1048" s="1" t="str" cm="1">
        <f t="array" ref="AV1048">IF(AC1048&lt;4, "เก็บ", IF(OR(AT1048 &lt; PERCENTILE(IF($AC$2:$AC$5092=AC1048, $AT$2:$AT$5092), 0.25) - 1.5 * (PERCENTILE(IF($AC$2:$AC$5092=AC1048, $AT$2:$AT$5092), 0.75) - PERCENTILE(IF($AC$2:$AC$5092=AC1048, $AT$2:$AT$5092), 0.25)), AT1048 &gt; PERCENTILE(IF($AC$2:$AC$5092=AC1048, $AT$2:$AT$5092), 0.75) + 1.5 * (PERCENTILE(IF($AC$2:$AC$5092=AC1048, $AT$2:$AT$5092), 0.75) - PERCENTILE(IF($AC$2:$AC$5092=AC1048, $AT$2:$AT$5092), 0.25))), "ตัด", "เก็บ"))</f>
        <v>เก็บ</v>
      </c>
      <c r="AW1048" s="1">
        <f t="shared" si="50"/>
        <v>13953.293816562818</v>
      </c>
      <c r="AX1048" s="1">
        <v>14426.372718098486</v>
      </c>
      <c r="AY1048" s="1">
        <v>1674.1071428571429</v>
      </c>
    </row>
    <row r="1049" spans="1:51" x14ac:dyDescent="0.2">
      <c r="A1049" s="3">
        <v>45518</v>
      </c>
      <c r="B1049">
        <v>45518</v>
      </c>
      <c r="C1049" t="s">
        <v>3504</v>
      </c>
      <c r="D1049" t="s">
        <v>51</v>
      </c>
      <c r="E1049" t="s">
        <v>61</v>
      </c>
      <c r="F1049" t="s">
        <v>367</v>
      </c>
      <c r="G1049" s="1">
        <v>4200</v>
      </c>
      <c r="H1049" s="1">
        <v>3075</v>
      </c>
      <c r="I1049" s="1">
        <v>1900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6100</v>
      </c>
      <c r="P1049" t="s">
        <v>3505</v>
      </c>
      <c r="Q1049" s="2">
        <v>45518</v>
      </c>
      <c r="R1049" t="s">
        <v>55</v>
      </c>
      <c r="S1049">
        <v>0</v>
      </c>
      <c r="T1049" t="s">
        <v>56</v>
      </c>
      <c r="U1049" t="s">
        <v>57</v>
      </c>
      <c r="V1049" s="1">
        <v>2500</v>
      </c>
      <c r="W1049" s="1">
        <v>0</v>
      </c>
      <c r="X1049" s="1">
        <v>0</v>
      </c>
      <c r="AA1049" t="s">
        <v>58</v>
      </c>
      <c r="AB1049" s="1">
        <v>0</v>
      </c>
      <c r="AC1049" s="4">
        <f>IF(ISNUMBER(MATCH(AD1049, $AD$2:AD1048, 0)), INDEX($AC$2:AC1048, MATCH(AD1049, $AD$2:AD1048, 0)), MAX($AC$2:AC1048)+1)</f>
        <v>1</v>
      </c>
      <c r="AD1049" t="str">
        <f t="shared" si="51"/>
        <v>ท่าลี่-กองลอย</v>
      </c>
      <c r="AE1049" t="s">
        <v>55</v>
      </c>
      <c r="AF1049" s="1">
        <v>0</v>
      </c>
      <c r="AG1049" s="1">
        <v>0</v>
      </c>
      <c r="AH1049" s="1">
        <v>0</v>
      </c>
      <c r="AI1049" t="s">
        <v>3506</v>
      </c>
      <c r="AJ1049" s="1">
        <v>1</v>
      </c>
      <c r="AK1049" s="1">
        <v>0</v>
      </c>
      <c r="AL1049" s="1">
        <v>0</v>
      </c>
      <c r="AM1049" s="1">
        <v>0</v>
      </c>
      <c r="AN1049" s="1">
        <v>0</v>
      </c>
      <c r="AO1049" s="1">
        <v>0</v>
      </c>
      <c r="AP1049" s="1">
        <v>0</v>
      </c>
      <c r="AQ1049" s="1">
        <v>0</v>
      </c>
      <c r="AR1049" s="1">
        <v>11675</v>
      </c>
      <c r="AS1049" s="1">
        <v>16.05</v>
      </c>
      <c r="AT1049" s="1">
        <f>Table1[[#This Row],[รวมต้นทุนค่าเดินทาง]]+Table1[[#This Row],[รวมต้นทุนค่าซ่อม]]+Table1[[#This Row],[รวมค่าเสื่อม]]</f>
        <v>13203.146774193548</v>
      </c>
      <c r="AU1049" s="1">
        <f t="shared" si="49"/>
        <v>13953.293816562818</v>
      </c>
      <c r="AV1049" s="1" t="str" cm="1">
        <f t="array" ref="AV1049">IF(AC1049&lt;4, "เก็บ", IF(OR(AT1049 &lt; PERCENTILE(IF($AC$2:$AC$5092=AC1049, $AT$2:$AT$5092), 0.25) - 1.5 * (PERCENTILE(IF($AC$2:$AC$5092=AC1049, $AT$2:$AT$5092), 0.75) - PERCENTILE(IF($AC$2:$AC$5092=AC1049, $AT$2:$AT$5092), 0.25)), AT1049 &gt; PERCENTILE(IF($AC$2:$AC$5092=AC1049, $AT$2:$AT$5092), 0.75) + 1.5 * (PERCENTILE(IF($AC$2:$AC$5092=AC1049, $AT$2:$AT$5092), 0.75) - PERCENTILE(IF($AC$2:$AC$5092=AC1049, $AT$2:$AT$5092), 0.25))), "ตัด", "เก็บ"))</f>
        <v>เก็บ</v>
      </c>
      <c r="AW1049" s="1">
        <f t="shared" si="50"/>
        <v>13953.293816562818</v>
      </c>
      <c r="AX1049" s="1">
        <v>14426.372718098486</v>
      </c>
      <c r="AY1049" s="1">
        <v>1512.0967741935483</v>
      </c>
    </row>
    <row r="1050" spans="1:51" x14ac:dyDescent="0.2">
      <c r="A1050" s="3">
        <v>45518</v>
      </c>
      <c r="B1050">
        <v>45518</v>
      </c>
      <c r="C1050" t="s">
        <v>3507</v>
      </c>
      <c r="D1050" t="s">
        <v>51</v>
      </c>
      <c r="E1050" t="s">
        <v>52</v>
      </c>
      <c r="F1050" t="s">
        <v>2552</v>
      </c>
      <c r="G1050" s="1">
        <v>2700</v>
      </c>
      <c r="H1050" s="1">
        <v>4327</v>
      </c>
      <c r="I1050" s="1">
        <v>1900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4600</v>
      </c>
      <c r="P1050" t="s">
        <v>3508</v>
      </c>
      <c r="Q1050" s="2">
        <v>45518</v>
      </c>
      <c r="R1050" t="s">
        <v>55</v>
      </c>
      <c r="S1050">
        <v>0</v>
      </c>
      <c r="T1050" t="s">
        <v>56</v>
      </c>
      <c r="U1050" t="s">
        <v>57</v>
      </c>
      <c r="V1050" s="1">
        <v>2500</v>
      </c>
      <c r="W1050" s="1">
        <v>0</v>
      </c>
      <c r="X1050" s="1">
        <v>0</v>
      </c>
      <c r="AA1050" t="s">
        <v>58</v>
      </c>
      <c r="AB1050" s="1">
        <v>0</v>
      </c>
      <c r="AC1050" s="4">
        <f>IF(ISNUMBER(MATCH(AD1050, $AD$2:AD1049, 0)), INDEX($AC$2:AC1049, MATCH(AD1050, $AD$2:AD1049, 0)), MAX($AC$2:AC1049)+1)</f>
        <v>1</v>
      </c>
      <c r="AD1050" t="str">
        <f t="shared" si="51"/>
        <v>ท่าลี่-กองลอย</v>
      </c>
      <c r="AE1050" t="s">
        <v>55</v>
      </c>
      <c r="AF1050" s="1">
        <v>0</v>
      </c>
      <c r="AG1050" s="1">
        <v>0</v>
      </c>
      <c r="AH1050" s="1">
        <v>0</v>
      </c>
      <c r="AI1050" t="s">
        <v>3509</v>
      </c>
      <c r="AJ1050" s="1">
        <v>1</v>
      </c>
      <c r="AK1050" s="1">
        <v>0</v>
      </c>
      <c r="AL1050" s="1">
        <v>0</v>
      </c>
      <c r="AM1050" s="1">
        <v>0</v>
      </c>
      <c r="AN1050" s="1">
        <v>0</v>
      </c>
      <c r="AO1050" s="1">
        <v>0</v>
      </c>
      <c r="AP1050" s="1">
        <v>0</v>
      </c>
      <c r="AQ1050" s="1">
        <v>0</v>
      </c>
      <c r="AR1050" s="1">
        <v>11427</v>
      </c>
      <c r="AS1050" s="1">
        <v>21.4</v>
      </c>
      <c r="AT1050" s="1">
        <f>Table1[[#This Row],[รวมต้นทุนค่าเดินทาง]]+Table1[[#This Row],[รวมต้นทุนค่าซ่อม]]+Table1[[#This Row],[รวมค่าเสื่อม]]</f>
        <v>13433.694117647059</v>
      </c>
      <c r="AU1050" s="1">
        <f t="shared" si="49"/>
        <v>13953.293816562818</v>
      </c>
      <c r="AV1050" s="1" t="str" cm="1">
        <f t="array" ref="AV1050">IF(AC1050&lt;4, "เก็บ", IF(OR(AT1050 &lt; PERCENTILE(IF($AC$2:$AC$5092=AC1050, $AT$2:$AT$5092), 0.25) - 1.5 * (PERCENTILE(IF($AC$2:$AC$5092=AC1050, $AT$2:$AT$5092), 0.75) - PERCENTILE(IF($AC$2:$AC$5092=AC1050, $AT$2:$AT$5092), 0.25)), AT1050 &gt; PERCENTILE(IF($AC$2:$AC$5092=AC1050, $AT$2:$AT$5092), 0.75) + 1.5 * (PERCENTILE(IF($AC$2:$AC$5092=AC1050, $AT$2:$AT$5092), 0.75) - PERCENTILE(IF($AC$2:$AC$5092=AC1050, $AT$2:$AT$5092), 0.25))), "ตัด", "เก็บ"))</f>
        <v>เก็บ</v>
      </c>
      <c r="AW1050" s="1">
        <f t="shared" si="50"/>
        <v>13953.293816562818</v>
      </c>
      <c r="AX1050" s="1">
        <v>14426.372718098486</v>
      </c>
      <c r="AY1050" s="1">
        <v>1985.2941176470588</v>
      </c>
    </row>
    <row r="1051" spans="1:51" x14ac:dyDescent="0.2">
      <c r="A1051" s="3">
        <v>45518</v>
      </c>
      <c r="B1051">
        <v>45518</v>
      </c>
      <c r="C1051" t="s">
        <v>3510</v>
      </c>
      <c r="D1051" t="s">
        <v>66</v>
      </c>
      <c r="E1051" t="s">
        <v>105</v>
      </c>
      <c r="F1051" t="s">
        <v>303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803</v>
      </c>
      <c r="O1051" s="1">
        <v>803</v>
      </c>
      <c r="P1051" t="s">
        <v>3511</v>
      </c>
      <c r="Q1051" s="2">
        <v>45518</v>
      </c>
      <c r="R1051" t="s">
        <v>55</v>
      </c>
      <c r="S1051">
        <v>0</v>
      </c>
      <c r="T1051" t="s">
        <v>87</v>
      </c>
      <c r="U1051" t="s">
        <v>71</v>
      </c>
      <c r="V1051" s="1">
        <v>0</v>
      </c>
      <c r="W1051" s="1">
        <v>703</v>
      </c>
      <c r="X1051" s="1">
        <v>0</v>
      </c>
      <c r="Y1051" t="s">
        <v>108</v>
      </c>
      <c r="Z1051" t="s">
        <v>71</v>
      </c>
      <c r="AA1051" t="s">
        <v>733</v>
      </c>
      <c r="AB1051" s="1">
        <v>0</v>
      </c>
      <c r="AC1051" s="4">
        <f>IF(ISNUMBER(MATCH(AD1051, $AD$2:AD1050, 0)), INDEX($AC$2:AC1050, MATCH(AD1051, $AD$2:AD1050, 0)), MAX($AC$2:AC1050)+1)</f>
        <v>6</v>
      </c>
      <c r="AD1051" t="str">
        <f t="shared" si="51"/>
        <v>เชียงราย-เชียงใหม่</v>
      </c>
      <c r="AE1051" t="s">
        <v>55</v>
      </c>
      <c r="AF1051" s="1">
        <v>0</v>
      </c>
      <c r="AG1051" s="1">
        <v>0</v>
      </c>
      <c r="AH1051" s="1">
        <v>0</v>
      </c>
      <c r="AI1051" t="s">
        <v>3512</v>
      </c>
      <c r="AJ1051" s="1">
        <v>2</v>
      </c>
      <c r="AK1051" s="1">
        <v>0</v>
      </c>
      <c r="AL1051" s="1">
        <v>0</v>
      </c>
      <c r="AM1051" s="1">
        <v>0</v>
      </c>
      <c r="AN1051" s="1">
        <v>625.88900000000001</v>
      </c>
      <c r="AO1051" s="1">
        <v>0</v>
      </c>
      <c r="AP1051" s="1">
        <v>0</v>
      </c>
      <c r="AQ1051" s="1">
        <v>0</v>
      </c>
      <c r="AR1051" s="1">
        <v>1506</v>
      </c>
      <c r="AS1051" s="1">
        <v>185.358</v>
      </c>
      <c r="AT1051" s="1">
        <f>Table1[[#This Row],[รวมต้นทุนค่าเดินทาง]]+Table1[[#This Row],[รวมต้นทุนค่าซ่อม]]+Table1[[#This Row],[รวมค่าเสื่อม]]</f>
        <v>3389.4712075471698</v>
      </c>
      <c r="AU1051" s="1">
        <f t="shared" si="49"/>
        <v>4428.3346813776061</v>
      </c>
      <c r="AV1051" s="1" t="str" cm="1">
        <f t="array" ref="AV1051">IF(AC1051&lt;4, "เก็บ", IF(OR(AT1051 &lt; PERCENTILE(IF($AC$2:$AC$5092=AC1051, $AT$2:$AT$5092), 0.25) - 1.5 * (PERCENTILE(IF($AC$2:$AC$5092=AC1051, $AT$2:$AT$5092), 0.75) - PERCENTILE(IF($AC$2:$AC$5092=AC1051, $AT$2:$AT$5092), 0.25)), AT1051 &gt; PERCENTILE(IF($AC$2:$AC$5092=AC1051, $AT$2:$AT$5092), 0.75) + 1.5 * (PERCENTILE(IF($AC$2:$AC$5092=AC1051, $AT$2:$AT$5092), 0.75) - PERCENTILE(IF($AC$2:$AC$5092=AC1051, $AT$2:$AT$5092), 0.25))), "ตัด", "เก็บ"))</f>
        <v>เก็บ</v>
      </c>
      <c r="AW1051" s="1">
        <f t="shared" si="50"/>
        <v>3873.7679454274344</v>
      </c>
      <c r="AX1051" s="1">
        <v>2781.4385174989698</v>
      </c>
      <c r="AY1051" s="1">
        <v>1698.1132075471698</v>
      </c>
    </row>
    <row r="1052" spans="1:51" x14ac:dyDescent="0.2">
      <c r="A1052" s="3">
        <v>45519</v>
      </c>
      <c r="B1052">
        <v>45519</v>
      </c>
      <c r="C1052" t="s">
        <v>3513</v>
      </c>
      <c r="D1052" t="s">
        <v>66</v>
      </c>
      <c r="E1052" t="s">
        <v>124</v>
      </c>
      <c r="F1052" t="s">
        <v>201</v>
      </c>
      <c r="G1052" s="1">
        <v>0</v>
      </c>
      <c r="H1052" s="1">
        <v>1071</v>
      </c>
      <c r="I1052" s="1">
        <v>500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500</v>
      </c>
      <c r="P1052" t="s">
        <v>3514</v>
      </c>
      <c r="Q1052" s="2">
        <v>45519</v>
      </c>
      <c r="R1052" t="s">
        <v>70</v>
      </c>
      <c r="S1052">
        <v>0</v>
      </c>
      <c r="T1052" t="s">
        <v>71</v>
      </c>
      <c r="U1052" t="s">
        <v>161</v>
      </c>
      <c r="V1052" s="1">
        <v>0</v>
      </c>
      <c r="W1052" s="1">
        <v>0</v>
      </c>
      <c r="X1052" s="1">
        <v>0</v>
      </c>
      <c r="AA1052" t="s">
        <v>58</v>
      </c>
      <c r="AB1052" s="1">
        <v>0</v>
      </c>
      <c r="AC1052" s="4">
        <f>IF(ISNUMBER(MATCH(AD1052, $AD$2:AD1051, 0)), INDEX($AC$2:AC1051, MATCH(AD1052, $AD$2:AD1051, 0)), MAX($AC$2:AC1051)+1)</f>
        <v>9</v>
      </c>
      <c r="AD1052" t="str">
        <f t="shared" si="51"/>
        <v>เชียงใหม่-พุทธมณฑลสาย 2</v>
      </c>
      <c r="AE1052" t="s">
        <v>73</v>
      </c>
      <c r="AF1052" s="1">
        <v>0</v>
      </c>
      <c r="AG1052" s="1">
        <v>0</v>
      </c>
      <c r="AH1052" s="1">
        <v>0</v>
      </c>
      <c r="AI1052" t="s">
        <v>3515</v>
      </c>
      <c r="AJ1052" s="1">
        <v>1</v>
      </c>
      <c r="AK1052" s="1">
        <v>720</v>
      </c>
      <c r="AL1052" s="1">
        <v>720</v>
      </c>
      <c r="AM1052" s="1">
        <v>1</v>
      </c>
      <c r="AN1052" s="1">
        <v>0</v>
      </c>
      <c r="AO1052" s="1">
        <v>0</v>
      </c>
      <c r="AP1052" s="1">
        <v>0</v>
      </c>
      <c r="AQ1052" s="1">
        <v>0</v>
      </c>
      <c r="AR1052" s="1">
        <v>1571</v>
      </c>
      <c r="AS1052" s="1">
        <v>281.62</v>
      </c>
      <c r="AT1052" s="1">
        <f>Table1[[#This Row],[รวมต้นทุนค่าเดินทาง]]+Table1[[#This Row],[รวมต้นทุนค่าซ่อม]]+Table1[[#This Row],[รวมค่าเสื่อม]]</f>
        <v>4102.2037957824641</v>
      </c>
      <c r="AU1052" s="1">
        <f t="shared" si="49"/>
        <v>4623.2312262414152</v>
      </c>
      <c r="AV1052" s="1" t="str" cm="1">
        <f t="array" ref="AV1052">IF(AC1052&lt;4, "เก็บ", IF(OR(AT1052 &lt; PERCENTILE(IF($AC$2:$AC$5092=AC1052, $AT$2:$AT$5092), 0.25) - 1.5 * (PERCENTILE(IF($AC$2:$AC$5092=AC1052, $AT$2:$AT$5092), 0.75) - PERCENTILE(IF($AC$2:$AC$5092=AC1052, $AT$2:$AT$5092), 0.25)), AT1052 &gt; PERCENTILE(IF($AC$2:$AC$5092=AC1052, $AT$2:$AT$5092), 0.75) + 1.5 * (PERCENTILE(IF($AC$2:$AC$5092=AC1052, $AT$2:$AT$5092), 0.75) - PERCENTILE(IF($AC$2:$AC$5092=AC1052, $AT$2:$AT$5092), 0.25))), "ตัด", "เก็บ"))</f>
        <v>เก็บ</v>
      </c>
      <c r="AW1052" s="1">
        <f t="shared" si="50"/>
        <v>4005.4952465164292</v>
      </c>
      <c r="AX1052" s="1">
        <v>2577.9546108768855</v>
      </c>
      <c r="AY1052" s="1">
        <v>2249.5837957824642</v>
      </c>
    </row>
    <row r="1053" spans="1:51" x14ac:dyDescent="0.2">
      <c r="A1053" s="3">
        <v>45519</v>
      </c>
      <c r="B1053">
        <v>45519</v>
      </c>
      <c r="C1053" t="s">
        <v>3516</v>
      </c>
      <c r="D1053" t="s">
        <v>66</v>
      </c>
      <c r="E1053" t="s">
        <v>124</v>
      </c>
      <c r="F1053" t="s">
        <v>388</v>
      </c>
      <c r="G1053" s="1">
        <v>0</v>
      </c>
      <c r="H1053" s="1">
        <v>1071</v>
      </c>
      <c r="I1053" s="1">
        <v>500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500</v>
      </c>
      <c r="P1053" t="s">
        <v>3517</v>
      </c>
      <c r="Q1053" s="2">
        <v>45519</v>
      </c>
      <c r="R1053" t="s">
        <v>70</v>
      </c>
      <c r="S1053">
        <v>0</v>
      </c>
      <c r="T1053" t="s">
        <v>71</v>
      </c>
      <c r="U1053" t="s">
        <v>161</v>
      </c>
      <c r="V1053" s="1">
        <v>0</v>
      </c>
      <c r="W1053" s="1">
        <v>0</v>
      </c>
      <c r="X1053" s="1">
        <v>0</v>
      </c>
      <c r="AA1053" t="s">
        <v>58</v>
      </c>
      <c r="AB1053" s="1">
        <v>0</v>
      </c>
      <c r="AC1053" s="4">
        <f>IF(ISNUMBER(MATCH(AD1053, $AD$2:AD1052, 0)), INDEX($AC$2:AC1052, MATCH(AD1053, $AD$2:AD1052, 0)), MAX($AC$2:AC1052)+1)</f>
        <v>9</v>
      </c>
      <c r="AD1053" t="str">
        <f t="shared" si="51"/>
        <v>เชียงใหม่-พุทธมณฑลสาย 2</v>
      </c>
      <c r="AE1053" t="s">
        <v>73</v>
      </c>
      <c r="AF1053" s="1">
        <v>0</v>
      </c>
      <c r="AG1053" s="1">
        <v>0</v>
      </c>
      <c r="AH1053" s="1">
        <v>0</v>
      </c>
      <c r="AI1053" t="s">
        <v>3518</v>
      </c>
      <c r="AJ1053" s="1">
        <v>1</v>
      </c>
      <c r="AK1053" s="1">
        <v>720</v>
      </c>
      <c r="AL1053" s="1">
        <v>720</v>
      </c>
      <c r="AM1053" s="1">
        <v>1</v>
      </c>
      <c r="AN1053" s="1">
        <v>0</v>
      </c>
      <c r="AO1053" s="1">
        <v>0</v>
      </c>
      <c r="AP1053" s="1">
        <v>0</v>
      </c>
      <c r="AQ1053" s="1">
        <v>0</v>
      </c>
      <c r="AR1053" s="1">
        <v>1571</v>
      </c>
      <c r="AS1053" s="1">
        <v>1352.7842857142857</v>
      </c>
      <c r="AT1053" s="1">
        <f>Table1[[#This Row],[รวมต้นทุนค่าเดินทาง]]+Table1[[#This Row],[รวมต้นทุนค่าซ่อม]]+Table1[[#This Row],[รวมค่าเสื่อม]]</f>
        <v>4786.2798982098984</v>
      </c>
      <c r="AU1053" s="1">
        <f t="shared" si="49"/>
        <v>4623.2312262414152</v>
      </c>
      <c r="AV1053" s="1" t="str" cm="1">
        <f t="array" ref="AV1053">IF(AC1053&lt;4, "เก็บ", IF(OR(AT1053 &lt; PERCENTILE(IF($AC$2:$AC$5092=AC1053, $AT$2:$AT$5092), 0.25) - 1.5 * (PERCENTILE(IF($AC$2:$AC$5092=AC1053, $AT$2:$AT$5092), 0.75) - PERCENTILE(IF($AC$2:$AC$5092=AC1053, $AT$2:$AT$5092), 0.25)), AT1053 &gt; PERCENTILE(IF($AC$2:$AC$5092=AC1053, $AT$2:$AT$5092), 0.75) + 1.5 * (PERCENTILE(IF($AC$2:$AC$5092=AC1053, $AT$2:$AT$5092), 0.75) - PERCENTILE(IF($AC$2:$AC$5092=AC1053, $AT$2:$AT$5092), 0.25))), "ตัด", "เก็บ"))</f>
        <v>เก็บ</v>
      </c>
      <c r="AW1053" s="1">
        <f t="shared" si="50"/>
        <v>4005.4952465164292</v>
      </c>
      <c r="AX1053" s="1">
        <v>2577.9546108768855</v>
      </c>
      <c r="AY1053" s="1">
        <v>1862.4956124956125</v>
      </c>
    </row>
    <row r="1054" spans="1:51" x14ac:dyDescent="0.2">
      <c r="A1054" s="3">
        <v>45519</v>
      </c>
      <c r="B1054">
        <v>45519</v>
      </c>
      <c r="C1054" t="s">
        <v>3519</v>
      </c>
      <c r="D1054" t="s">
        <v>66</v>
      </c>
      <c r="E1054" t="s">
        <v>67</v>
      </c>
      <c r="F1054" t="s">
        <v>273</v>
      </c>
      <c r="G1054" s="1">
        <v>0</v>
      </c>
      <c r="H1054" s="1">
        <v>0</v>
      </c>
      <c r="I1054" s="1">
        <v>500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500</v>
      </c>
      <c r="P1054" t="s">
        <v>3520</v>
      </c>
      <c r="Q1054" s="2">
        <v>45519</v>
      </c>
      <c r="R1054" t="s">
        <v>70</v>
      </c>
      <c r="S1054">
        <v>0</v>
      </c>
      <c r="T1054" t="s">
        <v>71</v>
      </c>
      <c r="U1054" t="s">
        <v>72</v>
      </c>
      <c r="V1054" s="1">
        <v>0</v>
      </c>
      <c r="W1054" s="1">
        <v>0</v>
      </c>
      <c r="X1054" s="1">
        <v>0</v>
      </c>
      <c r="AA1054" t="s">
        <v>58</v>
      </c>
      <c r="AB1054" s="1">
        <v>0</v>
      </c>
      <c r="AC1054" s="4">
        <f>IF(ISNUMBER(MATCH(AD1054, $AD$2:AD1053, 0)), INDEX($AC$2:AC1053, MATCH(AD1054, $AD$2:AD1053, 0)), MAX($AC$2:AC1053)+1)</f>
        <v>2</v>
      </c>
      <c r="AD1054" t="str">
        <f t="shared" si="51"/>
        <v>เชียงใหม่-พุทธมณฑลสาย 5</v>
      </c>
      <c r="AE1054" t="s">
        <v>73</v>
      </c>
      <c r="AF1054" s="1">
        <v>0</v>
      </c>
      <c r="AG1054" s="1">
        <v>0</v>
      </c>
      <c r="AH1054" s="1">
        <v>0</v>
      </c>
      <c r="AI1054" t="s">
        <v>3521</v>
      </c>
      <c r="AJ1054" s="1">
        <v>1</v>
      </c>
      <c r="AK1054" s="1">
        <v>720</v>
      </c>
      <c r="AL1054" s="1">
        <v>720</v>
      </c>
      <c r="AM1054" s="1">
        <v>1</v>
      </c>
      <c r="AN1054" s="1">
        <v>0</v>
      </c>
      <c r="AO1054" s="1">
        <v>0</v>
      </c>
      <c r="AP1054" s="1">
        <v>0</v>
      </c>
      <c r="AQ1054" s="1">
        <v>0</v>
      </c>
      <c r="AR1054" s="1">
        <v>500</v>
      </c>
      <c r="AS1054" s="1">
        <v>55.325000000000003</v>
      </c>
      <c r="AT1054" s="1">
        <f>Table1[[#This Row],[รวมต้นทุนค่าเดินทาง]]+Table1[[#This Row],[รวมต้นทุนค่าซ่อม]]+Table1[[#This Row],[รวมค่าเสื่อม]]</f>
        <v>1663.283434092257</v>
      </c>
      <c r="AU1054" s="1">
        <f t="shared" si="49"/>
        <v>5026.5629662053279</v>
      </c>
      <c r="AV1054" s="1" t="str" cm="1">
        <f t="array" ref="AV1054">IF(AC1054&lt;4, "เก็บ", IF(OR(AT1054 &lt; PERCENTILE(IF($AC$2:$AC$5092=AC1054, $AT$2:$AT$5092), 0.25) - 1.5 * (PERCENTILE(IF($AC$2:$AC$5092=AC1054, $AT$2:$AT$5092), 0.75) - PERCENTILE(IF($AC$2:$AC$5092=AC1054, $AT$2:$AT$5092), 0.25)), AT1054 &gt; PERCENTILE(IF($AC$2:$AC$5092=AC1054, $AT$2:$AT$5092), 0.75) + 1.5 * (PERCENTILE(IF($AC$2:$AC$5092=AC1054, $AT$2:$AT$5092), 0.75) - PERCENTILE(IF($AC$2:$AC$5092=AC1054, $AT$2:$AT$5092), 0.25))), "ตัด", "เก็บ"))</f>
        <v>เก็บ</v>
      </c>
      <c r="AW1054" s="1">
        <f t="shared" si="50"/>
        <v>5026.5629662053279</v>
      </c>
      <c r="AX1054" s="1">
        <v>4064.5059139663294</v>
      </c>
      <c r="AY1054" s="1">
        <v>1107.958434092257</v>
      </c>
    </row>
    <row r="1055" spans="1:51" x14ac:dyDescent="0.2">
      <c r="A1055" s="3">
        <v>45519</v>
      </c>
      <c r="B1055">
        <v>45519</v>
      </c>
      <c r="C1055" t="s">
        <v>3522</v>
      </c>
      <c r="D1055" t="s">
        <v>66</v>
      </c>
      <c r="E1055" t="s">
        <v>124</v>
      </c>
      <c r="F1055" t="s">
        <v>420</v>
      </c>
      <c r="G1055" s="1">
        <v>0</v>
      </c>
      <c r="H1055" s="1">
        <v>1038</v>
      </c>
      <c r="I1055" s="1">
        <v>400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400</v>
      </c>
      <c r="P1055" t="s">
        <v>3523</v>
      </c>
      <c r="Q1055" s="2">
        <v>45519</v>
      </c>
      <c r="R1055" t="s">
        <v>70</v>
      </c>
      <c r="S1055">
        <v>0</v>
      </c>
      <c r="T1055" t="s">
        <v>71</v>
      </c>
      <c r="U1055" t="s">
        <v>93</v>
      </c>
      <c r="V1055" s="1">
        <v>0</v>
      </c>
      <c r="W1055" s="1">
        <v>0</v>
      </c>
      <c r="X1055" s="1">
        <v>0</v>
      </c>
      <c r="AA1055" t="s">
        <v>58</v>
      </c>
      <c r="AB1055" s="1">
        <v>0</v>
      </c>
      <c r="AC1055" s="4">
        <f>IF(ISNUMBER(MATCH(AD1055, $AD$2:AD1054, 0)), INDEX($AC$2:AC1054, MATCH(AD1055, $AD$2:AD1054, 0)), MAX($AC$2:AC1054)+1)</f>
        <v>4</v>
      </c>
      <c r="AD1055" t="str">
        <f t="shared" si="51"/>
        <v>เชียงใหม่-ตลาดไท</v>
      </c>
      <c r="AE1055" t="s">
        <v>73</v>
      </c>
      <c r="AF1055" s="1">
        <v>0</v>
      </c>
      <c r="AG1055" s="1">
        <v>0</v>
      </c>
      <c r="AH1055" s="1">
        <v>0</v>
      </c>
      <c r="AI1055" t="s">
        <v>3524</v>
      </c>
      <c r="AJ1055" s="1">
        <v>1</v>
      </c>
      <c r="AK1055" s="1">
        <v>720</v>
      </c>
      <c r="AL1055" s="1">
        <v>720</v>
      </c>
      <c r="AM1055" s="1">
        <v>1</v>
      </c>
      <c r="AN1055" s="1">
        <v>0</v>
      </c>
      <c r="AO1055" s="1">
        <v>0</v>
      </c>
      <c r="AP1055" s="1">
        <v>0</v>
      </c>
      <c r="AQ1055" s="1">
        <v>0</v>
      </c>
      <c r="AR1055" s="1">
        <v>1438</v>
      </c>
      <c r="AS1055" s="1">
        <v>164.89499999999998</v>
      </c>
      <c r="AT1055" s="1">
        <f>Table1[[#This Row],[รวมต้นทุนค่าเดินทาง]]+Table1[[#This Row],[รวมต้นทุนค่าซ่อม]]+Table1[[#This Row],[รวมค่าเสื่อม]]</f>
        <v>3541.9216699900298</v>
      </c>
      <c r="AU1055" s="1">
        <f t="shared" si="49"/>
        <v>4256.109283997258</v>
      </c>
      <c r="AV1055" s="1" t="str" cm="1">
        <f t="array" ref="AV1055">IF(AC1055&lt;4, "เก็บ", IF(OR(AT1055 &lt; PERCENTILE(IF($AC$2:$AC$5092=AC1055, $AT$2:$AT$5092), 0.25) - 1.5 * (PERCENTILE(IF($AC$2:$AC$5092=AC1055, $AT$2:$AT$5092), 0.75) - PERCENTILE(IF($AC$2:$AC$5092=AC1055, $AT$2:$AT$5092), 0.25)), AT1055 &gt; PERCENTILE(IF($AC$2:$AC$5092=AC1055, $AT$2:$AT$5092), 0.75) + 1.5 * (PERCENTILE(IF($AC$2:$AC$5092=AC1055, $AT$2:$AT$5092), 0.75) - PERCENTILE(IF($AC$2:$AC$5092=AC1055, $AT$2:$AT$5092), 0.25))), "ตัด", "เก็บ"))</f>
        <v>เก็บ</v>
      </c>
      <c r="AW1055" s="1">
        <f t="shared" si="50"/>
        <v>3807.0727671795808</v>
      </c>
      <c r="AX1055" s="1">
        <v>2335.0230876608157</v>
      </c>
      <c r="AY1055" s="1">
        <v>1939.0266699900299</v>
      </c>
    </row>
    <row r="1056" spans="1:51" x14ac:dyDescent="0.2">
      <c r="A1056" s="3">
        <v>45519</v>
      </c>
      <c r="B1056">
        <v>45519</v>
      </c>
      <c r="C1056" t="s">
        <v>3525</v>
      </c>
      <c r="D1056" t="s">
        <v>66</v>
      </c>
      <c r="E1056" t="s">
        <v>124</v>
      </c>
      <c r="F1056" t="s">
        <v>190</v>
      </c>
      <c r="G1056" s="1">
        <v>0</v>
      </c>
      <c r="H1056" s="1">
        <v>0</v>
      </c>
      <c r="I1056" s="1">
        <v>500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500</v>
      </c>
      <c r="P1056" t="s">
        <v>3526</v>
      </c>
      <c r="Q1056" s="2">
        <v>45519</v>
      </c>
      <c r="R1056" t="s">
        <v>70</v>
      </c>
      <c r="S1056">
        <v>0</v>
      </c>
      <c r="T1056" t="s">
        <v>71</v>
      </c>
      <c r="U1056" t="s">
        <v>72</v>
      </c>
      <c r="V1056" s="1">
        <v>0</v>
      </c>
      <c r="W1056" s="1">
        <v>0</v>
      </c>
      <c r="X1056" s="1">
        <v>0</v>
      </c>
      <c r="AA1056" t="s">
        <v>58</v>
      </c>
      <c r="AB1056" s="1">
        <v>0</v>
      </c>
      <c r="AC1056" s="4">
        <f>IF(ISNUMBER(MATCH(AD1056, $AD$2:AD1055, 0)), INDEX($AC$2:AC1055, MATCH(AD1056, $AD$2:AD1055, 0)), MAX($AC$2:AC1055)+1)</f>
        <v>2</v>
      </c>
      <c r="AD1056" t="str">
        <f t="shared" si="51"/>
        <v>เชียงใหม่-พุทธมณฑลสาย 5</v>
      </c>
      <c r="AE1056" t="s">
        <v>73</v>
      </c>
      <c r="AF1056" s="1">
        <v>0</v>
      </c>
      <c r="AG1056" s="1">
        <v>0</v>
      </c>
      <c r="AH1056" s="1">
        <v>0</v>
      </c>
      <c r="AI1056" t="s">
        <v>3527</v>
      </c>
      <c r="AJ1056" s="1">
        <v>1</v>
      </c>
      <c r="AK1056" s="1">
        <v>720</v>
      </c>
      <c r="AL1056" s="1">
        <v>720</v>
      </c>
      <c r="AM1056" s="1">
        <v>1</v>
      </c>
      <c r="AN1056" s="1">
        <v>0</v>
      </c>
      <c r="AO1056" s="1">
        <v>0</v>
      </c>
      <c r="AP1056" s="1">
        <v>0</v>
      </c>
      <c r="AQ1056" s="1">
        <v>0</v>
      </c>
      <c r="AR1056" s="1">
        <v>500</v>
      </c>
      <c r="AS1056" s="1">
        <v>3476.06</v>
      </c>
      <c r="AT1056" s="1">
        <f>Table1[[#This Row],[รวมต้นทุนค่าเดินทาง]]+Table1[[#This Row],[รวมต้นทุนค่าซ่อม]]+Table1[[#This Row],[รวมค่าเสื่อม]]</f>
        <v>5057.9927731092439</v>
      </c>
      <c r="AU1056" s="1">
        <f t="shared" si="49"/>
        <v>5026.5629662053279</v>
      </c>
      <c r="AV1056" s="1" t="str" cm="1">
        <f t="array" ref="AV1056">IF(AC1056&lt;4, "เก็บ", IF(OR(AT1056 &lt; PERCENTILE(IF($AC$2:$AC$5092=AC1056, $AT$2:$AT$5092), 0.25) - 1.5 * (PERCENTILE(IF($AC$2:$AC$5092=AC1056, $AT$2:$AT$5092), 0.75) - PERCENTILE(IF($AC$2:$AC$5092=AC1056, $AT$2:$AT$5092), 0.25)), AT1056 &gt; PERCENTILE(IF($AC$2:$AC$5092=AC1056, $AT$2:$AT$5092), 0.75) + 1.5 * (PERCENTILE(IF($AC$2:$AC$5092=AC1056, $AT$2:$AT$5092), 0.75) - PERCENTILE(IF($AC$2:$AC$5092=AC1056, $AT$2:$AT$5092), 0.25))), "ตัด", "เก็บ"))</f>
        <v>เก็บ</v>
      </c>
      <c r="AW1056" s="1">
        <f t="shared" si="50"/>
        <v>5026.5629662053279</v>
      </c>
      <c r="AX1056" s="1">
        <v>4064.5059139663294</v>
      </c>
      <c r="AY1056" s="1">
        <v>1081.9327731092437</v>
      </c>
    </row>
    <row r="1057" spans="1:51" x14ac:dyDescent="0.2">
      <c r="A1057" s="3">
        <v>45519</v>
      </c>
      <c r="B1057">
        <v>45519</v>
      </c>
      <c r="C1057" t="s">
        <v>3528</v>
      </c>
      <c r="D1057" t="s">
        <v>66</v>
      </c>
      <c r="E1057" t="s">
        <v>124</v>
      </c>
      <c r="F1057" t="s">
        <v>453</v>
      </c>
      <c r="G1057" s="1">
        <v>0</v>
      </c>
      <c r="H1057" s="1">
        <v>1037</v>
      </c>
      <c r="I1057" s="1">
        <v>400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400</v>
      </c>
      <c r="P1057" t="s">
        <v>3529</v>
      </c>
      <c r="Q1057" s="2">
        <v>45519</v>
      </c>
      <c r="R1057" t="s">
        <v>70</v>
      </c>
      <c r="S1057">
        <v>0</v>
      </c>
      <c r="T1057" t="s">
        <v>71</v>
      </c>
      <c r="U1057" t="s">
        <v>93</v>
      </c>
      <c r="V1057" s="1">
        <v>0</v>
      </c>
      <c r="W1057" s="1">
        <v>0</v>
      </c>
      <c r="X1057" s="1">
        <v>0</v>
      </c>
      <c r="AA1057" t="s">
        <v>58</v>
      </c>
      <c r="AB1057" s="1">
        <v>0</v>
      </c>
      <c r="AC1057" s="4">
        <f>IF(ISNUMBER(MATCH(AD1057, $AD$2:AD1056, 0)), INDEX($AC$2:AC1056, MATCH(AD1057, $AD$2:AD1056, 0)), MAX($AC$2:AC1056)+1)</f>
        <v>4</v>
      </c>
      <c r="AD1057" t="str">
        <f t="shared" si="51"/>
        <v>เชียงใหม่-ตลาดไท</v>
      </c>
      <c r="AE1057" t="s">
        <v>73</v>
      </c>
      <c r="AF1057" s="1">
        <v>0</v>
      </c>
      <c r="AG1057" s="1">
        <v>0</v>
      </c>
      <c r="AH1057" s="1">
        <v>0</v>
      </c>
      <c r="AI1057" t="s">
        <v>3530</v>
      </c>
      <c r="AJ1057" s="1">
        <v>1</v>
      </c>
      <c r="AK1057" s="1">
        <v>720</v>
      </c>
      <c r="AL1057" s="1">
        <v>720</v>
      </c>
      <c r="AM1057" s="1">
        <v>1</v>
      </c>
      <c r="AN1057" s="1">
        <v>0</v>
      </c>
      <c r="AO1057" s="1">
        <v>0</v>
      </c>
      <c r="AP1057" s="1">
        <v>0</v>
      </c>
      <c r="AQ1057" s="1">
        <v>0</v>
      </c>
      <c r="AR1057" s="1">
        <v>1437</v>
      </c>
      <c r="AS1057" s="1">
        <v>190.21142857142857</v>
      </c>
      <c r="AT1057" s="1">
        <f>Table1[[#This Row],[รวมต้นทุนค่าเดินทาง]]+Table1[[#This Row],[รวมต้นทุนค่าซ่อม]]+Table1[[#This Row],[รวมค่าเสื่อม]]</f>
        <v>3186.3487198515768</v>
      </c>
      <c r="AU1057" s="1">
        <f t="shared" si="49"/>
        <v>4256.109283997258</v>
      </c>
      <c r="AV1057" s="1" t="str" cm="1">
        <f t="array" ref="AV1057">IF(AC1057&lt;4, "เก็บ", IF(OR(AT1057 &lt; PERCENTILE(IF($AC$2:$AC$5092=AC1057, $AT$2:$AT$5092), 0.25) - 1.5 * (PERCENTILE(IF($AC$2:$AC$5092=AC1057, $AT$2:$AT$5092), 0.75) - PERCENTILE(IF($AC$2:$AC$5092=AC1057, $AT$2:$AT$5092), 0.25)), AT1057 &gt; PERCENTILE(IF($AC$2:$AC$5092=AC1057, $AT$2:$AT$5092), 0.75) + 1.5 * (PERCENTILE(IF($AC$2:$AC$5092=AC1057, $AT$2:$AT$5092), 0.75) - PERCENTILE(IF($AC$2:$AC$5092=AC1057, $AT$2:$AT$5092), 0.25))), "ตัด", "เก็บ"))</f>
        <v>เก็บ</v>
      </c>
      <c r="AW1057" s="1">
        <f t="shared" si="50"/>
        <v>3807.0727671795808</v>
      </c>
      <c r="AX1057" s="1">
        <v>2335.0230876608157</v>
      </c>
      <c r="AY1057" s="1">
        <v>1559.1372912801485</v>
      </c>
    </row>
    <row r="1058" spans="1:51" x14ac:dyDescent="0.2">
      <c r="A1058" s="3">
        <v>45519</v>
      </c>
      <c r="B1058">
        <v>45519</v>
      </c>
      <c r="C1058" t="s">
        <v>3531</v>
      </c>
      <c r="D1058" t="s">
        <v>51</v>
      </c>
      <c r="E1058" t="s">
        <v>61</v>
      </c>
      <c r="F1058" t="s">
        <v>1289</v>
      </c>
      <c r="G1058" s="1">
        <v>4200</v>
      </c>
      <c r="H1058" s="1">
        <v>3075</v>
      </c>
      <c r="I1058" s="1">
        <v>1900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6100</v>
      </c>
      <c r="P1058" t="s">
        <v>3532</v>
      </c>
      <c r="Q1058" s="2">
        <v>45519</v>
      </c>
      <c r="R1058" t="s">
        <v>55</v>
      </c>
      <c r="S1058">
        <v>0</v>
      </c>
      <c r="T1058" t="s">
        <v>56</v>
      </c>
      <c r="U1058" t="s">
        <v>57</v>
      </c>
      <c r="V1058" s="1">
        <v>2500</v>
      </c>
      <c r="W1058" s="1">
        <v>0</v>
      </c>
      <c r="X1058" s="1">
        <v>0</v>
      </c>
      <c r="AA1058" t="s">
        <v>58</v>
      </c>
      <c r="AB1058" s="1">
        <v>0</v>
      </c>
      <c r="AC1058" s="4">
        <f>IF(ISNUMBER(MATCH(AD1058, $AD$2:AD1057, 0)), INDEX($AC$2:AC1057, MATCH(AD1058, $AD$2:AD1057, 0)), MAX($AC$2:AC1057)+1)</f>
        <v>1</v>
      </c>
      <c r="AD1058" t="str">
        <f t="shared" si="51"/>
        <v>ท่าลี่-กองลอย</v>
      </c>
      <c r="AE1058" t="s">
        <v>55</v>
      </c>
      <c r="AF1058" s="1">
        <v>0</v>
      </c>
      <c r="AG1058" s="1">
        <v>0</v>
      </c>
      <c r="AH1058" s="1">
        <v>0</v>
      </c>
      <c r="AI1058" t="s">
        <v>3533</v>
      </c>
      <c r="AJ1058" s="1">
        <v>1</v>
      </c>
      <c r="AK1058" s="1">
        <v>0</v>
      </c>
      <c r="AL1058" s="1">
        <v>0</v>
      </c>
      <c r="AM1058" s="1">
        <v>0</v>
      </c>
      <c r="AN1058" s="1">
        <v>0</v>
      </c>
      <c r="AO1058" s="1">
        <v>0</v>
      </c>
      <c r="AP1058" s="1">
        <v>0</v>
      </c>
      <c r="AQ1058" s="1">
        <v>0</v>
      </c>
      <c r="AR1058" s="1">
        <v>11675</v>
      </c>
      <c r="AS1058" s="1">
        <v>15.10588235294118</v>
      </c>
      <c r="AT1058" s="1">
        <f>Table1[[#This Row],[รวมต้นทุนค่าเดินทาง]]+Table1[[#This Row],[รวมต้นทุนค่าซ่อม]]+Table1[[#This Row],[รวมค่าเสื่อม]]</f>
        <v>13288.117245989306</v>
      </c>
      <c r="AU1058" s="1">
        <f t="shared" si="49"/>
        <v>13953.293816562818</v>
      </c>
      <c r="AV1058" s="1" t="str" cm="1">
        <f t="array" ref="AV1058">IF(AC1058&lt;4, "เก็บ", IF(OR(AT1058 &lt; PERCENTILE(IF($AC$2:$AC$5092=AC1058, $AT$2:$AT$5092), 0.25) - 1.5 * (PERCENTILE(IF($AC$2:$AC$5092=AC1058, $AT$2:$AT$5092), 0.75) - PERCENTILE(IF($AC$2:$AC$5092=AC1058, $AT$2:$AT$5092), 0.25)), AT1058 &gt; PERCENTILE(IF($AC$2:$AC$5092=AC1058, $AT$2:$AT$5092), 0.75) + 1.5 * (PERCENTILE(IF($AC$2:$AC$5092=AC1058, $AT$2:$AT$5092), 0.75) - PERCENTILE(IF($AC$2:$AC$5092=AC1058, $AT$2:$AT$5092), 0.25))), "ตัด", "เก็บ"))</f>
        <v>เก็บ</v>
      </c>
      <c r="AW1058" s="1">
        <f t="shared" si="50"/>
        <v>13953.293816562818</v>
      </c>
      <c r="AX1058" s="1">
        <v>14426.372718098486</v>
      </c>
      <c r="AY1058" s="1">
        <v>1598.0113636363637</v>
      </c>
    </row>
    <row r="1059" spans="1:51" x14ac:dyDescent="0.2">
      <c r="A1059" s="3">
        <v>45519</v>
      </c>
      <c r="B1059">
        <v>45519</v>
      </c>
      <c r="C1059" t="s">
        <v>3534</v>
      </c>
      <c r="D1059" t="s">
        <v>51</v>
      </c>
      <c r="E1059" t="s">
        <v>61</v>
      </c>
      <c r="F1059" t="s">
        <v>2381</v>
      </c>
      <c r="G1059" s="1">
        <v>2700</v>
      </c>
      <c r="H1059" s="1">
        <v>4575</v>
      </c>
      <c r="I1059" s="1">
        <v>1900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4600</v>
      </c>
      <c r="P1059" t="s">
        <v>3535</v>
      </c>
      <c r="Q1059" s="2">
        <v>45519</v>
      </c>
      <c r="R1059" t="s">
        <v>55</v>
      </c>
      <c r="S1059">
        <v>0</v>
      </c>
      <c r="T1059" t="s">
        <v>56</v>
      </c>
      <c r="U1059" t="s">
        <v>57</v>
      </c>
      <c r="V1059" s="1">
        <v>2500</v>
      </c>
      <c r="W1059" s="1">
        <v>0</v>
      </c>
      <c r="X1059" s="1">
        <v>0</v>
      </c>
      <c r="AA1059" t="s">
        <v>58</v>
      </c>
      <c r="AB1059" s="1">
        <v>0</v>
      </c>
      <c r="AC1059" s="4">
        <f>IF(ISNUMBER(MATCH(AD1059, $AD$2:AD1058, 0)), INDEX($AC$2:AC1058, MATCH(AD1059, $AD$2:AD1058, 0)), MAX($AC$2:AC1058)+1)</f>
        <v>1</v>
      </c>
      <c r="AD1059" t="str">
        <f t="shared" si="51"/>
        <v>ท่าลี่-กองลอย</v>
      </c>
      <c r="AE1059" t="s">
        <v>55</v>
      </c>
      <c r="AF1059" s="1">
        <v>0</v>
      </c>
      <c r="AG1059" s="1">
        <v>0</v>
      </c>
      <c r="AH1059" s="1">
        <v>0</v>
      </c>
      <c r="AI1059" t="s">
        <v>3536</v>
      </c>
      <c r="AJ1059" s="1">
        <v>1</v>
      </c>
      <c r="AK1059" s="1">
        <v>0</v>
      </c>
      <c r="AL1059" s="1">
        <v>0</v>
      </c>
      <c r="AM1059" s="1">
        <v>0</v>
      </c>
      <c r="AN1059" s="1">
        <v>0</v>
      </c>
      <c r="AO1059" s="1">
        <v>0</v>
      </c>
      <c r="AP1059" s="1">
        <v>0</v>
      </c>
      <c r="AQ1059" s="1">
        <v>0</v>
      </c>
      <c r="AR1059" s="1">
        <v>11675</v>
      </c>
      <c r="AS1059" s="1">
        <v>25.68</v>
      </c>
      <c r="AT1059" s="1">
        <f>Table1[[#This Row],[รวมต้นทุนค่าเดินทาง]]+Table1[[#This Row],[รวมต้นทุนค่าซ่อม]]+Table1[[#This Row],[รวมค่าเสื่อม]]</f>
        <v>13815.341654135338</v>
      </c>
      <c r="AU1059" s="1">
        <f t="shared" si="49"/>
        <v>13953.293816562818</v>
      </c>
      <c r="AV1059" s="1" t="str" cm="1">
        <f t="array" ref="AV1059">IF(AC1059&lt;4, "เก็บ", IF(OR(AT1059 &lt; PERCENTILE(IF($AC$2:$AC$5092=AC1059, $AT$2:$AT$5092), 0.25) - 1.5 * (PERCENTILE(IF($AC$2:$AC$5092=AC1059, $AT$2:$AT$5092), 0.75) - PERCENTILE(IF($AC$2:$AC$5092=AC1059, $AT$2:$AT$5092), 0.25)), AT1059 &gt; PERCENTILE(IF($AC$2:$AC$5092=AC1059, $AT$2:$AT$5092), 0.75) + 1.5 * (PERCENTILE(IF($AC$2:$AC$5092=AC1059, $AT$2:$AT$5092), 0.75) - PERCENTILE(IF($AC$2:$AC$5092=AC1059, $AT$2:$AT$5092), 0.25))), "ตัด", "เก็บ"))</f>
        <v>เก็บ</v>
      </c>
      <c r="AW1059" s="1">
        <f t="shared" si="50"/>
        <v>13953.293816562818</v>
      </c>
      <c r="AX1059" s="1">
        <v>14426.372718098486</v>
      </c>
      <c r="AY1059" s="1">
        <v>2114.6616541353383</v>
      </c>
    </row>
    <row r="1060" spans="1:51" x14ac:dyDescent="0.2">
      <c r="A1060" s="3">
        <v>45519</v>
      </c>
      <c r="B1060">
        <v>45519</v>
      </c>
      <c r="C1060" t="s">
        <v>3537</v>
      </c>
      <c r="D1060" t="s">
        <v>51</v>
      </c>
      <c r="E1060" t="s">
        <v>61</v>
      </c>
      <c r="F1060" t="s">
        <v>299</v>
      </c>
      <c r="G1060" s="1">
        <v>2700</v>
      </c>
      <c r="H1060" s="1">
        <v>4575</v>
      </c>
      <c r="I1060" s="1">
        <v>1900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4600</v>
      </c>
      <c r="P1060" t="s">
        <v>3538</v>
      </c>
      <c r="Q1060" s="2">
        <v>45519</v>
      </c>
      <c r="R1060" t="s">
        <v>55</v>
      </c>
      <c r="S1060">
        <v>0</v>
      </c>
      <c r="T1060" t="s">
        <v>56</v>
      </c>
      <c r="U1060" t="s">
        <v>57</v>
      </c>
      <c r="V1060" s="1">
        <v>2500</v>
      </c>
      <c r="W1060" s="1">
        <v>0</v>
      </c>
      <c r="X1060" s="1">
        <v>0</v>
      </c>
      <c r="AA1060" t="s">
        <v>58</v>
      </c>
      <c r="AB1060" s="1">
        <v>0</v>
      </c>
      <c r="AC1060" s="4">
        <f>IF(ISNUMBER(MATCH(AD1060, $AD$2:AD1059, 0)), INDEX($AC$2:AC1059, MATCH(AD1060, $AD$2:AD1059, 0)), MAX($AC$2:AC1059)+1)</f>
        <v>1</v>
      </c>
      <c r="AD1060" t="str">
        <f t="shared" si="51"/>
        <v>ท่าลี่-กองลอย</v>
      </c>
      <c r="AE1060" t="s">
        <v>55</v>
      </c>
      <c r="AF1060" s="1">
        <v>0</v>
      </c>
      <c r="AG1060" s="1">
        <v>0</v>
      </c>
      <c r="AH1060" s="1">
        <v>3725</v>
      </c>
      <c r="AI1060" t="s">
        <v>3539</v>
      </c>
      <c r="AJ1060" s="1">
        <v>1</v>
      </c>
      <c r="AK1060" s="1">
        <v>0</v>
      </c>
      <c r="AL1060" s="1">
        <v>0</v>
      </c>
      <c r="AM1060" s="1">
        <v>0</v>
      </c>
      <c r="AN1060" s="1">
        <v>0</v>
      </c>
      <c r="AO1060" s="1">
        <v>0</v>
      </c>
      <c r="AP1060" s="1">
        <v>0</v>
      </c>
      <c r="AQ1060" s="1">
        <v>0</v>
      </c>
      <c r="AR1060" s="1">
        <v>15400</v>
      </c>
      <c r="AS1060" s="1">
        <v>17.12</v>
      </c>
      <c r="AT1060" s="1">
        <f>Table1[[#This Row],[รวมต้นทุนค่าเดินทาง]]+Table1[[#This Row],[รวมต้นทุนค่าซ่อม]]+Table1[[#This Row],[รวมค่าเสื่อม]]</f>
        <v>17185.987924528301</v>
      </c>
      <c r="AU1060" s="1">
        <f t="shared" si="49"/>
        <v>13953.293816562818</v>
      </c>
      <c r="AV1060" s="1" t="str" cm="1">
        <f t="array" ref="AV1060">IF(AC1060&lt;4, "เก็บ", IF(OR(AT1060 &lt; PERCENTILE(IF($AC$2:$AC$5092=AC1060, $AT$2:$AT$5092), 0.25) - 1.5 * (PERCENTILE(IF($AC$2:$AC$5092=AC1060, $AT$2:$AT$5092), 0.75) - PERCENTILE(IF($AC$2:$AC$5092=AC1060, $AT$2:$AT$5092), 0.25)), AT1060 &gt; PERCENTILE(IF($AC$2:$AC$5092=AC1060, $AT$2:$AT$5092), 0.75) + 1.5 * (PERCENTILE(IF($AC$2:$AC$5092=AC1060, $AT$2:$AT$5092), 0.75) - PERCENTILE(IF($AC$2:$AC$5092=AC1060, $AT$2:$AT$5092), 0.25))), "ตัด", "เก็บ"))</f>
        <v>เก็บ</v>
      </c>
      <c r="AW1060" s="1">
        <f t="shared" si="50"/>
        <v>13953.293816562818</v>
      </c>
      <c r="AX1060" s="1">
        <v>14426.372718098486</v>
      </c>
      <c r="AY1060" s="1">
        <v>1768.867924528302</v>
      </c>
    </row>
    <row r="1061" spans="1:51" x14ac:dyDescent="0.2">
      <c r="A1061" s="3">
        <v>45520</v>
      </c>
      <c r="B1061">
        <v>45520</v>
      </c>
      <c r="C1061" t="s">
        <v>3540</v>
      </c>
      <c r="D1061" t="s">
        <v>66</v>
      </c>
      <c r="E1061" t="s">
        <v>67</v>
      </c>
      <c r="F1061" t="s">
        <v>317</v>
      </c>
      <c r="G1061" s="1">
        <v>0</v>
      </c>
      <c r="H1061" s="1">
        <v>0</v>
      </c>
      <c r="I1061" s="1">
        <v>500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500</v>
      </c>
      <c r="P1061" t="s">
        <v>3541</v>
      </c>
      <c r="Q1061" s="2">
        <v>45520</v>
      </c>
      <c r="R1061" t="s">
        <v>70</v>
      </c>
      <c r="S1061">
        <v>0</v>
      </c>
      <c r="T1061" t="s">
        <v>71</v>
      </c>
      <c r="U1061" t="s">
        <v>161</v>
      </c>
      <c r="V1061" s="1">
        <v>0</v>
      </c>
      <c r="W1061" s="1">
        <v>0</v>
      </c>
      <c r="X1061" s="1">
        <v>0</v>
      </c>
      <c r="AA1061" t="s">
        <v>58</v>
      </c>
      <c r="AB1061" s="1">
        <v>0</v>
      </c>
      <c r="AC1061" s="4">
        <f>IF(ISNUMBER(MATCH(AD1061, $AD$2:AD1060, 0)), INDEX($AC$2:AC1060, MATCH(AD1061, $AD$2:AD1060, 0)), MAX($AC$2:AC1060)+1)</f>
        <v>9</v>
      </c>
      <c r="AD1061" t="str">
        <f t="shared" si="51"/>
        <v>เชียงใหม่-พุทธมณฑลสาย 2</v>
      </c>
      <c r="AE1061" t="s">
        <v>73</v>
      </c>
      <c r="AF1061" s="1">
        <v>0</v>
      </c>
      <c r="AG1061" s="1">
        <v>0</v>
      </c>
      <c r="AH1061" s="1">
        <v>0</v>
      </c>
      <c r="AI1061" t="s">
        <v>3542</v>
      </c>
      <c r="AJ1061" s="1">
        <v>1</v>
      </c>
      <c r="AK1061" s="1">
        <v>720</v>
      </c>
      <c r="AL1061" s="1">
        <v>720</v>
      </c>
      <c r="AM1061" s="1">
        <v>1</v>
      </c>
      <c r="AN1061" s="1">
        <v>0</v>
      </c>
      <c r="AO1061" s="1">
        <v>0</v>
      </c>
      <c r="AP1061" s="1">
        <v>0</v>
      </c>
      <c r="AQ1061" s="1">
        <v>0</v>
      </c>
      <c r="AR1061" s="1">
        <v>500</v>
      </c>
      <c r="AS1061" s="1">
        <v>4334.7849999999999</v>
      </c>
      <c r="AT1061" s="1">
        <f>Table1[[#This Row],[รวมต้นทุนค่าเดินทาง]]+Table1[[#This Row],[รวมต้นทุนค่าซ่อม]]+Table1[[#This Row],[รวมค่าเสื่อม]]</f>
        <v>5933.5729842263972</v>
      </c>
      <c r="AU1061" s="1">
        <f t="shared" si="49"/>
        <v>4623.2312262414152</v>
      </c>
      <c r="AV1061" s="1" t="str" cm="1">
        <f t="array" ref="AV1061">IF(AC1061&lt;4, "เก็บ", IF(OR(AT1061 &lt; PERCENTILE(IF($AC$2:$AC$5092=AC1061, $AT$2:$AT$5092), 0.25) - 1.5 * (PERCENTILE(IF($AC$2:$AC$5092=AC1061, $AT$2:$AT$5092), 0.75) - PERCENTILE(IF($AC$2:$AC$5092=AC1061, $AT$2:$AT$5092), 0.25)), AT1061 &gt; PERCENTILE(IF($AC$2:$AC$5092=AC1061, $AT$2:$AT$5092), 0.75) + 1.5 * (PERCENTILE(IF($AC$2:$AC$5092=AC1061, $AT$2:$AT$5092), 0.75) - PERCENTILE(IF($AC$2:$AC$5092=AC1061, $AT$2:$AT$5092), 0.25))), "ตัด", "เก็บ"))</f>
        <v>เก็บ</v>
      </c>
      <c r="AW1061" s="1">
        <f t="shared" si="50"/>
        <v>4005.4952465164292</v>
      </c>
      <c r="AX1061" s="1">
        <v>2577.9546108768855</v>
      </c>
      <c r="AY1061" s="1">
        <v>1098.7879842263976</v>
      </c>
    </row>
    <row r="1062" spans="1:51" x14ac:dyDescent="0.2">
      <c r="A1062" s="3">
        <v>45520</v>
      </c>
      <c r="B1062">
        <v>45520</v>
      </c>
      <c r="C1062" t="s">
        <v>3543</v>
      </c>
      <c r="D1062" t="s">
        <v>66</v>
      </c>
      <c r="E1062" t="s">
        <v>124</v>
      </c>
      <c r="F1062" t="s">
        <v>289</v>
      </c>
      <c r="G1062" s="1">
        <v>0</v>
      </c>
      <c r="H1062" s="1">
        <v>0</v>
      </c>
      <c r="I1062" s="1">
        <v>500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500</v>
      </c>
      <c r="P1062" t="s">
        <v>3544</v>
      </c>
      <c r="Q1062" s="2">
        <v>45520</v>
      </c>
      <c r="R1062" t="s">
        <v>70</v>
      </c>
      <c r="S1062">
        <v>0</v>
      </c>
      <c r="T1062" t="s">
        <v>71</v>
      </c>
      <c r="U1062" t="s">
        <v>161</v>
      </c>
      <c r="V1062" s="1">
        <v>0</v>
      </c>
      <c r="W1062" s="1">
        <v>0</v>
      </c>
      <c r="X1062" s="1">
        <v>0</v>
      </c>
      <c r="AA1062" t="s">
        <v>58</v>
      </c>
      <c r="AB1062" s="1">
        <v>0</v>
      </c>
      <c r="AC1062" s="4">
        <f>IF(ISNUMBER(MATCH(AD1062, $AD$2:AD1061, 0)), INDEX($AC$2:AC1061, MATCH(AD1062, $AD$2:AD1061, 0)), MAX($AC$2:AC1061)+1)</f>
        <v>9</v>
      </c>
      <c r="AD1062" t="str">
        <f t="shared" si="51"/>
        <v>เชียงใหม่-พุทธมณฑลสาย 2</v>
      </c>
      <c r="AE1062" t="s">
        <v>73</v>
      </c>
      <c r="AF1062" s="1">
        <v>0</v>
      </c>
      <c r="AG1062" s="1">
        <v>0</v>
      </c>
      <c r="AH1062" s="1">
        <v>0</v>
      </c>
      <c r="AI1062" t="s">
        <v>3545</v>
      </c>
      <c r="AJ1062" s="1">
        <v>1</v>
      </c>
      <c r="AK1062" s="1">
        <v>720</v>
      </c>
      <c r="AL1062" s="1">
        <v>720</v>
      </c>
      <c r="AM1062" s="1">
        <v>1</v>
      </c>
      <c r="AN1062" s="1">
        <v>0</v>
      </c>
      <c r="AO1062" s="1">
        <v>0</v>
      </c>
      <c r="AP1062" s="1">
        <v>0</v>
      </c>
      <c r="AQ1062" s="1">
        <v>0</v>
      </c>
      <c r="AR1062" s="1">
        <v>500</v>
      </c>
      <c r="AS1062" s="1">
        <v>96.300000000000011</v>
      </c>
      <c r="AT1062" s="1">
        <f>Table1[[#This Row],[รวมต้นทุนค่าเดินทาง]]+Table1[[#This Row],[รวมต้นทุนค่าซ่อม]]+Table1[[#This Row],[รวมค่าเสื่อม]]</f>
        <v>1729.505642881375</v>
      </c>
      <c r="AU1062" s="1">
        <f t="shared" si="49"/>
        <v>4623.2312262414152</v>
      </c>
      <c r="AV1062" s="1" t="str" cm="1">
        <f t="array" ref="AV1062">IF(AC1062&lt;4, "เก็บ", IF(OR(AT1062 &lt; PERCENTILE(IF($AC$2:$AC$5092=AC1062, $AT$2:$AT$5092), 0.25) - 1.5 * (PERCENTILE(IF($AC$2:$AC$5092=AC1062, $AT$2:$AT$5092), 0.75) - PERCENTILE(IF($AC$2:$AC$5092=AC1062, $AT$2:$AT$5092), 0.25)), AT1062 &gt; PERCENTILE(IF($AC$2:$AC$5092=AC1062, $AT$2:$AT$5092), 0.75) + 1.5 * (PERCENTILE(IF($AC$2:$AC$5092=AC1062, $AT$2:$AT$5092), 0.75) - PERCENTILE(IF($AC$2:$AC$5092=AC1062, $AT$2:$AT$5092), 0.25))), "ตัด", "เก็บ"))</f>
        <v>เก็บ</v>
      </c>
      <c r="AW1062" s="1">
        <f t="shared" si="50"/>
        <v>4005.4952465164292</v>
      </c>
      <c r="AX1062" s="1">
        <v>2577.9546108768855</v>
      </c>
      <c r="AY1062" s="1">
        <v>1133.2056428813751</v>
      </c>
    </row>
    <row r="1063" spans="1:51" x14ac:dyDescent="0.2">
      <c r="A1063" s="3">
        <v>45520</v>
      </c>
      <c r="B1063">
        <v>45520</v>
      </c>
      <c r="C1063" t="s">
        <v>3546</v>
      </c>
      <c r="D1063" t="s">
        <v>66</v>
      </c>
      <c r="E1063" t="s">
        <v>67</v>
      </c>
      <c r="F1063" t="s">
        <v>92</v>
      </c>
      <c r="G1063" s="1">
        <v>0</v>
      </c>
      <c r="H1063" s="1">
        <v>0</v>
      </c>
      <c r="I1063" s="1">
        <v>500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500</v>
      </c>
      <c r="P1063" t="s">
        <v>3547</v>
      </c>
      <c r="Q1063" s="2">
        <v>45520</v>
      </c>
      <c r="R1063" t="s">
        <v>70</v>
      </c>
      <c r="S1063">
        <v>0</v>
      </c>
      <c r="T1063" t="s">
        <v>71</v>
      </c>
      <c r="U1063" t="s">
        <v>161</v>
      </c>
      <c r="V1063" s="1">
        <v>0</v>
      </c>
      <c r="W1063" s="1">
        <v>0</v>
      </c>
      <c r="X1063" s="1">
        <v>0</v>
      </c>
      <c r="AA1063" t="s">
        <v>58</v>
      </c>
      <c r="AB1063" s="1">
        <v>0</v>
      </c>
      <c r="AC1063" s="4">
        <f>IF(ISNUMBER(MATCH(AD1063, $AD$2:AD1062, 0)), INDEX($AC$2:AC1062, MATCH(AD1063, $AD$2:AD1062, 0)), MAX($AC$2:AC1062)+1)</f>
        <v>9</v>
      </c>
      <c r="AD1063" t="str">
        <f t="shared" si="51"/>
        <v>เชียงใหม่-พุทธมณฑลสาย 2</v>
      </c>
      <c r="AE1063" t="s">
        <v>73</v>
      </c>
      <c r="AF1063" s="1">
        <v>0</v>
      </c>
      <c r="AG1063" s="1">
        <v>0</v>
      </c>
      <c r="AH1063" s="1">
        <v>0</v>
      </c>
      <c r="AI1063" t="s">
        <v>3548</v>
      </c>
      <c r="AJ1063" s="1">
        <v>1</v>
      </c>
      <c r="AK1063" s="1">
        <v>720</v>
      </c>
      <c r="AL1063" s="1">
        <v>720</v>
      </c>
      <c r="AM1063" s="1">
        <v>1</v>
      </c>
      <c r="AN1063" s="1">
        <v>0</v>
      </c>
      <c r="AO1063" s="1">
        <v>0</v>
      </c>
      <c r="AP1063" s="1">
        <v>0</v>
      </c>
      <c r="AQ1063" s="1">
        <v>0</v>
      </c>
      <c r="AR1063" s="1">
        <v>500</v>
      </c>
      <c r="AS1063" s="1">
        <v>48.15</v>
      </c>
      <c r="AT1063" s="1">
        <f>Table1[[#This Row],[รวมต้นทุนค่าเดินทาง]]+Table1[[#This Row],[รวมต้นทุนค่าซ่อม]]+Table1[[#This Row],[รวมค่าเสื่อม]]</f>
        <v>1689.0225780112105</v>
      </c>
      <c r="AU1063" s="1">
        <f t="shared" si="49"/>
        <v>4623.2312262414152</v>
      </c>
      <c r="AV1063" s="1" t="str" cm="1">
        <f t="array" ref="AV1063">IF(AC1063&lt;4, "เก็บ", IF(OR(AT1063 &lt; PERCENTILE(IF($AC$2:$AC$5092=AC1063, $AT$2:$AT$5092), 0.25) - 1.5 * (PERCENTILE(IF($AC$2:$AC$5092=AC1063, $AT$2:$AT$5092), 0.75) - PERCENTILE(IF($AC$2:$AC$5092=AC1063, $AT$2:$AT$5092), 0.25)), AT1063 &gt; PERCENTILE(IF($AC$2:$AC$5092=AC1063, $AT$2:$AT$5092), 0.75) + 1.5 * (PERCENTILE(IF($AC$2:$AC$5092=AC1063, $AT$2:$AT$5092), 0.75) - PERCENTILE(IF($AC$2:$AC$5092=AC1063, $AT$2:$AT$5092), 0.25))), "ตัด", "เก็บ"))</f>
        <v>เก็บ</v>
      </c>
      <c r="AW1063" s="1">
        <f t="shared" si="50"/>
        <v>4005.4952465164292</v>
      </c>
      <c r="AX1063" s="1">
        <v>2577.9546108768855</v>
      </c>
      <c r="AY1063" s="1">
        <v>1140.8725780112106</v>
      </c>
    </row>
    <row r="1064" spans="1:51" x14ac:dyDescent="0.2">
      <c r="A1064" s="3">
        <v>45520</v>
      </c>
      <c r="B1064">
        <v>45520</v>
      </c>
      <c r="C1064" t="s">
        <v>3549</v>
      </c>
      <c r="D1064" t="s">
        <v>51</v>
      </c>
      <c r="E1064" t="s">
        <v>61</v>
      </c>
      <c r="F1064" t="s">
        <v>2488</v>
      </c>
      <c r="G1064" s="1">
        <v>2700</v>
      </c>
      <c r="H1064" s="1">
        <v>4575</v>
      </c>
      <c r="I1064" s="1">
        <v>1900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4600</v>
      </c>
      <c r="P1064" t="s">
        <v>3550</v>
      </c>
      <c r="Q1064" s="2">
        <v>45520</v>
      </c>
      <c r="R1064" t="s">
        <v>55</v>
      </c>
      <c r="S1064">
        <v>0</v>
      </c>
      <c r="T1064" t="s">
        <v>56</v>
      </c>
      <c r="U1064" t="s">
        <v>57</v>
      </c>
      <c r="V1064" s="1">
        <v>2500</v>
      </c>
      <c r="W1064" s="1">
        <v>0</v>
      </c>
      <c r="X1064" s="1">
        <v>0</v>
      </c>
      <c r="AA1064" t="s">
        <v>58</v>
      </c>
      <c r="AB1064" s="1">
        <v>0</v>
      </c>
      <c r="AC1064" s="4">
        <f>IF(ISNUMBER(MATCH(AD1064, $AD$2:AD1063, 0)), INDEX($AC$2:AC1063, MATCH(AD1064, $AD$2:AD1063, 0)), MAX($AC$2:AC1063)+1)</f>
        <v>1</v>
      </c>
      <c r="AD1064" t="str">
        <f t="shared" si="51"/>
        <v>ท่าลี่-กองลอย</v>
      </c>
      <c r="AE1064" t="s">
        <v>55</v>
      </c>
      <c r="AF1064" s="1">
        <v>0</v>
      </c>
      <c r="AG1064" s="1">
        <v>0</v>
      </c>
      <c r="AH1064" s="1">
        <v>0</v>
      </c>
      <c r="AI1064" t="s">
        <v>3551</v>
      </c>
      <c r="AJ1064" s="1">
        <v>1</v>
      </c>
      <c r="AK1064" s="1">
        <v>0</v>
      </c>
      <c r="AL1064" s="1">
        <v>0</v>
      </c>
      <c r="AM1064" s="1">
        <v>0</v>
      </c>
      <c r="AN1064" s="1">
        <v>0</v>
      </c>
      <c r="AO1064" s="1">
        <v>0</v>
      </c>
      <c r="AP1064" s="1">
        <v>0</v>
      </c>
      <c r="AQ1064" s="1">
        <v>0</v>
      </c>
      <c r="AR1064" s="1">
        <v>11675</v>
      </c>
      <c r="AS1064" s="1">
        <v>28.533333333333331</v>
      </c>
      <c r="AT1064" s="1">
        <f>Table1[[#This Row],[รวมต้นทุนค่าเดินทาง]]+Table1[[#This Row],[รวมต้นทุนค่าซ่อม]]+Table1[[#This Row],[รวมค่าเสื่อม]]</f>
        <v>14863.645692883894</v>
      </c>
      <c r="AU1064" s="1">
        <f t="shared" si="49"/>
        <v>13953.293816562818</v>
      </c>
      <c r="AV1064" s="1" t="str" cm="1">
        <f t="array" ref="AV1064">IF(AC1064&lt;4, "เก็บ", IF(OR(AT1064 &lt; PERCENTILE(IF($AC$2:$AC$5092=AC1064, $AT$2:$AT$5092), 0.25) - 1.5 * (PERCENTILE(IF($AC$2:$AC$5092=AC1064, $AT$2:$AT$5092), 0.75) - PERCENTILE(IF($AC$2:$AC$5092=AC1064, $AT$2:$AT$5092), 0.25)), AT1064 &gt; PERCENTILE(IF($AC$2:$AC$5092=AC1064, $AT$2:$AT$5092), 0.75) + 1.5 * (PERCENTILE(IF($AC$2:$AC$5092=AC1064, $AT$2:$AT$5092), 0.75) - PERCENTILE(IF($AC$2:$AC$5092=AC1064, $AT$2:$AT$5092), 0.25))), "ตัด", "เก็บ"))</f>
        <v>เก็บ</v>
      </c>
      <c r="AW1064" s="1">
        <f t="shared" si="50"/>
        <v>13953.293816562818</v>
      </c>
      <c r="AX1064" s="1">
        <v>14426.372718098486</v>
      </c>
      <c r="AY1064" s="1">
        <v>3160.1123595505619</v>
      </c>
    </row>
    <row r="1065" spans="1:51" x14ac:dyDescent="0.2">
      <c r="A1065" s="3">
        <v>45520</v>
      </c>
      <c r="B1065">
        <v>45520</v>
      </c>
      <c r="C1065" t="s">
        <v>3552</v>
      </c>
      <c r="D1065" t="s">
        <v>66</v>
      </c>
      <c r="E1065" t="s">
        <v>148</v>
      </c>
      <c r="F1065" t="s">
        <v>547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t="s">
        <v>3553</v>
      </c>
      <c r="Q1065" s="2">
        <v>45520</v>
      </c>
      <c r="R1065" t="s">
        <v>55</v>
      </c>
      <c r="S1065">
        <v>0</v>
      </c>
      <c r="T1065" t="s">
        <v>88</v>
      </c>
      <c r="U1065" t="s">
        <v>71</v>
      </c>
      <c r="V1065" s="1">
        <v>0</v>
      </c>
      <c r="W1065" s="1">
        <v>1238</v>
      </c>
      <c r="X1065" s="1">
        <v>0</v>
      </c>
      <c r="Y1065" t="s">
        <v>88</v>
      </c>
      <c r="Z1065" t="s">
        <v>71</v>
      </c>
      <c r="AA1065" t="s">
        <v>3554</v>
      </c>
      <c r="AB1065" s="1">
        <v>0</v>
      </c>
      <c r="AC1065" s="4">
        <f>IF(ISNUMBER(MATCH(AD1065, $AD$2:AD1064, 0)), INDEX($AC$2:AC1064, MATCH(AD1065, $AD$2:AD1064, 0)), MAX($AC$2:AC1064)+1)</f>
        <v>13</v>
      </c>
      <c r="AD1065" t="str">
        <f t="shared" si="51"/>
        <v>แพร่-เชียงใหม่</v>
      </c>
      <c r="AE1065" t="s">
        <v>55</v>
      </c>
      <c r="AF1065" s="1">
        <v>0</v>
      </c>
      <c r="AG1065" s="1">
        <v>0</v>
      </c>
      <c r="AH1065" s="1">
        <v>0</v>
      </c>
      <c r="AI1065" t="s">
        <v>3555</v>
      </c>
      <c r="AJ1065" s="1">
        <v>1</v>
      </c>
      <c r="AK1065" s="1">
        <v>0</v>
      </c>
      <c r="AL1065" s="1">
        <v>0</v>
      </c>
      <c r="AM1065" s="1">
        <v>0</v>
      </c>
      <c r="AN1065" s="1">
        <v>0</v>
      </c>
      <c r="AO1065" s="1">
        <v>0</v>
      </c>
      <c r="AP1065" s="1">
        <v>0</v>
      </c>
      <c r="AQ1065" s="1">
        <v>0</v>
      </c>
      <c r="AR1065" s="1">
        <v>1238</v>
      </c>
      <c r="AS1065" s="1">
        <v>1022.126315789474</v>
      </c>
      <c r="AT1065" s="1">
        <f>Table1[[#This Row],[รวมต้นทุนค่าเดินทาง]]+Table1[[#This Row],[รวมต้นทุนค่าซ่อม]]+Table1[[#This Row],[รวมค่าเสื่อม]]</f>
        <v>3473.8192618475655</v>
      </c>
      <c r="AU1065" s="1">
        <f t="shared" si="49"/>
        <v>4592.0787429767815</v>
      </c>
      <c r="AV1065" s="1" t="str" cm="1">
        <f t="array" ref="AV1065">IF(AC1065&lt;4, "เก็บ", IF(OR(AT1065 &lt; PERCENTILE(IF($AC$2:$AC$5092=AC1065, $AT$2:$AT$5092), 0.25) - 1.5 * (PERCENTILE(IF($AC$2:$AC$5092=AC1065, $AT$2:$AT$5092), 0.75) - PERCENTILE(IF($AC$2:$AC$5092=AC1065, $AT$2:$AT$5092), 0.25)), AT1065 &gt; PERCENTILE(IF($AC$2:$AC$5092=AC1065, $AT$2:$AT$5092), 0.75) + 1.5 * (PERCENTILE(IF($AC$2:$AC$5092=AC1065, $AT$2:$AT$5092), 0.75) - PERCENTILE(IF($AC$2:$AC$5092=AC1065, $AT$2:$AT$5092), 0.25))), "ตัด", "เก็บ"))</f>
        <v>เก็บ</v>
      </c>
      <c r="AW1065" s="1">
        <f t="shared" si="50"/>
        <v>4279.7356386749952</v>
      </c>
      <c r="AX1065" s="1">
        <v>3355.5397680040655</v>
      </c>
      <c r="AY1065" s="1">
        <v>1213.6929460580914</v>
      </c>
    </row>
    <row r="1066" spans="1:51" x14ac:dyDescent="0.2">
      <c r="A1066" s="3">
        <v>45520</v>
      </c>
      <c r="B1066">
        <v>45520</v>
      </c>
      <c r="C1066" t="s">
        <v>3556</v>
      </c>
      <c r="D1066" t="s">
        <v>66</v>
      </c>
      <c r="E1066" t="s">
        <v>105</v>
      </c>
      <c r="F1066" t="s">
        <v>106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803</v>
      </c>
      <c r="O1066" s="1">
        <v>803</v>
      </c>
      <c r="P1066" t="s">
        <v>3557</v>
      </c>
      <c r="Q1066" s="2">
        <v>45521</v>
      </c>
      <c r="R1066" t="s">
        <v>55</v>
      </c>
      <c r="S1066">
        <v>0</v>
      </c>
      <c r="T1066" t="s">
        <v>87</v>
      </c>
      <c r="U1066" t="s">
        <v>71</v>
      </c>
      <c r="V1066" s="1">
        <v>0</v>
      </c>
      <c r="W1066" s="1">
        <v>703</v>
      </c>
      <c r="X1066" s="1">
        <v>0</v>
      </c>
      <c r="Y1066" t="s">
        <v>108</v>
      </c>
      <c r="Z1066" t="s">
        <v>71</v>
      </c>
      <c r="AA1066" t="s">
        <v>733</v>
      </c>
      <c r="AB1066" s="1">
        <v>0</v>
      </c>
      <c r="AC1066" s="4">
        <f>IF(ISNUMBER(MATCH(AD1066, $AD$2:AD1065, 0)), INDEX($AC$2:AC1065, MATCH(AD1066, $AD$2:AD1065, 0)), MAX($AC$2:AC1065)+1)</f>
        <v>6</v>
      </c>
      <c r="AD1066" t="str">
        <f t="shared" si="51"/>
        <v>เชียงราย-เชียงใหม่</v>
      </c>
      <c r="AE1066" t="s">
        <v>55</v>
      </c>
      <c r="AF1066" s="1">
        <v>0</v>
      </c>
      <c r="AG1066" s="1">
        <v>0</v>
      </c>
      <c r="AH1066" s="1">
        <v>0</v>
      </c>
      <c r="AI1066" t="s">
        <v>3558</v>
      </c>
      <c r="AJ1066" s="1">
        <v>1</v>
      </c>
      <c r="AK1066" s="1">
        <v>0</v>
      </c>
      <c r="AL1066" s="1">
        <v>0</v>
      </c>
      <c r="AM1066" s="1">
        <v>0</v>
      </c>
      <c r="AN1066" s="1">
        <v>0</v>
      </c>
      <c r="AO1066" s="1">
        <v>0</v>
      </c>
      <c r="AP1066" s="1">
        <v>0</v>
      </c>
      <c r="AQ1066" s="1">
        <v>0</v>
      </c>
      <c r="AR1066" s="1">
        <v>1506</v>
      </c>
      <c r="AS1066" s="1">
        <v>166.965</v>
      </c>
      <c r="AT1066" s="1">
        <f>Table1[[#This Row],[รวมต้นทุนค่าเดินทาง]]+Table1[[#This Row],[รวมต้นทุนค่าซ่อม]]+Table1[[#This Row],[รวมค่าเสื่อม]]</f>
        <v>3218.0293776824033</v>
      </c>
      <c r="AU1066" s="1">
        <f t="shared" si="49"/>
        <v>4428.3346813776061</v>
      </c>
      <c r="AV1066" s="1" t="str" cm="1">
        <f t="array" ref="AV1066">IF(AC1066&lt;4, "เก็บ", IF(OR(AT1066 &lt; PERCENTILE(IF($AC$2:$AC$5092=AC1066, $AT$2:$AT$5092), 0.25) - 1.5 * (PERCENTILE(IF($AC$2:$AC$5092=AC1066, $AT$2:$AT$5092), 0.75) - PERCENTILE(IF($AC$2:$AC$5092=AC1066, $AT$2:$AT$5092), 0.25)), AT1066 &gt; PERCENTILE(IF($AC$2:$AC$5092=AC1066, $AT$2:$AT$5092), 0.75) + 1.5 * (PERCENTILE(IF($AC$2:$AC$5092=AC1066, $AT$2:$AT$5092), 0.75) - PERCENTILE(IF($AC$2:$AC$5092=AC1066, $AT$2:$AT$5092), 0.25))), "ตัด", "เก็บ"))</f>
        <v>เก็บ</v>
      </c>
      <c r="AW1066" s="1">
        <f t="shared" si="50"/>
        <v>3873.7679454274344</v>
      </c>
      <c r="AX1066" s="1">
        <v>2781.4385174989698</v>
      </c>
      <c r="AY1066" s="1">
        <v>1545.0643776824033</v>
      </c>
    </row>
    <row r="1067" spans="1:51" x14ac:dyDescent="0.2">
      <c r="A1067" s="3">
        <v>45521</v>
      </c>
      <c r="B1067">
        <v>45521</v>
      </c>
      <c r="C1067" t="s">
        <v>3559</v>
      </c>
      <c r="D1067" t="s">
        <v>51</v>
      </c>
      <c r="E1067" t="s">
        <v>61</v>
      </c>
      <c r="F1067" t="s">
        <v>62</v>
      </c>
      <c r="G1067" s="1">
        <v>4200</v>
      </c>
      <c r="H1067" s="1">
        <v>3075</v>
      </c>
      <c r="I1067" s="1">
        <v>1900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6100</v>
      </c>
      <c r="P1067" t="s">
        <v>3560</v>
      </c>
      <c r="Q1067" s="2">
        <v>45521</v>
      </c>
      <c r="R1067" t="s">
        <v>55</v>
      </c>
      <c r="S1067">
        <v>0</v>
      </c>
      <c r="T1067" t="s">
        <v>56</v>
      </c>
      <c r="U1067" t="s">
        <v>57</v>
      </c>
      <c r="V1067" s="1">
        <v>2500</v>
      </c>
      <c r="W1067" s="1">
        <v>0</v>
      </c>
      <c r="X1067" s="1">
        <v>0</v>
      </c>
      <c r="AA1067" t="s">
        <v>58</v>
      </c>
      <c r="AB1067" s="1">
        <v>0</v>
      </c>
      <c r="AC1067" s="4">
        <f>IF(ISNUMBER(MATCH(AD1067, $AD$2:AD1066, 0)), INDEX($AC$2:AC1066, MATCH(AD1067, $AD$2:AD1066, 0)), MAX($AC$2:AC1066)+1)</f>
        <v>1</v>
      </c>
      <c r="AD1067" t="str">
        <f t="shared" si="51"/>
        <v>ท่าลี่-กองลอย</v>
      </c>
      <c r="AE1067" t="s">
        <v>55</v>
      </c>
      <c r="AF1067" s="1">
        <v>0</v>
      </c>
      <c r="AG1067" s="1">
        <v>0</v>
      </c>
      <c r="AH1067" s="1">
        <v>0</v>
      </c>
      <c r="AI1067" t="s">
        <v>3561</v>
      </c>
      <c r="AJ1067" s="1">
        <v>1</v>
      </c>
      <c r="AK1067" s="1">
        <v>0</v>
      </c>
      <c r="AL1067" s="1">
        <v>0</v>
      </c>
      <c r="AM1067" s="1">
        <v>0</v>
      </c>
      <c r="AN1067" s="1">
        <v>0</v>
      </c>
      <c r="AO1067" s="1">
        <v>0</v>
      </c>
      <c r="AP1067" s="1">
        <v>0</v>
      </c>
      <c r="AQ1067" s="1">
        <v>0</v>
      </c>
      <c r="AR1067" s="1">
        <v>11675</v>
      </c>
      <c r="AS1067" s="1">
        <v>19.753846153846151</v>
      </c>
      <c r="AT1067" s="1">
        <f>Table1[[#This Row],[รวมต้นทุนค่าเดินทาง]]+Table1[[#This Row],[รวมต้นทุนค่าซ่อม]]+Table1[[#This Row],[รวมค่าเสื่อม]]</f>
        <v>13509.269975186104</v>
      </c>
      <c r="AU1067" s="1">
        <f t="shared" si="49"/>
        <v>13953.293816562818</v>
      </c>
      <c r="AV1067" s="1" t="str" cm="1">
        <f t="array" ref="AV1067">IF(AC1067&lt;4, "เก็บ", IF(OR(AT1067 &lt; PERCENTILE(IF($AC$2:$AC$5092=AC1067, $AT$2:$AT$5092), 0.25) - 1.5 * (PERCENTILE(IF($AC$2:$AC$5092=AC1067, $AT$2:$AT$5092), 0.75) - PERCENTILE(IF($AC$2:$AC$5092=AC1067, $AT$2:$AT$5092), 0.25)), AT1067 &gt; PERCENTILE(IF($AC$2:$AC$5092=AC1067, $AT$2:$AT$5092), 0.75) + 1.5 * (PERCENTILE(IF($AC$2:$AC$5092=AC1067, $AT$2:$AT$5092), 0.75) - PERCENTILE(IF($AC$2:$AC$5092=AC1067, $AT$2:$AT$5092), 0.25))), "ตัด", "เก็บ"))</f>
        <v>เก็บ</v>
      </c>
      <c r="AW1067" s="1">
        <f t="shared" si="50"/>
        <v>13953.293816562818</v>
      </c>
      <c r="AX1067" s="1">
        <v>14426.372718098486</v>
      </c>
      <c r="AY1067" s="1">
        <v>1814.516129032258</v>
      </c>
    </row>
    <row r="1068" spans="1:51" x14ac:dyDescent="0.2">
      <c r="A1068" s="3">
        <v>45521</v>
      </c>
      <c r="B1068">
        <v>45521</v>
      </c>
      <c r="C1068" t="s">
        <v>3562</v>
      </c>
      <c r="D1068" t="s">
        <v>51</v>
      </c>
      <c r="E1068" t="s">
        <v>61</v>
      </c>
      <c r="F1068" t="s">
        <v>228</v>
      </c>
      <c r="G1068" s="1">
        <v>2700</v>
      </c>
      <c r="H1068" s="1">
        <v>4575</v>
      </c>
      <c r="I1068" s="1">
        <v>1900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4600</v>
      </c>
      <c r="P1068" t="s">
        <v>3563</v>
      </c>
      <c r="Q1068" s="2">
        <v>45521</v>
      </c>
      <c r="R1068" t="s">
        <v>55</v>
      </c>
      <c r="S1068">
        <v>0</v>
      </c>
      <c r="T1068" t="s">
        <v>56</v>
      </c>
      <c r="U1068" t="s">
        <v>57</v>
      </c>
      <c r="V1068" s="1">
        <v>2500</v>
      </c>
      <c r="W1068" s="1">
        <v>0</v>
      </c>
      <c r="X1068" s="1">
        <v>0</v>
      </c>
      <c r="AA1068" t="s">
        <v>58</v>
      </c>
      <c r="AB1068" s="1">
        <v>0</v>
      </c>
      <c r="AC1068" s="4">
        <f>IF(ISNUMBER(MATCH(AD1068, $AD$2:AD1067, 0)), INDEX($AC$2:AC1067, MATCH(AD1068, $AD$2:AD1067, 0)), MAX($AC$2:AC1067)+1)</f>
        <v>1</v>
      </c>
      <c r="AD1068" t="str">
        <f t="shared" si="51"/>
        <v>ท่าลี่-กองลอย</v>
      </c>
      <c r="AE1068" t="s">
        <v>55</v>
      </c>
      <c r="AF1068" s="1">
        <v>0</v>
      </c>
      <c r="AG1068" s="1">
        <v>0</v>
      </c>
      <c r="AH1068" s="1">
        <v>0</v>
      </c>
      <c r="AI1068" t="s">
        <v>3564</v>
      </c>
      <c r="AJ1068" s="1">
        <v>1</v>
      </c>
      <c r="AK1068" s="1">
        <v>0</v>
      </c>
      <c r="AL1068" s="1">
        <v>0</v>
      </c>
      <c r="AM1068" s="1">
        <v>0</v>
      </c>
      <c r="AN1068" s="1">
        <v>0</v>
      </c>
      <c r="AO1068" s="1">
        <v>0</v>
      </c>
      <c r="AP1068" s="1">
        <v>0</v>
      </c>
      <c r="AQ1068" s="1">
        <v>0</v>
      </c>
      <c r="AR1068" s="1">
        <v>11675</v>
      </c>
      <c r="AS1068" s="1">
        <v>16.05</v>
      </c>
      <c r="AT1068" s="1">
        <f>Table1[[#This Row],[รวมต้นทุนค่าเดินทาง]]+Table1[[#This Row],[รวมต้นทุนค่าซ่อม]]+Table1[[#This Row],[รวมค่าเสื่อม]]</f>
        <v>13365.157142857142</v>
      </c>
      <c r="AU1068" s="1">
        <f t="shared" si="49"/>
        <v>13953.293816562818</v>
      </c>
      <c r="AV1068" s="1" t="str" cm="1">
        <f t="array" ref="AV1068">IF(AC1068&lt;4, "เก็บ", IF(OR(AT1068 &lt; PERCENTILE(IF($AC$2:$AC$5092=AC1068, $AT$2:$AT$5092), 0.25) - 1.5 * (PERCENTILE(IF($AC$2:$AC$5092=AC1068, $AT$2:$AT$5092), 0.75) - PERCENTILE(IF($AC$2:$AC$5092=AC1068, $AT$2:$AT$5092), 0.25)), AT1068 &gt; PERCENTILE(IF($AC$2:$AC$5092=AC1068, $AT$2:$AT$5092), 0.75) + 1.5 * (PERCENTILE(IF($AC$2:$AC$5092=AC1068, $AT$2:$AT$5092), 0.75) - PERCENTILE(IF($AC$2:$AC$5092=AC1068, $AT$2:$AT$5092), 0.25))), "ตัด", "เก็บ"))</f>
        <v>เก็บ</v>
      </c>
      <c r="AW1068" s="1">
        <f t="shared" si="50"/>
        <v>13953.293816562818</v>
      </c>
      <c r="AX1068" s="1">
        <v>14426.372718098486</v>
      </c>
      <c r="AY1068" s="1">
        <v>1674.1071428571429</v>
      </c>
    </row>
    <row r="1069" spans="1:51" x14ac:dyDescent="0.2">
      <c r="A1069" s="3">
        <v>45521</v>
      </c>
      <c r="B1069">
        <v>45521</v>
      </c>
      <c r="C1069" t="s">
        <v>3565</v>
      </c>
      <c r="D1069" t="s">
        <v>51</v>
      </c>
      <c r="E1069" t="s">
        <v>61</v>
      </c>
      <c r="F1069" t="s">
        <v>367</v>
      </c>
      <c r="G1069" s="1">
        <v>2700</v>
      </c>
      <c r="H1069" s="1">
        <v>4575</v>
      </c>
      <c r="I1069" s="1">
        <v>1900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4600</v>
      </c>
      <c r="P1069" t="s">
        <v>3566</v>
      </c>
      <c r="Q1069" s="2">
        <v>45521</v>
      </c>
      <c r="R1069" t="s">
        <v>55</v>
      </c>
      <c r="S1069">
        <v>0</v>
      </c>
      <c r="T1069" t="s">
        <v>56</v>
      </c>
      <c r="U1069" t="s">
        <v>57</v>
      </c>
      <c r="V1069" s="1">
        <v>2500</v>
      </c>
      <c r="W1069" s="1">
        <v>0</v>
      </c>
      <c r="X1069" s="1">
        <v>0</v>
      </c>
      <c r="AA1069" t="s">
        <v>58</v>
      </c>
      <c r="AB1069" s="1">
        <v>0</v>
      </c>
      <c r="AC1069" s="4">
        <f>IF(ISNUMBER(MATCH(AD1069, $AD$2:AD1068, 0)), INDEX($AC$2:AC1068, MATCH(AD1069, $AD$2:AD1068, 0)), MAX($AC$2:AC1068)+1)</f>
        <v>1</v>
      </c>
      <c r="AD1069" t="str">
        <f t="shared" si="51"/>
        <v>ท่าลี่-กองลอย</v>
      </c>
      <c r="AE1069" t="s">
        <v>55</v>
      </c>
      <c r="AF1069" s="1">
        <v>0</v>
      </c>
      <c r="AG1069" s="1">
        <v>0</v>
      </c>
      <c r="AH1069" s="1">
        <v>0</v>
      </c>
      <c r="AI1069" t="s">
        <v>3567</v>
      </c>
      <c r="AJ1069" s="1">
        <v>1</v>
      </c>
      <c r="AK1069" s="1">
        <v>0</v>
      </c>
      <c r="AL1069" s="1">
        <v>0</v>
      </c>
      <c r="AM1069" s="1">
        <v>0</v>
      </c>
      <c r="AN1069" s="1">
        <v>0</v>
      </c>
      <c r="AO1069" s="1">
        <v>0</v>
      </c>
      <c r="AP1069" s="1">
        <v>0</v>
      </c>
      <c r="AQ1069" s="1">
        <v>0</v>
      </c>
      <c r="AR1069" s="1">
        <v>11675</v>
      </c>
      <c r="AS1069" s="1">
        <v>16.05</v>
      </c>
      <c r="AT1069" s="1">
        <f>Table1[[#This Row],[รวมต้นทุนค่าเดินทาง]]+Table1[[#This Row],[รวมต้นทุนค่าซ่อม]]+Table1[[#This Row],[รวมค่าเสื่อม]]</f>
        <v>13203.146774193548</v>
      </c>
      <c r="AU1069" s="1">
        <f t="shared" si="49"/>
        <v>13953.293816562818</v>
      </c>
      <c r="AV1069" s="1" t="str" cm="1">
        <f t="array" ref="AV1069">IF(AC1069&lt;4, "เก็บ", IF(OR(AT1069 &lt; PERCENTILE(IF($AC$2:$AC$5092=AC1069, $AT$2:$AT$5092), 0.25) - 1.5 * (PERCENTILE(IF($AC$2:$AC$5092=AC1069, $AT$2:$AT$5092), 0.75) - PERCENTILE(IF($AC$2:$AC$5092=AC1069, $AT$2:$AT$5092), 0.25)), AT1069 &gt; PERCENTILE(IF($AC$2:$AC$5092=AC1069, $AT$2:$AT$5092), 0.75) + 1.5 * (PERCENTILE(IF($AC$2:$AC$5092=AC1069, $AT$2:$AT$5092), 0.75) - PERCENTILE(IF($AC$2:$AC$5092=AC1069, $AT$2:$AT$5092), 0.25))), "ตัด", "เก็บ"))</f>
        <v>เก็บ</v>
      </c>
      <c r="AW1069" s="1">
        <f t="shared" si="50"/>
        <v>13953.293816562818</v>
      </c>
      <c r="AX1069" s="1">
        <v>14426.372718098486</v>
      </c>
      <c r="AY1069" s="1">
        <v>1512.0967741935483</v>
      </c>
    </row>
    <row r="1070" spans="1:51" x14ac:dyDescent="0.2">
      <c r="A1070" s="3">
        <v>45521</v>
      </c>
      <c r="B1070">
        <v>45521</v>
      </c>
      <c r="C1070" t="s">
        <v>3568</v>
      </c>
      <c r="D1070" t="s">
        <v>51</v>
      </c>
      <c r="E1070" t="s">
        <v>61</v>
      </c>
      <c r="F1070" t="s">
        <v>1518</v>
      </c>
      <c r="G1070" s="1">
        <v>2700</v>
      </c>
      <c r="H1070" s="1">
        <v>4575</v>
      </c>
      <c r="I1070" s="1">
        <v>1900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4600</v>
      </c>
      <c r="P1070" t="s">
        <v>3569</v>
      </c>
      <c r="Q1070" s="2">
        <v>45521</v>
      </c>
      <c r="R1070" t="s">
        <v>55</v>
      </c>
      <c r="S1070">
        <v>0</v>
      </c>
      <c r="T1070" t="s">
        <v>56</v>
      </c>
      <c r="U1070" t="s">
        <v>57</v>
      </c>
      <c r="V1070" s="1">
        <v>2500</v>
      </c>
      <c r="W1070" s="1">
        <v>0</v>
      </c>
      <c r="X1070" s="1">
        <v>0</v>
      </c>
      <c r="AA1070" t="s">
        <v>58</v>
      </c>
      <c r="AB1070" s="1">
        <v>0</v>
      </c>
      <c r="AC1070" s="4">
        <f>IF(ISNUMBER(MATCH(AD1070, $AD$2:AD1069, 0)), INDEX($AC$2:AC1069, MATCH(AD1070, $AD$2:AD1069, 0)), MAX($AC$2:AC1069)+1)</f>
        <v>1</v>
      </c>
      <c r="AD1070" t="str">
        <f t="shared" si="51"/>
        <v>ท่าลี่-กองลอย</v>
      </c>
      <c r="AE1070" t="s">
        <v>55</v>
      </c>
      <c r="AF1070" s="1">
        <v>0</v>
      </c>
      <c r="AG1070" s="1">
        <v>0</v>
      </c>
      <c r="AH1070" s="1">
        <v>0</v>
      </c>
      <c r="AI1070" t="s">
        <v>3570</v>
      </c>
      <c r="AJ1070" s="1">
        <v>1</v>
      </c>
      <c r="AK1070" s="1">
        <v>0</v>
      </c>
      <c r="AL1070" s="1">
        <v>0</v>
      </c>
      <c r="AM1070" s="1">
        <v>0</v>
      </c>
      <c r="AN1070" s="1">
        <v>0</v>
      </c>
      <c r="AO1070" s="1">
        <v>0</v>
      </c>
      <c r="AP1070" s="1">
        <v>0</v>
      </c>
      <c r="AQ1070" s="1">
        <v>0</v>
      </c>
      <c r="AR1070" s="1">
        <v>11675</v>
      </c>
      <c r="AS1070" s="1">
        <v>25.276281613123722</v>
      </c>
      <c r="AT1070" s="1">
        <f>Table1[[#This Row],[รวมต้นทุนค่าเดินทาง]]+Table1[[#This Row],[รวมต้นทุนค่าซ่อม]]+Table1[[#This Row],[รวมค่าเสื่อม]]</f>
        <v>14024.65644690238</v>
      </c>
      <c r="AU1070" s="1">
        <f t="shared" si="49"/>
        <v>13953.293816562818</v>
      </c>
      <c r="AV1070" s="1" t="str" cm="1">
        <f t="array" ref="AV1070">IF(AC1070&lt;4, "เก็บ", IF(OR(AT1070 &lt; PERCENTILE(IF($AC$2:$AC$5092=AC1070, $AT$2:$AT$5092), 0.25) - 1.5 * (PERCENTILE(IF($AC$2:$AC$5092=AC1070, $AT$2:$AT$5092), 0.75) - PERCENTILE(IF($AC$2:$AC$5092=AC1070, $AT$2:$AT$5092), 0.25)), AT1070 &gt; PERCENTILE(IF($AC$2:$AC$5092=AC1070, $AT$2:$AT$5092), 0.75) + 1.5 * (PERCENTILE(IF($AC$2:$AC$5092=AC1070, $AT$2:$AT$5092), 0.75) - PERCENTILE(IF($AC$2:$AC$5092=AC1070, $AT$2:$AT$5092), 0.25))), "ตัด", "เก็บ"))</f>
        <v>เก็บ</v>
      </c>
      <c r="AW1070" s="1">
        <f t="shared" si="50"/>
        <v>13953.293816562818</v>
      </c>
      <c r="AX1070" s="1">
        <v>14426.372718098486</v>
      </c>
      <c r="AY1070" s="1">
        <v>2324.3801652892562</v>
      </c>
    </row>
    <row r="1071" spans="1:51" x14ac:dyDescent="0.2">
      <c r="A1071" s="3">
        <v>45521</v>
      </c>
      <c r="B1071">
        <v>45521</v>
      </c>
      <c r="C1071" t="s">
        <v>3571</v>
      </c>
      <c r="D1071" t="s">
        <v>66</v>
      </c>
      <c r="E1071" t="s">
        <v>148</v>
      </c>
      <c r="F1071" t="s">
        <v>1316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1429</v>
      </c>
      <c r="P1071" t="s">
        <v>3572</v>
      </c>
      <c r="Q1071" s="2">
        <v>45521</v>
      </c>
      <c r="R1071" t="s">
        <v>55</v>
      </c>
      <c r="S1071">
        <v>0</v>
      </c>
      <c r="T1071" t="s">
        <v>101</v>
      </c>
      <c r="U1071" t="s">
        <v>71</v>
      </c>
      <c r="V1071" s="1">
        <v>0</v>
      </c>
      <c r="W1071" s="1">
        <v>0</v>
      </c>
      <c r="X1071" s="1">
        <v>1429</v>
      </c>
      <c r="Y1071" t="s">
        <v>101</v>
      </c>
      <c r="Z1071" t="s">
        <v>71</v>
      </c>
      <c r="AA1071" t="s">
        <v>3573</v>
      </c>
      <c r="AB1071" s="1">
        <v>0</v>
      </c>
      <c r="AC1071" s="4">
        <f>IF(ISNUMBER(MATCH(AD1071, $AD$2:AD1070, 0)), INDEX($AC$2:AC1070, MATCH(AD1071, $AD$2:AD1070, 0)), MAX($AC$2:AC1070)+1)</f>
        <v>5</v>
      </c>
      <c r="AD1071" t="str">
        <f t="shared" si="51"/>
        <v>พะเยา-เชียงใหม่</v>
      </c>
      <c r="AE1071" t="s">
        <v>55</v>
      </c>
      <c r="AF1071" s="1">
        <v>0</v>
      </c>
      <c r="AG1071" s="1">
        <v>0</v>
      </c>
      <c r="AH1071" s="1">
        <v>0</v>
      </c>
      <c r="AI1071" t="s">
        <v>3574</v>
      </c>
      <c r="AJ1071" s="1">
        <v>1</v>
      </c>
      <c r="AK1071" s="1">
        <v>0</v>
      </c>
      <c r="AL1071" s="1">
        <v>0</v>
      </c>
      <c r="AM1071" s="1">
        <v>0</v>
      </c>
      <c r="AN1071" s="1">
        <v>0</v>
      </c>
      <c r="AO1071" s="1">
        <v>0</v>
      </c>
      <c r="AP1071" s="1">
        <v>0</v>
      </c>
      <c r="AQ1071" s="1">
        <v>0</v>
      </c>
      <c r="AR1071" s="1">
        <v>1429</v>
      </c>
      <c r="AS1071" s="1">
        <v>1213.7750000000001</v>
      </c>
      <c r="AT1071" s="1">
        <f>Table1[[#This Row],[รวมต้นทุนค่าเดินทาง]]+Table1[[#This Row],[รวมต้นทุนค่าซ่อม]]+Table1[[#This Row],[รวมค่าเสื่อม]]</f>
        <v>3925.6697368421055</v>
      </c>
      <c r="AU1071" s="1">
        <f t="shared" si="49"/>
        <v>4062.107163574422</v>
      </c>
      <c r="AV1071" s="1" t="str" cm="1">
        <f t="array" ref="AV1071">IF(AC1071&lt;4, "เก็บ", IF(OR(AT1071 &lt; PERCENTILE(IF($AC$2:$AC$5092=AC1071, $AT$2:$AT$5092), 0.25) - 1.5 * (PERCENTILE(IF($AC$2:$AC$5092=AC1071, $AT$2:$AT$5092), 0.75) - PERCENTILE(IF($AC$2:$AC$5092=AC1071, $AT$2:$AT$5092), 0.25)), AT1071 &gt; PERCENTILE(IF($AC$2:$AC$5092=AC1071, $AT$2:$AT$5092), 0.75) + 1.5 * (PERCENTILE(IF($AC$2:$AC$5092=AC1071, $AT$2:$AT$5092), 0.75) - PERCENTILE(IF($AC$2:$AC$5092=AC1071, $AT$2:$AT$5092), 0.25))), "ตัด", "เก็บ"))</f>
        <v>เก็บ</v>
      </c>
      <c r="AW1071" s="1">
        <f t="shared" si="50"/>
        <v>3639.9347470841599</v>
      </c>
      <c r="AX1071" s="1">
        <v>2523.4798574335259</v>
      </c>
      <c r="AY1071" s="1">
        <v>1282.8947368421052</v>
      </c>
    </row>
    <row r="1072" spans="1:51" x14ac:dyDescent="0.2">
      <c r="A1072" s="3">
        <v>45521</v>
      </c>
      <c r="B1072">
        <v>45521</v>
      </c>
      <c r="C1072" t="s">
        <v>3575</v>
      </c>
      <c r="D1072" t="s">
        <v>66</v>
      </c>
      <c r="E1072" t="s">
        <v>105</v>
      </c>
      <c r="F1072" t="s">
        <v>376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803</v>
      </c>
      <c r="O1072" s="1">
        <v>803</v>
      </c>
      <c r="P1072" t="s">
        <v>3576</v>
      </c>
      <c r="Q1072" s="2">
        <v>45521</v>
      </c>
      <c r="R1072" t="s">
        <v>55</v>
      </c>
      <c r="S1072">
        <v>0</v>
      </c>
      <c r="T1072" t="s">
        <v>87</v>
      </c>
      <c r="U1072" t="s">
        <v>71</v>
      </c>
      <c r="V1072" s="1">
        <v>0</v>
      </c>
      <c r="W1072" s="1">
        <v>703</v>
      </c>
      <c r="X1072" s="1">
        <v>0</v>
      </c>
      <c r="Y1072" t="s">
        <v>108</v>
      </c>
      <c r="Z1072" t="s">
        <v>71</v>
      </c>
      <c r="AA1072" t="s">
        <v>3577</v>
      </c>
      <c r="AB1072" s="1">
        <v>0</v>
      </c>
      <c r="AC1072" s="4">
        <f>IF(ISNUMBER(MATCH(AD1072, $AD$2:AD1071, 0)), INDEX($AC$2:AC1071, MATCH(AD1072, $AD$2:AD1071, 0)), MAX($AC$2:AC1071)+1)</f>
        <v>6</v>
      </c>
      <c r="AD1072" t="str">
        <f t="shared" si="51"/>
        <v>เชียงราย-เชียงใหม่</v>
      </c>
      <c r="AE1072" t="s">
        <v>55</v>
      </c>
      <c r="AF1072" s="1">
        <v>0</v>
      </c>
      <c r="AG1072" s="1">
        <v>0</v>
      </c>
      <c r="AH1072" s="1">
        <v>0</v>
      </c>
      <c r="AI1072" t="s">
        <v>3578</v>
      </c>
      <c r="AJ1072" s="1">
        <v>2</v>
      </c>
      <c r="AK1072" s="1">
        <v>0</v>
      </c>
      <c r="AL1072" s="1">
        <v>0</v>
      </c>
      <c r="AM1072" s="1">
        <v>0</v>
      </c>
      <c r="AN1072" s="1">
        <v>765.12419999999997</v>
      </c>
      <c r="AO1072" s="1">
        <v>0</v>
      </c>
      <c r="AP1072" s="1">
        <v>0</v>
      </c>
      <c r="AQ1072" s="1">
        <v>0</v>
      </c>
      <c r="AR1072" s="1">
        <v>1506</v>
      </c>
      <c r="AS1072" s="1">
        <v>180.8533333333333</v>
      </c>
      <c r="AT1072" s="1">
        <f>Table1[[#This Row],[รวมต้นทุนค่าเดินทาง]]+Table1[[#This Row],[รวมต้นทุนค่าซ่อม]]+Table1[[#This Row],[รวมค่าเสื่อม]]</f>
        <v>3168.3348148148148</v>
      </c>
      <c r="AU1072" s="1">
        <f t="shared" si="49"/>
        <v>4428.3346813776061</v>
      </c>
      <c r="AV1072" s="1" t="str" cm="1">
        <f t="array" ref="AV1072">IF(AC1072&lt;4, "เก็บ", IF(OR(AT1072 &lt; PERCENTILE(IF($AC$2:$AC$5092=AC1072, $AT$2:$AT$5092), 0.25) - 1.5 * (PERCENTILE(IF($AC$2:$AC$5092=AC1072, $AT$2:$AT$5092), 0.75) - PERCENTILE(IF($AC$2:$AC$5092=AC1072, $AT$2:$AT$5092), 0.25)), AT1072 &gt; PERCENTILE(IF($AC$2:$AC$5092=AC1072, $AT$2:$AT$5092), 0.75) + 1.5 * (PERCENTILE(IF($AC$2:$AC$5092=AC1072, $AT$2:$AT$5092), 0.75) - PERCENTILE(IF($AC$2:$AC$5092=AC1072, $AT$2:$AT$5092), 0.25))), "ตัด", "เก็บ"))</f>
        <v>เก็บ</v>
      </c>
      <c r="AW1072" s="1">
        <f t="shared" si="50"/>
        <v>3873.7679454274344</v>
      </c>
      <c r="AX1072" s="1">
        <v>2781.4385174989698</v>
      </c>
      <c r="AY1072" s="1">
        <v>1481.4814814814815</v>
      </c>
    </row>
    <row r="1073" spans="1:51" x14ac:dyDescent="0.2">
      <c r="A1073" s="3">
        <v>45522</v>
      </c>
      <c r="B1073">
        <v>45522</v>
      </c>
      <c r="C1073" t="s">
        <v>3579</v>
      </c>
      <c r="D1073" t="s">
        <v>51</v>
      </c>
      <c r="E1073" t="s">
        <v>61</v>
      </c>
      <c r="F1073" t="s">
        <v>1289</v>
      </c>
      <c r="G1073" s="1">
        <v>4200</v>
      </c>
      <c r="H1073" s="1">
        <v>3075</v>
      </c>
      <c r="I1073" s="1">
        <v>1900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6100</v>
      </c>
      <c r="P1073" t="s">
        <v>3580</v>
      </c>
      <c r="Q1073" s="2">
        <v>45523</v>
      </c>
      <c r="R1073" t="s">
        <v>55</v>
      </c>
      <c r="S1073">
        <v>0</v>
      </c>
      <c r="T1073" t="s">
        <v>56</v>
      </c>
      <c r="U1073" t="s">
        <v>57</v>
      </c>
      <c r="V1073" s="1">
        <v>2500</v>
      </c>
      <c r="W1073" s="1">
        <v>0</v>
      </c>
      <c r="X1073" s="1">
        <v>0</v>
      </c>
      <c r="AA1073" t="s">
        <v>58</v>
      </c>
      <c r="AB1073" s="1">
        <v>0</v>
      </c>
      <c r="AC1073" s="4">
        <f>IF(ISNUMBER(MATCH(AD1073, $AD$2:AD1072, 0)), INDEX($AC$2:AC1072, MATCH(AD1073, $AD$2:AD1072, 0)), MAX($AC$2:AC1072)+1)</f>
        <v>1</v>
      </c>
      <c r="AD1073" t="str">
        <f t="shared" si="51"/>
        <v>ท่าลี่-กองลอย</v>
      </c>
      <c r="AE1073" t="s">
        <v>55</v>
      </c>
      <c r="AF1073" s="1">
        <v>0</v>
      </c>
      <c r="AG1073" s="1">
        <v>0</v>
      </c>
      <c r="AH1073" s="1">
        <v>0</v>
      </c>
      <c r="AI1073" t="s">
        <v>3581</v>
      </c>
      <c r="AJ1073" s="1">
        <v>1</v>
      </c>
      <c r="AK1073" s="1">
        <v>0</v>
      </c>
      <c r="AL1073" s="1">
        <v>0</v>
      </c>
      <c r="AM1073" s="1">
        <v>0</v>
      </c>
      <c r="AN1073" s="1">
        <v>0</v>
      </c>
      <c r="AO1073" s="1">
        <v>0</v>
      </c>
      <c r="AP1073" s="1">
        <v>0</v>
      </c>
      <c r="AQ1073" s="1">
        <v>0</v>
      </c>
      <c r="AR1073" s="1">
        <v>11675</v>
      </c>
      <c r="AS1073" s="1">
        <v>15.10588235294118</v>
      </c>
      <c r="AT1073" s="1">
        <f>Table1[[#This Row],[รวมต้นทุนค่าเดินทาง]]+Table1[[#This Row],[รวมต้นทุนค่าซ่อม]]+Table1[[#This Row],[รวมค่าเสื่อม]]</f>
        <v>13288.117245989306</v>
      </c>
      <c r="AU1073" s="1">
        <f t="shared" si="49"/>
        <v>13953.293816562818</v>
      </c>
      <c r="AV1073" s="1" t="str" cm="1">
        <f t="array" ref="AV1073">IF(AC1073&lt;4, "เก็บ", IF(OR(AT1073 &lt; PERCENTILE(IF($AC$2:$AC$5092=AC1073, $AT$2:$AT$5092), 0.25) - 1.5 * (PERCENTILE(IF($AC$2:$AC$5092=AC1073, $AT$2:$AT$5092), 0.75) - PERCENTILE(IF($AC$2:$AC$5092=AC1073, $AT$2:$AT$5092), 0.25)), AT1073 &gt; PERCENTILE(IF($AC$2:$AC$5092=AC1073, $AT$2:$AT$5092), 0.75) + 1.5 * (PERCENTILE(IF($AC$2:$AC$5092=AC1073, $AT$2:$AT$5092), 0.75) - PERCENTILE(IF($AC$2:$AC$5092=AC1073, $AT$2:$AT$5092), 0.25))), "ตัด", "เก็บ"))</f>
        <v>เก็บ</v>
      </c>
      <c r="AW1073" s="1">
        <f t="shared" si="50"/>
        <v>13953.293816562818</v>
      </c>
      <c r="AX1073" s="1">
        <v>14426.372718098486</v>
      </c>
      <c r="AY1073" s="1">
        <v>1598.0113636363637</v>
      </c>
    </row>
    <row r="1074" spans="1:51" x14ac:dyDescent="0.2">
      <c r="A1074" s="3">
        <v>45522</v>
      </c>
      <c r="B1074">
        <v>45522</v>
      </c>
      <c r="C1074" t="s">
        <v>3582</v>
      </c>
      <c r="D1074" t="s">
        <v>51</v>
      </c>
      <c r="E1074" t="s">
        <v>61</v>
      </c>
      <c r="F1074" t="s">
        <v>1197</v>
      </c>
      <c r="G1074" s="1">
        <v>2700</v>
      </c>
      <c r="H1074" s="1">
        <v>4575</v>
      </c>
      <c r="I1074" s="1">
        <v>1900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4600</v>
      </c>
      <c r="P1074" t="s">
        <v>3583</v>
      </c>
      <c r="Q1074" s="2">
        <v>45523</v>
      </c>
      <c r="R1074" t="s">
        <v>55</v>
      </c>
      <c r="S1074">
        <v>0</v>
      </c>
      <c r="T1074" t="s">
        <v>56</v>
      </c>
      <c r="U1074" t="s">
        <v>57</v>
      </c>
      <c r="V1074" s="1">
        <v>2500</v>
      </c>
      <c r="W1074" s="1">
        <v>0</v>
      </c>
      <c r="X1074" s="1">
        <v>0</v>
      </c>
      <c r="AA1074" t="s">
        <v>58</v>
      </c>
      <c r="AB1074" s="1">
        <v>0</v>
      </c>
      <c r="AC1074" s="4">
        <f>IF(ISNUMBER(MATCH(AD1074, $AD$2:AD1073, 0)), INDEX($AC$2:AC1073, MATCH(AD1074, $AD$2:AD1073, 0)), MAX($AC$2:AC1073)+1)</f>
        <v>1</v>
      </c>
      <c r="AD1074" t="str">
        <f t="shared" si="51"/>
        <v>ท่าลี่-กองลอย</v>
      </c>
      <c r="AE1074" t="s">
        <v>55</v>
      </c>
      <c r="AF1074" s="1">
        <v>0</v>
      </c>
      <c r="AG1074" s="1">
        <v>0</v>
      </c>
      <c r="AH1074" s="1">
        <v>0</v>
      </c>
      <c r="AI1074" t="s">
        <v>3584</v>
      </c>
      <c r="AJ1074" s="1">
        <v>1</v>
      </c>
      <c r="AK1074" s="1">
        <v>0</v>
      </c>
      <c r="AL1074" s="1">
        <v>0</v>
      </c>
      <c r="AM1074" s="1">
        <v>0</v>
      </c>
      <c r="AN1074" s="1">
        <v>0</v>
      </c>
      <c r="AO1074" s="1">
        <v>0</v>
      </c>
      <c r="AP1074" s="1">
        <v>0</v>
      </c>
      <c r="AQ1074" s="1">
        <v>0</v>
      </c>
      <c r="AR1074" s="1">
        <v>11675</v>
      </c>
      <c r="AS1074" s="1">
        <v>20.07799227799228</v>
      </c>
      <c r="AT1074" s="1">
        <f>Table1[[#This Row],[รวมต้นทุนค่าเดินทาง]]+Table1[[#This Row],[รวมต้นทุนค่าซ่อม]]+Table1[[#This Row],[รวมค่าเสื่อม]]</f>
        <v>13747.997700307191</v>
      </c>
      <c r="AU1074" s="1">
        <f t="shared" si="49"/>
        <v>13953.293816562818</v>
      </c>
      <c r="AV1074" s="1" t="str" cm="1">
        <f t="array" ref="AV1074">IF(AC1074&lt;4, "เก็บ", IF(OR(AT1074 &lt; PERCENTILE(IF($AC$2:$AC$5092=AC1074, $AT$2:$AT$5092), 0.25) - 1.5 * (PERCENTILE(IF($AC$2:$AC$5092=AC1074, $AT$2:$AT$5092), 0.75) - PERCENTILE(IF($AC$2:$AC$5092=AC1074, $AT$2:$AT$5092), 0.25)), AT1074 &gt; PERCENTILE(IF($AC$2:$AC$5092=AC1074, $AT$2:$AT$5092), 0.75) + 1.5 * (PERCENTILE(IF($AC$2:$AC$5092=AC1074, $AT$2:$AT$5092), 0.75) - PERCENTILE(IF($AC$2:$AC$5092=AC1074, $AT$2:$AT$5092), 0.25))), "ตัด", "เก็บ"))</f>
        <v>เก็บ</v>
      </c>
      <c r="AW1074" s="1">
        <f t="shared" si="50"/>
        <v>13953.293816562818</v>
      </c>
      <c r="AX1074" s="1">
        <v>14426.372718098486</v>
      </c>
      <c r="AY1074" s="1">
        <v>2052.919708029197</v>
      </c>
    </row>
    <row r="1075" spans="1:51" x14ac:dyDescent="0.2">
      <c r="A1075" s="3">
        <v>45522</v>
      </c>
      <c r="B1075">
        <v>45522</v>
      </c>
      <c r="C1075" t="s">
        <v>3585</v>
      </c>
      <c r="D1075" t="s">
        <v>51</v>
      </c>
      <c r="E1075" t="s">
        <v>61</v>
      </c>
      <c r="F1075" t="s">
        <v>507</v>
      </c>
      <c r="G1075" s="1">
        <v>2700</v>
      </c>
      <c r="H1075" s="1">
        <v>4575</v>
      </c>
      <c r="I1075" s="1">
        <v>1900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4600</v>
      </c>
      <c r="P1075" t="s">
        <v>3586</v>
      </c>
      <c r="Q1075" s="2">
        <v>45523</v>
      </c>
      <c r="R1075" t="s">
        <v>55</v>
      </c>
      <c r="S1075">
        <v>0</v>
      </c>
      <c r="T1075" t="s">
        <v>56</v>
      </c>
      <c r="U1075" t="s">
        <v>57</v>
      </c>
      <c r="V1075" s="1">
        <v>2500</v>
      </c>
      <c r="W1075" s="1">
        <v>0</v>
      </c>
      <c r="X1075" s="1">
        <v>0</v>
      </c>
      <c r="AA1075" t="s">
        <v>58</v>
      </c>
      <c r="AB1075" s="1">
        <v>0</v>
      </c>
      <c r="AC1075" s="4">
        <f>IF(ISNUMBER(MATCH(AD1075, $AD$2:AD1074, 0)), INDEX($AC$2:AC1074, MATCH(AD1075, $AD$2:AD1074, 0)), MAX($AC$2:AC1074)+1)</f>
        <v>1</v>
      </c>
      <c r="AD1075" t="str">
        <f t="shared" si="51"/>
        <v>ท่าลี่-กองลอย</v>
      </c>
      <c r="AE1075" t="s">
        <v>55</v>
      </c>
      <c r="AF1075" s="1">
        <v>0</v>
      </c>
      <c r="AG1075" s="1">
        <v>0</v>
      </c>
      <c r="AH1075" s="1">
        <v>0</v>
      </c>
      <c r="AI1075" t="s">
        <v>3587</v>
      </c>
      <c r="AJ1075" s="1">
        <v>1</v>
      </c>
      <c r="AK1075" s="1">
        <v>0</v>
      </c>
      <c r="AL1075" s="1">
        <v>0</v>
      </c>
      <c r="AM1075" s="1">
        <v>0</v>
      </c>
      <c r="AN1075" s="1">
        <v>0</v>
      </c>
      <c r="AO1075" s="1">
        <v>0</v>
      </c>
      <c r="AP1075" s="1">
        <v>0</v>
      </c>
      <c r="AQ1075" s="1">
        <v>0</v>
      </c>
      <c r="AR1075" s="1">
        <v>11675</v>
      </c>
      <c r="AS1075" s="1">
        <v>28.533333333333331</v>
      </c>
      <c r="AT1075" s="1">
        <f>Table1[[#This Row],[รวมต้นทุนค่าเดินทาง]]+Table1[[#This Row],[รวมต้นทุนค่าซ่อม]]+Table1[[#This Row],[รวมค่าเสื่อม]]</f>
        <v>13918.100262467191</v>
      </c>
      <c r="AU1075" s="1">
        <f t="shared" si="49"/>
        <v>13953.293816562818</v>
      </c>
      <c r="AV1075" s="1" t="str" cm="1">
        <f t="array" ref="AV1075">IF(AC1075&lt;4, "เก็บ", IF(OR(AT1075 &lt; PERCENTILE(IF($AC$2:$AC$5092=AC1075, $AT$2:$AT$5092), 0.25) - 1.5 * (PERCENTILE(IF($AC$2:$AC$5092=AC1075, $AT$2:$AT$5092), 0.75) - PERCENTILE(IF($AC$2:$AC$5092=AC1075, $AT$2:$AT$5092), 0.25)), AT1075 &gt; PERCENTILE(IF($AC$2:$AC$5092=AC1075, $AT$2:$AT$5092), 0.75) + 1.5 * (PERCENTILE(IF($AC$2:$AC$5092=AC1075, $AT$2:$AT$5092), 0.75) - PERCENTILE(IF($AC$2:$AC$5092=AC1075, $AT$2:$AT$5092), 0.25))), "ตัด", "เก็บ"))</f>
        <v>เก็บ</v>
      </c>
      <c r="AW1075" s="1">
        <f t="shared" si="50"/>
        <v>13953.293816562818</v>
      </c>
      <c r="AX1075" s="1">
        <v>14426.372718098486</v>
      </c>
      <c r="AY1075" s="1">
        <v>2214.5669291338581</v>
      </c>
    </row>
    <row r="1076" spans="1:51" x14ac:dyDescent="0.2">
      <c r="A1076" s="3">
        <v>45522</v>
      </c>
      <c r="B1076">
        <v>45522</v>
      </c>
      <c r="C1076" t="s">
        <v>3588</v>
      </c>
      <c r="D1076" t="s">
        <v>66</v>
      </c>
      <c r="E1076" t="s">
        <v>184</v>
      </c>
      <c r="F1076" t="s">
        <v>185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t="s">
        <v>3589</v>
      </c>
      <c r="Q1076" s="2">
        <v>45522</v>
      </c>
      <c r="R1076" t="s">
        <v>55</v>
      </c>
      <c r="S1076">
        <v>0</v>
      </c>
      <c r="T1076" t="s">
        <v>87</v>
      </c>
      <c r="U1076" t="s">
        <v>71</v>
      </c>
      <c r="V1076" s="1">
        <v>0</v>
      </c>
      <c r="W1076" s="1">
        <v>1305</v>
      </c>
      <c r="X1076" s="1">
        <v>0</v>
      </c>
      <c r="Y1076" t="s">
        <v>87</v>
      </c>
      <c r="Z1076" t="s">
        <v>71</v>
      </c>
      <c r="AA1076" t="s">
        <v>3590</v>
      </c>
      <c r="AB1076" s="1">
        <v>0</v>
      </c>
      <c r="AC1076" s="4">
        <f>IF(ISNUMBER(MATCH(AD1076, $AD$2:AD1075, 0)), INDEX($AC$2:AC1075, MATCH(AD1076, $AD$2:AD1075, 0)), MAX($AC$2:AC1075)+1)</f>
        <v>6</v>
      </c>
      <c r="AD1076" t="str">
        <f t="shared" si="51"/>
        <v>เชียงราย-เชียงใหม่</v>
      </c>
      <c r="AE1076" t="s">
        <v>55</v>
      </c>
      <c r="AF1076" s="1">
        <v>0</v>
      </c>
      <c r="AG1076" s="1">
        <v>0</v>
      </c>
      <c r="AH1076" s="1">
        <v>0</v>
      </c>
      <c r="AI1076" t="s">
        <v>3591</v>
      </c>
      <c r="AJ1076" s="1">
        <v>1</v>
      </c>
      <c r="AK1076" s="1">
        <v>0</v>
      </c>
      <c r="AL1076" s="1">
        <v>0</v>
      </c>
      <c r="AM1076" s="1">
        <v>0</v>
      </c>
      <c r="AN1076" s="1">
        <v>0</v>
      </c>
      <c r="AO1076" s="1">
        <v>0</v>
      </c>
      <c r="AP1076" s="1">
        <v>0</v>
      </c>
      <c r="AQ1076" s="1">
        <v>0</v>
      </c>
      <c r="AR1076" s="1">
        <v>1305</v>
      </c>
      <c r="AS1076" s="1">
        <v>75.626666666666665</v>
      </c>
      <c r="AT1076" s="1">
        <f>Table1[[#This Row],[รวมต้นทุนค่าเดินทาง]]+Table1[[#This Row],[รวมต้นทุนค่าซ่อม]]+Table1[[#This Row],[รวมค่าเสื่อม]]</f>
        <v>3043.1882430213464</v>
      </c>
      <c r="AU1076" s="1">
        <f t="shared" si="49"/>
        <v>4428.3346813776061</v>
      </c>
      <c r="AV1076" s="1" t="str" cm="1">
        <f t="array" ref="AV1076">IF(AC1076&lt;4, "เก็บ", IF(OR(AT1076 &lt; PERCENTILE(IF($AC$2:$AC$5092=AC1076, $AT$2:$AT$5092), 0.25) - 1.5 * (PERCENTILE(IF($AC$2:$AC$5092=AC1076, $AT$2:$AT$5092), 0.75) - PERCENTILE(IF($AC$2:$AC$5092=AC1076, $AT$2:$AT$5092), 0.25)), AT1076 &gt; PERCENTILE(IF($AC$2:$AC$5092=AC1076, $AT$2:$AT$5092), 0.75) + 1.5 * (PERCENTILE(IF($AC$2:$AC$5092=AC1076, $AT$2:$AT$5092), 0.75) - PERCENTILE(IF($AC$2:$AC$5092=AC1076, $AT$2:$AT$5092), 0.25))), "ตัด", "เก็บ"))</f>
        <v>เก็บ</v>
      </c>
      <c r="AW1076" s="1">
        <f t="shared" si="50"/>
        <v>3873.7679454274344</v>
      </c>
      <c r="AX1076" s="1">
        <v>2781.4385174989698</v>
      </c>
      <c r="AY1076" s="1">
        <v>1662.5615763546798</v>
      </c>
    </row>
    <row r="1077" spans="1:51" x14ac:dyDescent="0.2">
      <c r="A1077" s="3">
        <v>45523</v>
      </c>
      <c r="B1077">
        <v>45523</v>
      </c>
      <c r="C1077" t="s">
        <v>3592</v>
      </c>
      <c r="D1077" t="s">
        <v>66</v>
      </c>
      <c r="E1077" t="s">
        <v>67</v>
      </c>
      <c r="F1077" t="s">
        <v>273</v>
      </c>
      <c r="G1077" s="1">
        <v>0</v>
      </c>
      <c r="H1077" s="1">
        <v>0</v>
      </c>
      <c r="I1077" s="1">
        <v>500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500</v>
      </c>
      <c r="P1077" t="s">
        <v>3593</v>
      </c>
      <c r="Q1077" s="2">
        <v>45523</v>
      </c>
      <c r="R1077" t="s">
        <v>70</v>
      </c>
      <c r="S1077">
        <v>0</v>
      </c>
      <c r="T1077" t="s">
        <v>71</v>
      </c>
      <c r="U1077" t="s">
        <v>161</v>
      </c>
      <c r="V1077" s="1">
        <v>0</v>
      </c>
      <c r="W1077" s="1">
        <v>0</v>
      </c>
      <c r="X1077" s="1">
        <v>0</v>
      </c>
      <c r="AA1077" t="s">
        <v>58</v>
      </c>
      <c r="AB1077" s="1">
        <v>0</v>
      </c>
      <c r="AC1077" s="4">
        <f>IF(ISNUMBER(MATCH(AD1077, $AD$2:AD1076, 0)), INDEX($AC$2:AC1076, MATCH(AD1077, $AD$2:AD1076, 0)), MAX($AC$2:AC1076)+1)</f>
        <v>9</v>
      </c>
      <c r="AD1077" t="str">
        <f t="shared" si="51"/>
        <v>เชียงใหม่-พุทธมณฑลสาย 2</v>
      </c>
      <c r="AE1077" t="s">
        <v>73</v>
      </c>
      <c r="AF1077" s="1">
        <v>0</v>
      </c>
      <c r="AG1077" s="1">
        <v>0</v>
      </c>
      <c r="AH1077" s="1">
        <v>0</v>
      </c>
      <c r="AI1077" t="s">
        <v>3594</v>
      </c>
      <c r="AJ1077" s="1">
        <v>1</v>
      </c>
      <c r="AK1077" s="1">
        <v>720</v>
      </c>
      <c r="AL1077" s="1">
        <v>720</v>
      </c>
      <c r="AM1077" s="1">
        <v>1</v>
      </c>
      <c r="AN1077" s="1">
        <v>0</v>
      </c>
      <c r="AO1077" s="1">
        <v>0</v>
      </c>
      <c r="AP1077" s="1">
        <v>0</v>
      </c>
      <c r="AQ1077" s="1">
        <v>0</v>
      </c>
      <c r="AR1077" s="1">
        <v>500</v>
      </c>
      <c r="AS1077" s="1">
        <v>55.325000000000003</v>
      </c>
      <c r="AT1077" s="1">
        <f>Table1[[#This Row],[รวมต้นทุนค่าเดินทาง]]+Table1[[#This Row],[รวมต้นทุนค่าซ่อม]]+Table1[[#This Row],[รวมค่าเสื่อม]]</f>
        <v>1569.9866655530584</v>
      </c>
      <c r="AU1077" s="1">
        <f t="shared" si="49"/>
        <v>4623.2312262414152</v>
      </c>
      <c r="AV1077" s="1" t="str" cm="1">
        <f t="array" ref="AV1077">IF(AC1077&lt;4, "เก็บ", IF(OR(AT1077 &lt; PERCENTILE(IF($AC$2:$AC$5092=AC1077, $AT$2:$AT$5092), 0.25) - 1.5 * (PERCENTILE(IF($AC$2:$AC$5092=AC1077, $AT$2:$AT$5092), 0.75) - PERCENTILE(IF($AC$2:$AC$5092=AC1077, $AT$2:$AT$5092), 0.25)), AT1077 &gt; PERCENTILE(IF($AC$2:$AC$5092=AC1077, $AT$2:$AT$5092), 0.75) + 1.5 * (PERCENTILE(IF($AC$2:$AC$5092=AC1077, $AT$2:$AT$5092), 0.75) - PERCENTILE(IF($AC$2:$AC$5092=AC1077, $AT$2:$AT$5092), 0.25))), "ตัด", "เก็บ"))</f>
        <v>เก็บ</v>
      </c>
      <c r="AW1077" s="1">
        <f t="shared" si="50"/>
        <v>4005.4952465164292</v>
      </c>
      <c r="AX1077" s="1">
        <v>2577.9546108768855</v>
      </c>
      <c r="AY1077" s="1">
        <v>1014.6616655530584</v>
      </c>
    </row>
    <row r="1078" spans="1:51" x14ac:dyDescent="0.2">
      <c r="A1078" s="3">
        <v>45523</v>
      </c>
      <c r="B1078">
        <v>45523</v>
      </c>
      <c r="C1078" t="s">
        <v>3595</v>
      </c>
      <c r="D1078" t="s">
        <v>51</v>
      </c>
      <c r="E1078" t="s">
        <v>61</v>
      </c>
      <c r="F1078" t="s">
        <v>299</v>
      </c>
      <c r="G1078" s="1">
        <v>4200</v>
      </c>
      <c r="H1078" s="1">
        <v>3075</v>
      </c>
      <c r="I1078" s="1">
        <v>1900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6100</v>
      </c>
      <c r="P1078" t="s">
        <v>3596</v>
      </c>
      <c r="Q1078" s="2">
        <v>45523</v>
      </c>
      <c r="R1078" t="s">
        <v>55</v>
      </c>
      <c r="S1078">
        <v>0</v>
      </c>
      <c r="T1078" t="s">
        <v>56</v>
      </c>
      <c r="U1078" t="s">
        <v>57</v>
      </c>
      <c r="V1078" s="1">
        <v>2500</v>
      </c>
      <c r="W1078" s="1">
        <v>0</v>
      </c>
      <c r="X1078" s="1">
        <v>0</v>
      </c>
      <c r="AA1078" t="s">
        <v>58</v>
      </c>
      <c r="AB1078" s="1">
        <v>0</v>
      </c>
      <c r="AC1078" s="4">
        <f>IF(ISNUMBER(MATCH(AD1078, $AD$2:AD1077, 0)), INDEX($AC$2:AC1077, MATCH(AD1078, $AD$2:AD1077, 0)), MAX($AC$2:AC1077)+1)</f>
        <v>1</v>
      </c>
      <c r="AD1078" t="str">
        <f t="shared" si="51"/>
        <v>ท่าลี่-กองลอย</v>
      </c>
      <c r="AE1078" t="s">
        <v>55</v>
      </c>
      <c r="AF1078" s="1">
        <v>0</v>
      </c>
      <c r="AG1078" s="1">
        <v>0</v>
      </c>
      <c r="AH1078" s="1">
        <v>0</v>
      </c>
      <c r="AI1078" t="s">
        <v>3597</v>
      </c>
      <c r="AJ1078" s="1">
        <v>1</v>
      </c>
      <c r="AK1078" s="1">
        <v>0</v>
      </c>
      <c r="AL1078" s="1">
        <v>0</v>
      </c>
      <c r="AM1078" s="1">
        <v>0</v>
      </c>
      <c r="AN1078" s="1">
        <v>0</v>
      </c>
      <c r="AO1078" s="1">
        <v>0</v>
      </c>
      <c r="AP1078" s="1">
        <v>0</v>
      </c>
      <c r="AQ1078" s="1">
        <v>0</v>
      </c>
      <c r="AR1078" s="1">
        <v>11675</v>
      </c>
      <c r="AS1078" s="1">
        <v>17.12</v>
      </c>
      <c r="AT1078" s="1">
        <f>Table1[[#This Row],[รวมต้นทุนค่าเดินทาง]]+Table1[[#This Row],[รวมต้นทุนค่าซ่อม]]+Table1[[#This Row],[รวมค่าเสื่อม]]</f>
        <v>13460.987924528303</v>
      </c>
      <c r="AU1078" s="1">
        <f t="shared" si="49"/>
        <v>13953.293816562818</v>
      </c>
      <c r="AV1078" s="1" t="str" cm="1">
        <f t="array" ref="AV1078">IF(AC1078&lt;4, "เก็บ", IF(OR(AT1078 &lt; PERCENTILE(IF($AC$2:$AC$5092=AC1078, $AT$2:$AT$5092), 0.25) - 1.5 * (PERCENTILE(IF($AC$2:$AC$5092=AC1078, $AT$2:$AT$5092), 0.75) - PERCENTILE(IF($AC$2:$AC$5092=AC1078, $AT$2:$AT$5092), 0.25)), AT1078 &gt; PERCENTILE(IF($AC$2:$AC$5092=AC1078, $AT$2:$AT$5092), 0.75) + 1.5 * (PERCENTILE(IF($AC$2:$AC$5092=AC1078, $AT$2:$AT$5092), 0.75) - PERCENTILE(IF($AC$2:$AC$5092=AC1078, $AT$2:$AT$5092), 0.25))), "ตัด", "เก็บ"))</f>
        <v>เก็บ</v>
      </c>
      <c r="AW1078" s="1">
        <f t="shared" si="50"/>
        <v>13953.293816562818</v>
      </c>
      <c r="AX1078" s="1">
        <v>14426.372718098486</v>
      </c>
      <c r="AY1078" s="1">
        <v>1768.867924528302</v>
      </c>
    </row>
    <row r="1079" spans="1:51" x14ac:dyDescent="0.2">
      <c r="A1079" s="3">
        <v>45523</v>
      </c>
      <c r="B1079">
        <v>45523</v>
      </c>
      <c r="C1079" t="s">
        <v>3598</v>
      </c>
      <c r="D1079" t="s">
        <v>66</v>
      </c>
      <c r="E1079" t="s">
        <v>67</v>
      </c>
      <c r="F1079" t="s">
        <v>936</v>
      </c>
      <c r="G1079" s="1">
        <v>0</v>
      </c>
      <c r="H1079" s="1">
        <v>870</v>
      </c>
      <c r="I1079" s="1">
        <v>400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400</v>
      </c>
      <c r="P1079" t="s">
        <v>3599</v>
      </c>
      <c r="Q1079" s="2">
        <v>45523</v>
      </c>
      <c r="R1079" t="s">
        <v>70</v>
      </c>
      <c r="S1079">
        <v>0</v>
      </c>
      <c r="T1079" t="s">
        <v>254</v>
      </c>
      <c r="U1079" t="s">
        <v>93</v>
      </c>
      <c r="V1079" s="1">
        <v>0</v>
      </c>
      <c r="W1079" s="1">
        <v>0</v>
      </c>
      <c r="X1079" s="1">
        <v>0</v>
      </c>
      <c r="AA1079" t="s">
        <v>58</v>
      </c>
      <c r="AB1079" s="1">
        <v>0</v>
      </c>
      <c r="AC1079" s="4">
        <f>IF(ISNUMBER(MATCH(AD1079, $AD$2:AD1078, 0)), INDEX($AC$2:AC1078, MATCH(AD1079, $AD$2:AD1078, 0)), MAX($AC$2:AC1078)+1)</f>
        <v>14</v>
      </c>
      <c r="AD1079" t="str">
        <f t="shared" si="51"/>
        <v>ลำปาง-ตลาดไท</v>
      </c>
      <c r="AE1079" t="s">
        <v>73</v>
      </c>
      <c r="AF1079" s="1">
        <v>0</v>
      </c>
      <c r="AG1079" s="1">
        <v>0</v>
      </c>
      <c r="AH1079" s="1">
        <v>0</v>
      </c>
      <c r="AI1079" t="s">
        <v>3600</v>
      </c>
      <c r="AJ1079" s="1">
        <v>1</v>
      </c>
      <c r="AK1079" s="1">
        <v>620</v>
      </c>
      <c r="AL1079" s="1">
        <v>620</v>
      </c>
      <c r="AM1079" s="1">
        <v>1</v>
      </c>
      <c r="AN1079" s="1">
        <v>0</v>
      </c>
      <c r="AO1079" s="1">
        <v>0</v>
      </c>
      <c r="AP1079" s="1">
        <v>0</v>
      </c>
      <c r="AQ1079" s="1">
        <v>0</v>
      </c>
      <c r="AR1079" s="1">
        <v>1270</v>
      </c>
      <c r="AS1079" s="1">
        <v>1594.405</v>
      </c>
      <c r="AT1079" s="1">
        <f>Table1[[#This Row],[รวมต้นทุนค่าเดินทาง]]+Table1[[#This Row],[รวมต้นทุนค่าซ่อม]]+Table1[[#This Row],[รวมค่าเสื่อม]]</f>
        <v>4533.1549999999997</v>
      </c>
      <c r="AU1079" s="1" t="e">
        <f t="shared" si="49"/>
        <v>#N/A</v>
      </c>
      <c r="AV1079" s="1" t="e" cm="1">
        <f t="array" ref="AV1079">IF(AC1079&lt;4, "เก็บ", IF(OR(AT1079 &lt; PERCENTILE(IF($AC$2:$AC$5092=AC1079, $AT$2:$AT$5092), 0.25) - 1.5 * (PERCENTILE(IF($AC$2:$AC$5092=AC1079, $AT$2:$AT$5092), 0.75) - PERCENTILE(IF($AC$2:$AC$5092=AC1079, $AT$2:$AT$5092), 0.25)), AT1079 &gt; PERCENTILE(IF($AC$2:$AC$5092=AC1079, $AT$2:$AT$5092), 0.75) + 1.5 * (PERCENTILE(IF($AC$2:$AC$5092=AC1079, $AT$2:$AT$5092), 0.75) - PERCENTILE(IF($AC$2:$AC$5092=AC1079, $AT$2:$AT$5092), 0.25))), "ตัด", "เก็บ"))</f>
        <v>#N/A</v>
      </c>
      <c r="AW1079" s="1" t="e">
        <f t="shared" si="50"/>
        <v>#DIV/0!</v>
      </c>
      <c r="AX1079" s="1">
        <v>2411.9362516169685</v>
      </c>
      <c r="AY1079" s="1">
        <v>1668.75</v>
      </c>
    </row>
    <row r="1080" spans="1:51" x14ac:dyDescent="0.2">
      <c r="A1080" s="3">
        <v>45523</v>
      </c>
      <c r="B1080">
        <v>45523</v>
      </c>
      <c r="C1080" t="s">
        <v>3601</v>
      </c>
      <c r="D1080" t="s">
        <v>66</v>
      </c>
      <c r="E1080" t="s">
        <v>67</v>
      </c>
      <c r="F1080" t="s">
        <v>76</v>
      </c>
      <c r="G1080" s="1">
        <v>0</v>
      </c>
      <c r="H1080" s="1">
        <v>803</v>
      </c>
      <c r="I1080" s="1">
        <v>400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400</v>
      </c>
      <c r="P1080" t="s">
        <v>3602</v>
      </c>
      <c r="Q1080" s="2">
        <v>45523</v>
      </c>
      <c r="R1080" t="s">
        <v>70</v>
      </c>
      <c r="S1080">
        <v>0</v>
      </c>
      <c r="T1080" t="s">
        <v>88</v>
      </c>
      <c r="U1080" t="s">
        <v>93</v>
      </c>
      <c r="V1080" s="1">
        <v>0</v>
      </c>
      <c r="W1080" s="1">
        <v>0</v>
      </c>
      <c r="X1080" s="1">
        <v>0</v>
      </c>
      <c r="AA1080" t="s">
        <v>58</v>
      </c>
      <c r="AB1080" s="1">
        <v>0</v>
      </c>
      <c r="AC1080" s="4">
        <f>IF(ISNUMBER(MATCH(AD1080, $AD$2:AD1079, 0)), INDEX($AC$2:AC1079, MATCH(AD1080, $AD$2:AD1079, 0)), MAX($AC$2:AC1079)+1)</f>
        <v>51</v>
      </c>
      <c r="AD1080" t="str">
        <f t="shared" si="51"/>
        <v>แพร่-ตลาดไท</v>
      </c>
      <c r="AE1080" t="s">
        <v>73</v>
      </c>
      <c r="AF1080" s="1">
        <v>0</v>
      </c>
      <c r="AG1080" s="1">
        <v>0</v>
      </c>
      <c r="AH1080" s="1">
        <v>0</v>
      </c>
      <c r="AI1080" t="s">
        <v>3603</v>
      </c>
      <c r="AJ1080" s="1">
        <v>1</v>
      </c>
      <c r="AK1080" s="1">
        <v>572</v>
      </c>
      <c r="AL1080" s="1">
        <v>572</v>
      </c>
      <c r="AM1080" s="1">
        <v>1</v>
      </c>
      <c r="AN1080" s="1">
        <v>0</v>
      </c>
      <c r="AO1080" s="1">
        <v>0</v>
      </c>
      <c r="AP1080" s="1">
        <v>0</v>
      </c>
      <c r="AQ1080" s="1">
        <v>0</v>
      </c>
      <c r="AR1080" s="1">
        <v>1203</v>
      </c>
      <c r="AS1080" s="1">
        <v>0</v>
      </c>
      <c r="AT1080" s="1">
        <f>Table1[[#This Row],[รวมต้นทุนค่าเดินทาง]]+Table1[[#This Row],[รวมต้นทุนค่าซ่อม]]+Table1[[#This Row],[รวมค่าเสื่อม]]</f>
        <v>2762.1372912801485</v>
      </c>
      <c r="AU1080" s="1">
        <f t="shared" si="49"/>
        <v>4737.6107634746759</v>
      </c>
      <c r="AV1080" s="1" t="str" cm="1">
        <f t="array" ref="AV1080">IF(AC1080&lt;4, "เก็บ", IF(OR(AT1080 &lt; PERCENTILE(IF($AC$2:$AC$5092=AC1080, $AT$2:$AT$5092), 0.25) - 1.5 * (PERCENTILE(IF($AC$2:$AC$5092=AC1080, $AT$2:$AT$5092), 0.75) - PERCENTILE(IF($AC$2:$AC$5092=AC1080, $AT$2:$AT$5092), 0.25)), AT1080 &gt; PERCENTILE(IF($AC$2:$AC$5092=AC1080, $AT$2:$AT$5092), 0.75) + 1.5 * (PERCENTILE(IF($AC$2:$AC$5092=AC1080, $AT$2:$AT$5092), 0.75) - PERCENTILE(IF($AC$2:$AC$5092=AC1080, $AT$2:$AT$5092), 0.25))), "ตัด", "เก็บ"))</f>
        <v>เก็บ</v>
      </c>
      <c r="AW1080" s="1">
        <f t="shared" si="50"/>
        <v>4487.1668970521196</v>
      </c>
      <c r="AX1080" s="1">
        <v>3014.4338711558335</v>
      </c>
      <c r="AY1080" s="1">
        <v>1559.1372912801485</v>
      </c>
    </row>
    <row r="1081" spans="1:51" x14ac:dyDescent="0.2">
      <c r="A1081" s="3">
        <v>45524</v>
      </c>
      <c r="B1081">
        <v>45524</v>
      </c>
      <c r="C1081" t="s">
        <v>3604</v>
      </c>
      <c r="D1081" t="s">
        <v>51</v>
      </c>
      <c r="E1081" t="s">
        <v>61</v>
      </c>
      <c r="F1081" t="s">
        <v>2488</v>
      </c>
      <c r="G1081" s="1">
        <v>4200</v>
      </c>
      <c r="H1081" s="1">
        <v>3075</v>
      </c>
      <c r="I1081" s="1">
        <v>1900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6100</v>
      </c>
      <c r="P1081" t="s">
        <v>3605</v>
      </c>
      <c r="Q1081" s="2">
        <v>45524</v>
      </c>
      <c r="R1081" t="s">
        <v>55</v>
      </c>
      <c r="S1081">
        <v>0</v>
      </c>
      <c r="T1081" t="s">
        <v>56</v>
      </c>
      <c r="U1081" t="s">
        <v>57</v>
      </c>
      <c r="V1081" s="1">
        <v>2500</v>
      </c>
      <c r="W1081" s="1">
        <v>0</v>
      </c>
      <c r="X1081" s="1">
        <v>0</v>
      </c>
      <c r="AA1081" t="s">
        <v>58</v>
      </c>
      <c r="AB1081" s="1">
        <v>0</v>
      </c>
      <c r="AC1081" s="4">
        <f>IF(ISNUMBER(MATCH(AD1081, $AD$2:AD1080, 0)), INDEX($AC$2:AC1080, MATCH(AD1081, $AD$2:AD1080, 0)), MAX($AC$2:AC1080)+1)</f>
        <v>1</v>
      </c>
      <c r="AD1081" t="str">
        <f t="shared" si="51"/>
        <v>ท่าลี่-กองลอย</v>
      </c>
      <c r="AE1081" t="s">
        <v>55</v>
      </c>
      <c r="AF1081" s="1">
        <v>0</v>
      </c>
      <c r="AG1081" s="1">
        <v>0</v>
      </c>
      <c r="AH1081" s="1">
        <v>0</v>
      </c>
      <c r="AI1081" t="s">
        <v>3606</v>
      </c>
      <c r="AJ1081" s="1">
        <v>1</v>
      </c>
      <c r="AK1081" s="1">
        <v>0</v>
      </c>
      <c r="AL1081" s="1">
        <v>0</v>
      </c>
      <c r="AM1081" s="1">
        <v>0</v>
      </c>
      <c r="AN1081" s="1">
        <v>0</v>
      </c>
      <c r="AO1081" s="1">
        <v>0</v>
      </c>
      <c r="AP1081" s="1">
        <v>0</v>
      </c>
      <c r="AQ1081" s="1">
        <v>0</v>
      </c>
      <c r="AR1081" s="1">
        <v>11675</v>
      </c>
      <c r="AS1081" s="1">
        <v>28.533333333333331</v>
      </c>
      <c r="AT1081" s="1">
        <f>Table1[[#This Row],[รวมต้นทุนค่าเดินทาง]]+Table1[[#This Row],[รวมต้นทุนค่าซ่อม]]+Table1[[#This Row],[รวมค่าเสื่อม]]</f>
        <v>14863.645692883894</v>
      </c>
      <c r="AU1081" s="1">
        <f t="shared" si="49"/>
        <v>13953.293816562818</v>
      </c>
      <c r="AV1081" s="1" t="str" cm="1">
        <f t="array" ref="AV1081">IF(AC1081&lt;4, "เก็บ", IF(OR(AT1081 &lt; PERCENTILE(IF($AC$2:$AC$5092=AC1081, $AT$2:$AT$5092), 0.25) - 1.5 * (PERCENTILE(IF($AC$2:$AC$5092=AC1081, $AT$2:$AT$5092), 0.75) - PERCENTILE(IF($AC$2:$AC$5092=AC1081, $AT$2:$AT$5092), 0.25)), AT1081 &gt; PERCENTILE(IF($AC$2:$AC$5092=AC1081, $AT$2:$AT$5092), 0.75) + 1.5 * (PERCENTILE(IF($AC$2:$AC$5092=AC1081, $AT$2:$AT$5092), 0.75) - PERCENTILE(IF($AC$2:$AC$5092=AC1081, $AT$2:$AT$5092), 0.25))), "ตัด", "เก็บ"))</f>
        <v>เก็บ</v>
      </c>
      <c r="AW1081" s="1">
        <f t="shared" si="50"/>
        <v>13953.293816562818</v>
      </c>
      <c r="AX1081" s="1">
        <v>14426.372718098486</v>
      </c>
      <c r="AY1081" s="1">
        <v>3160.1123595505619</v>
      </c>
    </row>
    <row r="1082" spans="1:51" x14ac:dyDescent="0.2">
      <c r="A1082" s="3">
        <v>45524</v>
      </c>
      <c r="B1082">
        <v>45524</v>
      </c>
      <c r="C1082" t="s">
        <v>3607</v>
      </c>
      <c r="D1082" t="s">
        <v>51</v>
      </c>
      <c r="E1082" t="s">
        <v>61</v>
      </c>
      <c r="F1082" t="s">
        <v>80</v>
      </c>
      <c r="G1082" s="1">
        <v>2700</v>
      </c>
      <c r="H1082" s="1">
        <v>4575</v>
      </c>
      <c r="I1082" s="1">
        <v>1900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4600</v>
      </c>
      <c r="P1082" t="s">
        <v>3608</v>
      </c>
      <c r="Q1082" s="2">
        <v>45524</v>
      </c>
      <c r="R1082" t="s">
        <v>55</v>
      </c>
      <c r="S1082">
        <v>0</v>
      </c>
      <c r="T1082" t="s">
        <v>56</v>
      </c>
      <c r="U1082" t="s">
        <v>57</v>
      </c>
      <c r="V1082" s="1">
        <v>2500</v>
      </c>
      <c r="W1082" s="1">
        <v>0</v>
      </c>
      <c r="X1082" s="1">
        <v>0</v>
      </c>
      <c r="AA1082" t="s">
        <v>58</v>
      </c>
      <c r="AB1082" s="1">
        <v>0</v>
      </c>
      <c r="AC1082" s="4">
        <f>IF(ISNUMBER(MATCH(AD1082, $AD$2:AD1081, 0)), INDEX($AC$2:AC1081, MATCH(AD1082, $AD$2:AD1081, 0)), MAX($AC$2:AC1081)+1)</f>
        <v>1</v>
      </c>
      <c r="AD1082" t="str">
        <f t="shared" si="51"/>
        <v>ท่าลี่-กองลอย</v>
      </c>
      <c r="AE1082" t="s">
        <v>55</v>
      </c>
      <c r="AF1082" s="1">
        <v>0</v>
      </c>
      <c r="AG1082" s="1">
        <v>0</v>
      </c>
      <c r="AH1082" s="1">
        <v>0</v>
      </c>
      <c r="AI1082" t="s">
        <v>3609</v>
      </c>
      <c r="AJ1082" s="1">
        <v>1</v>
      </c>
      <c r="AK1082" s="1">
        <v>0</v>
      </c>
      <c r="AL1082" s="1">
        <v>0</v>
      </c>
      <c r="AM1082" s="1">
        <v>0</v>
      </c>
      <c r="AN1082" s="1">
        <v>0</v>
      </c>
      <c r="AO1082" s="1">
        <v>0</v>
      </c>
      <c r="AP1082" s="1">
        <v>0</v>
      </c>
      <c r="AQ1082" s="1">
        <v>0</v>
      </c>
      <c r="AR1082" s="1">
        <v>11675</v>
      </c>
      <c r="AS1082" s="1">
        <v>19.753846153846151</v>
      </c>
      <c r="AT1082" s="1">
        <f>Table1[[#This Row],[รวมต้นทุนค่าเดินทาง]]+Table1[[#This Row],[รวมต้นทุนค่าซ่อม]]+Table1[[#This Row],[รวมค่าเสื่อม]]</f>
        <v>13339.490688259109</v>
      </c>
      <c r="AU1082" s="1">
        <f t="shared" si="49"/>
        <v>13953.293816562818</v>
      </c>
      <c r="AV1082" s="1" t="str" cm="1">
        <f t="array" ref="AV1082">IF(AC1082&lt;4, "เก็บ", IF(OR(AT1082 &lt; PERCENTILE(IF($AC$2:$AC$5092=AC1082, $AT$2:$AT$5092), 0.25) - 1.5 * (PERCENTILE(IF($AC$2:$AC$5092=AC1082, $AT$2:$AT$5092), 0.75) - PERCENTILE(IF($AC$2:$AC$5092=AC1082, $AT$2:$AT$5092), 0.25)), AT1082 &gt; PERCENTILE(IF($AC$2:$AC$5092=AC1082, $AT$2:$AT$5092), 0.75) + 1.5 * (PERCENTILE(IF($AC$2:$AC$5092=AC1082, $AT$2:$AT$5092), 0.75) - PERCENTILE(IF($AC$2:$AC$5092=AC1082, $AT$2:$AT$5092), 0.25))), "ตัด", "เก็บ"))</f>
        <v>เก็บ</v>
      </c>
      <c r="AW1082" s="1">
        <f t="shared" si="50"/>
        <v>13953.293816562818</v>
      </c>
      <c r="AX1082" s="1">
        <v>14426.372718098486</v>
      </c>
      <c r="AY1082" s="1">
        <v>1644.7368421052631</v>
      </c>
    </row>
    <row r="1083" spans="1:51" x14ac:dyDescent="0.2">
      <c r="A1083" s="3">
        <v>45524</v>
      </c>
      <c r="B1083">
        <v>45524</v>
      </c>
      <c r="C1083" t="s">
        <v>3610</v>
      </c>
      <c r="D1083" t="s">
        <v>66</v>
      </c>
      <c r="E1083" t="s">
        <v>84</v>
      </c>
      <c r="F1083" t="s">
        <v>112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t="s">
        <v>3611</v>
      </c>
      <c r="Q1083" s="2">
        <v>45525</v>
      </c>
      <c r="R1083" t="s">
        <v>55</v>
      </c>
      <c r="S1083">
        <v>0</v>
      </c>
      <c r="T1083" t="s">
        <v>114</v>
      </c>
      <c r="U1083" t="s">
        <v>71</v>
      </c>
      <c r="V1083" s="1">
        <v>0</v>
      </c>
      <c r="W1083" s="1">
        <v>1640</v>
      </c>
      <c r="X1083" s="1">
        <v>0</v>
      </c>
      <c r="Y1083" t="s">
        <v>114</v>
      </c>
      <c r="Z1083" t="s">
        <v>71</v>
      </c>
      <c r="AA1083" t="s">
        <v>1001</v>
      </c>
      <c r="AB1083" s="1">
        <v>0</v>
      </c>
      <c r="AC1083" s="4">
        <f>IF(ISNUMBER(MATCH(AD1083, $AD$2:AD1082, 0)), INDEX($AC$2:AC1082, MATCH(AD1083, $AD$2:AD1082, 0)), MAX($AC$2:AC1082)+1)</f>
        <v>7</v>
      </c>
      <c r="AD1083" t="str">
        <f t="shared" si="51"/>
        <v>แม่สาย-เชียงใหม่</v>
      </c>
      <c r="AE1083" t="s">
        <v>55</v>
      </c>
      <c r="AF1083" s="1">
        <v>0</v>
      </c>
      <c r="AG1083" s="1">
        <v>0</v>
      </c>
      <c r="AH1083" s="1">
        <v>0</v>
      </c>
      <c r="AI1083" t="s">
        <v>3612</v>
      </c>
      <c r="AJ1083" s="1">
        <v>1</v>
      </c>
      <c r="AK1083" s="1">
        <v>0</v>
      </c>
      <c r="AL1083" s="1">
        <v>0</v>
      </c>
      <c r="AM1083" s="1">
        <v>0</v>
      </c>
      <c r="AN1083" s="1">
        <v>0</v>
      </c>
      <c r="AO1083" s="1">
        <v>0</v>
      </c>
      <c r="AP1083" s="1">
        <v>0</v>
      </c>
      <c r="AQ1083" s="1">
        <v>0</v>
      </c>
      <c r="AR1083" s="1">
        <v>1640</v>
      </c>
      <c r="AS1083" s="1">
        <v>127.73158469945361</v>
      </c>
      <c r="AT1083" s="1">
        <f>Table1[[#This Row],[รวมต้นทุนค่าเดินทาง]]+Table1[[#This Row],[รวมต้นทุนค่าซ่อม]]+Table1[[#This Row],[รวมค่าเสื่อม]]</f>
        <v>3382.5641205846214</v>
      </c>
      <c r="AU1083" s="1">
        <f t="shared" si="49"/>
        <v>4610.750953896033</v>
      </c>
      <c r="AV1083" s="1" t="str" cm="1">
        <f t="array" ref="AV1083">IF(AC1083&lt;4, "เก็บ", IF(OR(AT1083 &lt; PERCENTILE(IF($AC$2:$AC$5092=AC1083, $AT$2:$AT$5092), 0.25) - 1.5 * (PERCENTILE(IF($AC$2:$AC$5092=AC1083, $AT$2:$AT$5092), 0.75) - PERCENTILE(IF($AC$2:$AC$5092=AC1083, $AT$2:$AT$5092), 0.25)), AT1083 &gt; PERCENTILE(IF($AC$2:$AC$5092=AC1083, $AT$2:$AT$5092), 0.75) + 1.5 * (PERCENTILE(IF($AC$2:$AC$5092=AC1083, $AT$2:$AT$5092), 0.75) - PERCENTILE(IF($AC$2:$AC$5092=AC1083, $AT$2:$AT$5092), 0.25))), "ตัด", "เก็บ"))</f>
        <v>เก็บ</v>
      </c>
      <c r="AW1083" s="1">
        <f t="shared" si="50"/>
        <v>3940.0604671629926</v>
      </c>
      <c r="AX1083" s="1">
        <v>3152.7453177985908</v>
      </c>
      <c r="AY1083" s="1">
        <v>1614.8325358851675</v>
      </c>
    </row>
    <row r="1084" spans="1:51" x14ac:dyDescent="0.2">
      <c r="A1084" s="3">
        <v>45525</v>
      </c>
      <c r="B1084">
        <v>45525</v>
      </c>
      <c r="C1084" t="s">
        <v>3613</v>
      </c>
      <c r="D1084" t="s">
        <v>51</v>
      </c>
      <c r="E1084" t="s">
        <v>52</v>
      </c>
      <c r="F1084" t="s">
        <v>53</v>
      </c>
      <c r="G1084" s="1">
        <v>2700</v>
      </c>
      <c r="H1084" s="1">
        <v>4575</v>
      </c>
      <c r="I1084" s="1">
        <v>1900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4600</v>
      </c>
      <c r="P1084" t="s">
        <v>3614</v>
      </c>
      <c r="Q1084" s="2">
        <v>45526</v>
      </c>
      <c r="R1084" t="s">
        <v>55</v>
      </c>
      <c r="S1084">
        <v>0</v>
      </c>
      <c r="T1084" t="s">
        <v>71</v>
      </c>
      <c r="U1084" t="s">
        <v>57</v>
      </c>
      <c r="V1084" s="1">
        <v>2500</v>
      </c>
      <c r="W1084" s="1">
        <v>0</v>
      </c>
      <c r="X1084" s="1">
        <v>0</v>
      </c>
      <c r="AA1084" t="s">
        <v>58</v>
      </c>
      <c r="AB1084" s="1">
        <v>0</v>
      </c>
      <c r="AC1084" s="4">
        <f>IF(ISNUMBER(MATCH(AD1084, $AD$2:AD1083, 0)), INDEX($AC$2:AC1083, MATCH(AD1084, $AD$2:AD1083, 0)), MAX($AC$2:AC1083)+1)</f>
        <v>10</v>
      </c>
      <c r="AD1084" t="str">
        <f t="shared" si="51"/>
        <v>เชียงใหม่-กองลอย</v>
      </c>
      <c r="AE1084" t="s">
        <v>55</v>
      </c>
      <c r="AF1084" s="1">
        <v>0</v>
      </c>
      <c r="AG1084" s="1">
        <v>0</v>
      </c>
      <c r="AH1084" s="1">
        <v>0</v>
      </c>
      <c r="AI1084" t="s">
        <v>3615</v>
      </c>
      <c r="AJ1084" s="1">
        <v>1</v>
      </c>
      <c r="AK1084" s="1">
        <v>0</v>
      </c>
      <c r="AL1084" s="1">
        <v>0</v>
      </c>
      <c r="AM1084" s="1">
        <v>0</v>
      </c>
      <c r="AN1084" s="1">
        <v>0</v>
      </c>
      <c r="AO1084" s="1">
        <v>0</v>
      </c>
      <c r="AP1084" s="1">
        <v>0</v>
      </c>
      <c r="AQ1084" s="1">
        <v>0</v>
      </c>
      <c r="AR1084" s="1">
        <v>11675</v>
      </c>
      <c r="AS1084" s="1">
        <v>23.345454545454551</v>
      </c>
      <c r="AT1084" s="1">
        <f>Table1[[#This Row],[รวมต้นทุนค่าเดินทาง]]+Table1[[#This Row],[รวมต้นทุนค่าซ่อม]]+Table1[[#This Row],[รวมค่าเสื่อม]]</f>
        <v>13429.114685314686</v>
      </c>
      <c r="AU1084" s="1">
        <f t="shared" si="49"/>
        <v>14957.32855761775</v>
      </c>
      <c r="AV1084" s="1" t="str" cm="1">
        <f t="array" ref="AV1084">IF(AC1084&lt;4, "เก็บ", IF(OR(AT1084 &lt; PERCENTILE(IF($AC$2:$AC$5092=AC1084, $AT$2:$AT$5092), 0.25) - 1.5 * (PERCENTILE(IF($AC$2:$AC$5092=AC1084, $AT$2:$AT$5092), 0.75) - PERCENTILE(IF($AC$2:$AC$5092=AC1084, $AT$2:$AT$5092), 0.25)), AT1084 &gt; PERCENTILE(IF($AC$2:$AC$5092=AC1084, $AT$2:$AT$5092), 0.75) + 1.5 * (PERCENTILE(IF($AC$2:$AC$5092=AC1084, $AT$2:$AT$5092), 0.75) - PERCENTILE(IF($AC$2:$AC$5092=AC1084, $AT$2:$AT$5092), 0.25))), "ตัด", "เก็บ"))</f>
        <v>เก็บ</v>
      </c>
      <c r="AW1084" s="1">
        <f t="shared" si="50"/>
        <v>14419.089162907676</v>
      </c>
      <c r="AX1084" s="1">
        <v>15077.196593123563</v>
      </c>
      <c r="AY1084" s="1">
        <v>1730.7692307692307</v>
      </c>
    </row>
    <row r="1085" spans="1:51" x14ac:dyDescent="0.2">
      <c r="A1085" s="3">
        <v>45525</v>
      </c>
      <c r="B1085">
        <v>45525</v>
      </c>
      <c r="C1085" t="s">
        <v>3616</v>
      </c>
      <c r="D1085" t="s">
        <v>51</v>
      </c>
      <c r="E1085" t="s">
        <v>52</v>
      </c>
      <c r="F1085" t="s">
        <v>1263</v>
      </c>
      <c r="G1085" s="1">
        <v>2700</v>
      </c>
      <c r="H1085" s="1">
        <v>4575</v>
      </c>
      <c r="I1085" s="1">
        <v>1900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4600</v>
      </c>
      <c r="P1085" t="s">
        <v>3617</v>
      </c>
      <c r="Q1085" s="2">
        <v>45526</v>
      </c>
      <c r="R1085" t="s">
        <v>55</v>
      </c>
      <c r="S1085">
        <v>0</v>
      </c>
      <c r="T1085" t="s">
        <v>71</v>
      </c>
      <c r="U1085" t="s">
        <v>57</v>
      </c>
      <c r="V1085" s="1">
        <v>2500</v>
      </c>
      <c r="W1085" s="1">
        <v>0</v>
      </c>
      <c r="X1085" s="1">
        <v>0</v>
      </c>
      <c r="AA1085" t="s">
        <v>58</v>
      </c>
      <c r="AB1085" s="1">
        <v>0</v>
      </c>
      <c r="AC1085" s="4">
        <f>IF(ISNUMBER(MATCH(AD1085, $AD$2:AD1084, 0)), INDEX($AC$2:AC1084, MATCH(AD1085, $AD$2:AD1084, 0)), MAX($AC$2:AC1084)+1)</f>
        <v>10</v>
      </c>
      <c r="AD1085" t="str">
        <f t="shared" si="51"/>
        <v>เชียงใหม่-กองลอย</v>
      </c>
      <c r="AE1085" t="s">
        <v>55</v>
      </c>
      <c r="AF1085" s="1">
        <v>0</v>
      </c>
      <c r="AG1085" s="1">
        <v>0</v>
      </c>
      <c r="AH1085" s="1">
        <v>0</v>
      </c>
      <c r="AI1085" t="s">
        <v>3618</v>
      </c>
      <c r="AJ1085" s="1">
        <v>1</v>
      </c>
      <c r="AK1085" s="1">
        <v>0</v>
      </c>
      <c r="AL1085" s="1">
        <v>0</v>
      </c>
      <c r="AM1085" s="1">
        <v>0</v>
      </c>
      <c r="AN1085" s="1">
        <v>0</v>
      </c>
      <c r="AO1085" s="1">
        <v>0</v>
      </c>
      <c r="AP1085" s="1">
        <v>0</v>
      </c>
      <c r="AQ1085" s="1">
        <v>0</v>
      </c>
      <c r="AR1085" s="1">
        <v>11675</v>
      </c>
      <c r="AS1085" s="1">
        <v>21.4</v>
      </c>
      <c r="AT1085" s="1">
        <f>Table1[[#This Row],[รวมต้นทุนค่าเดินทาง]]+Table1[[#This Row],[รวมต้นทุนค่าซ่อม]]+Table1[[#This Row],[รวมค่าเสื่อม]]</f>
        <v>13352.841717791411</v>
      </c>
      <c r="AU1085" s="1">
        <f t="shared" si="49"/>
        <v>14957.32855761775</v>
      </c>
      <c r="AV1085" s="1" t="str" cm="1">
        <f t="array" ref="AV1085">IF(AC1085&lt;4, "เก็บ", IF(OR(AT1085 &lt; PERCENTILE(IF($AC$2:$AC$5092=AC1085, $AT$2:$AT$5092), 0.25) - 1.5 * (PERCENTILE(IF($AC$2:$AC$5092=AC1085, $AT$2:$AT$5092), 0.75) - PERCENTILE(IF($AC$2:$AC$5092=AC1085, $AT$2:$AT$5092), 0.25)), AT1085 &gt; PERCENTILE(IF($AC$2:$AC$5092=AC1085, $AT$2:$AT$5092), 0.75) + 1.5 * (PERCENTILE(IF($AC$2:$AC$5092=AC1085, $AT$2:$AT$5092), 0.75) - PERCENTILE(IF($AC$2:$AC$5092=AC1085, $AT$2:$AT$5092), 0.25))), "ตัด", "เก็บ"))</f>
        <v>เก็บ</v>
      </c>
      <c r="AW1085" s="1">
        <f t="shared" si="50"/>
        <v>14419.089162907676</v>
      </c>
      <c r="AX1085" s="1">
        <v>15077.196593123563</v>
      </c>
      <c r="AY1085" s="1">
        <v>1656.4417177914111</v>
      </c>
    </row>
    <row r="1086" spans="1:51" x14ac:dyDescent="0.2">
      <c r="A1086" s="3">
        <v>45525</v>
      </c>
      <c r="B1086">
        <v>45525</v>
      </c>
      <c r="C1086" t="s">
        <v>3619</v>
      </c>
      <c r="D1086" t="s">
        <v>51</v>
      </c>
      <c r="E1086" t="s">
        <v>61</v>
      </c>
      <c r="F1086" t="s">
        <v>1241</v>
      </c>
      <c r="G1086" s="1">
        <v>2700</v>
      </c>
      <c r="H1086" s="1">
        <v>4575</v>
      </c>
      <c r="I1086" s="1">
        <v>1900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4600</v>
      </c>
      <c r="P1086" t="s">
        <v>3620</v>
      </c>
      <c r="Q1086" s="2">
        <v>45525</v>
      </c>
      <c r="R1086" t="s">
        <v>55</v>
      </c>
      <c r="S1086">
        <v>0</v>
      </c>
      <c r="T1086" t="s">
        <v>56</v>
      </c>
      <c r="U1086" t="s">
        <v>57</v>
      </c>
      <c r="V1086" s="1">
        <v>2500</v>
      </c>
      <c r="W1086" s="1">
        <v>0</v>
      </c>
      <c r="X1086" s="1">
        <v>0</v>
      </c>
      <c r="AA1086" t="s">
        <v>58</v>
      </c>
      <c r="AB1086" s="1">
        <v>0</v>
      </c>
      <c r="AC1086" s="4">
        <f>IF(ISNUMBER(MATCH(AD1086, $AD$2:AD1085, 0)), INDEX($AC$2:AC1085, MATCH(AD1086, $AD$2:AD1085, 0)), MAX($AC$2:AC1085)+1)</f>
        <v>1</v>
      </c>
      <c r="AD1086" t="str">
        <f t="shared" si="51"/>
        <v>ท่าลี่-กองลอย</v>
      </c>
      <c r="AE1086" t="s">
        <v>55</v>
      </c>
      <c r="AF1086" s="1">
        <v>0</v>
      </c>
      <c r="AG1086" s="1">
        <v>0</v>
      </c>
      <c r="AH1086" s="1">
        <v>0</v>
      </c>
      <c r="AI1086" t="s">
        <v>3621</v>
      </c>
      <c r="AJ1086" s="1">
        <v>1</v>
      </c>
      <c r="AK1086" s="1">
        <v>0</v>
      </c>
      <c r="AL1086" s="1">
        <v>0</v>
      </c>
      <c r="AM1086" s="1">
        <v>0</v>
      </c>
      <c r="AN1086" s="1">
        <v>0</v>
      </c>
      <c r="AO1086" s="1">
        <v>0</v>
      </c>
      <c r="AP1086" s="1">
        <v>0</v>
      </c>
      <c r="AQ1086" s="1">
        <v>0</v>
      </c>
      <c r="AR1086" s="1">
        <v>11675</v>
      </c>
      <c r="AS1086" s="1">
        <v>23.345454545454551</v>
      </c>
      <c r="AT1086" s="1">
        <f>Table1[[#This Row],[รวมต้นทุนค่าเดินทาง]]+Table1[[#This Row],[รวมต้นทุนค่าซ่อม]]+Table1[[#This Row],[รวมค่าเสื่อม]]</f>
        <v>13598.683292383294</v>
      </c>
      <c r="AU1086" s="1">
        <f t="shared" si="49"/>
        <v>13953.293816562818</v>
      </c>
      <c r="AV1086" s="1" t="str" cm="1">
        <f t="array" ref="AV1086">IF(AC1086&lt;4, "เก็บ", IF(OR(AT1086 &lt; PERCENTILE(IF($AC$2:$AC$5092=AC1086, $AT$2:$AT$5092), 0.25) - 1.5 * (PERCENTILE(IF($AC$2:$AC$5092=AC1086, $AT$2:$AT$5092), 0.75) - PERCENTILE(IF($AC$2:$AC$5092=AC1086, $AT$2:$AT$5092), 0.25)), AT1086 &gt; PERCENTILE(IF($AC$2:$AC$5092=AC1086, $AT$2:$AT$5092), 0.75) + 1.5 * (PERCENTILE(IF($AC$2:$AC$5092=AC1086, $AT$2:$AT$5092), 0.75) - PERCENTILE(IF($AC$2:$AC$5092=AC1086, $AT$2:$AT$5092), 0.25))), "ตัด", "เก็บ"))</f>
        <v>เก็บ</v>
      </c>
      <c r="AW1086" s="1">
        <f t="shared" si="50"/>
        <v>13953.293816562818</v>
      </c>
      <c r="AX1086" s="1">
        <v>14426.372718098486</v>
      </c>
      <c r="AY1086" s="1">
        <v>1900.3378378378379</v>
      </c>
    </row>
    <row r="1087" spans="1:51" x14ac:dyDescent="0.2">
      <c r="A1087" s="3">
        <v>45525</v>
      </c>
      <c r="B1087">
        <v>45525</v>
      </c>
      <c r="C1087" t="s">
        <v>3622</v>
      </c>
      <c r="D1087" t="s">
        <v>51</v>
      </c>
      <c r="E1087" t="s">
        <v>61</v>
      </c>
      <c r="F1087" t="s">
        <v>1616</v>
      </c>
      <c r="G1087" s="1">
        <v>2700</v>
      </c>
      <c r="H1087" s="1">
        <v>4575</v>
      </c>
      <c r="I1087" s="1">
        <v>1900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4600</v>
      </c>
      <c r="P1087" t="s">
        <v>3623</v>
      </c>
      <c r="Q1087" s="2">
        <v>45525</v>
      </c>
      <c r="R1087" t="s">
        <v>55</v>
      </c>
      <c r="S1087">
        <v>0</v>
      </c>
      <c r="T1087" t="s">
        <v>56</v>
      </c>
      <c r="U1087" t="s">
        <v>57</v>
      </c>
      <c r="V1087" s="1">
        <v>2500</v>
      </c>
      <c r="W1087" s="1">
        <v>0</v>
      </c>
      <c r="X1087" s="1">
        <v>0</v>
      </c>
      <c r="AA1087" t="s">
        <v>58</v>
      </c>
      <c r="AB1087" s="1">
        <v>0</v>
      </c>
      <c r="AC1087" s="4">
        <f>IF(ISNUMBER(MATCH(AD1087, $AD$2:AD1086, 0)), INDEX($AC$2:AC1086, MATCH(AD1087, $AD$2:AD1086, 0)), MAX($AC$2:AC1086)+1)</f>
        <v>1</v>
      </c>
      <c r="AD1087" t="str">
        <f t="shared" si="51"/>
        <v>ท่าลี่-กองลอย</v>
      </c>
      <c r="AE1087" t="s">
        <v>55</v>
      </c>
      <c r="AF1087" s="1">
        <v>0</v>
      </c>
      <c r="AG1087" s="1">
        <v>0</v>
      </c>
      <c r="AH1087" s="1">
        <v>0</v>
      </c>
      <c r="AI1087" t="s">
        <v>3624</v>
      </c>
      <c r="AJ1087" s="1">
        <v>1</v>
      </c>
      <c r="AK1087" s="1">
        <v>0</v>
      </c>
      <c r="AL1087" s="1">
        <v>0</v>
      </c>
      <c r="AM1087" s="1">
        <v>0</v>
      </c>
      <c r="AN1087" s="1">
        <v>0</v>
      </c>
      <c r="AO1087" s="1">
        <v>0</v>
      </c>
      <c r="AP1087" s="1">
        <v>0</v>
      </c>
      <c r="AQ1087" s="1">
        <v>0</v>
      </c>
      <c r="AR1087" s="1">
        <v>11675</v>
      </c>
      <c r="AS1087" s="1">
        <v>0</v>
      </c>
      <c r="AT1087" s="1">
        <f>Table1[[#This Row],[รวมต้นทุนค่าเดินทาง]]+Table1[[#This Row],[รวมต้นทุนค่าซ่อม]]+Table1[[#This Row],[รวมค่าเสื่อม]]</f>
        <v>13961.585365853658</v>
      </c>
      <c r="AU1087" s="1">
        <f t="shared" si="49"/>
        <v>13953.293816562818</v>
      </c>
      <c r="AV1087" s="1" t="str" cm="1">
        <f t="array" ref="AV1087">IF(AC1087&lt;4, "เก็บ", IF(OR(AT1087 &lt; PERCENTILE(IF($AC$2:$AC$5092=AC1087, $AT$2:$AT$5092), 0.25) - 1.5 * (PERCENTILE(IF($AC$2:$AC$5092=AC1087, $AT$2:$AT$5092), 0.75) - PERCENTILE(IF($AC$2:$AC$5092=AC1087, $AT$2:$AT$5092), 0.25)), AT1087 &gt; PERCENTILE(IF($AC$2:$AC$5092=AC1087, $AT$2:$AT$5092), 0.75) + 1.5 * (PERCENTILE(IF($AC$2:$AC$5092=AC1087, $AT$2:$AT$5092), 0.75) - PERCENTILE(IF($AC$2:$AC$5092=AC1087, $AT$2:$AT$5092), 0.25))), "ตัด", "เก็บ"))</f>
        <v>เก็บ</v>
      </c>
      <c r="AW1087" s="1">
        <f t="shared" si="50"/>
        <v>13953.293816562818</v>
      </c>
      <c r="AX1087" s="1">
        <v>14426.372718098486</v>
      </c>
      <c r="AY1087" s="1">
        <v>2286.5853658536585</v>
      </c>
    </row>
    <row r="1088" spans="1:51" x14ac:dyDescent="0.2">
      <c r="A1088" s="3">
        <v>45525</v>
      </c>
      <c r="B1088">
        <v>45525</v>
      </c>
      <c r="C1088" t="s">
        <v>3625</v>
      </c>
      <c r="D1088" t="s">
        <v>51</v>
      </c>
      <c r="E1088" t="s">
        <v>61</v>
      </c>
      <c r="F1088" t="s">
        <v>367</v>
      </c>
      <c r="G1088" s="1">
        <v>4200</v>
      </c>
      <c r="H1088" s="1">
        <v>3075</v>
      </c>
      <c r="I1088" s="1">
        <v>1900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6100</v>
      </c>
      <c r="P1088" t="s">
        <v>3626</v>
      </c>
      <c r="Q1088" s="2">
        <v>45525</v>
      </c>
      <c r="R1088" t="s">
        <v>55</v>
      </c>
      <c r="S1088">
        <v>0</v>
      </c>
      <c r="T1088" t="s">
        <v>56</v>
      </c>
      <c r="U1088" t="s">
        <v>57</v>
      </c>
      <c r="V1088" s="1">
        <v>2500</v>
      </c>
      <c r="W1088" s="1">
        <v>0</v>
      </c>
      <c r="X1088" s="1">
        <v>0</v>
      </c>
      <c r="AA1088" t="s">
        <v>58</v>
      </c>
      <c r="AB1088" s="1">
        <v>0</v>
      </c>
      <c r="AC1088" s="4">
        <f>IF(ISNUMBER(MATCH(AD1088, $AD$2:AD1087, 0)), INDEX($AC$2:AC1087, MATCH(AD1088, $AD$2:AD1087, 0)), MAX($AC$2:AC1087)+1)</f>
        <v>1</v>
      </c>
      <c r="AD1088" t="str">
        <f t="shared" si="51"/>
        <v>ท่าลี่-กองลอย</v>
      </c>
      <c r="AE1088" t="s">
        <v>55</v>
      </c>
      <c r="AF1088" s="1">
        <v>0</v>
      </c>
      <c r="AG1088" s="1">
        <v>0</v>
      </c>
      <c r="AH1088" s="1">
        <v>0</v>
      </c>
      <c r="AI1088" t="s">
        <v>3627</v>
      </c>
      <c r="AJ1088" s="1">
        <v>1</v>
      </c>
      <c r="AK1088" s="1">
        <v>0</v>
      </c>
      <c r="AL1088" s="1">
        <v>0</v>
      </c>
      <c r="AM1088" s="1">
        <v>0</v>
      </c>
      <c r="AN1088" s="1">
        <v>0</v>
      </c>
      <c r="AO1088" s="1">
        <v>0</v>
      </c>
      <c r="AP1088" s="1">
        <v>0</v>
      </c>
      <c r="AQ1088" s="1">
        <v>0</v>
      </c>
      <c r="AR1088" s="1">
        <v>11675</v>
      </c>
      <c r="AS1088" s="1">
        <v>16.05</v>
      </c>
      <c r="AT1088" s="1">
        <f>Table1[[#This Row],[รวมต้นทุนค่าเดินทาง]]+Table1[[#This Row],[รวมต้นทุนค่าซ่อม]]+Table1[[#This Row],[รวมค่าเสื่อม]]</f>
        <v>13203.146774193548</v>
      </c>
      <c r="AU1088" s="1">
        <f t="shared" si="49"/>
        <v>13953.293816562818</v>
      </c>
      <c r="AV1088" s="1" t="str" cm="1">
        <f t="array" ref="AV1088">IF(AC1088&lt;4, "เก็บ", IF(OR(AT1088 &lt; PERCENTILE(IF($AC$2:$AC$5092=AC1088, $AT$2:$AT$5092), 0.25) - 1.5 * (PERCENTILE(IF($AC$2:$AC$5092=AC1088, $AT$2:$AT$5092), 0.75) - PERCENTILE(IF($AC$2:$AC$5092=AC1088, $AT$2:$AT$5092), 0.25)), AT1088 &gt; PERCENTILE(IF($AC$2:$AC$5092=AC1088, $AT$2:$AT$5092), 0.75) + 1.5 * (PERCENTILE(IF($AC$2:$AC$5092=AC1088, $AT$2:$AT$5092), 0.75) - PERCENTILE(IF($AC$2:$AC$5092=AC1088, $AT$2:$AT$5092), 0.25))), "ตัด", "เก็บ"))</f>
        <v>เก็บ</v>
      </c>
      <c r="AW1088" s="1">
        <f t="shared" si="50"/>
        <v>13953.293816562818</v>
      </c>
      <c r="AX1088" s="1">
        <v>14426.372718098486</v>
      </c>
      <c r="AY1088" s="1">
        <v>1512.0967741935483</v>
      </c>
    </row>
    <row r="1089" spans="1:51" x14ac:dyDescent="0.2">
      <c r="A1089" s="3">
        <v>45525</v>
      </c>
      <c r="B1089">
        <v>45525</v>
      </c>
      <c r="C1089" t="s">
        <v>3628</v>
      </c>
      <c r="D1089" t="s">
        <v>66</v>
      </c>
      <c r="E1089" t="s">
        <v>67</v>
      </c>
      <c r="F1089" t="s">
        <v>317</v>
      </c>
      <c r="G1089" s="1">
        <v>0</v>
      </c>
      <c r="H1089" s="1">
        <v>1105</v>
      </c>
      <c r="I1089" s="1">
        <v>500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500</v>
      </c>
      <c r="P1089" t="s">
        <v>3629</v>
      </c>
      <c r="Q1089" s="2">
        <v>45525</v>
      </c>
      <c r="R1089" t="s">
        <v>70</v>
      </c>
      <c r="S1089">
        <v>0</v>
      </c>
      <c r="T1089" t="s">
        <v>101</v>
      </c>
      <c r="U1089" t="s">
        <v>93</v>
      </c>
      <c r="V1089" s="1">
        <v>0</v>
      </c>
      <c r="W1089" s="1">
        <v>0</v>
      </c>
      <c r="X1089" s="1">
        <v>0</v>
      </c>
      <c r="AA1089" t="s">
        <v>58</v>
      </c>
      <c r="AB1089" s="1">
        <v>0</v>
      </c>
      <c r="AC1089" s="4">
        <f>IF(ISNUMBER(MATCH(AD1089, $AD$2:AD1088, 0)), INDEX($AC$2:AC1088, MATCH(AD1089, $AD$2:AD1088, 0)), MAX($AC$2:AC1088)+1)</f>
        <v>53</v>
      </c>
      <c r="AD1089" t="str">
        <f t="shared" si="51"/>
        <v>พะเยา-ตลาดไท</v>
      </c>
      <c r="AE1089" t="s">
        <v>73</v>
      </c>
      <c r="AF1089" s="1">
        <v>0</v>
      </c>
      <c r="AG1089" s="1">
        <v>0</v>
      </c>
      <c r="AH1089" s="1">
        <v>0</v>
      </c>
      <c r="AI1089" t="s">
        <v>3630</v>
      </c>
      <c r="AJ1089" s="1">
        <v>1</v>
      </c>
      <c r="AK1089" s="1">
        <v>706</v>
      </c>
      <c r="AL1089" s="1">
        <v>706</v>
      </c>
      <c r="AM1089" s="1">
        <v>1</v>
      </c>
      <c r="AN1089" s="1">
        <v>0</v>
      </c>
      <c r="AO1089" s="1">
        <v>0</v>
      </c>
      <c r="AP1089" s="1">
        <v>0</v>
      </c>
      <c r="AQ1089" s="1">
        <v>0</v>
      </c>
      <c r="AR1089" s="1">
        <v>1605</v>
      </c>
      <c r="AS1089" s="1">
        <v>4250.9650000000001</v>
      </c>
      <c r="AT1089" s="1">
        <f>Table1[[#This Row],[รวมต้นทุนค่าเดินทาง]]+Table1[[#This Row],[รวมต้นทุนค่าซ่อม]]+Table1[[#This Row],[รวมค่าเสื่อม]]</f>
        <v>7544.9303414882779</v>
      </c>
      <c r="AU1089" s="1">
        <f t="shared" si="49"/>
        <v>5556.3451863971432</v>
      </c>
      <c r="AV1089" s="1" t="str" cm="1">
        <f t="array" ref="AV1089">IF(AC1089&lt;4, "เก็บ", IF(OR(AT1089 &lt; PERCENTILE(IF($AC$2:$AC$5092=AC1089, $AT$2:$AT$5092), 0.25) - 1.5 * (PERCENTILE(IF($AC$2:$AC$5092=AC1089, $AT$2:$AT$5092), 0.75) - PERCENTILE(IF($AC$2:$AC$5092=AC1089, $AT$2:$AT$5092), 0.25)), AT1089 &gt; PERCENTILE(IF($AC$2:$AC$5092=AC1089, $AT$2:$AT$5092), 0.75) + 1.5 * (PERCENTILE(IF($AC$2:$AC$5092=AC1089, $AT$2:$AT$5092), 0.75) - PERCENTILE(IF($AC$2:$AC$5092=AC1089, $AT$2:$AT$5092), 0.25))), "ตัด", "เก็บ"))</f>
        <v>เก็บ</v>
      </c>
      <c r="AW1089" s="1">
        <f t="shared" si="50"/>
        <v>5282.7291214311672</v>
      </c>
      <c r="AX1089" s="1">
        <v>3832.4469144192008</v>
      </c>
      <c r="AY1089" s="1">
        <v>1688.9653414882773</v>
      </c>
    </row>
    <row r="1090" spans="1:51" x14ac:dyDescent="0.2">
      <c r="A1090" s="3">
        <v>45525</v>
      </c>
      <c r="B1090">
        <v>45525</v>
      </c>
      <c r="C1090" t="s">
        <v>3631</v>
      </c>
      <c r="D1090" t="s">
        <v>66</v>
      </c>
      <c r="E1090" t="s">
        <v>105</v>
      </c>
      <c r="F1090" t="s">
        <v>395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803</v>
      </c>
      <c r="O1090" s="1">
        <v>803</v>
      </c>
      <c r="P1090" t="s">
        <v>3632</v>
      </c>
      <c r="Q1090" s="2">
        <v>45525</v>
      </c>
      <c r="R1090" t="s">
        <v>55</v>
      </c>
      <c r="S1090">
        <v>0</v>
      </c>
      <c r="T1090" t="s">
        <v>87</v>
      </c>
      <c r="U1090" t="s">
        <v>71</v>
      </c>
      <c r="V1090" s="1">
        <v>0</v>
      </c>
      <c r="W1090" s="1">
        <v>703</v>
      </c>
      <c r="X1090" s="1">
        <v>0</v>
      </c>
      <c r="Y1090" t="s">
        <v>108</v>
      </c>
      <c r="Z1090" t="s">
        <v>71</v>
      </c>
      <c r="AA1090" t="s">
        <v>733</v>
      </c>
      <c r="AB1090" s="1">
        <v>0</v>
      </c>
      <c r="AC1090" s="4">
        <f>IF(ISNUMBER(MATCH(AD1090, $AD$2:AD1089, 0)), INDEX($AC$2:AC1089, MATCH(AD1090, $AD$2:AD1089, 0)), MAX($AC$2:AC1089)+1)</f>
        <v>6</v>
      </c>
      <c r="AD1090" t="str">
        <f t="shared" si="51"/>
        <v>เชียงราย-เชียงใหม่</v>
      </c>
      <c r="AE1090" t="s">
        <v>55</v>
      </c>
      <c r="AF1090" s="1">
        <v>0</v>
      </c>
      <c r="AG1090" s="1">
        <v>0</v>
      </c>
      <c r="AH1090" s="1">
        <v>0</v>
      </c>
      <c r="AI1090" t="s">
        <v>3633</v>
      </c>
      <c r="AJ1090" s="1">
        <v>1</v>
      </c>
      <c r="AK1090" s="1">
        <v>0</v>
      </c>
      <c r="AL1090" s="1">
        <v>0</v>
      </c>
      <c r="AM1090" s="1">
        <v>0</v>
      </c>
      <c r="AN1090" s="1">
        <v>0</v>
      </c>
      <c r="AO1090" s="1">
        <v>0</v>
      </c>
      <c r="AP1090" s="1">
        <v>0</v>
      </c>
      <c r="AQ1090" s="1">
        <v>0</v>
      </c>
      <c r="AR1090" s="1">
        <v>1506</v>
      </c>
      <c r="AS1090" s="1">
        <v>189.39750000000001</v>
      </c>
      <c r="AT1090" s="1">
        <f>Table1[[#This Row],[รวมต้นทุนค่าเดินทาง]]+Table1[[#This Row],[รวมต้นทุนค่าซ่อม]]+Table1[[#This Row],[รวมค่าเสื่อม]]</f>
        <v>3324.3567760180995</v>
      </c>
      <c r="AU1090" s="1">
        <f t="shared" si="49"/>
        <v>4428.3346813776061</v>
      </c>
      <c r="AV1090" s="1" t="str" cm="1">
        <f t="array" ref="AV1090">IF(AC1090&lt;4, "เก็บ", IF(OR(AT1090 &lt; PERCENTILE(IF($AC$2:$AC$5092=AC1090, $AT$2:$AT$5092), 0.25) - 1.5 * (PERCENTILE(IF($AC$2:$AC$5092=AC1090, $AT$2:$AT$5092), 0.75) - PERCENTILE(IF($AC$2:$AC$5092=AC1090, $AT$2:$AT$5092), 0.25)), AT1090 &gt; PERCENTILE(IF($AC$2:$AC$5092=AC1090, $AT$2:$AT$5092), 0.75) + 1.5 * (PERCENTILE(IF($AC$2:$AC$5092=AC1090, $AT$2:$AT$5092), 0.75) - PERCENTILE(IF($AC$2:$AC$5092=AC1090, $AT$2:$AT$5092), 0.25))), "ตัด", "เก็บ"))</f>
        <v>เก็บ</v>
      </c>
      <c r="AW1090" s="1">
        <f t="shared" si="50"/>
        <v>3873.7679454274344</v>
      </c>
      <c r="AX1090" s="1">
        <v>2781.4385174989698</v>
      </c>
      <c r="AY1090" s="1">
        <v>1628.9592760180994</v>
      </c>
    </row>
    <row r="1091" spans="1:51" x14ac:dyDescent="0.2">
      <c r="A1091" s="3">
        <v>45525</v>
      </c>
      <c r="B1091">
        <v>45525</v>
      </c>
      <c r="C1091" t="s">
        <v>3634</v>
      </c>
      <c r="D1091" t="s">
        <v>66</v>
      </c>
      <c r="E1091" t="s">
        <v>118</v>
      </c>
      <c r="F1091" t="s">
        <v>119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t="s">
        <v>3635</v>
      </c>
      <c r="Q1091" s="2">
        <v>45525</v>
      </c>
      <c r="R1091" t="s">
        <v>55</v>
      </c>
      <c r="S1091">
        <v>0</v>
      </c>
      <c r="T1091" t="s">
        <v>87</v>
      </c>
      <c r="U1091" t="s">
        <v>71</v>
      </c>
      <c r="V1091" s="1">
        <v>0</v>
      </c>
      <c r="W1091" s="1">
        <v>1004</v>
      </c>
      <c r="X1091" s="1">
        <v>0</v>
      </c>
      <c r="Y1091" t="s">
        <v>87</v>
      </c>
      <c r="Z1091" t="s">
        <v>71</v>
      </c>
      <c r="AA1091" t="s">
        <v>3636</v>
      </c>
      <c r="AB1091" s="1">
        <v>0</v>
      </c>
      <c r="AC1091" s="4">
        <f>IF(ISNUMBER(MATCH(AD1091, $AD$2:AD1090, 0)), INDEX($AC$2:AC1090, MATCH(AD1091, $AD$2:AD1090, 0)), MAX($AC$2:AC1090)+1)</f>
        <v>6</v>
      </c>
      <c r="AD1091" t="str">
        <f t="shared" si="51"/>
        <v>เชียงราย-เชียงใหม่</v>
      </c>
      <c r="AE1091" t="s">
        <v>55</v>
      </c>
      <c r="AF1091" s="1">
        <v>0</v>
      </c>
      <c r="AG1091" s="1">
        <v>0</v>
      </c>
      <c r="AH1091" s="1">
        <v>0</v>
      </c>
      <c r="AI1091" t="s">
        <v>3637</v>
      </c>
      <c r="AJ1091" s="1">
        <v>1</v>
      </c>
      <c r="AK1091" s="1">
        <v>0</v>
      </c>
      <c r="AL1091" s="1">
        <v>0</v>
      </c>
      <c r="AM1091" s="1">
        <v>0</v>
      </c>
      <c r="AN1091" s="1">
        <v>0</v>
      </c>
      <c r="AO1091" s="1">
        <v>0</v>
      </c>
      <c r="AP1091" s="1">
        <v>0</v>
      </c>
      <c r="AQ1091" s="1">
        <v>0</v>
      </c>
      <c r="AR1091" s="1">
        <v>1004</v>
      </c>
      <c r="AS1091" s="1">
        <v>82.924193548387109</v>
      </c>
      <c r="AT1091" s="1">
        <f>Table1[[#This Row],[รวมต้นทุนค่าเดินทาง]]+Table1[[#This Row],[รวมต้นทุนค่าซ่อม]]+Table1[[#This Row],[รวมค่าเสื่อม]]</f>
        <v>2901.4403225806454</v>
      </c>
      <c r="AU1091" s="1">
        <f t="shared" ref="AU1091:AU1154" si="52">AVERAGEIF($AC$2:$AC$5092, AC1091, $AT$2:$AT$5092)</f>
        <v>4428.3346813776061</v>
      </c>
      <c r="AV1091" s="1" t="str" cm="1">
        <f t="array" ref="AV1091">IF(AC1091&lt;4, "เก็บ", IF(OR(AT1091 &lt; PERCENTILE(IF($AC$2:$AC$5092=AC1091, $AT$2:$AT$5092), 0.25) - 1.5 * (PERCENTILE(IF($AC$2:$AC$5092=AC1091, $AT$2:$AT$5092), 0.75) - PERCENTILE(IF($AC$2:$AC$5092=AC1091, $AT$2:$AT$5092), 0.25)), AT1091 &gt; PERCENTILE(IF($AC$2:$AC$5092=AC1091, $AT$2:$AT$5092), 0.75) + 1.5 * (PERCENTILE(IF($AC$2:$AC$5092=AC1091, $AT$2:$AT$5092), 0.75) - PERCENTILE(IF($AC$2:$AC$5092=AC1091, $AT$2:$AT$5092), 0.25))), "ตัด", "เก็บ"))</f>
        <v>เก็บ</v>
      </c>
      <c r="AW1091" s="1">
        <f t="shared" ref="AW1091:AW1154" si="53">AVERAGEIFS($AT$2:$AT$5092, $AC$2:$AC$5092, AC1091, $AV$2:$AV$5092, "เก็บ")</f>
        <v>3873.7679454274344</v>
      </c>
      <c r="AX1091" s="1">
        <v>2781.4385174989698</v>
      </c>
      <c r="AY1091" s="1">
        <v>1814.516129032258</v>
      </c>
    </row>
    <row r="1092" spans="1:51" x14ac:dyDescent="0.2">
      <c r="A1092" s="3">
        <v>45526</v>
      </c>
      <c r="B1092">
        <v>45526</v>
      </c>
      <c r="C1092" t="s">
        <v>3638</v>
      </c>
      <c r="D1092" t="s">
        <v>66</v>
      </c>
      <c r="E1092" t="s">
        <v>67</v>
      </c>
      <c r="F1092" t="s">
        <v>665</v>
      </c>
      <c r="G1092" s="1">
        <v>0</v>
      </c>
      <c r="H1092" s="1">
        <v>1071</v>
      </c>
      <c r="I1092" s="1">
        <v>500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500</v>
      </c>
      <c r="P1092" t="s">
        <v>3639</v>
      </c>
      <c r="Q1092" s="2">
        <v>45526</v>
      </c>
      <c r="R1092" t="s">
        <v>70</v>
      </c>
      <c r="S1092">
        <v>0</v>
      </c>
      <c r="T1092" t="s">
        <v>71</v>
      </c>
      <c r="U1092" t="s">
        <v>161</v>
      </c>
      <c r="V1092" s="1">
        <v>0</v>
      </c>
      <c r="W1092" s="1">
        <v>0</v>
      </c>
      <c r="X1092" s="1">
        <v>0</v>
      </c>
      <c r="AA1092" t="s">
        <v>58</v>
      </c>
      <c r="AB1092" s="1">
        <v>0</v>
      </c>
      <c r="AC1092" s="4">
        <f>IF(ISNUMBER(MATCH(AD1092, $AD$2:AD1091, 0)), INDEX($AC$2:AC1091, MATCH(AD1092, $AD$2:AD1091, 0)), MAX($AC$2:AC1091)+1)</f>
        <v>9</v>
      </c>
      <c r="AD1092" t="str">
        <f t="shared" si="51"/>
        <v>เชียงใหม่-พุทธมณฑลสาย 2</v>
      </c>
      <c r="AE1092" t="s">
        <v>73</v>
      </c>
      <c r="AF1092" s="1">
        <v>0</v>
      </c>
      <c r="AG1092" s="1">
        <v>0</v>
      </c>
      <c r="AH1092" s="1">
        <v>0</v>
      </c>
      <c r="AI1092" t="s">
        <v>3640</v>
      </c>
      <c r="AJ1092" s="1">
        <v>1</v>
      </c>
      <c r="AK1092" s="1">
        <v>720</v>
      </c>
      <c r="AL1092" s="1">
        <v>720</v>
      </c>
      <c r="AM1092" s="1">
        <v>1</v>
      </c>
      <c r="AN1092" s="1">
        <v>0</v>
      </c>
      <c r="AO1092" s="1">
        <v>0</v>
      </c>
      <c r="AP1092" s="1">
        <v>0</v>
      </c>
      <c r="AQ1092" s="1">
        <v>0</v>
      </c>
      <c r="AR1092" s="1">
        <v>1571</v>
      </c>
      <c r="AS1092" s="1">
        <v>438.21999999999997</v>
      </c>
      <c r="AT1092" s="1">
        <f>Table1[[#This Row],[รวมต้นทุนค่าเดินทาง]]+Table1[[#This Row],[รวมต้นทุนค่าซ่อม]]+Table1[[#This Row],[รวมค่าเสื่อม]]</f>
        <v>4056.7919932241675</v>
      </c>
      <c r="AU1092" s="1">
        <f t="shared" si="52"/>
        <v>4623.2312262414152</v>
      </c>
      <c r="AV1092" s="1" t="str" cm="1">
        <f t="array" ref="AV1092">IF(AC1092&lt;4, "เก็บ", IF(OR(AT1092 &lt; PERCENTILE(IF($AC$2:$AC$5092=AC1092, $AT$2:$AT$5092), 0.25) - 1.5 * (PERCENTILE(IF($AC$2:$AC$5092=AC1092, $AT$2:$AT$5092), 0.75) - PERCENTILE(IF($AC$2:$AC$5092=AC1092, $AT$2:$AT$5092), 0.25)), AT1092 &gt; PERCENTILE(IF($AC$2:$AC$5092=AC1092, $AT$2:$AT$5092), 0.75) + 1.5 * (PERCENTILE(IF($AC$2:$AC$5092=AC1092, $AT$2:$AT$5092), 0.75) - PERCENTILE(IF($AC$2:$AC$5092=AC1092, $AT$2:$AT$5092), 0.25))), "ตัด", "เก็บ"))</f>
        <v>เก็บ</v>
      </c>
      <c r="AW1092" s="1">
        <f t="shared" si="53"/>
        <v>4005.4952465164292</v>
      </c>
      <c r="AX1092" s="1">
        <v>2577.9546108768855</v>
      </c>
      <c r="AY1092" s="1">
        <v>2047.5719932241673</v>
      </c>
    </row>
    <row r="1093" spans="1:51" x14ac:dyDescent="0.2">
      <c r="A1093" s="3">
        <v>45526</v>
      </c>
      <c r="B1093">
        <v>45526</v>
      </c>
      <c r="C1093" t="s">
        <v>3641</v>
      </c>
      <c r="D1093" t="s">
        <v>66</v>
      </c>
      <c r="E1093" t="s">
        <v>67</v>
      </c>
      <c r="F1093" t="s">
        <v>1010</v>
      </c>
      <c r="G1093" s="1">
        <v>803</v>
      </c>
      <c r="H1093" s="1">
        <v>0</v>
      </c>
      <c r="I1093" s="1">
        <v>400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1203</v>
      </c>
      <c r="P1093" t="s">
        <v>3642</v>
      </c>
      <c r="Q1093" s="2">
        <v>45525</v>
      </c>
      <c r="R1093" t="s">
        <v>70</v>
      </c>
      <c r="S1093">
        <v>0</v>
      </c>
      <c r="T1093" t="s">
        <v>88</v>
      </c>
      <c r="U1093" t="s">
        <v>93</v>
      </c>
      <c r="V1093" s="1">
        <v>0</v>
      </c>
      <c r="W1093" s="1">
        <v>0</v>
      </c>
      <c r="X1093" s="1">
        <v>0</v>
      </c>
      <c r="AA1093" t="s">
        <v>58</v>
      </c>
      <c r="AB1093" s="1">
        <v>0</v>
      </c>
      <c r="AC1093" s="4">
        <f>IF(ISNUMBER(MATCH(AD1093, $AD$2:AD1092, 0)), INDEX($AC$2:AC1092, MATCH(AD1093, $AD$2:AD1092, 0)), MAX($AC$2:AC1092)+1)</f>
        <v>51</v>
      </c>
      <c r="AD1093" t="str">
        <f t="shared" si="51"/>
        <v>แพร่-ตลาดไท</v>
      </c>
      <c r="AE1093" t="s">
        <v>73</v>
      </c>
      <c r="AF1093" s="1">
        <v>0</v>
      </c>
      <c r="AG1093" s="1">
        <v>0</v>
      </c>
      <c r="AH1093" s="1">
        <v>0</v>
      </c>
      <c r="AI1093" t="s">
        <v>3643</v>
      </c>
      <c r="AJ1093" s="1">
        <v>1</v>
      </c>
      <c r="AK1093" s="1">
        <v>720</v>
      </c>
      <c r="AL1093" s="1">
        <v>720</v>
      </c>
      <c r="AM1093" s="1">
        <v>1</v>
      </c>
      <c r="AN1093" s="1">
        <v>0</v>
      </c>
      <c r="AO1093" s="1">
        <v>0</v>
      </c>
      <c r="AP1093" s="1">
        <v>0</v>
      </c>
      <c r="AQ1093" s="1">
        <v>0</v>
      </c>
      <c r="AR1093" s="1">
        <v>1203</v>
      </c>
      <c r="AS1093" s="1">
        <v>80.987777777777779</v>
      </c>
      <c r="AT1093" s="1">
        <f>Table1[[#This Row],[รวมต้นทุนค่าเดินทาง]]+Table1[[#This Row],[รวมต้นทุนค่าซ่อม]]+Table1[[#This Row],[รวมค่าเสื่อม]]</f>
        <v>3169.4166419463963</v>
      </c>
      <c r="AU1093" s="1">
        <f t="shared" si="52"/>
        <v>4737.6107634746759</v>
      </c>
      <c r="AV1093" s="1" t="str" cm="1">
        <f t="array" ref="AV1093">IF(AC1093&lt;4, "เก็บ", IF(OR(AT1093 &lt; PERCENTILE(IF($AC$2:$AC$5092=AC1093, $AT$2:$AT$5092), 0.25) - 1.5 * (PERCENTILE(IF($AC$2:$AC$5092=AC1093, $AT$2:$AT$5092), 0.75) - PERCENTILE(IF($AC$2:$AC$5092=AC1093, $AT$2:$AT$5092), 0.25)), AT1093 &gt; PERCENTILE(IF($AC$2:$AC$5092=AC1093, $AT$2:$AT$5092), 0.75) + 1.5 * (PERCENTILE(IF($AC$2:$AC$5092=AC1093, $AT$2:$AT$5092), 0.75) - PERCENTILE(IF($AC$2:$AC$5092=AC1093, $AT$2:$AT$5092), 0.25))), "ตัด", "เก็บ"))</f>
        <v>เก็บ</v>
      </c>
      <c r="AW1093" s="1">
        <f t="shared" si="53"/>
        <v>4487.1668970521196</v>
      </c>
      <c r="AX1093" s="1">
        <v>3014.4338711558335</v>
      </c>
      <c r="AY1093" s="1">
        <v>1885.4288641686182</v>
      </c>
    </row>
    <row r="1094" spans="1:51" x14ac:dyDescent="0.2">
      <c r="A1094" s="3">
        <v>45526</v>
      </c>
      <c r="B1094">
        <v>45526</v>
      </c>
      <c r="C1094" t="s">
        <v>3644</v>
      </c>
      <c r="D1094" t="s">
        <v>66</v>
      </c>
      <c r="E1094" t="s">
        <v>67</v>
      </c>
      <c r="F1094" t="s">
        <v>328</v>
      </c>
      <c r="G1094" s="1">
        <v>0</v>
      </c>
      <c r="H1094" s="1">
        <v>1071</v>
      </c>
      <c r="I1094" s="1">
        <v>500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500</v>
      </c>
      <c r="P1094" t="s">
        <v>3645</v>
      </c>
      <c r="Q1094" s="2">
        <v>45526</v>
      </c>
      <c r="R1094" t="s">
        <v>70</v>
      </c>
      <c r="S1094">
        <v>0</v>
      </c>
      <c r="T1094" t="s">
        <v>71</v>
      </c>
      <c r="U1094" t="s">
        <v>161</v>
      </c>
      <c r="V1094" s="1">
        <v>0</v>
      </c>
      <c r="W1094" s="1">
        <v>0</v>
      </c>
      <c r="X1094" s="1">
        <v>0</v>
      </c>
      <c r="AA1094" t="s">
        <v>58</v>
      </c>
      <c r="AB1094" s="1">
        <v>0</v>
      </c>
      <c r="AC1094" s="4">
        <f>IF(ISNUMBER(MATCH(AD1094, $AD$2:AD1093, 0)), INDEX($AC$2:AC1093, MATCH(AD1094, $AD$2:AD1093, 0)), MAX($AC$2:AC1093)+1)</f>
        <v>9</v>
      </c>
      <c r="AD1094" t="str">
        <f t="shared" si="51"/>
        <v>เชียงใหม่-พุทธมณฑลสาย 2</v>
      </c>
      <c r="AE1094" t="s">
        <v>73</v>
      </c>
      <c r="AF1094" s="1">
        <v>0</v>
      </c>
      <c r="AG1094" s="1">
        <v>0</v>
      </c>
      <c r="AH1094" s="1">
        <v>0</v>
      </c>
      <c r="AI1094" t="s">
        <v>3646</v>
      </c>
      <c r="AJ1094" s="1">
        <v>1</v>
      </c>
      <c r="AK1094" s="1">
        <v>720</v>
      </c>
      <c r="AL1094" s="1">
        <v>720</v>
      </c>
      <c r="AM1094" s="1">
        <v>1</v>
      </c>
      <c r="AN1094" s="1">
        <v>0</v>
      </c>
      <c r="AO1094" s="1">
        <v>0</v>
      </c>
      <c r="AP1094" s="1">
        <v>0</v>
      </c>
      <c r="AQ1094" s="1">
        <v>0</v>
      </c>
      <c r="AR1094" s="1">
        <v>1571</v>
      </c>
      <c r="AS1094" s="1">
        <v>1975.68</v>
      </c>
      <c r="AT1094" s="1">
        <f>Table1[[#This Row],[รวมต้นทุนค่าเดินทาง]]+Table1[[#This Row],[รวมต้นทุนค่าซ่อม]]+Table1[[#This Row],[รวมค่าเสื่อม]]</f>
        <v>5442.0673598369012</v>
      </c>
      <c r="AU1094" s="1">
        <f t="shared" si="52"/>
        <v>4623.2312262414152</v>
      </c>
      <c r="AV1094" s="1" t="str" cm="1">
        <f t="array" ref="AV1094">IF(AC1094&lt;4, "เก็บ", IF(OR(AT1094 &lt; PERCENTILE(IF($AC$2:$AC$5092=AC1094, $AT$2:$AT$5092), 0.25) - 1.5 * (PERCENTILE(IF($AC$2:$AC$5092=AC1094, $AT$2:$AT$5092), 0.75) - PERCENTILE(IF($AC$2:$AC$5092=AC1094, $AT$2:$AT$5092), 0.25)), AT1094 &gt; PERCENTILE(IF($AC$2:$AC$5092=AC1094, $AT$2:$AT$5092), 0.75) + 1.5 * (PERCENTILE(IF($AC$2:$AC$5092=AC1094, $AT$2:$AT$5092), 0.75) - PERCENTILE(IF($AC$2:$AC$5092=AC1094, $AT$2:$AT$5092), 0.25))), "ตัด", "เก็บ"))</f>
        <v>เก็บ</v>
      </c>
      <c r="AW1094" s="1">
        <f t="shared" si="53"/>
        <v>4005.4952465164292</v>
      </c>
      <c r="AX1094" s="1">
        <v>2577.9546108768855</v>
      </c>
      <c r="AY1094" s="1">
        <v>1895.3873598369012</v>
      </c>
    </row>
    <row r="1095" spans="1:51" x14ac:dyDescent="0.2">
      <c r="A1095" s="3">
        <v>45526</v>
      </c>
      <c r="B1095">
        <v>45526</v>
      </c>
      <c r="C1095" t="s">
        <v>3647</v>
      </c>
      <c r="D1095" t="s">
        <v>51</v>
      </c>
      <c r="E1095" t="s">
        <v>61</v>
      </c>
      <c r="F1095" t="s">
        <v>1518</v>
      </c>
      <c r="G1095" s="1">
        <v>0</v>
      </c>
      <c r="H1095" s="1">
        <v>6025</v>
      </c>
      <c r="I1095" s="1">
        <v>1800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1800</v>
      </c>
      <c r="P1095" t="s">
        <v>3648</v>
      </c>
      <c r="Q1095" s="2">
        <v>45526</v>
      </c>
      <c r="R1095" t="s">
        <v>55</v>
      </c>
      <c r="S1095">
        <v>0</v>
      </c>
      <c r="T1095" t="s">
        <v>71</v>
      </c>
      <c r="U1095" t="s">
        <v>71</v>
      </c>
      <c r="V1095" s="1">
        <v>2500</v>
      </c>
      <c r="W1095" s="1">
        <v>0</v>
      </c>
      <c r="X1095" s="1">
        <v>0</v>
      </c>
      <c r="AA1095" t="s">
        <v>58</v>
      </c>
      <c r="AB1095" s="1">
        <v>0</v>
      </c>
      <c r="AC1095" s="4">
        <f>IF(ISNUMBER(MATCH(AD1095, $AD$2:AD1094, 0)), INDEX($AC$2:AC1094, MATCH(AD1095, $AD$2:AD1094, 0)), MAX($AC$2:AC1094)+1)</f>
        <v>8</v>
      </c>
      <c r="AD1095" t="str">
        <f t="shared" si="51"/>
        <v>เชียงใหม่-เชียงใหม่</v>
      </c>
      <c r="AE1095" t="s">
        <v>55</v>
      </c>
      <c r="AF1095" s="1">
        <v>0</v>
      </c>
      <c r="AG1095" s="1">
        <v>0</v>
      </c>
      <c r="AH1095" s="1">
        <v>0</v>
      </c>
      <c r="AI1095" t="s">
        <v>3649</v>
      </c>
      <c r="AJ1095" s="1">
        <v>1</v>
      </c>
      <c r="AK1095" s="1">
        <v>0</v>
      </c>
      <c r="AL1095" s="1">
        <v>0</v>
      </c>
      <c r="AM1095" s="1">
        <v>0</v>
      </c>
      <c r="AN1095" s="1">
        <v>0</v>
      </c>
      <c r="AO1095" s="1">
        <v>0</v>
      </c>
      <c r="AP1095" s="1">
        <v>0</v>
      </c>
      <c r="AQ1095" s="1">
        <v>0</v>
      </c>
      <c r="AR1095" s="1">
        <v>10325</v>
      </c>
      <c r="AS1095" s="1">
        <v>25.276281613123722</v>
      </c>
      <c r="AT1095" s="1">
        <f>Table1[[#This Row],[รวมต้นทุนค่าเดินทาง]]+Table1[[#This Row],[รวมต้นทุนค่าซ่อม]]+Table1[[#This Row],[รวมค่าเสื่อม]]</f>
        <v>12674.65644690238</v>
      </c>
      <c r="AU1095" s="1">
        <f t="shared" si="52"/>
        <v>4522.7040635974936</v>
      </c>
      <c r="AV1095" s="1" t="str" cm="1">
        <f t="array" ref="AV1095">IF(AC1095&lt;4, "เก็บ", IF(OR(AT1095 &lt; PERCENTILE(IF($AC$2:$AC$5092=AC1095, $AT$2:$AT$5092), 0.25) - 1.5 * (PERCENTILE(IF($AC$2:$AC$5092=AC1095, $AT$2:$AT$5092), 0.75) - PERCENTILE(IF($AC$2:$AC$5092=AC1095, $AT$2:$AT$5092), 0.25)), AT1095 &gt; PERCENTILE(IF($AC$2:$AC$5092=AC1095, $AT$2:$AT$5092), 0.75) + 1.5 * (PERCENTILE(IF($AC$2:$AC$5092=AC1095, $AT$2:$AT$5092), 0.75) - PERCENTILE(IF($AC$2:$AC$5092=AC1095, $AT$2:$AT$5092), 0.25))), "ตัด", "เก็บ"))</f>
        <v>ตัด</v>
      </c>
      <c r="AW1095" s="1">
        <f t="shared" si="53"/>
        <v>3452.8591376901491</v>
      </c>
      <c r="AX1095" s="1">
        <v>2563.5734635866706</v>
      </c>
      <c r="AY1095" s="1">
        <v>2324.3801652892562</v>
      </c>
    </row>
    <row r="1096" spans="1:51" x14ac:dyDescent="0.2">
      <c r="A1096" s="3">
        <v>45526</v>
      </c>
      <c r="B1096">
        <v>45526</v>
      </c>
      <c r="C1096" t="s">
        <v>3650</v>
      </c>
      <c r="D1096" t="s">
        <v>66</v>
      </c>
      <c r="E1096" t="s">
        <v>129</v>
      </c>
      <c r="F1096" t="s">
        <v>180</v>
      </c>
      <c r="G1096" s="1">
        <v>0</v>
      </c>
      <c r="H1096" s="1">
        <v>0</v>
      </c>
      <c r="I1096" s="1">
        <v>400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400</v>
      </c>
      <c r="P1096" t="s">
        <v>3651</v>
      </c>
      <c r="Q1096" s="2">
        <v>45526</v>
      </c>
      <c r="R1096" t="s">
        <v>70</v>
      </c>
      <c r="S1096">
        <v>0</v>
      </c>
      <c r="T1096" t="s">
        <v>71</v>
      </c>
      <c r="U1096" t="s">
        <v>93</v>
      </c>
      <c r="V1096" s="1">
        <v>0</v>
      </c>
      <c r="W1096" s="1">
        <v>0</v>
      </c>
      <c r="X1096" s="1">
        <v>0</v>
      </c>
      <c r="AA1096" t="s">
        <v>58</v>
      </c>
      <c r="AB1096" s="1">
        <v>0</v>
      </c>
      <c r="AC1096" s="4">
        <f>IF(ISNUMBER(MATCH(AD1096, $AD$2:AD1095, 0)), INDEX($AC$2:AC1095, MATCH(AD1096, $AD$2:AD1095, 0)), MAX($AC$2:AC1095)+1)</f>
        <v>4</v>
      </c>
      <c r="AD1096" t="str">
        <f t="shared" ref="AD1096:AD1159" si="54">T1096&amp;"-"&amp;U1096</f>
        <v>เชียงใหม่-ตลาดไท</v>
      </c>
      <c r="AE1096" t="s">
        <v>73</v>
      </c>
      <c r="AF1096" s="1">
        <v>0</v>
      </c>
      <c r="AG1096" s="1">
        <v>0</v>
      </c>
      <c r="AH1096" s="1">
        <v>0</v>
      </c>
      <c r="AI1096" t="s">
        <v>3652</v>
      </c>
      <c r="AJ1096" s="1">
        <v>1</v>
      </c>
      <c r="AK1096" s="1">
        <v>720</v>
      </c>
      <c r="AL1096" s="1">
        <v>720</v>
      </c>
      <c r="AM1096" s="1">
        <v>1</v>
      </c>
      <c r="AN1096" s="1">
        <v>0</v>
      </c>
      <c r="AO1096" s="1">
        <v>0</v>
      </c>
      <c r="AP1096" s="1">
        <v>0</v>
      </c>
      <c r="AQ1096" s="1">
        <v>0</v>
      </c>
      <c r="AR1096" s="1">
        <v>400</v>
      </c>
      <c r="AS1096" s="1">
        <v>412.79444444444442</v>
      </c>
      <c r="AT1096" s="1">
        <f>Table1[[#This Row],[รวมต้นทุนค่าเดินทาง]]+Table1[[#This Row],[รวมต้นทุนค่าซ่อม]]+Table1[[#This Row],[รวมค่าเสื่อม]]</f>
        <v>2072.4084467446173</v>
      </c>
      <c r="AU1096" s="1">
        <f t="shared" si="52"/>
        <v>4256.109283997258</v>
      </c>
      <c r="AV1096" s="1" t="str" cm="1">
        <f t="array" ref="AV1096">IF(AC1096&lt;4, "เก็บ", IF(OR(AT1096 &lt; PERCENTILE(IF($AC$2:$AC$5092=AC1096, $AT$2:$AT$5092), 0.25) - 1.5 * (PERCENTILE(IF($AC$2:$AC$5092=AC1096, $AT$2:$AT$5092), 0.75) - PERCENTILE(IF($AC$2:$AC$5092=AC1096, $AT$2:$AT$5092), 0.25)), AT1096 &gt; PERCENTILE(IF($AC$2:$AC$5092=AC1096, $AT$2:$AT$5092), 0.75) + 1.5 * (PERCENTILE(IF($AC$2:$AC$5092=AC1096, $AT$2:$AT$5092), 0.75) - PERCENTILE(IF($AC$2:$AC$5092=AC1096, $AT$2:$AT$5092), 0.25))), "ตัด", "เก็บ"))</f>
        <v>เก็บ</v>
      </c>
      <c r="AW1096" s="1">
        <f t="shared" si="53"/>
        <v>3807.0727671795808</v>
      </c>
      <c r="AX1096" s="1">
        <v>2335.0230876608157</v>
      </c>
      <c r="AY1096" s="1">
        <v>1259.6140023001726</v>
      </c>
    </row>
    <row r="1097" spans="1:51" x14ac:dyDescent="0.2">
      <c r="A1097" s="3">
        <v>45526</v>
      </c>
      <c r="B1097">
        <v>45526</v>
      </c>
      <c r="C1097" t="s">
        <v>3653</v>
      </c>
      <c r="D1097" t="s">
        <v>66</v>
      </c>
      <c r="E1097" t="s">
        <v>124</v>
      </c>
      <c r="F1097" t="s">
        <v>1102</v>
      </c>
      <c r="G1097" s="1">
        <v>0</v>
      </c>
      <c r="H1097" s="1">
        <v>1038</v>
      </c>
      <c r="I1097" s="1">
        <v>400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400</v>
      </c>
      <c r="P1097" t="s">
        <v>3654</v>
      </c>
      <c r="Q1097" s="2">
        <v>45526</v>
      </c>
      <c r="R1097" t="s">
        <v>70</v>
      </c>
      <c r="S1097">
        <v>0</v>
      </c>
      <c r="T1097" t="s">
        <v>71</v>
      </c>
      <c r="U1097" t="s">
        <v>93</v>
      </c>
      <c r="V1097" s="1">
        <v>0</v>
      </c>
      <c r="W1097" s="1">
        <v>0</v>
      </c>
      <c r="X1097" s="1">
        <v>0</v>
      </c>
      <c r="AA1097" t="s">
        <v>58</v>
      </c>
      <c r="AB1097" s="1">
        <v>0</v>
      </c>
      <c r="AC1097" s="4">
        <f>IF(ISNUMBER(MATCH(AD1097, $AD$2:AD1096, 0)), INDEX($AC$2:AC1096, MATCH(AD1097, $AD$2:AD1096, 0)), MAX($AC$2:AC1096)+1)</f>
        <v>4</v>
      </c>
      <c r="AD1097" t="str">
        <f t="shared" si="54"/>
        <v>เชียงใหม่-ตลาดไท</v>
      </c>
      <c r="AE1097" t="s">
        <v>73</v>
      </c>
      <c r="AF1097" s="1">
        <v>0</v>
      </c>
      <c r="AG1097" s="1">
        <v>0</v>
      </c>
      <c r="AH1097" s="1">
        <v>0</v>
      </c>
      <c r="AI1097" t="s">
        <v>3655</v>
      </c>
      <c r="AJ1097" s="1">
        <v>1</v>
      </c>
      <c r="AK1097" s="1">
        <v>720</v>
      </c>
      <c r="AL1097" s="1">
        <v>720</v>
      </c>
      <c r="AM1097" s="1">
        <v>1</v>
      </c>
      <c r="AN1097" s="1">
        <v>0</v>
      </c>
      <c r="AO1097" s="1">
        <v>0</v>
      </c>
      <c r="AP1097" s="1">
        <v>0</v>
      </c>
      <c r="AQ1097" s="1">
        <v>0</v>
      </c>
      <c r="AR1097" s="1">
        <v>1438</v>
      </c>
      <c r="AS1097" s="1">
        <v>4.0978723404255319</v>
      </c>
      <c r="AT1097" s="1">
        <f>Table1[[#This Row],[รวมต้นทุนค่าเดินทาง]]+Table1[[#This Row],[รวมต้นทุนค่าซ่อม]]+Table1[[#This Row],[รวมค่าเสื่อม]]</f>
        <v>3605.2941181546971</v>
      </c>
      <c r="AU1097" s="1">
        <f t="shared" si="52"/>
        <v>4256.109283997258</v>
      </c>
      <c r="AV1097" s="1" t="str" cm="1">
        <f t="array" ref="AV1097">IF(AC1097&lt;4, "เก็บ", IF(OR(AT1097 &lt; PERCENTILE(IF($AC$2:$AC$5092=AC1097, $AT$2:$AT$5092), 0.25) - 1.5 * (PERCENTILE(IF($AC$2:$AC$5092=AC1097, $AT$2:$AT$5092), 0.75) - PERCENTILE(IF($AC$2:$AC$5092=AC1097, $AT$2:$AT$5092), 0.25)), AT1097 &gt; PERCENTILE(IF($AC$2:$AC$5092=AC1097, $AT$2:$AT$5092), 0.75) + 1.5 * (PERCENTILE(IF($AC$2:$AC$5092=AC1097, $AT$2:$AT$5092), 0.75) - PERCENTILE(IF($AC$2:$AC$5092=AC1097, $AT$2:$AT$5092), 0.25))), "ตัด", "เก็บ"))</f>
        <v>เก็บ</v>
      </c>
      <c r="AW1097" s="1">
        <f t="shared" si="53"/>
        <v>3807.0727671795808</v>
      </c>
      <c r="AX1097" s="1">
        <v>2335.0230876608157</v>
      </c>
      <c r="AY1097" s="1">
        <v>2163.1962458142716</v>
      </c>
    </row>
    <row r="1098" spans="1:51" x14ac:dyDescent="0.2">
      <c r="A1098" s="3">
        <v>45526</v>
      </c>
      <c r="B1098">
        <v>45526</v>
      </c>
      <c r="C1098" t="s">
        <v>3656</v>
      </c>
      <c r="D1098" t="s">
        <v>66</v>
      </c>
      <c r="E1098" t="s">
        <v>67</v>
      </c>
      <c r="F1098" t="s">
        <v>232</v>
      </c>
      <c r="G1098" s="1">
        <v>0</v>
      </c>
      <c r="H1098" s="1">
        <v>0</v>
      </c>
      <c r="I1098" s="1">
        <v>500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500</v>
      </c>
      <c r="P1098" t="s">
        <v>3657</v>
      </c>
      <c r="Q1098" s="2">
        <v>45526</v>
      </c>
      <c r="R1098" t="s">
        <v>70</v>
      </c>
      <c r="S1098">
        <v>0</v>
      </c>
      <c r="T1098" t="s">
        <v>71</v>
      </c>
      <c r="U1098" t="s">
        <v>72</v>
      </c>
      <c r="V1098" s="1">
        <v>0</v>
      </c>
      <c r="W1098" s="1">
        <v>0</v>
      </c>
      <c r="X1098" s="1">
        <v>0</v>
      </c>
      <c r="AA1098" t="s">
        <v>58</v>
      </c>
      <c r="AB1098" s="1">
        <v>0</v>
      </c>
      <c r="AC1098" s="4">
        <f>IF(ISNUMBER(MATCH(AD1098, $AD$2:AD1097, 0)), INDEX($AC$2:AC1097, MATCH(AD1098, $AD$2:AD1097, 0)), MAX($AC$2:AC1097)+1)</f>
        <v>2</v>
      </c>
      <c r="AD1098" t="str">
        <f t="shared" si="54"/>
        <v>เชียงใหม่-พุทธมณฑลสาย 5</v>
      </c>
      <c r="AE1098" t="s">
        <v>73</v>
      </c>
      <c r="AF1098" s="1">
        <v>0</v>
      </c>
      <c r="AG1098" s="1">
        <v>0</v>
      </c>
      <c r="AH1098" s="1">
        <v>0</v>
      </c>
      <c r="AI1098" t="s">
        <v>3658</v>
      </c>
      <c r="AJ1098" s="1">
        <v>1</v>
      </c>
      <c r="AK1098" s="1">
        <v>720</v>
      </c>
      <c r="AL1098" s="1">
        <v>720</v>
      </c>
      <c r="AM1098" s="1">
        <v>1</v>
      </c>
      <c r="AN1098" s="1">
        <v>0</v>
      </c>
      <c r="AO1098" s="1">
        <v>0</v>
      </c>
      <c r="AP1098" s="1">
        <v>0</v>
      </c>
      <c r="AQ1098" s="1">
        <v>0</v>
      </c>
      <c r="AR1098" s="1">
        <v>500</v>
      </c>
      <c r="AS1098" s="1">
        <v>73.766666666666666</v>
      </c>
      <c r="AT1098" s="1">
        <f>Table1[[#This Row],[รวมต้นทุนค่าเดินทาง]]+Table1[[#This Row],[รวมต้นทุนค่าซ่อม]]+Table1[[#This Row],[รวมค่าเสื่อม]]</f>
        <v>1776.9047419804742</v>
      </c>
      <c r="AU1098" s="1">
        <f t="shared" si="52"/>
        <v>5026.5629662053279</v>
      </c>
      <c r="AV1098" s="1" t="str" cm="1">
        <f t="array" ref="AV1098">IF(AC1098&lt;4, "เก็บ", IF(OR(AT1098 &lt; PERCENTILE(IF($AC$2:$AC$5092=AC1098, $AT$2:$AT$5092), 0.25) - 1.5 * (PERCENTILE(IF($AC$2:$AC$5092=AC1098, $AT$2:$AT$5092), 0.75) - PERCENTILE(IF($AC$2:$AC$5092=AC1098, $AT$2:$AT$5092), 0.25)), AT1098 &gt; PERCENTILE(IF($AC$2:$AC$5092=AC1098, $AT$2:$AT$5092), 0.75) + 1.5 * (PERCENTILE(IF($AC$2:$AC$5092=AC1098, $AT$2:$AT$5092), 0.75) - PERCENTILE(IF($AC$2:$AC$5092=AC1098, $AT$2:$AT$5092), 0.25))), "ตัด", "เก็บ"))</f>
        <v>เก็บ</v>
      </c>
      <c r="AW1098" s="1">
        <f t="shared" si="53"/>
        <v>5026.5629662053279</v>
      </c>
      <c r="AX1098" s="1">
        <v>4064.5059139663294</v>
      </c>
      <c r="AY1098" s="1">
        <v>1203.1380753138076</v>
      </c>
    </row>
    <row r="1099" spans="1:51" x14ac:dyDescent="0.2">
      <c r="A1099" s="3">
        <v>45526</v>
      </c>
      <c r="B1099">
        <v>45526</v>
      </c>
      <c r="C1099" t="s">
        <v>3659</v>
      </c>
      <c r="D1099" t="s">
        <v>66</v>
      </c>
      <c r="E1099" t="s">
        <v>124</v>
      </c>
      <c r="F1099" t="s">
        <v>1371</v>
      </c>
      <c r="G1099" s="1">
        <v>0</v>
      </c>
      <c r="H1099" s="1">
        <v>0</v>
      </c>
      <c r="I1099" s="1">
        <v>400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400</v>
      </c>
      <c r="P1099" t="s">
        <v>3660</v>
      </c>
      <c r="Q1099" s="2">
        <v>45526</v>
      </c>
      <c r="R1099" t="s">
        <v>70</v>
      </c>
      <c r="S1099">
        <v>0</v>
      </c>
      <c r="T1099" t="s">
        <v>71</v>
      </c>
      <c r="U1099" t="s">
        <v>93</v>
      </c>
      <c r="V1099" s="1">
        <v>0</v>
      </c>
      <c r="W1099" s="1">
        <v>0</v>
      </c>
      <c r="X1099" s="1">
        <v>0</v>
      </c>
      <c r="AA1099" t="s">
        <v>58</v>
      </c>
      <c r="AB1099" s="1">
        <v>0</v>
      </c>
      <c r="AC1099" s="4">
        <f>IF(ISNUMBER(MATCH(AD1099, $AD$2:AD1098, 0)), INDEX($AC$2:AC1098, MATCH(AD1099, $AD$2:AD1098, 0)), MAX($AC$2:AC1098)+1)</f>
        <v>4</v>
      </c>
      <c r="AD1099" t="str">
        <f t="shared" si="54"/>
        <v>เชียงใหม่-ตลาดไท</v>
      </c>
      <c r="AE1099" t="s">
        <v>73</v>
      </c>
      <c r="AF1099" s="1">
        <v>0</v>
      </c>
      <c r="AG1099" s="1">
        <v>0</v>
      </c>
      <c r="AH1099" s="1">
        <v>0</v>
      </c>
      <c r="AI1099" t="s">
        <v>3661</v>
      </c>
      <c r="AJ1099" s="1">
        <v>1</v>
      </c>
      <c r="AK1099" s="1">
        <v>720</v>
      </c>
      <c r="AL1099" s="1">
        <v>720</v>
      </c>
      <c r="AM1099" s="1">
        <v>1</v>
      </c>
      <c r="AN1099" s="1">
        <v>0</v>
      </c>
      <c r="AO1099" s="1">
        <v>0</v>
      </c>
      <c r="AP1099" s="1">
        <v>0</v>
      </c>
      <c r="AQ1099" s="1">
        <v>0</v>
      </c>
      <c r="AR1099" s="1">
        <v>400</v>
      </c>
      <c r="AS1099" s="1">
        <v>58.487288135593218</v>
      </c>
      <c r="AT1099" s="1">
        <f>Table1[[#This Row],[รวมต้นทุนค่าเดินทาง]]+Table1[[#This Row],[รวมต้นทุนค่าซ่อม]]+Table1[[#This Row],[รวมค่าเสื่อม]]</f>
        <v>1716.8098068965253</v>
      </c>
      <c r="AU1099" s="1">
        <f t="shared" si="52"/>
        <v>4256.109283997258</v>
      </c>
      <c r="AV1099" s="1" t="str" cm="1">
        <f t="array" ref="AV1099">IF(AC1099&lt;4, "เก็บ", IF(OR(AT1099 &lt; PERCENTILE(IF($AC$2:$AC$5092=AC1099, $AT$2:$AT$5092), 0.25) - 1.5 * (PERCENTILE(IF($AC$2:$AC$5092=AC1099, $AT$2:$AT$5092), 0.75) - PERCENTILE(IF($AC$2:$AC$5092=AC1099, $AT$2:$AT$5092), 0.25)), AT1099 &gt; PERCENTILE(IF($AC$2:$AC$5092=AC1099, $AT$2:$AT$5092), 0.75) + 1.5 * (PERCENTILE(IF($AC$2:$AC$5092=AC1099, $AT$2:$AT$5092), 0.75) - PERCENTILE(IF($AC$2:$AC$5092=AC1099, $AT$2:$AT$5092), 0.25))), "ตัด", "เก็บ"))</f>
        <v>เก็บ</v>
      </c>
      <c r="AW1099" s="1">
        <f t="shared" si="53"/>
        <v>3807.0727671795808</v>
      </c>
      <c r="AX1099" s="1">
        <v>2335.0230876608157</v>
      </c>
      <c r="AY1099" s="1">
        <v>1258.3225187609321</v>
      </c>
    </row>
    <row r="1100" spans="1:51" x14ac:dyDescent="0.2">
      <c r="A1100" s="3">
        <v>45526</v>
      </c>
      <c r="B1100">
        <v>45526</v>
      </c>
      <c r="C1100" t="s">
        <v>3662</v>
      </c>
      <c r="D1100" t="s">
        <v>66</v>
      </c>
      <c r="E1100" t="s">
        <v>124</v>
      </c>
      <c r="F1100" t="s">
        <v>164</v>
      </c>
      <c r="G1100" s="1">
        <v>0</v>
      </c>
      <c r="H1100" s="1">
        <v>1038</v>
      </c>
      <c r="I1100" s="1">
        <v>400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400</v>
      </c>
      <c r="P1100" t="s">
        <v>3663</v>
      </c>
      <c r="Q1100" s="2">
        <v>45526</v>
      </c>
      <c r="R1100" t="s">
        <v>70</v>
      </c>
      <c r="S1100">
        <v>0</v>
      </c>
      <c r="T1100" t="s">
        <v>71</v>
      </c>
      <c r="U1100" t="s">
        <v>93</v>
      </c>
      <c r="V1100" s="1">
        <v>0</v>
      </c>
      <c r="W1100" s="1">
        <v>0</v>
      </c>
      <c r="X1100" s="1">
        <v>0</v>
      </c>
      <c r="AA1100" t="s">
        <v>58</v>
      </c>
      <c r="AB1100" s="1">
        <v>0</v>
      </c>
      <c r="AC1100" s="4">
        <f>IF(ISNUMBER(MATCH(AD1100, $AD$2:AD1099, 0)), INDEX($AC$2:AC1099, MATCH(AD1100, $AD$2:AD1099, 0)), MAX($AC$2:AC1099)+1)</f>
        <v>4</v>
      </c>
      <c r="AD1100" t="str">
        <f t="shared" si="54"/>
        <v>เชียงใหม่-ตลาดไท</v>
      </c>
      <c r="AE1100" t="s">
        <v>73</v>
      </c>
      <c r="AF1100" s="1">
        <v>0</v>
      </c>
      <c r="AG1100" s="1">
        <v>0</v>
      </c>
      <c r="AH1100" s="1">
        <v>0</v>
      </c>
      <c r="AI1100" t="s">
        <v>3664</v>
      </c>
      <c r="AJ1100" s="1">
        <v>1</v>
      </c>
      <c r="AK1100" s="1">
        <v>720</v>
      </c>
      <c r="AL1100" s="1">
        <v>720</v>
      </c>
      <c r="AM1100" s="1">
        <v>1</v>
      </c>
      <c r="AN1100" s="1">
        <v>0</v>
      </c>
      <c r="AO1100" s="1">
        <v>0</v>
      </c>
      <c r="AP1100" s="1">
        <v>0</v>
      </c>
      <c r="AQ1100" s="1">
        <v>0</v>
      </c>
      <c r="AR1100" s="1">
        <v>1438</v>
      </c>
      <c r="AS1100" s="1">
        <v>243.53</v>
      </c>
      <c r="AT1100" s="1">
        <f>Table1[[#This Row],[รวมต้นทุนค่าเดินทาง]]+Table1[[#This Row],[รวมต้นทุนค่าซ่อม]]+Table1[[#This Row],[รวมค่าเสื่อม]]</f>
        <v>3433.1747368421052</v>
      </c>
      <c r="AU1100" s="1">
        <f t="shared" si="52"/>
        <v>4256.109283997258</v>
      </c>
      <c r="AV1100" s="1" t="str" cm="1">
        <f t="array" ref="AV1100">IF(AC1100&lt;4, "เก็บ", IF(OR(AT1100 &lt; PERCENTILE(IF($AC$2:$AC$5092=AC1100, $AT$2:$AT$5092), 0.25) - 1.5 * (PERCENTILE(IF($AC$2:$AC$5092=AC1100, $AT$2:$AT$5092), 0.75) - PERCENTILE(IF($AC$2:$AC$5092=AC1100, $AT$2:$AT$5092), 0.25)), AT1100 &gt; PERCENTILE(IF($AC$2:$AC$5092=AC1100, $AT$2:$AT$5092), 0.75) + 1.5 * (PERCENTILE(IF($AC$2:$AC$5092=AC1100, $AT$2:$AT$5092), 0.75) - PERCENTILE(IF($AC$2:$AC$5092=AC1100, $AT$2:$AT$5092), 0.25))), "ตัด", "เก็บ"))</f>
        <v>เก็บ</v>
      </c>
      <c r="AW1100" s="1">
        <f t="shared" si="53"/>
        <v>3807.0727671795808</v>
      </c>
      <c r="AX1100" s="1">
        <v>2335.0230876608157</v>
      </c>
      <c r="AY1100" s="1">
        <v>1751.6447368421052</v>
      </c>
    </row>
    <row r="1101" spans="1:51" x14ac:dyDescent="0.2">
      <c r="A1101" s="3">
        <v>45526</v>
      </c>
      <c r="B1101">
        <v>45526</v>
      </c>
      <c r="C1101" t="s">
        <v>3665</v>
      </c>
      <c r="D1101" t="s">
        <v>51</v>
      </c>
      <c r="E1101" t="s">
        <v>61</v>
      </c>
      <c r="F1101" t="s">
        <v>1197</v>
      </c>
      <c r="G1101" s="1">
        <v>4200</v>
      </c>
      <c r="H1101" s="1">
        <v>3075</v>
      </c>
      <c r="I1101" s="1">
        <v>1900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6100</v>
      </c>
      <c r="P1101" t="s">
        <v>3666</v>
      </c>
      <c r="Q1101" s="2">
        <v>45526</v>
      </c>
      <c r="R1101" t="s">
        <v>55</v>
      </c>
      <c r="S1101">
        <v>0</v>
      </c>
      <c r="T1101" t="s">
        <v>56</v>
      </c>
      <c r="U1101" t="s">
        <v>57</v>
      </c>
      <c r="V1101" s="1">
        <v>2500</v>
      </c>
      <c r="W1101" s="1">
        <v>0</v>
      </c>
      <c r="X1101" s="1">
        <v>0</v>
      </c>
      <c r="AA1101" t="s">
        <v>58</v>
      </c>
      <c r="AB1101" s="1">
        <v>0</v>
      </c>
      <c r="AC1101" s="4">
        <f>IF(ISNUMBER(MATCH(AD1101, $AD$2:AD1100, 0)), INDEX($AC$2:AC1100, MATCH(AD1101, $AD$2:AD1100, 0)), MAX($AC$2:AC1100)+1)</f>
        <v>1</v>
      </c>
      <c r="AD1101" t="str">
        <f t="shared" si="54"/>
        <v>ท่าลี่-กองลอย</v>
      </c>
      <c r="AE1101" t="s">
        <v>55</v>
      </c>
      <c r="AF1101" s="1">
        <v>0</v>
      </c>
      <c r="AG1101" s="1">
        <v>0</v>
      </c>
      <c r="AH1101" s="1">
        <v>0</v>
      </c>
      <c r="AI1101" t="s">
        <v>3667</v>
      </c>
      <c r="AJ1101" s="1">
        <v>1</v>
      </c>
      <c r="AK1101" s="1">
        <v>0</v>
      </c>
      <c r="AL1101" s="1">
        <v>0</v>
      </c>
      <c r="AM1101" s="1">
        <v>0</v>
      </c>
      <c r="AN1101" s="1">
        <v>0</v>
      </c>
      <c r="AO1101" s="1">
        <v>0</v>
      </c>
      <c r="AP1101" s="1">
        <v>0</v>
      </c>
      <c r="AQ1101" s="1">
        <v>0</v>
      </c>
      <c r="AR1101" s="1">
        <v>11675</v>
      </c>
      <c r="AS1101" s="1">
        <v>20.07799227799228</v>
      </c>
      <c r="AT1101" s="1">
        <f>Table1[[#This Row],[รวมต้นทุนค่าเดินทาง]]+Table1[[#This Row],[รวมต้นทุนค่าซ่อม]]+Table1[[#This Row],[รวมค่าเสื่อม]]</f>
        <v>13747.997700307191</v>
      </c>
      <c r="AU1101" s="1">
        <f t="shared" si="52"/>
        <v>13953.293816562818</v>
      </c>
      <c r="AV1101" s="1" t="str" cm="1">
        <f t="array" ref="AV1101">IF(AC1101&lt;4, "เก็บ", IF(OR(AT1101 &lt; PERCENTILE(IF($AC$2:$AC$5092=AC1101, $AT$2:$AT$5092), 0.25) - 1.5 * (PERCENTILE(IF($AC$2:$AC$5092=AC1101, $AT$2:$AT$5092), 0.75) - PERCENTILE(IF($AC$2:$AC$5092=AC1101, $AT$2:$AT$5092), 0.25)), AT1101 &gt; PERCENTILE(IF($AC$2:$AC$5092=AC1101, $AT$2:$AT$5092), 0.75) + 1.5 * (PERCENTILE(IF($AC$2:$AC$5092=AC1101, $AT$2:$AT$5092), 0.75) - PERCENTILE(IF($AC$2:$AC$5092=AC1101, $AT$2:$AT$5092), 0.25))), "ตัด", "เก็บ"))</f>
        <v>เก็บ</v>
      </c>
      <c r="AW1101" s="1">
        <f t="shared" si="53"/>
        <v>13953.293816562818</v>
      </c>
      <c r="AX1101" s="1">
        <v>14426.372718098486</v>
      </c>
      <c r="AY1101" s="1">
        <v>2052.919708029197</v>
      </c>
    </row>
    <row r="1102" spans="1:51" x14ac:dyDescent="0.2">
      <c r="A1102" s="3">
        <v>45526</v>
      </c>
      <c r="B1102">
        <v>45526</v>
      </c>
      <c r="C1102" t="s">
        <v>3668</v>
      </c>
      <c r="D1102" t="s">
        <v>51</v>
      </c>
      <c r="E1102" t="s">
        <v>61</v>
      </c>
      <c r="F1102" t="s">
        <v>1289</v>
      </c>
      <c r="G1102" s="1">
        <v>2700</v>
      </c>
      <c r="H1102" s="1">
        <v>4575</v>
      </c>
      <c r="I1102" s="1">
        <v>1900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4600</v>
      </c>
      <c r="P1102" t="s">
        <v>3669</v>
      </c>
      <c r="Q1102" s="2">
        <v>45526</v>
      </c>
      <c r="R1102" t="s">
        <v>55</v>
      </c>
      <c r="S1102">
        <v>0</v>
      </c>
      <c r="T1102" t="s">
        <v>56</v>
      </c>
      <c r="U1102" t="s">
        <v>57</v>
      </c>
      <c r="V1102" s="1">
        <v>2500</v>
      </c>
      <c r="W1102" s="1">
        <v>0</v>
      </c>
      <c r="X1102" s="1">
        <v>0</v>
      </c>
      <c r="AA1102" t="s">
        <v>58</v>
      </c>
      <c r="AB1102" s="1">
        <v>0</v>
      </c>
      <c r="AC1102" s="4">
        <f>IF(ISNUMBER(MATCH(AD1102, $AD$2:AD1101, 0)), INDEX($AC$2:AC1101, MATCH(AD1102, $AD$2:AD1101, 0)), MAX($AC$2:AC1101)+1)</f>
        <v>1</v>
      </c>
      <c r="AD1102" t="str">
        <f t="shared" si="54"/>
        <v>ท่าลี่-กองลอย</v>
      </c>
      <c r="AE1102" t="s">
        <v>55</v>
      </c>
      <c r="AF1102" s="1">
        <v>0</v>
      </c>
      <c r="AG1102" s="1">
        <v>0</v>
      </c>
      <c r="AH1102" s="1">
        <v>0</v>
      </c>
      <c r="AI1102" t="s">
        <v>3670</v>
      </c>
      <c r="AJ1102" s="1">
        <v>1</v>
      </c>
      <c r="AK1102" s="1">
        <v>0</v>
      </c>
      <c r="AL1102" s="1">
        <v>0</v>
      </c>
      <c r="AM1102" s="1">
        <v>0</v>
      </c>
      <c r="AN1102" s="1">
        <v>0</v>
      </c>
      <c r="AO1102" s="1">
        <v>0</v>
      </c>
      <c r="AP1102" s="1">
        <v>0</v>
      </c>
      <c r="AQ1102" s="1">
        <v>0</v>
      </c>
      <c r="AR1102" s="1">
        <v>11675</v>
      </c>
      <c r="AS1102" s="1">
        <v>15.10588235294118</v>
      </c>
      <c r="AT1102" s="1">
        <f>Table1[[#This Row],[รวมต้นทุนค่าเดินทาง]]+Table1[[#This Row],[รวมต้นทุนค่าซ่อม]]+Table1[[#This Row],[รวมค่าเสื่อม]]</f>
        <v>13288.117245989306</v>
      </c>
      <c r="AU1102" s="1">
        <f t="shared" si="52"/>
        <v>13953.293816562818</v>
      </c>
      <c r="AV1102" s="1" t="str" cm="1">
        <f t="array" ref="AV1102">IF(AC1102&lt;4, "เก็บ", IF(OR(AT1102 &lt; PERCENTILE(IF($AC$2:$AC$5092=AC1102, $AT$2:$AT$5092), 0.25) - 1.5 * (PERCENTILE(IF($AC$2:$AC$5092=AC1102, $AT$2:$AT$5092), 0.75) - PERCENTILE(IF($AC$2:$AC$5092=AC1102, $AT$2:$AT$5092), 0.25)), AT1102 &gt; PERCENTILE(IF($AC$2:$AC$5092=AC1102, $AT$2:$AT$5092), 0.75) + 1.5 * (PERCENTILE(IF($AC$2:$AC$5092=AC1102, $AT$2:$AT$5092), 0.75) - PERCENTILE(IF($AC$2:$AC$5092=AC1102, $AT$2:$AT$5092), 0.25))), "ตัด", "เก็บ"))</f>
        <v>เก็บ</v>
      </c>
      <c r="AW1102" s="1">
        <f t="shared" si="53"/>
        <v>13953.293816562818</v>
      </c>
      <c r="AX1102" s="1">
        <v>14426.372718098486</v>
      </c>
      <c r="AY1102" s="1">
        <v>1598.0113636363637</v>
      </c>
    </row>
    <row r="1103" spans="1:51" x14ac:dyDescent="0.2">
      <c r="A1103" s="3">
        <v>45526</v>
      </c>
      <c r="B1103">
        <v>45526</v>
      </c>
      <c r="C1103" t="s">
        <v>3671</v>
      </c>
      <c r="D1103" t="s">
        <v>51</v>
      </c>
      <c r="E1103" t="s">
        <v>52</v>
      </c>
      <c r="F1103" t="s">
        <v>1755</v>
      </c>
      <c r="G1103" s="1">
        <v>2700</v>
      </c>
      <c r="H1103" s="1">
        <v>4575</v>
      </c>
      <c r="I1103" s="1">
        <v>1900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4600</v>
      </c>
      <c r="P1103" t="s">
        <v>3672</v>
      </c>
      <c r="Q1103" s="2">
        <v>45526</v>
      </c>
      <c r="R1103" t="s">
        <v>55</v>
      </c>
      <c r="S1103">
        <v>0</v>
      </c>
      <c r="T1103" t="s">
        <v>56</v>
      </c>
      <c r="U1103" t="s">
        <v>57</v>
      </c>
      <c r="V1103" s="1">
        <v>2500</v>
      </c>
      <c r="W1103" s="1">
        <v>0</v>
      </c>
      <c r="X1103" s="1">
        <v>0</v>
      </c>
      <c r="AA1103" t="s">
        <v>58</v>
      </c>
      <c r="AB1103" s="1">
        <v>0</v>
      </c>
      <c r="AC1103" s="4">
        <f>IF(ISNUMBER(MATCH(AD1103, $AD$2:AD1102, 0)), INDEX($AC$2:AC1102, MATCH(AD1103, $AD$2:AD1102, 0)), MAX($AC$2:AC1102)+1)</f>
        <v>1</v>
      </c>
      <c r="AD1103" t="str">
        <f t="shared" si="54"/>
        <v>ท่าลี่-กองลอย</v>
      </c>
      <c r="AE1103" t="s">
        <v>55</v>
      </c>
      <c r="AF1103" s="1">
        <v>0</v>
      </c>
      <c r="AG1103" s="1">
        <v>0</v>
      </c>
      <c r="AH1103" s="1">
        <v>3725</v>
      </c>
      <c r="AI1103" t="s">
        <v>3673</v>
      </c>
      <c r="AJ1103" s="1">
        <v>1</v>
      </c>
      <c r="AK1103" s="1">
        <v>0</v>
      </c>
      <c r="AL1103" s="1">
        <v>0</v>
      </c>
      <c r="AM1103" s="1">
        <v>0</v>
      </c>
      <c r="AN1103" s="1">
        <v>0</v>
      </c>
      <c r="AO1103" s="1">
        <v>0</v>
      </c>
      <c r="AP1103" s="1">
        <v>0</v>
      </c>
      <c r="AQ1103" s="1">
        <v>0</v>
      </c>
      <c r="AR1103" s="1">
        <v>15400</v>
      </c>
      <c r="AS1103" s="1">
        <v>32.1</v>
      </c>
      <c r="AT1103" s="1">
        <f>Table1[[#This Row],[รวมต้นทุนค่าเดินทาง]]+Table1[[#This Row],[รวมต้นทุนค่าซ่อม]]+Table1[[#This Row],[รวมค่าเสื่อม]]</f>
        <v>17447.025373134329</v>
      </c>
      <c r="AU1103" s="1">
        <f t="shared" si="52"/>
        <v>13953.293816562818</v>
      </c>
      <c r="AV1103" s="1" t="str" cm="1">
        <f t="array" ref="AV1103">IF(AC1103&lt;4, "เก็บ", IF(OR(AT1103 &lt; PERCENTILE(IF($AC$2:$AC$5092=AC1103, $AT$2:$AT$5092), 0.25) - 1.5 * (PERCENTILE(IF($AC$2:$AC$5092=AC1103, $AT$2:$AT$5092), 0.75) - PERCENTILE(IF($AC$2:$AC$5092=AC1103, $AT$2:$AT$5092), 0.25)), AT1103 &gt; PERCENTILE(IF($AC$2:$AC$5092=AC1103, $AT$2:$AT$5092), 0.75) + 1.5 * (PERCENTILE(IF($AC$2:$AC$5092=AC1103, $AT$2:$AT$5092), 0.75) - PERCENTILE(IF($AC$2:$AC$5092=AC1103, $AT$2:$AT$5092), 0.25))), "ตัด", "เก็บ"))</f>
        <v>เก็บ</v>
      </c>
      <c r="AW1103" s="1">
        <f t="shared" si="53"/>
        <v>13953.293816562818</v>
      </c>
      <c r="AX1103" s="1">
        <v>14426.372718098486</v>
      </c>
      <c r="AY1103" s="1">
        <v>2014.9253731343283</v>
      </c>
    </row>
    <row r="1104" spans="1:51" x14ac:dyDescent="0.2">
      <c r="A1104" s="3">
        <v>45526</v>
      </c>
      <c r="B1104">
        <v>45526</v>
      </c>
      <c r="C1104" t="s">
        <v>3674</v>
      </c>
      <c r="D1104" t="s">
        <v>51</v>
      </c>
      <c r="E1104" t="s">
        <v>52</v>
      </c>
      <c r="F1104" t="s">
        <v>2552</v>
      </c>
      <c r="G1104" s="1">
        <v>2700</v>
      </c>
      <c r="H1104" s="1">
        <v>4327</v>
      </c>
      <c r="I1104" s="1">
        <v>1900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4600</v>
      </c>
      <c r="P1104" t="s">
        <v>3675</v>
      </c>
      <c r="Q1104" s="2">
        <v>45526</v>
      </c>
      <c r="R1104" t="s">
        <v>55</v>
      </c>
      <c r="S1104">
        <v>0</v>
      </c>
      <c r="T1104" t="s">
        <v>56</v>
      </c>
      <c r="U1104" t="s">
        <v>57</v>
      </c>
      <c r="V1104" s="1">
        <v>2500</v>
      </c>
      <c r="W1104" s="1">
        <v>0</v>
      </c>
      <c r="X1104" s="1">
        <v>0</v>
      </c>
      <c r="AA1104" t="s">
        <v>58</v>
      </c>
      <c r="AB1104" s="1">
        <v>0</v>
      </c>
      <c r="AC1104" s="4">
        <f>IF(ISNUMBER(MATCH(AD1104, $AD$2:AD1103, 0)), INDEX($AC$2:AC1103, MATCH(AD1104, $AD$2:AD1103, 0)), MAX($AC$2:AC1103)+1)</f>
        <v>1</v>
      </c>
      <c r="AD1104" t="str">
        <f t="shared" si="54"/>
        <v>ท่าลี่-กองลอย</v>
      </c>
      <c r="AE1104" t="s">
        <v>55</v>
      </c>
      <c r="AF1104" s="1">
        <v>0</v>
      </c>
      <c r="AG1104" s="1">
        <v>0</v>
      </c>
      <c r="AH1104" s="1">
        <v>0</v>
      </c>
      <c r="AI1104" t="s">
        <v>3676</v>
      </c>
      <c r="AJ1104" s="1">
        <v>1</v>
      </c>
      <c r="AK1104" s="1">
        <v>0</v>
      </c>
      <c r="AL1104" s="1">
        <v>0</v>
      </c>
      <c r="AM1104" s="1">
        <v>0</v>
      </c>
      <c r="AN1104" s="1">
        <v>0</v>
      </c>
      <c r="AO1104" s="1">
        <v>0</v>
      </c>
      <c r="AP1104" s="1">
        <v>0</v>
      </c>
      <c r="AQ1104" s="1">
        <v>0</v>
      </c>
      <c r="AR1104" s="1">
        <v>11427</v>
      </c>
      <c r="AS1104" s="1">
        <v>21.4</v>
      </c>
      <c r="AT1104" s="1">
        <f>Table1[[#This Row],[รวมต้นทุนค่าเดินทาง]]+Table1[[#This Row],[รวมต้นทุนค่าซ่อม]]+Table1[[#This Row],[รวมค่าเสื่อม]]</f>
        <v>13433.694117647059</v>
      </c>
      <c r="AU1104" s="1">
        <f t="shared" si="52"/>
        <v>13953.293816562818</v>
      </c>
      <c r="AV1104" s="1" t="str" cm="1">
        <f t="array" ref="AV1104">IF(AC1104&lt;4, "เก็บ", IF(OR(AT1104 &lt; PERCENTILE(IF($AC$2:$AC$5092=AC1104, $AT$2:$AT$5092), 0.25) - 1.5 * (PERCENTILE(IF($AC$2:$AC$5092=AC1104, $AT$2:$AT$5092), 0.75) - PERCENTILE(IF($AC$2:$AC$5092=AC1104, $AT$2:$AT$5092), 0.25)), AT1104 &gt; PERCENTILE(IF($AC$2:$AC$5092=AC1104, $AT$2:$AT$5092), 0.75) + 1.5 * (PERCENTILE(IF($AC$2:$AC$5092=AC1104, $AT$2:$AT$5092), 0.75) - PERCENTILE(IF($AC$2:$AC$5092=AC1104, $AT$2:$AT$5092), 0.25))), "ตัด", "เก็บ"))</f>
        <v>เก็บ</v>
      </c>
      <c r="AW1104" s="1">
        <f t="shared" si="53"/>
        <v>13953.293816562818</v>
      </c>
      <c r="AX1104" s="1">
        <v>14426.372718098486</v>
      </c>
      <c r="AY1104" s="1">
        <v>1985.2941176470588</v>
      </c>
    </row>
    <row r="1105" spans="1:51" x14ac:dyDescent="0.2">
      <c r="A1105" s="3">
        <v>45527</v>
      </c>
      <c r="B1105">
        <v>45527</v>
      </c>
      <c r="C1105" t="s">
        <v>3677</v>
      </c>
      <c r="D1105" t="s">
        <v>66</v>
      </c>
      <c r="E1105" t="s">
        <v>184</v>
      </c>
      <c r="F1105" t="s">
        <v>185</v>
      </c>
      <c r="G1105" s="1">
        <v>301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2309</v>
      </c>
      <c r="P1105" t="s">
        <v>3678</v>
      </c>
      <c r="Q1105" s="2">
        <v>45528</v>
      </c>
      <c r="R1105" t="s">
        <v>55</v>
      </c>
      <c r="S1105">
        <v>0</v>
      </c>
      <c r="T1105" t="s">
        <v>71</v>
      </c>
      <c r="U1105" t="s">
        <v>71</v>
      </c>
      <c r="V1105" s="1">
        <v>0</v>
      </c>
      <c r="W1105" s="1">
        <v>0</v>
      </c>
      <c r="X1105" s="1">
        <v>2008</v>
      </c>
      <c r="Y1105" t="s">
        <v>88</v>
      </c>
      <c r="Z1105" t="s">
        <v>71</v>
      </c>
      <c r="AA1105" t="s">
        <v>3679</v>
      </c>
      <c r="AB1105" s="1">
        <v>0</v>
      </c>
      <c r="AC1105" s="4">
        <f>IF(ISNUMBER(MATCH(AD1105, $AD$2:AD1104, 0)), INDEX($AC$2:AC1104, MATCH(AD1105, $AD$2:AD1104, 0)), MAX($AC$2:AC1104)+1)</f>
        <v>8</v>
      </c>
      <c r="AD1105" t="str">
        <f t="shared" si="54"/>
        <v>เชียงใหม่-เชียงใหม่</v>
      </c>
      <c r="AE1105" t="s">
        <v>55</v>
      </c>
      <c r="AF1105" s="1">
        <v>0</v>
      </c>
      <c r="AG1105" s="1">
        <v>0</v>
      </c>
      <c r="AH1105" s="1">
        <v>4582</v>
      </c>
      <c r="AI1105" t="s">
        <v>3680</v>
      </c>
      <c r="AJ1105" s="1">
        <v>1</v>
      </c>
      <c r="AK1105" s="1">
        <v>0</v>
      </c>
      <c r="AL1105" s="1">
        <v>0</v>
      </c>
      <c r="AM1105" s="1">
        <v>0</v>
      </c>
      <c r="AN1105" s="1">
        <v>0</v>
      </c>
      <c r="AO1105" s="1">
        <v>0</v>
      </c>
      <c r="AP1105" s="1">
        <v>0</v>
      </c>
      <c r="AQ1105" s="1">
        <v>0</v>
      </c>
      <c r="AR1105" s="1">
        <v>6891</v>
      </c>
      <c r="AS1105" s="1">
        <v>75.626666666666665</v>
      </c>
      <c r="AT1105" s="1">
        <f>Table1[[#This Row],[รวมต้นทุนค่าเดินทาง]]+Table1[[#This Row],[รวมต้นทุนค่าซ่อม]]+Table1[[#This Row],[รวมค่าเสื่อม]]</f>
        <v>8629.1882430213464</v>
      </c>
      <c r="AU1105" s="1">
        <f t="shared" si="52"/>
        <v>4522.7040635974936</v>
      </c>
      <c r="AV1105" s="1" t="str" cm="1">
        <f t="array" ref="AV1105">IF(AC1105&lt;4, "เก็บ", IF(OR(AT1105 &lt; PERCENTILE(IF($AC$2:$AC$5092=AC1105, $AT$2:$AT$5092), 0.25) - 1.5 * (PERCENTILE(IF($AC$2:$AC$5092=AC1105, $AT$2:$AT$5092), 0.75) - PERCENTILE(IF($AC$2:$AC$5092=AC1105, $AT$2:$AT$5092), 0.25)), AT1105 &gt; PERCENTILE(IF($AC$2:$AC$5092=AC1105, $AT$2:$AT$5092), 0.75) + 1.5 * (PERCENTILE(IF($AC$2:$AC$5092=AC1105, $AT$2:$AT$5092), 0.75) - PERCENTILE(IF($AC$2:$AC$5092=AC1105, $AT$2:$AT$5092), 0.25))), "ตัด", "เก็บ"))</f>
        <v>ตัด</v>
      </c>
      <c r="AW1105" s="1">
        <f t="shared" si="53"/>
        <v>3452.8591376901491</v>
      </c>
      <c r="AX1105" s="1">
        <v>2563.5734635866706</v>
      </c>
      <c r="AY1105" s="1">
        <v>1662.5615763546798</v>
      </c>
    </row>
    <row r="1106" spans="1:51" x14ac:dyDescent="0.2">
      <c r="A1106" s="3">
        <v>45527</v>
      </c>
      <c r="B1106">
        <v>45527</v>
      </c>
      <c r="C1106" t="s">
        <v>3681</v>
      </c>
      <c r="D1106" t="s">
        <v>66</v>
      </c>
      <c r="E1106" t="s">
        <v>184</v>
      </c>
      <c r="F1106" t="s">
        <v>520</v>
      </c>
      <c r="G1106" s="1">
        <v>301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2309</v>
      </c>
      <c r="P1106" t="s">
        <v>3682</v>
      </c>
      <c r="Q1106" s="2">
        <v>45528</v>
      </c>
      <c r="R1106" t="s">
        <v>55</v>
      </c>
      <c r="S1106">
        <v>0</v>
      </c>
      <c r="T1106" t="s">
        <v>71</v>
      </c>
      <c r="U1106" t="s">
        <v>71</v>
      </c>
      <c r="V1106" s="1">
        <v>0</v>
      </c>
      <c r="W1106" s="1">
        <v>0</v>
      </c>
      <c r="X1106" s="1">
        <v>2008</v>
      </c>
      <c r="Y1106" t="s">
        <v>88</v>
      </c>
      <c r="Z1106" t="s">
        <v>71</v>
      </c>
      <c r="AA1106" t="s">
        <v>3679</v>
      </c>
      <c r="AB1106" s="1">
        <v>0</v>
      </c>
      <c r="AC1106" s="4">
        <f>IF(ISNUMBER(MATCH(AD1106, $AD$2:AD1105, 0)), INDEX($AC$2:AC1105, MATCH(AD1106, $AD$2:AD1105, 0)), MAX($AC$2:AC1105)+1)</f>
        <v>8</v>
      </c>
      <c r="AD1106" t="str">
        <f t="shared" si="54"/>
        <v>เชียงใหม่-เชียงใหม่</v>
      </c>
      <c r="AE1106" t="s">
        <v>55</v>
      </c>
      <c r="AF1106" s="1">
        <v>0</v>
      </c>
      <c r="AG1106" s="1">
        <v>0</v>
      </c>
      <c r="AH1106" s="1">
        <v>0</v>
      </c>
      <c r="AI1106" t="s">
        <v>3683</v>
      </c>
      <c r="AJ1106" s="1">
        <v>1</v>
      </c>
      <c r="AK1106" s="1">
        <v>0</v>
      </c>
      <c r="AL1106" s="1">
        <v>0</v>
      </c>
      <c r="AM1106" s="1">
        <v>0</v>
      </c>
      <c r="AN1106" s="1">
        <v>0</v>
      </c>
      <c r="AO1106" s="1">
        <v>0</v>
      </c>
      <c r="AP1106" s="1">
        <v>0</v>
      </c>
      <c r="AQ1106" s="1">
        <v>0</v>
      </c>
      <c r="AR1106" s="1">
        <v>2309</v>
      </c>
      <c r="AS1106" s="1">
        <v>82.293333333333337</v>
      </c>
      <c r="AT1106" s="1">
        <f>Table1[[#This Row],[รวมต้นทุนค่าเดินทาง]]+Table1[[#This Row],[รวมต้นทุนค่าซ่อม]]+Table1[[#This Row],[รวมค่าเสื่อม]]</f>
        <v>3884.6561651917409</v>
      </c>
      <c r="AU1106" s="1">
        <f t="shared" si="52"/>
        <v>4522.7040635974936</v>
      </c>
      <c r="AV1106" s="1" t="str" cm="1">
        <f t="array" ref="AV1106">IF(AC1106&lt;4, "เก็บ", IF(OR(AT1106 &lt; PERCENTILE(IF($AC$2:$AC$5092=AC1106, $AT$2:$AT$5092), 0.25) - 1.5 * (PERCENTILE(IF($AC$2:$AC$5092=AC1106, $AT$2:$AT$5092), 0.75) - PERCENTILE(IF($AC$2:$AC$5092=AC1106, $AT$2:$AT$5092), 0.25)), AT1106 &gt; PERCENTILE(IF($AC$2:$AC$5092=AC1106, $AT$2:$AT$5092), 0.75) + 1.5 * (PERCENTILE(IF($AC$2:$AC$5092=AC1106, $AT$2:$AT$5092), 0.75) - PERCENTILE(IF($AC$2:$AC$5092=AC1106, $AT$2:$AT$5092), 0.25))), "ตัด", "เก็บ"))</f>
        <v>เก็บ</v>
      </c>
      <c r="AW1106" s="1">
        <f t="shared" si="53"/>
        <v>3452.8591376901491</v>
      </c>
      <c r="AX1106" s="1">
        <v>2563.5734635866706</v>
      </c>
      <c r="AY1106" s="1">
        <v>1493.3628318584072</v>
      </c>
    </row>
    <row r="1107" spans="1:51" x14ac:dyDescent="0.2">
      <c r="A1107" s="3">
        <v>45527</v>
      </c>
      <c r="B1107">
        <v>45527</v>
      </c>
      <c r="C1107" t="s">
        <v>3684</v>
      </c>
      <c r="D1107" t="s">
        <v>66</v>
      </c>
      <c r="E1107" t="s">
        <v>67</v>
      </c>
      <c r="F1107" t="s">
        <v>704</v>
      </c>
      <c r="G1107" s="1">
        <v>0</v>
      </c>
      <c r="H1107" s="1">
        <v>0</v>
      </c>
      <c r="I1107" s="1">
        <v>500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500</v>
      </c>
      <c r="P1107" t="s">
        <v>3685</v>
      </c>
      <c r="Q1107" s="2">
        <v>45527</v>
      </c>
      <c r="R1107" t="s">
        <v>70</v>
      </c>
      <c r="S1107">
        <v>0</v>
      </c>
      <c r="T1107" t="s">
        <v>71</v>
      </c>
      <c r="U1107" t="s">
        <v>72</v>
      </c>
      <c r="V1107" s="1">
        <v>0</v>
      </c>
      <c r="W1107" s="1">
        <v>0</v>
      </c>
      <c r="X1107" s="1">
        <v>0</v>
      </c>
      <c r="AA1107" t="s">
        <v>58</v>
      </c>
      <c r="AB1107" s="1">
        <v>0</v>
      </c>
      <c r="AC1107" s="4">
        <f>IF(ISNUMBER(MATCH(AD1107, $AD$2:AD1106, 0)), INDEX($AC$2:AC1106, MATCH(AD1107, $AD$2:AD1106, 0)), MAX($AC$2:AC1106)+1)</f>
        <v>2</v>
      </c>
      <c r="AD1107" t="str">
        <f t="shared" si="54"/>
        <v>เชียงใหม่-พุทธมณฑลสาย 5</v>
      </c>
      <c r="AE1107" t="s">
        <v>73</v>
      </c>
      <c r="AF1107" s="1">
        <v>0</v>
      </c>
      <c r="AG1107" s="1">
        <v>0</v>
      </c>
      <c r="AH1107" s="1">
        <v>0</v>
      </c>
      <c r="AI1107" t="s">
        <v>3686</v>
      </c>
      <c r="AJ1107" s="1">
        <v>1</v>
      </c>
      <c r="AK1107" s="1">
        <v>720</v>
      </c>
      <c r="AL1107" s="1">
        <v>720</v>
      </c>
      <c r="AM1107" s="1">
        <v>1</v>
      </c>
      <c r="AN1107" s="1">
        <v>0</v>
      </c>
      <c r="AO1107" s="1">
        <v>0</v>
      </c>
      <c r="AP1107" s="1">
        <v>0</v>
      </c>
      <c r="AQ1107" s="1">
        <v>0</v>
      </c>
      <c r="AR1107" s="1">
        <v>500</v>
      </c>
      <c r="AS1107" s="1">
        <v>598.49267605633804</v>
      </c>
      <c r="AT1107" s="1">
        <f>Table1[[#This Row],[รวมต้นทุนค่าเดินทาง]]+Table1[[#This Row],[รวมต้นทุนค่าซ่อม]]+Table1[[#This Row],[รวมค่าเสื่อม]]</f>
        <v>2307.378070704995</v>
      </c>
      <c r="AU1107" s="1">
        <f t="shared" si="52"/>
        <v>5026.5629662053279</v>
      </c>
      <c r="AV1107" s="1" t="str" cm="1">
        <f t="array" ref="AV1107">IF(AC1107&lt;4, "เก็บ", IF(OR(AT1107 &lt; PERCENTILE(IF($AC$2:$AC$5092=AC1107, $AT$2:$AT$5092), 0.25) - 1.5 * (PERCENTILE(IF($AC$2:$AC$5092=AC1107, $AT$2:$AT$5092), 0.75) - PERCENTILE(IF($AC$2:$AC$5092=AC1107, $AT$2:$AT$5092), 0.25)), AT1107 &gt; PERCENTILE(IF($AC$2:$AC$5092=AC1107, $AT$2:$AT$5092), 0.75) + 1.5 * (PERCENTILE(IF($AC$2:$AC$5092=AC1107, $AT$2:$AT$5092), 0.75) - PERCENTILE(IF($AC$2:$AC$5092=AC1107, $AT$2:$AT$5092), 0.25))), "ตัด", "เก็บ"))</f>
        <v>เก็บ</v>
      </c>
      <c r="AW1107" s="1">
        <f t="shared" si="53"/>
        <v>5026.5629662053279</v>
      </c>
      <c r="AX1107" s="1">
        <v>4064.5059139663294</v>
      </c>
      <c r="AY1107" s="1">
        <v>1208.885394648657</v>
      </c>
    </row>
    <row r="1108" spans="1:51" x14ac:dyDescent="0.2">
      <c r="A1108" s="3">
        <v>45527</v>
      </c>
      <c r="B1108">
        <v>45527</v>
      </c>
      <c r="C1108" t="s">
        <v>3687</v>
      </c>
      <c r="D1108" t="s">
        <v>51</v>
      </c>
      <c r="E1108" t="s">
        <v>61</v>
      </c>
      <c r="F1108" t="s">
        <v>80</v>
      </c>
      <c r="G1108" s="1">
        <v>4200</v>
      </c>
      <c r="H1108" s="1">
        <v>3075</v>
      </c>
      <c r="I1108" s="1">
        <v>1900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6100</v>
      </c>
      <c r="P1108" t="s">
        <v>3688</v>
      </c>
      <c r="Q1108" s="2">
        <v>45527</v>
      </c>
      <c r="R1108" t="s">
        <v>55</v>
      </c>
      <c r="S1108">
        <v>0</v>
      </c>
      <c r="T1108" t="s">
        <v>56</v>
      </c>
      <c r="U1108" t="s">
        <v>57</v>
      </c>
      <c r="V1108" s="1">
        <v>2500</v>
      </c>
      <c r="W1108" s="1">
        <v>0</v>
      </c>
      <c r="X1108" s="1">
        <v>0</v>
      </c>
      <c r="AA1108" t="s">
        <v>58</v>
      </c>
      <c r="AB1108" s="1">
        <v>0</v>
      </c>
      <c r="AC1108" s="4">
        <f>IF(ISNUMBER(MATCH(AD1108, $AD$2:AD1107, 0)), INDEX($AC$2:AC1107, MATCH(AD1108, $AD$2:AD1107, 0)), MAX($AC$2:AC1107)+1)</f>
        <v>1</v>
      </c>
      <c r="AD1108" t="str">
        <f t="shared" si="54"/>
        <v>ท่าลี่-กองลอย</v>
      </c>
      <c r="AE1108" t="s">
        <v>55</v>
      </c>
      <c r="AF1108" s="1">
        <v>0</v>
      </c>
      <c r="AG1108" s="1">
        <v>0</v>
      </c>
      <c r="AH1108" s="1">
        <v>0</v>
      </c>
      <c r="AI1108" t="s">
        <v>3689</v>
      </c>
      <c r="AJ1108" s="1">
        <v>1</v>
      </c>
      <c r="AK1108" s="1">
        <v>0</v>
      </c>
      <c r="AL1108" s="1">
        <v>0</v>
      </c>
      <c r="AM1108" s="1">
        <v>0</v>
      </c>
      <c r="AN1108" s="1">
        <v>0</v>
      </c>
      <c r="AO1108" s="1">
        <v>0</v>
      </c>
      <c r="AP1108" s="1">
        <v>0</v>
      </c>
      <c r="AQ1108" s="1">
        <v>0</v>
      </c>
      <c r="AR1108" s="1">
        <v>11675</v>
      </c>
      <c r="AS1108" s="1">
        <v>19.753846153846151</v>
      </c>
      <c r="AT1108" s="1">
        <f>Table1[[#This Row],[รวมต้นทุนค่าเดินทาง]]+Table1[[#This Row],[รวมต้นทุนค่าซ่อม]]+Table1[[#This Row],[รวมค่าเสื่อม]]</f>
        <v>13339.490688259109</v>
      </c>
      <c r="AU1108" s="1">
        <f t="shared" si="52"/>
        <v>13953.293816562818</v>
      </c>
      <c r="AV1108" s="1" t="str" cm="1">
        <f t="array" ref="AV1108">IF(AC1108&lt;4, "เก็บ", IF(OR(AT1108 &lt; PERCENTILE(IF($AC$2:$AC$5092=AC1108, $AT$2:$AT$5092), 0.25) - 1.5 * (PERCENTILE(IF($AC$2:$AC$5092=AC1108, $AT$2:$AT$5092), 0.75) - PERCENTILE(IF($AC$2:$AC$5092=AC1108, $AT$2:$AT$5092), 0.25)), AT1108 &gt; PERCENTILE(IF($AC$2:$AC$5092=AC1108, $AT$2:$AT$5092), 0.75) + 1.5 * (PERCENTILE(IF($AC$2:$AC$5092=AC1108, $AT$2:$AT$5092), 0.75) - PERCENTILE(IF($AC$2:$AC$5092=AC1108, $AT$2:$AT$5092), 0.25))), "ตัด", "เก็บ"))</f>
        <v>เก็บ</v>
      </c>
      <c r="AW1108" s="1">
        <f t="shared" si="53"/>
        <v>13953.293816562818</v>
      </c>
      <c r="AX1108" s="1">
        <v>14426.372718098486</v>
      </c>
      <c r="AY1108" s="1">
        <v>1644.7368421052631</v>
      </c>
    </row>
    <row r="1109" spans="1:51" x14ac:dyDescent="0.2">
      <c r="A1109" s="3">
        <v>45527</v>
      </c>
      <c r="B1109">
        <v>45527</v>
      </c>
      <c r="C1109" t="s">
        <v>3690</v>
      </c>
      <c r="D1109" t="s">
        <v>51</v>
      </c>
      <c r="E1109" t="s">
        <v>61</v>
      </c>
      <c r="F1109" t="s">
        <v>2284</v>
      </c>
      <c r="G1109" s="1">
        <v>2700</v>
      </c>
      <c r="H1109" s="1">
        <v>4575</v>
      </c>
      <c r="I1109" s="1">
        <v>1900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4600</v>
      </c>
      <c r="P1109" t="s">
        <v>3691</v>
      </c>
      <c r="Q1109" s="2">
        <v>45527</v>
      </c>
      <c r="R1109" t="s">
        <v>55</v>
      </c>
      <c r="S1109">
        <v>0</v>
      </c>
      <c r="T1109" t="s">
        <v>56</v>
      </c>
      <c r="U1109" t="s">
        <v>57</v>
      </c>
      <c r="V1109" s="1">
        <v>2500</v>
      </c>
      <c r="W1109" s="1">
        <v>0</v>
      </c>
      <c r="X1109" s="1">
        <v>0</v>
      </c>
      <c r="AA1109" t="s">
        <v>58</v>
      </c>
      <c r="AB1109" s="1">
        <v>0</v>
      </c>
      <c r="AC1109" s="4">
        <f>IF(ISNUMBER(MATCH(AD1109, $AD$2:AD1108, 0)), INDEX($AC$2:AC1108, MATCH(AD1109, $AD$2:AD1108, 0)), MAX($AC$2:AC1108)+1)</f>
        <v>1</v>
      </c>
      <c r="AD1109" t="str">
        <f t="shared" si="54"/>
        <v>ท่าลี่-กองลอย</v>
      </c>
      <c r="AE1109" t="s">
        <v>55</v>
      </c>
      <c r="AF1109" s="1">
        <v>0</v>
      </c>
      <c r="AG1109" s="1">
        <v>0</v>
      </c>
      <c r="AH1109" s="1">
        <v>0</v>
      </c>
      <c r="AI1109" t="s">
        <v>3692</v>
      </c>
      <c r="AJ1109" s="1">
        <v>1</v>
      </c>
      <c r="AK1109" s="1">
        <v>0</v>
      </c>
      <c r="AL1109" s="1">
        <v>0</v>
      </c>
      <c r="AM1109" s="1">
        <v>0</v>
      </c>
      <c r="AN1109" s="1">
        <v>0</v>
      </c>
      <c r="AO1109" s="1">
        <v>0</v>
      </c>
      <c r="AP1109" s="1">
        <v>0</v>
      </c>
      <c r="AQ1109" s="1">
        <v>0</v>
      </c>
      <c r="AR1109" s="1">
        <v>11675</v>
      </c>
      <c r="AS1109" s="1">
        <v>19.753846153846151</v>
      </c>
      <c r="AT1109" s="1">
        <f>Table1[[#This Row],[รวมต้นทุนค่าเดินทาง]]+Table1[[#This Row],[รวมต้นทุนค่าซ่อม]]+Table1[[#This Row],[รวมค่าเสื่อม]]</f>
        <v>13858.215384615385</v>
      </c>
      <c r="AU1109" s="1">
        <f t="shared" si="52"/>
        <v>13953.293816562818</v>
      </c>
      <c r="AV1109" s="1" t="str" cm="1">
        <f t="array" ref="AV1109">IF(AC1109&lt;4, "เก็บ", IF(OR(AT1109 &lt; PERCENTILE(IF($AC$2:$AC$5092=AC1109, $AT$2:$AT$5092), 0.25) - 1.5 * (PERCENTILE(IF($AC$2:$AC$5092=AC1109, $AT$2:$AT$5092), 0.75) - PERCENTILE(IF($AC$2:$AC$5092=AC1109, $AT$2:$AT$5092), 0.25)), AT1109 &gt; PERCENTILE(IF($AC$2:$AC$5092=AC1109, $AT$2:$AT$5092), 0.75) + 1.5 * (PERCENTILE(IF($AC$2:$AC$5092=AC1109, $AT$2:$AT$5092), 0.75) - PERCENTILE(IF($AC$2:$AC$5092=AC1109, $AT$2:$AT$5092), 0.25))), "ตัด", "เก็บ"))</f>
        <v>เก็บ</v>
      </c>
      <c r="AW1109" s="1">
        <f t="shared" si="53"/>
        <v>13953.293816562818</v>
      </c>
      <c r="AX1109" s="1">
        <v>14426.372718098486</v>
      </c>
      <c r="AY1109" s="1">
        <v>2163.4615384615386</v>
      </c>
    </row>
    <row r="1110" spans="1:51" x14ac:dyDescent="0.2">
      <c r="A1110" s="3">
        <v>45527</v>
      </c>
      <c r="B1110">
        <v>45527</v>
      </c>
      <c r="C1110" t="s">
        <v>3693</v>
      </c>
      <c r="D1110" t="s">
        <v>51</v>
      </c>
      <c r="E1110" t="s">
        <v>61</v>
      </c>
      <c r="F1110" t="s">
        <v>299</v>
      </c>
      <c r="G1110" s="1">
        <v>2700</v>
      </c>
      <c r="H1110" s="1">
        <v>4575</v>
      </c>
      <c r="I1110" s="1">
        <v>1900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4600</v>
      </c>
      <c r="P1110" t="s">
        <v>3694</v>
      </c>
      <c r="Q1110" s="2">
        <v>45527</v>
      </c>
      <c r="R1110" t="s">
        <v>55</v>
      </c>
      <c r="S1110">
        <v>0</v>
      </c>
      <c r="T1110" t="s">
        <v>56</v>
      </c>
      <c r="U1110" t="s">
        <v>57</v>
      </c>
      <c r="V1110" s="1">
        <v>2500</v>
      </c>
      <c r="W1110" s="1">
        <v>0</v>
      </c>
      <c r="X1110" s="1">
        <v>0</v>
      </c>
      <c r="AA1110" t="s">
        <v>58</v>
      </c>
      <c r="AB1110" s="1">
        <v>0</v>
      </c>
      <c r="AC1110" s="4">
        <f>IF(ISNUMBER(MATCH(AD1110, $AD$2:AD1109, 0)), INDEX($AC$2:AC1109, MATCH(AD1110, $AD$2:AD1109, 0)), MAX($AC$2:AC1109)+1)</f>
        <v>1</v>
      </c>
      <c r="AD1110" t="str">
        <f t="shared" si="54"/>
        <v>ท่าลี่-กองลอย</v>
      </c>
      <c r="AE1110" t="s">
        <v>55</v>
      </c>
      <c r="AF1110" s="1">
        <v>0</v>
      </c>
      <c r="AG1110" s="1">
        <v>0</v>
      </c>
      <c r="AH1110" s="1">
        <v>0</v>
      </c>
      <c r="AI1110" t="s">
        <v>3695</v>
      </c>
      <c r="AJ1110" s="1">
        <v>1</v>
      </c>
      <c r="AK1110" s="1">
        <v>0</v>
      </c>
      <c r="AL1110" s="1">
        <v>0</v>
      </c>
      <c r="AM1110" s="1">
        <v>0</v>
      </c>
      <c r="AN1110" s="1">
        <v>0</v>
      </c>
      <c r="AO1110" s="1">
        <v>0</v>
      </c>
      <c r="AP1110" s="1">
        <v>0</v>
      </c>
      <c r="AQ1110" s="1">
        <v>0</v>
      </c>
      <c r="AR1110" s="1">
        <v>11675</v>
      </c>
      <c r="AS1110" s="1">
        <v>17.12</v>
      </c>
      <c r="AT1110" s="1">
        <f>Table1[[#This Row],[รวมต้นทุนค่าเดินทาง]]+Table1[[#This Row],[รวมต้นทุนค่าซ่อม]]+Table1[[#This Row],[รวมค่าเสื่อม]]</f>
        <v>13460.987924528303</v>
      </c>
      <c r="AU1110" s="1">
        <f t="shared" si="52"/>
        <v>13953.293816562818</v>
      </c>
      <c r="AV1110" s="1" t="str" cm="1">
        <f t="array" ref="AV1110">IF(AC1110&lt;4, "เก็บ", IF(OR(AT1110 &lt; PERCENTILE(IF($AC$2:$AC$5092=AC1110, $AT$2:$AT$5092), 0.25) - 1.5 * (PERCENTILE(IF($AC$2:$AC$5092=AC1110, $AT$2:$AT$5092), 0.75) - PERCENTILE(IF($AC$2:$AC$5092=AC1110, $AT$2:$AT$5092), 0.25)), AT1110 &gt; PERCENTILE(IF($AC$2:$AC$5092=AC1110, $AT$2:$AT$5092), 0.75) + 1.5 * (PERCENTILE(IF($AC$2:$AC$5092=AC1110, $AT$2:$AT$5092), 0.75) - PERCENTILE(IF($AC$2:$AC$5092=AC1110, $AT$2:$AT$5092), 0.25))), "ตัด", "เก็บ"))</f>
        <v>เก็บ</v>
      </c>
      <c r="AW1110" s="1">
        <f t="shared" si="53"/>
        <v>13953.293816562818</v>
      </c>
      <c r="AX1110" s="1">
        <v>14426.372718098486</v>
      </c>
      <c r="AY1110" s="1">
        <v>1768.867924528302</v>
      </c>
    </row>
    <row r="1111" spans="1:51" x14ac:dyDescent="0.2">
      <c r="A1111" s="3">
        <v>45527</v>
      </c>
      <c r="B1111">
        <v>45527</v>
      </c>
      <c r="C1111" t="s">
        <v>3696</v>
      </c>
      <c r="D1111" t="s">
        <v>66</v>
      </c>
      <c r="E1111" t="s">
        <v>105</v>
      </c>
      <c r="F1111" t="s">
        <v>1237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803</v>
      </c>
      <c r="O1111" s="1">
        <v>803</v>
      </c>
      <c r="P1111" t="s">
        <v>3697</v>
      </c>
      <c r="Q1111" s="2">
        <v>45527</v>
      </c>
      <c r="R1111" t="s">
        <v>55</v>
      </c>
      <c r="S1111">
        <v>0</v>
      </c>
      <c r="T1111" t="s">
        <v>87</v>
      </c>
      <c r="U1111" t="s">
        <v>71</v>
      </c>
      <c r="V1111" s="1">
        <v>0</v>
      </c>
      <c r="W1111" s="1">
        <v>703</v>
      </c>
      <c r="X1111" s="1">
        <v>0</v>
      </c>
      <c r="Y1111" t="s">
        <v>108</v>
      </c>
      <c r="Z1111" t="s">
        <v>71</v>
      </c>
      <c r="AA1111" t="s">
        <v>733</v>
      </c>
      <c r="AB1111" s="1">
        <v>0</v>
      </c>
      <c r="AC1111" s="4">
        <f>IF(ISNUMBER(MATCH(AD1111, $AD$2:AD1110, 0)), INDEX($AC$2:AC1110, MATCH(AD1111, $AD$2:AD1110, 0)), MAX($AC$2:AC1110)+1)</f>
        <v>6</v>
      </c>
      <c r="AD1111" t="str">
        <f t="shared" si="54"/>
        <v>เชียงราย-เชียงใหม่</v>
      </c>
      <c r="AE1111" t="s">
        <v>55</v>
      </c>
      <c r="AF1111" s="1">
        <v>0</v>
      </c>
      <c r="AG1111" s="1">
        <v>0</v>
      </c>
      <c r="AH1111" s="1">
        <v>0</v>
      </c>
      <c r="AI1111" t="s">
        <v>3698</v>
      </c>
      <c r="AJ1111" s="1">
        <v>2</v>
      </c>
      <c r="AK1111" s="1">
        <v>0</v>
      </c>
      <c r="AL1111" s="1">
        <v>0</v>
      </c>
      <c r="AM1111" s="1">
        <v>0</v>
      </c>
      <c r="AN1111" s="1">
        <v>745.04219999999998</v>
      </c>
      <c r="AO1111" s="1">
        <v>0</v>
      </c>
      <c r="AP1111" s="1">
        <v>0</v>
      </c>
      <c r="AQ1111" s="1">
        <v>0</v>
      </c>
      <c r="AR1111" s="1">
        <v>1506</v>
      </c>
      <c r="AS1111" s="1">
        <v>194.43352941176471</v>
      </c>
      <c r="AT1111" s="1">
        <f>Table1[[#This Row],[รวมต้นทุนค่าเดินทาง]]+Table1[[#This Row],[รวมต้นทุนค่าซ่อม]]+Table1[[#This Row],[รวมค่าเสื่อม]]</f>
        <v>3286.3366131122052</v>
      </c>
      <c r="AU1111" s="1">
        <f t="shared" si="52"/>
        <v>4428.3346813776061</v>
      </c>
      <c r="AV1111" s="1" t="str" cm="1">
        <f t="array" ref="AV1111">IF(AC1111&lt;4, "เก็บ", IF(OR(AT1111 &lt; PERCENTILE(IF($AC$2:$AC$5092=AC1111, $AT$2:$AT$5092), 0.25) - 1.5 * (PERCENTILE(IF($AC$2:$AC$5092=AC1111, $AT$2:$AT$5092), 0.75) - PERCENTILE(IF($AC$2:$AC$5092=AC1111, $AT$2:$AT$5092), 0.25)), AT1111 &gt; PERCENTILE(IF($AC$2:$AC$5092=AC1111, $AT$2:$AT$5092), 0.75) + 1.5 * (PERCENTILE(IF($AC$2:$AC$5092=AC1111, $AT$2:$AT$5092), 0.75) - PERCENTILE(IF($AC$2:$AC$5092=AC1111, $AT$2:$AT$5092), 0.25))), "ตัด", "เก็บ"))</f>
        <v>เก็บ</v>
      </c>
      <c r="AW1111" s="1">
        <f t="shared" si="53"/>
        <v>3873.7679454274344</v>
      </c>
      <c r="AX1111" s="1">
        <v>2781.4385174989698</v>
      </c>
      <c r="AY1111" s="1">
        <v>1585.9030837004404</v>
      </c>
    </row>
    <row r="1112" spans="1:51" x14ac:dyDescent="0.2">
      <c r="A1112" s="3">
        <v>45527</v>
      </c>
      <c r="B1112">
        <v>45527</v>
      </c>
      <c r="C1112" t="s">
        <v>3699</v>
      </c>
      <c r="D1112" t="s">
        <v>66</v>
      </c>
      <c r="E1112" t="s">
        <v>184</v>
      </c>
      <c r="F1112" t="s">
        <v>1334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568</v>
      </c>
      <c r="N1112" s="1">
        <v>0</v>
      </c>
      <c r="O1112" s="1">
        <v>568</v>
      </c>
      <c r="P1112" t="s">
        <v>3700</v>
      </c>
      <c r="Q1112" s="2">
        <v>45527</v>
      </c>
      <c r="R1112" t="s">
        <v>55</v>
      </c>
      <c r="S1112">
        <v>0</v>
      </c>
      <c r="T1112" t="s">
        <v>87</v>
      </c>
      <c r="U1112" t="s">
        <v>71</v>
      </c>
      <c r="V1112" s="1">
        <v>0</v>
      </c>
      <c r="W1112" s="1">
        <v>1305</v>
      </c>
      <c r="X1112" s="1">
        <v>0</v>
      </c>
      <c r="Y1112" t="s">
        <v>87</v>
      </c>
      <c r="Z1112" t="s">
        <v>71</v>
      </c>
      <c r="AA1112" t="s">
        <v>3590</v>
      </c>
      <c r="AB1112" s="1">
        <v>0</v>
      </c>
      <c r="AC1112" s="4">
        <f>IF(ISNUMBER(MATCH(AD1112, $AD$2:AD1111, 0)), INDEX($AC$2:AC1111, MATCH(AD1112, $AD$2:AD1111, 0)), MAX($AC$2:AC1111)+1)</f>
        <v>6</v>
      </c>
      <c r="AD1112" t="str">
        <f t="shared" si="54"/>
        <v>เชียงราย-เชียงใหม่</v>
      </c>
      <c r="AE1112" t="s">
        <v>55</v>
      </c>
      <c r="AF1112" s="1">
        <v>0</v>
      </c>
      <c r="AG1112" s="1">
        <v>0</v>
      </c>
      <c r="AH1112" s="1">
        <v>0</v>
      </c>
      <c r="AI1112" t="s">
        <v>3701</v>
      </c>
      <c r="AJ1112" s="1">
        <v>1</v>
      </c>
      <c r="AK1112" s="1">
        <v>0</v>
      </c>
      <c r="AL1112" s="1">
        <v>0</v>
      </c>
      <c r="AM1112" s="1">
        <v>0</v>
      </c>
      <c r="AN1112" s="1">
        <v>0</v>
      </c>
      <c r="AO1112" s="1">
        <v>0</v>
      </c>
      <c r="AP1112" s="1">
        <v>0</v>
      </c>
      <c r="AQ1112" s="1">
        <v>0</v>
      </c>
      <c r="AR1112" s="1">
        <v>1873</v>
      </c>
      <c r="AS1112" s="1">
        <v>92.293333333333337</v>
      </c>
      <c r="AT1112" s="1">
        <f>Table1[[#This Row],[รวมต้นทุนค่าเดินทาง]]+Table1[[#This Row],[รวมต้นทุนค่าซ่อม]]+Table1[[#This Row],[รวมค่าเสื่อม]]</f>
        <v>3348.4900546448089</v>
      </c>
      <c r="AU1112" s="1">
        <f t="shared" si="52"/>
        <v>4428.3346813776061</v>
      </c>
      <c r="AV1112" s="1" t="str" cm="1">
        <f t="array" ref="AV1112">IF(AC1112&lt;4, "เก็บ", IF(OR(AT1112 &lt; PERCENTILE(IF($AC$2:$AC$5092=AC1112, $AT$2:$AT$5092), 0.25) - 1.5 * (PERCENTILE(IF($AC$2:$AC$5092=AC1112, $AT$2:$AT$5092), 0.75) - PERCENTILE(IF($AC$2:$AC$5092=AC1112, $AT$2:$AT$5092), 0.25)), AT1112 &gt; PERCENTILE(IF($AC$2:$AC$5092=AC1112, $AT$2:$AT$5092), 0.75) + 1.5 * (PERCENTILE(IF($AC$2:$AC$5092=AC1112, $AT$2:$AT$5092), 0.75) - PERCENTILE(IF($AC$2:$AC$5092=AC1112, $AT$2:$AT$5092), 0.25))), "ตัด", "เก็บ"))</f>
        <v>เก็บ</v>
      </c>
      <c r="AW1112" s="1">
        <f t="shared" si="53"/>
        <v>3873.7679454274344</v>
      </c>
      <c r="AX1112" s="1">
        <v>2781.4385174989698</v>
      </c>
      <c r="AY1112" s="1">
        <v>1383.1967213114754</v>
      </c>
    </row>
    <row r="1113" spans="1:51" x14ac:dyDescent="0.2">
      <c r="A1113" s="3">
        <v>45527</v>
      </c>
      <c r="B1113">
        <v>45527</v>
      </c>
      <c r="C1113" t="s">
        <v>3702</v>
      </c>
      <c r="D1113" t="s">
        <v>66</v>
      </c>
      <c r="E1113" t="s">
        <v>148</v>
      </c>
      <c r="F1113" t="s">
        <v>547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t="s">
        <v>3703</v>
      </c>
      <c r="Q1113" s="2">
        <v>45527</v>
      </c>
      <c r="R1113" t="s">
        <v>55</v>
      </c>
      <c r="S1113">
        <v>0</v>
      </c>
      <c r="T1113" t="s">
        <v>87</v>
      </c>
      <c r="U1113" t="s">
        <v>71</v>
      </c>
      <c r="V1113" s="1">
        <v>0</v>
      </c>
      <c r="W1113" s="1">
        <v>1171</v>
      </c>
      <c r="X1113" s="1">
        <v>0</v>
      </c>
      <c r="Y1113" t="s">
        <v>87</v>
      </c>
      <c r="Z1113" t="s">
        <v>71</v>
      </c>
      <c r="AA1113" t="s">
        <v>3704</v>
      </c>
      <c r="AB1113" s="1">
        <v>0</v>
      </c>
      <c r="AC1113" s="4">
        <f>IF(ISNUMBER(MATCH(AD1113, $AD$2:AD1112, 0)), INDEX($AC$2:AC1112, MATCH(AD1113, $AD$2:AD1112, 0)), MAX($AC$2:AC1112)+1)</f>
        <v>6</v>
      </c>
      <c r="AD1113" t="str">
        <f t="shared" si="54"/>
        <v>เชียงราย-เชียงใหม่</v>
      </c>
      <c r="AE1113" t="s">
        <v>55</v>
      </c>
      <c r="AF1113" s="1">
        <v>0</v>
      </c>
      <c r="AG1113" s="1">
        <v>0</v>
      </c>
      <c r="AH1113" s="1">
        <v>0</v>
      </c>
      <c r="AI1113" t="s">
        <v>3705</v>
      </c>
      <c r="AJ1113" s="1">
        <v>1</v>
      </c>
      <c r="AK1113" s="1">
        <v>0</v>
      </c>
      <c r="AL1113" s="1">
        <v>0</v>
      </c>
      <c r="AM1113" s="1">
        <v>0</v>
      </c>
      <c r="AN1113" s="1">
        <v>0</v>
      </c>
      <c r="AO1113" s="1">
        <v>0</v>
      </c>
      <c r="AP1113" s="1">
        <v>0</v>
      </c>
      <c r="AQ1113" s="1">
        <v>0</v>
      </c>
      <c r="AR1113" s="1">
        <v>1171</v>
      </c>
      <c r="AS1113" s="1">
        <v>1022.126315789474</v>
      </c>
      <c r="AT1113" s="1">
        <f>Table1[[#This Row],[รวมต้นทุนค่าเดินทาง]]+Table1[[#This Row],[รวมต้นทุนค่าซ่อม]]+Table1[[#This Row],[รวมค่าเสื่อม]]</f>
        <v>3406.8192618475655</v>
      </c>
      <c r="AU1113" s="1">
        <f t="shared" si="52"/>
        <v>4428.3346813776061</v>
      </c>
      <c r="AV1113" s="1" t="str" cm="1">
        <f t="array" ref="AV1113">IF(AC1113&lt;4, "เก็บ", IF(OR(AT1113 &lt; PERCENTILE(IF($AC$2:$AC$5092=AC1113, $AT$2:$AT$5092), 0.25) - 1.5 * (PERCENTILE(IF($AC$2:$AC$5092=AC1113, $AT$2:$AT$5092), 0.75) - PERCENTILE(IF($AC$2:$AC$5092=AC1113, $AT$2:$AT$5092), 0.25)), AT1113 &gt; PERCENTILE(IF($AC$2:$AC$5092=AC1113, $AT$2:$AT$5092), 0.75) + 1.5 * (PERCENTILE(IF($AC$2:$AC$5092=AC1113, $AT$2:$AT$5092), 0.75) - PERCENTILE(IF($AC$2:$AC$5092=AC1113, $AT$2:$AT$5092), 0.25))), "ตัด", "เก็บ"))</f>
        <v>เก็บ</v>
      </c>
      <c r="AW1113" s="1">
        <f t="shared" si="53"/>
        <v>3873.7679454274344</v>
      </c>
      <c r="AX1113" s="1">
        <v>2781.4385174989698</v>
      </c>
      <c r="AY1113" s="1">
        <v>1213.6929460580914</v>
      </c>
    </row>
    <row r="1114" spans="1:51" x14ac:dyDescent="0.2">
      <c r="A1114" s="3">
        <v>45527</v>
      </c>
      <c r="B1114">
        <v>45527</v>
      </c>
      <c r="C1114" t="s">
        <v>3706</v>
      </c>
      <c r="D1114" t="s">
        <v>51</v>
      </c>
      <c r="E1114" t="s">
        <v>52</v>
      </c>
      <c r="F1114" t="s">
        <v>53</v>
      </c>
      <c r="G1114" s="1">
        <v>1200</v>
      </c>
      <c r="H1114" s="1">
        <v>0</v>
      </c>
      <c r="I1114" s="1">
        <v>300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1500</v>
      </c>
      <c r="P1114" t="s">
        <v>3707</v>
      </c>
      <c r="Q1114" s="2">
        <v>45527</v>
      </c>
      <c r="R1114" t="s">
        <v>978</v>
      </c>
      <c r="S1114">
        <v>0</v>
      </c>
      <c r="T1114" t="s">
        <v>1386</v>
      </c>
      <c r="U1114" t="s">
        <v>56</v>
      </c>
      <c r="V1114" s="1">
        <v>3575</v>
      </c>
      <c r="W1114" s="1">
        <v>0</v>
      </c>
      <c r="X1114" s="1">
        <v>0</v>
      </c>
      <c r="AA1114" t="s">
        <v>58</v>
      </c>
      <c r="AB1114" s="1">
        <v>0</v>
      </c>
      <c r="AC1114" s="4">
        <f>IF(ISNUMBER(MATCH(AD1114, $AD$2:AD1113, 0)), INDEX($AC$2:AC1113, MATCH(AD1114, $AD$2:AD1113, 0)), MAX($AC$2:AC1113)+1)</f>
        <v>62</v>
      </c>
      <c r="AD1114" t="str">
        <f t="shared" si="54"/>
        <v>ราชบุรี-ท่าลี่</v>
      </c>
      <c r="AE1114" t="s">
        <v>789</v>
      </c>
      <c r="AF1114" s="1">
        <v>6075</v>
      </c>
      <c r="AG1114" s="1">
        <v>0</v>
      </c>
      <c r="AH1114" s="1">
        <v>0</v>
      </c>
      <c r="AI1114" t="s">
        <v>3708</v>
      </c>
      <c r="AJ1114" s="1">
        <v>1</v>
      </c>
      <c r="AK1114" s="1">
        <v>790</v>
      </c>
      <c r="AL1114" s="1">
        <v>790</v>
      </c>
      <c r="AM1114" s="1">
        <v>1</v>
      </c>
      <c r="AN1114" s="1">
        <v>0</v>
      </c>
      <c r="AO1114" s="1">
        <v>0</v>
      </c>
      <c r="AP1114" s="1">
        <v>0</v>
      </c>
      <c r="AQ1114" s="1">
        <v>0</v>
      </c>
      <c r="AR1114" s="1">
        <v>11150</v>
      </c>
      <c r="AS1114" s="1">
        <v>23.345454545454551</v>
      </c>
      <c r="AT1114" s="1">
        <f>Table1[[#This Row],[รวมต้นทุนค่าเดินทาง]]+Table1[[#This Row],[รวมต้นทุนค่าซ่อม]]+Table1[[#This Row],[รวมค่าเสื่อม]]</f>
        <v>12904.114685314686</v>
      </c>
      <c r="AU1114" s="1">
        <f t="shared" si="52"/>
        <v>12904.114685314686</v>
      </c>
      <c r="AV1114" s="1" t="str" cm="1">
        <f t="array" ref="AV1114">IF(AC1114&lt;4, "เก็บ", IF(OR(AT1114 &lt; PERCENTILE(IF($AC$2:$AC$5092=AC1114, $AT$2:$AT$5092), 0.25) - 1.5 * (PERCENTILE(IF($AC$2:$AC$5092=AC1114, $AT$2:$AT$5092), 0.75) - PERCENTILE(IF($AC$2:$AC$5092=AC1114, $AT$2:$AT$5092), 0.25)), AT1114 &gt; PERCENTILE(IF($AC$2:$AC$5092=AC1114, $AT$2:$AT$5092), 0.75) + 1.5 * (PERCENTILE(IF($AC$2:$AC$5092=AC1114, $AT$2:$AT$5092), 0.75) - PERCENTILE(IF($AC$2:$AC$5092=AC1114, $AT$2:$AT$5092), 0.25))), "ตัด", "เก็บ"))</f>
        <v>เก็บ</v>
      </c>
      <c r="AW1114" s="1">
        <f t="shared" si="53"/>
        <v>12904.114685314686</v>
      </c>
      <c r="AX1114" s="1">
        <v>13709.007272727273</v>
      </c>
      <c r="AY1114" s="1">
        <v>1730.7692307692307</v>
      </c>
    </row>
    <row r="1115" spans="1:51" x14ac:dyDescent="0.2">
      <c r="A1115" s="3">
        <v>45528</v>
      </c>
      <c r="B1115">
        <v>45528</v>
      </c>
      <c r="C1115" t="s">
        <v>3709</v>
      </c>
      <c r="D1115" t="s">
        <v>51</v>
      </c>
      <c r="E1115" t="s">
        <v>61</v>
      </c>
      <c r="F1115" t="s">
        <v>1616</v>
      </c>
      <c r="G1115" s="1">
        <v>4200</v>
      </c>
      <c r="H1115" s="1">
        <v>3075</v>
      </c>
      <c r="I1115" s="1">
        <v>1900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6100</v>
      </c>
      <c r="P1115" t="s">
        <v>3710</v>
      </c>
      <c r="Q1115" s="2">
        <v>45528</v>
      </c>
      <c r="R1115" t="s">
        <v>55</v>
      </c>
      <c r="S1115">
        <v>0</v>
      </c>
      <c r="T1115" t="s">
        <v>56</v>
      </c>
      <c r="U1115" t="s">
        <v>57</v>
      </c>
      <c r="V1115" s="1">
        <v>2500</v>
      </c>
      <c r="W1115" s="1">
        <v>0</v>
      </c>
      <c r="X1115" s="1">
        <v>0</v>
      </c>
      <c r="AA1115" t="s">
        <v>58</v>
      </c>
      <c r="AB1115" s="1">
        <v>0</v>
      </c>
      <c r="AC1115" s="4">
        <f>IF(ISNUMBER(MATCH(AD1115, $AD$2:AD1114, 0)), INDEX($AC$2:AC1114, MATCH(AD1115, $AD$2:AD1114, 0)), MAX($AC$2:AC1114)+1)</f>
        <v>1</v>
      </c>
      <c r="AD1115" t="str">
        <f t="shared" si="54"/>
        <v>ท่าลี่-กองลอย</v>
      </c>
      <c r="AE1115" t="s">
        <v>55</v>
      </c>
      <c r="AF1115" s="1">
        <v>0</v>
      </c>
      <c r="AG1115" s="1">
        <v>0</v>
      </c>
      <c r="AH1115" s="1">
        <v>0</v>
      </c>
      <c r="AI1115" t="s">
        <v>3711</v>
      </c>
      <c r="AJ1115" s="1">
        <v>1</v>
      </c>
      <c r="AK1115" s="1">
        <v>0</v>
      </c>
      <c r="AL1115" s="1">
        <v>0</v>
      </c>
      <c r="AM1115" s="1">
        <v>0</v>
      </c>
      <c r="AN1115" s="1">
        <v>0</v>
      </c>
      <c r="AO1115" s="1">
        <v>0</v>
      </c>
      <c r="AP1115" s="1">
        <v>0</v>
      </c>
      <c r="AQ1115" s="1">
        <v>0</v>
      </c>
      <c r="AR1115" s="1">
        <v>11675</v>
      </c>
      <c r="AS1115" s="1">
        <v>0</v>
      </c>
      <c r="AT1115" s="1">
        <f>Table1[[#This Row],[รวมต้นทุนค่าเดินทาง]]+Table1[[#This Row],[รวมต้นทุนค่าซ่อม]]+Table1[[#This Row],[รวมค่าเสื่อม]]</f>
        <v>13961.585365853658</v>
      </c>
      <c r="AU1115" s="1">
        <f t="shared" si="52"/>
        <v>13953.293816562818</v>
      </c>
      <c r="AV1115" s="1" t="str" cm="1">
        <f t="array" ref="AV1115">IF(AC1115&lt;4, "เก็บ", IF(OR(AT1115 &lt; PERCENTILE(IF($AC$2:$AC$5092=AC1115, $AT$2:$AT$5092), 0.25) - 1.5 * (PERCENTILE(IF($AC$2:$AC$5092=AC1115, $AT$2:$AT$5092), 0.75) - PERCENTILE(IF($AC$2:$AC$5092=AC1115, $AT$2:$AT$5092), 0.25)), AT1115 &gt; PERCENTILE(IF($AC$2:$AC$5092=AC1115, $AT$2:$AT$5092), 0.75) + 1.5 * (PERCENTILE(IF($AC$2:$AC$5092=AC1115, $AT$2:$AT$5092), 0.75) - PERCENTILE(IF($AC$2:$AC$5092=AC1115, $AT$2:$AT$5092), 0.25))), "ตัด", "เก็บ"))</f>
        <v>เก็บ</v>
      </c>
      <c r="AW1115" s="1">
        <f t="shared" si="53"/>
        <v>13953.293816562818</v>
      </c>
      <c r="AX1115" s="1">
        <v>14426.372718098486</v>
      </c>
      <c r="AY1115" s="1">
        <v>2286.5853658536585</v>
      </c>
    </row>
    <row r="1116" spans="1:51" x14ac:dyDescent="0.2">
      <c r="A1116" s="3">
        <v>45528</v>
      </c>
      <c r="B1116">
        <v>45528</v>
      </c>
      <c r="C1116" t="s">
        <v>3712</v>
      </c>
      <c r="D1116" t="s">
        <v>51</v>
      </c>
      <c r="E1116" t="s">
        <v>61</v>
      </c>
      <c r="F1116" t="s">
        <v>2381</v>
      </c>
      <c r="G1116" s="1">
        <v>2700</v>
      </c>
      <c r="H1116" s="1">
        <v>4575</v>
      </c>
      <c r="I1116" s="1">
        <v>1900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4600</v>
      </c>
      <c r="P1116" t="s">
        <v>3713</v>
      </c>
      <c r="Q1116" s="2">
        <v>45528</v>
      </c>
      <c r="R1116" t="s">
        <v>55</v>
      </c>
      <c r="S1116">
        <v>0</v>
      </c>
      <c r="T1116" t="s">
        <v>56</v>
      </c>
      <c r="U1116" t="s">
        <v>57</v>
      </c>
      <c r="V1116" s="1">
        <v>2500</v>
      </c>
      <c r="W1116" s="1">
        <v>0</v>
      </c>
      <c r="X1116" s="1">
        <v>0</v>
      </c>
      <c r="AA1116" t="s">
        <v>58</v>
      </c>
      <c r="AB1116" s="1">
        <v>0</v>
      </c>
      <c r="AC1116" s="4">
        <f>IF(ISNUMBER(MATCH(AD1116, $AD$2:AD1115, 0)), INDEX($AC$2:AC1115, MATCH(AD1116, $AD$2:AD1115, 0)), MAX($AC$2:AC1115)+1)</f>
        <v>1</v>
      </c>
      <c r="AD1116" t="str">
        <f t="shared" si="54"/>
        <v>ท่าลี่-กองลอย</v>
      </c>
      <c r="AE1116" t="s">
        <v>55</v>
      </c>
      <c r="AF1116" s="1">
        <v>0</v>
      </c>
      <c r="AG1116" s="1">
        <v>0</v>
      </c>
      <c r="AH1116" s="1">
        <v>0</v>
      </c>
      <c r="AI1116" t="s">
        <v>3714</v>
      </c>
      <c r="AJ1116" s="1">
        <v>1</v>
      </c>
      <c r="AK1116" s="1">
        <v>0</v>
      </c>
      <c r="AL1116" s="1">
        <v>0</v>
      </c>
      <c r="AM1116" s="1">
        <v>0</v>
      </c>
      <c r="AN1116" s="1">
        <v>0</v>
      </c>
      <c r="AO1116" s="1">
        <v>0</v>
      </c>
      <c r="AP1116" s="1">
        <v>0</v>
      </c>
      <c r="AQ1116" s="1">
        <v>0</v>
      </c>
      <c r="AR1116" s="1">
        <v>11675</v>
      </c>
      <c r="AS1116" s="1">
        <v>25.68</v>
      </c>
      <c r="AT1116" s="1">
        <f>Table1[[#This Row],[รวมต้นทุนค่าเดินทาง]]+Table1[[#This Row],[รวมต้นทุนค่าซ่อม]]+Table1[[#This Row],[รวมค่าเสื่อม]]</f>
        <v>13815.341654135338</v>
      </c>
      <c r="AU1116" s="1">
        <f t="shared" si="52"/>
        <v>13953.293816562818</v>
      </c>
      <c r="AV1116" s="1" t="str" cm="1">
        <f t="array" ref="AV1116">IF(AC1116&lt;4, "เก็บ", IF(OR(AT1116 &lt; PERCENTILE(IF($AC$2:$AC$5092=AC1116, $AT$2:$AT$5092), 0.25) - 1.5 * (PERCENTILE(IF($AC$2:$AC$5092=AC1116, $AT$2:$AT$5092), 0.75) - PERCENTILE(IF($AC$2:$AC$5092=AC1116, $AT$2:$AT$5092), 0.25)), AT1116 &gt; PERCENTILE(IF($AC$2:$AC$5092=AC1116, $AT$2:$AT$5092), 0.75) + 1.5 * (PERCENTILE(IF($AC$2:$AC$5092=AC1116, $AT$2:$AT$5092), 0.75) - PERCENTILE(IF($AC$2:$AC$5092=AC1116, $AT$2:$AT$5092), 0.25))), "ตัด", "เก็บ"))</f>
        <v>เก็บ</v>
      </c>
      <c r="AW1116" s="1">
        <f t="shared" si="53"/>
        <v>13953.293816562818</v>
      </c>
      <c r="AX1116" s="1">
        <v>14426.372718098486</v>
      </c>
      <c r="AY1116" s="1">
        <v>2114.6616541353383</v>
      </c>
    </row>
    <row r="1117" spans="1:51" x14ac:dyDescent="0.2">
      <c r="A1117" s="3">
        <v>45528</v>
      </c>
      <c r="B1117">
        <v>45528</v>
      </c>
      <c r="C1117" t="s">
        <v>3715</v>
      </c>
      <c r="D1117" t="s">
        <v>51</v>
      </c>
      <c r="E1117" t="s">
        <v>61</v>
      </c>
      <c r="F1117" t="s">
        <v>228</v>
      </c>
      <c r="G1117" s="1">
        <v>2700</v>
      </c>
      <c r="H1117" s="1">
        <v>4575</v>
      </c>
      <c r="I1117" s="1">
        <v>1900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4600</v>
      </c>
      <c r="P1117" t="s">
        <v>3716</v>
      </c>
      <c r="Q1117" s="2">
        <v>45528</v>
      </c>
      <c r="R1117" t="s">
        <v>55</v>
      </c>
      <c r="S1117">
        <v>0</v>
      </c>
      <c r="T1117" t="s">
        <v>56</v>
      </c>
      <c r="U1117" t="s">
        <v>57</v>
      </c>
      <c r="V1117" s="1">
        <v>2500</v>
      </c>
      <c r="W1117" s="1">
        <v>0</v>
      </c>
      <c r="X1117" s="1">
        <v>0</v>
      </c>
      <c r="AA1117" t="s">
        <v>58</v>
      </c>
      <c r="AB1117" s="1">
        <v>0</v>
      </c>
      <c r="AC1117" s="4">
        <f>IF(ISNUMBER(MATCH(AD1117, $AD$2:AD1116, 0)), INDEX($AC$2:AC1116, MATCH(AD1117, $AD$2:AD1116, 0)), MAX($AC$2:AC1116)+1)</f>
        <v>1</v>
      </c>
      <c r="AD1117" t="str">
        <f t="shared" si="54"/>
        <v>ท่าลี่-กองลอย</v>
      </c>
      <c r="AE1117" t="s">
        <v>55</v>
      </c>
      <c r="AF1117" s="1">
        <v>0</v>
      </c>
      <c r="AG1117" s="1">
        <v>0</v>
      </c>
      <c r="AH1117" s="1">
        <v>0</v>
      </c>
      <c r="AI1117" t="s">
        <v>3717</v>
      </c>
      <c r="AJ1117" s="1">
        <v>1</v>
      </c>
      <c r="AK1117" s="1">
        <v>0</v>
      </c>
      <c r="AL1117" s="1">
        <v>0</v>
      </c>
      <c r="AM1117" s="1">
        <v>0</v>
      </c>
      <c r="AN1117" s="1">
        <v>0</v>
      </c>
      <c r="AO1117" s="1">
        <v>0</v>
      </c>
      <c r="AP1117" s="1">
        <v>0</v>
      </c>
      <c r="AQ1117" s="1">
        <v>0</v>
      </c>
      <c r="AR1117" s="1">
        <v>11675</v>
      </c>
      <c r="AS1117" s="1">
        <v>16.05</v>
      </c>
      <c r="AT1117" s="1">
        <f>Table1[[#This Row],[รวมต้นทุนค่าเดินทาง]]+Table1[[#This Row],[รวมต้นทุนค่าซ่อม]]+Table1[[#This Row],[รวมค่าเสื่อม]]</f>
        <v>13365.157142857142</v>
      </c>
      <c r="AU1117" s="1">
        <f t="shared" si="52"/>
        <v>13953.293816562818</v>
      </c>
      <c r="AV1117" s="1" t="str" cm="1">
        <f t="array" ref="AV1117">IF(AC1117&lt;4, "เก็บ", IF(OR(AT1117 &lt; PERCENTILE(IF($AC$2:$AC$5092=AC1117, $AT$2:$AT$5092), 0.25) - 1.5 * (PERCENTILE(IF($AC$2:$AC$5092=AC1117, $AT$2:$AT$5092), 0.75) - PERCENTILE(IF($AC$2:$AC$5092=AC1117, $AT$2:$AT$5092), 0.25)), AT1117 &gt; PERCENTILE(IF($AC$2:$AC$5092=AC1117, $AT$2:$AT$5092), 0.75) + 1.5 * (PERCENTILE(IF($AC$2:$AC$5092=AC1117, $AT$2:$AT$5092), 0.75) - PERCENTILE(IF($AC$2:$AC$5092=AC1117, $AT$2:$AT$5092), 0.25))), "ตัด", "เก็บ"))</f>
        <v>เก็บ</v>
      </c>
      <c r="AW1117" s="1">
        <f t="shared" si="53"/>
        <v>13953.293816562818</v>
      </c>
      <c r="AX1117" s="1">
        <v>14426.372718098486</v>
      </c>
      <c r="AY1117" s="1">
        <v>1674.1071428571429</v>
      </c>
    </row>
    <row r="1118" spans="1:51" x14ac:dyDescent="0.2">
      <c r="A1118" s="3">
        <v>45528</v>
      </c>
      <c r="B1118">
        <v>45528</v>
      </c>
      <c r="C1118" t="s">
        <v>3718</v>
      </c>
      <c r="D1118" t="s">
        <v>66</v>
      </c>
      <c r="E1118" t="s">
        <v>105</v>
      </c>
      <c r="F1118" t="s">
        <v>449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803</v>
      </c>
      <c r="O1118" s="1">
        <v>803</v>
      </c>
      <c r="P1118" t="s">
        <v>3719</v>
      </c>
      <c r="Q1118" s="2">
        <v>45528</v>
      </c>
      <c r="R1118" t="s">
        <v>55</v>
      </c>
      <c r="S1118">
        <v>0</v>
      </c>
      <c r="T1118" t="s">
        <v>87</v>
      </c>
      <c r="U1118" t="s">
        <v>71</v>
      </c>
      <c r="V1118" s="1">
        <v>0</v>
      </c>
      <c r="W1118" s="1">
        <v>703</v>
      </c>
      <c r="X1118" s="1">
        <v>0</v>
      </c>
      <c r="Y1118" t="s">
        <v>87</v>
      </c>
      <c r="Z1118" t="s">
        <v>108</v>
      </c>
      <c r="AA1118" t="s">
        <v>344</v>
      </c>
      <c r="AB1118" s="1">
        <v>0</v>
      </c>
      <c r="AC1118" s="4">
        <f>IF(ISNUMBER(MATCH(AD1118, $AD$2:AD1117, 0)), INDEX($AC$2:AC1117, MATCH(AD1118, $AD$2:AD1117, 0)), MAX($AC$2:AC1117)+1)</f>
        <v>6</v>
      </c>
      <c r="AD1118" t="str">
        <f t="shared" si="54"/>
        <v>เชียงราย-เชียงใหม่</v>
      </c>
      <c r="AE1118" t="s">
        <v>55</v>
      </c>
      <c r="AF1118" s="1">
        <v>0</v>
      </c>
      <c r="AG1118" s="1">
        <v>0</v>
      </c>
      <c r="AH1118" s="1">
        <v>0</v>
      </c>
      <c r="AI1118" t="s">
        <v>3720</v>
      </c>
      <c r="AJ1118" s="1">
        <v>2</v>
      </c>
      <c r="AK1118" s="1">
        <v>0</v>
      </c>
      <c r="AL1118" s="1">
        <v>0</v>
      </c>
      <c r="AM1118" s="1">
        <v>0</v>
      </c>
      <c r="AN1118" s="1">
        <v>695.50660000000005</v>
      </c>
      <c r="AO1118" s="1">
        <v>0</v>
      </c>
      <c r="AP1118" s="1">
        <v>0</v>
      </c>
      <c r="AQ1118" s="1">
        <v>0</v>
      </c>
      <c r="AR1118" s="1">
        <v>1506</v>
      </c>
      <c r="AS1118" s="1">
        <v>139.75578947368419</v>
      </c>
      <c r="AT1118" s="1">
        <f>Table1[[#This Row],[รวมต้นทุนค่าเดินทาง]]+Table1[[#This Row],[รวมต้นทุนค่าซ่อม]]+Table1[[#This Row],[รวมค่าเสื่อม]]</f>
        <v>3184.2173279352228</v>
      </c>
      <c r="AU1118" s="1">
        <f t="shared" si="52"/>
        <v>4428.3346813776061</v>
      </c>
      <c r="AV1118" s="1" t="str" cm="1">
        <f t="array" ref="AV1118">IF(AC1118&lt;4, "เก็บ", IF(OR(AT1118 &lt; PERCENTILE(IF($AC$2:$AC$5092=AC1118, $AT$2:$AT$5092), 0.25) - 1.5 * (PERCENTILE(IF($AC$2:$AC$5092=AC1118, $AT$2:$AT$5092), 0.75) - PERCENTILE(IF($AC$2:$AC$5092=AC1118, $AT$2:$AT$5092), 0.25)), AT1118 &gt; PERCENTILE(IF($AC$2:$AC$5092=AC1118, $AT$2:$AT$5092), 0.75) + 1.5 * (PERCENTILE(IF($AC$2:$AC$5092=AC1118, $AT$2:$AT$5092), 0.75) - PERCENTILE(IF($AC$2:$AC$5092=AC1118, $AT$2:$AT$5092), 0.25))), "ตัด", "เก็บ"))</f>
        <v>เก็บ</v>
      </c>
      <c r="AW1118" s="1">
        <f t="shared" si="53"/>
        <v>3873.7679454274344</v>
      </c>
      <c r="AX1118" s="1">
        <v>2781.4385174989698</v>
      </c>
      <c r="AY1118" s="1">
        <v>1538.4615384615386</v>
      </c>
    </row>
    <row r="1119" spans="1:51" x14ac:dyDescent="0.2">
      <c r="A1119" s="3">
        <v>45529</v>
      </c>
      <c r="B1119">
        <v>45529</v>
      </c>
      <c r="C1119" t="s">
        <v>3721</v>
      </c>
      <c r="D1119" t="s">
        <v>51</v>
      </c>
      <c r="E1119" t="s">
        <v>61</v>
      </c>
      <c r="F1119" t="s">
        <v>1197</v>
      </c>
      <c r="G1119" s="1">
        <v>4200</v>
      </c>
      <c r="H1119" s="1">
        <v>3075</v>
      </c>
      <c r="I1119" s="1">
        <v>1900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6100</v>
      </c>
      <c r="P1119" t="s">
        <v>3722</v>
      </c>
      <c r="Q1119" s="2">
        <v>45529</v>
      </c>
      <c r="R1119" t="s">
        <v>55</v>
      </c>
      <c r="S1119">
        <v>0</v>
      </c>
      <c r="T1119" t="s">
        <v>56</v>
      </c>
      <c r="U1119" t="s">
        <v>57</v>
      </c>
      <c r="V1119" s="1">
        <v>2500</v>
      </c>
      <c r="W1119" s="1">
        <v>0</v>
      </c>
      <c r="X1119" s="1">
        <v>0</v>
      </c>
      <c r="AA1119" t="s">
        <v>58</v>
      </c>
      <c r="AB1119" s="1">
        <v>0</v>
      </c>
      <c r="AC1119" s="4">
        <f>IF(ISNUMBER(MATCH(AD1119, $AD$2:AD1118, 0)), INDEX($AC$2:AC1118, MATCH(AD1119, $AD$2:AD1118, 0)), MAX($AC$2:AC1118)+1)</f>
        <v>1</v>
      </c>
      <c r="AD1119" t="str">
        <f t="shared" si="54"/>
        <v>ท่าลี่-กองลอย</v>
      </c>
      <c r="AE1119" t="s">
        <v>55</v>
      </c>
      <c r="AF1119" s="1">
        <v>0</v>
      </c>
      <c r="AG1119" s="1">
        <v>0</v>
      </c>
      <c r="AH1119" s="1">
        <v>0</v>
      </c>
      <c r="AI1119" t="s">
        <v>3723</v>
      </c>
      <c r="AJ1119" s="1">
        <v>1</v>
      </c>
      <c r="AK1119" s="1">
        <v>0</v>
      </c>
      <c r="AL1119" s="1">
        <v>0</v>
      </c>
      <c r="AM1119" s="1">
        <v>0</v>
      </c>
      <c r="AN1119" s="1">
        <v>0</v>
      </c>
      <c r="AO1119" s="1">
        <v>0</v>
      </c>
      <c r="AP1119" s="1">
        <v>0</v>
      </c>
      <c r="AQ1119" s="1">
        <v>0</v>
      </c>
      <c r="AR1119" s="1">
        <v>11675</v>
      </c>
      <c r="AS1119" s="1">
        <v>20.07799227799228</v>
      </c>
      <c r="AT1119" s="1">
        <f>Table1[[#This Row],[รวมต้นทุนค่าเดินทาง]]+Table1[[#This Row],[รวมต้นทุนค่าซ่อม]]+Table1[[#This Row],[รวมค่าเสื่อม]]</f>
        <v>13747.997700307191</v>
      </c>
      <c r="AU1119" s="1">
        <f t="shared" si="52"/>
        <v>13953.293816562818</v>
      </c>
      <c r="AV1119" s="1" t="str" cm="1">
        <f t="array" ref="AV1119">IF(AC1119&lt;4, "เก็บ", IF(OR(AT1119 &lt; PERCENTILE(IF($AC$2:$AC$5092=AC1119, $AT$2:$AT$5092), 0.25) - 1.5 * (PERCENTILE(IF($AC$2:$AC$5092=AC1119, $AT$2:$AT$5092), 0.75) - PERCENTILE(IF($AC$2:$AC$5092=AC1119, $AT$2:$AT$5092), 0.25)), AT1119 &gt; PERCENTILE(IF($AC$2:$AC$5092=AC1119, $AT$2:$AT$5092), 0.75) + 1.5 * (PERCENTILE(IF($AC$2:$AC$5092=AC1119, $AT$2:$AT$5092), 0.75) - PERCENTILE(IF($AC$2:$AC$5092=AC1119, $AT$2:$AT$5092), 0.25))), "ตัด", "เก็บ"))</f>
        <v>เก็บ</v>
      </c>
      <c r="AW1119" s="1">
        <f t="shared" si="53"/>
        <v>13953.293816562818</v>
      </c>
      <c r="AX1119" s="1">
        <v>14426.372718098486</v>
      </c>
      <c r="AY1119" s="1">
        <v>2052.919708029197</v>
      </c>
    </row>
    <row r="1120" spans="1:51" x14ac:dyDescent="0.2">
      <c r="A1120" s="3">
        <v>45529</v>
      </c>
      <c r="B1120">
        <v>45529</v>
      </c>
      <c r="C1120" t="s">
        <v>3724</v>
      </c>
      <c r="D1120" t="s">
        <v>51</v>
      </c>
      <c r="E1120" t="s">
        <v>61</v>
      </c>
      <c r="F1120" t="s">
        <v>1518</v>
      </c>
      <c r="G1120" s="1">
        <v>2700</v>
      </c>
      <c r="H1120" s="1">
        <v>4575</v>
      </c>
      <c r="I1120" s="1">
        <v>1900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4600</v>
      </c>
      <c r="P1120" t="s">
        <v>3725</v>
      </c>
      <c r="Q1120" s="2">
        <v>45529</v>
      </c>
      <c r="R1120" t="s">
        <v>55</v>
      </c>
      <c r="S1120">
        <v>0</v>
      </c>
      <c r="T1120" t="s">
        <v>56</v>
      </c>
      <c r="U1120" t="s">
        <v>57</v>
      </c>
      <c r="V1120" s="1">
        <v>2500</v>
      </c>
      <c r="W1120" s="1">
        <v>0</v>
      </c>
      <c r="X1120" s="1">
        <v>0</v>
      </c>
      <c r="AA1120" t="s">
        <v>58</v>
      </c>
      <c r="AB1120" s="1">
        <v>0</v>
      </c>
      <c r="AC1120" s="4">
        <f>IF(ISNUMBER(MATCH(AD1120, $AD$2:AD1119, 0)), INDEX($AC$2:AC1119, MATCH(AD1120, $AD$2:AD1119, 0)), MAX($AC$2:AC1119)+1)</f>
        <v>1</v>
      </c>
      <c r="AD1120" t="str">
        <f t="shared" si="54"/>
        <v>ท่าลี่-กองลอย</v>
      </c>
      <c r="AE1120" t="s">
        <v>55</v>
      </c>
      <c r="AF1120" s="1">
        <v>0</v>
      </c>
      <c r="AG1120" s="1">
        <v>0</v>
      </c>
      <c r="AH1120" s="1">
        <v>0</v>
      </c>
      <c r="AI1120" t="s">
        <v>3726</v>
      </c>
      <c r="AJ1120" s="1">
        <v>1</v>
      </c>
      <c r="AK1120" s="1">
        <v>0</v>
      </c>
      <c r="AL1120" s="1">
        <v>0</v>
      </c>
      <c r="AM1120" s="1">
        <v>0</v>
      </c>
      <c r="AN1120" s="1">
        <v>0</v>
      </c>
      <c r="AO1120" s="1">
        <v>0</v>
      </c>
      <c r="AP1120" s="1">
        <v>0</v>
      </c>
      <c r="AQ1120" s="1">
        <v>0</v>
      </c>
      <c r="AR1120" s="1">
        <v>11675</v>
      </c>
      <c r="AS1120" s="1">
        <v>25.276281613123722</v>
      </c>
      <c r="AT1120" s="1">
        <f>Table1[[#This Row],[รวมต้นทุนค่าเดินทาง]]+Table1[[#This Row],[รวมต้นทุนค่าซ่อม]]+Table1[[#This Row],[รวมค่าเสื่อม]]</f>
        <v>14024.65644690238</v>
      </c>
      <c r="AU1120" s="1">
        <f t="shared" si="52"/>
        <v>13953.293816562818</v>
      </c>
      <c r="AV1120" s="1" t="str" cm="1">
        <f t="array" ref="AV1120">IF(AC1120&lt;4, "เก็บ", IF(OR(AT1120 &lt; PERCENTILE(IF($AC$2:$AC$5092=AC1120, $AT$2:$AT$5092), 0.25) - 1.5 * (PERCENTILE(IF($AC$2:$AC$5092=AC1120, $AT$2:$AT$5092), 0.75) - PERCENTILE(IF($AC$2:$AC$5092=AC1120, $AT$2:$AT$5092), 0.25)), AT1120 &gt; PERCENTILE(IF($AC$2:$AC$5092=AC1120, $AT$2:$AT$5092), 0.75) + 1.5 * (PERCENTILE(IF($AC$2:$AC$5092=AC1120, $AT$2:$AT$5092), 0.75) - PERCENTILE(IF($AC$2:$AC$5092=AC1120, $AT$2:$AT$5092), 0.25))), "ตัด", "เก็บ"))</f>
        <v>เก็บ</v>
      </c>
      <c r="AW1120" s="1">
        <f t="shared" si="53"/>
        <v>13953.293816562818</v>
      </c>
      <c r="AX1120" s="1">
        <v>14426.372718098486</v>
      </c>
      <c r="AY1120" s="1">
        <v>2324.3801652892562</v>
      </c>
    </row>
    <row r="1121" spans="1:51" x14ac:dyDescent="0.2">
      <c r="A1121" s="3">
        <v>45529</v>
      </c>
      <c r="B1121">
        <v>45529</v>
      </c>
      <c r="C1121" t="s">
        <v>3727</v>
      </c>
      <c r="D1121" t="s">
        <v>51</v>
      </c>
      <c r="E1121" t="s">
        <v>52</v>
      </c>
      <c r="F1121" t="s">
        <v>53</v>
      </c>
      <c r="G1121" s="1">
        <v>2700</v>
      </c>
      <c r="H1121" s="1">
        <v>4575</v>
      </c>
      <c r="I1121" s="1">
        <v>1900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4600</v>
      </c>
      <c r="P1121" t="s">
        <v>3728</v>
      </c>
      <c r="Q1121" s="2">
        <v>45529</v>
      </c>
      <c r="R1121" t="s">
        <v>55</v>
      </c>
      <c r="S1121">
        <v>0</v>
      </c>
      <c r="T1121" t="s">
        <v>56</v>
      </c>
      <c r="U1121" t="s">
        <v>57</v>
      </c>
      <c r="V1121" s="1">
        <v>2500</v>
      </c>
      <c r="W1121" s="1">
        <v>0</v>
      </c>
      <c r="X1121" s="1">
        <v>0</v>
      </c>
      <c r="AA1121" t="s">
        <v>58</v>
      </c>
      <c r="AB1121" s="1">
        <v>0</v>
      </c>
      <c r="AC1121" s="4">
        <f>IF(ISNUMBER(MATCH(AD1121, $AD$2:AD1120, 0)), INDEX($AC$2:AC1120, MATCH(AD1121, $AD$2:AD1120, 0)), MAX($AC$2:AC1120)+1)</f>
        <v>1</v>
      </c>
      <c r="AD1121" t="str">
        <f t="shared" si="54"/>
        <v>ท่าลี่-กองลอย</v>
      </c>
      <c r="AE1121" t="s">
        <v>55</v>
      </c>
      <c r="AF1121" s="1">
        <v>0</v>
      </c>
      <c r="AG1121" s="1">
        <v>0</v>
      </c>
      <c r="AH1121" s="1">
        <v>0</v>
      </c>
      <c r="AI1121" t="s">
        <v>3729</v>
      </c>
      <c r="AJ1121" s="1">
        <v>1</v>
      </c>
      <c r="AK1121" s="1">
        <v>0</v>
      </c>
      <c r="AL1121" s="1">
        <v>0</v>
      </c>
      <c r="AM1121" s="1">
        <v>0</v>
      </c>
      <c r="AN1121" s="1">
        <v>0</v>
      </c>
      <c r="AO1121" s="1">
        <v>0</v>
      </c>
      <c r="AP1121" s="1">
        <v>0</v>
      </c>
      <c r="AQ1121" s="1">
        <v>0</v>
      </c>
      <c r="AR1121" s="1">
        <v>11675</v>
      </c>
      <c r="AS1121" s="1">
        <v>23.345454545454551</v>
      </c>
      <c r="AT1121" s="1">
        <f>Table1[[#This Row],[รวมต้นทุนค่าเดินทาง]]+Table1[[#This Row],[รวมต้นทุนค่าซ่อม]]+Table1[[#This Row],[รวมค่าเสื่อม]]</f>
        <v>13429.114685314686</v>
      </c>
      <c r="AU1121" s="1">
        <f t="shared" si="52"/>
        <v>13953.293816562818</v>
      </c>
      <c r="AV1121" s="1" t="str" cm="1">
        <f t="array" ref="AV1121">IF(AC1121&lt;4, "เก็บ", IF(OR(AT1121 &lt; PERCENTILE(IF($AC$2:$AC$5092=AC1121, $AT$2:$AT$5092), 0.25) - 1.5 * (PERCENTILE(IF($AC$2:$AC$5092=AC1121, $AT$2:$AT$5092), 0.75) - PERCENTILE(IF($AC$2:$AC$5092=AC1121, $AT$2:$AT$5092), 0.25)), AT1121 &gt; PERCENTILE(IF($AC$2:$AC$5092=AC1121, $AT$2:$AT$5092), 0.75) + 1.5 * (PERCENTILE(IF($AC$2:$AC$5092=AC1121, $AT$2:$AT$5092), 0.75) - PERCENTILE(IF($AC$2:$AC$5092=AC1121, $AT$2:$AT$5092), 0.25))), "ตัด", "เก็บ"))</f>
        <v>เก็บ</v>
      </c>
      <c r="AW1121" s="1">
        <f t="shared" si="53"/>
        <v>13953.293816562818</v>
      </c>
      <c r="AX1121" s="1">
        <v>14426.372718098486</v>
      </c>
      <c r="AY1121" s="1">
        <v>1730.7692307692307</v>
      </c>
    </row>
    <row r="1122" spans="1:51" x14ac:dyDescent="0.2">
      <c r="A1122" s="3">
        <v>45530</v>
      </c>
      <c r="B1122">
        <v>45530</v>
      </c>
      <c r="C1122" t="s">
        <v>3730</v>
      </c>
      <c r="D1122" t="s">
        <v>66</v>
      </c>
      <c r="E1122" t="s">
        <v>124</v>
      </c>
      <c r="F1122" t="s">
        <v>420</v>
      </c>
      <c r="G1122" s="1">
        <v>0</v>
      </c>
      <c r="H1122" s="1">
        <v>0</v>
      </c>
      <c r="I1122" s="1">
        <v>400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400</v>
      </c>
      <c r="P1122" t="s">
        <v>3731</v>
      </c>
      <c r="Q1122" s="2">
        <v>45530</v>
      </c>
      <c r="R1122" t="s">
        <v>70</v>
      </c>
      <c r="S1122">
        <v>0</v>
      </c>
      <c r="T1122" t="s">
        <v>71</v>
      </c>
      <c r="U1122" t="s">
        <v>93</v>
      </c>
      <c r="V1122" s="1">
        <v>0</v>
      </c>
      <c r="W1122" s="1">
        <v>0</v>
      </c>
      <c r="X1122" s="1">
        <v>0</v>
      </c>
      <c r="AA1122" t="s">
        <v>58</v>
      </c>
      <c r="AB1122" s="1">
        <v>0</v>
      </c>
      <c r="AC1122" s="4">
        <f>IF(ISNUMBER(MATCH(AD1122, $AD$2:AD1121, 0)), INDEX($AC$2:AC1121, MATCH(AD1122, $AD$2:AD1121, 0)), MAX($AC$2:AC1121)+1)</f>
        <v>4</v>
      </c>
      <c r="AD1122" t="str">
        <f t="shared" si="54"/>
        <v>เชียงใหม่-ตลาดไท</v>
      </c>
      <c r="AE1122" t="s">
        <v>73</v>
      </c>
      <c r="AF1122" s="1">
        <v>0</v>
      </c>
      <c r="AG1122" s="1">
        <v>0</v>
      </c>
      <c r="AH1122" s="1">
        <v>700</v>
      </c>
      <c r="AI1122" t="s">
        <v>3732</v>
      </c>
      <c r="AJ1122" s="1">
        <v>1</v>
      </c>
      <c r="AK1122" s="1">
        <v>720</v>
      </c>
      <c r="AL1122" s="1">
        <v>720</v>
      </c>
      <c r="AM1122" s="1">
        <v>1</v>
      </c>
      <c r="AN1122" s="1">
        <v>0</v>
      </c>
      <c r="AO1122" s="1">
        <v>0</v>
      </c>
      <c r="AP1122" s="1">
        <v>0</v>
      </c>
      <c r="AQ1122" s="1">
        <v>0</v>
      </c>
      <c r="AR1122" s="1">
        <v>1100</v>
      </c>
      <c r="AS1122" s="1">
        <v>164.89499999999998</v>
      </c>
      <c r="AT1122" s="1">
        <f>Table1[[#This Row],[รวมต้นทุนค่าเดินทาง]]+Table1[[#This Row],[รวมต้นทุนค่าซ่อม]]+Table1[[#This Row],[รวมค่าเสื่อม]]</f>
        <v>2489.3087519872815</v>
      </c>
      <c r="AU1122" s="1">
        <f t="shared" si="52"/>
        <v>4256.109283997258</v>
      </c>
      <c r="AV1122" s="1" t="str" cm="1">
        <f t="array" ref="AV1122">IF(AC1122&lt;4, "เก็บ", IF(OR(AT1122 &lt; PERCENTILE(IF($AC$2:$AC$5092=AC1122, $AT$2:$AT$5092), 0.25) - 1.5 * (PERCENTILE(IF($AC$2:$AC$5092=AC1122, $AT$2:$AT$5092), 0.75) - PERCENTILE(IF($AC$2:$AC$5092=AC1122, $AT$2:$AT$5092), 0.25)), AT1122 &gt; PERCENTILE(IF($AC$2:$AC$5092=AC1122, $AT$2:$AT$5092), 0.75) + 1.5 * (PERCENTILE(IF($AC$2:$AC$5092=AC1122, $AT$2:$AT$5092), 0.75) - PERCENTILE(IF($AC$2:$AC$5092=AC1122, $AT$2:$AT$5092), 0.25))), "ตัด", "เก็บ"))</f>
        <v>เก็บ</v>
      </c>
      <c r="AW1122" s="1">
        <f t="shared" si="53"/>
        <v>3807.0727671795808</v>
      </c>
      <c r="AX1122" s="1">
        <v>2335.0230876608157</v>
      </c>
      <c r="AY1122" s="1">
        <v>1224.4137519872816</v>
      </c>
    </row>
    <row r="1123" spans="1:51" x14ac:dyDescent="0.2">
      <c r="A1123" s="3">
        <v>45530</v>
      </c>
      <c r="B1123">
        <v>45530</v>
      </c>
      <c r="C1123" t="s">
        <v>3733</v>
      </c>
      <c r="D1123" t="s">
        <v>66</v>
      </c>
      <c r="E1123" t="s">
        <v>67</v>
      </c>
      <c r="F1123" t="s">
        <v>328</v>
      </c>
      <c r="G1123" s="1">
        <v>0</v>
      </c>
      <c r="H1123" s="1">
        <v>0</v>
      </c>
      <c r="I1123" s="1">
        <v>400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400</v>
      </c>
      <c r="P1123" t="s">
        <v>3734</v>
      </c>
      <c r="Q1123" s="2">
        <v>45530</v>
      </c>
      <c r="R1123" t="s">
        <v>70</v>
      </c>
      <c r="S1123">
        <v>0</v>
      </c>
      <c r="T1123" t="s">
        <v>101</v>
      </c>
      <c r="U1123" t="s">
        <v>93</v>
      </c>
      <c r="V1123" s="1">
        <v>1104</v>
      </c>
      <c r="W1123" s="1">
        <v>0</v>
      </c>
      <c r="X1123" s="1">
        <v>0</v>
      </c>
      <c r="AA1123" t="s">
        <v>58</v>
      </c>
      <c r="AB1123" s="1">
        <v>0</v>
      </c>
      <c r="AC1123" s="4">
        <f>IF(ISNUMBER(MATCH(AD1123, $AD$2:AD1122, 0)), INDEX($AC$2:AC1122, MATCH(AD1123, $AD$2:AD1122, 0)), MAX($AC$2:AC1122)+1)</f>
        <v>53</v>
      </c>
      <c r="AD1123" t="str">
        <f t="shared" si="54"/>
        <v>พะเยา-ตลาดไท</v>
      </c>
      <c r="AE1123" t="s">
        <v>73</v>
      </c>
      <c r="AF1123" s="1">
        <v>0</v>
      </c>
      <c r="AG1123" s="1">
        <v>0</v>
      </c>
      <c r="AH1123" s="1">
        <v>0</v>
      </c>
      <c r="AI1123" t="s">
        <v>3735</v>
      </c>
      <c r="AJ1123" s="1">
        <v>1</v>
      </c>
      <c r="AK1123" s="1">
        <v>706</v>
      </c>
      <c r="AL1123" s="1">
        <v>706</v>
      </c>
      <c r="AM1123" s="1">
        <v>1</v>
      </c>
      <c r="AN1123" s="1">
        <v>0</v>
      </c>
      <c r="AO1123" s="1">
        <v>0</v>
      </c>
      <c r="AP1123" s="1">
        <v>0</v>
      </c>
      <c r="AQ1123" s="1">
        <v>0</v>
      </c>
      <c r="AR1123" s="1">
        <v>1504</v>
      </c>
      <c r="AS1123" s="1">
        <v>1937.27</v>
      </c>
      <c r="AT1123" s="1">
        <f>Table1[[#This Row],[รวมต้นทุนค่าเดินทาง]]+Table1[[#This Row],[รวมต้นทุนค่าซ่อม]]+Table1[[#This Row],[รวมค่าเสื่อม]]</f>
        <v>5166.0432426303851</v>
      </c>
      <c r="AU1123" s="1">
        <f t="shared" si="52"/>
        <v>5556.3451863971432</v>
      </c>
      <c r="AV1123" s="1" t="str" cm="1">
        <f t="array" ref="AV1123">IF(AC1123&lt;4, "เก็บ", IF(OR(AT1123 &lt; PERCENTILE(IF($AC$2:$AC$5092=AC1123, $AT$2:$AT$5092), 0.25) - 1.5 * (PERCENTILE(IF($AC$2:$AC$5092=AC1123, $AT$2:$AT$5092), 0.75) - PERCENTILE(IF($AC$2:$AC$5092=AC1123, $AT$2:$AT$5092), 0.25)), AT1123 &gt; PERCENTILE(IF($AC$2:$AC$5092=AC1123, $AT$2:$AT$5092), 0.75) + 1.5 * (PERCENTILE(IF($AC$2:$AC$5092=AC1123, $AT$2:$AT$5092), 0.75) - PERCENTILE(IF($AC$2:$AC$5092=AC1123, $AT$2:$AT$5092), 0.25))), "ตัด", "เก็บ"))</f>
        <v>เก็บ</v>
      </c>
      <c r="AW1123" s="1">
        <f t="shared" si="53"/>
        <v>5282.7291214311672</v>
      </c>
      <c r="AX1123" s="1">
        <v>3832.4469144192008</v>
      </c>
      <c r="AY1123" s="1">
        <v>1724.7732426303855</v>
      </c>
    </row>
    <row r="1124" spans="1:51" x14ac:dyDescent="0.2">
      <c r="A1124" s="3">
        <v>45530</v>
      </c>
      <c r="B1124">
        <v>45530</v>
      </c>
      <c r="C1124" t="s">
        <v>3736</v>
      </c>
      <c r="D1124" t="s">
        <v>66</v>
      </c>
      <c r="E1124" t="s">
        <v>67</v>
      </c>
      <c r="F1124" t="s">
        <v>277</v>
      </c>
      <c r="G1124" s="1">
        <v>335</v>
      </c>
      <c r="H1124" s="1">
        <v>803</v>
      </c>
      <c r="I1124" s="1">
        <v>400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735</v>
      </c>
      <c r="P1124" t="s">
        <v>3737</v>
      </c>
      <c r="Q1124" s="2">
        <v>45530</v>
      </c>
      <c r="R1124" t="s">
        <v>70</v>
      </c>
      <c r="S1124">
        <v>0</v>
      </c>
      <c r="T1124" t="s">
        <v>88</v>
      </c>
      <c r="U1124" t="s">
        <v>93</v>
      </c>
      <c r="V1124" s="1">
        <v>0</v>
      </c>
      <c r="W1124" s="1">
        <v>0</v>
      </c>
      <c r="X1124" s="1">
        <v>0</v>
      </c>
      <c r="AA1124" t="s">
        <v>58</v>
      </c>
      <c r="AB1124" s="1">
        <v>0</v>
      </c>
      <c r="AC1124" s="4">
        <f>IF(ISNUMBER(MATCH(AD1124, $AD$2:AD1123, 0)), INDEX($AC$2:AC1123, MATCH(AD1124, $AD$2:AD1123, 0)), MAX($AC$2:AC1123)+1)</f>
        <v>51</v>
      </c>
      <c r="AD1124" t="str">
        <f t="shared" si="54"/>
        <v>แพร่-ตลาดไท</v>
      </c>
      <c r="AE1124" t="s">
        <v>73</v>
      </c>
      <c r="AF1124" s="1">
        <v>0</v>
      </c>
      <c r="AG1124" s="1">
        <v>0</v>
      </c>
      <c r="AH1124" s="1">
        <v>0</v>
      </c>
      <c r="AI1124" t="s">
        <v>3738</v>
      </c>
      <c r="AJ1124" s="1">
        <v>1</v>
      </c>
      <c r="AK1124" s="1">
        <v>572</v>
      </c>
      <c r="AL1124" s="1">
        <v>572</v>
      </c>
      <c r="AM1124" s="1">
        <v>1</v>
      </c>
      <c r="AN1124" s="1">
        <v>0</v>
      </c>
      <c r="AO1124" s="1">
        <v>0</v>
      </c>
      <c r="AP1124" s="1">
        <v>0</v>
      </c>
      <c r="AQ1124" s="1">
        <v>0</v>
      </c>
      <c r="AR1124" s="1">
        <v>1538</v>
      </c>
      <c r="AS1124" s="1">
        <v>665.39</v>
      </c>
      <c r="AT1124" s="1">
        <f>Table1[[#This Row],[รวมต้นทุนค่าเดินทาง]]+Table1[[#This Row],[รวมต้นทุนค่าซ่อม]]+Table1[[#This Row],[รวมค่าเสื่อม]]</f>
        <v>3787.0868758795382</v>
      </c>
      <c r="AU1124" s="1">
        <f t="shared" si="52"/>
        <v>4737.6107634746759</v>
      </c>
      <c r="AV1124" s="1" t="str" cm="1">
        <f t="array" ref="AV1124">IF(AC1124&lt;4, "เก็บ", IF(OR(AT1124 &lt; PERCENTILE(IF($AC$2:$AC$5092=AC1124, $AT$2:$AT$5092), 0.25) - 1.5 * (PERCENTILE(IF($AC$2:$AC$5092=AC1124, $AT$2:$AT$5092), 0.75) - PERCENTILE(IF($AC$2:$AC$5092=AC1124, $AT$2:$AT$5092), 0.25)), AT1124 &gt; PERCENTILE(IF($AC$2:$AC$5092=AC1124, $AT$2:$AT$5092), 0.75) + 1.5 * (PERCENTILE(IF($AC$2:$AC$5092=AC1124, $AT$2:$AT$5092), 0.75) - PERCENTILE(IF($AC$2:$AC$5092=AC1124, $AT$2:$AT$5092), 0.25))), "ตัด", "เก็บ"))</f>
        <v>เก็บ</v>
      </c>
      <c r="AW1124" s="1">
        <f t="shared" si="53"/>
        <v>4487.1668970521196</v>
      </c>
      <c r="AX1124" s="1">
        <v>3014.4338711558335</v>
      </c>
      <c r="AY1124" s="1">
        <v>1583.6968758795383</v>
      </c>
    </row>
    <row r="1125" spans="1:51" x14ac:dyDescent="0.2">
      <c r="A1125" s="3">
        <v>45530</v>
      </c>
      <c r="B1125">
        <v>45530</v>
      </c>
      <c r="C1125" t="s">
        <v>3739</v>
      </c>
      <c r="D1125" t="s">
        <v>66</v>
      </c>
      <c r="E1125" t="s">
        <v>67</v>
      </c>
      <c r="F1125" t="s">
        <v>353</v>
      </c>
      <c r="G1125" s="1">
        <v>0</v>
      </c>
      <c r="H1125" s="1">
        <v>803</v>
      </c>
      <c r="I1125" s="1">
        <v>400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1136</v>
      </c>
      <c r="P1125" t="s">
        <v>3740</v>
      </c>
      <c r="Q1125" s="2">
        <v>45530</v>
      </c>
      <c r="R1125" t="s">
        <v>70</v>
      </c>
      <c r="S1125">
        <v>0</v>
      </c>
      <c r="T1125" t="s">
        <v>88</v>
      </c>
      <c r="U1125" t="s">
        <v>93</v>
      </c>
      <c r="V1125" s="1">
        <v>0</v>
      </c>
      <c r="W1125" s="1">
        <v>0</v>
      </c>
      <c r="X1125" s="1">
        <v>736</v>
      </c>
      <c r="Y1125" t="s">
        <v>87</v>
      </c>
      <c r="Z1125" t="s">
        <v>88</v>
      </c>
      <c r="AA1125" t="s">
        <v>3741</v>
      </c>
      <c r="AB1125" s="1">
        <v>0</v>
      </c>
      <c r="AC1125" s="4">
        <f>IF(ISNUMBER(MATCH(AD1125, $AD$2:AD1124, 0)), INDEX($AC$2:AC1124, MATCH(AD1125, $AD$2:AD1124, 0)), MAX($AC$2:AC1124)+1)</f>
        <v>51</v>
      </c>
      <c r="AD1125" t="str">
        <f t="shared" si="54"/>
        <v>แพร่-ตลาดไท</v>
      </c>
      <c r="AE1125" t="s">
        <v>73</v>
      </c>
      <c r="AF1125" s="1">
        <v>0</v>
      </c>
      <c r="AG1125" s="1">
        <v>0</v>
      </c>
      <c r="AH1125" s="1">
        <v>0</v>
      </c>
      <c r="AI1125" t="s">
        <v>3742</v>
      </c>
      <c r="AJ1125" s="1">
        <v>1</v>
      </c>
      <c r="AK1125" s="1">
        <v>572</v>
      </c>
      <c r="AL1125" s="1">
        <v>572</v>
      </c>
      <c r="AM1125" s="1">
        <v>1</v>
      </c>
      <c r="AN1125" s="1">
        <v>0</v>
      </c>
      <c r="AO1125" s="1">
        <v>0</v>
      </c>
      <c r="AP1125" s="1">
        <v>0</v>
      </c>
      <c r="AQ1125" s="1">
        <v>0</v>
      </c>
      <c r="AR1125" s="1">
        <v>1939</v>
      </c>
      <c r="AS1125" s="1">
        <v>38.520000000000003</v>
      </c>
      <c r="AT1125" s="1">
        <f>Table1[[#This Row],[รวมต้นทุนค่าเดินทาง]]+Table1[[#This Row],[รวมต้นทุนค่าซ่อม]]+Table1[[#This Row],[รวมค่าเสื่อม]]</f>
        <v>3612.9366666666665</v>
      </c>
      <c r="AU1125" s="1">
        <f t="shared" si="52"/>
        <v>4737.6107634746759</v>
      </c>
      <c r="AV1125" s="1" t="str" cm="1">
        <f t="array" ref="AV1125">IF(AC1125&lt;4, "เก็บ", IF(OR(AT1125 &lt; PERCENTILE(IF($AC$2:$AC$5092=AC1125, $AT$2:$AT$5092), 0.25) - 1.5 * (PERCENTILE(IF($AC$2:$AC$5092=AC1125, $AT$2:$AT$5092), 0.75) - PERCENTILE(IF($AC$2:$AC$5092=AC1125, $AT$2:$AT$5092), 0.25)), AT1125 &gt; PERCENTILE(IF($AC$2:$AC$5092=AC1125, $AT$2:$AT$5092), 0.75) + 1.5 * (PERCENTILE(IF($AC$2:$AC$5092=AC1125, $AT$2:$AT$5092), 0.75) - PERCENTILE(IF($AC$2:$AC$5092=AC1125, $AT$2:$AT$5092), 0.25))), "ตัด", "เก็บ"))</f>
        <v>เก็บ</v>
      </c>
      <c r="AW1125" s="1">
        <f t="shared" si="53"/>
        <v>4487.1668970521196</v>
      </c>
      <c r="AX1125" s="1">
        <v>3014.4338711558335</v>
      </c>
      <c r="AY1125" s="1">
        <v>1635.4166666666667</v>
      </c>
    </row>
    <row r="1126" spans="1:51" x14ac:dyDescent="0.2">
      <c r="A1126" s="3">
        <v>45531</v>
      </c>
      <c r="B1126">
        <v>45531</v>
      </c>
      <c r="C1126" t="s">
        <v>3743</v>
      </c>
      <c r="D1126" t="s">
        <v>66</v>
      </c>
      <c r="E1126" t="s">
        <v>124</v>
      </c>
      <c r="F1126" t="s">
        <v>190</v>
      </c>
      <c r="G1126" s="1">
        <v>0</v>
      </c>
      <c r="H1126" s="1">
        <v>0</v>
      </c>
      <c r="I1126" s="1">
        <v>400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400</v>
      </c>
      <c r="P1126" t="s">
        <v>3744</v>
      </c>
      <c r="Q1126" s="2">
        <v>45531</v>
      </c>
      <c r="R1126" t="s">
        <v>70</v>
      </c>
      <c r="S1126">
        <v>0</v>
      </c>
      <c r="T1126" t="s">
        <v>71</v>
      </c>
      <c r="U1126" t="s">
        <v>93</v>
      </c>
      <c r="V1126" s="1">
        <v>0</v>
      </c>
      <c r="W1126" s="1">
        <v>0</v>
      </c>
      <c r="X1126" s="1">
        <v>0</v>
      </c>
      <c r="AA1126" t="s">
        <v>58</v>
      </c>
      <c r="AB1126" s="1">
        <v>0</v>
      </c>
      <c r="AC1126" s="4">
        <f>IF(ISNUMBER(MATCH(AD1126, $AD$2:AD1125, 0)), INDEX($AC$2:AC1125, MATCH(AD1126, $AD$2:AD1125, 0)), MAX($AC$2:AC1125)+1)</f>
        <v>4</v>
      </c>
      <c r="AD1126" t="str">
        <f t="shared" si="54"/>
        <v>เชียงใหม่-ตลาดไท</v>
      </c>
      <c r="AE1126" t="s">
        <v>73</v>
      </c>
      <c r="AF1126" s="1">
        <v>0</v>
      </c>
      <c r="AG1126" s="1">
        <v>0</v>
      </c>
      <c r="AH1126" s="1">
        <v>0</v>
      </c>
      <c r="AI1126" t="s">
        <v>3745</v>
      </c>
      <c r="AJ1126" s="1">
        <v>1</v>
      </c>
      <c r="AK1126" s="1">
        <v>720</v>
      </c>
      <c r="AL1126" s="1">
        <v>720</v>
      </c>
      <c r="AM1126" s="1">
        <v>1</v>
      </c>
      <c r="AN1126" s="1">
        <v>0</v>
      </c>
      <c r="AO1126" s="1">
        <v>0</v>
      </c>
      <c r="AP1126" s="1">
        <v>0</v>
      </c>
      <c r="AQ1126" s="1">
        <v>0</v>
      </c>
      <c r="AR1126" s="1">
        <v>400</v>
      </c>
      <c r="AS1126" s="1">
        <v>3476.06</v>
      </c>
      <c r="AT1126" s="1">
        <f>Table1[[#This Row],[รวมต้นทุนค่าเดินทาง]]+Table1[[#This Row],[รวมต้นทุนค่าซ่อม]]+Table1[[#This Row],[รวมค่าเสื่อม]]</f>
        <v>4995.2728208277049</v>
      </c>
      <c r="AU1126" s="1">
        <f t="shared" si="52"/>
        <v>4256.109283997258</v>
      </c>
      <c r="AV1126" s="1" t="str" cm="1">
        <f t="array" ref="AV1126">IF(AC1126&lt;4, "เก็บ", IF(OR(AT1126 &lt; PERCENTILE(IF($AC$2:$AC$5092=AC1126, $AT$2:$AT$5092), 0.25) - 1.5 * (PERCENTILE(IF($AC$2:$AC$5092=AC1126, $AT$2:$AT$5092), 0.75) - PERCENTILE(IF($AC$2:$AC$5092=AC1126, $AT$2:$AT$5092), 0.25)), AT1126 &gt; PERCENTILE(IF($AC$2:$AC$5092=AC1126, $AT$2:$AT$5092), 0.75) + 1.5 * (PERCENTILE(IF($AC$2:$AC$5092=AC1126, $AT$2:$AT$5092), 0.75) - PERCENTILE(IF($AC$2:$AC$5092=AC1126, $AT$2:$AT$5092), 0.25))), "ตัด", "เก็บ"))</f>
        <v>เก็บ</v>
      </c>
      <c r="AW1126" s="1">
        <f t="shared" si="53"/>
        <v>3807.0727671795808</v>
      </c>
      <c r="AX1126" s="1">
        <v>2335.0230876608157</v>
      </c>
      <c r="AY1126" s="1">
        <v>1119.2128208277047</v>
      </c>
    </row>
    <row r="1127" spans="1:51" x14ac:dyDescent="0.2">
      <c r="A1127" s="3">
        <v>45531</v>
      </c>
      <c r="B1127">
        <v>45531</v>
      </c>
      <c r="C1127" t="s">
        <v>3746</v>
      </c>
      <c r="D1127" t="s">
        <v>51</v>
      </c>
      <c r="E1127" t="s">
        <v>52</v>
      </c>
      <c r="F1127" t="s">
        <v>1755</v>
      </c>
      <c r="G1127" s="1">
        <v>4200</v>
      </c>
      <c r="H1127" s="1">
        <v>3075</v>
      </c>
      <c r="I1127" s="1">
        <v>1900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6100</v>
      </c>
      <c r="P1127" t="s">
        <v>3747</v>
      </c>
      <c r="Q1127" s="2">
        <v>45531</v>
      </c>
      <c r="R1127" t="s">
        <v>55</v>
      </c>
      <c r="S1127">
        <v>0</v>
      </c>
      <c r="T1127" t="s">
        <v>56</v>
      </c>
      <c r="U1127" t="s">
        <v>57</v>
      </c>
      <c r="V1127" s="1">
        <v>2500</v>
      </c>
      <c r="W1127" s="1">
        <v>0</v>
      </c>
      <c r="X1127" s="1">
        <v>0</v>
      </c>
      <c r="AA1127" t="s">
        <v>58</v>
      </c>
      <c r="AB1127" s="1">
        <v>0</v>
      </c>
      <c r="AC1127" s="4">
        <f>IF(ISNUMBER(MATCH(AD1127, $AD$2:AD1126, 0)), INDEX($AC$2:AC1126, MATCH(AD1127, $AD$2:AD1126, 0)), MAX($AC$2:AC1126)+1)</f>
        <v>1</v>
      </c>
      <c r="AD1127" t="str">
        <f t="shared" si="54"/>
        <v>ท่าลี่-กองลอย</v>
      </c>
      <c r="AE1127" t="s">
        <v>55</v>
      </c>
      <c r="AF1127" s="1">
        <v>0</v>
      </c>
      <c r="AG1127" s="1">
        <v>0</v>
      </c>
      <c r="AH1127" s="1">
        <v>0</v>
      </c>
      <c r="AI1127" t="s">
        <v>3748</v>
      </c>
      <c r="AJ1127" s="1">
        <v>1</v>
      </c>
      <c r="AK1127" s="1">
        <v>0</v>
      </c>
      <c r="AL1127" s="1">
        <v>0</v>
      </c>
      <c r="AM1127" s="1">
        <v>0</v>
      </c>
      <c r="AN1127" s="1">
        <v>0</v>
      </c>
      <c r="AO1127" s="1">
        <v>0</v>
      </c>
      <c r="AP1127" s="1">
        <v>0</v>
      </c>
      <c r="AQ1127" s="1">
        <v>0</v>
      </c>
      <c r="AR1127" s="1">
        <v>11675</v>
      </c>
      <c r="AS1127" s="1">
        <v>32.1</v>
      </c>
      <c r="AT1127" s="1">
        <f>Table1[[#This Row],[รวมต้นทุนค่าเดินทาง]]+Table1[[#This Row],[รวมต้นทุนค่าซ่อม]]+Table1[[#This Row],[รวมค่าเสื่อม]]</f>
        <v>13722.025373134329</v>
      </c>
      <c r="AU1127" s="1">
        <f t="shared" si="52"/>
        <v>13953.293816562818</v>
      </c>
      <c r="AV1127" s="1" t="str" cm="1">
        <f t="array" ref="AV1127">IF(AC1127&lt;4, "เก็บ", IF(OR(AT1127 &lt; PERCENTILE(IF($AC$2:$AC$5092=AC1127, $AT$2:$AT$5092), 0.25) - 1.5 * (PERCENTILE(IF($AC$2:$AC$5092=AC1127, $AT$2:$AT$5092), 0.75) - PERCENTILE(IF($AC$2:$AC$5092=AC1127, $AT$2:$AT$5092), 0.25)), AT1127 &gt; PERCENTILE(IF($AC$2:$AC$5092=AC1127, $AT$2:$AT$5092), 0.75) + 1.5 * (PERCENTILE(IF($AC$2:$AC$5092=AC1127, $AT$2:$AT$5092), 0.75) - PERCENTILE(IF($AC$2:$AC$5092=AC1127, $AT$2:$AT$5092), 0.25))), "ตัด", "เก็บ"))</f>
        <v>เก็บ</v>
      </c>
      <c r="AW1127" s="1">
        <f t="shared" si="53"/>
        <v>13953.293816562818</v>
      </c>
      <c r="AX1127" s="1">
        <v>14426.372718098486</v>
      </c>
      <c r="AY1127" s="1">
        <v>2014.9253731343283</v>
      </c>
    </row>
    <row r="1128" spans="1:51" x14ac:dyDescent="0.2">
      <c r="A1128" s="3">
        <v>45531</v>
      </c>
      <c r="B1128">
        <v>45531</v>
      </c>
      <c r="C1128" t="s">
        <v>3749</v>
      </c>
      <c r="D1128" t="s">
        <v>51</v>
      </c>
      <c r="E1128" t="s">
        <v>61</v>
      </c>
      <c r="F1128" t="s">
        <v>299</v>
      </c>
      <c r="G1128" s="1">
        <v>4200</v>
      </c>
      <c r="H1128" s="1">
        <v>3075</v>
      </c>
      <c r="I1128" s="1">
        <v>1900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6100</v>
      </c>
      <c r="P1128" t="s">
        <v>3750</v>
      </c>
      <c r="Q1128" s="2">
        <v>45531</v>
      </c>
      <c r="R1128" t="s">
        <v>55</v>
      </c>
      <c r="S1128">
        <v>0</v>
      </c>
      <c r="T1128" t="s">
        <v>56</v>
      </c>
      <c r="U1128" t="s">
        <v>57</v>
      </c>
      <c r="V1128" s="1">
        <v>2500</v>
      </c>
      <c r="W1128" s="1">
        <v>0</v>
      </c>
      <c r="X1128" s="1">
        <v>0</v>
      </c>
      <c r="AA1128" t="s">
        <v>58</v>
      </c>
      <c r="AB1128" s="1">
        <v>0</v>
      </c>
      <c r="AC1128" s="4">
        <f>IF(ISNUMBER(MATCH(AD1128, $AD$2:AD1127, 0)), INDEX($AC$2:AC1127, MATCH(AD1128, $AD$2:AD1127, 0)), MAX($AC$2:AC1127)+1)</f>
        <v>1</v>
      </c>
      <c r="AD1128" t="str">
        <f t="shared" si="54"/>
        <v>ท่าลี่-กองลอย</v>
      </c>
      <c r="AE1128" t="s">
        <v>55</v>
      </c>
      <c r="AF1128" s="1">
        <v>0</v>
      </c>
      <c r="AG1128" s="1">
        <v>0</v>
      </c>
      <c r="AH1128" s="1">
        <v>0</v>
      </c>
      <c r="AI1128" t="s">
        <v>3751</v>
      </c>
      <c r="AJ1128" s="1">
        <v>1</v>
      </c>
      <c r="AK1128" s="1">
        <v>0</v>
      </c>
      <c r="AL1128" s="1">
        <v>0</v>
      </c>
      <c r="AM1128" s="1">
        <v>0</v>
      </c>
      <c r="AN1128" s="1">
        <v>0</v>
      </c>
      <c r="AO1128" s="1">
        <v>0</v>
      </c>
      <c r="AP1128" s="1">
        <v>0</v>
      </c>
      <c r="AQ1128" s="1">
        <v>0</v>
      </c>
      <c r="AR1128" s="1">
        <v>11675</v>
      </c>
      <c r="AS1128" s="1">
        <v>17.12</v>
      </c>
      <c r="AT1128" s="1">
        <f>Table1[[#This Row],[รวมต้นทุนค่าเดินทาง]]+Table1[[#This Row],[รวมต้นทุนค่าซ่อม]]+Table1[[#This Row],[รวมค่าเสื่อม]]</f>
        <v>13460.987924528303</v>
      </c>
      <c r="AU1128" s="1">
        <f t="shared" si="52"/>
        <v>13953.293816562818</v>
      </c>
      <c r="AV1128" s="1" t="str" cm="1">
        <f t="array" ref="AV1128">IF(AC1128&lt;4, "เก็บ", IF(OR(AT1128 &lt; PERCENTILE(IF($AC$2:$AC$5092=AC1128, $AT$2:$AT$5092), 0.25) - 1.5 * (PERCENTILE(IF($AC$2:$AC$5092=AC1128, $AT$2:$AT$5092), 0.75) - PERCENTILE(IF($AC$2:$AC$5092=AC1128, $AT$2:$AT$5092), 0.25)), AT1128 &gt; PERCENTILE(IF($AC$2:$AC$5092=AC1128, $AT$2:$AT$5092), 0.75) + 1.5 * (PERCENTILE(IF($AC$2:$AC$5092=AC1128, $AT$2:$AT$5092), 0.75) - PERCENTILE(IF($AC$2:$AC$5092=AC1128, $AT$2:$AT$5092), 0.25))), "ตัด", "เก็บ"))</f>
        <v>เก็บ</v>
      </c>
      <c r="AW1128" s="1">
        <f t="shared" si="53"/>
        <v>13953.293816562818</v>
      </c>
      <c r="AX1128" s="1">
        <v>14426.372718098486</v>
      </c>
      <c r="AY1128" s="1">
        <v>1768.867924528302</v>
      </c>
    </row>
    <row r="1129" spans="1:51" x14ac:dyDescent="0.2">
      <c r="A1129" s="3">
        <v>45531</v>
      </c>
      <c r="B1129">
        <v>45531</v>
      </c>
      <c r="C1129" t="s">
        <v>3752</v>
      </c>
      <c r="D1129" t="s">
        <v>51</v>
      </c>
      <c r="E1129" t="s">
        <v>61</v>
      </c>
      <c r="F1129" t="s">
        <v>62</v>
      </c>
      <c r="G1129" s="1">
        <v>2700</v>
      </c>
      <c r="H1129" s="1">
        <v>4575</v>
      </c>
      <c r="I1129" s="1">
        <v>1900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4600</v>
      </c>
      <c r="P1129" t="s">
        <v>3753</v>
      </c>
      <c r="Q1129" s="2">
        <v>45531</v>
      </c>
      <c r="R1129" t="s">
        <v>55</v>
      </c>
      <c r="S1129">
        <v>0</v>
      </c>
      <c r="T1129" t="s">
        <v>56</v>
      </c>
      <c r="U1129" t="s">
        <v>57</v>
      </c>
      <c r="V1129" s="1">
        <v>2500</v>
      </c>
      <c r="W1129" s="1">
        <v>0</v>
      </c>
      <c r="X1129" s="1">
        <v>0</v>
      </c>
      <c r="AA1129" t="s">
        <v>58</v>
      </c>
      <c r="AB1129" s="1">
        <v>0</v>
      </c>
      <c r="AC1129" s="4">
        <f>IF(ISNUMBER(MATCH(AD1129, $AD$2:AD1128, 0)), INDEX($AC$2:AC1128, MATCH(AD1129, $AD$2:AD1128, 0)), MAX($AC$2:AC1128)+1)</f>
        <v>1</v>
      </c>
      <c r="AD1129" t="str">
        <f t="shared" si="54"/>
        <v>ท่าลี่-กองลอย</v>
      </c>
      <c r="AE1129" t="s">
        <v>55</v>
      </c>
      <c r="AF1129" s="1">
        <v>0</v>
      </c>
      <c r="AG1129" s="1">
        <v>0</v>
      </c>
      <c r="AH1129" s="1">
        <v>0</v>
      </c>
      <c r="AI1129" t="s">
        <v>3754</v>
      </c>
      <c r="AJ1129" s="1">
        <v>1</v>
      </c>
      <c r="AK1129" s="1">
        <v>0</v>
      </c>
      <c r="AL1129" s="1">
        <v>0</v>
      </c>
      <c r="AM1129" s="1">
        <v>0</v>
      </c>
      <c r="AN1129" s="1">
        <v>0</v>
      </c>
      <c r="AO1129" s="1">
        <v>0</v>
      </c>
      <c r="AP1129" s="1">
        <v>0</v>
      </c>
      <c r="AQ1129" s="1">
        <v>0</v>
      </c>
      <c r="AR1129" s="1">
        <v>11675</v>
      </c>
      <c r="AS1129" s="1">
        <v>19.753846153846151</v>
      </c>
      <c r="AT1129" s="1">
        <f>Table1[[#This Row],[รวมต้นทุนค่าเดินทาง]]+Table1[[#This Row],[รวมต้นทุนค่าซ่อม]]+Table1[[#This Row],[รวมค่าเสื่อม]]</f>
        <v>13509.269975186104</v>
      </c>
      <c r="AU1129" s="1">
        <f t="shared" si="52"/>
        <v>13953.293816562818</v>
      </c>
      <c r="AV1129" s="1" t="str" cm="1">
        <f t="array" ref="AV1129">IF(AC1129&lt;4, "เก็บ", IF(OR(AT1129 &lt; PERCENTILE(IF($AC$2:$AC$5092=AC1129, $AT$2:$AT$5092), 0.25) - 1.5 * (PERCENTILE(IF($AC$2:$AC$5092=AC1129, $AT$2:$AT$5092), 0.75) - PERCENTILE(IF($AC$2:$AC$5092=AC1129, $AT$2:$AT$5092), 0.25)), AT1129 &gt; PERCENTILE(IF($AC$2:$AC$5092=AC1129, $AT$2:$AT$5092), 0.75) + 1.5 * (PERCENTILE(IF($AC$2:$AC$5092=AC1129, $AT$2:$AT$5092), 0.75) - PERCENTILE(IF($AC$2:$AC$5092=AC1129, $AT$2:$AT$5092), 0.25))), "ตัด", "เก็บ"))</f>
        <v>เก็บ</v>
      </c>
      <c r="AW1129" s="1">
        <f t="shared" si="53"/>
        <v>13953.293816562818</v>
      </c>
      <c r="AX1129" s="1">
        <v>14426.372718098486</v>
      </c>
      <c r="AY1129" s="1">
        <v>1814.516129032258</v>
      </c>
    </row>
    <row r="1130" spans="1:51" x14ac:dyDescent="0.2">
      <c r="A1130" s="3">
        <v>45531</v>
      </c>
      <c r="B1130">
        <v>45531</v>
      </c>
      <c r="C1130" t="s">
        <v>3755</v>
      </c>
      <c r="D1130" t="s">
        <v>51</v>
      </c>
      <c r="E1130" t="s">
        <v>61</v>
      </c>
      <c r="F1130" t="s">
        <v>1217</v>
      </c>
      <c r="G1130" s="1">
        <v>2700</v>
      </c>
      <c r="H1130" s="1">
        <v>4575</v>
      </c>
      <c r="I1130" s="1">
        <v>1900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4600</v>
      </c>
      <c r="P1130" t="s">
        <v>3756</v>
      </c>
      <c r="Q1130" s="2">
        <v>45531</v>
      </c>
      <c r="R1130" t="s">
        <v>55</v>
      </c>
      <c r="S1130">
        <v>0</v>
      </c>
      <c r="T1130" t="s">
        <v>56</v>
      </c>
      <c r="U1130" t="s">
        <v>57</v>
      </c>
      <c r="V1130" s="1">
        <v>2500</v>
      </c>
      <c r="W1130" s="1">
        <v>0</v>
      </c>
      <c r="X1130" s="1">
        <v>0</v>
      </c>
      <c r="AA1130" t="s">
        <v>58</v>
      </c>
      <c r="AB1130" s="1">
        <v>0</v>
      </c>
      <c r="AC1130" s="4">
        <f>IF(ISNUMBER(MATCH(AD1130, $AD$2:AD1129, 0)), INDEX($AC$2:AC1129, MATCH(AD1130, $AD$2:AD1129, 0)), MAX($AC$2:AC1129)+1)</f>
        <v>1</v>
      </c>
      <c r="AD1130" t="str">
        <f t="shared" si="54"/>
        <v>ท่าลี่-กองลอย</v>
      </c>
      <c r="AE1130" t="s">
        <v>55</v>
      </c>
      <c r="AF1130" s="1">
        <v>0</v>
      </c>
      <c r="AG1130" s="1">
        <v>0</v>
      </c>
      <c r="AH1130" s="1">
        <v>0</v>
      </c>
      <c r="AI1130" t="s">
        <v>3757</v>
      </c>
      <c r="AJ1130" s="1">
        <v>1</v>
      </c>
      <c r="AK1130" s="1">
        <v>0</v>
      </c>
      <c r="AL1130" s="1">
        <v>0</v>
      </c>
      <c r="AM1130" s="1">
        <v>0</v>
      </c>
      <c r="AN1130" s="1">
        <v>0</v>
      </c>
      <c r="AO1130" s="1">
        <v>0</v>
      </c>
      <c r="AP1130" s="1">
        <v>0</v>
      </c>
      <c r="AQ1130" s="1">
        <v>0</v>
      </c>
      <c r="AR1130" s="1">
        <v>11675</v>
      </c>
      <c r="AS1130" s="1">
        <v>19.753846153846151</v>
      </c>
      <c r="AT1130" s="1">
        <f>Table1[[#This Row],[รวมต้นทุนค่าเดินทาง]]+Table1[[#This Row],[รวมต้นทุนค่าซ่อม]]+Table1[[#This Row],[รวมค่าเสื่อม]]</f>
        <v>13557.336627610799</v>
      </c>
      <c r="AU1130" s="1">
        <f t="shared" si="52"/>
        <v>13953.293816562818</v>
      </c>
      <c r="AV1130" s="1" t="str" cm="1">
        <f t="array" ref="AV1130">IF(AC1130&lt;4, "เก็บ", IF(OR(AT1130 &lt; PERCENTILE(IF($AC$2:$AC$5092=AC1130, $AT$2:$AT$5092), 0.25) - 1.5 * (PERCENTILE(IF($AC$2:$AC$5092=AC1130, $AT$2:$AT$5092), 0.75) - PERCENTILE(IF($AC$2:$AC$5092=AC1130, $AT$2:$AT$5092), 0.25)), AT1130 &gt; PERCENTILE(IF($AC$2:$AC$5092=AC1130, $AT$2:$AT$5092), 0.75) + 1.5 * (PERCENTILE(IF($AC$2:$AC$5092=AC1130, $AT$2:$AT$5092), 0.75) - PERCENTILE(IF($AC$2:$AC$5092=AC1130, $AT$2:$AT$5092), 0.25))), "ตัด", "เก็บ"))</f>
        <v>เก็บ</v>
      </c>
      <c r="AW1130" s="1">
        <f t="shared" si="53"/>
        <v>13953.293816562818</v>
      </c>
      <c r="AX1130" s="1">
        <v>14426.372718098486</v>
      </c>
      <c r="AY1130" s="1">
        <v>1862.5827814569536</v>
      </c>
    </row>
    <row r="1131" spans="1:51" x14ac:dyDescent="0.2">
      <c r="A1131" s="3">
        <v>45531</v>
      </c>
      <c r="B1131">
        <v>45531</v>
      </c>
      <c r="C1131" t="s">
        <v>3758</v>
      </c>
      <c r="D1131" t="s">
        <v>66</v>
      </c>
      <c r="E1131" t="s">
        <v>84</v>
      </c>
      <c r="F1131" t="s">
        <v>610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t="s">
        <v>3759</v>
      </c>
      <c r="Q1131" s="2">
        <v>45531</v>
      </c>
      <c r="R1131" t="s">
        <v>55</v>
      </c>
      <c r="S1131">
        <v>0</v>
      </c>
      <c r="T1131" t="s">
        <v>87</v>
      </c>
      <c r="U1131" t="s">
        <v>71</v>
      </c>
      <c r="V1131" s="1">
        <v>0</v>
      </c>
      <c r="W1131" s="1">
        <v>1238</v>
      </c>
      <c r="X1131" s="1">
        <v>0</v>
      </c>
      <c r="Y1131" t="s">
        <v>87</v>
      </c>
      <c r="Z1131" t="s">
        <v>71</v>
      </c>
      <c r="AA1131" t="s">
        <v>3760</v>
      </c>
      <c r="AB1131" s="1">
        <v>0</v>
      </c>
      <c r="AC1131" s="4">
        <f>IF(ISNUMBER(MATCH(AD1131, $AD$2:AD1130, 0)), INDEX($AC$2:AC1130, MATCH(AD1131, $AD$2:AD1130, 0)), MAX($AC$2:AC1130)+1)</f>
        <v>6</v>
      </c>
      <c r="AD1131" t="str">
        <f t="shared" si="54"/>
        <v>เชียงราย-เชียงใหม่</v>
      </c>
      <c r="AE1131" t="s">
        <v>55</v>
      </c>
      <c r="AF1131" s="1">
        <v>0</v>
      </c>
      <c r="AG1131" s="1">
        <v>0</v>
      </c>
      <c r="AH1131" s="1">
        <v>0</v>
      </c>
      <c r="AI1131" t="s">
        <v>3761</v>
      </c>
      <c r="AJ1131" s="1">
        <v>2</v>
      </c>
      <c r="AK1131" s="1">
        <v>0</v>
      </c>
      <c r="AL1131" s="1">
        <v>0</v>
      </c>
      <c r="AM1131" s="1">
        <v>0</v>
      </c>
      <c r="AN1131" s="1">
        <v>695.50660000000005</v>
      </c>
      <c r="AO1131" s="1">
        <v>0</v>
      </c>
      <c r="AP1131" s="1">
        <v>0</v>
      </c>
      <c r="AQ1131" s="1">
        <v>0</v>
      </c>
      <c r="AR1131" s="1">
        <v>1238</v>
      </c>
      <c r="AS1131" s="1">
        <v>138.4405263157895</v>
      </c>
      <c r="AT1131" s="1">
        <f>Table1[[#This Row],[รวมต้นทุนค่าเดินทาง]]+Table1[[#This Row],[รวมต้นทุนค่าซ่อม]]+Table1[[#This Row],[รวมค่าเสื่อม]]</f>
        <v>2975.9665926665002</v>
      </c>
      <c r="AU1131" s="1">
        <f t="shared" si="52"/>
        <v>4428.3346813776061</v>
      </c>
      <c r="AV1131" s="1" t="str" cm="1">
        <f t="array" ref="AV1131">IF(AC1131&lt;4, "เก็บ", IF(OR(AT1131 &lt; PERCENTILE(IF($AC$2:$AC$5092=AC1131, $AT$2:$AT$5092), 0.25) - 1.5 * (PERCENTILE(IF($AC$2:$AC$5092=AC1131, $AT$2:$AT$5092), 0.75) - PERCENTILE(IF($AC$2:$AC$5092=AC1131, $AT$2:$AT$5092), 0.25)), AT1131 &gt; PERCENTILE(IF($AC$2:$AC$5092=AC1131, $AT$2:$AT$5092), 0.75) + 1.5 * (PERCENTILE(IF($AC$2:$AC$5092=AC1131, $AT$2:$AT$5092), 0.75) - PERCENTILE(IF($AC$2:$AC$5092=AC1131, $AT$2:$AT$5092), 0.25))), "ตัด", "เก็บ"))</f>
        <v>เก็บ</v>
      </c>
      <c r="AW1131" s="1">
        <f t="shared" si="53"/>
        <v>3873.7679454274344</v>
      </c>
      <c r="AX1131" s="1">
        <v>2781.4385174989698</v>
      </c>
      <c r="AY1131" s="1">
        <v>1599.5260663507108</v>
      </c>
    </row>
    <row r="1132" spans="1:51" x14ac:dyDescent="0.2">
      <c r="A1132" s="3">
        <v>45532</v>
      </c>
      <c r="B1132">
        <v>45532</v>
      </c>
      <c r="C1132" t="s">
        <v>3762</v>
      </c>
      <c r="D1132" t="s">
        <v>66</v>
      </c>
      <c r="E1132" t="s">
        <v>124</v>
      </c>
      <c r="F1132" t="s">
        <v>600</v>
      </c>
      <c r="G1132" s="1">
        <v>0</v>
      </c>
      <c r="H1132" s="1">
        <v>0</v>
      </c>
      <c r="I1132" s="1">
        <v>400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400</v>
      </c>
      <c r="P1132" t="s">
        <v>3763</v>
      </c>
      <c r="Q1132" s="2">
        <v>45532</v>
      </c>
      <c r="R1132" t="s">
        <v>70</v>
      </c>
      <c r="S1132">
        <v>0</v>
      </c>
      <c r="T1132" t="s">
        <v>71</v>
      </c>
      <c r="U1132" t="s">
        <v>93</v>
      </c>
      <c r="V1132" s="1">
        <v>0</v>
      </c>
      <c r="W1132" s="1">
        <v>0</v>
      </c>
      <c r="X1132" s="1">
        <v>0</v>
      </c>
      <c r="AA1132" t="s">
        <v>58</v>
      </c>
      <c r="AB1132" s="1">
        <v>0</v>
      </c>
      <c r="AC1132" s="4">
        <f>IF(ISNUMBER(MATCH(AD1132, $AD$2:AD1131, 0)), INDEX($AC$2:AC1131, MATCH(AD1132, $AD$2:AD1131, 0)), MAX($AC$2:AC1131)+1)</f>
        <v>4</v>
      </c>
      <c r="AD1132" t="str">
        <f t="shared" si="54"/>
        <v>เชียงใหม่-ตลาดไท</v>
      </c>
      <c r="AE1132" t="s">
        <v>73</v>
      </c>
      <c r="AF1132" s="1">
        <v>0</v>
      </c>
      <c r="AG1132" s="1">
        <v>0</v>
      </c>
      <c r="AH1132" s="1">
        <v>0</v>
      </c>
      <c r="AI1132" t="s">
        <v>3764</v>
      </c>
      <c r="AJ1132" s="1">
        <v>1</v>
      </c>
      <c r="AK1132" s="1">
        <v>720</v>
      </c>
      <c r="AL1132" s="1">
        <v>720</v>
      </c>
      <c r="AM1132" s="1">
        <v>1</v>
      </c>
      <c r="AN1132" s="1">
        <v>0</v>
      </c>
      <c r="AO1132" s="1">
        <v>0</v>
      </c>
      <c r="AP1132" s="1">
        <v>0</v>
      </c>
      <c r="AQ1132" s="1">
        <v>0</v>
      </c>
      <c r="AR1132" s="1">
        <v>400</v>
      </c>
      <c r="AS1132" s="1">
        <v>2566.6242857142856</v>
      </c>
      <c r="AT1132" s="1">
        <f>Table1[[#This Row],[รวมต้นทุนค่าเดินทาง]]+Table1[[#This Row],[รวมต้นทุนค่าซ่อม]]+Table1[[#This Row],[รวมค่าเสื่อม]]</f>
        <v>4088.0945773354301</v>
      </c>
      <c r="AU1132" s="1">
        <f t="shared" si="52"/>
        <v>4256.109283997258</v>
      </c>
      <c r="AV1132" s="1" t="str" cm="1">
        <f t="array" ref="AV1132">IF(AC1132&lt;4, "เก็บ", IF(OR(AT1132 &lt; PERCENTILE(IF($AC$2:$AC$5092=AC1132, $AT$2:$AT$5092), 0.25) - 1.5 * (PERCENTILE(IF($AC$2:$AC$5092=AC1132, $AT$2:$AT$5092), 0.75) - PERCENTILE(IF($AC$2:$AC$5092=AC1132, $AT$2:$AT$5092), 0.25)), AT1132 &gt; PERCENTILE(IF($AC$2:$AC$5092=AC1132, $AT$2:$AT$5092), 0.75) + 1.5 * (PERCENTILE(IF($AC$2:$AC$5092=AC1132, $AT$2:$AT$5092), 0.75) - PERCENTILE(IF($AC$2:$AC$5092=AC1132, $AT$2:$AT$5092), 0.25))), "ตัด", "เก็บ"))</f>
        <v>เก็บ</v>
      </c>
      <c r="AW1132" s="1">
        <f t="shared" si="53"/>
        <v>3807.0727671795808</v>
      </c>
      <c r="AX1132" s="1">
        <v>2335.0230876608157</v>
      </c>
      <c r="AY1132" s="1">
        <v>1121.4702916211445</v>
      </c>
    </row>
    <row r="1133" spans="1:51" x14ac:dyDescent="0.2">
      <c r="A1133" s="3">
        <v>45532</v>
      </c>
      <c r="B1133">
        <v>45532</v>
      </c>
      <c r="C1133" t="s">
        <v>3765</v>
      </c>
      <c r="D1133" t="s">
        <v>51</v>
      </c>
      <c r="E1133" t="s">
        <v>61</v>
      </c>
      <c r="F1133" t="s">
        <v>2381</v>
      </c>
      <c r="G1133" s="1">
        <v>4200</v>
      </c>
      <c r="H1133" s="1">
        <v>3075</v>
      </c>
      <c r="I1133" s="1">
        <v>1900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6100</v>
      </c>
      <c r="P1133" t="s">
        <v>3766</v>
      </c>
      <c r="Q1133" s="2">
        <v>45532</v>
      </c>
      <c r="R1133" t="s">
        <v>55</v>
      </c>
      <c r="S1133">
        <v>0</v>
      </c>
      <c r="T1133" t="s">
        <v>56</v>
      </c>
      <c r="U1133" t="s">
        <v>57</v>
      </c>
      <c r="V1133" s="1">
        <v>2500</v>
      </c>
      <c r="W1133" s="1">
        <v>0</v>
      </c>
      <c r="X1133" s="1">
        <v>0</v>
      </c>
      <c r="AA1133" t="s">
        <v>58</v>
      </c>
      <c r="AB1133" s="1">
        <v>0</v>
      </c>
      <c r="AC1133" s="4">
        <f>IF(ISNUMBER(MATCH(AD1133, $AD$2:AD1132, 0)), INDEX($AC$2:AC1132, MATCH(AD1133, $AD$2:AD1132, 0)), MAX($AC$2:AC1132)+1)</f>
        <v>1</v>
      </c>
      <c r="AD1133" t="str">
        <f t="shared" si="54"/>
        <v>ท่าลี่-กองลอย</v>
      </c>
      <c r="AE1133" t="s">
        <v>55</v>
      </c>
      <c r="AF1133" s="1">
        <v>0</v>
      </c>
      <c r="AG1133" s="1">
        <v>0</v>
      </c>
      <c r="AH1133" s="1">
        <v>0</v>
      </c>
      <c r="AI1133" t="s">
        <v>3767</v>
      </c>
      <c r="AJ1133" s="1">
        <v>1</v>
      </c>
      <c r="AK1133" s="1">
        <v>0</v>
      </c>
      <c r="AL1133" s="1">
        <v>0</v>
      </c>
      <c r="AM1133" s="1">
        <v>0</v>
      </c>
      <c r="AN1133" s="1">
        <v>0</v>
      </c>
      <c r="AO1133" s="1">
        <v>0</v>
      </c>
      <c r="AP1133" s="1">
        <v>0</v>
      </c>
      <c r="AQ1133" s="1">
        <v>0</v>
      </c>
      <c r="AR1133" s="1">
        <v>11675</v>
      </c>
      <c r="AS1133" s="1">
        <v>25.68</v>
      </c>
      <c r="AT1133" s="1">
        <f>Table1[[#This Row],[รวมต้นทุนค่าเดินทาง]]+Table1[[#This Row],[รวมต้นทุนค่าซ่อม]]+Table1[[#This Row],[รวมค่าเสื่อม]]</f>
        <v>13815.341654135338</v>
      </c>
      <c r="AU1133" s="1">
        <f t="shared" si="52"/>
        <v>13953.293816562818</v>
      </c>
      <c r="AV1133" s="1" t="str" cm="1">
        <f t="array" ref="AV1133">IF(AC1133&lt;4, "เก็บ", IF(OR(AT1133 &lt; PERCENTILE(IF($AC$2:$AC$5092=AC1133, $AT$2:$AT$5092), 0.25) - 1.5 * (PERCENTILE(IF($AC$2:$AC$5092=AC1133, $AT$2:$AT$5092), 0.75) - PERCENTILE(IF($AC$2:$AC$5092=AC1133, $AT$2:$AT$5092), 0.25)), AT1133 &gt; PERCENTILE(IF($AC$2:$AC$5092=AC1133, $AT$2:$AT$5092), 0.75) + 1.5 * (PERCENTILE(IF($AC$2:$AC$5092=AC1133, $AT$2:$AT$5092), 0.75) - PERCENTILE(IF($AC$2:$AC$5092=AC1133, $AT$2:$AT$5092), 0.25))), "ตัด", "เก็บ"))</f>
        <v>เก็บ</v>
      </c>
      <c r="AW1133" s="1">
        <f t="shared" si="53"/>
        <v>13953.293816562818</v>
      </c>
      <c r="AX1133" s="1">
        <v>14426.372718098486</v>
      </c>
      <c r="AY1133" s="1">
        <v>2114.6616541353383</v>
      </c>
    </row>
    <row r="1134" spans="1:51" x14ac:dyDescent="0.2">
      <c r="A1134" s="3">
        <v>45532</v>
      </c>
      <c r="B1134">
        <v>45532</v>
      </c>
      <c r="C1134" t="s">
        <v>3768</v>
      </c>
      <c r="D1134" t="s">
        <v>51</v>
      </c>
      <c r="E1134" t="s">
        <v>61</v>
      </c>
      <c r="F1134" t="s">
        <v>1241</v>
      </c>
      <c r="G1134" s="1">
        <v>2700</v>
      </c>
      <c r="H1134" s="1">
        <v>4575</v>
      </c>
      <c r="I1134" s="1">
        <v>1900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4600</v>
      </c>
      <c r="P1134" t="s">
        <v>3769</v>
      </c>
      <c r="Q1134" s="2">
        <v>45532</v>
      </c>
      <c r="R1134" t="s">
        <v>55</v>
      </c>
      <c r="S1134">
        <v>0</v>
      </c>
      <c r="T1134" t="s">
        <v>56</v>
      </c>
      <c r="U1134" t="s">
        <v>57</v>
      </c>
      <c r="V1134" s="1">
        <v>2500</v>
      </c>
      <c r="W1134" s="1">
        <v>0</v>
      </c>
      <c r="X1134" s="1">
        <v>0</v>
      </c>
      <c r="AA1134" t="s">
        <v>58</v>
      </c>
      <c r="AB1134" s="1">
        <v>0</v>
      </c>
      <c r="AC1134" s="4">
        <f>IF(ISNUMBER(MATCH(AD1134, $AD$2:AD1133, 0)), INDEX($AC$2:AC1133, MATCH(AD1134, $AD$2:AD1133, 0)), MAX($AC$2:AC1133)+1)</f>
        <v>1</v>
      </c>
      <c r="AD1134" t="str">
        <f t="shared" si="54"/>
        <v>ท่าลี่-กองลอย</v>
      </c>
      <c r="AE1134" t="s">
        <v>55</v>
      </c>
      <c r="AF1134" s="1">
        <v>0</v>
      </c>
      <c r="AG1134" s="1">
        <v>0</v>
      </c>
      <c r="AH1134" s="1">
        <v>3725</v>
      </c>
      <c r="AI1134" t="s">
        <v>3770</v>
      </c>
      <c r="AJ1134" s="1">
        <v>1</v>
      </c>
      <c r="AK1134" s="1">
        <v>0</v>
      </c>
      <c r="AL1134" s="1">
        <v>0</v>
      </c>
      <c r="AM1134" s="1">
        <v>0</v>
      </c>
      <c r="AN1134" s="1">
        <v>0</v>
      </c>
      <c r="AO1134" s="1">
        <v>0</v>
      </c>
      <c r="AP1134" s="1">
        <v>0</v>
      </c>
      <c r="AQ1134" s="1">
        <v>0</v>
      </c>
      <c r="AR1134" s="1">
        <v>15400</v>
      </c>
      <c r="AS1134" s="1">
        <v>23.345454545454551</v>
      </c>
      <c r="AT1134" s="1">
        <f>Table1[[#This Row],[รวมต้นทุนค่าเดินทาง]]+Table1[[#This Row],[รวมต้นทุนค่าซ่อม]]+Table1[[#This Row],[รวมค่าเสื่อม]]</f>
        <v>17323.683292383292</v>
      </c>
      <c r="AU1134" s="1">
        <f t="shared" si="52"/>
        <v>13953.293816562818</v>
      </c>
      <c r="AV1134" s="1" t="str" cm="1">
        <f t="array" ref="AV1134">IF(AC1134&lt;4, "เก็บ", IF(OR(AT1134 &lt; PERCENTILE(IF($AC$2:$AC$5092=AC1134, $AT$2:$AT$5092), 0.25) - 1.5 * (PERCENTILE(IF($AC$2:$AC$5092=AC1134, $AT$2:$AT$5092), 0.75) - PERCENTILE(IF($AC$2:$AC$5092=AC1134, $AT$2:$AT$5092), 0.25)), AT1134 &gt; PERCENTILE(IF($AC$2:$AC$5092=AC1134, $AT$2:$AT$5092), 0.75) + 1.5 * (PERCENTILE(IF($AC$2:$AC$5092=AC1134, $AT$2:$AT$5092), 0.75) - PERCENTILE(IF($AC$2:$AC$5092=AC1134, $AT$2:$AT$5092), 0.25))), "ตัด", "เก็บ"))</f>
        <v>เก็บ</v>
      </c>
      <c r="AW1134" s="1">
        <f t="shared" si="53"/>
        <v>13953.293816562818</v>
      </c>
      <c r="AX1134" s="1">
        <v>14426.372718098486</v>
      </c>
      <c r="AY1134" s="1">
        <v>1900.3378378378379</v>
      </c>
    </row>
    <row r="1135" spans="1:51" x14ac:dyDescent="0.2">
      <c r="A1135" s="3">
        <v>45532</v>
      </c>
      <c r="B1135">
        <v>45532</v>
      </c>
      <c r="C1135" t="s">
        <v>3771</v>
      </c>
      <c r="D1135" t="s">
        <v>51</v>
      </c>
      <c r="E1135" t="s">
        <v>52</v>
      </c>
      <c r="F1135" t="s">
        <v>1312</v>
      </c>
      <c r="G1135" s="1">
        <v>2700</v>
      </c>
      <c r="H1135" s="1">
        <v>4327</v>
      </c>
      <c r="I1135" s="1">
        <v>1900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4600</v>
      </c>
      <c r="P1135" t="s">
        <v>3772</v>
      </c>
      <c r="Q1135" s="2">
        <v>45532</v>
      </c>
      <c r="R1135" t="s">
        <v>55</v>
      </c>
      <c r="S1135">
        <v>0</v>
      </c>
      <c r="T1135" t="s">
        <v>56</v>
      </c>
      <c r="U1135" t="s">
        <v>57</v>
      </c>
      <c r="V1135" s="1">
        <v>2500</v>
      </c>
      <c r="W1135" s="1">
        <v>0</v>
      </c>
      <c r="X1135" s="1">
        <v>0</v>
      </c>
      <c r="AA1135" t="s">
        <v>58</v>
      </c>
      <c r="AB1135" s="1">
        <v>0</v>
      </c>
      <c r="AC1135" s="4">
        <f>IF(ISNUMBER(MATCH(AD1135, $AD$2:AD1134, 0)), INDEX($AC$2:AC1134, MATCH(AD1135, $AD$2:AD1134, 0)), MAX($AC$2:AC1134)+1)</f>
        <v>1</v>
      </c>
      <c r="AD1135" t="str">
        <f t="shared" si="54"/>
        <v>ท่าลี่-กองลอย</v>
      </c>
      <c r="AE1135" t="s">
        <v>55</v>
      </c>
      <c r="AF1135" s="1">
        <v>0</v>
      </c>
      <c r="AG1135" s="1">
        <v>0</v>
      </c>
      <c r="AH1135" s="1">
        <v>0</v>
      </c>
      <c r="AI1135" t="s">
        <v>3773</v>
      </c>
      <c r="AJ1135" s="1">
        <v>1</v>
      </c>
      <c r="AK1135" s="1">
        <v>0</v>
      </c>
      <c r="AL1135" s="1">
        <v>0</v>
      </c>
      <c r="AM1135" s="1">
        <v>0</v>
      </c>
      <c r="AN1135" s="1">
        <v>0</v>
      </c>
      <c r="AO1135" s="1">
        <v>0</v>
      </c>
      <c r="AP1135" s="1">
        <v>0</v>
      </c>
      <c r="AQ1135" s="1">
        <v>0</v>
      </c>
      <c r="AR1135" s="1">
        <v>11427</v>
      </c>
      <c r="AS1135" s="1">
        <v>15.10588235294118</v>
      </c>
      <c r="AT1135" s="1">
        <f>Table1[[#This Row],[รวมต้นทุนค่าเดินทาง]]+Table1[[#This Row],[รวมต้นทุนค่าซ่อม]]+Table1[[#This Row],[รวมค่าเสื่อม]]</f>
        <v>13119.124515893314</v>
      </c>
      <c r="AU1135" s="1">
        <f t="shared" si="52"/>
        <v>13953.293816562818</v>
      </c>
      <c r="AV1135" s="1" t="str" cm="1">
        <f t="array" ref="AV1135">IF(AC1135&lt;4, "เก็บ", IF(OR(AT1135 &lt; PERCENTILE(IF($AC$2:$AC$5092=AC1135, $AT$2:$AT$5092), 0.25) - 1.5 * (PERCENTILE(IF($AC$2:$AC$5092=AC1135, $AT$2:$AT$5092), 0.75) - PERCENTILE(IF($AC$2:$AC$5092=AC1135, $AT$2:$AT$5092), 0.25)), AT1135 &gt; PERCENTILE(IF($AC$2:$AC$5092=AC1135, $AT$2:$AT$5092), 0.75) + 1.5 * (PERCENTILE(IF($AC$2:$AC$5092=AC1135, $AT$2:$AT$5092), 0.75) - PERCENTILE(IF($AC$2:$AC$5092=AC1135, $AT$2:$AT$5092), 0.25))), "ตัด", "เก็บ"))</f>
        <v>เก็บ</v>
      </c>
      <c r="AW1135" s="1">
        <f t="shared" si="53"/>
        <v>13953.293816562818</v>
      </c>
      <c r="AX1135" s="1">
        <v>14426.372718098486</v>
      </c>
      <c r="AY1135" s="1">
        <v>1677.0186335403728</v>
      </c>
    </row>
    <row r="1136" spans="1:51" x14ac:dyDescent="0.2">
      <c r="A1136" s="3">
        <v>45532</v>
      </c>
      <c r="B1136">
        <v>45532</v>
      </c>
      <c r="C1136" t="s">
        <v>3774</v>
      </c>
      <c r="D1136" t="s">
        <v>66</v>
      </c>
      <c r="E1136" t="s">
        <v>67</v>
      </c>
      <c r="F1136" t="s">
        <v>236</v>
      </c>
      <c r="G1136" s="1">
        <v>0</v>
      </c>
      <c r="H1136" s="1">
        <v>0</v>
      </c>
      <c r="I1136" s="1">
        <v>400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400</v>
      </c>
      <c r="P1136" t="s">
        <v>3775</v>
      </c>
      <c r="Q1136" s="2">
        <v>45533</v>
      </c>
      <c r="R1136" t="s">
        <v>70</v>
      </c>
      <c r="S1136">
        <v>0</v>
      </c>
      <c r="T1136" t="s">
        <v>88</v>
      </c>
      <c r="U1136" t="s">
        <v>93</v>
      </c>
      <c r="V1136" s="1">
        <v>1573</v>
      </c>
      <c r="W1136" s="1">
        <v>0</v>
      </c>
      <c r="X1136" s="1">
        <v>0</v>
      </c>
      <c r="AA1136" t="s">
        <v>58</v>
      </c>
      <c r="AB1136" s="1">
        <v>0</v>
      </c>
      <c r="AC1136" s="4">
        <f>IF(ISNUMBER(MATCH(AD1136, $AD$2:AD1135, 0)), INDEX($AC$2:AC1135, MATCH(AD1136, $AD$2:AD1135, 0)), MAX($AC$2:AC1135)+1)</f>
        <v>51</v>
      </c>
      <c r="AD1136" t="str">
        <f t="shared" si="54"/>
        <v>แพร่-ตลาดไท</v>
      </c>
      <c r="AE1136" t="s">
        <v>73</v>
      </c>
      <c r="AF1136" s="1">
        <v>0</v>
      </c>
      <c r="AG1136" s="1">
        <v>0</v>
      </c>
      <c r="AH1136" s="1">
        <v>0</v>
      </c>
      <c r="AI1136" t="s">
        <v>3776</v>
      </c>
      <c r="AJ1136" s="1">
        <v>1</v>
      </c>
      <c r="AK1136" s="1">
        <v>572</v>
      </c>
      <c r="AL1136" s="1">
        <v>572</v>
      </c>
      <c r="AM1136" s="1">
        <v>1</v>
      </c>
      <c r="AN1136" s="1">
        <v>0</v>
      </c>
      <c r="AO1136" s="1">
        <v>0</v>
      </c>
      <c r="AP1136" s="1">
        <v>0</v>
      </c>
      <c r="AQ1136" s="1">
        <v>0</v>
      </c>
      <c r="AR1136" s="1">
        <v>1973</v>
      </c>
      <c r="AS1136" s="1">
        <v>0</v>
      </c>
      <c r="AT1136" s="1">
        <f>Table1[[#This Row],[รวมต้นทุนค่าเดินทาง]]+Table1[[#This Row],[รวมต้นทุนค่าซ่อม]]+Table1[[#This Row],[รวมค่าเสื่อม]]</f>
        <v>3778.9982613735147</v>
      </c>
      <c r="AU1136" s="1">
        <f t="shared" si="52"/>
        <v>4737.6107634746759</v>
      </c>
      <c r="AV1136" s="1" t="str" cm="1">
        <f t="array" ref="AV1136">IF(AC1136&lt;4, "เก็บ", IF(OR(AT1136 &lt; PERCENTILE(IF($AC$2:$AC$5092=AC1136, $AT$2:$AT$5092), 0.25) - 1.5 * (PERCENTILE(IF($AC$2:$AC$5092=AC1136, $AT$2:$AT$5092), 0.75) - PERCENTILE(IF($AC$2:$AC$5092=AC1136, $AT$2:$AT$5092), 0.25)), AT1136 &gt; PERCENTILE(IF($AC$2:$AC$5092=AC1136, $AT$2:$AT$5092), 0.75) + 1.5 * (PERCENTILE(IF($AC$2:$AC$5092=AC1136, $AT$2:$AT$5092), 0.75) - PERCENTILE(IF($AC$2:$AC$5092=AC1136, $AT$2:$AT$5092), 0.25))), "ตัด", "เก็บ"))</f>
        <v>เก็บ</v>
      </c>
      <c r="AW1136" s="1">
        <f t="shared" si="53"/>
        <v>4487.1668970521196</v>
      </c>
      <c r="AX1136" s="1">
        <v>3014.4338711558335</v>
      </c>
      <c r="AY1136" s="1">
        <v>1805.9982613735149</v>
      </c>
    </row>
    <row r="1137" spans="1:51" x14ac:dyDescent="0.2">
      <c r="A1137" s="3">
        <v>45532</v>
      </c>
      <c r="B1137">
        <v>45532</v>
      </c>
      <c r="C1137" t="s">
        <v>3777</v>
      </c>
      <c r="D1137" t="s">
        <v>66</v>
      </c>
      <c r="E1137" t="s">
        <v>105</v>
      </c>
      <c r="F1137" t="s">
        <v>342</v>
      </c>
      <c r="G1137" s="1">
        <v>1000</v>
      </c>
      <c r="H1137" s="1">
        <v>7468</v>
      </c>
      <c r="I1137" s="1">
        <v>1250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2250</v>
      </c>
      <c r="P1137" t="s">
        <v>3778</v>
      </c>
      <c r="Q1137" s="2">
        <v>45532</v>
      </c>
      <c r="R1137" t="s">
        <v>55</v>
      </c>
      <c r="S1137">
        <v>0</v>
      </c>
      <c r="T1137" t="s">
        <v>87</v>
      </c>
      <c r="U1137" t="s">
        <v>310</v>
      </c>
      <c r="V1137" s="1">
        <v>5021</v>
      </c>
      <c r="W1137" s="1">
        <v>803</v>
      </c>
      <c r="X1137" s="1">
        <v>0</v>
      </c>
      <c r="Y1137" t="s">
        <v>87</v>
      </c>
      <c r="Z1137" t="s">
        <v>310</v>
      </c>
      <c r="AA1137" t="s">
        <v>1268</v>
      </c>
      <c r="AB1137" s="1">
        <v>0</v>
      </c>
      <c r="AC1137" s="4">
        <f>IF(ISNUMBER(MATCH(AD1137, $AD$2:AD1136, 0)), INDEX($AC$2:AC1136, MATCH(AD1137, $AD$2:AD1136, 0)), MAX($AC$2:AC1136)+1)</f>
        <v>46</v>
      </c>
      <c r="AD1137" t="str">
        <f t="shared" si="54"/>
        <v>เชียงราย-ฝาง</v>
      </c>
      <c r="AE1137" t="s">
        <v>55</v>
      </c>
      <c r="AF1137" s="1">
        <v>0</v>
      </c>
      <c r="AG1137" s="1">
        <v>0</v>
      </c>
      <c r="AH1137" s="1">
        <v>0</v>
      </c>
      <c r="AI1137" t="s">
        <v>3779</v>
      </c>
      <c r="AJ1137" s="1">
        <v>1</v>
      </c>
      <c r="AK1137" s="1">
        <v>0</v>
      </c>
      <c r="AL1137" s="1">
        <v>0</v>
      </c>
      <c r="AM1137" s="1">
        <v>0</v>
      </c>
      <c r="AN1137" s="1">
        <v>0</v>
      </c>
      <c r="AO1137" s="1">
        <v>0</v>
      </c>
      <c r="AP1137" s="1">
        <v>0</v>
      </c>
      <c r="AQ1137" s="1">
        <v>0</v>
      </c>
      <c r="AR1137" s="1">
        <v>15542</v>
      </c>
      <c r="AS1137" s="1">
        <v>175.90731497418241</v>
      </c>
      <c r="AT1137" s="1">
        <f>Table1[[#This Row],[รวมต้นทุนค่าเดินทาง]]+Table1[[#This Row],[รวมต้นทุนค่าซ่อม]]+Table1[[#This Row],[รวมค่าเสื่อม]]</f>
        <v>17448.676545743412</v>
      </c>
      <c r="AU1137" s="1">
        <f t="shared" si="52"/>
        <v>15694.248593490142</v>
      </c>
      <c r="AV1137" s="1" t="str" cm="1">
        <f t="array" ref="AV1137">IF(AC1137&lt;4, "เก็บ", IF(OR(AT1137 &lt; PERCENTILE(IF($AC$2:$AC$5092=AC1137, $AT$2:$AT$5092), 0.25) - 1.5 * (PERCENTILE(IF($AC$2:$AC$5092=AC1137, $AT$2:$AT$5092), 0.75) - PERCENTILE(IF($AC$2:$AC$5092=AC1137, $AT$2:$AT$5092), 0.25)), AT1137 &gt; PERCENTILE(IF($AC$2:$AC$5092=AC1137, $AT$2:$AT$5092), 0.75) + 1.5 * (PERCENTILE(IF($AC$2:$AC$5092=AC1137, $AT$2:$AT$5092), 0.75) - PERCENTILE(IF($AC$2:$AC$5092=AC1137, $AT$2:$AT$5092), 0.25))), "ตัด", "เก็บ"))</f>
        <v>เก็บ</v>
      </c>
      <c r="AW1137" s="1">
        <f t="shared" si="53"/>
        <v>17688.194167766444</v>
      </c>
      <c r="AX1137" s="1">
        <v>19348.408930748934</v>
      </c>
      <c r="AY1137" s="1">
        <v>1730.7692307692307</v>
      </c>
    </row>
    <row r="1138" spans="1:51" x14ac:dyDescent="0.2">
      <c r="A1138" s="3">
        <v>45533</v>
      </c>
      <c r="B1138">
        <v>45533</v>
      </c>
      <c r="C1138" t="s">
        <v>3780</v>
      </c>
      <c r="D1138" t="s">
        <v>66</v>
      </c>
      <c r="E1138" t="s">
        <v>124</v>
      </c>
      <c r="F1138" t="s">
        <v>263</v>
      </c>
      <c r="G1138" s="1">
        <v>0</v>
      </c>
      <c r="H1138" s="1">
        <v>1071</v>
      </c>
      <c r="I1138" s="1">
        <v>500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500</v>
      </c>
      <c r="P1138" t="s">
        <v>3781</v>
      </c>
      <c r="Q1138" s="2">
        <v>45533</v>
      </c>
      <c r="R1138" t="s">
        <v>70</v>
      </c>
      <c r="S1138">
        <v>0</v>
      </c>
      <c r="T1138" t="s">
        <v>71</v>
      </c>
      <c r="U1138" t="s">
        <v>161</v>
      </c>
      <c r="V1138" s="1">
        <v>0</v>
      </c>
      <c r="W1138" s="1">
        <v>0</v>
      </c>
      <c r="X1138" s="1">
        <v>0</v>
      </c>
      <c r="AA1138" t="s">
        <v>58</v>
      </c>
      <c r="AB1138" s="1">
        <v>0</v>
      </c>
      <c r="AC1138" s="4">
        <f>IF(ISNUMBER(MATCH(AD1138, $AD$2:AD1137, 0)), INDEX($AC$2:AC1137, MATCH(AD1138, $AD$2:AD1137, 0)), MAX($AC$2:AC1137)+1)</f>
        <v>9</v>
      </c>
      <c r="AD1138" t="str">
        <f t="shared" si="54"/>
        <v>เชียงใหม่-พุทธมณฑลสาย 2</v>
      </c>
      <c r="AE1138" t="s">
        <v>73</v>
      </c>
      <c r="AF1138" s="1">
        <v>0</v>
      </c>
      <c r="AG1138" s="1">
        <v>0</v>
      </c>
      <c r="AH1138" s="1">
        <v>0</v>
      </c>
      <c r="AI1138" t="s">
        <v>3782</v>
      </c>
      <c r="AJ1138" s="1">
        <v>1</v>
      </c>
      <c r="AK1138" s="1">
        <v>720</v>
      </c>
      <c r="AL1138" s="1">
        <v>720</v>
      </c>
      <c r="AM1138" s="1">
        <v>1</v>
      </c>
      <c r="AN1138" s="1">
        <v>0</v>
      </c>
      <c r="AO1138" s="1">
        <v>0</v>
      </c>
      <c r="AP1138" s="1">
        <v>0</v>
      </c>
      <c r="AQ1138" s="1">
        <v>0</v>
      </c>
      <c r="AR1138" s="1">
        <v>1571</v>
      </c>
      <c r="AS1138" s="1">
        <v>2426.1799999999998</v>
      </c>
      <c r="AT1138" s="1">
        <f>Table1[[#This Row],[รวมต้นทุนค่าเดินทาง]]+Table1[[#This Row],[รวมต้นทุนค่าซ่อม]]+Table1[[#This Row],[รวมค่าเสื่อม]]</f>
        <v>5857.1551312517267</v>
      </c>
      <c r="AU1138" s="1">
        <f t="shared" si="52"/>
        <v>4623.2312262414152</v>
      </c>
      <c r="AV1138" s="1" t="str" cm="1">
        <f t="array" ref="AV1138">IF(AC1138&lt;4, "เก็บ", IF(OR(AT1138 &lt; PERCENTILE(IF($AC$2:$AC$5092=AC1138, $AT$2:$AT$5092), 0.25) - 1.5 * (PERCENTILE(IF($AC$2:$AC$5092=AC1138, $AT$2:$AT$5092), 0.75) - PERCENTILE(IF($AC$2:$AC$5092=AC1138, $AT$2:$AT$5092), 0.25)), AT1138 &gt; PERCENTILE(IF($AC$2:$AC$5092=AC1138, $AT$2:$AT$5092), 0.75) + 1.5 * (PERCENTILE(IF($AC$2:$AC$5092=AC1138, $AT$2:$AT$5092), 0.75) - PERCENTILE(IF($AC$2:$AC$5092=AC1138, $AT$2:$AT$5092), 0.25))), "ตัด", "เก็บ"))</f>
        <v>เก็บ</v>
      </c>
      <c r="AW1138" s="1">
        <f t="shared" si="53"/>
        <v>4005.4952465164292</v>
      </c>
      <c r="AX1138" s="1">
        <v>2577.9546108768855</v>
      </c>
      <c r="AY1138" s="1">
        <v>1859.9751312517271</v>
      </c>
    </row>
    <row r="1139" spans="1:51" x14ac:dyDescent="0.2">
      <c r="A1139" s="3">
        <v>45533</v>
      </c>
      <c r="B1139">
        <v>45533</v>
      </c>
      <c r="C1139" t="s">
        <v>3783</v>
      </c>
      <c r="D1139" t="s">
        <v>66</v>
      </c>
      <c r="E1139" t="s">
        <v>124</v>
      </c>
      <c r="F1139" t="s">
        <v>313</v>
      </c>
      <c r="G1139" s="1">
        <v>0</v>
      </c>
      <c r="H1139" s="1">
        <v>1071</v>
      </c>
      <c r="I1139" s="1">
        <v>500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500</v>
      </c>
      <c r="P1139" t="s">
        <v>3784</v>
      </c>
      <c r="Q1139" s="2">
        <v>45533</v>
      </c>
      <c r="R1139" t="s">
        <v>70</v>
      </c>
      <c r="S1139">
        <v>0</v>
      </c>
      <c r="T1139" t="s">
        <v>71</v>
      </c>
      <c r="U1139" t="s">
        <v>161</v>
      </c>
      <c r="V1139" s="1">
        <v>0</v>
      </c>
      <c r="W1139" s="1">
        <v>0</v>
      </c>
      <c r="X1139" s="1">
        <v>0</v>
      </c>
      <c r="AA1139" t="s">
        <v>58</v>
      </c>
      <c r="AB1139" s="1">
        <v>0</v>
      </c>
      <c r="AC1139" s="4">
        <f>IF(ISNUMBER(MATCH(AD1139, $AD$2:AD1138, 0)), INDEX($AC$2:AC1138, MATCH(AD1139, $AD$2:AD1138, 0)), MAX($AC$2:AC1138)+1)</f>
        <v>9</v>
      </c>
      <c r="AD1139" t="str">
        <f t="shared" si="54"/>
        <v>เชียงใหม่-พุทธมณฑลสาย 2</v>
      </c>
      <c r="AE1139" t="s">
        <v>73</v>
      </c>
      <c r="AF1139" s="1">
        <v>0</v>
      </c>
      <c r="AG1139" s="1">
        <v>0</v>
      </c>
      <c r="AH1139" s="1">
        <v>569</v>
      </c>
      <c r="AI1139" t="s">
        <v>3785</v>
      </c>
      <c r="AJ1139" s="1">
        <v>1</v>
      </c>
      <c r="AK1139" s="1">
        <v>720</v>
      </c>
      <c r="AL1139" s="1">
        <v>720</v>
      </c>
      <c r="AM1139" s="1">
        <v>1</v>
      </c>
      <c r="AN1139" s="1">
        <v>0</v>
      </c>
      <c r="AO1139" s="1">
        <v>0</v>
      </c>
      <c r="AP1139" s="1">
        <v>0</v>
      </c>
      <c r="AQ1139" s="1">
        <v>0</v>
      </c>
      <c r="AR1139" s="1">
        <v>2140</v>
      </c>
      <c r="AS1139" s="1">
        <v>27.514285714285709</v>
      </c>
      <c r="AT1139" s="1">
        <f>Table1[[#This Row],[รวมต้นทุนค่าเดินทาง]]+Table1[[#This Row],[รวมต้นทุนค่าซ่อม]]+Table1[[#This Row],[รวมค่าเสื่อม]]</f>
        <v>4478.5837411207576</v>
      </c>
      <c r="AU1139" s="1">
        <f t="shared" si="52"/>
        <v>4623.2312262414152</v>
      </c>
      <c r="AV1139" s="1" t="str" cm="1">
        <f t="array" ref="AV1139">IF(AC1139&lt;4, "เก็บ", IF(OR(AT1139 &lt; PERCENTILE(IF($AC$2:$AC$5092=AC1139, $AT$2:$AT$5092), 0.25) - 1.5 * (PERCENTILE(IF($AC$2:$AC$5092=AC1139, $AT$2:$AT$5092), 0.75) - PERCENTILE(IF($AC$2:$AC$5092=AC1139, $AT$2:$AT$5092), 0.25)), AT1139 &gt; PERCENTILE(IF($AC$2:$AC$5092=AC1139, $AT$2:$AT$5092), 0.75) + 1.5 * (PERCENTILE(IF($AC$2:$AC$5092=AC1139, $AT$2:$AT$5092), 0.75) - PERCENTILE(IF($AC$2:$AC$5092=AC1139, $AT$2:$AT$5092), 0.25))), "ตัด", "เก็บ"))</f>
        <v>เก็บ</v>
      </c>
      <c r="AW1139" s="1">
        <f t="shared" si="53"/>
        <v>4005.4952465164292</v>
      </c>
      <c r="AX1139" s="1">
        <v>2577.9546108768855</v>
      </c>
      <c r="AY1139" s="1">
        <v>2311.0694554064721</v>
      </c>
    </row>
    <row r="1140" spans="1:51" x14ac:dyDescent="0.2">
      <c r="A1140" s="3">
        <v>45533</v>
      </c>
      <c r="B1140">
        <v>45533</v>
      </c>
      <c r="C1140" t="s">
        <v>3786</v>
      </c>
      <c r="D1140" t="s">
        <v>66</v>
      </c>
      <c r="E1140" t="s">
        <v>124</v>
      </c>
      <c r="F1140" t="s">
        <v>289</v>
      </c>
      <c r="G1140" s="1">
        <v>0</v>
      </c>
      <c r="H1140" s="1">
        <v>0</v>
      </c>
      <c r="I1140" s="1">
        <v>400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400</v>
      </c>
      <c r="P1140" t="s">
        <v>3787</v>
      </c>
      <c r="Q1140" s="2">
        <v>45533</v>
      </c>
      <c r="R1140" t="s">
        <v>70</v>
      </c>
      <c r="S1140">
        <v>0</v>
      </c>
      <c r="T1140" t="s">
        <v>71</v>
      </c>
      <c r="U1140" t="s">
        <v>93</v>
      </c>
      <c r="V1140" s="1">
        <v>0</v>
      </c>
      <c r="W1140" s="1">
        <v>0</v>
      </c>
      <c r="X1140" s="1">
        <v>0</v>
      </c>
      <c r="AA1140" t="s">
        <v>58</v>
      </c>
      <c r="AB1140" s="1">
        <v>0</v>
      </c>
      <c r="AC1140" s="4">
        <f>IF(ISNUMBER(MATCH(AD1140, $AD$2:AD1139, 0)), INDEX($AC$2:AC1139, MATCH(AD1140, $AD$2:AD1139, 0)), MAX($AC$2:AC1139)+1)</f>
        <v>4</v>
      </c>
      <c r="AD1140" t="str">
        <f t="shared" si="54"/>
        <v>เชียงใหม่-ตลาดไท</v>
      </c>
      <c r="AE1140" t="s">
        <v>73</v>
      </c>
      <c r="AF1140" s="1">
        <v>0</v>
      </c>
      <c r="AG1140" s="1">
        <v>0</v>
      </c>
      <c r="AH1140" s="1">
        <v>0</v>
      </c>
      <c r="AI1140" t="s">
        <v>3788</v>
      </c>
      <c r="AJ1140" s="1">
        <v>1</v>
      </c>
      <c r="AK1140" s="1">
        <v>720</v>
      </c>
      <c r="AL1140" s="1">
        <v>720</v>
      </c>
      <c r="AM1140" s="1">
        <v>1</v>
      </c>
      <c r="AN1140" s="1">
        <v>0</v>
      </c>
      <c r="AO1140" s="1">
        <v>0</v>
      </c>
      <c r="AP1140" s="1">
        <v>0</v>
      </c>
      <c r="AQ1140" s="1">
        <v>0</v>
      </c>
      <c r="AR1140" s="1">
        <v>400</v>
      </c>
      <c r="AS1140" s="1">
        <v>96.300000000000011</v>
      </c>
      <c r="AT1140" s="1">
        <f>Table1[[#This Row],[รวมต้นทุนค่าเดินทาง]]+Table1[[#This Row],[รวมต้นทุนค่าซ่อม]]+Table1[[#This Row],[รวมค่าเสื่อม]]</f>
        <v>1627.9333295717429</v>
      </c>
      <c r="AU1140" s="1">
        <f t="shared" si="52"/>
        <v>4256.109283997258</v>
      </c>
      <c r="AV1140" s="1" t="str" cm="1">
        <f t="array" ref="AV1140">IF(AC1140&lt;4, "เก็บ", IF(OR(AT1140 &lt; PERCENTILE(IF($AC$2:$AC$5092=AC1140, $AT$2:$AT$5092), 0.25) - 1.5 * (PERCENTILE(IF($AC$2:$AC$5092=AC1140, $AT$2:$AT$5092), 0.75) - PERCENTILE(IF($AC$2:$AC$5092=AC1140, $AT$2:$AT$5092), 0.25)), AT1140 &gt; PERCENTILE(IF($AC$2:$AC$5092=AC1140, $AT$2:$AT$5092), 0.75) + 1.5 * (PERCENTILE(IF($AC$2:$AC$5092=AC1140, $AT$2:$AT$5092), 0.75) - PERCENTILE(IF($AC$2:$AC$5092=AC1140, $AT$2:$AT$5092), 0.25))), "ตัด", "เก็บ"))</f>
        <v>เก็บ</v>
      </c>
      <c r="AW1140" s="1">
        <f t="shared" si="53"/>
        <v>3807.0727671795808</v>
      </c>
      <c r="AX1140" s="1">
        <v>2335.0230876608157</v>
      </c>
      <c r="AY1140" s="1">
        <v>1131.6333295717429</v>
      </c>
    </row>
    <row r="1141" spans="1:51" x14ac:dyDescent="0.2">
      <c r="A1141" s="3">
        <v>45533</v>
      </c>
      <c r="B1141">
        <v>45533</v>
      </c>
      <c r="C1141" t="s">
        <v>3789</v>
      </c>
      <c r="D1141" t="s">
        <v>66</v>
      </c>
      <c r="E1141" t="s">
        <v>129</v>
      </c>
      <c r="F1141" t="s">
        <v>180</v>
      </c>
      <c r="G1141" s="1">
        <v>0</v>
      </c>
      <c r="H1141" s="1">
        <v>0</v>
      </c>
      <c r="I1141" s="1">
        <v>500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500</v>
      </c>
      <c r="P1141" t="s">
        <v>3790</v>
      </c>
      <c r="Q1141" s="2">
        <v>45533</v>
      </c>
      <c r="R1141" t="s">
        <v>70</v>
      </c>
      <c r="S1141">
        <v>0</v>
      </c>
      <c r="T1141" t="s">
        <v>71</v>
      </c>
      <c r="U1141" t="s">
        <v>72</v>
      </c>
      <c r="V1141" s="1">
        <v>0</v>
      </c>
      <c r="W1141" s="1">
        <v>0</v>
      </c>
      <c r="X1141" s="1">
        <v>0</v>
      </c>
      <c r="AA1141" t="s">
        <v>58</v>
      </c>
      <c r="AB1141" s="1">
        <v>0</v>
      </c>
      <c r="AC1141" s="4">
        <f>IF(ISNUMBER(MATCH(AD1141, $AD$2:AD1140, 0)), INDEX($AC$2:AC1140, MATCH(AD1141, $AD$2:AD1140, 0)), MAX($AC$2:AC1140)+1)</f>
        <v>2</v>
      </c>
      <c r="AD1141" t="str">
        <f t="shared" si="54"/>
        <v>เชียงใหม่-พุทธมณฑลสาย 5</v>
      </c>
      <c r="AE1141" t="s">
        <v>73</v>
      </c>
      <c r="AF1141" s="1">
        <v>0</v>
      </c>
      <c r="AG1141" s="1">
        <v>0</v>
      </c>
      <c r="AH1141" s="1">
        <v>0</v>
      </c>
      <c r="AI1141" t="s">
        <v>3791</v>
      </c>
      <c r="AJ1141" s="1">
        <v>1</v>
      </c>
      <c r="AK1141" s="1">
        <v>720</v>
      </c>
      <c r="AL1141" s="1">
        <v>720</v>
      </c>
      <c r="AM1141" s="1">
        <v>1</v>
      </c>
      <c r="AN1141" s="1">
        <v>0</v>
      </c>
      <c r="AO1141" s="1">
        <v>0</v>
      </c>
      <c r="AP1141" s="1">
        <v>0</v>
      </c>
      <c r="AQ1141" s="1">
        <v>0</v>
      </c>
      <c r="AR1141" s="1">
        <v>500</v>
      </c>
      <c r="AS1141" s="1">
        <v>412.79444444444442</v>
      </c>
      <c r="AT1141" s="1">
        <f>Table1[[#This Row],[รวมต้นทุนค่าเดินทาง]]+Table1[[#This Row],[รวมต้นทุนค่าซ่อม]]+Table1[[#This Row],[รวมค่าเสื่อม]]</f>
        <v>2075.8833502195203</v>
      </c>
      <c r="AU1141" s="1">
        <f t="shared" si="52"/>
        <v>5026.5629662053279</v>
      </c>
      <c r="AV1141" s="1" t="str" cm="1">
        <f t="array" ref="AV1141">IF(AC1141&lt;4, "เก็บ", IF(OR(AT1141 &lt; PERCENTILE(IF($AC$2:$AC$5092=AC1141, $AT$2:$AT$5092), 0.25) - 1.5 * (PERCENTILE(IF($AC$2:$AC$5092=AC1141, $AT$2:$AT$5092), 0.75) - PERCENTILE(IF($AC$2:$AC$5092=AC1141, $AT$2:$AT$5092), 0.25)), AT1141 &gt; PERCENTILE(IF($AC$2:$AC$5092=AC1141, $AT$2:$AT$5092), 0.75) + 1.5 * (PERCENTILE(IF($AC$2:$AC$5092=AC1141, $AT$2:$AT$5092), 0.75) - PERCENTILE(IF($AC$2:$AC$5092=AC1141, $AT$2:$AT$5092), 0.25))), "ตัด", "เก็บ"))</f>
        <v>เก็บ</v>
      </c>
      <c r="AW1141" s="1">
        <f t="shared" si="53"/>
        <v>5026.5629662053279</v>
      </c>
      <c r="AX1141" s="1">
        <v>4064.5059139663294</v>
      </c>
      <c r="AY1141" s="1">
        <v>1163.088905775076</v>
      </c>
    </row>
    <row r="1142" spans="1:51" x14ac:dyDescent="0.2">
      <c r="A1142" s="3">
        <v>45533</v>
      </c>
      <c r="B1142">
        <v>45533</v>
      </c>
      <c r="C1142" t="s">
        <v>3792</v>
      </c>
      <c r="D1142" t="s">
        <v>66</v>
      </c>
      <c r="E1142" t="s">
        <v>67</v>
      </c>
      <c r="F1142" t="s">
        <v>232</v>
      </c>
      <c r="G1142" s="1">
        <v>0</v>
      </c>
      <c r="H1142" s="1">
        <v>0</v>
      </c>
      <c r="I1142" s="1">
        <v>500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500</v>
      </c>
      <c r="P1142" t="s">
        <v>3793</v>
      </c>
      <c r="Q1142" s="2">
        <v>45533</v>
      </c>
      <c r="R1142" t="s">
        <v>70</v>
      </c>
      <c r="S1142">
        <v>0</v>
      </c>
      <c r="T1142" t="s">
        <v>71</v>
      </c>
      <c r="U1142" t="s">
        <v>72</v>
      </c>
      <c r="V1142" s="1">
        <v>0</v>
      </c>
      <c r="W1142" s="1">
        <v>0</v>
      </c>
      <c r="X1142" s="1">
        <v>0</v>
      </c>
      <c r="AA1142" t="s">
        <v>58</v>
      </c>
      <c r="AB1142" s="1">
        <v>0</v>
      </c>
      <c r="AC1142" s="4">
        <f>IF(ISNUMBER(MATCH(AD1142, $AD$2:AD1141, 0)), INDEX($AC$2:AC1141, MATCH(AD1142, $AD$2:AD1141, 0)), MAX($AC$2:AC1141)+1)</f>
        <v>2</v>
      </c>
      <c r="AD1142" t="str">
        <f t="shared" si="54"/>
        <v>เชียงใหม่-พุทธมณฑลสาย 5</v>
      </c>
      <c r="AE1142" t="s">
        <v>73</v>
      </c>
      <c r="AF1142" s="1">
        <v>0</v>
      </c>
      <c r="AG1142" s="1">
        <v>0</v>
      </c>
      <c r="AH1142" s="1">
        <v>0</v>
      </c>
      <c r="AI1142" t="s">
        <v>3794</v>
      </c>
      <c r="AJ1142" s="1">
        <v>1</v>
      </c>
      <c r="AK1142" s="1">
        <v>720</v>
      </c>
      <c r="AL1142" s="1">
        <v>720</v>
      </c>
      <c r="AM1142" s="1">
        <v>1</v>
      </c>
      <c r="AN1142" s="1">
        <v>0</v>
      </c>
      <c r="AO1142" s="1">
        <v>0</v>
      </c>
      <c r="AP1142" s="1">
        <v>0</v>
      </c>
      <c r="AQ1142" s="1">
        <v>0</v>
      </c>
      <c r="AR1142" s="1">
        <v>500</v>
      </c>
      <c r="AS1142" s="1">
        <v>73.766666666666666</v>
      </c>
      <c r="AT1142" s="1">
        <f>Table1[[#This Row],[รวมต้นทุนค่าเดินทาง]]+Table1[[#This Row],[รวมต้นทุนค่าซ่อม]]+Table1[[#This Row],[รวมค่าเสื่อม]]</f>
        <v>1762.986379192334</v>
      </c>
      <c r="AU1142" s="1">
        <f t="shared" si="52"/>
        <v>5026.5629662053279</v>
      </c>
      <c r="AV1142" s="1" t="str" cm="1">
        <f t="array" ref="AV1142">IF(AC1142&lt;4, "เก็บ", IF(OR(AT1142 &lt; PERCENTILE(IF($AC$2:$AC$5092=AC1142, $AT$2:$AT$5092), 0.25) - 1.5 * (PERCENTILE(IF($AC$2:$AC$5092=AC1142, $AT$2:$AT$5092), 0.75) - PERCENTILE(IF($AC$2:$AC$5092=AC1142, $AT$2:$AT$5092), 0.25)), AT1142 &gt; PERCENTILE(IF($AC$2:$AC$5092=AC1142, $AT$2:$AT$5092), 0.75) + 1.5 * (PERCENTILE(IF($AC$2:$AC$5092=AC1142, $AT$2:$AT$5092), 0.75) - PERCENTILE(IF($AC$2:$AC$5092=AC1142, $AT$2:$AT$5092), 0.25))), "ตัด", "เก็บ"))</f>
        <v>เก็บ</v>
      </c>
      <c r="AW1142" s="1">
        <f t="shared" si="53"/>
        <v>5026.5629662053279</v>
      </c>
      <c r="AX1142" s="1">
        <v>4064.5059139663294</v>
      </c>
      <c r="AY1142" s="1">
        <v>1189.2197125256673</v>
      </c>
    </row>
    <row r="1143" spans="1:51" x14ac:dyDescent="0.2">
      <c r="A1143" s="3">
        <v>45533</v>
      </c>
      <c r="B1143">
        <v>45533</v>
      </c>
      <c r="C1143" t="s">
        <v>3795</v>
      </c>
      <c r="D1143" t="s">
        <v>51</v>
      </c>
      <c r="E1143" t="s">
        <v>61</v>
      </c>
      <c r="F1143" t="s">
        <v>1197</v>
      </c>
      <c r="G1143" s="1">
        <v>4200</v>
      </c>
      <c r="H1143" s="1">
        <v>3075</v>
      </c>
      <c r="I1143" s="1">
        <v>1900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6100</v>
      </c>
      <c r="P1143" t="s">
        <v>3796</v>
      </c>
      <c r="Q1143" s="2">
        <v>45533</v>
      </c>
      <c r="R1143" t="s">
        <v>55</v>
      </c>
      <c r="S1143">
        <v>0</v>
      </c>
      <c r="T1143" t="s">
        <v>56</v>
      </c>
      <c r="U1143" t="s">
        <v>57</v>
      </c>
      <c r="V1143" s="1">
        <v>2500</v>
      </c>
      <c r="W1143" s="1">
        <v>0</v>
      </c>
      <c r="X1143" s="1">
        <v>0</v>
      </c>
      <c r="AA1143" t="s">
        <v>58</v>
      </c>
      <c r="AB1143" s="1">
        <v>0</v>
      </c>
      <c r="AC1143" s="4">
        <f>IF(ISNUMBER(MATCH(AD1143, $AD$2:AD1142, 0)), INDEX($AC$2:AC1142, MATCH(AD1143, $AD$2:AD1142, 0)), MAX($AC$2:AC1142)+1)</f>
        <v>1</v>
      </c>
      <c r="AD1143" t="str">
        <f t="shared" si="54"/>
        <v>ท่าลี่-กองลอย</v>
      </c>
      <c r="AE1143" t="s">
        <v>55</v>
      </c>
      <c r="AF1143" s="1">
        <v>0</v>
      </c>
      <c r="AG1143" s="1">
        <v>0</v>
      </c>
      <c r="AH1143" s="1">
        <v>0</v>
      </c>
      <c r="AI1143" t="s">
        <v>3797</v>
      </c>
      <c r="AJ1143" s="1">
        <v>1</v>
      </c>
      <c r="AK1143" s="1">
        <v>0</v>
      </c>
      <c r="AL1143" s="1">
        <v>0</v>
      </c>
      <c r="AM1143" s="1">
        <v>0</v>
      </c>
      <c r="AN1143" s="1">
        <v>0</v>
      </c>
      <c r="AO1143" s="1">
        <v>0</v>
      </c>
      <c r="AP1143" s="1">
        <v>0</v>
      </c>
      <c r="AQ1143" s="1">
        <v>0</v>
      </c>
      <c r="AR1143" s="1">
        <v>11675</v>
      </c>
      <c r="AS1143" s="1">
        <v>20.07799227799228</v>
      </c>
      <c r="AT1143" s="1">
        <f>Table1[[#This Row],[รวมต้นทุนค่าเดินทาง]]+Table1[[#This Row],[รวมต้นทุนค่าซ่อม]]+Table1[[#This Row],[รวมค่าเสื่อม]]</f>
        <v>13747.997700307191</v>
      </c>
      <c r="AU1143" s="1">
        <f t="shared" si="52"/>
        <v>13953.293816562818</v>
      </c>
      <c r="AV1143" s="1" t="str" cm="1">
        <f t="array" ref="AV1143">IF(AC1143&lt;4, "เก็บ", IF(OR(AT1143 &lt; PERCENTILE(IF($AC$2:$AC$5092=AC1143, $AT$2:$AT$5092), 0.25) - 1.5 * (PERCENTILE(IF($AC$2:$AC$5092=AC1143, $AT$2:$AT$5092), 0.75) - PERCENTILE(IF($AC$2:$AC$5092=AC1143, $AT$2:$AT$5092), 0.25)), AT1143 &gt; PERCENTILE(IF($AC$2:$AC$5092=AC1143, $AT$2:$AT$5092), 0.75) + 1.5 * (PERCENTILE(IF($AC$2:$AC$5092=AC1143, $AT$2:$AT$5092), 0.75) - PERCENTILE(IF($AC$2:$AC$5092=AC1143, $AT$2:$AT$5092), 0.25))), "ตัด", "เก็บ"))</f>
        <v>เก็บ</v>
      </c>
      <c r="AW1143" s="1">
        <f t="shared" si="53"/>
        <v>13953.293816562818</v>
      </c>
      <c r="AX1143" s="1">
        <v>14426.372718098486</v>
      </c>
      <c r="AY1143" s="1">
        <v>2052.919708029197</v>
      </c>
    </row>
    <row r="1144" spans="1:51" x14ac:dyDescent="0.2">
      <c r="A1144" s="3">
        <v>45533</v>
      </c>
      <c r="B1144">
        <v>45533</v>
      </c>
      <c r="C1144" t="s">
        <v>3798</v>
      </c>
      <c r="D1144" t="s">
        <v>51</v>
      </c>
      <c r="E1144" t="s">
        <v>52</v>
      </c>
      <c r="F1144" t="s">
        <v>1263</v>
      </c>
      <c r="G1144" s="1">
        <v>2700</v>
      </c>
      <c r="H1144" s="1">
        <v>4575</v>
      </c>
      <c r="I1144" s="1">
        <v>1900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4600</v>
      </c>
      <c r="P1144" t="s">
        <v>3799</v>
      </c>
      <c r="Q1144" s="2">
        <v>45533</v>
      </c>
      <c r="R1144" t="s">
        <v>55</v>
      </c>
      <c r="S1144">
        <v>0</v>
      </c>
      <c r="T1144" t="s">
        <v>56</v>
      </c>
      <c r="U1144" t="s">
        <v>57</v>
      </c>
      <c r="V1144" s="1">
        <v>2500</v>
      </c>
      <c r="W1144" s="1">
        <v>0</v>
      </c>
      <c r="X1144" s="1">
        <v>0</v>
      </c>
      <c r="AA1144" t="s">
        <v>58</v>
      </c>
      <c r="AB1144" s="1">
        <v>0</v>
      </c>
      <c r="AC1144" s="4">
        <f>IF(ISNUMBER(MATCH(AD1144, $AD$2:AD1143, 0)), INDEX($AC$2:AC1143, MATCH(AD1144, $AD$2:AD1143, 0)), MAX($AC$2:AC1143)+1)</f>
        <v>1</v>
      </c>
      <c r="AD1144" t="str">
        <f t="shared" si="54"/>
        <v>ท่าลี่-กองลอย</v>
      </c>
      <c r="AE1144" t="s">
        <v>55</v>
      </c>
      <c r="AF1144" s="1">
        <v>0</v>
      </c>
      <c r="AG1144" s="1">
        <v>0</v>
      </c>
      <c r="AH1144" s="1">
        <v>0</v>
      </c>
      <c r="AI1144" t="s">
        <v>3800</v>
      </c>
      <c r="AJ1144" s="1">
        <v>1</v>
      </c>
      <c r="AK1144" s="1">
        <v>0</v>
      </c>
      <c r="AL1144" s="1">
        <v>0</v>
      </c>
      <c r="AM1144" s="1">
        <v>0</v>
      </c>
      <c r="AN1144" s="1">
        <v>0</v>
      </c>
      <c r="AO1144" s="1">
        <v>0</v>
      </c>
      <c r="AP1144" s="1">
        <v>0</v>
      </c>
      <c r="AQ1144" s="1">
        <v>0</v>
      </c>
      <c r="AR1144" s="1">
        <v>11675</v>
      </c>
      <c r="AS1144" s="1">
        <v>21.4</v>
      </c>
      <c r="AT1144" s="1">
        <f>Table1[[#This Row],[รวมต้นทุนค่าเดินทาง]]+Table1[[#This Row],[รวมต้นทุนค่าซ่อม]]+Table1[[#This Row],[รวมค่าเสื่อม]]</f>
        <v>13352.841717791411</v>
      </c>
      <c r="AU1144" s="1">
        <f t="shared" si="52"/>
        <v>13953.293816562818</v>
      </c>
      <c r="AV1144" s="1" t="str" cm="1">
        <f t="array" ref="AV1144">IF(AC1144&lt;4, "เก็บ", IF(OR(AT1144 &lt; PERCENTILE(IF($AC$2:$AC$5092=AC1144, $AT$2:$AT$5092), 0.25) - 1.5 * (PERCENTILE(IF($AC$2:$AC$5092=AC1144, $AT$2:$AT$5092), 0.75) - PERCENTILE(IF($AC$2:$AC$5092=AC1144, $AT$2:$AT$5092), 0.25)), AT1144 &gt; PERCENTILE(IF($AC$2:$AC$5092=AC1144, $AT$2:$AT$5092), 0.75) + 1.5 * (PERCENTILE(IF($AC$2:$AC$5092=AC1144, $AT$2:$AT$5092), 0.75) - PERCENTILE(IF($AC$2:$AC$5092=AC1144, $AT$2:$AT$5092), 0.25))), "ตัด", "เก็บ"))</f>
        <v>เก็บ</v>
      </c>
      <c r="AW1144" s="1">
        <f t="shared" si="53"/>
        <v>13953.293816562818</v>
      </c>
      <c r="AX1144" s="1">
        <v>14426.372718098486</v>
      </c>
      <c r="AY1144" s="1">
        <v>1656.4417177914111</v>
      </c>
    </row>
    <row r="1145" spans="1:51" x14ac:dyDescent="0.2">
      <c r="A1145" s="3">
        <v>45533</v>
      </c>
      <c r="B1145">
        <v>45533</v>
      </c>
      <c r="C1145" t="s">
        <v>3801</v>
      </c>
      <c r="D1145" t="s">
        <v>51</v>
      </c>
      <c r="E1145" t="s">
        <v>61</v>
      </c>
      <c r="F1145" t="s">
        <v>367</v>
      </c>
      <c r="G1145" s="1">
        <v>2700</v>
      </c>
      <c r="H1145" s="1">
        <v>4575</v>
      </c>
      <c r="I1145" s="1">
        <v>1900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4600</v>
      </c>
      <c r="P1145" t="s">
        <v>3802</v>
      </c>
      <c r="Q1145" s="2">
        <v>45533</v>
      </c>
      <c r="R1145" t="s">
        <v>55</v>
      </c>
      <c r="S1145">
        <v>0</v>
      </c>
      <c r="T1145" t="s">
        <v>56</v>
      </c>
      <c r="U1145" t="s">
        <v>57</v>
      </c>
      <c r="V1145" s="1">
        <v>2500</v>
      </c>
      <c r="W1145" s="1">
        <v>0</v>
      </c>
      <c r="X1145" s="1">
        <v>0</v>
      </c>
      <c r="AA1145" t="s">
        <v>58</v>
      </c>
      <c r="AB1145" s="1">
        <v>0</v>
      </c>
      <c r="AC1145" s="4">
        <f>IF(ISNUMBER(MATCH(AD1145, $AD$2:AD1144, 0)), INDEX($AC$2:AC1144, MATCH(AD1145, $AD$2:AD1144, 0)), MAX($AC$2:AC1144)+1)</f>
        <v>1</v>
      </c>
      <c r="AD1145" t="str">
        <f t="shared" si="54"/>
        <v>ท่าลี่-กองลอย</v>
      </c>
      <c r="AE1145" t="s">
        <v>55</v>
      </c>
      <c r="AF1145" s="1">
        <v>0</v>
      </c>
      <c r="AG1145" s="1">
        <v>0</v>
      </c>
      <c r="AH1145" s="1">
        <v>0</v>
      </c>
      <c r="AI1145" t="s">
        <v>3803</v>
      </c>
      <c r="AJ1145" s="1">
        <v>1</v>
      </c>
      <c r="AK1145" s="1">
        <v>0</v>
      </c>
      <c r="AL1145" s="1">
        <v>0</v>
      </c>
      <c r="AM1145" s="1">
        <v>0</v>
      </c>
      <c r="AN1145" s="1">
        <v>0</v>
      </c>
      <c r="AO1145" s="1">
        <v>0</v>
      </c>
      <c r="AP1145" s="1">
        <v>0</v>
      </c>
      <c r="AQ1145" s="1">
        <v>0</v>
      </c>
      <c r="AR1145" s="1">
        <v>11675</v>
      </c>
      <c r="AS1145" s="1">
        <v>16.05</v>
      </c>
      <c r="AT1145" s="1">
        <f>Table1[[#This Row],[รวมต้นทุนค่าเดินทาง]]+Table1[[#This Row],[รวมต้นทุนค่าซ่อม]]+Table1[[#This Row],[รวมค่าเสื่อม]]</f>
        <v>13203.146774193548</v>
      </c>
      <c r="AU1145" s="1">
        <f t="shared" si="52"/>
        <v>13953.293816562818</v>
      </c>
      <c r="AV1145" s="1" t="str" cm="1">
        <f t="array" ref="AV1145">IF(AC1145&lt;4, "เก็บ", IF(OR(AT1145 &lt; PERCENTILE(IF($AC$2:$AC$5092=AC1145, $AT$2:$AT$5092), 0.25) - 1.5 * (PERCENTILE(IF($AC$2:$AC$5092=AC1145, $AT$2:$AT$5092), 0.75) - PERCENTILE(IF($AC$2:$AC$5092=AC1145, $AT$2:$AT$5092), 0.25)), AT1145 &gt; PERCENTILE(IF($AC$2:$AC$5092=AC1145, $AT$2:$AT$5092), 0.75) + 1.5 * (PERCENTILE(IF($AC$2:$AC$5092=AC1145, $AT$2:$AT$5092), 0.75) - PERCENTILE(IF($AC$2:$AC$5092=AC1145, $AT$2:$AT$5092), 0.25))), "ตัด", "เก็บ"))</f>
        <v>เก็บ</v>
      </c>
      <c r="AW1145" s="1">
        <f t="shared" si="53"/>
        <v>13953.293816562818</v>
      </c>
      <c r="AX1145" s="1">
        <v>14426.372718098486</v>
      </c>
      <c r="AY1145" s="1">
        <v>1512.0967741935483</v>
      </c>
    </row>
    <row r="1146" spans="1:51" x14ac:dyDescent="0.2">
      <c r="A1146" s="3">
        <v>45533</v>
      </c>
      <c r="B1146">
        <v>45533</v>
      </c>
      <c r="C1146" t="s">
        <v>3804</v>
      </c>
      <c r="D1146" t="s">
        <v>51</v>
      </c>
      <c r="E1146" t="s">
        <v>52</v>
      </c>
      <c r="F1146" t="s">
        <v>3805</v>
      </c>
      <c r="G1146" s="1">
        <v>2700</v>
      </c>
      <c r="H1146" s="1">
        <v>4327</v>
      </c>
      <c r="I1146" s="1">
        <v>1900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4600</v>
      </c>
      <c r="P1146" t="s">
        <v>3806</v>
      </c>
      <c r="Q1146" s="2">
        <v>45533</v>
      </c>
      <c r="R1146" t="s">
        <v>55</v>
      </c>
      <c r="S1146">
        <v>0</v>
      </c>
      <c r="T1146" t="s">
        <v>56</v>
      </c>
      <c r="U1146" t="s">
        <v>57</v>
      </c>
      <c r="V1146" s="1">
        <v>2500</v>
      </c>
      <c r="W1146" s="1">
        <v>0</v>
      </c>
      <c r="X1146" s="1">
        <v>0</v>
      </c>
      <c r="AA1146" t="s">
        <v>58</v>
      </c>
      <c r="AB1146" s="1">
        <v>0</v>
      </c>
      <c r="AC1146" s="4">
        <f>IF(ISNUMBER(MATCH(AD1146, $AD$2:AD1145, 0)), INDEX($AC$2:AC1145, MATCH(AD1146, $AD$2:AD1145, 0)), MAX($AC$2:AC1145)+1)</f>
        <v>1</v>
      </c>
      <c r="AD1146" t="str">
        <f t="shared" si="54"/>
        <v>ท่าลี่-กองลอย</v>
      </c>
      <c r="AE1146" t="s">
        <v>55</v>
      </c>
      <c r="AF1146" s="1">
        <v>0</v>
      </c>
      <c r="AG1146" s="1">
        <v>0</v>
      </c>
      <c r="AH1146" s="1">
        <v>0</v>
      </c>
      <c r="AI1146" t="s">
        <v>3807</v>
      </c>
      <c r="AJ1146" s="1">
        <v>1</v>
      </c>
      <c r="AK1146" s="1">
        <v>0</v>
      </c>
      <c r="AL1146" s="1">
        <v>0</v>
      </c>
      <c r="AM1146" s="1">
        <v>0</v>
      </c>
      <c r="AN1146" s="1">
        <v>0</v>
      </c>
      <c r="AO1146" s="1">
        <v>0</v>
      </c>
      <c r="AP1146" s="1">
        <v>0</v>
      </c>
      <c r="AQ1146" s="1">
        <v>0</v>
      </c>
      <c r="AR1146" s="1">
        <v>11427</v>
      </c>
      <c r="AS1146" s="1">
        <v>25.041987577639759</v>
      </c>
      <c r="AT1146" s="1">
        <f>Table1[[#This Row],[รวมต้นทุนค่าเดินทาง]]+Table1[[#This Row],[รวมต้นทุนค่าซ่อม]]+Table1[[#This Row],[รวมค่าเสื่อม]]</f>
        <v>14048.195833731486</v>
      </c>
      <c r="AU1146" s="1">
        <f t="shared" si="52"/>
        <v>13953.293816562818</v>
      </c>
      <c r="AV1146" s="1" t="str" cm="1">
        <f t="array" ref="AV1146">IF(AC1146&lt;4, "เก็บ", IF(OR(AT1146 &lt; PERCENTILE(IF($AC$2:$AC$5092=AC1146, $AT$2:$AT$5092), 0.25) - 1.5 * (PERCENTILE(IF($AC$2:$AC$5092=AC1146, $AT$2:$AT$5092), 0.75) - PERCENTILE(IF($AC$2:$AC$5092=AC1146, $AT$2:$AT$5092), 0.25)), AT1146 &gt; PERCENTILE(IF($AC$2:$AC$5092=AC1146, $AT$2:$AT$5092), 0.75) + 1.5 * (PERCENTILE(IF($AC$2:$AC$5092=AC1146, $AT$2:$AT$5092), 0.75) - PERCENTILE(IF($AC$2:$AC$5092=AC1146, $AT$2:$AT$5092), 0.25))), "ตัด", "เก็บ"))</f>
        <v>เก็บ</v>
      </c>
      <c r="AW1146" s="1">
        <f t="shared" si="53"/>
        <v>13953.293816562818</v>
      </c>
      <c r="AX1146" s="1">
        <v>14426.372718098486</v>
      </c>
      <c r="AY1146" s="1">
        <v>2596.1538461538462</v>
      </c>
    </row>
    <row r="1147" spans="1:51" x14ac:dyDescent="0.2">
      <c r="A1147" s="3">
        <v>45533</v>
      </c>
      <c r="B1147">
        <v>45533</v>
      </c>
      <c r="C1147" t="s">
        <v>3808</v>
      </c>
      <c r="D1147" t="s">
        <v>66</v>
      </c>
      <c r="E1147" t="s">
        <v>84</v>
      </c>
      <c r="F1147" t="s">
        <v>502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770</v>
      </c>
      <c r="O1147" s="1">
        <v>770</v>
      </c>
      <c r="P1147" t="s">
        <v>3809</v>
      </c>
      <c r="Q1147" s="2">
        <v>45533</v>
      </c>
      <c r="R1147" t="s">
        <v>55</v>
      </c>
      <c r="S1147">
        <v>0</v>
      </c>
      <c r="T1147" t="s">
        <v>87</v>
      </c>
      <c r="U1147" t="s">
        <v>71</v>
      </c>
      <c r="V1147" s="1">
        <v>0</v>
      </c>
      <c r="W1147" s="1">
        <v>669</v>
      </c>
      <c r="X1147" s="1">
        <v>0</v>
      </c>
      <c r="Y1147" t="s">
        <v>108</v>
      </c>
      <c r="Z1147" t="s">
        <v>71</v>
      </c>
      <c r="AA1147" t="s">
        <v>1854</v>
      </c>
      <c r="AB1147" s="1">
        <v>0</v>
      </c>
      <c r="AC1147" s="4">
        <f>IF(ISNUMBER(MATCH(AD1147, $AD$2:AD1146, 0)), INDEX($AC$2:AC1146, MATCH(AD1147, $AD$2:AD1146, 0)), MAX($AC$2:AC1146)+1)</f>
        <v>6</v>
      </c>
      <c r="AD1147" t="str">
        <f t="shared" si="54"/>
        <v>เชียงราย-เชียงใหม่</v>
      </c>
      <c r="AE1147" t="s">
        <v>55</v>
      </c>
      <c r="AF1147" s="1">
        <v>0</v>
      </c>
      <c r="AG1147" s="1">
        <v>0</v>
      </c>
      <c r="AH1147" s="1">
        <v>0</v>
      </c>
      <c r="AI1147" t="s">
        <v>3810</v>
      </c>
      <c r="AJ1147" s="1">
        <v>1</v>
      </c>
      <c r="AK1147" s="1">
        <v>0</v>
      </c>
      <c r="AL1147" s="1">
        <v>0</v>
      </c>
      <c r="AM1147" s="1">
        <v>0</v>
      </c>
      <c r="AN1147" s="1">
        <v>0</v>
      </c>
      <c r="AO1147" s="1">
        <v>0</v>
      </c>
      <c r="AP1147" s="1">
        <v>0</v>
      </c>
      <c r="AQ1147" s="1">
        <v>0</v>
      </c>
      <c r="AR1147" s="1">
        <v>1439</v>
      </c>
      <c r="AS1147" s="1">
        <v>146.3352631578947</v>
      </c>
      <c r="AT1147" s="1">
        <f>Table1[[#This Row],[รวมต้นทุนค่าเดินทาง]]+Table1[[#This Row],[รวมต้นทุนค่าซ่อม]]+Table1[[#This Row],[รวมค่าเสื่อม]]</f>
        <v>2908.8646749226004</v>
      </c>
      <c r="AU1147" s="1">
        <f t="shared" si="52"/>
        <v>4428.3346813776061</v>
      </c>
      <c r="AV1147" s="1" t="str" cm="1">
        <f t="array" ref="AV1147">IF(AC1147&lt;4, "เก็บ", IF(OR(AT1147 &lt; PERCENTILE(IF($AC$2:$AC$5092=AC1147, $AT$2:$AT$5092), 0.25) - 1.5 * (PERCENTILE(IF($AC$2:$AC$5092=AC1147, $AT$2:$AT$5092), 0.75) - PERCENTILE(IF($AC$2:$AC$5092=AC1147, $AT$2:$AT$5092), 0.25)), AT1147 &gt; PERCENTILE(IF($AC$2:$AC$5092=AC1147, $AT$2:$AT$5092), 0.75) + 1.5 * (PERCENTILE(IF($AC$2:$AC$5092=AC1147, $AT$2:$AT$5092), 0.75) - PERCENTILE(IF($AC$2:$AC$5092=AC1147, $AT$2:$AT$5092), 0.25))), "ตัด", "เก็บ"))</f>
        <v>เก็บ</v>
      </c>
      <c r="AW1147" s="1">
        <f t="shared" si="53"/>
        <v>3873.7679454274344</v>
      </c>
      <c r="AX1147" s="1">
        <v>2781.4385174989698</v>
      </c>
      <c r="AY1147" s="1">
        <v>1323.5294117647059</v>
      </c>
    </row>
    <row r="1148" spans="1:51" x14ac:dyDescent="0.2">
      <c r="A1148" s="3">
        <v>45534</v>
      </c>
      <c r="B1148">
        <v>45534</v>
      </c>
      <c r="C1148" t="s">
        <v>3811</v>
      </c>
      <c r="D1148" t="s">
        <v>66</v>
      </c>
      <c r="E1148" t="s">
        <v>67</v>
      </c>
      <c r="F1148" t="s">
        <v>435</v>
      </c>
      <c r="G1148" s="1">
        <v>0</v>
      </c>
      <c r="H1148" s="1">
        <v>0</v>
      </c>
      <c r="I1148" s="1">
        <v>400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400</v>
      </c>
      <c r="P1148" t="s">
        <v>3812</v>
      </c>
      <c r="Q1148" s="2">
        <v>45534</v>
      </c>
      <c r="R1148" t="s">
        <v>70</v>
      </c>
      <c r="S1148">
        <v>0</v>
      </c>
      <c r="T1148" t="s">
        <v>71</v>
      </c>
      <c r="U1148" t="s">
        <v>93</v>
      </c>
      <c r="V1148" s="1">
        <v>0</v>
      </c>
      <c r="W1148" s="1">
        <v>0</v>
      </c>
      <c r="X1148" s="1">
        <v>0</v>
      </c>
      <c r="AA1148" t="s">
        <v>58</v>
      </c>
      <c r="AB1148" s="1">
        <v>0</v>
      </c>
      <c r="AC1148" s="4">
        <f>IF(ISNUMBER(MATCH(AD1148, $AD$2:AD1147, 0)), INDEX($AC$2:AC1147, MATCH(AD1148, $AD$2:AD1147, 0)), MAX($AC$2:AC1147)+1)</f>
        <v>4</v>
      </c>
      <c r="AD1148" t="str">
        <f t="shared" si="54"/>
        <v>เชียงใหม่-ตลาดไท</v>
      </c>
      <c r="AE1148" t="s">
        <v>73</v>
      </c>
      <c r="AF1148" s="1">
        <v>0</v>
      </c>
      <c r="AG1148" s="1">
        <v>0</v>
      </c>
      <c r="AH1148" s="1">
        <v>0</v>
      </c>
      <c r="AI1148" t="s">
        <v>3813</v>
      </c>
      <c r="AJ1148" s="1">
        <v>1</v>
      </c>
      <c r="AK1148" s="1">
        <v>720</v>
      </c>
      <c r="AL1148" s="1">
        <v>720</v>
      </c>
      <c r="AM1148" s="1">
        <v>1</v>
      </c>
      <c r="AN1148" s="1">
        <v>0</v>
      </c>
      <c r="AO1148" s="1">
        <v>0</v>
      </c>
      <c r="AP1148" s="1">
        <v>0</v>
      </c>
      <c r="AQ1148" s="1">
        <v>0</v>
      </c>
      <c r="AR1148" s="1">
        <v>400</v>
      </c>
      <c r="AS1148" s="1">
        <v>1010.5</v>
      </c>
      <c r="AT1148" s="1">
        <f>Table1[[#This Row],[รวมต้นทุนค่าเดินทาง]]+Table1[[#This Row],[รวมต้นทุนค่าซ่อม]]+Table1[[#This Row],[รวมค่าเสื่อม]]</f>
        <v>2572.8326826547686</v>
      </c>
      <c r="AU1148" s="1">
        <f t="shared" si="52"/>
        <v>4256.109283997258</v>
      </c>
      <c r="AV1148" s="1" t="str" cm="1">
        <f t="array" ref="AV1148">IF(AC1148&lt;4, "เก็บ", IF(OR(AT1148 &lt; PERCENTILE(IF($AC$2:$AC$5092=AC1148, $AT$2:$AT$5092), 0.25) - 1.5 * (PERCENTILE(IF($AC$2:$AC$5092=AC1148, $AT$2:$AT$5092), 0.75) - PERCENTILE(IF($AC$2:$AC$5092=AC1148, $AT$2:$AT$5092), 0.25)), AT1148 &gt; PERCENTILE(IF($AC$2:$AC$5092=AC1148, $AT$2:$AT$5092), 0.75) + 1.5 * (PERCENTILE(IF($AC$2:$AC$5092=AC1148, $AT$2:$AT$5092), 0.75) - PERCENTILE(IF($AC$2:$AC$5092=AC1148, $AT$2:$AT$5092), 0.25))), "ตัด", "เก็บ"))</f>
        <v>เก็บ</v>
      </c>
      <c r="AW1148" s="1">
        <f t="shared" si="53"/>
        <v>3807.0727671795808</v>
      </c>
      <c r="AX1148" s="1">
        <v>2335.0230876608157</v>
      </c>
      <c r="AY1148" s="1">
        <v>1162.3326826547686</v>
      </c>
    </row>
    <row r="1149" spans="1:51" x14ac:dyDescent="0.2">
      <c r="A1149" s="3">
        <v>45534</v>
      </c>
      <c r="B1149">
        <v>45534</v>
      </c>
      <c r="C1149" t="s">
        <v>3814</v>
      </c>
      <c r="D1149" t="s">
        <v>51</v>
      </c>
      <c r="E1149" t="s">
        <v>61</v>
      </c>
      <c r="F1149" t="s">
        <v>299</v>
      </c>
      <c r="G1149" s="1">
        <v>4200</v>
      </c>
      <c r="H1149" s="1">
        <v>3075</v>
      </c>
      <c r="I1149" s="1">
        <v>1900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6100</v>
      </c>
      <c r="P1149" t="s">
        <v>3815</v>
      </c>
      <c r="Q1149" s="2">
        <v>45534</v>
      </c>
      <c r="R1149" t="s">
        <v>55</v>
      </c>
      <c r="S1149">
        <v>0</v>
      </c>
      <c r="T1149" t="s">
        <v>56</v>
      </c>
      <c r="U1149" t="s">
        <v>57</v>
      </c>
      <c r="V1149" s="1">
        <v>2500</v>
      </c>
      <c r="W1149" s="1">
        <v>0</v>
      </c>
      <c r="X1149" s="1">
        <v>0</v>
      </c>
      <c r="AA1149" t="s">
        <v>58</v>
      </c>
      <c r="AB1149" s="1">
        <v>0</v>
      </c>
      <c r="AC1149" s="4">
        <f>IF(ISNUMBER(MATCH(AD1149, $AD$2:AD1148, 0)), INDEX($AC$2:AC1148, MATCH(AD1149, $AD$2:AD1148, 0)), MAX($AC$2:AC1148)+1)</f>
        <v>1</v>
      </c>
      <c r="AD1149" t="str">
        <f t="shared" si="54"/>
        <v>ท่าลี่-กองลอย</v>
      </c>
      <c r="AE1149" t="s">
        <v>55</v>
      </c>
      <c r="AF1149" s="1">
        <v>0</v>
      </c>
      <c r="AG1149" s="1">
        <v>0</v>
      </c>
      <c r="AH1149" s="1">
        <v>0</v>
      </c>
      <c r="AI1149" t="s">
        <v>3816</v>
      </c>
      <c r="AJ1149" s="1">
        <v>1</v>
      </c>
      <c r="AK1149" s="1">
        <v>0</v>
      </c>
      <c r="AL1149" s="1">
        <v>0</v>
      </c>
      <c r="AM1149" s="1">
        <v>0</v>
      </c>
      <c r="AN1149" s="1">
        <v>0</v>
      </c>
      <c r="AO1149" s="1">
        <v>0</v>
      </c>
      <c r="AP1149" s="1">
        <v>0</v>
      </c>
      <c r="AQ1149" s="1">
        <v>0</v>
      </c>
      <c r="AR1149" s="1">
        <v>11675</v>
      </c>
      <c r="AS1149" s="1">
        <v>17.12</v>
      </c>
      <c r="AT1149" s="1">
        <f>Table1[[#This Row],[รวมต้นทุนค่าเดินทาง]]+Table1[[#This Row],[รวมต้นทุนค่าซ่อม]]+Table1[[#This Row],[รวมค่าเสื่อม]]</f>
        <v>13460.987924528303</v>
      </c>
      <c r="AU1149" s="1">
        <f t="shared" si="52"/>
        <v>13953.293816562818</v>
      </c>
      <c r="AV1149" s="1" t="str" cm="1">
        <f t="array" ref="AV1149">IF(AC1149&lt;4, "เก็บ", IF(OR(AT1149 &lt; PERCENTILE(IF($AC$2:$AC$5092=AC1149, $AT$2:$AT$5092), 0.25) - 1.5 * (PERCENTILE(IF($AC$2:$AC$5092=AC1149, $AT$2:$AT$5092), 0.75) - PERCENTILE(IF($AC$2:$AC$5092=AC1149, $AT$2:$AT$5092), 0.25)), AT1149 &gt; PERCENTILE(IF($AC$2:$AC$5092=AC1149, $AT$2:$AT$5092), 0.75) + 1.5 * (PERCENTILE(IF($AC$2:$AC$5092=AC1149, $AT$2:$AT$5092), 0.75) - PERCENTILE(IF($AC$2:$AC$5092=AC1149, $AT$2:$AT$5092), 0.25))), "ตัด", "เก็บ"))</f>
        <v>เก็บ</v>
      </c>
      <c r="AW1149" s="1">
        <f t="shared" si="53"/>
        <v>13953.293816562818</v>
      </c>
      <c r="AX1149" s="1">
        <v>14426.372718098486</v>
      </c>
      <c r="AY1149" s="1">
        <v>1768.867924528302</v>
      </c>
    </row>
    <row r="1150" spans="1:51" x14ac:dyDescent="0.2">
      <c r="A1150" s="3">
        <v>45534</v>
      </c>
      <c r="B1150">
        <v>45534</v>
      </c>
      <c r="C1150" t="s">
        <v>3817</v>
      </c>
      <c r="D1150" t="s">
        <v>51</v>
      </c>
      <c r="E1150" t="s">
        <v>61</v>
      </c>
      <c r="F1150" t="s">
        <v>1289</v>
      </c>
      <c r="G1150" s="1">
        <v>2700</v>
      </c>
      <c r="H1150" s="1">
        <v>4575</v>
      </c>
      <c r="I1150" s="1">
        <v>1900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4600</v>
      </c>
      <c r="P1150" t="s">
        <v>3818</v>
      </c>
      <c r="Q1150" s="2">
        <v>45534</v>
      </c>
      <c r="R1150" t="s">
        <v>55</v>
      </c>
      <c r="S1150">
        <v>0</v>
      </c>
      <c r="T1150" t="s">
        <v>56</v>
      </c>
      <c r="U1150" t="s">
        <v>57</v>
      </c>
      <c r="V1150" s="1">
        <v>2500</v>
      </c>
      <c r="W1150" s="1">
        <v>0</v>
      </c>
      <c r="X1150" s="1">
        <v>0</v>
      </c>
      <c r="AA1150" t="s">
        <v>58</v>
      </c>
      <c r="AB1150" s="1">
        <v>0</v>
      </c>
      <c r="AC1150" s="4">
        <f>IF(ISNUMBER(MATCH(AD1150, $AD$2:AD1149, 0)), INDEX($AC$2:AC1149, MATCH(AD1150, $AD$2:AD1149, 0)), MAX($AC$2:AC1149)+1)</f>
        <v>1</v>
      </c>
      <c r="AD1150" t="str">
        <f t="shared" si="54"/>
        <v>ท่าลี่-กองลอย</v>
      </c>
      <c r="AE1150" t="s">
        <v>55</v>
      </c>
      <c r="AF1150" s="1">
        <v>0</v>
      </c>
      <c r="AG1150" s="1">
        <v>0</v>
      </c>
      <c r="AH1150" s="1">
        <v>0</v>
      </c>
      <c r="AI1150" t="s">
        <v>3819</v>
      </c>
      <c r="AJ1150" s="1">
        <v>1</v>
      </c>
      <c r="AK1150" s="1">
        <v>0</v>
      </c>
      <c r="AL1150" s="1">
        <v>0</v>
      </c>
      <c r="AM1150" s="1">
        <v>0</v>
      </c>
      <c r="AN1150" s="1">
        <v>0</v>
      </c>
      <c r="AO1150" s="1">
        <v>0</v>
      </c>
      <c r="AP1150" s="1">
        <v>0</v>
      </c>
      <c r="AQ1150" s="1">
        <v>0</v>
      </c>
      <c r="AR1150" s="1">
        <v>11675</v>
      </c>
      <c r="AS1150" s="1">
        <v>15.10588235294118</v>
      </c>
      <c r="AT1150" s="1">
        <f>Table1[[#This Row],[รวมต้นทุนค่าเดินทาง]]+Table1[[#This Row],[รวมต้นทุนค่าซ่อม]]+Table1[[#This Row],[รวมค่าเสื่อม]]</f>
        <v>13288.117245989306</v>
      </c>
      <c r="AU1150" s="1">
        <f t="shared" si="52"/>
        <v>13953.293816562818</v>
      </c>
      <c r="AV1150" s="1" t="str" cm="1">
        <f t="array" ref="AV1150">IF(AC1150&lt;4, "เก็บ", IF(OR(AT1150 &lt; PERCENTILE(IF($AC$2:$AC$5092=AC1150, $AT$2:$AT$5092), 0.25) - 1.5 * (PERCENTILE(IF($AC$2:$AC$5092=AC1150, $AT$2:$AT$5092), 0.75) - PERCENTILE(IF($AC$2:$AC$5092=AC1150, $AT$2:$AT$5092), 0.25)), AT1150 &gt; PERCENTILE(IF($AC$2:$AC$5092=AC1150, $AT$2:$AT$5092), 0.75) + 1.5 * (PERCENTILE(IF($AC$2:$AC$5092=AC1150, $AT$2:$AT$5092), 0.75) - PERCENTILE(IF($AC$2:$AC$5092=AC1150, $AT$2:$AT$5092), 0.25))), "ตัด", "เก็บ"))</f>
        <v>เก็บ</v>
      </c>
      <c r="AW1150" s="1">
        <f t="shared" si="53"/>
        <v>13953.293816562818</v>
      </c>
      <c r="AX1150" s="1">
        <v>14426.372718098486</v>
      </c>
      <c r="AY1150" s="1">
        <v>1598.0113636363637</v>
      </c>
    </row>
    <row r="1151" spans="1:51" x14ac:dyDescent="0.2">
      <c r="A1151" s="3">
        <v>45534</v>
      </c>
      <c r="B1151">
        <v>45534</v>
      </c>
      <c r="C1151" t="s">
        <v>3820</v>
      </c>
      <c r="D1151" t="s">
        <v>66</v>
      </c>
      <c r="E1151" t="s">
        <v>67</v>
      </c>
      <c r="F1151" t="s">
        <v>92</v>
      </c>
      <c r="G1151" s="1">
        <v>0</v>
      </c>
      <c r="H1151" s="1">
        <v>1105</v>
      </c>
      <c r="I1151" s="1">
        <v>400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668</v>
      </c>
      <c r="P1151" t="s">
        <v>3821</v>
      </c>
      <c r="Q1151" s="2">
        <v>45534</v>
      </c>
      <c r="R1151" t="s">
        <v>70</v>
      </c>
      <c r="S1151">
        <v>0</v>
      </c>
      <c r="T1151" t="s">
        <v>101</v>
      </c>
      <c r="U1151" t="s">
        <v>93</v>
      </c>
      <c r="V1151" s="1">
        <v>0</v>
      </c>
      <c r="W1151" s="1">
        <v>0</v>
      </c>
      <c r="X1151" s="1">
        <v>268</v>
      </c>
      <c r="Y1151" t="s">
        <v>139</v>
      </c>
      <c r="Z1151" t="s">
        <v>101</v>
      </c>
      <c r="AA1151" t="s">
        <v>3822</v>
      </c>
      <c r="AB1151" s="1">
        <v>0</v>
      </c>
      <c r="AC1151" s="4">
        <f>IF(ISNUMBER(MATCH(AD1151, $AD$2:AD1150, 0)), INDEX($AC$2:AC1150, MATCH(AD1151, $AD$2:AD1150, 0)), MAX($AC$2:AC1150)+1)</f>
        <v>53</v>
      </c>
      <c r="AD1151" t="str">
        <f t="shared" si="54"/>
        <v>พะเยา-ตลาดไท</v>
      </c>
      <c r="AE1151" t="s">
        <v>73</v>
      </c>
      <c r="AF1151" s="1">
        <v>0</v>
      </c>
      <c r="AG1151" s="1">
        <v>0</v>
      </c>
      <c r="AH1151" s="1">
        <v>0</v>
      </c>
      <c r="AI1151" t="s">
        <v>3823</v>
      </c>
      <c r="AJ1151" s="1">
        <v>1</v>
      </c>
      <c r="AK1151" s="1">
        <v>706</v>
      </c>
      <c r="AL1151" s="1">
        <v>706</v>
      </c>
      <c r="AM1151" s="1">
        <v>1</v>
      </c>
      <c r="AN1151" s="1">
        <v>0</v>
      </c>
      <c r="AO1151" s="1">
        <v>0</v>
      </c>
      <c r="AP1151" s="1">
        <v>0</v>
      </c>
      <c r="AQ1151" s="1">
        <v>0</v>
      </c>
      <c r="AR1151" s="1">
        <v>1773</v>
      </c>
      <c r="AS1151" s="1">
        <v>48.15</v>
      </c>
      <c r="AT1151" s="1">
        <f>Table1[[#This Row],[รวมต้นทุนค่าเดินทาง]]+Table1[[#This Row],[รวมต้นทุนค่าซ่อม]]+Table1[[#This Row],[รวมค่าเสื่อม]]</f>
        <v>3603.3772794009692</v>
      </c>
      <c r="AU1151" s="1">
        <f t="shared" si="52"/>
        <v>5556.3451863971432</v>
      </c>
      <c r="AV1151" s="1" t="str" cm="1">
        <f t="array" ref="AV1151">IF(AC1151&lt;4, "เก็บ", IF(OR(AT1151 &lt; PERCENTILE(IF($AC$2:$AC$5092=AC1151, $AT$2:$AT$5092), 0.25) - 1.5 * (PERCENTILE(IF($AC$2:$AC$5092=AC1151, $AT$2:$AT$5092), 0.75) - PERCENTILE(IF($AC$2:$AC$5092=AC1151, $AT$2:$AT$5092), 0.25)), AT1151 &gt; PERCENTILE(IF($AC$2:$AC$5092=AC1151, $AT$2:$AT$5092), 0.75) + 1.5 * (PERCENTILE(IF($AC$2:$AC$5092=AC1151, $AT$2:$AT$5092), 0.75) - PERCENTILE(IF($AC$2:$AC$5092=AC1151, $AT$2:$AT$5092), 0.25))), "ตัด", "เก็บ"))</f>
        <v>เก็บ</v>
      </c>
      <c r="AW1151" s="1">
        <f t="shared" si="53"/>
        <v>5282.7291214311672</v>
      </c>
      <c r="AX1151" s="1">
        <v>3832.4469144192008</v>
      </c>
      <c r="AY1151" s="1">
        <v>1782.2272794009691</v>
      </c>
    </row>
    <row r="1152" spans="1:51" x14ac:dyDescent="0.2">
      <c r="A1152" s="3">
        <v>45534</v>
      </c>
      <c r="B1152">
        <v>45534</v>
      </c>
      <c r="C1152" t="s">
        <v>3824</v>
      </c>
      <c r="D1152" t="s">
        <v>66</v>
      </c>
      <c r="E1152" t="s">
        <v>84</v>
      </c>
      <c r="F1152" t="s">
        <v>610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770</v>
      </c>
      <c r="O1152" s="1">
        <v>770</v>
      </c>
      <c r="P1152" t="s">
        <v>3825</v>
      </c>
      <c r="Q1152" s="2">
        <v>45534</v>
      </c>
      <c r="R1152" t="s">
        <v>55</v>
      </c>
      <c r="S1152">
        <v>0</v>
      </c>
      <c r="T1152" t="s">
        <v>87</v>
      </c>
      <c r="U1152" t="s">
        <v>71</v>
      </c>
      <c r="V1152" s="1">
        <v>0</v>
      </c>
      <c r="W1152" s="1">
        <v>669</v>
      </c>
      <c r="X1152" s="1">
        <v>0</v>
      </c>
      <c r="Y1152" t="s">
        <v>108</v>
      </c>
      <c r="Z1152" t="s">
        <v>71</v>
      </c>
      <c r="AA1152" t="s">
        <v>504</v>
      </c>
      <c r="AB1152" s="1">
        <v>0</v>
      </c>
      <c r="AC1152" s="4">
        <f>IF(ISNUMBER(MATCH(AD1152, $AD$2:AD1151, 0)), INDEX($AC$2:AC1151, MATCH(AD1152, $AD$2:AD1151, 0)), MAX($AC$2:AC1151)+1)</f>
        <v>6</v>
      </c>
      <c r="AD1152" t="str">
        <f t="shared" si="54"/>
        <v>เชียงราย-เชียงใหม่</v>
      </c>
      <c r="AE1152" t="s">
        <v>55</v>
      </c>
      <c r="AF1152" s="1">
        <v>0</v>
      </c>
      <c r="AG1152" s="1">
        <v>0</v>
      </c>
      <c r="AH1152" s="1">
        <v>0</v>
      </c>
      <c r="AI1152" t="s">
        <v>3826</v>
      </c>
      <c r="AJ1152" s="1">
        <v>1</v>
      </c>
      <c r="AK1152" s="1">
        <v>0</v>
      </c>
      <c r="AL1152" s="1">
        <v>0</v>
      </c>
      <c r="AM1152" s="1">
        <v>0</v>
      </c>
      <c r="AN1152" s="1">
        <v>0</v>
      </c>
      <c r="AO1152" s="1">
        <v>0</v>
      </c>
      <c r="AP1152" s="1">
        <v>0</v>
      </c>
      <c r="AQ1152" s="1">
        <v>0</v>
      </c>
      <c r="AR1152" s="1">
        <v>1439</v>
      </c>
      <c r="AS1152" s="1">
        <v>138.4405263157895</v>
      </c>
      <c r="AT1152" s="1">
        <f>Table1[[#This Row],[รวมต้นทุนค่าเดินทาง]]+Table1[[#This Row],[รวมต้นทุนค่าซ่อม]]+Table1[[#This Row],[รวมค่าเสื่อม]]</f>
        <v>3176.9665926665002</v>
      </c>
      <c r="AU1152" s="1">
        <f t="shared" si="52"/>
        <v>4428.3346813776061</v>
      </c>
      <c r="AV1152" s="1" t="str" cm="1">
        <f t="array" ref="AV1152">IF(AC1152&lt;4, "เก็บ", IF(OR(AT1152 &lt; PERCENTILE(IF($AC$2:$AC$5092=AC1152, $AT$2:$AT$5092), 0.25) - 1.5 * (PERCENTILE(IF($AC$2:$AC$5092=AC1152, $AT$2:$AT$5092), 0.75) - PERCENTILE(IF($AC$2:$AC$5092=AC1152, $AT$2:$AT$5092), 0.25)), AT1152 &gt; PERCENTILE(IF($AC$2:$AC$5092=AC1152, $AT$2:$AT$5092), 0.75) + 1.5 * (PERCENTILE(IF($AC$2:$AC$5092=AC1152, $AT$2:$AT$5092), 0.75) - PERCENTILE(IF($AC$2:$AC$5092=AC1152, $AT$2:$AT$5092), 0.25))), "ตัด", "เก็บ"))</f>
        <v>เก็บ</v>
      </c>
      <c r="AW1152" s="1">
        <f t="shared" si="53"/>
        <v>3873.7679454274344</v>
      </c>
      <c r="AX1152" s="1">
        <v>2781.4385174989698</v>
      </c>
      <c r="AY1152" s="1">
        <v>1599.5260663507108</v>
      </c>
    </row>
    <row r="1153" spans="1:51" x14ac:dyDescent="0.2">
      <c r="A1153" s="3">
        <v>45535</v>
      </c>
      <c r="B1153">
        <v>45535</v>
      </c>
      <c r="C1153" t="s">
        <v>3827</v>
      </c>
      <c r="D1153" t="s">
        <v>66</v>
      </c>
      <c r="E1153" t="s">
        <v>124</v>
      </c>
      <c r="F1153" t="s">
        <v>388</v>
      </c>
      <c r="G1153" s="1">
        <v>0</v>
      </c>
      <c r="H1153" s="1">
        <v>0</v>
      </c>
      <c r="I1153" s="1">
        <v>400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400</v>
      </c>
      <c r="P1153" t="s">
        <v>3828</v>
      </c>
      <c r="Q1153" s="2">
        <v>45535</v>
      </c>
      <c r="R1153" t="s">
        <v>70</v>
      </c>
      <c r="S1153">
        <v>0</v>
      </c>
      <c r="T1153" t="s">
        <v>71</v>
      </c>
      <c r="U1153" t="s">
        <v>93</v>
      </c>
      <c r="V1153" s="1">
        <v>0</v>
      </c>
      <c r="W1153" s="1">
        <v>0</v>
      </c>
      <c r="X1153" s="1">
        <v>0</v>
      </c>
      <c r="AA1153" t="s">
        <v>58</v>
      </c>
      <c r="AB1153" s="1">
        <v>0</v>
      </c>
      <c r="AC1153" s="4">
        <f>IF(ISNUMBER(MATCH(AD1153, $AD$2:AD1152, 0)), INDEX($AC$2:AC1152, MATCH(AD1153, $AD$2:AD1152, 0)), MAX($AC$2:AC1152)+1)</f>
        <v>4</v>
      </c>
      <c r="AD1153" t="str">
        <f t="shared" si="54"/>
        <v>เชียงใหม่-ตลาดไท</v>
      </c>
      <c r="AE1153" t="s">
        <v>73</v>
      </c>
      <c r="AF1153" s="1">
        <v>0</v>
      </c>
      <c r="AG1153" s="1">
        <v>0</v>
      </c>
      <c r="AH1153" s="1">
        <v>0</v>
      </c>
      <c r="AI1153" t="s">
        <v>3829</v>
      </c>
      <c r="AJ1153" s="1">
        <v>1</v>
      </c>
      <c r="AK1153" s="1">
        <v>720</v>
      </c>
      <c r="AL1153" s="1">
        <v>720</v>
      </c>
      <c r="AM1153" s="1">
        <v>1</v>
      </c>
      <c r="AN1153" s="1">
        <v>0</v>
      </c>
      <c r="AO1153" s="1">
        <v>0</v>
      </c>
      <c r="AP1153" s="1">
        <v>0</v>
      </c>
      <c r="AQ1153" s="1">
        <v>0</v>
      </c>
      <c r="AR1153" s="1">
        <v>400</v>
      </c>
      <c r="AS1153" s="1">
        <v>1352.7842857142857</v>
      </c>
      <c r="AT1153" s="1">
        <f>Table1[[#This Row],[รวมต้นทุนค่าเดินทาง]]+Table1[[#This Row],[รวมต้นทุนค่าซ่อม]]+Table1[[#This Row],[รวมค่าเสื่อม]]</f>
        <v>2808.4041017725149</v>
      </c>
      <c r="AU1153" s="1">
        <f t="shared" si="52"/>
        <v>4256.109283997258</v>
      </c>
      <c r="AV1153" s="1" t="str" cm="1">
        <f t="array" ref="AV1153">IF(AC1153&lt;4, "เก็บ", IF(OR(AT1153 &lt; PERCENTILE(IF($AC$2:$AC$5092=AC1153, $AT$2:$AT$5092), 0.25) - 1.5 * (PERCENTILE(IF($AC$2:$AC$5092=AC1153, $AT$2:$AT$5092), 0.75) - PERCENTILE(IF($AC$2:$AC$5092=AC1153, $AT$2:$AT$5092), 0.25)), AT1153 &gt; PERCENTILE(IF($AC$2:$AC$5092=AC1153, $AT$2:$AT$5092), 0.75) + 1.5 * (PERCENTILE(IF($AC$2:$AC$5092=AC1153, $AT$2:$AT$5092), 0.75) - PERCENTILE(IF($AC$2:$AC$5092=AC1153, $AT$2:$AT$5092), 0.25))), "ตัด", "เก็บ"))</f>
        <v>เก็บ</v>
      </c>
      <c r="AW1153" s="1">
        <f t="shared" si="53"/>
        <v>3807.0727671795808</v>
      </c>
      <c r="AX1153" s="1">
        <v>2335.0230876608157</v>
      </c>
      <c r="AY1153" s="1">
        <v>1055.6198160582294</v>
      </c>
    </row>
    <row r="1154" spans="1:51" x14ac:dyDescent="0.2">
      <c r="A1154" s="3">
        <v>45535</v>
      </c>
      <c r="B1154">
        <v>45535</v>
      </c>
      <c r="C1154" t="s">
        <v>3830</v>
      </c>
      <c r="D1154" t="s">
        <v>66</v>
      </c>
      <c r="E1154" t="s">
        <v>124</v>
      </c>
      <c r="F1154" t="s">
        <v>600</v>
      </c>
      <c r="G1154" s="1">
        <v>0</v>
      </c>
      <c r="H1154" s="1">
        <v>0</v>
      </c>
      <c r="I1154" s="1">
        <v>400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400</v>
      </c>
      <c r="P1154" t="s">
        <v>3831</v>
      </c>
      <c r="Q1154" s="2">
        <v>45535</v>
      </c>
      <c r="R1154" t="s">
        <v>70</v>
      </c>
      <c r="S1154">
        <v>0</v>
      </c>
      <c r="T1154" t="s">
        <v>71</v>
      </c>
      <c r="U1154" t="s">
        <v>93</v>
      </c>
      <c r="V1154" s="1">
        <v>0</v>
      </c>
      <c r="W1154" s="1">
        <v>0</v>
      </c>
      <c r="X1154" s="1">
        <v>0</v>
      </c>
      <c r="AA1154" t="s">
        <v>58</v>
      </c>
      <c r="AB1154" s="1">
        <v>0</v>
      </c>
      <c r="AC1154" s="4">
        <f>IF(ISNUMBER(MATCH(AD1154, $AD$2:AD1153, 0)), INDEX($AC$2:AC1153, MATCH(AD1154, $AD$2:AD1153, 0)), MAX($AC$2:AC1153)+1)</f>
        <v>4</v>
      </c>
      <c r="AD1154" t="str">
        <f t="shared" si="54"/>
        <v>เชียงใหม่-ตลาดไท</v>
      </c>
      <c r="AE1154" t="s">
        <v>73</v>
      </c>
      <c r="AF1154" s="1">
        <v>0</v>
      </c>
      <c r="AG1154" s="1">
        <v>0</v>
      </c>
      <c r="AH1154" s="1">
        <v>0</v>
      </c>
      <c r="AI1154" t="s">
        <v>3832</v>
      </c>
      <c r="AJ1154" s="1">
        <v>1</v>
      </c>
      <c r="AK1154" s="1">
        <v>720</v>
      </c>
      <c r="AL1154" s="1">
        <v>720</v>
      </c>
      <c r="AM1154" s="1">
        <v>1</v>
      </c>
      <c r="AN1154" s="1">
        <v>0</v>
      </c>
      <c r="AO1154" s="1">
        <v>0</v>
      </c>
      <c r="AP1154" s="1">
        <v>0</v>
      </c>
      <c r="AQ1154" s="1">
        <v>0</v>
      </c>
      <c r="AR1154" s="1">
        <v>400</v>
      </c>
      <c r="AS1154" s="1">
        <v>2566.6242857142856</v>
      </c>
      <c r="AT1154" s="1">
        <f>Table1[[#This Row],[รวมต้นทุนค่าเดินทาง]]+Table1[[#This Row],[รวมต้นทุนค่าซ่อม]]+Table1[[#This Row],[รวมค่าเสื่อม]]</f>
        <v>4091.1179708426926</v>
      </c>
      <c r="AU1154" s="1">
        <f t="shared" si="52"/>
        <v>4256.109283997258</v>
      </c>
      <c r="AV1154" s="1" t="str" cm="1">
        <f t="array" ref="AV1154">IF(AC1154&lt;4, "เก็บ", IF(OR(AT1154 &lt; PERCENTILE(IF($AC$2:$AC$5092=AC1154, $AT$2:$AT$5092), 0.25) - 1.5 * (PERCENTILE(IF($AC$2:$AC$5092=AC1154, $AT$2:$AT$5092), 0.75) - PERCENTILE(IF($AC$2:$AC$5092=AC1154, $AT$2:$AT$5092), 0.25)), AT1154 &gt; PERCENTILE(IF($AC$2:$AC$5092=AC1154, $AT$2:$AT$5092), 0.75) + 1.5 * (PERCENTILE(IF($AC$2:$AC$5092=AC1154, $AT$2:$AT$5092), 0.75) - PERCENTILE(IF($AC$2:$AC$5092=AC1154, $AT$2:$AT$5092), 0.25))), "ตัด", "เก็บ"))</f>
        <v>เก็บ</v>
      </c>
      <c r="AW1154" s="1">
        <f t="shared" si="53"/>
        <v>3807.0727671795808</v>
      </c>
      <c r="AX1154" s="1">
        <v>2335.0230876608157</v>
      </c>
      <c r="AY1154" s="1">
        <v>1124.4936851284069</v>
      </c>
    </row>
    <row r="1155" spans="1:51" x14ac:dyDescent="0.2">
      <c r="A1155" s="3">
        <v>45535</v>
      </c>
      <c r="B1155">
        <v>45535</v>
      </c>
      <c r="C1155" t="s">
        <v>3833</v>
      </c>
      <c r="D1155" t="s">
        <v>66</v>
      </c>
      <c r="E1155" t="s">
        <v>124</v>
      </c>
      <c r="F1155" t="s">
        <v>420</v>
      </c>
      <c r="G1155" s="1">
        <v>0</v>
      </c>
      <c r="H1155" s="1">
        <v>0</v>
      </c>
      <c r="I1155" s="1">
        <v>500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500</v>
      </c>
      <c r="P1155" t="s">
        <v>3834</v>
      </c>
      <c r="Q1155" s="2">
        <v>45535</v>
      </c>
      <c r="R1155" t="s">
        <v>70</v>
      </c>
      <c r="S1155">
        <v>0</v>
      </c>
      <c r="T1155" t="s">
        <v>71</v>
      </c>
      <c r="U1155" t="s">
        <v>161</v>
      </c>
      <c r="V1155" s="1">
        <v>0</v>
      </c>
      <c r="W1155" s="1">
        <v>0</v>
      </c>
      <c r="X1155" s="1">
        <v>0</v>
      </c>
      <c r="AA1155" t="s">
        <v>58</v>
      </c>
      <c r="AB1155" s="1">
        <v>0</v>
      </c>
      <c r="AC1155" s="4">
        <f>IF(ISNUMBER(MATCH(AD1155, $AD$2:AD1154, 0)), INDEX($AC$2:AC1154, MATCH(AD1155, $AD$2:AD1154, 0)), MAX($AC$2:AC1154)+1)</f>
        <v>9</v>
      </c>
      <c r="AD1155" t="str">
        <f t="shared" si="54"/>
        <v>เชียงใหม่-พุทธมณฑลสาย 2</v>
      </c>
      <c r="AE1155" t="s">
        <v>73</v>
      </c>
      <c r="AF1155" s="1">
        <v>0</v>
      </c>
      <c r="AG1155" s="1">
        <v>0</v>
      </c>
      <c r="AH1155" s="1">
        <v>0</v>
      </c>
      <c r="AI1155" t="s">
        <v>3835</v>
      </c>
      <c r="AJ1155" s="1">
        <v>1</v>
      </c>
      <c r="AK1155" s="1">
        <v>720</v>
      </c>
      <c r="AL1155" s="1">
        <v>720</v>
      </c>
      <c r="AM1155" s="1">
        <v>1</v>
      </c>
      <c r="AN1155" s="1">
        <v>0</v>
      </c>
      <c r="AO1155" s="1">
        <v>0</v>
      </c>
      <c r="AP1155" s="1">
        <v>0</v>
      </c>
      <c r="AQ1155" s="1">
        <v>0</v>
      </c>
      <c r="AR1155" s="1">
        <v>500</v>
      </c>
      <c r="AS1155" s="1">
        <v>164.89499999999998</v>
      </c>
      <c r="AT1155" s="1">
        <f>Table1[[#This Row],[รวมต้นทุนค่าเดินทาง]]+Table1[[#This Row],[รวมต้นทุนค่าซ่อม]]+Table1[[#This Row],[รวมค่าเสื่อม]]</f>
        <v>1878.4979411764707</v>
      </c>
      <c r="AU1155" s="1">
        <f t="shared" ref="AU1155:AU1218" si="55">AVERAGEIF($AC$2:$AC$5092, AC1155, $AT$2:$AT$5092)</f>
        <v>4623.2312262414152</v>
      </c>
      <c r="AV1155" s="1" t="str" cm="1">
        <f t="array" ref="AV1155">IF(AC1155&lt;4, "เก็บ", IF(OR(AT1155 &lt; PERCENTILE(IF($AC$2:$AC$5092=AC1155, $AT$2:$AT$5092), 0.25) - 1.5 * (PERCENTILE(IF($AC$2:$AC$5092=AC1155, $AT$2:$AT$5092), 0.75) - PERCENTILE(IF($AC$2:$AC$5092=AC1155, $AT$2:$AT$5092), 0.25)), AT1155 &gt; PERCENTILE(IF($AC$2:$AC$5092=AC1155, $AT$2:$AT$5092), 0.75) + 1.5 * (PERCENTILE(IF($AC$2:$AC$5092=AC1155, $AT$2:$AT$5092), 0.75) - PERCENTILE(IF($AC$2:$AC$5092=AC1155, $AT$2:$AT$5092), 0.25))), "ตัด", "เก็บ"))</f>
        <v>เก็บ</v>
      </c>
      <c r="AW1155" s="1">
        <f t="shared" ref="AW1155:AW1218" si="56">AVERAGEIFS($AT$2:$AT$5092, $AC$2:$AC$5092, AC1155, $AV$2:$AV$5092, "เก็บ")</f>
        <v>4005.4952465164292</v>
      </c>
      <c r="AX1155" s="1">
        <v>2577.9546108768855</v>
      </c>
      <c r="AY1155" s="1">
        <v>1213.6029411764707</v>
      </c>
    </row>
    <row r="1156" spans="1:51" x14ac:dyDescent="0.2">
      <c r="A1156" s="3">
        <v>45535</v>
      </c>
      <c r="B1156">
        <v>45535</v>
      </c>
      <c r="C1156" t="s">
        <v>3836</v>
      </c>
      <c r="D1156" t="s">
        <v>51</v>
      </c>
      <c r="E1156" t="s">
        <v>61</v>
      </c>
      <c r="F1156" t="s">
        <v>80</v>
      </c>
      <c r="G1156" s="1">
        <v>2700</v>
      </c>
      <c r="H1156" s="1">
        <v>4575</v>
      </c>
      <c r="I1156" s="1">
        <v>1900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4600</v>
      </c>
      <c r="P1156" t="s">
        <v>3837</v>
      </c>
      <c r="Q1156" s="2">
        <v>45535</v>
      </c>
      <c r="R1156" t="s">
        <v>55</v>
      </c>
      <c r="S1156">
        <v>0</v>
      </c>
      <c r="T1156" t="s">
        <v>56</v>
      </c>
      <c r="U1156" t="s">
        <v>57</v>
      </c>
      <c r="V1156" s="1">
        <v>2500</v>
      </c>
      <c r="W1156" s="1">
        <v>0</v>
      </c>
      <c r="X1156" s="1">
        <v>0</v>
      </c>
      <c r="AA1156" t="s">
        <v>58</v>
      </c>
      <c r="AB1156" s="1">
        <v>0</v>
      </c>
      <c r="AC1156" s="4">
        <f>IF(ISNUMBER(MATCH(AD1156, $AD$2:AD1155, 0)), INDEX($AC$2:AC1155, MATCH(AD1156, $AD$2:AD1155, 0)), MAX($AC$2:AC1155)+1)</f>
        <v>1</v>
      </c>
      <c r="AD1156" t="str">
        <f t="shared" si="54"/>
        <v>ท่าลี่-กองลอย</v>
      </c>
      <c r="AE1156" t="s">
        <v>55</v>
      </c>
      <c r="AF1156" s="1">
        <v>0</v>
      </c>
      <c r="AG1156" s="1">
        <v>0</v>
      </c>
      <c r="AH1156" s="1">
        <v>0</v>
      </c>
      <c r="AI1156" t="s">
        <v>3838</v>
      </c>
      <c r="AJ1156" s="1">
        <v>1</v>
      </c>
      <c r="AK1156" s="1">
        <v>0</v>
      </c>
      <c r="AL1156" s="1">
        <v>0</v>
      </c>
      <c r="AM1156" s="1">
        <v>0</v>
      </c>
      <c r="AN1156" s="1">
        <v>0</v>
      </c>
      <c r="AO1156" s="1">
        <v>0</v>
      </c>
      <c r="AP1156" s="1">
        <v>0</v>
      </c>
      <c r="AQ1156" s="1">
        <v>0</v>
      </c>
      <c r="AR1156" s="1">
        <v>11675</v>
      </c>
      <c r="AS1156" s="1">
        <v>19.753846153846151</v>
      </c>
      <c r="AT1156" s="1">
        <f>Table1[[#This Row],[รวมต้นทุนค่าเดินทาง]]+Table1[[#This Row],[รวมต้นทุนค่าซ่อม]]+Table1[[#This Row],[รวมค่าเสื่อม]]</f>
        <v>13339.490688259109</v>
      </c>
      <c r="AU1156" s="1">
        <f t="shared" si="55"/>
        <v>13953.293816562818</v>
      </c>
      <c r="AV1156" s="1" t="str" cm="1">
        <f t="array" ref="AV1156">IF(AC1156&lt;4, "เก็บ", IF(OR(AT1156 &lt; PERCENTILE(IF($AC$2:$AC$5092=AC1156, $AT$2:$AT$5092), 0.25) - 1.5 * (PERCENTILE(IF($AC$2:$AC$5092=AC1156, $AT$2:$AT$5092), 0.75) - PERCENTILE(IF($AC$2:$AC$5092=AC1156, $AT$2:$AT$5092), 0.25)), AT1156 &gt; PERCENTILE(IF($AC$2:$AC$5092=AC1156, $AT$2:$AT$5092), 0.75) + 1.5 * (PERCENTILE(IF($AC$2:$AC$5092=AC1156, $AT$2:$AT$5092), 0.75) - PERCENTILE(IF($AC$2:$AC$5092=AC1156, $AT$2:$AT$5092), 0.25))), "ตัด", "เก็บ"))</f>
        <v>เก็บ</v>
      </c>
      <c r="AW1156" s="1">
        <f t="shared" si="56"/>
        <v>13953.293816562818</v>
      </c>
      <c r="AX1156" s="1">
        <v>14426.372718098486</v>
      </c>
      <c r="AY1156" s="1">
        <v>1644.7368421052631</v>
      </c>
    </row>
    <row r="1157" spans="1:51" x14ac:dyDescent="0.2">
      <c r="A1157" s="3">
        <v>45536</v>
      </c>
      <c r="B1157">
        <v>45536</v>
      </c>
      <c r="C1157" t="s">
        <v>3839</v>
      </c>
      <c r="D1157" t="s">
        <v>66</v>
      </c>
      <c r="E1157" t="s">
        <v>124</v>
      </c>
      <c r="F1157" t="s">
        <v>313</v>
      </c>
      <c r="G1157" s="1">
        <v>0</v>
      </c>
      <c r="H1157" s="1">
        <v>0</v>
      </c>
      <c r="I1157" s="1">
        <v>500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500</v>
      </c>
      <c r="P1157" t="s">
        <v>3840</v>
      </c>
      <c r="Q1157" s="2">
        <v>45536</v>
      </c>
      <c r="R1157" t="s">
        <v>70</v>
      </c>
      <c r="S1157">
        <v>0</v>
      </c>
      <c r="T1157" t="s">
        <v>71</v>
      </c>
      <c r="U1157" t="s">
        <v>161</v>
      </c>
      <c r="V1157" s="1">
        <v>0</v>
      </c>
      <c r="W1157" s="1">
        <v>0</v>
      </c>
      <c r="X1157" s="1">
        <v>0</v>
      </c>
      <c r="AA1157" t="s">
        <v>58</v>
      </c>
      <c r="AB1157" s="1">
        <v>0</v>
      </c>
      <c r="AC1157" s="4">
        <f>IF(ISNUMBER(MATCH(AD1157, $AD$2:AD1156, 0)), INDEX($AC$2:AC1156, MATCH(AD1157, $AD$2:AD1156, 0)), MAX($AC$2:AC1156)+1)</f>
        <v>9</v>
      </c>
      <c r="AD1157" t="str">
        <f t="shared" si="54"/>
        <v>เชียงใหม่-พุทธมณฑลสาย 2</v>
      </c>
      <c r="AE1157" t="s">
        <v>73</v>
      </c>
      <c r="AF1157" s="1">
        <v>0</v>
      </c>
      <c r="AG1157" s="1">
        <v>0</v>
      </c>
      <c r="AH1157" s="1">
        <v>0</v>
      </c>
      <c r="AI1157" t="s">
        <v>3841</v>
      </c>
      <c r="AJ1157" s="1">
        <v>1</v>
      </c>
      <c r="AK1157" s="1">
        <v>720</v>
      </c>
      <c r="AL1157" s="1">
        <v>720</v>
      </c>
      <c r="AM1157" s="1">
        <v>1</v>
      </c>
      <c r="AN1157" s="1">
        <v>0</v>
      </c>
      <c r="AO1157" s="1">
        <v>0</v>
      </c>
      <c r="AP1157" s="1">
        <v>0</v>
      </c>
      <c r="AQ1157" s="1">
        <v>0</v>
      </c>
      <c r="AR1157" s="1">
        <v>500</v>
      </c>
      <c r="AS1157" s="1">
        <v>19.260000000000002</v>
      </c>
      <c r="AT1157" s="1">
        <f>Table1[[#This Row],[รวมต้นทุนค่าเดินทาง]]+Table1[[#This Row],[รวมต้นทุนค่าซ่อม]]+Table1[[#This Row],[รวมค่าเสื่อม]]</f>
        <v>1718.8266467423789</v>
      </c>
      <c r="AU1157" s="1">
        <f t="shared" si="55"/>
        <v>4623.2312262414152</v>
      </c>
      <c r="AV1157" s="1" t="str" cm="1">
        <f t="array" ref="AV1157">IF(AC1157&lt;4, "เก็บ", IF(OR(AT1157 &lt; PERCENTILE(IF($AC$2:$AC$5092=AC1157, $AT$2:$AT$5092), 0.25) - 1.5 * (PERCENTILE(IF($AC$2:$AC$5092=AC1157, $AT$2:$AT$5092), 0.75) - PERCENTILE(IF($AC$2:$AC$5092=AC1157, $AT$2:$AT$5092), 0.25)), AT1157 &gt; PERCENTILE(IF($AC$2:$AC$5092=AC1157, $AT$2:$AT$5092), 0.75) + 1.5 * (PERCENTILE(IF($AC$2:$AC$5092=AC1157, $AT$2:$AT$5092), 0.75) - PERCENTILE(IF($AC$2:$AC$5092=AC1157, $AT$2:$AT$5092), 0.25))), "ตัด", "เก็บ"))</f>
        <v>เก็บ</v>
      </c>
      <c r="AW1157" s="1">
        <f t="shared" si="56"/>
        <v>4005.4952465164292</v>
      </c>
      <c r="AX1157" s="1">
        <v>2577.9546108768855</v>
      </c>
      <c r="AY1157" s="1">
        <v>1199.5666467423789</v>
      </c>
    </row>
    <row r="1158" spans="1:51" x14ac:dyDescent="0.2">
      <c r="A1158" s="3">
        <v>45536</v>
      </c>
      <c r="B1158">
        <v>45536</v>
      </c>
      <c r="C1158" t="s">
        <v>3842</v>
      </c>
      <c r="D1158" t="s">
        <v>66</v>
      </c>
      <c r="E1158" t="s">
        <v>67</v>
      </c>
      <c r="F1158" t="s">
        <v>435</v>
      </c>
      <c r="G1158" s="1">
        <v>0</v>
      </c>
      <c r="H1158" s="1">
        <v>0</v>
      </c>
      <c r="I1158" s="1">
        <v>500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500</v>
      </c>
      <c r="P1158" t="s">
        <v>3843</v>
      </c>
      <c r="Q1158" s="2">
        <v>45536</v>
      </c>
      <c r="R1158" t="s">
        <v>70</v>
      </c>
      <c r="S1158">
        <v>0</v>
      </c>
      <c r="T1158" t="s">
        <v>71</v>
      </c>
      <c r="U1158" t="s">
        <v>161</v>
      </c>
      <c r="V1158" s="1">
        <v>0</v>
      </c>
      <c r="W1158" s="1">
        <v>0</v>
      </c>
      <c r="X1158" s="1">
        <v>0</v>
      </c>
      <c r="AA1158" t="s">
        <v>58</v>
      </c>
      <c r="AB1158" s="1">
        <v>0</v>
      </c>
      <c r="AC1158" s="4">
        <f>IF(ISNUMBER(MATCH(AD1158, $AD$2:AD1157, 0)), INDEX($AC$2:AC1157, MATCH(AD1158, $AD$2:AD1157, 0)), MAX($AC$2:AC1157)+1)</f>
        <v>9</v>
      </c>
      <c r="AD1158" t="str">
        <f t="shared" si="54"/>
        <v>เชียงใหม่-พุทธมณฑลสาย 2</v>
      </c>
      <c r="AE1158" t="s">
        <v>73</v>
      </c>
      <c r="AF1158" s="1">
        <v>0</v>
      </c>
      <c r="AG1158" s="1">
        <v>0</v>
      </c>
      <c r="AH1158" s="1">
        <v>0</v>
      </c>
      <c r="AI1158" t="s">
        <v>3844</v>
      </c>
      <c r="AJ1158" s="1">
        <v>1</v>
      </c>
      <c r="AK1158" s="1">
        <v>720</v>
      </c>
      <c r="AL1158" s="1">
        <v>720</v>
      </c>
      <c r="AM1158" s="1">
        <v>1</v>
      </c>
      <c r="AN1158" s="1">
        <v>0</v>
      </c>
      <c r="AO1158" s="1">
        <v>0</v>
      </c>
      <c r="AP1158" s="1">
        <v>0</v>
      </c>
      <c r="AQ1158" s="1">
        <v>0</v>
      </c>
      <c r="AR1158" s="1">
        <v>500</v>
      </c>
      <c r="AS1158" s="1">
        <v>1415.0300000000002</v>
      </c>
      <c r="AT1158" s="1">
        <f>Table1[[#This Row],[รวมต้นทุนค่าเดินทาง]]+Table1[[#This Row],[รวมต้นทุนค่าซ่อม]]+Table1[[#This Row],[รวมค่าเสื่อม]]</f>
        <v>3077.3626826547688</v>
      </c>
      <c r="AU1158" s="1">
        <f t="shared" si="55"/>
        <v>4623.2312262414152</v>
      </c>
      <c r="AV1158" s="1" t="str" cm="1">
        <f t="array" ref="AV1158">IF(AC1158&lt;4, "เก็บ", IF(OR(AT1158 &lt; PERCENTILE(IF($AC$2:$AC$5092=AC1158, $AT$2:$AT$5092), 0.25) - 1.5 * (PERCENTILE(IF($AC$2:$AC$5092=AC1158, $AT$2:$AT$5092), 0.75) - PERCENTILE(IF($AC$2:$AC$5092=AC1158, $AT$2:$AT$5092), 0.25)), AT1158 &gt; PERCENTILE(IF($AC$2:$AC$5092=AC1158, $AT$2:$AT$5092), 0.75) + 1.5 * (PERCENTILE(IF($AC$2:$AC$5092=AC1158, $AT$2:$AT$5092), 0.75) - PERCENTILE(IF($AC$2:$AC$5092=AC1158, $AT$2:$AT$5092), 0.25))), "ตัด", "เก็บ"))</f>
        <v>เก็บ</v>
      </c>
      <c r="AW1158" s="1">
        <f t="shared" si="56"/>
        <v>4005.4952465164292</v>
      </c>
      <c r="AX1158" s="1">
        <v>2577.9546108768855</v>
      </c>
      <c r="AY1158" s="1">
        <v>1162.3326826547686</v>
      </c>
    </row>
    <row r="1159" spans="1:51" x14ac:dyDescent="0.2">
      <c r="A1159" s="3">
        <v>45536</v>
      </c>
      <c r="B1159">
        <v>45536</v>
      </c>
      <c r="C1159" t="s">
        <v>3845</v>
      </c>
      <c r="D1159" t="s">
        <v>66</v>
      </c>
      <c r="E1159" t="s">
        <v>67</v>
      </c>
      <c r="F1159" t="s">
        <v>529</v>
      </c>
      <c r="G1159" s="1">
        <v>0</v>
      </c>
      <c r="H1159" s="1">
        <v>0</v>
      </c>
      <c r="I1159" s="1">
        <v>500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500</v>
      </c>
      <c r="P1159" t="s">
        <v>3846</v>
      </c>
      <c r="Q1159" s="2">
        <v>45536</v>
      </c>
      <c r="R1159" t="s">
        <v>70</v>
      </c>
      <c r="S1159">
        <v>0</v>
      </c>
      <c r="T1159" t="s">
        <v>71</v>
      </c>
      <c r="U1159" t="s">
        <v>72</v>
      </c>
      <c r="V1159" s="1">
        <v>0</v>
      </c>
      <c r="W1159" s="1">
        <v>0</v>
      </c>
      <c r="X1159" s="1">
        <v>0</v>
      </c>
      <c r="AA1159" t="s">
        <v>58</v>
      </c>
      <c r="AB1159" s="1">
        <v>0</v>
      </c>
      <c r="AC1159" s="4">
        <f>IF(ISNUMBER(MATCH(AD1159, $AD$2:AD1158, 0)), INDEX($AC$2:AC1158, MATCH(AD1159, $AD$2:AD1158, 0)), MAX($AC$2:AC1158)+1)</f>
        <v>2</v>
      </c>
      <c r="AD1159" t="str">
        <f t="shared" si="54"/>
        <v>เชียงใหม่-พุทธมณฑลสาย 5</v>
      </c>
      <c r="AE1159" t="s">
        <v>73</v>
      </c>
      <c r="AF1159" s="1">
        <v>0</v>
      </c>
      <c r="AG1159" s="1">
        <v>0</v>
      </c>
      <c r="AH1159" s="1">
        <v>0</v>
      </c>
      <c r="AI1159" t="s">
        <v>3847</v>
      </c>
      <c r="AJ1159" s="1">
        <v>1</v>
      </c>
      <c r="AK1159" s="1">
        <v>720</v>
      </c>
      <c r="AL1159" s="1">
        <v>720</v>
      </c>
      <c r="AM1159" s="1">
        <v>1</v>
      </c>
      <c r="AN1159" s="1">
        <v>0</v>
      </c>
      <c r="AO1159" s="1">
        <v>0</v>
      </c>
      <c r="AP1159" s="1">
        <v>0</v>
      </c>
      <c r="AQ1159" s="1">
        <v>0</v>
      </c>
      <c r="AR1159" s="1">
        <v>500</v>
      </c>
      <c r="AS1159" s="1">
        <v>122.80538461538461</v>
      </c>
      <c r="AT1159" s="1">
        <f>Table1[[#This Row],[รวมต้นทุนค่าเดินทาง]]+Table1[[#This Row],[รวมต้นทุนค่าซ่อม]]+Table1[[#This Row],[รวมค่าเสื่อม]]</f>
        <v>1789.6288536540435</v>
      </c>
      <c r="AU1159" s="1">
        <f t="shared" si="55"/>
        <v>5026.5629662053279</v>
      </c>
      <c r="AV1159" s="1" t="str" cm="1">
        <f t="array" ref="AV1159">IF(AC1159&lt;4, "เก็บ", IF(OR(AT1159 &lt; PERCENTILE(IF($AC$2:$AC$5092=AC1159, $AT$2:$AT$5092), 0.25) - 1.5 * (PERCENTILE(IF($AC$2:$AC$5092=AC1159, $AT$2:$AT$5092), 0.75) - PERCENTILE(IF($AC$2:$AC$5092=AC1159, $AT$2:$AT$5092), 0.25)), AT1159 &gt; PERCENTILE(IF($AC$2:$AC$5092=AC1159, $AT$2:$AT$5092), 0.75) + 1.5 * (PERCENTILE(IF($AC$2:$AC$5092=AC1159, $AT$2:$AT$5092), 0.75) - PERCENTILE(IF($AC$2:$AC$5092=AC1159, $AT$2:$AT$5092), 0.25))), "ตัด", "เก็บ"))</f>
        <v>เก็บ</v>
      </c>
      <c r="AW1159" s="1">
        <f t="shared" si="56"/>
        <v>5026.5629662053279</v>
      </c>
      <c r="AX1159" s="1">
        <v>4064.5059139663294</v>
      </c>
      <c r="AY1159" s="1">
        <v>1166.8234690386589</v>
      </c>
    </row>
    <row r="1160" spans="1:51" x14ac:dyDescent="0.2">
      <c r="A1160" s="3">
        <v>45536</v>
      </c>
      <c r="B1160">
        <v>45536</v>
      </c>
      <c r="C1160" t="s">
        <v>3848</v>
      </c>
      <c r="D1160" t="s">
        <v>51</v>
      </c>
      <c r="E1160" t="s">
        <v>52</v>
      </c>
      <c r="F1160" t="s">
        <v>1312</v>
      </c>
      <c r="G1160" s="1">
        <v>4200</v>
      </c>
      <c r="H1160" s="1">
        <v>2827</v>
      </c>
      <c r="I1160" s="1">
        <v>1900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6100</v>
      </c>
      <c r="P1160" t="s">
        <v>3849</v>
      </c>
      <c r="Q1160" s="2">
        <v>45536</v>
      </c>
      <c r="R1160" t="s">
        <v>55</v>
      </c>
      <c r="S1160">
        <v>0</v>
      </c>
      <c r="T1160" t="s">
        <v>56</v>
      </c>
      <c r="U1160" t="s">
        <v>57</v>
      </c>
      <c r="V1160" s="1">
        <v>2500</v>
      </c>
      <c r="W1160" s="1">
        <v>0</v>
      </c>
      <c r="X1160" s="1">
        <v>0</v>
      </c>
      <c r="AA1160" t="s">
        <v>58</v>
      </c>
      <c r="AB1160" s="1">
        <v>0</v>
      </c>
      <c r="AC1160" s="4">
        <f>IF(ISNUMBER(MATCH(AD1160, $AD$2:AD1159, 0)), INDEX($AC$2:AC1159, MATCH(AD1160, $AD$2:AD1159, 0)), MAX($AC$2:AC1159)+1)</f>
        <v>1</v>
      </c>
      <c r="AD1160" t="str">
        <f t="shared" ref="AD1160:AD1223" si="57">T1160&amp;"-"&amp;U1160</f>
        <v>ท่าลี่-กองลอย</v>
      </c>
      <c r="AE1160" t="s">
        <v>55</v>
      </c>
      <c r="AF1160" s="1">
        <v>0</v>
      </c>
      <c r="AG1160" s="1">
        <v>0</v>
      </c>
      <c r="AH1160" s="1">
        <v>0</v>
      </c>
      <c r="AI1160" t="s">
        <v>3850</v>
      </c>
      <c r="AJ1160" s="1">
        <v>1</v>
      </c>
      <c r="AK1160" s="1">
        <v>0</v>
      </c>
      <c r="AL1160" s="1">
        <v>0</v>
      </c>
      <c r="AM1160" s="1">
        <v>0</v>
      </c>
      <c r="AN1160" s="1">
        <v>0</v>
      </c>
      <c r="AO1160" s="1">
        <v>0</v>
      </c>
      <c r="AP1160" s="1">
        <v>0</v>
      </c>
      <c r="AQ1160" s="1">
        <v>0</v>
      </c>
      <c r="AR1160" s="1">
        <v>11427</v>
      </c>
      <c r="AS1160" s="1">
        <v>21.4</v>
      </c>
      <c r="AT1160" s="1">
        <f>Table1[[#This Row],[รวมต้นทุนค่าเดินทาง]]+Table1[[#This Row],[รวมต้นทุนค่าซ่อม]]+Table1[[#This Row],[รวมค่าเสื่อม]]</f>
        <v>13125.418633540372</v>
      </c>
      <c r="AU1160" s="1">
        <f t="shared" si="55"/>
        <v>13953.293816562818</v>
      </c>
      <c r="AV1160" s="1" t="str" cm="1">
        <f t="array" ref="AV1160">IF(AC1160&lt;4, "เก็บ", IF(OR(AT1160 &lt; PERCENTILE(IF($AC$2:$AC$5092=AC1160, $AT$2:$AT$5092), 0.25) - 1.5 * (PERCENTILE(IF($AC$2:$AC$5092=AC1160, $AT$2:$AT$5092), 0.75) - PERCENTILE(IF($AC$2:$AC$5092=AC1160, $AT$2:$AT$5092), 0.25)), AT1160 &gt; PERCENTILE(IF($AC$2:$AC$5092=AC1160, $AT$2:$AT$5092), 0.75) + 1.5 * (PERCENTILE(IF($AC$2:$AC$5092=AC1160, $AT$2:$AT$5092), 0.75) - PERCENTILE(IF($AC$2:$AC$5092=AC1160, $AT$2:$AT$5092), 0.25))), "ตัด", "เก็บ"))</f>
        <v>เก็บ</v>
      </c>
      <c r="AW1160" s="1">
        <f t="shared" si="56"/>
        <v>13953.293816562818</v>
      </c>
      <c r="AX1160" s="1">
        <v>14426.372718098486</v>
      </c>
      <c r="AY1160" s="1">
        <v>1677.0186335403728</v>
      </c>
    </row>
    <row r="1161" spans="1:51" x14ac:dyDescent="0.2">
      <c r="A1161" s="3">
        <v>45536</v>
      </c>
      <c r="B1161">
        <v>45536</v>
      </c>
      <c r="C1161" t="s">
        <v>3851</v>
      </c>
      <c r="D1161" t="s">
        <v>51</v>
      </c>
      <c r="E1161" t="s">
        <v>52</v>
      </c>
      <c r="F1161" t="s">
        <v>3805</v>
      </c>
      <c r="G1161" s="1">
        <v>4200</v>
      </c>
      <c r="H1161" s="1">
        <v>2827</v>
      </c>
      <c r="I1161" s="1">
        <v>1900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6100</v>
      </c>
      <c r="P1161" t="s">
        <v>3852</v>
      </c>
      <c r="Q1161" s="2">
        <v>45536</v>
      </c>
      <c r="R1161" t="s">
        <v>55</v>
      </c>
      <c r="S1161">
        <v>0</v>
      </c>
      <c r="T1161" t="s">
        <v>56</v>
      </c>
      <c r="U1161" t="s">
        <v>57</v>
      </c>
      <c r="V1161" s="1">
        <v>2500</v>
      </c>
      <c r="W1161" s="1">
        <v>0</v>
      </c>
      <c r="X1161" s="1">
        <v>0</v>
      </c>
      <c r="AA1161" t="s">
        <v>58</v>
      </c>
      <c r="AB1161" s="1">
        <v>0</v>
      </c>
      <c r="AC1161" s="4">
        <f>IF(ISNUMBER(MATCH(AD1161, $AD$2:AD1160, 0)), INDEX($AC$2:AC1160, MATCH(AD1161, $AD$2:AD1160, 0)), MAX($AC$2:AC1160)+1)</f>
        <v>1</v>
      </c>
      <c r="AD1161" t="str">
        <f t="shared" si="57"/>
        <v>ท่าลี่-กองลอย</v>
      </c>
      <c r="AE1161" t="s">
        <v>55</v>
      </c>
      <c r="AF1161" s="1">
        <v>0</v>
      </c>
      <c r="AG1161" s="1">
        <v>0</v>
      </c>
      <c r="AH1161" s="1">
        <v>0</v>
      </c>
      <c r="AI1161" t="s">
        <v>3853</v>
      </c>
      <c r="AJ1161" s="1">
        <v>1</v>
      </c>
      <c r="AK1161" s="1">
        <v>0</v>
      </c>
      <c r="AL1161" s="1">
        <v>0</v>
      </c>
      <c r="AM1161" s="1">
        <v>0</v>
      </c>
      <c r="AN1161" s="1">
        <v>0</v>
      </c>
      <c r="AO1161" s="1">
        <v>0</v>
      </c>
      <c r="AP1161" s="1">
        <v>0</v>
      </c>
      <c r="AQ1161" s="1">
        <v>0</v>
      </c>
      <c r="AR1161" s="1">
        <v>11427</v>
      </c>
      <c r="AS1161" s="1">
        <v>32.37913043478261</v>
      </c>
      <c r="AT1161" s="1">
        <f>Table1[[#This Row],[รวมต้นทุนค่าเดินทาง]]+Table1[[#This Row],[รวมต้นทุนค่าซ่อม]]+Table1[[#This Row],[รวมค่าเสื่อม]]</f>
        <v>14055.532976588629</v>
      </c>
      <c r="AU1161" s="1">
        <f t="shared" si="55"/>
        <v>13953.293816562818</v>
      </c>
      <c r="AV1161" s="1" t="str" cm="1">
        <f t="array" ref="AV1161">IF(AC1161&lt;4, "เก็บ", IF(OR(AT1161 &lt; PERCENTILE(IF($AC$2:$AC$5092=AC1161, $AT$2:$AT$5092), 0.25) - 1.5 * (PERCENTILE(IF($AC$2:$AC$5092=AC1161, $AT$2:$AT$5092), 0.75) - PERCENTILE(IF($AC$2:$AC$5092=AC1161, $AT$2:$AT$5092), 0.25)), AT1161 &gt; PERCENTILE(IF($AC$2:$AC$5092=AC1161, $AT$2:$AT$5092), 0.75) + 1.5 * (PERCENTILE(IF($AC$2:$AC$5092=AC1161, $AT$2:$AT$5092), 0.75) - PERCENTILE(IF($AC$2:$AC$5092=AC1161, $AT$2:$AT$5092), 0.25))), "ตัด", "เก็บ"))</f>
        <v>เก็บ</v>
      </c>
      <c r="AW1161" s="1">
        <f t="shared" si="56"/>
        <v>13953.293816562818</v>
      </c>
      <c r="AX1161" s="1">
        <v>14426.372718098486</v>
      </c>
      <c r="AY1161" s="1">
        <v>2596.1538461538462</v>
      </c>
    </row>
    <row r="1162" spans="1:51" x14ac:dyDescent="0.2">
      <c r="A1162" s="3">
        <v>45536</v>
      </c>
      <c r="B1162">
        <v>45536</v>
      </c>
      <c r="C1162" t="s">
        <v>3854</v>
      </c>
      <c r="D1162" t="s">
        <v>51</v>
      </c>
      <c r="E1162" t="s">
        <v>61</v>
      </c>
      <c r="F1162" t="s">
        <v>228</v>
      </c>
      <c r="G1162" s="1">
        <v>2700</v>
      </c>
      <c r="H1162" s="1">
        <v>4575</v>
      </c>
      <c r="I1162" s="1">
        <v>1900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4600</v>
      </c>
      <c r="P1162" t="s">
        <v>3855</v>
      </c>
      <c r="Q1162" s="2">
        <v>45536</v>
      </c>
      <c r="R1162" t="s">
        <v>55</v>
      </c>
      <c r="S1162">
        <v>0</v>
      </c>
      <c r="T1162" t="s">
        <v>56</v>
      </c>
      <c r="U1162" t="s">
        <v>57</v>
      </c>
      <c r="V1162" s="1">
        <v>2500</v>
      </c>
      <c r="W1162" s="1">
        <v>0</v>
      </c>
      <c r="X1162" s="1">
        <v>0</v>
      </c>
      <c r="AA1162" t="s">
        <v>58</v>
      </c>
      <c r="AB1162" s="1">
        <v>0</v>
      </c>
      <c r="AC1162" s="4">
        <f>IF(ISNUMBER(MATCH(AD1162, $AD$2:AD1161, 0)), INDEX($AC$2:AC1161, MATCH(AD1162, $AD$2:AD1161, 0)), MAX($AC$2:AC1161)+1)</f>
        <v>1</v>
      </c>
      <c r="AD1162" t="str">
        <f t="shared" si="57"/>
        <v>ท่าลี่-กองลอย</v>
      </c>
      <c r="AE1162" t="s">
        <v>55</v>
      </c>
      <c r="AF1162" s="1">
        <v>0</v>
      </c>
      <c r="AG1162" s="1">
        <v>0</v>
      </c>
      <c r="AH1162" s="1">
        <v>0</v>
      </c>
      <c r="AI1162" t="s">
        <v>3856</v>
      </c>
      <c r="AJ1162" s="1">
        <v>1</v>
      </c>
      <c r="AK1162" s="1">
        <v>0</v>
      </c>
      <c r="AL1162" s="1">
        <v>0</v>
      </c>
      <c r="AM1162" s="1">
        <v>0</v>
      </c>
      <c r="AN1162" s="1">
        <v>0</v>
      </c>
      <c r="AO1162" s="1">
        <v>0</v>
      </c>
      <c r="AP1162" s="1">
        <v>0</v>
      </c>
      <c r="AQ1162" s="1">
        <v>0</v>
      </c>
      <c r="AR1162" s="1">
        <v>11675</v>
      </c>
      <c r="AS1162" s="1">
        <v>19.753846153846151</v>
      </c>
      <c r="AT1162" s="1">
        <f>Table1[[#This Row],[รวมต้นทุนค่าเดินทาง]]+Table1[[#This Row],[รวมต้นทุนค่าซ่อม]]+Table1[[#This Row],[รวมค่าเสื่อม]]</f>
        <v>13368.860989010989</v>
      </c>
      <c r="AU1162" s="1">
        <f t="shared" si="55"/>
        <v>13953.293816562818</v>
      </c>
      <c r="AV1162" s="1" t="str" cm="1">
        <f t="array" ref="AV1162">IF(AC1162&lt;4, "เก็บ", IF(OR(AT1162 &lt; PERCENTILE(IF($AC$2:$AC$5092=AC1162, $AT$2:$AT$5092), 0.25) - 1.5 * (PERCENTILE(IF($AC$2:$AC$5092=AC1162, $AT$2:$AT$5092), 0.75) - PERCENTILE(IF($AC$2:$AC$5092=AC1162, $AT$2:$AT$5092), 0.25)), AT1162 &gt; PERCENTILE(IF($AC$2:$AC$5092=AC1162, $AT$2:$AT$5092), 0.75) + 1.5 * (PERCENTILE(IF($AC$2:$AC$5092=AC1162, $AT$2:$AT$5092), 0.75) - PERCENTILE(IF($AC$2:$AC$5092=AC1162, $AT$2:$AT$5092), 0.25))), "ตัด", "เก็บ"))</f>
        <v>เก็บ</v>
      </c>
      <c r="AW1162" s="1">
        <f t="shared" si="56"/>
        <v>13953.293816562818</v>
      </c>
      <c r="AX1162" s="1">
        <v>14426.372718098486</v>
      </c>
      <c r="AY1162" s="1">
        <v>1674.1071428571429</v>
      </c>
    </row>
    <row r="1163" spans="1:51" x14ac:dyDescent="0.2">
      <c r="A1163" s="3">
        <v>45537</v>
      </c>
      <c r="B1163">
        <v>45537</v>
      </c>
      <c r="C1163" t="s">
        <v>3857</v>
      </c>
      <c r="D1163" t="s">
        <v>51</v>
      </c>
      <c r="E1163" t="s">
        <v>61</v>
      </c>
      <c r="F1163" t="s">
        <v>367</v>
      </c>
      <c r="G1163" s="1">
        <v>4200</v>
      </c>
      <c r="H1163" s="1">
        <v>3075</v>
      </c>
      <c r="I1163" s="1">
        <v>1900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6100</v>
      </c>
      <c r="P1163" t="s">
        <v>3858</v>
      </c>
      <c r="Q1163" s="2">
        <v>45538</v>
      </c>
      <c r="R1163" t="s">
        <v>55</v>
      </c>
      <c r="S1163">
        <v>0</v>
      </c>
      <c r="T1163" t="s">
        <v>56</v>
      </c>
      <c r="U1163" t="s">
        <v>57</v>
      </c>
      <c r="V1163" s="1">
        <v>2500</v>
      </c>
      <c r="W1163" s="1">
        <v>0</v>
      </c>
      <c r="X1163" s="1">
        <v>0</v>
      </c>
      <c r="AA1163" t="s">
        <v>58</v>
      </c>
      <c r="AB1163" s="1">
        <v>0</v>
      </c>
      <c r="AC1163" s="4">
        <f>IF(ISNUMBER(MATCH(AD1163, $AD$2:AD1162, 0)), INDEX($AC$2:AC1162, MATCH(AD1163, $AD$2:AD1162, 0)), MAX($AC$2:AC1162)+1)</f>
        <v>1</v>
      </c>
      <c r="AD1163" t="str">
        <f t="shared" si="57"/>
        <v>ท่าลี่-กองลอย</v>
      </c>
      <c r="AE1163" t="s">
        <v>55</v>
      </c>
      <c r="AF1163" s="1">
        <v>0</v>
      </c>
      <c r="AG1163" s="1">
        <v>0</v>
      </c>
      <c r="AH1163" s="1">
        <v>0</v>
      </c>
      <c r="AI1163" t="s">
        <v>3859</v>
      </c>
      <c r="AJ1163" s="1">
        <v>1</v>
      </c>
      <c r="AK1163" s="1">
        <v>0</v>
      </c>
      <c r="AL1163" s="1">
        <v>0</v>
      </c>
      <c r="AM1163" s="1">
        <v>0</v>
      </c>
      <c r="AN1163" s="1">
        <v>0</v>
      </c>
      <c r="AO1163" s="1">
        <v>0</v>
      </c>
      <c r="AP1163" s="1">
        <v>0</v>
      </c>
      <c r="AQ1163" s="1">
        <v>0</v>
      </c>
      <c r="AR1163" s="1">
        <v>11675</v>
      </c>
      <c r="AS1163" s="1">
        <v>21.4</v>
      </c>
      <c r="AT1163" s="1">
        <f>Table1[[#This Row],[รวมต้นทุนค่าเดินทาง]]+Table1[[#This Row],[รวมต้นทุนค่าซ่อม]]+Table1[[#This Row],[รวมค่าเสื่อม]]</f>
        <v>13208.496774193547</v>
      </c>
      <c r="AU1163" s="1">
        <f t="shared" si="55"/>
        <v>13953.293816562818</v>
      </c>
      <c r="AV1163" s="1" t="str" cm="1">
        <f t="array" ref="AV1163">IF(AC1163&lt;4, "เก็บ", IF(OR(AT1163 &lt; PERCENTILE(IF($AC$2:$AC$5092=AC1163, $AT$2:$AT$5092), 0.25) - 1.5 * (PERCENTILE(IF($AC$2:$AC$5092=AC1163, $AT$2:$AT$5092), 0.75) - PERCENTILE(IF($AC$2:$AC$5092=AC1163, $AT$2:$AT$5092), 0.25)), AT1163 &gt; PERCENTILE(IF($AC$2:$AC$5092=AC1163, $AT$2:$AT$5092), 0.75) + 1.5 * (PERCENTILE(IF($AC$2:$AC$5092=AC1163, $AT$2:$AT$5092), 0.75) - PERCENTILE(IF($AC$2:$AC$5092=AC1163, $AT$2:$AT$5092), 0.25))), "ตัด", "เก็บ"))</f>
        <v>เก็บ</v>
      </c>
      <c r="AW1163" s="1">
        <f t="shared" si="56"/>
        <v>13953.293816562818</v>
      </c>
      <c r="AX1163" s="1">
        <v>14426.372718098486</v>
      </c>
      <c r="AY1163" s="1">
        <v>1512.0967741935483</v>
      </c>
    </row>
    <row r="1164" spans="1:51" x14ac:dyDescent="0.2">
      <c r="A1164" s="3">
        <v>45538</v>
      </c>
      <c r="B1164">
        <v>45538</v>
      </c>
      <c r="C1164" t="s">
        <v>3860</v>
      </c>
      <c r="D1164" t="s">
        <v>51</v>
      </c>
      <c r="E1164" t="s">
        <v>61</v>
      </c>
      <c r="F1164" t="s">
        <v>1518</v>
      </c>
      <c r="G1164" s="1">
        <v>2700</v>
      </c>
      <c r="H1164" s="1">
        <v>4575</v>
      </c>
      <c r="I1164" s="1">
        <v>1900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4600</v>
      </c>
      <c r="P1164" t="s">
        <v>3861</v>
      </c>
      <c r="Q1164" s="2">
        <v>45539</v>
      </c>
      <c r="R1164" t="s">
        <v>55</v>
      </c>
      <c r="S1164">
        <v>0</v>
      </c>
      <c r="T1164" t="s">
        <v>71</v>
      </c>
      <c r="U1164" t="s">
        <v>57</v>
      </c>
      <c r="V1164" s="1">
        <v>2500</v>
      </c>
      <c r="W1164" s="1">
        <v>0</v>
      </c>
      <c r="X1164" s="1">
        <v>0</v>
      </c>
      <c r="AA1164" t="s">
        <v>58</v>
      </c>
      <c r="AB1164" s="1">
        <v>0</v>
      </c>
      <c r="AC1164" s="4">
        <f>IF(ISNUMBER(MATCH(AD1164, $AD$2:AD1163, 0)), INDEX($AC$2:AC1163, MATCH(AD1164, $AD$2:AD1163, 0)), MAX($AC$2:AC1163)+1)</f>
        <v>10</v>
      </c>
      <c r="AD1164" t="str">
        <f t="shared" si="57"/>
        <v>เชียงใหม่-กองลอย</v>
      </c>
      <c r="AE1164" t="s">
        <v>55</v>
      </c>
      <c r="AF1164" s="1">
        <v>0</v>
      </c>
      <c r="AG1164" s="1">
        <v>0</v>
      </c>
      <c r="AH1164" s="1">
        <v>0</v>
      </c>
      <c r="AI1164" t="s">
        <v>3862</v>
      </c>
      <c r="AJ1164" s="1">
        <v>1</v>
      </c>
      <c r="AK1164" s="1">
        <v>0</v>
      </c>
      <c r="AL1164" s="1">
        <v>0</v>
      </c>
      <c r="AM1164" s="1">
        <v>0</v>
      </c>
      <c r="AN1164" s="1">
        <v>0</v>
      </c>
      <c r="AO1164" s="1">
        <v>0</v>
      </c>
      <c r="AP1164" s="1">
        <v>0</v>
      </c>
      <c r="AQ1164" s="1">
        <v>0</v>
      </c>
      <c r="AR1164" s="1">
        <v>11675</v>
      </c>
      <c r="AS1164" s="1">
        <v>414.08686873433578</v>
      </c>
      <c r="AT1164" s="1">
        <f>Table1[[#This Row],[รวมต้นทุนค่าเดินทาง]]+Table1[[#This Row],[รวมต้นทุนค่าซ่อม]]+Table1[[#This Row],[รวมค่าเสื่อม]]</f>
        <v>14413.467034023592</v>
      </c>
      <c r="AU1164" s="1">
        <f t="shared" si="55"/>
        <v>14957.32855761775</v>
      </c>
      <c r="AV1164" s="1" t="str" cm="1">
        <f t="array" ref="AV1164">IF(AC1164&lt;4, "เก็บ", IF(OR(AT1164 &lt; PERCENTILE(IF($AC$2:$AC$5092=AC1164, $AT$2:$AT$5092), 0.25) - 1.5 * (PERCENTILE(IF($AC$2:$AC$5092=AC1164, $AT$2:$AT$5092), 0.75) - PERCENTILE(IF($AC$2:$AC$5092=AC1164, $AT$2:$AT$5092), 0.25)), AT1164 &gt; PERCENTILE(IF($AC$2:$AC$5092=AC1164, $AT$2:$AT$5092), 0.75) + 1.5 * (PERCENTILE(IF($AC$2:$AC$5092=AC1164, $AT$2:$AT$5092), 0.75) - PERCENTILE(IF($AC$2:$AC$5092=AC1164, $AT$2:$AT$5092), 0.25))), "ตัด", "เก็บ"))</f>
        <v>เก็บ</v>
      </c>
      <c r="AW1164" s="1">
        <f t="shared" si="56"/>
        <v>14419.089162907676</v>
      </c>
      <c r="AX1164" s="1">
        <v>15077.196593123563</v>
      </c>
      <c r="AY1164" s="1">
        <v>2324.3801652892562</v>
      </c>
    </row>
    <row r="1165" spans="1:51" x14ac:dyDescent="0.2">
      <c r="A1165" s="3">
        <v>45538</v>
      </c>
      <c r="B1165">
        <v>45538</v>
      </c>
      <c r="C1165" t="s">
        <v>3863</v>
      </c>
      <c r="D1165" t="s">
        <v>66</v>
      </c>
      <c r="E1165" t="s">
        <v>184</v>
      </c>
      <c r="F1165" t="s">
        <v>1072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703</v>
      </c>
      <c r="P1165" t="s">
        <v>3864</v>
      </c>
      <c r="Q1165" s="2">
        <v>45539</v>
      </c>
      <c r="R1165" t="s">
        <v>55</v>
      </c>
      <c r="S1165">
        <v>0</v>
      </c>
      <c r="T1165" t="s">
        <v>71</v>
      </c>
      <c r="U1165" t="s">
        <v>71</v>
      </c>
      <c r="V1165" s="1">
        <v>0</v>
      </c>
      <c r="W1165" s="1">
        <v>0</v>
      </c>
      <c r="X1165" s="1">
        <v>703</v>
      </c>
      <c r="Y1165" t="s">
        <v>108</v>
      </c>
      <c r="Z1165" t="s">
        <v>71</v>
      </c>
      <c r="AA1165" t="s">
        <v>3865</v>
      </c>
      <c r="AB1165" s="1">
        <v>0</v>
      </c>
      <c r="AC1165" s="4">
        <f>IF(ISNUMBER(MATCH(AD1165, $AD$2:AD1164, 0)), INDEX($AC$2:AC1164, MATCH(AD1165, $AD$2:AD1164, 0)), MAX($AC$2:AC1164)+1)</f>
        <v>8</v>
      </c>
      <c r="AD1165" t="str">
        <f t="shared" si="57"/>
        <v>เชียงใหม่-เชียงใหม่</v>
      </c>
      <c r="AE1165" t="s">
        <v>55</v>
      </c>
      <c r="AF1165" s="1">
        <v>0</v>
      </c>
      <c r="AG1165" s="1">
        <v>0</v>
      </c>
      <c r="AH1165" s="1">
        <v>0</v>
      </c>
      <c r="AI1165" t="s">
        <v>3866</v>
      </c>
      <c r="AJ1165" s="1">
        <v>1</v>
      </c>
      <c r="AK1165" s="1">
        <v>0</v>
      </c>
      <c r="AL1165" s="1">
        <v>0</v>
      </c>
      <c r="AM1165" s="1">
        <v>0</v>
      </c>
      <c r="AN1165" s="1">
        <v>0</v>
      </c>
      <c r="AO1165" s="1">
        <v>0</v>
      </c>
      <c r="AP1165" s="1">
        <v>0</v>
      </c>
      <c r="AQ1165" s="1">
        <v>0</v>
      </c>
      <c r="AR1165" s="1">
        <v>703</v>
      </c>
      <c r="AS1165" s="1">
        <v>597.5046111111111</v>
      </c>
      <c r="AT1165" s="1">
        <f>Table1[[#This Row],[รวมต้นทุนค่าเดินทาง]]+Table1[[#This Row],[รวมต้นทุนค่าซ่อม]]+Table1[[#This Row],[รวมค่าเสื่อม]]</f>
        <v>2718.571838001867</v>
      </c>
      <c r="AU1165" s="1">
        <f t="shared" si="55"/>
        <v>4522.7040635974936</v>
      </c>
      <c r="AV1165" s="1" t="str" cm="1">
        <f t="array" ref="AV1165">IF(AC1165&lt;4, "เก็บ", IF(OR(AT1165 &lt; PERCENTILE(IF($AC$2:$AC$5092=AC1165, $AT$2:$AT$5092), 0.25) - 1.5 * (PERCENTILE(IF($AC$2:$AC$5092=AC1165, $AT$2:$AT$5092), 0.75) - PERCENTILE(IF($AC$2:$AC$5092=AC1165, $AT$2:$AT$5092), 0.25)), AT1165 &gt; PERCENTILE(IF($AC$2:$AC$5092=AC1165, $AT$2:$AT$5092), 0.75) + 1.5 * (PERCENTILE(IF($AC$2:$AC$5092=AC1165, $AT$2:$AT$5092), 0.75) - PERCENTILE(IF($AC$2:$AC$5092=AC1165, $AT$2:$AT$5092), 0.25))), "ตัด", "เก็บ"))</f>
        <v>เก็บ</v>
      </c>
      <c r="AW1165" s="1">
        <f t="shared" si="56"/>
        <v>3452.8591376901491</v>
      </c>
      <c r="AX1165" s="1">
        <v>2563.5734635866706</v>
      </c>
      <c r="AY1165" s="1">
        <v>1418.0672268907563</v>
      </c>
    </row>
    <row r="1166" spans="1:51" x14ac:dyDescent="0.2">
      <c r="A1166" s="3">
        <v>45538</v>
      </c>
      <c r="B1166">
        <v>45538</v>
      </c>
      <c r="C1166" t="s">
        <v>3867</v>
      </c>
      <c r="D1166" t="s">
        <v>66</v>
      </c>
      <c r="E1166" t="s">
        <v>67</v>
      </c>
      <c r="F1166" t="s">
        <v>277</v>
      </c>
      <c r="G1166" s="1">
        <v>0</v>
      </c>
      <c r="H1166" s="1">
        <v>0</v>
      </c>
      <c r="I1166" s="1">
        <v>500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500</v>
      </c>
      <c r="P1166" t="s">
        <v>3868</v>
      </c>
      <c r="Q1166" s="2">
        <v>45538</v>
      </c>
      <c r="R1166" t="s">
        <v>70</v>
      </c>
      <c r="S1166">
        <v>0</v>
      </c>
      <c r="T1166" t="s">
        <v>71</v>
      </c>
      <c r="U1166" t="s">
        <v>72</v>
      </c>
      <c r="V1166" s="1">
        <v>0</v>
      </c>
      <c r="W1166" s="1">
        <v>0</v>
      </c>
      <c r="X1166" s="1">
        <v>0</v>
      </c>
      <c r="AA1166" t="s">
        <v>58</v>
      </c>
      <c r="AB1166" s="1">
        <v>0</v>
      </c>
      <c r="AC1166" s="4">
        <f>IF(ISNUMBER(MATCH(AD1166, $AD$2:AD1165, 0)), INDEX($AC$2:AC1165, MATCH(AD1166, $AD$2:AD1165, 0)), MAX($AC$2:AC1165)+1)</f>
        <v>2</v>
      </c>
      <c r="AD1166" t="str">
        <f t="shared" si="57"/>
        <v>เชียงใหม่-พุทธมณฑลสาย 5</v>
      </c>
      <c r="AE1166" t="s">
        <v>73</v>
      </c>
      <c r="AF1166" s="1">
        <v>0</v>
      </c>
      <c r="AG1166" s="1">
        <v>0</v>
      </c>
      <c r="AH1166" s="1">
        <v>0</v>
      </c>
      <c r="AI1166" t="s">
        <v>3869</v>
      </c>
      <c r="AJ1166" s="1">
        <v>1</v>
      </c>
      <c r="AK1166" s="1">
        <v>720</v>
      </c>
      <c r="AL1166" s="1">
        <v>720</v>
      </c>
      <c r="AM1166" s="1">
        <v>1</v>
      </c>
      <c r="AN1166" s="1">
        <v>0</v>
      </c>
      <c r="AO1166" s="1">
        <v>0</v>
      </c>
      <c r="AP1166" s="1">
        <v>0</v>
      </c>
      <c r="AQ1166" s="1">
        <v>0</v>
      </c>
      <c r="AR1166" s="1">
        <v>500</v>
      </c>
      <c r="AS1166" s="1">
        <v>756.87714285714287</v>
      </c>
      <c r="AT1166" s="1">
        <f>Table1[[#This Row],[รวมต้นทุนค่าเดินทาง]]+Table1[[#This Row],[รวมต้นทุนค่าซ่อม]]+Table1[[#This Row],[รวมค่าเสื่อม]]</f>
        <v>2368.4900927053868</v>
      </c>
      <c r="AU1166" s="1">
        <f t="shared" si="55"/>
        <v>5026.5629662053279</v>
      </c>
      <c r="AV1166" s="1" t="str" cm="1">
        <f t="array" ref="AV1166">IF(AC1166&lt;4, "เก็บ", IF(OR(AT1166 &lt; PERCENTILE(IF($AC$2:$AC$5092=AC1166, $AT$2:$AT$5092), 0.25) - 1.5 * (PERCENTILE(IF($AC$2:$AC$5092=AC1166, $AT$2:$AT$5092), 0.75) - PERCENTILE(IF($AC$2:$AC$5092=AC1166, $AT$2:$AT$5092), 0.25)), AT1166 &gt; PERCENTILE(IF($AC$2:$AC$5092=AC1166, $AT$2:$AT$5092), 0.75) + 1.5 * (PERCENTILE(IF($AC$2:$AC$5092=AC1166, $AT$2:$AT$5092), 0.75) - PERCENTILE(IF($AC$2:$AC$5092=AC1166, $AT$2:$AT$5092), 0.25))), "ตัด", "เก็บ"))</f>
        <v>เก็บ</v>
      </c>
      <c r="AW1166" s="1">
        <f t="shared" si="56"/>
        <v>5026.5629662053279</v>
      </c>
      <c r="AX1166" s="1">
        <v>4064.5059139663294</v>
      </c>
      <c r="AY1166" s="1">
        <v>1111.6129498482439</v>
      </c>
    </row>
    <row r="1167" spans="1:51" x14ac:dyDescent="0.2">
      <c r="A1167" s="3">
        <v>45538</v>
      </c>
      <c r="B1167">
        <v>45538</v>
      </c>
      <c r="C1167" t="s">
        <v>3870</v>
      </c>
      <c r="D1167" t="s">
        <v>51</v>
      </c>
      <c r="E1167" t="s">
        <v>61</v>
      </c>
      <c r="F1167" t="s">
        <v>1289</v>
      </c>
      <c r="G1167" s="1">
        <v>4200</v>
      </c>
      <c r="H1167" s="1">
        <v>3075</v>
      </c>
      <c r="I1167" s="1">
        <v>1900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6100</v>
      </c>
      <c r="P1167" t="s">
        <v>3871</v>
      </c>
      <c r="Q1167" s="2">
        <v>45538</v>
      </c>
      <c r="R1167" t="s">
        <v>55</v>
      </c>
      <c r="S1167">
        <v>0</v>
      </c>
      <c r="T1167" t="s">
        <v>56</v>
      </c>
      <c r="U1167" t="s">
        <v>57</v>
      </c>
      <c r="V1167" s="1">
        <v>2500</v>
      </c>
      <c r="W1167" s="1">
        <v>0</v>
      </c>
      <c r="X1167" s="1">
        <v>0</v>
      </c>
      <c r="AA1167" t="s">
        <v>58</v>
      </c>
      <c r="AB1167" s="1">
        <v>0</v>
      </c>
      <c r="AC1167" s="4">
        <f>IF(ISNUMBER(MATCH(AD1167, $AD$2:AD1166, 0)), INDEX($AC$2:AC1166, MATCH(AD1167, $AD$2:AD1166, 0)), MAX($AC$2:AC1166)+1)</f>
        <v>1</v>
      </c>
      <c r="AD1167" t="str">
        <f t="shared" si="57"/>
        <v>ท่าลี่-กองลอย</v>
      </c>
      <c r="AE1167" t="s">
        <v>55</v>
      </c>
      <c r="AF1167" s="1">
        <v>0</v>
      </c>
      <c r="AG1167" s="1">
        <v>0</v>
      </c>
      <c r="AH1167" s="1">
        <v>0</v>
      </c>
      <c r="AI1167" t="s">
        <v>3872</v>
      </c>
      <c r="AJ1167" s="1">
        <v>1</v>
      </c>
      <c r="AK1167" s="1">
        <v>0</v>
      </c>
      <c r="AL1167" s="1">
        <v>0</v>
      </c>
      <c r="AM1167" s="1">
        <v>0</v>
      </c>
      <c r="AN1167" s="1">
        <v>0</v>
      </c>
      <c r="AO1167" s="1">
        <v>0</v>
      </c>
      <c r="AP1167" s="1">
        <v>0</v>
      </c>
      <c r="AQ1167" s="1">
        <v>0</v>
      </c>
      <c r="AR1167" s="1">
        <v>11675</v>
      </c>
      <c r="AS1167" s="1">
        <v>17.12</v>
      </c>
      <c r="AT1167" s="1">
        <f>Table1[[#This Row],[รวมต้นทุนค่าเดินทาง]]+Table1[[#This Row],[รวมต้นทุนค่าซ่อม]]+Table1[[#This Row],[รวมค่าเสื่อม]]</f>
        <v>13290.131363636365</v>
      </c>
      <c r="AU1167" s="1">
        <f t="shared" si="55"/>
        <v>13953.293816562818</v>
      </c>
      <c r="AV1167" s="1" t="str" cm="1">
        <f t="array" ref="AV1167">IF(AC1167&lt;4, "เก็บ", IF(OR(AT1167 &lt; PERCENTILE(IF($AC$2:$AC$5092=AC1167, $AT$2:$AT$5092), 0.25) - 1.5 * (PERCENTILE(IF($AC$2:$AC$5092=AC1167, $AT$2:$AT$5092), 0.75) - PERCENTILE(IF($AC$2:$AC$5092=AC1167, $AT$2:$AT$5092), 0.25)), AT1167 &gt; PERCENTILE(IF($AC$2:$AC$5092=AC1167, $AT$2:$AT$5092), 0.75) + 1.5 * (PERCENTILE(IF($AC$2:$AC$5092=AC1167, $AT$2:$AT$5092), 0.75) - PERCENTILE(IF($AC$2:$AC$5092=AC1167, $AT$2:$AT$5092), 0.25))), "ตัด", "เก็บ"))</f>
        <v>เก็บ</v>
      </c>
      <c r="AW1167" s="1">
        <f t="shared" si="56"/>
        <v>13953.293816562818</v>
      </c>
      <c r="AX1167" s="1">
        <v>14426.372718098486</v>
      </c>
      <c r="AY1167" s="1">
        <v>1598.0113636363637</v>
      </c>
    </row>
    <row r="1168" spans="1:51" x14ac:dyDescent="0.2">
      <c r="A1168" s="3">
        <v>45538</v>
      </c>
      <c r="B1168">
        <v>45538</v>
      </c>
      <c r="C1168" t="s">
        <v>3873</v>
      </c>
      <c r="D1168" t="s">
        <v>51</v>
      </c>
      <c r="E1168" t="s">
        <v>61</v>
      </c>
      <c r="F1168" t="s">
        <v>1197</v>
      </c>
      <c r="G1168" s="1">
        <v>2700</v>
      </c>
      <c r="H1168" s="1">
        <v>4575</v>
      </c>
      <c r="I1168" s="1">
        <v>1900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4600</v>
      </c>
      <c r="P1168" t="s">
        <v>3874</v>
      </c>
      <c r="Q1168" s="2">
        <v>45538</v>
      </c>
      <c r="R1168" t="s">
        <v>55</v>
      </c>
      <c r="S1168">
        <v>0</v>
      </c>
      <c r="T1168" t="s">
        <v>56</v>
      </c>
      <c r="U1168" t="s">
        <v>57</v>
      </c>
      <c r="V1168" s="1">
        <v>2500</v>
      </c>
      <c r="W1168" s="1">
        <v>0</v>
      </c>
      <c r="X1168" s="1">
        <v>0</v>
      </c>
      <c r="AA1168" t="s">
        <v>58</v>
      </c>
      <c r="AB1168" s="1">
        <v>0</v>
      </c>
      <c r="AC1168" s="4">
        <f>IF(ISNUMBER(MATCH(AD1168, $AD$2:AD1167, 0)), INDEX($AC$2:AC1167, MATCH(AD1168, $AD$2:AD1167, 0)), MAX($AC$2:AC1167)+1)</f>
        <v>1</v>
      </c>
      <c r="AD1168" t="str">
        <f t="shared" si="57"/>
        <v>ท่าลี่-กองลอย</v>
      </c>
      <c r="AE1168" t="s">
        <v>55</v>
      </c>
      <c r="AF1168" s="1">
        <v>0</v>
      </c>
      <c r="AG1168" s="1">
        <v>0</v>
      </c>
      <c r="AH1168" s="1">
        <v>0</v>
      </c>
      <c r="AI1168" t="s">
        <v>3875</v>
      </c>
      <c r="AJ1168" s="1">
        <v>1</v>
      </c>
      <c r="AK1168" s="1">
        <v>0</v>
      </c>
      <c r="AL1168" s="1">
        <v>0</v>
      </c>
      <c r="AM1168" s="1">
        <v>0</v>
      </c>
      <c r="AN1168" s="1">
        <v>0</v>
      </c>
      <c r="AO1168" s="1">
        <v>0</v>
      </c>
      <c r="AP1168" s="1">
        <v>0</v>
      </c>
      <c r="AQ1168" s="1">
        <v>0</v>
      </c>
      <c r="AR1168" s="1">
        <v>11675</v>
      </c>
      <c r="AS1168" s="1">
        <v>21.488981288981289</v>
      </c>
      <c r="AT1168" s="1">
        <f>Table1[[#This Row],[รวมต้นทุนค่าเดินทาง]]+Table1[[#This Row],[รวมต้นทุนค่าซ่อม]]+Table1[[#This Row],[รวมค่าเสื่อม]]</f>
        <v>13749.408689318177</v>
      </c>
      <c r="AU1168" s="1">
        <f t="shared" si="55"/>
        <v>13953.293816562818</v>
      </c>
      <c r="AV1168" s="1" t="str" cm="1">
        <f t="array" ref="AV1168">IF(AC1168&lt;4, "เก็บ", IF(OR(AT1168 &lt; PERCENTILE(IF($AC$2:$AC$5092=AC1168, $AT$2:$AT$5092), 0.25) - 1.5 * (PERCENTILE(IF($AC$2:$AC$5092=AC1168, $AT$2:$AT$5092), 0.75) - PERCENTILE(IF($AC$2:$AC$5092=AC1168, $AT$2:$AT$5092), 0.25)), AT1168 &gt; PERCENTILE(IF($AC$2:$AC$5092=AC1168, $AT$2:$AT$5092), 0.75) + 1.5 * (PERCENTILE(IF($AC$2:$AC$5092=AC1168, $AT$2:$AT$5092), 0.75) - PERCENTILE(IF($AC$2:$AC$5092=AC1168, $AT$2:$AT$5092), 0.25))), "ตัด", "เก็บ"))</f>
        <v>เก็บ</v>
      </c>
      <c r="AW1168" s="1">
        <f t="shared" si="56"/>
        <v>13953.293816562818</v>
      </c>
      <c r="AX1168" s="1">
        <v>14426.372718098486</v>
      </c>
      <c r="AY1168" s="1">
        <v>2052.919708029197</v>
      </c>
    </row>
    <row r="1169" spans="1:51" x14ac:dyDescent="0.2">
      <c r="A1169" s="3">
        <v>45538</v>
      </c>
      <c r="B1169">
        <v>45538</v>
      </c>
      <c r="C1169" t="s">
        <v>3876</v>
      </c>
      <c r="D1169" t="s">
        <v>51</v>
      </c>
      <c r="E1169" t="s">
        <v>52</v>
      </c>
      <c r="F1169" t="s">
        <v>2552</v>
      </c>
      <c r="G1169" s="1">
        <v>2700</v>
      </c>
      <c r="H1169" s="1">
        <v>4327</v>
      </c>
      <c r="I1169" s="1">
        <v>1900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4600</v>
      </c>
      <c r="P1169" t="s">
        <v>3877</v>
      </c>
      <c r="Q1169" s="2">
        <v>45538</v>
      </c>
      <c r="R1169" t="s">
        <v>55</v>
      </c>
      <c r="S1169">
        <v>0</v>
      </c>
      <c r="T1169" t="s">
        <v>56</v>
      </c>
      <c r="U1169" t="s">
        <v>57</v>
      </c>
      <c r="V1169" s="1">
        <v>2500</v>
      </c>
      <c r="W1169" s="1">
        <v>0</v>
      </c>
      <c r="X1169" s="1">
        <v>0</v>
      </c>
      <c r="AA1169" t="s">
        <v>58</v>
      </c>
      <c r="AB1169" s="1">
        <v>0</v>
      </c>
      <c r="AC1169" s="4">
        <f>IF(ISNUMBER(MATCH(AD1169, $AD$2:AD1168, 0)), INDEX($AC$2:AC1168, MATCH(AD1169, $AD$2:AD1168, 0)), MAX($AC$2:AC1168)+1)</f>
        <v>1</v>
      </c>
      <c r="AD1169" t="str">
        <f t="shared" si="57"/>
        <v>ท่าลี่-กองลอย</v>
      </c>
      <c r="AE1169" t="s">
        <v>55</v>
      </c>
      <c r="AF1169" s="1">
        <v>0</v>
      </c>
      <c r="AG1169" s="1">
        <v>0</v>
      </c>
      <c r="AH1169" s="1">
        <v>0</v>
      </c>
      <c r="AI1169" t="s">
        <v>3878</v>
      </c>
      <c r="AJ1169" s="1">
        <v>1</v>
      </c>
      <c r="AK1169" s="1">
        <v>0</v>
      </c>
      <c r="AL1169" s="1">
        <v>0</v>
      </c>
      <c r="AM1169" s="1">
        <v>0</v>
      </c>
      <c r="AN1169" s="1">
        <v>0</v>
      </c>
      <c r="AO1169" s="1">
        <v>0</v>
      </c>
      <c r="AP1169" s="1">
        <v>0</v>
      </c>
      <c r="AQ1169" s="1">
        <v>0</v>
      </c>
      <c r="AR1169" s="1">
        <v>11427</v>
      </c>
      <c r="AS1169" s="1">
        <v>21.4</v>
      </c>
      <c r="AT1169" s="1">
        <f>Table1[[#This Row],[รวมต้นทุนค่าเดินทาง]]+Table1[[#This Row],[รวมต้นทุนค่าซ่อม]]+Table1[[#This Row],[รวมค่าเสื่อม]]</f>
        <v>13433.694117647059</v>
      </c>
      <c r="AU1169" s="1">
        <f t="shared" si="55"/>
        <v>13953.293816562818</v>
      </c>
      <c r="AV1169" s="1" t="str" cm="1">
        <f t="array" ref="AV1169">IF(AC1169&lt;4, "เก็บ", IF(OR(AT1169 &lt; PERCENTILE(IF($AC$2:$AC$5092=AC1169, $AT$2:$AT$5092), 0.25) - 1.5 * (PERCENTILE(IF($AC$2:$AC$5092=AC1169, $AT$2:$AT$5092), 0.75) - PERCENTILE(IF($AC$2:$AC$5092=AC1169, $AT$2:$AT$5092), 0.25)), AT1169 &gt; PERCENTILE(IF($AC$2:$AC$5092=AC1169, $AT$2:$AT$5092), 0.75) + 1.5 * (PERCENTILE(IF($AC$2:$AC$5092=AC1169, $AT$2:$AT$5092), 0.75) - PERCENTILE(IF($AC$2:$AC$5092=AC1169, $AT$2:$AT$5092), 0.25))), "ตัด", "เก็บ"))</f>
        <v>เก็บ</v>
      </c>
      <c r="AW1169" s="1">
        <f t="shared" si="56"/>
        <v>13953.293816562818</v>
      </c>
      <c r="AX1169" s="1">
        <v>14426.372718098486</v>
      </c>
      <c r="AY1169" s="1">
        <v>1985.2941176470588</v>
      </c>
    </row>
    <row r="1170" spans="1:51" x14ac:dyDescent="0.2">
      <c r="A1170" s="3">
        <v>45538</v>
      </c>
      <c r="B1170">
        <v>45538</v>
      </c>
      <c r="C1170" t="s">
        <v>3879</v>
      </c>
      <c r="D1170" t="s">
        <v>66</v>
      </c>
      <c r="E1170" t="s">
        <v>148</v>
      </c>
      <c r="F1170" t="s">
        <v>774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1036</v>
      </c>
      <c r="O1170" s="1">
        <v>1571</v>
      </c>
      <c r="P1170" t="s">
        <v>3880</v>
      </c>
      <c r="Q1170" s="2">
        <v>45538</v>
      </c>
      <c r="R1170" t="s">
        <v>55</v>
      </c>
      <c r="S1170">
        <v>0</v>
      </c>
      <c r="T1170" t="s">
        <v>101</v>
      </c>
      <c r="U1170" t="s">
        <v>101</v>
      </c>
      <c r="V1170" s="1">
        <v>0</v>
      </c>
      <c r="W1170" s="1">
        <v>0</v>
      </c>
      <c r="X1170" s="1">
        <v>535</v>
      </c>
      <c r="Y1170" t="s">
        <v>139</v>
      </c>
      <c r="Z1170" t="s">
        <v>101</v>
      </c>
      <c r="AA1170" t="s">
        <v>3881</v>
      </c>
      <c r="AB1170" s="1">
        <v>0</v>
      </c>
      <c r="AC1170" s="4">
        <f>IF(ISNUMBER(MATCH(AD1170, $AD$2:AD1169, 0)), INDEX($AC$2:AC1169, MATCH(AD1170, $AD$2:AD1169, 0)), MAX($AC$2:AC1169)+1)</f>
        <v>63</v>
      </c>
      <c r="AD1170" t="str">
        <f t="shared" si="57"/>
        <v>พะเยา-พะเยา</v>
      </c>
      <c r="AE1170" t="s">
        <v>55</v>
      </c>
      <c r="AF1170" s="1">
        <v>0</v>
      </c>
      <c r="AG1170" s="1">
        <v>0</v>
      </c>
      <c r="AH1170" s="1">
        <v>0</v>
      </c>
      <c r="AI1170" t="s">
        <v>3882</v>
      </c>
      <c r="AJ1170" s="1">
        <v>1</v>
      </c>
      <c r="AK1170" s="1">
        <v>0</v>
      </c>
      <c r="AL1170" s="1">
        <v>0</v>
      </c>
      <c r="AM1170" s="1">
        <v>0</v>
      </c>
      <c r="AN1170" s="1">
        <v>0</v>
      </c>
      <c r="AO1170" s="1">
        <v>0</v>
      </c>
      <c r="AP1170" s="1">
        <v>0</v>
      </c>
      <c r="AQ1170" s="1">
        <v>0</v>
      </c>
      <c r="AR1170" s="1">
        <v>1571</v>
      </c>
      <c r="AS1170" s="1">
        <v>1387.171428571429</v>
      </c>
      <c r="AT1170" s="1">
        <f>Table1[[#This Row],[รวมต้นทุนค่าเดินทาง]]+Table1[[#This Row],[รวมต้นทุนค่าซ่อม]]+Table1[[#This Row],[รวมค่าเสื่อม]]</f>
        <v>4299.914547837484</v>
      </c>
      <c r="AU1170" s="1">
        <f t="shared" si="55"/>
        <v>4299.914547837484</v>
      </c>
      <c r="AV1170" s="1" t="str" cm="1">
        <f t="array" ref="AV1170">IF(AC1170&lt;4, "เก็บ", IF(OR(AT1170 &lt; PERCENTILE(IF($AC$2:$AC$5092=AC1170, $AT$2:$AT$5092), 0.25) - 1.5 * (PERCENTILE(IF($AC$2:$AC$5092=AC1170, $AT$2:$AT$5092), 0.75) - PERCENTILE(IF($AC$2:$AC$5092=AC1170, $AT$2:$AT$5092), 0.25)), AT1170 &gt; PERCENTILE(IF($AC$2:$AC$5092=AC1170, $AT$2:$AT$5092), 0.75) + 1.5 * (PERCENTILE(IF($AC$2:$AC$5092=AC1170, $AT$2:$AT$5092), 0.75) - PERCENTILE(IF($AC$2:$AC$5092=AC1170, $AT$2:$AT$5092), 0.25))), "ตัด", "เก็บ"))</f>
        <v>เก็บ</v>
      </c>
      <c r="AW1170" s="1">
        <f t="shared" si="56"/>
        <v>4299.914547837484</v>
      </c>
      <c r="AX1170" s="1">
        <v>3549.8057142857147</v>
      </c>
      <c r="AY1170" s="1">
        <v>1341.7431192660551</v>
      </c>
    </row>
    <row r="1171" spans="1:51" x14ac:dyDescent="0.2">
      <c r="A1171" s="3">
        <v>45538</v>
      </c>
      <c r="B1171">
        <v>45538</v>
      </c>
      <c r="C1171" t="s">
        <v>3883</v>
      </c>
      <c r="D1171" t="s">
        <v>66</v>
      </c>
      <c r="E1171" t="s">
        <v>105</v>
      </c>
      <c r="F1171" t="s">
        <v>342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803</v>
      </c>
      <c r="O1171" s="1">
        <v>803</v>
      </c>
      <c r="P1171" t="s">
        <v>3884</v>
      </c>
      <c r="Q1171" s="2">
        <v>45538</v>
      </c>
      <c r="R1171" t="s">
        <v>55</v>
      </c>
      <c r="S1171">
        <v>0</v>
      </c>
      <c r="T1171" t="s">
        <v>87</v>
      </c>
      <c r="U1171" t="s">
        <v>71</v>
      </c>
      <c r="V1171" s="1">
        <v>0</v>
      </c>
      <c r="W1171" s="1">
        <v>703</v>
      </c>
      <c r="X1171" s="1">
        <v>0</v>
      </c>
      <c r="Y1171" t="s">
        <v>108</v>
      </c>
      <c r="Z1171" t="s">
        <v>71</v>
      </c>
      <c r="AA1171" t="s">
        <v>733</v>
      </c>
      <c r="AB1171" s="1">
        <v>0</v>
      </c>
      <c r="AC1171" s="4">
        <f>IF(ISNUMBER(MATCH(AD1171, $AD$2:AD1170, 0)), INDEX($AC$2:AC1170, MATCH(AD1171, $AD$2:AD1170, 0)), MAX($AC$2:AC1170)+1)</f>
        <v>6</v>
      </c>
      <c r="AD1171" t="str">
        <f t="shared" si="57"/>
        <v>เชียงราย-เชียงใหม่</v>
      </c>
      <c r="AE1171" t="s">
        <v>55</v>
      </c>
      <c r="AF1171" s="1">
        <v>0</v>
      </c>
      <c r="AG1171" s="1">
        <v>0</v>
      </c>
      <c r="AH1171" s="1">
        <v>0</v>
      </c>
      <c r="AI1171" t="s">
        <v>3885</v>
      </c>
      <c r="AJ1171" s="1">
        <v>1</v>
      </c>
      <c r="AK1171" s="1">
        <v>0</v>
      </c>
      <c r="AL1171" s="1">
        <v>0</v>
      </c>
      <c r="AM1171" s="1">
        <v>0</v>
      </c>
      <c r="AN1171" s="1">
        <v>0</v>
      </c>
      <c r="AO1171" s="1">
        <v>0</v>
      </c>
      <c r="AP1171" s="1">
        <v>0</v>
      </c>
      <c r="AQ1171" s="1">
        <v>0</v>
      </c>
      <c r="AR1171" s="1">
        <v>1506</v>
      </c>
      <c r="AS1171" s="1">
        <v>417.00445783132528</v>
      </c>
      <c r="AT1171" s="1">
        <f>Table1[[#This Row],[รวมต้นทุนค่าเดินทาง]]+Table1[[#This Row],[รวมต้นทุนค่าซ่อม]]+Table1[[#This Row],[รวมค่าเสื่อม]]</f>
        <v>3653.7736886005559</v>
      </c>
      <c r="AU1171" s="1">
        <f t="shared" si="55"/>
        <v>4428.3346813776061</v>
      </c>
      <c r="AV1171" s="1" t="str" cm="1">
        <f t="array" ref="AV1171">IF(AC1171&lt;4, "เก็บ", IF(OR(AT1171 &lt; PERCENTILE(IF($AC$2:$AC$5092=AC1171, $AT$2:$AT$5092), 0.25) - 1.5 * (PERCENTILE(IF($AC$2:$AC$5092=AC1171, $AT$2:$AT$5092), 0.75) - PERCENTILE(IF($AC$2:$AC$5092=AC1171, $AT$2:$AT$5092), 0.25)), AT1171 &gt; PERCENTILE(IF($AC$2:$AC$5092=AC1171, $AT$2:$AT$5092), 0.75) + 1.5 * (PERCENTILE(IF($AC$2:$AC$5092=AC1171, $AT$2:$AT$5092), 0.75) - PERCENTILE(IF($AC$2:$AC$5092=AC1171, $AT$2:$AT$5092), 0.25))), "ตัด", "เก็บ"))</f>
        <v>เก็บ</v>
      </c>
      <c r="AW1171" s="1">
        <f t="shared" si="56"/>
        <v>3873.7679454274344</v>
      </c>
      <c r="AX1171" s="1">
        <v>2781.4385174989698</v>
      </c>
      <c r="AY1171" s="1">
        <v>1730.7692307692307</v>
      </c>
    </row>
    <row r="1172" spans="1:51" x14ac:dyDescent="0.2">
      <c r="A1172" s="3">
        <v>45539</v>
      </c>
      <c r="B1172">
        <v>45539</v>
      </c>
      <c r="C1172" t="s">
        <v>3886</v>
      </c>
      <c r="D1172" t="s">
        <v>66</v>
      </c>
      <c r="E1172" t="s">
        <v>67</v>
      </c>
      <c r="F1172" t="s">
        <v>1010</v>
      </c>
      <c r="G1172" s="1">
        <v>937</v>
      </c>
      <c r="H1172" s="1">
        <v>0</v>
      </c>
      <c r="I1172" s="1">
        <v>400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1337</v>
      </c>
      <c r="P1172" t="s">
        <v>3887</v>
      </c>
      <c r="Q1172" s="2">
        <v>45539</v>
      </c>
      <c r="R1172" t="s">
        <v>70</v>
      </c>
      <c r="S1172">
        <v>0</v>
      </c>
      <c r="T1172" t="s">
        <v>254</v>
      </c>
      <c r="U1172" t="s">
        <v>161</v>
      </c>
      <c r="V1172" s="1">
        <v>0</v>
      </c>
      <c r="W1172" s="1">
        <v>0</v>
      </c>
      <c r="X1172" s="1">
        <v>0</v>
      </c>
      <c r="AA1172" t="s">
        <v>58</v>
      </c>
      <c r="AB1172" s="1">
        <v>0</v>
      </c>
      <c r="AC1172" s="4">
        <f>IF(ISNUMBER(MATCH(AD1172, $AD$2:AD1171, 0)), INDEX($AC$2:AC1171, MATCH(AD1172, $AD$2:AD1171, 0)), MAX($AC$2:AC1171)+1)</f>
        <v>11</v>
      </c>
      <c r="AD1172" t="str">
        <f t="shared" si="57"/>
        <v>ลำปาง-พุทธมณฑลสาย 2</v>
      </c>
      <c r="AE1172" t="s">
        <v>73</v>
      </c>
      <c r="AF1172" s="1">
        <v>0</v>
      </c>
      <c r="AG1172" s="1">
        <v>0</v>
      </c>
      <c r="AH1172" s="1">
        <v>0</v>
      </c>
      <c r="AI1172" t="s">
        <v>3888</v>
      </c>
      <c r="AJ1172" s="1">
        <v>1</v>
      </c>
      <c r="AK1172" s="1">
        <v>720</v>
      </c>
      <c r="AL1172" s="1">
        <v>720</v>
      </c>
      <c r="AM1172" s="1">
        <v>1</v>
      </c>
      <c r="AN1172" s="1">
        <v>0</v>
      </c>
      <c r="AO1172" s="1">
        <v>0</v>
      </c>
      <c r="AP1172" s="1">
        <v>0</v>
      </c>
      <c r="AQ1172" s="1">
        <v>0</v>
      </c>
      <c r="AR1172" s="1">
        <v>1337</v>
      </c>
      <c r="AS1172" s="1">
        <v>244.56615384615384</v>
      </c>
      <c r="AT1172" s="1">
        <f>Table1[[#This Row],[รวมต้นทุนค่าเดินทาง]]+Table1[[#This Row],[รวมต้นทุนค่าซ่อม]]+Table1[[#This Row],[รวมค่าเสื่อม]]</f>
        <v>3609.2220255168559</v>
      </c>
      <c r="AU1172" s="1">
        <f t="shared" si="55"/>
        <v>4930.4097489270907</v>
      </c>
      <c r="AV1172" s="1" t="str" cm="1">
        <f t="array" ref="AV1172">IF(AC1172&lt;4, "เก็บ", IF(OR(AT1172 &lt; PERCENTILE(IF($AC$2:$AC$5092=AC1172, $AT$2:$AT$5092), 0.25) - 1.5 * (PERCENTILE(IF($AC$2:$AC$5092=AC1172, $AT$2:$AT$5092), 0.75) - PERCENTILE(IF($AC$2:$AC$5092=AC1172, $AT$2:$AT$5092), 0.25)), AT1172 &gt; PERCENTILE(IF($AC$2:$AC$5092=AC1172, $AT$2:$AT$5092), 0.75) + 1.5 * (PERCENTILE(IF($AC$2:$AC$5092=AC1172, $AT$2:$AT$5092), 0.75) - PERCENTILE(IF($AC$2:$AC$5092=AC1172, $AT$2:$AT$5092), 0.25))), "ตัด", "เก็บ"))</f>
        <v>เก็บ</v>
      </c>
      <c r="AW1172" s="1">
        <f t="shared" si="56"/>
        <v>4496.4734610911819</v>
      </c>
      <c r="AX1172" s="1">
        <v>2927.9145864762854</v>
      </c>
      <c r="AY1172" s="1">
        <v>2027.6558716707023</v>
      </c>
    </row>
    <row r="1173" spans="1:51" x14ac:dyDescent="0.2">
      <c r="A1173" s="3">
        <v>45539</v>
      </c>
      <c r="B1173">
        <v>45539</v>
      </c>
      <c r="C1173" t="s">
        <v>3889</v>
      </c>
      <c r="D1173" t="s">
        <v>66</v>
      </c>
      <c r="E1173" t="s">
        <v>67</v>
      </c>
      <c r="F1173" t="s">
        <v>704</v>
      </c>
      <c r="G1173" s="1">
        <v>1205</v>
      </c>
      <c r="H1173" s="1">
        <v>0</v>
      </c>
      <c r="I1173" s="1">
        <v>500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1705</v>
      </c>
      <c r="P1173" t="s">
        <v>3890</v>
      </c>
      <c r="Q1173" s="2">
        <v>45539</v>
      </c>
      <c r="R1173" t="s">
        <v>70</v>
      </c>
      <c r="S1173">
        <v>0</v>
      </c>
      <c r="T1173" t="s">
        <v>101</v>
      </c>
      <c r="U1173" t="s">
        <v>1062</v>
      </c>
      <c r="V1173" s="1">
        <v>0</v>
      </c>
      <c r="W1173" s="1">
        <v>0</v>
      </c>
      <c r="X1173" s="1">
        <v>0</v>
      </c>
      <c r="AA1173" t="s">
        <v>58</v>
      </c>
      <c r="AB1173" s="1">
        <v>0</v>
      </c>
      <c r="AC1173" s="4">
        <f>IF(ISNUMBER(MATCH(AD1173, $AD$2:AD1172, 0)), INDEX($AC$2:AC1172, MATCH(AD1173, $AD$2:AD1172, 0)), MAX($AC$2:AC1172)+1)</f>
        <v>64</v>
      </c>
      <c r="AD1173" t="str">
        <f t="shared" si="57"/>
        <v>พะเยา-ร่มเกล้า</v>
      </c>
      <c r="AE1173" t="s">
        <v>73</v>
      </c>
      <c r="AF1173" s="1">
        <v>0</v>
      </c>
      <c r="AG1173" s="1">
        <v>0</v>
      </c>
      <c r="AH1173" s="1">
        <v>0</v>
      </c>
      <c r="AI1173" t="s">
        <v>3891</v>
      </c>
      <c r="AJ1173" s="1">
        <v>1</v>
      </c>
      <c r="AK1173" s="1">
        <v>720</v>
      </c>
      <c r="AL1173" s="1">
        <v>720</v>
      </c>
      <c r="AM1173" s="1">
        <v>1</v>
      </c>
      <c r="AN1173" s="1">
        <v>0</v>
      </c>
      <c r="AO1173" s="1">
        <v>0</v>
      </c>
      <c r="AP1173" s="1">
        <v>0</v>
      </c>
      <c r="AQ1173" s="1">
        <v>0</v>
      </c>
      <c r="AR1173" s="1">
        <v>1705</v>
      </c>
      <c r="AS1173" s="1">
        <v>2358.7080927230045</v>
      </c>
      <c r="AT1173" s="1">
        <f>Table1[[#This Row],[รวมต้นทุนค่าเดินทาง]]+Table1[[#This Row],[รวมต้นทุนค่าซ่อม]]+Table1[[#This Row],[รวมค่าเสื่อม]]</f>
        <v>5878.1402876193115</v>
      </c>
      <c r="AU1173" s="1">
        <f t="shared" si="55"/>
        <v>5878.1402876193115</v>
      </c>
      <c r="AV1173" s="1" t="str" cm="1">
        <f t="array" ref="AV1173">IF(AC1173&lt;4, "เก็บ", IF(OR(AT1173 &lt; PERCENTILE(IF($AC$2:$AC$5092=AC1173, $AT$2:$AT$5092), 0.25) - 1.5 * (PERCENTILE(IF($AC$2:$AC$5092=AC1173, $AT$2:$AT$5092), 0.75) - PERCENTILE(IF($AC$2:$AC$5092=AC1173, $AT$2:$AT$5092), 0.25)), AT1173 &gt; PERCENTILE(IF($AC$2:$AC$5092=AC1173, $AT$2:$AT$5092), 0.75) + 1.5 * (PERCENTILE(IF($AC$2:$AC$5092=AC1173, $AT$2:$AT$5092), 0.75) - PERCENTILE(IF($AC$2:$AC$5092=AC1173, $AT$2:$AT$5092), 0.25))), "ตัด", "เก็บ"))</f>
        <v>เก็บ</v>
      </c>
      <c r="AW1173" s="1">
        <f t="shared" si="56"/>
        <v>5878.1402876193115</v>
      </c>
      <c r="AX1173" s="1">
        <v>6431.5365087062064</v>
      </c>
      <c r="AY1173" s="1">
        <v>1814.4321948963072</v>
      </c>
    </row>
    <row r="1174" spans="1:51" x14ac:dyDescent="0.2">
      <c r="A1174" s="3">
        <v>45539</v>
      </c>
      <c r="B1174">
        <v>45539</v>
      </c>
      <c r="C1174" t="s">
        <v>3892</v>
      </c>
      <c r="D1174" t="s">
        <v>66</v>
      </c>
      <c r="E1174" t="s">
        <v>184</v>
      </c>
      <c r="F1174" t="s">
        <v>520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1339</v>
      </c>
      <c r="P1174" t="s">
        <v>3893</v>
      </c>
      <c r="Q1174" s="2">
        <v>45540</v>
      </c>
      <c r="R1174" t="s">
        <v>55</v>
      </c>
      <c r="S1174">
        <v>0</v>
      </c>
      <c r="T1174" t="s">
        <v>71</v>
      </c>
      <c r="U1174" t="s">
        <v>254</v>
      </c>
      <c r="V1174" s="1">
        <v>0</v>
      </c>
      <c r="W1174" s="1">
        <v>0</v>
      </c>
      <c r="X1174" s="1">
        <v>1339</v>
      </c>
      <c r="Y1174" t="s">
        <v>108</v>
      </c>
      <c r="Z1174" t="s">
        <v>254</v>
      </c>
      <c r="AA1174" t="s">
        <v>58</v>
      </c>
      <c r="AB1174" s="1">
        <v>0</v>
      </c>
      <c r="AC1174" s="4">
        <f>IF(ISNUMBER(MATCH(AD1174, $AD$2:AD1173, 0)), INDEX($AC$2:AC1173, MATCH(AD1174, $AD$2:AD1173, 0)), MAX($AC$2:AC1173)+1)</f>
        <v>65</v>
      </c>
      <c r="AD1174" t="str">
        <f t="shared" si="57"/>
        <v>เชียงใหม่-ลำปาง</v>
      </c>
      <c r="AE1174" t="s">
        <v>55</v>
      </c>
      <c r="AF1174" s="1">
        <v>0</v>
      </c>
      <c r="AG1174" s="1">
        <v>0</v>
      </c>
      <c r="AH1174" s="1">
        <v>0</v>
      </c>
      <c r="AI1174" t="s">
        <v>3894</v>
      </c>
      <c r="AJ1174" s="1">
        <v>1</v>
      </c>
      <c r="AK1174" s="1">
        <v>0</v>
      </c>
      <c r="AL1174" s="1">
        <v>0</v>
      </c>
      <c r="AM1174" s="1">
        <v>0</v>
      </c>
      <c r="AN1174" s="1">
        <v>0</v>
      </c>
      <c r="AO1174" s="1">
        <v>0</v>
      </c>
      <c r="AP1174" s="1">
        <v>0</v>
      </c>
      <c r="AQ1174" s="1">
        <v>0</v>
      </c>
      <c r="AR1174" s="1">
        <v>1339</v>
      </c>
      <c r="AS1174" s="1">
        <v>79.964705882352945</v>
      </c>
      <c r="AT1174" s="1">
        <f>Table1[[#This Row],[รวมต้นทุนค่าเดินทาง]]+Table1[[#This Row],[รวมต้นทุนค่าซ่อม]]+Table1[[#This Row],[รวมค่าเสื่อม]]</f>
        <v>2912.3275377407599</v>
      </c>
      <c r="AU1174" s="1">
        <f t="shared" si="55"/>
        <v>7357.1560116242263</v>
      </c>
      <c r="AV1174" s="1" t="str" cm="1">
        <f t="array" ref="AV1174">IF(AC1174&lt;4, "เก็บ", IF(OR(AT1174 &lt; PERCENTILE(IF($AC$2:$AC$5092=AC1174, $AT$2:$AT$5092), 0.25) - 1.5 * (PERCENTILE(IF($AC$2:$AC$5092=AC1174, $AT$2:$AT$5092), 0.75) - PERCENTILE(IF($AC$2:$AC$5092=AC1174, $AT$2:$AT$5092), 0.25)), AT1174 &gt; PERCENTILE(IF($AC$2:$AC$5092=AC1174, $AT$2:$AT$5092), 0.75) + 1.5 * (PERCENTILE(IF($AC$2:$AC$5092=AC1174, $AT$2:$AT$5092), 0.75) - PERCENTILE(IF($AC$2:$AC$5092=AC1174, $AT$2:$AT$5092), 0.25))), "ตัด", "เก็บ"))</f>
        <v>เก็บ</v>
      </c>
      <c r="AW1174" s="1">
        <f t="shared" si="56"/>
        <v>3692.3765797166502</v>
      </c>
      <c r="AX1174" s="1">
        <v>2144.9959546277146</v>
      </c>
      <c r="AY1174" s="1">
        <v>1493.3628318584072</v>
      </c>
    </row>
    <row r="1175" spans="1:51" x14ac:dyDescent="0.2">
      <c r="A1175" s="3">
        <v>45539</v>
      </c>
      <c r="B1175">
        <v>45539</v>
      </c>
      <c r="C1175" t="s">
        <v>3895</v>
      </c>
      <c r="D1175" t="s">
        <v>66</v>
      </c>
      <c r="E1175" t="s">
        <v>124</v>
      </c>
      <c r="F1175" t="s">
        <v>360</v>
      </c>
      <c r="G1175" s="1">
        <v>0</v>
      </c>
      <c r="H1175" s="1">
        <v>0</v>
      </c>
      <c r="I1175" s="1">
        <v>500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500</v>
      </c>
      <c r="P1175" t="s">
        <v>3896</v>
      </c>
      <c r="Q1175" s="2">
        <v>45539</v>
      </c>
      <c r="R1175" t="s">
        <v>70</v>
      </c>
      <c r="S1175">
        <v>0</v>
      </c>
      <c r="T1175" t="s">
        <v>71</v>
      </c>
      <c r="U1175" t="s">
        <v>72</v>
      </c>
      <c r="V1175" s="1">
        <v>0</v>
      </c>
      <c r="W1175" s="1">
        <v>0</v>
      </c>
      <c r="X1175" s="1">
        <v>0</v>
      </c>
      <c r="AA1175" t="s">
        <v>58</v>
      </c>
      <c r="AB1175" s="1">
        <v>0</v>
      </c>
      <c r="AC1175" s="4">
        <f>IF(ISNUMBER(MATCH(AD1175, $AD$2:AD1174, 0)), INDEX($AC$2:AC1174, MATCH(AD1175, $AD$2:AD1174, 0)), MAX($AC$2:AC1174)+1)</f>
        <v>2</v>
      </c>
      <c r="AD1175" t="str">
        <f t="shared" si="57"/>
        <v>เชียงใหม่-พุทธมณฑลสาย 5</v>
      </c>
      <c r="AE1175" t="s">
        <v>73</v>
      </c>
      <c r="AF1175" s="1">
        <v>0</v>
      </c>
      <c r="AG1175" s="1">
        <v>0</v>
      </c>
      <c r="AH1175" s="1">
        <v>0</v>
      </c>
      <c r="AI1175" t="s">
        <v>3897</v>
      </c>
      <c r="AJ1175" s="1">
        <v>1</v>
      </c>
      <c r="AK1175" s="1">
        <v>720</v>
      </c>
      <c r="AL1175" s="1">
        <v>720</v>
      </c>
      <c r="AM1175" s="1">
        <v>1</v>
      </c>
      <c r="AN1175" s="1">
        <v>0</v>
      </c>
      <c r="AO1175" s="1">
        <v>0</v>
      </c>
      <c r="AP1175" s="1">
        <v>0</v>
      </c>
      <c r="AQ1175" s="1">
        <v>0</v>
      </c>
      <c r="AR1175" s="1">
        <v>500</v>
      </c>
      <c r="AS1175" s="1">
        <v>804.88787234042547</v>
      </c>
      <c r="AT1175" s="1">
        <f>Table1[[#This Row],[รวมต้นทุนค่าเดินทาง]]+Table1[[#This Row],[รวมต้นทุนค่าซ่อม]]+Table1[[#This Row],[รวมค่าเสื่อม]]</f>
        <v>3033.7312501823599</v>
      </c>
      <c r="AU1175" s="1">
        <f t="shared" si="55"/>
        <v>5026.5629662053279</v>
      </c>
      <c r="AV1175" s="1" t="str" cm="1">
        <f t="array" ref="AV1175">IF(AC1175&lt;4, "เก็บ", IF(OR(AT1175 &lt; PERCENTILE(IF($AC$2:$AC$5092=AC1175, $AT$2:$AT$5092), 0.25) - 1.5 * (PERCENTILE(IF($AC$2:$AC$5092=AC1175, $AT$2:$AT$5092), 0.75) - PERCENTILE(IF($AC$2:$AC$5092=AC1175, $AT$2:$AT$5092), 0.25)), AT1175 &gt; PERCENTILE(IF($AC$2:$AC$5092=AC1175, $AT$2:$AT$5092), 0.75) + 1.5 * (PERCENTILE(IF($AC$2:$AC$5092=AC1175, $AT$2:$AT$5092), 0.75) - PERCENTILE(IF($AC$2:$AC$5092=AC1175, $AT$2:$AT$5092), 0.25))), "ตัด", "เก็บ"))</f>
        <v>เก็บ</v>
      </c>
      <c r="AW1175" s="1">
        <f t="shared" si="56"/>
        <v>5026.5629662053279</v>
      </c>
      <c r="AX1175" s="1">
        <v>4064.5059139663294</v>
      </c>
      <c r="AY1175" s="1">
        <v>1728.8433778419344</v>
      </c>
    </row>
    <row r="1176" spans="1:51" x14ac:dyDescent="0.2">
      <c r="A1176" s="3">
        <v>45539</v>
      </c>
      <c r="B1176">
        <v>45539</v>
      </c>
      <c r="C1176" t="s">
        <v>3898</v>
      </c>
      <c r="D1176" t="s">
        <v>66</v>
      </c>
      <c r="E1176" t="s">
        <v>124</v>
      </c>
      <c r="F1176" t="s">
        <v>164</v>
      </c>
      <c r="G1176" s="1">
        <v>0</v>
      </c>
      <c r="H1176" s="1">
        <v>1038</v>
      </c>
      <c r="I1176" s="1">
        <v>400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400</v>
      </c>
      <c r="P1176" t="s">
        <v>3899</v>
      </c>
      <c r="Q1176" s="2">
        <v>45539</v>
      </c>
      <c r="R1176" t="s">
        <v>70</v>
      </c>
      <c r="S1176">
        <v>0</v>
      </c>
      <c r="T1176" t="s">
        <v>71</v>
      </c>
      <c r="U1176" t="s">
        <v>93</v>
      </c>
      <c r="V1176" s="1">
        <v>0</v>
      </c>
      <c r="W1176" s="1">
        <v>0</v>
      </c>
      <c r="X1176" s="1">
        <v>0</v>
      </c>
      <c r="AA1176" t="s">
        <v>58</v>
      </c>
      <c r="AB1176" s="1">
        <v>0</v>
      </c>
      <c r="AC1176" s="4">
        <f>IF(ISNUMBER(MATCH(AD1176, $AD$2:AD1175, 0)), INDEX($AC$2:AC1175, MATCH(AD1176, $AD$2:AD1175, 0)), MAX($AC$2:AC1175)+1)</f>
        <v>4</v>
      </c>
      <c r="AD1176" t="str">
        <f t="shared" si="57"/>
        <v>เชียงใหม่-ตลาดไท</v>
      </c>
      <c r="AE1176" t="s">
        <v>73</v>
      </c>
      <c r="AF1176" s="1">
        <v>0</v>
      </c>
      <c r="AG1176" s="1">
        <v>0</v>
      </c>
      <c r="AH1176" s="1">
        <v>0</v>
      </c>
      <c r="AI1176" t="s">
        <v>3900</v>
      </c>
      <c r="AJ1176" s="1">
        <v>1</v>
      </c>
      <c r="AK1176" s="1">
        <v>720</v>
      </c>
      <c r="AL1176" s="1">
        <v>720</v>
      </c>
      <c r="AM1176" s="1">
        <v>1</v>
      </c>
      <c r="AN1176" s="1">
        <v>0</v>
      </c>
      <c r="AO1176" s="1">
        <v>0</v>
      </c>
      <c r="AP1176" s="1">
        <v>0</v>
      </c>
      <c r="AQ1176" s="1">
        <v>0</v>
      </c>
      <c r="AR1176" s="1">
        <v>1438</v>
      </c>
      <c r="AS1176" s="1">
        <v>14.815384615384611</v>
      </c>
      <c r="AT1176" s="1">
        <f>Table1[[#This Row],[รวมต้นทุนค่าเดินทาง]]+Table1[[#This Row],[รวมต้นทุนค่าซ่อม]]+Table1[[#This Row],[รวมค่าเสื่อม]]</f>
        <v>3786.2062685932851</v>
      </c>
      <c r="AU1176" s="1">
        <f t="shared" si="55"/>
        <v>4256.109283997258</v>
      </c>
      <c r="AV1176" s="1" t="str" cm="1">
        <f t="array" ref="AV1176">IF(AC1176&lt;4, "เก็บ", IF(OR(AT1176 &lt; PERCENTILE(IF($AC$2:$AC$5092=AC1176, $AT$2:$AT$5092), 0.25) - 1.5 * (PERCENTILE(IF($AC$2:$AC$5092=AC1176, $AT$2:$AT$5092), 0.75) - PERCENTILE(IF($AC$2:$AC$5092=AC1176, $AT$2:$AT$5092), 0.25)), AT1176 &gt; PERCENTILE(IF($AC$2:$AC$5092=AC1176, $AT$2:$AT$5092), 0.75) + 1.5 * (PERCENTILE(IF($AC$2:$AC$5092=AC1176, $AT$2:$AT$5092), 0.75) - PERCENTILE(IF($AC$2:$AC$5092=AC1176, $AT$2:$AT$5092), 0.25))), "ตัด", "เก็บ"))</f>
        <v>เก็บ</v>
      </c>
      <c r="AW1176" s="1">
        <f t="shared" si="56"/>
        <v>3807.0727671795808</v>
      </c>
      <c r="AX1176" s="1">
        <v>2335.0230876608157</v>
      </c>
      <c r="AY1176" s="1">
        <v>2333.3908839779006</v>
      </c>
    </row>
    <row r="1177" spans="1:51" x14ac:dyDescent="0.2">
      <c r="A1177" s="3">
        <v>45539</v>
      </c>
      <c r="B1177">
        <v>45539</v>
      </c>
      <c r="C1177" t="s">
        <v>3901</v>
      </c>
      <c r="D1177" t="s">
        <v>66</v>
      </c>
      <c r="E1177" t="s">
        <v>124</v>
      </c>
      <c r="F1177" t="s">
        <v>313</v>
      </c>
      <c r="G1177" s="1">
        <v>0</v>
      </c>
      <c r="H1177" s="1">
        <v>1071</v>
      </c>
      <c r="I1177" s="1">
        <v>500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500</v>
      </c>
      <c r="P1177" t="s">
        <v>3902</v>
      </c>
      <c r="Q1177" s="2">
        <v>45539</v>
      </c>
      <c r="R1177" t="s">
        <v>70</v>
      </c>
      <c r="S1177">
        <v>0</v>
      </c>
      <c r="T1177" t="s">
        <v>71</v>
      </c>
      <c r="U1177" t="s">
        <v>161</v>
      </c>
      <c r="V1177" s="1">
        <v>0</v>
      </c>
      <c r="W1177" s="1">
        <v>0</v>
      </c>
      <c r="X1177" s="1">
        <v>0</v>
      </c>
      <c r="AA1177" t="s">
        <v>58</v>
      </c>
      <c r="AB1177" s="1">
        <v>0</v>
      </c>
      <c r="AC1177" s="4">
        <f>IF(ISNUMBER(MATCH(AD1177, $AD$2:AD1176, 0)), INDEX($AC$2:AC1176, MATCH(AD1177, $AD$2:AD1176, 0)), MAX($AC$2:AC1176)+1)</f>
        <v>9</v>
      </c>
      <c r="AD1177" t="str">
        <f t="shared" si="57"/>
        <v>เชียงใหม่-พุทธมณฑลสาย 2</v>
      </c>
      <c r="AE1177" t="s">
        <v>73</v>
      </c>
      <c r="AF1177" s="1">
        <v>0</v>
      </c>
      <c r="AG1177" s="1">
        <v>0</v>
      </c>
      <c r="AH1177" s="1">
        <v>0</v>
      </c>
      <c r="AI1177" t="s">
        <v>3903</v>
      </c>
      <c r="AJ1177" s="1">
        <v>1</v>
      </c>
      <c r="AK1177" s="1">
        <v>720</v>
      </c>
      <c r="AL1177" s="1">
        <v>720</v>
      </c>
      <c r="AM1177" s="1">
        <v>1</v>
      </c>
      <c r="AN1177" s="1">
        <v>0</v>
      </c>
      <c r="AO1177" s="1">
        <v>0</v>
      </c>
      <c r="AP1177" s="1">
        <v>0</v>
      </c>
      <c r="AQ1177" s="1">
        <v>0</v>
      </c>
      <c r="AR1177" s="1">
        <v>1571</v>
      </c>
      <c r="AS1177" s="1">
        <v>19.260000000000002</v>
      </c>
      <c r="AT1177" s="1">
        <f>Table1[[#This Row],[รวมต้นทุนค่าเดินทาง]]+Table1[[#This Row],[รวมต้นทุนค่าซ่อม]]+Table1[[#This Row],[รวมค่าเสื่อม]]</f>
        <v>3665.6478474466712</v>
      </c>
      <c r="AU1177" s="1">
        <f t="shared" si="55"/>
        <v>4623.2312262414152</v>
      </c>
      <c r="AV1177" s="1" t="str" cm="1">
        <f t="array" ref="AV1177">IF(AC1177&lt;4, "เก็บ", IF(OR(AT1177 &lt; PERCENTILE(IF($AC$2:$AC$5092=AC1177, $AT$2:$AT$5092), 0.25) - 1.5 * (PERCENTILE(IF($AC$2:$AC$5092=AC1177, $AT$2:$AT$5092), 0.75) - PERCENTILE(IF($AC$2:$AC$5092=AC1177, $AT$2:$AT$5092), 0.25)), AT1177 &gt; PERCENTILE(IF($AC$2:$AC$5092=AC1177, $AT$2:$AT$5092), 0.75) + 1.5 * (PERCENTILE(IF($AC$2:$AC$5092=AC1177, $AT$2:$AT$5092), 0.75) - PERCENTILE(IF($AC$2:$AC$5092=AC1177, $AT$2:$AT$5092), 0.25))), "ตัด", "เก็บ"))</f>
        <v>เก็บ</v>
      </c>
      <c r="AW1177" s="1">
        <f t="shared" si="56"/>
        <v>4005.4952465164292</v>
      </c>
      <c r="AX1177" s="1">
        <v>2577.9546108768855</v>
      </c>
      <c r="AY1177" s="1">
        <v>2075.387847446671</v>
      </c>
    </row>
    <row r="1178" spans="1:51" x14ac:dyDescent="0.2">
      <c r="A1178" s="3">
        <v>45539</v>
      </c>
      <c r="B1178">
        <v>45539</v>
      </c>
      <c r="C1178" t="s">
        <v>3904</v>
      </c>
      <c r="D1178" t="s">
        <v>51</v>
      </c>
      <c r="E1178" t="s">
        <v>61</v>
      </c>
      <c r="F1178" t="s">
        <v>80</v>
      </c>
      <c r="G1178" s="1">
        <v>4200</v>
      </c>
      <c r="H1178" s="1">
        <v>3075</v>
      </c>
      <c r="I1178" s="1">
        <v>300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4500</v>
      </c>
      <c r="P1178" t="s">
        <v>3905</v>
      </c>
      <c r="Q1178" s="2">
        <v>45539</v>
      </c>
      <c r="R1178" t="s">
        <v>55</v>
      </c>
      <c r="S1178">
        <v>0</v>
      </c>
      <c r="T1178" t="s">
        <v>56</v>
      </c>
      <c r="U1178" t="s">
        <v>57</v>
      </c>
      <c r="V1178" s="1">
        <v>2500</v>
      </c>
      <c r="W1178" s="1">
        <v>0</v>
      </c>
      <c r="X1178" s="1">
        <v>0</v>
      </c>
      <c r="AA1178" t="s">
        <v>58</v>
      </c>
      <c r="AB1178" s="1">
        <v>0</v>
      </c>
      <c r="AC1178" s="4">
        <f>IF(ISNUMBER(MATCH(AD1178, $AD$2:AD1177, 0)), INDEX($AC$2:AC1177, MATCH(AD1178, $AD$2:AD1177, 0)), MAX($AC$2:AC1177)+1)</f>
        <v>1</v>
      </c>
      <c r="AD1178" t="str">
        <f t="shared" si="57"/>
        <v>ท่าลี่-กองลอย</v>
      </c>
      <c r="AE1178" t="s">
        <v>55</v>
      </c>
      <c r="AF1178" s="1">
        <v>0</v>
      </c>
      <c r="AG1178" s="1">
        <v>0</v>
      </c>
      <c r="AH1178" s="1">
        <v>0</v>
      </c>
      <c r="AI1178" t="s">
        <v>3906</v>
      </c>
      <c r="AJ1178" s="1">
        <v>1</v>
      </c>
      <c r="AK1178" s="1">
        <v>0</v>
      </c>
      <c r="AL1178" s="1">
        <v>0</v>
      </c>
      <c r="AM1178" s="1">
        <v>0</v>
      </c>
      <c r="AN1178" s="1">
        <v>0</v>
      </c>
      <c r="AO1178" s="1">
        <v>0</v>
      </c>
      <c r="AP1178" s="1">
        <v>0</v>
      </c>
      <c r="AQ1178" s="1">
        <v>0</v>
      </c>
      <c r="AR1178" s="1">
        <v>10075</v>
      </c>
      <c r="AS1178" s="1">
        <v>23.345454545454551</v>
      </c>
      <c r="AT1178" s="1">
        <f>Table1[[#This Row],[รวมต้นทุนค่าเดินทาง]]+Table1[[#This Row],[รวมต้นทุนค่าซ่อม]]+Table1[[#This Row],[รวมค่าเสื่อม]]</f>
        <v>11743.082296650718</v>
      </c>
      <c r="AU1178" s="1">
        <f t="shared" si="55"/>
        <v>13953.293816562818</v>
      </c>
      <c r="AV1178" s="1" t="str" cm="1">
        <f t="array" ref="AV1178">IF(AC1178&lt;4, "เก็บ", IF(OR(AT1178 &lt; PERCENTILE(IF($AC$2:$AC$5092=AC1178, $AT$2:$AT$5092), 0.25) - 1.5 * (PERCENTILE(IF($AC$2:$AC$5092=AC1178, $AT$2:$AT$5092), 0.75) - PERCENTILE(IF($AC$2:$AC$5092=AC1178, $AT$2:$AT$5092), 0.25)), AT1178 &gt; PERCENTILE(IF($AC$2:$AC$5092=AC1178, $AT$2:$AT$5092), 0.75) + 1.5 * (PERCENTILE(IF($AC$2:$AC$5092=AC1178, $AT$2:$AT$5092), 0.75) - PERCENTILE(IF($AC$2:$AC$5092=AC1178, $AT$2:$AT$5092), 0.25))), "ตัด", "เก็บ"))</f>
        <v>เก็บ</v>
      </c>
      <c r="AW1178" s="1">
        <f t="shared" si="56"/>
        <v>13953.293816562818</v>
      </c>
      <c r="AX1178" s="1">
        <v>14426.372718098486</v>
      </c>
      <c r="AY1178" s="1">
        <v>1644.7368421052631</v>
      </c>
    </row>
    <row r="1179" spans="1:51" x14ac:dyDescent="0.2">
      <c r="A1179" s="3">
        <v>45539</v>
      </c>
      <c r="B1179">
        <v>45539</v>
      </c>
      <c r="C1179" t="s">
        <v>3907</v>
      </c>
      <c r="D1179" t="s">
        <v>51</v>
      </c>
      <c r="E1179" t="s">
        <v>61</v>
      </c>
      <c r="F1179" t="s">
        <v>1241</v>
      </c>
      <c r="G1179" s="1">
        <v>2700</v>
      </c>
      <c r="H1179" s="1">
        <v>4575</v>
      </c>
      <c r="I1179" s="1">
        <v>1900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4600</v>
      </c>
      <c r="P1179" t="s">
        <v>3908</v>
      </c>
      <c r="Q1179" s="2">
        <v>45539</v>
      </c>
      <c r="R1179" t="s">
        <v>55</v>
      </c>
      <c r="S1179">
        <v>0</v>
      </c>
      <c r="T1179" t="s">
        <v>56</v>
      </c>
      <c r="U1179" t="s">
        <v>57</v>
      </c>
      <c r="V1179" s="1">
        <v>2500</v>
      </c>
      <c r="W1179" s="1">
        <v>0</v>
      </c>
      <c r="X1179" s="1">
        <v>0</v>
      </c>
      <c r="AA1179" t="s">
        <v>58</v>
      </c>
      <c r="AB1179" s="1">
        <v>0</v>
      </c>
      <c r="AC1179" s="4">
        <f>IF(ISNUMBER(MATCH(AD1179, $AD$2:AD1178, 0)), INDEX($AC$2:AC1178, MATCH(AD1179, $AD$2:AD1178, 0)), MAX($AC$2:AC1178)+1)</f>
        <v>1</v>
      </c>
      <c r="AD1179" t="str">
        <f t="shared" si="57"/>
        <v>ท่าลี่-กองลอย</v>
      </c>
      <c r="AE1179" t="s">
        <v>55</v>
      </c>
      <c r="AF1179" s="1">
        <v>0</v>
      </c>
      <c r="AG1179" s="1">
        <v>0</v>
      </c>
      <c r="AH1179" s="1">
        <v>0</v>
      </c>
      <c r="AI1179" t="s">
        <v>3909</v>
      </c>
      <c r="AJ1179" s="1">
        <v>1</v>
      </c>
      <c r="AK1179" s="1">
        <v>0</v>
      </c>
      <c r="AL1179" s="1">
        <v>0</v>
      </c>
      <c r="AM1179" s="1">
        <v>0</v>
      </c>
      <c r="AN1179" s="1">
        <v>0</v>
      </c>
      <c r="AO1179" s="1">
        <v>0</v>
      </c>
      <c r="AP1179" s="1">
        <v>0</v>
      </c>
      <c r="AQ1179" s="1">
        <v>0</v>
      </c>
      <c r="AR1179" s="1">
        <v>11675</v>
      </c>
      <c r="AS1179" s="1">
        <v>23.345454545454551</v>
      </c>
      <c r="AT1179" s="1">
        <f>Table1[[#This Row],[รวมต้นทุนค่าเดินทาง]]+Table1[[#This Row],[รวมต้นทุนค่าซ่อม]]+Table1[[#This Row],[รวมค่าเสื่อม]]</f>
        <v>13598.683292383294</v>
      </c>
      <c r="AU1179" s="1">
        <f t="shared" si="55"/>
        <v>13953.293816562818</v>
      </c>
      <c r="AV1179" s="1" t="str" cm="1">
        <f t="array" ref="AV1179">IF(AC1179&lt;4, "เก็บ", IF(OR(AT1179 &lt; PERCENTILE(IF($AC$2:$AC$5092=AC1179, $AT$2:$AT$5092), 0.25) - 1.5 * (PERCENTILE(IF($AC$2:$AC$5092=AC1179, $AT$2:$AT$5092), 0.75) - PERCENTILE(IF($AC$2:$AC$5092=AC1179, $AT$2:$AT$5092), 0.25)), AT1179 &gt; PERCENTILE(IF($AC$2:$AC$5092=AC1179, $AT$2:$AT$5092), 0.75) + 1.5 * (PERCENTILE(IF($AC$2:$AC$5092=AC1179, $AT$2:$AT$5092), 0.75) - PERCENTILE(IF($AC$2:$AC$5092=AC1179, $AT$2:$AT$5092), 0.25))), "ตัด", "เก็บ"))</f>
        <v>เก็บ</v>
      </c>
      <c r="AW1179" s="1">
        <f t="shared" si="56"/>
        <v>13953.293816562818</v>
      </c>
      <c r="AX1179" s="1">
        <v>14426.372718098486</v>
      </c>
      <c r="AY1179" s="1">
        <v>1900.3378378378379</v>
      </c>
    </row>
    <row r="1180" spans="1:51" x14ac:dyDescent="0.2">
      <c r="A1180" s="3">
        <v>45539</v>
      </c>
      <c r="B1180">
        <v>45539</v>
      </c>
      <c r="C1180" t="s">
        <v>3910</v>
      </c>
      <c r="D1180" t="s">
        <v>51</v>
      </c>
      <c r="E1180" t="s">
        <v>61</v>
      </c>
      <c r="F1180" t="s">
        <v>2284</v>
      </c>
      <c r="G1180" s="1">
        <v>2700</v>
      </c>
      <c r="H1180" s="1">
        <v>4575</v>
      </c>
      <c r="I1180" s="1">
        <v>1900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4600</v>
      </c>
      <c r="P1180" t="s">
        <v>3911</v>
      </c>
      <c r="Q1180" s="2">
        <v>45539</v>
      </c>
      <c r="R1180" t="s">
        <v>55</v>
      </c>
      <c r="S1180">
        <v>0</v>
      </c>
      <c r="T1180" t="s">
        <v>56</v>
      </c>
      <c r="U1180" t="s">
        <v>57</v>
      </c>
      <c r="V1180" s="1">
        <v>2500</v>
      </c>
      <c r="W1180" s="1">
        <v>0</v>
      </c>
      <c r="X1180" s="1">
        <v>0</v>
      </c>
      <c r="AA1180" t="s">
        <v>58</v>
      </c>
      <c r="AB1180" s="1">
        <v>0</v>
      </c>
      <c r="AC1180" s="4">
        <f>IF(ISNUMBER(MATCH(AD1180, $AD$2:AD1179, 0)), INDEX($AC$2:AC1179, MATCH(AD1180, $AD$2:AD1179, 0)), MAX($AC$2:AC1179)+1)</f>
        <v>1</v>
      </c>
      <c r="AD1180" t="str">
        <f t="shared" si="57"/>
        <v>ท่าลี่-กองลอย</v>
      </c>
      <c r="AE1180" t="s">
        <v>55</v>
      </c>
      <c r="AF1180" s="1">
        <v>0</v>
      </c>
      <c r="AG1180" s="1">
        <v>0</v>
      </c>
      <c r="AH1180" s="1">
        <v>0</v>
      </c>
      <c r="AI1180" t="s">
        <v>3912</v>
      </c>
      <c r="AJ1180" s="1">
        <v>1</v>
      </c>
      <c r="AK1180" s="1">
        <v>0</v>
      </c>
      <c r="AL1180" s="1">
        <v>0</v>
      </c>
      <c r="AM1180" s="1">
        <v>0</v>
      </c>
      <c r="AN1180" s="1">
        <v>0</v>
      </c>
      <c r="AO1180" s="1">
        <v>0</v>
      </c>
      <c r="AP1180" s="1">
        <v>0</v>
      </c>
      <c r="AQ1180" s="1">
        <v>0</v>
      </c>
      <c r="AR1180" s="1">
        <v>11675</v>
      </c>
      <c r="AS1180" s="1">
        <v>19.753846153846151</v>
      </c>
      <c r="AT1180" s="1">
        <f>Table1[[#This Row],[รวมต้นทุนค่าเดินทาง]]+Table1[[#This Row],[รวมต้นทุนค่าซ่อม]]+Table1[[#This Row],[รวมค่าเสื่อม]]</f>
        <v>13858.215384615385</v>
      </c>
      <c r="AU1180" s="1">
        <f t="shared" si="55"/>
        <v>13953.293816562818</v>
      </c>
      <c r="AV1180" s="1" t="str" cm="1">
        <f t="array" ref="AV1180">IF(AC1180&lt;4, "เก็บ", IF(OR(AT1180 &lt; PERCENTILE(IF($AC$2:$AC$5092=AC1180, $AT$2:$AT$5092), 0.25) - 1.5 * (PERCENTILE(IF($AC$2:$AC$5092=AC1180, $AT$2:$AT$5092), 0.75) - PERCENTILE(IF($AC$2:$AC$5092=AC1180, $AT$2:$AT$5092), 0.25)), AT1180 &gt; PERCENTILE(IF($AC$2:$AC$5092=AC1180, $AT$2:$AT$5092), 0.75) + 1.5 * (PERCENTILE(IF($AC$2:$AC$5092=AC1180, $AT$2:$AT$5092), 0.75) - PERCENTILE(IF($AC$2:$AC$5092=AC1180, $AT$2:$AT$5092), 0.25))), "ตัด", "เก็บ"))</f>
        <v>เก็บ</v>
      </c>
      <c r="AW1180" s="1">
        <f t="shared" si="56"/>
        <v>13953.293816562818</v>
      </c>
      <c r="AX1180" s="1">
        <v>14426.372718098486</v>
      </c>
      <c r="AY1180" s="1">
        <v>2163.4615384615386</v>
      </c>
    </row>
    <row r="1181" spans="1:51" x14ac:dyDescent="0.2">
      <c r="A1181" s="3">
        <v>45539</v>
      </c>
      <c r="B1181">
        <v>45539</v>
      </c>
      <c r="C1181" t="s">
        <v>3913</v>
      </c>
      <c r="D1181" t="s">
        <v>51</v>
      </c>
      <c r="E1181" t="s">
        <v>61</v>
      </c>
      <c r="F1181" t="s">
        <v>1217</v>
      </c>
      <c r="G1181" s="1">
        <v>2700</v>
      </c>
      <c r="H1181" s="1">
        <v>4575</v>
      </c>
      <c r="I1181" s="1">
        <v>1900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4600</v>
      </c>
      <c r="P1181" t="s">
        <v>3914</v>
      </c>
      <c r="Q1181" s="2">
        <v>45539</v>
      </c>
      <c r="R1181" t="s">
        <v>55</v>
      </c>
      <c r="S1181">
        <v>0</v>
      </c>
      <c r="T1181" t="s">
        <v>56</v>
      </c>
      <c r="U1181" t="s">
        <v>57</v>
      </c>
      <c r="V1181" s="1">
        <v>2500</v>
      </c>
      <c r="W1181" s="1">
        <v>0</v>
      </c>
      <c r="X1181" s="1">
        <v>0</v>
      </c>
      <c r="AA1181" t="s">
        <v>58</v>
      </c>
      <c r="AB1181" s="1">
        <v>0</v>
      </c>
      <c r="AC1181" s="4">
        <f>IF(ISNUMBER(MATCH(AD1181, $AD$2:AD1180, 0)), INDEX($AC$2:AC1180, MATCH(AD1181, $AD$2:AD1180, 0)), MAX($AC$2:AC1180)+1)</f>
        <v>1</v>
      </c>
      <c r="AD1181" t="str">
        <f t="shared" si="57"/>
        <v>ท่าลี่-กองลอย</v>
      </c>
      <c r="AE1181" t="s">
        <v>55</v>
      </c>
      <c r="AF1181" s="1">
        <v>0</v>
      </c>
      <c r="AG1181" s="1">
        <v>0</v>
      </c>
      <c r="AH1181" s="1">
        <v>0</v>
      </c>
      <c r="AI1181" t="s">
        <v>3915</v>
      </c>
      <c r="AJ1181" s="1">
        <v>1</v>
      </c>
      <c r="AK1181" s="1">
        <v>0</v>
      </c>
      <c r="AL1181" s="1">
        <v>0</v>
      </c>
      <c r="AM1181" s="1">
        <v>0</v>
      </c>
      <c r="AN1181" s="1">
        <v>0</v>
      </c>
      <c r="AO1181" s="1">
        <v>0</v>
      </c>
      <c r="AP1181" s="1">
        <v>0</v>
      </c>
      <c r="AQ1181" s="1">
        <v>0</v>
      </c>
      <c r="AR1181" s="1">
        <v>11675</v>
      </c>
      <c r="AS1181" s="1">
        <v>28.533333333333331</v>
      </c>
      <c r="AT1181" s="1">
        <f>Table1[[#This Row],[รวมต้นทุนค่าเดินทาง]]+Table1[[#This Row],[รวมต้นทุนค่าซ่อม]]+Table1[[#This Row],[รวมค่าเสื่อม]]</f>
        <v>13566.116114790286</v>
      </c>
      <c r="AU1181" s="1">
        <f t="shared" si="55"/>
        <v>13953.293816562818</v>
      </c>
      <c r="AV1181" s="1" t="str" cm="1">
        <f t="array" ref="AV1181">IF(AC1181&lt;4, "เก็บ", IF(OR(AT1181 &lt; PERCENTILE(IF($AC$2:$AC$5092=AC1181, $AT$2:$AT$5092), 0.25) - 1.5 * (PERCENTILE(IF($AC$2:$AC$5092=AC1181, $AT$2:$AT$5092), 0.75) - PERCENTILE(IF($AC$2:$AC$5092=AC1181, $AT$2:$AT$5092), 0.25)), AT1181 &gt; PERCENTILE(IF($AC$2:$AC$5092=AC1181, $AT$2:$AT$5092), 0.75) + 1.5 * (PERCENTILE(IF($AC$2:$AC$5092=AC1181, $AT$2:$AT$5092), 0.75) - PERCENTILE(IF($AC$2:$AC$5092=AC1181, $AT$2:$AT$5092), 0.25))), "ตัด", "เก็บ"))</f>
        <v>เก็บ</v>
      </c>
      <c r="AW1181" s="1">
        <f t="shared" si="56"/>
        <v>13953.293816562818</v>
      </c>
      <c r="AX1181" s="1">
        <v>14426.372718098486</v>
      </c>
      <c r="AY1181" s="1">
        <v>1862.5827814569536</v>
      </c>
    </row>
    <row r="1182" spans="1:51" x14ac:dyDescent="0.2">
      <c r="A1182" s="3">
        <v>45539</v>
      </c>
      <c r="B1182">
        <v>45539</v>
      </c>
      <c r="C1182" t="s">
        <v>3916</v>
      </c>
      <c r="D1182" t="s">
        <v>66</v>
      </c>
      <c r="E1182" t="s">
        <v>105</v>
      </c>
      <c r="F1182" t="s">
        <v>865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803</v>
      </c>
      <c r="O1182" s="1">
        <v>803</v>
      </c>
      <c r="P1182" t="s">
        <v>3917</v>
      </c>
      <c r="Q1182" s="2">
        <v>45539</v>
      </c>
      <c r="R1182" t="s">
        <v>55</v>
      </c>
      <c r="S1182">
        <v>0</v>
      </c>
      <c r="T1182" t="s">
        <v>87</v>
      </c>
      <c r="U1182" t="s">
        <v>71</v>
      </c>
      <c r="V1182" s="1">
        <v>0</v>
      </c>
      <c r="W1182" s="1">
        <v>703</v>
      </c>
      <c r="X1182" s="1">
        <v>0</v>
      </c>
      <c r="Y1182" t="s">
        <v>108</v>
      </c>
      <c r="Z1182" t="s">
        <v>71</v>
      </c>
      <c r="AA1182" t="s">
        <v>1682</v>
      </c>
      <c r="AB1182" s="1">
        <v>0</v>
      </c>
      <c r="AC1182" s="4">
        <f>IF(ISNUMBER(MATCH(AD1182, $AD$2:AD1181, 0)), INDEX($AC$2:AC1181, MATCH(AD1182, $AD$2:AD1181, 0)), MAX($AC$2:AC1181)+1)</f>
        <v>6</v>
      </c>
      <c r="AD1182" t="str">
        <f t="shared" si="57"/>
        <v>เชียงราย-เชียงใหม่</v>
      </c>
      <c r="AE1182" t="s">
        <v>55</v>
      </c>
      <c r="AF1182" s="1">
        <v>0</v>
      </c>
      <c r="AG1182" s="1">
        <v>0</v>
      </c>
      <c r="AH1182" s="1">
        <v>0</v>
      </c>
      <c r="AI1182" t="s">
        <v>3918</v>
      </c>
      <c r="AJ1182" s="1">
        <v>1</v>
      </c>
      <c r="AK1182" s="1">
        <v>0</v>
      </c>
      <c r="AL1182" s="1">
        <v>0</v>
      </c>
      <c r="AM1182" s="1">
        <v>0</v>
      </c>
      <c r="AN1182" s="1">
        <v>0</v>
      </c>
      <c r="AO1182" s="1">
        <v>0</v>
      </c>
      <c r="AP1182" s="1">
        <v>0</v>
      </c>
      <c r="AQ1182" s="1">
        <v>0</v>
      </c>
      <c r="AR1182" s="1">
        <v>1506</v>
      </c>
      <c r="AS1182" s="1">
        <v>162.79777777777781</v>
      </c>
      <c r="AT1182" s="1">
        <f>Table1[[#This Row],[รวมต้นทุนค่าเดินทาง]]+Table1[[#This Row],[รวมต้นทุนค่าซ่อม]]+Table1[[#This Row],[รวมค่าเสื่อม]]</f>
        <v>3227.2393362193361</v>
      </c>
      <c r="AU1182" s="1">
        <f t="shared" si="55"/>
        <v>4428.3346813776061</v>
      </c>
      <c r="AV1182" s="1" t="str" cm="1">
        <f t="array" ref="AV1182">IF(AC1182&lt;4, "เก็บ", IF(OR(AT1182 &lt; PERCENTILE(IF($AC$2:$AC$5092=AC1182, $AT$2:$AT$5092), 0.25) - 1.5 * (PERCENTILE(IF($AC$2:$AC$5092=AC1182, $AT$2:$AT$5092), 0.75) - PERCENTILE(IF($AC$2:$AC$5092=AC1182, $AT$2:$AT$5092), 0.25)), AT1182 &gt; PERCENTILE(IF($AC$2:$AC$5092=AC1182, $AT$2:$AT$5092), 0.75) + 1.5 * (PERCENTILE(IF($AC$2:$AC$5092=AC1182, $AT$2:$AT$5092), 0.75) - PERCENTILE(IF($AC$2:$AC$5092=AC1182, $AT$2:$AT$5092), 0.25))), "ตัด", "เก็บ"))</f>
        <v>เก็บ</v>
      </c>
      <c r="AW1182" s="1">
        <f t="shared" si="56"/>
        <v>3873.7679454274344</v>
      </c>
      <c r="AX1182" s="1">
        <v>2781.4385174989698</v>
      </c>
      <c r="AY1182" s="1">
        <v>1558.4415584415585</v>
      </c>
    </row>
    <row r="1183" spans="1:51" x14ac:dyDescent="0.2">
      <c r="A1183" s="3">
        <v>45540</v>
      </c>
      <c r="B1183">
        <v>45540</v>
      </c>
      <c r="C1183" t="s">
        <v>3919</v>
      </c>
      <c r="D1183" t="s">
        <v>66</v>
      </c>
      <c r="E1183" t="s">
        <v>67</v>
      </c>
      <c r="F1183" t="s">
        <v>277</v>
      </c>
      <c r="G1183" s="1">
        <v>937</v>
      </c>
      <c r="H1183" s="1">
        <v>0</v>
      </c>
      <c r="I1183" s="1">
        <v>400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1337</v>
      </c>
      <c r="P1183" t="s">
        <v>3920</v>
      </c>
      <c r="Q1183" s="2">
        <v>45540</v>
      </c>
      <c r="R1183" t="s">
        <v>70</v>
      </c>
      <c r="S1183">
        <v>0</v>
      </c>
      <c r="T1183" t="s">
        <v>254</v>
      </c>
      <c r="U1183" t="s">
        <v>161</v>
      </c>
      <c r="V1183" s="1">
        <v>0</v>
      </c>
      <c r="W1183" s="1">
        <v>0</v>
      </c>
      <c r="X1183" s="1">
        <v>0</v>
      </c>
      <c r="AA1183" t="s">
        <v>58</v>
      </c>
      <c r="AB1183" s="1">
        <v>0</v>
      </c>
      <c r="AC1183" s="4">
        <f>IF(ISNUMBER(MATCH(AD1183, $AD$2:AD1182, 0)), INDEX($AC$2:AC1182, MATCH(AD1183, $AD$2:AD1182, 0)), MAX($AC$2:AC1182)+1)</f>
        <v>11</v>
      </c>
      <c r="AD1183" t="str">
        <f t="shared" si="57"/>
        <v>ลำปาง-พุทธมณฑลสาย 2</v>
      </c>
      <c r="AE1183" t="s">
        <v>73</v>
      </c>
      <c r="AF1183" s="1">
        <v>0</v>
      </c>
      <c r="AG1183" s="1">
        <v>0</v>
      </c>
      <c r="AH1183" s="1">
        <v>0</v>
      </c>
      <c r="AI1183" t="s">
        <v>3921</v>
      </c>
      <c r="AJ1183" s="1">
        <v>1</v>
      </c>
      <c r="AK1183" s="1">
        <v>720</v>
      </c>
      <c r="AL1183" s="1">
        <v>720</v>
      </c>
      <c r="AM1183" s="1">
        <v>1</v>
      </c>
      <c r="AN1183" s="1">
        <v>0</v>
      </c>
      <c r="AO1183" s="1">
        <v>0</v>
      </c>
      <c r="AP1183" s="1">
        <v>0</v>
      </c>
      <c r="AQ1183" s="1">
        <v>0</v>
      </c>
      <c r="AR1183" s="1">
        <v>1337</v>
      </c>
      <c r="AS1183" s="1">
        <v>653.66714285714284</v>
      </c>
      <c r="AT1183" s="1">
        <f>Table1[[#This Row],[รวมต้นทุนค่าเดินทาง]]+Table1[[#This Row],[รวมต้นทุนค่าซ่อม]]+Table1[[#This Row],[รวมค่าเสื่อม]]</f>
        <v>3599.6088167782968</v>
      </c>
      <c r="AU1183" s="1">
        <f t="shared" si="55"/>
        <v>4930.4097489270907</v>
      </c>
      <c r="AV1183" s="1" t="str" cm="1">
        <f t="array" ref="AV1183">IF(AC1183&lt;4, "เก็บ", IF(OR(AT1183 &lt; PERCENTILE(IF($AC$2:$AC$5092=AC1183, $AT$2:$AT$5092), 0.25) - 1.5 * (PERCENTILE(IF($AC$2:$AC$5092=AC1183, $AT$2:$AT$5092), 0.75) - PERCENTILE(IF($AC$2:$AC$5092=AC1183, $AT$2:$AT$5092), 0.25)), AT1183 &gt; PERCENTILE(IF($AC$2:$AC$5092=AC1183, $AT$2:$AT$5092), 0.75) + 1.5 * (PERCENTILE(IF($AC$2:$AC$5092=AC1183, $AT$2:$AT$5092), 0.75) - PERCENTILE(IF($AC$2:$AC$5092=AC1183, $AT$2:$AT$5092), 0.25))), "ตัด", "เก็บ"))</f>
        <v>เก็บ</v>
      </c>
      <c r="AW1183" s="1">
        <f t="shared" si="56"/>
        <v>4496.4734610911819</v>
      </c>
      <c r="AX1183" s="1">
        <v>2927.9145864762854</v>
      </c>
      <c r="AY1183" s="1">
        <v>1608.941673921154</v>
      </c>
    </row>
    <row r="1184" spans="1:51" x14ac:dyDescent="0.2">
      <c r="A1184" s="3">
        <v>45540</v>
      </c>
      <c r="B1184">
        <v>45540</v>
      </c>
      <c r="C1184" t="s">
        <v>3922</v>
      </c>
      <c r="D1184" t="s">
        <v>66</v>
      </c>
      <c r="E1184" t="s">
        <v>124</v>
      </c>
      <c r="F1184" t="s">
        <v>289</v>
      </c>
      <c r="G1184" s="1">
        <v>0</v>
      </c>
      <c r="H1184" s="1">
        <v>1038</v>
      </c>
      <c r="I1184" s="1">
        <v>400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400</v>
      </c>
      <c r="P1184" t="s">
        <v>3923</v>
      </c>
      <c r="Q1184" s="2">
        <v>45540</v>
      </c>
      <c r="R1184" t="s">
        <v>70</v>
      </c>
      <c r="S1184">
        <v>0</v>
      </c>
      <c r="T1184" t="s">
        <v>71</v>
      </c>
      <c r="U1184" t="s">
        <v>93</v>
      </c>
      <c r="V1184" s="1">
        <v>0</v>
      </c>
      <c r="W1184" s="1">
        <v>0</v>
      </c>
      <c r="X1184" s="1">
        <v>0</v>
      </c>
      <c r="AA1184" t="s">
        <v>58</v>
      </c>
      <c r="AB1184" s="1">
        <v>0</v>
      </c>
      <c r="AC1184" s="4">
        <f>IF(ISNUMBER(MATCH(AD1184, $AD$2:AD1183, 0)), INDEX($AC$2:AC1183, MATCH(AD1184, $AD$2:AD1183, 0)), MAX($AC$2:AC1183)+1)</f>
        <v>4</v>
      </c>
      <c r="AD1184" t="str">
        <f t="shared" si="57"/>
        <v>เชียงใหม่-ตลาดไท</v>
      </c>
      <c r="AE1184" t="s">
        <v>73</v>
      </c>
      <c r="AF1184" s="1">
        <v>0</v>
      </c>
      <c r="AG1184" s="1">
        <v>0</v>
      </c>
      <c r="AH1184" s="1">
        <v>0</v>
      </c>
      <c r="AI1184" t="s">
        <v>3924</v>
      </c>
      <c r="AJ1184" s="1">
        <v>1</v>
      </c>
      <c r="AK1184" s="1">
        <v>720</v>
      </c>
      <c r="AL1184" s="1">
        <v>720</v>
      </c>
      <c r="AM1184" s="1">
        <v>1</v>
      </c>
      <c r="AN1184" s="1">
        <v>0</v>
      </c>
      <c r="AO1184" s="1">
        <v>0</v>
      </c>
      <c r="AP1184" s="1">
        <v>0</v>
      </c>
      <c r="AQ1184" s="1">
        <v>0</v>
      </c>
      <c r="AR1184" s="1">
        <v>1438</v>
      </c>
      <c r="AS1184" s="1">
        <v>13.75714285714286</v>
      </c>
      <c r="AT1184" s="1">
        <f>Table1[[#This Row],[รวมต้นทุนค่าเดินทาง]]+Table1[[#This Row],[รวมต้นทุนค่าซ่อม]]+Table1[[#This Row],[รวมค่าเสื่อม]]</f>
        <v>3370.2862488862488</v>
      </c>
      <c r="AU1184" s="1">
        <f t="shared" si="55"/>
        <v>4256.109283997258</v>
      </c>
      <c r="AV1184" s="1" t="str" cm="1">
        <f t="array" ref="AV1184">IF(AC1184&lt;4, "เก็บ", IF(OR(AT1184 &lt; PERCENTILE(IF($AC$2:$AC$5092=AC1184, $AT$2:$AT$5092), 0.25) - 1.5 * (PERCENTILE(IF($AC$2:$AC$5092=AC1184, $AT$2:$AT$5092), 0.75) - PERCENTILE(IF($AC$2:$AC$5092=AC1184, $AT$2:$AT$5092), 0.25)), AT1184 &gt; PERCENTILE(IF($AC$2:$AC$5092=AC1184, $AT$2:$AT$5092), 0.75) + 1.5 * (PERCENTILE(IF($AC$2:$AC$5092=AC1184, $AT$2:$AT$5092), 0.75) - PERCENTILE(IF($AC$2:$AC$5092=AC1184, $AT$2:$AT$5092), 0.25))), "ตัด", "เก็บ"))</f>
        <v>เก็บ</v>
      </c>
      <c r="AW1184" s="1">
        <f t="shared" si="56"/>
        <v>3807.0727671795808</v>
      </c>
      <c r="AX1184" s="1">
        <v>2335.0230876608157</v>
      </c>
      <c r="AY1184" s="1">
        <v>1918.5291060291061</v>
      </c>
    </row>
    <row r="1185" spans="1:51" x14ac:dyDescent="0.2">
      <c r="A1185" s="3">
        <v>45540</v>
      </c>
      <c r="B1185">
        <v>45540</v>
      </c>
      <c r="C1185" t="s">
        <v>3925</v>
      </c>
      <c r="D1185" t="s">
        <v>66</v>
      </c>
      <c r="E1185" t="s">
        <v>67</v>
      </c>
      <c r="F1185" t="s">
        <v>244</v>
      </c>
      <c r="G1185" s="1">
        <v>0</v>
      </c>
      <c r="H1185" s="1">
        <v>0</v>
      </c>
      <c r="I1185" s="1">
        <v>500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500</v>
      </c>
      <c r="P1185" t="s">
        <v>3926</v>
      </c>
      <c r="Q1185" s="2">
        <v>45540</v>
      </c>
      <c r="R1185" t="s">
        <v>70</v>
      </c>
      <c r="S1185">
        <v>0</v>
      </c>
      <c r="T1185" t="s">
        <v>71</v>
      </c>
      <c r="U1185" t="s">
        <v>72</v>
      </c>
      <c r="V1185" s="1">
        <v>0</v>
      </c>
      <c r="W1185" s="1">
        <v>0</v>
      </c>
      <c r="X1185" s="1">
        <v>0</v>
      </c>
      <c r="AA1185" t="s">
        <v>58</v>
      </c>
      <c r="AB1185" s="1">
        <v>0</v>
      </c>
      <c r="AC1185" s="4">
        <f>IF(ISNUMBER(MATCH(AD1185, $AD$2:AD1184, 0)), INDEX($AC$2:AC1184, MATCH(AD1185, $AD$2:AD1184, 0)), MAX($AC$2:AC1184)+1)</f>
        <v>2</v>
      </c>
      <c r="AD1185" t="str">
        <f t="shared" si="57"/>
        <v>เชียงใหม่-พุทธมณฑลสาย 5</v>
      </c>
      <c r="AE1185" t="s">
        <v>73</v>
      </c>
      <c r="AF1185" s="1">
        <v>0</v>
      </c>
      <c r="AG1185" s="1">
        <v>0</v>
      </c>
      <c r="AH1185" s="1">
        <v>0</v>
      </c>
      <c r="AI1185" t="s">
        <v>3927</v>
      </c>
      <c r="AJ1185" s="1">
        <v>1</v>
      </c>
      <c r="AK1185" s="1">
        <v>720</v>
      </c>
      <c r="AL1185" s="1">
        <v>720</v>
      </c>
      <c r="AM1185" s="1">
        <v>1</v>
      </c>
      <c r="AN1185" s="1">
        <v>0</v>
      </c>
      <c r="AO1185" s="1">
        <v>0</v>
      </c>
      <c r="AP1185" s="1">
        <v>0</v>
      </c>
      <c r="AQ1185" s="1">
        <v>0</v>
      </c>
      <c r="AR1185" s="1">
        <v>500</v>
      </c>
      <c r="AS1185" s="1">
        <v>0</v>
      </c>
      <c r="AT1185" s="1">
        <f>Table1[[#This Row],[รวมต้นทุนค่าเดินทาง]]+Table1[[#This Row],[รวมต้นทุนค่าซ่อม]]+Table1[[#This Row],[รวมค่าเสื่อม]]</f>
        <v>1972.5755166931638</v>
      </c>
      <c r="AU1185" s="1">
        <f t="shared" si="55"/>
        <v>5026.5629662053279</v>
      </c>
      <c r="AV1185" s="1" t="str" cm="1">
        <f t="array" ref="AV1185">IF(AC1185&lt;4, "เก็บ", IF(OR(AT1185 &lt; PERCENTILE(IF($AC$2:$AC$5092=AC1185, $AT$2:$AT$5092), 0.25) - 1.5 * (PERCENTILE(IF($AC$2:$AC$5092=AC1185, $AT$2:$AT$5092), 0.75) - PERCENTILE(IF($AC$2:$AC$5092=AC1185, $AT$2:$AT$5092), 0.25)), AT1185 &gt; PERCENTILE(IF($AC$2:$AC$5092=AC1185, $AT$2:$AT$5092), 0.75) + 1.5 * (PERCENTILE(IF($AC$2:$AC$5092=AC1185, $AT$2:$AT$5092), 0.75) - PERCENTILE(IF($AC$2:$AC$5092=AC1185, $AT$2:$AT$5092), 0.25))), "ตัด", "เก็บ"))</f>
        <v>เก็บ</v>
      </c>
      <c r="AW1185" s="1">
        <f t="shared" si="56"/>
        <v>5026.5629662053279</v>
      </c>
      <c r="AX1185" s="1">
        <v>4064.5059139663294</v>
      </c>
      <c r="AY1185" s="1">
        <v>1472.5755166931638</v>
      </c>
    </row>
    <row r="1186" spans="1:51" x14ac:dyDescent="0.2">
      <c r="A1186" s="3">
        <v>45540</v>
      </c>
      <c r="B1186">
        <v>45540</v>
      </c>
      <c r="C1186" t="s">
        <v>3928</v>
      </c>
      <c r="D1186" t="s">
        <v>66</v>
      </c>
      <c r="E1186" t="s">
        <v>67</v>
      </c>
      <c r="F1186" t="s">
        <v>159</v>
      </c>
      <c r="G1186" s="1">
        <v>0</v>
      </c>
      <c r="H1186" s="1">
        <v>0</v>
      </c>
      <c r="I1186" s="1">
        <v>400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400</v>
      </c>
      <c r="P1186" t="s">
        <v>3929</v>
      </c>
      <c r="Q1186" s="2">
        <v>45540</v>
      </c>
      <c r="R1186" t="s">
        <v>70</v>
      </c>
      <c r="S1186">
        <v>0</v>
      </c>
      <c r="T1186" t="s">
        <v>254</v>
      </c>
      <c r="U1186" t="s">
        <v>161</v>
      </c>
      <c r="V1186" s="1">
        <v>0</v>
      </c>
      <c r="W1186" s="1">
        <v>0</v>
      </c>
      <c r="X1186" s="1">
        <v>0</v>
      </c>
      <c r="AA1186" t="s">
        <v>58</v>
      </c>
      <c r="AB1186" s="1">
        <v>0</v>
      </c>
      <c r="AC1186" s="4">
        <f>IF(ISNUMBER(MATCH(AD1186, $AD$2:AD1185, 0)), INDEX($AC$2:AC1185, MATCH(AD1186, $AD$2:AD1185, 0)), MAX($AC$2:AC1185)+1)</f>
        <v>11</v>
      </c>
      <c r="AD1186" t="str">
        <f t="shared" si="57"/>
        <v>ลำปาง-พุทธมณฑลสาย 2</v>
      </c>
      <c r="AE1186" t="s">
        <v>73</v>
      </c>
      <c r="AF1186" s="1">
        <v>0</v>
      </c>
      <c r="AG1186" s="1">
        <v>0</v>
      </c>
      <c r="AH1186" s="1">
        <v>0</v>
      </c>
      <c r="AI1186" t="s">
        <v>3930</v>
      </c>
      <c r="AJ1186" s="1">
        <v>1</v>
      </c>
      <c r="AK1186" s="1">
        <v>720</v>
      </c>
      <c r="AL1186" s="1">
        <v>720</v>
      </c>
      <c r="AM1186" s="1">
        <v>1</v>
      </c>
      <c r="AN1186" s="1">
        <v>0</v>
      </c>
      <c r="AO1186" s="1">
        <v>0</v>
      </c>
      <c r="AP1186" s="1">
        <v>0</v>
      </c>
      <c r="AQ1186" s="1">
        <v>0</v>
      </c>
      <c r="AR1186" s="1">
        <v>400</v>
      </c>
      <c r="AS1186" s="1">
        <v>38.520000000000003</v>
      </c>
      <c r="AT1186" s="1">
        <f>Table1[[#This Row],[รวมต้นทุนค่าเดินทาง]]+Table1[[#This Row],[รวมต้นทุนค่าซ่อม]]+Table1[[#This Row],[รวมค่าเสื่อม]]</f>
        <v>1535.1777865440527</v>
      </c>
      <c r="AU1186" s="1">
        <f t="shared" si="55"/>
        <v>4930.4097489270907</v>
      </c>
      <c r="AV1186" s="1" t="str" cm="1">
        <f t="array" ref="AV1186">IF(AC1186&lt;4, "เก็บ", IF(OR(AT1186 &lt; PERCENTILE(IF($AC$2:$AC$5092=AC1186, $AT$2:$AT$5092), 0.25) - 1.5 * (PERCENTILE(IF($AC$2:$AC$5092=AC1186, $AT$2:$AT$5092), 0.75) - PERCENTILE(IF($AC$2:$AC$5092=AC1186, $AT$2:$AT$5092), 0.25)), AT1186 &gt; PERCENTILE(IF($AC$2:$AC$5092=AC1186, $AT$2:$AT$5092), 0.75) + 1.5 * (PERCENTILE(IF($AC$2:$AC$5092=AC1186, $AT$2:$AT$5092), 0.75) - PERCENTILE(IF($AC$2:$AC$5092=AC1186, $AT$2:$AT$5092), 0.25))), "ตัด", "เก็บ"))</f>
        <v>เก็บ</v>
      </c>
      <c r="AW1186" s="1">
        <f t="shared" si="56"/>
        <v>4496.4734610911819</v>
      </c>
      <c r="AX1186" s="1">
        <v>2927.9145864762854</v>
      </c>
      <c r="AY1186" s="1">
        <v>1096.6577865440527</v>
      </c>
    </row>
    <row r="1187" spans="1:51" x14ac:dyDescent="0.2">
      <c r="A1187" s="3">
        <v>45540</v>
      </c>
      <c r="B1187">
        <v>45540</v>
      </c>
      <c r="C1187" t="s">
        <v>3931</v>
      </c>
      <c r="D1187" t="s">
        <v>66</v>
      </c>
      <c r="E1187" t="s">
        <v>124</v>
      </c>
      <c r="F1187" t="s">
        <v>388</v>
      </c>
      <c r="G1187" s="1">
        <v>0</v>
      </c>
      <c r="H1187" s="1">
        <v>0</v>
      </c>
      <c r="I1187" s="1">
        <v>400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400</v>
      </c>
      <c r="P1187" t="s">
        <v>3932</v>
      </c>
      <c r="Q1187" s="2">
        <v>45540</v>
      </c>
      <c r="R1187" t="s">
        <v>70</v>
      </c>
      <c r="S1187">
        <v>0</v>
      </c>
      <c r="T1187" t="s">
        <v>254</v>
      </c>
      <c r="U1187" t="s">
        <v>93</v>
      </c>
      <c r="V1187" s="1">
        <v>0</v>
      </c>
      <c r="W1187" s="1">
        <v>0</v>
      </c>
      <c r="X1187" s="1">
        <v>0</v>
      </c>
      <c r="AA1187" t="s">
        <v>58</v>
      </c>
      <c r="AB1187" s="1">
        <v>0</v>
      </c>
      <c r="AC1187" s="4">
        <f>IF(ISNUMBER(MATCH(AD1187, $AD$2:AD1186, 0)), INDEX($AC$2:AC1186, MATCH(AD1187, $AD$2:AD1186, 0)), MAX($AC$2:AC1186)+1)</f>
        <v>14</v>
      </c>
      <c r="AD1187" t="str">
        <f t="shared" si="57"/>
        <v>ลำปาง-ตลาดไท</v>
      </c>
      <c r="AE1187" t="s">
        <v>73</v>
      </c>
      <c r="AF1187" s="1">
        <v>0</v>
      </c>
      <c r="AG1187" s="1">
        <v>0</v>
      </c>
      <c r="AH1187" s="1">
        <v>0</v>
      </c>
      <c r="AI1187" t="s">
        <v>3933</v>
      </c>
      <c r="AJ1187" s="1">
        <v>1</v>
      </c>
      <c r="AK1187" s="1">
        <v>720</v>
      </c>
      <c r="AL1187" s="1">
        <v>720</v>
      </c>
      <c r="AM1187" s="1">
        <v>1</v>
      </c>
      <c r="AN1187" s="1">
        <v>0</v>
      </c>
      <c r="AO1187" s="1">
        <v>0</v>
      </c>
      <c r="AP1187" s="1">
        <v>0</v>
      </c>
      <c r="AQ1187" s="1">
        <v>0</v>
      </c>
      <c r="AR1187" s="1">
        <v>400</v>
      </c>
      <c r="AS1187" s="1">
        <v>113.97</v>
      </c>
      <c r="AT1187" s="1">
        <f>Table1[[#This Row],[รวมต้นทุนค่าเดินทาง]]+Table1[[#This Row],[รวมต้นทุนค่าซ่อม]]+Table1[[#This Row],[รวมค่าเสื่อม]]</f>
        <v>1618.0240540540542</v>
      </c>
      <c r="AU1187" s="1" t="e">
        <f t="shared" si="55"/>
        <v>#N/A</v>
      </c>
      <c r="AV1187" s="1" t="e" cm="1">
        <f t="array" ref="AV1187">IF(AC1187&lt;4, "เก็บ", IF(OR(AT1187 &lt; PERCENTILE(IF($AC$2:$AC$5092=AC1187, $AT$2:$AT$5092), 0.25) - 1.5 * (PERCENTILE(IF($AC$2:$AC$5092=AC1187, $AT$2:$AT$5092), 0.75) - PERCENTILE(IF($AC$2:$AC$5092=AC1187, $AT$2:$AT$5092), 0.25)), AT1187 &gt; PERCENTILE(IF($AC$2:$AC$5092=AC1187, $AT$2:$AT$5092), 0.75) + 1.5 * (PERCENTILE(IF($AC$2:$AC$5092=AC1187, $AT$2:$AT$5092), 0.75) - PERCENTILE(IF($AC$2:$AC$5092=AC1187, $AT$2:$AT$5092), 0.25))), "ตัด", "เก็บ"))</f>
        <v>#N/A</v>
      </c>
      <c r="AW1187" s="1" t="e">
        <f t="shared" si="56"/>
        <v>#DIV/0!</v>
      </c>
      <c r="AX1187" s="1">
        <v>2411.9362516169685</v>
      </c>
      <c r="AY1187" s="1">
        <v>1104.0540540540542</v>
      </c>
    </row>
    <row r="1188" spans="1:51" x14ac:dyDescent="0.2">
      <c r="A1188" s="3">
        <v>45540</v>
      </c>
      <c r="B1188">
        <v>45540</v>
      </c>
      <c r="C1188" t="s">
        <v>3934</v>
      </c>
      <c r="D1188" t="s">
        <v>66</v>
      </c>
      <c r="E1188" t="s">
        <v>124</v>
      </c>
      <c r="F1188" t="s">
        <v>263</v>
      </c>
      <c r="G1188" s="1">
        <v>0</v>
      </c>
      <c r="H1188" s="1">
        <v>1038</v>
      </c>
      <c r="I1188" s="1">
        <v>400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400</v>
      </c>
      <c r="P1188" t="s">
        <v>3935</v>
      </c>
      <c r="Q1188" s="2">
        <v>45540</v>
      </c>
      <c r="R1188" t="s">
        <v>70</v>
      </c>
      <c r="S1188">
        <v>0</v>
      </c>
      <c r="T1188" t="s">
        <v>71</v>
      </c>
      <c r="U1188" t="s">
        <v>93</v>
      </c>
      <c r="V1188" s="1">
        <v>0</v>
      </c>
      <c r="W1188" s="1">
        <v>0</v>
      </c>
      <c r="X1188" s="1">
        <v>0</v>
      </c>
      <c r="AA1188" t="s">
        <v>58</v>
      </c>
      <c r="AB1188" s="1">
        <v>0</v>
      </c>
      <c r="AC1188" s="4">
        <f>IF(ISNUMBER(MATCH(AD1188, $AD$2:AD1187, 0)), INDEX($AC$2:AC1187, MATCH(AD1188, $AD$2:AD1187, 0)), MAX($AC$2:AC1187)+1)</f>
        <v>4</v>
      </c>
      <c r="AD1188" t="str">
        <f t="shared" si="57"/>
        <v>เชียงใหม่-ตลาดไท</v>
      </c>
      <c r="AE1188" t="s">
        <v>73</v>
      </c>
      <c r="AF1188" s="1">
        <v>0</v>
      </c>
      <c r="AG1188" s="1">
        <v>0</v>
      </c>
      <c r="AH1188" s="1">
        <v>0</v>
      </c>
      <c r="AI1188" t="s">
        <v>3936</v>
      </c>
      <c r="AJ1188" s="1">
        <v>1</v>
      </c>
      <c r="AK1188" s="1">
        <v>720</v>
      </c>
      <c r="AL1188" s="1">
        <v>720</v>
      </c>
      <c r="AM1188" s="1">
        <v>1</v>
      </c>
      <c r="AN1188" s="1">
        <v>0</v>
      </c>
      <c r="AO1188" s="1">
        <v>0</v>
      </c>
      <c r="AP1188" s="1">
        <v>0</v>
      </c>
      <c r="AQ1188" s="1">
        <v>0</v>
      </c>
      <c r="AR1188" s="1">
        <v>1438</v>
      </c>
      <c r="AS1188" s="1">
        <v>27.514285714285709</v>
      </c>
      <c r="AT1188" s="1">
        <f>Table1[[#This Row],[รวมต้นทุนค่าเดินทาง]]+Table1[[#This Row],[รวมต้นทุนค่าซ่อม]]+Table1[[#This Row],[รวมค่าเสื่อม]]</f>
        <v>3187.9798676917576</v>
      </c>
      <c r="AU1188" s="1">
        <f t="shared" si="55"/>
        <v>4256.109283997258</v>
      </c>
      <c r="AV1188" s="1" t="str" cm="1">
        <f t="array" ref="AV1188">IF(AC1188&lt;4, "เก็บ", IF(OR(AT1188 &lt; PERCENTILE(IF($AC$2:$AC$5092=AC1188, $AT$2:$AT$5092), 0.25) - 1.5 * (PERCENTILE(IF($AC$2:$AC$5092=AC1188, $AT$2:$AT$5092), 0.75) - PERCENTILE(IF($AC$2:$AC$5092=AC1188, $AT$2:$AT$5092), 0.25)), AT1188 &gt; PERCENTILE(IF($AC$2:$AC$5092=AC1188, $AT$2:$AT$5092), 0.75) + 1.5 * (PERCENTILE(IF($AC$2:$AC$5092=AC1188, $AT$2:$AT$5092), 0.75) - PERCENTILE(IF($AC$2:$AC$5092=AC1188, $AT$2:$AT$5092), 0.25))), "ตัด", "เก็บ"))</f>
        <v>เก็บ</v>
      </c>
      <c r="AW1188" s="1">
        <f t="shared" si="56"/>
        <v>3807.0727671795808</v>
      </c>
      <c r="AX1188" s="1">
        <v>2335.0230876608157</v>
      </c>
      <c r="AY1188" s="1">
        <v>1722.4655819774719</v>
      </c>
    </row>
    <row r="1189" spans="1:51" x14ac:dyDescent="0.2">
      <c r="A1189" s="3">
        <v>45540</v>
      </c>
      <c r="B1189">
        <v>45540</v>
      </c>
      <c r="C1189" t="s">
        <v>3937</v>
      </c>
      <c r="D1189" t="s">
        <v>51</v>
      </c>
      <c r="E1189" t="s">
        <v>61</v>
      </c>
      <c r="F1189" t="s">
        <v>228</v>
      </c>
      <c r="G1189" s="1">
        <v>4200</v>
      </c>
      <c r="H1189" s="1">
        <v>3075</v>
      </c>
      <c r="I1189" s="1">
        <v>1900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6100</v>
      </c>
      <c r="P1189" t="s">
        <v>3938</v>
      </c>
      <c r="Q1189" s="2">
        <v>45540</v>
      </c>
      <c r="R1189" t="s">
        <v>55</v>
      </c>
      <c r="S1189">
        <v>0</v>
      </c>
      <c r="T1189" t="s">
        <v>56</v>
      </c>
      <c r="U1189" t="s">
        <v>57</v>
      </c>
      <c r="V1189" s="1">
        <v>2500</v>
      </c>
      <c r="W1189" s="1">
        <v>0</v>
      </c>
      <c r="X1189" s="1">
        <v>0</v>
      </c>
      <c r="AA1189" t="s">
        <v>58</v>
      </c>
      <c r="AB1189" s="1">
        <v>0</v>
      </c>
      <c r="AC1189" s="4">
        <f>IF(ISNUMBER(MATCH(AD1189, $AD$2:AD1188, 0)), INDEX($AC$2:AC1188, MATCH(AD1189, $AD$2:AD1188, 0)), MAX($AC$2:AC1188)+1)</f>
        <v>1</v>
      </c>
      <c r="AD1189" t="str">
        <f t="shared" si="57"/>
        <v>ท่าลี่-กองลอย</v>
      </c>
      <c r="AE1189" t="s">
        <v>55</v>
      </c>
      <c r="AF1189" s="1">
        <v>0</v>
      </c>
      <c r="AG1189" s="1">
        <v>0</v>
      </c>
      <c r="AH1189" s="1">
        <v>0</v>
      </c>
      <c r="AI1189" t="s">
        <v>3939</v>
      </c>
      <c r="AJ1189" s="1">
        <v>1</v>
      </c>
      <c r="AK1189" s="1">
        <v>0</v>
      </c>
      <c r="AL1189" s="1">
        <v>0</v>
      </c>
      <c r="AM1189" s="1">
        <v>0</v>
      </c>
      <c r="AN1189" s="1">
        <v>0</v>
      </c>
      <c r="AO1189" s="1">
        <v>0</v>
      </c>
      <c r="AP1189" s="1">
        <v>0</v>
      </c>
      <c r="AQ1189" s="1">
        <v>0</v>
      </c>
      <c r="AR1189" s="1">
        <v>11675</v>
      </c>
      <c r="AS1189" s="1">
        <v>19.753846153846151</v>
      </c>
      <c r="AT1189" s="1">
        <f>Table1[[#This Row],[รวมต้นทุนค่าเดินทาง]]+Table1[[#This Row],[รวมต้นทุนค่าซ่อม]]+Table1[[#This Row],[รวมค่าเสื่อม]]</f>
        <v>13368.860989010989</v>
      </c>
      <c r="AU1189" s="1">
        <f t="shared" si="55"/>
        <v>13953.293816562818</v>
      </c>
      <c r="AV1189" s="1" t="str" cm="1">
        <f t="array" ref="AV1189">IF(AC1189&lt;4, "เก็บ", IF(OR(AT1189 &lt; PERCENTILE(IF($AC$2:$AC$5092=AC1189, $AT$2:$AT$5092), 0.25) - 1.5 * (PERCENTILE(IF($AC$2:$AC$5092=AC1189, $AT$2:$AT$5092), 0.75) - PERCENTILE(IF($AC$2:$AC$5092=AC1189, $AT$2:$AT$5092), 0.25)), AT1189 &gt; PERCENTILE(IF($AC$2:$AC$5092=AC1189, $AT$2:$AT$5092), 0.75) + 1.5 * (PERCENTILE(IF($AC$2:$AC$5092=AC1189, $AT$2:$AT$5092), 0.75) - PERCENTILE(IF($AC$2:$AC$5092=AC1189, $AT$2:$AT$5092), 0.25))), "ตัด", "เก็บ"))</f>
        <v>เก็บ</v>
      </c>
      <c r="AW1189" s="1">
        <f t="shared" si="56"/>
        <v>13953.293816562818</v>
      </c>
      <c r="AX1189" s="1">
        <v>14426.372718098486</v>
      </c>
      <c r="AY1189" s="1">
        <v>1674.1071428571429</v>
      </c>
    </row>
    <row r="1190" spans="1:51" x14ac:dyDescent="0.2">
      <c r="A1190" s="3">
        <v>45540</v>
      </c>
      <c r="B1190">
        <v>45540</v>
      </c>
      <c r="C1190" t="s">
        <v>3940</v>
      </c>
      <c r="D1190" t="s">
        <v>51</v>
      </c>
      <c r="E1190" t="s">
        <v>61</v>
      </c>
      <c r="F1190" t="s">
        <v>1616</v>
      </c>
      <c r="G1190" s="1">
        <v>2700</v>
      </c>
      <c r="H1190" s="1">
        <v>4535</v>
      </c>
      <c r="I1190" s="1">
        <v>1900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4600</v>
      </c>
      <c r="P1190" t="s">
        <v>3941</v>
      </c>
      <c r="Q1190" s="2">
        <v>45540</v>
      </c>
      <c r="R1190" t="s">
        <v>55</v>
      </c>
      <c r="S1190">
        <v>0</v>
      </c>
      <c r="T1190" t="s">
        <v>56</v>
      </c>
      <c r="U1190" t="s">
        <v>57</v>
      </c>
      <c r="V1190" s="1">
        <v>2500</v>
      </c>
      <c r="W1190" s="1">
        <v>0</v>
      </c>
      <c r="X1190" s="1">
        <v>0</v>
      </c>
      <c r="AA1190" t="s">
        <v>58</v>
      </c>
      <c r="AB1190" s="1">
        <v>0</v>
      </c>
      <c r="AC1190" s="4">
        <f>IF(ISNUMBER(MATCH(AD1190, $AD$2:AD1189, 0)), INDEX($AC$2:AC1189, MATCH(AD1190, $AD$2:AD1189, 0)), MAX($AC$2:AC1189)+1)</f>
        <v>1</v>
      </c>
      <c r="AD1190" t="str">
        <f t="shared" si="57"/>
        <v>ท่าลี่-กองลอย</v>
      </c>
      <c r="AE1190" t="s">
        <v>55</v>
      </c>
      <c r="AF1190" s="1">
        <v>0</v>
      </c>
      <c r="AG1190" s="1">
        <v>0</v>
      </c>
      <c r="AH1190" s="1">
        <v>11550</v>
      </c>
      <c r="AI1190" t="s">
        <v>3942</v>
      </c>
      <c r="AJ1190" s="1">
        <v>1</v>
      </c>
      <c r="AK1190" s="1">
        <v>0</v>
      </c>
      <c r="AL1190" s="1">
        <v>0</v>
      </c>
      <c r="AM1190" s="1">
        <v>0</v>
      </c>
      <c r="AN1190" s="1">
        <v>0</v>
      </c>
      <c r="AO1190" s="1">
        <v>0</v>
      </c>
      <c r="AP1190" s="1">
        <v>0</v>
      </c>
      <c r="AQ1190" s="1">
        <v>0</v>
      </c>
      <c r="AR1190" s="1">
        <v>23185</v>
      </c>
      <c r="AS1190" s="1">
        <v>0</v>
      </c>
      <c r="AT1190" s="1">
        <f>Table1[[#This Row],[รวมต้นทุนค่าเดินทาง]]+Table1[[#This Row],[รวมต้นทุนค่าซ่อม]]+Table1[[#This Row],[รวมค่าเสื่อม]]</f>
        <v>25471.585365853658</v>
      </c>
      <c r="AU1190" s="1">
        <f t="shared" si="55"/>
        <v>13953.293816562818</v>
      </c>
      <c r="AV1190" s="1" t="str" cm="1">
        <f t="array" ref="AV1190">IF(AC1190&lt;4, "เก็บ", IF(OR(AT1190 &lt; PERCENTILE(IF($AC$2:$AC$5092=AC1190, $AT$2:$AT$5092), 0.25) - 1.5 * (PERCENTILE(IF($AC$2:$AC$5092=AC1190, $AT$2:$AT$5092), 0.75) - PERCENTILE(IF($AC$2:$AC$5092=AC1190, $AT$2:$AT$5092), 0.25)), AT1190 &gt; PERCENTILE(IF($AC$2:$AC$5092=AC1190, $AT$2:$AT$5092), 0.75) + 1.5 * (PERCENTILE(IF($AC$2:$AC$5092=AC1190, $AT$2:$AT$5092), 0.75) - PERCENTILE(IF($AC$2:$AC$5092=AC1190, $AT$2:$AT$5092), 0.25))), "ตัด", "เก็บ"))</f>
        <v>เก็บ</v>
      </c>
      <c r="AW1190" s="1">
        <f t="shared" si="56"/>
        <v>13953.293816562818</v>
      </c>
      <c r="AX1190" s="1">
        <v>14426.372718098486</v>
      </c>
      <c r="AY1190" s="1">
        <v>2286.5853658536585</v>
      </c>
    </row>
    <row r="1191" spans="1:51" x14ac:dyDescent="0.2">
      <c r="A1191" s="3">
        <v>45540</v>
      </c>
      <c r="B1191">
        <v>45540</v>
      </c>
      <c r="C1191" t="s">
        <v>3943</v>
      </c>
      <c r="D1191" t="s">
        <v>51</v>
      </c>
      <c r="E1191" t="s">
        <v>52</v>
      </c>
      <c r="F1191" t="s">
        <v>53</v>
      </c>
      <c r="G1191" s="1">
        <v>2700</v>
      </c>
      <c r="H1191" s="1">
        <v>4575</v>
      </c>
      <c r="I1191" s="1">
        <v>1900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4600</v>
      </c>
      <c r="P1191" t="s">
        <v>3944</v>
      </c>
      <c r="Q1191" s="2">
        <v>45540</v>
      </c>
      <c r="R1191" t="s">
        <v>55</v>
      </c>
      <c r="S1191">
        <v>0</v>
      </c>
      <c r="T1191" t="s">
        <v>56</v>
      </c>
      <c r="U1191" t="s">
        <v>57</v>
      </c>
      <c r="V1191" s="1">
        <v>2500</v>
      </c>
      <c r="W1191" s="1">
        <v>0</v>
      </c>
      <c r="X1191" s="1">
        <v>0</v>
      </c>
      <c r="AA1191" t="s">
        <v>58</v>
      </c>
      <c r="AB1191" s="1">
        <v>0</v>
      </c>
      <c r="AC1191" s="4">
        <f>IF(ISNUMBER(MATCH(AD1191, $AD$2:AD1190, 0)), INDEX($AC$2:AC1190, MATCH(AD1191, $AD$2:AD1190, 0)), MAX($AC$2:AC1190)+1)</f>
        <v>1</v>
      </c>
      <c r="AD1191" t="str">
        <f t="shared" si="57"/>
        <v>ท่าลี่-กองลอย</v>
      </c>
      <c r="AE1191" t="s">
        <v>55</v>
      </c>
      <c r="AF1191" s="1">
        <v>0</v>
      </c>
      <c r="AG1191" s="1">
        <v>0</v>
      </c>
      <c r="AH1191" s="1">
        <v>0</v>
      </c>
      <c r="AI1191" t="s">
        <v>3945</v>
      </c>
      <c r="AJ1191" s="1">
        <v>1</v>
      </c>
      <c r="AK1191" s="1">
        <v>0</v>
      </c>
      <c r="AL1191" s="1">
        <v>0</v>
      </c>
      <c r="AM1191" s="1">
        <v>0</v>
      </c>
      <c r="AN1191" s="1">
        <v>0</v>
      </c>
      <c r="AO1191" s="1">
        <v>0</v>
      </c>
      <c r="AP1191" s="1">
        <v>0</v>
      </c>
      <c r="AQ1191" s="1">
        <v>0</v>
      </c>
      <c r="AR1191" s="1">
        <v>11675</v>
      </c>
      <c r="AS1191" s="1">
        <v>23.345454545454551</v>
      </c>
      <c r="AT1191" s="1">
        <f>Table1[[#This Row],[รวมต้นทุนค่าเดินทาง]]+Table1[[#This Row],[รวมต้นทุนค่าซ่อม]]+Table1[[#This Row],[รวมค่าเสื่อม]]</f>
        <v>13429.114685314686</v>
      </c>
      <c r="AU1191" s="1">
        <f t="shared" si="55"/>
        <v>13953.293816562818</v>
      </c>
      <c r="AV1191" s="1" t="str" cm="1">
        <f t="array" ref="AV1191">IF(AC1191&lt;4, "เก็บ", IF(OR(AT1191 &lt; PERCENTILE(IF($AC$2:$AC$5092=AC1191, $AT$2:$AT$5092), 0.25) - 1.5 * (PERCENTILE(IF($AC$2:$AC$5092=AC1191, $AT$2:$AT$5092), 0.75) - PERCENTILE(IF($AC$2:$AC$5092=AC1191, $AT$2:$AT$5092), 0.25)), AT1191 &gt; PERCENTILE(IF($AC$2:$AC$5092=AC1191, $AT$2:$AT$5092), 0.75) + 1.5 * (PERCENTILE(IF($AC$2:$AC$5092=AC1191, $AT$2:$AT$5092), 0.75) - PERCENTILE(IF($AC$2:$AC$5092=AC1191, $AT$2:$AT$5092), 0.25))), "ตัด", "เก็บ"))</f>
        <v>เก็บ</v>
      </c>
      <c r="AW1191" s="1">
        <f t="shared" si="56"/>
        <v>13953.293816562818</v>
      </c>
      <c r="AX1191" s="1">
        <v>14426.372718098486</v>
      </c>
      <c r="AY1191" s="1">
        <v>1730.7692307692307</v>
      </c>
    </row>
    <row r="1192" spans="1:51" x14ac:dyDescent="0.2">
      <c r="A1192" s="3">
        <v>45540</v>
      </c>
      <c r="B1192">
        <v>45540</v>
      </c>
      <c r="C1192" t="s">
        <v>3946</v>
      </c>
      <c r="D1192" t="s">
        <v>66</v>
      </c>
      <c r="E1192" t="s">
        <v>124</v>
      </c>
      <c r="F1192" t="s">
        <v>190</v>
      </c>
      <c r="G1192" s="1">
        <v>0</v>
      </c>
      <c r="H1192" s="1">
        <v>870</v>
      </c>
      <c r="I1192" s="1">
        <v>400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400</v>
      </c>
      <c r="P1192" t="s">
        <v>3947</v>
      </c>
      <c r="Q1192" s="2">
        <v>45540</v>
      </c>
      <c r="R1192" t="s">
        <v>70</v>
      </c>
      <c r="S1192">
        <v>0</v>
      </c>
      <c r="T1192" t="s">
        <v>254</v>
      </c>
      <c r="U1192" t="s">
        <v>93</v>
      </c>
      <c r="V1192" s="1">
        <v>0</v>
      </c>
      <c r="W1192" s="1">
        <v>0</v>
      </c>
      <c r="X1192" s="1">
        <v>0</v>
      </c>
      <c r="AA1192" t="s">
        <v>58</v>
      </c>
      <c r="AB1192" s="1">
        <v>0</v>
      </c>
      <c r="AC1192" s="4">
        <f>IF(ISNUMBER(MATCH(AD1192, $AD$2:AD1191, 0)), INDEX($AC$2:AC1191, MATCH(AD1192, $AD$2:AD1191, 0)), MAX($AC$2:AC1191)+1)</f>
        <v>14</v>
      </c>
      <c r="AD1192" t="str">
        <f t="shared" si="57"/>
        <v>ลำปาง-ตลาดไท</v>
      </c>
      <c r="AE1192" t="s">
        <v>73</v>
      </c>
      <c r="AF1192" s="1">
        <v>0</v>
      </c>
      <c r="AG1192" s="1">
        <v>0</v>
      </c>
      <c r="AH1192" s="1">
        <v>0</v>
      </c>
      <c r="AI1192" t="s">
        <v>3948</v>
      </c>
      <c r="AJ1192" s="1">
        <v>1</v>
      </c>
      <c r="AK1192" s="1">
        <v>620</v>
      </c>
      <c r="AL1192" s="1">
        <v>620</v>
      </c>
      <c r="AM1192" s="1">
        <v>1</v>
      </c>
      <c r="AN1192" s="1">
        <v>0</v>
      </c>
      <c r="AO1192" s="1">
        <v>0</v>
      </c>
      <c r="AP1192" s="1">
        <v>0</v>
      </c>
      <c r="AQ1192" s="1">
        <v>0</v>
      </c>
      <c r="AR1192" s="1">
        <v>1270</v>
      </c>
      <c r="AS1192" s="1">
        <v>1221.74</v>
      </c>
      <c r="AT1192" s="1">
        <f>Table1[[#This Row],[รวมต้นทุนค่าเดินทาง]]+Table1[[#This Row],[รวมต้นทุนค่าซ่อม]]+Table1[[#This Row],[รวมค่าเสื่อม]]</f>
        <v>4352.7498906819364</v>
      </c>
      <c r="AU1192" s="1" t="e">
        <f t="shared" si="55"/>
        <v>#N/A</v>
      </c>
      <c r="AV1192" s="1" t="e" cm="1">
        <f t="array" ref="AV1192">IF(AC1192&lt;4, "เก็บ", IF(OR(AT1192 &lt; PERCENTILE(IF($AC$2:$AC$5092=AC1192, $AT$2:$AT$5092), 0.25) - 1.5 * (PERCENTILE(IF($AC$2:$AC$5092=AC1192, $AT$2:$AT$5092), 0.75) - PERCENTILE(IF($AC$2:$AC$5092=AC1192, $AT$2:$AT$5092), 0.25)), AT1192 &gt; PERCENTILE(IF($AC$2:$AC$5092=AC1192, $AT$2:$AT$5092), 0.75) + 1.5 * (PERCENTILE(IF($AC$2:$AC$5092=AC1192, $AT$2:$AT$5092), 0.75) - PERCENTILE(IF($AC$2:$AC$5092=AC1192, $AT$2:$AT$5092), 0.25))), "ตัด", "เก็บ"))</f>
        <v>#N/A</v>
      </c>
      <c r="AW1192" s="1" t="e">
        <f t="shared" si="56"/>
        <v>#DIV/0!</v>
      </c>
      <c r="AX1192" s="1">
        <v>2411.9362516169685</v>
      </c>
      <c r="AY1192" s="1">
        <v>1861.0098906819367</v>
      </c>
    </row>
    <row r="1193" spans="1:51" x14ac:dyDescent="0.2">
      <c r="A1193" s="3">
        <v>45540</v>
      </c>
      <c r="B1193">
        <v>45540</v>
      </c>
      <c r="C1193" t="s">
        <v>3949</v>
      </c>
      <c r="D1193" t="s">
        <v>66</v>
      </c>
      <c r="E1193" t="s">
        <v>84</v>
      </c>
      <c r="F1193" t="s">
        <v>543</v>
      </c>
      <c r="G1193" s="1">
        <v>569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770</v>
      </c>
      <c r="O1193" s="1">
        <v>1339</v>
      </c>
      <c r="P1193" t="s">
        <v>3950</v>
      </c>
      <c r="Q1193" s="2">
        <v>45540</v>
      </c>
      <c r="R1193" t="s">
        <v>55</v>
      </c>
      <c r="S1193">
        <v>0</v>
      </c>
      <c r="T1193" t="s">
        <v>87</v>
      </c>
      <c r="U1193" t="s">
        <v>71</v>
      </c>
      <c r="V1193" s="1">
        <v>0</v>
      </c>
      <c r="W1193" s="1">
        <v>669</v>
      </c>
      <c r="X1193" s="1">
        <v>0</v>
      </c>
      <c r="Y1193" t="s">
        <v>108</v>
      </c>
      <c r="Z1193" t="s">
        <v>71</v>
      </c>
      <c r="AA1193" t="s">
        <v>504</v>
      </c>
      <c r="AB1193" s="1">
        <v>0</v>
      </c>
      <c r="AC1193" s="4">
        <f>IF(ISNUMBER(MATCH(AD1193, $AD$2:AD1192, 0)), INDEX($AC$2:AC1192, MATCH(AD1193, $AD$2:AD1192, 0)), MAX($AC$2:AC1192)+1)</f>
        <v>6</v>
      </c>
      <c r="AD1193" t="str">
        <f t="shared" si="57"/>
        <v>เชียงราย-เชียงใหม่</v>
      </c>
      <c r="AE1193" t="s">
        <v>55</v>
      </c>
      <c r="AF1193" s="1">
        <v>0</v>
      </c>
      <c r="AG1193" s="1">
        <v>0</v>
      </c>
      <c r="AH1193" s="1">
        <v>0</v>
      </c>
      <c r="AI1193" t="s">
        <v>3951</v>
      </c>
      <c r="AJ1193" s="1">
        <v>2</v>
      </c>
      <c r="AK1193" s="1">
        <v>0</v>
      </c>
      <c r="AL1193" s="1">
        <v>0</v>
      </c>
      <c r="AM1193" s="1">
        <v>0</v>
      </c>
      <c r="AN1193" s="1">
        <v>754.74850000000004</v>
      </c>
      <c r="AO1193" s="1">
        <v>0</v>
      </c>
      <c r="AP1193" s="1">
        <v>0</v>
      </c>
      <c r="AQ1193" s="1">
        <v>0</v>
      </c>
      <c r="AR1193" s="1">
        <v>2008</v>
      </c>
      <c r="AS1193" s="1">
        <v>214.34834362717569</v>
      </c>
      <c r="AT1193" s="1">
        <f>Table1[[#This Row],[รวมต้นทุนค่าเดินทาง]]+Table1[[#This Row],[รวมต้นทุนค่าซ่อม]]+Table1[[#This Row],[รวมค่าเสื่อม]]</f>
        <v>4292.9004908664392</v>
      </c>
      <c r="AU1193" s="1">
        <f t="shared" si="55"/>
        <v>4428.3346813776061</v>
      </c>
      <c r="AV1193" s="1" t="str" cm="1">
        <f t="array" ref="AV1193">IF(AC1193&lt;4, "เก็บ", IF(OR(AT1193 &lt; PERCENTILE(IF($AC$2:$AC$5092=AC1193, $AT$2:$AT$5092), 0.25) - 1.5 * (PERCENTILE(IF($AC$2:$AC$5092=AC1193, $AT$2:$AT$5092), 0.75) - PERCENTILE(IF($AC$2:$AC$5092=AC1193, $AT$2:$AT$5092), 0.25)), AT1193 &gt; PERCENTILE(IF($AC$2:$AC$5092=AC1193, $AT$2:$AT$5092), 0.75) + 1.5 * (PERCENTILE(IF($AC$2:$AC$5092=AC1193, $AT$2:$AT$5092), 0.75) - PERCENTILE(IF($AC$2:$AC$5092=AC1193, $AT$2:$AT$5092), 0.25))), "ตัด", "เก็บ"))</f>
        <v>เก็บ</v>
      </c>
      <c r="AW1193" s="1">
        <f t="shared" si="56"/>
        <v>3873.7679454274344</v>
      </c>
      <c r="AX1193" s="1">
        <v>2781.4385174989698</v>
      </c>
      <c r="AY1193" s="1">
        <v>2070.5521472392638</v>
      </c>
    </row>
    <row r="1194" spans="1:51" x14ac:dyDescent="0.2">
      <c r="A1194" s="3">
        <v>45541</v>
      </c>
      <c r="B1194">
        <v>45541</v>
      </c>
      <c r="C1194" t="s">
        <v>3952</v>
      </c>
      <c r="D1194" t="s">
        <v>66</v>
      </c>
      <c r="E1194" t="s">
        <v>67</v>
      </c>
      <c r="F1194" t="s">
        <v>236</v>
      </c>
      <c r="G1194" s="1">
        <v>0</v>
      </c>
      <c r="H1194" s="1">
        <v>1071</v>
      </c>
      <c r="I1194" s="1">
        <v>500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500</v>
      </c>
      <c r="P1194" t="s">
        <v>3953</v>
      </c>
      <c r="Q1194" s="2">
        <v>45540</v>
      </c>
      <c r="R1194" t="s">
        <v>70</v>
      </c>
      <c r="S1194">
        <v>0</v>
      </c>
      <c r="T1194" t="s">
        <v>71</v>
      </c>
      <c r="U1194" t="s">
        <v>161</v>
      </c>
      <c r="V1194" s="1">
        <v>0</v>
      </c>
      <c r="W1194" s="1">
        <v>0</v>
      </c>
      <c r="X1194" s="1">
        <v>0</v>
      </c>
      <c r="AA1194" t="s">
        <v>58</v>
      </c>
      <c r="AB1194" s="1">
        <v>0</v>
      </c>
      <c r="AC1194" s="4">
        <f>IF(ISNUMBER(MATCH(AD1194, $AD$2:AD1193, 0)), INDEX($AC$2:AC1193, MATCH(AD1194, $AD$2:AD1193, 0)), MAX($AC$2:AC1193)+1)</f>
        <v>9</v>
      </c>
      <c r="AD1194" t="str">
        <f t="shared" si="57"/>
        <v>เชียงใหม่-พุทธมณฑลสาย 2</v>
      </c>
      <c r="AE1194" t="s">
        <v>73</v>
      </c>
      <c r="AF1194" s="1">
        <v>0</v>
      </c>
      <c r="AG1194" s="1">
        <v>0</v>
      </c>
      <c r="AH1194" s="1">
        <v>0</v>
      </c>
      <c r="AI1194" t="s">
        <v>3954</v>
      </c>
      <c r="AJ1194" s="1">
        <v>1</v>
      </c>
      <c r="AK1194" s="1">
        <v>720</v>
      </c>
      <c r="AL1194" s="1">
        <v>720</v>
      </c>
      <c r="AM1194" s="1">
        <v>1</v>
      </c>
      <c r="AN1194" s="1">
        <v>0</v>
      </c>
      <c r="AO1194" s="1">
        <v>0</v>
      </c>
      <c r="AP1194" s="1">
        <v>0</v>
      </c>
      <c r="AQ1194" s="1">
        <v>0</v>
      </c>
      <c r="AR1194" s="1">
        <v>1571</v>
      </c>
      <c r="AS1194" s="1">
        <v>6457.52</v>
      </c>
      <c r="AT1194" s="1">
        <f>Table1[[#This Row],[รวมต้นทุนค่าเดินทาง]]+Table1[[#This Row],[รวมต้นทุนค่าซ่อม]]+Table1[[#This Row],[รวมค่าเสื่อม]]</f>
        <v>9877.4899955217206</v>
      </c>
      <c r="AU1194" s="1">
        <f t="shared" si="55"/>
        <v>4623.2312262414152</v>
      </c>
      <c r="AV1194" s="1" t="str" cm="1">
        <f t="array" ref="AV1194">IF(AC1194&lt;4, "เก็บ", IF(OR(AT1194 &lt; PERCENTILE(IF($AC$2:$AC$5092=AC1194, $AT$2:$AT$5092), 0.25) - 1.5 * (PERCENTILE(IF($AC$2:$AC$5092=AC1194, $AT$2:$AT$5092), 0.75) - PERCENTILE(IF($AC$2:$AC$5092=AC1194, $AT$2:$AT$5092), 0.25)), AT1194 &gt; PERCENTILE(IF($AC$2:$AC$5092=AC1194, $AT$2:$AT$5092), 0.75) + 1.5 * (PERCENTILE(IF($AC$2:$AC$5092=AC1194, $AT$2:$AT$5092), 0.75) - PERCENTILE(IF($AC$2:$AC$5092=AC1194, $AT$2:$AT$5092), 0.25))), "ตัด", "เก็บ"))</f>
        <v>ตัด</v>
      </c>
      <c r="AW1194" s="1">
        <f t="shared" si="56"/>
        <v>4005.4952465164292</v>
      </c>
      <c r="AX1194" s="1">
        <v>2577.9546108768855</v>
      </c>
      <c r="AY1194" s="1">
        <v>1848.9699955217197</v>
      </c>
    </row>
    <row r="1195" spans="1:51" x14ac:dyDescent="0.2">
      <c r="A1195" s="3">
        <v>45541</v>
      </c>
      <c r="B1195">
        <v>45541</v>
      </c>
      <c r="C1195" t="s">
        <v>3955</v>
      </c>
      <c r="D1195" t="s">
        <v>66</v>
      </c>
      <c r="E1195" t="s">
        <v>124</v>
      </c>
      <c r="F1195" t="s">
        <v>313</v>
      </c>
      <c r="G1195" s="1">
        <v>0</v>
      </c>
      <c r="H1195" s="1">
        <v>1071</v>
      </c>
      <c r="I1195" s="1">
        <v>500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500</v>
      </c>
      <c r="P1195" t="s">
        <v>3956</v>
      </c>
      <c r="Q1195" s="2">
        <v>45541</v>
      </c>
      <c r="R1195" t="s">
        <v>70</v>
      </c>
      <c r="S1195">
        <v>0</v>
      </c>
      <c r="T1195" t="s">
        <v>71</v>
      </c>
      <c r="U1195" t="s">
        <v>161</v>
      </c>
      <c r="V1195" s="1">
        <v>0</v>
      </c>
      <c r="W1195" s="1">
        <v>0</v>
      </c>
      <c r="X1195" s="1">
        <v>0</v>
      </c>
      <c r="AA1195" t="s">
        <v>58</v>
      </c>
      <c r="AB1195" s="1">
        <v>0</v>
      </c>
      <c r="AC1195" s="4">
        <f>IF(ISNUMBER(MATCH(AD1195, $AD$2:AD1194, 0)), INDEX($AC$2:AC1194, MATCH(AD1195, $AD$2:AD1194, 0)), MAX($AC$2:AC1194)+1)</f>
        <v>9</v>
      </c>
      <c r="AD1195" t="str">
        <f t="shared" si="57"/>
        <v>เชียงใหม่-พุทธมณฑลสาย 2</v>
      </c>
      <c r="AE1195" t="s">
        <v>73</v>
      </c>
      <c r="AF1195" s="1">
        <v>0</v>
      </c>
      <c r="AG1195" s="1">
        <v>0</v>
      </c>
      <c r="AH1195" s="1">
        <v>0</v>
      </c>
      <c r="AI1195" t="s">
        <v>3957</v>
      </c>
      <c r="AJ1195" s="1">
        <v>1</v>
      </c>
      <c r="AK1195" s="1">
        <v>720</v>
      </c>
      <c r="AL1195" s="1">
        <v>720</v>
      </c>
      <c r="AM1195" s="1">
        <v>1</v>
      </c>
      <c r="AN1195" s="1">
        <v>0</v>
      </c>
      <c r="AO1195" s="1">
        <v>0</v>
      </c>
      <c r="AP1195" s="1">
        <v>0</v>
      </c>
      <c r="AQ1195" s="1">
        <v>0</v>
      </c>
      <c r="AR1195" s="1">
        <v>1571</v>
      </c>
      <c r="AS1195" s="1">
        <v>19.260000000000002</v>
      </c>
      <c r="AT1195" s="1">
        <f>Table1[[#This Row],[รวมต้นทุนค่าเดินทาง]]+Table1[[#This Row],[รวมต้นทุนค่าซ่อม]]+Table1[[#This Row],[รวมค่าเสื่อม]]</f>
        <v>4107.2407186678356</v>
      </c>
      <c r="AU1195" s="1">
        <f t="shared" si="55"/>
        <v>4623.2312262414152</v>
      </c>
      <c r="AV1195" s="1" t="str" cm="1">
        <f t="array" ref="AV1195">IF(AC1195&lt;4, "เก็บ", IF(OR(AT1195 &lt; PERCENTILE(IF($AC$2:$AC$5092=AC1195, $AT$2:$AT$5092), 0.25) - 1.5 * (PERCENTILE(IF($AC$2:$AC$5092=AC1195, $AT$2:$AT$5092), 0.75) - PERCENTILE(IF($AC$2:$AC$5092=AC1195, $AT$2:$AT$5092), 0.25)), AT1195 &gt; PERCENTILE(IF($AC$2:$AC$5092=AC1195, $AT$2:$AT$5092), 0.75) + 1.5 * (PERCENTILE(IF($AC$2:$AC$5092=AC1195, $AT$2:$AT$5092), 0.75) - PERCENTILE(IF($AC$2:$AC$5092=AC1195, $AT$2:$AT$5092), 0.25))), "ตัด", "เก็บ"))</f>
        <v>เก็บ</v>
      </c>
      <c r="AW1195" s="1">
        <f t="shared" si="56"/>
        <v>4005.4952465164292</v>
      </c>
      <c r="AX1195" s="1">
        <v>2577.9546108768855</v>
      </c>
      <c r="AY1195" s="1">
        <v>2516.9807186678354</v>
      </c>
    </row>
    <row r="1196" spans="1:51" x14ac:dyDescent="0.2">
      <c r="A1196" s="3">
        <v>45541</v>
      </c>
      <c r="B1196">
        <v>45541</v>
      </c>
      <c r="C1196" t="s">
        <v>3958</v>
      </c>
      <c r="D1196" t="s">
        <v>66</v>
      </c>
      <c r="E1196" t="s">
        <v>67</v>
      </c>
      <c r="F1196" t="s">
        <v>849</v>
      </c>
      <c r="G1196" s="1">
        <v>0</v>
      </c>
      <c r="H1196" s="1">
        <v>0</v>
      </c>
      <c r="I1196" s="1">
        <v>500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500</v>
      </c>
      <c r="P1196" t="s">
        <v>3959</v>
      </c>
      <c r="Q1196" s="2">
        <v>45541</v>
      </c>
      <c r="R1196" t="s">
        <v>70</v>
      </c>
      <c r="S1196">
        <v>0</v>
      </c>
      <c r="T1196" t="s">
        <v>71</v>
      </c>
      <c r="U1196" t="s">
        <v>72</v>
      </c>
      <c r="V1196" s="1">
        <v>0</v>
      </c>
      <c r="W1196" s="1">
        <v>0</v>
      </c>
      <c r="X1196" s="1">
        <v>0</v>
      </c>
      <c r="AA1196" t="s">
        <v>58</v>
      </c>
      <c r="AB1196" s="1">
        <v>0</v>
      </c>
      <c r="AC1196" s="4">
        <f>IF(ISNUMBER(MATCH(AD1196, $AD$2:AD1195, 0)), INDEX($AC$2:AC1195, MATCH(AD1196, $AD$2:AD1195, 0)), MAX($AC$2:AC1195)+1)</f>
        <v>2</v>
      </c>
      <c r="AD1196" t="str">
        <f t="shared" si="57"/>
        <v>เชียงใหม่-พุทธมณฑลสาย 5</v>
      </c>
      <c r="AE1196" t="s">
        <v>73</v>
      </c>
      <c r="AF1196" s="1">
        <v>0</v>
      </c>
      <c r="AG1196" s="1">
        <v>0</v>
      </c>
      <c r="AH1196" s="1">
        <v>0</v>
      </c>
      <c r="AI1196" t="s">
        <v>3960</v>
      </c>
      <c r="AJ1196" s="1">
        <v>1</v>
      </c>
      <c r="AK1196" s="1">
        <v>720</v>
      </c>
      <c r="AL1196" s="1">
        <v>720</v>
      </c>
      <c r="AM1196" s="1">
        <v>1</v>
      </c>
      <c r="AN1196" s="1">
        <v>0</v>
      </c>
      <c r="AO1196" s="1">
        <v>0</v>
      </c>
      <c r="AP1196" s="1">
        <v>0</v>
      </c>
      <c r="AQ1196" s="1">
        <v>0</v>
      </c>
      <c r="AR1196" s="1">
        <v>500</v>
      </c>
      <c r="AS1196" s="1">
        <v>762.69847222222222</v>
      </c>
      <c r="AT1196" s="1">
        <f>Table1[[#This Row],[รวมต้นทุนค่าเดินทาง]]+Table1[[#This Row],[รวมต้นทุนค่าซ่อม]]+Table1[[#This Row],[รวมค่าเสื่อม]]</f>
        <v>2545.0112960949964</v>
      </c>
      <c r="AU1196" s="1">
        <f t="shared" si="55"/>
        <v>5026.5629662053279</v>
      </c>
      <c r="AV1196" s="1" t="str" cm="1">
        <f t="array" ref="AV1196">IF(AC1196&lt;4, "เก็บ", IF(OR(AT1196 &lt; PERCENTILE(IF($AC$2:$AC$5092=AC1196, $AT$2:$AT$5092), 0.25) - 1.5 * (PERCENTILE(IF($AC$2:$AC$5092=AC1196, $AT$2:$AT$5092), 0.75) - PERCENTILE(IF($AC$2:$AC$5092=AC1196, $AT$2:$AT$5092), 0.25)), AT1196 &gt; PERCENTILE(IF($AC$2:$AC$5092=AC1196, $AT$2:$AT$5092), 0.75) + 1.5 * (PERCENTILE(IF($AC$2:$AC$5092=AC1196, $AT$2:$AT$5092), 0.75) - PERCENTILE(IF($AC$2:$AC$5092=AC1196, $AT$2:$AT$5092), 0.25))), "ตัด", "เก็บ"))</f>
        <v>เก็บ</v>
      </c>
      <c r="AW1196" s="1">
        <f t="shared" si="56"/>
        <v>5026.5629662053279</v>
      </c>
      <c r="AX1196" s="1">
        <v>4064.5059139663294</v>
      </c>
      <c r="AY1196" s="1">
        <v>1282.3128238727738</v>
      </c>
    </row>
    <row r="1197" spans="1:51" x14ac:dyDescent="0.2">
      <c r="A1197" s="3">
        <v>45541</v>
      </c>
      <c r="B1197">
        <v>45541</v>
      </c>
      <c r="C1197" t="s">
        <v>3961</v>
      </c>
      <c r="D1197" t="s">
        <v>66</v>
      </c>
      <c r="E1197" t="s">
        <v>67</v>
      </c>
      <c r="F1197" t="s">
        <v>381</v>
      </c>
      <c r="G1197" s="1">
        <v>0</v>
      </c>
      <c r="H1197" s="1">
        <v>1038</v>
      </c>
      <c r="I1197" s="1">
        <v>400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400</v>
      </c>
      <c r="P1197" t="s">
        <v>3962</v>
      </c>
      <c r="Q1197" s="2">
        <v>45541</v>
      </c>
      <c r="R1197" t="s">
        <v>70</v>
      </c>
      <c r="S1197">
        <v>0</v>
      </c>
      <c r="T1197" t="s">
        <v>71</v>
      </c>
      <c r="U1197" t="s">
        <v>93</v>
      </c>
      <c r="V1197" s="1">
        <v>0</v>
      </c>
      <c r="W1197" s="1">
        <v>0</v>
      </c>
      <c r="X1197" s="1">
        <v>0</v>
      </c>
      <c r="AA1197" t="s">
        <v>58</v>
      </c>
      <c r="AB1197" s="1">
        <v>0</v>
      </c>
      <c r="AC1197" s="4">
        <f>IF(ISNUMBER(MATCH(AD1197, $AD$2:AD1196, 0)), INDEX($AC$2:AC1196, MATCH(AD1197, $AD$2:AD1196, 0)), MAX($AC$2:AC1196)+1)</f>
        <v>4</v>
      </c>
      <c r="AD1197" t="str">
        <f t="shared" si="57"/>
        <v>เชียงใหม่-ตลาดไท</v>
      </c>
      <c r="AE1197" t="s">
        <v>73</v>
      </c>
      <c r="AF1197" s="1">
        <v>0</v>
      </c>
      <c r="AG1197" s="1">
        <v>0</v>
      </c>
      <c r="AH1197" s="1">
        <v>0</v>
      </c>
      <c r="AI1197" t="s">
        <v>3963</v>
      </c>
      <c r="AJ1197" s="1">
        <v>1</v>
      </c>
      <c r="AK1197" s="1">
        <v>720</v>
      </c>
      <c r="AL1197" s="1">
        <v>720</v>
      </c>
      <c r="AM1197" s="1">
        <v>1</v>
      </c>
      <c r="AN1197" s="1">
        <v>0</v>
      </c>
      <c r="AO1197" s="1">
        <v>0</v>
      </c>
      <c r="AP1197" s="1">
        <v>0</v>
      </c>
      <c r="AQ1197" s="1">
        <v>0</v>
      </c>
      <c r="AR1197" s="1">
        <v>1438</v>
      </c>
      <c r="AS1197" s="1">
        <v>161.56203703703699</v>
      </c>
      <c r="AT1197" s="1">
        <f>Table1[[#This Row],[รวมต้นทุนค่าเดินทาง]]+Table1[[#This Row],[รวมต้นทุนค่าซ่อม]]+Table1[[#This Row],[รวมค่าเสื่อม]]</f>
        <v>3483.354966188142</v>
      </c>
      <c r="AU1197" s="1">
        <f t="shared" si="55"/>
        <v>4256.109283997258</v>
      </c>
      <c r="AV1197" s="1" t="str" cm="1">
        <f t="array" ref="AV1197">IF(AC1197&lt;4, "เก็บ", IF(OR(AT1197 &lt; PERCENTILE(IF($AC$2:$AC$5092=AC1197, $AT$2:$AT$5092), 0.25) - 1.5 * (PERCENTILE(IF($AC$2:$AC$5092=AC1197, $AT$2:$AT$5092), 0.75) - PERCENTILE(IF($AC$2:$AC$5092=AC1197, $AT$2:$AT$5092), 0.25)), AT1197 &gt; PERCENTILE(IF($AC$2:$AC$5092=AC1197, $AT$2:$AT$5092), 0.75) + 1.5 * (PERCENTILE(IF($AC$2:$AC$5092=AC1197, $AT$2:$AT$5092), 0.75) - PERCENTILE(IF($AC$2:$AC$5092=AC1197, $AT$2:$AT$5092), 0.25))), "ตัด", "เก็บ"))</f>
        <v>เก็บ</v>
      </c>
      <c r="AW1197" s="1">
        <f t="shared" si="56"/>
        <v>3807.0727671795808</v>
      </c>
      <c r="AX1197" s="1">
        <v>2335.0230876608157</v>
      </c>
      <c r="AY1197" s="1">
        <v>1883.792929151105</v>
      </c>
    </row>
    <row r="1198" spans="1:51" x14ac:dyDescent="0.2">
      <c r="A1198" s="3">
        <v>45541</v>
      </c>
      <c r="B1198">
        <v>45541</v>
      </c>
      <c r="C1198" t="s">
        <v>3964</v>
      </c>
      <c r="D1198" t="s">
        <v>66</v>
      </c>
      <c r="E1198" t="s">
        <v>124</v>
      </c>
      <c r="F1198" t="s">
        <v>420</v>
      </c>
      <c r="G1198" s="1">
        <v>0</v>
      </c>
      <c r="H1198" s="1">
        <v>1071</v>
      </c>
      <c r="I1198" s="1">
        <v>500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500</v>
      </c>
      <c r="P1198" t="s">
        <v>3965</v>
      </c>
      <c r="Q1198" s="2">
        <v>45541</v>
      </c>
      <c r="R1198" t="s">
        <v>70</v>
      </c>
      <c r="S1198">
        <v>0</v>
      </c>
      <c r="T1198" t="s">
        <v>71</v>
      </c>
      <c r="U1198" t="s">
        <v>161</v>
      </c>
      <c r="V1198" s="1">
        <v>0</v>
      </c>
      <c r="W1198" s="1">
        <v>0</v>
      </c>
      <c r="X1198" s="1">
        <v>0</v>
      </c>
      <c r="AA1198" t="s">
        <v>58</v>
      </c>
      <c r="AB1198" s="1">
        <v>0</v>
      </c>
      <c r="AC1198" s="4">
        <f>IF(ISNUMBER(MATCH(AD1198, $AD$2:AD1197, 0)), INDEX($AC$2:AC1197, MATCH(AD1198, $AD$2:AD1197, 0)), MAX($AC$2:AC1197)+1)</f>
        <v>9</v>
      </c>
      <c r="AD1198" t="str">
        <f t="shared" si="57"/>
        <v>เชียงใหม่-พุทธมณฑลสาย 2</v>
      </c>
      <c r="AE1198" t="s">
        <v>73</v>
      </c>
      <c r="AF1198" s="1">
        <v>0</v>
      </c>
      <c r="AG1198" s="1">
        <v>0</v>
      </c>
      <c r="AH1198" s="1">
        <v>0</v>
      </c>
      <c r="AI1198" t="s">
        <v>3966</v>
      </c>
      <c r="AJ1198" s="1">
        <v>1</v>
      </c>
      <c r="AK1198" s="1">
        <v>720</v>
      </c>
      <c r="AL1198" s="1">
        <v>720</v>
      </c>
      <c r="AM1198" s="1">
        <v>1</v>
      </c>
      <c r="AN1198" s="1">
        <v>0</v>
      </c>
      <c r="AO1198" s="1">
        <v>0</v>
      </c>
      <c r="AP1198" s="1">
        <v>0</v>
      </c>
      <c r="AQ1198" s="1">
        <v>0</v>
      </c>
      <c r="AR1198" s="1">
        <v>1571</v>
      </c>
      <c r="AS1198" s="1">
        <v>147.0575</v>
      </c>
      <c r="AT1198" s="1">
        <f>Table1[[#This Row],[รวมต้นทุนค่าเดินทาง]]+Table1[[#This Row],[รวมต้นทุนค่าซ่อม]]+Table1[[#This Row],[รวมค่าเสื่อม]]</f>
        <v>3619.2637469615943</v>
      </c>
      <c r="AU1198" s="1">
        <f t="shared" si="55"/>
        <v>4623.2312262414152</v>
      </c>
      <c r="AV1198" s="1" t="str" cm="1">
        <f t="array" ref="AV1198">IF(AC1198&lt;4, "เก็บ", IF(OR(AT1198 &lt; PERCENTILE(IF($AC$2:$AC$5092=AC1198, $AT$2:$AT$5092), 0.25) - 1.5 * (PERCENTILE(IF($AC$2:$AC$5092=AC1198, $AT$2:$AT$5092), 0.75) - PERCENTILE(IF($AC$2:$AC$5092=AC1198, $AT$2:$AT$5092), 0.25)), AT1198 &gt; PERCENTILE(IF($AC$2:$AC$5092=AC1198, $AT$2:$AT$5092), 0.75) + 1.5 * (PERCENTILE(IF($AC$2:$AC$5092=AC1198, $AT$2:$AT$5092), 0.75) - PERCENTILE(IF($AC$2:$AC$5092=AC1198, $AT$2:$AT$5092), 0.25))), "ตัด", "เก็บ"))</f>
        <v>เก็บ</v>
      </c>
      <c r="AW1198" s="1">
        <f t="shared" si="56"/>
        <v>4005.4952465164292</v>
      </c>
      <c r="AX1198" s="1">
        <v>2577.9546108768855</v>
      </c>
      <c r="AY1198" s="1">
        <v>1901.2062469615944</v>
      </c>
    </row>
    <row r="1199" spans="1:51" x14ac:dyDescent="0.2">
      <c r="A1199" s="3">
        <v>45541</v>
      </c>
      <c r="B1199">
        <v>45541</v>
      </c>
      <c r="C1199" t="s">
        <v>3967</v>
      </c>
      <c r="D1199" t="s">
        <v>66</v>
      </c>
      <c r="E1199" t="s">
        <v>67</v>
      </c>
      <c r="F1199" t="s">
        <v>529</v>
      </c>
      <c r="G1199" s="1">
        <v>0</v>
      </c>
      <c r="H1199" s="1">
        <v>1038</v>
      </c>
      <c r="I1199" s="1">
        <v>400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400</v>
      </c>
      <c r="P1199" t="s">
        <v>3968</v>
      </c>
      <c r="Q1199" s="2">
        <v>45541</v>
      </c>
      <c r="R1199" t="s">
        <v>70</v>
      </c>
      <c r="S1199">
        <v>0</v>
      </c>
      <c r="T1199" t="s">
        <v>71</v>
      </c>
      <c r="U1199" t="s">
        <v>93</v>
      </c>
      <c r="V1199" s="1">
        <v>0</v>
      </c>
      <c r="W1199" s="1">
        <v>0</v>
      </c>
      <c r="X1199" s="1">
        <v>0</v>
      </c>
      <c r="AA1199" t="s">
        <v>58</v>
      </c>
      <c r="AB1199" s="1">
        <v>0</v>
      </c>
      <c r="AC1199" s="4">
        <f>IF(ISNUMBER(MATCH(AD1199, $AD$2:AD1198, 0)), INDEX($AC$2:AC1198, MATCH(AD1199, $AD$2:AD1198, 0)), MAX($AC$2:AC1198)+1)</f>
        <v>4</v>
      </c>
      <c r="AD1199" t="str">
        <f t="shared" si="57"/>
        <v>เชียงใหม่-ตลาดไท</v>
      </c>
      <c r="AE1199" t="s">
        <v>73</v>
      </c>
      <c r="AF1199" s="1">
        <v>0</v>
      </c>
      <c r="AG1199" s="1">
        <v>0</v>
      </c>
      <c r="AH1199" s="1">
        <v>0</v>
      </c>
      <c r="AI1199" t="s">
        <v>3969</v>
      </c>
      <c r="AJ1199" s="1">
        <v>1</v>
      </c>
      <c r="AK1199" s="1">
        <v>720</v>
      </c>
      <c r="AL1199" s="1">
        <v>720</v>
      </c>
      <c r="AM1199" s="1">
        <v>1</v>
      </c>
      <c r="AN1199" s="1">
        <v>0</v>
      </c>
      <c r="AO1199" s="1">
        <v>0</v>
      </c>
      <c r="AP1199" s="1">
        <v>0</v>
      </c>
      <c r="AQ1199" s="1">
        <v>0</v>
      </c>
      <c r="AR1199" s="1">
        <v>1438</v>
      </c>
      <c r="AS1199" s="1">
        <v>122.80538461538461</v>
      </c>
      <c r="AT1199" s="1">
        <f>Table1[[#This Row],[รวมต้นทุนค่าเดินทาง]]+Table1[[#This Row],[รวมต้นทุนค่าซ่อม]]+Table1[[#This Row],[รวมค่าเสื่อม]]</f>
        <v>3545.7773188613319</v>
      </c>
      <c r="AU1199" s="1">
        <f t="shared" si="55"/>
        <v>4256.109283997258</v>
      </c>
      <c r="AV1199" s="1" t="str" cm="1">
        <f t="array" ref="AV1199">IF(AC1199&lt;4, "เก็บ", IF(OR(AT1199 &lt; PERCENTILE(IF($AC$2:$AC$5092=AC1199, $AT$2:$AT$5092), 0.25) - 1.5 * (PERCENTILE(IF($AC$2:$AC$5092=AC1199, $AT$2:$AT$5092), 0.75) - PERCENTILE(IF($AC$2:$AC$5092=AC1199, $AT$2:$AT$5092), 0.25)), AT1199 &gt; PERCENTILE(IF($AC$2:$AC$5092=AC1199, $AT$2:$AT$5092), 0.75) + 1.5 * (PERCENTILE(IF($AC$2:$AC$5092=AC1199, $AT$2:$AT$5092), 0.75) - PERCENTILE(IF($AC$2:$AC$5092=AC1199, $AT$2:$AT$5092), 0.25))), "ตัด", "เก็บ"))</f>
        <v>เก็บ</v>
      </c>
      <c r="AW1199" s="1">
        <f t="shared" si="56"/>
        <v>3807.0727671795808</v>
      </c>
      <c r="AX1199" s="1">
        <v>2335.0230876608157</v>
      </c>
      <c r="AY1199" s="1">
        <v>1984.9719342459475</v>
      </c>
    </row>
    <row r="1200" spans="1:51" x14ac:dyDescent="0.2">
      <c r="A1200" s="3">
        <v>45541</v>
      </c>
      <c r="B1200">
        <v>45541</v>
      </c>
      <c r="C1200" t="s">
        <v>3970</v>
      </c>
      <c r="D1200" t="s">
        <v>66</v>
      </c>
      <c r="E1200" t="s">
        <v>67</v>
      </c>
      <c r="F1200" t="s">
        <v>240</v>
      </c>
      <c r="G1200" s="1">
        <v>0</v>
      </c>
      <c r="H1200" s="1">
        <v>1038</v>
      </c>
      <c r="I1200" s="1">
        <v>400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400</v>
      </c>
      <c r="P1200" t="s">
        <v>3971</v>
      </c>
      <c r="Q1200" s="2">
        <v>45541</v>
      </c>
      <c r="R1200" t="s">
        <v>70</v>
      </c>
      <c r="S1200">
        <v>0</v>
      </c>
      <c r="T1200" t="s">
        <v>71</v>
      </c>
      <c r="U1200" t="s">
        <v>93</v>
      </c>
      <c r="V1200" s="1">
        <v>0</v>
      </c>
      <c r="W1200" s="1">
        <v>0</v>
      </c>
      <c r="X1200" s="1">
        <v>0</v>
      </c>
      <c r="AA1200" t="s">
        <v>58</v>
      </c>
      <c r="AB1200" s="1">
        <v>0</v>
      </c>
      <c r="AC1200" s="4">
        <f>IF(ISNUMBER(MATCH(AD1200, $AD$2:AD1199, 0)), INDEX($AC$2:AC1199, MATCH(AD1200, $AD$2:AD1199, 0)), MAX($AC$2:AC1199)+1)</f>
        <v>4</v>
      </c>
      <c r="AD1200" t="str">
        <f t="shared" si="57"/>
        <v>เชียงใหม่-ตลาดไท</v>
      </c>
      <c r="AE1200" t="s">
        <v>73</v>
      </c>
      <c r="AF1200" s="1">
        <v>0</v>
      </c>
      <c r="AG1200" s="1">
        <v>0</v>
      </c>
      <c r="AH1200" s="1">
        <v>0</v>
      </c>
      <c r="AI1200" t="s">
        <v>3972</v>
      </c>
      <c r="AJ1200" s="1">
        <v>2</v>
      </c>
      <c r="AK1200" s="1">
        <v>720</v>
      </c>
      <c r="AL1200" s="1">
        <v>720</v>
      </c>
      <c r="AM1200" s="1">
        <v>1</v>
      </c>
      <c r="AN1200" s="1">
        <v>0</v>
      </c>
      <c r="AO1200" s="1">
        <v>0</v>
      </c>
      <c r="AP1200" s="1">
        <v>0</v>
      </c>
      <c r="AQ1200" s="1">
        <v>0</v>
      </c>
      <c r="AR1200" s="1">
        <v>1438</v>
      </c>
      <c r="AS1200" s="1">
        <v>110.19</v>
      </c>
      <c r="AT1200" s="1">
        <f>Table1[[#This Row],[รวมต้นทุนค่าเดินทาง]]+Table1[[#This Row],[รวมต้นทุนค่าซ่อม]]+Table1[[#This Row],[รวมค่าเสื่อม]]</f>
        <v>3795.4839452023903</v>
      </c>
      <c r="AU1200" s="1">
        <f t="shared" si="55"/>
        <v>4256.109283997258</v>
      </c>
      <c r="AV1200" s="1" t="str" cm="1">
        <f t="array" ref="AV1200">IF(AC1200&lt;4, "เก็บ", IF(OR(AT1200 &lt; PERCENTILE(IF($AC$2:$AC$5092=AC1200, $AT$2:$AT$5092), 0.25) - 1.5 * (PERCENTILE(IF($AC$2:$AC$5092=AC1200, $AT$2:$AT$5092), 0.75) - PERCENTILE(IF($AC$2:$AC$5092=AC1200, $AT$2:$AT$5092), 0.25)), AT1200 &gt; PERCENTILE(IF($AC$2:$AC$5092=AC1200, $AT$2:$AT$5092), 0.75) + 1.5 * (PERCENTILE(IF($AC$2:$AC$5092=AC1200, $AT$2:$AT$5092), 0.75) - PERCENTILE(IF($AC$2:$AC$5092=AC1200, $AT$2:$AT$5092), 0.25))), "ตัด", "เก็บ"))</f>
        <v>เก็บ</v>
      </c>
      <c r="AW1200" s="1">
        <f t="shared" si="56"/>
        <v>3807.0727671795808</v>
      </c>
      <c r="AX1200" s="1">
        <v>2335.0230876608157</v>
      </c>
      <c r="AY1200" s="1">
        <v>2247.2939452023902</v>
      </c>
    </row>
    <row r="1201" spans="1:51" x14ac:dyDescent="0.2">
      <c r="A1201" s="3">
        <v>45541</v>
      </c>
      <c r="B1201">
        <v>45541</v>
      </c>
      <c r="C1201" t="s">
        <v>3973</v>
      </c>
      <c r="D1201" t="s">
        <v>51</v>
      </c>
      <c r="E1201" t="s">
        <v>61</v>
      </c>
      <c r="F1201" t="s">
        <v>367</v>
      </c>
      <c r="G1201" s="1">
        <v>2700</v>
      </c>
      <c r="H1201" s="1">
        <v>4575</v>
      </c>
      <c r="I1201" s="1">
        <v>1900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4600</v>
      </c>
      <c r="P1201" t="s">
        <v>3974</v>
      </c>
      <c r="Q1201" s="2">
        <v>45541</v>
      </c>
      <c r="R1201" t="s">
        <v>55</v>
      </c>
      <c r="S1201">
        <v>0</v>
      </c>
      <c r="T1201" t="s">
        <v>56</v>
      </c>
      <c r="U1201" t="s">
        <v>57</v>
      </c>
      <c r="V1201" s="1">
        <v>2500</v>
      </c>
      <c r="W1201" s="1">
        <v>0</v>
      </c>
      <c r="X1201" s="1">
        <v>0</v>
      </c>
      <c r="AA1201" t="s">
        <v>58</v>
      </c>
      <c r="AB1201" s="1">
        <v>0</v>
      </c>
      <c r="AC1201" s="4">
        <f>IF(ISNUMBER(MATCH(AD1201, $AD$2:AD1200, 0)), INDEX($AC$2:AC1200, MATCH(AD1201, $AD$2:AD1200, 0)), MAX($AC$2:AC1200)+1)</f>
        <v>1</v>
      </c>
      <c r="AD1201" t="str">
        <f t="shared" si="57"/>
        <v>ท่าลี่-กองลอย</v>
      </c>
      <c r="AE1201" t="s">
        <v>55</v>
      </c>
      <c r="AF1201" s="1">
        <v>0</v>
      </c>
      <c r="AG1201" s="1">
        <v>0</v>
      </c>
      <c r="AH1201" s="1">
        <v>0</v>
      </c>
      <c r="AI1201" t="s">
        <v>3975</v>
      </c>
      <c r="AJ1201" s="1">
        <v>1</v>
      </c>
      <c r="AK1201" s="1">
        <v>0</v>
      </c>
      <c r="AL1201" s="1">
        <v>0</v>
      </c>
      <c r="AM1201" s="1">
        <v>0</v>
      </c>
      <c r="AN1201" s="1">
        <v>0</v>
      </c>
      <c r="AO1201" s="1">
        <v>0</v>
      </c>
      <c r="AP1201" s="1">
        <v>0</v>
      </c>
      <c r="AQ1201" s="1">
        <v>0</v>
      </c>
      <c r="AR1201" s="1">
        <v>11675</v>
      </c>
      <c r="AS1201" s="1">
        <v>21.4</v>
      </c>
      <c r="AT1201" s="1">
        <f>Table1[[#This Row],[รวมต้นทุนค่าเดินทาง]]+Table1[[#This Row],[รวมต้นทุนค่าซ่อม]]+Table1[[#This Row],[รวมค่าเสื่อม]]</f>
        <v>13208.496774193547</v>
      </c>
      <c r="AU1201" s="1">
        <f t="shared" si="55"/>
        <v>13953.293816562818</v>
      </c>
      <c r="AV1201" s="1" t="str" cm="1">
        <f t="array" ref="AV1201">IF(AC1201&lt;4, "เก็บ", IF(OR(AT1201 &lt; PERCENTILE(IF($AC$2:$AC$5092=AC1201, $AT$2:$AT$5092), 0.25) - 1.5 * (PERCENTILE(IF($AC$2:$AC$5092=AC1201, $AT$2:$AT$5092), 0.75) - PERCENTILE(IF($AC$2:$AC$5092=AC1201, $AT$2:$AT$5092), 0.25)), AT1201 &gt; PERCENTILE(IF($AC$2:$AC$5092=AC1201, $AT$2:$AT$5092), 0.75) + 1.5 * (PERCENTILE(IF($AC$2:$AC$5092=AC1201, $AT$2:$AT$5092), 0.75) - PERCENTILE(IF($AC$2:$AC$5092=AC1201, $AT$2:$AT$5092), 0.25))), "ตัด", "เก็บ"))</f>
        <v>เก็บ</v>
      </c>
      <c r="AW1201" s="1">
        <f t="shared" si="56"/>
        <v>13953.293816562818</v>
      </c>
      <c r="AX1201" s="1">
        <v>14426.372718098486</v>
      </c>
      <c r="AY1201" s="1">
        <v>1512.0967741935483</v>
      </c>
    </row>
    <row r="1202" spans="1:51" x14ac:dyDescent="0.2">
      <c r="A1202" s="3">
        <v>45541</v>
      </c>
      <c r="B1202">
        <v>45541</v>
      </c>
      <c r="C1202" t="s">
        <v>3976</v>
      </c>
      <c r="D1202" t="s">
        <v>51</v>
      </c>
      <c r="E1202" t="s">
        <v>61</v>
      </c>
      <c r="F1202" t="s">
        <v>1289</v>
      </c>
      <c r="G1202" s="1">
        <v>2700</v>
      </c>
      <c r="H1202" s="1">
        <v>4575</v>
      </c>
      <c r="I1202" s="1">
        <v>1900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4600</v>
      </c>
      <c r="P1202" t="s">
        <v>3977</v>
      </c>
      <c r="Q1202" s="2">
        <v>45541</v>
      </c>
      <c r="R1202" t="s">
        <v>55</v>
      </c>
      <c r="S1202">
        <v>0</v>
      </c>
      <c r="T1202" t="s">
        <v>56</v>
      </c>
      <c r="U1202" t="s">
        <v>57</v>
      </c>
      <c r="V1202" s="1">
        <v>2500</v>
      </c>
      <c r="W1202" s="1">
        <v>0</v>
      </c>
      <c r="X1202" s="1">
        <v>0</v>
      </c>
      <c r="AA1202" t="s">
        <v>58</v>
      </c>
      <c r="AB1202" s="1">
        <v>0</v>
      </c>
      <c r="AC1202" s="4">
        <f>IF(ISNUMBER(MATCH(AD1202, $AD$2:AD1201, 0)), INDEX($AC$2:AC1201, MATCH(AD1202, $AD$2:AD1201, 0)), MAX($AC$2:AC1201)+1)</f>
        <v>1</v>
      </c>
      <c r="AD1202" t="str">
        <f t="shared" si="57"/>
        <v>ท่าลี่-กองลอย</v>
      </c>
      <c r="AE1202" t="s">
        <v>55</v>
      </c>
      <c r="AF1202" s="1">
        <v>0</v>
      </c>
      <c r="AG1202" s="1">
        <v>0</v>
      </c>
      <c r="AH1202" s="1">
        <v>0</v>
      </c>
      <c r="AI1202" t="s">
        <v>3978</v>
      </c>
      <c r="AJ1202" s="1">
        <v>1</v>
      </c>
      <c r="AK1202" s="1">
        <v>0</v>
      </c>
      <c r="AL1202" s="1">
        <v>0</v>
      </c>
      <c r="AM1202" s="1">
        <v>0</v>
      </c>
      <c r="AN1202" s="1">
        <v>0</v>
      </c>
      <c r="AO1202" s="1">
        <v>0</v>
      </c>
      <c r="AP1202" s="1">
        <v>0</v>
      </c>
      <c r="AQ1202" s="1">
        <v>0</v>
      </c>
      <c r="AR1202" s="1">
        <v>11675</v>
      </c>
      <c r="AS1202" s="1">
        <v>17.12</v>
      </c>
      <c r="AT1202" s="1">
        <f>Table1[[#This Row],[รวมต้นทุนค่าเดินทาง]]+Table1[[#This Row],[รวมต้นทุนค่าซ่อม]]+Table1[[#This Row],[รวมค่าเสื่อม]]</f>
        <v>13290.131363636365</v>
      </c>
      <c r="AU1202" s="1">
        <f t="shared" si="55"/>
        <v>13953.293816562818</v>
      </c>
      <c r="AV1202" s="1" t="str" cm="1">
        <f t="array" ref="AV1202">IF(AC1202&lt;4, "เก็บ", IF(OR(AT1202 &lt; PERCENTILE(IF($AC$2:$AC$5092=AC1202, $AT$2:$AT$5092), 0.25) - 1.5 * (PERCENTILE(IF($AC$2:$AC$5092=AC1202, $AT$2:$AT$5092), 0.75) - PERCENTILE(IF($AC$2:$AC$5092=AC1202, $AT$2:$AT$5092), 0.25)), AT1202 &gt; PERCENTILE(IF($AC$2:$AC$5092=AC1202, $AT$2:$AT$5092), 0.75) + 1.5 * (PERCENTILE(IF($AC$2:$AC$5092=AC1202, $AT$2:$AT$5092), 0.75) - PERCENTILE(IF($AC$2:$AC$5092=AC1202, $AT$2:$AT$5092), 0.25))), "ตัด", "เก็บ"))</f>
        <v>เก็บ</v>
      </c>
      <c r="AW1202" s="1">
        <f t="shared" si="56"/>
        <v>13953.293816562818</v>
      </c>
      <c r="AX1202" s="1">
        <v>14426.372718098486</v>
      </c>
      <c r="AY1202" s="1">
        <v>1598.0113636363637</v>
      </c>
    </row>
    <row r="1203" spans="1:51" x14ac:dyDescent="0.2">
      <c r="A1203" s="3">
        <v>45541</v>
      </c>
      <c r="B1203">
        <v>45541</v>
      </c>
      <c r="C1203" t="s">
        <v>3979</v>
      </c>
      <c r="D1203" t="s">
        <v>51</v>
      </c>
      <c r="E1203" t="s">
        <v>61</v>
      </c>
      <c r="F1203" t="s">
        <v>1197</v>
      </c>
      <c r="G1203" s="1">
        <v>4200</v>
      </c>
      <c r="H1203" s="1">
        <v>3075</v>
      </c>
      <c r="I1203" s="1">
        <v>1900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6100</v>
      </c>
      <c r="P1203" t="s">
        <v>3980</v>
      </c>
      <c r="Q1203" s="2">
        <v>45541</v>
      </c>
      <c r="R1203" t="s">
        <v>55</v>
      </c>
      <c r="S1203">
        <v>0</v>
      </c>
      <c r="T1203" t="s">
        <v>56</v>
      </c>
      <c r="U1203" t="s">
        <v>57</v>
      </c>
      <c r="V1203" s="1">
        <v>2500</v>
      </c>
      <c r="W1203" s="1">
        <v>0</v>
      </c>
      <c r="X1203" s="1">
        <v>0</v>
      </c>
      <c r="AA1203" t="s">
        <v>58</v>
      </c>
      <c r="AB1203" s="1">
        <v>0</v>
      </c>
      <c r="AC1203" s="4">
        <f>IF(ISNUMBER(MATCH(AD1203, $AD$2:AD1202, 0)), INDEX($AC$2:AC1202, MATCH(AD1203, $AD$2:AD1202, 0)), MAX($AC$2:AC1202)+1)</f>
        <v>1</v>
      </c>
      <c r="AD1203" t="str">
        <f t="shared" si="57"/>
        <v>ท่าลี่-กองลอย</v>
      </c>
      <c r="AE1203" t="s">
        <v>55</v>
      </c>
      <c r="AF1203" s="1">
        <v>0</v>
      </c>
      <c r="AG1203" s="1">
        <v>0</v>
      </c>
      <c r="AH1203" s="1">
        <v>0</v>
      </c>
      <c r="AI1203" t="s">
        <v>3981</v>
      </c>
      <c r="AJ1203" s="1">
        <v>1</v>
      </c>
      <c r="AK1203" s="1">
        <v>0</v>
      </c>
      <c r="AL1203" s="1">
        <v>0</v>
      </c>
      <c r="AM1203" s="1">
        <v>0</v>
      </c>
      <c r="AN1203" s="1">
        <v>0</v>
      </c>
      <c r="AO1203" s="1">
        <v>0</v>
      </c>
      <c r="AP1203" s="1">
        <v>0</v>
      </c>
      <c r="AQ1203" s="1">
        <v>0</v>
      </c>
      <c r="AR1203" s="1">
        <v>11675</v>
      </c>
      <c r="AS1203" s="1">
        <v>21.488981288981289</v>
      </c>
      <c r="AT1203" s="1">
        <f>Table1[[#This Row],[รวมต้นทุนค่าเดินทาง]]+Table1[[#This Row],[รวมต้นทุนค่าซ่อม]]+Table1[[#This Row],[รวมค่าเสื่อม]]</f>
        <v>13749.408689318177</v>
      </c>
      <c r="AU1203" s="1">
        <f t="shared" si="55"/>
        <v>13953.293816562818</v>
      </c>
      <c r="AV1203" s="1" t="str" cm="1">
        <f t="array" ref="AV1203">IF(AC1203&lt;4, "เก็บ", IF(OR(AT1203 &lt; PERCENTILE(IF($AC$2:$AC$5092=AC1203, $AT$2:$AT$5092), 0.25) - 1.5 * (PERCENTILE(IF($AC$2:$AC$5092=AC1203, $AT$2:$AT$5092), 0.75) - PERCENTILE(IF($AC$2:$AC$5092=AC1203, $AT$2:$AT$5092), 0.25)), AT1203 &gt; PERCENTILE(IF($AC$2:$AC$5092=AC1203, $AT$2:$AT$5092), 0.75) + 1.5 * (PERCENTILE(IF($AC$2:$AC$5092=AC1203, $AT$2:$AT$5092), 0.75) - PERCENTILE(IF($AC$2:$AC$5092=AC1203, $AT$2:$AT$5092), 0.25))), "ตัด", "เก็บ"))</f>
        <v>เก็บ</v>
      </c>
      <c r="AW1203" s="1">
        <f t="shared" si="56"/>
        <v>13953.293816562818</v>
      </c>
      <c r="AX1203" s="1">
        <v>14426.372718098486</v>
      </c>
      <c r="AY1203" s="1">
        <v>2052.919708029197</v>
      </c>
    </row>
    <row r="1204" spans="1:51" x14ac:dyDescent="0.2">
      <c r="A1204" s="3">
        <v>45541</v>
      </c>
      <c r="B1204">
        <v>45541</v>
      </c>
      <c r="C1204" t="s">
        <v>3982</v>
      </c>
      <c r="D1204" t="s">
        <v>66</v>
      </c>
      <c r="E1204" t="s">
        <v>148</v>
      </c>
      <c r="F1204" t="s">
        <v>1080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636</v>
      </c>
      <c r="P1204" t="s">
        <v>3983</v>
      </c>
      <c r="Q1204" s="2">
        <v>45542</v>
      </c>
      <c r="R1204" t="s">
        <v>55</v>
      </c>
      <c r="S1204">
        <v>0</v>
      </c>
      <c r="T1204" t="s">
        <v>108</v>
      </c>
      <c r="U1204" t="s">
        <v>71</v>
      </c>
      <c r="V1204" s="1">
        <v>0</v>
      </c>
      <c r="W1204" s="1">
        <v>0</v>
      </c>
      <c r="X1204" s="1">
        <v>636</v>
      </c>
      <c r="Y1204" t="s">
        <v>108</v>
      </c>
      <c r="Z1204" t="s">
        <v>71</v>
      </c>
      <c r="AA1204" t="s">
        <v>3984</v>
      </c>
      <c r="AB1204" s="1">
        <v>0</v>
      </c>
      <c r="AC1204" s="4">
        <f>IF(ISNUMBER(MATCH(AD1204, $AD$2:AD1203, 0)), INDEX($AC$2:AC1203, MATCH(AD1204, $AD$2:AD1203, 0)), MAX($AC$2:AC1203)+1)</f>
        <v>17</v>
      </c>
      <c r="AD1204" t="str">
        <f t="shared" si="57"/>
        <v>เวียงป่าเป้า-เชียงใหม่</v>
      </c>
      <c r="AE1204" t="s">
        <v>55</v>
      </c>
      <c r="AF1204" s="1">
        <v>0</v>
      </c>
      <c r="AG1204" s="1">
        <v>0</v>
      </c>
      <c r="AH1204" s="1">
        <v>0</v>
      </c>
      <c r="AI1204" t="s">
        <v>3985</v>
      </c>
      <c r="AJ1204" s="1">
        <v>1</v>
      </c>
      <c r="AK1204" s="1">
        <v>0</v>
      </c>
      <c r="AL1204" s="1">
        <v>0</v>
      </c>
      <c r="AM1204" s="1">
        <v>0</v>
      </c>
      <c r="AN1204" s="1">
        <v>0</v>
      </c>
      <c r="AO1204" s="1">
        <v>0</v>
      </c>
      <c r="AP1204" s="1">
        <v>0</v>
      </c>
      <c r="AQ1204" s="1">
        <v>0</v>
      </c>
      <c r="AR1204" s="1">
        <v>636</v>
      </c>
      <c r="AS1204" s="1">
        <v>1294.6933333333329</v>
      </c>
      <c r="AT1204" s="1">
        <f>Table1[[#This Row],[รวมต้นทุนค่าเดินทาง]]+Table1[[#This Row],[รวมต้นทุนค่าซ่อม]]+Table1[[#This Row],[รวมค่าเสื่อม]]</f>
        <v>3124.5708843537413</v>
      </c>
      <c r="AU1204" s="1">
        <f t="shared" si="55"/>
        <v>3076.1182514176348</v>
      </c>
      <c r="AV1204" s="1" t="str" cm="1">
        <f t="array" ref="AV1204">IF(AC1204&lt;4, "เก็บ", IF(OR(AT1204 &lt; PERCENTILE(IF($AC$2:$AC$5092=AC1204, $AT$2:$AT$5092), 0.25) - 1.5 * (PERCENTILE(IF($AC$2:$AC$5092=AC1204, $AT$2:$AT$5092), 0.75) - PERCENTILE(IF($AC$2:$AC$5092=AC1204, $AT$2:$AT$5092), 0.25)), AT1204 &gt; PERCENTILE(IF($AC$2:$AC$5092=AC1204, $AT$2:$AT$5092), 0.75) + 1.5 * (PERCENTILE(IF($AC$2:$AC$5092=AC1204, $AT$2:$AT$5092), 0.75) - PERCENTILE(IF($AC$2:$AC$5092=AC1204, $AT$2:$AT$5092), 0.25))), "ตัด", "เก็บ"))</f>
        <v>เก็บ</v>
      </c>
      <c r="AW1204" s="1">
        <f t="shared" si="56"/>
        <v>2642.9653995730359</v>
      </c>
      <c r="AX1204" s="1">
        <v>1397.0559100068549</v>
      </c>
      <c r="AY1204" s="1">
        <v>1193.8775510204082</v>
      </c>
    </row>
    <row r="1205" spans="1:51" x14ac:dyDescent="0.2">
      <c r="A1205" s="3">
        <v>45541</v>
      </c>
      <c r="B1205">
        <v>45541</v>
      </c>
      <c r="C1205" t="s">
        <v>3986</v>
      </c>
      <c r="D1205" t="s">
        <v>66</v>
      </c>
      <c r="E1205" t="s">
        <v>105</v>
      </c>
      <c r="F1205" t="s">
        <v>1237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803</v>
      </c>
      <c r="O1205" s="1">
        <v>803</v>
      </c>
      <c r="P1205" t="s">
        <v>3987</v>
      </c>
      <c r="Q1205" s="2">
        <v>45541</v>
      </c>
      <c r="R1205" t="s">
        <v>55</v>
      </c>
      <c r="S1205">
        <v>0</v>
      </c>
      <c r="T1205" t="s">
        <v>87</v>
      </c>
      <c r="U1205" t="s">
        <v>71</v>
      </c>
      <c r="V1205" s="1">
        <v>0</v>
      </c>
      <c r="W1205" s="1">
        <v>703</v>
      </c>
      <c r="X1205" s="1">
        <v>0</v>
      </c>
      <c r="Y1205" t="s">
        <v>108</v>
      </c>
      <c r="Z1205" t="s">
        <v>71</v>
      </c>
      <c r="AA1205" t="s">
        <v>733</v>
      </c>
      <c r="AB1205" s="1">
        <v>0</v>
      </c>
      <c r="AC1205" s="4">
        <f>IF(ISNUMBER(MATCH(AD1205, $AD$2:AD1204, 0)), INDEX($AC$2:AC1204, MATCH(AD1205, $AD$2:AD1204, 0)), MAX($AC$2:AC1204)+1)</f>
        <v>6</v>
      </c>
      <c r="AD1205" t="str">
        <f t="shared" si="57"/>
        <v>เชียงราย-เชียงใหม่</v>
      </c>
      <c r="AE1205" t="s">
        <v>55</v>
      </c>
      <c r="AF1205" s="1">
        <v>0</v>
      </c>
      <c r="AG1205" s="1">
        <v>0</v>
      </c>
      <c r="AH1205" s="1">
        <v>0</v>
      </c>
      <c r="AI1205" t="s">
        <v>3988</v>
      </c>
      <c r="AJ1205" s="1">
        <v>2</v>
      </c>
      <c r="AK1205" s="1">
        <v>0</v>
      </c>
      <c r="AL1205" s="1">
        <v>0</v>
      </c>
      <c r="AM1205" s="1">
        <v>0</v>
      </c>
      <c r="AN1205" s="1">
        <v>774.83049999999992</v>
      </c>
      <c r="AO1205" s="1">
        <v>0</v>
      </c>
      <c r="AP1205" s="1">
        <v>0</v>
      </c>
      <c r="AQ1205" s="1">
        <v>0</v>
      </c>
      <c r="AR1205" s="1">
        <v>1506</v>
      </c>
      <c r="AS1205" s="1">
        <v>367.3050396825397</v>
      </c>
      <c r="AT1205" s="1">
        <f>Table1[[#This Row],[รวมต้นทุนค่าเดินทาง]]+Table1[[#This Row],[รวมต้นทุนค่าซ่อม]]+Table1[[#This Row],[รวมค่าเสื่อม]]</f>
        <v>3459.2081233829804</v>
      </c>
      <c r="AU1205" s="1">
        <f t="shared" si="55"/>
        <v>4428.3346813776061</v>
      </c>
      <c r="AV1205" s="1" t="str" cm="1">
        <f t="array" ref="AV1205">IF(AC1205&lt;4, "เก็บ", IF(OR(AT1205 &lt; PERCENTILE(IF($AC$2:$AC$5092=AC1205, $AT$2:$AT$5092), 0.25) - 1.5 * (PERCENTILE(IF($AC$2:$AC$5092=AC1205, $AT$2:$AT$5092), 0.75) - PERCENTILE(IF($AC$2:$AC$5092=AC1205, $AT$2:$AT$5092), 0.25)), AT1205 &gt; PERCENTILE(IF($AC$2:$AC$5092=AC1205, $AT$2:$AT$5092), 0.75) + 1.5 * (PERCENTILE(IF($AC$2:$AC$5092=AC1205, $AT$2:$AT$5092), 0.75) - PERCENTILE(IF($AC$2:$AC$5092=AC1205, $AT$2:$AT$5092), 0.25))), "ตัด", "เก็บ"))</f>
        <v>เก็บ</v>
      </c>
      <c r="AW1205" s="1">
        <f t="shared" si="56"/>
        <v>3873.7679454274344</v>
      </c>
      <c r="AX1205" s="1">
        <v>2781.4385174989698</v>
      </c>
      <c r="AY1205" s="1">
        <v>1585.9030837004404</v>
      </c>
    </row>
    <row r="1206" spans="1:51" x14ac:dyDescent="0.2">
      <c r="A1206" s="3">
        <v>45541</v>
      </c>
      <c r="B1206">
        <v>45541</v>
      </c>
      <c r="C1206" t="s">
        <v>3989</v>
      </c>
      <c r="D1206" t="s">
        <v>66</v>
      </c>
      <c r="E1206" t="s">
        <v>67</v>
      </c>
      <c r="F1206" t="s">
        <v>240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736</v>
      </c>
      <c r="P1206" t="s">
        <v>3990</v>
      </c>
      <c r="Q1206" s="2">
        <v>45541</v>
      </c>
      <c r="R1206" t="s">
        <v>55</v>
      </c>
      <c r="S1206">
        <v>0</v>
      </c>
      <c r="T1206" t="s">
        <v>114</v>
      </c>
      <c r="U1206" t="s">
        <v>71</v>
      </c>
      <c r="V1206" s="1">
        <v>0</v>
      </c>
      <c r="W1206" s="1">
        <v>0</v>
      </c>
      <c r="X1206" s="1">
        <v>736</v>
      </c>
      <c r="Y1206" t="s">
        <v>114</v>
      </c>
      <c r="Z1206" t="s">
        <v>71</v>
      </c>
      <c r="AA1206" t="s">
        <v>3991</v>
      </c>
      <c r="AB1206" s="1">
        <v>0</v>
      </c>
      <c r="AC1206" s="4">
        <f>IF(ISNUMBER(MATCH(AD1206, $AD$2:AD1205, 0)), INDEX($AC$2:AC1205, MATCH(AD1206, $AD$2:AD1205, 0)), MAX($AC$2:AC1205)+1)</f>
        <v>7</v>
      </c>
      <c r="AD1206" t="str">
        <f t="shared" si="57"/>
        <v>แม่สาย-เชียงใหม่</v>
      </c>
      <c r="AE1206" t="s">
        <v>55</v>
      </c>
      <c r="AF1206" s="1">
        <v>0</v>
      </c>
      <c r="AG1206" s="1">
        <v>0</v>
      </c>
      <c r="AH1206" s="1">
        <v>0</v>
      </c>
      <c r="AI1206" t="s">
        <v>3972</v>
      </c>
      <c r="AJ1206" s="1">
        <v>2</v>
      </c>
      <c r="AK1206" s="1">
        <v>0</v>
      </c>
      <c r="AL1206" s="1">
        <v>0</v>
      </c>
      <c r="AM1206" s="1">
        <v>0</v>
      </c>
      <c r="AN1206" s="1">
        <v>0</v>
      </c>
      <c r="AO1206" s="1">
        <v>0</v>
      </c>
      <c r="AP1206" s="1">
        <v>0</v>
      </c>
      <c r="AQ1206" s="1">
        <v>0</v>
      </c>
      <c r="AR1206" s="1">
        <v>736</v>
      </c>
      <c r="AS1206" s="1">
        <v>0</v>
      </c>
      <c r="AT1206" s="1">
        <f>Table1[[#This Row],[รวมต้นทุนค่าเดินทาง]]+Table1[[#This Row],[รวมต้นทุนค่าซ่อม]]+Table1[[#This Row],[รวมค่าเสื่อม]]</f>
        <v>1118.6530612244899</v>
      </c>
      <c r="AU1206" s="1">
        <f t="shared" si="55"/>
        <v>4610.750953896033</v>
      </c>
      <c r="AV1206" s="1" t="str" cm="1">
        <f t="array" ref="AV1206">IF(AC1206&lt;4, "เก็บ", IF(OR(AT1206 &lt; PERCENTILE(IF($AC$2:$AC$5092=AC1206, $AT$2:$AT$5092), 0.25) - 1.5 * (PERCENTILE(IF($AC$2:$AC$5092=AC1206, $AT$2:$AT$5092), 0.75) - PERCENTILE(IF($AC$2:$AC$5092=AC1206, $AT$2:$AT$5092), 0.25)), AT1206 &gt; PERCENTILE(IF($AC$2:$AC$5092=AC1206, $AT$2:$AT$5092), 0.75) + 1.5 * (PERCENTILE(IF($AC$2:$AC$5092=AC1206, $AT$2:$AT$5092), 0.75) - PERCENTILE(IF($AC$2:$AC$5092=AC1206, $AT$2:$AT$5092), 0.25))), "ตัด", "เก็บ"))</f>
        <v>เก็บ</v>
      </c>
      <c r="AW1206" s="1">
        <f t="shared" si="56"/>
        <v>3940.0604671629926</v>
      </c>
      <c r="AX1206" s="1">
        <v>3152.7453177985908</v>
      </c>
      <c r="AY1206" s="1">
        <v>382.65306122448982</v>
      </c>
    </row>
    <row r="1207" spans="1:51" x14ac:dyDescent="0.2">
      <c r="A1207" s="3">
        <v>45541</v>
      </c>
      <c r="B1207">
        <v>45541</v>
      </c>
      <c r="C1207" t="s">
        <v>3992</v>
      </c>
      <c r="D1207" t="s">
        <v>66</v>
      </c>
      <c r="E1207" t="s">
        <v>148</v>
      </c>
      <c r="F1207" t="s">
        <v>547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2042</v>
      </c>
      <c r="O1207" s="1">
        <v>2042</v>
      </c>
      <c r="P1207" t="s">
        <v>3993</v>
      </c>
      <c r="Q1207" s="2">
        <v>45541</v>
      </c>
      <c r="R1207" t="s">
        <v>55</v>
      </c>
      <c r="S1207">
        <v>0</v>
      </c>
      <c r="T1207" t="s">
        <v>114</v>
      </c>
      <c r="U1207" t="s">
        <v>71</v>
      </c>
      <c r="V1207" s="1">
        <v>0</v>
      </c>
      <c r="W1207" s="1">
        <v>0</v>
      </c>
      <c r="X1207" s="1">
        <v>0</v>
      </c>
      <c r="AA1207" t="s">
        <v>58</v>
      </c>
      <c r="AB1207" s="1">
        <v>0</v>
      </c>
      <c r="AC1207" s="4">
        <f>IF(ISNUMBER(MATCH(AD1207, $AD$2:AD1206, 0)), INDEX($AC$2:AC1206, MATCH(AD1207, $AD$2:AD1206, 0)), MAX($AC$2:AC1206)+1)</f>
        <v>7</v>
      </c>
      <c r="AD1207" t="str">
        <f t="shared" si="57"/>
        <v>แม่สาย-เชียงใหม่</v>
      </c>
      <c r="AE1207" t="s">
        <v>55</v>
      </c>
      <c r="AF1207" s="1">
        <v>0</v>
      </c>
      <c r="AG1207" s="1">
        <v>0</v>
      </c>
      <c r="AH1207" s="1">
        <v>0</v>
      </c>
      <c r="AI1207" t="s">
        <v>3994</v>
      </c>
      <c r="AJ1207" s="1">
        <v>1</v>
      </c>
      <c r="AK1207" s="1">
        <v>0</v>
      </c>
      <c r="AL1207" s="1">
        <v>0</v>
      </c>
      <c r="AM1207" s="1">
        <v>0</v>
      </c>
      <c r="AN1207" s="1">
        <v>0</v>
      </c>
      <c r="AO1207" s="1">
        <v>0</v>
      </c>
      <c r="AP1207" s="1">
        <v>0</v>
      </c>
      <c r="AQ1207" s="1">
        <v>0</v>
      </c>
      <c r="AR1207" s="1">
        <v>2042</v>
      </c>
      <c r="AS1207" s="1">
        <v>1212.2125000000001</v>
      </c>
      <c r="AT1207" s="1">
        <f>Table1[[#This Row],[รวมต้นทุนค่าเดินทาง]]+Table1[[#This Row],[รวมต้นทุนค่าซ่อม]]+Table1[[#This Row],[รวมค่าเสื่อม]]</f>
        <v>4467.9054460580919</v>
      </c>
      <c r="AU1207" s="1">
        <f t="shared" si="55"/>
        <v>4610.750953896033</v>
      </c>
      <c r="AV1207" s="1" t="str" cm="1">
        <f t="array" ref="AV1207">IF(AC1207&lt;4, "เก็บ", IF(OR(AT1207 &lt; PERCENTILE(IF($AC$2:$AC$5092=AC1207, $AT$2:$AT$5092), 0.25) - 1.5 * (PERCENTILE(IF($AC$2:$AC$5092=AC1207, $AT$2:$AT$5092), 0.75) - PERCENTILE(IF($AC$2:$AC$5092=AC1207, $AT$2:$AT$5092), 0.25)), AT1207 &gt; PERCENTILE(IF($AC$2:$AC$5092=AC1207, $AT$2:$AT$5092), 0.75) + 1.5 * (PERCENTILE(IF($AC$2:$AC$5092=AC1207, $AT$2:$AT$5092), 0.75) - PERCENTILE(IF($AC$2:$AC$5092=AC1207, $AT$2:$AT$5092), 0.25))), "ตัด", "เก็บ"))</f>
        <v>เก็บ</v>
      </c>
      <c r="AW1207" s="1">
        <f t="shared" si="56"/>
        <v>3940.0604671629926</v>
      </c>
      <c r="AX1207" s="1">
        <v>3152.7453177985908</v>
      </c>
      <c r="AY1207" s="1">
        <v>1213.6929460580914</v>
      </c>
    </row>
    <row r="1208" spans="1:51" x14ac:dyDescent="0.2">
      <c r="A1208" s="3">
        <v>45542</v>
      </c>
      <c r="B1208">
        <v>45542</v>
      </c>
      <c r="C1208" t="s">
        <v>3995</v>
      </c>
      <c r="D1208" t="s">
        <v>66</v>
      </c>
      <c r="E1208" t="s">
        <v>124</v>
      </c>
      <c r="F1208" t="s">
        <v>453</v>
      </c>
      <c r="G1208" s="1">
        <v>0</v>
      </c>
      <c r="H1208" s="1">
        <v>0</v>
      </c>
      <c r="I1208" s="1">
        <v>500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500</v>
      </c>
      <c r="P1208" t="s">
        <v>3996</v>
      </c>
      <c r="Q1208" s="2">
        <v>45542</v>
      </c>
      <c r="R1208" t="s">
        <v>70</v>
      </c>
      <c r="S1208">
        <v>0</v>
      </c>
      <c r="T1208" t="s">
        <v>71</v>
      </c>
      <c r="U1208" t="s">
        <v>161</v>
      </c>
      <c r="V1208" s="1">
        <v>0</v>
      </c>
      <c r="W1208" s="1">
        <v>0</v>
      </c>
      <c r="X1208" s="1">
        <v>0</v>
      </c>
      <c r="AA1208" t="s">
        <v>58</v>
      </c>
      <c r="AB1208" s="1">
        <v>0</v>
      </c>
      <c r="AC1208" s="4">
        <f>IF(ISNUMBER(MATCH(AD1208, $AD$2:AD1207, 0)), INDEX($AC$2:AC1207, MATCH(AD1208, $AD$2:AD1207, 0)), MAX($AC$2:AC1207)+1)</f>
        <v>9</v>
      </c>
      <c r="AD1208" t="str">
        <f t="shared" si="57"/>
        <v>เชียงใหม่-พุทธมณฑลสาย 2</v>
      </c>
      <c r="AE1208" t="s">
        <v>73</v>
      </c>
      <c r="AF1208" s="1">
        <v>0</v>
      </c>
      <c r="AG1208" s="1">
        <v>0</v>
      </c>
      <c r="AH1208" s="1">
        <v>0</v>
      </c>
      <c r="AI1208" t="s">
        <v>3997</v>
      </c>
      <c r="AJ1208" s="1">
        <v>1</v>
      </c>
      <c r="AK1208" s="1">
        <v>720</v>
      </c>
      <c r="AL1208" s="1">
        <v>720</v>
      </c>
      <c r="AM1208" s="1">
        <v>1</v>
      </c>
      <c r="AN1208" s="1">
        <v>0</v>
      </c>
      <c r="AO1208" s="1">
        <v>0</v>
      </c>
      <c r="AP1208" s="1">
        <v>0</v>
      </c>
      <c r="AQ1208" s="1">
        <v>0</v>
      </c>
      <c r="AR1208" s="1">
        <v>500</v>
      </c>
      <c r="AS1208" s="1">
        <v>95.355000000000004</v>
      </c>
      <c r="AT1208" s="1">
        <f>Table1[[#This Row],[รวมต้นทุนค่าเดินทาง]]+Table1[[#This Row],[รวมต้นทุนค่าซ่อม]]+Table1[[#This Row],[รวมค่าเสื่อม]]</f>
        <v>1712.1805022639155</v>
      </c>
      <c r="AU1208" s="1">
        <f t="shared" si="55"/>
        <v>4623.2312262414152</v>
      </c>
      <c r="AV1208" s="1" t="str" cm="1">
        <f t="array" ref="AV1208">IF(AC1208&lt;4, "เก็บ", IF(OR(AT1208 &lt; PERCENTILE(IF($AC$2:$AC$5092=AC1208, $AT$2:$AT$5092), 0.25) - 1.5 * (PERCENTILE(IF($AC$2:$AC$5092=AC1208, $AT$2:$AT$5092), 0.75) - PERCENTILE(IF($AC$2:$AC$5092=AC1208, $AT$2:$AT$5092), 0.25)), AT1208 &gt; PERCENTILE(IF($AC$2:$AC$5092=AC1208, $AT$2:$AT$5092), 0.75) + 1.5 * (PERCENTILE(IF($AC$2:$AC$5092=AC1208, $AT$2:$AT$5092), 0.75) - PERCENTILE(IF($AC$2:$AC$5092=AC1208, $AT$2:$AT$5092), 0.25))), "ตัด", "เก็บ"))</f>
        <v>เก็บ</v>
      </c>
      <c r="AW1208" s="1">
        <f t="shared" si="56"/>
        <v>4005.4952465164292</v>
      </c>
      <c r="AX1208" s="1">
        <v>2577.9546108768855</v>
      </c>
      <c r="AY1208" s="1">
        <v>1116.8255022639155</v>
      </c>
    </row>
    <row r="1209" spans="1:51" x14ac:dyDescent="0.2">
      <c r="A1209" s="3">
        <v>45542</v>
      </c>
      <c r="B1209">
        <v>45542</v>
      </c>
      <c r="C1209" t="s">
        <v>3998</v>
      </c>
      <c r="D1209" t="s">
        <v>66</v>
      </c>
      <c r="E1209" t="s">
        <v>67</v>
      </c>
      <c r="F1209" t="s">
        <v>317</v>
      </c>
      <c r="G1209" s="1">
        <v>0</v>
      </c>
      <c r="H1209" s="1">
        <v>0</v>
      </c>
      <c r="I1209" s="1">
        <v>500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500</v>
      </c>
      <c r="P1209" t="s">
        <v>3999</v>
      </c>
      <c r="Q1209" s="2">
        <v>45542</v>
      </c>
      <c r="R1209" t="s">
        <v>70</v>
      </c>
      <c r="S1209">
        <v>0</v>
      </c>
      <c r="T1209" t="s">
        <v>71</v>
      </c>
      <c r="U1209" t="s">
        <v>72</v>
      </c>
      <c r="V1209" s="1">
        <v>0</v>
      </c>
      <c r="W1209" s="1">
        <v>0</v>
      </c>
      <c r="X1209" s="1">
        <v>0</v>
      </c>
      <c r="AA1209" t="s">
        <v>58</v>
      </c>
      <c r="AB1209" s="1">
        <v>0</v>
      </c>
      <c r="AC1209" s="4">
        <f>IF(ISNUMBER(MATCH(AD1209, $AD$2:AD1208, 0)), INDEX($AC$2:AC1208, MATCH(AD1209, $AD$2:AD1208, 0)), MAX($AC$2:AC1208)+1)</f>
        <v>2</v>
      </c>
      <c r="AD1209" t="str">
        <f t="shared" si="57"/>
        <v>เชียงใหม่-พุทธมณฑลสาย 5</v>
      </c>
      <c r="AE1209" t="s">
        <v>73</v>
      </c>
      <c r="AF1209" s="1">
        <v>0</v>
      </c>
      <c r="AG1209" s="1">
        <v>0</v>
      </c>
      <c r="AH1209" s="1">
        <v>0</v>
      </c>
      <c r="AI1209" t="s">
        <v>4000</v>
      </c>
      <c r="AJ1209" s="1">
        <v>1</v>
      </c>
      <c r="AK1209" s="1">
        <v>720</v>
      </c>
      <c r="AL1209" s="1">
        <v>720</v>
      </c>
      <c r="AM1209" s="1">
        <v>1</v>
      </c>
      <c r="AN1209" s="1">
        <v>0</v>
      </c>
      <c r="AO1209" s="1">
        <v>0</v>
      </c>
      <c r="AP1209" s="1">
        <v>0</v>
      </c>
      <c r="AQ1209" s="1">
        <v>0</v>
      </c>
      <c r="AR1209" s="1">
        <v>500</v>
      </c>
      <c r="AS1209" s="1">
        <v>149.6</v>
      </c>
      <c r="AT1209" s="1">
        <f>Table1[[#This Row],[รวมต้นทุนค่าเดินทาง]]+Table1[[#This Row],[รวมต้นทุนค่าซ่อม]]+Table1[[#This Row],[รวมค่าเสื่อม]]</f>
        <v>1796.8222222222221</v>
      </c>
      <c r="AU1209" s="1">
        <f t="shared" si="55"/>
        <v>5026.5629662053279</v>
      </c>
      <c r="AV1209" s="1" t="str" cm="1">
        <f t="array" ref="AV1209">IF(AC1209&lt;4, "เก็บ", IF(OR(AT1209 &lt; PERCENTILE(IF($AC$2:$AC$5092=AC1209, $AT$2:$AT$5092), 0.25) - 1.5 * (PERCENTILE(IF($AC$2:$AC$5092=AC1209, $AT$2:$AT$5092), 0.75) - PERCENTILE(IF($AC$2:$AC$5092=AC1209, $AT$2:$AT$5092), 0.25)), AT1209 &gt; PERCENTILE(IF($AC$2:$AC$5092=AC1209, $AT$2:$AT$5092), 0.75) + 1.5 * (PERCENTILE(IF($AC$2:$AC$5092=AC1209, $AT$2:$AT$5092), 0.75) - PERCENTILE(IF($AC$2:$AC$5092=AC1209, $AT$2:$AT$5092), 0.25))), "ตัด", "เก็บ"))</f>
        <v>เก็บ</v>
      </c>
      <c r="AW1209" s="1">
        <f t="shared" si="56"/>
        <v>5026.5629662053279</v>
      </c>
      <c r="AX1209" s="1">
        <v>4064.5059139663294</v>
      </c>
      <c r="AY1209" s="1">
        <v>1147.2222222222222</v>
      </c>
    </row>
    <row r="1210" spans="1:51" x14ac:dyDescent="0.2">
      <c r="A1210" s="3">
        <v>45542</v>
      </c>
      <c r="B1210">
        <v>45542</v>
      </c>
      <c r="C1210" t="s">
        <v>4001</v>
      </c>
      <c r="D1210" t="s">
        <v>66</v>
      </c>
      <c r="E1210" t="s">
        <v>124</v>
      </c>
      <c r="F1210" t="s">
        <v>164</v>
      </c>
      <c r="G1210" s="1">
        <v>0</v>
      </c>
      <c r="H1210" s="1">
        <v>1071</v>
      </c>
      <c r="I1210" s="1">
        <v>500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500</v>
      </c>
      <c r="P1210" t="s">
        <v>4002</v>
      </c>
      <c r="Q1210" s="2">
        <v>45542</v>
      </c>
      <c r="R1210" t="s">
        <v>70</v>
      </c>
      <c r="S1210">
        <v>0</v>
      </c>
      <c r="T1210" t="s">
        <v>71</v>
      </c>
      <c r="U1210" t="s">
        <v>161</v>
      </c>
      <c r="V1210" s="1">
        <v>0</v>
      </c>
      <c r="W1210" s="1">
        <v>0</v>
      </c>
      <c r="X1210" s="1">
        <v>0</v>
      </c>
      <c r="AA1210" t="s">
        <v>58</v>
      </c>
      <c r="AB1210" s="1">
        <v>0</v>
      </c>
      <c r="AC1210" s="4">
        <f>IF(ISNUMBER(MATCH(AD1210, $AD$2:AD1209, 0)), INDEX($AC$2:AC1209, MATCH(AD1210, $AD$2:AD1209, 0)), MAX($AC$2:AC1209)+1)</f>
        <v>9</v>
      </c>
      <c r="AD1210" t="str">
        <f t="shared" si="57"/>
        <v>เชียงใหม่-พุทธมณฑลสาย 2</v>
      </c>
      <c r="AE1210" t="s">
        <v>73</v>
      </c>
      <c r="AF1210" s="1">
        <v>0</v>
      </c>
      <c r="AG1210" s="1">
        <v>0</v>
      </c>
      <c r="AH1210" s="1">
        <v>0</v>
      </c>
      <c r="AI1210" t="s">
        <v>4003</v>
      </c>
      <c r="AJ1210" s="1">
        <v>1</v>
      </c>
      <c r="AK1210" s="1">
        <v>720</v>
      </c>
      <c r="AL1210" s="1">
        <v>720</v>
      </c>
      <c r="AM1210" s="1">
        <v>1</v>
      </c>
      <c r="AN1210" s="1">
        <v>0</v>
      </c>
      <c r="AO1210" s="1">
        <v>0</v>
      </c>
      <c r="AP1210" s="1">
        <v>0</v>
      </c>
      <c r="AQ1210" s="1">
        <v>0</v>
      </c>
      <c r="AR1210" s="1">
        <v>1571</v>
      </c>
      <c r="AS1210" s="1">
        <v>14.815384615384611</v>
      </c>
      <c r="AT1210" s="1">
        <f>Table1[[#This Row],[รวมต้นทุนค่าเดินทาง]]+Table1[[#This Row],[รวมต้นทุนค่าซ่อม]]+Table1[[#This Row],[รวมค่าเสื่อม]]</f>
        <v>3426.5166041275797</v>
      </c>
      <c r="AU1210" s="1">
        <f t="shared" si="55"/>
        <v>4623.2312262414152</v>
      </c>
      <c r="AV1210" s="1" t="str" cm="1">
        <f t="array" ref="AV1210">IF(AC1210&lt;4, "เก็บ", IF(OR(AT1210 &lt; PERCENTILE(IF($AC$2:$AC$5092=AC1210, $AT$2:$AT$5092), 0.25) - 1.5 * (PERCENTILE(IF($AC$2:$AC$5092=AC1210, $AT$2:$AT$5092), 0.75) - PERCENTILE(IF($AC$2:$AC$5092=AC1210, $AT$2:$AT$5092), 0.25)), AT1210 &gt; PERCENTILE(IF($AC$2:$AC$5092=AC1210, $AT$2:$AT$5092), 0.75) + 1.5 * (PERCENTILE(IF($AC$2:$AC$5092=AC1210, $AT$2:$AT$5092), 0.75) - PERCENTILE(IF($AC$2:$AC$5092=AC1210, $AT$2:$AT$5092), 0.25))), "ตัด", "เก็บ"))</f>
        <v>เก็บ</v>
      </c>
      <c r="AW1210" s="1">
        <f t="shared" si="56"/>
        <v>4005.4952465164292</v>
      </c>
      <c r="AX1210" s="1">
        <v>2577.9546108768855</v>
      </c>
      <c r="AY1210" s="1">
        <v>1840.7012195121952</v>
      </c>
    </row>
    <row r="1211" spans="1:51" x14ac:dyDescent="0.2">
      <c r="A1211" s="3">
        <v>45542</v>
      </c>
      <c r="B1211">
        <v>45542</v>
      </c>
      <c r="C1211" t="s">
        <v>4004</v>
      </c>
      <c r="D1211" t="s">
        <v>66</v>
      </c>
      <c r="E1211" t="s">
        <v>67</v>
      </c>
      <c r="F1211" t="s">
        <v>273</v>
      </c>
      <c r="G1211" s="1">
        <v>0</v>
      </c>
      <c r="H1211" s="1">
        <v>1038</v>
      </c>
      <c r="I1211" s="1">
        <v>400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400</v>
      </c>
      <c r="P1211" t="s">
        <v>4005</v>
      </c>
      <c r="Q1211" s="2">
        <v>45542</v>
      </c>
      <c r="R1211" t="s">
        <v>70</v>
      </c>
      <c r="S1211">
        <v>0</v>
      </c>
      <c r="T1211" t="s">
        <v>71</v>
      </c>
      <c r="U1211" t="s">
        <v>93</v>
      </c>
      <c r="V1211" s="1">
        <v>0</v>
      </c>
      <c r="W1211" s="1">
        <v>0</v>
      </c>
      <c r="X1211" s="1">
        <v>0</v>
      </c>
      <c r="AA1211" t="s">
        <v>58</v>
      </c>
      <c r="AB1211" s="1">
        <v>0</v>
      </c>
      <c r="AC1211" s="4">
        <f>IF(ISNUMBER(MATCH(AD1211, $AD$2:AD1210, 0)), INDEX($AC$2:AC1210, MATCH(AD1211, $AD$2:AD1210, 0)), MAX($AC$2:AC1210)+1)</f>
        <v>4</v>
      </c>
      <c r="AD1211" t="str">
        <f t="shared" si="57"/>
        <v>เชียงใหม่-ตลาดไท</v>
      </c>
      <c r="AE1211" t="s">
        <v>73</v>
      </c>
      <c r="AF1211" s="1">
        <v>0</v>
      </c>
      <c r="AG1211" s="1">
        <v>0</v>
      </c>
      <c r="AH1211" s="1">
        <v>0</v>
      </c>
      <c r="AI1211" t="s">
        <v>4006</v>
      </c>
      <c r="AJ1211" s="1">
        <v>1</v>
      </c>
      <c r="AK1211" s="1">
        <v>720</v>
      </c>
      <c r="AL1211" s="1">
        <v>720</v>
      </c>
      <c r="AM1211" s="1">
        <v>1</v>
      </c>
      <c r="AN1211" s="1">
        <v>0</v>
      </c>
      <c r="AO1211" s="1">
        <v>0</v>
      </c>
      <c r="AP1211" s="1">
        <v>0</v>
      </c>
      <c r="AQ1211" s="1">
        <v>0</v>
      </c>
      <c r="AR1211" s="1">
        <v>1438</v>
      </c>
      <c r="AS1211" s="1">
        <v>378.17</v>
      </c>
      <c r="AT1211" s="1">
        <f>Table1[[#This Row],[รวมต้นทุนค่าเดินทาง]]+Table1[[#This Row],[รวมต้นทุนค่าซ่อม]]+Table1[[#This Row],[รวมค่าเสื่อม]]</f>
        <v>3594.6353465346538</v>
      </c>
      <c r="AU1211" s="1">
        <f t="shared" si="55"/>
        <v>4256.109283997258</v>
      </c>
      <c r="AV1211" s="1" t="str" cm="1">
        <f t="array" ref="AV1211">IF(AC1211&lt;4, "เก็บ", IF(OR(AT1211 &lt; PERCENTILE(IF($AC$2:$AC$5092=AC1211, $AT$2:$AT$5092), 0.25) - 1.5 * (PERCENTILE(IF($AC$2:$AC$5092=AC1211, $AT$2:$AT$5092), 0.75) - PERCENTILE(IF($AC$2:$AC$5092=AC1211, $AT$2:$AT$5092), 0.25)), AT1211 &gt; PERCENTILE(IF($AC$2:$AC$5092=AC1211, $AT$2:$AT$5092), 0.75) + 1.5 * (PERCENTILE(IF($AC$2:$AC$5092=AC1211, $AT$2:$AT$5092), 0.75) - PERCENTILE(IF($AC$2:$AC$5092=AC1211, $AT$2:$AT$5092), 0.25))), "ตัด", "เก็บ"))</f>
        <v>เก็บ</v>
      </c>
      <c r="AW1211" s="1">
        <f t="shared" si="56"/>
        <v>3807.0727671795808</v>
      </c>
      <c r="AX1211" s="1">
        <v>2335.0230876608157</v>
      </c>
      <c r="AY1211" s="1">
        <v>1778.4653465346535</v>
      </c>
    </row>
    <row r="1212" spans="1:51" x14ac:dyDescent="0.2">
      <c r="A1212" s="3">
        <v>45542</v>
      </c>
      <c r="B1212">
        <v>45542</v>
      </c>
      <c r="C1212" t="s">
        <v>4007</v>
      </c>
      <c r="D1212" t="s">
        <v>66</v>
      </c>
      <c r="E1212" t="s">
        <v>124</v>
      </c>
      <c r="F1212" t="s">
        <v>201</v>
      </c>
      <c r="G1212" s="1">
        <v>0</v>
      </c>
      <c r="H1212" s="1">
        <v>1038</v>
      </c>
      <c r="I1212" s="1">
        <v>400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400</v>
      </c>
      <c r="P1212" t="s">
        <v>4008</v>
      </c>
      <c r="Q1212" s="2">
        <v>45542</v>
      </c>
      <c r="R1212" t="s">
        <v>70</v>
      </c>
      <c r="S1212">
        <v>0</v>
      </c>
      <c r="T1212" t="s">
        <v>71</v>
      </c>
      <c r="U1212" t="s">
        <v>93</v>
      </c>
      <c r="V1212" s="1">
        <v>0</v>
      </c>
      <c r="W1212" s="1">
        <v>0</v>
      </c>
      <c r="X1212" s="1">
        <v>0</v>
      </c>
      <c r="AA1212" t="s">
        <v>58</v>
      </c>
      <c r="AB1212" s="1">
        <v>0</v>
      </c>
      <c r="AC1212" s="4">
        <f>IF(ISNUMBER(MATCH(AD1212, $AD$2:AD1211, 0)), INDEX($AC$2:AC1211, MATCH(AD1212, $AD$2:AD1211, 0)), MAX($AC$2:AC1211)+1)</f>
        <v>4</v>
      </c>
      <c r="AD1212" t="str">
        <f t="shared" si="57"/>
        <v>เชียงใหม่-ตลาดไท</v>
      </c>
      <c r="AE1212" t="s">
        <v>73</v>
      </c>
      <c r="AF1212" s="1">
        <v>0</v>
      </c>
      <c r="AG1212" s="1">
        <v>0</v>
      </c>
      <c r="AH1212" s="1">
        <v>0</v>
      </c>
      <c r="AI1212" t="s">
        <v>4009</v>
      </c>
      <c r="AJ1212" s="1">
        <v>1</v>
      </c>
      <c r="AK1212" s="1">
        <v>720</v>
      </c>
      <c r="AL1212" s="1">
        <v>720</v>
      </c>
      <c r="AM1212" s="1">
        <v>1</v>
      </c>
      <c r="AN1212" s="1">
        <v>0</v>
      </c>
      <c r="AO1212" s="1">
        <v>0</v>
      </c>
      <c r="AP1212" s="1">
        <v>0</v>
      </c>
      <c r="AQ1212" s="1">
        <v>0</v>
      </c>
      <c r="AR1212" s="1">
        <v>1438</v>
      </c>
      <c r="AS1212" s="1">
        <v>74.91</v>
      </c>
      <c r="AT1212" s="1">
        <f>Table1[[#This Row],[รวมต้นทุนค่าเดินทาง]]+Table1[[#This Row],[รวมต้นทุนค่าซ่อม]]+Table1[[#This Row],[รวมค่าเสื่อม]]</f>
        <v>3602.8421266968326</v>
      </c>
      <c r="AU1212" s="1">
        <f t="shared" si="55"/>
        <v>4256.109283997258</v>
      </c>
      <c r="AV1212" s="1" t="str" cm="1">
        <f t="array" ref="AV1212">IF(AC1212&lt;4, "เก็บ", IF(OR(AT1212 &lt; PERCENTILE(IF($AC$2:$AC$5092=AC1212, $AT$2:$AT$5092), 0.25) - 1.5 * (PERCENTILE(IF($AC$2:$AC$5092=AC1212, $AT$2:$AT$5092), 0.75) - PERCENTILE(IF($AC$2:$AC$5092=AC1212, $AT$2:$AT$5092), 0.25)), AT1212 &gt; PERCENTILE(IF($AC$2:$AC$5092=AC1212, $AT$2:$AT$5092), 0.75) + 1.5 * (PERCENTILE(IF($AC$2:$AC$5092=AC1212, $AT$2:$AT$5092), 0.75) - PERCENTILE(IF($AC$2:$AC$5092=AC1212, $AT$2:$AT$5092), 0.25))), "ตัด", "เก็บ"))</f>
        <v>เก็บ</v>
      </c>
      <c r="AW1212" s="1">
        <f t="shared" si="56"/>
        <v>3807.0727671795808</v>
      </c>
      <c r="AX1212" s="1">
        <v>2335.0230876608157</v>
      </c>
      <c r="AY1212" s="1">
        <v>2089.9321266968327</v>
      </c>
    </row>
    <row r="1213" spans="1:51" x14ac:dyDescent="0.2">
      <c r="A1213" s="3">
        <v>45542</v>
      </c>
      <c r="B1213">
        <v>45542</v>
      </c>
      <c r="C1213" t="s">
        <v>4010</v>
      </c>
      <c r="D1213" t="s">
        <v>51</v>
      </c>
      <c r="E1213" t="s">
        <v>61</v>
      </c>
      <c r="F1213" t="s">
        <v>1518</v>
      </c>
      <c r="G1213" s="1">
        <v>4200</v>
      </c>
      <c r="H1213" s="1">
        <v>3075</v>
      </c>
      <c r="I1213" s="1">
        <v>1900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6100</v>
      </c>
      <c r="P1213" t="s">
        <v>4011</v>
      </c>
      <c r="Q1213" s="2">
        <v>45542</v>
      </c>
      <c r="R1213" t="s">
        <v>55</v>
      </c>
      <c r="S1213">
        <v>0</v>
      </c>
      <c r="T1213" t="s">
        <v>56</v>
      </c>
      <c r="U1213" t="s">
        <v>57</v>
      </c>
      <c r="V1213" s="1">
        <v>2500</v>
      </c>
      <c r="W1213" s="1">
        <v>0</v>
      </c>
      <c r="X1213" s="1">
        <v>0</v>
      </c>
      <c r="AA1213" t="s">
        <v>58</v>
      </c>
      <c r="AB1213" s="1">
        <v>0</v>
      </c>
      <c r="AC1213" s="4">
        <f>IF(ISNUMBER(MATCH(AD1213, $AD$2:AD1212, 0)), INDEX($AC$2:AC1212, MATCH(AD1213, $AD$2:AD1212, 0)), MAX($AC$2:AC1212)+1)</f>
        <v>1</v>
      </c>
      <c r="AD1213" t="str">
        <f t="shared" si="57"/>
        <v>ท่าลี่-กองลอย</v>
      </c>
      <c r="AE1213" t="s">
        <v>55</v>
      </c>
      <c r="AF1213" s="1">
        <v>0</v>
      </c>
      <c r="AG1213" s="1">
        <v>0</v>
      </c>
      <c r="AH1213" s="1">
        <v>0</v>
      </c>
      <c r="AI1213" t="s">
        <v>4012</v>
      </c>
      <c r="AJ1213" s="1">
        <v>1</v>
      </c>
      <c r="AK1213" s="1">
        <v>0</v>
      </c>
      <c r="AL1213" s="1">
        <v>0</v>
      </c>
      <c r="AM1213" s="1">
        <v>0</v>
      </c>
      <c r="AN1213" s="1">
        <v>0</v>
      </c>
      <c r="AO1213" s="1">
        <v>0</v>
      </c>
      <c r="AP1213" s="1">
        <v>0</v>
      </c>
      <c r="AQ1213" s="1">
        <v>0</v>
      </c>
      <c r="AR1213" s="1">
        <v>11675</v>
      </c>
      <c r="AS1213" s="1">
        <v>414.08686873433578</v>
      </c>
      <c r="AT1213" s="1">
        <f>Table1[[#This Row],[รวมต้นทุนค่าเดินทาง]]+Table1[[#This Row],[รวมต้นทุนค่าซ่อม]]+Table1[[#This Row],[รวมค่าเสื่อม]]</f>
        <v>14413.467034023592</v>
      </c>
      <c r="AU1213" s="1">
        <f t="shared" si="55"/>
        <v>13953.293816562818</v>
      </c>
      <c r="AV1213" s="1" t="str" cm="1">
        <f t="array" ref="AV1213">IF(AC1213&lt;4, "เก็บ", IF(OR(AT1213 &lt; PERCENTILE(IF($AC$2:$AC$5092=AC1213, $AT$2:$AT$5092), 0.25) - 1.5 * (PERCENTILE(IF($AC$2:$AC$5092=AC1213, $AT$2:$AT$5092), 0.75) - PERCENTILE(IF($AC$2:$AC$5092=AC1213, $AT$2:$AT$5092), 0.25)), AT1213 &gt; PERCENTILE(IF($AC$2:$AC$5092=AC1213, $AT$2:$AT$5092), 0.75) + 1.5 * (PERCENTILE(IF($AC$2:$AC$5092=AC1213, $AT$2:$AT$5092), 0.75) - PERCENTILE(IF($AC$2:$AC$5092=AC1213, $AT$2:$AT$5092), 0.25))), "ตัด", "เก็บ"))</f>
        <v>เก็บ</v>
      </c>
      <c r="AW1213" s="1">
        <f t="shared" si="56"/>
        <v>13953.293816562818</v>
      </c>
      <c r="AX1213" s="1">
        <v>14426.372718098486</v>
      </c>
      <c r="AY1213" s="1">
        <v>2324.3801652892562</v>
      </c>
    </row>
    <row r="1214" spans="1:51" x14ac:dyDescent="0.2">
      <c r="A1214" s="3">
        <v>45542</v>
      </c>
      <c r="B1214">
        <v>45542</v>
      </c>
      <c r="C1214" t="s">
        <v>4013</v>
      </c>
      <c r="D1214" t="s">
        <v>51</v>
      </c>
      <c r="E1214" t="s">
        <v>61</v>
      </c>
      <c r="F1214" t="s">
        <v>80</v>
      </c>
      <c r="G1214" s="1">
        <v>2700</v>
      </c>
      <c r="H1214" s="1">
        <v>4575</v>
      </c>
      <c r="I1214" s="1">
        <v>1900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4600</v>
      </c>
      <c r="P1214" t="s">
        <v>4014</v>
      </c>
      <c r="Q1214" s="2">
        <v>45542</v>
      </c>
      <c r="R1214" t="s">
        <v>55</v>
      </c>
      <c r="S1214">
        <v>0</v>
      </c>
      <c r="T1214" t="s">
        <v>56</v>
      </c>
      <c r="U1214" t="s">
        <v>57</v>
      </c>
      <c r="V1214" s="1">
        <v>2500</v>
      </c>
      <c r="W1214" s="1">
        <v>0</v>
      </c>
      <c r="X1214" s="1">
        <v>0</v>
      </c>
      <c r="AA1214" t="s">
        <v>58</v>
      </c>
      <c r="AB1214" s="1">
        <v>0</v>
      </c>
      <c r="AC1214" s="4">
        <f>IF(ISNUMBER(MATCH(AD1214, $AD$2:AD1213, 0)), INDEX($AC$2:AC1213, MATCH(AD1214, $AD$2:AD1213, 0)), MAX($AC$2:AC1213)+1)</f>
        <v>1</v>
      </c>
      <c r="AD1214" t="str">
        <f t="shared" si="57"/>
        <v>ท่าลี่-กองลอย</v>
      </c>
      <c r="AE1214" t="s">
        <v>55</v>
      </c>
      <c r="AF1214" s="1">
        <v>0</v>
      </c>
      <c r="AG1214" s="1">
        <v>0</v>
      </c>
      <c r="AH1214" s="1">
        <v>0</v>
      </c>
      <c r="AI1214" t="s">
        <v>4015</v>
      </c>
      <c r="AJ1214" s="1">
        <v>1</v>
      </c>
      <c r="AK1214" s="1">
        <v>0</v>
      </c>
      <c r="AL1214" s="1">
        <v>0</v>
      </c>
      <c r="AM1214" s="1">
        <v>0</v>
      </c>
      <c r="AN1214" s="1">
        <v>0</v>
      </c>
      <c r="AO1214" s="1">
        <v>0</v>
      </c>
      <c r="AP1214" s="1">
        <v>0</v>
      </c>
      <c r="AQ1214" s="1">
        <v>0</v>
      </c>
      <c r="AR1214" s="1">
        <v>11675</v>
      </c>
      <c r="AS1214" s="1">
        <v>23.345454545454551</v>
      </c>
      <c r="AT1214" s="1">
        <f>Table1[[#This Row],[รวมต้นทุนค่าเดินทาง]]+Table1[[#This Row],[รวมต้นทุนค่าซ่อม]]+Table1[[#This Row],[รวมค่าเสื่อม]]</f>
        <v>13343.082296650718</v>
      </c>
      <c r="AU1214" s="1">
        <f t="shared" si="55"/>
        <v>13953.293816562818</v>
      </c>
      <c r="AV1214" s="1" t="str" cm="1">
        <f t="array" ref="AV1214">IF(AC1214&lt;4, "เก็บ", IF(OR(AT1214 &lt; PERCENTILE(IF($AC$2:$AC$5092=AC1214, $AT$2:$AT$5092), 0.25) - 1.5 * (PERCENTILE(IF($AC$2:$AC$5092=AC1214, $AT$2:$AT$5092), 0.75) - PERCENTILE(IF($AC$2:$AC$5092=AC1214, $AT$2:$AT$5092), 0.25)), AT1214 &gt; PERCENTILE(IF($AC$2:$AC$5092=AC1214, $AT$2:$AT$5092), 0.75) + 1.5 * (PERCENTILE(IF($AC$2:$AC$5092=AC1214, $AT$2:$AT$5092), 0.75) - PERCENTILE(IF($AC$2:$AC$5092=AC1214, $AT$2:$AT$5092), 0.25))), "ตัด", "เก็บ"))</f>
        <v>เก็บ</v>
      </c>
      <c r="AW1214" s="1">
        <f t="shared" si="56"/>
        <v>13953.293816562818</v>
      </c>
      <c r="AX1214" s="1">
        <v>14426.372718098486</v>
      </c>
      <c r="AY1214" s="1">
        <v>1644.7368421052631</v>
      </c>
    </row>
    <row r="1215" spans="1:51" x14ac:dyDescent="0.2">
      <c r="A1215" s="3">
        <v>45542</v>
      </c>
      <c r="B1215">
        <v>45542</v>
      </c>
      <c r="C1215" t="s">
        <v>4016</v>
      </c>
      <c r="D1215" t="s">
        <v>51</v>
      </c>
      <c r="E1215" t="s">
        <v>52</v>
      </c>
      <c r="F1215" t="s">
        <v>1263</v>
      </c>
      <c r="G1215" s="1">
        <v>2700</v>
      </c>
      <c r="H1215" s="1">
        <v>4575</v>
      </c>
      <c r="I1215" s="1">
        <v>1900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4600</v>
      </c>
      <c r="P1215" t="s">
        <v>4017</v>
      </c>
      <c r="Q1215" s="2">
        <v>45542</v>
      </c>
      <c r="R1215" t="s">
        <v>55</v>
      </c>
      <c r="S1215">
        <v>0</v>
      </c>
      <c r="T1215" t="s">
        <v>56</v>
      </c>
      <c r="U1215" t="s">
        <v>57</v>
      </c>
      <c r="V1215" s="1">
        <v>2500</v>
      </c>
      <c r="W1215" s="1">
        <v>0</v>
      </c>
      <c r="X1215" s="1">
        <v>0</v>
      </c>
      <c r="AA1215" t="s">
        <v>58</v>
      </c>
      <c r="AB1215" s="1">
        <v>0</v>
      </c>
      <c r="AC1215" s="4">
        <f>IF(ISNUMBER(MATCH(AD1215, $AD$2:AD1214, 0)), INDEX($AC$2:AC1214, MATCH(AD1215, $AD$2:AD1214, 0)), MAX($AC$2:AC1214)+1)</f>
        <v>1</v>
      </c>
      <c r="AD1215" t="str">
        <f t="shared" si="57"/>
        <v>ท่าลี่-กองลอย</v>
      </c>
      <c r="AE1215" t="s">
        <v>55</v>
      </c>
      <c r="AF1215" s="1">
        <v>0</v>
      </c>
      <c r="AG1215" s="1">
        <v>0</v>
      </c>
      <c r="AH1215" s="1">
        <v>0</v>
      </c>
      <c r="AI1215" t="s">
        <v>4018</v>
      </c>
      <c r="AJ1215" s="1">
        <v>1</v>
      </c>
      <c r="AK1215" s="1">
        <v>0</v>
      </c>
      <c r="AL1215" s="1">
        <v>0</v>
      </c>
      <c r="AM1215" s="1">
        <v>0</v>
      </c>
      <c r="AN1215" s="1">
        <v>0</v>
      </c>
      <c r="AO1215" s="1">
        <v>0</v>
      </c>
      <c r="AP1215" s="1">
        <v>0</v>
      </c>
      <c r="AQ1215" s="1">
        <v>0</v>
      </c>
      <c r="AR1215" s="1">
        <v>11675</v>
      </c>
      <c r="AS1215" s="1">
        <v>176.89750000000001</v>
      </c>
      <c r="AT1215" s="1">
        <f>Table1[[#This Row],[รวมต้นทุนค่าเดินทาง]]+Table1[[#This Row],[รวมต้นทุนค่าซ่อม]]+Table1[[#This Row],[รวมค่าเสื่อม]]</f>
        <v>13508.33921779141</v>
      </c>
      <c r="AU1215" s="1">
        <f t="shared" si="55"/>
        <v>13953.293816562818</v>
      </c>
      <c r="AV1215" s="1" t="str" cm="1">
        <f t="array" ref="AV1215">IF(AC1215&lt;4, "เก็บ", IF(OR(AT1215 &lt; PERCENTILE(IF($AC$2:$AC$5092=AC1215, $AT$2:$AT$5092), 0.25) - 1.5 * (PERCENTILE(IF($AC$2:$AC$5092=AC1215, $AT$2:$AT$5092), 0.75) - PERCENTILE(IF($AC$2:$AC$5092=AC1215, $AT$2:$AT$5092), 0.25)), AT1215 &gt; PERCENTILE(IF($AC$2:$AC$5092=AC1215, $AT$2:$AT$5092), 0.75) + 1.5 * (PERCENTILE(IF($AC$2:$AC$5092=AC1215, $AT$2:$AT$5092), 0.75) - PERCENTILE(IF($AC$2:$AC$5092=AC1215, $AT$2:$AT$5092), 0.25))), "ตัด", "เก็บ"))</f>
        <v>เก็บ</v>
      </c>
      <c r="AW1215" s="1">
        <f t="shared" si="56"/>
        <v>13953.293816562818</v>
      </c>
      <c r="AX1215" s="1">
        <v>14426.372718098486</v>
      </c>
      <c r="AY1215" s="1">
        <v>1656.4417177914111</v>
      </c>
    </row>
    <row r="1216" spans="1:51" x14ac:dyDescent="0.2">
      <c r="A1216" s="3">
        <v>45542</v>
      </c>
      <c r="B1216">
        <v>45542</v>
      </c>
      <c r="C1216" t="s">
        <v>4019</v>
      </c>
      <c r="D1216" t="s">
        <v>66</v>
      </c>
      <c r="E1216" t="s">
        <v>67</v>
      </c>
      <c r="F1216" t="s">
        <v>159</v>
      </c>
      <c r="G1216" s="1">
        <v>0</v>
      </c>
      <c r="H1216" s="1">
        <v>870</v>
      </c>
      <c r="I1216" s="1">
        <v>400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400</v>
      </c>
      <c r="P1216" t="s">
        <v>4020</v>
      </c>
      <c r="Q1216" s="2">
        <v>45542</v>
      </c>
      <c r="R1216" t="s">
        <v>70</v>
      </c>
      <c r="S1216">
        <v>0</v>
      </c>
      <c r="T1216" t="s">
        <v>254</v>
      </c>
      <c r="U1216" t="s">
        <v>93</v>
      </c>
      <c r="V1216" s="1">
        <v>0</v>
      </c>
      <c r="W1216" s="1">
        <v>0</v>
      </c>
      <c r="X1216" s="1">
        <v>0</v>
      </c>
      <c r="AA1216" t="s">
        <v>58</v>
      </c>
      <c r="AB1216" s="1">
        <v>0</v>
      </c>
      <c r="AC1216" s="4">
        <f>IF(ISNUMBER(MATCH(AD1216, $AD$2:AD1215, 0)), INDEX($AC$2:AC1215, MATCH(AD1216, $AD$2:AD1215, 0)), MAX($AC$2:AC1215)+1)</f>
        <v>14</v>
      </c>
      <c r="AD1216" t="str">
        <f t="shared" si="57"/>
        <v>ลำปาง-ตลาดไท</v>
      </c>
      <c r="AE1216" t="s">
        <v>73</v>
      </c>
      <c r="AF1216" s="1">
        <v>0</v>
      </c>
      <c r="AG1216" s="1">
        <v>0</v>
      </c>
      <c r="AH1216" s="1">
        <v>0</v>
      </c>
      <c r="AI1216" t="s">
        <v>4021</v>
      </c>
      <c r="AJ1216" s="1">
        <v>1</v>
      </c>
      <c r="AK1216" s="1">
        <v>620</v>
      </c>
      <c r="AL1216" s="1">
        <v>620</v>
      </c>
      <c r="AM1216" s="1">
        <v>1</v>
      </c>
      <c r="AN1216" s="1">
        <v>0</v>
      </c>
      <c r="AO1216" s="1">
        <v>0</v>
      </c>
      <c r="AP1216" s="1">
        <v>0</v>
      </c>
      <c r="AQ1216" s="1">
        <v>0</v>
      </c>
      <c r="AR1216" s="1">
        <v>1270</v>
      </c>
      <c r="AS1216" s="1">
        <v>38.520000000000003</v>
      </c>
      <c r="AT1216" s="1">
        <f>Table1[[#This Row],[รวมต้นทุนค่าเดินทาง]]+Table1[[#This Row],[รวมต้นทุนค่าซ่อม]]+Table1[[#This Row],[รวมค่าเสื่อม]]</f>
        <v>2936.5067613819824</v>
      </c>
      <c r="AU1216" s="1" t="e">
        <f t="shared" si="55"/>
        <v>#N/A</v>
      </c>
      <c r="AV1216" s="1" t="e" cm="1">
        <f t="array" ref="AV1216">IF(AC1216&lt;4, "เก็บ", IF(OR(AT1216 &lt; PERCENTILE(IF($AC$2:$AC$5092=AC1216, $AT$2:$AT$5092), 0.25) - 1.5 * (PERCENTILE(IF($AC$2:$AC$5092=AC1216, $AT$2:$AT$5092), 0.75) - PERCENTILE(IF($AC$2:$AC$5092=AC1216, $AT$2:$AT$5092), 0.25)), AT1216 &gt; PERCENTILE(IF($AC$2:$AC$5092=AC1216, $AT$2:$AT$5092), 0.75) + 1.5 * (PERCENTILE(IF($AC$2:$AC$5092=AC1216, $AT$2:$AT$5092), 0.75) - PERCENTILE(IF($AC$2:$AC$5092=AC1216, $AT$2:$AT$5092), 0.25))), "ตัด", "เก็บ"))</f>
        <v>#N/A</v>
      </c>
      <c r="AW1216" s="1" t="e">
        <f t="shared" si="56"/>
        <v>#DIV/0!</v>
      </c>
      <c r="AX1216" s="1">
        <v>2411.9362516169685</v>
      </c>
      <c r="AY1216" s="1">
        <v>1627.9867613819824</v>
      </c>
    </row>
    <row r="1217" spans="1:51" x14ac:dyDescent="0.2">
      <c r="A1217" s="3">
        <v>45542</v>
      </c>
      <c r="B1217">
        <v>45542</v>
      </c>
      <c r="C1217" t="s">
        <v>4022</v>
      </c>
      <c r="D1217" t="s">
        <v>66</v>
      </c>
      <c r="E1217" t="s">
        <v>105</v>
      </c>
      <c r="F1217" t="s">
        <v>895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870</v>
      </c>
      <c r="P1217" t="s">
        <v>4023</v>
      </c>
      <c r="Q1217" s="2">
        <v>45544</v>
      </c>
      <c r="R1217" t="s">
        <v>55</v>
      </c>
      <c r="S1217">
        <v>0</v>
      </c>
      <c r="T1217" t="s">
        <v>88</v>
      </c>
      <c r="U1217" t="s">
        <v>71</v>
      </c>
      <c r="V1217" s="1">
        <v>0</v>
      </c>
      <c r="W1217" s="1">
        <v>1406</v>
      </c>
      <c r="X1217" s="1">
        <v>870</v>
      </c>
      <c r="Y1217" t="s">
        <v>88</v>
      </c>
      <c r="Z1217" t="s">
        <v>71</v>
      </c>
      <c r="AA1217" t="s">
        <v>4024</v>
      </c>
      <c r="AB1217" s="1">
        <v>0</v>
      </c>
      <c r="AC1217" s="4">
        <f>IF(ISNUMBER(MATCH(AD1217, $AD$2:AD1216, 0)), INDEX($AC$2:AC1216, MATCH(AD1217, $AD$2:AD1216, 0)), MAX($AC$2:AC1216)+1)</f>
        <v>13</v>
      </c>
      <c r="AD1217" t="str">
        <f t="shared" si="57"/>
        <v>แพร่-เชียงใหม่</v>
      </c>
      <c r="AE1217" t="s">
        <v>55</v>
      </c>
      <c r="AF1217" s="1">
        <v>0</v>
      </c>
      <c r="AG1217" s="1">
        <v>0</v>
      </c>
      <c r="AH1217" s="1">
        <v>0</v>
      </c>
      <c r="AI1217" t="s">
        <v>4025</v>
      </c>
      <c r="AJ1217" s="1">
        <v>1</v>
      </c>
      <c r="AK1217" s="1">
        <v>0</v>
      </c>
      <c r="AL1217" s="1">
        <v>0</v>
      </c>
      <c r="AM1217" s="1">
        <v>0</v>
      </c>
      <c r="AN1217" s="1">
        <v>0</v>
      </c>
      <c r="AO1217" s="1">
        <v>0</v>
      </c>
      <c r="AP1217" s="1">
        <v>0</v>
      </c>
      <c r="AQ1217" s="1">
        <v>0</v>
      </c>
      <c r="AR1217" s="1">
        <v>2276</v>
      </c>
      <c r="AS1217" s="1">
        <v>116.08380952380951</v>
      </c>
      <c r="AT1217" s="1">
        <f>Table1[[#This Row],[รวมต้นทุนค่าเดินทาง]]+Table1[[#This Row],[รวมต้นทุนค่าซ่อม]]+Table1[[#This Row],[รวมค่าเสื่อม]]</f>
        <v>3917.5075383373687</v>
      </c>
      <c r="AU1217" s="1">
        <f t="shared" si="55"/>
        <v>4592.0787429767815</v>
      </c>
      <c r="AV1217" s="1" t="str" cm="1">
        <f t="array" ref="AV1217">IF(AC1217&lt;4, "เก็บ", IF(OR(AT1217 &lt; PERCENTILE(IF($AC$2:$AC$5092=AC1217, $AT$2:$AT$5092), 0.25) - 1.5 * (PERCENTILE(IF($AC$2:$AC$5092=AC1217, $AT$2:$AT$5092), 0.75) - PERCENTILE(IF($AC$2:$AC$5092=AC1217, $AT$2:$AT$5092), 0.25)), AT1217 &gt; PERCENTILE(IF($AC$2:$AC$5092=AC1217, $AT$2:$AT$5092), 0.75) + 1.5 * (PERCENTILE(IF($AC$2:$AC$5092=AC1217, $AT$2:$AT$5092), 0.75) - PERCENTILE(IF($AC$2:$AC$5092=AC1217, $AT$2:$AT$5092), 0.25))), "ตัด", "เก็บ"))</f>
        <v>เก็บ</v>
      </c>
      <c r="AW1217" s="1">
        <f t="shared" si="56"/>
        <v>4279.7356386749952</v>
      </c>
      <c r="AX1217" s="1">
        <v>3355.5397680040655</v>
      </c>
      <c r="AY1217" s="1">
        <v>1525.4237288135594</v>
      </c>
    </row>
    <row r="1218" spans="1:51" x14ac:dyDescent="0.2">
      <c r="A1218" s="3">
        <v>45542</v>
      </c>
      <c r="B1218">
        <v>45542</v>
      </c>
      <c r="C1218" t="s">
        <v>4026</v>
      </c>
      <c r="D1218" t="s">
        <v>66</v>
      </c>
      <c r="E1218" t="s">
        <v>105</v>
      </c>
      <c r="F1218" t="s">
        <v>106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803</v>
      </c>
      <c r="O1218" s="1">
        <v>803</v>
      </c>
      <c r="P1218" t="s">
        <v>4027</v>
      </c>
      <c r="Q1218" s="2">
        <v>45542</v>
      </c>
      <c r="R1218" t="s">
        <v>55</v>
      </c>
      <c r="S1218">
        <v>0</v>
      </c>
      <c r="T1218" t="s">
        <v>87</v>
      </c>
      <c r="U1218" t="s">
        <v>71</v>
      </c>
      <c r="V1218" s="1">
        <v>0</v>
      </c>
      <c r="W1218" s="1">
        <v>703</v>
      </c>
      <c r="X1218" s="1">
        <v>0</v>
      </c>
      <c r="Y1218" t="s">
        <v>108</v>
      </c>
      <c r="Z1218" t="s">
        <v>71</v>
      </c>
      <c r="AA1218" t="s">
        <v>733</v>
      </c>
      <c r="AB1218" s="1">
        <v>0</v>
      </c>
      <c r="AC1218" s="4">
        <f>IF(ISNUMBER(MATCH(AD1218, $AD$2:AD1217, 0)), INDEX($AC$2:AC1217, MATCH(AD1218, $AD$2:AD1217, 0)), MAX($AC$2:AC1217)+1)</f>
        <v>6</v>
      </c>
      <c r="AD1218" t="str">
        <f t="shared" si="57"/>
        <v>เชียงราย-เชียงใหม่</v>
      </c>
      <c r="AE1218" t="s">
        <v>55</v>
      </c>
      <c r="AF1218" s="1">
        <v>0</v>
      </c>
      <c r="AG1218" s="1">
        <v>0</v>
      </c>
      <c r="AH1218" s="1">
        <v>0</v>
      </c>
      <c r="AI1218" t="s">
        <v>4028</v>
      </c>
      <c r="AJ1218" s="1">
        <v>1</v>
      </c>
      <c r="AK1218" s="1">
        <v>0</v>
      </c>
      <c r="AL1218" s="1">
        <v>0</v>
      </c>
      <c r="AM1218" s="1">
        <v>0</v>
      </c>
      <c r="AN1218" s="1">
        <v>0</v>
      </c>
      <c r="AO1218" s="1">
        <v>0</v>
      </c>
      <c r="AP1218" s="1">
        <v>0</v>
      </c>
      <c r="AQ1218" s="1">
        <v>0</v>
      </c>
      <c r="AR1218" s="1">
        <v>1506</v>
      </c>
      <c r="AS1218" s="1">
        <v>162.0805882352941</v>
      </c>
      <c r="AT1218" s="1">
        <f>Table1[[#This Row],[รวมต้นทุนค่าเดินทาง]]+Table1[[#This Row],[รวมต้นทุนค่าซ่อม]]+Table1[[#This Row],[รวมค่าเสื่อม]]</f>
        <v>3213.1449659176974</v>
      </c>
      <c r="AU1218" s="1">
        <f t="shared" si="55"/>
        <v>4428.3346813776061</v>
      </c>
      <c r="AV1218" s="1" t="str" cm="1">
        <f t="array" ref="AV1218">IF(AC1218&lt;4, "เก็บ", IF(OR(AT1218 &lt; PERCENTILE(IF($AC$2:$AC$5092=AC1218, $AT$2:$AT$5092), 0.25) - 1.5 * (PERCENTILE(IF($AC$2:$AC$5092=AC1218, $AT$2:$AT$5092), 0.75) - PERCENTILE(IF($AC$2:$AC$5092=AC1218, $AT$2:$AT$5092), 0.25)), AT1218 &gt; PERCENTILE(IF($AC$2:$AC$5092=AC1218, $AT$2:$AT$5092), 0.75) + 1.5 * (PERCENTILE(IF($AC$2:$AC$5092=AC1218, $AT$2:$AT$5092), 0.75) - PERCENTILE(IF($AC$2:$AC$5092=AC1218, $AT$2:$AT$5092), 0.25))), "ตัด", "เก็บ"))</f>
        <v>เก็บ</v>
      </c>
      <c r="AW1218" s="1">
        <f t="shared" si="56"/>
        <v>3873.7679454274344</v>
      </c>
      <c r="AX1218" s="1">
        <v>2781.4385174989698</v>
      </c>
      <c r="AY1218" s="1">
        <v>1545.0643776824033</v>
      </c>
    </row>
    <row r="1219" spans="1:51" x14ac:dyDescent="0.2">
      <c r="A1219" s="3">
        <v>45543</v>
      </c>
      <c r="B1219">
        <v>45543</v>
      </c>
      <c r="C1219" t="s">
        <v>4029</v>
      </c>
      <c r="D1219" t="s">
        <v>66</v>
      </c>
      <c r="E1219" t="s">
        <v>67</v>
      </c>
      <c r="F1219" t="s">
        <v>435</v>
      </c>
      <c r="G1219" s="1">
        <v>0</v>
      </c>
      <c r="H1219" s="1">
        <v>0</v>
      </c>
      <c r="I1219" s="1">
        <v>500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500</v>
      </c>
      <c r="P1219" t="s">
        <v>4030</v>
      </c>
      <c r="Q1219" s="2">
        <v>45543</v>
      </c>
      <c r="R1219" t="s">
        <v>70</v>
      </c>
      <c r="S1219">
        <v>0</v>
      </c>
      <c r="T1219" t="s">
        <v>71</v>
      </c>
      <c r="U1219" t="s">
        <v>161</v>
      </c>
      <c r="V1219" s="1">
        <v>1071</v>
      </c>
      <c r="W1219" s="1">
        <v>0</v>
      </c>
      <c r="X1219" s="1">
        <v>0</v>
      </c>
      <c r="AA1219" t="s">
        <v>58</v>
      </c>
      <c r="AB1219" s="1">
        <v>0</v>
      </c>
      <c r="AC1219" s="4">
        <f>IF(ISNUMBER(MATCH(AD1219, $AD$2:AD1218, 0)), INDEX($AC$2:AC1218, MATCH(AD1219, $AD$2:AD1218, 0)), MAX($AC$2:AC1218)+1)</f>
        <v>9</v>
      </c>
      <c r="AD1219" t="str">
        <f t="shared" si="57"/>
        <v>เชียงใหม่-พุทธมณฑลสาย 2</v>
      </c>
      <c r="AE1219" t="s">
        <v>73</v>
      </c>
      <c r="AF1219" s="1">
        <v>0</v>
      </c>
      <c r="AG1219" s="1">
        <v>0</v>
      </c>
      <c r="AH1219" s="1">
        <v>0</v>
      </c>
      <c r="AI1219" t="s">
        <v>4031</v>
      </c>
      <c r="AJ1219" s="1">
        <v>1</v>
      </c>
      <c r="AK1219" s="1">
        <v>720</v>
      </c>
      <c r="AL1219" s="1">
        <v>720</v>
      </c>
      <c r="AM1219" s="1">
        <v>1</v>
      </c>
      <c r="AN1219" s="1">
        <v>0</v>
      </c>
      <c r="AO1219" s="1">
        <v>0</v>
      </c>
      <c r="AP1219" s="1">
        <v>0</v>
      </c>
      <c r="AQ1219" s="1">
        <v>0</v>
      </c>
      <c r="AR1219" s="1">
        <v>1571</v>
      </c>
      <c r="AS1219" s="1">
        <v>1415.0300000000002</v>
      </c>
      <c r="AT1219" s="1">
        <f>Table1[[#This Row],[รวมต้นทุนค่าเดินทาง]]+Table1[[#This Row],[รวมต้นทุนค่าซ่อม]]+Table1[[#This Row],[รวมค่าเสื่อม]]</f>
        <v>4970.6079220779229</v>
      </c>
      <c r="AU1219" s="1">
        <f t="shared" ref="AU1219:AU1282" si="58">AVERAGEIF($AC$2:$AC$5092, AC1219, $AT$2:$AT$5092)</f>
        <v>4623.2312262414152</v>
      </c>
      <c r="AV1219" s="1" t="str" cm="1">
        <f t="array" ref="AV1219">IF(AC1219&lt;4, "เก็บ", IF(OR(AT1219 &lt; PERCENTILE(IF($AC$2:$AC$5092=AC1219, $AT$2:$AT$5092), 0.25) - 1.5 * (PERCENTILE(IF($AC$2:$AC$5092=AC1219, $AT$2:$AT$5092), 0.75) - PERCENTILE(IF($AC$2:$AC$5092=AC1219, $AT$2:$AT$5092), 0.25)), AT1219 &gt; PERCENTILE(IF($AC$2:$AC$5092=AC1219, $AT$2:$AT$5092), 0.75) + 1.5 * (PERCENTILE(IF($AC$2:$AC$5092=AC1219, $AT$2:$AT$5092), 0.75) - PERCENTILE(IF($AC$2:$AC$5092=AC1219, $AT$2:$AT$5092), 0.25))), "ตัด", "เก็บ"))</f>
        <v>เก็บ</v>
      </c>
      <c r="AW1219" s="1">
        <f t="shared" ref="AW1219:AW1282" si="59">AVERAGEIFS($AT$2:$AT$5092, $AC$2:$AC$5092, AC1219, $AV$2:$AV$5092, "เก็บ")</f>
        <v>4005.4952465164292</v>
      </c>
      <c r="AX1219" s="1">
        <v>2577.9546108768855</v>
      </c>
      <c r="AY1219" s="1">
        <v>1984.5779220779223</v>
      </c>
    </row>
    <row r="1220" spans="1:51" x14ac:dyDescent="0.2">
      <c r="A1220" s="3">
        <v>45543</v>
      </c>
      <c r="B1220">
        <v>45543</v>
      </c>
      <c r="C1220" t="s">
        <v>4032</v>
      </c>
      <c r="D1220" t="s">
        <v>66</v>
      </c>
      <c r="E1220" t="s">
        <v>67</v>
      </c>
      <c r="F1220" t="s">
        <v>277</v>
      </c>
      <c r="G1220" s="1">
        <v>0</v>
      </c>
      <c r="H1220" s="1">
        <v>0</v>
      </c>
      <c r="I1220" s="1">
        <v>500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500</v>
      </c>
      <c r="P1220" t="s">
        <v>4033</v>
      </c>
      <c r="Q1220" s="2">
        <v>45543</v>
      </c>
      <c r="R1220" t="s">
        <v>70</v>
      </c>
      <c r="S1220">
        <v>0</v>
      </c>
      <c r="T1220" t="s">
        <v>71</v>
      </c>
      <c r="U1220" t="s">
        <v>161</v>
      </c>
      <c r="V1220" s="1">
        <v>1071</v>
      </c>
      <c r="W1220" s="1">
        <v>0</v>
      </c>
      <c r="X1220" s="1">
        <v>0</v>
      </c>
      <c r="AA1220" t="s">
        <v>58</v>
      </c>
      <c r="AB1220" s="1">
        <v>0</v>
      </c>
      <c r="AC1220" s="4">
        <f>IF(ISNUMBER(MATCH(AD1220, $AD$2:AD1219, 0)), INDEX($AC$2:AC1219, MATCH(AD1220, $AD$2:AD1219, 0)), MAX($AC$2:AC1219)+1)</f>
        <v>9</v>
      </c>
      <c r="AD1220" t="str">
        <f t="shared" si="57"/>
        <v>เชียงใหม่-พุทธมณฑลสาย 2</v>
      </c>
      <c r="AE1220" t="s">
        <v>73</v>
      </c>
      <c r="AF1220" s="1">
        <v>0</v>
      </c>
      <c r="AG1220" s="1">
        <v>0</v>
      </c>
      <c r="AH1220" s="1">
        <v>0</v>
      </c>
      <c r="AI1220" t="s">
        <v>4034</v>
      </c>
      <c r="AJ1220" s="1">
        <v>1</v>
      </c>
      <c r="AK1220" s="1">
        <v>720</v>
      </c>
      <c r="AL1220" s="1">
        <v>720</v>
      </c>
      <c r="AM1220" s="1">
        <v>1</v>
      </c>
      <c r="AN1220" s="1">
        <v>0</v>
      </c>
      <c r="AO1220" s="1">
        <v>0</v>
      </c>
      <c r="AP1220" s="1">
        <v>0</v>
      </c>
      <c r="AQ1220" s="1">
        <v>0</v>
      </c>
      <c r="AR1220" s="1">
        <v>1571</v>
      </c>
      <c r="AS1220" s="1">
        <v>756.87714285714287</v>
      </c>
      <c r="AT1220" s="1">
        <f>Table1[[#This Row],[รวมต้นทุนค่าเดินทาง]]+Table1[[#This Row],[รวมต้นทุนค่าซ่อม]]+Table1[[#This Row],[รวมค่าเสื่อม]]</f>
        <v>4326.7924894417456</v>
      </c>
      <c r="AU1220" s="1">
        <f t="shared" si="58"/>
        <v>4623.2312262414152</v>
      </c>
      <c r="AV1220" s="1" t="str" cm="1">
        <f t="array" ref="AV1220">IF(AC1220&lt;4, "เก็บ", IF(OR(AT1220 &lt; PERCENTILE(IF($AC$2:$AC$5092=AC1220, $AT$2:$AT$5092), 0.25) - 1.5 * (PERCENTILE(IF($AC$2:$AC$5092=AC1220, $AT$2:$AT$5092), 0.75) - PERCENTILE(IF($AC$2:$AC$5092=AC1220, $AT$2:$AT$5092), 0.25)), AT1220 &gt; PERCENTILE(IF($AC$2:$AC$5092=AC1220, $AT$2:$AT$5092), 0.75) + 1.5 * (PERCENTILE(IF($AC$2:$AC$5092=AC1220, $AT$2:$AT$5092), 0.75) - PERCENTILE(IF($AC$2:$AC$5092=AC1220, $AT$2:$AT$5092), 0.25))), "ตัด", "เก็บ"))</f>
        <v>เก็บ</v>
      </c>
      <c r="AW1220" s="1">
        <f t="shared" si="59"/>
        <v>4005.4952465164292</v>
      </c>
      <c r="AX1220" s="1">
        <v>2577.9546108768855</v>
      </c>
      <c r="AY1220" s="1">
        <v>1998.915346584603</v>
      </c>
    </row>
    <row r="1221" spans="1:51" x14ac:dyDescent="0.2">
      <c r="A1221" s="3">
        <v>45543</v>
      </c>
      <c r="B1221">
        <v>45543</v>
      </c>
      <c r="C1221" t="s">
        <v>4035</v>
      </c>
      <c r="D1221" t="s">
        <v>66</v>
      </c>
      <c r="E1221" t="s">
        <v>124</v>
      </c>
      <c r="F1221" t="s">
        <v>289</v>
      </c>
      <c r="G1221" s="1">
        <v>0</v>
      </c>
      <c r="H1221" s="1">
        <v>0</v>
      </c>
      <c r="I1221" s="1">
        <v>560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560</v>
      </c>
      <c r="P1221" t="s">
        <v>4036</v>
      </c>
      <c r="Q1221" s="2">
        <v>45543</v>
      </c>
      <c r="R1221" t="s">
        <v>70</v>
      </c>
      <c r="S1221">
        <v>0</v>
      </c>
      <c r="T1221" t="s">
        <v>71</v>
      </c>
      <c r="U1221" t="s">
        <v>72</v>
      </c>
      <c r="V1221" s="1">
        <v>0</v>
      </c>
      <c r="W1221" s="1">
        <v>0</v>
      </c>
      <c r="X1221" s="1">
        <v>0</v>
      </c>
      <c r="AA1221" t="s">
        <v>58</v>
      </c>
      <c r="AB1221" s="1">
        <v>0</v>
      </c>
      <c r="AC1221" s="4">
        <f>IF(ISNUMBER(MATCH(AD1221, $AD$2:AD1220, 0)), INDEX($AC$2:AC1220, MATCH(AD1221, $AD$2:AD1220, 0)), MAX($AC$2:AC1220)+1)</f>
        <v>2</v>
      </c>
      <c r="AD1221" t="str">
        <f t="shared" si="57"/>
        <v>เชียงใหม่-พุทธมณฑลสาย 5</v>
      </c>
      <c r="AE1221" t="s">
        <v>73</v>
      </c>
      <c r="AF1221" s="1">
        <v>0</v>
      </c>
      <c r="AG1221" s="1">
        <v>0</v>
      </c>
      <c r="AH1221" s="1">
        <v>0</v>
      </c>
      <c r="AI1221" t="s">
        <v>4037</v>
      </c>
      <c r="AJ1221" s="1">
        <v>1</v>
      </c>
      <c r="AK1221" s="1">
        <v>720</v>
      </c>
      <c r="AL1221" s="1">
        <v>720</v>
      </c>
      <c r="AM1221" s="1">
        <v>1</v>
      </c>
      <c r="AN1221" s="1">
        <v>0</v>
      </c>
      <c r="AO1221" s="1">
        <v>0</v>
      </c>
      <c r="AP1221" s="1">
        <v>0</v>
      </c>
      <c r="AQ1221" s="1">
        <v>0</v>
      </c>
      <c r="AR1221" s="1">
        <v>560</v>
      </c>
      <c r="AS1221" s="1">
        <v>13.75714285714286</v>
      </c>
      <c r="AT1221" s="1">
        <f>Table1[[#This Row],[รวมต้นทุนค่าเดินทาง]]+Table1[[#This Row],[รวมต้นทุนค่าซ่อม]]+Table1[[#This Row],[รวมค่าเสื่อม]]</f>
        <v>1764.6355212355211</v>
      </c>
      <c r="AU1221" s="1">
        <f t="shared" si="58"/>
        <v>5026.5629662053279</v>
      </c>
      <c r="AV1221" s="1" t="str" cm="1">
        <f t="array" ref="AV1221">IF(AC1221&lt;4, "เก็บ", IF(OR(AT1221 &lt; PERCENTILE(IF($AC$2:$AC$5092=AC1221, $AT$2:$AT$5092), 0.25) - 1.5 * (PERCENTILE(IF($AC$2:$AC$5092=AC1221, $AT$2:$AT$5092), 0.75) - PERCENTILE(IF($AC$2:$AC$5092=AC1221, $AT$2:$AT$5092), 0.25)), AT1221 &gt; PERCENTILE(IF($AC$2:$AC$5092=AC1221, $AT$2:$AT$5092), 0.75) + 1.5 * (PERCENTILE(IF($AC$2:$AC$5092=AC1221, $AT$2:$AT$5092), 0.75) - PERCENTILE(IF($AC$2:$AC$5092=AC1221, $AT$2:$AT$5092), 0.25))), "ตัด", "เก็บ"))</f>
        <v>เก็บ</v>
      </c>
      <c r="AW1221" s="1">
        <f t="shared" si="59"/>
        <v>5026.5629662053279</v>
      </c>
      <c r="AX1221" s="1">
        <v>4064.5059139663294</v>
      </c>
      <c r="AY1221" s="1">
        <v>1190.8783783783783</v>
      </c>
    </row>
    <row r="1222" spans="1:51" x14ac:dyDescent="0.2">
      <c r="A1222" s="3">
        <v>45543</v>
      </c>
      <c r="B1222">
        <v>45543</v>
      </c>
      <c r="C1222" t="s">
        <v>4038</v>
      </c>
      <c r="D1222" t="s">
        <v>66</v>
      </c>
      <c r="E1222" t="s">
        <v>124</v>
      </c>
      <c r="F1222" t="s">
        <v>313</v>
      </c>
      <c r="G1222" s="1">
        <v>0</v>
      </c>
      <c r="H1222" s="1">
        <v>0</v>
      </c>
      <c r="I1222" s="1">
        <v>500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500</v>
      </c>
      <c r="P1222" t="s">
        <v>4039</v>
      </c>
      <c r="Q1222" s="2">
        <v>45543</v>
      </c>
      <c r="R1222" t="s">
        <v>70</v>
      </c>
      <c r="S1222">
        <v>0</v>
      </c>
      <c r="T1222" t="s">
        <v>71</v>
      </c>
      <c r="U1222" t="s">
        <v>161</v>
      </c>
      <c r="V1222" s="1">
        <v>0</v>
      </c>
      <c r="W1222" s="1">
        <v>0</v>
      </c>
      <c r="X1222" s="1">
        <v>0</v>
      </c>
      <c r="AA1222" t="s">
        <v>58</v>
      </c>
      <c r="AB1222" s="1">
        <v>0</v>
      </c>
      <c r="AC1222" s="4">
        <f>IF(ISNUMBER(MATCH(AD1222, $AD$2:AD1221, 0)), INDEX($AC$2:AC1221, MATCH(AD1222, $AD$2:AD1221, 0)), MAX($AC$2:AC1221)+1)</f>
        <v>9</v>
      </c>
      <c r="AD1222" t="str">
        <f t="shared" si="57"/>
        <v>เชียงใหม่-พุทธมณฑลสาย 2</v>
      </c>
      <c r="AE1222" t="s">
        <v>73</v>
      </c>
      <c r="AF1222" s="1">
        <v>0</v>
      </c>
      <c r="AG1222" s="1">
        <v>0</v>
      </c>
      <c r="AH1222" s="1">
        <v>0</v>
      </c>
      <c r="AI1222" t="s">
        <v>4040</v>
      </c>
      <c r="AJ1222" s="1">
        <v>1</v>
      </c>
      <c r="AK1222" s="1">
        <v>720</v>
      </c>
      <c r="AL1222" s="1">
        <v>720</v>
      </c>
      <c r="AM1222" s="1">
        <v>1</v>
      </c>
      <c r="AN1222" s="1">
        <v>0</v>
      </c>
      <c r="AO1222" s="1">
        <v>0</v>
      </c>
      <c r="AP1222" s="1">
        <v>0</v>
      </c>
      <c r="AQ1222" s="1">
        <v>0</v>
      </c>
      <c r="AR1222" s="1">
        <v>500</v>
      </c>
      <c r="AS1222" s="1">
        <v>19.260000000000002</v>
      </c>
      <c r="AT1222" s="1">
        <f>Table1[[#This Row],[รวมต้นทุนค่าเดินทาง]]+Table1[[#This Row],[รวมต้นทุนค่าซ่อม]]+Table1[[#This Row],[รวมค่าเสื่อม]]</f>
        <v>1701.8848904469762</v>
      </c>
      <c r="AU1222" s="1">
        <f t="shared" si="58"/>
        <v>4623.2312262414152</v>
      </c>
      <c r="AV1222" s="1" t="str" cm="1">
        <f t="array" ref="AV1222">IF(AC1222&lt;4, "เก็บ", IF(OR(AT1222 &lt; PERCENTILE(IF($AC$2:$AC$5092=AC1222, $AT$2:$AT$5092), 0.25) - 1.5 * (PERCENTILE(IF($AC$2:$AC$5092=AC1222, $AT$2:$AT$5092), 0.75) - PERCENTILE(IF($AC$2:$AC$5092=AC1222, $AT$2:$AT$5092), 0.25)), AT1222 &gt; PERCENTILE(IF($AC$2:$AC$5092=AC1222, $AT$2:$AT$5092), 0.75) + 1.5 * (PERCENTILE(IF($AC$2:$AC$5092=AC1222, $AT$2:$AT$5092), 0.75) - PERCENTILE(IF($AC$2:$AC$5092=AC1222, $AT$2:$AT$5092), 0.25))), "ตัด", "เก็บ"))</f>
        <v>เก็บ</v>
      </c>
      <c r="AW1222" s="1">
        <f t="shared" si="59"/>
        <v>4005.4952465164292</v>
      </c>
      <c r="AX1222" s="1">
        <v>2577.9546108768855</v>
      </c>
      <c r="AY1222" s="1">
        <v>1182.6248904469762</v>
      </c>
    </row>
    <row r="1223" spans="1:51" x14ac:dyDescent="0.2">
      <c r="A1223" s="3">
        <v>45543</v>
      </c>
      <c r="B1223">
        <v>45543</v>
      </c>
      <c r="C1223" t="s">
        <v>4041</v>
      </c>
      <c r="D1223" t="s">
        <v>51</v>
      </c>
      <c r="E1223" t="s">
        <v>52</v>
      </c>
      <c r="F1223" t="s">
        <v>1659</v>
      </c>
      <c r="G1223" s="1">
        <v>2700</v>
      </c>
      <c r="H1223" s="1">
        <v>4575</v>
      </c>
      <c r="I1223" s="1">
        <v>1900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4600</v>
      </c>
      <c r="P1223" t="s">
        <v>4042</v>
      </c>
      <c r="Q1223" s="2">
        <v>45544</v>
      </c>
      <c r="R1223" t="s">
        <v>55</v>
      </c>
      <c r="S1223">
        <v>0</v>
      </c>
      <c r="T1223" t="s">
        <v>56</v>
      </c>
      <c r="U1223" t="s">
        <v>57</v>
      </c>
      <c r="V1223" s="1">
        <v>2500</v>
      </c>
      <c r="W1223" s="1">
        <v>0</v>
      </c>
      <c r="X1223" s="1">
        <v>0</v>
      </c>
      <c r="AA1223" t="s">
        <v>58</v>
      </c>
      <c r="AB1223" s="1">
        <v>0</v>
      </c>
      <c r="AC1223" s="4">
        <f>IF(ISNUMBER(MATCH(AD1223, $AD$2:AD1222, 0)), INDEX($AC$2:AC1222, MATCH(AD1223, $AD$2:AD1222, 0)), MAX($AC$2:AC1222)+1)</f>
        <v>1</v>
      </c>
      <c r="AD1223" t="str">
        <f t="shared" si="57"/>
        <v>ท่าลี่-กองลอย</v>
      </c>
      <c r="AE1223" t="s">
        <v>55</v>
      </c>
      <c r="AF1223" s="1">
        <v>0</v>
      </c>
      <c r="AG1223" s="1">
        <v>0</v>
      </c>
      <c r="AH1223" s="1">
        <v>0</v>
      </c>
      <c r="AI1223" t="s">
        <v>4043</v>
      </c>
      <c r="AJ1223" s="1">
        <v>1</v>
      </c>
      <c r="AK1223" s="1">
        <v>0</v>
      </c>
      <c r="AL1223" s="1">
        <v>0</v>
      </c>
      <c r="AM1223" s="1">
        <v>0</v>
      </c>
      <c r="AN1223" s="1">
        <v>0</v>
      </c>
      <c r="AO1223" s="1">
        <v>0</v>
      </c>
      <c r="AP1223" s="1">
        <v>0</v>
      </c>
      <c r="AQ1223" s="1">
        <v>0</v>
      </c>
      <c r="AR1223" s="1">
        <v>11675</v>
      </c>
      <c r="AS1223" s="1">
        <v>28.533333333333331</v>
      </c>
      <c r="AT1223" s="1">
        <f>Table1[[#This Row],[รวมต้นทุนค่าเดินทาง]]+Table1[[#This Row],[รวมต้นทุนค่าซ่อม]]+Table1[[#This Row],[รวมค่าเสื่อม]]</f>
        <v>13934.938292011018</v>
      </c>
      <c r="AU1223" s="1">
        <f t="shared" si="58"/>
        <v>13953.293816562818</v>
      </c>
      <c r="AV1223" s="1" t="str" cm="1">
        <f t="array" ref="AV1223">IF(AC1223&lt;4, "เก็บ", IF(OR(AT1223 &lt; PERCENTILE(IF($AC$2:$AC$5092=AC1223, $AT$2:$AT$5092), 0.25) - 1.5 * (PERCENTILE(IF($AC$2:$AC$5092=AC1223, $AT$2:$AT$5092), 0.75) - PERCENTILE(IF($AC$2:$AC$5092=AC1223, $AT$2:$AT$5092), 0.25)), AT1223 &gt; PERCENTILE(IF($AC$2:$AC$5092=AC1223, $AT$2:$AT$5092), 0.75) + 1.5 * (PERCENTILE(IF($AC$2:$AC$5092=AC1223, $AT$2:$AT$5092), 0.75) - PERCENTILE(IF($AC$2:$AC$5092=AC1223, $AT$2:$AT$5092), 0.25))), "ตัด", "เก็บ"))</f>
        <v>เก็บ</v>
      </c>
      <c r="AW1223" s="1">
        <f t="shared" si="59"/>
        <v>13953.293816562818</v>
      </c>
      <c r="AX1223" s="1">
        <v>14426.372718098486</v>
      </c>
      <c r="AY1223" s="1">
        <v>2231.404958677686</v>
      </c>
    </row>
    <row r="1224" spans="1:51" x14ac:dyDescent="0.2">
      <c r="A1224" s="3">
        <v>45543</v>
      </c>
      <c r="B1224">
        <v>45543</v>
      </c>
      <c r="C1224" t="s">
        <v>4044</v>
      </c>
      <c r="D1224" t="s">
        <v>51</v>
      </c>
      <c r="E1224" t="s">
        <v>61</v>
      </c>
      <c r="F1224" t="s">
        <v>1241</v>
      </c>
      <c r="G1224" s="1">
        <v>4200</v>
      </c>
      <c r="H1224" s="1">
        <v>3075</v>
      </c>
      <c r="I1224" s="1">
        <v>1900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6100</v>
      </c>
      <c r="P1224" t="s">
        <v>4045</v>
      </c>
      <c r="Q1224" s="2">
        <v>45544</v>
      </c>
      <c r="R1224" t="s">
        <v>55</v>
      </c>
      <c r="S1224">
        <v>0</v>
      </c>
      <c r="T1224" t="s">
        <v>56</v>
      </c>
      <c r="U1224" t="s">
        <v>57</v>
      </c>
      <c r="V1224" s="1">
        <v>2500</v>
      </c>
      <c r="W1224" s="1">
        <v>0</v>
      </c>
      <c r="X1224" s="1">
        <v>0</v>
      </c>
      <c r="AA1224" t="s">
        <v>58</v>
      </c>
      <c r="AB1224" s="1">
        <v>0</v>
      </c>
      <c r="AC1224" s="4">
        <f>IF(ISNUMBER(MATCH(AD1224, $AD$2:AD1223, 0)), INDEX($AC$2:AC1223, MATCH(AD1224, $AD$2:AD1223, 0)), MAX($AC$2:AC1223)+1)</f>
        <v>1</v>
      </c>
      <c r="AD1224" t="str">
        <f t="shared" ref="AD1224:AD1287" si="60">T1224&amp;"-"&amp;U1224</f>
        <v>ท่าลี่-กองลอย</v>
      </c>
      <c r="AE1224" t="s">
        <v>55</v>
      </c>
      <c r="AF1224" s="1">
        <v>0</v>
      </c>
      <c r="AG1224" s="1">
        <v>0</v>
      </c>
      <c r="AH1224" s="1">
        <v>0</v>
      </c>
      <c r="AI1224" t="s">
        <v>4046</v>
      </c>
      <c r="AJ1224" s="1">
        <v>1</v>
      </c>
      <c r="AK1224" s="1">
        <v>0</v>
      </c>
      <c r="AL1224" s="1">
        <v>0</v>
      </c>
      <c r="AM1224" s="1">
        <v>0</v>
      </c>
      <c r="AN1224" s="1">
        <v>0</v>
      </c>
      <c r="AO1224" s="1">
        <v>0</v>
      </c>
      <c r="AP1224" s="1">
        <v>0</v>
      </c>
      <c r="AQ1224" s="1">
        <v>0</v>
      </c>
      <c r="AR1224" s="1">
        <v>11675</v>
      </c>
      <c r="AS1224" s="1">
        <v>23.345454545454551</v>
      </c>
      <c r="AT1224" s="1">
        <f>Table1[[#This Row],[รวมต้นทุนค่าเดินทาง]]+Table1[[#This Row],[รวมต้นทุนค่าซ่อม]]+Table1[[#This Row],[รวมค่าเสื่อม]]</f>
        <v>13598.683292383294</v>
      </c>
      <c r="AU1224" s="1">
        <f t="shared" si="58"/>
        <v>13953.293816562818</v>
      </c>
      <c r="AV1224" s="1" t="str" cm="1">
        <f t="array" ref="AV1224">IF(AC1224&lt;4, "เก็บ", IF(OR(AT1224 &lt; PERCENTILE(IF($AC$2:$AC$5092=AC1224, $AT$2:$AT$5092), 0.25) - 1.5 * (PERCENTILE(IF($AC$2:$AC$5092=AC1224, $AT$2:$AT$5092), 0.75) - PERCENTILE(IF($AC$2:$AC$5092=AC1224, $AT$2:$AT$5092), 0.25)), AT1224 &gt; PERCENTILE(IF($AC$2:$AC$5092=AC1224, $AT$2:$AT$5092), 0.75) + 1.5 * (PERCENTILE(IF($AC$2:$AC$5092=AC1224, $AT$2:$AT$5092), 0.75) - PERCENTILE(IF($AC$2:$AC$5092=AC1224, $AT$2:$AT$5092), 0.25))), "ตัด", "เก็บ"))</f>
        <v>เก็บ</v>
      </c>
      <c r="AW1224" s="1">
        <f t="shared" si="59"/>
        <v>13953.293816562818</v>
      </c>
      <c r="AX1224" s="1">
        <v>14426.372718098486</v>
      </c>
      <c r="AY1224" s="1">
        <v>1900.3378378378379</v>
      </c>
    </row>
    <row r="1225" spans="1:51" x14ac:dyDescent="0.2">
      <c r="A1225" s="3">
        <v>45544</v>
      </c>
      <c r="B1225">
        <v>45544</v>
      </c>
      <c r="C1225" t="s">
        <v>4047</v>
      </c>
      <c r="D1225" t="s">
        <v>66</v>
      </c>
      <c r="E1225" t="s">
        <v>124</v>
      </c>
      <c r="F1225" t="s">
        <v>388</v>
      </c>
      <c r="G1225" s="1">
        <v>0</v>
      </c>
      <c r="H1225" s="1">
        <v>1071</v>
      </c>
      <c r="I1225" s="1">
        <v>500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500</v>
      </c>
      <c r="P1225" t="s">
        <v>4048</v>
      </c>
      <c r="Q1225" s="2">
        <v>45544</v>
      </c>
      <c r="R1225" t="s">
        <v>70</v>
      </c>
      <c r="S1225">
        <v>0</v>
      </c>
      <c r="T1225" t="s">
        <v>71</v>
      </c>
      <c r="U1225" t="s">
        <v>161</v>
      </c>
      <c r="V1225" s="1">
        <v>0</v>
      </c>
      <c r="W1225" s="1">
        <v>0</v>
      </c>
      <c r="X1225" s="1">
        <v>0</v>
      </c>
      <c r="AA1225" t="s">
        <v>58</v>
      </c>
      <c r="AB1225" s="1">
        <v>0</v>
      </c>
      <c r="AC1225" s="4">
        <f>IF(ISNUMBER(MATCH(AD1225, $AD$2:AD1224, 0)), INDEX($AC$2:AC1224, MATCH(AD1225, $AD$2:AD1224, 0)), MAX($AC$2:AC1224)+1)</f>
        <v>9</v>
      </c>
      <c r="AD1225" t="str">
        <f t="shared" si="60"/>
        <v>เชียงใหม่-พุทธมณฑลสาย 2</v>
      </c>
      <c r="AE1225" t="s">
        <v>73</v>
      </c>
      <c r="AF1225" s="1">
        <v>0</v>
      </c>
      <c r="AG1225" s="1">
        <v>0</v>
      </c>
      <c r="AH1225" s="1">
        <v>0</v>
      </c>
      <c r="AI1225" t="s">
        <v>4049</v>
      </c>
      <c r="AJ1225" s="1">
        <v>1</v>
      </c>
      <c r="AK1225" s="1">
        <v>720</v>
      </c>
      <c r="AL1225" s="1">
        <v>720</v>
      </c>
      <c r="AM1225" s="1">
        <v>1</v>
      </c>
      <c r="AN1225" s="1">
        <v>0</v>
      </c>
      <c r="AO1225" s="1">
        <v>0</v>
      </c>
      <c r="AP1225" s="1">
        <v>0</v>
      </c>
      <c r="AQ1225" s="1">
        <v>0</v>
      </c>
      <c r="AR1225" s="1">
        <v>1571</v>
      </c>
      <c r="AS1225" s="1">
        <v>129.77000000000001</v>
      </c>
      <c r="AT1225" s="1">
        <f>Table1[[#This Row],[รวมต้นทุนค่าเดินทาง]]+Table1[[#This Row],[รวมต้นทุนค่าซ่อม]]+Table1[[#This Row],[รวมค่าเสื่อม]]</f>
        <v>3530.2477828676133</v>
      </c>
      <c r="AU1225" s="1">
        <f t="shared" si="58"/>
        <v>4623.2312262414152</v>
      </c>
      <c r="AV1225" s="1" t="str" cm="1">
        <f t="array" ref="AV1225">IF(AC1225&lt;4, "เก็บ", IF(OR(AT1225 &lt; PERCENTILE(IF($AC$2:$AC$5092=AC1225, $AT$2:$AT$5092), 0.25) - 1.5 * (PERCENTILE(IF($AC$2:$AC$5092=AC1225, $AT$2:$AT$5092), 0.75) - PERCENTILE(IF($AC$2:$AC$5092=AC1225, $AT$2:$AT$5092), 0.25)), AT1225 &gt; PERCENTILE(IF($AC$2:$AC$5092=AC1225, $AT$2:$AT$5092), 0.75) + 1.5 * (PERCENTILE(IF($AC$2:$AC$5092=AC1225, $AT$2:$AT$5092), 0.75) - PERCENTILE(IF($AC$2:$AC$5092=AC1225, $AT$2:$AT$5092), 0.25))), "ตัด", "เก็บ"))</f>
        <v>เก็บ</v>
      </c>
      <c r="AW1225" s="1">
        <f t="shared" si="59"/>
        <v>4005.4952465164292</v>
      </c>
      <c r="AX1225" s="1">
        <v>2577.9546108768855</v>
      </c>
      <c r="AY1225" s="1">
        <v>1829.4777828676133</v>
      </c>
    </row>
    <row r="1226" spans="1:51" x14ac:dyDescent="0.2">
      <c r="A1226" s="3">
        <v>45544</v>
      </c>
      <c r="B1226">
        <v>45544</v>
      </c>
      <c r="C1226" t="s">
        <v>4050</v>
      </c>
      <c r="D1226" t="s">
        <v>66</v>
      </c>
      <c r="E1226" t="s">
        <v>124</v>
      </c>
      <c r="F1226" t="s">
        <v>263</v>
      </c>
      <c r="G1226" s="1">
        <v>0</v>
      </c>
      <c r="H1226" s="1">
        <v>1037</v>
      </c>
      <c r="I1226" s="1">
        <v>400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400</v>
      </c>
      <c r="P1226" t="s">
        <v>4051</v>
      </c>
      <c r="Q1226" s="2">
        <v>45544</v>
      </c>
      <c r="R1226" t="s">
        <v>70</v>
      </c>
      <c r="S1226">
        <v>0</v>
      </c>
      <c r="T1226" t="s">
        <v>71</v>
      </c>
      <c r="U1226" t="s">
        <v>93</v>
      </c>
      <c r="V1226" s="1">
        <v>0</v>
      </c>
      <c r="W1226" s="1">
        <v>0</v>
      </c>
      <c r="X1226" s="1">
        <v>0</v>
      </c>
      <c r="AA1226" t="s">
        <v>58</v>
      </c>
      <c r="AB1226" s="1">
        <v>0</v>
      </c>
      <c r="AC1226" s="4">
        <f>IF(ISNUMBER(MATCH(AD1226, $AD$2:AD1225, 0)), INDEX($AC$2:AC1225, MATCH(AD1226, $AD$2:AD1225, 0)), MAX($AC$2:AC1225)+1)</f>
        <v>4</v>
      </c>
      <c r="AD1226" t="str">
        <f t="shared" si="60"/>
        <v>เชียงใหม่-ตลาดไท</v>
      </c>
      <c r="AE1226" t="s">
        <v>73</v>
      </c>
      <c r="AF1226" s="1">
        <v>0</v>
      </c>
      <c r="AG1226" s="1">
        <v>0</v>
      </c>
      <c r="AH1226" s="1">
        <v>0</v>
      </c>
      <c r="AI1226" t="s">
        <v>4052</v>
      </c>
      <c r="AJ1226" s="1">
        <v>1</v>
      </c>
      <c r="AK1226" s="1">
        <v>720</v>
      </c>
      <c r="AL1226" s="1">
        <v>720</v>
      </c>
      <c r="AM1226" s="1">
        <v>1</v>
      </c>
      <c r="AN1226" s="1">
        <v>0</v>
      </c>
      <c r="AO1226" s="1">
        <v>0</v>
      </c>
      <c r="AP1226" s="1">
        <v>0</v>
      </c>
      <c r="AQ1226" s="1">
        <v>0</v>
      </c>
      <c r="AR1226" s="1">
        <v>1437</v>
      </c>
      <c r="AS1226" s="1">
        <v>27.514285714285709</v>
      </c>
      <c r="AT1226" s="1">
        <f>Table1[[#This Row],[รวมต้นทุนค่าเดินทาง]]+Table1[[#This Row],[รวมต้นทุนค่าซ่อม]]+Table1[[#This Row],[รวมค่าเสื่อม]]</f>
        <v>3908.9050013815968</v>
      </c>
      <c r="AU1226" s="1">
        <f t="shared" si="58"/>
        <v>4256.109283997258</v>
      </c>
      <c r="AV1226" s="1" t="str" cm="1">
        <f t="array" ref="AV1226">IF(AC1226&lt;4, "เก็บ", IF(OR(AT1226 &lt; PERCENTILE(IF($AC$2:$AC$5092=AC1226, $AT$2:$AT$5092), 0.25) - 1.5 * (PERCENTILE(IF($AC$2:$AC$5092=AC1226, $AT$2:$AT$5092), 0.75) - PERCENTILE(IF($AC$2:$AC$5092=AC1226, $AT$2:$AT$5092), 0.25)), AT1226 &gt; PERCENTILE(IF($AC$2:$AC$5092=AC1226, $AT$2:$AT$5092), 0.75) + 1.5 * (PERCENTILE(IF($AC$2:$AC$5092=AC1226, $AT$2:$AT$5092), 0.75) - PERCENTILE(IF($AC$2:$AC$5092=AC1226, $AT$2:$AT$5092), 0.25))), "ตัด", "เก็บ"))</f>
        <v>เก็บ</v>
      </c>
      <c r="AW1226" s="1">
        <f t="shared" si="59"/>
        <v>3807.0727671795808</v>
      </c>
      <c r="AX1226" s="1">
        <v>2335.0230876608157</v>
      </c>
      <c r="AY1226" s="1">
        <v>2444.3907156673113</v>
      </c>
    </row>
    <row r="1227" spans="1:51" x14ac:dyDescent="0.2">
      <c r="A1227" s="3">
        <v>45544</v>
      </c>
      <c r="B1227">
        <v>45544</v>
      </c>
      <c r="C1227" t="s">
        <v>4053</v>
      </c>
      <c r="D1227" t="s">
        <v>66</v>
      </c>
      <c r="E1227" t="s">
        <v>124</v>
      </c>
      <c r="F1227" t="s">
        <v>420</v>
      </c>
      <c r="G1227" s="1">
        <v>0</v>
      </c>
      <c r="H1227" s="1">
        <v>1071</v>
      </c>
      <c r="I1227" s="1">
        <v>500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500</v>
      </c>
      <c r="P1227" t="s">
        <v>4054</v>
      </c>
      <c r="Q1227" s="2">
        <v>45544</v>
      </c>
      <c r="R1227" t="s">
        <v>70</v>
      </c>
      <c r="S1227">
        <v>0</v>
      </c>
      <c r="T1227" t="s">
        <v>71</v>
      </c>
      <c r="U1227" t="s">
        <v>161</v>
      </c>
      <c r="V1227" s="1">
        <v>0</v>
      </c>
      <c r="W1227" s="1">
        <v>0</v>
      </c>
      <c r="X1227" s="1">
        <v>0</v>
      </c>
      <c r="AA1227" t="s">
        <v>58</v>
      </c>
      <c r="AB1227" s="1">
        <v>0</v>
      </c>
      <c r="AC1227" s="4">
        <f>IF(ISNUMBER(MATCH(AD1227, $AD$2:AD1226, 0)), INDEX($AC$2:AC1226, MATCH(AD1227, $AD$2:AD1226, 0)), MAX($AC$2:AC1226)+1)</f>
        <v>9</v>
      </c>
      <c r="AD1227" t="str">
        <f t="shared" si="60"/>
        <v>เชียงใหม่-พุทธมณฑลสาย 2</v>
      </c>
      <c r="AE1227" t="s">
        <v>73</v>
      </c>
      <c r="AF1227" s="1">
        <v>0</v>
      </c>
      <c r="AG1227" s="1">
        <v>0</v>
      </c>
      <c r="AH1227" s="1">
        <v>0</v>
      </c>
      <c r="AI1227" t="s">
        <v>4055</v>
      </c>
      <c r="AJ1227" s="1">
        <v>1</v>
      </c>
      <c r="AK1227" s="1">
        <v>720</v>
      </c>
      <c r="AL1227" s="1">
        <v>720</v>
      </c>
      <c r="AM1227" s="1">
        <v>1</v>
      </c>
      <c r="AN1227" s="1">
        <v>0</v>
      </c>
      <c r="AO1227" s="1">
        <v>0</v>
      </c>
      <c r="AP1227" s="1">
        <v>0</v>
      </c>
      <c r="AQ1227" s="1">
        <v>0</v>
      </c>
      <c r="AR1227" s="1">
        <v>1571</v>
      </c>
      <c r="AS1227" s="1">
        <v>147.0575</v>
      </c>
      <c r="AT1227" s="1">
        <f>Table1[[#This Row],[รวมต้นทุนค่าเดินทาง]]+Table1[[#This Row],[รวมต้นทุนค่าซ่อม]]+Table1[[#This Row],[รวมค่าเสื่อม]]</f>
        <v>3657.0841699900297</v>
      </c>
      <c r="AU1227" s="1">
        <f t="shared" si="58"/>
        <v>4623.2312262414152</v>
      </c>
      <c r="AV1227" s="1" t="str" cm="1">
        <f t="array" ref="AV1227">IF(AC1227&lt;4, "เก็บ", IF(OR(AT1227 &lt; PERCENTILE(IF($AC$2:$AC$5092=AC1227, $AT$2:$AT$5092), 0.25) - 1.5 * (PERCENTILE(IF($AC$2:$AC$5092=AC1227, $AT$2:$AT$5092), 0.75) - PERCENTILE(IF($AC$2:$AC$5092=AC1227, $AT$2:$AT$5092), 0.25)), AT1227 &gt; PERCENTILE(IF($AC$2:$AC$5092=AC1227, $AT$2:$AT$5092), 0.75) + 1.5 * (PERCENTILE(IF($AC$2:$AC$5092=AC1227, $AT$2:$AT$5092), 0.75) - PERCENTILE(IF($AC$2:$AC$5092=AC1227, $AT$2:$AT$5092), 0.25))), "ตัด", "เก็บ"))</f>
        <v>เก็บ</v>
      </c>
      <c r="AW1227" s="1">
        <f t="shared" si="59"/>
        <v>4005.4952465164292</v>
      </c>
      <c r="AX1227" s="1">
        <v>2577.9546108768855</v>
      </c>
      <c r="AY1227" s="1">
        <v>1939.0266699900299</v>
      </c>
    </row>
    <row r="1228" spans="1:51" x14ac:dyDescent="0.2">
      <c r="A1228" s="3">
        <v>45544</v>
      </c>
      <c r="B1228">
        <v>45544</v>
      </c>
      <c r="C1228" t="s">
        <v>4056</v>
      </c>
      <c r="D1228" t="s">
        <v>66</v>
      </c>
      <c r="E1228" t="s">
        <v>67</v>
      </c>
      <c r="F1228" t="s">
        <v>704</v>
      </c>
      <c r="G1228" s="1">
        <v>0</v>
      </c>
      <c r="H1228" s="1">
        <v>0</v>
      </c>
      <c r="I1228" s="1">
        <v>500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500</v>
      </c>
      <c r="P1228" t="s">
        <v>4057</v>
      </c>
      <c r="Q1228" s="2">
        <v>45544</v>
      </c>
      <c r="R1228" t="s">
        <v>70</v>
      </c>
      <c r="S1228">
        <v>0</v>
      </c>
      <c r="T1228" t="s">
        <v>71</v>
      </c>
      <c r="U1228" t="s">
        <v>72</v>
      </c>
      <c r="V1228" s="1">
        <v>0</v>
      </c>
      <c r="W1228" s="1">
        <v>0</v>
      </c>
      <c r="X1228" s="1">
        <v>0</v>
      </c>
      <c r="AA1228" t="s">
        <v>58</v>
      </c>
      <c r="AB1228" s="1">
        <v>0</v>
      </c>
      <c r="AC1228" s="4">
        <f>IF(ISNUMBER(MATCH(AD1228, $AD$2:AD1227, 0)), INDEX($AC$2:AC1227, MATCH(AD1228, $AD$2:AD1227, 0)), MAX($AC$2:AC1227)+1)</f>
        <v>2</v>
      </c>
      <c r="AD1228" t="str">
        <f t="shared" si="60"/>
        <v>เชียงใหม่-พุทธมณฑลสาย 5</v>
      </c>
      <c r="AE1228" t="s">
        <v>73</v>
      </c>
      <c r="AF1228" s="1">
        <v>0</v>
      </c>
      <c r="AG1228" s="1">
        <v>0</v>
      </c>
      <c r="AH1228" s="1">
        <v>0</v>
      </c>
      <c r="AI1228" t="s">
        <v>4058</v>
      </c>
      <c r="AJ1228" s="1">
        <v>1</v>
      </c>
      <c r="AK1228" s="1">
        <v>720</v>
      </c>
      <c r="AL1228" s="1">
        <v>720</v>
      </c>
      <c r="AM1228" s="1">
        <v>1</v>
      </c>
      <c r="AN1228" s="1">
        <v>0</v>
      </c>
      <c r="AO1228" s="1">
        <v>0</v>
      </c>
      <c r="AP1228" s="1">
        <v>0</v>
      </c>
      <c r="AQ1228" s="1">
        <v>0</v>
      </c>
      <c r="AR1228" s="1">
        <v>500</v>
      </c>
      <c r="AS1228" s="1">
        <v>2402.6180927230043</v>
      </c>
      <c r="AT1228" s="1">
        <f>Table1[[#This Row],[รวมต้นทุนค่าเดินทาง]]+Table1[[#This Row],[รวมต้นทุนค่าซ่อม]]+Table1[[#This Row],[รวมค่าเสื่อม]]</f>
        <v>4114.5268808789242</v>
      </c>
      <c r="AU1228" s="1">
        <f t="shared" si="58"/>
        <v>5026.5629662053279</v>
      </c>
      <c r="AV1228" s="1" t="str" cm="1">
        <f t="array" ref="AV1228">IF(AC1228&lt;4, "เก็บ", IF(OR(AT1228 &lt; PERCENTILE(IF($AC$2:$AC$5092=AC1228, $AT$2:$AT$5092), 0.25) - 1.5 * (PERCENTILE(IF($AC$2:$AC$5092=AC1228, $AT$2:$AT$5092), 0.75) - PERCENTILE(IF($AC$2:$AC$5092=AC1228, $AT$2:$AT$5092), 0.25)), AT1228 &gt; PERCENTILE(IF($AC$2:$AC$5092=AC1228, $AT$2:$AT$5092), 0.75) + 1.5 * (PERCENTILE(IF($AC$2:$AC$5092=AC1228, $AT$2:$AT$5092), 0.75) - PERCENTILE(IF($AC$2:$AC$5092=AC1228, $AT$2:$AT$5092), 0.25))), "ตัด", "เก็บ"))</f>
        <v>เก็บ</v>
      </c>
      <c r="AW1228" s="1">
        <f t="shared" si="59"/>
        <v>5026.5629662053279</v>
      </c>
      <c r="AX1228" s="1">
        <v>4064.5059139663294</v>
      </c>
      <c r="AY1228" s="1">
        <v>1211.9087881559194</v>
      </c>
    </row>
    <row r="1229" spans="1:51" x14ac:dyDescent="0.2">
      <c r="A1229" s="3">
        <v>45544</v>
      </c>
      <c r="B1229">
        <v>45544</v>
      </c>
      <c r="C1229" t="s">
        <v>4059</v>
      </c>
      <c r="D1229" t="s">
        <v>51</v>
      </c>
      <c r="E1229" t="s">
        <v>61</v>
      </c>
      <c r="F1229" t="s">
        <v>1197</v>
      </c>
      <c r="G1229" s="1">
        <v>4200</v>
      </c>
      <c r="H1229" s="1">
        <v>3075</v>
      </c>
      <c r="I1229" s="1">
        <v>1900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6100</v>
      </c>
      <c r="P1229" t="s">
        <v>4060</v>
      </c>
      <c r="Q1229" s="2">
        <v>45545</v>
      </c>
      <c r="R1229" t="s">
        <v>55</v>
      </c>
      <c r="S1229">
        <v>0</v>
      </c>
      <c r="T1229" t="s">
        <v>71</v>
      </c>
      <c r="U1229" t="s">
        <v>57</v>
      </c>
      <c r="V1229" s="1">
        <v>2500</v>
      </c>
      <c r="W1229" s="1">
        <v>0</v>
      </c>
      <c r="X1229" s="1">
        <v>0</v>
      </c>
      <c r="AA1229" t="s">
        <v>58</v>
      </c>
      <c r="AB1229" s="1">
        <v>0</v>
      </c>
      <c r="AC1229" s="4">
        <f>IF(ISNUMBER(MATCH(AD1229, $AD$2:AD1228, 0)), INDEX($AC$2:AC1228, MATCH(AD1229, $AD$2:AD1228, 0)), MAX($AC$2:AC1228)+1)</f>
        <v>10</v>
      </c>
      <c r="AD1229" t="str">
        <f t="shared" si="60"/>
        <v>เชียงใหม่-กองลอย</v>
      </c>
      <c r="AE1229" t="s">
        <v>55</v>
      </c>
      <c r="AF1229" s="1">
        <v>0</v>
      </c>
      <c r="AG1229" s="1">
        <v>0</v>
      </c>
      <c r="AH1229" s="1">
        <v>0</v>
      </c>
      <c r="AI1229" t="s">
        <v>4061</v>
      </c>
      <c r="AJ1229" s="1">
        <v>1</v>
      </c>
      <c r="AK1229" s="1">
        <v>0</v>
      </c>
      <c r="AL1229" s="1">
        <v>0</v>
      </c>
      <c r="AM1229" s="1">
        <v>0</v>
      </c>
      <c r="AN1229" s="1">
        <v>0</v>
      </c>
      <c r="AO1229" s="1">
        <v>0</v>
      </c>
      <c r="AP1229" s="1">
        <v>0</v>
      </c>
      <c r="AQ1229" s="1">
        <v>0</v>
      </c>
      <c r="AR1229" s="1">
        <v>11675</v>
      </c>
      <c r="AS1229" s="1">
        <v>21.488981288981289</v>
      </c>
      <c r="AT1229" s="1">
        <f>Table1[[#This Row],[รวมต้นทุนค่าเดินทาง]]+Table1[[#This Row],[รวมต้นทุนค่าซ่อม]]+Table1[[#This Row],[รวมค่าเสื่อม]]</f>
        <v>13749.408689318177</v>
      </c>
      <c r="AU1229" s="1">
        <f t="shared" si="58"/>
        <v>14957.32855761775</v>
      </c>
      <c r="AV1229" s="1" t="str" cm="1">
        <f t="array" ref="AV1229">IF(AC1229&lt;4, "เก็บ", IF(OR(AT1229 &lt; PERCENTILE(IF($AC$2:$AC$5092=AC1229, $AT$2:$AT$5092), 0.25) - 1.5 * (PERCENTILE(IF($AC$2:$AC$5092=AC1229, $AT$2:$AT$5092), 0.75) - PERCENTILE(IF($AC$2:$AC$5092=AC1229, $AT$2:$AT$5092), 0.25)), AT1229 &gt; PERCENTILE(IF($AC$2:$AC$5092=AC1229, $AT$2:$AT$5092), 0.75) + 1.5 * (PERCENTILE(IF($AC$2:$AC$5092=AC1229, $AT$2:$AT$5092), 0.75) - PERCENTILE(IF($AC$2:$AC$5092=AC1229, $AT$2:$AT$5092), 0.25))), "ตัด", "เก็บ"))</f>
        <v>เก็บ</v>
      </c>
      <c r="AW1229" s="1">
        <f t="shared" si="59"/>
        <v>14419.089162907676</v>
      </c>
      <c r="AX1229" s="1">
        <v>15077.196593123563</v>
      </c>
      <c r="AY1229" s="1">
        <v>2052.919708029197</v>
      </c>
    </row>
    <row r="1230" spans="1:51" x14ac:dyDescent="0.2">
      <c r="A1230" s="3">
        <v>45544</v>
      </c>
      <c r="B1230">
        <v>45544</v>
      </c>
      <c r="C1230" t="s">
        <v>4062</v>
      </c>
      <c r="D1230" t="s">
        <v>51</v>
      </c>
      <c r="E1230" t="s">
        <v>61</v>
      </c>
      <c r="F1230" t="s">
        <v>2284</v>
      </c>
      <c r="G1230" s="1">
        <v>2700</v>
      </c>
      <c r="H1230" s="1">
        <v>4575</v>
      </c>
      <c r="I1230" s="1">
        <v>1900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4600</v>
      </c>
      <c r="P1230" t="s">
        <v>4063</v>
      </c>
      <c r="Q1230" s="2">
        <v>45544</v>
      </c>
      <c r="R1230" t="s">
        <v>55</v>
      </c>
      <c r="S1230">
        <v>0</v>
      </c>
      <c r="T1230" t="s">
        <v>56</v>
      </c>
      <c r="U1230" t="s">
        <v>57</v>
      </c>
      <c r="V1230" s="1">
        <v>2500</v>
      </c>
      <c r="W1230" s="1">
        <v>0</v>
      </c>
      <c r="X1230" s="1">
        <v>0</v>
      </c>
      <c r="AA1230" t="s">
        <v>58</v>
      </c>
      <c r="AB1230" s="1">
        <v>0</v>
      </c>
      <c r="AC1230" s="4">
        <f>IF(ISNUMBER(MATCH(AD1230, $AD$2:AD1229, 0)), INDEX($AC$2:AC1229, MATCH(AD1230, $AD$2:AD1229, 0)), MAX($AC$2:AC1229)+1)</f>
        <v>1</v>
      </c>
      <c r="AD1230" t="str">
        <f t="shared" si="60"/>
        <v>ท่าลี่-กองลอย</v>
      </c>
      <c r="AE1230" t="s">
        <v>55</v>
      </c>
      <c r="AF1230" s="1">
        <v>0</v>
      </c>
      <c r="AG1230" s="1">
        <v>0</v>
      </c>
      <c r="AH1230" s="1">
        <v>0</v>
      </c>
      <c r="AI1230" t="s">
        <v>4064</v>
      </c>
      <c r="AJ1230" s="1">
        <v>1</v>
      </c>
      <c r="AK1230" s="1">
        <v>0</v>
      </c>
      <c r="AL1230" s="1">
        <v>0</v>
      </c>
      <c r="AM1230" s="1">
        <v>0</v>
      </c>
      <c r="AN1230" s="1">
        <v>0</v>
      </c>
      <c r="AO1230" s="1">
        <v>0</v>
      </c>
      <c r="AP1230" s="1">
        <v>0</v>
      </c>
      <c r="AQ1230" s="1">
        <v>0</v>
      </c>
      <c r="AR1230" s="1">
        <v>11675</v>
      </c>
      <c r="AS1230" s="1">
        <v>19.753846153846151</v>
      </c>
      <c r="AT1230" s="1">
        <f>Table1[[#This Row],[รวมต้นทุนค่าเดินทาง]]+Table1[[#This Row],[รวมต้นทุนค่าซ่อม]]+Table1[[#This Row],[รวมค่าเสื่อม]]</f>
        <v>13858.215384615385</v>
      </c>
      <c r="AU1230" s="1">
        <f t="shared" si="58"/>
        <v>13953.293816562818</v>
      </c>
      <c r="AV1230" s="1" t="str" cm="1">
        <f t="array" ref="AV1230">IF(AC1230&lt;4, "เก็บ", IF(OR(AT1230 &lt; PERCENTILE(IF($AC$2:$AC$5092=AC1230, $AT$2:$AT$5092), 0.25) - 1.5 * (PERCENTILE(IF($AC$2:$AC$5092=AC1230, $AT$2:$AT$5092), 0.75) - PERCENTILE(IF($AC$2:$AC$5092=AC1230, $AT$2:$AT$5092), 0.25)), AT1230 &gt; PERCENTILE(IF($AC$2:$AC$5092=AC1230, $AT$2:$AT$5092), 0.75) + 1.5 * (PERCENTILE(IF($AC$2:$AC$5092=AC1230, $AT$2:$AT$5092), 0.75) - PERCENTILE(IF($AC$2:$AC$5092=AC1230, $AT$2:$AT$5092), 0.25))), "ตัด", "เก็บ"))</f>
        <v>เก็บ</v>
      </c>
      <c r="AW1230" s="1">
        <f t="shared" si="59"/>
        <v>13953.293816562818</v>
      </c>
      <c r="AX1230" s="1">
        <v>14426.372718098486</v>
      </c>
      <c r="AY1230" s="1">
        <v>2163.4615384615386</v>
      </c>
    </row>
    <row r="1231" spans="1:51" x14ac:dyDescent="0.2">
      <c r="A1231" s="3">
        <v>45544</v>
      </c>
      <c r="B1231">
        <v>45544</v>
      </c>
      <c r="C1231" t="s">
        <v>4065</v>
      </c>
      <c r="D1231" t="s">
        <v>66</v>
      </c>
      <c r="E1231" t="s">
        <v>67</v>
      </c>
      <c r="F1231" t="s">
        <v>68</v>
      </c>
      <c r="G1231" s="1">
        <v>0</v>
      </c>
      <c r="H1231" s="1">
        <v>803</v>
      </c>
      <c r="I1231" s="1">
        <v>400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400</v>
      </c>
      <c r="P1231" t="s">
        <v>4066</v>
      </c>
      <c r="Q1231" s="2">
        <v>45544</v>
      </c>
      <c r="R1231" t="s">
        <v>70</v>
      </c>
      <c r="S1231">
        <v>0</v>
      </c>
      <c r="T1231" t="s">
        <v>88</v>
      </c>
      <c r="U1231" t="s">
        <v>93</v>
      </c>
      <c r="V1231" s="1">
        <v>0</v>
      </c>
      <c r="W1231" s="1">
        <v>0</v>
      </c>
      <c r="X1231" s="1">
        <v>0</v>
      </c>
      <c r="AA1231" t="s">
        <v>58</v>
      </c>
      <c r="AB1231" s="1">
        <v>0</v>
      </c>
      <c r="AC1231" s="4">
        <f>IF(ISNUMBER(MATCH(AD1231, $AD$2:AD1230, 0)), INDEX($AC$2:AC1230, MATCH(AD1231, $AD$2:AD1230, 0)), MAX($AC$2:AC1230)+1)</f>
        <v>51</v>
      </c>
      <c r="AD1231" t="str">
        <f t="shared" si="60"/>
        <v>แพร่-ตลาดไท</v>
      </c>
      <c r="AE1231" t="s">
        <v>73</v>
      </c>
      <c r="AF1231" s="1">
        <v>0</v>
      </c>
      <c r="AG1231" s="1">
        <v>0</v>
      </c>
      <c r="AH1231" s="1">
        <v>0</v>
      </c>
      <c r="AI1231" t="s">
        <v>4067</v>
      </c>
      <c r="AJ1231" s="1">
        <v>2</v>
      </c>
      <c r="AK1231" s="1">
        <v>572</v>
      </c>
      <c r="AL1231" s="1">
        <v>572</v>
      </c>
      <c r="AM1231" s="1">
        <v>1</v>
      </c>
      <c r="AN1231" s="1">
        <v>0</v>
      </c>
      <c r="AO1231" s="1">
        <v>0</v>
      </c>
      <c r="AP1231" s="1">
        <v>0</v>
      </c>
      <c r="AQ1231" s="1">
        <v>0</v>
      </c>
      <c r="AR1231" s="1">
        <v>1203</v>
      </c>
      <c r="AS1231" s="1">
        <v>457.69784722222221</v>
      </c>
      <c r="AT1231" s="1">
        <f>Table1[[#This Row],[รวมต้นทุนค่าเดินทาง]]+Table1[[#This Row],[รวมต้นทุนค่าซ่อม]]+Table1[[#This Row],[รวมค่าเสื่อม]]</f>
        <v>3452.4911602921311</v>
      </c>
      <c r="AU1231" s="1">
        <f t="shared" si="58"/>
        <v>4737.6107634746759</v>
      </c>
      <c r="AV1231" s="1" t="str" cm="1">
        <f t="array" ref="AV1231">IF(AC1231&lt;4, "เก็บ", IF(OR(AT1231 &lt; PERCENTILE(IF($AC$2:$AC$5092=AC1231, $AT$2:$AT$5092), 0.25) - 1.5 * (PERCENTILE(IF($AC$2:$AC$5092=AC1231, $AT$2:$AT$5092), 0.75) - PERCENTILE(IF($AC$2:$AC$5092=AC1231, $AT$2:$AT$5092), 0.25)), AT1231 &gt; PERCENTILE(IF($AC$2:$AC$5092=AC1231, $AT$2:$AT$5092), 0.75) + 1.5 * (PERCENTILE(IF($AC$2:$AC$5092=AC1231, $AT$2:$AT$5092), 0.75) - PERCENTILE(IF($AC$2:$AC$5092=AC1231, $AT$2:$AT$5092), 0.25))), "ตัด", "เก็บ"))</f>
        <v>เก็บ</v>
      </c>
      <c r="AW1231" s="1">
        <f t="shared" si="59"/>
        <v>4487.1668970521196</v>
      </c>
      <c r="AX1231" s="1">
        <v>3014.4338711558335</v>
      </c>
      <c r="AY1231" s="1">
        <v>1791.7933130699089</v>
      </c>
    </row>
    <row r="1232" spans="1:51" x14ac:dyDescent="0.2">
      <c r="A1232" s="3">
        <v>45544</v>
      </c>
      <c r="B1232">
        <v>45544</v>
      </c>
      <c r="C1232" t="s">
        <v>4068</v>
      </c>
      <c r="D1232" t="s">
        <v>66</v>
      </c>
      <c r="E1232" t="s">
        <v>124</v>
      </c>
      <c r="F1232" t="s">
        <v>600</v>
      </c>
      <c r="G1232" s="1">
        <v>368</v>
      </c>
      <c r="H1232" s="1">
        <v>803</v>
      </c>
      <c r="I1232" s="1">
        <v>500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868</v>
      </c>
      <c r="P1232" t="s">
        <v>4069</v>
      </c>
      <c r="Q1232" s="2">
        <v>45544</v>
      </c>
      <c r="R1232" t="s">
        <v>70</v>
      </c>
      <c r="S1232">
        <v>0</v>
      </c>
      <c r="T1232" t="s">
        <v>88</v>
      </c>
      <c r="U1232" t="s">
        <v>93</v>
      </c>
      <c r="V1232" s="1">
        <v>0</v>
      </c>
      <c r="W1232" s="1">
        <v>0</v>
      </c>
      <c r="X1232" s="1">
        <v>0</v>
      </c>
      <c r="AA1232" t="s">
        <v>58</v>
      </c>
      <c r="AB1232" s="1">
        <v>0</v>
      </c>
      <c r="AC1232" s="4">
        <f>IF(ISNUMBER(MATCH(AD1232, $AD$2:AD1231, 0)), INDEX($AC$2:AC1231, MATCH(AD1232, $AD$2:AD1231, 0)), MAX($AC$2:AC1231)+1)</f>
        <v>51</v>
      </c>
      <c r="AD1232" t="str">
        <f t="shared" si="60"/>
        <v>แพร่-ตลาดไท</v>
      </c>
      <c r="AE1232" t="s">
        <v>73</v>
      </c>
      <c r="AF1232" s="1">
        <v>0</v>
      </c>
      <c r="AG1232" s="1">
        <v>0</v>
      </c>
      <c r="AH1232" s="1">
        <v>0</v>
      </c>
      <c r="AI1232" t="s">
        <v>4070</v>
      </c>
      <c r="AJ1232" s="1">
        <v>1</v>
      </c>
      <c r="AK1232" s="1">
        <v>572</v>
      </c>
      <c r="AL1232" s="1">
        <v>572</v>
      </c>
      <c r="AM1232" s="1">
        <v>1</v>
      </c>
      <c r="AN1232" s="1">
        <v>0</v>
      </c>
      <c r="AO1232" s="1">
        <v>0</v>
      </c>
      <c r="AP1232" s="1">
        <v>0</v>
      </c>
      <c r="AQ1232" s="1">
        <v>0</v>
      </c>
      <c r="AR1232" s="1">
        <v>1671</v>
      </c>
      <c r="AS1232" s="1">
        <v>32.1</v>
      </c>
      <c r="AT1232" s="1">
        <f>Table1[[#This Row],[รวมต้นทุนค่าเดินทาง]]+Table1[[#This Row],[รวมต้นทุนค่าซ่อม]]+Table1[[#This Row],[รวมค่าเสื่อม]]</f>
        <v>4432.1239726027397</v>
      </c>
      <c r="AU1232" s="1">
        <f t="shared" si="58"/>
        <v>4737.6107634746759</v>
      </c>
      <c r="AV1232" s="1" t="str" cm="1">
        <f t="array" ref="AV1232">IF(AC1232&lt;4, "เก็บ", IF(OR(AT1232 &lt; PERCENTILE(IF($AC$2:$AC$5092=AC1232, $AT$2:$AT$5092), 0.25) - 1.5 * (PERCENTILE(IF($AC$2:$AC$5092=AC1232, $AT$2:$AT$5092), 0.75) - PERCENTILE(IF($AC$2:$AC$5092=AC1232, $AT$2:$AT$5092), 0.25)), AT1232 &gt; PERCENTILE(IF($AC$2:$AC$5092=AC1232, $AT$2:$AT$5092), 0.75) + 1.5 * (PERCENTILE(IF($AC$2:$AC$5092=AC1232, $AT$2:$AT$5092), 0.75) - PERCENTILE(IF($AC$2:$AC$5092=AC1232, $AT$2:$AT$5092), 0.25))), "ตัด", "เก็บ"))</f>
        <v>เก็บ</v>
      </c>
      <c r="AW1232" s="1">
        <f t="shared" si="59"/>
        <v>4487.1668970521196</v>
      </c>
      <c r="AX1232" s="1">
        <v>3014.4338711558335</v>
      </c>
      <c r="AY1232" s="1">
        <v>2729.0239726027398</v>
      </c>
    </row>
    <row r="1233" spans="1:51" x14ac:dyDescent="0.2">
      <c r="A1233" s="3">
        <v>45544</v>
      </c>
      <c r="B1233">
        <v>45544</v>
      </c>
      <c r="C1233" t="s">
        <v>4071</v>
      </c>
      <c r="D1233" t="s">
        <v>66</v>
      </c>
      <c r="E1233" t="s">
        <v>67</v>
      </c>
      <c r="F1233" t="s">
        <v>68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904</v>
      </c>
      <c r="P1233" t="s">
        <v>4072</v>
      </c>
      <c r="Q1233" s="2">
        <v>45544</v>
      </c>
      <c r="R1233" t="s">
        <v>55</v>
      </c>
      <c r="S1233">
        <v>0</v>
      </c>
      <c r="T1233" t="s">
        <v>114</v>
      </c>
      <c r="U1233" t="s">
        <v>88</v>
      </c>
      <c r="V1233" s="1">
        <v>0</v>
      </c>
      <c r="W1233" s="1">
        <v>0</v>
      </c>
      <c r="X1233" s="1">
        <v>904</v>
      </c>
      <c r="Y1233" t="s">
        <v>114</v>
      </c>
      <c r="Z1233" t="s">
        <v>88</v>
      </c>
      <c r="AA1233" t="s">
        <v>4073</v>
      </c>
      <c r="AB1233" s="1">
        <v>0</v>
      </c>
      <c r="AC1233" s="4">
        <f>IF(ISNUMBER(MATCH(AD1233, $AD$2:AD1232, 0)), INDEX($AC$2:AC1232, MATCH(AD1233, $AD$2:AD1232, 0)), MAX($AC$2:AC1232)+1)</f>
        <v>66</v>
      </c>
      <c r="AD1233" t="str">
        <f t="shared" si="60"/>
        <v>แม่สาย-แพร่</v>
      </c>
      <c r="AE1233" t="s">
        <v>55</v>
      </c>
      <c r="AF1233" s="1">
        <v>0</v>
      </c>
      <c r="AG1233" s="1">
        <v>0</v>
      </c>
      <c r="AH1233" s="1">
        <v>0</v>
      </c>
      <c r="AI1233" t="s">
        <v>4067</v>
      </c>
      <c r="AJ1233" s="1">
        <v>2</v>
      </c>
      <c r="AK1233" s="1">
        <v>0</v>
      </c>
      <c r="AL1233" s="1">
        <v>0</v>
      </c>
      <c r="AM1233" s="1">
        <v>0</v>
      </c>
      <c r="AN1233" s="1">
        <v>0</v>
      </c>
      <c r="AO1233" s="1">
        <v>0</v>
      </c>
      <c r="AP1233" s="1">
        <v>0</v>
      </c>
      <c r="AQ1233" s="1">
        <v>0</v>
      </c>
      <c r="AR1233" s="1">
        <v>904</v>
      </c>
      <c r="AS1233" s="1">
        <v>102.0378472222222</v>
      </c>
      <c r="AT1233" s="1">
        <f>Table1[[#This Row],[รวมต้นทุนค่าเดินทาง]]+Table1[[#This Row],[รวมต้นทุนค่าซ่อม]]+Table1[[#This Row],[รวมค่าเสื่อม]]</f>
        <v>1404.9740174349881</v>
      </c>
      <c r="AU1233" s="1">
        <f t="shared" si="58"/>
        <v>3878.4802042704332</v>
      </c>
      <c r="AV1233" s="1" t="str" cm="1">
        <f t="array" ref="AV1233">IF(AC1233&lt;4, "เก็บ", IF(OR(AT1233 &lt; PERCENTILE(IF($AC$2:$AC$5092=AC1233, $AT$2:$AT$5092), 0.25) - 1.5 * (PERCENTILE(IF($AC$2:$AC$5092=AC1233, $AT$2:$AT$5092), 0.75) - PERCENTILE(IF($AC$2:$AC$5092=AC1233, $AT$2:$AT$5092), 0.25)), AT1233 &gt; PERCENTILE(IF($AC$2:$AC$5092=AC1233, $AT$2:$AT$5092), 0.75) + 1.5 * (PERCENTILE(IF($AC$2:$AC$5092=AC1233, $AT$2:$AT$5092), 0.75) - PERCENTILE(IF($AC$2:$AC$5092=AC1233, $AT$2:$AT$5092), 0.25))), "ตัด", "เก็บ"))</f>
        <v>เก็บ</v>
      </c>
      <c r="AW1233" s="1">
        <f t="shared" si="59"/>
        <v>3878.4802042704332</v>
      </c>
      <c r="AX1233" s="1">
        <v>3187.3598095469838</v>
      </c>
      <c r="AY1233" s="1">
        <v>398.93617021276594</v>
      </c>
    </row>
    <row r="1234" spans="1:51" x14ac:dyDescent="0.2">
      <c r="A1234" s="3">
        <v>45545</v>
      </c>
      <c r="B1234">
        <v>45545</v>
      </c>
      <c r="C1234" t="s">
        <v>4074</v>
      </c>
      <c r="D1234" t="s">
        <v>66</v>
      </c>
      <c r="E1234" t="s">
        <v>67</v>
      </c>
      <c r="F1234" t="s">
        <v>236</v>
      </c>
      <c r="G1234" s="1">
        <v>0</v>
      </c>
      <c r="H1234" s="1">
        <v>1071</v>
      </c>
      <c r="I1234" s="1">
        <v>500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500</v>
      </c>
      <c r="P1234" t="s">
        <v>4075</v>
      </c>
      <c r="Q1234" s="2">
        <v>45545</v>
      </c>
      <c r="R1234" t="s">
        <v>70</v>
      </c>
      <c r="S1234">
        <v>0</v>
      </c>
      <c r="T1234" t="s">
        <v>71</v>
      </c>
      <c r="U1234" t="s">
        <v>161</v>
      </c>
      <c r="V1234" s="1">
        <v>0</v>
      </c>
      <c r="W1234" s="1">
        <v>0</v>
      </c>
      <c r="X1234" s="1">
        <v>0</v>
      </c>
      <c r="AA1234" t="s">
        <v>58</v>
      </c>
      <c r="AB1234" s="1">
        <v>0</v>
      </c>
      <c r="AC1234" s="4">
        <f>IF(ISNUMBER(MATCH(AD1234, $AD$2:AD1233, 0)), INDEX($AC$2:AC1233, MATCH(AD1234, $AD$2:AD1233, 0)), MAX($AC$2:AC1233)+1)</f>
        <v>9</v>
      </c>
      <c r="AD1234" t="str">
        <f t="shared" si="60"/>
        <v>เชียงใหม่-พุทธมณฑลสาย 2</v>
      </c>
      <c r="AE1234" t="s">
        <v>73</v>
      </c>
      <c r="AF1234" s="1">
        <v>0</v>
      </c>
      <c r="AG1234" s="1">
        <v>0</v>
      </c>
      <c r="AH1234" s="1">
        <v>0</v>
      </c>
      <c r="AI1234" t="s">
        <v>4076</v>
      </c>
      <c r="AJ1234" s="1">
        <v>1</v>
      </c>
      <c r="AK1234" s="1">
        <v>720</v>
      </c>
      <c r="AL1234" s="1">
        <v>720</v>
      </c>
      <c r="AM1234" s="1">
        <v>1</v>
      </c>
      <c r="AN1234" s="1">
        <v>0</v>
      </c>
      <c r="AO1234" s="1">
        <v>0</v>
      </c>
      <c r="AP1234" s="1">
        <v>0</v>
      </c>
      <c r="AQ1234" s="1">
        <v>0</v>
      </c>
      <c r="AR1234" s="1">
        <v>1571</v>
      </c>
      <c r="AS1234" s="1">
        <v>6457.52</v>
      </c>
      <c r="AT1234" s="1">
        <f>Table1[[#This Row],[รวมต้นทุนค่าเดินทาง]]+Table1[[#This Row],[รวมต้นทุนค่าซ่อม]]+Table1[[#This Row],[รวมค่าเสื่อม]]</f>
        <v>10147.22026525199</v>
      </c>
      <c r="AU1234" s="1">
        <f t="shared" si="58"/>
        <v>4623.2312262414152</v>
      </c>
      <c r="AV1234" s="1" t="str" cm="1">
        <f t="array" ref="AV1234">IF(AC1234&lt;4, "เก็บ", IF(OR(AT1234 &lt; PERCENTILE(IF($AC$2:$AC$5092=AC1234, $AT$2:$AT$5092), 0.25) - 1.5 * (PERCENTILE(IF($AC$2:$AC$5092=AC1234, $AT$2:$AT$5092), 0.75) - PERCENTILE(IF($AC$2:$AC$5092=AC1234, $AT$2:$AT$5092), 0.25)), AT1234 &gt; PERCENTILE(IF($AC$2:$AC$5092=AC1234, $AT$2:$AT$5092), 0.75) + 1.5 * (PERCENTILE(IF($AC$2:$AC$5092=AC1234, $AT$2:$AT$5092), 0.75) - PERCENTILE(IF($AC$2:$AC$5092=AC1234, $AT$2:$AT$5092), 0.25))), "ตัด", "เก็บ"))</f>
        <v>ตัด</v>
      </c>
      <c r="AW1234" s="1">
        <f t="shared" si="59"/>
        <v>4005.4952465164292</v>
      </c>
      <c r="AX1234" s="1">
        <v>2577.9546108768855</v>
      </c>
      <c r="AY1234" s="1">
        <v>2118.7002652519895</v>
      </c>
    </row>
    <row r="1235" spans="1:51" x14ac:dyDescent="0.2">
      <c r="A1235" s="3">
        <v>45545</v>
      </c>
      <c r="B1235">
        <v>45545</v>
      </c>
      <c r="C1235" t="s">
        <v>4077</v>
      </c>
      <c r="D1235" t="s">
        <v>66</v>
      </c>
      <c r="E1235" t="s">
        <v>129</v>
      </c>
      <c r="F1235" t="s">
        <v>180</v>
      </c>
      <c r="G1235" s="1">
        <v>0</v>
      </c>
      <c r="H1235" s="1">
        <v>0</v>
      </c>
      <c r="I1235" s="1">
        <v>400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400</v>
      </c>
      <c r="P1235" t="s">
        <v>4078</v>
      </c>
      <c r="Q1235" s="2">
        <v>45545</v>
      </c>
      <c r="R1235" t="s">
        <v>70</v>
      </c>
      <c r="S1235">
        <v>0</v>
      </c>
      <c r="T1235" t="s">
        <v>254</v>
      </c>
      <c r="U1235" t="s">
        <v>93</v>
      </c>
      <c r="V1235" s="1">
        <v>0</v>
      </c>
      <c r="W1235" s="1">
        <v>0</v>
      </c>
      <c r="X1235" s="1">
        <v>0</v>
      </c>
      <c r="AA1235" t="s">
        <v>58</v>
      </c>
      <c r="AB1235" s="1">
        <v>0</v>
      </c>
      <c r="AC1235" s="4">
        <f>IF(ISNUMBER(MATCH(AD1235, $AD$2:AD1234, 0)), INDEX($AC$2:AC1234, MATCH(AD1235, $AD$2:AD1234, 0)), MAX($AC$2:AC1234)+1)</f>
        <v>14</v>
      </c>
      <c r="AD1235" t="str">
        <f t="shared" si="60"/>
        <v>ลำปาง-ตลาดไท</v>
      </c>
      <c r="AE1235" t="s">
        <v>73</v>
      </c>
      <c r="AF1235" s="1">
        <v>0</v>
      </c>
      <c r="AG1235" s="1">
        <v>0</v>
      </c>
      <c r="AH1235" s="1">
        <v>0</v>
      </c>
      <c r="AI1235" t="s">
        <v>4079</v>
      </c>
      <c r="AJ1235" s="1">
        <v>1</v>
      </c>
      <c r="AK1235" s="1">
        <v>720</v>
      </c>
      <c r="AL1235" s="1">
        <v>720</v>
      </c>
      <c r="AM1235" s="1">
        <v>1</v>
      </c>
      <c r="AN1235" s="1">
        <v>0</v>
      </c>
      <c r="AO1235" s="1">
        <v>0</v>
      </c>
      <c r="AP1235" s="1">
        <v>0</v>
      </c>
      <c r="AQ1235" s="1">
        <v>0</v>
      </c>
      <c r="AR1235" s="1">
        <v>400</v>
      </c>
      <c r="AS1235" s="1">
        <v>417.8655555555556</v>
      </c>
      <c r="AT1235" s="1">
        <f>Table1[[#This Row],[รวมต้นทุนค่าเดินทาง]]+Table1[[#This Row],[รวมต้นทุนค่าซ่อม]]+Table1[[#This Row],[รวมค่าเสื่อม]]</f>
        <v>2019.806822358725</v>
      </c>
      <c r="AU1235" s="1" t="e">
        <f t="shared" si="58"/>
        <v>#N/A</v>
      </c>
      <c r="AV1235" s="1" t="e" cm="1">
        <f t="array" ref="AV1235">IF(AC1235&lt;4, "เก็บ", IF(OR(AT1235 &lt; PERCENTILE(IF($AC$2:$AC$5092=AC1235, $AT$2:$AT$5092), 0.25) - 1.5 * (PERCENTILE(IF($AC$2:$AC$5092=AC1235, $AT$2:$AT$5092), 0.75) - PERCENTILE(IF($AC$2:$AC$5092=AC1235, $AT$2:$AT$5092), 0.25)), AT1235 &gt; PERCENTILE(IF($AC$2:$AC$5092=AC1235, $AT$2:$AT$5092), 0.75) + 1.5 * (PERCENTILE(IF($AC$2:$AC$5092=AC1235, $AT$2:$AT$5092), 0.75) - PERCENTILE(IF($AC$2:$AC$5092=AC1235, $AT$2:$AT$5092), 0.25))), "ตัด", "เก็บ"))</f>
        <v>#N/A</v>
      </c>
      <c r="AW1235" s="1" t="e">
        <f t="shared" si="59"/>
        <v>#DIV/0!</v>
      </c>
      <c r="AX1235" s="1">
        <v>2411.9362516169685</v>
      </c>
      <c r="AY1235" s="1">
        <v>1201.9412668031694</v>
      </c>
    </row>
    <row r="1236" spans="1:51" x14ac:dyDescent="0.2">
      <c r="A1236" s="3">
        <v>45545</v>
      </c>
      <c r="B1236">
        <v>45545</v>
      </c>
      <c r="C1236" t="s">
        <v>4080</v>
      </c>
      <c r="D1236" t="s">
        <v>66</v>
      </c>
      <c r="E1236" t="s">
        <v>124</v>
      </c>
      <c r="F1236" t="s">
        <v>201</v>
      </c>
      <c r="G1236" s="1">
        <v>0</v>
      </c>
      <c r="H1236" s="1">
        <v>0</v>
      </c>
      <c r="I1236" s="1">
        <v>400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400</v>
      </c>
      <c r="P1236" t="s">
        <v>4081</v>
      </c>
      <c r="Q1236" s="2">
        <v>45545</v>
      </c>
      <c r="R1236" t="s">
        <v>70</v>
      </c>
      <c r="S1236">
        <v>0</v>
      </c>
      <c r="T1236" t="s">
        <v>71</v>
      </c>
      <c r="U1236" t="s">
        <v>93</v>
      </c>
      <c r="V1236" s="1">
        <v>0</v>
      </c>
      <c r="W1236" s="1">
        <v>0</v>
      </c>
      <c r="X1236" s="1">
        <v>0</v>
      </c>
      <c r="AA1236" t="s">
        <v>58</v>
      </c>
      <c r="AB1236" s="1">
        <v>0</v>
      </c>
      <c r="AC1236" s="4">
        <f>IF(ISNUMBER(MATCH(AD1236, $AD$2:AD1235, 0)), INDEX($AC$2:AC1235, MATCH(AD1236, $AD$2:AD1235, 0)), MAX($AC$2:AC1235)+1)</f>
        <v>4</v>
      </c>
      <c r="AD1236" t="str">
        <f t="shared" si="60"/>
        <v>เชียงใหม่-ตลาดไท</v>
      </c>
      <c r="AE1236" t="s">
        <v>73</v>
      </c>
      <c r="AF1236" s="1">
        <v>0</v>
      </c>
      <c r="AG1236" s="1">
        <v>0</v>
      </c>
      <c r="AH1236" s="1">
        <v>0</v>
      </c>
      <c r="AI1236" t="s">
        <v>4082</v>
      </c>
      <c r="AJ1236" s="1">
        <v>1</v>
      </c>
      <c r="AK1236" s="1">
        <v>720</v>
      </c>
      <c r="AL1236" s="1">
        <v>720</v>
      </c>
      <c r="AM1236" s="1">
        <v>1</v>
      </c>
      <c r="AN1236" s="1">
        <v>0</v>
      </c>
      <c r="AO1236" s="1">
        <v>0</v>
      </c>
      <c r="AP1236" s="1">
        <v>0</v>
      </c>
      <c r="AQ1236" s="1">
        <v>0</v>
      </c>
      <c r="AR1236" s="1">
        <v>400</v>
      </c>
      <c r="AS1236" s="1">
        <v>74.91</v>
      </c>
      <c r="AT1236" s="1">
        <f>Table1[[#This Row],[รวมต้นทุนค่าเดินทาง]]+Table1[[#This Row],[รวมต้นทุนค่าซ่อม]]+Table1[[#This Row],[รวมค่าเสื่อม]]</f>
        <v>1826.380588235294</v>
      </c>
      <c r="AU1236" s="1">
        <f t="shared" si="58"/>
        <v>4256.109283997258</v>
      </c>
      <c r="AV1236" s="1" t="str" cm="1">
        <f t="array" ref="AV1236">IF(AC1236&lt;4, "เก็บ", IF(OR(AT1236 &lt; PERCENTILE(IF($AC$2:$AC$5092=AC1236, $AT$2:$AT$5092), 0.25) - 1.5 * (PERCENTILE(IF($AC$2:$AC$5092=AC1236, $AT$2:$AT$5092), 0.75) - PERCENTILE(IF($AC$2:$AC$5092=AC1236, $AT$2:$AT$5092), 0.25)), AT1236 &gt; PERCENTILE(IF($AC$2:$AC$5092=AC1236, $AT$2:$AT$5092), 0.75) + 1.5 * (PERCENTILE(IF($AC$2:$AC$5092=AC1236, $AT$2:$AT$5092), 0.75) - PERCENTILE(IF($AC$2:$AC$5092=AC1236, $AT$2:$AT$5092), 0.25))), "ตัด", "เก็บ"))</f>
        <v>เก็บ</v>
      </c>
      <c r="AW1236" s="1">
        <f t="shared" si="59"/>
        <v>3807.0727671795808</v>
      </c>
      <c r="AX1236" s="1">
        <v>2335.0230876608157</v>
      </c>
      <c r="AY1236" s="1">
        <v>1351.4705882352941</v>
      </c>
    </row>
    <row r="1237" spans="1:51" x14ac:dyDescent="0.2">
      <c r="A1237" s="3">
        <v>45545</v>
      </c>
      <c r="B1237">
        <v>45545</v>
      </c>
      <c r="C1237" t="s">
        <v>4083</v>
      </c>
      <c r="D1237" t="s">
        <v>66</v>
      </c>
      <c r="E1237" t="s">
        <v>67</v>
      </c>
      <c r="F1237" t="s">
        <v>1010</v>
      </c>
      <c r="G1237" s="1">
        <v>0</v>
      </c>
      <c r="H1237" s="1">
        <v>0</v>
      </c>
      <c r="I1237" s="1">
        <v>500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500</v>
      </c>
      <c r="P1237" t="s">
        <v>4084</v>
      </c>
      <c r="Q1237" s="2">
        <v>45545</v>
      </c>
      <c r="R1237" t="s">
        <v>70</v>
      </c>
      <c r="S1237">
        <v>0</v>
      </c>
      <c r="T1237" t="s">
        <v>71</v>
      </c>
      <c r="U1237" t="s">
        <v>72</v>
      </c>
      <c r="V1237" s="1">
        <v>0</v>
      </c>
      <c r="W1237" s="1">
        <v>0</v>
      </c>
      <c r="X1237" s="1">
        <v>0</v>
      </c>
      <c r="AA1237" t="s">
        <v>58</v>
      </c>
      <c r="AB1237" s="1">
        <v>0</v>
      </c>
      <c r="AC1237" s="4">
        <f>IF(ISNUMBER(MATCH(AD1237, $AD$2:AD1236, 0)), INDEX($AC$2:AC1236, MATCH(AD1237, $AD$2:AD1236, 0)), MAX($AC$2:AC1236)+1)</f>
        <v>2</v>
      </c>
      <c r="AD1237" t="str">
        <f t="shared" si="60"/>
        <v>เชียงใหม่-พุทธมณฑลสาย 5</v>
      </c>
      <c r="AE1237" t="s">
        <v>73</v>
      </c>
      <c r="AF1237" s="1">
        <v>0</v>
      </c>
      <c r="AG1237" s="1">
        <v>0</v>
      </c>
      <c r="AH1237" s="1">
        <v>0</v>
      </c>
      <c r="AI1237" t="s">
        <v>4085</v>
      </c>
      <c r="AJ1237" s="1">
        <v>1</v>
      </c>
      <c r="AK1237" s="1">
        <v>720</v>
      </c>
      <c r="AL1237" s="1">
        <v>720</v>
      </c>
      <c r="AM1237" s="1">
        <v>1</v>
      </c>
      <c r="AN1237" s="1">
        <v>0</v>
      </c>
      <c r="AO1237" s="1">
        <v>0</v>
      </c>
      <c r="AP1237" s="1">
        <v>0</v>
      </c>
      <c r="AQ1237" s="1">
        <v>0</v>
      </c>
      <c r="AR1237" s="1">
        <v>500</v>
      </c>
      <c r="AS1237" s="1">
        <v>278.52615384615382</v>
      </c>
      <c r="AT1237" s="1">
        <f>Table1[[#This Row],[รวมต้นทุนค่าเดินทาง]]+Table1[[#This Row],[รวมต้นทุนค่าซ่อม]]+Table1[[#This Row],[รวมค่าเสื่อม]]</f>
        <v>2091.5691075141076</v>
      </c>
      <c r="AU1237" s="1">
        <f t="shared" si="58"/>
        <v>5026.5629662053279</v>
      </c>
      <c r="AV1237" s="1" t="str" cm="1">
        <f t="array" ref="AV1237">IF(AC1237&lt;4, "เก็บ", IF(OR(AT1237 &lt; PERCENTILE(IF($AC$2:$AC$5092=AC1237, $AT$2:$AT$5092), 0.25) - 1.5 * (PERCENTILE(IF($AC$2:$AC$5092=AC1237, $AT$2:$AT$5092), 0.75) - PERCENTILE(IF($AC$2:$AC$5092=AC1237, $AT$2:$AT$5092), 0.25)), AT1237 &gt; PERCENTILE(IF($AC$2:$AC$5092=AC1237, $AT$2:$AT$5092), 0.75) + 1.5 * (PERCENTILE(IF($AC$2:$AC$5092=AC1237, $AT$2:$AT$5092), 0.75) - PERCENTILE(IF($AC$2:$AC$5092=AC1237, $AT$2:$AT$5092), 0.25))), "ตัด", "เก็บ"))</f>
        <v>เก็บ</v>
      </c>
      <c r="AW1237" s="1">
        <f t="shared" si="59"/>
        <v>5026.5629662053279</v>
      </c>
      <c r="AX1237" s="1">
        <v>4064.5059139663294</v>
      </c>
      <c r="AY1237" s="1">
        <v>1313.0429536679537</v>
      </c>
    </row>
    <row r="1238" spans="1:51" x14ac:dyDescent="0.2">
      <c r="A1238" s="3">
        <v>45545</v>
      </c>
      <c r="B1238">
        <v>45545</v>
      </c>
      <c r="C1238" t="s">
        <v>4086</v>
      </c>
      <c r="D1238" t="s">
        <v>51</v>
      </c>
      <c r="E1238" t="s">
        <v>61</v>
      </c>
      <c r="F1238" t="s">
        <v>299</v>
      </c>
      <c r="G1238" s="1">
        <v>2700</v>
      </c>
      <c r="H1238" s="1">
        <v>4575</v>
      </c>
      <c r="I1238" s="1">
        <v>1900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4600</v>
      </c>
      <c r="P1238" t="s">
        <v>4087</v>
      </c>
      <c r="Q1238" s="2">
        <v>45545</v>
      </c>
      <c r="R1238" t="s">
        <v>55</v>
      </c>
      <c r="S1238">
        <v>0</v>
      </c>
      <c r="T1238" t="s">
        <v>56</v>
      </c>
      <c r="U1238" t="s">
        <v>57</v>
      </c>
      <c r="V1238" s="1">
        <v>2500</v>
      </c>
      <c r="W1238" s="1">
        <v>0</v>
      </c>
      <c r="X1238" s="1">
        <v>0</v>
      </c>
      <c r="AA1238" t="s">
        <v>58</v>
      </c>
      <c r="AB1238" s="1">
        <v>0</v>
      </c>
      <c r="AC1238" s="4">
        <f>IF(ISNUMBER(MATCH(AD1238, $AD$2:AD1237, 0)), INDEX($AC$2:AC1237, MATCH(AD1238, $AD$2:AD1237, 0)), MAX($AC$2:AC1237)+1)</f>
        <v>1</v>
      </c>
      <c r="AD1238" t="str">
        <f t="shared" si="60"/>
        <v>ท่าลี่-กองลอย</v>
      </c>
      <c r="AE1238" t="s">
        <v>55</v>
      </c>
      <c r="AF1238" s="1">
        <v>0</v>
      </c>
      <c r="AG1238" s="1">
        <v>0</v>
      </c>
      <c r="AH1238" s="1">
        <v>0</v>
      </c>
      <c r="AI1238" t="s">
        <v>4088</v>
      </c>
      <c r="AJ1238" s="1">
        <v>1</v>
      </c>
      <c r="AK1238" s="1">
        <v>0</v>
      </c>
      <c r="AL1238" s="1">
        <v>0</v>
      </c>
      <c r="AM1238" s="1">
        <v>0</v>
      </c>
      <c r="AN1238" s="1">
        <v>0</v>
      </c>
      <c r="AO1238" s="1">
        <v>0</v>
      </c>
      <c r="AP1238" s="1">
        <v>0</v>
      </c>
      <c r="AQ1238" s="1">
        <v>0</v>
      </c>
      <c r="AR1238" s="1">
        <v>11675</v>
      </c>
      <c r="AS1238" s="1">
        <v>28.533333333333331</v>
      </c>
      <c r="AT1238" s="1">
        <f>Table1[[#This Row],[รวมต้นทุนค่าเดินทาง]]+Table1[[#This Row],[รวมต้นทุนค่าซ่อม]]+Table1[[#This Row],[รวมค่าเสื่อม]]</f>
        <v>13472.401257861635</v>
      </c>
      <c r="AU1238" s="1">
        <f t="shared" si="58"/>
        <v>13953.293816562818</v>
      </c>
      <c r="AV1238" s="1" t="str" cm="1">
        <f t="array" ref="AV1238">IF(AC1238&lt;4, "เก็บ", IF(OR(AT1238 &lt; PERCENTILE(IF($AC$2:$AC$5092=AC1238, $AT$2:$AT$5092), 0.25) - 1.5 * (PERCENTILE(IF($AC$2:$AC$5092=AC1238, $AT$2:$AT$5092), 0.75) - PERCENTILE(IF($AC$2:$AC$5092=AC1238, $AT$2:$AT$5092), 0.25)), AT1238 &gt; PERCENTILE(IF($AC$2:$AC$5092=AC1238, $AT$2:$AT$5092), 0.75) + 1.5 * (PERCENTILE(IF($AC$2:$AC$5092=AC1238, $AT$2:$AT$5092), 0.75) - PERCENTILE(IF($AC$2:$AC$5092=AC1238, $AT$2:$AT$5092), 0.25))), "ตัด", "เก็บ"))</f>
        <v>เก็บ</v>
      </c>
      <c r="AW1238" s="1">
        <f t="shared" si="59"/>
        <v>13953.293816562818</v>
      </c>
      <c r="AX1238" s="1">
        <v>14426.372718098486</v>
      </c>
      <c r="AY1238" s="1">
        <v>1768.867924528302</v>
      </c>
    </row>
    <row r="1239" spans="1:51" x14ac:dyDescent="0.2">
      <c r="A1239" s="3">
        <v>45545</v>
      </c>
      <c r="B1239">
        <v>45545</v>
      </c>
      <c r="C1239" t="s">
        <v>4089</v>
      </c>
      <c r="D1239" t="s">
        <v>51</v>
      </c>
      <c r="E1239" t="s">
        <v>52</v>
      </c>
      <c r="F1239" t="s">
        <v>2552</v>
      </c>
      <c r="G1239" s="1">
        <v>2700</v>
      </c>
      <c r="H1239" s="1">
        <v>4327</v>
      </c>
      <c r="I1239" s="1">
        <v>1900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4600</v>
      </c>
      <c r="P1239" t="s">
        <v>4090</v>
      </c>
      <c r="Q1239" s="2">
        <v>45545</v>
      </c>
      <c r="R1239" t="s">
        <v>55</v>
      </c>
      <c r="S1239">
        <v>0</v>
      </c>
      <c r="T1239" t="s">
        <v>56</v>
      </c>
      <c r="U1239" t="s">
        <v>57</v>
      </c>
      <c r="V1239" s="1">
        <v>2500</v>
      </c>
      <c r="W1239" s="1">
        <v>0</v>
      </c>
      <c r="X1239" s="1">
        <v>0</v>
      </c>
      <c r="AA1239" t="s">
        <v>58</v>
      </c>
      <c r="AB1239" s="1">
        <v>0</v>
      </c>
      <c r="AC1239" s="4">
        <f>IF(ISNUMBER(MATCH(AD1239, $AD$2:AD1238, 0)), INDEX($AC$2:AC1238, MATCH(AD1239, $AD$2:AD1238, 0)), MAX($AC$2:AC1238)+1)</f>
        <v>1</v>
      </c>
      <c r="AD1239" t="str">
        <f t="shared" si="60"/>
        <v>ท่าลี่-กองลอย</v>
      </c>
      <c r="AE1239" t="s">
        <v>55</v>
      </c>
      <c r="AF1239" s="1">
        <v>0</v>
      </c>
      <c r="AG1239" s="1">
        <v>0</v>
      </c>
      <c r="AH1239" s="1">
        <v>0</v>
      </c>
      <c r="AI1239" t="s">
        <v>4091</v>
      </c>
      <c r="AJ1239" s="1">
        <v>1</v>
      </c>
      <c r="AK1239" s="1">
        <v>0</v>
      </c>
      <c r="AL1239" s="1">
        <v>0</v>
      </c>
      <c r="AM1239" s="1">
        <v>0</v>
      </c>
      <c r="AN1239" s="1">
        <v>0</v>
      </c>
      <c r="AO1239" s="1">
        <v>0</v>
      </c>
      <c r="AP1239" s="1">
        <v>0</v>
      </c>
      <c r="AQ1239" s="1">
        <v>0</v>
      </c>
      <c r="AR1239" s="1">
        <v>11427</v>
      </c>
      <c r="AS1239" s="1">
        <v>21.4</v>
      </c>
      <c r="AT1239" s="1">
        <f>Table1[[#This Row],[รวมต้นทุนค่าเดินทาง]]+Table1[[#This Row],[รวมต้นทุนค่าซ่อม]]+Table1[[#This Row],[รวมค่าเสื่อม]]</f>
        <v>13433.694117647059</v>
      </c>
      <c r="AU1239" s="1">
        <f t="shared" si="58"/>
        <v>13953.293816562818</v>
      </c>
      <c r="AV1239" s="1" t="str" cm="1">
        <f t="array" ref="AV1239">IF(AC1239&lt;4, "เก็บ", IF(OR(AT1239 &lt; PERCENTILE(IF($AC$2:$AC$5092=AC1239, $AT$2:$AT$5092), 0.25) - 1.5 * (PERCENTILE(IF($AC$2:$AC$5092=AC1239, $AT$2:$AT$5092), 0.75) - PERCENTILE(IF($AC$2:$AC$5092=AC1239, $AT$2:$AT$5092), 0.25)), AT1239 &gt; PERCENTILE(IF($AC$2:$AC$5092=AC1239, $AT$2:$AT$5092), 0.75) + 1.5 * (PERCENTILE(IF($AC$2:$AC$5092=AC1239, $AT$2:$AT$5092), 0.75) - PERCENTILE(IF($AC$2:$AC$5092=AC1239, $AT$2:$AT$5092), 0.25))), "ตัด", "เก็บ"))</f>
        <v>เก็บ</v>
      </c>
      <c r="AW1239" s="1">
        <f t="shared" si="59"/>
        <v>13953.293816562818</v>
      </c>
      <c r="AX1239" s="1">
        <v>14426.372718098486</v>
      </c>
      <c r="AY1239" s="1">
        <v>1985.2941176470588</v>
      </c>
    </row>
    <row r="1240" spans="1:51" x14ac:dyDescent="0.2">
      <c r="A1240" s="3">
        <v>45545</v>
      </c>
      <c r="B1240">
        <v>45545</v>
      </c>
      <c r="C1240" t="s">
        <v>4092</v>
      </c>
      <c r="D1240" t="s">
        <v>51</v>
      </c>
      <c r="E1240" t="s">
        <v>61</v>
      </c>
      <c r="F1240" t="s">
        <v>1289</v>
      </c>
      <c r="G1240" s="1">
        <v>4200</v>
      </c>
      <c r="H1240" s="1">
        <v>3075</v>
      </c>
      <c r="I1240" s="1">
        <v>1900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6100</v>
      </c>
      <c r="P1240" t="s">
        <v>4093</v>
      </c>
      <c r="Q1240" s="2">
        <v>45545</v>
      </c>
      <c r="R1240" t="s">
        <v>55</v>
      </c>
      <c r="S1240">
        <v>0</v>
      </c>
      <c r="T1240" t="s">
        <v>56</v>
      </c>
      <c r="U1240" t="s">
        <v>57</v>
      </c>
      <c r="V1240" s="1">
        <v>2500</v>
      </c>
      <c r="W1240" s="1">
        <v>0</v>
      </c>
      <c r="X1240" s="1">
        <v>0</v>
      </c>
      <c r="AA1240" t="s">
        <v>58</v>
      </c>
      <c r="AB1240" s="1">
        <v>0</v>
      </c>
      <c r="AC1240" s="4">
        <f>IF(ISNUMBER(MATCH(AD1240, $AD$2:AD1239, 0)), INDEX($AC$2:AC1239, MATCH(AD1240, $AD$2:AD1239, 0)), MAX($AC$2:AC1239)+1)</f>
        <v>1</v>
      </c>
      <c r="AD1240" t="str">
        <f t="shared" si="60"/>
        <v>ท่าลี่-กองลอย</v>
      </c>
      <c r="AE1240" t="s">
        <v>55</v>
      </c>
      <c r="AF1240" s="1">
        <v>0</v>
      </c>
      <c r="AG1240" s="1">
        <v>0</v>
      </c>
      <c r="AH1240" s="1">
        <v>0</v>
      </c>
      <c r="AI1240" t="s">
        <v>4094</v>
      </c>
      <c r="AJ1240" s="1">
        <v>1</v>
      </c>
      <c r="AK1240" s="1">
        <v>0</v>
      </c>
      <c r="AL1240" s="1">
        <v>0</v>
      </c>
      <c r="AM1240" s="1">
        <v>0</v>
      </c>
      <c r="AN1240" s="1">
        <v>0</v>
      </c>
      <c r="AO1240" s="1">
        <v>0</v>
      </c>
      <c r="AP1240" s="1">
        <v>0</v>
      </c>
      <c r="AQ1240" s="1">
        <v>0</v>
      </c>
      <c r="AR1240" s="1">
        <v>11675</v>
      </c>
      <c r="AS1240" s="1">
        <v>17.12</v>
      </c>
      <c r="AT1240" s="1">
        <f>Table1[[#This Row],[รวมต้นทุนค่าเดินทาง]]+Table1[[#This Row],[รวมต้นทุนค่าซ่อม]]+Table1[[#This Row],[รวมค่าเสื่อม]]</f>
        <v>13290.131363636365</v>
      </c>
      <c r="AU1240" s="1">
        <f t="shared" si="58"/>
        <v>13953.293816562818</v>
      </c>
      <c r="AV1240" s="1" t="str" cm="1">
        <f t="array" ref="AV1240">IF(AC1240&lt;4, "เก็บ", IF(OR(AT1240 &lt; PERCENTILE(IF($AC$2:$AC$5092=AC1240, $AT$2:$AT$5092), 0.25) - 1.5 * (PERCENTILE(IF($AC$2:$AC$5092=AC1240, $AT$2:$AT$5092), 0.75) - PERCENTILE(IF($AC$2:$AC$5092=AC1240, $AT$2:$AT$5092), 0.25)), AT1240 &gt; PERCENTILE(IF($AC$2:$AC$5092=AC1240, $AT$2:$AT$5092), 0.75) + 1.5 * (PERCENTILE(IF($AC$2:$AC$5092=AC1240, $AT$2:$AT$5092), 0.75) - PERCENTILE(IF($AC$2:$AC$5092=AC1240, $AT$2:$AT$5092), 0.25))), "ตัด", "เก็บ"))</f>
        <v>เก็บ</v>
      </c>
      <c r="AW1240" s="1">
        <f t="shared" si="59"/>
        <v>13953.293816562818</v>
      </c>
      <c r="AX1240" s="1">
        <v>14426.372718098486</v>
      </c>
      <c r="AY1240" s="1">
        <v>1598.0113636363637</v>
      </c>
    </row>
    <row r="1241" spans="1:51" x14ac:dyDescent="0.2">
      <c r="A1241" s="3">
        <v>45545</v>
      </c>
      <c r="B1241">
        <v>45545</v>
      </c>
      <c r="C1241" t="s">
        <v>4095</v>
      </c>
      <c r="D1241" t="s">
        <v>66</v>
      </c>
      <c r="E1241" t="s">
        <v>105</v>
      </c>
      <c r="F1241" t="s">
        <v>746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870</v>
      </c>
      <c r="P1241" t="s">
        <v>4096</v>
      </c>
      <c r="Q1241" s="2">
        <v>45545</v>
      </c>
      <c r="R1241" t="s">
        <v>55</v>
      </c>
      <c r="S1241">
        <v>0</v>
      </c>
      <c r="T1241" t="s">
        <v>88</v>
      </c>
      <c r="U1241" t="s">
        <v>88</v>
      </c>
      <c r="V1241" s="1">
        <v>0</v>
      </c>
      <c r="W1241" s="1">
        <v>1406</v>
      </c>
      <c r="X1241" s="1">
        <v>870</v>
      </c>
      <c r="Y1241" t="s">
        <v>372</v>
      </c>
      <c r="Z1241" t="s">
        <v>71</v>
      </c>
      <c r="AA1241" t="s">
        <v>373</v>
      </c>
      <c r="AB1241" s="1">
        <v>0</v>
      </c>
      <c r="AC1241" s="4">
        <f>IF(ISNUMBER(MATCH(AD1241, $AD$2:AD1240, 0)), INDEX($AC$2:AC1240, MATCH(AD1241, $AD$2:AD1240, 0)), MAX($AC$2:AC1240)+1)</f>
        <v>25</v>
      </c>
      <c r="AD1241" t="str">
        <f t="shared" si="60"/>
        <v>แพร่-แพร่</v>
      </c>
      <c r="AE1241" t="s">
        <v>55</v>
      </c>
      <c r="AF1241" s="1">
        <v>0</v>
      </c>
      <c r="AG1241" s="1">
        <v>0</v>
      </c>
      <c r="AH1241" s="1">
        <v>0</v>
      </c>
      <c r="AI1241" t="s">
        <v>4097</v>
      </c>
      <c r="AJ1241" s="1">
        <v>1</v>
      </c>
      <c r="AK1241" s="1">
        <v>0</v>
      </c>
      <c r="AL1241" s="1">
        <v>0</v>
      </c>
      <c r="AM1241" s="1">
        <v>0</v>
      </c>
      <c r="AN1241" s="1">
        <v>0</v>
      </c>
      <c r="AO1241" s="1">
        <v>0</v>
      </c>
      <c r="AP1241" s="1">
        <v>0</v>
      </c>
      <c r="AQ1241" s="1">
        <v>0</v>
      </c>
      <c r="AR1241" s="1">
        <v>2276</v>
      </c>
      <c r="AS1241" s="1">
        <v>145.0189473684211</v>
      </c>
      <c r="AT1241" s="1">
        <f>Table1[[#This Row],[รวมต้นทุนค่าเดินทาง]]+Table1[[#This Row],[รวมต้นทุนค่าซ่อม]]+Table1[[#This Row],[รวมค่าเสื่อม]]</f>
        <v>3946.4426761819805</v>
      </c>
      <c r="AU1241" s="1">
        <f t="shared" si="58"/>
        <v>3102.2613450701183</v>
      </c>
      <c r="AV1241" s="1" t="str" cm="1">
        <f t="array" ref="AV1241">IF(AC1241&lt;4, "เก็บ", IF(OR(AT1241 &lt; PERCENTILE(IF($AC$2:$AC$5092=AC1241, $AT$2:$AT$5092), 0.25) - 1.5 * (PERCENTILE(IF($AC$2:$AC$5092=AC1241, $AT$2:$AT$5092), 0.75) - PERCENTILE(IF($AC$2:$AC$5092=AC1241, $AT$2:$AT$5092), 0.25)), AT1241 &gt; PERCENTILE(IF($AC$2:$AC$5092=AC1241, $AT$2:$AT$5092), 0.75) + 1.5 * (PERCENTILE(IF($AC$2:$AC$5092=AC1241, $AT$2:$AT$5092), 0.75) - PERCENTILE(IF($AC$2:$AC$5092=AC1241, $AT$2:$AT$5092), 0.25))), "ตัด", "เก็บ"))</f>
        <v>เก็บ</v>
      </c>
      <c r="AW1241" s="1">
        <f t="shared" si="59"/>
        <v>3102.2613450701183</v>
      </c>
      <c r="AX1241" s="1">
        <v>1940.0671579620255</v>
      </c>
      <c r="AY1241" s="1">
        <v>1525.4237288135594</v>
      </c>
    </row>
    <row r="1242" spans="1:51" x14ac:dyDescent="0.2">
      <c r="A1242" s="3">
        <v>45545</v>
      </c>
      <c r="B1242">
        <v>45545</v>
      </c>
      <c r="C1242" t="s">
        <v>4098</v>
      </c>
      <c r="D1242" t="s">
        <v>66</v>
      </c>
      <c r="E1242" t="s">
        <v>84</v>
      </c>
      <c r="F1242" t="s">
        <v>85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t="s">
        <v>4099</v>
      </c>
      <c r="Q1242" s="2">
        <v>45545</v>
      </c>
      <c r="R1242" t="s">
        <v>55</v>
      </c>
      <c r="S1242">
        <v>0</v>
      </c>
      <c r="T1242" t="s">
        <v>114</v>
      </c>
      <c r="U1242" t="s">
        <v>71</v>
      </c>
      <c r="V1242" s="1">
        <v>0</v>
      </c>
      <c r="W1242" s="1">
        <v>1640</v>
      </c>
      <c r="X1242" s="1">
        <v>0</v>
      </c>
      <c r="Y1242" t="s">
        <v>114</v>
      </c>
      <c r="Z1242" t="s">
        <v>71</v>
      </c>
      <c r="AA1242" t="s">
        <v>1001</v>
      </c>
      <c r="AB1242" s="1">
        <v>0</v>
      </c>
      <c r="AC1242" s="4">
        <f>IF(ISNUMBER(MATCH(AD1242, $AD$2:AD1241, 0)), INDEX($AC$2:AC1241, MATCH(AD1242, $AD$2:AD1241, 0)), MAX($AC$2:AC1241)+1)</f>
        <v>7</v>
      </c>
      <c r="AD1242" t="str">
        <f t="shared" si="60"/>
        <v>แม่สาย-เชียงใหม่</v>
      </c>
      <c r="AE1242" t="s">
        <v>55</v>
      </c>
      <c r="AF1242" s="1">
        <v>0</v>
      </c>
      <c r="AG1242" s="1">
        <v>0</v>
      </c>
      <c r="AH1242" s="1">
        <v>0</v>
      </c>
      <c r="AI1242" t="s">
        <v>4100</v>
      </c>
      <c r="AJ1242" s="1">
        <v>1</v>
      </c>
      <c r="AK1242" s="1">
        <v>0</v>
      </c>
      <c r="AL1242" s="1">
        <v>0</v>
      </c>
      <c r="AM1242" s="1">
        <v>0</v>
      </c>
      <c r="AN1242" s="1">
        <v>0</v>
      </c>
      <c r="AO1242" s="1">
        <v>0</v>
      </c>
      <c r="AP1242" s="1">
        <v>0</v>
      </c>
      <c r="AQ1242" s="1">
        <v>0</v>
      </c>
      <c r="AR1242" s="1">
        <v>1640</v>
      </c>
      <c r="AS1242" s="1">
        <v>169.43294117647059</v>
      </c>
      <c r="AT1242" s="1">
        <f>Table1[[#This Row],[รวมต้นทุนค่าเดินทาง]]+Table1[[#This Row],[รวมต้นทุนค่าซ่อม]]+Table1[[#This Row],[รวมค่าเสื่อม]]</f>
        <v>3181.3841606886658</v>
      </c>
      <c r="AU1242" s="1">
        <f t="shared" si="58"/>
        <v>4610.750953896033</v>
      </c>
      <c r="AV1242" s="1" t="str" cm="1">
        <f t="array" ref="AV1242">IF(AC1242&lt;4, "เก็บ", IF(OR(AT1242 &lt; PERCENTILE(IF($AC$2:$AC$5092=AC1242, $AT$2:$AT$5092), 0.25) - 1.5 * (PERCENTILE(IF($AC$2:$AC$5092=AC1242, $AT$2:$AT$5092), 0.75) - PERCENTILE(IF($AC$2:$AC$5092=AC1242, $AT$2:$AT$5092), 0.25)), AT1242 &gt; PERCENTILE(IF($AC$2:$AC$5092=AC1242, $AT$2:$AT$5092), 0.75) + 1.5 * (PERCENTILE(IF($AC$2:$AC$5092=AC1242, $AT$2:$AT$5092), 0.75) - PERCENTILE(IF($AC$2:$AC$5092=AC1242, $AT$2:$AT$5092), 0.25))), "ตัด", "เก็บ"))</f>
        <v>เก็บ</v>
      </c>
      <c r="AW1242" s="1">
        <f t="shared" si="59"/>
        <v>3940.0604671629926</v>
      </c>
      <c r="AX1242" s="1">
        <v>3152.7453177985908</v>
      </c>
      <c r="AY1242" s="1">
        <v>1371.9512195121952</v>
      </c>
    </row>
    <row r="1243" spans="1:51" x14ac:dyDescent="0.2">
      <c r="A1243" s="3">
        <v>45546</v>
      </c>
      <c r="B1243">
        <v>45546</v>
      </c>
      <c r="C1243" t="s">
        <v>4101</v>
      </c>
      <c r="D1243" t="s">
        <v>66</v>
      </c>
      <c r="E1243" t="s">
        <v>67</v>
      </c>
      <c r="F1243" t="s">
        <v>679</v>
      </c>
      <c r="G1243" s="1">
        <v>0</v>
      </c>
      <c r="H1243" s="1">
        <v>1071</v>
      </c>
      <c r="I1243" s="1">
        <v>500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500</v>
      </c>
      <c r="P1243" t="s">
        <v>4102</v>
      </c>
      <c r="Q1243" s="2">
        <v>45546</v>
      </c>
      <c r="R1243" t="s">
        <v>70</v>
      </c>
      <c r="S1243">
        <v>0</v>
      </c>
      <c r="T1243" t="s">
        <v>71</v>
      </c>
      <c r="U1243" t="s">
        <v>161</v>
      </c>
      <c r="V1243" s="1">
        <v>0</v>
      </c>
      <c r="W1243" s="1">
        <v>0</v>
      </c>
      <c r="X1243" s="1">
        <v>0</v>
      </c>
      <c r="AA1243" t="s">
        <v>58</v>
      </c>
      <c r="AB1243" s="1">
        <v>0</v>
      </c>
      <c r="AC1243" s="4">
        <f>IF(ISNUMBER(MATCH(AD1243, $AD$2:AD1242, 0)), INDEX($AC$2:AC1242, MATCH(AD1243, $AD$2:AD1242, 0)), MAX($AC$2:AC1242)+1)</f>
        <v>9</v>
      </c>
      <c r="AD1243" t="str">
        <f t="shared" si="60"/>
        <v>เชียงใหม่-พุทธมณฑลสาย 2</v>
      </c>
      <c r="AE1243" t="s">
        <v>73</v>
      </c>
      <c r="AF1243" s="1">
        <v>0</v>
      </c>
      <c r="AG1243" s="1">
        <v>0</v>
      </c>
      <c r="AH1243" s="1">
        <v>0</v>
      </c>
      <c r="AI1243" t="s">
        <v>4103</v>
      </c>
      <c r="AJ1243" s="1">
        <v>1</v>
      </c>
      <c r="AK1243" s="1">
        <v>720</v>
      </c>
      <c r="AL1243" s="1">
        <v>720</v>
      </c>
      <c r="AM1243" s="1">
        <v>1</v>
      </c>
      <c r="AN1243" s="1">
        <v>0</v>
      </c>
      <c r="AO1243" s="1">
        <v>0</v>
      </c>
      <c r="AP1243" s="1">
        <v>0</v>
      </c>
      <c r="AQ1243" s="1">
        <v>0</v>
      </c>
      <c r="AR1243" s="1">
        <v>1571</v>
      </c>
      <c r="AS1243" s="1">
        <v>1695.395</v>
      </c>
      <c r="AT1243" s="1">
        <f>Table1[[#This Row],[รวมต้นทุนค่าเดินทาง]]+Table1[[#This Row],[รวมต้นทุนค่าซ่อม]]+Table1[[#This Row],[รวมค่าเสื่อม]]</f>
        <v>5043.0224785050013</v>
      </c>
      <c r="AU1243" s="1">
        <f t="shared" si="58"/>
        <v>4623.2312262414152</v>
      </c>
      <c r="AV1243" s="1" t="str" cm="1">
        <f t="array" ref="AV1243">IF(AC1243&lt;4, "เก็บ", IF(OR(AT1243 &lt; PERCENTILE(IF($AC$2:$AC$5092=AC1243, $AT$2:$AT$5092), 0.25) - 1.5 * (PERCENTILE(IF($AC$2:$AC$5092=AC1243, $AT$2:$AT$5092), 0.75) - PERCENTILE(IF($AC$2:$AC$5092=AC1243, $AT$2:$AT$5092), 0.25)), AT1243 &gt; PERCENTILE(IF($AC$2:$AC$5092=AC1243, $AT$2:$AT$5092), 0.75) + 1.5 * (PERCENTILE(IF($AC$2:$AC$5092=AC1243, $AT$2:$AT$5092), 0.75) - PERCENTILE(IF($AC$2:$AC$5092=AC1243, $AT$2:$AT$5092), 0.25))), "ตัด", "เก็บ"))</f>
        <v>เก็บ</v>
      </c>
      <c r="AW1243" s="1">
        <f t="shared" si="59"/>
        <v>4005.4952465164292</v>
      </c>
      <c r="AX1243" s="1">
        <v>2577.9546108768855</v>
      </c>
      <c r="AY1243" s="1">
        <v>1776.6274785050009</v>
      </c>
    </row>
    <row r="1244" spans="1:51" x14ac:dyDescent="0.2">
      <c r="A1244" s="3">
        <v>45546</v>
      </c>
      <c r="B1244">
        <v>45546</v>
      </c>
      <c r="C1244" t="s">
        <v>4104</v>
      </c>
      <c r="D1244" t="s">
        <v>66</v>
      </c>
      <c r="E1244" t="s">
        <v>67</v>
      </c>
      <c r="F1244" t="s">
        <v>353</v>
      </c>
      <c r="G1244" s="1">
        <v>0</v>
      </c>
      <c r="H1244" s="1">
        <v>0</v>
      </c>
      <c r="I1244" s="1">
        <v>500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500</v>
      </c>
      <c r="P1244" t="s">
        <v>4105</v>
      </c>
      <c r="Q1244" s="2">
        <v>45546</v>
      </c>
      <c r="R1244" t="s">
        <v>70</v>
      </c>
      <c r="S1244">
        <v>0</v>
      </c>
      <c r="T1244" t="s">
        <v>71</v>
      </c>
      <c r="U1244" t="s">
        <v>72</v>
      </c>
      <c r="V1244" s="1">
        <v>0</v>
      </c>
      <c r="W1244" s="1">
        <v>0</v>
      </c>
      <c r="X1244" s="1">
        <v>0</v>
      </c>
      <c r="AA1244" t="s">
        <v>58</v>
      </c>
      <c r="AB1244" s="1">
        <v>0</v>
      </c>
      <c r="AC1244" s="4">
        <f>IF(ISNUMBER(MATCH(AD1244, $AD$2:AD1243, 0)), INDEX($AC$2:AC1243, MATCH(AD1244, $AD$2:AD1243, 0)), MAX($AC$2:AC1243)+1)</f>
        <v>2</v>
      </c>
      <c r="AD1244" t="str">
        <f t="shared" si="60"/>
        <v>เชียงใหม่-พุทธมณฑลสาย 5</v>
      </c>
      <c r="AE1244" t="s">
        <v>73</v>
      </c>
      <c r="AF1244" s="1">
        <v>0</v>
      </c>
      <c r="AG1244" s="1">
        <v>0</v>
      </c>
      <c r="AH1244" s="1">
        <v>0</v>
      </c>
      <c r="AI1244" t="s">
        <v>4106</v>
      </c>
      <c r="AJ1244" s="1">
        <v>1</v>
      </c>
      <c r="AK1244" s="1">
        <v>720</v>
      </c>
      <c r="AL1244" s="1">
        <v>720</v>
      </c>
      <c r="AM1244" s="1">
        <v>1</v>
      </c>
      <c r="AN1244" s="1">
        <v>0</v>
      </c>
      <c r="AO1244" s="1">
        <v>0</v>
      </c>
      <c r="AP1244" s="1">
        <v>0</v>
      </c>
      <c r="AQ1244" s="1">
        <v>0</v>
      </c>
      <c r="AR1244" s="1">
        <v>500</v>
      </c>
      <c r="AS1244" s="1">
        <v>257.12</v>
      </c>
      <c r="AT1244" s="1">
        <f>Table1[[#This Row],[รวมต้นทุนค่าเดินทาง]]+Table1[[#This Row],[รวมต้นทุนค่าซ่อม]]+Table1[[#This Row],[รวมค่าเสื่อม]]</f>
        <v>1888.0723809523811</v>
      </c>
      <c r="AU1244" s="1">
        <f t="shared" si="58"/>
        <v>5026.5629662053279</v>
      </c>
      <c r="AV1244" s="1" t="str" cm="1">
        <f t="array" ref="AV1244">IF(AC1244&lt;4, "เก็บ", IF(OR(AT1244 &lt; PERCENTILE(IF($AC$2:$AC$5092=AC1244, $AT$2:$AT$5092), 0.25) - 1.5 * (PERCENTILE(IF($AC$2:$AC$5092=AC1244, $AT$2:$AT$5092), 0.75) - PERCENTILE(IF($AC$2:$AC$5092=AC1244, $AT$2:$AT$5092), 0.25)), AT1244 &gt; PERCENTILE(IF($AC$2:$AC$5092=AC1244, $AT$2:$AT$5092), 0.75) + 1.5 * (PERCENTILE(IF($AC$2:$AC$5092=AC1244, $AT$2:$AT$5092), 0.75) - PERCENTILE(IF($AC$2:$AC$5092=AC1244, $AT$2:$AT$5092), 0.25))), "ตัด", "เก็บ"))</f>
        <v>เก็บ</v>
      </c>
      <c r="AW1244" s="1">
        <f t="shared" si="59"/>
        <v>5026.5629662053279</v>
      </c>
      <c r="AX1244" s="1">
        <v>4064.5059139663294</v>
      </c>
      <c r="AY1244" s="1">
        <v>1130.952380952381</v>
      </c>
    </row>
    <row r="1245" spans="1:51" x14ac:dyDescent="0.2">
      <c r="A1245" s="3">
        <v>45546</v>
      </c>
      <c r="B1245">
        <v>45546</v>
      </c>
      <c r="C1245" t="s">
        <v>4107</v>
      </c>
      <c r="D1245" t="s">
        <v>66</v>
      </c>
      <c r="E1245" t="s">
        <v>4108</v>
      </c>
      <c r="F1245" t="s">
        <v>4109</v>
      </c>
      <c r="G1245" s="1">
        <v>0</v>
      </c>
      <c r="H1245" s="1">
        <v>6092</v>
      </c>
      <c r="I1245" s="1">
        <v>750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750</v>
      </c>
      <c r="P1245" t="s">
        <v>4110</v>
      </c>
      <c r="Q1245" s="2">
        <v>45546</v>
      </c>
      <c r="R1245" t="s">
        <v>70</v>
      </c>
      <c r="S1245">
        <v>0</v>
      </c>
      <c r="T1245" t="s">
        <v>71</v>
      </c>
      <c r="U1245" t="s">
        <v>72</v>
      </c>
      <c r="V1245" s="1">
        <v>6025</v>
      </c>
      <c r="W1245" s="1">
        <v>0</v>
      </c>
      <c r="X1245" s="1">
        <v>0</v>
      </c>
      <c r="AA1245" t="s">
        <v>58</v>
      </c>
      <c r="AB1245" s="1">
        <v>0</v>
      </c>
      <c r="AC1245" s="4">
        <f>IF(ISNUMBER(MATCH(AD1245, $AD$2:AD1244, 0)), INDEX($AC$2:AC1244, MATCH(AD1245, $AD$2:AD1244, 0)), MAX($AC$2:AC1244)+1)</f>
        <v>2</v>
      </c>
      <c r="AD1245" t="str">
        <f t="shared" si="60"/>
        <v>เชียงใหม่-พุทธมณฑลสาย 5</v>
      </c>
      <c r="AE1245" t="s">
        <v>73</v>
      </c>
      <c r="AF1245" s="1">
        <v>0</v>
      </c>
      <c r="AG1245" s="1">
        <v>0</v>
      </c>
      <c r="AH1245" s="1">
        <v>0</v>
      </c>
      <c r="AI1245" t="s">
        <v>4111</v>
      </c>
      <c r="AJ1245" s="1">
        <v>1</v>
      </c>
      <c r="AK1245" s="1">
        <v>720</v>
      </c>
      <c r="AL1245" s="1">
        <v>720</v>
      </c>
      <c r="AM1245" s="1">
        <v>1</v>
      </c>
      <c r="AN1245" s="1">
        <v>0</v>
      </c>
      <c r="AO1245" s="1">
        <v>0</v>
      </c>
      <c r="AP1245" s="1">
        <v>0</v>
      </c>
      <c r="AQ1245" s="1">
        <v>0</v>
      </c>
      <c r="AR1245" s="1">
        <v>12867</v>
      </c>
      <c r="AS1245" s="1">
        <v>12897.654444444444</v>
      </c>
      <c r="AT1245" s="1">
        <f>Table1[[#This Row],[รวมต้นทุนค่าเดินทาง]]+Table1[[#This Row],[รวมต้นทุนค่าซ่อม]]+Table1[[#This Row],[รวมค่าเสื่อม]]</f>
        <v>31713.902564745196</v>
      </c>
      <c r="AU1245" s="1">
        <f t="shared" si="58"/>
        <v>5026.5629662053279</v>
      </c>
      <c r="AV1245" s="1" t="str" cm="1">
        <f t="array" ref="AV1245">IF(AC1245&lt;4, "เก็บ", IF(OR(AT1245 &lt; PERCENTILE(IF($AC$2:$AC$5092=AC1245, $AT$2:$AT$5092), 0.25) - 1.5 * (PERCENTILE(IF($AC$2:$AC$5092=AC1245, $AT$2:$AT$5092), 0.75) - PERCENTILE(IF($AC$2:$AC$5092=AC1245, $AT$2:$AT$5092), 0.25)), AT1245 &gt; PERCENTILE(IF($AC$2:$AC$5092=AC1245, $AT$2:$AT$5092), 0.75) + 1.5 * (PERCENTILE(IF($AC$2:$AC$5092=AC1245, $AT$2:$AT$5092), 0.75) - PERCENTILE(IF($AC$2:$AC$5092=AC1245, $AT$2:$AT$5092), 0.25))), "ตัด", "เก็บ"))</f>
        <v>เก็บ</v>
      </c>
      <c r="AW1245" s="1">
        <f t="shared" si="59"/>
        <v>5026.5629662053279</v>
      </c>
      <c r="AX1245" s="1">
        <v>4064.5059139663294</v>
      </c>
      <c r="AY1245" s="1">
        <v>5949.2481203007519</v>
      </c>
    </row>
    <row r="1246" spans="1:51" x14ac:dyDescent="0.2">
      <c r="A1246" s="3">
        <v>45546</v>
      </c>
      <c r="B1246">
        <v>45546</v>
      </c>
      <c r="C1246" t="s">
        <v>4112</v>
      </c>
      <c r="D1246" t="s">
        <v>66</v>
      </c>
      <c r="E1246" t="s">
        <v>67</v>
      </c>
      <c r="F1246" t="s">
        <v>244</v>
      </c>
      <c r="G1246" s="1">
        <v>0</v>
      </c>
      <c r="H1246" s="1">
        <v>1038</v>
      </c>
      <c r="I1246" s="1">
        <v>400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400</v>
      </c>
      <c r="P1246" t="s">
        <v>4113</v>
      </c>
      <c r="Q1246" s="2">
        <v>45546</v>
      </c>
      <c r="R1246" t="s">
        <v>70</v>
      </c>
      <c r="S1246">
        <v>0</v>
      </c>
      <c r="T1246" t="s">
        <v>71</v>
      </c>
      <c r="U1246" t="s">
        <v>93</v>
      </c>
      <c r="V1246" s="1">
        <v>0</v>
      </c>
      <c r="W1246" s="1">
        <v>0</v>
      </c>
      <c r="X1246" s="1">
        <v>0</v>
      </c>
      <c r="AA1246" t="s">
        <v>58</v>
      </c>
      <c r="AB1246" s="1">
        <v>0</v>
      </c>
      <c r="AC1246" s="4">
        <f>IF(ISNUMBER(MATCH(AD1246, $AD$2:AD1245, 0)), INDEX($AC$2:AC1245, MATCH(AD1246, $AD$2:AD1245, 0)), MAX($AC$2:AC1245)+1)</f>
        <v>4</v>
      </c>
      <c r="AD1246" t="str">
        <f t="shared" si="60"/>
        <v>เชียงใหม่-ตลาดไท</v>
      </c>
      <c r="AE1246" t="s">
        <v>73</v>
      </c>
      <c r="AF1246" s="1">
        <v>0</v>
      </c>
      <c r="AG1246" s="1">
        <v>0</v>
      </c>
      <c r="AH1246" s="1">
        <v>0</v>
      </c>
      <c r="AI1246" t="s">
        <v>4114</v>
      </c>
      <c r="AJ1246" s="1">
        <v>1</v>
      </c>
      <c r="AK1246" s="1">
        <v>720</v>
      </c>
      <c r="AL1246" s="1">
        <v>720</v>
      </c>
      <c r="AM1246" s="1">
        <v>1</v>
      </c>
      <c r="AN1246" s="1">
        <v>0</v>
      </c>
      <c r="AO1246" s="1">
        <v>0</v>
      </c>
      <c r="AP1246" s="1">
        <v>0</v>
      </c>
      <c r="AQ1246" s="1">
        <v>0</v>
      </c>
      <c r="AR1246" s="1">
        <v>1438</v>
      </c>
      <c r="AS1246" s="1">
        <v>0</v>
      </c>
      <c r="AT1246" s="1">
        <f>Table1[[#This Row],[รวมต้นทุนค่าเดินทาง]]+Table1[[#This Row],[รวมต้นทุนค่าซ่อม]]+Table1[[#This Row],[รวมค่าเสื่อม]]</f>
        <v>3658.2062643239115</v>
      </c>
      <c r="AU1246" s="1">
        <f t="shared" si="58"/>
        <v>4256.109283997258</v>
      </c>
      <c r="AV1246" s="1" t="str" cm="1">
        <f t="array" ref="AV1246">IF(AC1246&lt;4, "เก็บ", IF(OR(AT1246 &lt; PERCENTILE(IF($AC$2:$AC$5092=AC1246, $AT$2:$AT$5092), 0.25) - 1.5 * (PERCENTILE(IF($AC$2:$AC$5092=AC1246, $AT$2:$AT$5092), 0.75) - PERCENTILE(IF($AC$2:$AC$5092=AC1246, $AT$2:$AT$5092), 0.25)), AT1246 &gt; PERCENTILE(IF($AC$2:$AC$5092=AC1246, $AT$2:$AT$5092), 0.75) + 1.5 * (PERCENTILE(IF($AC$2:$AC$5092=AC1246, $AT$2:$AT$5092), 0.75) - PERCENTILE(IF($AC$2:$AC$5092=AC1246, $AT$2:$AT$5092), 0.25))), "ตัด", "เก็บ"))</f>
        <v>เก็บ</v>
      </c>
      <c r="AW1246" s="1">
        <f t="shared" si="59"/>
        <v>3807.0727671795808</v>
      </c>
      <c r="AX1246" s="1">
        <v>2335.0230876608157</v>
      </c>
      <c r="AY1246" s="1">
        <v>2220.2062643239115</v>
      </c>
    </row>
    <row r="1247" spans="1:51" x14ac:dyDescent="0.2">
      <c r="A1247" s="3">
        <v>45546</v>
      </c>
      <c r="B1247">
        <v>45546</v>
      </c>
      <c r="C1247" t="s">
        <v>4115</v>
      </c>
      <c r="D1247" t="s">
        <v>66</v>
      </c>
      <c r="E1247" t="s">
        <v>67</v>
      </c>
      <c r="F1247" t="s">
        <v>849</v>
      </c>
      <c r="G1247" s="1">
        <v>0</v>
      </c>
      <c r="H1247" s="1">
        <v>1038</v>
      </c>
      <c r="I1247" s="1">
        <v>400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400</v>
      </c>
      <c r="P1247" t="s">
        <v>4116</v>
      </c>
      <c r="Q1247" s="2">
        <v>45546</v>
      </c>
      <c r="R1247" t="s">
        <v>70</v>
      </c>
      <c r="S1247">
        <v>0</v>
      </c>
      <c r="T1247" t="s">
        <v>71</v>
      </c>
      <c r="U1247" t="s">
        <v>93</v>
      </c>
      <c r="V1247" s="1">
        <v>0</v>
      </c>
      <c r="W1247" s="1">
        <v>0</v>
      </c>
      <c r="X1247" s="1">
        <v>0</v>
      </c>
      <c r="AA1247" t="s">
        <v>58</v>
      </c>
      <c r="AB1247" s="1">
        <v>0</v>
      </c>
      <c r="AC1247" s="4">
        <f>IF(ISNUMBER(MATCH(AD1247, $AD$2:AD1246, 0)), INDEX($AC$2:AC1246, MATCH(AD1247, $AD$2:AD1246, 0)), MAX($AC$2:AC1246)+1)</f>
        <v>4</v>
      </c>
      <c r="AD1247" t="str">
        <f t="shared" si="60"/>
        <v>เชียงใหม่-ตลาดไท</v>
      </c>
      <c r="AE1247" t="s">
        <v>73</v>
      </c>
      <c r="AF1247" s="1">
        <v>0</v>
      </c>
      <c r="AG1247" s="1">
        <v>0</v>
      </c>
      <c r="AH1247" s="1">
        <v>0</v>
      </c>
      <c r="AI1247" t="s">
        <v>4117</v>
      </c>
      <c r="AJ1247" s="1">
        <v>1</v>
      </c>
      <c r="AK1247" s="1">
        <v>720</v>
      </c>
      <c r="AL1247" s="1">
        <v>720</v>
      </c>
      <c r="AM1247" s="1">
        <v>1</v>
      </c>
      <c r="AN1247" s="1">
        <v>0</v>
      </c>
      <c r="AO1247" s="1">
        <v>0</v>
      </c>
      <c r="AP1247" s="1">
        <v>0</v>
      </c>
      <c r="AQ1247" s="1">
        <v>0</v>
      </c>
      <c r="AR1247" s="1">
        <v>1438</v>
      </c>
      <c r="AS1247" s="1">
        <v>762.69847222222222</v>
      </c>
      <c r="AT1247" s="1">
        <f>Table1[[#This Row],[รวมต้นทุนค่าเดินทาง]]+Table1[[#This Row],[รวมต้นทุนค่าซ่อม]]+Table1[[#This Row],[รวมค่าเสื่อม]]</f>
        <v>4272.2387058901504</v>
      </c>
      <c r="AU1247" s="1">
        <f t="shared" si="58"/>
        <v>4256.109283997258</v>
      </c>
      <c r="AV1247" s="1" t="str" cm="1">
        <f t="array" ref="AV1247">IF(AC1247&lt;4, "เก็บ", IF(OR(AT1247 &lt; PERCENTILE(IF($AC$2:$AC$5092=AC1247, $AT$2:$AT$5092), 0.25) - 1.5 * (PERCENTILE(IF($AC$2:$AC$5092=AC1247, $AT$2:$AT$5092), 0.75) - PERCENTILE(IF($AC$2:$AC$5092=AC1247, $AT$2:$AT$5092), 0.25)), AT1247 &gt; PERCENTILE(IF($AC$2:$AC$5092=AC1247, $AT$2:$AT$5092), 0.75) + 1.5 * (PERCENTILE(IF($AC$2:$AC$5092=AC1247, $AT$2:$AT$5092), 0.75) - PERCENTILE(IF($AC$2:$AC$5092=AC1247, $AT$2:$AT$5092), 0.25))), "ตัด", "เก็บ"))</f>
        <v>เก็บ</v>
      </c>
      <c r="AW1247" s="1">
        <f t="shared" si="59"/>
        <v>3807.0727671795808</v>
      </c>
      <c r="AX1247" s="1">
        <v>2335.0230876608157</v>
      </c>
      <c r="AY1247" s="1">
        <v>2071.5402336679281</v>
      </c>
    </row>
    <row r="1248" spans="1:51" x14ac:dyDescent="0.2">
      <c r="A1248" s="3">
        <v>45546</v>
      </c>
      <c r="B1248">
        <v>45546</v>
      </c>
      <c r="C1248" t="s">
        <v>4118</v>
      </c>
      <c r="D1248" t="s">
        <v>66</v>
      </c>
      <c r="E1248" t="s">
        <v>67</v>
      </c>
      <c r="F1248" t="s">
        <v>68</v>
      </c>
      <c r="G1248" s="1">
        <v>0</v>
      </c>
      <c r="H1248" s="1">
        <v>1038</v>
      </c>
      <c r="I1248" s="1">
        <v>400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400</v>
      </c>
      <c r="P1248" t="s">
        <v>4119</v>
      </c>
      <c r="Q1248" s="2">
        <v>45546</v>
      </c>
      <c r="R1248" t="s">
        <v>70</v>
      </c>
      <c r="S1248">
        <v>0</v>
      </c>
      <c r="T1248" t="s">
        <v>71</v>
      </c>
      <c r="U1248" t="s">
        <v>93</v>
      </c>
      <c r="V1248" s="1">
        <v>0</v>
      </c>
      <c r="W1248" s="1">
        <v>0</v>
      </c>
      <c r="X1248" s="1">
        <v>0</v>
      </c>
      <c r="AA1248" t="s">
        <v>58</v>
      </c>
      <c r="AB1248" s="1">
        <v>0</v>
      </c>
      <c r="AC1248" s="4">
        <f>IF(ISNUMBER(MATCH(AD1248, $AD$2:AD1247, 0)), INDEX($AC$2:AC1247, MATCH(AD1248, $AD$2:AD1247, 0)), MAX($AC$2:AC1247)+1)</f>
        <v>4</v>
      </c>
      <c r="AD1248" t="str">
        <f t="shared" si="60"/>
        <v>เชียงใหม่-ตลาดไท</v>
      </c>
      <c r="AE1248" t="s">
        <v>73</v>
      </c>
      <c r="AF1248" s="1">
        <v>0</v>
      </c>
      <c r="AG1248" s="1">
        <v>0</v>
      </c>
      <c r="AH1248" s="1">
        <v>0</v>
      </c>
      <c r="AI1248" t="s">
        <v>4120</v>
      </c>
      <c r="AJ1248" s="1">
        <v>1</v>
      </c>
      <c r="AK1248" s="1">
        <v>720</v>
      </c>
      <c r="AL1248" s="1">
        <v>720</v>
      </c>
      <c r="AM1248" s="1">
        <v>1</v>
      </c>
      <c r="AN1248" s="1">
        <v>0</v>
      </c>
      <c r="AO1248" s="1">
        <v>0</v>
      </c>
      <c r="AP1248" s="1">
        <v>0</v>
      </c>
      <c r="AQ1248" s="1">
        <v>0</v>
      </c>
      <c r="AR1248" s="1">
        <v>1438</v>
      </c>
      <c r="AS1248" s="1">
        <v>549.71784722222219</v>
      </c>
      <c r="AT1248" s="1">
        <f>Table1[[#This Row],[รวมต้นทุนค่าเดินทาง]]+Table1[[#This Row],[รวมต้นทุนค่าซ่อม]]+Table1[[#This Row],[รวมค่าเสื่อม]]</f>
        <v>4015.6132934530879</v>
      </c>
      <c r="AU1248" s="1">
        <f t="shared" si="58"/>
        <v>4256.109283997258</v>
      </c>
      <c r="AV1248" s="1" t="str" cm="1">
        <f t="array" ref="AV1248">IF(AC1248&lt;4, "เก็บ", IF(OR(AT1248 &lt; PERCENTILE(IF($AC$2:$AC$5092=AC1248, $AT$2:$AT$5092), 0.25) - 1.5 * (PERCENTILE(IF($AC$2:$AC$5092=AC1248, $AT$2:$AT$5092), 0.75) - PERCENTILE(IF($AC$2:$AC$5092=AC1248, $AT$2:$AT$5092), 0.25)), AT1248 &gt; PERCENTILE(IF($AC$2:$AC$5092=AC1248, $AT$2:$AT$5092), 0.75) + 1.5 * (PERCENTILE(IF($AC$2:$AC$5092=AC1248, $AT$2:$AT$5092), 0.75) - PERCENTILE(IF($AC$2:$AC$5092=AC1248, $AT$2:$AT$5092), 0.25))), "ตัด", "เก็บ"))</f>
        <v>เก็บ</v>
      </c>
      <c r="AW1248" s="1">
        <f t="shared" si="59"/>
        <v>3807.0727671795808</v>
      </c>
      <c r="AX1248" s="1">
        <v>2335.0230876608157</v>
      </c>
      <c r="AY1248" s="1">
        <v>2027.8954462308654</v>
      </c>
    </row>
    <row r="1249" spans="1:51" x14ac:dyDescent="0.2">
      <c r="A1249" s="3">
        <v>45546</v>
      </c>
      <c r="B1249">
        <v>45546</v>
      </c>
      <c r="C1249" t="s">
        <v>4121</v>
      </c>
      <c r="D1249" t="s">
        <v>66</v>
      </c>
      <c r="E1249" t="s">
        <v>129</v>
      </c>
      <c r="F1249" t="s">
        <v>130</v>
      </c>
      <c r="G1249" s="1">
        <v>0</v>
      </c>
      <c r="H1249" s="1">
        <v>0</v>
      </c>
      <c r="I1249" s="1">
        <v>500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500</v>
      </c>
      <c r="P1249" t="s">
        <v>4122</v>
      </c>
      <c r="Q1249" s="2">
        <v>45546</v>
      </c>
      <c r="R1249" t="s">
        <v>70</v>
      </c>
      <c r="S1249">
        <v>0</v>
      </c>
      <c r="T1249" t="s">
        <v>71</v>
      </c>
      <c r="U1249" t="s">
        <v>72</v>
      </c>
      <c r="V1249" s="1">
        <v>0</v>
      </c>
      <c r="W1249" s="1">
        <v>0</v>
      </c>
      <c r="X1249" s="1">
        <v>0</v>
      </c>
      <c r="AA1249" t="s">
        <v>58</v>
      </c>
      <c r="AB1249" s="1">
        <v>0</v>
      </c>
      <c r="AC1249" s="4">
        <f>IF(ISNUMBER(MATCH(AD1249, $AD$2:AD1248, 0)), INDEX($AC$2:AC1248, MATCH(AD1249, $AD$2:AD1248, 0)), MAX($AC$2:AC1248)+1)</f>
        <v>2</v>
      </c>
      <c r="AD1249" t="str">
        <f t="shared" si="60"/>
        <v>เชียงใหม่-พุทธมณฑลสาย 5</v>
      </c>
      <c r="AE1249" t="s">
        <v>73</v>
      </c>
      <c r="AF1249" s="1">
        <v>0</v>
      </c>
      <c r="AG1249" s="1">
        <v>0</v>
      </c>
      <c r="AH1249" s="1">
        <v>0</v>
      </c>
      <c r="AI1249" t="s">
        <v>4123</v>
      </c>
      <c r="AJ1249" s="1">
        <v>1</v>
      </c>
      <c r="AK1249" s="1">
        <v>720</v>
      </c>
      <c r="AL1249" s="1">
        <v>720</v>
      </c>
      <c r="AM1249" s="1">
        <v>1</v>
      </c>
      <c r="AN1249" s="1">
        <v>546.56509999999992</v>
      </c>
      <c r="AO1249" s="1">
        <v>546.56509999999992</v>
      </c>
      <c r="AP1249" s="1">
        <v>0</v>
      </c>
      <c r="AQ1249" s="1">
        <v>0</v>
      </c>
      <c r="AR1249" s="1">
        <v>1046.5650999999998</v>
      </c>
      <c r="AS1249" s="1">
        <v>2116.2525000000001</v>
      </c>
      <c r="AT1249" s="1">
        <f>Table1[[#This Row],[รวมต้นทุนค่าเดินทาง]]+Table1[[#This Row],[รวมต้นทุนค่าซ่อม]]+Table1[[#This Row],[รวมค่าเสื่อม]]</f>
        <v>4315.6402537021377</v>
      </c>
      <c r="AU1249" s="1">
        <f t="shared" si="58"/>
        <v>5026.5629662053279</v>
      </c>
      <c r="AV1249" s="1" t="str" cm="1">
        <f t="array" ref="AV1249">IF(AC1249&lt;4, "เก็บ", IF(OR(AT1249 &lt; PERCENTILE(IF($AC$2:$AC$5092=AC1249, $AT$2:$AT$5092), 0.25) - 1.5 * (PERCENTILE(IF($AC$2:$AC$5092=AC1249, $AT$2:$AT$5092), 0.75) - PERCENTILE(IF($AC$2:$AC$5092=AC1249, $AT$2:$AT$5092), 0.25)), AT1249 &gt; PERCENTILE(IF($AC$2:$AC$5092=AC1249, $AT$2:$AT$5092), 0.75) + 1.5 * (PERCENTILE(IF($AC$2:$AC$5092=AC1249, $AT$2:$AT$5092), 0.75) - PERCENTILE(IF($AC$2:$AC$5092=AC1249, $AT$2:$AT$5092), 0.25))), "ตัด", "เก็บ"))</f>
        <v>เก็บ</v>
      </c>
      <c r="AW1249" s="1">
        <f t="shared" si="59"/>
        <v>5026.5629662053279</v>
      </c>
      <c r="AX1249" s="1">
        <v>4064.5059139663294</v>
      </c>
      <c r="AY1249" s="1">
        <v>1152.8226537021378</v>
      </c>
    </row>
    <row r="1250" spans="1:51" x14ac:dyDescent="0.2">
      <c r="A1250" s="3">
        <v>45546</v>
      </c>
      <c r="B1250">
        <v>45546</v>
      </c>
      <c r="C1250" t="s">
        <v>4124</v>
      </c>
      <c r="D1250" t="s">
        <v>51</v>
      </c>
      <c r="E1250" t="s">
        <v>61</v>
      </c>
      <c r="F1250" t="s">
        <v>1518</v>
      </c>
      <c r="G1250" s="1">
        <v>4200</v>
      </c>
      <c r="H1250" s="1">
        <v>3075</v>
      </c>
      <c r="I1250" s="1">
        <v>1900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6100</v>
      </c>
      <c r="P1250" t="s">
        <v>4125</v>
      </c>
      <c r="Q1250" s="2">
        <v>45546</v>
      </c>
      <c r="R1250" t="s">
        <v>55</v>
      </c>
      <c r="S1250">
        <v>0</v>
      </c>
      <c r="T1250" t="s">
        <v>56</v>
      </c>
      <c r="U1250" t="s">
        <v>57</v>
      </c>
      <c r="V1250" s="1">
        <v>2500</v>
      </c>
      <c r="W1250" s="1">
        <v>0</v>
      </c>
      <c r="X1250" s="1">
        <v>0</v>
      </c>
      <c r="AA1250" t="s">
        <v>58</v>
      </c>
      <c r="AB1250" s="1">
        <v>0</v>
      </c>
      <c r="AC1250" s="4">
        <f>IF(ISNUMBER(MATCH(AD1250, $AD$2:AD1249, 0)), INDEX($AC$2:AC1249, MATCH(AD1250, $AD$2:AD1249, 0)), MAX($AC$2:AC1249)+1)</f>
        <v>1</v>
      </c>
      <c r="AD1250" t="str">
        <f t="shared" si="60"/>
        <v>ท่าลี่-กองลอย</v>
      </c>
      <c r="AE1250" t="s">
        <v>55</v>
      </c>
      <c r="AF1250" s="1">
        <v>0</v>
      </c>
      <c r="AG1250" s="1">
        <v>0</v>
      </c>
      <c r="AH1250" s="1">
        <v>0</v>
      </c>
      <c r="AI1250" t="s">
        <v>4126</v>
      </c>
      <c r="AJ1250" s="1">
        <v>1</v>
      </c>
      <c r="AK1250" s="1">
        <v>0</v>
      </c>
      <c r="AL1250" s="1">
        <v>0</v>
      </c>
      <c r="AM1250" s="1">
        <v>0</v>
      </c>
      <c r="AN1250" s="1">
        <v>0</v>
      </c>
      <c r="AO1250" s="1">
        <v>0</v>
      </c>
      <c r="AP1250" s="1">
        <v>0</v>
      </c>
      <c r="AQ1250" s="1">
        <v>0</v>
      </c>
      <c r="AR1250" s="1">
        <v>11675</v>
      </c>
      <c r="AS1250" s="1">
        <v>414.08686873433578</v>
      </c>
      <c r="AT1250" s="1">
        <f>Table1[[#This Row],[รวมต้นทุนค่าเดินทาง]]+Table1[[#This Row],[รวมต้นทุนค่าซ่อม]]+Table1[[#This Row],[รวมค่าเสื่อม]]</f>
        <v>14413.467034023592</v>
      </c>
      <c r="AU1250" s="1">
        <f t="shared" si="58"/>
        <v>13953.293816562818</v>
      </c>
      <c r="AV1250" s="1" t="str" cm="1">
        <f t="array" ref="AV1250">IF(AC1250&lt;4, "เก็บ", IF(OR(AT1250 &lt; PERCENTILE(IF($AC$2:$AC$5092=AC1250, $AT$2:$AT$5092), 0.25) - 1.5 * (PERCENTILE(IF($AC$2:$AC$5092=AC1250, $AT$2:$AT$5092), 0.75) - PERCENTILE(IF($AC$2:$AC$5092=AC1250, $AT$2:$AT$5092), 0.25)), AT1250 &gt; PERCENTILE(IF($AC$2:$AC$5092=AC1250, $AT$2:$AT$5092), 0.75) + 1.5 * (PERCENTILE(IF($AC$2:$AC$5092=AC1250, $AT$2:$AT$5092), 0.75) - PERCENTILE(IF($AC$2:$AC$5092=AC1250, $AT$2:$AT$5092), 0.25))), "ตัด", "เก็บ"))</f>
        <v>เก็บ</v>
      </c>
      <c r="AW1250" s="1">
        <f t="shared" si="59"/>
        <v>13953.293816562818</v>
      </c>
      <c r="AX1250" s="1">
        <v>14426.372718098486</v>
      </c>
      <c r="AY1250" s="1">
        <v>2324.3801652892562</v>
      </c>
    </row>
    <row r="1251" spans="1:51" x14ac:dyDescent="0.2">
      <c r="A1251" s="3">
        <v>45546</v>
      </c>
      <c r="B1251">
        <v>45546</v>
      </c>
      <c r="C1251" t="s">
        <v>4127</v>
      </c>
      <c r="D1251" t="s">
        <v>51</v>
      </c>
      <c r="E1251" t="s">
        <v>52</v>
      </c>
      <c r="F1251" t="s">
        <v>2669</v>
      </c>
      <c r="G1251" s="1">
        <v>2700</v>
      </c>
      <c r="H1251" s="1">
        <v>4327</v>
      </c>
      <c r="I1251" s="1">
        <v>1900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4600</v>
      </c>
      <c r="P1251" t="s">
        <v>4128</v>
      </c>
      <c r="Q1251" s="2">
        <v>45546</v>
      </c>
      <c r="R1251" t="s">
        <v>55</v>
      </c>
      <c r="S1251">
        <v>0</v>
      </c>
      <c r="T1251" t="s">
        <v>56</v>
      </c>
      <c r="U1251" t="s">
        <v>57</v>
      </c>
      <c r="V1251" s="1">
        <v>2500</v>
      </c>
      <c r="W1251" s="1">
        <v>0</v>
      </c>
      <c r="X1251" s="1">
        <v>0</v>
      </c>
      <c r="AA1251" t="s">
        <v>58</v>
      </c>
      <c r="AB1251" s="1">
        <v>0</v>
      </c>
      <c r="AC1251" s="4">
        <f>IF(ISNUMBER(MATCH(AD1251, $AD$2:AD1250, 0)), INDEX($AC$2:AC1250, MATCH(AD1251, $AD$2:AD1250, 0)), MAX($AC$2:AC1250)+1)</f>
        <v>1</v>
      </c>
      <c r="AD1251" t="str">
        <f t="shared" si="60"/>
        <v>ท่าลี่-กองลอย</v>
      </c>
      <c r="AE1251" t="s">
        <v>55</v>
      </c>
      <c r="AF1251" s="1">
        <v>0</v>
      </c>
      <c r="AG1251" s="1">
        <v>0</v>
      </c>
      <c r="AH1251" s="1">
        <v>0</v>
      </c>
      <c r="AI1251" t="s">
        <v>4129</v>
      </c>
      <c r="AJ1251" s="1">
        <v>1</v>
      </c>
      <c r="AK1251" s="1">
        <v>0</v>
      </c>
      <c r="AL1251" s="1">
        <v>0</v>
      </c>
      <c r="AM1251" s="1">
        <v>0</v>
      </c>
      <c r="AN1251" s="1">
        <v>0</v>
      </c>
      <c r="AO1251" s="1">
        <v>0</v>
      </c>
      <c r="AP1251" s="1">
        <v>0</v>
      </c>
      <c r="AQ1251" s="1">
        <v>0</v>
      </c>
      <c r="AR1251" s="1">
        <v>11427</v>
      </c>
      <c r="AS1251" s="1">
        <v>28.533333333333331</v>
      </c>
      <c r="AT1251" s="1">
        <f>Table1[[#This Row],[รวมต้นทุนค่าเดินทาง]]+Table1[[#This Row],[รวมต้นทุนค่าซ่อม]]+Table1[[#This Row],[รวมค่าเสื่อม]]</f>
        <v>13724.440896358543</v>
      </c>
      <c r="AU1251" s="1">
        <f t="shared" si="58"/>
        <v>13953.293816562818</v>
      </c>
      <c r="AV1251" s="1" t="str" cm="1">
        <f t="array" ref="AV1251">IF(AC1251&lt;4, "เก็บ", IF(OR(AT1251 &lt; PERCENTILE(IF($AC$2:$AC$5092=AC1251, $AT$2:$AT$5092), 0.25) - 1.5 * (PERCENTILE(IF($AC$2:$AC$5092=AC1251, $AT$2:$AT$5092), 0.75) - PERCENTILE(IF($AC$2:$AC$5092=AC1251, $AT$2:$AT$5092), 0.25)), AT1251 &gt; PERCENTILE(IF($AC$2:$AC$5092=AC1251, $AT$2:$AT$5092), 0.75) + 1.5 * (PERCENTILE(IF($AC$2:$AC$5092=AC1251, $AT$2:$AT$5092), 0.75) - PERCENTILE(IF($AC$2:$AC$5092=AC1251, $AT$2:$AT$5092), 0.25))), "ตัด", "เก็บ"))</f>
        <v>เก็บ</v>
      </c>
      <c r="AW1251" s="1">
        <f t="shared" si="59"/>
        <v>13953.293816562818</v>
      </c>
      <c r="AX1251" s="1">
        <v>14426.372718098486</v>
      </c>
      <c r="AY1251" s="1">
        <v>2268.90756302521</v>
      </c>
    </row>
    <row r="1252" spans="1:51" x14ac:dyDescent="0.2">
      <c r="A1252" s="3">
        <v>45546</v>
      </c>
      <c r="B1252">
        <v>45546</v>
      </c>
      <c r="C1252" t="s">
        <v>4130</v>
      </c>
      <c r="D1252" t="s">
        <v>51</v>
      </c>
      <c r="E1252" t="s">
        <v>52</v>
      </c>
      <c r="F1252" t="s">
        <v>1312</v>
      </c>
      <c r="G1252" s="1">
        <v>2700</v>
      </c>
      <c r="H1252" s="1">
        <v>4327</v>
      </c>
      <c r="I1252" s="1">
        <v>1900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4600</v>
      </c>
      <c r="P1252" t="s">
        <v>4131</v>
      </c>
      <c r="Q1252" s="2">
        <v>45546</v>
      </c>
      <c r="R1252" t="s">
        <v>55</v>
      </c>
      <c r="S1252">
        <v>0</v>
      </c>
      <c r="T1252" t="s">
        <v>56</v>
      </c>
      <c r="U1252" t="s">
        <v>57</v>
      </c>
      <c r="V1252" s="1">
        <v>2500</v>
      </c>
      <c r="W1252" s="1">
        <v>0</v>
      </c>
      <c r="X1252" s="1">
        <v>0</v>
      </c>
      <c r="AA1252" t="s">
        <v>58</v>
      </c>
      <c r="AB1252" s="1">
        <v>0</v>
      </c>
      <c r="AC1252" s="4">
        <f>IF(ISNUMBER(MATCH(AD1252, $AD$2:AD1251, 0)), INDEX($AC$2:AC1251, MATCH(AD1252, $AD$2:AD1251, 0)), MAX($AC$2:AC1251)+1)</f>
        <v>1</v>
      </c>
      <c r="AD1252" t="str">
        <f t="shared" si="60"/>
        <v>ท่าลี่-กองลอย</v>
      </c>
      <c r="AE1252" t="s">
        <v>55</v>
      </c>
      <c r="AF1252" s="1">
        <v>0</v>
      </c>
      <c r="AG1252" s="1">
        <v>0</v>
      </c>
      <c r="AH1252" s="1">
        <v>0</v>
      </c>
      <c r="AI1252" t="s">
        <v>4132</v>
      </c>
      <c r="AJ1252" s="1">
        <v>1</v>
      </c>
      <c r="AK1252" s="1">
        <v>0</v>
      </c>
      <c r="AL1252" s="1">
        <v>0</v>
      </c>
      <c r="AM1252" s="1">
        <v>0</v>
      </c>
      <c r="AN1252" s="1">
        <v>0</v>
      </c>
      <c r="AO1252" s="1">
        <v>0</v>
      </c>
      <c r="AP1252" s="1">
        <v>0</v>
      </c>
      <c r="AQ1252" s="1">
        <v>0</v>
      </c>
      <c r="AR1252" s="1">
        <v>11427</v>
      </c>
      <c r="AS1252" s="1">
        <v>21.4</v>
      </c>
      <c r="AT1252" s="1">
        <f>Table1[[#This Row],[รวมต้นทุนค่าเดินทาง]]+Table1[[#This Row],[รวมต้นทุนค่าซ่อม]]+Table1[[#This Row],[รวมค่าเสื่อม]]</f>
        <v>13125.418633540372</v>
      </c>
      <c r="AU1252" s="1">
        <f t="shared" si="58"/>
        <v>13953.293816562818</v>
      </c>
      <c r="AV1252" s="1" t="str" cm="1">
        <f t="array" ref="AV1252">IF(AC1252&lt;4, "เก็บ", IF(OR(AT1252 &lt; PERCENTILE(IF($AC$2:$AC$5092=AC1252, $AT$2:$AT$5092), 0.25) - 1.5 * (PERCENTILE(IF($AC$2:$AC$5092=AC1252, $AT$2:$AT$5092), 0.75) - PERCENTILE(IF($AC$2:$AC$5092=AC1252, $AT$2:$AT$5092), 0.25)), AT1252 &gt; PERCENTILE(IF($AC$2:$AC$5092=AC1252, $AT$2:$AT$5092), 0.75) + 1.5 * (PERCENTILE(IF($AC$2:$AC$5092=AC1252, $AT$2:$AT$5092), 0.75) - PERCENTILE(IF($AC$2:$AC$5092=AC1252, $AT$2:$AT$5092), 0.25))), "ตัด", "เก็บ"))</f>
        <v>เก็บ</v>
      </c>
      <c r="AW1252" s="1">
        <f t="shared" si="59"/>
        <v>13953.293816562818</v>
      </c>
      <c r="AX1252" s="1">
        <v>14426.372718098486</v>
      </c>
      <c r="AY1252" s="1">
        <v>1677.0186335403728</v>
      </c>
    </row>
    <row r="1253" spans="1:51" x14ac:dyDescent="0.2">
      <c r="A1253" s="3">
        <v>45547</v>
      </c>
      <c r="B1253">
        <v>45547</v>
      </c>
      <c r="C1253" t="s">
        <v>4133</v>
      </c>
      <c r="D1253" t="s">
        <v>66</v>
      </c>
      <c r="E1253" t="s">
        <v>124</v>
      </c>
      <c r="F1253" t="s">
        <v>600</v>
      </c>
      <c r="G1253" s="1">
        <v>0</v>
      </c>
      <c r="H1253" s="1">
        <v>1071</v>
      </c>
      <c r="I1253" s="1">
        <v>500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500</v>
      </c>
      <c r="P1253" t="s">
        <v>4134</v>
      </c>
      <c r="Q1253" s="2">
        <v>45547</v>
      </c>
      <c r="R1253" t="s">
        <v>70</v>
      </c>
      <c r="S1253">
        <v>0</v>
      </c>
      <c r="T1253" t="s">
        <v>71</v>
      </c>
      <c r="U1253" t="s">
        <v>161</v>
      </c>
      <c r="V1253" s="1">
        <v>0</v>
      </c>
      <c r="W1253" s="1">
        <v>0</v>
      </c>
      <c r="X1253" s="1">
        <v>0</v>
      </c>
      <c r="AA1253" t="s">
        <v>58</v>
      </c>
      <c r="AB1253" s="1">
        <v>0</v>
      </c>
      <c r="AC1253" s="4">
        <f>IF(ISNUMBER(MATCH(AD1253, $AD$2:AD1252, 0)), INDEX($AC$2:AC1252, MATCH(AD1253, $AD$2:AD1252, 0)), MAX($AC$2:AC1252)+1)</f>
        <v>9</v>
      </c>
      <c r="AD1253" t="str">
        <f t="shared" si="60"/>
        <v>เชียงใหม่-พุทธมณฑลสาย 2</v>
      </c>
      <c r="AE1253" t="s">
        <v>73</v>
      </c>
      <c r="AF1253" s="1">
        <v>0</v>
      </c>
      <c r="AG1253" s="1">
        <v>0</v>
      </c>
      <c r="AH1253" s="1">
        <v>0</v>
      </c>
      <c r="AI1253" t="s">
        <v>4135</v>
      </c>
      <c r="AJ1253" s="1">
        <v>1</v>
      </c>
      <c r="AK1253" s="1">
        <v>720</v>
      </c>
      <c r="AL1253" s="1">
        <v>720</v>
      </c>
      <c r="AM1253" s="1">
        <v>1</v>
      </c>
      <c r="AN1253" s="1">
        <v>0</v>
      </c>
      <c r="AO1253" s="1">
        <v>0</v>
      </c>
      <c r="AP1253" s="1">
        <v>0</v>
      </c>
      <c r="AQ1253" s="1">
        <v>0</v>
      </c>
      <c r="AR1253" s="1">
        <v>1571</v>
      </c>
      <c r="AS1253" s="1">
        <v>32.1</v>
      </c>
      <c r="AT1253" s="1">
        <f>Table1[[#This Row],[รวมต้นทุนค่าเดินทาง]]+Table1[[#This Row],[รวมต้นทุนค่าซ่อม]]+Table1[[#This Row],[รวมค่าเสื่อม]]</f>
        <v>3513.7977014162989</v>
      </c>
      <c r="AU1253" s="1">
        <f t="shared" si="58"/>
        <v>4623.2312262414152</v>
      </c>
      <c r="AV1253" s="1" t="str" cm="1">
        <f t="array" ref="AV1253">IF(AC1253&lt;4, "เก็บ", IF(OR(AT1253 &lt; PERCENTILE(IF($AC$2:$AC$5092=AC1253, $AT$2:$AT$5092), 0.25) - 1.5 * (PERCENTILE(IF($AC$2:$AC$5092=AC1253, $AT$2:$AT$5092), 0.75) - PERCENTILE(IF($AC$2:$AC$5092=AC1253, $AT$2:$AT$5092), 0.25)), AT1253 &gt; PERCENTILE(IF($AC$2:$AC$5092=AC1253, $AT$2:$AT$5092), 0.75) + 1.5 * (PERCENTILE(IF($AC$2:$AC$5092=AC1253, $AT$2:$AT$5092), 0.75) - PERCENTILE(IF($AC$2:$AC$5092=AC1253, $AT$2:$AT$5092), 0.25))), "ตัด", "เก็บ"))</f>
        <v>เก็บ</v>
      </c>
      <c r="AW1253" s="1">
        <f t="shared" si="59"/>
        <v>4005.4952465164292</v>
      </c>
      <c r="AX1253" s="1">
        <v>2577.9546108768855</v>
      </c>
      <c r="AY1253" s="1">
        <v>1910.697701416299</v>
      </c>
    </row>
    <row r="1254" spans="1:51" x14ac:dyDescent="0.2">
      <c r="A1254" s="3">
        <v>45547</v>
      </c>
      <c r="B1254">
        <v>45547</v>
      </c>
      <c r="C1254" t="s">
        <v>4136</v>
      </c>
      <c r="D1254" t="s">
        <v>66</v>
      </c>
      <c r="E1254" t="s">
        <v>67</v>
      </c>
      <c r="F1254" t="s">
        <v>704</v>
      </c>
      <c r="G1254" s="1">
        <v>0</v>
      </c>
      <c r="H1254" s="1">
        <v>0</v>
      </c>
      <c r="I1254" s="1">
        <v>500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500</v>
      </c>
      <c r="P1254" t="s">
        <v>4137</v>
      </c>
      <c r="Q1254" s="2">
        <v>45547</v>
      </c>
      <c r="R1254" t="s">
        <v>70</v>
      </c>
      <c r="S1254">
        <v>0</v>
      </c>
      <c r="T1254" t="s">
        <v>71</v>
      </c>
      <c r="U1254" t="s">
        <v>72</v>
      </c>
      <c r="V1254" s="1">
        <v>0</v>
      </c>
      <c r="W1254" s="1">
        <v>0</v>
      </c>
      <c r="X1254" s="1">
        <v>0</v>
      </c>
      <c r="AA1254" t="s">
        <v>58</v>
      </c>
      <c r="AB1254" s="1">
        <v>0</v>
      </c>
      <c r="AC1254" s="4">
        <f>IF(ISNUMBER(MATCH(AD1254, $AD$2:AD1253, 0)), INDEX($AC$2:AC1253, MATCH(AD1254, $AD$2:AD1253, 0)), MAX($AC$2:AC1253)+1)</f>
        <v>2</v>
      </c>
      <c r="AD1254" t="str">
        <f t="shared" si="60"/>
        <v>เชียงใหม่-พุทธมณฑลสาย 5</v>
      </c>
      <c r="AE1254" t="s">
        <v>73</v>
      </c>
      <c r="AF1254" s="1">
        <v>0</v>
      </c>
      <c r="AG1254" s="1">
        <v>0</v>
      </c>
      <c r="AH1254" s="1">
        <v>0</v>
      </c>
      <c r="AI1254" t="s">
        <v>4138</v>
      </c>
      <c r="AJ1254" s="1">
        <v>1</v>
      </c>
      <c r="AK1254" s="1">
        <v>720</v>
      </c>
      <c r="AL1254" s="1">
        <v>720</v>
      </c>
      <c r="AM1254" s="1">
        <v>1</v>
      </c>
      <c r="AN1254" s="1">
        <v>0</v>
      </c>
      <c r="AO1254" s="1">
        <v>0</v>
      </c>
      <c r="AP1254" s="1">
        <v>0</v>
      </c>
      <c r="AQ1254" s="1">
        <v>0</v>
      </c>
      <c r="AR1254" s="1">
        <v>500</v>
      </c>
      <c r="AS1254" s="1">
        <v>2402.6180927230043</v>
      </c>
      <c r="AT1254" s="1">
        <f>Table1[[#This Row],[รวมต้นทุนค่าเดินทาง]]+Table1[[#This Row],[รวมต้นทุนค่าซ่อม]]+Table1[[#This Row],[รวมค่าเสื่อม]]</f>
        <v>4186.117979164067</v>
      </c>
      <c r="AU1254" s="1">
        <f t="shared" si="58"/>
        <v>5026.5629662053279</v>
      </c>
      <c r="AV1254" s="1" t="str" cm="1">
        <f t="array" ref="AV1254">IF(AC1254&lt;4, "เก็บ", IF(OR(AT1254 &lt; PERCENTILE(IF($AC$2:$AC$5092=AC1254, $AT$2:$AT$5092), 0.25) - 1.5 * (PERCENTILE(IF($AC$2:$AC$5092=AC1254, $AT$2:$AT$5092), 0.75) - PERCENTILE(IF($AC$2:$AC$5092=AC1254, $AT$2:$AT$5092), 0.25)), AT1254 &gt; PERCENTILE(IF($AC$2:$AC$5092=AC1254, $AT$2:$AT$5092), 0.75) + 1.5 * (PERCENTILE(IF($AC$2:$AC$5092=AC1254, $AT$2:$AT$5092), 0.75) - PERCENTILE(IF($AC$2:$AC$5092=AC1254, $AT$2:$AT$5092), 0.25))), "ตัด", "เก็บ"))</f>
        <v>เก็บ</v>
      </c>
      <c r="AW1254" s="1">
        <f t="shared" si="59"/>
        <v>5026.5629662053279</v>
      </c>
      <c r="AX1254" s="1">
        <v>4064.5059139663294</v>
      </c>
      <c r="AY1254" s="1">
        <v>1283.4998864410629</v>
      </c>
    </row>
    <row r="1255" spans="1:51" x14ac:dyDescent="0.2">
      <c r="A1255" s="3">
        <v>45547</v>
      </c>
      <c r="B1255">
        <v>45547</v>
      </c>
      <c r="C1255" t="s">
        <v>4139</v>
      </c>
      <c r="D1255" t="s">
        <v>66</v>
      </c>
      <c r="E1255" t="s">
        <v>124</v>
      </c>
      <c r="F1255" t="s">
        <v>313</v>
      </c>
      <c r="G1255" s="1">
        <v>0</v>
      </c>
      <c r="H1255" s="1">
        <v>0</v>
      </c>
      <c r="I1255" s="1">
        <v>400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400</v>
      </c>
      <c r="P1255" t="s">
        <v>4140</v>
      </c>
      <c r="Q1255" s="2">
        <v>45547</v>
      </c>
      <c r="R1255" t="s">
        <v>70</v>
      </c>
      <c r="S1255">
        <v>0</v>
      </c>
      <c r="T1255" t="s">
        <v>71</v>
      </c>
      <c r="U1255" t="s">
        <v>93</v>
      </c>
      <c r="V1255" s="1">
        <v>0</v>
      </c>
      <c r="W1255" s="1">
        <v>0</v>
      </c>
      <c r="X1255" s="1">
        <v>0</v>
      </c>
      <c r="AA1255" t="s">
        <v>58</v>
      </c>
      <c r="AB1255" s="1">
        <v>0</v>
      </c>
      <c r="AC1255" s="4">
        <f>IF(ISNUMBER(MATCH(AD1255, $AD$2:AD1254, 0)), INDEX($AC$2:AC1254, MATCH(AD1255, $AD$2:AD1254, 0)), MAX($AC$2:AC1254)+1)</f>
        <v>4</v>
      </c>
      <c r="AD1255" t="str">
        <f t="shared" si="60"/>
        <v>เชียงใหม่-ตลาดไท</v>
      </c>
      <c r="AE1255" t="s">
        <v>73</v>
      </c>
      <c r="AF1255" s="1">
        <v>0</v>
      </c>
      <c r="AG1255" s="1">
        <v>0</v>
      </c>
      <c r="AH1255" s="1">
        <v>0</v>
      </c>
      <c r="AI1255" t="s">
        <v>4141</v>
      </c>
      <c r="AJ1255" s="1">
        <v>1</v>
      </c>
      <c r="AK1255" s="1">
        <v>720</v>
      </c>
      <c r="AL1255" s="1">
        <v>720</v>
      </c>
      <c r="AM1255" s="1">
        <v>1</v>
      </c>
      <c r="AN1255" s="1">
        <v>0</v>
      </c>
      <c r="AO1255" s="1">
        <v>0</v>
      </c>
      <c r="AP1255" s="1">
        <v>0</v>
      </c>
      <c r="AQ1255" s="1">
        <v>0</v>
      </c>
      <c r="AR1255" s="1">
        <v>400</v>
      </c>
      <c r="AS1255" s="1">
        <v>19.260000000000002</v>
      </c>
      <c r="AT1255" s="1">
        <f>Table1[[#This Row],[รวมต้นทุนค่าเดินทาง]]+Table1[[#This Row],[รวมต้นทุนค่าซ่อม]]+Table1[[#This Row],[รวมค่าเสื่อม]]</f>
        <v>1618.8266467423789</v>
      </c>
      <c r="AU1255" s="1">
        <f t="shared" si="58"/>
        <v>4256.109283997258</v>
      </c>
      <c r="AV1255" s="1" t="str" cm="1">
        <f t="array" ref="AV1255">IF(AC1255&lt;4, "เก็บ", IF(OR(AT1255 &lt; PERCENTILE(IF($AC$2:$AC$5092=AC1255, $AT$2:$AT$5092), 0.25) - 1.5 * (PERCENTILE(IF($AC$2:$AC$5092=AC1255, $AT$2:$AT$5092), 0.75) - PERCENTILE(IF($AC$2:$AC$5092=AC1255, $AT$2:$AT$5092), 0.25)), AT1255 &gt; PERCENTILE(IF($AC$2:$AC$5092=AC1255, $AT$2:$AT$5092), 0.75) + 1.5 * (PERCENTILE(IF($AC$2:$AC$5092=AC1255, $AT$2:$AT$5092), 0.75) - PERCENTILE(IF($AC$2:$AC$5092=AC1255, $AT$2:$AT$5092), 0.25))), "ตัด", "เก็บ"))</f>
        <v>เก็บ</v>
      </c>
      <c r="AW1255" s="1">
        <f t="shared" si="59"/>
        <v>3807.0727671795808</v>
      </c>
      <c r="AX1255" s="1">
        <v>2335.0230876608157</v>
      </c>
      <c r="AY1255" s="1">
        <v>1199.5666467423789</v>
      </c>
    </row>
    <row r="1256" spans="1:51" x14ac:dyDescent="0.2">
      <c r="A1256" s="3">
        <v>45547</v>
      </c>
      <c r="B1256">
        <v>45547</v>
      </c>
      <c r="C1256" t="s">
        <v>4142</v>
      </c>
      <c r="D1256" t="s">
        <v>66</v>
      </c>
      <c r="E1256" t="s">
        <v>4108</v>
      </c>
      <c r="F1256" t="s">
        <v>4143</v>
      </c>
      <c r="G1256" s="1">
        <v>0</v>
      </c>
      <c r="H1256" s="1">
        <v>3117</v>
      </c>
      <c r="I1256" s="1">
        <v>750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750</v>
      </c>
      <c r="P1256" t="s">
        <v>4144</v>
      </c>
      <c r="Q1256" s="2">
        <v>45547</v>
      </c>
      <c r="R1256" t="s">
        <v>70</v>
      </c>
      <c r="S1256">
        <v>0</v>
      </c>
      <c r="T1256" t="s">
        <v>71</v>
      </c>
      <c r="U1256" t="s">
        <v>72</v>
      </c>
      <c r="V1256" s="1">
        <v>6025</v>
      </c>
      <c r="W1256" s="1">
        <v>0</v>
      </c>
      <c r="X1256" s="1">
        <v>0</v>
      </c>
      <c r="AA1256" t="s">
        <v>58</v>
      </c>
      <c r="AB1256" s="1">
        <v>0</v>
      </c>
      <c r="AC1256" s="4">
        <f>IF(ISNUMBER(MATCH(AD1256, $AD$2:AD1255, 0)), INDEX($AC$2:AC1255, MATCH(AD1256, $AD$2:AD1255, 0)), MAX($AC$2:AC1255)+1)</f>
        <v>2</v>
      </c>
      <c r="AD1256" t="str">
        <f t="shared" si="60"/>
        <v>เชียงใหม่-พุทธมณฑลสาย 5</v>
      </c>
      <c r="AE1256" t="s">
        <v>73</v>
      </c>
      <c r="AF1256" s="1">
        <v>0</v>
      </c>
      <c r="AG1256" s="1">
        <v>0</v>
      </c>
      <c r="AH1256" s="1">
        <v>6268</v>
      </c>
      <c r="AI1256" t="s">
        <v>4145</v>
      </c>
      <c r="AJ1256" s="1">
        <v>1</v>
      </c>
      <c r="AK1256" s="1">
        <v>720</v>
      </c>
      <c r="AL1256" s="1">
        <v>720</v>
      </c>
      <c r="AM1256" s="1">
        <v>1</v>
      </c>
      <c r="AN1256" s="1">
        <v>3178.9805999999999</v>
      </c>
      <c r="AO1256" s="1">
        <v>3178.9805999999999</v>
      </c>
      <c r="AP1256" s="1">
        <v>8941.1757999999991</v>
      </c>
      <c r="AQ1256" s="1">
        <v>8941.1757999999991</v>
      </c>
      <c r="AR1256" s="1">
        <v>28280.1564</v>
      </c>
      <c r="AS1256" s="1">
        <v>1579.1272727272731</v>
      </c>
      <c r="AT1256" s="1">
        <f>Table1[[#This Row],[รวมต้นทุนค่าเดินทาง]]+Table1[[#This Row],[รวมต้นทุนค่าซ่อม]]+Table1[[#This Row],[รวมค่าเสื่อม]]</f>
        <v>37090.261933596841</v>
      </c>
      <c r="AU1256" s="1">
        <f t="shared" si="58"/>
        <v>5026.5629662053279</v>
      </c>
      <c r="AV1256" s="1" t="str" cm="1">
        <f t="array" ref="AV1256">IF(AC1256&lt;4, "เก็บ", IF(OR(AT1256 &lt; PERCENTILE(IF($AC$2:$AC$5092=AC1256, $AT$2:$AT$5092), 0.25) - 1.5 * (PERCENTILE(IF($AC$2:$AC$5092=AC1256, $AT$2:$AT$5092), 0.75) - PERCENTILE(IF($AC$2:$AC$5092=AC1256, $AT$2:$AT$5092), 0.25)), AT1256 &gt; PERCENTILE(IF($AC$2:$AC$5092=AC1256, $AT$2:$AT$5092), 0.75) + 1.5 * (PERCENTILE(IF($AC$2:$AC$5092=AC1256, $AT$2:$AT$5092), 0.75) - PERCENTILE(IF($AC$2:$AC$5092=AC1256, $AT$2:$AT$5092), 0.25))), "ตัด", "เก็บ"))</f>
        <v>เก็บ</v>
      </c>
      <c r="AW1256" s="1">
        <f t="shared" si="59"/>
        <v>5026.5629662053279</v>
      </c>
      <c r="AX1256" s="1">
        <v>4064.5059139663294</v>
      </c>
      <c r="AY1256" s="1">
        <v>7230.978260869565</v>
      </c>
    </row>
    <row r="1257" spans="1:51" x14ac:dyDescent="0.2">
      <c r="A1257" s="3">
        <v>45547</v>
      </c>
      <c r="B1257">
        <v>45547</v>
      </c>
      <c r="C1257" t="s">
        <v>4146</v>
      </c>
      <c r="D1257" t="s">
        <v>66</v>
      </c>
      <c r="E1257" t="s">
        <v>4108</v>
      </c>
      <c r="F1257" t="s">
        <v>4147</v>
      </c>
      <c r="G1257" s="1">
        <v>0</v>
      </c>
      <c r="H1257" s="1">
        <v>6092</v>
      </c>
      <c r="I1257" s="1">
        <v>750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750</v>
      </c>
      <c r="P1257" t="s">
        <v>4148</v>
      </c>
      <c r="Q1257" s="2">
        <v>45547</v>
      </c>
      <c r="R1257" t="s">
        <v>70</v>
      </c>
      <c r="S1257">
        <v>0</v>
      </c>
      <c r="T1257" t="s">
        <v>71</v>
      </c>
      <c r="U1257" t="s">
        <v>72</v>
      </c>
      <c r="V1257" s="1">
        <v>6025</v>
      </c>
      <c r="W1257" s="1">
        <v>0</v>
      </c>
      <c r="X1257" s="1">
        <v>0</v>
      </c>
      <c r="AA1257" t="s">
        <v>58</v>
      </c>
      <c r="AB1257" s="1">
        <v>0</v>
      </c>
      <c r="AC1257" s="4">
        <f>IF(ISNUMBER(MATCH(AD1257, $AD$2:AD1256, 0)), INDEX($AC$2:AC1256, MATCH(AD1257, $AD$2:AD1256, 0)), MAX($AC$2:AC1256)+1)</f>
        <v>2</v>
      </c>
      <c r="AD1257" t="str">
        <f t="shared" si="60"/>
        <v>เชียงใหม่-พุทธมณฑลสาย 5</v>
      </c>
      <c r="AE1257" t="s">
        <v>73</v>
      </c>
      <c r="AF1257" s="1">
        <v>0</v>
      </c>
      <c r="AG1257" s="1">
        <v>0</v>
      </c>
      <c r="AH1257" s="1">
        <v>0</v>
      </c>
      <c r="AI1257" t="s">
        <v>4149</v>
      </c>
      <c r="AJ1257" s="1">
        <v>1</v>
      </c>
      <c r="AK1257" s="1">
        <v>720</v>
      </c>
      <c r="AL1257" s="1">
        <v>720</v>
      </c>
      <c r="AM1257" s="1">
        <v>1</v>
      </c>
      <c r="AN1257" s="1">
        <v>0</v>
      </c>
      <c r="AO1257" s="1">
        <v>0</v>
      </c>
      <c r="AP1257" s="1">
        <v>0</v>
      </c>
      <c r="AQ1257" s="1">
        <v>0</v>
      </c>
      <c r="AR1257" s="1">
        <v>12867</v>
      </c>
      <c r="AS1257" s="1">
        <v>4439.727272727273</v>
      </c>
      <c r="AT1257" s="1">
        <f>Table1[[#This Row],[รวมต้นทุนค่าเดินทาง]]+Table1[[#This Row],[รวมต้นทุนค่าซ่อม]]+Table1[[#This Row],[รวมค่าเสื่อม]]</f>
        <v>24113.792490118576</v>
      </c>
      <c r="AU1257" s="1">
        <f t="shared" si="58"/>
        <v>5026.5629662053279</v>
      </c>
      <c r="AV1257" s="1" t="str" cm="1">
        <f t="array" ref="AV1257">IF(AC1257&lt;4, "เก็บ", IF(OR(AT1257 &lt; PERCENTILE(IF($AC$2:$AC$5092=AC1257, $AT$2:$AT$5092), 0.25) - 1.5 * (PERCENTILE(IF($AC$2:$AC$5092=AC1257, $AT$2:$AT$5092), 0.75) - PERCENTILE(IF($AC$2:$AC$5092=AC1257, $AT$2:$AT$5092), 0.25)), AT1257 &gt; PERCENTILE(IF($AC$2:$AC$5092=AC1257, $AT$2:$AT$5092), 0.75) + 1.5 * (PERCENTILE(IF($AC$2:$AC$5092=AC1257, $AT$2:$AT$5092), 0.75) - PERCENTILE(IF($AC$2:$AC$5092=AC1257, $AT$2:$AT$5092), 0.25))), "ตัด", "เก็บ"))</f>
        <v>เก็บ</v>
      </c>
      <c r="AW1257" s="1">
        <f t="shared" si="59"/>
        <v>5026.5629662053279</v>
      </c>
      <c r="AX1257" s="1">
        <v>4064.5059139663294</v>
      </c>
      <c r="AY1257" s="1">
        <v>6807.065217391304</v>
      </c>
    </row>
    <row r="1258" spans="1:51" x14ac:dyDescent="0.2">
      <c r="A1258" s="3">
        <v>45547</v>
      </c>
      <c r="B1258">
        <v>45547</v>
      </c>
      <c r="C1258" t="s">
        <v>4150</v>
      </c>
      <c r="D1258" t="s">
        <v>66</v>
      </c>
      <c r="E1258" t="s">
        <v>4108</v>
      </c>
      <c r="F1258" t="s">
        <v>4151</v>
      </c>
      <c r="G1258" s="1">
        <v>0</v>
      </c>
      <c r="H1258" s="1">
        <v>6694</v>
      </c>
      <c r="I1258" s="1">
        <v>750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750</v>
      </c>
      <c r="P1258" t="s">
        <v>4152</v>
      </c>
      <c r="Q1258" s="2">
        <v>45547</v>
      </c>
      <c r="R1258" t="s">
        <v>70</v>
      </c>
      <c r="S1258">
        <v>0</v>
      </c>
      <c r="T1258" t="s">
        <v>71</v>
      </c>
      <c r="U1258" t="s">
        <v>72</v>
      </c>
      <c r="V1258" s="1">
        <v>6025</v>
      </c>
      <c r="W1258" s="1">
        <v>0</v>
      </c>
      <c r="X1258" s="1">
        <v>0</v>
      </c>
      <c r="AA1258" t="s">
        <v>58</v>
      </c>
      <c r="AB1258" s="1">
        <v>0</v>
      </c>
      <c r="AC1258" s="4">
        <f>IF(ISNUMBER(MATCH(AD1258, $AD$2:AD1257, 0)), INDEX($AC$2:AC1257, MATCH(AD1258, $AD$2:AD1257, 0)), MAX($AC$2:AC1257)+1)</f>
        <v>2</v>
      </c>
      <c r="AD1258" t="str">
        <f t="shared" si="60"/>
        <v>เชียงใหม่-พุทธมณฑลสาย 5</v>
      </c>
      <c r="AE1258" t="s">
        <v>73</v>
      </c>
      <c r="AF1258" s="1">
        <v>0</v>
      </c>
      <c r="AG1258" s="1">
        <v>0</v>
      </c>
      <c r="AH1258" s="1">
        <v>0</v>
      </c>
      <c r="AI1258" t="s">
        <v>4153</v>
      </c>
      <c r="AJ1258" s="1">
        <v>1</v>
      </c>
      <c r="AK1258" s="1">
        <v>720</v>
      </c>
      <c r="AL1258" s="1">
        <v>720</v>
      </c>
      <c r="AM1258" s="1">
        <v>1</v>
      </c>
      <c r="AN1258" s="1">
        <v>0</v>
      </c>
      <c r="AO1258" s="1">
        <v>0</v>
      </c>
      <c r="AP1258" s="1">
        <v>0</v>
      </c>
      <c r="AQ1258" s="1">
        <v>0</v>
      </c>
      <c r="AR1258" s="1">
        <v>13469</v>
      </c>
      <c r="AS1258" s="1">
        <v>8033.6566666666668</v>
      </c>
      <c r="AT1258" s="1">
        <f>Table1[[#This Row],[รวมต้นทุนค่าเดินทาง]]+Table1[[#This Row],[รวมต้นทุนค่าซ่อม]]+Table1[[#This Row],[รวมค่าเสื่อม]]</f>
        <v>30991.889859943978</v>
      </c>
      <c r="AU1258" s="1">
        <f t="shared" si="58"/>
        <v>5026.5629662053279</v>
      </c>
      <c r="AV1258" s="1" t="str" cm="1">
        <f t="array" ref="AV1258">IF(AC1258&lt;4, "เก็บ", IF(OR(AT1258 &lt; PERCENTILE(IF($AC$2:$AC$5092=AC1258, $AT$2:$AT$5092), 0.25) - 1.5 * (PERCENTILE(IF($AC$2:$AC$5092=AC1258, $AT$2:$AT$5092), 0.75) - PERCENTILE(IF($AC$2:$AC$5092=AC1258, $AT$2:$AT$5092), 0.25)), AT1258 &gt; PERCENTILE(IF($AC$2:$AC$5092=AC1258, $AT$2:$AT$5092), 0.75) + 1.5 * (PERCENTILE(IF($AC$2:$AC$5092=AC1258, $AT$2:$AT$5092), 0.75) - PERCENTILE(IF($AC$2:$AC$5092=AC1258, $AT$2:$AT$5092), 0.25))), "ตัด", "เก็บ"))</f>
        <v>เก็บ</v>
      </c>
      <c r="AW1258" s="1">
        <f t="shared" si="59"/>
        <v>5026.5629662053279</v>
      </c>
      <c r="AX1258" s="1">
        <v>4064.5059139663294</v>
      </c>
      <c r="AY1258" s="1">
        <v>9489.2331932773104</v>
      </c>
    </row>
    <row r="1259" spans="1:51" x14ac:dyDescent="0.2">
      <c r="A1259" s="3">
        <v>45547</v>
      </c>
      <c r="B1259">
        <v>45547</v>
      </c>
      <c r="C1259" t="s">
        <v>4154</v>
      </c>
      <c r="D1259" t="s">
        <v>66</v>
      </c>
      <c r="E1259" t="s">
        <v>124</v>
      </c>
      <c r="F1259" t="s">
        <v>388</v>
      </c>
      <c r="G1259" s="1">
        <v>0</v>
      </c>
      <c r="H1259" s="1">
        <v>0</v>
      </c>
      <c r="I1259" s="1">
        <v>400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400</v>
      </c>
      <c r="P1259" t="s">
        <v>4155</v>
      </c>
      <c r="Q1259" s="2">
        <v>45547</v>
      </c>
      <c r="R1259" t="s">
        <v>70</v>
      </c>
      <c r="S1259">
        <v>0</v>
      </c>
      <c r="T1259" t="s">
        <v>71</v>
      </c>
      <c r="U1259" t="s">
        <v>93</v>
      </c>
      <c r="V1259" s="1">
        <v>0</v>
      </c>
      <c r="W1259" s="1">
        <v>0</v>
      </c>
      <c r="X1259" s="1">
        <v>0</v>
      </c>
      <c r="AA1259" t="s">
        <v>58</v>
      </c>
      <c r="AB1259" s="1">
        <v>0</v>
      </c>
      <c r="AC1259" s="4">
        <f>IF(ISNUMBER(MATCH(AD1259, $AD$2:AD1258, 0)), INDEX($AC$2:AC1258, MATCH(AD1259, $AD$2:AD1258, 0)), MAX($AC$2:AC1258)+1)</f>
        <v>4</v>
      </c>
      <c r="AD1259" t="str">
        <f t="shared" si="60"/>
        <v>เชียงใหม่-ตลาดไท</v>
      </c>
      <c r="AE1259" t="s">
        <v>73</v>
      </c>
      <c r="AF1259" s="1">
        <v>0</v>
      </c>
      <c r="AG1259" s="1">
        <v>0</v>
      </c>
      <c r="AH1259" s="1">
        <v>0</v>
      </c>
      <c r="AI1259" t="s">
        <v>4156</v>
      </c>
      <c r="AJ1259" s="1">
        <v>1</v>
      </c>
      <c r="AK1259" s="1">
        <v>720</v>
      </c>
      <c r="AL1259" s="1">
        <v>720</v>
      </c>
      <c r="AM1259" s="1">
        <v>1</v>
      </c>
      <c r="AN1259" s="1">
        <v>0</v>
      </c>
      <c r="AO1259" s="1">
        <v>0</v>
      </c>
      <c r="AP1259" s="1">
        <v>0</v>
      </c>
      <c r="AQ1259" s="1">
        <v>0</v>
      </c>
      <c r="AR1259" s="1">
        <v>400</v>
      </c>
      <c r="AS1259" s="1">
        <v>129.77000000000001</v>
      </c>
      <c r="AT1259" s="1">
        <f>Table1[[#This Row],[รวมต้นทุนค่าเดินทาง]]+Table1[[#This Row],[รวมต้นทุนค่าซ่อม]]+Table1[[#This Row],[รวมค่าเสื่อม]]</f>
        <v>1633.8240540540542</v>
      </c>
      <c r="AU1259" s="1">
        <f t="shared" si="58"/>
        <v>4256.109283997258</v>
      </c>
      <c r="AV1259" s="1" t="str" cm="1">
        <f t="array" ref="AV1259">IF(AC1259&lt;4, "เก็บ", IF(OR(AT1259 &lt; PERCENTILE(IF($AC$2:$AC$5092=AC1259, $AT$2:$AT$5092), 0.25) - 1.5 * (PERCENTILE(IF($AC$2:$AC$5092=AC1259, $AT$2:$AT$5092), 0.75) - PERCENTILE(IF($AC$2:$AC$5092=AC1259, $AT$2:$AT$5092), 0.25)), AT1259 &gt; PERCENTILE(IF($AC$2:$AC$5092=AC1259, $AT$2:$AT$5092), 0.75) + 1.5 * (PERCENTILE(IF($AC$2:$AC$5092=AC1259, $AT$2:$AT$5092), 0.75) - PERCENTILE(IF($AC$2:$AC$5092=AC1259, $AT$2:$AT$5092), 0.25))), "ตัด", "เก็บ"))</f>
        <v>เก็บ</v>
      </c>
      <c r="AW1259" s="1">
        <f t="shared" si="59"/>
        <v>3807.0727671795808</v>
      </c>
      <c r="AX1259" s="1">
        <v>2335.0230876608157</v>
      </c>
      <c r="AY1259" s="1">
        <v>1104.0540540540542</v>
      </c>
    </row>
    <row r="1260" spans="1:51" x14ac:dyDescent="0.2">
      <c r="A1260" s="3">
        <v>45547</v>
      </c>
      <c r="B1260">
        <v>45547</v>
      </c>
      <c r="C1260" t="s">
        <v>4157</v>
      </c>
      <c r="D1260" t="s">
        <v>66</v>
      </c>
      <c r="E1260" t="s">
        <v>124</v>
      </c>
      <c r="F1260" t="s">
        <v>263</v>
      </c>
      <c r="G1260" s="1">
        <v>0</v>
      </c>
      <c r="H1260" s="1">
        <v>1038</v>
      </c>
      <c r="I1260" s="1">
        <v>400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400</v>
      </c>
      <c r="P1260" t="s">
        <v>4158</v>
      </c>
      <c r="Q1260" s="2">
        <v>45547</v>
      </c>
      <c r="R1260" t="s">
        <v>70</v>
      </c>
      <c r="S1260">
        <v>0</v>
      </c>
      <c r="T1260" t="s">
        <v>71</v>
      </c>
      <c r="U1260" t="s">
        <v>93</v>
      </c>
      <c r="V1260" s="1">
        <v>0</v>
      </c>
      <c r="W1260" s="1">
        <v>0</v>
      </c>
      <c r="X1260" s="1">
        <v>0</v>
      </c>
      <c r="AA1260" t="s">
        <v>58</v>
      </c>
      <c r="AB1260" s="1">
        <v>0</v>
      </c>
      <c r="AC1260" s="4">
        <f>IF(ISNUMBER(MATCH(AD1260, $AD$2:AD1259, 0)), INDEX($AC$2:AC1259, MATCH(AD1260, $AD$2:AD1259, 0)), MAX($AC$2:AC1259)+1)</f>
        <v>4</v>
      </c>
      <c r="AD1260" t="str">
        <f t="shared" si="60"/>
        <v>เชียงใหม่-ตลาดไท</v>
      </c>
      <c r="AE1260" t="s">
        <v>73</v>
      </c>
      <c r="AF1260" s="1">
        <v>0</v>
      </c>
      <c r="AG1260" s="1">
        <v>0</v>
      </c>
      <c r="AH1260" s="1">
        <v>0</v>
      </c>
      <c r="AI1260" t="s">
        <v>4159</v>
      </c>
      <c r="AJ1260" s="1">
        <v>1</v>
      </c>
      <c r="AK1260" s="1">
        <v>720</v>
      </c>
      <c r="AL1260" s="1">
        <v>720</v>
      </c>
      <c r="AM1260" s="1">
        <v>1</v>
      </c>
      <c r="AN1260" s="1">
        <v>0</v>
      </c>
      <c r="AO1260" s="1">
        <v>0</v>
      </c>
      <c r="AP1260" s="1">
        <v>0</v>
      </c>
      <c r="AQ1260" s="1">
        <v>0</v>
      </c>
      <c r="AR1260" s="1">
        <v>1438</v>
      </c>
      <c r="AS1260" s="1">
        <v>27.514285714285709</v>
      </c>
      <c r="AT1260" s="1">
        <f>Table1[[#This Row],[รวมต้นทุนค่าเดินทาง]]+Table1[[#This Row],[รวมต้นทุนค่าซ่อม]]+Table1[[#This Row],[รวมค่าเสื่อม]]</f>
        <v>3551.9504559270517</v>
      </c>
      <c r="AU1260" s="1">
        <f t="shared" si="58"/>
        <v>4256.109283997258</v>
      </c>
      <c r="AV1260" s="1" t="str" cm="1">
        <f t="array" ref="AV1260">IF(AC1260&lt;4, "เก็บ", IF(OR(AT1260 &lt; PERCENTILE(IF($AC$2:$AC$5092=AC1260, $AT$2:$AT$5092), 0.25) - 1.5 * (PERCENTILE(IF($AC$2:$AC$5092=AC1260, $AT$2:$AT$5092), 0.75) - PERCENTILE(IF($AC$2:$AC$5092=AC1260, $AT$2:$AT$5092), 0.25)), AT1260 &gt; PERCENTILE(IF($AC$2:$AC$5092=AC1260, $AT$2:$AT$5092), 0.75) + 1.5 * (PERCENTILE(IF($AC$2:$AC$5092=AC1260, $AT$2:$AT$5092), 0.75) - PERCENTILE(IF($AC$2:$AC$5092=AC1260, $AT$2:$AT$5092), 0.25))), "ตัด", "เก็บ"))</f>
        <v>เก็บ</v>
      </c>
      <c r="AW1260" s="1">
        <f t="shared" si="59"/>
        <v>3807.0727671795808</v>
      </c>
      <c r="AX1260" s="1">
        <v>2335.0230876608157</v>
      </c>
      <c r="AY1260" s="1">
        <v>2086.4361702127658</v>
      </c>
    </row>
    <row r="1261" spans="1:51" x14ac:dyDescent="0.2">
      <c r="A1261" s="3">
        <v>45547</v>
      </c>
      <c r="B1261">
        <v>45547</v>
      </c>
      <c r="C1261" t="s">
        <v>4160</v>
      </c>
      <c r="D1261" t="s">
        <v>51</v>
      </c>
      <c r="E1261" t="s">
        <v>61</v>
      </c>
      <c r="F1261" t="s">
        <v>1241</v>
      </c>
      <c r="G1261" s="1">
        <v>4200</v>
      </c>
      <c r="H1261" s="1">
        <v>3075</v>
      </c>
      <c r="I1261" s="1">
        <v>1900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6100</v>
      </c>
      <c r="P1261" t="s">
        <v>4161</v>
      </c>
      <c r="Q1261" s="2">
        <v>45547</v>
      </c>
      <c r="R1261" t="s">
        <v>55</v>
      </c>
      <c r="S1261">
        <v>0</v>
      </c>
      <c r="T1261" t="s">
        <v>56</v>
      </c>
      <c r="U1261" t="s">
        <v>57</v>
      </c>
      <c r="V1261" s="1">
        <v>2500</v>
      </c>
      <c r="W1261" s="1">
        <v>0</v>
      </c>
      <c r="X1261" s="1">
        <v>0</v>
      </c>
      <c r="AA1261" t="s">
        <v>58</v>
      </c>
      <c r="AB1261" s="1">
        <v>0</v>
      </c>
      <c r="AC1261" s="4">
        <f>IF(ISNUMBER(MATCH(AD1261, $AD$2:AD1260, 0)), INDEX($AC$2:AC1260, MATCH(AD1261, $AD$2:AD1260, 0)), MAX($AC$2:AC1260)+1)</f>
        <v>1</v>
      </c>
      <c r="AD1261" t="str">
        <f t="shared" si="60"/>
        <v>ท่าลี่-กองลอย</v>
      </c>
      <c r="AE1261" t="s">
        <v>55</v>
      </c>
      <c r="AF1261" s="1">
        <v>0</v>
      </c>
      <c r="AG1261" s="1">
        <v>0</v>
      </c>
      <c r="AH1261" s="1">
        <v>0</v>
      </c>
      <c r="AI1261" t="s">
        <v>4162</v>
      </c>
      <c r="AJ1261" s="1">
        <v>1</v>
      </c>
      <c r="AK1261" s="1">
        <v>0</v>
      </c>
      <c r="AL1261" s="1">
        <v>0</v>
      </c>
      <c r="AM1261" s="1">
        <v>0</v>
      </c>
      <c r="AN1261" s="1">
        <v>0</v>
      </c>
      <c r="AO1261" s="1">
        <v>0</v>
      </c>
      <c r="AP1261" s="1">
        <v>0</v>
      </c>
      <c r="AQ1261" s="1">
        <v>0</v>
      </c>
      <c r="AR1261" s="1">
        <v>11675</v>
      </c>
      <c r="AS1261" s="1">
        <v>23.345454545454551</v>
      </c>
      <c r="AT1261" s="1">
        <f>Table1[[#This Row],[รวมต้นทุนค่าเดินทาง]]+Table1[[#This Row],[รวมต้นทุนค่าซ่อม]]+Table1[[#This Row],[รวมค่าเสื่อม]]</f>
        <v>13598.683292383294</v>
      </c>
      <c r="AU1261" s="1">
        <f t="shared" si="58"/>
        <v>13953.293816562818</v>
      </c>
      <c r="AV1261" s="1" t="str" cm="1">
        <f t="array" ref="AV1261">IF(AC1261&lt;4, "เก็บ", IF(OR(AT1261 &lt; PERCENTILE(IF($AC$2:$AC$5092=AC1261, $AT$2:$AT$5092), 0.25) - 1.5 * (PERCENTILE(IF($AC$2:$AC$5092=AC1261, $AT$2:$AT$5092), 0.75) - PERCENTILE(IF($AC$2:$AC$5092=AC1261, $AT$2:$AT$5092), 0.25)), AT1261 &gt; PERCENTILE(IF($AC$2:$AC$5092=AC1261, $AT$2:$AT$5092), 0.75) + 1.5 * (PERCENTILE(IF($AC$2:$AC$5092=AC1261, $AT$2:$AT$5092), 0.75) - PERCENTILE(IF($AC$2:$AC$5092=AC1261, $AT$2:$AT$5092), 0.25))), "ตัด", "เก็บ"))</f>
        <v>เก็บ</v>
      </c>
      <c r="AW1261" s="1">
        <f t="shared" si="59"/>
        <v>13953.293816562818</v>
      </c>
      <c r="AX1261" s="1">
        <v>14426.372718098486</v>
      </c>
      <c r="AY1261" s="1">
        <v>1900.3378378378379</v>
      </c>
    </row>
    <row r="1262" spans="1:51" x14ac:dyDescent="0.2">
      <c r="A1262" s="3">
        <v>45547</v>
      </c>
      <c r="B1262">
        <v>45547</v>
      </c>
      <c r="C1262" t="s">
        <v>4163</v>
      </c>
      <c r="D1262" t="s">
        <v>51</v>
      </c>
      <c r="E1262" t="s">
        <v>61</v>
      </c>
      <c r="F1262" t="s">
        <v>1217</v>
      </c>
      <c r="G1262" s="1">
        <v>2700</v>
      </c>
      <c r="H1262" s="1">
        <v>4575</v>
      </c>
      <c r="I1262" s="1">
        <v>1900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4600</v>
      </c>
      <c r="P1262" t="s">
        <v>4164</v>
      </c>
      <c r="Q1262" s="2">
        <v>45547</v>
      </c>
      <c r="R1262" t="s">
        <v>55</v>
      </c>
      <c r="S1262">
        <v>0</v>
      </c>
      <c r="T1262" t="s">
        <v>56</v>
      </c>
      <c r="U1262" t="s">
        <v>57</v>
      </c>
      <c r="V1262" s="1">
        <v>2500</v>
      </c>
      <c r="W1262" s="1">
        <v>0</v>
      </c>
      <c r="X1262" s="1">
        <v>0</v>
      </c>
      <c r="AA1262" t="s">
        <v>58</v>
      </c>
      <c r="AB1262" s="1">
        <v>0</v>
      </c>
      <c r="AC1262" s="4">
        <f>IF(ISNUMBER(MATCH(AD1262, $AD$2:AD1261, 0)), INDEX($AC$2:AC1261, MATCH(AD1262, $AD$2:AD1261, 0)), MAX($AC$2:AC1261)+1)</f>
        <v>1</v>
      </c>
      <c r="AD1262" t="str">
        <f t="shared" si="60"/>
        <v>ท่าลี่-กองลอย</v>
      </c>
      <c r="AE1262" t="s">
        <v>55</v>
      </c>
      <c r="AF1262" s="1">
        <v>0</v>
      </c>
      <c r="AG1262" s="1">
        <v>0</v>
      </c>
      <c r="AH1262" s="1">
        <v>0</v>
      </c>
      <c r="AI1262" t="s">
        <v>4165</v>
      </c>
      <c r="AJ1262" s="1">
        <v>1</v>
      </c>
      <c r="AK1262" s="1">
        <v>0</v>
      </c>
      <c r="AL1262" s="1">
        <v>0</v>
      </c>
      <c r="AM1262" s="1">
        <v>0</v>
      </c>
      <c r="AN1262" s="1">
        <v>0</v>
      </c>
      <c r="AO1262" s="1">
        <v>0</v>
      </c>
      <c r="AP1262" s="1">
        <v>0</v>
      </c>
      <c r="AQ1262" s="1">
        <v>0</v>
      </c>
      <c r="AR1262" s="1">
        <v>11675</v>
      </c>
      <c r="AS1262" s="1">
        <v>28.533333333333331</v>
      </c>
      <c r="AT1262" s="1">
        <f>Table1[[#This Row],[รวมต้นทุนค่าเดินทาง]]+Table1[[#This Row],[รวมต้นทุนค่าซ่อม]]+Table1[[#This Row],[รวมค่าเสื่อม]]</f>
        <v>13566.116114790286</v>
      </c>
      <c r="AU1262" s="1">
        <f t="shared" si="58"/>
        <v>13953.293816562818</v>
      </c>
      <c r="AV1262" s="1" t="str" cm="1">
        <f t="array" ref="AV1262">IF(AC1262&lt;4, "เก็บ", IF(OR(AT1262 &lt; PERCENTILE(IF($AC$2:$AC$5092=AC1262, $AT$2:$AT$5092), 0.25) - 1.5 * (PERCENTILE(IF($AC$2:$AC$5092=AC1262, $AT$2:$AT$5092), 0.75) - PERCENTILE(IF($AC$2:$AC$5092=AC1262, $AT$2:$AT$5092), 0.25)), AT1262 &gt; PERCENTILE(IF($AC$2:$AC$5092=AC1262, $AT$2:$AT$5092), 0.75) + 1.5 * (PERCENTILE(IF($AC$2:$AC$5092=AC1262, $AT$2:$AT$5092), 0.75) - PERCENTILE(IF($AC$2:$AC$5092=AC1262, $AT$2:$AT$5092), 0.25))), "ตัด", "เก็บ"))</f>
        <v>เก็บ</v>
      </c>
      <c r="AW1262" s="1">
        <f t="shared" si="59"/>
        <v>13953.293816562818</v>
      </c>
      <c r="AX1262" s="1">
        <v>14426.372718098486</v>
      </c>
      <c r="AY1262" s="1">
        <v>1862.5827814569536</v>
      </c>
    </row>
    <row r="1263" spans="1:51" x14ac:dyDescent="0.2">
      <c r="A1263" s="3">
        <v>45547</v>
      </c>
      <c r="B1263">
        <v>45547</v>
      </c>
      <c r="C1263" t="s">
        <v>4166</v>
      </c>
      <c r="D1263" t="s">
        <v>66</v>
      </c>
      <c r="E1263" t="s">
        <v>84</v>
      </c>
      <c r="F1263" t="s">
        <v>502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770</v>
      </c>
      <c r="O1263" s="1">
        <v>770</v>
      </c>
      <c r="P1263" t="s">
        <v>4167</v>
      </c>
      <c r="Q1263" s="2">
        <v>45547</v>
      </c>
      <c r="R1263" t="s">
        <v>55</v>
      </c>
      <c r="S1263">
        <v>0</v>
      </c>
      <c r="T1263" t="s">
        <v>87</v>
      </c>
      <c r="U1263" t="s">
        <v>71</v>
      </c>
      <c r="V1263" s="1">
        <v>0</v>
      </c>
      <c r="W1263" s="1">
        <v>669</v>
      </c>
      <c r="X1263" s="1">
        <v>0</v>
      </c>
      <c r="Y1263" t="s">
        <v>108</v>
      </c>
      <c r="Z1263" t="s">
        <v>71</v>
      </c>
      <c r="AA1263" t="s">
        <v>1043</v>
      </c>
      <c r="AB1263" s="1">
        <v>0</v>
      </c>
      <c r="AC1263" s="4">
        <f>IF(ISNUMBER(MATCH(AD1263, $AD$2:AD1262, 0)), INDEX($AC$2:AC1262, MATCH(AD1263, $AD$2:AD1262, 0)), MAX($AC$2:AC1262)+1)</f>
        <v>6</v>
      </c>
      <c r="AD1263" t="str">
        <f t="shared" si="60"/>
        <v>เชียงราย-เชียงใหม่</v>
      </c>
      <c r="AE1263" t="s">
        <v>55</v>
      </c>
      <c r="AF1263" s="1">
        <v>0</v>
      </c>
      <c r="AG1263" s="1">
        <v>0</v>
      </c>
      <c r="AH1263" s="1">
        <v>0</v>
      </c>
      <c r="AI1263" t="s">
        <v>4168</v>
      </c>
      <c r="AJ1263" s="1">
        <v>2</v>
      </c>
      <c r="AK1263" s="1">
        <v>0</v>
      </c>
      <c r="AL1263" s="1">
        <v>0</v>
      </c>
      <c r="AM1263" s="1">
        <v>0</v>
      </c>
      <c r="AN1263" s="1">
        <v>635.92999999999995</v>
      </c>
      <c r="AO1263" s="1">
        <v>0</v>
      </c>
      <c r="AP1263" s="1">
        <v>0</v>
      </c>
      <c r="AQ1263" s="1">
        <v>0</v>
      </c>
      <c r="AR1263" s="1">
        <v>1439</v>
      </c>
      <c r="AS1263" s="1">
        <v>147.52055555555549</v>
      </c>
      <c r="AT1263" s="1">
        <f>Table1[[#This Row],[รวมต้นทุนค่าเดินทาง]]+Table1[[#This Row],[รวมต้นทุนค่าซ่อม]]+Table1[[#This Row],[รวมค่าเสื่อม]]</f>
        <v>2910.0499673202612</v>
      </c>
      <c r="AU1263" s="1">
        <f t="shared" si="58"/>
        <v>4428.3346813776061</v>
      </c>
      <c r="AV1263" s="1" t="str" cm="1">
        <f t="array" ref="AV1263">IF(AC1263&lt;4, "เก็บ", IF(OR(AT1263 &lt; PERCENTILE(IF($AC$2:$AC$5092=AC1263, $AT$2:$AT$5092), 0.25) - 1.5 * (PERCENTILE(IF($AC$2:$AC$5092=AC1263, $AT$2:$AT$5092), 0.75) - PERCENTILE(IF($AC$2:$AC$5092=AC1263, $AT$2:$AT$5092), 0.25)), AT1263 &gt; PERCENTILE(IF($AC$2:$AC$5092=AC1263, $AT$2:$AT$5092), 0.75) + 1.5 * (PERCENTILE(IF($AC$2:$AC$5092=AC1263, $AT$2:$AT$5092), 0.75) - PERCENTILE(IF($AC$2:$AC$5092=AC1263, $AT$2:$AT$5092), 0.25))), "ตัด", "เก็บ"))</f>
        <v>เก็บ</v>
      </c>
      <c r="AW1263" s="1">
        <f t="shared" si="59"/>
        <v>3873.7679454274344</v>
      </c>
      <c r="AX1263" s="1">
        <v>2781.4385174989698</v>
      </c>
      <c r="AY1263" s="1">
        <v>1323.5294117647059</v>
      </c>
    </row>
    <row r="1264" spans="1:51" x14ac:dyDescent="0.2">
      <c r="A1264" s="3">
        <v>45548</v>
      </c>
      <c r="B1264">
        <v>45548</v>
      </c>
      <c r="C1264" t="s">
        <v>4169</v>
      </c>
      <c r="D1264" t="s">
        <v>66</v>
      </c>
      <c r="E1264" t="s">
        <v>124</v>
      </c>
      <c r="F1264" t="s">
        <v>1371</v>
      </c>
      <c r="G1264" s="1">
        <v>0</v>
      </c>
      <c r="H1264" s="1">
        <v>937</v>
      </c>
      <c r="I1264" s="1">
        <v>400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400</v>
      </c>
      <c r="P1264" t="s">
        <v>4170</v>
      </c>
      <c r="Q1264" s="2">
        <v>45548</v>
      </c>
      <c r="R1264" t="s">
        <v>70</v>
      </c>
      <c r="S1264">
        <v>0</v>
      </c>
      <c r="T1264" t="s">
        <v>254</v>
      </c>
      <c r="U1264" t="s">
        <v>161</v>
      </c>
      <c r="V1264" s="1">
        <v>0</v>
      </c>
      <c r="W1264" s="1">
        <v>0</v>
      </c>
      <c r="X1264" s="1">
        <v>0</v>
      </c>
      <c r="AA1264" t="s">
        <v>58</v>
      </c>
      <c r="AB1264" s="1">
        <v>0</v>
      </c>
      <c r="AC1264" s="4">
        <f>IF(ISNUMBER(MATCH(AD1264, $AD$2:AD1263, 0)), INDEX($AC$2:AC1263, MATCH(AD1264, $AD$2:AD1263, 0)), MAX($AC$2:AC1263)+1)</f>
        <v>11</v>
      </c>
      <c r="AD1264" t="str">
        <f t="shared" si="60"/>
        <v>ลำปาง-พุทธมณฑลสาย 2</v>
      </c>
      <c r="AE1264" t="s">
        <v>73</v>
      </c>
      <c r="AF1264" s="1">
        <v>0</v>
      </c>
      <c r="AG1264" s="1">
        <v>0</v>
      </c>
      <c r="AH1264" s="1">
        <v>0</v>
      </c>
      <c r="AI1264" t="s">
        <v>4171</v>
      </c>
      <c r="AJ1264" s="1">
        <v>1</v>
      </c>
      <c r="AK1264" s="1">
        <v>720</v>
      </c>
      <c r="AL1264" s="1">
        <v>720</v>
      </c>
      <c r="AM1264" s="1">
        <v>1</v>
      </c>
      <c r="AN1264" s="1">
        <v>0</v>
      </c>
      <c r="AO1264" s="1">
        <v>0</v>
      </c>
      <c r="AP1264" s="1">
        <v>0</v>
      </c>
      <c r="AQ1264" s="1">
        <v>0</v>
      </c>
      <c r="AR1264" s="1">
        <v>1337</v>
      </c>
      <c r="AS1264" s="1">
        <v>206.31228813559321</v>
      </c>
      <c r="AT1264" s="1">
        <f>Table1[[#This Row],[รวมต้นทุนค่าเดินทาง]]+Table1[[#This Row],[รวมต้นทุนค่าซ่อม]]+Table1[[#This Row],[รวมค่าเสื่อม]]</f>
        <v>3373.598456657056</v>
      </c>
      <c r="AU1264" s="1">
        <f t="shared" si="58"/>
        <v>4930.4097489270907</v>
      </c>
      <c r="AV1264" s="1" t="str" cm="1">
        <f t="array" ref="AV1264">IF(AC1264&lt;4, "เก็บ", IF(OR(AT1264 &lt; PERCENTILE(IF($AC$2:$AC$5092=AC1264, $AT$2:$AT$5092), 0.25) - 1.5 * (PERCENTILE(IF($AC$2:$AC$5092=AC1264, $AT$2:$AT$5092), 0.75) - PERCENTILE(IF($AC$2:$AC$5092=AC1264, $AT$2:$AT$5092), 0.25)), AT1264 &gt; PERCENTILE(IF($AC$2:$AC$5092=AC1264, $AT$2:$AT$5092), 0.75) + 1.5 * (PERCENTILE(IF($AC$2:$AC$5092=AC1264, $AT$2:$AT$5092), 0.75) - PERCENTILE(IF($AC$2:$AC$5092=AC1264, $AT$2:$AT$5092), 0.25))), "ตัด", "เก็บ"))</f>
        <v>เก็บ</v>
      </c>
      <c r="AW1264" s="1">
        <f t="shared" si="59"/>
        <v>4496.4734610911819</v>
      </c>
      <c r="AX1264" s="1">
        <v>2927.9145864762854</v>
      </c>
      <c r="AY1264" s="1">
        <v>1830.2861685214625</v>
      </c>
    </row>
    <row r="1265" spans="1:51" x14ac:dyDescent="0.2">
      <c r="A1265" s="3">
        <v>45548</v>
      </c>
      <c r="B1265">
        <v>45548</v>
      </c>
      <c r="C1265" t="s">
        <v>4172</v>
      </c>
      <c r="D1265" t="s">
        <v>66</v>
      </c>
      <c r="E1265" t="s">
        <v>67</v>
      </c>
      <c r="F1265" t="s">
        <v>679</v>
      </c>
      <c r="G1265" s="1">
        <v>0</v>
      </c>
      <c r="H1265" s="1">
        <v>0</v>
      </c>
      <c r="I1265" s="1">
        <v>500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500</v>
      </c>
      <c r="P1265" t="s">
        <v>4173</v>
      </c>
      <c r="Q1265" s="2">
        <v>45548</v>
      </c>
      <c r="R1265" t="s">
        <v>70</v>
      </c>
      <c r="S1265">
        <v>0</v>
      </c>
      <c r="T1265" t="s">
        <v>71</v>
      </c>
      <c r="U1265" t="s">
        <v>72</v>
      </c>
      <c r="V1265" s="1">
        <v>0</v>
      </c>
      <c r="W1265" s="1">
        <v>0</v>
      </c>
      <c r="X1265" s="1">
        <v>0</v>
      </c>
      <c r="AA1265" t="s">
        <v>58</v>
      </c>
      <c r="AB1265" s="1">
        <v>0</v>
      </c>
      <c r="AC1265" s="4">
        <f>IF(ISNUMBER(MATCH(AD1265, $AD$2:AD1264, 0)), INDEX($AC$2:AC1264, MATCH(AD1265, $AD$2:AD1264, 0)), MAX($AC$2:AC1264)+1)</f>
        <v>2</v>
      </c>
      <c r="AD1265" t="str">
        <f t="shared" si="60"/>
        <v>เชียงใหม่-พุทธมณฑลสาย 5</v>
      </c>
      <c r="AE1265" t="s">
        <v>73</v>
      </c>
      <c r="AF1265" s="1">
        <v>0</v>
      </c>
      <c r="AG1265" s="1">
        <v>0</v>
      </c>
      <c r="AH1265" s="1">
        <v>0</v>
      </c>
      <c r="AI1265" t="s">
        <v>4174</v>
      </c>
      <c r="AJ1265" s="1">
        <v>1</v>
      </c>
      <c r="AK1265" s="1">
        <v>720</v>
      </c>
      <c r="AL1265" s="1">
        <v>720</v>
      </c>
      <c r="AM1265" s="1">
        <v>1</v>
      </c>
      <c r="AN1265" s="1">
        <v>0</v>
      </c>
      <c r="AO1265" s="1">
        <v>0</v>
      </c>
      <c r="AP1265" s="1">
        <v>0</v>
      </c>
      <c r="AQ1265" s="1">
        <v>0</v>
      </c>
      <c r="AR1265" s="1">
        <v>500</v>
      </c>
      <c r="AS1265" s="1">
        <v>1695.395</v>
      </c>
      <c r="AT1265" s="1">
        <f>Table1[[#This Row],[รวมต้นทุนค่าเดินทาง]]+Table1[[#This Row],[รวมต้นทุนค่าซ่อม]]+Table1[[#This Row],[รวมค่าเสื่อม]]</f>
        <v>3339.2909715184733</v>
      </c>
      <c r="AU1265" s="1">
        <f t="shared" si="58"/>
        <v>5026.5629662053279</v>
      </c>
      <c r="AV1265" s="1" t="str" cm="1">
        <f t="array" ref="AV1265">IF(AC1265&lt;4, "เก็บ", IF(OR(AT1265 &lt; PERCENTILE(IF($AC$2:$AC$5092=AC1265, $AT$2:$AT$5092), 0.25) - 1.5 * (PERCENTILE(IF($AC$2:$AC$5092=AC1265, $AT$2:$AT$5092), 0.75) - PERCENTILE(IF($AC$2:$AC$5092=AC1265, $AT$2:$AT$5092), 0.25)), AT1265 &gt; PERCENTILE(IF($AC$2:$AC$5092=AC1265, $AT$2:$AT$5092), 0.75) + 1.5 * (PERCENTILE(IF($AC$2:$AC$5092=AC1265, $AT$2:$AT$5092), 0.75) - PERCENTILE(IF($AC$2:$AC$5092=AC1265, $AT$2:$AT$5092), 0.25))), "ตัด", "เก็บ"))</f>
        <v>เก็บ</v>
      </c>
      <c r="AW1265" s="1">
        <f t="shared" si="59"/>
        <v>5026.5629662053279</v>
      </c>
      <c r="AX1265" s="1">
        <v>4064.5059139663294</v>
      </c>
      <c r="AY1265" s="1">
        <v>1143.8959715184731</v>
      </c>
    </row>
    <row r="1266" spans="1:51" x14ac:dyDescent="0.2">
      <c r="A1266" s="3">
        <v>45548</v>
      </c>
      <c r="B1266">
        <v>45548</v>
      </c>
      <c r="C1266" t="s">
        <v>4175</v>
      </c>
      <c r="D1266" t="s">
        <v>66</v>
      </c>
      <c r="E1266" t="s">
        <v>67</v>
      </c>
      <c r="F1266" t="s">
        <v>1790</v>
      </c>
      <c r="G1266" s="1">
        <v>0</v>
      </c>
      <c r="H1266" s="1">
        <v>0</v>
      </c>
      <c r="I1266" s="1">
        <v>500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500</v>
      </c>
      <c r="P1266" t="s">
        <v>4176</v>
      </c>
      <c r="Q1266" s="2">
        <v>45548</v>
      </c>
      <c r="R1266" t="s">
        <v>70</v>
      </c>
      <c r="S1266">
        <v>0</v>
      </c>
      <c r="T1266" t="s">
        <v>71</v>
      </c>
      <c r="U1266" t="s">
        <v>72</v>
      </c>
      <c r="V1266" s="1">
        <v>0</v>
      </c>
      <c r="W1266" s="1">
        <v>0</v>
      </c>
      <c r="X1266" s="1">
        <v>0</v>
      </c>
      <c r="AA1266" t="s">
        <v>58</v>
      </c>
      <c r="AB1266" s="1">
        <v>0</v>
      </c>
      <c r="AC1266" s="4">
        <f>IF(ISNUMBER(MATCH(AD1266, $AD$2:AD1265, 0)), INDEX($AC$2:AC1265, MATCH(AD1266, $AD$2:AD1265, 0)), MAX($AC$2:AC1265)+1)</f>
        <v>2</v>
      </c>
      <c r="AD1266" t="str">
        <f t="shared" si="60"/>
        <v>เชียงใหม่-พุทธมณฑลสาย 5</v>
      </c>
      <c r="AE1266" t="s">
        <v>73</v>
      </c>
      <c r="AF1266" s="1">
        <v>0</v>
      </c>
      <c r="AG1266" s="1">
        <v>0</v>
      </c>
      <c r="AH1266" s="1">
        <v>0</v>
      </c>
      <c r="AI1266" t="s">
        <v>4177</v>
      </c>
      <c r="AJ1266" s="1">
        <v>1</v>
      </c>
      <c r="AK1266" s="1">
        <v>720</v>
      </c>
      <c r="AL1266" s="1">
        <v>720</v>
      </c>
      <c r="AM1266" s="1">
        <v>1</v>
      </c>
      <c r="AN1266" s="1">
        <v>0</v>
      </c>
      <c r="AO1266" s="1">
        <v>0</v>
      </c>
      <c r="AP1266" s="1">
        <v>0</v>
      </c>
      <c r="AQ1266" s="1">
        <v>0</v>
      </c>
      <c r="AR1266" s="1">
        <v>500</v>
      </c>
      <c r="AS1266" s="1">
        <v>48.15</v>
      </c>
      <c r="AT1266" s="1">
        <f>Table1[[#This Row],[รวมต้นทุนค่าเดินทาง]]+Table1[[#This Row],[รวมต้นทุนค่าซ่อม]]+Table1[[#This Row],[รวมค่าเสื่อม]]</f>
        <v>1672.2773535011634</v>
      </c>
      <c r="AU1266" s="1">
        <f t="shared" si="58"/>
        <v>5026.5629662053279</v>
      </c>
      <c r="AV1266" s="1" t="str" cm="1">
        <f t="array" ref="AV1266">IF(AC1266&lt;4, "เก็บ", IF(OR(AT1266 &lt; PERCENTILE(IF($AC$2:$AC$5092=AC1266, $AT$2:$AT$5092), 0.25) - 1.5 * (PERCENTILE(IF($AC$2:$AC$5092=AC1266, $AT$2:$AT$5092), 0.75) - PERCENTILE(IF($AC$2:$AC$5092=AC1266, $AT$2:$AT$5092), 0.25)), AT1266 &gt; PERCENTILE(IF($AC$2:$AC$5092=AC1266, $AT$2:$AT$5092), 0.75) + 1.5 * (PERCENTILE(IF($AC$2:$AC$5092=AC1266, $AT$2:$AT$5092), 0.75) - PERCENTILE(IF($AC$2:$AC$5092=AC1266, $AT$2:$AT$5092), 0.25))), "ตัด", "เก็บ"))</f>
        <v>เก็บ</v>
      </c>
      <c r="AW1266" s="1">
        <f t="shared" si="59"/>
        <v>5026.5629662053279</v>
      </c>
      <c r="AX1266" s="1">
        <v>4064.5059139663294</v>
      </c>
      <c r="AY1266" s="1">
        <v>1124.1273535011635</v>
      </c>
    </row>
    <row r="1267" spans="1:51" x14ac:dyDescent="0.2">
      <c r="A1267" s="3">
        <v>45548</v>
      </c>
      <c r="B1267">
        <v>45548</v>
      </c>
      <c r="C1267" t="s">
        <v>4178</v>
      </c>
      <c r="D1267" t="s">
        <v>66</v>
      </c>
      <c r="E1267" t="s">
        <v>124</v>
      </c>
      <c r="F1267" t="s">
        <v>420</v>
      </c>
      <c r="G1267" s="1">
        <v>0</v>
      </c>
      <c r="H1267" s="1">
        <v>0</v>
      </c>
      <c r="I1267" s="1">
        <v>400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400</v>
      </c>
      <c r="P1267" t="s">
        <v>4179</v>
      </c>
      <c r="Q1267" s="2">
        <v>45548</v>
      </c>
      <c r="R1267" t="s">
        <v>70</v>
      </c>
      <c r="S1267">
        <v>0</v>
      </c>
      <c r="T1267" t="s">
        <v>71</v>
      </c>
      <c r="U1267" t="s">
        <v>93</v>
      </c>
      <c r="V1267" s="1">
        <v>0</v>
      </c>
      <c r="W1267" s="1">
        <v>0</v>
      </c>
      <c r="X1267" s="1">
        <v>0</v>
      </c>
      <c r="AA1267" t="s">
        <v>58</v>
      </c>
      <c r="AB1267" s="1">
        <v>0</v>
      </c>
      <c r="AC1267" s="4">
        <f>IF(ISNUMBER(MATCH(AD1267, $AD$2:AD1266, 0)), INDEX($AC$2:AC1266, MATCH(AD1267, $AD$2:AD1266, 0)), MAX($AC$2:AC1266)+1)</f>
        <v>4</v>
      </c>
      <c r="AD1267" t="str">
        <f t="shared" si="60"/>
        <v>เชียงใหม่-ตลาดไท</v>
      </c>
      <c r="AE1267" t="s">
        <v>73</v>
      </c>
      <c r="AF1267" s="1">
        <v>0</v>
      </c>
      <c r="AG1267" s="1">
        <v>0</v>
      </c>
      <c r="AH1267" s="1">
        <v>0</v>
      </c>
      <c r="AI1267" t="s">
        <v>4180</v>
      </c>
      <c r="AJ1267" s="1">
        <v>1</v>
      </c>
      <c r="AK1267" s="1">
        <v>720</v>
      </c>
      <c r="AL1267" s="1">
        <v>720</v>
      </c>
      <c r="AM1267" s="1">
        <v>1</v>
      </c>
      <c r="AN1267" s="1">
        <v>0</v>
      </c>
      <c r="AO1267" s="1">
        <v>0</v>
      </c>
      <c r="AP1267" s="1">
        <v>0</v>
      </c>
      <c r="AQ1267" s="1">
        <v>0</v>
      </c>
      <c r="AR1267" s="1">
        <v>400</v>
      </c>
      <c r="AS1267" s="1">
        <v>147.0575</v>
      </c>
      <c r="AT1267" s="1">
        <f>Table1[[#This Row],[รวมต้นทุนค่าเดินทาง]]+Table1[[#This Row],[รวมต้นทุนค่าซ่อม]]+Table1[[#This Row],[รวมค่าเสื่อม]]</f>
        <v>1790.1535287340744</v>
      </c>
      <c r="AU1267" s="1">
        <f t="shared" si="58"/>
        <v>4256.109283997258</v>
      </c>
      <c r="AV1267" s="1" t="str" cm="1">
        <f t="array" ref="AV1267">IF(AC1267&lt;4, "เก็บ", IF(OR(AT1267 &lt; PERCENTILE(IF($AC$2:$AC$5092=AC1267, $AT$2:$AT$5092), 0.25) - 1.5 * (PERCENTILE(IF($AC$2:$AC$5092=AC1267, $AT$2:$AT$5092), 0.75) - PERCENTILE(IF($AC$2:$AC$5092=AC1267, $AT$2:$AT$5092), 0.25)), AT1267 &gt; PERCENTILE(IF($AC$2:$AC$5092=AC1267, $AT$2:$AT$5092), 0.75) + 1.5 * (PERCENTILE(IF($AC$2:$AC$5092=AC1267, $AT$2:$AT$5092), 0.75) - PERCENTILE(IF($AC$2:$AC$5092=AC1267, $AT$2:$AT$5092), 0.25))), "ตัด", "เก็บ"))</f>
        <v>เก็บ</v>
      </c>
      <c r="AW1267" s="1">
        <f t="shared" si="59"/>
        <v>3807.0727671795808</v>
      </c>
      <c r="AX1267" s="1">
        <v>2335.0230876608157</v>
      </c>
      <c r="AY1267" s="1">
        <v>1243.0960287340743</v>
      </c>
    </row>
    <row r="1268" spans="1:51" x14ac:dyDescent="0.2">
      <c r="A1268" s="3">
        <v>45548</v>
      </c>
      <c r="B1268">
        <v>45548</v>
      </c>
      <c r="C1268" t="s">
        <v>4181</v>
      </c>
      <c r="D1268" t="s">
        <v>66</v>
      </c>
      <c r="E1268" t="s">
        <v>67</v>
      </c>
      <c r="F1268" t="s">
        <v>232</v>
      </c>
      <c r="G1268" s="1">
        <v>0</v>
      </c>
      <c r="H1268" s="1">
        <v>1038</v>
      </c>
      <c r="I1268" s="1">
        <v>400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400</v>
      </c>
      <c r="P1268" t="s">
        <v>4182</v>
      </c>
      <c r="Q1268" s="2">
        <v>45548</v>
      </c>
      <c r="R1268" t="s">
        <v>70</v>
      </c>
      <c r="S1268">
        <v>0</v>
      </c>
      <c r="T1268" t="s">
        <v>71</v>
      </c>
      <c r="U1268" t="s">
        <v>93</v>
      </c>
      <c r="V1268" s="1">
        <v>0</v>
      </c>
      <c r="W1268" s="1">
        <v>0</v>
      </c>
      <c r="X1268" s="1">
        <v>0</v>
      </c>
      <c r="AA1268" t="s">
        <v>58</v>
      </c>
      <c r="AB1268" s="1">
        <v>0</v>
      </c>
      <c r="AC1268" s="4">
        <f>IF(ISNUMBER(MATCH(AD1268, $AD$2:AD1267, 0)), INDEX($AC$2:AC1267, MATCH(AD1268, $AD$2:AD1267, 0)), MAX($AC$2:AC1267)+1)</f>
        <v>4</v>
      </c>
      <c r="AD1268" t="str">
        <f t="shared" si="60"/>
        <v>เชียงใหม่-ตลาดไท</v>
      </c>
      <c r="AE1268" t="s">
        <v>73</v>
      </c>
      <c r="AF1268" s="1">
        <v>0</v>
      </c>
      <c r="AG1268" s="1">
        <v>0</v>
      </c>
      <c r="AH1268" s="1">
        <v>0</v>
      </c>
      <c r="AI1268" t="s">
        <v>4183</v>
      </c>
      <c r="AJ1268" s="1">
        <v>1</v>
      </c>
      <c r="AK1268" s="1">
        <v>720</v>
      </c>
      <c r="AL1268" s="1">
        <v>720</v>
      </c>
      <c r="AM1268" s="1">
        <v>1</v>
      </c>
      <c r="AN1268" s="1">
        <v>0</v>
      </c>
      <c r="AO1268" s="1">
        <v>0</v>
      </c>
      <c r="AP1268" s="1">
        <v>0</v>
      </c>
      <c r="AQ1268" s="1">
        <v>0</v>
      </c>
      <c r="AR1268" s="1">
        <v>1438</v>
      </c>
      <c r="AS1268" s="1">
        <v>1421.8000000000002</v>
      </c>
      <c r="AT1268" s="1">
        <f>Table1[[#This Row],[รวมต้นทุนค่าเดินทาง]]+Table1[[#This Row],[รวมต้นทุนค่าซ่อม]]+Table1[[#This Row],[รวมค่าเสื่อม]]</f>
        <v>4895.7030837004404</v>
      </c>
      <c r="AU1268" s="1">
        <f t="shared" si="58"/>
        <v>4256.109283997258</v>
      </c>
      <c r="AV1268" s="1" t="str" cm="1">
        <f t="array" ref="AV1268">IF(AC1268&lt;4, "เก็บ", IF(OR(AT1268 &lt; PERCENTILE(IF($AC$2:$AC$5092=AC1268, $AT$2:$AT$5092), 0.25) - 1.5 * (PERCENTILE(IF($AC$2:$AC$5092=AC1268, $AT$2:$AT$5092), 0.75) - PERCENTILE(IF($AC$2:$AC$5092=AC1268, $AT$2:$AT$5092), 0.25)), AT1268 &gt; PERCENTILE(IF($AC$2:$AC$5092=AC1268, $AT$2:$AT$5092), 0.75) + 1.5 * (PERCENTILE(IF($AC$2:$AC$5092=AC1268, $AT$2:$AT$5092), 0.75) - PERCENTILE(IF($AC$2:$AC$5092=AC1268, $AT$2:$AT$5092), 0.25))), "ตัด", "เก็บ"))</f>
        <v>เก็บ</v>
      </c>
      <c r="AW1268" s="1">
        <f t="shared" si="59"/>
        <v>3807.0727671795808</v>
      </c>
      <c r="AX1268" s="1">
        <v>2335.0230876608157</v>
      </c>
      <c r="AY1268" s="1">
        <v>2035.9030837004404</v>
      </c>
    </row>
    <row r="1269" spans="1:51" x14ac:dyDescent="0.2">
      <c r="A1269" s="3">
        <v>45548</v>
      </c>
      <c r="B1269">
        <v>45548</v>
      </c>
      <c r="C1269" t="s">
        <v>4184</v>
      </c>
      <c r="D1269" t="s">
        <v>66</v>
      </c>
      <c r="E1269" t="s">
        <v>67</v>
      </c>
      <c r="F1269" t="s">
        <v>76</v>
      </c>
      <c r="G1269" s="1">
        <v>0</v>
      </c>
      <c r="H1269" s="1">
        <v>1038</v>
      </c>
      <c r="I1269" s="1">
        <v>400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400</v>
      </c>
      <c r="P1269" t="s">
        <v>4185</v>
      </c>
      <c r="Q1269" s="2">
        <v>45548</v>
      </c>
      <c r="R1269" t="s">
        <v>70</v>
      </c>
      <c r="S1269">
        <v>0</v>
      </c>
      <c r="T1269" t="s">
        <v>71</v>
      </c>
      <c r="U1269" t="s">
        <v>93</v>
      </c>
      <c r="V1269" s="1">
        <v>0</v>
      </c>
      <c r="W1269" s="1">
        <v>0</v>
      </c>
      <c r="X1269" s="1">
        <v>0</v>
      </c>
      <c r="AA1269" t="s">
        <v>58</v>
      </c>
      <c r="AB1269" s="1">
        <v>0</v>
      </c>
      <c r="AC1269" s="4">
        <f>IF(ISNUMBER(MATCH(AD1269, $AD$2:AD1268, 0)), INDEX($AC$2:AC1268, MATCH(AD1269, $AD$2:AD1268, 0)), MAX($AC$2:AC1268)+1)</f>
        <v>4</v>
      </c>
      <c r="AD1269" t="str">
        <f t="shared" si="60"/>
        <v>เชียงใหม่-ตลาดไท</v>
      </c>
      <c r="AE1269" t="s">
        <v>73</v>
      </c>
      <c r="AF1269" s="1">
        <v>0</v>
      </c>
      <c r="AG1269" s="1">
        <v>0</v>
      </c>
      <c r="AH1269" s="1">
        <v>0</v>
      </c>
      <c r="AI1269" t="s">
        <v>4186</v>
      </c>
      <c r="AJ1269" s="1">
        <v>1</v>
      </c>
      <c r="AK1269" s="1">
        <v>720</v>
      </c>
      <c r="AL1269" s="1">
        <v>720</v>
      </c>
      <c r="AM1269" s="1">
        <v>1</v>
      </c>
      <c r="AN1269" s="1">
        <v>0</v>
      </c>
      <c r="AO1269" s="1">
        <v>0</v>
      </c>
      <c r="AP1269" s="1">
        <v>0</v>
      </c>
      <c r="AQ1269" s="1">
        <v>0</v>
      </c>
      <c r="AR1269" s="1">
        <v>1438</v>
      </c>
      <c r="AS1269" s="1">
        <v>854.6</v>
      </c>
      <c r="AT1269" s="1">
        <f>Table1[[#This Row],[รวมต้นทุนค่าเดินทาง]]+Table1[[#This Row],[รวมต้นทุนค่าซ่อม]]+Table1[[#This Row],[รวมค่าเสื่อม]]</f>
        <v>4286.8190162778392</v>
      </c>
      <c r="AU1269" s="1">
        <f t="shared" si="58"/>
        <v>4256.109283997258</v>
      </c>
      <c r="AV1269" s="1" t="str" cm="1">
        <f t="array" ref="AV1269">IF(AC1269&lt;4, "เก็บ", IF(OR(AT1269 &lt; PERCENTILE(IF($AC$2:$AC$5092=AC1269, $AT$2:$AT$5092), 0.25) - 1.5 * (PERCENTILE(IF($AC$2:$AC$5092=AC1269, $AT$2:$AT$5092), 0.75) - PERCENTILE(IF($AC$2:$AC$5092=AC1269, $AT$2:$AT$5092), 0.25)), AT1269 &gt; PERCENTILE(IF($AC$2:$AC$5092=AC1269, $AT$2:$AT$5092), 0.75) + 1.5 * (PERCENTILE(IF($AC$2:$AC$5092=AC1269, $AT$2:$AT$5092), 0.75) - PERCENTILE(IF($AC$2:$AC$5092=AC1269, $AT$2:$AT$5092), 0.25))), "ตัด", "เก็บ"))</f>
        <v>เก็บ</v>
      </c>
      <c r="AW1269" s="1">
        <f t="shared" si="59"/>
        <v>3807.0727671795808</v>
      </c>
      <c r="AX1269" s="1">
        <v>2335.0230876608157</v>
      </c>
      <c r="AY1269" s="1">
        <v>1994.2190162778397</v>
      </c>
    </row>
    <row r="1270" spans="1:51" x14ac:dyDescent="0.2">
      <c r="A1270" s="3">
        <v>45548</v>
      </c>
      <c r="B1270">
        <v>45548</v>
      </c>
      <c r="C1270" t="s">
        <v>4187</v>
      </c>
      <c r="D1270" t="s">
        <v>51</v>
      </c>
      <c r="E1270" t="s">
        <v>61</v>
      </c>
      <c r="F1270" t="s">
        <v>228</v>
      </c>
      <c r="G1270" s="1">
        <v>2700</v>
      </c>
      <c r="H1270" s="1">
        <v>4575</v>
      </c>
      <c r="I1270" s="1">
        <v>1900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4600</v>
      </c>
      <c r="P1270" t="s">
        <v>4188</v>
      </c>
      <c r="Q1270" s="2">
        <v>45548</v>
      </c>
      <c r="R1270" t="s">
        <v>55</v>
      </c>
      <c r="S1270">
        <v>0</v>
      </c>
      <c r="T1270" t="s">
        <v>56</v>
      </c>
      <c r="U1270" t="s">
        <v>57</v>
      </c>
      <c r="V1270" s="1">
        <v>2500</v>
      </c>
      <c r="W1270" s="1">
        <v>0</v>
      </c>
      <c r="X1270" s="1">
        <v>0</v>
      </c>
      <c r="AA1270" t="s">
        <v>58</v>
      </c>
      <c r="AB1270" s="1">
        <v>0</v>
      </c>
      <c r="AC1270" s="4">
        <f>IF(ISNUMBER(MATCH(AD1270, $AD$2:AD1269, 0)), INDEX($AC$2:AC1269, MATCH(AD1270, $AD$2:AD1269, 0)), MAX($AC$2:AC1269)+1)</f>
        <v>1</v>
      </c>
      <c r="AD1270" t="str">
        <f t="shared" si="60"/>
        <v>ท่าลี่-กองลอย</v>
      </c>
      <c r="AE1270" t="s">
        <v>55</v>
      </c>
      <c r="AF1270" s="1">
        <v>0</v>
      </c>
      <c r="AG1270" s="1">
        <v>0</v>
      </c>
      <c r="AH1270" s="1">
        <v>0</v>
      </c>
      <c r="AI1270" t="s">
        <v>4189</v>
      </c>
      <c r="AJ1270" s="1">
        <v>1</v>
      </c>
      <c r="AK1270" s="1">
        <v>0</v>
      </c>
      <c r="AL1270" s="1">
        <v>0</v>
      </c>
      <c r="AM1270" s="1">
        <v>0</v>
      </c>
      <c r="AN1270" s="1">
        <v>0</v>
      </c>
      <c r="AO1270" s="1">
        <v>0</v>
      </c>
      <c r="AP1270" s="1">
        <v>0</v>
      </c>
      <c r="AQ1270" s="1">
        <v>0</v>
      </c>
      <c r="AR1270" s="1">
        <v>11675</v>
      </c>
      <c r="AS1270" s="1">
        <v>19.753846153846151</v>
      </c>
      <c r="AT1270" s="1">
        <f>Table1[[#This Row],[รวมต้นทุนค่าเดินทาง]]+Table1[[#This Row],[รวมต้นทุนค่าซ่อม]]+Table1[[#This Row],[รวมค่าเสื่อม]]</f>
        <v>13368.860989010989</v>
      </c>
      <c r="AU1270" s="1">
        <f t="shared" si="58"/>
        <v>13953.293816562818</v>
      </c>
      <c r="AV1270" s="1" t="str" cm="1">
        <f t="array" ref="AV1270">IF(AC1270&lt;4, "เก็บ", IF(OR(AT1270 &lt; PERCENTILE(IF($AC$2:$AC$5092=AC1270, $AT$2:$AT$5092), 0.25) - 1.5 * (PERCENTILE(IF($AC$2:$AC$5092=AC1270, $AT$2:$AT$5092), 0.75) - PERCENTILE(IF($AC$2:$AC$5092=AC1270, $AT$2:$AT$5092), 0.25)), AT1270 &gt; PERCENTILE(IF($AC$2:$AC$5092=AC1270, $AT$2:$AT$5092), 0.75) + 1.5 * (PERCENTILE(IF($AC$2:$AC$5092=AC1270, $AT$2:$AT$5092), 0.75) - PERCENTILE(IF($AC$2:$AC$5092=AC1270, $AT$2:$AT$5092), 0.25))), "ตัด", "เก็บ"))</f>
        <v>เก็บ</v>
      </c>
      <c r="AW1270" s="1">
        <f t="shared" si="59"/>
        <v>13953.293816562818</v>
      </c>
      <c r="AX1270" s="1">
        <v>14426.372718098486</v>
      </c>
      <c r="AY1270" s="1">
        <v>1674.1071428571429</v>
      </c>
    </row>
    <row r="1271" spans="1:51" x14ac:dyDescent="0.2">
      <c r="A1271" s="3">
        <v>45548</v>
      </c>
      <c r="B1271">
        <v>45548</v>
      </c>
      <c r="C1271" t="s">
        <v>4190</v>
      </c>
      <c r="D1271" t="s">
        <v>51</v>
      </c>
      <c r="E1271" t="s">
        <v>61</v>
      </c>
      <c r="F1271" t="s">
        <v>2284</v>
      </c>
      <c r="G1271" s="1">
        <v>4200</v>
      </c>
      <c r="H1271" s="1">
        <v>3075</v>
      </c>
      <c r="I1271" s="1">
        <v>1900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6100</v>
      </c>
      <c r="P1271" t="s">
        <v>4191</v>
      </c>
      <c r="Q1271" s="2">
        <v>45548</v>
      </c>
      <c r="R1271" t="s">
        <v>55</v>
      </c>
      <c r="S1271">
        <v>0</v>
      </c>
      <c r="T1271" t="s">
        <v>56</v>
      </c>
      <c r="U1271" t="s">
        <v>57</v>
      </c>
      <c r="V1271" s="1">
        <v>2500</v>
      </c>
      <c r="W1271" s="1">
        <v>0</v>
      </c>
      <c r="X1271" s="1">
        <v>0</v>
      </c>
      <c r="AA1271" t="s">
        <v>58</v>
      </c>
      <c r="AB1271" s="1">
        <v>0</v>
      </c>
      <c r="AC1271" s="4">
        <f>IF(ISNUMBER(MATCH(AD1271, $AD$2:AD1270, 0)), INDEX($AC$2:AC1270, MATCH(AD1271, $AD$2:AD1270, 0)), MAX($AC$2:AC1270)+1)</f>
        <v>1</v>
      </c>
      <c r="AD1271" t="str">
        <f t="shared" si="60"/>
        <v>ท่าลี่-กองลอย</v>
      </c>
      <c r="AE1271" t="s">
        <v>55</v>
      </c>
      <c r="AF1271" s="1">
        <v>0</v>
      </c>
      <c r="AG1271" s="1">
        <v>0</v>
      </c>
      <c r="AH1271" s="1">
        <v>0</v>
      </c>
      <c r="AI1271" t="s">
        <v>4192</v>
      </c>
      <c r="AJ1271" s="1">
        <v>1</v>
      </c>
      <c r="AK1271" s="1">
        <v>0</v>
      </c>
      <c r="AL1271" s="1">
        <v>0</v>
      </c>
      <c r="AM1271" s="1">
        <v>0</v>
      </c>
      <c r="AN1271" s="1">
        <v>0</v>
      </c>
      <c r="AO1271" s="1">
        <v>0</v>
      </c>
      <c r="AP1271" s="1">
        <v>0</v>
      </c>
      <c r="AQ1271" s="1">
        <v>0</v>
      </c>
      <c r="AR1271" s="1">
        <v>11675</v>
      </c>
      <c r="AS1271" s="1">
        <v>19.753846153846151</v>
      </c>
      <c r="AT1271" s="1">
        <f>Table1[[#This Row],[รวมต้นทุนค่าเดินทาง]]+Table1[[#This Row],[รวมต้นทุนค่าซ่อม]]+Table1[[#This Row],[รวมค่าเสื่อม]]</f>
        <v>13858.215384615385</v>
      </c>
      <c r="AU1271" s="1">
        <f t="shared" si="58"/>
        <v>13953.293816562818</v>
      </c>
      <c r="AV1271" s="1" t="str" cm="1">
        <f t="array" ref="AV1271">IF(AC1271&lt;4, "เก็บ", IF(OR(AT1271 &lt; PERCENTILE(IF($AC$2:$AC$5092=AC1271, $AT$2:$AT$5092), 0.25) - 1.5 * (PERCENTILE(IF($AC$2:$AC$5092=AC1271, $AT$2:$AT$5092), 0.75) - PERCENTILE(IF($AC$2:$AC$5092=AC1271, $AT$2:$AT$5092), 0.25)), AT1271 &gt; PERCENTILE(IF($AC$2:$AC$5092=AC1271, $AT$2:$AT$5092), 0.75) + 1.5 * (PERCENTILE(IF($AC$2:$AC$5092=AC1271, $AT$2:$AT$5092), 0.75) - PERCENTILE(IF($AC$2:$AC$5092=AC1271, $AT$2:$AT$5092), 0.25))), "ตัด", "เก็บ"))</f>
        <v>เก็บ</v>
      </c>
      <c r="AW1271" s="1">
        <f t="shared" si="59"/>
        <v>13953.293816562818</v>
      </c>
      <c r="AX1271" s="1">
        <v>14426.372718098486</v>
      </c>
      <c r="AY1271" s="1">
        <v>2163.4615384615386</v>
      </c>
    </row>
    <row r="1272" spans="1:51" x14ac:dyDescent="0.2">
      <c r="A1272" s="3">
        <v>45548</v>
      </c>
      <c r="B1272">
        <v>45548</v>
      </c>
      <c r="C1272" t="s">
        <v>4193</v>
      </c>
      <c r="D1272" t="s">
        <v>66</v>
      </c>
      <c r="E1272" t="s">
        <v>148</v>
      </c>
      <c r="F1272" t="s">
        <v>149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t="s">
        <v>4194</v>
      </c>
      <c r="Q1272" s="2">
        <v>45549</v>
      </c>
      <c r="R1272" t="s">
        <v>55</v>
      </c>
      <c r="S1272">
        <v>0</v>
      </c>
      <c r="T1272" t="s">
        <v>101</v>
      </c>
      <c r="U1272" t="s">
        <v>71</v>
      </c>
      <c r="V1272" s="1">
        <v>0</v>
      </c>
      <c r="W1272" s="1">
        <v>937</v>
      </c>
      <c r="X1272" s="1">
        <v>0</v>
      </c>
      <c r="Y1272" t="s">
        <v>101</v>
      </c>
      <c r="Z1272" t="s">
        <v>71</v>
      </c>
      <c r="AA1272" t="s">
        <v>4195</v>
      </c>
      <c r="AB1272" s="1">
        <v>0</v>
      </c>
      <c r="AC1272" s="4">
        <f>IF(ISNUMBER(MATCH(AD1272, $AD$2:AD1271, 0)), INDEX($AC$2:AC1271, MATCH(AD1272, $AD$2:AD1271, 0)), MAX($AC$2:AC1271)+1)</f>
        <v>5</v>
      </c>
      <c r="AD1272" t="str">
        <f t="shared" si="60"/>
        <v>พะเยา-เชียงใหม่</v>
      </c>
      <c r="AE1272" t="s">
        <v>55</v>
      </c>
      <c r="AF1272" s="1">
        <v>0</v>
      </c>
      <c r="AG1272" s="1">
        <v>0</v>
      </c>
      <c r="AH1272" s="1">
        <v>0</v>
      </c>
      <c r="AI1272" t="s">
        <v>4196</v>
      </c>
      <c r="AJ1272" s="1">
        <v>1</v>
      </c>
      <c r="AK1272" s="1">
        <v>0</v>
      </c>
      <c r="AL1272" s="1">
        <v>0</v>
      </c>
      <c r="AM1272" s="1">
        <v>0</v>
      </c>
      <c r="AN1272" s="1">
        <v>0</v>
      </c>
      <c r="AO1272" s="1">
        <v>0</v>
      </c>
      <c r="AP1272" s="1">
        <v>0</v>
      </c>
      <c r="AQ1272" s="1">
        <v>0</v>
      </c>
      <c r="AR1272" s="1">
        <v>937</v>
      </c>
      <c r="AS1272" s="1">
        <v>1140.905882352941</v>
      </c>
      <c r="AT1272" s="1">
        <f>Table1[[#This Row],[รวมต้นทุนค่าเดินทาง]]+Table1[[#This Row],[รวมต้นทุนค่าซ่อม]]+Table1[[#This Row],[รวมค่าเสื่อม]]</f>
        <v>3296.6558823529413</v>
      </c>
      <c r="AU1272" s="1">
        <f t="shared" si="58"/>
        <v>4062.107163574422</v>
      </c>
      <c r="AV1272" s="1" t="str" cm="1">
        <f t="array" ref="AV1272">IF(AC1272&lt;4, "เก็บ", IF(OR(AT1272 &lt; PERCENTILE(IF($AC$2:$AC$5092=AC1272, $AT$2:$AT$5092), 0.25) - 1.5 * (PERCENTILE(IF($AC$2:$AC$5092=AC1272, $AT$2:$AT$5092), 0.75) - PERCENTILE(IF($AC$2:$AC$5092=AC1272, $AT$2:$AT$5092), 0.25)), AT1272 &gt; PERCENTILE(IF($AC$2:$AC$5092=AC1272, $AT$2:$AT$5092), 0.75) + 1.5 * (PERCENTILE(IF($AC$2:$AC$5092=AC1272, $AT$2:$AT$5092), 0.75) - PERCENTILE(IF($AC$2:$AC$5092=AC1272, $AT$2:$AT$5092), 0.25))), "ตัด", "เก็บ"))</f>
        <v>เก็บ</v>
      </c>
      <c r="AW1272" s="1">
        <f t="shared" si="59"/>
        <v>3639.9347470841599</v>
      </c>
      <c r="AX1272" s="1">
        <v>2523.4798574335259</v>
      </c>
      <c r="AY1272" s="1">
        <v>1218.75</v>
      </c>
    </row>
    <row r="1273" spans="1:51" x14ac:dyDescent="0.2">
      <c r="A1273" s="3">
        <v>45548</v>
      </c>
      <c r="B1273">
        <v>45548</v>
      </c>
      <c r="C1273" t="s">
        <v>4197</v>
      </c>
      <c r="D1273" t="s">
        <v>66</v>
      </c>
      <c r="E1273" t="s">
        <v>67</v>
      </c>
      <c r="F1273" t="s">
        <v>381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468</v>
      </c>
      <c r="P1273" t="s">
        <v>4198</v>
      </c>
      <c r="Q1273" s="2">
        <v>45549</v>
      </c>
      <c r="R1273" t="s">
        <v>55</v>
      </c>
      <c r="S1273">
        <v>0</v>
      </c>
      <c r="T1273" t="s">
        <v>101</v>
      </c>
      <c r="U1273" t="s">
        <v>71</v>
      </c>
      <c r="V1273" s="1">
        <v>0</v>
      </c>
      <c r="W1273" s="1">
        <v>0</v>
      </c>
      <c r="X1273" s="1">
        <v>468</v>
      </c>
      <c r="Y1273" t="s">
        <v>101</v>
      </c>
      <c r="Z1273" t="s">
        <v>71</v>
      </c>
      <c r="AA1273" t="s">
        <v>58</v>
      </c>
      <c r="AB1273" s="1">
        <v>0</v>
      </c>
      <c r="AC1273" s="4">
        <f>IF(ISNUMBER(MATCH(AD1273, $AD$2:AD1272, 0)), INDEX($AC$2:AC1272, MATCH(AD1273, $AD$2:AD1272, 0)), MAX($AC$2:AC1272)+1)</f>
        <v>5</v>
      </c>
      <c r="AD1273" t="str">
        <f t="shared" si="60"/>
        <v>พะเยา-เชียงใหม่</v>
      </c>
      <c r="AE1273" t="s">
        <v>55</v>
      </c>
      <c r="AF1273" s="1">
        <v>0</v>
      </c>
      <c r="AG1273" s="1">
        <v>0</v>
      </c>
      <c r="AH1273" s="1">
        <v>0</v>
      </c>
      <c r="AI1273" t="s">
        <v>4199</v>
      </c>
      <c r="AJ1273" s="1">
        <v>1</v>
      </c>
      <c r="AK1273" s="1">
        <v>0</v>
      </c>
      <c r="AL1273" s="1">
        <v>0</v>
      </c>
      <c r="AM1273" s="1">
        <v>0</v>
      </c>
      <c r="AN1273" s="1">
        <v>0</v>
      </c>
      <c r="AO1273" s="1">
        <v>0</v>
      </c>
      <c r="AP1273" s="1">
        <v>0</v>
      </c>
      <c r="AQ1273" s="1">
        <v>0</v>
      </c>
      <c r="AR1273" s="1">
        <v>468</v>
      </c>
      <c r="AS1273" s="1">
        <v>161.56203703703699</v>
      </c>
      <c r="AT1273" s="1">
        <f>Table1[[#This Row],[รวมต้นทุนค่าเดินทาง]]+Table1[[#This Row],[รวมต้นทุนค่าซ่อม]]+Table1[[#This Row],[รวมค่าเสื่อม]]</f>
        <v>1007.078815560527</v>
      </c>
      <c r="AU1273" s="1">
        <f t="shared" si="58"/>
        <v>4062.107163574422</v>
      </c>
      <c r="AV1273" s="1" t="str" cm="1">
        <f t="array" ref="AV1273">IF(AC1273&lt;4, "เก็บ", IF(OR(AT1273 &lt; PERCENTILE(IF($AC$2:$AC$5092=AC1273, $AT$2:$AT$5092), 0.25) - 1.5 * (PERCENTILE(IF($AC$2:$AC$5092=AC1273, $AT$2:$AT$5092), 0.75) - PERCENTILE(IF($AC$2:$AC$5092=AC1273, $AT$2:$AT$5092), 0.25)), AT1273 &gt; PERCENTILE(IF($AC$2:$AC$5092=AC1273, $AT$2:$AT$5092), 0.75) + 1.5 * (PERCENTILE(IF($AC$2:$AC$5092=AC1273, $AT$2:$AT$5092), 0.75) - PERCENTILE(IF($AC$2:$AC$5092=AC1273, $AT$2:$AT$5092), 0.25))), "ตัด", "เก็บ"))</f>
        <v>ตัด</v>
      </c>
      <c r="AW1273" s="1">
        <f t="shared" si="59"/>
        <v>3639.9347470841599</v>
      </c>
      <c r="AX1273" s="1">
        <v>2523.4798574335259</v>
      </c>
      <c r="AY1273" s="1">
        <v>377.51677852348996</v>
      </c>
    </row>
    <row r="1274" spans="1:51" x14ac:dyDescent="0.2">
      <c r="A1274" s="3">
        <v>45548</v>
      </c>
      <c r="B1274">
        <v>45548</v>
      </c>
      <c r="C1274" t="s">
        <v>4200</v>
      </c>
      <c r="D1274" t="s">
        <v>66</v>
      </c>
      <c r="E1274" t="s">
        <v>124</v>
      </c>
      <c r="F1274" t="s">
        <v>164</v>
      </c>
      <c r="G1274" s="1">
        <v>368</v>
      </c>
      <c r="H1274" s="1">
        <v>803</v>
      </c>
      <c r="I1274" s="1">
        <v>500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868</v>
      </c>
      <c r="P1274" t="s">
        <v>4201</v>
      </c>
      <c r="Q1274" s="2">
        <v>45548</v>
      </c>
      <c r="R1274" t="s">
        <v>70</v>
      </c>
      <c r="S1274">
        <v>0</v>
      </c>
      <c r="T1274" t="s">
        <v>88</v>
      </c>
      <c r="U1274" t="s">
        <v>93</v>
      </c>
      <c r="V1274" s="1">
        <v>0</v>
      </c>
      <c r="W1274" s="1">
        <v>0</v>
      </c>
      <c r="X1274" s="1">
        <v>0</v>
      </c>
      <c r="AA1274" t="s">
        <v>58</v>
      </c>
      <c r="AB1274" s="1">
        <v>0</v>
      </c>
      <c r="AC1274" s="4">
        <f>IF(ISNUMBER(MATCH(AD1274, $AD$2:AD1273, 0)), INDEX($AC$2:AC1273, MATCH(AD1274, $AD$2:AD1273, 0)), MAX($AC$2:AC1273)+1)</f>
        <v>51</v>
      </c>
      <c r="AD1274" t="str">
        <f t="shared" si="60"/>
        <v>แพร่-ตลาดไท</v>
      </c>
      <c r="AE1274" t="s">
        <v>73</v>
      </c>
      <c r="AF1274" s="1">
        <v>0</v>
      </c>
      <c r="AG1274" s="1">
        <v>0</v>
      </c>
      <c r="AH1274" s="1">
        <v>0</v>
      </c>
      <c r="AI1274" t="s">
        <v>4202</v>
      </c>
      <c r="AJ1274" s="1">
        <v>1</v>
      </c>
      <c r="AK1274" s="1">
        <v>572</v>
      </c>
      <c r="AL1274" s="1">
        <v>572</v>
      </c>
      <c r="AM1274" s="1">
        <v>1</v>
      </c>
      <c r="AN1274" s="1">
        <v>0</v>
      </c>
      <c r="AO1274" s="1">
        <v>0</v>
      </c>
      <c r="AP1274" s="1">
        <v>0</v>
      </c>
      <c r="AQ1274" s="1">
        <v>0</v>
      </c>
      <c r="AR1274" s="1">
        <v>1671</v>
      </c>
      <c r="AS1274" s="1">
        <v>14.815384615384611</v>
      </c>
      <c r="AT1274" s="1">
        <f>Table1[[#This Row],[รวมต้นทุนค่าเดินทาง]]+Table1[[#This Row],[รวมต้นทุนค่าซ่อม]]+Table1[[#This Row],[รวมค่าเสื่อม]]</f>
        <v>3537.7621059268599</v>
      </c>
      <c r="AU1274" s="1">
        <f t="shared" si="58"/>
        <v>4737.6107634746759</v>
      </c>
      <c r="AV1274" s="1" t="str" cm="1">
        <f t="array" ref="AV1274">IF(AC1274&lt;4, "เก็บ", IF(OR(AT1274 &lt; PERCENTILE(IF($AC$2:$AC$5092=AC1274, $AT$2:$AT$5092), 0.25) - 1.5 * (PERCENTILE(IF($AC$2:$AC$5092=AC1274, $AT$2:$AT$5092), 0.75) - PERCENTILE(IF($AC$2:$AC$5092=AC1274, $AT$2:$AT$5092), 0.25)), AT1274 &gt; PERCENTILE(IF($AC$2:$AC$5092=AC1274, $AT$2:$AT$5092), 0.75) + 1.5 * (PERCENTILE(IF($AC$2:$AC$5092=AC1274, $AT$2:$AT$5092), 0.75) - PERCENTILE(IF($AC$2:$AC$5092=AC1274, $AT$2:$AT$5092), 0.25))), "ตัด", "เก็บ"))</f>
        <v>เก็บ</v>
      </c>
      <c r="AW1274" s="1">
        <f t="shared" si="59"/>
        <v>4487.1668970521196</v>
      </c>
      <c r="AX1274" s="1">
        <v>3014.4338711558335</v>
      </c>
      <c r="AY1274" s="1">
        <v>1851.9467213114754</v>
      </c>
    </row>
    <row r="1275" spans="1:51" x14ac:dyDescent="0.2">
      <c r="A1275" s="3">
        <v>45548</v>
      </c>
      <c r="B1275">
        <v>45548</v>
      </c>
      <c r="C1275" t="s">
        <v>4203</v>
      </c>
      <c r="D1275" t="s">
        <v>66</v>
      </c>
      <c r="E1275" t="s">
        <v>84</v>
      </c>
      <c r="F1275" t="s">
        <v>85</v>
      </c>
      <c r="G1275" s="1">
        <v>569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770</v>
      </c>
      <c r="O1275" s="1">
        <v>1339</v>
      </c>
      <c r="P1275" t="s">
        <v>4204</v>
      </c>
      <c r="Q1275" s="2">
        <v>45548</v>
      </c>
      <c r="R1275" t="s">
        <v>55</v>
      </c>
      <c r="S1275">
        <v>0</v>
      </c>
      <c r="T1275" t="s">
        <v>87</v>
      </c>
      <c r="U1275" t="s">
        <v>71</v>
      </c>
      <c r="V1275" s="1">
        <v>0</v>
      </c>
      <c r="W1275" s="1">
        <v>669</v>
      </c>
      <c r="X1275" s="1">
        <v>0</v>
      </c>
      <c r="Y1275" t="s">
        <v>108</v>
      </c>
      <c r="Z1275" t="s">
        <v>71</v>
      </c>
      <c r="AA1275" t="s">
        <v>1854</v>
      </c>
      <c r="AB1275" s="1">
        <v>0</v>
      </c>
      <c r="AC1275" s="4">
        <f>IF(ISNUMBER(MATCH(AD1275, $AD$2:AD1274, 0)), INDEX($AC$2:AC1274, MATCH(AD1275, $AD$2:AD1274, 0)), MAX($AC$2:AC1274)+1)</f>
        <v>6</v>
      </c>
      <c r="AD1275" t="str">
        <f t="shared" si="60"/>
        <v>เชียงราย-เชียงใหม่</v>
      </c>
      <c r="AE1275" t="s">
        <v>55</v>
      </c>
      <c r="AF1275" s="1">
        <v>0</v>
      </c>
      <c r="AG1275" s="1">
        <v>0</v>
      </c>
      <c r="AH1275" s="1">
        <v>0</v>
      </c>
      <c r="AI1275" t="s">
        <v>4205</v>
      </c>
      <c r="AJ1275" s="1">
        <v>1</v>
      </c>
      <c r="AK1275" s="1">
        <v>0</v>
      </c>
      <c r="AL1275" s="1">
        <v>0</v>
      </c>
      <c r="AM1275" s="1">
        <v>0</v>
      </c>
      <c r="AN1275" s="1">
        <v>0</v>
      </c>
      <c r="AO1275" s="1">
        <v>0</v>
      </c>
      <c r="AP1275" s="1">
        <v>0</v>
      </c>
      <c r="AQ1275" s="1">
        <v>0</v>
      </c>
      <c r="AR1275" s="1">
        <v>2008</v>
      </c>
      <c r="AS1275" s="1">
        <v>169.43294117647059</v>
      </c>
      <c r="AT1275" s="1">
        <f>Table1[[#This Row],[รวมต้นทุนค่าเดินทาง]]+Table1[[#This Row],[รวมต้นทุนค่าซ่อม]]+Table1[[#This Row],[รวมค่าเสื่อม]]</f>
        <v>3549.3841606886658</v>
      </c>
      <c r="AU1275" s="1">
        <f t="shared" si="58"/>
        <v>4428.3346813776061</v>
      </c>
      <c r="AV1275" s="1" t="str" cm="1">
        <f t="array" ref="AV1275">IF(AC1275&lt;4, "เก็บ", IF(OR(AT1275 &lt; PERCENTILE(IF($AC$2:$AC$5092=AC1275, $AT$2:$AT$5092), 0.25) - 1.5 * (PERCENTILE(IF($AC$2:$AC$5092=AC1275, $AT$2:$AT$5092), 0.75) - PERCENTILE(IF($AC$2:$AC$5092=AC1275, $AT$2:$AT$5092), 0.25)), AT1275 &gt; PERCENTILE(IF($AC$2:$AC$5092=AC1275, $AT$2:$AT$5092), 0.75) + 1.5 * (PERCENTILE(IF($AC$2:$AC$5092=AC1275, $AT$2:$AT$5092), 0.75) - PERCENTILE(IF($AC$2:$AC$5092=AC1275, $AT$2:$AT$5092), 0.25))), "ตัด", "เก็บ"))</f>
        <v>เก็บ</v>
      </c>
      <c r="AW1275" s="1">
        <f t="shared" si="59"/>
        <v>3873.7679454274344</v>
      </c>
      <c r="AX1275" s="1">
        <v>2781.4385174989698</v>
      </c>
      <c r="AY1275" s="1">
        <v>1371.9512195121952</v>
      </c>
    </row>
    <row r="1276" spans="1:51" x14ac:dyDescent="0.2">
      <c r="A1276" s="3">
        <v>45549</v>
      </c>
      <c r="B1276">
        <v>45549</v>
      </c>
      <c r="C1276" t="s">
        <v>4206</v>
      </c>
      <c r="D1276" t="s">
        <v>66</v>
      </c>
      <c r="E1276" t="s">
        <v>67</v>
      </c>
      <c r="F1276" t="s">
        <v>240</v>
      </c>
      <c r="G1276" s="1">
        <v>0</v>
      </c>
      <c r="H1276" s="1">
        <v>1071</v>
      </c>
      <c r="I1276" s="1">
        <v>500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500</v>
      </c>
      <c r="P1276" t="s">
        <v>4207</v>
      </c>
      <c r="Q1276" s="2">
        <v>45549</v>
      </c>
      <c r="R1276" t="s">
        <v>70</v>
      </c>
      <c r="S1276">
        <v>0</v>
      </c>
      <c r="T1276" t="s">
        <v>71</v>
      </c>
      <c r="U1276" t="s">
        <v>161</v>
      </c>
      <c r="V1276" s="1">
        <v>0</v>
      </c>
      <c r="W1276" s="1">
        <v>0</v>
      </c>
      <c r="X1276" s="1">
        <v>0</v>
      </c>
      <c r="AA1276" t="s">
        <v>58</v>
      </c>
      <c r="AB1276" s="1">
        <v>0</v>
      </c>
      <c r="AC1276" s="4">
        <f>IF(ISNUMBER(MATCH(AD1276, $AD$2:AD1275, 0)), INDEX($AC$2:AC1275, MATCH(AD1276, $AD$2:AD1275, 0)), MAX($AC$2:AC1275)+1)</f>
        <v>9</v>
      </c>
      <c r="AD1276" t="str">
        <f t="shared" si="60"/>
        <v>เชียงใหม่-พุทธมณฑลสาย 2</v>
      </c>
      <c r="AE1276" t="s">
        <v>73</v>
      </c>
      <c r="AF1276" s="1">
        <v>0</v>
      </c>
      <c r="AG1276" s="1">
        <v>0</v>
      </c>
      <c r="AH1276" s="1">
        <v>0</v>
      </c>
      <c r="AI1276" t="s">
        <v>4208</v>
      </c>
      <c r="AJ1276" s="1">
        <v>1</v>
      </c>
      <c r="AK1276" s="1">
        <v>720</v>
      </c>
      <c r="AL1276" s="1">
        <v>720</v>
      </c>
      <c r="AM1276" s="1">
        <v>1</v>
      </c>
      <c r="AN1276" s="1">
        <v>0</v>
      </c>
      <c r="AO1276" s="1">
        <v>0</v>
      </c>
      <c r="AP1276" s="1">
        <v>0</v>
      </c>
      <c r="AQ1276" s="1">
        <v>0</v>
      </c>
      <c r="AR1276" s="1">
        <v>1571</v>
      </c>
      <c r="AS1276" s="1">
        <v>110.19</v>
      </c>
      <c r="AT1276" s="1">
        <f>Table1[[#This Row],[รวมต้นทุนค่าเดินทาง]]+Table1[[#This Row],[รวมต้นทุนค่าซ่อม]]+Table1[[#This Row],[รวมค่าเสื่อม]]</f>
        <v>3435.7942807366853</v>
      </c>
      <c r="AU1276" s="1">
        <f t="shared" si="58"/>
        <v>4623.2312262414152</v>
      </c>
      <c r="AV1276" s="1" t="str" cm="1">
        <f t="array" ref="AV1276">IF(AC1276&lt;4, "เก็บ", IF(OR(AT1276 &lt; PERCENTILE(IF($AC$2:$AC$5092=AC1276, $AT$2:$AT$5092), 0.25) - 1.5 * (PERCENTILE(IF($AC$2:$AC$5092=AC1276, $AT$2:$AT$5092), 0.75) - PERCENTILE(IF($AC$2:$AC$5092=AC1276, $AT$2:$AT$5092), 0.25)), AT1276 &gt; PERCENTILE(IF($AC$2:$AC$5092=AC1276, $AT$2:$AT$5092), 0.75) + 1.5 * (PERCENTILE(IF($AC$2:$AC$5092=AC1276, $AT$2:$AT$5092), 0.75) - PERCENTILE(IF($AC$2:$AC$5092=AC1276, $AT$2:$AT$5092), 0.25))), "ตัด", "เก็บ"))</f>
        <v>เก็บ</v>
      </c>
      <c r="AW1276" s="1">
        <f t="shared" si="59"/>
        <v>4005.4952465164292</v>
      </c>
      <c r="AX1276" s="1">
        <v>2577.9546108768855</v>
      </c>
      <c r="AY1276" s="1">
        <v>1754.604280736685</v>
      </c>
    </row>
    <row r="1277" spans="1:51" x14ac:dyDescent="0.2">
      <c r="A1277" s="3">
        <v>45549</v>
      </c>
      <c r="B1277">
        <v>45549</v>
      </c>
      <c r="C1277" t="s">
        <v>4209</v>
      </c>
      <c r="D1277" t="s">
        <v>66</v>
      </c>
      <c r="E1277" t="s">
        <v>67</v>
      </c>
      <c r="F1277" t="s">
        <v>849</v>
      </c>
      <c r="G1277" s="1">
        <v>937</v>
      </c>
      <c r="H1277" s="1">
        <v>0</v>
      </c>
      <c r="I1277" s="1">
        <v>400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1337</v>
      </c>
      <c r="P1277" t="s">
        <v>4210</v>
      </c>
      <c r="Q1277" s="2">
        <v>45549</v>
      </c>
      <c r="R1277" t="s">
        <v>70</v>
      </c>
      <c r="S1277">
        <v>0</v>
      </c>
      <c r="T1277" t="s">
        <v>254</v>
      </c>
      <c r="U1277" t="s">
        <v>161</v>
      </c>
      <c r="V1277" s="1">
        <v>0</v>
      </c>
      <c r="W1277" s="1">
        <v>0</v>
      </c>
      <c r="X1277" s="1">
        <v>0</v>
      </c>
      <c r="AA1277" t="s">
        <v>58</v>
      </c>
      <c r="AB1277" s="1">
        <v>0</v>
      </c>
      <c r="AC1277" s="4">
        <f>IF(ISNUMBER(MATCH(AD1277, $AD$2:AD1276, 0)), INDEX($AC$2:AC1276, MATCH(AD1277, $AD$2:AD1276, 0)), MAX($AC$2:AC1276)+1)</f>
        <v>11</v>
      </c>
      <c r="AD1277" t="str">
        <f t="shared" si="60"/>
        <v>ลำปาง-พุทธมณฑลสาย 2</v>
      </c>
      <c r="AE1277" t="s">
        <v>73</v>
      </c>
      <c r="AF1277" s="1">
        <v>0</v>
      </c>
      <c r="AG1277" s="1">
        <v>0</v>
      </c>
      <c r="AH1277" s="1">
        <v>0</v>
      </c>
      <c r="AI1277" t="s">
        <v>4211</v>
      </c>
      <c r="AJ1277" s="1">
        <v>1</v>
      </c>
      <c r="AK1277" s="1">
        <v>720</v>
      </c>
      <c r="AL1277" s="1">
        <v>720</v>
      </c>
      <c r="AM1277" s="1">
        <v>1</v>
      </c>
      <c r="AN1277" s="1">
        <v>0</v>
      </c>
      <c r="AO1277" s="1">
        <v>0</v>
      </c>
      <c r="AP1277" s="1">
        <v>0</v>
      </c>
      <c r="AQ1277" s="1">
        <v>0</v>
      </c>
      <c r="AR1277" s="1">
        <v>1337</v>
      </c>
      <c r="AS1277" s="1">
        <v>671.70847222222221</v>
      </c>
      <c r="AT1277" s="1">
        <f>Table1[[#This Row],[รวมต้นทุนค่าเดินทาง]]+Table1[[#This Row],[รวมต้นทุนค่าซ่อม]]+Table1[[#This Row],[รวมค่าเสื่อม]]</f>
        <v>4054.824977076591</v>
      </c>
      <c r="AU1277" s="1">
        <f t="shared" si="58"/>
        <v>4930.4097489270907</v>
      </c>
      <c r="AV1277" s="1" t="str" cm="1">
        <f t="array" ref="AV1277">IF(AC1277&lt;4, "เก็บ", IF(OR(AT1277 &lt; PERCENTILE(IF($AC$2:$AC$5092=AC1277, $AT$2:$AT$5092), 0.25) - 1.5 * (PERCENTILE(IF($AC$2:$AC$5092=AC1277, $AT$2:$AT$5092), 0.75) - PERCENTILE(IF($AC$2:$AC$5092=AC1277, $AT$2:$AT$5092), 0.25)), AT1277 &gt; PERCENTILE(IF($AC$2:$AC$5092=AC1277, $AT$2:$AT$5092), 0.75) + 1.5 * (PERCENTILE(IF($AC$2:$AC$5092=AC1277, $AT$2:$AT$5092), 0.75) - PERCENTILE(IF($AC$2:$AC$5092=AC1277, $AT$2:$AT$5092), 0.25))), "ตัด", "เก็บ"))</f>
        <v>เก็บ</v>
      </c>
      <c r="AW1277" s="1">
        <f t="shared" si="59"/>
        <v>4496.4734610911819</v>
      </c>
      <c r="AX1277" s="1">
        <v>2927.9145864762854</v>
      </c>
      <c r="AY1277" s="1">
        <v>2046.1165048543689</v>
      </c>
    </row>
    <row r="1278" spans="1:51" x14ac:dyDescent="0.2">
      <c r="A1278" s="3">
        <v>45549</v>
      </c>
      <c r="B1278">
        <v>45549</v>
      </c>
      <c r="C1278" t="s">
        <v>4212</v>
      </c>
      <c r="D1278" t="s">
        <v>66</v>
      </c>
      <c r="E1278" t="s">
        <v>124</v>
      </c>
      <c r="F1278" t="s">
        <v>453</v>
      </c>
      <c r="G1278" s="1">
        <v>0</v>
      </c>
      <c r="H1278" s="1">
        <v>1038</v>
      </c>
      <c r="I1278" s="1">
        <v>400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400</v>
      </c>
      <c r="P1278" t="s">
        <v>4213</v>
      </c>
      <c r="Q1278" s="2">
        <v>45549</v>
      </c>
      <c r="R1278" t="s">
        <v>70</v>
      </c>
      <c r="S1278">
        <v>0</v>
      </c>
      <c r="T1278" t="s">
        <v>71</v>
      </c>
      <c r="U1278" t="s">
        <v>93</v>
      </c>
      <c r="V1278" s="1">
        <v>0</v>
      </c>
      <c r="W1278" s="1">
        <v>0</v>
      </c>
      <c r="X1278" s="1">
        <v>0</v>
      </c>
      <c r="AA1278" t="s">
        <v>58</v>
      </c>
      <c r="AB1278" s="1">
        <v>0</v>
      </c>
      <c r="AC1278" s="4">
        <f>IF(ISNUMBER(MATCH(AD1278, $AD$2:AD1277, 0)), INDEX($AC$2:AC1277, MATCH(AD1278, $AD$2:AD1277, 0)), MAX($AC$2:AC1277)+1)</f>
        <v>4</v>
      </c>
      <c r="AD1278" t="str">
        <f t="shared" si="60"/>
        <v>เชียงใหม่-ตลาดไท</v>
      </c>
      <c r="AE1278" t="s">
        <v>73</v>
      </c>
      <c r="AF1278" s="1">
        <v>0</v>
      </c>
      <c r="AG1278" s="1">
        <v>0</v>
      </c>
      <c r="AH1278" s="1">
        <v>0</v>
      </c>
      <c r="AI1278" t="s">
        <v>4214</v>
      </c>
      <c r="AJ1278" s="1">
        <v>1</v>
      </c>
      <c r="AK1278" s="1">
        <v>720</v>
      </c>
      <c r="AL1278" s="1">
        <v>720</v>
      </c>
      <c r="AM1278" s="1">
        <v>1</v>
      </c>
      <c r="AN1278" s="1">
        <v>0</v>
      </c>
      <c r="AO1278" s="1">
        <v>0</v>
      </c>
      <c r="AP1278" s="1">
        <v>0</v>
      </c>
      <c r="AQ1278" s="1">
        <v>0</v>
      </c>
      <c r="AR1278" s="1">
        <v>1438</v>
      </c>
      <c r="AS1278" s="1">
        <v>95.355000000000004</v>
      </c>
      <c r="AT1278" s="1">
        <f>Table1[[#This Row],[รวมต้นทุนค่าเดินทาง]]+Table1[[#This Row],[รวมต้นทุนค่าซ่อม]]+Table1[[#This Row],[รวมค่าเสื่อม]]</f>
        <v>3596.7279478069099</v>
      </c>
      <c r="AU1278" s="1">
        <f t="shared" si="58"/>
        <v>4256.109283997258</v>
      </c>
      <c r="AV1278" s="1" t="str" cm="1">
        <f t="array" ref="AV1278">IF(AC1278&lt;4, "เก็บ", IF(OR(AT1278 &lt; PERCENTILE(IF($AC$2:$AC$5092=AC1278, $AT$2:$AT$5092), 0.25) - 1.5 * (PERCENTILE(IF($AC$2:$AC$5092=AC1278, $AT$2:$AT$5092), 0.75) - PERCENTILE(IF($AC$2:$AC$5092=AC1278, $AT$2:$AT$5092), 0.25)), AT1278 &gt; PERCENTILE(IF($AC$2:$AC$5092=AC1278, $AT$2:$AT$5092), 0.75) + 1.5 * (PERCENTILE(IF($AC$2:$AC$5092=AC1278, $AT$2:$AT$5092), 0.75) - PERCENTILE(IF($AC$2:$AC$5092=AC1278, $AT$2:$AT$5092), 0.25))), "ตัด", "เก็บ"))</f>
        <v>เก็บ</v>
      </c>
      <c r="AW1278" s="1">
        <f t="shared" si="59"/>
        <v>3807.0727671795808</v>
      </c>
      <c r="AX1278" s="1">
        <v>2335.0230876608157</v>
      </c>
      <c r="AY1278" s="1">
        <v>2063.3729478069099</v>
      </c>
    </row>
    <row r="1279" spans="1:51" x14ac:dyDescent="0.2">
      <c r="A1279" s="3">
        <v>45549</v>
      </c>
      <c r="B1279">
        <v>45549</v>
      </c>
      <c r="C1279" t="s">
        <v>4215</v>
      </c>
      <c r="D1279" t="s">
        <v>66</v>
      </c>
      <c r="E1279" t="s">
        <v>124</v>
      </c>
      <c r="F1279" t="s">
        <v>388</v>
      </c>
      <c r="G1279" s="1">
        <v>0</v>
      </c>
      <c r="H1279" s="1">
        <v>0</v>
      </c>
      <c r="I1279" s="1">
        <v>400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400</v>
      </c>
      <c r="P1279" t="s">
        <v>4216</v>
      </c>
      <c r="Q1279" s="2">
        <v>45549</v>
      </c>
      <c r="R1279" t="s">
        <v>70</v>
      </c>
      <c r="S1279">
        <v>0</v>
      </c>
      <c r="T1279" t="s">
        <v>71</v>
      </c>
      <c r="U1279" t="s">
        <v>93</v>
      </c>
      <c r="V1279" s="1">
        <v>0</v>
      </c>
      <c r="W1279" s="1">
        <v>0</v>
      </c>
      <c r="X1279" s="1">
        <v>0</v>
      </c>
      <c r="AA1279" t="s">
        <v>58</v>
      </c>
      <c r="AB1279" s="1">
        <v>0</v>
      </c>
      <c r="AC1279" s="4">
        <f>IF(ISNUMBER(MATCH(AD1279, $AD$2:AD1278, 0)), INDEX($AC$2:AC1278, MATCH(AD1279, $AD$2:AD1278, 0)), MAX($AC$2:AC1278)+1)</f>
        <v>4</v>
      </c>
      <c r="AD1279" t="str">
        <f t="shared" si="60"/>
        <v>เชียงใหม่-ตลาดไท</v>
      </c>
      <c r="AE1279" t="s">
        <v>73</v>
      </c>
      <c r="AF1279" s="1">
        <v>0</v>
      </c>
      <c r="AG1279" s="1">
        <v>0</v>
      </c>
      <c r="AH1279" s="1">
        <v>0</v>
      </c>
      <c r="AI1279" t="s">
        <v>4217</v>
      </c>
      <c r="AJ1279" s="1">
        <v>1</v>
      </c>
      <c r="AK1279" s="1">
        <v>720</v>
      </c>
      <c r="AL1279" s="1">
        <v>720</v>
      </c>
      <c r="AM1279" s="1">
        <v>1</v>
      </c>
      <c r="AN1279" s="1">
        <v>0</v>
      </c>
      <c r="AO1279" s="1">
        <v>0</v>
      </c>
      <c r="AP1279" s="1">
        <v>0</v>
      </c>
      <c r="AQ1279" s="1">
        <v>0</v>
      </c>
      <c r="AR1279" s="1">
        <v>400</v>
      </c>
      <c r="AS1279" s="1">
        <v>129.77000000000001</v>
      </c>
      <c r="AT1279" s="1">
        <f>Table1[[#This Row],[รวมต้นทุนค่าเดินทาง]]+Table1[[#This Row],[รวมต้นทุนค่าซ่อม]]+Table1[[#This Row],[รวมค่าเสื่อม]]</f>
        <v>1633.8240540540542</v>
      </c>
      <c r="AU1279" s="1">
        <f t="shared" si="58"/>
        <v>4256.109283997258</v>
      </c>
      <c r="AV1279" s="1" t="str" cm="1">
        <f t="array" ref="AV1279">IF(AC1279&lt;4, "เก็บ", IF(OR(AT1279 &lt; PERCENTILE(IF($AC$2:$AC$5092=AC1279, $AT$2:$AT$5092), 0.25) - 1.5 * (PERCENTILE(IF($AC$2:$AC$5092=AC1279, $AT$2:$AT$5092), 0.75) - PERCENTILE(IF($AC$2:$AC$5092=AC1279, $AT$2:$AT$5092), 0.25)), AT1279 &gt; PERCENTILE(IF($AC$2:$AC$5092=AC1279, $AT$2:$AT$5092), 0.75) + 1.5 * (PERCENTILE(IF($AC$2:$AC$5092=AC1279, $AT$2:$AT$5092), 0.75) - PERCENTILE(IF($AC$2:$AC$5092=AC1279, $AT$2:$AT$5092), 0.25))), "ตัด", "เก็บ"))</f>
        <v>เก็บ</v>
      </c>
      <c r="AW1279" s="1">
        <f t="shared" si="59"/>
        <v>3807.0727671795808</v>
      </c>
      <c r="AX1279" s="1">
        <v>2335.0230876608157</v>
      </c>
      <c r="AY1279" s="1">
        <v>1104.0540540540542</v>
      </c>
    </row>
    <row r="1280" spans="1:51" x14ac:dyDescent="0.2">
      <c r="A1280" s="3">
        <v>45549</v>
      </c>
      <c r="B1280">
        <v>45549</v>
      </c>
      <c r="C1280" t="s">
        <v>4218</v>
      </c>
      <c r="D1280" t="s">
        <v>66</v>
      </c>
      <c r="E1280" t="s">
        <v>67</v>
      </c>
      <c r="F1280" t="s">
        <v>273</v>
      </c>
      <c r="G1280" s="1">
        <v>0</v>
      </c>
      <c r="H1280" s="1">
        <v>1038</v>
      </c>
      <c r="I1280" s="1">
        <v>400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400</v>
      </c>
      <c r="P1280" t="s">
        <v>4219</v>
      </c>
      <c r="Q1280" s="2">
        <v>45549</v>
      </c>
      <c r="R1280" t="s">
        <v>70</v>
      </c>
      <c r="S1280">
        <v>0</v>
      </c>
      <c r="T1280" t="s">
        <v>71</v>
      </c>
      <c r="U1280" t="s">
        <v>93</v>
      </c>
      <c r="V1280" s="1">
        <v>0</v>
      </c>
      <c r="W1280" s="1">
        <v>0</v>
      </c>
      <c r="X1280" s="1">
        <v>0</v>
      </c>
      <c r="AA1280" t="s">
        <v>58</v>
      </c>
      <c r="AB1280" s="1">
        <v>0</v>
      </c>
      <c r="AC1280" s="4">
        <f>IF(ISNUMBER(MATCH(AD1280, $AD$2:AD1279, 0)), INDEX($AC$2:AC1279, MATCH(AD1280, $AD$2:AD1279, 0)), MAX($AC$2:AC1279)+1)</f>
        <v>4</v>
      </c>
      <c r="AD1280" t="str">
        <f t="shared" si="60"/>
        <v>เชียงใหม่-ตลาดไท</v>
      </c>
      <c r="AE1280" t="s">
        <v>73</v>
      </c>
      <c r="AF1280" s="1">
        <v>0</v>
      </c>
      <c r="AG1280" s="1">
        <v>0</v>
      </c>
      <c r="AH1280" s="1">
        <v>0</v>
      </c>
      <c r="AI1280" t="s">
        <v>4220</v>
      </c>
      <c r="AJ1280" s="1">
        <v>1</v>
      </c>
      <c r="AK1280" s="1">
        <v>720</v>
      </c>
      <c r="AL1280" s="1">
        <v>720</v>
      </c>
      <c r="AM1280" s="1">
        <v>1</v>
      </c>
      <c r="AN1280" s="1">
        <v>0</v>
      </c>
      <c r="AO1280" s="1">
        <v>0</v>
      </c>
      <c r="AP1280" s="1">
        <v>0</v>
      </c>
      <c r="AQ1280" s="1">
        <v>0</v>
      </c>
      <c r="AR1280" s="1">
        <v>1438</v>
      </c>
      <c r="AS1280" s="1">
        <v>378.17</v>
      </c>
      <c r="AT1280" s="1">
        <f>Table1[[#This Row],[รวมต้นทุนค่าเดินทาง]]+Table1[[#This Row],[รวมต้นทุนค่าซ่อม]]+Table1[[#This Row],[รวมค่าเสื่อม]]</f>
        <v>3653.0769049762121</v>
      </c>
      <c r="AU1280" s="1">
        <f t="shared" si="58"/>
        <v>4256.109283997258</v>
      </c>
      <c r="AV1280" s="1" t="str" cm="1">
        <f t="array" ref="AV1280">IF(AC1280&lt;4, "เก็บ", IF(OR(AT1280 &lt; PERCENTILE(IF($AC$2:$AC$5092=AC1280, $AT$2:$AT$5092), 0.25) - 1.5 * (PERCENTILE(IF($AC$2:$AC$5092=AC1280, $AT$2:$AT$5092), 0.75) - PERCENTILE(IF($AC$2:$AC$5092=AC1280, $AT$2:$AT$5092), 0.25)), AT1280 &gt; PERCENTILE(IF($AC$2:$AC$5092=AC1280, $AT$2:$AT$5092), 0.75) + 1.5 * (PERCENTILE(IF($AC$2:$AC$5092=AC1280, $AT$2:$AT$5092), 0.75) - PERCENTILE(IF($AC$2:$AC$5092=AC1280, $AT$2:$AT$5092), 0.25))), "ตัด", "เก็บ"))</f>
        <v>เก็บ</v>
      </c>
      <c r="AW1280" s="1">
        <f t="shared" si="59"/>
        <v>3807.0727671795808</v>
      </c>
      <c r="AX1280" s="1">
        <v>2335.0230876608157</v>
      </c>
      <c r="AY1280" s="1">
        <v>1836.906904976212</v>
      </c>
    </row>
    <row r="1281" spans="1:51" x14ac:dyDescent="0.2">
      <c r="A1281" s="3">
        <v>45549</v>
      </c>
      <c r="B1281">
        <v>45549</v>
      </c>
      <c r="C1281" t="s">
        <v>4221</v>
      </c>
      <c r="D1281" t="s">
        <v>66</v>
      </c>
      <c r="E1281" t="s">
        <v>67</v>
      </c>
      <c r="F1281" t="s">
        <v>194</v>
      </c>
      <c r="G1281" s="1">
        <v>0</v>
      </c>
      <c r="H1281" s="1">
        <v>0</v>
      </c>
      <c r="I1281" s="1">
        <v>500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500</v>
      </c>
      <c r="P1281" t="s">
        <v>4222</v>
      </c>
      <c r="Q1281" s="2">
        <v>45549</v>
      </c>
      <c r="R1281" t="s">
        <v>70</v>
      </c>
      <c r="S1281">
        <v>0</v>
      </c>
      <c r="T1281" t="s">
        <v>71</v>
      </c>
      <c r="U1281" t="s">
        <v>161</v>
      </c>
      <c r="V1281" s="1">
        <v>0</v>
      </c>
      <c r="W1281" s="1">
        <v>0</v>
      </c>
      <c r="X1281" s="1">
        <v>0</v>
      </c>
      <c r="AA1281" t="s">
        <v>58</v>
      </c>
      <c r="AB1281" s="1">
        <v>0</v>
      </c>
      <c r="AC1281" s="4">
        <f>IF(ISNUMBER(MATCH(AD1281, $AD$2:AD1280, 0)), INDEX($AC$2:AC1280, MATCH(AD1281, $AD$2:AD1280, 0)), MAX($AC$2:AC1280)+1)</f>
        <v>9</v>
      </c>
      <c r="AD1281" t="str">
        <f t="shared" si="60"/>
        <v>เชียงใหม่-พุทธมณฑลสาย 2</v>
      </c>
      <c r="AE1281" t="s">
        <v>73</v>
      </c>
      <c r="AF1281" s="1">
        <v>0</v>
      </c>
      <c r="AG1281" s="1">
        <v>0</v>
      </c>
      <c r="AH1281" s="1">
        <v>0</v>
      </c>
      <c r="AI1281" t="s">
        <v>4223</v>
      </c>
      <c r="AJ1281" s="1">
        <v>1</v>
      </c>
      <c r="AK1281" s="1">
        <v>720</v>
      </c>
      <c r="AL1281" s="1">
        <v>720</v>
      </c>
      <c r="AM1281" s="1">
        <v>1</v>
      </c>
      <c r="AN1281" s="1">
        <v>0</v>
      </c>
      <c r="AO1281" s="1">
        <v>0</v>
      </c>
      <c r="AP1281" s="1">
        <v>0</v>
      </c>
      <c r="AQ1281" s="1">
        <v>0</v>
      </c>
      <c r="AR1281" s="1">
        <v>500</v>
      </c>
      <c r="AS1281" s="1">
        <v>63.924999999999997</v>
      </c>
      <c r="AT1281" s="1">
        <f>Table1[[#This Row],[รวมต้นทุนค่าเดินทาง]]+Table1[[#This Row],[รวมต้นทุนค่าซ่อม]]+Table1[[#This Row],[รวมค่าเสื่อม]]</f>
        <v>1765.4907620041752</v>
      </c>
      <c r="AU1281" s="1">
        <f t="shared" si="58"/>
        <v>4623.2312262414152</v>
      </c>
      <c r="AV1281" s="1" t="str" cm="1">
        <f t="array" ref="AV1281">IF(AC1281&lt;4, "เก็บ", IF(OR(AT1281 &lt; PERCENTILE(IF($AC$2:$AC$5092=AC1281, $AT$2:$AT$5092), 0.25) - 1.5 * (PERCENTILE(IF($AC$2:$AC$5092=AC1281, $AT$2:$AT$5092), 0.75) - PERCENTILE(IF($AC$2:$AC$5092=AC1281, $AT$2:$AT$5092), 0.25)), AT1281 &gt; PERCENTILE(IF($AC$2:$AC$5092=AC1281, $AT$2:$AT$5092), 0.75) + 1.5 * (PERCENTILE(IF($AC$2:$AC$5092=AC1281, $AT$2:$AT$5092), 0.75) - PERCENTILE(IF($AC$2:$AC$5092=AC1281, $AT$2:$AT$5092), 0.25))), "ตัด", "เก็บ"))</f>
        <v>เก็บ</v>
      </c>
      <c r="AW1281" s="1">
        <f t="shared" si="59"/>
        <v>4005.4952465164292</v>
      </c>
      <c r="AX1281" s="1">
        <v>2577.9546108768855</v>
      </c>
      <c r="AY1281" s="1">
        <v>1201.5657620041752</v>
      </c>
    </row>
    <row r="1282" spans="1:51" x14ac:dyDescent="0.2">
      <c r="A1282" s="3">
        <v>45549</v>
      </c>
      <c r="B1282">
        <v>45549</v>
      </c>
      <c r="C1282" t="s">
        <v>4224</v>
      </c>
      <c r="D1282" t="s">
        <v>66</v>
      </c>
      <c r="E1282" t="s">
        <v>67</v>
      </c>
      <c r="F1282" t="s">
        <v>381</v>
      </c>
      <c r="G1282" s="1">
        <v>0</v>
      </c>
      <c r="H1282" s="1">
        <v>0</v>
      </c>
      <c r="I1282" s="1">
        <v>500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500</v>
      </c>
      <c r="P1282" t="s">
        <v>4225</v>
      </c>
      <c r="Q1282" s="2">
        <v>45549</v>
      </c>
      <c r="R1282" t="s">
        <v>70</v>
      </c>
      <c r="S1282">
        <v>0</v>
      </c>
      <c r="T1282" t="s">
        <v>71</v>
      </c>
      <c r="U1282" t="s">
        <v>72</v>
      </c>
      <c r="V1282" s="1">
        <v>0</v>
      </c>
      <c r="W1282" s="1">
        <v>0</v>
      </c>
      <c r="X1282" s="1">
        <v>0</v>
      </c>
      <c r="AA1282" t="s">
        <v>58</v>
      </c>
      <c r="AB1282" s="1">
        <v>0</v>
      </c>
      <c r="AC1282" s="4">
        <f>IF(ISNUMBER(MATCH(AD1282, $AD$2:AD1281, 0)), INDEX($AC$2:AC1281, MATCH(AD1282, $AD$2:AD1281, 0)), MAX($AC$2:AC1281)+1)</f>
        <v>2</v>
      </c>
      <c r="AD1282" t="str">
        <f t="shared" si="60"/>
        <v>เชียงใหม่-พุทธมณฑลสาย 5</v>
      </c>
      <c r="AE1282" t="s">
        <v>73</v>
      </c>
      <c r="AF1282" s="1">
        <v>0</v>
      </c>
      <c r="AG1282" s="1">
        <v>0</v>
      </c>
      <c r="AH1282" s="1">
        <v>0</v>
      </c>
      <c r="AI1282" t="s">
        <v>4226</v>
      </c>
      <c r="AJ1282" s="1">
        <v>1</v>
      </c>
      <c r="AK1282" s="1">
        <v>720</v>
      </c>
      <c r="AL1282" s="1">
        <v>720</v>
      </c>
      <c r="AM1282" s="1">
        <v>1</v>
      </c>
      <c r="AN1282" s="1">
        <v>0</v>
      </c>
      <c r="AO1282" s="1">
        <v>0</v>
      </c>
      <c r="AP1282" s="1">
        <v>0</v>
      </c>
      <c r="AQ1282" s="1">
        <v>0</v>
      </c>
      <c r="AR1282" s="1">
        <v>500</v>
      </c>
      <c r="AS1282" s="1">
        <v>161.56203703703699</v>
      </c>
      <c r="AT1282" s="1">
        <f>Table1[[#This Row],[รวมต้นทุนค่าเดินทาง]]+Table1[[#This Row],[รวมต้นทุนค่าซ่อม]]+Table1[[#This Row],[รวมค่าเสื่อม]]</f>
        <v>1849.8896263713377</v>
      </c>
      <c r="AU1282" s="1">
        <f t="shared" si="58"/>
        <v>5026.5629662053279</v>
      </c>
      <c r="AV1282" s="1" t="str" cm="1">
        <f t="array" ref="AV1282">IF(AC1282&lt;4, "เก็บ", IF(OR(AT1282 &lt; PERCENTILE(IF($AC$2:$AC$5092=AC1282, $AT$2:$AT$5092), 0.25) - 1.5 * (PERCENTILE(IF($AC$2:$AC$5092=AC1282, $AT$2:$AT$5092), 0.75) - PERCENTILE(IF($AC$2:$AC$5092=AC1282, $AT$2:$AT$5092), 0.25)), AT1282 &gt; PERCENTILE(IF($AC$2:$AC$5092=AC1282, $AT$2:$AT$5092), 0.75) + 1.5 * (PERCENTILE(IF($AC$2:$AC$5092=AC1282, $AT$2:$AT$5092), 0.75) - PERCENTILE(IF($AC$2:$AC$5092=AC1282, $AT$2:$AT$5092), 0.25))), "ตัด", "เก็บ"))</f>
        <v>เก็บ</v>
      </c>
      <c r="AW1282" s="1">
        <f t="shared" si="59"/>
        <v>5026.5629662053279</v>
      </c>
      <c r="AX1282" s="1">
        <v>4064.5059139663294</v>
      </c>
      <c r="AY1282" s="1">
        <v>1188.3275893343007</v>
      </c>
    </row>
    <row r="1283" spans="1:51" x14ac:dyDescent="0.2">
      <c r="A1283" s="3">
        <v>45549</v>
      </c>
      <c r="B1283">
        <v>45549</v>
      </c>
      <c r="C1283" t="s">
        <v>4227</v>
      </c>
      <c r="D1283" t="s">
        <v>51</v>
      </c>
      <c r="E1283" t="s">
        <v>52</v>
      </c>
      <c r="F1283" t="s">
        <v>2552</v>
      </c>
      <c r="G1283" s="1">
        <v>4200</v>
      </c>
      <c r="H1283" s="1">
        <v>2827</v>
      </c>
      <c r="I1283" s="1">
        <v>1900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6100</v>
      </c>
      <c r="P1283" t="s">
        <v>4228</v>
      </c>
      <c r="Q1283" s="2">
        <v>45549</v>
      </c>
      <c r="R1283" t="s">
        <v>55</v>
      </c>
      <c r="S1283">
        <v>0</v>
      </c>
      <c r="T1283" t="s">
        <v>56</v>
      </c>
      <c r="U1283" t="s">
        <v>57</v>
      </c>
      <c r="V1283" s="1">
        <v>2500</v>
      </c>
      <c r="W1283" s="1">
        <v>0</v>
      </c>
      <c r="X1283" s="1">
        <v>0</v>
      </c>
      <c r="AA1283" t="s">
        <v>58</v>
      </c>
      <c r="AB1283" s="1">
        <v>0</v>
      </c>
      <c r="AC1283" s="4">
        <f>IF(ISNUMBER(MATCH(AD1283, $AD$2:AD1282, 0)), INDEX($AC$2:AC1282, MATCH(AD1283, $AD$2:AD1282, 0)), MAX($AC$2:AC1282)+1)</f>
        <v>1</v>
      </c>
      <c r="AD1283" t="str">
        <f t="shared" si="60"/>
        <v>ท่าลี่-กองลอย</v>
      </c>
      <c r="AE1283" t="s">
        <v>55</v>
      </c>
      <c r="AF1283" s="1">
        <v>0</v>
      </c>
      <c r="AG1283" s="1">
        <v>0</v>
      </c>
      <c r="AH1283" s="1">
        <v>0</v>
      </c>
      <c r="AI1283" t="s">
        <v>4229</v>
      </c>
      <c r="AJ1283" s="1">
        <v>1</v>
      </c>
      <c r="AK1283" s="1">
        <v>0</v>
      </c>
      <c r="AL1283" s="1">
        <v>0</v>
      </c>
      <c r="AM1283" s="1">
        <v>0</v>
      </c>
      <c r="AN1283" s="1">
        <v>0</v>
      </c>
      <c r="AO1283" s="1">
        <v>0</v>
      </c>
      <c r="AP1283" s="1">
        <v>0</v>
      </c>
      <c r="AQ1283" s="1">
        <v>0</v>
      </c>
      <c r="AR1283" s="1">
        <v>11427</v>
      </c>
      <c r="AS1283" s="1">
        <v>21.4</v>
      </c>
      <c r="AT1283" s="1">
        <f>Table1[[#This Row],[รวมต้นทุนค่าเดินทาง]]+Table1[[#This Row],[รวมต้นทุนค่าซ่อม]]+Table1[[#This Row],[รวมค่าเสื่อม]]</f>
        <v>13433.694117647059</v>
      </c>
      <c r="AU1283" s="1">
        <f t="shared" ref="AU1283:AU1346" si="61">AVERAGEIF($AC$2:$AC$5092, AC1283, $AT$2:$AT$5092)</f>
        <v>13953.293816562818</v>
      </c>
      <c r="AV1283" s="1" t="str" cm="1">
        <f t="array" ref="AV1283">IF(AC1283&lt;4, "เก็บ", IF(OR(AT1283 &lt; PERCENTILE(IF($AC$2:$AC$5092=AC1283, $AT$2:$AT$5092), 0.25) - 1.5 * (PERCENTILE(IF($AC$2:$AC$5092=AC1283, $AT$2:$AT$5092), 0.75) - PERCENTILE(IF($AC$2:$AC$5092=AC1283, $AT$2:$AT$5092), 0.25)), AT1283 &gt; PERCENTILE(IF($AC$2:$AC$5092=AC1283, $AT$2:$AT$5092), 0.75) + 1.5 * (PERCENTILE(IF($AC$2:$AC$5092=AC1283, $AT$2:$AT$5092), 0.75) - PERCENTILE(IF($AC$2:$AC$5092=AC1283, $AT$2:$AT$5092), 0.25))), "ตัด", "เก็บ"))</f>
        <v>เก็บ</v>
      </c>
      <c r="AW1283" s="1">
        <f t="shared" ref="AW1283:AW1346" si="62">AVERAGEIFS($AT$2:$AT$5092, $AC$2:$AC$5092, AC1283, $AV$2:$AV$5092, "เก็บ")</f>
        <v>13953.293816562818</v>
      </c>
      <c r="AX1283" s="1">
        <v>14426.372718098486</v>
      </c>
      <c r="AY1283" s="1">
        <v>1985.2941176470588</v>
      </c>
    </row>
    <row r="1284" spans="1:51" x14ac:dyDescent="0.2">
      <c r="A1284" s="3">
        <v>45549</v>
      </c>
      <c r="B1284">
        <v>45549</v>
      </c>
      <c r="C1284" t="s">
        <v>4230</v>
      </c>
      <c r="D1284" t="s">
        <v>51</v>
      </c>
      <c r="E1284" t="s">
        <v>61</v>
      </c>
      <c r="F1284" t="s">
        <v>80</v>
      </c>
      <c r="G1284" s="1">
        <v>2700</v>
      </c>
      <c r="H1284" s="1">
        <v>4575</v>
      </c>
      <c r="I1284" s="1">
        <v>1900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4600</v>
      </c>
      <c r="P1284" t="s">
        <v>4231</v>
      </c>
      <c r="Q1284" s="2">
        <v>45549</v>
      </c>
      <c r="R1284" t="s">
        <v>55</v>
      </c>
      <c r="S1284">
        <v>0</v>
      </c>
      <c r="T1284" t="s">
        <v>56</v>
      </c>
      <c r="U1284" t="s">
        <v>57</v>
      </c>
      <c r="V1284" s="1">
        <v>2500</v>
      </c>
      <c r="W1284" s="1">
        <v>0</v>
      </c>
      <c r="X1284" s="1">
        <v>0</v>
      </c>
      <c r="AA1284" t="s">
        <v>58</v>
      </c>
      <c r="AB1284" s="1">
        <v>0</v>
      </c>
      <c r="AC1284" s="4">
        <f>IF(ISNUMBER(MATCH(AD1284, $AD$2:AD1283, 0)), INDEX($AC$2:AC1283, MATCH(AD1284, $AD$2:AD1283, 0)), MAX($AC$2:AC1283)+1)</f>
        <v>1</v>
      </c>
      <c r="AD1284" t="str">
        <f t="shared" si="60"/>
        <v>ท่าลี่-กองลอย</v>
      </c>
      <c r="AE1284" t="s">
        <v>55</v>
      </c>
      <c r="AF1284" s="1">
        <v>0</v>
      </c>
      <c r="AG1284" s="1">
        <v>0</v>
      </c>
      <c r="AH1284" s="1">
        <v>0</v>
      </c>
      <c r="AI1284" t="s">
        <v>4232</v>
      </c>
      <c r="AJ1284" s="1">
        <v>1</v>
      </c>
      <c r="AK1284" s="1">
        <v>0</v>
      </c>
      <c r="AL1284" s="1">
        <v>0</v>
      </c>
      <c r="AM1284" s="1">
        <v>0</v>
      </c>
      <c r="AN1284" s="1">
        <v>0</v>
      </c>
      <c r="AO1284" s="1">
        <v>0</v>
      </c>
      <c r="AP1284" s="1">
        <v>0</v>
      </c>
      <c r="AQ1284" s="1">
        <v>0</v>
      </c>
      <c r="AR1284" s="1">
        <v>11675</v>
      </c>
      <c r="AS1284" s="1">
        <v>23.345454545454551</v>
      </c>
      <c r="AT1284" s="1">
        <f>Table1[[#This Row],[รวมต้นทุนค่าเดินทาง]]+Table1[[#This Row],[รวมต้นทุนค่าซ่อม]]+Table1[[#This Row],[รวมค่าเสื่อม]]</f>
        <v>13343.082296650718</v>
      </c>
      <c r="AU1284" s="1">
        <f t="shared" si="61"/>
        <v>13953.293816562818</v>
      </c>
      <c r="AV1284" s="1" t="str" cm="1">
        <f t="array" ref="AV1284">IF(AC1284&lt;4, "เก็บ", IF(OR(AT1284 &lt; PERCENTILE(IF($AC$2:$AC$5092=AC1284, $AT$2:$AT$5092), 0.25) - 1.5 * (PERCENTILE(IF($AC$2:$AC$5092=AC1284, $AT$2:$AT$5092), 0.75) - PERCENTILE(IF($AC$2:$AC$5092=AC1284, $AT$2:$AT$5092), 0.25)), AT1284 &gt; PERCENTILE(IF($AC$2:$AC$5092=AC1284, $AT$2:$AT$5092), 0.75) + 1.5 * (PERCENTILE(IF($AC$2:$AC$5092=AC1284, $AT$2:$AT$5092), 0.75) - PERCENTILE(IF($AC$2:$AC$5092=AC1284, $AT$2:$AT$5092), 0.25))), "ตัด", "เก็บ"))</f>
        <v>เก็บ</v>
      </c>
      <c r="AW1284" s="1">
        <f t="shared" si="62"/>
        <v>13953.293816562818</v>
      </c>
      <c r="AX1284" s="1">
        <v>14426.372718098486</v>
      </c>
      <c r="AY1284" s="1">
        <v>1644.7368421052631</v>
      </c>
    </row>
    <row r="1285" spans="1:51" x14ac:dyDescent="0.2">
      <c r="A1285" s="3">
        <v>45549</v>
      </c>
      <c r="B1285">
        <v>45549</v>
      </c>
      <c r="C1285" t="s">
        <v>4233</v>
      </c>
      <c r="D1285" t="s">
        <v>66</v>
      </c>
      <c r="E1285" t="s">
        <v>84</v>
      </c>
      <c r="F1285" t="s">
        <v>112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669</v>
      </c>
      <c r="P1285" t="s">
        <v>4234</v>
      </c>
      <c r="Q1285" s="2">
        <v>45549</v>
      </c>
      <c r="R1285" t="s">
        <v>55</v>
      </c>
      <c r="S1285">
        <v>0</v>
      </c>
      <c r="T1285" t="s">
        <v>108</v>
      </c>
      <c r="U1285" t="s">
        <v>71</v>
      </c>
      <c r="V1285" s="1">
        <v>0</v>
      </c>
      <c r="W1285" s="1">
        <v>0</v>
      </c>
      <c r="X1285" s="1">
        <v>669</v>
      </c>
      <c r="Y1285" t="s">
        <v>108</v>
      </c>
      <c r="Z1285" t="s">
        <v>71</v>
      </c>
      <c r="AA1285" t="s">
        <v>504</v>
      </c>
      <c r="AB1285" s="1">
        <v>0</v>
      </c>
      <c r="AC1285" s="4">
        <f>IF(ISNUMBER(MATCH(AD1285, $AD$2:AD1284, 0)), INDEX($AC$2:AC1284, MATCH(AD1285, $AD$2:AD1284, 0)), MAX($AC$2:AC1284)+1)</f>
        <v>17</v>
      </c>
      <c r="AD1285" t="str">
        <f t="shared" si="60"/>
        <v>เวียงป่าเป้า-เชียงใหม่</v>
      </c>
      <c r="AE1285" t="s">
        <v>55</v>
      </c>
      <c r="AF1285" s="1">
        <v>0</v>
      </c>
      <c r="AG1285" s="1">
        <v>0</v>
      </c>
      <c r="AH1285" s="1">
        <v>0</v>
      </c>
      <c r="AI1285" t="s">
        <v>4235</v>
      </c>
      <c r="AJ1285" s="1">
        <v>1</v>
      </c>
      <c r="AK1285" s="1">
        <v>0</v>
      </c>
      <c r="AL1285" s="1">
        <v>0</v>
      </c>
      <c r="AM1285" s="1">
        <v>0</v>
      </c>
      <c r="AN1285" s="1">
        <v>0</v>
      </c>
      <c r="AO1285" s="1">
        <v>0</v>
      </c>
      <c r="AP1285" s="1">
        <v>0</v>
      </c>
      <c r="AQ1285" s="1">
        <v>0</v>
      </c>
      <c r="AR1285" s="1">
        <v>669</v>
      </c>
      <c r="AS1285" s="1">
        <v>140.28983031348861</v>
      </c>
      <c r="AT1285" s="1">
        <f>Table1[[#This Row],[รวมต้นทุนค่าเดินทาง]]+Table1[[#This Row],[รวมต้นทุนค่าซ่อม]]+Table1[[#This Row],[รวมค่าเสื่อม]]</f>
        <v>2424.122366198656</v>
      </c>
      <c r="AU1285" s="1">
        <f t="shared" si="61"/>
        <v>3076.1182514176348</v>
      </c>
      <c r="AV1285" s="1" t="str" cm="1">
        <f t="array" ref="AV1285">IF(AC1285&lt;4, "เก็บ", IF(OR(AT1285 &lt; PERCENTILE(IF($AC$2:$AC$5092=AC1285, $AT$2:$AT$5092), 0.25) - 1.5 * (PERCENTILE(IF($AC$2:$AC$5092=AC1285, $AT$2:$AT$5092), 0.75) - PERCENTILE(IF($AC$2:$AC$5092=AC1285, $AT$2:$AT$5092), 0.25)), AT1285 &gt; PERCENTILE(IF($AC$2:$AC$5092=AC1285, $AT$2:$AT$5092), 0.75) + 1.5 * (PERCENTILE(IF($AC$2:$AC$5092=AC1285, $AT$2:$AT$5092), 0.75) - PERCENTILE(IF($AC$2:$AC$5092=AC1285, $AT$2:$AT$5092), 0.25))), "ตัด", "เก็บ"))</f>
        <v>เก็บ</v>
      </c>
      <c r="AW1285" s="1">
        <f t="shared" si="62"/>
        <v>2642.9653995730359</v>
      </c>
      <c r="AX1285" s="1">
        <v>1397.0559100068549</v>
      </c>
      <c r="AY1285" s="1">
        <v>1614.8325358851675</v>
      </c>
    </row>
    <row r="1286" spans="1:51" x14ac:dyDescent="0.2">
      <c r="A1286" s="3">
        <v>45549</v>
      </c>
      <c r="B1286">
        <v>45549</v>
      </c>
      <c r="C1286" t="s">
        <v>4236</v>
      </c>
      <c r="D1286" t="s">
        <v>66</v>
      </c>
      <c r="E1286" t="s">
        <v>105</v>
      </c>
      <c r="F1286" t="s">
        <v>1169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803</v>
      </c>
      <c r="O1286" s="1">
        <v>803</v>
      </c>
      <c r="P1286" t="s">
        <v>4237</v>
      </c>
      <c r="Q1286" s="2">
        <v>45549</v>
      </c>
      <c r="R1286" t="s">
        <v>55</v>
      </c>
      <c r="S1286">
        <v>0</v>
      </c>
      <c r="T1286" t="s">
        <v>87</v>
      </c>
      <c r="U1286" t="s">
        <v>71</v>
      </c>
      <c r="V1286" s="1">
        <v>0</v>
      </c>
      <c r="W1286" s="1">
        <v>703</v>
      </c>
      <c r="X1286" s="1">
        <v>0</v>
      </c>
      <c r="Y1286" t="s">
        <v>108</v>
      </c>
      <c r="Z1286" t="s">
        <v>71</v>
      </c>
      <c r="AA1286" t="s">
        <v>3577</v>
      </c>
      <c r="AB1286" s="1">
        <v>0</v>
      </c>
      <c r="AC1286" s="4">
        <f>IF(ISNUMBER(MATCH(AD1286, $AD$2:AD1285, 0)), INDEX($AC$2:AC1285, MATCH(AD1286, $AD$2:AD1285, 0)), MAX($AC$2:AC1285)+1)</f>
        <v>6</v>
      </c>
      <c r="AD1286" t="str">
        <f t="shared" si="60"/>
        <v>เชียงราย-เชียงใหม่</v>
      </c>
      <c r="AE1286" t="s">
        <v>55</v>
      </c>
      <c r="AF1286" s="1">
        <v>0</v>
      </c>
      <c r="AG1286" s="1">
        <v>0</v>
      </c>
      <c r="AH1286" s="1">
        <v>0</v>
      </c>
      <c r="AI1286" t="s">
        <v>4238</v>
      </c>
      <c r="AJ1286" s="1">
        <v>2</v>
      </c>
      <c r="AK1286" s="1">
        <v>0</v>
      </c>
      <c r="AL1286" s="1">
        <v>0</v>
      </c>
      <c r="AM1286" s="1">
        <v>0</v>
      </c>
      <c r="AN1286" s="1">
        <v>814.65980000000002</v>
      </c>
      <c r="AO1286" s="1">
        <v>0</v>
      </c>
      <c r="AP1286" s="1">
        <v>0</v>
      </c>
      <c r="AQ1286" s="1">
        <v>0</v>
      </c>
      <c r="AR1286" s="1">
        <v>1506</v>
      </c>
      <c r="AS1286" s="1">
        <v>163.55117647058819</v>
      </c>
      <c r="AT1286" s="1">
        <f>Table1[[#This Row],[รวมต้นทุนค่าเดินทาง]]+Table1[[#This Row],[รวมต้นทุนค่าซ่อม]]+Table1[[#This Row],[รวมค่าเสื่อม]]</f>
        <v>3157.1544822557121</v>
      </c>
      <c r="AU1286" s="1">
        <f t="shared" si="61"/>
        <v>4428.3346813776061</v>
      </c>
      <c r="AV1286" s="1" t="str" cm="1">
        <f t="array" ref="AV1286">IF(AC1286&lt;4, "เก็บ", IF(OR(AT1286 &lt; PERCENTILE(IF($AC$2:$AC$5092=AC1286, $AT$2:$AT$5092), 0.25) - 1.5 * (PERCENTILE(IF($AC$2:$AC$5092=AC1286, $AT$2:$AT$5092), 0.75) - PERCENTILE(IF($AC$2:$AC$5092=AC1286, $AT$2:$AT$5092), 0.25)), AT1286 &gt; PERCENTILE(IF($AC$2:$AC$5092=AC1286, $AT$2:$AT$5092), 0.75) + 1.5 * (PERCENTILE(IF($AC$2:$AC$5092=AC1286, $AT$2:$AT$5092), 0.75) - PERCENTILE(IF($AC$2:$AC$5092=AC1286, $AT$2:$AT$5092), 0.25))), "ตัด", "เก็บ"))</f>
        <v>เก็บ</v>
      </c>
      <c r="AW1286" s="1">
        <f t="shared" si="62"/>
        <v>3873.7679454274344</v>
      </c>
      <c r="AX1286" s="1">
        <v>2781.4385174989698</v>
      </c>
      <c r="AY1286" s="1">
        <v>1487.6033057851239</v>
      </c>
    </row>
    <row r="1287" spans="1:51" x14ac:dyDescent="0.2">
      <c r="A1287" s="3">
        <v>45550</v>
      </c>
      <c r="B1287">
        <v>45550</v>
      </c>
      <c r="C1287" t="s">
        <v>4239</v>
      </c>
      <c r="D1287" t="s">
        <v>66</v>
      </c>
      <c r="E1287" t="s">
        <v>124</v>
      </c>
      <c r="F1287" t="s">
        <v>1102</v>
      </c>
      <c r="G1287" s="1">
        <v>0</v>
      </c>
      <c r="H1287" s="1">
        <v>0</v>
      </c>
      <c r="I1287" s="1">
        <v>500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500</v>
      </c>
      <c r="P1287" t="s">
        <v>4240</v>
      </c>
      <c r="Q1287" s="2">
        <v>45550</v>
      </c>
      <c r="R1287" t="s">
        <v>70</v>
      </c>
      <c r="S1287">
        <v>0</v>
      </c>
      <c r="T1287" t="s">
        <v>71</v>
      </c>
      <c r="U1287" t="s">
        <v>161</v>
      </c>
      <c r="V1287" s="1">
        <v>0</v>
      </c>
      <c r="W1287" s="1">
        <v>0</v>
      </c>
      <c r="X1287" s="1">
        <v>0</v>
      </c>
      <c r="AA1287" t="s">
        <v>58</v>
      </c>
      <c r="AB1287" s="1">
        <v>0</v>
      </c>
      <c r="AC1287" s="4">
        <f>IF(ISNUMBER(MATCH(AD1287, $AD$2:AD1286, 0)), INDEX($AC$2:AC1286, MATCH(AD1287, $AD$2:AD1286, 0)), MAX($AC$2:AC1286)+1)</f>
        <v>9</v>
      </c>
      <c r="AD1287" t="str">
        <f t="shared" si="60"/>
        <v>เชียงใหม่-พุทธมณฑลสาย 2</v>
      </c>
      <c r="AE1287" t="s">
        <v>73</v>
      </c>
      <c r="AF1287" s="1">
        <v>0</v>
      </c>
      <c r="AG1287" s="1">
        <v>0</v>
      </c>
      <c r="AH1287" s="1">
        <v>0</v>
      </c>
      <c r="AI1287" t="s">
        <v>4241</v>
      </c>
      <c r="AJ1287" s="1">
        <v>1</v>
      </c>
      <c r="AK1287" s="1">
        <v>720</v>
      </c>
      <c r="AL1287" s="1">
        <v>720</v>
      </c>
      <c r="AM1287" s="1">
        <v>1</v>
      </c>
      <c r="AN1287" s="1">
        <v>0</v>
      </c>
      <c r="AO1287" s="1">
        <v>0</v>
      </c>
      <c r="AP1287" s="1">
        <v>0</v>
      </c>
      <c r="AQ1287" s="1">
        <v>0</v>
      </c>
      <c r="AR1287" s="1">
        <v>500</v>
      </c>
      <c r="AS1287" s="1">
        <v>6443.2378723404254</v>
      </c>
      <c r="AT1287" s="1">
        <f>Table1[[#This Row],[รวมต้นทุนค่าเดินทาง]]+Table1[[#This Row],[รวมต้นทุนค่าซ่อม]]+Table1[[#This Row],[รวมค่าเสื่อม]]</f>
        <v>8297.5660594906985</v>
      </c>
      <c r="AU1287" s="1">
        <f t="shared" si="61"/>
        <v>4623.2312262414152</v>
      </c>
      <c r="AV1287" s="1" t="str" cm="1">
        <f t="array" ref="AV1287">IF(AC1287&lt;4, "เก็บ", IF(OR(AT1287 &lt; PERCENTILE(IF($AC$2:$AC$5092=AC1287, $AT$2:$AT$5092), 0.25) - 1.5 * (PERCENTILE(IF($AC$2:$AC$5092=AC1287, $AT$2:$AT$5092), 0.75) - PERCENTILE(IF($AC$2:$AC$5092=AC1287, $AT$2:$AT$5092), 0.25)), AT1287 &gt; PERCENTILE(IF($AC$2:$AC$5092=AC1287, $AT$2:$AT$5092), 0.75) + 1.5 * (PERCENTILE(IF($AC$2:$AC$5092=AC1287, $AT$2:$AT$5092), 0.75) - PERCENTILE(IF($AC$2:$AC$5092=AC1287, $AT$2:$AT$5092), 0.25))), "ตัด", "เก็บ"))</f>
        <v>เก็บ</v>
      </c>
      <c r="AW1287" s="1">
        <f t="shared" si="62"/>
        <v>4005.4952465164292</v>
      </c>
      <c r="AX1287" s="1">
        <v>2577.9546108768855</v>
      </c>
      <c r="AY1287" s="1">
        <v>1354.3281871502732</v>
      </c>
    </row>
    <row r="1288" spans="1:51" x14ac:dyDescent="0.2">
      <c r="A1288" s="3">
        <v>45550</v>
      </c>
      <c r="B1288">
        <v>45550</v>
      </c>
      <c r="C1288" t="s">
        <v>4242</v>
      </c>
      <c r="D1288" t="s">
        <v>66</v>
      </c>
      <c r="E1288" t="s">
        <v>67</v>
      </c>
      <c r="F1288" t="s">
        <v>529</v>
      </c>
      <c r="G1288" s="1">
        <v>0</v>
      </c>
      <c r="H1288" s="1">
        <v>0</v>
      </c>
      <c r="I1288" s="1">
        <v>500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500</v>
      </c>
      <c r="P1288" t="s">
        <v>4243</v>
      </c>
      <c r="Q1288" s="2">
        <v>45550</v>
      </c>
      <c r="R1288" t="s">
        <v>70</v>
      </c>
      <c r="S1288">
        <v>0</v>
      </c>
      <c r="T1288" t="s">
        <v>71</v>
      </c>
      <c r="U1288" t="s">
        <v>161</v>
      </c>
      <c r="V1288" s="1">
        <v>0</v>
      </c>
      <c r="W1288" s="1">
        <v>0</v>
      </c>
      <c r="X1288" s="1">
        <v>0</v>
      </c>
      <c r="AA1288" t="s">
        <v>58</v>
      </c>
      <c r="AB1288" s="1">
        <v>0</v>
      </c>
      <c r="AC1288" s="4">
        <f>IF(ISNUMBER(MATCH(AD1288, $AD$2:AD1287, 0)), INDEX($AC$2:AC1287, MATCH(AD1288, $AD$2:AD1287, 0)), MAX($AC$2:AC1287)+1)</f>
        <v>9</v>
      </c>
      <c r="AD1288" t="str">
        <f t="shared" ref="AD1288:AD1351" si="63">T1288&amp;"-"&amp;U1288</f>
        <v>เชียงใหม่-พุทธมณฑลสาย 2</v>
      </c>
      <c r="AE1288" t="s">
        <v>73</v>
      </c>
      <c r="AF1288" s="1">
        <v>0</v>
      </c>
      <c r="AG1288" s="1">
        <v>0</v>
      </c>
      <c r="AH1288" s="1">
        <v>0</v>
      </c>
      <c r="AI1288" t="s">
        <v>4244</v>
      </c>
      <c r="AJ1288" s="1">
        <v>1</v>
      </c>
      <c r="AK1288" s="1">
        <v>720</v>
      </c>
      <c r="AL1288" s="1">
        <v>720</v>
      </c>
      <c r="AM1288" s="1">
        <v>1</v>
      </c>
      <c r="AN1288" s="1">
        <v>0</v>
      </c>
      <c r="AO1288" s="1">
        <v>0</v>
      </c>
      <c r="AP1288" s="1">
        <v>0</v>
      </c>
      <c r="AQ1288" s="1">
        <v>0</v>
      </c>
      <c r="AR1288" s="1">
        <v>500</v>
      </c>
      <c r="AS1288" s="1">
        <v>122.80538461538461</v>
      </c>
      <c r="AT1288" s="1">
        <f>Table1[[#This Row],[รวมต้นทุนค่าเดินทาง]]+Table1[[#This Row],[รวมต้นทุนค่าซ่อม]]+Table1[[#This Row],[รวมค่าเสื่อม]]</f>
        <v>1693.1037571289469</v>
      </c>
      <c r="AU1288" s="1">
        <f t="shared" si="61"/>
        <v>4623.2312262414152</v>
      </c>
      <c r="AV1288" s="1" t="str" cm="1">
        <f t="array" ref="AV1288">IF(AC1288&lt;4, "เก็บ", IF(OR(AT1288 &lt; PERCENTILE(IF($AC$2:$AC$5092=AC1288, $AT$2:$AT$5092), 0.25) - 1.5 * (PERCENTILE(IF($AC$2:$AC$5092=AC1288, $AT$2:$AT$5092), 0.75) - PERCENTILE(IF($AC$2:$AC$5092=AC1288, $AT$2:$AT$5092), 0.25)), AT1288 &gt; PERCENTILE(IF($AC$2:$AC$5092=AC1288, $AT$2:$AT$5092), 0.75) + 1.5 * (PERCENTILE(IF($AC$2:$AC$5092=AC1288, $AT$2:$AT$5092), 0.75) - PERCENTILE(IF($AC$2:$AC$5092=AC1288, $AT$2:$AT$5092), 0.25))), "ตัด", "เก็บ"))</f>
        <v>เก็บ</v>
      </c>
      <c r="AW1288" s="1">
        <f t="shared" si="62"/>
        <v>4005.4952465164292</v>
      </c>
      <c r="AX1288" s="1">
        <v>2577.9546108768855</v>
      </c>
      <c r="AY1288" s="1">
        <v>1070.2983725135623</v>
      </c>
    </row>
    <row r="1289" spans="1:51" x14ac:dyDescent="0.2">
      <c r="A1289" s="3">
        <v>45550</v>
      </c>
      <c r="B1289">
        <v>45550</v>
      </c>
      <c r="C1289" t="s">
        <v>4245</v>
      </c>
      <c r="D1289" t="s">
        <v>66</v>
      </c>
      <c r="E1289" t="s">
        <v>67</v>
      </c>
      <c r="F1289" t="s">
        <v>1988</v>
      </c>
      <c r="G1289" s="1">
        <v>0</v>
      </c>
      <c r="H1289" s="1">
        <v>0</v>
      </c>
      <c r="I1289" s="1">
        <v>500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500</v>
      </c>
      <c r="P1289" t="s">
        <v>4246</v>
      </c>
      <c r="Q1289" s="2">
        <v>45550</v>
      </c>
      <c r="R1289" t="s">
        <v>70</v>
      </c>
      <c r="S1289">
        <v>0</v>
      </c>
      <c r="T1289" t="s">
        <v>71</v>
      </c>
      <c r="U1289" t="s">
        <v>161</v>
      </c>
      <c r="V1289" s="1">
        <v>0</v>
      </c>
      <c r="W1289" s="1">
        <v>0</v>
      </c>
      <c r="X1289" s="1">
        <v>0</v>
      </c>
      <c r="AA1289" t="s">
        <v>58</v>
      </c>
      <c r="AB1289" s="1">
        <v>0</v>
      </c>
      <c r="AC1289" s="4">
        <f>IF(ISNUMBER(MATCH(AD1289, $AD$2:AD1288, 0)), INDEX($AC$2:AC1288, MATCH(AD1289, $AD$2:AD1288, 0)), MAX($AC$2:AC1288)+1)</f>
        <v>9</v>
      </c>
      <c r="AD1289" t="str">
        <f t="shared" si="63"/>
        <v>เชียงใหม่-พุทธมณฑลสาย 2</v>
      </c>
      <c r="AE1289" t="s">
        <v>73</v>
      </c>
      <c r="AF1289" s="1">
        <v>0</v>
      </c>
      <c r="AG1289" s="1">
        <v>0</v>
      </c>
      <c r="AH1289" s="1">
        <v>0</v>
      </c>
      <c r="AI1289" t="s">
        <v>4247</v>
      </c>
      <c r="AJ1289" s="1">
        <v>1</v>
      </c>
      <c r="AK1289" s="1">
        <v>720</v>
      </c>
      <c r="AL1289" s="1">
        <v>720</v>
      </c>
      <c r="AM1289" s="1">
        <v>1</v>
      </c>
      <c r="AN1289" s="1">
        <v>0</v>
      </c>
      <c r="AO1289" s="1">
        <v>0</v>
      </c>
      <c r="AP1289" s="1">
        <v>0</v>
      </c>
      <c r="AQ1289" s="1">
        <v>0</v>
      </c>
      <c r="AR1289" s="1">
        <v>500</v>
      </c>
      <c r="AS1289" s="1">
        <v>32.1</v>
      </c>
      <c r="AT1289" s="1">
        <f>Table1[[#This Row],[รวมต้นทุนค่าเดินทาง]]+Table1[[#This Row],[รวมต้นทุนค่าซ่อม]]+Table1[[#This Row],[รวมค่าเสื่อม]]</f>
        <v>1826.4691206154548</v>
      </c>
      <c r="AU1289" s="1">
        <f t="shared" si="61"/>
        <v>4623.2312262414152</v>
      </c>
      <c r="AV1289" s="1" t="str" cm="1">
        <f t="array" ref="AV1289">IF(AC1289&lt;4, "เก็บ", IF(OR(AT1289 &lt; PERCENTILE(IF($AC$2:$AC$5092=AC1289, $AT$2:$AT$5092), 0.25) - 1.5 * (PERCENTILE(IF($AC$2:$AC$5092=AC1289, $AT$2:$AT$5092), 0.75) - PERCENTILE(IF($AC$2:$AC$5092=AC1289, $AT$2:$AT$5092), 0.25)), AT1289 &gt; PERCENTILE(IF($AC$2:$AC$5092=AC1289, $AT$2:$AT$5092), 0.75) + 1.5 * (PERCENTILE(IF($AC$2:$AC$5092=AC1289, $AT$2:$AT$5092), 0.75) - PERCENTILE(IF($AC$2:$AC$5092=AC1289, $AT$2:$AT$5092), 0.25))), "ตัด", "เก็บ"))</f>
        <v>เก็บ</v>
      </c>
      <c r="AW1289" s="1">
        <f t="shared" si="62"/>
        <v>4005.4952465164292</v>
      </c>
      <c r="AX1289" s="1">
        <v>2577.9546108768855</v>
      </c>
      <c r="AY1289" s="1">
        <v>1294.3691206154549</v>
      </c>
    </row>
    <row r="1290" spans="1:51" x14ac:dyDescent="0.2">
      <c r="A1290" s="3">
        <v>45550</v>
      </c>
      <c r="B1290">
        <v>45550</v>
      </c>
      <c r="C1290" t="s">
        <v>4248</v>
      </c>
      <c r="D1290" t="s">
        <v>66</v>
      </c>
      <c r="E1290" t="s">
        <v>124</v>
      </c>
      <c r="F1290" t="s">
        <v>420</v>
      </c>
      <c r="G1290" s="1">
        <v>0</v>
      </c>
      <c r="H1290" s="1">
        <v>0</v>
      </c>
      <c r="I1290" s="1">
        <v>560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560</v>
      </c>
      <c r="P1290" t="s">
        <v>4249</v>
      </c>
      <c r="Q1290" s="2">
        <v>45550</v>
      </c>
      <c r="R1290" t="s">
        <v>70</v>
      </c>
      <c r="S1290">
        <v>0</v>
      </c>
      <c r="T1290" t="s">
        <v>71</v>
      </c>
      <c r="U1290" t="s">
        <v>72</v>
      </c>
      <c r="V1290" s="1">
        <v>0</v>
      </c>
      <c r="W1290" s="1">
        <v>0</v>
      </c>
      <c r="X1290" s="1">
        <v>0</v>
      </c>
      <c r="AA1290" t="s">
        <v>58</v>
      </c>
      <c r="AB1290" s="1">
        <v>0</v>
      </c>
      <c r="AC1290" s="4">
        <f>IF(ISNUMBER(MATCH(AD1290, $AD$2:AD1289, 0)), INDEX($AC$2:AC1289, MATCH(AD1290, $AD$2:AD1289, 0)), MAX($AC$2:AC1289)+1)</f>
        <v>2</v>
      </c>
      <c r="AD1290" t="str">
        <f t="shared" si="63"/>
        <v>เชียงใหม่-พุทธมณฑลสาย 5</v>
      </c>
      <c r="AE1290" t="s">
        <v>73</v>
      </c>
      <c r="AF1290" s="1">
        <v>0</v>
      </c>
      <c r="AG1290" s="1">
        <v>0</v>
      </c>
      <c r="AH1290" s="1">
        <v>0</v>
      </c>
      <c r="AI1290" t="s">
        <v>4250</v>
      </c>
      <c r="AJ1290" s="1">
        <v>1</v>
      </c>
      <c r="AK1290" s="1">
        <v>720</v>
      </c>
      <c r="AL1290" s="1">
        <v>720</v>
      </c>
      <c r="AM1290" s="1">
        <v>1</v>
      </c>
      <c r="AN1290" s="1">
        <v>0</v>
      </c>
      <c r="AO1290" s="1">
        <v>0</v>
      </c>
      <c r="AP1290" s="1">
        <v>0</v>
      </c>
      <c r="AQ1290" s="1">
        <v>0</v>
      </c>
      <c r="AR1290" s="1">
        <v>560</v>
      </c>
      <c r="AS1290" s="1">
        <v>147.0575</v>
      </c>
      <c r="AT1290" s="1">
        <f>Table1[[#This Row],[รวมต้นทุนค่าเดินทาง]]+Table1[[#This Row],[รวมต้นทุนค่าซ่อม]]+Table1[[#This Row],[รวมค่าเสื่อม]]</f>
        <v>1859.8801537021377</v>
      </c>
      <c r="AU1290" s="1">
        <f t="shared" si="61"/>
        <v>5026.5629662053279</v>
      </c>
      <c r="AV1290" s="1" t="str" cm="1">
        <f t="array" ref="AV1290">IF(AC1290&lt;4, "เก็บ", IF(OR(AT1290 &lt; PERCENTILE(IF($AC$2:$AC$5092=AC1290, $AT$2:$AT$5092), 0.25) - 1.5 * (PERCENTILE(IF($AC$2:$AC$5092=AC1290, $AT$2:$AT$5092), 0.75) - PERCENTILE(IF($AC$2:$AC$5092=AC1290, $AT$2:$AT$5092), 0.25)), AT1290 &gt; PERCENTILE(IF($AC$2:$AC$5092=AC1290, $AT$2:$AT$5092), 0.75) + 1.5 * (PERCENTILE(IF($AC$2:$AC$5092=AC1290, $AT$2:$AT$5092), 0.75) - PERCENTILE(IF($AC$2:$AC$5092=AC1290, $AT$2:$AT$5092), 0.25))), "ตัด", "เก็บ"))</f>
        <v>เก็บ</v>
      </c>
      <c r="AW1290" s="1">
        <f t="shared" si="62"/>
        <v>5026.5629662053279</v>
      </c>
      <c r="AX1290" s="1">
        <v>4064.5059139663294</v>
      </c>
      <c r="AY1290" s="1">
        <v>1152.8226537021378</v>
      </c>
    </row>
    <row r="1291" spans="1:51" x14ac:dyDescent="0.2">
      <c r="A1291" s="3">
        <v>45550</v>
      </c>
      <c r="B1291">
        <v>45550</v>
      </c>
      <c r="C1291" t="s">
        <v>4251</v>
      </c>
      <c r="D1291" t="s">
        <v>51</v>
      </c>
      <c r="E1291" t="s">
        <v>61</v>
      </c>
      <c r="F1291" t="s">
        <v>1518</v>
      </c>
      <c r="G1291" s="1">
        <v>4200</v>
      </c>
      <c r="H1291" s="1">
        <v>3075</v>
      </c>
      <c r="I1291" s="1">
        <v>1900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6100</v>
      </c>
      <c r="P1291" t="s">
        <v>4252</v>
      </c>
      <c r="Q1291" s="2">
        <v>45550</v>
      </c>
      <c r="R1291" t="s">
        <v>55</v>
      </c>
      <c r="S1291">
        <v>0</v>
      </c>
      <c r="T1291" t="s">
        <v>56</v>
      </c>
      <c r="U1291" t="s">
        <v>57</v>
      </c>
      <c r="V1291" s="1">
        <v>2500</v>
      </c>
      <c r="W1291" s="1">
        <v>0</v>
      </c>
      <c r="X1291" s="1">
        <v>0</v>
      </c>
      <c r="AA1291" t="s">
        <v>58</v>
      </c>
      <c r="AB1291" s="1">
        <v>0</v>
      </c>
      <c r="AC1291" s="4">
        <f>IF(ISNUMBER(MATCH(AD1291, $AD$2:AD1290, 0)), INDEX($AC$2:AC1290, MATCH(AD1291, $AD$2:AD1290, 0)), MAX($AC$2:AC1290)+1)</f>
        <v>1</v>
      </c>
      <c r="AD1291" t="str">
        <f t="shared" si="63"/>
        <v>ท่าลี่-กองลอย</v>
      </c>
      <c r="AE1291" t="s">
        <v>55</v>
      </c>
      <c r="AF1291" s="1">
        <v>0</v>
      </c>
      <c r="AG1291" s="1">
        <v>0</v>
      </c>
      <c r="AH1291" s="1">
        <v>0</v>
      </c>
      <c r="AI1291" t="s">
        <v>4253</v>
      </c>
      <c r="AJ1291" s="1">
        <v>1</v>
      </c>
      <c r="AK1291" s="1">
        <v>0</v>
      </c>
      <c r="AL1291" s="1">
        <v>0</v>
      </c>
      <c r="AM1291" s="1">
        <v>0</v>
      </c>
      <c r="AN1291" s="1">
        <v>0</v>
      </c>
      <c r="AO1291" s="1">
        <v>0</v>
      </c>
      <c r="AP1291" s="1">
        <v>0</v>
      </c>
      <c r="AQ1291" s="1">
        <v>0</v>
      </c>
      <c r="AR1291" s="1">
        <v>11675</v>
      </c>
      <c r="AS1291" s="1">
        <v>414.08686873433578</v>
      </c>
      <c r="AT1291" s="1">
        <f>Table1[[#This Row],[รวมต้นทุนค่าเดินทาง]]+Table1[[#This Row],[รวมต้นทุนค่าซ่อม]]+Table1[[#This Row],[รวมค่าเสื่อม]]</f>
        <v>14413.467034023592</v>
      </c>
      <c r="AU1291" s="1">
        <f t="shared" si="61"/>
        <v>13953.293816562818</v>
      </c>
      <c r="AV1291" s="1" t="str" cm="1">
        <f t="array" ref="AV1291">IF(AC1291&lt;4, "เก็บ", IF(OR(AT1291 &lt; PERCENTILE(IF($AC$2:$AC$5092=AC1291, $AT$2:$AT$5092), 0.25) - 1.5 * (PERCENTILE(IF($AC$2:$AC$5092=AC1291, $AT$2:$AT$5092), 0.75) - PERCENTILE(IF($AC$2:$AC$5092=AC1291, $AT$2:$AT$5092), 0.25)), AT1291 &gt; PERCENTILE(IF($AC$2:$AC$5092=AC1291, $AT$2:$AT$5092), 0.75) + 1.5 * (PERCENTILE(IF($AC$2:$AC$5092=AC1291, $AT$2:$AT$5092), 0.75) - PERCENTILE(IF($AC$2:$AC$5092=AC1291, $AT$2:$AT$5092), 0.25))), "ตัด", "เก็บ"))</f>
        <v>เก็บ</v>
      </c>
      <c r="AW1291" s="1">
        <f t="shared" si="62"/>
        <v>13953.293816562818</v>
      </c>
      <c r="AX1291" s="1">
        <v>14426.372718098486</v>
      </c>
      <c r="AY1291" s="1">
        <v>2324.3801652892562</v>
      </c>
    </row>
    <row r="1292" spans="1:51" x14ac:dyDescent="0.2">
      <c r="A1292" s="3">
        <v>45550</v>
      </c>
      <c r="B1292">
        <v>45550</v>
      </c>
      <c r="C1292" t="s">
        <v>4254</v>
      </c>
      <c r="D1292" t="s">
        <v>51</v>
      </c>
      <c r="E1292" t="s">
        <v>61</v>
      </c>
      <c r="F1292" t="s">
        <v>2381</v>
      </c>
      <c r="G1292" s="1">
        <v>2700</v>
      </c>
      <c r="H1292" s="1">
        <v>4575</v>
      </c>
      <c r="I1292" s="1">
        <v>1900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4600</v>
      </c>
      <c r="P1292" t="s">
        <v>4255</v>
      </c>
      <c r="Q1292" s="2">
        <v>45550</v>
      </c>
      <c r="R1292" t="s">
        <v>55</v>
      </c>
      <c r="S1292">
        <v>0</v>
      </c>
      <c r="T1292" t="s">
        <v>56</v>
      </c>
      <c r="U1292" t="s">
        <v>57</v>
      </c>
      <c r="V1292" s="1">
        <v>2500</v>
      </c>
      <c r="W1292" s="1">
        <v>0</v>
      </c>
      <c r="X1292" s="1">
        <v>0</v>
      </c>
      <c r="AA1292" t="s">
        <v>58</v>
      </c>
      <c r="AB1292" s="1">
        <v>0</v>
      </c>
      <c r="AC1292" s="4">
        <f>IF(ISNUMBER(MATCH(AD1292, $AD$2:AD1291, 0)), INDEX($AC$2:AC1291, MATCH(AD1292, $AD$2:AD1291, 0)), MAX($AC$2:AC1291)+1)</f>
        <v>1</v>
      </c>
      <c r="AD1292" t="str">
        <f t="shared" si="63"/>
        <v>ท่าลี่-กองลอย</v>
      </c>
      <c r="AE1292" t="s">
        <v>55</v>
      </c>
      <c r="AF1292" s="1">
        <v>0</v>
      </c>
      <c r="AG1292" s="1">
        <v>0</v>
      </c>
      <c r="AH1292" s="1">
        <v>0</v>
      </c>
      <c r="AI1292" t="s">
        <v>4256</v>
      </c>
      <c r="AJ1292" s="1">
        <v>1</v>
      </c>
      <c r="AK1292" s="1">
        <v>0</v>
      </c>
      <c r="AL1292" s="1">
        <v>0</v>
      </c>
      <c r="AM1292" s="1">
        <v>0</v>
      </c>
      <c r="AN1292" s="1">
        <v>0</v>
      </c>
      <c r="AO1292" s="1">
        <v>0</v>
      </c>
      <c r="AP1292" s="1">
        <v>0</v>
      </c>
      <c r="AQ1292" s="1">
        <v>0</v>
      </c>
      <c r="AR1292" s="1">
        <v>11675</v>
      </c>
      <c r="AS1292" s="1">
        <v>25.68</v>
      </c>
      <c r="AT1292" s="1">
        <f>Table1[[#This Row],[รวมต้นทุนค่าเดินทาง]]+Table1[[#This Row],[รวมต้นทุนค่าซ่อม]]+Table1[[#This Row],[รวมค่าเสื่อม]]</f>
        <v>13815.341654135338</v>
      </c>
      <c r="AU1292" s="1">
        <f t="shared" si="61"/>
        <v>13953.293816562818</v>
      </c>
      <c r="AV1292" s="1" t="str" cm="1">
        <f t="array" ref="AV1292">IF(AC1292&lt;4, "เก็บ", IF(OR(AT1292 &lt; PERCENTILE(IF($AC$2:$AC$5092=AC1292, $AT$2:$AT$5092), 0.25) - 1.5 * (PERCENTILE(IF($AC$2:$AC$5092=AC1292, $AT$2:$AT$5092), 0.75) - PERCENTILE(IF($AC$2:$AC$5092=AC1292, $AT$2:$AT$5092), 0.25)), AT1292 &gt; PERCENTILE(IF($AC$2:$AC$5092=AC1292, $AT$2:$AT$5092), 0.75) + 1.5 * (PERCENTILE(IF($AC$2:$AC$5092=AC1292, $AT$2:$AT$5092), 0.75) - PERCENTILE(IF($AC$2:$AC$5092=AC1292, $AT$2:$AT$5092), 0.25))), "ตัด", "เก็บ"))</f>
        <v>เก็บ</v>
      </c>
      <c r="AW1292" s="1">
        <f t="shared" si="62"/>
        <v>13953.293816562818</v>
      </c>
      <c r="AX1292" s="1">
        <v>14426.372718098486</v>
      </c>
      <c r="AY1292" s="1">
        <v>2114.6616541353383</v>
      </c>
    </row>
    <row r="1293" spans="1:51" x14ac:dyDescent="0.2">
      <c r="A1293" s="3">
        <v>45550</v>
      </c>
      <c r="B1293">
        <v>45550</v>
      </c>
      <c r="C1293" t="s">
        <v>4257</v>
      </c>
      <c r="D1293" t="s">
        <v>51</v>
      </c>
      <c r="E1293" t="s">
        <v>52</v>
      </c>
      <c r="F1293" t="s">
        <v>53</v>
      </c>
      <c r="G1293" s="1">
        <v>2700</v>
      </c>
      <c r="H1293" s="1">
        <v>4575</v>
      </c>
      <c r="I1293" s="1">
        <v>1900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4600</v>
      </c>
      <c r="P1293" t="s">
        <v>4258</v>
      </c>
      <c r="Q1293" s="2">
        <v>45550</v>
      </c>
      <c r="R1293" t="s">
        <v>55</v>
      </c>
      <c r="S1293">
        <v>0</v>
      </c>
      <c r="T1293" t="s">
        <v>56</v>
      </c>
      <c r="U1293" t="s">
        <v>57</v>
      </c>
      <c r="V1293" s="1">
        <v>2500</v>
      </c>
      <c r="W1293" s="1">
        <v>0</v>
      </c>
      <c r="X1293" s="1">
        <v>0</v>
      </c>
      <c r="AA1293" t="s">
        <v>58</v>
      </c>
      <c r="AB1293" s="1">
        <v>0</v>
      </c>
      <c r="AC1293" s="4">
        <f>IF(ISNUMBER(MATCH(AD1293, $AD$2:AD1292, 0)), INDEX($AC$2:AC1292, MATCH(AD1293, $AD$2:AD1292, 0)), MAX($AC$2:AC1292)+1)</f>
        <v>1</v>
      </c>
      <c r="AD1293" t="str">
        <f t="shared" si="63"/>
        <v>ท่าลี่-กองลอย</v>
      </c>
      <c r="AE1293" t="s">
        <v>55</v>
      </c>
      <c r="AF1293" s="1">
        <v>0</v>
      </c>
      <c r="AG1293" s="1">
        <v>0</v>
      </c>
      <c r="AH1293" s="1">
        <v>0</v>
      </c>
      <c r="AI1293" t="s">
        <v>4259</v>
      </c>
      <c r="AJ1293" s="1">
        <v>1</v>
      </c>
      <c r="AK1293" s="1">
        <v>0</v>
      </c>
      <c r="AL1293" s="1">
        <v>0</v>
      </c>
      <c r="AM1293" s="1">
        <v>0</v>
      </c>
      <c r="AN1293" s="1">
        <v>0</v>
      </c>
      <c r="AO1293" s="1">
        <v>0</v>
      </c>
      <c r="AP1293" s="1">
        <v>0</v>
      </c>
      <c r="AQ1293" s="1">
        <v>0</v>
      </c>
      <c r="AR1293" s="1">
        <v>11675</v>
      </c>
      <c r="AS1293" s="1">
        <v>23.345454545454551</v>
      </c>
      <c r="AT1293" s="1">
        <f>Table1[[#This Row],[รวมต้นทุนค่าเดินทาง]]+Table1[[#This Row],[รวมต้นทุนค่าซ่อม]]+Table1[[#This Row],[รวมค่าเสื่อม]]</f>
        <v>13429.114685314686</v>
      </c>
      <c r="AU1293" s="1">
        <f t="shared" si="61"/>
        <v>13953.293816562818</v>
      </c>
      <c r="AV1293" s="1" t="str" cm="1">
        <f t="array" ref="AV1293">IF(AC1293&lt;4, "เก็บ", IF(OR(AT1293 &lt; PERCENTILE(IF($AC$2:$AC$5092=AC1293, $AT$2:$AT$5092), 0.25) - 1.5 * (PERCENTILE(IF($AC$2:$AC$5092=AC1293, $AT$2:$AT$5092), 0.75) - PERCENTILE(IF($AC$2:$AC$5092=AC1293, $AT$2:$AT$5092), 0.25)), AT1293 &gt; PERCENTILE(IF($AC$2:$AC$5092=AC1293, $AT$2:$AT$5092), 0.75) + 1.5 * (PERCENTILE(IF($AC$2:$AC$5092=AC1293, $AT$2:$AT$5092), 0.75) - PERCENTILE(IF($AC$2:$AC$5092=AC1293, $AT$2:$AT$5092), 0.25))), "ตัด", "เก็บ"))</f>
        <v>เก็บ</v>
      </c>
      <c r="AW1293" s="1">
        <f t="shared" si="62"/>
        <v>13953.293816562818</v>
      </c>
      <c r="AX1293" s="1">
        <v>14426.372718098486</v>
      </c>
      <c r="AY1293" s="1">
        <v>1730.7692307692307</v>
      </c>
    </row>
    <row r="1294" spans="1:51" x14ac:dyDescent="0.2">
      <c r="A1294" s="3">
        <v>45550</v>
      </c>
      <c r="B1294">
        <v>45550</v>
      </c>
      <c r="C1294" t="s">
        <v>4260</v>
      </c>
      <c r="D1294" t="s">
        <v>51</v>
      </c>
      <c r="E1294" t="s">
        <v>61</v>
      </c>
      <c r="F1294" t="s">
        <v>1197</v>
      </c>
      <c r="G1294" s="1">
        <v>2700</v>
      </c>
      <c r="H1294" s="1">
        <v>4575</v>
      </c>
      <c r="I1294" s="1">
        <v>1900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4600</v>
      </c>
      <c r="P1294" t="s">
        <v>4261</v>
      </c>
      <c r="Q1294" s="2">
        <v>45550</v>
      </c>
      <c r="R1294" t="s">
        <v>55</v>
      </c>
      <c r="S1294">
        <v>0</v>
      </c>
      <c r="T1294" t="s">
        <v>56</v>
      </c>
      <c r="U1294" t="s">
        <v>57</v>
      </c>
      <c r="V1294" s="1">
        <v>2500</v>
      </c>
      <c r="W1294" s="1">
        <v>0</v>
      </c>
      <c r="X1294" s="1">
        <v>0</v>
      </c>
      <c r="AA1294" t="s">
        <v>58</v>
      </c>
      <c r="AB1294" s="1">
        <v>0</v>
      </c>
      <c r="AC1294" s="4">
        <f>IF(ISNUMBER(MATCH(AD1294, $AD$2:AD1293, 0)), INDEX($AC$2:AC1293, MATCH(AD1294, $AD$2:AD1293, 0)), MAX($AC$2:AC1293)+1)</f>
        <v>1</v>
      </c>
      <c r="AD1294" t="str">
        <f t="shared" si="63"/>
        <v>ท่าลี่-กองลอย</v>
      </c>
      <c r="AE1294" t="s">
        <v>55</v>
      </c>
      <c r="AF1294" s="1">
        <v>0</v>
      </c>
      <c r="AG1294" s="1">
        <v>0</v>
      </c>
      <c r="AH1294" s="1">
        <v>0</v>
      </c>
      <c r="AI1294" t="s">
        <v>4262</v>
      </c>
      <c r="AJ1294" s="1">
        <v>1</v>
      </c>
      <c r="AK1294" s="1">
        <v>0</v>
      </c>
      <c r="AL1294" s="1">
        <v>0</v>
      </c>
      <c r="AM1294" s="1">
        <v>0</v>
      </c>
      <c r="AN1294" s="1">
        <v>0</v>
      </c>
      <c r="AO1294" s="1">
        <v>0</v>
      </c>
      <c r="AP1294" s="1">
        <v>0</v>
      </c>
      <c r="AQ1294" s="1">
        <v>0</v>
      </c>
      <c r="AR1294" s="1">
        <v>11675</v>
      </c>
      <c r="AS1294" s="1">
        <v>21.488981288981289</v>
      </c>
      <c r="AT1294" s="1">
        <f>Table1[[#This Row],[รวมต้นทุนค่าเดินทาง]]+Table1[[#This Row],[รวมต้นทุนค่าซ่อม]]+Table1[[#This Row],[รวมค่าเสื่อม]]</f>
        <v>13749.408689318177</v>
      </c>
      <c r="AU1294" s="1">
        <f t="shared" si="61"/>
        <v>13953.293816562818</v>
      </c>
      <c r="AV1294" s="1" t="str" cm="1">
        <f t="array" ref="AV1294">IF(AC1294&lt;4, "เก็บ", IF(OR(AT1294 &lt; PERCENTILE(IF($AC$2:$AC$5092=AC1294, $AT$2:$AT$5092), 0.25) - 1.5 * (PERCENTILE(IF($AC$2:$AC$5092=AC1294, $AT$2:$AT$5092), 0.75) - PERCENTILE(IF($AC$2:$AC$5092=AC1294, $AT$2:$AT$5092), 0.25)), AT1294 &gt; PERCENTILE(IF($AC$2:$AC$5092=AC1294, $AT$2:$AT$5092), 0.75) + 1.5 * (PERCENTILE(IF($AC$2:$AC$5092=AC1294, $AT$2:$AT$5092), 0.75) - PERCENTILE(IF($AC$2:$AC$5092=AC1294, $AT$2:$AT$5092), 0.25))), "ตัด", "เก็บ"))</f>
        <v>เก็บ</v>
      </c>
      <c r="AW1294" s="1">
        <f t="shared" si="62"/>
        <v>13953.293816562818</v>
      </c>
      <c r="AX1294" s="1">
        <v>14426.372718098486</v>
      </c>
      <c r="AY1294" s="1">
        <v>2052.919708029197</v>
      </c>
    </row>
    <row r="1295" spans="1:51" x14ac:dyDescent="0.2">
      <c r="A1295" s="3">
        <v>45550</v>
      </c>
      <c r="B1295">
        <v>45550</v>
      </c>
      <c r="C1295" t="s">
        <v>4263</v>
      </c>
      <c r="D1295" t="s">
        <v>66</v>
      </c>
      <c r="E1295" t="s">
        <v>184</v>
      </c>
      <c r="F1295" t="s">
        <v>1384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702</v>
      </c>
      <c r="P1295" t="s">
        <v>4264</v>
      </c>
      <c r="Q1295" s="2">
        <v>45551</v>
      </c>
      <c r="R1295" t="s">
        <v>55</v>
      </c>
      <c r="S1295">
        <v>0</v>
      </c>
      <c r="T1295" t="s">
        <v>108</v>
      </c>
      <c r="U1295" t="s">
        <v>71</v>
      </c>
      <c r="V1295" s="1">
        <v>0</v>
      </c>
      <c r="W1295" s="1">
        <v>0</v>
      </c>
      <c r="X1295" s="1">
        <v>702</v>
      </c>
      <c r="Y1295" t="s">
        <v>108</v>
      </c>
      <c r="Z1295" t="s">
        <v>71</v>
      </c>
      <c r="AA1295" t="s">
        <v>4265</v>
      </c>
      <c r="AB1295" s="1">
        <v>0</v>
      </c>
      <c r="AC1295" s="4">
        <f>IF(ISNUMBER(MATCH(AD1295, $AD$2:AD1294, 0)), INDEX($AC$2:AC1294, MATCH(AD1295, $AD$2:AD1294, 0)), MAX($AC$2:AC1294)+1)</f>
        <v>17</v>
      </c>
      <c r="AD1295" t="str">
        <f t="shared" si="63"/>
        <v>เวียงป่าเป้า-เชียงใหม่</v>
      </c>
      <c r="AE1295" t="s">
        <v>55</v>
      </c>
      <c r="AF1295" s="1">
        <v>0</v>
      </c>
      <c r="AG1295" s="1">
        <v>0</v>
      </c>
      <c r="AH1295" s="1">
        <v>0</v>
      </c>
      <c r="AI1295" t="s">
        <v>4266</v>
      </c>
      <c r="AJ1295" s="1">
        <v>1</v>
      </c>
      <c r="AK1295" s="1">
        <v>0</v>
      </c>
      <c r="AL1295" s="1">
        <v>0</v>
      </c>
      <c r="AM1295" s="1">
        <v>0</v>
      </c>
      <c r="AN1295" s="1">
        <v>0</v>
      </c>
      <c r="AO1295" s="1">
        <v>0</v>
      </c>
      <c r="AP1295" s="1">
        <v>0</v>
      </c>
      <c r="AQ1295" s="1">
        <v>0</v>
      </c>
      <c r="AR1295" s="1">
        <v>702</v>
      </c>
      <c r="AS1295" s="1">
        <v>104.5692307692308</v>
      </c>
      <c r="AT1295" s="1">
        <f>Table1[[#This Row],[รวมต้นทุนค่าเดินทาง]]+Table1[[#This Row],[รวมต้นทุนค่าซ่อม]]+Table1[[#This Row],[รวมค่าเสื่อม]]</f>
        <v>2184.120251177394</v>
      </c>
      <c r="AU1295" s="1">
        <f t="shared" si="61"/>
        <v>3076.1182514176348</v>
      </c>
      <c r="AV1295" s="1" t="str" cm="1">
        <f t="array" ref="AV1295">IF(AC1295&lt;4, "เก็บ", IF(OR(AT1295 &lt; PERCENTILE(IF($AC$2:$AC$5092=AC1295, $AT$2:$AT$5092), 0.25) - 1.5 * (PERCENTILE(IF($AC$2:$AC$5092=AC1295, $AT$2:$AT$5092), 0.75) - PERCENTILE(IF($AC$2:$AC$5092=AC1295, $AT$2:$AT$5092), 0.25)), AT1295 &gt; PERCENTILE(IF($AC$2:$AC$5092=AC1295, $AT$2:$AT$5092), 0.75) + 1.5 * (PERCENTILE(IF($AC$2:$AC$5092=AC1295, $AT$2:$AT$5092), 0.75) - PERCENTILE(IF($AC$2:$AC$5092=AC1295, $AT$2:$AT$5092), 0.25))), "ตัด", "เก็บ"))</f>
        <v>เก็บ</v>
      </c>
      <c r="AW1295" s="1">
        <f t="shared" si="62"/>
        <v>2642.9653995730359</v>
      </c>
      <c r="AX1295" s="1">
        <v>1397.0559100068549</v>
      </c>
      <c r="AY1295" s="1">
        <v>1377.5510204081634</v>
      </c>
    </row>
    <row r="1296" spans="1:51" x14ac:dyDescent="0.2">
      <c r="A1296" s="3">
        <v>45551</v>
      </c>
      <c r="B1296">
        <v>45551</v>
      </c>
      <c r="C1296" t="s">
        <v>4267</v>
      </c>
      <c r="D1296" t="s">
        <v>51</v>
      </c>
      <c r="E1296" t="s">
        <v>52</v>
      </c>
      <c r="F1296" t="s">
        <v>1312</v>
      </c>
      <c r="G1296" s="1">
        <v>4200</v>
      </c>
      <c r="H1296" s="1">
        <v>2827</v>
      </c>
      <c r="I1296" s="1">
        <v>1900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6100</v>
      </c>
      <c r="P1296" t="s">
        <v>4268</v>
      </c>
      <c r="Q1296" s="2">
        <v>45551</v>
      </c>
      <c r="R1296" t="s">
        <v>55</v>
      </c>
      <c r="S1296">
        <v>0</v>
      </c>
      <c r="T1296" t="s">
        <v>56</v>
      </c>
      <c r="U1296" t="s">
        <v>57</v>
      </c>
      <c r="V1296" s="1">
        <v>2500</v>
      </c>
      <c r="W1296" s="1">
        <v>0</v>
      </c>
      <c r="X1296" s="1">
        <v>0</v>
      </c>
      <c r="AA1296" t="s">
        <v>58</v>
      </c>
      <c r="AB1296" s="1">
        <v>0</v>
      </c>
      <c r="AC1296" s="4">
        <f>IF(ISNUMBER(MATCH(AD1296, $AD$2:AD1295, 0)), INDEX($AC$2:AC1295, MATCH(AD1296, $AD$2:AD1295, 0)), MAX($AC$2:AC1295)+1)</f>
        <v>1</v>
      </c>
      <c r="AD1296" t="str">
        <f t="shared" si="63"/>
        <v>ท่าลี่-กองลอย</v>
      </c>
      <c r="AE1296" t="s">
        <v>55</v>
      </c>
      <c r="AF1296" s="1">
        <v>0</v>
      </c>
      <c r="AG1296" s="1">
        <v>0</v>
      </c>
      <c r="AH1296" s="1">
        <v>0</v>
      </c>
      <c r="AI1296" t="s">
        <v>4269</v>
      </c>
      <c r="AJ1296" s="1">
        <v>1</v>
      </c>
      <c r="AK1296" s="1">
        <v>0</v>
      </c>
      <c r="AL1296" s="1">
        <v>0</v>
      </c>
      <c r="AM1296" s="1">
        <v>0</v>
      </c>
      <c r="AN1296" s="1">
        <v>0</v>
      </c>
      <c r="AO1296" s="1">
        <v>0</v>
      </c>
      <c r="AP1296" s="1">
        <v>0</v>
      </c>
      <c r="AQ1296" s="1">
        <v>0</v>
      </c>
      <c r="AR1296" s="1">
        <v>11427</v>
      </c>
      <c r="AS1296" s="1">
        <v>21.4</v>
      </c>
      <c r="AT1296" s="1">
        <f>Table1[[#This Row],[รวมต้นทุนค่าเดินทาง]]+Table1[[#This Row],[รวมต้นทุนค่าซ่อม]]+Table1[[#This Row],[รวมค่าเสื่อม]]</f>
        <v>13125.418633540372</v>
      </c>
      <c r="AU1296" s="1">
        <f t="shared" si="61"/>
        <v>13953.293816562818</v>
      </c>
      <c r="AV1296" s="1" t="str" cm="1">
        <f t="array" ref="AV1296">IF(AC1296&lt;4, "เก็บ", IF(OR(AT1296 &lt; PERCENTILE(IF($AC$2:$AC$5092=AC1296, $AT$2:$AT$5092), 0.25) - 1.5 * (PERCENTILE(IF($AC$2:$AC$5092=AC1296, $AT$2:$AT$5092), 0.75) - PERCENTILE(IF($AC$2:$AC$5092=AC1296, $AT$2:$AT$5092), 0.25)), AT1296 &gt; PERCENTILE(IF($AC$2:$AC$5092=AC1296, $AT$2:$AT$5092), 0.75) + 1.5 * (PERCENTILE(IF($AC$2:$AC$5092=AC1296, $AT$2:$AT$5092), 0.75) - PERCENTILE(IF($AC$2:$AC$5092=AC1296, $AT$2:$AT$5092), 0.25))), "ตัด", "เก็บ"))</f>
        <v>เก็บ</v>
      </c>
      <c r="AW1296" s="1">
        <f t="shared" si="62"/>
        <v>13953.293816562818</v>
      </c>
      <c r="AX1296" s="1">
        <v>14426.372718098486</v>
      </c>
      <c r="AY1296" s="1">
        <v>1677.0186335403728</v>
      </c>
    </row>
    <row r="1297" spans="1:51" x14ac:dyDescent="0.2">
      <c r="A1297" s="3">
        <v>45551</v>
      </c>
      <c r="B1297">
        <v>45551</v>
      </c>
      <c r="C1297" t="s">
        <v>4270</v>
      </c>
      <c r="D1297" t="s">
        <v>51</v>
      </c>
      <c r="E1297" t="s">
        <v>61</v>
      </c>
      <c r="F1297" t="s">
        <v>2488</v>
      </c>
      <c r="G1297" s="1">
        <v>2700</v>
      </c>
      <c r="H1297" s="1">
        <v>4575</v>
      </c>
      <c r="I1297" s="1">
        <v>1900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4600</v>
      </c>
      <c r="P1297" t="s">
        <v>4271</v>
      </c>
      <c r="Q1297" s="2">
        <v>45552</v>
      </c>
      <c r="R1297" t="s">
        <v>55</v>
      </c>
      <c r="S1297">
        <v>0</v>
      </c>
      <c r="T1297" t="s">
        <v>56</v>
      </c>
      <c r="U1297" t="s">
        <v>57</v>
      </c>
      <c r="V1297" s="1">
        <v>2500</v>
      </c>
      <c r="W1297" s="1">
        <v>0</v>
      </c>
      <c r="X1297" s="1">
        <v>0</v>
      </c>
      <c r="AA1297" t="s">
        <v>58</v>
      </c>
      <c r="AB1297" s="1">
        <v>0</v>
      </c>
      <c r="AC1297" s="4">
        <f>IF(ISNUMBER(MATCH(AD1297, $AD$2:AD1296, 0)), INDEX($AC$2:AC1296, MATCH(AD1297, $AD$2:AD1296, 0)), MAX($AC$2:AC1296)+1)</f>
        <v>1</v>
      </c>
      <c r="AD1297" t="str">
        <f t="shared" si="63"/>
        <v>ท่าลี่-กองลอย</v>
      </c>
      <c r="AE1297" t="s">
        <v>55</v>
      </c>
      <c r="AF1297" s="1">
        <v>0</v>
      </c>
      <c r="AG1297" s="1">
        <v>0</v>
      </c>
      <c r="AH1297" s="1">
        <v>0</v>
      </c>
      <c r="AI1297" t="s">
        <v>4272</v>
      </c>
      <c r="AJ1297" s="1">
        <v>1</v>
      </c>
      <c r="AK1297" s="1">
        <v>0</v>
      </c>
      <c r="AL1297" s="1">
        <v>0</v>
      </c>
      <c r="AM1297" s="1">
        <v>0</v>
      </c>
      <c r="AN1297" s="1">
        <v>0</v>
      </c>
      <c r="AO1297" s="1">
        <v>0</v>
      </c>
      <c r="AP1297" s="1">
        <v>0</v>
      </c>
      <c r="AQ1297" s="1">
        <v>0</v>
      </c>
      <c r="AR1297" s="1">
        <v>11675</v>
      </c>
      <c r="AS1297" s="1">
        <v>28.533333333333331</v>
      </c>
      <c r="AT1297" s="1">
        <f>Table1[[#This Row],[รวมต้นทุนค่าเดินทาง]]+Table1[[#This Row],[รวมต้นทุนค่าซ่อม]]+Table1[[#This Row],[รวมค่าเสื่อม]]</f>
        <v>14863.645692883894</v>
      </c>
      <c r="AU1297" s="1">
        <f t="shared" si="61"/>
        <v>13953.293816562818</v>
      </c>
      <c r="AV1297" s="1" t="str" cm="1">
        <f t="array" ref="AV1297">IF(AC1297&lt;4, "เก็บ", IF(OR(AT1297 &lt; PERCENTILE(IF($AC$2:$AC$5092=AC1297, $AT$2:$AT$5092), 0.25) - 1.5 * (PERCENTILE(IF($AC$2:$AC$5092=AC1297, $AT$2:$AT$5092), 0.75) - PERCENTILE(IF($AC$2:$AC$5092=AC1297, $AT$2:$AT$5092), 0.25)), AT1297 &gt; PERCENTILE(IF($AC$2:$AC$5092=AC1297, $AT$2:$AT$5092), 0.75) + 1.5 * (PERCENTILE(IF($AC$2:$AC$5092=AC1297, $AT$2:$AT$5092), 0.75) - PERCENTILE(IF($AC$2:$AC$5092=AC1297, $AT$2:$AT$5092), 0.25))), "ตัด", "เก็บ"))</f>
        <v>เก็บ</v>
      </c>
      <c r="AW1297" s="1">
        <f t="shared" si="62"/>
        <v>13953.293816562818</v>
      </c>
      <c r="AX1297" s="1">
        <v>14426.372718098486</v>
      </c>
      <c r="AY1297" s="1">
        <v>3160.1123595505619</v>
      </c>
    </row>
    <row r="1298" spans="1:51" x14ac:dyDescent="0.2">
      <c r="A1298" s="3">
        <v>45551</v>
      </c>
      <c r="B1298">
        <v>45551</v>
      </c>
      <c r="C1298" t="s">
        <v>4273</v>
      </c>
      <c r="D1298" t="s">
        <v>66</v>
      </c>
      <c r="E1298" t="s">
        <v>67</v>
      </c>
      <c r="F1298" t="s">
        <v>232</v>
      </c>
      <c r="G1298" s="1">
        <v>0</v>
      </c>
      <c r="H1298" s="1">
        <v>1104</v>
      </c>
      <c r="I1298" s="1">
        <v>600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867</v>
      </c>
      <c r="P1298" t="s">
        <v>4274</v>
      </c>
      <c r="Q1298" s="2">
        <v>45551</v>
      </c>
      <c r="R1298" t="s">
        <v>70</v>
      </c>
      <c r="S1298">
        <v>0</v>
      </c>
      <c r="T1298" t="s">
        <v>101</v>
      </c>
      <c r="U1298" t="s">
        <v>93</v>
      </c>
      <c r="V1298" s="1">
        <v>0</v>
      </c>
      <c r="W1298" s="1">
        <v>0</v>
      </c>
      <c r="X1298" s="1">
        <v>267</v>
      </c>
      <c r="Y1298" t="s">
        <v>139</v>
      </c>
      <c r="Z1298" t="s">
        <v>101</v>
      </c>
      <c r="AA1298" t="s">
        <v>4275</v>
      </c>
      <c r="AB1298" s="1">
        <v>0</v>
      </c>
      <c r="AC1298" s="4">
        <f>IF(ISNUMBER(MATCH(AD1298, $AD$2:AD1297, 0)), INDEX($AC$2:AC1297, MATCH(AD1298, $AD$2:AD1297, 0)), MAX($AC$2:AC1297)+1)</f>
        <v>53</v>
      </c>
      <c r="AD1298" t="str">
        <f t="shared" si="63"/>
        <v>พะเยา-ตลาดไท</v>
      </c>
      <c r="AE1298" t="s">
        <v>73</v>
      </c>
      <c r="AF1298" s="1">
        <v>0</v>
      </c>
      <c r="AG1298" s="1">
        <v>0</v>
      </c>
      <c r="AH1298" s="1">
        <v>0</v>
      </c>
      <c r="AI1298" t="s">
        <v>4276</v>
      </c>
      <c r="AJ1298" s="1">
        <v>1</v>
      </c>
      <c r="AK1298" s="1">
        <v>706</v>
      </c>
      <c r="AL1298" s="1">
        <v>706</v>
      </c>
      <c r="AM1298" s="1">
        <v>1</v>
      </c>
      <c r="AN1298" s="1">
        <v>0</v>
      </c>
      <c r="AO1298" s="1">
        <v>0</v>
      </c>
      <c r="AP1298" s="1">
        <v>0</v>
      </c>
      <c r="AQ1298" s="1">
        <v>0</v>
      </c>
      <c r="AR1298" s="1">
        <v>1971</v>
      </c>
      <c r="AS1298" s="1">
        <v>1395.0900000000001</v>
      </c>
      <c r="AT1298" s="1">
        <f>Table1[[#This Row],[รวมต้นทุนค่าเดินทาง]]+Table1[[#This Row],[รวมต้นทุนค่าซ่อม]]+Table1[[#This Row],[รวมค่าเสื่อม]]</f>
        <v>5309.4528318584071</v>
      </c>
      <c r="AU1298" s="1">
        <f t="shared" si="61"/>
        <v>5556.3451863971432</v>
      </c>
      <c r="AV1298" s="1" t="str" cm="1">
        <f t="array" ref="AV1298">IF(AC1298&lt;4, "เก็บ", IF(OR(AT1298 &lt; PERCENTILE(IF($AC$2:$AC$5092=AC1298, $AT$2:$AT$5092), 0.25) - 1.5 * (PERCENTILE(IF($AC$2:$AC$5092=AC1298, $AT$2:$AT$5092), 0.75) - PERCENTILE(IF($AC$2:$AC$5092=AC1298, $AT$2:$AT$5092), 0.25)), AT1298 &gt; PERCENTILE(IF($AC$2:$AC$5092=AC1298, $AT$2:$AT$5092), 0.75) + 1.5 * (PERCENTILE(IF($AC$2:$AC$5092=AC1298, $AT$2:$AT$5092), 0.75) - PERCENTILE(IF($AC$2:$AC$5092=AC1298, $AT$2:$AT$5092), 0.25))), "ตัด", "เก็บ"))</f>
        <v>เก็บ</v>
      </c>
      <c r="AW1298" s="1">
        <f t="shared" si="62"/>
        <v>5282.7291214311672</v>
      </c>
      <c r="AX1298" s="1">
        <v>3832.4469144192008</v>
      </c>
      <c r="AY1298" s="1">
        <v>1943.3628318584072</v>
      </c>
    </row>
    <row r="1299" spans="1:51" x14ac:dyDescent="0.2">
      <c r="A1299" s="3">
        <v>45551</v>
      </c>
      <c r="B1299">
        <v>45551</v>
      </c>
      <c r="C1299" t="s">
        <v>4277</v>
      </c>
      <c r="D1299" t="s">
        <v>66</v>
      </c>
      <c r="E1299" t="s">
        <v>124</v>
      </c>
      <c r="F1299" t="s">
        <v>201</v>
      </c>
      <c r="G1299" s="1">
        <v>368</v>
      </c>
      <c r="H1299" s="1">
        <v>803</v>
      </c>
      <c r="I1299" s="1">
        <v>500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868</v>
      </c>
      <c r="P1299" t="s">
        <v>4278</v>
      </c>
      <c r="Q1299" s="2">
        <v>45551</v>
      </c>
      <c r="R1299" t="s">
        <v>70</v>
      </c>
      <c r="S1299">
        <v>0</v>
      </c>
      <c r="T1299" t="s">
        <v>88</v>
      </c>
      <c r="U1299" t="s">
        <v>93</v>
      </c>
      <c r="V1299" s="1">
        <v>0</v>
      </c>
      <c r="W1299" s="1">
        <v>0</v>
      </c>
      <c r="X1299" s="1">
        <v>0</v>
      </c>
      <c r="AA1299" t="s">
        <v>58</v>
      </c>
      <c r="AB1299" s="1">
        <v>0</v>
      </c>
      <c r="AC1299" s="4">
        <f>IF(ISNUMBER(MATCH(AD1299, $AD$2:AD1298, 0)), INDEX($AC$2:AC1298, MATCH(AD1299, $AD$2:AD1298, 0)), MAX($AC$2:AC1298)+1)</f>
        <v>51</v>
      </c>
      <c r="AD1299" t="str">
        <f t="shared" si="63"/>
        <v>แพร่-ตลาดไท</v>
      </c>
      <c r="AE1299" t="s">
        <v>73</v>
      </c>
      <c r="AF1299" s="1">
        <v>0</v>
      </c>
      <c r="AG1299" s="1">
        <v>0</v>
      </c>
      <c r="AH1299" s="1">
        <v>0</v>
      </c>
      <c r="AI1299" t="s">
        <v>4279</v>
      </c>
      <c r="AJ1299" s="1">
        <v>1</v>
      </c>
      <c r="AK1299" s="1">
        <v>572</v>
      </c>
      <c r="AL1299" s="1">
        <v>572</v>
      </c>
      <c r="AM1299" s="1">
        <v>1</v>
      </c>
      <c r="AN1299" s="1">
        <v>0</v>
      </c>
      <c r="AO1299" s="1">
        <v>0</v>
      </c>
      <c r="AP1299" s="1">
        <v>0</v>
      </c>
      <c r="AQ1299" s="1">
        <v>0</v>
      </c>
      <c r="AR1299" s="1">
        <v>1671</v>
      </c>
      <c r="AS1299" s="1">
        <v>59.51</v>
      </c>
      <c r="AT1299" s="1">
        <f>Table1[[#This Row],[รวมต้นทุนค่าเดินทาง]]+Table1[[#This Row],[รวมต้นทุนค่าซ่อม]]+Table1[[#This Row],[รวมค่าเสื่อม]]</f>
        <v>3807.404317048854</v>
      </c>
      <c r="AU1299" s="1">
        <f t="shared" si="61"/>
        <v>4737.6107634746759</v>
      </c>
      <c r="AV1299" s="1" t="str" cm="1">
        <f t="array" ref="AV1299">IF(AC1299&lt;4, "เก็บ", IF(OR(AT1299 &lt; PERCENTILE(IF($AC$2:$AC$5092=AC1299, $AT$2:$AT$5092), 0.25) - 1.5 * (PERCENTILE(IF($AC$2:$AC$5092=AC1299, $AT$2:$AT$5092), 0.75) - PERCENTILE(IF($AC$2:$AC$5092=AC1299, $AT$2:$AT$5092), 0.25)), AT1299 &gt; PERCENTILE(IF($AC$2:$AC$5092=AC1299, $AT$2:$AT$5092), 0.75) + 1.5 * (PERCENTILE(IF($AC$2:$AC$5092=AC1299, $AT$2:$AT$5092), 0.75) - PERCENTILE(IF($AC$2:$AC$5092=AC1299, $AT$2:$AT$5092), 0.25))), "ตัด", "เก็บ"))</f>
        <v>เก็บ</v>
      </c>
      <c r="AW1299" s="1">
        <f t="shared" si="62"/>
        <v>4487.1668970521196</v>
      </c>
      <c r="AX1299" s="1">
        <v>3014.4338711558335</v>
      </c>
      <c r="AY1299" s="1">
        <v>2076.8943170488537</v>
      </c>
    </row>
    <row r="1300" spans="1:51" x14ac:dyDescent="0.2">
      <c r="A1300" s="3">
        <v>45551</v>
      </c>
      <c r="B1300">
        <v>45551</v>
      </c>
      <c r="C1300" t="s">
        <v>4280</v>
      </c>
      <c r="D1300" t="s">
        <v>66</v>
      </c>
      <c r="E1300" t="s">
        <v>148</v>
      </c>
      <c r="F1300" t="s">
        <v>149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870</v>
      </c>
      <c r="O1300" s="1">
        <v>870</v>
      </c>
      <c r="P1300" t="s">
        <v>4281</v>
      </c>
      <c r="Q1300" s="2">
        <v>45552</v>
      </c>
      <c r="R1300" t="s">
        <v>55</v>
      </c>
      <c r="S1300">
        <v>0</v>
      </c>
      <c r="T1300" t="s">
        <v>114</v>
      </c>
      <c r="U1300" t="s">
        <v>71</v>
      </c>
      <c r="V1300" s="1">
        <v>0</v>
      </c>
      <c r="W1300" s="1">
        <v>0</v>
      </c>
      <c r="X1300" s="1">
        <v>0</v>
      </c>
      <c r="AA1300" t="s">
        <v>58</v>
      </c>
      <c r="AB1300" s="1">
        <v>0</v>
      </c>
      <c r="AC1300" s="4">
        <f>IF(ISNUMBER(MATCH(AD1300, $AD$2:AD1299, 0)), INDEX($AC$2:AC1299, MATCH(AD1300, $AD$2:AD1299, 0)), MAX($AC$2:AC1299)+1)</f>
        <v>7</v>
      </c>
      <c r="AD1300" t="str">
        <f t="shared" si="63"/>
        <v>แม่สาย-เชียงใหม่</v>
      </c>
      <c r="AE1300" t="s">
        <v>55</v>
      </c>
      <c r="AF1300" s="1">
        <v>0</v>
      </c>
      <c r="AG1300" s="1">
        <v>0</v>
      </c>
      <c r="AH1300" s="1">
        <v>0</v>
      </c>
      <c r="AI1300" t="s">
        <v>4282</v>
      </c>
      <c r="AJ1300" s="1">
        <v>1</v>
      </c>
      <c r="AK1300" s="1">
        <v>0</v>
      </c>
      <c r="AL1300" s="1">
        <v>0</v>
      </c>
      <c r="AM1300" s="1">
        <v>0</v>
      </c>
      <c r="AN1300" s="1">
        <v>0</v>
      </c>
      <c r="AO1300" s="1">
        <v>0</v>
      </c>
      <c r="AP1300" s="1">
        <v>0</v>
      </c>
      <c r="AQ1300" s="1">
        <v>0</v>
      </c>
      <c r="AR1300" s="1">
        <v>870</v>
      </c>
      <c r="AS1300" s="1">
        <v>1140.905882352941</v>
      </c>
      <c r="AT1300" s="1">
        <f>Table1[[#This Row],[รวมต้นทุนค่าเดินทาง]]+Table1[[#This Row],[รวมต้นทุนค่าซ่อม]]+Table1[[#This Row],[รวมค่าเสื่อม]]</f>
        <v>3229.6558823529413</v>
      </c>
      <c r="AU1300" s="1">
        <f t="shared" si="61"/>
        <v>4610.750953896033</v>
      </c>
      <c r="AV1300" s="1" t="str" cm="1">
        <f t="array" ref="AV1300">IF(AC1300&lt;4, "เก็บ", IF(OR(AT1300 &lt; PERCENTILE(IF($AC$2:$AC$5092=AC1300, $AT$2:$AT$5092), 0.25) - 1.5 * (PERCENTILE(IF($AC$2:$AC$5092=AC1300, $AT$2:$AT$5092), 0.75) - PERCENTILE(IF($AC$2:$AC$5092=AC1300, $AT$2:$AT$5092), 0.25)), AT1300 &gt; PERCENTILE(IF($AC$2:$AC$5092=AC1300, $AT$2:$AT$5092), 0.75) + 1.5 * (PERCENTILE(IF($AC$2:$AC$5092=AC1300, $AT$2:$AT$5092), 0.75) - PERCENTILE(IF($AC$2:$AC$5092=AC1300, $AT$2:$AT$5092), 0.25))), "ตัด", "เก็บ"))</f>
        <v>เก็บ</v>
      </c>
      <c r="AW1300" s="1">
        <f t="shared" si="62"/>
        <v>3940.0604671629926</v>
      </c>
      <c r="AX1300" s="1">
        <v>3152.7453177985908</v>
      </c>
      <c r="AY1300" s="1">
        <v>1218.75</v>
      </c>
    </row>
    <row r="1301" spans="1:51" x14ac:dyDescent="0.2">
      <c r="A1301" s="3">
        <v>45551</v>
      </c>
      <c r="B1301">
        <v>45551</v>
      </c>
      <c r="C1301" t="s">
        <v>4283</v>
      </c>
      <c r="D1301" t="s">
        <v>66</v>
      </c>
      <c r="E1301" t="s">
        <v>67</v>
      </c>
      <c r="F1301" t="s">
        <v>655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569</v>
      </c>
      <c r="P1301" t="s">
        <v>4284</v>
      </c>
      <c r="Q1301" s="2">
        <v>45552</v>
      </c>
      <c r="R1301" t="s">
        <v>55</v>
      </c>
      <c r="S1301">
        <v>0</v>
      </c>
      <c r="T1301" t="s">
        <v>114</v>
      </c>
      <c r="U1301" t="s">
        <v>71</v>
      </c>
      <c r="V1301" s="1">
        <v>0</v>
      </c>
      <c r="W1301" s="1">
        <v>0</v>
      </c>
      <c r="X1301" s="1">
        <v>569</v>
      </c>
      <c r="Y1301" t="s">
        <v>87</v>
      </c>
      <c r="Z1301" t="s">
        <v>71</v>
      </c>
      <c r="AA1301" t="s">
        <v>4285</v>
      </c>
      <c r="AB1301" s="1">
        <v>0</v>
      </c>
      <c r="AC1301" s="4">
        <f>IF(ISNUMBER(MATCH(AD1301, $AD$2:AD1300, 0)), INDEX($AC$2:AC1300, MATCH(AD1301, $AD$2:AD1300, 0)), MAX($AC$2:AC1300)+1)</f>
        <v>7</v>
      </c>
      <c r="AD1301" t="str">
        <f t="shared" si="63"/>
        <v>แม่สาย-เชียงใหม่</v>
      </c>
      <c r="AE1301" t="s">
        <v>55</v>
      </c>
      <c r="AF1301" s="1">
        <v>0</v>
      </c>
      <c r="AG1301" s="1">
        <v>0</v>
      </c>
      <c r="AH1301" s="1">
        <v>0</v>
      </c>
      <c r="AI1301" t="s">
        <v>4286</v>
      </c>
      <c r="AJ1301" s="1">
        <v>1</v>
      </c>
      <c r="AK1301" s="1">
        <v>0</v>
      </c>
      <c r="AL1301" s="1">
        <v>0</v>
      </c>
      <c r="AM1301" s="1">
        <v>0</v>
      </c>
      <c r="AN1301" s="1">
        <v>0</v>
      </c>
      <c r="AO1301" s="1">
        <v>0</v>
      </c>
      <c r="AP1301" s="1">
        <v>0</v>
      </c>
      <c r="AQ1301" s="1">
        <v>0</v>
      </c>
      <c r="AR1301" s="1">
        <v>569</v>
      </c>
      <c r="AS1301" s="1">
        <v>64.2</v>
      </c>
      <c r="AT1301" s="1">
        <f>Table1[[#This Row],[รวมต้นทุนค่าเดินทาง]]+Table1[[#This Row],[รวมต้นทุนค่าซ่อม]]+Table1[[#This Row],[รวมค่าเสื่อม]]</f>
        <v>1201.3818181818183</v>
      </c>
      <c r="AU1301" s="1">
        <f t="shared" si="61"/>
        <v>4610.750953896033</v>
      </c>
      <c r="AV1301" s="1" t="str" cm="1">
        <f t="array" ref="AV1301">IF(AC1301&lt;4, "เก็บ", IF(OR(AT1301 &lt; PERCENTILE(IF($AC$2:$AC$5092=AC1301, $AT$2:$AT$5092), 0.25) - 1.5 * (PERCENTILE(IF($AC$2:$AC$5092=AC1301, $AT$2:$AT$5092), 0.75) - PERCENTILE(IF($AC$2:$AC$5092=AC1301, $AT$2:$AT$5092), 0.25)), AT1301 &gt; PERCENTILE(IF($AC$2:$AC$5092=AC1301, $AT$2:$AT$5092), 0.75) + 1.5 * (PERCENTILE(IF($AC$2:$AC$5092=AC1301, $AT$2:$AT$5092), 0.75) - PERCENTILE(IF($AC$2:$AC$5092=AC1301, $AT$2:$AT$5092), 0.25))), "ตัด", "เก็บ"))</f>
        <v>เก็บ</v>
      </c>
      <c r="AW1301" s="1">
        <f t="shared" si="62"/>
        <v>3940.0604671629926</v>
      </c>
      <c r="AX1301" s="1">
        <v>3152.7453177985908</v>
      </c>
      <c r="AY1301" s="1">
        <v>568.18181818181813</v>
      </c>
    </row>
    <row r="1302" spans="1:51" x14ac:dyDescent="0.2">
      <c r="A1302" s="3">
        <v>45552</v>
      </c>
      <c r="B1302">
        <v>45552</v>
      </c>
      <c r="C1302" t="s">
        <v>4287</v>
      </c>
      <c r="D1302" t="s">
        <v>66</v>
      </c>
      <c r="E1302" t="s">
        <v>124</v>
      </c>
      <c r="F1302" t="s">
        <v>427</v>
      </c>
      <c r="G1302" s="1">
        <v>0</v>
      </c>
      <c r="H1302" s="1">
        <v>0</v>
      </c>
      <c r="I1302" s="1">
        <v>500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500</v>
      </c>
      <c r="P1302" t="s">
        <v>4288</v>
      </c>
      <c r="Q1302" s="2">
        <v>45552</v>
      </c>
      <c r="R1302" t="s">
        <v>70</v>
      </c>
      <c r="S1302">
        <v>0</v>
      </c>
      <c r="T1302" t="s">
        <v>71</v>
      </c>
      <c r="U1302" t="s">
        <v>161</v>
      </c>
      <c r="V1302" s="1">
        <v>0</v>
      </c>
      <c r="W1302" s="1">
        <v>0</v>
      </c>
      <c r="X1302" s="1">
        <v>0</v>
      </c>
      <c r="AA1302" t="s">
        <v>58</v>
      </c>
      <c r="AB1302" s="1">
        <v>0</v>
      </c>
      <c r="AC1302" s="4">
        <f>IF(ISNUMBER(MATCH(AD1302, $AD$2:AD1301, 0)), INDEX($AC$2:AC1301, MATCH(AD1302, $AD$2:AD1301, 0)), MAX($AC$2:AC1301)+1)</f>
        <v>9</v>
      </c>
      <c r="AD1302" t="str">
        <f t="shared" si="63"/>
        <v>เชียงใหม่-พุทธมณฑลสาย 2</v>
      </c>
      <c r="AE1302" t="s">
        <v>73</v>
      </c>
      <c r="AF1302" s="1">
        <v>0</v>
      </c>
      <c r="AG1302" s="1">
        <v>0</v>
      </c>
      <c r="AH1302" s="1">
        <v>0</v>
      </c>
      <c r="AI1302" t="s">
        <v>4289</v>
      </c>
      <c r="AJ1302" s="1">
        <v>1</v>
      </c>
      <c r="AK1302" s="1">
        <v>720</v>
      </c>
      <c r="AL1302" s="1">
        <v>720</v>
      </c>
      <c r="AM1302" s="1">
        <v>1</v>
      </c>
      <c r="AN1302" s="1">
        <v>0</v>
      </c>
      <c r="AO1302" s="1">
        <v>0</v>
      </c>
      <c r="AP1302" s="1">
        <v>0</v>
      </c>
      <c r="AQ1302" s="1">
        <v>0</v>
      </c>
      <c r="AR1302" s="1">
        <v>500</v>
      </c>
      <c r="AS1302" s="1">
        <v>19.260000000000002</v>
      </c>
      <c r="AT1302" s="1">
        <f>Table1[[#This Row],[รวมต้นทุนค่าเดินทาง]]+Table1[[#This Row],[รวมต้นทุนค่าซ่อม]]+Table1[[#This Row],[รวมค่าเสื่อม]]</f>
        <v>1672.6114762898897</v>
      </c>
      <c r="AU1302" s="1">
        <f t="shared" si="61"/>
        <v>4623.2312262414152</v>
      </c>
      <c r="AV1302" s="1" t="str" cm="1">
        <f t="array" ref="AV1302">IF(AC1302&lt;4, "เก็บ", IF(OR(AT1302 &lt; PERCENTILE(IF($AC$2:$AC$5092=AC1302, $AT$2:$AT$5092), 0.25) - 1.5 * (PERCENTILE(IF($AC$2:$AC$5092=AC1302, $AT$2:$AT$5092), 0.75) - PERCENTILE(IF($AC$2:$AC$5092=AC1302, $AT$2:$AT$5092), 0.25)), AT1302 &gt; PERCENTILE(IF($AC$2:$AC$5092=AC1302, $AT$2:$AT$5092), 0.75) + 1.5 * (PERCENTILE(IF($AC$2:$AC$5092=AC1302, $AT$2:$AT$5092), 0.75) - PERCENTILE(IF($AC$2:$AC$5092=AC1302, $AT$2:$AT$5092), 0.25))), "ตัด", "เก็บ"))</f>
        <v>เก็บ</v>
      </c>
      <c r="AW1302" s="1">
        <f t="shared" si="62"/>
        <v>4005.4952465164292</v>
      </c>
      <c r="AX1302" s="1">
        <v>2577.9546108768855</v>
      </c>
      <c r="AY1302" s="1">
        <v>1153.3514762898897</v>
      </c>
    </row>
    <row r="1303" spans="1:51" x14ac:dyDescent="0.2">
      <c r="A1303" s="3">
        <v>45552</v>
      </c>
      <c r="B1303">
        <v>45552</v>
      </c>
      <c r="C1303" t="s">
        <v>4290</v>
      </c>
      <c r="D1303" t="s">
        <v>51</v>
      </c>
      <c r="E1303" t="s">
        <v>61</v>
      </c>
      <c r="F1303" t="s">
        <v>228</v>
      </c>
      <c r="G1303" s="1">
        <v>4200</v>
      </c>
      <c r="H1303" s="1">
        <v>3075</v>
      </c>
      <c r="I1303" s="1">
        <v>1900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6100</v>
      </c>
      <c r="P1303" t="s">
        <v>4291</v>
      </c>
      <c r="Q1303" s="2">
        <v>45552</v>
      </c>
      <c r="R1303" t="s">
        <v>55</v>
      </c>
      <c r="S1303">
        <v>0</v>
      </c>
      <c r="T1303" t="s">
        <v>56</v>
      </c>
      <c r="U1303" t="s">
        <v>57</v>
      </c>
      <c r="V1303" s="1">
        <v>2500</v>
      </c>
      <c r="W1303" s="1">
        <v>0</v>
      </c>
      <c r="X1303" s="1">
        <v>0</v>
      </c>
      <c r="AA1303" t="s">
        <v>58</v>
      </c>
      <c r="AB1303" s="1">
        <v>0</v>
      </c>
      <c r="AC1303" s="4">
        <f>IF(ISNUMBER(MATCH(AD1303, $AD$2:AD1302, 0)), INDEX($AC$2:AC1302, MATCH(AD1303, $AD$2:AD1302, 0)), MAX($AC$2:AC1302)+1)</f>
        <v>1</v>
      </c>
      <c r="AD1303" t="str">
        <f t="shared" si="63"/>
        <v>ท่าลี่-กองลอย</v>
      </c>
      <c r="AE1303" t="s">
        <v>55</v>
      </c>
      <c r="AF1303" s="1">
        <v>0</v>
      </c>
      <c r="AG1303" s="1">
        <v>0</v>
      </c>
      <c r="AH1303" s="1">
        <v>0</v>
      </c>
      <c r="AI1303" t="s">
        <v>4292</v>
      </c>
      <c r="AJ1303" s="1">
        <v>1</v>
      </c>
      <c r="AK1303" s="1">
        <v>0</v>
      </c>
      <c r="AL1303" s="1">
        <v>0</v>
      </c>
      <c r="AM1303" s="1">
        <v>0</v>
      </c>
      <c r="AN1303" s="1">
        <v>0</v>
      </c>
      <c r="AO1303" s="1">
        <v>0</v>
      </c>
      <c r="AP1303" s="1">
        <v>0</v>
      </c>
      <c r="AQ1303" s="1">
        <v>0</v>
      </c>
      <c r="AR1303" s="1">
        <v>11675</v>
      </c>
      <c r="AS1303" s="1">
        <v>19.753846153846151</v>
      </c>
      <c r="AT1303" s="1">
        <f>Table1[[#This Row],[รวมต้นทุนค่าเดินทาง]]+Table1[[#This Row],[รวมต้นทุนค่าซ่อม]]+Table1[[#This Row],[รวมค่าเสื่อม]]</f>
        <v>13368.860989010989</v>
      </c>
      <c r="AU1303" s="1">
        <f t="shared" si="61"/>
        <v>13953.293816562818</v>
      </c>
      <c r="AV1303" s="1" t="str" cm="1">
        <f t="array" ref="AV1303">IF(AC1303&lt;4, "เก็บ", IF(OR(AT1303 &lt; PERCENTILE(IF($AC$2:$AC$5092=AC1303, $AT$2:$AT$5092), 0.25) - 1.5 * (PERCENTILE(IF($AC$2:$AC$5092=AC1303, $AT$2:$AT$5092), 0.75) - PERCENTILE(IF($AC$2:$AC$5092=AC1303, $AT$2:$AT$5092), 0.25)), AT1303 &gt; PERCENTILE(IF($AC$2:$AC$5092=AC1303, $AT$2:$AT$5092), 0.75) + 1.5 * (PERCENTILE(IF($AC$2:$AC$5092=AC1303, $AT$2:$AT$5092), 0.75) - PERCENTILE(IF($AC$2:$AC$5092=AC1303, $AT$2:$AT$5092), 0.25))), "ตัด", "เก็บ"))</f>
        <v>เก็บ</v>
      </c>
      <c r="AW1303" s="1">
        <f t="shared" si="62"/>
        <v>13953.293816562818</v>
      </c>
      <c r="AX1303" s="1">
        <v>14426.372718098486</v>
      </c>
      <c r="AY1303" s="1">
        <v>1674.1071428571429</v>
      </c>
    </row>
    <row r="1304" spans="1:51" x14ac:dyDescent="0.2">
      <c r="A1304" s="3">
        <v>45552</v>
      </c>
      <c r="B1304">
        <v>45552</v>
      </c>
      <c r="C1304" t="s">
        <v>4293</v>
      </c>
      <c r="D1304" t="s">
        <v>51</v>
      </c>
      <c r="E1304" t="s">
        <v>61</v>
      </c>
      <c r="F1304" t="s">
        <v>367</v>
      </c>
      <c r="G1304" s="1">
        <v>2700</v>
      </c>
      <c r="H1304" s="1">
        <v>4575</v>
      </c>
      <c r="I1304" s="1">
        <v>1900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4600</v>
      </c>
      <c r="P1304" t="s">
        <v>4294</v>
      </c>
      <c r="Q1304" s="2">
        <v>45552</v>
      </c>
      <c r="R1304" t="s">
        <v>55</v>
      </c>
      <c r="S1304">
        <v>0</v>
      </c>
      <c r="T1304" t="s">
        <v>56</v>
      </c>
      <c r="U1304" t="s">
        <v>57</v>
      </c>
      <c r="V1304" s="1">
        <v>2500</v>
      </c>
      <c r="W1304" s="1">
        <v>0</v>
      </c>
      <c r="X1304" s="1">
        <v>0</v>
      </c>
      <c r="AA1304" t="s">
        <v>58</v>
      </c>
      <c r="AB1304" s="1">
        <v>0</v>
      </c>
      <c r="AC1304" s="4">
        <f>IF(ISNUMBER(MATCH(AD1304, $AD$2:AD1303, 0)), INDEX($AC$2:AC1303, MATCH(AD1304, $AD$2:AD1303, 0)), MAX($AC$2:AC1303)+1)</f>
        <v>1</v>
      </c>
      <c r="AD1304" t="str">
        <f t="shared" si="63"/>
        <v>ท่าลี่-กองลอย</v>
      </c>
      <c r="AE1304" t="s">
        <v>55</v>
      </c>
      <c r="AF1304" s="1">
        <v>0</v>
      </c>
      <c r="AG1304" s="1">
        <v>0</v>
      </c>
      <c r="AH1304" s="1">
        <v>0</v>
      </c>
      <c r="AI1304" t="s">
        <v>4295</v>
      </c>
      <c r="AJ1304" s="1">
        <v>1</v>
      </c>
      <c r="AK1304" s="1">
        <v>0</v>
      </c>
      <c r="AL1304" s="1">
        <v>0</v>
      </c>
      <c r="AM1304" s="1">
        <v>0</v>
      </c>
      <c r="AN1304" s="1">
        <v>0</v>
      </c>
      <c r="AO1304" s="1">
        <v>0</v>
      </c>
      <c r="AP1304" s="1">
        <v>0</v>
      </c>
      <c r="AQ1304" s="1">
        <v>0</v>
      </c>
      <c r="AR1304" s="1">
        <v>11675</v>
      </c>
      <c r="AS1304" s="1">
        <v>21.4</v>
      </c>
      <c r="AT1304" s="1">
        <f>Table1[[#This Row],[รวมต้นทุนค่าเดินทาง]]+Table1[[#This Row],[รวมต้นทุนค่าซ่อม]]+Table1[[#This Row],[รวมค่าเสื่อม]]</f>
        <v>13208.496774193547</v>
      </c>
      <c r="AU1304" s="1">
        <f t="shared" si="61"/>
        <v>13953.293816562818</v>
      </c>
      <c r="AV1304" s="1" t="str" cm="1">
        <f t="array" ref="AV1304">IF(AC1304&lt;4, "เก็บ", IF(OR(AT1304 &lt; PERCENTILE(IF($AC$2:$AC$5092=AC1304, $AT$2:$AT$5092), 0.25) - 1.5 * (PERCENTILE(IF($AC$2:$AC$5092=AC1304, $AT$2:$AT$5092), 0.75) - PERCENTILE(IF($AC$2:$AC$5092=AC1304, $AT$2:$AT$5092), 0.25)), AT1304 &gt; PERCENTILE(IF($AC$2:$AC$5092=AC1304, $AT$2:$AT$5092), 0.75) + 1.5 * (PERCENTILE(IF($AC$2:$AC$5092=AC1304, $AT$2:$AT$5092), 0.75) - PERCENTILE(IF($AC$2:$AC$5092=AC1304, $AT$2:$AT$5092), 0.25))), "ตัด", "เก็บ"))</f>
        <v>เก็บ</v>
      </c>
      <c r="AW1304" s="1">
        <f t="shared" si="62"/>
        <v>13953.293816562818</v>
      </c>
      <c r="AX1304" s="1">
        <v>14426.372718098486</v>
      </c>
      <c r="AY1304" s="1">
        <v>1512.0967741935483</v>
      </c>
    </row>
    <row r="1305" spans="1:51" x14ac:dyDescent="0.2">
      <c r="A1305" s="3">
        <v>45552</v>
      </c>
      <c r="B1305">
        <v>45552</v>
      </c>
      <c r="C1305" t="s">
        <v>4296</v>
      </c>
      <c r="D1305" t="s">
        <v>51</v>
      </c>
      <c r="E1305" t="s">
        <v>52</v>
      </c>
      <c r="F1305" t="s">
        <v>1263</v>
      </c>
      <c r="G1305" s="1">
        <v>2700</v>
      </c>
      <c r="H1305" s="1">
        <v>4575</v>
      </c>
      <c r="I1305" s="1">
        <v>1900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4600</v>
      </c>
      <c r="P1305" t="s">
        <v>4297</v>
      </c>
      <c r="Q1305" s="2">
        <v>45552</v>
      </c>
      <c r="R1305" t="s">
        <v>55</v>
      </c>
      <c r="S1305">
        <v>0</v>
      </c>
      <c r="T1305" t="s">
        <v>56</v>
      </c>
      <c r="U1305" t="s">
        <v>57</v>
      </c>
      <c r="V1305" s="1">
        <v>2500</v>
      </c>
      <c r="W1305" s="1">
        <v>0</v>
      </c>
      <c r="X1305" s="1">
        <v>0</v>
      </c>
      <c r="AA1305" t="s">
        <v>58</v>
      </c>
      <c r="AB1305" s="1">
        <v>0</v>
      </c>
      <c r="AC1305" s="4">
        <f>IF(ISNUMBER(MATCH(AD1305, $AD$2:AD1304, 0)), INDEX($AC$2:AC1304, MATCH(AD1305, $AD$2:AD1304, 0)), MAX($AC$2:AC1304)+1)</f>
        <v>1</v>
      </c>
      <c r="AD1305" t="str">
        <f t="shared" si="63"/>
        <v>ท่าลี่-กองลอย</v>
      </c>
      <c r="AE1305" t="s">
        <v>55</v>
      </c>
      <c r="AF1305" s="1">
        <v>0</v>
      </c>
      <c r="AG1305" s="1">
        <v>0</v>
      </c>
      <c r="AH1305" s="1">
        <v>0</v>
      </c>
      <c r="AI1305" t="s">
        <v>4298</v>
      </c>
      <c r="AJ1305" s="1">
        <v>1</v>
      </c>
      <c r="AK1305" s="1">
        <v>0</v>
      </c>
      <c r="AL1305" s="1">
        <v>0</v>
      </c>
      <c r="AM1305" s="1">
        <v>0</v>
      </c>
      <c r="AN1305" s="1">
        <v>0</v>
      </c>
      <c r="AO1305" s="1">
        <v>0</v>
      </c>
      <c r="AP1305" s="1">
        <v>0</v>
      </c>
      <c r="AQ1305" s="1">
        <v>0</v>
      </c>
      <c r="AR1305" s="1">
        <v>11675</v>
      </c>
      <c r="AS1305" s="1">
        <v>176.89750000000001</v>
      </c>
      <c r="AT1305" s="1">
        <f>Table1[[#This Row],[รวมต้นทุนค่าเดินทาง]]+Table1[[#This Row],[รวมต้นทุนค่าซ่อม]]+Table1[[#This Row],[รวมค่าเสื่อม]]</f>
        <v>13508.33921779141</v>
      </c>
      <c r="AU1305" s="1">
        <f t="shared" si="61"/>
        <v>13953.293816562818</v>
      </c>
      <c r="AV1305" s="1" t="str" cm="1">
        <f t="array" ref="AV1305">IF(AC1305&lt;4, "เก็บ", IF(OR(AT1305 &lt; PERCENTILE(IF($AC$2:$AC$5092=AC1305, $AT$2:$AT$5092), 0.25) - 1.5 * (PERCENTILE(IF($AC$2:$AC$5092=AC1305, $AT$2:$AT$5092), 0.75) - PERCENTILE(IF($AC$2:$AC$5092=AC1305, $AT$2:$AT$5092), 0.25)), AT1305 &gt; PERCENTILE(IF($AC$2:$AC$5092=AC1305, $AT$2:$AT$5092), 0.75) + 1.5 * (PERCENTILE(IF($AC$2:$AC$5092=AC1305, $AT$2:$AT$5092), 0.75) - PERCENTILE(IF($AC$2:$AC$5092=AC1305, $AT$2:$AT$5092), 0.25))), "ตัด", "เก็บ"))</f>
        <v>เก็บ</v>
      </c>
      <c r="AW1305" s="1">
        <f t="shared" si="62"/>
        <v>13953.293816562818</v>
      </c>
      <c r="AX1305" s="1">
        <v>14426.372718098486</v>
      </c>
      <c r="AY1305" s="1">
        <v>1656.4417177914111</v>
      </c>
    </row>
    <row r="1306" spans="1:51" x14ac:dyDescent="0.2">
      <c r="A1306" s="3">
        <v>45552</v>
      </c>
      <c r="B1306">
        <v>45552</v>
      </c>
      <c r="C1306" t="s">
        <v>4299</v>
      </c>
      <c r="D1306" t="s">
        <v>51</v>
      </c>
      <c r="E1306" t="s">
        <v>61</v>
      </c>
      <c r="F1306" t="s">
        <v>507</v>
      </c>
      <c r="G1306" s="1">
        <v>2700</v>
      </c>
      <c r="H1306" s="1">
        <v>4575</v>
      </c>
      <c r="I1306" s="1">
        <v>1900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4600</v>
      </c>
      <c r="P1306" t="s">
        <v>4300</v>
      </c>
      <c r="Q1306" s="2">
        <v>45552</v>
      </c>
      <c r="R1306" t="s">
        <v>55</v>
      </c>
      <c r="S1306">
        <v>0</v>
      </c>
      <c r="T1306" t="s">
        <v>56</v>
      </c>
      <c r="U1306" t="s">
        <v>57</v>
      </c>
      <c r="V1306" s="1">
        <v>2500</v>
      </c>
      <c r="W1306" s="1">
        <v>0</v>
      </c>
      <c r="X1306" s="1">
        <v>0</v>
      </c>
      <c r="AA1306" t="s">
        <v>58</v>
      </c>
      <c r="AB1306" s="1">
        <v>0</v>
      </c>
      <c r="AC1306" s="4">
        <f>IF(ISNUMBER(MATCH(AD1306, $AD$2:AD1305, 0)), INDEX($AC$2:AC1305, MATCH(AD1306, $AD$2:AD1305, 0)), MAX($AC$2:AC1305)+1)</f>
        <v>1</v>
      </c>
      <c r="AD1306" t="str">
        <f t="shared" si="63"/>
        <v>ท่าลี่-กองลอย</v>
      </c>
      <c r="AE1306" t="s">
        <v>55</v>
      </c>
      <c r="AF1306" s="1">
        <v>0</v>
      </c>
      <c r="AG1306" s="1">
        <v>0</v>
      </c>
      <c r="AH1306" s="1">
        <v>0</v>
      </c>
      <c r="AI1306" t="s">
        <v>4301</v>
      </c>
      <c r="AJ1306" s="1">
        <v>1</v>
      </c>
      <c r="AK1306" s="1">
        <v>0</v>
      </c>
      <c r="AL1306" s="1">
        <v>0</v>
      </c>
      <c r="AM1306" s="1">
        <v>0</v>
      </c>
      <c r="AN1306" s="1">
        <v>0</v>
      </c>
      <c r="AO1306" s="1">
        <v>0</v>
      </c>
      <c r="AP1306" s="1">
        <v>0</v>
      </c>
      <c r="AQ1306" s="1">
        <v>0</v>
      </c>
      <c r="AR1306" s="1">
        <v>11675</v>
      </c>
      <c r="AS1306" s="1">
        <v>706.55321428571426</v>
      </c>
      <c r="AT1306" s="1">
        <f>Table1[[#This Row],[รวมต้นทุนค่าเดินทาง]]+Table1[[#This Row],[รวมต้นทุนค่าซ่อม]]+Table1[[#This Row],[รวมค่าเสื่อม]]</f>
        <v>14596.120143419572</v>
      </c>
      <c r="AU1306" s="1">
        <f t="shared" si="61"/>
        <v>13953.293816562818</v>
      </c>
      <c r="AV1306" s="1" t="str" cm="1">
        <f t="array" ref="AV1306">IF(AC1306&lt;4, "เก็บ", IF(OR(AT1306 &lt; PERCENTILE(IF($AC$2:$AC$5092=AC1306, $AT$2:$AT$5092), 0.25) - 1.5 * (PERCENTILE(IF($AC$2:$AC$5092=AC1306, $AT$2:$AT$5092), 0.75) - PERCENTILE(IF($AC$2:$AC$5092=AC1306, $AT$2:$AT$5092), 0.25)), AT1306 &gt; PERCENTILE(IF($AC$2:$AC$5092=AC1306, $AT$2:$AT$5092), 0.75) + 1.5 * (PERCENTILE(IF($AC$2:$AC$5092=AC1306, $AT$2:$AT$5092), 0.75) - PERCENTILE(IF($AC$2:$AC$5092=AC1306, $AT$2:$AT$5092), 0.25))), "ตัด", "เก็บ"))</f>
        <v>เก็บ</v>
      </c>
      <c r="AW1306" s="1">
        <f t="shared" si="62"/>
        <v>13953.293816562818</v>
      </c>
      <c r="AX1306" s="1">
        <v>14426.372718098486</v>
      </c>
      <c r="AY1306" s="1">
        <v>2214.5669291338581</v>
      </c>
    </row>
    <row r="1307" spans="1:51" x14ac:dyDescent="0.2">
      <c r="A1307" s="3">
        <v>45552</v>
      </c>
      <c r="B1307">
        <v>45552</v>
      </c>
      <c r="C1307" t="s">
        <v>4302</v>
      </c>
      <c r="D1307" t="s">
        <v>66</v>
      </c>
      <c r="E1307" t="s">
        <v>105</v>
      </c>
      <c r="F1307" t="s">
        <v>395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803</v>
      </c>
      <c r="O1307" s="1">
        <v>803</v>
      </c>
      <c r="P1307" t="s">
        <v>4303</v>
      </c>
      <c r="Q1307" s="2">
        <v>45552</v>
      </c>
      <c r="R1307" t="s">
        <v>55</v>
      </c>
      <c r="S1307">
        <v>0</v>
      </c>
      <c r="T1307" t="s">
        <v>87</v>
      </c>
      <c r="U1307" t="s">
        <v>71</v>
      </c>
      <c r="V1307" s="1">
        <v>0</v>
      </c>
      <c r="W1307" s="1">
        <v>703</v>
      </c>
      <c r="X1307" s="1">
        <v>0</v>
      </c>
      <c r="Y1307" t="s">
        <v>108</v>
      </c>
      <c r="Z1307" t="s">
        <v>71</v>
      </c>
      <c r="AA1307" t="s">
        <v>3577</v>
      </c>
      <c r="AB1307" s="1">
        <v>0</v>
      </c>
      <c r="AC1307" s="4">
        <f>IF(ISNUMBER(MATCH(AD1307, $AD$2:AD1306, 0)), INDEX($AC$2:AC1306, MATCH(AD1307, $AD$2:AD1306, 0)), MAX($AC$2:AC1306)+1)</f>
        <v>6</v>
      </c>
      <c r="AD1307" t="str">
        <f t="shared" si="63"/>
        <v>เชียงราย-เชียงใหม่</v>
      </c>
      <c r="AE1307" t="s">
        <v>55</v>
      </c>
      <c r="AF1307" s="1">
        <v>0</v>
      </c>
      <c r="AG1307" s="1">
        <v>0</v>
      </c>
      <c r="AH1307" s="1">
        <v>0</v>
      </c>
      <c r="AI1307" t="s">
        <v>4304</v>
      </c>
      <c r="AJ1307" s="1">
        <v>1</v>
      </c>
      <c r="AK1307" s="1">
        <v>0</v>
      </c>
      <c r="AL1307" s="1">
        <v>0</v>
      </c>
      <c r="AM1307" s="1">
        <v>0</v>
      </c>
      <c r="AN1307" s="1">
        <v>0</v>
      </c>
      <c r="AO1307" s="1">
        <v>0</v>
      </c>
      <c r="AP1307" s="1">
        <v>0</v>
      </c>
      <c r="AQ1307" s="1">
        <v>0</v>
      </c>
      <c r="AR1307" s="1">
        <v>1506</v>
      </c>
      <c r="AS1307" s="1">
        <v>150.268</v>
      </c>
      <c r="AT1307" s="1">
        <f>Table1[[#This Row],[รวมต้นทุนค่าเดินทาง]]+Table1[[#This Row],[รวมต้นทุนค่าซ่อม]]+Table1[[#This Row],[รวมค่าเสื่อม]]</f>
        <v>3285.2272760180995</v>
      </c>
      <c r="AU1307" s="1">
        <f t="shared" si="61"/>
        <v>4428.3346813776061</v>
      </c>
      <c r="AV1307" s="1" t="str" cm="1">
        <f t="array" ref="AV1307">IF(AC1307&lt;4, "เก็บ", IF(OR(AT1307 &lt; PERCENTILE(IF($AC$2:$AC$5092=AC1307, $AT$2:$AT$5092), 0.25) - 1.5 * (PERCENTILE(IF($AC$2:$AC$5092=AC1307, $AT$2:$AT$5092), 0.75) - PERCENTILE(IF($AC$2:$AC$5092=AC1307, $AT$2:$AT$5092), 0.25)), AT1307 &gt; PERCENTILE(IF($AC$2:$AC$5092=AC1307, $AT$2:$AT$5092), 0.75) + 1.5 * (PERCENTILE(IF($AC$2:$AC$5092=AC1307, $AT$2:$AT$5092), 0.75) - PERCENTILE(IF($AC$2:$AC$5092=AC1307, $AT$2:$AT$5092), 0.25))), "ตัด", "เก็บ"))</f>
        <v>เก็บ</v>
      </c>
      <c r="AW1307" s="1">
        <f t="shared" si="62"/>
        <v>3873.7679454274344</v>
      </c>
      <c r="AX1307" s="1">
        <v>2781.4385174989698</v>
      </c>
      <c r="AY1307" s="1">
        <v>1628.9592760180994</v>
      </c>
    </row>
    <row r="1308" spans="1:51" x14ac:dyDescent="0.2">
      <c r="A1308" s="3">
        <v>45553</v>
      </c>
      <c r="B1308">
        <v>45553</v>
      </c>
      <c r="C1308" t="s">
        <v>4305</v>
      </c>
      <c r="D1308" t="s">
        <v>66</v>
      </c>
      <c r="E1308" t="s">
        <v>67</v>
      </c>
      <c r="F1308" t="s">
        <v>704</v>
      </c>
      <c r="G1308" s="1">
        <v>0</v>
      </c>
      <c r="H1308" s="1">
        <v>0</v>
      </c>
      <c r="I1308" s="1">
        <v>500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500</v>
      </c>
      <c r="P1308" t="s">
        <v>4306</v>
      </c>
      <c r="Q1308" s="2">
        <v>45553</v>
      </c>
      <c r="R1308" t="s">
        <v>70</v>
      </c>
      <c r="S1308">
        <v>0</v>
      </c>
      <c r="T1308" t="s">
        <v>71</v>
      </c>
      <c r="U1308" t="s">
        <v>72</v>
      </c>
      <c r="V1308" s="1">
        <v>0</v>
      </c>
      <c r="W1308" s="1">
        <v>0</v>
      </c>
      <c r="X1308" s="1">
        <v>0</v>
      </c>
      <c r="AA1308" t="s">
        <v>58</v>
      </c>
      <c r="AB1308" s="1">
        <v>0</v>
      </c>
      <c r="AC1308" s="4">
        <f>IF(ISNUMBER(MATCH(AD1308, $AD$2:AD1307, 0)), INDEX($AC$2:AC1307, MATCH(AD1308, $AD$2:AD1307, 0)), MAX($AC$2:AC1307)+1)</f>
        <v>2</v>
      </c>
      <c r="AD1308" t="str">
        <f t="shared" si="63"/>
        <v>เชียงใหม่-พุทธมณฑลสาย 5</v>
      </c>
      <c r="AE1308" t="s">
        <v>73</v>
      </c>
      <c r="AF1308" s="1">
        <v>0</v>
      </c>
      <c r="AG1308" s="1">
        <v>0</v>
      </c>
      <c r="AH1308" s="1">
        <v>0</v>
      </c>
      <c r="AI1308" t="s">
        <v>4307</v>
      </c>
      <c r="AJ1308" s="1">
        <v>1</v>
      </c>
      <c r="AK1308" s="1">
        <v>720</v>
      </c>
      <c r="AL1308" s="1">
        <v>720</v>
      </c>
      <c r="AM1308" s="1">
        <v>1</v>
      </c>
      <c r="AN1308" s="1">
        <v>0</v>
      </c>
      <c r="AO1308" s="1">
        <v>0</v>
      </c>
      <c r="AP1308" s="1">
        <v>0</v>
      </c>
      <c r="AQ1308" s="1">
        <v>0</v>
      </c>
      <c r="AR1308" s="1">
        <v>500</v>
      </c>
      <c r="AS1308" s="1">
        <v>2402.6180927230043</v>
      </c>
      <c r="AT1308" s="1">
        <f>Table1[[#This Row],[รวมต้นทุนค่าเดินทาง]]+Table1[[#This Row],[รวมต้นทุนค่าซ่อม]]+Table1[[#This Row],[รวมค่าเสื่อม]]</f>
        <v>4111.5034873716613</v>
      </c>
      <c r="AU1308" s="1">
        <f t="shared" si="61"/>
        <v>5026.5629662053279</v>
      </c>
      <c r="AV1308" s="1" t="str" cm="1">
        <f t="array" ref="AV1308">IF(AC1308&lt;4, "เก็บ", IF(OR(AT1308 &lt; PERCENTILE(IF($AC$2:$AC$5092=AC1308, $AT$2:$AT$5092), 0.25) - 1.5 * (PERCENTILE(IF($AC$2:$AC$5092=AC1308, $AT$2:$AT$5092), 0.75) - PERCENTILE(IF($AC$2:$AC$5092=AC1308, $AT$2:$AT$5092), 0.25)), AT1308 &gt; PERCENTILE(IF($AC$2:$AC$5092=AC1308, $AT$2:$AT$5092), 0.75) + 1.5 * (PERCENTILE(IF($AC$2:$AC$5092=AC1308, $AT$2:$AT$5092), 0.75) - PERCENTILE(IF($AC$2:$AC$5092=AC1308, $AT$2:$AT$5092), 0.25))), "ตัด", "เก็บ"))</f>
        <v>เก็บ</v>
      </c>
      <c r="AW1308" s="1">
        <f t="shared" si="62"/>
        <v>5026.5629662053279</v>
      </c>
      <c r="AX1308" s="1">
        <v>4064.5059139663294</v>
      </c>
      <c r="AY1308" s="1">
        <v>1208.885394648657</v>
      </c>
    </row>
    <row r="1309" spans="1:51" x14ac:dyDescent="0.2">
      <c r="A1309" s="3">
        <v>45553</v>
      </c>
      <c r="B1309">
        <v>45553</v>
      </c>
      <c r="C1309" t="s">
        <v>4308</v>
      </c>
      <c r="D1309" t="s">
        <v>66</v>
      </c>
      <c r="E1309" t="s">
        <v>124</v>
      </c>
      <c r="F1309" t="s">
        <v>1371</v>
      </c>
      <c r="G1309" s="1">
        <v>0</v>
      </c>
      <c r="H1309" s="1">
        <v>0</v>
      </c>
      <c r="I1309" s="1">
        <v>400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400</v>
      </c>
      <c r="P1309" t="s">
        <v>4309</v>
      </c>
      <c r="Q1309" s="2">
        <v>45553</v>
      </c>
      <c r="R1309" t="s">
        <v>70</v>
      </c>
      <c r="S1309">
        <v>0</v>
      </c>
      <c r="T1309" t="s">
        <v>71</v>
      </c>
      <c r="U1309" t="s">
        <v>93</v>
      </c>
      <c r="V1309" s="1">
        <v>0</v>
      </c>
      <c r="W1309" s="1">
        <v>0</v>
      </c>
      <c r="X1309" s="1">
        <v>0</v>
      </c>
      <c r="AA1309" t="s">
        <v>58</v>
      </c>
      <c r="AB1309" s="1">
        <v>0</v>
      </c>
      <c r="AC1309" s="4">
        <f>IF(ISNUMBER(MATCH(AD1309, $AD$2:AD1308, 0)), INDEX($AC$2:AC1308, MATCH(AD1309, $AD$2:AD1308, 0)), MAX($AC$2:AC1308)+1)</f>
        <v>4</v>
      </c>
      <c r="AD1309" t="str">
        <f t="shared" si="63"/>
        <v>เชียงใหม่-ตลาดไท</v>
      </c>
      <c r="AE1309" t="s">
        <v>73</v>
      </c>
      <c r="AF1309" s="1">
        <v>0</v>
      </c>
      <c r="AG1309" s="1">
        <v>0</v>
      </c>
      <c r="AH1309" s="1">
        <v>0</v>
      </c>
      <c r="AI1309" t="s">
        <v>4310</v>
      </c>
      <c r="AJ1309" s="1">
        <v>1</v>
      </c>
      <c r="AK1309" s="1">
        <v>720</v>
      </c>
      <c r="AL1309" s="1">
        <v>720</v>
      </c>
      <c r="AM1309" s="1">
        <v>1</v>
      </c>
      <c r="AN1309" s="1">
        <v>0</v>
      </c>
      <c r="AO1309" s="1">
        <v>0</v>
      </c>
      <c r="AP1309" s="1">
        <v>0</v>
      </c>
      <c r="AQ1309" s="1">
        <v>0</v>
      </c>
      <c r="AR1309" s="1">
        <v>400</v>
      </c>
      <c r="AS1309" s="1">
        <v>206.31228813559321</v>
      </c>
      <c r="AT1309" s="1">
        <f>Table1[[#This Row],[รวมต้นทุนค่าเดินทาง]]+Table1[[#This Row],[รวมต้นทุนค่าซ่อม]]+Table1[[#This Row],[รวมค่าเสื่อม]]</f>
        <v>1827.3547591780643</v>
      </c>
      <c r="AU1309" s="1">
        <f t="shared" si="61"/>
        <v>4256.109283997258</v>
      </c>
      <c r="AV1309" s="1" t="str" cm="1">
        <f t="array" ref="AV1309">IF(AC1309&lt;4, "เก็บ", IF(OR(AT1309 &lt; PERCENTILE(IF($AC$2:$AC$5092=AC1309, $AT$2:$AT$5092), 0.25) - 1.5 * (PERCENTILE(IF($AC$2:$AC$5092=AC1309, $AT$2:$AT$5092), 0.75) - PERCENTILE(IF($AC$2:$AC$5092=AC1309, $AT$2:$AT$5092), 0.25)), AT1309 &gt; PERCENTILE(IF($AC$2:$AC$5092=AC1309, $AT$2:$AT$5092), 0.75) + 1.5 * (PERCENTILE(IF($AC$2:$AC$5092=AC1309, $AT$2:$AT$5092), 0.75) - PERCENTILE(IF($AC$2:$AC$5092=AC1309, $AT$2:$AT$5092), 0.25))), "ตัด", "เก็บ"))</f>
        <v>เก็บ</v>
      </c>
      <c r="AW1309" s="1">
        <f t="shared" si="62"/>
        <v>3807.0727671795808</v>
      </c>
      <c r="AX1309" s="1">
        <v>2335.0230876608157</v>
      </c>
      <c r="AY1309" s="1">
        <v>1221.0424710424711</v>
      </c>
    </row>
    <row r="1310" spans="1:51" x14ac:dyDescent="0.2">
      <c r="A1310" s="3">
        <v>45553</v>
      </c>
      <c r="B1310">
        <v>45553</v>
      </c>
      <c r="C1310" t="s">
        <v>4311</v>
      </c>
      <c r="D1310" t="s">
        <v>66</v>
      </c>
      <c r="E1310" t="s">
        <v>124</v>
      </c>
      <c r="F1310" t="s">
        <v>224</v>
      </c>
      <c r="G1310" s="1">
        <v>0</v>
      </c>
      <c r="H1310" s="1">
        <v>0</v>
      </c>
      <c r="I1310" s="1">
        <v>400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400</v>
      </c>
      <c r="P1310" t="s">
        <v>4312</v>
      </c>
      <c r="Q1310" s="2">
        <v>45553</v>
      </c>
      <c r="R1310" t="s">
        <v>70</v>
      </c>
      <c r="S1310">
        <v>0</v>
      </c>
      <c r="T1310" t="s">
        <v>71</v>
      </c>
      <c r="U1310" t="s">
        <v>93</v>
      </c>
      <c r="V1310" s="1">
        <v>0</v>
      </c>
      <c r="W1310" s="1">
        <v>0</v>
      </c>
      <c r="X1310" s="1">
        <v>0</v>
      </c>
      <c r="AA1310" t="s">
        <v>58</v>
      </c>
      <c r="AB1310" s="1">
        <v>0</v>
      </c>
      <c r="AC1310" s="4">
        <f>IF(ISNUMBER(MATCH(AD1310, $AD$2:AD1309, 0)), INDEX($AC$2:AC1309, MATCH(AD1310, $AD$2:AD1309, 0)), MAX($AC$2:AC1309)+1)</f>
        <v>4</v>
      </c>
      <c r="AD1310" t="str">
        <f t="shared" si="63"/>
        <v>เชียงใหม่-ตลาดไท</v>
      </c>
      <c r="AE1310" t="s">
        <v>73</v>
      </c>
      <c r="AF1310" s="1">
        <v>0</v>
      </c>
      <c r="AG1310" s="1">
        <v>0</v>
      </c>
      <c r="AH1310" s="1">
        <v>0</v>
      </c>
      <c r="AI1310" t="s">
        <v>4313</v>
      </c>
      <c r="AJ1310" s="1">
        <v>1</v>
      </c>
      <c r="AK1310" s="1">
        <v>720</v>
      </c>
      <c r="AL1310" s="1">
        <v>720</v>
      </c>
      <c r="AM1310" s="1">
        <v>1</v>
      </c>
      <c r="AN1310" s="1">
        <v>0</v>
      </c>
      <c r="AO1310" s="1">
        <v>0</v>
      </c>
      <c r="AP1310" s="1">
        <v>0</v>
      </c>
      <c r="AQ1310" s="1">
        <v>0</v>
      </c>
      <c r="AR1310" s="1">
        <v>400</v>
      </c>
      <c r="AS1310" s="1">
        <v>0</v>
      </c>
      <c r="AT1310" s="1">
        <f>Table1[[#This Row],[รวมต้นทุนค่าเดินทาง]]+Table1[[#This Row],[รวมต้นทุนค่าซ่อม]]+Table1[[#This Row],[รวมค่าเสื่อม]]</f>
        <v>1690.5586613280955</v>
      </c>
      <c r="AU1310" s="1">
        <f t="shared" si="61"/>
        <v>4256.109283997258</v>
      </c>
      <c r="AV1310" s="1" t="str" cm="1">
        <f t="array" ref="AV1310">IF(AC1310&lt;4, "เก็บ", IF(OR(AT1310 &lt; PERCENTILE(IF($AC$2:$AC$5092=AC1310, $AT$2:$AT$5092), 0.25) - 1.5 * (PERCENTILE(IF($AC$2:$AC$5092=AC1310, $AT$2:$AT$5092), 0.75) - PERCENTILE(IF($AC$2:$AC$5092=AC1310, $AT$2:$AT$5092), 0.25)), AT1310 &gt; PERCENTILE(IF($AC$2:$AC$5092=AC1310, $AT$2:$AT$5092), 0.75) + 1.5 * (PERCENTILE(IF($AC$2:$AC$5092=AC1310, $AT$2:$AT$5092), 0.75) - PERCENTILE(IF($AC$2:$AC$5092=AC1310, $AT$2:$AT$5092), 0.25))), "ตัด", "เก็บ"))</f>
        <v>เก็บ</v>
      </c>
      <c r="AW1310" s="1">
        <f t="shared" si="62"/>
        <v>3807.0727671795808</v>
      </c>
      <c r="AX1310" s="1">
        <v>2335.0230876608157</v>
      </c>
      <c r="AY1310" s="1">
        <v>1290.5586613280955</v>
      </c>
    </row>
    <row r="1311" spans="1:51" x14ac:dyDescent="0.2">
      <c r="A1311" s="3">
        <v>45553</v>
      </c>
      <c r="B1311">
        <v>45553</v>
      </c>
      <c r="C1311" t="s">
        <v>4314</v>
      </c>
      <c r="D1311" t="s">
        <v>66</v>
      </c>
      <c r="E1311" t="s">
        <v>124</v>
      </c>
      <c r="F1311" t="s">
        <v>289</v>
      </c>
      <c r="G1311" s="1">
        <v>0</v>
      </c>
      <c r="H1311" s="1">
        <v>1038</v>
      </c>
      <c r="I1311" s="1">
        <v>400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400</v>
      </c>
      <c r="P1311" t="s">
        <v>4315</v>
      </c>
      <c r="Q1311" s="2">
        <v>45553</v>
      </c>
      <c r="R1311" t="s">
        <v>70</v>
      </c>
      <c r="S1311">
        <v>0</v>
      </c>
      <c r="T1311" t="s">
        <v>71</v>
      </c>
      <c r="U1311" t="s">
        <v>93</v>
      </c>
      <c r="V1311" s="1">
        <v>0</v>
      </c>
      <c r="W1311" s="1">
        <v>0</v>
      </c>
      <c r="X1311" s="1">
        <v>0</v>
      </c>
      <c r="AA1311" t="s">
        <v>58</v>
      </c>
      <c r="AB1311" s="1">
        <v>0</v>
      </c>
      <c r="AC1311" s="4">
        <f>IF(ISNUMBER(MATCH(AD1311, $AD$2:AD1310, 0)), INDEX($AC$2:AC1310, MATCH(AD1311, $AD$2:AD1310, 0)), MAX($AC$2:AC1310)+1)</f>
        <v>4</v>
      </c>
      <c r="AD1311" t="str">
        <f t="shared" si="63"/>
        <v>เชียงใหม่-ตลาดไท</v>
      </c>
      <c r="AE1311" t="s">
        <v>73</v>
      </c>
      <c r="AF1311" s="1">
        <v>0</v>
      </c>
      <c r="AG1311" s="1">
        <v>0</v>
      </c>
      <c r="AH1311" s="1">
        <v>0</v>
      </c>
      <c r="AI1311" t="s">
        <v>4316</v>
      </c>
      <c r="AJ1311" s="1">
        <v>1</v>
      </c>
      <c r="AK1311" s="1">
        <v>720</v>
      </c>
      <c r="AL1311" s="1">
        <v>720</v>
      </c>
      <c r="AM1311" s="1">
        <v>1</v>
      </c>
      <c r="AN1311" s="1">
        <v>0</v>
      </c>
      <c r="AO1311" s="1">
        <v>0</v>
      </c>
      <c r="AP1311" s="1">
        <v>0</v>
      </c>
      <c r="AQ1311" s="1">
        <v>0</v>
      </c>
      <c r="AR1311" s="1">
        <v>1438</v>
      </c>
      <c r="AS1311" s="1">
        <v>13.75714285714286</v>
      </c>
      <c r="AT1311" s="1">
        <f>Table1[[#This Row],[รวมต้นทุนค่าเดินทาง]]+Table1[[#This Row],[รวมต้นทุนค่าซ่อม]]+Table1[[#This Row],[รวมค่าเสื่อม]]</f>
        <v>3696.4655944026108</v>
      </c>
      <c r="AU1311" s="1">
        <f t="shared" si="61"/>
        <v>4256.109283997258</v>
      </c>
      <c r="AV1311" s="1" t="str" cm="1">
        <f t="array" ref="AV1311">IF(AC1311&lt;4, "เก็บ", IF(OR(AT1311 &lt; PERCENTILE(IF($AC$2:$AC$5092=AC1311, $AT$2:$AT$5092), 0.25) - 1.5 * (PERCENTILE(IF($AC$2:$AC$5092=AC1311, $AT$2:$AT$5092), 0.75) - PERCENTILE(IF($AC$2:$AC$5092=AC1311, $AT$2:$AT$5092), 0.25)), AT1311 &gt; PERCENTILE(IF($AC$2:$AC$5092=AC1311, $AT$2:$AT$5092), 0.75) + 1.5 * (PERCENTILE(IF($AC$2:$AC$5092=AC1311, $AT$2:$AT$5092), 0.75) - PERCENTILE(IF($AC$2:$AC$5092=AC1311, $AT$2:$AT$5092), 0.25))), "ตัด", "เก็บ"))</f>
        <v>เก็บ</v>
      </c>
      <c r="AW1311" s="1">
        <f t="shared" si="62"/>
        <v>3807.0727671795808</v>
      </c>
      <c r="AX1311" s="1">
        <v>2335.0230876608157</v>
      </c>
      <c r="AY1311" s="1">
        <v>2244.7084515454681</v>
      </c>
    </row>
    <row r="1312" spans="1:51" x14ac:dyDescent="0.2">
      <c r="A1312" s="3">
        <v>45553</v>
      </c>
      <c r="B1312">
        <v>45553</v>
      </c>
      <c r="C1312" t="s">
        <v>4317</v>
      </c>
      <c r="D1312" t="s">
        <v>51</v>
      </c>
      <c r="E1312" t="s">
        <v>61</v>
      </c>
      <c r="F1312" t="s">
        <v>80</v>
      </c>
      <c r="G1312" s="1">
        <v>4200</v>
      </c>
      <c r="H1312" s="1">
        <v>3075</v>
      </c>
      <c r="I1312" s="1">
        <v>1900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6100</v>
      </c>
      <c r="P1312" t="s">
        <v>4318</v>
      </c>
      <c r="Q1312" s="2">
        <v>45553</v>
      </c>
      <c r="R1312" t="s">
        <v>55</v>
      </c>
      <c r="S1312">
        <v>0</v>
      </c>
      <c r="T1312" t="s">
        <v>56</v>
      </c>
      <c r="U1312" t="s">
        <v>57</v>
      </c>
      <c r="V1312" s="1">
        <v>2500</v>
      </c>
      <c r="W1312" s="1">
        <v>0</v>
      </c>
      <c r="X1312" s="1">
        <v>0</v>
      </c>
      <c r="AA1312" t="s">
        <v>58</v>
      </c>
      <c r="AB1312" s="1">
        <v>0</v>
      </c>
      <c r="AC1312" s="4">
        <f>IF(ISNUMBER(MATCH(AD1312, $AD$2:AD1311, 0)), INDEX($AC$2:AC1311, MATCH(AD1312, $AD$2:AD1311, 0)), MAX($AC$2:AC1311)+1)</f>
        <v>1</v>
      </c>
      <c r="AD1312" t="str">
        <f t="shared" si="63"/>
        <v>ท่าลี่-กองลอย</v>
      </c>
      <c r="AE1312" t="s">
        <v>55</v>
      </c>
      <c r="AF1312" s="1">
        <v>0</v>
      </c>
      <c r="AG1312" s="1">
        <v>0</v>
      </c>
      <c r="AH1312" s="1">
        <v>0</v>
      </c>
      <c r="AI1312" t="s">
        <v>4319</v>
      </c>
      <c r="AJ1312" s="1">
        <v>1</v>
      </c>
      <c r="AK1312" s="1">
        <v>0</v>
      </c>
      <c r="AL1312" s="1">
        <v>0</v>
      </c>
      <c r="AM1312" s="1">
        <v>0</v>
      </c>
      <c r="AN1312" s="1">
        <v>0</v>
      </c>
      <c r="AO1312" s="1">
        <v>0</v>
      </c>
      <c r="AP1312" s="1">
        <v>0</v>
      </c>
      <c r="AQ1312" s="1">
        <v>0</v>
      </c>
      <c r="AR1312" s="1">
        <v>11675</v>
      </c>
      <c r="AS1312" s="1">
        <v>23.345454545454551</v>
      </c>
      <c r="AT1312" s="1">
        <f>Table1[[#This Row],[รวมต้นทุนค่าเดินทาง]]+Table1[[#This Row],[รวมต้นทุนค่าซ่อม]]+Table1[[#This Row],[รวมค่าเสื่อม]]</f>
        <v>13343.082296650718</v>
      </c>
      <c r="AU1312" s="1">
        <f t="shared" si="61"/>
        <v>13953.293816562818</v>
      </c>
      <c r="AV1312" s="1" t="str" cm="1">
        <f t="array" ref="AV1312">IF(AC1312&lt;4, "เก็บ", IF(OR(AT1312 &lt; PERCENTILE(IF($AC$2:$AC$5092=AC1312, $AT$2:$AT$5092), 0.25) - 1.5 * (PERCENTILE(IF($AC$2:$AC$5092=AC1312, $AT$2:$AT$5092), 0.75) - PERCENTILE(IF($AC$2:$AC$5092=AC1312, $AT$2:$AT$5092), 0.25)), AT1312 &gt; PERCENTILE(IF($AC$2:$AC$5092=AC1312, $AT$2:$AT$5092), 0.75) + 1.5 * (PERCENTILE(IF($AC$2:$AC$5092=AC1312, $AT$2:$AT$5092), 0.75) - PERCENTILE(IF($AC$2:$AC$5092=AC1312, $AT$2:$AT$5092), 0.25))), "ตัด", "เก็บ"))</f>
        <v>เก็บ</v>
      </c>
      <c r="AW1312" s="1">
        <f t="shared" si="62"/>
        <v>13953.293816562818</v>
      </c>
      <c r="AX1312" s="1">
        <v>14426.372718098486</v>
      </c>
      <c r="AY1312" s="1">
        <v>1644.7368421052631</v>
      </c>
    </row>
    <row r="1313" spans="1:51" x14ac:dyDescent="0.2">
      <c r="A1313" s="3">
        <v>45553</v>
      </c>
      <c r="B1313">
        <v>45553</v>
      </c>
      <c r="C1313" t="s">
        <v>4320</v>
      </c>
      <c r="D1313" t="s">
        <v>51</v>
      </c>
      <c r="E1313" t="s">
        <v>61</v>
      </c>
      <c r="F1313" t="s">
        <v>1289</v>
      </c>
      <c r="G1313" s="1">
        <v>2700</v>
      </c>
      <c r="H1313" s="1">
        <v>4575</v>
      </c>
      <c r="I1313" s="1">
        <v>1900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4600</v>
      </c>
      <c r="P1313" t="s">
        <v>4321</v>
      </c>
      <c r="Q1313" s="2">
        <v>45553</v>
      </c>
      <c r="R1313" t="s">
        <v>55</v>
      </c>
      <c r="S1313">
        <v>0</v>
      </c>
      <c r="T1313" t="s">
        <v>56</v>
      </c>
      <c r="U1313" t="s">
        <v>57</v>
      </c>
      <c r="V1313" s="1">
        <v>2500</v>
      </c>
      <c r="W1313" s="1">
        <v>0</v>
      </c>
      <c r="X1313" s="1">
        <v>0</v>
      </c>
      <c r="AA1313" t="s">
        <v>58</v>
      </c>
      <c r="AB1313" s="1">
        <v>0</v>
      </c>
      <c r="AC1313" s="4">
        <f>IF(ISNUMBER(MATCH(AD1313, $AD$2:AD1312, 0)), INDEX($AC$2:AC1312, MATCH(AD1313, $AD$2:AD1312, 0)), MAX($AC$2:AC1312)+1)</f>
        <v>1</v>
      </c>
      <c r="AD1313" t="str">
        <f t="shared" si="63"/>
        <v>ท่าลี่-กองลอย</v>
      </c>
      <c r="AE1313" t="s">
        <v>55</v>
      </c>
      <c r="AF1313" s="1">
        <v>0</v>
      </c>
      <c r="AG1313" s="1">
        <v>0</v>
      </c>
      <c r="AH1313" s="1">
        <v>0</v>
      </c>
      <c r="AI1313" t="s">
        <v>4322</v>
      </c>
      <c r="AJ1313" s="1">
        <v>1</v>
      </c>
      <c r="AK1313" s="1">
        <v>0</v>
      </c>
      <c r="AL1313" s="1">
        <v>0</v>
      </c>
      <c r="AM1313" s="1">
        <v>0</v>
      </c>
      <c r="AN1313" s="1">
        <v>0</v>
      </c>
      <c r="AO1313" s="1">
        <v>0</v>
      </c>
      <c r="AP1313" s="1">
        <v>0</v>
      </c>
      <c r="AQ1313" s="1">
        <v>0</v>
      </c>
      <c r="AR1313" s="1">
        <v>11675</v>
      </c>
      <c r="AS1313" s="1">
        <v>17.12</v>
      </c>
      <c r="AT1313" s="1">
        <f>Table1[[#This Row],[รวมต้นทุนค่าเดินทาง]]+Table1[[#This Row],[รวมต้นทุนค่าซ่อม]]+Table1[[#This Row],[รวมค่าเสื่อม]]</f>
        <v>13290.131363636365</v>
      </c>
      <c r="AU1313" s="1">
        <f t="shared" si="61"/>
        <v>13953.293816562818</v>
      </c>
      <c r="AV1313" s="1" t="str" cm="1">
        <f t="array" ref="AV1313">IF(AC1313&lt;4, "เก็บ", IF(OR(AT1313 &lt; PERCENTILE(IF($AC$2:$AC$5092=AC1313, $AT$2:$AT$5092), 0.25) - 1.5 * (PERCENTILE(IF($AC$2:$AC$5092=AC1313, $AT$2:$AT$5092), 0.75) - PERCENTILE(IF($AC$2:$AC$5092=AC1313, $AT$2:$AT$5092), 0.25)), AT1313 &gt; PERCENTILE(IF($AC$2:$AC$5092=AC1313, $AT$2:$AT$5092), 0.75) + 1.5 * (PERCENTILE(IF($AC$2:$AC$5092=AC1313, $AT$2:$AT$5092), 0.75) - PERCENTILE(IF($AC$2:$AC$5092=AC1313, $AT$2:$AT$5092), 0.25))), "ตัด", "เก็บ"))</f>
        <v>เก็บ</v>
      </c>
      <c r="AW1313" s="1">
        <f t="shared" si="62"/>
        <v>13953.293816562818</v>
      </c>
      <c r="AX1313" s="1">
        <v>14426.372718098486</v>
      </c>
      <c r="AY1313" s="1">
        <v>1598.0113636363637</v>
      </c>
    </row>
    <row r="1314" spans="1:51" x14ac:dyDescent="0.2">
      <c r="A1314" s="3">
        <v>45553</v>
      </c>
      <c r="B1314">
        <v>45553</v>
      </c>
      <c r="C1314" t="s">
        <v>4323</v>
      </c>
      <c r="D1314" t="s">
        <v>51</v>
      </c>
      <c r="E1314" t="s">
        <v>52</v>
      </c>
      <c r="F1314" t="s">
        <v>53</v>
      </c>
      <c r="G1314" s="1">
        <v>2700</v>
      </c>
      <c r="H1314" s="1">
        <v>4575</v>
      </c>
      <c r="I1314" s="1">
        <v>1900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4600</v>
      </c>
      <c r="P1314" t="s">
        <v>4324</v>
      </c>
      <c r="Q1314" s="2">
        <v>45553</v>
      </c>
      <c r="R1314" t="s">
        <v>55</v>
      </c>
      <c r="S1314">
        <v>0</v>
      </c>
      <c r="T1314" t="s">
        <v>56</v>
      </c>
      <c r="U1314" t="s">
        <v>57</v>
      </c>
      <c r="V1314" s="1">
        <v>2500</v>
      </c>
      <c r="W1314" s="1">
        <v>0</v>
      </c>
      <c r="X1314" s="1">
        <v>0</v>
      </c>
      <c r="AA1314" t="s">
        <v>58</v>
      </c>
      <c r="AB1314" s="1">
        <v>0</v>
      </c>
      <c r="AC1314" s="4">
        <f>IF(ISNUMBER(MATCH(AD1314, $AD$2:AD1313, 0)), INDEX($AC$2:AC1313, MATCH(AD1314, $AD$2:AD1313, 0)), MAX($AC$2:AC1313)+1)</f>
        <v>1</v>
      </c>
      <c r="AD1314" t="str">
        <f t="shared" si="63"/>
        <v>ท่าลี่-กองลอย</v>
      </c>
      <c r="AE1314" t="s">
        <v>55</v>
      </c>
      <c r="AF1314" s="1">
        <v>0</v>
      </c>
      <c r="AG1314" s="1">
        <v>0</v>
      </c>
      <c r="AH1314" s="1">
        <v>0</v>
      </c>
      <c r="AI1314" t="s">
        <v>4325</v>
      </c>
      <c r="AJ1314" s="1">
        <v>1</v>
      </c>
      <c r="AK1314" s="1">
        <v>0</v>
      </c>
      <c r="AL1314" s="1">
        <v>0</v>
      </c>
      <c r="AM1314" s="1">
        <v>0</v>
      </c>
      <c r="AN1314" s="1">
        <v>0</v>
      </c>
      <c r="AO1314" s="1">
        <v>0</v>
      </c>
      <c r="AP1314" s="1">
        <v>0</v>
      </c>
      <c r="AQ1314" s="1">
        <v>0</v>
      </c>
      <c r="AR1314" s="1">
        <v>11675</v>
      </c>
      <c r="AS1314" s="1">
        <v>23.345454545454551</v>
      </c>
      <c r="AT1314" s="1">
        <f>Table1[[#This Row],[รวมต้นทุนค่าเดินทาง]]+Table1[[#This Row],[รวมต้นทุนค่าซ่อม]]+Table1[[#This Row],[รวมค่าเสื่อม]]</f>
        <v>13429.114685314686</v>
      </c>
      <c r="AU1314" s="1">
        <f t="shared" si="61"/>
        <v>13953.293816562818</v>
      </c>
      <c r="AV1314" s="1" t="str" cm="1">
        <f t="array" ref="AV1314">IF(AC1314&lt;4, "เก็บ", IF(OR(AT1314 &lt; PERCENTILE(IF($AC$2:$AC$5092=AC1314, $AT$2:$AT$5092), 0.25) - 1.5 * (PERCENTILE(IF($AC$2:$AC$5092=AC1314, $AT$2:$AT$5092), 0.75) - PERCENTILE(IF($AC$2:$AC$5092=AC1314, $AT$2:$AT$5092), 0.25)), AT1314 &gt; PERCENTILE(IF($AC$2:$AC$5092=AC1314, $AT$2:$AT$5092), 0.75) + 1.5 * (PERCENTILE(IF($AC$2:$AC$5092=AC1314, $AT$2:$AT$5092), 0.75) - PERCENTILE(IF($AC$2:$AC$5092=AC1314, $AT$2:$AT$5092), 0.25))), "ตัด", "เก็บ"))</f>
        <v>เก็บ</v>
      </c>
      <c r="AW1314" s="1">
        <f t="shared" si="62"/>
        <v>13953.293816562818</v>
      </c>
      <c r="AX1314" s="1">
        <v>14426.372718098486</v>
      </c>
      <c r="AY1314" s="1">
        <v>1730.7692307692307</v>
      </c>
    </row>
    <row r="1315" spans="1:51" x14ac:dyDescent="0.2">
      <c r="A1315" s="3">
        <v>45553</v>
      </c>
      <c r="B1315">
        <v>45553</v>
      </c>
      <c r="C1315" t="s">
        <v>4326</v>
      </c>
      <c r="D1315" t="s">
        <v>66</v>
      </c>
      <c r="E1315" t="s">
        <v>84</v>
      </c>
      <c r="F1315" t="s">
        <v>85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770</v>
      </c>
      <c r="O1315" s="1">
        <v>770</v>
      </c>
      <c r="P1315" t="s">
        <v>4327</v>
      </c>
      <c r="Q1315" s="2">
        <v>45553</v>
      </c>
      <c r="R1315" t="s">
        <v>55</v>
      </c>
      <c r="S1315">
        <v>0</v>
      </c>
      <c r="T1315" t="s">
        <v>87</v>
      </c>
      <c r="U1315" t="s">
        <v>71</v>
      </c>
      <c r="V1315" s="1">
        <v>0</v>
      </c>
      <c r="W1315" s="1">
        <v>669</v>
      </c>
      <c r="X1315" s="1">
        <v>0</v>
      </c>
      <c r="Y1315" t="s">
        <v>108</v>
      </c>
      <c r="Z1315" t="s">
        <v>71</v>
      </c>
      <c r="AA1315" t="s">
        <v>1043</v>
      </c>
      <c r="AB1315" s="1">
        <v>0</v>
      </c>
      <c r="AC1315" s="4">
        <f>IF(ISNUMBER(MATCH(AD1315, $AD$2:AD1314, 0)), INDEX($AC$2:AC1314, MATCH(AD1315, $AD$2:AD1314, 0)), MAX($AC$2:AC1314)+1)</f>
        <v>6</v>
      </c>
      <c r="AD1315" t="str">
        <f t="shared" si="63"/>
        <v>เชียงราย-เชียงใหม่</v>
      </c>
      <c r="AE1315" t="s">
        <v>55</v>
      </c>
      <c r="AF1315" s="1">
        <v>0</v>
      </c>
      <c r="AG1315" s="1">
        <v>0</v>
      </c>
      <c r="AH1315" s="1">
        <v>0</v>
      </c>
      <c r="AI1315" t="s">
        <v>4328</v>
      </c>
      <c r="AJ1315" s="1">
        <v>2</v>
      </c>
      <c r="AK1315" s="1">
        <v>0</v>
      </c>
      <c r="AL1315" s="1">
        <v>0</v>
      </c>
      <c r="AM1315" s="1">
        <v>0</v>
      </c>
      <c r="AN1315" s="1">
        <v>665.7183</v>
      </c>
      <c r="AO1315" s="1">
        <v>0</v>
      </c>
      <c r="AP1315" s="1">
        <v>0</v>
      </c>
      <c r="AQ1315" s="1">
        <v>0</v>
      </c>
      <c r="AR1315" s="1">
        <v>1439</v>
      </c>
      <c r="AS1315" s="1">
        <v>169.43294117647059</v>
      </c>
      <c r="AT1315" s="1">
        <f>Table1[[#This Row],[รวมต้นทุนค่าเดินทาง]]+Table1[[#This Row],[รวมต้นทุนค่าซ่อม]]+Table1[[#This Row],[รวมค่าเสื่อม]]</f>
        <v>2980.3841606886658</v>
      </c>
      <c r="AU1315" s="1">
        <f t="shared" si="61"/>
        <v>4428.3346813776061</v>
      </c>
      <c r="AV1315" s="1" t="str" cm="1">
        <f t="array" ref="AV1315">IF(AC1315&lt;4, "เก็บ", IF(OR(AT1315 &lt; PERCENTILE(IF($AC$2:$AC$5092=AC1315, $AT$2:$AT$5092), 0.25) - 1.5 * (PERCENTILE(IF($AC$2:$AC$5092=AC1315, $AT$2:$AT$5092), 0.75) - PERCENTILE(IF($AC$2:$AC$5092=AC1315, $AT$2:$AT$5092), 0.25)), AT1315 &gt; PERCENTILE(IF($AC$2:$AC$5092=AC1315, $AT$2:$AT$5092), 0.75) + 1.5 * (PERCENTILE(IF($AC$2:$AC$5092=AC1315, $AT$2:$AT$5092), 0.75) - PERCENTILE(IF($AC$2:$AC$5092=AC1315, $AT$2:$AT$5092), 0.25))), "ตัด", "เก็บ"))</f>
        <v>เก็บ</v>
      </c>
      <c r="AW1315" s="1">
        <f t="shared" si="62"/>
        <v>3873.7679454274344</v>
      </c>
      <c r="AX1315" s="1">
        <v>2781.4385174989698</v>
      </c>
      <c r="AY1315" s="1">
        <v>1371.9512195121952</v>
      </c>
    </row>
    <row r="1316" spans="1:51" x14ac:dyDescent="0.2">
      <c r="A1316" s="3">
        <v>45553</v>
      </c>
      <c r="B1316">
        <v>45553</v>
      </c>
      <c r="C1316" t="s">
        <v>4329</v>
      </c>
      <c r="D1316" t="s">
        <v>66</v>
      </c>
      <c r="E1316" t="s">
        <v>124</v>
      </c>
      <c r="F1316" t="s">
        <v>164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569</v>
      </c>
      <c r="P1316" t="s">
        <v>4330</v>
      </c>
      <c r="Q1316" s="2">
        <v>45553</v>
      </c>
      <c r="R1316" t="s">
        <v>55</v>
      </c>
      <c r="S1316">
        <v>0</v>
      </c>
      <c r="T1316" t="s">
        <v>87</v>
      </c>
      <c r="U1316" t="s">
        <v>71</v>
      </c>
      <c r="V1316" s="1">
        <v>0</v>
      </c>
      <c r="W1316" s="1">
        <v>0</v>
      </c>
      <c r="X1316" s="1">
        <v>569</v>
      </c>
      <c r="Y1316" t="s">
        <v>87</v>
      </c>
      <c r="Z1316" t="s">
        <v>71</v>
      </c>
      <c r="AA1316" t="s">
        <v>4331</v>
      </c>
      <c r="AB1316" s="1">
        <v>0</v>
      </c>
      <c r="AC1316" s="4">
        <f>IF(ISNUMBER(MATCH(AD1316, $AD$2:AD1315, 0)), INDEX($AC$2:AC1315, MATCH(AD1316, $AD$2:AD1315, 0)), MAX($AC$2:AC1315)+1)</f>
        <v>6</v>
      </c>
      <c r="AD1316" t="str">
        <f t="shared" si="63"/>
        <v>เชียงราย-เชียงใหม่</v>
      </c>
      <c r="AE1316" t="s">
        <v>55</v>
      </c>
      <c r="AF1316" s="1">
        <v>0</v>
      </c>
      <c r="AG1316" s="1">
        <v>0</v>
      </c>
      <c r="AH1316" s="1">
        <v>0</v>
      </c>
      <c r="AI1316" t="s">
        <v>4332</v>
      </c>
      <c r="AJ1316" s="1">
        <v>1</v>
      </c>
      <c r="AK1316" s="1">
        <v>0</v>
      </c>
      <c r="AL1316" s="1">
        <v>0</v>
      </c>
      <c r="AM1316" s="1">
        <v>0</v>
      </c>
      <c r="AN1316" s="1">
        <v>0</v>
      </c>
      <c r="AO1316" s="1">
        <v>0</v>
      </c>
      <c r="AP1316" s="1">
        <v>0</v>
      </c>
      <c r="AQ1316" s="1">
        <v>0</v>
      </c>
      <c r="AR1316" s="1">
        <v>569</v>
      </c>
      <c r="AS1316" s="1">
        <v>14.815384615384611</v>
      </c>
      <c r="AT1316" s="1">
        <f>Table1[[#This Row],[รวมต้นทุนค่าเดินทาง]]+Table1[[#This Row],[รวมต้นทุนค่าซ่อม]]+Table1[[#This Row],[รวมค่าเสื่อม]]</f>
        <v>1052.5653846153846</v>
      </c>
      <c r="AU1316" s="1">
        <f t="shared" si="61"/>
        <v>4428.3346813776061</v>
      </c>
      <c r="AV1316" s="1" t="str" cm="1">
        <f t="array" ref="AV1316">IF(AC1316&lt;4, "เก็บ", IF(OR(AT1316 &lt; PERCENTILE(IF($AC$2:$AC$5092=AC1316, $AT$2:$AT$5092), 0.25) - 1.5 * (PERCENTILE(IF($AC$2:$AC$5092=AC1316, $AT$2:$AT$5092), 0.75) - PERCENTILE(IF($AC$2:$AC$5092=AC1316, $AT$2:$AT$5092), 0.25)), AT1316 &gt; PERCENTILE(IF($AC$2:$AC$5092=AC1316, $AT$2:$AT$5092), 0.75) + 1.5 * (PERCENTILE(IF($AC$2:$AC$5092=AC1316, $AT$2:$AT$5092), 0.75) - PERCENTILE(IF($AC$2:$AC$5092=AC1316, $AT$2:$AT$5092), 0.25))), "ตัด", "เก็บ"))</f>
        <v>เก็บ</v>
      </c>
      <c r="AW1316" s="1">
        <f t="shared" si="62"/>
        <v>3873.7679454274344</v>
      </c>
      <c r="AX1316" s="1">
        <v>2781.4385174989698</v>
      </c>
      <c r="AY1316" s="1">
        <v>468.75</v>
      </c>
    </row>
    <row r="1317" spans="1:51" x14ac:dyDescent="0.2">
      <c r="A1317" s="3">
        <v>45553</v>
      </c>
      <c r="B1317">
        <v>45553</v>
      </c>
      <c r="C1317" t="s">
        <v>4333</v>
      </c>
      <c r="D1317" t="s">
        <v>66</v>
      </c>
      <c r="E1317" t="s">
        <v>84</v>
      </c>
      <c r="F1317" t="s">
        <v>610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t="s">
        <v>4334</v>
      </c>
      <c r="Q1317" s="2">
        <v>45554</v>
      </c>
      <c r="R1317" t="s">
        <v>55</v>
      </c>
      <c r="S1317">
        <v>0</v>
      </c>
      <c r="T1317" t="s">
        <v>87</v>
      </c>
      <c r="U1317" t="s">
        <v>71</v>
      </c>
      <c r="V1317" s="1">
        <v>0</v>
      </c>
      <c r="W1317" s="1">
        <v>1238</v>
      </c>
      <c r="X1317" s="1">
        <v>0</v>
      </c>
      <c r="Y1317" t="s">
        <v>87</v>
      </c>
      <c r="Z1317" t="s">
        <v>71</v>
      </c>
      <c r="AA1317" t="s">
        <v>4335</v>
      </c>
      <c r="AB1317" s="1">
        <v>0</v>
      </c>
      <c r="AC1317" s="4">
        <f>IF(ISNUMBER(MATCH(AD1317, $AD$2:AD1316, 0)), INDEX($AC$2:AC1316, MATCH(AD1317, $AD$2:AD1316, 0)), MAX($AC$2:AC1316)+1)</f>
        <v>6</v>
      </c>
      <c r="AD1317" t="str">
        <f t="shared" si="63"/>
        <v>เชียงราย-เชียงใหม่</v>
      </c>
      <c r="AE1317" t="s">
        <v>55</v>
      </c>
      <c r="AF1317" s="1">
        <v>0</v>
      </c>
      <c r="AG1317" s="1">
        <v>0</v>
      </c>
      <c r="AH1317" s="1">
        <v>0</v>
      </c>
      <c r="AI1317" t="s">
        <v>4336</v>
      </c>
      <c r="AJ1317" s="1">
        <v>1</v>
      </c>
      <c r="AK1317" s="1">
        <v>0</v>
      </c>
      <c r="AL1317" s="1">
        <v>0</v>
      </c>
      <c r="AM1317" s="1">
        <v>0</v>
      </c>
      <c r="AN1317" s="1">
        <v>0</v>
      </c>
      <c r="AO1317" s="1">
        <v>0</v>
      </c>
      <c r="AP1317" s="1">
        <v>0</v>
      </c>
      <c r="AQ1317" s="1">
        <v>0</v>
      </c>
      <c r="AR1317" s="1">
        <v>1238</v>
      </c>
      <c r="AS1317" s="1">
        <v>198.59785714285721</v>
      </c>
      <c r="AT1317" s="1">
        <f>Table1[[#This Row],[รวมต้นทุนค่าเดินทาง]]+Table1[[#This Row],[รวมต้นทุนค่าซ่อม]]+Table1[[#This Row],[รวมค่าเสื่อม]]</f>
        <v>3036.1239234935683</v>
      </c>
      <c r="AU1317" s="1">
        <f t="shared" si="61"/>
        <v>4428.3346813776061</v>
      </c>
      <c r="AV1317" s="1" t="str" cm="1">
        <f t="array" ref="AV1317">IF(AC1317&lt;4, "เก็บ", IF(OR(AT1317 &lt; PERCENTILE(IF($AC$2:$AC$5092=AC1317, $AT$2:$AT$5092), 0.25) - 1.5 * (PERCENTILE(IF($AC$2:$AC$5092=AC1317, $AT$2:$AT$5092), 0.75) - PERCENTILE(IF($AC$2:$AC$5092=AC1317, $AT$2:$AT$5092), 0.25)), AT1317 &gt; PERCENTILE(IF($AC$2:$AC$5092=AC1317, $AT$2:$AT$5092), 0.75) + 1.5 * (PERCENTILE(IF($AC$2:$AC$5092=AC1317, $AT$2:$AT$5092), 0.75) - PERCENTILE(IF($AC$2:$AC$5092=AC1317, $AT$2:$AT$5092), 0.25))), "ตัด", "เก็บ"))</f>
        <v>เก็บ</v>
      </c>
      <c r="AW1317" s="1">
        <f t="shared" si="62"/>
        <v>3873.7679454274344</v>
      </c>
      <c r="AX1317" s="1">
        <v>2781.4385174989698</v>
      </c>
      <c r="AY1317" s="1">
        <v>1599.5260663507108</v>
      </c>
    </row>
    <row r="1318" spans="1:51" x14ac:dyDescent="0.2">
      <c r="A1318" s="3">
        <v>45553</v>
      </c>
      <c r="B1318">
        <v>45553</v>
      </c>
      <c r="C1318" t="s">
        <v>4337</v>
      </c>
      <c r="D1318" t="s">
        <v>66</v>
      </c>
      <c r="E1318" t="s">
        <v>67</v>
      </c>
      <c r="F1318" t="s">
        <v>159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569</v>
      </c>
      <c r="P1318" t="s">
        <v>4338</v>
      </c>
      <c r="Q1318" s="2">
        <v>45553</v>
      </c>
      <c r="R1318" t="s">
        <v>55</v>
      </c>
      <c r="S1318">
        <v>0</v>
      </c>
      <c r="T1318" t="s">
        <v>87</v>
      </c>
      <c r="U1318" t="s">
        <v>71</v>
      </c>
      <c r="V1318" s="1">
        <v>0</v>
      </c>
      <c r="W1318" s="1">
        <v>0</v>
      </c>
      <c r="X1318" s="1">
        <v>569</v>
      </c>
      <c r="Y1318" t="s">
        <v>87</v>
      </c>
      <c r="Z1318" t="s">
        <v>71</v>
      </c>
      <c r="AA1318" t="s">
        <v>478</v>
      </c>
      <c r="AB1318" s="1">
        <v>0</v>
      </c>
      <c r="AC1318" s="4">
        <f>IF(ISNUMBER(MATCH(AD1318, $AD$2:AD1317, 0)), INDEX($AC$2:AC1317, MATCH(AD1318, $AD$2:AD1317, 0)), MAX($AC$2:AC1317)+1)</f>
        <v>6</v>
      </c>
      <c r="AD1318" t="str">
        <f t="shared" si="63"/>
        <v>เชียงราย-เชียงใหม่</v>
      </c>
      <c r="AE1318" t="s">
        <v>55</v>
      </c>
      <c r="AF1318" s="1">
        <v>0</v>
      </c>
      <c r="AG1318" s="1">
        <v>0</v>
      </c>
      <c r="AH1318" s="1">
        <v>0</v>
      </c>
      <c r="AI1318" t="s">
        <v>4339</v>
      </c>
      <c r="AJ1318" s="1">
        <v>1</v>
      </c>
      <c r="AK1318" s="1">
        <v>0</v>
      </c>
      <c r="AL1318" s="1">
        <v>0</v>
      </c>
      <c r="AM1318" s="1">
        <v>0</v>
      </c>
      <c r="AN1318" s="1">
        <v>0</v>
      </c>
      <c r="AO1318" s="1">
        <v>0</v>
      </c>
      <c r="AP1318" s="1">
        <v>0</v>
      </c>
      <c r="AQ1318" s="1">
        <v>0</v>
      </c>
      <c r="AR1318" s="1">
        <v>569</v>
      </c>
      <c r="AS1318" s="1">
        <v>38.520000000000003</v>
      </c>
      <c r="AT1318" s="1">
        <f>Table1[[#This Row],[รวมต้นทุนค่าเดินทาง]]+Table1[[#This Row],[รวมต้นทุนค่าซ่อม]]+Table1[[#This Row],[รวมค่าเสื่อม]]</f>
        <v>952.61202453987721</v>
      </c>
      <c r="AU1318" s="1">
        <f t="shared" si="61"/>
        <v>4428.3346813776061</v>
      </c>
      <c r="AV1318" s="1" t="str" cm="1">
        <f t="array" ref="AV1318">IF(AC1318&lt;4, "เก็บ", IF(OR(AT1318 &lt; PERCENTILE(IF($AC$2:$AC$5092=AC1318, $AT$2:$AT$5092), 0.25) - 1.5 * (PERCENTILE(IF($AC$2:$AC$5092=AC1318, $AT$2:$AT$5092), 0.75) - PERCENTILE(IF($AC$2:$AC$5092=AC1318, $AT$2:$AT$5092), 0.25)), AT1318 &gt; PERCENTILE(IF($AC$2:$AC$5092=AC1318, $AT$2:$AT$5092), 0.75) + 1.5 * (PERCENTILE(IF($AC$2:$AC$5092=AC1318, $AT$2:$AT$5092), 0.75) - PERCENTILE(IF($AC$2:$AC$5092=AC1318, $AT$2:$AT$5092), 0.25))), "ตัด", "เก็บ"))</f>
        <v>เก็บ</v>
      </c>
      <c r="AW1318" s="1">
        <f t="shared" si="62"/>
        <v>3873.7679454274344</v>
      </c>
      <c r="AX1318" s="1">
        <v>2781.4385174989698</v>
      </c>
      <c r="AY1318" s="1">
        <v>345.09202453987729</v>
      </c>
    </row>
    <row r="1319" spans="1:51" x14ac:dyDescent="0.2">
      <c r="A1319" s="3">
        <v>45553</v>
      </c>
      <c r="B1319">
        <v>45553</v>
      </c>
      <c r="C1319" t="s">
        <v>4340</v>
      </c>
      <c r="D1319" t="s">
        <v>66</v>
      </c>
      <c r="E1319" t="s">
        <v>148</v>
      </c>
      <c r="F1319" t="s">
        <v>547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1371</v>
      </c>
      <c r="P1319" t="s">
        <v>4341</v>
      </c>
      <c r="Q1319" s="2">
        <v>45553</v>
      </c>
      <c r="R1319" t="s">
        <v>55</v>
      </c>
      <c r="S1319">
        <v>0</v>
      </c>
      <c r="T1319" t="s">
        <v>87</v>
      </c>
      <c r="U1319" t="s">
        <v>71</v>
      </c>
      <c r="V1319" s="1">
        <v>0</v>
      </c>
      <c r="W1319" s="1">
        <v>0</v>
      </c>
      <c r="X1319" s="1">
        <v>1371</v>
      </c>
      <c r="Y1319" t="s">
        <v>87</v>
      </c>
      <c r="Z1319" t="s">
        <v>71</v>
      </c>
      <c r="AA1319" t="s">
        <v>4342</v>
      </c>
      <c r="AB1319" s="1">
        <v>0</v>
      </c>
      <c r="AC1319" s="4">
        <f>IF(ISNUMBER(MATCH(AD1319, $AD$2:AD1318, 0)), INDEX($AC$2:AC1318, MATCH(AD1319, $AD$2:AD1318, 0)), MAX($AC$2:AC1318)+1)</f>
        <v>6</v>
      </c>
      <c r="AD1319" t="str">
        <f t="shared" si="63"/>
        <v>เชียงราย-เชียงใหม่</v>
      </c>
      <c r="AE1319" t="s">
        <v>55</v>
      </c>
      <c r="AF1319" s="1">
        <v>0</v>
      </c>
      <c r="AG1319" s="1">
        <v>0</v>
      </c>
      <c r="AH1319" s="1">
        <v>0</v>
      </c>
      <c r="AI1319" t="s">
        <v>4343</v>
      </c>
      <c r="AJ1319" s="1">
        <v>1</v>
      </c>
      <c r="AK1319" s="1">
        <v>0</v>
      </c>
      <c r="AL1319" s="1">
        <v>0</v>
      </c>
      <c r="AM1319" s="1">
        <v>0</v>
      </c>
      <c r="AN1319" s="1">
        <v>0</v>
      </c>
      <c r="AO1319" s="1">
        <v>0</v>
      </c>
      <c r="AP1319" s="1">
        <v>0</v>
      </c>
      <c r="AQ1319" s="1">
        <v>0</v>
      </c>
      <c r="AR1319" s="1">
        <v>1371</v>
      </c>
      <c r="AS1319" s="1">
        <v>1212.2125000000001</v>
      </c>
      <c r="AT1319" s="1">
        <f>Table1[[#This Row],[รวมต้นทุนค่าเดินทาง]]+Table1[[#This Row],[รวมต้นทุนค่าซ่อม]]+Table1[[#This Row],[รวมค่าเสื่อม]]</f>
        <v>3796.9054460580915</v>
      </c>
      <c r="AU1319" s="1">
        <f t="shared" si="61"/>
        <v>4428.3346813776061</v>
      </c>
      <c r="AV1319" s="1" t="str" cm="1">
        <f t="array" ref="AV1319">IF(AC1319&lt;4, "เก็บ", IF(OR(AT1319 &lt; PERCENTILE(IF($AC$2:$AC$5092=AC1319, $AT$2:$AT$5092), 0.25) - 1.5 * (PERCENTILE(IF($AC$2:$AC$5092=AC1319, $AT$2:$AT$5092), 0.75) - PERCENTILE(IF($AC$2:$AC$5092=AC1319, $AT$2:$AT$5092), 0.25)), AT1319 &gt; PERCENTILE(IF($AC$2:$AC$5092=AC1319, $AT$2:$AT$5092), 0.75) + 1.5 * (PERCENTILE(IF($AC$2:$AC$5092=AC1319, $AT$2:$AT$5092), 0.75) - PERCENTILE(IF($AC$2:$AC$5092=AC1319, $AT$2:$AT$5092), 0.25))), "ตัด", "เก็บ"))</f>
        <v>เก็บ</v>
      </c>
      <c r="AW1319" s="1">
        <f t="shared" si="62"/>
        <v>3873.7679454274344</v>
      </c>
      <c r="AX1319" s="1">
        <v>2781.4385174989698</v>
      </c>
      <c r="AY1319" s="1">
        <v>1213.6929460580914</v>
      </c>
    </row>
    <row r="1320" spans="1:51" x14ac:dyDescent="0.2">
      <c r="A1320" s="3">
        <v>45553</v>
      </c>
      <c r="B1320">
        <v>45553</v>
      </c>
      <c r="C1320" t="s">
        <v>4344</v>
      </c>
      <c r="D1320" t="s">
        <v>66</v>
      </c>
      <c r="E1320" t="s">
        <v>184</v>
      </c>
      <c r="F1320" t="s">
        <v>1334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t="s">
        <v>4345</v>
      </c>
      <c r="Q1320" s="2">
        <v>45553</v>
      </c>
      <c r="R1320" t="s">
        <v>55</v>
      </c>
      <c r="S1320">
        <v>0</v>
      </c>
      <c r="T1320" t="s">
        <v>114</v>
      </c>
      <c r="U1320" t="s">
        <v>71</v>
      </c>
      <c r="V1320" s="1">
        <v>0</v>
      </c>
      <c r="W1320" s="1">
        <v>1740</v>
      </c>
      <c r="X1320" s="1">
        <v>0</v>
      </c>
      <c r="Y1320" t="s">
        <v>114</v>
      </c>
      <c r="Z1320" t="s">
        <v>71</v>
      </c>
      <c r="AA1320" t="s">
        <v>3432</v>
      </c>
      <c r="AB1320" s="1">
        <v>0</v>
      </c>
      <c r="AC1320" s="4">
        <f>IF(ISNUMBER(MATCH(AD1320, $AD$2:AD1319, 0)), INDEX($AC$2:AC1319, MATCH(AD1320, $AD$2:AD1319, 0)), MAX($AC$2:AC1319)+1)</f>
        <v>7</v>
      </c>
      <c r="AD1320" t="str">
        <f t="shared" si="63"/>
        <v>แม่สาย-เชียงใหม่</v>
      </c>
      <c r="AE1320" t="s">
        <v>55</v>
      </c>
      <c r="AF1320" s="1">
        <v>0</v>
      </c>
      <c r="AG1320" s="1">
        <v>0</v>
      </c>
      <c r="AH1320" s="1">
        <v>0</v>
      </c>
      <c r="AI1320" t="s">
        <v>4346</v>
      </c>
      <c r="AJ1320" s="1">
        <v>1</v>
      </c>
      <c r="AK1320" s="1">
        <v>0</v>
      </c>
      <c r="AL1320" s="1">
        <v>0</v>
      </c>
      <c r="AM1320" s="1">
        <v>0</v>
      </c>
      <c r="AN1320" s="1">
        <v>0</v>
      </c>
      <c r="AO1320" s="1">
        <v>0</v>
      </c>
      <c r="AP1320" s="1">
        <v>0</v>
      </c>
      <c r="AQ1320" s="1">
        <v>0</v>
      </c>
      <c r="AR1320" s="1">
        <v>1740</v>
      </c>
      <c r="AS1320" s="1">
        <v>104.5692307692308</v>
      </c>
      <c r="AT1320" s="1">
        <f>Table1[[#This Row],[รวมต้นทุนค่าเดินทาง]]+Table1[[#This Row],[รวมต้นทุนค่าซ่อม]]+Table1[[#This Row],[รวมค่าเสื่อม]]</f>
        <v>3227.7659520807065</v>
      </c>
      <c r="AU1320" s="1">
        <f t="shared" si="61"/>
        <v>4610.750953896033</v>
      </c>
      <c r="AV1320" s="1" t="str" cm="1">
        <f t="array" ref="AV1320">IF(AC1320&lt;4, "เก็บ", IF(OR(AT1320 &lt; PERCENTILE(IF($AC$2:$AC$5092=AC1320, $AT$2:$AT$5092), 0.25) - 1.5 * (PERCENTILE(IF($AC$2:$AC$5092=AC1320, $AT$2:$AT$5092), 0.75) - PERCENTILE(IF($AC$2:$AC$5092=AC1320, $AT$2:$AT$5092), 0.25)), AT1320 &gt; PERCENTILE(IF($AC$2:$AC$5092=AC1320, $AT$2:$AT$5092), 0.75) + 1.5 * (PERCENTILE(IF($AC$2:$AC$5092=AC1320, $AT$2:$AT$5092), 0.75) - PERCENTILE(IF($AC$2:$AC$5092=AC1320, $AT$2:$AT$5092), 0.25))), "ตัด", "เก็บ"))</f>
        <v>เก็บ</v>
      </c>
      <c r="AW1320" s="1">
        <f t="shared" si="62"/>
        <v>3940.0604671629926</v>
      </c>
      <c r="AX1320" s="1">
        <v>3152.7453177985908</v>
      </c>
      <c r="AY1320" s="1">
        <v>1383.1967213114754</v>
      </c>
    </row>
    <row r="1321" spans="1:51" x14ac:dyDescent="0.2">
      <c r="A1321" s="3">
        <v>45554</v>
      </c>
      <c r="B1321">
        <v>45554</v>
      </c>
      <c r="C1321" t="s">
        <v>4347</v>
      </c>
      <c r="D1321" t="s">
        <v>66</v>
      </c>
      <c r="E1321" t="s">
        <v>67</v>
      </c>
      <c r="F1321" t="s">
        <v>381</v>
      </c>
      <c r="G1321" s="1">
        <v>0</v>
      </c>
      <c r="H1321" s="1">
        <v>1071</v>
      </c>
      <c r="I1321" s="1">
        <v>500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500</v>
      </c>
      <c r="P1321" t="s">
        <v>4348</v>
      </c>
      <c r="Q1321" s="2">
        <v>45554</v>
      </c>
      <c r="R1321" t="s">
        <v>70</v>
      </c>
      <c r="S1321">
        <v>0</v>
      </c>
      <c r="T1321" t="s">
        <v>71</v>
      </c>
      <c r="U1321" t="s">
        <v>161</v>
      </c>
      <c r="V1321" s="1">
        <v>0</v>
      </c>
      <c r="W1321" s="1">
        <v>0</v>
      </c>
      <c r="X1321" s="1">
        <v>0</v>
      </c>
      <c r="AA1321" t="s">
        <v>58</v>
      </c>
      <c r="AB1321" s="1">
        <v>0</v>
      </c>
      <c r="AC1321" s="4">
        <f>IF(ISNUMBER(MATCH(AD1321, $AD$2:AD1320, 0)), INDEX($AC$2:AC1320, MATCH(AD1321, $AD$2:AD1320, 0)), MAX($AC$2:AC1320)+1)</f>
        <v>9</v>
      </c>
      <c r="AD1321" t="str">
        <f t="shared" si="63"/>
        <v>เชียงใหม่-พุทธมณฑลสาย 2</v>
      </c>
      <c r="AE1321" t="s">
        <v>73</v>
      </c>
      <c r="AF1321" s="1">
        <v>0</v>
      </c>
      <c r="AG1321" s="1">
        <v>0</v>
      </c>
      <c r="AH1321" s="1">
        <v>0</v>
      </c>
      <c r="AI1321" t="s">
        <v>4349</v>
      </c>
      <c r="AJ1321" s="1">
        <v>1</v>
      </c>
      <c r="AK1321" s="1">
        <v>720</v>
      </c>
      <c r="AL1321" s="1">
        <v>720</v>
      </c>
      <c r="AM1321" s="1">
        <v>1</v>
      </c>
      <c r="AN1321" s="1">
        <v>0</v>
      </c>
      <c r="AO1321" s="1">
        <v>0</v>
      </c>
      <c r="AP1321" s="1">
        <v>0</v>
      </c>
      <c r="AQ1321" s="1">
        <v>0</v>
      </c>
      <c r="AR1321" s="1">
        <v>1571</v>
      </c>
      <c r="AS1321" s="1">
        <v>161.56203703703699</v>
      </c>
      <c r="AT1321" s="1">
        <f>Table1[[#This Row],[รวมต้นทุนค่าเดินทาง]]+Table1[[#This Row],[รวมต้นทุนค่าซ่อม]]+Table1[[#This Row],[รวมค่าเสื่อม]]</f>
        <v>3739.0380915786263</v>
      </c>
      <c r="AU1321" s="1">
        <f t="shared" si="61"/>
        <v>4623.2312262414152</v>
      </c>
      <c r="AV1321" s="1" t="str" cm="1">
        <f t="array" ref="AV1321">IF(AC1321&lt;4, "เก็บ", IF(OR(AT1321 &lt; PERCENTILE(IF($AC$2:$AC$5092=AC1321, $AT$2:$AT$5092), 0.25) - 1.5 * (PERCENTILE(IF($AC$2:$AC$5092=AC1321, $AT$2:$AT$5092), 0.75) - PERCENTILE(IF($AC$2:$AC$5092=AC1321, $AT$2:$AT$5092), 0.25)), AT1321 &gt; PERCENTILE(IF($AC$2:$AC$5092=AC1321, $AT$2:$AT$5092), 0.75) + 1.5 * (PERCENTILE(IF($AC$2:$AC$5092=AC1321, $AT$2:$AT$5092), 0.75) - PERCENTILE(IF($AC$2:$AC$5092=AC1321, $AT$2:$AT$5092), 0.25))), "ตัด", "เก็บ"))</f>
        <v>เก็บ</v>
      </c>
      <c r="AW1321" s="1">
        <f t="shared" si="62"/>
        <v>4005.4952465164292</v>
      </c>
      <c r="AX1321" s="1">
        <v>2577.9546108768855</v>
      </c>
      <c r="AY1321" s="1">
        <v>2006.4760545415893</v>
      </c>
    </row>
    <row r="1322" spans="1:51" x14ac:dyDescent="0.2">
      <c r="A1322" s="3">
        <v>45554</v>
      </c>
      <c r="B1322">
        <v>45554</v>
      </c>
      <c r="C1322" t="s">
        <v>4350</v>
      </c>
      <c r="D1322" t="s">
        <v>66</v>
      </c>
      <c r="E1322" t="s">
        <v>67</v>
      </c>
      <c r="F1322" t="s">
        <v>68</v>
      </c>
      <c r="G1322" s="1">
        <v>937</v>
      </c>
      <c r="H1322" s="1">
        <v>0</v>
      </c>
      <c r="I1322" s="1">
        <v>400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1337</v>
      </c>
      <c r="P1322" t="s">
        <v>4351</v>
      </c>
      <c r="Q1322" s="2">
        <v>45554</v>
      </c>
      <c r="R1322" t="s">
        <v>70</v>
      </c>
      <c r="S1322">
        <v>0</v>
      </c>
      <c r="T1322" t="s">
        <v>254</v>
      </c>
      <c r="U1322" t="s">
        <v>161</v>
      </c>
      <c r="V1322" s="1">
        <v>0</v>
      </c>
      <c r="W1322" s="1">
        <v>0</v>
      </c>
      <c r="X1322" s="1">
        <v>0</v>
      </c>
      <c r="AA1322" t="s">
        <v>58</v>
      </c>
      <c r="AB1322" s="1">
        <v>0</v>
      </c>
      <c r="AC1322" s="4">
        <f>IF(ISNUMBER(MATCH(AD1322, $AD$2:AD1321, 0)), INDEX($AC$2:AC1321, MATCH(AD1322, $AD$2:AD1321, 0)), MAX($AC$2:AC1321)+1)</f>
        <v>11</v>
      </c>
      <c r="AD1322" t="str">
        <f t="shared" si="63"/>
        <v>ลำปาง-พุทธมณฑลสาย 2</v>
      </c>
      <c r="AE1322" t="s">
        <v>73</v>
      </c>
      <c r="AF1322" s="1">
        <v>0</v>
      </c>
      <c r="AG1322" s="1">
        <v>0</v>
      </c>
      <c r="AH1322" s="1">
        <v>0</v>
      </c>
      <c r="AI1322" t="s">
        <v>4352</v>
      </c>
      <c r="AJ1322" s="1">
        <v>1</v>
      </c>
      <c r="AK1322" s="1">
        <v>720</v>
      </c>
      <c r="AL1322" s="1">
        <v>720</v>
      </c>
      <c r="AM1322" s="1">
        <v>1</v>
      </c>
      <c r="AN1322" s="1">
        <v>0</v>
      </c>
      <c r="AO1322" s="1">
        <v>0</v>
      </c>
      <c r="AP1322" s="1">
        <v>0</v>
      </c>
      <c r="AQ1322" s="1">
        <v>0</v>
      </c>
      <c r="AR1322" s="1">
        <v>1337</v>
      </c>
      <c r="AS1322" s="1">
        <v>487.53784722222218</v>
      </c>
      <c r="AT1322" s="1">
        <f>Table1[[#This Row],[รวมต้นทุนค่าเดินทาง]]+Table1[[#This Row],[รวมต้นทุนค่าซ่อม]]+Table1[[#This Row],[รวมค่าเสื่อม]]</f>
        <v>3595.4252369471833</v>
      </c>
      <c r="AU1322" s="1">
        <f t="shared" si="61"/>
        <v>4930.4097489270907</v>
      </c>
      <c r="AV1322" s="1" t="str" cm="1">
        <f t="array" ref="AV1322">IF(AC1322&lt;4, "เก็บ", IF(OR(AT1322 &lt; PERCENTILE(IF($AC$2:$AC$5092=AC1322, $AT$2:$AT$5092), 0.25) - 1.5 * (PERCENTILE(IF($AC$2:$AC$5092=AC1322, $AT$2:$AT$5092), 0.75) - PERCENTILE(IF($AC$2:$AC$5092=AC1322, $AT$2:$AT$5092), 0.25)), AT1322 &gt; PERCENTILE(IF($AC$2:$AC$5092=AC1322, $AT$2:$AT$5092), 0.75) + 1.5 * (PERCENTILE(IF($AC$2:$AC$5092=AC1322, $AT$2:$AT$5092), 0.75) - PERCENTILE(IF($AC$2:$AC$5092=AC1322, $AT$2:$AT$5092), 0.25))), "ตัด", "เก็บ"))</f>
        <v>เก็บ</v>
      </c>
      <c r="AW1322" s="1">
        <f t="shared" si="62"/>
        <v>4496.4734610911819</v>
      </c>
      <c r="AX1322" s="1">
        <v>2927.9145864762854</v>
      </c>
      <c r="AY1322" s="1">
        <v>1770.8873897249612</v>
      </c>
    </row>
    <row r="1323" spans="1:51" x14ac:dyDescent="0.2">
      <c r="A1323" s="3">
        <v>45554</v>
      </c>
      <c r="B1323">
        <v>45554</v>
      </c>
      <c r="C1323" t="s">
        <v>4353</v>
      </c>
      <c r="D1323" t="s">
        <v>66</v>
      </c>
      <c r="E1323" t="s">
        <v>124</v>
      </c>
      <c r="F1323" t="s">
        <v>164</v>
      </c>
      <c r="G1323" s="1">
        <v>0</v>
      </c>
      <c r="H1323" s="1">
        <v>1071</v>
      </c>
      <c r="I1323" s="1">
        <v>500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500</v>
      </c>
      <c r="P1323" t="s">
        <v>4354</v>
      </c>
      <c r="Q1323" s="2">
        <v>45554</v>
      </c>
      <c r="R1323" t="s">
        <v>70</v>
      </c>
      <c r="S1323">
        <v>0</v>
      </c>
      <c r="T1323" t="s">
        <v>71</v>
      </c>
      <c r="U1323" t="s">
        <v>161</v>
      </c>
      <c r="V1323" s="1">
        <v>0</v>
      </c>
      <c r="W1323" s="1">
        <v>0</v>
      </c>
      <c r="X1323" s="1">
        <v>0</v>
      </c>
      <c r="AA1323" t="s">
        <v>58</v>
      </c>
      <c r="AB1323" s="1">
        <v>0</v>
      </c>
      <c r="AC1323" s="4">
        <f>IF(ISNUMBER(MATCH(AD1323, $AD$2:AD1322, 0)), INDEX($AC$2:AC1322, MATCH(AD1323, $AD$2:AD1322, 0)), MAX($AC$2:AC1322)+1)</f>
        <v>9</v>
      </c>
      <c r="AD1323" t="str">
        <f t="shared" si="63"/>
        <v>เชียงใหม่-พุทธมณฑลสาย 2</v>
      </c>
      <c r="AE1323" t="s">
        <v>73</v>
      </c>
      <c r="AF1323" s="1">
        <v>0</v>
      </c>
      <c r="AG1323" s="1">
        <v>0</v>
      </c>
      <c r="AH1323" s="1">
        <v>0</v>
      </c>
      <c r="AI1323" t="s">
        <v>4355</v>
      </c>
      <c r="AJ1323" s="1">
        <v>1</v>
      </c>
      <c r="AK1323" s="1">
        <v>720</v>
      </c>
      <c r="AL1323" s="1">
        <v>720</v>
      </c>
      <c r="AM1323" s="1">
        <v>1</v>
      </c>
      <c r="AN1323" s="1">
        <v>0</v>
      </c>
      <c r="AO1323" s="1">
        <v>0</v>
      </c>
      <c r="AP1323" s="1">
        <v>0</v>
      </c>
      <c r="AQ1323" s="1">
        <v>0</v>
      </c>
      <c r="AR1323" s="1">
        <v>1571</v>
      </c>
      <c r="AS1323" s="1">
        <v>14.815384615384611</v>
      </c>
      <c r="AT1323" s="1">
        <f>Table1[[#This Row],[รวมต้นทุนค่าเดินทาง]]+Table1[[#This Row],[รวมต้นทุนค่าซ่อม]]+Table1[[#This Row],[รวมค่าเสื่อม]]</f>
        <v>3579.9891134289437</v>
      </c>
      <c r="AU1323" s="1">
        <f t="shared" si="61"/>
        <v>4623.2312262414152</v>
      </c>
      <c r="AV1323" s="1" t="str" cm="1">
        <f t="array" ref="AV1323">IF(AC1323&lt;4, "เก็บ", IF(OR(AT1323 &lt; PERCENTILE(IF($AC$2:$AC$5092=AC1323, $AT$2:$AT$5092), 0.25) - 1.5 * (PERCENTILE(IF($AC$2:$AC$5092=AC1323, $AT$2:$AT$5092), 0.75) - PERCENTILE(IF($AC$2:$AC$5092=AC1323, $AT$2:$AT$5092), 0.25)), AT1323 &gt; PERCENTILE(IF($AC$2:$AC$5092=AC1323, $AT$2:$AT$5092), 0.75) + 1.5 * (PERCENTILE(IF($AC$2:$AC$5092=AC1323, $AT$2:$AT$5092), 0.75) - PERCENTILE(IF($AC$2:$AC$5092=AC1323, $AT$2:$AT$5092), 0.25))), "ตัด", "เก็บ"))</f>
        <v>เก็บ</v>
      </c>
      <c r="AW1323" s="1">
        <f t="shared" si="62"/>
        <v>4005.4952465164292</v>
      </c>
      <c r="AX1323" s="1">
        <v>2577.9546108768855</v>
      </c>
      <c r="AY1323" s="1">
        <v>1994.1737288135594</v>
      </c>
    </row>
    <row r="1324" spans="1:51" x14ac:dyDescent="0.2">
      <c r="A1324" s="3">
        <v>45554</v>
      </c>
      <c r="B1324">
        <v>45554</v>
      </c>
      <c r="C1324" t="s">
        <v>4356</v>
      </c>
      <c r="D1324" t="s">
        <v>66</v>
      </c>
      <c r="E1324" t="s">
        <v>67</v>
      </c>
      <c r="F1324" t="s">
        <v>92</v>
      </c>
      <c r="G1324" s="1">
        <v>0</v>
      </c>
      <c r="H1324" s="1">
        <v>1038</v>
      </c>
      <c r="I1324" s="1">
        <v>400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400</v>
      </c>
      <c r="P1324" t="s">
        <v>4357</v>
      </c>
      <c r="Q1324" s="2">
        <v>45554</v>
      </c>
      <c r="R1324" t="s">
        <v>70</v>
      </c>
      <c r="S1324">
        <v>0</v>
      </c>
      <c r="T1324" t="s">
        <v>71</v>
      </c>
      <c r="U1324" t="s">
        <v>93</v>
      </c>
      <c r="V1324" s="1">
        <v>0</v>
      </c>
      <c r="W1324" s="1">
        <v>0</v>
      </c>
      <c r="X1324" s="1">
        <v>0</v>
      </c>
      <c r="AA1324" t="s">
        <v>58</v>
      </c>
      <c r="AB1324" s="1">
        <v>0</v>
      </c>
      <c r="AC1324" s="4">
        <f>IF(ISNUMBER(MATCH(AD1324, $AD$2:AD1323, 0)), INDEX($AC$2:AC1323, MATCH(AD1324, $AD$2:AD1323, 0)), MAX($AC$2:AC1323)+1)</f>
        <v>4</v>
      </c>
      <c r="AD1324" t="str">
        <f t="shared" si="63"/>
        <v>เชียงใหม่-ตลาดไท</v>
      </c>
      <c r="AE1324" t="s">
        <v>73</v>
      </c>
      <c r="AF1324" s="1">
        <v>0</v>
      </c>
      <c r="AG1324" s="1">
        <v>0</v>
      </c>
      <c r="AH1324" s="1">
        <v>469</v>
      </c>
      <c r="AI1324" t="s">
        <v>4358</v>
      </c>
      <c r="AJ1324" s="1">
        <v>1</v>
      </c>
      <c r="AK1324" s="1">
        <v>720</v>
      </c>
      <c r="AL1324" s="1">
        <v>720</v>
      </c>
      <c r="AM1324" s="1">
        <v>1</v>
      </c>
      <c r="AN1324" s="1">
        <v>0</v>
      </c>
      <c r="AO1324" s="1">
        <v>0</v>
      </c>
      <c r="AP1324" s="1">
        <v>0</v>
      </c>
      <c r="AQ1324" s="1">
        <v>0</v>
      </c>
      <c r="AR1324" s="1">
        <v>1907</v>
      </c>
      <c r="AS1324" s="1">
        <v>0</v>
      </c>
      <c r="AT1324" s="1">
        <f>Table1[[#This Row],[รวมต้นทุนค่าเดินทาง]]+Table1[[#This Row],[รวมต้นทุนค่าซ่อม]]+Table1[[#This Row],[รวมค่าเสื่อม]]</f>
        <v>3897.579342693246</v>
      </c>
      <c r="AU1324" s="1">
        <f t="shared" si="61"/>
        <v>4256.109283997258</v>
      </c>
      <c r="AV1324" s="1" t="str" cm="1">
        <f t="array" ref="AV1324">IF(AC1324&lt;4, "เก็บ", IF(OR(AT1324 &lt; PERCENTILE(IF($AC$2:$AC$5092=AC1324, $AT$2:$AT$5092), 0.25) - 1.5 * (PERCENTILE(IF($AC$2:$AC$5092=AC1324, $AT$2:$AT$5092), 0.75) - PERCENTILE(IF($AC$2:$AC$5092=AC1324, $AT$2:$AT$5092), 0.25)), AT1324 &gt; PERCENTILE(IF($AC$2:$AC$5092=AC1324, $AT$2:$AT$5092), 0.75) + 1.5 * (PERCENTILE(IF($AC$2:$AC$5092=AC1324, $AT$2:$AT$5092), 0.75) - PERCENTILE(IF($AC$2:$AC$5092=AC1324, $AT$2:$AT$5092), 0.25))), "ตัด", "เก็บ"))</f>
        <v>เก็บ</v>
      </c>
      <c r="AW1324" s="1">
        <f t="shared" si="62"/>
        <v>3807.0727671795808</v>
      </c>
      <c r="AX1324" s="1">
        <v>2335.0230876608157</v>
      </c>
      <c r="AY1324" s="1">
        <v>1990.5793426932462</v>
      </c>
    </row>
    <row r="1325" spans="1:51" x14ac:dyDescent="0.2">
      <c r="A1325" s="3">
        <v>45554</v>
      </c>
      <c r="B1325">
        <v>45554</v>
      </c>
      <c r="C1325" t="s">
        <v>4359</v>
      </c>
      <c r="D1325" t="s">
        <v>66</v>
      </c>
      <c r="E1325" t="s">
        <v>124</v>
      </c>
      <c r="F1325" t="s">
        <v>427</v>
      </c>
      <c r="G1325" s="1">
        <v>0</v>
      </c>
      <c r="H1325" s="1">
        <v>0</v>
      </c>
      <c r="I1325" s="1">
        <v>400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400</v>
      </c>
      <c r="P1325" t="s">
        <v>4360</v>
      </c>
      <c r="Q1325" s="2">
        <v>45554</v>
      </c>
      <c r="R1325" t="s">
        <v>70</v>
      </c>
      <c r="S1325">
        <v>0</v>
      </c>
      <c r="T1325" t="s">
        <v>71</v>
      </c>
      <c r="U1325" t="s">
        <v>93</v>
      </c>
      <c r="V1325" s="1">
        <v>0</v>
      </c>
      <c r="W1325" s="1">
        <v>0</v>
      </c>
      <c r="X1325" s="1">
        <v>0</v>
      </c>
      <c r="AA1325" t="s">
        <v>58</v>
      </c>
      <c r="AB1325" s="1">
        <v>0</v>
      </c>
      <c r="AC1325" s="4">
        <f>IF(ISNUMBER(MATCH(AD1325, $AD$2:AD1324, 0)), INDEX($AC$2:AC1324, MATCH(AD1325, $AD$2:AD1324, 0)), MAX($AC$2:AC1324)+1)</f>
        <v>4</v>
      </c>
      <c r="AD1325" t="str">
        <f t="shared" si="63"/>
        <v>เชียงใหม่-ตลาดไท</v>
      </c>
      <c r="AE1325" t="s">
        <v>73</v>
      </c>
      <c r="AF1325" s="1">
        <v>0</v>
      </c>
      <c r="AG1325" s="1">
        <v>0</v>
      </c>
      <c r="AH1325" s="1">
        <v>0</v>
      </c>
      <c r="AI1325" t="s">
        <v>4361</v>
      </c>
      <c r="AJ1325" s="1">
        <v>1</v>
      </c>
      <c r="AK1325" s="1">
        <v>720</v>
      </c>
      <c r="AL1325" s="1">
        <v>720</v>
      </c>
      <c r="AM1325" s="1">
        <v>1</v>
      </c>
      <c r="AN1325" s="1">
        <v>0</v>
      </c>
      <c r="AO1325" s="1">
        <v>0</v>
      </c>
      <c r="AP1325" s="1">
        <v>0</v>
      </c>
      <c r="AQ1325" s="1">
        <v>0</v>
      </c>
      <c r="AR1325" s="1">
        <v>400</v>
      </c>
      <c r="AS1325" s="1">
        <v>19.260000000000002</v>
      </c>
      <c r="AT1325" s="1">
        <f>Table1[[#This Row],[รวมต้นทุนค่าเดินทาง]]+Table1[[#This Row],[รวมต้นทุนค่าซ่อม]]+Table1[[#This Row],[รวมค่าเสื่อม]]</f>
        <v>1621.0457142857142</v>
      </c>
      <c r="AU1325" s="1">
        <f t="shared" si="61"/>
        <v>4256.109283997258</v>
      </c>
      <c r="AV1325" s="1" t="str" cm="1">
        <f t="array" ref="AV1325">IF(AC1325&lt;4, "เก็บ", IF(OR(AT1325 &lt; PERCENTILE(IF($AC$2:$AC$5092=AC1325, $AT$2:$AT$5092), 0.25) - 1.5 * (PERCENTILE(IF($AC$2:$AC$5092=AC1325, $AT$2:$AT$5092), 0.75) - PERCENTILE(IF($AC$2:$AC$5092=AC1325, $AT$2:$AT$5092), 0.25)), AT1325 &gt; PERCENTILE(IF($AC$2:$AC$5092=AC1325, $AT$2:$AT$5092), 0.75) + 1.5 * (PERCENTILE(IF($AC$2:$AC$5092=AC1325, $AT$2:$AT$5092), 0.75) - PERCENTILE(IF($AC$2:$AC$5092=AC1325, $AT$2:$AT$5092), 0.25))), "ตัด", "เก็บ"))</f>
        <v>เก็บ</v>
      </c>
      <c r="AW1325" s="1">
        <f t="shared" si="62"/>
        <v>3807.0727671795808</v>
      </c>
      <c r="AX1325" s="1">
        <v>2335.0230876608157</v>
      </c>
      <c r="AY1325" s="1">
        <v>1201.7857142857142</v>
      </c>
    </row>
    <row r="1326" spans="1:51" x14ac:dyDescent="0.2">
      <c r="A1326" s="3">
        <v>45554</v>
      </c>
      <c r="B1326">
        <v>45554</v>
      </c>
      <c r="C1326" t="s">
        <v>4362</v>
      </c>
      <c r="D1326" t="s">
        <v>66</v>
      </c>
      <c r="E1326" t="s">
        <v>129</v>
      </c>
      <c r="F1326" t="s">
        <v>669</v>
      </c>
      <c r="G1326" s="1">
        <v>0</v>
      </c>
      <c r="H1326" s="1">
        <v>1038</v>
      </c>
      <c r="I1326" s="1">
        <v>400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400</v>
      </c>
      <c r="P1326" t="s">
        <v>4363</v>
      </c>
      <c r="Q1326" s="2">
        <v>45554</v>
      </c>
      <c r="R1326" t="s">
        <v>70</v>
      </c>
      <c r="S1326">
        <v>0</v>
      </c>
      <c r="T1326" t="s">
        <v>71</v>
      </c>
      <c r="U1326" t="s">
        <v>93</v>
      </c>
      <c r="V1326" s="1">
        <v>0</v>
      </c>
      <c r="W1326" s="1">
        <v>0</v>
      </c>
      <c r="X1326" s="1">
        <v>0</v>
      </c>
      <c r="AA1326" t="s">
        <v>58</v>
      </c>
      <c r="AB1326" s="1">
        <v>0</v>
      </c>
      <c r="AC1326" s="4">
        <f>IF(ISNUMBER(MATCH(AD1326, $AD$2:AD1325, 0)), INDEX($AC$2:AC1325, MATCH(AD1326, $AD$2:AD1325, 0)), MAX($AC$2:AC1325)+1)</f>
        <v>4</v>
      </c>
      <c r="AD1326" t="str">
        <f t="shared" si="63"/>
        <v>เชียงใหม่-ตลาดไท</v>
      </c>
      <c r="AE1326" t="s">
        <v>73</v>
      </c>
      <c r="AF1326" s="1">
        <v>0</v>
      </c>
      <c r="AG1326" s="1">
        <v>0</v>
      </c>
      <c r="AH1326" s="1">
        <v>0</v>
      </c>
      <c r="AI1326" t="s">
        <v>4364</v>
      </c>
      <c r="AJ1326" s="1">
        <v>1</v>
      </c>
      <c r="AK1326" s="1">
        <v>720</v>
      </c>
      <c r="AL1326" s="1">
        <v>720</v>
      </c>
      <c r="AM1326" s="1">
        <v>1</v>
      </c>
      <c r="AN1326" s="1">
        <v>0</v>
      </c>
      <c r="AO1326" s="1">
        <v>0</v>
      </c>
      <c r="AP1326" s="1">
        <v>0</v>
      </c>
      <c r="AQ1326" s="1">
        <v>0</v>
      </c>
      <c r="AR1326" s="1">
        <v>1438</v>
      </c>
      <c r="AS1326" s="1">
        <v>504.68555555555565</v>
      </c>
      <c r="AT1326" s="1">
        <f>Table1[[#This Row],[รวมต้นทุนค่าเดินทาง]]+Table1[[#This Row],[รวมต้นทุนค่าซ่อม]]+Table1[[#This Row],[รวมค่าเสื่อม]]</f>
        <v>3996.9712164407233</v>
      </c>
      <c r="AU1326" s="1">
        <f t="shared" si="61"/>
        <v>4256.109283997258</v>
      </c>
      <c r="AV1326" s="1" t="str" cm="1">
        <f t="array" ref="AV1326">IF(AC1326&lt;4, "เก็บ", IF(OR(AT1326 &lt; PERCENTILE(IF($AC$2:$AC$5092=AC1326, $AT$2:$AT$5092), 0.25) - 1.5 * (PERCENTILE(IF($AC$2:$AC$5092=AC1326, $AT$2:$AT$5092), 0.75) - PERCENTILE(IF($AC$2:$AC$5092=AC1326, $AT$2:$AT$5092), 0.25)), AT1326 &gt; PERCENTILE(IF($AC$2:$AC$5092=AC1326, $AT$2:$AT$5092), 0.75) + 1.5 * (PERCENTILE(IF($AC$2:$AC$5092=AC1326, $AT$2:$AT$5092), 0.75) - PERCENTILE(IF($AC$2:$AC$5092=AC1326, $AT$2:$AT$5092), 0.25))), "ตัด", "เก็บ"))</f>
        <v>เก็บ</v>
      </c>
      <c r="AW1326" s="1">
        <f t="shared" si="62"/>
        <v>3807.0727671795808</v>
      </c>
      <c r="AX1326" s="1">
        <v>2335.0230876608157</v>
      </c>
      <c r="AY1326" s="1">
        <v>2054.2856608851675</v>
      </c>
    </row>
    <row r="1327" spans="1:51" x14ac:dyDescent="0.2">
      <c r="A1327" s="3">
        <v>45554</v>
      </c>
      <c r="B1327">
        <v>45554</v>
      </c>
      <c r="C1327" t="s">
        <v>4365</v>
      </c>
      <c r="D1327" t="s">
        <v>66</v>
      </c>
      <c r="E1327" t="s">
        <v>124</v>
      </c>
      <c r="F1327" t="s">
        <v>201</v>
      </c>
      <c r="G1327" s="1">
        <v>0</v>
      </c>
      <c r="H1327" s="1">
        <v>1038</v>
      </c>
      <c r="I1327" s="1">
        <v>400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400</v>
      </c>
      <c r="P1327" t="s">
        <v>4366</v>
      </c>
      <c r="Q1327" s="2">
        <v>45554</v>
      </c>
      <c r="R1327" t="s">
        <v>70</v>
      </c>
      <c r="S1327">
        <v>0</v>
      </c>
      <c r="T1327" t="s">
        <v>71</v>
      </c>
      <c r="U1327" t="s">
        <v>93</v>
      </c>
      <c r="V1327" s="1">
        <v>0</v>
      </c>
      <c r="W1327" s="1">
        <v>0</v>
      </c>
      <c r="X1327" s="1">
        <v>0</v>
      </c>
      <c r="AA1327" t="s">
        <v>58</v>
      </c>
      <c r="AB1327" s="1">
        <v>0</v>
      </c>
      <c r="AC1327" s="4">
        <f>IF(ISNUMBER(MATCH(AD1327, $AD$2:AD1326, 0)), INDEX($AC$2:AC1326, MATCH(AD1327, $AD$2:AD1326, 0)), MAX($AC$2:AC1326)+1)</f>
        <v>4</v>
      </c>
      <c r="AD1327" t="str">
        <f t="shared" si="63"/>
        <v>เชียงใหม่-ตลาดไท</v>
      </c>
      <c r="AE1327" t="s">
        <v>73</v>
      </c>
      <c r="AF1327" s="1">
        <v>0</v>
      </c>
      <c r="AG1327" s="1">
        <v>0</v>
      </c>
      <c r="AH1327" s="1">
        <v>0</v>
      </c>
      <c r="AI1327" t="s">
        <v>4367</v>
      </c>
      <c r="AJ1327" s="1">
        <v>1</v>
      </c>
      <c r="AK1327" s="1">
        <v>720</v>
      </c>
      <c r="AL1327" s="1">
        <v>720</v>
      </c>
      <c r="AM1327" s="1">
        <v>1</v>
      </c>
      <c r="AN1327" s="1">
        <v>0</v>
      </c>
      <c r="AO1327" s="1">
        <v>0</v>
      </c>
      <c r="AP1327" s="1">
        <v>0</v>
      </c>
      <c r="AQ1327" s="1">
        <v>0</v>
      </c>
      <c r="AR1327" s="1">
        <v>1438</v>
      </c>
      <c r="AS1327" s="1">
        <v>74.91</v>
      </c>
      <c r="AT1327" s="1">
        <f>Table1[[#This Row],[รวมต้นทุนค่าเดินทาง]]+Table1[[#This Row],[รวมต้นทุนค่าซ่อม]]+Table1[[#This Row],[รวมค่าเสื่อม]]</f>
        <v>3278.0735342933858</v>
      </c>
      <c r="AU1327" s="1">
        <f t="shared" si="61"/>
        <v>4256.109283997258</v>
      </c>
      <c r="AV1327" s="1" t="str" cm="1">
        <f t="array" ref="AV1327">IF(AC1327&lt;4, "เก็บ", IF(OR(AT1327 &lt; PERCENTILE(IF($AC$2:$AC$5092=AC1327, $AT$2:$AT$5092), 0.25) - 1.5 * (PERCENTILE(IF($AC$2:$AC$5092=AC1327, $AT$2:$AT$5092), 0.75) - PERCENTILE(IF($AC$2:$AC$5092=AC1327, $AT$2:$AT$5092), 0.25)), AT1327 &gt; PERCENTILE(IF($AC$2:$AC$5092=AC1327, $AT$2:$AT$5092), 0.75) + 1.5 * (PERCENTILE(IF($AC$2:$AC$5092=AC1327, $AT$2:$AT$5092), 0.75) - PERCENTILE(IF($AC$2:$AC$5092=AC1327, $AT$2:$AT$5092), 0.25))), "ตัด", "เก็บ"))</f>
        <v>เก็บ</v>
      </c>
      <c r="AW1327" s="1">
        <f t="shared" si="62"/>
        <v>3807.0727671795808</v>
      </c>
      <c r="AX1327" s="1">
        <v>2335.0230876608157</v>
      </c>
      <c r="AY1327" s="1">
        <v>1765.1635342933855</v>
      </c>
    </row>
    <row r="1328" spans="1:51" x14ac:dyDescent="0.2">
      <c r="A1328" s="3">
        <v>45554</v>
      </c>
      <c r="B1328">
        <v>45554</v>
      </c>
      <c r="C1328" t="s">
        <v>4368</v>
      </c>
      <c r="D1328" t="s">
        <v>66</v>
      </c>
      <c r="E1328" t="s">
        <v>129</v>
      </c>
      <c r="F1328" t="s">
        <v>180</v>
      </c>
      <c r="G1328" s="1">
        <v>0</v>
      </c>
      <c r="H1328" s="1">
        <v>0</v>
      </c>
      <c r="I1328" s="1">
        <v>500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500</v>
      </c>
      <c r="P1328" t="s">
        <v>4369</v>
      </c>
      <c r="Q1328" s="2">
        <v>45554</v>
      </c>
      <c r="R1328" t="s">
        <v>70</v>
      </c>
      <c r="S1328">
        <v>0</v>
      </c>
      <c r="T1328" t="s">
        <v>71</v>
      </c>
      <c r="U1328" t="s">
        <v>72</v>
      </c>
      <c r="V1328" s="1">
        <v>0</v>
      </c>
      <c r="W1328" s="1">
        <v>0</v>
      </c>
      <c r="X1328" s="1">
        <v>0</v>
      </c>
      <c r="AA1328" t="s">
        <v>58</v>
      </c>
      <c r="AB1328" s="1">
        <v>0</v>
      </c>
      <c r="AC1328" s="4">
        <f>IF(ISNUMBER(MATCH(AD1328, $AD$2:AD1327, 0)), INDEX($AC$2:AC1327, MATCH(AD1328, $AD$2:AD1327, 0)), MAX($AC$2:AC1327)+1)</f>
        <v>2</v>
      </c>
      <c r="AD1328" t="str">
        <f t="shared" si="63"/>
        <v>เชียงใหม่-พุทธมณฑลสาย 5</v>
      </c>
      <c r="AE1328" t="s">
        <v>73</v>
      </c>
      <c r="AF1328" s="1">
        <v>0</v>
      </c>
      <c r="AG1328" s="1">
        <v>0</v>
      </c>
      <c r="AH1328" s="1">
        <v>0</v>
      </c>
      <c r="AI1328" t="s">
        <v>4370</v>
      </c>
      <c r="AJ1328" s="1">
        <v>1</v>
      </c>
      <c r="AK1328" s="1">
        <v>720</v>
      </c>
      <c r="AL1328" s="1">
        <v>720</v>
      </c>
      <c r="AM1328" s="1">
        <v>1</v>
      </c>
      <c r="AN1328" s="1">
        <v>0</v>
      </c>
      <c r="AO1328" s="1">
        <v>0</v>
      </c>
      <c r="AP1328" s="1">
        <v>0</v>
      </c>
      <c r="AQ1328" s="1">
        <v>0</v>
      </c>
      <c r="AR1328" s="1">
        <v>500</v>
      </c>
      <c r="AS1328" s="1">
        <v>456.09555555555562</v>
      </c>
      <c r="AT1328" s="1">
        <f>Table1[[#This Row],[รวมต้นทุนค่าเดินทาง]]+Table1[[#This Row],[รวมต้นทุนค่าซ่อม]]+Table1[[#This Row],[รวมค่าเสื่อม]]</f>
        <v>2156.4645090490926</v>
      </c>
      <c r="AU1328" s="1">
        <f t="shared" si="61"/>
        <v>5026.5629662053279</v>
      </c>
      <c r="AV1328" s="1" t="str" cm="1">
        <f t="array" ref="AV1328">IF(AC1328&lt;4, "เก็บ", IF(OR(AT1328 &lt; PERCENTILE(IF($AC$2:$AC$5092=AC1328, $AT$2:$AT$5092), 0.25) - 1.5 * (PERCENTILE(IF($AC$2:$AC$5092=AC1328, $AT$2:$AT$5092), 0.75) - PERCENTILE(IF($AC$2:$AC$5092=AC1328, $AT$2:$AT$5092), 0.25)), AT1328 &gt; PERCENTILE(IF($AC$2:$AC$5092=AC1328, $AT$2:$AT$5092), 0.75) + 1.5 * (PERCENTILE(IF($AC$2:$AC$5092=AC1328, $AT$2:$AT$5092), 0.75) - PERCENTILE(IF($AC$2:$AC$5092=AC1328, $AT$2:$AT$5092), 0.25))), "ตัด", "เก็บ"))</f>
        <v>เก็บ</v>
      </c>
      <c r="AW1328" s="1">
        <f t="shared" si="62"/>
        <v>5026.5629662053279</v>
      </c>
      <c r="AX1328" s="1">
        <v>4064.5059139663294</v>
      </c>
      <c r="AY1328" s="1">
        <v>1200.368953493537</v>
      </c>
    </row>
    <row r="1329" spans="1:51" x14ac:dyDescent="0.2">
      <c r="A1329" s="3">
        <v>45554</v>
      </c>
      <c r="B1329">
        <v>45554</v>
      </c>
      <c r="C1329" t="s">
        <v>4371</v>
      </c>
      <c r="D1329" t="s">
        <v>51</v>
      </c>
      <c r="E1329" t="s">
        <v>61</v>
      </c>
      <c r="F1329" t="s">
        <v>2381</v>
      </c>
      <c r="G1329" s="1">
        <v>4200</v>
      </c>
      <c r="H1329" s="1">
        <v>3075</v>
      </c>
      <c r="I1329" s="1">
        <v>1900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6100</v>
      </c>
      <c r="P1329" t="s">
        <v>4372</v>
      </c>
      <c r="Q1329" s="2">
        <v>45554</v>
      </c>
      <c r="R1329" t="s">
        <v>55</v>
      </c>
      <c r="S1329">
        <v>0</v>
      </c>
      <c r="T1329" t="s">
        <v>56</v>
      </c>
      <c r="U1329" t="s">
        <v>57</v>
      </c>
      <c r="V1329" s="1">
        <v>2500</v>
      </c>
      <c r="W1329" s="1">
        <v>0</v>
      </c>
      <c r="X1329" s="1">
        <v>0</v>
      </c>
      <c r="AA1329" t="s">
        <v>58</v>
      </c>
      <c r="AB1329" s="1">
        <v>0</v>
      </c>
      <c r="AC1329" s="4">
        <f>IF(ISNUMBER(MATCH(AD1329, $AD$2:AD1328, 0)), INDEX($AC$2:AC1328, MATCH(AD1329, $AD$2:AD1328, 0)), MAX($AC$2:AC1328)+1)</f>
        <v>1</v>
      </c>
      <c r="AD1329" t="str">
        <f t="shared" si="63"/>
        <v>ท่าลี่-กองลอย</v>
      </c>
      <c r="AE1329" t="s">
        <v>55</v>
      </c>
      <c r="AF1329" s="1">
        <v>0</v>
      </c>
      <c r="AG1329" s="1">
        <v>0</v>
      </c>
      <c r="AH1329" s="1">
        <v>0</v>
      </c>
      <c r="AI1329" t="s">
        <v>4373</v>
      </c>
      <c r="AJ1329" s="1">
        <v>1</v>
      </c>
      <c r="AK1329" s="1">
        <v>0</v>
      </c>
      <c r="AL1329" s="1">
        <v>0</v>
      </c>
      <c r="AM1329" s="1">
        <v>0</v>
      </c>
      <c r="AN1329" s="1">
        <v>0</v>
      </c>
      <c r="AO1329" s="1">
        <v>0</v>
      </c>
      <c r="AP1329" s="1">
        <v>0</v>
      </c>
      <c r="AQ1329" s="1">
        <v>0</v>
      </c>
      <c r="AR1329" s="1">
        <v>11675</v>
      </c>
      <c r="AS1329" s="1">
        <v>25.68</v>
      </c>
      <c r="AT1329" s="1">
        <f>Table1[[#This Row],[รวมต้นทุนค่าเดินทาง]]+Table1[[#This Row],[รวมต้นทุนค่าซ่อม]]+Table1[[#This Row],[รวมค่าเสื่อม]]</f>
        <v>13815.341654135338</v>
      </c>
      <c r="AU1329" s="1">
        <f t="shared" si="61"/>
        <v>13953.293816562818</v>
      </c>
      <c r="AV1329" s="1" t="str" cm="1">
        <f t="array" ref="AV1329">IF(AC1329&lt;4, "เก็บ", IF(OR(AT1329 &lt; PERCENTILE(IF($AC$2:$AC$5092=AC1329, $AT$2:$AT$5092), 0.25) - 1.5 * (PERCENTILE(IF($AC$2:$AC$5092=AC1329, $AT$2:$AT$5092), 0.75) - PERCENTILE(IF($AC$2:$AC$5092=AC1329, $AT$2:$AT$5092), 0.25)), AT1329 &gt; PERCENTILE(IF($AC$2:$AC$5092=AC1329, $AT$2:$AT$5092), 0.75) + 1.5 * (PERCENTILE(IF($AC$2:$AC$5092=AC1329, $AT$2:$AT$5092), 0.75) - PERCENTILE(IF($AC$2:$AC$5092=AC1329, $AT$2:$AT$5092), 0.25))), "ตัด", "เก็บ"))</f>
        <v>เก็บ</v>
      </c>
      <c r="AW1329" s="1">
        <f t="shared" si="62"/>
        <v>13953.293816562818</v>
      </c>
      <c r="AX1329" s="1">
        <v>14426.372718098486</v>
      </c>
      <c r="AY1329" s="1">
        <v>2114.6616541353383</v>
      </c>
    </row>
    <row r="1330" spans="1:51" x14ac:dyDescent="0.2">
      <c r="A1330" s="3">
        <v>45554</v>
      </c>
      <c r="B1330">
        <v>45554</v>
      </c>
      <c r="C1330" t="s">
        <v>4374</v>
      </c>
      <c r="D1330" t="s">
        <v>51</v>
      </c>
      <c r="E1330" t="s">
        <v>61</v>
      </c>
      <c r="F1330" t="s">
        <v>62</v>
      </c>
      <c r="G1330" s="1">
        <v>2700</v>
      </c>
      <c r="H1330" s="1">
        <v>4575</v>
      </c>
      <c r="I1330" s="1">
        <v>1900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4600</v>
      </c>
      <c r="P1330" t="s">
        <v>4375</v>
      </c>
      <c r="Q1330" s="2">
        <v>45554</v>
      </c>
      <c r="R1330" t="s">
        <v>55</v>
      </c>
      <c r="S1330">
        <v>0</v>
      </c>
      <c r="T1330" t="s">
        <v>56</v>
      </c>
      <c r="U1330" t="s">
        <v>57</v>
      </c>
      <c r="V1330" s="1">
        <v>2500</v>
      </c>
      <c r="W1330" s="1">
        <v>0</v>
      </c>
      <c r="X1330" s="1">
        <v>0</v>
      </c>
      <c r="AA1330" t="s">
        <v>58</v>
      </c>
      <c r="AB1330" s="1">
        <v>0</v>
      </c>
      <c r="AC1330" s="4">
        <f>IF(ISNUMBER(MATCH(AD1330, $AD$2:AD1329, 0)), INDEX($AC$2:AC1329, MATCH(AD1330, $AD$2:AD1329, 0)), MAX($AC$2:AC1329)+1)</f>
        <v>1</v>
      </c>
      <c r="AD1330" t="str">
        <f t="shared" si="63"/>
        <v>ท่าลี่-กองลอย</v>
      </c>
      <c r="AE1330" t="s">
        <v>55</v>
      </c>
      <c r="AF1330" s="1">
        <v>0</v>
      </c>
      <c r="AG1330" s="1">
        <v>0</v>
      </c>
      <c r="AH1330" s="1">
        <v>0</v>
      </c>
      <c r="AI1330" t="s">
        <v>4376</v>
      </c>
      <c r="AJ1330" s="1">
        <v>1</v>
      </c>
      <c r="AK1330" s="1">
        <v>0</v>
      </c>
      <c r="AL1330" s="1">
        <v>0</v>
      </c>
      <c r="AM1330" s="1">
        <v>0</v>
      </c>
      <c r="AN1330" s="1">
        <v>0</v>
      </c>
      <c r="AO1330" s="1">
        <v>0</v>
      </c>
      <c r="AP1330" s="1">
        <v>0</v>
      </c>
      <c r="AQ1330" s="1">
        <v>0</v>
      </c>
      <c r="AR1330" s="1">
        <v>11675</v>
      </c>
      <c r="AS1330" s="1">
        <v>23.345454545454551</v>
      </c>
      <c r="AT1330" s="1">
        <f>Table1[[#This Row],[รวมต้นทุนค่าเดินทาง]]+Table1[[#This Row],[รวมต้นทุนค่าซ่อม]]+Table1[[#This Row],[รวมค่าเสื่อม]]</f>
        <v>13512.861583577713</v>
      </c>
      <c r="AU1330" s="1">
        <f t="shared" si="61"/>
        <v>13953.293816562818</v>
      </c>
      <c r="AV1330" s="1" t="str" cm="1">
        <f t="array" ref="AV1330">IF(AC1330&lt;4, "เก็บ", IF(OR(AT1330 &lt; PERCENTILE(IF($AC$2:$AC$5092=AC1330, $AT$2:$AT$5092), 0.25) - 1.5 * (PERCENTILE(IF($AC$2:$AC$5092=AC1330, $AT$2:$AT$5092), 0.75) - PERCENTILE(IF($AC$2:$AC$5092=AC1330, $AT$2:$AT$5092), 0.25)), AT1330 &gt; PERCENTILE(IF($AC$2:$AC$5092=AC1330, $AT$2:$AT$5092), 0.75) + 1.5 * (PERCENTILE(IF($AC$2:$AC$5092=AC1330, $AT$2:$AT$5092), 0.75) - PERCENTILE(IF($AC$2:$AC$5092=AC1330, $AT$2:$AT$5092), 0.25))), "ตัด", "เก็บ"))</f>
        <v>เก็บ</v>
      </c>
      <c r="AW1330" s="1">
        <f t="shared" si="62"/>
        <v>13953.293816562818</v>
      </c>
      <c r="AX1330" s="1">
        <v>14426.372718098486</v>
      </c>
      <c r="AY1330" s="1">
        <v>1814.516129032258</v>
      </c>
    </row>
    <row r="1331" spans="1:51" x14ac:dyDescent="0.2">
      <c r="A1331" s="3">
        <v>45554</v>
      </c>
      <c r="B1331">
        <v>45554</v>
      </c>
      <c r="C1331" t="s">
        <v>4377</v>
      </c>
      <c r="D1331" t="s">
        <v>51</v>
      </c>
      <c r="E1331" t="s">
        <v>61</v>
      </c>
      <c r="F1331" t="s">
        <v>1197</v>
      </c>
      <c r="G1331" s="1">
        <v>2700</v>
      </c>
      <c r="H1331" s="1">
        <v>4575</v>
      </c>
      <c r="I1331" s="1">
        <v>1900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4600</v>
      </c>
      <c r="P1331" t="s">
        <v>4378</v>
      </c>
      <c r="Q1331" s="2">
        <v>45554</v>
      </c>
      <c r="R1331" t="s">
        <v>55</v>
      </c>
      <c r="S1331">
        <v>0</v>
      </c>
      <c r="T1331" t="s">
        <v>56</v>
      </c>
      <c r="U1331" t="s">
        <v>57</v>
      </c>
      <c r="V1331" s="1">
        <v>2500</v>
      </c>
      <c r="W1331" s="1">
        <v>0</v>
      </c>
      <c r="X1331" s="1">
        <v>0</v>
      </c>
      <c r="AA1331" t="s">
        <v>58</v>
      </c>
      <c r="AB1331" s="1">
        <v>0</v>
      </c>
      <c r="AC1331" s="4">
        <f>IF(ISNUMBER(MATCH(AD1331, $AD$2:AD1330, 0)), INDEX($AC$2:AC1330, MATCH(AD1331, $AD$2:AD1330, 0)), MAX($AC$2:AC1330)+1)</f>
        <v>1</v>
      </c>
      <c r="AD1331" t="str">
        <f t="shared" si="63"/>
        <v>ท่าลี่-กองลอย</v>
      </c>
      <c r="AE1331" t="s">
        <v>55</v>
      </c>
      <c r="AF1331" s="1">
        <v>0</v>
      </c>
      <c r="AG1331" s="1">
        <v>0</v>
      </c>
      <c r="AH1331" s="1">
        <v>0</v>
      </c>
      <c r="AI1331" t="s">
        <v>4379</v>
      </c>
      <c r="AJ1331" s="1">
        <v>1</v>
      </c>
      <c r="AK1331" s="1">
        <v>0</v>
      </c>
      <c r="AL1331" s="1">
        <v>0</v>
      </c>
      <c r="AM1331" s="1">
        <v>0</v>
      </c>
      <c r="AN1331" s="1">
        <v>0</v>
      </c>
      <c r="AO1331" s="1">
        <v>0</v>
      </c>
      <c r="AP1331" s="1">
        <v>0</v>
      </c>
      <c r="AQ1331" s="1">
        <v>0</v>
      </c>
      <c r="AR1331" s="1">
        <v>11675</v>
      </c>
      <c r="AS1331" s="1">
        <v>21.488981288981289</v>
      </c>
      <c r="AT1331" s="1">
        <f>Table1[[#This Row],[รวมต้นทุนค่าเดินทาง]]+Table1[[#This Row],[รวมต้นทุนค่าซ่อม]]+Table1[[#This Row],[รวมค่าเสื่อม]]</f>
        <v>13749.408689318177</v>
      </c>
      <c r="AU1331" s="1">
        <f t="shared" si="61"/>
        <v>13953.293816562818</v>
      </c>
      <c r="AV1331" s="1" t="str" cm="1">
        <f t="array" ref="AV1331">IF(AC1331&lt;4, "เก็บ", IF(OR(AT1331 &lt; PERCENTILE(IF($AC$2:$AC$5092=AC1331, $AT$2:$AT$5092), 0.25) - 1.5 * (PERCENTILE(IF($AC$2:$AC$5092=AC1331, $AT$2:$AT$5092), 0.75) - PERCENTILE(IF($AC$2:$AC$5092=AC1331, $AT$2:$AT$5092), 0.25)), AT1331 &gt; PERCENTILE(IF($AC$2:$AC$5092=AC1331, $AT$2:$AT$5092), 0.75) + 1.5 * (PERCENTILE(IF($AC$2:$AC$5092=AC1331, $AT$2:$AT$5092), 0.75) - PERCENTILE(IF($AC$2:$AC$5092=AC1331, $AT$2:$AT$5092), 0.25))), "ตัด", "เก็บ"))</f>
        <v>เก็บ</v>
      </c>
      <c r="AW1331" s="1">
        <f t="shared" si="62"/>
        <v>13953.293816562818</v>
      </c>
      <c r="AX1331" s="1">
        <v>14426.372718098486</v>
      </c>
      <c r="AY1331" s="1">
        <v>2052.919708029197</v>
      </c>
    </row>
    <row r="1332" spans="1:51" x14ac:dyDescent="0.2">
      <c r="A1332" s="3">
        <v>45554</v>
      </c>
      <c r="B1332">
        <v>45554</v>
      </c>
      <c r="C1332" t="s">
        <v>4380</v>
      </c>
      <c r="D1332" t="s">
        <v>66</v>
      </c>
      <c r="E1332" t="s">
        <v>105</v>
      </c>
      <c r="F1332" t="s">
        <v>895</v>
      </c>
      <c r="G1332" s="1">
        <v>201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803</v>
      </c>
      <c r="O1332" s="1">
        <v>1004</v>
      </c>
      <c r="P1332" t="s">
        <v>4381</v>
      </c>
      <c r="Q1332" s="2">
        <v>45554</v>
      </c>
      <c r="R1332" t="s">
        <v>55</v>
      </c>
      <c r="S1332">
        <v>0</v>
      </c>
      <c r="T1332" t="s">
        <v>87</v>
      </c>
      <c r="U1332" t="s">
        <v>71</v>
      </c>
      <c r="V1332" s="1">
        <v>0</v>
      </c>
      <c r="W1332" s="1">
        <v>703</v>
      </c>
      <c r="X1332" s="1">
        <v>0</v>
      </c>
      <c r="Y1332" t="s">
        <v>108</v>
      </c>
      <c r="Z1332" t="s">
        <v>71</v>
      </c>
      <c r="AA1332" t="s">
        <v>733</v>
      </c>
      <c r="AB1332" s="1">
        <v>0</v>
      </c>
      <c r="AC1332" s="4">
        <f>IF(ISNUMBER(MATCH(AD1332, $AD$2:AD1331, 0)), INDEX($AC$2:AC1331, MATCH(AD1332, $AD$2:AD1331, 0)), MAX($AC$2:AC1331)+1)</f>
        <v>6</v>
      </c>
      <c r="AD1332" t="str">
        <f t="shared" si="63"/>
        <v>เชียงราย-เชียงใหม่</v>
      </c>
      <c r="AE1332" t="s">
        <v>55</v>
      </c>
      <c r="AF1332" s="1">
        <v>0</v>
      </c>
      <c r="AG1332" s="1">
        <v>0</v>
      </c>
      <c r="AH1332" s="1">
        <v>0</v>
      </c>
      <c r="AI1332" t="s">
        <v>4382</v>
      </c>
      <c r="AJ1332" s="1">
        <v>2</v>
      </c>
      <c r="AK1332" s="1">
        <v>0</v>
      </c>
      <c r="AL1332" s="1">
        <v>0</v>
      </c>
      <c r="AM1332" s="1">
        <v>0</v>
      </c>
      <c r="AN1332" s="1">
        <v>745.04219999999998</v>
      </c>
      <c r="AO1332" s="1">
        <v>0</v>
      </c>
      <c r="AP1332" s="1">
        <v>0</v>
      </c>
      <c r="AQ1332" s="1">
        <v>0</v>
      </c>
      <c r="AR1332" s="1">
        <v>1707</v>
      </c>
      <c r="AS1332" s="1">
        <v>116.08380952380951</v>
      </c>
      <c r="AT1332" s="1">
        <f>Table1[[#This Row],[รวมต้นทุนค่าเดินทาง]]+Table1[[#This Row],[รวมต้นทุนค่าซ่อม]]+Table1[[#This Row],[รวมค่าเสื่อม]]</f>
        <v>3348.5075383373687</v>
      </c>
      <c r="AU1332" s="1">
        <f t="shared" si="61"/>
        <v>4428.3346813776061</v>
      </c>
      <c r="AV1332" s="1" t="str" cm="1">
        <f t="array" ref="AV1332">IF(AC1332&lt;4, "เก็บ", IF(OR(AT1332 &lt; PERCENTILE(IF($AC$2:$AC$5092=AC1332, $AT$2:$AT$5092), 0.25) - 1.5 * (PERCENTILE(IF($AC$2:$AC$5092=AC1332, $AT$2:$AT$5092), 0.75) - PERCENTILE(IF($AC$2:$AC$5092=AC1332, $AT$2:$AT$5092), 0.25)), AT1332 &gt; PERCENTILE(IF($AC$2:$AC$5092=AC1332, $AT$2:$AT$5092), 0.75) + 1.5 * (PERCENTILE(IF($AC$2:$AC$5092=AC1332, $AT$2:$AT$5092), 0.75) - PERCENTILE(IF($AC$2:$AC$5092=AC1332, $AT$2:$AT$5092), 0.25))), "ตัด", "เก็บ"))</f>
        <v>เก็บ</v>
      </c>
      <c r="AW1332" s="1">
        <f t="shared" si="62"/>
        <v>3873.7679454274344</v>
      </c>
      <c r="AX1332" s="1">
        <v>2781.4385174989698</v>
      </c>
      <c r="AY1332" s="1">
        <v>1525.4237288135594</v>
      </c>
    </row>
    <row r="1333" spans="1:51" x14ac:dyDescent="0.2">
      <c r="A1333" s="3">
        <v>45555</v>
      </c>
      <c r="B1333">
        <v>45555</v>
      </c>
      <c r="C1333" t="s">
        <v>4383</v>
      </c>
      <c r="D1333" t="s">
        <v>66</v>
      </c>
      <c r="E1333" t="s">
        <v>124</v>
      </c>
      <c r="F1333" t="s">
        <v>289</v>
      </c>
      <c r="G1333" s="1">
        <v>0</v>
      </c>
      <c r="H1333" s="1">
        <v>1071</v>
      </c>
      <c r="I1333" s="1">
        <v>500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500</v>
      </c>
      <c r="P1333" t="s">
        <v>4384</v>
      </c>
      <c r="Q1333" s="2">
        <v>45555</v>
      </c>
      <c r="R1333" t="s">
        <v>70</v>
      </c>
      <c r="S1333">
        <v>0</v>
      </c>
      <c r="T1333" t="s">
        <v>71</v>
      </c>
      <c r="U1333" t="s">
        <v>161</v>
      </c>
      <c r="V1333" s="1">
        <v>0</v>
      </c>
      <c r="W1333" s="1">
        <v>0</v>
      </c>
      <c r="X1333" s="1">
        <v>0</v>
      </c>
      <c r="AA1333" t="s">
        <v>58</v>
      </c>
      <c r="AB1333" s="1">
        <v>0</v>
      </c>
      <c r="AC1333" s="4">
        <f>IF(ISNUMBER(MATCH(AD1333, $AD$2:AD1332, 0)), INDEX($AC$2:AC1332, MATCH(AD1333, $AD$2:AD1332, 0)), MAX($AC$2:AC1332)+1)</f>
        <v>9</v>
      </c>
      <c r="AD1333" t="str">
        <f t="shared" si="63"/>
        <v>เชียงใหม่-พุทธมณฑลสาย 2</v>
      </c>
      <c r="AE1333" t="s">
        <v>73</v>
      </c>
      <c r="AF1333" s="1">
        <v>0</v>
      </c>
      <c r="AG1333" s="1">
        <v>0</v>
      </c>
      <c r="AH1333" s="1">
        <v>0</v>
      </c>
      <c r="AI1333" t="s">
        <v>4385</v>
      </c>
      <c r="AJ1333" s="1">
        <v>1</v>
      </c>
      <c r="AK1333" s="1">
        <v>720</v>
      </c>
      <c r="AL1333" s="1">
        <v>720</v>
      </c>
      <c r="AM1333" s="1">
        <v>1</v>
      </c>
      <c r="AN1333" s="1">
        <v>0</v>
      </c>
      <c r="AO1333" s="1">
        <v>0</v>
      </c>
      <c r="AP1333" s="1">
        <v>0</v>
      </c>
      <c r="AQ1333" s="1">
        <v>0</v>
      </c>
      <c r="AR1333" s="1">
        <v>1571</v>
      </c>
      <c r="AS1333" s="1">
        <v>13.75714285714286</v>
      </c>
      <c r="AT1333" s="1">
        <f>Table1[[#This Row],[รวมต้นทุนค่าเดินทาง]]+Table1[[#This Row],[รวมต้นทุนค่าซ่อม]]+Table1[[#This Row],[รวมค่าเสื่อม]]</f>
        <v>3490.2484392382694</v>
      </c>
      <c r="AU1333" s="1">
        <f t="shared" si="61"/>
        <v>4623.2312262414152</v>
      </c>
      <c r="AV1333" s="1" t="str" cm="1">
        <f t="array" ref="AV1333">IF(AC1333&lt;4, "เก็บ", IF(OR(AT1333 &lt; PERCENTILE(IF($AC$2:$AC$5092=AC1333, $AT$2:$AT$5092), 0.25) - 1.5 * (PERCENTILE(IF($AC$2:$AC$5092=AC1333, $AT$2:$AT$5092), 0.75) - PERCENTILE(IF($AC$2:$AC$5092=AC1333, $AT$2:$AT$5092), 0.25)), AT1333 &gt; PERCENTILE(IF($AC$2:$AC$5092=AC1333, $AT$2:$AT$5092), 0.75) + 1.5 * (PERCENTILE(IF($AC$2:$AC$5092=AC1333, $AT$2:$AT$5092), 0.75) - PERCENTILE(IF($AC$2:$AC$5092=AC1333, $AT$2:$AT$5092), 0.25))), "ตัด", "เก็บ"))</f>
        <v>เก็บ</v>
      </c>
      <c r="AW1333" s="1">
        <f t="shared" si="62"/>
        <v>4005.4952465164292</v>
      </c>
      <c r="AX1333" s="1">
        <v>2577.9546108768855</v>
      </c>
      <c r="AY1333" s="1">
        <v>1905.4912963811269</v>
      </c>
    </row>
    <row r="1334" spans="1:51" x14ac:dyDescent="0.2">
      <c r="A1334" s="3">
        <v>45555</v>
      </c>
      <c r="B1334">
        <v>45555</v>
      </c>
      <c r="C1334" t="s">
        <v>4386</v>
      </c>
      <c r="D1334" t="s">
        <v>66</v>
      </c>
      <c r="E1334" t="s">
        <v>67</v>
      </c>
      <c r="F1334" t="s">
        <v>236</v>
      </c>
      <c r="G1334" s="1">
        <v>0</v>
      </c>
      <c r="H1334" s="1">
        <v>1071</v>
      </c>
      <c r="I1334" s="1">
        <v>500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500</v>
      </c>
      <c r="P1334" t="s">
        <v>4387</v>
      </c>
      <c r="Q1334" s="2">
        <v>45555</v>
      </c>
      <c r="R1334" t="s">
        <v>70</v>
      </c>
      <c r="S1334">
        <v>0</v>
      </c>
      <c r="T1334" t="s">
        <v>71</v>
      </c>
      <c r="U1334" t="s">
        <v>161</v>
      </c>
      <c r="V1334" s="1">
        <v>0</v>
      </c>
      <c r="W1334" s="1">
        <v>0</v>
      </c>
      <c r="X1334" s="1">
        <v>0</v>
      </c>
      <c r="AA1334" t="s">
        <v>58</v>
      </c>
      <c r="AB1334" s="1">
        <v>0</v>
      </c>
      <c r="AC1334" s="4">
        <f>IF(ISNUMBER(MATCH(AD1334, $AD$2:AD1333, 0)), INDEX($AC$2:AC1333, MATCH(AD1334, $AD$2:AD1333, 0)), MAX($AC$2:AC1333)+1)</f>
        <v>9</v>
      </c>
      <c r="AD1334" t="str">
        <f t="shared" si="63"/>
        <v>เชียงใหม่-พุทธมณฑลสาย 2</v>
      </c>
      <c r="AE1334" t="s">
        <v>73</v>
      </c>
      <c r="AF1334" s="1">
        <v>0</v>
      </c>
      <c r="AG1334" s="1">
        <v>0</v>
      </c>
      <c r="AH1334" s="1">
        <v>0</v>
      </c>
      <c r="AI1334" t="s">
        <v>4388</v>
      </c>
      <c r="AJ1334" s="1">
        <v>1</v>
      </c>
      <c r="AK1334" s="1">
        <v>720</v>
      </c>
      <c r="AL1334" s="1">
        <v>720</v>
      </c>
      <c r="AM1334" s="1">
        <v>1</v>
      </c>
      <c r="AN1334" s="1">
        <v>0</v>
      </c>
      <c r="AO1334" s="1">
        <v>0</v>
      </c>
      <c r="AP1334" s="1">
        <v>0</v>
      </c>
      <c r="AQ1334" s="1">
        <v>0</v>
      </c>
      <c r="AR1334" s="1">
        <v>1571</v>
      </c>
      <c r="AS1334" s="1">
        <v>6457.52</v>
      </c>
      <c r="AT1334" s="1">
        <f>Table1[[#This Row],[รวมต้นทุนค่าเดินทาง]]+Table1[[#This Row],[รวมต้นทุนค่าซ่อม]]+Table1[[#This Row],[รวมค่าเสื่อม]]</f>
        <v>9941.8747632963186</v>
      </c>
      <c r="AU1334" s="1">
        <f t="shared" si="61"/>
        <v>4623.2312262414152</v>
      </c>
      <c r="AV1334" s="1" t="str" cm="1">
        <f t="array" ref="AV1334">IF(AC1334&lt;4, "เก็บ", IF(OR(AT1334 &lt; PERCENTILE(IF($AC$2:$AC$5092=AC1334, $AT$2:$AT$5092), 0.25) - 1.5 * (PERCENTILE(IF($AC$2:$AC$5092=AC1334, $AT$2:$AT$5092), 0.75) - PERCENTILE(IF($AC$2:$AC$5092=AC1334, $AT$2:$AT$5092), 0.25)), AT1334 &gt; PERCENTILE(IF($AC$2:$AC$5092=AC1334, $AT$2:$AT$5092), 0.75) + 1.5 * (PERCENTILE(IF($AC$2:$AC$5092=AC1334, $AT$2:$AT$5092), 0.75) - PERCENTILE(IF($AC$2:$AC$5092=AC1334, $AT$2:$AT$5092), 0.25))), "ตัด", "เก็บ"))</f>
        <v>ตัด</v>
      </c>
      <c r="AW1334" s="1">
        <f t="shared" si="62"/>
        <v>4005.4952465164292</v>
      </c>
      <c r="AX1334" s="1">
        <v>2577.9546108768855</v>
      </c>
      <c r="AY1334" s="1">
        <v>1913.354763296318</v>
      </c>
    </row>
    <row r="1335" spans="1:51" x14ac:dyDescent="0.2">
      <c r="A1335" s="3">
        <v>45555</v>
      </c>
      <c r="B1335">
        <v>45555</v>
      </c>
      <c r="C1335" t="s">
        <v>4389</v>
      </c>
      <c r="D1335" t="s">
        <v>66</v>
      </c>
      <c r="E1335" t="s">
        <v>124</v>
      </c>
      <c r="F1335" t="s">
        <v>224</v>
      </c>
      <c r="G1335" s="1">
        <v>0</v>
      </c>
      <c r="H1335" s="1">
        <v>0</v>
      </c>
      <c r="I1335" s="1">
        <v>500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500</v>
      </c>
      <c r="P1335" t="s">
        <v>4390</v>
      </c>
      <c r="Q1335" s="2">
        <v>45555</v>
      </c>
      <c r="R1335" t="s">
        <v>70</v>
      </c>
      <c r="S1335">
        <v>0</v>
      </c>
      <c r="T1335" t="s">
        <v>71</v>
      </c>
      <c r="U1335" t="s">
        <v>161</v>
      </c>
      <c r="V1335" s="1">
        <v>0</v>
      </c>
      <c r="W1335" s="1">
        <v>0</v>
      </c>
      <c r="X1335" s="1">
        <v>0</v>
      </c>
      <c r="AA1335" t="s">
        <v>58</v>
      </c>
      <c r="AB1335" s="1">
        <v>0</v>
      </c>
      <c r="AC1335" s="4">
        <f>IF(ISNUMBER(MATCH(AD1335, $AD$2:AD1334, 0)), INDEX($AC$2:AC1334, MATCH(AD1335, $AD$2:AD1334, 0)), MAX($AC$2:AC1334)+1)</f>
        <v>9</v>
      </c>
      <c r="AD1335" t="str">
        <f t="shared" si="63"/>
        <v>เชียงใหม่-พุทธมณฑลสาย 2</v>
      </c>
      <c r="AE1335" t="s">
        <v>73</v>
      </c>
      <c r="AF1335" s="1">
        <v>0</v>
      </c>
      <c r="AG1335" s="1">
        <v>0</v>
      </c>
      <c r="AH1335" s="1">
        <v>0</v>
      </c>
      <c r="AI1335" t="s">
        <v>4391</v>
      </c>
      <c r="AJ1335" s="1">
        <v>1</v>
      </c>
      <c r="AK1335" s="1">
        <v>720</v>
      </c>
      <c r="AL1335" s="1">
        <v>720</v>
      </c>
      <c r="AM1335" s="1">
        <v>1</v>
      </c>
      <c r="AN1335" s="1">
        <v>0</v>
      </c>
      <c r="AO1335" s="1">
        <v>0</v>
      </c>
      <c r="AP1335" s="1">
        <v>0</v>
      </c>
      <c r="AQ1335" s="1">
        <v>0</v>
      </c>
      <c r="AR1335" s="1">
        <v>500</v>
      </c>
      <c r="AS1335" s="1">
        <v>0</v>
      </c>
      <c r="AT1335" s="1">
        <f>Table1[[#This Row],[รวมต้นทุนค่าเดินทาง]]+Table1[[#This Row],[รวมต้นทุนค่าซ่อม]]+Table1[[#This Row],[รวมค่าเสื่อม]]</f>
        <v>1790.5586613280955</v>
      </c>
      <c r="AU1335" s="1">
        <f t="shared" si="61"/>
        <v>4623.2312262414152</v>
      </c>
      <c r="AV1335" s="1" t="str" cm="1">
        <f t="array" ref="AV1335">IF(AC1335&lt;4, "เก็บ", IF(OR(AT1335 &lt; PERCENTILE(IF($AC$2:$AC$5092=AC1335, $AT$2:$AT$5092), 0.25) - 1.5 * (PERCENTILE(IF($AC$2:$AC$5092=AC1335, $AT$2:$AT$5092), 0.75) - PERCENTILE(IF($AC$2:$AC$5092=AC1335, $AT$2:$AT$5092), 0.25)), AT1335 &gt; PERCENTILE(IF($AC$2:$AC$5092=AC1335, $AT$2:$AT$5092), 0.75) + 1.5 * (PERCENTILE(IF($AC$2:$AC$5092=AC1335, $AT$2:$AT$5092), 0.75) - PERCENTILE(IF($AC$2:$AC$5092=AC1335, $AT$2:$AT$5092), 0.25))), "ตัด", "เก็บ"))</f>
        <v>เก็บ</v>
      </c>
      <c r="AW1335" s="1">
        <f t="shared" si="62"/>
        <v>4005.4952465164292</v>
      </c>
      <c r="AX1335" s="1">
        <v>2577.9546108768855</v>
      </c>
      <c r="AY1335" s="1">
        <v>1290.5586613280955</v>
      </c>
    </row>
    <row r="1336" spans="1:51" x14ac:dyDescent="0.2">
      <c r="A1336" s="3">
        <v>45555</v>
      </c>
      <c r="B1336">
        <v>45555</v>
      </c>
      <c r="C1336" t="s">
        <v>4392</v>
      </c>
      <c r="D1336" t="s">
        <v>66</v>
      </c>
      <c r="E1336" t="s">
        <v>67</v>
      </c>
      <c r="F1336" t="s">
        <v>1010</v>
      </c>
      <c r="G1336" s="1">
        <v>0</v>
      </c>
      <c r="H1336" s="1">
        <v>0</v>
      </c>
      <c r="I1336" s="1">
        <v>500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500</v>
      </c>
      <c r="P1336" t="s">
        <v>4393</v>
      </c>
      <c r="Q1336" s="2">
        <v>45555</v>
      </c>
      <c r="R1336" t="s">
        <v>70</v>
      </c>
      <c r="S1336">
        <v>0</v>
      </c>
      <c r="T1336" t="s">
        <v>71</v>
      </c>
      <c r="U1336" t="s">
        <v>161</v>
      </c>
      <c r="V1336" s="1">
        <v>0</v>
      </c>
      <c r="W1336" s="1">
        <v>0</v>
      </c>
      <c r="X1336" s="1">
        <v>0</v>
      </c>
      <c r="AA1336" t="s">
        <v>58</v>
      </c>
      <c r="AB1336" s="1">
        <v>0</v>
      </c>
      <c r="AC1336" s="4">
        <f>IF(ISNUMBER(MATCH(AD1336, $AD$2:AD1335, 0)), INDEX($AC$2:AC1335, MATCH(AD1336, $AD$2:AD1335, 0)), MAX($AC$2:AC1335)+1)</f>
        <v>9</v>
      </c>
      <c r="AD1336" t="str">
        <f t="shared" si="63"/>
        <v>เชียงใหม่-พุทธมณฑลสาย 2</v>
      </c>
      <c r="AE1336" t="s">
        <v>73</v>
      </c>
      <c r="AF1336" s="1">
        <v>0</v>
      </c>
      <c r="AG1336" s="1">
        <v>0</v>
      </c>
      <c r="AH1336" s="1">
        <v>0</v>
      </c>
      <c r="AI1336" t="s">
        <v>4394</v>
      </c>
      <c r="AJ1336" s="1">
        <v>1</v>
      </c>
      <c r="AK1336" s="1">
        <v>720</v>
      </c>
      <c r="AL1336" s="1">
        <v>720</v>
      </c>
      <c r="AM1336" s="1">
        <v>1</v>
      </c>
      <c r="AN1336" s="1">
        <v>0</v>
      </c>
      <c r="AO1336" s="1">
        <v>0</v>
      </c>
      <c r="AP1336" s="1">
        <v>0</v>
      </c>
      <c r="AQ1336" s="1">
        <v>0</v>
      </c>
      <c r="AR1336" s="1">
        <v>500</v>
      </c>
      <c r="AS1336" s="1">
        <v>278.52615384615382</v>
      </c>
      <c r="AT1336" s="1">
        <f>Table1[[#This Row],[รวมต้นทุนค่าเดินทาง]]+Table1[[#This Row],[รวมต้นทุนค่าซ่อม]]+Table1[[#This Row],[รวมค่าเสื่อม]]</f>
        <v>2016.9546157217017</v>
      </c>
      <c r="AU1336" s="1">
        <f t="shared" si="61"/>
        <v>4623.2312262414152</v>
      </c>
      <c r="AV1336" s="1" t="str" cm="1">
        <f t="array" ref="AV1336">IF(AC1336&lt;4, "เก็บ", IF(OR(AT1336 &lt; PERCENTILE(IF($AC$2:$AC$5092=AC1336, $AT$2:$AT$5092), 0.25) - 1.5 * (PERCENTILE(IF($AC$2:$AC$5092=AC1336, $AT$2:$AT$5092), 0.75) - PERCENTILE(IF($AC$2:$AC$5092=AC1336, $AT$2:$AT$5092), 0.25)), AT1336 &gt; PERCENTILE(IF($AC$2:$AC$5092=AC1336, $AT$2:$AT$5092), 0.75) + 1.5 * (PERCENTILE(IF($AC$2:$AC$5092=AC1336, $AT$2:$AT$5092), 0.75) - PERCENTILE(IF($AC$2:$AC$5092=AC1336, $AT$2:$AT$5092), 0.25))), "ตัด", "เก็บ"))</f>
        <v>เก็บ</v>
      </c>
      <c r="AW1336" s="1">
        <f t="shared" si="62"/>
        <v>4005.4952465164292</v>
      </c>
      <c r="AX1336" s="1">
        <v>2577.9546108768855</v>
      </c>
      <c r="AY1336" s="1">
        <v>1238.4284618755478</v>
      </c>
    </row>
    <row r="1337" spans="1:51" x14ac:dyDescent="0.2">
      <c r="A1337" s="3">
        <v>45555</v>
      </c>
      <c r="B1337">
        <v>45555</v>
      </c>
      <c r="C1337" t="s">
        <v>4395</v>
      </c>
      <c r="D1337" t="s">
        <v>66</v>
      </c>
      <c r="E1337" t="s">
        <v>67</v>
      </c>
      <c r="F1337" t="s">
        <v>679</v>
      </c>
      <c r="G1337" s="1">
        <v>0</v>
      </c>
      <c r="H1337" s="1">
        <v>0</v>
      </c>
      <c r="I1337" s="1">
        <v>500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500</v>
      </c>
      <c r="P1337" t="s">
        <v>4396</v>
      </c>
      <c r="Q1337" s="2">
        <v>45555</v>
      </c>
      <c r="R1337" t="s">
        <v>70</v>
      </c>
      <c r="S1337">
        <v>0</v>
      </c>
      <c r="T1337" t="s">
        <v>71</v>
      </c>
      <c r="U1337" t="s">
        <v>72</v>
      </c>
      <c r="V1337" s="1">
        <v>0</v>
      </c>
      <c r="W1337" s="1">
        <v>0</v>
      </c>
      <c r="X1337" s="1">
        <v>0</v>
      </c>
      <c r="AA1337" t="s">
        <v>58</v>
      </c>
      <c r="AB1337" s="1">
        <v>0</v>
      </c>
      <c r="AC1337" s="4">
        <f>IF(ISNUMBER(MATCH(AD1337, $AD$2:AD1336, 0)), INDEX($AC$2:AC1336, MATCH(AD1337, $AD$2:AD1336, 0)), MAX($AC$2:AC1336)+1)</f>
        <v>2</v>
      </c>
      <c r="AD1337" t="str">
        <f t="shared" si="63"/>
        <v>เชียงใหม่-พุทธมณฑลสาย 5</v>
      </c>
      <c r="AE1337" t="s">
        <v>73</v>
      </c>
      <c r="AF1337" s="1">
        <v>0</v>
      </c>
      <c r="AG1337" s="1">
        <v>0</v>
      </c>
      <c r="AH1337" s="1">
        <v>0</v>
      </c>
      <c r="AI1337" t="s">
        <v>4397</v>
      </c>
      <c r="AJ1337" s="1">
        <v>1</v>
      </c>
      <c r="AK1337" s="1">
        <v>720</v>
      </c>
      <c r="AL1337" s="1">
        <v>720</v>
      </c>
      <c r="AM1337" s="1">
        <v>1</v>
      </c>
      <c r="AN1337" s="1">
        <v>0</v>
      </c>
      <c r="AO1337" s="1">
        <v>0</v>
      </c>
      <c r="AP1337" s="1">
        <v>0</v>
      </c>
      <c r="AQ1337" s="1">
        <v>0</v>
      </c>
      <c r="AR1337" s="1">
        <v>500</v>
      </c>
      <c r="AS1337" s="1">
        <v>1695.395</v>
      </c>
      <c r="AT1337" s="1">
        <f>Table1[[#This Row],[รวมต้นทุนค่าเดินทาง]]+Table1[[#This Row],[รวมต้นทุนค่าซ่อม]]+Table1[[#This Row],[รวมค่าเสื่อม]]</f>
        <v>3410.8820698036166</v>
      </c>
      <c r="AU1337" s="1">
        <f t="shared" si="61"/>
        <v>5026.5629662053279</v>
      </c>
      <c r="AV1337" s="1" t="str" cm="1">
        <f t="array" ref="AV1337">IF(AC1337&lt;4, "เก็บ", IF(OR(AT1337 &lt; PERCENTILE(IF($AC$2:$AC$5092=AC1337, $AT$2:$AT$5092), 0.25) - 1.5 * (PERCENTILE(IF($AC$2:$AC$5092=AC1337, $AT$2:$AT$5092), 0.75) - PERCENTILE(IF($AC$2:$AC$5092=AC1337, $AT$2:$AT$5092), 0.25)), AT1337 &gt; PERCENTILE(IF($AC$2:$AC$5092=AC1337, $AT$2:$AT$5092), 0.75) + 1.5 * (PERCENTILE(IF($AC$2:$AC$5092=AC1337, $AT$2:$AT$5092), 0.75) - PERCENTILE(IF($AC$2:$AC$5092=AC1337, $AT$2:$AT$5092), 0.25))), "ตัด", "เก็บ"))</f>
        <v>เก็บ</v>
      </c>
      <c r="AW1337" s="1">
        <f t="shared" si="62"/>
        <v>5026.5629662053279</v>
      </c>
      <c r="AX1337" s="1">
        <v>4064.5059139663294</v>
      </c>
      <c r="AY1337" s="1">
        <v>1215.4870698036166</v>
      </c>
    </row>
    <row r="1338" spans="1:51" x14ac:dyDescent="0.2">
      <c r="A1338" s="3">
        <v>45555</v>
      </c>
      <c r="B1338">
        <v>45555</v>
      </c>
      <c r="C1338" t="s">
        <v>4398</v>
      </c>
      <c r="D1338" t="s">
        <v>51</v>
      </c>
      <c r="E1338" t="s">
        <v>61</v>
      </c>
      <c r="F1338" t="s">
        <v>228</v>
      </c>
      <c r="G1338" s="1">
        <v>4200</v>
      </c>
      <c r="H1338" s="1">
        <v>3075</v>
      </c>
      <c r="I1338" s="1">
        <v>1900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6100</v>
      </c>
      <c r="P1338" t="s">
        <v>4399</v>
      </c>
      <c r="Q1338" s="2">
        <v>45555</v>
      </c>
      <c r="R1338" t="s">
        <v>55</v>
      </c>
      <c r="S1338">
        <v>0</v>
      </c>
      <c r="T1338" t="s">
        <v>56</v>
      </c>
      <c r="U1338" t="s">
        <v>57</v>
      </c>
      <c r="V1338" s="1">
        <v>2500</v>
      </c>
      <c r="W1338" s="1">
        <v>0</v>
      </c>
      <c r="X1338" s="1">
        <v>0</v>
      </c>
      <c r="AA1338" t="s">
        <v>58</v>
      </c>
      <c r="AB1338" s="1">
        <v>0</v>
      </c>
      <c r="AC1338" s="4">
        <f>IF(ISNUMBER(MATCH(AD1338, $AD$2:AD1337, 0)), INDEX($AC$2:AC1337, MATCH(AD1338, $AD$2:AD1337, 0)), MAX($AC$2:AC1337)+1)</f>
        <v>1</v>
      </c>
      <c r="AD1338" t="str">
        <f t="shared" si="63"/>
        <v>ท่าลี่-กองลอย</v>
      </c>
      <c r="AE1338" t="s">
        <v>55</v>
      </c>
      <c r="AF1338" s="1">
        <v>0</v>
      </c>
      <c r="AG1338" s="1">
        <v>0</v>
      </c>
      <c r="AH1338" s="1">
        <v>0</v>
      </c>
      <c r="AI1338" t="s">
        <v>4400</v>
      </c>
      <c r="AJ1338" s="1">
        <v>1</v>
      </c>
      <c r="AK1338" s="1">
        <v>0</v>
      </c>
      <c r="AL1338" s="1">
        <v>0</v>
      </c>
      <c r="AM1338" s="1">
        <v>0</v>
      </c>
      <c r="AN1338" s="1">
        <v>0</v>
      </c>
      <c r="AO1338" s="1">
        <v>0</v>
      </c>
      <c r="AP1338" s="1">
        <v>0</v>
      </c>
      <c r="AQ1338" s="1">
        <v>0</v>
      </c>
      <c r="AR1338" s="1">
        <v>11675</v>
      </c>
      <c r="AS1338" s="1">
        <v>19.753846153846151</v>
      </c>
      <c r="AT1338" s="1">
        <f>Table1[[#This Row],[รวมต้นทุนค่าเดินทาง]]+Table1[[#This Row],[รวมต้นทุนค่าซ่อม]]+Table1[[#This Row],[รวมค่าเสื่อม]]</f>
        <v>13368.860989010989</v>
      </c>
      <c r="AU1338" s="1">
        <f t="shared" si="61"/>
        <v>13953.293816562818</v>
      </c>
      <c r="AV1338" s="1" t="str" cm="1">
        <f t="array" ref="AV1338">IF(AC1338&lt;4, "เก็บ", IF(OR(AT1338 &lt; PERCENTILE(IF($AC$2:$AC$5092=AC1338, $AT$2:$AT$5092), 0.25) - 1.5 * (PERCENTILE(IF($AC$2:$AC$5092=AC1338, $AT$2:$AT$5092), 0.75) - PERCENTILE(IF($AC$2:$AC$5092=AC1338, $AT$2:$AT$5092), 0.25)), AT1338 &gt; PERCENTILE(IF($AC$2:$AC$5092=AC1338, $AT$2:$AT$5092), 0.75) + 1.5 * (PERCENTILE(IF($AC$2:$AC$5092=AC1338, $AT$2:$AT$5092), 0.75) - PERCENTILE(IF($AC$2:$AC$5092=AC1338, $AT$2:$AT$5092), 0.25))), "ตัด", "เก็บ"))</f>
        <v>เก็บ</v>
      </c>
      <c r="AW1338" s="1">
        <f t="shared" si="62"/>
        <v>13953.293816562818</v>
      </c>
      <c r="AX1338" s="1">
        <v>14426.372718098486</v>
      </c>
      <c r="AY1338" s="1">
        <v>1674.1071428571429</v>
      </c>
    </row>
    <row r="1339" spans="1:51" x14ac:dyDescent="0.2">
      <c r="A1339" s="3">
        <v>45555</v>
      </c>
      <c r="B1339">
        <v>45555</v>
      </c>
      <c r="C1339" t="s">
        <v>4401</v>
      </c>
      <c r="D1339" t="s">
        <v>51</v>
      </c>
      <c r="E1339" t="s">
        <v>52</v>
      </c>
      <c r="F1339" t="s">
        <v>1312</v>
      </c>
      <c r="G1339" s="1">
        <v>2700</v>
      </c>
      <c r="H1339" s="1">
        <v>4327</v>
      </c>
      <c r="I1339" s="1">
        <v>1900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4600</v>
      </c>
      <c r="P1339" t="s">
        <v>4402</v>
      </c>
      <c r="Q1339" s="2">
        <v>45555</v>
      </c>
      <c r="R1339" t="s">
        <v>55</v>
      </c>
      <c r="S1339">
        <v>0</v>
      </c>
      <c r="T1339" t="s">
        <v>56</v>
      </c>
      <c r="U1339" t="s">
        <v>57</v>
      </c>
      <c r="V1339" s="1">
        <v>2500</v>
      </c>
      <c r="W1339" s="1">
        <v>0</v>
      </c>
      <c r="X1339" s="1">
        <v>0</v>
      </c>
      <c r="AA1339" t="s">
        <v>58</v>
      </c>
      <c r="AB1339" s="1">
        <v>0</v>
      </c>
      <c r="AC1339" s="4">
        <f>IF(ISNUMBER(MATCH(AD1339, $AD$2:AD1338, 0)), INDEX($AC$2:AC1338, MATCH(AD1339, $AD$2:AD1338, 0)), MAX($AC$2:AC1338)+1)</f>
        <v>1</v>
      </c>
      <c r="AD1339" t="str">
        <f t="shared" si="63"/>
        <v>ท่าลี่-กองลอย</v>
      </c>
      <c r="AE1339" t="s">
        <v>55</v>
      </c>
      <c r="AF1339" s="1">
        <v>0</v>
      </c>
      <c r="AG1339" s="1">
        <v>0</v>
      </c>
      <c r="AH1339" s="1">
        <v>0</v>
      </c>
      <c r="AI1339" t="s">
        <v>4403</v>
      </c>
      <c r="AJ1339" s="1">
        <v>1</v>
      </c>
      <c r="AK1339" s="1">
        <v>0</v>
      </c>
      <c r="AL1339" s="1">
        <v>0</v>
      </c>
      <c r="AM1339" s="1">
        <v>0</v>
      </c>
      <c r="AN1339" s="1">
        <v>0</v>
      </c>
      <c r="AO1339" s="1">
        <v>0</v>
      </c>
      <c r="AP1339" s="1">
        <v>0</v>
      </c>
      <c r="AQ1339" s="1">
        <v>0</v>
      </c>
      <c r="AR1339" s="1">
        <v>11427</v>
      </c>
      <c r="AS1339" s="1">
        <v>21.4</v>
      </c>
      <c r="AT1339" s="1">
        <f>Table1[[#This Row],[รวมต้นทุนค่าเดินทาง]]+Table1[[#This Row],[รวมต้นทุนค่าซ่อม]]+Table1[[#This Row],[รวมค่าเสื่อม]]</f>
        <v>13125.418633540372</v>
      </c>
      <c r="AU1339" s="1">
        <f t="shared" si="61"/>
        <v>13953.293816562818</v>
      </c>
      <c r="AV1339" s="1" t="str" cm="1">
        <f t="array" ref="AV1339">IF(AC1339&lt;4, "เก็บ", IF(OR(AT1339 &lt; PERCENTILE(IF($AC$2:$AC$5092=AC1339, $AT$2:$AT$5092), 0.25) - 1.5 * (PERCENTILE(IF($AC$2:$AC$5092=AC1339, $AT$2:$AT$5092), 0.75) - PERCENTILE(IF($AC$2:$AC$5092=AC1339, $AT$2:$AT$5092), 0.25)), AT1339 &gt; PERCENTILE(IF($AC$2:$AC$5092=AC1339, $AT$2:$AT$5092), 0.75) + 1.5 * (PERCENTILE(IF($AC$2:$AC$5092=AC1339, $AT$2:$AT$5092), 0.75) - PERCENTILE(IF($AC$2:$AC$5092=AC1339, $AT$2:$AT$5092), 0.25))), "ตัด", "เก็บ"))</f>
        <v>เก็บ</v>
      </c>
      <c r="AW1339" s="1">
        <f t="shared" si="62"/>
        <v>13953.293816562818</v>
      </c>
      <c r="AX1339" s="1">
        <v>14426.372718098486</v>
      </c>
      <c r="AY1339" s="1">
        <v>1677.0186335403728</v>
      </c>
    </row>
    <row r="1340" spans="1:51" x14ac:dyDescent="0.2">
      <c r="A1340" s="3">
        <v>45555</v>
      </c>
      <c r="B1340">
        <v>45555</v>
      </c>
      <c r="C1340" t="s">
        <v>4404</v>
      </c>
      <c r="D1340" t="s">
        <v>66</v>
      </c>
      <c r="E1340" t="s">
        <v>67</v>
      </c>
      <c r="F1340" t="s">
        <v>529</v>
      </c>
      <c r="G1340" s="1">
        <v>0</v>
      </c>
      <c r="H1340" s="1">
        <v>2209</v>
      </c>
      <c r="I1340" s="1">
        <v>400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400</v>
      </c>
      <c r="P1340" t="s">
        <v>4405</v>
      </c>
      <c r="Q1340" s="2">
        <v>45555</v>
      </c>
      <c r="R1340" t="s">
        <v>70</v>
      </c>
      <c r="S1340">
        <v>0</v>
      </c>
      <c r="T1340" t="s">
        <v>101</v>
      </c>
      <c r="U1340" t="s">
        <v>93</v>
      </c>
      <c r="V1340" s="1">
        <v>0</v>
      </c>
      <c r="W1340" s="1">
        <v>0</v>
      </c>
      <c r="X1340" s="1">
        <v>0</v>
      </c>
      <c r="AA1340" t="s">
        <v>58</v>
      </c>
      <c r="AB1340" s="1">
        <v>0</v>
      </c>
      <c r="AC1340" s="4">
        <f>IF(ISNUMBER(MATCH(AD1340, $AD$2:AD1339, 0)), INDEX($AC$2:AC1339, MATCH(AD1340, $AD$2:AD1339, 0)), MAX($AC$2:AC1339)+1)</f>
        <v>53</v>
      </c>
      <c r="AD1340" t="str">
        <f t="shared" si="63"/>
        <v>พะเยา-ตลาดไท</v>
      </c>
      <c r="AE1340" t="s">
        <v>73</v>
      </c>
      <c r="AF1340" s="1">
        <v>0</v>
      </c>
      <c r="AG1340" s="1">
        <v>0</v>
      </c>
      <c r="AH1340" s="1">
        <v>0</v>
      </c>
      <c r="AI1340" t="s">
        <v>4406</v>
      </c>
      <c r="AJ1340" s="1">
        <v>1</v>
      </c>
      <c r="AK1340" s="1">
        <v>706</v>
      </c>
      <c r="AL1340" s="1">
        <v>706</v>
      </c>
      <c r="AM1340" s="1">
        <v>1</v>
      </c>
      <c r="AN1340" s="1">
        <v>0</v>
      </c>
      <c r="AO1340" s="1">
        <v>0</v>
      </c>
      <c r="AP1340" s="1">
        <v>0</v>
      </c>
      <c r="AQ1340" s="1">
        <v>0</v>
      </c>
      <c r="AR1340" s="1">
        <v>2609</v>
      </c>
      <c r="AS1340" s="1">
        <v>120.70538461538462</v>
      </c>
      <c r="AT1340" s="1">
        <f>Table1[[#This Row],[รวมต้นทุนค่าเดินทาง]]+Table1[[#This Row],[รวมต้นทุนค่าซ่อม]]+Table1[[#This Row],[รวมค่าเสื่อม]]</f>
        <v>4279.5955938636407</v>
      </c>
      <c r="AU1340" s="1">
        <f t="shared" si="61"/>
        <v>5556.3451863971432</v>
      </c>
      <c r="AV1340" s="1" t="str" cm="1">
        <f t="array" ref="AV1340">IF(AC1340&lt;4, "เก็บ", IF(OR(AT1340 &lt; PERCENTILE(IF($AC$2:$AC$5092=AC1340, $AT$2:$AT$5092), 0.25) - 1.5 * (PERCENTILE(IF($AC$2:$AC$5092=AC1340, $AT$2:$AT$5092), 0.75) - PERCENTILE(IF($AC$2:$AC$5092=AC1340, $AT$2:$AT$5092), 0.25)), AT1340 &gt; PERCENTILE(IF($AC$2:$AC$5092=AC1340, $AT$2:$AT$5092), 0.75) + 1.5 * (PERCENTILE(IF($AC$2:$AC$5092=AC1340, $AT$2:$AT$5092), 0.75) - PERCENTILE(IF($AC$2:$AC$5092=AC1340, $AT$2:$AT$5092), 0.25))), "ตัด", "เก็บ"))</f>
        <v>เก็บ</v>
      </c>
      <c r="AW1340" s="1">
        <f t="shared" si="62"/>
        <v>5282.7291214311672</v>
      </c>
      <c r="AX1340" s="1">
        <v>3832.4469144192008</v>
      </c>
      <c r="AY1340" s="1">
        <v>1549.8902092482563</v>
      </c>
    </row>
    <row r="1341" spans="1:51" x14ac:dyDescent="0.2">
      <c r="A1341" s="3">
        <v>45555</v>
      </c>
      <c r="B1341">
        <v>45555</v>
      </c>
      <c r="C1341" t="s">
        <v>4407</v>
      </c>
      <c r="D1341" t="s">
        <v>66</v>
      </c>
      <c r="E1341" t="s">
        <v>84</v>
      </c>
      <c r="F1341" t="s">
        <v>633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669</v>
      </c>
      <c r="P1341" t="s">
        <v>4408</v>
      </c>
      <c r="Q1341" s="2">
        <v>45555</v>
      </c>
      <c r="R1341" t="s">
        <v>55</v>
      </c>
      <c r="S1341">
        <v>0</v>
      </c>
      <c r="T1341" t="s">
        <v>108</v>
      </c>
      <c r="U1341" t="s">
        <v>71</v>
      </c>
      <c r="V1341" s="1">
        <v>0</v>
      </c>
      <c r="W1341" s="1">
        <v>0</v>
      </c>
      <c r="X1341" s="1">
        <v>669</v>
      </c>
      <c r="Y1341" t="s">
        <v>108</v>
      </c>
      <c r="Z1341" t="s">
        <v>71</v>
      </c>
      <c r="AA1341" t="s">
        <v>2149</v>
      </c>
      <c r="AB1341" s="1">
        <v>0</v>
      </c>
      <c r="AC1341" s="4">
        <f>IF(ISNUMBER(MATCH(AD1341, $AD$2:AD1340, 0)), INDEX($AC$2:AC1340, MATCH(AD1341, $AD$2:AD1340, 0)), MAX($AC$2:AC1340)+1)</f>
        <v>17</v>
      </c>
      <c r="AD1341" t="str">
        <f t="shared" si="63"/>
        <v>เวียงป่าเป้า-เชียงใหม่</v>
      </c>
      <c r="AE1341" t="s">
        <v>55</v>
      </c>
      <c r="AF1341" s="1">
        <v>0</v>
      </c>
      <c r="AG1341" s="1">
        <v>0</v>
      </c>
      <c r="AH1341" s="1">
        <v>0</v>
      </c>
      <c r="AI1341" t="s">
        <v>4409</v>
      </c>
      <c r="AJ1341" s="1">
        <v>1</v>
      </c>
      <c r="AK1341" s="1">
        <v>0</v>
      </c>
      <c r="AL1341" s="1">
        <v>0</v>
      </c>
      <c r="AM1341" s="1">
        <v>0</v>
      </c>
      <c r="AN1341" s="1">
        <v>0</v>
      </c>
      <c r="AO1341" s="1">
        <v>0</v>
      </c>
      <c r="AP1341" s="1">
        <v>0</v>
      </c>
      <c r="AQ1341" s="1">
        <v>0</v>
      </c>
      <c r="AR1341" s="1">
        <v>669</v>
      </c>
      <c r="AS1341" s="1">
        <v>138.44</v>
      </c>
      <c r="AT1341" s="1">
        <f>Table1[[#This Row],[รวมต้นทุนค่าเดินทาง]]+Table1[[#This Row],[รวมต้นทุนค่าซ่อม]]+Table1[[#This Row],[รวมค่าเสื่อม]]</f>
        <v>2300.8028318584074</v>
      </c>
      <c r="AU1341" s="1">
        <f t="shared" si="61"/>
        <v>3076.1182514176348</v>
      </c>
      <c r="AV1341" s="1" t="str" cm="1">
        <f t="array" ref="AV1341">IF(AC1341&lt;4, "เก็บ", IF(OR(AT1341 &lt; PERCENTILE(IF($AC$2:$AC$5092=AC1341, $AT$2:$AT$5092), 0.25) - 1.5 * (PERCENTILE(IF($AC$2:$AC$5092=AC1341, $AT$2:$AT$5092), 0.75) - PERCENTILE(IF($AC$2:$AC$5092=AC1341, $AT$2:$AT$5092), 0.25)), AT1341 &gt; PERCENTILE(IF($AC$2:$AC$5092=AC1341, $AT$2:$AT$5092), 0.75) + 1.5 * (PERCENTILE(IF($AC$2:$AC$5092=AC1341, $AT$2:$AT$5092), 0.75) - PERCENTILE(IF($AC$2:$AC$5092=AC1341, $AT$2:$AT$5092), 0.25))), "ตัด", "เก็บ"))</f>
        <v>เก็บ</v>
      </c>
      <c r="AW1341" s="1">
        <f t="shared" si="62"/>
        <v>2642.9653995730359</v>
      </c>
      <c r="AX1341" s="1">
        <v>1397.0559100068549</v>
      </c>
      <c r="AY1341" s="1">
        <v>1493.3628318584072</v>
      </c>
    </row>
    <row r="1342" spans="1:51" x14ac:dyDescent="0.2">
      <c r="A1342" s="3">
        <v>45555</v>
      </c>
      <c r="B1342">
        <v>45555</v>
      </c>
      <c r="C1342" t="s">
        <v>4410</v>
      </c>
      <c r="D1342" t="s">
        <v>66</v>
      </c>
      <c r="E1342" t="s">
        <v>105</v>
      </c>
      <c r="F1342" t="s">
        <v>865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803</v>
      </c>
      <c r="O1342" s="1">
        <v>803</v>
      </c>
      <c r="P1342" t="s">
        <v>4411</v>
      </c>
      <c r="Q1342" s="2">
        <v>45555</v>
      </c>
      <c r="R1342" t="s">
        <v>55</v>
      </c>
      <c r="S1342">
        <v>0</v>
      </c>
      <c r="T1342" t="s">
        <v>87</v>
      </c>
      <c r="U1342" t="s">
        <v>71</v>
      </c>
      <c r="V1342" s="1">
        <v>0</v>
      </c>
      <c r="W1342" s="1">
        <v>703</v>
      </c>
      <c r="X1342" s="1">
        <v>0</v>
      </c>
      <c r="Y1342" t="s">
        <v>108</v>
      </c>
      <c r="Z1342" t="s">
        <v>71</v>
      </c>
      <c r="AA1342" t="s">
        <v>109</v>
      </c>
      <c r="AB1342" s="1">
        <v>0</v>
      </c>
      <c r="AC1342" s="4">
        <f>IF(ISNUMBER(MATCH(AD1342, $AD$2:AD1341, 0)), INDEX($AC$2:AC1341, MATCH(AD1342, $AD$2:AD1341, 0)), MAX($AC$2:AC1341)+1)</f>
        <v>6</v>
      </c>
      <c r="AD1342" t="str">
        <f t="shared" si="63"/>
        <v>เชียงราย-เชียงใหม่</v>
      </c>
      <c r="AE1342" t="s">
        <v>55</v>
      </c>
      <c r="AF1342" s="1">
        <v>0</v>
      </c>
      <c r="AG1342" s="1">
        <v>0</v>
      </c>
      <c r="AH1342" s="1">
        <v>0</v>
      </c>
      <c r="AI1342" t="s">
        <v>4412</v>
      </c>
      <c r="AJ1342" s="1">
        <v>1</v>
      </c>
      <c r="AK1342" s="1">
        <v>0</v>
      </c>
      <c r="AL1342" s="1">
        <v>0</v>
      </c>
      <c r="AM1342" s="1">
        <v>0</v>
      </c>
      <c r="AN1342" s="1">
        <v>0</v>
      </c>
      <c r="AO1342" s="1">
        <v>0</v>
      </c>
      <c r="AP1342" s="1">
        <v>0</v>
      </c>
      <c r="AQ1342" s="1">
        <v>0</v>
      </c>
      <c r="AR1342" s="1">
        <v>1506</v>
      </c>
      <c r="AS1342" s="1">
        <v>162.79777777777781</v>
      </c>
      <c r="AT1342" s="1">
        <f>Table1[[#This Row],[รวมต้นทุนค่าเดินทาง]]+Table1[[#This Row],[รวมต้นทุนค่าซ่อม]]+Table1[[#This Row],[รวมค่าเสื่อม]]</f>
        <v>3227.2393362193361</v>
      </c>
      <c r="AU1342" s="1">
        <f t="shared" si="61"/>
        <v>4428.3346813776061</v>
      </c>
      <c r="AV1342" s="1" t="str" cm="1">
        <f t="array" ref="AV1342">IF(AC1342&lt;4, "เก็บ", IF(OR(AT1342 &lt; PERCENTILE(IF($AC$2:$AC$5092=AC1342, $AT$2:$AT$5092), 0.25) - 1.5 * (PERCENTILE(IF($AC$2:$AC$5092=AC1342, $AT$2:$AT$5092), 0.75) - PERCENTILE(IF($AC$2:$AC$5092=AC1342, $AT$2:$AT$5092), 0.25)), AT1342 &gt; PERCENTILE(IF($AC$2:$AC$5092=AC1342, $AT$2:$AT$5092), 0.75) + 1.5 * (PERCENTILE(IF($AC$2:$AC$5092=AC1342, $AT$2:$AT$5092), 0.75) - PERCENTILE(IF($AC$2:$AC$5092=AC1342, $AT$2:$AT$5092), 0.25))), "ตัด", "เก็บ"))</f>
        <v>เก็บ</v>
      </c>
      <c r="AW1342" s="1">
        <f t="shared" si="62"/>
        <v>3873.7679454274344</v>
      </c>
      <c r="AX1342" s="1">
        <v>2781.4385174989698</v>
      </c>
      <c r="AY1342" s="1">
        <v>1558.4415584415585</v>
      </c>
    </row>
    <row r="1343" spans="1:51" x14ac:dyDescent="0.2">
      <c r="A1343" s="3">
        <v>45556</v>
      </c>
      <c r="B1343">
        <v>45556</v>
      </c>
      <c r="C1343" t="s">
        <v>4413</v>
      </c>
      <c r="D1343" t="s">
        <v>66</v>
      </c>
      <c r="E1343" t="s">
        <v>67</v>
      </c>
      <c r="F1343" t="s">
        <v>240</v>
      </c>
      <c r="G1343" s="1">
        <v>0</v>
      </c>
      <c r="H1343" s="1">
        <v>1071</v>
      </c>
      <c r="I1343" s="1">
        <v>500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500</v>
      </c>
      <c r="P1343" t="s">
        <v>4414</v>
      </c>
      <c r="Q1343" s="2">
        <v>45556</v>
      </c>
      <c r="R1343" t="s">
        <v>70</v>
      </c>
      <c r="S1343">
        <v>0</v>
      </c>
      <c r="T1343" t="s">
        <v>71</v>
      </c>
      <c r="U1343" t="s">
        <v>161</v>
      </c>
      <c r="V1343" s="1">
        <v>0</v>
      </c>
      <c r="W1343" s="1">
        <v>0</v>
      </c>
      <c r="X1343" s="1">
        <v>0</v>
      </c>
      <c r="AA1343" t="s">
        <v>58</v>
      </c>
      <c r="AB1343" s="1">
        <v>0</v>
      </c>
      <c r="AC1343" s="4">
        <f>IF(ISNUMBER(MATCH(AD1343, $AD$2:AD1342, 0)), INDEX($AC$2:AC1342, MATCH(AD1343, $AD$2:AD1342, 0)), MAX($AC$2:AC1342)+1)</f>
        <v>9</v>
      </c>
      <c r="AD1343" t="str">
        <f t="shared" si="63"/>
        <v>เชียงใหม่-พุทธมณฑลสาย 2</v>
      </c>
      <c r="AE1343" t="s">
        <v>73</v>
      </c>
      <c r="AF1343" s="1">
        <v>0</v>
      </c>
      <c r="AG1343" s="1">
        <v>0</v>
      </c>
      <c r="AH1343" s="1">
        <v>500</v>
      </c>
      <c r="AI1343" t="s">
        <v>4415</v>
      </c>
      <c r="AJ1343" s="1">
        <v>1</v>
      </c>
      <c r="AK1343" s="1">
        <v>720</v>
      </c>
      <c r="AL1343" s="1">
        <v>720</v>
      </c>
      <c r="AM1343" s="1">
        <v>1</v>
      </c>
      <c r="AN1343" s="1">
        <v>0</v>
      </c>
      <c r="AO1343" s="1">
        <v>0</v>
      </c>
      <c r="AP1343" s="1">
        <v>0</v>
      </c>
      <c r="AQ1343" s="1">
        <v>0</v>
      </c>
      <c r="AR1343" s="1">
        <v>2071</v>
      </c>
      <c r="AS1343" s="1">
        <v>110.19</v>
      </c>
      <c r="AT1343" s="1">
        <f>Table1[[#This Row],[รวมต้นทุนค่าเดินทาง]]+Table1[[#This Row],[รวมต้นทุนค่าซ่อม]]+Table1[[#This Row],[รวมค่าเสื่อม]]</f>
        <v>4261.9562687716598</v>
      </c>
      <c r="AU1343" s="1">
        <f t="shared" si="61"/>
        <v>4623.2312262414152</v>
      </c>
      <c r="AV1343" s="1" t="str" cm="1">
        <f t="array" ref="AV1343">IF(AC1343&lt;4, "เก็บ", IF(OR(AT1343 &lt; PERCENTILE(IF($AC$2:$AC$5092=AC1343, $AT$2:$AT$5092), 0.25) - 1.5 * (PERCENTILE(IF($AC$2:$AC$5092=AC1343, $AT$2:$AT$5092), 0.75) - PERCENTILE(IF($AC$2:$AC$5092=AC1343, $AT$2:$AT$5092), 0.25)), AT1343 &gt; PERCENTILE(IF($AC$2:$AC$5092=AC1343, $AT$2:$AT$5092), 0.75) + 1.5 * (PERCENTILE(IF($AC$2:$AC$5092=AC1343, $AT$2:$AT$5092), 0.75) - PERCENTILE(IF($AC$2:$AC$5092=AC1343, $AT$2:$AT$5092), 0.25))), "ตัด", "เก็บ"))</f>
        <v>เก็บ</v>
      </c>
      <c r="AW1343" s="1">
        <f t="shared" si="62"/>
        <v>4005.4952465164292</v>
      </c>
      <c r="AX1343" s="1">
        <v>2577.9546108768855</v>
      </c>
      <c r="AY1343" s="1">
        <v>2080.7662687716597</v>
      </c>
    </row>
    <row r="1344" spans="1:51" x14ac:dyDescent="0.2">
      <c r="A1344" s="3">
        <v>45556</v>
      </c>
      <c r="B1344">
        <v>45556</v>
      </c>
      <c r="C1344" t="s">
        <v>4416</v>
      </c>
      <c r="D1344" t="s">
        <v>66</v>
      </c>
      <c r="E1344" t="s">
        <v>124</v>
      </c>
      <c r="F1344" t="s">
        <v>420</v>
      </c>
      <c r="G1344" s="1">
        <v>0</v>
      </c>
      <c r="H1344" s="1">
        <v>1071</v>
      </c>
      <c r="I1344" s="1">
        <v>500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500</v>
      </c>
      <c r="P1344" t="s">
        <v>4417</v>
      </c>
      <c r="Q1344" s="2">
        <v>45556</v>
      </c>
      <c r="R1344" t="s">
        <v>70</v>
      </c>
      <c r="S1344">
        <v>0</v>
      </c>
      <c r="T1344" t="s">
        <v>71</v>
      </c>
      <c r="U1344" t="s">
        <v>161</v>
      </c>
      <c r="V1344" s="1">
        <v>0</v>
      </c>
      <c r="W1344" s="1">
        <v>0</v>
      </c>
      <c r="X1344" s="1">
        <v>0</v>
      </c>
      <c r="AA1344" t="s">
        <v>58</v>
      </c>
      <c r="AB1344" s="1">
        <v>0</v>
      </c>
      <c r="AC1344" s="4">
        <f>IF(ISNUMBER(MATCH(AD1344, $AD$2:AD1343, 0)), INDEX($AC$2:AC1343, MATCH(AD1344, $AD$2:AD1343, 0)), MAX($AC$2:AC1343)+1)</f>
        <v>9</v>
      </c>
      <c r="AD1344" t="str">
        <f t="shared" si="63"/>
        <v>เชียงใหม่-พุทธมณฑลสาย 2</v>
      </c>
      <c r="AE1344" t="s">
        <v>73</v>
      </c>
      <c r="AF1344" s="1">
        <v>0</v>
      </c>
      <c r="AG1344" s="1">
        <v>0</v>
      </c>
      <c r="AH1344" s="1">
        <v>0</v>
      </c>
      <c r="AI1344" t="s">
        <v>4418</v>
      </c>
      <c r="AJ1344" s="1">
        <v>1</v>
      </c>
      <c r="AK1344" s="1">
        <v>720</v>
      </c>
      <c r="AL1344" s="1">
        <v>720</v>
      </c>
      <c r="AM1344" s="1">
        <v>1</v>
      </c>
      <c r="AN1344" s="1">
        <v>0</v>
      </c>
      <c r="AO1344" s="1">
        <v>0</v>
      </c>
      <c r="AP1344" s="1">
        <v>0</v>
      </c>
      <c r="AQ1344" s="1">
        <v>0</v>
      </c>
      <c r="AR1344" s="1">
        <v>1571</v>
      </c>
      <c r="AS1344" s="1">
        <v>147.0575</v>
      </c>
      <c r="AT1344" s="1">
        <f>Table1[[#This Row],[รวมต้นทุนค่าเดินทาง]]+Table1[[#This Row],[รวมต้นทุนค่าซ่อม]]+Table1[[#This Row],[รวมค่าเสื่อม]]</f>
        <v>3439.7999760601915</v>
      </c>
      <c r="AU1344" s="1">
        <f t="shared" si="61"/>
        <v>4623.2312262414152</v>
      </c>
      <c r="AV1344" s="1" t="str" cm="1">
        <f t="array" ref="AV1344">IF(AC1344&lt;4, "เก็บ", IF(OR(AT1344 &lt; PERCENTILE(IF($AC$2:$AC$5092=AC1344, $AT$2:$AT$5092), 0.25) - 1.5 * (PERCENTILE(IF($AC$2:$AC$5092=AC1344, $AT$2:$AT$5092), 0.75) - PERCENTILE(IF($AC$2:$AC$5092=AC1344, $AT$2:$AT$5092), 0.25)), AT1344 &gt; PERCENTILE(IF($AC$2:$AC$5092=AC1344, $AT$2:$AT$5092), 0.75) + 1.5 * (PERCENTILE(IF($AC$2:$AC$5092=AC1344, $AT$2:$AT$5092), 0.75) - PERCENTILE(IF($AC$2:$AC$5092=AC1344, $AT$2:$AT$5092), 0.25))), "ตัด", "เก็บ"))</f>
        <v>เก็บ</v>
      </c>
      <c r="AW1344" s="1">
        <f t="shared" si="62"/>
        <v>4005.4952465164292</v>
      </c>
      <c r="AX1344" s="1">
        <v>2577.9546108768855</v>
      </c>
      <c r="AY1344" s="1">
        <v>1721.7424760601916</v>
      </c>
    </row>
    <row r="1345" spans="1:51" x14ac:dyDescent="0.2">
      <c r="A1345" s="3">
        <v>45556</v>
      </c>
      <c r="B1345">
        <v>45556</v>
      </c>
      <c r="C1345" t="s">
        <v>4419</v>
      </c>
      <c r="D1345" t="s">
        <v>66</v>
      </c>
      <c r="E1345" t="s">
        <v>67</v>
      </c>
      <c r="F1345" t="s">
        <v>317</v>
      </c>
      <c r="G1345" s="1">
        <v>0</v>
      </c>
      <c r="H1345" s="1">
        <v>0</v>
      </c>
      <c r="I1345" s="1">
        <v>500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500</v>
      </c>
      <c r="P1345" t="s">
        <v>4420</v>
      </c>
      <c r="Q1345" s="2">
        <v>45556</v>
      </c>
      <c r="R1345" t="s">
        <v>70</v>
      </c>
      <c r="S1345">
        <v>0</v>
      </c>
      <c r="T1345" t="s">
        <v>71</v>
      </c>
      <c r="U1345" t="s">
        <v>72</v>
      </c>
      <c r="V1345" s="1">
        <v>0</v>
      </c>
      <c r="W1345" s="1">
        <v>0</v>
      </c>
      <c r="X1345" s="1">
        <v>0</v>
      </c>
      <c r="AA1345" t="s">
        <v>58</v>
      </c>
      <c r="AB1345" s="1">
        <v>0</v>
      </c>
      <c r="AC1345" s="4">
        <f>IF(ISNUMBER(MATCH(AD1345, $AD$2:AD1344, 0)), INDEX($AC$2:AC1344, MATCH(AD1345, $AD$2:AD1344, 0)), MAX($AC$2:AC1344)+1)</f>
        <v>2</v>
      </c>
      <c r="AD1345" t="str">
        <f t="shared" si="63"/>
        <v>เชียงใหม่-พุทธมณฑลสาย 5</v>
      </c>
      <c r="AE1345" t="s">
        <v>73</v>
      </c>
      <c r="AF1345" s="1">
        <v>0</v>
      </c>
      <c r="AG1345" s="1">
        <v>0</v>
      </c>
      <c r="AH1345" s="1">
        <v>0</v>
      </c>
      <c r="AI1345" t="s">
        <v>4421</v>
      </c>
      <c r="AJ1345" s="1">
        <v>1</v>
      </c>
      <c r="AK1345" s="1">
        <v>720</v>
      </c>
      <c r="AL1345" s="1">
        <v>720</v>
      </c>
      <c r="AM1345" s="1">
        <v>1</v>
      </c>
      <c r="AN1345" s="1">
        <v>0</v>
      </c>
      <c r="AO1345" s="1">
        <v>0</v>
      </c>
      <c r="AP1345" s="1">
        <v>0</v>
      </c>
      <c r="AQ1345" s="1">
        <v>0</v>
      </c>
      <c r="AR1345" s="1">
        <v>500</v>
      </c>
      <c r="AS1345" s="1">
        <v>149.6</v>
      </c>
      <c r="AT1345" s="1">
        <f>Table1[[#This Row],[รวมต้นทุนค่าเดินทาง]]+Table1[[#This Row],[รวมต้นทุนค่าซ่อม]]+Table1[[#This Row],[รวมค่าเสื่อม]]</f>
        <v>1736.0419347478896</v>
      </c>
      <c r="AU1345" s="1">
        <f t="shared" si="61"/>
        <v>5026.5629662053279</v>
      </c>
      <c r="AV1345" s="1" t="str" cm="1">
        <f t="array" ref="AV1345">IF(AC1345&lt;4, "เก็บ", IF(OR(AT1345 &lt; PERCENTILE(IF($AC$2:$AC$5092=AC1345, $AT$2:$AT$5092), 0.25) - 1.5 * (PERCENTILE(IF($AC$2:$AC$5092=AC1345, $AT$2:$AT$5092), 0.75) - PERCENTILE(IF($AC$2:$AC$5092=AC1345, $AT$2:$AT$5092), 0.25)), AT1345 &gt; PERCENTILE(IF($AC$2:$AC$5092=AC1345, $AT$2:$AT$5092), 0.75) + 1.5 * (PERCENTILE(IF($AC$2:$AC$5092=AC1345, $AT$2:$AT$5092), 0.75) - PERCENTILE(IF($AC$2:$AC$5092=AC1345, $AT$2:$AT$5092), 0.25))), "ตัด", "เก็บ"))</f>
        <v>เก็บ</v>
      </c>
      <c r="AW1345" s="1">
        <f t="shared" si="62"/>
        <v>5026.5629662053279</v>
      </c>
      <c r="AX1345" s="1">
        <v>4064.5059139663294</v>
      </c>
      <c r="AY1345" s="1">
        <v>1086.4419347478895</v>
      </c>
    </row>
    <row r="1346" spans="1:51" x14ac:dyDescent="0.2">
      <c r="A1346" s="3">
        <v>45556</v>
      </c>
      <c r="B1346">
        <v>45556</v>
      </c>
      <c r="C1346" t="s">
        <v>4422</v>
      </c>
      <c r="D1346" t="s">
        <v>51</v>
      </c>
      <c r="E1346" t="s">
        <v>61</v>
      </c>
      <c r="F1346" t="s">
        <v>507</v>
      </c>
      <c r="G1346" s="1">
        <v>4200</v>
      </c>
      <c r="H1346" s="1">
        <v>3075</v>
      </c>
      <c r="I1346" s="1">
        <v>1900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6100</v>
      </c>
      <c r="P1346" t="s">
        <v>4423</v>
      </c>
      <c r="Q1346" s="2">
        <v>45556</v>
      </c>
      <c r="R1346" t="s">
        <v>55</v>
      </c>
      <c r="S1346">
        <v>0</v>
      </c>
      <c r="T1346" t="s">
        <v>56</v>
      </c>
      <c r="U1346" t="s">
        <v>57</v>
      </c>
      <c r="V1346" s="1">
        <v>2500</v>
      </c>
      <c r="W1346" s="1">
        <v>0</v>
      </c>
      <c r="X1346" s="1">
        <v>0</v>
      </c>
      <c r="AA1346" t="s">
        <v>58</v>
      </c>
      <c r="AB1346" s="1">
        <v>0</v>
      </c>
      <c r="AC1346" s="4">
        <f>IF(ISNUMBER(MATCH(AD1346, $AD$2:AD1345, 0)), INDEX($AC$2:AC1345, MATCH(AD1346, $AD$2:AD1345, 0)), MAX($AC$2:AC1345)+1)</f>
        <v>1</v>
      </c>
      <c r="AD1346" t="str">
        <f t="shared" si="63"/>
        <v>ท่าลี่-กองลอย</v>
      </c>
      <c r="AE1346" t="s">
        <v>55</v>
      </c>
      <c r="AF1346" s="1">
        <v>0</v>
      </c>
      <c r="AG1346" s="1">
        <v>0</v>
      </c>
      <c r="AH1346" s="1">
        <v>0</v>
      </c>
      <c r="AI1346" t="s">
        <v>4424</v>
      </c>
      <c r="AJ1346" s="1">
        <v>1</v>
      </c>
      <c r="AK1346" s="1">
        <v>0</v>
      </c>
      <c r="AL1346" s="1">
        <v>0</v>
      </c>
      <c r="AM1346" s="1">
        <v>0</v>
      </c>
      <c r="AN1346" s="1">
        <v>0</v>
      </c>
      <c r="AO1346" s="1">
        <v>0</v>
      </c>
      <c r="AP1346" s="1">
        <v>0</v>
      </c>
      <c r="AQ1346" s="1">
        <v>0</v>
      </c>
      <c r="AR1346" s="1">
        <v>11675</v>
      </c>
      <c r="AS1346" s="1">
        <v>706.55321428571426</v>
      </c>
      <c r="AT1346" s="1">
        <f>Table1[[#This Row],[รวมต้นทุนค่าเดินทาง]]+Table1[[#This Row],[รวมต้นทุนค่าซ่อม]]+Table1[[#This Row],[รวมค่าเสื่อม]]</f>
        <v>14596.120143419572</v>
      </c>
      <c r="AU1346" s="1">
        <f t="shared" si="61"/>
        <v>13953.293816562818</v>
      </c>
      <c r="AV1346" s="1" t="str" cm="1">
        <f t="array" ref="AV1346">IF(AC1346&lt;4, "เก็บ", IF(OR(AT1346 &lt; PERCENTILE(IF($AC$2:$AC$5092=AC1346, $AT$2:$AT$5092), 0.25) - 1.5 * (PERCENTILE(IF($AC$2:$AC$5092=AC1346, $AT$2:$AT$5092), 0.75) - PERCENTILE(IF($AC$2:$AC$5092=AC1346, $AT$2:$AT$5092), 0.25)), AT1346 &gt; PERCENTILE(IF($AC$2:$AC$5092=AC1346, $AT$2:$AT$5092), 0.75) + 1.5 * (PERCENTILE(IF($AC$2:$AC$5092=AC1346, $AT$2:$AT$5092), 0.75) - PERCENTILE(IF($AC$2:$AC$5092=AC1346, $AT$2:$AT$5092), 0.25))), "ตัด", "เก็บ"))</f>
        <v>เก็บ</v>
      </c>
      <c r="AW1346" s="1">
        <f t="shared" si="62"/>
        <v>13953.293816562818</v>
      </c>
      <c r="AX1346" s="1">
        <v>14426.372718098486</v>
      </c>
      <c r="AY1346" s="1">
        <v>2214.5669291338581</v>
      </c>
    </row>
    <row r="1347" spans="1:51" x14ac:dyDescent="0.2">
      <c r="A1347" s="3">
        <v>45556</v>
      </c>
      <c r="B1347">
        <v>45556</v>
      </c>
      <c r="C1347" t="s">
        <v>4425</v>
      </c>
      <c r="D1347" t="s">
        <v>66</v>
      </c>
      <c r="E1347" t="s">
        <v>105</v>
      </c>
      <c r="F1347" t="s">
        <v>746</v>
      </c>
      <c r="G1347" s="1">
        <v>870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1573</v>
      </c>
      <c r="P1347" t="s">
        <v>4426</v>
      </c>
      <c r="Q1347" s="2">
        <v>45556</v>
      </c>
      <c r="R1347" t="s">
        <v>55</v>
      </c>
      <c r="S1347">
        <v>0</v>
      </c>
      <c r="T1347" t="s">
        <v>108</v>
      </c>
      <c r="U1347" t="s">
        <v>71</v>
      </c>
      <c r="V1347" s="1">
        <v>0</v>
      </c>
      <c r="W1347" s="1">
        <v>0</v>
      </c>
      <c r="X1347" s="1">
        <v>703</v>
      </c>
      <c r="Y1347" t="s">
        <v>108</v>
      </c>
      <c r="Z1347" t="s">
        <v>71</v>
      </c>
      <c r="AA1347" t="s">
        <v>109</v>
      </c>
      <c r="AB1347" s="1">
        <v>0</v>
      </c>
      <c r="AC1347" s="4">
        <f>IF(ISNUMBER(MATCH(AD1347, $AD$2:AD1346, 0)), INDEX($AC$2:AC1346, MATCH(AD1347, $AD$2:AD1346, 0)), MAX($AC$2:AC1346)+1)</f>
        <v>17</v>
      </c>
      <c r="AD1347" t="str">
        <f t="shared" si="63"/>
        <v>เวียงป่าเป้า-เชียงใหม่</v>
      </c>
      <c r="AE1347" t="s">
        <v>55</v>
      </c>
      <c r="AF1347" s="1">
        <v>0</v>
      </c>
      <c r="AG1347" s="1">
        <v>0</v>
      </c>
      <c r="AH1347" s="1">
        <v>0</v>
      </c>
      <c r="AI1347" t="s">
        <v>4427</v>
      </c>
      <c r="AJ1347" s="1">
        <v>1</v>
      </c>
      <c r="AK1347" s="1">
        <v>0</v>
      </c>
      <c r="AL1347" s="1">
        <v>0</v>
      </c>
      <c r="AM1347" s="1">
        <v>0</v>
      </c>
      <c r="AN1347" s="1">
        <v>0</v>
      </c>
      <c r="AO1347" s="1">
        <v>0</v>
      </c>
      <c r="AP1347" s="1">
        <v>0</v>
      </c>
      <c r="AQ1347" s="1">
        <v>0</v>
      </c>
      <c r="AR1347" s="1">
        <v>1573</v>
      </c>
      <c r="AS1347" s="1">
        <v>145.0189473684211</v>
      </c>
      <c r="AT1347" s="1">
        <f>Table1[[#This Row],[รวมต้นทุนค่าเดินทาง]]+Table1[[#This Row],[รวมต้นทุนค่าซ่อม]]+Table1[[#This Row],[รวมค่าเสื่อม]]</f>
        <v>3243.4426761819805</v>
      </c>
      <c r="AU1347" s="1">
        <f t="shared" ref="AU1347:AU1410" si="64">AVERAGEIF($AC$2:$AC$5092, AC1347, $AT$2:$AT$5092)</f>
        <v>3076.1182514176348</v>
      </c>
      <c r="AV1347" s="1" t="str" cm="1">
        <f t="array" ref="AV1347">IF(AC1347&lt;4, "เก็บ", IF(OR(AT1347 &lt; PERCENTILE(IF($AC$2:$AC$5092=AC1347, $AT$2:$AT$5092), 0.25) - 1.5 * (PERCENTILE(IF($AC$2:$AC$5092=AC1347, $AT$2:$AT$5092), 0.75) - PERCENTILE(IF($AC$2:$AC$5092=AC1347, $AT$2:$AT$5092), 0.25)), AT1347 &gt; PERCENTILE(IF($AC$2:$AC$5092=AC1347, $AT$2:$AT$5092), 0.75) + 1.5 * (PERCENTILE(IF($AC$2:$AC$5092=AC1347, $AT$2:$AT$5092), 0.75) - PERCENTILE(IF($AC$2:$AC$5092=AC1347, $AT$2:$AT$5092), 0.25))), "ตัด", "เก็บ"))</f>
        <v>เก็บ</v>
      </c>
      <c r="AW1347" s="1">
        <f t="shared" ref="AW1347:AW1410" si="65">AVERAGEIFS($AT$2:$AT$5092, $AC$2:$AC$5092, AC1347, $AV$2:$AV$5092, "เก็บ")</f>
        <v>2642.9653995730359</v>
      </c>
      <c r="AX1347" s="1">
        <v>1397.0559100068549</v>
      </c>
      <c r="AY1347" s="1">
        <v>1525.4237288135594</v>
      </c>
    </row>
    <row r="1348" spans="1:51" x14ac:dyDescent="0.2">
      <c r="A1348" s="3">
        <v>45556</v>
      </c>
      <c r="B1348">
        <v>45556</v>
      </c>
      <c r="C1348" t="s">
        <v>4428</v>
      </c>
      <c r="D1348" t="s">
        <v>66</v>
      </c>
      <c r="E1348" t="s">
        <v>105</v>
      </c>
      <c r="F1348" t="s">
        <v>106</v>
      </c>
      <c r="G1348" s="1">
        <v>1000</v>
      </c>
      <c r="H1348" s="1">
        <v>7468</v>
      </c>
      <c r="I1348" s="1">
        <v>1250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2250</v>
      </c>
      <c r="P1348" t="s">
        <v>4429</v>
      </c>
      <c r="Q1348" s="2">
        <v>45556</v>
      </c>
      <c r="R1348" t="s">
        <v>55</v>
      </c>
      <c r="S1348">
        <v>0</v>
      </c>
      <c r="T1348" t="s">
        <v>87</v>
      </c>
      <c r="U1348" t="s">
        <v>310</v>
      </c>
      <c r="V1348" s="1">
        <v>5021</v>
      </c>
      <c r="W1348" s="1">
        <v>803</v>
      </c>
      <c r="X1348" s="1">
        <v>0</v>
      </c>
      <c r="Y1348" t="s">
        <v>87</v>
      </c>
      <c r="Z1348" t="s">
        <v>310</v>
      </c>
      <c r="AA1348" t="s">
        <v>1268</v>
      </c>
      <c r="AB1348" s="1">
        <v>0</v>
      </c>
      <c r="AC1348" s="4">
        <f>IF(ISNUMBER(MATCH(AD1348, $AD$2:AD1347, 0)), INDEX($AC$2:AC1347, MATCH(AD1348, $AD$2:AD1347, 0)), MAX($AC$2:AC1347)+1)</f>
        <v>46</v>
      </c>
      <c r="AD1348" t="str">
        <f t="shared" si="63"/>
        <v>เชียงราย-ฝาง</v>
      </c>
      <c r="AE1348" t="s">
        <v>55</v>
      </c>
      <c r="AF1348" s="1">
        <v>0</v>
      </c>
      <c r="AG1348" s="1">
        <v>0</v>
      </c>
      <c r="AH1348" s="1">
        <v>0</v>
      </c>
      <c r="AI1348" t="s">
        <v>4430</v>
      </c>
      <c r="AJ1348" s="1">
        <v>1</v>
      </c>
      <c r="AK1348" s="1">
        <v>0</v>
      </c>
      <c r="AL1348" s="1">
        <v>0</v>
      </c>
      <c r="AM1348" s="1">
        <v>0</v>
      </c>
      <c r="AN1348" s="1">
        <v>0</v>
      </c>
      <c r="AO1348" s="1">
        <v>0</v>
      </c>
      <c r="AP1348" s="1">
        <v>0</v>
      </c>
      <c r="AQ1348" s="1">
        <v>0</v>
      </c>
      <c r="AR1348" s="1">
        <v>15542</v>
      </c>
      <c r="AS1348" s="1">
        <v>162.0805882352941</v>
      </c>
      <c r="AT1348" s="1">
        <f>Table1[[#This Row],[รวมต้นทุนค่าเดินทาง]]+Table1[[#This Row],[รวมต้นทุนค่าซ่อม]]+Table1[[#This Row],[รวมค่าเสื่อม]]</f>
        <v>17249.144965917698</v>
      </c>
      <c r="AU1348" s="1">
        <f t="shared" si="64"/>
        <v>15694.248593490142</v>
      </c>
      <c r="AV1348" s="1" t="str" cm="1">
        <f t="array" ref="AV1348">IF(AC1348&lt;4, "เก็บ", IF(OR(AT1348 &lt; PERCENTILE(IF($AC$2:$AC$5092=AC1348, $AT$2:$AT$5092), 0.25) - 1.5 * (PERCENTILE(IF($AC$2:$AC$5092=AC1348, $AT$2:$AT$5092), 0.75) - PERCENTILE(IF($AC$2:$AC$5092=AC1348, $AT$2:$AT$5092), 0.25)), AT1348 &gt; PERCENTILE(IF($AC$2:$AC$5092=AC1348, $AT$2:$AT$5092), 0.75) + 1.5 * (PERCENTILE(IF($AC$2:$AC$5092=AC1348, $AT$2:$AT$5092), 0.75) - PERCENTILE(IF($AC$2:$AC$5092=AC1348, $AT$2:$AT$5092), 0.25))), "ตัด", "เก็บ"))</f>
        <v>เก็บ</v>
      </c>
      <c r="AW1348" s="1">
        <f t="shared" si="65"/>
        <v>17688.194167766444</v>
      </c>
      <c r="AX1348" s="1">
        <v>19348.408930748934</v>
      </c>
      <c r="AY1348" s="1">
        <v>1545.0643776824033</v>
      </c>
    </row>
    <row r="1349" spans="1:51" x14ac:dyDescent="0.2">
      <c r="A1349" s="3">
        <v>45556</v>
      </c>
      <c r="B1349">
        <v>45556</v>
      </c>
      <c r="C1349" t="s">
        <v>4431</v>
      </c>
      <c r="D1349" t="s">
        <v>66</v>
      </c>
      <c r="E1349" t="s">
        <v>184</v>
      </c>
      <c r="F1349" t="s">
        <v>439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t="s">
        <v>4432</v>
      </c>
      <c r="Q1349" s="2">
        <v>45556</v>
      </c>
      <c r="R1349" t="s">
        <v>55</v>
      </c>
      <c r="S1349">
        <v>0</v>
      </c>
      <c r="T1349" t="s">
        <v>114</v>
      </c>
      <c r="U1349" t="s">
        <v>88</v>
      </c>
      <c r="V1349" s="1">
        <v>0</v>
      </c>
      <c r="W1349" s="1">
        <v>2410</v>
      </c>
      <c r="X1349" s="1">
        <v>0</v>
      </c>
      <c r="Y1349" t="s">
        <v>114</v>
      </c>
      <c r="Z1349" t="s">
        <v>114</v>
      </c>
      <c r="AA1349" t="s">
        <v>4433</v>
      </c>
      <c r="AB1349" s="1">
        <v>0</v>
      </c>
      <c r="AC1349" s="4">
        <f>IF(ISNUMBER(MATCH(AD1349, $AD$2:AD1348, 0)), INDEX($AC$2:AC1348, MATCH(AD1349, $AD$2:AD1348, 0)), MAX($AC$2:AC1348)+1)</f>
        <v>66</v>
      </c>
      <c r="AD1349" t="str">
        <f t="shared" si="63"/>
        <v>แม่สาย-แพร่</v>
      </c>
      <c r="AE1349" t="s">
        <v>55</v>
      </c>
      <c r="AF1349" s="1">
        <v>0</v>
      </c>
      <c r="AG1349" s="1">
        <v>0</v>
      </c>
      <c r="AH1349" s="1">
        <v>0</v>
      </c>
      <c r="AI1349" t="s">
        <v>4434</v>
      </c>
      <c r="AJ1349" s="1">
        <v>1</v>
      </c>
      <c r="AK1349" s="1">
        <v>0</v>
      </c>
      <c r="AL1349" s="1">
        <v>0</v>
      </c>
      <c r="AM1349" s="1">
        <v>0</v>
      </c>
      <c r="AN1349" s="1">
        <v>0</v>
      </c>
      <c r="AO1349" s="1">
        <v>0</v>
      </c>
      <c r="AP1349" s="1">
        <v>0</v>
      </c>
      <c r="AQ1349" s="1">
        <v>0</v>
      </c>
      <c r="AR1349" s="1">
        <v>2410</v>
      </c>
      <c r="AS1349" s="1">
        <v>61.524999999999999</v>
      </c>
      <c r="AT1349" s="1">
        <f>Table1[[#This Row],[รวมต้นทุนค่าเดินทาง]]+Table1[[#This Row],[รวมต้นทุนค่าซ่อม]]+Table1[[#This Row],[รวมค่าเสื่อม]]</f>
        <v>4048.6278037383181</v>
      </c>
      <c r="AU1349" s="1">
        <f t="shared" si="64"/>
        <v>3878.4802042704332</v>
      </c>
      <c r="AV1349" s="1" t="str" cm="1">
        <f t="array" ref="AV1349">IF(AC1349&lt;4, "เก็บ", IF(OR(AT1349 &lt; PERCENTILE(IF($AC$2:$AC$5092=AC1349, $AT$2:$AT$5092), 0.25) - 1.5 * (PERCENTILE(IF($AC$2:$AC$5092=AC1349, $AT$2:$AT$5092), 0.75) - PERCENTILE(IF($AC$2:$AC$5092=AC1349, $AT$2:$AT$5092), 0.25)), AT1349 &gt; PERCENTILE(IF($AC$2:$AC$5092=AC1349, $AT$2:$AT$5092), 0.75) + 1.5 * (PERCENTILE(IF($AC$2:$AC$5092=AC1349, $AT$2:$AT$5092), 0.75) - PERCENTILE(IF($AC$2:$AC$5092=AC1349, $AT$2:$AT$5092), 0.25))), "ตัด", "เก็บ"))</f>
        <v>เก็บ</v>
      </c>
      <c r="AW1349" s="1">
        <f t="shared" si="65"/>
        <v>3878.4802042704332</v>
      </c>
      <c r="AX1349" s="1">
        <v>3187.3598095469838</v>
      </c>
      <c r="AY1349" s="1">
        <v>1577.1028037383178</v>
      </c>
    </row>
    <row r="1350" spans="1:51" x14ac:dyDescent="0.2">
      <c r="A1350" s="3">
        <v>45556</v>
      </c>
      <c r="B1350">
        <v>45556</v>
      </c>
      <c r="C1350" t="s">
        <v>4435</v>
      </c>
      <c r="D1350" t="s">
        <v>66</v>
      </c>
      <c r="E1350" t="s">
        <v>67</v>
      </c>
      <c r="F1350" t="s">
        <v>849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904</v>
      </c>
      <c r="P1350" t="s">
        <v>4436</v>
      </c>
      <c r="Q1350" s="2">
        <v>45556</v>
      </c>
      <c r="R1350" t="s">
        <v>55</v>
      </c>
      <c r="S1350">
        <v>0</v>
      </c>
      <c r="T1350" t="s">
        <v>114</v>
      </c>
      <c r="U1350" t="s">
        <v>88</v>
      </c>
      <c r="V1350" s="1">
        <v>0</v>
      </c>
      <c r="W1350" s="1">
        <v>0</v>
      </c>
      <c r="X1350" s="1">
        <v>904</v>
      </c>
      <c r="Y1350" t="s">
        <v>114</v>
      </c>
      <c r="Z1350" t="s">
        <v>88</v>
      </c>
      <c r="AA1350" t="s">
        <v>4437</v>
      </c>
      <c r="AB1350" s="1">
        <v>0</v>
      </c>
      <c r="AC1350" s="4">
        <f>IF(ISNUMBER(MATCH(AD1350, $AD$2:AD1349, 0)), INDEX($AC$2:AC1349, MATCH(AD1350, $AD$2:AD1349, 0)), MAX($AC$2:AC1349)+1)</f>
        <v>66</v>
      </c>
      <c r="AD1350" t="str">
        <f t="shared" si="63"/>
        <v>แม่สาย-แพร่</v>
      </c>
      <c r="AE1350" t="s">
        <v>55</v>
      </c>
      <c r="AF1350" s="1">
        <v>0</v>
      </c>
      <c r="AG1350" s="1">
        <v>0</v>
      </c>
      <c r="AH1350" s="1">
        <v>0</v>
      </c>
      <c r="AI1350" t="s">
        <v>4438</v>
      </c>
      <c r="AJ1350" s="1">
        <v>1</v>
      </c>
      <c r="AK1350" s="1">
        <v>0</v>
      </c>
      <c r="AL1350" s="1">
        <v>0</v>
      </c>
      <c r="AM1350" s="1">
        <v>0</v>
      </c>
      <c r="AN1350" s="1">
        <v>0</v>
      </c>
      <c r="AO1350" s="1">
        <v>0</v>
      </c>
      <c r="AP1350" s="1">
        <v>0</v>
      </c>
      <c r="AQ1350" s="1">
        <v>0</v>
      </c>
      <c r="AR1350" s="1">
        <v>904</v>
      </c>
      <c r="AS1350" s="1">
        <v>107.58847222222219</v>
      </c>
      <c r="AT1350" s="1">
        <f>Table1[[#This Row],[รวมต้นทุนค่าเดินทาง]]+Table1[[#This Row],[รวมต้นทุนค่าซ่อม]]+Table1[[#This Row],[รวมค่าเสื่อม]]</f>
        <v>1557.7049770765911</v>
      </c>
      <c r="AU1350" s="1">
        <f t="shared" si="64"/>
        <v>3878.4802042704332</v>
      </c>
      <c r="AV1350" s="1" t="str" cm="1">
        <f t="array" ref="AV1350">IF(AC1350&lt;4, "เก็บ", IF(OR(AT1350 &lt; PERCENTILE(IF($AC$2:$AC$5092=AC1350, $AT$2:$AT$5092), 0.25) - 1.5 * (PERCENTILE(IF($AC$2:$AC$5092=AC1350, $AT$2:$AT$5092), 0.75) - PERCENTILE(IF($AC$2:$AC$5092=AC1350, $AT$2:$AT$5092), 0.25)), AT1350 &gt; PERCENTILE(IF($AC$2:$AC$5092=AC1350, $AT$2:$AT$5092), 0.75) + 1.5 * (PERCENTILE(IF($AC$2:$AC$5092=AC1350, $AT$2:$AT$5092), 0.75) - PERCENTILE(IF($AC$2:$AC$5092=AC1350, $AT$2:$AT$5092), 0.25))), "ตัด", "เก็บ"))</f>
        <v>เก็บ</v>
      </c>
      <c r="AW1350" s="1">
        <f t="shared" si="65"/>
        <v>3878.4802042704332</v>
      </c>
      <c r="AX1350" s="1">
        <v>3187.3598095469838</v>
      </c>
      <c r="AY1350" s="1">
        <v>546.11650485436894</v>
      </c>
    </row>
    <row r="1351" spans="1:51" x14ac:dyDescent="0.2">
      <c r="A1351" s="3">
        <v>45556</v>
      </c>
      <c r="B1351">
        <v>45556</v>
      </c>
      <c r="C1351" t="s">
        <v>4439</v>
      </c>
      <c r="D1351" t="s">
        <v>66</v>
      </c>
      <c r="E1351" t="s">
        <v>148</v>
      </c>
      <c r="F1351" t="s">
        <v>774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t="s">
        <v>4440</v>
      </c>
      <c r="Q1351" s="2">
        <v>45556</v>
      </c>
      <c r="R1351" t="s">
        <v>55</v>
      </c>
      <c r="S1351">
        <v>0</v>
      </c>
      <c r="T1351" t="s">
        <v>114</v>
      </c>
      <c r="U1351" t="s">
        <v>88</v>
      </c>
      <c r="V1351" s="1">
        <v>0</v>
      </c>
      <c r="W1351" s="1">
        <v>1874</v>
      </c>
      <c r="X1351" s="1">
        <v>0</v>
      </c>
      <c r="Y1351" t="s">
        <v>114</v>
      </c>
      <c r="Z1351" t="s">
        <v>88</v>
      </c>
      <c r="AA1351" t="s">
        <v>4441</v>
      </c>
      <c r="AB1351" s="1">
        <v>0</v>
      </c>
      <c r="AC1351" s="4">
        <f>IF(ISNUMBER(MATCH(AD1351, $AD$2:AD1350, 0)), INDEX($AC$2:AC1350, MATCH(AD1351, $AD$2:AD1350, 0)), MAX($AC$2:AC1350)+1)</f>
        <v>66</v>
      </c>
      <c r="AD1351" t="str">
        <f t="shared" si="63"/>
        <v>แม่สาย-แพร่</v>
      </c>
      <c r="AE1351" t="s">
        <v>55</v>
      </c>
      <c r="AF1351" s="1">
        <v>0</v>
      </c>
      <c r="AG1351" s="1">
        <v>0</v>
      </c>
      <c r="AH1351" s="1">
        <v>0</v>
      </c>
      <c r="AI1351" t="s">
        <v>4442</v>
      </c>
      <c r="AJ1351" s="1">
        <v>1</v>
      </c>
      <c r="AK1351" s="1">
        <v>0</v>
      </c>
      <c r="AL1351" s="1">
        <v>0</v>
      </c>
      <c r="AM1351" s="1">
        <v>0</v>
      </c>
      <c r="AN1351" s="1">
        <v>0</v>
      </c>
      <c r="AO1351" s="1">
        <v>0</v>
      </c>
      <c r="AP1351" s="1">
        <v>0</v>
      </c>
      <c r="AQ1351" s="1">
        <v>0</v>
      </c>
      <c r="AR1351" s="1">
        <v>1874</v>
      </c>
      <c r="AS1351" s="1">
        <v>1387.171428571429</v>
      </c>
      <c r="AT1351" s="1">
        <f>Table1[[#This Row],[รวมต้นทุนค่าเดินทาง]]+Table1[[#This Row],[รวมต้นทุนค่าซ่อม]]+Table1[[#This Row],[รวมค่าเสื่อม]]</f>
        <v>4602.914547837484</v>
      </c>
      <c r="AU1351" s="1">
        <f t="shared" si="64"/>
        <v>3878.4802042704332</v>
      </c>
      <c r="AV1351" s="1" t="str" cm="1">
        <f t="array" ref="AV1351">IF(AC1351&lt;4, "เก็บ", IF(OR(AT1351 &lt; PERCENTILE(IF($AC$2:$AC$5092=AC1351, $AT$2:$AT$5092), 0.25) - 1.5 * (PERCENTILE(IF($AC$2:$AC$5092=AC1351, $AT$2:$AT$5092), 0.75) - PERCENTILE(IF($AC$2:$AC$5092=AC1351, $AT$2:$AT$5092), 0.25)), AT1351 &gt; PERCENTILE(IF($AC$2:$AC$5092=AC1351, $AT$2:$AT$5092), 0.75) + 1.5 * (PERCENTILE(IF($AC$2:$AC$5092=AC1351, $AT$2:$AT$5092), 0.75) - PERCENTILE(IF($AC$2:$AC$5092=AC1351, $AT$2:$AT$5092), 0.25))), "ตัด", "เก็บ"))</f>
        <v>เก็บ</v>
      </c>
      <c r="AW1351" s="1">
        <f t="shared" si="65"/>
        <v>3878.4802042704332</v>
      </c>
      <c r="AX1351" s="1">
        <v>3187.3598095469838</v>
      </c>
      <c r="AY1351" s="1">
        <v>1341.7431192660551</v>
      </c>
    </row>
    <row r="1352" spans="1:51" x14ac:dyDescent="0.2">
      <c r="A1352" s="3">
        <v>45557</v>
      </c>
      <c r="B1352">
        <v>45557</v>
      </c>
      <c r="C1352" t="s">
        <v>4443</v>
      </c>
      <c r="D1352" t="s">
        <v>66</v>
      </c>
      <c r="E1352" t="s">
        <v>124</v>
      </c>
      <c r="F1352" t="s">
        <v>164</v>
      </c>
      <c r="G1352" s="1">
        <v>0</v>
      </c>
      <c r="H1352" s="1">
        <v>0</v>
      </c>
      <c r="I1352" s="1">
        <v>500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500</v>
      </c>
      <c r="P1352" t="s">
        <v>4444</v>
      </c>
      <c r="Q1352" s="2">
        <v>45557</v>
      </c>
      <c r="R1352" t="s">
        <v>70</v>
      </c>
      <c r="S1352">
        <v>0</v>
      </c>
      <c r="T1352" t="s">
        <v>71</v>
      </c>
      <c r="U1352" t="s">
        <v>161</v>
      </c>
      <c r="V1352" s="1">
        <v>0</v>
      </c>
      <c r="W1352" s="1">
        <v>0</v>
      </c>
      <c r="X1352" s="1">
        <v>0</v>
      </c>
      <c r="AA1352" t="s">
        <v>58</v>
      </c>
      <c r="AB1352" s="1">
        <v>0</v>
      </c>
      <c r="AC1352" s="4">
        <f>IF(ISNUMBER(MATCH(AD1352, $AD$2:AD1351, 0)), INDEX($AC$2:AC1351, MATCH(AD1352, $AD$2:AD1351, 0)), MAX($AC$2:AC1351)+1)</f>
        <v>9</v>
      </c>
      <c r="AD1352" t="str">
        <f t="shared" ref="AD1352:AD1415" si="66">T1352&amp;"-"&amp;U1352</f>
        <v>เชียงใหม่-พุทธมณฑลสาย 2</v>
      </c>
      <c r="AE1352" t="s">
        <v>73</v>
      </c>
      <c r="AF1352" s="1">
        <v>0</v>
      </c>
      <c r="AG1352" s="1">
        <v>0</v>
      </c>
      <c r="AH1352" s="1">
        <v>0</v>
      </c>
      <c r="AI1352" t="s">
        <v>4445</v>
      </c>
      <c r="AJ1352" s="1">
        <v>1</v>
      </c>
      <c r="AK1352" s="1">
        <v>720</v>
      </c>
      <c r="AL1352" s="1">
        <v>720</v>
      </c>
      <c r="AM1352" s="1">
        <v>1</v>
      </c>
      <c r="AN1352" s="1">
        <v>0</v>
      </c>
      <c r="AO1352" s="1">
        <v>0</v>
      </c>
      <c r="AP1352" s="1">
        <v>0</v>
      </c>
      <c r="AQ1352" s="1">
        <v>0</v>
      </c>
      <c r="AR1352" s="1">
        <v>500</v>
      </c>
      <c r="AS1352" s="1">
        <v>14.815384615384611</v>
      </c>
      <c r="AT1352" s="1">
        <f>Table1[[#This Row],[รวมต้นทุนค่าเดินทาง]]+Table1[[#This Row],[รวมต้นทุนค่าซ่อม]]+Table1[[#This Row],[รวมค่าเสื่อม]]</f>
        <v>1813.0584721729883</v>
      </c>
      <c r="AU1352" s="1">
        <f t="shared" si="64"/>
        <v>4623.2312262414152</v>
      </c>
      <c r="AV1352" s="1" t="str" cm="1">
        <f t="array" ref="AV1352">IF(AC1352&lt;4, "เก็บ", IF(OR(AT1352 &lt; PERCENTILE(IF($AC$2:$AC$5092=AC1352, $AT$2:$AT$5092), 0.25) - 1.5 * (PERCENTILE(IF($AC$2:$AC$5092=AC1352, $AT$2:$AT$5092), 0.75) - PERCENTILE(IF($AC$2:$AC$5092=AC1352, $AT$2:$AT$5092), 0.25)), AT1352 &gt; PERCENTILE(IF($AC$2:$AC$5092=AC1352, $AT$2:$AT$5092), 0.75) + 1.5 * (PERCENTILE(IF($AC$2:$AC$5092=AC1352, $AT$2:$AT$5092), 0.75) - PERCENTILE(IF($AC$2:$AC$5092=AC1352, $AT$2:$AT$5092), 0.25))), "ตัด", "เก็บ"))</f>
        <v>เก็บ</v>
      </c>
      <c r="AW1352" s="1">
        <f t="shared" si="65"/>
        <v>4005.4952465164292</v>
      </c>
      <c r="AX1352" s="1">
        <v>2577.9546108768855</v>
      </c>
      <c r="AY1352" s="1">
        <v>1298.2430875576038</v>
      </c>
    </row>
    <row r="1353" spans="1:51" x14ac:dyDescent="0.2">
      <c r="A1353" s="3">
        <v>45557</v>
      </c>
      <c r="B1353">
        <v>45557</v>
      </c>
      <c r="C1353" t="s">
        <v>4446</v>
      </c>
      <c r="D1353" t="s">
        <v>66</v>
      </c>
      <c r="E1353" t="s">
        <v>124</v>
      </c>
      <c r="F1353" t="s">
        <v>289</v>
      </c>
      <c r="G1353" s="1">
        <v>0</v>
      </c>
      <c r="H1353" s="1">
        <v>0</v>
      </c>
      <c r="I1353" s="1">
        <v>500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500</v>
      </c>
      <c r="P1353" t="s">
        <v>4447</v>
      </c>
      <c r="Q1353" s="2">
        <v>45557</v>
      </c>
      <c r="R1353" t="s">
        <v>70</v>
      </c>
      <c r="S1353">
        <v>0</v>
      </c>
      <c r="T1353" t="s">
        <v>71</v>
      </c>
      <c r="U1353" t="s">
        <v>161</v>
      </c>
      <c r="V1353" s="1">
        <v>0</v>
      </c>
      <c r="W1353" s="1">
        <v>0</v>
      </c>
      <c r="X1353" s="1">
        <v>0</v>
      </c>
      <c r="AA1353" t="s">
        <v>58</v>
      </c>
      <c r="AB1353" s="1">
        <v>0</v>
      </c>
      <c r="AC1353" s="4">
        <f>IF(ISNUMBER(MATCH(AD1353, $AD$2:AD1352, 0)), INDEX($AC$2:AC1352, MATCH(AD1353, $AD$2:AD1352, 0)), MAX($AC$2:AC1352)+1)</f>
        <v>9</v>
      </c>
      <c r="AD1353" t="str">
        <f t="shared" si="66"/>
        <v>เชียงใหม่-พุทธมณฑลสาย 2</v>
      </c>
      <c r="AE1353" t="s">
        <v>73</v>
      </c>
      <c r="AF1353" s="1">
        <v>0</v>
      </c>
      <c r="AG1353" s="1">
        <v>0</v>
      </c>
      <c r="AH1353" s="1">
        <v>0</v>
      </c>
      <c r="AI1353" t="s">
        <v>4448</v>
      </c>
      <c r="AJ1353" s="1">
        <v>1</v>
      </c>
      <c r="AK1353" s="1">
        <v>720</v>
      </c>
      <c r="AL1353" s="1">
        <v>720</v>
      </c>
      <c r="AM1353" s="1">
        <v>1</v>
      </c>
      <c r="AN1353" s="1">
        <v>0</v>
      </c>
      <c r="AO1353" s="1">
        <v>0</v>
      </c>
      <c r="AP1353" s="1">
        <v>0</v>
      </c>
      <c r="AQ1353" s="1">
        <v>0</v>
      </c>
      <c r="AR1353" s="1">
        <v>500</v>
      </c>
      <c r="AS1353" s="1">
        <v>13.75714285714286</v>
      </c>
      <c r="AT1353" s="1">
        <f>Table1[[#This Row],[รวมต้นทุนค่าเดินทาง]]+Table1[[#This Row],[รวมต้นทุนค่าซ่อม]]+Table1[[#This Row],[รวมค่าเสื่อม]]</f>
        <v>1608.1104247104249</v>
      </c>
      <c r="AU1353" s="1">
        <f t="shared" si="64"/>
        <v>4623.2312262414152</v>
      </c>
      <c r="AV1353" s="1" t="str" cm="1">
        <f t="array" ref="AV1353">IF(AC1353&lt;4, "เก็บ", IF(OR(AT1353 &lt; PERCENTILE(IF($AC$2:$AC$5092=AC1353, $AT$2:$AT$5092), 0.25) - 1.5 * (PERCENTILE(IF($AC$2:$AC$5092=AC1353, $AT$2:$AT$5092), 0.75) - PERCENTILE(IF($AC$2:$AC$5092=AC1353, $AT$2:$AT$5092), 0.25)), AT1353 &gt; PERCENTILE(IF($AC$2:$AC$5092=AC1353, $AT$2:$AT$5092), 0.75) + 1.5 * (PERCENTILE(IF($AC$2:$AC$5092=AC1353, $AT$2:$AT$5092), 0.75) - PERCENTILE(IF($AC$2:$AC$5092=AC1353, $AT$2:$AT$5092), 0.25))), "ตัด", "เก็บ"))</f>
        <v>เก็บ</v>
      </c>
      <c r="AW1353" s="1">
        <f t="shared" si="65"/>
        <v>4005.4952465164292</v>
      </c>
      <c r="AX1353" s="1">
        <v>2577.9546108768855</v>
      </c>
      <c r="AY1353" s="1">
        <v>1094.3532818532819</v>
      </c>
    </row>
    <row r="1354" spans="1:51" x14ac:dyDescent="0.2">
      <c r="A1354" s="3">
        <v>45557</v>
      </c>
      <c r="B1354">
        <v>45557</v>
      </c>
      <c r="C1354" t="s">
        <v>4449</v>
      </c>
      <c r="D1354" t="s">
        <v>66</v>
      </c>
      <c r="E1354" t="s">
        <v>124</v>
      </c>
      <c r="F1354" t="s">
        <v>427</v>
      </c>
      <c r="G1354" s="1">
        <v>0</v>
      </c>
      <c r="H1354" s="1">
        <v>0</v>
      </c>
      <c r="I1354" s="1">
        <v>500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500</v>
      </c>
      <c r="P1354" t="s">
        <v>4450</v>
      </c>
      <c r="Q1354" s="2">
        <v>45557</v>
      </c>
      <c r="R1354" t="s">
        <v>70</v>
      </c>
      <c r="S1354">
        <v>0</v>
      </c>
      <c r="T1354" t="s">
        <v>71</v>
      </c>
      <c r="U1354" t="s">
        <v>161</v>
      </c>
      <c r="V1354" s="1">
        <v>0</v>
      </c>
      <c r="W1354" s="1">
        <v>0</v>
      </c>
      <c r="X1354" s="1">
        <v>0</v>
      </c>
      <c r="AA1354" t="s">
        <v>58</v>
      </c>
      <c r="AB1354" s="1">
        <v>0</v>
      </c>
      <c r="AC1354" s="4">
        <f>IF(ISNUMBER(MATCH(AD1354, $AD$2:AD1353, 0)), INDEX($AC$2:AC1353, MATCH(AD1354, $AD$2:AD1353, 0)), MAX($AC$2:AC1353)+1)</f>
        <v>9</v>
      </c>
      <c r="AD1354" t="str">
        <f t="shared" si="66"/>
        <v>เชียงใหม่-พุทธมณฑลสาย 2</v>
      </c>
      <c r="AE1354" t="s">
        <v>73</v>
      </c>
      <c r="AF1354" s="1">
        <v>0</v>
      </c>
      <c r="AG1354" s="1">
        <v>0</v>
      </c>
      <c r="AH1354" s="1">
        <v>0</v>
      </c>
      <c r="AI1354" t="s">
        <v>4451</v>
      </c>
      <c r="AJ1354" s="1">
        <v>1</v>
      </c>
      <c r="AK1354" s="1">
        <v>720</v>
      </c>
      <c r="AL1354" s="1">
        <v>720</v>
      </c>
      <c r="AM1354" s="1">
        <v>1</v>
      </c>
      <c r="AN1354" s="1">
        <v>0</v>
      </c>
      <c r="AO1354" s="1">
        <v>0</v>
      </c>
      <c r="AP1354" s="1">
        <v>0</v>
      </c>
      <c r="AQ1354" s="1">
        <v>0</v>
      </c>
      <c r="AR1354" s="1">
        <v>500</v>
      </c>
      <c r="AS1354" s="1">
        <v>19.260000000000002</v>
      </c>
      <c r="AT1354" s="1">
        <f>Table1[[#This Row],[รวมต้นทุนค่าเดินทาง]]+Table1[[#This Row],[รวมต้นทุนค่าซ่อม]]+Table1[[#This Row],[รวมค่าเสื่อม]]</f>
        <v>1657.2420333041191</v>
      </c>
      <c r="AU1354" s="1">
        <f t="shared" si="64"/>
        <v>4623.2312262414152</v>
      </c>
      <c r="AV1354" s="1" t="str" cm="1">
        <f t="array" ref="AV1354">IF(AC1354&lt;4, "เก็บ", IF(OR(AT1354 &lt; PERCENTILE(IF($AC$2:$AC$5092=AC1354, $AT$2:$AT$5092), 0.25) - 1.5 * (PERCENTILE(IF($AC$2:$AC$5092=AC1354, $AT$2:$AT$5092), 0.75) - PERCENTILE(IF($AC$2:$AC$5092=AC1354, $AT$2:$AT$5092), 0.25)), AT1354 &gt; PERCENTILE(IF($AC$2:$AC$5092=AC1354, $AT$2:$AT$5092), 0.75) + 1.5 * (PERCENTILE(IF($AC$2:$AC$5092=AC1354, $AT$2:$AT$5092), 0.75) - PERCENTILE(IF($AC$2:$AC$5092=AC1354, $AT$2:$AT$5092), 0.25))), "ตัด", "เก็บ"))</f>
        <v>เก็บ</v>
      </c>
      <c r="AW1354" s="1">
        <f t="shared" si="65"/>
        <v>4005.4952465164292</v>
      </c>
      <c r="AX1354" s="1">
        <v>2577.9546108768855</v>
      </c>
      <c r="AY1354" s="1">
        <v>1137.9820333041191</v>
      </c>
    </row>
    <row r="1355" spans="1:51" x14ac:dyDescent="0.2">
      <c r="A1355" s="3">
        <v>45557</v>
      </c>
      <c r="B1355">
        <v>45557</v>
      </c>
      <c r="C1355" t="s">
        <v>4452</v>
      </c>
      <c r="D1355" t="s">
        <v>51</v>
      </c>
      <c r="E1355" t="s">
        <v>61</v>
      </c>
      <c r="F1355" t="s">
        <v>299</v>
      </c>
      <c r="G1355" s="1">
        <v>2700</v>
      </c>
      <c r="H1355" s="1">
        <v>4575</v>
      </c>
      <c r="I1355" s="1">
        <v>1900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4600</v>
      </c>
      <c r="P1355" t="s">
        <v>4453</v>
      </c>
      <c r="Q1355" s="2">
        <v>45557</v>
      </c>
      <c r="R1355" t="s">
        <v>55</v>
      </c>
      <c r="S1355">
        <v>0</v>
      </c>
      <c r="T1355" t="s">
        <v>56</v>
      </c>
      <c r="U1355" t="s">
        <v>57</v>
      </c>
      <c r="V1355" s="1">
        <v>2500</v>
      </c>
      <c r="W1355" s="1">
        <v>0</v>
      </c>
      <c r="X1355" s="1">
        <v>0</v>
      </c>
      <c r="AA1355" t="s">
        <v>58</v>
      </c>
      <c r="AB1355" s="1">
        <v>0</v>
      </c>
      <c r="AC1355" s="4">
        <f>IF(ISNUMBER(MATCH(AD1355, $AD$2:AD1354, 0)), INDEX($AC$2:AC1354, MATCH(AD1355, $AD$2:AD1354, 0)), MAX($AC$2:AC1354)+1)</f>
        <v>1</v>
      </c>
      <c r="AD1355" t="str">
        <f t="shared" si="66"/>
        <v>ท่าลี่-กองลอย</v>
      </c>
      <c r="AE1355" t="s">
        <v>55</v>
      </c>
      <c r="AF1355" s="1">
        <v>0</v>
      </c>
      <c r="AG1355" s="1">
        <v>0</v>
      </c>
      <c r="AH1355" s="1">
        <v>0</v>
      </c>
      <c r="AI1355" t="s">
        <v>4454</v>
      </c>
      <c r="AJ1355" s="1">
        <v>1</v>
      </c>
      <c r="AK1355" s="1">
        <v>0</v>
      </c>
      <c r="AL1355" s="1">
        <v>0</v>
      </c>
      <c r="AM1355" s="1">
        <v>0</v>
      </c>
      <c r="AN1355" s="1">
        <v>0</v>
      </c>
      <c r="AO1355" s="1">
        <v>0</v>
      </c>
      <c r="AP1355" s="1">
        <v>0</v>
      </c>
      <c r="AQ1355" s="1">
        <v>0</v>
      </c>
      <c r="AR1355" s="1">
        <v>11675</v>
      </c>
      <c r="AS1355" s="1">
        <v>28.533333333333331</v>
      </c>
      <c r="AT1355" s="1">
        <f>Table1[[#This Row],[รวมต้นทุนค่าเดินทาง]]+Table1[[#This Row],[รวมต้นทุนค่าซ่อม]]+Table1[[#This Row],[รวมค่าเสื่อม]]</f>
        <v>13472.401257861635</v>
      </c>
      <c r="AU1355" s="1">
        <f t="shared" si="64"/>
        <v>13953.293816562818</v>
      </c>
      <c r="AV1355" s="1" t="str" cm="1">
        <f t="array" ref="AV1355">IF(AC1355&lt;4, "เก็บ", IF(OR(AT1355 &lt; PERCENTILE(IF($AC$2:$AC$5092=AC1355, $AT$2:$AT$5092), 0.25) - 1.5 * (PERCENTILE(IF($AC$2:$AC$5092=AC1355, $AT$2:$AT$5092), 0.75) - PERCENTILE(IF($AC$2:$AC$5092=AC1355, $AT$2:$AT$5092), 0.25)), AT1355 &gt; PERCENTILE(IF($AC$2:$AC$5092=AC1355, $AT$2:$AT$5092), 0.75) + 1.5 * (PERCENTILE(IF($AC$2:$AC$5092=AC1355, $AT$2:$AT$5092), 0.75) - PERCENTILE(IF($AC$2:$AC$5092=AC1355, $AT$2:$AT$5092), 0.25))), "ตัด", "เก็บ"))</f>
        <v>เก็บ</v>
      </c>
      <c r="AW1355" s="1">
        <f t="shared" si="65"/>
        <v>13953.293816562818</v>
      </c>
      <c r="AX1355" s="1">
        <v>14426.372718098486</v>
      </c>
      <c r="AY1355" s="1">
        <v>1768.867924528302</v>
      </c>
    </row>
    <row r="1356" spans="1:51" x14ac:dyDescent="0.2">
      <c r="A1356" s="3">
        <v>45557</v>
      </c>
      <c r="B1356">
        <v>45557</v>
      </c>
      <c r="C1356" t="s">
        <v>4455</v>
      </c>
      <c r="D1356" t="s">
        <v>51</v>
      </c>
      <c r="E1356" t="s">
        <v>61</v>
      </c>
      <c r="F1356" t="s">
        <v>2284</v>
      </c>
      <c r="G1356" s="1">
        <v>2700</v>
      </c>
      <c r="H1356" s="1">
        <v>4575</v>
      </c>
      <c r="I1356" s="1">
        <v>1900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4600</v>
      </c>
      <c r="P1356" t="s">
        <v>4456</v>
      </c>
      <c r="Q1356" s="2">
        <v>45557</v>
      </c>
      <c r="R1356" t="s">
        <v>55</v>
      </c>
      <c r="S1356">
        <v>0</v>
      </c>
      <c r="T1356" t="s">
        <v>56</v>
      </c>
      <c r="U1356" t="s">
        <v>57</v>
      </c>
      <c r="V1356" s="1">
        <v>2500</v>
      </c>
      <c r="W1356" s="1">
        <v>0</v>
      </c>
      <c r="X1356" s="1">
        <v>0</v>
      </c>
      <c r="AA1356" t="s">
        <v>58</v>
      </c>
      <c r="AB1356" s="1">
        <v>0</v>
      </c>
      <c r="AC1356" s="4">
        <f>IF(ISNUMBER(MATCH(AD1356, $AD$2:AD1355, 0)), INDEX($AC$2:AC1355, MATCH(AD1356, $AD$2:AD1355, 0)), MAX($AC$2:AC1355)+1)</f>
        <v>1</v>
      </c>
      <c r="AD1356" t="str">
        <f t="shared" si="66"/>
        <v>ท่าลี่-กองลอย</v>
      </c>
      <c r="AE1356" t="s">
        <v>55</v>
      </c>
      <c r="AF1356" s="1">
        <v>0</v>
      </c>
      <c r="AG1356" s="1">
        <v>0</v>
      </c>
      <c r="AH1356" s="1">
        <v>0</v>
      </c>
      <c r="AI1356" t="s">
        <v>4457</v>
      </c>
      <c r="AJ1356" s="1">
        <v>1</v>
      </c>
      <c r="AK1356" s="1">
        <v>0</v>
      </c>
      <c r="AL1356" s="1">
        <v>0</v>
      </c>
      <c r="AM1356" s="1">
        <v>0</v>
      </c>
      <c r="AN1356" s="1">
        <v>0</v>
      </c>
      <c r="AO1356" s="1">
        <v>0</v>
      </c>
      <c r="AP1356" s="1">
        <v>0</v>
      </c>
      <c r="AQ1356" s="1">
        <v>0</v>
      </c>
      <c r="AR1356" s="1">
        <v>11675</v>
      </c>
      <c r="AS1356" s="1">
        <v>19.753846153846151</v>
      </c>
      <c r="AT1356" s="1">
        <f>Table1[[#This Row],[รวมต้นทุนค่าเดินทาง]]+Table1[[#This Row],[รวมต้นทุนค่าซ่อม]]+Table1[[#This Row],[รวมค่าเสื่อม]]</f>
        <v>13858.215384615385</v>
      </c>
      <c r="AU1356" s="1">
        <f t="shared" si="64"/>
        <v>13953.293816562818</v>
      </c>
      <c r="AV1356" s="1" t="str" cm="1">
        <f t="array" ref="AV1356">IF(AC1356&lt;4, "เก็บ", IF(OR(AT1356 &lt; PERCENTILE(IF($AC$2:$AC$5092=AC1356, $AT$2:$AT$5092), 0.25) - 1.5 * (PERCENTILE(IF($AC$2:$AC$5092=AC1356, $AT$2:$AT$5092), 0.75) - PERCENTILE(IF($AC$2:$AC$5092=AC1356, $AT$2:$AT$5092), 0.25)), AT1356 &gt; PERCENTILE(IF($AC$2:$AC$5092=AC1356, $AT$2:$AT$5092), 0.75) + 1.5 * (PERCENTILE(IF($AC$2:$AC$5092=AC1356, $AT$2:$AT$5092), 0.75) - PERCENTILE(IF($AC$2:$AC$5092=AC1356, $AT$2:$AT$5092), 0.25))), "ตัด", "เก็บ"))</f>
        <v>เก็บ</v>
      </c>
      <c r="AW1356" s="1">
        <f t="shared" si="65"/>
        <v>13953.293816562818</v>
      </c>
      <c r="AX1356" s="1">
        <v>14426.372718098486</v>
      </c>
      <c r="AY1356" s="1">
        <v>2163.4615384615386</v>
      </c>
    </row>
    <row r="1357" spans="1:51" x14ac:dyDescent="0.2">
      <c r="A1357" s="3">
        <v>45557</v>
      </c>
      <c r="B1357">
        <v>45557</v>
      </c>
      <c r="C1357" t="s">
        <v>4458</v>
      </c>
      <c r="D1357" t="s">
        <v>51</v>
      </c>
      <c r="E1357" t="s">
        <v>61</v>
      </c>
      <c r="F1357" t="s">
        <v>367</v>
      </c>
      <c r="G1357" s="1">
        <v>2700</v>
      </c>
      <c r="H1357" s="1">
        <v>4575</v>
      </c>
      <c r="I1357" s="1">
        <v>1900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4600</v>
      </c>
      <c r="P1357" t="s">
        <v>4459</v>
      </c>
      <c r="Q1357" s="2">
        <v>45557</v>
      </c>
      <c r="R1357" t="s">
        <v>55</v>
      </c>
      <c r="S1357">
        <v>0</v>
      </c>
      <c r="T1357" t="s">
        <v>56</v>
      </c>
      <c r="U1357" t="s">
        <v>57</v>
      </c>
      <c r="V1357" s="1">
        <v>2500</v>
      </c>
      <c r="W1357" s="1">
        <v>0</v>
      </c>
      <c r="X1357" s="1">
        <v>0</v>
      </c>
      <c r="AA1357" t="s">
        <v>58</v>
      </c>
      <c r="AB1357" s="1">
        <v>0</v>
      </c>
      <c r="AC1357" s="4">
        <f>IF(ISNUMBER(MATCH(AD1357, $AD$2:AD1356, 0)), INDEX($AC$2:AC1356, MATCH(AD1357, $AD$2:AD1356, 0)), MAX($AC$2:AC1356)+1)</f>
        <v>1</v>
      </c>
      <c r="AD1357" t="str">
        <f t="shared" si="66"/>
        <v>ท่าลี่-กองลอย</v>
      </c>
      <c r="AE1357" t="s">
        <v>55</v>
      </c>
      <c r="AF1357" s="1">
        <v>0</v>
      </c>
      <c r="AG1357" s="1">
        <v>0</v>
      </c>
      <c r="AH1357" s="1">
        <v>0</v>
      </c>
      <c r="AI1357" t="s">
        <v>4460</v>
      </c>
      <c r="AJ1357" s="1">
        <v>1</v>
      </c>
      <c r="AK1357" s="1">
        <v>0</v>
      </c>
      <c r="AL1357" s="1">
        <v>0</v>
      </c>
      <c r="AM1357" s="1">
        <v>0</v>
      </c>
      <c r="AN1357" s="1">
        <v>0</v>
      </c>
      <c r="AO1357" s="1">
        <v>0</v>
      </c>
      <c r="AP1357" s="1">
        <v>0</v>
      </c>
      <c r="AQ1357" s="1">
        <v>0</v>
      </c>
      <c r="AR1357" s="1">
        <v>11675</v>
      </c>
      <c r="AS1357" s="1">
        <v>21.4</v>
      </c>
      <c r="AT1357" s="1">
        <f>Table1[[#This Row],[รวมต้นทุนค่าเดินทาง]]+Table1[[#This Row],[รวมต้นทุนค่าซ่อม]]+Table1[[#This Row],[รวมค่าเสื่อม]]</f>
        <v>13208.496774193547</v>
      </c>
      <c r="AU1357" s="1">
        <f t="shared" si="64"/>
        <v>13953.293816562818</v>
      </c>
      <c r="AV1357" s="1" t="str" cm="1">
        <f t="array" ref="AV1357">IF(AC1357&lt;4, "เก็บ", IF(OR(AT1357 &lt; PERCENTILE(IF($AC$2:$AC$5092=AC1357, $AT$2:$AT$5092), 0.25) - 1.5 * (PERCENTILE(IF($AC$2:$AC$5092=AC1357, $AT$2:$AT$5092), 0.75) - PERCENTILE(IF($AC$2:$AC$5092=AC1357, $AT$2:$AT$5092), 0.25)), AT1357 &gt; PERCENTILE(IF($AC$2:$AC$5092=AC1357, $AT$2:$AT$5092), 0.75) + 1.5 * (PERCENTILE(IF($AC$2:$AC$5092=AC1357, $AT$2:$AT$5092), 0.75) - PERCENTILE(IF($AC$2:$AC$5092=AC1357, $AT$2:$AT$5092), 0.25))), "ตัด", "เก็บ"))</f>
        <v>เก็บ</v>
      </c>
      <c r="AW1357" s="1">
        <f t="shared" si="65"/>
        <v>13953.293816562818</v>
      </c>
      <c r="AX1357" s="1">
        <v>14426.372718098486</v>
      </c>
      <c r="AY1357" s="1">
        <v>1512.0967741935483</v>
      </c>
    </row>
    <row r="1358" spans="1:51" x14ac:dyDescent="0.2">
      <c r="A1358" s="3">
        <v>45557</v>
      </c>
      <c r="B1358">
        <v>45557</v>
      </c>
      <c r="C1358" t="s">
        <v>4461</v>
      </c>
      <c r="D1358" t="s">
        <v>51</v>
      </c>
      <c r="E1358" t="s">
        <v>61</v>
      </c>
      <c r="F1358" t="s">
        <v>1241</v>
      </c>
      <c r="G1358" s="1">
        <v>2700</v>
      </c>
      <c r="H1358" s="1">
        <v>4575</v>
      </c>
      <c r="I1358" s="1">
        <v>1900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4600</v>
      </c>
      <c r="P1358" t="s">
        <v>4462</v>
      </c>
      <c r="Q1358" s="2">
        <v>45557</v>
      </c>
      <c r="R1358" t="s">
        <v>55</v>
      </c>
      <c r="S1358">
        <v>0</v>
      </c>
      <c r="T1358" t="s">
        <v>56</v>
      </c>
      <c r="U1358" t="s">
        <v>57</v>
      </c>
      <c r="V1358" s="1">
        <v>2500</v>
      </c>
      <c r="W1358" s="1">
        <v>0</v>
      </c>
      <c r="X1358" s="1">
        <v>0</v>
      </c>
      <c r="AA1358" t="s">
        <v>58</v>
      </c>
      <c r="AB1358" s="1">
        <v>0</v>
      </c>
      <c r="AC1358" s="4">
        <f>IF(ISNUMBER(MATCH(AD1358, $AD$2:AD1357, 0)), INDEX($AC$2:AC1357, MATCH(AD1358, $AD$2:AD1357, 0)), MAX($AC$2:AC1357)+1)</f>
        <v>1</v>
      </c>
      <c r="AD1358" t="str">
        <f t="shared" si="66"/>
        <v>ท่าลี่-กองลอย</v>
      </c>
      <c r="AE1358" t="s">
        <v>55</v>
      </c>
      <c r="AF1358" s="1">
        <v>0</v>
      </c>
      <c r="AG1358" s="1">
        <v>0</v>
      </c>
      <c r="AH1358" s="1">
        <v>0</v>
      </c>
      <c r="AI1358" t="s">
        <v>4463</v>
      </c>
      <c r="AJ1358" s="1">
        <v>1</v>
      </c>
      <c r="AK1358" s="1">
        <v>0</v>
      </c>
      <c r="AL1358" s="1">
        <v>0</v>
      </c>
      <c r="AM1358" s="1">
        <v>0</v>
      </c>
      <c r="AN1358" s="1">
        <v>0</v>
      </c>
      <c r="AO1358" s="1">
        <v>0</v>
      </c>
      <c r="AP1358" s="1">
        <v>0</v>
      </c>
      <c r="AQ1358" s="1">
        <v>0</v>
      </c>
      <c r="AR1358" s="1">
        <v>11675</v>
      </c>
      <c r="AS1358" s="1">
        <v>23.345454545454551</v>
      </c>
      <c r="AT1358" s="1">
        <f>Table1[[#This Row],[รวมต้นทุนค่าเดินทาง]]+Table1[[#This Row],[รวมต้นทุนค่าซ่อม]]+Table1[[#This Row],[รวมค่าเสื่อม]]</f>
        <v>13598.683292383294</v>
      </c>
      <c r="AU1358" s="1">
        <f t="shared" si="64"/>
        <v>13953.293816562818</v>
      </c>
      <c r="AV1358" s="1" t="str" cm="1">
        <f t="array" ref="AV1358">IF(AC1358&lt;4, "เก็บ", IF(OR(AT1358 &lt; PERCENTILE(IF($AC$2:$AC$5092=AC1358, $AT$2:$AT$5092), 0.25) - 1.5 * (PERCENTILE(IF($AC$2:$AC$5092=AC1358, $AT$2:$AT$5092), 0.75) - PERCENTILE(IF($AC$2:$AC$5092=AC1358, $AT$2:$AT$5092), 0.25)), AT1358 &gt; PERCENTILE(IF($AC$2:$AC$5092=AC1358, $AT$2:$AT$5092), 0.75) + 1.5 * (PERCENTILE(IF($AC$2:$AC$5092=AC1358, $AT$2:$AT$5092), 0.75) - PERCENTILE(IF($AC$2:$AC$5092=AC1358, $AT$2:$AT$5092), 0.25))), "ตัด", "เก็บ"))</f>
        <v>เก็บ</v>
      </c>
      <c r="AW1358" s="1">
        <f t="shared" si="65"/>
        <v>13953.293816562818</v>
      </c>
      <c r="AX1358" s="1">
        <v>14426.372718098486</v>
      </c>
      <c r="AY1358" s="1">
        <v>1900.3378378378379</v>
      </c>
    </row>
    <row r="1359" spans="1:51" x14ac:dyDescent="0.2">
      <c r="A1359" s="3">
        <v>45557</v>
      </c>
      <c r="B1359">
        <v>45557</v>
      </c>
      <c r="C1359" t="s">
        <v>4464</v>
      </c>
      <c r="D1359" t="s">
        <v>66</v>
      </c>
      <c r="E1359" t="s">
        <v>184</v>
      </c>
      <c r="F1359" t="s">
        <v>1384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702</v>
      </c>
      <c r="P1359" t="s">
        <v>4465</v>
      </c>
      <c r="Q1359" s="2">
        <v>45559</v>
      </c>
      <c r="R1359" t="s">
        <v>55</v>
      </c>
      <c r="S1359">
        <v>0</v>
      </c>
      <c r="T1359" t="s">
        <v>108</v>
      </c>
      <c r="U1359" t="s">
        <v>71</v>
      </c>
      <c r="V1359" s="1">
        <v>0</v>
      </c>
      <c r="W1359" s="1">
        <v>0</v>
      </c>
      <c r="X1359" s="1">
        <v>702</v>
      </c>
      <c r="Y1359" t="s">
        <v>108</v>
      </c>
      <c r="Z1359" t="s">
        <v>71</v>
      </c>
      <c r="AA1359" t="s">
        <v>4265</v>
      </c>
      <c r="AB1359" s="1">
        <v>0</v>
      </c>
      <c r="AC1359" s="4">
        <f>IF(ISNUMBER(MATCH(AD1359, $AD$2:AD1358, 0)), INDEX($AC$2:AC1358, MATCH(AD1359, $AD$2:AD1358, 0)), MAX($AC$2:AC1358)+1)</f>
        <v>17</v>
      </c>
      <c r="AD1359" t="str">
        <f t="shared" si="66"/>
        <v>เวียงป่าเป้า-เชียงใหม่</v>
      </c>
      <c r="AE1359" t="s">
        <v>55</v>
      </c>
      <c r="AF1359" s="1">
        <v>0</v>
      </c>
      <c r="AG1359" s="1">
        <v>0</v>
      </c>
      <c r="AH1359" s="1">
        <v>0</v>
      </c>
      <c r="AI1359" t="s">
        <v>4466</v>
      </c>
      <c r="AJ1359" s="1">
        <v>1</v>
      </c>
      <c r="AK1359" s="1">
        <v>0</v>
      </c>
      <c r="AL1359" s="1">
        <v>0</v>
      </c>
      <c r="AM1359" s="1">
        <v>0</v>
      </c>
      <c r="AN1359" s="1">
        <v>0</v>
      </c>
      <c r="AO1359" s="1">
        <v>0</v>
      </c>
      <c r="AP1359" s="1">
        <v>0</v>
      </c>
      <c r="AQ1359" s="1">
        <v>0</v>
      </c>
      <c r="AR1359" s="1">
        <v>702</v>
      </c>
      <c r="AS1359" s="1">
        <v>104.5692307692308</v>
      </c>
      <c r="AT1359" s="1">
        <f>Table1[[#This Row],[รวมต้นทุนค่าเดินทาง]]+Table1[[#This Row],[รวมต้นทุนค่าซ่อม]]+Table1[[#This Row],[รวมค่าเสื่อม]]</f>
        <v>2184.120251177394</v>
      </c>
      <c r="AU1359" s="1">
        <f t="shared" si="64"/>
        <v>3076.1182514176348</v>
      </c>
      <c r="AV1359" s="1" t="str" cm="1">
        <f t="array" ref="AV1359">IF(AC1359&lt;4, "เก็บ", IF(OR(AT1359 &lt; PERCENTILE(IF($AC$2:$AC$5092=AC1359, $AT$2:$AT$5092), 0.25) - 1.5 * (PERCENTILE(IF($AC$2:$AC$5092=AC1359, $AT$2:$AT$5092), 0.75) - PERCENTILE(IF($AC$2:$AC$5092=AC1359, $AT$2:$AT$5092), 0.25)), AT1359 &gt; PERCENTILE(IF($AC$2:$AC$5092=AC1359, $AT$2:$AT$5092), 0.75) + 1.5 * (PERCENTILE(IF($AC$2:$AC$5092=AC1359, $AT$2:$AT$5092), 0.75) - PERCENTILE(IF($AC$2:$AC$5092=AC1359, $AT$2:$AT$5092), 0.25))), "ตัด", "เก็บ"))</f>
        <v>เก็บ</v>
      </c>
      <c r="AW1359" s="1">
        <f t="shared" si="65"/>
        <v>2642.9653995730359</v>
      </c>
      <c r="AX1359" s="1">
        <v>1397.0559100068549</v>
      </c>
      <c r="AY1359" s="1">
        <v>1377.5510204081634</v>
      </c>
    </row>
    <row r="1360" spans="1:51" x14ac:dyDescent="0.2">
      <c r="A1360" s="3">
        <v>45558</v>
      </c>
      <c r="B1360">
        <v>45558</v>
      </c>
      <c r="C1360" t="s">
        <v>4467</v>
      </c>
      <c r="D1360" t="s">
        <v>51</v>
      </c>
      <c r="E1360" t="s">
        <v>61</v>
      </c>
      <c r="F1360" t="s">
        <v>62</v>
      </c>
      <c r="G1360" s="1">
        <v>4200</v>
      </c>
      <c r="H1360" s="1">
        <v>3075</v>
      </c>
      <c r="I1360" s="1">
        <v>1900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6100</v>
      </c>
      <c r="P1360" t="s">
        <v>4468</v>
      </c>
      <c r="Q1360" s="2">
        <v>45558</v>
      </c>
      <c r="R1360" t="s">
        <v>55</v>
      </c>
      <c r="S1360">
        <v>0</v>
      </c>
      <c r="T1360" t="s">
        <v>56</v>
      </c>
      <c r="U1360" t="s">
        <v>57</v>
      </c>
      <c r="V1360" s="1">
        <v>2500</v>
      </c>
      <c r="W1360" s="1">
        <v>0</v>
      </c>
      <c r="X1360" s="1">
        <v>0</v>
      </c>
      <c r="AA1360" t="s">
        <v>58</v>
      </c>
      <c r="AB1360" s="1">
        <v>0</v>
      </c>
      <c r="AC1360" s="4">
        <f>IF(ISNUMBER(MATCH(AD1360, $AD$2:AD1359, 0)), INDEX($AC$2:AC1359, MATCH(AD1360, $AD$2:AD1359, 0)), MAX($AC$2:AC1359)+1)</f>
        <v>1</v>
      </c>
      <c r="AD1360" t="str">
        <f t="shared" si="66"/>
        <v>ท่าลี่-กองลอย</v>
      </c>
      <c r="AE1360" t="s">
        <v>55</v>
      </c>
      <c r="AF1360" s="1">
        <v>0</v>
      </c>
      <c r="AG1360" s="1">
        <v>0</v>
      </c>
      <c r="AH1360" s="1">
        <v>0</v>
      </c>
      <c r="AI1360" t="s">
        <v>4469</v>
      </c>
      <c r="AJ1360" s="1">
        <v>1</v>
      </c>
      <c r="AK1360" s="1">
        <v>0</v>
      </c>
      <c r="AL1360" s="1">
        <v>0</v>
      </c>
      <c r="AM1360" s="1">
        <v>0</v>
      </c>
      <c r="AN1360" s="1">
        <v>0</v>
      </c>
      <c r="AO1360" s="1">
        <v>0</v>
      </c>
      <c r="AP1360" s="1">
        <v>0</v>
      </c>
      <c r="AQ1360" s="1">
        <v>0</v>
      </c>
      <c r="AR1360" s="1">
        <v>11675</v>
      </c>
      <c r="AS1360" s="1">
        <v>23.345454545454551</v>
      </c>
      <c r="AT1360" s="1">
        <f>Table1[[#This Row],[รวมต้นทุนค่าเดินทาง]]+Table1[[#This Row],[รวมต้นทุนค่าซ่อม]]+Table1[[#This Row],[รวมค่าเสื่อม]]</f>
        <v>13512.861583577713</v>
      </c>
      <c r="AU1360" s="1">
        <f t="shared" si="64"/>
        <v>13953.293816562818</v>
      </c>
      <c r="AV1360" s="1" t="str" cm="1">
        <f t="array" ref="AV1360">IF(AC1360&lt;4, "เก็บ", IF(OR(AT1360 &lt; PERCENTILE(IF($AC$2:$AC$5092=AC1360, $AT$2:$AT$5092), 0.25) - 1.5 * (PERCENTILE(IF($AC$2:$AC$5092=AC1360, $AT$2:$AT$5092), 0.75) - PERCENTILE(IF($AC$2:$AC$5092=AC1360, $AT$2:$AT$5092), 0.25)), AT1360 &gt; PERCENTILE(IF($AC$2:$AC$5092=AC1360, $AT$2:$AT$5092), 0.75) + 1.5 * (PERCENTILE(IF($AC$2:$AC$5092=AC1360, $AT$2:$AT$5092), 0.75) - PERCENTILE(IF($AC$2:$AC$5092=AC1360, $AT$2:$AT$5092), 0.25))), "ตัด", "เก็บ"))</f>
        <v>เก็บ</v>
      </c>
      <c r="AW1360" s="1">
        <f t="shared" si="65"/>
        <v>13953.293816562818</v>
      </c>
      <c r="AX1360" s="1">
        <v>14426.372718098486</v>
      </c>
      <c r="AY1360" s="1">
        <v>1814.516129032258</v>
      </c>
    </row>
    <row r="1361" spans="1:51" x14ac:dyDescent="0.2">
      <c r="A1361" s="3">
        <v>45558</v>
      </c>
      <c r="B1361">
        <v>45558</v>
      </c>
      <c r="C1361" t="s">
        <v>4470</v>
      </c>
      <c r="D1361" t="s">
        <v>51</v>
      </c>
      <c r="E1361" t="s">
        <v>52</v>
      </c>
      <c r="F1361" t="s">
        <v>2669</v>
      </c>
      <c r="G1361" s="1">
        <v>2700</v>
      </c>
      <c r="H1361" s="1">
        <v>4327</v>
      </c>
      <c r="I1361" s="1">
        <v>1900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4600</v>
      </c>
      <c r="P1361" t="s">
        <v>4471</v>
      </c>
      <c r="Q1361" s="2">
        <v>45558</v>
      </c>
      <c r="R1361" t="s">
        <v>55</v>
      </c>
      <c r="S1361">
        <v>0</v>
      </c>
      <c r="T1361" t="s">
        <v>56</v>
      </c>
      <c r="U1361" t="s">
        <v>57</v>
      </c>
      <c r="V1361" s="1">
        <v>2500</v>
      </c>
      <c r="W1361" s="1">
        <v>0</v>
      </c>
      <c r="X1361" s="1">
        <v>0</v>
      </c>
      <c r="AA1361" t="s">
        <v>58</v>
      </c>
      <c r="AB1361" s="1">
        <v>0</v>
      </c>
      <c r="AC1361" s="4">
        <f>IF(ISNUMBER(MATCH(AD1361, $AD$2:AD1360, 0)), INDEX($AC$2:AC1360, MATCH(AD1361, $AD$2:AD1360, 0)), MAX($AC$2:AC1360)+1)</f>
        <v>1</v>
      </c>
      <c r="AD1361" t="str">
        <f t="shared" si="66"/>
        <v>ท่าลี่-กองลอย</v>
      </c>
      <c r="AE1361" t="s">
        <v>55</v>
      </c>
      <c r="AF1361" s="1">
        <v>0</v>
      </c>
      <c r="AG1361" s="1">
        <v>0</v>
      </c>
      <c r="AH1361" s="1">
        <v>0</v>
      </c>
      <c r="AI1361" t="s">
        <v>4472</v>
      </c>
      <c r="AJ1361" s="1">
        <v>1</v>
      </c>
      <c r="AK1361" s="1">
        <v>0</v>
      </c>
      <c r="AL1361" s="1">
        <v>0</v>
      </c>
      <c r="AM1361" s="1">
        <v>0</v>
      </c>
      <c r="AN1361" s="1">
        <v>0</v>
      </c>
      <c r="AO1361" s="1">
        <v>0</v>
      </c>
      <c r="AP1361" s="1">
        <v>0</v>
      </c>
      <c r="AQ1361" s="1">
        <v>0</v>
      </c>
      <c r="AR1361" s="1">
        <v>11427</v>
      </c>
      <c r="AS1361" s="1">
        <v>28.533333333333331</v>
      </c>
      <c r="AT1361" s="1">
        <f>Table1[[#This Row],[รวมต้นทุนค่าเดินทาง]]+Table1[[#This Row],[รวมต้นทุนค่าซ่อม]]+Table1[[#This Row],[รวมค่าเสื่อม]]</f>
        <v>13724.440896358543</v>
      </c>
      <c r="AU1361" s="1">
        <f t="shared" si="64"/>
        <v>13953.293816562818</v>
      </c>
      <c r="AV1361" s="1" t="str" cm="1">
        <f t="array" ref="AV1361">IF(AC1361&lt;4, "เก็บ", IF(OR(AT1361 &lt; PERCENTILE(IF($AC$2:$AC$5092=AC1361, $AT$2:$AT$5092), 0.25) - 1.5 * (PERCENTILE(IF($AC$2:$AC$5092=AC1361, $AT$2:$AT$5092), 0.75) - PERCENTILE(IF($AC$2:$AC$5092=AC1361, $AT$2:$AT$5092), 0.25)), AT1361 &gt; PERCENTILE(IF($AC$2:$AC$5092=AC1361, $AT$2:$AT$5092), 0.75) + 1.5 * (PERCENTILE(IF($AC$2:$AC$5092=AC1361, $AT$2:$AT$5092), 0.75) - PERCENTILE(IF($AC$2:$AC$5092=AC1361, $AT$2:$AT$5092), 0.25))), "ตัด", "เก็บ"))</f>
        <v>เก็บ</v>
      </c>
      <c r="AW1361" s="1">
        <f t="shared" si="65"/>
        <v>13953.293816562818</v>
      </c>
      <c r="AX1361" s="1">
        <v>14426.372718098486</v>
      </c>
      <c r="AY1361" s="1">
        <v>2268.90756302521</v>
      </c>
    </row>
    <row r="1362" spans="1:51" x14ac:dyDescent="0.2">
      <c r="A1362" s="3">
        <v>45559</v>
      </c>
      <c r="B1362">
        <v>45559</v>
      </c>
      <c r="C1362" t="s">
        <v>4473</v>
      </c>
      <c r="D1362" t="s">
        <v>66</v>
      </c>
      <c r="E1362" t="s">
        <v>67</v>
      </c>
      <c r="F1362" t="s">
        <v>273</v>
      </c>
      <c r="G1362" s="1">
        <v>0</v>
      </c>
      <c r="H1362" s="1">
        <v>0</v>
      </c>
      <c r="I1362" s="1">
        <v>500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500</v>
      </c>
      <c r="P1362" t="s">
        <v>4474</v>
      </c>
      <c r="Q1362" s="2">
        <v>45559</v>
      </c>
      <c r="R1362" t="s">
        <v>70</v>
      </c>
      <c r="S1362">
        <v>0</v>
      </c>
      <c r="T1362" t="s">
        <v>71</v>
      </c>
      <c r="U1362" t="s">
        <v>72</v>
      </c>
      <c r="V1362" s="1">
        <v>0</v>
      </c>
      <c r="W1362" s="1">
        <v>0</v>
      </c>
      <c r="X1362" s="1">
        <v>0</v>
      </c>
      <c r="AA1362" t="s">
        <v>58</v>
      </c>
      <c r="AB1362" s="1">
        <v>0</v>
      </c>
      <c r="AC1362" s="4">
        <f>IF(ISNUMBER(MATCH(AD1362, $AD$2:AD1361, 0)), INDEX($AC$2:AC1361, MATCH(AD1362, $AD$2:AD1361, 0)), MAX($AC$2:AC1361)+1)</f>
        <v>2</v>
      </c>
      <c r="AD1362" t="str">
        <f t="shared" si="66"/>
        <v>เชียงใหม่-พุทธมณฑลสาย 5</v>
      </c>
      <c r="AE1362" t="s">
        <v>73</v>
      </c>
      <c r="AF1362" s="1">
        <v>0</v>
      </c>
      <c r="AG1362" s="1">
        <v>0</v>
      </c>
      <c r="AH1362" s="1">
        <v>0</v>
      </c>
      <c r="AI1362" t="s">
        <v>4475</v>
      </c>
      <c r="AJ1362" s="1">
        <v>1</v>
      </c>
      <c r="AK1362" s="1">
        <v>720</v>
      </c>
      <c r="AL1362" s="1">
        <v>720</v>
      </c>
      <c r="AM1362" s="1">
        <v>1</v>
      </c>
      <c r="AN1362" s="1">
        <v>0</v>
      </c>
      <c r="AO1362" s="1">
        <v>0</v>
      </c>
      <c r="AP1362" s="1">
        <v>0</v>
      </c>
      <c r="AQ1362" s="1">
        <v>0</v>
      </c>
      <c r="AR1362" s="1">
        <v>500</v>
      </c>
      <c r="AS1362" s="1">
        <v>378.17</v>
      </c>
      <c r="AT1362" s="1">
        <f>Table1[[#This Row],[รวมต้นทุนค่าเดินทาง]]+Table1[[#This Row],[รวมต้นทุนค่าซ่อม]]+Table1[[#This Row],[รวมค่าเสื่อม]]</f>
        <v>1892.8316655530584</v>
      </c>
      <c r="AU1362" s="1">
        <f t="shared" si="64"/>
        <v>5026.5629662053279</v>
      </c>
      <c r="AV1362" s="1" t="str" cm="1">
        <f t="array" ref="AV1362">IF(AC1362&lt;4, "เก็บ", IF(OR(AT1362 &lt; PERCENTILE(IF($AC$2:$AC$5092=AC1362, $AT$2:$AT$5092), 0.25) - 1.5 * (PERCENTILE(IF($AC$2:$AC$5092=AC1362, $AT$2:$AT$5092), 0.75) - PERCENTILE(IF($AC$2:$AC$5092=AC1362, $AT$2:$AT$5092), 0.25)), AT1362 &gt; PERCENTILE(IF($AC$2:$AC$5092=AC1362, $AT$2:$AT$5092), 0.75) + 1.5 * (PERCENTILE(IF($AC$2:$AC$5092=AC1362, $AT$2:$AT$5092), 0.75) - PERCENTILE(IF($AC$2:$AC$5092=AC1362, $AT$2:$AT$5092), 0.25))), "ตัด", "เก็บ"))</f>
        <v>เก็บ</v>
      </c>
      <c r="AW1362" s="1">
        <f t="shared" si="65"/>
        <v>5026.5629662053279</v>
      </c>
      <c r="AX1362" s="1">
        <v>4064.5059139663294</v>
      </c>
      <c r="AY1362" s="1">
        <v>1014.6616655530584</v>
      </c>
    </row>
    <row r="1363" spans="1:51" x14ac:dyDescent="0.2">
      <c r="A1363" s="3">
        <v>45559</v>
      </c>
      <c r="B1363">
        <v>45559</v>
      </c>
      <c r="C1363" t="s">
        <v>4476</v>
      </c>
      <c r="D1363" t="s">
        <v>51</v>
      </c>
      <c r="E1363" t="s">
        <v>52</v>
      </c>
      <c r="F1363" t="s">
        <v>1312</v>
      </c>
      <c r="G1363" s="1">
        <v>4200</v>
      </c>
      <c r="H1363" s="1">
        <v>2827</v>
      </c>
      <c r="I1363" s="1">
        <v>1900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6100</v>
      </c>
      <c r="P1363" t="s">
        <v>4477</v>
      </c>
      <c r="Q1363" s="2">
        <v>45559</v>
      </c>
      <c r="R1363" t="s">
        <v>55</v>
      </c>
      <c r="S1363">
        <v>0</v>
      </c>
      <c r="T1363" t="s">
        <v>56</v>
      </c>
      <c r="U1363" t="s">
        <v>57</v>
      </c>
      <c r="V1363" s="1">
        <v>2500</v>
      </c>
      <c r="W1363" s="1">
        <v>0</v>
      </c>
      <c r="X1363" s="1">
        <v>0</v>
      </c>
      <c r="AA1363" t="s">
        <v>58</v>
      </c>
      <c r="AB1363" s="1">
        <v>0</v>
      </c>
      <c r="AC1363" s="4">
        <f>IF(ISNUMBER(MATCH(AD1363, $AD$2:AD1362, 0)), INDEX($AC$2:AC1362, MATCH(AD1363, $AD$2:AD1362, 0)), MAX($AC$2:AC1362)+1)</f>
        <v>1</v>
      </c>
      <c r="AD1363" t="str">
        <f t="shared" si="66"/>
        <v>ท่าลี่-กองลอย</v>
      </c>
      <c r="AE1363" t="s">
        <v>55</v>
      </c>
      <c r="AF1363" s="1">
        <v>0</v>
      </c>
      <c r="AG1363" s="1">
        <v>0</v>
      </c>
      <c r="AH1363" s="1">
        <v>0</v>
      </c>
      <c r="AI1363" t="s">
        <v>4478</v>
      </c>
      <c r="AJ1363" s="1">
        <v>1</v>
      </c>
      <c r="AK1363" s="1">
        <v>0</v>
      </c>
      <c r="AL1363" s="1">
        <v>0</v>
      </c>
      <c r="AM1363" s="1">
        <v>0</v>
      </c>
      <c r="AN1363" s="1">
        <v>0</v>
      </c>
      <c r="AO1363" s="1">
        <v>0</v>
      </c>
      <c r="AP1363" s="1">
        <v>0</v>
      </c>
      <c r="AQ1363" s="1">
        <v>0</v>
      </c>
      <c r="AR1363" s="1">
        <v>11427</v>
      </c>
      <c r="AS1363" s="1">
        <v>21.4</v>
      </c>
      <c r="AT1363" s="1">
        <f>Table1[[#This Row],[รวมต้นทุนค่าเดินทาง]]+Table1[[#This Row],[รวมต้นทุนค่าซ่อม]]+Table1[[#This Row],[รวมค่าเสื่อม]]</f>
        <v>13125.418633540372</v>
      </c>
      <c r="AU1363" s="1">
        <f t="shared" si="64"/>
        <v>13953.293816562818</v>
      </c>
      <c r="AV1363" s="1" t="str" cm="1">
        <f t="array" ref="AV1363">IF(AC1363&lt;4, "เก็บ", IF(OR(AT1363 &lt; PERCENTILE(IF($AC$2:$AC$5092=AC1363, $AT$2:$AT$5092), 0.25) - 1.5 * (PERCENTILE(IF($AC$2:$AC$5092=AC1363, $AT$2:$AT$5092), 0.75) - PERCENTILE(IF($AC$2:$AC$5092=AC1363, $AT$2:$AT$5092), 0.25)), AT1363 &gt; PERCENTILE(IF($AC$2:$AC$5092=AC1363, $AT$2:$AT$5092), 0.75) + 1.5 * (PERCENTILE(IF($AC$2:$AC$5092=AC1363, $AT$2:$AT$5092), 0.75) - PERCENTILE(IF($AC$2:$AC$5092=AC1363, $AT$2:$AT$5092), 0.25))), "ตัด", "เก็บ"))</f>
        <v>เก็บ</v>
      </c>
      <c r="AW1363" s="1">
        <f t="shared" si="65"/>
        <v>13953.293816562818</v>
      </c>
      <c r="AX1363" s="1">
        <v>14426.372718098486</v>
      </c>
      <c r="AY1363" s="1">
        <v>1677.0186335403728</v>
      </c>
    </row>
    <row r="1364" spans="1:51" x14ac:dyDescent="0.2">
      <c r="A1364" s="3">
        <v>45559</v>
      </c>
      <c r="B1364">
        <v>45559</v>
      </c>
      <c r="C1364" t="s">
        <v>4479</v>
      </c>
      <c r="D1364" t="s">
        <v>51</v>
      </c>
      <c r="E1364" t="s">
        <v>52</v>
      </c>
      <c r="F1364" t="s">
        <v>1659</v>
      </c>
      <c r="G1364" s="1">
        <v>2700</v>
      </c>
      <c r="H1364" s="1">
        <v>4575</v>
      </c>
      <c r="I1364" s="1">
        <v>1900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4600</v>
      </c>
      <c r="P1364" t="s">
        <v>4480</v>
      </c>
      <c r="Q1364" s="2">
        <v>45559</v>
      </c>
      <c r="R1364" t="s">
        <v>55</v>
      </c>
      <c r="S1364">
        <v>0</v>
      </c>
      <c r="T1364" t="s">
        <v>56</v>
      </c>
      <c r="U1364" t="s">
        <v>57</v>
      </c>
      <c r="V1364" s="1">
        <v>2500</v>
      </c>
      <c r="W1364" s="1">
        <v>0</v>
      </c>
      <c r="X1364" s="1">
        <v>0</v>
      </c>
      <c r="AA1364" t="s">
        <v>58</v>
      </c>
      <c r="AB1364" s="1">
        <v>0</v>
      </c>
      <c r="AC1364" s="4">
        <f>IF(ISNUMBER(MATCH(AD1364, $AD$2:AD1363, 0)), INDEX($AC$2:AC1363, MATCH(AD1364, $AD$2:AD1363, 0)), MAX($AC$2:AC1363)+1)</f>
        <v>1</v>
      </c>
      <c r="AD1364" t="str">
        <f t="shared" si="66"/>
        <v>ท่าลี่-กองลอย</v>
      </c>
      <c r="AE1364" t="s">
        <v>55</v>
      </c>
      <c r="AF1364" s="1">
        <v>0</v>
      </c>
      <c r="AG1364" s="1">
        <v>0</v>
      </c>
      <c r="AH1364" s="1">
        <v>0</v>
      </c>
      <c r="AI1364" t="s">
        <v>4481</v>
      </c>
      <c r="AJ1364" s="1">
        <v>1</v>
      </c>
      <c r="AK1364" s="1">
        <v>0</v>
      </c>
      <c r="AL1364" s="1">
        <v>0</v>
      </c>
      <c r="AM1364" s="1">
        <v>0</v>
      </c>
      <c r="AN1364" s="1">
        <v>0</v>
      </c>
      <c r="AO1364" s="1">
        <v>0</v>
      </c>
      <c r="AP1364" s="1">
        <v>0</v>
      </c>
      <c r="AQ1364" s="1">
        <v>0</v>
      </c>
      <c r="AR1364" s="1">
        <v>11675</v>
      </c>
      <c r="AS1364" s="1">
        <v>28.533333333333331</v>
      </c>
      <c r="AT1364" s="1">
        <f>Table1[[#This Row],[รวมต้นทุนค่าเดินทาง]]+Table1[[#This Row],[รวมต้นทุนค่าซ่อม]]+Table1[[#This Row],[รวมค่าเสื่อม]]</f>
        <v>13934.938292011018</v>
      </c>
      <c r="AU1364" s="1">
        <f t="shared" si="64"/>
        <v>13953.293816562818</v>
      </c>
      <c r="AV1364" s="1" t="str" cm="1">
        <f t="array" ref="AV1364">IF(AC1364&lt;4, "เก็บ", IF(OR(AT1364 &lt; PERCENTILE(IF($AC$2:$AC$5092=AC1364, $AT$2:$AT$5092), 0.25) - 1.5 * (PERCENTILE(IF($AC$2:$AC$5092=AC1364, $AT$2:$AT$5092), 0.75) - PERCENTILE(IF($AC$2:$AC$5092=AC1364, $AT$2:$AT$5092), 0.25)), AT1364 &gt; PERCENTILE(IF($AC$2:$AC$5092=AC1364, $AT$2:$AT$5092), 0.75) + 1.5 * (PERCENTILE(IF($AC$2:$AC$5092=AC1364, $AT$2:$AT$5092), 0.75) - PERCENTILE(IF($AC$2:$AC$5092=AC1364, $AT$2:$AT$5092), 0.25))), "ตัด", "เก็บ"))</f>
        <v>เก็บ</v>
      </c>
      <c r="AW1364" s="1">
        <f t="shared" si="65"/>
        <v>13953.293816562818</v>
      </c>
      <c r="AX1364" s="1">
        <v>14426.372718098486</v>
      </c>
      <c r="AY1364" s="1">
        <v>2231.404958677686</v>
      </c>
    </row>
    <row r="1365" spans="1:51" x14ac:dyDescent="0.2">
      <c r="A1365" s="3">
        <v>45559</v>
      </c>
      <c r="B1365">
        <v>45559</v>
      </c>
      <c r="C1365" t="s">
        <v>4482</v>
      </c>
      <c r="D1365" t="s">
        <v>66</v>
      </c>
      <c r="E1365" t="s">
        <v>105</v>
      </c>
      <c r="F1365" t="s">
        <v>303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703</v>
      </c>
      <c r="P1365" t="s">
        <v>4483</v>
      </c>
      <c r="Q1365" s="2">
        <v>45559</v>
      </c>
      <c r="R1365" t="s">
        <v>55</v>
      </c>
      <c r="S1365">
        <v>0</v>
      </c>
      <c r="T1365" t="s">
        <v>108</v>
      </c>
      <c r="U1365" t="s">
        <v>71</v>
      </c>
      <c r="V1365" s="1">
        <v>0</v>
      </c>
      <c r="W1365" s="1">
        <v>0</v>
      </c>
      <c r="X1365" s="1">
        <v>703</v>
      </c>
      <c r="Y1365" t="s">
        <v>108</v>
      </c>
      <c r="Z1365" t="s">
        <v>71</v>
      </c>
      <c r="AA1365" t="s">
        <v>1647</v>
      </c>
      <c r="AB1365" s="1">
        <v>0</v>
      </c>
      <c r="AC1365" s="4">
        <f>IF(ISNUMBER(MATCH(AD1365, $AD$2:AD1364, 0)), INDEX($AC$2:AC1364, MATCH(AD1365, $AD$2:AD1364, 0)), MAX($AC$2:AC1364)+1)</f>
        <v>17</v>
      </c>
      <c r="AD1365" t="str">
        <f t="shared" si="66"/>
        <v>เวียงป่าเป้า-เชียงใหม่</v>
      </c>
      <c r="AE1365" t="s">
        <v>55</v>
      </c>
      <c r="AF1365" s="1">
        <v>0</v>
      </c>
      <c r="AG1365" s="1">
        <v>0</v>
      </c>
      <c r="AH1365" s="1">
        <v>0</v>
      </c>
      <c r="AI1365" t="s">
        <v>4484</v>
      </c>
      <c r="AJ1365" s="1">
        <v>1</v>
      </c>
      <c r="AK1365" s="1">
        <v>0</v>
      </c>
      <c r="AL1365" s="1">
        <v>0</v>
      </c>
      <c r="AM1365" s="1">
        <v>0</v>
      </c>
      <c r="AN1365" s="1">
        <v>0</v>
      </c>
      <c r="AO1365" s="1">
        <v>0</v>
      </c>
      <c r="AP1365" s="1">
        <v>0</v>
      </c>
      <c r="AQ1365" s="1">
        <v>0</v>
      </c>
      <c r="AR1365" s="1">
        <v>703</v>
      </c>
      <c r="AS1365" s="1">
        <v>172.21062499999999</v>
      </c>
      <c r="AT1365" s="1">
        <f>Table1[[#This Row],[รวมต้นทุนค่าเดินทาง]]+Table1[[#This Row],[รวมต้นทุนค่าซ่อม]]+Table1[[#This Row],[รวมค่าเสื่อม]]</f>
        <v>2573.3238325471698</v>
      </c>
      <c r="AU1365" s="1">
        <f t="shared" si="64"/>
        <v>3076.1182514176348</v>
      </c>
      <c r="AV1365" s="1" t="str" cm="1">
        <f t="array" ref="AV1365">IF(AC1365&lt;4, "เก็บ", IF(OR(AT1365 &lt; PERCENTILE(IF($AC$2:$AC$5092=AC1365, $AT$2:$AT$5092), 0.25) - 1.5 * (PERCENTILE(IF($AC$2:$AC$5092=AC1365, $AT$2:$AT$5092), 0.75) - PERCENTILE(IF($AC$2:$AC$5092=AC1365, $AT$2:$AT$5092), 0.25)), AT1365 &gt; PERCENTILE(IF($AC$2:$AC$5092=AC1365, $AT$2:$AT$5092), 0.75) + 1.5 * (PERCENTILE(IF($AC$2:$AC$5092=AC1365, $AT$2:$AT$5092), 0.75) - PERCENTILE(IF($AC$2:$AC$5092=AC1365, $AT$2:$AT$5092), 0.25))), "ตัด", "เก็บ"))</f>
        <v>เก็บ</v>
      </c>
      <c r="AW1365" s="1">
        <f t="shared" si="65"/>
        <v>2642.9653995730359</v>
      </c>
      <c r="AX1365" s="1">
        <v>1397.0559100068549</v>
      </c>
      <c r="AY1365" s="1">
        <v>1698.1132075471698</v>
      </c>
    </row>
    <row r="1366" spans="1:51" x14ac:dyDescent="0.2">
      <c r="A1366" s="3">
        <v>45559</v>
      </c>
      <c r="B1366">
        <v>45559</v>
      </c>
      <c r="C1366" t="s">
        <v>4485</v>
      </c>
      <c r="D1366" t="s">
        <v>66</v>
      </c>
      <c r="E1366" t="s">
        <v>105</v>
      </c>
      <c r="F1366" t="s">
        <v>865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t="s">
        <v>4486</v>
      </c>
      <c r="Q1366" s="2">
        <v>45559</v>
      </c>
      <c r="R1366" t="s">
        <v>55</v>
      </c>
      <c r="S1366">
        <v>0</v>
      </c>
      <c r="T1366" t="s">
        <v>87</v>
      </c>
      <c r="U1366" t="s">
        <v>71</v>
      </c>
      <c r="V1366" s="1">
        <v>0</v>
      </c>
      <c r="W1366" s="1">
        <v>1305</v>
      </c>
      <c r="X1366" s="1">
        <v>0</v>
      </c>
      <c r="Y1366" t="s">
        <v>87</v>
      </c>
      <c r="Z1366" t="s">
        <v>71</v>
      </c>
      <c r="AA1366" t="s">
        <v>1074</v>
      </c>
      <c r="AB1366" s="1">
        <v>0</v>
      </c>
      <c r="AC1366" s="4">
        <f>IF(ISNUMBER(MATCH(AD1366, $AD$2:AD1365, 0)), INDEX($AC$2:AC1365, MATCH(AD1366, $AD$2:AD1365, 0)), MAX($AC$2:AC1365)+1)</f>
        <v>6</v>
      </c>
      <c r="AD1366" t="str">
        <f t="shared" si="66"/>
        <v>เชียงราย-เชียงใหม่</v>
      </c>
      <c r="AE1366" t="s">
        <v>55</v>
      </c>
      <c r="AF1366" s="1">
        <v>0</v>
      </c>
      <c r="AG1366" s="1">
        <v>0</v>
      </c>
      <c r="AH1366" s="1">
        <v>0</v>
      </c>
      <c r="AI1366" t="s">
        <v>4487</v>
      </c>
      <c r="AJ1366" s="1">
        <v>1</v>
      </c>
      <c r="AK1366" s="1">
        <v>0</v>
      </c>
      <c r="AL1366" s="1">
        <v>0</v>
      </c>
      <c r="AM1366" s="1">
        <v>0</v>
      </c>
      <c r="AN1366" s="1">
        <v>0</v>
      </c>
      <c r="AO1366" s="1">
        <v>0</v>
      </c>
      <c r="AP1366" s="1">
        <v>0</v>
      </c>
      <c r="AQ1366" s="1">
        <v>0</v>
      </c>
      <c r="AR1366" s="1">
        <v>1305</v>
      </c>
      <c r="AS1366" s="1">
        <v>162.79777777777781</v>
      </c>
      <c r="AT1366" s="1">
        <f>Table1[[#This Row],[รวมต้นทุนค่าเดินทาง]]+Table1[[#This Row],[รวมต้นทุนค่าซ่อม]]+Table1[[#This Row],[รวมค่าเสื่อม]]</f>
        <v>3026.2393362193361</v>
      </c>
      <c r="AU1366" s="1">
        <f t="shared" si="64"/>
        <v>4428.3346813776061</v>
      </c>
      <c r="AV1366" s="1" t="str" cm="1">
        <f t="array" ref="AV1366">IF(AC1366&lt;4, "เก็บ", IF(OR(AT1366 &lt; PERCENTILE(IF($AC$2:$AC$5092=AC1366, $AT$2:$AT$5092), 0.25) - 1.5 * (PERCENTILE(IF($AC$2:$AC$5092=AC1366, $AT$2:$AT$5092), 0.75) - PERCENTILE(IF($AC$2:$AC$5092=AC1366, $AT$2:$AT$5092), 0.25)), AT1366 &gt; PERCENTILE(IF($AC$2:$AC$5092=AC1366, $AT$2:$AT$5092), 0.75) + 1.5 * (PERCENTILE(IF($AC$2:$AC$5092=AC1366, $AT$2:$AT$5092), 0.75) - PERCENTILE(IF($AC$2:$AC$5092=AC1366, $AT$2:$AT$5092), 0.25))), "ตัด", "เก็บ"))</f>
        <v>เก็บ</v>
      </c>
      <c r="AW1366" s="1">
        <f t="shared" si="65"/>
        <v>3873.7679454274344</v>
      </c>
      <c r="AX1366" s="1">
        <v>2781.4385174989698</v>
      </c>
      <c r="AY1366" s="1">
        <v>1558.4415584415585</v>
      </c>
    </row>
    <row r="1367" spans="1:51" x14ac:dyDescent="0.2">
      <c r="A1367" s="3">
        <v>45559</v>
      </c>
      <c r="B1367">
        <v>45559</v>
      </c>
      <c r="C1367" t="s">
        <v>4488</v>
      </c>
      <c r="D1367" t="s">
        <v>66</v>
      </c>
      <c r="E1367" t="s">
        <v>105</v>
      </c>
      <c r="F1367" t="s">
        <v>1237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803</v>
      </c>
      <c r="O1367" s="1">
        <v>803</v>
      </c>
      <c r="P1367" t="s">
        <v>4489</v>
      </c>
      <c r="Q1367" s="2">
        <v>45559</v>
      </c>
      <c r="R1367" t="s">
        <v>55</v>
      </c>
      <c r="S1367">
        <v>0</v>
      </c>
      <c r="T1367" t="s">
        <v>87</v>
      </c>
      <c r="U1367" t="s">
        <v>71</v>
      </c>
      <c r="V1367" s="1">
        <v>0</v>
      </c>
      <c r="W1367" s="1">
        <v>703</v>
      </c>
      <c r="X1367" s="1">
        <v>0</v>
      </c>
      <c r="Y1367" t="s">
        <v>108</v>
      </c>
      <c r="Z1367" t="s">
        <v>71</v>
      </c>
      <c r="AA1367" t="s">
        <v>58</v>
      </c>
      <c r="AB1367" s="1">
        <v>0</v>
      </c>
      <c r="AC1367" s="4">
        <f>IF(ISNUMBER(MATCH(AD1367, $AD$2:AD1366, 0)), INDEX($AC$2:AC1366, MATCH(AD1367, $AD$2:AD1366, 0)), MAX($AC$2:AC1366)+1)</f>
        <v>6</v>
      </c>
      <c r="AD1367" t="str">
        <f t="shared" si="66"/>
        <v>เชียงราย-เชียงใหม่</v>
      </c>
      <c r="AE1367" t="s">
        <v>55</v>
      </c>
      <c r="AF1367" s="1">
        <v>0</v>
      </c>
      <c r="AG1367" s="1">
        <v>0</v>
      </c>
      <c r="AH1367" s="1">
        <v>0</v>
      </c>
      <c r="AI1367" t="s">
        <v>4490</v>
      </c>
      <c r="AJ1367" s="1">
        <v>2</v>
      </c>
      <c r="AK1367" s="1">
        <v>0</v>
      </c>
      <c r="AL1367" s="1">
        <v>0</v>
      </c>
      <c r="AM1367" s="1">
        <v>0</v>
      </c>
      <c r="AN1367" s="1">
        <v>665.7183</v>
      </c>
      <c r="AO1367" s="1">
        <v>0</v>
      </c>
      <c r="AP1367" s="1">
        <v>0</v>
      </c>
      <c r="AQ1367" s="1">
        <v>0</v>
      </c>
      <c r="AR1367" s="1">
        <v>1506</v>
      </c>
      <c r="AS1367" s="1">
        <v>367.3050396825397</v>
      </c>
      <c r="AT1367" s="1">
        <f>Table1[[#This Row],[รวมต้นทุนค่าเดินทาง]]+Table1[[#This Row],[รวมต้นทุนค่าซ่อม]]+Table1[[#This Row],[รวมค่าเสื่อม]]</f>
        <v>3459.2081233829804</v>
      </c>
      <c r="AU1367" s="1">
        <f t="shared" si="64"/>
        <v>4428.3346813776061</v>
      </c>
      <c r="AV1367" s="1" t="str" cm="1">
        <f t="array" ref="AV1367">IF(AC1367&lt;4, "เก็บ", IF(OR(AT1367 &lt; PERCENTILE(IF($AC$2:$AC$5092=AC1367, $AT$2:$AT$5092), 0.25) - 1.5 * (PERCENTILE(IF($AC$2:$AC$5092=AC1367, $AT$2:$AT$5092), 0.75) - PERCENTILE(IF($AC$2:$AC$5092=AC1367, $AT$2:$AT$5092), 0.25)), AT1367 &gt; PERCENTILE(IF($AC$2:$AC$5092=AC1367, $AT$2:$AT$5092), 0.75) + 1.5 * (PERCENTILE(IF($AC$2:$AC$5092=AC1367, $AT$2:$AT$5092), 0.75) - PERCENTILE(IF($AC$2:$AC$5092=AC1367, $AT$2:$AT$5092), 0.25))), "ตัด", "เก็บ"))</f>
        <v>เก็บ</v>
      </c>
      <c r="AW1367" s="1">
        <f t="shared" si="65"/>
        <v>3873.7679454274344</v>
      </c>
      <c r="AX1367" s="1">
        <v>2781.4385174989698</v>
      </c>
      <c r="AY1367" s="1">
        <v>1585.9030837004404</v>
      </c>
    </row>
    <row r="1368" spans="1:51" x14ac:dyDescent="0.2">
      <c r="A1368" s="3">
        <v>45559</v>
      </c>
      <c r="B1368">
        <v>45559</v>
      </c>
      <c r="C1368" t="s">
        <v>4491</v>
      </c>
      <c r="D1368" t="s">
        <v>66</v>
      </c>
      <c r="E1368" t="s">
        <v>148</v>
      </c>
      <c r="F1368" t="s">
        <v>1080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t="s">
        <v>4492</v>
      </c>
      <c r="Q1368" s="2">
        <v>45559</v>
      </c>
      <c r="R1368" t="s">
        <v>55</v>
      </c>
      <c r="S1368">
        <v>0</v>
      </c>
      <c r="T1368" t="s">
        <v>87</v>
      </c>
      <c r="U1368" t="s">
        <v>71</v>
      </c>
      <c r="V1368" s="1">
        <v>0</v>
      </c>
      <c r="W1368" s="1">
        <v>1171</v>
      </c>
      <c r="X1368" s="1">
        <v>0</v>
      </c>
      <c r="Y1368" t="s">
        <v>87</v>
      </c>
      <c r="Z1368" t="s">
        <v>71</v>
      </c>
      <c r="AA1368" t="s">
        <v>3704</v>
      </c>
      <c r="AB1368" s="1">
        <v>0</v>
      </c>
      <c r="AC1368" s="4">
        <f>IF(ISNUMBER(MATCH(AD1368, $AD$2:AD1367, 0)), INDEX($AC$2:AC1367, MATCH(AD1368, $AD$2:AD1367, 0)), MAX($AC$2:AC1367)+1)</f>
        <v>6</v>
      </c>
      <c r="AD1368" t="str">
        <f t="shared" si="66"/>
        <v>เชียงราย-เชียงใหม่</v>
      </c>
      <c r="AE1368" t="s">
        <v>55</v>
      </c>
      <c r="AF1368" s="1">
        <v>0</v>
      </c>
      <c r="AG1368" s="1">
        <v>0</v>
      </c>
      <c r="AH1368" s="1">
        <v>0</v>
      </c>
      <c r="AI1368" t="s">
        <v>4493</v>
      </c>
      <c r="AJ1368" s="1">
        <v>1</v>
      </c>
      <c r="AK1368" s="1">
        <v>0</v>
      </c>
      <c r="AL1368" s="1">
        <v>0</v>
      </c>
      <c r="AM1368" s="1">
        <v>0</v>
      </c>
      <c r="AN1368" s="1">
        <v>0</v>
      </c>
      <c r="AO1368" s="1">
        <v>0</v>
      </c>
      <c r="AP1368" s="1">
        <v>0</v>
      </c>
      <c r="AQ1368" s="1">
        <v>0</v>
      </c>
      <c r="AR1368" s="1">
        <v>1171</v>
      </c>
      <c r="AS1368" s="1">
        <v>1294.6933333333329</v>
      </c>
      <c r="AT1368" s="1">
        <f>Table1[[#This Row],[รวมต้นทุนค่าเดินทาง]]+Table1[[#This Row],[รวมต้นทุนค่าซ่อม]]+Table1[[#This Row],[รวมค่าเสื่อม]]</f>
        <v>3659.5708843537409</v>
      </c>
      <c r="AU1368" s="1">
        <f t="shared" si="64"/>
        <v>4428.3346813776061</v>
      </c>
      <c r="AV1368" s="1" t="str" cm="1">
        <f t="array" ref="AV1368">IF(AC1368&lt;4, "เก็บ", IF(OR(AT1368 &lt; PERCENTILE(IF($AC$2:$AC$5092=AC1368, $AT$2:$AT$5092), 0.25) - 1.5 * (PERCENTILE(IF($AC$2:$AC$5092=AC1368, $AT$2:$AT$5092), 0.75) - PERCENTILE(IF($AC$2:$AC$5092=AC1368, $AT$2:$AT$5092), 0.25)), AT1368 &gt; PERCENTILE(IF($AC$2:$AC$5092=AC1368, $AT$2:$AT$5092), 0.75) + 1.5 * (PERCENTILE(IF($AC$2:$AC$5092=AC1368, $AT$2:$AT$5092), 0.75) - PERCENTILE(IF($AC$2:$AC$5092=AC1368, $AT$2:$AT$5092), 0.25))), "ตัด", "เก็บ"))</f>
        <v>เก็บ</v>
      </c>
      <c r="AW1368" s="1">
        <f t="shared" si="65"/>
        <v>3873.7679454274344</v>
      </c>
      <c r="AX1368" s="1">
        <v>2781.4385174989698</v>
      </c>
      <c r="AY1368" s="1">
        <v>1193.8775510204082</v>
      </c>
    </row>
    <row r="1369" spans="1:51" x14ac:dyDescent="0.2">
      <c r="A1369" s="3">
        <v>45560</v>
      </c>
      <c r="B1369">
        <v>45560</v>
      </c>
      <c r="C1369" t="s">
        <v>4494</v>
      </c>
      <c r="D1369" t="s">
        <v>66</v>
      </c>
      <c r="E1369" t="s">
        <v>67</v>
      </c>
      <c r="F1369" t="s">
        <v>1988</v>
      </c>
      <c r="G1369" s="1">
        <v>0</v>
      </c>
      <c r="H1369" s="1">
        <v>0</v>
      </c>
      <c r="I1369" s="1">
        <v>500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500</v>
      </c>
      <c r="P1369" t="s">
        <v>4495</v>
      </c>
      <c r="Q1369" s="2">
        <v>45560</v>
      </c>
      <c r="R1369" t="s">
        <v>70</v>
      </c>
      <c r="S1369">
        <v>0</v>
      </c>
      <c r="T1369" t="s">
        <v>71</v>
      </c>
      <c r="U1369" t="s">
        <v>72</v>
      </c>
      <c r="V1369" s="1">
        <v>0</v>
      </c>
      <c r="W1369" s="1">
        <v>0</v>
      </c>
      <c r="X1369" s="1">
        <v>0</v>
      </c>
      <c r="AA1369" t="s">
        <v>58</v>
      </c>
      <c r="AB1369" s="1">
        <v>0</v>
      </c>
      <c r="AC1369" s="4">
        <f>IF(ISNUMBER(MATCH(AD1369, $AD$2:AD1368, 0)), INDEX($AC$2:AC1368, MATCH(AD1369, $AD$2:AD1368, 0)), MAX($AC$2:AC1368)+1)</f>
        <v>2</v>
      </c>
      <c r="AD1369" t="str">
        <f t="shared" si="66"/>
        <v>เชียงใหม่-พุทธมณฑลสาย 5</v>
      </c>
      <c r="AE1369" t="s">
        <v>73</v>
      </c>
      <c r="AF1369" s="1">
        <v>0</v>
      </c>
      <c r="AG1369" s="1">
        <v>0</v>
      </c>
      <c r="AH1369" s="1">
        <v>0</v>
      </c>
      <c r="AI1369" t="s">
        <v>4496</v>
      </c>
      <c r="AJ1369" s="1">
        <v>1</v>
      </c>
      <c r="AK1369" s="1">
        <v>720</v>
      </c>
      <c r="AL1369" s="1">
        <v>720</v>
      </c>
      <c r="AM1369" s="1">
        <v>1</v>
      </c>
      <c r="AN1369" s="1">
        <v>0</v>
      </c>
      <c r="AO1369" s="1">
        <v>0</v>
      </c>
      <c r="AP1369" s="1">
        <v>0</v>
      </c>
      <c r="AQ1369" s="1">
        <v>0</v>
      </c>
      <c r="AR1369" s="1">
        <v>500</v>
      </c>
      <c r="AS1369" s="1">
        <v>32.1</v>
      </c>
      <c r="AT1369" s="1">
        <f>Table1[[#This Row],[รวมต้นทุนค่าเดินทาง]]+Table1[[#This Row],[รวมต้นทุนค่าซ่อม]]+Table1[[#This Row],[รวมค่าเสื่อม]]</f>
        <v>1736.1957455835186</v>
      </c>
      <c r="AU1369" s="1">
        <f t="shared" si="64"/>
        <v>5026.5629662053279</v>
      </c>
      <c r="AV1369" s="1" t="str" cm="1">
        <f t="array" ref="AV1369">IF(AC1369&lt;4, "เก็บ", IF(OR(AT1369 &lt; PERCENTILE(IF($AC$2:$AC$5092=AC1369, $AT$2:$AT$5092), 0.25) - 1.5 * (PERCENTILE(IF($AC$2:$AC$5092=AC1369, $AT$2:$AT$5092), 0.75) - PERCENTILE(IF($AC$2:$AC$5092=AC1369, $AT$2:$AT$5092), 0.25)), AT1369 &gt; PERCENTILE(IF($AC$2:$AC$5092=AC1369, $AT$2:$AT$5092), 0.75) + 1.5 * (PERCENTILE(IF($AC$2:$AC$5092=AC1369, $AT$2:$AT$5092), 0.75) - PERCENTILE(IF($AC$2:$AC$5092=AC1369, $AT$2:$AT$5092), 0.25))), "ตัด", "เก็บ"))</f>
        <v>เก็บ</v>
      </c>
      <c r="AW1369" s="1">
        <f t="shared" si="65"/>
        <v>5026.5629662053279</v>
      </c>
      <c r="AX1369" s="1">
        <v>4064.5059139663294</v>
      </c>
      <c r="AY1369" s="1">
        <v>1204.0957455835187</v>
      </c>
    </row>
    <row r="1370" spans="1:51" x14ac:dyDescent="0.2">
      <c r="A1370" s="3">
        <v>45560</v>
      </c>
      <c r="B1370">
        <v>45560</v>
      </c>
      <c r="C1370" t="s">
        <v>4497</v>
      </c>
      <c r="D1370" t="s">
        <v>66</v>
      </c>
      <c r="E1370" t="s">
        <v>124</v>
      </c>
      <c r="F1370" t="s">
        <v>289</v>
      </c>
      <c r="G1370" s="1">
        <v>0</v>
      </c>
      <c r="H1370" s="1">
        <v>0</v>
      </c>
      <c r="I1370" s="1">
        <v>400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400</v>
      </c>
      <c r="P1370" t="s">
        <v>4498</v>
      </c>
      <c r="Q1370" s="2">
        <v>45560</v>
      </c>
      <c r="R1370" t="s">
        <v>70</v>
      </c>
      <c r="S1370">
        <v>0</v>
      </c>
      <c r="T1370" t="s">
        <v>71</v>
      </c>
      <c r="U1370" t="s">
        <v>93</v>
      </c>
      <c r="V1370" s="1">
        <v>0</v>
      </c>
      <c r="W1370" s="1">
        <v>0</v>
      </c>
      <c r="X1370" s="1">
        <v>0</v>
      </c>
      <c r="AA1370" t="s">
        <v>58</v>
      </c>
      <c r="AB1370" s="1">
        <v>0</v>
      </c>
      <c r="AC1370" s="4">
        <f>IF(ISNUMBER(MATCH(AD1370, $AD$2:AD1369, 0)), INDEX($AC$2:AC1369, MATCH(AD1370, $AD$2:AD1369, 0)), MAX($AC$2:AC1369)+1)</f>
        <v>4</v>
      </c>
      <c r="AD1370" t="str">
        <f t="shared" si="66"/>
        <v>เชียงใหม่-ตลาดไท</v>
      </c>
      <c r="AE1370" t="s">
        <v>73</v>
      </c>
      <c r="AF1370" s="1">
        <v>0</v>
      </c>
      <c r="AG1370" s="1">
        <v>0</v>
      </c>
      <c r="AH1370" s="1">
        <v>0</v>
      </c>
      <c r="AI1370" t="s">
        <v>4499</v>
      </c>
      <c r="AJ1370" s="1">
        <v>1</v>
      </c>
      <c r="AK1370" s="1">
        <v>720</v>
      </c>
      <c r="AL1370" s="1">
        <v>720</v>
      </c>
      <c r="AM1370" s="1">
        <v>1</v>
      </c>
      <c r="AN1370" s="1">
        <v>0</v>
      </c>
      <c r="AO1370" s="1">
        <v>0</v>
      </c>
      <c r="AP1370" s="1">
        <v>0</v>
      </c>
      <c r="AQ1370" s="1">
        <v>0</v>
      </c>
      <c r="AR1370" s="1">
        <v>400</v>
      </c>
      <c r="AS1370" s="1">
        <v>13.75714285714286</v>
      </c>
      <c r="AT1370" s="1">
        <f>Table1[[#This Row],[รวมต้นทุนค่าเดินทาง]]+Table1[[#This Row],[รวมต้นทุนค่าซ่อม]]+Table1[[#This Row],[รวมค่าเสื่อม]]</f>
        <v>1508.1104247104249</v>
      </c>
      <c r="AU1370" s="1">
        <f t="shared" si="64"/>
        <v>4256.109283997258</v>
      </c>
      <c r="AV1370" s="1" t="str" cm="1">
        <f t="array" ref="AV1370">IF(AC1370&lt;4, "เก็บ", IF(OR(AT1370 &lt; PERCENTILE(IF($AC$2:$AC$5092=AC1370, $AT$2:$AT$5092), 0.25) - 1.5 * (PERCENTILE(IF($AC$2:$AC$5092=AC1370, $AT$2:$AT$5092), 0.75) - PERCENTILE(IF($AC$2:$AC$5092=AC1370, $AT$2:$AT$5092), 0.25)), AT1370 &gt; PERCENTILE(IF($AC$2:$AC$5092=AC1370, $AT$2:$AT$5092), 0.75) + 1.5 * (PERCENTILE(IF($AC$2:$AC$5092=AC1370, $AT$2:$AT$5092), 0.75) - PERCENTILE(IF($AC$2:$AC$5092=AC1370, $AT$2:$AT$5092), 0.25))), "ตัด", "เก็บ"))</f>
        <v>เก็บ</v>
      </c>
      <c r="AW1370" s="1">
        <f t="shared" si="65"/>
        <v>3807.0727671795808</v>
      </c>
      <c r="AX1370" s="1">
        <v>2335.0230876608157</v>
      </c>
      <c r="AY1370" s="1">
        <v>1094.3532818532819</v>
      </c>
    </row>
    <row r="1371" spans="1:51" x14ac:dyDescent="0.2">
      <c r="A1371" s="3">
        <v>45560</v>
      </c>
      <c r="B1371">
        <v>45560</v>
      </c>
      <c r="C1371" t="s">
        <v>4500</v>
      </c>
      <c r="D1371" t="s">
        <v>66</v>
      </c>
      <c r="E1371" t="s">
        <v>124</v>
      </c>
      <c r="F1371" t="s">
        <v>427</v>
      </c>
      <c r="G1371" s="1">
        <v>0</v>
      </c>
      <c r="H1371" s="1">
        <v>1038</v>
      </c>
      <c r="I1371" s="1">
        <v>400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400</v>
      </c>
      <c r="P1371" t="s">
        <v>4501</v>
      </c>
      <c r="Q1371" s="2">
        <v>45560</v>
      </c>
      <c r="R1371" t="s">
        <v>70</v>
      </c>
      <c r="S1371">
        <v>0</v>
      </c>
      <c r="T1371" t="s">
        <v>71</v>
      </c>
      <c r="U1371" t="s">
        <v>93</v>
      </c>
      <c r="V1371" s="1">
        <v>0</v>
      </c>
      <c r="W1371" s="1">
        <v>0</v>
      </c>
      <c r="X1371" s="1">
        <v>0</v>
      </c>
      <c r="AA1371" t="s">
        <v>58</v>
      </c>
      <c r="AB1371" s="1">
        <v>0</v>
      </c>
      <c r="AC1371" s="4">
        <f>IF(ISNUMBER(MATCH(AD1371, $AD$2:AD1370, 0)), INDEX($AC$2:AC1370, MATCH(AD1371, $AD$2:AD1370, 0)), MAX($AC$2:AC1370)+1)</f>
        <v>4</v>
      </c>
      <c r="AD1371" t="str">
        <f t="shared" si="66"/>
        <v>เชียงใหม่-ตลาดไท</v>
      </c>
      <c r="AE1371" t="s">
        <v>73</v>
      </c>
      <c r="AF1371" s="1">
        <v>0</v>
      </c>
      <c r="AG1371" s="1">
        <v>0</v>
      </c>
      <c r="AH1371" s="1">
        <v>0</v>
      </c>
      <c r="AI1371" t="s">
        <v>4502</v>
      </c>
      <c r="AJ1371" s="1">
        <v>1</v>
      </c>
      <c r="AK1371" s="1">
        <v>720</v>
      </c>
      <c r="AL1371" s="1">
        <v>720</v>
      </c>
      <c r="AM1371" s="1">
        <v>1</v>
      </c>
      <c r="AN1371" s="1">
        <v>0</v>
      </c>
      <c r="AO1371" s="1">
        <v>0</v>
      </c>
      <c r="AP1371" s="1">
        <v>0</v>
      </c>
      <c r="AQ1371" s="1">
        <v>0</v>
      </c>
      <c r="AR1371" s="1">
        <v>1438</v>
      </c>
      <c r="AS1371" s="1">
        <v>19.260000000000002</v>
      </c>
      <c r="AT1371" s="1">
        <f>Table1[[#This Row],[รวมต้นทุนค่าเดินทาง]]+Table1[[#This Row],[รวมต้นทุนค่าซ่อม]]+Table1[[#This Row],[รวมค่าเสื่อม]]</f>
        <v>3346.6490200708381</v>
      </c>
      <c r="AU1371" s="1">
        <f t="shared" si="64"/>
        <v>4256.109283997258</v>
      </c>
      <c r="AV1371" s="1" t="str" cm="1">
        <f t="array" ref="AV1371">IF(AC1371&lt;4, "เก็บ", IF(OR(AT1371 &lt; PERCENTILE(IF($AC$2:$AC$5092=AC1371, $AT$2:$AT$5092), 0.25) - 1.5 * (PERCENTILE(IF($AC$2:$AC$5092=AC1371, $AT$2:$AT$5092), 0.75) - PERCENTILE(IF($AC$2:$AC$5092=AC1371, $AT$2:$AT$5092), 0.25)), AT1371 &gt; PERCENTILE(IF($AC$2:$AC$5092=AC1371, $AT$2:$AT$5092), 0.75) + 1.5 * (PERCENTILE(IF($AC$2:$AC$5092=AC1371, $AT$2:$AT$5092), 0.75) - PERCENTILE(IF($AC$2:$AC$5092=AC1371, $AT$2:$AT$5092), 0.25))), "ตัด", "เก็บ"))</f>
        <v>เก็บ</v>
      </c>
      <c r="AW1371" s="1">
        <f t="shared" si="65"/>
        <v>3807.0727671795808</v>
      </c>
      <c r="AX1371" s="1">
        <v>2335.0230876608157</v>
      </c>
      <c r="AY1371" s="1">
        <v>1889.3890200708381</v>
      </c>
    </row>
    <row r="1372" spans="1:51" x14ac:dyDescent="0.2">
      <c r="A1372" s="3">
        <v>45560</v>
      </c>
      <c r="B1372">
        <v>45560</v>
      </c>
      <c r="C1372" t="s">
        <v>4503</v>
      </c>
      <c r="D1372" t="s">
        <v>51</v>
      </c>
      <c r="E1372" t="s">
        <v>61</v>
      </c>
      <c r="F1372" t="s">
        <v>1289</v>
      </c>
      <c r="G1372" s="1">
        <v>4200</v>
      </c>
      <c r="H1372" s="1">
        <v>3075</v>
      </c>
      <c r="I1372" s="1">
        <v>1900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6100</v>
      </c>
      <c r="P1372" t="s">
        <v>4504</v>
      </c>
      <c r="Q1372" s="2">
        <v>45560</v>
      </c>
      <c r="R1372" t="s">
        <v>55</v>
      </c>
      <c r="S1372">
        <v>0</v>
      </c>
      <c r="T1372" t="s">
        <v>56</v>
      </c>
      <c r="U1372" t="s">
        <v>57</v>
      </c>
      <c r="V1372" s="1">
        <v>2500</v>
      </c>
      <c r="W1372" s="1">
        <v>0</v>
      </c>
      <c r="X1372" s="1">
        <v>0</v>
      </c>
      <c r="AA1372" t="s">
        <v>58</v>
      </c>
      <c r="AB1372" s="1">
        <v>0</v>
      </c>
      <c r="AC1372" s="4">
        <f>IF(ISNUMBER(MATCH(AD1372, $AD$2:AD1371, 0)), INDEX($AC$2:AC1371, MATCH(AD1372, $AD$2:AD1371, 0)), MAX($AC$2:AC1371)+1)</f>
        <v>1</v>
      </c>
      <c r="AD1372" t="str">
        <f t="shared" si="66"/>
        <v>ท่าลี่-กองลอย</v>
      </c>
      <c r="AE1372" t="s">
        <v>55</v>
      </c>
      <c r="AF1372" s="1">
        <v>0</v>
      </c>
      <c r="AG1372" s="1">
        <v>0</v>
      </c>
      <c r="AH1372" s="1">
        <v>0</v>
      </c>
      <c r="AI1372" t="s">
        <v>4505</v>
      </c>
      <c r="AJ1372" s="1">
        <v>1</v>
      </c>
      <c r="AK1372" s="1">
        <v>0</v>
      </c>
      <c r="AL1372" s="1">
        <v>0</v>
      </c>
      <c r="AM1372" s="1">
        <v>0</v>
      </c>
      <c r="AN1372" s="1">
        <v>0</v>
      </c>
      <c r="AO1372" s="1">
        <v>0</v>
      </c>
      <c r="AP1372" s="1">
        <v>0</v>
      </c>
      <c r="AQ1372" s="1">
        <v>0</v>
      </c>
      <c r="AR1372" s="1">
        <v>11675</v>
      </c>
      <c r="AS1372" s="1">
        <v>17.12</v>
      </c>
      <c r="AT1372" s="1">
        <f>Table1[[#This Row],[รวมต้นทุนค่าเดินทาง]]+Table1[[#This Row],[รวมต้นทุนค่าซ่อม]]+Table1[[#This Row],[รวมค่าเสื่อม]]</f>
        <v>13290.131363636365</v>
      </c>
      <c r="AU1372" s="1">
        <f t="shared" si="64"/>
        <v>13953.293816562818</v>
      </c>
      <c r="AV1372" s="1" t="str" cm="1">
        <f t="array" ref="AV1372">IF(AC1372&lt;4, "เก็บ", IF(OR(AT1372 &lt; PERCENTILE(IF($AC$2:$AC$5092=AC1372, $AT$2:$AT$5092), 0.25) - 1.5 * (PERCENTILE(IF($AC$2:$AC$5092=AC1372, $AT$2:$AT$5092), 0.75) - PERCENTILE(IF($AC$2:$AC$5092=AC1372, $AT$2:$AT$5092), 0.25)), AT1372 &gt; PERCENTILE(IF($AC$2:$AC$5092=AC1372, $AT$2:$AT$5092), 0.75) + 1.5 * (PERCENTILE(IF($AC$2:$AC$5092=AC1372, $AT$2:$AT$5092), 0.75) - PERCENTILE(IF($AC$2:$AC$5092=AC1372, $AT$2:$AT$5092), 0.25))), "ตัด", "เก็บ"))</f>
        <v>เก็บ</v>
      </c>
      <c r="AW1372" s="1">
        <f t="shared" si="65"/>
        <v>13953.293816562818</v>
      </c>
      <c r="AX1372" s="1">
        <v>14426.372718098486</v>
      </c>
      <c r="AY1372" s="1">
        <v>1598.0113636363637</v>
      </c>
    </row>
    <row r="1373" spans="1:51" x14ac:dyDescent="0.2">
      <c r="A1373" s="3">
        <v>45560</v>
      </c>
      <c r="B1373">
        <v>45560</v>
      </c>
      <c r="C1373" t="s">
        <v>4506</v>
      </c>
      <c r="D1373" t="s">
        <v>51</v>
      </c>
      <c r="E1373" t="s">
        <v>61</v>
      </c>
      <c r="F1373" t="s">
        <v>80</v>
      </c>
      <c r="G1373" s="1">
        <v>2700</v>
      </c>
      <c r="H1373" s="1">
        <v>4575</v>
      </c>
      <c r="I1373" s="1">
        <v>1900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4600</v>
      </c>
      <c r="P1373" t="s">
        <v>4507</v>
      </c>
      <c r="Q1373" s="2">
        <v>45560</v>
      </c>
      <c r="R1373" t="s">
        <v>55</v>
      </c>
      <c r="S1373">
        <v>0</v>
      </c>
      <c r="T1373" t="s">
        <v>56</v>
      </c>
      <c r="U1373" t="s">
        <v>57</v>
      </c>
      <c r="V1373" s="1">
        <v>2500</v>
      </c>
      <c r="W1373" s="1">
        <v>0</v>
      </c>
      <c r="X1373" s="1">
        <v>0</v>
      </c>
      <c r="AA1373" t="s">
        <v>58</v>
      </c>
      <c r="AB1373" s="1">
        <v>0</v>
      </c>
      <c r="AC1373" s="4">
        <f>IF(ISNUMBER(MATCH(AD1373, $AD$2:AD1372, 0)), INDEX($AC$2:AC1372, MATCH(AD1373, $AD$2:AD1372, 0)), MAX($AC$2:AC1372)+1)</f>
        <v>1</v>
      </c>
      <c r="AD1373" t="str">
        <f t="shared" si="66"/>
        <v>ท่าลี่-กองลอย</v>
      </c>
      <c r="AE1373" t="s">
        <v>55</v>
      </c>
      <c r="AF1373" s="1">
        <v>0</v>
      </c>
      <c r="AG1373" s="1">
        <v>0</v>
      </c>
      <c r="AH1373" s="1">
        <v>0</v>
      </c>
      <c r="AI1373" t="s">
        <v>4508</v>
      </c>
      <c r="AJ1373" s="1">
        <v>1</v>
      </c>
      <c r="AK1373" s="1">
        <v>0</v>
      </c>
      <c r="AL1373" s="1">
        <v>0</v>
      </c>
      <c r="AM1373" s="1">
        <v>0</v>
      </c>
      <c r="AN1373" s="1">
        <v>0</v>
      </c>
      <c r="AO1373" s="1">
        <v>0</v>
      </c>
      <c r="AP1373" s="1">
        <v>0</v>
      </c>
      <c r="AQ1373" s="1">
        <v>0</v>
      </c>
      <c r="AR1373" s="1">
        <v>11675</v>
      </c>
      <c r="AS1373" s="1">
        <v>23.345454545454551</v>
      </c>
      <c r="AT1373" s="1">
        <f>Table1[[#This Row],[รวมต้นทุนค่าเดินทาง]]+Table1[[#This Row],[รวมต้นทุนค่าซ่อม]]+Table1[[#This Row],[รวมค่าเสื่อม]]</f>
        <v>13343.082296650718</v>
      </c>
      <c r="AU1373" s="1">
        <f t="shared" si="64"/>
        <v>13953.293816562818</v>
      </c>
      <c r="AV1373" s="1" t="str" cm="1">
        <f t="array" ref="AV1373">IF(AC1373&lt;4, "เก็บ", IF(OR(AT1373 &lt; PERCENTILE(IF($AC$2:$AC$5092=AC1373, $AT$2:$AT$5092), 0.25) - 1.5 * (PERCENTILE(IF($AC$2:$AC$5092=AC1373, $AT$2:$AT$5092), 0.75) - PERCENTILE(IF($AC$2:$AC$5092=AC1373, $AT$2:$AT$5092), 0.25)), AT1373 &gt; PERCENTILE(IF($AC$2:$AC$5092=AC1373, $AT$2:$AT$5092), 0.75) + 1.5 * (PERCENTILE(IF($AC$2:$AC$5092=AC1373, $AT$2:$AT$5092), 0.75) - PERCENTILE(IF($AC$2:$AC$5092=AC1373, $AT$2:$AT$5092), 0.25))), "ตัด", "เก็บ"))</f>
        <v>เก็บ</v>
      </c>
      <c r="AW1373" s="1">
        <f t="shared" si="65"/>
        <v>13953.293816562818</v>
      </c>
      <c r="AX1373" s="1">
        <v>14426.372718098486</v>
      </c>
      <c r="AY1373" s="1">
        <v>1644.7368421052631</v>
      </c>
    </row>
    <row r="1374" spans="1:51" x14ac:dyDescent="0.2">
      <c r="A1374" s="3">
        <v>45560</v>
      </c>
      <c r="B1374">
        <v>45560</v>
      </c>
      <c r="C1374" t="s">
        <v>4509</v>
      </c>
      <c r="D1374" t="s">
        <v>51</v>
      </c>
      <c r="E1374" t="s">
        <v>61</v>
      </c>
      <c r="F1374" t="s">
        <v>1518</v>
      </c>
      <c r="G1374" s="1">
        <v>2700</v>
      </c>
      <c r="H1374" s="1">
        <v>4575</v>
      </c>
      <c r="I1374" s="1">
        <v>1900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4600</v>
      </c>
      <c r="P1374" t="s">
        <v>4510</v>
      </c>
      <c r="Q1374" s="2">
        <v>45561</v>
      </c>
      <c r="R1374" t="s">
        <v>55</v>
      </c>
      <c r="S1374">
        <v>0</v>
      </c>
      <c r="T1374" t="s">
        <v>56</v>
      </c>
      <c r="U1374" t="s">
        <v>57</v>
      </c>
      <c r="V1374" s="1">
        <v>2500</v>
      </c>
      <c r="W1374" s="1">
        <v>0</v>
      </c>
      <c r="X1374" s="1">
        <v>0</v>
      </c>
      <c r="AA1374" t="s">
        <v>58</v>
      </c>
      <c r="AB1374" s="1">
        <v>0</v>
      </c>
      <c r="AC1374" s="4">
        <f>IF(ISNUMBER(MATCH(AD1374, $AD$2:AD1373, 0)), INDEX($AC$2:AC1373, MATCH(AD1374, $AD$2:AD1373, 0)), MAX($AC$2:AC1373)+1)</f>
        <v>1</v>
      </c>
      <c r="AD1374" t="str">
        <f t="shared" si="66"/>
        <v>ท่าลี่-กองลอย</v>
      </c>
      <c r="AE1374" t="s">
        <v>55</v>
      </c>
      <c r="AF1374" s="1">
        <v>0</v>
      </c>
      <c r="AG1374" s="1">
        <v>0</v>
      </c>
      <c r="AH1374" s="1">
        <v>0</v>
      </c>
      <c r="AI1374" t="s">
        <v>4511</v>
      </c>
      <c r="AJ1374" s="1">
        <v>1</v>
      </c>
      <c r="AK1374" s="1">
        <v>0</v>
      </c>
      <c r="AL1374" s="1">
        <v>0</v>
      </c>
      <c r="AM1374" s="1">
        <v>0</v>
      </c>
      <c r="AN1374" s="1">
        <v>0</v>
      </c>
      <c r="AO1374" s="1">
        <v>0</v>
      </c>
      <c r="AP1374" s="1">
        <v>0</v>
      </c>
      <c r="AQ1374" s="1">
        <v>0</v>
      </c>
      <c r="AR1374" s="1">
        <v>11675</v>
      </c>
      <c r="AS1374" s="1">
        <v>414.08686873433578</v>
      </c>
      <c r="AT1374" s="1">
        <f>Table1[[#This Row],[รวมต้นทุนค่าเดินทาง]]+Table1[[#This Row],[รวมต้นทุนค่าซ่อม]]+Table1[[#This Row],[รวมค่าเสื่อม]]</f>
        <v>14413.467034023592</v>
      </c>
      <c r="AU1374" s="1">
        <f t="shared" si="64"/>
        <v>13953.293816562818</v>
      </c>
      <c r="AV1374" s="1" t="str" cm="1">
        <f t="array" ref="AV1374">IF(AC1374&lt;4, "เก็บ", IF(OR(AT1374 &lt; PERCENTILE(IF($AC$2:$AC$5092=AC1374, $AT$2:$AT$5092), 0.25) - 1.5 * (PERCENTILE(IF($AC$2:$AC$5092=AC1374, $AT$2:$AT$5092), 0.75) - PERCENTILE(IF($AC$2:$AC$5092=AC1374, $AT$2:$AT$5092), 0.25)), AT1374 &gt; PERCENTILE(IF($AC$2:$AC$5092=AC1374, $AT$2:$AT$5092), 0.75) + 1.5 * (PERCENTILE(IF($AC$2:$AC$5092=AC1374, $AT$2:$AT$5092), 0.75) - PERCENTILE(IF($AC$2:$AC$5092=AC1374, $AT$2:$AT$5092), 0.25))), "ตัด", "เก็บ"))</f>
        <v>เก็บ</v>
      </c>
      <c r="AW1374" s="1">
        <f t="shared" si="65"/>
        <v>13953.293816562818</v>
      </c>
      <c r="AX1374" s="1">
        <v>14426.372718098486</v>
      </c>
      <c r="AY1374" s="1">
        <v>2324.3801652892562</v>
      </c>
    </row>
    <row r="1375" spans="1:51" x14ac:dyDescent="0.2">
      <c r="A1375" s="3">
        <v>45560</v>
      </c>
      <c r="B1375">
        <v>45560</v>
      </c>
      <c r="C1375" t="s">
        <v>4512</v>
      </c>
      <c r="D1375" t="s">
        <v>51</v>
      </c>
      <c r="E1375" t="s">
        <v>52</v>
      </c>
      <c r="F1375" t="s">
        <v>53</v>
      </c>
      <c r="G1375" s="1">
        <v>2700</v>
      </c>
      <c r="H1375" s="1">
        <v>4575</v>
      </c>
      <c r="I1375" s="1">
        <v>1900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4600</v>
      </c>
      <c r="P1375" t="s">
        <v>4513</v>
      </c>
      <c r="Q1375" s="2">
        <v>45560</v>
      </c>
      <c r="R1375" t="s">
        <v>55</v>
      </c>
      <c r="S1375">
        <v>0</v>
      </c>
      <c r="T1375" t="s">
        <v>56</v>
      </c>
      <c r="U1375" t="s">
        <v>57</v>
      </c>
      <c r="V1375" s="1">
        <v>2500</v>
      </c>
      <c r="W1375" s="1">
        <v>0</v>
      </c>
      <c r="X1375" s="1">
        <v>0</v>
      </c>
      <c r="AA1375" t="s">
        <v>58</v>
      </c>
      <c r="AB1375" s="1">
        <v>0</v>
      </c>
      <c r="AC1375" s="4">
        <f>IF(ISNUMBER(MATCH(AD1375, $AD$2:AD1374, 0)), INDEX($AC$2:AC1374, MATCH(AD1375, $AD$2:AD1374, 0)), MAX($AC$2:AC1374)+1)</f>
        <v>1</v>
      </c>
      <c r="AD1375" t="str">
        <f t="shared" si="66"/>
        <v>ท่าลี่-กองลอย</v>
      </c>
      <c r="AE1375" t="s">
        <v>55</v>
      </c>
      <c r="AF1375" s="1">
        <v>0</v>
      </c>
      <c r="AG1375" s="1">
        <v>0</v>
      </c>
      <c r="AH1375" s="1">
        <v>0</v>
      </c>
      <c r="AI1375" t="s">
        <v>4514</v>
      </c>
      <c r="AJ1375" s="1">
        <v>1</v>
      </c>
      <c r="AK1375" s="1">
        <v>0</v>
      </c>
      <c r="AL1375" s="1">
        <v>0</v>
      </c>
      <c r="AM1375" s="1">
        <v>0</v>
      </c>
      <c r="AN1375" s="1">
        <v>0</v>
      </c>
      <c r="AO1375" s="1">
        <v>0</v>
      </c>
      <c r="AP1375" s="1">
        <v>0</v>
      </c>
      <c r="AQ1375" s="1">
        <v>0</v>
      </c>
      <c r="AR1375" s="1">
        <v>11675</v>
      </c>
      <c r="AS1375" s="1">
        <v>23.345454545454551</v>
      </c>
      <c r="AT1375" s="1">
        <f>Table1[[#This Row],[รวมต้นทุนค่าเดินทาง]]+Table1[[#This Row],[รวมต้นทุนค่าซ่อม]]+Table1[[#This Row],[รวมค่าเสื่อม]]</f>
        <v>13429.114685314686</v>
      </c>
      <c r="AU1375" s="1">
        <f t="shared" si="64"/>
        <v>13953.293816562818</v>
      </c>
      <c r="AV1375" s="1" t="str" cm="1">
        <f t="array" ref="AV1375">IF(AC1375&lt;4, "เก็บ", IF(OR(AT1375 &lt; PERCENTILE(IF($AC$2:$AC$5092=AC1375, $AT$2:$AT$5092), 0.25) - 1.5 * (PERCENTILE(IF($AC$2:$AC$5092=AC1375, $AT$2:$AT$5092), 0.75) - PERCENTILE(IF($AC$2:$AC$5092=AC1375, $AT$2:$AT$5092), 0.25)), AT1375 &gt; PERCENTILE(IF($AC$2:$AC$5092=AC1375, $AT$2:$AT$5092), 0.75) + 1.5 * (PERCENTILE(IF($AC$2:$AC$5092=AC1375, $AT$2:$AT$5092), 0.75) - PERCENTILE(IF($AC$2:$AC$5092=AC1375, $AT$2:$AT$5092), 0.25))), "ตัด", "เก็บ"))</f>
        <v>เก็บ</v>
      </c>
      <c r="AW1375" s="1">
        <f t="shared" si="65"/>
        <v>13953.293816562818</v>
      </c>
      <c r="AX1375" s="1">
        <v>14426.372718098486</v>
      </c>
      <c r="AY1375" s="1">
        <v>1730.7692307692307</v>
      </c>
    </row>
    <row r="1376" spans="1:51" x14ac:dyDescent="0.2">
      <c r="A1376" s="3">
        <v>45560</v>
      </c>
      <c r="B1376">
        <v>45560</v>
      </c>
      <c r="C1376" t="s">
        <v>4515</v>
      </c>
      <c r="D1376" t="s">
        <v>66</v>
      </c>
      <c r="E1376" t="s">
        <v>67</v>
      </c>
      <c r="F1376" t="s">
        <v>431</v>
      </c>
      <c r="G1376" s="1">
        <v>0</v>
      </c>
      <c r="H1376" s="1">
        <v>803</v>
      </c>
      <c r="I1376" s="1">
        <v>400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400</v>
      </c>
      <c r="P1376" t="s">
        <v>4516</v>
      </c>
      <c r="Q1376" s="2">
        <v>45560</v>
      </c>
      <c r="R1376" t="s">
        <v>70</v>
      </c>
      <c r="S1376">
        <v>0</v>
      </c>
      <c r="T1376" t="s">
        <v>88</v>
      </c>
      <c r="U1376" t="s">
        <v>93</v>
      </c>
      <c r="V1376" s="1">
        <v>0</v>
      </c>
      <c r="W1376" s="1">
        <v>0</v>
      </c>
      <c r="X1376" s="1">
        <v>0</v>
      </c>
      <c r="AA1376" t="s">
        <v>58</v>
      </c>
      <c r="AB1376" s="1">
        <v>0</v>
      </c>
      <c r="AC1376" s="4">
        <f>IF(ISNUMBER(MATCH(AD1376, $AD$2:AD1375, 0)), INDEX($AC$2:AC1375, MATCH(AD1376, $AD$2:AD1375, 0)), MAX($AC$2:AC1375)+1)</f>
        <v>51</v>
      </c>
      <c r="AD1376" t="str">
        <f t="shared" si="66"/>
        <v>แพร่-ตลาดไท</v>
      </c>
      <c r="AE1376" t="s">
        <v>73</v>
      </c>
      <c r="AF1376" s="1">
        <v>0</v>
      </c>
      <c r="AG1376" s="1">
        <v>0</v>
      </c>
      <c r="AH1376" s="1">
        <v>0</v>
      </c>
      <c r="AI1376" t="s">
        <v>4517</v>
      </c>
      <c r="AJ1376" s="1">
        <v>1</v>
      </c>
      <c r="AK1376" s="1">
        <v>572</v>
      </c>
      <c r="AL1376" s="1">
        <v>572</v>
      </c>
      <c r="AM1376" s="1">
        <v>1</v>
      </c>
      <c r="AN1376" s="1">
        <v>0</v>
      </c>
      <c r="AO1376" s="1">
        <v>0</v>
      </c>
      <c r="AP1376" s="1">
        <v>0</v>
      </c>
      <c r="AQ1376" s="1">
        <v>0</v>
      </c>
      <c r="AR1376" s="1">
        <v>1203</v>
      </c>
      <c r="AS1376" s="1">
        <v>0</v>
      </c>
      <c r="AT1376" s="1">
        <f>Table1[[#This Row],[รวมต้นทุนค่าเดินทาง]]+Table1[[#This Row],[รวมต้นทุนค่าซ่อม]]+Table1[[#This Row],[รวมค่าเสื่อม]]</f>
        <v>3046.75</v>
      </c>
      <c r="AU1376" s="1">
        <f t="shared" si="64"/>
        <v>4737.6107634746759</v>
      </c>
      <c r="AV1376" s="1" t="str" cm="1">
        <f t="array" ref="AV1376">IF(AC1376&lt;4, "เก็บ", IF(OR(AT1376 &lt; PERCENTILE(IF($AC$2:$AC$5092=AC1376, $AT$2:$AT$5092), 0.25) - 1.5 * (PERCENTILE(IF($AC$2:$AC$5092=AC1376, $AT$2:$AT$5092), 0.75) - PERCENTILE(IF($AC$2:$AC$5092=AC1376, $AT$2:$AT$5092), 0.25)), AT1376 &gt; PERCENTILE(IF($AC$2:$AC$5092=AC1376, $AT$2:$AT$5092), 0.75) + 1.5 * (PERCENTILE(IF($AC$2:$AC$5092=AC1376, $AT$2:$AT$5092), 0.75) - PERCENTILE(IF($AC$2:$AC$5092=AC1376, $AT$2:$AT$5092), 0.25))), "ตัด", "เก็บ"))</f>
        <v>เก็บ</v>
      </c>
      <c r="AW1376" s="1">
        <f t="shared" si="65"/>
        <v>4487.1668970521196</v>
      </c>
      <c r="AX1376" s="1">
        <v>3014.4338711558335</v>
      </c>
      <c r="AY1376" s="1">
        <v>1843.75</v>
      </c>
    </row>
    <row r="1377" spans="1:51" x14ac:dyDescent="0.2">
      <c r="A1377" s="3">
        <v>45560</v>
      </c>
      <c r="B1377">
        <v>45560</v>
      </c>
      <c r="C1377" t="s">
        <v>4518</v>
      </c>
      <c r="D1377" t="s">
        <v>66</v>
      </c>
      <c r="E1377" t="s">
        <v>105</v>
      </c>
      <c r="F1377" t="s">
        <v>137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803</v>
      </c>
      <c r="O1377" s="1">
        <v>803</v>
      </c>
      <c r="P1377" t="s">
        <v>4519</v>
      </c>
      <c r="Q1377" s="2">
        <v>45560</v>
      </c>
      <c r="R1377" t="s">
        <v>55</v>
      </c>
      <c r="S1377">
        <v>0</v>
      </c>
      <c r="T1377" t="s">
        <v>87</v>
      </c>
      <c r="U1377" t="s">
        <v>71</v>
      </c>
      <c r="V1377" s="1">
        <v>0</v>
      </c>
      <c r="W1377" s="1">
        <v>703</v>
      </c>
      <c r="X1377" s="1">
        <v>0</v>
      </c>
      <c r="Y1377" t="s">
        <v>108</v>
      </c>
      <c r="Z1377" t="s">
        <v>71</v>
      </c>
      <c r="AA1377" t="s">
        <v>3577</v>
      </c>
      <c r="AB1377" s="1">
        <v>0</v>
      </c>
      <c r="AC1377" s="4">
        <f>IF(ISNUMBER(MATCH(AD1377, $AD$2:AD1376, 0)), INDEX($AC$2:AC1376, MATCH(AD1377, $AD$2:AD1376, 0)), MAX($AC$2:AC1376)+1)</f>
        <v>6</v>
      </c>
      <c r="AD1377" t="str">
        <f t="shared" si="66"/>
        <v>เชียงราย-เชียงใหม่</v>
      </c>
      <c r="AE1377" t="s">
        <v>55</v>
      </c>
      <c r="AF1377" s="1">
        <v>0</v>
      </c>
      <c r="AG1377" s="1">
        <v>0</v>
      </c>
      <c r="AH1377" s="1">
        <v>0</v>
      </c>
      <c r="AI1377" t="s">
        <v>4520</v>
      </c>
      <c r="AJ1377" s="1">
        <v>1</v>
      </c>
      <c r="AK1377" s="1">
        <v>0</v>
      </c>
      <c r="AL1377" s="1">
        <v>0</v>
      </c>
      <c r="AM1377" s="1">
        <v>0</v>
      </c>
      <c r="AN1377" s="1">
        <v>0</v>
      </c>
      <c r="AO1377" s="1">
        <v>0</v>
      </c>
      <c r="AP1377" s="1">
        <v>0</v>
      </c>
      <c r="AQ1377" s="1">
        <v>0</v>
      </c>
      <c r="AR1377" s="1">
        <v>1506</v>
      </c>
      <c r="AS1377" s="1">
        <v>156.58500000000001</v>
      </c>
      <c r="AT1377" s="1">
        <f>Table1[[#This Row],[รวมต้นทุนค่าเดินทาง]]+Table1[[#This Row],[รวมต้นทุนค่าซ่อม]]+Table1[[#This Row],[รวมค่าเสื่อม]]</f>
        <v>3168.8611506276152</v>
      </c>
      <c r="AU1377" s="1">
        <f t="shared" si="64"/>
        <v>4428.3346813776061</v>
      </c>
      <c r="AV1377" s="1" t="str" cm="1">
        <f t="array" ref="AV1377">IF(AC1377&lt;4, "เก็บ", IF(OR(AT1377 &lt; PERCENTILE(IF($AC$2:$AC$5092=AC1377, $AT$2:$AT$5092), 0.25) - 1.5 * (PERCENTILE(IF($AC$2:$AC$5092=AC1377, $AT$2:$AT$5092), 0.75) - PERCENTILE(IF($AC$2:$AC$5092=AC1377, $AT$2:$AT$5092), 0.25)), AT1377 &gt; PERCENTILE(IF($AC$2:$AC$5092=AC1377, $AT$2:$AT$5092), 0.75) + 1.5 * (PERCENTILE(IF($AC$2:$AC$5092=AC1377, $AT$2:$AT$5092), 0.75) - PERCENTILE(IF($AC$2:$AC$5092=AC1377, $AT$2:$AT$5092), 0.25))), "ตัด", "เก็บ"))</f>
        <v>เก็บ</v>
      </c>
      <c r="AW1377" s="1">
        <f t="shared" si="65"/>
        <v>3873.7679454274344</v>
      </c>
      <c r="AX1377" s="1">
        <v>2781.4385174989698</v>
      </c>
      <c r="AY1377" s="1">
        <v>1506.2761506276152</v>
      </c>
    </row>
    <row r="1378" spans="1:51" x14ac:dyDescent="0.2">
      <c r="A1378" s="3">
        <v>45560</v>
      </c>
      <c r="B1378">
        <v>45560</v>
      </c>
      <c r="C1378" t="s">
        <v>4521</v>
      </c>
      <c r="D1378" t="s">
        <v>66</v>
      </c>
      <c r="E1378" t="s">
        <v>148</v>
      </c>
      <c r="F1378" t="s">
        <v>547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t="s">
        <v>4522</v>
      </c>
      <c r="Q1378" s="2">
        <v>45562</v>
      </c>
      <c r="R1378" t="s">
        <v>55</v>
      </c>
      <c r="S1378">
        <v>0</v>
      </c>
      <c r="T1378" t="s">
        <v>114</v>
      </c>
      <c r="U1378" t="s">
        <v>71</v>
      </c>
      <c r="V1378" s="1">
        <v>0</v>
      </c>
      <c r="W1378" s="1">
        <v>1540</v>
      </c>
      <c r="X1378" s="1">
        <v>0</v>
      </c>
      <c r="Y1378" t="s">
        <v>114</v>
      </c>
      <c r="Z1378" t="s">
        <v>71</v>
      </c>
      <c r="AA1378" t="s">
        <v>2028</v>
      </c>
      <c r="AB1378" s="1">
        <v>0</v>
      </c>
      <c r="AC1378" s="4">
        <f>IF(ISNUMBER(MATCH(AD1378, $AD$2:AD1377, 0)), INDEX($AC$2:AC1377, MATCH(AD1378, $AD$2:AD1377, 0)), MAX($AC$2:AC1377)+1)</f>
        <v>7</v>
      </c>
      <c r="AD1378" t="str">
        <f t="shared" si="66"/>
        <v>แม่สาย-เชียงใหม่</v>
      </c>
      <c r="AE1378" t="s">
        <v>55</v>
      </c>
      <c r="AF1378" s="1">
        <v>0</v>
      </c>
      <c r="AG1378" s="1">
        <v>0</v>
      </c>
      <c r="AH1378" s="1">
        <v>0</v>
      </c>
      <c r="AI1378" t="s">
        <v>4523</v>
      </c>
      <c r="AJ1378" s="1">
        <v>1</v>
      </c>
      <c r="AK1378" s="1">
        <v>0</v>
      </c>
      <c r="AL1378" s="1">
        <v>0</v>
      </c>
      <c r="AM1378" s="1">
        <v>0</v>
      </c>
      <c r="AN1378" s="1">
        <v>0</v>
      </c>
      <c r="AO1378" s="1">
        <v>0</v>
      </c>
      <c r="AP1378" s="1">
        <v>0</v>
      </c>
      <c r="AQ1378" s="1">
        <v>0</v>
      </c>
      <c r="AR1378" s="1">
        <v>1540</v>
      </c>
      <c r="AS1378" s="1">
        <v>1212.2125000000001</v>
      </c>
      <c r="AT1378" s="1">
        <f>Table1[[#This Row],[รวมต้นทุนค่าเดินทาง]]+Table1[[#This Row],[รวมต้นทุนค่าซ่อม]]+Table1[[#This Row],[รวมค่าเสื่อม]]</f>
        <v>3965.9054460580915</v>
      </c>
      <c r="AU1378" s="1">
        <f t="shared" si="64"/>
        <v>4610.750953896033</v>
      </c>
      <c r="AV1378" s="1" t="str" cm="1">
        <f t="array" ref="AV1378">IF(AC1378&lt;4, "เก็บ", IF(OR(AT1378 &lt; PERCENTILE(IF($AC$2:$AC$5092=AC1378, $AT$2:$AT$5092), 0.25) - 1.5 * (PERCENTILE(IF($AC$2:$AC$5092=AC1378, $AT$2:$AT$5092), 0.75) - PERCENTILE(IF($AC$2:$AC$5092=AC1378, $AT$2:$AT$5092), 0.25)), AT1378 &gt; PERCENTILE(IF($AC$2:$AC$5092=AC1378, $AT$2:$AT$5092), 0.75) + 1.5 * (PERCENTILE(IF($AC$2:$AC$5092=AC1378, $AT$2:$AT$5092), 0.75) - PERCENTILE(IF($AC$2:$AC$5092=AC1378, $AT$2:$AT$5092), 0.25))), "ตัด", "เก็บ"))</f>
        <v>เก็บ</v>
      </c>
      <c r="AW1378" s="1">
        <f t="shared" si="65"/>
        <v>3940.0604671629926</v>
      </c>
      <c r="AX1378" s="1">
        <v>3152.7453177985908</v>
      </c>
      <c r="AY1378" s="1">
        <v>1213.6929460580914</v>
      </c>
    </row>
    <row r="1379" spans="1:51" x14ac:dyDescent="0.2">
      <c r="A1379" s="3">
        <v>45561</v>
      </c>
      <c r="B1379">
        <v>45561</v>
      </c>
      <c r="C1379" t="s">
        <v>4524</v>
      </c>
      <c r="D1379" t="s">
        <v>66</v>
      </c>
      <c r="E1379" t="s">
        <v>129</v>
      </c>
      <c r="F1379" t="s">
        <v>669</v>
      </c>
      <c r="G1379" s="1">
        <v>0</v>
      </c>
      <c r="H1379" s="1">
        <v>0</v>
      </c>
      <c r="I1379" s="1">
        <v>500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500</v>
      </c>
      <c r="P1379" t="s">
        <v>4525</v>
      </c>
      <c r="Q1379" s="2">
        <v>45561</v>
      </c>
      <c r="R1379" t="s">
        <v>70</v>
      </c>
      <c r="S1379">
        <v>0</v>
      </c>
      <c r="T1379" t="s">
        <v>71</v>
      </c>
      <c r="U1379" t="s">
        <v>72</v>
      </c>
      <c r="V1379" s="1">
        <v>0</v>
      </c>
      <c r="W1379" s="1">
        <v>0</v>
      </c>
      <c r="X1379" s="1">
        <v>0</v>
      </c>
      <c r="AA1379" t="s">
        <v>58</v>
      </c>
      <c r="AB1379" s="1">
        <v>0</v>
      </c>
      <c r="AC1379" s="4">
        <f>IF(ISNUMBER(MATCH(AD1379, $AD$2:AD1378, 0)), INDEX($AC$2:AC1378, MATCH(AD1379, $AD$2:AD1378, 0)), MAX($AC$2:AC1378)+1)</f>
        <v>2</v>
      </c>
      <c r="AD1379" t="str">
        <f t="shared" si="66"/>
        <v>เชียงใหม่-พุทธมณฑลสาย 5</v>
      </c>
      <c r="AE1379" t="s">
        <v>73</v>
      </c>
      <c r="AF1379" s="1">
        <v>0</v>
      </c>
      <c r="AG1379" s="1">
        <v>0</v>
      </c>
      <c r="AH1379" s="1">
        <v>0</v>
      </c>
      <c r="AI1379" t="s">
        <v>4526</v>
      </c>
      <c r="AJ1379" s="1">
        <v>1</v>
      </c>
      <c r="AK1379" s="1">
        <v>720</v>
      </c>
      <c r="AL1379" s="1">
        <v>720</v>
      </c>
      <c r="AM1379" s="1">
        <v>1</v>
      </c>
      <c r="AN1379" s="1">
        <v>0</v>
      </c>
      <c r="AO1379" s="1">
        <v>0</v>
      </c>
      <c r="AP1379" s="1">
        <v>0</v>
      </c>
      <c r="AQ1379" s="1">
        <v>0</v>
      </c>
      <c r="AR1379" s="1">
        <v>500</v>
      </c>
      <c r="AS1379" s="1">
        <v>504.68555555555565</v>
      </c>
      <c r="AT1379" s="1">
        <f>Table1[[#This Row],[รวมต้นทุนค่าเดินทาง]]+Table1[[#This Row],[รวมต้นทุนค่าซ่อม]]+Table1[[#This Row],[รวมค่าเสื่อม]]</f>
        <v>2195.704442559731</v>
      </c>
      <c r="AU1379" s="1">
        <f t="shared" si="64"/>
        <v>5026.5629662053279</v>
      </c>
      <c r="AV1379" s="1" t="str" cm="1">
        <f t="array" ref="AV1379">IF(AC1379&lt;4, "เก็บ", IF(OR(AT1379 &lt; PERCENTILE(IF($AC$2:$AC$5092=AC1379, $AT$2:$AT$5092), 0.25) - 1.5 * (PERCENTILE(IF($AC$2:$AC$5092=AC1379, $AT$2:$AT$5092), 0.75) - PERCENTILE(IF($AC$2:$AC$5092=AC1379, $AT$2:$AT$5092), 0.25)), AT1379 &gt; PERCENTILE(IF($AC$2:$AC$5092=AC1379, $AT$2:$AT$5092), 0.75) + 1.5 * (PERCENTILE(IF($AC$2:$AC$5092=AC1379, $AT$2:$AT$5092), 0.75) - PERCENTILE(IF($AC$2:$AC$5092=AC1379, $AT$2:$AT$5092), 0.25))), "ตัด", "เก็บ"))</f>
        <v>เก็บ</v>
      </c>
      <c r="AW1379" s="1">
        <f t="shared" si="65"/>
        <v>5026.5629662053279</v>
      </c>
      <c r="AX1379" s="1">
        <v>4064.5059139663294</v>
      </c>
      <c r="AY1379" s="1">
        <v>1191.0188870041752</v>
      </c>
    </row>
    <row r="1380" spans="1:51" x14ac:dyDescent="0.2">
      <c r="A1380" s="3">
        <v>45561</v>
      </c>
      <c r="B1380">
        <v>45561</v>
      </c>
      <c r="C1380" t="s">
        <v>4527</v>
      </c>
      <c r="D1380" t="s">
        <v>66</v>
      </c>
      <c r="E1380" t="s">
        <v>67</v>
      </c>
      <c r="F1380" t="s">
        <v>1010</v>
      </c>
      <c r="G1380" s="1">
        <v>0</v>
      </c>
      <c r="H1380" s="1">
        <v>0</v>
      </c>
      <c r="I1380" s="1">
        <v>400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400</v>
      </c>
      <c r="P1380" t="s">
        <v>4528</v>
      </c>
      <c r="Q1380" s="2">
        <v>45561</v>
      </c>
      <c r="R1380" t="s">
        <v>70</v>
      </c>
      <c r="S1380">
        <v>0</v>
      </c>
      <c r="T1380" t="s">
        <v>71</v>
      </c>
      <c r="U1380" t="s">
        <v>93</v>
      </c>
      <c r="V1380" s="1">
        <v>0</v>
      </c>
      <c r="W1380" s="1">
        <v>0</v>
      </c>
      <c r="X1380" s="1">
        <v>0</v>
      </c>
      <c r="AA1380" t="s">
        <v>58</v>
      </c>
      <c r="AB1380" s="1">
        <v>0</v>
      </c>
      <c r="AC1380" s="4">
        <f>IF(ISNUMBER(MATCH(AD1380, $AD$2:AD1379, 0)), INDEX($AC$2:AC1379, MATCH(AD1380, $AD$2:AD1379, 0)), MAX($AC$2:AC1379)+1)</f>
        <v>4</v>
      </c>
      <c r="AD1380" t="str">
        <f t="shared" si="66"/>
        <v>เชียงใหม่-ตลาดไท</v>
      </c>
      <c r="AE1380" t="s">
        <v>73</v>
      </c>
      <c r="AF1380" s="1">
        <v>0</v>
      </c>
      <c r="AG1380" s="1">
        <v>0</v>
      </c>
      <c r="AH1380" s="1">
        <v>0</v>
      </c>
      <c r="AI1380" t="s">
        <v>4529</v>
      </c>
      <c r="AJ1380" s="1">
        <v>1</v>
      </c>
      <c r="AK1380" s="1">
        <v>720</v>
      </c>
      <c r="AL1380" s="1">
        <v>720</v>
      </c>
      <c r="AM1380" s="1">
        <v>1</v>
      </c>
      <c r="AN1380" s="1">
        <v>0</v>
      </c>
      <c r="AO1380" s="1">
        <v>0</v>
      </c>
      <c r="AP1380" s="1">
        <v>0</v>
      </c>
      <c r="AQ1380" s="1">
        <v>0</v>
      </c>
      <c r="AR1380" s="1">
        <v>400</v>
      </c>
      <c r="AS1380" s="1">
        <v>278.52615384615382</v>
      </c>
      <c r="AT1380" s="1">
        <f>Table1[[#This Row],[รวมต้นทุนค่าเดินทาง]]+Table1[[#This Row],[รวมต้นทุนค่าซ่อม]]+Table1[[#This Row],[รวมค่าเสื่อม]]</f>
        <v>1933.8963720171043</v>
      </c>
      <c r="AU1380" s="1">
        <f t="shared" si="64"/>
        <v>4256.109283997258</v>
      </c>
      <c r="AV1380" s="1" t="str" cm="1">
        <f t="array" ref="AV1380">IF(AC1380&lt;4, "เก็บ", IF(OR(AT1380 &lt; PERCENTILE(IF($AC$2:$AC$5092=AC1380, $AT$2:$AT$5092), 0.25) - 1.5 * (PERCENTILE(IF($AC$2:$AC$5092=AC1380, $AT$2:$AT$5092), 0.75) - PERCENTILE(IF($AC$2:$AC$5092=AC1380, $AT$2:$AT$5092), 0.25)), AT1380 &gt; PERCENTILE(IF($AC$2:$AC$5092=AC1380, $AT$2:$AT$5092), 0.75) + 1.5 * (PERCENTILE(IF($AC$2:$AC$5092=AC1380, $AT$2:$AT$5092), 0.75) - PERCENTILE(IF($AC$2:$AC$5092=AC1380, $AT$2:$AT$5092), 0.25))), "ตัด", "เก็บ"))</f>
        <v>เก็บ</v>
      </c>
      <c r="AW1380" s="1">
        <f t="shared" si="65"/>
        <v>3807.0727671795808</v>
      </c>
      <c r="AX1380" s="1">
        <v>2335.0230876608157</v>
      </c>
      <c r="AY1380" s="1">
        <v>1255.3702181709505</v>
      </c>
    </row>
    <row r="1381" spans="1:51" x14ac:dyDescent="0.2">
      <c r="A1381" s="3">
        <v>45561</v>
      </c>
      <c r="B1381">
        <v>45561</v>
      </c>
      <c r="C1381" t="s">
        <v>4530</v>
      </c>
      <c r="D1381" t="s">
        <v>66</v>
      </c>
      <c r="E1381" t="s">
        <v>124</v>
      </c>
      <c r="F1381" t="s">
        <v>224</v>
      </c>
      <c r="G1381" s="1">
        <v>0</v>
      </c>
      <c r="H1381" s="1">
        <v>0</v>
      </c>
      <c r="I1381" s="1">
        <v>400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400</v>
      </c>
      <c r="P1381" t="s">
        <v>4531</v>
      </c>
      <c r="Q1381" s="2">
        <v>45561</v>
      </c>
      <c r="R1381" t="s">
        <v>70</v>
      </c>
      <c r="S1381">
        <v>0</v>
      </c>
      <c r="T1381" t="s">
        <v>71</v>
      </c>
      <c r="U1381" t="s">
        <v>93</v>
      </c>
      <c r="V1381" s="1">
        <v>0</v>
      </c>
      <c r="W1381" s="1">
        <v>0</v>
      </c>
      <c r="X1381" s="1">
        <v>0</v>
      </c>
      <c r="AA1381" t="s">
        <v>58</v>
      </c>
      <c r="AB1381" s="1">
        <v>0</v>
      </c>
      <c r="AC1381" s="4">
        <f>IF(ISNUMBER(MATCH(AD1381, $AD$2:AD1380, 0)), INDEX($AC$2:AC1380, MATCH(AD1381, $AD$2:AD1380, 0)), MAX($AC$2:AC1380)+1)</f>
        <v>4</v>
      </c>
      <c r="AD1381" t="str">
        <f t="shared" si="66"/>
        <v>เชียงใหม่-ตลาดไท</v>
      </c>
      <c r="AE1381" t="s">
        <v>73</v>
      </c>
      <c r="AF1381" s="1">
        <v>0</v>
      </c>
      <c r="AG1381" s="1">
        <v>0</v>
      </c>
      <c r="AH1381" s="1">
        <v>0</v>
      </c>
      <c r="AI1381" t="s">
        <v>4532</v>
      </c>
      <c r="AJ1381" s="1">
        <v>1</v>
      </c>
      <c r="AK1381" s="1">
        <v>720</v>
      </c>
      <c r="AL1381" s="1">
        <v>720</v>
      </c>
      <c r="AM1381" s="1">
        <v>1</v>
      </c>
      <c r="AN1381" s="1">
        <v>0</v>
      </c>
      <c r="AO1381" s="1">
        <v>0</v>
      </c>
      <c r="AP1381" s="1">
        <v>0</v>
      </c>
      <c r="AQ1381" s="1">
        <v>0</v>
      </c>
      <c r="AR1381" s="1">
        <v>400</v>
      </c>
      <c r="AS1381" s="1">
        <v>0</v>
      </c>
      <c r="AT1381" s="1">
        <f>Table1[[#This Row],[รวมต้นทุนค่าเดินทาง]]+Table1[[#This Row],[รวมต้นทุนค่าซ่อม]]+Table1[[#This Row],[รวมค่าเสื่อม]]</f>
        <v>1661.0655737704919</v>
      </c>
      <c r="AU1381" s="1">
        <f t="shared" si="64"/>
        <v>4256.109283997258</v>
      </c>
      <c r="AV1381" s="1" t="str" cm="1">
        <f t="array" ref="AV1381">IF(AC1381&lt;4, "เก็บ", IF(OR(AT1381 &lt; PERCENTILE(IF($AC$2:$AC$5092=AC1381, $AT$2:$AT$5092), 0.25) - 1.5 * (PERCENTILE(IF($AC$2:$AC$5092=AC1381, $AT$2:$AT$5092), 0.75) - PERCENTILE(IF($AC$2:$AC$5092=AC1381, $AT$2:$AT$5092), 0.25)), AT1381 &gt; PERCENTILE(IF($AC$2:$AC$5092=AC1381, $AT$2:$AT$5092), 0.75) + 1.5 * (PERCENTILE(IF($AC$2:$AC$5092=AC1381, $AT$2:$AT$5092), 0.75) - PERCENTILE(IF($AC$2:$AC$5092=AC1381, $AT$2:$AT$5092), 0.25))), "ตัด", "เก็บ"))</f>
        <v>เก็บ</v>
      </c>
      <c r="AW1381" s="1">
        <f t="shared" si="65"/>
        <v>3807.0727671795808</v>
      </c>
      <c r="AX1381" s="1">
        <v>2335.0230876608157</v>
      </c>
      <c r="AY1381" s="1">
        <v>1261.0655737704919</v>
      </c>
    </row>
    <row r="1382" spans="1:51" x14ac:dyDescent="0.2">
      <c r="A1382" s="3">
        <v>45561</v>
      </c>
      <c r="B1382">
        <v>45561</v>
      </c>
      <c r="C1382" t="s">
        <v>4533</v>
      </c>
      <c r="D1382" t="s">
        <v>51</v>
      </c>
      <c r="E1382" t="s">
        <v>61</v>
      </c>
      <c r="F1382" t="s">
        <v>299</v>
      </c>
      <c r="G1382" s="1">
        <v>4200</v>
      </c>
      <c r="H1382" s="1">
        <v>3075</v>
      </c>
      <c r="I1382" s="1">
        <v>1900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6100</v>
      </c>
      <c r="P1382" t="s">
        <v>4534</v>
      </c>
      <c r="Q1382" s="2">
        <v>45561</v>
      </c>
      <c r="R1382" t="s">
        <v>55</v>
      </c>
      <c r="S1382">
        <v>0</v>
      </c>
      <c r="T1382" t="s">
        <v>56</v>
      </c>
      <c r="U1382" t="s">
        <v>57</v>
      </c>
      <c r="V1382" s="1">
        <v>2500</v>
      </c>
      <c r="W1382" s="1">
        <v>0</v>
      </c>
      <c r="X1382" s="1">
        <v>0</v>
      </c>
      <c r="AA1382" t="s">
        <v>58</v>
      </c>
      <c r="AB1382" s="1">
        <v>0</v>
      </c>
      <c r="AC1382" s="4">
        <f>IF(ISNUMBER(MATCH(AD1382, $AD$2:AD1381, 0)), INDEX($AC$2:AC1381, MATCH(AD1382, $AD$2:AD1381, 0)), MAX($AC$2:AC1381)+1)</f>
        <v>1</v>
      </c>
      <c r="AD1382" t="str">
        <f t="shared" si="66"/>
        <v>ท่าลี่-กองลอย</v>
      </c>
      <c r="AE1382" t="s">
        <v>55</v>
      </c>
      <c r="AF1382" s="1">
        <v>0</v>
      </c>
      <c r="AG1382" s="1">
        <v>0</v>
      </c>
      <c r="AH1382" s="1">
        <v>0</v>
      </c>
      <c r="AI1382" t="s">
        <v>4535</v>
      </c>
      <c r="AJ1382" s="1">
        <v>1</v>
      </c>
      <c r="AK1382" s="1">
        <v>0</v>
      </c>
      <c r="AL1382" s="1">
        <v>0</v>
      </c>
      <c r="AM1382" s="1">
        <v>0</v>
      </c>
      <c r="AN1382" s="1">
        <v>0</v>
      </c>
      <c r="AO1382" s="1">
        <v>0</v>
      </c>
      <c r="AP1382" s="1">
        <v>0</v>
      </c>
      <c r="AQ1382" s="1">
        <v>0</v>
      </c>
      <c r="AR1382" s="1">
        <v>11675</v>
      </c>
      <c r="AS1382" s="1">
        <v>28.533333333333331</v>
      </c>
      <c r="AT1382" s="1">
        <f>Table1[[#This Row],[รวมต้นทุนค่าเดินทาง]]+Table1[[#This Row],[รวมต้นทุนค่าซ่อม]]+Table1[[#This Row],[รวมค่าเสื่อม]]</f>
        <v>13472.401257861635</v>
      </c>
      <c r="AU1382" s="1">
        <f t="shared" si="64"/>
        <v>13953.293816562818</v>
      </c>
      <c r="AV1382" s="1" t="str" cm="1">
        <f t="array" ref="AV1382">IF(AC1382&lt;4, "เก็บ", IF(OR(AT1382 &lt; PERCENTILE(IF($AC$2:$AC$5092=AC1382, $AT$2:$AT$5092), 0.25) - 1.5 * (PERCENTILE(IF($AC$2:$AC$5092=AC1382, $AT$2:$AT$5092), 0.75) - PERCENTILE(IF($AC$2:$AC$5092=AC1382, $AT$2:$AT$5092), 0.25)), AT1382 &gt; PERCENTILE(IF($AC$2:$AC$5092=AC1382, $AT$2:$AT$5092), 0.75) + 1.5 * (PERCENTILE(IF($AC$2:$AC$5092=AC1382, $AT$2:$AT$5092), 0.75) - PERCENTILE(IF($AC$2:$AC$5092=AC1382, $AT$2:$AT$5092), 0.25))), "ตัด", "เก็บ"))</f>
        <v>เก็บ</v>
      </c>
      <c r="AW1382" s="1">
        <f t="shared" si="65"/>
        <v>13953.293816562818</v>
      </c>
      <c r="AX1382" s="1">
        <v>14426.372718098486</v>
      </c>
      <c r="AY1382" s="1">
        <v>1768.867924528302</v>
      </c>
    </row>
    <row r="1383" spans="1:51" x14ac:dyDescent="0.2">
      <c r="A1383" s="3">
        <v>45561</v>
      </c>
      <c r="B1383">
        <v>45561</v>
      </c>
      <c r="C1383" t="s">
        <v>4536</v>
      </c>
      <c r="D1383" t="s">
        <v>51</v>
      </c>
      <c r="E1383" t="s">
        <v>61</v>
      </c>
      <c r="F1383" t="s">
        <v>1217</v>
      </c>
      <c r="G1383" s="1">
        <v>2700</v>
      </c>
      <c r="H1383" s="1">
        <v>4575</v>
      </c>
      <c r="I1383" s="1">
        <v>1900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4600</v>
      </c>
      <c r="P1383" t="s">
        <v>4537</v>
      </c>
      <c r="Q1383" s="2">
        <v>45561</v>
      </c>
      <c r="R1383" t="s">
        <v>55</v>
      </c>
      <c r="S1383">
        <v>0</v>
      </c>
      <c r="T1383" t="s">
        <v>56</v>
      </c>
      <c r="U1383" t="s">
        <v>57</v>
      </c>
      <c r="V1383" s="1">
        <v>2500</v>
      </c>
      <c r="W1383" s="1">
        <v>0</v>
      </c>
      <c r="X1383" s="1">
        <v>0</v>
      </c>
      <c r="AA1383" t="s">
        <v>58</v>
      </c>
      <c r="AB1383" s="1">
        <v>0</v>
      </c>
      <c r="AC1383" s="4">
        <f>IF(ISNUMBER(MATCH(AD1383, $AD$2:AD1382, 0)), INDEX($AC$2:AC1382, MATCH(AD1383, $AD$2:AD1382, 0)), MAX($AC$2:AC1382)+1)</f>
        <v>1</v>
      </c>
      <c r="AD1383" t="str">
        <f t="shared" si="66"/>
        <v>ท่าลี่-กองลอย</v>
      </c>
      <c r="AE1383" t="s">
        <v>55</v>
      </c>
      <c r="AF1383" s="1">
        <v>0</v>
      </c>
      <c r="AG1383" s="1">
        <v>0</v>
      </c>
      <c r="AH1383" s="1">
        <v>0</v>
      </c>
      <c r="AI1383" t="s">
        <v>4538</v>
      </c>
      <c r="AJ1383" s="1">
        <v>1</v>
      </c>
      <c r="AK1383" s="1">
        <v>0</v>
      </c>
      <c r="AL1383" s="1">
        <v>0</v>
      </c>
      <c r="AM1383" s="1">
        <v>0</v>
      </c>
      <c r="AN1383" s="1">
        <v>0</v>
      </c>
      <c r="AO1383" s="1">
        <v>0</v>
      </c>
      <c r="AP1383" s="1">
        <v>0</v>
      </c>
      <c r="AQ1383" s="1">
        <v>0</v>
      </c>
      <c r="AR1383" s="1">
        <v>11675</v>
      </c>
      <c r="AS1383" s="1">
        <v>28.533333333333331</v>
      </c>
      <c r="AT1383" s="1">
        <f>Table1[[#This Row],[รวมต้นทุนค่าเดินทาง]]+Table1[[#This Row],[รวมต้นทุนค่าซ่อม]]+Table1[[#This Row],[รวมค่าเสื่อม]]</f>
        <v>13566.116114790286</v>
      </c>
      <c r="AU1383" s="1">
        <f t="shared" si="64"/>
        <v>13953.293816562818</v>
      </c>
      <c r="AV1383" s="1" t="str" cm="1">
        <f t="array" ref="AV1383">IF(AC1383&lt;4, "เก็บ", IF(OR(AT1383 &lt; PERCENTILE(IF($AC$2:$AC$5092=AC1383, $AT$2:$AT$5092), 0.25) - 1.5 * (PERCENTILE(IF($AC$2:$AC$5092=AC1383, $AT$2:$AT$5092), 0.75) - PERCENTILE(IF($AC$2:$AC$5092=AC1383, $AT$2:$AT$5092), 0.25)), AT1383 &gt; PERCENTILE(IF($AC$2:$AC$5092=AC1383, $AT$2:$AT$5092), 0.75) + 1.5 * (PERCENTILE(IF($AC$2:$AC$5092=AC1383, $AT$2:$AT$5092), 0.75) - PERCENTILE(IF($AC$2:$AC$5092=AC1383, $AT$2:$AT$5092), 0.25))), "ตัด", "เก็บ"))</f>
        <v>เก็บ</v>
      </c>
      <c r="AW1383" s="1">
        <f t="shared" si="65"/>
        <v>13953.293816562818</v>
      </c>
      <c r="AX1383" s="1">
        <v>14426.372718098486</v>
      </c>
      <c r="AY1383" s="1">
        <v>1862.5827814569536</v>
      </c>
    </row>
    <row r="1384" spans="1:51" x14ac:dyDescent="0.2">
      <c r="A1384" s="3">
        <v>45561</v>
      </c>
      <c r="B1384">
        <v>45561</v>
      </c>
      <c r="C1384" t="s">
        <v>4539</v>
      </c>
      <c r="D1384" t="s">
        <v>66</v>
      </c>
      <c r="E1384" t="s">
        <v>84</v>
      </c>
      <c r="F1384" t="s">
        <v>281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803</v>
      </c>
      <c r="P1384" t="s">
        <v>4540</v>
      </c>
      <c r="Q1384" s="2">
        <v>45561</v>
      </c>
      <c r="R1384" t="s">
        <v>55</v>
      </c>
      <c r="S1384">
        <v>0</v>
      </c>
      <c r="T1384" t="s">
        <v>88</v>
      </c>
      <c r="U1384" t="s">
        <v>71</v>
      </c>
      <c r="V1384" s="1">
        <v>0</v>
      </c>
      <c r="W1384" s="1">
        <v>1339</v>
      </c>
      <c r="X1384" s="1">
        <v>803</v>
      </c>
      <c r="Y1384" t="s">
        <v>372</v>
      </c>
      <c r="Z1384" t="s">
        <v>71</v>
      </c>
      <c r="AA1384" t="s">
        <v>4541</v>
      </c>
      <c r="AB1384" s="1">
        <v>0</v>
      </c>
      <c r="AC1384" s="4">
        <f>IF(ISNUMBER(MATCH(AD1384, $AD$2:AD1383, 0)), INDEX($AC$2:AC1383, MATCH(AD1384, $AD$2:AD1383, 0)), MAX($AC$2:AC1383)+1)</f>
        <v>13</v>
      </c>
      <c r="AD1384" t="str">
        <f t="shared" si="66"/>
        <v>แพร่-เชียงใหม่</v>
      </c>
      <c r="AE1384" t="s">
        <v>55</v>
      </c>
      <c r="AF1384" s="1">
        <v>0</v>
      </c>
      <c r="AG1384" s="1">
        <v>0</v>
      </c>
      <c r="AH1384" s="1">
        <v>0</v>
      </c>
      <c r="AI1384" t="s">
        <v>4542</v>
      </c>
      <c r="AJ1384" s="1">
        <v>1</v>
      </c>
      <c r="AK1384" s="1">
        <v>0</v>
      </c>
      <c r="AL1384" s="1">
        <v>0</v>
      </c>
      <c r="AM1384" s="1">
        <v>0</v>
      </c>
      <c r="AN1384" s="1">
        <v>1207.5975999999998</v>
      </c>
      <c r="AO1384" s="1">
        <v>0</v>
      </c>
      <c r="AP1384" s="1">
        <v>503.05409999999995</v>
      </c>
      <c r="AQ1384" s="1">
        <v>0</v>
      </c>
      <c r="AR1384" s="1">
        <v>2142</v>
      </c>
      <c r="AS1384" s="1">
        <v>146.33473684210529</v>
      </c>
      <c r="AT1384" s="1">
        <f>Table1[[#This Row],[รวมต้นทุนค่าเดินทาง]]+Table1[[#This Row],[รวมต้นทุนค่าซ่อม]]+Table1[[#This Row],[รวมค่าเสื่อม]]</f>
        <v>3596.4742717258264</v>
      </c>
      <c r="AU1384" s="1">
        <f t="shared" si="64"/>
        <v>4592.0787429767815</v>
      </c>
      <c r="AV1384" s="1" t="str" cm="1">
        <f t="array" ref="AV1384">IF(AC1384&lt;4, "เก็บ", IF(OR(AT1384 &lt; PERCENTILE(IF($AC$2:$AC$5092=AC1384, $AT$2:$AT$5092), 0.25) - 1.5 * (PERCENTILE(IF($AC$2:$AC$5092=AC1384, $AT$2:$AT$5092), 0.75) - PERCENTILE(IF($AC$2:$AC$5092=AC1384, $AT$2:$AT$5092), 0.25)), AT1384 &gt; PERCENTILE(IF($AC$2:$AC$5092=AC1384, $AT$2:$AT$5092), 0.75) + 1.5 * (PERCENTILE(IF($AC$2:$AC$5092=AC1384, $AT$2:$AT$5092), 0.75) - PERCENTILE(IF($AC$2:$AC$5092=AC1384, $AT$2:$AT$5092), 0.25))), "ตัด", "เก็บ"))</f>
        <v>เก็บ</v>
      </c>
      <c r="AW1384" s="1">
        <f t="shared" si="65"/>
        <v>4279.7356386749952</v>
      </c>
      <c r="AX1384" s="1">
        <v>3355.5397680040655</v>
      </c>
      <c r="AY1384" s="1">
        <v>1308.1395348837209</v>
      </c>
    </row>
    <row r="1385" spans="1:51" x14ac:dyDescent="0.2">
      <c r="A1385" s="3">
        <v>45561</v>
      </c>
      <c r="B1385">
        <v>45561</v>
      </c>
      <c r="C1385" t="s">
        <v>4543</v>
      </c>
      <c r="D1385" t="s">
        <v>66</v>
      </c>
      <c r="E1385" t="s">
        <v>67</v>
      </c>
      <c r="F1385" t="s">
        <v>849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468</v>
      </c>
      <c r="O1385" s="1">
        <v>468</v>
      </c>
      <c r="P1385" t="s">
        <v>4544</v>
      </c>
      <c r="Q1385" s="2">
        <v>45561</v>
      </c>
      <c r="R1385" t="s">
        <v>55</v>
      </c>
      <c r="S1385">
        <v>0</v>
      </c>
      <c r="T1385" t="s">
        <v>88</v>
      </c>
      <c r="U1385" t="s">
        <v>88</v>
      </c>
      <c r="V1385" s="1">
        <v>0</v>
      </c>
      <c r="W1385" s="1">
        <v>0</v>
      </c>
      <c r="X1385" s="1">
        <v>0</v>
      </c>
      <c r="AA1385" t="s">
        <v>58</v>
      </c>
      <c r="AB1385" s="1">
        <v>0</v>
      </c>
      <c r="AC1385" s="4">
        <f>IF(ISNUMBER(MATCH(AD1385, $AD$2:AD1384, 0)), INDEX($AC$2:AC1384, MATCH(AD1385, $AD$2:AD1384, 0)), MAX($AC$2:AC1384)+1)</f>
        <v>25</v>
      </c>
      <c r="AD1385" t="str">
        <f t="shared" si="66"/>
        <v>แพร่-แพร่</v>
      </c>
      <c r="AE1385" t="s">
        <v>55</v>
      </c>
      <c r="AF1385" s="1">
        <v>0</v>
      </c>
      <c r="AG1385" s="1">
        <v>0</v>
      </c>
      <c r="AH1385" s="1">
        <v>0</v>
      </c>
      <c r="AI1385" t="s">
        <v>4545</v>
      </c>
      <c r="AJ1385" s="1">
        <v>1</v>
      </c>
      <c r="AK1385" s="1">
        <v>0</v>
      </c>
      <c r="AL1385" s="1">
        <v>0</v>
      </c>
      <c r="AM1385" s="1">
        <v>0</v>
      </c>
      <c r="AN1385" s="1">
        <v>0</v>
      </c>
      <c r="AO1385" s="1">
        <v>0</v>
      </c>
      <c r="AP1385" s="1">
        <v>0</v>
      </c>
      <c r="AQ1385" s="1">
        <v>0</v>
      </c>
      <c r="AR1385" s="1">
        <v>468</v>
      </c>
      <c r="AS1385" s="1">
        <v>107.58847222222219</v>
      </c>
      <c r="AT1385" s="1">
        <f>Table1[[#This Row],[รวมต้นทุนค่าเดินทาง]]+Table1[[#This Row],[รวมต้นทุนค่าซ่อม]]+Table1[[#This Row],[รวมค่าเสื่อม]]</f>
        <v>1121.7049770765911</v>
      </c>
      <c r="AU1385" s="1">
        <f t="shared" si="64"/>
        <v>3102.2613450701183</v>
      </c>
      <c r="AV1385" s="1" t="str" cm="1">
        <f t="array" ref="AV1385">IF(AC1385&lt;4, "เก็บ", IF(OR(AT1385 &lt; PERCENTILE(IF($AC$2:$AC$5092=AC1385, $AT$2:$AT$5092), 0.25) - 1.5 * (PERCENTILE(IF($AC$2:$AC$5092=AC1385, $AT$2:$AT$5092), 0.75) - PERCENTILE(IF($AC$2:$AC$5092=AC1385, $AT$2:$AT$5092), 0.25)), AT1385 &gt; PERCENTILE(IF($AC$2:$AC$5092=AC1385, $AT$2:$AT$5092), 0.75) + 1.5 * (PERCENTILE(IF($AC$2:$AC$5092=AC1385, $AT$2:$AT$5092), 0.75) - PERCENTILE(IF($AC$2:$AC$5092=AC1385, $AT$2:$AT$5092), 0.25))), "ตัด", "เก็บ"))</f>
        <v>เก็บ</v>
      </c>
      <c r="AW1385" s="1">
        <f t="shared" si="65"/>
        <v>3102.2613450701183</v>
      </c>
      <c r="AX1385" s="1">
        <v>1940.0671579620255</v>
      </c>
      <c r="AY1385" s="1">
        <v>546.11650485436894</v>
      </c>
    </row>
    <row r="1386" spans="1:51" x14ac:dyDescent="0.2">
      <c r="A1386" s="3">
        <v>45561</v>
      </c>
      <c r="B1386">
        <v>45561</v>
      </c>
      <c r="C1386" t="s">
        <v>4546</v>
      </c>
      <c r="D1386" t="s">
        <v>66</v>
      </c>
      <c r="E1386" t="s">
        <v>105</v>
      </c>
      <c r="F1386" t="s">
        <v>106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803</v>
      </c>
      <c r="O1386" s="1">
        <v>803</v>
      </c>
      <c r="P1386" t="s">
        <v>4547</v>
      </c>
      <c r="Q1386" s="2">
        <v>45561</v>
      </c>
      <c r="R1386" t="s">
        <v>55</v>
      </c>
      <c r="S1386">
        <v>0</v>
      </c>
      <c r="T1386" t="s">
        <v>87</v>
      </c>
      <c r="U1386" t="s">
        <v>71</v>
      </c>
      <c r="V1386" s="1">
        <v>0</v>
      </c>
      <c r="W1386" s="1">
        <v>703</v>
      </c>
      <c r="X1386" s="1">
        <v>0</v>
      </c>
      <c r="Y1386" t="s">
        <v>108</v>
      </c>
      <c r="Z1386" t="s">
        <v>71</v>
      </c>
      <c r="AA1386" t="s">
        <v>344</v>
      </c>
      <c r="AB1386" s="1">
        <v>0</v>
      </c>
      <c r="AC1386" s="4">
        <f>IF(ISNUMBER(MATCH(AD1386, $AD$2:AD1385, 0)), INDEX($AC$2:AC1385, MATCH(AD1386, $AD$2:AD1385, 0)), MAX($AC$2:AC1385)+1)</f>
        <v>6</v>
      </c>
      <c r="AD1386" t="str">
        <f t="shared" si="66"/>
        <v>เชียงราย-เชียงใหม่</v>
      </c>
      <c r="AE1386" t="s">
        <v>55</v>
      </c>
      <c r="AF1386" s="1">
        <v>0</v>
      </c>
      <c r="AG1386" s="1">
        <v>0</v>
      </c>
      <c r="AH1386" s="1">
        <v>0</v>
      </c>
      <c r="AI1386" t="s">
        <v>4548</v>
      </c>
      <c r="AJ1386" s="1">
        <v>1</v>
      </c>
      <c r="AK1386" s="1">
        <v>0</v>
      </c>
      <c r="AL1386" s="1">
        <v>0</v>
      </c>
      <c r="AM1386" s="1">
        <v>0</v>
      </c>
      <c r="AN1386" s="1">
        <v>0</v>
      </c>
      <c r="AO1386" s="1">
        <v>0</v>
      </c>
      <c r="AP1386" s="1">
        <v>0</v>
      </c>
      <c r="AQ1386" s="1">
        <v>0</v>
      </c>
      <c r="AR1386" s="1">
        <v>1506</v>
      </c>
      <c r="AS1386" s="1">
        <v>162.0805882352941</v>
      </c>
      <c r="AT1386" s="1">
        <f>Table1[[#This Row],[รวมต้นทุนค่าเดินทาง]]+Table1[[#This Row],[รวมต้นทุนค่าซ่อม]]+Table1[[#This Row],[รวมค่าเสื่อม]]</f>
        <v>3213.1449659176974</v>
      </c>
      <c r="AU1386" s="1">
        <f t="shared" si="64"/>
        <v>4428.3346813776061</v>
      </c>
      <c r="AV1386" s="1" t="str" cm="1">
        <f t="array" ref="AV1386">IF(AC1386&lt;4, "เก็บ", IF(OR(AT1386 &lt; PERCENTILE(IF($AC$2:$AC$5092=AC1386, $AT$2:$AT$5092), 0.25) - 1.5 * (PERCENTILE(IF($AC$2:$AC$5092=AC1386, $AT$2:$AT$5092), 0.75) - PERCENTILE(IF($AC$2:$AC$5092=AC1386, $AT$2:$AT$5092), 0.25)), AT1386 &gt; PERCENTILE(IF($AC$2:$AC$5092=AC1386, $AT$2:$AT$5092), 0.75) + 1.5 * (PERCENTILE(IF($AC$2:$AC$5092=AC1386, $AT$2:$AT$5092), 0.75) - PERCENTILE(IF($AC$2:$AC$5092=AC1386, $AT$2:$AT$5092), 0.25))), "ตัด", "เก็บ"))</f>
        <v>เก็บ</v>
      </c>
      <c r="AW1386" s="1">
        <f t="shared" si="65"/>
        <v>3873.7679454274344</v>
      </c>
      <c r="AX1386" s="1">
        <v>2781.4385174989698</v>
      </c>
      <c r="AY1386" s="1">
        <v>1545.0643776824033</v>
      </c>
    </row>
    <row r="1387" spans="1:51" x14ac:dyDescent="0.2">
      <c r="A1387" s="3">
        <v>45562</v>
      </c>
      <c r="B1387">
        <v>45562</v>
      </c>
      <c r="C1387" t="s">
        <v>4549</v>
      </c>
      <c r="D1387" t="s">
        <v>66</v>
      </c>
      <c r="E1387" t="s">
        <v>67</v>
      </c>
      <c r="F1387" t="s">
        <v>277</v>
      </c>
      <c r="G1387" s="1">
        <v>0</v>
      </c>
      <c r="H1387" s="1">
        <v>0</v>
      </c>
      <c r="I1387" s="1">
        <v>500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500</v>
      </c>
      <c r="P1387" t="s">
        <v>4550</v>
      </c>
      <c r="Q1387" s="2">
        <v>45562</v>
      </c>
      <c r="R1387" t="s">
        <v>70</v>
      </c>
      <c r="S1387">
        <v>0</v>
      </c>
      <c r="T1387" t="s">
        <v>71</v>
      </c>
      <c r="U1387" t="s">
        <v>72</v>
      </c>
      <c r="V1387" s="1">
        <v>0</v>
      </c>
      <c r="W1387" s="1">
        <v>0</v>
      </c>
      <c r="X1387" s="1">
        <v>0</v>
      </c>
      <c r="AA1387" t="s">
        <v>58</v>
      </c>
      <c r="AB1387" s="1">
        <v>0</v>
      </c>
      <c r="AC1387" s="4">
        <f>IF(ISNUMBER(MATCH(AD1387, $AD$2:AD1386, 0)), INDEX($AC$2:AC1386, MATCH(AD1387, $AD$2:AD1386, 0)), MAX($AC$2:AC1386)+1)</f>
        <v>2</v>
      </c>
      <c r="AD1387" t="str">
        <f t="shared" si="66"/>
        <v>เชียงใหม่-พุทธมณฑลสาย 5</v>
      </c>
      <c r="AE1387" t="s">
        <v>73</v>
      </c>
      <c r="AF1387" s="1">
        <v>0</v>
      </c>
      <c r="AG1387" s="1">
        <v>0</v>
      </c>
      <c r="AH1387" s="1">
        <v>0</v>
      </c>
      <c r="AI1387" t="s">
        <v>4551</v>
      </c>
      <c r="AJ1387" s="1">
        <v>1</v>
      </c>
      <c r="AK1387" s="1">
        <v>720</v>
      </c>
      <c r="AL1387" s="1">
        <v>720</v>
      </c>
      <c r="AM1387" s="1">
        <v>1</v>
      </c>
      <c r="AN1387" s="1">
        <v>0</v>
      </c>
      <c r="AO1387" s="1">
        <v>0</v>
      </c>
      <c r="AP1387" s="1">
        <v>0</v>
      </c>
      <c r="AQ1387" s="1">
        <v>0</v>
      </c>
      <c r="AR1387" s="1">
        <v>500</v>
      </c>
      <c r="AS1387" s="1">
        <v>756.87714285714287</v>
      </c>
      <c r="AT1387" s="1">
        <f>Table1[[#This Row],[รวมต้นทุนค่าเดินทาง]]+Table1[[#This Row],[รวมต้นทุนค่าซ่อม]]+Table1[[#This Row],[รวมค่าเสื่อม]]</f>
        <v>2293.8756009129811</v>
      </c>
      <c r="AU1387" s="1">
        <f t="shared" si="64"/>
        <v>5026.5629662053279</v>
      </c>
      <c r="AV1387" s="1" t="str" cm="1">
        <f t="array" ref="AV1387">IF(AC1387&lt;4, "เก็บ", IF(OR(AT1387 &lt; PERCENTILE(IF($AC$2:$AC$5092=AC1387, $AT$2:$AT$5092), 0.25) - 1.5 * (PERCENTILE(IF($AC$2:$AC$5092=AC1387, $AT$2:$AT$5092), 0.75) - PERCENTILE(IF($AC$2:$AC$5092=AC1387, $AT$2:$AT$5092), 0.25)), AT1387 &gt; PERCENTILE(IF($AC$2:$AC$5092=AC1387, $AT$2:$AT$5092), 0.75) + 1.5 * (PERCENTILE(IF($AC$2:$AC$5092=AC1387, $AT$2:$AT$5092), 0.75) - PERCENTILE(IF($AC$2:$AC$5092=AC1387, $AT$2:$AT$5092), 0.25))), "ตัด", "เก็บ"))</f>
        <v>เก็บ</v>
      </c>
      <c r="AW1387" s="1">
        <f t="shared" si="65"/>
        <v>5026.5629662053279</v>
      </c>
      <c r="AX1387" s="1">
        <v>4064.5059139663294</v>
      </c>
      <c r="AY1387" s="1">
        <v>1036.998458055838</v>
      </c>
    </row>
    <row r="1388" spans="1:51" x14ac:dyDescent="0.2">
      <c r="A1388" s="3">
        <v>45562</v>
      </c>
      <c r="B1388">
        <v>45562</v>
      </c>
      <c r="C1388" t="s">
        <v>4552</v>
      </c>
      <c r="D1388" t="s">
        <v>66</v>
      </c>
      <c r="E1388" t="s">
        <v>124</v>
      </c>
      <c r="F1388" t="s">
        <v>420</v>
      </c>
      <c r="G1388" s="1">
        <v>0</v>
      </c>
      <c r="H1388" s="1">
        <v>0</v>
      </c>
      <c r="I1388" s="1">
        <v>400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400</v>
      </c>
      <c r="P1388" t="s">
        <v>4553</v>
      </c>
      <c r="Q1388" s="2">
        <v>45562</v>
      </c>
      <c r="R1388" t="s">
        <v>70</v>
      </c>
      <c r="S1388">
        <v>0</v>
      </c>
      <c r="T1388" t="s">
        <v>71</v>
      </c>
      <c r="U1388" t="s">
        <v>93</v>
      </c>
      <c r="V1388" s="1">
        <v>0</v>
      </c>
      <c r="W1388" s="1">
        <v>0</v>
      </c>
      <c r="X1388" s="1">
        <v>0</v>
      </c>
      <c r="AA1388" t="s">
        <v>58</v>
      </c>
      <c r="AB1388" s="1">
        <v>0</v>
      </c>
      <c r="AC1388" s="4">
        <f>IF(ISNUMBER(MATCH(AD1388, $AD$2:AD1387, 0)), INDEX($AC$2:AC1387, MATCH(AD1388, $AD$2:AD1387, 0)), MAX($AC$2:AC1387)+1)</f>
        <v>4</v>
      </c>
      <c r="AD1388" t="str">
        <f t="shared" si="66"/>
        <v>เชียงใหม่-ตลาดไท</v>
      </c>
      <c r="AE1388" t="s">
        <v>73</v>
      </c>
      <c r="AF1388" s="1">
        <v>0</v>
      </c>
      <c r="AG1388" s="1">
        <v>0</v>
      </c>
      <c r="AH1388" s="1">
        <v>0</v>
      </c>
      <c r="AI1388" t="s">
        <v>4554</v>
      </c>
      <c r="AJ1388" s="1">
        <v>1</v>
      </c>
      <c r="AK1388" s="1">
        <v>720</v>
      </c>
      <c r="AL1388" s="1">
        <v>720</v>
      </c>
      <c r="AM1388" s="1">
        <v>1</v>
      </c>
      <c r="AN1388" s="1">
        <v>0</v>
      </c>
      <c r="AO1388" s="1">
        <v>0</v>
      </c>
      <c r="AP1388" s="1">
        <v>0</v>
      </c>
      <c r="AQ1388" s="1">
        <v>0</v>
      </c>
      <c r="AR1388" s="1">
        <v>400</v>
      </c>
      <c r="AS1388" s="1">
        <v>147.0575</v>
      </c>
      <c r="AT1388" s="1">
        <f>Table1[[#This Row],[รวมต้นทุนค่าเดินทาง]]+Table1[[#This Row],[รวมต้นทุนค่าซ่อม]]+Table1[[#This Row],[รวมค่าเสื่อม]]</f>
        <v>1674.9461554621848</v>
      </c>
      <c r="AU1388" s="1">
        <f t="shared" si="64"/>
        <v>4256.109283997258</v>
      </c>
      <c r="AV1388" s="1" t="str" cm="1">
        <f t="array" ref="AV1388">IF(AC1388&lt;4, "เก็บ", IF(OR(AT1388 &lt; PERCENTILE(IF($AC$2:$AC$5092=AC1388, $AT$2:$AT$5092), 0.25) - 1.5 * (PERCENTILE(IF($AC$2:$AC$5092=AC1388, $AT$2:$AT$5092), 0.75) - PERCENTILE(IF($AC$2:$AC$5092=AC1388, $AT$2:$AT$5092), 0.25)), AT1388 &gt; PERCENTILE(IF($AC$2:$AC$5092=AC1388, $AT$2:$AT$5092), 0.75) + 1.5 * (PERCENTILE(IF($AC$2:$AC$5092=AC1388, $AT$2:$AT$5092), 0.75) - PERCENTILE(IF($AC$2:$AC$5092=AC1388, $AT$2:$AT$5092), 0.25))), "ตัด", "เก็บ"))</f>
        <v>เก็บ</v>
      </c>
      <c r="AW1388" s="1">
        <f t="shared" si="65"/>
        <v>3807.0727671795808</v>
      </c>
      <c r="AX1388" s="1">
        <v>2335.0230876608157</v>
      </c>
      <c r="AY1388" s="1">
        <v>1127.8886554621849</v>
      </c>
    </row>
    <row r="1389" spans="1:51" x14ac:dyDescent="0.2">
      <c r="A1389" s="3">
        <v>45562</v>
      </c>
      <c r="B1389">
        <v>45562</v>
      </c>
      <c r="C1389" t="s">
        <v>4555</v>
      </c>
      <c r="D1389" t="s">
        <v>66</v>
      </c>
      <c r="E1389" t="s">
        <v>67</v>
      </c>
      <c r="F1389" t="s">
        <v>529</v>
      </c>
      <c r="G1389" s="1">
        <v>0</v>
      </c>
      <c r="H1389" s="1">
        <v>1038</v>
      </c>
      <c r="I1389" s="1">
        <v>400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400</v>
      </c>
      <c r="P1389" t="s">
        <v>4556</v>
      </c>
      <c r="Q1389" s="2">
        <v>45562</v>
      </c>
      <c r="R1389" t="s">
        <v>70</v>
      </c>
      <c r="S1389">
        <v>0</v>
      </c>
      <c r="T1389" t="s">
        <v>71</v>
      </c>
      <c r="U1389" t="s">
        <v>93</v>
      </c>
      <c r="V1389" s="1">
        <v>0</v>
      </c>
      <c r="W1389" s="1">
        <v>0</v>
      </c>
      <c r="X1389" s="1">
        <v>0</v>
      </c>
      <c r="AA1389" t="s">
        <v>58</v>
      </c>
      <c r="AB1389" s="1">
        <v>0</v>
      </c>
      <c r="AC1389" s="4">
        <f>IF(ISNUMBER(MATCH(AD1389, $AD$2:AD1388, 0)), INDEX($AC$2:AC1388, MATCH(AD1389, $AD$2:AD1388, 0)), MAX($AC$2:AC1388)+1)</f>
        <v>4</v>
      </c>
      <c r="AD1389" t="str">
        <f t="shared" si="66"/>
        <v>เชียงใหม่-ตลาดไท</v>
      </c>
      <c r="AE1389" t="s">
        <v>73</v>
      </c>
      <c r="AF1389" s="1">
        <v>0</v>
      </c>
      <c r="AG1389" s="1">
        <v>0</v>
      </c>
      <c r="AH1389" s="1">
        <v>0</v>
      </c>
      <c r="AI1389" t="s">
        <v>4557</v>
      </c>
      <c r="AJ1389" s="1">
        <v>1</v>
      </c>
      <c r="AK1389" s="1">
        <v>720</v>
      </c>
      <c r="AL1389" s="1">
        <v>720</v>
      </c>
      <c r="AM1389" s="1">
        <v>1</v>
      </c>
      <c r="AN1389" s="1">
        <v>0</v>
      </c>
      <c r="AO1389" s="1">
        <v>0</v>
      </c>
      <c r="AP1389" s="1">
        <v>0</v>
      </c>
      <c r="AQ1389" s="1">
        <v>0</v>
      </c>
      <c r="AR1389" s="1">
        <v>1438</v>
      </c>
      <c r="AS1389" s="1">
        <v>122.80538461538461</v>
      </c>
      <c r="AT1389" s="1">
        <f>Table1[[#This Row],[รวมต้นทุนค่าเดินทาง]]+Table1[[#This Row],[รวมต้นทุนค่าซ่อม]]+Table1[[#This Row],[รวมค่าเสื่อม]]</f>
        <v>3442.241771656792</v>
      </c>
      <c r="AU1389" s="1">
        <f t="shared" si="64"/>
        <v>4256.109283997258</v>
      </c>
      <c r="AV1389" s="1" t="str" cm="1">
        <f t="array" ref="AV1389">IF(AC1389&lt;4, "เก็บ", IF(OR(AT1389 &lt; PERCENTILE(IF($AC$2:$AC$5092=AC1389, $AT$2:$AT$5092), 0.25) - 1.5 * (PERCENTILE(IF($AC$2:$AC$5092=AC1389, $AT$2:$AT$5092), 0.75) - PERCENTILE(IF($AC$2:$AC$5092=AC1389, $AT$2:$AT$5092), 0.25)), AT1389 &gt; PERCENTILE(IF($AC$2:$AC$5092=AC1389, $AT$2:$AT$5092), 0.75) + 1.5 * (PERCENTILE(IF($AC$2:$AC$5092=AC1389, $AT$2:$AT$5092), 0.75) - PERCENTILE(IF($AC$2:$AC$5092=AC1389, $AT$2:$AT$5092), 0.25))), "ตัด", "เก็บ"))</f>
        <v>เก็บ</v>
      </c>
      <c r="AW1389" s="1">
        <f t="shared" si="65"/>
        <v>3807.0727671795808</v>
      </c>
      <c r="AX1389" s="1">
        <v>2335.0230876608157</v>
      </c>
      <c r="AY1389" s="1">
        <v>1881.4363870414074</v>
      </c>
    </row>
    <row r="1390" spans="1:51" x14ac:dyDescent="0.2">
      <c r="A1390" s="3">
        <v>45562</v>
      </c>
      <c r="B1390">
        <v>45562</v>
      </c>
      <c r="C1390" t="s">
        <v>4558</v>
      </c>
      <c r="D1390" t="s">
        <v>51</v>
      </c>
      <c r="E1390" t="s">
        <v>52</v>
      </c>
      <c r="F1390" t="s">
        <v>2669</v>
      </c>
      <c r="G1390" s="1">
        <v>4200</v>
      </c>
      <c r="H1390" s="1">
        <v>2827</v>
      </c>
      <c r="I1390" s="1">
        <v>1900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6100</v>
      </c>
      <c r="P1390" t="s">
        <v>4559</v>
      </c>
      <c r="Q1390" s="2">
        <v>45562</v>
      </c>
      <c r="R1390" t="s">
        <v>55</v>
      </c>
      <c r="S1390">
        <v>0</v>
      </c>
      <c r="T1390" t="s">
        <v>56</v>
      </c>
      <c r="U1390" t="s">
        <v>57</v>
      </c>
      <c r="V1390" s="1">
        <v>2500</v>
      </c>
      <c r="W1390" s="1">
        <v>0</v>
      </c>
      <c r="X1390" s="1">
        <v>0</v>
      </c>
      <c r="AA1390" t="s">
        <v>58</v>
      </c>
      <c r="AB1390" s="1">
        <v>0</v>
      </c>
      <c r="AC1390" s="4">
        <f>IF(ISNUMBER(MATCH(AD1390, $AD$2:AD1389, 0)), INDEX($AC$2:AC1389, MATCH(AD1390, $AD$2:AD1389, 0)), MAX($AC$2:AC1389)+1)</f>
        <v>1</v>
      </c>
      <c r="AD1390" t="str">
        <f t="shared" si="66"/>
        <v>ท่าลี่-กองลอย</v>
      </c>
      <c r="AE1390" t="s">
        <v>55</v>
      </c>
      <c r="AF1390" s="1">
        <v>0</v>
      </c>
      <c r="AG1390" s="1">
        <v>0</v>
      </c>
      <c r="AH1390" s="1">
        <v>0</v>
      </c>
      <c r="AI1390" t="s">
        <v>4560</v>
      </c>
      <c r="AJ1390" s="1">
        <v>1</v>
      </c>
      <c r="AK1390" s="1">
        <v>0</v>
      </c>
      <c r="AL1390" s="1">
        <v>0</v>
      </c>
      <c r="AM1390" s="1">
        <v>0</v>
      </c>
      <c r="AN1390" s="1">
        <v>0</v>
      </c>
      <c r="AO1390" s="1">
        <v>0</v>
      </c>
      <c r="AP1390" s="1">
        <v>0</v>
      </c>
      <c r="AQ1390" s="1">
        <v>0</v>
      </c>
      <c r="AR1390" s="1">
        <v>11427</v>
      </c>
      <c r="AS1390" s="1">
        <v>28.533333333333331</v>
      </c>
      <c r="AT1390" s="1">
        <f>Table1[[#This Row],[รวมต้นทุนค่าเดินทาง]]+Table1[[#This Row],[รวมต้นทุนค่าซ่อม]]+Table1[[#This Row],[รวมค่าเสื่อม]]</f>
        <v>13724.440896358543</v>
      </c>
      <c r="AU1390" s="1">
        <f t="shared" si="64"/>
        <v>13953.293816562818</v>
      </c>
      <c r="AV1390" s="1" t="str" cm="1">
        <f t="array" ref="AV1390">IF(AC1390&lt;4, "เก็บ", IF(OR(AT1390 &lt; PERCENTILE(IF($AC$2:$AC$5092=AC1390, $AT$2:$AT$5092), 0.25) - 1.5 * (PERCENTILE(IF($AC$2:$AC$5092=AC1390, $AT$2:$AT$5092), 0.75) - PERCENTILE(IF($AC$2:$AC$5092=AC1390, $AT$2:$AT$5092), 0.25)), AT1390 &gt; PERCENTILE(IF($AC$2:$AC$5092=AC1390, $AT$2:$AT$5092), 0.75) + 1.5 * (PERCENTILE(IF($AC$2:$AC$5092=AC1390, $AT$2:$AT$5092), 0.75) - PERCENTILE(IF($AC$2:$AC$5092=AC1390, $AT$2:$AT$5092), 0.25))), "ตัด", "เก็บ"))</f>
        <v>เก็บ</v>
      </c>
      <c r="AW1390" s="1">
        <f t="shared" si="65"/>
        <v>13953.293816562818</v>
      </c>
      <c r="AX1390" s="1">
        <v>14426.372718098486</v>
      </c>
      <c r="AY1390" s="1">
        <v>2268.90756302521</v>
      </c>
    </row>
    <row r="1391" spans="1:51" x14ac:dyDescent="0.2">
      <c r="A1391" s="3">
        <v>45562</v>
      </c>
      <c r="B1391">
        <v>45562</v>
      </c>
      <c r="C1391" t="s">
        <v>4561</v>
      </c>
      <c r="D1391" t="s">
        <v>51</v>
      </c>
      <c r="E1391" t="s">
        <v>61</v>
      </c>
      <c r="F1391" t="s">
        <v>2284</v>
      </c>
      <c r="G1391" s="1">
        <v>2700</v>
      </c>
      <c r="H1391" s="1">
        <v>4575</v>
      </c>
      <c r="I1391" s="1">
        <v>1900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4600</v>
      </c>
      <c r="P1391" t="s">
        <v>4562</v>
      </c>
      <c r="Q1391" s="2">
        <v>45562</v>
      </c>
      <c r="R1391" t="s">
        <v>55</v>
      </c>
      <c r="S1391">
        <v>0</v>
      </c>
      <c r="T1391" t="s">
        <v>56</v>
      </c>
      <c r="U1391" t="s">
        <v>57</v>
      </c>
      <c r="V1391" s="1">
        <v>2500</v>
      </c>
      <c r="W1391" s="1">
        <v>0</v>
      </c>
      <c r="X1391" s="1">
        <v>0</v>
      </c>
      <c r="AA1391" t="s">
        <v>58</v>
      </c>
      <c r="AB1391" s="1">
        <v>0</v>
      </c>
      <c r="AC1391" s="4">
        <f>IF(ISNUMBER(MATCH(AD1391, $AD$2:AD1390, 0)), INDEX($AC$2:AC1390, MATCH(AD1391, $AD$2:AD1390, 0)), MAX($AC$2:AC1390)+1)</f>
        <v>1</v>
      </c>
      <c r="AD1391" t="str">
        <f t="shared" si="66"/>
        <v>ท่าลี่-กองลอย</v>
      </c>
      <c r="AE1391" t="s">
        <v>55</v>
      </c>
      <c r="AF1391" s="1">
        <v>0</v>
      </c>
      <c r="AG1391" s="1">
        <v>0</v>
      </c>
      <c r="AH1391" s="1">
        <v>0</v>
      </c>
      <c r="AI1391" t="s">
        <v>4563</v>
      </c>
      <c r="AJ1391" s="1">
        <v>1</v>
      </c>
      <c r="AK1391" s="1">
        <v>0</v>
      </c>
      <c r="AL1391" s="1">
        <v>0</v>
      </c>
      <c r="AM1391" s="1">
        <v>0</v>
      </c>
      <c r="AN1391" s="1">
        <v>0</v>
      </c>
      <c r="AO1391" s="1">
        <v>0</v>
      </c>
      <c r="AP1391" s="1">
        <v>0</v>
      </c>
      <c r="AQ1391" s="1">
        <v>0</v>
      </c>
      <c r="AR1391" s="1">
        <v>11675</v>
      </c>
      <c r="AS1391" s="1">
        <v>19.753846153846151</v>
      </c>
      <c r="AT1391" s="1">
        <f>Table1[[#This Row],[รวมต้นทุนค่าเดินทาง]]+Table1[[#This Row],[รวมต้นทุนค่าซ่อม]]+Table1[[#This Row],[รวมค่าเสื่อม]]</f>
        <v>13858.215384615385</v>
      </c>
      <c r="AU1391" s="1">
        <f t="shared" si="64"/>
        <v>13953.293816562818</v>
      </c>
      <c r="AV1391" s="1" t="str" cm="1">
        <f t="array" ref="AV1391">IF(AC1391&lt;4, "เก็บ", IF(OR(AT1391 &lt; PERCENTILE(IF($AC$2:$AC$5092=AC1391, $AT$2:$AT$5092), 0.25) - 1.5 * (PERCENTILE(IF($AC$2:$AC$5092=AC1391, $AT$2:$AT$5092), 0.75) - PERCENTILE(IF($AC$2:$AC$5092=AC1391, $AT$2:$AT$5092), 0.25)), AT1391 &gt; PERCENTILE(IF($AC$2:$AC$5092=AC1391, $AT$2:$AT$5092), 0.75) + 1.5 * (PERCENTILE(IF($AC$2:$AC$5092=AC1391, $AT$2:$AT$5092), 0.75) - PERCENTILE(IF($AC$2:$AC$5092=AC1391, $AT$2:$AT$5092), 0.25))), "ตัด", "เก็บ"))</f>
        <v>เก็บ</v>
      </c>
      <c r="AW1391" s="1">
        <f t="shared" si="65"/>
        <v>13953.293816562818</v>
      </c>
      <c r="AX1391" s="1">
        <v>14426.372718098486</v>
      </c>
      <c r="AY1391" s="1">
        <v>2163.4615384615386</v>
      </c>
    </row>
    <row r="1392" spans="1:51" x14ac:dyDescent="0.2">
      <c r="A1392" s="3">
        <v>45562</v>
      </c>
      <c r="B1392">
        <v>45562</v>
      </c>
      <c r="C1392" t="s">
        <v>4564</v>
      </c>
      <c r="D1392" t="s">
        <v>51</v>
      </c>
      <c r="E1392" t="s">
        <v>52</v>
      </c>
      <c r="F1392" t="s">
        <v>1263</v>
      </c>
      <c r="G1392" s="1">
        <v>2700</v>
      </c>
      <c r="H1392" s="1">
        <v>4575</v>
      </c>
      <c r="I1392" s="1">
        <v>1900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4600</v>
      </c>
      <c r="P1392" t="s">
        <v>4565</v>
      </c>
      <c r="Q1392" s="2">
        <v>45562</v>
      </c>
      <c r="R1392" t="s">
        <v>55</v>
      </c>
      <c r="S1392">
        <v>0</v>
      </c>
      <c r="T1392" t="s">
        <v>56</v>
      </c>
      <c r="U1392" t="s">
        <v>57</v>
      </c>
      <c r="V1392" s="1">
        <v>2500</v>
      </c>
      <c r="W1392" s="1">
        <v>0</v>
      </c>
      <c r="X1392" s="1">
        <v>0</v>
      </c>
      <c r="AA1392" t="s">
        <v>58</v>
      </c>
      <c r="AB1392" s="1">
        <v>0</v>
      </c>
      <c r="AC1392" s="4">
        <f>IF(ISNUMBER(MATCH(AD1392, $AD$2:AD1391, 0)), INDEX($AC$2:AC1391, MATCH(AD1392, $AD$2:AD1391, 0)), MAX($AC$2:AC1391)+1)</f>
        <v>1</v>
      </c>
      <c r="AD1392" t="str">
        <f t="shared" si="66"/>
        <v>ท่าลี่-กองลอย</v>
      </c>
      <c r="AE1392" t="s">
        <v>55</v>
      </c>
      <c r="AF1392" s="1">
        <v>0</v>
      </c>
      <c r="AG1392" s="1">
        <v>0</v>
      </c>
      <c r="AH1392" s="1">
        <v>0</v>
      </c>
      <c r="AI1392" t="s">
        <v>4566</v>
      </c>
      <c r="AJ1392" s="1">
        <v>1</v>
      </c>
      <c r="AK1392" s="1">
        <v>0</v>
      </c>
      <c r="AL1392" s="1">
        <v>0</v>
      </c>
      <c r="AM1392" s="1">
        <v>0</v>
      </c>
      <c r="AN1392" s="1">
        <v>0</v>
      </c>
      <c r="AO1392" s="1">
        <v>0</v>
      </c>
      <c r="AP1392" s="1">
        <v>0</v>
      </c>
      <c r="AQ1392" s="1">
        <v>0</v>
      </c>
      <c r="AR1392" s="1">
        <v>11675</v>
      </c>
      <c r="AS1392" s="1">
        <v>176.89750000000001</v>
      </c>
      <c r="AT1392" s="1">
        <f>Table1[[#This Row],[รวมต้นทุนค่าเดินทาง]]+Table1[[#This Row],[รวมต้นทุนค่าซ่อม]]+Table1[[#This Row],[รวมค่าเสื่อม]]</f>
        <v>13508.33921779141</v>
      </c>
      <c r="AU1392" s="1">
        <f t="shared" si="64"/>
        <v>13953.293816562818</v>
      </c>
      <c r="AV1392" s="1" t="str" cm="1">
        <f t="array" ref="AV1392">IF(AC1392&lt;4, "เก็บ", IF(OR(AT1392 &lt; PERCENTILE(IF($AC$2:$AC$5092=AC1392, $AT$2:$AT$5092), 0.25) - 1.5 * (PERCENTILE(IF($AC$2:$AC$5092=AC1392, $AT$2:$AT$5092), 0.75) - PERCENTILE(IF($AC$2:$AC$5092=AC1392, $AT$2:$AT$5092), 0.25)), AT1392 &gt; PERCENTILE(IF($AC$2:$AC$5092=AC1392, $AT$2:$AT$5092), 0.75) + 1.5 * (PERCENTILE(IF($AC$2:$AC$5092=AC1392, $AT$2:$AT$5092), 0.75) - PERCENTILE(IF($AC$2:$AC$5092=AC1392, $AT$2:$AT$5092), 0.25))), "ตัด", "เก็บ"))</f>
        <v>เก็บ</v>
      </c>
      <c r="AW1392" s="1">
        <f t="shared" si="65"/>
        <v>13953.293816562818</v>
      </c>
      <c r="AX1392" s="1">
        <v>14426.372718098486</v>
      </c>
      <c r="AY1392" s="1">
        <v>1656.4417177914111</v>
      </c>
    </row>
    <row r="1393" spans="1:51" x14ac:dyDescent="0.2">
      <c r="A1393" s="3">
        <v>45562</v>
      </c>
      <c r="B1393">
        <v>45562</v>
      </c>
      <c r="C1393" t="s">
        <v>4567</v>
      </c>
      <c r="D1393" t="s">
        <v>66</v>
      </c>
      <c r="E1393" t="s">
        <v>84</v>
      </c>
      <c r="F1393" t="s">
        <v>995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770</v>
      </c>
      <c r="O1393" s="1">
        <v>770</v>
      </c>
      <c r="P1393" t="s">
        <v>4568</v>
      </c>
      <c r="Q1393" s="2">
        <v>45562</v>
      </c>
      <c r="R1393" t="s">
        <v>55</v>
      </c>
      <c r="S1393">
        <v>0</v>
      </c>
      <c r="T1393" t="s">
        <v>87</v>
      </c>
      <c r="U1393" t="s">
        <v>71</v>
      </c>
      <c r="V1393" s="1">
        <v>0</v>
      </c>
      <c r="W1393" s="1">
        <v>669</v>
      </c>
      <c r="X1393" s="1">
        <v>0</v>
      </c>
      <c r="Y1393" t="s">
        <v>108</v>
      </c>
      <c r="Z1393" t="s">
        <v>71</v>
      </c>
      <c r="AA1393" t="s">
        <v>58</v>
      </c>
      <c r="AB1393" s="1">
        <v>0</v>
      </c>
      <c r="AC1393" s="4">
        <f>IF(ISNUMBER(MATCH(AD1393, $AD$2:AD1392, 0)), INDEX($AC$2:AC1392, MATCH(AD1393, $AD$2:AD1392, 0)), MAX($AC$2:AC1392)+1)</f>
        <v>6</v>
      </c>
      <c r="AD1393" t="str">
        <f t="shared" si="66"/>
        <v>เชียงราย-เชียงใหม่</v>
      </c>
      <c r="AE1393" t="s">
        <v>55</v>
      </c>
      <c r="AF1393" s="1">
        <v>0</v>
      </c>
      <c r="AG1393" s="1">
        <v>0</v>
      </c>
      <c r="AH1393" s="1">
        <v>0</v>
      </c>
      <c r="AI1393" t="s">
        <v>4569</v>
      </c>
      <c r="AJ1393" s="1">
        <v>1</v>
      </c>
      <c r="AK1393" s="1">
        <v>0</v>
      </c>
      <c r="AL1393" s="1">
        <v>0</v>
      </c>
      <c r="AM1393" s="1">
        <v>0</v>
      </c>
      <c r="AN1393" s="1">
        <v>0</v>
      </c>
      <c r="AO1393" s="1">
        <v>0</v>
      </c>
      <c r="AP1393" s="1">
        <v>0</v>
      </c>
      <c r="AQ1393" s="1">
        <v>0</v>
      </c>
      <c r="AR1393" s="1">
        <v>1439</v>
      </c>
      <c r="AS1393" s="1">
        <v>171.06650989175071</v>
      </c>
      <c r="AT1393" s="1">
        <f>Table1[[#This Row],[รวมต้นทุนค่าเดินทาง]]+Table1[[#This Row],[รวมต้นทุนค่าซ่อม]]+Table1[[#This Row],[รวมค่าเสื่อม]]</f>
        <v>3474.7073938696512</v>
      </c>
      <c r="AU1393" s="1">
        <f t="shared" si="64"/>
        <v>4428.3346813776061</v>
      </c>
      <c r="AV1393" s="1" t="str" cm="1">
        <f t="array" ref="AV1393">IF(AC1393&lt;4, "เก็บ", IF(OR(AT1393 &lt; PERCENTILE(IF($AC$2:$AC$5092=AC1393, $AT$2:$AT$5092), 0.25) - 1.5 * (PERCENTILE(IF($AC$2:$AC$5092=AC1393, $AT$2:$AT$5092), 0.75) - PERCENTILE(IF($AC$2:$AC$5092=AC1393, $AT$2:$AT$5092), 0.25)), AT1393 &gt; PERCENTILE(IF($AC$2:$AC$5092=AC1393, $AT$2:$AT$5092), 0.75) + 1.5 * (PERCENTILE(IF($AC$2:$AC$5092=AC1393, $AT$2:$AT$5092), 0.75) - PERCENTILE(IF($AC$2:$AC$5092=AC1393, $AT$2:$AT$5092), 0.25))), "ตัด", "เก็บ"))</f>
        <v>เก็บ</v>
      </c>
      <c r="AW1393" s="1">
        <f t="shared" si="65"/>
        <v>3873.7679454274344</v>
      </c>
      <c r="AX1393" s="1">
        <v>2781.4385174989698</v>
      </c>
      <c r="AY1393" s="1">
        <v>1864.6408839779006</v>
      </c>
    </row>
    <row r="1394" spans="1:51" x14ac:dyDescent="0.2">
      <c r="A1394" s="3">
        <v>45562</v>
      </c>
      <c r="B1394">
        <v>45562</v>
      </c>
      <c r="C1394" t="s">
        <v>4570</v>
      </c>
      <c r="D1394" t="s">
        <v>66</v>
      </c>
      <c r="E1394" t="s">
        <v>148</v>
      </c>
      <c r="F1394" t="s">
        <v>215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904</v>
      </c>
      <c r="P1394" t="s">
        <v>4571</v>
      </c>
      <c r="Q1394" s="2">
        <v>45562</v>
      </c>
      <c r="R1394" t="s">
        <v>55</v>
      </c>
      <c r="S1394">
        <v>0</v>
      </c>
      <c r="T1394" t="s">
        <v>114</v>
      </c>
      <c r="U1394" t="s">
        <v>108</v>
      </c>
      <c r="V1394" s="1">
        <v>0</v>
      </c>
      <c r="W1394" s="1">
        <v>0</v>
      </c>
      <c r="X1394" s="1">
        <v>904</v>
      </c>
      <c r="Y1394" t="s">
        <v>114</v>
      </c>
      <c r="Z1394" t="s">
        <v>108</v>
      </c>
      <c r="AA1394" t="s">
        <v>4572</v>
      </c>
      <c r="AB1394" s="1">
        <v>0</v>
      </c>
      <c r="AC1394" s="4">
        <f>IF(ISNUMBER(MATCH(AD1394, $AD$2:AD1393, 0)), INDEX($AC$2:AC1393, MATCH(AD1394, $AD$2:AD1393, 0)), MAX($AC$2:AC1393)+1)</f>
        <v>67</v>
      </c>
      <c r="AD1394" t="str">
        <f t="shared" si="66"/>
        <v>แม่สาย-เวียงป่าเป้า</v>
      </c>
      <c r="AE1394" t="s">
        <v>55</v>
      </c>
      <c r="AF1394" s="1">
        <v>0</v>
      </c>
      <c r="AG1394" s="1">
        <v>0</v>
      </c>
      <c r="AH1394" s="1">
        <v>0</v>
      </c>
      <c r="AI1394" t="s">
        <v>4573</v>
      </c>
      <c r="AJ1394" s="1">
        <v>1</v>
      </c>
      <c r="AK1394" s="1">
        <v>0</v>
      </c>
      <c r="AL1394" s="1">
        <v>0</v>
      </c>
      <c r="AM1394" s="1">
        <v>0</v>
      </c>
      <c r="AN1394" s="1">
        <v>0</v>
      </c>
      <c r="AO1394" s="1">
        <v>0</v>
      </c>
      <c r="AP1394" s="1">
        <v>0</v>
      </c>
      <c r="AQ1394" s="1">
        <v>0</v>
      </c>
      <c r="AR1394" s="1">
        <v>904</v>
      </c>
      <c r="AS1394" s="1">
        <v>1493.876923076923</v>
      </c>
      <c r="AT1394" s="1">
        <f>Table1[[#This Row],[รวมต้นทุนค่าเดินทาง]]+Table1[[#This Row],[รวมต้นทุนค่าซ่อม]]+Table1[[#This Row],[รวมค่าเสื่อม]]</f>
        <v>3577.3124069478908</v>
      </c>
      <c r="AU1394" s="1">
        <f t="shared" si="64"/>
        <v>8482.3888663862544</v>
      </c>
      <c r="AV1394" s="1" t="str" cm="1">
        <f t="array" ref="AV1394">IF(AC1394&lt;4, "เก็บ", IF(OR(AT1394 &lt; PERCENTILE(IF($AC$2:$AC$5092=AC1394, $AT$2:$AT$5092), 0.25) - 1.5 * (PERCENTILE(IF($AC$2:$AC$5092=AC1394, $AT$2:$AT$5092), 0.75) - PERCENTILE(IF($AC$2:$AC$5092=AC1394, $AT$2:$AT$5092), 0.25)), AT1394 &gt; PERCENTILE(IF($AC$2:$AC$5092=AC1394, $AT$2:$AT$5092), 0.75) + 1.5 * (PERCENTILE(IF($AC$2:$AC$5092=AC1394, $AT$2:$AT$5092), 0.75) - PERCENTILE(IF($AC$2:$AC$5092=AC1394, $AT$2:$AT$5092), 0.25))), "ตัด", "เก็บ"))</f>
        <v>เก็บ</v>
      </c>
      <c r="AW1394" s="1">
        <f t="shared" si="65"/>
        <v>8482.3888663862544</v>
      </c>
      <c r="AX1394" s="1">
        <v>7977.842517482517</v>
      </c>
      <c r="AY1394" s="1">
        <v>1179.4354838709678</v>
      </c>
    </row>
    <row r="1395" spans="1:51" x14ac:dyDescent="0.2">
      <c r="A1395" s="3">
        <v>45563</v>
      </c>
      <c r="B1395">
        <v>45563</v>
      </c>
      <c r="C1395" t="s">
        <v>4574</v>
      </c>
      <c r="D1395" t="s">
        <v>66</v>
      </c>
      <c r="E1395" t="s">
        <v>129</v>
      </c>
      <c r="F1395" t="s">
        <v>669</v>
      </c>
      <c r="G1395" s="1">
        <v>0</v>
      </c>
      <c r="H1395" s="1">
        <v>0</v>
      </c>
      <c r="I1395" s="1">
        <v>500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500</v>
      </c>
      <c r="P1395" t="s">
        <v>4575</v>
      </c>
      <c r="Q1395" s="2">
        <v>45563</v>
      </c>
      <c r="R1395" t="s">
        <v>70</v>
      </c>
      <c r="S1395">
        <v>0</v>
      </c>
      <c r="T1395" t="s">
        <v>71</v>
      </c>
      <c r="U1395" t="s">
        <v>72</v>
      </c>
      <c r="V1395" s="1">
        <v>0</v>
      </c>
      <c r="W1395" s="1">
        <v>0</v>
      </c>
      <c r="X1395" s="1">
        <v>0</v>
      </c>
      <c r="AA1395" t="s">
        <v>58</v>
      </c>
      <c r="AB1395" s="1">
        <v>0</v>
      </c>
      <c r="AC1395" s="4">
        <f>IF(ISNUMBER(MATCH(AD1395, $AD$2:AD1394, 0)), INDEX($AC$2:AC1394, MATCH(AD1395, $AD$2:AD1394, 0)), MAX($AC$2:AC1394)+1)</f>
        <v>2</v>
      </c>
      <c r="AD1395" t="str">
        <f t="shared" si="66"/>
        <v>เชียงใหม่-พุทธมณฑลสาย 5</v>
      </c>
      <c r="AE1395" t="s">
        <v>73</v>
      </c>
      <c r="AF1395" s="1">
        <v>0</v>
      </c>
      <c r="AG1395" s="1">
        <v>0</v>
      </c>
      <c r="AH1395" s="1">
        <v>0</v>
      </c>
      <c r="AI1395" t="s">
        <v>4576</v>
      </c>
      <c r="AJ1395" s="1">
        <v>1</v>
      </c>
      <c r="AK1395" s="1">
        <v>720</v>
      </c>
      <c r="AL1395" s="1">
        <v>720</v>
      </c>
      <c r="AM1395" s="1">
        <v>1</v>
      </c>
      <c r="AN1395" s="1">
        <v>0</v>
      </c>
      <c r="AO1395" s="1">
        <v>0</v>
      </c>
      <c r="AP1395" s="1">
        <v>0</v>
      </c>
      <c r="AQ1395" s="1">
        <v>0</v>
      </c>
      <c r="AR1395" s="1">
        <v>500</v>
      </c>
      <c r="AS1395" s="1">
        <v>504.68555555555565</v>
      </c>
      <c r="AT1395" s="1">
        <f>Table1[[#This Row],[รวมต้นทุนค่าเดินทาง]]+Table1[[#This Row],[รวมต้นทุนค่าซ่อม]]+Table1[[#This Row],[รวมค่าเสื่อม]]</f>
        <v>2254.9494913663666</v>
      </c>
      <c r="AU1395" s="1">
        <f t="shared" si="64"/>
        <v>5026.5629662053279</v>
      </c>
      <c r="AV1395" s="1" t="str" cm="1">
        <f t="array" ref="AV1395">IF(AC1395&lt;4, "เก็บ", IF(OR(AT1395 &lt; PERCENTILE(IF($AC$2:$AC$5092=AC1395, $AT$2:$AT$5092), 0.25) - 1.5 * (PERCENTILE(IF($AC$2:$AC$5092=AC1395, $AT$2:$AT$5092), 0.75) - PERCENTILE(IF($AC$2:$AC$5092=AC1395, $AT$2:$AT$5092), 0.25)), AT1395 &gt; PERCENTILE(IF($AC$2:$AC$5092=AC1395, $AT$2:$AT$5092), 0.75) + 1.5 * (PERCENTILE(IF($AC$2:$AC$5092=AC1395, $AT$2:$AT$5092), 0.75) - PERCENTILE(IF($AC$2:$AC$5092=AC1395, $AT$2:$AT$5092), 0.25))), "ตัด", "เก็บ"))</f>
        <v>เก็บ</v>
      </c>
      <c r="AW1395" s="1">
        <f t="shared" si="65"/>
        <v>5026.5629662053279</v>
      </c>
      <c r="AX1395" s="1">
        <v>4064.5059139663294</v>
      </c>
      <c r="AY1395" s="1">
        <v>1250.2639358108108</v>
      </c>
    </row>
    <row r="1396" spans="1:51" x14ac:dyDescent="0.2">
      <c r="A1396" s="3">
        <v>45563</v>
      </c>
      <c r="B1396">
        <v>45563</v>
      </c>
      <c r="C1396" t="s">
        <v>4577</v>
      </c>
      <c r="D1396" t="s">
        <v>66</v>
      </c>
      <c r="E1396" t="s">
        <v>124</v>
      </c>
      <c r="F1396" t="s">
        <v>388</v>
      </c>
      <c r="G1396" s="1">
        <v>0</v>
      </c>
      <c r="H1396" s="1">
        <v>0</v>
      </c>
      <c r="I1396" s="1">
        <v>500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500</v>
      </c>
      <c r="P1396" t="s">
        <v>4578</v>
      </c>
      <c r="Q1396" s="2">
        <v>45563</v>
      </c>
      <c r="R1396" t="s">
        <v>70</v>
      </c>
      <c r="S1396">
        <v>0</v>
      </c>
      <c r="T1396" t="s">
        <v>71</v>
      </c>
      <c r="U1396" t="s">
        <v>161</v>
      </c>
      <c r="V1396" s="1">
        <v>0</v>
      </c>
      <c r="W1396" s="1">
        <v>0</v>
      </c>
      <c r="X1396" s="1">
        <v>0</v>
      </c>
      <c r="AA1396" t="s">
        <v>58</v>
      </c>
      <c r="AB1396" s="1">
        <v>0</v>
      </c>
      <c r="AC1396" s="4">
        <f>IF(ISNUMBER(MATCH(AD1396, $AD$2:AD1395, 0)), INDEX($AC$2:AC1395, MATCH(AD1396, $AD$2:AD1395, 0)), MAX($AC$2:AC1395)+1)</f>
        <v>9</v>
      </c>
      <c r="AD1396" t="str">
        <f t="shared" si="66"/>
        <v>เชียงใหม่-พุทธมณฑลสาย 2</v>
      </c>
      <c r="AE1396" t="s">
        <v>73</v>
      </c>
      <c r="AF1396" s="1">
        <v>0</v>
      </c>
      <c r="AG1396" s="1">
        <v>0</v>
      </c>
      <c r="AH1396" s="1">
        <v>0</v>
      </c>
      <c r="AI1396" t="s">
        <v>4579</v>
      </c>
      <c r="AJ1396" s="1">
        <v>1</v>
      </c>
      <c r="AK1396" s="1">
        <v>720</v>
      </c>
      <c r="AL1396" s="1">
        <v>720</v>
      </c>
      <c r="AM1396" s="1">
        <v>1</v>
      </c>
      <c r="AN1396" s="1">
        <v>0</v>
      </c>
      <c r="AO1396" s="1">
        <v>0</v>
      </c>
      <c r="AP1396" s="1">
        <v>0</v>
      </c>
      <c r="AQ1396" s="1">
        <v>0</v>
      </c>
      <c r="AR1396" s="1">
        <v>500</v>
      </c>
      <c r="AS1396" s="1">
        <v>129.77000000000001</v>
      </c>
      <c r="AT1396" s="1">
        <f>Table1[[#This Row],[รวมต้นทุนค่าเดินทาง]]+Table1[[#This Row],[รวมต้นทุนค่าซ่อม]]+Table1[[#This Row],[รวมค่าเสื่อม]]</f>
        <v>1685.3898160582294</v>
      </c>
      <c r="AU1396" s="1">
        <f t="shared" si="64"/>
        <v>4623.2312262414152</v>
      </c>
      <c r="AV1396" s="1" t="str" cm="1">
        <f t="array" ref="AV1396">IF(AC1396&lt;4, "เก็บ", IF(OR(AT1396 &lt; PERCENTILE(IF($AC$2:$AC$5092=AC1396, $AT$2:$AT$5092), 0.25) - 1.5 * (PERCENTILE(IF($AC$2:$AC$5092=AC1396, $AT$2:$AT$5092), 0.75) - PERCENTILE(IF($AC$2:$AC$5092=AC1396, $AT$2:$AT$5092), 0.25)), AT1396 &gt; PERCENTILE(IF($AC$2:$AC$5092=AC1396, $AT$2:$AT$5092), 0.75) + 1.5 * (PERCENTILE(IF($AC$2:$AC$5092=AC1396, $AT$2:$AT$5092), 0.75) - PERCENTILE(IF($AC$2:$AC$5092=AC1396, $AT$2:$AT$5092), 0.25))), "ตัด", "เก็บ"))</f>
        <v>เก็บ</v>
      </c>
      <c r="AW1396" s="1">
        <f t="shared" si="65"/>
        <v>4005.4952465164292</v>
      </c>
      <c r="AX1396" s="1">
        <v>2577.9546108768855</v>
      </c>
      <c r="AY1396" s="1">
        <v>1055.6198160582294</v>
      </c>
    </row>
    <row r="1397" spans="1:51" x14ac:dyDescent="0.2">
      <c r="A1397" s="3">
        <v>45563</v>
      </c>
      <c r="B1397">
        <v>45563</v>
      </c>
      <c r="C1397" t="s">
        <v>4580</v>
      </c>
      <c r="D1397" t="s">
        <v>51</v>
      </c>
      <c r="E1397" t="s">
        <v>52</v>
      </c>
      <c r="F1397" t="s">
        <v>1659</v>
      </c>
      <c r="G1397" s="1">
        <v>4200</v>
      </c>
      <c r="H1397" s="1">
        <v>3075</v>
      </c>
      <c r="I1397" s="1">
        <v>1900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6100</v>
      </c>
      <c r="P1397" t="s">
        <v>4581</v>
      </c>
      <c r="Q1397" s="2">
        <v>45563</v>
      </c>
      <c r="R1397" t="s">
        <v>55</v>
      </c>
      <c r="S1397">
        <v>0</v>
      </c>
      <c r="T1397" t="s">
        <v>56</v>
      </c>
      <c r="U1397" t="s">
        <v>57</v>
      </c>
      <c r="V1397" s="1">
        <v>2500</v>
      </c>
      <c r="W1397" s="1">
        <v>0</v>
      </c>
      <c r="X1397" s="1">
        <v>0</v>
      </c>
      <c r="AA1397" t="s">
        <v>58</v>
      </c>
      <c r="AB1397" s="1">
        <v>0</v>
      </c>
      <c r="AC1397" s="4">
        <f>IF(ISNUMBER(MATCH(AD1397, $AD$2:AD1396, 0)), INDEX($AC$2:AC1396, MATCH(AD1397, $AD$2:AD1396, 0)), MAX($AC$2:AC1396)+1)</f>
        <v>1</v>
      </c>
      <c r="AD1397" t="str">
        <f t="shared" si="66"/>
        <v>ท่าลี่-กองลอย</v>
      </c>
      <c r="AE1397" t="s">
        <v>55</v>
      </c>
      <c r="AF1397" s="1">
        <v>0</v>
      </c>
      <c r="AG1397" s="1">
        <v>0</v>
      </c>
      <c r="AH1397" s="1">
        <v>0</v>
      </c>
      <c r="AI1397" t="s">
        <v>4582</v>
      </c>
      <c r="AJ1397" s="1">
        <v>1</v>
      </c>
      <c r="AK1397" s="1">
        <v>0</v>
      </c>
      <c r="AL1397" s="1">
        <v>0</v>
      </c>
      <c r="AM1397" s="1">
        <v>0</v>
      </c>
      <c r="AN1397" s="1">
        <v>0</v>
      </c>
      <c r="AO1397" s="1">
        <v>0</v>
      </c>
      <c r="AP1397" s="1">
        <v>0</v>
      </c>
      <c r="AQ1397" s="1">
        <v>0</v>
      </c>
      <c r="AR1397" s="1">
        <v>11675</v>
      </c>
      <c r="AS1397" s="1">
        <v>28.533333333333331</v>
      </c>
      <c r="AT1397" s="1">
        <f>Table1[[#This Row],[รวมต้นทุนค่าเดินทาง]]+Table1[[#This Row],[รวมต้นทุนค่าซ่อม]]+Table1[[#This Row],[รวมค่าเสื่อม]]</f>
        <v>13934.938292011018</v>
      </c>
      <c r="AU1397" s="1">
        <f t="shared" si="64"/>
        <v>13953.293816562818</v>
      </c>
      <c r="AV1397" s="1" t="str" cm="1">
        <f t="array" ref="AV1397">IF(AC1397&lt;4, "เก็บ", IF(OR(AT1397 &lt; PERCENTILE(IF($AC$2:$AC$5092=AC1397, $AT$2:$AT$5092), 0.25) - 1.5 * (PERCENTILE(IF($AC$2:$AC$5092=AC1397, $AT$2:$AT$5092), 0.75) - PERCENTILE(IF($AC$2:$AC$5092=AC1397, $AT$2:$AT$5092), 0.25)), AT1397 &gt; PERCENTILE(IF($AC$2:$AC$5092=AC1397, $AT$2:$AT$5092), 0.75) + 1.5 * (PERCENTILE(IF($AC$2:$AC$5092=AC1397, $AT$2:$AT$5092), 0.75) - PERCENTILE(IF($AC$2:$AC$5092=AC1397, $AT$2:$AT$5092), 0.25))), "ตัด", "เก็บ"))</f>
        <v>เก็บ</v>
      </c>
      <c r="AW1397" s="1">
        <f t="shared" si="65"/>
        <v>13953.293816562818</v>
      </c>
      <c r="AX1397" s="1">
        <v>14426.372718098486</v>
      </c>
      <c r="AY1397" s="1">
        <v>2231.404958677686</v>
      </c>
    </row>
    <row r="1398" spans="1:51" x14ac:dyDescent="0.2">
      <c r="A1398" s="3">
        <v>45563</v>
      </c>
      <c r="B1398">
        <v>45563</v>
      </c>
      <c r="C1398" t="s">
        <v>4583</v>
      </c>
      <c r="D1398" t="s">
        <v>51</v>
      </c>
      <c r="E1398" t="s">
        <v>61</v>
      </c>
      <c r="F1398" t="s">
        <v>2488</v>
      </c>
      <c r="G1398" s="1">
        <v>2700</v>
      </c>
      <c r="H1398" s="1">
        <v>4575</v>
      </c>
      <c r="I1398" s="1">
        <v>1900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4600</v>
      </c>
      <c r="P1398" t="s">
        <v>4584</v>
      </c>
      <c r="Q1398" s="2">
        <v>45563</v>
      </c>
      <c r="R1398" t="s">
        <v>55</v>
      </c>
      <c r="S1398">
        <v>0</v>
      </c>
      <c r="T1398" t="s">
        <v>56</v>
      </c>
      <c r="U1398" t="s">
        <v>57</v>
      </c>
      <c r="V1398" s="1">
        <v>2500</v>
      </c>
      <c r="W1398" s="1">
        <v>0</v>
      </c>
      <c r="X1398" s="1">
        <v>0</v>
      </c>
      <c r="AA1398" t="s">
        <v>58</v>
      </c>
      <c r="AB1398" s="1">
        <v>0</v>
      </c>
      <c r="AC1398" s="4">
        <f>IF(ISNUMBER(MATCH(AD1398, $AD$2:AD1397, 0)), INDEX($AC$2:AC1397, MATCH(AD1398, $AD$2:AD1397, 0)), MAX($AC$2:AC1397)+1)</f>
        <v>1</v>
      </c>
      <c r="AD1398" t="str">
        <f t="shared" si="66"/>
        <v>ท่าลี่-กองลอย</v>
      </c>
      <c r="AE1398" t="s">
        <v>55</v>
      </c>
      <c r="AF1398" s="1">
        <v>0</v>
      </c>
      <c r="AG1398" s="1">
        <v>0</v>
      </c>
      <c r="AH1398" s="1">
        <v>0</v>
      </c>
      <c r="AI1398" t="s">
        <v>4585</v>
      </c>
      <c r="AJ1398" s="1">
        <v>1</v>
      </c>
      <c r="AK1398" s="1">
        <v>0</v>
      </c>
      <c r="AL1398" s="1">
        <v>0</v>
      </c>
      <c r="AM1398" s="1">
        <v>0</v>
      </c>
      <c r="AN1398" s="1">
        <v>0</v>
      </c>
      <c r="AO1398" s="1">
        <v>0</v>
      </c>
      <c r="AP1398" s="1">
        <v>0</v>
      </c>
      <c r="AQ1398" s="1">
        <v>0</v>
      </c>
      <c r="AR1398" s="1">
        <v>11675</v>
      </c>
      <c r="AS1398" s="1">
        <v>28.533333333333331</v>
      </c>
      <c r="AT1398" s="1">
        <f>Table1[[#This Row],[รวมต้นทุนค่าเดินทาง]]+Table1[[#This Row],[รวมต้นทุนค่าซ่อม]]+Table1[[#This Row],[รวมค่าเสื่อม]]</f>
        <v>14863.645692883894</v>
      </c>
      <c r="AU1398" s="1">
        <f t="shared" si="64"/>
        <v>13953.293816562818</v>
      </c>
      <c r="AV1398" s="1" t="str" cm="1">
        <f t="array" ref="AV1398">IF(AC1398&lt;4, "เก็บ", IF(OR(AT1398 &lt; PERCENTILE(IF($AC$2:$AC$5092=AC1398, $AT$2:$AT$5092), 0.25) - 1.5 * (PERCENTILE(IF($AC$2:$AC$5092=AC1398, $AT$2:$AT$5092), 0.75) - PERCENTILE(IF($AC$2:$AC$5092=AC1398, $AT$2:$AT$5092), 0.25)), AT1398 &gt; PERCENTILE(IF($AC$2:$AC$5092=AC1398, $AT$2:$AT$5092), 0.75) + 1.5 * (PERCENTILE(IF($AC$2:$AC$5092=AC1398, $AT$2:$AT$5092), 0.75) - PERCENTILE(IF($AC$2:$AC$5092=AC1398, $AT$2:$AT$5092), 0.25))), "ตัด", "เก็บ"))</f>
        <v>เก็บ</v>
      </c>
      <c r="AW1398" s="1">
        <f t="shared" si="65"/>
        <v>13953.293816562818</v>
      </c>
      <c r="AX1398" s="1">
        <v>14426.372718098486</v>
      </c>
      <c r="AY1398" s="1">
        <v>3160.1123595505619</v>
      </c>
    </row>
    <row r="1399" spans="1:51" x14ac:dyDescent="0.2">
      <c r="A1399" s="3">
        <v>45563</v>
      </c>
      <c r="B1399">
        <v>45563</v>
      </c>
      <c r="C1399" t="s">
        <v>4586</v>
      </c>
      <c r="D1399" t="s">
        <v>51</v>
      </c>
      <c r="E1399" t="s">
        <v>61</v>
      </c>
      <c r="F1399" t="s">
        <v>2381</v>
      </c>
      <c r="G1399" s="1">
        <v>2700</v>
      </c>
      <c r="H1399" s="1">
        <v>4575</v>
      </c>
      <c r="I1399" s="1">
        <v>1900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4600</v>
      </c>
      <c r="P1399" t="s">
        <v>4587</v>
      </c>
      <c r="Q1399" s="2">
        <v>45563</v>
      </c>
      <c r="R1399" t="s">
        <v>55</v>
      </c>
      <c r="S1399">
        <v>0</v>
      </c>
      <c r="T1399" t="s">
        <v>56</v>
      </c>
      <c r="U1399" t="s">
        <v>57</v>
      </c>
      <c r="V1399" s="1">
        <v>2500</v>
      </c>
      <c r="W1399" s="1">
        <v>0</v>
      </c>
      <c r="X1399" s="1">
        <v>0</v>
      </c>
      <c r="AA1399" t="s">
        <v>58</v>
      </c>
      <c r="AB1399" s="1">
        <v>0</v>
      </c>
      <c r="AC1399" s="4">
        <f>IF(ISNUMBER(MATCH(AD1399, $AD$2:AD1398, 0)), INDEX($AC$2:AC1398, MATCH(AD1399, $AD$2:AD1398, 0)), MAX($AC$2:AC1398)+1)</f>
        <v>1</v>
      </c>
      <c r="AD1399" t="str">
        <f t="shared" si="66"/>
        <v>ท่าลี่-กองลอย</v>
      </c>
      <c r="AE1399" t="s">
        <v>55</v>
      </c>
      <c r="AF1399" s="1">
        <v>0</v>
      </c>
      <c r="AG1399" s="1">
        <v>0</v>
      </c>
      <c r="AH1399" s="1">
        <v>0</v>
      </c>
      <c r="AI1399" t="s">
        <v>4588</v>
      </c>
      <c r="AJ1399" s="1">
        <v>1</v>
      </c>
      <c r="AK1399" s="1">
        <v>0</v>
      </c>
      <c r="AL1399" s="1">
        <v>0</v>
      </c>
      <c r="AM1399" s="1">
        <v>0</v>
      </c>
      <c r="AN1399" s="1">
        <v>0</v>
      </c>
      <c r="AO1399" s="1">
        <v>0</v>
      </c>
      <c r="AP1399" s="1">
        <v>0</v>
      </c>
      <c r="AQ1399" s="1">
        <v>0</v>
      </c>
      <c r="AR1399" s="1">
        <v>11675</v>
      </c>
      <c r="AS1399" s="1">
        <v>25.68</v>
      </c>
      <c r="AT1399" s="1">
        <f>Table1[[#This Row],[รวมต้นทุนค่าเดินทาง]]+Table1[[#This Row],[รวมต้นทุนค่าซ่อม]]+Table1[[#This Row],[รวมค่าเสื่อม]]</f>
        <v>13815.341654135338</v>
      </c>
      <c r="AU1399" s="1">
        <f t="shared" si="64"/>
        <v>13953.293816562818</v>
      </c>
      <c r="AV1399" s="1" t="str" cm="1">
        <f t="array" ref="AV1399">IF(AC1399&lt;4, "เก็บ", IF(OR(AT1399 &lt; PERCENTILE(IF($AC$2:$AC$5092=AC1399, $AT$2:$AT$5092), 0.25) - 1.5 * (PERCENTILE(IF($AC$2:$AC$5092=AC1399, $AT$2:$AT$5092), 0.75) - PERCENTILE(IF($AC$2:$AC$5092=AC1399, $AT$2:$AT$5092), 0.25)), AT1399 &gt; PERCENTILE(IF($AC$2:$AC$5092=AC1399, $AT$2:$AT$5092), 0.75) + 1.5 * (PERCENTILE(IF($AC$2:$AC$5092=AC1399, $AT$2:$AT$5092), 0.75) - PERCENTILE(IF($AC$2:$AC$5092=AC1399, $AT$2:$AT$5092), 0.25))), "ตัด", "เก็บ"))</f>
        <v>เก็บ</v>
      </c>
      <c r="AW1399" s="1">
        <f t="shared" si="65"/>
        <v>13953.293816562818</v>
      </c>
      <c r="AX1399" s="1">
        <v>14426.372718098486</v>
      </c>
      <c r="AY1399" s="1">
        <v>2114.6616541353383</v>
      </c>
    </row>
    <row r="1400" spans="1:51" x14ac:dyDescent="0.2">
      <c r="A1400" s="3">
        <v>45563</v>
      </c>
      <c r="B1400">
        <v>45563</v>
      </c>
      <c r="C1400" t="s">
        <v>4589</v>
      </c>
      <c r="D1400" t="s">
        <v>51</v>
      </c>
      <c r="E1400" t="s">
        <v>61</v>
      </c>
      <c r="F1400" t="s">
        <v>367</v>
      </c>
      <c r="G1400" s="1">
        <v>2700</v>
      </c>
      <c r="H1400" s="1">
        <v>4575</v>
      </c>
      <c r="I1400" s="1">
        <v>1900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4600</v>
      </c>
      <c r="P1400" t="s">
        <v>4590</v>
      </c>
      <c r="Q1400" s="2">
        <v>45563</v>
      </c>
      <c r="R1400" t="s">
        <v>55</v>
      </c>
      <c r="S1400">
        <v>0</v>
      </c>
      <c r="T1400" t="s">
        <v>56</v>
      </c>
      <c r="U1400" t="s">
        <v>57</v>
      </c>
      <c r="V1400" s="1">
        <v>2500</v>
      </c>
      <c r="W1400" s="1">
        <v>0</v>
      </c>
      <c r="X1400" s="1">
        <v>0</v>
      </c>
      <c r="AA1400" t="s">
        <v>58</v>
      </c>
      <c r="AB1400" s="1">
        <v>0</v>
      </c>
      <c r="AC1400" s="4">
        <f>IF(ISNUMBER(MATCH(AD1400, $AD$2:AD1399, 0)), INDEX($AC$2:AC1399, MATCH(AD1400, $AD$2:AD1399, 0)), MAX($AC$2:AC1399)+1)</f>
        <v>1</v>
      </c>
      <c r="AD1400" t="str">
        <f t="shared" si="66"/>
        <v>ท่าลี่-กองลอย</v>
      </c>
      <c r="AE1400" t="s">
        <v>55</v>
      </c>
      <c r="AF1400" s="1">
        <v>0</v>
      </c>
      <c r="AG1400" s="1">
        <v>0</v>
      </c>
      <c r="AH1400" s="1">
        <v>0</v>
      </c>
      <c r="AI1400" t="s">
        <v>4591</v>
      </c>
      <c r="AJ1400" s="1">
        <v>1</v>
      </c>
      <c r="AK1400" s="1">
        <v>0</v>
      </c>
      <c r="AL1400" s="1">
        <v>0</v>
      </c>
      <c r="AM1400" s="1">
        <v>0</v>
      </c>
      <c r="AN1400" s="1">
        <v>0</v>
      </c>
      <c r="AO1400" s="1">
        <v>0</v>
      </c>
      <c r="AP1400" s="1">
        <v>0</v>
      </c>
      <c r="AQ1400" s="1">
        <v>0</v>
      </c>
      <c r="AR1400" s="1">
        <v>11675</v>
      </c>
      <c r="AS1400" s="1">
        <v>21.4</v>
      </c>
      <c r="AT1400" s="1">
        <f>Table1[[#This Row],[รวมต้นทุนค่าเดินทาง]]+Table1[[#This Row],[รวมต้นทุนค่าซ่อม]]+Table1[[#This Row],[รวมค่าเสื่อม]]</f>
        <v>13208.496774193547</v>
      </c>
      <c r="AU1400" s="1">
        <f t="shared" si="64"/>
        <v>13953.293816562818</v>
      </c>
      <c r="AV1400" s="1" t="str" cm="1">
        <f t="array" ref="AV1400">IF(AC1400&lt;4, "เก็บ", IF(OR(AT1400 &lt; PERCENTILE(IF($AC$2:$AC$5092=AC1400, $AT$2:$AT$5092), 0.25) - 1.5 * (PERCENTILE(IF($AC$2:$AC$5092=AC1400, $AT$2:$AT$5092), 0.75) - PERCENTILE(IF($AC$2:$AC$5092=AC1400, $AT$2:$AT$5092), 0.25)), AT1400 &gt; PERCENTILE(IF($AC$2:$AC$5092=AC1400, $AT$2:$AT$5092), 0.75) + 1.5 * (PERCENTILE(IF($AC$2:$AC$5092=AC1400, $AT$2:$AT$5092), 0.75) - PERCENTILE(IF($AC$2:$AC$5092=AC1400, $AT$2:$AT$5092), 0.25))), "ตัด", "เก็บ"))</f>
        <v>เก็บ</v>
      </c>
      <c r="AW1400" s="1">
        <f t="shared" si="65"/>
        <v>13953.293816562818</v>
      </c>
      <c r="AX1400" s="1">
        <v>14426.372718098486</v>
      </c>
      <c r="AY1400" s="1">
        <v>1512.0967741935483</v>
      </c>
    </row>
    <row r="1401" spans="1:51" x14ac:dyDescent="0.2">
      <c r="A1401" s="3">
        <v>45564</v>
      </c>
      <c r="B1401">
        <v>45564</v>
      </c>
      <c r="C1401" t="s">
        <v>4592</v>
      </c>
      <c r="D1401" t="s">
        <v>51</v>
      </c>
      <c r="E1401" t="s">
        <v>61</v>
      </c>
      <c r="F1401" t="s">
        <v>1289</v>
      </c>
      <c r="G1401" s="1">
        <v>2700</v>
      </c>
      <c r="H1401" s="1">
        <v>4575</v>
      </c>
      <c r="I1401" s="1">
        <v>1900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4600</v>
      </c>
      <c r="P1401" t="s">
        <v>4593</v>
      </c>
      <c r="Q1401" s="2">
        <v>45564</v>
      </c>
      <c r="R1401" t="s">
        <v>55</v>
      </c>
      <c r="S1401">
        <v>0</v>
      </c>
      <c r="T1401" t="s">
        <v>56</v>
      </c>
      <c r="U1401" t="s">
        <v>57</v>
      </c>
      <c r="V1401" s="1">
        <v>2500</v>
      </c>
      <c r="W1401" s="1">
        <v>0</v>
      </c>
      <c r="X1401" s="1">
        <v>0</v>
      </c>
      <c r="AA1401" t="s">
        <v>58</v>
      </c>
      <c r="AB1401" s="1">
        <v>0</v>
      </c>
      <c r="AC1401" s="4">
        <f>IF(ISNUMBER(MATCH(AD1401, $AD$2:AD1400, 0)), INDEX($AC$2:AC1400, MATCH(AD1401, $AD$2:AD1400, 0)), MAX($AC$2:AC1400)+1)</f>
        <v>1</v>
      </c>
      <c r="AD1401" t="str">
        <f t="shared" si="66"/>
        <v>ท่าลี่-กองลอย</v>
      </c>
      <c r="AE1401" t="s">
        <v>55</v>
      </c>
      <c r="AF1401" s="1">
        <v>0</v>
      </c>
      <c r="AG1401" s="1">
        <v>0</v>
      </c>
      <c r="AH1401" s="1">
        <v>0</v>
      </c>
      <c r="AI1401" t="s">
        <v>4594</v>
      </c>
      <c r="AJ1401" s="1">
        <v>1</v>
      </c>
      <c r="AK1401" s="1">
        <v>0</v>
      </c>
      <c r="AL1401" s="1">
        <v>0</v>
      </c>
      <c r="AM1401" s="1">
        <v>0</v>
      </c>
      <c r="AN1401" s="1">
        <v>0</v>
      </c>
      <c r="AO1401" s="1">
        <v>0</v>
      </c>
      <c r="AP1401" s="1">
        <v>0</v>
      </c>
      <c r="AQ1401" s="1">
        <v>0</v>
      </c>
      <c r="AR1401" s="1">
        <v>11675</v>
      </c>
      <c r="AS1401" s="1">
        <v>17.12</v>
      </c>
      <c r="AT1401" s="1">
        <f>Table1[[#This Row],[รวมต้นทุนค่าเดินทาง]]+Table1[[#This Row],[รวมต้นทุนค่าซ่อม]]+Table1[[#This Row],[รวมค่าเสื่อม]]</f>
        <v>13290.131363636365</v>
      </c>
      <c r="AU1401" s="1">
        <f t="shared" si="64"/>
        <v>13953.293816562818</v>
      </c>
      <c r="AV1401" s="1" t="str" cm="1">
        <f t="array" ref="AV1401">IF(AC1401&lt;4, "เก็บ", IF(OR(AT1401 &lt; PERCENTILE(IF($AC$2:$AC$5092=AC1401, $AT$2:$AT$5092), 0.25) - 1.5 * (PERCENTILE(IF($AC$2:$AC$5092=AC1401, $AT$2:$AT$5092), 0.75) - PERCENTILE(IF($AC$2:$AC$5092=AC1401, $AT$2:$AT$5092), 0.25)), AT1401 &gt; PERCENTILE(IF($AC$2:$AC$5092=AC1401, $AT$2:$AT$5092), 0.75) + 1.5 * (PERCENTILE(IF($AC$2:$AC$5092=AC1401, $AT$2:$AT$5092), 0.75) - PERCENTILE(IF($AC$2:$AC$5092=AC1401, $AT$2:$AT$5092), 0.25))), "ตัด", "เก็บ"))</f>
        <v>เก็บ</v>
      </c>
      <c r="AW1401" s="1">
        <f t="shared" si="65"/>
        <v>13953.293816562818</v>
      </c>
      <c r="AX1401" s="1">
        <v>14426.372718098486</v>
      </c>
      <c r="AY1401" s="1">
        <v>1598.0113636363637</v>
      </c>
    </row>
    <row r="1402" spans="1:51" x14ac:dyDescent="0.2">
      <c r="A1402" s="3">
        <v>45564</v>
      </c>
      <c r="B1402">
        <v>45564</v>
      </c>
      <c r="C1402" t="s">
        <v>4595</v>
      </c>
      <c r="D1402" t="s">
        <v>51</v>
      </c>
      <c r="E1402" t="s">
        <v>61</v>
      </c>
      <c r="F1402" t="s">
        <v>228</v>
      </c>
      <c r="G1402" s="1">
        <v>2700</v>
      </c>
      <c r="H1402" s="1">
        <v>4575</v>
      </c>
      <c r="I1402" s="1">
        <v>1900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4600</v>
      </c>
      <c r="P1402" t="s">
        <v>4596</v>
      </c>
      <c r="Q1402" s="2">
        <v>45564</v>
      </c>
      <c r="R1402" t="s">
        <v>55</v>
      </c>
      <c r="S1402">
        <v>0</v>
      </c>
      <c r="T1402" t="s">
        <v>56</v>
      </c>
      <c r="U1402" t="s">
        <v>57</v>
      </c>
      <c r="V1402" s="1">
        <v>2500</v>
      </c>
      <c r="W1402" s="1">
        <v>0</v>
      </c>
      <c r="X1402" s="1">
        <v>0</v>
      </c>
      <c r="AA1402" t="s">
        <v>58</v>
      </c>
      <c r="AB1402" s="1">
        <v>0</v>
      </c>
      <c r="AC1402" s="4">
        <f>IF(ISNUMBER(MATCH(AD1402, $AD$2:AD1401, 0)), INDEX($AC$2:AC1401, MATCH(AD1402, $AD$2:AD1401, 0)), MAX($AC$2:AC1401)+1)</f>
        <v>1</v>
      </c>
      <c r="AD1402" t="str">
        <f t="shared" si="66"/>
        <v>ท่าลี่-กองลอย</v>
      </c>
      <c r="AE1402" t="s">
        <v>55</v>
      </c>
      <c r="AF1402" s="1">
        <v>0</v>
      </c>
      <c r="AG1402" s="1">
        <v>0</v>
      </c>
      <c r="AH1402" s="1">
        <v>0</v>
      </c>
      <c r="AI1402" t="s">
        <v>4597</v>
      </c>
      <c r="AJ1402" s="1">
        <v>1</v>
      </c>
      <c r="AK1402" s="1">
        <v>0</v>
      </c>
      <c r="AL1402" s="1">
        <v>0</v>
      </c>
      <c r="AM1402" s="1">
        <v>0</v>
      </c>
      <c r="AN1402" s="1">
        <v>0</v>
      </c>
      <c r="AO1402" s="1">
        <v>0</v>
      </c>
      <c r="AP1402" s="1">
        <v>0</v>
      </c>
      <c r="AQ1402" s="1">
        <v>0</v>
      </c>
      <c r="AR1402" s="1">
        <v>11675</v>
      </c>
      <c r="AS1402" s="1">
        <v>19.753846153846151</v>
      </c>
      <c r="AT1402" s="1">
        <f>Table1[[#This Row],[รวมต้นทุนค่าเดินทาง]]+Table1[[#This Row],[รวมต้นทุนค่าซ่อม]]+Table1[[#This Row],[รวมค่าเสื่อม]]</f>
        <v>13368.860989010989</v>
      </c>
      <c r="AU1402" s="1">
        <f t="shared" si="64"/>
        <v>13953.293816562818</v>
      </c>
      <c r="AV1402" s="1" t="str" cm="1">
        <f t="array" ref="AV1402">IF(AC1402&lt;4, "เก็บ", IF(OR(AT1402 &lt; PERCENTILE(IF($AC$2:$AC$5092=AC1402, $AT$2:$AT$5092), 0.25) - 1.5 * (PERCENTILE(IF($AC$2:$AC$5092=AC1402, $AT$2:$AT$5092), 0.75) - PERCENTILE(IF($AC$2:$AC$5092=AC1402, $AT$2:$AT$5092), 0.25)), AT1402 &gt; PERCENTILE(IF($AC$2:$AC$5092=AC1402, $AT$2:$AT$5092), 0.75) + 1.5 * (PERCENTILE(IF($AC$2:$AC$5092=AC1402, $AT$2:$AT$5092), 0.75) - PERCENTILE(IF($AC$2:$AC$5092=AC1402, $AT$2:$AT$5092), 0.25))), "ตัด", "เก็บ"))</f>
        <v>เก็บ</v>
      </c>
      <c r="AW1402" s="1">
        <f t="shared" si="65"/>
        <v>13953.293816562818</v>
      </c>
      <c r="AX1402" s="1">
        <v>14426.372718098486</v>
      </c>
      <c r="AY1402" s="1">
        <v>1674.1071428571429</v>
      </c>
    </row>
    <row r="1403" spans="1:51" x14ac:dyDescent="0.2">
      <c r="A1403" s="3">
        <v>45564</v>
      </c>
      <c r="B1403">
        <v>45564</v>
      </c>
      <c r="C1403" t="s">
        <v>4598</v>
      </c>
      <c r="D1403" t="s">
        <v>51</v>
      </c>
      <c r="E1403" t="s">
        <v>61</v>
      </c>
      <c r="F1403" t="s">
        <v>1197</v>
      </c>
      <c r="G1403" s="1">
        <v>2700</v>
      </c>
      <c r="H1403" s="1">
        <v>4575</v>
      </c>
      <c r="I1403" s="1">
        <v>1900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4600</v>
      </c>
      <c r="P1403" t="s">
        <v>4599</v>
      </c>
      <c r="Q1403" s="2">
        <v>45564</v>
      </c>
      <c r="R1403" t="s">
        <v>55</v>
      </c>
      <c r="S1403">
        <v>0</v>
      </c>
      <c r="T1403" t="s">
        <v>56</v>
      </c>
      <c r="U1403" t="s">
        <v>57</v>
      </c>
      <c r="V1403" s="1">
        <v>2500</v>
      </c>
      <c r="W1403" s="1">
        <v>0</v>
      </c>
      <c r="X1403" s="1">
        <v>0</v>
      </c>
      <c r="AA1403" t="s">
        <v>58</v>
      </c>
      <c r="AB1403" s="1">
        <v>0</v>
      </c>
      <c r="AC1403" s="4">
        <f>IF(ISNUMBER(MATCH(AD1403, $AD$2:AD1402, 0)), INDEX($AC$2:AC1402, MATCH(AD1403, $AD$2:AD1402, 0)), MAX($AC$2:AC1402)+1)</f>
        <v>1</v>
      </c>
      <c r="AD1403" t="str">
        <f t="shared" si="66"/>
        <v>ท่าลี่-กองลอย</v>
      </c>
      <c r="AE1403" t="s">
        <v>55</v>
      </c>
      <c r="AF1403" s="1">
        <v>0</v>
      </c>
      <c r="AG1403" s="1">
        <v>0</v>
      </c>
      <c r="AH1403" s="1">
        <v>0</v>
      </c>
      <c r="AI1403" t="s">
        <v>4600</v>
      </c>
      <c r="AJ1403" s="1">
        <v>1</v>
      </c>
      <c r="AK1403" s="1">
        <v>0</v>
      </c>
      <c r="AL1403" s="1">
        <v>0</v>
      </c>
      <c r="AM1403" s="1">
        <v>0</v>
      </c>
      <c r="AN1403" s="1">
        <v>0</v>
      </c>
      <c r="AO1403" s="1">
        <v>0</v>
      </c>
      <c r="AP1403" s="1">
        <v>0</v>
      </c>
      <c r="AQ1403" s="1">
        <v>0</v>
      </c>
      <c r="AR1403" s="1">
        <v>11675</v>
      </c>
      <c r="AS1403" s="1">
        <v>21.488981288981289</v>
      </c>
      <c r="AT1403" s="1">
        <f>Table1[[#This Row],[รวมต้นทุนค่าเดินทาง]]+Table1[[#This Row],[รวมต้นทุนค่าซ่อม]]+Table1[[#This Row],[รวมค่าเสื่อม]]</f>
        <v>13749.408689318177</v>
      </c>
      <c r="AU1403" s="1">
        <f t="shared" si="64"/>
        <v>13953.293816562818</v>
      </c>
      <c r="AV1403" s="1" t="str" cm="1">
        <f t="array" ref="AV1403">IF(AC1403&lt;4, "เก็บ", IF(OR(AT1403 &lt; PERCENTILE(IF($AC$2:$AC$5092=AC1403, $AT$2:$AT$5092), 0.25) - 1.5 * (PERCENTILE(IF($AC$2:$AC$5092=AC1403, $AT$2:$AT$5092), 0.75) - PERCENTILE(IF($AC$2:$AC$5092=AC1403, $AT$2:$AT$5092), 0.25)), AT1403 &gt; PERCENTILE(IF($AC$2:$AC$5092=AC1403, $AT$2:$AT$5092), 0.75) + 1.5 * (PERCENTILE(IF($AC$2:$AC$5092=AC1403, $AT$2:$AT$5092), 0.75) - PERCENTILE(IF($AC$2:$AC$5092=AC1403, $AT$2:$AT$5092), 0.25))), "ตัด", "เก็บ"))</f>
        <v>เก็บ</v>
      </c>
      <c r="AW1403" s="1">
        <f t="shared" si="65"/>
        <v>13953.293816562818</v>
      </c>
      <c r="AX1403" s="1">
        <v>14426.372718098486</v>
      </c>
      <c r="AY1403" s="1">
        <v>2052.919708029197</v>
      </c>
    </row>
    <row r="1404" spans="1:51" x14ac:dyDescent="0.2">
      <c r="A1404" s="3">
        <v>45564</v>
      </c>
      <c r="B1404">
        <v>45564</v>
      </c>
      <c r="C1404" t="s">
        <v>4601</v>
      </c>
      <c r="D1404" t="s">
        <v>66</v>
      </c>
      <c r="E1404" t="s">
        <v>84</v>
      </c>
      <c r="F1404" t="s">
        <v>415</v>
      </c>
      <c r="G1404" s="1">
        <v>569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569</v>
      </c>
      <c r="P1404" t="s">
        <v>4602</v>
      </c>
      <c r="Q1404" s="2">
        <v>45564</v>
      </c>
      <c r="R1404" t="s">
        <v>55</v>
      </c>
      <c r="S1404">
        <v>0</v>
      </c>
      <c r="T1404" t="s">
        <v>87</v>
      </c>
      <c r="U1404" t="s">
        <v>71</v>
      </c>
      <c r="V1404" s="1">
        <v>0</v>
      </c>
      <c r="W1404" s="1">
        <v>1238</v>
      </c>
      <c r="X1404" s="1">
        <v>0</v>
      </c>
      <c r="Y1404" t="s">
        <v>87</v>
      </c>
      <c r="Z1404" t="s">
        <v>71</v>
      </c>
      <c r="AA1404" t="s">
        <v>4335</v>
      </c>
      <c r="AB1404" s="1">
        <v>0</v>
      </c>
      <c r="AC1404" s="4">
        <f>IF(ISNUMBER(MATCH(AD1404, $AD$2:AD1403, 0)), INDEX($AC$2:AC1403, MATCH(AD1404, $AD$2:AD1403, 0)), MAX($AC$2:AC1403)+1)</f>
        <v>6</v>
      </c>
      <c r="AD1404" t="str">
        <f t="shared" si="66"/>
        <v>เชียงราย-เชียงใหม่</v>
      </c>
      <c r="AE1404" t="s">
        <v>55</v>
      </c>
      <c r="AF1404" s="1">
        <v>0</v>
      </c>
      <c r="AG1404" s="1">
        <v>0</v>
      </c>
      <c r="AH1404" s="1">
        <v>0</v>
      </c>
      <c r="AI1404" t="s">
        <v>4603</v>
      </c>
      <c r="AJ1404" s="1">
        <v>1</v>
      </c>
      <c r="AK1404" s="1">
        <v>0</v>
      </c>
      <c r="AL1404" s="1">
        <v>0</v>
      </c>
      <c r="AM1404" s="1">
        <v>0</v>
      </c>
      <c r="AN1404" s="1">
        <v>0</v>
      </c>
      <c r="AO1404" s="1">
        <v>0</v>
      </c>
      <c r="AP1404" s="1">
        <v>0</v>
      </c>
      <c r="AQ1404" s="1">
        <v>0</v>
      </c>
      <c r="AR1404" s="1">
        <v>1807</v>
      </c>
      <c r="AS1404" s="1">
        <v>164.39750000000001</v>
      </c>
      <c r="AT1404" s="1">
        <f>Table1[[#This Row],[รวมต้นทุนค่าเดินทาง]]+Table1[[#This Row],[รวมต้นทุนค่าซ่อม]]+Table1[[#This Row],[รวมค่าเสื่อม]]</f>
        <v>3658.8975</v>
      </c>
      <c r="AU1404" s="1">
        <f t="shared" si="64"/>
        <v>4428.3346813776061</v>
      </c>
      <c r="AV1404" s="1" t="str" cm="1">
        <f t="array" ref="AV1404">IF(AC1404&lt;4, "เก็บ", IF(OR(AT1404 &lt; PERCENTILE(IF($AC$2:$AC$5092=AC1404, $AT$2:$AT$5092), 0.25) - 1.5 * (PERCENTILE(IF($AC$2:$AC$5092=AC1404, $AT$2:$AT$5092), 0.75) - PERCENTILE(IF($AC$2:$AC$5092=AC1404, $AT$2:$AT$5092), 0.25)), AT1404 &gt; PERCENTILE(IF($AC$2:$AC$5092=AC1404, $AT$2:$AT$5092), 0.75) + 1.5 * (PERCENTILE(IF($AC$2:$AC$5092=AC1404, $AT$2:$AT$5092), 0.75) - PERCENTILE(IF($AC$2:$AC$5092=AC1404, $AT$2:$AT$5092), 0.25))), "ตัด", "เก็บ"))</f>
        <v>เก็บ</v>
      </c>
      <c r="AW1404" s="1">
        <f t="shared" si="65"/>
        <v>3873.7679454274344</v>
      </c>
      <c r="AX1404" s="1">
        <v>2781.4385174989698</v>
      </c>
      <c r="AY1404" s="1">
        <v>1687.5</v>
      </c>
    </row>
    <row r="1405" spans="1:51" x14ac:dyDescent="0.2">
      <c r="A1405" s="3">
        <v>45565</v>
      </c>
      <c r="B1405">
        <v>45565</v>
      </c>
      <c r="C1405" t="s">
        <v>4604</v>
      </c>
      <c r="D1405" t="s">
        <v>66</v>
      </c>
      <c r="E1405" t="s">
        <v>67</v>
      </c>
      <c r="F1405" t="s">
        <v>539</v>
      </c>
      <c r="G1405" s="1">
        <v>0</v>
      </c>
      <c r="H1405" s="1">
        <v>0</v>
      </c>
      <c r="I1405" s="1">
        <v>500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500</v>
      </c>
      <c r="P1405" t="s">
        <v>4605</v>
      </c>
      <c r="Q1405" s="2">
        <v>45565</v>
      </c>
      <c r="R1405" t="s">
        <v>70</v>
      </c>
      <c r="S1405">
        <v>0</v>
      </c>
      <c r="T1405" t="s">
        <v>71</v>
      </c>
      <c r="U1405" t="s">
        <v>72</v>
      </c>
      <c r="V1405" s="1">
        <v>0</v>
      </c>
      <c r="W1405" s="1">
        <v>0</v>
      </c>
      <c r="X1405" s="1">
        <v>0</v>
      </c>
      <c r="AA1405" t="s">
        <v>58</v>
      </c>
      <c r="AB1405" s="1">
        <v>0</v>
      </c>
      <c r="AC1405" s="4">
        <f>IF(ISNUMBER(MATCH(AD1405, $AD$2:AD1404, 0)), INDEX($AC$2:AC1404, MATCH(AD1405, $AD$2:AD1404, 0)), MAX($AC$2:AC1404)+1)</f>
        <v>2</v>
      </c>
      <c r="AD1405" t="str">
        <f t="shared" si="66"/>
        <v>เชียงใหม่-พุทธมณฑลสาย 5</v>
      </c>
      <c r="AE1405" t="s">
        <v>73</v>
      </c>
      <c r="AF1405" s="1">
        <v>0</v>
      </c>
      <c r="AG1405" s="1">
        <v>0</v>
      </c>
      <c r="AH1405" s="1">
        <v>0</v>
      </c>
      <c r="AI1405" t="s">
        <v>4606</v>
      </c>
      <c r="AJ1405" s="1">
        <v>1</v>
      </c>
      <c r="AK1405" s="1">
        <v>720</v>
      </c>
      <c r="AL1405" s="1">
        <v>720</v>
      </c>
      <c r="AM1405" s="1">
        <v>1</v>
      </c>
      <c r="AN1405" s="1">
        <v>0</v>
      </c>
      <c r="AO1405" s="1">
        <v>0</v>
      </c>
      <c r="AP1405" s="1">
        <v>0</v>
      </c>
      <c r="AQ1405" s="1">
        <v>0</v>
      </c>
      <c r="AR1405" s="1">
        <v>500</v>
      </c>
      <c r="AS1405" s="1">
        <v>7308.1</v>
      </c>
      <c r="AT1405" s="1">
        <f>Table1[[#This Row],[รวมต้นทุนค่าเดินทาง]]+Table1[[#This Row],[รวมต้นทุนค่าซ่อม]]+Table1[[#This Row],[รวมค่าเสื่อม]]</f>
        <v>8964.0028353506877</v>
      </c>
      <c r="AU1405" s="1">
        <f t="shared" si="64"/>
        <v>5026.5629662053279</v>
      </c>
      <c r="AV1405" s="1" t="str" cm="1">
        <f t="array" ref="AV1405">IF(AC1405&lt;4, "เก็บ", IF(OR(AT1405 &lt; PERCENTILE(IF($AC$2:$AC$5092=AC1405, $AT$2:$AT$5092), 0.25) - 1.5 * (PERCENTILE(IF($AC$2:$AC$5092=AC1405, $AT$2:$AT$5092), 0.75) - PERCENTILE(IF($AC$2:$AC$5092=AC1405, $AT$2:$AT$5092), 0.25)), AT1405 &gt; PERCENTILE(IF($AC$2:$AC$5092=AC1405, $AT$2:$AT$5092), 0.75) + 1.5 * (PERCENTILE(IF($AC$2:$AC$5092=AC1405, $AT$2:$AT$5092), 0.75) - PERCENTILE(IF($AC$2:$AC$5092=AC1405, $AT$2:$AT$5092), 0.25))), "ตัด", "เก็บ"))</f>
        <v>เก็บ</v>
      </c>
      <c r="AW1405" s="1">
        <f t="shared" si="65"/>
        <v>5026.5629662053279</v>
      </c>
      <c r="AX1405" s="1">
        <v>4064.5059139663294</v>
      </c>
      <c r="AY1405" s="1">
        <v>1155.9028353506881</v>
      </c>
    </row>
    <row r="1406" spans="1:51" x14ac:dyDescent="0.2">
      <c r="A1406" s="3">
        <v>45565</v>
      </c>
      <c r="B1406">
        <v>45565</v>
      </c>
      <c r="C1406" t="s">
        <v>4607</v>
      </c>
      <c r="D1406" t="s">
        <v>66</v>
      </c>
      <c r="E1406" t="s">
        <v>67</v>
      </c>
      <c r="F1406" t="s">
        <v>1988</v>
      </c>
      <c r="G1406" s="1">
        <v>0</v>
      </c>
      <c r="H1406" s="1">
        <v>937</v>
      </c>
      <c r="I1406" s="1">
        <v>400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400</v>
      </c>
      <c r="P1406" t="s">
        <v>4608</v>
      </c>
      <c r="Q1406" s="2">
        <v>45565</v>
      </c>
      <c r="R1406" t="s">
        <v>70</v>
      </c>
      <c r="S1406">
        <v>0</v>
      </c>
      <c r="T1406" t="s">
        <v>254</v>
      </c>
      <c r="U1406" t="s">
        <v>161</v>
      </c>
      <c r="V1406" s="1">
        <v>0</v>
      </c>
      <c r="W1406" s="1">
        <v>0</v>
      </c>
      <c r="X1406" s="1">
        <v>0</v>
      </c>
      <c r="AA1406" t="s">
        <v>58</v>
      </c>
      <c r="AB1406" s="1">
        <v>0</v>
      </c>
      <c r="AC1406" s="4">
        <f>IF(ISNUMBER(MATCH(AD1406, $AD$2:AD1405, 0)), INDEX($AC$2:AC1405, MATCH(AD1406, $AD$2:AD1405, 0)), MAX($AC$2:AC1405)+1)</f>
        <v>11</v>
      </c>
      <c r="AD1406" t="str">
        <f t="shared" si="66"/>
        <v>ลำปาง-พุทธมณฑลสาย 2</v>
      </c>
      <c r="AE1406" t="s">
        <v>73</v>
      </c>
      <c r="AF1406" s="1">
        <v>0</v>
      </c>
      <c r="AG1406" s="1">
        <v>0</v>
      </c>
      <c r="AH1406" s="1">
        <v>0</v>
      </c>
      <c r="AI1406" t="s">
        <v>4609</v>
      </c>
      <c r="AJ1406" s="1">
        <v>1</v>
      </c>
      <c r="AK1406" s="1">
        <v>720</v>
      </c>
      <c r="AL1406" s="1">
        <v>720</v>
      </c>
      <c r="AM1406" s="1">
        <v>1</v>
      </c>
      <c r="AN1406" s="1">
        <v>0</v>
      </c>
      <c r="AO1406" s="1">
        <v>0</v>
      </c>
      <c r="AP1406" s="1">
        <v>0</v>
      </c>
      <c r="AQ1406" s="1">
        <v>0</v>
      </c>
      <c r="AR1406" s="1">
        <v>1337</v>
      </c>
      <c r="AS1406" s="1">
        <v>32.1</v>
      </c>
      <c r="AT1406" s="1">
        <f>Table1[[#This Row],[รวมต้นทุนค่าเดินทาง]]+Table1[[#This Row],[รวมต้นทุนค่าซ่อม]]+Table1[[#This Row],[รวมค่าเสื่อม]]</f>
        <v>3327.3388649162584</v>
      </c>
      <c r="AU1406" s="1">
        <f t="shared" si="64"/>
        <v>4930.4097489270907</v>
      </c>
      <c r="AV1406" s="1" t="str" cm="1">
        <f t="array" ref="AV1406">IF(AC1406&lt;4, "เก็บ", IF(OR(AT1406 &lt; PERCENTILE(IF($AC$2:$AC$5092=AC1406, $AT$2:$AT$5092), 0.25) - 1.5 * (PERCENTILE(IF($AC$2:$AC$5092=AC1406, $AT$2:$AT$5092), 0.75) - PERCENTILE(IF($AC$2:$AC$5092=AC1406, $AT$2:$AT$5092), 0.25)), AT1406 &gt; PERCENTILE(IF($AC$2:$AC$5092=AC1406, $AT$2:$AT$5092), 0.75) + 1.5 * (PERCENTILE(IF($AC$2:$AC$5092=AC1406, $AT$2:$AT$5092), 0.75) - PERCENTILE(IF($AC$2:$AC$5092=AC1406, $AT$2:$AT$5092), 0.25))), "ตัด", "เก็บ"))</f>
        <v>เก็บ</v>
      </c>
      <c r="AW1406" s="1">
        <f t="shared" si="65"/>
        <v>4496.4734610911819</v>
      </c>
      <c r="AX1406" s="1">
        <v>2927.9145864762854</v>
      </c>
      <c r="AY1406" s="1">
        <v>1958.2388649162585</v>
      </c>
    </row>
    <row r="1407" spans="1:51" x14ac:dyDescent="0.2">
      <c r="A1407" s="3">
        <v>45565</v>
      </c>
      <c r="B1407">
        <v>45565</v>
      </c>
      <c r="C1407" t="s">
        <v>4610</v>
      </c>
      <c r="D1407" t="s">
        <v>66</v>
      </c>
      <c r="E1407" t="s">
        <v>67</v>
      </c>
      <c r="F1407" t="s">
        <v>431</v>
      </c>
      <c r="G1407" s="1">
        <v>0</v>
      </c>
      <c r="H1407" s="1">
        <v>870</v>
      </c>
      <c r="I1407" s="1">
        <v>400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400</v>
      </c>
      <c r="P1407" t="s">
        <v>4611</v>
      </c>
      <c r="Q1407" s="2">
        <v>45565</v>
      </c>
      <c r="R1407" t="s">
        <v>70</v>
      </c>
      <c r="S1407">
        <v>0</v>
      </c>
      <c r="T1407" t="s">
        <v>254</v>
      </c>
      <c r="U1407" t="s">
        <v>161</v>
      </c>
      <c r="V1407" s="1">
        <v>0</v>
      </c>
      <c r="W1407" s="1">
        <v>0</v>
      </c>
      <c r="X1407" s="1">
        <v>0</v>
      </c>
      <c r="AA1407" t="s">
        <v>58</v>
      </c>
      <c r="AB1407" s="1">
        <v>0</v>
      </c>
      <c r="AC1407" s="4">
        <f>IF(ISNUMBER(MATCH(AD1407, $AD$2:AD1406, 0)), INDEX($AC$2:AC1406, MATCH(AD1407, $AD$2:AD1406, 0)), MAX($AC$2:AC1406)+1)</f>
        <v>11</v>
      </c>
      <c r="AD1407" t="str">
        <f t="shared" si="66"/>
        <v>ลำปาง-พุทธมณฑลสาย 2</v>
      </c>
      <c r="AE1407" t="s">
        <v>73</v>
      </c>
      <c r="AF1407" s="1">
        <v>0</v>
      </c>
      <c r="AG1407" s="1">
        <v>0</v>
      </c>
      <c r="AH1407" s="1">
        <v>0</v>
      </c>
      <c r="AI1407" t="s">
        <v>4612</v>
      </c>
      <c r="AJ1407" s="1">
        <v>1</v>
      </c>
      <c r="AK1407" s="1">
        <v>720</v>
      </c>
      <c r="AL1407" s="1">
        <v>720</v>
      </c>
      <c r="AM1407" s="1">
        <v>1</v>
      </c>
      <c r="AN1407" s="1">
        <v>0</v>
      </c>
      <c r="AO1407" s="1">
        <v>0</v>
      </c>
      <c r="AP1407" s="1">
        <v>0</v>
      </c>
      <c r="AQ1407" s="1">
        <v>0</v>
      </c>
      <c r="AR1407" s="1">
        <v>1270</v>
      </c>
      <c r="AS1407" s="1">
        <v>0</v>
      </c>
      <c r="AT1407" s="1">
        <f>Table1[[#This Row],[รวมต้นทุนค่าเดินทาง]]+Table1[[#This Row],[รวมต้นทุนค่าซ่อม]]+Table1[[#This Row],[รวมค่าเสื่อม]]</f>
        <v>3203.1395348837209</v>
      </c>
      <c r="AU1407" s="1">
        <f t="shared" si="64"/>
        <v>4930.4097489270907</v>
      </c>
      <c r="AV1407" s="1" t="str" cm="1">
        <f t="array" ref="AV1407">IF(AC1407&lt;4, "เก็บ", IF(OR(AT1407 &lt; PERCENTILE(IF($AC$2:$AC$5092=AC1407, $AT$2:$AT$5092), 0.25) - 1.5 * (PERCENTILE(IF($AC$2:$AC$5092=AC1407, $AT$2:$AT$5092), 0.75) - PERCENTILE(IF($AC$2:$AC$5092=AC1407, $AT$2:$AT$5092), 0.25)), AT1407 &gt; PERCENTILE(IF($AC$2:$AC$5092=AC1407, $AT$2:$AT$5092), 0.75) + 1.5 * (PERCENTILE(IF($AC$2:$AC$5092=AC1407, $AT$2:$AT$5092), 0.75) - PERCENTILE(IF($AC$2:$AC$5092=AC1407, $AT$2:$AT$5092), 0.25))), "ตัด", "เก็บ"))</f>
        <v>เก็บ</v>
      </c>
      <c r="AW1407" s="1">
        <f t="shared" si="65"/>
        <v>4496.4734610911819</v>
      </c>
      <c r="AX1407" s="1">
        <v>2927.9145864762854</v>
      </c>
      <c r="AY1407" s="1">
        <v>1933.1395348837209</v>
      </c>
    </row>
    <row r="1408" spans="1:51" x14ac:dyDescent="0.2">
      <c r="A1408" s="3">
        <v>45565</v>
      </c>
      <c r="B1408">
        <v>45565</v>
      </c>
      <c r="C1408" t="s">
        <v>4613</v>
      </c>
      <c r="D1408" t="s">
        <v>51</v>
      </c>
      <c r="E1408" t="s">
        <v>52</v>
      </c>
      <c r="F1408" t="s">
        <v>53</v>
      </c>
      <c r="G1408" s="1">
        <v>2700</v>
      </c>
      <c r="H1408" s="1">
        <v>4575</v>
      </c>
      <c r="I1408" s="1">
        <v>1900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4600</v>
      </c>
      <c r="P1408" t="s">
        <v>4614</v>
      </c>
      <c r="Q1408" s="2">
        <v>45566</v>
      </c>
      <c r="R1408" t="s">
        <v>55</v>
      </c>
      <c r="S1408">
        <v>0</v>
      </c>
      <c r="T1408" t="s">
        <v>56</v>
      </c>
      <c r="U1408" t="s">
        <v>57</v>
      </c>
      <c r="V1408" s="1">
        <v>2500</v>
      </c>
      <c r="W1408" s="1">
        <v>0</v>
      </c>
      <c r="X1408" s="1">
        <v>0</v>
      </c>
      <c r="AA1408" t="s">
        <v>58</v>
      </c>
      <c r="AB1408" s="1">
        <v>0</v>
      </c>
      <c r="AC1408" s="4">
        <f>IF(ISNUMBER(MATCH(AD1408, $AD$2:AD1407, 0)), INDEX($AC$2:AC1407, MATCH(AD1408, $AD$2:AD1407, 0)), MAX($AC$2:AC1407)+1)</f>
        <v>1</v>
      </c>
      <c r="AD1408" t="str">
        <f t="shared" si="66"/>
        <v>ท่าลี่-กองลอย</v>
      </c>
      <c r="AE1408" t="s">
        <v>55</v>
      </c>
      <c r="AF1408" s="1">
        <v>0</v>
      </c>
      <c r="AG1408" s="1">
        <v>0</v>
      </c>
      <c r="AH1408" s="1">
        <v>0</v>
      </c>
      <c r="AI1408" t="s">
        <v>4615</v>
      </c>
      <c r="AJ1408" s="1">
        <v>1</v>
      </c>
      <c r="AK1408" s="1">
        <v>0</v>
      </c>
      <c r="AL1408" s="1">
        <v>0</v>
      </c>
      <c r="AM1408" s="1">
        <v>0</v>
      </c>
      <c r="AN1408" s="1">
        <v>0</v>
      </c>
      <c r="AO1408" s="1">
        <v>0</v>
      </c>
      <c r="AP1408" s="1">
        <v>0</v>
      </c>
      <c r="AQ1408" s="1">
        <v>0</v>
      </c>
      <c r="AR1408" s="1">
        <v>11675</v>
      </c>
      <c r="AS1408" s="1">
        <v>23.345454545454551</v>
      </c>
      <c r="AT1408" s="1">
        <f>Table1[[#This Row],[รวมต้นทุนค่าเดินทาง]]+Table1[[#This Row],[รวมต้นทุนค่าซ่อม]]+Table1[[#This Row],[รวมค่าเสื่อม]]</f>
        <v>13429.114685314686</v>
      </c>
      <c r="AU1408" s="1">
        <f t="shared" si="64"/>
        <v>13953.293816562818</v>
      </c>
      <c r="AV1408" s="1" t="str" cm="1">
        <f t="array" ref="AV1408">IF(AC1408&lt;4, "เก็บ", IF(OR(AT1408 &lt; PERCENTILE(IF($AC$2:$AC$5092=AC1408, $AT$2:$AT$5092), 0.25) - 1.5 * (PERCENTILE(IF($AC$2:$AC$5092=AC1408, $AT$2:$AT$5092), 0.75) - PERCENTILE(IF($AC$2:$AC$5092=AC1408, $AT$2:$AT$5092), 0.25)), AT1408 &gt; PERCENTILE(IF($AC$2:$AC$5092=AC1408, $AT$2:$AT$5092), 0.75) + 1.5 * (PERCENTILE(IF($AC$2:$AC$5092=AC1408, $AT$2:$AT$5092), 0.75) - PERCENTILE(IF($AC$2:$AC$5092=AC1408, $AT$2:$AT$5092), 0.25))), "ตัด", "เก็บ"))</f>
        <v>เก็บ</v>
      </c>
      <c r="AW1408" s="1">
        <f t="shared" si="65"/>
        <v>13953.293816562818</v>
      </c>
      <c r="AX1408" s="1">
        <v>14426.372718098486</v>
      </c>
      <c r="AY1408" s="1">
        <v>1730.7692307692307</v>
      </c>
    </row>
    <row r="1409" spans="1:51" x14ac:dyDescent="0.2">
      <c r="A1409" s="3">
        <v>45565</v>
      </c>
      <c r="B1409">
        <v>45565</v>
      </c>
      <c r="C1409" t="s">
        <v>4616</v>
      </c>
      <c r="D1409" t="s">
        <v>66</v>
      </c>
      <c r="E1409" t="s">
        <v>67</v>
      </c>
      <c r="F1409" t="s">
        <v>92</v>
      </c>
      <c r="G1409" s="1">
        <v>0</v>
      </c>
      <c r="H1409" s="1">
        <v>1105</v>
      </c>
      <c r="I1409" s="1">
        <v>400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400</v>
      </c>
      <c r="P1409" t="s">
        <v>4617</v>
      </c>
      <c r="Q1409" s="2">
        <v>45566</v>
      </c>
      <c r="R1409" t="s">
        <v>70</v>
      </c>
      <c r="S1409">
        <v>0</v>
      </c>
      <c r="T1409" t="s">
        <v>101</v>
      </c>
      <c r="U1409" t="s">
        <v>93</v>
      </c>
      <c r="V1409" s="1">
        <v>0</v>
      </c>
      <c r="W1409" s="1">
        <v>0</v>
      </c>
      <c r="X1409" s="1">
        <v>0</v>
      </c>
      <c r="AA1409" t="s">
        <v>58</v>
      </c>
      <c r="AB1409" s="1">
        <v>0</v>
      </c>
      <c r="AC1409" s="4">
        <f>IF(ISNUMBER(MATCH(AD1409, $AD$2:AD1408, 0)), INDEX($AC$2:AC1408, MATCH(AD1409, $AD$2:AD1408, 0)), MAX($AC$2:AC1408)+1)</f>
        <v>53</v>
      </c>
      <c r="AD1409" t="str">
        <f t="shared" si="66"/>
        <v>พะเยา-ตลาดไท</v>
      </c>
      <c r="AE1409" t="s">
        <v>73</v>
      </c>
      <c r="AF1409" s="1">
        <v>0</v>
      </c>
      <c r="AG1409" s="1">
        <v>0</v>
      </c>
      <c r="AH1409" s="1">
        <v>0</v>
      </c>
      <c r="AI1409" t="s">
        <v>4618</v>
      </c>
      <c r="AJ1409" s="1">
        <v>1</v>
      </c>
      <c r="AK1409" s="1">
        <v>706</v>
      </c>
      <c r="AL1409" s="1">
        <v>706</v>
      </c>
      <c r="AM1409" s="1">
        <v>1</v>
      </c>
      <c r="AN1409" s="1">
        <v>0</v>
      </c>
      <c r="AO1409" s="1">
        <v>0</v>
      </c>
      <c r="AP1409" s="1">
        <v>0</v>
      </c>
      <c r="AQ1409" s="1">
        <v>0</v>
      </c>
      <c r="AR1409" s="1">
        <v>1505</v>
      </c>
      <c r="AS1409" s="1">
        <v>0</v>
      </c>
      <c r="AT1409" s="1">
        <f>Table1[[#This Row],[รวมต้นทุนค่าเดินทาง]]+Table1[[#This Row],[รวมต้นทุนค่าซ่อม]]+Table1[[#This Row],[รวมค่าเสื่อม]]</f>
        <v>3251.4193782588609</v>
      </c>
      <c r="AU1409" s="1">
        <f t="shared" si="64"/>
        <v>5556.3451863971432</v>
      </c>
      <c r="AV1409" s="1" t="str" cm="1">
        <f t="array" ref="AV1409">IF(AC1409&lt;4, "เก็บ", IF(OR(AT1409 &lt; PERCENTILE(IF($AC$2:$AC$5092=AC1409, $AT$2:$AT$5092), 0.25) - 1.5 * (PERCENTILE(IF($AC$2:$AC$5092=AC1409, $AT$2:$AT$5092), 0.75) - PERCENTILE(IF($AC$2:$AC$5092=AC1409, $AT$2:$AT$5092), 0.25)), AT1409 &gt; PERCENTILE(IF($AC$2:$AC$5092=AC1409, $AT$2:$AT$5092), 0.75) + 1.5 * (PERCENTILE(IF($AC$2:$AC$5092=AC1409, $AT$2:$AT$5092), 0.75) - PERCENTILE(IF($AC$2:$AC$5092=AC1409, $AT$2:$AT$5092), 0.25))), "ตัด", "เก็บ"))</f>
        <v>เก็บ</v>
      </c>
      <c r="AW1409" s="1">
        <f t="shared" si="65"/>
        <v>5282.7291214311672</v>
      </c>
      <c r="AX1409" s="1">
        <v>3832.4469144192008</v>
      </c>
      <c r="AY1409" s="1">
        <v>1746.4193782588609</v>
      </c>
    </row>
    <row r="1410" spans="1:51" x14ac:dyDescent="0.2">
      <c r="A1410" s="3">
        <v>45566</v>
      </c>
      <c r="B1410">
        <v>45566</v>
      </c>
      <c r="C1410" t="s">
        <v>4619</v>
      </c>
      <c r="D1410" t="s">
        <v>66</v>
      </c>
      <c r="E1410" t="s">
        <v>124</v>
      </c>
      <c r="F1410" t="s">
        <v>1371</v>
      </c>
      <c r="G1410" s="1">
        <v>0</v>
      </c>
      <c r="H1410" s="1">
        <v>937</v>
      </c>
      <c r="I1410" s="1">
        <v>400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400</v>
      </c>
      <c r="P1410" t="s">
        <v>4620</v>
      </c>
      <c r="Q1410" s="2">
        <v>45566</v>
      </c>
      <c r="R1410" t="s">
        <v>70</v>
      </c>
      <c r="S1410">
        <v>0</v>
      </c>
      <c r="T1410" t="s">
        <v>254</v>
      </c>
      <c r="U1410" t="s">
        <v>161</v>
      </c>
      <c r="V1410" s="1">
        <v>0</v>
      </c>
      <c r="W1410" s="1">
        <v>0</v>
      </c>
      <c r="X1410" s="1">
        <v>0</v>
      </c>
      <c r="AA1410" t="s">
        <v>58</v>
      </c>
      <c r="AB1410" s="1">
        <v>0</v>
      </c>
      <c r="AC1410" s="4">
        <f>IF(ISNUMBER(MATCH(AD1410, $AD$2:AD1409, 0)), INDEX($AC$2:AC1409, MATCH(AD1410, $AD$2:AD1409, 0)), MAX($AC$2:AC1409)+1)</f>
        <v>11</v>
      </c>
      <c r="AD1410" t="str">
        <f t="shared" si="66"/>
        <v>ลำปาง-พุทธมณฑลสาย 2</v>
      </c>
      <c r="AE1410" t="s">
        <v>73</v>
      </c>
      <c r="AF1410" s="1">
        <v>0</v>
      </c>
      <c r="AG1410" s="1">
        <v>0</v>
      </c>
      <c r="AH1410" s="1">
        <v>0</v>
      </c>
      <c r="AI1410" t="s">
        <v>4621</v>
      </c>
      <c r="AJ1410" s="1">
        <v>1</v>
      </c>
      <c r="AK1410" s="1">
        <v>720</v>
      </c>
      <c r="AL1410" s="1">
        <v>720</v>
      </c>
      <c r="AM1410" s="1">
        <v>1</v>
      </c>
      <c r="AN1410" s="1">
        <v>0</v>
      </c>
      <c r="AO1410" s="1">
        <v>0</v>
      </c>
      <c r="AP1410" s="1">
        <v>0</v>
      </c>
      <c r="AQ1410" s="1">
        <v>0</v>
      </c>
      <c r="AR1410" s="1">
        <v>1337</v>
      </c>
      <c r="AS1410" s="1">
        <v>328.27395480225988</v>
      </c>
      <c r="AT1410" s="1">
        <f>Table1[[#This Row],[รวมต้นทุนค่าเดินทาง]]+Table1[[#This Row],[รวมต้นทุนค่าซ่อม]]+Table1[[#This Row],[รวมค่าเสื่อม]]</f>
        <v>3678.3068621866314</v>
      </c>
      <c r="AU1410" s="1">
        <f t="shared" si="64"/>
        <v>4930.4097489270907</v>
      </c>
      <c r="AV1410" s="1" t="str" cm="1">
        <f t="array" ref="AV1410">IF(AC1410&lt;4, "เก็บ", IF(OR(AT1410 &lt; PERCENTILE(IF($AC$2:$AC$5092=AC1410, $AT$2:$AT$5092), 0.25) - 1.5 * (PERCENTILE(IF($AC$2:$AC$5092=AC1410, $AT$2:$AT$5092), 0.75) - PERCENTILE(IF($AC$2:$AC$5092=AC1410, $AT$2:$AT$5092), 0.25)), AT1410 &gt; PERCENTILE(IF($AC$2:$AC$5092=AC1410, $AT$2:$AT$5092), 0.75) + 1.5 * (PERCENTILE(IF($AC$2:$AC$5092=AC1410, $AT$2:$AT$5092), 0.75) - PERCENTILE(IF($AC$2:$AC$5092=AC1410, $AT$2:$AT$5092), 0.25))), "ตัด", "เก็บ"))</f>
        <v>เก็บ</v>
      </c>
      <c r="AW1410" s="1">
        <f t="shared" si="65"/>
        <v>4496.4734610911819</v>
      </c>
      <c r="AX1410" s="1">
        <v>2927.9145864762854</v>
      </c>
      <c r="AY1410" s="1">
        <v>2013.0329073843718</v>
      </c>
    </row>
    <row r="1411" spans="1:51" x14ac:dyDescent="0.2">
      <c r="A1411" s="3">
        <v>45566</v>
      </c>
      <c r="B1411">
        <v>45566</v>
      </c>
      <c r="C1411" t="s">
        <v>4622</v>
      </c>
      <c r="D1411" t="s">
        <v>66</v>
      </c>
      <c r="E1411" t="s">
        <v>129</v>
      </c>
      <c r="F1411" t="s">
        <v>180</v>
      </c>
      <c r="G1411" s="1">
        <v>0</v>
      </c>
      <c r="H1411" s="1">
        <v>937</v>
      </c>
      <c r="I1411" s="1">
        <v>400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400</v>
      </c>
      <c r="P1411" t="s">
        <v>4623</v>
      </c>
      <c r="Q1411" s="2">
        <v>45566</v>
      </c>
      <c r="R1411" t="s">
        <v>70</v>
      </c>
      <c r="S1411">
        <v>0</v>
      </c>
      <c r="T1411" t="s">
        <v>254</v>
      </c>
      <c r="U1411" t="s">
        <v>161</v>
      </c>
      <c r="V1411" s="1">
        <v>0</v>
      </c>
      <c r="W1411" s="1">
        <v>0</v>
      </c>
      <c r="X1411" s="1">
        <v>0</v>
      </c>
      <c r="AA1411" t="s">
        <v>58</v>
      </c>
      <c r="AB1411" s="1">
        <v>0</v>
      </c>
      <c r="AC1411" s="4">
        <f>IF(ISNUMBER(MATCH(AD1411, $AD$2:AD1410, 0)), INDEX($AC$2:AC1410, MATCH(AD1411, $AD$2:AD1410, 0)), MAX($AC$2:AC1410)+1)</f>
        <v>11</v>
      </c>
      <c r="AD1411" t="str">
        <f t="shared" si="66"/>
        <v>ลำปาง-พุทธมณฑลสาย 2</v>
      </c>
      <c r="AE1411" t="s">
        <v>73</v>
      </c>
      <c r="AF1411" s="1">
        <v>0</v>
      </c>
      <c r="AG1411" s="1">
        <v>0</v>
      </c>
      <c r="AH1411" s="1">
        <v>0</v>
      </c>
      <c r="AI1411" t="s">
        <v>4624</v>
      </c>
      <c r="AJ1411" s="1">
        <v>1</v>
      </c>
      <c r="AK1411" s="1">
        <v>720</v>
      </c>
      <c r="AL1411" s="1">
        <v>720</v>
      </c>
      <c r="AM1411" s="1">
        <v>1</v>
      </c>
      <c r="AN1411" s="1">
        <v>0</v>
      </c>
      <c r="AO1411" s="1">
        <v>0</v>
      </c>
      <c r="AP1411" s="1">
        <v>0</v>
      </c>
      <c r="AQ1411" s="1">
        <v>0</v>
      </c>
      <c r="AR1411" s="1">
        <v>1337</v>
      </c>
      <c r="AS1411" s="1">
        <v>255.87700000000001</v>
      </c>
      <c r="AT1411" s="1">
        <f>Table1[[#This Row],[รวมต้นทุนค่าเดินทาง]]+Table1[[#This Row],[รวมต้นทุนค่าซ่อม]]+Table1[[#This Row],[รวมค่าเสื่อม]]</f>
        <v>3580.1417299509003</v>
      </c>
      <c r="AU1411" s="1">
        <f t="shared" ref="AU1411:AU1474" si="67">AVERAGEIF($AC$2:$AC$5092, AC1411, $AT$2:$AT$5092)</f>
        <v>4930.4097489270907</v>
      </c>
      <c r="AV1411" s="1" t="str" cm="1">
        <f t="array" ref="AV1411">IF(AC1411&lt;4, "เก็บ", IF(OR(AT1411 &lt; PERCENTILE(IF($AC$2:$AC$5092=AC1411, $AT$2:$AT$5092), 0.25) - 1.5 * (PERCENTILE(IF($AC$2:$AC$5092=AC1411, $AT$2:$AT$5092), 0.75) - PERCENTILE(IF($AC$2:$AC$5092=AC1411, $AT$2:$AT$5092), 0.25)), AT1411 &gt; PERCENTILE(IF($AC$2:$AC$5092=AC1411, $AT$2:$AT$5092), 0.75) + 1.5 * (PERCENTILE(IF($AC$2:$AC$5092=AC1411, $AT$2:$AT$5092), 0.75) - PERCENTILE(IF($AC$2:$AC$5092=AC1411, $AT$2:$AT$5092), 0.25))), "ตัด", "เก็บ"))</f>
        <v>เก็บ</v>
      </c>
      <c r="AW1411" s="1">
        <f t="shared" ref="AW1411:AW1474" si="68">AVERAGEIFS($AT$2:$AT$5092, $AC$2:$AC$5092, AC1411, $AV$2:$AV$5092, "เก็บ")</f>
        <v>4496.4734610911819</v>
      </c>
      <c r="AX1411" s="1">
        <v>2927.9145864762854</v>
      </c>
      <c r="AY1411" s="1">
        <v>1987.2647299509003</v>
      </c>
    </row>
    <row r="1412" spans="1:51" x14ac:dyDescent="0.2">
      <c r="A1412" s="3">
        <v>45566</v>
      </c>
      <c r="B1412">
        <v>45566</v>
      </c>
      <c r="C1412" t="s">
        <v>4625</v>
      </c>
      <c r="D1412" t="s">
        <v>66</v>
      </c>
      <c r="E1412" t="s">
        <v>124</v>
      </c>
      <c r="F1412" t="s">
        <v>388</v>
      </c>
      <c r="G1412" s="1">
        <v>0</v>
      </c>
      <c r="H1412" s="1">
        <v>0</v>
      </c>
      <c r="I1412" s="1">
        <v>500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500</v>
      </c>
      <c r="P1412" t="s">
        <v>4626</v>
      </c>
      <c r="Q1412" s="2">
        <v>45566</v>
      </c>
      <c r="R1412" t="s">
        <v>70</v>
      </c>
      <c r="S1412">
        <v>0</v>
      </c>
      <c r="T1412" t="s">
        <v>71</v>
      </c>
      <c r="U1412" t="s">
        <v>161</v>
      </c>
      <c r="V1412" s="1">
        <v>0</v>
      </c>
      <c r="W1412" s="1">
        <v>0</v>
      </c>
      <c r="X1412" s="1">
        <v>0</v>
      </c>
      <c r="AA1412" t="s">
        <v>58</v>
      </c>
      <c r="AB1412" s="1">
        <v>0</v>
      </c>
      <c r="AC1412" s="4">
        <f>IF(ISNUMBER(MATCH(AD1412, $AD$2:AD1411, 0)), INDEX($AC$2:AC1411, MATCH(AD1412, $AD$2:AD1411, 0)), MAX($AC$2:AC1411)+1)</f>
        <v>9</v>
      </c>
      <c r="AD1412" t="str">
        <f t="shared" si="66"/>
        <v>เชียงใหม่-พุทธมณฑลสาย 2</v>
      </c>
      <c r="AE1412" t="s">
        <v>73</v>
      </c>
      <c r="AF1412" s="1">
        <v>0</v>
      </c>
      <c r="AG1412" s="1">
        <v>0</v>
      </c>
      <c r="AH1412" s="1">
        <v>0</v>
      </c>
      <c r="AI1412" t="s">
        <v>4627</v>
      </c>
      <c r="AJ1412" s="1">
        <v>1</v>
      </c>
      <c r="AK1412" s="1">
        <v>720</v>
      </c>
      <c r="AL1412" s="1">
        <v>720</v>
      </c>
      <c r="AM1412" s="1">
        <v>1</v>
      </c>
      <c r="AN1412" s="1">
        <v>0</v>
      </c>
      <c r="AO1412" s="1">
        <v>0</v>
      </c>
      <c r="AP1412" s="1">
        <v>0</v>
      </c>
      <c r="AQ1412" s="1">
        <v>0</v>
      </c>
      <c r="AR1412" s="1">
        <v>500</v>
      </c>
      <c r="AS1412" s="1">
        <v>31.61428571428571</v>
      </c>
      <c r="AT1412" s="1">
        <f>Table1[[#This Row],[รวมต้นทุนค่าเดินทาง]]+Table1[[#This Row],[รวมต้นทุนค่าซ่อม]]+Table1[[#This Row],[รวมค่าเสื่อม]]</f>
        <v>1574.8880522940071</v>
      </c>
      <c r="AU1412" s="1">
        <f t="shared" si="67"/>
        <v>4623.2312262414152</v>
      </c>
      <c r="AV1412" s="1" t="str" cm="1">
        <f t="array" ref="AV1412">IF(AC1412&lt;4, "เก็บ", IF(OR(AT1412 &lt; PERCENTILE(IF($AC$2:$AC$5092=AC1412, $AT$2:$AT$5092), 0.25) - 1.5 * (PERCENTILE(IF($AC$2:$AC$5092=AC1412, $AT$2:$AT$5092), 0.75) - PERCENTILE(IF($AC$2:$AC$5092=AC1412, $AT$2:$AT$5092), 0.25)), AT1412 &gt; PERCENTILE(IF($AC$2:$AC$5092=AC1412, $AT$2:$AT$5092), 0.75) + 1.5 * (PERCENTILE(IF($AC$2:$AC$5092=AC1412, $AT$2:$AT$5092), 0.75) - PERCENTILE(IF($AC$2:$AC$5092=AC1412, $AT$2:$AT$5092), 0.25))), "ตัด", "เก็บ"))</f>
        <v>เก็บ</v>
      </c>
      <c r="AW1412" s="1">
        <f t="shared" si="68"/>
        <v>4005.4952465164292</v>
      </c>
      <c r="AX1412" s="1">
        <v>2577.9546108768855</v>
      </c>
      <c r="AY1412" s="1">
        <v>1043.2737665797213</v>
      </c>
    </row>
    <row r="1413" spans="1:51" x14ac:dyDescent="0.2">
      <c r="A1413" s="3">
        <v>45566</v>
      </c>
      <c r="B1413">
        <v>45566</v>
      </c>
      <c r="C1413" t="s">
        <v>4628</v>
      </c>
      <c r="D1413" t="s">
        <v>66</v>
      </c>
      <c r="E1413" t="s">
        <v>67</v>
      </c>
      <c r="F1413" t="s">
        <v>704</v>
      </c>
      <c r="G1413" s="1">
        <v>0</v>
      </c>
      <c r="H1413" s="1">
        <v>0</v>
      </c>
      <c r="I1413" s="1">
        <v>500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500</v>
      </c>
      <c r="P1413" t="s">
        <v>4629</v>
      </c>
      <c r="Q1413" s="2">
        <v>45566</v>
      </c>
      <c r="R1413" t="s">
        <v>70</v>
      </c>
      <c r="S1413">
        <v>0</v>
      </c>
      <c r="T1413" t="s">
        <v>71</v>
      </c>
      <c r="U1413" t="s">
        <v>72</v>
      </c>
      <c r="V1413" s="1">
        <v>0</v>
      </c>
      <c r="W1413" s="1">
        <v>0</v>
      </c>
      <c r="X1413" s="1">
        <v>0</v>
      </c>
      <c r="AA1413" t="s">
        <v>58</v>
      </c>
      <c r="AB1413" s="1">
        <v>0</v>
      </c>
      <c r="AC1413" s="4">
        <f>IF(ISNUMBER(MATCH(AD1413, $AD$2:AD1412, 0)), INDEX($AC$2:AC1412, MATCH(AD1413, $AD$2:AD1412, 0)), MAX($AC$2:AC1412)+1)</f>
        <v>2</v>
      </c>
      <c r="AD1413" t="str">
        <f t="shared" si="66"/>
        <v>เชียงใหม่-พุทธมณฑลสาย 5</v>
      </c>
      <c r="AE1413" t="s">
        <v>73</v>
      </c>
      <c r="AF1413" s="1">
        <v>0</v>
      </c>
      <c r="AG1413" s="1">
        <v>0</v>
      </c>
      <c r="AH1413" s="1">
        <v>0</v>
      </c>
      <c r="AI1413" t="s">
        <v>4630</v>
      </c>
      <c r="AJ1413" s="1">
        <v>1</v>
      </c>
      <c r="AK1413" s="1">
        <v>720</v>
      </c>
      <c r="AL1413" s="1">
        <v>720</v>
      </c>
      <c r="AM1413" s="1">
        <v>1</v>
      </c>
      <c r="AN1413" s="1">
        <v>0</v>
      </c>
      <c r="AO1413" s="1">
        <v>0</v>
      </c>
      <c r="AP1413" s="1">
        <v>0</v>
      </c>
      <c r="AQ1413" s="1">
        <v>0</v>
      </c>
      <c r="AR1413" s="1">
        <v>500</v>
      </c>
      <c r="AS1413" s="1">
        <v>65.602676056338026</v>
      </c>
      <c r="AT1413" s="1">
        <f>Table1[[#This Row],[รวมต้นทุนค่าเดินทาง]]+Table1[[#This Row],[รวมต้นทุนค่าซ่อม]]+Table1[[#This Row],[รวมค่าเสื่อม]]</f>
        <v>1791.4298270003978</v>
      </c>
      <c r="AU1413" s="1">
        <f t="shared" si="67"/>
        <v>5026.5629662053279</v>
      </c>
      <c r="AV1413" s="1" t="str" cm="1">
        <f t="array" ref="AV1413">IF(AC1413&lt;4, "เก็บ", IF(OR(AT1413 &lt; PERCENTILE(IF($AC$2:$AC$5092=AC1413, $AT$2:$AT$5092), 0.25) - 1.5 * (PERCENTILE(IF($AC$2:$AC$5092=AC1413, $AT$2:$AT$5092), 0.75) - PERCENTILE(IF($AC$2:$AC$5092=AC1413, $AT$2:$AT$5092), 0.25)), AT1413 &gt; PERCENTILE(IF($AC$2:$AC$5092=AC1413, $AT$2:$AT$5092), 0.75) + 1.5 * (PERCENTILE(IF($AC$2:$AC$5092=AC1413, $AT$2:$AT$5092), 0.75) - PERCENTILE(IF($AC$2:$AC$5092=AC1413, $AT$2:$AT$5092), 0.25))), "ตัด", "เก็บ"))</f>
        <v>เก็บ</v>
      </c>
      <c r="AW1413" s="1">
        <f t="shared" si="68"/>
        <v>5026.5629662053279</v>
      </c>
      <c r="AX1413" s="1">
        <v>4064.5059139663294</v>
      </c>
      <c r="AY1413" s="1">
        <v>1225.8271509440597</v>
      </c>
    </row>
    <row r="1414" spans="1:51" x14ac:dyDescent="0.2">
      <c r="A1414" s="3">
        <v>45566</v>
      </c>
      <c r="B1414">
        <v>45566</v>
      </c>
      <c r="C1414" t="s">
        <v>4631</v>
      </c>
      <c r="D1414" t="s">
        <v>66</v>
      </c>
      <c r="E1414" t="s">
        <v>67</v>
      </c>
      <c r="F1414" t="s">
        <v>328</v>
      </c>
      <c r="G1414" s="1">
        <v>0</v>
      </c>
      <c r="H1414" s="1">
        <v>870</v>
      </c>
      <c r="I1414" s="1">
        <v>400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400</v>
      </c>
      <c r="P1414" t="s">
        <v>4632</v>
      </c>
      <c r="Q1414" s="2">
        <v>45566</v>
      </c>
      <c r="R1414" t="s">
        <v>70</v>
      </c>
      <c r="S1414">
        <v>0</v>
      </c>
      <c r="T1414" t="s">
        <v>254</v>
      </c>
      <c r="U1414" t="s">
        <v>93</v>
      </c>
      <c r="V1414" s="1">
        <v>0</v>
      </c>
      <c r="W1414" s="1">
        <v>0</v>
      </c>
      <c r="X1414" s="1">
        <v>0</v>
      </c>
      <c r="AA1414" t="s">
        <v>58</v>
      </c>
      <c r="AB1414" s="1">
        <v>0</v>
      </c>
      <c r="AC1414" s="4">
        <f>IF(ISNUMBER(MATCH(AD1414, $AD$2:AD1413, 0)), INDEX($AC$2:AC1413, MATCH(AD1414, $AD$2:AD1413, 0)), MAX($AC$2:AC1413)+1)</f>
        <v>14</v>
      </c>
      <c r="AD1414" t="str">
        <f t="shared" si="66"/>
        <v>ลำปาง-ตลาดไท</v>
      </c>
      <c r="AE1414" t="s">
        <v>73</v>
      </c>
      <c r="AF1414" s="1">
        <v>0</v>
      </c>
      <c r="AG1414" s="1">
        <v>0</v>
      </c>
      <c r="AH1414" s="1">
        <v>0</v>
      </c>
      <c r="AI1414" t="s">
        <v>4633</v>
      </c>
      <c r="AJ1414" s="1">
        <v>1</v>
      </c>
      <c r="AK1414" s="1">
        <v>720</v>
      </c>
      <c r="AL1414" s="1">
        <v>720</v>
      </c>
      <c r="AM1414" s="1">
        <v>1</v>
      </c>
      <c r="AN1414" s="1">
        <v>0</v>
      </c>
      <c r="AO1414" s="1">
        <v>0</v>
      </c>
      <c r="AP1414" s="1">
        <v>0</v>
      </c>
      <c r="AQ1414" s="1">
        <v>0</v>
      </c>
      <c r="AR1414" s="1">
        <v>1270</v>
      </c>
      <c r="AS1414" s="1">
        <v>49.177777777777777</v>
      </c>
      <c r="AT1414" s="1">
        <f>Table1[[#This Row],[รวมต้นทุนค่าเดินทาง]]+Table1[[#This Row],[รวมต้นทุนค่าซ่อม]]+Table1[[#This Row],[รวมค่าเสื่อม]]</f>
        <v>3736.9521472392635</v>
      </c>
      <c r="AU1414" s="1" t="e">
        <f t="shared" si="67"/>
        <v>#N/A</v>
      </c>
      <c r="AV1414" s="1" t="e" cm="1">
        <f t="array" ref="AV1414">IF(AC1414&lt;4, "เก็บ", IF(OR(AT1414 &lt; PERCENTILE(IF($AC$2:$AC$5092=AC1414, $AT$2:$AT$5092), 0.25) - 1.5 * (PERCENTILE(IF($AC$2:$AC$5092=AC1414, $AT$2:$AT$5092), 0.75) - PERCENTILE(IF($AC$2:$AC$5092=AC1414, $AT$2:$AT$5092), 0.25)), AT1414 &gt; PERCENTILE(IF($AC$2:$AC$5092=AC1414, $AT$2:$AT$5092), 0.75) + 1.5 * (PERCENTILE(IF($AC$2:$AC$5092=AC1414, $AT$2:$AT$5092), 0.75) - PERCENTILE(IF($AC$2:$AC$5092=AC1414, $AT$2:$AT$5092), 0.25))), "ตัด", "เก็บ"))</f>
        <v>#N/A</v>
      </c>
      <c r="AW1414" s="1" t="e">
        <f t="shared" si="68"/>
        <v>#DIV/0!</v>
      </c>
      <c r="AX1414" s="1">
        <v>2411.9362516169685</v>
      </c>
      <c r="AY1414" s="1">
        <v>2417.774369461486</v>
      </c>
    </row>
    <row r="1415" spans="1:51" x14ac:dyDescent="0.2">
      <c r="A1415" s="3">
        <v>45566</v>
      </c>
      <c r="B1415">
        <v>45566</v>
      </c>
      <c r="C1415" t="s">
        <v>4634</v>
      </c>
      <c r="D1415" t="s">
        <v>51</v>
      </c>
      <c r="E1415" t="s">
        <v>61</v>
      </c>
      <c r="F1415" t="s">
        <v>507</v>
      </c>
      <c r="G1415" s="1">
        <v>2700</v>
      </c>
      <c r="H1415" s="1">
        <v>4575</v>
      </c>
      <c r="I1415" s="1">
        <v>1900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4600</v>
      </c>
      <c r="P1415" t="s">
        <v>4635</v>
      </c>
      <c r="Q1415" s="2">
        <v>45566</v>
      </c>
      <c r="R1415" t="s">
        <v>55</v>
      </c>
      <c r="S1415">
        <v>0</v>
      </c>
      <c r="T1415" t="s">
        <v>56</v>
      </c>
      <c r="U1415" t="s">
        <v>57</v>
      </c>
      <c r="V1415" s="1">
        <v>2500</v>
      </c>
      <c r="W1415" s="1">
        <v>0</v>
      </c>
      <c r="X1415" s="1">
        <v>0</v>
      </c>
      <c r="AA1415" t="s">
        <v>58</v>
      </c>
      <c r="AB1415" s="1">
        <v>0</v>
      </c>
      <c r="AC1415" s="4">
        <f>IF(ISNUMBER(MATCH(AD1415, $AD$2:AD1414, 0)), INDEX($AC$2:AC1414, MATCH(AD1415, $AD$2:AD1414, 0)), MAX($AC$2:AC1414)+1)</f>
        <v>1</v>
      </c>
      <c r="AD1415" t="str">
        <f t="shared" si="66"/>
        <v>ท่าลี่-กองลอย</v>
      </c>
      <c r="AE1415" t="s">
        <v>55</v>
      </c>
      <c r="AF1415" s="1">
        <v>0</v>
      </c>
      <c r="AG1415" s="1">
        <v>0</v>
      </c>
      <c r="AH1415" s="1">
        <v>0</v>
      </c>
      <c r="AI1415" t="s">
        <v>4636</v>
      </c>
      <c r="AJ1415" s="1">
        <v>1</v>
      </c>
      <c r="AK1415" s="1">
        <v>0</v>
      </c>
      <c r="AL1415" s="1">
        <v>0</v>
      </c>
      <c r="AM1415" s="1">
        <v>0</v>
      </c>
      <c r="AN1415" s="1">
        <v>0</v>
      </c>
      <c r="AO1415" s="1">
        <v>0</v>
      </c>
      <c r="AP1415" s="1">
        <v>0</v>
      </c>
      <c r="AQ1415" s="1">
        <v>0</v>
      </c>
      <c r="AR1415" s="1">
        <v>11675</v>
      </c>
      <c r="AS1415" s="1">
        <v>25.68</v>
      </c>
      <c r="AT1415" s="1">
        <f>Table1[[#This Row],[รวมต้นทุนค่าเดินทาง]]+Table1[[#This Row],[รวมต้นทุนค่าซ่อม]]+Table1[[#This Row],[รวมค่าเสื่อม]]</f>
        <v>13915.246929133858</v>
      </c>
      <c r="AU1415" s="1">
        <f t="shared" si="67"/>
        <v>13953.293816562818</v>
      </c>
      <c r="AV1415" s="1" t="str" cm="1">
        <f t="array" ref="AV1415">IF(AC1415&lt;4, "เก็บ", IF(OR(AT1415 &lt; PERCENTILE(IF($AC$2:$AC$5092=AC1415, $AT$2:$AT$5092), 0.25) - 1.5 * (PERCENTILE(IF($AC$2:$AC$5092=AC1415, $AT$2:$AT$5092), 0.75) - PERCENTILE(IF($AC$2:$AC$5092=AC1415, $AT$2:$AT$5092), 0.25)), AT1415 &gt; PERCENTILE(IF($AC$2:$AC$5092=AC1415, $AT$2:$AT$5092), 0.75) + 1.5 * (PERCENTILE(IF($AC$2:$AC$5092=AC1415, $AT$2:$AT$5092), 0.75) - PERCENTILE(IF($AC$2:$AC$5092=AC1415, $AT$2:$AT$5092), 0.25))), "ตัด", "เก็บ"))</f>
        <v>เก็บ</v>
      </c>
      <c r="AW1415" s="1">
        <f t="shared" si="68"/>
        <v>13953.293816562818</v>
      </c>
      <c r="AX1415" s="1">
        <v>14426.372718098486</v>
      </c>
      <c r="AY1415" s="1">
        <v>2214.5669291338581</v>
      </c>
    </row>
    <row r="1416" spans="1:51" x14ac:dyDescent="0.2">
      <c r="A1416" s="3">
        <v>45566</v>
      </c>
      <c r="B1416">
        <v>45566</v>
      </c>
      <c r="C1416" t="s">
        <v>4637</v>
      </c>
      <c r="D1416" t="s">
        <v>51</v>
      </c>
      <c r="E1416" t="s">
        <v>61</v>
      </c>
      <c r="F1416" t="s">
        <v>299</v>
      </c>
      <c r="G1416" s="1">
        <v>2700</v>
      </c>
      <c r="H1416" s="1">
        <v>4575</v>
      </c>
      <c r="I1416" s="1">
        <v>1900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4600</v>
      </c>
      <c r="P1416" t="s">
        <v>4638</v>
      </c>
      <c r="Q1416" s="2">
        <v>45566</v>
      </c>
      <c r="R1416" t="s">
        <v>55</v>
      </c>
      <c r="S1416">
        <v>0</v>
      </c>
      <c r="T1416" t="s">
        <v>56</v>
      </c>
      <c r="U1416" t="s">
        <v>57</v>
      </c>
      <c r="V1416" s="1">
        <v>2500</v>
      </c>
      <c r="W1416" s="1">
        <v>0</v>
      </c>
      <c r="X1416" s="1">
        <v>0</v>
      </c>
      <c r="AA1416" t="s">
        <v>58</v>
      </c>
      <c r="AB1416" s="1">
        <v>0</v>
      </c>
      <c r="AC1416" s="4">
        <f>IF(ISNUMBER(MATCH(AD1416, $AD$2:AD1415, 0)), INDEX($AC$2:AC1415, MATCH(AD1416, $AD$2:AD1415, 0)), MAX($AC$2:AC1415)+1)</f>
        <v>1</v>
      </c>
      <c r="AD1416" t="str">
        <f t="shared" ref="AD1416:AD1479" si="69">T1416&amp;"-"&amp;U1416</f>
        <v>ท่าลี่-กองลอย</v>
      </c>
      <c r="AE1416" t="s">
        <v>55</v>
      </c>
      <c r="AF1416" s="1">
        <v>0</v>
      </c>
      <c r="AG1416" s="1">
        <v>0</v>
      </c>
      <c r="AH1416" s="1">
        <v>0</v>
      </c>
      <c r="AI1416" t="s">
        <v>4639</v>
      </c>
      <c r="AJ1416" s="1">
        <v>1</v>
      </c>
      <c r="AK1416" s="1">
        <v>0</v>
      </c>
      <c r="AL1416" s="1">
        <v>0</v>
      </c>
      <c r="AM1416" s="1">
        <v>0</v>
      </c>
      <c r="AN1416" s="1">
        <v>0</v>
      </c>
      <c r="AO1416" s="1">
        <v>0</v>
      </c>
      <c r="AP1416" s="1">
        <v>0</v>
      </c>
      <c r="AQ1416" s="1">
        <v>0</v>
      </c>
      <c r="AR1416" s="1">
        <v>11675</v>
      </c>
      <c r="AS1416" s="1">
        <v>17.12</v>
      </c>
      <c r="AT1416" s="1">
        <f>Table1[[#This Row],[รวมต้นทุนค่าเดินทาง]]+Table1[[#This Row],[รวมต้นทุนค่าซ่อม]]+Table1[[#This Row],[รวมค่าเสื่อม]]</f>
        <v>13460.987924528303</v>
      </c>
      <c r="AU1416" s="1">
        <f t="shared" si="67"/>
        <v>13953.293816562818</v>
      </c>
      <c r="AV1416" s="1" t="str" cm="1">
        <f t="array" ref="AV1416">IF(AC1416&lt;4, "เก็บ", IF(OR(AT1416 &lt; PERCENTILE(IF($AC$2:$AC$5092=AC1416, $AT$2:$AT$5092), 0.25) - 1.5 * (PERCENTILE(IF($AC$2:$AC$5092=AC1416, $AT$2:$AT$5092), 0.75) - PERCENTILE(IF($AC$2:$AC$5092=AC1416, $AT$2:$AT$5092), 0.25)), AT1416 &gt; PERCENTILE(IF($AC$2:$AC$5092=AC1416, $AT$2:$AT$5092), 0.75) + 1.5 * (PERCENTILE(IF($AC$2:$AC$5092=AC1416, $AT$2:$AT$5092), 0.75) - PERCENTILE(IF($AC$2:$AC$5092=AC1416, $AT$2:$AT$5092), 0.25))), "ตัด", "เก็บ"))</f>
        <v>เก็บ</v>
      </c>
      <c r="AW1416" s="1">
        <f t="shared" si="68"/>
        <v>13953.293816562818</v>
      </c>
      <c r="AX1416" s="1">
        <v>14426.372718098486</v>
      </c>
      <c r="AY1416" s="1">
        <v>1768.867924528302</v>
      </c>
    </row>
    <row r="1417" spans="1:51" x14ac:dyDescent="0.2">
      <c r="A1417" s="3">
        <v>45566</v>
      </c>
      <c r="B1417">
        <v>45566</v>
      </c>
      <c r="C1417" t="s">
        <v>4640</v>
      </c>
      <c r="D1417" t="s">
        <v>51</v>
      </c>
      <c r="E1417" t="s">
        <v>61</v>
      </c>
      <c r="F1417" t="s">
        <v>62</v>
      </c>
      <c r="G1417" s="1">
        <v>2700</v>
      </c>
      <c r="H1417" s="1">
        <v>4575</v>
      </c>
      <c r="I1417" s="1">
        <v>1900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4600</v>
      </c>
      <c r="P1417" t="s">
        <v>4641</v>
      </c>
      <c r="Q1417" s="2">
        <v>45566</v>
      </c>
      <c r="R1417" t="s">
        <v>55</v>
      </c>
      <c r="S1417">
        <v>0</v>
      </c>
      <c r="T1417" t="s">
        <v>56</v>
      </c>
      <c r="U1417" t="s">
        <v>57</v>
      </c>
      <c r="V1417" s="1">
        <v>2500</v>
      </c>
      <c r="W1417" s="1">
        <v>0</v>
      </c>
      <c r="X1417" s="1">
        <v>0</v>
      </c>
      <c r="AA1417" t="s">
        <v>58</v>
      </c>
      <c r="AB1417" s="1">
        <v>0</v>
      </c>
      <c r="AC1417" s="4">
        <f>IF(ISNUMBER(MATCH(AD1417, $AD$2:AD1416, 0)), INDEX($AC$2:AC1416, MATCH(AD1417, $AD$2:AD1416, 0)), MAX($AC$2:AC1416)+1)</f>
        <v>1</v>
      </c>
      <c r="AD1417" t="str">
        <f t="shared" si="69"/>
        <v>ท่าลี่-กองลอย</v>
      </c>
      <c r="AE1417" t="s">
        <v>55</v>
      </c>
      <c r="AF1417" s="1">
        <v>0</v>
      </c>
      <c r="AG1417" s="1">
        <v>0</v>
      </c>
      <c r="AH1417" s="1">
        <v>0</v>
      </c>
      <c r="AI1417" t="s">
        <v>4642</v>
      </c>
      <c r="AJ1417" s="1">
        <v>1</v>
      </c>
      <c r="AK1417" s="1">
        <v>0</v>
      </c>
      <c r="AL1417" s="1">
        <v>0</v>
      </c>
      <c r="AM1417" s="1">
        <v>0</v>
      </c>
      <c r="AN1417" s="1">
        <v>0</v>
      </c>
      <c r="AO1417" s="1">
        <v>0</v>
      </c>
      <c r="AP1417" s="1">
        <v>0</v>
      </c>
      <c r="AQ1417" s="1">
        <v>0</v>
      </c>
      <c r="AR1417" s="1">
        <v>11675</v>
      </c>
      <c r="AS1417" s="1">
        <v>19.753846153846151</v>
      </c>
      <c r="AT1417" s="1">
        <f>Table1[[#This Row],[รวมต้นทุนค่าเดินทาง]]+Table1[[#This Row],[รวมต้นทุนค่าซ่อม]]+Table1[[#This Row],[รวมค่าเสื่อม]]</f>
        <v>13509.269975186104</v>
      </c>
      <c r="AU1417" s="1">
        <f t="shared" si="67"/>
        <v>13953.293816562818</v>
      </c>
      <c r="AV1417" s="1" t="str" cm="1">
        <f t="array" ref="AV1417">IF(AC1417&lt;4, "เก็บ", IF(OR(AT1417 &lt; PERCENTILE(IF($AC$2:$AC$5092=AC1417, $AT$2:$AT$5092), 0.25) - 1.5 * (PERCENTILE(IF($AC$2:$AC$5092=AC1417, $AT$2:$AT$5092), 0.75) - PERCENTILE(IF($AC$2:$AC$5092=AC1417, $AT$2:$AT$5092), 0.25)), AT1417 &gt; PERCENTILE(IF($AC$2:$AC$5092=AC1417, $AT$2:$AT$5092), 0.75) + 1.5 * (PERCENTILE(IF($AC$2:$AC$5092=AC1417, $AT$2:$AT$5092), 0.75) - PERCENTILE(IF($AC$2:$AC$5092=AC1417, $AT$2:$AT$5092), 0.25))), "ตัด", "เก็บ"))</f>
        <v>เก็บ</v>
      </c>
      <c r="AW1417" s="1">
        <f t="shared" si="68"/>
        <v>13953.293816562818</v>
      </c>
      <c r="AX1417" s="1">
        <v>14426.372718098486</v>
      </c>
      <c r="AY1417" s="1">
        <v>1814.516129032258</v>
      </c>
    </row>
    <row r="1418" spans="1:51" x14ac:dyDescent="0.2">
      <c r="A1418" s="3">
        <v>45566</v>
      </c>
      <c r="B1418">
        <v>45566</v>
      </c>
      <c r="C1418" t="s">
        <v>4643</v>
      </c>
      <c r="D1418" t="s">
        <v>66</v>
      </c>
      <c r="E1418" t="s">
        <v>148</v>
      </c>
      <c r="F1418" t="s">
        <v>547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t="s">
        <v>4644</v>
      </c>
      <c r="Q1418" s="2">
        <v>45566</v>
      </c>
      <c r="R1418" t="s">
        <v>55</v>
      </c>
      <c r="S1418">
        <v>0</v>
      </c>
      <c r="T1418" t="s">
        <v>88</v>
      </c>
      <c r="U1418" t="s">
        <v>254</v>
      </c>
      <c r="V1418" s="1">
        <v>0</v>
      </c>
      <c r="W1418" s="1">
        <v>636</v>
      </c>
      <c r="X1418" s="1">
        <v>0</v>
      </c>
      <c r="Y1418" t="s">
        <v>88</v>
      </c>
      <c r="Z1418" t="s">
        <v>254</v>
      </c>
      <c r="AA1418" t="s">
        <v>4645</v>
      </c>
      <c r="AB1418" s="1">
        <v>0</v>
      </c>
      <c r="AC1418" s="4">
        <f>IF(ISNUMBER(MATCH(AD1418, $AD$2:AD1417, 0)), INDEX($AC$2:AC1417, MATCH(AD1418, $AD$2:AD1417, 0)), MAX($AC$2:AC1417)+1)</f>
        <v>39</v>
      </c>
      <c r="AD1418" t="str">
        <f t="shared" si="69"/>
        <v>แพร่-ลำปาง</v>
      </c>
      <c r="AE1418" t="s">
        <v>55</v>
      </c>
      <c r="AF1418" s="1">
        <v>0</v>
      </c>
      <c r="AG1418" s="1">
        <v>0</v>
      </c>
      <c r="AH1418" s="1">
        <v>0</v>
      </c>
      <c r="AI1418" t="s">
        <v>4646</v>
      </c>
      <c r="AJ1418" s="1">
        <v>1</v>
      </c>
      <c r="AK1418" s="1">
        <v>0</v>
      </c>
      <c r="AL1418" s="1">
        <v>0</v>
      </c>
      <c r="AM1418" s="1">
        <v>0</v>
      </c>
      <c r="AN1418" s="1">
        <v>0</v>
      </c>
      <c r="AO1418" s="1">
        <v>0</v>
      </c>
      <c r="AP1418" s="1">
        <v>0</v>
      </c>
      <c r="AQ1418" s="1">
        <v>0</v>
      </c>
      <c r="AR1418" s="1">
        <v>636</v>
      </c>
      <c r="AS1418" s="1">
        <v>1140.905882352941</v>
      </c>
      <c r="AT1418" s="1">
        <f>Table1[[#This Row],[รวมต้นทุนค่าเดินทาง]]+Table1[[#This Row],[รวมต้นทุนค่าซ่อม]]+Table1[[#This Row],[รวมค่าเสื่อม]]</f>
        <v>2990.5988284110326</v>
      </c>
      <c r="AU1418" s="1">
        <f t="shared" si="67"/>
        <v>3696.7320206742324</v>
      </c>
      <c r="AV1418" s="1" t="str" cm="1">
        <f t="array" ref="AV1418">IF(AC1418&lt;4, "เก็บ", IF(OR(AT1418 &lt; PERCENTILE(IF($AC$2:$AC$5092=AC1418, $AT$2:$AT$5092), 0.25) - 1.5 * (PERCENTILE(IF($AC$2:$AC$5092=AC1418, $AT$2:$AT$5092), 0.75) - PERCENTILE(IF($AC$2:$AC$5092=AC1418, $AT$2:$AT$5092), 0.25)), AT1418 &gt; PERCENTILE(IF($AC$2:$AC$5092=AC1418, $AT$2:$AT$5092), 0.75) + 1.5 * (PERCENTILE(IF($AC$2:$AC$5092=AC1418, $AT$2:$AT$5092), 0.75) - PERCENTILE(IF($AC$2:$AC$5092=AC1418, $AT$2:$AT$5092), 0.25))), "ตัด", "เก็บ"))</f>
        <v>เก็บ</v>
      </c>
      <c r="AW1418" s="1">
        <f t="shared" si="68"/>
        <v>3303.6954086440583</v>
      </c>
      <c r="AX1418" s="1">
        <v>2449.0585033856746</v>
      </c>
      <c r="AY1418" s="1">
        <v>1213.6929460580914</v>
      </c>
    </row>
    <row r="1419" spans="1:51" x14ac:dyDescent="0.2">
      <c r="A1419" s="3">
        <v>45566</v>
      </c>
      <c r="B1419">
        <v>45566</v>
      </c>
      <c r="C1419" t="s">
        <v>4647</v>
      </c>
      <c r="D1419" t="s">
        <v>66</v>
      </c>
      <c r="E1419" t="s">
        <v>84</v>
      </c>
      <c r="F1419" t="s">
        <v>995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770</v>
      </c>
      <c r="O1419" s="1">
        <v>770</v>
      </c>
      <c r="P1419" t="s">
        <v>4648</v>
      </c>
      <c r="Q1419" s="2">
        <v>45566</v>
      </c>
      <c r="R1419" t="s">
        <v>55</v>
      </c>
      <c r="S1419">
        <v>0</v>
      </c>
      <c r="T1419" t="s">
        <v>87</v>
      </c>
      <c r="U1419" t="s">
        <v>71</v>
      </c>
      <c r="V1419" s="1">
        <v>0</v>
      </c>
      <c r="W1419" s="1">
        <v>669</v>
      </c>
      <c r="X1419" s="1">
        <v>0</v>
      </c>
      <c r="Y1419" t="s">
        <v>108</v>
      </c>
      <c r="Z1419" t="s">
        <v>71</v>
      </c>
      <c r="AA1419" t="s">
        <v>4649</v>
      </c>
      <c r="AB1419" s="1">
        <v>0</v>
      </c>
      <c r="AC1419" s="4">
        <f>IF(ISNUMBER(MATCH(AD1419, $AD$2:AD1418, 0)), INDEX($AC$2:AC1418, MATCH(AD1419, $AD$2:AD1418, 0)), MAX($AC$2:AC1418)+1)</f>
        <v>6</v>
      </c>
      <c r="AD1419" t="str">
        <f t="shared" si="69"/>
        <v>เชียงราย-เชียงใหม่</v>
      </c>
      <c r="AE1419" t="s">
        <v>55</v>
      </c>
      <c r="AF1419" s="1">
        <v>0</v>
      </c>
      <c r="AG1419" s="1">
        <v>0</v>
      </c>
      <c r="AH1419" s="1">
        <v>0</v>
      </c>
      <c r="AI1419" t="s">
        <v>4650</v>
      </c>
      <c r="AJ1419" s="1">
        <v>1</v>
      </c>
      <c r="AK1419" s="1">
        <v>0</v>
      </c>
      <c r="AL1419" s="1">
        <v>0</v>
      </c>
      <c r="AM1419" s="1">
        <v>0</v>
      </c>
      <c r="AN1419" s="1">
        <v>0</v>
      </c>
      <c r="AO1419" s="1">
        <v>0</v>
      </c>
      <c r="AP1419" s="1">
        <v>0</v>
      </c>
      <c r="AQ1419" s="1">
        <v>0</v>
      </c>
      <c r="AR1419" s="1">
        <v>1439</v>
      </c>
      <c r="AS1419" s="1">
        <v>303.1051063829787</v>
      </c>
      <c r="AT1419" s="1">
        <f>Table1[[#This Row],[รวมต้นทุนค่าเดินทาง]]+Table1[[#This Row],[รวมต้นทุนค่าซ่อม]]+Table1[[#This Row],[รวมค่าเสื่อม]]</f>
        <v>3606.7459903608792</v>
      </c>
      <c r="AU1419" s="1">
        <f t="shared" si="67"/>
        <v>4428.3346813776061</v>
      </c>
      <c r="AV1419" s="1" t="str" cm="1">
        <f t="array" ref="AV1419">IF(AC1419&lt;4, "เก็บ", IF(OR(AT1419 &lt; PERCENTILE(IF($AC$2:$AC$5092=AC1419, $AT$2:$AT$5092), 0.25) - 1.5 * (PERCENTILE(IF($AC$2:$AC$5092=AC1419, $AT$2:$AT$5092), 0.75) - PERCENTILE(IF($AC$2:$AC$5092=AC1419, $AT$2:$AT$5092), 0.25)), AT1419 &gt; PERCENTILE(IF($AC$2:$AC$5092=AC1419, $AT$2:$AT$5092), 0.75) + 1.5 * (PERCENTILE(IF($AC$2:$AC$5092=AC1419, $AT$2:$AT$5092), 0.75) - PERCENTILE(IF($AC$2:$AC$5092=AC1419, $AT$2:$AT$5092), 0.25))), "ตัด", "เก็บ"))</f>
        <v>เก็บ</v>
      </c>
      <c r="AW1419" s="1">
        <f t="shared" si="68"/>
        <v>3873.7679454274344</v>
      </c>
      <c r="AX1419" s="1">
        <v>2781.4385174989698</v>
      </c>
      <c r="AY1419" s="1">
        <v>1864.6408839779006</v>
      </c>
    </row>
    <row r="1420" spans="1:51" x14ac:dyDescent="0.2">
      <c r="A1420" s="3">
        <v>45566</v>
      </c>
      <c r="B1420">
        <v>45566</v>
      </c>
      <c r="C1420" t="s">
        <v>4651</v>
      </c>
      <c r="D1420" t="s">
        <v>66</v>
      </c>
      <c r="E1420" t="s">
        <v>84</v>
      </c>
      <c r="F1420" t="s">
        <v>543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t="s">
        <v>4652</v>
      </c>
      <c r="Q1420" s="2">
        <v>45566</v>
      </c>
      <c r="R1420" t="s">
        <v>55</v>
      </c>
      <c r="S1420">
        <v>0</v>
      </c>
      <c r="T1420" t="s">
        <v>87</v>
      </c>
      <c r="U1420" t="s">
        <v>71</v>
      </c>
      <c r="V1420" s="1">
        <v>0</v>
      </c>
      <c r="W1420" s="1">
        <v>1238</v>
      </c>
      <c r="X1420" s="1">
        <v>0</v>
      </c>
      <c r="Y1420" t="s">
        <v>87</v>
      </c>
      <c r="Z1420" t="s">
        <v>71</v>
      </c>
      <c r="AA1420" t="s">
        <v>4653</v>
      </c>
      <c r="AB1420" s="1">
        <v>0</v>
      </c>
      <c r="AC1420" s="4">
        <f>IF(ISNUMBER(MATCH(AD1420, $AD$2:AD1419, 0)), INDEX($AC$2:AC1419, MATCH(AD1420, $AD$2:AD1419, 0)), MAX($AC$2:AC1419)+1)</f>
        <v>6</v>
      </c>
      <c r="AD1420" t="str">
        <f t="shared" si="69"/>
        <v>เชียงราย-เชียงใหม่</v>
      </c>
      <c r="AE1420" t="s">
        <v>55</v>
      </c>
      <c r="AF1420" s="1">
        <v>0</v>
      </c>
      <c r="AG1420" s="1">
        <v>0</v>
      </c>
      <c r="AH1420" s="1">
        <v>0</v>
      </c>
      <c r="AI1420" t="s">
        <v>4654</v>
      </c>
      <c r="AJ1420" s="1">
        <v>2</v>
      </c>
      <c r="AK1420" s="1">
        <v>0</v>
      </c>
      <c r="AL1420" s="1">
        <v>0</v>
      </c>
      <c r="AM1420" s="1">
        <v>0</v>
      </c>
      <c r="AN1420" s="1">
        <v>1428.8343</v>
      </c>
      <c r="AO1420" s="1">
        <v>0</v>
      </c>
      <c r="AP1420" s="1">
        <v>0</v>
      </c>
      <c r="AQ1420" s="1">
        <v>0</v>
      </c>
      <c r="AR1420" s="1">
        <v>1238</v>
      </c>
      <c r="AS1420" s="1">
        <v>169.69587399154821</v>
      </c>
      <c r="AT1420" s="1">
        <f>Table1[[#This Row],[รวมต้นทุนค่าเดินทาง]]+Table1[[#This Row],[รวมต้นทุนค่าซ่อม]]+Table1[[#This Row],[รวมค่าเสื่อม]]</f>
        <v>3478.2480212308119</v>
      </c>
      <c r="AU1420" s="1">
        <f t="shared" si="67"/>
        <v>4428.3346813776061</v>
      </c>
      <c r="AV1420" s="1" t="str" cm="1">
        <f t="array" ref="AV1420">IF(AC1420&lt;4, "เก็บ", IF(OR(AT1420 &lt; PERCENTILE(IF($AC$2:$AC$5092=AC1420, $AT$2:$AT$5092), 0.25) - 1.5 * (PERCENTILE(IF($AC$2:$AC$5092=AC1420, $AT$2:$AT$5092), 0.75) - PERCENTILE(IF($AC$2:$AC$5092=AC1420, $AT$2:$AT$5092), 0.25)), AT1420 &gt; PERCENTILE(IF($AC$2:$AC$5092=AC1420, $AT$2:$AT$5092), 0.75) + 1.5 * (PERCENTILE(IF($AC$2:$AC$5092=AC1420, $AT$2:$AT$5092), 0.75) - PERCENTILE(IF($AC$2:$AC$5092=AC1420, $AT$2:$AT$5092), 0.25))), "ตัด", "เก็บ"))</f>
        <v>เก็บ</v>
      </c>
      <c r="AW1420" s="1">
        <f t="shared" si="68"/>
        <v>3873.7679454274344</v>
      </c>
      <c r="AX1420" s="1">
        <v>2781.4385174989698</v>
      </c>
      <c r="AY1420" s="1">
        <v>2070.5521472392638</v>
      </c>
    </row>
    <row r="1421" spans="1:51" x14ac:dyDescent="0.2">
      <c r="A1421" s="3">
        <v>45567</v>
      </c>
      <c r="B1421">
        <v>45567</v>
      </c>
      <c r="C1421" t="s">
        <v>4655</v>
      </c>
      <c r="D1421" t="s">
        <v>66</v>
      </c>
      <c r="E1421" t="s">
        <v>67</v>
      </c>
      <c r="F1421" t="s">
        <v>277</v>
      </c>
      <c r="G1421" s="1">
        <v>0</v>
      </c>
      <c r="H1421" s="1">
        <v>937</v>
      </c>
      <c r="I1421" s="1">
        <v>400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400</v>
      </c>
      <c r="P1421" t="s">
        <v>4656</v>
      </c>
      <c r="Q1421" s="2">
        <v>45567</v>
      </c>
      <c r="R1421" t="s">
        <v>70</v>
      </c>
      <c r="S1421">
        <v>0</v>
      </c>
      <c r="T1421" t="s">
        <v>254</v>
      </c>
      <c r="U1421" t="s">
        <v>161</v>
      </c>
      <c r="V1421" s="1">
        <v>0</v>
      </c>
      <c r="W1421" s="1">
        <v>0</v>
      </c>
      <c r="X1421" s="1">
        <v>0</v>
      </c>
      <c r="AA1421" t="s">
        <v>58</v>
      </c>
      <c r="AB1421" s="1">
        <v>0</v>
      </c>
      <c r="AC1421" s="4">
        <f>IF(ISNUMBER(MATCH(AD1421, $AD$2:AD1420, 0)), INDEX($AC$2:AC1420, MATCH(AD1421, $AD$2:AD1420, 0)), MAX($AC$2:AC1420)+1)</f>
        <v>11</v>
      </c>
      <c r="AD1421" t="str">
        <f t="shared" si="69"/>
        <v>ลำปาง-พุทธมณฑลสาย 2</v>
      </c>
      <c r="AE1421" t="s">
        <v>73</v>
      </c>
      <c r="AF1421" s="1">
        <v>0</v>
      </c>
      <c r="AG1421" s="1">
        <v>0</v>
      </c>
      <c r="AH1421" s="1">
        <v>0</v>
      </c>
      <c r="AI1421" t="s">
        <v>4657</v>
      </c>
      <c r="AJ1421" s="1">
        <v>1</v>
      </c>
      <c r="AK1421" s="1">
        <v>720</v>
      </c>
      <c r="AL1421" s="1">
        <v>720</v>
      </c>
      <c r="AM1421" s="1">
        <v>1</v>
      </c>
      <c r="AN1421" s="1">
        <v>0</v>
      </c>
      <c r="AO1421" s="1">
        <v>0</v>
      </c>
      <c r="AP1421" s="1">
        <v>0</v>
      </c>
      <c r="AQ1421" s="1">
        <v>0</v>
      </c>
      <c r="AR1421" s="1">
        <v>1337</v>
      </c>
      <c r="AS1421" s="1">
        <v>17.509090909090911</v>
      </c>
      <c r="AT1421" s="1">
        <f>Table1[[#This Row],[รวมต้นทุนค่าเดินทาง]]+Table1[[#This Row],[รวมต้นทุนค่าซ่อม]]+Table1[[#This Row],[รวมค่าเสื่อม]]</f>
        <v>3241.2143136469645</v>
      </c>
      <c r="AU1421" s="1">
        <f t="shared" si="67"/>
        <v>4930.4097489270907</v>
      </c>
      <c r="AV1421" s="1" t="str" cm="1">
        <f t="array" ref="AV1421">IF(AC1421&lt;4, "เก็บ", IF(OR(AT1421 &lt; PERCENTILE(IF($AC$2:$AC$5092=AC1421, $AT$2:$AT$5092), 0.25) - 1.5 * (PERCENTILE(IF($AC$2:$AC$5092=AC1421, $AT$2:$AT$5092), 0.75) - PERCENTILE(IF($AC$2:$AC$5092=AC1421, $AT$2:$AT$5092), 0.25)), AT1421 &gt; PERCENTILE(IF($AC$2:$AC$5092=AC1421, $AT$2:$AT$5092), 0.75) + 1.5 * (PERCENTILE(IF($AC$2:$AC$5092=AC1421, $AT$2:$AT$5092), 0.75) - PERCENTILE(IF($AC$2:$AC$5092=AC1421, $AT$2:$AT$5092), 0.25))), "ตัด", "เก็บ"))</f>
        <v>เก็บ</v>
      </c>
      <c r="AW1421" s="1">
        <f t="shared" si="68"/>
        <v>4496.4734610911819</v>
      </c>
      <c r="AX1421" s="1">
        <v>2927.9145864762854</v>
      </c>
      <c r="AY1421" s="1">
        <v>1886.7052227378736</v>
      </c>
    </row>
    <row r="1422" spans="1:51" x14ac:dyDescent="0.2">
      <c r="A1422" s="3">
        <v>45567</v>
      </c>
      <c r="B1422">
        <v>45567</v>
      </c>
      <c r="C1422" t="s">
        <v>4658</v>
      </c>
      <c r="D1422" t="s">
        <v>66</v>
      </c>
      <c r="E1422" t="s">
        <v>67</v>
      </c>
      <c r="F1422" t="s">
        <v>244</v>
      </c>
      <c r="G1422" s="1">
        <v>0</v>
      </c>
      <c r="H1422" s="1">
        <v>1071</v>
      </c>
      <c r="I1422" s="1">
        <v>500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500</v>
      </c>
      <c r="P1422" t="s">
        <v>4659</v>
      </c>
      <c r="Q1422" s="2">
        <v>45567</v>
      </c>
      <c r="R1422" t="s">
        <v>70</v>
      </c>
      <c r="S1422">
        <v>0</v>
      </c>
      <c r="T1422" t="s">
        <v>71</v>
      </c>
      <c r="U1422" t="s">
        <v>161</v>
      </c>
      <c r="V1422" s="1">
        <v>0</v>
      </c>
      <c r="W1422" s="1">
        <v>0</v>
      </c>
      <c r="X1422" s="1">
        <v>0</v>
      </c>
      <c r="AA1422" t="s">
        <v>58</v>
      </c>
      <c r="AB1422" s="1">
        <v>0</v>
      </c>
      <c r="AC1422" s="4">
        <f>IF(ISNUMBER(MATCH(AD1422, $AD$2:AD1421, 0)), INDEX($AC$2:AC1421, MATCH(AD1422, $AD$2:AD1421, 0)), MAX($AC$2:AC1421)+1)</f>
        <v>9</v>
      </c>
      <c r="AD1422" t="str">
        <f t="shared" si="69"/>
        <v>เชียงใหม่-พุทธมณฑลสาย 2</v>
      </c>
      <c r="AE1422" t="s">
        <v>73</v>
      </c>
      <c r="AF1422" s="1">
        <v>0</v>
      </c>
      <c r="AG1422" s="1">
        <v>0</v>
      </c>
      <c r="AH1422" s="1">
        <v>0</v>
      </c>
      <c r="AI1422" t="s">
        <v>4660</v>
      </c>
      <c r="AJ1422" s="1">
        <v>1</v>
      </c>
      <c r="AK1422" s="1">
        <v>720</v>
      </c>
      <c r="AL1422" s="1">
        <v>720</v>
      </c>
      <c r="AM1422" s="1">
        <v>1</v>
      </c>
      <c r="AN1422" s="1">
        <v>0</v>
      </c>
      <c r="AO1422" s="1">
        <v>0</v>
      </c>
      <c r="AP1422" s="1">
        <v>0</v>
      </c>
      <c r="AQ1422" s="1">
        <v>0</v>
      </c>
      <c r="AR1422" s="1">
        <v>1571</v>
      </c>
      <c r="AS1422" s="1">
        <v>633.70000000000005</v>
      </c>
      <c r="AT1422" s="1">
        <f>Table1[[#This Row],[รวมต้นทุนค่าเดินทาง]]+Table1[[#This Row],[รวมต้นทุนค่าซ่อม]]+Table1[[#This Row],[รวมค่าเสื่อม]]</f>
        <v>4347.9461873638338</v>
      </c>
      <c r="AU1422" s="1">
        <f t="shared" si="67"/>
        <v>4623.2312262414152</v>
      </c>
      <c r="AV1422" s="1" t="str" cm="1">
        <f t="array" ref="AV1422">IF(AC1422&lt;4, "เก็บ", IF(OR(AT1422 &lt; PERCENTILE(IF($AC$2:$AC$5092=AC1422, $AT$2:$AT$5092), 0.25) - 1.5 * (PERCENTILE(IF($AC$2:$AC$5092=AC1422, $AT$2:$AT$5092), 0.75) - PERCENTILE(IF($AC$2:$AC$5092=AC1422, $AT$2:$AT$5092), 0.25)), AT1422 &gt; PERCENTILE(IF($AC$2:$AC$5092=AC1422, $AT$2:$AT$5092), 0.75) + 1.5 * (PERCENTILE(IF($AC$2:$AC$5092=AC1422, $AT$2:$AT$5092), 0.75) - PERCENTILE(IF($AC$2:$AC$5092=AC1422, $AT$2:$AT$5092), 0.25))), "ตัด", "เก็บ"))</f>
        <v>เก็บ</v>
      </c>
      <c r="AW1422" s="1">
        <f t="shared" si="68"/>
        <v>4005.4952465164292</v>
      </c>
      <c r="AX1422" s="1">
        <v>2577.9546108768855</v>
      </c>
      <c r="AY1422" s="1">
        <v>2143.2461873638345</v>
      </c>
    </row>
    <row r="1423" spans="1:51" x14ac:dyDescent="0.2">
      <c r="A1423" s="3">
        <v>45567</v>
      </c>
      <c r="B1423">
        <v>45567</v>
      </c>
      <c r="C1423" t="s">
        <v>4661</v>
      </c>
      <c r="D1423" t="s">
        <v>66</v>
      </c>
      <c r="E1423" t="s">
        <v>67</v>
      </c>
      <c r="F1423" t="s">
        <v>770</v>
      </c>
      <c r="G1423" s="1">
        <v>0</v>
      </c>
      <c r="H1423" s="1">
        <v>2443</v>
      </c>
      <c r="I1423" s="1">
        <v>500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500</v>
      </c>
      <c r="P1423" t="s">
        <v>4662</v>
      </c>
      <c r="Q1423" s="2">
        <v>45567</v>
      </c>
      <c r="R1423" t="s">
        <v>70</v>
      </c>
      <c r="S1423">
        <v>0</v>
      </c>
      <c r="T1423" t="s">
        <v>71</v>
      </c>
      <c r="U1423" t="s">
        <v>72</v>
      </c>
      <c r="V1423" s="1">
        <v>0</v>
      </c>
      <c r="W1423" s="1">
        <v>0</v>
      </c>
      <c r="X1423" s="1">
        <v>0</v>
      </c>
      <c r="AA1423" t="s">
        <v>58</v>
      </c>
      <c r="AB1423" s="1">
        <v>0</v>
      </c>
      <c r="AC1423" s="4">
        <f>IF(ISNUMBER(MATCH(AD1423, $AD$2:AD1422, 0)), INDEX($AC$2:AC1422, MATCH(AD1423, $AD$2:AD1422, 0)), MAX($AC$2:AC1422)+1)</f>
        <v>2</v>
      </c>
      <c r="AD1423" t="str">
        <f t="shared" si="69"/>
        <v>เชียงใหม่-พุทธมณฑลสาย 5</v>
      </c>
      <c r="AE1423" t="s">
        <v>73</v>
      </c>
      <c r="AF1423" s="1">
        <v>0</v>
      </c>
      <c r="AG1423" s="1">
        <v>0</v>
      </c>
      <c r="AH1423" s="1">
        <v>0</v>
      </c>
      <c r="AI1423" t="s">
        <v>4663</v>
      </c>
      <c r="AJ1423" s="1">
        <v>1</v>
      </c>
      <c r="AK1423" s="1">
        <v>720</v>
      </c>
      <c r="AL1423" s="1">
        <v>720</v>
      </c>
      <c r="AM1423" s="1">
        <v>1</v>
      </c>
      <c r="AN1423" s="1">
        <v>0</v>
      </c>
      <c r="AO1423" s="1">
        <v>0</v>
      </c>
      <c r="AP1423" s="1">
        <v>0</v>
      </c>
      <c r="AQ1423" s="1">
        <v>0</v>
      </c>
      <c r="AR1423" s="1">
        <v>2943</v>
      </c>
      <c r="AS1423" s="1">
        <v>67.509090909090901</v>
      </c>
      <c r="AT1423" s="1">
        <f>Table1[[#This Row],[รวมต้นทุนค่าเดินทาง]]+Table1[[#This Row],[รวมต้นทุนค่าซ่อม]]+Table1[[#This Row],[รวมค่าเสื่อม]]</f>
        <v>4768.6486257928118</v>
      </c>
      <c r="AU1423" s="1">
        <f t="shared" si="67"/>
        <v>5026.5629662053279</v>
      </c>
      <c r="AV1423" s="1" t="str" cm="1">
        <f t="array" ref="AV1423">IF(AC1423&lt;4, "เก็บ", IF(OR(AT1423 &lt; PERCENTILE(IF($AC$2:$AC$5092=AC1423, $AT$2:$AT$5092), 0.25) - 1.5 * (PERCENTILE(IF($AC$2:$AC$5092=AC1423, $AT$2:$AT$5092), 0.75) - PERCENTILE(IF($AC$2:$AC$5092=AC1423, $AT$2:$AT$5092), 0.25)), AT1423 &gt; PERCENTILE(IF($AC$2:$AC$5092=AC1423, $AT$2:$AT$5092), 0.75) + 1.5 * (PERCENTILE(IF($AC$2:$AC$5092=AC1423, $AT$2:$AT$5092), 0.75) - PERCENTILE(IF($AC$2:$AC$5092=AC1423, $AT$2:$AT$5092), 0.25))), "ตัด", "เก็บ"))</f>
        <v>เก็บ</v>
      </c>
      <c r="AW1423" s="1">
        <f t="shared" si="68"/>
        <v>5026.5629662053279</v>
      </c>
      <c r="AX1423" s="1">
        <v>4064.5059139663294</v>
      </c>
      <c r="AY1423" s="1">
        <v>1758.1395348837209</v>
      </c>
    </row>
    <row r="1424" spans="1:51" x14ac:dyDescent="0.2">
      <c r="A1424" s="3">
        <v>45567</v>
      </c>
      <c r="B1424">
        <v>45567</v>
      </c>
      <c r="C1424" t="s">
        <v>4664</v>
      </c>
      <c r="D1424" t="s">
        <v>66</v>
      </c>
      <c r="E1424" t="s">
        <v>67</v>
      </c>
      <c r="F1424" t="s">
        <v>539</v>
      </c>
      <c r="G1424" s="1">
        <v>0</v>
      </c>
      <c r="H1424" s="1">
        <v>870</v>
      </c>
      <c r="I1424" s="1">
        <v>400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400</v>
      </c>
      <c r="P1424" t="s">
        <v>4665</v>
      </c>
      <c r="Q1424" s="2">
        <v>45567</v>
      </c>
      <c r="R1424" t="s">
        <v>70</v>
      </c>
      <c r="S1424">
        <v>0</v>
      </c>
      <c r="T1424" t="s">
        <v>254</v>
      </c>
      <c r="U1424" t="s">
        <v>93</v>
      </c>
      <c r="V1424" s="1">
        <v>0</v>
      </c>
      <c r="W1424" s="1">
        <v>0</v>
      </c>
      <c r="X1424" s="1">
        <v>0</v>
      </c>
      <c r="AA1424" t="s">
        <v>58</v>
      </c>
      <c r="AB1424" s="1">
        <v>0</v>
      </c>
      <c r="AC1424" s="4">
        <f>IF(ISNUMBER(MATCH(AD1424, $AD$2:AD1423, 0)), INDEX($AC$2:AC1423, MATCH(AD1424, $AD$2:AD1423, 0)), MAX($AC$2:AC1423)+1)</f>
        <v>14</v>
      </c>
      <c r="AD1424" t="str">
        <f t="shared" si="69"/>
        <v>ลำปาง-ตลาดไท</v>
      </c>
      <c r="AE1424" t="s">
        <v>73</v>
      </c>
      <c r="AF1424" s="1">
        <v>0</v>
      </c>
      <c r="AG1424" s="1">
        <v>0</v>
      </c>
      <c r="AH1424" s="1">
        <v>0</v>
      </c>
      <c r="AI1424" t="s">
        <v>4666</v>
      </c>
      <c r="AJ1424" s="1">
        <v>1</v>
      </c>
      <c r="AK1424" s="1">
        <v>720</v>
      </c>
      <c r="AL1424" s="1">
        <v>720</v>
      </c>
      <c r="AM1424" s="1">
        <v>1</v>
      </c>
      <c r="AN1424" s="1">
        <v>0</v>
      </c>
      <c r="AO1424" s="1">
        <v>0</v>
      </c>
      <c r="AP1424" s="1">
        <v>0</v>
      </c>
      <c r="AQ1424" s="1">
        <v>0</v>
      </c>
      <c r="AR1424" s="1">
        <v>1270</v>
      </c>
      <c r="AS1424" s="1">
        <v>958.18333333333328</v>
      </c>
      <c r="AT1424" s="1">
        <f>Table1[[#This Row],[รวมต้นทุนค่าเดินทาง]]+Table1[[#This Row],[รวมต้นทุนค่าซ่อม]]+Table1[[#This Row],[รวมค่าเสื่อม]]</f>
        <v>4066.6381897316178</v>
      </c>
      <c r="AU1424" s="1" t="e">
        <f t="shared" si="67"/>
        <v>#N/A</v>
      </c>
      <c r="AV1424" s="1" t="e" cm="1">
        <f t="array" ref="AV1424">IF(AC1424&lt;4, "เก็บ", IF(OR(AT1424 &lt; PERCENTILE(IF($AC$2:$AC$5092=AC1424, $AT$2:$AT$5092), 0.25) - 1.5 * (PERCENTILE(IF($AC$2:$AC$5092=AC1424, $AT$2:$AT$5092), 0.75) - PERCENTILE(IF($AC$2:$AC$5092=AC1424, $AT$2:$AT$5092), 0.25)), AT1424 &gt; PERCENTILE(IF($AC$2:$AC$5092=AC1424, $AT$2:$AT$5092), 0.75) + 1.5 * (PERCENTILE(IF($AC$2:$AC$5092=AC1424, $AT$2:$AT$5092), 0.75) - PERCENTILE(IF($AC$2:$AC$5092=AC1424, $AT$2:$AT$5092), 0.25))), "ตัด", "เก็บ"))</f>
        <v>#N/A</v>
      </c>
      <c r="AW1424" s="1" t="e">
        <f t="shared" si="68"/>
        <v>#DIV/0!</v>
      </c>
      <c r="AX1424" s="1">
        <v>2411.9362516169685</v>
      </c>
      <c r="AY1424" s="1">
        <v>1838.4548563982844</v>
      </c>
    </row>
    <row r="1425" spans="1:51" x14ac:dyDescent="0.2">
      <c r="A1425" s="3">
        <v>45567</v>
      </c>
      <c r="B1425">
        <v>45567</v>
      </c>
      <c r="C1425" t="s">
        <v>4667</v>
      </c>
      <c r="D1425" t="s">
        <v>51</v>
      </c>
      <c r="E1425" t="s">
        <v>61</v>
      </c>
      <c r="F1425" t="s">
        <v>1518</v>
      </c>
      <c r="G1425" s="1">
        <v>4200</v>
      </c>
      <c r="H1425" s="1">
        <v>3075</v>
      </c>
      <c r="I1425" s="1">
        <v>1900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6100</v>
      </c>
      <c r="P1425" t="s">
        <v>4668</v>
      </c>
      <c r="Q1425" s="2">
        <v>45567</v>
      </c>
      <c r="R1425" t="s">
        <v>55</v>
      </c>
      <c r="S1425">
        <v>0</v>
      </c>
      <c r="T1425" t="s">
        <v>56</v>
      </c>
      <c r="U1425" t="s">
        <v>57</v>
      </c>
      <c r="V1425" s="1">
        <v>2500</v>
      </c>
      <c r="W1425" s="1">
        <v>0</v>
      </c>
      <c r="X1425" s="1">
        <v>0</v>
      </c>
      <c r="AA1425" t="s">
        <v>58</v>
      </c>
      <c r="AB1425" s="1">
        <v>0</v>
      </c>
      <c r="AC1425" s="4">
        <f>IF(ISNUMBER(MATCH(AD1425, $AD$2:AD1424, 0)), INDEX($AC$2:AC1424, MATCH(AD1425, $AD$2:AD1424, 0)), MAX($AC$2:AC1424)+1)</f>
        <v>1</v>
      </c>
      <c r="AD1425" t="str">
        <f t="shared" si="69"/>
        <v>ท่าลี่-กองลอย</v>
      </c>
      <c r="AE1425" t="s">
        <v>55</v>
      </c>
      <c r="AF1425" s="1">
        <v>0</v>
      </c>
      <c r="AG1425" s="1">
        <v>0</v>
      </c>
      <c r="AH1425" s="1">
        <v>0</v>
      </c>
      <c r="AI1425" t="s">
        <v>4669</v>
      </c>
      <c r="AJ1425" s="1">
        <v>1</v>
      </c>
      <c r="AK1425" s="1">
        <v>0</v>
      </c>
      <c r="AL1425" s="1">
        <v>0</v>
      </c>
      <c r="AM1425" s="1">
        <v>0</v>
      </c>
      <c r="AN1425" s="1">
        <v>0</v>
      </c>
      <c r="AO1425" s="1">
        <v>0</v>
      </c>
      <c r="AP1425" s="1">
        <v>0</v>
      </c>
      <c r="AQ1425" s="1">
        <v>0</v>
      </c>
      <c r="AR1425" s="1">
        <v>11675</v>
      </c>
      <c r="AS1425" s="1">
        <v>25.276281613123722</v>
      </c>
      <c r="AT1425" s="1">
        <f>Table1[[#This Row],[รวมต้นทุนค่าเดินทาง]]+Table1[[#This Row],[รวมต้นทุนค่าซ่อม]]+Table1[[#This Row],[รวมค่าเสื่อม]]</f>
        <v>14024.65644690238</v>
      </c>
      <c r="AU1425" s="1">
        <f t="shared" si="67"/>
        <v>13953.293816562818</v>
      </c>
      <c r="AV1425" s="1" t="str" cm="1">
        <f t="array" ref="AV1425">IF(AC1425&lt;4, "เก็บ", IF(OR(AT1425 &lt; PERCENTILE(IF($AC$2:$AC$5092=AC1425, $AT$2:$AT$5092), 0.25) - 1.5 * (PERCENTILE(IF($AC$2:$AC$5092=AC1425, $AT$2:$AT$5092), 0.75) - PERCENTILE(IF($AC$2:$AC$5092=AC1425, $AT$2:$AT$5092), 0.25)), AT1425 &gt; PERCENTILE(IF($AC$2:$AC$5092=AC1425, $AT$2:$AT$5092), 0.75) + 1.5 * (PERCENTILE(IF($AC$2:$AC$5092=AC1425, $AT$2:$AT$5092), 0.75) - PERCENTILE(IF($AC$2:$AC$5092=AC1425, $AT$2:$AT$5092), 0.25))), "ตัด", "เก็บ"))</f>
        <v>เก็บ</v>
      </c>
      <c r="AW1425" s="1">
        <f t="shared" si="68"/>
        <v>13953.293816562818</v>
      </c>
      <c r="AX1425" s="1">
        <v>14426.372718098486</v>
      </c>
      <c r="AY1425" s="1">
        <v>2324.3801652892562</v>
      </c>
    </row>
    <row r="1426" spans="1:51" x14ac:dyDescent="0.2">
      <c r="A1426" s="3">
        <v>45567</v>
      </c>
      <c r="B1426">
        <v>45567</v>
      </c>
      <c r="C1426" t="s">
        <v>4670</v>
      </c>
      <c r="D1426" t="s">
        <v>51</v>
      </c>
      <c r="E1426" t="s">
        <v>61</v>
      </c>
      <c r="F1426" t="s">
        <v>367</v>
      </c>
      <c r="G1426" s="1">
        <v>2700</v>
      </c>
      <c r="H1426" s="1">
        <v>4575</v>
      </c>
      <c r="I1426" s="1">
        <v>1900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4600</v>
      </c>
      <c r="P1426" t="s">
        <v>4671</v>
      </c>
      <c r="Q1426" s="2">
        <v>45567</v>
      </c>
      <c r="R1426" t="s">
        <v>55</v>
      </c>
      <c r="S1426">
        <v>0</v>
      </c>
      <c r="T1426" t="s">
        <v>56</v>
      </c>
      <c r="U1426" t="s">
        <v>57</v>
      </c>
      <c r="V1426" s="1">
        <v>2500</v>
      </c>
      <c r="W1426" s="1">
        <v>0</v>
      </c>
      <c r="X1426" s="1">
        <v>0</v>
      </c>
      <c r="AA1426" t="s">
        <v>58</v>
      </c>
      <c r="AB1426" s="1">
        <v>0</v>
      </c>
      <c r="AC1426" s="4">
        <f>IF(ISNUMBER(MATCH(AD1426, $AD$2:AD1425, 0)), INDEX($AC$2:AC1425, MATCH(AD1426, $AD$2:AD1425, 0)), MAX($AC$2:AC1425)+1)</f>
        <v>1</v>
      </c>
      <c r="AD1426" t="str">
        <f t="shared" si="69"/>
        <v>ท่าลี่-กองลอย</v>
      </c>
      <c r="AE1426" t="s">
        <v>55</v>
      </c>
      <c r="AF1426" s="1">
        <v>0</v>
      </c>
      <c r="AG1426" s="1">
        <v>0</v>
      </c>
      <c r="AH1426" s="1">
        <v>0</v>
      </c>
      <c r="AI1426" t="s">
        <v>4672</v>
      </c>
      <c r="AJ1426" s="1">
        <v>1</v>
      </c>
      <c r="AK1426" s="1">
        <v>0</v>
      </c>
      <c r="AL1426" s="1">
        <v>0</v>
      </c>
      <c r="AM1426" s="1">
        <v>0</v>
      </c>
      <c r="AN1426" s="1">
        <v>0</v>
      </c>
      <c r="AO1426" s="1">
        <v>0</v>
      </c>
      <c r="AP1426" s="1">
        <v>0</v>
      </c>
      <c r="AQ1426" s="1">
        <v>0</v>
      </c>
      <c r="AR1426" s="1">
        <v>11675</v>
      </c>
      <c r="AS1426" s="1">
        <v>14.266666666666669</v>
      </c>
      <c r="AT1426" s="1">
        <f>Table1[[#This Row],[รวมต้นทุนค่าเดินทาง]]+Table1[[#This Row],[รวมต้นทุนค่าซ่อม]]+Table1[[#This Row],[รวมค่าเสื่อม]]</f>
        <v>13201.363440860216</v>
      </c>
      <c r="AU1426" s="1">
        <f t="shared" si="67"/>
        <v>13953.293816562818</v>
      </c>
      <c r="AV1426" s="1" t="str" cm="1">
        <f t="array" ref="AV1426">IF(AC1426&lt;4, "เก็บ", IF(OR(AT1426 &lt; PERCENTILE(IF($AC$2:$AC$5092=AC1426, $AT$2:$AT$5092), 0.25) - 1.5 * (PERCENTILE(IF($AC$2:$AC$5092=AC1426, $AT$2:$AT$5092), 0.75) - PERCENTILE(IF($AC$2:$AC$5092=AC1426, $AT$2:$AT$5092), 0.25)), AT1426 &gt; PERCENTILE(IF($AC$2:$AC$5092=AC1426, $AT$2:$AT$5092), 0.75) + 1.5 * (PERCENTILE(IF($AC$2:$AC$5092=AC1426, $AT$2:$AT$5092), 0.75) - PERCENTILE(IF($AC$2:$AC$5092=AC1426, $AT$2:$AT$5092), 0.25))), "ตัด", "เก็บ"))</f>
        <v>เก็บ</v>
      </c>
      <c r="AW1426" s="1">
        <f t="shared" si="68"/>
        <v>13953.293816562818</v>
      </c>
      <c r="AX1426" s="1">
        <v>14426.372718098486</v>
      </c>
      <c r="AY1426" s="1">
        <v>1512.0967741935483</v>
      </c>
    </row>
    <row r="1427" spans="1:51" x14ac:dyDescent="0.2">
      <c r="A1427" s="3">
        <v>45567</v>
      </c>
      <c r="B1427">
        <v>45567</v>
      </c>
      <c r="C1427" t="s">
        <v>4673</v>
      </c>
      <c r="D1427" t="s">
        <v>51</v>
      </c>
      <c r="E1427" t="s">
        <v>61</v>
      </c>
      <c r="F1427" t="s">
        <v>1616</v>
      </c>
      <c r="G1427" s="1">
        <v>2700</v>
      </c>
      <c r="H1427" s="1">
        <v>4575</v>
      </c>
      <c r="I1427" s="1">
        <v>1900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4600</v>
      </c>
      <c r="P1427" t="s">
        <v>4674</v>
      </c>
      <c r="Q1427" s="2">
        <v>45567</v>
      </c>
      <c r="R1427" t="s">
        <v>55</v>
      </c>
      <c r="S1427">
        <v>0</v>
      </c>
      <c r="T1427" t="s">
        <v>56</v>
      </c>
      <c r="U1427" t="s">
        <v>57</v>
      </c>
      <c r="V1427" s="1">
        <v>2500</v>
      </c>
      <c r="W1427" s="1">
        <v>0</v>
      </c>
      <c r="X1427" s="1">
        <v>0</v>
      </c>
      <c r="AA1427" t="s">
        <v>58</v>
      </c>
      <c r="AB1427" s="1">
        <v>0</v>
      </c>
      <c r="AC1427" s="4">
        <f>IF(ISNUMBER(MATCH(AD1427, $AD$2:AD1426, 0)), INDEX($AC$2:AC1426, MATCH(AD1427, $AD$2:AD1426, 0)), MAX($AC$2:AC1426)+1)</f>
        <v>1</v>
      </c>
      <c r="AD1427" t="str">
        <f t="shared" si="69"/>
        <v>ท่าลี่-กองลอย</v>
      </c>
      <c r="AE1427" t="s">
        <v>55</v>
      </c>
      <c r="AF1427" s="1">
        <v>0</v>
      </c>
      <c r="AG1427" s="1">
        <v>0</v>
      </c>
      <c r="AH1427" s="1">
        <v>0</v>
      </c>
      <c r="AI1427" t="s">
        <v>4675</v>
      </c>
      <c r="AJ1427" s="1">
        <v>1</v>
      </c>
      <c r="AK1427" s="1">
        <v>0</v>
      </c>
      <c r="AL1427" s="1">
        <v>0</v>
      </c>
      <c r="AM1427" s="1">
        <v>0</v>
      </c>
      <c r="AN1427" s="1">
        <v>0</v>
      </c>
      <c r="AO1427" s="1">
        <v>0</v>
      </c>
      <c r="AP1427" s="1">
        <v>0</v>
      </c>
      <c r="AQ1427" s="1">
        <v>0</v>
      </c>
      <c r="AR1427" s="1">
        <v>11675</v>
      </c>
      <c r="AS1427" s="1">
        <v>0</v>
      </c>
      <c r="AT1427" s="1">
        <f>Table1[[#This Row],[รวมต้นทุนค่าเดินทาง]]+Table1[[#This Row],[รวมต้นทุนค่าซ่อม]]+Table1[[#This Row],[รวมค่าเสื่อม]]</f>
        <v>13961.585365853658</v>
      </c>
      <c r="AU1427" s="1">
        <f t="shared" si="67"/>
        <v>13953.293816562818</v>
      </c>
      <c r="AV1427" s="1" t="str" cm="1">
        <f t="array" ref="AV1427">IF(AC1427&lt;4, "เก็บ", IF(OR(AT1427 &lt; PERCENTILE(IF($AC$2:$AC$5092=AC1427, $AT$2:$AT$5092), 0.25) - 1.5 * (PERCENTILE(IF($AC$2:$AC$5092=AC1427, $AT$2:$AT$5092), 0.75) - PERCENTILE(IF($AC$2:$AC$5092=AC1427, $AT$2:$AT$5092), 0.25)), AT1427 &gt; PERCENTILE(IF($AC$2:$AC$5092=AC1427, $AT$2:$AT$5092), 0.75) + 1.5 * (PERCENTILE(IF($AC$2:$AC$5092=AC1427, $AT$2:$AT$5092), 0.75) - PERCENTILE(IF($AC$2:$AC$5092=AC1427, $AT$2:$AT$5092), 0.25))), "ตัด", "เก็บ"))</f>
        <v>เก็บ</v>
      </c>
      <c r="AW1427" s="1">
        <f t="shared" si="68"/>
        <v>13953.293816562818</v>
      </c>
      <c r="AX1427" s="1">
        <v>14426.372718098486</v>
      </c>
      <c r="AY1427" s="1">
        <v>2286.5853658536585</v>
      </c>
    </row>
    <row r="1428" spans="1:51" x14ac:dyDescent="0.2">
      <c r="A1428" s="3">
        <v>45567</v>
      </c>
      <c r="B1428">
        <v>45567</v>
      </c>
      <c r="C1428" t="s">
        <v>4676</v>
      </c>
      <c r="D1428" t="s">
        <v>51</v>
      </c>
      <c r="E1428" t="s">
        <v>61</v>
      </c>
      <c r="F1428" t="s">
        <v>80</v>
      </c>
      <c r="G1428" s="1">
        <v>2700</v>
      </c>
      <c r="H1428" s="1">
        <v>4575</v>
      </c>
      <c r="I1428" s="1">
        <v>1900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4600</v>
      </c>
      <c r="P1428" t="s">
        <v>4677</v>
      </c>
      <c r="Q1428" s="2">
        <v>45567</v>
      </c>
      <c r="R1428" t="s">
        <v>55</v>
      </c>
      <c r="S1428">
        <v>0</v>
      </c>
      <c r="T1428" t="s">
        <v>56</v>
      </c>
      <c r="U1428" t="s">
        <v>57</v>
      </c>
      <c r="V1428" s="1">
        <v>2500</v>
      </c>
      <c r="W1428" s="1">
        <v>0</v>
      </c>
      <c r="X1428" s="1">
        <v>0</v>
      </c>
      <c r="AA1428" t="s">
        <v>58</v>
      </c>
      <c r="AB1428" s="1">
        <v>0</v>
      </c>
      <c r="AC1428" s="4">
        <f>IF(ISNUMBER(MATCH(AD1428, $AD$2:AD1427, 0)), INDEX($AC$2:AC1427, MATCH(AD1428, $AD$2:AD1427, 0)), MAX($AC$2:AC1427)+1)</f>
        <v>1</v>
      </c>
      <c r="AD1428" t="str">
        <f t="shared" si="69"/>
        <v>ท่าลี่-กองลอย</v>
      </c>
      <c r="AE1428" t="s">
        <v>55</v>
      </c>
      <c r="AF1428" s="1">
        <v>0</v>
      </c>
      <c r="AG1428" s="1">
        <v>0</v>
      </c>
      <c r="AH1428" s="1">
        <v>0</v>
      </c>
      <c r="AI1428" t="s">
        <v>4678</v>
      </c>
      <c r="AJ1428" s="1">
        <v>1</v>
      </c>
      <c r="AK1428" s="1">
        <v>0</v>
      </c>
      <c r="AL1428" s="1">
        <v>0</v>
      </c>
      <c r="AM1428" s="1">
        <v>0</v>
      </c>
      <c r="AN1428" s="1">
        <v>0</v>
      </c>
      <c r="AO1428" s="1">
        <v>0</v>
      </c>
      <c r="AP1428" s="1">
        <v>0</v>
      </c>
      <c r="AQ1428" s="1">
        <v>0</v>
      </c>
      <c r="AR1428" s="1">
        <v>11675</v>
      </c>
      <c r="AS1428" s="1">
        <v>21.4</v>
      </c>
      <c r="AT1428" s="1">
        <f>Table1[[#This Row],[รวมต้นทุนค่าเดินทาง]]+Table1[[#This Row],[รวมต้นทุนค่าซ่อม]]+Table1[[#This Row],[รวมค่าเสื่อม]]</f>
        <v>13341.136842105263</v>
      </c>
      <c r="AU1428" s="1">
        <f t="shared" si="67"/>
        <v>13953.293816562818</v>
      </c>
      <c r="AV1428" s="1" t="str" cm="1">
        <f t="array" ref="AV1428">IF(AC1428&lt;4, "เก็บ", IF(OR(AT1428 &lt; PERCENTILE(IF($AC$2:$AC$5092=AC1428, $AT$2:$AT$5092), 0.25) - 1.5 * (PERCENTILE(IF($AC$2:$AC$5092=AC1428, $AT$2:$AT$5092), 0.75) - PERCENTILE(IF($AC$2:$AC$5092=AC1428, $AT$2:$AT$5092), 0.25)), AT1428 &gt; PERCENTILE(IF($AC$2:$AC$5092=AC1428, $AT$2:$AT$5092), 0.75) + 1.5 * (PERCENTILE(IF($AC$2:$AC$5092=AC1428, $AT$2:$AT$5092), 0.75) - PERCENTILE(IF($AC$2:$AC$5092=AC1428, $AT$2:$AT$5092), 0.25))), "ตัด", "เก็บ"))</f>
        <v>เก็บ</v>
      </c>
      <c r="AW1428" s="1">
        <f t="shared" si="68"/>
        <v>13953.293816562818</v>
      </c>
      <c r="AX1428" s="1">
        <v>14426.372718098486</v>
      </c>
      <c r="AY1428" s="1">
        <v>1644.7368421052631</v>
      </c>
    </row>
    <row r="1429" spans="1:51" x14ac:dyDescent="0.2">
      <c r="A1429" s="3">
        <v>45567</v>
      </c>
      <c r="B1429">
        <v>45567</v>
      </c>
      <c r="C1429" t="s">
        <v>4679</v>
      </c>
      <c r="D1429" t="s">
        <v>66</v>
      </c>
      <c r="E1429" t="s">
        <v>84</v>
      </c>
      <c r="F1429" t="s">
        <v>99</v>
      </c>
      <c r="G1429" s="1">
        <v>602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602</v>
      </c>
      <c r="P1429" t="s">
        <v>4680</v>
      </c>
      <c r="Q1429" s="2">
        <v>45567</v>
      </c>
      <c r="R1429" t="s">
        <v>55</v>
      </c>
      <c r="S1429">
        <v>0</v>
      </c>
      <c r="T1429" t="s">
        <v>88</v>
      </c>
      <c r="U1429" t="s">
        <v>71</v>
      </c>
      <c r="V1429" s="1">
        <v>0</v>
      </c>
      <c r="W1429" s="1">
        <v>1339</v>
      </c>
      <c r="X1429" s="1">
        <v>0</v>
      </c>
      <c r="Y1429" t="s">
        <v>88</v>
      </c>
      <c r="Z1429" t="s">
        <v>71</v>
      </c>
      <c r="AA1429" t="s">
        <v>1634</v>
      </c>
      <c r="AB1429" s="1">
        <v>0</v>
      </c>
      <c r="AC1429" s="4">
        <f>IF(ISNUMBER(MATCH(AD1429, $AD$2:AD1428, 0)), INDEX($AC$2:AC1428, MATCH(AD1429, $AD$2:AD1428, 0)), MAX($AC$2:AC1428)+1)</f>
        <v>13</v>
      </c>
      <c r="AD1429" t="str">
        <f t="shared" si="69"/>
        <v>แพร่-เชียงใหม่</v>
      </c>
      <c r="AE1429" t="s">
        <v>55</v>
      </c>
      <c r="AF1429" s="1">
        <v>0</v>
      </c>
      <c r="AG1429" s="1">
        <v>0</v>
      </c>
      <c r="AH1429" s="1">
        <v>0</v>
      </c>
      <c r="AI1429" t="s">
        <v>4681</v>
      </c>
      <c r="AJ1429" s="1">
        <v>1</v>
      </c>
      <c r="AK1429" s="1">
        <v>0</v>
      </c>
      <c r="AL1429" s="1">
        <v>0</v>
      </c>
      <c r="AM1429" s="1">
        <v>0</v>
      </c>
      <c r="AN1429" s="1">
        <v>1489.415</v>
      </c>
      <c r="AO1429" s="1">
        <v>0</v>
      </c>
      <c r="AP1429" s="1">
        <v>1690.5696999999998</v>
      </c>
      <c r="AQ1429" s="1">
        <v>0</v>
      </c>
      <c r="AR1429" s="1">
        <v>1941</v>
      </c>
      <c r="AS1429" s="1">
        <v>54.318181818181813</v>
      </c>
      <c r="AT1429" s="1">
        <f>Table1[[#This Row],[รวมต้นทุนค่าเดินทาง]]+Table1[[#This Row],[รวมต้นทุนค่าซ่อม]]+Table1[[#This Row],[รวมค่าเสื่อม]]</f>
        <v>3456.3571428571431</v>
      </c>
      <c r="AU1429" s="1">
        <f t="shared" si="67"/>
        <v>4592.0787429767815</v>
      </c>
      <c r="AV1429" s="1" t="str" cm="1">
        <f t="array" ref="AV1429">IF(AC1429&lt;4, "เก็บ", IF(OR(AT1429 &lt; PERCENTILE(IF($AC$2:$AC$5092=AC1429, $AT$2:$AT$5092), 0.25) - 1.5 * (PERCENTILE(IF($AC$2:$AC$5092=AC1429, $AT$2:$AT$5092), 0.75) - PERCENTILE(IF($AC$2:$AC$5092=AC1429, $AT$2:$AT$5092), 0.25)), AT1429 &gt; PERCENTILE(IF($AC$2:$AC$5092=AC1429, $AT$2:$AT$5092), 0.75) + 1.5 * (PERCENTILE(IF($AC$2:$AC$5092=AC1429, $AT$2:$AT$5092), 0.75) - PERCENTILE(IF($AC$2:$AC$5092=AC1429, $AT$2:$AT$5092), 0.25))), "ตัด", "เก็บ"))</f>
        <v>เก็บ</v>
      </c>
      <c r="AW1429" s="1">
        <f t="shared" si="68"/>
        <v>4279.7356386749952</v>
      </c>
      <c r="AX1429" s="1">
        <v>3355.5397680040655</v>
      </c>
      <c r="AY1429" s="1">
        <v>1461.0389610389611</v>
      </c>
    </row>
    <row r="1430" spans="1:51" x14ac:dyDescent="0.2">
      <c r="A1430" s="3">
        <v>45567</v>
      </c>
      <c r="B1430">
        <v>45567</v>
      </c>
      <c r="C1430" t="s">
        <v>4682</v>
      </c>
      <c r="D1430" t="s">
        <v>66</v>
      </c>
      <c r="E1430" t="s">
        <v>105</v>
      </c>
      <c r="F1430" t="s">
        <v>303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803</v>
      </c>
      <c r="O1430" s="1">
        <v>803</v>
      </c>
      <c r="P1430" t="s">
        <v>4683</v>
      </c>
      <c r="Q1430" s="2">
        <v>45568</v>
      </c>
      <c r="R1430" t="s">
        <v>55</v>
      </c>
      <c r="S1430">
        <v>0</v>
      </c>
      <c r="T1430" t="s">
        <v>87</v>
      </c>
      <c r="U1430" t="s">
        <v>71</v>
      </c>
      <c r="V1430" s="1">
        <v>0</v>
      </c>
      <c r="W1430" s="1">
        <v>703</v>
      </c>
      <c r="X1430" s="1">
        <v>0</v>
      </c>
      <c r="Y1430" t="s">
        <v>108</v>
      </c>
      <c r="Z1430" t="s">
        <v>71</v>
      </c>
      <c r="AA1430" t="s">
        <v>3577</v>
      </c>
      <c r="AB1430" s="1">
        <v>0</v>
      </c>
      <c r="AC1430" s="4">
        <f>IF(ISNUMBER(MATCH(AD1430, $AD$2:AD1429, 0)), INDEX($AC$2:AC1429, MATCH(AD1430, $AD$2:AD1429, 0)), MAX($AC$2:AC1429)+1)</f>
        <v>6</v>
      </c>
      <c r="AD1430" t="str">
        <f t="shared" si="69"/>
        <v>เชียงราย-เชียงใหม่</v>
      </c>
      <c r="AE1430" t="s">
        <v>55</v>
      </c>
      <c r="AF1430" s="1">
        <v>0</v>
      </c>
      <c r="AG1430" s="1">
        <v>0</v>
      </c>
      <c r="AH1430" s="1">
        <v>0</v>
      </c>
      <c r="AI1430" t="s">
        <v>4684</v>
      </c>
      <c r="AJ1430" s="1">
        <v>1</v>
      </c>
      <c r="AK1430" s="1">
        <v>0</v>
      </c>
      <c r="AL1430" s="1">
        <v>0</v>
      </c>
      <c r="AM1430" s="1">
        <v>0</v>
      </c>
      <c r="AN1430" s="1">
        <v>0</v>
      </c>
      <c r="AO1430" s="1">
        <v>0</v>
      </c>
      <c r="AP1430" s="1">
        <v>0</v>
      </c>
      <c r="AQ1430" s="1">
        <v>0</v>
      </c>
      <c r="AR1430" s="1">
        <v>1506</v>
      </c>
      <c r="AS1430" s="1">
        <v>164.39812499999999</v>
      </c>
      <c r="AT1430" s="1">
        <f>Table1[[#This Row],[รวมต้นทุนค่าเดินทาง]]+Table1[[#This Row],[รวมต้นทุนค่าซ่อม]]+Table1[[#This Row],[รวมค่าเสื่อม]]</f>
        <v>3368.5113325471698</v>
      </c>
      <c r="AU1430" s="1">
        <f t="shared" si="67"/>
        <v>4428.3346813776061</v>
      </c>
      <c r="AV1430" s="1" t="str" cm="1">
        <f t="array" ref="AV1430">IF(AC1430&lt;4, "เก็บ", IF(OR(AT1430 &lt; PERCENTILE(IF($AC$2:$AC$5092=AC1430, $AT$2:$AT$5092), 0.25) - 1.5 * (PERCENTILE(IF($AC$2:$AC$5092=AC1430, $AT$2:$AT$5092), 0.75) - PERCENTILE(IF($AC$2:$AC$5092=AC1430, $AT$2:$AT$5092), 0.25)), AT1430 &gt; PERCENTILE(IF($AC$2:$AC$5092=AC1430, $AT$2:$AT$5092), 0.75) + 1.5 * (PERCENTILE(IF($AC$2:$AC$5092=AC1430, $AT$2:$AT$5092), 0.75) - PERCENTILE(IF($AC$2:$AC$5092=AC1430, $AT$2:$AT$5092), 0.25))), "ตัด", "เก็บ"))</f>
        <v>เก็บ</v>
      </c>
      <c r="AW1430" s="1">
        <f t="shared" si="68"/>
        <v>3873.7679454274344</v>
      </c>
      <c r="AX1430" s="1">
        <v>2781.4385174989698</v>
      </c>
      <c r="AY1430" s="1">
        <v>1698.1132075471698</v>
      </c>
    </row>
    <row r="1431" spans="1:51" x14ac:dyDescent="0.2">
      <c r="A1431" s="3">
        <v>45567</v>
      </c>
      <c r="B1431">
        <v>45567</v>
      </c>
      <c r="C1431" t="s">
        <v>4685</v>
      </c>
      <c r="D1431" t="s">
        <v>66</v>
      </c>
      <c r="E1431" t="s">
        <v>105</v>
      </c>
      <c r="F1431" t="s">
        <v>525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t="s">
        <v>4686</v>
      </c>
      <c r="Q1431" s="2">
        <v>45568</v>
      </c>
      <c r="R1431" t="s">
        <v>55</v>
      </c>
      <c r="S1431">
        <v>0</v>
      </c>
      <c r="T1431" t="s">
        <v>87</v>
      </c>
      <c r="U1431" t="s">
        <v>71</v>
      </c>
      <c r="V1431" s="1">
        <v>0</v>
      </c>
      <c r="W1431" s="1">
        <v>1305</v>
      </c>
      <c r="X1431" s="1">
        <v>0</v>
      </c>
      <c r="Y1431" t="s">
        <v>87</v>
      </c>
      <c r="Z1431" t="s">
        <v>71</v>
      </c>
      <c r="AA1431" t="s">
        <v>1074</v>
      </c>
      <c r="AB1431" s="1">
        <v>0</v>
      </c>
      <c r="AC1431" s="4">
        <f>IF(ISNUMBER(MATCH(AD1431, $AD$2:AD1430, 0)), INDEX($AC$2:AC1430, MATCH(AD1431, $AD$2:AD1430, 0)), MAX($AC$2:AC1430)+1)</f>
        <v>6</v>
      </c>
      <c r="AD1431" t="str">
        <f t="shared" si="69"/>
        <v>เชียงราย-เชียงใหม่</v>
      </c>
      <c r="AE1431" t="s">
        <v>55</v>
      </c>
      <c r="AF1431" s="1">
        <v>0</v>
      </c>
      <c r="AG1431" s="1">
        <v>0</v>
      </c>
      <c r="AH1431" s="1">
        <v>0</v>
      </c>
      <c r="AI1431" t="s">
        <v>4687</v>
      </c>
      <c r="AJ1431" s="1">
        <v>1</v>
      </c>
      <c r="AK1431" s="1">
        <v>0</v>
      </c>
      <c r="AL1431" s="1">
        <v>0</v>
      </c>
      <c r="AM1431" s="1">
        <v>0</v>
      </c>
      <c r="AN1431" s="1">
        <v>0</v>
      </c>
      <c r="AO1431" s="1">
        <v>0</v>
      </c>
      <c r="AP1431" s="1">
        <v>0</v>
      </c>
      <c r="AQ1431" s="1">
        <v>0</v>
      </c>
      <c r="AR1431" s="1">
        <v>1305</v>
      </c>
      <c r="AS1431" s="1">
        <v>166.965</v>
      </c>
      <c r="AT1431" s="1">
        <f>Table1[[#This Row],[รวมต้นทุนค่าเดินทาง]]+Table1[[#This Row],[รวมต้นทุนค่าซ่อม]]+Table1[[#This Row],[รวมค่าเสื่อม]]</f>
        <v>2997.3887288135593</v>
      </c>
      <c r="AU1431" s="1">
        <f t="shared" si="67"/>
        <v>4428.3346813776061</v>
      </c>
      <c r="AV1431" s="1" t="str" cm="1">
        <f t="array" ref="AV1431">IF(AC1431&lt;4, "เก็บ", IF(OR(AT1431 &lt; PERCENTILE(IF($AC$2:$AC$5092=AC1431, $AT$2:$AT$5092), 0.25) - 1.5 * (PERCENTILE(IF($AC$2:$AC$5092=AC1431, $AT$2:$AT$5092), 0.75) - PERCENTILE(IF($AC$2:$AC$5092=AC1431, $AT$2:$AT$5092), 0.25)), AT1431 &gt; PERCENTILE(IF($AC$2:$AC$5092=AC1431, $AT$2:$AT$5092), 0.75) + 1.5 * (PERCENTILE(IF($AC$2:$AC$5092=AC1431, $AT$2:$AT$5092), 0.75) - PERCENTILE(IF($AC$2:$AC$5092=AC1431, $AT$2:$AT$5092), 0.25))), "ตัด", "เก็บ"))</f>
        <v>เก็บ</v>
      </c>
      <c r="AW1431" s="1">
        <f t="shared" si="68"/>
        <v>3873.7679454274344</v>
      </c>
      <c r="AX1431" s="1">
        <v>2781.4385174989698</v>
      </c>
      <c r="AY1431" s="1">
        <v>1525.4237288135594</v>
      </c>
    </row>
    <row r="1432" spans="1:51" x14ac:dyDescent="0.2">
      <c r="A1432" s="3">
        <v>45568</v>
      </c>
      <c r="B1432">
        <v>45568</v>
      </c>
      <c r="C1432" t="s">
        <v>4688</v>
      </c>
      <c r="D1432" t="s">
        <v>66</v>
      </c>
      <c r="E1432" t="s">
        <v>67</v>
      </c>
      <c r="F1432" t="s">
        <v>236</v>
      </c>
      <c r="G1432" s="1">
        <v>0</v>
      </c>
      <c r="H1432" s="1">
        <v>1071</v>
      </c>
      <c r="I1432" s="1">
        <v>500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500</v>
      </c>
      <c r="P1432" t="s">
        <v>4689</v>
      </c>
      <c r="Q1432" s="2">
        <v>45568</v>
      </c>
      <c r="R1432" t="s">
        <v>70</v>
      </c>
      <c r="S1432">
        <v>0</v>
      </c>
      <c r="T1432" t="s">
        <v>71</v>
      </c>
      <c r="U1432" t="s">
        <v>161</v>
      </c>
      <c r="V1432" s="1">
        <v>0</v>
      </c>
      <c r="W1432" s="1">
        <v>0</v>
      </c>
      <c r="X1432" s="1">
        <v>0</v>
      </c>
      <c r="AA1432" t="s">
        <v>58</v>
      </c>
      <c r="AB1432" s="1">
        <v>0</v>
      </c>
      <c r="AC1432" s="4">
        <f>IF(ISNUMBER(MATCH(AD1432, $AD$2:AD1431, 0)), INDEX($AC$2:AC1431, MATCH(AD1432, $AD$2:AD1431, 0)), MAX($AC$2:AC1431)+1)</f>
        <v>9</v>
      </c>
      <c r="AD1432" t="str">
        <f t="shared" si="69"/>
        <v>เชียงใหม่-พุทธมณฑลสาย 2</v>
      </c>
      <c r="AE1432" t="s">
        <v>73</v>
      </c>
      <c r="AF1432" s="1">
        <v>0</v>
      </c>
      <c r="AG1432" s="1">
        <v>0</v>
      </c>
      <c r="AH1432" s="1">
        <v>0</v>
      </c>
      <c r="AI1432" t="s">
        <v>4690</v>
      </c>
      <c r="AJ1432" s="1">
        <v>1</v>
      </c>
      <c r="AK1432" s="1">
        <v>720</v>
      </c>
      <c r="AL1432" s="1">
        <v>720</v>
      </c>
      <c r="AM1432" s="1">
        <v>1</v>
      </c>
      <c r="AN1432" s="1">
        <v>0</v>
      </c>
      <c r="AO1432" s="1">
        <v>0</v>
      </c>
      <c r="AP1432" s="1">
        <v>0</v>
      </c>
      <c r="AQ1432" s="1">
        <v>0</v>
      </c>
      <c r="AR1432" s="1">
        <v>1571</v>
      </c>
      <c r="AS1432" s="1">
        <v>1582.46</v>
      </c>
      <c r="AT1432" s="1">
        <f>Table1[[#This Row],[รวมต้นทุนค่าเดินทาง]]+Table1[[#This Row],[รวมต้นทุนค่าซ่อม]]+Table1[[#This Row],[รวมค่าเสื่อม]]</f>
        <v>4913.3422539949534</v>
      </c>
      <c r="AU1432" s="1">
        <f t="shared" si="67"/>
        <v>4623.2312262414152</v>
      </c>
      <c r="AV1432" s="1" t="str" cm="1">
        <f t="array" ref="AV1432">IF(AC1432&lt;4, "เก็บ", IF(OR(AT1432 &lt; PERCENTILE(IF($AC$2:$AC$5092=AC1432, $AT$2:$AT$5092), 0.25) - 1.5 * (PERCENTILE(IF($AC$2:$AC$5092=AC1432, $AT$2:$AT$5092), 0.75) - PERCENTILE(IF($AC$2:$AC$5092=AC1432, $AT$2:$AT$5092), 0.25)), AT1432 &gt; PERCENTILE(IF($AC$2:$AC$5092=AC1432, $AT$2:$AT$5092), 0.75) + 1.5 * (PERCENTILE(IF($AC$2:$AC$5092=AC1432, $AT$2:$AT$5092), 0.75) - PERCENTILE(IF($AC$2:$AC$5092=AC1432, $AT$2:$AT$5092), 0.25))), "ตัด", "เก็บ"))</f>
        <v>เก็บ</v>
      </c>
      <c r="AW1432" s="1">
        <f t="shared" si="68"/>
        <v>4005.4952465164292</v>
      </c>
      <c r="AX1432" s="1">
        <v>2577.9546108768855</v>
      </c>
      <c r="AY1432" s="1">
        <v>1759.8822539949538</v>
      </c>
    </row>
    <row r="1433" spans="1:51" x14ac:dyDescent="0.2">
      <c r="A1433" s="3">
        <v>45568</v>
      </c>
      <c r="B1433">
        <v>45568</v>
      </c>
      <c r="C1433" t="s">
        <v>4691</v>
      </c>
      <c r="D1433" t="s">
        <v>66</v>
      </c>
      <c r="E1433" t="s">
        <v>124</v>
      </c>
      <c r="F1433" t="s">
        <v>1371</v>
      </c>
      <c r="G1433" s="1">
        <v>0</v>
      </c>
      <c r="H1433" s="1">
        <v>0</v>
      </c>
      <c r="I1433" s="1">
        <v>500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500</v>
      </c>
      <c r="P1433" t="s">
        <v>4692</v>
      </c>
      <c r="Q1433" s="2">
        <v>45568</v>
      </c>
      <c r="R1433" t="s">
        <v>70</v>
      </c>
      <c r="S1433">
        <v>0</v>
      </c>
      <c r="T1433" t="s">
        <v>71</v>
      </c>
      <c r="U1433" t="s">
        <v>161</v>
      </c>
      <c r="V1433" s="1">
        <v>0</v>
      </c>
      <c r="W1433" s="1">
        <v>0</v>
      </c>
      <c r="X1433" s="1">
        <v>0</v>
      </c>
      <c r="AA1433" t="s">
        <v>58</v>
      </c>
      <c r="AB1433" s="1">
        <v>0</v>
      </c>
      <c r="AC1433" s="4">
        <f>IF(ISNUMBER(MATCH(AD1433, $AD$2:AD1432, 0)), INDEX($AC$2:AC1432, MATCH(AD1433, $AD$2:AD1432, 0)), MAX($AC$2:AC1432)+1)</f>
        <v>9</v>
      </c>
      <c r="AD1433" t="str">
        <f t="shared" si="69"/>
        <v>เชียงใหม่-พุทธมณฑลสาย 2</v>
      </c>
      <c r="AE1433" t="s">
        <v>73</v>
      </c>
      <c r="AF1433" s="1">
        <v>0</v>
      </c>
      <c r="AG1433" s="1">
        <v>0</v>
      </c>
      <c r="AH1433" s="1">
        <v>0</v>
      </c>
      <c r="AI1433" t="s">
        <v>4693</v>
      </c>
      <c r="AJ1433" s="1">
        <v>1</v>
      </c>
      <c r="AK1433" s="1">
        <v>720</v>
      </c>
      <c r="AL1433" s="1">
        <v>720</v>
      </c>
      <c r="AM1433" s="1">
        <v>1</v>
      </c>
      <c r="AN1433" s="1">
        <v>0</v>
      </c>
      <c r="AO1433" s="1">
        <v>0</v>
      </c>
      <c r="AP1433" s="1">
        <v>0</v>
      </c>
      <c r="AQ1433" s="1">
        <v>0</v>
      </c>
      <c r="AR1433" s="1">
        <v>500</v>
      </c>
      <c r="AS1433" s="1">
        <v>373.8139548022599</v>
      </c>
      <c r="AT1433" s="1">
        <f>Table1[[#This Row],[รวมต้นทุนค่าเดินทาง]]+Table1[[#This Row],[รวมต้นทุนค่าซ่อม]]+Table1[[#This Row],[รวมค่าเสื่อม]]</f>
        <v>2133.7087868728245</v>
      </c>
      <c r="AU1433" s="1">
        <f t="shared" si="67"/>
        <v>4623.2312262414152</v>
      </c>
      <c r="AV1433" s="1" t="str" cm="1">
        <f t="array" ref="AV1433">IF(AC1433&lt;4, "เก็บ", IF(OR(AT1433 &lt; PERCENTILE(IF($AC$2:$AC$5092=AC1433, $AT$2:$AT$5092), 0.25) - 1.5 * (PERCENTILE(IF($AC$2:$AC$5092=AC1433, $AT$2:$AT$5092), 0.75) - PERCENTILE(IF($AC$2:$AC$5092=AC1433, $AT$2:$AT$5092), 0.25)), AT1433 &gt; PERCENTILE(IF($AC$2:$AC$5092=AC1433, $AT$2:$AT$5092), 0.75) + 1.5 * (PERCENTILE(IF($AC$2:$AC$5092=AC1433, $AT$2:$AT$5092), 0.75) - PERCENTILE(IF($AC$2:$AC$5092=AC1433, $AT$2:$AT$5092), 0.25))), "ตัด", "เก็บ"))</f>
        <v>เก็บ</v>
      </c>
      <c r="AW1433" s="1">
        <f t="shared" si="68"/>
        <v>4005.4952465164292</v>
      </c>
      <c r="AX1433" s="1">
        <v>2577.9546108768855</v>
      </c>
      <c r="AY1433" s="1">
        <v>1259.8948320705645</v>
      </c>
    </row>
    <row r="1434" spans="1:51" x14ac:dyDescent="0.2">
      <c r="A1434" s="3">
        <v>45568</v>
      </c>
      <c r="B1434">
        <v>45568</v>
      </c>
      <c r="C1434" t="s">
        <v>4694</v>
      </c>
      <c r="D1434" t="s">
        <v>66</v>
      </c>
      <c r="E1434" t="s">
        <v>124</v>
      </c>
      <c r="F1434" t="s">
        <v>164</v>
      </c>
      <c r="G1434" s="1">
        <v>0</v>
      </c>
      <c r="H1434" s="1">
        <v>1037</v>
      </c>
      <c r="I1434" s="1">
        <v>400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400</v>
      </c>
      <c r="P1434" t="s">
        <v>4695</v>
      </c>
      <c r="Q1434" s="2">
        <v>45568</v>
      </c>
      <c r="R1434" t="s">
        <v>70</v>
      </c>
      <c r="S1434">
        <v>0</v>
      </c>
      <c r="T1434" t="s">
        <v>71</v>
      </c>
      <c r="U1434" t="s">
        <v>93</v>
      </c>
      <c r="V1434" s="1">
        <v>0</v>
      </c>
      <c r="W1434" s="1">
        <v>0</v>
      </c>
      <c r="X1434" s="1">
        <v>0</v>
      </c>
      <c r="AA1434" t="s">
        <v>58</v>
      </c>
      <c r="AB1434" s="1">
        <v>0</v>
      </c>
      <c r="AC1434" s="4">
        <f>IF(ISNUMBER(MATCH(AD1434, $AD$2:AD1433, 0)), INDEX($AC$2:AC1433, MATCH(AD1434, $AD$2:AD1433, 0)), MAX($AC$2:AC1433)+1)</f>
        <v>4</v>
      </c>
      <c r="AD1434" t="str">
        <f t="shared" si="69"/>
        <v>เชียงใหม่-ตลาดไท</v>
      </c>
      <c r="AE1434" t="s">
        <v>73</v>
      </c>
      <c r="AF1434" s="1">
        <v>0</v>
      </c>
      <c r="AG1434" s="1">
        <v>0</v>
      </c>
      <c r="AH1434" s="1">
        <v>0</v>
      </c>
      <c r="AI1434" t="s">
        <v>4696</v>
      </c>
      <c r="AJ1434" s="1">
        <v>1</v>
      </c>
      <c r="AK1434" s="1">
        <v>720</v>
      </c>
      <c r="AL1434" s="1">
        <v>720</v>
      </c>
      <c r="AM1434" s="1">
        <v>1</v>
      </c>
      <c r="AN1434" s="1">
        <v>0</v>
      </c>
      <c r="AO1434" s="1">
        <v>0</v>
      </c>
      <c r="AP1434" s="1">
        <v>0</v>
      </c>
      <c r="AQ1434" s="1">
        <v>0</v>
      </c>
      <c r="AR1434" s="1">
        <v>1437</v>
      </c>
      <c r="AS1434" s="1">
        <v>128.88999999999999</v>
      </c>
      <c r="AT1434" s="1">
        <f>Table1[[#This Row],[รวมต้นทุนค่าเดินทาง]]+Table1[[#This Row],[รวมต้นทุนค่าซ่อม]]+Table1[[#This Row],[รวมค่าเสื่อม]]</f>
        <v>3540.916150627615</v>
      </c>
      <c r="AU1434" s="1">
        <f t="shared" si="67"/>
        <v>4256.109283997258</v>
      </c>
      <c r="AV1434" s="1" t="str" cm="1">
        <f t="array" ref="AV1434">IF(AC1434&lt;4, "เก็บ", IF(OR(AT1434 &lt; PERCENTILE(IF($AC$2:$AC$5092=AC1434, $AT$2:$AT$5092), 0.25) - 1.5 * (PERCENTILE(IF($AC$2:$AC$5092=AC1434, $AT$2:$AT$5092), 0.75) - PERCENTILE(IF($AC$2:$AC$5092=AC1434, $AT$2:$AT$5092), 0.25)), AT1434 &gt; PERCENTILE(IF($AC$2:$AC$5092=AC1434, $AT$2:$AT$5092), 0.75) + 1.5 * (PERCENTILE(IF($AC$2:$AC$5092=AC1434, $AT$2:$AT$5092), 0.75) - PERCENTILE(IF($AC$2:$AC$5092=AC1434, $AT$2:$AT$5092), 0.25))), "ตัด", "เก็บ"))</f>
        <v>เก็บ</v>
      </c>
      <c r="AW1434" s="1">
        <f t="shared" si="68"/>
        <v>3807.0727671795808</v>
      </c>
      <c r="AX1434" s="1">
        <v>2335.0230876608157</v>
      </c>
      <c r="AY1434" s="1">
        <v>1975.0261506276152</v>
      </c>
    </row>
    <row r="1435" spans="1:51" x14ac:dyDescent="0.2">
      <c r="A1435" s="3">
        <v>45568</v>
      </c>
      <c r="B1435">
        <v>45568</v>
      </c>
      <c r="C1435" t="s">
        <v>4697</v>
      </c>
      <c r="D1435" t="s">
        <v>66</v>
      </c>
      <c r="E1435" t="s">
        <v>148</v>
      </c>
      <c r="F1435" t="s">
        <v>215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t="s">
        <v>4698</v>
      </c>
      <c r="Q1435" s="2">
        <v>45568</v>
      </c>
      <c r="R1435" t="s">
        <v>55</v>
      </c>
      <c r="S1435">
        <v>0</v>
      </c>
      <c r="T1435" t="s">
        <v>310</v>
      </c>
      <c r="U1435" t="s">
        <v>71</v>
      </c>
      <c r="V1435" s="1">
        <v>0</v>
      </c>
      <c r="W1435" s="1">
        <v>870</v>
      </c>
      <c r="X1435" s="1">
        <v>0</v>
      </c>
      <c r="Y1435" t="s">
        <v>310</v>
      </c>
      <c r="Z1435" t="s">
        <v>71</v>
      </c>
      <c r="AA1435" t="s">
        <v>698</v>
      </c>
      <c r="AB1435" s="1">
        <v>0</v>
      </c>
      <c r="AC1435" s="4">
        <f>IF(ISNUMBER(MATCH(AD1435, $AD$2:AD1434, 0)), INDEX($AC$2:AC1434, MATCH(AD1435, $AD$2:AD1434, 0)), MAX($AC$2:AC1434)+1)</f>
        <v>15</v>
      </c>
      <c r="AD1435" t="str">
        <f t="shared" si="69"/>
        <v>ฝาง-เชียงใหม่</v>
      </c>
      <c r="AE1435" t="s">
        <v>55</v>
      </c>
      <c r="AF1435" s="1">
        <v>0</v>
      </c>
      <c r="AG1435" s="1">
        <v>0</v>
      </c>
      <c r="AH1435" s="1">
        <v>0</v>
      </c>
      <c r="AI1435" t="s">
        <v>4699</v>
      </c>
      <c r="AJ1435" s="1">
        <v>1</v>
      </c>
      <c r="AK1435" s="1">
        <v>0</v>
      </c>
      <c r="AL1435" s="1">
        <v>0</v>
      </c>
      <c r="AM1435" s="1">
        <v>0</v>
      </c>
      <c r="AN1435" s="1">
        <v>0</v>
      </c>
      <c r="AO1435" s="1">
        <v>0</v>
      </c>
      <c r="AP1435" s="1">
        <v>0</v>
      </c>
      <c r="AQ1435" s="1">
        <v>0</v>
      </c>
      <c r="AR1435" s="1">
        <v>870</v>
      </c>
      <c r="AS1435" s="1">
        <v>1084.4666666666669</v>
      </c>
      <c r="AT1435" s="1">
        <f>Table1[[#This Row],[รวมต้นทุนค่าเดินทาง]]+Table1[[#This Row],[รวมต้นทุนค่าซ่อม]]+Table1[[#This Row],[รวมค่าเสื่อม]]</f>
        <v>3133.902150537635</v>
      </c>
      <c r="AU1435" s="1">
        <f t="shared" si="67"/>
        <v>5122.484935464824</v>
      </c>
      <c r="AV1435" s="1" t="str" cm="1">
        <f t="array" ref="AV1435">IF(AC1435&lt;4, "เก็บ", IF(OR(AT1435 &lt; PERCENTILE(IF($AC$2:$AC$5092=AC1435, $AT$2:$AT$5092), 0.25) - 1.5 * (PERCENTILE(IF($AC$2:$AC$5092=AC1435, $AT$2:$AT$5092), 0.75) - PERCENTILE(IF($AC$2:$AC$5092=AC1435, $AT$2:$AT$5092), 0.25)), AT1435 &gt; PERCENTILE(IF($AC$2:$AC$5092=AC1435, $AT$2:$AT$5092), 0.75) + 1.5 * (PERCENTILE(IF($AC$2:$AC$5092=AC1435, $AT$2:$AT$5092), 0.75) - PERCENTILE(IF($AC$2:$AC$5092=AC1435, $AT$2:$AT$5092), 0.25))), "ตัด", "เก็บ"))</f>
        <v>เก็บ</v>
      </c>
      <c r="AW1435" s="1">
        <f t="shared" si="68"/>
        <v>3918.8944328479129</v>
      </c>
      <c r="AX1435" s="1">
        <v>2928.4913434984564</v>
      </c>
      <c r="AY1435" s="1">
        <v>1179.4354838709678</v>
      </c>
    </row>
    <row r="1436" spans="1:51" x14ac:dyDescent="0.2">
      <c r="A1436" s="3">
        <v>45568</v>
      </c>
      <c r="B1436">
        <v>45568</v>
      </c>
      <c r="C1436" t="s">
        <v>4700</v>
      </c>
      <c r="D1436" t="s">
        <v>51</v>
      </c>
      <c r="E1436" t="s">
        <v>61</v>
      </c>
      <c r="F1436" t="s">
        <v>1289</v>
      </c>
      <c r="G1436" s="1">
        <v>2700</v>
      </c>
      <c r="H1436" s="1">
        <v>4575</v>
      </c>
      <c r="I1436" s="1">
        <v>1900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4600</v>
      </c>
      <c r="P1436" t="s">
        <v>4701</v>
      </c>
      <c r="Q1436" s="2">
        <v>45568</v>
      </c>
      <c r="R1436" t="s">
        <v>55</v>
      </c>
      <c r="S1436">
        <v>0</v>
      </c>
      <c r="T1436" t="s">
        <v>56</v>
      </c>
      <c r="U1436" t="s">
        <v>57</v>
      </c>
      <c r="V1436" s="1">
        <v>2500</v>
      </c>
      <c r="W1436" s="1">
        <v>0</v>
      </c>
      <c r="X1436" s="1">
        <v>0</v>
      </c>
      <c r="AA1436" t="s">
        <v>58</v>
      </c>
      <c r="AB1436" s="1">
        <v>0</v>
      </c>
      <c r="AC1436" s="4">
        <f>IF(ISNUMBER(MATCH(AD1436, $AD$2:AD1435, 0)), INDEX($AC$2:AC1435, MATCH(AD1436, $AD$2:AD1435, 0)), MAX($AC$2:AC1435)+1)</f>
        <v>1</v>
      </c>
      <c r="AD1436" t="str">
        <f t="shared" si="69"/>
        <v>ท่าลี่-กองลอย</v>
      </c>
      <c r="AE1436" t="s">
        <v>55</v>
      </c>
      <c r="AF1436" s="1">
        <v>0</v>
      </c>
      <c r="AG1436" s="1">
        <v>0</v>
      </c>
      <c r="AH1436" s="1">
        <v>0</v>
      </c>
      <c r="AI1436" t="s">
        <v>4702</v>
      </c>
      <c r="AJ1436" s="1">
        <v>1</v>
      </c>
      <c r="AK1436" s="1">
        <v>0</v>
      </c>
      <c r="AL1436" s="1">
        <v>0</v>
      </c>
      <c r="AM1436" s="1">
        <v>0</v>
      </c>
      <c r="AN1436" s="1">
        <v>0</v>
      </c>
      <c r="AO1436" s="1">
        <v>0</v>
      </c>
      <c r="AP1436" s="1">
        <v>0</v>
      </c>
      <c r="AQ1436" s="1">
        <v>0</v>
      </c>
      <c r="AR1436" s="1">
        <v>11675</v>
      </c>
      <c r="AS1436" s="1">
        <v>15.10588235294118</v>
      </c>
      <c r="AT1436" s="1">
        <f>Table1[[#This Row],[รวมต้นทุนค่าเดินทาง]]+Table1[[#This Row],[รวมต้นทุนค่าซ่อม]]+Table1[[#This Row],[รวมค่าเสื่อม]]</f>
        <v>13288.117245989306</v>
      </c>
      <c r="AU1436" s="1">
        <f t="shared" si="67"/>
        <v>13953.293816562818</v>
      </c>
      <c r="AV1436" s="1" t="str" cm="1">
        <f t="array" ref="AV1436">IF(AC1436&lt;4, "เก็บ", IF(OR(AT1436 &lt; PERCENTILE(IF($AC$2:$AC$5092=AC1436, $AT$2:$AT$5092), 0.25) - 1.5 * (PERCENTILE(IF($AC$2:$AC$5092=AC1436, $AT$2:$AT$5092), 0.75) - PERCENTILE(IF($AC$2:$AC$5092=AC1436, $AT$2:$AT$5092), 0.25)), AT1436 &gt; PERCENTILE(IF($AC$2:$AC$5092=AC1436, $AT$2:$AT$5092), 0.75) + 1.5 * (PERCENTILE(IF($AC$2:$AC$5092=AC1436, $AT$2:$AT$5092), 0.75) - PERCENTILE(IF($AC$2:$AC$5092=AC1436, $AT$2:$AT$5092), 0.25))), "ตัด", "เก็บ"))</f>
        <v>เก็บ</v>
      </c>
      <c r="AW1436" s="1">
        <f t="shared" si="68"/>
        <v>13953.293816562818</v>
      </c>
      <c r="AX1436" s="1">
        <v>14426.372718098486</v>
      </c>
      <c r="AY1436" s="1">
        <v>1598.0113636363637</v>
      </c>
    </row>
    <row r="1437" spans="1:51" x14ac:dyDescent="0.2">
      <c r="A1437" s="3">
        <v>45568</v>
      </c>
      <c r="B1437">
        <v>45568</v>
      </c>
      <c r="C1437" t="s">
        <v>4703</v>
      </c>
      <c r="D1437" t="s">
        <v>51</v>
      </c>
      <c r="E1437" t="s">
        <v>52</v>
      </c>
      <c r="F1437" t="s">
        <v>1312</v>
      </c>
      <c r="G1437" s="1">
        <v>2700</v>
      </c>
      <c r="H1437" s="1">
        <v>4327</v>
      </c>
      <c r="I1437" s="1">
        <v>1900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4600</v>
      </c>
      <c r="P1437" t="s">
        <v>4704</v>
      </c>
      <c r="Q1437" s="2">
        <v>45568</v>
      </c>
      <c r="R1437" t="s">
        <v>55</v>
      </c>
      <c r="S1437">
        <v>0</v>
      </c>
      <c r="T1437" t="s">
        <v>56</v>
      </c>
      <c r="U1437" t="s">
        <v>57</v>
      </c>
      <c r="V1437" s="1">
        <v>2500</v>
      </c>
      <c r="W1437" s="1">
        <v>0</v>
      </c>
      <c r="X1437" s="1">
        <v>0</v>
      </c>
      <c r="AA1437" t="s">
        <v>58</v>
      </c>
      <c r="AB1437" s="1">
        <v>0</v>
      </c>
      <c r="AC1437" s="4">
        <f>IF(ISNUMBER(MATCH(AD1437, $AD$2:AD1436, 0)), INDEX($AC$2:AC1436, MATCH(AD1437, $AD$2:AD1436, 0)), MAX($AC$2:AC1436)+1)</f>
        <v>1</v>
      </c>
      <c r="AD1437" t="str">
        <f t="shared" si="69"/>
        <v>ท่าลี่-กองลอย</v>
      </c>
      <c r="AE1437" t="s">
        <v>55</v>
      </c>
      <c r="AF1437" s="1">
        <v>0</v>
      </c>
      <c r="AG1437" s="1">
        <v>0</v>
      </c>
      <c r="AH1437" s="1">
        <v>0</v>
      </c>
      <c r="AI1437" t="s">
        <v>4705</v>
      </c>
      <c r="AJ1437" s="1">
        <v>1</v>
      </c>
      <c r="AK1437" s="1">
        <v>0</v>
      </c>
      <c r="AL1437" s="1">
        <v>0</v>
      </c>
      <c r="AM1437" s="1">
        <v>0</v>
      </c>
      <c r="AN1437" s="1">
        <v>0</v>
      </c>
      <c r="AO1437" s="1">
        <v>0</v>
      </c>
      <c r="AP1437" s="1">
        <v>0</v>
      </c>
      <c r="AQ1437" s="1">
        <v>0</v>
      </c>
      <c r="AR1437" s="1">
        <v>11427</v>
      </c>
      <c r="AS1437" s="1">
        <v>18.342857142857149</v>
      </c>
      <c r="AT1437" s="1">
        <f>Table1[[#This Row],[รวมต้นทุนค่าเดินทาง]]+Table1[[#This Row],[รวมต้นทุนค่าซ่อม]]+Table1[[#This Row],[รวมค่าเสื่อม]]</f>
        <v>13122.36149068323</v>
      </c>
      <c r="AU1437" s="1">
        <f t="shared" si="67"/>
        <v>13953.293816562818</v>
      </c>
      <c r="AV1437" s="1" t="str" cm="1">
        <f t="array" ref="AV1437">IF(AC1437&lt;4, "เก็บ", IF(OR(AT1437 &lt; PERCENTILE(IF($AC$2:$AC$5092=AC1437, $AT$2:$AT$5092), 0.25) - 1.5 * (PERCENTILE(IF($AC$2:$AC$5092=AC1437, $AT$2:$AT$5092), 0.75) - PERCENTILE(IF($AC$2:$AC$5092=AC1437, $AT$2:$AT$5092), 0.25)), AT1437 &gt; PERCENTILE(IF($AC$2:$AC$5092=AC1437, $AT$2:$AT$5092), 0.75) + 1.5 * (PERCENTILE(IF($AC$2:$AC$5092=AC1437, $AT$2:$AT$5092), 0.75) - PERCENTILE(IF($AC$2:$AC$5092=AC1437, $AT$2:$AT$5092), 0.25))), "ตัด", "เก็บ"))</f>
        <v>เก็บ</v>
      </c>
      <c r="AW1437" s="1">
        <f t="shared" si="68"/>
        <v>13953.293816562818</v>
      </c>
      <c r="AX1437" s="1">
        <v>14426.372718098486</v>
      </c>
      <c r="AY1437" s="1">
        <v>1677.0186335403728</v>
      </c>
    </row>
    <row r="1438" spans="1:51" x14ac:dyDescent="0.2">
      <c r="A1438" s="3">
        <v>45568</v>
      </c>
      <c r="B1438">
        <v>45568</v>
      </c>
      <c r="C1438" t="s">
        <v>4706</v>
      </c>
      <c r="D1438" t="s">
        <v>66</v>
      </c>
      <c r="E1438" t="s">
        <v>148</v>
      </c>
      <c r="F1438" t="s">
        <v>1080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t="s">
        <v>4707</v>
      </c>
      <c r="Q1438" s="2">
        <v>45568</v>
      </c>
      <c r="R1438" t="s">
        <v>55</v>
      </c>
      <c r="S1438">
        <v>0</v>
      </c>
      <c r="T1438" t="s">
        <v>56</v>
      </c>
      <c r="U1438" t="s">
        <v>71</v>
      </c>
      <c r="V1438" s="1">
        <v>0</v>
      </c>
      <c r="W1438" s="1">
        <v>368</v>
      </c>
      <c r="X1438" s="1">
        <v>0</v>
      </c>
      <c r="Y1438" t="s">
        <v>56</v>
      </c>
      <c r="Z1438" t="s">
        <v>71</v>
      </c>
      <c r="AA1438" t="s">
        <v>4708</v>
      </c>
      <c r="AB1438" s="1">
        <v>0</v>
      </c>
      <c r="AC1438" s="4">
        <f>IF(ISNUMBER(MATCH(AD1438, $AD$2:AD1437, 0)), INDEX($AC$2:AC1437, MATCH(AD1438, $AD$2:AD1437, 0)), MAX($AC$2:AC1437)+1)</f>
        <v>68</v>
      </c>
      <c r="AD1438" t="str">
        <f t="shared" si="69"/>
        <v>ท่าลี่-เชียงใหม่</v>
      </c>
      <c r="AE1438" t="s">
        <v>55</v>
      </c>
      <c r="AF1438" s="1">
        <v>0</v>
      </c>
      <c r="AG1438" s="1">
        <v>0</v>
      </c>
      <c r="AH1438" s="1">
        <v>0</v>
      </c>
      <c r="AI1438" t="s">
        <v>4709</v>
      </c>
      <c r="AJ1438" s="1">
        <v>1</v>
      </c>
      <c r="AK1438" s="1">
        <v>0</v>
      </c>
      <c r="AL1438" s="1">
        <v>0</v>
      </c>
      <c r="AM1438" s="1">
        <v>0</v>
      </c>
      <c r="AN1438" s="1">
        <v>0</v>
      </c>
      <c r="AO1438" s="1">
        <v>0</v>
      </c>
      <c r="AP1438" s="1">
        <v>0</v>
      </c>
      <c r="AQ1438" s="1">
        <v>0</v>
      </c>
      <c r="AR1438" s="1">
        <v>368</v>
      </c>
      <c r="AS1438" s="1">
        <v>1204.4000000000001</v>
      </c>
      <c r="AT1438" s="1">
        <f>Table1[[#This Row],[รวมต้นทุนค่าเดินทาง]]+Table1[[#This Row],[รวมต้นทุนค่าซ่อม]]+Table1[[#This Row],[รวมค่าเสื่อม]]</f>
        <v>2766.2775510204083</v>
      </c>
      <c r="AU1438" s="1">
        <f t="shared" si="67"/>
        <v>3927.6087717935925</v>
      </c>
      <c r="AV1438" s="1" t="str" cm="1">
        <f t="array" ref="AV1438">IF(AC1438&lt;4, "เก็บ", IF(OR(AT1438 &lt; PERCENTILE(IF($AC$2:$AC$5092=AC1438, $AT$2:$AT$5092), 0.25) - 1.5 * (PERCENTILE(IF($AC$2:$AC$5092=AC1438, $AT$2:$AT$5092), 0.75) - PERCENTILE(IF($AC$2:$AC$5092=AC1438, $AT$2:$AT$5092), 0.25)), AT1438 &gt; PERCENTILE(IF($AC$2:$AC$5092=AC1438, $AT$2:$AT$5092), 0.75) + 1.5 * (PERCENTILE(IF($AC$2:$AC$5092=AC1438, $AT$2:$AT$5092), 0.75) - PERCENTILE(IF($AC$2:$AC$5092=AC1438, $AT$2:$AT$5092), 0.25))), "ตัด", "เก็บ"))</f>
        <v>เก็บ</v>
      </c>
      <c r="AW1438" s="1">
        <f t="shared" si="68"/>
        <v>3927.6087717935925</v>
      </c>
      <c r="AX1438" s="1">
        <v>7299.1049362358817</v>
      </c>
      <c r="AY1438" s="1">
        <v>1193.8775510204082</v>
      </c>
    </row>
    <row r="1439" spans="1:51" x14ac:dyDescent="0.2">
      <c r="A1439" s="3">
        <v>45568</v>
      </c>
      <c r="B1439">
        <v>45568</v>
      </c>
      <c r="C1439" t="s">
        <v>4710</v>
      </c>
      <c r="D1439" t="s">
        <v>66</v>
      </c>
      <c r="E1439" t="s">
        <v>67</v>
      </c>
      <c r="F1439" t="s">
        <v>704</v>
      </c>
      <c r="G1439" s="1">
        <v>0</v>
      </c>
      <c r="H1439" s="1">
        <v>870</v>
      </c>
      <c r="I1439" s="1">
        <v>400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400</v>
      </c>
      <c r="P1439" t="s">
        <v>4711</v>
      </c>
      <c r="Q1439" s="2">
        <v>45568</v>
      </c>
      <c r="R1439" t="s">
        <v>70</v>
      </c>
      <c r="S1439">
        <v>0</v>
      </c>
      <c r="T1439" t="s">
        <v>254</v>
      </c>
      <c r="U1439" t="s">
        <v>93</v>
      </c>
      <c r="V1439" s="1">
        <v>0</v>
      </c>
      <c r="W1439" s="1">
        <v>0</v>
      </c>
      <c r="X1439" s="1">
        <v>0</v>
      </c>
      <c r="AA1439" t="s">
        <v>58</v>
      </c>
      <c r="AB1439" s="1">
        <v>0</v>
      </c>
      <c r="AC1439" s="4">
        <f>IF(ISNUMBER(MATCH(AD1439, $AD$2:AD1438, 0)), INDEX($AC$2:AC1438, MATCH(AD1439, $AD$2:AD1438, 0)), MAX($AC$2:AC1438)+1)</f>
        <v>14</v>
      </c>
      <c r="AD1439" t="str">
        <f t="shared" si="69"/>
        <v>ลำปาง-ตลาดไท</v>
      </c>
      <c r="AE1439" t="s">
        <v>73</v>
      </c>
      <c r="AF1439" s="1">
        <v>0</v>
      </c>
      <c r="AG1439" s="1">
        <v>0</v>
      </c>
      <c r="AH1439" s="1">
        <v>0</v>
      </c>
      <c r="AI1439" t="s">
        <v>4712</v>
      </c>
      <c r="AJ1439" s="1">
        <v>1</v>
      </c>
      <c r="AK1439" s="1">
        <v>620</v>
      </c>
      <c r="AL1439" s="1">
        <v>620</v>
      </c>
      <c r="AM1439" s="1">
        <v>1</v>
      </c>
      <c r="AN1439" s="1">
        <v>0</v>
      </c>
      <c r="AO1439" s="1">
        <v>0</v>
      </c>
      <c r="AP1439" s="1">
        <v>0</v>
      </c>
      <c r="AQ1439" s="1">
        <v>0</v>
      </c>
      <c r="AR1439" s="1">
        <v>1270</v>
      </c>
      <c r="AS1439" s="1">
        <v>56.872676056338022</v>
      </c>
      <c r="AT1439" s="1">
        <f>Table1[[#This Row],[รวมต้นทุนค่าเดินทาง]]+Table1[[#This Row],[รวมต้นทุนค่าซ่อม]]+Table1[[#This Row],[รวมค่าเสื่อม]]</f>
        <v>3013.2546977446814</v>
      </c>
      <c r="AU1439" s="1" t="e">
        <f t="shared" si="67"/>
        <v>#N/A</v>
      </c>
      <c r="AV1439" s="1" t="e" cm="1">
        <f t="array" ref="AV1439">IF(AC1439&lt;4, "เก็บ", IF(OR(AT1439 &lt; PERCENTILE(IF($AC$2:$AC$5092=AC1439, $AT$2:$AT$5092), 0.25) - 1.5 * (PERCENTILE(IF($AC$2:$AC$5092=AC1439, $AT$2:$AT$5092), 0.75) - PERCENTILE(IF($AC$2:$AC$5092=AC1439, $AT$2:$AT$5092), 0.25)), AT1439 &gt; PERCENTILE(IF($AC$2:$AC$5092=AC1439, $AT$2:$AT$5092), 0.75) + 1.5 * (PERCENTILE(IF($AC$2:$AC$5092=AC1439, $AT$2:$AT$5092), 0.75) - PERCENTILE(IF($AC$2:$AC$5092=AC1439, $AT$2:$AT$5092), 0.25))), "ตัด", "เก็บ"))</f>
        <v>#N/A</v>
      </c>
      <c r="AW1439" s="1" t="e">
        <f t="shared" si="68"/>
        <v>#DIV/0!</v>
      </c>
      <c r="AX1439" s="1">
        <v>2411.9362516169685</v>
      </c>
      <c r="AY1439" s="1">
        <v>1686.3820216883435</v>
      </c>
    </row>
    <row r="1440" spans="1:51" x14ac:dyDescent="0.2">
      <c r="A1440" s="3">
        <v>45568</v>
      </c>
      <c r="B1440">
        <v>45568</v>
      </c>
      <c r="C1440" t="s">
        <v>4713</v>
      </c>
      <c r="D1440" t="s">
        <v>66</v>
      </c>
      <c r="E1440" t="s">
        <v>184</v>
      </c>
      <c r="F1440" t="s">
        <v>1334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702</v>
      </c>
      <c r="P1440" t="s">
        <v>4714</v>
      </c>
      <c r="Q1440" s="2">
        <v>45568</v>
      </c>
      <c r="R1440" t="s">
        <v>55</v>
      </c>
      <c r="S1440">
        <v>0</v>
      </c>
      <c r="T1440" t="s">
        <v>108</v>
      </c>
      <c r="U1440" t="s">
        <v>71</v>
      </c>
      <c r="V1440" s="1">
        <v>0</v>
      </c>
      <c r="W1440" s="1">
        <v>0</v>
      </c>
      <c r="X1440" s="1">
        <v>702</v>
      </c>
      <c r="Y1440" t="s">
        <v>108</v>
      </c>
      <c r="Z1440" t="s">
        <v>71</v>
      </c>
      <c r="AA1440" t="s">
        <v>4265</v>
      </c>
      <c r="AB1440" s="1">
        <v>0</v>
      </c>
      <c r="AC1440" s="4">
        <f>IF(ISNUMBER(MATCH(AD1440, $AD$2:AD1439, 0)), INDEX($AC$2:AC1439, MATCH(AD1440, $AD$2:AD1439, 0)), MAX($AC$2:AC1439)+1)</f>
        <v>17</v>
      </c>
      <c r="AD1440" t="str">
        <f t="shared" si="69"/>
        <v>เวียงป่าเป้า-เชียงใหม่</v>
      </c>
      <c r="AE1440" t="s">
        <v>55</v>
      </c>
      <c r="AF1440" s="1">
        <v>0</v>
      </c>
      <c r="AG1440" s="1">
        <v>0</v>
      </c>
      <c r="AH1440" s="1">
        <v>0</v>
      </c>
      <c r="AI1440" t="s">
        <v>4715</v>
      </c>
      <c r="AJ1440" s="1">
        <v>1</v>
      </c>
      <c r="AK1440" s="1">
        <v>0</v>
      </c>
      <c r="AL1440" s="1">
        <v>0</v>
      </c>
      <c r="AM1440" s="1">
        <v>0</v>
      </c>
      <c r="AN1440" s="1">
        <v>0</v>
      </c>
      <c r="AO1440" s="1">
        <v>0</v>
      </c>
      <c r="AP1440" s="1">
        <v>0</v>
      </c>
      <c r="AQ1440" s="1">
        <v>0</v>
      </c>
      <c r="AR1440" s="1">
        <v>702</v>
      </c>
      <c r="AS1440" s="1">
        <v>77.150000000000006</v>
      </c>
      <c r="AT1440" s="1">
        <f>Table1[[#This Row],[รวมต้นทุนค่าเดินทาง]]+Table1[[#This Row],[รวมต้นทุนค่าซ่อม]]+Table1[[#This Row],[รวมค่าเสื่อม]]</f>
        <v>2162.3467213114754</v>
      </c>
      <c r="AU1440" s="1">
        <f t="shared" si="67"/>
        <v>3076.1182514176348</v>
      </c>
      <c r="AV1440" s="1" t="str" cm="1">
        <f t="array" ref="AV1440">IF(AC1440&lt;4, "เก็บ", IF(OR(AT1440 &lt; PERCENTILE(IF($AC$2:$AC$5092=AC1440, $AT$2:$AT$5092), 0.25) - 1.5 * (PERCENTILE(IF($AC$2:$AC$5092=AC1440, $AT$2:$AT$5092), 0.75) - PERCENTILE(IF($AC$2:$AC$5092=AC1440, $AT$2:$AT$5092), 0.25)), AT1440 &gt; PERCENTILE(IF($AC$2:$AC$5092=AC1440, $AT$2:$AT$5092), 0.75) + 1.5 * (PERCENTILE(IF($AC$2:$AC$5092=AC1440, $AT$2:$AT$5092), 0.75) - PERCENTILE(IF($AC$2:$AC$5092=AC1440, $AT$2:$AT$5092), 0.25))), "ตัด", "เก็บ"))</f>
        <v>เก็บ</v>
      </c>
      <c r="AW1440" s="1">
        <f t="shared" si="68"/>
        <v>2642.9653995730359</v>
      </c>
      <c r="AX1440" s="1">
        <v>1397.0559100068549</v>
      </c>
      <c r="AY1440" s="1">
        <v>1383.1967213114754</v>
      </c>
    </row>
    <row r="1441" spans="1:51" x14ac:dyDescent="0.2">
      <c r="A1441" s="3">
        <v>45568</v>
      </c>
      <c r="B1441">
        <v>45568</v>
      </c>
      <c r="C1441" t="s">
        <v>4716</v>
      </c>
      <c r="D1441" t="s">
        <v>66</v>
      </c>
      <c r="E1441" t="s">
        <v>105</v>
      </c>
      <c r="F1441" t="s">
        <v>746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803</v>
      </c>
      <c r="O1441" s="1">
        <v>803</v>
      </c>
      <c r="P1441" t="s">
        <v>4717</v>
      </c>
      <c r="Q1441" s="2">
        <v>45568</v>
      </c>
      <c r="R1441" t="s">
        <v>55</v>
      </c>
      <c r="S1441">
        <v>0</v>
      </c>
      <c r="T1441" t="s">
        <v>87</v>
      </c>
      <c r="U1441" t="s">
        <v>71</v>
      </c>
      <c r="V1441" s="1">
        <v>0</v>
      </c>
      <c r="W1441" s="1">
        <v>703</v>
      </c>
      <c r="X1441" s="1">
        <v>0</v>
      </c>
      <c r="Y1441" t="s">
        <v>108</v>
      </c>
      <c r="Z1441" t="s">
        <v>71</v>
      </c>
      <c r="AA1441" t="s">
        <v>58</v>
      </c>
      <c r="AB1441" s="1">
        <v>0</v>
      </c>
      <c r="AC1441" s="4">
        <f>IF(ISNUMBER(MATCH(AD1441, $AD$2:AD1440, 0)), INDEX($AC$2:AC1440, MATCH(AD1441, $AD$2:AD1440, 0)), MAX($AC$2:AC1440)+1)</f>
        <v>6</v>
      </c>
      <c r="AD1441" t="str">
        <f t="shared" si="69"/>
        <v>เชียงราย-เชียงใหม่</v>
      </c>
      <c r="AE1441" t="s">
        <v>55</v>
      </c>
      <c r="AF1441" s="1">
        <v>0</v>
      </c>
      <c r="AG1441" s="1">
        <v>0</v>
      </c>
      <c r="AH1441" s="1">
        <v>0</v>
      </c>
      <c r="AI1441" t="s">
        <v>4718</v>
      </c>
      <c r="AJ1441" s="1">
        <v>1</v>
      </c>
      <c r="AK1441" s="1">
        <v>0</v>
      </c>
      <c r="AL1441" s="1">
        <v>0</v>
      </c>
      <c r="AM1441" s="1">
        <v>0</v>
      </c>
      <c r="AN1441" s="1">
        <v>0</v>
      </c>
      <c r="AO1441" s="1">
        <v>0</v>
      </c>
      <c r="AP1441" s="1">
        <v>0</v>
      </c>
      <c r="AQ1441" s="1">
        <v>0</v>
      </c>
      <c r="AR1441" s="1">
        <v>1506</v>
      </c>
      <c r="AS1441" s="1">
        <v>131.75478260869559</v>
      </c>
      <c r="AT1441" s="1">
        <f>Table1[[#This Row],[รวมต้นทุนค่าเดินทาง]]+Table1[[#This Row],[รวมต้นทุนค่าซ่อม]]+Table1[[#This Row],[รวมค่าเสื่อม]]</f>
        <v>3163.1785114222548</v>
      </c>
      <c r="AU1441" s="1">
        <f t="shared" si="67"/>
        <v>4428.3346813776061</v>
      </c>
      <c r="AV1441" s="1" t="str" cm="1">
        <f t="array" ref="AV1441">IF(AC1441&lt;4, "เก็บ", IF(OR(AT1441 &lt; PERCENTILE(IF($AC$2:$AC$5092=AC1441, $AT$2:$AT$5092), 0.25) - 1.5 * (PERCENTILE(IF($AC$2:$AC$5092=AC1441, $AT$2:$AT$5092), 0.75) - PERCENTILE(IF($AC$2:$AC$5092=AC1441, $AT$2:$AT$5092), 0.25)), AT1441 &gt; PERCENTILE(IF($AC$2:$AC$5092=AC1441, $AT$2:$AT$5092), 0.75) + 1.5 * (PERCENTILE(IF($AC$2:$AC$5092=AC1441, $AT$2:$AT$5092), 0.75) - PERCENTILE(IF($AC$2:$AC$5092=AC1441, $AT$2:$AT$5092), 0.25))), "ตัด", "เก็บ"))</f>
        <v>เก็บ</v>
      </c>
      <c r="AW1441" s="1">
        <f t="shared" si="68"/>
        <v>3873.7679454274344</v>
      </c>
      <c r="AX1441" s="1">
        <v>2781.4385174989698</v>
      </c>
      <c r="AY1441" s="1">
        <v>1525.4237288135594</v>
      </c>
    </row>
    <row r="1442" spans="1:51" x14ac:dyDescent="0.2">
      <c r="A1442" s="3">
        <v>45569</v>
      </c>
      <c r="B1442">
        <v>45569</v>
      </c>
      <c r="C1442" t="s">
        <v>4719</v>
      </c>
      <c r="D1442" t="s">
        <v>66</v>
      </c>
      <c r="E1442" t="s">
        <v>67</v>
      </c>
      <c r="F1442" t="s">
        <v>240</v>
      </c>
      <c r="G1442" s="1">
        <v>0</v>
      </c>
      <c r="H1442" s="1">
        <v>1071</v>
      </c>
      <c r="I1442" s="1">
        <v>500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500</v>
      </c>
      <c r="P1442" t="s">
        <v>4720</v>
      </c>
      <c r="Q1442" s="2">
        <v>45569</v>
      </c>
      <c r="R1442" t="s">
        <v>70</v>
      </c>
      <c r="S1442">
        <v>0</v>
      </c>
      <c r="T1442" t="s">
        <v>71</v>
      </c>
      <c r="U1442" t="s">
        <v>161</v>
      </c>
      <c r="V1442" s="1">
        <v>0</v>
      </c>
      <c r="W1442" s="1">
        <v>0</v>
      </c>
      <c r="X1442" s="1">
        <v>0</v>
      </c>
      <c r="AA1442" t="s">
        <v>58</v>
      </c>
      <c r="AB1442" s="1">
        <v>0</v>
      </c>
      <c r="AC1442" s="4">
        <f>IF(ISNUMBER(MATCH(AD1442, $AD$2:AD1441, 0)), INDEX($AC$2:AC1441, MATCH(AD1442, $AD$2:AD1441, 0)), MAX($AC$2:AC1441)+1)</f>
        <v>9</v>
      </c>
      <c r="AD1442" t="str">
        <f t="shared" si="69"/>
        <v>เชียงใหม่-พุทธมณฑลสาย 2</v>
      </c>
      <c r="AE1442" t="s">
        <v>73</v>
      </c>
      <c r="AF1442" s="1">
        <v>0</v>
      </c>
      <c r="AG1442" s="1">
        <v>0</v>
      </c>
      <c r="AH1442" s="1">
        <v>0</v>
      </c>
      <c r="AI1442" t="s">
        <v>4721</v>
      </c>
      <c r="AJ1442" s="1">
        <v>1</v>
      </c>
      <c r="AK1442" s="1">
        <v>720</v>
      </c>
      <c r="AL1442" s="1">
        <v>720</v>
      </c>
      <c r="AM1442" s="1">
        <v>1</v>
      </c>
      <c r="AN1442" s="1">
        <v>0</v>
      </c>
      <c r="AO1442" s="1">
        <v>0</v>
      </c>
      <c r="AP1442" s="1">
        <v>0</v>
      </c>
      <c r="AQ1442" s="1">
        <v>0</v>
      </c>
      <c r="AR1442" s="1">
        <v>1571</v>
      </c>
      <c r="AS1442" s="1">
        <v>1529.0555555555554</v>
      </c>
      <c r="AT1442" s="1">
        <f>Table1[[#This Row],[รวมต้นทุนค่าเดินทาง]]+Table1[[#This Row],[รวมต้นทุนค่าซ่อม]]+Table1[[#This Row],[รวมค่าเสื่อม]]</f>
        <v>5180.8218243272149</v>
      </c>
      <c r="AU1442" s="1">
        <f t="shared" si="67"/>
        <v>4623.2312262414152</v>
      </c>
      <c r="AV1442" s="1" t="str" cm="1">
        <f t="array" ref="AV1442">IF(AC1442&lt;4, "เก็บ", IF(OR(AT1442 &lt; PERCENTILE(IF($AC$2:$AC$5092=AC1442, $AT$2:$AT$5092), 0.25) - 1.5 * (PERCENTILE(IF($AC$2:$AC$5092=AC1442, $AT$2:$AT$5092), 0.75) - PERCENTILE(IF($AC$2:$AC$5092=AC1442, $AT$2:$AT$5092), 0.25)), AT1442 &gt; PERCENTILE(IF($AC$2:$AC$5092=AC1442, $AT$2:$AT$5092), 0.75) + 1.5 * (PERCENTILE(IF($AC$2:$AC$5092=AC1442, $AT$2:$AT$5092), 0.75) - PERCENTILE(IF($AC$2:$AC$5092=AC1442, $AT$2:$AT$5092), 0.25))), "ตัด", "เก็บ"))</f>
        <v>เก็บ</v>
      </c>
      <c r="AW1442" s="1">
        <f t="shared" si="68"/>
        <v>4005.4952465164292</v>
      </c>
      <c r="AX1442" s="1">
        <v>2577.9546108768855</v>
      </c>
      <c r="AY1442" s="1">
        <v>2080.7662687716597</v>
      </c>
    </row>
    <row r="1443" spans="1:51" x14ac:dyDescent="0.2">
      <c r="A1443" s="3">
        <v>45569</v>
      </c>
      <c r="B1443">
        <v>45569</v>
      </c>
      <c r="C1443" t="s">
        <v>4722</v>
      </c>
      <c r="D1443" t="s">
        <v>66</v>
      </c>
      <c r="E1443" t="s">
        <v>67</v>
      </c>
      <c r="F1443" t="s">
        <v>431</v>
      </c>
      <c r="G1443" s="1">
        <v>0</v>
      </c>
      <c r="H1443" s="1">
        <v>1071</v>
      </c>
      <c r="I1443" s="1">
        <v>500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500</v>
      </c>
      <c r="P1443" t="s">
        <v>4723</v>
      </c>
      <c r="Q1443" s="2">
        <v>45569</v>
      </c>
      <c r="R1443" t="s">
        <v>70</v>
      </c>
      <c r="S1443">
        <v>0</v>
      </c>
      <c r="T1443" t="s">
        <v>71</v>
      </c>
      <c r="U1443" t="s">
        <v>161</v>
      </c>
      <c r="V1443" s="1">
        <v>0</v>
      </c>
      <c r="W1443" s="1">
        <v>0</v>
      </c>
      <c r="X1443" s="1">
        <v>0</v>
      </c>
      <c r="AA1443" t="s">
        <v>58</v>
      </c>
      <c r="AB1443" s="1">
        <v>0</v>
      </c>
      <c r="AC1443" s="4">
        <f>IF(ISNUMBER(MATCH(AD1443, $AD$2:AD1442, 0)), INDEX($AC$2:AC1442, MATCH(AD1443, $AD$2:AD1442, 0)), MAX($AC$2:AC1442)+1)</f>
        <v>9</v>
      </c>
      <c r="AD1443" t="str">
        <f t="shared" si="69"/>
        <v>เชียงใหม่-พุทธมณฑลสาย 2</v>
      </c>
      <c r="AE1443" t="s">
        <v>73</v>
      </c>
      <c r="AF1443" s="1">
        <v>0</v>
      </c>
      <c r="AG1443" s="1">
        <v>0</v>
      </c>
      <c r="AH1443" s="1">
        <v>0</v>
      </c>
      <c r="AI1443" t="s">
        <v>4724</v>
      </c>
      <c r="AJ1443" s="1">
        <v>1</v>
      </c>
      <c r="AK1443" s="1">
        <v>720</v>
      </c>
      <c r="AL1443" s="1">
        <v>720</v>
      </c>
      <c r="AM1443" s="1">
        <v>1</v>
      </c>
      <c r="AN1443" s="1">
        <v>0</v>
      </c>
      <c r="AO1443" s="1">
        <v>0</v>
      </c>
      <c r="AP1443" s="1">
        <v>0</v>
      </c>
      <c r="AQ1443" s="1">
        <v>0</v>
      </c>
      <c r="AR1443" s="1">
        <v>1571</v>
      </c>
      <c r="AS1443" s="1">
        <v>19.260000000000002</v>
      </c>
      <c r="AT1443" s="1">
        <f>Table1[[#This Row],[รวมต้นทุนค่าเดินทาง]]+Table1[[#This Row],[รวมต้นทุนค่าซ่อม]]+Table1[[#This Row],[รวมค่าเสื่อม]]</f>
        <v>3715.26</v>
      </c>
      <c r="AU1443" s="1">
        <f t="shared" si="67"/>
        <v>4623.2312262414152</v>
      </c>
      <c r="AV1443" s="1" t="str" cm="1">
        <f t="array" ref="AV1443">IF(AC1443&lt;4, "เก็บ", IF(OR(AT1443 &lt; PERCENTILE(IF($AC$2:$AC$5092=AC1443, $AT$2:$AT$5092), 0.25) - 1.5 * (PERCENTILE(IF($AC$2:$AC$5092=AC1443, $AT$2:$AT$5092), 0.75) - PERCENTILE(IF($AC$2:$AC$5092=AC1443, $AT$2:$AT$5092), 0.25)), AT1443 &gt; PERCENTILE(IF($AC$2:$AC$5092=AC1443, $AT$2:$AT$5092), 0.75) + 1.5 * (PERCENTILE(IF($AC$2:$AC$5092=AC1443, $AT$2:$AT$5092), 0.75) - PERCENTILE(IF($AC$2:$AC$5092=AC1443, $AT$2:$AT$5092), 0.25))), "ตัด", "เก็บ"))</f>
        <v>เก็บ</v>
      </c>
      <c r="AW1443" s="1">
        <f t="shared" si="68"/>
        <v>4005.4952465164292</v>
      </c>
      <c r="AX1443" s="1">
        <v>2577.9546108768855</v>
      </c>
      <c r="AY1443" s="1">
        <v>2125</v>
      </c>
    </row>
    <row r="1444" spans="1:51" x14ac:dyDescent="0.2">
      <c r="A1444" s="3">
        <v>45569</v>
      </c>
      <c r="B1444">
        <v>45569</v>
      </c>
      <c r="C1444" t="s">
        <v>4725</v>
      </c>
      <c r="D1444" t="s">
        <v>66</v>
      </c>
      <c r="E1444" t="s">
        <v>67</v>
      </c>
      <c r="F1444" t="s">
        <v>655</v>
      </c>
      <c r="G1444" s="1">
        <v>0</v>
      </c>
      <c r="H1444" s="1">
        <v>1038</v>
      </c>
      <c r="I1444" s="1">
        <v>400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400</v>
      </c>
      <c r="P1444" t="s">
        <v>4726</v>
      </c>
      <c r="Q1444" s="2">
        <v>45569</v>
      </c>
      <c r="R1444" t="s">
        <v>70</v>
      </c>
      <c r="S1444">
        <v>0</v>
      </c>
      <c r="T1444" t="s">
        <v>71</v>
      </c>
      <c r="U1444" t="s">
        <v>93</v>
      </c>
      <c r="V1444" s="1">
        <v>0</v>
      </c>
      <c r="W1444" s="1">
        <v>0</v>
      </c>
      <c r="X1444" s="1">
        <v>0</v>
      </c>
      <c r="AA1444" t="s">
        <v>58</v>
      </c>
      <c r="AB1444" s="1">
        <v>0</v>
      </c>
      <c r="AC1444" s="4">
        <f>IF(ISNUMBER(MATCH(AD1444, $AD$2:AD1443, 0)), INDEX($AC$2:AC1443, MATCH(AD1444, $AD$2:AD1443, 0)), MAX($AC$2:AC1443)+1)</f>
        <v>4</v>
      </c>
      <c r="AD1444" t="str">
        <f t="shared" si="69"/>
        <v>เชียงใหม่-ตลาดไท</v>
      </c>
      <c r="AE1444" t="s">
        <v>73</v>
      </c>
      <c r="AF1444" s="1">
        <v>0</v>
      </c>
      <c r="AG1444" s="1">
        <v>0</v>
      </c>
      <c r="AH1444" s="1">
        <v>0</v>
      </c>
      <c r="AI1444" t="s">
        <v>4727</v>
      </c>
      <c r="AJ1444" s="1">
        <v>1</v>
      </c>
      <c r="AK1444" s="1">
        <v>720</v>
      </c>
      <c r="AL1444" s="1">
        <v>720</v>
      </c>
      <c r="AM1444" s="1">
        <v>1</v>
      </c>
      <c r="AN1444" s="1">
        <v>0</v>
      </c>
      <c r="AO1444" s="1">
        <v>0</v>
      </c>
      <c r="AP1444" s="1">
        <v>0</v>
      </c>
      <c r="AQ1444" s="1">
        <v>0</v>
      </c>
      <c r="AR1444" s="1">
        <v>1438</v>
      </c>
      <c r="AS1444" s="1">
        <v>461.04999999999995</v>
      </c>
      <c r="AT1444" s="1">
        <f>Table1[[#This Row],[รวมต้นทุนค่าเดินทาง]]+Table1[[#This Row],[รวมต้นทุนค่าซ่อม]]+Table1[[#This Row],[รวมค่าเสื่อม]]</f>
        <v>3948.7132996632999</v>
      </c>
      <c r="AU1444" s="1">
        <f t="shared" si="67"/>
        <v>4256.109283997258</v>
      </c>
      <c r="AV1444" s="1" t="str" cm="1">
        <f t="array" ref="AV1444">IF(AC1444&lt;4, "เก็บ", IF(OR(AT1444 &lt; PERCENTILE(IF($AC$2:$AC$5092=AC1444, $AT$2:$AT$5092), 0.25) - 1.5 * (PERCENTILE(IF($AC$2:$AC$5092=AC1444, $AT$2:$AT$5092), 0.75) - PERCENTILE(IF($AC$2:$AC$5092=AC1444, $AT$2:$AT$5092), 0.25)), AT1444 &gt; PERCENTILE(IF($AC$2:$AC$5092=AC1444, $AT$2:$AT$5092), 0.75) + 1.5 * (PERCENTILE(IF($AC$2:$AC$5092=AC1444, $AT$2:$AT$5092), 0.75) - PERCENTILE(IF($AC$2:$AC$5092=AC1444, $AT$2:$AT$5092), 0.25))), "ตัด", "เก็บ"))</f>
        <v>เก็บ</v>
      </c>
      <c r="AW1444" s="1">
        <f t="shared" si="68"/>
        <v>3807.0727671795808</v>
      </c>
      <c r="AX1444" s="1">
        <v>2335.0230876608157</v>
      </c>
      <c r="AY1444" s="1">
        <v>2049.6632996632998</v>
      </c>
    </row>
    <row r="1445" spans="1:51" x14ac:dyDescent="0.2">
      <c r="A1445" s="3">
        <v>45569</v>
      </c>
      <c r="B1445">
        <v>45569</v>
      </c>
      <c r="C1445" t="s">
        <v>4728</v>
      </c>
      <c r="D1445" t="s">
        <v>66</v>
      </c>
      <c r="E1445" t="s">
        <v>67</v>
      </c>
      <c r="F1445" t="s">
        <v>770</v>
      </c>
      <c r="G1445" s="1">
        <v>0</v>
      </c>
      <c r="H1445" s="1">
        <v>1038</v>
      </c>
      <c r="I1445" s="1">
        <v>400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400</v>
      </c>
      <c r="P1445" t="s">
        <v>4729</v>
      </c>
      <c r="Q1445" s="2">
        <v>45569</v>
      </c>
      <c r="R1445" t="s">
        <v>70</v>
      </c>
      <c r="S1445">
        <v>0</v>
      </c>
      <c r="T1445" t="s">
        <v>71</v>
      </c>
      <c r="U1445" t="s">
        <v>93</v>
      </c>
      <c r="V1445" s="1">
        <v>0</v>
      </c>
      <c r="W1445" s="1">
        <v>0</v>
      </c>
      <c r="X1445" s="1">
        <v>0</v>
      </c>
      <c r="AA1445" t="s">
        <v>58</v>
      </c>
      <c r="AB1445" s="1">
        <v>0</v>
      </c>
      <c r="AC1445" s="4">
        <f>IF(ISNUMBER(MATCH(AD1445, $AD$2:AD1444, 0)), INDEX($AC$2:AC1444, MATCH(AD1445, $AD$2:AD1444, 0)), MAX($AC$2:AC1444)+1)</f>
        <v>4</v>
      </c>
      <c r="AD1445" t="str">
        <f t="shared" si="69"/>
        <v>เชียงใหม่-ตลาดไท</v>
      </c>
      <c r="AE1445" t="s">
        <v>73</v>
      </c>
      <c r="AF1445" s="1">
        <v>0</v>
      </c>
      <c r="AG1445" s="1">
        <v>0</v>
      </c>
      <c r="AH1445" s="1">
        <v>0</v>
      </c>
      <c r="AI1445" t="s">
        <v>4730</v>
      </c>
      <c r="AJ1445" s="1">
        <v>1</v>
      </c>
      <c r="AK1445" s="1">
        <v>720</v>
      </c>
      <c r="AL1445" s="1">
        <v>720</v>
      </c>
      <c r="AM1445" s="1">
        <v>1</v>
      </c>
      <c r="AN1445" s="1">
        <v>0</v>
      </c>
      <c r="AO1445" s="1">
        <v>0</v>
      </c>
      <c r="AP1445" s="1">
        <v>0</v>
      </c>
      <c r="AQ1445" s="1">
        <v>0</v>
      </c>
      <c r="AR1445" s="1">
        <v>1438</v>
      </c>
      <c r="AS1445" s="1">
        <v>67.509090909090901</v>
      </c>
      <c r="AT1445" s="1">
        <f>Table1[[#This Row],[รวมต้นทุนค่าเดินทาง]]+Table1[[#This Row],[รวมต้นทุนค่าซ่อม]]+Table1[[#This Row],[รวมค่าเสื่อม]]</f>
        <v>3480.9328197226505</v>
      </c>
      <c r="AU1445" s="1">
        <f t="shared" si="67"/>
        <v>4256.109283997258</v>
      </c>
      <c r="AV1445" s="1" t="str" cm="1">
        <f t="array" ref="AV1445">IF(AC1445&lt;4, "เก็บ", IF(OR(AT1445 &lt; PERCENTILE(IF($AC$2:$AC$5092=AC1445, $AT$2:$AT$5092), 0.25) - 1.5 * (PERCENTILE(IF($AC$2:$AC$5092=AC1445, $AT$2:$AT$5092), 0.75) - PERCENTILE(IF($AC$2:$AC$5092=AC1445, $AT$2:$AT$5092), 0.25)), AT1445 &gt; PERCENTILE(IF($AC$2:$AC$5092=AC1445, $AT$2:$AT$5092), 0.75) + 1.5 * (PERCENTILE(IF($AC$2:$AC$5092=AC1445, $AT$2:$AT$5092), 0.75) - PERCENTILE(IF($AC$2:$AC$5092=AC1445, $AT$2:$AT$5092), 0.25))), "ตัด", "เก็บ"))</f>
        <v>เก็บ</v>
      </c>
      <c r="AW1445" s="1">
        <f t="shared" si="68"/>
        <v>3807.0727671795808</v>
      </c>
      <c r="AX1445" s="1">
        <v>2335.0230876608157</v>
      </c>
      <c r="AY1445" s="1">
        <v>1975.4237288135594</v>
      </c>
    </row>
    <row r="1446" spans="1:51" x14ac:dyDescent="0.2">
      <c r="A1446" s="3">
        <v>45569</v>
      </c>
      <c r="B1446">
        <v>45569</v>
      </c>
      <c r="C1446" t="s">
        <v>4731</v>
      </c>
      <c r="D1446" t="s">
        <v>66</v>
      </c>
      <c r="E1446" t="s">
        <v>124</v>
      </c>
      <c r="F1446" t="s">
        <v>252</v>
      </c>
      <c r="G1446" s="1">
        <v>0</v>
      </c>
      <c r="H1446" s="1">
        <v>0</v>
      </c>
      <c r="I1446" s="1">
        <v>500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500</v>
      </c>
      <c r="P1446" t="s">
        <v>4732</v>
      </c>
      <c r="Q1446" s="2">
        <v>45569</v>
      </c>
      <c r="R1446" t="s">
        <v>70</v>
      </c>
      <c r="S1446">
        <v>0</v>
      </c>
      <c r="T1446" t="s">
        <v>71</v>
      </c>
      <c r="U1446" t="s">
        <v>72</v>
      </c>
      <c r="V1446" s="1">
        <v>0</v>
      </c>
      <c r="W1446" s="1">
        <v>0</v>
      </c>
      <c r="X1446" s="1">
        <v>0</v>
      </c>
      <c r="AA1446" t="s">
        <v>58</v>
      </c>
      <c r="AB1446" s="1">
        <v>0</v>
      </c>
      <c r="AC1446" s="4">
        <f>IF(ISNUMBER(MATCH(AD1446, $AD$2:AD1445, 0)), INDEX($AC$2:AC1445, MATCH(AD1446, $AD$2:AD1445, 0)), MAX($AC$2:AC1445)+1)</f>
        <v>2</v>
      </c>
      <c r="AD1446" t="str">
        <f t="shared" si="69"/>
        <v>เชียงใหม่-พุทธมณฑลสาย 5</v>
      </c>
      <c r="AE1446" t="s">
        <v>73</v>
      </c>
      <c r="AF1446" s="1">
        <v>0</v>
      </c>
      <c r="AG1446" s="1">
        <v>0</v>
      </c>
      <c r="AH1446" s="1">
        <v>0</v>
      </c>
      <c r="AI1446" t="s">
        <v>4733</v>
      </c>
      <c r="AJ1446" s="1">
        <v>1</v>
      </c>
      <c r="AK1446" s="1">
        <v>720</v>
      </c>
      <c r="AL1446" s="1">
        <v>720</v>
      </c>
      <c r="AM1446" s="1">
        <v>1</v>
      </c>
      <c r="AN1446" s="1">
        <v>0</v>
      </c>
      <c r="AO1446" s="1">
        <v>0</v>
      </c>
      <c r="AP1446" s="1">
        <v>0</v>
      </c>
      <c r="AQ1446" s="1">
        <v>0</v>
      </c>
      <c r="AR1446" s="1">
        <v>500</v>
      </c>
      <c r="AS1446" s="1">
        <v>827.67487663280122</v>
      </c>
      <c r="AT1446" s="1">
        <f>Table1[[#This Row],[รวมต้นทุนค่าเดินทาง]]+Table1[[#This Row],[รวมต้นทุนค่าซ่อม]]+Table1[[#This Row],[รวมค่าเสื่อม]]</f>
        <v>2816.0431597258548</v>
      </c>
      <c r="AU1446" s="1">
        <f t="shared" si="67"/>
        <v>5026.5629662053279</v>
      </c>
      <c r="AV1446" s="1" t="str" cm="1">
        <f t="array" ref="AV1446">IF(AC1446&lt;4, "เก็บ", IF(OR(AT1446 &lt; PERCENTILE(IF($AC$2:$AC$5092=AC1446, $AT$2:$AT$5092), 0.25) - 1.5 * (PERCENTILE(IF($AC$2:$AC$5092=AC1446, $AT$2:$AT$5092), 0.75) - PERCENTILE(IF($AC$2:$AC$5092=AC1446, $AT$2:$AT$5092), 0.25)), AT1446 &gt; PERCENTILE(IF($AC$2:$AC$5092=AC1446, $AT$2:$AT$5092), 0.75) + 1.5 * (PERCENTILE(IF($AC$2:$AC$5092=AC1446, $AT$2:$AT$5092), 0.75) - PERCENTILE(IF($AC$2:$AC$5092=AC1446, $AT$2:$AT$5092), 0.25))), "ตัด", "เก็บ"))</f>
        <v>เก็บ</v>
      </c>
      <c r="AW1446" s="1">
        <f t="shared" si="68"/>
        <v>5026.5629662053279</v>
      </c>
      <c r="AX1446" s="1">
        <v>4064.5059139663294</v>
      </c>
      <c r="AY1446" s="1">
        <v>1488.3682830930538</v>
      </c>
    </row>
    <row r="1447" spans="1:51" x14ac:dyDescent="0.2">
      <c r="A1447" s="3">
        <v>45569</v>
      </c>
      <c r="B1447">
        <v>45569</v>
      </c>
      <c r="C1447" t="s">
        <v>4734</v>
      </c>
      <c r="D1447" t="s">
        <v>51</v>
      </c>
      <c r="E1447" t="s">
        <v>61</v>
      </c>
      <c r="F1447" t="s">
        <v>299</v>
      </c>
      <c r="G1447" s="1">
        <v>4200</v>
      </c>
      <c r="H1447" s="1">
        <v>3075</v>
      </c>
      <c r="I1447" s="1">
        <v>1900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6100</v>
      </c>
      <c r="P1447" t="s">
        <v>4735</v>
      </c>
      <c r="Q1447" s="2">
        <v>45569</v>
      </c>
      <c r="R1447" t="s">
        <v>55</v>
      </c>
      <c r="S1447">
        <v>0</v>
      </c>
      <c r="T1447" t="s">
        <v>56</v>
      </c>
      <c r="U1447" t="s">
        <v>57</v>
      </c>
      <c r="V1447" s="1">
        <v>2500</v>
      </c>
      <c r="W1447" s="1">
        <v>0</v>
      </c>
      <c r="X1447" s="1">
        <v>0</v>
      </c>
      <c r="AA1447" t="s">
        <v>58</v>
      </c>
      <c r="AB1447" s="1">
        <v>0</v>
      </c>
      <c r="AC1447" s="4">
        <f>IF(ISNUMBER(MATCH(AD1447, $AD$2:AD1446, 0)), INDEX($AC$2:AC1446, MATCH(AD1447, $AD$2:AD1446, 0)), MAX($AC$2:AC1446)+1)</f>
        <v>1</v>
      </c>
      <c r="AD1447" t="str">
        <f t="shared" si="69"/>
        <v>ท่าลี่-กองลอย</v>
      </c>
      <c r="AE1447" t="s">
        <v>55</v>
      </c>
      <c r="AF1447" s="1">
        <v>0</v>
      </c>
      <c r="AG1447" s="1">
        <v>0</v>
      </c>
      <c r="AH1447" s="1">
        <v>0</v>
      </c>
      <c r="AI1447" t="s">
        <v>4736</v>
      </c>
      <c r="AJ1447" s="1">
        <v>1</v>
      </c>
      <c r="AK1447" s="1">
        <v>0</v>
      </c>
      <c r="AL1447" s="1">
        <v>0</v>
      </c>
      <c r="AM1447" s="1">
        <v>0</v>
      </c>
      <c r="AN1447" s="1">
        <v>0</v>
      </c>
      <c r="AO1447" s="1">
        <v>0</v>
      </c>
      <c r="AP1447" s="1">
        <v>0</v>
      </c>
      <c r="AQ1447" s="1">
        <v>0</v>
      </c>
      <c r="AR1447" s="1">
        <v>11675</v>
      </c>
      <c r="AS1447" s="1">
        <v>17.12</v>
      </c>
      <c r="AT1447" s="1">
        <f>Table1[[#This Row],[รวมต้นทุนค่าเดินทาง]]+Table1[[#This Row],[รวมต้นทุนค่าซ่อม]]+Table1[[#This Row],[รวมค่าเสื่อม]]</f>
        <v>13460.987924528303</v>
      </c>
      <c r="AU1447" s="1">
        <f t="shared" si="67"/>
        <v>13953.293816562818</v>
      </c>
      <c r="AV1447" s="1" t="str" cm="1">
        <f t="array" ref="AV1447">IF(AC1447&lt;4, "เก็บ", IF(OR(AT1447 &lt; PERCENTILE(IF($AC$2:$AC$5092=AC1447, $AT$2:$AT$5092), 0.25) - 1.5 * (PERCENTILE(IF($AC$2:$AC$5092=AC1447, $AT$2:$AT$5092), 0.75) - PERCENTILE(IF($AC$2:$AC$5092=AC1447, $AT$2:$AT$5092), 0.25)), AT1447 &gt; PERCENTILE(IF($AC$2:$AC$5092=AC1447, $AT$2:$AT$5092), 0.75) + 1.5 * (PERCENTILE(IF($AC$2:$AC$5092=AC1447, $AT$2:$AT$5092), 0.75) - PERCENTILE(IF($AC$2:$AC$5092=AC1447, $AT$2:$AT$5092), 0.25))), "ตัด", "เก็บ"))</f>
        <v>เก็บ</v>
      </c>
      <c r="AW1447" s="1">
        <f t="shared" si="68"/>
        <v>13953.293816562818</v>
      </c>
      <c r="AX1447" s="1">
        <v>14426.372718098486</v>
      </c>
      <c r="AY1447" s="1">
        <v>1768.867924528302</v>
      </c>
    </row>
    <row r="1448" spans="1:51" x14ac:dyDescent="0.2">
      <c r="A1448" s="3">
        <v>45569</v>
      </c>
      <c r="B1448">
        <v>45569</v>
      </c>
      <c r="C1448" t="s">
        <v>4737</v>
      </c>
      <c r="D1448" t="s">
        <v>51</v>
      </c>
      <c r="E1448" t="s">
        <v>52</v>
      </c>
      <c r="F1448" t="s">
        <v>53</v>
      </c>
      <c r="G1448" s="1">
        <v>2700</v>
      </c>
      <c r="H1448" s="1">
        <v>4575</v>
      </c>
      <c r="I1448" s="1">
        <v>1900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4600</v>
      </c>
      <c r="P1448" t="s">
        <v>4738</v>
      </c>
      <c r="Q1448" s="2">
        <v>45569</v>
      </c>
      <c r="R1448" t="s">
        <v>55</v>
      </c>
      <c r="S1448">
        <v>0</v>
      </c>
      <c r="T1448" t="s">
        <v>56</v>
      </c>
      <c r="U1448" t="s">
        <v>57</v>
      </c>
      <c r="V1448" s="1">
        <v>2500</v>
      </c>
      <c r="W1448" s="1">
        <v>0</v>
      </c>
      <c r="X1448" s="1">
        <v>0</v>
      </c>
      <c r="AA1448" t="s">
        <v>58</v>
      </c>
      <c r="AB1448" s="1">
        <v>0</v>
      </c>
      <c r="AC1448" s="4">
        <f>IF(ISNUMBER(MATCH(AD1448, $AD$2:AD1447, 0)), INDEX($AC$2:AC1447, MATCH(AD1448, $AD$2:AD1447, 0)), MAX($AC$2:AC1447)+1)</f>
        <v>1</v>
      </c>
      <c r="AD1448" t="str">
        <f t="shared" si="69"/>
        <v>ท่าลี่-กองลอย</v>
      </c>
      <c r="AE1448" t="s">
        <v>55</v>
      </c>
      <c r="AF1448" s="1">
        <v>0</v>
      </c>
      <c r="AG1448" s="1">
        <v>0</v>
      </c>
      <c r="AH1448" s="1">
        <v>0</v>
      </c>
      <c r="AI1448" t="s">
        <v>4739</v>
      </c>
      <c r="AJ1448" s="1">
        <v>1</v>
      </c>
      <c r="AK1448" s="1">
        <v>0</v>
      </c>
      <c r="AL1448" s="1">
        <v>0</v>
      </c>
      <c r="AM1448" s="1">
        <v>0</v>
      </c>
      <c r="AN1448" s="1">
        <v>0</v>
      </c>
      <c r="AO1448" s="1">
        <v>0</v>
      </c>
      <c r="AP1448" s="1">
        <v>0</v>
      </c>
      <c r="AQ1448" s="1">
        <v>0</v>
      </c>
      <c r="AR1448" s="1">
        <v>11675</v>
      </c>
      <c r="AS1448" s="1">
        <v>21.4</v>
      </c>
      <c r="AT1448" s="1">
        <f>Table1[[#This Row],[รวมต้นทุนค่าเดินทาง]]+Table1[[#This Row],[รวมต้นทุนค่าซ่อม]]+Table1[[#This Row],[รวมค่าเสื่อม]]</f>
        <v>13427.16923076923</v>
      </c>
      <c r="AU1448" s="1">
        <f t="shared" si="67"/>
        <v>13953.293816562818</v>
      </c>
      <c r="AV1448" s="1" t="str" cm="1">
        <f t="array" ref="AV1448">IF(AC1448&lt;4, "เก็บ", IF(OR(AT1448 &lt; PERCENTILE(IF($AC$2:$AC$5092=AC1448, $AT$2:$AT$5092), 0.25) - 1.5 * (PERCENTILE(IF($AC$2:$AC$5092=AC1448, $AT$2:$AT$5092), 0.75) - PERCENTILE(IF($AC$2:$AC$5092=AC1448, $AT$2:$AT$5092), 0.25)), AT1448 &gt; PERCENTILE(IF($AC$2:$AC$5092=AC1448, $AT$2:$AT$5092), 0.75) + 1.5 * (PERCENTILE(IF($AC$2:$AC$5092=AC1448, $AT$2:$AT$5092), 0.75) - PERCENTILE(IF($AC$2:$AC$5092=AC1448, $AT$2:$AT$5092), 0.25))), "ตัด", "เก็บ"))</f>
        <v>เก็บ</v>
      </c>
      <c r="AW1448" s="1">
        <f t="shared" si="68"/>
        <v>13953.293816562818</v>
      </c>
      <c r="AX1448" s="1">
        <v>14426.372718098486</v>
      </c>
      <c r="AY1448" s="1">
        <v>1730.7692307692307</v>
      </c>
    </row>
    <row r="1449" spans="1:51" x14ac:dyDescent="0.2">
      <c r="A1449" s="3">
        <v>45569</v>
      </c>
      <c r="B1449">
        <v>45569</v>
      </c>
      <c r="C1449" t="s">
        <v>4740</v>
      </c>
      <c r="D1449" t="s">
        <v>51</v>
      </c>
      <c r="E1449" t="s">
        <v>61</v>
      </c>
      <c r="F1449" t="s">
        <v>1217</v>
      </c>
      <c r="G1449" s="1">
        <v>2700</v>
      </c>
      <c r="H1449" s="1">
        <v>4575</v>
      </c>
      <c r="I1449" s="1">
        <v>1900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4600</v>
      </c>
      <c r="P1449" t="s">
        <v>4741</v>
      </c>
      <c r="Q1449" s="2">
        <v>45569</v>
      </c>
      <c r="R1449" t="s">
        <v>55</v>
      </c>
      <c r="S1449">
        <v>0</v>
      </c>
      <c r="T1449" t="s">
        <v>56</v>
      </c>
      <c r="U1449" t="s">
        <v>57</v>
      </c>
      <c r="V1449" s="1">
        <v>2500</v>
      </c>
      <c r="W1449" s="1">
        <v>0</v>
      </c>
      <c r="X1449" s="1">
        <v>0</v>
      </c>
      <c r="AA1449" t="s">
        <v>58</v>
      </c>
      <c r="AB1449" s="1">
        <v>0</v>
      </c>
      <c r="AC1449" s="4">
        <f>IF(ISNUMBER(MATCH(AD1449, $AD$2:AD1448, 0)), INDEX($AC$2:AC1448, MATCH(AD1449, $AD$2:AD1448, 0)), MAX($AC$2:AC1448)+1)</f>
        <v>1</v>
      </c>
      <c r="AD1449" t="str">
        <f t="shared" si="69"/>
        <v>ท่าลี่-กองลอย</v>
      </c>
      <c r="AE1449" t="s">
        <v>55</v>
      </c>
      <c r="AF1449" s="1">
        <v>0</v>
      </c>
      <c r="AG1449" s="1">
        <v>0</v>
      </c>
      <c r="AH1449" s="1">
        <v>0</v>
      </c>
      <c r="AI1449" t="s">
        <v>4742</v>
      </c>
      <c r="AJ1449" s="1">
        <v>1</v>
      </c>
      <c r="AK1449" s="1">
        <v>0</v>
      </c>
      <c r="AL1449" s="1">
        <v>0</v>
      </c>
      <c r="AM1449" s="1">
        <v>0</v>
      </c>
      <c r="AN1449" s="1">
        <v>0</v>
      </c>
      <c r="AO1449" s="1">
        <v>0</v>
      </c>
      <c r="AP1449" s="1">
        <v>0</v>
      </c>
      <c r="AQ1449" s="1">
        <v>0</v>
      </c>
      <c r="AR1449" s="1">
        <v>11675</v>
      </c>
      <c r="AS1449" s="1">
        <v>17.12</v>
      </c>
      <c r="AT1449" s="1">
        <f>Table1[[#This Row],[รวมต้นทุนค่าเดินทาง]]+Table1[[#This Row],[รวมต้นทุนค่าซ่อม]]+Table1[[#This Row],[รวมค่าเสื่อม]]</f>
        <v>13554.702781456954</v>
      </c>
      <c r="AU1449" s="1">
        <f t="shared" si="67"/>
        <v>13953.293816562818</v>
      </c>
      <c r="AV1449" s="1" t="str" cm="1">
        <f t="array" ref="AV1449">IF(AC1449&lt;4, "เก็บ", IF(OR(AT1449 &lt; PERCENTILE(IF($AC$2:$AC$5092=AC1449, $AT$2:$AT$5092), 0.25) - 1.5 * (PERCENTILE(IF($AC$2:$AC$5092=AC1449, $AT$2:$AT$5092), 0.75) - PERCENTILE(IF($AC$2:$AC$5092=AC1449, $AT$2:$AT$5092), 0.25)), AT1449 &gt; PERCENTILE(IF($AC$2:$AC$5092=AC1449, $AT$2:$AT$5092), 0.75) + 1.5 * (PERCENTILE(IF($AC$2:$AC$5092=AC1449, $AT$2:$AT$5092), 0.75) - PERCENTILE(IF($AC$2:$AC$5092=AC1449, $AT$2:$AT$5092), 0.25))), "ตัด", "เก็บ"))</f>
        <v>เก็บ</v>
      </c>
      <c r="AW1449" s="1">
        <f t="shared" si="68"/>
        <v>13953.293816562818</v>
      </c>
      <c r="AX1449" s="1">
        <v>14426.372718098486</v>
      </c>
      <c r="AY1449" s="1">
        <v>1862.5827814569536</v>
      </c>
    </row>
    <row r="1450" spans="1:51" x14ac:dyDescent="0.2">
      <c r="A1450" s="3">
        <v>45569</v>
      </c>
      <c r="B1450">
        <v>45569</v>
      </c>
      <c r="C1450" t="s">
        <v>4743</v>
      </c>
      <c r="D1450" t="s">
        <v>51</v>
      </c>
      <c r="E1450" t="s">
        <v>61</v>
      </c>
      <c r="F1450" t="s">
        <v>2381</v>
      </c>
      <c r="G1450" s="1">
        <v>2700</v>
      </c>
      <c r="H1450" s="1">
        <v>4575</v>
      </c>
      <c r="I1450" s="1">
        <v>1900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4600</v>
      </c>
      <c r="P1450" t="s">
        <v>4744</v>
      </c>
      <c r="Q1450" s="2">
        <v>45569</v>
      </c>
      <c r="R1450" t="s">
        <v>55</v>
      </c>
      <c r="S1450">
        <v>0</v>
      </c>
      <c r="T1450" t="s">
        <v>56</v>
      </c>
      <c r="U1450" t="s">
        <v>57</v>
      </c>
      <c r="V1450" s="1">
        <v>2500</v>
      </c>
      <c r="W1450" s="1">
        <v>0</v>
      </c>
      <c r="X1450" s="1">
        <v>0</v>
      </c>
      <c r="AA1450" t="s">
        <v>58</v>
      </c>
      <c r="AB1450" s="1">
        <v>0</v>
      </c>
      <c r="AC1450" s="4">
        <f>IF(ISNUMBER(MATCH(AD1450, $AD$2:AD1449, 0)), INDEX($AC$2:AC1449, MATCH(AD1450, $AD$2:AD1449, 0)), MAX($AC$2:AC1449)+1)</f>
        <v>1</v>
      </c>
      <c r="AD1450" t="str">
        <f t="shared" si="69"/>
        <v>ท่าลี่-กองลอย</v>
      </c>
      <c r="AE1450" t="s">
        <v>55</v>
      </c>
      <c r="AF1450" s="1">
        <v>0</v>
      </c>
      <c r="AG1450" s="1">
        <v>0</v>
      </c>
      <c r="AH1450" s="1">
        <v>0</v>
      </c>
      <c r="AI1450" t="s">
        <v>4745</v>
      </c>
      <c r="AJ1450" s="1">
        <v>1</v>
      </c>
      <c r="AK1450" s="1">
        <v>0</v>
      </c>
      <c r="AL1450" s="1">
        <v>0</v>
      </c>
      <c r="AM1450" s="1">
        <v>0</v>
      </c>
      <c r="AN1450" s="1">
        <v>0</v>
      </c>
      <c r="AO1450" s="1">
        <v>0</v>
      </c>
      <c r="AP1450" s="1">
        <v>0</v>
      </c>
      <c r="AQ1450" s="1">
        <v>0</v>
      </c>
      <c r="AR1450" s="1">
        <v>11675</v>
      </c>
      <c r="AS1450" s="1">
        <v>19.753846153846151</v>
      </c>
      <c r="AT1450" s="1">
        <f>Table1[[#This Row],[รวมต้นทุนค่าเดินทาง]]+Table1[[#This Row],[รวมต้นทุนค่าซ่อม]]+Table1[[#This Row],[รวมค่าเสื่อม]]</f>
        <v>13809.415500289184</v>
      </c>
      <c r="AU1450" s="1">
        <f t="shared" si="67"/>
        <v>13953.293816562818</v>
      </c>
      <c r="AV1450" s="1" t="str" cm="1">
        <f t="array" ref="AV1450">IF(AC1450&lt;4, "เก็บ", IF(OR(AT1450 &lt; PERCENTILE(IF($AC$2:$AC$5092=AC1450, $AT$2:$AT$5092), 0.25) - 1.5 * (PERCENTILE(IF($AC$2:$AC$5092=AC1450, $AT$2:$AT$5092), 0.75) - PERCENTILE(IF($AC$2:$AC$5092=AC1450, $AT$2:$AT$5092), 0.25)), AT1450 &gt; PERCENTILE(IF($AC$2:$AC$5092=AC1450, $AT$2:$AT$5092), 0.75) + 1.5 * (PERCENTILE(IF($AC$2:$AC$5092=AC1450, $AT$2:$AT$5092), 0.75) - PERCENTILE(IF($AC$2:$AC$5092=AC1450, $AT$2:$AT$5092), 0.25))), "ตัด", "เก็บ"))</f>
        <v>เก็บ</v>
      </c>
      <c r="AW1450" s="1">
        <f t="shared" si="68"/>
        <v>13953.293816562818</v>
      </c>
      <c r="AX1450" s="1">
        <v>14426.372718098486</v>
      </c>
      <c r="AY1450" s="1">
        <v>2114.6616541353383</v>
      </c>
    </row>
    <row r="1451" spans="1:51" x14ac:dyDescent="0.2">
      <c r="A1451" s="3">
        <v>45569</v>
      </c>
      <c r="B1451">
        <v>45569</v>
      </c>
      <c r="C1451" t="s">
        <v>4746</v>
      </c>
      <c r="D1451" t="s">
        <v>66</v>
      </c>
      <c r="E1451" t="s">
        <v>84</v>
      </c>
      <c r="F1451" t="s">
        <v>633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703</v>
      </c>
      <c r="P1451" t="s">
        <v>4747</v>
      </c>
      <c r="Q1451" s="2">
        <v>45569</v>
      </c>
      <c r="R1451" t="s">
        <v>55</v>
      </c>
      <c r="S1451">
        <v>0</v>
      </c>
      <c r="T1451" t="s">
        <v>108</v>
      </c>
      <c r="U1451" t="s">
        <v>71</v>
      </c>
      <c r="V1451" s="1">
        <v>0</v>
      </c>
      <c r="W1451" s="1">
        <v>0</v>
      </c>
      <c r="X1451" s="1">
        <v>703</v>
      </c>
      <c r="Y1451" t="s">
        <v>108</v>
      </c>
      <c r="Z1451" t="s">
        <v>71</v>
      </c>
      <c r="AA1451" t="s">
        <v>58</v>
      </c>
      <c r="AB1451" s="1">
        <v>0</v>
      </c>
      <c r="AC1451" s="4">
        <f>IF(ISNUMBER(MATCH(AD1451, $AD$2:AD1450, 0)), INDEX($AC$2:AC1450, MATCH(AD1451, $AD$2:AD1450, 0)), MAX($AC$2:AC1450)+1)</f>
        <v>17</v>
      </c>
      <c r="AD1451" t="str">
        <f t="shared" si="69"/>
        <v>เวียงป่าเป้า-เชียงใหม่</v>
      </c>
      <c r="AE1451" t="s">
        <v>55</v>
      </c>
      <c r="AF1451" s="1">
        <v>0</v>
      </c>
      <c r="AG1451" s="1">
        <v>0</v>
      </c>
      <c r="AH1451" s="1">
        <v>0</v>
      </c>
      <c r="AI1451" t="s">
        <v>4748</v>
      </c>
      <c r="AJ1451" s="1">
        <v>1</v>
      </c>
      <c r="AK1451" s="1">
        <v>0</v>
      </c>
      <c r="AL1451" s="1">
        <v>0</v>
      </c>
      <c r="AM1451" s="1">
        <v>0</v>
      </c>
      <c r="AN1451" s="1">
        <v>0</v>
      </c>
      <c r="AO1451" s="1">
        <v>0</v>
      </c>
      <c r="AP1451" s="1">
        <v>0</v>
      </c>
      <c r="AQ1451" s="1">
        <v>0</v>
      </c>
      <c r="AR1451" s="1">
        <v>703</v>
      </c>
      <c r="AS1451" s="1">
        <v>153.07555555555561</v>
      </c>
      <c r="AT1451" s="1">
        <f>Table1[[#This Row],[รวมต้นทุนค่าเดินทาง]]+Table1[[#This Row],[รวมต้นทุนค่าซ่อม]]+Table1[[#This Row],[รวมค่าเสื่อม]]</f>
        <v>2349.438387413963</v>
      </c>
      <c r="AU1451" s="1">
        <f t="shared" si="67"/>
        <v>3076.1182514176348</v>
      </c>
      <c r="AV1451" s="1" t="str" cm="1">
        <f t="array" ref="AV1451">IF(AC1451&lt;4, "เก็บ", IF(OR(AT1451 &lt; PERCENTILE(IF($AC$2:$AC$5092=AC1451, $AT$2:$AT$5092), 0.25) - 1.5 * (PERCENTILE(IF($AC$2:$AC$5092=AC1451, $AT$2:$AT$5092), 0.75) - PERCENTILE(IF($AC$2:$AC$5092=AC1451, $AT$2:$AT$5092), 0.25)), AT1451 &gt; PERCENTILE(IF($AC$2:$AC$5092=AC1451, $AT$2:$AT$5092), 0.75) + 1.5 * (PERCENTILE(IF($AC$2:$AC$5092=AC1451, $AT$2:$AT$5092), 0.75) - PERCENTILE(IF($AC$2:$AC$5092=AC1451, $AT$2:$AT$5092), 0.25))), "ตัด", "เก็บ"))</f>
        <v>เก็บ</v>
      </c>
      <c r="AW1451" s="1">
        <f t="shared" si="68"/>
        <v>2642.9653995730359</v>
      </c>
      <c r="AX1451" s="1">
        <v>1397.0559100068549</v>
      </c>
      <c r="AY1451" s="1">
        <v>1493.3628318584072</v>
      </c>
    </row>
    <row r="1452" spans="1:51" x14ac:dyDescent="0.2">
      <c r="A1452" s="3">
        <v>45569</v>
      </c>
      <c r="B1452">
        <v>45569</v>
      </c>
      <c r="C1452" t="s">
        <v>4749</v>
      </c>
      <c r="D1452" t="s">
        <v>66</v>
      </c>
      <c r="E1452" t="s">
        <v>67</v>
      </c>
      <c r="F1452" t="s">
        <v>232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569</v>
      </c>
      <c r="P1452" t="s">
        <v>4750</v>
      </c>
      <c r="Q1452" s="2">
        <v>45569</v>
      </c>
      <c r="R1452" t="s">
        <v>55</v>
      </c>
      <c r="S1452">
        <v>0</v>
      </c>
      <c r="T1452" t="s">
        <v>87</v>
      </c>
      <c r="U1452" t="s">
        <v>71</v>
      </c>
      <c r="V1452" s="1">
        <v>0</v>
      </c>
      <c r="W1452" s="1">
        <v>0</v>
      </c>
      <c r="X1452" s="1">
        <v>569</v>
      </c>
      <c r="Y1452" t="s">
        <v>87</v>
      </c>
      <c r="Z1452" t="s">
        <v>71</v>
      </c>
      <c r="AA1452" t="s">
        <v>478</v>
      </c>
      <c r="AB1452" s="1">
        <v>0</v>
      </c>
      <c r="AC1452" s="4">
        <f>IF(ISNUMBER(MATCH(AD1452, $AD$2:AD1451, 0)), INDEX($AC$2:AC1451, MATCH(AD1452, $AD$2:AD1451, 0)), MAX($AC$2:AC1451)+1)</f>
        <v>6</v>
      </c>
      <c r="AD1452" t="str">
        <f t="shared" si="69"/>
        <v>เชียงราย-เชียงใหม่</v>
      </c>
      <c r="AE1452" t="s">
        <v>55</v>
      </c>
      <c r="AF1452" s="1">
        <v>0</v>
      </c>
      <c r="AG1452" s="1">
        <v>0</v>
      </c>
      <c r="AH1452" s="1">
        <v>0</v>
      </c>
      <c r="AI1452" t="s">
        <v>4751</v>
      </c>
      <c r="AJ1452" s="1">
        <v>1</v>
      </c>
      <c r="AK1452" s="1">
        <v>0</v>
      </c>
      <c r="AL1452" s="1">
        <v>0</v>
      </c>
      <c r="AM1452" s="1">
        <v>0</v>
      </c>
      <c r="AN1452" s="1">
        <v>0</v>
      </c>
      <c r="AO1452" s="1">
        <v>0</v>
      </c>
      <c r="AP1452" s="1">
        <v>0</v>
      </c>
      <c r="AQ1452" s="1">
        <v>0</v>
      </c>
      <c r="AR1452" s="1">
        <v>569</v>
      </c>
      <c r="AS1452" s="1">
        <v>19.260000000000002</v>
      </c>
      <c r="AT1452" s="1">
        <f>Table1[[#This Row],[รวมต้นทุนค่าเดินทาง]]+Table1[[#This Row],[รวมต้นทุนค่าซ่อม]]+Table1[[#This Row],[รวมค่าเสื่อม]]</f>
        <v>1038.26</v>
      </c>
      <c r="AU1452" s="1">
        <f t="shared" si="67"/>
        <v>4428.3346813776061</v>
      </c>
      <c r="AV1452" s="1" t="str" cm="1">
        <f t="array" ref="AV1452">IF(AC1452&lt;4, "เก็บ", IF(OR(AT1452 &lt; PERCENTILE(IF($AC$2:$AC$5092=AC1452, $AT$2:$AT$5092), 0.25) - 1.5 * (PERCENTILE(IF($AC$2:$AC$5092=AC1452, $AT$2:$AT$5092), 0.75) - PERCENTILE(IF($AC$2:$AC$5092=AC1452, $AT$2:$AT$5092), 0.25)), AT1452 &gt; PERCENTILE(IF($AC$2:$AC$5092=AC1452, $AT$2:$AT$5092), 0.75) + 1.5 * (PERCENTILE(IF($AC$2:$AC$5092=AC1452, $AT$2:$AT$5092), 0.75) - PERCENTILE(IF($AC$2:$AC$5092=AC1452, $AT$2:$AT$5092), 0.25))), "ตัด", "เก็บ"))</f>
        <v>เก็บ</v>
      </c>
      <c r="AW1452" s="1">
        <f t="shared" si="68"/>
        <v>3873.7679454274344</v>
      </c>
      <c r="AX1452" s="1">
        <v>2781.4385174989698</v>
      </c>
      <c r="AY1452" s="1">
        <v>450</v>
      </c>
    </row>
    <row r="1453" spans="1:51" x14ac:dyDescent="0.2">
      <c r="A1453" s="3">
        <v>45569</v>
      </c>
      <c r="B1453">
        <v>45569</v>
      </c>
      <c r="C1453" t="s">
        <v>4752</v>
      </c>
      <c r="D1453" t="s">
        <v>66</v>
      </c>
      <c r="E1453" t="s">
        <v>148</v>
      </c>
      <c r="F1453" t="s">
        <v>149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837</v>
      </c>
      <c r="O1453" s="1">
        <v>2008</v>
      </c>
      <c r="P1453" t="s">
        <v>4753</v>
      </c>
      <c r="Q1453" s="2">
        <v>45569</v>
      </c>
      <c r="R1453" t="s">
        <v>55</v>
      </c>
      <c r="S1453">
        <v>0</v>
      </c>
      <c r="T1453" t="s">
        <v>87</v>
      </c>
      <c r="U1453" t="s">
        <v>71</v>
      </c>
      <c r="V1453" s="1">
        <v>0</v>
      </c>
      <c r="W1453" s="1">
        <v>0</v>
      </c>
      <c r="X1453" s="1">
        <v>1171</v>
      </c>
      <c r="Y1453" t="s">
        <v>87</v>
      </c>
      <c r="Z1453" t="s">
        <v>71</v>
      </c>
      <c r="AA1453" t="s">
        <v>217</v>
      </c>
      <c r="AB1453" s="1">
        <v>0</v>
      </c>
      <c r="AC1453" s="4">
        <f>IF(ISNUMBER(MATCH(AD1453, $AD$2:AD1452, 0)), INDEX($AC$2:AC1452, MATCH(AD1453, $AD$2:AD1452, 0)), MAX($AC$2:AC1452)+1)</f>
        <v>6</v>
      </c>
      <c r="AD1453" t="str">
        <f t="shared" si="69"/>
        <v>เชียงราย-เชียงใหม่</v>
      </c>
      <c r="AE1453" t="s">
        <v>55</v>
      </c>
      <c r="AF1453" s="1">
        <v>0</v>
      </c>
      <c r="AG1453" s="1">
        <v>0</v>
      </c>
      <c r="AH1453" s="1">
        <v>0</v>
      </c>
      <c r="AI1453" t="s">
        <v>4754</v>
      </c>
      <c r="AJ1453" s="1">
        <v>1</v>
      </c>
      <c r="AK1453" s="1">
        <v>0</v>
      </c>
      <c r="AL1453" s="1">
        <v>0</v>
      </c>
      <c r="AM1453" s="1">
        <v>0</v>
      </c>
      <c r="AN1453" s="1">
        <v>0</v>
      </c>
      <c r="AO1453" s="1">
        <v>0</v>
      </c>
      <c r="AP1453" s="1">
        <v>0</v>
      </c>
      <c r="AQ1453" s="1">
        <v>0</v>
      </c>
      <c r="AR1453" s="1">
        <v>2008</v>
      </c>
      <c r="AS1453" s="1">
        <v>1122.0235294117649</v>
      </c>
      <c r="AT1453" s="1">
        <f>Table1[[#This Row],[รวมต้นทุนค่าเดินทาง]]+Table1[[#This Row],[รวมต้นทุนค่าซ่อม]]+Table1[[#This Row],[รวมค่าเสื่อม]]</f>
        <v>4348.7735294117647</v>
      </c>
      <c r="AU1453" s="1">
        <f t="shared" si="67"/>
        <v>4428.3346813776061</v>
      </c>
      <c r="AV1453" s="1" t="str" cm="1">
        <f t="array" ref="AV1453">IF(AC1453&lt;4, "เก็บ", IF(OR(AT1453 &lt; PERCENTILE(IF($AC$2:$AC$5092=AC1453, $AT$2:$AT$5092), 0.25) - 1.5 * (PERCENTILE(IF($AC$2:$AC$5092=AC1453, $AT$2:$AT$5092), 0.75) - PERCENTILE(IF($AC$2:$AC$5092=AC1453, $AT$2:$AT$5092), 0.25)), AT1453 &gt; PERCENTILE(IF($AC$2:$AC$5092=AC1453, $AT$2:$AT$5092), 0.75) + 1.5 * (PERCENTILE(IF($AC$2:$AC$5092=AC1453, $AT$2:$AT$5092), 0.75) - PERCENTILE(IF($AC$2:$AC$5092=AC1453, $AT$2:$AT$5092), 0.25))), "ตัด", "เก็บ"))</f>
        <v>เก็บ</v>
      </c>
      <c r="AW1453" s="1">
        <f t="shared" si="68"/>
        <v>3873.7679454274344</v>
      </c>
      <c r="AX1453" s="1">
        <v>2781.4385174989698</v>
      </c>
      <c r="AY1453" s="1">
        <v>1218.75</v>
      </c>
    </row>
    <row r="1454" spans="1:51" x14ac:dyDescent="0.2">
      <c r="A1454" s="3">
        <v>45569</v>
      </c>
      <c r="B1454">
        <v>45569</v>
      </c>
      <c r="C1454" t="s">
        <v>4755</v>
      </c>
      <c r="D1454" t="s">
        <v>66</v>
      </c>
      <c r="E1454" t="s">
        <v>105</v>
      </c>
      <c r="F1454" t="s">
        <v>106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803</v>
      </c>
      <c r="O1454" s="1">
        <v>803</v>
      </c>
      <c r="P1454" t="s">
        <v>4756</v>
      </c>
      <c r="Q1454" s="2">
        <v>45569</v>
      </c>
      <c r="R1454" t="s">
        <v>55</v>
      </c>
      <c r="S1454">
        <v>0</v>
      </c>
      <c r="T1454" t="s">
        <v>87</v>
      </c>
      <c r="U1454" t="s">
        <v>71</v>
      </c>
      <c r="V1454" s="1">
        <v>0</v>
      </c>
      <c r="W1454" s="1">
        <v>703</v>
      </c>
      <c r="X1454" s="1">
        <v>0</v>
      </c>
      <c r="Y1454" t="s">
        <v>108</v>
      </c>
      <c r="Z1454" t="s">
        <v>71</v>
      </c>
      <c r="AA1454" t="s">
        <v>1647</v>
      </c>
      <c r="AB1454" s="1">
        <v>0</v>
      </c>
      <c r="AC1454" s="4">
        <f>IF(ISNUMBER(MATCH(AD1454, $AD$2:AD1453, 0)), INDEX($AC$2:AC1453, MATCH(AD1454, $AD$2:AD1453, 0)), MAX($AC$2:AC1453)+1)</f>
        <v>6</v>
      </c>
      <c r="AD1454" t="str">
        <f t="shared" si="69"/>
        <v>เชียงราย-เชียงใหม่</v>
      </c>
      <c r="AE1454" t="s">
        <v>55</v>
      </c>
      <c r="AF1454" s="1">
        <v>0</v>
      </c>
      <c r="AG1454" s="1">
        <v>0</v>
      </c>
      <c r="AH1454" s="1">
        <v>0</v>
      </c>
      <c r="AI1454" t="s">
        <v>4757</v>
      </c>
      <c r="AJ1454" s="1">
        <v>2</v>
      </c>
      <c r="AK1454" s="1">
        <v>0</v>
      </c>
      <c r="AL1454" s="1">
        <v>0</v>
      </c>
      <c r="AM1454" s="1">
        <v>0</v>
      </c>
      <c r="AN1454" s="1">
        <v>496.69479999999999</v>
      </c>
      <c r="AO1454" s="1">
        <v>0</v>
      </c>
      <c r="AP1454" s="1">
        <v>0</v>
      </c>
      <c r="AQ1454" s="1">
        <v>0</v>
      </c>
      <c r="AR1454" s="1">
        <v>1506</v>
      </c>
      <c r="AS1454" s="1">
        <v>140.91849999999999</v>
      </c>
      <c r="AT1454" s="1">
        <f>Table1[[#This Row],[รวมต้นทุนค่าเดินทาง]]+Table1[[#This Row],[รวมต้นทุนค่าซ่อม]]+Table1[[#This Row],[รวมค่าเสื่อม]]</f>
        <v>3191.9828776824033</v>
      </c>
      <c r="AU1454" s="1">
        <f t="shared" si="67"/>
        <v>4428.3346813776061</v>
      </c>
      <c r="AV1454" s="1" t="str" cm="1">
        <f t="array" ref="AV1454">IF(AC1454&lt;4, "เก็บ", IF(OR(AT1454 &lt; PERCENTILE(IF($AC$2:$AC$5092=AC1454, $AT$2:$AT$5092), 0.25) - 1.5 * (PERCENTILE(IF($AC$2:$AC$5092=AC1454, $AT$2:$AT$5092), 0.75) - PERCENTILE(IF($AC$2:$AC$5092=AC1454, $AT$2:$AT$5092), 0.25)), AT1454 &gt; PERCENTILE(IF($AC$2:$AC$5092=AC1454, $AT$2:$AT$5092), 0.75) + 1.5 * (PERCENTILE(IF($AC$2:$AC$5092=AC1454, $AT$2:$AT$5092), 0.75) - PERCENTILE(IF($AC$2:$AC$5092=AC1454, $AT$2:$AT$5092), 0.25))), "ตัด", "เก็บ"))</f>
        <v>เก็บ</v>
      </c>
      <c r="AW1454" s="1">
        <f t="shared" si="68"/>
        <v>3873.7679454274344</v>
      </c>
      <c r="AX1454" s="1">
        <v>2781.4385174989698</v>
      </c>
      <c r="AY1454" s="1">
        <v>1545.0643776824033</v>
      </c>
    </row>
    <row r="1455" spans="1:51" x14ac:dyDescent="0.2">
      <c r="A1455" s="3">
        <v>45570</v>
      </c>
      <c r="B1455">
        <v>45570</v>
      </c>
      <c r="C1455" t="s">
        <v>4758</v>
      </c>
      <c r="D1455" t="s">
        <v>66</v>
      </c>
      <c r="E1455" t="s">
        <v>67</v>
      </c>
      <c r="F1455" t="s">
        <v>92</v>
      </c>
      <c r="G1455" s="1">
        <v>0</v>
      </c>
      <c r="H1455" s="1">
        <v>1071</v>
      </c>
      <c r="I1455" s="1">
        <v>500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500</v>
      </c>
      <c r="P1455" t="s">
        <v>4759</v>
      </c>
      <c r="Q1455" s="2">
        <v>45570</v>
      </c>
      <c r="R1455" t="s">
        <v>70</v>
      </c>
      <c r="S1455">
        <v>0</v>
      </c>
      <c r="T1455" t="s">
        <v>71</v>
      </c>
      <c r="U1455" t="s">
        <v>161</v>
      </c>
      <c r="V1455" s="1">
        <v>0</v>
      </c>
      <c r="W1455" s="1">
        <v>0</v>
      </c>
      <c r="X1455" s="1">
        <v>0</v>
      </c>
      <c r="AA1455" t="s">
        <v>58</v>
      </c>
      <c r="AB1455" s="1">
        <v>0</v>
      </c>
      <c r="AC1455" s="4">
        <f>IF(ISNUMBER(MATCH(AD1455, $AD$2:AD1454, 0)), INDEX($AC$2:AC1454, MATCH(AD1455, $AD$2:AD1454, 0)), MAX($AC$2:AC1454)+1)</f>
        <v>9</v>
      </c>
      <c r="AD1455" t="str">
        <f t="shared" si="69"/>
        <v>เชียงใหม่-พุทธมณฑลสาย 2</v>
      </c>
      <c r="AE1455" t="s">
        <v>73</v>
      </c>
      <c r="AF1455" s="1">
        <v>0</v>
      </c>
      <c r="AG1455" s="1">
        <v>0</v>
      </c>
      <c r="AH1455" s="1">
        <v>0</v>
      </c>
      <c r="AI1455" t="s">
        <v>4760</v>
      </c>
      <c r="AJ1455" s="1">
        <v>1</v>
      </c>
      <c r="AK1455" s="1">
        <v>720</v>
      </c>
      <c r="AL1455" s="1">
        <v>720</v>
      </c>
      <c r="AM1455" s="1">
        <v>1</v>
      </c>
      <c r="AN1455" s="1">
        <v>0</v>
      </c>
      <c r="AO1455" s="1">
        <v>0</v>
      </c>
      <c r="AP1455" s="1">
        <v>0</v>
      </c>
      <c r="AQ1455" s="1">
        <v>0</v>
      </c>
      <c r="AR1455" s="1">
        <v>1571</v>
      </c>
      <c r="AS1455" s="1">
        <v>546.02500000000009</v>
      </c>
      <c r="AT1455" s="1">
        <f>Table1[[#This Row],[รวมต้นทุนค่าเดินทาง]]+Table1[[#This Row],[รวมต้นทุนค่าซ่อม]]+Table1[[#This Row],[รวมค่าเสื่อม]]</f>
        <v>4066.765636675209</v>
      </c>
      <c r="AU1455" s="1">
        <f t="shared" si="67"/>
        <v>4623.2312262414152</v>
      </c>
      <c r="AV1455" s="1" t="str" cm="1">
        <f t="array" ref="AV1455">IF(AC1455&lt;4, "เก็บ", IF(OR(AT1455 &lt; PERCENTILE(IF($AC$2:$AC$5092=AC1455, $AT$2:$AT$5092), 0.25) - 1.5 * (PERCENTILE(IF($AC$2:$AC$5092=AC1455, $AT$2:$AT$5092), 0.75) - PERCENTILE(IF($AC$2:$AC$5092=AC1455, $AT$2:$AT$5092), 0.25)), AT1455 &gt; PERCENTILE(IF($AC$2:$AC$5092=AC1455, $AT$2:$AT$5092), 0.75) + 1.5 * (PERCENTILE(IF($AC$2:$AC$5092=AC1455, $AT$2:$AT$5092), 0.75) - PERCENTILE(IF($AC$2:$AC$5092=AC1455, $AT$2:$AT$5092), 0.25))), "ตัด", "เก็บ"))</f>
        <v>เก็บ</v>
      </c>
      <c r="AW1455" s="1">
        <f t="shared" si="68"/>
        <v>4005.4952465164292</v>
      </c>
      <c r="AX1455" s="1">
        <v>2577.9546108768855</v>
      </c>
      <c r="AY1455" s="1">
        <v>1949.7406366752091</v>
      </c>
    </row>
    <row r="1456" spans="1:51" x14ac:dyDescent="0.2">
      <c r="A1456" s="3">
        <v>45570</v>
      </c>
      <c r="B1456">
        <v>45570</v>
      </c>
      <c r="C1456" t="s">
        <v>4761</v>
      </c>
      <c r="D1456" t="s">
        <v>66</v>
      </c>
      <c r="E1456" t="s">
        <v>129</v>
      </c>
      <c r="F1456" t="s">
        <v>669</v>
      </c>
      <c r="G1456" s="1">
        <v>0</v>
      </c>
      <c r="H1456" s="1">
        <v>1071</v>
      </c>
      <c r="I1456" s="1">
        <v>500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500</v>
      </c>
      <c r="P1456" t="s">
        <v>4762</v>
      </c>
      <c r="Q1456" s="2">
        <v>45570</v>
      </c>
      <c r="R1456" t="s">
        <v>70</v>
      </c>
      <c r="S1456">
        <v>0</v>
      </c>
      <c r="T1456" t="s">
        <v>71</v>
      </c>
      <c r="U1456" t="s">
        <v>161</v>
      </c>
      <c r="V1456" s="1">
        <v>0</v>
      </c>
      <c r="W1456" s="1">
        <v>0</v>
      </c>
      <c r="X1456" s="1">
        <v>0</v>
      </c>
      <c r="AA1456" t="s">
        <v>58</v>
      </c>
      <c r="AB1456" s="1">
        <v>0</v>
      </c>
      <c r="AC1456" s="4">
        <f>IF(ISNUMBER(MATCH(AD1456, $AD$2:AD1455, 0)), INDEX($AC$2:AC1455, MATCH(AD1456, $AD$2:AD1455, 0)), MAX($AC$2:AC1455)+1)</f>
        <v>9</v>
      </c>
      <c r="AD1456" t="str">
        <f t="shared" si="69"/>
        <v>เชียงใหม่-พุทธมณฑลสาย 2</v>
      </c>
      <c r="AE1456" t="s">
        <v>73</v>
      </c>
      <c r="AF1456" s="1">
        <v>0</v>
      </c>
      <c r="AG1456" s="1">
        <v>0</v>
      </c>
      <c r="AH1456" s="1">
        <v>0</v>
      </c>
      <c r="AI1456" t="s">
        <v>4763</v>
      </c>
      <c r="AJ1456" s="1">
        <v>1</v>
      </c>
      <c r="AK1456" s="1">
        <v>720</v>
      </c>
      <c r="AL1456" s="1">
        <v>720</v>
      </c>
      <c r="AM1456" s="1">
        <v>1</v>
      </c>
      <c r="AN1456" s="1">
        <v>0</v>
      </c>
      <c r="AO1456" s="1">
        <v>0</v>
      </c>
      <c r="AP1456" s="1">
        <v>0</v>
      </c>
      <c r="AQ1456" s="1">
        <v>0</v>
      </c>
      <c r="AR1456" s="1">
        <v>1571</v>
      </c>
      <c r="AS1456" s="1">
        <v>2084.2533333333331</v>
      </c>
      <c r="AT1456" s="1">
        <f>Table1[[#This Row],[รวมต้นทุนค่าเดินทาง]]+Table1[[#This Row],[รวมต้นทุนค่าซ่อม]]+Table1[[#This Row],[รวมค่าเสื่อม]]</f>
        <v>5709.5389942185011</v>
      </c>
      <c r="AU1456" s="1">
        <f t="shared" si="67"/>
        <v>4623.2312262414152</v>
      </c>
      <c r="AV1456" s="1" t="str" cm="1">
        <f t="array" ref="AV1456">IF(AC1456&lt;4, "เก็บ", IF(OR(AT1456 &lt; PERCENTILE(IF($AC$2:$AC$5092=AC1456, $AT$2:$AT$5092), 0.25) - 1.5 * (PERCENTILE(IF($AC$2:$AC$5092=AC1456, $AT$2:$AT$5092), 0.75) - PERCENTILE(IF($AC$2:$AC$5092=AC1456, $AT$2:$AT$5092), 0.25)), AT1456 &gt; PERCENTILE(IF($AC$2:$AC$5092=AC1456, $AT$2:$AT$5092), 0.75) + 1.5 * (PERCENTILE(IF($AC$2:$AC$5092=AC1456, $AT$2:$AT$5092), 0.75) - PERCENTILE(IF($AC$2:$AC$5092=AC1456, $AT$2:$AT$5092), 0.25))), "ตัด", "เก็บ"))</f>
        <v>เก็บ</v>
      </c>
      <c r="AW1456" s="1">
        <f t="shared" si="68"/>
        <v>4005.4952465164292</v>
      </c>
      <c r="AX1456" s="1">
        <v>2577.9546108768855</v>
      </c>
      <c r="AY1456" s="1">
        <v>2054.2856608851675</v>
      </c>
    </row>
    <row r="1457" spans="1:51" x14ac:dyDescent="0.2">
      <c r="A1457" s="3">
        <v>45570</v>
      </c>
      <c r="B1457">
        <v>45570</v>
      </c>
      <c r="C1457" t="s">
        <v>4764</v>
      </c>
      <c r="D1457" t="s">
        <v>66</v>
      </c>
      <c r="E1457" t="s">
        <v>124</v>
      </c>
      <c r="F1457" t="s">
        <v>1371</v>
      </c>
      <c r="G1457" s="1">
        <v>0</v>
      </c>
      <c r="H1457" s="1">
        <v>0</v>
      </c>
      <c r="I1457" s="1">
        <v>400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400</v>
      </c>
      <c r="P1457" t="s">
        <v>4765</v>
      </c>
      <c r="Q1457" s="2">
        <v>45570</v>
      </c>
      <c r="R1457" t="s">
        <v>70</v>
      </c>
      <c r="S1457">
        <v>0</v>
      </c>
      <c r="T1457" t="s">
        <v>71</v>
      </c>
      <c r="U1457" t="s">
        <v>93</v>
      </c>
      <c r="V1457" s="1">
        <v>0</v>
      </c>
      <c r="W1457" s="1">
        <v>0</v>
      </c>
      <c r="X1457" s="1">
        <v>0</v>
      </c>
      <c r="AA1457" t="s">
        <v>58</v>
      </c>
      <c r="AB1457" s="1">
        <v>0</v>
      </c>
      <c r="AC1457" s="4">
        <f>IF(ISNUMBER(MATCH(AD1457, $AD$2:AD1456, 0)), INDEX($AC$2:AC1456, MATCH(AD1457, $AD$2:AD1456, 0)), MAX($AC$2:AC1456)+1)</f>
        <v>4</v>
      </c>
      <c r="AD1457" t="str">
        <f t="shared" si="69"/>
        <v>เชียงใหม่-ตลาดไท</v>
      </c>
      <c r="AE1457" t="s">
        <v>73</v>
      </c>
      <c r="AF1457" s="1">
        <v>0</v>
      </c>
      <c r="AG1457" s="1">
        <v>0</v>
      </c>
      <c r="AH1457" s="1">
        <v>0</v>
      </c>
      <c r="AI1457" t="s">
        <v>4766</v>
      </c>
      <c r="AJ1457" s="1">
        <v>1</v>
      </c>
      <c r="AK1457" s="1">
        <v>720</v>
      </c>
      <c r="AL1457" s="1">
        <v>720</v>
      </c>
      <c r="AM1457" s="1">
        <v>1</v>
      </c>
      <c r="AN1457" s="1">
        <v>0</v>
      </c>
      <c r="AO1457" s="1">
        <v>0</v>
      </c>
      <c r="AP1457" s="1">
        <v>0</v>
      </c>
      <c r="AQ1457" s="1">
        <v>0</v>
      </c>
      <c r="AR1457" s="1">
        <v>400</v>
      </c>
      <c r="AS1457" s="1">
        <v>373.8139548022599</v>
      </c>
      <c r="AT1457" s="1">
        <f>Table1[[#This Row],[รวมต้นทุนค่าเดินทาง]]+Table1[[#This Row],[รวมต้นทุนค่าซ่อม]]+Table1[[#This Row],[รวมค่าเสื่อม]]</f>
        <v>2019.7904240846842</v>
      </c>
      <c r="AU1457" s="1">
        <f t="shared" si="67"/>
        <v>4256.109283997258</v>
      </c>
      <c r="AV1457" s="1" t="str" cm="1">
        <f t="array" ref="AV1457">IF(AC1457&lt;4, "เก็บ", IF(OR(AT1457 &lt; PERCENTILE(IF($AC$2:$AC$5092=AC1457, $AT$2:$AT$5092), 0.25) - 1.5 * (PERCENTILE(IF($AC$2:$AC$5092=AC1457, $AT$2:$AT$5092), 0.75) - PERCENTILE(IF($AC$2:$AC$5092=AC1457, $AT$2:$AT$5092), 0.25)), AT1457 &gt; PERCENTILE(IF($AC$2:$AC$5092=AC1457, $AT$2:$AT$5092), 0.75) + 1.5 * (PERCENTILE(IF($AC$2:$AC$5092=AC1457, $AT$2:$AT$5092), 0.75) - PERCENTILE(IF($AC$2:$AC$5092=AC1457, $AT$2:$AT$5092), 0.25))), "ตัด", "เก็บ"))</f>
        <v>เก็บ</v>
      </c>
      <c r="AW1457" s="1">
        <f t="shared" si="68"/>
        <v>3807.0727671795808</v>
      </c>
      <c r="AX1457" s="1">
        <v>2335.0230876608157</v>
      </c>
      <c r="AY1457" s="1">
        <v>1245.9764692824242</v>
      </c>
    </row>
    <row r="1458" spans="1:51" x14ac:dyDescent="0.2">
      <c r="A1458" s="3">
        <v>45570</v>
      </c>
      <c r="B1458">
        <v>45570</v>
      </c>
      <c r="C1458" t="s">
        <v>4767</v>
      </c>
      <c r="D1458" t="s">
        <v>66</v>
      </c>
      <c r="E1458" t="s">
        <v>124</v>
      </c>
      <c r="F1458" t="s">
        <v>125</v>
      </c>
      <c r="G1458" s="1">
        <v>0</v>
      </c>
      <c r="H1458" s="1">
        <v>0</v>
      </c>
      <c r="I1458" s="1">
        <v>400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400</v>
      </c>
      <c r="P1458" t="s">
        <v>4768</v>
      </c>
      <c r="Q1458" s="2">
        <v>45570</v>
      </c>
      <c r="R1458" t="s">
        <v>70</v>
      </c>
      <c r="S1458">
        <v>0</v>
      </c>
      <c r="T1458" t="s">
        <v>71</v>
      </c>
      <c r="U1458" t="s">
        <v>93</v>
      </c>
      <c r="V1458" s="1">
        <v>0</v>
      </c>
      <c r="W1458" s="1">
        <v>0</v>
      </c>
      <c r="X1458" s="1">
        <v>0</v>
      </c>
      <c r="AA1458" t="s">
        <v>58</v>
      </c>
      <c r="AB1458" s="1">
        <v>0</v>
      </c>
      <c r="AC1458" s="4">
        <f>IF(ISNUMBER(MATCH(AD1458, $AD$2:AD1457, 0)), INDEX($AC$2:AC1457, MATCH(AD1458, $AD$2:AD1457, 0)), MAX($AC$2:AC1457)+1)</f>
        <v>4</v>
      </c>
      <c r="AD1458" t="str">
        <f t="shared" si="69"/>
        <v>เชียงใหม่-ตลาดไท</v>
      </c>
      <c r="AE1458" t="s">
        <v>73</v>
      </c>
      <c r="AF1458" s="1">
        <v>0</v>
      </c>
      <c r="AG1458" s="1">
        <v>0</v>
      </c>
      <c r="AH1458" s="1">
        <v>0</v>
      </c>
      <c r="AI1458" t="s">
        <v>4769</v>
      </c>
      <c r="AJ1458" s="1">
        <v>1</v>
      </c>
      <c r="AK1458" s="1">
        <v>720</v>
      </c>
      <c r="AL1458" s="1">
        <v>720</v>
      </c>
      <c r="AM1458" s="1">
        <v>1</v>
      </c>
      <c r="AN1458" s="1">
        <v>0</v>
      </c>
      <c r="AO1458" s="1">
        <v>0</v>
      </c>
      <c r="AP1458" s="1">
        <v>0</v>
      </c>
      <c r="AQ1458" s="1">
        <v>0</v>
      </c>
      <c r="AR1458" s="1">
        <v>400</v>
      </c>
      <c r="AS1458" s="1">
        <v>255.54999999999998</v>
      </c>
      <c r="AT1458" s="1">
        <f>Table1[[#This Row],[รวมต้นทุนค่าเดินทาง]]+Table1[[#This Row],[รวมต้นทุนค่าซ่อม]]+Table1[[#This Row],[รวมค่าเสื่อม]]</f>
        <v>1720.6936874394576</v>
      </c>
      <c r="AU1458" s="1">
        <f t="shared" si="67"/>
        <v>4256.109283997258</v>
      </c>
      <c r="AV1458" s="1" t="str" cm="1">
        <f t="array" ref="AV1458">IF(AC1458&lt;4, "เก็บ", IF(OR(AT1458 &lt; PERCENTILE(IF($AC$2:$AC$5092=AC1458, $AT$2:$AT$5092), 0.25) - 1.5 * (PERCENTILE(IF($AC$2:$AC$5092=AC1458, $AT$2:$AT$5092), 0.75) - PERCENTILE(IF($AC$2:$AC$5092=AC1458, $AT$2:$AT$5092), 0.25)), AT1458 &gt; PERCENTILE(IF($AC$2:$AC$5092=AC1458, $AT$2:$AT$5092), 0.75) + 1.5 * (PERCENTILE(IF($AC$2:$AC$5092=AC1458, $AT$2:$AT$5092), 0.75) - PERCENTILE(IF($AC$2:$AC$5092=AC1458, $AT$2:$AT$5092), 0.25))), "ตัด", "เก็บ"))</f>
        <v>เก็บ</v>
      </c>
      <c r="AW1458" s="1">
        <f t="shared" si="68"/>
        <v>3807.0727671795808</v>
      </c>
      <c r="AX1458" s="1">
        <v>2335.0230876608157</v>
      </c>
      <c r="AY1458" s="1">
        <v>1065.1436874394576</v>
      </c>
    </row>
    <row r="1459" spans="1:51" x14ac:dyDescent="0.2">
      <c r="A1459" s="3">
        <v>45570</v>
      </c>
      <c r="B1459">
        <v>45570</v>
      </c>
      <c r="C1459" t="s">
        <v>4770</v>
      </c>
      <c r="D1459" t="s">
        <v>66</v>
      </c>
      <c r="E1459" t="s">
        <v>124</v>
      </c>
      <c r="F1459" t="s">
        <v>600</v>
      </c>
      <c r="G1459" s="1">
        <v>0</v>
      </c>
      <c r="H1459" s="1">
        <v>0</v>
      </c>
      <c r="I1459" s="1">
        <v>500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500</v>
      </c>
      <c r="P1459" t="s">
        <v>4771</v>
      </c>
      <c r="Q1459" s="2">
        <v>45570</v>
      </c>
      <c r="R1459" t="s">
        <v>70</v>
      </c>
      <c r="S1459">
        <v>0</v>
      </c>
      <c r="T1459" t="s">
        <v>71</v>
      </c>
      <c r="U1459" t="s">
        <v>72</v>
      </c>
      <c r="V1459" s="1">
        <v>0</v>
      </c>
      <c r="W1459" s="1">
        <v>0</v>
      </c>
      <c r="X1459" s="1">
        <v>0</v>
      </c>
      <c r="AA1459" t="s">
        <v>58</v>
      </c>
      <c r="AB1459" s="1">
        <v>0</v>
      </c>
      <c r="AC1459" s="4">
        <f>IF(ISNUMBER(MATCH(AD1459, $AD$2:AD1458, 0)), INDEX($AC$2:AC1458, MATCH(AD1459, $AD$2:AD1458, 0)), MAX($AC$2:AC1458)+1)</f>
        <v>2</v>
      </c>
      <c r="AD1459" t="str">
        <f t="shared" si="69"/>
        <v>เชียงใหม่-พุทธมณฑลสาย 5</v>
      </c>
      <c r="AE1459" t="s">
        <v>73</v>
      </c>
      <c r="AF1459" s="1">
        <v>0</v>
      </c>
      <c r="AG1459" s="1">
        <v>0</v>
      </c>
      <c r="AH1459" s="1">
        <v>0</v>
      </c>
      <c r="AI1459" t="s">
        <v>4772</v>
      </c>
      <c r="AJ1459" s="1">
        <v>1</v>
      </c>
      <c r="AK1459" s="1">
        <v>720</v>
      </c>
      <c r="AL1459" s="1">
        <v>720</v>
      </c>
      <c r="AM1459" s="1">
        <v>1</v>
      </c>
      <c r="AN1459" s="1">
        <v>0</v>
      </c>
      <c r="AO1459" s="1">
        <v>0</v>
      </c>
      <c r="AP1459" s="1">
        <v>0</v>
      </c>
      <c r="AQ1459" s="1">
        <v>0</v>
      </c>
      <c r="AR1459" s="1">
        <v>500</v>
      </c>
      <c r="AS1459" s="1">
        <v>21.4</v>
      </c>
      <c r="AT1459" s="1">
        <f>Table1[[#This Row],[รวมต้นทุนค่าเดินทาง]]+Table1[[#This Row],[รวมต้นทุนค่าซ่อม]]+Table1[[#This Row],[รวมค่าเสื่อม]]</f>
        <v>1736.1670601603432</v>
      </c>
      <c r="AU1459" s="1">
        <f t="shared" si="67"/>
        <v>5026.5629662053279</v>
      </c>
      <c r="AV1459" s="1" t="str" cm="1">
        <f t="array" ref="AV1459">IF(AC1459&lt;4, "เก็บ", IF(OR(AT1459 &lt; PERCENTILE(IF($AC$2:$AC$5092=AC1459, $AT$2:$AT$5092), 0.25) - 1.5 * (PERCENTILE(IF($AC$2:$AC$5092=AC1459, $AT$2:$AT$5092), 0.75) - PERCENTILE(IF($AC$2:$AC$5092=AC1459, $AT$2:$AT$5092), 0.25)), AT1459 &gt; PERCENTILE(IF($AC$2:$AC$5092=AC1459, $AT$2:$AT$5092), 0.75) + 1.5 * (PERCENTILE(IF($AC$2:$AC$5092=AC1459, $AT$2:$AT$5092), 0.75) - PERCENTILE(IF($AC$2:$AC$5092=AC1459, $AT$2:$AT$5092), 0.25))), "ตัด", "เก็บ"))</f>
        <v>เก็บ</v>
      </c>
      <c r="AW1459" s="1">
        <f t="shared" si="68"/>
        <v>5026.5629662053279</v>
      </c>
      <c r="AX1459" s="1">
        <v>4064.5059139663294</v>
      </c>
      <c r="AY1459" s="1">
        <v>1214.7670601603434</v>
      </c>
    </row>
    <row r="1460" spans="1:51" x14ac:dyDescent="0.2">
      <c r="A1460" s="3">
        <v>45570</v>
      </c>
      <c r="B1460">
        <v>45570</v>
      </c>
      <c r="C1460" t="s">
        <v>4773</v>
      </c>
      <c r="D1460" t="s">
        <v>51</v>
      </c>
      <c r="E1460" t="s">
        <v>61</v>
      </c>
      <c r="F1460" t="s">
        <v>1616</v>
      </c>
      <c r="G1460" s="1">
        <v>4200</v>
      </c>
      <c r="H1460" s="1">
        <v>3075</v>
      </c>
      <c r="I1460" s="1">
        <v>1900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6100</v>
      </c>
      <c r="P1460" t="s">
        <v>4774</v>
      </c>
      <c r="Q1460" s="2">
        <v>45570</v>
      </c>
      <c r="R1460" t="s">
        <v>55</v>
      </c>
      <c r="S1460">
        <v>0</v>
      </c>
      <c r="T1460" t="s">
        <v>56</v>
      </c>
      <c r="U1460" t="s">
        <v>57</v>
      </c>
      <c r="V1460" s="1">
        <v>2500</v>
      </c>
      <c r="W1460" s="1">
        <v>0</v>
      </c>
      <c r="X1460" s="1">
        <v>0</v>
      </c>
      <c r="AA1460" t="s">
        <v>58</v>
      </c>
      <c r="AB1460" s="1">
        <v>0</v>
      </c>
      <c r="AC1460" s="4">
        <f>IF(ISNUMBER(MATCH(AD1460, $AD$2:AD1459, 0)), INDEX($AC$2:AC1459, MATCH(AD1460, $AD$2:AD1459, 0)), MAX($AC$2:AC1459)+1)</f>
        <v>1</v>
      </c>
      <c r="AD1460" t="str">
        <f t="shared" si="69"/>
        <v>ท่าลี่-กองลอย</v>
      </c>
      <c r="AE1460" t="s">
        <v>55</v>
      </c>
      <c r="AF1460" s="1">
        <v>0</v>
      </c>
      <c r="AG1460" s="1">
        <v>0</v>
      </c>
      <c r="AH1460" s="1">
        <v>0</v>
      </c>
      <c r="AI1460" t="s">
        <v>4775</v>
      </c>
      <c r="AJ1460" s="1">
        <v>1</v>
      </c>
      <c r="AK1460" s="1">
        <v>0</v>
      </c>
      <c r="AL1460" s="1">
        <v>0</v>
      </c>
      <c r="AM1460" s="1">
        <v>0</v>
      </c>
      <c r="AN1460" s="1">
        <v>0</v>
      </c>
      <c r="AO1460" s="1">
        <v>0</v>
      </c>
      <c r="AP1460" s="1">
        <v>0</v>
      </c>
      <c r="AQ1460" s="1">
        <v>0</v>
      </c>
      <c r="AR1460" s="1">
        <v>11675</v>
      </c>
      <c r="AS1460" s="1">
        <v>0</v>
      </c>
      <c r="AT1460" s="1">
        <f>Table1[[#This Row],[รวมต้นทุนค่าเดินทาง]]+Table1[[#This Row],[รวมต้นทุนค่าซ่อม]]+Table1[[#This Row],[รวมค่าเสื่อม]]</f>
        <v>13961.585365853658</v>
      </c>
      <c r="AU1460" s="1">
        <f t="shared" si="67"/>
        <v>13953.293816562818</v>
      </c>
      <c r="AV1460" s="1" t="str" cm="1">
        <f t="array" ref="AV1460">IF(AC1460&lt;4, "เก็บ", IF(OR(AT1460 &lt; PERCENTILE(IF($AC$2:$AC$5092=AC1460, $AT$2:$AT$5092), 0.25) - 1.5 * (PERCENTILE(IF($AC$2:$AC$5092=AC1460, $AT$2:$AT$5092), 0.75) - PERCENTILE(IF($AC$2:$AC$5092=AC1460, $AT$2:$AT$5092), 0.25)), AT1460 &gt; PERCENTILE(IF($AC$2:$AC$5092=AC1460, $AT$2:$AT$5092), 0.75) + 1.5 * (PERCENTILE(IF($AC$2:$AC$5092=AC1460, $AT$2:$AT$5092), 0.75) - PERCENTILE(IF($AC$2:$AC$5092=AC1460, $AT$2:$AT$5092), 0.25))), "ตัด", "เก็บ"))</f>
        <v>เก็บ</v>
      </c>
      <c r="AW1460" s="1">
        <f t="shared" si="68"/>
        <v>13953.293816562818</v>
      </c>
      <c r="AX1460" s="1">
        <v>14426.372718098486</v>
      </c>
      <c r="AY1460" s="1">
        <v>2286.5853658536585</v>
      </c>
    </row>
    <row r="1461" spans="1:51" x14ac:dyDescent="0.2">
      <c r="A1461" s="3">
        <v>45570</v>
      </c>
      <c r="B1461">
        <v>45570</v>
      </c>
      <c r="C1461" t="s">
        <v>4776</v>
      </c>
      <c r="D1461" t="s">
        <v>51</v>
      </c>
      <c r="E1461" t="s">
        <v>61</v>
      </c>
      <c r="F1461" t="s">
        <v>1197</v>
      </c>
      <c r="G1461" s="1">
        <v>2700</v>
      </c>
      <c r="H1461" s="1">
        <v>4575</v>
      </c>
      <c r="I1461" s="1">
        <v>1900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4600</v>
      </c>
      <c r="P1461" t="s">
        <v>4777</v>
      </c>
      <c r="Q1461" s="2">
        <v>45570</v>
      </c>
      <c r="R1461" t="s">
        <v>55</v>
      </c>
      <c r="S1461">
        <v>0</v>
      </c>
      <c r="T1461" t="s">
        <v>56</v>
      </c>
      <c r="U1461" t="s">
        <v>57</v>
      </c>
      <c r="V1461" s="1">
        <v>2500</v>
      </c>
      <c r="W1461" s="1">
        <v>0</v>
      </c>
      <c r="X1461" s="1">
        <v>0</v>
      </c>
      <c r="AA1461" t="s">
        <v>58</v>
      </c>
      <c r="AB1461" s="1">
        <v>0</v>
      </c>
      <c r="AC1461" s="4">
        <f>IF(ISNUMBER(MATCH(AD1461, $AD$2:AD1460, 0)), INDEX($AC$2:AC1460, MATCH(AD1461, $AD$2:AD1460, 0)), MAX($AC$2:AC1460)+1)</f>
        <v>1</v>
      </c>
      <c r="AD1461" t="str">
        <f t="shared" si="69"/>
        <v>ท่าลี่-กองลอย</v>
      </c>
      <c r="AE1461" t="s">
        <v>55</v>
      </c>
      <c r="AF1461" s="1">
        <v>0</v>
      </c>
      <c r="AG1461" s="1">
        <v>0</v>
      </c>
      <c r="AH1461" s="1">
        <v>0</v>
      </c>
      <c r="AI1461" t="s">
        <v>4778</v>
      </c>
      <c r="AJ1461" s="1">
        <v>1</v>
      </c>
      <c r="AK1461" s="1">
        <v>0</v>
      </c>
      <c r="AL1461" s="1">
        <v>0</v>
      </c>
      <c r="AM1461" s="1">
        <v>0</v>
      </c>
      <c r="AN1461" s="1">
        <v>0</v>
      </c>
      <c r="AO1461" s="1">
        <v>0</v>
      </c>
      <c r="AP1461" s="1">
        <v>0</v>
      </c>
      <c r="AQ1461" s="1">
        <v>0</v>
      </c>
      <c r="AR1461" s="1">
        <v>11675</v>
      </c>
      <c r="AS1461" s="1">
        <v>87.335135135135147</v>
      </c>
      <c r="AT1461" s="1">
        <f>Table1[[#This Row],[รวมต้นทุนค่าเดินทาง]]+Table1[[#This Row],[รวมต้นทุนค่าซ่อม]]+Table1[[#This Row],[รวมค่าเสื่อม]]</f>
        <v>13815.254843164334</v>
      </c>
      <c r="AU1461" s="1">
        <f t="shared" si="67"/>
        <v>13953.293816562818</v>
      </c>
      <c r="AV1461" s="1" t="str" cm="1">
        <f t="array" ref="AV1461">IF(AC1461&lt;4, "เก็บ", IF(OR(AT1461 &lt; PERCENTILE(IF($AC$2:$AC$5092=AC1461, $AT$2:$AT$5092), 0.25) - 1.5 * (PERCENTILE(IF($AC$2:$AC$5092=AC1461, $AT$2:$AT$5092), 0.75) - PERCENTILE(IF($AC$2:$AC$5092=AC1461, $AT$2:$AT$5092), 0.25)), AT1461 &gt; PERCENTILE(IF($AC$2:$AC$5092=AC1461, $AT$2:$AT$5092), 0.75) + 1.5 * (PERCENTILE(IF($AC$2:$AC$5092=AC1461, $AT$2:$AT$5092), 0.75) - PERCENTILE(IF($AC$2:$AC$5092=AC1461, $AT$2:$AT$5092), 0.25))), "ตัด", "เก็บ"))</f>
        <v>เก็บ</v>
      </c>
      <c r="AW1461" s="1">
        <f t="shared" si="68"/>
        <v>13953.293816562818</v>
      </c>
      <c r="AX1461" s="1">
        <v>14426.372718098486</v>
      </c>
      <c r="AY1461" s="1">
        <v>2052.919708029197</v>
      </c>
    </row>
    <row r="1462" spans="1:51" x14ac:dyDescent="0.2">
      <c r="A1462" s="3">
        <v>45570</v>
      </c>
      <c r="B1462">
        <v>45570</v>
      </c>
      <c r="C1462" t="s">
        <v>4779</v>
      </c>
      <c r="D1462" t="s">
        <v>51</v>
      </c>
      <c r="E1462" t="s">
        <v>61</v>
      </c>
      <c r="F1462" t="s">
        <v>3019</v>
      </c>
      <c r="G1462" s="1">
        <v>2700</v>
      </c>
      <c r="H1462" s="1">
        <v>4575</v>
      </c>
      <c r="I1462" s="1">
        <v>1900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4600</v>
      </c>
      <c r="P1462" t="s">
        <v>4780</v>
      </c>
      <c r="Q1462" s="2">
        <v>45570</v>
      </c>
      <c r="R1462" t="s">
        <v>55</v>
      </c>
      <c r="S1462">
        <v>0</v>
      </c>
      <c r="T1462" t="s">
        <v>56</v>
      </c>
      <c r="U1462" t="s">
        <v>57</v>
      </c>
      <c r="V1462" s="1">
        <v>2500</v>
      </c>
      <c r="W1462" s="1">
        <v>0</v>
      </c>
      <c r="X1462" s="1">
        <v>0</v>
      </c>
      <c r="AA1462" t="s">
        <v>58</v>
      </c>
      <c r="AB1462" s="1">
        <v>0</v>
      </c>
      <c r="AC1462" s="4">
        <f>IF(ISNUMBER(MATCH(AD1462, $AD$2:AD1461, 0)), INDEX($AC$2:AC1461, MATCH(AD1462, $AD$2:AD1461, 0)), MAX($AC$2:AC1461)+1)</f>
        <v>1</v>
      </c>
      <c r="AD1462" t="str">
        <f t="shared" si="69"/>
        <v>ท่าลี่-กองลอย</v>
      </c>
      <c r="AE1462" t="s">
        <v>55</v>
      </c>
      <c r="AF1462" s="1">
        <v>0</v>
      </c>
      <c r="AG1462" s="1">
        <v>0</v>
      </c>
      <c r="AH1462" s="1">
        <v>0</v>
      </c>
      <c r="AI1462" t="s">
        <v>4781</v>
      </c>
      <c r="AJ1462" s="1">
        <v>1</v>
      </c>
      <c r="AK1462" s="1">
        <v>0</v>
      </c>
      <c r="AL1462" s="1">
        <v>0</v>
      </c>
      <c r="AM1462" s="1">
        <v>0</v>
      </c>
      <c r="AN1462" s="1">
        <v>0</v>
      </c>
      <c r="AO1462" s="1">
        <v>0</v>
      </c>
      <c r="AP1462" s="1">
        <v>0</v>
      </c>
      <c r="AQ1462" s="1">
        <v>0</v>
      </c>
      <c r="AR1462" s="1">
        <v>11675</v>
      </c>
      <c r="AS1462" s="1">
        <v>28.533333333333331</v>
      </c>
      <c r="AT1462" s="1">
        <f>Table1[[#This Row],[รวมต้นทุนค่าเดินทาง]]+Table1[[#This Row],[รวมต้นทุนค่าซ่อม]]+Table1[[#This Row],[รวมค่าเสื่อม]]</f>
        <v>13802.413930348259</v>
      </c>
      <c r="AU1462" s="1">
        <f t="shared" si="67"/>
        <v>13953.293816562818</v>
      </c>
      <c r="AV1462" s="1" t="str" cm="1">
        <f t="array" ref="AV1462">IF(AC1462&lt;4, "เก็บ", IF(OR(AT1462 &lt; PERCENTILE(IF($AC$2:$AC$5092=AC1462, $AT$2:$AT$5092), 0.25) - 1.5 * (PERCENTILE(IF($AC$2:$AC$5092=AC1462, $AT$2:$AT$5092), 0.75) - PERCENTILE(IF($AC$2:$AC$5092=AC1462, $AT$2:$AT$5092), 0.25)), AT1462 &gt; PERCENTILE(IF($AC$2:$AC$5092=AC1462, $AT$2:$AT$5092), 0.75) + 1.5 * (PERCENTILE(IF($AC$2:$AC$5092=AC1462, $AT$2:$AT$5092), 0.75) - PERCENTILE(IF($AC$2:$AC$5092=AC1462, $AT$2:$AT$5092), 0.25))), "ตัด", "เก็บ"))</f>
        <v>เก็บ</v>
      </c>
      <c r="AW1462" s="1">
        <f t="shared" si="68"/>
        <v>13953.293816562818</v>
      </c>
      <c r="AX1462" s="1">
        <v>14426.372718098486</v>
      </c>
      <c r="AY1462" s="1">
        <v>2098.8805970149256</v>
      </c>
    </row>
    <row r="1463" spans="1:51" x14ac:dyDescent="0.2">
      <c r="A1463" s="3">
        <v>45570</v>
      </c>
      <c r="B1463">
        <v>45570</v>
      </c>
      <c r="C1463" t="s">
        <v>4782</v>
      </c>
      <c r="D1463" t="s">
        <v>66</v>
      </c>
      <c r="E1463" t="s">
        <v>105</v>
      </c>
      <c r="F1463" t="s">
        <v>865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803</v>
      </c>
      <c r="O1463" s="1">
        <v>803</v>
      </c>
      <c r="P1463" t="s">
        <v>4783</v>
      </c>
      <c r="Q1463" s="2">
        <v>45570</v>
      </c>
      <c r="R1463" t="s">
        <v>55</v>
      </c>
      <c r="S1463">
        <v>0</v>
      </c>
      <c r="T1463" t="s">
        <v>87</v>
      </c>
      <c r="U1463" t="s">
        <v>71</v>
      </c>
      <c r="V1463" s="1">
        <v>0</v>
      </c>
      <c r="W1463" s="1">
        <v>703</v>
      </c>
      <c r="X1463" s="1">
        <v>0</v>
      </c>
      <c r="Y1463" t="s">
        <v>108</v>
      </c>
      <c r="Z1463" t="s">
        <v>71</v>
      </c>
      <c r="AA1463" t="s">
        <v>3577</v>
      </c>
      <c r="AB1463" s="1">
        <v>0</v>
      </c>
      <c r="AC1463" s="4">
        <f>IF(ISNUMBER(MATCH(AD1463, $AD$2:AD1462, 0)), INDEX($AC$2:AC1462, MATCH(AD1463, $AD$2:AD1462, 0)), MAX($AC$2:AC1462)+1)</f>
        <v>6</v>
      </c>
      <c r="AD1463" t="str">
        <f t="shared" si="69"/>
        <v>เชียงราย-เชียงใหม่</v>
      </c>
      <c r="AE1463" t="s">
        <v>55</v>
      </c>
      <c r="AF1463" s="1">
        <v>0</v>
      </c>
      <c r="AG1463" s="1">
        <v>0</v>
      </c>
      <c r="AH1463" s="1">
        <v>0</v>
      </c>
      <c r="AI1463" t="s">
        <v>4784</v>
      </c>
      <c r="AJ1463" s="1">
        <v>2</v>
      </c>
      <c r="AK1463" s="1">
        <v>0</v>
      </c>
      <c r="AL1463" s="1">
        <v>0</v>
      </c>
      <c r="AM1463" s="1">
        <v>0</v>
      </c>
      <c r="AN1463" s="1">
        <v>635.92999999999995</v>
      </c>
      <c r="AO1463" s="1">
        <v>0</v>
      </c>
      <c r="AP1463" s="1">
        <v>0</v>
      </c>
      <c r="AQ1463" s="1">
        <v>0</v>
      </c>
      <c r="AR1463" s="1">
        <v>1506</v>
      </c>
      <c r="AS1463" s="1">
        <v>173.77250000000001</v>
      </c>
      <c r="AT1463" s="1">
        <f>Table1[[#This Row],[รวมต้นทุนค่าเดินทาง]]+Table1[[#This Row],[รวมต้นทุนค่าซ่อม]]+Table1[[#This Row],[รวมค่าเสื่อม]]</f>
        <v>3238.2140584415583</v>
      </c>
      <c r="AU1463" s="1">
        <f t="shared" si="67"/>
        <v>4428.3346813776061</v>
      </c>
      <c r="AV1463" s="1" t="str" cm="1">
        <f t="array" ref="AV1463">IF(AC1463&lt;4, "เก็บ", IF(OR(AT1463 &lt; PERCENTILE(IF($AC$2:$AC$5092=AC1463, $AT$2:$AT$5092), 0.25) - 1.5 * (PERCENTILE(IF($AC$2:$AC$5092=AC1463, $AT$2:$AT$5092), 0.75) - PERCENTILE(IF($AC$2:$AC$5092=AC1463, $AT$2:$AT$5092), 0.25)), AT1463 &gt; PERCENTILE(IF($AC$2:$AC$5092=AC1463, $AT$2:$AT$5092), 0.75) + 1.5 * (PERCENTILE(IF($AC$2:$AC$5092=AC1463, $AT$2:$AT$5092), 0.75) - PERCENTILE(IF($AC$2:$AC$5092=AC1463, $AT$2:$AT$5092), 0.25))), "ตัด", "เก็บ"))</f>
        <v>เก็บ</v>
      </c>
      <c r="AW1463" s="1">
        <f t="shared" si="68"/>
        <v>3873.7679454274344</v>
      </c>
      <c r="AX1463" s="1">
        <v>2781.4385174989698</v>
      </c>
      <c r="AY1463" s="1">
        <v>1558.4415584415585</v>
      </c>
    </row>
    <row r="1464" spans="1:51" x14ac:dyDescent="0.2">
      <c r="A1464" s="3">
        <v>45570</v>
      </c>
      <c r="B1464">
        <v>45570</v>
      </c>
      <c r="C1464" t="s">
        <v>4785</v>
      </c>
      <c r="D1464" t="s">
        <v>66</v>
      </c>
      <c r="E1464" t="s">
        <v>148</v>
      </c>
      <c r="F1464" t="s">
        <v>547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t="s">
        <v>4786</v>
      </c>
      <c r="Q1464" s="2">
        <v>45570</v>
      </c>
      <c r="R1464" t="s">
        <v>55</v>
      </c>
      <c r="S1464">
        <v>0</v>
      </c>
      <c r="T1464" t="s">
        <v>114</v>
      </c>
      <c r="U1464" t="s">
        <v>71</v>
      </c>
      <c r="V1464" s="1">
        <v>0</v>
      </c>
      <c r="W1464" s="1">
        <v>1539</v>
      </c>
      <c r="X1464" s="1">
        <v>0</v>
      </c>
      <c r="Y1464" t="s">
        <v>114</v>
      </c>
      <c r="Z1464" t="s">
        <v>87</v>
      </c>
      <c r="AA1464" t="s">
        <v>4787</v>
      </c>
      <c r="AB1464" s="1">
        <v>0</v>
      </c>
      <c r="AC1464" s="4">
        <f>IF(ISNUMBER(MATCH(AD1464, $AD$2:AD1463, 0)), INDEX($AC$2:AC1463, MATCH(AD1464, $AD$2:AD1463, 0)), MAX($AC$2:AC1463)+1)</f>
        <v>7</v>
      </c>
      <c r="AD1464" t="str">
        <f t="shared" si="69"/>
        <v>แม่สาย-เชียงใหม่</v>
      </c>
      <c r="AE1464" t="s">
        <v>55</v>
      </c>
      <c r="AF1464" s="1">
        <v>0</v>
      </c>
      <c r="AG1464" s="1">
        <v>0</v>
      </c>
      <c r="AH1464" s="1">
        <v>0</v>
      </c>
      <c r="AI1464" t="s">
        <v>4788</v>
      </c>
      <c r="AJ1464" s="1">
        <v>1</v>
      </c>
      <c r="AK1464" s="1">
        <v>0</v>
      </c>
      <c r="AL1464" s="1">
        <v>0</v>
      </c>
      <c r="AM1464" s="1">
        <v>0</v>
      </c>
      <c r="AN1464" s="1">
        <v>0</v>
      </c>
      <c r="AO1464" s="1">
        <v>0</v>
      </c>
      <c r="AP1464" s="1">
        <v>0</v>
      </c>
      <c r="AQ1464" s="1">
        <v>0</v>
      </c>
      <c r="AR1464" s="1">
        <v>1539</v>
      </c>
      <c r="AS1464" s="1">
        <v>1140.905882352941</v>
      </c>
      <c r="AT1464" s="1">
        <f>Table1[[#This Row],[รวมต้นทุนค่าเดินทาง]]+Table1[[#This Row],[รวมต้นทุนค่าซ่อม]]+Table1[[#This Row],[รวมค่าเสื่อม]]</f>
        <v>3893.5988284110326</v>
      </c>
      <c r="AU1464" s="1">
        <f t="shared" si="67"/>
        <v>4610.750953896033</v>
      </c>
      <c r="AV1464" s="1" t="str" cm="1">
        <f t="array" ref="AV1464">IF(AC1464&lt;4, "เก็บ", IF(OR(AT1464 &lt; PERCENTILE(IF($AC$2:$AC$5092=AC1464, $AT$2:$AT$5092), 0.25) - 1.5 * (PERCENTILE(IF($AC$2:$AC$5092=AC1464, $AT$2:$AT$5092), 0.75) - PERCENTILE(IF($AC$2:$AC$5092=AC1464, $AT$2:$AT$5092), 0.25)), AT1464 &gt; PERCENTILE(IF($AC$2:$AC$5092=AC1464, $AT$2:$AT$5092), 0.75) + 1.5 * (PERCENTILE(IF($AC$2:$AC$5092=AC1464, $AT$2:$AT$5092), 0.75) - PERCENTILE(IF($AC$2:$AC$5092=AC1464, $AT$2:$AT$5092), 0.25))), "ตัด", "เก็บ"))</f>
        <v>เก็บ</v>
      </c>
      <c r="AW1464" s="1">
        <f t="shared" si="68"/>
        <v>3940.0604671629926</v>
      </c>
      <c r="AX1464" s="1">
        <v>3152.7453177985908</v>
      </c>
      <c r="AY1464" s="1">
        <v>1213.6929460580914</v>
      </c>
    </row>
    <row r="1465" spans="1:51" x14ac:dyDescent="0.2">
      <c r="A1465" s="3">
        <v>45571</v>
      </c>
      <c r="B1465">
        <v>45571</v>
      </c>
      <c r="C1465" t="s">
        <v>4789</v>
      </c>
      <c r="D1465" t="s">
        <v>51</v>
      </c>
      <c r="E1465" t="s">
        <v>61</v>
      </c>
      <c r="F1465" t="s">
        <v>367</v>
      </c>
      <c r="G1465" s="1">
        <v>2700</v>
      </c>
      <c r="H1465" s="1">
        <v>4575</v>
      </c>
      <c r="I1465" s="1">
        <v>1900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4600</v>
      </c>
      <c r="P1465" t="s">
        <v>4790</v>
      </c>
      <c r="Q1465" s="2">
        <v>45571</v>
      </c>
      <c r="R1465" t="s">
        <v>55</v>
      </c>
      <c r="S1465">
        <v>0</v>
      </c>
      <c r="T1465" t="s">
        <v>56</v>
      </c>
      <c r="U1465" t="s">
        <v>57</v>
      </c>
      <c r="V1465" s="1">
        <v>2500</v>
      </c>
      <c r="W1465" s="1">
        <v>0</v>
      </c>
      <c r="X1465" s="1">
        <v>0</v>
      </c>
      <c r="AA1465" t="s">
        <v>58</v>
      </c>
      <c r="AB1465" s="1">
        <v>0</v>
      </c>
      <c r="AC1465" s="4">
        <f>IF(ISNUMBER(MATCH(AD1465, $AD$2:AD1464, 0)), INDEX($AC$2:AC1464, MATCH(AD1465, $AD$2:AD1464, 0)), MAX($AC$2:AC1464)+1)</f>
        <v>1</v>
      </c>
      <c r="AD1465" t="str">
        <f t="shared" si="69"/>
        <v>ท่าลี่-กองลอย</v>
      </c>
      <c r="AE1465" t="s">
        <v>55</v>
      </c>
      <c r="AF1465" s="1">
        <v>0</v>
      </c>
      <c r="AG1465" s="1">
        <v>0</v>
      </c>
      <c r="AH1465" s="1">
        <v>0</v>
      </c>
      <c r="AI1465" t="s">
        <v>4791</v>
      </c>
      <c r="AJ1465" s="1">
        <v>1</v>
      </c>
      <c r="AK1465" s="1">
        <v>0</v>
      </c>
      <c r="AL1465" s="1">
        <v>0</v>
      </c>
      <c r="AM1465" s="1">
        <v>0</v>
      </c>
      <c r="AN1465" s="1">
        <v>0</v>
      </c>
      <c r="AO1465" s="1">
        <v>0</v>
      </c>
      <c r="AP1465" s="1">
        <v>0</v>
      </c>
      <c r="AQ1465" s="1">
        <v>0</v>
      </c>
      <c r="AR1465" s="1">
        <v>11675</v>
      </c>
      <c r="AS1465" s="1">
        <v>14.266666666666669</v>
      </c>
      <c r="AT1465" s="1">
        <f>Table1[[#This Row],[รวมต้นทุนค่าเดินทาง]]+Table1[[#This Row],[รวมต้นทุนค่าซ่อม]]+Table1[[#This Row],[รวมค่าเสื่อม]]</f>
        <v>13201.363440860216</v>
      </c>
      <c r="AU1465" s="1">
        <f t="shared" si="67"/>
        <v>13953.293816562818</v>
      </c>
      <c r="AV1465" s="1" t="str" cm="1">
        <f t="array" ref="AV1465">IF(AC1465&lt;4, "เก็บ", IF(OR(AT1465 &lt; PERCENTILE(IF($AC$2:$AC$5092=AC1465, $AT$2:$AT$5092), 0.25) - 1.5 * (PERCENTILE(IF($AC$2:$AC$5092=AC1465, $AT$2:$AT$5092), 0.75) - PERCENTILE(IF($AC$2:$AC$5092=AC1465, $AT$2:$AT$5092), 0.25)), AT1465 &gt; PERCENTILE(IF($AC$2:$AC$5092=AC1465, $AT$2:$AT$5092), 0.75) + 1.5 * (PERCENTILE(IF($AC$2:$AC$5092=AC1465, $AT$2:$AT$5092), 0.75) - PERCENTILE(IF($AC$2:$AC$5092=AC1465, $AT$2:$AT$5092), 0.25))), "ตัด", "เก็บ"))</f>
        <v>เก็บ</v>
      </c>
      <c r="AW1465" s="1">
        <f t="shared" si="68"/>
        <v>13953.293816562818</v>
      </c>
      <c r="AX1465" s="1">
        <v>14426.372718098486</v>
      </c>
      <c r="AY1465" s="1">
        <v>1512.0967741935483</v>
      </c>
    </row>
    <row r="1466" spans="1:51" x14ac:dyDescent="0.2">
      <c r="A1466" s="3">
        <v>45571</v>
      </c>
      <c r="B1466">
        <v>45571</v>
      </c>
      <c r="C1466" t="s">
        <v>4792</v>
      </c>
      <c r="D1466" t="s">
        <v>51</v>
      </c>
      <c r="E1466" t="s">
        <v>52</v>
      </c>
      <c r="F1466" t="s">
        <v>1263</v>
      </c>
      <c r="G1466" s="1">
        <v>2700</v>
      </c>
      <c r="H1466" s="1">
        <v>4575</v>
      </c>
      <c r="I1466" s="1">
        <v>1900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4600</v>
      </c>
      <c r="P1466" t="s">
        <v>4793</v>
      </c>
      <c r="Q1466" s="2">
        <v>45571</v>
      </c>
      <c r="R1466" t="s">
        <v>55</v>
      </c>
      <c r="S1466">
        <v>0</v>
      </c>
      <c r="T1466" t="s">
        <v>56</v>
      </c>
      <c r="U1466" t="s">
        <v>57</v>
      </c>
      <c r="V1466" s="1">
        <v>2500</v>
      </c>
      <c r="W1466" s="1">
        <v>0</v>
      </c>
      <c r="X1466" s="1">
        <v>0</v>
      </c>
      <c r="AA1466" t="s">
        <v>58</v>
      </c>
      <c r="AB1466" s="1">
        <v>0</v>
      </c>
      <c r="AC1466" s="4">
        <f>IF(ISNUMBER(MATCH(AD1466, $AD$2:AD1465, 0)), INDEX($AC$2:AC1465, MATCH(AD1466, $AD$2:AD1465, 0)), MAX($AC$2:AC1465)+1)</f>
        <v>1</v>
      </c>
      <c r="AD1466" t="str">
        <f t="shared" si="69"/>
        <v>ท่าลี่-กองลอย</v>
      </c>
      <c r="AE1466" t="s">
        <v>55</v>
      </c>
      <c r="AF1466" s="1">
        <v>0</v>
      </c>
      <c r="AG1466" s="1">
        <v>0</v>
      </c>
      <c r="AH1466" s="1">
        <v>0</v>
      </c>
      <c r="AI1466" t="s">
        <v>4794</v>
      </c>
      <c r="AJ1466" s="1">
        <v>1</v>
      </c>
      <c r="AK1466" s="1">
        <v>0</v>
      </c>
      <c r="AL1466" s="1">
        <v>0</v>
      </c>
      <c r="AM1466" s="1">
        <v>0</v>
      </c>
      <c r="AN1466" s="1">
        <v>0</v>
      </c>
      <c r="AO1466" s="1">
        <v>0</v>
      </c>
      <c r="AP1466" s="1">
        <v>0</v>
      </c>
      <c r="AQ1466" s="1">
        <v>0</v>
      </c>
      <c r="AR1466" s="1">
        <v>11675</v>
      </c>
      <c r="AS1466" s="1">
        <v>25.68</v>
      </c>
      <c r="AT1466" s="1">
        <f>Table1[[#This Row],[รวมต้นทุนค่าเดินทาง]]+Table1[[#This Row],[รวมต้นทุนค่าซ่อม]]+Table1[[#This Row],[รวมค่าเสื่อม]]</f>
        <v>13357.121717791411</v>
      </c>
      <c r="AU1466" s="1">
        <f t="shared" si="67"/>
        <v>13953.293816562818</v>
      </c>
      <c r="AV1466" s="1" t="str" cm="1">
        <f t="array" ref="AV1466">IF(AC1466&lt;4, "เก็บ", IF(OR(AT1466 &lt; PERCENTILE(IF($AC$2:$AC$5092=AC1466, $AT$2:$AT$5092), 0.25) - 1.5 * (PERCENTILE(IF($AC$2:$AC$5092=AC1466, $AT$2:$AT$5092), 0.75) - PERCENTILE(IF($AC$2:$AC$5092=AC1466, $AT$2:$AT$5092), 0.25)), AT1466 &gt; PERCENTILE(IF($AC$2:$AC$5092=AC1466, $AT$2:$AT$5092), 0.75) + 1.5 * (PERCENTILE(IF($AC$2:$AC$5092=AC1466, $AT$2:$AT$5092), 0.75) - PERCENTILE(IF($AC$2:$AC$5092=AC1466, $AT$2:$AT$5092), 0.25))), "ตัด", "เก็บ"))</f>
        <v>เก็บ</v>
      </c>
      <c r="AW1466" s="1">
        <f t="shared" si="68"/>
        <v>13953.293816562818</v>
      </c>
      <c r="AX1466" s="1">
        <v>14426.372718098486</v>
      </c>
      <c r="AY1466" s="1">
        <v>1656.4417177914111</v>
      </c>
    </row>
    <row r="1467" spans="1:51" x14ac:dyDescent="0.2">
      <c r="A1467" s="3">
        <v>45571</v>
      </c>
      <c r="B1467">
        <v>45571</v>
      </c>
      <c r="C1467" t="s">
        <v>4795</v>
      </c>
      <c r="D1467" t="s">
        <v>51</v>
      </c>
      <c r="E1467" t="s">
        <v>61</v>
      </c>
      <c r="F1467" t="s">
        <v>2284</v>
      </c>
      <c r="G1467" s="1">
        <v>4200</v>
      </c>
      <c r="H1467" s="1">
        <v>3075</v>
      </c>
      <c r="I1467" s="1">
        <v>1900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6100</v>
      </c>
      <c r="P1467" t="s">
        <v>4796</v>
      </c>
      <c r="Q1467" s="2">
        <v>45571</v>
      </c>
      <c r="R1467" t="s">
        <v>55</v>
      </c>
      <c r="S1467">
        <v>0</v>
      </c>
      <c r="T1467" t="s">
        <v>56</v>
      </c>
      <c r="U1467" t="s">
        <v>57</v>
      </c>
      <c r="V1467" s="1">
        <v>2500</v>
      </c>
      <c r="W1467" s="1">
        <v>0</v>
      </c>
      <c r="X1467" s="1">
        <v>0</v>
      </c>
      <c r="AA1467" t="s">
        <v>58</v>
      </c>
      <c r="AB1467" s="1">
        <v>0</v>
      </c>
      <c r="AC1467" s="4">
        <f>IF(ISNUMBER(MATCH(AD1467, $AD$2:AD1466, 0)), INDEX($AC$2:AC1466, MATCH(AD1467, $AD$2:AD1466, 0)), MAX($AC$2:AC1466)+1)</f>
        <v>1</v>
      </c>
      <c r="AD1467" t="str">
        <f t="shared" si="69"/>
        <v>ท่าลี่-กองลอย</v>
      </c>
      <c r="AE1467" t="s">
        <v>55</v>
      </c>
      <c r="AF1467" s="1">
        <v>0</v>
      </c>
      <c r="AG1467" s="1">
        <v>0</v>
      </c>
      <c r="AH1467" s="1">
        <v>0</v>
      </c>
      <c r="AI1467" t="s">
        <v>4797</v>
      </c>
      <c r="AJ1467" s="1">
        <v>1</v>
      </c>
      <c r="AK1467" s="1">
        <v>0</v>
      </c>
      <c r="AL1467" s="1">
        <v>0</v>
      </c>
      <c r="AM1467" s="1">
        <v>0</v>
      </c>
      <c r="AN1467" s="1">
        <v>0</v>
      </c>
      <c r="AO1467" s="1">
        <v>0</v>
      </c>
      <c r="AP1467" s="1">
        <v>0</v>
      </c>
      <c r="AQ1467" s="1">
        <v>0</v>
      </c>
      <c r="AR1467" s="1">
        <v>11675</v>
      </c>
      <c r="AS1467" s="1">
        <v>28.533333333333331</v>
      </c>
      <c r="AT1467" s="1">
        <f>Table1[[#This Row],[รวมต้นทุนค่าเดินทาง]]+Table1[[#This Row],[รวมต้นทุนค่าซ่อม]]+Table1[[#This Row],[รวมค่าเสื่อม]]</f>
        <v>13866.994871794872</v>
      </c>
      <c r="AU1467" s="1">
        <f t="shared" si="67"/>
        <v>13953.293816562818</v>
      </c>
      <c r="AV1467" s="1" t="str" cm="1">
        <f t="array" ref="AV1467">IF(AC1467&lt;4, "เก็บ", IF(OR(AT1467 &lt; PERCENTILE(IF($AC$2:$AC$5092=AC1467, $AT$2:$AT$5092), 0.25) - 1.5 * (PERCENTILE(IF($AC$2:$AC$5092=AC1467, $AT$2:$AT$5092), 0.75) - PERCENTILE(IF($AC$2:$AC$5092=AC1467, $AT$2:$AT$5092), 0.25)), AT1467 &gt; PERCENTILE(IF($AC$2:$AC$5092=AC1467, $AT$2:$AT$5092), 0.75) + 1.5 * (PERCENTILE(IF($AC$2:$AC$5092=AC1467, $AT$2:$AT$5092), 0.75) - PERCENTILE(IF($AC$2:$AC$5092=AC1467, $AT$2:$AT$5092), 0.25))), "ตัด", "เก็บ"))</f>
        <v>เก็บ</v>
      </c>
      <c r="AW1467" s="1">
        <f t="shared" si="68"/>
        <v>13953.293816562818</v>
      </c>
      <c r="AX1467" s="1">
        <v>14426.372718098486</v>
      </c>
      <c r="AY1467" s="1">
        <v>2163.4615384615386</v>
      </c>
    </row>
    <row r="1468" spans="1:51" x14ac:dyDescent="0.2">
      <c r="A1468" s="3">
        <v>45571</v>
      </c>
      <c r="B1468">
        <v>45571</v>
      </c>
      <c r="C1468" t="s">
        <v>4798</v>
      </c>
      <c r="D1468" t="s">
        <v>66</v>
      </c>
      <c r="E1468" t="s">
        <v>148</v>
      </c>
      <c r="F1468" t="s">
        <v>774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837</v>
      </c>
      <c r="O1468" s="1">
        <v>837</v>
      </c>
      <c r="P1468" t="s">
        <v>4799</v>
      </c>
      <c r="Q1468" s="2">
        <v>45572</v>
      </c>
      <c r="R1468" t="s">
        <v>55</v>
      </c>
      <c r="S1468">
        <v>0</v>
      </c>
      <c r="T1468" t="s">
        <v>108</v>
      </c>
      <c r="U1468" t="s">
        <v>71</v>
      </c>
      <c r="V1468" s="1">
        <v>0</v>
      </c>
      <c r="W1468" s="1">
        <v>0</v>
      </c>
      <c r="X1468" s="1">
        <v>0</v>
      </c>
      <c r="AA1468" t="s">
        <v>58</v>
      </c>
      <c r="AB1468" s="1">
        <v>0</v>
      </c>
      <c r="AC1468" s="4">
        <f>IF(ISNUMBER(MATCH(AD1468, $AD$2:AD1467, 0)), INDEX($AC$2:AC1467, MATCH(AD1468, $AD$2:AD1467, 0)), MAX($AC$2:AC1467)+1)</f>
        <v>17</v>
      </c>
      <c r="AD1468" t="str">
        <f t="shared" si="69"/>
        <v>เวียงป่าเป้า-เชียงใหม่</v>
      </c>
      <c r="AE1468" t="s">
        <v>55</v>
      </c>
      <c r="AF1468" s="1">
        <v>0</v>
      </c>
      <c r="AG1468" s="1">
        <v>0</v>
      </c>
      <c r="AH1468" s="1">
        <v>0</v>
      </c>
      <c r="AI1468" t="s">
        <v>4800</v>
      </c>
      <c r="AJ1468" s="1">
        <v>1</v>
      </c>
      <c r="AK1468" s="1">
        <v>0</v>
      </c>
      <c r="AL1468" s="1">
        <v>0</v>
      </c>
      <c r="AM1468" s="1">
        <v>0</v>
      </c>
      <c r="AN1468" s="1">
        <v>0</v>
      </c>
      <c r="AO1468" s="1">
        <v>0</v>
      </c>
      <c r="AP1468" s="1">
        <v>0</v>
      </c>
      <c r="AQ1468" s="1">
        <v>0</v>
      </c>
      <c r="AR1468" s="1">
        <v>837</v>
      </c>
      <c r="AS1468" s="1">
        <v>1376.457142857143</v>
      </c>
      <c r="AT1468" s="1">
        <f>Table1[[#This Row],[รวมต้นทุนค่าเดินทาง]]+Table1[[#This Row],[รวมต้นทุนค่าซ่อม]]+Table1[[#This Row],[รวมค่าเสื่อม]]</f>
        <v>3555.2002621231982</v>
      </c>
      <c r="AU1468" s="1">
        <f t="shared" si="67"/>
        <v>3076.1182514176348</v>
      </c>
      <c r="AV1468" s="1" t="str" cm="1">
        <f t="array" ref="AV1468">IF(AC1468&lt;4, "เก็บ", IF(OR(AT1468 &lt; PERCENTILE(IF($AC$2:$AC$5092=AC1468, $AT$2:$AT$5092), 0.25) - 1.5 * (PERCENTILE(IF($AC$2:$AC$5092=AC1468, $AT$2:$AT$5092), 0.75) - PERCENTILE(IF($AC$2:$AC$5092=AC1468, $AT$2:$AT$5092), 0.25)), AT1468 &gt; PERCENTILE(IF($AC$2:$AC$5092=AC1468, $AT$2:$AT$5092), 0.75) + 1.5 * (PERCENTILE(IF($AC$2:$AC$5092=AC1468, $AT$2:$AT$5092), 0.75) - PERCENTILE(IF($AC$2:$AC$5092=AC1468, $AT$2:$AT$5092), 0.25))), "ตัด", "เก็บ"))</f>
        <v>เก็บ</v>
      </c>
      <c r="AW1468" s="1">
        <f t="shared" si="68"/>
        <v>2642.9653995730359</v>
      </c>
      <c r="AX1468" s="1">
        <v>1397.0559100068549</v>
      </c>
      <c r="AY1468" s="1">
        <v>1341.7431192660551</v>
      </c>
    </row>
    <row r="1469" spans="1:51" x14ac:dyDescent="0.2">
      <c r="A1469" s="3">
        <v>45572</v>
      </c>
      <c r="B1469">
        <v>45572</v>
      </c>
      <c r="C1469" t="s">
        <v>4801</v>
      </c>
      <c r="D1469" t="s">
        <v>66</v>
      </c>
      <c r="E1469" t="s">
        <v>67</v>
      </c>
      <c r="F1469" t="s">
        <v>232</v>
      </c>
      <c r="G1469" s="1">
        <v>0</v>
      </c>
      <c r="H1469" s="1">
        <v>0</v>
      </c>
      <c r="I1469" s="1">
        <v>500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500</v>
      </c>
      <c r="P1469" t="s">
        <v>4802</v>
      </c>
      <c r="Q1469" s="2">
        <v>45572</v>
      </c>
      <c r="R1469" t="s">
        <v>70</v>
      </c>
      <c r="S1469">
        <v>0</v>
      </c>
      <c r="T1469" t="s">
        <v>71</v>
      </c>
      <c r="U1469" t="s">
        <v>72</v>
      </c>
      <c r="V1469" s="1">
        <v>0</v>
      </c>
      <c r="W1469" s="1">
        <v>0</v>
      </c>
      <c r="X1469" s="1">
        <v>0</v>
      </c>
      <c r="AA1469" t="s">
        <v>58</v>
      </c>
      <c r="AB1469" s="1">
        <v>0</v>
      </c>
      <c r="AC1469" s="4">
        <f>IF(ISNUMBER(MATCH(AD1469, $AD$2:AD1468, 0)), INDEX($AC$2:AC1468, MATCH(AD1469, $AD$2:AD1468, 0)), MAX($AC$2:AC1468)+1)</f>
        <v>2</v>
      </c>
      <c r="AD1469" t="str">
        <f t="shared" si="69"/>
        <v>เชียงใหม่-พุทธมณฑลสาย 5</v>
      </c>
      <c r="AE1469" t="s">
        <v>73</v>
      </c>
      <c r="AF1469" s="1">
        <v>0</v>
      </c>
      <c r="AG1469" s="1">
        <v>0</v>
      </c>
      <c r="AH1469" s="1">
        <v>0</v>
      </c>
      <c r="AI1469" t="s">
        <v>4803</v>
      </c>
      <c r="AJ1469" s="1">
        <v>1</v>
      </c>
      <c r="AK1469" s="1">
        <v>720</v>
      </c>
      <c r="AL1469" s="1">
        <v>720</v>
      </c>
      <c r="AM1469" s="1">
        <v>1</v>
      </c>
      <c r="AN1469" s="1">
        <v>0</v>
      </c>
      <c r="AO1469" s="1">
        <v>0</v>
      </c>
      <c r="AP1469" s="1">
        <v>0</v>
      </c>
      <c r="AQ1469" s="1">
        <v>0</v>
      </c>
      <c r="AR1469" s="1">
        <v>500</v>
      </c>
      <c r="AS1469" s="1">
        <v>388.31</v>
      </c>
      <c r="AT1469" s="1">
        <f>Table1[[#This Row],[รวมต้นทุนค่าเดินทาง]]+Table1[[#This Row],[รวมต้นทุนค่าซ่อม]]+Table1[[#This Row],[รวมค่าเสื่อม]]</f>
        <v>2167.8030875576037</v>
      </c>
      <c r="AU1469" s="1">
        <f t="shared" si="67"/>
        <v>5026.5629662053279</v>
      </c>
      <c r="AV1469" s="1" t="str" cm="1">
        <f t="array" ref="AV1469">IF(AC1469&lt;4, "เก็บ", IF(OR(AT1469 &lt; PERCENTILE(IF($AC$2:$AC$5092=AC1469, $AT$2:$AT$5092), 0.25) - 1.5 * (PERCENTILE(IF($AC$2:$AC$5092=AC1469, $AT$2:$AT$5092), 0.75) - PERCENTILE(IF($AC$2:$AC$5092=AC1469, $AT$2:$AT$5092), 0.25)), AT1469 &gt; PERCENTILE(IF($AC$2:$AC$5092=AC1469, $AT$2:$AT$5092), 0.75) + 1.5 * (PERCENTILE(IF($AC$2:$AC$5092=AC1469, $AT$2:$AT$5092), 0.75) - PERCENTILE(IF($AC$2:$AC$5092=AC1469, $AT$2:$AT$5092), 0.25))), "ตัด", "เก็บ"))</f>
        <v>เก็บ</v>
      </c>
      <c r="AW1469" s="1">
        <f t="shared" si="68"/>
        <v>5026.5629662053279</v>
      </c>
      <c r="AX1469" s="1">
        <v>4064.5059139663294</v>
      </c>
      <c r="AY1469" s="1">
        <v>1279.4930875576038</v>
      </c>
    </row>
    <row r="1470" spans="1:51" x14ac:dyDescent="0.2">
      <c r="A1470" s="3">
        <v>45572</v>
      </c>
      <c r="B1470">
        <v>45572</v>
      </c>
      <c r="C1470" t="s">
        <v>4804</v>
      </c>
      <c r="D1470" t="s">
        <v>51</v>
      </c>
      <c r="E1470" t="s">
        <v>61</v>
      </c>
      <c r="F1470" t="s">
        <v>299</v>
      </c>
      <c r="G1470" s="1">
        <v>4200</v>
      </c>
      <c r="H1470" s="1">
        <v>3075</v>
      </c>
      <c r="I1470" s="1">
        <v>1900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6100</v>
      </c>
      <c r="P1470" t="s">
        <v>4805</v>
      </c>
      <c r="Q1470" s="2">
        <v>45572</v>
      </c>
      <c r="R1470" t="s">
        <v>55</v>
      </c>
      <c r="S1470">
        <v>0</v>
      </c>
      <c r="T1470" t="s">
        <v>56</v>
      </c>
      <c r="U1470" t="s">
        <v>57</v>
      </c>
      <c r="V1470" s="1">
        <v>2500</v>
      </c>
      <c r="W1470" s="1">
        <v>0</v>
      </c>
      <c r="X1470" s="1">
        <v>0</v>
      </c>
      <c r="AA1470" t="s">
        <v>58</v>
      </c>
      <c r="AB1470" s="1">
        <v>0</v>
      </c>
      <c r="AC1470" s="4">
        <f>IF(ISNUMBER(MATCH(AD1470, $AD$2:AD1469, 0)), INDEX($AC$2:AC1469, MATCH(AD1470, $AD$2:AD1469, 0)), MAX($AC$2:AC1469)+1)</f>
        <v>1</v>
      </c>
      <c r="AD1470" t="str">
        <f t="shared" si="69"/>
        <v>ท่าลี่-กองลอย</v>
      </c>
      <c r="AE1470" t="s">
        <v>55</v>
      </c>
      <c r="AF1470" s="1">
        <v>0</v>
      </c>
      <c r="AG1470" s="1">
        <v>0</v>
      </c>
      <c r="AH1470" s="1">
        <v>0</v>
      </c>
      <c r="AI1470" t="s">
        <v>4806</v>
      </c>
      <c r="AJ1470" s="1">
        <v>1</v>
      </c>
      <c r="AK1470" s="1">
        <v>0</v>
      </c>
      <c r="AL1470" s="1">
        <v>0</v>
      </c>
      <c r="AM1470" s="1">
        <v>0</v>
      </c>
      <c r="AN1470" s="1">
        <v>0</v>
      </c>
      <c r="AO1470" s="1">
        <v>0</v>
      </c>
      <c r="AP1470" s="1">
        <v>0</v>
      </c>
      <c r="AQ1470" s="1">
        <v>0</v>
      </c>
      <c r="AR1470" s="1">
        <v>11675</v>
      </c>
      <c r="AS1470" s="1">
        <v>17.12</v>
      </c>
      <c r="AT1470" s="1">
        <f>Table1[[#This Row],[รวมต้นทุนค่าเดินทาง]]+Table1[[#This Row],[รวมต้นทุนค่าซ่อม]]+Table1[[#This Row],[รวมค่าเสื่อม]]</f>
        <v>13460.987924528303</v>
      </c>
      <c r="AU1470" s="1">
        <f t="shared" si="67"/>
        <v>13953.293816562818</v>
      </c>
      <c r="AV1470" s="1" t="str" cm="1">
        <f t="array" ref="AV1470">IF(AC1470&lt;4, "เก็บ", IF(OR(AT1470 &lt; PERCENTILE(IF($AC$2:$AC$5092=AC1470, $AT$2:$AT$5092), 0.25) - 1.5 * (PERCENTILE(IF($AC$2:$AC$5092=AC1470, $AT$2:$AT$5092), 0.75) - PERCENTILE(IF($AC$2:$AC$5092=AC1470, $AT$2:$AT$5092), 0.25)), AT1470 &gt; PERCENTILE(IF($AC$2:$AC$5092=AC1470, $AT$2:$AT$5092), 0.75) + 1.5 * (PERCENTILE(IF($AC$2:$AC$5092=AC1470, $AT$2:$AT$5092), 0.75) - PERCENTILE(IF($AC$2:$AC$5092=AC1470, $AT$2:$AT$5092), 0.25))), "ตัด", "เก็บ"))</f>
        <v>เก็บ</v>
      </c>
      <c r="AW1470" s="1">
        <f t="shared" si="68"/>
        <v>13953.293816562818</v>
      </c>
      <c r="AX1470" s="1">
        <v>14426.372718098486</v>
      </c>
      <c r="AY1470" s="1">
        <v>1768.867924528302</v>
      </c>
    </row>
    <row r="1471" spans="1:51" x14ac:dyDescent="0.2">
      <c r="A1471" s="3">
        <v>45572</v>
      </c>
      <c r="B1471">
        <v>45572</v>
      </c>
      <c r="C1471" t="s">
        <v>4807</v>
      </c>
      <c r="D1471" t="s">
        <v>51</v>
      </c>
      <c r="E1471" t="s">
        <v>61</v>
      </c>
      <c r="F1471" t="s">
        <v>228</v>
      </c>
      <c r="G1471" s="1">
        <v>2700</v>
      </c>
      <c r="H1471" s="1">
        <v>4575</v>
      </c>
      <c r="I1471" s="1">
        <v>1900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4600</v>
      </c>
      <c r="P1471" t="s">
        <v>4808</v>
      </c>
      <c r="Q1471" s="2">
        <v>45572</v>
      </c>
      <c r="R1471" t="s">
        <v>55</v>
      </c>
      <c r="S1471">
        <v>0</v>
      </c>
      <c r="T1471" t="s">
        <v>56</v>
      </c>
      <c r="U1471" t="s">
        <v>57</v>
      </c>
      <c r="V1471" s="1">
        <v>2500</v>
      </c>
      <c r="W1471" s="1">
        <v>0</v>
      </c>
      <c r="X1471" s="1">
        <v>0</v>
      </c>
      <c r="AA1471" t="s">
        <v>58</v>
      </c>
      <c r="AB1471" s="1">
        <v>0</v>
      </c>
      <c r="AC1471" s="4">
        <f>IF(ISNUMBER(MATCH(AD1471, $AD$2:AD1470, 0)), INDEX($AC$2:AC1470, MATCH(AD1471, $AD$2:AD1470, 0)), MAX($AC$2:AC1470)+1)</f>
        <v>1</v>
      </c>
      <c r="AD1471" t="str">
        <f t="shared" si="69"/>
        <v>ท่าลี่-กองลอย</v>
      </c>
      <c r="AE1471" t="s">
        <v>55</v>
      </c>
      <c r="AF1471" s="1">
        <v>0</v>
      </c>
      <c r="AG1471" s="1">
        <v>0</v>
      </c>
      <c r="AH1471" s="1">
        <v>0</v>
      </c>
      <c r="AI1471" t="s">
        <v>4809</v>
      </c>
      <c r="AJ1471" s="1">
        <v>1</v>
      </c>
      <c r="AK1471" s="1">
        <v>0</v>
      </c>
      <c r="AL1471" s="1">
        <v>0</v>
      </c>
      <c r="AM1471" s="1">
        <v>0</v>
      </c>
      <c r="AN1471" s="1">
        <v>0</v>
      </c>
      <c r="AO1471" s="1">
        <v>0</v>
      </c>
      <c r="AP1471" s="1">
        <v>0</v>
      </c>
      <c r="AQ1471" s="1">
        <v>0</v>
      </c>
      <c r="AR1471" s="1">
        <v>11675</v>
      </c>
      <c r="AS1471" s="1">
        <v>19.753846153846151</v>
      </c>
      <c r="AT1471" s="1">
        <f>Table1[[#This Row],[รวมต้นทุนค่าเดินทาง]]+Table1[[#This Row],[รวมต้นทุนค่าซ่อม]]+Table1[[#This Row],[รวมค่าเสื่อม]]</f>
        <v>13368.860989010989</v>
      </c>
      <c r="AU1471" s="1">
        <f t="shared" si="67"/>
        <v>13953.293816562818</v>
      </c>
      <c r="AV1471" s="1" t="str" cm="1">
        <f t="array" ref="AV1471">IF(AC1471&lt;4, "เก็บ", IF(OR(AT1471 &lt; PERCENTILE(IF($AC$2:$AC$5092=AC1471, $AT$2:$AT$5092), 0.25) - 1.5 * (PERCENTILE(IF($AC$2:$AC$5092=AC1471, $AT$2:$AT$5092), 0.75) - PERCENTILE(IF($AC$2:$AC$5092=AC1471, $AT$2:$AT$5092), 0.25)), AT1471 &gt; PERCENTILE(IF($AC$2:$AC$5092=AC1471, $AT$2:$AT$5092), 0.75) + 1.5 * (PERCENTILE(IF($AC$2:$AC$5092=AC1471, $AT$2:$AT$5092), 0.75) - PERCENTILE(IF($AC$2:$AC$5092=AC1471, $AT$2:$AT$5092), 0.25))), "ตัด", "เก็บ"))</f>
        <v>เก็บ</v>
      </c>
      <c r="AW1471" s="1">
        <f t="shared" si="68"/>
        <v>13953.293816562818</v>
      </c>
      <c r="AX1471" s="1">
        <v>14426.372718098486</v>
      </c>
      <c r="AY1471" s="1">
        <v>1674.1071428571429</v>
      </c>
    </row>
    <row r="1472" spans="1:51" x14ac:dyDescent="0.2">
      <c r="A1472" s="3">
        <v>45572</v>
      </c>
      <c r="B1472">
        <v>45572</v>
      </c>
      <c r="C1472" t="s">
        <v>4810</v>
      </c>
      <c r="D1472" t="s">
        <v>51</v>
      </c>
      <c r="E1472" t="s">
        <v>61</v>
      </c>
      <c r="F1472" t="s">
        <v>80</v>
      </c>
      <c r="G1472" s="1">
        <v>2700</v>
      </c>
      <c r="H1472" s="1">
        <v>4575</v>
      </c>
      <c r="I1472" s="1">
        <v>1900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4600</v>
      </c>
      <c r="P1472" t="s">
        <v>4811</v>
      </c>
      <c r="Q1472" s="2">
        <v>45572</v>
      </c>
      <c r="R1472" t="s">
        <v>55</v>
      </c>
      <c r="S1472">
        <v>0</v>
      </c>
      <c r="T1472" t="s">
        <v>56</v>
      </c>
      <c r="U1472" t="s">
        <v>57</v>
      </c>
      <c r="V1472" s="1">
        <v>2500</v>
      </c>
      <c r="W1472" s="1">
        <v>0</v>
      </c>
      <c r="X1472" s="1">
        <v>0</v>
      </c>
      <c r="AA1472" t="s">
        <v>58</v>
      </c>
      <c r="AB1472" s="1">
        <v>0</v>
      </c>
      <c r="AC1472" s="4">
        <f>IF(ISNUMBER(MATCH(AD1472, $AD$2:AD1471, 0)), INDEX($AC$2:AC1471, MATCH(AD1472, $AD$2:AD1471, 0)), MAX($AC$2:AC1471)+1)</f>
        <v>1</v>
      </c>
      <c r="AD1472" t="str">
        <f t="shared" si="69"/>
        <v>ท่าลี่-กองลอย</v>
      </c>
      <c r="AE1472" t="s">
        <v>55</v>
      </c>
      <c r="AF1472" s="1">
        <v>0</v>
      </c>
      <c r="AG1472" s="1">
        <v>0</v>
      </c>
      <c r="AH1472" s="1">
        <v>0</v>
      </c>
      <c r="AI1472" t="s">
        <v>4812</v>
      </c>
      <c r="AJ1472" s="1">
        <v>1</v>
      </c>
      <c r="AK1472" s="1">
        <v>0</v>
      </c>
      <c r="AL1472" s="1">
        <v>0</v>
      </c>
      <c r="AM1472" s="1">
        <v>0</v>
      </c>
      <c r="AN1472" s="1">
        <v>0</v>
      </c>
      <c r="AO1472" s="1">
        <v>0</v>
      </c>
      <c r="AP1472" s="1">
        <v>0</v>
      </c>
      <c r="AQ1472" s="1">
        <v>0</v>
      </c>
      <c r="AR1472" s="1">
        <v>11675</v>
      </c>
      <c r="AS1472" s="1">
        <v>21.4</v>
      </c>
      <c r="AT1472" s="1">
        <f>Table1[[#This Row],[รวมต้นทุนค่าเดินทาง]]+Table1[[#This Row],[รวมต้นทุนค่าซ่อม]]+Table1[[#This Row],[รวมค่าเสื่อม]]</f>
        <v>13341.136842105263</v>
      </c>
      <c r="AU1472" s="1">
        <f t="shared" si="67"/>
        <v>13953.293816562818</v>
      </c>
      <c r="AV1472" s="1" t="str" cm="1">
        <f t="array" ref="AV1472">IF(AC1472&lt;4, "เก็บ", IF(OR(AT1472 &lt; PERCENTILE(IF($AC$2:$AC$5092=AC1472, $AT$2:$AT$5092), 0.25) - 1.5 * (PERCENTILE(IF($AC$2:$AC$5092=AC1472, $AT$2:$AT$5092), 0.75) - PERCENTILE(IF($AC$2:$AC$5092=AC1472, $AT$2:$AT$5092), 0.25)), AT1472 &gt; PERCENTILE(IF($AC$2:$AC$5092=AC1472, $AT$2:$AT$5092), 0.75) + 1.5 * (PERCENTILE(IF($AC$2:$AC$5092=AC1472, $AT$2:$AT$5092), 0.75) - PERCENTILE(IF($AC$2:$AC$5092=AC1472, $AT$2:$AT$5092), 0.25))), "ตัด", "เก็บ"))</f>
        <v>เก็บ</v>
      </c>
      <c r="AW1472" s="1">
        <f t="shared" si="68"/>
        <v>13953.293816562818</v>
      </c>
      <c r="AX1472" s="1">
        <v>14426.372718098486</v>
      </c>
      <c r="AY1472" s="1">
        <v>1644.7368421052631</v>
      </c>
    </row>
    <row r="1473" spans="1:51" x14ac:dyDescent="0.2">
      <c r="A1473" s="3">
        <v>45573</v>
      </c>
      <c r="B1473">
        <v>45573</v>
      </c>
      <c r="C1473" t="s">
        <v>4813</v>
      </c>
      <c r="D1473" t="s">
        <v>66</v>
      </c>
      <c r="E1473" t="s">
        <v>129</v>
      </c>
      <c r="F1473" t="s">
        <v>332</v>
      </c>
      <c r="G1473" s="1">
        <v>0</v>
      </c>
      <c r="H1473" s="1">
        <v>0</v>
      </c>
      <c r="I1473" s="1">
        <v>500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500</v>
      </c>
      <c r="R1473" t="s">
        <v>70</v>
      </c>
      <c r="S1473">
        <v>0</v>
      </c>
      <c r="T1473" t="s">
        <v>71</v>
      </c>
      <c r="U1473" t="s">
        <v>161</v>
      </c>
      <c r="V1473" s="1">
        <v>0</v>
      </c>
      <c r="W1473" s="1">
        <v>0</v>
      </c>
      <c r="X1473" s="1">
        <v>0</v>
      </c>
      <c r="AA1473" t="s">
        <v>58</v>
      </c>
      <c r="AB1473" s="1">
        <v>0</v>
      </c>
      <c r="AC1473" s="4">
        <f>IF(ISNUMBER(MATCH(AD1473, $AD$2:AD1472, 0)), INDEX($AC$2:AC1472, MATCH(AD1473, $AD$2:AD1472, 0)), MAX($AC$2:AC1472)+1)</f>
        <v>9</v>
      </c>
      <c r="AD1473" t="str">
        <f t="shared" si="69"/>
        <v>เชียงใหม่-พุทธมณฑลสาย 2</v>
      </c>
      <c r="AE1473" t="s">
        <v>73</v>
      </c>
      <c r="AF1473" s="1">
        <v>0</v>
      </c>
      <c r="AG1473" s="1">
        <v>0</v>
      </c>
      <c r="AH1473" s="1">
        <v>0</v>
      </c>
      <c r="AI1473" t="s">
        <v>4814</v>
      </c>
      <c r="AJ1473" s="1">
        <v>1</v>
      </c>
      <c r="AK1473" s="1">
        <v>720</v>
      </c>
      <c r="AL1473" s="1">
        <v>720</v>
      </c>
      <c r="AM1473" s="1">
        <v>1</v>
      </c>
      <c r="AN1473" s="1">
        <v>0</v>
      </c>
      <c r="AO1473" s="1">
        <v>0</v>
      </c>
      <c r="AP1473" s="1">
        <v>0</v>
      </c>
      <c r="AQ1473" s="1">
        <v>0</v>
      </c>
      <c r="AR1473" s="1">
        <v>500</v>
      </c>
      <c r="AS1473" s="1">
        <v>207.84</v>
      </c>
      <c r="AT1473" s="1">
        <f>Table1[[#This Row],[รวมต้นทุนค่าเดินทาง]]+Table1[[#This Row],[รวมต้นทุนค่าซ่อม]]+Table1[[#This Row],[รวมค่าเสื่อม]]</f>
        <v>707.84</v>
      </c>
      <c r="AU1473" s="1">
        <f t="shared" si="67"/>
        <v>4623.2312262414152</v>
      </c>
      <c r="AV1473" s="1" t="str" cm="1">
        <f t="array" ref="AV1473">IF(AC1473&lt;4, "เก็บ", IF(OR(AT1473 &lt; PERCENTILE(IF($AC$2:$AC$5092=AC1473, $AT$2:$AT$5092), 0.25) - 1.5 * (PERCENTILE(IF($AC$2:$AC$5092=AC1473, $AT$2:$AT$5092), 0.75) - PERCENTILE(IF($AC$2:$AC$5092=AC1473, $AT$2:$AT$5092), 0.25)), AT1473 &gt; PERCENTILE(IF($AC$2:$AC$5092=AC1473, $AT$2:$AT$5092), 0.75) + 1.5 * (PERCENTILE(IF($AC$2:$AC$5092=AC1473, $AT$2:$AT$5092), 0.75) - PERCENTILE(IF($AC$2:$AC$5092=AC1473, $AT$2:$AT$5092), 0.25))), "ตัด", "เก็บ"))</f>
        <v>เก็บ</v>
      </c>
      <c r="AW1473" s="1">
        <f t="shared" si="68"/>
        <v>4005.4952465164292</v>
      </c>
      <c r="AX1473" s="1">
        <v>2577.9546108768855</v>
      </c>
      <c r="AY1473" s="1">
        <v>0</v>
      </c>
    </row>
    <row r="1474" spans="1:51" x14ac:dyDescent="0.2">
      <c r="A1474" s="3">
        <v>45573</v>
      </c>
      <c r="B1474">
        <v>45573</v>
      </c>
      <c r="C1474" t="s">
        <v>4815</v>
      </c>
      <c r="D1474" t="s">
        <v>66</v>
      </c>
      <c r="E1474" t="s">
        <v>124</v>
      </c>
      <c r="F1474" t="s">
        <v>252</v>
      </c>
      <c r="G1474" s="1">
        <v>0</v>
      </c>
      <c r="H1474" s="1">
        <v>0</v>
      </c>
      <c r="I1474" s="1">
        <v>400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400</v>
      </c>
      <c r="P1474" t="s">
        <v>4816</v>
      </c>
      <c r="Q1474" s="2">
        <v>45573</v>
      </c>
      <c r="R1474" t="s">
        <v>70</v>
      </c>
      <c r="S1474">
        <v>0</v>
      </c>
      <c r="T1474" t="s">
        <v>71</v>
      </c>
      <c r="U1474" t="s">
        <v>93</v>
      </c>
      <c r="V1474" s="1">
        <v>0</v>
      </c>
      <c r="W1474" s="1">
        <v>0</v>
      </c>
      <c r="X1474" s="1">
        <v>0</v>
      </c>
      <c r="AA1474" t="s">
        <v>58</v>
      </c>
      <c r="AB1474" s="1">
        <v>0</v>
      </c>
      <c r="AC1474" s="4">
        <f>IF(ISNUMBER(MATCH(AD1474, $AD$2:AD1473, 0)), INDEX($AC$2:AC1473, MATCH(AD1474, $AD$2:AD1473, 0)), MAX($AC$2:AC1473)+1)</f>
        <v>4</v>
      </c>
      <c r="AD1474" t="str">
        <f t="shared" si="69"/>
        <v>เชียงใหม่-ตลาดไท</v>
      </c>
      <c r="AE1474" t="s">
        <v>73</v>
      </c>
      <c r="AF1474" s="1">
        <v>0</v>
      </c>
      <c r="AG1474" s="1">
        <v>0</v>
      </c>
      <c r="AH1474" s="1">
        <v>0</v>
      </c>
      <c r="AI1474" t="s">
        <v>4817</v>
      </c>
      <c r="AJ1474" s="1">
        <v>1</v>
      </c>
      <c r="AK1474" s="1">
        <v>720</v>
      </c>
      <c r="AL1474" s="1">
        <v>720</v>
      </c>
      <c r="AM1474" s="1">
        <v>1</v>
      </c>
      <c r="AN1474" s="1">
        <v>0</v>
      </c>
      <c r="AO1474" s="1">
        <v>0</v>
      </c>
      <c r="AP1474" s="1">
        <v>0</v>
      </c>
      <c r="AQ1474" s="1">
        <v>0</v>
      </c>
      <c r="AR1474" s="1">
        <v>400</v>
      </c>
      <c r="AS1474" s="1">
        <v>827.67487663280122</v>
      </c>
      <c r="AT1474" s="1">
        <f>Table1[[#This Row],[รวมต้นทุนค่าเดินทาง]]+Table1[[#This Row],[รวมต้นทุนค่าซ่อม]]+Table1[[#This Row],[รวมค่าเสื่อม]]</f>
        <v>2740.9771579658081</v>
      </c>
      <c r="AU1474" s="1">
        <f t="shared" si="67"/>
        <v>4256.109283997258</v>
      </c>
      <c r="AV1474" s="1" t="str" cm="1">
        <f t="array" ref="AV1474">IF(AC1474&lt;4, "เก็บ", IF(OR(AT1474 &lt; PERCENTILE(IF($AC$2:$AC$5092=AC1474, $AT$2:$AT$5092), 0.25) - 1.5 * (PERCENTILE(IF($AC$2:$AC$5092=AC1474, $AT$2:$AT$5092), 0.75) - PERCENTILE(IF($AC$2:$AC$5092=AC1474, $AT$2:$AT$5092), 0.25)), AT1474 &gt; PERCENTILE(IF($AC$2:$AC$5092=AC1474, $AT$2:$AT$5092), 0.75) + 1.5 * (PERCENTILE(IF($AC$2:$AC$5092=AC1474, $AT$2:$AT$5092), 0.75) - PERCENTILE(IF($AC$2:$AC$5092=AC1474, $AT$2:$AT$5092), 0.25))), "ตัด", "เก็บ"))</f>
        <v>เก็บ</v>
      </c>
      <c r="AW1474" s="1">
        <f t="shared" si="68"/>
        <v>3807.0727671795808</v>
      </c>
      <c r="AX1474" s="1">
        <v>2335.0230876608157</v>
      </c>
      <c r="AY1474" s="1">
        <v>1513.3022813330067</v>
      </c>
    </row>
    <row r="1475" spans="1:51" x14ac:dyDescent="0.2">
      <c r="A1475" s="3">
        <v>45573</v>
      </c>
      <c r="B1475">
        <v>45573</v>
      </c>
      <c r="C1475" t="s">
        <v>4818</v>
      </c>
      <c r="D1475" t="s">
        <v>66</v>
      </c>
      <c r="E1475" t="s">
        <v>124</v>
      </c>
      <c r="F1475" t="s">
        <v>427</v>
      </c>
      <c r="G1475" s="1">
        <v>0</v>
      </c>
      <c r="H1475" s="1">
        <v>0</v>
      </c>
      <c r="I1475" s="1">
        <v>400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400</v>
      </c>
      <c r="P1475" t="s">
        <v>4819</v>
      </c>
      <c r="Q1475" s="2">
        <v>45573</v>
      </c>
      <c r="R1475" t="s">
        <v>70</v>
      </c>
      <c r="S1475">
        <v>0</v>
      </c>
      <c r="T1475" t="s">
        <v>71</v>
      </c>
      <c r="U1475" t="s">
        <v>93</v>
      </c>
      <c r="V1475" s="1">
        <v>0</v>
      </c>
      <c r="W1475" s="1">
        <v>0</v>
      </c>
      <c r="X1475" s="1">
        <v>0</v>
      </c>
      <c r="AA1475" t="s">
        <v>58</v>
      </c>
      <c r="AB1475" s="1">
        <v>0</v>
      </c>
      <c r="AC1475" s="4">
        <f>IF(ISNUMBER(MATCH(AD1475, $AD$2:AD1474, 0)), INDEX($AC$2:AC1474, MATCH(AD1475, $AD$2:AD1474, 0)), MAX($AC$2:AC1474)+1)</f>
        <v>4</v>
      </c>
      <c r="AD1475" t="str">
        <f t="shared" si="69"/>
        <v>เชียงใหม่-ตลาดไท</v>
      </c>
      <c r="AE1475" t="s">
        <v>73</v>
      </c>
      <c r="AF1475" s="1">
        <v>0</v>
      </c>
      <c r="AG1475" s="1">
        <v>0</v>
      </c>
      <c r="AH1475" s="1">
        <v>0</v>
      </c>
      <c r="AI1475" t="s">
        <v>4820</v>
      </c>
      <c r="AJ1475" s="1">
        <v>1</v>
      </c>
      <c r="AK1475" s="1">
        <v>720</v>
      </c>
      <c r="AL1475" s="1">
        <v>720</v>
      </c>
      <c r="AM1475" s="1">
        <v>1</v>
      </c>
      <c r="AN1475" s="1">
        <v>0</v>
      </c>
      <c r="AO1475" s="1">
        <v>0</v>
      </c>
      <c r="AP1475" s="1">
        <v>0</v>
      </c>
      <c r="AQ1475" s="1">
        <v>0</v>
      </c>
      <c r="AR1475" s="1">
        <v>400</v>
      </c>
      <c r="AS1475" s="1">
        <v>503.21000000000004</v>
      </c>
      <c r="AT1475" s="1">
        <f>Table1[[#This Row],[รวมต้นทุนค่าเดินทาง]]+Table1[[#This Row],[รวมต้นทุนค่าซ่อม]]+Table1[[#This Row],[รวมค่าเสื่อม]]</f>
        <v>2041.1920333041191</v>
      </c>
      <c r="AU1475" s="1">
        <f t="shared" ref="AU1475:AU1538" si="70">AVERAGEIF($AC$2:$AC$5092, AC1475, $AT$2:$AT$5092)</f>
        <v>4256.109283997258</v>
      </c>
      <c r="AV1475" s="1" t="str" cm="1">
        <f t="array" ref="AV1475">IF(AC1475&lt;4, "เก็บ", IF(OR(AT1475 &lt; PERCENTILE(IF($AC$2:$AC$5092=AC1475, $AT$2:$AT$5092), 0.25) - 1.5 * (PERCENTILE(IF($AC$2:$AC$5092=AC1475, $AT$2:$AT$5092), 0.75) - PERCENTILE(IF($AC$2:$AC$5092=AC1475, $AT$2:$AT$5092), 0.25)), AT1475 &gt; PERCENTILE(IF($AC$2:$AC$5092=AC1475, $AT$2:$AT$5092), 0.75) + 1.5 * (PERCENTILE(IF($AC$2:$AC$5092=AC1475, $AT$2:$AT$5092), 0.75) - PERCENTILE(IF($AC$2:$AC$5092=AC1475, $AT$2:$AT$5092), 0.25))), "ตัด", "เก็บ"))</f>
        <v>เก็บ</v>
      </c>
      <c r="AW1475" s="1">
        <f t="shared" ref="AW1475:AW1538" si="71">AVERAGEIFS($AT$2:$AT$5092, $AC$2:$AC$5092, AC1475, $AV$2:$AV$5092, "เก็บ")</f>
        <v>3807.0727671795808</v>
      </c>
      <c r="AX1475" s="1">
        <v>2335.0230876608157</v>
      </c>
      <c r="AY1475" s="1">
        <v>1137.9820333041191</v>
      </c>
    </row>
    <row r="1476" spans="1:51" x14ac:dyDescent="0.2">
      <c r="A1476" s="3">
        <v>45573</v>
      </c>
      <c r="B1476">
        <v>45573</v>
      </c>
      <c r="C1476" t="s">
        <v>4821</v>
      </c>
      <c r="D1476" t="s">
        <v>51</v>
      </c>
      <c r="E1476" t="s">
        <v>61</v>
      </c>
      <c r="F1476" t="s">
        <v>2488</v>
      </c>
      <c r="G1476" s="1">
        <v>2700</v>
      </c>
      <c r="H1476" s="1">
        <v>4575</v>
      </c>
      <c r="I1476" s="1">
        <v>1900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4600</v>
      </c>
      <c r="P1476" t="s">
        <v>4822</v>
      </c>
      <c r="Q1476" s="2">
        <v>45573</v>
      </c>
      <c r="R1476" t="s">
        <v>55</v>
      </c>
      <c r="S1476">
        <v>0</v>
      </c>
      <c r="T1476" t="s">
        <v>56</v>
      </c>
      <c r="U1476" t="s">
        <v>57</v>
      </c>
      <c r="V1476" s="1">
        <v>2500</v>
      </c>
      <c r="W1476" s="1">
        <v>0</v>
      </c>
      <c r="X1476" s="1">
        <v>0</v>
      </c>
      <c r="AA1476" t="s">
        <v>58</v>
      </c>
      <c r="AB1476" s="1">
        <v>0</v>
      </c>
      <c r="AC1476" s="4">
        <f>IF(ISNUMBER(MATCH(AD1476, $AD$2:AD1475, 0)), INDEX($AC$2:AC1475, MATCH(AD1476, $AD$2:AD1475, 0)), MAX($AC$2:AC1475)+1)</f>
        <v>1</v>
      </c>
      <c r="AD1476" t="str">
        <f t="shared" si="69"/>
        <v>ท่าลี่-กองลอย</v>
      </c>
      <c r="AE1476" t="s">
        <v>55</v>
      </c>
      <c r="AF1476" s="1">
        <v>0</v>
      </c>
      <c r="AG1476" s="1">
        <v>0</v>
      </c>
      <c r="AH1476" s="1">
        <v>0</v>
      </c>
      <c r="AI1476" t="s">
        <v>4823</v>
      </c>
      <c r="AJ1476" s="1">
        <v>1</v>
      </c>
      <c r="AK1476" s="1">
        <v>0</v>
      </c>
      <c r="AL1476" s="1">
        <v>0</v>
      </c>
      <c r="AM1476" s="1">
        <v>0</v>
      </c>
      <c r="AN1476" s="1">
        <v>0</v>
      </c>
      <c r="AO1476" s="1">
        <v>0</v>
      </c>
      <c r="AP1476" s="1">
        <v>0</v>
      </c>
      <c r="AQ1476" s="1">
        <v>0</v>
      </c>
      <c r="AR1476" s="1">
        <v>11675</v>
      </c>
      <c r="AS1476" s="1">
        <v>17.12</v>
      </c>
      <c r="AT1476" s="1">
        <f>Table1[[#This Row],[รวมต้นทุนค่าเดินทาง]]+Table1[[#This Row],[รวมต้นทุนค่าซ่อม]]+Table1[[#This Row],[รวมค่าเสื่อม]]</f>
        <v>14852.232359550562</v>
      </c>
      <c r="AU1476" s="1">
        <f t="shared" si="70"/>
        <v>13953.293816562818</v>
      </c>
      <c r="AV1476" s="1" t="str" cm="1">
        <f t="array" ref="AV1476">IF(AC1476&lt;4, "เก็บ", IF(OR(AT1476 &lt; PERCENTILE(IF($AC$2:$AC$5092=AC1476, $AT$2:$AT$5092), 0.25) - 1.5 * (PERCENTILE(IF($AC$2:$AC$5092=AC1476, $AT$2:$AT$5092), 0.75) - PERCENTILE(IF($AC$2:$AC$5092=AC1476, $AT$2:$AT$5092), 0.25)), AT1476 &gt; PERCENTILE(IF($AC$2:$AC$5092=AC1476, $AT$2:$AT$5092), 0.75) + 1.5 * (PERCENTILE(IF($AC$2:$AC$5092=AC1476, $AT$2:$AT$5092), 0.75) - PERCENTILE(IF($AC$2:$AC$5092=AC1476, $AT$2:$AT$5092), 0.25))), "ตัด", "เก็บ"))</f>
        <v>เก็บ</v>
      </c>
      <c r="AW1476" s="1">
        <f t="shared" si="71"/>
        <v>13953.293816562818</v>
      </c>
      <c r="AX1476" s="1">
        <v>14426.372718098486</v>
      </c>
      <c r="AY1476" s="1">
        <v>3160.1123595505619</v>
      </c>
    </row>
    <row r="1477" spans="1:51" x14ac:dyDescent="0.2">
      <c r="A1477" s="3">
        <v>45573</v>
      </c>
      <c r="B1477">
        <v>45573</v>
      </c>
      <c r="C1477" t="s">
        <v>4824</v>
      </c>
      <c r="D1477" t="s">
        <v>51</v>
      </c>
      <c r="E1477" t="s">
        <v>52</v>
      </c>
      <c r="F1477" t="s">
        <v>2552</v>
      </c>
      <c r="G1477" s="1">
        <v>2700</v>
      </c>
      <c r="H1477" s="1">
        <v>4575</v>
      </c>
      <c r="I1477" s="1">
        <v>1900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4600</v>
      </c>
      <c r="P1477" t="s">
        <v>4825</v>
      </c>
      <c r="Q1477" s="2">
        <v>45573</v>
      </c>
      <c r="R1477" t="s">
        <v>55</v>
      </c>
      <c r="S1477">
        <v>0</v>
      </c>
      <c r="T1477" t="s">
        <v>56</v>
      </c>
      <c r="U1477" t="s">
        <v>57</v>
      </c>
      <c r="V1477" s="1">
        <v>2500</v>
      </c>
      <c r="W1477" s="1">
        <v>0</v>
      </c>
      <c r="X1477" s="1">
        <v>0</v>
      </c>
      <c r="AA1477" t="s">
        <v>58</v>
      </c>
      <c r="AB1477" s="1">
        <v>0</v>
      </c>
      <c r="AC1477" s="4">
        <f>IF(ISNUMBER(MATCH(AD1477, $AD$2:AD1476, 0)), INDEX($AC$2:AC1476, MATCH(AD1477, $AD$2:AD1476, 0)), MAX($AC$2:AC1476)+1)</f>
        <v>1</v>
      </c>
      <c r="AD1477" t="str">
        <f t="shared" si="69"/>
        <v>ท่าลี่-กองลอย</v>
      </c>
      <c r="AE1477" t="s">
        <v>55</v>
      </c>
      <c r="AF1477" s="1">
        <v>0</v>
      </c>
      <c r="AG1477" s="1">
        <v>0</v>
      </c>
      <c r="AH1477" s="1">
        <v>0</v>
      </c>
      <c r="AI1477" t="s">
        <v>4826</v>
      </c>
      <c r="AJ1477" s="1">
        <v>1</v>
      </c>
      <c r="AK1477" s="1">
        <v>0</v>
      </c>
      <c r="AL1477" s="1">
        <v>0</v>
      </c>
      <c r="AM1477" s="1">
        <v>0</v>
      </c>
      <c r="AN1477" s="1">
        <v>0</v>
      </c>
      <c r="AO1477" s="1">
        <v>0</v>
      </c>
      <c r="AP1477" s="1">
        <v>0</v>
      </c>
      <c r="AQ1477" s="1">
        <v>0</v>
      </c>
      <c r="AR1477" s="1">
        <v>11675</v>
      </c>
      <c r="AS1477" s="1">
        <v>18.342857142857149</v>
      </c>
      <c r="AT1477" s="1">
        <f>Table1[[#This Row],[รวมต้นทุนค่าเดินทาง]]+Table1[[#This Row],[รวมต้นทุนค่าซ่อม]]+Table1[[#This Row],[รวมค่าเสื่อม]]</f>
        <v>13678.636974789917</v>
      </c>
      <c r="AU1477" s="1">
        <f t="shared" si="70"/>
        <v>13953.293816562818</v>
      </c>
      <c r="AV1477" s="1" t="str" cm="1">
        <f t="array" ref="AV1477">IF(AC1477&lt;4, "เก็บ", IF(OR(AT1477 &lt; PERCENTILE(IF($AC$2:$AC$5092=AC1477, $AT$2:$AT$5092), 0.25) - 1.5 * (PERCENTILE(IF($AC$2:$AC$5092=AC1477, $AT$2:$AT$5092), 0.75) - PERCENTILE(IF($AC$2:$AC$5092=AC1477, $AT$2:$AT$5092), 0.25)), AT1477 &gt; PERCENTILE(IF($AC$2:$AC$5092=AC1477, $AT$2:$AT$5092), 0.75) + 1.5 * (PERCENTILE(IF($AC$2:$AC$5092=AC1477, $AT$2:$AT$5092), 0.75) - PERCENTILE(IF($AC$2:$AC$5092=AC1477, $AT$2:$AT$5092), 0.25))), "ตัด", "เก็บ"))</f>
        <v>เก็บ</v>
      </c>
      <c r="AW1477" s="1">
        <f t="shared" si="71"/>
        <v>13953.293816562818</v>
      </c>
      <c r="AX1477" s="1">
        <v>14426.372718098486</v>
      </c>
      <c r="AY1477" s="1">
        <v>1985.2941176470588</v>
      </c>
    </row>
    <row r="1478" spans="1:51" x14ac:dyDescent="0.2">
      <c r="A1478" s="3">
        <v>45573</v>
      </c>
      <c r="B1478">
        <v>45573</v>
      </c>
      <c r="C1478" t="s">
        <v>4827</v>
      </c>
      <c r="D1478" t="s">
        <v>66</v>
      </c>
      <c r="E1478" t="s">
        <v>105</v>
      </c>
      <c r="F1478" t="s">
        <v>106</v>
      </c>
      <c r="G1478" s="1">
        <v>569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803</v>
      </c>
      <c r="O1478" s="1">
        <v>1372</v>
      </c>
      <c r="P1478" t="s">
        <v>4828</v>
      </c>
      <c r="Q1478" s="2">
        <v>45573</v>
      </c>
      <c r="R1478" t="s">
        <v>55</v>
      </c>
      <c r="S1478">
        <v>0</v>
      </c>
      <c r="T1478" t="s">
        <v>87</v>
      </c>
      <c r="U1478" t="s">
        <v>71</v>
      </c>
      <c r="V1478" s="1">
        <v>0</v>
      </c>
      <c r="W1478" s="1">
        <v>703</v>
      </c>
      <c r="X1478" s="1">
        <v>0</v>
      </c>
      <c r="Y1478" t="s">
        <v>108</v>
      </c>
      <c r="Z1478" t="s">
        <v>71</v>
      </c>
      <c r="AA1478" t="s">
        <v>733</v>
      </c>
      <c r="AB1478" s="1">
        <v>0</v>
      </c>
      <c r="AC1478" s="4">
        <f>IF(ISNUMBER(MATCH(AD1478, $AD$2:AD1477, 0)), INDEX($AC$2:AC1477, MATCH(AD1478, $AD$2:AD1477, 0)), MAX($AC$2:AC1477)+1)</f>
        <v>6</v>
      </c>
      <c r="AD1478" t="str">
        <f t="shared" si="69"/>
        <v>เชียงราย-เชียงใหม่</v>
      </c>
      <c r="AE1478" t="s">
        <v>55</v>
      </c>
      <c r="AF1478" s="1">
        <v>0</v>
      </c>
      <c r="AG1478" s="1">
        <v>0</v>
      </c>
      <c r="AH1478" s="1">
        <v>0</v>
      </c>
      <c r="AI1478" t="s">
        <v>4829</v>
      </c>
      <c r="AJ1478" s="1">
        <v>2</v>
      </c>
      <c r="AK1478" s="1">
        <v>0</v>
      </c>
      <c r="AL1478" s="1">
        <v>0</v>
      </c>
      <c r="AM1478" s="1">
        <v>0</v>
      </c>
      <c r="AN1478" s="1">
        <v>596.10069999999996</v>
      </c>
      <c r="AO1478" s="1">
        <v>0</v>
      </c>
      <c r="AP1478" s="1">
        <v>0</v>
      </c>
      <c r="AQ1478" s="1">
        <v>0</v>
      </c>
      <c r="AR1478" s="1">
        <v>2075</v>
      </c>
      <c r="AS1478" s="1">
        <v>140.91849999999999</v>
      </c>
      <c r="AT1478" s="1">
        <f>Table1[[#This Row],[รวมต้นทุนค่าเดินทาง]]+Table1[[#This Row],[รวมต้นทุนค่าซ่อม]]+Table1[[#This Row],[รวมค่าเสื่อม]]</f>
        <v>3760.9828776824033</v>
      </c>
      <c r="AU1478" s="1">
        <f t="shared" si="70"/>
        <v>4428.3346813776061</v>
      </c>
      <c r="AV1478" s="1" t="str" cm="1">
        <f t="array" ref="AV1478">IF(AC1478&lt;4, "เก็บ", IF(OR(AT1478 &lt; PERCENTILE(IF($AC$2:$AC$5092=AC1478, $AT$2:$AT$5092), 0.25) - 1.5 * (PERCENTILE(IF($AC$2:$AC$5092=AC1478, $AT$2:$AT$5092), 0.75) - PERCENTILE(IF($AC$2:$AC$5092=AC1478, $AT$2:$AT$5092), 0.25)), AT1478 &gt; PERCENTILE(IF($AC$2:$AC$5092=AC1478, $AT$2:$AT$5092), 0.75) + 1.5 * (PERCENTILE(IF($AC$2:$AC$5092=AC1478, $AT$2:$AT$5092), 0.75) - PERCENTILE(IF($AC$2:$AC$5092=AC1478, $AT$2:$AT$5092), 0.25))), "ตัด", "เก็บ"))</f>
        <v>เก็บ</v>
      </c>
      <c r="AW1478" s="1">
        <f t="shared" si="71"/>
        <v>3873.7679454274344</v>
      </c>
      <c r="AX1478" s="1">
        <v>2781.4385174989698</v>
      </c>
      <c r="AY1478" s="1">
        <v>1545.0643776824033</v>
      </c>
    </row>
    <row r="1479" spans="1:51" x14ac:dyDescent="0.2">
      <c r="A1479" s="3">
        <v>45574</v>
      </c>
      <c r="B1479">
        <v>45574</v>
      </c>
      <c r="C1479" t="s">
        <v>4830</v>
      </c>
      <c r="D1479" t="s">
        <v>51</v>
      </c>
      <c r="E1479" t="s">
        <v>61</v>
      </c>
      <c r="F1479" t="s">
        <v>1518</v>
      </c>
      <c r="G1479" s="1">
        <v>2700</v>
      </c>
      <c r="H1479" s="1">
        <v>4575</v>
      </c>
      <c r="I1479" s="1">
        <v>1900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4600</v>
      </c>
      <c r="P1479" t="s">
        <v>4831</v>
      </c>
      <c r="Q1479" s="2">
        <v>45576</v>
      </c>
      <c r="R1479" t="s">
        <v>55</v>
      </c>
      <c r="S1479">
        <v>0</v>
      </c>
      <c r="T1479" t="s">
        <v>71</v>
      </c>
      <c r="U1479" t="s">
        <v>57</v>
      </c>
      <c r="V1479" s="1">
        <v>2500</v>
      </c>
      <c r="W1479" s="1">
        <v>0</v>
      </c>
      <c r="X1479" s="1">
        <v>0</v>
      </c>
      <c r="AA1479" t="s">
        <v>58</v>
      </c>
      <c r="AB1479" s="1">
        <v>0</v>
      </c>
      <c r="AC1479" s="4">
        <f>IF(ISNUMBER(MATCH(AD1479, $AD$2:AD1478, 0)), INDEX($AC$2:AC1478, MATCH(AD1479, $AD$2:AD1478, 0)), MAX($AC$2:AC1478)+1)</f>
        <v>10</v>
      </c>
      <c r="AD1479" t="str">
        <f t="shared" si="69"/>
        <v>เชียงใหม่-กองลอย</v>
      </c>
      <c r="AE1479" t="s">
        <v>55</v>
      </c>
      <c r="AF1479" s="1">
        <v>0</v>
      </c>
      <c r="AG1479" s="1">
        <v>0</v>
      </c>
      <c r="AH1479" s="1">
        <v>0</v>
      </c>
      <c r="AI1479" t="s">
        <v>4832</v>
      </c>
      <c r="AJ1479" s="1">
        <v>1</v>
      </c>
      <c r="AK1479" s="1">
        <v>0</v>
      </c>
      <c r="AL1479" s="1">
        <v>0</v>
      </c>
      <c r="AM1479" s="1">
        <v>0</v>
      </c>
      <c r="AN1479" s="1">
        <v>0</v>
      </c>
      <c r="AO1479" s="1">
        <v>0</v>
      </c>
      <c r="AP1479" s="1">
        <v>0</v>
      </c>
      <c r="AQ1479" s="1">
        <v>0</v>
      </c>
      <c r="AR1479" s="1">
        <v>11675</v>
      </c>
      <c r="AS1479" s="1">
        <v>25.276281613123722</v>
      </c>
      <c r="AT1479" s="1">
        <f>Table1[[#This Row],[รวมต้นทุนค่าเดินทาง]]+Table1[[#This Row],[รวมต้นทุนค่าซ่อม]]+Table1[[#This Row],[รวมค่าเสื่อม]]</f>
        <v>14024.65644690238</v>
      </c>
      <c r="AU1479" s="1">
        <f t="shared" si="70"/>
        <v>14957.32855761775</v>
      </c>
      <c r="AV1479" s="1" t="str" cm="1">
        <f t="array" ref="AV1479">IF(AC1479&lt;4, "เก็บ", IF(OR(AT1479 &lt; PERCENTILE(IF($AC$2:$AC$5092=AC1479, $AT$2:$AT$5092), 0.25) - 1.5 * (PERCENTILE(IF($AC$2:$AC$5092=AC1479, $AT$2:$AT$5092), 0.75) - PERCENTILE(IF($AC$2:$AC$5092=AC1479, $AT$2:$AT$5092), 0.25)), AT1479 &gt; PERCENTILE(IF($AC$2:$AC$5092=AC1479, $AT$2:$AT$5092), 0.75) + 1.5 * (PERCENTILE(IF($AC$2:$AC$5092=AC1479, $AT$2:$AT$5092), 0.75) - PERCENTILE(IF($AC$2:$AC$5092=AC1479, $AT$2:$AT$5092), 0.25))), "ตัด", "เก็บ"))</f>
        <v>เก็บ</v>
      </c>
      <c r="AW1479" s="1">
        <f t="shared" si="71"/>
        <v>14419.089162907676</v>
      </c>
      <c r="AX1479" s="1">
        <v>15077.196593123563</v>
      </c>
      <c r="AY1479" s="1">
        <v>2324.3801652892562</v>
      </c>
    </row>
    <row r="1480" spans="1:51" x14ac:dyDescent="0.2">
      <c r="A1480" s="3">
        <v>45574</v>
      </c>
      <c r="B1480">
        <v>45574</v>
      </c>
      <c r="C1480" t="s">
        <v>4833</v>
      </c>
      <c r="D1480" t="s">
        <v>66</v>
      </c>
      <c r="E1480" t="s">
        <v>67</v>
      </c>
      <c r="F1480" t="s">
        <v>159</v>
      </c>
      <c r="G1480" s="1">
        <v>0</v>
      </c>
      <c r="H1480" s="1">
        <v>0</v>
      </c>
      <c r="I1480" s="1">
        <v>500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500</v>
      </c>
      <c r="P1480" t="s">
        <v>4834</v>
      </c>
      <c r="Q1480" s="2">
        <v>45574</v>
      </c>
      <c r="R1480" t="s">
        <v>70</v>
      </c>
      <c r="S1480">
        <v>0</v>
      </c>
      <c r="T1480" t="s">
        <v>71</v>
      </c>
      <c r="U1480" t="s">
        <v>161</v>
      </c>
      <c r="V1480" s="1">
        <v>0</v>
      </c>
      <c r="W1480" s="1">
        <v>0</v>
      </c>
      <c r="X1480" s="1">
        <v>0</v>
      </c>
      <c r="AA1480" t="s">
        <v>58</v>
      </c>
      <c r="AB1480" s="1">
        <v>0</v>
      </c>
      <c r="AC1480" s="4">
        <f>IF(ISNUMBER(MATCH(AD1480, $AD$2:AD1479, 0)), INDEX($AC$2:AC1479, MATCH(AD1480, $AD$2:AD1479, 0)), MAX($AC$2:AC1479)+1)</f>
        <v>9</v>
      </c>
      <c r="AD1480" t="str">
        <f t="shared" ref="AD1480:AD1543" si="72">T1480&amp;"-"&amp;U1480</f>
        <v>เชียงใหม่-พุทธมณฑลสาย 2</v>
      </c>
      <c r="AE1480" t="s">
        <v>73</v>
      </c>
      <c r="AF1480" s="1">
        <v>0</v>
      </c>
      <c r="AG1480" s="1">
        <v>0</v>
      </c>
      <c r="AH1480" s="1">
        <v>0</v>
      </c>
      <c r="AI1480" t="s">
        <v>4835</v>
      </c>
      <c r="AJ1480" s="1">
        <v>1</v>
      </c>
      <c r="AK1480" s="1">
        <v>720</v>
      </c>
      <c r="AL1480" s="1">
        <v>720</v>
      </c>
      <c r="AM1480" s="1">
        <v>1</v>
      </c>
      <c r="AN1480" s="1">
        <v>0</v>
      </c>
      <c r="AO1480" s="1">
        <v>0</v>
      </c>
      <c r="AP1480" s="1">
        <v>0</v>
      </c>
      <c r="AQ1480" s="1">
        <v>0</v>
      </c>
      <c r="AR1480" s="1">
        <v>500</v>
      </c>
      <c r="AS1480" s="1">
        <v>12179.515000000001</v>
      </c>
      <c r="AT1480" s="1">
        <f>Table1[[#This Row],[รวมต้นทุนค่าเดินทาง]]+Table1[[#This Row],[รวมต้นทุนค่าซ่อม]]+Table1[[#This Row],[รวมค่าเสื่อม]]</f>
        <v>13738.892738825592</v>
      </c>
      <c r="AU1480" s="1">
        <f t="shared" si="70"/>
        <v>4623.2312262414152</v>
      </c>
      <c r="AV1480" s="1" t="str" cm="1">
        <f t="array" ref="AV1480">IF(AC1480&lt;4, "เก็บ", IF(OR(AT1480 &lt; PERCENTILE(IF($AC$2:$AC$5092=AC1480, $AT$2:$AT$5092), 0.25) - 1.5 * (PERCENTILE(IF($AC$2:$AC$5092=AC1480, $AT$2:$AT$5092), 0.75) - PERCENTILE(IF($AC$2:$AC$5092=AC1480, $AT$2:$AT$5092), 0.25)), AT1480 &gt; PERCENTILE(IF($AC$2:$AC$5092=AC1480, $AT$2:$AT$5092), 0.75) + 1.5 * (PERCENTILE(IF($AC$2:$AC$5092=AC1480, $AT$2:$AT$5092), 0.75) - PERCENTILE(IF($AC$2:$AC$5092=AC1480, $AT$2:$AT$5092), 0.25))), "ตัด", "เก็บ"))</f>
        <v>ตัด</v>
      </c>
      <c r="AW1480" s="1">
        <f t="shared" si="71"/>
        <v>4005.4952465164292</v>
      </c>
      <c r="AX1480" s="1">
        <v>2577.9546108768855</v>
      </c>
      <c r="AY1480" s="1">
        <v>1059.3777388255917</v>
      </c>
    </row>
    <row r="1481" spans="1:51" x14ac:dyDescent="0.2">
      <c r="A1481" s="3">
        <v>45574</v>
      </c>
      <c r="B1481">
        <v>45574</v>
      </c>
      <c r="C1481" t="s">
        <v>4836</v>
      </c>
      <c r="D1481" t="s">
        <v>66</v>
      </c>
      <c r="E1481" t="s">
        <v>67</v>
      </c>
      <c r="F1481" t="s">
        <v>240</v>
      </c>
      <c r="G1481" s="1">
        <v>0</v>
      </c>
      <c r="H1481" s="1">
        <v>0</v>
      </c>
      <c r="I1481" s="1">
        <v>500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500</v>
      </c>
      <c r="P1481" t="s">
        <v>4837</v>
      </c>
      <c r="Q1481" s="2">
        <v>45574</v>
      </c>
      <c r="R1481" t="s">
        <v>70</v>
      </c>
      <c r="S1481">
        <v>0</v>
      </c>
      <c r="T1481" t="s">
        <v>71</v>
      </c>
      <c r="U1481" t="s">
        <v>72</v>
      </c>
      <c r="V1481" s="1">
        <v>0</v>
      </c>
      <c r="W1481" s="1">
        <v>0</v>
      </c>
      <c r="X1481" s="1">
        <v>0</v>
      </c>
      <c r="AA1481" t="s">
        <v>58</v>
      </c>
      <c r="AB1481" s="1">
        <v>0</v>
      </c>
      <c r="AC1481" s="4">
        <f>IF(ISNUMBER(MATCH(AD1481, $AD$2:AD1480, 0)), INDEX($AC$2:AC1480, MATCH(AD1481, $AD$2:AD1480, 0)), MAX($AC$2:AC1480)+1)</f>
        <v>2</v>
      </c>
      <c r="AD1481" t="str">
        <f t="shared" si="72"/>
        <v>เชียงใหม่-พุทธมณฑลสาย 5</v>
      </c>
      <c r="AE1481" t="s">
        <v>73</v>
      </c>
      <c r="AF1481" s="1">
        <v>0</v>
      </c>
      <c r="AG1481" s="1">
        <v>0</v>
      </c>
      <c r="AH1481" s="1">
        <v>0</v>
      </c>
      <c r="AI1481" t="s">
        <v>4838</v>
      </c>
      <c r="AJ1481" s="1">
        <v>1</v>
      </c>
      <c r="AK1481" s="1">
        <v>720</v>
      </c>
      <c r="AL1481" s="1">
        <v>720</v>
      </c>
      <c r="AM1481" s="1">
        <v>1</v>
      </c>
      <c r="AN1481" s="1">
        <v>0</v>
      </c>
      <c r="AO1481" s="1">
        <v>0</v>
      </c>
      <c r="AP1481" s="1">
        <v>0</v>
      </c>
      <c r="AQ1481" s="1">
        <v>0</v>
      </c>
      <c r="AR1481" s="1">
        <v>500</v>
      </c>
      <c r="AS1481" s="1">
        <v>1529.0555555555554</v>
      </c>
      <c r="AT1481" s="1">
        <f>Table1[[#This Row],[รวมต้นทุนค่าเดินทาง]]+Table1[[#This Row],[รวมต้นทุนค่าซ่อม]]+Table1[[#This Row],[รวมค่าเสื่อม]]</f>
        <v>3241.2017043376491</v>
      </c>
      <c r="AU1481" s="1">
        <f t="shared" si="70"/>
        <v>5026.5629662053279</v>
      </c>
      <c r="AV1481" s="1" t="str" cm="1">
        <f t="array" ref="AV1481">IF(AC1481&lt;4, "เก็บ", IF(OR(AT1481 &lt; PERCENTILE(IF($AC$2:$AC$5092=AC1481, $AT$2:$AT$5092), 0.25) - 1.5 * (PERCENTILE(IF($AC$2:$AC$5092=AC1481, $AT$2:$AT$5092), 0.75) - PERCENTILE(IF($AC$2:$AC$5092=AC1481, $AT$2:$AT$5092), 0.25)), AT1481 &gt; PERCENTILE(IF($AC$2:$AC$5092=AC1481, $AT$2:$AT$5092), 0.75) + 1.5 * (PERCENTILE(IF($AC$2:$AC$5092=AC1481, $AT$2:$AT$5092), 0.75) - PERCENTILE(IF($AC$2:$AC$5092=AC1481, $AT$2:$AT$5092), 0.25))), "ตัด", "เก็บ"))</f>
        <v>เก็บ</v>
      </c>
      <c r="AW1481" s="1">
        <f t="shared" si="71"/>
        <v>5026.5629662053279</v>
      </c>
      <c r="AX1481" s="1">
        <v>4064.5059139663294</v>
      </c>
      <c r="AY1481" s="1">
        <v>1212.1461487820934</v>
      </c>
    </row>
    <row r="1482" spans="1:51" x14ac:dyDescent="0.2">
      <c r="A1482" s="3">
        <v>45574</v>
      </c>
      <c r="B1482">
        <v>45574</v>
      </c>
      <c r="C1482" t="s">
        <v>4839</v>
      </c>
      <c r="D1482" t="s">
        <v>51</v>
      </c>
      <c r="E1482" t="s">
        <v>52</v>
      </c>
      <c r="F1482" t="s">
        <v>1659</v>
      </c>
      <c r="G1482" s="1">
        <v>2700</v>
      </c>
      <c r="H1482" s="1">
        <v>4575</v>
      </c>
      <c r="I1482" s="1">
        <v>1900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4600</v>
      </c>
      <c r="P1482" t="s">
        <v>4840</v>
      </c>
      <c r="Q1482" s="2">
        <v>45574</v>
      </c>
      <c r="R1482" t="s">
        <v>55</v>
      </c>
      <c r="S1482">
        <v>0</v>
      </c>
      <c r="T1482" t="s">
        <v>56</v>
      </c>
      <c r="U1482" t="s">
        <v>57</v>
      </c>
      <c r="V1482" s="1">
        <v>2500</v>
      </c>
      <c r="W1482" s="1">
        <v>0</v>
      </c>
      <c r="X1482" s="1">
        <v>0</v>
      </c>
      <c r="AA1482" t="s">
        <v>58</v>
      </c>
      <c r="AB1482" s="1">
        <v>0</v>
      </c>
      <c r="AC1482" s="4">
        <f>IF(ISNUMBER(MATCH(AD1482, $AD$2:AD1481, 0)), INDEX($AC$2:AC1481, MATCH(AD1482, $AD$2:AD1481, 0)), MAX($AC$2:AC1481)+1)</f>
        <v>1</v>
      </c>
      <c r="AD1482" t="str">
        <f t="shared" si="72"/>
        <v>ท่าลี่-กองลอย</v>
      </c>
      <c r="AE1482" t="s">
        <v>55</v>
      </c>
      <c r="AF1482" s="1">
        <v>0</v>
      </c>
      <c r="AG1482" s="1">
        <v>0</v>
      </c>
      <c r="AH1482" s="1">
        <v>0</v>
      </c>
      <c r="AI1482" t="s">
        <v>4841</v>
      </c>
      <c r="AJ1482" s="1">
        <v>1</v>
      </c>
      <c r="AK1482" s="1">
        <v>0</v>
      </c>
      <c r="AL1482" s="1">
        <v>0</v>
      </c>
      <c r="AM1482" s="1">
        <v>0</v>
      </c>
      <c r="AN1482" s="1">
        <v>0</v>
      </c>
      <c r="AO1482" s="1">
        <v>0</v>
      </c>
      <c r="AP1482" s="1">
        <v>0</v>
      </c>
      <c r="AQ1482" s="1">
        <v>0</v>
      </c>
      <c r="AR1482" s="1">
        <v>11675</v>
      </c>
      <c r="AS1482" s="1">
        <v>21.4</v>
      </c>
      <c r="AT1482" s="1">
        <f>Table1[[#This Row],[รวมต้นทุนค่าเดินทาง]]+Table1[[#This Row],[รวมต้นทุนค่าซ่อม]]+Table1[[#This Row],[รวมค่าเสื่อม]]</f>
        <v>13927.804958677685</v>
      </c>
      <c r="AU1482" s="1">
        <f t="shared" si="70"/>
        <v>13953.293816562818</v>
      </c>
      <c r="AV1482" s="1" t="str" cm="1">
        <f t="array" ref="AV1482">IF(AC1482&lt;4, "เก็บ", IF(OR(AT1482 &lt; PERCENTILE(IF($AC$2:$AC$5092=AC1482, $AT$2:$AT$5092), 0.25) - 1.5 * (PERCENTILE(IF($AC$2:$AC$5092=AC1482, $AT$2:$AT$5092), 0.75) - PERCENTILE(IF($AC$2:$AC$5092=AC1482, $AT$2:$AT$5092), 0.25)), AT1482 &gt; PERCENTILE(IF($AC$2:$AC$5092=AC1482, $AT$2:$AT$5092), 0.75) + 1.5 * (PERCENTILE(IF($AC$2:$AC$5092=AC1482, $AT$2:$AT$5092), 0.75) - PERCENTILE(IF($AC$2:$AC$5092=AC1482, $AT$2:$AT$5092), 0.25))), "ตัด", "เก็บ"))</f>
        <v>เก็บ</v>
      </c>
      <c r="AW1482" s="1">
        <f t="shared" si="71"/>
        <v>13953.293816562818</v>
      </c>
      <c r="AX1482" s="1">
        <v>14426.372718098486</v>
      </c>
      <c r="AY1482" s="1">
        <v>2231.404958677686</v>
      </c>
    </row>
    <row r="1483" spans="1:51" x14ac:dyDescent="0.2">
      <c r="A1483" s="3">
        <v>45574</v>
      </c>
      <c r="B1483">
        <v>45574</v>
      </c>
      <c r="C1483" t="s">
        <v>4842</v>
      </c>
      <c r="D1483" t="s">
        <v>51</v>
      </c>
      <c r="E1483" t="s">
        <v>52</v>
      </c>
      <c r="F1483" t="s">
        <v>3805</v>
      </c>
      <c r="G1483" s="1">
        <v>2700</v>
      </c>
      <c r="H1483" s="1">
        <v>4327</v>
      </c>
      <c r="I1483" s="1">
        <v>1900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4600</v>
      </c>
      <c r="P1483" t="s">
        <v>4843</v>
      </c>
      <c r="Q1483" s="2">
        <v>45574</v>
      </c>
      <c r="R1483" t="s">
        <v>55</v>
      </c>
      <c r="S1483">
        <v>0</v>
      </c>
      <c r="T1483" t="s">
        <v>56</v>
      </c>
      <c r="U1483" t="s">
        <v>57</v>
      </c>
      <c r="V1483" s="1">
        <v>2500</v>
      </c>
      <c r="W1483" s="1">
        <v>0</v>
      </c>
      <c r="X1483" s="1">
        <v>0</v>
      </c>
      <c r="AA1483" t="s">
        <v>58</v>
      </c>
      <c r="AB1483" s="1">
        <v>0</v>
      </c>
      <c r="AC1483" s="4">
        <f>IF(ISNUMBER(MATCH(AD1483, $AD$2:AD1482, 0)), INDEX($AC$2:AC1482, MATCH(AD1483, $AD$2:AD1482, 0)), MAX($AC$2:AC1482)+1)</f>
        <v>1</v>
      </c>
      <c r="AD1483" t="str">
        <f t="shared" si="72"/>
        <v>ท่าลี่-กองลอย</v>
      </c>
      <c r="AE1483" t="s">
        <v>55</v>
      </c>
      <c r="AF1483" s="1">
        <v>0</v>
      </c>
      <c r="AG1483" s="1">
        <v>0</v>
      </c>
      <c r="AH1483" s="1">
        <v>0</v>
      </c>
      <c r="AI1483" t="s">
        <v>4844</v>
      </c>
      <c r="AJ1483" s="1">
        <v>1</v>
      </c>
      <c r="AK1483" s="1">
        <v>0</v>
      </c>
      <c r="AL1483" s="1">
        <v>0</v>
      </c>
      <c r="AM1483" s="1">
        <v>0</v>
      </c>
      <c r="AN1483" s="1">
        <v>0</v>
      </c>
      <c r="AO1483" s="1">
        <v>0</v>
      </c>
      <c r="AP1483" s="1">
        <v>0</v>
      </c>
      <c r="AQ1483" s="1">
        <v>0</v>
      </c>
      <c r="AR1483" s="1">
        <v>11427</v>
      </c>
      <c r="AS1483" s="1">
        <v>23.819130434782611</v>
      </c>
      <c r="AT1483" s="1">
        <f>Table1[[#This Row],[รวมต้นทุนค่าเดินทาง]]+Table1[[#This Row],[รวมต้นทุนค่าซ่อม]]+Table1[[#This Row],[รวมค่าเสื่อม]]</f>
        <v>14046.972976588628</v>
      </c>
      <c r="AU1483" s="1">
        <f t="shared" si="70"/>
        <v>13953.293816562818</v>
      </c>
      <c r="AV1483" s="1" t="str" cm="1">
        <f t="array" ref="AV1483">IF(AC1483&lt;4, "เก็บ", IF(OR(AT1483 &lt; PERCENTILE(IF($AC$2:$AC$5092=AC1483, $AT$2:$AT$5092), 0.25) - 1.5 * (PERCENTILE(IF($AC$2:$AC$5092=AC1483, $AT$2:$AT$5092), 0.75) - PERCENTILE(IF($AC$2:$AC$5092=AC1483, $AT$2:$AT$5092), 0.25)), AT1483 &gt; PERCENTILE(IF($AC$2:$AC$5092=AC1483, $AT$2:$AT$5092), 0.75) + 1.5 * (PERCENTILE(IF($AC$2:$AC$5092=AC1483, $AT$2:$AT$5092), 0.75) - PERCENTILE(IF($AC$2:$AC$5092=AC1483, $AT$2:$AT$5092), 0.25))), "ตัด", "เก็บ"))</f>
        <v>เก็บ</v>
      </c>
      <c r="AW1483" s="1">
        <f t="shared" si="71"/>
        <v>13953.293816562818</v>
      </c>
      <c r="AX1483" s="1">
        <v>14426.372718098486</v>
      </c>
      <c r="AY1483" s="1">
        <v>2596.1538461538462</v>
      </c>
    </row>
    <row r="1484" spans="1:51" x14ac:dyDescent="0.2">
      <c r="A1484" s="3">
        <v>45574</v>
      </c>
      <c r="B1484">
        <v>45574</v>
      </c>
      <c r="C1484" t="s">
        <v>4845</v>
      </c>
      <c r="D1484" t="s">
        <v>51</v>
      </c>
      <c r="E1484" t="s">
        <v>61</v>
      </c>
      <c r="F1484" t="s">
        <v>1289</v>
      </c>
      <c r="G1484" s="1">
        <v>2700</v>
      </c>
      <c r="H1484" s="1">
        <v>4575</v>
      </c>
      <c r="I1484" s="1">
        <v>1900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4600</v>
      </c>
      <c r="P1484" t="s">
        <v>4846</v>
      </c>
      <c r="Q1484" s="2">
        <v>45574</v>
      </c>
      <c r="R1484" t="s">
        <v>55</v>
      </c>
      <c r="S1484">
        <v>0</v>
      </c>
      <c r="T1484" t="s">
        <v>56</v>
      </c>
      <c r="U1484" t="s">
        <v>57</v>
      </c>
      <c r="V1484" s="1">
        <v>2500</v>
      </c>
      <c r="W1484" s="1">
        <v>0</v>
      </c>
      <c r="X1484" s="1">
        <v>0</v>
      </c>
      <c r="AA1484" t="s">
        <v>58</v>
      </c>
      <c r="AB1484" s="1">
        <v>0</v>
      </c>
      <c r="AC1484" s="4">
        <f>IF(ISNUMBER(MATCH(AD1484, $AD$2:AD1483, 0)), INDEX($AC$2:AC1483, MATCH(AD1484, $AD$2:AD1483, 0)), MAX($AC$2:AC1483)+1)</f>
        <v>1</v>
      </c>
      <c r="AD1484" t="str">
        <f t="shared" si="72"/>
        <v>ท่าลี่-กองลอย</v>
      </c>
      <c r="AE1484" t="s">
        <v>55</v>
      </c>
      <c r="AF1484" s="1">
        <v>0</v>
      </c>
      <c r="AG1484" s="1">
        <v>0</v>
      </c>
      <c r="AH1484" s="1">
        <v>0</v>
      </c>
      <c r="AI1484" t="s">
        <v>4847</v>
      </c>
      <c r="AJ1484" s="1">
        <v>2</v>
      </c>
      <c r="AK1484" s="1">
        <v>0</v>
      </c>
      <c r="AL1484" s="1">
        <v>0</v>
      </c>
      <c r="AM1484" s="1">
        <v>0</v>
      </c>
      <c r="AN1484" s="1">
        <v>0</v>
      </c>
      <c r="AO1484" s="1">
        <v>0</v>
      </c>
      <c r="AP1484" s="1">
        <v>0</v>
      </c>
      <c r="AQ1484" s="1">
        <v>0</v>
      </c>
      <c r="AR1484" s="1">
        <v>11675</v>
      </c>
      <c r="AS1484" s="1">
        <v>15.10588235294118</v>
      </c>
      <c r="AT1484" s="1">
        <f>Table1[[#This Row],[รวมต้นทุนค่าเดินทาง]]+Table1[[#This Row],[รวมต้นทุนค่าซ่อม]]+Table1[[#This Row],[รวมค่าเสื่อม]]</f>
        <v>13288.117245989306</v>
      </c>
      <c r="AU1484" s="1">
        <f t="shared" si="70"/>
        <v>13953.293816562818</v>
      </c>
      <c r="AV1484" s="1" t="str" cm="1">
        <f t="array" ref="AV1484">IF(AC1484&lt;4, "เก็บ", IF(OR(AT1484 &lt; PERCENTILE(IF($AC$2:$AC$5092=AC1484, $AT$2:$AT$5092), 0.25) - 1.5 * (PERCENTILE(IF($AC$2:$AC$5092=AC1484, $AT$2:$AT$5092), 0.75) - PERCENTILE(IF($AC$2:$AC$5092=AC1484, $AT$2:$AT$5092), 0.25)), AT1484 &gt; PERCENTILE(IF($AC$2:$AC$5092=AC1484, $AT$2:$AT$5092), 0.75) + 1.5 * (PERCENTILE(IF($AC$2:$AC$5092=AC1484, $AT$2:$AT$5092), 0.75) - PERCENTILE(IF($AC$2:$AC$5092=AC1484, $AT$2:$AT$5092), 0.25))), "ตัด", "เก็บ"))</f>
        <v>เก็บ</v>
      </c>
      <c r="AW1484" s="1">
        <f t="shared" si="71"/>
        <v>13953.293816562818</v>
      </c>
      <c r="AX1484" s="1">
        <v>14426.372718098486</v>
      </c>
      <c r="AY1484" s="1">
        <v>1598.0113636363637</v>
      </c>
    </row>
    <row r="1485" spans="1:51" x14ac:dyDescent="0.2">
      <c r="A1485" s="3">
        <v>45574</v>
      </c>
      <c r="B1485">
        <v>45574</v>
      </c>
      <c r="C1485" t="s">
        <v>4848</v>
      </c>
      <c r="D1485" t="s">
        <v>66</v>
      </c>
      <c r="E1485" t="s">
        <v>67</v>
      </c>
      <c r="F1485" t="s">
        <v>328</v>
      </c>
      <c r="G1485" s="1">
        <v>0</v>
      </c>
      <c r="H1485" s="1">
        <v>803</v>
      </c>
      <c r="I1485" s="1">
        <v>500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868</v>
      </c>
      <c r="P1485" t="s">
        <v>4849</v>
      </c>
      <c r="Q1485" s="2">
        <v>45574</v>
      </c>
      <c r="R1485" t="s">
        <v>70</v>
      </c>
      <c r="S1485">
        <v>0</v>
      </c>
      <c r="T1485" t="s">
        <v>88</v>
      </c>
      <c r="U1485" t="s">
        <v>93</v>
      </c>
      <c r="V1485" s="1">
        <v>0</v>
      </c>
      <c r="W1485" s="1">
        <v>0</v>
      </c>
      <c r="X1485" s="1">
        <v>368</v>
      </c>
      <c r="Y1485" t="s">
        <v>372</v>
      </c>
      <c r="Z1485" t="s">
        <v>88</v>
      </c>
      <c r="AA1485" t="s">
        <v>2278</v>
      </c>
      <c r="AB1485" s="1">
        <v>0</v>
      </c>
      <c r="AC1485" s="4">
        <f>IF(ISNUMBER(MATCH(AD1485, $AD$2:AD1484, 0)), INDEX($AC$2:AC1484, MATCH(AD1485, $AD$2:AD1484, 0)), MAX($AC$2:AC1484)+1)</f>
        <v>51</v>
      </c>
      <c r="AD1485" t="str">
        <f t="shared" si="72"/>
        <v>แพร่-ตลาดไท</v>
      </c>
      <c r="AE1485" t="s">
        <v>73</v>
      </c>
      <c r="AF1485" s="1">
        <v>0</v>
      </c>
      <c r="AG1485" s="1">
        <v>0</v>
      </c>
      <c r="AH1485" s="1">
        <v>0</v>
      </c>
      <c r="AI1485" t="s">
        <v>4850</v>
      </c>
      <c r="AJ1485" s="1">
        <v>1</v>
      </c>
      <c r="AK1485" s="1">
        <v>572</v>
      </c>
      <c r="AL1485" s="1">
        <v>572</v>
      </c>
      <c r="AM1485" s="1">
        <v>1</v>
      </c>
      <c r="AN1485" s="1">
        <v>0</v>
      </c>
      <c r="AO1485" s="1">
        <v>0</v>
      </c>
      <c r="AP1485" s="1">
        <v>0</v>
      </c>
      <c r="AQ1485" s="1">
        <v>0</v>
      </c>
      <c r="AR1485" s="1">
        <v>1671</v>
      </c>
      <c r="AS1485" s="1">
        <v>49.177777777777777</v>
      </c>
      <c r="AT1485" s="1">
        <f>Table1[[#This Row],[รวมต้นทุนค่าเดินทาง]]+Table1[[#This Row],[รวมต้นทุนค่าซ่อม]]+Table1[[#This Row],[รวมค่าเสื่อม]]</f>
        <v>3261.2775510204083</v>
      </c>
      <c r="AU1485" s="1">
        <f t="shared" si="70"/>
        <v>4737.6107634746759</v>
      </c>
      <c r="AV1485" s="1" t="str" cm="1">
        <f t="array" ref="AV1485">IF(AC1485&lt;4, "เก็บ", IF(OR(AT1485 &lt; PERCENTILE(IF($AC$2:$AC$5092=AC1485, $AT$2:$AT$5092), 0.25) - 1.5 * (PERCENTILE(IF($AC$2:$AC$5092=AC1485, $AT$2:$AT$5092), 0.75) - PERCENTILE(IF($AC$2:$AC$5092=AC1485, $AT$2:$AT$5092), 0.25)), AT1485 &gt; PERCENTILE(IF($AC$2:$AC$5092=AC1485, $AT$2:$AT$5092), 0.75) + 1.5 * (PERCENTILE(IF($AC$2:$AC$5092=AC1485, $AT$2:$AT$5092), 0.75) - PERCENTILE(IF($AC$2:$AC$5092=AC1485, $AT$2:$AT$5092), 0.25))), "ตัด", "เก็บ"))</f>
        <v>เก็บ</v>
      </c>
      <c r="AW1485" s="1">
        <f t="shared" si="71"/>
        <v>4487.1668970521196</v>
      </c>
      <c r="AX1485" s="1">
        <v>3014.4338711558335</v>
      </c>
      <c r="AY1485" s="1">
        <v>1541.0997732426304</v>
      </c>
    </row>
    <row r="1486" spans="1:51" x14ac:dyDescent="0.2">
      <c r="A1486" s="3">
        <v>45574</v>
      </c>
      <c r="B1486">
        <v>45574</v>
      </c>
      <c r="C1486" t="s">
        <v>4851</v>
      </c>
      <c r="D1486" t="s">
        <v>66</v>
      </c>
      <c r="E1486" t="s">
        <v>118</v>
      </c>
      <c r="F1486" t="s">
        <v>119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t="s">
        <v>4852</v>
      </c>
      <c r="Q1486" s="2">
        <v>45574</v>
      </c>
      <c r="R1486" t="s">
        <v>55</v>
      </c>
      <c r="S1486">
        <v>0</v>
      </c>
      <c r="T1486" t="s">
        <v>87</v>
      </c>
      <c r="U1486" t="s">
        <v>71</v>
      </c>
      <c r="V1486" s="1">
        <v>0</v>
      </c>
      <c r="W1486" s="1">
        <v>770</v>
      </c>
      <c r="X1486" s="1">
        <v>0</v>
      </c>
      <c r="Y1486" t="s">
        <v>87</v>
      </c>
      <c r="Z1486" t="s">
        <v>71</v>
      </c>
      <c r="AA1486" t="s">
        <v>4853</v>
      </c>
      <c r="AB1486" s="1">
        <v>0</v>
      </c>
      <c r="AC1486" s="4">
        <f>IF(ISNUMBER(MATCH(AD1486, $AD$2:AD1485, 0)), INDEX($AC$2:AC1485, MATCH(AD1486, $AD$2:AD1485, 0)), MAX($AC$2:AC1485)+1)</f>
        <v>6</v>
      </c>
      <c r="AD1486" t="str">
        <f t="shared" si="72"/>
        <v>เชียงราย-เชียงใหม่</v>
      </c>
      <c r="AE1486" t="s">
        <v>55</v>
      </c>
      <c r="AF1486" s="1">
        <v>0</v>
      </c>
      <c r="AG1486" s="1">
        <v>0</v>
      </c>
      <c r="AH1486" s="1">
        <v>0</v>
      </c>
      <c r="AI1486" t="s">
        <v>4854</v>
      </c>
      <c r="AJ1486" s="1">
        <v>1</v>
      </c>
      <c r="AK1486" s="1">
        <v>0</v>
      </c>
      <c r="AL1486" s="1">
        <v>0</v>
      </c>
      <c r="AM1486" s="1">
        <v>0</v>
      </c>
      <c r="AN1486" s="1">
        <v>0</v>
      </c>
      <c r="AO1486" s="1">
        <v>0</v>
      </c>
      <c r="AP1486" s="1">
        <v>0</v>
      </c>
      <c r="AQ1486" s="1">
        <v>0</v>
      </c>
      <c r="AR1486" s="1">
        <v>770</v>
      </c>
      <c r="AS1486" s="1">
        <v>35.724193548387099</v>
      </c>
      <c r="AT1486" s="1">
        <f>Table1[[#This Row],[รวมต้นทุนค่าเดินทาง]]+Table1[[#This Row],[รวมต้นทุนค่าซ่อม]]+Table1[[#This Row],[รวมค่าเสื่อม]]</f>
        <v>2620.2403225806452</v>
      </c>
      <c r="AU1486" s="1">
        <f t="shared" si="70"/>
        <v>4428.3346813776061</v>
      </c>
      <c r="AV1486" s="1" t="str" cm="1">
        <f t="array" ref="AV1486">IF(AC1486&lt;4, "เก็บ", IF(OR(AT1486 &lt; PERCENTILE(IF($AC$2:$AC$5092=AC1486, $AT$2:$AT$5092), 0.25) - 1.5 * (PERCENTILE(IF($AC$2:$AC$5092=AC1486, $AT$2:$AT$5092), 0.75) - PERCENTILE(IF($AC$2:$AC$5092=AC1486, $AT$2:$AT$5092), 0.25)), AT1486 &gt; PERCENTILE(IF($AC$2:$AC$5092=AC1486, $AT$2:$AT$5092), 0.75) + 1.5 * (PERCENTILE(IF($AC$2:$AC$5092=AC1486, $AT$2:$AT$5092), 0.75) - PERCENTILE(IF($AC$2:$AC$5092=AC1486, $AT$2:$AT$5092), 0.25))), "ตัด", "เก็บ"))</f>
        <v>เก็บ</v>
      </c>
      <c r="AW1486" s="1">
        <f t="shared" si="71"/>
        <v>3873.7679454274344</v>
      </c>
      <c r="AX1486" s="1">
        <v>2781.4385174989698</v>
      </c>
      <c r="AY1486" s="1">
        <v>1814.516129032258</v>
      </c>
    </row>
    <row r="1487" spans="1:51" x14ac:dyDescent="0.2">
      <c r="A1487" s="3">
        <v>45575</v>
      </c>
      <c r="B1487">
        <v>45575</v>
      </c>
      <c r="C1487" t="s">
        <v>4855</v>
      </c>
      <c r="D1487" t="s">
        <v>66</v>
      </c>
      <c r="E1487" t="s">
        <v>67</v>
      </c>
      <c r="F1487" t="s">
        <v>317</v>
      </c>
      <c r="G1487" s="1">
        <v>0</v>
      </c>
      <c r="H1487" s="1">
        <v>0</v>
      </c>
      <c r="I1487" s="1">
        <v>500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500</v>
      </c>
      <c r="P1487" t="s">
        <v>4856</v>
      </c>
      <c r="Q1487" s="2">
        <v>45575</v>
      </c>
      <c r="R1487" t="s">
        <v>70</v>
      </c>
      <c r="S1487">
        <v>0</v>
      </c>
      <c r="T1487" t="s">
        <v>71</v>
      </c>
      <c r="U1487" t="s">
        <v>161</v>
      </c>
      <c r="V1487" s="1">
        <v>0</v>
      </c>
      <c r="W1487" s="1">
        <v>0</v>
      </c>
      <c r="X1487" s="1">
        <v>0</v>
      </c>
      <c r="AA1487" t="s">
        <v>58</v>
      </c>
      <c r="AB1487" s="1">
        <v>0</v>
      </c>
      <c r="AC1487" s="4">
        <f>IF(ISNUMBER(MATCH(AD1487, $AD$2:AD1486, 0)), INDEX($AC$2:AC1486, MATCH(AD1487, $AD$2:AD1486, 0)), MAX($AC$2:AC1486)+1)</f>
        <v>9</v>
      </c>
      <c r="AD1487" t="str">
        <f t="shared" si="72"/>
        <v>เชียงใหม่-พุทธมณฑลสาย 2</v>
      </c>
      <c r="AE1487" t="s">
        <v>73</v>
      </c>
      <c r="AF1487" s="1">
        <v>0</v>
      </c>
      <c r="AG1487" s="1">
        <v>0</v>
      </c>
      <c r="AH1487" s="1">
        <v>0</v>
      </c>
      <c r="AI1487" t="s">
        <v>4857</v>
      </c>
      <c r="AJ1487" s="1">
        <v>1</v>
      </c>
      <c r="AK1487" s="1">
        <v>720</v>
      </c>
      <c r="AL1487" s="1">
        <v>720</v>
      </c>
      <c r="AM1487" s="1">
        <v>1</v>
      </c>
      <c r="AN1487" s="1">
        <v>0</v>
      </c>
      <c r="AO1487" s="1">
        <v>0</v>
      </c>
      <c r="AP1487" s="1">
        <v>0</v>
      </c>
      <c r="AQ1487" s="1">
        <v>0</v>
      </c>
      <c r="AR1487" s="1">
        <v>500</v>
      </c>
      <c r="AS1487" s="1">
        <v>3082.1285714285714</v>
      </c>
      <c r="AT1487" s="1">
        <f>Table1[[#This Row],[รวมต้นทุนค่าเดินทาง]]+Table1[[#This Row],[รวมต้นทุนค่าซ่อม]]+Table1[[#This Row],[รวมค่าเสื่อม]]</f>
        <v>4668.5705061764611</v>
      </c>
      <c r="AU1487" s="1">
        <f t="shared" si="70"/>
        <v>4623.2312262414152</v>
      </c>
      <c r="AV1487" s="1" t="str" cm="1">
        <f t="array" ref="AV1487">IF(AC1487&lt;4, "เก็บ", IF(OR(AT1487 &lt; PERCENTILE(IF($AC$2:$AC$5092=AC1487, $AT$2:$AT$5092), 0.25) - 1.5 * (PERCENTILE(IF($AC$2:$AC$5092=AC1487, $AT$2:$AT$5092), 0.75) - PERCENTILE(IF($AC$2:$AC$5092=AC1487, $AT$2:$AT$5092), 0.25)), AT1487 &gt; PERCENTILE(IF($AC$2:$AC$5092=AC1487, $AT$2:$AT$5092), 0.75) + 1.5 * (PERCENTILE(IF($AC$2:$AC$5092=AC1487, $AT$2:$AT$5092), 0.75) - PERCENTILE(IF($AC$2:$AC$5092=AC1487, $AT$2:$AT$5092), 0.25))), "ตัด", "เก็บ"))</f>
        <v>เก็บ</v>
      </c>
      <c r="AW1487" s="1">
        <f t="shared" si="71"/>
        <v>4005.4952465164292</v>
      </c>
      <c r="AX1487" s="1">
        <v>2577.9546108768855</v>
      </c>
      <c r="AY1487" s="1">
        <v>1086.4419347478895</v>
      </c>
    </row>
    <row r="1488" spans="1:51" x14ac:dyDescent="0.2">
      <c r="A1488" s="3">
        <v>45575</v>
      </c>
      <c r="B1488">
        <v>45575</v>
      </c>
      <c r="C1488" t="s">
        <v>4858</v>
      </c>
      <c r="D1488" t="s">
        <v>66</v>
      </c>
      <c r="E1488" t="s">
        <v>67</v>
      </c>
      <c r="F1488" t="s">
        <v>194</v>
      </c>
      <c r="G1488" s="1">
        <v>0</v>
      </c>
      <c r="H1488" s="1">
        <v>1038</v>
      </c>
      <c r="I1488" s="1">
        <v>400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400</v>
      </c>
      <c r="P1488" t="s">
        <v>4859</v>
      </c>
      <c r="Q1488" s="2">
        <v>45575</v>
      </c>
      <c r="R1488" t="s">
        <v>70</v>
      </c>
      <c r="S1488">
        <v>0</v>
      </c>
      <c r="T1488" t="s">
        <v>71</v>
      </c>
      <c r="U1488" t="s">
        <v>93</v>
      </c>
      <c r="V1488" s="1">
        <v>0</v>
      </c>
      <c r="W1488" s="1">
        <v>0</v>
      </c>
      <c r="X1488" s="1">
        <v>0</v>
      </c>
      <c r="AA1488" t="s">
        <v>58</v>
      </c>
      <c r="AB1488" s="1">
        <v>0</v>
      </c>
      <c r="AC1488" s="4">
        <f>IF(ISNUMBER(MATCH(AD1488, $AD$2:AD1487, 0)), INDEX($AC$2:AC1487, MATCH(AD1488, $AD$2:AD1487, 0)), MAX($AC$2:AC1487)+1)</f>
        <v>4</v>
      </c>
      <c r="AD1488" t="str">
        <f t="shared" si="72"/>
        <v>เชียงใหม่-ตลาดไท</v>
      </c>
      <c r="AE1488" t="s">
        <v>73</v>
      </c>
      <c r="AF1488" s="1">
        <v>0</v>
      </c>
      <c r="AG1488" s="1">
        <v>0</v>
      </c>
      <c r="AH1488" s="1">
        <v>0</v>
      </c>
      <c r="AI1488" t="s">
        <v>4860</v>
      </c>
      <c r="AJ1488" s="1">
        <v>1</v>
      </c>
      <c r="AK1488" s="1">
        <v>720</v>
      </c>
      <c r="AL1488" s="1">
        <v>720</v>
      </c>
      <c r="AM1488" s="1">
        <v>1</v>
      </c>
      <c r="AN1488" s="1">
        <v>0</v>
      </c>
      <c r="AO1488" s="1">
        <v>0</v>
      </c>
      <c r="AP1488" s="1">
        <v>0</v>
      </c>
      <c r="AQ1488" s="1">
        <v>0</v>
      </c>
      <c r="AR1488" s="1">
        <v>1438</v>
      </c>
      <c r="AS1488" s="1">
        <v>0</v>
      </c>
      <c r="AT1488" s="1">
        <f>Table1[[#This Row],[รวมต้นทุนค่าเดินทาง]]+Table1[[#This Row],[รวมต้นทุนค่าซ่อม]]+Table1[[#This Row],[รวมค่าเสื่อม]]</f>
        <v>3426.4615384615386</v>
      </c>
      <c r="AU1488" s="1">
        <f t="shared" si="70"/>
        <v>4256.109283997258</v>
      </c>
      <c r="AV1488" s="1" t="str" cm="1">
        <f t="array" ref="AV1488">IF(AC1488&lt;4, "เก็บ", IF(OR(AT1488 &lt; PERCENTILE(IF($AC$2:$AC$5092=AC1488, $AT$2:$AT$5092), 0.25) - 1.5 * (PERCENTILE(IF($AC$2:$AC$5092=AC1488, $AT$2:$AT$5092), 0.75) - PERCENTILE(IF($AC$2:$AC$5092=AC1488, $AT$2:$AT$5092), 0.25)), AT1488 &gt; PERCENTILE(IF($AC$2:$AC$5092=AC1488, $AT$2:$AT$5092), 0.75) + 1.5 * (PERCENTILE(IF($AC$2:$AC$5092=AC1488, $AT$2:$AT$5092), 0.75) - PERCENTILE(IF($AC$2:$AC$5092=AC1488, $AT$2:$AT$5092), 0.25))), "ตัด", "เก็บ"))</f>
        <v>เก็บ</v>
      </c>
      <c r="AW1488" s="1">
        <f t="shared" si="71"/>
        <v>3807.0727671795808</v>
      </c>
      <c r="AX1488" s="1">
        <v>2335.0230876608157</v>
      </c>
      <c r="AY1488" s="1">
        <v>1988.4615384615386</v>
      </c>
    </row>
    <row r="1489" spans="1:51" x14ac:dyDescent="0.2">
      <c r="A1489" s="3">
        <v>45575</v>
      </c>
      <c r="B1489">
        <v>45575</v>
      </c>
      <c r="C1489" t="s">
        <v>4861</v>
      </c>
      <c r="D1489" t="s">
        <v>66</v>
      </c>
      <c r="E1489" t="s">
        <v>67</v>
      </c>
      <c r="F1489" t="s">
        <v>353</v>
      </c>
      <c r="G1489" s="1">
        <v>0</v>
      </c>
      <c r="H1489" s="1">
        <v>1038</v>
      </c>
      <c r="I1489" s="1">
        <v>400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400</v>
      </c>
      <c r="P1489" t="s">
        <v>4862</v>
      </c>
      <c r="Q1489" s="2">
        <v>45575</v>
      </c>
      <c r="R1489" t="s">
        <v>70</v>
      </c>
      <c r="S1489">
        <v>0</v>
      </c>
      <c r="T1489" t="s">
        <v>71</v>
      </c>
      <c r="U1489" t="s">
        <v>93</v>
      </c>
      <c r="V1489" s="1">
        <v>0</v>
      </c>
      <c r="W1489" s="1">
        <v>0</v>
      </c>
      <c r="X1489" s="1">
        <v>0</v>
      </c>
      <c r="AA1489" t="s">
        <v>58</v>
      </c>
      <c r="AB1489" s="1">
        <v>0</v>
      </c>
      <c r="AC1489" s="4">
        <f>IF(ISNUMBER(MATCH(AD1489, $AD$2:AD1488, 0)), INDEX($AC$2:AC1488, MATCH(AD1489, $AD$2:AD1488, 0)), MAX($AC$2:AC1488)+1)</f>
        <v>4</v>
      </c>
      <c r="AD1489" t="str">
        <f t="shared" si="72"/>
        <v>เชียงใหม่-ตลาดไท</v>
      </c>
      <c r="AE1489" t="s">
        <v>73</v>
      </c>
      <c r="AF1489" s="1">
        <v>0</v>
      </c>
      <c r="AG1489" s="1">
        <v>0</v>
      </c>
      <c r="AH1489" s="1">
        <v>0</v>
      </c>
      <c r="AI1489" t="s">
        <v>4863</v>
      </c>
      <c r="AJ1489" s="1">
        <v>1</v>
      </c>
      <c r="AK1489" s="1">
        <v>720</v>
      </c>
      <c r="AL1489" s="1">
        <v>720</v>
      </c>
      <c r="AM1489" s="1">
        <v>1</v>
      </c>
      <c r="AN1489" s="1">
        <v>0</v>
      </c>
      <c r="AO1489" s="1">
        <v>0</v>
      </c>
      <c r="AP1489" s="1">
        <v>0</v>
      </c>
      <c r="AQ1489" s="1">
        <v>0</v>
      </c>
      <c r="AR1489" s="1">
        <v>1438</v>
      </c>
      <c r="AS1489" s="1">
        <v>7352.8842857142854</v>
      </c>
      <c r="AT1489" s="1">
        <f>Table1[[#This Row],[รวมต้นทุนค่าเดินทาง]]+Table1[[#This Row],[รวมต้นทุนค่าซ่อม]]+Table1[[#This Row],[รวมค่าเสื่อม]]</f>
        <v>10822.383488266119</v>
      </c>
      <c r="AU1489" s="1">
        <f t="shared" si="70"/>
        <v>4256.109283997258</v>
      </c>
      <c r="AV1489" s="1" t="str" cm="1">
        <f t="array" ref="AV1489">IF(AC1489&lt;4, "เก็บ", IF(OR(AT1489 &lt; PERCENTILE(IF($AC$2:$AC$5092=AC1489, $AT$2:$AT$5092), 0.25) - 1.5 * (PERCENTILE(IF($AC$2:$AC$5092=AC1489, $AT$2:$AT$5092), 0.75) - PERCENTILE(IF($AC$2:$AC$5092=AC1489, $AT$2:$AT$5092), 0.25)), AT1489 &gt; PERCENTILE(IF($AC$2:$AC$5092=AC1489, $AT$2:$AT$5092), 0.75) + 1.5 * (PERCENTILE(IF($AC$2:$AC$5092=AC1489, $AT$2:$AT$5092), 0.75) - PERCENTILE(IF($AC$2:$AC$5092=AC1489, $AT$2:$AT$5092), 0.25))), "ตัด", "เก็บ"))</f>
        <v>ตัด</v>
      </c>
      <c r="AW1489" s="1">
        <f t="shared" si="71"/>
        <v>3807.0727671795808</v>
      </c>
      <c r="AX1489" s="1">
        <v>2335.0230876608157</v>
      </c>
      <c r="AY1489" s="1">
        <v>2031.4992025518343</v>
      </c>
    </row>
    <row r="1490" spans="1:51" x14ac:dyDescent="0.2">
      <c r="A1490" s="3">
        <v>45575</v>
      </c>
      <c r="B1490">
        <v>45575</v>
      </c>
      <c r="C1490" t="s">
        <v>4864</v>
      </c>
      <c r="D1490" t="s">
        <v>66</v>
      </c>
      <c r="E1490" t="s">
        <v>124</v>
      </c>
      <c r="F1490" t="s">
        <v>224</v>
      </c>
      <c r="G1490" s="1">
        <v>0</v>
      </c>
      <c r="H1490" s="1">
        <v>1071</v>
      </c>
      <c r="I1490" s="1">
        <v>500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500</v>
      </c>
      <c r="P1490" t="s">
        <v>4865</v>
      </c>
      <c r="Q1490" s="2">
        <v>45575</v>
      </c>
      <c r="R1490" t="s">
        <v>70</v>
      </c>
      <c r="S1490">
        <v>0</v>
      </c>
      <c r="T1490" t="s">
        <v>71</v>
      </c>
      <c r="U1490" t="s">
        <v>161</v>
      </c>
      <c r="V1490" s="1">
        <v>0</v>
      </c>
      <c r="W1490" s="1">
        <v>0</v>
      </c>
      <c r="X1490" s="1">
        <v>0</v>
      </c>
      <c r="AA1490" t="s">
        <v>58</v>
      </c>
      <c r="AB1490" s="1">
        <v>0</v>
      </c>
      <c r="AC1490" s="4">
        <f>IF(ISNUMBER(MATCH(AD1490, $AD$2:AD1489, 0)), INDEX($AC$2:AC1489, MATCH(AD1490, $AD$2:AD1489, 0)), MAX($AC$2:AC1489)+1)</f>
        <v>9</v>
      </c>
      <c r="AD1490" t="str">
        <f t="shared" si="72"/>
        <v>เชียงใหม่-พุทธมณฑลสาย 2</v>
      </c>
      <c r="AE1490" t="s">
        <v>73</v>
      </c>
      <c r="AF1490" s="1">
        <v>0</v>
      </c>
      <c r="AG1490" s="1">
        <v>0</v>
      </c>
      <c r="AH1490" s="1">
        <v>0</v>
      </c>
      <c r="AI1490" t="s">
        <v>4866</v>
      </c>
      <c r="AJ1490" s="1">
        <v>1</v>
      </c>
      <c r="AK1490" s="1">
        <v>720</v>
      </c>
      <c r="AL1490" s="1">
        <v>720</v>
      </c>
      <c r="AM1490" s="1">
        <v>1</v>
      </c>
      <c r="AN1490" s="1">
        <v>0</v>
      </c>
      <c r="AO1490" s="1">
        <v>0</v>
      </c>
      <c r="AP1490" s="1">
        <v>0</v>
      </c>
      <c r="AQ1490" s="1">
        <v>0</v>
      </c>
      <c r="AR1490" s="1">
        <v>1571</v>
      </c>
      <c r="AS1490" s="1">
        <v>651.91</v>
      </c>
      <c r="AT1490" s="1">
        <f>Table1[[#This Row],[รวมต้นทุนค่าเดินทาง]]+Table1[[#This Row],[รวมต้นทุนค่าซ่อม]]+Table1[[#This Row],[รวมค่าเสื่อม]]</f>
        <v>4061.5265941786552</v>
      </c>
      <c r="AU1490" s="1">
        <f t="shared" si="70"/>
        <v>4623.2312262414152</v>
      </c>
      <c r="AV1490" s="1" t="str" cm="1">
        <f t="array" ref="AV1490">IF(AC1490&lt;4, "เก็บ", IF(OR(AT1490 &lt; PERCENTILE(IF($AC$2:$AC$5092=AC1490, $AT$2:$AT$5092), 0.25) - 1.5 * (PERCENTILE(IF($AC$2:$AC$5092=AC1490, $AT$2:$AT$5092), 0.75) - PERCENTILE(IF($AC$2:$AC$5092=AC1490, $AT$2:$AT$5092), 0.25)), AT1490 &gt; PERCENTILE(IF($AC$2:$AC$5092=AC1490, $AT$2:$AT$5092), 0.75) + 1.5 * (PERCENTILE(IF($AC$2:$AC$5092=AC1490, $AT$2:$AT$5092), 0.75) - PERCENTILE(IF($AC$2:$AC$5092=AC1490, $AT$2:$AT$5092), 0.25))), "ตัด", "เก็บ"))</f>
        <v>เก็บ</v>
      </c>
      <c r="AW1490" s="1">
        <f t="shared" si="71"/>
        <v>4005.4952465164292</v>
      </c>
      <c r="AX1490" s="1">
        <v>2577.9546108768855</v>
      </c>
      <c r="AY1490" s="1">
        <v>1838.6165941786553</v>
      </c>
    </row>
    <row r="1491" spans="1:51" x14ac:dyDescent="0.2">
      <c r="A1491" s="3">
        <v>45575</v>
      </c>
      <c r="B1491">
        <v>45575</v>
      </c>
      <c r="C1491" t="s">
        <v>4867</v>
      </c>
      <c r="D1491" t="s">
        <v>51</v>
      </c>
      <c r="E1491" t="s">
        <v>52</v>
      </c>
      <c r="F1491" t="s">
        <v>1263</v>
      </c>
      <c r="G1491" s="1">
        <v>2700</v>
      </c>
      <c r="H1491" s="1">
        <v>4575</v>
      </c>
      <c r="I1491" s="1">
        <v>1900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4600</v>
      </c>
      <c r="P1491" t="s">
        <v>4868</v>
      </c>
      <c r="Q1491" s="2">
        <v>45575</v>
      </c>
      <c r="R1491" t="s">
        <v>55</v>
      </c>
      <c r="S1491">
        <v>0</v>
      </c>
      <c r="T1491" t="s">
        <v>56</v>
      </c>
      <c r="U1491" t="s">
        <v>57</v>
      </c>
      <c r="V1491" s="1">
        <v>2500</v>
      </c>
      <c r="W1491" s="1">
        <v>0</v>
      </c>
      <c r="X1491" s="1">
        <v>0</v>
      </c>
      <c r="AA1491" t="s">
        <v>58</v>
      </c>
      <c r="AB1491" s="1">
        <v>0</v>
      </c>
      <c r="AC1491" s="4">
        <f>IF(ISNUMBER(MATCH(AD1491, $AD$2:AD1490, 0)), INDEX($AC$2:AC1490, MATCH(AD1491, $AD$2:AD1490, 0)), MAX($AC$2:AC1490)+1)</f>
        <v>1</v>
      </c>
      <c r="AD1491" t="str">
        <f t="shared" si="72"/>
        <v>ท่าลี่-กองลอย</v>
      </c>
      <c r="AE1491" t="s">
        <v>55</v>
      </c>
      <c r="AF1491" s="1">
        <v>0</v>
      </c>
      <c r="AG1491" s="1">
        <v>0</v>
      </c>
      <c r="AH1491" s="1">
        <v>0</v>
      </c>
      <c r="AI1491" t="s">
        <v>4869</v>
      </c>
      <c r="AJ1491" s="1">
        <v>1</v>
      </c>
      <c r="AK1491" s="1">
        <v>0</v>
      </c>
      <c r="AL1491" s="1">
        <v>0</v>
      </c>
      <c r="AM1491" s="1">
        <v>0</v>
      </c>
      <c r="AN1491" s="1">
        <v>0</v>
      </c>
      <c r="AO1491" s="1">
        <v>0</v>
      </c>
      <c r="AP1491" s="1">
        <v>0</v>
      </c>
      <c r="AQ1491" s="1">
        <v>0</v>
      </c>
      <c r="AR1491" s="1">
        <v>11675</v>
      </c>
      <c r="AS1491" s="1">
        <v>25.68</v>
      </c>
      <c r="AT1491" s="1">
        <f>Table1[[#This Row],[รวมต้นทุนค่าเดินทาง]]+Table1[[#This Row],[รวมต้นทุนค่าซ่อม]]+Table1[[#This Row],[รวมค่าเสื่อม]]</f>
        <v>13357.121717791411</v>
      </c>
      <c r="AU1491" s="1">
        <f t="shared" si="70"/>
        <v>13953.293816562818</v>
      </c>
      <c r="AV1491" s="1" t="str" cm="1">
        <f t="array" ref="AV1491">IF(AC1491&lt;4, "เก็บ", IF(OR(AT1491 &lt; PERCENTILE(IF($AC$2:$AC$5092=AC1491, $AT$2:$AT$5092), 0.25) - 1.5 * (PERCENTILE(IF($AC$2:$AC$5092=AC1491, $AT$2:$AT$5092), 0.75) - PERCENTILE(IF($AC$2:$AC$5092=AC1491, $AT$2:$AT$5092), 0.25)), AT1491 &gt; PERCENTILE(IF($AC$2:$AC$5092=AC1491, $AT$2:$AT$5092), 0.75) + 1.5 * (PERCENTILE(IF($AC$2:$AC$5092=AC1491, $AT$2:$AT$5092), 0.75) - PERCENTILE(IF($AC$2:$AC$5092=AC1491, $AT$2:$AT$5092), 0.25))), "ตัด", "เก็บ"))</f>
        <v>เก็บ</v>
      </c>
      <c r="AW1491" s="1">
        <f t="shared" si="71"/>
        <v>13953.293816562818</v>
      </c>
      <c r="AX1491" s="1">
        <v>14426.372718098486</v>
      </c>
      <c r="AY1491" s="1">
        <v>1656.4417177914111</v>
      </c>
    </row>
    <row r="1492" spans="1:51" x14ac:dyDescent="0.2">
      <c r="A1492" s="3">
        <v>45575</v>
      </c>
      <c r="B1492">
        <v>45575</v>
      </c>
      <c r="C1492" t="s">
        <v>4870</v>
      </c>
      <c r="D1492" t="s">
        <v>51</v>
      </c>
      <c r="E1492" t="s">
        <v>52</v>
      </c>
      <c r="F1492" t="s">
        <v>1312</v>
      </c>
      <c r="G1492" s="1">
        <v>2700</v>
      </c>
      <c r="H1492" s="1">
        <v>4575</v>
      </c>
      <c r="I1492" s="1">
        <v>1900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4600</v>
      </c>
      <c r="P1492" t="s">
        <v>4871</v>
      </c>
      <c r="Q1492" s="2">
        <v>45575</v>
      </c>
      <c r="R1492" t="s">
        <v>55</v>
      </c>
      <c r="S1492">
        <v>0</v>
      </c>
      <c r="T1492" t="s">
        <v>56</v>
      </c>
      <c r="U1492" t="s">
        <v>57</v>
      </c>
      <c r="V1492" s="1">
        <v>2500</v>
      </c>
      <c r="W1492" s="1">
        <v>0</v>
      </c>
      <c r="X1492" s="1">
        <v>0</v>
      </c>
      <c r="AA1492" t="s">
        <v>58</v>
      </c>
      <c r="AB1492" s="1">
        <v>0</v>
      </c>
      <c r="AC1492" s="4">
        <f>IF(ISNUMBER(MATCH(AD1492, $AD$2:AD1491, 0)), INDEX($AC$2:AC1491, MATCH(AD1492, $AD$2:AD1491, 0)), MAX($AC$2:AC1491)+1)</f>
        <v>1</v>
      </c>
      <c r="AD1492" t="str">
        <f t="shared" si="72"/>
        <v>ท่าลี่-กองลอย</v>
      </c>
      <c r="AE1492" t="s">
        <v>55</v>
      </c>
      <c r="AF1492" s="1">
        <v>0</v>
      </c>
      <c r="AG1492" s="1">
        <v>0</v>
      </c>
      <c r="AH1492" s="1">
        <v>0</v>
      </c>
      <c r="AI1492" t="s">
        <v>4872</v>
      </c>
      <c r="AJ1492" s="1">
        <v>1</v>
      </c>
      <c r="AK1492" s="1">
        <v>0</v>
      </c>
      <c r="AL1492" s="1">
        <v>0</v>
      </c>
      <c r="AM1492" s="1">
        <v>0</v>
      </c>
      <c r="AN1492" s="1">
        <v>0</v>
      </c>
      <c r="AO1492" s="1">
        <v>0</v>
      </c>
      <c r="AP1492" s="1">
        <v>0</v>
      </c>
      <c r="AQ1492" s="1">
        <v>0</v>
      </c>
      <c r="AR1492" s="1">
        <v>11675</v>
      </c>
      <c r="AS1492" s="1">
        <v>18.342857142857149</v>
      </c>
      <c r="AT1492" s="1">
        <f>Table1[[#This Row],[รวมต้นทุนค่าเดินทาง]]+Table1[[#This Row],[รวมต้นทุนค่าซ่อม]]+Table1[[#This Row],[รวมค่าเสื่อม]]</f>
        <v>13370.36149068323</v>
      </c>
      <c r="AU1492" s="1">
        <f t="shared" si="70"/>
        <v>13953.293816562818</v>
      </c>
      <c r="AV1492" s="1" t="str" cm="1">
        <f t="array" ref="AV1492">IF(AC1492&lt;4, "เก็บ", IF(OR(AT1492 &lt; PERCENTILE(IF($AC$2:$AC$5092=AC1492, $AT$2:$AT$5092), 0.25) - 1.5 * (PERCENTILE(IF($AC$2:$AC$5092=AC1492, $AT$2:$AT$5092), 0.75) - PERCENTILE(IF($AC$2:$AC$5092=AC1492, $AT$2:$AT$5092), 0.25)), AT1492 &gt; PERCENTILE(IF($AC$2:$AC$5092=AC1492, $AT$2:$AT$5092), 0.75) + 1.5 * (PERCENTILE(IF($AC$2:$AC$5092=AC1492, $AT$2:$AT$5092), 0.75) - PERCENTILE(IF($AC$2:$AC$5092=AC1492, $AT$2:$AT$5092), 0.25))), "ตัด", "เก็บ"))</f>
        <v>เก็บ</v>
      </c>
      <c r="AW1492" s="1">
        <f t="shared" si="71"/>
        <v>13953.293816562818</v>
      </c>
      <c r="AX1492" s="1">
        <v>14426.372718098486</v>
      </c>
      <c r="AY1492" s="1">
        <v>1677.0186335403728</v>
      </c>
    </row>
    <row r="1493" spans="1:51" x14ac:dyDescent="0.2">
      <c r="A1493" s="3">
        <v>45575</v>
      </c>
      <c r="B1493">
        <v>45575</v>
      </c>
      <c r="C1493" t="s">
        <v>4873</v>
      </c>
      <c r="D1493" t="s">
        <v>51</v>
      </c>
      <c r="E1493" t="s">
        <v>61</v>
      </c>
      <c r="F1493" t="s">
        <v>299</v>
      </c>
      <c r="G1493" s="1">
        <v>4200</v>
      </c>
      <c r="H1493" s="1">
        <v>3075</v>
      </c>
      <c r="I1493" s="1">
        <v>1900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6100</v>
      </c>
      <c r="P1493" t="s">
        <v>4874</v>
      </c>
      <c r="Q1493" s="2">
        <v>45575</v>
      </c>
      <c r="R1493" t="s">
        <v>55</v>
      </c>
      <c r="S1493">
        <v>0</v>
      </c>
      <c r="T1493" t="s">
        <v>56</v>
      </c>
      <c r="U1493" t="s">
        <v>57</v>
      </c>
      <c r="V1493" s="1">
        <v>2500</v>
      </c>
      <c r="W1493" s="1">
        <v>0</v>
      </c>
      <c r="X1493" s="1">
        <v>0</v>
      </c>
      <c r="AA1493" t="s">
        <v>58</v>
      </c>
      <c r="AB1493" s="1">
        <v>0</v>
      </c>
      <c r="AC1493" s="4">
        <f>IF(ISNUMBER(MATCH(AD1493, $AD$2:AD1492, 0)), INDEX($AC$2:AC1492, MATCH(AD1493, $AD$2:AD1492, 0)), MAX($AC$2:AC1492)+1)</f>
        <v>1</v>
      </c>
      <c r="AD1493" t="str">
        <f t="shared" si="72"/>
        <v>ท่าลี่-กองลอย</v>
      </c>
      <c r="AE1493" t="s">
        <v>55</v>
      </c>
      <c r="AF1493" s="1">
        <v>0</v>
      </c>
      <c r="AG1493" s="1">
        <v>0</v>
      </c>
      <c r="AH1493" s="1">
        <v>0</v>
      </c>
      <c r="AI1493" t="s">
        <v>4875</v>
      </c>
      <c r="AJ1493" s="1">
        <v>1</v>
      </c>
      <c r="AK1493" s="1">
        <v>0</v>
      </c>
      <c r="AL1493" s="1">
        <v>0</v>
      </c>
      <c r="AM1493" s="1">
        <v>0</v>
      </c>
      <c r="AN1493" s="1">
        <v>0</v>
      </c>
      <c r="AO1493" s="1">
        <v>0</v>
      </c>
      <c r="AP1493" s="1">
        <v>0</v>
      </c>
      <c r="AQ1493" s="1">
        <v>0</v>
      </c>
      <c r="AR1493" s="1">
        <v>11675</v>
      </c>
      <c r="AS1493" s="1">
        <v>17.12</v>
      </c>
      <c r="AT1493" s="1">
        <f>Table1[[#This Row],[รวมต้นทุนค่าเดินทาง]]+Table1[[#This Row],[รวมต้นทุนค่าซ่อม]]+Table1[[#This Row],[รวมค่าเสื่อม]]</f>
        <v>13460.987924528303</v>
      </c>
      <c r="AU1493" s="1">
        <f t="shared" si="70"/>
        <v>13953.293816562818</v>
      </c>
      <c r="AV1493" s="1" t="str" cm="1">
        <f t="array" ref="AV1493">IF(AC1493&lt;4, "เก็บ", IF(OR(AT1493 &lt; PERCENTILE(IF($AC$2:$AC$5092=AC1493, $AT$2:$AT$5092), 0.25) - 1.5 * (PERCENTILE(IF($AC$2:$AC$5092=AC1493, $AT$2:$AT$5092), 0.75) - PERCENTILE(IF($AC$2:$AC$5092=AC1493, $AT$2:$AT$5092), 0.25)), AT1493 &gt; PERCENTILE(IF($AC$2:$AC$5092=AC1493, $AT$2:$AT$5092), 0.75) + 1.5 * (PERCENTILE(IF($AC$2:$AC$5092=AC1493, $AT$2:$AT$5092), 0.75) - PERCENTILE(IF($AC$2:$AC$5092=AC1493, $AT$2:$AT$5092), 0.25))), "ตัด", "เก็บ"))</f>
        <v>เก็บ</v>
      </c>
      <c r="AW1493" s="1">
        <f t="shared" si="71"/>
        <v>13953.293816562818</v>
      </c>
      <c r="AX1493" s="1">
        <v>14426.372718098486</v>
      </c>
      <c r="AY1493" s="1">
        <v>1768.867924528302</v>
      </c>
    </row>
    <row r="1494" spans="1:51" x14ac:dyDescent="0.2">
      <c r="A1494" s="3">
        <v>45576</v>
      </c>
      <c r="B1494">
        <v>45576</v>
      </c>
      <c r="C1494" t="s">
        <v>4876</v>
      </c>
      <c r="D1494" t="s">
        <v>66</v>
      </c>
      <c r="E1494" t="s">
        <v>124</v>
      </c>
      <c r="F1494" t="s">
        <v>453</v>
      </c>
      <c r="G1494" s="1">
        <v>0</v>
      </c>
      <c r="H1494" s="1">
        <v>1071</v>
      </c>
      <c r="I1494" s="1">
        <v>500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500</v>
      </c>
      <c r="P1494" t="s">
        <v>4877</v>
      </c>
      <c r="Q1494" s="2">
        <v>45576</v>
      </c>
      <c r="R1494" t="s">
        <v>70</v>
      </c>
      <c r="S1494">
        <v>0</v>
      </c>
      <c r="T1494" t="s">
        <v>71</v>
      </c>
      <c r="U1494" t="s">
        <v>161</v>
      </c>
      <c r="V1494" s="1">
        <v>0</v>
      </c>
      <c r="W1494" s="1">
        <v>0</v>
      </c>
      <c r="X1494" s="1">
        <v>0</v>
      </c>
      <c r="AA1494" t="s">
        <v>58</v>
      </c>
      <c r="AB1494" s="1">
        <v>0</v>
      </c>
      <c r="AC1494" s="4">
        <f>IF(ISNUMBER(MATCH(AD1494, $AD$2:AD1493, 0)), INDEX($AC$2:AC1493, MATCH(AD1494, $AD$2:AD1493, 0)), MAX($AC$2:AC1493)+1)</f>
        <v>9</v>
      </c>
      <c r="AD1494" t="str">
        <f t="shared" si="72"/>
        <v>เชียงใหม่-พุทธมณฑลสาย 2</v>
      </c>
      <c r="AE1494" t="s">
        <v>73</v>
      </c>
      <c r="AF1494" s="1">
        <v>0</v>
      </c>
      <c r="AG1494" s="1">
        <v>0</v>
      </c>
      <c r="AH1494" s="1">
        <v>0</v>
      </c>
      <c r="AI1494" t="s">
        <v>4878</v>
      </c>
      <c r="AJ1494" s="1">
        <v>1</v>
      </c>
      <c r="AK1494" s="1">
        <v>720</v>
      </c>
      <c r="AL1494" s="1">
        <v>720</v>
      </c>
      <c r="AM1494" s="1">
        <v>1</v>
      </c>
      <c r="AN1494" s="1">
        <v>0</v>
      </c>
      <c r="AO1494" s="1">
        <v>0</v>
      </c>
      <c r="AP1494" s="1">
        <v>0</v>
      </c>
      <c r="AQ1494" s="1">
        <v>0</v>
      </c>
      <c r="AR1494" s="1">
        <v>1571</v>
      </c>
      <c r="AS1494" s="1">
        <v>12.0375</v>
      </c>
      <c r="AT1494" s="1">
        <f>Table1[[#This Row],[รวมต้นทุนค่าเดินทาง]]+Table1[[#This Row],[รวมต้นทุนค่าซ่อม]]+Table1[[#This Row],[รวมค่าเสื่อม]]</f>
        <v>3646.4104478069098</v>
      </c>
      <c r="AU1494" s="1">
        <f t="shared" si="70"/>
        <v>4623.2312262414152</v>
      </c>
      <c r="AV1494" s="1" t="str" cm="1">
        <f t="array" ref="AV1494">IF(AC1494&lt;4, "เก็บ", IF(OR(AT1494 &lt; PERCENTILE(IF($AC$2:$AC$5092=AC1494, $AT$2:$AT$5092), 0.25) - 1.5 * (PERCENTILE(IF($AC$2:$AC$5092=AC1494, $AT$2:$AT$5092), 0.75) - PERCENTILE(IF($AC$2:$AC$5092=AC1494, $AT$2:$AT$5092), 0.25)), AT1494 &gt; PERCENTILE(IF($AC$2:$AC$5092=AC1494, $AT$2:$AT$5092), 0.75) + 1.5 * (PERCENTILE(IF($AC$2:$AC$5092=AC1494, $AT$2:$AT$5092), 0.75) - PERCENTILE(IF($AC$2:$AC$5092=AC1494, $AT$2:$AT$5092), 0.25))), "ตัด", "เก็บ"))</f>
        <v>เก็บ</v>
      </c>
      <c r="AW1494" s="1">
        <f t="shared" si="71"/>
        <v>4005.4952465164292</v>
      </c>
      <c r="AX1494" s="1">
        <v>2577.9546108768855</v>
      </c>
      <c r="AY1494" s="1">
        <v>2063.3729478069099</v>
      </c>
    </row>
    <row r="1495" spans="1:51" x14ac:dyDescent="0.2">
      <c r="A1495" s="3">
        <v>45576</v>
      </c>
      <c r="B1495">
        <v>45576</v>
      </c>
      <c r="C1495" t="s">
        <v>4879</v>
      </c>
      <c r="D1495" t="s">
        <v>66</v>
      </c>
      <c r="E1495" t="s">
        <v>67</v>
      </c>
      <c r="F1495" t="s">
        <v>277</v>
      </c>
      <c r="G1495" s="1">
        <v>0</v>
      </c>
      <c r="H1495" s="1">
        <v>0</v>
      </c>
      <c r="I1495" s="1">
        <v>500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500</v>
      </c>
      <c r="P1495" t="s">
        <v>4880</v>
      </c>
      <c r="Q1495" s="2">
        <v>45576</v>
      </c>
      <c r="R1495" t="s">
        <v>70</v>
      </c>
      <c r="S1495">
        <v>0</v>
      </c>
      <c r="T1495" t="s">
        <v>71</v>
      </c>
      <c r="U1495" t="s">
        <v>72</v>
      </c>
      <c r="V1495" s="1">
        <v>0</v>
      </c>
      <c r="W1495" s="1">
        <v>0</v>
      </c>
      <c r="X1495" s="1">
        <v>0</v>
      </c>
      <c r="AA1495" t="s">
        <v>58</v>
      </c>
      <c r="AB1495" s="1">
        <v>0</v>
      </c>
      <c r="AC1495" s="4">
        <f>IF(ISNUMBER(MATCH(AD1495, $AD$2:AD1494, 0)), INDEX($AC$2:AC1494, MATCH(AD1495, $AD$2:AD1494, 0)), MAX($AC$2:AC1494)+1)</f>
        <v>2</v>
      </c>
      <c r="AD1495" t="str">
        <f t="shared" si="72"/>
        <v>เชียงใหม่-พุทธมณฑลสาย 5</v>
      </c>
      <c r="AE1495" t="s">
        <v>73</v>
      </c>
      <c r="AF1495" s="1">
        <v>0</v>
      </c>
      <c r="AG1495" s="1">
        <v>0</v>
      </c>
      <c r="AH1495" s="1">
        <v>0</v>
      </c>
      <c r="AI1495" t="s">
        <v>4881</v>
      </c>
      <c r="AJ1495" s="1">
        <v>1</v>
      </c>
      <c r="AK1495" s="1">
        <v>720</v>
      </c>
      <c r="AL1495" s="1">
        <v>720</v>
      </c>
      <c r="AM1495" s="1">
        <v>1</v>
      </c>
      <c r="AN1495" s="1">
        <v>0</v>
      </c>
      <c r="AO1495" s="1">
        <v>0</v>
      </c>
      <c r="AP1495" s="1">
        <v>0</v>
      </c>
      <c r="AQ1495" s="1">
        <v>0</v>
      </c>
      <c r="AR1495" s="1">
        <v>500</v>
      </c>
      <c r="AS1495" s="1">
        <v>17.509090909090911</v>
      </c>
      <c r="AT1495" s="1">
        <f>Table1[[#This Row],[รวมต้นทุนค่าเดินทาง]]+Table1[[#This Row],[รวมต้นทุนค่าซ่อม]]+Table1[[#This Row],[รวมค่าเสื่อม]]</f>
        <v>1647.8043175041278</v>
      </c>
      <c r="AU1495" s="1">
        <f t="shared" si="70"/>
        <v>5026.5629662053279</v>
      </c>
      <c r="AV1495" s="1" t="str" cm="1">
        <f t="array" ref="AV1495">IF(AC1495&lt;4, "เก็บ", IF(OR(AT1495 &lt; PERCENTILE(IF($AC$2:$AC$5092=AC1495, $AT$2:$AT$5092), 0.25) - 1.5 * (PERCENTILE(IF($AC$2:$AC$5092=AC1495, $AT$2:$AT$5092), 0.75) - PERCENTILE(IF($AC$2:$AC$5092=AC1495, $AT$2:$AT$5092), 0.25)), AT1495 &gt; PERCENTILE(IF($AC$2:$AC$5092=AC1495, $AT$2:$AT$5092), 0.75) + 1.5 * (PERCENTILE(IF($AC$2:$AC$5092=AC1495, $AT$2:$AT$5092), 0.75) - PERCENTILE(IF($AC$2:$AC$5092=AC1495, $AT$2:$AT$5092), 0.25))), "ตัด", "เก็บ"))</f>
        <v>เก็บ</v>
      </c>
      <c r="AW1495" s="1">
        <f t="shared" si="71"/>
        <v>5026.5629662053279</v>
      </c>
      <c r="AX1495" s="1">
        <v>4064.5059139663294</v>
      </c>
      <c r="AY1495" s="1">
        <v>1130.2952265950369</v>
      </c>
    </row>
    <row r="1496" spans="1:51" x14ac:dyDescent="0.2">
      <c r="A1496" s="3">
        <v>45576</v>
      </c>
      <c r="B1496">
        <v>45576</v>
      </c>
      <c r="C1496" t="s">
        <v>4882</v>
      </c>
      <c r="D1496" t="s">
        <v>66</v>
      </c>
      <c r="E1496" t="s">
        <v>124</v>
      </c>
      <c r="F1496" t="s">
        <v>388</v>
      </c>
      <c r="G1496" s="1">
        <v>937</v>
      </c>
      <c r="H1496" s="1">
        <v>0</v>
      </c>
      <c r="I1496" s="1">
        <v>400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1337</v>
      </c>
      <c r="P1496" t="s">
        <v>4883</v>
      </c>
      <c r="Q1496" s="2">
        <v>45576</v>
      </c>
      <c r="R1496" t="s">
        <v>70</v>
      </c>
      <c r="S1496">
        <v>0</v>
      </c>
      <c r="T1496" t="s">
        <v>254</v>
      </c>
      <c r="U1496" t="s">
        <v>161</v>
      </c>
      <c r="V1496" s="1">
        <v>0</v>
      </c>
      <c r="W1496" s="1">
        <v>0</v>
      </c>
      <c r="X1496" s="1">
        <v>0</v>
      </c>
      <c r="AA1496" t="s">
        <v>58</v>
      </c>
      <c r="AB1496" s="1">
        <v>0</v>
      </c>
      <c r="AC1496" s="4">
        <f>IF(ISNUMBER(MATCH(AD1496, $AD$2:AD1495, 0)), INDEX($AC$2:AC1495, MATCH(AD1496, $AD$2:AD1495, 0)), MAX($AC$2:AC1495)+1)</f>
        <v>11</v>
      </c>
      <c r="AD1496" t="str">
        <f t="shared" si="72"/>
        <v>ลำปาง-พุทธมณฑลสาย 2</v>
      </c>
      <c r="AE1496" t="s">
        <v>73</v>
      </c>
      <c r="AF1496" s="1">
        <v>0</v>
      </c>
      <c r="AG1496" s="1">
        <v>0</v>
      </c>
      <c r="AH1496" s="1">
        <v>0</v>
      </c>
      <c r="AI1496" t="s">
        <v>4884</v>
      </c>
      <c r="AJ1496" s="1">
        <v>1</v>
      </c>
      <c r="AK1496" s="1">
        <v>720</v>
      </c>
      <c r="AL1496" s="1">
        <v>720</v>
      </c>
      <c r="AM1496" s="1">
        <v>1</v>
      </c>
      <c r="AN1496" s="1">
        <v>0</v>
      </c>
      <c r="AO1496" s="1">
        <v>0</v>
      </c>
      <c r="AP1496" s="1">
        <v>0</v>
      </c>
      <c r="AQ1496" s="1">
        <v>0</v>
      </c>
      <c r="AR1496" s="1">
        <v>1337</v>
      </c>
      <c r="AS1496" s="1">
        <v>31.61428571428571</v>
      </c>
      <c r="AT1496" s="1">
        <f>Table1[[#This Row],[รวมต้นทุนค่าเดินทาง]]+Table1[[#This Row],[รวมต้นทุนค่าซ่อม]]+Table1[[#This Row],[รวมค่าเสื่อม]]</f>
        <v>3133.7073008073012</v>
      </c>
      <c r="AU1496" s="1">
        <f t="shared" si="70"/>
        <v>4930.4097489270907</v>
      </c>
      <c r="AV1496" s="1" t="str" cm="1">
        <f t="array" ref="AV1496">IF(AC1496&lt;4, "เก็บ", IF(OR(AT1496 &lt; PERCENTILE(IF($AC$2:$AC$5092=AC1496, $AT$2:$AT$5092), 0.25) - 1.5 * (PERCENTILE(IF($AC$2:$AC$5092=AC1496, $AT$2:$AT$5092), 0.75) - PERCENTILE(IF($AC$2:$AC$5092=AC1496, $AT$2:$AT$5092), 0.25)), AT1496 &gt; PERCENTILE(IF($AC$2:$AC$5092=AC1496, $AT$2:$AT$5092), 0.75) + 1.5 * (PERCENTILE(IF($AC$2:$AC$5092=AC1496, $AT$2:$AT$5092), 0.75) - PERCENTILE(IF($AC$2:$AC$5092=AC1496, $AT$2:$AT$5092), 0.25))), "ตัด", "เก็บ"))</f>
        <v>เก็บ</v>
      </c>
      <c r="AW1496" s="1">
        <f t="shared" si="71"/>
        <v>4496.4734610911819</v>
      </c>
      <c r="AX1496" s="1">
        <v>2927.9145864762854</v>
      </c>
      <c r="AY1496" s="1">
        <v>1765.0930150930153</v>
      </c>
    </row>
    <row r="1497" spans="1:51" x14ac:dyDescent="0.2">
      <c r="A1497" s="3">
        <v>45576</v>
      </c>
      <c r="B1497">
        <v>45576</v>
      </c>
      <c r="C1497" t="s">
        <v>4885</v>
      </c>
      <c r="D1497" t="s">
        <v>66</v>
      </c>
      <c r="E1497" t="s">
        <v>124</v>
      </c>
      <c r="F1497" t="s">
        <v>125</v>
      </c>
      <c r="G1497" s="1">
        <v>0</v>
      </c>
      <c r="H1497" s="1">
        <v>0</v>
      </c>
      <c r="I1497" s="1">
        <v>400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400</v>
      </c>
      <c r="P1497" t="s">
        <v>4886</v>
      </c>
      <c r="Q1497" s="2">
        <v>45576</v>
      </c>
      <c r="R1497" t="s">
        <v>70</v>
      </c>
      <c r="S1497">
        <v>0</v>
      </c>
      <c r="T1497" t="s">
        <v>71</v>
      </c>
      <c r="U1497" t="s">
        <v>93</v>
      </c>
      <c r="V1497" s="1">
        <v>0</v>
      </c>
      <c r="W1497" s="1">
        <v>0</v>
      </c>
      <c r="X1497" s="1">
        <v>0</v>
      </c>
      <c r="AA1497" t="s">
        <v>58</v>
      </c>
      <c r="AB1497" s="1">
        <v>0</v>
      </c>
      <c r="AC1497" s="4">
        <f>IF(ISNUMBER(MATCH(AD1497, $AD$2:AD1496, 0)), INDEX($AC$2:AC1496, MATCH(AD1497, $AD$2:AD1496, 0)), MAX($AC$2:AC1496)+1)</f>
        <v>4</v>
      </c>
      <c r="AD1497" t="str">
        <f t="shared" si="72"/>
        <v>เชียงใหม่-ตลาดไท</v>
      </c>
      <c r="AE1497" t="s">
        <v>73</v>
      </c>
      <c r="AF1497" s="1">
        <v>0</v>
      </c>
      <c r="AG1497" s="1">
        <v>0</v>
      </c>
      <c r="AH1497" s="1">
        <v>0</v>
      </c>
      <c r="AI1497" t="s">
        <v>4887</v>
      </c>
      <c r="AJ1497" s="1">
        <v>1</v>
      </c>
      <c r="AK1497" s="1">
        <v>720</v>
      </c>
      <c r="AL1497" s="1">
        <v>720</v>
      </c>
      <c r="AM1497" s="1">
        <v>1</v>
      </c>
      <c r="AN1497" s="1">
        <v>0</v>
      </c>
      <c r="AO1497" s="1">
        <v>0</v>
      </c>
      <c r="AP1497" s="1">
        <v>0</v>
      </c>
      <c r="AQ1497" s="1">
        <v>0</v>
      </c>
      <c r="AR1497" s="1">
        <v>400</v>
      </c>
      <c r="AS1497" s="1">
        <v>255.54999999999998</v>
      </c>
      <c r="AT1497" s="1">
        <f>Table1[[#This Row],[รวมต้นทุนค่าเดินทาง]]+Table1[[#This Row],[รวมต้นทุนค่าซ่อม]]+Table1[[#This Row],[รวมค่าเสื่อม]]</f>
        <v>1795.3081792318635</v>
      </c>
      <c r="AU1497" s="1">
        <f t="shared" si="70"/>
        <v>4256.109283997258</v>
      </c>
      <c r="AV1497" s="1" t="str" cm="1">
        <f t="array" ref="AV1497">IF(AC1497&lt;4, "เก็บ", IF(OR(AT1497 &lt; PERCENTILE(IF($AC$2:$AC$5092=AC1497, $AT$2:$AT$5092), 0.25) - 1.5 * (PERCENTILE(IF($AC$2:$AC$5092=AC1497, $AT$2:$AT$5092), 0.75) - PERCENTILE(IF($AC$2:$AC$5092=AC1497, $AT$2:$AT$5092), 0.25)), AT1497 &gt; PERCENTILE(IF($AC$2:$AC$5092=AC1497, $AT$2:$AT$5092), 0.75) + 1.5 * (PERCENTILE(IF($AC$2:$AC$5092=AC1497, $AT$2:$AT$5092), 0.75) - PERCENTILE(IF($AC$2:$AC$5092=AC1497, $AT$2:$AT$5092), 0.25))), "ตัด", "เก็บ"))</f>
        <v>เก็บ</v>
      </c>
      <c r="AW1497" s="1">
        <f t="shared" si="71"/>
        <v>3807.0727671795808</v>
      </c>
      <c r="AX1497" s="1">
        <v>2335.0230876608157</v>
      </c>
      <c r="AY1497" s="1">
        <v>1139.7581792318636</v>
      </c>
    </row>
    <row r="1498" spans="1:51" x14ac:dyDescent="0.2">
      <c r="A1498" s="3">
        <v>45576</v>
      </c>
      <c r="B1498">
        <v>45576</v>
      </c>
      <c r="C1498" t="s">
        <v>4888</v>
      </c>
      <c r="D1498" t="s">
        <v>66</v>
      </c>
      <c r="E1498" t="s">
        <v>67</v>
      </c>
      <c r="F1498" t="s">
        <v>232</v>
      </c>
      <c r="G1498" s="1">
        <v>0</v>
      </c>
      <c r="H1498" s="1">
        <v>0</v>
      </c>
      <c r="I1498" s="1">
        <v>500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500</v>
      </c>
      <c r="P1498" t="s">
        <v>4889</v>
      </c>
      <c r="Q1498" s="2">
        <v>45576</v>
      </c>
      <c r="R1498" t="s">
        <v>70</v>
      </c>
      <c r="S1498">
        <v>0</v>
      </c>
      <c r="T1498" t="s">
        <v>71</v>
      </c>
      <c r="U1498" t="s">
        <v>161</v>
      </c>
      <c r="V1498" s="1">
        <v>0</v>
      </c>
      <c r="W1498" s="1">
        <v>0</v>
      </c>
      <c r="X1498" s="1">
        <v>0</v>
      </c>
      <c r="AA1498" t="s">
        <v>58</v>
      </c>
      <c r="AB1498" s="1">
        <v>0</v>
      </c>
      <c r="AC1498" s="4">
        <f>IF(ISNUMBER(MATCH(AD1498, $AD$2:AD1497, 0)), INDEX($AC$2:AC1497, MATCH(AD1498, $AD$2:AD1497, 0)), MAX($AC$2:AC1497)+1)</f>
        <v>9</v>
      </c>
      <c r="AD1498" t="str">
        <f t="shared" si="72"/>
        <v>เชียงใหม่-พุทธมณฑลสาย 2</v>
      </c>
      <c r="AE1498" t="s">
        <v>73</v>
      </c>
      <c r="AF1498" s="1">
        <v>0</v>
      </c>
      <c r="AG1498" s="1">
        <v>0</v>
      </c>
      <c r="AH1498" s="1">
        <v>0</v>
      </c>
      <c r="AI1498" t="s">
        <v>4890</v>
      </c>
      <c r="AJ1498" s="1">
        <v>1</v>
      </c>
      <c r="AK1498" s="1">
        <v>720</v>
      </c>
      <c r="AL1498" s="1">
        <v>720</v>
      </c>
      <c r="AM1498" s="1">
        <v>1</v>
      </c>
      <c r="AN1498" s="1">
        <v>0</v>
      </c>
      <c r="AO1498" s="1">
        <v>0</v>
      </c>
      <c r="AP1498" s="1">
        <v>0</v>
      </c>
      <c r="AQ1498" s="1">
        <v>0</v>
      </c>
      <c r="AR1498" s="1">
        <v>500</v>
      </c>
      <c r="AS1498" s="1">
        <v>388.31</v>
      </c>
      <c r="AT1498" s="1">
        <f>Table1[[#This Row],[รวมต้นทุนค่าเดินทาง]]+Table1[[#This Row],[รวมต้นทุนค่าซ่อม]]+Table1[[#This Row],[รวมค่าเสื่อม]]</f>
        <v>2052.5957142857142</v>
      </c>
      <c r="AU1498" s="1">
        <f t="shared" si="70"/>
        <v>4623.2312262414152</v>
      </c>
      <c r="AV1498" s="1" t="str" cm="1">
        <f t="array" ref="AV1498">IF(AC1498&lt;4, "เก็บ", IF(OR(AT1498 &lt; PERCENTILE(IF($AC$2:$AC$5092=AC1498, $AT$2:$AT$5092), 0.25) - 1.5 * (PERCENTILE(IF($AC$2:$AC$5092=AC1498, $AT$2:$AT$5092), 0.75) - PERCENTILE(IF($AC$2:$AC$5092=AC1498, $AT$2:$AT$5092), 0.25)), AT1498 &gt; PERCENTILE(IF($AC$2:$AC$5092=AC1498, $AT$2:$AT$5092), 0.75) + 1.5 * (PERCENTILE(IF($AC$2:$AC$5092=AC1498, $AT$2:$AT$5092), 0.75) - PERCENTILE(IF($AC$2:$AC$5092=AC1498, $AT$2:$AT$5092), 0.25))), "ตัด", "เก็บ"))</f>
        <v>เก็บ</v>
      </c>
      <c r="AW1498" s="1">
        <f t="shared" si="71"/>
        <v>4005.4952465164292</v>
      </c>
      <c r="AX1498" s="1">
        <v>2577.9546108768855</v>
      </c>
      <c r="AY1498" s="1">
        <v>1164.2857142857142</v>
      </c>
    </row>
    <row r="1499" spans="1:51" x14ac:dyDescent="0.2">
      <c r="A1499" s="3">
        <v>45576</v>
      </c>
      <c r="B1499">
        <v>45576</v>
      </c>
      <c r="C1499" t="s">
        <v>4891</v>
      </c>
      <c r="D1499" t="s">
        <v>66</v>
      </c>
      <c r="E1499" t="s">
        <v>148</v>
      </c>
      <c r="F1499" t="s">
        <v>1080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636</v>
      </c>
      <c r="P1499" t="s">
        <v>4892</v>
      </c>
      <c r="Q1499" s="2">
        <v>45576</v>
      </c>
      <c r="R1499" t="s">
        <v>55</v>
      </c>
      <c r="S1499">
        <v>0</v>
      </c>
      <c r="T1499" t="s">
        <v>71</v>
      </c>
      <c r="U1499" t="s">
        <v>71</v>
      </c>
      <c r="V1499" s="1">
        <v>0</v>
      </c>
      <c r="W1499" s="1">
        <v>0</v>
      </c>
      <c r="X1499" s="1">
        <v>636</v>
      </c>
      <c r="Y1499" t="s">
        <v>108</v>
      </c>
      <c r="Z1499" t="s">
        <v>71</v>
      </c>
      <c r="AA1499" t="s">
        <v>4893</v>
      </c>
      <c r="AB1499" s="1">
        <v>0</v>
      </c>
      <c r="AC1499" s="4">
        <f>IF(ISNUMBER(MATCH(AD1499, $AD$2:AD1498, 0)), INDEX($AC$2:AC1498, MATCH(AD1499, $AD$2:AD1498, 0)), MAX($AC$2:AC1498)+1)</f>
        <v>8</v>
      </c>
      <c r="AD1499" t="str">
        <f t="shared" si="72"/>
        <v>เชียงใหม่-เชียงใหม่</v>
      </c>
      <c r="AE1499" t="s">
        <v>55</v>
      </c>
      <c r="AF1499" s="1">
        <v>0</v>
      </c>
      <c r="AG1499" s="1">
        <v>0</v>
      </c>
      <c r="AH1499" s="1">
        <v>0</v>
      </c>
      <c r="AI1499" t="s">
        <v>4894</v>
      </c>
      <c r="AJ1499" s="1">
        <v>1</v>
      </c>
      <c r="AK1499" s="1">
        <v>0</v>
      </c>
      <c r="AL1499" s="1">
        <v>0</v>
      </c>
      <c r="AM1499" s="1">
        <v>0</v>
      </c>
      <c r="AN1499" s="1">
        <v>0</v>
      </c>
      <c r="AO1499" s="1">
        <v>0</v>
      </c>
      <c r="AP1499" s="1">
        <v>0</v>
      </c>
      <c r="AQ1499" s="1">
        <v>0</v>
      </c>
      <c r="AR1499" s="1">
        <v>636</v>
      </c>
      <c r="AS1499" s="1">
        <v>1204.4000000000001</v>
      </c>
      <c r="AT1499" s="1">
        <f>Table1[[#This Row],[รวมต้นทุนค่าเดินทาง]]+Table1[[#This Row],[รวมต้นทุนค่าซ่อม]]+Table1[[#This Row],[รวมค่าเสื่อม]]</f>
        <v>3034.2775510204083</v>
      </c>
      <c r="AU1499" s="1">
        <f t="shared" si="70"/>
        <v>4522.7040635974936</v>
      </c>
      <c r="AV1499" s="1" t="str" cm="1">
        <f t="array" ref="AV1499">IF(AC1499&lt;4, "เก็บ", IF(OR(AT1499 &lt; PERCENTILE(IF($AC$2:$AC$5092=AC1499, $AT$2:$AT$5092), 0.25) - 1.5 * (PERCENTILE(IF($AC$2:$AC$5092=AC1499, $AT$2:$AT$5092), 0.75) - PERCENTILE(IF($AC$2:$AC$5092=AC1499, $AT$2:$AT$5092), 0.25)), AT1499 &gt; PERCENTILE(IF($AC$2:$AC$5092=AC1499, $AT$2:$AT$5092), 0.75) + 1.5 * (PERCENTILE(IF($AC$2:$AC$5092=AC1499, $AT$2:$AT$5092), 0.75) - PERCENTILE(IF($AC$2:$AC$5092=AC1499, $AT$2:$AT$5092), 0.25))), "ตัด", "เก็บ"))</f>
        <v>เก็บ</v>
      </c>
      <c r="AW1499" s="1">
        <f t="shared" si="71"/>
        <v>3452.8591376901491</v>
      </c>
      <c r="AX1499" s="1">
        <v>2563.5734635866706</v>
      </c>
      <c r="AY1499" s="1">
        <v>1193.8775510204082</v>
      </c>
    </row>
    <row r="1500" spans="1:51" x14ac:dyDescent="0.2">
      <c r="A1500" s="3">
        <v>45576</v>
      </c>
      <c r="B1500">
        <v>45576</v>
      </c>
      <c r="C1500" t="s">
        <v>4895</v>
      </c>
      <c r="D1500" t="s">
        <v>51</v>
      </c>
      <c r="E1500" t="s">
        <v>52</v>
      </c>
      <c r="F1500" t="s">
        <v>2552</v>
      </c>
      <c r="G1500" s="1">
        <v>4200</v>
      </c>
      <c r="H1500" s="1">
        <v>2827</v>
      </c>
      <c r="I1500" s="1">
        <v>1900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6100</v>
      </c>
      <c r="P1500" t="s">
        <v>4896</v>
      </c>
      <c r="Q1500" s="2">
        <v>45576</v>
      </c>
      <c r="R1500" t="s">
        <v>55</v>
      </c>
      <c r="S1500">
        <v>0</v>
      </c>
      <c r="T1500" t="s">
        <v>56</v>
      </c>
      <c r="U1500" t="s">
        <v>57</v>
      </c>
      <c r="V1500" s="1">
        <v>2500</v>
      </c>
      <c r="W1500" s="1">
        <v>0</v>
      </c>
      <c r="X1500" s="1">
        <v>0</v>
      </c>
      <c r="AA1500" t="s">
        <v>58</v>
      </c>
      <c r="AB1500" s="1">
        <v>0</v>
      </c>
      <c r="AC1500" s="4">
        <f>IF(ISNUMBER(MATCH(AD1500, $AD$2:AD1499, 0)), INDEX($AC$2:AC1499, MATCH(AD1500, $AD$2:AD1499, 0)), MAX($AC$2:AC1499)+1)</f>
        <v>1</v>
      </c>
      <c r="AD1500" t="str">
        <f t="shared" si="72"/>
        <v>ท่าลี่-กองลอย</v>
      </c>
      <c r="AE1500" t="s">
        <v>55</v>
      </c>
      <c r="AF1500" s="1">
        <v>0</v>
      </c>
      <c r="AG1500" s="1">
        <v>0</v>
      </c>
      <c r="AH1500" s="1">
        <v>0</v>
      </c>
      <c r="AI1500" t="s">
        <v>4897</v>
      </c>
      <c r="AJ1500" s="1">
        <v>1</v>
      </c>
      <c r="AK1500" s="1">
        <v>0</v>
      </c>
      <c r="AL1500" s="1">
        <v>0</v>
      </c>
      <c r="AM1500" s="1">
        <v>0</v>
      </c>
      <c r="AN1500" s="1">
        <v>0</v>
      </c>
      <c r="AO1500" s="1">
        <v>0</v>
      </c>
      <c r="AP1500" s="1">
        <v>0</v>
      </c>
      <c r="AQ1500" s="1">
        <v>0</v>
      </c>
      <c r="AR1500" s="1">
        <v>11427</v>
      </c>
      <c r="AS1500" s="1">
        <v>18.342857142857149</v>
      </c>
      <c r="AT1500" s="1">
        <f>Table1[[#This Row],[รวมต้นทุนค่าเดินทาง]]+Table1[[#This Row],[รวมต้นทุนค่าซ่อม]]+Table1[[#This Row],[รวมค่าเสื่อม]]</f>
        <v>13430.636974789917</v>
      </c>
      <c r="AU1500" s="1">
        <f t="shared" si="70"/>
        <v>13953.293816562818</v>
      </c>
      <c r="AV1500" s="1" t="str" cm="1">
        <f t="array" ref="AV1500">IF(AC1500&lt;4, "เก็บ", IF(OR(AT1500 &lt; PERCENTILE(IF($AC$2:$AC$5092=AC1500, $AT$2:$AT$5092), 0.25) - 1.5 * (PERCENTILE(IF($AC$2:$AC$5092=AC1500, $AT$2:$AT$5092), 0.75) - PERCENTILE(IF($AC$2:$AC$5092=AC1500, $AT$2:$AT$5092), 0.25)), AT1500 &gt; PERCENTILE(IF($AC$2:$AC$5092=AC1500, $AT$2:$AT$5092), 0.75) + 1.5 * (PERCENTILE(IF($AC$2:$AC$5092=AC1500, $AT$2:$AT$5092), 0.75) - PERCENTILE(IF($AC$2:$AC$5092=AC1500, $AT$2:$AT$5092), 0.25))), "ตัด", "เก็บ"))</f>
        <v>เก็บ</v>
      </c>
      <c r="AW1500" s="1">
        <f t="shared" si="71"/>
        <v>13953.293816562818</v>
      </c>
      <c r="AX1500" s="1">
        <v>14426.372718098486</v>
      </c>
      <c r="AY1500" s="1">
        <v>1985.2941176470588</v>
      </c>
    </row>
    <row r="1501" spans="1:51" x14ac:dyDescent="0.2">
      <c r="A1501" s="3">
        <v>45576</v>
      </c>
      <c r="B1501">
        <v>45576</v>
      </c>
      <c r="C1501" t="s">
        <v>4898</v>
      </c>
      <c r="D1501" t="s">
        <v>66</v>
      </c>
      <c r="E1501" t="s">
        <v>84</v>
      </c>
      <c r="F1501" t="s">
        <v>543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770</v>
      </c>
      <c r="O1501" s="1">
        <v>770</v>
      </c>
      <c r="P1501" t="s">
        <v>4899</v>
      </c>
      <c r="Q1501" s="2">
        <v>45576</v>
      </c>
      <c r="R1501" t="s">
        <v>55</v>
      </c>
      <c r="S1501">
        <v>0</v>
      </c>
      <c r="T1501" t="s">
        <v>87</v>
      </c>
      <c r="U1501" t="s">
        <v>71</v>
      </c>
      <c r="V1501" s="1">
        <v>0</v>
      </c>
      <c r="W1501" s="1">
        <v>669</v>
      </c>
      <c r="X1501" s="1">
        <v>0</v>
      </c>
      <c r="Y1501" t="s">
        <v>108</v>
      </c>
      <c r="Z1501" t="s">
        <v>71</v>
      </c>
      <c r="AA1501" t="s">
        <v>1043</v>
      </c>
      <c r="AB1501" s="1">
        <v>0</v>
      </c>
      <c r="AC1501" s="4">
        <f>IF(ISNUMBER(MATCH(AD1501, $AD$2:AD1500, 0)), INDEX($AC$2:AC1500, MATCH(AD1501, $AD$2:AD1500, 0)), MAX($AC$2:AC1500)+1)</f>
        <v>6</v>
      </c>
      <c r="AD1501" t="str">
        <f t="shared" si="72"/>
        <v>เชียงราย-เชียงใหม่</v>
      </c>
      <c r="AE1501" t="s">
        <v>55</v>
      </c>
      <c r="AF1501" s="1">
        <v>0</v>
      </c>
      <c r="AG1501" s="1">
        <v>0</v>
      </c>
      <c r="AH1501" s="1">
        <v>0</v>
      </c>
      <c r="AI1501" t="s">
        <v>4900</v>
      </c>
      <c r="AJ1501" s="1">
        <v>1</v>
      </c>
      <c r="AK1501" s="1">
        <v>0</v>
      </c>
      <c r="AL1501" s="1">
        <v>0</v>
      </c>
      <c r="AM1501" s="1">
        <v>0</v>
      </c>
      <c r="AN1501" s="1">
        <v>825.03549999999996</v>
      </c>
      <c r="AO1501" s="1">
        <v>0</v>
      </c>
      <c r="AP1501" s="1">
        <v>0</v>
      </c>
      <c r="AQ1501" s="1">
        <v>0</v>
      </c>
      <c r="AR1501" s="1">
        <v>1439</v>
      </c>
      <c r="AS1501" s="1">
        <v>169.69587399154821</v>
      </c>
      <c r="AT1501" s="1">
        <f>Table1[[#This Row],[รวมต้นทุนค่าเดินทาง]]+Table1[[#This Row],[รวมต้นทุนค่าซ่อม]]+Table1[[#This Row],[รวมค่าเสื่อม]]</f>
        <v>3679.2480212308119</v>
      </c>
      <c r="AU1501" s="1">
        <f t="shared" si="70"/>
        <v>4428.3346813776061</v>
      </c>
      <c r="AV1501" s="1" t="str" cm="1">
        <f t="array" ref="AV1501">IF(AC1501&lt;4, "เก็บ", IF(OR(AT1501 &lt; PERCENTILE(IF($AC$2:$AC$5092=AC1501, $AT$2:$AT$5092), 0.25) - 1.5 * (PERCENTILE(IF($AC$2:$AC$5092=AC1501, $AT$2:$AT$5092), 0.75) - PERCENTILE(IF($AC$2:$AC$5092=AC1501, $AT$2:$AT$5092), 0.25)), AT1501 &gt; PERCENTILE(IF($AC$2:$AC$5092=AC1501, $AT$2:$AT$5092), 0.75) + 1.5 * (PERCENTILE(IF($AC$2:$AC$5092=AC1501, $AT$2:$AT$5092), 0.75) - PERCENTILE(IF($AC$2:$AC$5092=AC1501, $AT$2:$AT$5092), 0.25))), "ตัด", "เก็บ"))</f>
        <v>เก็บ</v>
      </c>
      <c r="AW1501" s="1">
        <f t="shared" si="71"/>
        <v>3873.7679454274344</v>
      </c>
      <c r="AX1501" s="1">
        <v>2781.4385174989698</v>
      </c>
      <c r="AY1501" s="1">
        <v>2070.5521472392638</v>
      </c>
    </row>
    <row r="1502" spans="1:51" x14ac:dyDescent="0.2">
      <c r="A1502" s="3">
        <v>45576</v>
      </c>
      <c r="B1502">
        <v>45576</v>
      </c>
      <c r="C1502" t="s">
        <v>4901</v>
      </c>
      <c r="D1502" t="s">
        <v>66</v>
      </c>
      <c r="E1502" t="s">
        <v>148</v>
      </c>
      <c r="F1502" t="s">
        <v>215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t="s">
        <v>4902</v>
      </c>
      <c r="Q1502" s="2">
        <v>45576</v>
      </c>
      <c r="R1502" t="s">
        <v>55</v>
      </c>
      <c r="S1502">
        <v>0</v>
      </c>
      <c r="T1502" t="s">
        <v>87</v>
      </c>
      <c r="U1502" t="s">
        <v>71</v>
      </c>
      <c r="V1502" s="1">
        <v>0</v>
      </c>
      <c r="W1502" s="1">
        <v>1171</v>
      </c>
      <c r="X1502" s="1">
        <v>0</v>
      </c>
      <c r="Y1502" t="s">
        <v>87</v>
      </c>
      <c r="Z1502" t="s">
        <v>71</v>
      </c>
      <c r="AA1502" t="s">
        <v>3704</v>
      </c>
      <c r="AB1502" s="1">
        <v>0</v>
      </c>
      <c r="AC1502" s="4">
        <f>IF(ISNUMBER(MATCH(AD1502, $AD$2:AD1501, 0)), INDEX($AC$2:AC1501, MATCH(AD1502, $AD$2:AD1501, 0)), MAX($AC$2:AC1501)+1)</f>
        <v>6</v>
      </c>
      <c r="AD1502" t="str">
        <f t="shared" si="72"/>
        <v>เชียงราย-เชียงใหม่</v>
      </c>
      <c r="AE1502" t="s">
        <v>55</v>
      </c>
      <c r="AF1502" s="1">
        <v>0</v>
      </c>
      <c r="AG1502" s="1">
        <v>0</v>
      </c>
      <c r="AH1502" s="1">
        <v>0</v>
      </c>
      <c r="AI1502" t="s">
        <v>4903</v>
      </c>
      <c r="AJ1502" s="1">
        <v>1</v>
      </c>
      <c r="AK1502" s="1">
        <v>0</v>
      </c>
      <c r="AL1502" s="1">
        <v>0</v>
      </c>
      <c r="AM1502" s="1">
        <v>0</v>
      </c>
      <c r="AN1502" s="1">
        <v>0</v>
      </c>
      <c r="AO1502" s="1">
        <v>0</v>
      </c>
      <c r="AP1502" s="1">
        <v>0</v>
      </c>
      <c r="AQ1502" s="1">
        <v>0</v>
      </c>
      <c r="AR1502" s="1">
        <v>1171</v>
      </c>
      <c r="AS1502" s="1">
        <v>1084.4666666666669</v>
      </c>
      <c r="AT1502" s="1">
        <f>Table1[[#This Row],[รวมต้นทุนค่าเดินทาง]]+Table1[[#This Row],[รวมต้นทุนค่าซ่อม]]+Table1[[#This Row],[รวมค่าเสื่อม]]</f>
        <v>3434.902150537635</v>
      </c>
      <c r="AU1502" s="1">
        <f t="shared" si="70"/>
        <v>4428.3346813776061</v>
      </c>
      <c r="AV1502" s="1" t="str" cm="1">
        <f t="array" ref="AV1502">IF(AC1502&lt;4, "เก็บ", IF(OR(AT1502 &lt; PERCENTILE(IF($AC$2:$AC$5092=AC1502, $AT$2:$AT$5092), 0.25) - 1.5 * (PERCENTILE(IF($AC$2:$AC$5092=AC1502, $AT$2:$AT$5092), 0.75) - PERCENTILE(IF($AC$2:$AC$5092=AC1502, $AT$2:$AT$5092), 0.25)), AT1502 &gt; PERCENTILE(IF($AC$2:$AC$5092=AC1502, $AT$2:$AT$5092), 0.75) + 1.5 * (PERCENTILE(IF($AC$2:$AC$5092=AC1502, $AT$2:$AT$5092), 0.75) - PERCENTILE(IF($AC$2:$AC$5092=AC1502, $AT$2:$AT$5092), 0.25))), "ตัด", "เก็บ"))</f>
        <v>เก็บ</v>
      </c>
      <c r="AW1502" s="1">
        <f t="shared" si="71"/>
        <v>3873.7679454274344</v>
      </c>
      <c r="AX1502" s="1">
        <v>2781.4385174989698</v>
      </c>
      <c r="AY1502" s="1">
        <v>1179.4354838709678</v>
      </c>
    </row>
    <row r="1503" spans="1:51" x14ac:dyDescent="0.2">
      <c r="A1503" s="3">
        <v>45577</v>
      </c>
      <c r="B1503">
        <v>45577</v>
      </c>
      <c r="C1503" t="s">
        <v>4904</v>
      </c>
      <c r="D1503" t="s">
        <v>66</v>
      </c>
      <c r="E1503" t="s">
        <v>67</v>
      </c>
      <c r="F1503" t="s">
        <v>435</v>
      </c>
      <c r="G1503" s="1">
        <v>0</v>
      </c>
      <c r="H1503" s="1">
        <v>0</v>
      </c>
      <c r="I1503" s="1">
        <v>500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500</v>
      </c>
      <c r="P1503" t="s">
        <v>4905</v>
      </c>
      <c r="Q1503" s="2">
        <v>45577</v>
      </c>
      <c r="R1503" t="s">
        <v>70</v>
      </c>
      <c r="S1503">
        <v>0</v>
      </c>
      <c r="T1503" t="s">
        <v>71</v>
      </c>
      <c r="U1503" t="s">
        <v>161</v>
      </c>
      <c r="V1503" s="1">
        <v>0</v>
      </c>
      <c r="W1503" s="1">
        <v>0</v>
      </c>
      <c r="X1503" s="1">
        <v>0</v>
      </c>
      <c r="AA1503" t="s">
        <v>58</v>
      </c>
      <c r="AB1503" s="1">
        <v>0</v>
      </c>
      <c r="AC1503" s="4">
        <f>IF(ISNUMBER(MATCH(AD1503, $AD$2:AD1502, 0)), INDEX($AC$2:AC1502, MATCH(AD1503, $AD$2:AD1502, 0)), MAX($AC$2:AC1502)+1)</f>
        <v>9</v>
      </c>
      <c r="AD1503" t="str">
        <f t="shared" si="72"/>
        <v>เชียงใหม่-พุทธมณฑลสาย 2</v>
      </c>
      <c r="AE1503" t="s">
        <v>73</v>
      </c>
      <c r="AF1503" s="1">
        <v>0</v>
      </c>
      <c r="AG1503" s="1">
        <v>0</v>
      </c>
      <c r="AH1503" s="1">
        <v>0</v>
      </c>
      <c r="AI1503" t="s">
        <v>4906</v>
      </c>
      <c r="AJ1503" s="1">
        <v>1</v>
      </c>
      <c r="AK1503" s="1">
        <v>720</v>
      </c>
      <c r="AL1503" s="1">
        <v>720</v>
      </c>
      <c r="AM1503" s="1">
        <v>1</v>
      </c>
      <c r="AN1503" s="1">
        <v>0</v>
      </c>
      <c r="AO1503" s="1">
        <v>0</v>
      </c>
      <c r="AP1503" s="1">
        <v>0</v>
      </c>
      <c r="AQ1503" s="1">
        <v>0</v>
      </c>
      <c r="AR1503" s="1">
        <v>500</v>
      </c>
      <c r="AS1503" s="1">
        <v>32.1</v>
      </c>
      <c r="AT1503" s="1">
        <f>Table1[[#This Row],[รวมต้นทุนค่าเดินทาง]]+Table1[[#This Row],[รวมต้นทุนค่าซ่อม]]+Table1[[#This Row],[รวมค่าเสื่อม]]</f>
        <v>1711.3744389501712</v>
      </c>
      <c r="AU1503" s="1">
        <f t="shared" si="70"/>
        <v>4623.2312262414152</v>
      </c>
      <c r="AV1503" s="1" t="str" cm="1">
        <f t="array" ref="AV1503">IF(AC1503&lt;4, "เก็บ", IF(OR(AT1503 &lt; PERCENTILE(IF($AC$2:$AC$5092=AC1503, $AT$2:$AT$5092), 0.25) - 1.5 * (PERCENTILE(IF($AC$2:$AC$5092=AC1503, $AT$2:$AT$5092), 0.75) - PERCENTILE(IF($AC$2:$AC$5092=AC1503, $AT$2:$AT$5092), 0.25)), AT1503 &gt; PERCENTILE(IF($AC$2:$AC$5092=AC1503, $AT$2:$AT$5092), 0.75) + 1.5 * (PERCENTILE(IF($AC$2:$AC$5092=AC1503, $AT$2:$AT$5092), 0.75) - PERCENTILE(IF($AC$2:$AC$5092=AC1503, $AT$2:$AT$5092), 0.25))), "ตัด", "เก็บ"))</f>
        <v>เก็บ</v>
      </c>
      <c r="AW1503" s="1">
        <f t="shared" si="71"/>
        <v>4005.4952465164292</v>
      </c>
      <c r="AX1503" s="1">
        <v>2577.9546108768855</v>
      </c>
      <c r="AY1503" s="1">
        <v>1179.2744389501713</v>
      </c>
    </row>
    <row r="1504" spans="1:51" x14ac:dyDescent="0.2">
      <c r="A1504" s="3">
        <v>45577</v>
      </c>
      <c r="B1504">
        <v>45577</v>
      </c>
      <c r="C1504" t="s">
        <v>4907</v>
      </c>
      <c r="D1504" t="s">
        <v>66</v>
      </c>
      <c r="E1504" t="s">
        <v>124</v>
      </c>
      <c r="F1504" t="s">
        <v>427</v>
      </c>
      <c r="G1504" s="1">
        <v>0</v>
      </c>
      <c r="H1504" s="1">
        <v>0</v>
      </c>
      <c r="I1504" s="1">
        <v>400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400</v>
      </c>
      <c r="P1504" t="s">
        <v>4908</v>
      </c>
      <c r="Q1504" s="2">
        <v>45577</v>
      </c>
      <c r="R1504" t="s">
        <v>70</v>
      </c>
      <c r="S1504">
        <v>0</v>
      </c>
      <c r="T1504" t="s">
        <v>71</v>
      </c>
      <c r="U1504" t="s">
        <v>93</v>
      </c>
      <c r="V1504" s="1">
        <v>0</v>
      </c>
      <c r="W1504" s="1">
        <v>0</v>
      </c>
      <c r="X1504" s="1">
        <v>0</v>
      </c>
      <c r="AA1504" t="s">
        <v>58</v>
      </c>
      <c r="AB1504" s="1">
        <v>0</v>
      </c>
      <c r="AC1504" s="4">
        <f>IF(ISNUMBER(MATCH(AD1504, $AD$2:AD1503, 0)), INDEX($AC$2:AC1503, MATCH(AD1504, $AD$2:AD1503, 0)), MAX($AC$2:AC1503)+1)</f>
        <v>4</v>
      </c>
      <c r="AD1504" t="str">
        <f t="shared" si="72"/>
        <v>เชียงใหม่-ตลาดไท</v>
      </c>
      <c r="AE1504" t="s">
        <v>73</v>
      </c>
      <c r="AF1504" s="1">
        <v>0</v>
      </c>
      <c r="AG1504" s="1">
        <v>0</v>
      </c>
      <c r="AH1504" s="1">
        <v>0</v>
      </c>
      <c r="AI1504" t="s">
        <v>4909</v>
      </c>
      <c r="AJ1504" s="1">
        <v>1</v>
      </c>
      <c r="AK1504" s="1">
        <v>720</v>
      </c>
      <c r="AL1504" s="1">
        <v>720</v>
      </c>
      <c r="AM1504" s="1">
        <v>1</v>
      </c>
      <c r="AN1504" s="1">
        <v>0</v>
      </c>
      <c r="AO1504" s="1">
        <v>0</v>
      </c>
      <c r="AP1504" s="1">
        <v>0</v>
      </c>
      <c r="AQ1504" s="1">
        <v>0</v>
      </c>
      <c r="AR1504" s="1">
        <v>400</v>
      </c>
      <c r="AS1504" s="1">
        <v>503.21000000000004</v>
      </c>
      <c r="AT1504" s="1">
        <f>Table1[[#This Row],[รวมต้นทุนค่าเดินทาง]]+Table1[[#This Row],[รวมต้นทุนค่าซ่อม]]+Table1[[#This Row],[รวมค่าเสื่อม]]</f>
        <v>2044.2154268113816</v>
      </c>
      <c r="AU1504" s="1">
        <f t="shared" si="70"/>
        <v>4256.109283997258</v>
      </c>
      <c r="AV1504" s="1" t="str" cm="1">
        <f t="array" ref="AV1504">IF(AC1504&lt;4, "เก็บ", IF(OR(AT1504 &lt; PERCENTILE(IF($AC$2:$AC$5092=AC1504, $AT$2:$AT$5092), 0.25) - 1.5 * (PERCENTILE(IF($AC$2:$AC$5092=AC1504, $AT$2:$AT$5092), 0.75) - PERCENTILE(IF($AC$2:$AC$5092=AC1504, $AT$2:$AT$5092), 0.25)), AT1504 &gt; PERCENTILE(IF($AC$2:$AC$5092=AC1504, $AT$2:$AT$5092), 0.75) + 1.5 * (PERCENTILE(IF($AC$2:$AC$5092=AC1504, $AT$2:$AT$5092), 0.75) - PERCENTILE(IF($AC$2:$AC$5092=AC1504, $AT$2:$AT$5092), 0.25))), "ตัด", "เก็บ"))</f>
        <v>เก็บ</v>
      </c>
      <c r="AW1504" s="1">
        <f t="shared" si="71"/>
        <v>3807.0727671795808</v>
      </c>
      <c r="AX1504" s="1">
        <v>2335.0230876608157</v>
      </c>
      <c r="AY1504" s="1">
        <v>1141.0054268113815</v>
      </c>
    </row>
    <row r="1505" spans="1:51" x14ac:dyDescent="0.2">
      <c r="A1505" s="3">
        <v>45577</v>
      </c>
      <c r="B1505">
        <v>45577</v>
      </c>
      <c r="C1505" t="s">
        <v>4910</v>
      </c>
      <c r="D1505" t="s">
        <v>66</v>
      </c>
      <c r="E1505" t="s">
        <v>129</v>
      </c>
      <c r="F1505" t="s">
        <v>669</v>
      </c>
      <c r="G1505" s="1">
        <v>0</v>
      </c>
      <c r="H1505" s="1">
        <v>0</v>
      </c>
      <c r="I1505" s="1">
        <v>500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500</v>
      </c>
      <c r="P1505" t="s">
        <v>4911</v>
      </c>
      <c r="Q1505" s="2">
        <v>45577</v>
      </c>
      <c r="R1505" t="s">
        <v>70</v>
      </c>
      <c r="S1505">
        <v>0</v>
      </c>
      <c r="T1505" t="s">
        <v>71</v>
      </c>
      <c r="U1505" t="s">
        <v>72</v>
      </c>
      <c r="V1505" s="1">
        <v>0</v>
      </c>
      <c r="W1505" s="1">
        <v>0</v>
      </c>
      <c r="X1505" s="1">
        <v>0</v>
      </c>
      <c r="AA1505" t="s">
        <v>58</v>
      </c>
      <c r="AB1505" s="1">
        <v>0</v>
      </c>
      <c r="AC1505" s="4">
        <f>IF(ISNUMBER(MATCH(AD1505, $AD$2:AD1504, 0)), INDEX($AC$2:AC1504, MATCH(AD1505, $AD$2:AD1504, 0)), MAX($AC$2:AC1504)+1)</f>
        <v>2</v>
      </c>
      <c r="AD1505" t="str">
        <f t="shared" si="72"/>
        <v>เชียงใหม่-พุทธมณฑลสาย 5</v>
      </c>
      <c r="AE1505" t="s">
        <v>73</v>
      </c>
      <c r="AF1505" s="1">
        <v>0</v>
      </c>
      <c r="AG1505" s="1">
        <v>0</v>
      </c>
      <c r="AH1505" s="1">
        <v>0</v>
      </c>
      <c r="AI1505" t="s">
        <v>4912</v>
      </c>
      <c r="AJ1505" s="1">
        <v>1</v>
      </c>
      <c r="AK1505" s="1">
        <v>720</v>
      </c>
      <c r="AL1505" s="1">
        <v>720</v>
      </c>
      <c r="AM1505" s="1">
        <v>1</v>
      </c>
      <c r="AN1505" s="1">
        <v>0</v>
      </c>
      <c r="AO1505" s="1">
        <v>0</v>
      </c>
      <c r="AP1505" s="1">
        <v>0</v>
      </c>
      <c r="AQ1505" s="1">
        <v>0</v>
      </c>
      <c r="AR1505" s="1">
        <v>500</v>
      </c>
      <c r="AS1505" s="1">
        <v>2084.2533333333331</v>
      </c>
      <c r="AT1505" s="1">
        <f>Table1[[#This Row],[รวมต้นทุนค่าเดินทาง]]+Table1[[#This Row],[รวมต้นทุนค่าซ่อม]]+Table1[[#This Row],[รวมค่าเสื่อม]]</f>
        <v>3823.7064583333331</v>
      </c>
      <c r="AU1505" s="1">
        <f t="shared" si="70"/>
        <v>5026.5629662053279</v>
      </c>
      <c r="AV1505" s="1" t="str" cm="1">
        <f t="array" ref="AV1505">IF(AC1505&lt;4, "เก็บ", IF(OR(AT1505 &lt; PERCENTILE(IF($AC$2:$AC$5092=AC1505, $AT$2:$AT$5092), 0.25) - 1.5 * (PERCENTILE(IF($AC$2:$AC$5092=AC1505, $AT$2:$AT$5092), 0.75) - PERCENTILE(IF($AC$2:$AC$5092=AC1505, $AT$2:$AT$5092), 0.25)), AT1505 &gt; PERCENTILE(IF($AC$2:$AC$5092=AC1505, $AT$2:$AT$5092), 0.75) + 1.5 * (PERCENTILE(IF($AC$2:$AC$5092=AC1505, $AT$2:$AT$5092), 0.75) - PERCENTILE(IF($AC$2:$AC$5092=AC1505, $AT$2:$AT$5092), 0.25))), "ตัด", "เก็บ"))</f>
        <v>เก็บ</v>
      </c>
      <c r="AW1505" s="1">
        <f t="shared" si="71"/>
        <v>5026.5629662053279</v>
      </c>
      <c r="AX1505" s="1">
        <v>4064.5059139663294</v>
      </c>
      <c r="AY1505" s="1">
        <v>1239.453125</v>
      </c>
    </row>
    <row r="1506" spans="1:51" x14ac:dyDescent="0.2">
      <c r="A1506" s="3">
        <v>45577</v>
      </c>
      <c r="B1506">
        <v>45577</v>
      </c>
      <c r="C1506" t="s">
        <v>4913</v>
      </c>
      <c r="D1506" t="s">
        <v>51</v>
      </c>
      <c r="E1506" t="s">
        <v>61</v>
      </c>
      <c r="F1506" t="s">
        <v>1289</v>
      </c>
      <c r="G1506" s="1">
        <v>3700</v>
      </c>
      <c r="H1506" s="1">
        <v>4575</v>
      </c>
      <c r="I1506" s="1">
        <v>1900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5600</v>
      </c>
      <c r="P1506" t="s">
        <v>4914</v>
      </c>
      <c r="Q1506" s="2">
        <v>45577</v>
      </c>
      <c r="R1506" t="s">
        <v>55</v>
      </c>
      <c r="S1506">
        <v>0</v>
      </c>
      <c r="T1506" t="s">
        <v>56</v>
      </c>
      <c r="U1506" t="s">
        <v>57</v>
      </c>
      <c r="V1506" s="1">
        <v>2500</v>
      </c>
      <c r="W1506" s="1">
        <v>0</v>
      </c>
      <c r="X1506" s="1">
        <v>0</v>
      </c>
      <c r="AA1506" t="s">
        <v>58</v>
      </c>
      <c r="AB1506" s="1">
        <v>0</v>
      </c>
      <c r="AC1506" s="4">
        <f>IF(ISNUMBER(MATCH(AD1506, $AD$2:AD1505, 0)), INDEX($AC$2:AC1505, MATCH(AD1506, $AD$2:AD1505, 0)), MAX($AC$2:AC1505)+1)</f>
        <v>1</v>
      </c>
      <c r="AD1506" t="str">
        <f t="shared" si="72"/>
        <v>ท่าลี่-กองลอย</v>
      </c>
      <c r="AE1506" t="s">
        <v>55</v>
      </c>
      <c r="AF1506" s="1">
        <v>0</v>
      </c>
      <c r="AG1506" s="1">
        <v>0</v>
      </c>
      <c r="AH1506" s="1">
        <v>0</v>
      </c>
      <c r="AI1506" t="s">
        <v>4915</v>
      </c>
      <c r="AJ1506" s="1">
        <v>1</v>
      </c>
      <c r="AK1506" s="1">
        <v>0</v>
      </c>
      <c r="AL1506" s="1">
        <v>0</v>
      </c>
      <c r="AM1506" s="1">
        <v>0</v>
      </c>
      <c r="AN1506" s="1">
        <v>0</v>
      </c>
      <c r="AO1506" s="1">
        <v>0</v>
      </c>
      <c r="AP1506" s="1">
        <v>0</v>
      </c>
      <c r="AQ1506" s="1">
        <v>0</v>
      </c>
      <c r="AR1506" s="1">
        <v>12675</v>
      </c>
      <c r="AS1506" s="1">
        <v>15.10588235294118</v>
      </c>
      <c r="AT1506" s="1">
        <f>Table1[[#This Row],[รวมต้นทุนค่าเดินทาง]]+Table1[[#This Row],[รวมต้นทุนค่าซ่อม]]+Table1[[#This Row],[รวมค่าเสื่อม]]</f>
        <v>14288.117245989306</v>
      </c>
      <c r="AU1506" s="1">
        <f t="shared" si="70"/>
        <v>13953.293816562818</v>
      </c>
      <c r="AV1506" s="1" t="str" cm="1">
        <f t="array" ref="AV1506">IF(AC1506&lt;4, "เก็บ", IF(OR(AT1506 &lt; PERCENTILE(IF($AC$2:$AC$5092=AC1506, $AT$2:$AT$5092), 0.25) - 1.5 * (PERCENTILE(IF($AC$2:$AC$5092=AC1506, $AT$2:$AT$5092), 0.75) - PERCENTILE(IF($AC$2:$AC$5092=AC1506, $AT$2:$AT$5092), 0.25)), AT1506 &gt; PERCENTILE(IF($AC$2:$AC$5092=AC1506, $AT$2:$AT$5092), 0.75) + 1.5 * (PERCENTILE(IF($AC$2:$AC$5092=AC1506, $AT$2:$AT$5092), 0.75) - PERCENTILE(IF($AC$2:$AC$5092=AC1506, $AT$2:$AT$5092), 0.25))), "ตัด", "เก็บ"))</f>
        <v>เก็บ</v>
      </c>
      <c r="AW1506" s="1">
        <f t="shared" si="71"/>
        <v>13953.293816562818</v>
      </c>
      <c r="AX1506" s="1">
        <v>14426.372718098486</v>
      </c>
      <c r="AY1506" s="1">
        <v>1598.0113636363637</v>
      </c>
    </row>
    <row r="1507" spans="1:51" x14ac:dyDescent="0.2">
      <c r="A1507" s="3">
        <v>45577</v>
      </c>
      <c r="B1507">
        <v>45577</v>
      </c>
      <c r="C1507" t="s">
        <v>4916</v>
      </c>
      <c r="D1507" t="s">
        <v>51</v>
      </c>
      <c r="E1507" t="s">
        <v>61</v>
      </c>
      <c r="F1507" t="s">
        <v>62</v>
      </c>
      <c r="G1507" s="1">
        <v>3700</v>
      </c>
      <c r="H1507" s="1">
        <v>4575</v>
      </c>
      <c r="I1507" s="1">
        <v>1900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5600</v>
      </c>
      <c r="P1507" t="s">
        <v>4917</v>
      </c>
      <c r="Q1507" s="2">
        <v>45577</v>
      </c>
      <c r="R1507" t="s">
        <v>55</v>
      </c>
      <c r="S1507">
        <v>0</v>
      </c>
      <c r="T1507" t="s">
        <v>56</v>
      </c>
      <c r="U1507" t="s">
        <v>57</v>
      </c>
      <c r="V1507" s="1">
        <v>2500</v>
      </c>
      <c r="W1507" s="1">
        <v>0</v>
      </c>
      <c r="X1507" s="1">
        <v>0</v>
      </c>
      <c r="AA1507" t="s">
        <v>58</v>
      </c>
      <c r="AB1507" s="1">
        <v>0</v>
      </c>
      <c r="AC1507" s="4">
        <f>IF(ISNUMBER(MATCH(AD1507, $AD$2:AD1506, 0)), INDEX($AC$2:AC1506, MATCH(AD1507, $AD$2:AD1506, 0)), MAX($AC$2:AC1506)+1)</f>
        <v>1</v>
      </c>
      <c r="AD1507" t="str">
        <f t="shared" si="72"/>
        <v>ท่าลี่-กองลอย</v>
      </c>
      <c r="AE1507" t="s">
        <v>55</v>
      </c>
      <c r="AF1507" s="1">
        <v>0</v>
      </c>
      <c r="AG1507" s="1">
        <v>0</v>
      </c>
      <c r="AH1507" s="1">
        <v>0</v>
      </c>
      <c r="AI1507" t="s">
        <v>4918</v>
      </c>
      <c r="AJ1507" s="1">
        <v>1</v>
      </c>
      <c r="AK1507" s="1">
        <v>0</v>
      </c>
      <c r="AL1507" s="1">
        <v>0</v>
      </c>
      <c r="AM1507" s="1">
        <v>0</v>
      </c>
      <c r="AN1507" s="1">
        <v>0</v>
      </c>
      <c r="AO1507" s="1">
        <v>0</v>
      </c>
      <c r="AP1507" s="1">
        <v>0</v>
      </c>
      <c r="AQ1507" s="1">
        <v>0</v>
      </c>
      <c r="AR1507" s="1">
        <v>12675</v>
      </c>
      <c r="AS1507" s="1">
        <v>19.753846153846151</v>
      </c>
      <c r="AT1507" s="1">
        <f>Table1[[#This Row],[รวมต้นทุนค่าเดินทาง]]+Table1[[#This Row],[รวมต้นทุนค่าซ่อม]]+Table1[[#This Row],[รวมค่าเสื่อม]]</f>
        <v>14509.269975186104</v>
      </c>
      <c r="AU1507" s="1">
        <f t="shared" si="70"/>
        <v>13953.293816562818</v>
      </c>
      <c r="AV1507" s="1" t="str" cm="1">
        <f t="array" ref="AV1507">IF(AC1507&lt;4, "เก็บ", IF(OR(AT1507 &lt; PERCENTILE(IF($AC$2:$AC$5092=AC1507, $AT$2:$AT$5092), 0.25) - 1.5 * (PERCENTILE(IF($AC$2:$AC$5092=AC1507, $AT$2:$AT$5092), 0.75) - PERCENTILE(IF($AC$2:$AC$5092=AC1507, $AT$2:$AT$5092), 0.25)), AT1507 &gt; PERCENTILE(IF($AC$2:$AC$5092=AC1507, $AT$2:$AT$5092), 0.75) + 1.5 * (PERCENTILE(IF($AC$2:$AC$5092=AC1507, $AT$2:$AT$5092), 0.75) - PERCENTILE(IF($AC$2:$AC$5092=AC1507, $AT$2:$AT$5092), 0.25))), "ตัด", "เก็บ"))</f>
        <v>เก็บ</v>
      </c>
      <c r="AW1507" s="1">
        <f t="shared" si="71"/>
        <v>13953.293816562818</v>
      </c>
      <c r="AX1507" s="1">
        <v>14426.372718098486</v>
      </c>
      <c r="AY1507" s="1">
        <v>1814.516129032258</v>
      </c>
    </row>
    <row r="1508" spans="1:51" x14ac:dyDescent="0.2">
      <c r="A1508" s="3">
        <v>45577</v>
      </c>
      <c r="B1508">
        <v>45577</v>
      </c>
      <c r="C1508" t="s">
        <v>4919</v>
      </c>
      <c r="D1508" t="s">
        <v>51</v>
      </c>
      <c r="E1508" t="s">
        <v>52</v>
      </c>
      <c r="F1508" t="s">
        <v>53</v>
      </c>
      <c r="G1508" s="1">
        <v>3200</v>
      </c>
      <c r="H1508" s="1">
        <v>4575</v>
      </c>
      <c r="I1508" s="1">
        <v>1900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5100</v>
      </c>
      <c r="P1508" t="s">
        <v>4920</v>
      </c>
      <c r="Q1508" s="2">
        <v>45577</v>
      </c>
      <c r="R1508" t="s">
        <v>55</v>
      </c>
      <c r="S1508">
        <v>0</v>
      </c>
      <c r="T1508" t="s">
        <v>56</v>
      </c>
      <c r="U1508" t="s">
        <v>57</v>
      </c>
      <c r="V1508" s="1">
        <v>2500</v>
      </c>
      <c r="W1508" s="1">
        <v>0</v>
      </c>
      <c r="X1508" s="1">
        <v>0</v>
      </c>
      <c r="AA1508" t="s">
        <v>58</v>
      </c>
      <c r="AB1508" s="1">
        <v>0</v>
      </c>
      <c r="AC1508" s="4">
        <f>IF(ISNUMBER(MATCH(AD1508, $AD$2:AD1507, 0)), INDEX($AC$2:AC1507, MATCH(AD1508, $AD$2:AD1507, 0)), MAX($AC$2:AC1507)+1)</f>
        <v>1</v>
      </c>
      <c r="AD1508" t="str">
        <f t="shared" si="72"/>
        <v>ท่าลี่-กองลอย</v>
      </c>
      <c r="AE1508" t="s">
        <v>55</v>
      </c>
      <c r="AF1508" s="1">
        <v>0</v>
      </c>
      <c r="AG1508" s="1">
        <v>0</v>
      </c>
      <c r="AH1508" s="1">
        <v>0</v>
      </c>
      <c r="AI1508" t="s">
        <v>4921</v>
      </c>
      <c r="AJ1508" s="1">
        <v>1</v>
      </c>
      <c r="AK1508" s="1">
        <v>0</v>
      </c>
      <c r="AL1508" s="1">
        <v>0</v>
      </c>
      <c r="AM1508" s="1">
        <v>0</v>
      </c>
      <c r="AN1508" s="1">
        <v>0</v>
      </c>
      <c r="AO1508" s="1">
        <v>0</v>
      </c>
      <c r="AP1508" s="1">
        <v>0</v>
      </c>
      <c r="AQ1508" s="1">
        <v>0</v>
      </c>
      <c r="AR1508" s="1">
        <v>12175</v>
      </c>
      <c r="AS1508" s="1">
        <v>21.4</v>
      </c>
      <c r="AT1508" s="1">
        <f>Table1[[#This Row],[รวมต้นทุนค่าเดินทาง]]+Table1[[#This Row],[รวมต้นทุนค่าซ่อม]]+Table1[[#This Row],[รวมค่าเสื่อม]]</f>
        <v>13927.16923076923</v>
      </c>
      <c r="AU1508" s="1">
        <f t="shared" si="70"/>
        <v>13953.293816562818</v>
      </c>
      <c r="AV1508" s="1" t="str" cm="1">
        <f t="array" ref="AV1508">IF(AC1508&lt;4, "เก็บ", IF(OR(AT1508 &lt; PERCENTILE(IF($AC$2:$AC$5092=AC1508, $AT$2:$AT$5092), 0.25) - 1.5 * (PERCENTILE(IF($AC$2:$AC$5092=AC1508, $AT$2:$AT$5092), 0.75) - PERCENTILE(IF($AC$2:$AC$5092=AC1508, $AT$2:$AT$5092), 0.25)), AT1508 &gt; PERCENTILE(IF($AC$2:$AC$5092=AC1508, $AT$2:$AT$5092), 0.75) + 1.5 * (PERCENTILE(IF($AC$2:$AC$5092=AC1508, $AT$2:$AT$5092), 0.75) - PERCENTILE(IF($AC$2:$AC$5092=AC1508, $AT$2:$AT$5092), 0.25))), "ตัด", "เก็บ"))</f>
        <v>เก็บ</v>
      </c>
      <c r="AW1508" s="1">
        <f t="shared" si="71"/>
        <v>13953.293816562818</v>
      </c>
      <c r="AX1508" s="1">
        <v>14426.372718098486</v>
      </c>
      <c r="AY1508" s="1">
        <v>1730.7692307692307</v>
      </c>
    </row>
    <row r="1509" spans="1:51" x14ac:dyDescent="0.2">
      <c r="A1509" s="3">
        <v>45577</v>
      </c>
      <c r="B1509">
        <v>45577</v>
      </c>
      <c r="C1509" t="s">
        <v>4922</v>
      </c>
      <c r="D1509" t="s">
        <v>51</v>
      </c>
      <c r="E1509" t="s">
        <v>61</v>
      </c>
      <c r="F1509" t="s">
        <v>367</v>
      </c>
      <c r="G1509" s="1">
        <v>2700</v>
      </c>
      <c r="H1509" s="1">
        <v>4575</v>
      </c>
      <c r="I1509" s="1">
        <v>1900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4600</v>
      </c>
      <c r="P1509" t="s">
        <v>4923</v>
      </c>
      <c r="Q1509" s="2">
        <v>45577</v>
      </c>
      <c r="R1509" t="s">
        <v>55</v>
      </c>
      <c r="S1509">
        <v>0</v>
      </c>
      <c r="T1509" t="s">
        <v>56</v>
      </c>
      <c r="U1509" t="s">
        <v>57</v>
      </c>
      <c r="V1509" s="1">
        <v>2500</v>
      </c>
      <c r="W1509" s="1">
        <v>0</v>
      </c>
      <c r="X1509" s="1">
        <v>0</v>
      </c>
      <c r="AA1509" t="s">
        <v>58</v>
      </c>
      <c r="AB1509" s="1">
        <v>0</v>
      </c>
      <c r="AC1509" s="4">
        <f>IF(ISNUMBER(MATCH(AD1509, $AD$2:AD1508, 0)), INDEX($AC$2:AC1508, MATCH(AD1509, $AD$2:AD1508, 0)), MAX($AC$2:AC1508)+1)</f>
        <v>1</v>
      </c>
      <c r="AD1509" t="str">
        <f t="shared" si="72"/>
        <v>ท่าลี่-กองลอย</v>
      </c>
      <c r="AE1509" t="s">
        <v>55</v>
      </c>
      <c r="AF1509" s="1">
        <v>0</v>
      </c>
      <c r="AG1509" s="1">
        <v>0</v>
      </c>
      <c r="AH1509" s="1">
        <v>0</v>
      </c>
      <c r="AI1509" t="s">
        <v>4924</v>
      </c>
      <c r="AJ1509" s="1">
        <v>1</v>
      </c>
      <c r="AK1509" s="1">
        <v>0</v>
      </c>
      <c r="AL1509" s="1">
        <v>0</v>
      </c>
      <c r="AM1509" s="1">
        <v>0</v>
      </c>
      <c r="AN1509" s="1">
        <v>0</v>
      </c>
      <c r="AO1509" s="1">
        <v>0</v>
      </c>
      <c r="AP1509" s="1">
        <v>0</v>
      </c>
      <c r="AQ1509" s="1">
        <v>0</v>
      </c>
      <c r="AR1509" s="1">
        <v>11675</v>
      </c>
      <c r="AS1509" s="1">
        <v>14.266666666666669</v>
      </c>
      <c r="AT1509" s="1">
        <f>Table1[[#This Row],[รวมต้นทุนค่าเดินทาง]]+Table1[[#This Row],[รวมต้นทุนค่าซ่อม]]+Table1[[#This Row],[รวมค่าเสื่อม]]</f>
        <v>13201.363440860216</v>
      </c>
      <c r="AU1509" s="1">
        <f t="shared" si="70"/>
        <v>13953.293816562818</v>
      </c>
      <c r="AV1509" s="1" t="str" cm="1">
        <f t="array" ref="AV1509">IF(AC1509&lt;4, "เก็บ", IF(OR(AT1509 &lt; PERCENTILE(IF($AC$2:$AC$5092=AC1509, $AT$2:$AT$5092), 0.25) - 1.5 * (PERCENTILE(IF($AC$2:$AC$5092=AC1509, $AT$2:$AT$5092), 0.75) - PERCENTILE(IF($AC$2:$AC$5092=AC1509, $AT$2:$AT$5092), 0.25)), AT1509 &gt; PERCENTILE(IF($AC$2:$AC$5092=AC1509, $AT$2:$AT$5092), 0.75) + 1.5 * (PERCENTILE(IF($AC$2:$AC$5092=AC1509, $AT$2:$AT$5092), 0.75) - PERCENTILE(IF($AC$2:$AC$5092=AC1509, $AT$2:$AT$5092), 0.25))), "ตัด", "เก็บ"))</f>
        <v>เก็บ</v>
      </c>
      <c r="AW1509" s="1">
        <f t="shared" si="71"/>
        <v>13953.293816562818</v>
      </c>
      <c r="AX1509" s="1">
        <v>14426.372718098486</v>
      </c>
      <c r="AY1509" s="1">
        <v>1512.0967741935483</v>
      </c>
    </row>
    <row r="1510" spans="1:51" x14ac:dyDescent="0.2">
      <c r="A1510" s="3">
        <v>45577</v>
      </c>
      <c r="B1510">
        <v>45577</v>
      </c>
      <c r="C1510" t="s">
        <v>4925</v>
      </c>
      <c r="D1510" t="s">
        <v>66</v>
      </c>
      <c r="E1510" t="s">
        <v>105</v>
      </c>
      <c r="F1510" t="s">
        <v>746</v>
      </c>
      <c r="G1510" s="1">
        <v>568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803</v>
      </c>
      <c r="O1510" s="1">
        <v>1371</v>
      </c>
      <c r="P1510" t="s">
        <v>4926</v>
      </c>
      <c r="Q1510" s="2">
        <v>45577</v>
      </c>
      <c r="R1510" t="s">
        <v>55</v>
      </c>
      <c r="S1510">
        <v>0</v>
      </c>
      <c r="T1510" t="s">
        <v>87</v>
      </c>
      <c r="U1510" t="s">
        <v>71</v>
      </c>
      <c r="V1510" s="1">
        <v>0</v>
      </c>
      <c r="W1510" s="1">
        <v>703</v>
      </c>
      <c r="X1510" s="1">
        <v>0</v>
      </c>
      <c r="Y1510" t="s">
        <v>108</v>
      </c>
      <c r="Z1510" t="s">
        <v>71</v>
      </c>
      <c r="AA1510" t="s">
        <v>3577</v>
      </c>
      <c r="AB1510" s="1">
        <v>0</v>
      </c>
      <c r="AC1510" s="4">
        <f>IF(ISNUMBER(MATCH(AD1510, $AD$2:AD1509, 0)), INDEX($AC$2:AC1509, MATCH(AD1510, $AD$2:AD1509, 0)), MAX($AC$2:AC1509)+1)</f>
        <v>6</v>
      </c>
      <c r="AD1510" t="str">
        <f t="shared" si="72"/>
        <v>เชียงราย-เชียงใหม่</v>
      </c>
      <c r="AE1510" t="s">
        <v>55</v>
      </c>
      <c r="AF1510" s="1">
        <v>0</v>
      </c>
      <c r="AG1510" s="1">
        <v>0</v>
      </c>
      <c r="AH1510" s="1">
        <v>0</v>
      </c>
      <c r="AI1510" t="s">
        <v>4927</v>
      </c>
      <c r="AJ1510" s="1">
        <v>1</v>
      </c>
      <c r="AK1510" s="1">
        <v>0</v>
      </c>
      <c r="AL1510" s="1">
        <v>0</v>
      </c>
      <c r="AM1510" s="1">
        <v>0</v>
      </c>
      <c r="AN1510" s="1">
        <v>0</v>
      </c>
      <c r="AO1510" s="1">
        <v>0</v>
      </c>
      <c r="AP1510" s="1">
        <v>0</v>
      </c>
      <c r="AQ1510" s="1">
        <v>0</v>
      </c>
      <c r="AR1510" s="1">
        <v>2074</v>
      </c>
      <c r="AS1510" s="1">
        <v>131.75478260869559</v>
      </c>
      <c r="AT1510" s="1">
        <f>Table1[[#This Row],[รวมต้นทุนค่าเดินทาง]]+Table1[[#This Row],[รวมต้นทุนค่าซ่อม]]+Table1[[#This Row],[รวมค่าเสื่อม]]</f>
        <v>3731.1785114222548</v>
      </c>
      <c r="AU1510" s="1">
        <f t="shared" si="70"/>
        <v>4428.3346813776061</v>
      </c>
      <c r="AV1510" s="1" t="str" cm="1">
        <f t="array" ref="AV1510">IF(AC1510&lt;4, "เก็บ", IF(OR(AT1510 &lt; PERCENTILE(IF($AC$2:$AC$5092=AC1510, $AT$2:$AT$5092), 0.25) - 1.5 * (PERCENTILE(IF($AC$2:$AC$5092=AC1510, $AT$2:$AT$5092), 0.75) - PERCENTILE(IF($AC$2:$AC$5092=AC1510, $AT$2:$AT$5092), 0.25)), AT1510 &gt; PERCENTILE(IF($AC$2:$AC$5092=AC1510, $AT$2:$AT$5092), 0.75) + 1.5 * (PERCENTILE(IF($AC$2:$AC$5092=AC1510, $AT$2:$AT$5092), 0.75) - PERCENTILE(IF($AC$2:$AC$5092=AC1510, $AT$2:$AT$5092), 0.25))), "ตัด", "เก็บ"))</f>
        <v>เก็บ</v>
      </c>
      <c r="AW1510" s="1">
        <f t="shared" si="71"/>
        <v>3873.7679454274344</v>
      </c>
      <c r="AX1510" s="1">
        <v>2781.4385174989698</v>
      </c>
      <c r="AY1510" s="1">
        <v>1525.4237288135594</v>
      </c>
    </row>
    <row r="1511" spans="1:51" x14ac:dyDescent="0.2">
      <c r="A1511" s="3">
        <v>45577</v>
      </c>
      <c r="B1511">
        <v>45577</v>
      </c>
      <c r="C1511" t="s">
        <v>4928</v>
      </c>
      <c r="D1511" t="s">
        <v>66</v>
      </c>
      <c r="E1511" t="s">
        <v>105</v>
      </c>
      <c r="F1511" t="s">
        <v>449</v>
      </c>
      <c r="G1511" s="1">
        <v>1774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1774</v>
      </c>
      <c r="P1511" t="s">
        <v>4929</v>
      </c>
      <c r="Q1511" s="2">
        <v>45577</v>
      </c>
      <c r="R1511" t="s">
        <v>55</v>
      </c>
      <c r="S1511">
        <v>0</v>
      </c>
      <c r="T1511" t="s">
        <v>114</v>
      </c>
      <c r="U1511" t="s">
        <v>71</v>
      </c>
      <c r="V1511" s="1">
        <v>0</v>
      </c>
      <c r="W1511" s="1">
        <v>1740</v>
      </c>
      <c r="X1511" s="1">
        <v>0</v>
      </c>
      <c r="Y1511" t="s">
        <v>114</v>
      </c>
      <c r="Z1511" t="s">
        <v>71</v>
      </c>
      <c r="AA1511" t="s">
        <v>4930</v>
      </c>
      <c r="AB1511" s="1">
        <v>0</v>
      </c>
      <c r="AC1511" s="4">
        <f>IF(ISNUMBER(MATCH(AD1511, $AD$2:AD1510, 0)), INDEX($AC$2:AC1510, MATCH(AD1511, $AD$2:AD1510, 0)), MAX($AC$2:AC1510)+1)</f>
        <v>7</v>
      </c>
      <c r="AD1511" t="str">
        <f t="shared" si="72"/>
        <v>แม่สาย-เชียงใหม่</v>
      </c>
      <c r="AE1511" t="s">
        <v>55</v>
      </c>
      <c r="AF1511" s="1">
        <v>0</v>
      </c>
      <c r="AG1511" s="1">
        <v>0</v>
      </c>
      <c r="AH1511" s="1">
        <v>0</v>
      </c>
      <c r="AI1511" t="s">
        <v>4931</v>
      </c>
      <c r="AJ1511" s="1">
        <v>1</v>
      </c>
      <c r="AK1511" s="1">
        <v>0</v>
      </c>
      <c r="AL1511" s="1">
        <v>0</v>
      </c>
      <c r="AM1511" s="1">
        <v>0</v>
      </c>
      <c r="AN1511" s="1">
        <v>0</v>
      </c>
      <c r="AO1511" s="1">
        <v>0</v>
      </c>
      <c r="AP1511" s="1">
        <v>0</v>
      </c>
      <c r="AQ1511" s="1">
        <v>0</v>
      </c>
      <c r="AR1511" s="1">
        <v>3514</v>
      </c>
      <c r="AS1511" s="1">
        <v>138.44</v>
      </c>
      <c r="AT1511" s="1">
        <f>Table1[[#This Row],[รวมต้นทุนค่าเดินทาง]]+Table1[[#This Row],[รวมต้นทุนค่าซ่อม]]+Table1[[#This Row],[รวมค่าเสื่อม]]</f>
        <v>5190.9015384615386</v>
      </c>
      <c r="AU1511" s="1">
        <f t="shared" si="70"/>
        <v>4610.750953896033</v>
      </c>
      <c r="AV1511" s="1" t="str" cm="1">
        <f t="array" ref="AV1511">IF(AC1511&lt;4, "เก็บ", IF(OR(AT1511 &lt; PERCENTILE(IF($AC$2:$AC$5092=AC1511, $AT$2:$AT$5092), 0.25) - 1.5 * (PERCENTILE(IF($AC$2:$AC$5092=AC1511, $AT$2:$AT$5092), 0.75) - PERCENTILE(IF($AC$2:$AC$5092=AC1511, $AT$2:$AT$5092), 0.25)), AT1511 &gt; PERCENTILE(IF($AC$2:$AC$5092=AC1511, $AT$2:$AT$5092), 0.75) + 1.5 * (PERCENTILE(IF($AC$2:$AC$5092=AC1511, $AT$2:$AT$5092), 0.75) - PERCENTILE(IF($AC$2:$AC$5092=AC1511, $AT$2:$AT$5092), 0.25))), "ตัด", "เก็บ"))</f>
        <v>เก็บ</v>
      </c>
      <c r="AW1511" s="1">
        <f t="shared" si="71"/>
        <v>3940.0604671629926</v>
      </c>
      <c r="AX1511" s="1">
        <v>3152.7453177985908</v>
      </c>
      <c r="AY1511" s="1">
        <v>1538.4615384615386</v>
      </c>
    </row>
    <row r="1512" spans="1:51" x14ac:dyDescent="0.2">
      <c r="A1512" s="3">
        <v>45578</v>
      </c>
      <c r="B1512">
        <v>45578</v>
      </c>
      <c r="C1512" t="s">
        <v>4932</v>
      </c>
      <c r="D1512" t="s">
        <v>66</v>
      </c>
      <c r="E1512" t="s">
        <v>67</v>
      </c>
      <c r="F1512" t="s">
        <v>236</v>
      </c>
      <c r="G1512" s="1">
        <v>0</v>
      </c>
      <c r="H1512" s="1">
        <v>0</v>
      </c>
      <c r="I1512" s="1">
        <v>500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500</v>
      </c>
      <c r="P1512" t="s">
        <v>4933</v>
      </c>
      <c r="Q1512" s="2">
        <v>45578</v>
      </c>
      <c r="R1512" t="s">
        <v>70</v>
      </c>
      <c r="S1512">
        <v>0</v>
      </c>
      <c r="T1512" t="s">
        <v>71</v>
      </c>
      <c r="U1512" t="s">
        <v>161</v>
      </c>
      <c r="V1512" s="1">
        <v>0</v>
      </c>
      <c r="W1512" s="1">
        <v>0</v>
      </c>
      <c r="X1512" s="1">
        <v>0</v>
      </c>
      <c r="AA1512" t="s">
        <v>58</v>
      </c>
      <c r="AB1512" s="1">
        <v>0</v>
      </c>
      <c r="AC1512" s="4">
        <f>IF(ISNUMBER(MATCH(AD1512, $AD$2:AD1511, 0)), INDEX($AC$2:AC1511, MATCH(AD1512, $AD$2:AD1511, 0)), MAX($AC$2:AC1511)+1)</f>
        <v>9</v>
      </c>
      <c r="AD1512" t="str">
        <f t="shared" si="72"/>
        <v>เชียงใหม่-พุทธมณฑลสาย 2</v>
      </c>
      <c r="AE1512" t="s">
        <v>73</v>
      </c>
      <c r="AF1512" s="1">
        <v>0</v>
      </c>
      <c r="AG1512" s="1">
        <v>0</v>
      </c>
      <c r="AH1512" s="1">
        <v>0</v>
      </c>
      <c r="AI1512" t="s">
        <v>4934</v>
      </c>
      <c r="AJ1512" s="1">
        <v>1</v>
      </c>
      <c r="AK1512" s="1">
        <v>720</v>
      </c>
      <c r="AL1512" s="1">
        <v>720</v>
      </c>
      <c r="AM1512" s="1">
        <v>1</v>
      </c>
      <c r="AN1512" s="1">
        <v>0</v>
      </c>
      <c r="AO1512" s="1">
        <v>0</v>
      </c>
      <c r="AP1512" s="1">
        <v>0</v>
      </c>
      <c r="AQ1512" s="1">
        <v>0</v>
      </c>
      <c r="AR1512" s="1">
        <v>500</v>
      </c>
      <c r="AS1512" s="1">
        <v>1582.46</v>
      </c>
      <c r="AT1512" s="1">
        <f>Table1[[#This Row],[รวมต้นทุนค่าเดินทาง]]+Table1[[#This Row],[รวมต้นทุนค่าซ่อม]]+Table1[[#This Row],[รวมค่าเสื่อม]]</f>
        <v>3184.6767487684729</v>
      </c>
      <c r="AU1512" s="1">
        <f t="shared" si="70"/>
        <v>4623.2312262414152</v>
      </c>
      <c r="AV1512" s="1" t="str" cm="1">
        <f t="array" ref="AV1512">IF(AC1512&lt;4, "เก็บ", IF(OR(AT1512 &lt; PERCENTILE(IF($AC$2:$AC$5092=AC1512, $AT$2:$AT$5092), 0.25) - 1.5 * (PERCENTILE(IF($AC$2:$AC$5092=AC1512, $AT$2:$AT$5092), 0.75) - PERCENTILE(IF($AC$2:$AC$5092=AC1512, $AT$2:$AT$5092), 0.25)), AT1512 &gt; PERCENTILE(IF($AC$2:$AC$5092=AC1512, $AT$2:$AT$5092), 0.75) + 1.5 * (PERCENTILE(IF($AC$2:$AC$5092=AC1512, $AT$2:$AT$5092), 0.75) - PERCENTILE(IF($AC$2:$AC$5092=AC1512, $AT$2:$AT$5092), 0.25))), "ตัด", "เก็บ"))</f>
        <v>เก็บ</v>
      </c>
      <c r="AW1512" s="1">
        <f t="shared" si="71"/>
        <v>4005.4952465164292</v>
      </c>
      <c r="AX1512" s="1">
        <v>2577.9546108768855</v>
      </c>
      <c r="AY1512" s="1">
        <v>1102.2167487684728</v>
      </c>
    </row>
    <row r="1513" spans="1:51" x14ac:dyDescent="0.2">
      <c r="A1513" s="3">
        <v>45578</v>
      </c>
      <c r="B1513">
        <v>45578</v>
      </c>
      <c r="C1513" t="s">
        <v>4935</v>
      </c>
      <c r="D1513" t="s">
        <v>66</v>
      </c>
      <c r="E1513" t="s">
        <v>67</v>
      </c>
      <c r="F1513" t="s">
        <v>240</v>
      </c>
      <c r="G1513" s="1">
        <v>0</v>
      </c>
      <c r="H1513" s="1">
        <v>0</v>
      </c>
      <c r="I1513" s="1">
        <v>400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400</v>
      </c>
      <c r="P1513" t="s">
        <v>4936</v>
      </c>
      <c r="Q1513" s="2">
        <v>45578</v>
      </c>
      <c r="R1513" t="s">
        <v>70</v>
      </c>
      <c r="S1513">
        <v>0</v>
      </c>
      <c r="T1513" t="s">
        <v>71</v>
      </c>
      <c r="U1513" t="s">
        <v>93</v>
      </c>
      <c r="V1513" s="1">
        <v>0</v>
      </c>
      <c r="W1513" s="1">
        <v>0</v>
      </c>
      <c r="X1513" s="1">
        <v>0</v>
      </c>
      <c r="AA1513" t="s">
        <v>58</v>
      </c>
      <c r="AB1513" s="1">
        <v>0</v>
      </c>
      <c r="AC1513" s="4">
        <f>IF(ISNUMBER(MATCH(AD1513, $AD$2:AD1512, 0)), INDEX($AC$2:AC1512, MATCH(AD1513, $AD$2:AD1512, 0)), MAX($AC$2:AC1512)+1)</f>
        <v>4</v>
      </c>
      <c r="AD1513" t="str">
        <f t="shared" si="72"/>
        <v>เชียงใหม่-ตลาดไท</v>
      </c>
      <c r="AE1513" t="s">
        <v>73</v>
      </c>
      <c r="AF1513" s="1">
        <v>0</v>
      </c>
      <c r="AG1513" s="1">
        <v>0</v>
      </c>
      <c r="AH1513" s="1">
        <v>0</v>
      </c>
      <c r="AI1513" t="s">
        <v>4937</v>
      </c>
      <c r="AJ1513" s="1">
        <v>1</v>
      </c>
      <c r="AK1513" s="1">
        <v>720</v>
      </c>
      <c r="AL1513" s="1">
        <v>720</v>
      </c>
      <c r="AM1513" s="1">
        <v>1</v>
      </c>
      <c r="AN1513" s="1">
        <v>0</v>
      </c>
      <c r="AO1513" s="1">
        <v>0</v>
      </c>
      <c r="AP1513" s="1">
        <v>0</v>
      </c>
      <c r="AQ1513" s="1">
        <v>0</v>
      </c>
      <c r="AR1513" s="1">
        <v>400</v>
      </c>
      <c r="AS1513" s="1">
        <v>1529.0555555555554</v>
      </c>
      <c r="AT1513" s="1">
        <f>Table1[[#This Row],[รวมต้นทุนค่าเดินทาง]]+Table1[[#This Row],[รวมต้นทุนค่าซ่อม]]+Table1[[#This Row],[รวมค่าเสื่อม]]</f>
        <v>3122.5194275908561</v>
      </c>
      <c r="AU1513" s="1">
        <f t="shared" si="70"/>
        <v>4256.109283997258</v>
      </c>
      <c r="AV1513" s="1" t="str" cm="1">
        <f t="array" ref="AV1513">IF(AC1513&lt;4, "เก็บ", IF(OR(AT1513 &lt; PERCENTILE(IF($AC$2:$AC$5092=AC1513, $AT$2:$AT$5092), 0.25) - 1.5 * (PERCENTILE(IF($AC$2:$AC$5092=AC1513, $AT$2:$AT$5092), 0.75) - PERCENTILE(IF($AC$2:$AC$5092=AC1513, $AT$2:$AT$5092), 0.25)), AT1513 &gt; PERCENTILE(IF($AC$2:$AC$5092=AC1513, $AT$2:$AT$5092), 0.75) + 1.5 * (PERCENTILE(IF($AC$2:$AC$5092=AC1513, $AT$2:$AT$5092), 0.75) - PERCENTILE(IF($AC$2:$AC$5092=AC1513, $AT$2:$AT$5092), 0.25))), "ตัด", "เก็บ"))</f>
        <v>เก็บ</v>
      </c>
      <c r="AW1513" s="1">
        <f t="shared" si="71"/>
        <v>3807.0727671795808</v>
      </c>
      <c r="AX1513" s="1">
        <v>2335.0230876608157</v>
      </c>
      <c r="AY1513" s="1">
        <v>1193.4638720353007</v>
      </c>
    </row>
    <row r="1514" spans="1:51" x14ac:dyDescent="0.2">
      <c r="A1514" s="3">
        <v>45578</v>
      </c>
      <c r="B1514">
        <v>45578</v>
      </c>
      <c r="C1514" t="s">
        <v>4938</v>
      </c>
      <c r="D1514" t="s">
        <v>66</v>
      </c>
      <c r="E1514" t="s">
        <v>67</v>
      </c>
      <c r="F1514" t="s">
        <v>539</v>
      </c>
      <c r="G1514" s="1">
        <v>0</v>
      </c>
      <c r="H1514" s="1">
        <v>1071</v>
      </c>
      <c r="I1514" s="1">
        <v>500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500</v>
      </c>
      <c r="P1514" t="s">
        <v>4939</v>
      </c>
      <c r="Q1514" s="2">
        <v>45578</v>
      </c>
      <c r="R1514" t="s">
        <v>70</v>
      </c>
      <c r="S1514">
        <v>0</v>
      </c>
      <c r="T1514" t="s">
        <v>71</v>
      </c>
      <c r="U1514" t="s">
        <v>161</v>
      </c>
      <c r="V1514" s="1">
        <v>0</v>
      </c>
      <c r="W1514" s="1">
        <v>0</v>
      </c>
      <c r="X1514" s="1">
        <v>0</v>
      </c>
      <c r="AA1514" t="s">
        <v>58</v>
      </c>
      <c r="AB1514" s="1">
        <v>0</v>
      </c>
      <c r="AC1514" s="4">
        <f>IF(ISNUMBER(MATCH(AD1514, $AD$2:AD1513, 0)), INDEX($AC$2:AC1513, MATCH(AD1514, $AD$2:AD1513, 0)), MAX($AC$2:AC1513)+1)</f>
        <v>9</v>
      </c>
      <c r="AD1514" t="str">
        <f t="shared" si="72"/>
        <v>เชียงใหม่-พุทธมณฑลสาย 2</v>
      </c>
      <c r="AE1514" t="s">
        <v>73</v>
      </c>
      <c r="AF1514" s="1">
        <v>0</v>
      </c>
      <c r="AG1514" s="1">
        <v>0</v>
      </c>
      <c r="AH1514" s="1">
        <v>0</v>
      </c>
      <c r="AI1514" t="s">
        <v>4940</v>
      </c>
      <c r="AJ1514" s="1">
        <v>1</v>
      </c>
      <c r="AK1514" s="1">
        <v>720</v>
      </c>
      <c r="AL1514" s="1">
        <v>720</v>
      </c>
      <c r="AM1514" s="1">
        <v>1</v>
      </c>
      <c r="AN1514" s="1">
        <v>0</v>
      </c>
      <c r="AO1514" s="1">
        <v>0</v>
      </c>
      <c r="AP1514" s="1">
        <v>0</v>
      </c>
      <c r="AQ1514" s="1">
        <v>0</v>
      </c>
      <c r="AR1514" s="1">
        <v>1571</v>
      </c>
      <c r="AS1514" s="1">
        <v>1106.7733333333335</v>
      </c>
      <c r="AT1514" s="1">
        <f>Table1[[#This Row],[รวมต้นทุนค่าเดินทาง]]+Table1[[#This Row],[รวมต้นทุนค่าซ่อม]]+Table1[[#This Row],[รวมค่าเสื่อม]]</f>
        <v>4548.2890866867701</v>
      </c>
      <c r="AU1514" s="1">
        <f t="shared" si="70"/>
        <v>4623.2312262414152</v>
      </c>
      <c r="AV1514" s="1" t="str" cm="1">
        <f t="array" ref="AV1514">IF(AC1514&lt;4, "เก็บ", IF(OR(AT1514 &lt; PERCENTILE(IF($AC$2:$AC$5092=AC1514, $AT$2:$AT$5092), 0.25) - 1.5 * (PERCENTILE(IF($AC$2:$AC$5092=AC1514, $AT$2:$AT$5092), 0.75) - PERCENTILE(IF($AC$2:$AC$5092=AC1514, $AT$2:$AT$5092), 0.25)), AT1514 &gt; PERCENTILE(IF($AC$2:$AC$5092=AC1514, $AT$2:$AT$5092), 0.75) + 1.5 * (PERCENTILE(IF($AC$2:$AC$5092=AC1514, $AT$2:$AT$5092), 0.75) - PERCENTILE(IF($AC$2:$AC$5092=AC1514, $AT$2:$AT$5092), 0.25))), "ตัด", "เก็บ"))</f>
        <v>เก็บ</v>
      </c>
      <c r="AW1514" s="1">
        <f t="shared" si="71"/>
        <v>4005.4952465164292</v>
      </c>
      <c r="AX1514" s="1">
        <v>2577.9546108768855</v>
      </c>
      <c r="AY1514" s="1">
        <v>1870.5157533534366</v>
      </c>
    </row>
    <row r="1515" spans="1:51" x14ac:dyDescent="0.2">
      <c r="A1515" s="3">
        <v>45578</v>
      </c>
      <c r="B1515">
        <v>45578</v>
      </c>
      <c r="C1515" t="s">
        <v>4941</v>
      </c>
      <c r="D1515" t="s">
        <v>51</v>
      </c>
      <c r="E1515" t="s">
        <v>52</v>
      </c>
      <c r="F1515" t="s">
        <v>2669</v>
      </c>
      <c r="G1515" s="1">
        <v>2700</v>
      </c>
      <c r="H1515" s="1">
        <v>4327</v>
      </c>
      <c r="I1515" s="1">
        <v>1900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4600</v>
      </c>
      <c r="P1515" t="s">
        <v>4942</v>
      </c>
      <c r="Q1515" s="2">
        <v>45578</v>
      </c>
      <c r="R1515" t="s">
        <v>55</v>
      </c>
      <c r="S1515">
        <v>0</v>
      </c>
      <c r="T1515" t="s">
        <v>71</v>
      </c>
      <c r="U1515" t="s">
        <v>57</v>
      </c>
      <c r="V1515" s="1">
        <v>2500</v>
      </c>
      <c r="W1515" s="1">
        <v>0</v>
      </c>
      <c r="X1515" s="1">
        <v>0</v>
      </c>
      <c r="AA1515" t="s">
        <v>58</v>
      </c>
      <c r="AB1515" s="1">
        <v>0</v>
      </c>
      <c r="AC1515" s="4">
        <f>IF(ISNUMBER(MATCH(AD1515, $AD$2:AD1514, 0)), INDEX($AC$2:AC1514, MATCH(AD1515, $AD$2:AD1514, 0)), MAX($AC$2:AC1514)+1)</f>
        <v>10</v>
      </c>
      <c r="AD1515" t="str">
        <f t="shared" si="72"/>
        <v>เชียงใหม่-กองลอย</v>
      </c>
      <c r="AE1515" t="s">
        <v>55</v>
      </c>
      <c r="AF1515" s="1">
        <v>0</v>
      </c>
      <c r="AG1515" s="1">
        <v>0</v>
      </c>
      <c r="AH1515" s="1">
        <v>0</v>
      </c>
      <c r="AI1515" t="s">
        <v>4943</v>
      </c>
      <c r="AJ1515" s="1">
        <v>1</v>
      </c>
      <c r="AK1515" s="1">
        <v>0</v>
      </c>
      <c r="AL1515" s="1">
        <v>0</v>
      </c>
      <c r="AM1515" s="1">
        <v>0</v>
      </c>
      <c r="AN1515" s="1">
        <v>0</v>
      </c>
      <c r="AO1515" s="1">
        <v>0</v>
      </c>
      <c r="AP1515" s="1">
        <v>0</v>
      </c>
      <c r="AQ1515" s="1">
        <v>0</v>
      </c>
      <c r="AR1515" s="1">
        <v>11427</v>
      </c>
      <c r="AS1515" s="1">
        <v>21.4</v>
      </c>
      <c r="AT1515" s="1">
        <f>Table1[[#This Row],[รวมต้นทุนค่าเดินทาง]]+Table1[[#This Row],[รวมต้นทุนค่าซ่อม]]+Table1[[#This Row],[รวมค่าเสื่อม]]</f>
        <v>13717.30756302521</v>
      </c>
      <c r="AU1515" s="1">
        <f t="shared" si="70"/>
        <v>14957.32855761775</v>
      </c>
      <c r="AV1515" s="1" t="str" cm="1">
        <f t="array" ref="AV1515">IF(AC1515&lt;4, "เก็บ", IF(OR(AT1515 &lt; PERCENTILE(IF($AC$2:$AC$5092=AC1515, $AT$2:$AT$5092), 0.25) - 1.5 * (PERCENTILE(IF($AC$2:$AC$5092=AC1515, $AT$2:$AT$5092), 0.75) - PERCENTILE(IF($AC$2:$AC$5092=AC1515, $AT$2:$AT$5092), 0.25)), AT1515 &gt; PERCENTILE(IF($AC$2:$AC$5092=AC1515, $AT$2:$AT$5092), 0.75) + 1.5 * (PERCENTILE(IF($AC$2:$AC$5092=AC1515, $AT$2:$AT$5092), 0.75) - PERCENTILE(IF($AC$2:$AC$5092=AC1515, $AT$2:$AT$5092), 0.25))), "ตัด", "เก็บ"))</f>
        <v>เก็บ</v>
      </c>
      <c r="AW1515" s="1">
        <f t="shared" si="71"/>
        <v>14419.089162907676</v>
      </c>
      <c r="AX1515" s="1">
        <v>15077.196593123563</v>
      </c>
      <c r="AY1515" s="1">
        <v>2268.90756302521</v>
      </c>
    </row>
    <row r="1516" spans="1:51" x14ac:dyDescent="0.2">
      <c r="A1516" s="3">
        <v>45578</v>
      </c>
      <c r="B1516">
        <v>45578</v>
      </c>
      <c r="C1516" t="s">
        <v>4944</v>
      </c>
      <c r="D1516" t="s">
        <v>51</v>
      </c>
      <c r="E1516" t="s">
        <v>61</v>
      </c>
      <c r="F1516" t="s">
        <v>1518</v>
      </c>
      <c r="G1516" s="1">
        <v>4200</v>
      </c>
      <c r="H1516" s="1">
        <v>3075</v>
      </c>
      <c r="I1516" s="1">
        <v>1900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6100</v>
      </c>
      <c r="P1516" t="s">
        <v>4945</v>
      </c>
      <c r="Q1516" s="2">
        <v>45578</v>
      </c>
      <c r="R1516" t="s">
        <v>55</v>
      </c>
      <c r="S1516">
        <v>0</v>
      </c>
      <c r="T1516" t="s">
        <v>56</v>
      </c>
      <c r="U1516" t="s">
        <v>57</v>
      </c>
      <c r="V1516" s="1">
        <v>2500</v>
      </c>
      <c r="W1516" s="1">
        <v>0</v>
      </c>
      <c r="X1516" s="1">
        <v>0</v>
      </c>
      <c r="AA1516" t="s">
        <v>58</v>
      </c>
      <c r="AB1516" s="1">
        <v>0</v>
      </c>
      <c r="AC1516" s="4">
        <f>IF(ISNUMBER(MATCH(AD1516, $AD$2:AD1515, 0)), INDEX($AC$2:AC1515, MATCH(AD1516, $AD$2:AD1515, 0)), MAX($AC$2:AC1515)+1)</f>
        <v>1</v>
      </c>
      <c r="AD1516" t="str">
        <f t="shared" si="72"/>
        <v>ท่าลี่-กองลอย</v>
      </c>
      <c r="AE1516" t="s">
        <v>55</v>
      </c>
      <c r="AF1516" s="1">
        <v>0</v>
      </c>
      <c r="AG1516" s="1">
        <v>0</v>
      </c>
      <c r="AH1516" s="1">
        <v>0</v>
      </c>
      <c r="AI1516" t="s">
        <v>4946</v>
      </c>
      <c r="AJ1516" s="1">
        <v>1</v>
      </c>
      <c r="AK1516" s="1">
        <v>0</v>
      </c>
      <c r="AL1516" s="1">
        <v>0</v>
      </c>
      <c r="AM1516" s="1">
        <v>0</v>
      </c>
      <c r="AN1516" s="1">
        <v>0</v>
      </c>
      <c r="AO1516" s="1">
        <v>0</v>
      </c>
      <c r="AP1516" s="1">
        <v>0</v>
      </c>
      <c r="AQ1516" s="1">
        <v>0</v>
      </c>
      <c r="AR1516" s="1">
        <v>11675</v>
      </c>
      <c r="AS1516" s="1">
        <v>25.276281613123722</v>
      </c>
      <c r="AT1516" s="1">
        <f>Table1[[#This Row],[รวมต้นทุนค่าเดินทาง]]+Table1[[#This Row],[รวมต้นทุนค่าซ่อม]]+Table1[[#This Row],[รวมค่าเสื่อม]]</f>
        <v>14024.65644690238</v>
      </c>
      <c r="AU1516" s="1">
        <f t="shared" si="70"/>
        <v>13953.293816562818</v>
      </c>
      <c r="AV1516" s="1" t="str" cm="1">
        <f t="array" ref="AV1516">IF(AC1516&lt;4, "เก็บ", IF(OR(AT1516 &lt; PERCENTILE(IF($AC$2:$AC$5092=AC1516, $AT$2:$AT$5092), 0.25) - 1.5 * (PERCENTILE(IF($AC$2:$AC$5092=AC1516, $AT$2:$AT$5092), 0.75) - PERCENTILE(IF($AC$2:$AC$5092=AC1516, $AT$2:$AT$5092), 0.25)), AT1516 &gt; PERCENTILE(IF($AC$2:$AC$5092=AC1516, $AT$2:$AT$5092), 0.75) + 1.5 * (PERCENTILE(IF($AC$2:$AC$5092=AC1516, $AT$2:$AT$5092), 0.75) - PERCENTILE(IF($AC$2:$AC$5092=AC1516, $AT$2:$AT$5092), 0.25))), "ตัด", "เก็บ"))</f>
        <v>เก็บ</v>
      </c>
      <c r="AW1516" s="1">
        <f t="shared" si="71"/>
        <v>13953.293816562818</v>
      </c>
      <c r="AX1516" s="1">
        <v>14426.372718098486</v>
      </c>
      <c r="AY1516" s="1">
        <v>2324.3801652892562</v>
      </c>
    </row>
    <row r="1517" spans="1:51" x14ac:dyDescent="0.2">
      <c r="A1517" s="3">
        <v>45578</v>
      </c>
      <c r="B1517">
        <v>45578</v>
      </c>
      <c r="C1517" t="s">
        <v>4947</v>
      </c>
      <c r="D1517" t="s">
        <v>66</v>
      </c>
      <c r="E1517" t="s">
        <v>184</v>
      </c>
      <c r="F1517" t="s">
        <v>1384</v>
      </c>
      <c r="G1517" s="1">
        <v>2569</v>
      </c>
      <c r="H1517" s="1">
        <v>5497</v>
      </c>
      <c r="I1517" s="1">
        <v>1300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7014</v>
      </c>
      <c r="P1517" t="s">
        <v>4948</v>
      </c>
      <c r="Q1517" s="2">
        <v>45578</v>
      </c>
      <c r="R1517" t="s">
        <v>55</v>
      </c>
      <c r="S1517">
        <v>0</v>
      </c>
      <c r="T1517" t="s">
        <v>56</v>
      </c>
      <c r="U1517" t="s">
        <v>57</v>
      </c>
      <c r="V1517" s="1">
        <v>4016</v>
      </c>
      <c r="W1517" s="1">
        <v>0</v>
      </c>
      <c r="X1517" s="1">
        <v>3145</v>
      </c>
      <c r="Y1517" t="s">
        <v>56</v>
      </c>
      <c r="Z1517" t="s">
        <v>57</v>
      </c>
      <c r="AA1517" t="s">
        <v>4949</v>
      </c>
      <c r="AB1517" s="1">
        <v>0</v>
      </c>
      <c r="AC1517" s="4">
        <f>IF(ISNUMBER(MATCH(AD1517, $AD$2:AD1516, 0)), INDEX($AC$2:AC1516, MATCH(AD1517, $AD$2:AD1516, 0)), MAX($AC$2:AC1516)+1)</f>
        <v>1</v>
      </c>
      <c r="AD1517" t="str">
        <f t="shared" si="72"/>
        <v>ท่าลี่-กองลอย</v>
      </c>
      <c r="AE1517" t="s">
        <v>55</v>
      </c>
      <c r="AF1517" s="1">
        <v>0</v>
      </c>
      <c r="AG1517" s="1">
        <v>0</v>
      </c>
      <c r="AH1517" s="1">
        <v>0</v>
      </c>
      <c r="AI1517" t="s">
        <v>4950</v>
      </c>
      <c r="AJ1517" s="1">
        <v>1</v>
      </c>
      <c r="AK1517" s="1">
        <v>0</v>
      </c>
      <c r="AL1517" s="1">
        <v>0</v>
      </c>
      <c r="AM1517" s="1">
        <v>0</v>
      </c>
      <c r="AN1517" s="1">
        <v>0</v>
      </c>
      <c r="AO1517" s="1">
        <v>0</v>
      </c>
      <c r="AP1517" s="1">
        <v>0</v>
      </c>
      <c r="AQ1517" s="1">
        <v>0</v>
      </c>
      <c r="AR1517" s="1">
        <v>16527</v>
      </c>
      <c r="AS1517" s="1">
        <v>97.100000000000009</v>
      </c>
      <c r="AT1517" s="1">
        <f>Table1[[#This Row],[รวมต้นทุนค่าเดินทาง]]+Table1[[#This Row],[รวมต้นทุนค่าซ่อม]]+Table1[[#This Row],[รวมค่าเสื่อม]]</f>
        <v>18001.651020408161</v>
      </c>
      <c r="AU1517" s="1">
        <f t="shared" si="70"/>
        <v>13953.293816562818</v>
      </c>
      <c r="AV1517" s="1" t="str" cm="1">
        <f t="array" ref="AV1517">IF(AC1517&lt;4, "เก็บ", IF(OR(AT1517 &lt; PERCENTILE(IF($AC$2:$AC$5092=AC1517, $AT$2:$AT$5092), 0.25) - 1.5 * (PERCENTILE(IF($AC$2:$AC$5092=AC1517, $AT$2:$AT$5092), 0.75) - PERCENTILE(IF($AC$2:$AC$5092=AC1517, $AT$2:$AT$5092), 0.25)), AT1517 &gt; PERCENTILE(IF($AC$2:$AC$5092=AC1517, $AT$2:$AT$5092), 0.75) + 1.5 * (PERCENTILE(IF($AC$2:$AC$5092=AC1517, $AT$2:$AT$5092), 0.75) - PERCENTILE(IF($AC$2:$AC$5092=AC1517, $AT$2:$AT$5092), 0.25))), "ตัด", "เก็บ"))</f>
        <v>เก็บ</v>
      </c>
      <c r="AW1517" s="1">
        <f t="shared" si="71"/>
        <v>13953.293816562818</v>
      </c>
      <c r="AX1517" s="1">
        <v>14426.372718098486</v>
      </c>
      <c r="AY1517" s="1">
        <v>1377.5510204081634</v>
      </c>
    </row>
    <row r="1518" spans="1:51" x14ac:dyDescent="0.2">
      <c r="A1518" s="3">
        <v>45578</v>
      </c>
      <c r="B1518">
        <v>45578</v>
      </c>
      <c r="C1518" t="s">
        <v>4951</v>
      </c>
      <c r="D1518" t="s">
        <v>66</v>
      </c>
      <c r="E1518" t="s">
        <v>184</v>
      </c>
      <c r="F1518" t="s">
        <v>1072</v>
      </c>
      <c r="G1518" s="1">
        <v>2000</v>
      </c>
      <c r="H1518" s="1">
        <v>5497</v>
      </c>
      <c r="I1518" s="1">
        <v>1300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4505</v>
      </c>
      <c r="P1518" t="s">
        <v>4952</v>
      </c>
      <c r="Q1518" s="2">
        <v>45578</v>
      </c>
      <c r="R1518" t="s">
        <v>55</v>
      </c>
      <c r="S1518">
        <v>0</v>
      </c>
      <c r="T1518" t="s">
        <v>56</v>
      </c>
      <c r="U1518" t="s">
        <v>57</v>
      </c>
      <c r="V1518" s="1">
        <v>4016</v>
      </c>
      <c r="W1518" s="1">
        <v>0</v>
      </c>
      <c r="X1518" s="1">
        <v>1205</v>
      </c>
      <c r="Y1518" t="s">
        <v>56</v>
      </c>
      <c r="Z1518" t="s">
        <v>57</v>
      </c>
      <c r="AA1518" t="s">
        <v>4953</v>
      </c>
      <c r="AB1518" s="1">
        <v>0</v>
      </c>
      <c r="AC1518" s="4">
        <f>IF(ISNUMBER(MATCH(AD1518, $AD$2:AD1517, 0)), INDEX($AC$2:AC1517, MATCH(AD1518, $AD$2:AD1517, 0)), MAX($AC$2:AC1517)+1)</f>
        <v>1</v>
      </c>
      <c r="AD1518" t="str">
        <f t="shared" si="72"/>
        <v>ท่าลี่-กองลอย</v>
      </c>
      <c r="AE1518" t="s">
        <v>55</v>
      </c>
      <c r="AF1518" s="1">
        <v>0</v>
      </c>
      <c r="AG1518" s="1">
        <v>0</v>
      </c>
      <c r="AH1518" s="1">
        <v>0</v>
      </c>
      <c r="AI1518" t="s">
        <v>4954</v>
      </c>
      <c r="AJ1518" s="1">
        <v>1</v>
      </c>
      <c r="AK1518" s="1">
        <v>0</v>
      </c>
      <c r="AL1518" s="1">
        <v>0</v>
      </c>
      <c r="AM1518" s="1">
        <v>0</v>
      </c>
      <c r="AN1518" s="1">
        <v>0</v>
      </c>
      <c r="AO1518" s="1">
        <v>0</v>
      </c>
      <c r="AP1518" s="1">
        <v>0</v>
      </c>
      <c r="AQ1518" s="1">
        <v>0</v>
      </c>
      <c r="AR1518" s="1">
        <v>14018</v>
      </c>
      <c r="AS1518" s="1">
        <v>77.150000000000006</v>
      </c>
      <c r="AT1518" s="1">
        <f>Table1[[#This Row],[รวมต้นทุนค่าเดินทาง]]+Table1[[#This Row],[รวมต้นทุนค่าซ่อม]]+Table1[[#This Row],[รวมค่าเสื่อม]]</f>
        <v>15513.217226890756</v>
      </c>
      <c r="AU1518" s="1">
        <f t="shared" si="70"/>
        <v>13953.293816562818</v>
      </c>
      <c r="AV1518" s="1" t="str" cm="1">
        <f t="array" ref="AV1518">IF(AC1518&lt;4, "เก็บ", IF(OR(AT1518 &lt; PERCENTILE(IF($AC$2:$AC$5092=AC1518, $AT$2:$AT$5092), 0.25) - 1.5 * (PERCENTILE(IF($AC$2:$AC$5092=AC1518, $AT$2:$AT$5092), 0.75) - PERCENTILE(IF($AC$2:$AC$5092=AC1518, $AT$2:$AT$5092), 0.25)), AT1518 &gt; PERCENTILE(IF($AC$2:$AC$5092=AC1518, $AT$2:$AT$5092), 0.75) + 1.5 * (PERCENTILE(IF($AC$2:$AC$5092=AC1518, $AT$2:$AT$5092), 0.75) - PERCENTILE(IF($AC$2:$AC$5092=AC1518, $AT$2:$AT$5092), 0.25))), "ตัด", "เก็บ"))</f>
        <v>เก็บ</v>
      </c>
      <c r="AW1518" s="1">
        <f t="shared" si="71"/>
        <v>13953.293816562818</v>
      </c>
      <c r="AX1518" s="1">
        <v>14426.372718098486</v>
      </c>
      <c r="AY1518" s="1">
        <v>1418.0672268907563</v>
      </c>
    </row>
    <row r="1519" spans="1:51" x14ac:dyDescent="0.2">
      <c r="A1519" s="3">
        <v>45578</v>
      </c>
      <c r="B1519">
        <v>45578</v>
      </c>
      <c r="C1519" t="s">
        <v>4955</v>
      </c>
      <c r="D1519" t="s">
        <v>51</v>
      </c>
      <c r="E1519" t="s">
        <v>61</v>
      </c>
      <c r="F1519" t="s">
        <v>1217</v>
      </c>
      <c r="G1519" s="1">
        <v>2700</v>
      </c>
      <c r="H1519" s="1">
        <v>4575</v>
      </c>
      <c r="I1519" s="1">
        <v>1900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4600</v>
      </c>
      <c r="P1519" t="s">
        <v>4956</v>
      </c>
      <c r="Q1519" s="2">
        <v>45578</v>
      </c>
      <c r="R1519" t="s">
        <v>55</v>
      </c>
      <c r="S1519">
        <v>0</v>
      </c>
      <c r="T1519" t="s">
        <v>56</v>
      </c>
      <c r="U1519" t="s">
        <v>57</v>
      </c>
      <c r="V1519" s="1">
        <v>2500</v>
      </c>
      <c r="W1519" s="1">
        <v>0</v>
      </c>
      <c r="X1519" s="1">
        <v>0</v>
      </c>
      <c r="AA1519" t="s">
        <v>58</v>
      </c>
      <c r="AB1519" s="1">
        <v>0</v>
      </c>
      <c r="AC1519" s="4">
        <f>IF(ISNUMBER(MATCH(AD1519, $AD$2:AD1518, 0)), INDEX($AC$2:AC1518, MATCH(AD1519, $AD$2:AD1518, 0)), MAX($AC$2:AC1518)+1)</f>
        <v>1</v>
      </c>
      <c r="AD1519" t="str">
        <f t="shared" si="72"/>
        <v>ท่าลี่-กองลอย</v>
      </c>
      <c r="AE1519" t="s">
        <v>55</v>
      </c>
      <c r="AF1519" s="1">
        <v>0</v>
      </c>
      <c r="AG1519" s="1">
        <v>0</v>
      </c>
      <c r="AH1519" s="1">
        <v>0</v>
      </c>
      <c r="AI1519" t="s">
        <v>4957</v>
      </c>
      <c r="AJ1519" s="1">
        <v>1</v>
      </c>
      <c r="AK1519" s="1">
        <v>0</v>
      </c>
      <c r="AL1519" s="1">
        <v>0</v>
      </c>
      <c r="AM1519" s="1">
        <v>0</v>
      </c>
      <c r="AN1519" s="1">
        <v>0</v>
      </c>
      <c r="AO1519" s="1">
        <v>0</v>
      </c>
      <c r="AP1519" s="1">
        <v>0</v>
      </c>
      <c r="AQ1519" s="1">
        <v>0</v>
      </c>
      <c r="AR1519" s="1">
        <v>11675</v>
      </c>
      <c r="AS1519" s="1">
        <v>17.12</v>
      </c>
      <c r="AT1519" s="1">
        <f>Table1[[#This Row],[รวมต้นทุนค่าเดินทาง]]+Table1[[#This Row],[รวมต้นทุนค่าซ่อม]]+Table1[[#This Row],[รวมค่าเสื่อม]]</f>
        <v>13554.702781456954</v>
      </c>
      <c r="AU1519" s="1">
        <f t="shared" si="70"/>
        <v>13953.293816562818</v>
      </c>
      <c r="AV1519" s="1" t="str" cm="1">
        <f t="array" ref="AV1519">IF(AC1519&lt;4, "เก็บ", IF(OR(AT1519 &lt; PERCENTILE(IF($AC$2:$AC$5092=AC1519, $AT$2:$AT$5092), 0.25) - 1.5 * (PERCENTILE(IF($AC$2:$AC$5092=AC1519, $AT$2:$AT$5092), 0.75) - PERCENTILE(IF($AC$2:$AC$5092=AC1519, $AT$2:$AT$5092), 0.25)), AT1519 &gt; PERCENTILE(IF($AC$2:$AC$5092=AC1519, $AT$2:$AT$5092), 0.75) + 1.5 * (PERCENTILE(IF($AC$2:$AC$5092=AC1519, $AT$2:$AT$5092), 0.75) - PERCENTILE(IF($AC$2:$AC$5092=AC1519, $AT$2:$AT$5092), 0.25))), "ตัด", "เก็บ"))</f>
        <v>เก็บ</v>
      </c>
      <c r="AW1519" s="1">
        <f t="shared" si="71"/>
        <v>13953.293816562818</v>
      </c>
      <c r="AX1519" s="1">
        <v>14426.372718098486</v>
      </c>
      <c r="AY1519" s="1">
        <v>1862.5827814569536</v>
      </c>
    </row>
    <row r="1520" spans="1:51" x14ac:dyDescent="0.2">
      <c r="A1520" s="3">
        <v>45578</v>
      </c>
      <c r="B1520">
        <v>45578</v>
      </c>
      <c r="C1520" t="s">
        <v>4958</v>
      </c>
      <c r="D1520" t="s">
        <v>66</v>
      </c>
      <c r="E1520" t="s">
        <v>148</v>
      </c>
      <c r="F1520" t="s">
        <v>149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t="s">
        <v>4959</v>
      </c>
      <c r="Q1520" s="2">
        <v>45578</v>
      </c>
      <c r="R1520" t="s">
        <v>55</v>
      </c>
      <c r="S1520">
        <v>0</v>
      </c>
      <c r="T1520" t="s">
        <v>87</v>
      </c>
      <c r="U1520" t="s">
        <v>71</v>
      </c>
      <c r="V1520" s="1">
        <v>0</v>
      </c>
      <c r="W1520" s="1">
        <v>1171</v>
      </c>
      <c r="X1520" s="1">
        <v>0</v>
      </c>
      <c r="Y1520" t="s">
        <v>87</v>
      </c>
      <c r="Z1520" t="s">
        <v>71</v>
      </c>
      <c r="AA1520" t="s">
        <v>217</v>
      </c>
      <c r="AB1520" s="1">
        <v>0</v>
      </c>
      <c r="AC1520" s="4">
        <f>IF(ISNUMBER(MATCH(AD1520, $AD$2:AD1519, 0)), INDEX($AC$2:AC1519, MATCH(AD1520, $AD$2:AD1519, 0)), MAX($AC$2:AC1519)+1)</f>
        <v>6</v>
      </c>
      <c r="AD1520" t="str">
        <f t="shared" si="72"/>
        <v>เชียงราย-เชียงใหม่</v>
      </c>
      <c r="AE1520" t="s">
        <v>55</v>
      </c>
      <c r="AF1520" s="1">
        <v>0</v>
      </c>
      <c r="AG1520" s="1">
        <v>0</v>
      </c>
      <c r="AH1520" s="1">
        <v>0</v>
      </c>
      <c r="AI1520" t="s">
        <v>4960</v>
      </c>
      <c r="AJ1520" s="1">
        <v>1</v>
      </c>
      <c r="AK1520" s="1">
        <v>0</v>
      </c>
      <c r="AL1520" s="1">
        <v>0</v>
      </c>
      <c r="AM1520" s="1">
        <v>0</v>
      </c>
      <c r="AN1520" s="1">
        <v>0</v>
      </c>
      <c r="AO1520" s="1">
        <v>0</v>
      </c>
      <c r="AP1520" s="1">
        <v>0</v>
      </c>
      <c r="AQ1520" s="1">
        <v>0</v>
      </c>
      <c r="AR1520" s="1">
        <v>1171</v>
      </c>
      <c r="AS1520" s="1">
        <v>1122.0235294117649</v>
      </c>
      <c r="AT1520" s="1">
        <f>Table1[[#This Row],[รวมต้นทุนค่าเดินทาง]]+Table1[[#This Row],[รวมต้นทุนค่าซ่อม]]+Table1[[#This Row],[รวมค่าเสื่อม]]</f>
        <v>3511.7735294117647</v>
      </c>
      <c r="AU1520" s="1">
        <f t="shared" si="70"/>
        <v>4428.3346813776061</v>
      </c>
      <c r="AV1520" s="1" t="str" cm="1">
        <f t="array" ref="AV1520">IF(AC1520&lt;4, "เก็บ", IF(OR(AT1520 &lt; PERCENTILE(IF($AC$2:$AC$5092=AC1520, $AT$2:$AT$5092), 0.25) - 1.5 * (PERCENTILE(IF($AC$2:$AC$5092=AC1520, $AT$2:$AT$5092), 0.75) - PERCENTILE(IF($AC$2:$AC$5092=AC1520, $AT$2:$AT$5092), 0.25)), AT1520 &gt; PERCENTILE(IF($AC$2:$AC$5092=AC1520, $AT$2:$AT$5092), 0.75) + 1.5 * (PERCENTILE(IF($AC$2:$AC$5092=AC1520, $AT$2:$AT$5092), 0.75) - PERCENTILE(IF($AC$2:$AC$5092=AC1520, $AT$2:$AT$5092), 0.25))), "ตัด", "เก็บ"))</f>
        <v>เก็บ</v>
      </c>
      <c r="AW1520" s="1">
        <f t="shared" si="71"/>
        <v>3873.7679454274344</v>
      </c>
      <c r="AX1520" s="1">
        <v>2781.4385174989698</v>
      </c>
      <c r="AY1520" s="1">
        <v>1218.75</v>
      </c>
    </row>
    <row r="1521" spans="1:51" x14ac:dyDescent="0.2">
      <c r="A1521" s="3">
        <v>45579</v>
      </c>
      <c r="B1521">
        <v>45579</v>
      </c>
      <c r="C1521" t="s">
        <v>4961</v>
      </c>
      <c r="D1521" t="s">
        <v>51</v>
      </c>
      <c r="E1521" t="s">
        <v>52</v>
      </c>
      <c r="F1521" t="s">
        <v>2552</v>
      </c>
      <c r="G1521" s="1">
        <v>4200</v>
      </c>
      <c r="H1521" s="1">
        <v>2827</v>
      </c>
      <c r="I1521" s="1">
        <v>1900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6100</v>
      </c>
      <c r="P1521" t="s">
        <v>4962</v>
      </c>
      <c r="Q1521" s="2">
        <v>45580</v>
      </c>
      <c r="R1521" t="s">
        <v>55</v>
      </c>
      <c r="S1521">
        <v>0</v>
      </c>
      <c r="T1521" t="s">
        <v>56</v>
      </c>
      <c r="U1521" t="s">
        <v>57</v>
      </c>
      <c r="V1521" s="1">
        <v>2500</v>
      </c>
      <c r="W1521" s="1">
        <v>0</v>
      </c>
      <c r="X1521" s="1">
        <v>0</v>
      </c>
      <c r="AA1521" t="s">
        <v>58</v>
      </c>
      <c r="AB1521" s="1">
        <v>0</v>
      </c>
      <c r="AC1521" s="4">
        <f>IF(ISNUMBER(MATCH(AD1521, $AD$2:AD1520, 0)), INDEX($AC$2:AC1520, MATCH(AD1521, $AD$2:AD1520, 0)), MAX($AC$2:AC1520)+1)</f>
        <v>1</v>
      </c>
      <c r="AD1521" t="str">
        <f t="shared" si="72"/>
        <v>ท่าลี่-กองลอย</v>
      </c>
      <c r="AE1521" t="s">
        <v>55</v>
      </c>
      <c r="AF1521" s="1">
        <v>0</v>
      </c>
      <c r="AG1521" s="1">
        <v>0</v>
      </c>
      <c r="AH1521" s="1">
        <v>0</v>
      </c>
      <c r="AI1521" t="s">
        <v>4963</v>
      </c>
      <c r="AJ1521" s="1">
        <v>1</v>
      </c>
      <c r="AK1521" s="1">
        <v>0</v>
      </c>
      <c r="AL1521" s="1">
        <v>0</v>
      </c>
      <c r="AM1521" s="1">
        <v>0</v>
      </c>
      <c r="AN1521" s="1">
        <v>0</v>
      </c>
      <c r="AO1521" s="1">
        <v>0</v>
      </c>
      <c r="AP1521" s="1">
        <v>0</v>
      </c>
      <c r="AQ1521" s="1">
        <v>0</v>
      </c>
      <c r="AR1521" s="1">
        <v>11427</v>
      </c>
      <c r="AS1521" s="1">
        <v>18.342857142857149</v>
      </c>
      <c r="AT1521" s="1">
        <f>Table1[[#This Row],[รวมต้นทุนค่าเดินทาง]]+Table1[[#This Row],[รวมต้นทุนค่าซ่อม]]+Table1[[#This Row],[รวมค่าเสื่อม]]</f>
        <v>13430.636974789917</v>
      </c>
      <c r="AU1521" s="1">
        <f t="shared" si="70"/>
        <v>13953.293816562818</v>
      </c>
      <c r="AV1521" s="1" t="str" cm="1">
        <f t="array" ref="AV1521">IF(AC1521&lt;4, "เก็บ", IF(OR(AT1521 &lt; PERCENTILE(IF($AC$2:$AC$5092=AC1521, $AT$2:$AT$5092), 0.25) - 1.5 * (PERCENTILE(IF($AC$2:$AC$5092=AC1521, $AT$2:$AT$5092), 0.75) - PERCENTILE(IF($AC$2:$AC$5092=AC1521, $AT$2:$AT$5092), 0.25)), AT1521 &gt; PERCENTILE(IF($AC$2:$AC$5092=AC1521, $AT$2:$AT$5092), 0.75) + 1.5 * (PERCENTILE(IF($AC$2:$AC$5092=AC1521, $AT$2:$AT$5092), 0.75) - PERCENTILE(IF($AC$2:$AC$5092=AC1521, $AT$2:$AT$5092), 0.25))), "ตัด", "เก็บ"))</f>
        <v>เก็บ</v>
      </c>
      <c r="AW1521" s="1">
        <f t="shared" si="71"/>
        <v>13953.293816562818</v>
      </c>
      <c r="AX1521" s="1">
        <v>14426.372718098486</v>
      </c>
      <c r="AY1521" s="1">
        <v>1985.2941176470588</v>
      </c>
    </row>
    <row r="1522" spans="1:51" x14ac:dyDescent="0.2">
      <c r="A1522" s="3">
        <v>45579</v>
      </c>
      <c r="B1522">
        <v>45579</v>
      </c>
      <c r="C1522" t="s">
        <v>4964</v>
      </c>
      <c r="D1522" t="s">
        <v>51</v>
      </c>
      <c r="E1522" t="s">
        <v>61</v>
      </c>
      <c r="F1522" t="s">
        <v>299</v>
      </c>
      <c r="G1522" s="1">
        <v>2700</v>
      </c>
      <c r="H1522" s="1">
        <v>4575</v>
      </c>
      <c r="I1522" s="1">
        <v>1900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4600</v>
      </c>
      <c r="P1522" t="s">
        <v>4965</v>
      </c>
      <c r="Q1522" s="2">
        <v>45580</v>
      </c>
      <c r="R1522" t="s">
        <v>55</v>
      </c>
      <c r="S1522">
        <v>0</v>
      </c>
      <c r="T1522" t="s">
        <v>56</v>
      </c>
      <c r="U1522" t="s">
        <v>57</v>
      </c>
      <c r="V1522" s="1">
        <v>2500</v>
      </c>
      <c r="W1522" s="1">
        <v>0</v>
      </c>
      <c r="X1522" s="1">
        <v>0</v>
      </c>
      <c r="AA1522" t="s">
        <v>58</v>
      </c>
      <c r="AB1522" s="1">
        <v>0</v>
      </c>
      <c r="AC1522" s="4">
        <f>IF(ISNUMBER(MATCH(AD1522, $AD$2:AD1521, 0)), INDEX($AC$2:AC1521, MATCH(AD1522, $AD$2:AD1521, 0)), MAX($AC$2:AC1521)+1)</f>
        <v>1</v>
      </c>
      <c r="AD1522" t="str">
        <f t="shared" si="72"/>
        <v>ท่าลี่-กองลอย</v>
      </c>
      <c r="AE1522" t="s">
        <v>55</v>
      </c>
      <c r="AF1522" s="1">
        <v>0</v>
      </c>
      <c r="AG1522" s="1">
        <v>0</v>
      </c>
      <c r="AH1522" s="1">
        <v>0</v>
      </c>
      <c r="AI1522" t="s">
        <v>4966</v>
      </c>
      <c r="AJ1522" s="1">
        <v>1</v>
      </c>
      <c r="AK1522" s="1">
        <v>0</v>
      </c>
      <c r="AL1522" s="1">
        <v>0</v>
      </c>
      <c r="AM1522" s="1">
        <v>0</v>
      </c>
      <c r="AN1522" s="1">
        <v>0</v>
      </c>
      <c r="AO1522" s="1">
        <v>0</v>
      </c>
      <c r="AP1522" s="1">
        <v>0</v>
      </c>
      <c r="AQ1522" s="1">
        <v>0</v>
      </c>
      <c r="AR1522" s="1">
        <v>11675</v>
      </c>
      <c r="AS1522" s="1">
        <v>17.12</v>
      </c>
      <c r="AT1522" s="1">
        <f>Table1[[#This Row],[รวมต้นทุนค่าเดินทาง]]+Table1[[#This Row],[รวมต้นทุนค่าซ่อม]]+Table1[[#This Row],[รวมค่าเสื่อม]]</f>
        <v>13460.987924528303</v>
      </c>
      <c r="AU1522" s="1">
        <f t="shared" si="70"/>
        <v>13953.293816562818</v>
      </c>
      <c r="AV1522" s="1" t="str" cm="1">
        <f t="array" ref="AV1522">IF(AC1522&lt;4, "เก็บ", IF(OR(AT1522 &lt; PERCENTILE(IF($AC$2:$AC$5092=AC1522, $AT$2:$AT$5092), 0.25) - 1.5 * (PERCENTILE(IF($AC$2:$AC$5092=AC1522, $AT$2:$AT$5092), 0.75) - PERCENTILE(IF($AC$2:$AC$5092=AC1522, $AT$2:$AT$5092), 0.25)), AT1522 &gt; PERCENTILE(IF($AC$2:$AC$5092=AC1522, $AT$2:$AT$5092), 0.75) + 1.5 * (PERCENTILE(IF($AC$2:$AC$5092=AC1522, $AT$2:$AT$5092), 0.75) - PERCENTILE(IF($AC$2:$AC$5092=AC1522, $AT$2:$AT$5092), 0.25))), "ตัด", "เก็บ"))</f>
        <v>เก็บ</v>
      </c>
      <c r="AW1522" s="1">
        <f t="shared" si="71"/>
        <v>13953.293816562818</v>
      </c>
      <c r="AX1522" s="1">
        <v>14426.372718098486</v>
      </c>
      <c r="AY1522" s="1">
        <v>1768.867924528302</v>
      </c>
    </row>
    <row r="1523" spans="1:51" x14ac:dyDescent="0.2">
      <c r="A1523" s="3">
        <v>45579</v>
      </c>
      <c r="B1523">
        <v>45579</v>
      </c>
      <c r="C1523" t="s">
        <v>4967</v>
      </c>
      <c r="D1523" t="s">
        <v>66</v>
      </c>
      <c r="E1523" t="s">
        <v>67</v>
      </c>
      <c r="F1523" t="s">
        <v>159</v>
      </c>
      <c r="G1523" s="1">
        <v>0</v>
      </c>
      <c r="H1523" s="1">
        <v>803</v>
      </c>
      <c r="I1523" s="1">
        <v>400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400</v>
      </c>
      <c r="P1523" t="s">
        <v>4968</v>
      </c>
      <c r="Q1523" s="2">
        <v>45579</v>
      </c>
      <c r="R1523" t="s">
        <v>70</v>
      </c>
      <c r="S1523">
        <v>0</v>
      </c>
      <c r="T1523" t="s">
        <v>88</v>
      </c>
      <c r="U1523" t="s">
        <v>93</v>
      </c>
      <c r="V1523" s="1">
        <v>0</v>
      </c>
      <c r="W1523" s="1">
        <v>0</v>
      </c>
      <c r="X1523" s="1">
        <v>0</v>
      </c>
      <c r="AA1523" t="s">
        <v>58</v>
      </c>
      <c r="AB1523" s="1">
        <v>0</v>
      </c>
      <c r="AC1523" s="4">
        <f>IF(ISNUMBER(MATCH(AD1523, $AD$2:AD1522, 0)), INDEX($AC$2:AC1522, MATCH(AD1523, $AD$2:AD1522, 0)), MAX($AC$2:AC1522)+1)</f>
        <v>51</v>
      </c>
      <c r="AD1523" t="str">
        <f t="shared" si="72"/>
        <v>แพร่-ตลาดไท</v>
      </c>
      <c r="AE1523" t="s">
        <v>73</v>
      </c>
      <c r="AF1523" s="1">
        <v>0</v>
      </c>
      <c r="AG1523" s="1">
        <v>0</v>
      </c>
      <c r="AH1523" s="1">
        <v>0</v>
      </c>
      <c r="AI1523" t="s">
        <v>4969</v>
      </c>
      <c r="AJ1523" s="1">
        <v>1</v>
      </c>
      <c r="AK1523" s="1">
        <v>572</v>
      </c>
      <c r="AL1523" s="1">
        <v>572</v>
      </c>
      <c r="AM1523" s="1">
        <v>1</v>
      </c>
      <c r="AN1523" s="1">
        <v>0</v>
      </c>
      <c r="AO1523" s="1">
        <v>0</v>
      </c>
      <c r="AP1523" s="1">
        <v>0</v>
      </c>
      <c r="AQ1523" s="1">
        <v>0</v>
      </c>
      <c r="AR1523" s="1">
        <v>1203</v>
      </c>
      <c r="AS1523" s="1">
        <v>9687.3150000000005</v>
      </c>
      <c r="AT1523" s="1">
        <f>Table1[[#This Row],[รวมต้นทุนค่าเดินทาง]]+Table1[[#This Row],[รวมต้นทุนค่าซ่อม]]+Table1[[#This Row],[รวมค่าเสื่อม]]</f>
        <v>12728.769856398285</v>
      </c>
      <c r="AU1523" s="1">
        <f t="shared" si="70"/>
        <v>4737.6107634746759</v>
      </c>
      <c r="AV1523" s="1" t="str" cm="1">
        <f t="array" ref="AV1523">IF(AC1523&lt;4, "เก็บ", IF(OR(AT1523 &lt; PERCENTILE(IF($AC$2:$AC$5092=AC1523, $AT$2:$AT$5092), 0.25) - 1.5 * (PERCENTILE(IF($AC$2:$AC$5092=AC1523, $AT$2:$AT$5092), 0.75) - PERCENTILE(IF($AC$2:$AC$5092=AC1523, $AT$2:$AT$5092), 0.25)), AT1523 &gt; PERCENTILE(IF($AC$2:$AC$5092=AC1523, $AT$2:$AT$5092), 0.75) + 1.5 * (PERCENTILE(IF($AC$2:$AC$5092=AC1523, $AT$2:$AT$5092), 0.75) - PERCENTILE(IF($AC$2:$AC$5092=AC1523, $AT$2:$AT$5092), 0.25))), "ตัด", "เก็บ"))</f>
        <v>ตัด</v>
      </c>
      <c r="AW1523" s="1">
        <f t="shared" si="71"/>
        <v>4487.1668970521196</v>
      </c>
      <c r="AX1523" s="1">
        <v>3014.4338711558335</v>
      </c>
      <c r="AY1523" s="1">
        <v>1838.4548563982844</v>
      </c>
    </row>
    <row r="1524" spans="1:51" x14ac:dyDescent="0.2">
      <c r="A1524" s="3">
        <v>45580</v>
      </c>
      <c r="B1524">
        <v>45580</v>
      </c>
      <c r="C1524" t="s">
        <v>4970</v>
      </c>
      <c r="D1524" t="s">
        <v>66</v>
      </c>
      <c r="E1524" t="s">
        <v>67</v>
      </c>
      <c r="F1524" t="s">
        <v>665</v>
      </c>
      <c r="G1524" s="1">
        <v>0</v>
      </c>
      <c r="H1524" s="1">
        <v>1071</v>
      </c>
      <c r="I1524" s="1">
        <v>500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500</v>
      </c>
      <c r="P1524" t="s">
        <v>4971</v>
      </c>
      <c r="Q1524" s="2">
        <v>45580</v>
      </c>
      <c r="R1524" t="s">
        <v>70</v>
      </c>
      <c r="S1524">
        <v>0</v>
      </c>
      <c r="T1524" t="s">
        <v>71</v>
      </c>
      <c r="U1524" t="s">
        <v>161</v>
      </c>
      <c r="V1524" s="1">
        <v>0</v>
      </c>
      <c r="W1524" s="1">
        <v>0</v>
      </c>
      <c r="X1524" s="1">
        <v>0</v>
      </c>
      <c r="AA1524" t="s">
        <v>58</v>
      </c>
      <c r="AB1524" s="1">
        <v>0</v>
      </c>
      <c r="AC1524" s="4">
        <f>IF(ISNUMBER(MATCH(AD1524, $AD$2:AD1523, 0)), INDEX($AC$2:AC1523, MATCH(AD1524, $AD$2:AD1523, 0)), MAX($AC$2:AC1523)+1)</f>
        <v>9</v>
      </c>
      <c r="AD1524" t="str">
        <f t="shared" si="72"/>
        <v>เชียงใหม่-พุทธมณฑลสาย 2</v>
      </c>
      <c r="AE1524" t="s">
        <v>73</v>
      </c>
      <c r="AF1524" s="1">
        <v>0</v>
      </c>
      <c r="AG1524" s="1">
        <v>0</v>
      </c>
      <c r="AH1524" s="1">
        <v>0</v>
      </c>
      <c r="AI1524" t="s">
        <v>4972</v>
      </c>
      <c r="AJ1524" s="1">
        <v>1</v>
      </c>
      <c r="AK1524" s="1">
        <v>720</v>
      </c>
      <c r="AL1524" s="1">
        <v>720</v>
      </c>
      <c r="AM1524" s="1">
        <v>1</v>
      </c>
      <c r="AN1524" s="1">
        <v>0</v>
      </c>
      <c r="AO1524" s="1">
        <v>0</v>
      </c>
      <c r="AP1524" s="1">
        <v>0</v>
      </c>
      <c r="AQ1524" s="1">
        <v>0</v>
      </c>
      <c r="AR1524" s="1">
        <v>1571</v>
      </c>
      <c r="AS1524" s="1">
        <v>236.20499999999998</v>
      </c>
      <c r="AT1524" s="1">
        <f>Table1[[#This Row],[รวมต้นทุนค่าเดินทาง]]+Table1[[#This Row],[รวมต้นทุนค่าซ่อม]]+Table1[[#This Row],[รวมค่าเสื่อม]]</f>
        <v>3994.4486423297785</v>
      </c>
      <c r="AU1524" s="1">
        <f t="shared" si="70"/>
        <v>4623.2312262414152</v>
      </c>
      <c r="AV1524" s="1" t="str" cm="1">
        <f t="array" ref="AV1524">IF(AC1524&lt;4, "เก็บ", IF(OR(AT1524 &lt; PERCENTILE(IF($AC$2:$AC$5092=AC1524, $AT$2:$AT$5092), 0.25) - 1.5 * (PERCENTILE(IF($AC$2:$AC$5092=AC1524, $AT$2:$AT$5092), 0.75) - PERCENTILE(IF($AC$2:$AC$5092=AC1524, $AT$2:$AT$5092), 0.25)), AT1524 &gt; PERCENTILE(IF($AC$2:$AC$5092=AC1524, $AT$2:$AT$5092), 0.75) + 1.5 * (PERCENTILE(IF($AC$2:$AC$5092=AC1524, $AT$2:$AT$5092), 0.75) - PERCENTILE(IF($AC$2:$AC$5092=AC1524, $AT$2:$AT$5092), 0.25))), "ตัด", "เก็บ"))</f>
        <v>เก็บ</v>
      </c>
      <c r="AW1524" s="1">
        <f t="shared" si="71"/>
        <v>4005.4952465164292</v>
      </c>
      <c r="AX1524" s="1">
        <v>2577.9546108768855</v>
      </c>
      <c r="AY1524" s="1">
        <v>2187.2436423297786</v>
      </c>
    </row>
    <row r="1525" spans="1:51" x14ac:dyDescent="0.2">
      <c r="A1525" s="3">
        <v>45580</v>
      </c>
      <c r="B1525">
        <v>45580</v>
      </c>
      <c r="C1525" t="s">
        <v>4973</v>
      </c>
      <c r="D1525" t="s">
        <v>66</v>
      </c>
      <c r="E1525" t="s">
        <v>124</v>
      </c>
      <c r="F1525" t="s">
        <v>360</v>
      </c>
      <c r="G1525" s="1">
        <v>0</v>
      </c>
      <c r="H1525" s="1">
        <v>1071</v>
      </c>
      <c r="I1525" s="1">
        <v>500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500</v>
      </c>
      <c r="P1525" t="s">
        <v>4974</v>
      </c>
      <c r="Q1525" s="2">
        <v>45580</v>
      </c>
      <c r="R1525" t="s">
        <v>70</v>
      </c>
      <c r="S1525">
        <v>0</v>
      </c>
      <c r="T1525" t="s">
        <v>71</v>
      </c>
      <c r="U1525" t="s">
        <v>161</v>
      </c>
      <c r="V1525" s="1">
        <v>0</v>
      </c>
      <c r="W1525" s="1">
        <v>0</v>
      </c>
      <c r="X1525" s="1">
        <v>0</v>
      </c>
      <c r="AA1525" t="s">
        <v>58</v>
      </c>
      <c r="AB1525" s="1">
        <v>0</v>
      </c>
      <c r="AC1525" s="4">
        <f>IF(ISNUMBER(MATCH(AD1525, $AD$2:AD1524, 0)), INDEX($AC$2:AC1524, MATCH(AD1525, $AD$2:AD1524, 0)), MAX($AC$2:AC1524)+1)</f>
        <v>9</v>
      </c>
      <c r="AD1525" t="str">
        <f t="shared" si="72"/>
        <v>เชียงใหม่-พุทธมณฑลสาย 2</v>
      </c>
      <c r="AE1525" t="s">
        <v>73</v>
      </c>
      <c r="AF1525" s="1">
        <v>0</v>
      </c>
      <c r="AG1525" s="1">
        <v>0</v>
      </c>
      <c r="AH1525" s="1">
        <v>0</v>
      </c>
      <c r="AI1525" t="s">
        <v>4975</v>
      </c>
      <c r="AJ1525" s="1">
        <v>1</v>
      </c>
      <c r="AK1525" s="1">
        <v>720</v>
      </c>
      <c r="AL1525" s="1">
        <v>720</v>
      </c>
      <c r="AM1525" s="1">
        <v>1</v>
      </c>
      <c r="AN1525" s="1">
        <v>0</v>
      </c>
      <c r="AO1525" s="1">
        <v>0</v>
      </c>
      <c r="AP1525" s="1">
        <v>0</v>
      </c>
      <c r="AQ1525" s="1">
        <v>0</v>
      </c>
      <c r="AR1525" s="1">
        <v>1571</v>
      </c>
      <c r="AS1525" s="1">
        <v>68.297872340425528</v>
      </c>
      <c r="AT1525" s="1">
        <f>Table1[[#This Row],[รวมต้นทุนค่าเดินทาง]]+Table1[[#This Row],[รวมต้นทุนค่าซ่อม]]+Table1[[#This Row],[รวมค่าเสื่อม]]</f>
        <v>4003.8961506761498</v>
      </c>
      <c r="AU1525" s="1">
        <f t="shared" si="70"/>
        <v>4623.2312262414152</v>
      </c>
      <c r="AV1525" s="1" t="str" cm="1">
        <f t="array" ref="AV1525">IF(AC1525&lt;4, "เก็บ", IF(OR(AT1525 &lt; PERCENTILE(IF($AC$2:$AC$5092=AC1525, $AT$2:$AT$5092), 0.25) - 1.5 * (PERCENTILE(IF($AC$2:$AC$5092=AC1525, $AT$2:$AT$5092), 0.75) - PERCENTILE(IF($AC$2:$AC$5092=AC1525, $AT$2:$AT$5092), 0.25)), AT1525 &gt; PERCENTILE(IF($AC$2:$AC$5092=AC1525, $AT$2:$AT$5092), 0.75) + 1.5 * (PERCENTILE(IF($AC$2:$AC$5092=AC1525, $AT$2:$AT$5092), 0.75) - PERCENTILE(IF($AC$2:$AC$5092=AC1525, $AT$2:$AT$5092), 0.25))), "ตัด", "เก็บ"))</f>
        <v>เก็บ</v>
      </c>
      <c r="AW1525" s="1">
        <f t="shared" si="71"/>
        <v>4005.4952465164292</v>
      </c>
      <c r="AX1525" s="1">
        <v>2577.9546108768855</v>
      </c>
      <c r="AY1525" s="1">
        <v>2364.5982783357244</v>
      </c>
    </row>
    <row r="1526" spans="1:51" x14ac:dyDescent="0.2">
      <c r="A1526" s="3">
        <v>45580</v>
      </c>
      <c r="B1526">
        <v>45580</v>
      </c>
      <c r="C1526" t="s">
        <v>4976</v>
      </c>
      <c r="D1526" t="s">
        <v>66</v>
      </c>
      <c r="E1526" t="s">
        <v>67</v>
      </c>
      <c r="F1526" t="s">
        <v>353</v>
      </c>
      <c r="G1526" s="1">
        <v>0</v>
      </c>
      <c r="H1526" s="1">
        <v>1071</v>
      </c>
      <c r="I1526" s="1">
        <v>500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500</v>
      </c>
      <c r="P1526" t="s">
        <v>4977</v>
      </c>
      <c r="Q1526" s="2">
        <v>45580</v>
      </c>
      <c r="R1526" t="s">
        <v>70</v>
      </c>
      <c r="S1526">
        <v>0</v>
      </c>
      <c r="T1526" t="s">
        <v>71</v>
      </c>
      <c r="U1526" t="s">
        <v>161</v>
      </c>
      <c r="V1526" s="1">
        <v>0</v>
      </c>
      <c r="W1526" s="1">
        <v>0</v>
      </c>
      <c r="X1526" s="1">
        <v>0</v>
      </c>
      <c r="AA1526" t="s">
        <v>58</v>
      </c>
      <c r="AB1526" s="1">
        <v>0</v>
      </c>
      <c r="AC1526" s="4">
        <f>IF(ISNUMBER(MATCH(AD1526, $AD$2:AD1525, 0)), INDEX($AC$2:AC1525, MATCH(AD1526, $AD$2:AD1525, 0)), MAX($AC$2:AC1525)+1)</f>
        <v>9</v>
      </c>
      <c r="AD1526" t="str">
        <f t="shared" si="72"/>
        <v>เชียงใหม่-พุทธมณฑลสาย 2</v>
      </c>
      <c r="AE1526" t="s">
        <v>73</v>
      </c>
      <c r="AF1526" s="1">
        <v>0</v>
      </c>
      <c r="AG1526" s="1">
        <v>0</v>
      </c>
      <c r="AH1526" s="1">
        <v>0</v>
      </c>
      <c r="AI1526" t="s">
        <v>4978</v>
      </c>
      <c r="AJ1526" s="1">
        <v>1</v>
      </c>
      <c r="AK1526" s="1">
        <v>720</v>
      </c>
      <c r="AL1526" s="1">
        <v>720</v>
      </c>
      <c r="AM1526" s="1">
        <v>1</v>
      </c>
      <c r="AN1526" s="1">
        <v>0</v>
      </c>
      <c r="AO1526" s="1">
        <v>0</v>
      </c>
      <c r="AP1526" s="1">
        <v>0</v>
      </c>
      <c r="AQ1526" s="1">
        <v>0</v>
      </c>
      <c r="AR1526" s="1">
        <v>1571</v>
      </c>
      <c r="AS1526" s="1">
        <v>7352.8842857142854</v>
      </c>
      <c r="AT1526" s="1">
        <f>Table1[[#This Row],[รวมต้นทุนค่าเดินทาง]]+Table1[[#This Row],[รวมต้นทุนค่าซ่อม]]+Table1[[#This Row],[รวมค่าเสื่อม]]</f>
        <v>10940.077018731663</v>
      </c>
      <c r="AU1526" s="1">
        <f t="shared" si="70"/>
        <v>4623.2312262414152</v>
      </c>
      <c r="AV1526" s="1" t="str" cm="1">
        <f t="array" ref="AV1526">IF(AC1526&lt;4, "เก็บ", IF(OR(AT1526 &lt; PERCENTILE(IF($AC$2:$AC$5092=AC1526, $AT$2:$AT$5092), 0.25) - 1.5 * (PERCENTILE(IF($AC$2:$AC$5092=AC1526, $AT$2:$AT$5092), 0.75) - PERCENTILE(IF($AC$2:$AC$5092=AC1526, $AT$2:$AT$5092), 0.25)), AT1526 &gt; PERCENTILE(IF($AC$2:$AC$5092=AC1526, $AT$2:$AT$5092), 0.75) + 1.5 * (PERCENTILE(IF($AC$2:$AC$5092=AC1526, $AT$2:$AT$5092), 0.75) - PERCENTILE(IF($AC$2:$AC$5092=AC1526, $AT$2:$AT$5092), 0.25))), "ตัด", "เก็บ"))</f>
        <v>ตัด</v>
      </c>
      <c r="AW1526" s="1">
        <f t="shared" si="71"/>
        <v>4005.4952465164292</v>
      </c>
      <c r="AX1526" s="1">
        <v>2577.9546108768855</v>
      </c>
      <c r="AY1526" s="1">
        <v>2016.1927330173776</v>
      </c>
    </row>
    <row r="1527" spans="1:51" x14ac:dyDescent="0.2">
      <c r="A1527" s="3">
        <v>45580</v>
      </c>
      <c r="B1527">
        <v>45580</v>
      </c>
      <c r="C1527" t="s">
        <v>4979</v>
      </c>
      <c r="D1527" t="s">
        <v>66</v>
      </c>
      <c r="E1527" t="s">
        <v>124</v>
      </c>
      <c r="F1527" t="s">
        <v>453</v>
      </c>
      <c r="G1527" s="1">
        <v>0</v>
      </c>
      <c r="H1527" s="1">
        <v>1071</v>
      </c>
      <c r="I1527" s="1">
        <v>500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500</v>
      </c>
      <c r="P1527" t="s">
        <v>4980</v>
      </c>
      <c r="Q1527" s="2">
        <v>45580</v>
      </c>
      <c r="R1527" t="s">
        <v>70</v>
      </c>
      <c r="S1527">
        <v>0</v>
      </c>
      <c r="T1527" t="s">
        <v>71</v>
      </c>
      <c r="U1527" t="s">
        <v>161</v>
      </c>
      <c r="V1527" s="1">
        <v>0</v>
      </c>
      <c r="W1527" s="1">
        <v>0</v>
      </c>
      <c r="X1527" s="1">
        <v>0</v>
      </c>
      <c r="AA1527" t="s">
        <v>58</v>
      </c>
      <c r="AB1527" s="1">
        <v>0</v>
      </c>
      <c r="AC1527" s="4">
        <f>IF(ISNUMBER(MATCH(AD1527, $AD$2:AD1526, 0)), INDEX($AC$2:AC1526, MATCH(AD1527, $AD$2:AD1526, 0)), MAX($AC$2:AC1526)+1)</f>
        <v>9</v>
      </c>
      <c r="AD1527" t="str">
        <f t="shared" si="72"/>
        <v>เชียงใหม่-พุทธมณฑลสาย 2</v>
      </c>
      <c r="AE1527" t="s">
        <v>73</v>
      </c>
      <c r="AF1527" s="1">
        <v>0</v>
      </c>
      <c r="AG1527" s="1">
        <v>0</v>
      </c>
      <c r="AH1527" s="1">
        <v>0</v>
      </c>
      <c r="AI1527" t="s">
        <v>4981</v>
      </c>
      <c r="AJ1527" s="1">
        <v>1</v>
      </c>
      <c r="AK1527" s="1">
        <v>720</v>
      </c>
      <c r="AL1527" s="1">
        <v>720</v>
      </c>
      <c r="AM1527" s="1">
        <v>1</v>
      </c>
      <c r="AN1527" s="1">
        <v>0</v>
      </c>
      <c r="AO1527" s="1">
        <v>0</v>
      </c>
      <c r="AP1527" s="1">
        <v>0</v>
      </c>
      <c r="AQ1527" s="1">
        <v>0</v>
      </c>
      <c r="AR1527" s="1">
        <v>1571</v>
      </c>
      <c r="AS1527" s="1">
        <v>12.0375</v>
      </c>
      <c r="AT1527" s="1">
        <f>Table1[[#This Row],[รวมต้นทุนค่าเดินทาง]]+Table1[[#This Row],[รวมต้นทุนค่าซ่อม]]+Table1[[#This Row],[รวมค่าเสื่อม]]</f>
        <v>4018.849387499004</v>
      </c>
      <c r="AU1527" s="1">
        <f t="shared" si="70"/>
        <v>4623.2312262414152</v>
      </c>
      <c r="AV1527" s="1" t="str" cm="1">
        <f t="array" ref="AV1527">IF(AC1527&lt;4, "เก็บ", IF(OR(AT1527 &lt; PERCENTILE(IF($AC$2:$AC$5092=AC1527, $AT$2:$AT$5092), 0.25) - 1.5 * (PERCENTILE(IF($AC$2:$AC$5092=AC1527, $AT$2:$AT$5092), 0.75) - PERCENTILE(IF($AC$2:$AC$5092=AC1527, $AT$2:$AT$5092), 0.25)), AT1527 &gt; PERCENTILE(IF($AC$2:$AC$5092=AC1527, $AT$2:$AT$5092), 0.75) + 1.5 * (PERCENTILE(IF($AC$2:$AC$5092=AC1527, $AT$2:$AT$5092), 0.75) - PERCENTILE(IF($AC$2:$AC$5092=AC1527, $AT$2:$AT$5092), 0.25))), "ตัด", "เก็บ"))</f>
        <v>เก็บ</v>
      </c>
      <c r="AW1527" s="1">
        <f t="shared" si="71"/>
        <v>4005.4952465164292</v>
      </c>
      <c r="AX1527" s="1">
        <v>2577.9546108768855</v>
      </c>
      <c r="AY1527" s="1">
        <v>2435.8118874990041</v>
      </c>
    </row>
    <row r="1528" spans="1:51" x14ac:dyDescent="0.2">
      <c r="A1528" s="3">
        <v>45580</v>
      </c>
      <c r="B1528">
        <v>45580</v>
      </c>
      <c r="C1528" t="s">
        <v>4982</v>
      </c>
      <c r="D1528" t="s">
        <v>66</v>
      </c>
      <c r="E1528" t="s">
        <v>67</v>
      </c>
      <c r="F1528" t="s">
        <v>328</v>
      </c>
      <c r="G1528" s="1">
        <v>0</v>
      </c>
      <c r="H1528" s="1">
        <v>0</v>
      </c>
      <c r="I1528" s="1">
        <v>500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500</v>
      </c>
      <c r="P1528" t="s">
        <v>4983</v>
      </c>
      <c r="Q1528" s="2">
        <v>45580</v>
      </c>
      <c r="R1528" t="s">
        <v>70</v>
      </c>
      <c r="S1528">
        <v>0</v>
      </c>
      <c r="T1528" t="s">
        <v>71</v>
      </c>
      <c r="U1528" t="s">
        <v>72</v>
      </c>
      <c r="V1528" s="1">
        <v>0</v>
      </c>
      <c r="W1528" s="1">
        <v>0</v>
      </c>
      <c r="X1528" s="1">
        <v>0</v>
      </c>
      <c r="AA1528" t="s">
        <v>58</v>
      </c>
      <c r="AB1528" s="1">
        <v>0</v>
      </c>
      <c r="AC1528" s="4">
        <f>IF(ISNUMBER(MATCH(AD1528, $AD$2:AD1527, 0)), INDEX($AC$2:AC1527, MATCH(AD1528, $AD$2:AD1527, 0)), MAX($AC$2:AC1527)+1)</f>
        <v>2</v>
      </c>
      <c r="AD1528" t="str">
        <f t="shared" si="72"/>
        <v>เชียงใหม่-พุทธมณฑลสาย 5</v>
      </c>
      <c r="AE1528" t="s">
        <v>73</v>
      </c>
      <c r="AF1528" s="1">
        <v>0</v>
      </c>
      <c r="AG1528" s="1">
        <v>0</v>
      </c>
      <c r="AH1528" s="1">
        <v>0</v>
      </c>
      <c r="AI1528" t="s">
        <v>4984</v>
      </c>
      <c r="AJ1528" s="1">
        <v>1</v>
      </c>
      <c r="AK1528" s="1">
        <v>720</v>
      </c>
      <c r="AL1528" s="1">
        <v>720</v>
      </c>
      <c r="AM1528" s="1">
        <v>1</v>
      </c>
      <c r="AN1528" s="1">
        <v>0</v>
      </c>
      <c r="AO1528" s="1">
        <v>0</v>
      </c>
      <c r="AP1528" s="1">
        <v>0</v>
      </c>
      <c r="AQ1528" s="1">
        <v>0</v>
      </c>
      <c r="AR1528" s="1">
        <v>500</v>
      </c>
      <c r="AS1528" s="1">
        <v>49.177777777777777</v>
      </c>
      <c r="AT1528" s="1">
        <f>Table1[[#This Row],[รวมต้นทุนค่าเดินทาง]]+Table1[[#This Row],[รวมต้นทุนค่าซ่อม]]+Table1[[#This Row],[รวมค่าเสื่อม]]</f>
        <v>1649.5380753138074</v>
      </c>
      <c r="AU1528" s="1">
        <f t="shared" si="70"/>
        <v>5026.5629662053279</v>
      </c>
      <c r="AV1528" s="1" t="str" cm="1">
        <f t="array" ref="AV1528">IF(AC1528&lt;4, "เก็บ", IF(OR(AT1528 &lt; PERCENTILE(IF($AC$2:$AC$5092=AC1528, $AT$2:$AT$5092), 0.25) - 1.5 * (PERCENTILE(IF($AC$2:$AC$5092=AC1528, $AT$2:$AT$5092), 0.75) - PERCENTILE(IF($AC$2:$AC$5092=AC1528, $AT$2:$AT$5092), 0.25)), AT1528 &gt; PERCENTILE(IF($AC$2:$AC$5092=AC1528, $AT$2:$AT$5092), 0.75) + 1.5 * (PERCENTILE(IF($AC$2:$AC$5092=AC1528, $AT$2:$AT$5092), 0.75) - PERCENTILE(IF($AC$2:$AC$5092=AC1528, $AT$2:$AT$5092), 0.25))), "ตัด", "เก็บ"))</f>
        <v>เก็บ</v>
      </c>
      <c r="AW1528" s="1">
        <f t="shared" si="71"/>
        <v>5026.5629662053279</v>
      </c>
      <c r="AX1528" s="1">
        <v>4064.5059139663294</v>
      </c>
      <c r="AY1528" s="1">
        <v>1100.3602975360297</v>
      </c>
    </row>
    <row r="1529" spans="1:51" x14ac:dyDescent="0.2">
      <c r="A1529" s="3">
        <v>45580</v>
      </c>
      <c r="B1529">
        <v>45580</v>
      </c>
      <c r="C1529" t="s">
        <v>4985</v>
      </c>
      <c r="D1529" t="s">
        <v>51</v>
      </c>
      <c r="E1529" t="s">
        <v>61</v>
      </c>
      <c r="F1529" t="s">
        <v>80</v>
      </c>
      <c r="G1529" s="1">
        <v>4200</v>
      </c>
      <c r="H1529" s="1">
        <v>3075</v>
      </c>
      <c r="I1529" s="1">
        <v>1900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6100</v>
      </c>
      <c r="P1529" t="s">
        <v>4986</v>
      </c>
      <c r="Q1529" s="2">
        <v>45580</v>
      </c>
      <c r="R1529" t="s">
        <v>55</v>
      </c>
      <c r="S1529">
        <v>0</v>
      </c>
      <c r="T1529" t="s">
        <v>56</v>
      </c>
      <c r="U1529" t="s">
        <v>57</v>
      </c>
      <c r="V1529" s="1">
        <v>2500</v>
      </c>
      <c r="W1529" s="1">
        <v>0</v>
      </c>
      <c r="X1529" s="1">
        <v>0</v>
      </c>
      <c r="AA1529" t="s">
        <v>58</v>
      </c>
      <c r="AB1529" s="1">
        <v>0</v>
      </c>
      <c r="AC1529" s="4">
        <f>IF(ISNUMBER(MATCH(AD1529, $AD$2:AD1528, 0)), INDEX($AC$2:AC1528, MATCH(AD1529, $AD$2:AD1528, 0)), MAX($AC$2:AC1528)+1)</f>
        <v>1</v>
      </c>
      <c r="AD1529" t="str">
        <f t="shared" si="72"/>
        <v>ท่าลี่-กองลอย</v>
      </c>
      <c r="AE1529" t="s">
        <v>55</v>
      </c>
      <c r="AF1529" s="1">
        <v>0</v>
      </c>
      <c r="AG1529" s="1">
        <v>0</v>
      </c>
      <c r="AH1529" s="1">
        <v>0</v>
      </c>
      <c r="AI1529" t="s">
        <v>4987</v>
      </c>
      <c r="AJ1529" s="1">
        <v>1</v>
      </c>
      <c r="AK1529" s="1">
        <v>0</v>
      </c>
      <c r="AL1529" s="1">
        <v>0</v>
      </c>
      <c r="AM1529" s="1">
        <v>0</v>
      </c>
      <c r="AN1529" s="1">
        <v>0</v>
      </c>
      <c r="AO1529" s="1">
        <v>0</v>
      </c>
      <c r="AP1529" s="1">
        <v>0</v>
      </c>
      <c r="AQ1529" s="1">
        <v>0</v>
      </c>
      <c r="AR1529" s="1">
        <v>11675</v>
      </c>
      <c r="AS1529" s="1">
        <v>21.4</v>
      </c>
      <c r="AT1529" s="1">
        <f>Table1[[#This Row],[รวมต้นทุนค่าเดินทาง]]+Table1[[#This Row],[รวมต้นทุนค่าซ่อม]]+Table1[[#This Row],[รวมค่าเสื่อม]]</f>
        <v>13341.136842105263</v>
      </c>
      <c r="AU1529" s="1">
        <f t="shared" si="70"/>
        <v>13953.293816562818</v>
      </c>
      <c r="AV1529" s="1" t="str" cm="1">
        <f t="array" ref="AV1529">IF(AC1529&lt;4, "เก็บ", IF(OR(AT1529 &lt; PERCENTILE(IF($AC$2:$AC$5092=AC1529, $AT$2:$AT$5092), 0.25) - 1.5 * (PERCENTILE(IF($AC$2:$AC$5092=AC1529, $AT$2:$AT$5092), 0.75) - PERCENTILE(IF($AC$2:$AC$5092=AC1529, $AT$2:$AT$5092), 0.25)), AT1529 &gt; PERCENTILE(IF($AC$2:$AC$5092=AC1529, $AT$2:$AT$5092), 0.75) + 1.5 * (PERCENTILE(IF($AC$2:$AC$5092=AC1529, $AT$2:$AT$5092), 0.75) - PERCENTILE(IF($AC$2:$AC$5092=AC1529, $AT$2:$AT$5092), 0.25))), "ตัด", "เก็บ"))</f>
        <v>เก็บ</v>
      </c>
      <c r="AW1529" s="1">
        <f t="shared" si="71"/>
        <v>13953.293816562818</v>
      </c>
      <c r="AX1529" s="1">
        <v>14426.372718098486</v>
      </c>
      <c r="AY1529" s="1">
        <v>1644.7368421052631</v>
      </c>
    </row>
    <row r="1530" spans="1:51" x14ac:dyDescent="0.2">
      <c r="A1530" s="3">
        <v>45580</v>
      </c>
      <c r="B1530">
        <v>45580</v>
      </c>
      <c r="C1530" t="s">
        <v>4988</v>
      </c>
      <c r="D1530" t="s">
        <v>66</v>
      </c>
      <c r="E1530" t="s">
        <v>84</v>
      </c>
      <c r="F1530" t="s">
        <v>1068</v>
      </c>
      <c r="G1530" s="1">
        <v>0</v>
      </c>
      <c r="H1530" s="1">
        <v>669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770</v>
      </c>
      <c r="O1530" s="1">
        <v>770</v>
      </c>
      <c r="P1530" t="s">
        <v>4989</v>
      </c>
      <c r="Q1530" s="2">
        <v>45580</v>
      </c>
      <c r="R1530" t="s">
        <v>55</v>
      </c>
      <c r="S1530">
        <v>0</v>
      </c>
      <c r="T1530" t="s">
        <v>87</v>
      </c>
      <c r="U1530" t="s">
        <v>71</v>
      </c>
      <c r="V1530" s="1">
        <v>0</v>
      </c>
      <c r="W1530" s="1">
        <v>0</v>
      </c>
      <c r="X1530" s="1">
        <v>0</v>
      </c>
      <c r="AA1530" t="s">
        <v>58</v>
      </c>
      <c r="AB1530" s="1">
        <v>0</v>
      </c>
      <c r="AC1530" s="4">
        <f>IF(ISNUMBER(MATCH(AD1530, $AD$2:AD1529, 0)), INDEX($AC$2:AC1529, MATCH(AD1530, $AD$2:AD1529, 0)), MAX($AC$2:AC1529)+1)</f>
        <v>6</v>
      </c>
      <c r="AD1530" t="str">
        <f t="shared" si="72"/>
        <v>เชียงราย-เชียงใหม่</v>
      </c>
      <c r="AE1530" t="s">
        <v>55</v>
      </c>
      <c r="AF1530" s="1">
        <v>0</v>
      </c>
      <c r="AG1530" s="1">
        <v>0</v>
      </c>
      <c r="AH1530" s="1">
        <v>0</v>
      </c>
      <c r="AI1530" t="s">
        <v>4990</v>
      </c>
      <c r="AJ1530" s="1">
        <v>1</v>
      </c>
      <c r="AK1530" s="1">
        <v>0</v>
      </c>
      <c r="AL1530" s="1">
        <v>0</v>
      </c>
      <c r="AM1530" s="1">
        <v>0</v>
      </c>
      <c r="AN1530" s="1">
        <v>0</v>
      </c>
      <c r="AO1530" s="1">
        <v>0</v>
      </c>
      <c r="AP1530" s="1">
        <v>0</v>
      </c>
      <c r="AQ1530" s="1">
        <v>0</v>
      </c>
      <c r="AR1530" s="1">
        <v>1439</v>
      </c>
      <c r="AS1530" s="1">
        <v>146.1311111111111</v>
      </c>
      <c r="AT1530" s="1">
        <f>Table1[[#This Row],[รวมต้นทุนค่าเดินทาง]]+Table1[[#This Row],[รวมต้นทุนค่าซ่อม]]+Table1[[#This Row],[รวมค่าเสื่อม]]</f>
        <v>3085.1311111111108</v>
      </c>
      <c r="AU1530" s="1">
        <f t="shared" si="70"/>
        <v>4428.3346813776061</v>
      </c>
      <c r="AV1530" s="1" t="str" cm="1">
        <f t="array" ref="AV1530">IF(AC1530&lt;4, "เก็บ", IF(OR(AT1530 &lt; PERCENTILE(IF($AC$2:$AC$5092=AC1530, $AT$2:$AT$5092), 0.25) - 1.5 * (PERCENTILE(IF($AC$2:$AC$5092=AC1530, $AT$2:$AT$5092), 0.75) - PERCENTILE(IF($AC$2:$AC$5092=AC1530, $AT$2:$AT$5092), 0.25)), AT1530 &gt; PERCENTILE(IF($AC$2:$AC$5092=AC1530, $AT$2:$AT$5092), 0.75) + 1.5 * (PERCENTILE(IF($AC$2:$AC$5092=AC1530, $AT$2:$AT$5092), 0.75) - PERCENTILE(IF($AC$2:$AC$5092=AC1530, $AT$2:$AT$5092), 0.25))), "ตัด", "เก็บ"))</f>
        <v>เก็บ</v>
      </c>
      <c r="AW1530" s="1">
        <f t="shared" si="71"/>
        <v>3873.7679454274344</v>
      </c>
      <c r="AX1530" s="1">
        <v>2781.4385174989698</v>
      </c>
      <c r="AY1530" s="1">
        <v>1500</v>
      </c>
    </row>
    <row r="1531" spans="1:51" x14ac:dyDescent="0.2">
      <c r="A1531" s="3">
        <v>45580</v>
      </c>
      <c r="B1531">
        <v>45580</v>
      </c>
      <c r="C1531" t="s">
        <v>4991</v>
      </c>
      <c r="D1531" t="s">
        <v>66</v>
      </c>
      <c r="E1531" t="s">
        <v>105</v>
      </c>
      <c r="F1531" t="s">
        <v>106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t="s">
        <v>4992</v>
      </c>
      <c r="Q1531" s="2">
        <v>45580</v>
      </c>
      <c r="R1531" t="s">
        <v>55</v>
      </c>
      <c r="S1531">
        <v>0</v>
      </c>
      <c r="T1531" t="s">
        <v>87</v>
      </c>
      <c r="U1531" t="s">
        <v>71</v>
      </c>
      <c r="V1531" s="1">
        <v>0</v>
      </c>
      <c r="W1531" s="1">
        <v>1305</v>
      </c>
      <c r="X1531" s="1">
        <v>0</v>
      </c>
      <c r="Y1531" t="s">
        <v>87</v>
      </c>
      <c r="Z1531" t="s">
        <v>71</v>
      </c>
      <c r="AA1531" t="s">
        <v>4993</v>
      </c>
      <c r="AB1531" s="1">
        <v>0</v>
      </c>
      <c r="AC1531" s="4">
        <f>IF(ISNUMBER(MATCH(AD1531, $AD$2:AD1530, 0)), INDEX($AC$2:AC1530, MATCH(AD1531, $AD$2:AD1530, 0)), MAX($AC$2:AC1530)+1)</f>
        <v>6</v>
      </c>
      <c r="AD1531" t="str">
        <f t="shared" si="72"/>
        <v>เชียงราย-เชียงใหม่</v>
      </c>
      <c r="AE1531" t="s">
        <v>55</v>
      </c>
      <c r="AF1531" s="1">
        <v>0</v>
      </c>
      <c r="AG1531" s="1">
        <v>0</v>
      </c>
      <c r="AH1531" s="1">
        <v>0</v>
      </c>
      <c r="AI1531" t="s">
        <v>4994</v>
      </c>
      <c r="AJ1531" s="1">
        <v>2</v>
      </c>
      <c r="AK1531" s="1">
        <v>0</v>
      </c>
      <c r="AL1531" s="1">
        <v>0</v>
      </c>
      <c r="AM1531" s="1">
        <v>0</v>
      </c>
      <c r="AN1531" s="1">
        <v>625.88900000000001</v>
      </c>
      <c r="AO1531" s="1">
        <v>0</v>
      </c>
      <c r="AP1531" s="1">
        <v>0</v>
      </c>
      <c r="AQ1531" s="1">
        <v>0</v>
      </c>
      <c r="AR1531" s="1">
        <v>1305</v>
      </c>
      <c r="AS1531" s="1">
        <v>140.91849999999999</v>
      </c>
      <c r="AT1531" s="1">
        <f>Table1[[#This Row],[รวมต้นทุนค่าเดินทาง]]+Table1[[#This Row],[รวมต้นทุนค่าซ่อม]]+Table1[[#This Row],[รวมค่าเสื่อม]]</f>
        <v>2990.9828776824033</v>
      </c>
      <c r="AU1531" s="1">
        <f t="shared" si="70"/>
        <v>4428.3346813776061</v>
      </c>
      <c r="AV1531" s="1" t="str" cm="1">
        <f t="array" ref="AV1531">IF(AC1531&lt;4, "เก็บ", IF(OR(AT1531 &lt; PERCENTILE(IF($AC$2:$AC$5092=AC1531, $AT$2:$AT$5092), 0.25) - 1.5 * (PERCENTILE(IF($AC$2:$AC$5092=AC1531, $AT$2:$AT$5092), 0.75) - PERCENTILE(IF($AC$2:$AC$5092=AC1531, $AT$2:$AT$5092), 0.25)), AT1531 &gt; PERCENTILE(IF($AC$2:$AC$5092=AC1531, $AT$2:$AT$5092), 0.75) + 1.5 * (PERCENTILE(IF($AC$2:$AC$5092=AC1531, $AT$2:$AT$5092), 0.75) - PERCENTILE(IF($AC$2:$AC$5092=AC1531, $AT$2:$AT$5092), 0.25))), "ตัด", "เก็บ"))</f>
        <v>เก็บ</v>
      </c>
      <c r="AW1531" s="1">
        <f t="shared" si="71"/>
        <v>3873.7679454274344</v>
      </c>
      <c r="AX1531" s="1">
        <v>2781.4385174989698</v>
      </c>
      <c r="AY1531" s="1">
        <v>1545.0643776824033</v>
      </c>
    </row>
    <row r="1532" spans="1:51" x14ac:dyDescent="0.2">
      <c r="A1532" s="3">
        <v>45581</v>
      </c>
      <c r="B1532">
        <v>45581</v>
      </c>
      <c r="C1532" t="s">
        <v>4995</v>
      </c>
      <c r="D1532" t="s">
        <v>66</v>
      </c>
      <c r="E1532" t="s">
        <v>124</v>
      </c>
      <c r="F1532" t="s">
        <v>252</v>
      </c>
      <c r="G1532" s="1">
        <v>0</v>
      </c>
      <c r="H1532" s="1">
        <v>1071</v>
      </c>
      <c r="I1532" s="1">
        <v>500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500</v>
      </c>
      <c r="P1532" t="s">
        <v>4996</v>
      </c>
      <c r="Q1532" s="2">
        <v>45581</v>
      </c>
      <c r="R1532" t="s">
        <v>70</v>
      </c>
      <c r="S1532">
        <v>0</v>
      </c>
      <c r="T1532" t="s">
        <v>71</v>
      </c>
      <c r="U1532" t="s">
        <v>161</v>
      </c>
      <c r="V1532" s="1">
        <v>0</v>
      </c>
      <c r="W1532" s="1">
        <v>0</v>
      </c>
      <c r="X1532" s="1">
        <v>0</v>
      </c>
      <c r="AA1532" t="s">
        <v>58</v>
      </c>
      <c r="AB1532" s="1">
        <v>0</v>
      </c>
      <c r="AC1532" s="4">
        <f>IF(ISNUMBER(MATCH(AD1532, $AD$2:AD1531, 0)), INDEX($AC$2:AC1531, MATCH(AD1532, $AD$2:AD1531, 0)), MAX($AC$2:AC1531)+1)</f>
        <v>9</v>
      </c>
      <c r="AD1532" t="str">
        <f t="shared" si="72"/>
        <v>เชียงใหม่-พุทธมณฑลสาย 2</v>
      </c>
      <c r="AE1532" t="s">
        <v>73</v>
      </c>
      <c r="AF1532" s="1">
        <v>0</v>
      </c>
      <c r="AG1532" s="1">
        <v>0</v>
      </c>
      <c r="AH1532" s="1">
        <v>0</v>
      </c>
      <c r="AI1532" t="s">
        <v>4997</v>
      </c>
      <c r="AJ1532" s="1">
        <v>1</v>
      </c>
      <c r="AK1532" s="1">
        <v>720</v>
      </c>
      <c r="AL1532" s="1">
        <v>720</v>
      </c>
      <c r="AM1532" s="1">
        <v>1</v>
      </c>
      <c r="AN1532" s="1">
        <v>0</v>
      </c>
      <c r="AO1532" s="1">
        <v>0</v>
      </c>
      <c r="AP1532" s="1">
        <v>0</v>
      </c>
      <c r="AQ1532" s="1">
        <v>0</v>
      </c>
      <c r="AR1532" s="1">
        <v>1571</v>
      </c>
      <c r="AS1532" s="1">
        <v>827.67487663280122</v>
      </c>
      <c r="AT1532" s="1">
        <f>Table1[[#This Row],[รวมต้นทุนค่าเดินทาง]]+Table1[[#This Row],[รวมต้นทุนค่าซ่อม]]+Table1[[#This Row],[รวมค่าเสื่อม]]</f>
        <v>4596.8080783515325</v>
      </c>
      <c r="AU1532" s="1">
        <f t="shared" si="70"/>
        <v>4623.2312262414152</v>
      </c>
      <c r="AV1532" s="1" t="str" cm="1">
        <f t="array" ref="AV1532">IF(AC1532&lt;4, "เก็บ", IF(OR(AT1532 &lt; PERCENTILE(IF($AC$2:$AC$5092=AC1532, $AT$2:$AT$5092), 0.25) - 1.5 * (PERCENTILE(IF($AC$2:$AC$5092=AC1532, $AT$2:$AT$5092), 0.75) - PERCENTILE(IF($AC$2:$AC$5092=AC1532, $AT$2:$AT$5092), 0.25)), AT1532 &gt; PERCENTILE(IF($AC$2:$AC$5092=AC1532, $AT$2:$AT$5092), 0.75) + 1.5 * (PERCENTILE(IF($AC$2:$AC$5092=AC1532, $AT$2:$AT$5092), 0.75) - PERCENTILE(IF($AC$2:$AC$5092=AC1532, $AT$2:$AT$5092), 0.25))), "ตัด", "เก็บ"))</f>
        <v>เก็บ</v>
      </c>
      <c r="AW1532" s="1">
        <f t="shared" si="71"/>
        <v>4005.4952465164292</v>
      </c>
      <c r="AX1532" s="1">
        <v>2577.9546108768855</v>
      </c>
      <c r="AY1532" s="1">
        <v>2198.1332017187319</v>
      </c>
    </row>
    <row r="1533" spans="1:51" x14ac:dyDescent="0.2">
      <c r="A1533" s="3">
        <v>45581</v>
      </c>
      <c r="B1533">
        <v>45581</v>
      </c>
      <c r="C1533" t="s">
        <v>4998</v>
      </c>
      <c r="D1533" t="s">
        <v>66</v>
      </c>
      <c r="E1533" t="s">
        <v>124</v>
      </c>
      <c r="F1533" t="s">
        <v>399</v>
      </c>
      <c r="G1533" s="1">
        <v>0</v>
      </c>
      <c r="H1533" s="1">
        <v>0</v>
      </c>
      <c r="I1533" s="1">
        <v>500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500</v>
      </c>
      <c r="P1533" t="s">
        <v>4999</v>
      </c>
      <c r="Q1533" s="2">
        <v>45581</v>
      </c>
      <c r="R1533" t="s">
        <v>70</v>
      </c>
      <c r="S1533">
        <v>0</v>
      </c>
      <c r="T1533" t="s">
        <v>71</v>
      </c>
      <c r="U1533" t="s">
        <v>161</v>
      </c>
      <c r="V1533" s="1">
        <v>0</v>
      </c>
      <c r="W1533" s="1">
        <v>0</v>
      </c>
      <c r="X1533" s="1">
        <v>0</v>
      </c>
      <c r="AA1533" t="s">
        <v>58</v>
      </c>
      <c r="AB1533" s="1">
        <v>0</v>
      </c>
      <c r="AC1533" s="4">
        <f>IF(ISNUMBER(MATCH(AD1533, $AD$2:AD1532, 0)), INDEX($AC$2:AC1532, MATCH(AD1533, $AD$2:AD1532, 0)), MAX($AC$2:AC1532)+1)</f>
        <v>9</v>
      </c>
      <c r="AD1533" t="str">
        <f t="shared" si="72"/>
        <v>เชียงใหม่-พุทธมณฑลสาย 2</v>
      </c>
      <c r="AE1533" t="s">
        <v>73</v>
      </c>
      <c r="AF1533" s="1">
        <v>0</v>
      </c>
      <c r="AG1533" s="1">
        <v>0</v>
      </c>
      <c r="AH1533" s="1">
        <v>1453</v>
      </c>
      <c r="AI1533" t="s">
        <v>5000</v>
      </c>
      <c r="AJ1533" s="1">
        <v>1</v>
      </c>
      <c r="AK1533" s="1">
        <v>720</v>
      </c>
      <c r="AL1533" s="1">
        <v>720</v>
      </c>
      <c r="AM1533" s="1">
        <v>1</v>
      </c>
      <c r="AN1533" s="1">
        <v>0</v>
      </c>
      <c r="AO1533" s="1">
        <v>0</v>
      </c>
      <c r="AP1533" s="1">
        <v>0</v>
      </c>
      <c r="AQ1533" s="1">
        <v>0</v>
      </c>
      <c r="AR1533" s="1">
        <v>1953</v>
      </c>
      <c r="AS1533" s="1">
        <v>63.884090909090915</v>
      </c>
      <c r="AT1533" s="1">
        <f>Table1[[#This Row],[รวมต้นทุนค่าเดินทาง]]+Table1[[#This Row],[รวมต้นทุนค่าซ่อม]]+Table1[[#This Row],[รวมค่าเสื่อม]]</f>
        <v>3138.7785008469791</v>
      </c>
      <c r="AU1533" s="1">
        <f t="shared" si="70"/>
        <v>4623.2312262414152</v>
      </c>
      <c r="AV1533" s="1" t="str" cm="1">
        <f t="array" ref="AV1533">IF(AC1533&lt;4, "เก็บ", IF(OR(AT1533 &lt; PERCENTILE(IF($AC$2:$AC$5092=AC1533, $AT$2:$AT$5092), 0.25) - 1.5 * (PERCENTILE(IF($AC$2:$AC$5092=AC1533, $AT$2:$AT$5092), 0.75) - PERCENTILE(IF($AC$2:$AC$5092=AC1533, $AT$2:$AT$5092), 0.25)), AT1533 &gt; PERCENTILE(IF($AC$2:$AC$5092=AC1533, $AT$2:$AT$5092), 0.75) + 1.5 * (PERCENTILE(IF($AC$2:$AC$5092=AC1533, $AT$2:$AT$5092), 0.75) - PERCENTILE(IF($AC$2:$AC$5092=AC1533, $AT$2:$AT$5092), 0.25))), "ตัด", "เก็บ"))</f>
        <v>เก็บ</v>
      </c>
      <c r="AW1533" s="1">
        <f t="shared" si="71"/>
        <v>4005.4952465164292</v>
      </c>
      <c r="AX1533" s="1">
        <v>2577.9546108768855</v>
      </c>
      <c r="AY1533" s="1">
        <v>1121.8944099378882</v>
      </c>
    </row>
    <row r="1534" spans="1:51" x14ac:dyDescent="0.2">
      <c r="A1534" s="3">
        <v>45581</v>
      </c>
      <c r="B1534">
        <v>45581</v>
      </c>
      <c r="C1534" t="s">
        <v>5001</v>
      </c>
      <c r="D1534" t="s">
        <v>66</v>
      </c>
      <c r="E1534" t="s">
        <v>67</v>
      </c>
      <c r="F1534" t="s">
        <v>1988</v>
      </c>
      <c r="G1534" s="1">
        <v>0</v>
      </c>
      <c r="H1534" s="1">
        <v>1038</v>
      </c>
      <c r="I1534" s="1">
        <v>400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400</v>
      </c>
      <c r="P1534" t="s">
        <v>5002</v>
      </c>
      <c r="Q1534" s="2">
        <v>45581</v>
      </c>
      <c r="R1534" t="s">
        <v>70</v>
      </c>
      <c r="S1534">
        <v>0</v>
      </c>
      <c r="T1534" t="s">
        <v>71</v>
      </c>
      <c r="U1534" t="s">
        <v>93</v>
      </c>
      <c r="V1534" s="1">
        <v>0</v>
      </c>
      <c r="W1534" s="1">
        <v>0</v>
      </c>
      <c r="X1534" s="1">
        <v>0</v>
      </c>
      <c r="AA1534" t="s">
        <v>58</v>
      </c>
      <c r="AB1534" s="1">
        <v>0</v>
      </c>
      <c r="AC1534" s="4">
        <f>IF(ISNUMBER(MATCH(AD1534, $AD$2:AD1533, 0)), INDEX($AC$2:AC1533, MATCH(AD1534, $AD$2:AD1533, 0)), MAX($AC$2:AC1533)+1)</f>
        <v>4</v>
      </c>
      <c r="AD1534" t="str">
        <f t="shared" si="72"/>
        <v>เชียงใหม่-ตลาดไท</v>
      </c>
      <c r="AE1534" t="s">
        <v>73</v>
      </c>
      <c r="AF1534" s="1">
        <v>0</v>
      </c>
      <c r="AG1534" s="1">
        <v>0</v>
      </c>
      <c r="AH1534" s="1">
        <v>0</v>
      </c>
      <c r="AI1534" t="s">
        <v>5003</v>
      </c>
      <c r="AJ1534" s="1">
        <v>1</v>
      </c>
      <c r="AK1534" s="1">
        <v>720</v>
      </c>
      <c r="AL1534" s="1">
        <v>720</v>
      </c>
      <c r="AM1534" s="1">
        <v>1</v>
      </c>
      <c r="AN1534" s="1">
        <v>0</v>
      </c>
      <c r="AO1534" s="1">
        <v>0</v>
      </c>
      <c r="AP1534" s="1">
        <v>0</v>
      </c>
      <c r="AQ1534" s="1">
        <v>0</v>
      </c>
      <c r="AR1534" s="1">
        <v>1438</v>
      </c>
      <c r="AS1534" s="1">
        <v>245.17636363636362</v>
      </c>
      <c r="AT1534" s="1">
        <f>Table1[[#This Row],[รวมต้นทุนค่าเดินทาง]]+Table1[[#This Row],[รวมต้นทุนค่าซ่อม]]+Table1[[#This Row],[รวมค่าเสื่อม]]</f>
        <v>3835.5523966942146</v>
      </c>
      <c r="AU1534" s="1">
        <f t="shared" si="70"/>
        <v>4256.109283997258</v>
      </c>
      <c r="AV1534" s="1" t="str" cm="1">
        <f t="array" ref="AV1534">IF(AC1534&lt;4, "เก็บ", IF(OR(AT1534 &lt; PERCENTILE(IF($AC$2:$AC$5092=AC1534, $AT$2:$AT$5092), 0.25) - 1.5 * (PERCENTILE(IF($AC$2:$AC$5092=AC1534, $AT$2:$AT$5092), 0.75) - PERCENTILE(IF($AC$2:$AC$5092=AC1534, $AT$2:$AT$5092), 0.25)), AT1534 &gt; PERCENTILE(IF($AC$2:$AC$5092=AC1534, $AT$2:$AT$5092), 0.75) + 1.5 * (PERCENTILE(IF($AC$2:$AC$5092=AC1534, $AT$2:$AT$5092), 0.75) - PERCENTILE(IF($AC$2:$AC$5092=AC1534, $AT$2:$AT$5092), 0.25))), "ตัด", "เก็บ"))</f>
        <v>เก็บ</v>
      </c>
      <c r="AW1534" s="1">
        <f t="shared" si="71"/>
        <v>3807.0727671795808</v>
      </c>
      <c r="AX1534" s="1">
        <v>2335.0230876608157</v>
      </c>
      <c r="AY1534" s="1">
        <v>2152.3760330578511</v>
      </c>
    </row>
    <row r="1535" spans="1:51" x14ac:dyDescent="0.2">
      <c r="A1535" s="3">
        <v>45581</v>
      </c>
      <c r="B1535">
        <v>45581</v>
      </c>
      <c r="C1535" t="s">
        <v>5004</v>
      </c>
      <c r="D1535" t="s">
        <v>66</v>
      </c>
      <c r="E1535" t="s">
        <v>124</v>
      </c>
      <c r="F1535" t="s">
        <v>313</v>
      </c>
      <c r="G1535" s="1">
        <v>0</v>
      </c>
      <c r="H1535" s="1">
        <v>0</v>
      </c>
      <c r="I1535" s="1">
        <v>400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400</v>
      </c>
      <c r="P1535" t="s">
        <v>5005</v>
      </c>
      <c r="Q1535" s="2">
        <v>45581</v>
      </c>
      <c r="R1535" t="s">
        <v>70</v>
      </c>
      <c r="S1535">
        <v>0</v>
      </c>
      <c r="T1535" t="s">
        <v>71</v>
      </c>
      <c r="U1535" t="s">
        <v>93</v>
      </c>
      <c r="V1535" s="1">
        <v>0</v>
      </c>
      <c r="W1535" s="1">
        <v>0</v>
      </c>
      <c r="X1535" s="1">
        <v>0</v>
      </c>
      <c r="AA1535" t="s">
        <v>58</v>
      </c>
      <c r="AB1535" s="1">
        <v>0</v>
      </c>
      <c r="AC1535" s="4">
        <f>IF(ISNUMBER(MATCH(AD1535, $AD$2:AD1534, 0)), INDEX($AC$2:AC1534, MATCH(AD1535, $AD$2:AD1534, 0)), MAX($AC$2:AC1534)+1)</f>
        <v>4</v>
      </c>
      <c r="AD1535" t="str">
        <f t="shared" si="72"/>
        <v>เชียงใหม่-ตลาดไท</v>
      </c>
      <c r="AE1535" t="s">
        <v>73</v>
      </c>
      <c r="AF1535" s="1">
        <v>0</v>
      </c>
      <c r="AG1535" s="1">
        <v>0</v>
      </c>
      <c r="AH1535" s="1">
        <v>0</v>
      </c>
      <c r="AI1535" t="s">
        <v>5006</v>
      </c>
      <c r="AJ1535" s="1">
        <v>1</v>
      </c>
      <c r="AK1535" s="1">
        <v>720</v>
      </c>
      <c r="AL1535" s="1">
        <v>720</v>
      </c>
      <c r="AM1535" s="1">
        <v>1</v>
      </c>
      <c r="AN1535" s="1">
        <v>0</v>
      </c>
      <c r="AO1535" s="1">
        <v>0</v>
      </c>
      <c r="AP1535" s="1">
        <v>0</v>
      </c>
      <c r="AQ1535" s="1">
        <v>0</v>
      </c>
      <c r="AR1535" s="1">
        <v>400</v>
      </c>
      <c r="AS1535" s="1">
        <v>1526.57</v>
      </c>
      <c r="AT1535" s="1">
        <f>Table1[[#This Row],[รวมต้นทุนค่าเดินทาง]]+Table1[[#This Row],[รวมต้นทุนค่าซ่อม]]+Table1[[#This Row],[รวมค่าเสื่อม]]</f>
        <v>3183.8093822393821</v>
      </c>
      <c r="AU1535" s="1">
        <f t="shared" si="70"/>
        <v>4256.109283997258</v>
      </c>
      <c r="AV1535" s="1" t="str" cm="1">
        <f t="array" ref="AV1535">IF(AC1535&lt;4, "เก็บ", IF(OR(AT1535 &lt; PERCENTILE(IF($AC$2:$AC$5092=AC1535, $AT$2:$AT$5092), 0.25) - 1.5 * (PERCENTILE(IF($AC$2:$AC$5092=AC1535, $AT$2:$AT$5092), 0.75) - PERCENTILE(IF($AC$2:$AC$5092=AC1535, $AT$2:$AT$5092), 0.25)), AT1535 &gt; PERCENTILE(IF($AC$2:$AC$5092=AC1535, $AT$2:$AT$5092), 0.75) + 1.5 * (PERCENTILE(IF($AC$2:$AC$5092=AC1535, $AT$2:$AT$5092), 0.75) - PERCENTILE(IF($AC$2:$AC$5092=AC1535, $AT$2:$AT$5092), 0.25))), "ตัด", "เก็บ"))</f>
        <v>เก็บ</v>
      </c>
      <c r="AW1535" s="1">
        <f t="shared" si="71"/>
        <v>3807.0727671795808</v>
      </c>
      <c r="AX1535" s="1">
        <v>2335.0230876608157</v>
      </c>
      <c r="AY1535" s="1">
        <v>1257.2393822393824</v>
      </c>
    </row>
    <row r="1536" spans="1:51" x14ac:dyDescent="0.2">
      <c r="A1536" s="3">
        <v>45581</v>
      </c>
      <c r="B1536">
        <v>45581</v>
      </c>
      <c r="C1536" t="s">
        <v>5007</v>
      </c>
      <c r="D1536" t="s">
        <v>66</v>
      </c>
      <c r="E1536" t="s">
        <v>129</v>
      </c>
      <c r="F1536" t="s">
        <v>332</v>
      </c>
      <c r="G1536" s="1">
        <v>0</v>
      </c>
      <c r="H1536" s="1">
        <v>0</v>
      </c>
      <c r="I1536" s="1">
        <v>500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500</v>
      </c>
      <c r="P1536" t="s">
        <v>5008</v>
      </c>
      <c r="Q1536" s="2">
        <v>45581</v>
      </c>
      <c r="R1536" t="s">
        <v>70</v>
      </c>
      <c r="S1536">
        <v>0</v>
      </c>
      <c r="T1536" t="s">
        <v>71</v>
      </c>
      <c r="U1536" t="s">
        <v>72</v>
      </c>
      <c r="V1536" s="1">
        <v>0</v>
      </c>
      <c r="W1536" s="1">
        <v>0</v>
      </c>
      <c r="X1536" s="1">
        <v>0</v>
      </c>
      <c r="AA1536" t="s">
        <v>58</v>
      </c>
      <c r="AB1536" s="1">
        <v>0</v>
      </c>
      <c r="AC1536" s="4">
        <f>IF(ISNUMBER(MATCH(AD1536, $AD$2:AD1535, 0)), INDEX($AC$2:AC1535, MATCH(AD1536, $AD$2:AD1535, 0)), MAX($AC$2:AC1535)+1)</f>
        <v>2</v>
      </c>
      <c r="AD1536" t="str">
        <f t="shared" si="72"/>
        <v>เชียงใหม่-พุทธมณฑลสาย 5</v>
      </c>
      <c r="AE1536" t="s">
        <v>73</v>
      </c>
      <c r="AF1536" s="1">
        <v>0</v>
      </c>
      <c r="AG1536" s="1">
        <v>0</v>
      </c>
      <c r="AH1536" s="1">
        <v>0</v>
      </c>
      <c r="AI1536" t="s">
        <v>5009</v>
      </c>
      <c r="AJ1536" s="1">
        <v>1</v>
      </c>
      <c r="AK1536" s="1">
        <v>720</v>
      </c>
      <c r="AL1536" s="1">
        <v>720</v>
      </c>
      <c r="AM1536" s="1">
        <v>1</v>
      </c>
      <c r="AN1536" s="1">
        <v>0</v>
      </c>
      <c r="AO1536" s="1">
        <v>0</v>
      </c>
      <c r="AP1536" s="1">
        <v>0</v>
      </c>
      <c r="AQ1536" s="1">
        <v>0</v>
      </c>
      <c r="AR1536" s="1">
        <v>500</v>
      </c>
      <c r="AS1536" s="1">
        <v>391.37133333333338</v>
      </c>
      <c r="AT1536" s="1">
        <f>Table1[[#This Row],[รวมต้นทุนค่าเดินทาง]]+Table1[[#This Row],[รวมต้นทุนค่าซ่อม]]+Table1[[#This Row],[รวมค่าเสื่อม]]</f>
        <v>1920.0298699186992</v>
      </c>
      <c r="AU1536" s="1">
        <f t="shared" si="70"/>
        <v>5026.5629662053279</v>
      </c>
      <c r="AV1536" s="1" t="str" cm="1">
        <f t="array" ref="AV1536">IF(AC1536&lt;4, "เก็บ", IF(OR(AT1536 &lt; PERCENTILE(IF($AC$2:$AC$5092=AC1536, $AT$2:$AT$5092), 0.25) - 1.5 * (PERCENTILE(IF($AC$2:$AC$5092=AC1536, $AT$2:$AT$5092), 0.75) - PERCENTILE(IF($AC$2:$AC$5092=AC1536, $AT$2:$AT$5092), 0.25)), AT1536 &gt; PERCENTILE(IF($AC$2:$AC$5092=AC1536, $AT$2:$AT$5092), 0.75) + 1.5 * (PERCENTILE(IF($AC$2:$AC$5092=AC1536, $AT$2:$AT$5092), 0.75) - PERCENTILE(IF($AC$2:$AC$5092=AC1536, $AT$2:$AT$5092), 0.25))), "ตัด", "เก็บ"))</f>
        <v>เก็บ</v>
      </c>
      <c r="AW1536" s="1">
        <f t="shared" si="71"/>
        <v>5026.5629662053279</v>
      </c>
      <c r="AX1536" s="1">
        <v>4064.5059139663294</v>
      </c>
      <c r="AY1536" s="1">
        <v>1028.6585365853659</v>
      </c>
    </row>
    <row r="1537" spans="1:51" x14ac:dyDescent="0.2">
      <c r="A1537" s="3">
        <v>45581</v>
      </c>
      <c r="B1537">
        <v>45581</v>
      </c>
      <c r="C1537" t="s">
        <v>5010</v>
      </c>
      <c r="D1537" t="s">
        <v>51</v>
      </c>
      <c r="E1537" t="s">
        <v>61</v>
      </c>
      <c r="F1537" t="s">
        <v>228</v>
      </c>
      <c r="G1537" s="1">
        <v>2700</v>
      </c>
      <c r="H1537" s="1">
        <v>4575</v>
      </c>
      <c r="I1537" s="1">
        <v>1900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4600</v>
      </c>
      <c r="P1537" t="s">
        <v>5011</v>
      </c>
      <c r="Q1537" s="2">
        <v>45581</v>
      </c>
      <c r="R1537" t="s">
        <v>55</v>
      </c>
      <c r="S1537">
        <v>0</v>
      </c>
      <c r="T1537" t="s">
        <v>56</v>
      </c>
      <c r="U1537" t="s">
        <v>57</v>
      </c>
      <c r="V1537" s="1">
        <v>2500</v>
      </c>
      <c r="W1537" s="1">
        <v>0</v>
      </c>
      <c r="X1537" s="1">
        <v>0</v>
      </c>
      <c r="AA1537" t="s">
        <v>58</v>
      </c>
      <c r="AB1537" s="1">
        <v>0</v>
      </c>
      <c r="AC1537" s="4">
        <f>IF(ISNUMBER(MATCH(AD1537, $AD$2:AD1536, 0)), INDEX($AC$2:AC1536, MATCH(AD1537, $AD$2:AD1536, 0)), MAX($AC$2:AC1536)+1)</f>
        <v>1</v>
      </c>
      <c r="AD1537" t="str">
        <f t="shared" si="72"/>
        <v>ท่าลี่-กองลอย</v>
      </c>
      <c r="AE1537" t="s">
        <v>55</v>
      </c>
      <c r="AF1537" s="1">
        <v>0</v>
      </c>
      <c r="AG1537" s="1">
        <v>0</v>
      </c>
      <c r="AH1537" s="1">
        <v>0</v>
      </c>
      <c r="AI1537" t="s">
        <v>5012</v>
      </c>
      <c r="AJ1537" s="1">
        <v>1</v>
      </c>
      <c r="AK1537" s="1">
        <v>0</v>
      </c>
      <c r="AL1537" s="1">
        <v>0</v>
      </c>
      <c r="AM1537" s="1">
        <v>0</v>
      </c>
      <c r="AN1537" s="1">
        <v>0</v>
      </c>
      <c r="AO1537" s="1">
        <v>0</v>
      </c>
      <c r="AP1537" s="1">
        <v>0</v>
      </c>
      <c r="AQ1537" s="1">
        <v>0</v>
      </c>
      <c r="AR1537" s="1">
        <v>11675</v>
      </c>
      <c r="AS1537" s="1">
        <v>19.753846153846151</v>
      </c>
      <c r="AT1537" s="1">
        <f>Table1[[#This Row],[รวมต้นทุนค่าเดินทาง]]+Table1[[#This Row],[รวมต้นทุนค่าซ่อม]]+Table1[[#This Row],[รวมค่าเสื่อม]]</f>
        <v>13368.860989010989</v>
      </c>
      <c r="AU1537" s="1">
        <f t="shared" si="70"/>
        <v>13953.293816562818</v>
      </c>
      <c r="AV1537" s="1" t="str" cm="1">
        <f t="array" ref="AV1537">IF(AC1537&lt;4, "เก็บ", IF(OR(AT1537 &lt; PERCENTILE(IF($AC$2:$AC$5092=AC1537, $AT$2:$AT$5092), 0.25) - 1.5 * (PERCENTILE(IF($AC$2:$AC$5092=AC1537, $AT$2:$AT$5092), 0.75) - PERCENTILE(IF($AC$2:$AC$5092=AC1537, $AT$2:$AT$5092), 0.25)), AT1537 &gt; PERCENTILE(IF($AC$2:$AC$5092=AC1537, $AT$2:$AT$5092), 0.75) + 1.5 * (PERCENTILE(IF($AC$2:$AC$5092=AC1537, $AT$2:$AT$5092), 0.75) - PERCENTILE(IF($AC$2:$AC$5092=AC1537, $AT$2:$AT$5092), 0.25))), "ตัด", "เก็บ"))</f>
        <v>เก็บ</v>
      </c>
      <c r="AW1537" s="1">
        <f t="shared" si="71"/>
        <v>13953.293816562818</v>
      </c>
      <c r="AX1537" s="1">
        <v>14426.372718098486</v>
      </c>
      <c r="AY1537" s="1">
        <v>1674.1071428571429</v>
      </c>
    </row>
    <row r="1538" spans="1:51" x14ac:dyDescent="0.2">
      <c r="A1538" s="3">
        <v>45581</v>
      </c>
      <c r="B1538">
        <v>45581</v>
      </c>
      <c r="C1538" t="s">
        <v>5013</v>
      </c>
      <c r="D1538" t="s">
        <v>51</v>
      </c>
      <c r="E1538" t="s">
        <v>61</v>
      </c>
      <c r="F1538" t="s">
        <v>367</v>
      </c>
      <c r="G1538" s="1">
        <v>2700</v>
      </c>
      <c r="H1538" s="1">
        <v>4575</v>
      </c>
      <c r="I1538" s="1">
        <v>1900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4600</v>
      </c>
      <c r="P1538" t="s">
        <v>5014</v>
      </c>
      <c r="Q1538" s="2">
        <v>45581</v>
      </c>
      <c r="R1538" t="s">
        <v>55</v>
      </c>
      <c r="S1538">
        <v>0</v>
      </c>
      <c r="T1538" t="s">
        <v>56</v>
      </c>
      <c r="U1538" t="s">
        <v>57</v>
      </c>
      <c r="V1538" s="1">
        <v>2500</v>
      </c>
      <c r="W1538" s="1">
        <v>0</v>
      </c>
      <c r="X1538" s="1">
        <v>0</v>
      </c>
      <c r="AA1538" t="s">
        <v>58</v>
      </c>
      <c r="AB1538" s="1">
        <v>0</v>
      </c>
      <c r="AC1538" s="4">
        <f>IF(ISNUMBER(MATCH(AD1538, $AD$2:AD1537, 0)), INDEX($AC$2:AC1537, MATCH(AD1538, $AD$2:AD1537, 0)), MAX($AC$2:AC1537)+1)</f>
        <v>1</v>
      </c>
      <c r="AD1538" t="str">
        <f t="shared" si="72"/>
        <v>ท่าลี่-กองลอย</v>
      </c>
      <c r="AE1538" t="s">
        <v>55</v>
      </c>
      <c r="AF1538" s="1">
        <v>0</v>
      </c>
      <c r="AG1538" s="1">
        <v>0</v>
      </c>
      <c r="AH1538" s="1">
        <v>0</v>
      </c>
      <c r="AI1538" t="s">
        <v>5015</v>
      </c>
      <c r="AJ1538" s="1">
        <v>1</v>
      </c>
      <c r="AK1538" s="1">
        <v>0</v>
      </c>
      <c r="AL1538" s="1">
        <v>0</v>
      </c>
      <c r="AM1538" s="1">
        <v>0</v>
      </c>
      <c r="AN1538" s="1">
        <v>0</v>
      </c>
      <c r="AO1538" s="1">
        <v>0</v>
      </c>
      <c r="AP1538" s="1">
        <v>0</v>
      </c>
      <c r="AQ1538" s="1">
        <v>0</v>
      </c>
      <c r="AR1538" s="1">
        <v>11675</v>
      </c>
      <c r="AS1538" s="1">
        <v>14.266666666666669</v>
      </c>
      <c r="AT1538" s="1">
        <f>Table1[[#This Row],[รวมต้นทุนค่าเดินทาง]]+Table1[[#This Row],[รวมต้นทุนค่าซ่อม]]+Table1[[#This Row],[รวมค่าเสื่อม]]</f>
        <v>13201.363440860216</v>
      </c>
      <c r="AU1538" s="1">
        <f t="shared" si="70"/>
        <v>13953.293816562818</v>
      </c>
      <c r="AV1538" s="1" t="str" cm="1">
        <f t="array" ref="AV1538">IF(AC1538&lt;4, "เก็บ", IF(OR(AT1538 &lt; PERCENTILE(IF($AC$2:$AC$5092=AC1538, $AT$2:$AT$5092), 0.25) - 1.5 * (PERCENTILE(IF($AC$2:$AC$5092=AC1538, $AT$2:$AT$5092), 0.75) - PERCENTILE(IF($AC$2:$AC$5092=AC1538, $AT$2:$AT$5092), 0.25)), AT1538 &gt; PERCENTILE(IF($AC$2:$AC$5092=AC1538, $AT$2:$AT$5092), 0.75) + 1.5 * (PERCENTILE(IF($AC$2:$AC$5092=AC1538, $AT$2:$AT$5092), 0.75) - PERCENTILE(IF($AC$2:$AC$5092=AC1538, $AT$2:$AT$5092), 0.25))), "ตัด", "เก็บ"))</f>
        <v>เก็บ</v>
      </c>
      <c r="AW1538" s="1">
        <f t="shared" si="71"/>
        <v>13953.293816562818</v>
      </c>
      <c r="AX1538" s="1">
        <v>14426.372718098486</v>
      </c>
      <c r="AY1538" s="1">
        <v>1512.0967741935483</v>
      </c>
    </row>
    <row r="1539" spans="1:51" x14ac:dyDescent="0.2">
      <c r="A1539" s="3">
        <v>45581</v>
      </c>
      <c r="B1539">
        <v>45581</v>
      </c>
      <c r="C1539" t="s">
        <v>5016</v>
      </c>
      <c r="D1539" t="s">
        <v>51</v>
      </c>
      <c r="E1539" t="s">
        <v>61</v>
      </c>
      <c r="F1539" t="s">
        <v>1289</v>
      </c>
      <c r="G1539" s="1">
        <v>4200</v>
      </c>
      <c r="H1539" s="1">
        <v>3075</v>
      </c>
      <c r="I1539" s="1">
        <v>1900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6100</v>
      </c>
      <c r="P1539" t="s">
        <v>5017</v>
      </c>
      <c r="Q1539" s="2">
        <v>45581</v>
      </c>
      <c r="R1539" t="s">
        <v>55</v>
      </c>
      <c r="S1539">
        <v>0</v>
      </c>
      <c r="T1539" t="s">
        <v>56</v>
      </c>
      <c r="U1539" t="s">
        <v>57</v>
      </c>
      <c r="V1539" s="1">
        <v>2500</v>
      </c>
      <c r="W1539" s="1">
        <v>0</v>
      </c>
      <c r="X1539" s="1">
        <v>0</v>
      </c>
      <c r="AA1539" t="s">
        <v>58</v>
      </c>
      <c r="AB1539" s="1">
        <v>0</v>
      </c>
      <c r="AC1539" s="4">
        <f>IF(ISNUMBER(MATCH(AD1539, $AD$2:AD1538, 0)), INDEX($AC$2:AC1538, MATCH(AD1539, $AD$2:AD1538, 0)), MAX($AC$2:AC1538)+1)</f>
        <v>1</v>
      </c>
      <c r="AD1539" t="str">
        <f t="shared" si="72"/>
        <v>ท่าลี่-กองลอย</v>
      </c>
      <c r="AE1539" t="s">
        <v>55</v>
      </c>
      <c r="AF1539" s="1">
        <v>0</v>
      </c>
      <c r="AG1539" s="1">
        <v>0</v>
      </c>
      <c r="AH1539" s="1">
        <v>0</v>
      </c>
      <c r="AI1539" t="s">
        <v>5018</v>
      </c>
      <c r="AJ1539" s="1">
        <v>1</v>
      </c>
      <c r="AK1539" s="1">
        <v>0</v>
      </c>
      <c r="AL1539" s="1">
        <v>0</v>
      </c>
      <c r="AM1539" s="1">
        <v>0</v>
      </c>
      <c r="AN1539" s="1">
        <v>0</v>
      </c>
      <c r="AO1539" s="1">
        <v>0</v>
      </c>
      <c r="AP1539" s="1">
        <v>0</v>
      </c>
      <c r="AQ1539" s="1">
        <v>0</v>
      </c>
      <c r="AR1539" s="1">
        <v>11675</v>
      </c>
      <c r="AS1539" s="1">
        <v>15.10588235294118</v>
      </c>
      <c r="AT1539" s="1">
        <f>Table1[[#This Row],[รวมต้นทุนค่าเดินทาง]]+Table1[[#This Row],[รวมต้นทุนค่าซ่อม]]+Table1[[#This Row],[รวมค่าเสื่อม]]</f>
        <v>13288.117245989306</v>
      </c>
      <c r="AU1539" s="1">
        <f t="shared" ref="AU1539:AU1602" si="73">AVERAGEIF($AC$2:$AC$5092, AC1539, $AT$2:$AT$5092)</f>
        <v>13953.293816562818</v>
      </c>
      <c r="AV1539" s="1" t="str" cm="1">
        <f t="array" ref="AV1539">IF(AC1539&lt;4, "เก็บ", IF(OR(AT1539 &lt; PERCENTILE(IF($AC$2:$AC$5092=AC1539, $AT$2:$AT$5092), 0.25) - 1.5 * (PERCENTILE(IF($AC$2:$AC$5092=AC1539, $AT$2:$AT$5092), 0.75) - PERCENTILE(IF($AC$2:$AC$5092=AC1539, $AT$2:$AT$5092), 0.25)), AT1539 &gt; PERCENTILE(IF($AC$2:$AC$5092=AC1539, $AT$2:$AT$5092), 0.75) + 1.5 * (PERCENTILE(IF($AC$2:$AC$5092=AC1539, $AT$2:$AT$5092), 0.75) - PERCENTILE(IF($AC$2:$AC$5092=AC1539, $AT$2:$AT$5092), 0.25))), "ตัด", "เก็บ"))</f>
        <v>เก็บ</v>
      </c>
      <c r="AW1539" s="1">
        <f t="shared" ref="AW1539:AW1602" si="74">AVERAGEIFS($AT$2:$AT$5092, $AC$2:$AC$5092, AC1539, $AV$2:$AV$5092, "เก็บ")</f>
        <v>13953.293816562818</v>
      </c>
      <c r="AX1539" s="1">
        <v>14426.372718098486</v>
      </c>
      <c r="AY1539" s="1">
        <v>1598.0113636363637</v>
      </c>
    </row>
    <row r="1540" spans="1:51" x14ac:dyDescent="0.2">
      <c r="A1540" s="3">
        <v>45581</v>
      </c>
      <c r="B1540">
        <v>45581</v>
      </c>
      <c r="C1540" t="s">
        <v>5019</v>
      </c>
      <c r="D1540" t="s">
        <v>66</v>
      </c>
      <c r="E1540" t="s">
        <v>67</v>
      </c>
      <c r="F1540" t="s">
        <v>1010</v>
      </c>
      <c r="G1540" s="1">
        <v>0</v>
      </c>
      <c r="H1540" s="1">
        <v>803</v>
      </c>
      <c r="I1540" s="1">
        <v>400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400</v>
      </c>
      <c r="P1540" t="s">
        <v>5020</v>
      </c>
      <c r="Q1540" s="2">
        <v>45581</v>
      </c>
      <c r="R1540" t="s">
        <v>70</v>
      </c>
      <c r="S1540">
        <v>0</v>
      </c>
      <c r="T1540" t="s">
        <v>88</v>
      </c>
      <c r="U1540" t="s">
        <v>93</v>
      </c>
      <c r="V1540" s="1">
        <v>0</v>
      </c>
      <c r="W1540" s="1">
        <v>0</v>
      </c>
      <c r="X1540" s="1">
        <v>0</v>
      </c>
      <c r="AA1540" t="s">
        <v>58</v>
      </c>
      <c r="AB1540" s="1">
        <v>0</v>
      </c>
      <c r="AC1540" s="4">
        <f>IF(ISNUMBER(MATCH(AD1540, $AD$2:AD1539, 0)), INDEX($AC$2:AC1539, MATCH(AD1540, $AD$2:AD1539, 0)), MAX($AC$2:AC1539)+1)</f>
        <v>51</v>
      </c>
      <c r="AD1540" t="str">
        <f t="shared" si="72"/>
        <v>แพร่-ตลาดไท</v>
      </c>
      <c r="AE1540" t="s">
        <v>73</v>
      </c>
      <c r="AF1540" s="1">
        <v>0</v>
      </c>
      <c r="AG1540" s="1">
        <v>0</v>
      </c>
      <c r="AH1540" s="1">
        <v>0</v>
      </c>
      <c r="AI1540" t="s">
        <v>5021</v>
      </c>
      <c r="AJ1540" s="1">
        <v>1</v>
      </c>
      <c r="AK1540" s="1">
        <v>572</v>
      </c>
      <c r="AL1540" s="1">
        <v>572</v>
      </c>
      <c r="AM1540" s="1">
        <v>1</v>
      </c>
      <c r="AN1540" s="1">
        <v>0</v>
      </c>
      <c r="AO1540" s="1">
        <v>0</v>
      </c>
      <c r="AP1540" s="1">
        <v>0</v>
      </c>
      <c r="AQ1540" s="1">
        <v>0</v>
      </c>
      <c r="AR1540" s="1">
        <v>1203</v>
      </c>
      <c r="AS1540" s="1">
        <v>195.79777777777778</v>
      </c>
      <c r="AT1540" s="1">
        <f>Table1[[#This Row],[รวมต้นทุนค่าเดินทาง]]+Table1[[#This Row],[รวมต้นทุนค่าซ่อม]]+Table1[[#This Row],[รวมค่าเสื่อม]]</f>
        <v>3284.2266419463958</v>
      </c>
      <c r="AU1540" s="1">
        <f t="shared" si="73"/>
        <v>4737.6107634746759</v>
      </c>
      <c r="AV1540" s="1" t="str" cm="1">
        <f t="array" ref="AV1540">IF(AC1540&lt;4, "เก็บ", IF(OR(AT1540 &lt; PERCENTILE(IF($AC$2:$AC$5092=AC1540, $AT$2:$AT$5092), 0.25) - 1.5 * (PERCENTILE(IF($AC$2:$AC$5092=AC1540, $AT$2:$AT$5092), 0.75) - PERCENTILE(IF($AC$2:$AC$5092=AC1540, $AT$2:$AT$5092), 0.25)), AT1540 &gt; PERCENTILE(IF($AC$2:$AC$5092=AC1540, $AT$2:$AT$5092), 0.75) + 1.5 * (PERCENTILE(IF($AC$2:$AC$5092=AC1540, $AT$2:$AT$5092), 0.75) - PERCENTILE(IF($AC$2:$AC$5092=AC1540, $AT$2:$AT$5092), 0.25))), "ตัด", "เก็บ"))</f>
        <v>เก็บ</v>
      </c>
      <c r="AW1540" s="1">
        <f t="shared" si="74"/>
        <v>4487.1668970521196</v>
      </c>
      <c r="AX1540" s="1">
        <v>3014.4338711558335</v>
      </c>
      <c r="AY1540" s="1">
        <v>1885.4288641686182</v>
      </c>
    </row>
    <row r="1541" spans="1:51" x14ac:dyDescent="0.2">
      <c r="A1541" s="3">
        <v>45581</v>
      </c>
      <c r="B1541">
        <v>45581</v>
      </c>
      <c r="C1541" t="s">
        <v>5022</v>
      </c>
      <c r="D1541" t="s">
        <v>66</v>
      </c>
      <c r="E1541" t="s">
        <v>184</v>
      </c>
      <c r="F1541" t="s">
        <v>1072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703</v>
      </c>
      <c r="P1541" t="s">
        <v>5023</v>
      </c>
      <c r="Q1541" s="2">
        <v>45581</v>
      </c>
      <c r="R1541" t="s">
        <v>55</v>
      </c>
      <c r="S1541">
        <v>0</v>
      </c>
      <c r="T1541" t="s">
        <v>108</v>
      </c>
      <c r="U1541" t="s">
        <v>71</v>
      </c>
      <c r="V1541" s="1">
        <v>0</v>
      </c>
      <c r="W1541" s="1">
        <v>0</v>
      </c>
      <c r="X1541" s="1">
        <v>703</v>
      </c>
      <c r="Y1541" t="s">
        <v>108</v>
      </c>
      <c r="Z1541" t="s">
        <v>71</v>
      </c>
      <c r="AA1541" t="s">
        <v>5024</v>
      </c>
      <c r="AB1541" s="1">
        <v>0</v>
      </c>
      <c r="AC1541" s="4">
        <f>IF(ISNUMBER(MATCH(AD1541, $AD$2:AD1540, 0)), INDEX($AC$2:AC1540, MATCH(AD1541, $AD$2:AD1540, 0)), MAX($AC$2:AC1540)+1)</f>
        <v>17</v>
      </c>
      <c r="AD1541" t="str">
        <f t="shared" si="72"/>
        <v>เวียงป่าเป้า-เชียงใหม่</v>
      </c>
      <c r="AE1541" t="s">
        <v>55</v>
      </c>
      <c r="AF1541" s="1">
        <v>0</v>
      </c>
      <c r="AG1541" s="1">
        <v>0</v>
      </c>
      <c r="AH1541" s="1">
        <v>0</v>
      </c>
      <c r="AI1541" t="s">
        <v>5025</v>
      </c>
      <c r="AJ1541" s="1">
        <v>1</v>
      </c>
      <c r="AK1541" s="1">
        <v>0</v>
      </c>
      <c r="AL1541" s="1">
        <v>0</v>
      </c>
      <c r="AM1541" s="1">
        <v>0</v>
      </c>
      <c r="AN1541" s="1">
        <v>0</v>
      </c>
      <c r="AO1541" s="1">
        <v>0</v>
      </c>
      <c r="AP1541" s="1">
        <v>0</v>
      </c>
      <c r="AQ1541" s="1">
        <v>0</v>
      </c>
      <c r="AR1541" s="1">
        <v>703</v>
      </c>
      <c r="AS1541" s="1">
        <v>77.150000000000006</v>
      </c>
      <c r="AT1541" s="1">
        <f>Table1[[#This Row],[รวมต้นทุนค่าเดินทาง]]+Table1[[#This Row],[รวมต้นทุนค่าซ่อม]]+Table1[[#This Row],[รวมค่าเสื่อม]]</f>
        <v>2198.2172268907561</v>
      </c>
      <c r="AU1541" s="1">
        <f t="shared" si="73"/>
        <v>3076.1182514176348</v>
      </c>
      <c r="AV1541" s="1" t="str" cm="1">
        <f t="array" ref="AV1541">IF(AC1541&lt;4, "เก็บ", IF(OR(AT1541 &lt; PERCENTILE(IF($AC$2:$AC$5092=AC1541, $AT$2:$AT$5092), 0.25) - 1.5 * (PERCENTILE(IF($AC$2:$AC$5092=AC1541, $AT$2:$AT$5092), 0.75) - PERCENTILE(IF($AC$2:$AC$5092=AC1541, $AT$2:$AT$5092), 0.25)), AT1541 &gt; PERCENTILE(IF($AC$2:$AC$5092=AC1541, $AT$2:$AT$5092), 0.75) + 1.5 * (PERCENTILE(IF($AC$2:$AC$5092=AC1541, $AT$2:$AT$5092), 0.75) - PERCENTILE(IF($AC$2:$AC$5092=AC1541, $AT$2:$AT$5092), 0.25))), "ตัด", "เก็บ"))</f>
        <v>เก็บ</v>
      </c>
      <c r="AW1541" s="1">
        <f t="shared" si="74"/>
        <v>2642.9653995730359</v>
      </c>
      <c r="AX1541" s="1">
        <v>1397.0559100068549</v>
      </c>
      <c r="AY1541" s="1">
        <v>1418.0672268907563</v>
      </c>
    </row>
    <row r="1542" spans="1:51" x14ac:dyDescent="0.2">
      <c r="A1542" s="3">
        <v>45581</v>
      </c>
      <c r="B1542">
        <v>45581</v>
      </c>
      <c r="C1542" t="s">
        <v>5026</v>
      </c>
      <c r="D1542" t="s">
        <v>66</v>
      </c>
      <c r="E1542" t="s">
        <v>105</v>
      </c>
      <c r="F1542" t="s">
        <v>1237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803</v>
      </c>
      <c r="O1542" s="1">
        <v>803</v>
      </c>
      <c r="P1542" t="s">
        <v>5027</v>
      </c>
      <c r="Q1542" s="2">
        <v>45581</v>
      </c>
      <c r="R1542" t="s">
        <v>55</v>
      </c>
      <c r="S1542">
        <v>0</v>
      </c>
      <c r="T1542" t="s">
        <v>87</v>
      </c>
      <c r="U1542" t="s">
        <v>71</v>
      </c>
      <c r="V1542" s="1">
        <v>0</v>
      </c>
      <c r="W1542" s="1">
        <v>703</v>
      </c>
      <c r="X1542" s="1">
        <v>0</v>
      </c>
      <c r="Y1542" t="s">
        <v>108</v>
      </c>
      <c r="Z1542" t="s">
        <v>71</v>
      </c>
      <c r="AA1542" t="s">
        <v>3577</v>
      </c>
      <c r="AB1542" s="1">
        <v>0</v>
      </c>
      <c r="AC1542" s="4">
        <f>IF(ISNUMBER(MATCH(AD1542, $AD$2:AD1541, 0)), INDEX($AC$2:AC1541, MATCH(AD1542, $AD$2:AD1541, 0)), MAX($AC$2:AC1541)+1)</f>
        <v>6</v>
      </c>
      <c r="AD1542" t="str">
        <f t="shared" si="72"/>
        <v>เชียงราย-เชียงใหม่</v>
      </c>
      <c r="AE1542" t="s">
        <v>55</v>
      </c>
      <c r="AF1542" s="1">
        <v>0</v>
      </c>
      <c r="AG1542" s="1">
        <v>0</v>
      </c>
      <c r="AH1542" s="1">
        <v>0</v>
      </c>
      <c r="AI1542" t="s">
        <v>5028</v>
      </c>
      <c r="AJ1542" s="1">
        <v>2</v>
      </c>
      <c r="AK1542" s="1">
        <v>0</v>
      </c>
      <c r="AL1542" s="1">
        <v>0</v>
      </c>
      <c r="AM1542" s="1">
        <v>0</v>
      </c>
      <c r="AN1542" s="1">
        <v>655.67729999999995</v>
      </c>
      <c r="AO1542" s="1">
        <v>0</v>
      </c>
      <c r="AP1542" s="1">
        <v>0</v>
      </c>
      <c r="AQ1542" s="1">
        <v>0</v>
      </c>
      <c r="AR1542" s="1">
        <v>1506</v>
      </c>
      <c r="AS1542" s="1">
        <v>250.44749999999999</v>
      </c>
      <c r="AT1542" s="1">
        <f>Table1[[#This Row],[รวมต้นทุนค่าเดินทาง]]+Table1[[#This Row],[รวมต้นทุนค่าซ่อม]]+Table1[[#This Row],[รวมค่าเสื่อม]]</f>
        <v>3342.3505837004404</v>
      </c>
      <c r="AU1542" s="1">
        <f t="shared" si="73"/>
        <v>4428.3346813776061</v>
      </c>
      <c r="AV1542" s="1" t="str" cm="1">
        <f t="array" ref="AV1542">IF(AC1542&lt;4, "เก็บ", IF(OR(AT1542 &lt; PERCENTILE(IF($AC$2:$AC$5092=AC1542, $AT$2:$AT$5092), 0.25) - 1.5 * (PERCENTILE(IF($AC$2:$AC$5092=AC1542, $AT$2:$AT$5092), 0.75) - PERCENTILE(IF($AC$2:$AC$5092=AC1542, $AT$2:$AT$5092), 0.25)), AT1542 &gt; PERCENTILE(IF($AC$2:$AC$5092=AC1542, $AT$2:$AT$5092), 0.75) + 1.5 * (PERCENTILE(IF($AC$2:$AC$5092=AC1542, $AT$2:$AT$5092), 0.75) - PERCENTILE(IF($AC$2:$AC$5092=AC1542, $AT$2:$AT$5092), 0.25))), "ตัด", "เก็บ"))</f>
        <v>เก็บ</v>
      </c>
      <c r="AW1542" s="1">
        <f t="shared" si="74"/>
        <v>3873.7679454274344</v>
      </c>
      <c r="AX1542" s="1">
        <v>2781.4385174989698</v>
      </c>
      <c r="AY1542" s="1">
        <v>1585.9030837004404</v>
      </c>
    </row>
    <row r="1543" spans="1:51" x14ac:dyDescent="0.2">
      <c r="A1543" s="3">
        <v>45581</v>
      </c>
      <c r="B1543">
        <v>45581</v>
      </c>
      <c r="C1543" t="s">
        <v>5029</v>
      </c>
      <c r="D1543" t="s">
        <v>66</v>
      </c>
      <c r="E1543" t="s">
        <v>184</v>
      </c>
      <c r="F1543" t="s">
        <v>520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t="s">
        <v>5030</v>
      </c>
      <c r="Q1543" s="2">
        <v>45581</v>
      </c>
      <c r="R1543" t="s">
        <v>55</v>
      </c>
      <c r="S1543">
        <v>0</v>
      </c>
      <c r="T1543" t="s">
        <v>87</v>
      </c>
      <c r="U1543" t="s">
        <v>71</v>
      </c>
      <c r="V1543" s="1">
        <v>0</v>
      </c>
      <c r="W1543" s="1">
        <v>1305</v>
      </c>
      <c r="X1543" s="1">
        <v>0</v>
      </c>
      <c r="Y1543" t="s">
        <v>87</v>
      </c>
      <c r="Z1543" t="s">
        <v>71</v>
      </c>
      <c r="AA1543" t="s">
        <v>441</v>
      </c>
      <c r="AB1543" s="1">
        <v>0</v>
      </c>
      <c r="AC1543" s="4">
        <f>IF(ISNUMBER(MATCH(AD1543, $AD$2:AD1542, 0)), INDEX($AC$2:AC1542, MATCH(AD1543, $AD$2:AD1542, 0)), MAX($AC$2:AC1542)+1)</f>
        <v>6</v>
      </c>
      <c r="AD1543" t="str">
        <f t="shared" si="72"/>
        <v>เชียงราย-เชียงใหม่</v>
      </c>
      <c r="AE1543" t="s">
        <v>55</v>
      </c>
      <c r="AF1543" s="1">
        <v>0</v>
      </c>
      <c r="AG1543" s="1">
        <v>0</v>
      </c>
      <c r="AH1543" s="1">
        <v>0</v>
      </c>
      <c r="AI1543" t="s">
        <v>5031</v>
      </c>
      <c r="AJ1543" s="1">
        <v>1</v>
      </c>
      <c r="AK1543" s="1">
        <v>0</v>
      </c>
      <c r="AL1543" s="1">
        <v>0</v>
      </c>
      <c r="AM1543" s="1">
        <v>0</v>
      </c>
      <c r="AN1543" s="1">
        <v>0</v>
      </c>
      <c r="AO1543" s="1">
        <v>0</v>
      </c>
      <c r="AP1543" s="1">
        <v>0</v>
      </c>
      <c r="AQ1543" s="1">
        <v>0</v>
      </c>
      <c r="AR1543" s="1">
        <v>1305</v>
      </c>
      <c r="AS1543" s="1">
        <v>68.577777777777783</v>
      </c>
      <c r="AT1543" s="1">
        <f>Table1[[#This Row],[รวมต้นทุนค่าเดินทาง]]+Table1[[#This Row],[รวมต้นทุนค่าซ่อม]]+Table1[[#This Row],[รวมค่าเสื่อม]]</f>
        <v>2866.9406096361849</v>
      </c>
      <c r="AU1543" s="1">
        <f t="shared" si="73"/>
        <v>4428.3346813776061</v>
      </c>
      <c r="AV1543" s="1" t="str" cm="1">
        <f t="array" ref="AV1543">IF(AC1543&lt;4, "เก็บ", IF(OR(AT1543 &lt; PERCENTILE(IF($AC$2:$AC$5092=AC1543, $AT$2:$AT$5092), 0.25) - 1.5 * (PERCENTILE(IF($AC$2:$AC$5092=AC1543, $AT$2:$AT$5092), 0.75) - PERCENTILE(IF($AC$2:$AC$5092=AC1543, $AT$2:$AT$5092), 0.25)), AT1543 &gt; PERCENTILE(IF($AC$2:$AC$5092=AC1543, $AT$2:$AT$5092), 0.75) + 1.5 * (PERCENTILE(IF($AC$2:$AC$5092=AC1543, $AT$2:$AT$5092), 0.75) - PERCENTILE(IF($AC$2:$AC$5092=AC1543, $AT$2:$AT$5092), 0.25))), "ตัด", "เก็บ"))</f>
        <v>เก็บ</v>
      </c>
      <c r="AW1543" s="1">
        <f t="shared" si="74"/>
        <v>3873.7679454274344</v>
      </c>
      <c r="AX1543" s="1">
        <v>2781.4385174989698</v>
      </c>
      <c r="AY1543" s="1">
        <v>1493.3628318584072</v>
      </c>
    </row>
    <row r="1544" spans="1:51" x14ac:dyDescent="0.2">
      <c r="A1544" s="3">
        <v>45582</v>
      </c>
      <c r="B1544">
        <v>45582</v>
      </c>
      <c r="C1544" t="s">
        <v>5032</v>
      </c>
      <c r="D1544" t="s">
        <v>66</v>
      </c>
      <c r="E1544" t="s">
        <v>67</v>
      </c>
      <c r="F1544" t="s">
        <v>68</v>
      </c>
      <c r="G1544" s="1">
        <v>0</v>
      </c>
      <c r="H1544" s="1">
        <v>0</v>
      </c>
      <c r="I1544" s="1">
        <v>500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500</v>
      </c>
      <c r="P1544" t="s">
        <v>5033</v>
      </c>
      <c r="Q1544" s="2">
        <v>45582</v>
      </c>
      <c r="R1544" t="s">
        <v>70</v>
      </c>
      <c r="S1544">
        <v>0</v>
      </c>
      <c r="T1544" t="s">
        <v>71</v>
      </c>
      <c r="U1544" t="s">
        <v>72</v>
      </c>
      <c r="V1544" s="1">
        <v>0</v>
      </c>
      <c r="W1544" s="1">
        <v>0</v>
      </c>
      <c r="X1544" s="1">
        <v>0</v>
      </c>
      <c r="AA1544" t="s">
        <v>58</v>
      </c>
      <c r="AB1544" s="1">
        <v>0</v>
      </c>
      <c r="AC1544" s="4">
        <f>IF(ISNUMBER(MATCH(AD1544, $AD$2:AD1543, 0)), INDEX($AC$2:AC1543, MATCH(AD1544, $AD$2:AD1543, 0)), MAX($AC$2:AC1543)+1)</f>
        <v>2</v>
      </c>
      <c r="AD1544" t="str">
        <f t="shared" ref="AD1544:AD1607" si="75">T1544&amp;"-"&amp;U1544</f>
        <v>เชียงใหม่-พุทธมณฑลสาย 5</v>
      </c>
      <c r="AE1544" t="s">
        <v>73</v>
      </c>
      <c r="AF1544" s="1">
        <v>0</v>
      </c>
      <c r="AG1544" s="1">
        <v>0</v>
      </c>
      <c r="AH1544" s="1">
        <v>0</v>
      </c>
      <c r="AI1544" t="s">
        <v>5034</v>
      </c>
      <c r="AJ1544" s="1">
        <v>1</v>
      </c>
      <c r="AK1544" s="1">
        <v>720</v>
      </c>
      <c r="AL1544" s="1">
        <v>720</v>
      </c>
      <c r="AM1544" s="1">
        <v>1</v>
      </c>
      <c r="AN1544" s="1">
        <v>0</v>
      </c>
      <c r="AO1544" s="1">
        <v>0</v>
      </c>
      <c r="AP1544" s="1">
        <v>0</v>
      </c>
      <c r="AQ1544" s="1">
        <v>0</v>
      </c>
      <c r="AR1544" s="1">
        <v>500</v>
      </c>
      <c r="AS1544" s="1">
        <v>96.487777777777779</v>
      </c>
      <c r="AT1544" s="1">
        <f>Table1[[#This Row],[รวมต้นทุนค่าเดินทาง]]+Table1[[#This Row],[รวมต้นทุนค่าซ่อม]]+Table1[[#This Row],[รวมค่าเสื่อม]]</f>
        <v>1748.5620233043514</v>
      </c>
      <c r="AU1544" s="1">
        <f t="shared" si="73"/>
        <v>5026.5629662053279</v>
      </c>
      <c r="AV1544" s="1" t="str" cm="1">
        <f t="array" ref="AV1544">IF(AC1544&lt;4, "เก็บ", IF(OR(AT1544 &lt; PERCENTILE(IF($AC$2:$AC$5092=AC1544, $AT$2:$AT$5092), 0.25) - 1.5 * (PERCENTILE(IF($AC$2:$AC$5092=AC1544, $AT$2:$AT$5092), 0.75) - PERCENTILE(IF($AC$2:$AC$5092=AC1544, $AT$2:$AT$5092), 0.25)), AT1544 &gt; PERCENTILE(IF($AC$2:$AC$5092=AC1544, $AT$2:$AT$5092), 0.75) + 1.5 * (PERCENTILE(IF($AC$2:$AC$5092=AC1544, $AT$2:$AT$5092), 0.75) - PERCENTILE(IF($AC$2:$AC$5092=AC1544, $AT$2:$AT$5092), 0.25))), "ตัด", "เก็บ"))</f>
        <v>เก็บ</v>
      </c>
      <c r="AW1544" s="1">
        <f t="shared" si="74"/>
        <v>5026.5629662053279</v>
      </c>
      <c r="AX1544" s="1">
        <v>4064.5059139663294</v>
      </c>
      <c r="AY1544" s="1">
        <v>1152.0742455265736</v>
      </c>
    </row>
    <row r="1545" spans="1:51" x14ac:dyDescent="0.2">
      <c r="A1545" s="3">
        <v>45582</v>
      </c>
      <c r="B1545">
        <v>45582</v>
      </c>
      <c r="C1545" t="s">
        <v>5035</v>
      </c>
      <c r="D1545" t="s">
        <v>66</v>
      </c>
      <c r="E1545" t="s">
        <v>124</v>
      </c>
      <c r="F1545" t="s">
        <v>453</v>
      </c>
      <c r="G1545" s="1">
        <v>0</v>
      </c>
      <c r="H1545" s="1">
        <v>0</v>
      </c>
      <c r="I1545" s="1">
        <v>500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500</v>
      </c>
      <c r="P1545" t="s">
        <v>5036</v>
      </c>
      <c r="Q1545" s="2">
        <v>45582</v>
      </c>
      <c r="R1545" t="s">
        <v>70</v>
      </c>
      <c r="S1545">
        <v>0</v>
      </c>
      <c r="T1545" t="s">
        <v>71</v>
      </c>
      <c r="U1545" t="s">
        <v>161</v>
      </c>
      <c r="V1545" s="1">
        <v>0</v>
      </c>
      <c r="W1545" s="1">
        <v>0</v>
      </c>
      <c r="X1545" s="1">
        <v>0</v>
      </c>
      <c r="AA1545" t="s">
        <v>58</v>
      </c>
      <c r="AB1545" s="1">
        <v>0</v>
      </c>
      <c r="AC1545" s="4">
        <f>IF(ISNUMBER(MATCH(AD1545, $AD$2:AD1544, 0)), INDEX($AC$2:AC1544, MATCH(AD1545, $AD$2:AD1544, 0)), MAX($AC$2:AC1544)+1)</f>
        <v>9</v>
      </c>
      <c r="AD1545" t="str">
        <f t="shared" si="75"/>
        <v>เชียงใหม่-พุทธมณฑลสาย 2</v>
      </c>
      <c r="AE1545" t="s">
        <v>73</v>
      </c>
      <c r="AF1545" s="1">
        <v>0</v>
      </c>
      <c r="AG1545" s="1">
        <v>0</v>
      </c>
      <c r="AH1545" s="1">
        <v>0</v>
      </c>
      <c r="AI1545" t="s">
        <v>5037</v>
      </c>
      <c r="AJ1545" s="1">
        <v>1</v>
      </c>
      <c r="AK1545" s="1">
        <v>720</v>
      </c>
      <c r="AL1545" s="1">
        <v>720</v>
      </c>
      <c r="AM1545" s="1">
        <v>1</v>
      </c>
      <c r="AN1545" s="1">
        <v>0</v>
      </c>
      <c r="AO1545" s="1">
        <v>0</v>
      </c>
      <c r="AP1545" s="1">
        <v>0</v>
      </c>
      <c r="AQ1545" s="1">
        <v>0</v>
      </c>
      <c r="AR1545" s="1">
        <v>500</v>
      </c>
      <c r="AS1545" s="1">
        <v>12.0375</v>
      </c>
      <c r="AT1545" s="1">
        <f>Table1[[#This Row],[รวมต้นทุนค่าเดินทาง]]+Table1[[#This Row],[รวมต้นทุนค่าซ่อม]]+Table1[[#This Row],[รวมค่าเสื่อม]]</f>
        <v>1616.5169527854077</v>
      </c>
      <c r="AU1545" s="1">
        <f t="shared" si="73"/>
        <v>4623.2312262414152</v>
      </c>
      <c r="AV1545" s="1" t="str" cm="1">
        <f t="array" ref="AV1545">IF(AC1545&lt;4, "เก็บ", IF(OR(AT1545 &lt; PERCENTILE(IF($AC$2:$AC$5092=AC1545, $AT$2:$AT$5092), 0.25) - 1.5 * (PERCENTILE(IF($AC$2:$AC$5092=AC1545, $AT$2:$AT$5092), 0.75) - PERCENTILE(IF($AC$2:$AC$5092=AC1545, $AT$2:$AT$5092), 0.25)), AT1545 &gt; PERCENTILE(IF($AC$2:$AC$5092=AC1545, $AT$2:$AT$5092), 0.75) + 1.5 * (PERCENTILE(IF($AC$2:$AC$5092=AC1545, $AT$2:$AT$5092), 0.75) - PERCENTILE(IF($AC$2:$AC$5092=AC1545, $AT$2:$AT$5092), 0.25))), "ตัด", "เก็บ"))</f>
        <v>เก็บ</v>
      </c>
      <c r="AW1545" s="1">
        <f t="shared" si="74"/>
        <v>4005.4952465164292</v>
      </c>
      <c r="AX1545" s="1">
        <v>2577.9546108768855</v>
      </c>
      <c r="AY1545" s="1">
        <v>1104.4794527854076</v>
      </c>
    </row>
    <row r="1546" spans="1:51" x14ac:dyDescent="0.2">
      <c r="A1546" s="3">
        <v>45582</v>
      </c>
      <c r="B1546">
        <v>45582</v>
      </c>
      <c r="C1546" t="s">
        <v>5038</v>
      </c>
      <c r="D1546" t="s">
        <v>66</v>
      </c>
      <c r="E1546" t="s">
        <v>184</v>
      </c>
      <c r="F1546" t="s">
        <v>1384</v>
      </c>
      <c r="G1546" s="1">
        <v>3736</v>
      </c>
      <c r="H1546" s="1">
        <v>4497</v>
      </c>
      <c r="I1546" s="1">
        <v>1300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5036</v>
      </c>
      <c r="P1546" t="s">
        <v>5039</v>
      </c>
      <c r="Q1546" s="2">
        <v>45582</v>
      </c>
      <c r="R1546" t="s">
        <v>55</v>
      </c>
      <c r="S1546">
        <v>0</v>
      </c>
      <c r="T1546" t="s">
        <v>56</v>
      </c>
      <c r="U1546" t="s">
        <v>57</v>
      </c>
      <c r="V1546" s="1">
        <v>4016</v>
      </c>
      <c r="W1546" s="1">
        <v>0</v>
      </c>
      <c r="X1546" s="1">
        <v>0</v>
      </c>
      <c r="AA1546" t="s">
        <v>58</v>
      </c>
      <c r="AB1546" s="1">
        <v>0</v>
      </c>
      <c r="AC1546" s="4">
        <f>IF(ISNUMBER(MATCH(AD1546, $AD$2:AD1545, 0)), INDEX($AC$2:AC1545, MATCH(AD1546, $AD$2:AD1545, 0)), MAX($AC$2:AC1545)+1)</f>
        <v>1</v>
      </c>
      <c r="AD1546" t="str">
        <f t="shared" si="75"/>
        <v>ท่าลี่-กองลอย</v>
      </c>
      <c r="AE1546" t="s">
        <v>55</v>
      </c>
      <c r="AF1546" s="1">
        <v>0</v>
      </c>
      <c r="AG1546" s="1">
        <v>0</v>
      </c>
      <c r="AH1546" s="1">
        <v>0</v>
      </c>
      <c r="AI1546" t="s">
        <v>5040</v>
      </c>
      <c r="AJ1546" s="1">
        <v>1</v>
      </c>
      <c r="AK1546" s="1">
        <v>0</v>
      </c>
      <c r="AL1546" s="1">
        <v>0</v>
      </c>
      <c r="AM1546" s="1">
        <v>0</v>
      </c>
      <c r="AN1546" s="1">
        <v>0</v>
      </c>
      <c r="AO1546" s="1">
        <v>0</v>
      </c>
      <c r="AP1546" s="1">
        <v>0</v>
      </c>
      <c r="AQ1546" s="1">
        <v>0</v>
      </c>
      <c r="AR1546" s="1">
        <v>13549</v>
      </c>
      <c r="AS1546" s="1">
        <v>97.100000000000009</v>
      </c>
      <c r="AT1546" s="1">
        <f>Table1[[#This Row],[รวมต้นทุนค่าเดินทาง]]+Table1[[#This Row],[รวมต้นทุนค่าซ่อม]]+Table1[[#This Row],[รวมค่าเสื่อม]]</f>
        <v>15023.651020408164</v>
      </c>
      <c r="AU1546" s="1">
        <f t="shared" si="73"/>
        <v>13953.293816562818</v>
      </c>
      <c r="AV1546" s="1" t="str" cm="1">
        <f t="array" ref="AV1546">IF(AC1546&lt;4, "เก็บ", IF(OR(AT1546 &lt; PERCENTILE(IF($AC$2:$AC$5092=AC1546, $AT$2:$AT$5092), 0.25) - 1.5 * (PERCENTILE(IF($AC$2:$AC$5092=AC1546, $AT$2:$AT$5092), 0.75) - PERCENTILE(IF($AC$2:$AC$5092=AC1546, $AT$2:$AT$5092), 0.25)), AT1546 &gt; PERCENTILE(IF($AC$2:$AC$5092=AC1546, $AT$2:$AT$5092), 0.75) + 1.5 * (PERCENTILE(IF($AC$2:$AC$5092=AC1546, $AT$2:$AT$5092), 0.75) - PERCENTILE(IF($AC$2:$AC$5092=AC1546, $AT$2:$AT$5092), 0.25))), "ตัด", "เก็บ"))</f>
        <v>เก็บ</v>
      </c>
      <c r="AW1546" s="1">
        <f t="shared" si="74"/>
        <v>13953.293816562818</v>
      </c>
      <c r="AX1546" s="1">
        <v>14426.372718098486</v>
      </c>
      <c r="AY1546" s="1">
        <v>1377.5510204081634</v>
      </c>
    </row>
    <row r="1547" spans="1:51" x14ac:dyDescent="0.2">
      <c r="A1547" s="3">
        <v>45582</v>
      </c>
      <c r="B1547">
        <v>45582</v>
      </c>
      <c r="C1547" t="s">
        <v>5041</v>
      </c>
      <c r="D1547" t="s">
        <v>51</v>
      </c>
      <c r="E1547" t="s">
        <v>61</v>
      </c>
      <c r="F1547" t="s">
        <v>3019</v>
      </c>
      <c r="G1547" s="1">
        <v>2700</v>
      </c>
      <c r="H1547" s="1">
        <v>4575</v>
      </c>
      <c r="I1547" s="1">
        <v>1900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4600</v>
      </c>
      <c r="P1547" t="s">
        <v>5042</v>
      </c>
      <c r="Q1547" s="2">
        <v>45582</v>
      </c>
      <c r="R1547" t="s">
        <v>55</v>
      </c>
      <c r="S1547">
        <v>0</v>
      </c>
      <c r="T1547" t="s">
        <v>56</v>
      </c>
      <c r="U1547" t="s">
        <v>57</v>
      </c>
      <c r="V1547" s="1">
        <v>2500</v>
      </c>
      <c r="W1547" s="1">
        <v>0</v>
      </c>
      <c r="X1547" s="1">
        <v>0</v>
      </c>
      <c r="AA1547" t="s">
        <v>58</v>
      </c>
      <c r="AB1547" s="1">
        <v>0</v>
      </c>
      <c r="AC1547" s="4">
        <f>IF(ISNUMBER(MATCH(AD1547, $AD$2:AD1546, 0)), INDEX($AC$2:AC1546, MATCH(AD1547, $AD$2:AD1546, 0)), MAX($AC$2:AC1546)+1)</f>
        <v>1</v>
      </c>
      <c r="AD1547" t="str">
        <f t="shared" si="75"/>
        <v>ท่าลี่-กองลอย</v>
      </c>
      <c r="AE1547" t="s">
        <v>55</v>
      </c>
      <c r="AF1547" s="1">
        <v>0</v>
      </c>
      <c r="AG1547" s="1">
        <v>0</v>
      </c>
      <c r="AH1547" s="1">
        <v>0</v>
      </c>
      <c r="AI1547" t="s">
        <v>5043</v>
      </c>
      <c r="AJ1547" s="1">
        <v>1</v>
      </c>
      <c r="AK1547" s="1">
        <v>0</v>
      </c>
      <c r="AL1547" s="1">
        <v>0</v>
      </c>
      <c r="AM1547" s="1">
        <v>0</v>
      </c>
      <c r="AN1547" s="1">
        <v>0</v>
      </c>
      <c r="AO1547" s="1">
        <v>0</v>
      </c>
      <c r="AP1547" s="1">
        <v>0</v>
      </c>
      <c r="AQ1547" s="1">
        <v>0</v>
      </c>
      <c r="AR1547" s="1">
        <v>11675</v>
      </c>
      <c r="AS1547" s="1">
        <v>28.533333333333331</v>
      </c>
      <c r="AT1547" s="1">
        <f>Table1[[#This Row],[รวมต้นทุนค่าเดินทาง]]+Table1[[#This Row],[รวมต้นทุนค่าซ่อม]]+Table1[[#This Row],[รวมค่าเสื่อม]]</f>
        <v>13802.413930348259</v>
      </c>
      <c r="AU1547" s="1">
        <f t="shared" si="73"/>
        <v>13953.293816562818</v>
      </c>
      <c r="AV1547" s="1" t="str" cm="1">
        <f t="array" ref="AV1547">IF(AC1547&lt;4, "เก็บ", IF(OR(AT1547 &lt; PERCENTILE(IF($AC$2:$AC$5092=AC1547, $AT$2:$AT$5092), 0.25) - 1.5 * (PERCENTILE(IF($AC$2:$AC$5092=AC1547, $AT$2:$AT$5092), 0.75) - PERCENTILE(IF($AC$2:$AC$5092=AC1547, $AT$2:$AT$5092), 0.25)), AT1547 &gt; PERCENTILE(IF($AC$2:$AC$5092=AC1547, $AT$2:$AT$5092), 0.75) + 1.5 * (PERCENTILE(IF($AC$2:$AC$5092=AC1547, $AT$2:$AT$5092), 0.75) - PERCENTILE(IF($AC$2:$AC$5092=AC1547, $AT$2:$AT$5092), 0.25))), "ตัด", "เก็บ"))</f>
        <v>เก็บ</v>
      </c>
      <c r="AW1547" s="1">
        <f t="shared" si="74"/>
        <v>13953.293816562818</v>
      </c>
      <c r="AX1547" s="1">
        <v>14426.372718098486</v>
      </c>
      <c r="AY1547" s="1">
        <v>2098.8805970149256</v>
      </c>
    </row>
    <row r="1548" spans="1:51" x14ac:dyDescent="0.2">
      <c r="A1548" s="3">
        <v>45582</v>
      </c>
      <c r="B1548">
        <v>45582</v>
      </c>
      <c r="C1548" t="s">
        <v>5044</v>
      </c>
      <c r="D1548" t="s">
        <v>51</v>
      </c>
      <c r="E1548" t="s">
        <v>61</v>
      </c>
      <c r="F1548" t="s">
        <v>1241</v>
      </c>
      <c r="G1548" s="1">
        <v>2700</v>
      </c>
      <c r="H1548" s="1">
        <v>4575</v>
      </c>
      <c r="I1548" s="1">
        <v>1900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4600</v>
      </c>
      <c r="P1548" t="s">
        <v>5045</v>
      </c>
      <c r="Q1548" s="2">
        <v>45582</v>
      </c>
      <c r="R1548" t="s">
        <v>55</v>
      </c>
      <c r="S1548">
        <v>0</v>
      </c>
      <c r="T1548" t="s">
        <v>56</v>
      </c>
      <c r="U1548" t="s">
        <v>57</v>
      </c>
      <c r="V1548" s="1">
        <v>2500</v>
      </c>
      <c r="W1548" s="1">
        <v>0</v>
      </c>
      <c r="X1548" s="1">
        <v>0</v>
      </c>
      <c r="AA1548" t="s">
        <v>58</v>
      </c>
      <c r="AB1548" s="1">
        <v>0</v>
      </c>
      <c r="AC1548" s="4">
        <f>IF(ISNUMBER(MATCH(AD1548, $AD$2:AD1547, 0)), INDEX($AC$2:AC1547, MATCH(AD1548, $AD$2:AD1547, 0)), MAX($AC$2:AC1547)+1)</f>
        <v>1</v>
      </c>
      <c r="AD1548" t="str">
        <f t="shared" si="75"/>
        <v>ท่าลี่-กองลอย</v>
      </c>
      <c r="AE1548" t="s">
        <v>55</v>
      </c>
      <c r="AF1548" s="1">
        <v>0</v>
      </c>
      <c r="AG1548" s="1">
        <v>0</v>
      </c>
      <c r="AH1548" s="1">
        <v>0</v>
      </c>
      <c r="AI1548" t="s">
        <v>5046</v>
      </c>
      <c r="AJ1548" s="1">
        <v>1</v>
      </c>
      <c r="AK1548" s="1">
        <v>0</v>
      </c>
      <c r="AL1548" s="1">
        <v>0</v>
      </c>
      <c r="AM1548" s="1">
        <v>0</v>
      </c>
      <c r="AN1548" s="1">
        <v>0</v>
      </c>
      <c r="AO1548" s="1">
        <v>0</v>
      </c>
      <c r="AP1548" s="1">
        <v>0</v>
      </c>
      <c r="AQ1548" s="1">
        <v>0</v>
      </c>
      <c r="AR1548" s="1">
        <v>11675</v>
      </c>
      <c r="AS1548" s="1">
        <v>21.4</v>
      </c>
      <c r="AT1548" s="1">
        <f>Table1[[#This Row],[รวมต้นทุนค่าเดินทาง]]+Table1[[#This Row],[รวมต้นทุนค่าซ่อม]]+Table1[[#This Row],[รวมค่าเสื่อม]]</f>
        <v>13596.737837837838</v>
      </c>
      <c r="AU1548" s="1">
        <f t="shared" si="73"/>
        <v>13953.293816562818</v>
      </c>
      <c r="AV1548" s="1" t="str" cm="1">
        <f t="array" ref="AV1548">IF(AC1548&lt;4, "เก็บ", IF(OR(AT1548 &lt; PERCENTILE(IF($AC$2:$AC$5092=AC1548, $AT$2:$AT$5092), 0.25) - 1.5 * (PERCENTILE(IF($AC$2:$AC$5092=AC1548, $AT$2:$AT$5092), 0.75) - PERCENTILE(IF($AC$2:$AC$5092=AC1548, $AT$2:$AT$5092), 0.25)), AT1548 &gt; PERCENTILE(IF($AC$2:$AC$5092=AC1548, $AT$2:$AT$5092), 0.75) + 1.5 * (PERCENTILE(IF($AC$2:$AC$5092=AC1548, $AT$2:$AT$5092), 0.75) - PERCENTILE(IF($AC$2:$AC$5092=AC1548, $AT$2:$AT$5092), 0.25))), "ตัด", "เก็บ"))</f>
        <v>เก็บ</v>
      </c>
      <c r="AW1548" s="1">
        <f t="shared" si="74"/>
        <v>13953.293816562818</v>
      </c>
      <c r="AX1548" s="1">
        <v>14426.372718098486</v>
      </c>
      <c r="AY1548" s="1">
        <v>1900.3378378378379</v>
      </c>
    </row>
    <row r="1549" spans="1:51" x14ac:dyDescent="0.2">
      <c r="A1549" s="3">
        <v>45583</v>
      </c>
      <c r="B1549">
        <v>45583</v>
      </c>
      <c r="C1549" t="s">
        <v>5047</v>
      </c>
      <c r="D1549" t="s">
        <v>66</v>
      </c>
      <c r="E1549" t="s">
        <v>124</v>
      </c>
      <c r="F1549" t="s">
        <v>190</v>
      </c>
      <c r="G1549" s="1">
        <v>0</v>
      </c>
      <c r="H1549" s="1">
        <v>1071</v>
      </c>
      <c r="I1549" s="1">
        <v>500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500</v>
      </c>
      <c r="P1549" t="s">
        <v>5048</v>
      </c>
      <c r="Q1549" s="2">
        <v>45583</v>
      </c>
      <c r="R1549" t="s">
        <v>70</v>
      </c>
      <c r="S1549">
        <v>0</v>
      </c>
      <c r="T1549" t="s">
        <v>71</v>
      </c>
      <c r="U1549" t="s">
        <v>161</v>
      </c>
      <c r="V1549" s="1">
        <v>0</v>
      </c>
      <c r="W1549" s="1">
        <v>0</v>
      </c>
      <c r="X1549" s="1">
        <v>0</v>
      </c>
      <c r="AA1549" t="s">
        <v>58</v>
      </c>
      <c r="AB1549" s="1">
        <v>0</v>
      </c>
      <c r="AC1549" s="4">
        <f>IF(ISNUMBER(MATCH(AD1549, $AD$2:AD1548, 0)), INDEX($AC$2:AC1548, MATCH(AD1549, $AD$2:AD1548, 0)), MAX($AC$2:AC1548)+1)</f>
        <v>9</v>
      </c>
      <c r="AD1549" t="str">
        <f t="shared" si="75"/>
        <v>เชียงใหม่-พุทธมณฑลสาย 2</v>
      </c>
      <c r="AE1549" t="s">
        <v>73</v>
      </c>
      <c r="AF1549" s="1">
        <v>0</v>
      </c>
      <c r="AG1549" s="1">
        <v>0</v>
      </c>
      <c r="AH1549" s="1">
        <v>0</v>
      </c>
      <c r="AI1549" t="s">
        <v>5049</v>
      </c>
      <c r="AJ1549" s="1">
        <v>1</v>
      </c>
      <c r="AK1549" s="1">
        <v>720</v>
      </c>
      <c r="AL1549" s="1">
        <v>720</v>
      </c>
      <c r="AM1549" s="1">
        <v>1</v>
      </c>
      <c r="AN1549" s="1">
        <v>0</v>
      </c>
      <c r="AO1549" s="1">
        <v>0</v>
      </c>
      <c r="AP1549" s="1">
        <v>0</v>
      </c>
      <c r="AQ1549" s="1">
        <v>0</v>
      </c>
      <c r="AR1549" s="1">
        <v>1571</v>
      </c>
      <c r="AS1549" s="1">
        <v>41.03</v>
      </c>
      <c r="AT1549" s="1">
        <f>Table1[[#This Row],[รวมต้นทุนค่าเดินทาง]]+Table1[[#This Row],[รวมต้นทุนค่าซ่อม]]+Table1[[#This Row],[รวมค่าเสื่อม]]</f>
        <v>4479.6770588235295</v>
      </c>
      <c r="AU1549" s="1">
        <f t="shared" si="73"/>
        <v>4623.2312262414152</v>
      </c>
      <c r="AV1549" s="1" t="str" cm="1">
        <f t="array" ref="AV1549">IF(AC1549&lt;4, "เก็บ", IF(OR(AT1549 &lt; PERCENTILE(IF($AC$2:$AC$5092=AC1549, $AT$2:$AT$5092), 0.25) - 1.5 * (PERCENTILE(IF($AC$2:$AC$5092=AC1549, $AT$2:$AT$5092), 0.75) - PERCENTILE(IF($AC$2:$AC$5092=AC1549, $AT$2:$AT$5092), 0.25)), AT1549 &gt; PERCENTILE(IF($AC$2:$AC$5092=AC1549, $AT$2:$AT$5092), 0.75) + 1.5 * (PERCENTILE(IF($AC$2:$AC$5092=AC1549, $AT$2:$AT$5092), 0.75) - PERCENTILE(IF($AC$2:$AC$5092=AC1549, $AT$2:$AT$5092), 0.25))), "ตัด", "เก็บ"))</f>
        <v>เก็บ</v>
      </c>
      <c r="AW1549" s="1">
        <f t="shared" si="74"/>
        <v>4005.4952465164292</v>
      </c>
      <c r="AX1549" s="1">
        <v>2577.9546108768855</v>
      </c>
      <c r="AY1549" s="1">
        <v>2867.6470588235293</v>
      </c>
    </row>
    <row r="1550" spans="1:51" x14ac:dyDescent="0.2">
      <c r="A1550" s="3">
        <v>45583</v>
      </c>
      <c r="B1550">
        <v>45583</v>
      </c>
      <c r="C1550" t="s">
        <v>5050</v>
      </c>
      <c r="D1550" t="s">
        <v>66</v>
      </c>
      <c r="E1550" t="s">
        <v>124</v>
      </c>
      <c r="F1550" t="s">
        <v>263</v>
      </c>
      <c r="G1550" s="1">
        <v>0</v>
      </c>
      <c r="H1550" s="1">
        <v>1071</v>
      </c>
      <c r="I1550" s="1">
        <v>500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500</v>
      </c>
      <c r="P1550" t="s">
        <v>5051</v>
      </c>
      <c r="Q1550" s="2">
        <v>45583</v>
      </c>
      <c r="R1550" t="s">
        <v>70</v>
      </c>
      <c r="S1550">
        <v>0</v>
      </c>
      <c r="T1550" t="s">
        <v>71</v>
      </c>
      <c r="U1550" t="s">
        <v>161</v>
      </c>
      <c r="V1550" s="1">
        <v>0</v>
      </c>
      <c r="W1550" s="1">
        <v>0</v>
      </c>
      <c r="X1550" s="1">
        <v>0</v>
      </c>
      <c r="AA1550" t="s">
        <v>58</v>
      </c>
      <c r="AB1550" s="1">
        <v>0</v>
      </c>
      <c r="AC1550" s="4">
        <f>IF(ISNUMBER(MATCH(AD1550, $AD$2:AD1549, 0)), INDEX($AC$2:AC1549, MATCH(AD1550, $AD$2:AD1549, 0)), MAX($AC$2:AC1549)+1)</f>
        <v>9</v>
      </c>
      <c r="AD1550" t="str">
        <f t="shared" si="75"/>
        <v>เชียงใหม่-พุทธมณฑลสาย 2</v>
      </c>
      <c r="AE1550" t="s">
        <v>73</v>
      </c>
      <c r="AF1550" s="1">
        <v>0</v>
      </c>
      <c r="AG1550" s="1">
        <v>0</v>
      </c>
      <c r="AH1550" s="1">
        <v>0</v>
      </c>
      <c r="AI1550" t="s">
        <v>5052</v>
      </c>
      <c r="AJ1550" s="1">
        <v>1</v>
      </c>
      <c r="AK1550" s="1">
        <v>720</v>
      </c>
      <c r="AL1550" s="1">
        <v>720</v>
      </c>
      <c r="AM1550" s="1">
        <v>1</v>
      </c>
      <c r="AN1550" s="1">
        <v>0</v>
      </c>
      <c r="AO1550" s="1">
        <v>0</v>
      </c>
      <c r="AP1550" s="1">
        <v>0</v>
      </c>
      <c r="AQ1550" s="1">
        <v>0</v>
      </c>
      <c r="AR1550" s="1">
        <v>1571</v>
      </c>
      <c r="AS1550" s="1">
        <v>48.15</v>
      </c>
      <c r="AT1550" s="1">
        <f>Table1[[#This Row],[รวมต้นทุนค่าเดินทาง]]+Table1[[#This Row],[รวมต้นทุนค่าซ่อม]]+Table1[[#This Row],[รวมค่าเสื่อม]]</f>
        <v>3390.037389724961</v>
      </c>
      <c r="AU1550" s="1">
        <f t="shared" si="73"/>
        <v>4623.2312262414152</v>
      </c>
      <c r="AV1550" s="1" t="str" cm="1">
        <f t="array" ref="AV1550">IF(AC1550&lt;4, "เก็บ", IF(OR(AT1550 &lt; PERCENTILE(IF($AC$2:$AC$5092=AC1550, $AT$2:$AT$5092), 0.25) - 1.5 * (PERCENTILE(IF($AC$2:$AC$5092=AC1550, $AT$2:$AT$5092), 0.75) - PERCENTILE(IF($AC$2:$AC$5092=AC1550, $AT$2:$AT$5092), 0.25)), AT1550 &gt; PERCENTILE(IF($AC$2:$AC$5092=AC1550, $AT$2:$AT$5092), 0.75) + 1.5 * (PERCENTILE(IF($AC$2:$AC$5092=AC1550, $AT$2:$AT$5092), 0.75) - PERCENTILE(IF($AC$2:$AC$5092=AC1550, $AT$2:$AT$5092), 0.25))), "ตัด", "เก็บ"))</f>
        <v>เก็บ</v>
      </c>
      <c r="AW1550" s="1">
        <f t="shared" si="74"/>
        <v>4005.4952465164292</v>
      </c>
      <c r="AX1550" s="1">
        <v>2577.9546108768855</v>
      </c>
      <c r="AY1550" s="1">
        <v>1770.8873897249612</v>
      </c>
    </row>
    <row r="1551" spans="1:51" x14ac:dyDescent="0.2">
      <c r="A1551" s="3">
        <v>45583</v>
      </c>
      <c r="B1551">
        <v>45583</v>
      </c>
      <c r="C1551" t="s">
        <v>5053</v>
      </c>
      <c r="D1551" t="s">
        <v>66</v>
      </c>
      <c r="E1551" t="s">
        <v>148</v>
      </c>
      <c r="F1551" t="s">
        <v>149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636</v>
      </c>
      <c r="P1551" t="s">
        <v>5054</v>
      </c>
      <c r="Q1551" s="2">
        <v>45587</v>
      </c>
      <c r="R1551" t="s">
        <v>55</v>
      </c>
      <c r="S1551">
        <v>0</v>
      </c>
      <c r="T1551" t="s">
        <v>71</v>
      </c>
      <c r="U1551" t="s">
        <v>71</v>
      </c>
      <c r="V1551" s="1">
        <v>0</v>
      </c>
      <c r="W1551" s="1">
        <v>0</v>
      </c>
      <c r="X1551" s="1">
        <v>636</v>
      </c>
      <c r="Y1551" t="s">
        <v>108</v>
      </c>
      <c r="Z1551" t="s">
        <v>71</v>
      </c>
      <c r="AA1551" t="s">
        <v>58</v>
      </c>
      <c r="AB1551" s="1">
        <v>0</v>
      </c>
      <c r="AC1551" s="4">
        <f>IF(ISNUMBER(MATCH(AD1551, $AD$2:AD1550, 0)), INDEX($AC$2:AC1550, MATCH(AD1551, $AD$2:AD1550, 0)), MAX($AC$2:AC1550)+1)</f>
        <v>8</v>
      </c>
      <c r="AD1551" t="str">
        <f t="shared" si="75"/>
        <v>เชียงใหม่-เชียงใหม่</v>
      </c>
      <c r="AE1551" t="s">
        <v>55</v>
      </c>
      <c r="AF1551" s="1">
        <v>0</v>
      </c>
      <c r="AG1551" s="1">
        <v>0</v>
      </c>
      <c r="AH1551" s="1">
        <v>0</v>
      </c>
      <c r="AI1551" t="s">
        <v>5055</v>
      </c>
      <c r="AJ1551" s="1">
        <v>1</v>
      </c>
      <c r="AK1551" s="1">
        <v>0</v>
      </c>
      <c r="AL1551" s="1">
        <v>0</v>
      </c>
      <c r="AM1551" s="1">
        <v>0</v>
      </c>
      <c r="AN1551" s="1">
        <v>0</v>
      </c>
      <c r="AO1551" s="1">
        <v>0</v>
      </c>
      <c r="AP1551" s="1">
        <v>0</v>
      </c>
      <c r="AQ1551" s="1">
        <v>0</v>
      </c>
      <c r="AR1551" s="1">
        <v>636</v>
      </c>
      <c r="AS1551" s="1">
        <v>1122.0235294117649</v>
      </c>
      <c r="AT1551" s="1">
        <f>Table1[[#This Row],[รวมต้นทุนค่าเดินทาง]]+Table1[[#This Row],[รวมต้นทุนค่าซ่อม]]+Table1[[#This Row],[รวมค่าเสื่อม]]</f>
        <v>2976.7735294117647</v>
      </c>
      <c r="AU1551" s="1">
        <f t="shared" si="73"/>
        <v>4522.7040635974936</v>
      </c>
      <c r="AV1551" s="1" t="str" cm="1">
        <f t="array" ref="AV1551">IF(AC1551&lt;4, "เก็บ", IF(OR(AT1551 &lt; PERCENTILE(IF($AC$2:$AC$5092=AC1551, $AT$2:$AT$5092), 0.25) - 1.5 * (PERCENTILE(IF($AC$2:$AC$5092=AC1551, $AT$2:$AT$5092), 0.75) - PERCENTILE(IF($AC$2:$AC$5092=AC1551, $AT$2:$AT$5092), 0.25)), AT1551 &gt; PERCENTILE(IF($AC$2:$AC$5092=AC1551, $AT$2:$AT$5092), 0.75) + 1.5 * (PERCENTILE(IF($AC$2:$AC$5092=AC1551, $AT$2:$AT$5092), 0.75) - PERCENTILE(IF($AC$2:$AC$5092=AC1551, $AT$2:$AT$5092), 0.25))), "ตัด", "เก็บ"))</f>
        <v>เก็บ</v>
      </c>
      <c r="AW1551" s="1">
        <f t="shared" si="74"/>
        <v>3452.8591376901491</v>
      </c>
      <c r="AX1551" s="1">
        <v>2563.5734635866706</v>
      </c>
      <c r="AY1551" s="1">
        <v>1218.75</v>
      </c>
    </row>
    <row r="1552" spans="1:51" x14ac:dyDescent="0.2">
      <c r="A1552" s="3">
        <v>45583</v>
      </c>
      <c r="B1552">
        <v>45583</v>
      </c>
      <c r="C1552" t="s">
        <v>5056</v>
      </c>
      <c r="D1552" t="s">
        <v>66</v>
      </c>
      <c r="E1552" t="s">
        <v>124</v>
      </c>
      <c r="F1552" t="s">
        <v>289</v>
      </c>
      <c r="G1552" s="1">
        <v>0</v>
      </c>
      <c r="H1552" s="1">
        <v>0</v>
      </c>
      <c r="I1552" s="1">
        <v>400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400</v>
      </c>
      <c r="P1552" t="s">
        <v>5057</v>
      </c>
      <c r="Q1552" s="2">
        <v>45583</v>
      </c>
      <c r="R1552" t="s">
        <v>70</v>
      </c>
      <c r="S1552">
        <v>0</v>
      </c>
      <c r="T1552" t="s">
        <v>71</v>
      </c>
      <c r="U1552" t="s">
        <v>93</v>
      </c>
      <c r="V1552" s="1">
        <v>0</v>
      </c>
      <c r="W1552" s="1">
        <v>0</v>
      </c>
      <c r="X1552" s="1">
        <v>0</v>
      </c>
      <c r="AA1552" t="s">
        <v>58</v>
      </c>
      <c r="AB1552" s="1">
        <v>0</v>
      </c>
      <c r="AC1552" s="4">
        <f>IF(ISNUMBER(MATCH(AD1552, $AD$2:AD1551, 0)), INDEX($AC$2:AC1551, MATCH(AD1552, $AD$2:AD1551, 0)), MAX($AC$2:AC1551)+1)</f>
        <v>4</v>
      </c>
      <c r="AD1552" t="str">
        <f t="shared" si="75"/>
        <v>เชียงใหม่-ตลาดไท</v>
      </c>
      <c r="AE1552" t="s">
        <v>73</v>
      </c>
      <c r="AF1552" s="1">
        <v>0</v>
      </c>
      <c r="AG1552" s="1">
        <v>0</v>
      </c>
      <c r="AH1552" s="1">
        <v>0</v>
      </c>
      <c r="AI1552" t="s">
        <v>5058</v>
      </c>
      <c r="AJ1552" s="1">
        <v>1</v>
      </c>
      <c r="AK1552" s="1">
        <v>720</v>
      </c>
      <c r="AL1552" s="1">
        <v>720</v>
      </c>
      <c r="AM1552" s="1">
        <v>1</v>
      </c>
      <c r="AN1552" s="1">
        <v>0</v>
      </c>
      <c r="AO1552" s="1">
        <v>0</v>
      </c>
      <c r="AP1552" s="1">
        <v>0</v>
      </c>
      <c r="AQ1552" s="1">
        <v>0</v>
      </c>
      <c r="AR1552" s="1">
        <v>400</v>
      </c>
      <c r="AS1552" s="1">
        <v>452.315</v>
      </c>
      <c r="AT1552" s="1">
        <f>Table1[[#This Row],[รวมต้นทุนค่าเดินทาง]]+Table1[[#This Row],[รวมต้นทุนค่าซ่อม]]+Table1[[#This Row],[รวมค่าเสื่อม]]</f>
        <v>1968.5788865859724</v>
      </c>
      <c r="AU1552" s="1">
        <f t="shared" si="73"/>
        <v>4256.109283997258</v>
      </c>
      <c r="AV1552" s="1" t="str" cm="1">
        <f t="array" ref="AV1552">IF(AC1552&lt;4, "เก็บ", IF(OR(AT1552 &lt; PERCENTILE(IF($AC$2:$AC$5092=AC1552, $AT$2:$AT$5092), 0.25) - 1.5 * (PERCENTILE(IF($AC$2:$AC$5092=AC1552, $AT$2:$AT$5092), 0.75) - PERCENTILE(IF($AC$2:$AC$5092=AC1552, $AT$2:$AT$5092), 0.25)), AT1552 &gt; PERCENTILE(IF($AC$2:$AC$5092=AC1552, $AT$2:$AT$5092), 0.75) + 1.5 * (PERCENTILE(IF($AC$2:$AC$5092=AC1552, $AT$2:$AT$5092), 0.75) - PERCENTILE(IF($AC$2:$AC$5092=AC1552, $AT$2:$AT$5092), 0.25))), "ตัด", "เก็บ"))</f>
        <v>เก็บ</v>
      </c>
      <c r="AW1552" s="1">
        <f t="shared" si="74"/>
        <v>3807.0727671795808</v>
      </c>
      <c r="AX1552" s="1">
        <v>2335.0230876608157</v>
      </c>
      <c r="AY1552" s="1">
        <v>1116.2638865859724</v>
      </c>
    </row>
    <row r="1553" spans="1:51" x14ac:dyDescent="0.2">
      <c r="A1553" s="3">
        <v>45583</v>
      </c>
      <c r="B1553">
        <v>45583</v>
      </c>
      <c r="C1553" t="s">
        <v>5059</v>
      </c>
      <c r="D1553" t="s">
        <v>66</v>
      </c>
      <c r="E1553" t="s">
        <v>129</v>
      </c>
      <c r="F1553" t="s">
        <v>332</v>
      </c>
      <c r="G1553" s="1">
        <v>0</v>
      </c>
      <c r="H1553" s="1">
        <v>0</v>
      </c>
      <c r="I1553" s="1">
        <v>500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500</v>
      </c>
      <c r="P1553" t="s">
        <v>5060</v>
      </c>
      <c r="Q1553" s="2">
        <v>45583</v>
      </c>
      <c r="R1553" t="s">
        <v>70</v>
      </c>
      <c r="S1553">
        <v>0</v>
      </c>
      <c r="T1553" t="s">
        <v>71</v>
      </c>
      <c r="U1553" t="s">
        <v>161</v>
      </c>
      <c r="V1553" s="1">
        <v>0</v>
      </c>
      <c r="W1553" s="1">
        <v>0</v>
      </c>
      <c r="X1553" s="1">
        <v>0</v>
      </c>
      <c r="AA1553" t="s">
        <v>58</v>
      </c>
      <c r="AB1553" s="1">
        <v>0</v>
      </c>
      <c r="AC1553" s="4">
        <f>IF(ISNUMBER(MATCH(AD1553, $AD$2:AD1552, 0)), INDEX($AC$2:AC1552, MATCH(AD1553, $AD$2:AD1552, 0)), MAX($AC$2:AC1552)+1)</f>
        <v>9</v>
      </c>
      <c r="AD1553" t="str">
        <f t="shared" si="75"/>
        <v>เชียงใหม่-พุทธมณฑลสาย 2</v>
      </c>
      <c r="AE1553" t="s">
        <v>73</v>
      </c>
      <c r="AF1553" s="1">
        <v>0</v>
      </c>
      <c r="AG1553" s="1">
        <v>0</v>
      </c>
      <c r="AH1553" s="1">
        <v>0</v>
      </c>
      <c r="AI1553" t="s">
        <v>5061</v>
      </c>
      <c r="AJ1553" s="1">
        <v>1</v>
      </c>
      <c r="AK1553" s="1">
        <v>720</v>
      </c>
      <c r="AL1553" s="1">
        <v>720</v>
      </c>
      <c r="AM1553" s="1">
        <v>1</v>
      </c>
      <c r="AN1553" s="1">
        <v>0</v>
      </c>
      <c r="AO1553" s="1">
        <v>0</v>
      </c>
      <c r="AP1553" s="1">
        <v>0</v>
      </c>
      <c r="AQ1553" s="1">
        <v>0</v>
      </c>
      <c r="AR1553" s="1">
        <v>500</v>
      </c>
      <c r="AS1553" s="1">
        <v>391.37133333333338</v>
      </c>
      <c r="AT1553" s="1">
        <f>Table1[[#This Row],[รวมต้นทุนค่าเดินทาง]]+Table1[[#This Row],[รวมต้นทุนค่าซ่อม]]+Table1[[#This Row],[รวมค่าเสื่อม]]</f>
        <v>1834.3155842044134</v>
      </c>
      <c r="AU1553" s="1">
        <f t="shared" si="73"/>
        <v>4623.2312262414152</v>
      </c>
      <c r="AV1553" s="1" t="str" cm="1">
        <f t="array" ref="AV1553">IF(AC1553&lt;4, "เก็บ", IF(OR(AT1553 &lt; PERCENTILE(IF($AC$2:$AC$5092=AC1553, $AT$2:$AT$5092), 0.25) - 1.5 * (PERCENTILE(IF($AC$2:$AC$5092=AC1553, $AT$2:$AT$5092), 0.75) - PERCENTILE(IF($AC$2:$AC$5092=AC1553, $AT$2:$AT$5092), 0.25)), AT1553 &gt; PERCENTILE(IF($AC$2:$AC$5092=AC1553, $AT$2:$AT$5092), 0.75) + 1.5 * (PERCENTILE(IF($AC$2:$AC$5092=AC1553, $AT$2:$AT$5092), 0.75) - PERCENTILE(IF($AC$2:$AC$5092=AC1553, $AT$2:$AT$5092), 0.25))), "ตัด", "เก็บ"))</f>
        <v>เก็บ</v>
      </c>
      <c r="AW1553" s="1">
        <f t="shared" si="74"/>
        <v>4005.4952465164292</v>
      </c>
      <c r="AX1553" s="1">
        <v>2577.9546108768855</v>
      </c>
      <c r="AY1553" s="1">
        <v>942.94425087108016</v>
      </c>
    </row>
    <row r="1554" spans="1:51" x14ac:dyDescent="0.2">
      <c r="A1554" s="3">
        <v>45583</v>
      </c>
      <c r="B1554">
        <v>45583</v>
      </c>
      <c r="C1554" t="s">
        <v>5062</v>
      </c>
      <c r="D1554" t="s">
        <v>66</v>
      </c>
      <c r="E1554" t="s">
        <v>124</v>
      </c>
      <c r="F1554" t="s">
        <v>252</v>
      </c>
      <c r="G1554" s="1">
        <v>0</v>
      </c>
      <c r="H1554" s="1">
        <v>1038</v>
      </c>
      <c r="I1554" s="1">
        <v>400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400</v>
      </c>
      <c r="P1554" t="s">
        <v>5063</v>
      </c>
      <c r="Q1554" s="2">
        <v>45583</v>
      </c>
      <c r="R1554" t="s">
        <v>70</v>
      </c>
      <c r="S1554">
        <v>0</v>
      </c>
      <c r="T1554" t="s">
        <v>71</v>
      </c>
      <c r="U1554" t="s">
        <v>93</v>
      </c>
      <c r="V1554" s="1">
        <v>0</v>
      </c>
      <c r="W1554" s="1">
        <v>0</v>
      </c>
      <c r="X1554" s="1">
        <v>0</v>
      </c>
      <c r="AA1554" t="s">
        <v>58</v>
      </c>
      <c r="AB1554" s="1">
        <v>0</v>
      </c>
      <c r="AC1554" s="4">
        <f>IF(ISNUMBER(MATCH(AD1554, $AD$2:AD1553, 0)), INDEX($AC$2:AC1553, MATCH(AD1554, $AD$2:AD1553, 0)), MAX($AC$2:AC1553)+1)</f>
        <v>4</v>
      </c>
      <c r="AD1554" t="str">
        <f t="shared" si="75"/>
        <v>เชียงใหม่-ตลาดไท</v>
      </c>
      <c r="AE1554" t="s">
        <v>73</v>
      </c>
      <c r="AF1554" s="1">
        <v>0</v>
      </c>
      <c r="AG1554" s="1">
        <v>0</v>
      </c>
      <c r="AH1554" s="1">
        <v>0</v>
      </c>
      <c r="AI1554" t="s">
        <v>5064</v>
      </c>
      <c r="AJ1554" s="1">
        <v>1</v>
      </c>
      <c r="AK1554" s="1">
        <v>720</v>
      </c>
      <c r="AL1554" s="1">
        <v>720</v>
      </c>
      <c r="AM1554" s="1">
        <v>1</v>
      </c>
      <c r="AN1554" s="1">
        <v>0</v>
      </c>
      <c r="AO1554" s="1">
        <v>0</v>
      </c>
      <c r="AP1554" s="1">
        <v>0</v>
      </c>
      <c r="AQ1554" s="1">
        <v>0</v>
      </c>
      <c r="AR1554" s="1">
        <v>1438</v>
      </c>
      <c r="AS1554" s="1">
        <v>827.67487663280122</v>
      </c>
      <c r="AT1554" s="1">
        <f>Table1[[#This Row],[รวมต้นทุนค่าเดินทาง]]+Table1[[#This Row],[รวมต้นทุนค่าซ่อม]]+Table1[[#This Row],[รวมค่าเสื่อม]]</f>
        <v>4463.8080783515325</v>
      </c>
      <c r="AU1554" s="1">
        <f t="shared" si="73"/>
        <v>4256.109283997258</v>
      </c>
      <c r="AV1554" s="1" t="str" cm="1">
        <f t="array" ref="AV1554">IF(AC1554&lt;4, "เก็บ", IF(OR(AT1554 &lt; PERCENTILE(IF($AC$2:$AC$5092=AC1554, $AT$2:$AT$5092), 0.25) - 1.5 * (PERCENTILE(IF($AC$2:$AC$5092=AC1554, $AT$2:$AT$5092), 0.75) - PERCENTILE(IF($AC$2:$AC$5092=AC1554, $AT$2:$AT$5092), 0.25)), AT1554 &gt; PERCENTILE(IF($AC$2:$AC$5092=AC1554, $AT$2:$AT$5092), 0.75) + 1.5 * (PERCENTILE(IF($AC$2:$AC$5092=AC1554, $AT$2:$AT$5092), 0.75) - PERCENTILE(IF($AC$2:$AC$5092=AC1554, $AT$2:$AT$5092), 0.25))), "ตัด", "เก็บ"))</f>
        <v>เก็บ</v>
      </c>
      <c r="AW1554" s="1">
        <f t="shared" si="74"/>
        <v>3807.0727671795808</v>
      </c>
      <c r="AX1554" s="1">
        <v>2335.0230876608157</v>
      </c>
      <c r="AY1554" s="1">
        <v>2198.1332017187319</v>
      </c>
    </row>
    <row r="1555" spans="1:51" x14ac:dyDescent="0.2">
      <c r="A1555" s="3">
        <v>45583</v>
      </c>
      <c r="B1555">
        <v>45583</v>
      </c>
      <c r="C1555" t="s">
        <v>5065</v>
      </c>
      <c r="D1555" t="s">
        <v>66</v>
      </c>
      <c r="E1555" t="s">
        <v>124</v>
      </c>
      <c r="F1555" t="s">
        <v>360</v>
      </c>
      <c r="G1555" s="1">
        <v>0</v>
      </c>
      <c r="H1555" s="1">
        <v>0</v>
      </c>
      <c r="I1555" s="1">
        <v>400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400</v>
      </c>
      <c r="P1555" t="s">
        <v>5066</v>
      </c>
      <c r="Q1555" s="2">
        <v>45583</v>
      </c>
      <c r="R1555" t="s">
        <v>70</v>
      </c>
      <c r="S1555">
        <v>0</v>
      </c>
      <c r="T1555" t="s">
        <v>71</v>
      </c>
      <c r="U1555" t="s">
        <v>93</v>
      </c>
      <c r="V1555" s="1">
        <v>0</v>
      </c>
      <c r="W1555" s="1">
        <v>0</v>
      </c>
      <c r="X1555" s="1">
        <v>0</v>
      </c>
      <c r="AA1555" t="s">
        <v>58</v>
      </c>
      <c r="AB1555" s="1">
        <v>0</v>
      </c>
      <c r="AC1555" s="4">
        <f>IF(ISNUMBER(MATCH(AD1555, $AD$2:AD1554, 0)), INDEX($AC$2:AC1554, MATCH(AD1555, $AD$2:AD1554, 0)), MAX($AC$2:AC1554)+1)</f>
        <v>4</v>
      </c>
      <c r="AD1555" t="str">
        <f t="shared" si="75"/>
        <v>เชียงใหม่-ตลาดไท</v>
      </c>
      <c r="AE1555" t="s">
        <v>73</v>
      </c>
      <c r="AF1555" s="1">
        <v>0</v>
      </c>
      <c r="AG1555" s="1">
        <v>0</v>
      </c>
      <c r="AH1555" s="1">
        <v>0</v>
      </c>
      <c r="AI1555" t="s">
        <v>5067</v>
      </c>
      <c r="AJ1555" s="1">
        <v>1</v>
      </c>
      <c r="AK1555" s="1">
        <v>720</v>
      </c>
      <c r="AL1555" s="1">
        <v>720</v>
      </c>
      <c r="AM1555" s="1">
        <v>1</v>
      </c>
      <c r="AN1555" s="1">
        <v>0</v>
      </c>
      <c r="AO1555" s="1">
        <v>0</v>
      </c>
      <c r="AP1555" s="1">
        <v>0</v>
      </c>
      <c r="AQ1555" s="1">
        <v>0</v>
      </c>
      <c r="AR1555" s="1">
        <v>400</v>
      </c>
      <c r="AS1555" s="1">
        <v>68.297872340425528</v>
      </c>
      <c r="AT1555" s="1">
        <f>Table1[[#This Row],[รวมต้นทุนค่าเดินทาง]]+Table1[[#This Row],[รวมต้นทุนค่าซ่อม]]+Table1[[#This Row],[รวมค่าเสื่อม]]</f>
        <v>2271.7557419747654</v>
      </c>
      <c r="AU1555" s="1">
        <f t="shared" si="73"/>
        <v>4256.109283997258</v>
      </c>
      <c r="AV1555" s="1" t="str" cm="1">
        <f t="array" ref="AV1555">IF(AC1555&lt;4, "เก็บ", IF(OR(AT1555 &lt; PERCENTILE(IF($AC$2:$AC$5092=AC1555, $AT$2:$AT$5092), 0.25) - 1.5 * (PERCENTILE(IF($AC$2:$AC$5092=AC1555, $AT$2:$AT$5092), 0.75) - PERCENTILE(IF($AC$2:$AC$5092=AC1555, $AT$2:$AT$5092), 0.25)), AT1555 &gt; PERCENTILE(IF($AC$2:$AC$5092=AC1555, $AT$2:$AT$5092), 0.75) + 1.5 * (PERCENTILE(IF($AC$2:$AC$5092=AC1555, $AT$2:$AT$5092), 0.75) - PERCENTILE(IF($AC$2:$AC$5092=AC1555, $AT$2:$AT$5092), 0.25))), "ตัด", "เก็บ"))</f>
        <v>เก็บ</v>
      </c>
      <c r="AW1555" s="1">
        <f t="shared" si="74"/>
        <v>3807.0727671795808</v>
      </c>
      <c r="AX1555" s="1">
        <v>2335.0230876608157</v>
      </c>
      <c r="AY1555" s="1">
        <v>1803.4578696343401</v>
      </c>
    </row>
    <row r="1556" spans="1:51" x14ac:dyDescent="0.2">
      <c r="A1556" s="3">
        <v>45583</v>
      </c>
      <c r="B1556">
        <v>45583</v>
      </c>
      <c r="C1556" t="s">
        <v>5068</v>
      </c>
      <c r="D1556" t="s">
        <v>51</v>
      </c>
      <c r="E1556" t="s">
        <v>52</v>
      </c>
      <c r="F1556" t="s">
        <v>5069</v>
      </c>
      <c r="G1556" s="1">
        <v>1474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1474</v>
      </c>
      <c r="P1556" t="s">
        <v>5070</v>
      </c>
      <c r="Q1556" s="2">
        <v>45585</v>
      </c>
      <c r="R1556" t="s">
        <v>55</v>
      </c>
      <c r="S1556">
        <v>0</v>
      </c>
      <c r="T1556" t="s">
        <v>310</v>
      </c>
      <c r="U1556" t="s">
        <v>71</v>
      </c>
      <c r="V1556" s="1">
        <v>0</v>
      </c>
      <c r="W1556" s="1">
        <v>0</v>
      </c>
      <c r="X1556" s="1">
        <v>0</v>
      </c>
      <c r="AA1556" t="s">
        <v>58</v>
      </c>
      <c r="AB1556" s="1">
        <v>0</v>
      </c>
      <c r="AC1556" s="4">
        <f>IF(ISNUMBER(MATCH(AD1556, $AD$2:AD1555, 0)), INDEX($AC$2:AC1555, MATCH(AD1556, $AD$2:AD1555, 0)), MAX($AC$2:AC1555)+1)</f>
        <v>15</v>
      </c>
      <c r="AD1556" t="str">
        <f t="shared" si="75"/>
        <v>ฝาง-เชียงใหม่</v>
      </c>
      <c r="AE1556" t="s">
        <v>55</v>
      </c>
      <c r="AF1556" s="1">
        <v>0</v>
      </c>
      <c r="AG1556" s="1">
        <v>0</v>
      </c>
      <c r="AH1556" s="1">
        <v>3479</v>
      </c>
      <c r="AI1556" t="s">
        <v>5071</v>
      </c>
      <c r="AJ1556" s="1">
        <v>1</v>
      </c>
      <c r="AK1556" s="1">
        <v>0</v>
      </c>
      <c r="AL1556" s="1">
        <v>0</v>
      </c>
      <c r="AM1556" s="1">
        <v>0</v>
      </c>
      <c r="AN1556" s="1">
        <v>0</v>
      </c>
      <c r="AO1556" s="1">
        <v>0</v>
      </c>
      <c r="AP1556" s="1">
        <v>0</v>
      </c>
      <c r="AQ1556" s="1">
        <v>0</v>
      </c>
      <c r="AR1556" s="1">
        <v>4953</v>
      </c>
      <c r="AS1556" s="1">
        <v>23.345454545454551</v>
      </c>
      <c r="AT1556" s="1">
        <f>Table1[[#This Row],[รวมต้นทุนค่าเดินทาง]]+Table1[[#This Row],[รวมต้นทุนค่าซ่อม]]+Table1[[#This Row],[รวมค่าเสื่อม]]</f>
        <v>7649.6127812781269</v>
      </c>
      <c r="AU1556" s="1">
        <f t="shared" si="73"/>
        <v>5122.484935464824</v>
      </c>
      <c r="AV1556" s="1" t="str" cm="1">
        <f t="array" ref="AV1556">IF(AC1556&lt;4, "เก็บ", IF(OR(AT1556 &lt; PERCENTILE(IF($AC$2:$AC$5092=AC1556, $AT$2:$AT$5092), 0.25) - 1.5 * (PERCENTILE(IF($AC$2:$AC$5092=AC1556, $AT$2:$AT$5092), 0.75) - PERCENTILE(IF($AC$2:$AC$5092=AC1556, $AT$2:$AT$5092), 0.25)), AT1556 &gt; PERCENTILE(IF($AC$2:$AC$5092=AC1556, $AT$2:$AT$5092), 0.75) + 1.5 * (PERCENTILE(IF($AC$2:$AC$5092=AC1556, $AT$2:$AT$5092), 0.75) - PERCENTILE(IF($AC$2:$AC$5092=AC1556, $AT$2:$AT$5092), 0.25))), "ตัด", "เก็บ"))</f>
        <v>เก็บ</v>
      </c>
      <c r="AW1556" s="1">
        <f t="shared" si="74"/>
        <v>3918.8944328479129</v>
      </c>
      <c r="AX1556" s="1">
        <v>2928.4913434984564</v>
      </c>
      <c r="AY1556" s="1">
        <v>2673.2673267326732</v>
      </c>
    </row>
    <row r="1557" spans="1:51" x14ac:dyDescent="0.2">
      <c r="A1557" s="3">
        <v>45583</v>
      </c>
      <c r="B1557">
        <v>45583</v>
      </c>
      <c r="C1557" t="s">
        <v>5072</v>
      </c>
      <c r="D1557" t="s">
        <v>51</v>
      </c>
      <c r="E1557" t="s">
        <v>61</v>
      </c>
      <c r="F1557" t="s">
        <v>299</v>
      </c>
      <c r="G1557" s="1">
        <v>4200</v>
      </c>
      <c r="H1557" s="1">
        <v>3075</v>
      </c>
      <c r="I1557" s="1">
        <v>1900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6100</v>
      </c>
      <c r="P1557" t="s">
        <v>5073</v>
      </c>
      <c r="Q1557" s="2">
        <v>45583</v>
      </c>
      <c r="R1557" t="s">
        <v>55</v>
      </c>
      <c r="S1557">
        <v>0</v>
      </c>
      <c r="T1557" t="s">
        <v>56</v>
      </c>
      <c r="U1557" t="s">
        <v>57</v>
      </c>
      <c r="V1557" s="1">
        <v>2500</v>
      </c>
      <c r="W1557" s="1">
        <v>0</v>
      </c>
      <c r="X1557" s="1">
        <v>0</v>
      </c>
      <c r="AA1557" t="s">
        <v>58</v>
      </c>
      <c r="AB1557" s="1">
        <v>0</v>
      </c>
      <c r="AC1557" s="4">
        <f>IF(ISNUMBER(MATCH(AD1557, $AD$2:AD1556, 0)), INDEX($AC$2:AC1556, MATCH(AD1557, $AD$2:AD1556, 0)), MAX($AC$2:AC1556)+1)</f>
        <v>1</v>
      </c>
      <c r="AD1557" t="str">
        <f t="shared" si="75"/>
        <v>ท่าลี่-กองลอย</v>
      </c>
      <c r="AE1557" t="s">
        <v>55</v>
      </c>
      <c r="AF1557" s="1">
        <v>0</v>
      </c>
      <c r="AG1557" s="1">
        <v>0</v>
      </c>
      <c r="AH1557" s="1">
        <v>0</v>
      </c>
      <c r="AI1557" t="s">
        <v>5074</v>
      </c>
      <c r="AJ1557" s="1">
        <v>1</v>
      </c>
      <c r="AK1557" s="1">
        <v>0</v>
      </c>
      <c r="AL1557" s="1">
        <v>0</v>
      </c>
      <c r="AM1557" s="1">
        <v>0</v>
      </c>
      <c r="AN1557" s="1">
        <v>0</v>
      </c>
      <c r="AO1557" s="1">
        <v>0</v>
      </c>
      <c r="AP1557" s="1">
        <v>0</v>
      </c>
      <c r="AQ1557" s="1">
        <v>0</v>
      </c>
      <c r="AR1557" s="1">
        <v>11675</v>
      </c>
      <c r="AS1557" s="1">
        <v>17.12</v>
      </c>
      <c r="AT1557" s="1">
        <f>Table1[[#This Row],[รวมต้นทุนค่าเดินทาง]]+Table1[[#This Row],[รวมต้นทุนค่าซ่อม]]+Table1[[#This Row],[รวมค่าเสื่อม]]</f>
        <v>13460.987924528303</v>
      </c>
      <c r="AU1557" s="1">
        <f t="shared" si="73"/>
        <v>13953.293816562818</v>
      </c>
      <c r="AV1557" s="1" t="str" cm="1">
        <f t="array" ref="AV1557">IF(AC1557&lt;4, "เก็บ", IF(OR(AT1557 &lt; PERCENTILE(IF($AC$2:$AC$5092=AC1557, $AT$2:$AT$5092), 0.25) - 1.5 * (PERCENTILE(IF($AC$2:$AC$5092=AC1557, $AT$2:$AT$5092), 0.75) - PERCENTILE(IF($AC$2:$AC$5092=AC1557, $AT$2:$AT$5092), 0.25)), AT1557 &gt; PERCENTILE(IF($AC$2:$AC$5092=AC1557, $AT$2:$AT$5092), 0.75) + 1.5 * (PERCENTILE(IF($AC$2:$AC$5092=AC1557, $AT$2:$AT$5092), 0.75) - PERCENTILE(IF($AC$2:$AC$5092=AC1557, $AT$2:$AT$5092), 0.25))), "ตัด", "เก็บ"))</f>
        <v>เก็บ</v>
      </c>
      <c r="AW1557" s="1">
        <f t="shared" si="74"/>
        <v>13953.293816562818</v>
      </c>
      <c r="AX1557" s="1">
        <v>14426.372718098486</v>
      </c>
      <c r="AY1557" s="1">
        <v>1768.867924528302</v>
      </c>
    </row>
    <row r="1558" spans="1:51" x14ac:dyDescent="0.2">
      <c r="A1558" s="3">
        <v>45583</v>
      </c>
      <c r="B1558">
        <v>45583</v>
      </c>
      <c r="C1558" t="s">
        <v>5075</v>
      </c>
      <c r="D1558" t="s">
        <v>51</v>
      </c>
      <c r="E1558" t="s">
        <v>52</v>
      </c>
      <c r="F1558" t="s">
        <v>1312</v>
      </c>
      <c r="G1558" s="1">
        <v>2700</v>
      </c>
      <c r="H1558" s="1">
        <v>4327</v>
      </c>
      <c r="I1558" s="1">
        <v>1900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4600</v>
      </c>
      <c r="P1558" t="s">
        <v>5076</v>
      </c>
      <c r="Q1558" s="2">
        <v>45583</v>
      </c>
      <c r="R1558" t="s">
        <v>55</v>
      </c>
      <c r="S1558">
        <v>0</v>
      </c>
      <c r="T1558" t="s">
        <v>56</v>
      </c>
      <c r="U1558" t="s">
        <v>57</v>
      </c>
      <c r="V1558" s="1">
        <v>2500</v>
      </c>
      <c r="W1558" s="1">
        <v>0</v>
      </c>
      <c r="X1558" s="1">
        <v>0</v>
      </c>
      <c r="AA1558" t="s">
        <v>58</v>
      </c>
      <c r="AB1558" s="1">
        <v>0</v>
      </c>
      <c r="AC1558" s="4">
        <f>IF(ISNUMBER(MATCH(AD1558, $AD$2:AD1557, 0)), INDEX($AC$2:AC1557, MATCH(AD1558, $AD$2:AD1557, 0)), MAX($AC$2:AC1557)+1)</f>
        <v>1</v>
      </c>
      <c r="AD1558" t="str">
        <f t="shared" si="75"/>
        <v>ท่าลี่-กองลอย</v>
      </c>
      <c r="AE1558" t="s">
        <v>55</v>
      </c>
      <c r="AF1558" s="1">
        <v>0</v>
      </c>
      <c r="AG1558" s="1">
        <v>0</v>
      </c>
      <c r="AH1558" s="1">
        <v>0</v>
      </c>
      <c r="AI1558" t="s">
        <v>5077</v>
      </c>
      <c r="AJ1558" s="1">
        <v>1</v>
      </c>
      <c r="AK1558" s="1">
        <v>0</v>
      </c>
      <c r="AL1558" s="1">
        <v>0</v>
      </c>
      <c r="AM1558" s="1">
        <v>0</v>
      </c>
      <c r="AN1558" s="1">
        <v>0</v>
      </c>
      <c r="AO1558" s="1">
        <v>0</v>
      </c>
      <c r="AP1558" s="1">
        <v>0</v>
      </c>
      <c r="AQ1558" s="1">
        <v>0</v>
      </c>
      <c r="AR1558" s="1">
        <v>11427</v>
      </c>
      <c r="AS1558" s="1">
        <v>18.342857142857149</v>
      </c>
      <c r="AT1558" s="1">
        <f>Table1[[#This Row],[รวมต้นทุนค่าเดินทาง]]+Table1[[#This Row],[รวมต้นทุนค่าซ่อม]]+Table1[[#This Row],[รวมค่าเสื่อม]]</f>
        <v>13122.36149068323</v>
      </c>
      <c r="AU1558" s="1">
        <f t="shared" si="73"/>
        <v>13953.293816562818</v>
      </c>
      <c r="AV1558" s="1" t="str" cm="1">
        <f t="array" ref="AV1558">IF(AC1558&lt;4, "เก็บ", IF(OR(AT1558 &lt; PERCENTILE(IF($AC$2:$AC$5092=AC1558, $AT$2:$AT$5092), 0.25) - 1.5 * (PERCENTILE(IF($AC$2:$AC$5092=AC1558, $AT$2:$AT$5092), 0.75) - PERCENTILE(IF($AC$2:$AC$5092=AC1558, $AT$2:$AT$5092), 0.25)), AT1558 &gt; PERCENTILE(IF($AC$2:$AC$5092=AC1558, $AT$2:$AT$5092), 0.75) + 1.5 * (PERCENTILE(IF($AC$2:$AC$5092=AC1558, $AT$2:$AT$5092), 0.75) - PERCENTILE(IF($AC$2:$AC$5092=AC1558, $AT$2:$AT$5092), 0.25))), "ตัด", "เก็บ"))</f>
        <v>เก็บ</v>
      </c>
      <c r="AW1558" s="1">
        <f t="shared" si="74"/>
        <v>13953.293816562818</v>
      </c>
      <c r="AX1558" s="1">
        <v>14426.372718098486</v>
      </c>
      <c r="AY1558" s="1">
        <v>1677.0186335403728</v>
      </c>
    </row>
    <row r="1559" spans="1:51" x14ac:dyDescent="0.2">
      <c r="A1559" s="3">
        <v>45583</v>
      </c>
      <c r="B1559">
        <v>45583</v>
      </c>
      <c r="C1559" t="s">
        <v>5078</v>
      </c>
      <c r="D1559" t="s">
        <v>51</v>
      </c>
      <c r="E1559" t="s">
        <v>52</v>
      </c>
      <c r="F1559" t="s">
        <v>3805</v>
      </c>
      <c r="G1559" s="1">
        <v>2700</v>
      </c>
      <c r="H1559" s="1">
        <v>4327</v>
      </c>
      <c r="I1559" s="1">
        <v>1900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4600</v>
      </c>
      <c r="P1559" t="s">
        <v>5079</v>
      </c>
      <c r="Q1559" s="2">
        <v>45583</v>
      </c>
      <c r="R1559" t="s">
        <v>55</v>
      </c>
      <c r="S1559">
        <v>0</v>
      </c>
      <c r="T1559" t="s">
        <v>56</v>
      </c>
      <c r="U1559" t="s">
        <v>57</v>
      </c>
      <c r="V1559" s="1">
        <v>2500</v>
      </c>
      <c r="W1559" s="1">
        <v>0</v>
      </c>
      <c r="X1559" s="1">
        <v>0</v>
      </c>
      <c r="AA1559" t="s">
        <v>58</v>
      </c>
      <c r="AB1559" s="1">
        <v>0</v>
      </c>
      <c r="AC1559" s="4">
        <f>IF(ISNUMBER(MATCH(AD1559, $AD$2:AD1558, 0)), INDEX($AC$2:AC1558, MATCH(AD1559, $AD$2:AD1558, 0)), MAX($AC$2:AC1558)+1)</f>
        <v>1</v>
      </c>
      <c r="AD1559" t="str">
        <f t="shared" si="75"/>
        <v>ท่าลี่-กองลอย</v>
      </c>
      <c r="AE1559" t="s">
        <v>55</v>
      </c>
      <c r="AF1559" s="1">
        <v>0</v>
      </c>
      <c r="AG1559" s="1">
        <v>0</v>
      </c>
      <c r="AH1559" s="1">
        <v>0</v>
      </c>
      <c r="AI1559" t="s">
        <v>5080</v>
      </c>
      <c r="AJ1559" s="1">
        <v>1</v>
      </c>
      <c r="AK1559" s="1">
        <v>0</v>
      </c>
      <c r="AL1559" s="1">
        <v>0</v>
      </c>
      <c r="AM1559" s="1">
        <v>0</v>
      </c>
      <c r="AN1559" s="1">
        <v>0</v>
      </c>
      <c r="AO1559" s="1">
        <v>0</v>
      </c>
      <c r="AP1559" s="1">
        <v>0</v>
      </c>
      <c r="AQ1559" s="1">
        <v>0</v>
      </c>
      <c r="AR1559" s="1">
        <v>11427</v>
      </c>
      <c r="AS1559" s="1">
        <v>23.819130434782611</v>
      </c>
      <c r="AT1559" s="1">
        <f>Table1[[#This Row],[รวมต้นทุนค่าเดินทาง]]+Table1[[#This Row],[รวมต้นทุนค่าซ่อม]]+Table1[[#This Row],[รวมค่าเสื่อม]]</f>
        <v>14046.972976588628</v>
      </c>
      <c r="AU1559" s="1">
        <f t="shared" si="73"/>
        <v>13953.293816562818</v>
      </c>
      <c r="AV1559" s="1" t="str" cm="1">
        <f t="array" ref="AV1559">IF(AC1559&lt;4, "เก็บ", IF(OR(AT1559 &lt; PERCENTILE(IF($AC$2:$AC$5092=AC1559, $AT$2:$AT$5092), 0.25) - 1.5 * (PERCENTILE(IF($AC$2:$AC$5092=AC1559, $AT$2:$AT$5092), 0.75) - PERCENTILE(IF($AC$2:$AC$5092=AC1559, $AT$2:$AT$5092), 0.25)), AT1559 &gt; PERCENTILE(IF($AC$2:$AC$5092=AC1559, $AT$2:$AT$5092), 0.75) + 1.5 * (PERCENTILE(IF($AC$2:$AC$5092=AC1559, $AT$2:$AT$5092), 0.75) - PERCENTILE(IF($AC$2:$AC$5092=AC1559, $AT$2:$AT$5092), 0.25))), "ตัด", "เก็บ"))</f>
        <v>เก็บ</v>
      </c>
      <c r="AW1559" s="1">
        <f t="shared" si="74"/>
        <v>13953.293816562818</v>
      </c>
      <c r="AX1559" s="1">
        <v>14426.372718098486</v>
      </c>
      <c r="AY1559" s="1">
        <v>2596.1538461538462</v>
      </c>
    </row>
    <row r="1560" spans="1:51" x14ac:dyDescent="0.2">
      <c r="A1560" s="3">
        <v>45583</v>
      </c>
      <c r="B1560">
        <v>45583</v>
      </c>
      <c r="C1560" t="s">
        <v>5081</v>
      </c>
      <c r="D1560" t="s">
        <v>66</v>
      </c>
      <c r="E1560" t="s">
        <v>84</v>
      </c>
      <c r="F1560" t="s">
        <v>112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770</v>
      </c>
      <c r="O1560" s="1">
        <v>770</v>
      </c>
      <c r="P1560" t="s">
        <v>5082</v>
      </c>
      <c r="Q1560" s="2">
        <v>45583</v>
      </c>
      <c r="R1560" t="s">
        <v>55</v>
      </c>
      <c r="S1560">
        <v>0</v>
      </c>
      <c r="T1560" t="s">
        <v>87</v>
      </c>
      <c r="U1560" t="s">
        <v>71</v>
      </c>
      <c r="V1560" s="1">
        <v>0</v>
      </c>
      <c r="W1560" s="1">
        <v>669</v>
      </c>
      <c r="X1560" s="1">
        <v>0</v>
      </c>
      <c r="Y1560" t="s">
        <v>108</v>
      </c>
      <c r="Z1560" t="s">
        <v>71</v>
      </c>
      <c r="AA1560" t="s">
        <v>2149</v>
      </c>
      <c r="AB1560" s="1">
        <v>0</v>
      </c>
      <c r="AC1560" s="4">
        <f>IF(ISNUMBER(MATCH(AD1560, $AD$2:AD1559, 0)), INDEX($AC$2:AC1559, MATCH(AD1560, $AD$2:AD1559, 0)), MAX($AC$2:AC1559)+1)</f>
        <v>6</v>
      </c>
      <c r="AD1560" t="str">
        <f t="shared" si="75"/>
        <v>เชียงราย-เชียงใหม่</v>
      </c>
      <c r="AE1560" t="s">
        <v>55</v>
      </c>
      <c r="AF1560" s="1">
        <v>0</v>
      </c>
      <c r="AG1560" s="1">
        <v>0</v>
      </c>
      <c r="AH1560" s="1">
        <v>0</v>
      </c>
      <c r="AI1560" t="s">
        <v>5083</v>
      </c>
      <c r="AJ1560" s="1">
        <v>1</v>
      </c>
      <c r="AK1560" s="1">
        <v>0</v>
      </c>
      <c r="AL1560" s="1">
        <v>0</v>
      </c>
      <c r="AM1560" s="1">
        <v>0</v>
      </c>
      <c r="AN1560" s="1">
        <v>0</v>
      </c>
      <c r="AO1560" s="1">
        <v>0</v>
      </c>
      <c r="AP1560" s="1">
        <v>0</v>
      </c>
      <c r="AQ1560" s="1">
        <v>0</v>
      </c>
      <c r="AR1560" s="1">
        <v>1439</v>
      </c>
      <c r="AS1560" s="1">
        <v>181.06594367381251</v>
      </c>
      <c r="AT1560" s="1">
        <f>Table1[[#This Row],[รวมต้นทุนค่าเดินทาง]]+Table1[[#This Row],[รวมต้นทุนค่าซ่อม]]+Table1[[#This Row],[รวมค่าเสื่อม]]</f>
        <v>3234.8984795589799</v>
      </c>
      <c r="AU1560" s="1">
        <f t="shared" si="73"/>
        <v>4428.3346813776061</v>
      </c>
      <c r="AV1560" s="1" t="str" cm="1">
        <f t="array" ref="AV1560">IF(AC1560&lt;4, "เก็บ", IF(OR(AT1560 &lt; PERCENTILE(IF($AC$2:$AC$5092=AC1560, $AT$2:$AT$5092), 0.25) - 1.5 * (PERCENTILE(IF($AC$2:$AC$5092=AC1560, $AT$2:$AT$5092), 0.75) - PERCENTILE(IF($AC$2:$AC$5092=AC1560, $AT$2:$AT$5092), 0.25)), AT1560 &gt; PERCENTILE(IF($AC$2:$AC$5092=AC1560, $AT$2:$AT$5092), 0.75) + 1.5 * (PERCENTILE(IF($AC$2:$AC$5092=AC1560, $AT$2:$AT$5092), 0.75) - PERCENTILE(IF($AC$2:$AC$5092=AC1560, $AT$2:$AT$5092), 0.25))), "ตัด", "เก็บ"))</f>
        <v>เก็บ</v>
      </c>
      <c r="AW1560" s="1">
        <f t="shared" si="74"/>
        <v>3873.7679454274344</v>
      </c>
      <c r="AX1560" s="1">
        <v>2781.4385174989698</v>
      </c>
      <c r="AY1560" s="1">
        <v>1614.8325358851675</v>
      </c>
    </row>
    <row r="1561" spans="1:51" x14ac:dyDescent="0.2">
      <c r="A1561" s="3">
        <v>45583</v>
      </c>
      <c r="B1561">
        <v>45583</v>
      </c>
      <c r="C1561" t="s">
        <v>5084</v>
      </c>
      <c r="D1561" t="s">
        <v>66</v>
      </c>
      <c r="E1561" t="s">
        <v>184</v>
      </c>
      <c r="F1561" t="s">
        <v>185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t="s">
        <v>5085</v>
      </c>
      <c r="Q1561" s="2">
        <v>45583</v>
      </c>
      <c r="R1561" t="s">
        <v>55</v>
      </c>
      <c r="S1561">
        <v>0</v>
      </c>
      <c r="T1561" t="s">
        <v>87</v>
      </c>
      <c r="U1561" t="s">
        <v>71</v>
      </c>
      <c r="V1561" s="1">
        <v>0</v>
      </c>
      <c r="W1561" s="1">
        <v>1305</v>
      </c>
      <c r="X1561" s="1">
        <v>0</v>
      </c>
      <c r="Y1561" t="s">
        <v>87</v>
      </c>
      <c r="Z1561" t="s">
        <v>71</v>
      </c>
      <c r="AA1561" t="s">
        <v>3590</v>
      </c>
      <c r="AB1561" s="1">
        <v>0</v>
      </c>
      <c r="AC1561" s="4">
        <f>IF(ISNUMBER(MATCH(AD1561, $AD$2:AD1560, 0)), INDEX($AC$2:AC1560, MATCH(AD1561, $AD$2:AD1560, 0)), MAX($AC$2:AC1560)+1)</f>
        <v>6</v>
      </c>
      <c r="AD1561" t="str">
        <f t="shared" si="75"/>
        <v>เชียงราย-เชียงใหม่</v>
      </c>
      <c r="AE1561" t="s">
        <v>55</v>
      </c>
      <c r="AF1561" s="1">
        <v>0</v>
      </c>
      <c r="AG1561" s="1">
        <v>0</v>
      </c>
      <c r="AH1561" s="1">
        <v>0</v>
      </c>
      <c r="AI1561" t="s">
        <v>5086</v>
      </c>
      <c r="AJ1561" s="1">
        <v>1</v>
      </c>
      <c r="AK1561" s="1">
        <v>0</v>
      </c>
      <c r="AL1561" s="1">
        <v>0</v>
      </c>
      <c r="AM1561" s="1">
        <v>0</v>
      </c>
      <c r="AN1561" s="1">
        <v>0</v>
      </c>
      <c r="AO1561" s="1">
        <v>0</v>
      </c>
      <c r="AP1561" s="1">
        <v>0</v>
      </c>
      <c r="AQ1561" s="1">
        <v>0</v>
      </c>
      <c r="AR1561" s="1">
        <v>1305</v>
      </c>
      <c r="AS1561" s="1">
        <v>69.337500000000006</v>
      </c>
      <c r="AT1561" s="1">
        <f>Table1[[#This Row],[รวมต้นทุนค่าเดินทาง]]+Table1[[#This Row],[รวมต้นทุนค่าซ่อม]]+Table1[[#This Row],[รวมค่าเสื่อม]]</f>
        <v>3036.8990763546799</v>
      </c>
      <c r="AU1561" s="1">
        <f t="shared" si="73"/>
        <v>4428.3346813776061</v>
      </c>
      <c r="AV1561" s="1" t="str" cm="1">
        <f t="array" ref="AV1561">IF(AC1561&lt;4, "เก็บ", IF(OR(AT1561 &lt; PERCENTILE(IF($AC$2:$AC$5092=AC1561, $AT$2:$AT$5092), 0.25) - 1.5 * (PERCENTILE(IF($AC$2:$AC$5092=AC1561, $AT$2:$AT$5092), 0.75) - PERCENTILE(IF($AC$2:$AC$5092=AC1561, $AT$2:$AT$5092), 0.25)), AT1561 &gt; PERCENTILE(IF($AC$2:$AC$5092=AC1561, $AT$2:$AT$5092), 0.75) + 1.5 * (PERCENTILE(IF($AC$2:$AC$5092=AC1561, $AT$2:$AT$5092), 0.75) - PERCENTILE(IF($AC$2:$AC$5092=AC1561, $AT$2:$AT$5092), 0.25))), "ตัด", "เก็บ"))</f>
        <v>เก็บ</v>
      </c>
      <c r="AW1561" s="1">
        <f t="shared" si="74"/>
        <v>3873.7679454274344</v>
      </c>
      <c r="AX1561" s="1">
        <v>2781.4385174989698</v>
      </c>
      <c r="AY1561" s="1">
        <v>1662.5615763546798</v>
      </c>
    </row>
    <row r="1562" spans="1:51" x14ac:dyDescent="0.2">
      <c r="A1562" s="3">
        <v>45584</v>
      </c>
      <c r="B1562">
        <v>45584</v>
      </c>
      <c r="C1562" t="s">
        <v>5087</v>
      </c>
      <c r="D1562" t="s">
        <v>66</v>
      </c>
      <c r="E1562" t="s">
        <v>124</v>
      </c>
      <c r="F1562" t="s">
        <v>1371</v>
      </c>
      <c r="G1562" s="1">
        <v>0</v>
      </c>
      <c r="H1562" s="1">
        <v>0</v>
      </c>
      <c r="I1562" s="1">
        <v>500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500</v>
      </c>
      <c r="P1562" t="s">
        <v>5088</v>
      </c>
      <c r="Q1562" s="2">
        <v>45584</v>
      </c>
      <c r="R1562" t="s">
        <v>70</v>
      </c>
      <c r="S1562">
        <v>0</v>
      </c>
      <c r="T1562" t="s">
        <v>71</v>
      </c>
      <c r="U1562" t="s">
        <v>161</v>
      </c>
      <c r="V1562" s="1">
        <v>0</v>
      </c>
      <c r="W1562" s="1">
        <v>0</v>
      </c>
      <c r="X1562" s="1">
        <v>0</v>
      </c>
      <c r="AA1562" t="s">
        <v>58</v>
      </c>
      <c r="AB1562" s="1">
        <v>0</v>
      </c>
      <c r="AC1562" s="4">
        <f>IF(ISNUMBER(MATCH(AD1562, $AD$2:AD1561, 0)), INDEX($AC$2:AC1561, MATCH(AD1562, $AD$2:AD1561, 0)), MAX($AC$2:AC1561)+1)</f>
        <v>9</v>
      </c>
      <c r="AD1562" t="str">
        <f t="shared" si="75"/>
        <v>เชียงใหม่-พุทธมณฑลสาย 2</v>
      </c>
      <c r="AE1562" t="s">
        <v>73</v>
      </c>
      <c r="AF1562" s="1">
        <v>0</v>
      </c>
      <c r="AG1562" s="1">
        <v>0</v>
      </c>
      <c r="AH1562" s="1">
        <v>0</v>
      </c>
      <c r="AI1562" t="s">
        <v>5089</v>
      </c>
      <c r="AJ1562" s="1">
        <v>1</v>
      </c>
      <c r="AK1562" s="1">
        <v>720</v>
      </c>
      <c r="AL1562" s="1">
        <v>720</v>
      </c>
      <c r="AM1562" s="1">
        <v>1</v>
      </c>
      <c r="AN1562" s="1">
        <v>0</v>
      </c>
      <c r="AO1562" s="1">
        <v>0</v>
      </c>
      <c r="AP1562" s="1">
        <v>0</v>
      </c>
      <c r="AQ1562" s="1">
        <v>0</v>
      </c>
      <c r="AR1562" s="1">
        <v>500</v>
      </c>
      <c r="AS1562" s="1">
        <v>373.8139548022599</v>
      </c>
      <c r="AT1562" s="1">
        <f>Table1[[#This Row],[รวมต้นทุนค่าเดินทาง]]+Table1[[#This Row],[รวมต้นทุนค่าซ่อม]]+Table1[[#This Row],[รวมค่าเสื่อม]]</f>
        <v>2119.7904240846842</v>
      </c>
      <c r="AU1562" s="1">
        <f t="shared" si="73"/>
        <v>4623.2312262414152</v>
      </c>
      <c r="AV1562" s="1" t="str" cm="1">
        <f t="array" ref="AV1562">IF(AC1562&lt;4, "เก็บ", IF(OR(AT1562 &lt; PERCENTILE(IF($AC$2:$AC$5092=AC1562, $AT$2:$AT$5092), 0.25) - 1.5 * (PERCENTILE(IF($AC$2:$AC$5092=AC1562, $AT$2:$AT$5092), 0.75) - PERCENTILE(IF($AC$2:$AC$5092=AC1562, $AT$2:$AT$5092), 0.25)), AT1562 &gt; PERCENTILE(IF($AC$2:$AC$5092=AC1562, $AT$2:$AT$5092), 0.75) + 1.5 * (PERCENTILE(IF($AC$2:$AC$5092=AC1562, $AT$2:$AT$5092), 0.75) - PERCENTILE(IF($AC$2:$AC$5092=AC1562, $AT$2:$AT$5092), 0.25))), "ตัด", "เก็บ"))</f>
        <v>เก็บ</v>
      </c>
      <c r="AW1562" s="1">
        <f t="shared" si="74"/>
        <v>4005.4952465164292</v>
      </c>
      <c r="AX1562" s="1">
        <v>2577.9546108768855</v>
      </c>
      <c r="AY1562" s="1">
        <v>1245.9764692824242</v>
      </c>
    </row>
    <row r="1563" spans="1:51" x14ac:dyDescent="0.2">
      <c r="A1563" s="3">
        <v>45584</v>
      </c>
      <c r="B1563">
        <v>45584</v>
      </c>
      <c r="C1563" t="s">
        <v>5090</v>
      </c>
      <c r="D1563" t="s">
        <v>66</v>
      </c>
      <c r="E1563" t="s">
        <v>67</v>
      </c>
      <c r="F1563" t="s">
        <v>92</v>
      </c>
      <c r="G1563" s="1">
        <v>0</v>
      </c>
      <c r="H1563" s="1">
        <v>0</v>
      </c>
      <c r="I1563" s="1">
        <v>400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400</v>
      </c>
      <c r="P1563" t="s">
        <v>5091</v>
      </c>
      <c r="Q1563" s="2">
        <v>45584</v>
      </c>
      <c r="R1563" t="s">
        <v>70</v>
      </c>
      <c r="S1563">
        <v>0</v>
      </c>
      <c r="T1563" t="s">
        <v>254</v>
      </c>
      <c r="U1563" t="s">
        <v>72</v>
      </c>
      <c r="V1563" s="1">
        <v>0</v>
      </c>
      <c r="W1563" s="1">
        <v>0</v>
      </c>
      <c r="X1563" s="1">
        <v>0</v>
      </c>
      <c r="AA1563" t="s">
        <v>58</v>
      </c>
      <c r="AB1563" s="1">
        <v>0</v>
      </c>
      <c r="AC1563" s="4">
        <f>IF(ISNUMBER(MATCH(AD1563, $AD$2:AD1562, 0)), INDEX($AC$2:AC1562, MATCH(AD1563, $AD$2:AD1562, 0)), MAX($AC$2:AC1562)+1)</f>
        <v>58</v>
      </c>
      <c r="AD1563" t="str">
        <f t="shared" si="75"/>
        <v>ลำปาง-พุทธมณฑลสาย 5</v>
      </c>
      <c r="AE1563" t="s">
        <v>73</v>
      </c>
      <c r="AF1563" s="1">
        <v>0</v>
      </c>
      <c r="AG1563" s="1">
        <v>0</v>
      </c>
      <c r="AH1563" s="1">
        <v>0</v>
      </c>
      <c r="AI1563" t="s">
        <v>5092</v>
      </c>
      <c r="AJ1563" s="1">
        <v>1</v>
      </c>
      <c r="AK1563" s="1">
        <v>720</v>
      </c>
      <c r="AL1563" s="1">
        <v>720</v>
      </c>
      <c r="AM1563" s="1">
        <v>1</v>
      </c>
      <c r="AN1563" s="1">
        <v>0</v>
      </c>
      <c r="AO1563" s="1">
        <v>0</v>
      </c>
      <c r="AP1563" s="1">
        <v>0</v>
      </c>
      <c r="AQ1563" s="1">
        <v>0</v>
      </c>
      <c r="AR1563" s="1">
        <v>400</v>
      </c>
      <c r="AS1563" s="1">
        <v>473.53499999999997</v>
      </c>
      <c r="AT1563" s="1">
        <f>Table1[[#This Row],[รวมต้นทุนค่าเดินทาง]]+Table1[[#This Row],[รวมต้นทุนค่าซ่อม]]+Table1[[#This Row],[รวมค่าเสื่อม]]</f>
        <v>2031.3493343066134</v>
      </c>
      <c r="AU1563" s="1">
        <f t="shared" si="73"/>
        <v>3792.3619116821965</v>
      </c>
      <c r="AV1563" s="1" t="str" cm="1">
        <f t="array" ref="AV1563">IF(AC1563&lt;4, "เก็บ", IF(OR(AT1563 &lt; PERCENTILE(IF($AC$2:$AC$5092=AC1563, $AT$2:$AT$5092), 0.25) - 1.5 * (PERCENTILE(IF($AC$2:$AC$5092=AC1563, $AT$2:$AT$5092), 0.75) - PERCENTILE(IF($AC$2:$AC$5092=AC1563, $AT$2:$AT$5092), 0.25)), AT1563 &gt; PERCENTILE(IF($AC$2:$AC$5092=AC1563, $AT$2:$AT$5092), 0.75) + 1.5 * (PERCENTILE(IF($AC$2:$AC$5092=AC1563, $AT$2:$AT$5092), 0.75) - PERCENTILE(IF($AC$2:$AC$5092=AC1563, $AT$2:$AT$5092), 0.25))), "ตัด", "เก็บ"))</f>
        <v>เก็บ</v>
      </c>
      <c r="AW1563" s="1">
        <f t="shared" si="74"/>
        <v>2902.8131021611644</v>
      </c>
      <c r="AX1563" s="1">
        <v>1674.4743872095116</v>
      </c>
      <c r="AY1563" s="1">
        <v>1157.8143343066133</v>
      </c>
    </row>
    <row r="1564" spans="1:51" x14ac:dyDescent="0.2">
      <c r="A1564" s="3">
        <v>45584</v>
      </c>
      <c r="B1564">
        <v>45584</v>
      </c>
      <c r="C1564" t="s">
        <v>5093</v>
      </c>
      <c r="D1564" t="s">
        <v>51</v>
      </c>
      <c r="E1564" t="s">
        <v>61</v>
      </c>
      <c r="F1564" t="s">
        <v>2381</v>
      </c>
      <c r="G1564" s="1">
        <v>4200</v>
      </c>
      <c r="H1564" s="1">
        <v>3075</v>
      </c>
      <c r="I1564" s="1">
        <v>1900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6100</v>
      </c>
      <c r="P1564" t="s">
        <v>5094</v>
      </c>
      <c r="Q1564" s="2">
        <v>45584</v>
      </c>
      <c r="R1564" t="s">
        <v>55</v>
      </c>
      <c r="S1564">
        <v>0</v>
      </c>
      <c r="T1564" t="s">
        <v>56</v>
      </c>
      <c r="U1564" t="s">
        <v>57</v>
      </c>
      <c r="V1564" s="1">
        <v>2500</v>
      </c>
      <c r="W1564" s="1">
        <v>0</v>
      </c>
      <c r="X1564" s="1">
        <v>0</v>
      </c>
      <c r="AA1564" t="s">
        <v>58</v>
      </c>
      <c r="AB1564" s="1">
        <v>0</v>
      </c>
      <c r="AC1564" s="4">
        <f>IF(ISNUMBER(MATCH(AD1564, $AD$2:AD1563, 0)), INDEX($AC$2:AC1563, MATCH(AD1564, $AD$2:AD1563, 0)), MAX($AC$2:AC1563)+1)</f>
        <v>1</v>
      </c>
      <c r="AD1564" t="str">
        <f t="shared" si="75"/>
        <v>ท่าลี่-กองลอย</v>
      </c>
      <c r="AE1564" t="s">
        <v>55</v>
      </c>
      <c r="AF1564" s="1">
        <v>0</v>
      </c>
      <c r="AG1564" s="1">
        <v>0</v>
      </c>
      <c r="AH1564" s="1">
        <v>0</v>
      </c>
      <c r="AI1564" t="s">
        <v>5095</v>
      </c>
      <c r="AJ1564" s="1">
        <v>1</v>
      </c>
      <c r="AK1564" s="1">
        <v>0</v>
      </c>
      <c r="AL1564" s="1">
        <v>0</v>
      </c>
      <c r="AM1564" s="1">
        <v>0</v>
      </c>
      <c r="AN1564" s="1">
        <v>0</v>
      </c>
      <c r="AO1564" s="1">
        <v>0</v>
      </c>
      <c r="AP1564" s="1">
        <v>0</v>
      </c>
      <c r="AQ1564" s="1">
        <v>0</v>
      </c>
      <c r="AR1564" s="1">
        <v>11675</v>
      </c>
      <c r="AS1564" s="1">
        <v>19.753846153846151</v>
      </c>
      <c r="AT1564" s="1">
        <f>Table1[[#This Row],[รวมต้นทุนค่าเดินทาง]]+Table1[[#This Row],[รวมต้นทุนค่าซ่อม]]+Table1[[#This Row],[รวมค่าเสื่อม]]</f>
        <v>13809.415500289184</v>
      </c>
      <c r="AU1564" s="1">
        <f t="shared" si="73"/>
        <v>13953.293816562818</v>
      </c>
      <c r="AV1564" s="1" t="str" cm="1">
        <f t="array" ref="AV1564">IF(AC1564&lt;4, "เก็บ", IF(OR(AT1564 &lt; PERCENTILE(IF($AC$2:$AC$5092=AC1564, $AT$2:$AT$5092), 0.25) - 1.5 * (PERCENTILE(IF($AC$2:$AC$5092=AC1564, $AT$2:$AT$5092), 0.75) - PERCENTILE(IF($AC$2:$AC$5092=AC1564, $AT$2:$AT$5092), 0.25)), AT1564 &gt; PERCENTILE(IF($AC$2:$AC$5092=AC1564, $AT$2:$AT$5092), 0.75) + 1.5 * (PERCENTILE(IF($AC$2:$AC$5092=AC1564, $AT$2:$AT$5092), 0.75) - PERCENTILE(IF($AC$2:$AC$5092=AC1564, $AT$2:$AT$5092), 0.25))), "ตัด", "เก็บ"))</f>
        <v>เก็บ</v>
      </c>
      <c r="AW1564" s="1">
        <f t="shared" si="74"/>
        <v>13953.293816562818</v>
      </c>
      <c r="AX1564" s="1">
        <v>14426.372718098486</v>
      </c>
      <c r="AY1564" s="1">
        <v>2114.6616541353383</v>
      </c>
    </row>
    <row r="1565" spans="1:51" x14ac:dyDescent="0.2">
      <c r="A1565" s="3">
        <v>45584</v>
      </c>
      <c r="B1565">
        <v>45584</v>
      </c>
      <c r="C1565" t="s">
        <v>5096</v>
      </c>
      <c r="D1565" t="s">
        <v>51</v>
      </c>
      <c r="E1565" t="s">
        <v>61</v>
      </c>
      <c r="F1565" t="s">
        <v>2488</v>
      </c>
      <c r="G1565" s="1">
        <v>2700</v>
      </c>
      <c r="H1565" s="1">
        <v>4575</v>
      </c>
      <c r="I1565" s="1">
        <v>1900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4600</v>
      </c>
      <c r="P1565" t="s">
        <v>5097</v>
      </c>
      <c r="Q1565" s="2">
        <v>45584</v>
      </c>
      <c r="R1565" t="s">
        <v>55</v>
      </c>
      <c r="S1565">
        <v>0</v>
      </c>
      <c r="T1565" t="s">
        <v>56</v>
      </c>
      <c r="U1565" t="s">
        <v>57</v>
      </c>
      <c r="V1565" s="1">
        <v>2500</v>
      </c>
      <c r="W1565" s="1">
        <v>0</v>
      </c>
      <c r="X1565" s="1">
        <v>0</v>
      </c>
      <c r="AA1565" t="s">
        <v>58</v>
      </c>
      <c r="AB1565" s="1">
        <v>0</v>
      </c>
      <c r="AC1565" s="4">
        <f>IF(ISNUMBER(MATCH(AD1565, $AD$2:AD1564, 0)), INDEX($AC$2:AC1564, MATCH(AD1565, $AD$2:AD1564, 0)), MAX($AC$2:AC1564)+1)</f>
        <v>1</v>
      </c>
      <c r="AD1565" t="str">
        <f t="shared" si="75"/>
        <v>ท่าลี่-กองลอย</v>
      </c>
      <c r="AE1565" t="s">
        <v>55</v>
      </c>
      <c r="AF1565" s="1">
        <v>0</v>
      </c>
      <c r="AG1565" s="1">
        <v>0</v>
      </c>
      <c r="AH1565" s="1">
        <v>0</v>
      </c>
      <c r="AI1565" t="s">
        <v>5098</v>
      </c>
      <c r="AJ1565" s="1">
        <v>1</v>
      </c>
      <c r="AK1565" s="1">
        <v>0</v>
      </c>
      <c r="AL1565" s="1">
        <v>0</v>
      </c>
      <c r="AM1565" s="1">
        <v>0</v>
      </c>
      <c r="AN1565" s="1">
        <v>0</v>
      </c>
      <c r="AO1565" s="1">
        <v>0</v>
      </c>
      <c r="AP1565" s="1">
        <v>0</v>
      </c>
      <c r="AQ1565" s="1">
        <v>0</v>
      </c>
      <c r="AR1565" s="1">
        <v>11675</v>
      </c>
      <c r="AS1565" s="1">
        <v>17.12</v>
      </c>
      <c r="AT1565" s="1">
        <f>Table1[[#This Row],[รวมต้นทุนค่าเดินทาง]]+Table1[[#This Row],[รวมต้นทุนค่าซ่อม]]+Table1[[#This Row],[รวมค่าเสื่อม]]</f>
        <v>14852.232359550562</v>
      </c>
      <c r="AU1565" s="1">
        <f t="shared" si="73"/>
        <v>13953.293816562818</v>
      </c>
      <c r="AV1565" s="1" t="str" cm="1">
        <f t="array" ref="AV1565">IF(AC1565&lt;4, "เก็บ", IF(OR(AT1565 &lt; PERCENTILE(IF($AC$2:$AC$5092=AC1565, $AT$2:$AT$5092), 0.25) - 1.5 * (PERCENTILE(IF($AC$2:$AC$5092=AC1565, $AT$2:$AT$5092), 0.75) - PERCENTILE(IF($AC$2:$AC$5092=AC1565, $AT$2:$AT$5092), 0.25)), AT1565 &gt; PERCENTILE(IF($AC$2:$AC$5092=AC1565, $AT$2:$AT$5092), 0.75) + 1.5 * (PERCENTILE(IF($AC$2:$AC$5092=AC1565, $AT$2:$AT$5092), 0.75) - PERCENTILE(IF($AC$2:$AC$5092=AC1565, $AT$2:$AT$5092), 0.25))), "ตัด", "เก็บ"))</f>
        <v>เก็บ</v>
      </c>
      <c r="AW1565" s="1">
        <f t="shared" si="74"/>
        <v>13953.293816562818</v>
      </c>
      <c r="AX1565" s="1">
        <v>14426.372718098486</v>
      </c>
      <c r="AY1565" s="1">
        <v>3160.1123595505619</v>
      </c>
    </row>
    <row r="1566" spans="1:51" x14ac:dyDescent="0.2">
      <c r="A1566" s="3">
        <v>45584</v>
      </c>
      <c r="B1566">
        <v>45584</v>
      </c>
      <c r="C1566" t="s">
        <v>5099</v>
      </c>
      <c r="D1566" t="s">
        <v>51</v>
      </c>
      <c r="E1566" t="s">
        <v>52</v>
      </c>
      <c r="F1566" t="s">
        <v>1263</v>
      </c>
      <c r="G1566" s="1">
        <v>2700</v>
      </c>
      <c r="H1566" s="1">
        <v>4575</v>
      </c>
      <c r="I1566" s="1">
        <v>1900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4600</v>
      </c>
      <c r="P1566" t="s">
        <v>5100</v>
      </c>
      <c r="Q1566" s="2">
        <v>45584</v>
      </c>
      <c r="R1566" t="s">
        <v>55</v>
      </c>
      <c r="S1566">
        <v>0</v>
      </c>
      <c r="T1566" t="s">
        <v>56</v>
      </c>
      <c r="U1566" t="s">
        <v>57</v>
      </c>
      <c r="V1566" s="1">
        <v>2500</v>
      </c>
      <c r="W1566" s="1">
        <v>0</v>
      </c>
      <c r="X1566" s="1">
        <v>0</v>
      </c>
      <c r="AA1566" t="s">
        <v>58</v>
      </c>
      <c r="AB1566" s="1">
        <v>0</v>
      </c>
      <c r="AC1566" s="4">
        <f>IF(ISNUMBER(MATCH(AD1566, $AD$2:AD1565, 0)), INDEX($AC$2:AC1565, MATCH(AD1566, $AD$2:AD1565, 0)), MAX($AC$2:AC1565)+1)</f>
        <v>1</v>
      </c>
      <c r="AD1566" t="str">
        <f t="shared" si="75"/>
        <v>ท่าลี่-กองลอย</v>
      </c>
      <c r="AE1566" t="s">
        <v>55</v>
      </c>
      <c r="AF1566" s="1">
        <v>0</v>
      </c>
      <c r="AG1566" s="1">
        <v>0</v>
      </c>
      <c r="AH1566" s="1">
        <v>0</v>
      </c>
      <c r="AI1566" t="s">
        <v>5101</v>
      </c>
      <c r="AJ1566" s="1">
        <v>1</v>
      </c>
      <c r="AK1566" s="1">
        <v>0</v>
      </c>
      <c r="AL1566" s="1">
        <v>0</v>
      </c>
      <c r="AM1566" s="1">
        <v>0</v>
      </c>
      <c r="AN1566" s="1">
        <v>0</v>
      </c>
      <c r="AO1566" s="1">
        <v>0</v>
      </c>
      <c r="AP1566" s="1">
        <v>0</v>
      </c>
      <c r="AQ1566" s="1">
        <v>0</v>
      </c>
      <c r="AR1566" s="1">
        <v>11675</v>
      </c>
      <c r="AS1566" s="1">
        <v>25.68</v>
      </c>
      <c r="AT1566" s="1">
        <f>Table1[[#This Row],[รวมต้นทุนค่าเดินทาง]]+Table1[[#This Row],[รวมต้นทุนค่าซ่อม]]+Table1[[#This Row],[รวมค่าเสื่อม]]</f>
        <v>13357.121717791411</v>
      </c>
      <c r="AU1566" s="1">
        <f t="shared" si="73"/>
        <v>13953.293816562818</v>
      </c>
      <c r="AV1566" s="1" t="str" cm="1">
        <f t="array" ref="AV1566">IF(AC1566&lt;4, "เก็บ", IF(OR(AT1566 &lt; PERCENTILE(IF($AC$2:$AC$5092=AC1566, $AT$2:$AT$5092), 0.25) - 1.5 * (PERCENTILE(IF($AC$2:$AC$5092=AC1566, $AT$2:$AT$5092), 0.75) - PERCENTILE(IF($AC$2:$AC$5092=AC1566, $AT$2:$AT$5092), 0.25)), AT1566 &gt; PERCENTILE(IF($AC$2:$AC$5092=AC1566, $AT$2:$AT$5092), 0.75) + 1.5 * (PERCENTILE(IF($AC$2:$AC$5092=AC1566, $AT$2:$AT$5092), 0.75) - PERCENTILE(IF($AC$2:$AC$5092=AC1566, $AT$2:$AT$5092), 0.25))), "ตัด", "เก็บ"))</f>
        <v>เก็บ</v>
      </c>
      <c r="AW1566" s="1">
        <f t="shared" si="74"/>
        <v>13953.293816562818</v>
      </c>
      <c r="AX1566" s="1">
        <v>14426.372718098486</v>
      </c>
      <c r="AY1566" s="1">
        <v>1656.4417177914111</v>
      </c>
    </row>
    <row r="1567" spans="1:51" x14ac:dyDescent="0.2">
      <c r="A1567" s="3">
        <v>45584</v>
      </c>
      <c r="B1567">
        <v>45584</v>
      </c>
      <c r="C1567" t="s">
        <v>5102</v>
      </c>
      <c r="D1567" t="s">
        <v>66</v>
      </c>
      <c r="E1567" t="s">
        <v>105</v>
      </c>
      <c r="F1567" t="s">
        <v>865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803</v>
      </c>
      <c r="O1567" s="1">
        <v>803</v>
      </c>
      <c r="P1567" t="s">
        <v>5103</v>
      </c>
      <c r="Q1567" s="2">
        <v>45584</v>
      </c>
      <c r="R1567" t="s">
        <v>55</v>
      </c>
      <c r="S1567">
        <v>0</v>
      </c>
      <c r="T1567" t="s">
        <v>87</v>
      </c>
      <c r="U1567" t="s">
        <v>71</v>
      </c>
      <c r="V1567" s="1">
        <v>0</v>
      </c>
      <c r="W1567" s="1">
        <v>703</v>
      </c>
      <c r="X1567" s="1">
        <v>0</v>
      </c>
      <c r="Y1567" t="s">
        <v>108</v>
      </c>
      <c r="Z1567" t="s">
        <v>71</v>
      </c>
      <c r="AA1567" t="s">
        <v>3577</v>
      </c>
      <c r="AB1567" s="1">
        <v>0</v>
      </c>
      <c r="AC1567" s="4">
        <f>IF(ISNUMBER(MATCH(AD1567, $AD$2:AD1566, 0)), INDEX($AC$2:AC1566, MATCH(AD1567, $AD$2:AD1566, 0)), MAX($AC$2:AC1566)+1)</f>
        <v>6</v>
      </c>
      <c r="AD1567" t="str">
        <f t="shared" si="75"/>
        <v>เชียงราย-เชียงใหม่</v>
      </c>
      <c r="AE1567" t="s">
        <v>55</v>
      </c>
      <c r="AF1567" s="1">
        <v>0</v>
      </c>
      <c r="AG1567" s="1">
        <v>0</v>
      </c>
      <c r="AH1567" s="1">
        <v>0</v>
      </c>
      <c r="AI1567" t="s">
        <v>5104</v>
      </c>
      <c r="AJ1567" s="1">
        <v>1</v>
      </c>
      <c r="AK1567" s="1">
        <v>0</v>
      </c>
      <c r="AL1567" s="1">
        <v>0</v>
      </c>
      <c r="AM1567" s="1">
        <v>0</v>
      </c>
      <c r="AN1567" s="1">
        <v>0</v>
      </c>
      <c r="AO1567" s="1">
        <v>0</v>
      </c>
      <c r="AP1567" s="1">
        <v>0</v>
      </c>
      <c r="AQ1567" s="1">
        <v>0</v>
      </c>
      <c r="AR1567" s="1">
        <v>1506</v>
      </c>
      <c r="AS1567" s="1">
        <v>173.77250000000001</v>
      </c>
      <c r="AT1567" s="1">
        <f>Table1[[#This Row],[รวมต้นทุนค่าเดินทาง]]+Table1[[#This Row],[รวมต้นทุนค่าซ่อม]]+Table1[[#This Row],[รวมค่าเสื่อม]]</f>
        <v>3238.2140584415583</v>
      </c>
      <c r="AU1567" s="1">
        <f t="shared" si="73"/>
        <v>4428.3346813776061</v>
      </c>
      <c r="AV1567" s="1" t="str" cm="1">
        <f t="array" ref="AV1567">IF(AC1567&lt;4, "เก็บ", IF(OR(AT1567 &lt; PERCENTILE(IF($AC$2:$AC$5092=AC1567, $AT$2:$AT$5092), 0.25) - 1.5 * (PERCENTILE(IF($AC$2:$AC$5092=AC1567, $AT$2:$AT$5092), 0.75) - PERCENTILE(IF($AC$2:$AC$5092=AC1567, $AT$2:$AT$5092), 0.25)), AT1567 &gt; PERCENTILE(IF($AC$2:$AC$5092=AC1567, $AT$2:$AT$5092), 0.75) + 1.5 * (PERCENTILE(IF($AC$2:$AC$5092=AC1567, $AT$2:$AT$5092), 0.75) - PERCENTILE(IF($AC$2:$AC$5092=AC1567, $AT$2:$AT$5092), 0.25))), "ตัด", "เก็บ"))</f>
        <v>เก็บ</v>
      </c>
      <c r="AW1567" s="1">
        <f t="shared" si="74"/>
        <v>3873.7679454274344</v>
      </c>
      <c r="AX1567" s="1">
        <v>2781.4385174989698</v>
      </c>
      <c r="AY1567" s="1">
        <v>1558.4415584415585</v>
      </c>
    </row>
    <row r="1568" spans="1:51" x14ac:dyDescent="0.2">
      <c r="A1568" s="3">
        <v>45584</v>
      </c>
      <c r="B1568">
        <v>45584</v>
      </c>
      <c r="C1568" t="s">
        <v>5105</v>
      </c>
      <c r="D1568" t="s">
        <v>66</v>
      </c>
      <c r="E1568" t="s">
        <v>148</v>
      </c>
      <c r="F1568" t="s">
        <v>215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t="s">
        <v>5106</v>
      </c>
      <c r="Q1568" s="2">
        <v>45584</v>
      </c>
      <c r="R1568" t="s">
        <v>55</v>
      </c>
      <c r="S1568">
        <v>0</v>
      </c>
      <c r="T1568" t="s">
        <v>87</v>
      </c>
      <c r="U1568" t="s">
        <v>71</v>
      </c>
      <c r="V1568" s="1">
        <v>0</v>
      </c>
      <c r="W1568" s="1">
        <v>1171</v>
      </c>
      <c r="X1568" s="1">
        <v>0</v>
      </c>
      <c r="Y1568" t="s">
        <v>87</v>
      </c>
      <c r="Z1568" t="s">
        <v>71</v>
      </c>
      <c r="AA1568" t="s">
        <v>3704</v>
      </c>
      <c r="AB1568" s="1">
        <v>0</v>
      </c>
      <c r="AC1568" s="4">
        <f>IF(ISNUMBER(MATCH(AD1568, $AD$2:AD1567, 0)), INDEX($AC$2:AC1567, MATCH(AD1568, $AD$2:AD1567, 0)), MAX($AC$2:AC1567)+1)</f>
        <v>6</v>
      </c>
      <c r="AD1568" t="str">
        <f t="shared" si="75"/>
        <v>เชียงราย-เชียงใหม่</v>
      </c>
      <c r="AE1568" t="s">
        <v>55</v>
      </c>
      <c r="AF1568" s="1">
        <v>0</v>
      </c>
      <c r="AG1568" s="1">
        <v>0</v>
      </c>
      <c r="AH1568" s="1">
        <v>0</v>
      </c>
      <c r="AI1568" t="s">
        <v>5107</v>
      </c>
      <c r="AJ1568" s="1">
        <v>1</v>
      </c>
      <c r="AK1568" s="1">
        <v>0</v>
      </c>
      <c r="AL1568" s="1">
        <v>0</v>
      </c>
      <c r="AM1568" s="1">
        <v>0</v>
      </c>
      <c r="AN1568" s="1">
        <v>0</v>
      </c>
      <c r="AO1568" s="1">
        <v>0</v>
      </c>
      <c r="AP1568" s="1">
        <v>0</v>
      </c>
      <c r="AQ1568" s="1">
        <v>0</v>
      </c>
      <c r="AR1568" s="1">
        <v>1171</v>
      </c>
      <c r="AS1568" s="1">
        <v>1084.4666666666669</v>
      </c>
      <c r="AT1568" s="1">
        <f>Table1[[#This Row],[รวมต้นทุนค่าเดินทาง]]+Table1[[#This Row],[รวมต้นทุนค่าซ่อม]]+Table1[[#This Row],[รวมค่าเสื่อม]]</f>
        <v>3434.902150537635</v>
      </c>
      <c r="AU1568" s="1">
        <f t="shared" si="73"/>
        <v>4428.3346813776061</v>
      </c>
      <c r="AV1568" s="1" t="str" cm="1">
        <f t="array" ref="AV1568">IF(AC1568&lt;4, "เก็บ", IF(OR(AT1568 &lt; PERCENTILE(IF($AC$2:$AC$5092=AC1568, $AT$2:$AT$5092), 0.25) - 1.5 * (PERCENTILE(IF($AC$2:$AC$5092=AC1568, $AT$2:$AT$5092), 0.75) - PERCENTILE(IF($AC$2:$AC$5092=AC1568, $AT$2:$AT$5092), 0.25)), AT1568 &gt; PERCENTILE(IF($AC$2:$AC$5092=AC1568, $AT$2:$AT$5092), 0.75) + 1.5 * (PERCENTILE(IF($AC$2:$AC$5092=AC1568, $AT$2:$AT$5092), 0.75) - PERCENTILE(IF($AC$2:$AC$5092=AC1568, $AT$2:$AT$5092), 0.25))), "ตัด", "เก็บ"))</f>
        <v>เก็บ</v>
      </c>
      <c r="AW1568" s="1">
        <f t="shared" si="74"/>
        <v>3873.7679454274344</v>
      </c>
      <c r="AX1568" s="1">
        <v>2781.4385174989698</v>
      </c>
      <c r="AY1568" s="1">
        <v>1179.4354838709678</v>
      </c>
    </row>
    <row r="1569" spans="1:51" x14ac:dyDescent="0.2">
      <c r="A1569" s="3">
        <v>45584</v>
      </c>
      <c r="B1569">
        <v>45584</v>
      </c>
      <c r="C1569" t="s">
        <v>5108</v>
      </c>
      <c r="D1569" t="s">
        <v>66</v>
      </c>
      <c r="E1569" t="s">
        <v>67</v>
      </c>
      <c r="F1569" t="s">
        <v>353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569</v>
      </c>
      <c r="P1569" t="s">
        <v>5109</v>
      </c>
      <c r="Q1569" s="2">
        <v>45584</v>
      </c>
      <c r="R1569" t="s">
        <v>55</v>
      </c>
      <c r="S1569">
        <v>0</v>
      </c>
      <c r="T1569" t="s">
        <v>87</v>
      </c>
      <c r="U1569" t="s">
        <v>71</v>
      </c>
      <c r="V1569" s="1">
        <v>0</v>
      </c>
      <c r="W1569" s="1">
        <v>0</v>
      </c>
      <c r="X1569" s="1">
        <v>569</v>
      </c>
      <c r="Y1569" t="s">
        <v>87</v>
      </c>
      <c r="Z1569" t="s">
        <v>71</v>
      </c>
      <c r="AA1569" t="s">
        <v>2606</v>
      </c>
      <c r="AB1569" s="1">
        <v>0</v>
      </c>
      <c r="AC1569" s="4">
        <f>IF(ISNUMBER(MATCH(AD1569, $AD$2:AD1568, 0)), INDEX($AC$2:AC1568, MATCH(AD1569, $AD$2:AD1568, 0)), MAX($AC$2:AC1568)+1)</f>
        <v>6</v>
      </c>
      <c r="AD1569" t="str">
        <f t="shared" si="75"/>
        <v>เชียงราย-เชียงใหม่</v>
      </c>
      <c r="AE1569" t="s">
        <v>55</v>
      </c>
      <c r="AF1569" s="1">
        <v>0</v>
      </c>
      <c r="AG1569" s="1">
        <v>0</v>
      </c>
      <c r="AH1569" s="1">
        <v>0</v>
      </c>
      <c r="AI1569" t="s">
        <v>5110</v>
      </c>
      <c r="AJ1569" s="1">
        <v>1</v>
      </c>
      <c r="AK1569" s="1">
        <v>0</v>
      </c>
      <c r="AL1569" s="1">
        <v>0</v>
      </c>
      <c r="AM1569" s="1">
        <v>0</v>
      </c>
      <c r="AN1569" s="1">
        <v>0</v>
      </c>
      <c r="AO1569" s="1">
        <v>0</v>
      </c>
      <c r="AP1569" s="1">
        <v>0</v>
      </c>
      <c r="AQ1569" s="1">
        <v>0</v>
      </c>
      <c r="AR1569" s="1">
        <v>569</v>
      </c>
      <c r="AS1569" s="1">
        <v>27.514285714285709</v>
      </c>
      <c r="AT1569" s="1">
        <f>Table1[[#This Row],[รวมต้นทุนค่าเดินทาง]]+Table1[[#This Row],[รวมต้นทุนค่าซ่อม]]+Table1[[#This Row],[รวมค่าเสื่อม]]</f>
        <v>1013.1809523809525</v>
      </c>
      <c r="AU1569" s="1">
        <f t="shared" si="73"/>
        <v>4428.3346813776061</v>
      </c>
      <c r="AV1569" s="1" t="str" cm="1">
        <f t="array" ref="AV1569">IF(AC1569&lt;4, "เก็บ", IF(OR(AT1569 &lt; PERCENTILE(IF($AC$2:$AC$5092=AC1569, $AT$2:$AT$5092), 0.25) - 1.5 * (PERCENTILE(IF($AC$2:$AC$5092=AC1569, $AT$2:$AT$5092), 0.75) - PERCENTILE(IF($AC$2:$AC$5092=AC1569, $AT$2:$AT$5092), 0.25)), AT1569 &gt; PERCENTILE(IF($AC$2:$AC$5092=AC1569, $AT$2:$AT$5092), 0.75) + 1.5 * (PERCENTILE(IF($AC$2:$AC$5092=AC1569, $AT$2:$AT$5092), 0.75) - PERCENTILE(IF($AC$2:$AC$5092=AC1569, $AT$2:$AT$5092), 0.25))), "ตัด", "เก็บ"))</f>
        <v>เก็บ</v>
      </c>
      <c r="AW1569" s="1">
        <f t="shared" si="74"/>
        <v>3873.7679454274344</v>
      </c>
      <c r="AX1569" s="1">
        <v>2781.4385174989698</v>
      </c>
      <c r="AY1569" s="1">
        <v>416.66666666666669</v>
      </c>
    </row>
    <row r="1570" spans="1:51" x14ac:dyDescent="0.2">
      <c r="A1570" s="3">
        <v>45585</v>
      </c>
      <c r="B1570">
        <v>45585</v>
      </c>
      <c r="C1570" t="s">
        <v>5111</v>
      </c>
      <c r="D1570" t="s">
        <v>66</v>
      </c>
      <c r="E1570" t="s">
        <v>124</v>
      </c>
      <c r="F1570" t="s">
        <v>399</v>
      </c>
      <c r="G1570" s="1">
        <v>0</v>
      </c>
      <c r="H1570" s="1">
        <v>1071</v>
      </c>
      <c r="I1570" s="1">
        <v>500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500</v>
      </c>
      <c r="P1570" t="s">
        <v>5112</v>
      </c>
      <c r="Q1570" s="2">
        <v>45585</v>
      </c>
      <c r="R1570" t="s">
        <v>70</v>
      </c>
      <c r="S1570">
        <v>0</v>
      </c>
      <c r="T1570" t="s">
        <v>71</v>
      </c>
      <c r="U1570" t="s">
        <v>161</v>
      </c>
      <c r="V1570" s="1">
        <v>0</v>
      </c>
      <c r="W1570" s="1">
        <v>0</v>
      </c>
      <c r="X1570" s="1">
        <v>0</v>
      </c>
      <c r="AA1570" t="s">
        <v>58</v>
      </c>
      <c r="AB1570" s="1">
        <v>0</v>
      </c>
      <c r="AC1570" s="4">
        <f>IF(ISNUMBER(MATCH(AD1570, $AD$2:AD1569, 0)), INDEX($AC$2:AC1569, MATCH(AD1570, $AD$2:AD1569, 0)), MAX($AC$2:AC1569)+1)</f>
        <v>9</v>
      </c>
      <c r="AD1570" t="str">
        <f t="shared" si="75"/>
        <v>เชียงใหม่-พุทธมณฑลสาย 2</v>
      </c>
      <c r="AE1570" t="s">
        <v>73</v>
      </c>
      <c r="AF1570" s="1">
        <v>0</v>
      </c>
      <c r="AG1570" s="1">
        <v>0</v>
      </c>
      <c r="AH1570" s="1">
        <v>0</v>
      </c>
      <c r="AI1570" t="s">
        <v>5113</v>
      </c>
      <c r="AJ1570" s="1">
        <v>1</v>
      </c>
      <c r="AK1570" s="1">
        <v>720</v>
      </c>
      <c r="AL1570" s="1">
        <v>720</v>
      </c>
      <c r="AM1570" s="1">
        <v>1</v>
      </c>
      <c r="AN1570" s="1">
        <v>0</v>
      </c>
      <c r="AO1570" s="1">
        <v>0</v>
      </c>
      <c r="AP1570" s="1">
        <v>0</v>
      </c>
      <c r="AQ1570" s="1">
        <v>0</v>
      </c>
      <c r="AR1570" s="1">
        <v>1571</v>
      </c>
      <c r="AS1570" s="1">
        <v>63.884090909090915</v>
      </c>
      <c r="AT1570" s="1">
        <f>Table1[[#This Row],[รวมต้นทุนค่าเดินทาง]]+Table1[[#This Row],[รวมต้นทุนค่าซ่อม]]+Table1[[#This Row],[รวมค่าเสื่อม]]</f>
        <v>3350.6323214449858</v>
      </c>
      <c r="AU1570" s="1">
        <f t="shared" si="73"/>
        <v>4623.2312262414152</v>
      </c>
      <c r="AV1570" s="1" t="str" cm="1">
        <f t="array" ref="AV1570">IF(AC1570&lt;4, "เก็บ", IF(OR(AT1570 &lt; PERCENTILE(IF($AC$2:$AC$5092=AC1570, $AT$2:$AT$5092), 0.25) - 1.5 * (PERCENTILE(IF($AC$2:$AC$5092=AC1570, $AT$2:$AT$5092), 0.75) - PERCENTILE(IF($AC$2:$AC$5092=AC1570, $AT$2:$AT$5092), 0.25)), AT1570 &gt; PERCENTILE(IF($AC$2:$AC$5092=AC1570, $AT$2:$AT$5092), 0.75) + 1.5 * (PERCENTILE(IF($AC$2:$AC$5092=AC1570, $AT$2:$AT$5092), 0.75) - PERCENTILE(IF($AC$2:$AC$5092=AC1570, $AT$2:$AT$5092), 0.25))), "ตัด", "เก็บ"))</f>
        <v>เก็บ</v>
      </c>
      <c r="AW1570" s="1">
        <f t="shared" si="74"/>
        <v>4005.4952465164292</v>
      </c>
      <c r="AX1570" s="1">
        <v>2577.9546108768855</v>
      </c>
      <c r="AY1570" s="1">
        <v>1715.7482305358949</v>
      </c>
    </row>
    <row r="1571" spans="1:51" x14ac:dyDescent="0.2">
      <c r="A1571" s="3">
        <v>45585</v>
      </c>
      <c r="B1571">
        <v>45585</v>
      </c>
      <c r="C1571" t="s">
        <v>5114</v>
      </c>
      <c r="D1571" t="s">
        <v>66</v>
      </c>
      <c r="E1571" t="s">
        <v>124</v>
      </c>
      <c r="F1571" t="s">
        <v>224</v>
      </c>
      <c r="G1571" s="1">
        <v>0</v>
      </c>
      <c r="H1571" s="1">
        <v>0</v>
      </c>
      <c r="I1571" s="1">
        <v>500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500</v>
      </c>
      <c r="P1571" t="s">
        <v>5115</v>
      </c>
      <c r="Q1571" s="2">
        <v>45585</v>
      </c>
      <c r="R1571" t="s">
        <v>70</v>
      </c>
      <c r="S1571">
        <v>0</v>
      </c>
      <c r="T1571" t="s">
        <v>71</v>
      </c>
      <c r="U1571" t="s">
        <v>161</v>
      </c>
      <c r="V1571" s="1">
        <v>0</v>
      </c>
      <c r="W1571" s="1">
        <v>0</v>
      </c>
      <c r="X1571" s="1">
        <v>0</v>
      </c>
      <c r="AA1571" t="s">
        <v>58</v>
      </c>
      <c r="AB1571" s="1">
        <v>0</v>
      </c>
      <c r="AC1571" s="4">
        <f>IF(ISNUMBER(MATCH(AD1571, $AD$2:AD1570, 0)), INDEX($AC$2:AC1570, MATCH(AD1571, $AD$2:AD1570, 0)), MAX($AC$2:AC1570)+1)</f>
        <v>9</v>
      </c>
      <c r="AD1571" t="str">
        <f t="shared" si="75"/>
        <v>เชียงใหม่-พุทธมณฑลสาย 2</v>
      </c>
      <c r="AE1571" t="s">
        <v>73</v>
      </c>
      <c r="AF1571" s="1">
        <v>0</v>
      </c>
      <c r="AG1571" s="1">
        <v>0</v>
      </c>
      <c r="AH1571" s="1">
        <v>0</v>
      </c>
      <c r="AI1571" t="s">
        <v>5116</v>
      </c>
      <c r="AJ1571" s="1">
        <v>1</v>
      </c>
      <c r="AK1571" s="1">
        <v>720</v>
      </c>
      <c r="AL1571" s="1">
        <v>720</v>
      </c>
      <c r="AM1571" s="1">
        <v>1</v>
      </c>
      <c r="AN1571" s="1">
        <v>0</v>
      </c>
      <c r="AO1571" s="1">
        <v>0</v>
      </c>
      <c r="AP1571" s="1">
        <v>0</v>
      </c>
      <c r="AQ1571" s="1">
        <v>0</v>
      </c>
      <c r="AR1571" s="1">
        <v>500</v>
      </c>
      <c r="AS1571" s="1">
        <v>651.91</v>
      </c>
      <c r="AT1571" s="1">
        <f>Table1[[#This Row],[รวมต้นทุนค่าเดินทาง]]+Table1[[#This Row],[รวมต้นทุนค่าซ่อม]]+Table1[[#This Row],[รวมค่าเสื่อม]]</f>
        <v>2327.261288056206</v>
      </c>
      <c r="AU1571" s="1">
        <f t="shared" si="73"/>
        <v>4623.2312262414152</v>
      </c>
      <c r="AV1571" s="1" t="str" cm="1">
        <f t="array" ref="AV1571">IF(AC1571&lt;4, "เก็บ", IF(OR(AT1571 &lt; PERCENTILE(IF($AC$2:$AC$5092=AC1571, $AT$2:$AT$5092), 0.25) - 1.5 * (PERCENTILE(IF($AC$2:$AC$5092=AC1571, $AT$2:$AT$5092), 0.75) - PERCENTILE(IF($AC$2:$AC$5092=AC1571, $AT$2:$AT$5092), 0.25)), AT1571 &gt; PERCENTILE(IF($AC$2:$AC$5092=AC1571, $AT$2:$AT$5092), 0.75) + 1.5 * (PERCENTILE(IF($AC$2:$AC$5092=AC1571, $AT$2:$AT$5092), 0.75) - PERCENTILE(IF($AC$2:$AC$5092=AC1571, $AT$2:$AT$5092), 0.25))), "ตัด", "เก็บ"))</f>
        <v>เก็บ</v>
      </c>
      <c r="AW1571" s="1">
        <f t="shared" si="74"/>
        <v>4005.4952465164292</v>
      </c>
      <c r="AX1571" s="1">
        <v>2577.9546108768855</v>
      </c>
      <c r="AY1571" s="1">
        <v>1175.3512880562062</v>
      </c>
    </row>
    <row r="1572" spans="1:51" x14ac:dyDescent="0.2">
      <c r="A1572" s="3">
        <v>45585</v>
      </c>
      <c r="B1572">
        <v>45585</v>
      </c>
      <c r="C1572" t="s">
        <v>5117</v>
      </c>
      <c r="D1572" t="s">
        <v>66</v>
      </c>
      <c r="E1572" t="s">
        <v>67</v>
      </c>
      <c r="F1572" t="s">
        <v>277</v>
      </c>
      <c r="G1572" s="1">
        <v>0</v>
      </c>
      <c r="H1572" s="1">
        <v>0</v>
      </c>
      <c r="I1572" s="1">
        <v>500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500</v>
      </c>
      <c r="P1572" t="s">
        <v>5118</v>
      </c>
      <c r="Q1572" s="2">
        <v>45585</v>
      </c>
      <c r="R1572" t="s">
        <v>70</v>
      </c>
      <c r="S1572">
        <v>0</v>
      </c>
      <c r="T1572" t="s">
        <v>71</v>
      </c>
      <c r="U1572" t="s">
        <v>161</v>
      </c>
      <c r="V1572" s="1">
        <v>0</v>
      </c>
      <c r="W1572" s="1">
        <v>0</v>
      </c>
      <c r="X1572" s="1">
        <v>0</v>
      </c>
      <c r="AA1572" t="s">
        <v>58</v>
      </c>
      <c r="AB1572" s="1">
        <v>0</v>
      </c>
      <c r="AC1572" s="4">
        <f>IF(ISNUMBER(MATCH(AD1572, $AD$2:AD1571, 0)), INDEX($AC$2:AC1571, MATCH(AD1572, $AD$2:AD1571, 0)), MAX($AC$2:AC1571)+1)</f>
        <v>9</v>
      </c>
      <c r="AD1572" t="str">
        <f t="shared" si="75"/>
        <v>เชียงใหม่-พุทธมณฑลสาย 2</v>
      </c>
      <c r="AE1572" t="s">
        <v>73</v>
      </c>
      <c r="AF1572" s="1">
        <v>0</v>
      </c>
      <c r="AG1572" s="1">
        <v>0</v>
      </c>
      <c r="AH1572" s="1">
        <v>0</v>
      </c>
      <c r="AI1572" t="s">
        <v>5119</v>
      </c>
      <c r="AJ1572" s="1">
        <v>1</v>
      </c>
      <c r="AK1572" s="1">
        <v>720</v>
      </c>
      <c r="AL1572" s="1">
        <v>720</v>
      </c>
      <c r="AM1572" s="1">
        <v>1</v>
      </c>
      <c r="AN1572" s="1">
        <v>0</v>
      </c>
      <c r="AO1572" s="1">
        <v>0</v>
      </c>
      <c r="AP1572" s="1">
        <v>0</v>
      </c>
      <c r="AQ1572" s="1">
        <v>0</v>
      </c>
      <c r="AR1572" s="1">
        <v>500</v>
      </c>
      <c r="AS1572" s="1">
        <v>17.509090909090911</v>
      </c>
      <c r="AT1572" s="1">
        <f>Table1[[#This Row],[รวมต้นทุนค่าเดินทาง]]+Table1[[#This Row],[รวมต้นทุนค่าซ่อม]]+Table1[[#This Row],[รวมค่าเสื่อม]]</f>
        <v>1554.5075489649289</v>
      </c>
      <c r="AU1572" s="1">
        <f t="shared" si="73"/>
        <v>4623.2312262414152</v>
      </c>
      <c r="AV1572" s="1" t="str" cm="1">
        <f t="array" ref="AV1572">IF(AC1572&lt;4, "เก็บ", IF(OR(AT1572 &lt; PERCENTILE(IF($AC$2:$AC$5092=AC1572, $AT$2:$AT$5092), 0.25) - 1.5 * (PERCENTILE(IF($AC$2:$AC$5092=AC1572, $AT$2:$AT$5092), 0.75) - PERCENTILE(IF($AC$2:$AC$5092=AC1572, $AT$2:$AT$5092), 0.25)), AT1572 &gt; PERCENTILE(IF($AC$2:$AC$5092=AC1572, $AT$2:$AT$5092), 0.75) + 1.5 * (PERCENTILE(IF($AC$2:$AC$5092=AC1572, $AT$2:$AT$5092), 0.75) - PERCENTILE(IF($AC$2:$AC$5092=AC1572, $AT$2:$AT$5092), 0.25))), "ตัด", "เก็บ"))</f>
        <v>เก็บ</v>
      </c>
      <c r="AW1572" s="1">
        <f t="shared" si="74"/>
        <v>4005.4952465164292</v>
      </c>
      <c r="AX1572" s="1">
        <v>2577.9546108768855</v>
      </c>
      <c r="AY1572" s="1">
        <v>1036.998458055838</v>
      </c>
    </row>
    <row r="1573" spans="1:51" x14ac:dyDescent="0.2">
      <c r="A1573" s="3">
        <v>45585</v>
      </c>
      <c r="B1573">
        <v>45585</v>
      </c>
      <c r="C1573" t="s">
        <v>5120</v>
      </c>
      <c r="D1573" t="s">
        <v>66</v>
      </c>
      <c r="E1573" t="s">
        <v>124</v>
      </c>
      <c r="F1573" t="s">
        <v>453</v>
      </c>
      <c r="G1573" s="1">
        <v>0</v>
      </c>
      <c r="H1573" s="1">
        <v>0</v>
      </c>
      <c r="I1573" s="1">
        <v>750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750</v>
      </c>
      <c r="P1573" t="s">
        <v>5121</v>
      </c>
      <c r="Q1573" s="2">
        <v>45585</v>
      </c>
      <c r="R1573" t="s">
        <v>70</v>
      </c>
      <c r="S1573">
        <v>0</v>
      </c>
      <c r="T1573" t="s">
        <v>71</v>
      </c>
      <c r="U1573" t="s">
        <v>161</v>
      </c>
      <c r="V1573" s="1">
        <v>1071</v>
      </c>
      <c r="W1573" s="1">
        <v>0</v>
      </c>
      <c r="X1573" s="1">
        <v>0</v>
      </c>
      <c r="AA1573" t="s">
        <v>58</v>
      </c>
      <c r="AB1573" s="1">
        <v>0</v>
      </c>
      <c r="AC1573" s="4">
        <f>IF(ISNUMBER(MATCH(AD1573, $AD$2:AD1572, 0)), INDEX($AC$2:AC1572, MATCH(AD1573, $AD$2:AD1572, 0)), MAX($AC$2:AC1572)+1)</f>
        <v>9</v>
      </c>
      <c r="AD1573" t="str">
        <f t="shared" si="75"/>
        <v>เชียงใหม่-พุทธมณฑลสาย 2</v>
      </c>
      <c r="AE1573" t="s">
        <v>73</v>
      </c>
      <c r="AF1573" s="1">
        <v>0</v>
      </c>
      <c r="AG1573" s="1">
        <v>0</v>
      </c>
      <c r="AH1573" s="1">
        <v>0</v>
      </c>
      <c r="AI1573" t="s">
        <v>5122</v>
      </c>
      <c r="AJ1573" s="1">
        <v>1</v>
      </c>
      <c r="AK1573" s="1">
        <v>720</v>
      </c>
      <c r="AL1573" s="1">
        <v>720</v>
      </c>
      <c r="AM1573" s="1">
        <v>1</v>
      </c>
      <c r="AN1573" s="1">
        <v>0</v>
      </c>
      <c r="AO1573" s="1">
        <v>0</v>
      </c>
      <c r="AP1573" s="1">
        <v>0</v>
      </c>
      <c r="AQ1573" s="1">
        <v>0</v>
      </c>
      <c r="AR1573" s="1">
        <v>1821</v>
      </c>
      <c r="AS1573" s="1">
        <v>12.0375</v>
      </c>
      <c r="AT1573" s="1">
        <f>Table1[[#This Row],[รวมต้นทุนค่าเดินทาง]]+Table1[[#This Row],[รวมต้นทุนค่าซ่อม]]+Table1[[#This Row],[รวมค่าเสื่อม]]</f>
        <v>3685.9005460448643</v>
      </c>
      <c r="AU1573" s="1">
        <f t="shared" si="73"/>
        <v>4623.2312262414152</v>
      </c>
      <c r="AV1573" s="1" t="str" cm="1">
        <f t="array" ref="AV1573">IF(AC1573&lt;4, "เก็บ", IF(OR(AT1573 &lt; PERCENTILE(IF($AC$2:$AC$5092=AC1573, $AT$2:$AT$5092), 0.25) - 1.5 * (PERCENTILE(IF($AC$2:$AC$5092=AC1573, $AT$2:$AT$5092), 0.75) - PERCENTILE(IF($AC$2:$AC$5092=AC1573, $AT$2:$AT$5092), 0.25)), AT1573 &gt; PERCENTILE(IF($AC$2:$AC$5092=AC1573, $AT$2:$AT$5092), 0.75) + 1.5 * (PERCENTILE(IF($AC$2:$AC$5092=AC1573, $AT$2:$AT$5092), 0.75) - PERCENTILE(IF($AC$2:$AC$5092=AC1573, $AT$2:$AT$5092), 0.25))), "ตัด", "เก็บ"))</f>
        <v>เก็บ</v>
      </c>
      <c r="AW1573" s="1">
        <f t="shared" si="74"/>
        <v>4005.4952465164292</v>
      </c>
      <c r="AX1573" s="1">
        <v>2577.9546108768855</v>
      </c>
      <c r="AY1573" s="1">
        <v>1852.8630460448642</v>
      </c>
    </row>
    <row r="1574" spans="1:51" x14ac:dyDescent="0.2">
      <c r="A1574" s="3">
        <v>45585</v>
      </c>
      <c r="B1574">
        <v>45585</v>
      </c>
      <c r="C1574" t="s">
        <v>5123</v>
      </c>
      <c r="D1574" t="s">
        <v>66</v>
      </c>
      <c r="E1574" t="s">
        <v>184</v>
      </c>
      <c r="F1574" t="s">
        <v>439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t="s">
        <v>5124</v>
      </c>
      <c r="Q1574" s="2">
        <v>45585</v>
      </c>
      <c r="R1574" t="s">
        <v>55</v>
      </c>
      <c r="S1574">
        <v>0</v>
      </c>
      <c r="T1574" t="s">
        <v>310</v>
      </c>
      <c r="U1574" t="s">
        <v>71</v>
      </c>
      <c r="V1574" s="1">
        <v>0</v>
      </c>
      <c r="W1574" s="1">
        <v>1004</v>
      </c>
      <c r="X1574" s="1">
        <v>0</v>
      </c>
      <c r="Y1574" t="s">
        <v>310</v>
      </c>
      <c r="Z1574" t="s">
        <v>71</v>
      </c>
      <c r="AA1574" t="s">
        <v>5125</v>
      </c>
      <c r="AB1574" s="1">
        <v>0</v>
      </c>
      <c r="AC1574" s="4">
        <f>IF(ISNUMBER(MATCH(AD1574, $AD$2:AD1573, 0)), INDEX($AC$2:AC1573, MATCH(AD1574, $AD$2:AD1573, 0)), MAX($AC$2:AC1573)+1)</f>
        <v>15</v>
      </c>
      <c r="AD1574" t="str">
        <f t="shared" si="75"/>
        <v>ฝาง-เชียงใหม่</v>
      </c>
      <c r="AE1574" t="s">
        <v>55</v>
      </c>
      <c r="AF1574" s="1">
        <v>0</v>
      </c>
      <c r="AG1574" s="1">
        <v>0</v>
      </c>
      <c r="AH1574" s="1">
        <v>0</v>
      </c>
      <c r="AI1574" t="s">
        <v>5126</v>
      </c>
      <c r="AJ1574" s="1">
        <v>1</v>
      </c>
      <c r="AK1574" s="1">
        <v>0</v>
      </c>
      <c r="AL1574" s="1">
        <v>0</v>
      </c>
      <c r="AM1574" s="1">
        <v>0</v>
      </c>
      <c r="AN1574" s="1">
        <v>0</v>
      </c>
      <c r="AO1574" s="1">
        <v>0</v>
      </c>
      <c r="AP1574" s="1">
        <v>0</v>
      </c>
      <c r="AQ1574" s="1">
        <v>0</v>
      </c>
      <c r="AR1574" s="1">
        <v>1004</v>
      </c>
      <c r="AS1574" s="1">
        <v>75.626666666666665</v>
      </c>
      <c r="AT1574" s="1">
        <f>Table1[[#This Row],[รวมต้นทุนค่าเดินทาง]]+Table1[[#This Row],[รวมต้นทุนค่าซ่อม]]+Table1[[#This Row],[รวมค่าเสื่อม]]</f>
        <v>2656.7294704049846</v>
      </c>
      <c r="AU1574" s="1">
        <f t="shared" si="73"/>
        <v>5122.484935464824</v>
      </c>
      <c r="AV1574" s="1" t="str" cm="1">
        <f t="array" ref="AV1574">IF(AC1574&lt;4, "เก็บ", IF(OR(AT1574 &lt; PERCENTILE(IF($AC$2:$AC$5092=AC1574, $AT$2:$AT$5092), 0.25) - 1.5 * (PERCENTILE(IF($AC$2:$AC$5092=AC1574, $AT$2:$AT$5092), 0.75) - PERCENTILE(IF($AC$2:$AC$5092=AC1574, $AT$2:$AT$5092), 0.25)), AT1574 &gt; PERCENTILE(IF($AC$2:$AC$5092=AC1574, $AT$2:$AT$5092), 0.75) + 1.5 * (PERCENTILE(IF($AC$2:$AC$5092=AC1574, $AT$2:$AT$5092), 0.75) - PERCENTILE(IF($AC$2:$AC$5092=AC1574, $AT$2:$AT$5092), 0.25))), "ตัด", "เก็บ"))</f>
        <v>เก็บ</v>
      </c>
      <c r="AW1574" s="1">
        <f t="shared" si="74"/>
        <v>3918.8944328479129</v>
      </c>
      <c r="AX1574" s="1">
        <v>2928.4913434984564</v>
      </c>
      <c r="AY1574" s="1">
        <v>1577.1028037383178</v>
      </c>
    </row>
    <row r="1575" spans="1:51" x14ac:dyDescent="0.2">
      <c r="A1575" s="3">
        <v>45585</v>
      </c>
      <c r="B1575">
        <v>45585</v>
      </c>
      <c r="C1575" t="s">
        <v>5127</v>
      </c>
      <c r="D1575" t="s">
        <v>51</v>
      </c>
      <c r="E1575" t="s">
        <v>61</v>
      </c>
      <c r="F1575" t="s">
        <v>62</v>
      </c>
      <c r="G1575" s="1">
        <v>2700</v>
      </c>
      <c r="H1575" s="1">
        <v>4575</v>
      </c>
      <c r="I1575" s="1">
        <v>1900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4600</v>
      </c>
      <c r="P1575" t="s">
        <v>5128</v>
      </c>
      <c r="Q1575" s="2">
        <v>45585</v>
      </c>
      <c r="R1575" t="s">
        <v>55</v>
      </c>
      <c r="S1575">
        <v>0</v>
      </c>
      <c r="T1575" t="s">
        <v>56</v>
      </c>
      <c r="U1575" t="s">
        <v>57</v>
      </c>
      <c r="V1575" s="1">
        <v>2500</v>
      </c>
      <c r="W1575" s="1">
        <v>0</v>
      </c>
      <c r="X1575" s="1">
        <v>0</v>
      </c>
      <c r="AA1575" t="s">
        <v>58</v>
      </c>
      <c r="AB1575" s="1">
        <v>0</v>
      </c>
      <c r="AC1575" s="4">
        <f>IF(ISNUMBER(MATCH(AD1575, $AD$2:AD1574, 0)), INDEX($AC$2:AC1574, MATCH(AD1575, $AD$2:AD1574, 0)), MAX($AC$2:AC1574)+1)</f>
        <v>1</v>
      </c>
      <c r="AD1575" t="str">
        <f t="shared" si="75"/>
        <v>ท่าลี่-กองลอย</v>
      </c>
      <c r="AE1575" t="s">
        <v>55</v>
      </c>
      <c r="AF1575" s="1">
        <v>0</v>
      </c>
      <c r="AG1575" s="1">
        <v>0</v>
      </c>
      <c r="AH1575" s="1">
        <v>0</v>
      </c>
      <c r="AI1575" t="s">
        <v>5129</v>
      </c>
      <c r="AJ1575" s="1">
        <v>1</v>
      </c>
      <c r="AK1575" s="1">
        <v>0</v>
      </c>
      <c r="AL1575" s="1">
        <v>0</v>
      </c>
      <c r="AM1575" s="1">
        <v>0</v>
      </c>
      <c r="AN1575" s="1">
        <v>0</v>
      </c>
      <c r="AO1575" s="1">
        <v>0</v>
      </c>
      <c r="AP1575" s="1">
        <v>0</v>
      </c>
      <c r="AQ1575" s="1">
        <v>0</v>
      </c>
      <c r="AR1575" s="1">
        <v>11675</v>
      </c>
      <c r="AS1575" s="1">
        <v>19.753846153846151</v>
      </c>
      <c r="AT1575" s="1">
        <f>Table1[[#This Row],[รวมต้นทุนค่าเดินทาง]]+Table1[[#This Row],[รวมต้นทุนค่าซ่อม]]+Table1[[#This Row],[รวมค่าเสื่อม]]</f>
        <v>13509.269975186104</v>
      </c>
      <c r="AU1575" s="1">
        <f t="shared" si="73"/>
        <v>13953.293816562818</v>
      </c>
      <c r="AV1575" s="1" t="str" cm="1">
        <f t="array" ref="AV1575">IF(AC1575&lt;4, "เก็บ", IF(OR(AT1575 &lt; PERCENTILE(IF($AC$2:$AC$5092=AC1575, $AT$2:$AT$5092), 0.25) - 1.5 * (PERCENTILE(IF($AC$2:$AC$5092=AC1575, $AT$2:$AT$5092), 0.75) - PERCENTILE(IF($AC$2:$AC$5092=AC1575, $AT$2:$AT$5092), 0.25)), AT1575 &gt; PERCENTILE(IF($AC$2:$AC$5092=AC1575, $AT$2:$AT$5092), 0.75) + 1.5 * (PERCENTILE(IF($AC$2:$AC$5092=AC1575, $AT$2:$AT$5092), 0.75) - PERCENTILE(IF($AC$2:$AC$5092=AC1575, $AT$2:$AT$5092), 0.25))), "ตัด", "เก็บ"))</f>
        <v>เก็บ</v>
      </c>
      <c r="AW1575" s="1">
        <f t="shared" si="74"/>
        <v>13953.293816562818</v>
      </c>
      <c r="AX1575" s="1">
        <v>14426.372718098486</v>
      </c>
      <c r="AY1575" s="1">
        <v>1814.516129032258</v>
      </c>
    </row>
    <row r="1576" spans="1:51" x14ac:dyDescent="0.2">
      <c r="A1576" s="3">
        <v>45585</v>
      </c>
      <c r="B1576">
        <v>45585</v>
      </c>
      <c r="C1576" t="s">
        <v>5130</v>
      </c>
      <c r="D1576" t="s">
        <v>51</v>
      </c>
      <c r="E1576" t="s">
        <v>52</v>
      </c>
      <c r="F1576" t="s">
        <v>1659</v>
      </c>
      <c r="G1576" s="1">
        <v>2700</v>
      </c>
      <c r="H1576" s="1">
        <v>4575</v>
      </c>
      <c r="I1576" s="1">
        <v>1900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4600</v>
      </c>
      <c r="P1576" t="s">
        <v>5131</v>
      </c>
      <c r="Q1576" s="2">
        <v>45585</v>
      </c>
      <c r="R1576" t="s">
        <v>55</v>
      </c>
      <c r="S1576">
        <v>0</v>
      </c>
      <c r="T1576" t="s">
        <v>56</v>
      </c>
      <c r="U1576" t="s">
        <v>57</v>
      </c>
      <c r="V1576" s="1">
        <v>2500</v>
      </c>
      <c r="W1576" s="1">
        <v>0</v>
      </c>
      <c r="X1576" s="1">
        <v>0</v>
      </c>
      <c r="AA1576" t="s">
        <v>58</v>
      </c>
      <c r="AB1576" s="1">
        <v>0</v>
      </c>
      <c r="AC1576" s="4">
        <f>IF(ISNUMBER(MATCH(AD1576, $AD$2:AD1575, 0)), INDEX($AC$2:AC1575, MATCH(AD1576, $AD$2:AD1575, 0)), MAX($AC$2:AC1575)+1)</f>
        <v>1</v>
      </c>
      <c r="AD1576" t="str">
        <f t="shared" si="75"/>
        <v>ท่าลี่-กองลอย</v>
      </c>
      <c r="AE1576" t="s">
        <v>55</v>
      </c>
      <c r="AF1576" s="1">
        <v>0</v>
      </c>
      <c r="AG1576" s="1">
        <v>0</v>
      </c>
      <c r="AH1576" s="1">
        <v>0</v>
      </c>
      <c r="AI1576" t="s">
        <v>5132</v>
      </c>
      <c r="AJ1576" s="1">
        <v>1</v>
      </c>
      <c r="AK1576" s="1">
        <v>0</v>
      </c>
      <c r="AL1576" s="1">
        <v>0</v>
      </c>
      <c r="AM1576" s="1">
        <v>0</v>
      </c>
      <c r="AN1576" s="1">
        <v>0</v>
      </c>
      <c r="AO1576" s="1">
        <v>0</v>
      </c>
      <c r="AP1576" s="1">
        <v>0</v>
      </c>
      <c r="AQ1576" s="1">
        <v>0</v>
      </c>
      <c r="AR1576" s="1">
        <v>11675</v>
      </c>
      <c r="AS1576" s="1">
        <v>21.4</v>
      </c>
      <c r="AT1576" s="1">
        <f>Table1[[#This Row],[รวมต้นทุนค่าเดินทาง]]+Table1[[#This Row],[รวมต้นทุนค่าซ่อม]]+Table1[[#This Row],[รวมค่าเสื่อม]]</f>
        <v>13927.804958677685</v>
      </c>
      <c r="AU1576" s="1">
        <f t="shared" si="73"/>
        <v>13953.293816562818</v>
      </c>
      <c r="AV1576" s="1" t="str" cm="1">
        <f t="array" ref="AV1576">IF(AC1576&lt;4, "เก็บ", IF(OR(AT1576 &lt; PERCENTILE(IF($AC$2:$AC$5092=AC1576, $AT$2:$AT$5092), 0.25) - 1.5 * (PERCENTILE(IF($AC$2:$AC$5092=AC1576, $AT$2:$AT$5092), 0.75) - PERCENTILE(IF($AC$2:$AC$5092=AC1576, $AT$2:$AT$5092), 0.25)), AT1576 &gt; PERCENTILE(IF($AC$2:$AC$5092=AC1576, $AT$2:$AT$5092), 0.75) + 1.5 * (PERCENTILE(IF($AC$2:$AC$5092=AC1576, $AT$2:$AT$5092), 0.75) - PERCENTILE(IF($AC$2:$AC$5092=AC1576, $AT$2:$AT$5092), 0.25))), "ตัด", "เก็บ"))</f>
        <v>เก็บ</v>
      </c>
      <c r="AW1576" s="1">
        <f t="shared" si="74"/>
        <v>13953.293816562818</v>
      </c>
      <c r="AX1576" s="1">
        <v>14426.372718098486</v>
      </c>
      <c r="AY1576" s="1">
        <v>2231.404958677686</v>
      </c>
    </row>
    <row r="1577" spans="1:51" x14ac:dyDescent="0.2">
      <c r="A1577" s="3">
        <v>45585</v>
      </c>
      <c r="B1577">
        <v>45585</v>
      </c>
      <c r="C1577" t="s">
        <v>5133</v>
      </c>
      <c r="D1577" t="s">
        <v>51</v>
      </c>
      <c r="E1577" t="s">
        <v>61</v>
      </c>
      <c r="F1577" t="s">
        <v>367</v>
      </c>
      <c r="G1577" s="1">
        <v>4200</v>
      </c>
      <c r="H1577" s="1">
        <v>3075</v>
      </c>
      <c r="I1577" s="1">
        <v>1900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6100</v>
      </c>
      <c r="P1577" t="s">
        <v>5134</v>
      </c>
      <c r="Q1577" s="2">
        <v>45585</v>
      </c>
      <c r="R1577" t="s">
        <v>55</v>
      </c>
      <c r="S1577">
        <v>0</v>
      </c>
      <c r="T1577" t="s">
        <v>56</v>
      </c>
      <c r="U1577" t="s">
        <v>57</v>
      </c>
      <c r="V1577" s="1">
        <v>2500</v>
      </c>
      <c r="W1577" s="1">
        <v>0</v>
      </c>
      <c r="X1577" s="1">
        <v>0</v>
      </c>
      <c r="AA1577" t="s">
        <v>58</v>
      </c>
      <c r="AB1577" s="1">
        <v>0</v>
      </c>
      <c r="AC1577" s="4">
        <f>IF(ISNUMBER(MATCH(AD1577, $AD$2:AD1576, 0)), INDEX($AC$2:AC1576, MATCH(AD1577, $AD$2:AD1576, 0)), MAX($AC$2:AC1576)+1)</f>
        <v>1</v>
      </c>
      <c r="AD1577" t="str">
        <f t="shared" si="75"/>
        <v>ท่าลี่-กองลอย</v>
      </c>
      <c r="AE1577" t="s">
        <v>55</v>
      </c>
      <c r="AF1577" s="1">
        <v>0</v>
      </c>
      <c r="AG1577" s="1">
        <v>0</v>
      </c>
      <c r="AH1577" s="1">
        <v>0</v>
      </c>
      <c r="AI1577" t="s">
        <v>5135</v>
      </c>
      <c r="AJ1577" s="1">
        <v>1</v>
      </c>
      <c r="AK1577" s="1">
        <v>0</v>
      </c>
      <c r="AL1577" s="1">
        <v>0</v>
      </c>
      <c r="AM1577" s="1">
        <v>0</v>
      </c>
      <c r="AN1577" s="1">
        <v>0</v>
      </c>
      <c r="AO1577" s="1">
        <v>0</v>
      </c>
      <c r="AP1577" s="1">
        <v>0</v>
      </c>
      <c r="AQ1577" s="1">
        <v>0</v>
      </c>
      <c r="AR1577" s="1">
        <v>11675</v>
      </c>
      <c r="AS1577" s="1">
        <v>14.266666666666669</v>
      </c>
      <c r="AT1577" s="1">
        <f>Table1[[#This Row],[รวมต้นทุนค่าเดินทาง]]+Table1[[#This Row],[รวมต้นทุนค่าซ่อม]]+Table1[[#This Row],[รวมค่าเสื่อม]]</f>
        <v>13201.363440860216</v>
      </c>
      <c r="AU1577" s="1">
        <f t="shared" si="73"/>
        <v>13953.293816562818</v>
      </c>
      <c r="AV1577" s="1" t="str" cm="1">
        <f t="array" ref="AV1577">IF(AC1577&lt;4, "เก็บ", IF(OR(AT1577 &lt; PERCENTILE(IF($AC$2:$AC$5092=AC1577, $AT$2:$AT$5092), 0.25) - 1.5 * (PERCENTILE(IF($AC$2:$AC$5092=AC1577, $AT$2:$AT$5092), 0.75) - PERCENTILE(IF($AC$2:$AC$5092=AC1577, $AT$2:$AT$5092), 0.25)), AT1577 &gt; PERCENTILE(IF($AC$2:$AC$5092=AC1577, $AT$2:$AT$5092), 0.75) + 1.5 * (PERCENTILE(IF($AC$2:$AC$5092=AC1577, $AT$2:$AT$5092), 0.75) - PERCENTILE(IF($AC$2:$AC$5092=AC1577, $AT$2:$AT$5092), 0.25))), "ตัด", "เก็บ"))</f>
        <v>เก็บ</v>
      </c>
      <c r="AW1577" s="1">
        <f t="shared" si="74"/>
        <v>13953.293816562818</v>
      </c>
      <c r="AX1577" s="1">
        <v>14426.372718098486</v>
      </c>
      <c r="AY1577" s="1">
        <v>1512.0967741935483</v>
      </c>
    </row>
    <row r="1578" spans="1:51" x14ac:dyDescent="0.2">
      <c r="A1578" s="3">
        <v>45585</v>
      </c>
      <c r="B1578">
        <v>45585</v>
      </c>
      <c r="C1578" t="s">
        <v>5136</v>
      </c>
      <c r="D1578" t="s">
        <v>66</v>
      </c>
      <c r="E1578" t="s">
        <v>148</v>
      </c>
      <c r="F1578" t="s">
        <v>547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636</v>
      </c>
      <c r="P1578" t="s">
        <v>5137</v>
      </c>
      <c r="Q1578" s="2">
        <v>45586</v>
      </c>
      <c r="R1578" t="s">
        <v>55</v>
      </c>
      <c r="S1578">
        <v>0</v>
      </c>
      <c r="T1578" t="s">
        <v>108</v>
      </c>
      <c r="U1578" t="s">
        <v>71</v>
      </c>
      <c r="V1578" s="1">
        <v>0</v>
      </c>
      <c r="W1578" s="1">
        <v>0</v>
      </c>
      <c r="X1578" s="1">
        <v>636</v>
      </c>
      <c r="Y1578" t="s">
        <v>108</v>
      </c>
      <c r="Z1578" t="s">
        <v>71</v>
      </c>
      <c r="AA1578" t="s">
        <v>5138</v>
      </c>
      <c r="AB1578" s="1">
        <v>0</v>
      </c>
      <c r="AC1578" s="4">
        <f>IF(ISNUMBER(MATCH(AD1578, $AD$2:AD1577, 0)), INDEX($AC$2:AC1577, MATCH(AD1578, $AD$2:AD1577, 0)), MAX($AC$2:AC1577)+1)</f>
        <v>17</v>
      </c>
      <c r="AD1578" t="str">
        <f t="shared" si="75"/>
        <v>เวียงป่าเป้า-เชียงใหม่</v>
      </c>
      <c r="AE1578" t="s">
        <v>55</v>
      </c>
      <c r="AF1578" s="1">
        <v>0</v>
      </c>
      <c r="AG1578" s="1">
        <v>0</v>
      </c>
      <c r="AH1578" s="1">
        <v>0</v>
      </c>
      <c r="AI1578" t="s">
        <v>5139</v>
      </c>
      <c r="AJ1578" s="1">
        <v>1</v>
      </c>
      <c r="AK1578" s="1">
        <v>0</v>
      </c>
      <c r="AL1578" s="1">
        <v>0</v>
      </c>
      <c r="AM1578" s="1">
        <v>0</v>
      </c>
      <c r="AN1578" s="1">
        <v>0</v>
      </c>
      <c r="AO1578" s="1">
        <v>0</v>
      </c>
      <c r="AP1578" s="1">
        <v>0</v>
      </c>
      <c r="AQ1578" s="1">
        <v>0</v>
      </c>
      <c r="AR1578" s="1">
        <v>636</v>
      </c>
      <c r="AS1578" s="1">
        <v>1140.905882352941</v>
      </c>
      <c r="AT1578" s="1">
        <f>Table1[[#This Row],[รวมต้นทุนค่าเดินทาง]]+Table1[[#This Row],[รวมต้นทุนค่าซ่อม]]+Table1[[#This Row],[รวมค่าเสื่อม]]</f>
        <v>2990.5988284110326</v>
      </c>
      <c r="AU1578" s="1">
        <f t="shared" si="73"/>
        <v>3076.1182514176348</v>
      </c>
      <c r="AV1578" s="1" t="str" cm="1">
        <f t="array" ref="AV1578">IF(AC1578&lt;4, "เก็บ", IF(OR(AT1578 &lt; PERCENTILE(IF($AC$2:$AC$5092=AC1578, $AT$2:$AT$5092), 0.25) - 1.5 * (PERCENTILE(IF($AC$2:$AC$5092=AC1578, $AT$2:$AT$5092), 0.75) - PERCENTILE(IF($AC$2:$AC$5092=AC1578, $AT$2:$AT$5092), 0.25)), AT1578 &gt; PERCENTILE(IF($AC$2:$AC$5092=AC1578, $AT$2:$AT$5092), 0.75) + 1.5 * (PERCENTILE(IF($AC$2:$AC$5092=AC1578, $AT$2:$AT$5092), 0.75) - PERCENTILE(IF($AC$2:$AC$5092=AC1578, $AT$2:$AT$5092), 0.25))), "ตัด", "เก็บ"))</f>
        <v>เก็บ</v>
      </c>
      <c r="AW1578" s="1">
        <f t="shared" si="74"/>
        <v>2642.9653995730359</v>
      </c>
      <c r="AX1578" s="1">
        <v>1397.0559100068549</v>
      </c>
      <c r="AY1578" s="1">
        <v>1213.6929460580914</v>
      </c>
    </row>
    <row r="1579" spans="1:51" x14ac:dyDescent="0.2">
      <c r="A1579" s="3">
        <v>45585</v>
      </c>
      <c r="B1579">
        <v>45585</v>
      </c>
      <c r="C1579" t="s">
        <v>5140</v>
      </c>
      <c r="D1579" t="s">
        <v>66</v>
      </c>
      <c r="E1579" t="s">
        <v>84</v>
      </c>
      <c r="F1579" t="s">
        <v>762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t="s">
        <v>5141</v>
      </c>
      <c r="Q1579" s="2">
        <v>45585</v>
      </c>
      <c r="R1579" t="s">
        <v>55</v>
      </c>
      <c r="S1579">
        <v>0</v>
      </c>
      <c r="T1579" t="s">
        <v>87</v>
      </c>
      <c r="U1579" t="s">
        <v>71</v>
      </c>
      <c r="V1579" s="1">
        <v>0</v>
      </c>
      <c r="W1579" s="1">
        <v>1238</v>
      </c>
      <c r="X1579" s="1">
        <v>0</v>
      </c>
      <c r="Y1579" t="s">
        <v>87</v>
      </c>
      <c r="Z1579" t="s">
        <v>71</v>
      </c>
      <c r="AA1579" t="s">
        <v>4335</v>
      </c>
      <c r="AB1579" s="1">
        <v>0</v>
      </c>
      <c r="AC1579" s="4">
        <f>IF(ISNUMBER(MATCH(AD1579, $AD$2:AD1578, 0)), INDEX($AC$2:AC1578, MATCH(AD1579, $AD$2:AD1578, 0)), MAX($AC$2:AC1578)+1)</f>
        <v>6</v>
      </c>
      <c r="AD1579" t="str">
        <f t="shared" si="75"/>
        <v>เชียงราย-เชียงใหม่</v>
      </c>
      <c r="AE1579" t="s">
        <v>55</v>
      </c>
      <c r="AF1579" s="1">
        <v>0</v>
      </c>
      <c r="AG1579" s="1">
        <v>0</v>
      </c>
      <c r="AH1579" s="1">
        <v>0</v>
      </c>
      <c r="AI1579" t="s">
        <v>5142</v>
      </c>
      <c r="AJ1579" s="1">
        <v>1</v>
      </c>
      <c r="AK1579" s="1">
        <v>0</v>
      </c>
      <c r="AL1579" s="1">
        <v>0</v>
      </c>
      <c r="AM1579" s="1">
        <v>0</v>
      </c>
      <c r="AN1579" s="1">
        <v>0</v>
      </c>
      <c r="AO1579" s="1">
        <v>0</v>
      </c>
      <c r="AP1579" s="1">
        <v>0</v>
      </c>
      <c r="AQ1579" s="1">
        <v>0</v>
      </c>
      <c r="AR1579" s="1">
        <v>1238</v>
      </c>
      <c r="AS1579" s="1">
        <v>122.5378260869565</v>
      </c>
      <c r="AT1579" s="1">
        <f>Table1[[#This Row],[รวมต้นทุนค่าเดินทาง]]+Table1[[#This Row],[รวมต้นทุนค่าซ่อม]]+Table1[[#This Row],[รวมค่าเสื่อม]]</f>
        <v>2784.5884589983489</v>
      </c>
      <c r="AU1579" s="1">
        <f t="shared" si="73"/>
        <v>4428.3346813776061</v>
      </c>
      <c r="AV1579" s="1" t="str" cm="1">
        <f t="array" ref="AV1579">IF(AC1579&lt;4, "เก็บ", IF(OR(AT1579 &lt; PERCENTILE(IF($AC$2:$AC$5092=AC1579, $AT$2:$AT$5092), 0.25) - 1.5 * (PERCENTILE(IF($AC$2:$AC$5092=AC1579, $AT$2:$AT$5092), 0.75) - PERCENTILE(IF($AC$2:$AC$5092=AC1579, $AT$2:$AT$5092), 0.25)), AT1579 &gt; PERCENTILE(IF($AC$2:$AC$5092=AC1579, $AT$2:$AT$5092), 0.75) + 1.5 * (PERCENTILE(IF($AC$2:$AC$5092=AC1579, $AT$2:$AT$5092), 0.75) - PERCENTILE(IF($AC$2:$AC$5092=AC1579, $AT$2:$AT$5092), 0.25))), "ตัด", "เก็บ"))</f>
        <v>เก็บ</v>
      </c>
      <c r="AW1579" s="1">
        <f t="shared" si="74"/>
        <v>3873.7679454274344</v>
      </c>
      <c r="AX1579" s="1">
        <v>2781.4385174989698</v>
      </c>
      <c r="AY1579" s="1">
        <v>1424.0506329113923</v>
      </c>
    </row>
    <row r="1580" spans="1:51" x14ac:dyDescent="0.2">
      <c r="A1580" s="3">
        <v>45586</v>
      </c>
      <c r="B1580">
        <v>45586</v>
      </c>
      <c r="C1580" t="s">
        <v>5143</v>
      </c>
      <c r="D1580" t="s">
        <v>51</v>
      </c>
      <c r="E1580" t="s">
        <v>61</v>
      </c>
      <c r="F1580" t="s">
        <v>1241</v>
      </c>
      <c r="G1580" s="1">
        <v>4200</v>
      </c>
      <c r="H1580" s="1">
        <v>3075</v>
      </c>
      <c r="I1580" s="1">
        <v>1900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6100</v>
      </c>
      <c r="P1580" t="s">
        <v>5144</v>
      </c>
      <c r="Q1580" s="2">
        <v>45587</v>
      </c>
      <c r="R1580" t="s">
        <v>55</v>
      </c>
      <c r="S1580">
        <v>0</v>
      </c>
      <c r="T1580" t="s">
        <v>71</v>
      </c>
      <c r="U1580" t="s">
        <v>57</v>
      </c>
      <c r="V1580" s="1">
        <v>2500</v>
      </c>
      <c r="W1580" s="1">
        <v>0</v>
      </c>
      <c r="X1580" s="1">
        <v>0</v>
      </c>
      <c r="AA1580" t="s">
        <v>58</v>
      </c>
      <c r="AB1580" s="1">
        <v>0</v>
      </c>
      <c r="AC1580" s="4">
        <f>IF(ISNUMBER(MATCH(AD1580, $AD$2:AD1579, 0)), INDEX($AC$2:AC1579, MATCH(AD1580, $AD$2:AD1579, 0)), MAX($AC$2:AC1579)+1)</f>
        <v>10</v>
      </c>
      <c r="AD1580" t="str">
        <f t="shared" si="75"/>
        <v>เชียงใหม่-กองลอย</v>
      </c>
      <c r="AE1580" t="s">
        <v>55</v>
      </c>
      <c r="AF1580" s="1">
        <v>0</v>
      </c>
      <c r="AG1580" s="1">
        <v>0</v>
      </c>
      <c r="AH1580" s="1">
        <v>0</v>
      </c>
      <c r="AI1580" t="s">
        <v>5145</v>
      </c>
      <c r="AJ1580" s="1">
        <v>1</v>
      </c>
      <c r="AK1580" s="1">
        <v>0</v>
      </c>
      <c r="AL1580" s="1">
        <v>0</v>
      </c>
      <c r="AM1580" s="1">
        <v>0</v>
      </c>
      <c r="AN1580" s="1">
        <v>0</v>
      </c>
      <c r="AO1580" s="1">
        <v>0</v>
      </c>
      <c r="AP1580" s="1">
        <v>0</v>
      </c>
      <c r="AQ1580" s="1">
        <v>0</v>
      </c>
      <c r="AR1580" s="1">
        <v>11675</v>
      </c>
      <c r="AS1580" s="1">
        <v>21.4</v>
      </c>
      <c r="AT1580" s="1">
        <f>Table1[[#This Row],[รวมต้นทุนค่าเดินทาง]]+Table1[[#This Row],[รวมต้นทุนค่าซ่อม]]+Table1[[#This Row],[รวมค่าเสื่อม]]</f>
        <v>13596.737837837838</v>
      </c>
      <c r="AU1580" s="1">
        <f t="shared" si="73"/>
        <v>14957.32855761775</v>
      </c>
      <c r="AV1580" s="1" t="str" cm="1">
        <f t="array" ref="AV1580">IF(AC1580&lt;4, "เก็บ", IF(OR(AT1580 &lt; PERCENTILE(IF($AC$2:$AC$5092=AC1580, $AT$2:$AT$5092), 0.25) - 1.5 * (PERCENTILE(IF($AC$2:$AC$5092=AC1580, $AT$2:$AT$5092), 0.75) - PERCENTILE(IF($AC$2:$AC$5092=AC1580, $AT$2:$AT$5092), 0.25)), AT1580 &gt; PERCENTILE(IF($AC$2:$AC$5092=AC1580, $AT$2:$AT$5092), 0.75) + 1.5 * (PERCENTILE(IF($AC$2:$AC$5092=AC1580, $AT$2:$AT$5092), 0.75) - PERCENTILE(IF($AC$2:$AC$5092=AC1580, $AT$2:$AT$5092), 0.25))), "ตัด", "เก็บ"))</f>
        <v>เก็บ</v>
      </c>
      <c r="AW1580" s="1">
        <f t="shared" si="74"/>
        <v>14419.089162907676</v>
      </c>
      <c r="AX1580" s="1">
        <v>15077.196593123563</v>
      </c>
      <c r="AY1580" s="1">
        <v>1900.3378378378379</v>
      </c>
    </row>
    <row r="1581" spans="1:51" x14ac:dyDescent="0.2">
      <c r="A1581" s="3">
        <v>45586</v>
      </c>
      <c r="B1581">
        <v>45586</v>
      </c>
      <c r="C1581" t="s">
        <v>5146</v>
      </c>
      <c r="D1581" t="s">
        <v>66</v>
      </c>
      <c r="E1581" t="s">
        <v>124</v>
      </c>
      <c r="F1581" t="s">
        <v>388</v>
      </c>
      <c r="G1581" s="1">
        <v>0</v>
      </c>
      <c r="H1581" s="1">
        <v>937</v>
      </c>
      <c r="I1581" s="1">
        <v>400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400</v>
      </c>
      <c r="P1581" t="s">
        <v>5147</v>
      </c>
      <c r="Q1581" s="2">
        <v>45586</v>
      </c>
      <c r="R1581" t="s">
        <v>70</v>
      </c>
      <c r="S1581">
        <v>0</v>
      </c>
      <c r="T1581" t="s">
        <v>254</v>
      </c>
      <c r="U1581" t="s">
        <v>161</v>
      </c>
      <c r="V1581" s="1">
        <v>0</v>
      </c>
      <c r="W1581" s="1">
        <v>0</v>
      </c>
      <c r="X1581" s="1">
        <v>0</v>
      </c>
      <c r="AA1581" t="s">
        <v>58</v>
      </c>
      <c r="AB1581" s="1">
        <v>0</v>
      </c>
      <c r="AC1581" s="4">
        <f>IF(ISNUMBER(MATCH(AD1581, $AD$2:AD1580, 0)), INDEX($AC$2:AC1580, MATCH(AD1581, $AD$2:AD1580, 0)), MAX($AC$2:AC1580)+1)</f>
        <v>11</v>
      </c>
      <c r="AD1581" t="str">
        <f t="shared" si="75"/>
        <v>ลำปาง-พุทธมณฑลสาย 2</v>
      </c>
      <c r="AE1581" t="s">
        <v>73</v>
      </c>
      <c r="AF1581" s="1">
        <v>0</v>
      </c>
      <c r="AG1581" s="1">
        <v>0</v>
      </c>
      <c r="AH1581" s="1">
        <v>0</v>
      </c>
      <c r="AI1581" t="s">
        <v>5148</v>
      </c>
      <c r="AJ1581" s="1">
        <v>1</v>
      </c>
      <c r="AK1581" s="1">
        <v>720</v>
      </c>
      <c r="AL1581" s="1">
        <v>720</v>
      </c>
      <c r="AM1581" s="1">
        <v>1</v>
      </c>
      <c r="AN1581" s="1">
        <v>0</v>
      </c>
      <c r="AO1581" s="1">
        <v>0</v>
      </c>
      <c r="AP1581" s="1">
        <v>0</v>
      </c>
      <c r="AQ1581" s="1">
        <v>0</v>
      </c>
      <c r="AR1581" s="1">
        <v>1337</v>
      </c>
      <c r="AS1581" s="1">
        <v>31.61428571428571</v>
      </c>
      <c r="AT1581" s="1">
        <f>Table1[[#This Row],[รวมต้นทุนค่าเดินทาง]]+Table1[[#This Row],[รวมต้นทุนค่าซ่อม]]+Table1[[#This Row],[รวมค่าเสื่อม]]</f>
        <v>3178.9444903959547</v>
      </c>
      <c r="AU1581" s="1">
        <f t="shared" si="73"/>
        <v>4930.4097489270907</v>
      </c>
      <c r="AV1581" s="1" t="str" cm="1">
        <f t="array" ref="AV1581">IF(AC1581&lt;4, "เก็บ", IF(OR(AT1581 &lt; PERCENTILE(IF($AC$2:$AC$5092=AC1581, $AT$2:$AT$5092), 0.25) - 1.5 * (PERCENTILE(IF($AC$2:$AC$5092=AC1581, $AT$2:$AT$5092), 0.75) - PERCENTILE(IF($AC$2:$AC$5092=AC1581, $AT$2:$AT$5092), 0.25)), AT1581 &gt; PERCENTILE(IF($AC$2:$AC$5092=AC1581, $AT$2:$AT$5092), 0.75) + 1.5 * (PERCENTILE(IF($AC$2:$AC$5092=AC1581, $AT$2:$AT$5092), 0.75) - PERCENTILE(IF($AC$2:$AC$5092=AC1581, $AT$2:$AT$5092), 0.25))), "ตัด", "เก็บ"))</f>
        <v>เก็บ</v>
      </c>
      <c r="AW1581" s="1">
        <f t="shared" si="74"/>
        <v>4496.4734610911819</v>
      </c>
      <c r="AX1581" s="1">
        <v>2927.9145864762854</v>
      </c>
      <c r="AY1581" s="1">
        <v>1810.3302046816693</v>
      </c>
    </row>
    <row r="1582" spans="1:51" x14ac:dyDescent="0.2">
      <c r="A1582" s="3">
        <v>45586</v>
      </c>
      <c r="B1582">
        <v>45586</v>
      </c>
      <c r="C1582" t="s">
        <v>5149</v>
      </c>
      <c r="D1582" t="s">
        <v>66</v>
      </c>
      <c r="E1582" t="s">
        <v>67</v>
      </c>
      <c r="F1582" t="s">
        <v>529</v>
      </c>
      <c r="G1582" s="1">
        <v>0</v>
      </c>
      <c r="H1582" s="1">
        <v>2443</v>
      </c>
      <c r="I1582" s="1">
        <v>500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500</v>
      </c>
      <c r="P1582" t="s">
        <v>5150</v>
      </c>
      <c r="Q1582" s="2">
        <v>45586</v>
      </c>
      <c r="R1582" t="s">
        <v>70</v>
      </c>
      <c r="S1582">
        <v>0</v>
      </c>
      <c r="T1582" t="s">
        <v>71</v>
      </c>
      <c r="U1582" t="s">
        <v>72</v>
      </c>
      <c r="V1582" s="1">
        <v>0</v>
      </c>
      <c r="W1582" s="1">
        <v>0</v>
      </c>
      <c r="X1582" s="1">
        <v>0</v>
      </c>
      <c r="AA1582" t="s">
        <v>58</v>
      </c>
      <c r="AB1582" s="1">
        <v>0</v>
      </c>
      <c r="AC1582" s="4">
        <f>IF(ISNUMBER(MATCH(AD1582, $AD$2:AD1581, 0)), INDEX($AC$2:AC1581, MATCH(AD1582, $AD$2:AD1581, 0)), MAX($AC$2:AC1581)+1)</f>
        <v>2</v>
      </c>
      <c r="AD1582" t="str">
        <f t="shared" si="75"/>
        <v>เชียงใหม่-พุทธมณฑลสาย 5</v>
      </c>
      <c r="AE1582" t="s">
        <v>73</v>
      </c>
      <c r="AF1582" s="1">
        <v>0</v>
      </c>
      <c r="AG1582" s="1">
        <v>0</v>
      </c>
      <c r="AH1582" s="1">
        <v>0</v>
      </c>
      <c r="AI1582" t="s">
        <v>5151</v>
      </c>
      <c r="AJ1582" s="1">
        <v>1</v>
      </c>
      <c r="AK1582" s="1">
        <v>720</v>
      </c>
      <c r="AL1582" s="1">
        <v>720</v>
      </c>
      <c r="AM1582" s="1">
        <v>1</v>
      </c>
      <c r="AN1582" s="1">
        <v>0</v>
      </c>
      <c r="AO1582" s="1">
        <v>0</v>
      </c>
      <c r="AP1582" s="1">
        <v>0</v>
      </c>
      <c r="AQ1582" s="1">
        <v>0</v>
      </c>
      <c r="AR1582" s="1">
        <v>2943</v>
      </c>
      <c r="AS1582" s="1">
        <v>1928.11</v>
      </c>
      <c r="AT1582" s="1">
        <f>Table1[[#This Row],[รวมต้นทุนค่าเดินทาง]]+Table1[[#This Row],[รวมต้นทุนค่าซ่อม]]+Table1[[#This Row],[รวมค่าเสื่อม]]</f>
        <v>6688.1616192668089</v>
      </c>
      <c r="AU1582" s="1">
        <f t="shared" si="73"/>
        <v>5026.5629662053279</v>
      </c>
      <c r="AV1582" s="1" t="str" cm="1">
        <f t="array" ref="AV1582">IF(AC1582&lt;4, "เก็บ", IF(OR(AT1582 &lt; PERCENTILE(IF($AC$2:$AC$5092=AC1582, $AT$2:$AT$5092), 0.25) - 1.5 * (PERCENTILE(IF($AC$2:$AC$5092=AC1582, $AT$2:$AT$5092), 0.75) - PERCENTILE(IF($AC$2:$AC$5092=AC1582, $AT$2:$AT$5092), 0.25)), AT1582 &gt; PERCENTILE(IF($AC$2:$AC$5092=AC1582, $AT$2:$AT$5092), 0.75) + 1.5 * (PERCENTILE(IF($AC$2:$AC$5092=AC1582, $AT$2:$AT$5092), 0.75) - PERCENTILE(IF($AC$2:$AC$5092=AC1582, $AT$2:$AT$5092), 0.25))), "ตัด", "เก็บ"))</f>
        <v>เก็บ</v>
      </c>
      <c r="AW1582" s="1">
        <f t="shared" si="74"/>
        <v>5026.5629662053279</v>
      </c>
      <c r="AX1582" s="1">
        <v>4064.5059139663294</v>
      </c>
      <c r="AY1582" s="1">
        <v>1817.0516192668092</v>
      </c>
    </row>
    <row r="1583" spans="1:51" x14ac:dyDescent="0.2">
      <c r="A1583" s="3">
        <v>45586</v>
      </c>
      <c r="B1583">
        <v>45586</v>
      </c>
      <c r="C1583" t="s">
        <v>5152</v>
      </c>
      <c r="D1583" t="s">
        <v>51</v>
      </c>
      <c r="E1583" t="s">
        <v>61</v>
      </c>
      <c r="F1583" t="s">
        <v>1518</v>
      </c>
      <c r="G1583" s="1">
        <v>2700</v>
      </c>
      <c r="H1583" s="1">
        <v>4575</v>
      </c>
      <c r="I1583" s="1">
        <v>1900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4600</v>
      </c>
      <c r="P1583" t="s">
        <v>5153</v>
      </c>
      <c r="Q1583" s="2">
        <v>45587</v>
      </c>
      <c r="R1583" t="s">
        <v>55</v>
      </c>
      <c r="S1583">
        <v>0</v>
      </c>
      <c r="T1583" t="s">
        <v>56</v>
      </c>
      <c r="U1583" t="s">
        <v>57</v>
      </c>
      <c r="V1583" s="1">
        <v>2500</v>
      </c>
      <c r="W1583" s="1">
        <v>0</v>
      </c>
      <c r="X1583" s="1">
        <v>0</v>
      </c>
      <c r="AA1583" t="s">
        <v>58</v>
      </c>
      <c r="AB1583" s="1">
        <v>0</v>
      </c>
      <c r="AC1583" s="4">
        <f>IF(ISNUMBER(MATCH(AD1583, $AD$2:AD1582, 0)), INDEX($AC$2:AC1582, MATCH(AD1583, $AD$2:AD1582, 0)), MAX($AC$2:AC1582)+1)</f>
        <v>1</v>
      </c>
      <c r="AD1583" t="str">
        <f t="shared" si="75"/>
        <v>ท่าลี่-กองลอย</v>
      </c>
      <c r="AE1583" t="s">
        <v>55</v>
      </c>
      <c r="AF1583" s="1">
        <v>0</v>
      </c>
      <c r="AG1583" s="1">
        <v>0</v>
      </c>
      <c r="AH1583" s="1">
        <v>0</v>
      </c>
      <c r="AI1583" t="s">
        <v>5154</v>
      </c>
      <c r="AJ1583" s="1">
        <v>1</v>
      </c>
      <c r="AK1583" s="1">
        <v>0</v>
      </c>
      <c r="AL1583" s="1">
        <v>0</v>
      </c>
      <c r="AM1583" s="1">
        <v>0</v>
      </c>
      <c r="AN1583" s="1">
        <v>0</v>
      </c>
      <c r="AO1583" s="1">
        <v>0</v>
      </c>
      <c r="AP1583" s="1">
        <v>0</v>
      </c>
      <c r="AQ1583" s="1">
        <v>0</v>
      </c>
      <c r="AR1583" s="1">
        <v>11675</v>
      </c>
      <c r="AS1583" s="1">
        <v>25.276281613123722</v>
      </c>
      <c r="AT1583" s="1">
        <f>Table1[[#This Row],[รวมต้นทุนค่าเดินทาง]]+Table1[[#This Row],[รวมต้นทุนค่าซ่อม]]+Table1[[#This Row],[รวมค่าเสื่อม]]</f>
        <v>14024.65644690238</v>
      </c>
      <c r="AU1583" s="1">
        <f t="shared" si="73"/>
        <v>13953.293816562818</v>
      </c>
      <c r="AV1583" s="1" t="str" cm="1">
        <f t="array" ref="AV1583">IF(AC1583&lt;4, "เก็บ", IF(OR(AT1583 &lt; PERCENTILE(IF($AC$2:$AC$5092=AC1583, $AT$2:$AT$5092), 0.25) - 1.5 * (PERCENTILE(IF($AC$2:$AC$5092=AC1583, $AT$2:$AT$5092), 0.75) - PERCENTILE(IF($AC$2:$AC$5092=AC1583, $AT$2:$AT$5092), 0.25)), AT1583 &gt; PERCENTILE(IF($AC$2:$AC$5092=AC1583, $AT$2:$AT$5092), 0.75) + 1.5 * (PERCENTILE(IF($AC$2:$AC$5092=AC1583, $AT$2:$AT$5092), 0.75) - PERCENTILE(IF($AC$2:$AC$5092=AC1583, $AT$2:$AT$5092), 0.25))), "ตัด", "เก็บ"))</f>
        <v>เก็บ</v>
      </c>
      <c r="AW1583" s="1">
        <f t="shared" si="74"/>
        <v>13953.293816562818</v>
      </c>
      <c r="AX1583" s="1">
        <v>14426.372718098486</v>
      </c>
      <c r="AY1583" s="1">
        <v>2324.3801652892562</v>
      </c>
    </row>
    <row r="1584" spans="1:51" x14ac:dyDescent="0.2">
      <c r="A1584" s="3">
        <v>45586</v>
      </c>
      <c r="B1584">
        <v>45586</v>
      </c>
      <c r="C1584" t="s">
        <v>5155</v>
      </c>
      <c r="D1584" t="s">
        <v>66</v>
      </c>
      <c r="E1584" t="s">
        <v>67</v>
      </c>
      <c r="F1584" t="s">
        <v>655</v>
      </c>
      <c r="G1584" s="1">
        <v>0</v>
      </c>
      <c r="H1584" s="1">
        <v>870</v>
      </c>
      <c r="I1584" s="1">
        <v>400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835</v>
      </c>
      <c r="P1584" t="s">
        <v>5156</v>
      </c>
      <c r="Q1584" s="2">
        <v>45586</v>
      </c>
      <c r="R1584" t="s">
        <v>70</v>
      </c>
      <c r="S1584">
        <v>0</v>
      </c>
      <c r="T1584" t="s">
        <v>254</v>
      </c>
      <c r="U1584" t="s">
        <v>93</v>
      </c>
      <c r="V1584" s="1">
        <v>0</v>
      </c>
      <c r="W1584" s="1">
        <v>0</v>
      </c>
      <c r="X1584" s="1">
        <v>435</v>
      </c>
      <c r="Y1584" t="s">
        <v>101</v>
      </c>
      <c r="Z1584" t="s">
        <v>254</v>
      </c>
      <c r="AA1584" t="s">
        <v>5157</v>
      </c>
      <c r="AB1584" s="1">
        <v>0</v>
      </c>
      <c r="AC1584" s="4">
        <f>IF(ISNUMBER(MATCH(AD1584, $AD$2:AD1583, 0)), INDEX($AC$2:AC1583, MATCH(AD1584, $AD$2:AD1583, 0)), MAX($AC$2:AC1583)+1)</f>
        <v>14</v>
      </c>
      <c r="AD1584" t="str">
        <f t="shared" si="75"/>
        <v>ลำปาง-ตลาดไท</v>
      </c>
      <c r="AE1584" t="s">
        <v>73</v>
      </c>
      <c r="AF1584" s="1">
        <v>0</v>
      </c>
      <c r="AG1584" s="1">
        <v>0</v>
      </c>
      <c r="AH1584" s="1">
        <v>400</v>
      </c>
      <c r="AI1584" t="s">
        <v>5158</v>
      </c>
      <c r="AJ1584" s="1">
        <v>1</v>
      </c>
      <c r="AK1584" s="1">
        <v>706</v>
      </c>
      <c r="AL1584" s="1">
        <v>706</v>
      </c>
      <c r="AM1584" s="1">
        <v>1</v>
      </c>
      <c r="AN1584" s="1">
        <v>0</v>
      </c>
      <c r="AO1584" s="1">
        <v>0</v>
      </c>
      <c r="AP1584" s="1">
        <v>0</v>
      </c>
      <c r="AQ1584" s="1">
        <v>0</v>
      </c>
      <c r="AR1584" s="1">
        <v>2105</v>
      </c>
      <c r="AS1584" s="1">
        <v>399.98999999999995</v>
      </c>
      <c r="AT1584" s="1">
        <f>Table1[[#This Row],[รวมต้นทุนค่าเดินทาง]]+Table1[[#This Row],[รวมต้นทุนค่าซ่อม]]+Table1[[#This Row],[รวมค่าเสื่อม]]</f>
        <v>4356.0665550239228</v>
      </c>
      <c r="AU1584" s="1" t="e">
        <f t="shared" si="73"/>
        <v>#N/A</v>
      </c>
      <c r="AV1584" s="1" t="e" cm="1">
        <f t="array" ref="AV1584">IF(AC1584&lt;4, "เก็บ", IF(OR(AT1584 &lt; PERCENTILE(IF($AC$2:$AC$5092=AC1584, $AT$2:$AT$5092), 0.25) - 1.5 * (PERCENTILE(IF($AC$2:$AC$5092=AC1584, $AT$2:$AT$5092), 0.75) - PERCENTILE(IF($AC$2:$AC$5092=AC1584, $AT$2:$AT$5092), 0.25)), AT1584 &gt; PERCENTILE(IF($AC$2:$AC$5092=AC1584, $AT$2:$AT$5092), 0.75) + 1.5 * (PERCENTILE(IF($AC$2:$AC$5092=AC1584, $AT$2:$AT$5092), 0.75) - PERCENTILE(IF($AC$2:$AC$5092=AC1584, $AT$2:$AT$5092), 0.25))), "ตัด", "เก็บ"))</f>
        <v>#N/A</v>
      </c>
      <c r="AW1584" s="1" t="e">
        <f t="shared" si="74"/>
        <v>#DIV/0!</v>
      </c>
      <c r="AX1584" s="1">
        <v>2411.9362516169685</v>
      </c>
      <c r="AY1584" s="1">
        <v>1851.0765550239234</v>
      </c>
    </row>
    <row r="1585" spans="1:51" x14ac:dyDescent="0.2">
      <c r="A1585" s="3">
        <v>45587</v>
      </c>
      <c r="B1585">
        <v>45587</v>
      </c>
      <c r="C1585" t="s">
        <v>5159</v>
      </c>
      <c r="D1585" t="s">
        <v>66</v>
      </c>
      <c r="E1585" t="s">
        <v>124</v>
      </c>
      <c r="F1585" t="s">
        <v>289</v>
      </c>
      <c r="G1585" s="1">
        <v>0</v>
      </c>
      <c r="H1585" s="1">
        <v>1071</v>
      </c>
      <c r="I1585" s="1">
        <v>500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500</v>
      </c>
      <c r="P1585" t="s">
        <v>5160</v>
      </c>
      <c r="Q1585" s="2">
        <v>45587</v>
      </c>
      <c r="R1585" t="s">
        <v>70</v>
      </c>
      <c r="S1585">
        <v>0</v>
      </c>
      <c r="T1585" t="s">
        <v>71</v>
      </c>
      <c r="U1585" t="s">
        <v>161</v>
      </c>
      <c r="V1585" s="1">
        <v>0</v>
      </c>
      <c r="W1585" s="1">
        <v>0</v>
      </c>
      <c r="X1585" s="1">
        <v>0</v>
      </c>
      <c r="AA1585" t="s">
        <v>58</v>
      </c>
      <c r="AB1585" s="1">
        <v>0</v>
      </c>
      <c r="AC1585" s="4">
        <f>IF(ISNUMBER(MATCH(AD1585, $AD$2:AD1584, 0)), INDEX($AC$2:AC1584, MATCH(AD1585, $AD$2:AD1584, 0)), MAX($AC$2:AC1584)+1)</f>
        <v>9</v>
      </c>
      <c r="AD1585" t="str">
        <f t="shared" si="75"/>
        <v>เชียงใหม่-พุทธมณฑลสาย 2</v>
      </c>
      <c r="AE1585" t="s">
        <v>73</v>
      </c>
      <c r="AF1585" s="1">
        <v>0</v>
      </c>
      <c r="AG1585" s="1">
        <v>0</v>
      </c>
      <c r="AH1585" s="1">
        <v>0</v>
      </c>
      <c r="AI1585" t="s">
        <v>5161</v>
      </c>
      <c r="AJ1585" s="1">
        <v>1</v>
      </c>
      <c r="AK1585" s="1">
        <v>720</v>
      </c>
      <c r="AL1585" s="1">
        <v>720</v>
      </c>
      <c r="AM1585" s="1">
        <v>1</v>
      </c>
      <c r="AN1585" s="1">
        <v>0</v>
      </c>
      <c r="AO1585" s="1">
        <v>0</v>
      </c>
      <c r="AP1585" s="1">
        <v>0</v>
      </c>
      <c r="AQ1585" s="1">
        <v>0</v>
      </c>
      <c r="AR1585" s="1">
        <v>1571</v>
      </c>
      <c r="AS1585" s="1">
        <v>452.315</v>
      </c>
      <c r="AT1585" s="1">
        <f>Table1[[#This Row],[รวมต้นทุนค่าเดินทาง]]+Table1[[#This Row],[รวมต้นทุนค่าซ่อม]]+Table1[[#This Row],[รวมค่าเสื่อม]]</f>
        <v>4002.9086339182786</v>
      </c>
      <c r="AU1585" s="1">
        <f t="shared" si="73"/>
        <v>4623.2312262414152</v>
      </c>
      <c r="AV1585" s="1" t="str" cm="1">
        <f t="array" ref="AV1585">IF(AC1585&lt;4, "เก็บ", IF(OR(AT1585 &lt; PERCENTILE(IF($AC$2:$AC$5092=AC1585, $AT$2:$AT$5092), 0.25) - 1.5 * (PERCENTILE(IF($AC$2:$AC$5092=AC1585, $AT$2:$AT$5092), 0.75) - PERCENTILE(IF($AC$2:$AC$5092=AC1585, $AT$2:$AT$5092), 0.25)), AT1585 &gt; PERCENTILE(IF($AC$2:$AC$5092=AC1585, $AT$2:$AT$5092), 0.75) + 1.5 * (PERCENTILE(IF($AC$2:$AC$5092=AC1585, $AT$2:$AT$5092), 0.75) - PERCENTILE(IF($AC$2:$AC$5092=AC1585, $AT$2:$AT$5092), 0.25))), "ตัด", "เก็บ"))</f>
        <v>เก็บ</v>
      </c>
      <c r="AW1585" s="1">
        <f t="shared" si="74"/>
        <v>4005.4952465164292</v>
      </c>
      <c r="AX1585" s="1">
        <v>2577.9546108768855</v>
      </c>
      <c r="AY1585" s="1">
        <v>1979.5936339182783</v>
      </c>
    </row>
    <row r="1586" spans="1:51" x14ac:dyDescent="0.2">
      <c r="A1586" s="3">
        <v>45587</v>
      </c>
      <c r="B1586">
        <v>45587</v>
      </c>
      <c r="C1586" t="s">
        <v>5162</v>
      </c>
      <c r="D1586" t="s">
        <v>51</v>
      </c>
      <c r="E1586" t="s">
        <v>52</v>
      </c>
      <c r="F1586" t="s">
        <v>53</v>
      </c>
      <c r="G1586" s="1">
        <v>2700</v>
      </c>
      <c r="H1586" s="1">
        <v>4575</v>
      </c>
      <c r="I1586" s="1">
        <v>1900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4600</v>
      </c>
      <c r="P1586" t="s">
        <v>5163</v>
      </c>
      <c r="Q1586" s="2">
        <v>45587</v>
      </c>
      <c r="R1586" t="s">
        <v>55</v>
      </c>
      <c r="S1586">
        <v>0</v>
      </c>
      <c r="T1586" t="s">
        <v>71</v>
      </c>
      <c r="U1586" t="s">
        <v>57</v>
      </c>
      <c r="V1586" s="1">
        <v>2500</v>
      </c>
      <c r="W1586" s="1">
        <v>0</v>
      </c>
      <c r="X1586" s="1">
        <v>0</v>
      </c>
      <c r="AA1586" t="s">
        <v>58</v>
      </c>
      <c r="AB1586" s="1">
        <v>0</v>
      </c>
      <c r="AC1586" s="4">
        <f>IF(ISNUMBER(MATCH(AD1586, $AD$2:AD1585, 0)), INDEX($AC$2:AC1585, MATCH(AD1586, $AD$2:AD1585, 0)), MAX($AC$2:AC1585)+1)</f>
        <v>10</v>
      </c>
      <c r="AD1586" t="str">
        <f t="shared" si="75"/>
        <v>เชียงใหม่-กองลอย</v>
      </c>
      <c r="AE1586" t="s">
        <v>55</v>
      </c>
      <c r="AF1586" s="1">
        <v>0</v>
      </c>
      <c r="AG1586" s="1">
        <v>0</v>
      </c>
      <c r="AH1586" s="1">
        <v>0</v>
      </c>
      <c r="AI1586" t="s">
        <v>5164</v>
      </c>
      <c r="AJ1586" s="1">
        <v>1</v>
      </c>
      <c r="AK1586" s="1">
        <v>0</v>
      </c>
      <c r="AL1586" s="1">
        <v>0</v>
      </c>
      <c r="AM1586" s="1">
        <v>0</v>
      </c>
      <c r="AN1586" s="1">
        <v>0</v>
      </c>
      <c r="AO1586" s="1">
        <v>0</v>
      </c>
      <c r="AP1586" s="1">
        <v>0</v>
      </c>
      <c r="AQ1586" s="1">
        <v>0</v>
      </c>
      <c r="AR1586" s="1">
        <v>11675</v>
      </c>
      <c r="AS1586" s="1">
        <v>21.4</v>
      </c>
      <c r="AT1586" s="1">
        <f>Table1[[#This Row],[รวมต้นทุนค่าเดินทาง]]+Table1[[#This Row],[รวมต้นทุนค่าซ่อม]]+Table1[[#This Row],[รวมค่าเสื่อม]]</f>
        <v>13427.16923076923</v>
      </c>
      <c r="AU1586" s="1">
        <f t="shared" si="73"/>
        <v>14957.32855761775</v>
      </c>
      <c r="AV1586" s="1" t="str" cm="1">
        <f t="array" ref="AV1586">IF(AC1586&lt;4, "เก็บ", IF(OR(AT1586 &lt; PERCENTILE(IF($AC$2:$AC$5092=AC1586, $AT$2:$AT$5092), 0.25) - 1.5 * (PERCENTILE(IF($AC$2:$AC$5092=AC1586, $AT$2:$AT$5092), 0.75) - PERCENTILE(IF($AC$2:$AC$5092=AC1586, $AT$2:$AT$5092), 0.25)), AT1586 &gt; PERCENTILE(IF($AC$2:$AC$5092=AC1586, $AT$2:$AT$5092), 0.75) + 1.5 * (PERCENTILE(IF($AC$2:$AC$5092=AC1586, $AT$2:$AT$5092), 0.75) - PERCENTILE(IF($AC$2:$AC$5092=AC1586, $AT$2:$AT$5092), 0.25))), "ตัด", "เก็บ"))</f>
        <v>เก็บ</v>
      </c>
      <c r="AW1586" s="1">
        <f t="shared" si="74"/>
        <v>14419.089162907676</v>
      </c>
      <c r="AX1586" s="1">
        <v>15077.196593123563</v>
      </c>
      <c r="AY1586" s="1">
        <v>1730.7692307692307</v>
      </c>
    </row>
    <row r="1587" spans="1:51" x14ac:dyDescent="0.2">
      <c r="A1587" s="3">
        <v>45587</v>
      </c>
      <c r="B1587">
        <v>45587</v>
      </c>
      <c r="C1587" t="s">
        <v>5165</v>
      </c>
      <c r="D1587" t="s">
        <v>66</v>
      </c>
      <c r="E1587" t="s">
        <v>67</v>
      </c>
      <c r="F1587" t="s">
        <v>317</v>
      </c>
      <c r="G1587" s="1">
        <v>937</v>
      </c>
      <c r="H1587" s="1">
        <v>0</v>
      </c>
      <c r="I1587" s="1">
        <v>400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1337</v>
      </c>
      <c r="P1587" t="s">
        <v>5166</v>
      </c>
      <c r="Q1587" s="2">
        <v>45587</v>
      </c>
      <c r="R1587" t="s">
        <v>70</v>
      </c>
      <c r="S1587">
        <v>0</v>
      </c>
      <c r="T1587" t="s">
        <v>254</v>
      </c>
      <c r="U1587" t="s">
        <v>161</v>
      </c>
      <c r="V1587" s="1">
        <v>0</v>
      </c>
      <c r="W1587" s="1">
        <v>0</v>
      </c>
      <c r="X1587" s="1">
        <v>0</v>
      </c>
      <c r="AA1587" t="s">
        <v>58</v>
      </c>
      <c r="AB1587" s="1">
        <v>0</v>
      </c>
      <c r="AC1587" s="4">
        <f>IF(ISNUMBER(MATCH(AD1587, $AD$2:AD1586, 0)), INDEX($AC$2:AC1586, MATCH(AD1587, $AD$2:AD1586, 0)), MAX($AC$2:AC1586)+1)</f>
        <v>11</v>
      </c>
      <c r="AD1587" t="str">
        <f t="shared" si="75"/>
        <v>ลำปาง-พุทธมณฑลสาย 2</v>
      </c>
      <c r="AE1587" t="s">
        <v>73</v>
      </c>
      <c r="AF1587" s="1">
        <v>0</v>
      </c>
      <c r="AG1587" s="1">
        <v>0</v>
      </c>
      <c r="AH1587" s="1">
        <v>0</v>
      </c>
      <c r="AI1587" t="s">
        <v>5167</v>
      </c>
      <c r="AJ1587" s="1">
        <v>1</v>
      </c>
      <c r="AK1587" s="1">
        <v>720</v>
      </c>
      <c r="AL1587" s="1">
        <v>720</v>
      </c>
      <c r="AM1587" s="1">
        <v>1</v>
      </c>
      <c r="AN1587" s="1">
        <v>0</v>
      </c>
      <c r="AO1587" s="1">
        <v>0</v>
      </c>
      <c r="AP1587" s="1">
        <v>0</v>
      </c>
      <c r="AQ1587" s="1">
        <v>0</v>
      </c>
      <c r="AR1587" s="1">
        <v>1337</v>
      </c>
      <c r="AS1587" s="1">
        <v>2662.8385714285714</v>
      </c>
      <c r="AT1587" s="1">
        <f>Table1[[#This Row],[รวมต้นทุนค่าเดินทาง]]+Table1[[#This Row],[รวมต้นทุนค่าซ่อม]]+Table1[[#This Row],[รวมค่าเสื่อม]]</f>
        <v>5828.5422751322749</v>
      </c>
      <c r="AU1587" s="1">
        <f t="shared" si="73"/>
        <v>4930.4097489270907</v>
      </c>
      <c r="AV1587" s="1" t="str" cm="1">
        <f t="array" ref="AV1587">IF(AC1587&lt;4, "เก็บ", IF(OR(AT1587 &lt; PERCENTILE(IF($AC$2:$AC$5092=AC1587, $AT$2:$AT$5092), 0.25) - 1.5 * (PERCENTILE(IF($AC$2:$AC$5092=AC1587, $AT$2:$AT$5092), 0.75) - PERCENTILE(IF($AC$2:$AC$5092=AC1587, $AT$2:$AT$5092), 0.25)), AT1587 &gt; PERCENTILE(IF($AC$2:$AC$5092=AC1587, $AT$2:$AT$5092), 0.75) + 1.5 * (PERCENTILE(IF($AC$2:$AC$5092=AC1587, $AT$2:$AT$5092), 0.75) - PERCENTILE(IF($AC$2:$AC$5092=AC1587, $AT$2:$AT$5092), 0.25))), "ตัด", "เก็บ"))</f>
        <v>เก็บ</v>
      </c>
      <c r="AW1587" s="1">
        <f t="shared" si="74"/>
        <v>4496.4734610911819</v>
      </c>
      <c r="AX1587" s="1">
        <v>2927.9145864762854</v>
      </c>
      <c r="AY1587" s="1">
        <v>1828.7037037037037</v>
      </c>
    </row>
    <row r="1588" spans="1:51" x14ac:dyDescent="0.2">
      <c r="A1588" s="3">
        <v>45587</v>
      </c>
      <c r="B1588">
        <v>45587</v>
      </c>
      <c r="C1588" t="s">
        <v>5168</v>
      </c>
      <c r="D1588" t="s">
        <v>66</v>
      </c>
      <c r="E1588" t="s">
        <v>124</v>
      </c>
      <c r="F1588" t="s">
        <v>399</v>
      </c>
      <c r="G1588" s="1">
        <v>0</v>
      </c>
      <c r="H1588" s="1">
        <v>1038</v>
      </c>
      <c r="I1588" s="1">
        <v>400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400</v>
      </c>
      <c r="P1588" t="s">
        <v>5169</v>
      </c>
      <c r="Q1588" s="2">
        <v>45587</v>
      </c>
      <c r="R1588" t="s">
        <v>70</v>
      </c>
      <c r="S1588">
        <v>0</v>
      </c>
      <c r="T1588" t="s">
        <v>71</v>
      </c>
      <c r="U1588" t="s">
        <v>93</v>
      </c>
      <c r="V1588" s="1">
        <v>0</v>
      </c>
      <c r="W1588" s="1">
        <v>0</v>
      </c>
      <c r="X1588" s="1">
        <v>0</v>
      </c>
      <c r="AA1588" t="s">
        <v>58</v>
      </c>
      <c r="AB1588" s="1">
        <v>0</v>
      </c>
      <c r="AC1588" s="4">
        <f>IF(ISNUMBER(MATCH(AD1588, $AD$2:AD1587, 0)), INDEX($AC$2:AC1587, MATCH(AD1588, $AD$2:AD1587, 0)), MAX($AC$2:AC1587)+1)</f>
        <v>4</v>
      </c>
      <c r="AD1588" t="str">
        <f t="shared" si="75"/>
        <v>เชียงใหม่-ตลาดไท</v>
      </c>
      <c r="AE1588" t="s">
        <v>73</v>
      </c>
      <c r="AF1588" s="1">
        <v>0</v>
      </c>
      <c r="AG1588" s="1">
        <v>0</v>
      </c>
      <c r="AH1588" s="1">
        <v>0</v>
      </c>
      <c r="AI1588" t="s">
        <v>5170</v>
      </c>
      <c r="AJ1588" s="1">
        <v>1</v>
      </c>
      <c r="AK1588" s="1">
        <v>720</v>
      </c>
      <c r="AL1588" s="1">
        <v>720</v>
      </c>
      <c r="AM1588" s="1">
        <v>1</v>
      </c>
      <c r="AN1588" s="1">
        <v>0</v>
      </c>
      <c r="AO1588" s="1">
        <v>0</v>
      </c>
      <c r="AP1588" s="1">
        <v>0</v>
      </c>
      <c r="AQ1588" s="1">
        <v>0</v>
      </c>
      <c r="AR1588" s="1">
        <v>1438</v>
      </c>
      <c r="AS1588" s="1">
        <v>63.884090909090915</v>
      </c>
      <c r="AT1588" s="1">
        <f>Table1[[#This Row],[รวมต้นทุนค่าเดินทาง]]+Table1[[#This Row],[รวมต้นทุนค่าซ่อม]]+Table1[[#This Row],[รวมค่าเสื่อม]]</f>
        <v>3333.5434194726572</v>
      </c>
      <c r="AU1588" s="1">
        <f t="shared" si="73"/>
        <v>4256.109283997258</v>
      </c>
      <c r="AV1588" s="1" t="str" cm="1">
        <f t="array" ref="AV1588">IF(AC1588&lt;4, "เก็บ", IF(OR(AT1588 &lt; PERCENTILE(IF($AC$2:$AC$5092=AC1588, $AT$2:$AT$5092), 0.25) - 1.5 * (PERCENTILE(IF($AC$2:$AC$5092=AC1588, $AT$2:$AT$5092), 0.75) - PERCENTILE(IF($AC$2:$AC$5092=AC1588, $AT$2:$AT$5092), 0.25)), AT1588 &gt; PERCENTILE(IF($AC$2:$AC$5092=AC1588, $AT$2:$AT$5092), 0.75) + 1.5 * (PERCENTILE(IF($AC$2:$AC$5092=AC1588, $AT$2:$AT$5092), 0.75) - PERCENTILE(IF($AC$2:$AC$5092=AC1588, $AT$2:$AT$5092), 0.25))), "ตัด", "เก็บ"))</f>
        <v>เก็บ</v>
      </c>
      <c r="AW1588" s="1">
        <f t="shared" si="74"/>
        <v>3807.0727671795808</v>
      </c>
      <c r="AX1588" s="1">
        <v>2335.0230876608157</v>
      </c>
      <c r="AY1588" s="1">
        <v>1831.6593285635663</v>
      </c>
    </row>
    <row r="1589" spans="1:51" x14ac:dyDescent="0.2">
      <c r="A1589" s="3">
        <v>45587</v>
      </c>
      <c r="B1589">
        <v>45587</v>
      </c>
      <c r="C1589" t="s">
        <v>5171</v>
      </c>
      <c r="D1589" t="s">
        <v>66</v>
      </c>
      <c r="E1589" t="s">
        <v>67</v>
      </c>
      <c r="F1589" t="s">
        <v>381</v>
      </c>
      <c r="G1589" s="1">
        <v>0</v>
      </c>
      <c r="H1589" s="1">
        <v>0</v>
      </c>
      <c r="I1589" s="1">
        <v>400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400</v>
      </c>
      <c r="P1589" t="s">
        <v>5172</v>
      </c>
      <c r="Q1589" s="2">
        <v>45587</v>
      </c>
      <c r="R1589" t="s">
        <v>70</v>
      </c>
      <c r="S1589">
        <v>0</v>
      </c>
      <c r="T1589" t="s">
        <v>254</v>
      </c>
      <c r="U1589" t="s">
        <v>161</v>
      </c>
      <c r="V1589" s="1">
        <v>0</v>
      </c>
      <c r="W1589" s="1">
        <v>0</v>
      </c>
      <c r="X1589" s="1">
        <v>0</v>
      </c>
      <c r="AA1589" t="s">
        <v>58</v>
      </c>
      <c r="AB1589" s="1">
        <v>0</v>
      </c>
      <c r="AC1589" s="4">
        <f>IF(ISNUMBER(MATCH(AD1589, $AD$2:AD1588, 0)), INDEX($AC$2:AC1588, MATCH(AD1589, $AD$2:AD1588, 0)), MAX($AC$2:AC1588)+1)</f>
        <v>11</v>
      </c>
      <c r="AD1589" t="str">
        <f t="shared" si="75"/>
        <v>ลำปาง-พุทธมณฑลสาย 2</v>
      </c>
      <c r="AE1589" t="s">
        <v>73</v>
      </c>
      <c r="AF1589" s="1">
        <v>0</v>
      </c>
      <c r="AG1589" s="1">
        <v>0</v>
      </c>
      <c r="AH1589" s="1">
        <v>0</v>
      </c>
      <c r="AI1589" t="s">
        <v>5173</v>
      </c>
      <c r="AJ1589" s="1">
        <v>1</v>
      </c>
      <c r="AK1589" s="1">
        <v>720</v>
      </c>
      <c r="AL1589" s="1">
        <v>720</v>
      </c>
      <c r="AM1589" s="1">
        <v>1</v>
      </c>
      <c r="AN1589" s="1">
        <v>0</v>
      </c>
      <c r="AO1589" s="1">
        <v>0</v>
      </c>
      <c r="AP1589" s="1">
        <v>0</v>
      </c>
      <c r="AQ1589" s="1">
        <v>0</v>
      </c>
      <c r="AR1589" s="1">
        <v>400</v>
      </c>
      <c r="AS1589" s="1">
        <v>119.17</v>
      </c>
      <c r="AT1589" s="1">
        <f>Table1[[#This Row],[รวมต้นทุนค่าเดินทาง]]+Table1[[#This Row],[รวมต้นทุนค่าซ่อม]]+Table1[[#This Row],[รวมค่าเสื่อม]]</f>
        <v>1610.9724928092041</v>
      </c>
      <c r="AU1589" s="1">
        <f t="shared" si="73"/>
        <v>4930.4097489270907</v>
      </c>
      <c r="AV1589" s="1" t="str" cm="1">
        <f t="array" ref="AV1589">IF(AC1589&lt;4, "เก็บ", IF(OR(AT1589 &lt; PERCENTILE(IF($AC$2:$AC$5092=AC1589, $AT$2:$AT$5092), 0.25) - 1.5 * (PERCENTILE(IF($AC$2:$AC$5092=AC1589, $AT$2:$AT$5092), 0.75) - PERCENTILE(IF($AC$2:$AC$5092=AC1589, $AT$2:$AT$5092), 0.25)), AT1589 &gt; PERCENTILE(IF($AC$2:$AC$5092=AC1589, $AT$2:$AT$5092), 0.75) + 1.5 * (PERCENTILE(IF($AC$2:$AC$5092=AC1589, $AT$2:$AT$5092), 0.75) - PERCENTILE(IF($AC$2:$AC$5092=AC1589, $AT$2:$AT$5092), 0.25))), "ตัด", "เก็บ"))</f>
        <v>เก็บ</v>
      </c>
      <c r="AW1589" s="1">
        <f t="shared" si="74"/>
        <v>4496.4734610911819</v>
      </c>
      <c r="AX1589" s="1">
        <v>2927.9145864762854</v>
      </c>
      <c r="AY1589" s="1">
        <v>1091.8024928092043</v>
      </c>
    </row>
    <row r="1590" spans="1:51" x14ac:dyDescent="0.2">
      <c r="A1590" s="3">
        <v>45587</v>
      </c>
      <c r="B1590">
        <v>45587</v>
      </c>
      <c r="C1590" t="s">
        <v>5174</v>
      </c>
      <c r="D1590" t="s">
        <v>66</v>
      </c>
      <c r="E1590" t="s">
        <v>67</v>
      </c>
      <c r="F1590" t="s">
        <v>273</v>
      </c>
      <c r="G1590" s="1">
        <v>0</v>
      </c>
      <c r="H1590" s="1">
        <v>0</v>
      </c>
      <c r="I1590" s="1">
        <v>400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400</v>
      </c>
      <c r="P1590" t="s">
        <v>5175</v>
      </c>
      <c r="Q1590" s="2">
        <v>45587</v>
      </c>
      <c r="R1590" t="s">
        <v>70</v>
      </c>
      <c r="S1590">
        <v>0</v>
      </c>
      <c r="T1590" t="s">
        <v>254</v>
      </c>
      <c r="U1590" t="s">
        <v>93</v>
      </c>
      <c r="V1590" s="1">
        <v>0</v>
      </c>
      <c r="W1590" s="1">
        <v>0</v>
      </c>
      <c r="X1590" s="1">
        <v>0</v>
      </c>
      <c r="AA1590" t="s">
        <v>58</v>
      </c>
      <c r="AB1590" s="1">
        <v>0</v>
      </c>
      <c r="AC1590" s="4">
        <f>IF(ISNUMBER(MATCH(AD1590, $AD$2:AD1589, 0)), INDEX($AC$2:AC1589, MATCH(AD1590, $AD$2:AD1589, 0)), MAX($AC$2:AC1589)+1)</f>
        <v>14</v>
      </c>
      <c r="AD1590" t="str">
        <f t="shared" si="75"/>
        <v>ลำปาง-ตลาดไท</v>
      </c>
      <c r="AE1590" t="s">
        <v>73</v>
      </c>
      <c r="AF1590" s="1">
        <v>0</v>
      </c>
      <c r="AG1590" s="1">
        <v>0</v>
      </c>
      <c r="AH1590" s="1">
        <v>0</v>
      </c>
      <c r="AI1590" t="s">
        <v>5176</v>
      </c>
      <c r="AJ1590" s="1">
        <v>1</v>
      </c>
      <c r="AK1590" s="1">
        <v>720</v>
      </c>
      <c r="AL1590" s="1">
        <v>720</v>
      </c>
      <c r="AM1590" s="1">
        <v>1</v>
      </c>
      <c r="AN1590" s="1">
        <v>0</v>
      </c>
      <c r="AO1590" s="1">
        <v>0</v>
      </c>
      <c r="AP1590" s="1">
        <v>0</v>
      </c>
      <c r="AQ1590" s="1">
        <v>0</v>
      </c>
      <c r="AR1590" s="1">
        <v>400</v>
      </c>
      <c r="AS1590" s="1">
        <v>201.8490909090909</v>
      </c>
      <c r="AT1590" s="1">
        <f>Table1[[#This Row],[รวมต้นทุนค่าเดินทาง]]+Table1[[#This Row],[รวมต้นทุนค่าซ่อม]]+Table1[[#This Row],[รวมค่าเสื่อม]]</f>
        <v>1631.8801994479199</v>
      </c>
      <c r="AU1590" s="1" t="e">
        <f t="shared" si="73"/>
        <v>#N/A</v>
      </c>
      <c r="AV1590" s="1" t="e" cm="1">
        <f t="array" ref="AV1590">IF(AC1590&lt;4, "เก็บ", IF(OR(AT1590 &lt; PERCENTILE(IF($AC$2:$AC$5092=AC1590, $AT$2:$AT$5092), 0.25) - 1.5 * (PERCENTILE(IF($AC$2:$AC$5092=AC1590, $AT$2:$AT$5092), 0.75) - PERCENTILE(IF($AC$2:$AC$5092=AC1590, $AT$2:$AT$5092), 0.25)), AT1590 &gt; PERCENTILE(IF($AC$2:$AC$5092=AC1590, $AT$2:$AT$5092), 0.75) + 1.5 * (PERCENTILE(IF($AC$2:$AC$5092=AC1590, $AT$2:$AT$5092), 0.75) - PERCENTILE(IF($AC$2:$AC$5092=AC1590, $AT$2:$AT$5092), 0.25))), "ตัด", "เก็บ"))</f>
        <v>#N/A</v>
      </c>
      <c r="AW1590" s="1" t="e">
        <f t="shared" si="74"/>
        <v>#DIV/0!</v>
      </c>
      <c r="AX1590" s="1">
        <v>2411.9362516169685</v>
      </c>
      <c r="AY1590" s="1">
        <v>1030.0311085388289</v>
      </c>
    </row>
    <row r="1591" spans="1:51" x14ac:dyDescent="0.2">
      <c r="A1591" s="3">
        <v>45587</v>
      </c>
      <c r="B1591">
        <v>45587</v>
      </c>
      <c r="C1591" t="s">
        <v>5177</v>
      </c>
      <c r="D1591" t="s">
        <v>66</v>
      </c>
      <c r="E1591" t="s">
        <v>67</v>
      </c>
      <c r="F1591" t="s">
        <v>277</v>
      </c>
      <c r="G1591" s="1">
        <v>0</v>
      </c>
      <c r="H1591" s="1">
        <v>0</v>
      </c>
      <c r="I1591" s="1">
        <v>400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400</v>
      </c>
      <c r="P1591" t="s">
        <v>5178</v>
      </c>
      <c r="Q1591" s="2">
        <v>45587</v>
      </c>
      <c r="R1591" t="s">
        <v>70</v>
      </c>
      <c r="S1591">
        <v>0</v>
      </c>
      <c r="T1591" t="s">
        <v>254</v>
      </c>
      <c r="U1591" t="s">
        <v>72</v>
      </c>
      <c r="V1591" s="1">
        <v>0</v>
      </c>
      <c r="W1591" s="1">
        <v>0</v>
      </c>
      <c r="X1591" s="1">
        <v>0</v>
      </c>
      <c r="AA1591" t="s">
        <v>58</v>
      </c>
      <c r="AB1591" s="1">
        <v>0</v>
      </c>
      <c r="AC1591" s="4">
        <f>IF(ISNUMBER(MATCH(AD1591, $AD$2:AD1590, 0)), INDEX($AC$2:AC1590, MATCH(AD1591, $AD$2:AD1590, 0)), MAX($AC$2:AC1590)+1)</f>
        <v>58</v>
      </c>
      <c r="AD1591" t="str">
        <f t="shared" si="75"/>
        <v>ลำปาง-พุทธมณฑลสาย 5</v>
      </c>
      <c r="AE1591" t="s">
        <v>73</v>
      </c>
      <c r="AF1591" s="1">
        <v>0</v>
      </c>
      <c r="AG1591" s="1">
        <v>0</v>
      </c>
      <c r="AH1591" s="1">
        <v>0</v>
      </c>
      <c r="AI1591" t="s">
        <v>5179</v>
      </c>
      <c r="AJ1591" s="1">
        <v>1</v>
      </c>
      <c r="AK1591" s="1">
        <v>720</v>
      </c>
      <c r="AL1591" s="1">
        <v>720</v>
      </c>
      <c r="AM1591" s="1">
        <v>1</v>
      </c>
      <c r="AN1591" s="1">
        <v>0</v>
      </c>
      <c r="AO1591" s="1">
        <v>0</v>
      </c>
      <c r="AP1591" s="1">
        <v>0</v>
      </c>
      <c r="AQ1591" s="1">
        <v>0</v>
      </c>
      <c r="AR1591" s="1">
        <v>400</v>
      </c>
      <c r="AS1591" s="1">
        <v>17.509090909090911</v>
      </c>
      <c r="AT1591" s="1">
        <f>Table1[[#This Row],[รวมต้นทุนค่าเดินทาง]]+Table1[[#This Row],[รวมต้นทุนค่าซ่อม]]+Table1[[#This Row],[รวมค่าเสื่อม]]</f>
        <v>1518.311229946524</v>
      </c>
      <c r="AU1591" s="1">
        <f t="shared" si="73"/>
        <v>3792.3619116821965</v>
      </c>
      <c r="AV1591" s="1" t="str" cm="1">
        <f t="array" ref="AV1591">IF(AC1591&lt;4, "เก็บ", IF(OR(AT1591 &lt; PERCENTILE(IF($AC$2:$AC$5092=AC1591, $AT$2:$AT$5092), 0.25) - 1.5 * (PERCENTILE(IF($AC$2:$AC$5092=AC1591, $AT$2:$AT$5092), 0.75) - PERCENTILE(IF($AC$2:$AC$5092=AC1591, $AT$2:$AT$5092), 0.25)), AT1591 &gt; PERCENTILE(IF($AC$2:$AC$5092=AC1591, $AT$2:$AT$5092), 0.75) + 1.5 * (PERCENTILE(IF($AC$2:$AC$5092=AC1591, $AT$2:$AT$5092), 0.75) - PERCENTILE(IF($AC$2:$AC$5092=AC1591, $AT$2:$AT$5092), 0.25))), "ตัด", "เก็บ"))</f>
        <v>เก็บ</v>
      </c>
      <c r="AW1591" s="1">
        <f t="shared" si="74"/>
        <v>2902.8131021611644</v>
      </c>
      <c r="AX1591" s="1">
        <v>1674.4743872095116</v>
      </c>
      <c r="AY1591" s="1">
        <v>1100.8021390374331</v>
      </c>
    </row>
    <row r="1592" spans="1:51" x14ac:dyDescent="0.2">
      <c r="A1592" s="3">
        <v>45587</v>
      </c>
      <c r="B1592">
        <v>45587</v>
      </c>
      <c r="C1592" t="s">
        <v>5180</v>
      </c>
      <c r="D1592" t="s">
        <v>51</v>
      </c>
      <c r="E1592" t="s">
        <v>61</v>
      </c>
      <c r="F1592" t="s">
        <v>1217</v>
      </c>
      <c r="G1592" s="1">
        <v>2700</v>
      </c>
      <c r="H1592" s="1">
        <v>4575</v>
      </c>
      <c r="I1592" s="1">
        <v>1900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4600</v>
      </c>
      <c r="P1592" t="s">
        <v>5181</v>
      </c>
      <c r="Q1592" s="2">
        <v>45587</v>
      </c>
      <c r="R1592" t="s">
        <v>55</v>
      </c>
      <c r="S1592">
        <v>0</v>
      </c>
      <c r="T1592" t="s">
        <v>56</v>
      </c>
      <c r="U1592" t="s">
        <v>57</v>
      </c>
      <c r="V1592" s="1">
        <v>2500</v>
      </c>
      <c r="W1592" s="1">
        <v>0</v>
      </c>
      <c r="X1592" s="1">
        <v>0</v>
      </c>
      <c r="AA1592" t="s">
        <v>58</v>
      </c>
      <c r="AB1592" s="1">
        <v>0</v>
      </c>
      <c r="AC1592" s="4">
        <f>IF(ISNUMBER(MATCH(AD1592, $AD$2:AD1591, 0)), INDEX($AC$2:AC1591, MATCH(AD1592, $AD$2:AD1591, 0)), MAX($AC$2:AC1591)+1)</f>
        <v>1</v>
      </c>
      <c r="AD1592" t="str">
        <f t="shared" si="75"/>
        <v>ท่าลี่-กองลอย</v>
      </c>
      <c r="AE1592" t="s">
        <v>55</v>
      </c>
      <c r="AF1592" s="1">
        <v>0</v>
      </c>
      <c r="AG1592" s="1">
        <v>0</v>
      </c>
      <c r="AH1592" s="1">
        <v>0</v>
      </c>
      <c r="AI1592" t="s">
        <v>5182</v>
      </c>
      <c r="AJ1592" s="1">
        <v>1</v>
      </c>
      <c r="AK1592" s="1">
        <v>0</v>
      </c>
      <c r="AL1592" s="1">
        <v>0</v>
      </c>
      <c r="AM1592" s="1">
        <v>0</v>
      </c>
      <c r="AN1592" s="1">
        <v>0</v>
      </c>
      <c r="AO1592" s="1">
        <v>0</v>
      </c>
      <c r="AP1592" s="1">
        <v>0</v>
      </c>
      <c r="AQ1592" s="1">
        <v>0</v>
      </c>
      <c r="AR1592" s="1">
        <v>11675</v>
      </c>
      <c r="AS1592" s="1">
        <v>17.12</v>
      </c>
      <c r="AT1592" s="1">
        <f>Table1[[#This Row],[รวมต้นทุนค่าเดินทาง]]+Table1[[#This Row],[รวมต้นทุนค่าซ่อม]]+Table1[[#This Row],[รวมค่าเสื่อม]]</f>
        <v>13554.702781456954</v>
      </c>
      <c r="AU1592" s="1">
        <f t="shared" si="73"/>
        <v>13953.293816562818</v>
      </c>
      <c r="AV1592" s="1" t="str" cm="1">
        <f t="array" ref="AV1592">IF(AC1592&lt;4, "เก็บ", IF(OR(AT1592 &lt; PERCENTILE(IF($AC$2:$AC$5092=AC1592, $AT$2:$AT$5092), 0.25) - 1.5 * (PERCENTILE(IF($AC$2:$AC$5092=AC1592, $AT$2:$AT$5092), 0.75) - PERCENTILE(IF($AC$2:$AC$5092=AC1592, $AT$2:$AT$5092), 0.25)), AT1592 &gt; PERCENTILE(IF($AC$2:$AC$5092=AC1592, $AT$2:$AT$5092), 0.75) + 1.5 * (PERCENTILE(IF($AC$2:$AC$5092=AC1592, $AT$2:$AT$5092), 0.75) - PERCENTILE(IF($AC$2:$AC$5092=AC1592, $AT$2:$AT$5092), 0.25))), "ตัด", "เก็บ"))</f>
        <v>เก็บ</v>
      </c>
      <c r="AW1592" s="1">
        <f t="shared" si="74"/>
        <v>13953.293816562818</v>
      </c>
      <c r="AX1592" s="1">
        <v>14426.372718098486</v>
      </c>
      <c r="AY1592" s="1">
        <v>1862.5827814569536</v>
      </c>
    </row>
    <row r="1593" spans="1:51" x14ac:dyDescent="0.2">
      <c r="A1593" s="3">
        <v>45587</v>
      </c>
      <c r="B1593">
        <v>45587</v>
      </c>
      <c r="C1593" t="s">
        <v>5183</v>
      </c>
      <c r="D1593" t="s">
        <v>51</v>
      </c>
      <c r="E1593" t="s">
        <v>61</v>
      </c>
      <c r="F1593" t="s">
        <v>5184</v>
      </c>
      <c r="G1593" s="1">
        <v>2700</v>
      </c>
      <c r="H1593" s="1">
        <v>4575</v>
      </c>
      <c r="I1593" s="1">
        <v>1900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4600</v>
      </c>
      <c r="P1593" t="s">
        <v>5185</v>
      </c>
      <c r="Q1593" s="2">
        <v>45587</v>
      </c>
      <c r="R1593" t="s">
        <v>55</v>
      </c>
      <c r="S1593">
        <v>0</v>
      </c>
      <c r="T1593" t="s">
        <v>56</v>
      </c>
      <c r="U1593" t="s">
        <v>1386</v>
      </c>
      <c r="V1593" s="1">
        <v>2500</v>
      </c>
      <c r="W1593" s="1">
        <v>0</v>
      </c>
      <c r="X1593" s="1">
        <v>0</v>
      </c>
      <c r="AA1593" t="s">
        <v>58</v>
      </c>
      <c r="AB1593" s="1">
        <v>0</v>
      </c>
      <c r="AC1593" s="4">
        <f>IF(ISNUMBER(MATCH(AD1593, $AD$2:AD1592, 0)), INDEX($AC$2:AC1592, MATCH(AD1593, $AD$2:AD1592, 0)), MAX($AC$2:AC1592)+1)</f>
        <v>69</v>
      </c>
      <c r="AD1593" t="str">
        <f t="shared" si="75"/>
        <v>ท่าลี่-ราชบุรี</v>
      </c>
      <c r="AE1593" t="s">
        <v>55</v>
      </c>
      <c r="AF1593" s="1">
        <v>0</v>
      </c>
      <c r="AG1593" s="1">
        <v>0</v>
      </c>
      <c r="AH1593" s="1">
        <v>0</v>
      </c>
      <c r="AI1593" t="s">
        <v>5186</v>
      </c>
      <c r="AJ1593" s="1">
        <v>1</v>
      </c>
      <c r="AK1593" s="1">
        <v>790</v>
      </c>
      <c r="AL1593" s="1">
        <v>790</v>
      </c>
      <c r="AM1593" s="1">
        <v>1</v>
      </c>
      <c r="AN1593" s="1">
        <v>0</v>
      </c>
      <c r="AO1593" s="1">
        <v>0</v>
      </c>
      <c r="AP1593" s="1">
        <v>0</v>
      </c>
      <c r="AQ1593" s="1">
        <v>0</v>
      </c>
      <c r="AR1593" s="1">
        <v>11675</v>
      </c>
      <c r="AS1593" s="1">
        <v>0</v>
      </c>
      <c r="AT1593" s="1">
        <f>Table1[[#This Row],[รวมต้นทุนค่าเดินทาง]]+Table1[[#This Row],[รวมต้นทุนค่าซ่อม]]+Table1[[#This Row],[รวมค่าเสื่อม]]</f>
        <v>19947.058823529413</v>
      </c>
      <c r="AU1593" s="1">
        <f t="shared" si="73"/>
        <v>19947.058823529413</v>
      </c>
      <c r="AV1593" s="1" t="str" cm="1">
        <f t="array" ref="AV1593">IF(AC1593&lt;4, "เก็บ", IF(OR(AT1593 &lt; PERCENTILE(IF($AC$2:$AC$5092=AC1593, $AT$2:$AT$5092), 0.25) - 1.5 * (PERCENTILE(IF($AC$2:$AC$5092=AC1593, $AT$2:$AT$5092), 0.75) - PERCENTILE(IF($AC$2:$AC$5092=AC1593, $AT$2:$AT$5092), 0.25)), AT1593 &gt; PERCENTILE(IF($AC$2:$AC$5092=AC1593, $AT$2:$AT$5092), 0.75) + 1.5 * (PERCENTILE(IF($AC$2:$AC$5092=AC1593, $AT$2:$AT$5092), 0.75) - PERCENTILE(IF($AC$2:$AC$5092=AC1593, $AT$2:$AT$5092), 0.25))), "ตัด", "เก็บ"))</f>
        <v>เก็บ</v>
      </c>
      <c r="AW1593" s="1">
        <f t="shared" si="74"/>
        <v>19947.058823529413</v>
      </c>
      <c r="AX1593" s="1">
        <v>13709.007272727273</v>
      </c>
      <c r="AY1593" s="1">
        <v>8272.0588235294126</v>
      </c>
    </row>
    <row r="1594" spans="1:51" x14ac:dyDescent="0.2">
      <c r="A1594" s="3">
        <v>45587</v>
      </c>
      <c r="B1594">
        <v>45587</v>
      </c>
      <c r="C1594" t="s">
        <v>5187</v>
      </c>
      <c r="D1594" t="s">
        <v>66</v>
      </c>
      <c r="E1594" t="s">
        <v>105</v>
      </c>
      <c r="F1594" t="s">
        <v>895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t="s">
        <v>5188</v>
      </c>
      <c r="Q1594" s="2">
        <v>45587</v>
      </c>
      <c r="R1594" t="s">
        <v>55</v>
      </c>
      <c r="S1594">
        <v>0</v>
      </c>
      <c r="T1594" t="s">
        <v>88</v>
      </c>
      <c r="U1594" t="s">
        <v>71</v>
      </c>
      <c r="V1594" s="1">
        <v>0</v>
      </c>
      <c r="W1594" s="1">
        <v>1406</v>
      </c>
      <c r="X1594" s="1">
        <v>0</v>
      </c>
      <c r="Y1594" t="s">
        <v>88</v>
      </c>
      <c r="Z1594" t="s">
        <v>71</v>
      </c>
      <c r="AA1594" t="s">
        <v>58</v>
      </c>
      <c r="AB1594" s="1">
        <v>0</v>
      </c>
      <c r="AC1594" s="4">
        <f>IF(ISNUMBER(MATCH(AD1594, $AD$2:AD1593, 0)), INDEX($AC$2:AC1593, MATCH(AD1594, $AD$2:AD1593, 0)), MAX($AC$2:AC1593)+1)</f>
        <v>13</v>
      </c>
      <c r="AD1594" t="str">
        <f t="shared" si="75"/>
        <v>แพร่-เชียงใหม่</v>
      </c>
      <c r="AE1594" t="s">
        <v>55</v>
      </c>
      <c r="AF1594" s="1">
        <v>0</v>
      </c>
      <c r="AG1594" s="1">
        <v>0</v>
      </c>
      <c r="AH1594" s="1">
        <v>0</v>
      </c>
      <c r="AI1594" t="s">
        <v>5189</v>
      </c>
      <c r="AJ1594" s="1">
        <v>1</v>
      </c>
      <c r="AK1594" s="1">
        <v>0</v>
      </c>
      <c r="AL1594" s="1">
        <v>0</v>
      </c>
      <c r="AM1594" s="1">
        <v>0</v>
      </c>
      <c r="AN1594" s="1">
        <v>0</v>
      </c>
      <c r="AO1594" s="1">
        <v>0</v>
      </c>
      <c r="AP1594" s="1">
        <v>0</v>
      </c>
      <c r="AQ1594" s="1">
        <v>0</v>
      </c>
      <c r="AR1594" s="1">
        <v>1406</v>
      </c>
      <c r="AS1594" s="1">
        <v>172.21</v>
      </c>
      <c r="AT1594" s="1">
        <f>Table1[[#This Row],[รวมต้นทุนค่าเดินทาง]]+Table1[[#This Row],[รวมต้นทุนค่าซ่อม]]+Table1[[#This Row],[รวมค่าเสื่อม]]</f>
        <v>3103.6337288135592</v>
      </c>
      <c r="AU1594" s="1">
        <f t="shared" si="73"/>
        <v>4592.0787429767815</v>
      </c>
      <c r="AV1594" s="1" t="str" cm="1">
        <f t="array" ref="AV1594">IF(AC1594&lt;4, "เก็บ", IF(OR(AT1594 &lt; PERCENTILE(IF($AC$2:$AC$5092=AC1594, $AT$2:$AT$5092), 0.25) - 1.5 * (PERCENTILE(IF($AC$2:$AC$5092=AC1594, $AT$2:$AT$5092), 0.75) - PERCENTILE(IF($AC$2:$AC$5092=AC1594, $AT$2:$AT$5092), 0.25)), AT1594 &gt; PERCENTILE(IF($AC$2:$AC$5092=AC1594, $AT$2:$AT$5092), 0.75) + 1.5 * (PERCENTILE(IF($AC$2:$AC$5092=AC1594, $AT$2:$AT$5092), 0.75) - PERCENTILE(IF($AC$2:$AC$5092=AC1594, $AT$2:$AT$5092), 0.25))), "ตัด", "เก็บ"))</f>
        <v>เก็บ</v>
      </c>
      <c r="AW1594" s="1">
        <f t="shared" si="74"/>
        <v>4279.7356386749952</v>
      </c>
      <c r="AX1594" s="1">
        <v>3355.5397680040655</v>
      </c>
      <c r="AY1594" s="1">
        <v>1525.4237288135594</v>
      </c>
    </row>
    <row r="1595" spans="1:51" x14ac:dyDescent="0.2">
      <c r="A1595" s="3">
        <v>45587</v>
      </c>
      <c r="B1595">
        <v>45587</v>
      </c>
      <c r="C1595" t="s">
        <v>5190</v>
      </c>
      <c r="D1595" t="s">
        <v>66</v>
      </c>
      <c r="E1595" t="s">
        <v>105</v>
      </c>
      <c r="F1595" t="s">
        <v>525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803</v>
      </c>
      <c r="O1595" s="1">
        <v>803</v>
      </c>
      <c r="P1595" t="s">
        <v>5191</v>
      </c>
      <c r="Q1595" s="2">
        <v>45587</v>
      </c>
      <c r="R1595" t="s">
        <v>55</v>
      </c>
      <c r="S1595">
        <v>0</v>
      </c>
      <c r="T1595" t="s">
        <v>87</v>
      </c>
      <c r="U1595" t="s">
        <v>71</v>
      </c>
      <c r="V1595" s="1">
        <v>0</v>
      </c>
      <c r="W1595" s="1">
        <v>703</v>
      </c>
      <c r="X1595" s="1">
        <v>0</v>
      </c>
      <c r="Y1595" t="s">
        <v>108</v>
      </c>
      <c r="Z1595" t="s">
        <v>71</v>
      </c>
      <c r="AA1595" t="s">
        <v>733</v>
      </c>
      <c r="AB1595" s="1">
        <v>0</v>
      </c>
      <c r="AC1595" s="4">
        <f>IF(ISNUMBER(MATCH(AD1595, $AD$2:AD1594, 0)), INDEX($AC$2:AC1594, MATCH(AD1595, $AD$2:AD1594, 0)), MAX($AC$2:AC1594)+1)</f>
        <v>6</v>
      </c>
      <c r="AD1595" t="str">
        <f t="shared" si="75"/>
        <v>เชียงราย-เชียงใหม่</v>
      </c>
      <c r="AE1595" t="s">
        <v>55</v>
      </c>
      <c r="AF1595" s="1">
        <v>0</v>
      </c>
      <c r="AG1595" s="1">
        <v>0</v>
      </c>
      <c r="AH1595" s="1">
        <v>0</v>
      </c>
      <c r="AI1595" t="s">
        <v>5192</v>
      </c>
      <c r="AJ1595" s="1">
        <v>1</v>
      </c>
      <c r="AK1595" s="1">
        <v>0</v>
      </c>
      <c r="AL1595" s="1">
        <v>0</v>
      </c>
      <c r="AM1595" s="1">
        <v>0</v>
      </c>
      <c r="AN1595" s="1">
        <v>0</v>
      </c>
      <c r="AO1595" s="1">
        <v>0</v>
      </c>
      <c r="AP1595" s="1">
        <v>0</v>
      </c>
      <c r="AQ1595" s="1">
        <v>0</v>
      </c>
      <c r="AR1595" s="1">
        <v>1506</v>
      </c>
      <c r="AS1595" s="1">
        <v>166.965</v>
      </c>
      <c r="AT1595" s="1">
        <f>Table1[[#This Row],[รวมต้นทุนค่าเดินทาง]]+Table1[[#This Row],[รวมต้นทุนค่าซ่อม]]+Table1[[#This Row],[รวมค่าเสื่อม]]</f>
        <v>3198.3887288135593</v>
      </c>
      <c r="AU1595" s="1">
        <f t="shared" si="73"/>
        <v>4428.3346813776061</v>
      </c>
      <c r="AV1595" s="1" t="str" cm="1">
        <f t="array" ref="AV1595">IF(AC1595&lt;4, "เก็บ", IF(OR(AT1595 &lt; PERCENTILE(IF($AC$2:$AC$5092=AC1595, $AT$2:$AT$5092), 0.25) - 1.5 * (PERCENTILE(IF($AC$2:$AC$5092=AC1595, $AT$2:$AT$5092), 0.75) - PERCENTILE(IF($AC$2:$AC$5092=AC1595, $AT$2:$AT$5092), 0.25)), AT1595 &gt; PERCENTILE(IF($AC$2:$AC$5092=AC1595, $AT$2:$AT$5092), 0.75) + 1.5 * (PERCENTILE(IF($AC$2:$AC$5092=AC1595, $AT$2:$AT$5092), 0.75) - PERCENTILE(IF($AC$2:$AC$5092=AC1595, $AT$2:$AT$5092), 0.25))), "ตัด", "เก็บ"))</f>
        <v>เก็บ</v>
      </c>
      <c r="AW1595" s="1">
        <f t="shared" si="74"/>
        <v>3873.7679454274344</v>
      </c>
      <c r="AX1595" s="1">
        <v>2781.4385174989698</v>
      </c>
      <c r="AY1595" s="1">
        <v>1525.4237288135594</v>
      </c>
    </row>
    <row r="1596" spans="1:51" x14ac:dyDescent="0.2">
      <c r="A1596" s="3">
        <v>45588</v>
      </c>
      <c r="B1596">
        <v>45588</v>
      </c>
      <c r="C1596" t="s">
        <v>5193</v>
      </c>
      <c r="D1596" t="s">
        <v>66</v>
      </c>
      <c r="E1596" t="s">
        <v>124</v>
      </c>
      <c r="F1596" t="s">
        <v>190</v>
      </c>
      <c r="G1596" s="1">
        <v>0</v>
      </c>
      <c r="H1596" s="1">
        <v>937</v>
      </c>
      <c r="I1596" s="1">
        <v>400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400</v>
      </c>
      <c r="P1596" t="s">
        <v>5194</v>
      </c>
      <c r="Q1596" s="2">
        <v>45588</v>
      </c>
      <c r="R1596" t="s">
        <v>70</v>
      </c>
      <c r="S1596">
        <v>0</v>
      </c>
      <c r="T1596" t="s">
        <v>254</v>
      </c>
      <c r="U1596" t="s">
        <v>161</v>
      </c>
      <c r="V1596" s="1">
        <v>0</v>
      </c>
      <c r="W1596" s="1">
        <v>0</v>
      </c>
      <c r="X1596" s="1">
        <v>0</v>
      </c>
      <c r="AA1596" t="s">
        <v>58</v>
      </c>
      <c r="AB1596" s="1">
        <v>0</v>
      </c>
      <c r="AC1596" s="4">
        <f>IF(ISNUMBER(MATCH(AD1596, $AD$2:AD1595, 0)), INDEX($AC$2:AC1595, MATCH(AD1596, $AD$2:AD1595, 0)), MAX($AC$2:AC1595)+1)</f>
        <v>11</v>
      </c>
      <c r="AD1596" t="str">
        <f t="shared" si="75"/>
        <v>ลำปาง-พุทธมณฑลสาย 2</v>
      </c>
      <c r="AE1596" t="s">
        <v>73</v>
      </c>
      <c r="AF1596" s="1">
        <v>0</v>
      </c>
      <c r="AG1596" s="1">
        <v>0</v>
      </c>
      <c r="AH1596" s="1">
        <v>0</v>
      </c>
      <c r="AI1596" t="s">
        <v>5195</v>
      </c>
      <c r="AJ1596" s="1">
        <v>1</v>
      </c>
      <c r="AK1596" s="1">
        <v>720</v>
      </c>
      <c r="AL1596" s="1">
        <v>720</v>
      </c>
      <c r="AM1596" s="1">
        <v>1</v>
      </c>
      <c r="AN1596" s="1">
        <v>0</v>
      </c>
      <c r="AO1596" s="1">
        <v>0</v>
      </c>
      <c r="AP1596" s="1">
        <v>0</v>
      </c>
      <c r="AQ1596" s="1">
        <v>0</v>
      </c>
      <c r="AR1596" s="1">
        <v>1337</v>
      </c>
      <c r="AS1596" s="1">
        <v>38.299999999999997</v>
      </c>
      <c r="AT1596" s="1">
        <f>Table1[[#This Row],[รวมต้นทุนค่าเดินทาง]]+Table1[[#This Row],[รวมต้นทุนค่าซ่อม]]+Table1[[#This Row],[รวมค่าเสื่อม]]</f>
        <v>3291.1121964382082</v>
      </c>
      <c r="AU1596" s="1">
        <f t="shared" si="73"/>
        <v>4930.4097489270907</v>
      </c>
      <c r="AV1596" s="1" t="str" cm="1">
        <f t="array" ref="AV1596">IF(AC1596&lt;4, "เก็บ", IF(OR(AT1596 &lt; PERCENTILE(IF($AC$2:$AC$5092=AC1596, $AT$2:$AT$5092), 0.25) - 1.5 * (PERCENTILE(IF($AC$2:$AC$5092=AC1596, $AT$2:$AT$5092), 0.75) - PERCENTILE(IF($AC$2:$AC$5092=AC1596, $AT$2:$AT$5092), 0.25)), AT1596 &gt; PERCENTILE(IF($AC$2:$AC$5092=AC1596, $AT$2:$AT$5092), 0.75) + 1.5 * (PERCENTILE(IF($AC$2:$AC$5092=AC1596, $AT$2:$AT$5092), 0.75) - PERCENTILE(IF($AC$2:$AC$5092=AC1596, $AT$2:$AT$5092), 0.25))), "ตัด", "เก็บ"))</f>
        <v>เก็บ</v>
      </c>
      <c r="AW1596" s="1">
        <f t="shared" si="74"/>
        <v>4496.4734610911819</v>
      </c>
      <c r="AX1596" s="1">
        <v>2927.9145864762854</v>
      </c>
      <c r="AY1596" s="1">
        <v>1915.8121964382085</v>
      </c>
    </row>
    <row r="1597" spans="1:51" x14ac:dyDescent="0.2">
      <c r="A1597" s="3">
        <v>45588</v>
      </c>
      <c r="B1597">
        <v>45588</v>
      </c>
      <c r="C1597" t="s">
        <v>5196</v>
      </c>
      <c r="D1597" t="s">
        <v>66</v>
      </c>
      <c r="E1597" t="s">
        <v>124</v>
      </c>
      <c r="F1597" t="s">
        <v>224</v>
      </c>
      <c r="G1597" s="1">
        <v>0</v>
      </c>
      <c r="H1597" s="1">
        <v>1071</v>
      </c>
      <c r="I1597" s="1">
        <v>500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500</v>
      </c>
      <c r="P1597" t="s">
        <v>5197</v>
      </c>
      <c r="Q1597" s="2">
        <v>45588</v>
      </c>
      <c r="R1597" t="s">
        <v>70</v>
      </c>
      <c r="S1597">
        <v>0</v>
      </c>
      <c r="T1597" t="s">
        <v>71</v>
      </c>
      <c r="U1597" t="s">
        <v>161</v>
      </c>
      <c r="V1597" s="1">
        <v>0</v>
      </c>
      <c r="W1597" s="1">
        <v>0</v>
      </c>
      <c r="X1597" s="1">
        <v>0</v>
      </c>
      <c r="AA1597" t="s">
        <v>58</v>
      </c>
      <c r="AB1597" s="1">
        <v>0</v>
      </c>
      <c r="AC1597" s="4">
        <f>IF(ISNUMBER(MATCH(AD1597, $AD$2:AD1596, 0)), INDEX($AC$2:AC1596, MATCH(AD1597, $AD$2:AD1596, 0)), MAX($AC$2:AC1596)+1)</f>
        <v>9</v>
      </c>
      <c r="AD1597" t="str">
        <f t="shared" si="75"/>
        <v>เชียงใหม่-พุทธมณฑลสาย 2</v>
      </c>
      <c r="AE1597" t="s">
        <v>73</v>
      </c>
      <c r="AF1597" s="1">
        <v>0</v>
      </c>
      <c r="AG1597" s="1">
        <v>0</v>
      </c>
      <c r="AH1597" s="1">
        <v>0</v>
      </c>
      <c r="AI1597" t="s">
        <v>5198</v>
      </c>
      <c r="AJ1597" s="1">
        <v>1</v>
      </c>
      <c r="AK1597" s="1">
        <v>720</v>
      </c>
      <c r="AL1597" s="1">
        <v>720</v>
      </c>
      <c r="AM1597" s="1">
        <v>1</v>
      </c>
      <c r="AN1597" s="1">
        <v>0</v>
      </c>
      <c r="AO1597" s="1">
        <v>0</v>
      </c>
      <c r="AP1597" s="1">
        <v>0</v>
      </c>
      <c r="AQ1597" s="1">
        <v>0</v>
      </c>
      <c r="AR1597" s="1">
        <v>1571</v>
      </c>
      <c r="AS1597" s="1">
        <v>651.91</v>
      </c>
      <c r="AT1597" s="1">
        <f>Table1[[#This Row],[รวมต้นทุนค่าเดินทาง]]+Table1[[#This Row],[รวมต้นทุนค่าซ่อม]]+Table1[[#This Row],[รวมค่าเสื่อม]]</f>
        <v>4007.5049855351976</v>
      </c>
      <c r="AU1597" s="1">
        <f t="shared" si="73"/>
        <v>4623.2312262414152</v>
      </c>
      <c r="AV1597" s="1" t="str" cm="1">
        <f t="array" ref="AV1597">IF(AC1597&lt;4, "เก็บ", IF(OR(AT1597 &lt; PERCENTILE(IF($AC$2:$AC$5092=AC1597, $AT$2:$AT$5092), 0.25) - 1.5 * (PERCENTILE(IF($AC$2:$AC$5092=AC1597, $AT$2:$AT$5092), 0.75) - PERCENTILE(IF($AC$2:$AC$5092=AC1597, $AT$2:$AT$5092), 0.25)), AT1597 &gt; PERCENTILE(IF($AC$2:$AC$5092=AC1597, $AT$2:$AT$5092), 0.75) + 1.5 * (PERCENTILE(IF($AC$2:$AC$5092=AC1597, $AT$2:$AT$5092), 0.75) - PERCENTILE(IF($AC$2:$AC$5092=AC1597, $AT$2:$AT$5092), 0.25))), "ตัด", "เก็บ"))</f>
        <v>เก็บ</v>
      </c>
      <c r="AW1597" s="1">
        <f t="shared" si="74"/>
        <v>4005.4952465164292</v>
      </c>
      <c r="AX1597" s="1">
        <v>2577.9546108768855</v>
      </c>
      <c r="AY1597" s="1">
        <v>1784.5949855351978</v>
      </c>
    </row>
    <row r="1598" spans="1:51" x14ac:dyDescent="0.2">
      <c r="A1598" s="3">
        <v>45588</v>
      </c>
      <c r="B1598">
        <v>45588</v>
      </c>
      <c r="C1598" t="s">
        <v>5199</v>
      </c>
      <c r="D1598" t="s">
        <v>66</v>
      </c>
      <c r="E1598" t="s">
        <v>124</v>
      </c>
      <c r="F1598" t="s">
        <v>1371</v>
      </c>
      <c r="G1598" s="1">
        <v>0</v>
      </c>
      <c r="H1598" s="1">
        <v>0</v>
      </c>
      <c r="I1598" s="1">
        <v>400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400</v>
      </c>
      <c r="P1598" t="s">
        <v>5200</v>
      </c>
      <c r="Q1598" s="2">
        <v>45588</v>
      </c>
      <c r="R1598" t="s">
        <v>70</v>
      </c>
      <c r="S1598">
        <v>0</v>
      </c>
      <c r="T1598" t="s">
        <v>71</v>
      </c>
      <c r="U1598" t="s">
        <v>93</v>
      </c>
      <c r="V1598" s="1">
        <v>0</v>
      </c>
      <c r="W1598" s="1">
        <v>0</v>
      </c>
      <c r="X1598" s="1">
        <v>0</v>
      </c>
      <c r="AA1598" t="s">
        <v>58</v>
      </c>
      <c r="AB1598" s="1">
        <v>0</v>
      </c>
      <c r="AC1598" s="4">
        <f>IF(ISNUMBER(MATCH(AD1598, $AD$2:AD1597, 0)), INDEX($AC$2:AC1597, MATCH(AD1598, $AD$2:AD1597, 0)), MAX($AC$2:AC1597)+1)</f>
        <v>4</v>
      </c>
      <c r="AD1598" t="str">
        <f t="shared" si="75"/>
        <v>เชียงใหม่-ตลาดไท</v>
      </c>
      <c r="AE1598" t="s">
        <v>73</v>
      </c>
      <c r="AF1598" s="1">
        <v>0</v>
      </c>
      <c r="AG1598" s="1">
        <v>0</v>
      </c>
      <c r="AH1598" s="1">
        <v>0</v>
      </c>
      <c r="AI1598" t="s">
        <v>5201</v>
      </c>
      <c r="AJ1598" s="1">
        <v>1</v>
      </c>
      <c r="AK1598" s="1">
        <v>720</v>
      </c>
      <c r="AL1598" s="1">
        <v>720</v>
      </c>
      <c r="AM1598" s="1">
        <v>1</v>
      </c>
      <c r="AN1598" s="1">
        <v>0</v>
      </c>
      <c r="AO1598" s="1">
        <v>0</v>
      </c>
      <c r="AP1598" s="1">
        <v>0</v>
      </c>
      <c r="AQ1598" s="1">
        <v>0</v>
      </c>
      <c r="AR1598" s="1">
        <v>400</v>
      </c>
      <c r="AS1598" s="1">
        <v>373.8139548022599</v>
      </c>
      <c r="AT1598" s="1">
        <f>Table1[[#This Row],[รวมต้นทุนค่าเดินทาง]]+Table1[[#This Row],[รวมต้นทุนค่าซ่อม]]+Table1[[#This Row],[รวมค่าเสื่อม]]</f>
        <v>2091.3815223698275</v>
      </c>
      <c r="AU1598" s="1">
        <f t="shared" si="73"/>
        <v>4256.109283997258</v>
      </c>
      <c r="AV1598" s="1" t="str" cm="1">
        <f t="array" ref="AV1598">IF(AC1598&lt;4, "เก็บ", IF(OR(AT1598 &lt; PERCENTILE(IF($AC$2:$AC$5092=AC1598, $AT$2:$AT$5092), 0.25) - 1.5 * (PERCENTILE(IF($AC$2:$AC$5092=AC1598, $AT$2:$AT$5092), 0.75) - PERCENTILE(IF($AC$2:$AC$5092=AC1598, $AT$2:$AT$5092), 0.25)), AT1598 &gt; PERCENTILE(IF($AC$2:$AC$5092=AC1598, $AT$2:$AT$5092), 0.75) + 1.5 * (PERCENTILE(IF($AC$2:$AC$5092=AC1598, $AT$2:$AT$5092), 0.75) - PERCENTILE(IF($AC$2:$AC$5092=AC1598, $AT$2:$AT$5092), 0.25))), "ตัด", "เก็บ"))</f>
        <v>เก็บ</v>
      </c>
      <c r="AW1598" s="1">
        <f t="shared" si="74"/>
        <v>3807.0727671795808</v>
      </c>
      <c r="AX1598" s="1">
        <v>2335.0230876608157</v>
      </c>
      <c r="AY1598" s="1">
        <v>1317.5675675675675</v>
      </c>
    </row>
    <row r="1599" spans="1:51" x14ac:dyDescent="0.2">
      <c r="A1599" s="3">
        <v>45588</v>
      </c>
      <c r="B1599">
        <v>45588</v>
      </c>
      <c r="C1599" t="s">
        <v>5202</v>
      </c>
      <c r="D1599" t="s">
        <v>66</v>
      </c>
      <c r="E1599" t="s">
        <v>124</v>
      </c>
      <c r="F1599" t="s">
        <v>388</v>
      </c>
      <c r="G1599" s="1">
        <v>0</v>
      </c>
      <c r="H1599" s="1">
        <v>0</v>
      </c>
      <c r="I1599" s="1">
        <v>400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400</v>
      </c>
      <c r="P1599" t="s">
        <v>5203</v>
      </c>
      <c r="Q1599" s="2">
        <v>45588</v>
      </c>
      <c r="R1599" t="s">
        <v>70</v>
      </c>
      <c r="S1599">
        <v>0</v>
      </c>
      <c r="T1599" t="s">
        <v>254</v>
      </c>
      <c r="U1599" t="s">
        <v>161</v>
      </c>
      <c r="V1599" s="1">
        <v>0</v>
      </c>
      <c r="W1599" s="1">
        <v>0</v>
      </c>
      <c r="X1599" s="1">
        <v>0</v>
      </c>
      <c r="AA1599" t="s">
        <v>58</v>
      </c>
      <c r="AB1599" s="1">
        <v>0</v>
      </c>
      <c r="AC1599" s="4">
        <f>IF(ISNUMBER(MATCH(AD1599, $AD$2:AD1598, 0)), INDEX($AC$2:AC1598, MATCH(AD1599, $AD$2:AD1598, 0)), MAX($AC$2:AC1598)+1)</f>
        <v>11</v>
      </c>
      <c r="AD1599" t="str">
        <f t="shared" si="75"/>
        <v>ลำปาง-พุทธมณฑลสาย 2</v>
      </c>
      <c r="AE1599" t="s">
        <v>73</v>
      </c>
      <c r="AF1599" s="1">
        <v>0</v>
      </c>
      <c r="AG1599" s="1">
        <v>0</v>
      </c>
      <c r="AH1599" s="1">
        <v>0</v>
      </c>
      <c r="AI1599" t="s">
        <v>5204</v>
      </c>
      <c r="AJ1599" s="1">
        <v>1</v>
      </c>
      <c r="AK1599" s="1">
        <v>720</v>
      </c>
      <c r="AL1599" s="1">
        <v>720</v>
      </c>
      <c r="AM1599" s="1">
        <v>1</v>
      </c>
      <c r="AN1599" s="1">
        <v>0</v>
      </c>
      <c r="AO1599" s="1">
        <v>0</v>
      </c>
      <c r="AP1599" s="1">
        <v>0</v>
      </c>
      <c r="AQ1599" s="1">
        <v>0</v>
      </c>
      <c r="AR1599" s="1">
        <v>400</v>
      </c>
      <c r="AS1599" s="1">
        <v>31.61428571428571</v>
      </c>
      <c r="AT1599" s="1">
        <f>Table1[[#This Row],[รวมต้นทุนค่าเดินทาง]]+Table1[[#This Row],[รวมต้นทุนค่าซ่อม]]+Table1[[#This Row],[รวมค่าเสื่อม]]</f>
        <v>1488.8064150821472</v>
      </c>
      <c r="AU1599" s="1">
        <f t="shared" si="73"/>
        <v>4930.4097489270907</v>
      </c>
      <c r="AV1599" s="1" t="str" cm="1">
        <f t="array" ref="AV1599">IF(AC1599&lt;4, "เก็บ", IF(OR(AT1599 &lt; PERCENTILE(IF($AC$2:$AC$5092=AC1599, $AT$2:$AT$5092), 0.25) - 1.5 * (PERCENTILE(IF($AC$2:$AC$5092=AC1599, $AT$2:$AT$5092), 0.75) - PERCENTILE(IF($AC$2:$AC$5092=AC1599, $AT$2:$AT$5092), 0.25)), AT1599 &gt; PERCENTILE(IF($AC$2:$AC$5092=AC1599, $AT$2:$AT$5092), 0.75) + 1.5 * (PERCENTILE(IF($AC$2:$AC$5092=AC1599, $AT$2:$AT$5092), 0.75) - PERCENTILE(IF($AC$2:$AC$5092=AC1599, $AT$2:$AT$5092), 0.25))), "ตัด", "เก็บ"))</f>
        <v>เก็บ</v>
      </c>
      <c r="AW1599" s="1">
        <f t="shared" si="74"/>
        <v>4496.4734610911819</v>
      </c>
      <c r="AX1599" s="1">
        <v>2927.9145864762854</v>
      </c>
      <c r="AY1599" s="1">
        <v>1057.1921293678615</v>
      </c>
    </row>
    <row r="1600" spans="1:51" x14ac:dyDescent="0.2">
      <c r="A1600" s="3">
        <v>45588</v>
      </c>
      <c r="B1600">
        <v>45588</v>
      </c>
      <c r="C1600" t="s">
        <v>5205</v>
      </c>
      <c r="D1600" t="s">
        <v>66</v>
      </c>
      <c r="E1600" t="s">
        <v>67</v>
      </c>
      <c r="F1600" t="s">
        <v>435</v>
      </c>
      <c r="G1600" s="1">
        <v>0</v>
      </c>
      <c r="H1600" s="1">
        <v>0</v>
      </c>
      <c r="I1600" s="1">
        <v>500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500</v>
      </c>
      <c r="P1600" t="s">
        <v>5206</v>
      </c>
      <c r="Q1600" s="2">
        <v>45588</v>
      </c>
      <c r="R1600" t="s">
        <v>70</v>
      </c>
      <c r="S1600">
        <v>0</v>
      </c>
      <c r="T1600" t="s">
        <v>71</v>
      </c>
      <c r="U1600" t="s">
        <v>72</v>
      </c>
      <c r="V1600" s="1">
        <v>0</v>
      </c>
      <c r="W1600" s="1">
        <v>0</v>
      </c>
      <c r="X1600" s="1">
        <v>0</v>
      </c>
      <c r="AA1600" t="s">
        <v>58</v>
      </c>
      <c r="AB1600" s="1">
        <v>0</v>
      </c>
      <c r="AC1600" s="4">
        <f>IF(ISNUMBER(MATCH(AD1600, $AD$2:AD1599, 0)), INDEX($AC$2:AC1599, MATCH(AD1600, $AD$2:AD1599, 0)), MAX($AC$2:AC1599)+1)</f>
        <v>2</v>
      </c>
      <c r="AD1600" t="str">
        <f t="shared" si="75"/>
        <v>เชียงใหม่-พุทธมณฑลสาย 5</v>
      </c>
      <c r="AE1600" t="s">
        <v>73</v>
      </c>
      <c r="AF1600" s="1">
        <v>0</v>
      </c>
      <c r="AG1600" s="1">
        <v>0</v>
      </c>
      <c r="AH1600" s="1">
        <v>0</v>
      </c>
      <c r="AI1600" t="s">
        <v>5207</v>
      </c>
      <c r="AJ1600" s="1">
        <v>1</v>
      </c>
      <c r="AK1600" s="1">
        <v>720</v>
      </c>
      <c r="AL1600" s="1">
        <v>720</v>
      </c>
      <c r="AM1600" s="1">
        <v>1</v>
      </c>
      <c r="AN1600" s="1">
        <v>0</v>
      </c>
      <c r="AO1600" s="1">
        <v>0</v>
      </c>
      <c r="AP1600" s="1">
        <v>0</v>
      </c>
      <c r="AQ1600" s="1">
        <v>0</v>
      </c>
      <c r="AR1600" s="1">
        <v>500</v>
      </c>
      <c r="AS1600" s="1">
        <v>32.1</v>
      </c>
      <c r="AT1600" s="1">
        <f>Table1[[#This Row],[รวมต้นทุนค่าเดินทาง]]+Table1[[#This Row],[รวมต้นทุนค่าซ่อม]]+Table1[[#This Row],[รวมค่าเสื่อม]]</f>
        <v>1787.7294511939672</v>
      </c>
      <c r="AU1600" s="1">
        <f t="shared" si="73"/>
        <v>5026.5629662053279</v>
      </c>
      <c r="AV1600" s="1" t="str" cm="1">
        <f t="array" ref="AV1600">IF(AC1600&lt;4, "เก็บ", IF(OR(AT1600 &lt; PERCENTILE(IF($AC$2:$AC$5092=AC1600, $AT$2:$AT$5092), 0.25) - 1.5 * (PERCENTILE(IF($AC$2:$AC$5092=AC1600, $AT$2:$AT$5092), 0.75) - PERCENTILE(IF($AC$2:$AC$5092=AC1600, $AT$2:$AT$5092), 0.25)), AT1600 &gt; PERCENTILE(IF($AC$2:$AC$5092=AC1600, $AT$2:$AT$5092), 0.75) + 1.5 * (PERCENTILE(IF($AC$2:$AC$5092=AC1600, $AT$2:$AT$5092), 0.75) - PERCENTILE(IF($AC$2:$AC$5092=AC1600, $AT$2:$AT$5092), 0.25))), "ตัด", "เก็บ"))</f>
        <v>เก็บ</v>
      </c>
      <c r="AW1600" s="1">
        <f t="shared" si="74"/>
        <v>5026.5629662053279</v>
      </c>
      <c r="AX1600" s="1">
        <v>4064.5059139663294</v>
      </c>
      <c r="AY1600" s="1">
        <v>1255.6294511939673</v>
      </c>
    </row>
    <row r="1601" spans="1:51" x14ac:dyDescent="0.2">
      <c r="A1601" s="3">
        <v>45588</v>
      </c>
      <c r="B1601">
        <v>45588</v>
      </c>
      <c r="C1601" t="s">
        <v>5208</v>
      </c>
      <c r="D1601" t="s">
        <v>66</v>
      </c>
      <c r="E1601" t="s">
        <v>67</v>
      </c>
      <c r="F1601" t="s">
        <v>936</v>
      </c>
      <c r="G1601" s="1">
        <v>0</v>
      </c>
      <c r="H1601" s="1">
        <v>0</v>
      </c>
      <c r="I1601" s="1">
        <v>400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400</v>
      </c>
      <c r="P1601" t="s">
        <v>5209</v>
      </c>
      <c r="Q1601" s="2">
        <v>45588</v>
      </c>
      <c r="R1601" t="s">
        <v>70</v>
      </c>
      <c r="S1601">
        <v>0</v>
      </c>
      <c r="T1601" t="s">
        <v>71</v>
      </c>
      <c r="U1601" t="s">
        <v>93</v>
      </c>
      <c r="V1601" s="1">
        <v>0</v>
      </c>
      <c r="W1601" s="1">
        <v>0</v>
      </c>
      <c r="X1601" s="1">
        <v>0</v>
      </c>
      <c r="AA1601" t="s">
        <v>58</v>
      </c>
      <c r="AB1601" s="1">
        <v>0</v>
      </c>
      <c r="AC1601" s="4">
        <f>IF(ISNUMBER(MATCH(AD1601, $AD$2:AD1600, 0)), INDEX($AC$2:AC1600, MATCH(AD1601, $AD$2:AD1600, 0)), MAX($AC$2:AC1600)+1)</f>
        <v>4</v>
      </c>
      <c r="AD1601" t="str">
        <f t="shared" si="75"/>
        <v>เชียงใหม่-ตลาดไท</v>
      </c>
      <c r="AE1601" t="s">
        <v>73</v>
      </c>
      <c r="AF1601" s="1">
        <v>0</v>
      </c>
      <c r="AG1601" s="1">
        <v>0</v>
      </c>
      <c r="AH1601" s="1">
        <v>469</v>
      </c>
      <c r="AI1601" t="s">
        <v>5210</v>
      </c>
      <c r="AJ1601" s="1">
        <v>1</v>
      </c>
      <c r="AK1601" s="1">
        <v>720</v>
      </c>
      <c r="AL1601" s="1">
        <v>720</v>
      </c>
      <c r="AM1601" s="1">
        <v>1</v>
      </c>
      <c r="AN1601" s="1">
        <v>0</v>
      </c>
      <c r="AO1601" s="1">
        <v>0</v>
      </c>
      <c r="AP1601" s="1">
        <v>0</v>
      </c>
      <c r="AQ1601" s="1">
        <v>0</v>
      </c>
      <c r="AR1601" s="1">
        <v>869</v>
      </c>
      <c r="AS1601" s="1">
        <v>1144.7</v>
      </c>
      <c r="AT1601" s="1">
        <f>Table1[[#This Row],[รวมต้นทุนค่าเดินทาง]]+Table1[[#This Row],[รวมต้นทุนค่าซ่อม]]+Table1[[#This Row],[รวมค่าเสื่อม]]</f>
        <v>3199.8963190184049</v>
      </c>
      <c r="AU1601" s="1">
        <f t="shared" si="73"/>
        <v>4256.109283997258</v>
      </c>
      <c r="AV1601" s="1" t="str" cm="1">
        <f t="array" ref="AV1601">IF(AC1601&lt;4, "เก็บ", IF(OR(AT1601 &lt; PERCENTILE(IF($AC$2:$AC$5092=AC1601, $AT$2:$AT$5092), 0.25) - 1.5 * (PERCENTILE(IF($AC$2:$AC$5092=AC1601, $AT$2:$AT$5092), 0.75) - PERCENTILE(IF($AC$2:$AC$5092=AC1601, $AT$2:$AT$5092), 0.25)), AT1601 &gt; PERCENTILE(IF($AC$2:$AC$5092=AC1601, $AT$2:$AT$5092), 0.75) + 1.5 * (PERCENTILE(IF($AC$2:$AC$5092=AC1601, $AT$2:$AT$5092), 0.75) - PERCENTILE(IF($AC$2:$AC$5092=AC1601, $AT$2:$AT$5092), 0.25))), "ตัด", "เก็บ"))</f>
        <v>เก็บ</v>
      </c>
      <c r="AW1601" s="1">
        <f t="shared" si="74"/>
        <v>3807.0727671795808</v>
      </c>
      <c r="AX1601" s="1">
        <v>2335.0230876608157</v>
      </c>
      <c r="AY1601" s="1">
        <v>1186.1963190184049</v>
      </c>
    </row>
    <row r="1602" spans="1:51" x14ac:dyDescent="0.2">
      <c r="A1602" s="3">
        <v>45588</v>
      </c>
      <c r="B1602">
        <v>45588</v>
      </c>
      <c r="C1602" t="s">
        <v>5211</v>
      </c>
      <c r="D1602" t="s">
        <v>51</v>
      </c>
      <c r="E1602" t="s">
        <v>52</v>
      </c>
      <c r="F1602" t="s">
        <v>1263</v>
      </c>
      <c r="G1602" s="1">
        <v>4200</v>
      </c>
      <c r="H1602" s="1">
        <v>3075</v>
      </c>
      <c r="I1602" s="1">
        <v>1900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6100</v>
      </c>
      <c r="P1602" t="s">
        <v>5212</v>
      </c>
      <c r="Q1602" s="2">
        <v>45588</v>
      </c>
      <c r="R1602" t="s">
        <v>55</v>
      </c>
      <c r="S1602">
        <v>0</v>
      </c>
      <c r="T1602" t="s">
        <v>56</v>
      </c>
      <c r="U1602" t="s">
        <v>57</v>
      </c>
      <c r="V1602" s="1">
        <v>2500</v>
      </c>
      <c r="W1602" s="1">
        <v>0</v>
      </c>
      <c r="X1602" s="1">
        <v>0</v>
      </c>
      <c r="AA1602" t="s">
        <v>58</v>
      </c>
      <c r="AB1602" s="1">
        <v>0</v>
      </c>
      <c r="AC1602" s="4">
        <f>IF(ISNUMBER(MATCH(AD1602, $AD$2:AD1601, 0)), INDEX($AC$2:AC1601, MATCH(AD1602, $AD$2:AD1601, 0)), MAX($AC$2:AC1601)+1)</f>
        <v>1</v>
      </c>
      <c r="AD1602" t="str">
        <f t="shared" si="75"/>
        <v>ท่าลี่-กองลอย</v>
      </c>
      <c r="AE1602" t="s">
        <v>55</v>
      </c>
      <c r="AF1602" s="1">
        <v>0</v>
      </c>
      <c r="AG1602" s="1">
        <v>0</v>
      </c>
      <c r="AH1602" s="1">
        <v>0</v>
      </c>
      <c r="AI1602" t="s">
        <v>5213</v>
      </c>
      <c r="AJ1602" s="1">
        <v>1</v>
      </c>
      <c r="AK1602" s="1">
        <v>0</v>
      </c>
      <c r="AL1602" s="1">
        <v>0</v>
      </c>
      <c r="AM1602" s="1">
        <v>0</v>
      </c>
      <c r="AN1602" s="1">
        <v>0</v>
      </c>
      <c r="AO1602" s="1">
        <v>0</v>
      </c>
      <c r="AP1602" s="1">
        <v>0</v>
      </c>
      <c r="AQ1602" s="1">
        <v>0</v>
      </c>
      <c r="AR1602" s="1">
        <v>11675</v>
      </c>
      <c r="AS1602" s="1">
        <v>25.68</v>
      </c>
      <c r="AT1602" s="1">
        <f>Table1[[#This Row],[รวมต้นทุนค่าเดินทาง]]+Table1[[#This Row],[รวมต้นทุนค่าซ่อม]]+Table1[[#This Row],[รวมค่าเสื่อม]]</f>
        <v>13357.121717791411</v>
      </c>
      <c r="AU1602" s="1">
        <f t="shared" si="73"/>
        <v>13953.293816562818</v>
      </c>
      <c r="AV1602" s="1" t="str" cm="1">
        <f t="array" ref="AV1602">IF(AC1602&lt;4, "เก็บ", IF(OR(AT1602 &lt; PERCENTILE(IF($AC$2:$AC$5092=AC1602, $AT$2:$AT$5092), 0.25) - 1.5 * (PERCENTILE(IF($AC$2:$AC$5092=AC1602, $AT$2:$AT$5092), 0.75) - PERCENTILE(IF($AC$2:$AC$5092=AC1602, $AT$2:$AT$5092), 0.25)), AT1602 &gt; PERCENTILE(IF($AC$2:$AC$5092=AC1602, $AT$2:$AT$5092), 0.75) + 1.5 * (PERCENTILE(IF($AC$2:$AC$5092=AC1602, $AT$2:$AT$5092), 0.75) - PERCENTILE(IF($AC$2:$AC$5092=AC1602, $AT$2:$AT$5092), 0.25))), "ตัด", "เก็บ"))</f>
        <v>เก็บ</v>
      </c>
      <c r="AW1602" s="1">
        <f t="shared" si="74"/>
        <v>13953.293816562818</v>
      </c>
      <c r="AX1602" s="1">
        <v>14426.372718098486</v>
      </c>
      <c r="AY1602" s="1">
        <v>1656.4417177914111</v>
      </c>
    </row>
    <row r="1603" spans="1:51" x14ac:dyDescent="0.2">
      <c r="A1603" s="3">
        <v>45588</v>
      </c>
      <c r="B1603">
        <v>45588</v>
      </c>
      <c r="C1603" t="s">
        <v>5214</v>
      </c>
      <c r="D1603" t="s">
        <v>51</v>
      </c>
      <c r="E1603" t="s">
        <v>61</v>
      </c>
      <c r="F1603" t="s">
        <v>80</v>
      </c>
      <c r="G1603" s="1">
        <v>2700</v>
      </c>
      <c r="H1603" s="1">
        <v>4575</v>
      </c>
      <c r="I1603" s="1">
        <v>1900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4600</v>
      </c>
      <c r="P1603" t="s">
        <v>5215</v>
      </c>
      <c r="Q1603" s="2">
        <v>45588</v>
      </c>
      <c r="R1603" t="s">
        <v>55</v>
      </c>
      <c r="S1603">
        <v>0</v>
      </c>
      <c r="T1603" t="s">
        <v>56</v>
      </c>
      <c r="U1603" t="s">
        <v>57</v>
      </c>
      <c r="V1603" s="1">
        <v>2500</v>
      </c>
      <c r="W1603" s="1">
        <v>0</v>
      </c>
      <c r="X1603" s="1">
        <v>0</v>
      </c>
      <c r="AA1603" t="s">
        <v>58</v>
      </c>
      <c r="AB1603" s="1">
        <v>0</v>
      </c>
      <c r="AC1603" s="4">
        <f>IF(ISNUMBER(MATCH(AD1603, $AD$2:AD1602, 0)), INDEX($AC$2:AC1602, MATCH(AD1603, $AD$2:AD1602, 0)), MAX($AC$2:AC1602)+1)</f>
        <v>1</v>
      </c>
      <c r="AD1603" t="str">
        <f t="shared" si="75"/>
        <v>ท่าลี่-กองลอย</v>
      </c>
      <c r="AE1603" t="s">
        <v>55</v>
      </c>
      <c r="AF1603" s="1">
        <v>0</v>
      </c>
      <c r="AG1603" s="1">
        <v>0</v>
      </c>
      <c r="AH1603" s="1">
        <v>11550</v>
      </c>
      <c r="AI1603" t="s">
        <v>5216</v>
      </c>
      <c r="AJ1603" s="1">
        <v>1</v>
      </c>
      <c r="AK1603" s="1">
        <v>0</v>
      </c>
      <c r="AL1603" s="1">
        <v>0</v>
      </c>
      <c r="AM1603" s="1">
        <v>0</v>
      </c>
      <c r="AN1603" s="1">
        <v>0</v>
      </c>
      <c r="AO1603" s="1">
        <v>0</v>
      </c>
      <c r="AP1603" s="1">
        <v>0</v>
      </c>
      <c r="AQ1603" s="1">
        <v>0</v>
      </c>
      <c r="AR1603" s="1">
        <v>23225</v>
      </c>
      <c r="AS1603" s="1">
        <v>21.4</v>
      </c>
      <c r="AT1603" s="1">
        <f>Table1[[#This Row],[รวมต้นทุนค่าเดินทาง]]+Table1[[#This Row],[รวมต้นทุนค่าซ่อม]]+Table1[[#This Row],[รวมค่าเสื่อม]]</f>
        <v>24891.136842105265</v>
      </c>
      <c r="AU1603" s="1">
        <f t="shared" ref="AU1603:AU1666" si="76">AVERAGEIF($AC$2:$AC$5092, AC1603, $AT$2:$AT$5092)</f>
        <v>13953.293816562818</v>
      </c>
      <c r="AV1603" s="1" t="str" cm="1">
        <f t="array" ref="AV1603">IF(AC1603&lt;4, "เก็บ", IF(OR(AT1603 &lt; PERCENTILE(IF($AC$2:$AC$5092=AC1603, $AT$2:$AT$5092), 0.25) - 1.5 * (PERCENTILE(IF($AC$2:$AC$5092=AC1603, $AT$2:$AT$5092), 0.75) - PERCENTILE(IF($AC$2:$AC$5092=AC1603, $AT$2:$AT$5092), 0.25)), AT1603 &gt; PERCENTILE(IF($AC$2:$AC$5092=AC1603, $AT$2:$AT$5092), 0.75) + 1.5 * (PERCENTILE(IF($AC$2:$AC$5092=AC1603, $AT$2:$AT$5092), 0.75) - PERCENTILE(IF($AC$2:$AC$5092=AC1603, $AT$2:$AT$5092), 0.25))), "ตัด", "เก็บ"))</f>
        <v>เก็บ</v>
      </c>
      <c r="AW1603" s="1">
        <f t="shared" ref="AW1603:AW1666" si="77">AVERAGEIFS($AT$2:$AT$5092, $AC$2:$AC$5092, AC1603, $AV$2:$AV$5092, "เก็บ")</f>
        <v>13953.293816562818</v>
      </c>
      <c r="AX1603" s="1">
        <v>14426.372718098486</v>
      </c>
      <c r="AY1603" s="1">
        <v>1644.7368421052631</v>
      </c>
    </row>
    <row r="1604" spans="1:51" x14ac:dyDescent="0.2">
      <c r="A1604" s="3">
        <v>45588</v>
      </c>
      <c r="B1604">
        <v>45588</v>
      </c>
      <c r="C1604" t="s">
        <v>5217</v>
      </c>
      <c r="D1604" t="s">
        <v>51</v>
      </c>
      <c r="E1604" t="s">
        <v>61</v>
      </c>
      <c r="F1604" t="s">
        <v>2381</v>
      </c>
      <c r="G1604" s="1">
        <v>2700</v>
      </c>
      <c r="H1604" s="1">
        <v>4575</v>
      </c>
      <c r="I1604" s="1">
        <v>1900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4600</v>
      </c>
      <c r="P1604" t="s">
        <v>5218</v>
      </c>
      <c r="Q1604" s="2">
        <v>45588</v>
      </c>
      <c r="R1604" t="s">
        <v>55</v>
      </c>
      <c r="S1604">
        <v>0</v>
      </c>
      <c r="T1604" t="s">
        <v>56</v>
      </c>
      <c r="U1604" t="s">
        <v>57</v>
      </c>
      <c r="V1604" s="1">
        <v>2500</v>
      </c>
      <c r="W1604" s="1">
        <v>0</v>
      </c>
      <c r="X1604" s="1">
        <v>0</v>
      </c>
      <c r="AA1604" t="s">
        <v>58</v>
      </c>
      <c r="AB1604" s="1">
        <v>0</v>
      </c>
      <c r="AC1604" s="4">
        <f>IF(ISNUMBER(MATCH(AD1604, $AD$2:AD1603, 0)), INDEX($AC$2:AC1603, MATCH(AD1604, $AD$2:AD1603, 0)), MAX($AC$2:AC1603)+1)</f>
        <v>1</v>
      </c>
      <c r="AD1604" t="str">
        <f t="shared" si="75"/>
        <v>ท่าลี่-กองลอย</v>
      </c>
      <c r="AE1604" t="s">
        <v>55</v>
      </c>
      <c r="AF1604" s="1">
        <v>0</v>
      </c>
      <c r="AG1604" s="1">
        <v>0</v>
      </c>
      <c r="AH1604" s="1">
        <v>0</v>
      </c>
      <c r="AI1604" t="s">
        <v>5219</v>
      </c>
      <c r="AJ1604" s="1">
        <v>1</v>
      </c>
      <c r="AK1604" s="1">
        <v>0</v>
      </c>
      <c r="AL1604" s="1">
        <v>0</v>
      </c>
      <c r="AM1604" s="1">
        <v>0</v>
      </c>
      <c r="AN1604" s="1">
        <v>0</v>
      </c>
      <c r="AO1604" s="1">
        <v>0</v>
      </c>
      <c r="AP1604" s="1">
        <v>0</v>
      </c>
      <c r="AQ1604" s="1">
        <v>0</v>
      </c>
      <c r="AR1604" s="1">
        <v>11675</v>
      </c>
      <c r="AS1604" s="1">
        <v>19.753846153846151</v>
      </c>
      <c r="AT1604" s="1">
        <f>Table1[[#This Row],[รวมต้นทุนค่าเดินทาง]]+Table1[[#This Row],[รวมต้นทุนค่าซ่อม]]+Table1[[#This Row],[รวมค่าเสื่อม]]</f>
        <v>13809.415500289184</v>
      </c>
      <c r="AU1604" s="1">
        <f t="shared" si="76"/>
        <v>13953.293816562818</v>
      </c>
      <c r="AV1604" s="1" t="str" cm="1">
        <f t="array" ref="AV1604">IF(AC1604&lt;4, "เก็บ", IF(OR(AT1604 &lt; PERCENTILE(IF($AC$2:$AC$5092=AC1604, $AT$2:$AT$5092), 0.25) - 1.5 * (PERCENTILE(IF($AC$2:$AC$5092=AC1604, $AT$2:$AT$5092), 0.75) - PERCENTILE(IF($AC$2:$AC$5092=AC1604, $AT$2:$AT$5092), 0.25)), AT1604 &gt; PERCENTILE(IF($AC$2:$AC$5092=AC1604, $AT$2:$AT$5092), 0.75) + 1.5 * (PERCENTILE(IF($AC$2:$AC$5092=AC1604, $AT$2:$AT$5092), 0.75) - PERCENTILE(IF($AC$2:$AC$5092=AC1604, $AT$2:$AT$5092), 0.25))), "ตัด", "เก็บ"))</f>
        <v>เก็บ</v>
      </c>
      <c r="AW1604" s="1">
        <f t="shared" si="77"/>
        <v>13953.293816562818</v>
      </c>
      <c r="AX1604" s="1">
        <v>14426.372718098486</v>
      </c>
      <c r="AY1604" s="1">
        <v>2114.6616541353383</v>
      </c>
    </row>
    <row r="1605" spans="1:51" x14ac:dyDescent="0.2">
      <c r="A1605" s="3">
        <v>45588</v>
      </c>
      <c r="B1605">
        <v>45588</v>
      </c>
      <c r="C1605" t="s">
        <v>5220</v>
      </c>
      <c r="D1605" t="s">
        <v>66</v>
      </c>
      <c r="E1605" t="s">
        <v>148</v>
      </c>
      <c r="F1605" t="s">
        <v>1080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1071</v>
      </c>
      <c r="P1605" t="s">
        <v>5221</v>
      </c>
      <c r="Q1605" s="2">
        <v>45588</v>
      </c>
      <c r="R1605" t="s">
        <v>55</v>
      </c>
      <c r="S1605">
        <v>0</v>
      </c>
      <c r="T1605" t="s">
        <v>56</v>
      </c>
      <c r="U1605" t="s">
        <v>71</v>
      </c>
      <c r="V1605" s="1">
        <v>0</v>
      </c>
      <c r="W1605" s="1">
        <v>0</v>
      </c>
      <c r="X1605" s="1">
        <v>1071</v>
      </c>
      <c r="Y1605" t="s">
        <v>254</v>
      </c>
      <c r="Z1605" t="s">
        <v>56</v>
      </c>
      <c r="AA1605" t="s">
        <v>5222</v>
      </c>
      <c r="AB1605" s="1">
        <v>0</v>
      </c>
      <c r="AC1605" s="4">
        <f>IF(ISNUMBER(MATCH(AD1605, $AD$2:AD1604, 0)), INDEX($AC$2:AC1604, MATCH(AD1605, $AD$2:AD1604, 0)), MAX($AC$2:AC1604)+1)</f>
        <v>68</v>
      </c>
      <c r="AD1605" t="str">
        <f t="shared" si="75"/>
        <v>ท่าลี่-เชียงใหม่</v>
      </c>
      <c r="AE1605" t="s">
        <v>55</v>
      </c>
      <c r="AF1605" s="1">
        <v>0</v>
      </c>
      <c r="AG1605" s="1">
        <v>0</v>
      </c>
      <c r="AH1605" s="1">
        <v>0</v>
      </c>
      <c r="AI1605" t="s">
        <v>5223</v>
      </c>
      <c r="AJ1605" s="1">
        <v>1</v>
      </c>
      <c r="AK1605" s="1">
        <v>0</v>
      </c>
      <c r="AL1605" s="1">
        <v>0</v>
      </c>
      <c r="AM1605" s="1">
        <v>0</v>
      </c>
      <c r="AN1605" s="1">
        <v>0</v>
      </c>
      <c r="AO1605" s="1">
        <v>0</v>
      </c>
      <c r="AP1605" s="1">
        <v>0</v>
      </c>
      <c r="AQ1605" s="1">
        <v>0</v>
      </c>
      <c r="AR1605" s="1">
        <v>1071</v>
      </c>
      <c r="AS1605" s="1">
        <v>1204.4000000000001</v>
      </c>
      <c r="AT1605" s="1">
        <f>Table1[[#This Row],[รวมต้นทุนค่าเดินทาง]]+Table1[[#This Row],[รวมต้นทุนค่าซ่อม]]+Table1[[#This Row],[รวมค่าเสื่อม]]</f>
        <v>3469.2775510204083</v>
      </c>
      <c r="AU1605" s="1">
        <f t="shared" si="76"/>
        <v>3927.6087717935925</v>
      </c>
      <c r="AV1605" s="1" t="str" cm="1">
        <f t="array" ref="AV1605">IF(AC1605&lt;4, "เก็บ", IF(OR(AT1605 &lt; PERCENTILE(IF($AC$2:$AC$5092=AC1605, $AT$2:$AT$5092), 0.25) - 1.5 * (PERCENTILE(IF($AC$2:$AC$5092=AC1605, $AT$2:$AT$5092), 0.75) - PERCENTILE(IF($AC$2:$AC$5092=AC1605, $AT$2:$AT$5092), 0.25)), AT1605 &gt; PERCENTILE(IF($AC$2:$AC$5092=AC1605, $AT$2:$AT$5092), 0.75) + 1.5 * (PERCENTILE(IF($AC$2:$AC$5092=AC1605, $AT$2:$AT$5092), 0.75) - PERCENTILE(IF($AC$2:$AC$5092=AC1605, $AT$2:$AT$5092), 0.25))), "ตัด", "เก็บ"))</f>
        <v>เก็บ</v>
      </c>
      <c r="AW1605" s="1">
        <f t="shared" si="77"/>
        <v>3927.6087717935925</v>
      </c>
      <c r="AX1605" s="1">
        <v>7299.1049362358817</v>
      </c>
      <c r="AY1605" s="1">
        <v>1193.8775510204082</v>
      </c>
    </row>
    <row r="1606" spans="1:51" x14ac:dyDescent="0.2">
      <c r="A1606" s="3">
        <v>45588</v>
      </c>
      <c r="B1606">
        <v>45588</v>
      </c>
      <c r="C1606" t="s">
        <v>5224</v>
      </c>
      <c r="D1606" t="s">
        <v>66</v>
      </c>
      <c r="E1606" t="s">
        <v>67</v>
      </c>
      <c r="F1606" t="s">
        <v>665</v>
      </c>
      <c r="G1606" s="1">
        <v>0</v>
      </c>
      <c r="H1606" s="1">
        <v>803</v>
      </c>
      <c r="I1606" s="1">
        <v>400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400</v>
      </c>
      <c r="P1606" t="s">
        <v>5225</v>
      </c>
      <c r="Q1606" s="2">
        <v>45588</v>
      </c>
      <c r="R1606" t="s">
        <v>70</v>
      </c>
      <c r="S1606">
        <v>0</v>
      </c>
      <c r="T1606" t="s">
        <v>88</v>
      </c>
      <c r="U1606" t="s">
        <v>93</v>
      </c>
      <c r="V1606" s="1">
        <v>0</v>
      </c>
      <c r="W1606" s="1">
        <v>0</v>
      </c>
      <c r="X1606" s="1">
        <v>0</v>
      </c>
      <c r="AA1606" t="s">
        <v>58</v>
      </c>
      <c r="AB1606" s="1">
        <v>0</v>
      </c>
      <c r="AC1606" s="4">
        <f>IF(ISNUMBER(MATCH(AD1606, $AD$2:AD1605, 0)), INDEX($AC$2:AC1605, MATCH(AD1606, $AD$2:AD1605, 0)), MAX($AC$2:AC1605)+1)</f>
        <v>51</v>
      </c>
      <c r="AD1606" t="str">
        <f t="shared" si="75"/>
        <v>แพร่-ตลาดไท</v>
      </c>
      <c r="AE1606" t="s">
        <v>73</v>
      </c>
      <c r="AF1606" s="1">
        <v>0</v>
      </c>
      <c r="AG1606" s="1">
        <v>0</v>
      </c>
      <c r="AH1606" s="1">
        <v>0</v>
      </c>
      <c r="AI1606" t="s">
        <v>5226</v>
      </c>
      <c r="AJ1606" s="1">
        <v>1</v>
      </c>
      <c r="AK1606" s="1">
        <v>572</v>
      </c>
      <c r="AL1606" s="1">
        <v>572</v>
      </c>
      <c r="AM1606" s="1">
        <v>1</v>
      </c>
      <c r="AN1606" s="1">
        <v>0</v>
      </c>
      <c r="AO1606" s="1">
        <v>0</v>
      </c>
      <c r="AP1606" s="1">
        <v>0</v>
      </c>
      <c r="AQ1606" s="1">
        <v>0</v>
      </c>
      <c r="AR1606" s="1">
        <v>1203</v>
      </c>
      <c r="AS1606" s="1">
        <v>192.60499999999999</v>
      </c>
      <c r="AT1606" s="1">
        <f>Table1[[#This Row],[รวมต้นทุนค่าเดินทาง]]+Table1[[#This Row],[รวมต้นทุนค่าซ่อม]]+Table1[[#This Row],[รวมค่าเสื่อม]]</f>
        <v>3378.0982666410159</v>
      </c>
      <c r="AU1606" s="1">
        <f t="shared" si="76"/>
        <v>4737.6107634746759</v>
      </c>
      <c r="AV1606" s="1" t="str" cm="1">
        <f t="array" ref="AV1606">IF(AC1606&lt;4, "เก็บ", IF(OR(AT1606 &lt; PERCENTILE(IF($AC$2:$AC$5092=AC1606, $AT$2:$AT$5092), 0.25) - 1.5 * (PERCENTILE(IF($AC$2:$AC$5092=AC1606, $AT$2:$AT$5092), 0.75) - PERCENTILE(IF($AC$2:$AC$5092=AC1606, $AT$2:$AT$5092), 0.25)), AT1606 &gt; PERCENTILE(IF($AC$2:$AC$5092=AC1606, $AT$2:$AT$5092), 0.75) + 1.5 * (PERCENTILE(IF($AC$2:$AC$5092=AC1606, $AT$2:$AT$5092), 0.75) - PERCENTILE(IF($AC$2:$AC$5092=AC1606, $AT$2:$AT$5092), 0.25))), "ตัด", "เก็บ"))</f>
        <v>เก็บ</v>
      </c>
      <c r="AW1606" s="1">
        <f t="shared" si="77"/>
        <v>4487.1668970521196</v>
      </c>
      <c r="AX1606" s="1">
        <v>3014.4338711558335</v>
      </c>
      <c r="AY1606" s="1">
        <v>1982.4932666410159</v>
      </c>
    </row>
    <row r="1607" spans="1:51" x14ac:dyDescent="0.2">
      <c r="A1607" s="3">
        <v>45588</v>
      </c>
      <c r="B1607">
        <v>45588</v>
      </c>
      <c r="C1607" t="s">
        <v>5227</v>
      </c>
      <c r="D1607" t="s">
        <v>66</v>
      </c>
      <c r="E1607" t="s">
        <v>84</v>
      </c>
      <c r="F1607" t="s">
        <v>633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770</v>
      </c>
      <c r="O1607" s="1">
        <v>770</v>
      </c>
      <c r="P1607" t="s">
        <v>5228</v>
      </c>
      <c r="Q1607" s="2">
        <v>45588</v>
      </c>
      <c r="R1607" t="s">
        <v>55</v>
      </c>
      <c r="S1607">
        <v>0</v>
      </c>
      <c r="T1607" t="s">
        <v>87</v>
      </c>
      <c r="U1607" t="s">
        <v>71</v>
      </c>
      <c r="V1607" s="1">
        <v>0</v>
      </c>
      <c r="W1607" s="1">
        <v>669</v>
      </c>
      <c r="X1607" s="1">
        <v>0</v>
      </c>
      <c r="Y1607" t="s">
        <v>108</v>
      </c>
      <c r="Z1607" t="s">
        <v>71</v>
      </c>
      <c r="AA1607" t="s">
        <v>504</v>
      </c>
      <c r="AB1607" s="1">
        <v>0</v>
      </c>
      <c r="AC1607" s="4">
        <f>IF(ISNUMBER(MATCH(AD1607, $AD$2:AD1606, 0)), INDEX($AC$2:AC1606, MATCH(AD1607, $AD$2:AD1606, 0)), MAX($AC$2:AC1606)+1)</f>
        <v>6</v>
      </c>
      <c r="AD1607" t="str">
        <f t="shared" si="75"/>
        <v>เชียงราย-เชียงใหม่</v>
      </c>
      <c r="AE1607" t="s">
        <v>55</v>
      </c>
      <c r="AF1607" s="1">
        <v>0</v>
      </c>
      <c r="AG1607" s="1">
        <v>0</v>
      </c>
      <c r="AH1607" s="1">
        <v>0</v>
      </c>
      <c r="AI1607" t="s">
        <v>5229</v>
      </c>
      <c r="AJ1607" s="1">
        <v>1</v>
      </c>
      <c r="AK1607" s="1">
        <v>0</v>
      </c>
      <c r="AL1607" s="1">
        <v>0</v>
      </c>
      <c r="AM1607" s="1">
        <v>0</v>
      </c>
      <c r="AN1607" s="1">
        <v>0</v>
      </c>
      <c r="AO1607" s="1">
        <v>0</v>
      </c>
      <c r="AP1607" s="1">
        <v>0</v>
      </c>
      <c r="AQ1607" s="1">
        <v>0</v>
      </c>
      <c r="AR1607" s="1">
        <v>1439</v>
      </c>
      <c r="AS1607" s="1">
        <v>153.07555555555561</v>
      </c>
      <c r="AT1607" s="1">
        <f>Table1[[#This Row],[รวมต้นทุนค่าเดินทาง]]+Table1[[#This Row],[รวมต้นทุนค่าซ่อม]]+Table1[[#This Row],[รวมค่าเสื่อม]]</f>
        <v>3085.438387413963</v>
      </c>
      <c r="AU1607" s="1">
        <f t="shared" si="76"/>
        <v>4428.3346813776061</v>
      </c>
      <c r="AV1607" s="1" t="str" cm="1">
        <f t="array" ref="AV1607">IF(AC1607&lt;4, "เก็บ", IF(OR(AT1607 &lt; PERCENTILE(IF($AC$2:$AC$5092=AC1607, $AT$2:$AT$5092), 0.25) - 1.5 * (PERCENTILE(IF($AC$2:$AC$5092=AC1607, $AT$2:$AT$5092), 0.75) - PERCENTILE(IF($AC$2:$AC$5092=AC1607, $AT$2:$AT$5092), 0.25)), AT1607 &gt; PERCENTILE(IF($AC$2:$AC$5092=AC1607, $AT$2:$AT$5092), 0.75) + 1.5 * (PERCENTILE(IF($AC$2:$AC$5092=AC1607, $AT$2:$AT$5092), 0.75) - PERCENTILE(IF($AC$2:$AC$5092=AC1607, $AT$2:$AT$5092), 0.25))), "ตัด", "เก็บ"))</f>
        <v>เก็บ</v>
      </c>
      <c r="AW1607" s="1">
        <f t="shared" si="77"/>
        <v>3873.7679454274344</v>
      </c>
      <c r="AX1607" s="1">
        <v>2781.4385174989698</v>
      </c>
      <c r="AY1607" s="1">
        <v>1493.3628318584072</v>
      </c>
    </row>
    <row r="1608" spans="1:51" x14ac:dyDescent="0.2">
      <c r="A1608" s="3">
        <v>45588</v>
      </c>
      <c r="B1608">
        <v>45588</v>
      </c>
      <c r="C1608" t="s">
        <v>5230</v>
      </c>
      <c r="D1608" t="s">
        <v>66</v>
      </c>
      <c r="E1608" t="s">
        <v>67</v>
      </c>
      <c r="F1608" t="s">
        <v>529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569</v>
      </c>
      <c r="P1608" t="s">
        <v>5231</v>
      </c>
      <c r="Q1608" s="2">
        <v>45588</v>
      </c>
      <c r="R1608" t="s">
        <v>55</v>
      </c>
      <c r="S1608">
        <v>0</v>
      </c>
      <c r="T1608" t="s">
        <v>87</v>
      </c>
      <c r="U1608" t="s">
        <v>71</v>
      </c>
      <c r="V1608" s="1">
        <v>0</v>
      </c>
      <c r="W1608" s="1">
        <v>0</v>
      </c>
      <c r="X1608" s="1">
        <v>569</v>
      </c>
      <c r="Y1608" t="s">
        <v>87</v>
      </c>
      <c r="Z1608" t="s">
        <v>71</v>
      </c>
      <c r="AA1608" t="s">
        <v>478</v>
      </c>
      <c r="AB1608" s="1">
        <v>0</v>
      </c>
      <c r="AC1608" s="4">
        <f>IF(ISNUMBER(MATCH(AD1608, $AD$2:AD1607, 0)), INDEX($AC$2:AC1607, MATCH(AD1608, $AD$2:AD1607, 0)), MAX($AC$2:AC1607)+1)</f>
        <v>6</v>
      </c>
      <c r="AD1608" t="str">
        <f t="shared" ref="AD1608:AD1671" si="78">T1608&amp;"-"&amp;U1608</f>
        <v>เชียงราย-เชียงใหม่</v>
      </c>
      <c r="AE1608" t="s">
        <v>55</v>
      </c>
      <c r="AF1608" s="1">
        <v>0</v>
      </c>
      <c r="AG1608" s="1">
        <v>0</v>
      </c>
      <c r="AH1608" s="1">
        <v>0</v>
      </c>
      <c r="AI1608" t="s">
        <v>5232</v>
      </c>
      <c r="AJ1608" s="1">
        <v>1</v>
      </c>
      <c r="AK1608" s="1">
        <v>0</v>
      </c>
      <c r="AL1608" s="1">
        <v>0</v>
      </c>
      <c r="AM1608" s="1">
        <v>0</v>
      </c>
      <c r="AN1608" s="1">
        <v>0</v>
      </c>
      <c r="AO1608" s="1">
        <v>0</v>
      </c>
      <c r="AP1608" s="1">
        <v>0</v>
      </c>
      <c r="AQ1608" s="1">
        <v>0</v>
      </c>
      <c r="AR1608" s="1">
        <v>569</v>
      </c>
      <c r="AS1608" s="1">
        <v>98.52</v>
      </c>
      <c r="AT1608" s="1">
        <f>Table1[[#This Row],[รวมต้นทุนค่าเดินทาง]]+Table1[[#This Row],[รวมต้นทุนค่าซ่อม]]+Table1[[#This Row],[รวมค่าเสื่อม]]</f>
        <v>1023.5326582278481</v>
      </c>
      <c r="AU1608" s="1">
        <f t="shared" si="76"/>
        <v>4428.3346813776061</v>
      </c>
      <c r="AV1608" s="1" t="str" cm="1">
        <f t="array" ref="AV1608">IF(AC1608&lt;4, "เก็บ", IF(OR(AT1608 &lt; PERCENTILE(IF($AC$2:$AC$5092=AC1608, $AT$2:$AT$5092), 0.25) - 1.5 * (PERCENTILE(IF($AC$2:$AC$5092=AC1608, $AT$2:$AT$5092), 0.75) - PERCENTILE(IF($AC$2:$AC$5092=AC1608, $AT$2:$AT$5092), 0.25)), AT1608 &gt; PERCENTILE(IF($AC$2:$AC$5092=AC1608, $AT$2:$AT$5092), 0.75) + 1.5 * (PERCENTILE(IF($AC$2:$AC$5092=AC1608, $AT$2:$AT$5092), 0.75) - PERCENTILE(IF($AC$2:$AC$5092=AC1608, $AT$2:$AT$5092), 0.25))), "ตัด", "เก็บ"))</f>
        <v>เก็บ</v>
      </c>
      <c r="AW1608" s="1">
        <f t="shared" si="77"/>
        <v>3873.7679454274344</v>
      </c>
      <c r="AX1608" s="1">
        <v>2781.4385174989698</v>
      </c>
      <c r="AY1608" s="1">
        <v>356.01265822784808</v>
      </c>
    </row>
    <row r="1609" spans="1:51" x14ac:dyDescent="0.2">
      <c r="A1609" s="3">
        <v>45588</v>
      </c>
      <c r="B1609">
        <v>45588</v>
      </c>
      <c r="C1609" t="s">
        <v>5233</v>
      </c>
      <c r="D1609" t="s">
        <v>66</v>
      </c>
      <c r="E1609" t="s">
        <v>148</v>
      </c>
      <c r="F1609" t="s">
        <v>774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1171</v>
      </c>
      <c r="P1609" t="s">
        <v>5234</v>
      </c>
      <c r="Q1609" s="2">
        <v>45588</v>
      </c>
      <c r="R1609" t="s">
        <v>55</v>
      </c>
      <c r="S1609">
        <v>0</v>
      </c>
      <c r="T1609" t="s">
        <v>87</v>
      </c>
      <c r="U1609" t="s">
        <v>71</v>
      </c>
      <c r="V1609" s="1">
        <v>0</v>
      </c>
      <c r="W1609" s="1">
        <v>0</v>
      </c>
      <c r="X1609" s="1">
        <v>1171</v>
      </c>
      <c r="Y1609" t="s">
        <v>87</v>
      </c>
      <c r="Z1609" t="s">
        <v>71</v>
      </c>
      <c r="AA1609" t="s">
        <v>217</v>
      </c>
      <c r="AB1609" s="1">
        <v>0</v>
      </c>
      <c r="AC1609" s="4">
        <f>IF(ISNUMBER(MATCH(AD1609, $AD$2:AD1608, 0)), INDEX($AC$2:AC1608, MATCH(AD1609, $AD$2:AD1608, 0)), MAX($AC$2:AC1608)+1)</f>
        <v>6</v>
      </c>
      <c r="AD1609" t="str">
        <f t="shared" si="78"/>
        <v>เชียงราย-เชียงใหม่</v>
      </c>
      <c r="AE1609" t="s">
        <v>55</v>
      </c>
      <c r="AF1609" s="1">
        <v>0</v>
      </c>
      <c r="AG1609" s="1">
        <v>0</v>
      </c>
      <c r="AH1609" s="1">
        <v>0</v>
      </c>
      <c r="AI1609" t="s">
        <v>5235</v>
      </c>
      <c r="AJ1609" s="1">
        <v>1</v>
      </c>
      <c r="AK1609" s="1">
        <v>0</v>
      </c>
      <c r="AL1609" s="1">
        <v>0</v>
      </c>
      <c r="AM1609" s="1">
        <v>0</v>
      </c>
      <c r="AN1609" s="1">
        <v>0</v>
      </c>
      <c r="AO1609" s="1">
        <v>0</v>
      </c>
      <c r="AP1609" s="1">
        <v>0</v>
      </c>
      <c r="AQ1609" s="1">
        <v>0</v>
      </c>
      <c r="AR1609" s="1">
        <v>1171</v>
      </c>
      <c r="AS1609" s="1">
        <v>1376.457142857143</v>
      </c>
      <c r="AT1609" s="1">
        <f>Table1[[#This Row],[รวมต้นทุนค่าเดินทาง]]+Table1[[#This Row],[รวมต้นทุนค่าซ่อม]]+Table1[[#This Row],[รวมค่าเสื่อม]]</f>
        <v>3889.2002621231982</v>
      </c>
      <c r="AU1609" s="1">
        <f t="shared" si="76"/>
        <v>4428.3346813776061</v>
      </c>
      <c r="AV1609" s="1" t="str" cm="1">
        <f t="array" ref="AV1609">IF(AC1609&lt;4, "เก็บ", IF(OR(AT1609 &lt; PERCENTILE(IF($AC$2:$AC$5092=AC1609, $AT$2:$AT$5092), 0.25) - 1.5 * (PERCENTILE(IF($AC$2:$AC$5092=AC1609, $AT$2:$AT$5092), 0.75) - PERCENTILE(IF($AC$2:$AC$5092=AC1609, $AT$2:$AT$5092), 0.25)), AT1609 &gt; PERCENTILE(IF($AC$2:$AC$5092=AC1609, $AT$2:$AT$5092), 0.75) + 1.5 * (PERCENTILE(IF($AC$2:$AC$5092=AC1609, $AT$2:$AT$5092), 0.75) - PERCENTILE(IF($AC$2:$AC$5092=AC1609, $AT$2:$AT$5092), 0.25))), "ตัด", "เก็บ"))</f>
        <v>เก็บ</v>
      </c>
      <c r="AW1609" s="1">
        <f t="shared" si="77"/>
        <v>3873.7679454274344</v>
      </c>
      <c r="AX1609" s="1">
        <v>2781.4385174989698</v>
      </c>
      <c r="AY1609" s="1">
        <v>1341.7431192660551</v>
      </c>
    </row>
    <row r="1610" spans="1:51" x14ac:dyDescent="0.2">
      <c r="A1610" s="3">
        <v>45589</v>
      </c>
      <c r="B1610">
        <v>45589</v>
      </c>
      <c r="C1610" t="s">
        <v>5236</v>
      </c>
      <c r="D1610" t="s">
        <v>51</v>
      </c>
      <c r="E1610" t="s">
        <v>61</v>
      </c>
      <c r="F1610" t="s">
        <v>62</v>
      </c>
      <c r="G1610" s="1">
        <v>4200</v>
      </c>
      <c r="H1610" s="1">
        <v>3075</v>
      </c>
      <c r="I1610" s="1">
        <v>1900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6100</v>
      </c>
      <c r="P1610" t="s">
        <v>5237</v>
      </c>
      <c r="Q1610" s="2">
        <v>45589</v>
      </c>
      <c r="R1610" t="s">
        <v>55</v>
      </c>
      <c r="S1610">
        <v>0</v>
      </c>
      <c r="T1610" t="s">
        <v>71</v>
      </c>
      <c r="U1610" t="s">
        <v>57</v>
      </c>
      <c r="V1610" s="1">
        <v>2500</v>
      </c>
      <c r="W1610" s="1">
        <v>0</v>
      </c>
      <c r="X1610" s="1">
        <v>0</v>
      </c>
      <c r="AA1610" t="s">
        <v>58</v>
      </c>
      <c r="AB1610" s="1">
        <v>0</v>
      </c>
      <c r="AC1610" s="4">
        <f>IF(ISNUMBER(MATCH(AD1610, $AD$2:AD1609, 0)), INDEX($AC$2:AC1609, MATCH(AD1610, $AD$2:AD1609, 0)), MAX($AC$2:AC1609)+1)</f>
        <v>10</v>
      </c>
      <c r="AD1610" t="str">
        <f t="shared" si="78"/>
        <v>เชียงใหม่-กองลอย</v>
      </c>
      <c r="AE1610" t="s">
        <v>55</v>
      </c>
      <c r="AF1610" s="1">
        <v>0</v>
      </c>
      <c r="AG1610" s="1">
        <v>0</v>
      </c>
      <c r="AH1610" s="1">
        <v>0</v>
      </c>
      <c r="AI1610" t="s">
        <v>5238</v>
      </c>
      <c r="AJ1610" s="1">
        <v>1</v>
      </c>
      <c r="AK1610" s="1">
        <v>0</v>
      </c>
      <c r="AL1610" s="1">
        <v>0</v>
      </c>
      <c r="AM1610" s="1">
        <v>0</v>
      </c>
      <c r="AN1610" s="1">
        <v>0</v>
      </c>
      <c r="AO1610" s="1">
        <v>0</v>
      </c>
      <c r="AP1610" s="1">
        <v>0</v>
      </c>
      <c r="AQ1610" s="1">
        <v>0</v>
      </c>
      <c r="AR1610" s="1">
        <v>11675</v>
      </c>
      <c r="AS1610" s="1">
        <v>19.753846153846151</v>
      </c>
      <c r="AT1610" s="1">
        <f>Table1[[#This Row],[รวมต้นทุนค่าเดินทาง]]+Table1[[#This Row],[รวมต้นทุนค่าซ่อม]]+Table1[[#This Row],[รวมค่าเสื่อม]]</f>
        <v>13509.269975186104</v>
      </c>
      <c r="AU1610" s="1">
        <f t="shared" si="76"/>
        <v>14957.32855761775</v>
      </c>
      <c r="AV1610" s="1" t="str" cm="1">
        <f t="array" ref="AV1610">IF(AC1610&lt;4, "เก็บ", IF(OR(AT1610 &lt; PERCENTILE(IF($AC$2:$AC$5092=AC1610, $AT$2:$AT$5092), 0.25) - 1.5 * (PERCENTILE(IF($AC$2:$AC$5092=AC1610, $AT$2:$AT$5092), 0.75) - PERCENTILE(IF($AC$2:$AC$5092=AC1610, $AT$2:$AT$5092), 0.25)), AT1610 &gt; PERCENTILE(IF($AC$2:$AC$5092=AC1610, $AT$2:$AT$5092), 0.75) + 1.5 * (PERCENTILE(IF($AC$2:$AC$5092=AC1610, $AT$2:$AT$5092), 0.75) - PERCENTILE(IF($AC$2:$AC$5092=AC1610, $AT$2:$AT$5092), 0.25))), "ตัด", "เก็บ"))</f>
        <v>เก็บ</v>
      </c>
      <c r="AW1610" s="1">
        <f t="shared" si="77"/>
        <v>14419.089162907676</v>
      </c>
      <c r="AX1610" s="1">
        <v>15077.196593123563</v>
      </c>
      <c r="AY1610" s="1">
        <v>1814.516129032258</v>
      </c>
    </row>
    <row r="1611" spans="1:51" x14ac:dyDescent="0.2">
      <c r="A1611" s="3">
        <v>45589</v>
      </c>
      <c r="B1611">
        <v>45589</v>
      </c>
      <c r="C1611" t="s">
        <v>5239</v>
      </c>
      <c r="D1611" t="s">
        <v>66</v>
      </c>
      <c r="E1611" t="s">
        <v>67</v>
      </c>
      <c r="F1611" t="s">
        <v>236</v>
      </c>
      <c r="G1611" s="1">
        <v>0</v>
      </c>
      <c r="H1611" s="1">
        <v>1071</v>
      </c>
      <c r="I1611" s="1">
        <v>500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500</v>
      </c>
      <c r="P1611" t="s">
        <v>5240</v>
      </c>
      <c r="Q1611" s="2">
        <v>45589</v>
      </c>
      <c r="R1611" t="s">
        <v>70</v>
      </c>
      <c r="S1611">
        <v>0</v>
      </c>
      <c r="T1611" t="s">
        <v>71</v>
      </c>
      <c r="U1611" t="s">
        <v>161</v>
      </c>
      <c r="V1611" s="1">
        <v>0</v>
      </c>
      <c r="W1611" s="1">
        <v>0</v>
      </c>
      <c r="X1611" s="1">
        <v>0</v>
      </c>
      <c r="AA1611" t="s">
        <v>58</v>
      </c>
      <c r="AB1611" s="1">
        <v>0</v>
      </c>
      <c r="AC1611" s="4">
        <f>IF(ISNUMBER(MATCH(AD1611, $AD$2:AD1610, 0)), INDEX($AC$2:AC1610, MATCH(AD1611, $AD$2:AD1610, 0)), MAX($AC$2:AC1610)+1)</f>
        <v>9</v>
      </c>
      <c r="AD1611" t="str">
        <f t="shared" si="78"/>
        <v>เชียงใหม่-พุทธมณฑลสาย 2</v>
      </c>
      <c r="AE1611" t="s">
        <v>73</v>
      </c>
      <c r="AF1611" s="1">
        <v>0</v>
      </c>
      <c r="AG1611" s="1">
        <v>0</v>
      </c>
      <c r="AH1611" s="1">
        <v>0</v>
      </c>
      <c r="AI1611" t="s">
        <v>5241</v>
      </c>
      <c r="AJ1611" s="1">
        <v>1</v>
      </c>
      <c r="AK1611" s="1">
        <v>720</v>
      </c>
      <c r="AL1611" s="1">
        <v>720</v>
      </c>
      <c r="AM1611" s="1">
        <v>1</v>
      </c>
      <c r="AN1611" s="1">
        <v>0</v>
      </c>
      <c r="AO1611" s="1">
        <v>0</v>
      </c>
      <c r="AP1611" s="1">
        <v>0</v>
      </c>
      <c r="AQ1611" s="1">
        <v>0</v>
      </c>
      <c r="AR1611" s="1">
        <v>1571</v>
      </c>
      <c r="AS1611" s="1">
        <v>1582.46</v>
      </c>
      <c r="AT1611" s="1">
        <f>Table1[[#This Row],[รวมต้นทุนค่าเดินทาง]]+Table1[[#This Row],[รวมต้นทุนค่าซ่อม]]+Table1[[#This Row],[รวมค่าเสื่อม]]</f>
        <v>5066.8147632963182</v>
      </c>
      <c r="AU1611" s="1">
        <f t="shared" si="76"/>
        <v>4623.2312262414152</v>
      </c>
      <c r="AV1611" s="1" t="str" cm="1">
        <f t="array" ref="AV1611">IF(AC1611&lt;4, "เก็บ", IF(OR(AT1611 &lt; PERCENTILE(IF($AC$2:$AC$5092=AC1611, $AT$2:$AT$5092), 0.25) - 1.5 * (PERCENTILE(IF($AC$2:$AC$5092=AC1611, $AT$2:$AT$5092), 0.75) - PERCENTILE(IF($AC$2:$AC$5092=AC1611, $AT$2:$AT$5092), 0.25)), AT1611 &gt; PERCENTILE(IF($AC$2:$AC$5092=AC1611, $AT$2:$AT$5092), 0.75) + 1.5 * (PERCENTILE(IF($AC$2:$AC$5092=AC1611, $AT$2:$AT$5092), 0.75) - PERCENTILE(IF($AC$2:$AC$5092=AC1611, $AT$2:$AT$5092), 0.25))), "ตัด", "เก็บ"))</f>
        <v>เก็บ</v>
      </c>
      <c r="AW1611" s="1">
        <f t="shared" si="77"/>
        <v>4005.4952465164292</v>
      </c>
      <c r="AX1611" s="1">
        <v>2577.9546108768855</v>
      </c>
      <c r="AY1611" s="1">
        <v>1913.354763296318</v>
      </c>
    </row>
    <row r="1612" spans="1:51" x14ac:dyDescent="0.2">
      <c r="A1612" s="3">
        <v>45589</v>
      </c>
      <c r="B1612">
        <v>45589</v>
      </c>
      <c r="C1612" t="s">
        <v>5242</v>
      </c>
      <c r="D1612" t="s">
        <v>66</v>
      </c>
      <c r="E1612" t="s">
        <v>67</v>
      </c>
      <c r="F1612" t="s">
        <v>328</v>
      </c>
      <c r="G1612" s="1">
        <v>0</v>
      </c>
      <c r="H1612" s="1">
        <v>1071</v>
      </c>
      <c r="I1612" s="1">
        <v>500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500</v>
      </c>
      <c r="P1612" t="s">
        <v>5243</v>
      </c>
      <c r="Q1612" s="2">
        <v>45589</v>
      </c>
      <c r="R1612" t="s">
        <v>70</v>
      </c>
      <c r="S1612">
        <v>0</v>
      </c>
      <c r="T1612" t="s">
        <v>71</v>
      </c>
      <c r="U1612" t="s">
        <v>161</v>
      </c>
      <c r="V1612" s="1">
        <v>0</v>
      </c>
      <c r="W1612" s="1">
        <v>0</v>
      </c>
      <c r="X1612" s="1">
        <v>0</v>
      </c>
      <c r="AA1612" t="s">
        <v>58</v>
      </c>
      <c r="AB1612" s="1">
        <v>0</v>
      </c>
      <c r="AC1612" s="4">
        <f>IF(ISNUMBER(MATCH(AD1612, $AD$2:AD1611, 0)), INDEX($AC$2:AC1611, MATCH(AD1612, $AD$2:AD1611, 0)), MAX($AC$2:AC1611)+1)</f>
        <v>9</v>
      </c>
      <c r="AD1612" t="str">
        <f t="shared" si="78"/>
        <v>เชียงใหม่-พุทธมณฑลสาย 2</v>
      </c>
      <c r="AE1612" t="s">
        <v>73</v>
      </c>
      <c r="AF1612" s="1">
        <v>0</v>
      </c>
      <c r="AG1612" s="1">
        <v>0</v>
      </c>
      <c r="AH1612" s="1">
        <v>0</v>
      </c>
      <c r="AI1612" t="s">
        <v>5244</v>
      </c>
      <c r="AJ1612" s="1">
        <v>1</v>
      </c>
      <c r="AK1612" s="1">
        <v>720</v>
      </c>
      <c r="AL1612" s="1">
        <v>720</v>
      </c>
      <c r="AM1612" s="1">
        <v>1</v>
      </c>
      <c r="AN1612" s="1">
        <v>0</v>
      </c>
      <c r="AO1612" s="1">
        <v>0</v>
      </c>
      <c r="AP1612" s="1">
        <v>0</v>
      </c>
      <c r="AQ1612" s="1">
        <v>0</v>
      </c>
      <c r="AR1612" s="1">
        <v>1571</v>
      </c>
      <c r="AS1612" s="1">
        <v>49.177777777777777</v>
      </c>
      <c r="AT1612" s="1">
        <f>Table1[[#This Row],[รวมต้นทุนค่าเดินทาง]]+Table1[[#This Row],[รวมต้นทุนค่าซ่อม]]+Table1[[#This Row],[รวมค่าเสื่อม]]</f>
        <v>3275.539534883721</v>
      </c>
      <c r="AU1612" s="1">
        <f t="shared" si="76"/>
        <v>4623.2312262414152</v>
      </c>
      <c r="AV1612" s="1" t="str" cm="1">
        <f t="array" ref="AV1612">IF(AC1612&lt;4, "เก็บ", IF(OR(AT1612 &lt; PERCENTILE(IF($AC$2:$AC$5092=AC1612, $AT$2:$AT$5092), 0.25) - 1.5 * (PERCENTILE(IF($AC$2:$AC$5092=AC1612, $AT$2:$AT$5092), 0.75) - PERCENTILE(IF($AC$2:$AC$5092=AC1612, $AT$2:$AT$5092), 0.25)), AT1612 &gt; PERCENTILE(IF($AC$2:$AC$5092=AC1612, $AT$2:$AT$5092), 0.75) + 1.5 * (PERCENTILE(IF($AC$2:$AC$5092=AC1612, $AT$2:$AT$5092), 0.75) - PERCENTILE(IF($AC$2:$AC$5092=AC1612, $AT$2:$AT$5092), 0.25))), "ตัด", "เก็บ"))</f>
        <v>เก็บ</v>
      </c>
      <c r="AW1612" s="1">
        <f t="shared" si="77"/>
        <v>4005.4952465164292</v>
      </c>
      <c r="AX1612" s="1">
        <v>2577.9546108768855</v>
      </c>
      <c r="AY1612" s="1">
        <v>1655.3617571059431</v>
      </c>
    </row>
    <row r="1613" spans="1:51" x14ac:dyDescent="0.2">
      <c r="A1613" s="3">
        <v>45589</v>
      </c>
      <c r="B1613">
        <v>45589</v>
      </c>
      <c r="C1613" t="s">
        <v>5245</v>
      </c>
      <c r="D1613" t="s">
        <v>66</v>
      </c>
      <c r="E1613" t="s">
        <v>124</v>
      </c>
      <c r="F1613" t="s">
        <v>399</v>
      </c>
      <c r="G1613" s="1">
        <v>0</v>
      </c>
      <c r="H1613" s="1">
        <v>0</v>
      </c>
      <c r="I1613" s="1">
        <v>500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500</v>
      </c>
      <c r="P1613" t="s">
        <v>5246</v>
      </c>
      <c r="Q1613" s="2">
        <v>45589</v>
      </c>
      <c r="R1613" t="s">
        <v>70</v>
      </c>
      <c r="S1613">
        <v>0</v>
      </c>
      <c r="T1613" t="s">
        <v>71</v>
      </c>
      <c r="U1613" t="s">
        <v>161</v>
      </c>
      <c r="V1613" s="1">
        <v>0</v>
      </c>
      <c r="W1613" s="1">
        <v>0</v>
      </c>
      <c r="X1613" s="1">
        <v>0</v>
      </c>
      <c r="AA1613" t="s">
        <v>58</v>
      </c>
      <c r="AB1613" s="1">
        <v>0</v>
      </c>
      <c r="AC1613" s="4">
        <f>IF(ISNUMBER(MATCH(AD1613, $AD$2:AD1612, 0)), INDEX($AC$2:AC1612, MATCH(AD1613, $AD$2:AD1612, 0)), MAX($AC$2:AC1612)+1)</f>
        <v>9</v>
      </c>
      <c r="AD1613" t="str">
        <f t="shared" si="78"/>
        <v>เชียงใหม่-พุทธมณฑลสาย 2</v>
      </c>
      <c r="AE1613" t="s">
        <v>73</v>
      </c>
      <c r="AF1613" s="1">
        <v>0</v>
      </c>
      <c r="AG1613" s="1">
        <v>0</v>
      </c>
      <c r="AH1613" s="1">
        <v>0</v>
      </c>
      <c r="AI1613" t="s">
        <v>5247</v>
      </c>
      <c r="AJ1613" s="1">
        <v>1</v>
      </c>
      <c r="AK1613" s="1">
        <v>720</v>
      </c>
      <c r="AL1613" s="1">
        <v>720</v>
      </c>
      <c r="AM1613" s="1">
        <v>1</v>
      </c>
      <c r="AN1613" s="1">
        <v>0</v>
      </c>
      <c r="AO1613" s="1">
        <v>0</v>
      </c>
      <c r="AP1613" s="1">
        <v>0</v>
      </c>
      <c r="AQ1613" s="1">
        <v>0</v>
      </c>
      <c r="AR1613" s="1">
        <v>500</v>
      </c>
      <c r="AS1613" s="1">
        <v>63.884090909090915</v>
      </c>
      <c r="AT1613" s="1">
        <f>Table1[[#This Row],[รวมต้นทุนค่าเดินทาง]]+Table1[[#This Row],[รวมต้นทุนค่าซ่อม]]+Table1[[#This Row],[รวมค่าเสื่อม]]</f>
        <v>1685.7785008469791</v>
      </c>
      <c r="AU1613" s="1">
        <f t="shared" si="76"/>
        <v>4623.2312262414152</v>
      </c>
      <c r="AV1613" s="1" t="str" cm="1">
        <f t="array" ref="AV1613">IF(AC1613&lt;4, "เก็บ", IF(OR(AT1613 &lt; PERCENTILE(IF($AC$2:$AC$5092=AC1613, $AT$2:$AT$5092), 0.25) - 1.5 * (PERCENTILE(IF($AC$2:$AC$5092=AC1613, $AT$2:$AT$5092), 0.75) - PERCENTILE(IF($AC$2:$AC$5092=AC1613, $AT$2:$AT$5092), 0.25)), AT1613 &gt; PERCENTILE(IF($AC$2:$AC$5092=AC1613, $AT$2:$AT$5092), 0.75) + 1.5 * (PERCENTILE(IF($AC$2:$AC$5092=AC1613, $AT$2:$AT$5092), 0.75) - PERCENTILE(IF($AC$2:$AC$5092=AC1613, $AT$2:$AT$5092), 0.25))), "ตัด", "เก็บ"))</f>
        <v>เก็บ</v>
      </c>
      <c r="AW1613" s="1">
        <f t="shared" si="77"/>
        <v>4005.4952465164292</v>
      </c>
      <c r="AX1613" s="1">
        <v>2577.9546108768855</v>
      </c>
      <c r="AY1613" s="1">
        <v>1121.8944099378882</v>
      </c>
    </row>
    <row r="1614" spans="1:51" x14ac:dyDescent="0.2">
      <c r="A1614" s="3">
        <v>45589</v>
      </c>
      <c r="B1614">
        <v>45589</v>
      </c>
      <c r="C1614" t="s">
        <v>5248</v>
      </c>
      <c r="D1614" t="s">
        <v>66</v>
      </c>
      <c r="E1614" t="s">
        <v>67</v>
      </c>
      <c r="F1614" t="s">
        <v>655</v>
      </c>
      <c r="G1614" s="1">
        <v>0</v>
      </c>
      <c r="H1614" s="1">
        <v>0</v>
      </c>
      <c r="I1614" s="1">
        <v>400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400</v>
      </c>
      <c r="P1614" t="s">
        <v>5249</v>
      </c>
      <c r="Q1614" s="2">
        <v>45589</v>
      </c>
      <c r="R1614" t="s">
        <v>70</v>
      </c>
      <c r="S1614">
        <v>0</v>
      </c>
      <c r="T1614" t="s">
        <v>71</v>
      </c>
      <c r="U1614" t="s">
        <v>93</v>
      </c>
      <c r="V1614" s="1">
        <v>0</v>
      </c>
      <c r="W1614" s="1">
        <v>0</v>
      </c>
      <c r="X1614" s="1">
        <v>0</v>
      </c>
      <c r="AA1614" t="s">
        <v>58</v>
      </c>
      <c r="AB1614" s="1">
        <v>0</v>
      </c>
      <c r="AC1614" s="4">
        <f>IF(ISNUMBER(MATCH(AD1614, $AD$2:AD1613, 0)), INDEX($AC$2:AC1613, MATCH(AD1614, $AD$2:AD1613, 0)), MAX($AC$2:AC1613)+1)</f>
        <v>4</v>
      </c>
      <c r="AD1614" t="str">
        <f t="shared" si="78"/>
        <v>เชียงใหม่-ตลาดไท</v>
      </c>
      <c r="AE1614" t="s">
        <v>73</v>
      </c>
      <c r="AF1614" s="1">
        <v>0</v>
      </c>
      <c r="AG1614" s="1">
        <v>0</v>
      </c>
      <c r="AH1614" s="1">
        <v>0</v>
      </c>
      <c r="AI1614" t="s">
        <v>5250</v>
      </c>
      <c r="AJ1614" s="1">
        <v>1</v>
      </c>
      <c r="AK1614" s="1">
        <v>720</v>
      </c>
      <c r="AL1614" s="1">
        <v>720</v>
      </c>
      <c r="AM1614" s="1">
        <v>1</v>
      </c>
      <c r="AN1614" s="1">
        <v>0</v>
      </c>
      <c r="AO1614" s="1">
        <v>0</v>
      </c>
      <c r="AP1614" s="1">
        <v>0</v>
      </c>
      <c r="AQ1614" s="1">
        <v>0</v>
      </c>
      <c r="AR1614" s="1">
        <v>400</v>
      </c>
      <c r="AS1614" s="1">
        <v>461.04999999999995</v>
      </c>
      <c r="AT1614" s="1">
        <f>Table1[[#This Row],[รวมต้นทุนค่าเดินทาง]]+Table1[[#This Row],[รวมต้นทุนค่าซ่อม]]+Table1[[#This Row],[รวมค่าเสื่อม]]</f>
        <v>2180.7975801859934</v>
      </c>
      <c r="AU1614" s="1">
        <f t="shared" si="76"/>
        <v>4256.109283997258</v>
      </c>
      <c r="AV1614" s="1" t="str" cm="1">
        <f t="array" ref="AV1614">IF(AC1614&lt;4, "เก็บ", IF(OR(AT1614 &lt; PERCENTILE(IF($AC$2:$AC$5092=AC1614, $AT$2:$AT$5092), 0.25) - 1.5 * (PERCENTILE(IF($AC$2:$AC$5092=AC1614, $AT$2:$AT$5092), 0.75) - PERCENTILE(IF($AC$2:$AC$5092=AC1614, $AT$2:$AT$5092), 0.25)), AT1614 &gt; PERCENTILE(IF($AC$2:$AC$5092=AC1614, $AT$2:$AT$5092), 0.75) + 1.5 * (PERCENTILE(IF($AC$2:$AC$5092=AC1614, $AT$2:$AT$5092), 0.75) - PERCENTILE(IF($AC$2:$AC$5092=AC1614, $AT$2:$AT$5092), 0.25))), "ตัด", "เก็บ"))</f>
        <v>เก็บ</v>
      </c>
      <c r="AW1614" s="1">
        <f t="shared" si="77"/>
        <v>3807.0727671795808</v>
      </c>
      <c r="AX1614" s="1">
        <v>2335.0230876608157</v>
      </c>
      <c r="AY1614" s="1">
        <v>1319.7475801859935</v>
      </c>
    </row>
    <row r="1615" spans="1:51" x14ac:dyDescent="0.2">
      <c r="A1615" s="3">
        <v>45589</v>
      </c>
      <c r="B1615">
        <v>45589</v>
      </c>
      <c r="C1615" t="s">
        <v>5251</v>
      </c>
      <c r="D1615" t="s">
        <v>51</v>
      </c>
      <c r="E1615" t="s">
        <v>61</v>
      </c>
      <c r="F1615" t="s">
        <v>2284</v>
      </c>
      <c r="G1615" s="1">
        <v>2700</v>
      </c>
      <c r="H1615" s="1">
        <v>4575</v>
      </c>
      <c r="I1615" s="1">
        <v>1900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4600</v>
      </c>
      <c r="P1615" t="s">
        <v>5252</v>
      </c>
      <c r="Q1615" s="2">
        <v>45589</v>
      </c>
      <c r="R1615" t="s">
        <v>55</v>
      </c>
      <c r="S1615">
        <v>0</v>
      </c>
      <c r="T1615" t="s">
        <v>56</v>
      </c>
      <c r="U1615" t="s">
        <v>57</v>
      </c>
      <c r="V1615" s="1">
        <v>2500</v>
      </c>
      <c r="W1615" s="1">
        <v>0</v>
      </c>
      <c r="X1615" s="1">
        <v>0</v>
      </c>
      <c r="AA1615" t="s">
        <v>58</v>
      </c>
      <c r="AB1615" s="1">
        <v>0</v>
      </c>
      <c r="AC1615" s="4">
        <f>IF(ISNUMBER(MATCH(AD1615, $AD$2:AD1614, 0)), INDEX($AC$2:AC1614, MATCH(AD1615, $AD$2:AD1614, 0)), MAX($AC$2:AC1614)+1)</f>
        <v>1</v>
      </c>
      <c r="AD1615" t="str">
        <f t="shared" si="78"/>
        <v>ท่าลี่-กองลอย</v>
      </c>
      <c r="AE1615" t="s">
        <v>55</v>
      </c>
      <c r="AF1615" s="1">
        <v>0</v>
      </c>
      <c r="AG1615" s="1">
        <v>0</v>
      </c>
      <c r="AH1615" s="1">
        <v>7825</v>
      </c>
      <c r="AI1615" t="s">
        <v>5253</v>
      </c>
      <c r="AJ1615" s="1">
        <v>1</v>
      </c>
      <c r="AK1615" s="1">
        <v>0</v>
      </c>
      <c r="AL1615" s="1">
        <v>0</v>
      </c>
      <c r="AM1615" s="1">
        <v>0</v>
      </c>
      <c r="AN1615" s="1">
        <v>0</v>
      </c>
      <c r="AO1615" s="1">
        <v>0</v>
      </c>
      <c r="AP1615" s="1">
        <v>0</v>
      </c>
      <c r="AQ1615" s="1">
        <v>0</v>
      </c>
      <c r="AR1615" s="1">
        <v>19500</v>
      </c>
      <c r="AS1615" s="1">
        <v>28.533333333333331</v>
      </c>
      <c r="AT1615" s="1">
        <f>Table1[[#This Row],[รวมต้นทุนค่าเดินทาง]]+Table1[[#This Row],[รวมต้นทุนค่าซ่อม]]+Table1[[#This Row],[รวมค่าเสื่อม]]</f>
        <v>21691.994871794872</v>
      </c>
      <c r="AU1615" s="1">
        <f t="shared" si="76"/>
        <v>13953.293816562818</v>
      </c>
      <c r="AV1615" s="1" t="str" cm="1">
        <f t="array" ref="AV1615">IF(AC1615&lt;4, "เก็บ", IF(OR(AT1615 &lt; PERCENTILE(IF($AC$2:$AC$5092=AC1615, $AT$2:$AT$5092), 0.25) - 1.5 * (PERCENTILE(IF($AC$2:$AC$5092=AC1615, $AT$2:$AT$5092), 0.75) - PERCENTILE(IF($AC$2:$AC$5092=AC1615, $AT$2:$AT$5092), 0.25)), AT1615 &gt; PERCENTILE(IF($AC$2:$AC$5092=AC1615, $AT$2:$AT$5092), 0.75) + 1.5 * (PERCENTILE(IF($AC$2:$AC$5092=AC1615, $AT$2:$AT$5092), 0.75) - PERCENTILE(IF($AC$2:$AC$5092=AC1615, $AT$2:$AT$5092), 0.25))), "ตัด", "เก็บ"))</f>
        <v>เก็บ</v>
      </c>
      <c r="AW1615" s="1">
        <f t="shared" si="77"/>
        <v>13953.293816562818</v>
      </c>
      <c r="AX1615" s="1">
        <v>14426.372718098486</v>
      </c>
      <c r="AY1615" s="1">
        <v>2163.4615384615386</v>
      </c>
    </row>
    <row r="1616" spans="1:51" x14ac:dyDescent="0.2">
      <c r="A1616" s="3">
        <v>45589</v>
      </c>
      <c r="B1616">
        <v>45589</v>
      </c>
      <c r="C1616" t="s">
        <v>5254</v>
      </c>
      <c r="D1616" t="s">
        <v>51</v>
      </c>
      <c r="E1616" t="s">
        <v>52</v>
      </c>
      <c r="F1616" t="s">
        <v>2552</v>
      </c>
      <c r="G1616" s="1">
        <v>2700</v>
      </c>
      <c r="H1616" s="1">
        <v>4327</v>
      </c>
      <c r="I1616" s="1">
        <v>1900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4600</v>
      </c>
      <c r="P1616" t="s">
        <v>5255</v>
      </c>
      <c r="Q1616" s="2">
        <v>45589</v>
      </c>
      <c r="R1616" t="s">
        <v>55</v>
      </c>
      <c r="S1616">
        <v>0</v>
      </c>
      <c r="T1616" t="s">
        <v>56</v>
      </c>
      <c r="U1616" t="s">
        <v>57</v>
      </c>
      <c r="V1616" s="1">
        <v>2500</v>
      </c>
      <c r="W1616" s="1">
        <v>0</v>
      </c>
      <c r="X1616" s="1">
        <v>0</v>
      </c>
      <c r="AA1616" t="s">
        <v>58</v>
      </c>
      <c r="AB1616" s="1">
        <v>0</v>
      </c>
      <c r="AC1616" s="4">
        <f>IF(ISNUMBER(MATCH(AD1616, $AD$2:AD1615, 0)), INDEX($AC$2:AC1615, MATCH(AD1616, $AD$2:AD1615, 0)), MAX($AC$2:AC1615)+1)</f>
        <v>1</v>
      </c>
      <c r="AD1616" t="str">
        <f t="shared" si="78"/>
        <v>ท่าลี่-กองลอย</v>
      </c>
      <c r="AE1616" t="s">
        <v>55</v>
      </c>
      <c r="AF1616" s="1">
        <v>0</v>
      </c>
      <c r="AG1616" s="1">
        <v>0</v>
      </c>
      <c r="AH1616" s="1">
        <v>0</v>
      </c>
      <c r="AI1616" t="s">
        <v>5256</v>
      </c>
      <c r="AJ1616" s="1">
        <v>1</v>
      </c>
      <c r="AK1616" s="1">
        <v>0</v>
      </c>
      <c r="AL1616" s="1">
        <v>0</v>
      </c>
      <c r="AM1616" s="1">
        <v>0</v>
      </c>
      <c r="AN1616" s="1">
        <v>0</v>
      </c>
      <c r="AO1616" s="1">
        <v>0</v>
      </c>
      <c r="AP1616" s="1">
        <v>0</v>
      </c>
      <c r="AQ1616" s="1">
        <v>0</v>
      </c>
      <c r="AR1616" s="1">
        <v>11427</v>
      </c>
      <c r="AS1616" s="1">
        <v>18.342857142857149</v>
      </c>
      <c r="AT1616" s="1">
        <f>Table1[[#This Row],[รวมต้นทุนค่าเดินทาง]]+Table1[[#This Row],[รวมต้นทุนค่าซ่อม]]+Table1[[#This Row],[รวมค่าเสื่อม]]</f>
        <v>13430.636974789917</v>
      </c>
      <c r="AU1616" s="1">
        <f t="shared" si="76"/>
        <v>13953.293816562818</v>
      </c>
      <c r="AV1616" s="1" t="str" cm="1">
        <f t="array" ref="AV1616">IF(AC1616&lt;4, "เก็บ", IF(OR(AT1616 &lt; PERCENTILE(IF($AC$2:$AC$5092=AC1616, $AT$2:$AT$5092), 0.25) - 1.5 * (PERCENTILE(IF($AC$2:$AC$5092=AC1616, $AT$2:$AT$5092), 0.75) - PERCENTILE(IF($AC$2:$AC$5092=AC1616, $AT$2:$AT$5092), 0.25)), AT1616 &gt; PERCENTILE(IF($AC$2:$AC$5092=AC1616, $AT$2:$AT$5092), 0.75) + 1.5 * (PERCENTILE(IF($AC$2:$AC$5092=AC1616, $AT$2:$AT$5092), 0.75) - PERCENTILE(IF($AC$2:$AC$5092=AC1616, $AT$2:$AT$5092), 0.25))), "ตัด", "เก็บ"))</f>
        <v>เก็บ</v>
      </c>
      <c r="AW1616" s="1">
        <f t="shared" si="77"/>
        <v>13953.293816562818</v>
      </c>
      <c r="AX1616" s="1">
        <v>14426.372718098486</v>
      </c>
      <c r="AY1616" s="1">
        <v>1985.2941176470588</v>
      </c>
    </row>
    <row r="1617" spans="1:51" x14ac:dyDescent="0.2">
      <c r="A1617" s="3">
        <v>45589</v>
      </c>
      <c r="B1617">
        <v>45589</v>
      </c>
      <c r="C1617" t="s">
        <v>5257</v>
      </c>
      <c r="D1617" t="s">
        <v>66</v>
      </c>
      <c r="E1617" t="s">
        <v>84</v>
      </c>
      <c r="F1617" t="s">
        <v>762</v>
      </c>
      <c r="G1617" s="1">
        <v>602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1405</v>
      </c>
      <c r="P1617" t="s">
        <v>5258</v>
      </c>
      <c r="Q1617" s="2">
        <v>45589</v>
      </c>
      <c r="R1617" t="s">
        <v>55</v>
      </c>
      <c r="S1617">
        <v>0</v>
      </c>
      <c r="T1617" t="s">
        <v>88</v>
      </c>
      <c r="U1617" t="s">
        <v>71</v>
      </c>
      <c r="V1617" s="1">
        <v>0</v>
      </c>
      <c r="W1617" s="1">
        <v>1339</v>
      </c>
      <c r="X1617" s="1">
        <v>803</v>
      </c>
      <c r="Y1617" t="s">
        <v>88</v>
      </c>
      <c r="Z1617" t="s">
        <v>71</v>
      </c>
      <c r="AA1617" t="s">
        <v>5259</v>
      </c>
      <c r="AB1617" s="1">
        <v>0</v>
      </c>
      <c r="AC1617" s="4">
        <f>IF(ISNUMBER(MATCH(AD1617, $AD$2:AD1616, 0)), INDEX($AC$2:AC1616, MATCH(AD1617, $AD$2:AD1616, 0)), MAX($AC$2:AC1616)+1)</f>
        <v>13</v>
      </c>
      <c r="AD1617" t="str">
        <f t="shared" si="78"/>
        <v>แพร่-เชียงใหม่</v>
      </c>
      <c r="AE1617" t="s">
        <v>55</v>
      </c>
      <c r="AF1617" s="1">
        <v>0</v>
      </c>
      <c r="AG1617" s="1">
        <v>0</v>
      </c>
      <c r="AH1617" s="1">
        <v>0</v>
      </c>
      <c r="AI1617" t="s">
        <v>5260</v>
      </c>
      <c r="AJ1617" s="1">
        <v>1</v>
      </c>
      <c r="AK1617" s="1">
        <v>0</v>
      </c>
      <c r="AL1617" s="1">
        <v>0</v>
      </c>
      <c r="AM1617" s="1">
        <v>0</v>
      </c>
      <c r="AN1617" s="1">
        <v>1106.8528999999999</v>
      </c>
      <c r="AO1617" s="1">
        <v>0</v>
      </c>
      <c r="AP1617" s="1">
        <v>0</v>
      </c>
      <c r="AQ1617" s="1">
        <v>0</v>
      </c>
      <c r="AR1617" s="1">
        <v>2744</v>
      </c>
      <c r="AS1617" s="1">
        <v>122.5378260869565</v>
      </c>
      <c r="AT1617" s="1">
        <f>Table1[[#This Row],[รวมต้นทุนค่าเดินทาง]]+Table1[[#This Row],[รวมต้นทุนค่าซ่อม]]+Table1[[#This Row],[รวมค่าเสื่อม]]</f>
        <v>4290.5884589983489</v>
      </c>
      <c r="AU1617" s="1">
        <f t="shared" si="76"/>
        <v>4592.0787429767815</v>
      </c>
      <c r="AV1617" s="1" t="str" cm="1">
        <f t="array" ref="AV1617">IF(AC1617&lt;4, "เก็บ", IF(OR(AT1617 &lt; PERCENTILE(IF($AC$2:$AC$5092=AC1617, $AT$2:$AT$5092), 0.25) - 1.5 * (PERCENTILE(IF($AC$2:$AC$5092=AC1617, $AT$2:$AT$5092), 0.75) - PERCENTILE(IF($AC$2:$AC$5092=AC1617, $AT$2:$AT$5092), 0.25)), AT1617 &gt; PERCENTILE(IF($AC$2:$AC$5092=AC1617, $AT$2:$AT$5092), 0.75) + 1.5 * (PERCENTILE(IF($AC$2:$AC$5092=AC1617, $AT$2:$AT$5092), 0.75) - PERCENTILE(IF($AC$2:$AC$5092=AC1617, $AT$2:$AT$5092), 0.25))), "ตัด", "เก็บ"))</f>
        <v>เก็บ</v>
      </c>
      <c r="AW1617" s="1">
        <f t="shared" si="77"/>
        <v>4279.7356386749952</v>
      </c>
      <c r="AX1617" s="1">
        <v>3355.5397680040655</v>
      </c>
      <c r="AY1617" s="1">
        <v>1424.0506329113923</v>
      </c>
    </row>
    <row r="1618" spans="1:51" x14ac:dyDescent="0.2">
      <c r="A1618" s="3">
        <v>45589</v>
      </c>
      <c r="B1618">
        <v>45589</v>
      </c>
      <c r="C1618" t="s">
        <v>5261</v>
      </c>
      <c r="D1618" t="s">
        <v>66</v>
      </c>
      <c r="E1618" t="s">
        <v>84</v>
      </c>
      <c r="F1618" t="s">
        <v>543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770</v>
      </c>
      <c r="O1618" s="1">
        <v>770</v>
      </c>
      <c r="P1618" t="s">
        <v>5262</v>
      </c>
      <c r="Q1618" s="2">
        <v>45589</v>
      </c>
      <c r="R1618" t="s">
        <v>55</v>
      </c>
      <c r="S1618">
        <v>0</v>
      </c>
      <c r="T1618" t="s">
        <v>87</v>
      </c>
      <c r="U1618" t="s">
        <v>71</v>
      </c>
      <c r="V1618" s="1">
        <v>0</v>
      </c>
      <c r="W1618" s="1">
        <v>669</v>
      </c>
      <c r="X1618" s="1">
        <v>0</v>
      </c>
      <c r="Y1618" t="s">
        <v>108</v>
      </c>
      <c r="Z1618" t="s">
        <v>71</v>
      </c>
      <c r="AA1618" t="s">
        <v>504</v>
      </c>
      <c r="AB1618" s="1">
        <v>0</v>
      </c>
      <c r="AC1618" s="4">
        <f>IF(ISNUMBER(MATCH(AD1618, $AD$2:AD1617, 0)), INDEX($AC$2:AC1617, MATCH(AD1618, $AD$2:AD1617, 0)), MAX($AC$2:AC1617)+1)</f>
        <v>6</v>
      </c>
      <c r="AD1618" t="str">
        <f t="shared" si="78"/>
        <v>เชียงราย-เชียงใหม่</v>
      </c>
      <c r="AE1618" t="s">
        <v>55</v>
      </c>
      <c r="AF1618" s="1">
        <v>0</v>
      </c>
      <c r="AG1618" s="1">
        <v>0</v>
      </c>
      <c r="AH1618" s="1">
        <v>0</v>
      </c>
      <c r="AI1618" t="s">
        <v>5263</v>
      </c>
      <c r="AJ1618" s="1">
        <v>2</v>
      </c>
      <c r="AK1618" s="1">
        <v>0</v>
      </c>
      <c r="AL1618" s="1">
        <v>0</v>
      </c>
      <c r="AM1618" s="1">
        <v>0</v>
      </c>
      <c r="AN1618" s="1">
        <v>655.67729999999995</v>
      </c>
      <c r="AO1618" s="1">
        <v>0</v>
      </c>
      <c r="AP1618" s="1">
        <v>0</v>
      </c>
      <c r="AQ1618" s="1">
        <v>0</v>
      </c>
      <c r="AR1618" s="1">
        <v>1439</v>
      </c>
      <c r="AS1618" s="1">
        <v>169.69587399154821</v>
      </c>
      <c r="AT1618" s="1">
        <f>Table1[[#This Row],[รวมต้นทุนค่าเดินทาง]]+Table1[[#This Row],[รวมต้นทุนค่าซ่อม]]+Table1[[#This Row],[รวมค่าเสื่อม]]</f>
        <v>3679.2480212308119</v>
      </c>
      <c r="AU1618" s="1">
        <f t="shared" si="76"/>
        <v>4428.3346813776061</v>
      </c>
      <c r="AV1618" s="1" t="str" cm="1">
        <f t="array" ref="AV1618">IF(AC1618&lt;4, "เก็บ", IF(OR(AT1618 &lt; PERCENTILE(IF($AC$2:$AC$5092=AC1618, $AT$2:$AT$5092), 0.25) - 1.5 * (PERCENTILE(IF($AC$2:$AC$5092=AC1618, $AT$2:$AT$5092), 0.75) - PERCENTILE(IF($AC$2:$AC$5092=AC1618, $AT$2:$AT$5092), 0.25)), AT1618 &gt; PERCENTILE(IF($AC$2:$AC$5092=AC1618, $AT$2:$AT$5092), 0.75) + 1.5 * (PERCENTILE(IF($AC$2:$AC$5092=AC1618, $AT$2:$AT$5092), 0.75) - PERCENTILE(IF($AC$2:$AC$5092=AC1618, $AT$2:$AT$5092), 0.25))), "ตัด", "เก็บ"))</f>
        <v>เก็บ</v>
      </c>
      <c r="AW1618" s="1">
        <f t="shared" si="77"/>
        <v>3873.7679454274344</v>
      </c>
      <c r="AX1618" s="1">
        <v>2781.4385174989698</v>
      </c>
      <c r="AY1618" s="1">
        <v>2070.5521472392638</v>
      </c>
    </row>
    <row r="1619" spans="1:51" x14ac:dyDescent="0.2">
      <c r="A1619" s="3">
        <v>45590</v>
      </c>
      <c r="B1619">
        <v>45590</v>
      </c>
      <c r="C1619" t="s">
        <v>5264</v>
      </c>
      <c r="D1619" t="s">
        <v>66</v>
      </c>
      <c r="E1619" t="s">
        <v>67</v>
      </c>
      <c r="F1619" t="s">
        <v>273</v>
      </c>
      <c r="G1619" s="1">
        <v>0</v>
      </c>
      <c r="H1619" s="1">
        <v>1071</v>
      </c>
      <c r="I1619" s="1">
        <v>500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500</v>
      </c>
      <c r="P1619" t="s">
        <v>5265</v>
      </c>
      <c r="Q1619" s="2">
        <v>45590</v>
      </c>
      <c r="R1619" t="s">
        <v>70</v>
      </c>
      <c r="S1619">
        <v>0</v>
      </c>
      <c r="T1619" t="s">
        <v>71</v>
      </c>
      <c r="U1619" t="s">
        <v>161</v>
      </c>
      <c r="V1619" s="1">
        <v>0</v>
      </c>
      <c r="W1619" s="1">
        <v>0</v>
      </c>
      <c r="X1619" s="1">
        <v>0</v>
      </c>
      <c r="AA1619" t="s">
        <v>58</v>
      </c>
      <c r="AB1619" s="1">
        <v>0</v>
      </c>
      <c r="AC1619" s="4">
        <f>IF(ISNUMBER(MATCH(AD1619, $AD$2:AD1618, 0)), INDEX($AC$2:AC1618, MATCH(AD1619, $AD$2:AD1618, 0)), MAX($AC$2:AC1618)+1)</f>
        <v>9</v>
      </c>
      <c r="AD1619" t="str">
        <f t="shared" si="78"/>
        <v>เชียงใหม่-พุทธมณฑลสาย 2</v>
      </c>
      <c r="AE1619" t="s">
        <v>73</v>
      </c>
      <c r="AF1619" s="1">
        <v>0</v>
      </c>
      <c r="AG1619" s="1">
        <v>0</v>
      </c>
      <c r="AH1619" s="1">
        <v>0</v>
      </c>
      <c r="AI1619" t="s">
        <v>5266</v>
      </c>
      <c r="AJ1619" s="1">
        <v>1</v>
      </c>
      <c r="AK1619" s="1">
        <v>720</v>
      </c>
      <c r="AL1619" s="1">
        <v>720</v>
      </c>
      <c r="AM1619" s="1">
        <v>1</v>
      </c>
      <c r="AN1619" s="1">
        <v>0</v>
      </c>
      <c r="AO1619" s="1">
        <v>0</v>
      </c>
      <c r="AP1619" s="1">
        <v>0</v>
      </c>
      <c r="AQ1619" s="1">
        <v>0</v>
      </c>
      <c r="AR1619" s="1">
        <v>1571</v>
      </c>
      <c r="AS1619" s="1">
        <v>231.57909090909089</v>
      </c>
      <c r="AT1619" s="1">
        <f>Table1[[#This Row],[รวมต้นทุนค่าเดินทาง]]+Table1[[#This Row],[รวมต้นทุนค่าซ่อม]]+Table1[[#This Row],[รวมค่าเสื่อม]]</f>
        <v>4151.5965846830086</v>
      </c>
      <c r="AU1619" s="1">
        <f t="shared" si="76"/>
        <v>4623.2312262414152</v>
      </c>
      <c r="AV1619" s="1" t="str" cm="1">
        <f t="array" ref="AV1619">IF(AC1619&lt;4, "เก็บ", IF(OR(AT1619 &lt; PERCENTILE(IF($AC$2:$AC$5092=AC1619, $AT$2:$AT$5092), 0.25) - 1.5 * (PERCENTILE(IF($AC$2:$AC$5092=AC1619, $AT$2:$AT$5092), 0.75) - PERCENTILE(IF($AC$2:$AC$5092=AC1619, $AT$2:$AT$5092), 0.25)), AT1619 &gt; PERCENTILE(IF($AC$2:$AC$5092=AC1619, $AT$2:$AT$5092), 0.75) + 1.5 * (PERCENTILE(IF($AC$2:$AC$5092=AC1619, $AT$2:$AT$5092), 0.75) - PERCENTILE(IF($AC$2:$AC$5092=AC1619, $AT$2:$AT$5092), 0.25))), "ตัด", "เก็บ"))</f>
        <v>เก็บ</v>
      </c>
      <c r="AW1619" s="1">
        <f t="shared" si="77"/>
        <v>4005.4952465164292</v>
      </c>
      <c r="AX1619" s="1">
        <v>2577.9546108768855</v>
      </c>
      <c r="AY1619" s="1">
        <v>2349.0174937739175</v>
      </c>
    </row>
    <row r="1620" spans="1:51" x14ac:dyDescent="0.2">
      <c r="A1620" s="3">
        <v>45590</v>
      </c>
      <c r="B1620">
        <v>45590</v>
      </c>
      <c r="C1620" t="s">
        <v>5267</v>
      </c>
      <c r="D1620" t="s">
        <v>51</v>
      </c>
      <c r="E1620" t="s">
        <v>52</v>
      </c>
      <c r="F1620" t="s">
        <v>2669</v>
      </c>
      <c r="G1620" s="1">
        <v>2700</v>
      </c>
      <c r="H1620" s="1">
        <v>4327</v>
      </c>
      <c r="I1620" s="1">
        <v>1900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4600</v>
      </c>
      <c r="P1620" t="s">
        <v>5268</v>
      </c>
      <c r="Q1620" s="2">
        <v>45591</v>
      </c>
      <c r="R1620" t="s">
        <v>55</v>
      </c>
      <c r="S1620">
        <v>0</v>
      </c>
      <c r="T1620" t="s">
        <v>71</v>
      </c>
      <c r="U1620" t="s">
        <v>57</v>
      </c>
      <c r="V1620" s="1">
        <v>2500</v>
      </c>
      <c r="W1620" s="1">
        <v>0</v>
      </c>
      <c r="X1620" s="1">
        <v>0</v>
      </c>
      <c r="AA1620" t="s">
        <v>58</v>
      </c>
      <c r="AB1620" s="1">
        <v>0</v>
      </c>
      <c r="AC1620" s="4">
        <f>IF(ISNUMBER(MATCH(AD1620, $AD$2:AD1619, 0)), INDEX($AC$2:AC1619, MATCH(AD1620, $AD$2:AD1619, 0)), MAX($AC$2:AC1619)+1)</f>
        <v>10</v>
      </c>
      <c r="AD1620" t="str">
        <f t="shared" si="78"/>
        <v>เชียงใหม่-กองลอย</v>
      </c>
      <c r="AE1620" t="s">
        <v>55</v>
      </c>
      <c r="AF1620" s="1">
        <v>0</v>
      </c>
      <c r="AG1620" s="1">
        <v>0</v>
      </c>
      <c r="AH1620" s="1">
        <v>0</v>
      </c>
      <c r="AI1620" t="s">
        <v>5269</v>
      </c>
      <c r="AJ1620" s="1">
        <v>1</v>
      </c>
      <c r="AK1620" s="1">
        <v>0</v>
      </c>
      <c r="AL1620" s="1">
        <v>0</v>
      </c>
      <c r="AM1620" s="1">
        <v>0</v>
      </c>
      <c r="AN1620" s="1">
        <v>0</v>
      </c>
      <c r="AO1620" s="1">
        <v>0</v>
      </c>
      <c r="AP1620" s="1">
        <v>0</v>
      </c>
      <c r="AQ1620" s="1">
        <v>0</v>
      </c>
      <c r="AR1620" s="1">
        <v>11427</v>
      </c>
      <c r="AS1620" s="1">
        <v>21.4</v>
      </c>
      <c r="AT1620" s="1">
        <f>Table1[[#This Row],[รวมต้นทุนค่าเดินทาง]]+Table1[[#This Row],[รวมต้นทุนค่าซ่อม]]+Table1[[#This Row],[รวมค่าเสื่อม]]</f>
        <v>13717.30756302521</v>
      </c>
      <c r="AU1620" s="1">
        <f t="shared" si="76"/>
        <v>14957.32855761775</v>
      </c>
      <c r="AV1620" s="1" t="str" cm="1">
        <f t="array" ref="AV1620">IF(AC1620&lt;4, "เก็บ", IF(OR(AT1620 &lt; PERCENTILE(IF($AC$2:$AC$5092=AC1620, $AT$2:$AT$5092), 0.25) - 1.5 * (PERCENTILE(IF($AC$2:$AC$5092=AC1620, $AT$2:$AT$5092), 0.75) - PERCENTILE(IF($AC$2:$AC$5092=AC1620, $AT$2:$AT$5092), 0.25)), AT1620 &gt; PERCENTILE(IF($AC$2:$AC$5092=AC1620, $AT$2:$AT$5092), 0.75) + 1.5 * (PERCENTILE(IF($AC$2:$AC$5092=AC1620, $AT$2:$AT$5092), 0.75) - PERCENTILE(IF($AC$2:$AC$5092=AC1620, $AT$2:$AT$5092), 0.25))), "ตัด", "เก็บ"))</f>
        <v>เก็บ</v>
      </c>
      <c r="AW1620" s="1">
        <f t="shared" si="77"/>
        <v>14419.089162907676</v>
      </c>
      <c r="AX1620" s="1">
        <v>15077.196593123563</v>
      </c>
      <c r="AY1620" s="1">
        <v>2268.90756302521</v>
      </c>
    </row>
    <row r="1621" spans="1:51" x14ac:dyDescent="0.2">
      <c r="A1621" s="3">
        <v>45590</v>
      </c>
      <c r="B1621">
        <v>45590</v>
      </c>
      <c r="C1621" t="s">
        <v>5270</v>
      </c>
      <c r="D1621" t="s">
        <v>66</v>
      </c>
      <c r="E1621" t="s">
        <v>67</v>
      </c>
      <c r="F1621" t="s">
        <v>679</v>
      </c>
      <c r="G1621" s="1">
        <v>0</v>
      </c>
      <c r="H1621" s="1">
        <v>1071</v>
      </c>
      <c r="I1621" s="1">
        <v>500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500</v>
      </c>
      <c r="P1621" t="s">
        <v>5271</v>
      </c>
      <c r="Q1621" s="2">
        <v>45590</v>
      </c>
      <c r="R1621" t="s">
        <v>70</v>
      </c>
      <c r="S1621">
        <v>0</v>
      </c>
      <c r="T1621" t="s">
        <v>71</v>
      </c>
      <c r="U1621" t="s">
        <v>161</v>
      </c>
      <c r="V1621" s="1">
        <v>0</v>
      </c>
      <c r="W1621" s="1">
        <v>0</v>
      </c>
      <c r="X1621" s="1">
        <v>0</v>
      </c>
      <c r="AA1621" t="s">
        <v>58</v>
      </c>
      <c r="AB1621" s="1">
        <v>0</v>
      </c>
      <c r="AC1621" s="4">
        <f>IF(ISNUMBER(MATCH(AD1621, $AD$2:AD1620, 0)), INDEX($AC$2:AC1620, MATCH(AD1621, $AD$2:AD1620, 0)), MAX($AC$2:AC1620)+1)</f>
        <v>9</v>
      </c>
      <c r="AD1621" t="str">
        <f t="shared" si="78"/>
        <v>เชียงใหม่-พุทธมณฑลสาย 2</v>
      </c>
      <c r="AE1621" t="s">
        <v>73</v>
      </c>
      <c r="AF1621" s="1">
        <v>0</v>
      </c>
      <c r="AG1621" s="1">
        <v>0</v>
      </c>
      <c r="AH1621" s="1">
        <v>0</v>
      </c>
      <c r="AI1621" t="s">
        <v>5272</v>
      </c>
      <c r="AJ1621" s="1">
        <v>1</v>
      </c>
      <c r="AK1621" s="1">
        <v>720</v>
      </c>
      <c r="AL1621" s="1">
        <v>720</v>
      </c>
      <c r="AM1621" s="1">
        <v>1</v>
      </c>
      <c r="AN1621" s="1">
        <v>0</v>
      </c>
      <c r="AO1621" s="1">
        <v>0</v>
      </c>
      <c r="AP1621" s="1">
        <v>0</v>
      </c>
      <c r="AQ1621" s="1">
        <v>0</v>
      </c>
      <c r="AR1621" s="1">
        <v>1571</v>
      </c>
      <c r="AS1621" s="1">
        <v>191.76428571428571</v>
      </c>
      <c r="AT1621" s="1">
        <f>Table1[[#This Row],[รวมต้นทุนค่าเดินทาง]]+Table1[[#This Row],[รวมต้นทุนค่าซ่อม]]+Table1[[#This Row],[รวมค่าเสื่อม]]</f>
        <v>3766.9666110578023</v>
      </c>
      <c r="AU1621" s="1">
        <f t="shared" si="76"/>
        <v>4623.2312262414152</v>
      </c>
      <c r="AV1621" s="1" t="str" cm="1">
        <f t="array" ref="AV1621">IF(AC1621&lt;4, "เก็บ", IF(OR(AT1621 &lt; PERCENTILE(IF($AC$2:$AC$5092=AC1621, $AT$2:$AT$5092), 0.25) - 1.5 * (PERCENTILE(IF($AC$2:$AC$5092=AC1621, $AT$2:$AT$5092), 0.75) - PERCENTILE(IF($AC$2:$AC$5092=AC1621, $AT$2:$AT$5092), 0.25)), AT1621 &gt; PERCENTILE(IF($AC$2:$AC$5092=AC1621, $AT$2:$AT$5092), 0.75) + 1.5 * (PERCENTILE(IF($AC$2:$AC$5092=AC1621, $AT$2:$AT$5092), 0.75) - PERCENTILE(IF($AC$2:$AC$5092=AC1621, $AT$2:$AT$5092), 0.25))), "ตัด", "เก็บ"))</f>
        <v>เก็บ</v>
      </c>
      <c r="AW1621" s="1">
        <f t="shared" si="77"/>
        <v>4005.4952465164292</v>
      </c>
      <c r="AX1621" s="1">
        <v>2577.9546108768855</v>
      </c>
      <c r="AY1621" s="1">
        <v>2004.2023253435166</v>
      </c>
    </row>
    <row r="1622" spans="1:51" x14ac:dyDescent="0.2">
      <c r="A1622" s="3">
        <v>45590</v>
      </c>
      <c r="B1622">
        <v>45590</v>
      </c>
      <c r="C1622" t="s">
        <v>5273</v>
      </c>
      <c r="D1622" t="s">
        <v>66</v>
      </c>
      <c r="E1622" t="s">
        <v>124</v>
      </c>
      <c r="F1622" t="s">
        <v>190</v>
      </c>
      <c r="G1622" s="1">
        <v>0</v>
      </c>
      <c r="H1622" s="1">
        <v>0</v>
      </c>
      <c r="I1622" s="1">
        <v>500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500</v>
      </c>
      <c r="P1622" t="s">
        <v>5274</v>
      </c>
      <c r="Q1622" s="2">
        <v>45590</v>
      </c>
      <c r="R1622" t="s">
        <v>70</v>
      </c>
      <c r="S1622">
        <v>0</v>
      </c>
      <c r="T1622" t="s">
        <v>71</v>
      </c>
      <c r="U1622" t="s">
        <v>161</v>
      </c>
      <c r="V1622" s="1">
        <v>0</v>
      </c>
      <c r="W1622" s="1">
        <v>0</v>
      </c>
      <c r="X1622" s="1">
        <v>0</v>
      </c>
      <c r="AA1622" t="s">
        <v>58</v>
      </c>
      <c r="AB1622" s="1">
        <v>0</v>
      </c>
      <c r="AC1622" s="4">
        <f>IF(ISNUMBER(MATCH(AD1622, $AD$2:AD1621, 0)), INDEX($AC$2:AC1621, MATCH(AD1622, $AD$2:AD1621, 0)), MAX($AC$2:AC1621)+1)</f>
        <v>9</v>
      </c>
      <c r="AD1622" t="str">
        <f t="shared" si="78"/>
        <v>เชียงใหม่-พุทธมณฑลสาย 2</v>
      </c>
      <c r="AE1622" t="s">
        <v>73</v>
      </c>
      <c r="AF1622" s="1">
        <v>0</v>
      </c>
      <c r="AG1622" s="1">
        <v>0</v>
      </c>
      <c r="AH1622" s="1">
        <v>0</v>
      </c>
      <c r="AI1622" t="s">
        <v>5275</v>
      </c>
      <c r="AJ1622" s="1">
        <v>1</v>
      </c>
      <c r="AK1622" s="1">
        <v>720</v>
      </c>
      <c r="AL1622" s="1">
        <v>720</v>
      </c>
      <c r="AM1622" s="1">
        <v>1</v>
      </c>
      <c r="AN1622" s="1">
        <v>0</v>
      </c>
      <c r="AO1622" s="1">
        <v>0</v>
      </c>
      <c r="AP1622" s="1">
        <v>0</v>
      </c>
      <c r="AQ1622" s="1">
        <v>0</v>
      </c>
      <c r="AR1622" s="1">
        <v>500</v>
      </c>
      <c r="AS1622" s="1">
        <v>41.03</v>
      </c>
      <c r="AT1622" s="1">
        <f>Table1[[#This Row],[รวมต้นทุนค่าเดินทาง]]+Table1[[#This Row],[รวมต้นทุนค่าซ่อม]]+Table1[[#This Row],[รวมค่าเสื่อม]]</f>
        <v>1661.8151341373371</v>
      </c>
      <c r="AU1622" s="1">
        <f t="shared" si="76"/>
        <v>4623.2312262414152</v>
      </c>
      <c r="AV1622" s="1" t="str" cm="1">
        <f t="array" ref="AV1622">IF(AC1622&lt;4, "เก็บ", IF(OR(AT1622 &lt; PERCENTILE(IF($AC$2:$AC$5092=AC1622, $AT$2:$AT$5092), 0.25) - 1.5 * (PERCENTILE(IF($AC$2:$AC$5092=AC1622, $AT$2:$AT$5092), 0.75) - PERCENTILE(IF($AC$2:$AC$5092=AC1622, $AT$2:$AT$5092), 0.25)), AT1622 &gt; PERCENTILE(IF($AC$2:$AC$5092=AC1622, $AT$2:$AT$5092), 0.75) + 1.5 * (PERCENTILE(IF($AC$2:$AC$5092=AC1622, $AT$2:$AT$5092), 0.75) - PERCENTILE(IF($AC$2:$AC$5092=AC1622, $AT$2:$AT$5092), 0.25))), "ตัด", "เก็บ"))</f>
        <v>เก็บ</v>
      </c>
      <c r="AW1622" s="1">
        <f t="shared" si="77"/>
        <v>4005.4952465164292</v>
      </c>
      <c r="AX1622" s="1">
        <v>2577.9546108768855</v>
      </c>
      <c r="AY1622" s="1">
        <v>1120.7851341373371</v>
      </c>
    </row>
    <row r="1623" spans="1:51" x14ac:dyDescent="0.2">
      <c r="A1623" s="3">
        <v>45590</v>
      </c>
      <c r="B1623">
        <v>45590</v>
      </c>
      <c r="C1623" t="s">
        <v>5276</v>
      </c>
      <c r="D1623" t="s">
        <v>51</v>
      </c>
      <c r="E1623" t="s">
        <v>52</v>
      </c>
      <c r="F1623" t="s">
        <v>3805</v>
      </c>
      <c r="G1623" s="1">
        <v>2700</v>
      </c>
      <c r="H1623" s="1">
        <v>4327</v>
      </c>
      <c r="I1623" s="1">
        <v>1900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4600</v>
      </c>
      <c r="P1623" t="s">
        <v>5277</v>
      </c>
      <c r="Q1623" s="2">
        <v>45590</v>
      </c>
      <c r="R1623" t="s">
        <v>55</v>
      </c>
      <c r="S1623">
        <v>0</v>
      </c>
      <c r="T1623" t="s">
        <v>56</v>
      </c>
      <c r="U1623" t="s">
        <v>57</v>
      </c>
      <c r="V1623" s="1">
        <v>2500</v>
      </c>
      <c r="W1623" s="1">
        <v>0</v>
      </c>
      <c r="X1623" s="1">
        <v>0</v>
      </c>
      <c r="AA1623" t="s">
        <v>58</v>
      </c>
      <c r="AB1623" s="1">
        <v>0</v>
      </c>
      <c r="AC1623" s="4">
        <f>IF(ISNUMBER(MATCH(AD1623, $AD$2:AD1622, 0)), INDEX($AC$2:AC1622, MATCH(AD1623, $AD$2:AD1622, 0)), MAX($AC$2:AC1622)+1)</f>
        <v>1</v>
      </c>
      <c r="AD1623" t="str">
        <f t="shared" si="78"/>
        <v>ท่าลี่-กองลอย</v>
      </c>
      <c r="AE1623" t="s">
        <v>55</v>
      </c>
      <c r="AF1623" s="1">
        <v>0</v>
      </c>
      <c r="AG1623" s="1">
        <v>0</v>
      </c>
      <c r="AH1623" s="1">
        <v>0</v>
      </c>
      <c r="AI1623" t="s">
        <v>5278</v>
      </c>
      <c r="AJ1623" s="1">
        <v>1</v>
      </c>
      <c r="AK1623" s="1">
        <v>0</v>
      </c>
      <c r="AL1623" s="1">
        <v>0</v>
      </c>
      <c r="AM1623" s="1">
        <v>0</v>
      </c>
      <c r="AN1623" s="1">
        <v>0</v>
      </c>
      <c r="AO1623" s="1">
        <v>0</v>
      </c>
      <c r="AP1623" s="1">
        <v>0</v>
      </c>
      <c r="AQ1623" s="1">
        <v>0</v>
      </c>
      <c r="AR1623" s="1">
        <v>11427</v>
      </c>
      <c r="AS1623" s="1">
        <v>23.819130434782611</v>
      </c>
      <c r="AT1623" s="1">
        <f>Table1[[#This Row],[รวมต้นทุนค่าเดินทาง]]+Table1[[#This Row],[รวมต้นทุนค่าซ่อม]]+Table1[[#This Row],[รวมค่าเสื่อม]]</f>
        <v>14046.972976588628</v>
      </c>
      <c r="AU1623" s="1">
        <f t="shared" si="76"/>
        <v>13953.293816562818</v>
      </c>
      <c r="AV1623" s="1" t="str" cm="1">
        <f t="array" ref="AV1623">IF(AC1623&lt;4, "เก็บ", IF(OR(AT1623 &lt; PERCENTILE(IF($AC$2:$AC$5092=AC1623, $AT$2:$AT$5092), 0.25) - 1.5 * (PERCENTILE(IF($AC$2:$AC$5092=AC1623, $AT$2:$AT$5092), 0.75) - PERCENTILE(IF($AC$2:$AC$5092=AC1623, $AT$2:$AT$5092), 0.25)), AT1623 &gt; PERCENTILE(IF($AC$2:$AC$5092=AC1623, $AT$2:$AT$5092), 0.75) + 1.5 * (PERCENTILE(IF($AC$2:$AC$5092=AC1623, $AT$2:$AT$5092), 0.75) - PERCENTILE(IF($AC$2:$AC$5092=AC1623, $AT$2:$AT$5092), 0.25))), "ตัด", "เก็บ"))</f>
        <v>เก็บ</v>
      </c>
      <c r="AW1623" s="1">
        <f t="shared" si="77"/>
        <v>13953.293816562818</v>
      </c>
      <c r="AX1623" s="1">
        <v>14426.372718098486</v>
      </c>
      <c r="AY1623" s="1">
        <v>2596.1538461538462</v>
      </c>
    </row>
    <row r="1624" spans="1:51" x14ac:dyDescent="0.2">
      <c r="A1624" s="3">
        <v>45590</v>
      </c>
      <c r="B1624">
        <v>45590</v>
      </c>
      <c r="C1624" t="s">
        <v>5279</v>
      </c>
      <c r="D1624" t="s">
        <v>51</v>
      </c>
      <c r="E1624" t="s">
        <v>61</v>
      </c>
      <c r="F1624" t="s">
        <v>228</v>
      </c>
      <c r="G1624" s="1">
        <v>2700</v>
      </c>
      <c r="H1624" s="1">
        <v>4575</v>
      </c>
      <c r="I1624" s="1">
        <v>1900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4600</v>
      </c>
      <c r="P1624" t="s">
        <v>5280</v>
      </c>
      <c r="Q1624" s="2">
        <v>45590</v>
      </c>
      <c r="R1624" t="s">
        <v>55</v>
      </c>
      <c r="S1624">
        <v>0</v>
      </c>
      <c r="T1624" t="s">
        <v>56</v>
      </c>
      <c r="U1624" t="s">
        <v>57</v>
      </c>
      <c r="V1624" s="1">
        <v>2500</v>
      </c>
      <c r="W1624" s="1">
        <v>0</v>
      </c>
      <c r="X1624" s="1">
        <v>0</v>
      </c>
      <c r="AA1624" t="s">
        <v>58</v>
      </c>
      <c r="AB1624" s="1">
        <v>0</v>
      </c>
      <c r="AC1624" s="4">
        <f>IF(ISNUMBER(MATCH(AD1624, $AD$2:AD1623, 0)), INDEX($AC$2:AC1623, MATCH(AD1624, $AD$2:AD1623, 0)), MAX($AC$2:AC1623)+1)</f>
        <v>1</v>
      </c>
      <c r="AD1624" t="str">
        <f t="shared" si="78"/>
        <v>ท่าลี่-กองลอย</v>
      </c>
      <c r="AE1624" t="s">
        <v>55</v>
      </c>
      <c r="AF1624" s="1">
        <v>0</v>
      </c>
      <c r="AG1624" s="1">
        <v>0</v>
      </c>
      <c r="AH1624" s="1">
        <v>0</v>
      </c>
      <c r="AI1624" t="s">
        <v>5281</v>
      </c>
      <c r="AJ1624" s="1">
        <v>1</v>
      </c>
      <c r="AK1624" s="1">
        <v>0</v>
      </c>
      <c r="AL1624" s="1">
        <v>0</v>
      </c>
      <c r="AM1624" s="1">
        <v>0</v>
      </c>
      <c r="AN1624" s="1">
        <v>0</v>
      </c>
      <c r="AO1624" s="1">
        <v>0</v>
      </c>
      <c r="AP1624" s="1">
        <v>0</v>
      </c>
      <c r="AQ1624" s="1">
        <v>0</v>
      </c>
      <c r="AR1624" s="1">
        <v>11675</v>
      </c>
      <c r="AS1624" s="1">
        <v>19.753846153846151</v>
      </c>
      <c r="AT1624" s="1">
        <f>Table1[[#This Row],[รวมต้นทุนค่าเดินทาง]]+Table1[[#This Row],[รวมต้นทุนค่าซ่อม]]+Table1[[#This Row],[รวมค่าเสื่อม]]</f>
        <v>13368.860989010989</v>
      </c>
      <c r="AU1624" s="1">
        <f t="shared" si="76"/>
        <v>13953.293816562818</v>
      </c>
      <c r="AV1624" s="1" t="str" cm="1">
        <f t="array" ref="AV1624">IF(AC1624&lt;4, "เก็บ", IF(OR(AT1624 &lt; PERCENTILE(IF($AC$2:$AC$5092=AC1624, $AT$2:$AT$5092), 0.25) - 1.5 * (PERCENTILE(IF($AC$2:$AC$5092=AC1624, $AT$2:$AT$5092), 0.75) - PERCENTILE(IF($AC$2:$AC$5092=AC1624, $AT$2:$AT$5092), 0.25)), AT1624 &gt; PERCENTILE(IF($AC$2:$AC$5092=AC1624, $AT$2:$AT$5092), 0.75) + 1.5 * (PERCENTILE(IF($AC$2:$AC$5092=AC1624, $AT$2:$AT$5092), 0.75) - PERCENTILE(IF($AC$2:$AC$5092=AC1624, $AT$2:$AT$5092), 0.25))), "ตัด", "เก็บ"))</f>
        <v>เก็บ</v>
      </c>
      <c r="AW1624" s="1">
        <f t="shared" si="77"/>
        <v>13953.293816562818</v>
      </c>
      <c r="AX1624" s="1">
        <v>14426.372718098486</v>
      </c>
      <c r="AY1624" s="1">
        <v>1674.1071428571429</v>
      </c>
    </row>
    <row r="1625" spans="1:51" x14ac:dyDescent="0.2">
      <c r="A1625" s="3">
        <v>45590</v>
      </c>
      <c r="B1625">
        <v>45590</v>
      </c>
      <c r="C1625" t="s">
        <v>5282</v>
      </c>
      <c r="D1625" t="s">
        <v>66</v>
      </c>
      <c r="E1625" t="s">
        <v>67</v>
      </c>
      <c r="F1625" t="s">
        <v>1988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469</v>
      </c>
      <c r="P1625" t="s">
        <v>5283</v>
      </c>
      <c r="Q1625" s="2">
        <v>45590</v>
      </c>
      <c r="R1625" t="s">
        <v>55</v>
      </c>
      <c r="S1625">
        <v>0</v>
      </c>
      <c r="T1625" t="s">
        <v>101</v>
      </c>
      <c r="U1625" t="s">
        <v>71</v>
      </c>
      <c r="V1625" s="1">
        <v>0</v>
      </c>
      <c r="W1625" s="1">
        <v>0</v>
      </c>
      <c r="X1625" s="1">
        <v>469</v>
      </c>
      <c r="Y1625" t="s">
        <v>101</v>
      </c>
      <c r="Z1625" t="s">
        <v>71</v>
      </c>
      <c r="AA1625" t="s">
        <v>3102</v>
      </c>
      <c r="AB1625" s="1">
        <v>0</v>
      </c>
      <c r="AC1625" s="4">
        <f>IF(ISNUMBER(MATCH(AD1625, $AD$2:AD1624, 0)), INDEX($AC$2:AC1624, MATCH(AD1625, $AD$2:AD1624, 0)), MAX($AC$2:AC1624)+1)</f>
        <v>5</v>
      </c>
      <c r="AD1625" t="str">
        <f t="shared" si="78"/>
        <v>พะเยา-เชียงใหม่</v>
      </c>
      <c r="AE1625" t="s">
        <v>55</v>
      </c>
      <c r="AF1625" s="1">
        <v>0</v>
      </c>
      <c r="AG1625" s="1">
        <v>0</v>
      </c>
      <c r="AH1625" s="1">
        <v>0</v>
      </c>
      <c r="AI1625" t="s">
        <v>5284</v>
      </c>
      <c r="AJ1625" s="1">
        <v>1</v>
      </c>
      <c r="AK1625" s="1">
        <v>0</v>
      </c>
      <c r="AL1625" s="1">
        <v>0</v>
      </c>
      <c r="AM1625" s="1">
        <v>0</v>
      </c>
      <c r="AN1625" s="1">
        <v>0</v>
      </c>
      <c r="AO1625" s="1">
        <v>0</v>
      </c>
      <c r="AP1625" s="1">
        <v>0</v>
      </c>
      <c r="AQ1625" s="1">
        <v>0</v>
      </c>
      <c r="AR1625" s="1">
        <v>469</v>
      </c>
      <c r="AS1625" s="1">
        <v>40.236363636363627</v>
      </c>
      <c r="AT1625" s="1">
        <f>Table1[[#This Row],[รวมต้นทุนค่าเดินทาง]]+Table1[[#This Row],[รวมต้นทุนค่าซ่อม]]+Table1[[#This Row],[รวมค่าเสื่อม]]</f>
        <v>974.11239669421491</v>
      </c>
      <c r="AU1625" s="1">
        <f t="shared" si="76"/>
        <v>4062.107163574422</v>
      </c>
      <c r="AV1625" s="1" t="str" cm="1">
        <f t="array" ref="AV1625">IF(AC1625&lt;4, "เก็บ", IF(OR(AT1625 &lt; PERCENTILE(IF($AC$2:$AC$5092=AC1625, $AT$2:$AT$5092), 0.25) - 1.5 * (PERCENTILE(IF($AC$2:$AC$5092=AC1625, $AT$2:$AT$5092), 0.75) - PERCENTILE(IF($AC$2:$AC$5092=AC1625, $AT$2:$AT$5092), 0.25)), AT1625 &gt; PERCENTILE(IF($AC$2:$AC$5092=AC1625, $AT$2:$AT$5092), 0.75) + 1.5 * (PERCENTILE(IF($AC$2:$AC$5092=AC1625, $AT$2:$AT$5092), 0.75) - PERCENTILE(IF($AC$2:$AC$5092=AC1625, $AT$2:$AT$5092), 0.25))), "ตัด", "เก็บ"))</f>
        <v>ตัด</v>
      </c>
      <c r="AW1625" s="1">
        <f t="shared" si="77"/>
        <v>3639.9347470841599</v>
      </c>
      <c r="AX1625" s="1">
        <v>2523.4798574335259</v>
      </c>
      <c r="AY1625" s="1">
        <v>464.87603305785126</v>
      </c>
    </row>
    <row r="1626" spans="1:51" x14ac:dyDescent="0.2">
      <c r="A1626" s="3">
        <v>45590</v>
      </c>
      <c r="B1626">
        <v>45590</v>
      </c>
      <c r="C1626" t="s">
        <v>5285</v>
      </c>
      <c r="D1626" t="s">
        <v>66</v>
      </c>
      <c r="E1626" t="s">
        <v>148</v>
      </c>
      <c r="F1626" t="s">
        <v>215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t="s">
        <v>5286</v>
      </c>
      <c r="Q1626" s="2">
        <v>45590</v>
      </c>
      <c r="R1626" t="s">
        <v>55</v>
      </c>
      <c r="S1626">
        <v>0</v>
      </c>
      <c r="T1626" t="s">
        <v>101</v>
      </c>
      <c r="U1626" t="s">
        <v>71</v>
      </c>
      <c r="V1626" s="1">
        <v>0</v>
      </c>
      <c r="W1626" s="1">
        <v>937</v>
      </c>
      <c r="X1626" s="1">
        <v>0</v>
      </c>
      <c r="Y1626" t="s">
        <v>101</v>
      </c>
      <c r="Z1626" t="s">
        <v>71</v>
      </c>
      <c r="AA1626" t="s">
        <v>4195</v>
      </c>
      <c r="AB1626" s="1">
        <v>0</v>
      </c>
      <c r="AC1626" s="4">
        <f>IF(ISNUMBER(MATCH(AD1626, $AD$2:AD1625, 0)), INDEX($AC$2:AC1625, MATCH(AD1626, $AD$2:AD1625, 0)), MAX($AC$2:AC1625)+1)</f>
        <v>5</v>
      </c>
      <c r="AD1626" t="str">
        <f t="shared" si="78"/>
        <v>พะเยา-เชียงใหม่</v>
      </c>
      <c r="AE1626" t="s">
        <v>55</v>
      </c>
      <c r="AF1626" s="1">
        <v>0</v>
      </c>
      <c r="AG1626" s="1">
        <v>0</v>
      </c>
      <c r="AH1626" s="1">
        <v>0</v>
      </c>
      <c r="AI1626" t="s">
        <v>5287</v>
      </c>
      <c r="AJ1626" s="1">
        <v>1</v>
      </c>
      <c r="AK1626" s="1">
        <v>0</v>
      </c>
      <c r="AL1626" s="1">
        <v>0</v>
      </c>
      <c r="AM1626" s="1">
        <v>0</v>
      </c>
      <c r="AN1626" s="1">
        <v>0</v>
      </c>
      <c r="AO1626" s="1">
        <v>0</v>
      </c>
      <c r="AP1626" s="1">
        <v>0</v>
      </c>
      <c r="AQ1626" s="1">
        <v>0</v>
      </c>
      <c r="AR1626" s="1">
        <v>937</v>
      </c>
      <c r="AS1626" s="1">
        <v>1084.4666666666669</v>
      </c>
      <c r="AT1626" s="1">
        <f>Table1[[#This Row],[รวมต้นทุนค่าเดินทาง]]+Table1[[#This Row],[รวมต้นทุนค่าซ่อม]]+Table1[[#This Row],[รวมค่าเสื่อม]]</f>
        <v>3200.902150537635</v>
      </c>
      <c r="AU1626" s="1">
        <f t="shared" si="76"/>
        <v>4062.107163574422</v>
      </c>
      <c r="AV1626" s="1" t="str" cm="1">
        <f t="array" ref="AV1626">IF(AC1626&lt;4, "เก็บ", IF(OR(AT1626 &lt; PERCENTILE(IF($AC$2:$AC$5092=AC1626, $AT$2:$AT$5092), 0.25) - 1.5 * (PERCENTILE(IF($AC$2:$AC$5092=AC1626, $AT$2:$AT$5092), 0.75) - PERCENTILE(IF($AC$2:$AC$5092=AC1626, $AT$2:$AT$5092), 0.25)), AT1626 &gt; PERCENTILE(IF($AC$2:$AC$5092=AC1626, $AT$2:$AT$5092), 0.75) + 1.5 * (PERCENTILE(IF($AC$2:$AC$5092=AC1626, $AT$2:$AT$5092), 0.75) - PERCENTILE(IF($AC$2:$AC$5092=AC1626, $AT$2:$AT$5092), 0.25))), "ตัด", "เก็บ"))</f>
        <v>เก็บ</v>
      </c>
      <c r="AW1626" s="1">
        <f t="shared" si="77"/>
        <v>3639.9347470841599</v>
      </c>
      <c r="AX1626" s="1">
        <v>2523.4798574335259</v>
      </c>
      <c r="AY1626" s="1">
        <v>1179.4354838709678</v>
      </c>
    </row>
    <row r="1627" spans="1:51" x14ac:dyDescent="0.2">
      <c r="A1627" s="3">
        <v>45590</v>
      </c>
      <c r="B1627">
        <v>45590</v>
      </c>
      <c r="C1627" t="s">
        <v>5288</v>
      </c>
      <c r="D1627" t="s">
        <v>66</v>
      </c>
      <c r="E1627" t="s">
        <v>184</v>
      </c>
      <c r="F1627" t="s">
        <v>520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702</v>
      </c>
      <c r="P1627" t="s">
        <v>5289</v>
      </c>
      <c r="Q1627" s="2">
        <v>45590</v>
      </c>
      <c r="R1627" t="s">
        <v>55</v>
      </c>
      <c r="S1627">
        <v>0</v>
      </c>
      <c r="T1627" t="s">
        <v>108</v>
      </c>
      <c r="U1627" t="s">
        <v>71</v>
      </c>
      <c r="V1627" s="1">
        <v>0</v>
      </c>
      <c r="W1627" s="1">
        <v>0</v>
      </c>
      <c r="X1627" s="1">
        <v>702</v>
      </c>
      <c r="Y1627" t="s">
        <v>108</v>
      </c>
      <c r="Z1627" t="s">
        <v>71</v>
      </c>
      <c r="AA1627" t="s">
        <v>4265</v>
      </c>
      <c r="AB1627" s="1">
        <v>0</v>
      </c>
      <c r="AC1627" s="4">
        <f>IF(ISNUMBER(MATCH(AD1627, $AD$2:AD1626, 0)), INDEX($AC$2:AC1626, MATCH(AD1627, $AD$2:AD1626, 0)), MAX($AC$2:AC1626)+1)</f>
        <v>17</v>
      </c>
      <c r="AD1627" t="str">
        <f t="shared" si="78"/>
        <v>เวียงป่าเป้า-เชียงใหม่</v>
      </c>
      <c r="AE1627" t="s">
        <v>55</v>
      </c>
      <c r="AF1627" s="1">
        <v>0</v>
      </c>
      <c r="AG1627" s="1">
        <v>0</v>
      </c>
      <c r="AH1627" s="1">
        <v>0</v>
      </c>
      <c r="AI1627" t="s">
        <v>5290</v>
      </c>
      <c r="AJ1627" s="1">
        <v>1</v>
      </c>
      <c r="AK1627" s="1">
        <v>0</v>
      </c>
      <c r="AL1627" s="1">
        <v>0</v>
      </c>
      <c r="AM1627" s="1">
        <v>0</v>
      </c>
      <c r="AN1627" s="1">
        <v>0</v>
      </c>
      <c r="AO1627" s="1">
        <v>0</v>
      </c>
      <c r="AP1627" s="1">
        <v>0</v>
      </c>
      <c r="AQ1627" s="1">
        <v>0</v>
      </c>
      <c r="AR1627" s="1">
        <v>702</v>
      </c>
      <c r="AS1627" s="1">
        <v>68.577777777777783</v>
      </c>
      <c r="AT1627" s="1">
        <f>Table1[[#This Row],[รวมต้นทุนค่าเดินทาง]]+Table1[[#This Row],[รวมต้นทุนค่าซ่อม]]+Table1[[#This Row],[รวมค่าเสื่อม]]</f>
        <v>2263.9406096361849</v>
      </c>
      <c r="AU1627" s="1">
        <f t="shared" si="76"/>
        <v>3076.1182514176348</v>
      </c>
      <c r="AV1627" s="1" t="str" cm="1">
        <f t="array" ref="AV1627">IF(AC1627&lt;4, "เก็บ", IF(OR(AT1627 &lt; PERCENTILE(IF($AC$2:$AC$5092=AC1627, $AT$2:$AT$5092), 0.25) - 1.5 * (PERCENTILE(IF($AC$2:$AC$5092=AC1627, $AT$2:$AT$5092), 0.75) - PERCENTILE(IF($AC$2:$AC$5092=AC1627, $AT$2:$AT$5092), 0.25)), AT1627 &gt; PERCENTILE(IF($AC$2:$AC$5092=AC1627, $AT$2:$AT$5092), 0.75) + 1.5 * (PERCENTILE(IF($AC$2:$AC$5092=AC1627, $AT$2:$AT$5092), 0.75) - PERCENTILE(IF($AC$2:$AC$5092=AC1627, $AT$2:$AT$5092), 0.25))), "ตัด", "เก็บ"))</f>
        <v>เก็บ</v>
      </c>
      <c r="AW1627" s="1">
        <f t="shared" si="77"/>
        <v>2642.9653995730359</v>
      </c>
      <c r="AX1627" s="1">
        <v>1397.0559100068549</v>
      </c>
      <c r="AY1627" s="1">
        <v>1493.3628318584072</v>
      </c>
    </row>
    <row r="1628" spans="1:51" x14ac:dyDescent="0.2">
      <c r="A1628" s="3">
        <v>45590</v>
      </c>
      <c r="B1628">
        <v>45590</v>
      </c>
      <c r="C1628" t="s">
        <v>5291</v>
      </c>
      <c r="D1628" t="s">
        <v>66</v>
      </c>
      <c r="E1628" t="s">
        <v>84</v>
      </c>
      <c r="F1628" t="s">
        <v>502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770</v>
      </c>
      <c r="O1628" s="1">
        <v>770</v>
      </c>
      <c r="P1628" t="s">
        <v>5292</v>
      </c>
      <c r="Q1628" s="2">
        <v>45590</v>
      </c>
      <c r="R1628" t="s">
        <v>55</v>
      </c>
      <c r="S1628">
        <v>0</v>
      </c>
      <c r="T1628" t="s">
        <v>87</v>
      </c>
      <c r="U1628" t="s">
        <v>71</v>
      </c>
      <c r="V1628" s="1">
        <v>0</v>
      </c>
      <c r="W1628" s="1">
        <v>669</v>
      </c>
      <c r="X1628" s="1">
        <v>0</v>
      </c>
      <c r="Y1628" t="s">
        <v>108</v>
      </c>
      <c r="Z1628" t="s">
        <v>71</v>
      </c>
      <c r="AA1628" t="s">
        <v>58</v>
      </c>
      <c r="AB1628" s="1">
        <v>0</v>
      </c>
      <c r="AC1628" s="4">
        <f>IF(ISNUMBER(MATCH(AD1628, $AD$2:AD1627, 0)), INDEX($AC$2:AC1627, MATCH(AD1628, $AD$2:AD1627, 0)), MAX($AC$2:AC1627)+1)</f>
        <v>6</v>
      </c>
      <c r="AD1628" t="str">
        <f t="shared" si="78"/>
        <v>เชียงราย-เชียงใหม่</v>
      </c>
      <c r="AE1628" t="s">
        <v>55</v>
      </c>
      <c r="AF1628" s="1">
        <v>0</v>
      </c>
      <c r="AG1628" s="1">
        <v>0</v>
      </c>
      <c r="AH1628" s="1">
        <v>0</v>
      </c>
      <c r="AI1628" t="s">
        <v>5293</v>
      </c>
      <c r="AJ1628" s="1">
        <v>1</v>
      </c>
      <c r="AK1628" s="1">
        <v>0</v>
      </c>
      <c r="AL1628" s="1">
        <v>0</v>
      </c>
      <c r="AM1628" s="1">
        <v>0</v>
      </c>
      <c r="AN1628" s="1">
        <v>0</v>
      </c>
      <c r="AO1628" s="1">
        <v>0</v>
      </c>
      <c r="AP1628" s="1">
        <v>0</v>
      </c>
      <c r="AQ1628" s="1">
        <v>0</v>
      </c>
      <c r="AR1628" s="1">
        <v>1439</v>
      </c>
      <c r="AS1628" s="1">
        <v>194.16928571428571</v>
      </c>
      <c r="AT1628" s="1">
        <f>Table1[[#This Row],[รวมต้นทุนค่าเดินทาง]]+Table1[[#This Row],[รวมต้นทุนค่าซ่อม]]+Table1[[#This Row],[รวมค่าเสื่อม]]</f>
        <v>2956.6986974789916</v>
      </c>
      <c r="AU1628" s="1">
        <f t="shared" si="76"/>
        <v>4428.3346813776061</v>
      </c>
      <c r="AV1628" s="1" t="str" cm="1">
        <f t="array" ref="AV1628">IF(AC1628&lt;4, "เก็บ", IF(OR(AT1628 &lt; PERCENTILE(IF($AC$2:$AC$5092=AC1628, $AT$2:$AT$5092), 0.25) - 1.5 * (PERCENTILE(IF($AC$2:$AC$5092=AC1628, $AT$2:$AT$5092), 0.75) - PERCENTILE(IF($AC$2:$AC$5092=AC1628, $AT$2:$AT$5092), 0.25)), AT1628 &gt; PERCENTILE(IF($AC$2:$AC$5092=AC1628, $AT$2:$AT$5092), 0.75) + 1.5 * (PERCENTILE(IF($AC$2:$AC$5092=AC1628, $AT$2:$AT$5092), 0.75) - PERCENTILE(IF($AC$2:$AC$5092=AC1628, $AT$2:$AT$5092), 0.25))), "ตัด", "เก็บ"))</f>
        <v>เก็บ</v>
      </c>
      <c r="AW1628" s="1">
        <f t="shared" si="77"/>
        <v>3873.7679454274344</v>
      </c>
      <c r="AX1628" s="1">
        <v>2781.4385174989698</v>
      </c>
      <c r="AY1628" s="1">
        <v>1323.5294117647059</v>
      </c>
    </row>
    <row r="1629" spans="1:51" x14ac:dyDescent="0.2">
      <c r="A1629" s="3">
        <v>45591</v>
      </c>
      <c r="B1629">
        <v>45591</v>
      </c>
      <c r="C1629" t="s">
        <v>5294</v>
      </c>
      <c r="D1629" t="s">
        <v>51</v>
      </c>
      <c r="E1629" t="s">
        <v>61</v>
      </c>
      <c r="F1629" t="s">
        <v>5295</v>
      </c>
      <c r="G1629" s="1">
        <v>2700</v>
      </c>
      <c r="H1629" s="1">
        <v>4575</v>
      </c>
      <c r="I1629" s="1">
        <v>1900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4600</v>
      </c>
      <c r="P1629" t="s">
        <v>5296</v>
      </c>
      <c r="Q1629" s="2">
        <v>45592</v>
      </c>
      <c r="R1629" t="s">
        <v>55</v>
      </c>
      <c r="S1629">
        <v>0</v>
      </c>
      <c r="T1629" t="s">
        <v>71</v>
      </c>
      <c r="U1629" t="s">
        <v>57</v>
      </c>
      <c r="V1629" s="1">
        <v>2500</v>
      </c>
      <c r="W1629" s="1">
        <v>0</v>
      </c>
      <c r="X1629" s="1">
        <v>0</v>
      </c>
      <c r="AA1629" t="s">
        <v>58</v>
      </c>
      <c r="AB1629" s="1">
        <v>0</v>
      </c>
      <c r="AC1629" s="4">
        <f>IF(ISNUMBER(MATCH(AD1629, $AD$2:AD1628, 0)), INDEX($AC$2:AC1628, MATCH(AD1629, $AD$2:AD1628, 0)), MAX($AC$2:AC1628)+1)</f>
        <v>10</v>
      </c>
      <c r="AD1629" t="str">
        <f t="shared" si="78"/>
        <v>เชียงใหม่-กองลอย</v>
      </c>
      <c r="AE1629" t="s">
        <v>55</v>
      </c>
      <c r="AF1629" s="1">
        <v>0</v>
      </c>
      <c r="AG1629" s="1">
        <v>0</v>
      </c>
      <c r="AH1629" s="1">
        <v>0</v>
      </c>
      <c r="AI1629" t="s">
        <v>5297</v>
      </c>
      <c r="AJ1629" s="1">
        <v>1</v>
      </c>
      <c r="AK1629" s="1">
        <v>0</v>
      </c>
      <c r="AL1629" s="1">
        <v>0</v>
      </c>
      <c r="AM1629" s="1">
        <v>0</v>
      </c>
      <c r="AN1629" s="1">
        <v>0</v>
      </c>
      <c r="AO1629" s="1">
        <v>0</v>
      </c>
      <c r="AP1629" s="1">
        <v>0</v>
      </c>
      <c r="AQ1629" s="1">
        <v>0</v>
      </c>
      <c r="AR1629" s="1">
        <v>11675</v>
      </c>
      <c r="AS1629" s="1">
        <v>28.533333333333331</v>
      </c>
      <c r="AT1629" s="1">
        <f>Table1[[#This Row],[รวมต้นทุนค่าเดินทาง]]+Table1[[#This Row],[รวมต้นทุนค่าซ่อม]]+Table1[[#This Row],[รวมค่าเสื่อม]]</f>
        <v>14260.351515151515</v>
      </c>
      <c r="AU1629" s="1">
        <f t="shared" si="76"/>
        <v>14957.32855761775</v>
      </c>
      <c r="AV1629" s="1" t="str" cm="1">
        <f t="array" ref="AV1629">IF(AC1629&lt;4, "เก็บ", IF(OR(AT1629 &lt; PERCENTILE(IF($AC$2:$AC$5092=AC1629, $AT$2:$AT$5092), 0.25) - 1.5 * (PERCENTILE(IF($AC$2:$AC$5092=AC1629, $AT$2:$AT$5092), 0.75) - PERCENTILE(IF($AC$2:$AC$5092=AC1629, $AT$2:$AT$5092), 0.25)), AT1629 &gt; PERCENTILE(IF($AC$2:$AC$5092=AC1629, $AT$2:$AT$5092), 0.75) + 1.5 * (PERCENTILE(IF($AC$2:$AC$5092=AC1629, $AT$2:$AT$5092), 0.75) - PERCENTILE(IF($AC$2:$AC$5092=AC1629, $AT$2:$AT$5092), 0.25))), "ตัด", "เก็บ"))</f>
        <v>เก็บ</v>
      </c>
      <c r="AW1629" s="1">
        <f t="shared" si="77"/>
        <v>14419.089162907676</v>
      </c>
      <c r="AX1629" s="1">
        <v>15077.196593123563</v>
      </c>
      <c r="AY1629" s="1">
        <v>2556.818181818182</v>
      </c>
    </row>
    <row r="1630" spans="1:51" x14ac:dyDescent="0.2">
      <c r="A1630" s="3">
        <v>45591</v>
      </c>
      <c r="B1630">
        <v>45591</v>
      </c>
      <c r="C1630" t="s">
        <v>5298</v>
      </c>
      <c r="D1630" t="s">
        <v>66</v>
      </c>
      <c r="E1630" t="s">
        <v>148</v>
      </c>
      <c r="F1630" t="s">
        <v>1080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636</v>
      </c>
      <c r="P1630" t="s">
        <v>5299</v>
      </c>
      <c r="Q1630" s="2">
        <v>45593</v>
      </c>
      <c r="R1630" t="s">
        <v>55</v>
      </c>
      <c r="S1630">
        <v>0</v>
      </c>
      <c r="T1630" t="s">
        <v>71</v>
      </c>
      <c r="U1630" t="s">
        <v>71</v>
      </c>
      <c r="V1630" s="1">
        <v>0</v>
      </c>
      <c r="W1630" s="1">
        <v>0</v>
      </c>
      <c r="X1630" s="1">
        <v>636</v>
      </c>
      <c r="Y1630" t="s">
        <v>108</v>
      </c>
      <c r="Z1630" t="s">
        <v>71</v>
      </c>
      <c r="AA1630" t="s">
        <v>5300</v>
      </c>
      <c r="AB1630" s="1">
        <v>0</v>
      </c>
      <c r="AC1630" s="4">
        <f>IF(ISNUMBER(MATCH(AD1630, $AD$2:AD1629, 0)), INDEX($AC$2:AC1629, MATCH(AD1630, $AD$2:AD1629, 0)), MAX($AC$2:AC1629)+1)</f>
        <v>8</v>
      </c>
      <c r="AD1630" t="str">
        <f t="shared" si="78"/>
        <v>เชียงใหม่-เชียงใหม่</v>
      </c>
      <c r="AE1630" t="s">
        <v>55</v>
      </c>
      <c r="AF1630" s="1">
        <v>0</v>
      </c>
      <c r="AG1630" s="1">
        <v>0</v>
      </c>
      <c r="AH1630" s="1">
        <v>0</v>
      </c>
      <c r="AI1630" t="s">
        <v>5301</v>
      </c>
      <c r="AJ1630" s="1">
        <v>1</v>
      </c>
      <c r="AK1630" s="1">
        <v>0</v>
      </c>
      <c r="AL1630" s="1">
        <v>0</v>
      </c>
      <c r="AM1630" s="1">
        <v>0</v>
      </c>
      <c r="AN1630" s="1">
        <v>0</v>
      </c>
      <c r="AO1630" s="1">
        <v>0</v>
      </c>
      <c r="AP1630" s="1">
        <v>0</v>
      </c>
      <c r="AQ1630" s="1">
        <v>0</v>
      </c>
      <c r="AR1630" s="1">
        <v>636</v>
      </c>
      <c r="AS1630" s="1">
        <v>1204.4000000000001</v>
      </c>
      <c r="AT1630" s="1">
        <f>Table1[[#This Row],[รวมต้นทุนค่าเดินทาง]]+Table1[[#This Row],[รวมต้นทุนค่าซ่อม]]+Table1[[#This Row],[รวมค่าเสื่อม]]</f>
        <v>3034.2775510204083</v>
      </c>
      <c r="AU1630" s="1">
        <f t="shared" si="76"/>
        <v>4522.7040635974936</v>
      </c>
      <c r="AV1630" s="1" t="str" cm="1">
        <f t="array" ref="AV1630">IF(AC1630&lt;4, "เก็บ", IF(OR(AT1630 &lt; PERCENTILE(IF($AC$2:$AC$5092=AC1630, $AT$2:$AT$5092), 0.25) - 1.5 * (PERCENTILE(IF($AC$2:$AC$5092=AC1630, $AT$2:$AT$5092), 0.75) - PERCENTILE(IF($AC$2:$AC$5092=AC1630, $AT$2:$AT$5092), 0.25)), AT1630 &gt; PERCENTILE(IF($AC$2:$AC$5092=AC1630, $AT$2:$AT$5092), 0.75) + 1.5 * (PERCENTILE(IF($AC$2:$AC$5092=AC1630, $AT$2:$AT$5092), 0.75) - PERCENTILE(IF($AC$2:$AC$5092=AC1630, $AT$2:$AT$5092), 0.25))), "ตัด", "เก็บ"))</f>
        <v>เก็บ</v>
      </c>
      <c r="AW1630" s="1">
        <f t="shared" si="77"/>
        <v>3452.8591376901491</v>
      </c>
      <c r="AX1630" s="1">
        <v>2563.5734635866706</v>
      </c>
      <c r="AY1630" s="1">
        <v>1193.8775510204082</v>
      </c>
    </row>
    <row r="1631" spans="1:51" x14ac:dyDescent="0.2">
      <c r="A1631" s="3">
        <v>45591</v>
      </c>
      <c r="B1631">
        <v>45591</v>
      </c>
      <c r="C1631" t="s">
        <v>5302</v>
      </c>
      <c r="D1631" t="s">
        <v>66</v>
      </c>
      <c r="E1631" t="s">
        <v>67</v>
      </c>
      <c r="F1631" t="s">
        <v>92</v>
      </c>
      <c r="G1631" s="1">
        <v>0</v>
      </c>
      <c r="H1631" s="1">
        <v>0</v>
      </c>
      <c r="I1631" s="1">
        <v>500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500</v>
      </c>
      <c r="P1631" t="s">
        <v>5303</v>
      </c>
      <c r="Q1631" s="2">
        <v>45591</v>
      </c>
      <c r="R1631" t="s">
        <v>70</v>
      </c>
      <c r="S1631">
        <v>0</v>
      </c>
      <c r="T1631" t="s">
        <v>71</v>
      </c>
      <c r="U1631" t="s">
        <v>161</v>
      </c>
      <c r="V1631" s="1">
        <v>0</v>
      </c>
      <c r="W1631" s="1">
        <v>0</v>
      </c>
      <c r="X1631" s="1">
        <v>0</v>
      </c>
      <c r="AA1631" t="s">
        <v>58</v>
      </c>
      <c r="AB1631" s="1">
        <v>0</v>
      </c>
      <c r="AC1631" s="4">
        <f>IF(ISNUMBER(MATCH(AD1631, $AD$2:AD1630, 0)), INDEX($AC$2:AC1630, MATCH(AD1631, $AD$2:AD1630, 0)), MAX($AC$2:AC1630)+1)</f>
        <v>9</v>
      </c>
      <c r="AD1631" t="str">
        <f t="shared" si="78"/>
        <v>เชียงใหม่-พุทธมณฑลสาย 2</v>
      </c>
      <c r="AE1631" t="s">
        <v>73</v>
      </c>
      <c r="AF1631" s="1">
        <v>0</v>
      </c>
      <c r="AG1631" s="1">
        <v>0</v>
      </c>
      <c r="AH1631" s="1">
        <v>0</v>
      </c>
      <c r="AI1631" t="s">
        <v>5304</v>
      </c>
      <c r="AJ1631" s="1">
        <v>1</v>
      </c>
      <c r="AK1631" s="1">
        <v>720</v>
      </c>
      <c r="AL1631" s="1">
        <v>720</v>
      </c>
      <c r="AM1631" s="1">
        <v>1</v>
      </c>
      <c r="AN1631" s="1">
        <v>0</v>
      </c>
      <c r="AO1631" s="1">
        <v>0</v>
      </c>
      <c r="AP1631" s="1">
        <v>0</v>
      </c>
      <c r="AQ1631" s="1">
        <v>0</v>
      </c>
      <c r="AR1631" s="1">
        <v>500</v>
      </c>
      <c r="AS1631" s="1">
        <v>546.02500000000009</v>
      </c>
      <c r="AT1631" s="1">
        <f>Table1[[#This Row],[รวมต้นทุนค่าเดินทาง]]+Table1[[#This Row],[รวมต้นทุนค่าซ่อม]]+Table1[[#This Row],[รวมค่าเสื่อม]]</f>
        <v>2164.9869732785201</v>
      </c>
      <c r="AU1631" s="1">
        <f t="shared" si="76"/>
        <v>4623.2312262414152</v>
      </c>
      <c r="AV1631" s="1" t="str" cm="1">
        <f t="array" ref="AV1631">IF(AC1631&lt;4, "เก็บ", IF(OR(AT1631 &lt; PERCENTILE(IF($AC$2:$AC$5092=AC1631, $AT$2:$AT$5092), 0.25) - 1.5 * (PERCENTILE(IF($AC$2:$AC$5092=AC1631, $AT$2:$AT$5092), 0.75) - PERCENTILE(IF($AC$2:$AC$5092=AC1631, $AT$2:$AT$5092), 0.25)), AT1631 &gt; PERCENTILE(IF($AC$2:$AC$5092=AC1631, $AT$2:$AT$5092), 0.75) + 1.5 * (PERCENTILE(IF($AC$2:$AC$5092=AC1631, $AT$2:$AT$5092), 0.75) - PERCENTILE(IF($AC$2:$AC$5092=AC1631, $AT$2:$AT$5092), 0.25))), "ตัด", "เก็บ"))</f>
        <v>เก็บ</v>
      </c>
      <c r="AW1631" s="1">
        <f t="shared" si="77"/>
        <v>4005.4952465164292</v>
      </c>
      <c r="AX1631" s="1">
        <v>2577.9546108768855</v>
      </c>
      <c r="AY1631" s="1">
        <v>1118.96197327852</v>
      </c>
    </row>
    <row r="1632" spans="1:51" x14ac:dyDescent="0.2">
      <c r="A1632" s="3">
        <v>45591</v>
      </c>
      <c r="B1632">
        <v>45591</v>
      </c>
      <c r="C1632" t="s">
        <v>5305</v>
      </c>
      <c r="D1632" t="s">
        <v>66</v>
      </c>
      <c r="E1632" t="s">
        <v>124</v>
      </c>
      <c r="F1632" t="s">
        <v>399</v>
      </c>
      <c r="G1632" s="1">
        <v>0</v>
      </c>
      <c r="H1632" s="1">
        <v>0</v>
      </c>
      <c r="I1632" s="1">
        <v>400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400</v>
      </c>
      <c r="P1632" t="s">
        <v>5306</v>
      </c>
      <c r="Q1632" s="2">
        <v>45591</v>
      </c>
      <c r="R1632" t="s">
        <v>70</v>
      </c>
      <c r="S1632">
        <v>0</v>
      </c>
      <c r="T1632" t="s">
        <v>71</v>
      </c>
      <c r="U1632" t="s">
        <v>93</v>
      </c>
      <c r="V1632" s="1">
        <v>0</v>
      </c>
      <c r="W1632" s="1">
        <v>0</v>
      </c>
      <c r="X1632" s="1">
        <v>0</v>
      </c>
      <c r="AA1632" t="s">
        <v>58</v>
      </c>
      <c r="AB1632" s="1">
        <v>0</v>
      </c>
      <c r="AC1632" s="4">
        <f>IF(ISNUMBER(MATCH(AD1632, $AD$2:AD1631, 0)), INDEX($AC$2:AC1631, MATCH(AD1632, $AD$2:AD1631, 0)), MAX($AC$2:AC1631)+1)</f>
        <v>4</v>
      </c>
      <c r="AD1632" t="str">
        <f t="shared" si="78"/>
        <v>เชียงใหม่-ตลาดไท</v>
      </c>
      <c r="AE1632" t="s">
        <v>73</v>
      </c>
      <c r="AF1632" s="1">
        <v>0</v>
      </c>
      <c r="AG1632" s="1">
        <v>0</v>
      </c>
      <c r="AH1632" s="1">
        <v>0</v>
      </c>
      <c r="AI1632" t="s">
        <v>5307</v>
      </c>
      <c r="AJ1632" s="1">
        <v>1</v>
      </c>
      <c r="AK1632" s="1">
        <v>720</v>
      </c>
      <c r="AL1632" s="1">
        <v>720</v>
      </c>
      <c r="AM1632" s="1">
        <v>1</v>
      </c>
      <c r="AN1632" s="1">
        <v>0</v>
      </c>
      <c r="AO1632" s="1">
        <v>0</v>
      </c>
      <c r="AP1632" s="1">
        <v>0</v>
      </c>
      <c r="AQ1632" s="1">
        <v>0</v>
      </c>
      <c r="AR1632" s="1">
        <v>400</v>
      </c>
      <c r="AS1632" s="1">
        <v>63.884090909090915</v>
      </c>
      <c r="AT1632" s="1">
        <f>Table1[[#This Row],[รวมต้นทุนค่าเดินทาง]]+Table1[[#This Row],[รวมต้นทุนค่าซ่อม]]+Table1[[#This Row],[รวมค่าเสื่อม]]</f>
        <v>1623.0585485654401</v>
      </c>
      <c r="AU1632" s="1">
        <f t="shared" si="76"/>
        <v>4256.109283997258</v>
      </c>
      <c r="AV1632" s="1" t="str" cm="1">
        <f t="array" ref="AV1632">IF(AC1632&lt;4, "เก็บ", IF(OR(AT1632 &lt; PERCENTILE(IF($AC$2:$AC$5092=AC1632, $AT$2:$AT$5092), 0.25) - 1.5 * (PERCENTILE(IF($AC$2:$AC$5092=AC1632, $AT$2:$AT$5092), 0.75) - PERCENTILE(IF($AC$2:$AC$5092=AC1632, $AT$2:$AT$5092), 0.25)), AT1632 &gt; PERCENTILE(IF($AC$2:$AC$5092=AC1632, $AT$2:$AT$5092), 0.75) + 1.5 * (PERCENTILE(IF($AC$2:$AC$5092=AC1632, $AT$2:$AT$5092), 0.75) - PERCENTILE(IF($AC$2:$AC$5092=AC1632, $AT$2:$AT$5092), 0.25))), "ตัด", "เก็บ"))</f>
        <v>เก็บ</v>
      </c>
      <c r="AW1632" s="1">
        <f t="shared" si="77"/>
        <v>3807.0727671795808</v>
      </c>
      <c r="AX1632" s="1">
        <v>2335.0230876608157</v>
      </c>
      <c r="AY1632" s="1">
        <v>1159.1744576563492</v>
      </c>
    </row>
    <row r="1633" spans="1:51" x14ac:dyDescent="0.2">
      <c r="A1633" s="3">
        <v>45591</v>
      </c>
      <c r="B1633">
        <v>45591</v>
      </c>
      <c r="C1633" t="s">
        <v>5308</v>
      </c>
      <c r="D1633" t="s">
        <v>51</v>
      </c>
      <c r="E1633" t="s">
        <v>52</v>
      </c>
      <c r="F1633" t="s">
        <v>53</v>
      </c>
      <c r="G1633" s="1">
        <v>2700</v>
      </c>
      <c r="H1633" s="1">
        <v>4575</v>
      </c>
      <c r="I1633" s="1">
        <v>1900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4600</v>
      </c>
      <c r="P1633" t="s">
        <v>5309</v>
      </c>
      <c r="Q1633" s="2">
        <v>45591</v>
      </c>
      <c r="R1633" t="s">
        <v>55</v>
      </c>
      <c r="S1633">
        <v>0</v>
      </c>
      <c r="T1633" t="s">
        <v>56</v>
      </c>
      <c r="U1633" t="s">
        <v>57</v>
      </c>
      <c r="V1633" s="1">
        <v>2500</v>
      </c>
      <c r="W1633" s="1">
        <v>0</v>
      </c>
      <c r="X1633" s="1">
        <v>0</v>
      </c>
      <c r="AA1633" t="s">
        <v>58</v>
      </c>
      <c r="AB1633" s="1">
        <v>0</v>
      </c>
      <c r="AC1633" s="4">
        <f>IF(ISNUMBER(MATCH(AD1633, $AD$2:AD1632, 0)), INDEX($AC$2:AC1632, MATCH(AD1633, $AD$2:AD1632, 0)), MAX($AC$2:AC1632)+1)</f>
        <v>1</v>
      </c>
      <c r="AD1633" t="str">
        <f t="shared" si="78"/>
        <v>ท่าลี่-กองลอย</v>
      </c>
      <c r="AE1633" t="s">
        <v>55</v>
      </c>
      <c r="AF1633" s="1">
        <v>0</v>
      </c>
      <c r="AG1633" s="1">
        <v>0</v>
      </c>
      <c r="AH1633" s="1">
        <v>0</v>
      </c>
      <c r="AI1633" t="s">
        <v>5310</v>
      </c>
      <c r="AJ1633" s="1">
        <v>1</v>
      </c>
      <c r="AK1633" s="1">
        <v>0</v>
      </c>
      <c r="AL1633" s="1">
        <v>0</v>
      </c>
      <c r="AM1633" s="1">
        <v>0</v>
      </c>
      <c r="AN1633" s="1">
        <v>0</v>
      </c>
      <c r="AO1633" s="1">
        <v>0</v>
      </c>
      <c r="AP1633" s="1">
        <v>0</v>
      </c>
      <c r="AQ1633" s="1">
        <v>0</v>
      </c>
      <c r="AR1633" s="1">
        <v>11675</v>
      </c>
      <c r="AS1633" s="1">
        <v>21.4</v>
      </c>
      <c r="AT1633" s="1">
        <f>Table1[[#This Row],[รวมต้นทุนค่าเดินทาง]]+Table1[[#This Row],[รวมต้นทุนค่าซ่อม]]+Table1[[#This Row],[รวมค่าเสื่อม]]</f>
        <v>13427.16923076923</v>
      </c>
      <c r="AU1633" s="1">
        <f t="shared" si="76"/>
        <v>13953.293816562818</v>
      </c>
      <c r="AV1633" s="1" t="str" cm="1">
        <f t="array" ref="AV1633">IF(AC1633&lt;4, "เก็บ", IF(OR(AT1633 &lt; PERCENTILE(IF($AC$2:$AC$5092=AC1633, $AT$2:$AT$5092), 0.25) - 1.5 * (PERCENTILE(IF($AC$2:$AC$5092=AC1633, $AT$2:$AT$5092), 0.75) - PERCENTILE(IF($AC$2:$AC$5092=AC1633, $AT$2:$AT$5092), 0.25)), AT1633 &gt; PERCENTILE(IF($AC$2:$AC$5092=AC1633, $AT$2:$AT$5092), 0.75) + 1.5 * (PERCENTILE(IF($AC$2:$AC$5092=AC1633, $AT$2:$AT$5092), 0.75) - PERCENTILE(IF($AC$2:$AC$5092=AC1633, $AT$2:$AT$5092), 0.25))), "ตัด", "เก็บ"))</f>
        <v>เก็บ</v>
      </c>
      <c r="AW1633" s="1">
        <f t="shared" si="77"/>
        <v>13953.293816562818</v>
      </c>
      <c r="AX1633" s="1">
        <v>14426.372718098486</v>
      </c>
      <c r="AY1633" s="1">
        <v>1730.7692307692307</v>
      </c>
    </row>
    <row r="1634" spans="1:51" x14ac:dyDescent="0.2">
      <c r="A1634" s="3">
        <v>45591</v>
      </c>
      <c r="B1634">
        <v>45591</v>
      </c>
      <c r="C1634" t="s">
        <v>5311</v>
      </c>
      <c r="D1634" t="s">
        <v>51</v>
      </c>
      <c r="E1634" t="s">
        <v>61</v>
      </c>
      <c r="F1634" t="s">
        <v>367</v>
      </c>
      <c r="G1634" s="1">
        <v>2700</v>
      </c>
      <c r="H1634" s="1">
        <v>4575</v>
      </c>
      <c r="I1634" s="1">
        <v>1900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4600</v>
      </c>
      <c r="P1634" t="s">
        <v>5312</v>
      </c>
      <c r="Q1634" s="2">
        <v>45591</v>
      </c>
      <c r="R1634" t="s">
        <v>55</v>
      </c>
      <c r="S1634">
        <v>0</v>
      </c>
      <c r="T1634" t="s">
        <v>56</v>
      </c>
      <c r="U1634" t="s">
        <v>57</v>
      </c>
      <c r="V1634" s="1">
        <v>2500</v>
      </c>
      <c r="W1634" s="1">
        <v>0</v>
      </c>
      <c r="X1634" s="1">
        <v>0</v>
      </c>
      <c r="AA1634" t="s">
        <v>58</v>
      </c>
      <c r="AB1634" s="1">
        <v>0</v>
      </c>
      <c r="AC1634" s="4">
        <f>IF(ISNUMBER(MATCH(AD1634, $AD$2:AD1633, 0)), INDEX($AC$2:AC1633, MATCH(AD1634, $AD$2:AD1633, 0)), MAX($AC$2:AC1633)+1)</f>
        <v>1</v>
      </c>
      <c r="AD1634" t="str">
        <f t="shared" si="78"/>
        <v>ท่าลี่-กองลอย</v>
      </c>
      <c r="AE1634" t="s">
        <v>55</v>
      </c>
      <c r="AF1634" s="1">
        <v>0</v>
      </c>
      <c r="AG1634" s="1">
        <v>0</v>
      </c>
      <c r="AH1634" s="1">
        <v>0</v>
      </c>
      <c r="AI1634" t="s">
        <v>5313</v>
      </c>
      <c r="AJ1634" s="1">
        <v>1</v>
      </c>
      <c r="AK1634" s="1">
        <v>0</v>
      </c>
      <c r="AL1634" s="1">
        <v>0</v>
      </c>
      <c r="AM1634" s="1">
        <v>0</v>
      </c>
      <c r="AN1634" s="1">
        <v>0</v>
      </c>
      <c r="AO1634" s="1">
        <v>0</v>
      </c>
      <c r="AP1634" s="1">
        <v>0</v>
      </c>
      <c r="AQ1634" s="1">
        <v>0</v>
      </c>
      <c r="AR1634" s="1">
        <v>11675</v>
      </c>
      <c r="AS1634" s="1">
        <v>14.266666666666669</v>
      </c>
      <c r="AT1634" s="1">
        <f>Table1[[#This Row],[รวมต้นทุนค่าเดินทาง]]+Table1[[#This Row],[รวมต้นทุนค่าซ่อม]]+Table1[[#This Row],[รวมค่าเสื่อม]]</f>
        <v>13201.363440860216</v>
      </c>
      <c r="AU1634" s="1">
        <f t="shared" si="76"/>
        <v>13953.293816562818</v>
      </c>
      <c r="AV1634" s="1" t="str" cm="1">
        <f t="array" ref="AV1634">IF(AC1634&lt;4, "เก็บ", IF(OR(AT1634 &lt; PERCENTILE(IF($AC$2:$AC$5092=AC1634, $AT$2:$AT$5092), 0.25) - 1.5 * (PERCENTILE(IF($AC$2:$AC$5092=AC1634, $AT$2:$AT$5092), 0.75) - PERCENTILE(IF($AC$2:$AC$5092=AC1634, $AT$2:$AT$5092), 0.25)), AT1634 &gt; PERCENTILE(IF($AC$2:$AC$5092=AC1634, $AT$2:$AT$5092), 0.75) + 1.5 * (PERCENTILE(IF($AC$2:$AC$5092=AC1634, $AT$2:$AT$5092), 0.75) - PERCENTILE(IF($AC$2:$AC$5092=AC1634, $AT$2:$AT$5092), 0.25))), "ตัด", "เก็บ"))</f>
        <v>เก็บ</v>
      </c>
      <c r="AW1634" s="1">
        <f t="shared" si="77"/>
        <v>13953.293816562818</v>
      </c>
      <c r="AX1634" s="1">
        <v>14426.372718098486</v>
      </c>
      <c r="AY1634" s="1">
        <v>1512.0967741935483</v>
      </c>
    </row>
    <row r="1635" spans="1:51" x14ac:dyDescent="0.2">
      <c r="A1635" s="3">
        <v>45591</v>
      </c>
      <c r="B1635">
        <v>45591</v>
      </c>
      <c r="C1635" t="s">
        <v>5314</v>
      </c>
      <c r="D1635" t="s">
        <v>66</v>
      </c>
      <c r="E1635" t="s">
        <v>105</v>
      </c>
      <c r="F1635" t="s">
        <v>746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803</v>
      </c>
      <c r="O1635" s="1">
        <v>803</v>
      </c>
      <c r="P1635" t="s">
        <v>5315</v>
      </c>
      <c r="Q1635" s="2">
        <v>45591</v>
      </c>
      <c r="R1635" t="s">
        <v>55</v>
      </c>
      <c r="S1635">
        <v>0</v>
      </c>
      <c r="T1635" t="s">
        <v>87</v>
      </c>
      <c r="U1635" t="s">
        <v>71</v>
      </c>
      <c r="V1635" s="1">
        <v>0</v>
      </c>
      <c r="W1635" s="1">
        <v>703</v>
      </c>
      <c r="X1635" s="1">
        <v>0</v>
      </c>
      <c r="Y1635" t="s">
        <v>108</v>
      </c>
      <c r="Z1635" t="s">
        <v>71</v>
      </c>
      <c r="AA1635" t="s">
        <v>733</v>
      </c>
      <c r="AB1635" s="1">
        <v>0</v>
      </c>
      <c r="AC1635" s="4">
        <f>IF(ISNUMBER(MATCH(AD1635, $AD$2:AD1634, 0)), INDEX($AC$2:AC1634, MATCH(AD1635, $AD$2:AD1634, 0)), MAX($AC$2:AC1634)+1)</f>
        <v>6</v>
      </c>
      <c r="AD1635" t="str">
        <f t="shared" si="78"/>
        <v>เชียงราย-เชียงใหม่</v>
      </c>
      <c r="AE1635" t="s">
        <v>55</v>
      </c>
      <c r="AF1635" s="1">
        <v>0</v>
      </c>
      <c r="AG1635" s="1">
        <v>0</v>
      </c>
      <c r="AH1635" s="1">
        <v>0</v>
      </c>
      <c r="AI1635" t="s">
        <v>5316</v>
      </c>
      <c r="AJ1635" s="1">
        <v>1</v>
      </c>
      <c r="AK1635" s="1">
        <v>0</v>
      </c>
      <c r="AL1635" s="1">
        <v>0</v>
      </c>
      <c r="AM1635" s="1">
        <v>0</v>
      </c>
      <c r="AN1635" s="1">
        <v>0</v>
      </c>
      <c r="AO1635" s="1">
        <v>0</v>
      </c>
      <c r="AP1635" s="1">
        <v>0</v>
      </c>
      <c r="AQ1635" s="1">
        <v>0</v>
      </c>
      <c r="AR1635" s="1">
        <v>1506</v>
      </c>
      <c r="AS1635" s="1">
        <v>131.75478260869559</v>
      </c>
      <c r="AT1635" s="1">
        <f>Table1[[#This Row],[รวมต้นทุนค่าเดินทาง]]+Table1[[#This Row],[รวมต้นทุนค่าซ่อม]]+Table1[[#This Row],[รวมค่าเสื่อม]]</f>
        <v>3163.1785114222548</v>
      </c>
      <c r="AU1635" s="1">
        <f t="shared" si="76"/>
        <v>4428.3346813776061</v>
      </c>
      <c r="AV1635" s="1" t="str" cm="1">
        <f t="array" ref="AV1635">IF(AC1635&lt;4, "เก็บ", IF(OR(AT1635 &lt; PERCENTILE(IF($AC$2:$AC$5092=AC1635, $AT$2:$AT$5092), 0.25) - 1.5 * (PERCENTILE(IF($AC$2:$AC$5092=AC1635, $AT$2:$AT$5092), 0.75) - PERCENTILE(IF($AC$2:$AC$5092=AC1635, $AT$2:$AT$5092), 0.25)), AT1635 &gt; PERCENTILE(IF($AC$2:$AC$5092=AC1635, $AT$2:$AT$5092), 0.75) + 1.5 * (PERCENTILE(IF($AC$2:$AC$5092=AC1635, $AT$2:$AT$5092), 0.75) - PERCENTILE(IF($AC$2:$AC$5092=AC1635, $AT$2:$AT$5092), 0.25))), "ตัด", "เก็บ"))</f>
        <v>เก็บ</v>
      </c>
      <c r="AW1635" s="1">
        <f t="shared" si="77"/>
        <v>3873.7679454274344</v>
      </c>
      <c r="AX1635" s="1">
        <v>2781.4385174989698</v>
      </c>
      <c r="AY1635" s="1">
        <v>1525.4237288135594</v>
      </c>
    </row>
    <row r="1636" spans="1:51" x14ac:dyDescent="0.2">
      <c r="A1636" s="3">
        <v>45591</v>
      </c>
      <c r="B1636">
        <v>45591</v>
      </c>
      <c r="C1636" t="s">
        <v>5317</v>
      </c>
      <c r="D1636" t="s">
        <v>66</v>
      </c>
      <c r="E1636" t="s">
        <v>84</v>
      </c>
      <c r="F1636" t="s">
        <v>633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t="s">
        <v>5318</v>
      </c>
      <c r="Q1636" s="2">
        <v>45591</v>
      </c>
      <c r="R1636" t="s">
        <v>55</v>
      </c>
      <c r="S1636">
        <v>0</v>
      </c>
      <c r="T1636" t="s">
        <v>87</v>
      </c>
      <c r="U1636" t="s">
        <v>71</v>
      </c>
      <c r="V1636" s="1">
        <v>0</v>
      </c>
      <c r="W1636" s="1">
        <v>1238</v>
      </c>
      <c r="X1636" s="1">
        <v>0</v>
      </c>
      <c r="Y1636" t="s">
        <v>87</v>
      </c>
      <c r="Z1636" t="s">
        <v>71</v>
      </c>
      <c r="AA1636" t="s">
        <v>5319</v>
      </c>
      <c r="AB1636" s="1">
        <v>0</v>
      </c>
      <c r="AC1636" s="4">
        <f>IF(ISNUMBER(MATCH(AD1636, $AD$2:AD1635, 0)), INDEX($AC$2:AC1635, MATCH(AD1636, $AD$2:AD1635, 0)), MAX($AC$2:AC1635)+1)</f>
        <v>6</v>
      </c>
      <c r="AD1636" t="str">
        <f t="shared" si="78"/>
        <v>เชียงราย-เชียงใหม่</v>
      </c>
      <c r="AE1636" t="s">
        <v>55</v>
      </c>
      <c r="AF1636" s="1">
        <v>0</v>
      </c>
      <c r="AG1636" s="1">
        <v>0</v>
      </c>
      <c r="AH1636" s="1">
        <v>0</v>
      </c>
      <c r="AI1636" t="s">
        <v>5320</v>
      </c>
      <c r="AJ1636" s="1">
        <v>1</v>
      </c>
      <c r="AK1636" s="1">
        <v>0</v>
      </c>
      <c r="AL1636" s="1">
        <v>0</v>
      </c>
      <c r="AM1636" s="1">
        <v>0</v>
      </c>
      <c r="AN1636" s="1">
        <v>0</v>
      </c>
      <c r="AO1636" s="1">
        <v>0</v>
      </c>
      <c r="AP1636" s="1">
        <v>0</v>
      </c>
      <c r="AQ1636" s="1">
        <v>0</v>
      </c>
      <c r="AR1636" s="1">
        <v>1238</v>
      </c>
      <c r="AS1636" s="1">
        <v>153.07555555555561</v>
      </c>
      <c r="AT1636" s="1">
        <f>Table1[[#This Row],[รวมต้นทุนค่าเดินทาง]]+Table1[[#This Row],[รวมต้นทุนค่าซ่อม]]+Table1[[#This Row],[รวมค่าเสื่อม]]</f>
        <v>2884.438387413963</v>
      </c>
      <c r="AU1636" s="1">
        <f t="shared" si="76"/>
        <v>4428.3346813776061</v>
      </c>
      <c r="AV1636" s="1" t="str" cm="1">
        <f t="array" ref="AV1636">IF(AC1636&lt;4, "เก็บ", IF(OR(AT1636 &lt; PERCENTILE(IF($AC$2:$AC$5092=AC1636, $AT$2:$AT$5092), 0.25) - 1.5 * (PERCENTILE(IF($AC$2:$AC$5092=AC1636, $AT$2:$AT$5092), 0.75) - PERCENTILE(IF($AC$2:$AC$5092=AC1636, $AT$2:$AT$5092), 0.25)), AT1636 &gt; PERCENTILE(IF($AC$2:$AC$5092=AC1636, $AT$2:$AT$5092), 0.75) + 1.5 * (PERCENTILE(IF($AC$2:$AC$5092=AC1636, $AT$2:$AT$5092), 0.75) - PERCENTILE(IF($AC$2:$AC$5092=AC1636, $AT$2:$AT$5092), 0.25))), "ตัด", "เก็บ"))</f>
        <v>เก็บ</v>
      </c>
      <c r="AW1636" s="1">
        <f t="shared" si="77"/>
        <v>3873.7679454274344</v>
      </c>
      <c r="AX1636" s="1">
        <v>2781.4385174989698</v>
      </c>
      <c r="AY1636" s="1">
        <v>1493.3628318584072</v>
      </c>
    </row>
    <row r="1637" spans="1:51" x14ac:dyDescent="0.2">
      <c r="A1637" s="3">
        <v>45591</v>
      </c>
      <c r="B1637">
        <v>45591</v>
      </c>
      <c r="C1637" t="s">
        <v>5321</v>
      </c>
      <c r="D1637" t="s">
        <v>66</v>
      </c>
      <c r="E1637" t="s">
        <v>105</v>
      </c>
      <c r="F1637" t="s">
        <v>137</v>
      </c>
      <c r="G1637" s="1">
        <v>736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736</v>
      </c>
      <c r="P1637" t="s">
        <v>5322</v>
      </c>
      <c r="Q1637" s="2">
        <v>45591</v>
      </c>
      <c r="R1637" t="s">
        <v>55</v>
      </c>
      <c r="S1637">
        <v>0</v>
      </c>
      <c r="T1637" t="s">
        <v>114</v>
      </c>
      <c r="U1637" t="s">
        <v>71</v>
      </c>
      <c r="V1637" s="1">
        <v>0</v>
      </c>
      <c r="W1637" s="1">
        <v>1740</v>
      </c>
      <c r="X1637" s="1">
        <v>0</v>
      </c>
      <c r="Y1637" t="s">
        <v>114</v>
      </c>
      <c r="Z1637" t="s">
        <v>71</v>
      </c>
      <c r="AA1637" t="s">
        <v>1054</v>
      </c>
      <c r="AB1637" s="1">
        <v>0</v>
      </c>
      <c r="AC1637" s="4">
        <f>IF(ISNUMBER(MATCH(AD1637, $AD$2:AD1636, 0)), INDEX($AC$2:AC1636, MATCH(AD1637, $AD$2:AD1636, 0)), MAX($AC$2:AC1636)+1)</f>
        <v>7</v>
      </c>
      <c r="AD1637" t="str">
        <f t="shared" si="78"/>
        <v>แม่สาย-เชียงใหม่</v>
      </c>
      <c r="AE1637" t="s">
        <v>55</v>
      </c>
      <c r="AF1637" s="1">
        <v>0</v>
      </c>
      <c r="AG1637" s="1">
        <v>0</v>
      </c>
      <c r="AH1637" s="1">
        <v>0</v>
      </c>
      <c r="AI1637" t="s">
        <v>5323</v>
      </c>
      <c r="AJ1637" s="1">
        <v>1</v>
      </c>
      <c r="AK1637" s="1">
        <v>0</v>
      </c>
      <c r="AL1637" s="1">
        <v>0</v>
      </c>
      <c r="AM1637" s="1">
        <v>0</v>
      </c>
      <c r="AN1637" s="1">
        <v>0</v>
      </c>
      <c r="AO1637" s="1">
        <v>0</v>
      </c>
      <c r="AP1637" s="1">
        <v>0</v>
      </c>
      <c r="AQ1637" s="1">
        <v>0</v>
      </c>
      <c r="AR1637" s="1">
        <v>2476</v>
      </c>
      <c r="AS1637" s="1">
        <v>146.33473684210529</v>
      </c>
      <c r="AT1637" s="1">
        <f>Table1[[#This Row],[รวมต้นทุนค่าเดินทาง]]+Table1[[#This Row],[รวมต้นทุนค่าซ่อม]]+Table1[[#This Row],[รวมค่าเสื่อม]]</f>
        <v>4128.6108874697202</v>
      </c>
      <c r="AU1637" s="1">
        <f t="shared" si="76"/>
        <v>4610.750953896033</v>
      </c>
      <c r="AV1637" s="1" t="str" cm="1">
        <f t="array" ref="AV1637">IF(AC1637&lt;4, "เก็บ", IF(OR(AT1637 &lt; PERCENTILE(IF($AC$2:$AC$5092=AC1637, $AT$2:$AT$5092), 0.25) - 1.5 * (PERCENTILE(IF($AC$2:$AC$5092=AC1637, $AT$2:$AT$5092), 0.75) - PERCENTILE(IF($AC$2:$AC$5092=AC1637, $AT$2:$AT$5092), 0.25)), AT1637 &gt; PERCENTILE(IF($AC$2:$AC$5092=AC1637, $AT$2:$AT$5092), 0.75) + 1.5 * (PERCENTILE(IF($AC$2:$AC$5092=AC1637, $AT$2:$AT$5092), 0.75) - PERCENTILE(IF($AC$2:$AC$5092=AC1637, $AT$2:$AT$5092), 0.25))), "ตัด", "เก็บ"))</f>
        <v>เก็บ</v>
      </c>
      <c r="AW1637" s="1">
        <f t="shared" si="77"/>
        <v>3940.0604671629926</v>
      </c>
      <c r="AX1637" s="1">
        <v>3152.7453177985908</v>
      </c>
      <c r="AY1637" s="1">
        <v>1506.2761506276152</v>
      </c>
    </row>
    <row r="1638" spans="1:51" x14ac:dyDescent="0.2">
      <c r="A1638" s="3">
        <v>45592</v>
      </c>
      <c r="B1638">
        <v>45592</v>
      </c>
      <c r="C1638" t="s">
        <v>5324</v>
      </c>
      <c r="D1638" t="s">
        <v>66</v>
      </c>
      <c r="E1638" t="s">
        <v>67</v>
      </c>
      <c r="F1638" t="s">
        <v>68</v>
      </c>
      <c r="G1638" s="1">
        <v>0</v>
      </c>
      <c r="H1638" s="1">
        <v>0</v>
      </c>
      <c r="I1638" s="1">
        <v>500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500</v>
      </c>
      <c r="P1638" t="s">
        <v>5325</v>
      </c>
      <c r="Q1638" s="2">
        <v>45592</v>
      </c>
      <c r="R1638" t="s">
        <v>70</v>
      </c>
      <c r="S1638">
        <v>0</v>
      </c>
      <c r="T1638" t="s">
        <v>71</v>
      </c>
      <c r="U1638" t="s">
        <v>161</v>
      </c>
      <c r="V1638" s="1">
        <v>0</v>
      </c>
      <c r="W1638" s="1">
        <v>0</v>
      </c>
      <c r="X1638" s="1">
        <v>0</v>
      </c>
      <c r="AA1638" t="s">
        <v>58</v>
      </c>
      <c r="AB1638" s="1">
        <v>0</v>
      </c>
      <c r="AC1638" s="4">
        <f>IF(ISNUMBER(MATCH(AD1638, $AD$2:AD1637, 0)), INDEX($AC$2:AC1637, MATCH(AD1638, $AD$2:AD1637, 0)), MAX($AC$2:AC1637)+1)</f>
        <v>9</v>
      </c>
      <c r="AD1638" t="str">
        <f t="shared" si="78"/>
        <v>เชียงใหม่-พุทธมณฑลสาย 2</v>
      </c>
      <c r="AE1638" t="s">
        <v>73</v>
      </c>
      <c r="AF1638" s="1">
        <v>0</v>
      </c>
      <c r="AG1638" s="1">
        <v>0</v>
      </c>
      <c r="AH1638" s="1">
        <v>0</v>
      </c>
      <c r="AI1638" t="s">
        <v>5326</v>
      </c>
      <c r="AJ1638" s="1">
        <v>1</v>
      </c>
      <c r="AK1638" s="1">
        <v>720</v>
      </c>
      <c r="AL1638" s="1">
        <v>720</v>
      </c>
      <c r="AM1638" s="1">
        <v>1</v>
      </c>
      <c r="AN1638" s="1">
        <v>0</v>
      </c>
      <c r="AO1638" s="1">
        <v>0</v>
      </c>
      <c r="AP1638" s="1">
        <v>0</v>
      </c>
      <c r="AQ1638" s="1">
        <v>0</v>
      </c>
      <c r="AR1638" s="1">
        <v>500</v>
      </c>
      <c r="AS1638" s="1">
        <v>96.487777777777779</v>
      </c>
      <c r="AT1638" s="1">
        <f>Table1[[#This Row],[รวมต้นทุนค่าเดินทาง]]+Table1[[#This Row],[รวมต้นทุนค่าซ่อม]]+Table1[[#This Row],[รวมค่าเสื่อม]]</f>
        <v>1748.5620233043514</v>
      </c>
      <c r="AU1638" s="1">
        <f t="shared" si="76"/>
        <v>4623.2312262414152</v>
      </c>
      <c r="AV1638" s="1" t="str" cm="1">
        <f t="array" ref="AV1638">IF(AC1638&lt;4, "เก็บ", IF(OR(AT1638 &lt; PERCENTILE(IF($AC$2:$AC$5092=AC1638, $AT$2:$AT$5092), 0.25) - 1.5 * (PERCENTILE(IF($AC$2:$AC$5092=AC1638, $AT$2:$AT$5092), 0.75) - PERCENTILE(IF($AC$2:$AC$5092=AC1638, $AT$2:$AT$5092), 0.25)), AT1638 &gt; PERCENTILE(IF($AC$2:$AC$5092=AC1638, $AT$2:$AT$5092), 0.75) + 1.5 * (PERCENTILE(IF($AC$2:$AC$5092=AC1638, $AT$2:$AT$5092), 0.75) - PERCENTILE(IF($AC$2:$AC$5092=AC1638, $AT$2:$AT$5092), 0.25))), "ตัด", "เก็บ"))</f>
        <v>เก็บ</v>
      </c>
      <c r="AW1638" s="1">
        <f t="shared" si="77"/>
        <v>4005.4952465164292</v>
      </c>
      <c r="AX1638" s="1">
        <v>2577.9546108768855</v>
      </c>
      <c r="AY1638" s="1">
        <v>1152.0742455265736</v>
      </c>
    </row>
    <row r="1639" spans="1:51" x14ac:dyDescent="0.2">
      <c r="A1639" s="3">
        <v>45592</v>
      </c>
      <c r="B1639">
        <v>45592</v>
      </c>
      <c r="C1639" t="s">
        <v>5327</v>
      </c>
      <c r="D1639" t="s">
        <v>66</v>
      </c>
      <c r="E1639" t="s">
        <v>124</v>
      </c>
      <c r="F1639" t="s">
        <v>125</v>
      </c>
      <c r="G1639" s="1">
        <v>0</v>
      </c>
      <c r="H1639" s="1">
        <v>0</v>
      </c>
      <c r="I1639" s="1">
        <v>500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500</v>
      </c>
      <c r="P1639" t="s">
        <v>5328</v>
      </c>
      <c r="Q1639" s="2">
        <v>45592</v>
      </c>
      <c r="R1639" t="s">
        <v>70</v>
      </c>
      <c r="S1639">
        <v>0</v>
      </c>
      <c r="T1639" t="s">
        <v>71</v>
      </c>
      <c r="U1639" t="s">
        <v>72</v>
      </c>
      <c r="V1639" s="1">
        <v>0</v>
      </c>
      <c r="W1639" s="1">
        <v>0</v>
      </c>
      <c r="X1639" s="1">
        <v>0</v>
      </c>
      <c r="AA1639" t="s">
        <v>58</v>
      </c>
      <c r="AB1639" s="1">
        <v>0</v>
      </c>
      <c r="AC1639" s="4">
        <f>IF(ISNUMBER(MATCH(AD1639, $AD$2:AD1638, 0)), INDEX($AC$2:AC1638, MATCH(AD1639, $AD$2:AD1638, 0)), MAX($AC$2:AC1638)+1)</f>
        <v>2</v>
      </c>
      <c r="AD1639" t="str">
        <f t="shared" si="78"/>
        <v>เชียงใหม่-พุทธมณฑลสาย 5</v>
      </c>
      <c r="AE1639" t="s">
        <v>73</v>
      </c>
      <c r="AF1639" s="1">
        <v>0</v>
      </c>
      <c r="AG1639" s="1">
        <v>0</v>
      </c>
      <c r="AH1639" s="1">
        <v>0</v>
      </c>
      <c r="AI1639" t="s">
        <v>5329</v>
      </c>
      <c r="AJ1639" s="1">
        <v>1</v>
      </c>
      <c r="AK1639" s="1">
        <v>720</v>
      </c>
      <c r="AL1639" s="1">
        <v>720</v>
      </c>
      <c r="AM1639" s="1">
        <v>1</v>
      </c>
      <c r="AN1639" s="1">
        <v>0</v>
      </c>
      <c r="AO1639" s="1">
        <v>0</v>
      </c>
      <c r="AP1639" s="1">
        <v>0</v>
      </c>
      <c r="AQ1639" s="1">
        <v>0</v>
      </c>
      <c r="AR1639" s="1">
        <v>500</v>
      </c>
      <c r="AS1639" s="1">
        <v>255.54999999999998</v>
      </c>
      <c r="AT1639" s="1">
        <f>Table1[[#This Row],[รวมต้นทุนค่าเดินทาง]]+Table1[[#This Row],[รวมต้นทุนค่าซ่อม]]+Table1[[#This Row],[รวมค่าเสื่อม]]</f>
        <v>1913.9904559786562</v>
      </c>
      <c r="AU1639" s="1">
        <f t="shared" si="76"/>
        <v>5026.5629662053279</v>
      </c>
      <c r="AV1639" s="1" t="str" cm="1">
        <f t="array" ref="AV1639">IF(AC1639&lt;4, "เก็บ", IF(OR(AT1639 &lt; PERCENTILE(IF($AC$2:$AC$5092=AC1639, $AT$2:$AT$5092), 0.25) - 1.5 * (PERCENTILE(IF($AC$2:$AC$5092=AC1639, $AT$2:$AT$5092), 0.75) - PERCENTILE(IF($AC$2:$AC$5092=AC1639, $AT$2:$AT$5092), 0.25)), AT1639 &gt; PERCENTILE(IF($AC$2:$AC$5092=AC1639, $AT$2:$AT$5092), 0.75) + 1.5 * (PERCENTILE(IF($AC$2:$AC$5092=AC1639, $AT$2:$AT$5092), 0.75) - PERCENTILE(IF($AC$2:$AC$5092=AC1639, $AT$2:$AT$5092), 0.25))), "ตัด", "เก็บ"))</f>
        <v>เก็บ</v>
      </c>
      <c r="AW1639" s="1">
        <f t="shared" si="77"/>
        <v>5026.5629662053279</v>
      </c>
      <c r="AX1639" s="1">
        <v>4064.5059139663294</v>
      </c>
      <c r="AY1639" s="1">
        <v>1158.4404559786562</v>
      </c>
    </row>
    <row r="1640" spans="1:51" x14ac:dyDescent="0.2">
      <c r="A1640" s="3">
        <v>45592</v>
      </c>
      <c r="B1640">
        <v>45592</v>
      </c>
      <c r="C1640" t="s">
        <v>5330</v>
      </c>
      <c r="D1640" t="s">
        <v>51</v>
      </c>
      <c r="E1640" t="s">
        <v>61</v>
      </c>
      <c r="F1640" t="s">
        <v>80</v>
      </c>
      <c r="G1640" s="1">
        <v>2700</v>
      </c>
      <c r="H1640" s="1">
        <v>4575</v>
      </c>
      <c r="I1640" s="1">
        <v>1900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4600</v>
      </c>
      <c r="P1640" t="s">
        <v>5331</v>
      </c>
      <c r="Q1640" s="2">
        <v>45593</v>
      </c>
      <c r="R1640" t="s">
        <v>55</v>
      </c>
      <c r="S1640">
        <v>0</v>
      </c>
      <c r="T1640" t="s">
        <v>56</v>
      </c>
      <c r="U1640" t="s">
        <v>57</v>
      </c>
      <c r="V1640" s="1">
        <v>2500</v>
      </c>
      <c r="W1640" s="1">
        <v>0</v>
      </c>
      <c r="X1640" s="1">
        <v>0</v>
      </c>
      <c r="AA1640" t="s">
        <v>58</v>
      </c>
      <c r="AB1640" s="1">
        <v>0</v>
      </c>
      <c r="AC1640" s="4">
        <f>IF(ISNUMBER(MATCH(AD1640, $AD$2:AD1639, 0)), INDEX($AC$2:AC1639, MATCH(AD1640, $AD$2:AD1639, 0)), MAX($AC$2:AC1639)+1)</f>
        <v>1</v>
      </c>
      <c r="AD1640" t="str">
        <f t="shared" si="78"/>
        <v>ท่าลี่-กองลอย</v>
      </c>
      <c r="AE1640" t="s">
        <v>55</v>
      </c>
      <c r="AF1640" s="1">
        <v>0</v>
      </c>
      <c r="AG1640" s="1">
        <v>0</v>
      </c>
      <c r="AH1640" s="1">
        <v>0</v>
      </c>
      <c r="AI1640" t="s">
        <v>5332</v>
      </c>
      <c r="AJ1640" s="1">
        <v>1</v>
      </c>
      <c r="AK1640" s="1">
        <v>0</v>
      </c>
      <c r="AL1640" s="1">
        <v>0</v>
      </c>
      <c r="AM1640" s="1">
        <v>0</v>
      </c>
      <c r="AN1640" s="1">
        <v>0</v>
      </c>
      <c r="AO1640" s="1">
        <v>0</v>
      </c>
      <c r="AP1640" s="1">
        <v>0</v>
      </c>
      <c r="AQ1640" s="1">
        <v>0</v>
      </c>
      <c r="AR1640" s="1">
        <v>11675</v>
      </c>
      <c r="AS1640" s="1">
        <v>21.4</v>
      </c>
      <c r="AT1640" s="1">
        <f>Table1[[#This Row],[รวมต้นทุนค่าเดินทาง]]+Table1[[#This Row],[รวมต้นทุนค่าซ่อม]]+Table1[[#This Row],[รวมค่าเสื่อม]]</f>
        <v>13341.136842105263</v>
      </c>
      <c r="AU1640" s="1">
        <f t="shared" si="76"/>
        <v>13953.293816562818</v>
      </c>
      <c r="AV1640" s="1" t="str" cm="1">
        <f t="array" ref="AV1640">IF(AC1640&lt;4, "เก็บ", IF(OR(AT1640 &lt; PERCENTILE(IF($AC$2:$AC$5092=AC1640, $AT$2:$AT$5092), 0.25) - 1.5 * (PERCENTILE(IF($AC$2:$AC$5092=AC1640, $AT$2:$AT$5092), 0.75) - PERCENTILE(IF($AC$2:$AC$5092=AC1640, $AT$2:$AT$5092), 0.25)), AT1640 &gt; PERCENTILE(IF($AC$2:$AC$5092=AC1640, $AT$2:$AT$5092), 0.75) + 1.5 * (PERCENTILE(IF($AC$2:$AC$5092=AC1640, $AT$2:$AT$5092), 0.75) - PERCENTILE(IF($AC$2:$AC$5092=AC1640, $AT$2:$AT$5092), 0.25))), "ตัด", "เก็บ"))</f>
        <v>เก็บ</v>
      </c>
      <c r="AW1640" s="1">
        <f t="shared" si="77"/>
        <v>13953.293816562818</v>
      </c>
      <c r="AX1640" s="1">
        <v>14426.372718098486</v>
      </c>
      <c r="AY1640" s="1">
        <v>1644.7368421052631</v>
      </c>
    </row>
    <row r="1641" spans="1:51" x14ac:dyDescent="0.2">
      <c r="A1641" s="3">
        <v>45592</v>
      </c>
      <c r="B1641">
        <v>45592</v>
      </c>
      <c r="C1641" t="s">
        <v>5333</v>
      </c>
      <c r="D1641" t="s">
        <v>51</v>
      </c>
      <c r="E1641" t="s">
        <v>52</v>
      </c>
      <c r="F1641" t="s">
        <v>5334</v>
      </c>
      <c r="G1641" s="1">
        <v>2700</v>
      </c>
      <c r="H1641" s="1">
        <v>4575</v>
      </c>
      <c r="I1641" s="1">
        <v>1900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4600</v>
      </c>
      <c r="P1641" t="s">
        <v>5335</v>
      </c>
      <c r="Q1641" s="2">
        <v>45593</v>
      </c>
      <c r="R1641" t="s">
        <v>55</v>
      </c>
      <c r="S1641">
        <v>0</v>
      </c>
      <c r="T1641" t="s">
        <v>56</v>
      </c>
      <c r="U1641" t="s">
        <v>57</v>
      </c>
      <c r="V1641" s="1">
        <v>2500</v>
      </c>
      <c r="W1641" s="1">
        <v>0</v>
      </c>
      <c r="X1641" s="1">
        <v>0</v>
      </c>
      <c r="AA1641" t="s">
        <v>58</v>
      </c>
      <c r="AB1641" s="1">
        <v>0</v>
      </c>
      <c r="AC1641" s="4">
        <f>IF(ISNUMBER(MATCH(AD1641, $AD$2:AD1640, 0)), INDEX($AC$2:AC1640, MATCH(AD1641, $AD$2:AD1640, 0)), MAX($AC$2:AC1640)+1)</f>
        <v>1</v>
      </c>
      <c r="AD1641" t="str">
        <f t="shared" si="78"/>
        <v>ท่าลี่-กองลอย</v>
      </c>
      <c r="AE1641" t="s">
        <v>55</v>
      </c>
      <c r="AF1641" s="1">
        <v>0</v>
      </c>
      <c r="AG1641" s="1">
        <v>0</v>
      </c>
      <c r="AH1641" s="1">
        <v>0</v>
      </c>
      <c r="AI1641" t="s">
        <v>5336</v>
      </c>
      <c r="AJ1641" s="1">
        <v>1</v>
      </c>
      <c r="AK1641" s="1">
        <v>0</v>
      </c>
      <c r="AL1641" s="1">
        <v>0</v>
      </c>
      <c r="AM1641" s="1">
        <v>0</v>
      </c>
      <c r="AN1641" s="1">
        <v>0</v>
      </c>
      <c r="AO1641" s="1">
        <v>0</v>
      </c>
      <c r="AP1641" s="1">
        <v>0</v>
      </c>
      <c r="AQ1641" s="1">
        <v>0</v>
      </c>
      <c r="AR1641" s="1">
        <v>11675</v>
      </c>
      <c r="AS1641" s="1">
        <v>25.68</v>
      </c>
      <c r="AT1641" s="1">
        <f>Table1[[#This Row],[รวมต้นทุนค่าเดินทาง]]+Table1[[#This Row],[รวมต้นทุนค่าซ่อม]]+Table1[[#This Row],[รวมค่าเสื่อม]]</f>
        <v>13575.68</v>
      </c>
      <c r="AU1641" s="1">
        <f t="shared" si="76"/>
        <v>13953.293816562818</v>
      </c>
      <c r="AV1641" s="1" t="str" cm="1">
        <f t="array" ref="AV1641">IF(AC1641&lt;4, "เก็บ", IF(OR(AT1641 &lt; PERCENTILE(IF($AC$2:$AC$5092=AC1641, $AT$2:$AT$5092), 0.25) - 1.5 * (PERCENTILE(IF($AC$2:$AC$5092=AC1641, $AT$2:$AT$5092), 0.75) - PERCENTILE(IF($AC$2:$AC$5092=AC1641, $AT$2:$AT$5092), 0.25)), AT1641 &gt; PERCENTILE(IF($AC$2:$AC$5092=AC1641, $AT$2:$AT$5092), 0.75) + 1.5 * (PERCENTILE(IF($AC$2:$AC$5092=AC1641, $AT$2:$AT$5092), 0.75) - PERCENTILE(IF($AC$2:$AC$5092=AC1641, $AT$2:$AT$5092), 0.25))), "ตัด", "เก็บ"))</f>
        <v>เก็บ</v>
      </c>
      <c r="AW1641" s="1">
        <f t="shared" si="77"/>
        <v>13953.293816562818</v>
      </c>
      <c r="AX1641" s="1">
        <v>14426.372718098486</v>
      </c>
      <c r="AY1641" s="1">
        <v>1875</v>
      </c>
    </row>
    <row r="1642" spans="1:51" x14ac:dyDescent="0.2">
      <c r="A1642" s="3">
        <v>45592</v>
      </c>
      <c r="B1642">
        <v>45592</v>
      </c>
      <c r="C1642" t="s">
        <v>5337</v>
      </c>
      <c r="D1642" t="s">
        <v>51</v>
      </c>
      <c r="E1642" t="s">
        <v>61</v>
      </c>
      <c r="F1642" t="s">
        <v>2381</v>
      </c>
      <c r="G1642" s="1">
        <v>2700</v>
      </c>
      <c r="H1642" s="1">
        <v>4575</v>
      </c>
      <c r="I1642" s="1">
        <v>1900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4600</v>
      </c>
      <c r="P1642" t="s">
        <v>5338</v>
      </c>
      <c r="Q1642" s="2">
        <v>45593</v>
      </c>
      <c r="R1642" t="s">
        <v>55</v>
      </c>
      <c r="S1642">
        <v>0</v>
      </c>
      <c r="T1642" t="s">
        <v>56</v>
      </c>
      <c r="U1642" t="s">
        <v>57</v>
      </c>
      <c r="V1642" s="1">
        <v>2500</v>
      </c>
      <c r="W1642" s="1">
        <v>0</v>
      </c>
      <c r="X1642" s="1">
        <v>0</v>
      </c>
      <c r="AA1642" t="s">
        <v>58</v>
      </c>
      <c r="AB1642" s="1">
        <v>0</v>
      </c>
      <c r="AC1642" s="4">
        <f>IF(ISNUMBER(MATCH(AD1642, $AD$2:AD1641, 0)), INDEX($AC$2:AC1641, MATCH(AD1642, $AD$2:AD1641, 0)), MAX($AC$2:AC1641)+1)</f>
        <v>1</v>
      </c>
      <c r="AD1642" t="str">
        <f t="shared" si="78"/>
        <v>ท่าลี่-กองลอย</v>
      </c>
      <c r="AE1642" t="s">
        <v>55</v>
      </c>
      <c r="AF1642" s="1">
        <v>0</v>
      </c>
      <c r="AG1642" s="1">
        <v>0</v>
      </c>
      <c r="AH1642" s="1">
        <v>0</v>
      </c>
      <c r="AI1642" t="s">
        <v>5339</v>
      </c>
      <c r="AJ1642" s="1">
        <v>1</v>
      </c>
      <c r="AK1642" s="1">
        <v>0</v>
      </c>
      <c r="AL1642" s="1">
        <v>0</v>
      </c>
      <c r="AM1642" s="1">
        <v>0</v>
      </c>
      <c r="AN1642" s="1">
        <v>0</v>
      </c>
      <c r="AO1642" s="1">
        <v>0</v>
      </c>
      <c r="AP1642" s="1">
        <v>0</v>
      </c>
      <c r="AQ1642" s="1">
        <v>0</v>
      </c>
      <c r="AR1642" s="1">
        <v>11675</v>
      </c>
      <c r="AS1642" s="1">
        <v>19.753846153846151</v>
      </c>
      <c r="AT1642" s="1">
        <f>Table1[[#This Row],[รวมต้นทุนค่าเดินทาง]]+Table1[[#This Row],[รวมต้นทุนค่าซ่อม]]+Table1[[#This Row],[รวมค่าเสื่อม]]</f>
        <v>13809.415500289184</v>
      </c>
      <c r="AU1642" s="1">
        <f t="shared" si="76"/>
        <v>13953.293816562818</v>
      </c>
      <c r="AV1642" s="1" t="str" cm="1">
        <f t="array" ref="AV1642">IF(AC1642&lt;4, "เก็บ", IF(OR(AT1642 &lt; PERCENTILE(IF($AC$2:$AC$5092=AC1642, $AT$2:$AT$5092), 0.25) - 1.5 * (PERCENTILE(IF($AC$2:$AC$5092=AC1642, $AT$2:$AT$5092), 0.75) - PERCENTILE(IF($AC$2:$AC$5092=AC1642, $AT$2:$AT$5092), 0.25)), AT1642 &gt; PERCENTILE(IF($AC$2:$AC$5092=AC1642, $AT$2:$AT$5092), 0.75) + 1.5 * (PERCENTILE(IF($AC$2:$AC$5092=AC1642, $AT$2:$AT$5092), 0.75) - PERCENTILE(IF($AC$2:$AC$5092=AC1642, $AT$2:$AT$5092), 0.25))), "ตัด", "เก็บ"))</f>
        <v>เก็บ</v>
      </c>
      <c r="AW1642" s="1">
        <f t="shared" si="77"/>
        <v>13953.293816562818</v>
      </c>
      <c r="AX1642" s="1">
        <v>14426.372718098486</v>
      </c>
      <c r="AY1642" s="1">
        <v>2114.6616541353383</v>
      </c>
    </row>
    <row r="1643" spans="1:51" x14ac:dyDescent="0.2">
      <c r="A1643" s="3">
        <v>45592</v>
      </c>
      <c r="B1643">
        <v>45592</v>
      </c>
      <c r="C1643" t="s">
        <v>5340</v>
      </c>
      <c r="D1643" t="s">
        <v>66</v>
      </c>
      <c r="E1643" t="s">
        <v>84</v>
      </c>
      <c r="F1643" t="s">
        <v>444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669</v>
      </c>
      <c r="P1643" t="s">
        <v>5341</v>
      </c>
      <c r="Q1643" s="2">
        <v>45593</v>
      </c>
      <c r="R1643" t="s">
        <v>55</v>
      </c>
      <c r="S1643">
        <v>0</v>
      </c>
      <c r="T1643" t="s">
        <v>108</v>
      </c>
      <c r="U1643" t="s">
        <v>71</v>
      </c>
      <c r="V1643" s="1">
        <v>0</v>
      </c>
      <c r="W1643" s="1">
        <v>0</v>
      </c>
      <c r="X1643" s="1">
        <v>669</v>
      </c>
      <c r="Y1643" t="s">
        <v>108</v>
      </c>
      <c r="Z1643" t="s">
        <v>71</v>
      </c>
      <c r="AA1643" t="s">
        <v>5342</v>
      </c>
      <c r="AB1643" s="1">
        <v>0</v>
      </c>
      <c r="AC1643" s="4">
        <f>IF(ISNUMBER(MATCH(AD1643, $AD$2:AD1642, 0)), INDEX($AC$2:AC1642, MATCH(AD1643, $AD$2:AD1642, 0)), MAX($AC$2:AC1642)+1)</f>
        <v>17</v>
      </c>
      <c r="AD1643" t="str">
        <f t="shared" si="78"/>
        <v>เวียงป่าเป้า-เชียงใหม่</v>
      </c>
      <c r="AE1643" t="s">
        <v>55</v>
      </c>
      <c r="AF1643" s="1">
        <v>0</v>
      </c>
      <c r="AG1643" s="1">
        <v>0</v>
      </c>
      <c r="AH1643" s="1">
        <v>0</v>
      </c>
      <c r="AI1643" t="s">
        <v>5343</v>
      </c>
      <c r="AJ1643" s="1">
        <v>1</v>
      </c>
      <c r="AK1643" s="1">
        <v>0</v>
      </c>
      <c r="AL1643" s="1">
        <v>0</v>
      </c>
      <c r="AM1643" s="1">
        <v>0</v>
      </c>
      <c r="AN1643" s="1">
        <v>0</v>
      </c>
      <c r="AO1643" s="1">
        <v>0</v>
      </c>
      <c r="AP1643" s="1">
        <v>0</v>
      </c>
      <c r="AQ1643" s="1">
        <v>0</v>
      </c>
      <c r="AR1643" s="1">
        <v>669</v>
      </c>
      <c r="AS1643" s="1">
        <v>154.72764705882349</v>
      </c>
      <c r="AT1643" s="1">
        <f>Table1[[#This Row],[รวมต้นทุนค่าเดินทาง]]+Table1[[#This Row],[รวมต้นทุนค่าซ่อม]]+Table1[[#This Row],[รวมค่าเสื่อม]]</f>
        <v>2371.8927846735023</v>
      </c>
      <c r="AU1643" s="1">
        <f t="shared" si="76"/>
        <v>3076.1182514176348</v>
      </c>
      <c r="AV1643" s="1" t="str" cm="1">
        <f t="array" ref="AV1643">IF(AC1643&lt;4, "เก็บ", IF(OR(AT1643 &lt; PERCENTILE(IF($AC$2:$AC$5092=AC1643, $AT$2:$AT$5092), 0.25) - 1.5 * (PERCENTILE(IF($AC$2:$AC$5092=AC1643, $AT$2:$AT$5092), 0.75) - PERCENTILE(IF($AC$2:$AC$5092=AC1643, $AT$2:$AT$5092), 0.25)), AT1643 &gt; PERCENTILE(IF($AC$2:$AC$5092=AC1643, $AT$2:$AT$5092), 0.75) + 1.5 * (PERCENTILE(IF($AC$2:$AC$5092=AC1643, $AT$2:$AT$5092), 0.75) - PERCENTILE(IF($AC$2:$AC$5092=AC1643, $AT$2:$AT$5092), 0.25))), "ตัด", "เก็บ"))</f>
        <v>เก็บ</v>
      </c>
      <c r="AW1643" s="1">
        <f t="shared" si="77"/>
        <v>2642.9653995730359</v>
      </c>
      <c r="AX1643" s="1">
        <v>1397.0559100068549</v>
      </c>
      <c r="AY1643" s="1">
        <v>1548.165137614679</v>
      </c>
    </row>
    <row r="1644" spans="1:51" x14ac:dyDescent="0.2">
      <c r="A1644" s="3">
        <v>45593</v>
      </c>
      <c r="B1644">
        <v>45593</v>
      </c>
      <c r="C1644" t="s">
        <v>5344</v>
      </c>
      <c r="D1644" t="s">
        <v>66</v>
      </c>
      <c r="E1644" t="s">
        <v>124</v>
      </c>
      <c r="F1644" t="s">
        <v>388</v>
      </c>
      <c r="G1644" s="1">
        <v>0</v>
      </c>
      <c r="H1644" s="1">
        <v>1071</v>
      </c>
      <c r="I1644" s="1">
        <v>500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500</v>
      </c>
      <c r="P1644" t="s">
        <v>5345</v>
      </c>
      <c r="Q1644" s="2">
        <v>45593</v>
      </c>
      <c r="R1644" t="s">
        <v>70</v>
      </c>
      <c r="S1644">
        <v>0</v>
      </c>
      <c r="T1644" t="s">
        <v>71</v>
      </c>
      <c r="U1644" t="s">
        <v>161</v>
      </c>
      <c r="V1644" s="1">
        <v>0</v>
      </c>
      <c r="W1644" s="1">
        <v>0</v>
      </c>
      <c r="X1644" s="1">
        <v>0</v>
      </c>
      <c r="AA1644" t="s">
        <v>58</v>
      </c>
      <c r="AB1644" s="1">
        <v>0</v>
      </c>
      <c r="AC1644" s="4">
        <f>IF(ISNUMBER(MATCH(AD1644, $AD$2:AD1643, 0)), INDEX($AC$2:AC1643, MATCH(AD1644, $AD$2:AD1643, 0)), MAX($AC$2:AC1643)+1)</f>
        <v>9</v>
      </c>
      <c r="AD1644" t="str">
        <f t="shared" si="78"/>
        <v>เชียงใหม่-พุทธมณฑลสาย 2</v>
      </c>
      <c r="AE1644" t="s">
        <v>73</v>
      </c>
      <c r="AF1644" s="1">
        <v>0</v>
      </c>
      <c r="AG1644" s="1">
        <v>0</v>
      </c>
      <c r="AH1644" s="1">
        <v>0</v>
      </c>
      <c r="AI1644" t="s">
        <v>5346</v>
      </c>
      <c r="AJ1644" s="1">
        <v>1</v>
      </c>
      <c r="AK1644" s="1">
        <v>720</v>
      </c>
      <c r="AL1644" s="1">
        <v>720</v>
      </c>
      <c r="AM1644" s="1">
        <v>1</v>
      </c>
      <c r="AN1644" s="1">
        <v>0</v>
      </c>
      <c r="AO1644" s="1">
        <v>0</v>
      </c>
      <c r="AP1644" s="1">
        <v>0</v>
      </c>
      <c r="AQ1644" s="1">
        <v>0</v>
      </c>
      <c r="AR1644" s="1">
        <v>1571</v>
      </c>
      <c r="AS1644" s="1">
        <v>31.61428571428571</v>
      </c>
      <c r="AT1644" s="1">
        <f>Table1[[#This Row],[รวมต้นทุนค่าเดินทาง]]+Table1[[#This Row],[รวมต้นทุนค่าซ่อม]]+Table1[[#This Row],[รวมค่าเสื่อม]]</f>
        <v>3432.0920685818992</v>
      </c>
      <c r="AU1644" s="1">
        <f t="shared" si="76"/>
        <v>4623.2312262414152</v>
      </c>
      <c r="AV1644" s="1" t="str" cm="1">
        <f t="array" ref="AV1644">IF(AC1644&lt;4, "เก็บ", IF(OR(AT1644 &lt; PERCENTILE(IF($AC$2:$AC$5092=AC1644, $AT$2:$AT$5092), 0.25) - 1.5 * (PERCENTILE(IF($AC$2:$AC$5092=AC1644, $AT$2:$AT$5092), 0.75) - PERCENTILE(IF($AC$2:$AC$5092=AC1644, $AT$2:$AT$5092), 0.25)), AT1644 &gt; PERCENTILE(IF($AC$2:$AC$5092=AC1644, $AT$2:$AT$5092), 0.75) + 1.5 * (PERCENTILE(IF($AC$2:$AC$5092=AC1644, $AT$2:$AT$5092), 0.75) - PERCENTILE(IF($AC$2:$AC$5092=AC1644, $AT$2:$AT$5092), 0.25))), "ตัด", "เก็บ"))</f>
        <v>เก็บ</v>
      </c>
      <c r="AW1644" s="1">
        <f t="shared" si="77"/>
        <v>4005.4952465164292</v>
      </c>
      <c r="AX1644" s="1">
        <v>2577.9546108768855</v>
      </c>
      <c r="AY1644" s="1">
        <v>1829.4777828676133</v>
      </c>
    </row>
    <row r="1645" spans="1:51" x14ac:dyDescent="0.2">
      <c r="A1645" s="3">
        <v>45593</v>
      </c>
      <c r="B1645">
        <v>45593</v>
      </c>
      <c r="C1645" t="s">
        <v>5347</v>
      </c>
      <c r="D1645" t="s">
        <v>66</v>
      </c>
      <c r="E1645" t="s">
        <v>67</v>
      </c>
      <c r="F1645" t="s">
        <v>1790</v>
      </c>
      <c r="G1645" s="1">
        <v>0</v>
      </c>
      <c r="H1645" s="1">
        <v>1071</v>
      </c>
      <c r="I1645" s="1">
        <v>500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500</v>
      </c>
      <c r="P1645" t="s">
        <v>5348</v>
      </c>
      <c r="Q1645" s="2">
        <v>45593</v>
      </c>
      <c r="R1645" t="s">
        <v>70</v>
      </c>
      <c r="S1645">
        <v>0</v>
      </c>
      <c r="T1645" t="s">
        <v>71</v>
      </c>
      <c r="U1645" t="s">
        <v>161</v>
      </c>
      <c r="V1645" s="1">
        <v>0</v>
      </c>
      <c r="W1645" s="1">
        <v>0</v>
      </c>
      <c r="X1645" s="1">
        <v>0</v>
      </c>
      <c r="AA1645" t="s">
        <v>58</v>
      </c>
      <c r="AB1645" s="1">
        <v>0</v>
      </c>
      <c r="AC1645" s="4">
        <f>IF(ISNUMBER(MATCH(AD1645, $AD$2:AD1644, 0)), INDEX($AC$2:AC1644, MATCH(AD1645, $AD$2:AD1644, 0)), MAX($AC$2:AC1644)+1)</f>
        <v>9</v>
      </c>
      <c r="AD1645" t="str">
        <f t="shared" si="78"/>
        <v>เชียงใหม่-พุทธมณฑลสาย 2</v>
      </c>
      <c r="AE1645" t="s">
        <v>73</v>
      </c>
      <c r="AF1645" s="1">
        <v>0</v>
      </c>
      <c r="AG1645" s="1">
        <v>0</v>
      </c>
      <c r="AH1645" s="1">
        <v>0</v>
      </c>
      <c r="AI1645" t="s">
        <v>5349</v>
      </c>
      <c r="AJ1645" s="1">
        <v>1</v>
      </c>
      <c r="AK1645" s="1">
        <v>720</v>
      </c>
      <c r="AL1645" s="1">
        <v>720</v>
      </c>
      <c r="AM1645" s="1">
        <v>1</v>
      </c>
      <c r="AN1645" s="1">
        <v>0</v>
      </c>
      <c r="AO1645" s="1">
        <v>0</v>
      </c>
      <c r="AP1645" s="1">
        <v>0</v>
      </c>
      <c r="AQ1645" s="1">
        <v>0</v>
      </c>
      <c r="AR1645" s="1">
        <v>1571</v>
      </c>
      <c r="AS1645" s="1">
        <v>1056.6299999999999</v>
      </c>
      <c r="AT1645" s="1">
        <f>Table1[[#This Row],[รวมต้นทุนค่าเดินทาง]]+Table1[[#This Row],[รวมต้นทุนค่าซ่อม]]+Table1[[#This Row],[รวมค่าเสื่อม]]</f>
        <v>4323.7005693664796</v>
      </c>
      <c r="AU1645" s="1">
        <f t="shared" si="76"/>
        <v>4623.2312262414152</v>
      </c>
      <c r="AV1645" s="1" t="str" cm="1">
        <f t="array" ref="AV1645">IF(AC1645&lt;4, "เก็บ", IF(OR(AT1645 &lt; PERCENTILE(IF($AC$2:$AC$5092=AC1645, $AT$2:$AT$5092), 0.25) - 1.5 * (PERCENTILE(IF($AC$2:$AC$5092=AC1645, $AT$2:$AT$5092), 0.75) - PERCENTILE(IF($AC$2:$AC$5092=AC1645, $AT$2:$AT$5092), 0.25)), AT1645 &gt; PERCENTILE(IF($AC$2:$AC$5092=AC1645, $AT$2:$AT$5092), 0.75) + 1.5 * (PERCENTILE(IF($AC$2:$AC$5092=AC1645, $AT$2:$AT$5092), 0.75) - PERCENTILE(IF($AC$2:$AC$5092=AC1645, $AT$2:$AT$5092), 0.25))), "ตัด", "เก็บ"))</f>
        <v>เก็บ</v>
      </c>
      <c r="AW1645" s="1">
        <f t="shared" si="77"/>
        <v>4005.4952465164292</v>
      </c>
      <c r="AX1645" s="1">
        <v>2577.9546108768855</v>
      </c>
      <c r="AY1645" s="1">
        <v>1696.0705693664795</v>
      </c>
    </row>
    <row r="1646" spans="1:51" x14ac:dyDescent="0.2">
      <c r="A1646" s="3">
        <v>45593</v>
      </c>
      <c r="B1646">
        <v>45593</v>
      </c>
      <c r="C1646" t="s">
        <v>5350</v>
      </c>
      <c r="D1646" t="s">
        <v>66</v>
      </c>
      <c r="E1646" t="s">
        <v>67</v>
      </c>
      <c r="F1646" t="s">
        <v>539</v>
      </c>
      <c r="G1646" s="1">
        <v>0</v>
      </c>
      <c r="H1646" s="1">
        <v>2209</v>
      </c>
      <c r="I1646" s="1">
        <v>500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500</v>
      </c>
      <c r="P1646" t="s">
        <v>5351</v>
      </c>
      <c r="Q1646" s="2">
        <v>45593</v>
      </c>
      <c r="R1646" t="s">
        <v>70</v>
      </c>
      <c r="S1646">
        <v>0</v>
      </c>
      <c r="T1646" t="s">
        <v>71</v>
      </c>
      <c r="U1646" t="s">
        <v>72</v>
      </c>
      <c r="V1646" s="1">
        <v>0</v>
      </c>
      <c r="W1646" s="1">
        <v>0</v>
      </c>
      <c r="X1646" s="1">
        <v>0</v>
      </c>
      <c r="AA1646" t="s">
        <v>58</v>
      </c>
      <c r="AB1646" s="1">
        <v>0</v>
      </c>
      <c r="AC1646" s="4">
        <f>IF(ISNUMBER(MATCH(AD1646, $AD$2:AD1645, 0)), INDEX($AC$2:AC1645, MATCH(AD1646, $AD$2:AD1645, 0)), MAX($AC$2:AC1645)+1)</f>
        <v>2</v>
      </c>
      <c r="AD1646" t="str">
        <f t="shared" si="78"/>
        <v>เชียงใหม่-พุทธมณฑลสาย 5</v>
      </c>
      <c r="AE1646" t="s">
        <v>73</v>
      </c>
      <c r="AF1646" s="1">
        <v>0</v>
      </c>
      <c r="AG1646" s="1">
        <v>0</v>
      </c>
      <c r="AH1646" s="1">
        <v>0</v>
      </c>
      <c r="AI1646" t="s">
        <v>5352</v>
      </c>
      <c r="AJ1646" s="1">
        <v>1</v>
      </c>
      <c r="AK1646" s="1">
        <v>720</v>
      </c>
      <c r="AL1646" s="1">
        <v>720</v>
      </c>
      <c r="AM1646" s="1">
        <v>1</v>
      </c>
      <c r="AN1646" s="1">
        <v>0</v>
      </c>
      <c r="AO1646" s="1">
        <v>0</v>
      </c>
      <c r="AP1646" s="1">
        <v>0</v>
      </c>
      <c r="AQ1646" s="1">
        <v>0</v>
      </c>
      <c r="AR1646" s="1">
        <v>2709</v>
      </c>
      <c r="AS1646" s="1">
        <v>1106.7733333333335</v>
      </c>
      <c r="AT1646" s="1">
        <f>Table1[[#This Row],[รวมต้นทุนค่าเดินทาง]]+Table1[[#This Row],[รวมต้นทุนค่าซ่อม]]+Table1[[#This Row],[รวมค่าเสื่อม]]</f>
        <v>5532.8165773854062</v>
      </c>
      <c r="AU1646" s="1">
        <f t="shared" si="76"/>
        <v>5026.5629662053279</v>
      </c>
      <c r="AV1646" s="1" t="str" cm="1">
        <f t="array" ref="AV1646">IF(AC1646&lt;4, "เก็บ", IF(OR(AT1646 &lt; PERCENTILE(IF($AC$2:$AC$5092=AC1646, $AT$2:$AT$5092), 0.25) - 1.5 * (PERCENTILE(IF($AC$2:$AC$5092=AC1646, $AT$2:$AT$5092), 0.75) - PERCENTILE(IF($AC$2:$AC$5092=AC1646, $AT$2:$AT$5092), 0.25)), AT1646 &gt; PERCENTILE(IF($AC$2:$AC$5092=AC1646, $AT$2:$AT$5092), 0.75) + 1.5 * (PERCENTILE(IF($AC$2:$AC$5092=AC1646, $AT$2:$AT$5092), 0.75) - PERCENTILE(IF($AC$2:$AC$5092=AC1646, $AT$2:$AT$5092), 0.25))), "ตัด", "เก็บ"))</f>
        <v>เก็บ</v>
      </c>
      <c r="AW1646" s="1">
        <f t="shared" si="77"/>
        <v>5026.5629662053279</v>
      </c>
      <c r="AX1646" s="1">
        <v>4064.5059139663294</v>
      </c>
      <c r="AY1646" s="1">
        <v>1717.0432440520724</v>
      </c>
    </row>
    <row r="1647" spans="1:51" x14ac:dyDescent="0.2">
      <c r="A1647" s="3">
        <v>45593</v>
      </c>
      <c r="B1647">
        <v>45593</v>
      </c>
      <c r="C1647" t="s">
        <v>5353</v>
      </c>
      <c r="D1647" t="s">
        <v>66</v>
      </c>
      <c r="E1647" t="s">
        <v>67</v>
      </c>
      <c r="F1647" t="s">
        <v>770</v>
      </c>
      <c r="G1647" s="1">
        <v>0</v>
      </c>
      <c r="H1647" s="1">
        <v>1038</v>
      </c>
      <c r="I1647" s="1">
        <v>400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400</v>
      </c>
      <c r="P1647" t="s">
        <v>5354</v>
      </c>
      <c r="Q1647" s="2">
        <v>45593</v>
      </c>
      <c r="R1647" t="s">
        <v>70</v>
      </c>
      <c r="S1647">
        <v>0</v>
      </c>
      <c r="T1647" t="s">
        <v>71</v>
      </c>
      <c r="U1647" t="s">
        <v>93</v>
      </c>
      <c r="V1647" s="1">
        <v>0</v>
      </c>
      <c r="W1647" s="1">
        <v>0</v>
      </c>
      <c r="X1647" s="1">
        <v>0</v>
      </c>
      <c r="AA1647" t="s">
        <v>58</v>
      </c>
      <c r="AB1647" s="1">
        <v>0</v>
      </c>
      <c r="AC1647" s="4">
        <f>IF(ISNUMBER(MATCH(AD1647, $AD$2:AD1646, 0)), INDEX($AC$2:AC1646, MATCH(AD1647, $AD$2:AD1646, 0)), MAX($AC$2:AC1646)+1)</f>
        <v>4</v>
      </c>
      <c r="AD1647" t="str">
        <f t="shared" si="78"/>
        <v>เชียงใหม่-ตลาดไท</v>
      </c>
      <c r="AE1647" t="s">
        <v>73</v>
      </c>
      <c r="AF1647" s="1">
        <v>0</v>
      </c>
      <c r="AG1647" s="1">
        <v>0</v>
      </c>
      <c r="AH1647" s="1">
        <v>0</v>
      </c>
      <c r="AI1647" t="s">
        <v>5355</v>
      </c>
      <c r="AJ1647" s="1">
        <v>1</v>
      </c>
      <c r="AK1647" s="1">
        <v>720</v>
      </c>
      <c r="AL1647" s="1">
        <v>720</v>
      </c>
      <c r="AM1647" s="1">
        <v>1</v>
      </c>
      <c r="AN1647" s="1">
        <v>0</v>
      </c>
      <c r="AO1647" s="1">
        <v>0</v>
      </c>
      <c r="AP1647" s="1">
        <v>0</v>
      </c>
      <c r="AQ1647" s="1">
        <v>0</v>
      </c>
      <c r="AR1647" s="1">
        <v>1438</v>
      </c>
      <c r="AS1647" s="1">
        <v>67.509090909090901</v>
      </c>
      <c r="AT1647" s="1">
        <f>Table1[[#This Row],[รวมต้นทุนค่าเดินทาง]]+Table1[[#This Row],[รวมต้นทุนค่าซ่อม]]+Table1[[#This Row],[รวมค่าเสื่อม]]</f>
        <v>3493.9706293706295</v>
      </c>
      <c r="AU1647" s="1">
        <f t="shared" si="76"/>
        <v>4256.109283997258</v>
      </c>
      <c r="AV1647" s="1" t="str" cm="1">
        <f t="array" ref="AV1647">IF(AC1647&lt;4, "เก็บ", IF(OR(AT1647 &lt; PERCENTILE(IF($AC$2:$AC$5092=AC1647, $AT$2:$AT$5092), 0.25) - 1.5 * (PERCENTILE(IF($AC$2:$AC$5092=AC1647, $AT$2:$AT$5092), 0.75) - PERCENTILE(IF($AC$2:$AC$5092=AC1647, $AT$2:$AT$5092), 0.25)), AT1647 &gt; PERCENTILE(IF($AC$2:$AC$5092=AC1647, $AT$2:$AT$5092), 0.75) + 1.5 * (PERCENTILE(IF($AC$2:$AC$5092=AC1647, $AT$2:$AT$5092), 0.75) - PERCENTILE(IF($AC$2:$AC$5092=AC1647, $AT$2:$AT$5092), 0.25))), "ตัด", "เก็บ"))</f>
        <v>เก็บ</v>
      </c>
      <c r="AW1647" s="1">
        <f t="shared" si="77"/>
        <v>3807.0727671795808</v>
      </c>
      <c r="AX1647" s="1">
        <v>2335.0230876608157</v>
      </c>
      <c r="AY1647" s="1">
        <v>1988.4615384615386</v>
      </c>
    </row>
    <row r="1648" spans="1:51" x14ac:dyDescent="0.2">
      <c r="A1648" s="3">
        <v>45593</v>
      </c>
      <c r="B1648">
        <v>45593</v>
      </c>
      <c r="C1648" t="s">
        <v>5356</v>
      </c>
      <c r="D1648" t="s">
        <v>51</v>
      </c>
      <c r="E1648" t="s">
        <v>52</v>
      </c>
      <c r="F1648" t="s">
        <v>2669</v>
      </c>
      <c r="G1648" s="1">
        <v>4200</v>
      </c>
      <c r="H1648" s="1">
        <v>2827</v>
      </c>
      <c r="I1648" s="1">
        <v>1900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6100</v>
      </c>
      <c r="P1648" t="s">
        <v>5357</v>
      </c>
      <c r="Q1648" s="2">
        <v>45593</v>
      </c>
      <c r="R1648" t="s">
        <v>55</v>
      </c>
      <c r="S1648">
        <v>0</v>
      </c>
      <c r="T1648" t="s">
        <v>56</v>
      </c>
      <c r="U1648" t="s">
        <v>57</v>
      </c>
      <c r="V1648" s="1">
        <v>2500</v>
      </c>
      <c r="W1648" s="1">
        <v>0</v>
      </c>
      <c r="X1648" s="1">
        <v>0</v>
      </c>
      <c r="AA1648" t="s">
        <v>58</v>
      </c>
      <c r="AB1648" s="1">
        <v>0</v>
      </c>
      <c r="AC1648" s="4">
        <f>IF(ISNUMBER(MATCH(AD1648, $AD$2:AD1647, 0)), INDEX($AC$2:AC1647, MATCH(AD1648, $AD$2:AD1647, 0)), MAX($AC$2:AC1647)+1)</f>
        <v>1</v>
      </c>
      <c r="AD1648" t="str">
        <f t="shared" si="78"/>
        <v>ท่าลี่-กองลอย</v>
      </c>
      <c r="AE1648" t="s">
        <v>55</v>
      </c>
      <c r="AF1648" s="1">
        <v>0</v>
      </c>
      <c r="AG1648" s="1">
        <v>0</v>
      </c>
      <c r="AH1648" s="1">
        <v>0</v>
      </c>
      <c r="AI1648" t="s">
        <v>5358</v>
      </c>
      <c r="AJ1648" s="1">
        <v>1</v>
      </c>
      <c r="AK1648" s="1">
        <v>0</v>
      </c>
      <c r="AL1648" s="1">
        <v>0</v>
      </c>
      <c r="AM1648" s="1">
        <v>0</v>
      </c>
      <c r="AN1648" s="1">
        <v>0</v>
      </c>
      <c r="AO1648" s="1">
        <v>0</v>
      </c>
      <c r="AP1648" s="1">
        <v>0</v>
      </c>
      <c r="AQ1648" s="1">
        <v>0</v>
      </c>
      <c r="AR1648" s="1">
        <v>11427</v>
      </c>
      <c r="AS1648" s="1">
        <v>21.4</v>
      </c>
      <c r="AT1648" s="1">
        <f>Table1[[#This Row],[รวมต้นทุนค่าเดินทาง]]+Table1[[#This Row],[รวมต้นทุนค่าซ่อม]]+Table1[[#This Row],[รวมค่าเสื่อม]]</f>
        <v>13717.30756302521</v>
      </c>
      <c r="AU1648" s="1">
        <f t="shared" si="76"/>
        <v>13953.293816562818</v>
      </c>
      <c r="AV1648" s="1" t="str" cm="1">
        <f t="array" ref="AV1648">IF(AC1648&lt;4, "เก็บ", IF(OR(AT1648 &lt; PERCENTILE(IF($AC$2:$AC$5092=AC1648, $AT$2:$AT$5092), 0.25) - 1.5 * (PERCENTILE(IF($AC$2:$AC$5092=AC1648, $AT$2:$AT$5092), 0.75) - PERCENTILE(IF($AC$2:$AC$5092=AC1648, $AT$2:$AT$5092), 0.25)), AT1648 &gt; PERCENTILE(IF($AC$2:$AC$5092=AC1648, $AT$2:$AT$5092), 0.75) + 1.5 * (PERCENTILE(IF($AC$2:$AC$5092=AC1648, $AT$2:$AT$5092), 0.75) - PERCENTILE(IF($AC$2:$AC$5092=AC1648, $AT$2:$AT$5092), 0.25))), "ตัด", "เก็บ"))</f>
        <v>เก็บ</v>
      </c>
      <c r="AW1648" s="1">
        <f t="shared" si="77"/>
        <v>13953.293816562818</v>
      </c>
      <c r="AX1648" s="1">
        <v>14426.372718098486</v>
      </c>
      <c r="AY1648" s="1">
        <v>2268.90756302521</v>
      </c>
    </row>
    <row r="1649" spans="1:51" x14ac:dyDescent="0.2">
      <c r="A1649" s="3">
        <v>45593</v>
      </c>
      <c r="B1649">
        <v>45593</v>
      </c>
      <c r="C1649" t="s">
        <v>5359</v>
      </c>
      <c r="D1649" t="s">
        <v>51</v>
      </c>
      <c r="E1649" t="s">
        <v>52</v>
      </c>
      <c r="F1649" t="s">
        <v>2552</v>
      </c>
      <c r="G1649" s="1">
        <v>2700</v>
      </c>
      <c r="H1649" s="1">
        <v>4327</v>
      </c>
      <c r="I1649" s="1">
        <v>1900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4600</v>
      </c>
      <c r="P1649" t="s">
        <v>5360</v>
      </c>
      <c r="Q1649" s="2">
        <v>45593</v>
      </c>
      <c r="R1649" t="s">
        <v>55</v>
      </c>
      <c r="S1649">
        <v>0</v>
      </c>
      <c r="T1649" t="s">
        <v>56</v>
      </c>
      <c r="U1649" t="s">
        <v>57</v>
      </c>
      <c r="V1649" s="1">
        <v>2500</v>
      </c>
      <c r="W1649" s="1">
        <v>0</v>
      </c>
      <c r="X1649" s="1">
        <v>0</v>
      </c>
      <c r="AA1649" t="s">
        <v>58</v>
      </c>
      <c r="AB1649" s="1">
        <v>0</v>
      </c>
      <c r="AC1649" s="4">
        <f>IF(ISNUMBER(MATCH(AD1649, $AD$2:AD1648, 0)), INDEX($AC$2:AC1648, MATCH(AD1649, $AD$2:AD1648, 0)), MAX($AC$2:AC1648)+1)</f>
        <v>1</v>
      </c>
      <c r="AD1649" t="str">
        <f t="shared" si="78"/>
        <v>ท่าลี่-กองลอย</v>
      </c>
      <c r="AE1649" t="s">
        <v>55</v>
      </c>
      <c r="AF1649" s="1">
        <v>0</v>
      </c>
      <c r="AG1649" s="1">
        <v>0</v>
      </c>
      <c r="AH1649" s="1">
        <v>0</v>
      </c>
      <c r="AI1649" t="s">
        <v>5361</v>
      </c>
      <c r="AJ1649" s="1">
        <v>1</v>
      </c>
      <c r="AK1649" s="1">
        <v>0</v>
      </c>
      <c r="AL1649" s="1">
        <v>0</v>
      </c>
      <c r="AM1649" s="1">
        <v>0</v>
      </c>
      <c r="AN1649" s="1">
        <v>0</v>
      </c>
      <c r="AO1649" s="1">
        <v>0</v>
      </c>
      <c r="AP1649" s="1">
        <v>0</v>
      </c>
      <c r="AQ1649" s="1">
        <v>0</v>
      </c>
      <c r="AR1649" s="1">
        <v>11427</v>
      </c>
      <c r="AS1649" s="1">
        <v>18.342857142857149</v>
      </c>
      <c r="AT1649" s="1">
        <f>Table1[[#This Row],[รวมต้นทุนค่าเดินทาง]]+Table1[[#This Row],[รวมต้นทุนค่าซ่อม]]+Table1[[#This Row],[รวมค่าเสื่อม]]</f>
        <v>13430.636974789917</v>
      </c>
      <c r="AU1649" s="1">
        <f t="shared" si="76"/>
        <v>13953.293816562818</v>
      </c>
      <c r="AV1649" s="1" t="str" cm="1">
        <f t="array" ref="AV1649">IF(AC1649&lt;4, "เก็บ", IF(OR(AT1649 &lt; PERCENTILE(IF($AC$2:$AC$5092=AC1649, $AT$2:$AT$5092), 0.25) - 1.5 * (PERCENTILE(IF($AC$2:$AC$5092=AC1649, $AT$2:$AT$5092), 0.75) - PERCENTILE(IF($AC$2:$AC$5092=AC1649, $AT$2:$AT$5092), 0.25)), AT1649 &gt; PERCENTILE(IF($AC$2:$AC$5092=AC1649, $AT$2:$AT$5092), 0.75) + 1.5 * (PERCENTILE(IF($AC$2:$AC$5092=AC1649, $AT$2:$AT$5092), 0.75) - PERCENTILE(IF($AC$2:$AC$5092=AC1649, $AT$2:$AT$5092), 0.25))), "ตัด", "เก็บ"))</f>
        <v>เก็บ</v>
      </c>
      <c r="AW1649" s="1">
        <f t="shared" si="77"/>
        <v>13953.293816562818</v>
      </c>
      <c r="AX1649" s="1">
        <v>14426.372718098486</v>
      </c>
      <c r="AY1649" s="1">
        <v>1985.2941176470588</v>
      </c>
    </row>
    <row r="1650" spans="1:51" x14ac:dyDescent="0.2">
      <c r="A1650" s="3">
        <v>45593</v>
      </c>
      <c r="B1650">
        <v>45593</v>
      </c>
      <c r="C1650" t="s">
        <v>5362</v>
      </c>
      <c r="D1650" t="s">
        <v>51</v>
      </c>
      <c r="E1650" t="s">
        <v>52</v>
      </c>
      <c r="F1650" t="s">
        <v>1659</v>
      </c>
      <c r="G1650" s="1">
        <v>2700</v>
      </c>
      <c r="H1650" s="1">
        <v>4575</v>
      </c>
      <c r="I1650" s="1">
        <v>1900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4600</v>
      </c>
      <c r="P1650" t="s">
        <v>5363</v>
      </c>
      <c r="Q1650" s="2">
        <v>45593</v>
      </c>
      <c r="R1650" t="s">
        <v>55</v>
      </c>
      <c r="S1650">
        <v>0</v>
      </c>
      <c r="T1650" t="s">
        <v>56</v>
      </c>
      <c r="U1650" t="s">
        <v>57</v>
      </c>
      <c r="V1650" s="1">
        <v>2500</v>
      </c>
      <c r="W1650" s="1">
        <v>0</v>
      </c>
      <c r="X1650" s="1">
        <v>0</v>
      </c>
      <c r="AA1650" t="s">
        <v>58</v>
      </c>
      <c r="AB1650" s="1">
        <v>0</v>
      </c>
      <c r="AC1650" s="4">
        <f>IF(ISNUMBER(MATCH(AD1650, $AD$2:AD1649, 0)), INDEX($AC$2:AC1649, MATCH(AD1650, $AD$2:AD1649, 0)), MAX($AC$2:AC1649)+1)</f>
        <v>1</v>
      </c>
      <c r="AD1650" t="str">
        <f t="shared" si="78"/>
        <v>ท่าลี่-กองลอย</v>
      </c>
      <c r="AE1650" t="s">
        <v>55</v>
      </c>
      <c r="AF1650" s="1">
        <v>0</v>
      </c>
      <c r="AG1650" s="1">
        <v>0</v>
      </c>
      <c r="AH1650" s="1">
        <v>0</v>
      </c>
      <c r="AI1650" t="s">
        <v>5364</v>
      </c>
      <c r="AJ1650" s="1">
        <v>1</v>
      </c>
      <c r="AK1650" s="1">
        <v>0</v>
      </c>
      <c r="AL1650" s="1">
        <v>0</v>
      </c>
      <c r="AM1650" s="1">
        <v>0</v>
      </c>
      <c r="AN1650" s="1">
        <v>0</v>
      </c>
      <c r="AO1650" s="1">
        <v>0</v>
      </c>
      <c r="AP1650" s="1">
        <v>0</v>
      </c>
      <c r="AQ1650" s="1">
        <v>0</v>
      </c>
      <c r="AR1650" s="1">
        <v>11675</v>
      </c>
      <c r="AS1650" s="1">
        <v>21.4</v>
      </c>
      <c r="AT1650" s="1">
        <f>Table1[[#This Row],[รวมต้นทุนค่าเดินทาง]]+Table1[[#This Row],[รวมต้นทุนค่าซ่อม]]+Table1[[#This Row],[รวมค่าเสื่อม]]</f>
        <v>13927.804958677685</v>
      </c>
      <c r="AU1650" s="1">
        <f t="shared" si="76"/>
        <v>13953.293816562818</v>
      </c>
      <c r="AV1650" s="1" t="str" cm="1">
        <f t="array" ref="AV1650">IF(AC1650&lt;4, "เก็บ", IF(OR(AT1650 &lt; PERCENTILE(IF($AC$2:$AC$5092=AC1650, $AT$2:$AT$5092), 0.25) - 1.5 * (PERCENTILE(IF($AC$2:$AC$5092=AC1650, $AT$2:$AT$5092), 0.75) - PERCENTILE(IF($AC$2:$AC$5092=AC1650, $AT$2:$AT$5092), 0.25)), AT1650 &gt; PERCENTILE(IF($AC$2:$AC$5092=AC1650, $AT$2:$AT$5092), 0.75) + 1.5 * (PERCENTILE(IF($AC$2:$AC$5092=AC1650, $AT$2:$AT$5092), 0.75) - PERCENTILE(IF($AC$2:$AC$5092=AC1650, $AT$2:$AT$5092), 0.25))), "ตัด", "เก็บ"))</f>
        <v>เก็บ</v>
      </c>
      <c r="AW1650" s="1">
        <f t="shared" si="77"/>
        <v>13953.293816562818</v>
      </c>
      <c r="AX1650" s="1">
        <v>14426.372718098486</v>
      </c>
      <c r="AY1650" s="1">
        <v>2231.404958677686</v>
      </c>
    </row>
    <row r="1651" spans="1:51" x14ac:dyDescent="0.2">
      <c r="A1651" s="3">
        <v>45593</v>
      </c>
      <c r="B1651">
        <v>45593</v>
      </c>
      <c r="C1651" t="s">
        <v>5365</v>
      </c>
      <c r="D1651" t="s">
        <v>66</v>
      </c>
      <c r="E1651" t="s">
        <v>67</v>
      </c>
      <c r="F1651" t="s">
        <v>232</v>
      </c>
      <c r="G1651" s="1">
        <v>0</v>
      </c>
      <c r="H1651" s="1">
        <v>803</v>
      </c>
      <c r="I1651" s="1">
        <v>400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400</v>
      </c>
      <c r="P1651" t="s">
        <v>5366</v>
      </c>
      <c r="Q1651" s="2">
        <v>45594</v>
      </c>
      <c r="R1651" t="s">
        <v>70</v>
      </c>
      <c r="S1651">
        <v>0</v>
      </c>
      <c r="T1651" t="s">
        <v>88</v>
      </c>
      <c r="U1651" t="s">
        <v>93</v>
      </c>
      <c r="V1651" s="1">
        <v>0</v>
      </c>
      <c r="W1651" s="1">
        <v>0</v>
      </c>
      <c r="X1651" s="1">
        <v>0</v>
      </c>
      <c r="AA1651" t="s">
        <v>58</v>
      </c>
      <c r="AB1651" s="1">
        <v>0</v>
      </c>
      <c r="AC1651" s="4">
        <f>IF(ISNUMBER(MATCH(AD1651, $AD$2:AD1650, 0)), INDEX($AC$2:AC1650, MATCH(AD1651, $AD$2:AD1650, 0)), MAX($AC$2:AC1650)+1)</f>
        <v>51</v>
      </c>
      <c r="AD1651" t="str">
        <f t="shared" si="78"/>
        <v>แพร่-ตลาดไท</v>
      </c>
      <c r="AE1651" t="s">
        <v>73</v>
      </c>
      <c r="AF1651" s="1">
        <v>0</v>
      </c>
      <c r="AG1651" s="1">
        <v>0</v>
      </c>
      <c r="AH1651" s="1">
        <v>0</v>
      </c>
      <c r="AI1651" t="s">
        <v>5367</v>
      </c>
      <c r="AJ1651" s="1">
        <v>1</v>
      </c>
      <c r="AK1651" s="1">
        <v>572</v>
      </c>
      <c r="AL1651" s="1">
        <v>572</v>
      </c>
      <c r="AM1651" s="1">
        <v>1</v>
      </c>
      <c r="AN1651" s="1">
        <v>0</v>
      </c>
      <c r="AO1651" s="1">
        <v>0</v>
      </c>
      <c r="AP1651" s="1">
        <v>0</v>
      </c>
      <c r="AQ1651" s="1">
        <v>0</v>
      </c>
      <c r="AR1651" s="1">
        <v>1203</v>
      </c>
      <c r="AS1651" s="1">
        <v>312.45</v>
      </c>
      <c r="AT1651" s="1">
        <f>Table1[[#This Row],[รวมต้นทุนค่าเดินทาง]]+Table1[[#This Row],[รวมต้นทุนค่าซ่อม]]+Table1[[#This Row],[รวมค่าเสื่อม]]</f>
        <v>3184.2</v>
      </c>
      <c r="AU1651" s="1">
        <f t="shared" si="76"/>
        <v>4737.6107634746759</v>
      </c>
      <c r="AV1651" s="1" t="str" cm="1">
        <f t="array" ref="AV1651">IF(AC1651&lt;4, "เก็บ", IF(OR(AT1651 &lt; PERCENTILE(IF($AC$2:$AC$5092=AC1651, $AT$2:$AT$5092), 0.25) - 1.5 * (PERCENTILE(IF($AC$2:$AC$5092=AC1651, $AT$2:$AT$5092), 0.75) - PERCENTILE(IF($AC$2:$AC$5092=AC1651, $AT$2:$AT$5092), 0.25)), AT1651 &gt; PERCENTILE(IF($AC$2:$AC$5092=AC1651, $AT$2:$AT$5092), 0.75) + 1.5 * (PERCENTILE(IF($AC$2:$AC$5092=AC1651, $AT$2:$AT$5092), 0.75) - PERCENTILE(IF($AC$2:$AC$5092=AC1651, $AT$2:$AT$5092), 0.25))), "ตัด", "เก็บ"))</f>
        <v>เก็บ</v>
      </c>
      <c r="AW1651" s="1">
        <f t="shared" si="77"/>
        <v>4487.1668970521196</v>
      </c>
      <c r="AX1651" s="1">
        <v>3014.4338711558335</v>
      </c>
      <c r="AY1651" s="1">
        <v>1668.75</v>
      </c>
    </row>
    <row r="1652" spans="1:51" x14ac:dyDescent="0.2">
      <c r="A1652" s="3">
        <v>45594</v>
      </c>
      <c r="B1652">
        <v>45594</v>
      </c>
      <c r="C1652" t="s">
        <v>5368</v>
      </c>
      <c r="D1652" t="s">
        <v>66</v>
      </c>
      <c r="E1652" t="s">
        <v>124</v>
      </c>
      <c r="F1652" t="s">
        <v>190</v>
      </c>
      <c r="G1652" s="1">
        <v>0</v>
      </c>
      <c r="H1652" s="1">
        <v>0</v>
      </c>
      <c r="I1652" s="1">
        <v>400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400</v>
      </c>
      <c r="P1652" t="s">
        <v>5369</v>
      </c>
      <c r="Q1652" s="2">
        <v>45594</v>
      </c>
      <c r="R1652" t="s">
        <v>70</v>
      </c>
      <c r="S1652">
        <v>0</v>
      </c>
      <c r="T1652" t="s">
        <v>71</v>
      </c>
      <c r="U1652" t="s">
        <v>93</v>
      </c>
      <c r="V1652" s="1">
        <v>0</v>
      </c>
      <c r="W1652" s="1">
        <v>0</v>
      </c>
      <c r="X1652" s="1">
        <v>0</v>
      </c>
      <c r="AA1652" t="s">
        <v>58</v>
      </c>
      <c r="AB1652" s="1">
        <v>0</v>
      </c>
      <c r="AC1652" s="4">
        <f>IF(ISNUMBER(MATCH(AD1652, $AD$2:AD1651, 0)), INDEX($AC$2:AC1651, MATCH(AD1652, $AD$2:AD1651, 0)), MAX($AC$2:AC1651)+1)</f>
        <v>4</v>
      </c>
      <c r="AD1652" t="str">
        <f t="shared" si="78"/>
        <v>เชียงใหม่-ตลาดไท</v>
      </c>
      <c r="AE1652" t="s">
        <v>73</v>
      </c>
      <c r="AF1652" s="1">
        <v>0</v>
      </c>
      <c r="AG1652" s="1">
        <v>0</v>
      </c>
      <c r="AH1652" s="1">
        <v>0</v>
      </c>
      <c r="AI1652" t="s">
        <v>5370</v>
      </c>
      <c r="AJ1652" s="1">
        <v>1</v>
      </c>
      <c r="AK1652" s="1">
        <v>720</v>
      </c>
      <c r="AL1652" s="1">
        <v>720</v>
      </c>
      <c r="AM1652" s="1">
        <v>1</v>
      </c>
      <c r="AN1652" s="1">
        <v>0</v>
      </c>
      <c r="AO1652" s="1">
        <v>0</v>
      </c>
      <c r="AP1652" s="1">
        <v>0</v>
      </c>
      <c r="AQ1652" s="1">
        <v>0</v>
      </c>
      <c r="AR1652" s="1">
        <v>400</v>
      </c>
      <c r="AS1652" s="1">
        <v>41.03</v>
      </c>
      <c r="AT1652" s="1">
        <f>Table1[[#This Row],[รวมต้นทุนค่าเดินทาง]]+Table1[[#This Row],[รวมต้นทุนค่าซ่อม]]+Table1[[#This Row],[รวมค่าเสื่อม]]</f>
        <v>1560.2428208277047</v>
      </c>
      <c r="AU1652" s="1">
        <f t="shared" si="76"/>
        <v>4256.109283997258</v>
      </c>
      <c r="AV1652" s="1" t="str" cm="1">
        <f t="array" ref="AV1652">IF(AC1652&lt;4, "เก็บ", IF(OR(AT1652 &lt; PERCENTILE(IF($AC$2:$AC$5092=AC1652, $AT$2:$AT$5092), 0.25) - 1.5 * (PERCENTILE(IF($AC$2:$AC$5092=AC1652, $AT$2:$AT$5092), 0.75) - PERCENTILE(IF($AC$2:$AC$5092=AC1652, $AT$2:$AT$5092), 0.25)), AT1652 &gt; PERCENTILE(IF($AC$2:$AC$5092=AC1652, $AT$2:$AT$5092), 0.75) + 1.5 * (PERCENTILE(IF($AC$2:$AC$5092=AC1652, $AT$2:$AT$5092), 0.75) - PERCENTILE(IF($AC$2:$AC$5092=AC1652, $AT$2:$AT$5092), 0.25))), "ตัด", "เก็บ"))</f>
        <v>เก็บ</v>
      </c>
      <c r="AW1652" s="1">
        <f t="shared" si="77"/>
        <v>3807.0727671795808</v>
      </c>
      <c r="AX1652" s="1">
        <v>2335.0230876608157</v>
      </c>
      <c r="AY1652" s="1">
        <v>1119.2128208277047</v>
      </c>
    </row>
    <row r="1653" spans="1:51" x14ac:dyDescent="0.2">
      <c r="A1653" s="3">
        <v>45594</v>
      </c>
      <c r="B1653">
        <v>45594</v>
      </c>
      <c r="C1653" t="s">
        <v>5371</v>
      </c>
      <c r="D1653" t="s">
        <v>66</v>
      </c>
      <c r="E1653" t="s">
        <v>67</v>
      </c>
      <c r="F1653" t="s">
        <v>431</v>
      </c>
      <c r="G1653" s="1">
        <v>0</v>
      </c>
      <c r="H1653" s="1">
        <v>0</v>
      </c>
      <c r="I1653" s="1">
        <v>400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400</v>
      </c>
      <c r="P1653" t="s">
        <v>5372</v>
      </c>
      <c r="Q1653" s="2">
        <v>45594</v>
      </c>
      <c r="R1653" t="s">
        <v>70</v>
      </c>
      <c r="S1653">
        <v>0</v>
      </c>
      <c r="T1653" t="s">
        <v>71</v>
      </c>
      <c r="U1653" t="s">
        <v>93</v>
      </c>
      <c r="V1653" s="1">
        <v>0</v>
      </c>
      <c r="W1653" s="1">
        <v>0</v>
      </c>
      <c r="X1653" s="1">
        <v>0</v>
      </c>
      <c r="AA1653" t="s">
        <v>58</v>
      </c>
      <c r="AB1653" s="1">
        <v>0</v>
      </c>
      <c r="AC1653" s="4">
        <f>IF(ISNUMBER(MATCH(AD1653, $AD$2:AD1652, 0)), INDEX($AC$2:AC1652, MATCH(AD1653, $AD$2:AD1652, 0)), MAX($AC$2:AC1652)+1)</f>
        <v>4</v>
      </c>
      <c r="AD1653" t="str">
        <f t="shared" si="78"/>
        <v>เชียงใหม่-ตลาดไท</v>
      </c>
      <c r="AE1653" t="s">
        <v>73</v>
      </c>
      <c r="AF1653" s="1">
        <v>0</v>
      </c>
      <c r="AG1653" s="1">
        <v>0</v>
      </c>
      <c r="AH1653" s="1">
        <v>0</v>
      </c>
      <c r="AI1653" t="s">
        <v>5373</v>
      </c>
      <c r="AJ1653" s="1">
        <v>1</v>
      </c>
      <c r="AK1653" s="1">
        <v>720</v>
      </c>
      <c r="AL1653" s="1">
        <v>720</v>
      </c>
      <c r="AM1653" s="1">
        <v>1</v>
      </c>
      <c r="AN1653" s="1">
        <v>0</v>
      </c>
      <c r="AO1653" s="1">
        <v>0</v>
      </c>
      <c r="AP1653" s="1">
        <v>0</v>
      </c>
      <c r="AQ1653" s="1">
        <v>0</v>
      </c>
      <c r="AR1653" s="1">
        <v>400</v>
      </c>
      <c r="AS1653" s="1">
        <v>19.260000000000002</v>
      </c>
      <c r="AT1653" s="1">
        <f>Table1[[#This Row],[รวมต้นทุนค่าเดินทาง]]+Table1[[#This Row],[รวมต้นทุนค่าซ่อม]]+Table1[[#This Row],[รวมค่าเสื่อม]]</f>
        <v>1855.0708108108108</v>
      </c>
      <c r="AU1653" s="1">
        <f t="shared" si="76"/>
        <v>4256.109283997258</v>
      </c>
      <c r="AV1653" s="1" t="str" cm="1">
        <f t="array" ref="AV1653">IF(AC1653&lt;4, "เก็บ", IF(OR(AT1653 &lt; PERCENTILE(IF($AC$2:$AC$5092=AC1653, $AT$2:$AT$5092), 0.25) - 1.5 * (PERCENTILE(IF($AC$2:$AC$5092=AC1653, $AT$2:$AT$5092), 0.75) - PERCENTILE(IF($AC$2:$AC$5092=AC1653, $AT$2:$AT$5092), 0.25)), AT1653 &gt; PERCENTILE(IF($AC$2:$AC$5092=AC1653, $AT$2:$AT$5092), 0.75) + 1.5 * (PERCENTILE(IF($AC$2:$AC$5092=AC1653, $AT$2:$AT$5092), 0.75) - PERCENTILE(IF($AC$2:$AC$5092=AC1653, $AT$2:$AT$5092), 0.25))), "ตัด", "เก็บ"))</f>
        <v>เก็บ</v>
      </c>
      <c r="AW1653" s="1">
        <f t="shared" si="77"/>
        <v>3807.0727671795808</v>
      </c>
      <c r="AX1653" s="1">
        <v>2335.0230876608157</v>
      </c>
      <c r="AY1653" s="1">
        <v>1435.8108108108108</v>
      </c>
    </row>
    <row r="1654" spans="1:51" x14ac:dyDescent="0.2">
      <c r="A1654" s="3">
        <v>45594</v>
      </c>
      <c r="B1654">
        <v>45594</v>
      </c>
      <c r="C1654" t="s">
        <v>5374</v>
      </c>
      <c r="D1654" t="s">
        <v>66</v>
      </c>
      <c r="E1654" t="s">
        <v>67</v>
      </c>
      <c r="F1654" t="s">
        <v>159</v>
      </c>
      <c r="G1654" s="1">
        <v>0</v>
      </c>
      <c r="H1654" s="1">
        <v>1038</v>
      </c>
      <c r="I1654" s="1">
        <v>400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400</v>
      </c>
      <c r="P1654" t="s">
        <v>5375</v>
      </c>
      <c r="Q1654" s="2">
        <v>45594</v>
      </c>
      <c r="R1654" t="s">
        <v>70</v>
      </c>
      <c r="S1654">
        <v>0</v>
      </c>
      <c r="T1654" t="s">
        <v>71</v>
      </c>
      <c r="U1654" t="s">
        <v>93</v>
      </c>
      <c r="V1654" s="1">
        <v>0</v>
      </c>
      <c r="W1654" s="1">
        <v>0</v>
      </c>
      <c r="X1654" s="1">
        <v>0</v>
      </c>
      <c r="AA1654" t="s">
        <v>58</v>
      </c>
      <c r="AB1654" s="1">
        <v>0</v>
      </c>
      <c r="AC1654" s="4">
        <f>IF(ISNUMBER(MATCH(AD1654, $AD$2:AD1653, 0)), INDEX($AC$2:AC1653, MATCH(AD1654, $AD$2:AD1653, 0)), MAX($AC$2:AC1653)+1)</f>
        <v>4</v>
      </c>
      <c r="AD1654" t="str">
        <f t="shared" si="78"/>
        <v>เชียงใหม่-ตลาดไท</v>
      </c>
      <c r="AE1654" t="s">
        <v>73</v>
      </c>
      <c r="AF1654" s="1">
        <v>0</v>
      </c>
      <c r="AG1654" s="1">
        <v>0</v>
      </c>
      <c r="AH1654" s="1">
        <v>0</v>
      </c>
      <c r="AI1654" t="s">
        <v>5376</v>
      </c>
      <c r="AJ1654" s="1">
        <v>1</v>
      </c>
      <c r="AK1654" s="1">
        <v>720</v>
      </c>
      <c r="AL1654" s="1">
        <v>720</v>
      </c>
      <c r="AM1654" s="1">
        <v>1</v>
      </c>
      <c r="AN1654" s="1">
        <v>0</v>
      </c>
      <c r="AO1654" s="1">
        <v>0</v>
      </c>
      <c r="AP1654" s="1">
        <v>0</v>
      </c>
      <c r="AQ1654" s="1">
        <v>0</v>
      </c>
      <c r="AR1654" s="1">
        <v>1438</v>
      </c>
      <c r="AS1654" s="1">
        <v>12179.515000000001</v>
      </c>
      <c r="AT1654" s="1">
        <f>Table1[[#This Row],[รวมต้นทุนค่าเดินทาง]]+Table1[[#This Row],[รวมต้นทุนค่าซ่อม]]+Table1[[#This Row],[รวมค่าเสื่อม]]</f>
        <v>15423.64598557884</v>
      </c>
      <c r="AU1654" s="1">
        <f t="shared" si="76"/>
        <v>4256.109283997258</v>
      </c>
      <c r="AV1654" s="1" t="str" cm="1">
        <f t="array" ref="AV1654">IF(AC1654&lt;4, "เก็บ", IF(OR(AT1654 &lt; PERCENTILE(IF($AC$2:$AC$5092=AC1654, $AT$2:$AT$5092), 0.25) - 1.5 * (PERCENTILE(IF($AC$2:$AC$5092=AC1654, $AT$2:$AT$5092), 0.75) - PERCENTILE(IF($AC$2:$AC$5092=AC1654, $AT$2:$AT$5092), 0.25)), AT1654 &gt; PERCENTILE(IF($AC$2:$AC$5092=AC1654, $AT$2:$AT$5092), 0.75) + 1.5 * (PERCENTILE(IF($AC$2:$AC$5092=AC1654, $AT$2:$AT$5092), 0.75) - PERCENTILE(IF($AC$2:$AC$5092=AC1654, $AT$2:$AT$5092), 0.25))), "ตัด", "เก็บ"))</f>
        <v>ตัด</v>
      </c>
      <c r="AW1654" s="1">
        <f t="shared" si="77"/>
        <v>3807.0727671795808</v>
      </c>
      <c r="AX1654" s="1">
        <v>2335.0230876608157</v>
      </c>
      <c r="AY1654" s="1">
        <v>1806.1309855788384</v>
      </c>
    </row>
    <row r="1655" spans="1:51" x14ac:dyDescent="0.2">
      <c r="A1655" s="3">
        <v>45594</v>
      </c>
      <c r="B1655">
        <v>45594</v>
      </c>
      <c r="C1655" t="s">
        <v>5377</v>
      </c>
      <c r="D1655" t="s">
        <v>66</v>
      </c>
      <c r="E1655" t="s">
        <v>67</v>
      </c>
      <c r="F1655" t="s">
        <v>76</v>
      </c>
      <c r="G1655" s="1">
        <v>0</v>
      </c>
      <c r="H1655" s="1">
        <v>1038</v>
      </c>
      <c r="I1655" s="1">
        <v>400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400</v>
      </c>
      <c r="P1655" t="s">
        <v>5378</v>
      </c>
      <c r="Q1655" s="2">
        <v>45594</v>
      </c>
      <c r="R1655" t="s">
        <v>70</v>
      </c>
      <c r="S1655">
        <v>0</v>
      </c>
      <c r="T1655" t="s">
        <v>71</v>
      </c>
      <c r="U1655" t="s">
        <v>93</v>
      </c>
      <c r="V1655" s="1">
        <v>0</v>
      </c>
      <c r="W1655" s="1">
        <v>0</v>
      </c>
      <c r="X1655" s="1">
        <v>0</v>
      </c>
      <c r="AA1655" t="s">
        <v>58</v>
      </c>
      <c r="AB1655" s="1">
        <v>0</v>
      </c>
      <c r="AC1655" s="4">
        <f>IF(ISNUMBER(MATCH(AD1655, $AD$2:AD1654, 0)), INDEX($AC$2:AC1654, MATCH(AD1655, $AD$2:AD1654, 0)), MAX($AC$2:AC1654)+1)</f>
        <v>4</v>
      </c>
      <c r="AD1655" t="str">
        <f t="shared" si="78"/>
        <v>เชียงใหม่-ตลาดไท</v>
      </c>
      <c r="AE1655" t="s">
        <v>73</v>
      </c>
      <c r="AF1655" s="1">
        <v>0</v>
      </c>
      <c r="AG1655" s="1">
        <v>0</v>
      </c>
      <c r="AH1655" s="1">
        <v>0</v>
      </c>
      <c r="AI1655" t="s">
        <v>5379</v>
      </c>
      <c r="AJ1655" s="1">
        <v>1</v>
      </c>
      <c r="AK1655" s="1">
        <v>720</v>
      </c>
      <c r="AL1655" s="1">
        <v>720</v>
      </c>
      <c r="AM1655" s="1">
        <v>1</v>
      </c>
      <c r="AN1655" s="1">
        <v>0</v>
      </c>
      <c r="AO1655" s="1">
        <v>0</v>
      </c>
      <c r="AP1655" s="1">
        <v>0</v>
      </c>
      <c r="AQ1655" s="1">
        <v>0</v>
      </c>
      <c r="AR1655" s="1">
        <v>1438</v>
      </c>
      <c r="AS1655" s="1">
        <v>38.520000000000003</v>
      </c>
      <c r="AT1655" s="1">
        <f>Table1[[#This Row],[รวมต้นทุนค่าเดินทาง]]+Table1[[#This Row],[รวมต้นทุนค่าซ่อม]]+Table1[[#This Row],[รวมค่าเสื่อม]]</f>
        <v>3441.3058066104513</v>
      </c>
      <c r="AU1655" s="1">
        <f t="shared" si="76"/>
        <v>4256.109283997258</v>
      </c>
      <c r="AV1655" s="1" t="str" cm="1">
        <f t="array" ref="AV1655">IF(AC1655&lt;4, "เก็บ", IF(OR(AT1655 &lt; PERCENTILE(IF($AC$2:$AC$5092=AC1655, $AT$2:$AT$5092), 0.25) - 1.5 * (PERCENTILE(IF($AC$2:$AC$5092=AC1655, $AT$2:$AT$5092), 0.75) - PERCENTILE(IF($AC$2:$AC$5092=AC1655, $AT$2:$AT$5092), 0.25)), AT1655 &gt; PERCENTILE(IF($AC$2:$AC$5092=AC1655, $AT$2:$AT$5092), 0.75) + 1.5 * (PERCENTILE(IF($AC$2:$AC$5092=AC1655, $AT$2:$AT$5092), 0.75) - PERCENTILE(IF($AC$2:$AC$5092=AC1655, $AT$2:$AT$5092), 0.25))), "ตัด", "เก็บ"))</f>
        <v>เก็บ</v>
      </c>
      <c r="AW1655" s="1">
        <f t="shared" si="77"/>
        <v>3807.0727671795808</v>
      </c>
      <c r="AX1655" s="1">
        <v>2335.0230876608157</v>
      </c>
      <c r="AY1655" s="1">
        <v>1964.7858066104511</v>
      </c>
    </row>
    <row r="1656" spans="1:51" x14ac:dyDescent="0.2">
      <c r="A1656" s="3">
        <v>45594</v>
      </c>
      <c r="B1656">
        <v>45594</v>
      </c>
      <c r="C1656" t="s">
        <v>5380</v>
      </c>
      <c r="D1656" t="s">
        <v>51</v>
      </c>
      <c r="E1656" t="s">
        <v>61</v>
      </c>
      <c r="F1656" t="s">
        <v>367</v>
      </c>
      <c r="G1656" s="1">
        <v>4200</v>
      </c>
      <c r="H1656" s="1">
        <v>3075</v>
      </c>
      <c r="I1656" s="1">
        <v>1900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6100</v>
      </c>
      <c r="P1656" t="s">
        <v>5381</v>
      </c>
      <c r="Q1656" s="2">
        <v>45594</v>
      </c>
      <c r="R1656" t="s">
        <v>55</v>
      </c>
      <c r="S1656">
        <v>0</v>
      </c>
      <c r="T1656" t="s">
        <v>56</v>
      </c>
      <c r="U1656" t="s">
        <v>57</v>
      </c>
      <c r="V1656" s="1">
        <v>2500</v>
      </c>
      <c r="W1656" s="1">
        <v>0</v>
      </c>
      <c r="X1656" s="1">
        <v>0</v>
      </c>
      <c r="AA1656" t="s">
        <v>58</v>
      </c>
      <c r="AB1656" s="1">
        <v>0</v>
      </c>
      <c r="AC1656" s="4">
        <f>IF(ISNUMBER(MATCH(AD1656, $AD$2:AD1655, 0)), INDEX($AC$2:AC1655, MATCH(AD1656, $AD$2:AD1655, 0)), MAX($AC$2:AC1655)+1)</f>
        <v>1</v>
      </c>
      <c r="AD1656" t="str">
        <f t="shared" si="78"/>
        <v>ท่าลี่-กองลอย</v>
      </c>
      <c r="AE1656" t="s">
        <v>55</v>
      </c>
      <c r="AF1656" s="1">
        <v>0</v>
      </c>
      <c r="AG1656" s="1">
        <v>0</v>
      </c>
      <c r="AH1656" s="1">
        <v>0</v>
      </c>
      <c r="AI1656" t="s">
        <v>5382</v>
      </c>
      <c r="AJ1656" s="1">
        <v>1</v>
      </c>
      <c r="AK1656" s="1">
        <v>0</v>
      </c>
      <c r="AL1656" s="1">
        <v>0</v>
      </c>
      <c r="AM1656" s="1">
        <v>0</v>
      </c>
      <c r="AN1656" s="1">
        <v>0</v>
      </c>
      <c r="AO1656" s="1">
        <v>0</v>
      </c>
      <c r="AP1656" s="1">
        <v>0</v>
      </c>
      <c r="AQ1656" s="1">
        <v>0</v>
      </c>
      <c r="AR1656" s="1">
        <v>11675</v>
      </c>
      <c r="AS1656" s="1">
        <v>14.266666666666669</v>
      </c>
      <c r="AT1656" s="1">
        <f>Table1[[#This Row],[รวมต้นทุนค่าเดินทาง]]+Table1[[#This Row],[รวมต้นทุนค่าซ่อม]]+Table1[[#This Row],[รวมค่าเสื่อม]]</f>
        <v>13201.363440860216</v>
      </c>
      <c r="AU1656" s="1">
        <f t="shared" si="76"/>
        <v>13953.293816562818</v>
      </c>
      <c r="AV1656" s="1" t="str" cm="1">
        <f t="array" ref="AV1656">IF(AC1656&lt;4, "เก็บ", IF(OR(AT1656 &lt; PERCENTILE(IF($AC$2:$AC$5092=AC1656, $AT$2:$AT$5092), 0.25) - 1.5 * (PERCENTILE(IF($AC$2:$AC$5092=AC1656, $AT$2:$AT$5092), 0.75) - PERCENTILE(IF($AC$2:$AC$5092=AC1656, $AT$2:$AT$5092), 0.25)), AT1656 &gt; PERCENTILE(IF($AC$2:$AC$5092=AC1656, $AT$2:$AT$5092), 0.75) + 1.5 * (PERCENTILE(IF($AC$2:$AC$5092=AC1656, $AT$2:$AT$5092), 0.75) - PERCENTILE(IF($AC$2:$AC$5092=AC1656, $AT$2:$AT$5092), 0.25))), "ตัด", "เก็บ"))</f>
        <v>เก็บ</v>
      </c>
      <c r="AW1656" s="1">
        <f t="shared" si="77"/>
        <v>13953.293816562818</v>
      </c>
      <c r="AX1656" s="1">
        <v>14426.372718098486</v>
      </c>
      <c r="AY1656" s="1">
        <v>1512.0967741935483</v>
      </c>
    </row>
    <row r="1657" spans="1:51" x14ac:dyDescent="0.2">
      <c r="A1657" s="3">
        <v>45594</v>
      </c>
      <c r="B1657">
        <v>45594</v>
      </c>
      <c r="C1657" t="s">
        <v>5383</v>
      </c>
      <c r="D1657" t="s">
        <v>51</v>
      </c>
      <c r="E1657" t="s">
        <v>61</v>
      </c>
      <c r="F1657" t="s">
        <v>507</v>
      </c>
      <c r="G1657" s="1">
        <v>2700</v>
      </c>
      <c r="H1657" s="1">
        <v>4575</v>
      </c>
      <c r="I1657" s="1">
        <v>1900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4600</v>
      </c>
      <c r="P1657" t="s">
        <v>5384</v>
      </c>
      <c r="Q1657" s="2">
        <v>45594</v>
      </c>
      <c r="R1657" t="s">
        <v>55</v>
      </c>
      <c r="S1657">
        <v>0</v>
      </c>
      <c r="T1657" t="s">
        <v>56</v>
      </c>
      <c r="U1657" t="s">
        <v>57</v>
      </c>
      <c r="V1657" s="1">
        <v>2500</v>
      </c>
      <c r="W1657" s="1">
        <v>0</v>
      </c>
      <c r="X1657" s="1">
        <v>0</v>
      </c>
      <c r="AA1657" t="s">
        <v>58</v>
      </c>
      <c r="AB1657" s="1">
        <v>0</v>
      </c>
      <c r="AC1657" s="4">
        <f>IF(ISNUMBER(MATCH(AD1657, $AD$2:AD1656, 0)), INDEX($AC$2:AC1656, MATCH(AD1657, $AD$2:AD1656, 0)), MAX($AC$2:AC1656)+1)</f>
        <v>1</v>
      </c>
      <c r="AD1657" t="str">
        <f t="shared" si="78"/>
        <v>ท่าลี่-กองลอย</v>
      </c>
      <c r="AE1657" t="s">
        <v>55</v>
      </c>
      <c r="AF1657" s="1">
        <v>0</v>
      </c>
      <c r="AG1657" s="1">
        <v>0</v>
      </c>
      <c r="AH1657" s="1">
        <v>0</v>
      </c>
      <c r="AI1657" t="s">
        <v>5385</v>
      </c>
      <c r="AJ1657" s="1">
        <v>1</v>
      </c>
      <c r="AK1657" s="1">
        <v>0</v>
      </c>
      <c r="AL1657" s="1">
        <v>0</v>
      </c>
      <c r="AM1657" s="1">
        <v>0</v>
      </c>
      <c r="AN1657" s="1">
        <v>0</v>
      </c>
      <c r="AO1657" s="1">
        <v>0</v>
      </c>
      <c r="AP1657" s="1">
        <v>0</v>
      </c>
      <c r="AQ1657" s="1">
        <v>0</v>
      </c>
      <c r="AR1657" s="1">
        <v>11675</v>
      </c>
      <c r="AS1657" s="1">
        <v>25.68</v>
      </c>
      <c r="AT1657" s="1">
        <f>Table1[[#This Row],[รวมต้นทุนค่าเดินทาง]]+Table1[[#This Row],[รวมต้นทุนค่าซ่อม]]+Table1[[#This Row],[รวมค่าเสื่อม]]</f>
        <v>13915.246929133858</v>
      </c>
      <c r="AU1657" s="1">
        <f t="shared" si="76"/>
        <v>13953.293816562818</v>
      </c>
      <c r="AV1657" s="1" t="str" cm="1">
        <f t="array" ref="AV1657">IF(AC1657&lt;4, "เก็บ", IF(OR(AT1657 &lt; PERCENTILE(IF($AC$2:$AC$5092=AC1657, $AT$2:$AT$5092), 0.25) - 1.5 * (PERCENTILE(IF($AC$2:$AC$5092=AC1657, $AT$2:$AT$5092), 0.75) - PERCENTILE(IF($AC$2:$AC$5092=AC1657, $AT$2:$AT$5092), 0.25)), AT1657 &gt; PERCENTILE(IF($AC$2:$AC$5092=AC1657, $AT$2:$AT$5092), 0.75) + 1.5 * (PERCENTILE(IF($AC$2:$AC$5092=AC1657, $AT$2:$AT$5092), 0.75) - PERCENTILE(IF($AC$2:$AC$5092=AC1657, $AT$2:$AT$5092), 0.25))), "ตัด", "เก็บ"))</f>
        <v>เก็บ</v>
      </c>
      <c r="AW1657" s="1">
        <f t="shared" si="77"/>
        <v>13953.293816562818</v>
      </c>
      <c r="AX1657" s="1">
        <v>14426.372718098486</v>
      </c>
      <c r="AY1657" s="1">
        <v>2214.5669291338581</v>
      </c>
    </row>
    <row r="1658" spans="1:51" x14ac:dyDescent="0.2">
      <c r="A1658" s="3">
        <v>45594</v>
      </c>
      <c r="B1658">
        <v>45594</v>
      </c>
      <c r="C1658" t="s">
        <v>5386</v>
      </c>
      <c r="D1658" t="s">
        <v>51</v>
      </c>
      <c r="E1658" t="s">
        <v>61</v>
      </c>
      <c r="F1658" t="s">
        <v>299</v>
      </c>
      <c r="G1658" s="1">
        <v>2700</v>
      </c>
      <c r="H1658" s="1">
        <v>4575</v>
      </c>
      <c r="I1658" s="1">
        <v>1900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4600</v>
      </c>
      <c r="P1658" t="s">
        <v>5387</v>
      </c>
      <c r="Q1658" s="2">
        <v>45594</v>
      </c>
      <c r="R1658" t="s">
        <v>55</v>
      </c>
      <c r="S1658">
        <v>0</v>
      </c>
      <c r="T1658" t="s">
        <v>56</v>
      </c>
      <c r="U1658" t="s">
        <v>57</v>
      </c>
      <c r="V1658" s="1">
        <v>2500</v>
      </c>
      <c r="W1658" s="1">
        <v>0</v>
      </c>
      <c r="X1658" s="1">
        <v>0</v>
      </c>
      <c r="AA1658" t="s">
        <v>58</v>
      </c>
      <c r="AB1658" s="1">
        <v>0</v>
      </c>
      <c r="AC1658" s="4">
        <f>IF(ISNUMBER(MATCH(AD1658, $AD$2:AD1657, 0)), INDEX($AC$2:AC1657, MATCH(AD1658, $AD$2:AD1657, 0)), MAX($AC$2:AC1657)+1)</f>
        <v>1</v>
      </c>
      <c r="AD1658" t="str">
        <f t="shared" si="78"/>
        <v>ท่าลี่-กองลอย</v>
      </c>
      <c r="AE1658" t="s">
        <v>55</v>
      </c>
      <c r="AF1658" s="1">
        <v>0</v>
      </c>
      <c r="AG1658" s="1">
        <v>0</v>
      </c>
      <c r="AH1658" s="1">
        <v>0</v>
      </c>
      <c r="AI1658" t="s">
        <v>5388</v>
      </c>
      <c r="AJ1658" s="1">
        <v>1</v>
      </c>
      <c r="AK1658" s="1">
        <v>0</v>
      </c>
      <c r="AL1658" s="1">
        <v>0</v>
      </c>
      <c r="AM1658" s="1">
        <v>0</v>
      </c>
      <c r="AN1658" s="1">
        <v>0</v>
      </c>
      <c r="AO1658" s="1">
        <v>0</v>
      </c>
      <c r="AP1658" s="1">
        <v>0</v>
      </c>
      <c r="AQ1658" s="1">
        <v>0</v>
      </c>
      <c r="AR1658" s="1">
        <v>11675</v>
      </c>
      <c r="AS1658" s="1">
        <v>17.12</v>
      </c>
      <c r="AT1658" s="1">
        <f>Table1[[#This Row],[รวมต้นทุนค่าเดินทาง]]+Table1[[#This Row],[รวมต้นทุนค่าซ่อม]]+Table1[[#This Row],[รวมค่าเสื่อม]]</f>
        <v>13460.987924528303</v>
      </c>
      <c r="AU1658" s="1">
        <f t="shared" si="76"/>
        <v>13953.293816562818</v>
      </c>
      <c r="AV1658" s="1" t="str" cm="1">
        <f t="array" ref="AV1658">IF(AC1658&lt;4, "เก็บ", IF(OR(AT1658 &lt; PERCENTILE(IF($AC$2:$AC$5092=AC1658, $AT$2:$AT$5092), 0.25) - 1.5 * (PERCENTILE(IF($AC$2:$AC$5092=AC1658, $AT$2:$AT$5092), 0.75) - PERCENTILE(IF($AC$2:$AC$5092=AC1658, $AT$2:$AT$5092), 0.25)), AT1658 &gt; PERCENTILE(IF($AC$2:$AC$5092=AC1658, $AT$2:$AT$5092), 0.75) + 1.5 * (PERCENTILE(IF($AC$2:$AC$5092=AC1658, $AT$2:$AT$5092), 0.75) - PERCENTILE(IF($AC$2:$AC$5092=AC1658, $AT$2:$AT$5092), 0.25))), "ตัด", "เก็บ"))</f>
        <v>เก็บ</v>
      </c>
      <c r="AW1658" s="1">
        <f t="shared" si="77"/>
        <v>13953.293816562818</v>
      </c>
      <c r="AX1658" s="1">
        <v>14426.372718098486</v>
      </c>
      <c r="AY1658" s="1">
        <v>1768.867924528302</v>
      </c>
    </row>
    <row r="1659" spans="1:51" x14ac:dyDescent="0.2">
      <c r="A1659" s="3">
        <v>45594</v>
      </c>
      <c r="B1659">
        <v>45594</v>
      </c>
      <c r="C1659" t="s">
        <v>5389</v>
      </c>
      <c r="D1659" t="s">
        <v>51</v>
      </c>
      <c r="E1659" t="s">
        <v>61</v>
      </c>
      <c r="F1659" t="s">
        <v>5390</v>
      </c>
      <c r="G1659" s="1">
        <v>1195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1195</v>
      </c>
      <c r="P1659" t="s">
        <v>5391</v>
      </c>
      <c r="Q1659" s="2">
        <v>45594</v>
      </c>
      <c r="R1659" t="s">
        <v>55</v>
      </c>
      <c r="S1659">
        <v>0</v>
      </c>
      <c r="T1659" t="s">
        <v>87</v>
      </c>
      <c r="U1659" t="s">
        <v>71</v>
      </c>
      <c r="V1659" s="1">
        <v>0</v>
      </c>
      <c r="W1659" s="1">
        <v>0</v>
      </c>
      <c r="X1659" s="1">
        <v>0</v>
      </c>
      <c r="AA1659" t="s">
        <v>58</v>
      </c>
      <c r="AB1659" s="1">
        <v>0</v>
      </c>
      <c r="AC1659" s="4">
        <f>IF(ISNUMBER(MATCH(AD1659, $AD$2:AD1658, 0)), INDEX($AC$2:AC1658, MATCH(AD1659, $AD$2:AD1658, 0)), MAX($AC$2:AC1658)+1)</f>
        <v>6</v>
      </c>
      <c r="AD1659" t="str">
        <f t="shared" si="78"/>
        <v>เชียงราย-เชียงใหม่</v>
      </c>
      <c r="AE1659" t="s">
        <v>55</v>
      </c>
      <c r="AF1659" s="1">
        <v>0</v>
      </c>
      <c r="AG1659" s="1">
        <v>0</v>
      </c>
      <c r="AH1659" s="1">
        <v>0</v>
      </c>
      <c r="AI1659" t="s">
        <v>5392</v>
      </c>
      <c r="AJ1659" s="1">
        <v>1</v>
      </c>
      <c r="AK1659" s="1">
        <v>0</v>
      </c>
      <c r="AL1659" s="1">
        <v>0</v>
      </c>
      <c r="AM1659" s="1">
        <v>0</v>
      </c>
      <c r="AN1659" s="1">
        <v>0</v>
      </c>
      <c r="AO1659" s="1">
        <v>0</v>
      </c>
      <c r="AP1659" s="1">
        <v>0</v>
      </c>
      <c r="AQ1659" s="1">
        <v>0</v>
      </c>
      <c r="AR1659" s="1">
        <v>1195</v>
      </c>
      <c r="AS1659" s="1">
        <v>28.533333333333331</v>
      </c>
      <c r="AT1659" s="1">
        <f>Table1[[#This Row],[รวมต้นทุนค่าเดินทาง]]+Table1[[#This Row],[รวมต้นทุนค่าซ่อม]]+Table1[[#This Row],[รวมค่าเสื่อม]]</f>
        <v>3420.7989583333333</v>
      </c>
      <c r="AU1659" s="1">
        <f t="shared" si="76"/>
        <v>4428.3346813776061</v>
      </c>
      <c r="AV1659" s="1" t="str" cm="1">
        <f t="array" ref="AV1659">IF(AC1659&lt;4, "เก็บ", IF(OR(AT1659 &lt; PERCENTILE(IF($AC$2:$AC$5092=AC1659, $AT$2:$AT$5092), 0.25) - 1.5 * (PERCENTILE(IF($AC$2:$AC$5092=AC1659, $AT$2:$AT$5092), 0.75) - PERCENTILE(IF($AC$2:$AC$5092=AC1659, $AT$2:$AT$5092), 0.25)), AT1659 &gt; PERCENTILE(IF($AC$2:$AC$5092=AC1659, $AT$2:$AT$5092), 0.75) + 1.5 * (PERCENTILE(IF($AC$2:$AC$5092=AC1659, $AT$2:$AT$5092), 0.75) - PERCENTILE(IF($AC$2:$AC$5092=AC1659, $AT$2:$AT$5092), 0.25))), "ตัด", "เก็บ"))</f>
        <v>เก็บ</v>
      </c>
      <c r="AW1659" s="1">
        <f t="shared" si="77"/>
        <v>3873.7679454274344</v>
      </c>
      <c r="AX1659" s="1">
        <v>2781.4385174989698</v>
      </c>
      <c r="AY1659" s="1">
        <v>2197.265625</v>
      </c>
    </row>
    <row r="1660" spans="1:51" x14ac:dyDescent="0.2">
      <c r="A1660" s="3">
        <v>45595</v>
      </c>
      <c r="B1660">
        <v>45595</v>
      </c>
      <c r="C1660" t="s">
        <v>5393</v>
      </c>
      <c r="D1660" t="s">
        <v>66</v>
      </c>
      <c r="E1660" t="s">
        <v>124</v>
      </c>
      <c r="F1660" t="s">
        <v>125</v>
      </c>
      <c r="G1660" s="1">
        <v>0</v>
      </c>
      <c r="H1660" s="1">
        <v>1071</v>
      </c>
      <c r="I1660" s="1">
        <v>500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500</v>
      </c>
      <c r="P1660" t="s">
        <v>5394</v>
      </c>
      <c r="Q1660" s="2">
        <v>45595</v>
      </c>
      <c r="R1660" t="s">
        <v>70</v>
      </c>
      <c r="S1660">
        <v>0</v>
      </c>
      <c r="T1660" t="s">
        <v>71</v>
      </c>
      <c r="U1660" t="s">
        <v>161</v>
      </c>
      <c r="V1660" s="1">
        <v>0</v>
      </c>
      <c r="W1660" s="1">
        <v>0</v>
      </c>
      <c r="X1660" s="1">
        <v>0</v>
      </c>
      <c r="AA1660" t="s">
        <v>58</v>
      </c>
      <c r="AB1660" s="1">
        <v>0</v>
      </c>
      <c r="AC1660" s="4">
        <f>IF(ISNUMBER(MATCH(AD1660, $AD$2:AD1659, 0)), INDEX($AC$2:AC1659, MATCH(AD1660, $AD$2:AD1659, 0)), MAX($AC$2:AC1659)+1)</f>
        <v>9</v>
      </c>
      <c r="AD1660" t="str">
        <f t="shared" si="78"/>
        <v>เชียงใหม่-พุทธมณฑลสาย 2</v>
      </c>
      <c r="AE1660" t="s">
        <v>73</v>
      </c>
      <c r="AF1660" s="1">
        <v>0</v>
      </c>
      <c r="AG1660" s="1">
        <v>0</v>
      </c>
      <c r="AH1660" s="1">
        <v>0</v>
      </c>
      <c r="AI1660" t="s">
        <v>5395</v>
      </c>
      <c r="AJ1660" s="1">
        <v>1</v>
      </c>
      <c r="AK1660" s="1">
        <v>720</v>
      </c>
      <c r="AL1660" s="1">
        <v>720</v>
      </c>
      <c r="AM1660" s="1">
        <v>1</v>
      </c>
      <c r="AN1660" s="1">
        <v>0</v>
      </c>
      <c r="AO1660" s="1">
        <v>0</v>
      </c>
      <c r="AP1660" s="1">
        <v>0</v>
      </c>
      <c r="AQ1660" s="1">
        <v>0</v>
      </c>
      <c r="AR1660" s="1">
        <v>1571</v>
      </c>
      <c r="AS1660" s="1">
        <v>255.54999999999998</v>
      </c>
      <c r="AT1660" s="1">
        <f>Table1[[#This Row],[รวมต้นทุนค่าเดินทาง]]+Table1[[#This Row],[รวมต้นทุนค่าซ่อม]]+Table1[[#This Row],[รวมค่าเสื่อม]]</f>
        <v>3680.9210972346118</v>
      </c>
      <c r="AU1660" s="1">
        <f t="shared" si="76"/>
        <v>4623.2312262414152</v>
      </c>
      <c r="AV1660" s="1" t="str" cm="1">
        <f t="array" ref="AV1660">IF(AC1660&lt;4, "เก็บ", IF(OR(AT1660 &lt; PERCENTILE(IF($AC$2:$AC$5092=AC1660, $AT$2:$AT$5092), 0.25) - 1.5 * (PERCENTILE(IF($AC$2:$AC$5092=AC1660, $AT$2:$AT$5092), 0.75) - PERCENTILE(IF($AC$2:$AC$5092=AC1660, $AT$2:$AT$5092), 0.25)), AT1660 &gt; PERCENTILE(IF($AC$2:$AC$5092=AC1660, $AT$2:$AT$5092), 0.75) + 1.5 * (PERCENTILE(IF($AC$2:$AC$5092=AC1660, $AT$2:$AT$5092), 0.75) - PERCENTILE(IF($AC$2:$AC$5092=AC1660, $AT$2:$AT$5092), 0.25))), "ตัด", "เก็บ"))</f>
        <v>เก็บ</v>
      </c>
      <c r="AW1660" s="1">
        <f t="shared" si="77"/>
        <v>4005.4952465164292</v>
      </c>
      <c r="AX1660" s="1">
        <v>2577.9546108768855</v>
      </c>
      <c r="AY1660" s="1">
        <v>1854.3710972346121</v>
      </c>
    </row>
    <row r="1661" spans="1:51" x14ac:dyDescent="0.2">
      <c r="A1661" s="3">
        <v>45595</v>
      </c>
      <c r="B1661">
        <v>45595</v>
      </c>
      <c r="C1661" t="s">
        <v>5396</v>
      </c>
      <c r="D1661" t="s">
        <v>66</v>
      </c>
      <c r="E1661" t="s">
        <v>124</v>
      </c>
      <c r="F1661" t="s">
        <v>1102</v>
      </c>
      <c r="G1661" s="1">
        <v>0</v>
      </c>
      <c r="H1661" s="1">
        <v>1071</v>
      </c>
      <c r="I1661" s="1">
        <v>500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500</v>
      </c>
      <c r="P1661" t="s">
        <v>5397</v>
      </c>
      <c r="Q1661" s="2">
        <v>45595</v>
      </c>
      <c r="R1661" t="s">
        <v>70</v>
      </c>
      <c r="S1661">
        <v>0</v>
      </c>
      <c r="T1661" t="s">
        <v>71</v>
      </c>
      <c r="U1661" t="s">
        <v>161</v>
      </c>
      <c r="V1661" s="1">
        <v>0</v>
      </c>
      <c r="W1661" s="1">
        <v>0</v>
      </c>
      <c r="X1661" s="1">
        <v>0</v>
      </c>
      <c r="AA1661" t="s">
        <v>58</v>
      </c>
      <c r="AB1661" s="1">
        <v>0</v>
      </c>
      <c r="AC1661" s="4">
        <f>IF(ISNUMBER(MATCH(AD1661, $AD$2:AD1660, 0)), INDEX($AC$2:AC1660, MATCH(AD1661, $AD$2:AD1660, 0)), MAX($AC$2:AC1660)+1)</f>
        <v>9</v>
      </c>
      <c r="AD1661" t="str">
        <f t="shared" si="78"/>
        <v>เชียงใหม่-พุทธมณฑลสาย 2</v>
      </c>
      <c r="AE1661" t="s">
        <v>73</v>
      </c>
      <c r="AF1661" s="1">
        <v>0</v>
      </c>
      <c r="AG1661" s="1">
        <v>0</v>
      </c>
      <c r="AH1661" s="1">
        <v>0</v>
      </c>
      <c r="AI1661" t="s">
        <v>5398</v>
      </c>
      <c r="AJ1661" s="1">
        <v>1</v>
      </c>
      <c r="AK1661" s="1">
        <v>720</v>
      </c>
      <c r="AL1661" s="1">
        <v>720</v>
      </c>
      <c r="AM1661" s="1">
        <v>1</v>
      </c>
      <c r="AN1661" s="1">
        <v>0</v>
      </c>
      <c r="AO1661" s="1">
        <v>0</v>
      </c>
      <c r="AP1661" s="1">
        <v>0</v>
      </c>
      <c r="AQ1661" s="1">
        <v>0</v>
      </c>
      <c r="AR1661" s="1">
        <v>1571</v>
      </c>
      <c r="AS1661" s="1">
        <v>196.6978723404255</v>
      </c>
      <c r="AT1661" s="1">
        <f>Table1[[#This Row],[รวมต้นทุนค่าเดินทาง]]+Table1[[#This Row],[รวมต้นทุนค่าซ่อม]]+Table1[[#This Row],[รวมค่าเสื่อม]]</f>
        <v>3911.253469285853</v>
      </c>
      <c r="AU1661" s="1">
        <f t="shared" si="76"/>
        <v>4623.2312262414152</v>
      </c>
      <c r="AV1661" s="1" t="str" cm="1">
        <f t="array" ref="AV1661">IF(AC1661&lt;4, "เก็บ", IF(OR(AT1661 &lt; PERCENTILE(IF($AC$2:$AC$5092=AC1661, $AT$2:$AT$5092), 0.25) - 1.5 * (PERCENTILE(IF($AC$2:$AC$5092=AC1661, $AT$2:$AT$5092), 0.75) - PERCENTILE(IF($AC$2:$AC$5092=AC1661, $AT$2:$AT$5092), 0.25)), AT1661 &gt; PERCENTILE(IF($AC$2:$AC$5092=AC1661, $AT$2:$AT$5092), 0.75) + 1.5 * (PERCENTILE(IF($AC$2:$AC$5092=AC1661, $AT$2:$AT$5092), 0.75) - PERCENTILE(IF($AC$2:$AC$5092=AC1661, $AT$2:$AT$5092), 0.25))), "ตัด", "เก็บ"))</f>
        <v>เก็บ</v>
      </c>
      <c r="AW1661" s="1">
        <f t="shared" si="77"/>
        <v>4005.4952465164292</v>
      </c>
      <c r="AX1661" s="1">
        <v>2577.9546108768855</v>
      </c>
      <c r="AY1661" s="1">
        <v>2143.5555969454276</v>
      </c>
    </row>
    <row r="1662" spans="1:51" x14ac:dyDescent="0.2">
      <c r="A1662" s="3">
        <v>45595</v>
      </c>
      <c r="B1662">
        <v>45595</v>
      </c>
      <c r="C1662" t="s">
        <v>5399</v>
      </c>
      <c r="D1662" t="s">
        <v>66</v>
      </c>
      <c r="E1662" t="s">
        <v>67</v>
      </c>
      <c r="F1662" t="s">
        <v>665</v>
      </c>
      <c r="G1662" s="1">
        <v>0</v>
      </c>
      <c r="H1662" s="1">
        <v>0</v>
      </c>
      <c r="I1662" s="1">
        <v>500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500</v>
      </c>
      <c r="P1662" t="s">
        <v>5400</v>
      </c>
      <c r="Q1662" s="2">
        <v>45595</v>
      </c>
      <c r="R1662" t="s">
        <v>70</v>
      </c>
      <c r="S1662">
        <v>0</v>
      </c>
      <c r="T1662" t="s">
        <v>71</v>
      </c>
      <c r="U1662" t="s">
        <v>72</v>
      </c>
      <c r="V1662" s="1">
        <v>0</v>
      </c>
      <c r="W1662" s="1">
        <v>0</v>
      </c>
      <c r="X1662" s="1">
        <v>0</v>
      </c>
      <c r="AA1662" t="s">
        <v>58</v>
      </c>
      <c r="AB1662" s="1">
        <v>0</v>
      </c>
      <c r="AC1662" s="4">
        <f>IF(ISNUMBER(MATCH(AD1662, $AD$2:AD1661, 0)), INDEX($AC$2:AC1661, MATCH(AD1662, $AD$2:AD1661, 0)), MAX($AC$2:AC1661)+1)</f>
        <v>2</v>
      </c>
      <c r="AD1662" t="str">
        <f t="shared" si="78"/>
        <v>เชียงใหม่-พุทธมณฑลสาย 5</v>
      </c>
      <c r="AE1662" t="s">
        <v>73</v>
      </c>
      <c r="AF1662" s="1">
        <v>0</v>
      </c>
      <c r="AG1662" s="1">
        <v>0</v>
      </c>
      <c r="AH1662" s="1">
        <v>569</v>
      </c>
      <c r="AI1662" t="s">
        <v>5401</v>
      </c>
      <c r="AJ1662" s="1">
        <v>1</v>
      </c>
      <c r="AK1662" s="1">
        <v>720</v>
      </c>
      <c r="AL1662" s="1">
        <v>720</v>
      </c>
      <c r="AM1662" s="1">
        <v>1</v>
      </c>
      <c r="AN1662" s="1">
        <v>0</v>
      </c>
      <c r="AO1662" s="1">
        <v>0</v>
      </c>
      <c r="AP1662" s="1">
        <v>0</v>
      </c>
      <c r="AQ1662" s="1">
        <v>0</v>
      </c>
      <c r="AR1662" s="1">
        <v>1069</v>
      </c>
      <c r="AS1662" s="1">
        <v>236.20499999999998</v>
      </c>
      <c r="AT1662" s="1">
        <f>Table1[[#This Row],[รวมต้นทุนค่าเดินทาง]]+Table1[[#This Row],[รวมต้นทุนค่าซ่อม]]+Table1[[#This Row],[รวมค่าเสื่อม]]</f>
        <v>2594.3354347826089</v>
      </c>
      <c r="AU1662" s="1">
        <f t="shared" si="76"/>
        <v>5026.5629662053279</v>
      </c>
      <c r="AV1662" s="1" t="str" cm="1">
        <f t="array" ref="AV1662">IF(AC1662&lt;4, "เก็บ", IF(OR(AT1662 &lt; PERCENTILE(IF($AC$2:$AC$5092=AC1662, $AT$2:$AT$5092), 0.25) - 1.5 * (PERCENTILE(IF($AC$2:$AC$5092=AC1662, $AT$2:$AT$5092), 0.75) - PERCENTILE(IF($AC$2:$AC$5092=AC1662, $AT$2:$AT$5092), 0.25)), AT1662 &gt; PERCENTILE(IF($AC$2:$AC$5092=AC1662, $AT$2:$AT$5092), 0.75) + 1.5 * (PERCENTILE(IF($AC$2:$AC$5092=AC1662, $AT$2:$AT$5092), 0.75) - PERCENTILE(IF($AC$2:$AC$5092=AC1662, $AT$2:$AT$5092), 0.25))), "ตัด", "เก็บ"))</f>
        <v>เก็บ</v>
      </c>
      <c r="AW1662" s="1">
        <f t="shared" si="77"/>
        <v>5026.5629662053279</v>
      </c>
      <c r="AX1662" s="1">
        <v>4064.5059139663294</v>
      </c>
      <c r="AY1662" s="1">
        <v>1289.1304347826087</v>
      </c>
    </row>
    <row r="1663" spans="1:51" x14ac:dyDescent="0.2">
      <c r="A1663" s="3">
        <v>45595</v>
      </c>
      <c r="B1663">
        <v>45595</v>
      </c>
      <c r="C1663" t="s">
        <v>5402</v>
      </c>
      <c r="D1663" t="s">
        <v>66</v>
      </c>
      <c r="E1663" t="s">
        <v>67</v>
      </c>
      <c r="F1663" t="s">
        <v>68</v>
      </c>
      <c r="G1663" s="1">
        <v>0</v>
      </c>
      <c r="H1663" s="1">
        <v>1038</v>
      </c>
      <c r="I1663" s="1">
        <v>400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400</v>
      </c>
      <c r="P1663" t="s">
        <v>5403</v>
      </c>
      <c r="Q1663" s="2">
        <v>45595</v>
      </c>
      <c r="R1663" t="s">
        <v>70</v>
      </c>
      <c r="S1663">
        <v>0</v>
      </c>
      <c r="T1663" t="s">
        <v>71</v>
      </c>
      <c r="U1663" t="s">
        <v>93</v>
      </c>
      <c r="V1663" s="1">
        <v>0</v>
      </c>
      <c r="W1663" s="1">
        <v>0</v>
      </c>
      <c r="X1663" s="1">
        <v>0</v>
      </c>
      <c r="AA1663" t="s">
        <v>58</v>
      </c>
      <c r="AB1663" s="1">
        <v>0</v>
      </c>
      <c r="AC1663" s="4">
        <f>IF(ISNUMBER(MATCH(AD1663, $AD$2:AD1662, 0)), INDEX($AC$2:AC1662, MATCH(AD1663, $AD$2:AD1662, 0)), MAX($AC$2:AC1662)+1)</f>
        <v>4</v>
      </c>
      <c r="AD1663" t="str">
        <f t="shared" si="78"/>
        <v>เชียงใหม่-ตลาดไท</v>
      </c>
      <c r="AE1663" t="s">
        <v>73</v>
      </c>
      <c r="AF1663" s="1">
        <v>0</v>
      </c>
      <c r="AG1663" s="1">
        <v>0</v>
      </c>
      <c r="AH1663" s="1">
        <v>0</v>
      </c>
      <c r="AI1663" t="s">
        <v>5404</v>
      </c>
      <c r="AJ1663" s="1">
        <v>1</v>
      </c>
      <c r="AK1663" s="1">
        <v>720</v>
      </c>
      <c r="AL1663" s="1">
        <v>720</v>
      </c>
      <c r="AM1663" s="1">
        <v>1</v>
      </c>
      <c r="AN1663" s="1">
        <v>0</v>
      </c>
      <c r="AO1663" s="1">
        <v>0</v>
      </c>
      <c r="AP1663" s="1">
        <v>0</v>
      </c>
      <c r="AQ1663" s="1">
        <v>0</v>
      </c>
      <c r="AR1663" s="1">
        <v>1438</v>
      </c>
      <c r="AS1663" s="1">
        <v>96.487777777777779</v>
      </c>
      <c r="AT1663" s="1">
        <f>Table1[[#This Row],[รวมต้นทุนค่าเดินทาง]]+Table1[[#This Row],[รวมต้นทุนค่าซ่อม]]+Table1[[#This Row],[รวมค่าเสื่อม]]</f>
        <v>3562.3832240086431</v>
      </c>
      <c r="AU1663" s="1">
        <f t="shared" si="76"/>
        <v>4256.109283997258</v>
      </c>
      <c r="AV1663" s="1" t="str" cm="1">
        <f t="array" ref="AV1663">IF(AC1663&lt;4, "เก็บ", IF(OR(AT1663 &lt; PERCENTILE(IF($AC$2:$AC$5092=AC1663, $AT$2:$AT$5092), 0.25) - 1.5 * (PERCENTILE(IF($AC$2:$AC$5092=AC1663, $AT$2:$AT$5092), 0.75) - PERCENTILE(IF($AC$2:$AC$5092=AC1663, $AT$2:$AT$5092), 0.25)), AT1663 &gt; PERCENTILE(IF($AC$2:$AC$5092=AC1663, $AT$2:$AT$5092), 0.75) + 1.5 * (PERCENTILE(IF($AC$2:$AC$5092=AC1663, $AT$2:$AT$5092), 0.75) - PERCENTILE(IF($AC$2:$AC$5092=AC1663, $AT$2:$AT$5092), 0.25))), "ตัด", "เก็บ"))</f>
        <v>เก็บ</v>
      </c>
      <c r="AW1663" s="1">
        <f t="shared" si="77"/>
        <v>3807.0727671795808</v>
      </c>
      <c r="AX1663" s="1">
        <v>2335.0230876608157</v>
      </c>
      <c r="AY1663" s="1">
        <v>2027.8954462308654</v>
      </c>
    </row>
    <row r="1664" spans="1:51" x14ac:dyDescent="0.2">
      <c r="A1664" s="3">
        <v>45595</v>
      </c>
      <c r="B1664">
        <v>45595</v>
      </c>
      <c r="C1664" t="s">
        <v>5405</v>
      </c>
      <c r="D1664" t="s">
        <v>66</v>
      </c>
      <c r="E1664" t="s">
        <v>124</v>
      </c>
      <c r="F1664" t="s">
        <v>388</v>
      </c>
      <c r="G1664" s="1">
        <v>0</v>
      </c>
      <c r="H1664" s="1">
        <v>0</v>
      </c>
      <c r="I1664" s="1">
        <v>400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400</v>
      </c>
      <c r="P1664" t="s">
        <v>5406</v>
      </c>
      <c r="Q1664" s="2">
        <v>45595</v>
      </c>
      <c r="R1664" t="s">
        <v>70</v>
      </c>
      <c r="S1664">
        <v>0</v>
      </c>
      <c r="T1664" t="s">
        <v>71</v>
      </c>
      <c r="U1664" t="s">
        <v>93</v>
      </c>
      <c r="V1664" s="1">
        <v>0</v>
      </c>
      <c r="W1664" s="1">
        <v>0</v>
      </c>
      <c r="X1664" s="1">
        <v>0</v>
      </c>
      <c r="AA1664" t="s">
        <v>58</v>
      </c>
      <c r="AB1664" s="1">
        <v>0</v>
      </c>
      <c r="AC1664" s="4">
        <f>IF(ISNUMBER(MATCH(AD1664, $AD$2:AD1663, 0)), INDEX($AC$2:AC1663, MATCH(AD1664, $AD$2:AD1663, 0)), MAX($AC$2:AC1663)+1)</f>
        <v>4</v>
      </c>
      <c r="AD1664" t="str">
        <f t="shared" si="78"/>
        <v>เชียงใหม่-ตลาดไท</v>
      </c>
      <c r="AE1664" t="s">
        <v>73</v>
      </c>
      <c r="AF1664" s="1">
        <v>0</v>
      </c>
      <c r="AG1664" s="1">
        <v>0</v>
      </c>
      <c r="AH1664" s="1">
        <v>0</v>
      </c>
      <c r="AI1664" t="s">
        <v>5407</v>
      </c>
      <c r="AJ1664" s="1">
        <v>1</v>
      </c>
      <c r="AK1664" s="1">
        <v>720</v>
      </c>
      <c r="AL1664" s="1">
        <v>720</v>
      </c>
      <c r="AM1664" s="1">
        <v>1</v>
      </c>
      <c r="AN1664" s="1">
        <v>0</v>
      </c>
      <c r="AO1664" s="1">
        <v>0</v>
      </c>
      <c r="AP1664" s="1">
        <v>0</v>
      </c>
      <c r="AQ1664" s="1">
        <v>0</v>
      </c>
      <c r="AR1664" s="1">
        <v>400</v>
      </c>
      <c r="AS1664" s="1">
        <v>31.61428571428571</v>
      </c>
      <c r="AT1664" s="1">
        <f>Table1[[#This Row],[รวมต้นทุนค่าเดินทาง]]+Table1[[#This Row],[รวมต้นทุนค่าซ่อม]]+Table1[[#This Row],[รวมค่าเสื่อม]]</f>
        <v>1471.8646587867445</v>
      </c>
      <c r="AU1664" s="1">
        <f t="shared" si="76"/>
        <v>4256.109283997258</v>
      </c>
      <c r="AV1664" s="1" t="str" cm="1">
        <f t="array" ref="AV1664">IF(AC1664&lt;4, "เก็บ", IF(OR(AT1664 &lt; PERCENTILE(IF($AC$2:$AC$5092=AC1664, $AT$2:$AT$5092), 0.25) - 1.5 * (PERCENTILE(IF($AC$2:$AC$5092=AC1664, $AT$2:$AT$5092), 0.75) - PERCENTILE(IF($AC$2:$AC$5092=AC1664, $AT$2:$AT$5092), 0.25)), AT1664 &gt; PERCENTILE(IF($AC$2:$AC$5092=AC1664, $AT$2:$AT$5092), 0.75) + 1.5 * (PERCENTILE(IF($AC$2:$AC$5092=AC1664, $AT$2:$AT$5092), 0.75) - PERCENTILE(IF($AC$2:$AC$5092=AC1664, $AT$2:$AT$5092), 0.25))), "ตัด", "เก็บ"))</f>
        <v>เก็บ</v>
      </c>
      <c r="AW1664" s="1">
        <f t="shared" si="77"/>
        <v>3807.0727671795808</v>
      </c>
      <c r="AX1664" s="1">
        <v>2335.0230876608157</v>
      </c>
      <c r="AY1664" s="1">
        <v>1040.2503730724588</v>
      </c>
    </row>
    <row r="1665" spans="1:51" x14ac:dyDescent="0.2">
      <c r="A1665" s="3">
        <v>45595</v>
      </c>
      <c r="B1665">
        <v>45595</v>
      </c>
      <c r="C1665" t="s">
        <v>5408</v>
      </c>
      <c r="D1665" t="s">
        <v>66</v>
      </c>
      <c r="E1665" t="s">
        <v>67</v>
      </c>
      <c r="F1665" t="s">
        <v>529</v>
      </c>
      <c r="G1665" s="1">
        <v>0</v>
      </c>
      <c r="H1665" s="1">
        <v>0</v>
      </c>
      <c r="I1665" s="1">
        <v>500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500</v>
      </c>
      <c r="P1665" t="s">
        <v>5409</v>
      </c>
      <c r="Q1665" s="2">
        <v>45595</v>
      </c>
      <c r="R1665" t="s">
        <v>70</v>
      </c>
      <c r="S1665">
        <v>0</v>
      </c>
      <c r="T1665" t="s">
        <v>71</v>
      </c>
      <c r="U1665" t="s">
        <v>161</v>
      </c>
      <c r="V1665" s="1">
        <v>0</v>
      </c>
      <c r="W1665" s="1">
        <v>0</v>
      </c>
      <c r="X1665" s="1">
        <v>0</v>
      </c>
      <c r="AA1665" t="s">
        <v>58</v>
      </c>
      <c r="AB1665" s="1">
        <v>0</v>
      </c>
      <c r="AC1665" s="4">
        <f>IF(ISNUMBER(MATCH(AD1665, $AD$2:AD1664, 0)), INDEX($AC$2:AC1664, MATCH(AD1665, $AD$2:AD1664, 0)), MAX($AC$2:AC1664)+1)</f>
        <v>9</v>
      </c>
      <c r="AD1665" t="str">
        <f t="shared" si="78"/>
        <v>เชียงใหม่-พุทธมณฑลสาย 2</v>
      </c>
      <c r="AE1665" t="s">
        <v>73</v>
      </c>
      <c r="AF1665" s="1">
        <v>0</v>
      </c>
      <c r="AG1665" s="1">
        <v>0</v>
      </c>
      <c r="AH1665" s="1">
        <v>0</v>
      </c>
      <c r="AI1665" t="s">
        <v>5410</v>
      </c>
      <c r="AJ1665" s="1">
        <v>1</v>
      </c>
      <c r="AK1665" s="1">
        <v>720</v>
      </c>
      <c r="AL1665" s="1">
        <v>720</v>
      </c>
      <c r="AM1665" s="1">
        <v>1</v>
      </c>
      <c r="AN1665" s="1">
        <v>0</v>
      </c>
      <c r="AO1665" s="1">
        <v>0</v>
      </c>
      <c r="AP1665" s="1">
        <v>0</v>
      </c>
      <c r="AQ1665" s="1">
        <v>0</v>
      </c>
      <c r="AR1665" s="1">
        <v>500</v>
      </c>
      <c r="AS1665" s="1">
        <v>1928.11</v>
      </c>
      <c r="AT1665" s="1">
        <f>Table1[[#This Row],[รวมต้นทุนค่าเดินทาง]]+Table1[[#This Row],[รวมต้นทุนค่าซ่อม]]+Table1[[#This Row],[รวมค่าเสื่อม]]</f>
        <v>3537.2607335416551</v>
      </c>
      <c r="AU1665" s="1">
        <f t="shared" si="76"/>
        <v>4623.2312262414152</v>
      </c>
      <c r="AV1665" s="1" t="str" cm="1">
        <f t="array" ref="AV1665">IF(AC1665&lt;4, "เก็บ", IF(OR(AT1665 &lt; PERCENTILE(IF($AC$2:$AC$5092=AC1665, $AT$2:$AT$5092), 0.25) - 1.5 * (PERCENTILE(IF($AC$2:$AC$5092=AC1665, $AT$2:$AT$5092), 0.75) - PERCENTILE(IF($AC$2:$AC$5092=AC1665, $AT$2:$AT$5092), 0.25)), AT1665 &gt; PERCENTILE(IF($AC$2:$AC$5092=AC1665, $AT$2:$AT$5092), 0.75) + 1.5 * (PERCENTILE(IF($AC$2:$AC$5092=AC1665, $AT$2:$AT$5092), 0.75) - PERCENTILE(IF($AC$2:$AC$5092=AC1665, $AT$2:$AT$5092), 0.25))), "ตัด", "เก็บ"))</f>
        <v>เก็บ</v>
      </c>
      <c r="AW1665" s="1">
        <f t="shared" si="77"/>
        <v>4005.4952465164292</v>
      </c>
      <c r="AX1665" s="1">
        <v>2577.9546108768855</v>
      </c>
      <c r="AY1665" s="1">
        <v>1109.1507335416557</v>
      </c>
    </row>
    <row r="1666" spans="1:51" x14ac:dyDescent="0.2">
      <c r="A1666" s="3">
        <v>45595</v>
      </c>
      <c r="B1666">
        <v>45595</v>
      </c>
      <c r="C1666" t="s">
        <v>5411</v>
      </c>
      <c r="D1666" t="s">
        <v>51</v>
      </c>
      <c r="E1666" t="s">
        <v>61</v>
      </c>
      <c r="F1666" t="s">
        <v>2381</v>
      </c>
      <c r="G1666" s="1">
        <v>4200</v>
      </c>
      <c r="H1666" s="1">
        <v>3075</v>
      </c>
      <c r="I1666" s="1">
        <v>1900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6100</v>
      </c>
      <c r="P1666" t="s">
        <v>5412</v>
      </c>
      <c r="Q1666" s="2">
        <v>45595</v>
      </c>
      <c r="R1666" t="s">
        <v>55</v>
      </c>
      <c r="S1666">
        <v>0</v>
      </c>
      <c r="T1666" t="s">
        <v>56</v>
      </c>
      <c r="U1666" t="s">
        <v>57</v>
      </c>
      <c r="V1666" s="1">
        <v>2500</v>
      </c>
      <c r="W1666" s="1">
        <v>0</v>
      </c>
      <c r="X1666" s="1">
        <v>0</v>
      </c>
      <c r="AA1666" t="s">
        <v>58</v>
      </c>
      <c r="AB1666" s="1">
        <v>0</v>
      </c>
      <c r="AC1666" s="4">
        <f>IF(ISNUMBER(MATCH(AD1666, $AD$2:AD1665, 0)), INDEX($AC$2:AC1665, MATCH(AD1666, $AD$2:AD1665, 0)), MAX($AC$2:AC1665)+1)</f>
        <v>1</v>
      </c>
      <c r="AD1666" t="str">
        <f t="shared" si="78"/>
        <v>ท่าลี่-กองลอย</v>
      </c>
      <c r="AE1666" t="s">
        <v>55</v>
      </c>
      <c r="AF1666" s="1">
        <v>0</v>
      </c>
      <c r="AG1666" s="1">
        <v>0</v>
      </c>
      <c r="AH1666" s="1">
        <v>0</v>
      </c>
      <c r="AI1666" t="s">
        <v>5413</v>
      </c>
      <c r="AJ1666" s="1">
        <v>1</v>
      </c>
      <c r="AK1666" s="1">
        <v>0</v>
      </c>
      <c r="AL1666" s="1">
        <v>0</v>
      </c>
      <c r="AM1666" s="1">
        <v>0</v>
      </c>
      <c r="AN1666" s="1">
        <v>0</v>
      </c>
      <c r="AO1666" s="1">
        <v>0</v>
      </c>
      <c r="AP1666" s="1">
        <v>0</v>
      </c>
      <c r="AQ1666" s="1">
        <v>0</v>
      </c>
      <c r="AR1666" s="1">
        <v>11675</v>
      </c>
      <c r="AS1666" s="1">
        <v>19.753846153846151</v>
      </c>
      <c r="AT1666" s="1">
        <f>Table1[[#This Row],[รวมต้นทุนค่าเดินทาง]]+Table1[[#This Row],[รวมต้นทุนค่าซ่อม]]+Table1[[#This Row],[รวมค่าเสื่อม]]</f>
        <v>13809.415500289184</v>
      </c>
      <c r="AU1666" s="1">
        <f t="shared" si="76"/>
        <v>13953.293816562818</v>
      </c>
      <c r="AV1666" s="1" t="str" cm="1">
        <f t="array" ref="AV1666">IF(AC1666&lt;4, "เก็บ", IF(OR(AT1666 &lt; PERCENTILE(IF($AC$2:$AC$5092=AC1666, $AT$2:$AT$5092), 0.25) - 1.5 * (PERCENTILE(IF($AC$2:$AC$5092=AC1666, $AT$2:$AT$5092), 0.75) - PERCENTILE(IF($AC$2:$AC$5092=AC1666, $AT$2:$AT$5092), 0.25)), AT1666 &gt; PERCENTILE(IF($AC$2:$AC$5092=AC1666, $AT$2:$AT$5092), 0.75) + 1.5 * (PERCENTILE(IF($AC$2:$AC$5092=AC1666, $AT$2:$AT$5092), 0.75) - PERCENTILE(IF($AC$2:$AC$5092=AC1666, $AT$2:$AT$5092), 0.25))), "ตัด", "เก็บ"))</f>
        <v>เก็บ</v>
      </c>
      <c r="AW1666" s="1">
        <f t="shared" si="77"/>
        <v>13953.293816562818</v>
      </c>
      <c r="AX1666" s="1">
        <v>14426.372718098486</v>
      </c>
      <c r="AY1666" s="1">
        <v>2114.6616541353383</v>
      </c>
    </row>
    <row r="1667" spans="1:51" x14ac:dyDescent="0.2">
      <c r="A1667" s="3">
        <v>45595</v>
      </c>
      <c r="B1667">
        <v>45595</v>
      </c>
      <c r="C1667" t="s">
        <v>5414</v>
      </c>
      <c r="D1667" t="s">
        <v>51</v>
      </c>
      <c r="E1667" t="s">
        <v>61</v>
      </c>
      <c r="F1667" t="s">
        <v>1289</v>
      </c>
      <c r="G1667" s="1">
        <v>2700</v>
      </c>
      <c r="H1667" s="1">
        <v>4575</v>
      </c>
      <c r="I1667" s="1">
        <v>1900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4600</v>
      </c>
      <c r="P1667" t="s">
        <v>5415</v>
      </c>
      <c r="Q1667" s="2">
        <v>45595</v>
      </c>
      <c r="R1667" t="s">
        <v>55</v>
      </c>
      <c r="S1667">
        <v>0</v>
      </c>
      <c r="T1667" t="s">
        <v>56</v>
      </c>
      <c r="U1667" t="s">
        <v>57</v>
      </c>
      <c r="V1667" s="1">
        <v>2500</v>
      </c>
      <c r="W1667" s="1">
        <v>0</v>
      </c>
      <c r="X1667" s="1">
        <v>0</v>
      </c>
      <c r="AA1667" t="s">
        <v>58</v>
      </c>
      <c r="AB1667" s="1">
        <v>0</v>
      </c>
      <c r="AC1667" s="4">
        <f>IF(ISNUMBER(MATCH(AD1667, $AD$2:AD1666, 0)), INDEX($AC$2:AC1666, MATCH(AD1667, $AD$2:AD1666, 0)), MAX($AC$2:AC1666)+1)</f>
        <v>1</v>
      </c>
      <c r="AD1667" t="str">
        <f t="shared" si="78"/>
        <v>ท่าลี่-กองลอย</v>
      </c>
      <c r="AE1667" t="s">
        <v>55</v>
      </c>
      <c r="AF1667" s="1">
        <v>0</v>
      </c>
      <c r="AG1667" s="1">
        <v>0</v>
      </c>
      <c r="AH1667" s="1">
        <v>0</v>
      </c>
      <c r="AI1667" t="s">
        <v>5416</v>
      </c>
      <c r="AJ1667" s="1">
        <v>1</v>
      </c>
      <c r="AK1667" s="1">
        <v>0</v>
      </c>
      <c r="AL1667" s="1">
        <v>0</v>
      </c>
      <c r="AM1667" s="1">
        <v>0</v>
      </c>
      <c r="AN1667" s="1">
        <v>0</v>
      </c>
      <c r="AO1667" s="1">
        <v>0</v>
      </c>
      <c r="AP1667" s="1">
        <v>0</v>
      </c>
      <c r="AQ1667" s="1">
        <v>0</v>
      </c>
      <c r="AR1667" s="1">
        <v>11675</v>
      </c>
      <c r="AS1667" s="1">
        <v>15.10588235294118</v>
      </c>
      <c r="AT1667" s="1">
        <f>Table1[[#This Row],[รวมต้นทุนค่าเดินทาง]]+Table1[[#This Row],[รวมต้นทุนค่าซ่อม]]+Table1[[#This Row],[รวมค่าเสื่อม]]</f>
        <v>13288.117245989306</v>
      </c>
      <c r="AU1667" s="1">
        <f t="shared" ref="AU1667:AU1730" si="79">AVERAGEIF($AC$2:$AC$5092, AC1667, $AT$2:$AT$5092)</f>
        <v>13953.293816562818</v>
      </c>
      <c r="AV1667" s="1" t="str" cm="1">
        <f t="array" ref="AV1667">IF(AC1667&lt;4, "เก็บ", IF(OR(AT1667 &lt; PERCENTILE(IF($AC$2:$AC$5092=AC1667, $AT$2:$AT$5092), 0.25) - 1.5 * (PERCENTILE(IF($AC$2:$AC$5092=AC1667, $AT$2:$AT$5092), 0.75) - PERCENTILE(IF($AC$2:$AC$5092=AC1667, $AT$2:$AT$5092), 0.25)), AT1667 &gt; PERCENTILE(IF($AC$2:$AC$5092=AC1667, $AT$2:$AT$5092), 0.75) + 1.5 * (PERCENTILE(IF($AC$2:$AC$5092=AC1667, $AT$2:$AT$5092), 0.75) - PERCENTILE(IF($AC$2:$AC$5092=AC1667, $AT$2:$AT$5092), 0.25))), "ตัด", "เก็บ"))</f>
        <v>เก็บ</v>
      </c>
      <c r="AW1667" s="1">
        <f t="shared" ref="AW1667:AW1730" si="80">AVERAGEIFS($AT$2:$AT$5092, $AC$2:$AC$5092, AC1667, $AV$2:$AV$5092, "เก็บ")</f>
        <v>13953.293816562818</v>
      </c>
      <c r="AX1667" s="1">
        <v>14426.372718098486</v>
      </c>
      <c r="AY1667" s="1">
        <v>1598.0113636363637</v>
      </c>
    </row>
    <row r="1668" spans="1:51" x14ac:dyDescent="0.2">
      <c r="A1668" s="3">
        <v>45595</v>
      </c>
      <c r="B1668">
        <v>45595</v>
      </c>
      <c r="C1668" t="s">
        <v>5417</v>
      </c>
      <c r="D1668" t="s">
        <v>66</v>
      </c>
      <c r="E1668" t="s">
        <v>148</v>
      </c>
      <c r="F1668" t="s">
        <v>215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t="s">
        <v>5418</v>
      </c>
      <c r="Q1668" s="2">
        <v>45595</v>
      </c>
      <c r="R1668" t="s">
        <v>55</v>
      </c>
      <c r="S1668">
        <v>0</v>
      </c>
      <c r="T1668" t="s">
        <v>254</v>
      </c>
      <c r="U1668" t="s">
        <v>71</v>
      </c>
      <c r="V1668" s="1">
        <v>0</v>
      </c>
      <c r="W1668" s="1">
        <v>602</v>
      </c>
      <c r="X1668" s="1">
        <v>0</v>
      </c>
      <c r="Y1668" t="s">
        <v>254</v>
      </c>
      <c r="Z1668" t="s">
        <v>71</v>
      </c>
      <c r="AA1668" t="s">
        <v>5419</v>
      </c>
      <c r="AB1668" s="1">
        <v>0</v>
      </c>
      <c r="AC1668" s="4">
        <f>IF(ISNUMBER(MATCH(AD1668, $AD$2:AD1667, 0)), INDEX($AC$2:AC1667, MATCH(AD1668, $AD$2:AD1667, 0)), MAX($AC$2:AC1667)+1)</f>
        <v>56</v>
      </c>
      <c r="AD1668" t="str">
        <f t="shared" si="78"/>
        <v>ลำปาง-เชียงใหม่</v>
      </c>
      <c r="AE1668" t="s">
        <v>55</v>
      </c>
      <c r="AF1668" s="1">
        <v>0</v>
      </c>
      <c r="AG1668" s="1">
        <v>0</v>
      </c>
      <c r="AH1668" s="1">
        <v>0</v>
      </c>
      <c r="AI1668" t="s">
        <v>5420</v>
      </c>
      <c r="AJ1668" s="1">
        <v>1</v>
      </c>
      <c r="AK1668" s="1">
        <v>0</v>
      </c>
      <c r="AL1668" s="1">
        <v>0</v>
      </c>
      <c r="AM1668" s="1">
        <v>0</v>
      </c>
      <c r="AN1668" s="1">
        <v>0</v>
      </c>
      <c r="AO1668" s="1">
        <v>0</v>
      </c>
      <c r="AP1668" s="1">
        <v>0</v>
      </c>
      <c r="AQ1668" s="1">
        <v>0</v>
      </c>
      <c r="AR1668" s="1">
        <v>602</v>
      </c>
      <c r="AS1668" s="1">
        <v>1084.4666666666669</v>
      </c>
      <c r="AT1668" s="1">
        <f>Table1[[#This Row],[รวมต้นทุนค่าเดินทาง]]+Table1[[#This Row],[รวมต้นทุนค่าซ่อม]]+Table1[[#This Row],[รวมค่าเสื่อม]]</f>
        <v>2865.902150537635</v>
      </c>
      <c r="AU1668" s="1">
        <f t="shared" si="79"/>
        <v>3369.8545412756666</v>
      </c>
      <c r="AV1668" s="1" t="str" cm="1">
        <f t="array" ref="AV1668">IF(AC1668&lt;4, "เก็บ", IF(OR(AT1668 &lt; PERCENTILE(IF($AC$2:$AC$5092=AC1668, $AT$2:$AT$5092), 0.25) - 1.5 * (PERCENTILE(IF($AC$2:$AC$5092=AC1668, $AT$2:$AT$5092), 0.75) - PERCENTILE(IF($AC$2:$AC$5092=AC1668, $AT$2:$AT$5092), 0.25)), AT1668 &gt; PERCENTILE(IF($AC$2:$AC$5092=AC1668, $AT$2:$AT$5092), 0.75) + 1.5 * (PERCENTILE(IF($AC$2:$AC$5092=AC1668, $AT$2:$AT$5092), 0.75) - PERCENTILE(IF($AC$2:$AC$5092=AC1668, $AT$2:$AT$5092), 0.25))), "ตัด", "เก็บ"))</f>
        <v>เก็บ</v>
      </c>
      <c r="AW1668" s="1">
        <f t="shared" si="80"/>
        <v>2695.6144950490857</v>
      </c>
      <c r="AX1668" s="1">
        <v>2144.9959546277146</v>
      </c>
      <c r="AY1668" s="1">
        <v>1179.4354838709678</v>
      </c>
    </row>
    <row r="1669" spans="1:51" x14ac:dyDescent="0.2">
      <c r="A1669" s="3">
        <v>45595</v>
      </c>
      <c r="B1669">
        <v>45595</v>
      </c>
      <c r="C1669" t="s">
        <v>5421</v>
      </c>
      <c r="D1669" t="s">
        <v>66</v>
      </c>
      <c r="E1669" t="s">
        <v>148</v>
      </c>
      <c r="F1669" t="s">
        <v>547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t="s">
        <v>5422</v>
      </c>
      <c r="Q1669" s="2">
        <v>45596</v>
      </c>
      <c r="R1669" t="s">
        <v>55</v>
      </c>
      <c r="S1669">
        <v>0</v>
      </c>
      <c r="T1669" t="s">
        <v>88</v>
      </c>
      <c r="U1669" t="s">
        <v>71</v>
      </c>
      <c r="V1669" s="1">
        <v>0</v>
      </c>
      <c r="W1669" s="1">
        <v>1238</v>
      </c>
      <c r="X1669" s="1">
        <v>0</v>
      </c>
      <c r="Y1669" t="s">
        <v>88</v>
      </c>
      <c r="Z1669" t="s">
        <v>71</v>
      </c>
      <c r="AA1669" t="s">
        <v>5423</v>
      </c>
      <c r="AB1669" s="1">
        <v>0</v>
      </c>
      <c r="AC1669" s="4">
        <f>IF(ISNUMBER(MATCH(AD1669, $AD$2:AD1668, 0)), INDEX($AC$2:AC1668, MATCH(AD1669, $AD$2:AD1668, 0)), MAX($AC$2:AC1668)+1)</f>
        <v>13</v>
      </c>
      <c r="AD1669" t="str">
        <f t="shared" si="78"/>
        <v>แพร่-เชียงใหม่</v>
      </c>
      <c r="AE1669" t="s">
        <v>55</v>
      </c>
      <c r="AF1669" s="1">
        <v>0</v>
      </c>
      <c r="AG1669" s="1">
        <v>0</v>
      </c>
      <c r="AH1669" s="1">
        <v>0</v>
      </c>
      <c r="AI1669" t="s">
        <v>5424</v>
      </c>
      <c r="AJ1669" s="1">
        <v>1</v>
      </c>
      <c r="AK1669" s="1">
        <v>0</v>
      </c>
      <c r="AL1669" s="1">
        <v>0</v>
      </c>
      <c r="AM1669" s="1">
        <v>0</v>
      </c>
      <c r="AN1669" s="1">
        <v>0</v>
      </c>
      <c r="AO1669" s="1">
        <v>0</v>
      </c>
      <c r="AP1669" s="1">
        <v>0</v>
      </c>
      <c r="AQ1669" s="1">
        <v>0</v>
      </c>
      <c r="AR1669" s="1">
        <v>1238</v>
      </c>
      <c r="AS1669" s="1">
        <v>1140.905882352941</v>
      </c>
      <c r="AT1669" s="1">
        <f>Table1[[#This Row],[รวมต้นทุนค่าเดินทาง]]+Table1[[#This Row],[รวมต้นทุนค่าซ่อม]]+Table1[[#This Row],[รวมค่าเสื่อม]]</f>
        <v>3592.5988284110326</v>
      </c>
      <c r="AU1669" s="1">
        <f t="shared" si="79"/>
        <v>4592.0787429767815</v>
      </c>
      <c r="AV1669" s="1" t="str" cm="1">
        <f t="array" ref="AV1669">IF(AC1669&lt;4, "เก็บ", IF(OR(AT1669 &lt; PERCENTILE(IF($AC$2:$AC$5092=AC1669, $AT$2:$AT$5092), 0.25) - 1.5 * (PERCENTILE(IF($AC$2:$AC$5092=AC1669, $AT$2:$AT$5092), 0.75) - PERCENTILE(IF($AC$2:$AC$5092=AC1669, $AT$2:$AT$5092), 0.25)), AT1669 &gt; PERCENTILE(IF($AC$2:$AC$5092=AC1669, $AT$2:$AT$5092), 0.75) + 1.5 * (PERCENTILE(IF($AC$2:$AC$5092=AC1669, $AT$2:$AT$5092), 0.75) - PERCENTILE(IF($AC$2:$AC$5092=AC1669, $AT$2:$AT$5092), 0.25))), "ตัด", "เก็บ"))</f>
        <v>เก็บ</v>
      </c>
      <c r="AW1669" s="1">
        <f t="shared" si="80"/>
        <v>4279.7356386749952</v>
      </c>
      <c r="AX1669" s="1">
        <v>3355.5397680040655</v>
      </c>
      <c r="AY1669" s="1">
        <v>1213.6929460580914</v>
      </c>
    </row>
    <row r="1670" spans="1:51" x14ac:dyDescent="0.2">
      <c r="A1670" s="3">
        <v>45596</v>
      </c>
      <c r="B1670">
        <v>45596</v>
      </c>
      <c r="C1670" t="s">
        <v>5425</v>
      </c>
      <c r="D1670" t="s">
        <v>66</v>
      </c>
      <c r="E1670" t="s">
        <v>67</v>
      </c>
      <c r="F1670" t="s">
        <v>353</v>
      </c>
      <c r="G1670" s="1">
        <v>0</v>
      </c>
      <c r="H1670" s="1">
        <v>1071</v>
      </c>
      <c r="I1670" s="1">
        <v>500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500</v>
      </c>
      <c r="P1670" t="s">
        <v>5426</v>
      </c>
      <c r="Q1670" s="2">
        <v>45596</v>
      </c>
      <c r="R1670" t="s">
        <v>70</v>
      </c>
      <c r="S1670">
        <v>0</v>
      </c>
      <c r="T1670" t="s">
        <v>71</v>
      </c>
      <c r="U1670" t="s">
        <v>161</v>
      </c>
      <c r="V1670" s="1">
        <v>0</v>
      </c>
      <c r="W1670" s="1">
        <v>0</v>
      </c>
      <c r="X1670" s="1">
        <v>0</v>
      </c>
      <c r="AA1670" t="s">
        <v>58</v>
      </c>
      <c r="AB1670" s="1">
        <v>0</v>
      </c>
      <c r="AC1670" s="4">
        <f>IF(ISNUMBER(MATCH(AD1670, $AD$2:AD1669, 0)), INDEX($AC$2:AC1669, MATCH(AD1670, $AD$2:AD1669, 0)), MAX($AC$2:AC1669)+1)</f>
        <v>9</v>
      </c>
      <c r="AD1670" t="str">
        <f t="shared" si="78"/>
        <v>เชียงใหม่-พุทธมณฑลสาย 2</v>
      </c>
      <c r="AE1670" t="s">
        <v>73</v>
      </c>
      <c r="AF1670" s="1">
        <v>0</v>
      </c>
      <c r="AG1670" s="1">
        <v>0</v>
      </c>
      <c r="AH1670" s="1">
        <v>0</v>
      </c>
      <c r="AI1670" t="s">
        <v>5427</v>
      </c>
      <c r="AJ1670" s="1">
        <v>1</v>
      </c>
      <c r="AK1670" s="1">
        <v>720</v>
      </c>
      <c r="AL1670" s="1">
        <v>720</v>
      </c>
      <c r="AM1670" s="1">
        <v>1</v>
      </c>
      <c r="AN1670" s="1">
        <v>0</v>
      </c>
      <c r="AO1670" s="1">
        <v>0</v>
      </c>
      <c r="AP1670" s="1">
        <v>0</v>
      </c>
      <c r="AQ1670" s="1">
        <v>0</v>
      </c>
      <c r="AR1670" s="1">
        <v>1571</v>
      </c>
      <c r="AS1670" s="1">
        <v>7352.8842857142854</v>
      </c>
      <c r="AT1670" s="1">
        <f>Table1[[#This Row],[รวมต้นทุนค่าเดินทาง]]+Table1[[#This Row],[รวมต้นทุนค่าซ่อม]]+Table1[[#This Row],[รวมค่าเสื่อม]]</f>
        <v>10865.974681194512</v>
      </c>
      <c r="AU1670" s="1">
        <f t="shared" si="79"/>
        <v>4623.2312262414152</v>
      </c>
      <c r="AV1670" s="1" t="str" cm="1">
        <f t="array" ref="AV1670">IF(AC1670&lt;4, "เก็บ", IF(OR(AT1670 &lt; PERCENTILE(IF($AC$2:$AC$5092=AC1670, $AT$2:$AT$5092), 0.25) - 1.5 * (PERCENTILE(IF($AC$2:$AC$5092=AC1670, $AT$2:$AT$5092), 0.75) - PERCENTILE(IF($AC$2:$AC$5092=AC1670, $AT$2:$AT$5092), 0.25)), AT1670 &gt; PERCENTILE(IF($AC$2:$AC$5092=AC1670, $AT$2:$AT$5092), 0.75) + 1.5 * (PERCENTILE(IF($AC$2:$AC$5092=AC1670, $AT$2:$AT$5092), 0.75) - PERCENTILE(IF($AC$2:$AC$5092=AC1670, $AT$2:$AT$5092), 0.25))), "ตัด", "เก็บ"))</f>
        <v>ตัด</v>
      </c>
      <c r="AW1670" s="1">
        <f t="shared" si="80"/>
        <v>4005.4952465164292</v>
      </c>
      <c r="AX1670" s="1">
        <v>2577.9546108768855</v>
      </c>
      <c r="AY1670" s="1">
        <v>1942.0903954802261</v>
      </c>
    </row>
    <row r="1671" spans="1:51" x14ac:dyDescent="0.2">
      <c r="A1671" s="3">
        <v>45596</v>
      </c>
      <c r="B1671">
        <v>45596</v>
      </c>
      <c r="C1671" t="s">
        <v>5428</v>
      </c>
      <c r="D1671" t="s">
        <v>66</v>
      </c>
      <c r="E1671" t="s">
        <v>124</v>
      </c>
      <c r="F1671" t="s">
        <v>289</v>
      </c>
      <c r="G1671" s="1">
        <v>0</v>
      </c>
      <c r="H1671" s="1">
        <v>1071</v>
      </c>
      <c r="I1671" s="1">
        <v>500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500</v>
      </c>
      <c r="P1671" t="s">
        <v>5429</v>
      </c>
      <c r="Q1671" s="2">
        <v>45596</v>
      </c>
      <c r="R1671" t="s">
        <v>70</v>
      </c>
      <c r="S1671">
        <v>0</v>
      </c>
      <c r="T1671" t="s">
        <v>71</v>
      </c>
      <c r="U1671" t="s">
        <v>161</v>
      </c>
      <c r="V1671" s="1">
        <v>0</v>
      </c>
      <c r="W1671" s="1">
        <v>0</v>
      </c>
      <c r="X1671" s="1">
        <v>0</v>
      </c>
      <c r="AA1671" t="s">
        <v>58</v>
      </c>
      <c r="AB1671" s="1">
        <v>0</v>
      </c>
      <c r="AC1671" s="4">
        <f>IF(ISNUMBER(MATCH(AD1671, $AD$2:AD1670, 0)), INDEX($AC$2:AC1670, MATCH(AD1671, $AD$2:AD1670, 0)), MAX($AC$2:AC1670)+1)</f>
        <v>9</v>
      </c>
      <c r="AD1671" t="str">
        <f t="shared" si="78"/>
        <v>เชียงใหม่-พุทธมณฑลสาย 2</v>
      </c>
      <c r="AE1671" t="s">
        <v>73</v>
      </c>
      <c r="AF1671" s="1">
        <v>0</v>
      </c>
      <c r="AG1671" s="1">
        <v>0</v>
      </c>
      <c r="AH1671" s="1">
        <v>0</v>
      </c>
      <c r="AI1671" t="s">
        <v>5430</v>
      </c>
      <c r="AJ1671" s="1">
        <v>1</v>
      </c>
      <c r="AK1671" s="1">
        <v>720</v>
      </c>
      <c r="AL1671" s="1">
        <v>720</v>
      </c>
      <c r="AM1671" s="1">
        <v>1</v>
      </c>
      <c r="AN1671" s="1">
        <v>0</v>
      </c>
      <c r="AO1671" s="1">
        <v>0</v>
      </c>
      <c r="AP1671" s="1">
        <v>0</v>
      </c>
      <c r="AQ1671" s="1">
        <v>0</v>
      </c>
      <c r="AR1671" s="1">
        <v>1571</v>
      </c>
      <c r="AS1671" s="1">
        <v>452.315</v>
      </c>
      <c r="AT1671" s="1">
        <f>Table1[[#This Row],[รวมต้นทุนค่าเดินทาง]]+Table1[[#This Row],[รวมต้นทุนค่าซ่อม]]+Table1[[#This Row],[รวมค่าเสื่อม]]</f>
        <v>3711.5221024512884</v>
      </c>
      <c r="AU1671" s="1">
        <f t="shared" si="79"/>
        <v>4623.2312262414152</v>
      </c>
      <c r="AV1671" s="1" t="str" cm="1">
        <f t="array" ref="AV1671">IF(AC1671&lt;4, "เก็บ", IF(OR(AT1671 &lt; PERCENTILE(IF($AC$2:$AC$5092=AC1671, $AT$2:$AT$5092), 0.25) - 1.5 * (PERCENTILE(IF($AC$2:$AC$5092=AC1671, $AT$2:$AT$5092), 0.75) - PERCENTILE(IF($AC$2:$AC$5092=AC1671, $AT$2:$AT$5092), 0.25)), AT1671 &gt; PERCENTILE(IF($AC$2:$AC$5092=AC1671, $AT$2:$AT$5092), 0.75) + 1.5 * (PERCENTILE(IF($AC$2:$AC$5092=AC1671, $AT$2:$AT$5092), 0.75) - PERCENTILE(IF($AC$2:$AC$5092=AC1671, $AT$2:$AT$5092), 0.25))), "ตัด", "เก็บ"))</f>
        <v>เก็บ</v>
      </c>
      <c r="AW1671" s="1">
        <f t="shared" si="80"/>
        <v>4005.4952465164292</v>
      </c>
      <c r="AX1671" s="1">
        <v>2577.9546108768855</v>
      </c>
      <c r="AY1671" s="1">
        <v>1688.2071024512884</v>
      </c>
    </row>
    <row r="1672" spans="1:51" x14ac:dyDescent="0.2">
      <c r="A1672" s="3">
        <v>45596</v>
      </c>
      <c r="B1672">
        <v>45596</v>
      </c>
      <c r="C1672" t="s">
        <v>5431</v>
      </c>
      <c r="D1672" t="s">
        <v>66</v>
      </c>
      <c r="E1672" t="s">
        <v>67</v>
      </c>
      <c r="F1672" t="s">
        <v>679</v>
      </c>
      <c r="G1672" s="1">
        <v>0</v>
      </c>
      <c r="H1672" s="1">
        <v>1038</v>
      </c>
      <c r="I1672" s="1">
        <v>400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400</v>
      </c>
      <c r="P1672" t="s">
        <v>5432</v>
      </c>
      <c r="Q1672" s="2">
        <v>45596</v>
      </c>
      <c r="R1672" t="s">
        <v>70</v>
      </c>
      <c r="S1672">
        <v>0</v>
      </c>
      <c r="T1672" t="s">
        <v>71</v>
      </c>
      <c r="U1672" t="s">
        <v>93</v>
      </c>
      <c r="V1672" s="1">
        <v>0</v>
      </c>
      <c r="W1672" s="1">
        <v>0</v>
      </c>
      <c r="X1672" s="1">
        <v>0</v>
      </c>
      <c r="AA1672" t="s">
        <v>58</v>
      </c>
      <c r="AB1672" s="1">
        <v>0</v>
      </c>
      <c r="AC1672" s="4">
        <f>IF(ISNUMBER(MATCH(AD1672, $AD$2:AD1671, 0)), INDEX($AC$2:AC1671, MATCH(AD1672, $AD$2:AD1671, 0)), MAX($AC$2:AC1671)+1)</f>
        <v>4</v>
      </c>
      <c r="AD1672" t="str">
        <f t="shared" ref="AD1672:AD1735" si="81">T1672&amp;"-"&amp;U1672</f>
        <v>เชียงใหม่-ตลาดไท</v>
      </c>
      <c r="AE1672" t="s">
        <v>73</v>
      </c>
      <c r="AF1672" s="1">
        <v>0</v>
      </c>
      <c r="AG1672" s="1">
        <v>0</v>
      </c>
      <c r="AH1672" s="1">
        <v>0</v>
      </c>
      <c r="AI1672" t="s">
        <v>5433</v>
      </c>
      <c r="AJ1672" s="1">
        <v>1</v>
      </c>
      <c r="AK1672" s="1">
        <v>720</v>
      </c>
      <c r="AL1672" s="1">
        <v>720</v>
      </c>
      <c r="AM1672" s="1">
        <v>1</v>
      </c>
      <c r="AN1672" s="1">
        <v>0</v>
      </c>
      <c r="AO1672" s="1">
        <v>0</v>
      </c>
      <c r="AP1672" s="1">
        <v>0</v>
      </c>
      <c r="AQ1672" s="1">
        <v>0</v>
      </c>
      <c r="AR1672" s="1">
        <v>1438</v>
      </c>
      <c r="AS1672" s="1">
        <v>191.76428571428571</v>
      </c>
      <c r="AT1672" s="1">
        <f>Table1[[#This Row],[รวมต้นทุนค่าเดินทาง]]+Table1[[#This Row],[รวมต้นทุนค่าซ่อม]]+Table1[[#This Row],[รวมค่าเสื่อม]]</f>
        <v>3522.0438504922154</v>
      </c>
      <c r="AU1672" s="1">
        <f t="shared" si="79"/>
        <v>4256.109283997258</v>
      </c>
      <c r="AV1672" s="1" t="str" cm="1">
        <f t="array" ref="AV1672">IF(AC1672&lt;4, "เก็บ", IF(OR(AT1672 &lt; PERCENTILE(IF($AC$2:$AC$5092=AC1672, $AT$2:$AT$5092), 0.25) - 1.5 * (PERCENTILE(IF($AC$2:$AC$5092=AC1672, $AT$2:$AT$5092), 0.75) - PERCENTILE(IF($AC$2:$AC$5092=AC1672, $AT$2:$AT$5092), 0.25)), AT1672 &gt; PERCENTILE(IF($AC$2:$AC$5092=AC1672, $AT$2:$AT$5092), 0.75) + 1.5 * (PERCENTILE(IF($AC$2:$AC$5092=AC1672, $AT$2:$AT$5092), 0.75) - PERCENTILE(IF($AC$2:$AC$5092=AC1672, $AT$2:$AT$5092), 0.25))), "ตัด", "เก็บ"))</f>
        <v>เก็บ</v>
      </c>
      <c r="AW1672" s="1">
        <f t="shared" si="80"/>
        <v>3807.0727671795808</v>
      </c>
      <c r="AX1672" s="1">
        <v>2335.0230876608157</v>
      </c>
      <c r="AY1672" s="1">
        <v>1892.2795647779296</v>
      </c>
    </row>
    <row r="1673" spans="1:51" x14ac:dyDescent="0.2">
      <c r="A1673" s="3">
        <v>45596</v>
      </c>
      <c r="B1673">
        <v>45596</v>
      </c>
      <c r="C1673" t="s">
        <v>5434</v>
      </c>
      <c r="D1673" t="s">
        <v>66</v>
      </c>
      <c r="E1673" t="s">
        <v>67</v>
      </c>
      <c r="F1673" t="s">
        <v>655</v>
      </c>
      <c r="G1673" s="1">
        <v>0</v>
      </c>
      <c r="H1673" s="1">
        <v>0</v>
      </c>
      <c r="I1673" s="1">
        <v>400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400</v>
      </c>
      <c r="P1673" t="s">
        <v>5435</v>
      </c>
      <c r="Q1673" s="2">
        <v>45596</v>
      </c>
      <c r="R1673" t="s">
        <v>70</v>
      </c>
      <c r="S1673">
        <v>0</v>
      </c>
      <c r="T1673" t="s">
        <v>71</v>
      </c>
      <c r="U1673" t="s">
        <v>93</v>
      </c>
      <c r="V1673" s="1">
        <v>0</v>
      </c>
      <c r="W1673" s="1">
        <v>0</v>
      </c>
      <c r="X1673" s="1">
        <v>0</v>
      </c>
      <c r="AA1673" t="s">
        <v>58</v>
      </c>
      <c r="AB1673" s="1">
        <v>0</v>
      </c>
      <c r="AC1673" s="4">
        <f>IF(ISNUMBER(MATCH(AD1673, $AD$2:AD1672, 0)), INDEX($AC$2:AC1672, MATCH(AD1673, $AD$2:AD1672, 0)), MAX($AC$2:AC1672)+1)</f>
        <v>4</v>
      </c>
      <c r="AD1673" t="str">
        <f t="shared" si="81"/>
        <v>เชียงใหม่-ตลาดไท</v>
      </c>
      <c r="AE1673" t="s">
        <v>73</v>
      </c>
      <c r="AF1673" s="1">
        <v>0</v>
      </c>
      <c r="AG1673" s="1">
        <v>0</v>
      </c>
      <c r="AH1673" s="1">
        <v>0</v>
      </c>
      <c r="AI1673" t="s">
        <v>5436</v>
      </c>
      <c r="AJ1673" s="1">
        <v>1</v>
      </c>
      <c r="AK1673" s="1">
        <v>720</v>
      </c>
      <c r="AL1673" s="1">
        <v>720</v>
      </c>
      <c r="AM1673" s="1">
        <v>1</v>
      </c>
      <c r="AN1673" s="1">
        <v>0</v>
      </c>
      <c r="AO1673" s="1">
        <v>0</v>
      </c>
      <c r="AP1673" s="1">
        <v>0</v>
      </c>
      <c r="AQ1673" s="1">
        <v>0</v>
      </c>
      <c r="AR1673" s="1">
        <v>400</v>
      </c>
      <c r="AS1673" s="1">
        <v>461.04999999999995</v>
      </c>
      <c r="AT1673" s="1">
        <f>Table1[[#This Row],[รวมต้นทุนค่าเดินทาง]]+Table1[[#This Row],[รวมต้นทุนค่าซ่อม]]+Table1[[#This Row],[รวมค่าเสื่อม]]</f>
        <v>2143.5175324675324</v>
      </c>
      <c r="AU1673" s="1">
        <f t="shared" si="79"/>
        <v>4256.109283997258</v>
      </c>
      <c r="AV1673" s="1" t="str" cm="1">
        <f t="array" ref="AV1673">IF(AC1673&lt;4, "เก็บ", IF(OR(AT1673 &lt; PERCENTILE(IF($AC$2:$AC$5092=AC1673, $AT$2:$AT$5092), 0.25) - 1.5 * (PERCENTILE(IF($AC$2:$AC$5092=AC1673, $AT$2:$AT$5092), 0.75) - PERCENTILE(IF($AC$2:$AC$5092=AC1673, $AT$2:$AT$5092), 0.25)), AT1673 &gt; PERCENTILE(IF($AC$2:$AC$5092=AC1673, $AT$2:$AT$5092), 0.75) + 1.5 * (PERCENTILE(IF($AC$2:$AC$5092=AC1673, $AT$2:$AT$5092), 0.75) - PERCENTILE(IF($AC$2:$AC$5092=AC1673, $AT$2:$AT$5092), 0.25))), "ตัด", "เก็บ"))</f>
        <v>เก็บ</v>
      </c>
      <c r="AW1673" s="1">
        <f t="shared" si="80"/>
        <v>3807.0727671795808</v>
      </c>
      <c r="AX1673" s="1">
        <v>2335.0230876608157</v>
      </c>
      <c r="AY1673" s="1">
        <v>1282.4675324675325</v>
      </c>
    </row>
    <row r="1674" spans="1:51" x14ac:dyDescent="0.2">
      <c r="A1674" s="3">
        <v>45596</v>
      </c>
      <c r="B1674">
        <v>45596</v>
      </c>
      <c r="C1674" t="s">
        <v>5437</v>
      </c>
      <c r="D1674" t="s">
        <v>66</v>
      </c>
      <c r="E1674" t="s">
        <v>124</v>
      </c>
      <c r="F1674" t="s">
        <v>190</v>
      </c>
      <c r="G1674" s="1">
        <v>0</v>
      </c>
      <c r="H1674" s="1">
        <v>0</v>
      </c>
      <c r="I1674" s="1">
        <v>400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400</v>
      </c>
      <c r="P1674" t="s">
        <v>5438</v>
      </c>
      <c r="Q1674" s="2">
        <v>45596</v>
      </c>
      <c r="R1674" t="s">
        <v>70</v>
      </c>
      <c r="S1674">
        <v>0</v>
      </c>
      <c r="T1674" t="s">
        <v>71</v>
      </c>
      <c r="U1674" t="s">
        <v>93</v>
      </c>
      <c r="V1674" s="1">
        <v>0</v>
      </c>
      <c r="W1674" s="1">
        <v>0</v>
      </c>
      <c r="X1674" s="1">
        <v>0</v>
      </c>
      <c r="AA1674" t="s">
        <v>58</v>
      </c>
      <c r="AB1674" s="1">
        <v>0</v>
      </c>
      <c r="AC1674" s="4">
        <f>IF(ISNUMBER(MATCH(AD1674, $AD$2:AD1673, 0)), INDEX($AC$2:AC1673, MATCH(AD1674, $AD$2:AD1673, 0)), MAX($AC$2:AC1673)+1)</f>
        <v>4</v>
      </c>
      <c r="AD1674" t="str">
        <f t="shared" si="81"/>
        <v>เชียงใหม่-ตลาดไท</v>
      </c>
      <c r="AE1674" t="s">
        <v>73</v>
      </c>
      <c r="AF1674" s="1">
        <v>0</v>
      </c>
      <c r="AG1674" s="1">
        <v>0</v>
      </c>
      <c r="AH1674" s="1">
        <v>0</v>
      </c>
      <c r="AI1674" t="s">
        <v>5439</v>
      </c>
      <c r="AJ1674" s="1">
        <v>1</v>
      </c>
      <c r="AK1674" s="1">
        <v>720</v>
      </c>
      <c r="AL1674" s="1">
        <v>720</v>
      </c>
      <c r="AM1674" s="1">
        <v>1</v>
      </c>
      <c r="AN1674" s="1">
        <v>0</v>
      </c>
      <c r="AO1674" s="1">
        <v>0</v>
      </c>
      <c r="AP1674" s="1">
        <v>0</v>
      </c>
      <c r="AQ1674" s="1">
        <v>0</v>
      </c>
      <c r="AR1674" s="1">
        <v>400</v>
      </c>
      <c r="AS1674" s="1">
        <v>41.03</v>
      </c>
      <c r="AT1674" s="1">
        <f>Table1[[#This Row],[รวมต้นทุนค่าเดินทาง]]+Table1[[#This Row],[รวมต้นทุนค่าซ่อม]]+Table1[[#This Row],[รวมค่าเสื่อม]]</f>
        <v>1619.4878696343401</v>
      </c>
      <c r="AU1674" s="1">
        <f t="shared" si="79"/>
        <v>4256.109283997258</v>
      </c>
      <c r="AV1674" s="1" t="str" cm="1">
        <f t="array" ref="AV1674">IF(AC1674&lt;4, "เก็บ", IF(OR(AT1674 &lt; PERCENTILE(IF($AC$2:$AC$5092=AC1674, $AT$2:$AT$5092), 0.25) - 1.5 * (PERCENTILE(IF($AC$2:$AC$5092=AC1674, $AT$2:$AT$5092), 0.75) - PERCENTILE(IF($AC$2:$AC$5092=AC1674, $AT$2:$AT$5092), 0.25)), AT1674 &gt; PERCENTILE(IF($AC$2:$AC$5092=AC1674, $AT$2:$AT$5092), 0.75) + 1.5 * (PERCENTILE(IF($AC$2:$AC$5092=AC1674, $AT$2:$AT$5092), 0.75) - PERCENTILE(IF($AC$2:$AC$5092=AC1674, $AT$2:$AT$5092), 0.25))), "ตัด", "เก็บ"))</f>
        <v>เก็บ</v>
      </c>
      <c r="AW1674" s="1">
        <f t="shared" si="80"/>
        <v>3807.0727671795808</v>
      </c>
      <c r="AX1674" s="1">
        <v>2335.0230876608157</v>
      </c>
      <c r="AY1674" s="1">
        <v>1178.4578696343401</v>
      </c>
    </row>
    <row r="1675" spans="1:51" x14ac:dyDescent="0.2">
      <c r="A1675" s="3">
        <v>45596</v>
      </c>
      <c r="B1675">
        <v>45596</v>
      </c>
      <c r="C1675" t="s">
        <v>5440</v>
      </c>
      <c r="D1675" t="s">
        <v>51</v>
      </c>
      <c r="E1675" t="s">
        <v>52</v>
      </c>
      <c r="F1675" t="s">
        <v>2669</v>
      </c>
      <c r="G1675" s="1">
        <v>3000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3000</v>
      </c>
      <c r="P1675" t="s">
        <v>5441</v>
      </c>
      <c r="Q1675" s="2">
        <v>45596</v>
      </c>
      <c r="R1675" t="s">
        <v>55</v>
      </c>
      <c r="S1675">
        <v>0</v>
      </c>
      <c r="T1675" t="s">
        <v>56</v>
      </c>
      <c r="U1675" t="s">
        <v>57</v>
      </c>
      <c r="V1675" s="1">
        <v>0</v>
      </c>
      <c r="W1675" s="1">
        <v>0</v>
      </c>
      <c r="X1675" s="1">
        <v>0</v>
      </c>
      <c r="AA1675" t="s">
        <v>58</v>
      </c>
      <c r="AB1675" s="1">
        <v>0</v>
      </c>
      <c r="AC1675" s="4">
        <f>IF(ISNUMBER(MATCH(AD1675, $AD$2:AD1674, 0)), INDEX($AC$2:AC1674, MATCH(AD1675, $AD$2:AD1674, 0)), MAX($AC$2:AC1674)+1)</f>
        <v>1</v>
      </c>
      <c r="AD1675" t="str">
        <f t="shared" si="81"/>
        <v>ท่าลี่-กองลอย</v>
      </c>
      <c r="AE1675" t="s">
        <v>55</v>
      </c>
      <c r="AF1675" s="1">
        <v>0</v>
      </c>
      <c r="AG1675" s="1">
        <v>0</v>
      </c>
      <c r="AH1675" s="1">
        <v>0</v>
      </c>
      <c r="AI1675" t="s">
        <v>5442</v>
      </c>
      <c r="AJ1675" s="1">
        <v>1</v>
      </c>
      <c r="AK1675" s="1">
        <v>0</v>
      </c>
      <c r="AL1675" s="1">
        <v>0</v>
      </c>
      <c r="AM1675" s="1">
        <v>0</v>
      </c>
      <c r="AN1675" s="1">
        <v>0</v>
      </c>
      <c r="AO1675" s="1">
        <v>0</v>
      </c>
      <c r="AP1675" s="1">
        <v>0</v>
      </c>
      <c r="AQ1675" s="1">
        <v>0</v>
      </c>
      <c r="AR1675" s="1">
        <v>3000</v>
      </c>
      <c r="AS1675" s="1">
        <v>21.4</v>
      </c>
      <c r="AT1675" s="1">
        <f>Table1[[#This Row],[รวมต้นทุนค่าเดินทาง]]+Table1[[#This Row],[รวมต้นทุนค่าซ่อม]]+Table1[[#This Row],[รวมค่าเสื่อม]]</f>
        <v>5290.3075630252097</v>
      </c>
      <c r="AU1675" s="1">
        <f t="shared" si="79"/>
        <v>13953.293816562818</v>
      </c>
      <c r="AV1675" s="1" t="str" cm="1">
        <f t="array" ref="AV1675">IF(AC1675&lt;4, "เก็บ", IF(OR(AT1675 &lt; PERCENTILE(IF($AC$2:$AC$5092=AC1675, $AT$2:$AT$5092), 0.25) - 1.5 * (PERCENTILE(IF($AC$2:$AC$5092=AC1675, $AT$2:$AT$5092), 0.75) - PERCENTILE(IF($AC$2:$AC$5092=AC1675, $AT$2:$AT$5092), 0.25)), AT1675 &gt; PERCENTILE(IF($AC$2:$AC$5092=AC1675, $AT$2:$AT$5092), 0.75) + 1.5 * (PERCENTILE(IF($AC$2:$AC$5092=AC1675, $AT$2:$AT$5092), 0.75) - PERCENTILE(IF($AC$2:$AC$5092=AC1675, $AT$2:$AT$5092), 0.25))), "ตัด", "เก็บ"))</f>
        <v>เก็บ</v>
      </c>
      <c r="AW1675" s="1">
        <f t="shared" si="80"/>
        <v>13953.293816562818</v>
      </c>
      <c r="AX1675" s="1">
        <v>14426.372718098486</v>
      </c>
      <c r="AY1675" s="1">
        <v>2268.90756302521</v>
      </c>
    </row>
    <row r="1676" spans="1:51" x14ac:dyDescent="0.2">
      <c r="A1676" s="3">
        <v>45596</v>
      </c>
      <c r="B1676">
        <v>45596</v>
      </c>
      <c r="C1676" t="s">
        <v>5443</v>
      </c>
      <c r="D1676" t="s">
        <v>51</v>
      </c>
      <c r="E1676" t="s">
        <v>61</v>
      </c>
      <c r="F1676" t="s">
        <v>5184</v>
      </c>
      <c r="G1676" s="1">
        <v>2700</v>
      </c>
      <c r="H1676" s="1">
        <v>4575</v>
      </c>
      <c r="I1676" s="1">
        <v>1900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4600</v>
      </c>
      <c r="P1676" t="s">
        <v>5444</v>
      </c>
      <c r="Q1676" s="2">
        <v>45596</v>
      </c>
      <c r="R1676" t="s">
        <v>55</v>
      </c>
      <c r="S1676">
        <v>0</v>
      </c>
      <c r="T1676" t="s">
        <v>56</v>
      </c>
      <c r="U1676" t="s">
        <v>57</v>
      </c>
      <c r="V1676" s="1">
        <v>2500</v>
      </c>
      <c r="W1676" s="1">
        <v>0</v>
      </c>
      <c r="X1676" s="1">
        <v>0</v>
      </c>
      <c r="AA1676" t="s">
        <v>58</v>
      </c>
      <c r="AB1676" s="1">
        <v>0</v>
      </c>
      <c r="AC1676" s="4">
        <f>IF(ISNUMBER(MATCH(AD1676, $AD$2:AD1675, 0)), INDEX($AC$2:AC1675, MATCH(AD1676, $AD$2:AD1675, 0)), MAX($AC$2:AC1675)+1)</f>
        <v>1</v>
      </c>
      <c r="AD1676" t="str">
        <f t="shared" si="81"/>
        <v>ท่าลี่-กองลอย</v>
      </c>
      <c r="AE1676" t="s">
        <v>55</v>
      </c>
      <c r="AF1676" s="1">
        <v>0</v>
      </c>
      <c r="AG1676" s="1">
        <v>0</v>
      </c>
      <c r="AH1676" s="1">
        <v>0</v>
      </c>
      <c r="AI1676" t="s">
        <v>5445</v>
      </c>
      <c r="AJ1676" s="1">
        <v>1</v>
      </c>
      <c r="AK1676" s="1">
        <v>0</v>
      </c>
      <c r="AL1676" s="1">
        <v>0</v>
      </c>
      <c r="AM1676" s="1">
        <v>0</v>
      </c>
      <c r="AN1676" s="1">
        <v>0</v>
      </c>
      <c r="AO1676" s="1">
        <v>0</v>
      </c>
      <c r="AP1676" s="1">
        <v>0</v>
      </c>
      <c r="AQ1676" s="1">
        <v>0</v>
      </c>
      <c r="AR1676" s="1">
        <v>11675</v>
      </c>
      <c r="AS1676" s="1">
        <v>0</v>
      </c>
      <c r="AT1676" s="1">
        <f>Table1[[#This Row],[รวมต้นทุนค่าเดินทาง]]+Table1[[#This Row],[รวมต้นทุนค่าซ่อม]]+Table1[[#This Row],[รวมค่าเสื่อม]]</f>
        <v>19947.058823529413</v>
      </c>
      <c r="AU1676" s="1">
        <f t="shared" si="79"/>
        <v>13953.293816562818</v>
      </c>
      <c r="AV1676" s="1" t="str" cm="1">
        <f t="array" ref="AV1676">IF(AC1676&lt;4, "เก็บ", IF(OR(AT1676 &lt; PERCENTILE(IF($AC$2:$AC$5092=AC1676, $AT$2:$AT$5092), 0.25) - 1.5 * (PERCENTILE(IF($AC$2:$AC$5092=AC1676, $AT$2:$AT$5092), 0.75) - PERCENTILE(IF($AC$2:$AC$5092=AC1676, $AT$2:$AT$5092), 0.25)), AT1676 &gt; PERCENTILE(IF($AC$2:$AC$5092=AC1676, $AT$2:$AT$5092), 0.75) + 1.5 * (PERCENTILE(IF($AC$2:$AC$5092=AC1676, $AT$2:$AT$5092), 0.75) - PERCENTILE(IF($AC$2:$AC$5092=AC1676, $AT$2:$AT$5092), 0.25))), "ตัด", "เก็บ"))</f>
        <v>เก็บ</v>
      </c>
      <c r="AW1676" s="1">
        <f t="shared" si="80"/>
        <v>13953.293816562818</v>
      </c>
      <c r="AX1676" s="1">
        <v>14426.372718098486</v>
      </c>
      <c r="AY1676" s="1">
        <v>8272.0588235294126</v>
      </c>
    </row>
    <row r="1677" spans="1:51" x14ac:dyDescent="0.2">
      <c r="A1677" s="3">
        <v>45596</v>
      </c>
      <c r="B1677">
        <v>45596</v>
      </c>
      <c r="C1677" t="s">
        <v>5446</v>
      </c>
      <c r="D1677" t="s">
        <v>66</v>
      </c>
      <c r="E1677" t="s">
        <v>129</v>
      </c>
      <c r="F1677" t="s">
        <v>669</v>
      </c>
      <c r="G1677" s="1">
        <v>0</v>
      </c>
      <c r="H1677" s="1">
        <v>1105</v>
      </c>
      <c r="I1677" s="1">
        <v>500</v>
      </c>
      <c r="J1677" s="1">
        <v>0</v>
      </c>
      <c r="K1677" s="1">
        <v>0</v>
      </c>
      <c r="L1677" s="1">
        <v>0</v>
      </c>
      <c r="M1677" s="1">
        <v>0</v>
      </c>
      <c r="N1677" s="1">
        <v>268</v>
      </c>
      <c r="O1677" s="1">
        <v>1036</v>
      </c>
      <c r="P1677" t="s">
        <v>5447</v>
      </c>
      <c r="Q1677" s="2">
        <v>45596</v>
      </c>
      <c r="R1677" t="s">
        <v>70</v>
      </c>
      <c r="S1677">
        <v>0</v>
      </c>
      <c r="T1677" t="s">
        <v>101</v>
      </c>
      <c r="U1677" t="s">
        <v>93</v>
      </c>
      <c r="V1677" s="1">
        <v>0</v>
      </c>
      <c r="W1677" s="1">
        <v>0</v>
      </c>
      <c r="X1677" s="1">
        <v>268</v>
      </c>
      <c r="Y1677" t="s">
        <v>101</v>
      </c>
      <c r="Z1677" t="s">
        <v>139</v>
      </c>
      <c r="AA1677" t="s">
        <v>1772</v>
      </c>
      <c r="AB1677" s="1">
        <v>0</v>
      </c>
      <c r="AC1677" s="4">
        <f>IF(ISNUMBER(MATCH(AD1677, $AD$2:AD1676, 0)), INDEX($AC$2:AC1676, MATCH(AD1677, $AD$2:AD1676, 0)), MAX($AC$2:AC1676)+1)</f>
        <v>53</v>
      </c>
      <c r="AD1677" t="str">
        <f t="shared" si="81"/>
        <v>พะเยา-ตลาดไท</v>
      </c>
      <c r="AE1677" t="s">
        <v>73</v>
      </c>
      <c r="AF1677" s="1">
        <v>0</v>
      </c>
      <c r="AG1677" s="1">
        <v>0</v>
      </c>
      <c r="AH1677" s="1">
        <v>0</v>
      </c>
      <c r="AI1677" t="s">
        <v>5448</v>
      </c>
      <c r="AJ1677" s="1">
        <v>1</v>
      </c>
      <c r="AK1677" s="1">
        <v>706</v>
      </c>
      <c r="AL1677" s="1">
        <v>706</v>
      </c>
      <c r="AM1677" s="1">
        <v>1</v>
      </c>
      <c r="AN1677" s="1">
        <v>0</v>
      </c>
      <c r="AO1677" s="1">
        <v>0</v>
      </c>
      <c r="AP1677" s="1">
        <v>0</v>
      </c>
      <c r="AQ1677" s="1">
        <v>0</v>
      </c>
      <c r="AR1677" s="1">
        <v>2141</v>
      </c>
      <c r="AS1677" s="1">
        <v>2047.7833333333333</v>
      </c>
      <c r="AT1677" s="1">
        <f>Table1[[#This Row],[รวมต้นทุนค่าเดินทาง]]+Table1[[#This Row],[รวมต้นทุนค่าซ่อม]]+Table1[[#This Row],[รวมค่าเสื่อม]]</f>
        <v>5822.1140093537415</v>
      </c>
      <c r="AU1677" s="1">
        <f t="shared" si="79"/>
        <v>5556.3451863971432</v>
      </c>
      <c r="AV1677" s="1" t="str" cm="1">
        <f t="array" ref="AV1677">IF(AC1677&lt;4, "เก็บ", IF(OR(AT1677 &lt; PERCENTILE(IF($AC$2:$AC$5092=AC1677, $AT$2:$AT$5092), 0.25) - 1.5 * (PERCENTILE(IF($AC$2:$AC$5092=AC1677, $AT$2:$AT$5092), 0.75) - PERCENTILE(IF($AC$2:$AC$5092=AC1677, $AT$2:$AT$5092), 0.25)), AT1677 &gt; PERCENTILE(IF($AC$2:$AC$5092=AC1677, $AT$2:$AT$5092), 0.75) + 1.5 * (PERCENTILE(IF($AC$2:$AC$5092=AC1677, $AT$2:$AT$5092), 0.75) - PERCENTILE(IF($AC$2:$AC$5092=AC1677, $AT$2:$AT$5092), 0.25))), "ตัด", "เก็บ"))</f>
        <v>เก็บ</v>
      </c>
      <c r="AW1677" s="1">
        <f t="shared" si="80"/>
        <v>5282.7291214311672</v>
      </c>
      <c r="AX1677" s="1">
        <v>3832.4469144192008</v>
      </c>
      <c r="AY1677" s="1">
        <v>1633.3306760204082</v>
      </c>
    </row>
    <row r="1678" spans="1:51" x14ac:dyDescent="0.2">
      <c r="A1678" s="3">
        <v>45596</v>
      </c>
      <c r="B1678">
        <v>45596</v>
      </c>
      <c r="C1678" t="s">
        <v>5449</v>
      </c>
      <c r="D1678" t="s">
        <v>66</v>
      </c>
      <c r="E1678" t="s">
        <v>84</v>
      </c>
      <c r="F1678" t="s">
        <v>1068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770</v>
      </c>
      <c r="O1678" s="1">
        <v>770</v>
      </c>
      <c r="P1678" t="s">
        <v>5450</v>
      </c>
      <c r="Q1678" s="2">
        <v>45596</v>
      </c>
      <c r="R1678" t="s">
        <v>55</v>
      </c>
      <c r="S1678">
        <v>0</v>
      </c>
      <c r="T1678" t="s">
        <v>87</v>
      </c>
      <c r="U1678" t="s">
        <v>71</v>
      </c>
      <c r="V1678" s="1">
        <v>0</v>
      </c>
      <c r="W1678" s="1">
        <v>669</v>
      </c>
      <c r="X1678" s="1">
        <v>0</v>
      </c>
      <c r="Y1678" t="s">
        <v>108</v>
      </c>
      <c r="Z1678" t="s">
        <v>71</v>
      </c>
      <c r="AA1678" t="s">
        <v>504</v>
      </c>
      <c r="AB1678" s="1">
        <v>0</v>
      </c>
      <c r="AC1678" s="4">
        <f>IF(ISNUMBER(MATCH(AD1678, $AD$2:AD1677, 0)), INDEX($AC$2:AC1677, MATCH(AD1678, $AD$2:AD1677, 0)), MAX($AC$2:AC1677)+1)</f>
        <v>6</v>
      </c>
      <c r="AD1678" t="str">
        <f t="shared" si="81"/>
        <v>เชียงราย-เชียงใหม่</v>
      </c>
      <c r="AE1678" t="s">
        <v>55</v>
      </c>
      <c r="AF1678" s="1">
        <v>0</v>
      </c>
      <c r="AG1678" s="1">
        <v>0</v>
      </c>
      <c r="AH1678" s="1">
        <v>0</v>
      </c>
      <c r="AI1678" t="s">
        <v>5451</v>
      </c>
      <c r="AJ1678" s="1">
        <v>1</v>
      </c>
      <c r="AK1678" s="1">
        <v>0</v>
      </c>
      <c r="AL1678" s="1">
        <v>0</v>
      </c>
      <c r="AM1678" s="1">
        <v>0</v>
      </c>
      <c r="AN1678" s="1">
        <v>0</v>
      </c>
      <c r="AO1678" s="1">
        <v>0</v>
      </c>
      <c r="AP1678" s="1">
        <v>0</v>
      </c>
      <c r="AQ1678" s="1">
        <v>0</v>
      </c>
      <c r="AR1678" s="1">
        <v>1439</v>
      </c>
      <c r="AS1678" s="1">
        <v>146.1311111111111</v>
      </c>
      <c r="AT1678" s="1">
        <f>Table1[[#This Row],[รวมต้นทุนค่าเดินทาง]]+Table1[[#This Row],[รวมต้นทุนค่าซ่อม]]+Table1[[#This Row],[รวมค่าเสื่อม]]</f>
        <v>3085.1311111111108</v>
      </c>
      <c r="AU1678" s="1">
        <f t="shared" si="79"/>
        <v>4428.3346813776061</v>
      </c>
      <c r="AV1678" s="1" t="str" cm="1">
        <f t="array" ref="AV1678">IF(AC1678&lt;4, "เก็บ", IF(OR(AT1678 &lt; PERCENTILE(IF($AC$2:$AC$5092=AC1678, $AT$2:$AT$5092), 0.25) - 1.5 * (PERCENTILE(IF($AC$2:$AC$5092=AC1678, $AT$2:$AT$5092), 0.75) - PERCENTILE(IF($AC$2:$AC$5092=AC1678, $AT$2:$AT$5092), 0.25)), AT1678 &gt; PERCENTILE(IF($AC$2:$AC$5092=AC1678, $AT$2:$AT$5092), 0.75) + 1.5 * (PERCENTILE(IF($AC$2:$AC$5092=AC1678, $AT$2:$AT$5092), 0.75) - PERCENTILE(IF($AC$2:$AC$5092=AC1678, $AT$2:$AT$5092), 0.25))), "ตัด", "เก็บ"))</f>
        <v>เก็บ</v>
      </c>
      <c r="AW1678" s="1">
        <f t="shared" si="80"/>
        <v>3873.7679454274344</v>
      </c>
      <c r="AX1678" s="1">
        <v>2781.4385174989698</v>
      </c>
      <c r="AY1678" s="1">
        <v>1500</v>
      </c>
    </row>
    <row r="1679" spans="1:51" x14ac:dyDescent="0.2">
      <c r="A1679" s="3">
        <v>45597</v>
      </c>
      <c r="B1679">
        <v>45597</v>
      </c>
      <c r="C1679" t="s">
        <v>5452</v>
      </c>
      <c r="D1679" t="s">
        <v>66</v>
      </c>
      <c r="E1679" t="s">
        <v>67</v>
      </c>
      <c r="F1679" t="s">
        <v>232</v>
      </c>
      <c r="G1679" s="1">
        <v>0</v>
      </c>
      <c r="H1679" s="1">
        <v>1071</v>
      </c>
      <c r="I1679" s="1">
        <v>500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500</v>
      </c>
      <c r="P1679" t="s">
        <v>5453</v>
      </c>
      <c r="Q1679" s="2">
        <v>45596</v>
      </c>
      <c r="R1679" t="s">
        <v>70</v>
      </c>
      <c r="S1679">
        <v>0</v>
      </c>
      <c r="T1679" t="s">
        <v>71</v>
      </c>
      <c r="U1679" t="s">
        <v>161</v>
      </c>
      <c r="V1679" s="1">
        <v>0</v>
      </c>
      <c r="W1679" s="1">
        <v>0</v>
      </c>
      <c r="X1679" s="1">
        <v>0</v>
      </c>
      <c r="AA1679" t="s">
        <v>58</v>
      </c>
      <c r="AB1679" s="1">
        <v>0</v>
      </c>
      <c r="AC1679" s="4">
        <f>IF(ISNUMBER(MATCH(AD1679, $AD$2:AD1678, 0)), INDEX($AC$2:AC1678, MATCH(AD1679, $AD$2:AD1678, 0)), MAX($AC$2:AC1678)+1)</f>
        <v>9</v>
      </c>
      <c r="AD1679" t="str">
        <f t="shared" si="81"/>
        <v>เชียงใหม่-พุทธมณฑลสาย 2</v>
      </c>
      <c r="AE1679" t="s">
        <v>73</v>
      </c>
      <c r="AF1679" s="1">
        <v>0</v>
      </c>
      <c r="AG1679" s="1">
        <v>0</v>
      </c>
      <c r="AH1679" s="1">
        <v>0</v>
      </c>
      <c r="AI1679" t="s">
        <v>5454</v>
      </c>
      <c r="AJ1679" s="1">
        <v>1</v>
      </c>
      <c r="AK1679" s="1">
        <v>720</v>
      </c>
      <c r="AL1679" s="1">
        <v>720</v>
      </c>
      <c r="AM1679" s="1">
        <v>1</v>
      </c>
      <c r="AN1679" s="1">
        <v>0</v>
      </c>
      <c r="AO1679" s="1">
        <v>0</v>
      </c>
      <c r="AP1679" s="1">
        <v>0</v>
      </c>
      <c r="AQ1679" s="1">
        <v>0</v>
      </c>
      <c r="AR1679" s="1">
        <v>1571</v>
      </c>
      <c r="AS1679" s="1">
        <v>0</v>
      </c>
      <c r="AT1679" s="1">
        <f>Table1[[#This Row],[รวมต้นทุนค่าเดินทาง]]+Table1[[#This Row],[รวมต้นทุนค่าซ่อม]]+Table1[[#This Row],[รวมค่าเสื่อม]]</f>
        <v>3514.3628318584069</v>
      </c>
      <c r="AU1679" s="1">
        <f t="shared" si="79"/>
        <v>4623.2312262414152</v>
      </c>
      <c r="AV1679" s="1" t="str" cm="1">
        <f t="array" ref="AV1679">IF(AC1679&lt;4, "เก็บ", IF(OR(AT1679 &lt; PERCENTILE(IF($AC$2:$AC$5092=AC1679, $AT$2:$AT$5092), 0.25) - 1.5 * (PERCENTILE(IF($AC$2:$AC$5092=AC1679, $AT$2:$AT$5092), 0.75) - PERCENTILE(IF($AC$2:$AC$5092=AC1679, $AT$2:$AT$5092), 0.25)), AT1679 &gt; PERCENTILE(IF($AC$2:$AC$5092=AC1679, $AT$2:$AT$5092), 0.75) + 1.5 * (PERCENTILE(IF($AC$2:$AC$5092=AC1679, $AT$2:$AT$5092), 0.75) - PERCENTILE(IF($AC$2:$AC$5092=AC1679, $AT$2:$AT$5092), 0.25))), "ตัด", "เก็บ"))</f>
        <v>เก็บ</v>
      </c>
      <c r="AW1679" s="1">
        <f t="shared" si="80"/>
        <v>4005.4952465164292</v>
      </c>
      <c r="AX1679" s="1">
        <v>2577.9546108768855</v>
      </c>
      <c r="AY1679" s="1">
        <v>1943.3628318584072</v>
      </c>
    </row>
    <row r="1680" spans="1:51" x14ac:dyDescent="0.2">
      <c r="A1680" s="3">
        <v>45597</v>
      </c>
      <c r="B1680">
        <v>45597</v>
      </c>
      <c r="C1680" t="s">
        <v>5455</v>
      </c>
      <c r="D1680" t="s">
        <v>51</v>
      </c>
      <c r="E1680" t="s">
        <v>61</v>
      </c>
      <c r="F1680" t="s">
        <v>228</v>
      </c>
      <c r="G1680" s="1">
        <v>2700</v>
      </c>
      <c r="H1680" s="1">
        <v>4575</v>
      </c>
      <c r="I1680" s="1">
        <v>1900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4600</v>
      </c>
      <c r="P1680" t="s">
        <v>5456</v>
      </c>
      <c r="Q1680" s="2">
        <v>45598</v>
      </c>
      <c r="R1680" t="s">
        <v>55</v>
      </c>
      <c r="S1680">
        <v>0</v>
      </c>
      <c r="T1680" t="s">
        <v>71</v>
      </c>
      <c r="U1680" t="s">
        <v>57</v>
      </c>
      <c r="V1680" s="1">
        <v>2500</v>
      </c>
      <c r="W1680" s="1">
        <v>0</v>
      </c>
      <c r="X1680" s="1">
        <v>0</v>
      </c>
      <c r="AA1680" t="s">
        <v>58</v>
      </c>
      <c r="AB1680" s="1">
        <v>0</v>
      </c>
      <c r="AC1680" s="4">
        <f>IF(ISNUMBER(MATCH(AD1680, $AD$2:AD1679, 0)), INDEX($AC$2:AC1679, MATCH(AD1680, $AD$2:AD1679, 0)), MAX($AC$2:AC1679)+1)</f>
        <v>10</v>
      </c>
      <c r="AD1680" t="str">
        <f t="shared" si="81"/>
        <v>เชียงใหม่-กองลอย</v>
      </c>
      <c r="AE1680" t="s">
        <v>55</v>
      </c>
      <c r="AF1680" s="1">
        <v>0</v>
      </c>
      <c r="AG1680" s="1">
        <v>0</v>
      </c>
      <c r="AH1680" s="1">
        <v>0</v>
      </c>
      <c r="AI1680" t="s">
        <v>5457</v>
      </c>
      <c r="AJ1680" s="1">
        <v>1</v>
      </c>
      <c r="AK1680" s="1">
        <v>0</v>
      </c>
      <c r="AL1680" s="1">
        <v>0</v>
      </c>
      <c r="AM1680" s="1">
        <v>0</v>
      </c>
      <c r="AN1680" s="1">
        <v>0</v>
      </c>
      <c r="AO1680" s="1">
        <v>0</v>
      </c>
      <c r="AP1680" s="1">
        <v>0</v>
      </c>
      <c r="AQ1680" s="1">
        <v>0</v>
      </c>
      <c r="AR1680" s="1">
        <v>11675</v>
      </c>
      <c r="AS1680" s="1">
        <v>18.342857142857149</v>
      </c>
      <c r="AT1680" s="1">
        <f>Table1[[#This Row],[รวมต้นทุนค่าเดินทาง]]+Table1[[#This Row],[รวมต้นทุนค่าซ่อม]]+Table1[[#This Row],[รวมค่าเสื่อม]]</f>
        <v>13367.45</v>
      </c>
      <c r="AU1680" s="1">
        <f t="shared" si="79"/>
        <v>14957.32855761775</v>
      </c>
      <c r="AV1680" s="1" t="str" cm="1">
        <f t="array" ref="AV1680">IF(AC1680&lt;4, "เก็บ", IF(OR(AT1680 &lt; PERCENTILE(IF($AC$2:$AC$5092=AC1680, $AT$2:$AT$5092), 0.25) - 1.5 * (PERCENTILE(IF($AC$2:$AC$5092=AC1680, $AT$2:$AT$5092), 0.75) - PERCENTILE(IF($AC$2:$AC$5092=AC1680, $AT$2:$AT$5092), 0.25)), AT1680 &gt; PERCENTILE(IF($AC$2:$AC$5092=AC1680, $AT$2:$AT$5092), 0.75) + 1.5 * (PERCENTILE(IF($AC$2:$AC$5092=AC1680, $AT$2:$AT$5092), 0.75) - PERCENTILE(IF($AC$2:$AC$5092=AC1680, $AT$2:$AT$5092), 0.25))), "ตัด", "เก็บ"))</f>
        <v>เก็บ</v>
      </c>
      <c r="AW1680" s="1">
        <f t="shared" si="80"/>
        <v>14419.089162907676</v>
      </c>
      <c r="AX1680" s="1">
        <v>15077.196593123563</v>
      </c>
      <c r="AY1680" s="1">
        <v>1674.1071428571429</v>
      </c>
    </row>
    <row r="1681" spans="1:51" x14ac:dyDescent="0.2">
      <c r="A1681" s="3">
        <v>45597</v>
      </c>
      <c r="B1681">
        <v>45597</v>
      </c>
      <c r="C1681" t="s">
        <v>5458</v>
      </c>
      <c r="D1681" t="s">
        <v>66</v>
      </c>
      <c r="E1681" t="s">
        <v>67</v>
      </c>
      <c r="F1681" t="s">
        <v>159</v>
      </c>
      <c r="G1681" s="1">
        <v>0</v>
      </c>
      <c r="H1681" s="1">
        <v>1071</v>
      </c>
      <c r="I1681" s="1">
        <v>500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500</v>
      </c>
      <c r="P1681" t="s">
        <v>5459</v>
      </c>
      <c r="Q1681" s="2">
        <v>45597</v>
      </c>
      <c r="R1681" t="s">
        <v>70</v>
      </c>
      <c r="S1681">
        <v>0</v>
      </c>
      <c r="T1681" t="s">
        <v>71</v>
      </c>
      <c r="U1681" t="s">
        <v>161</v>
      </c>
      <c r="V1681" s="1">
        <v>0</v>
      </c>
      <c r="W1681" s="1">
        <v>0</v>
      </c>
      <c r="X1681" s="1">
        <v>0</v>
      </c>
      <c r="AA1681" t="s">
        <v>58</v>
      </c>
      <c r="AB1681" s="1">
        <v>0</v>
      </c>
      <c r="AC1681" s="4">
        <f>IF(ISNUMBER(MATCH(AD1681, $AD$2:AD1680, 0)), INDEX($AC$2:AC1680, MATCH(AD1681, $AD$2:AD1680, 0)), MAX($AC$2:AC1680)+1)</f>
        <v>9</v>
      </c>
      <c r="AD1681" t="str">
        <f t="shared" si="81"/>
        <v>เชียงใหม่-พุทธมณฑลสาย 2</v>
      </c>
      <c r="AE1681" t="s">
        <v>73</v>
      </c>
      <c r="AF1681" s="1">
        <v>0</v>
      </c>
      <c r="AG1681" s="1">
        <v>0</v>
      </c>
      <c r="AH1681" s="1">
        <v>0</v>
      </c>
      <c r="AI1681" t="s">
        <v>5460</v>
      </c>
      <c r="AJ1681" s="1">
        <v>1</v>
      </c>
      <c r="AK1681" s="1">
        <v>720</v>
      </c>
      <c r="AL1681" s="1">
        <v>720</v>
      </c>
      <c r="AM1681" s="1">
        <v>1</v>
      </c>
      <c r="AN1681" s="1">
        <v>0</v>
      </c>
      <c r="AO1681" s="1">
        <v>0</v>
      </c>
      <c r="AP1681" s="1">
        <v>0</v>
      </c>
      <c r="AQ1681" s="1">
        <v>0</v>
      </c>
      <c r="AR1681" s="1">
        <v>1571</v>
      </c>
      <c r="AS1681" s="1">
        <v>1444.9671428571428</v>
      </c>
      <c r="AT1681" s="1">
        <f>Table1[[#This Row],[รวมต้นทุนค่าเดินทาง]]+Table1[[#This Row],[รวมต้นทุนค่าซ่อม]]+Table1[[#This Row],[รวมค่าเสื่อม]]</f>
        <v>5225.7000513749208</v>
      </c>
      <c r="AU1681" s="1">
        <f t="shared" si="79"/>
        <v>4623.2312262414152</v>
      </c>
      <c r="AV1681" s="1" t="str" cm="1">
        <f t="array" ref="AV1681">IF(AC1681&lt;4, "เก็บ", IF(OR(AT1681 &lt; PERCENTILE(IF($AC$2:$AC$5092=AC1681, $AT$2:$AT$5092), 0.25) - 1.5 * (PERCENTILE(IF($AC$2:$AC$5092=AC1681, $AT$2:$AT$5092), 0.75) - PERCENTILE(IF($AC$2:$AC$5092=AC1681, $AT$2:$AT$5092), 0.25)), AT1681 &gt; PERCENTILE(IF($AC$2:$AC$5092=AC1681, $AT$2:$AT$5092), 0.75) + 1.5 * (PERCENTILE(IF($AC$2:$AC$5092=AC1681, $AT$2:$AT$5092), 0.75) - PERCENTILE(IF($AC$2:$AC$5092=AC1681, $AT$2:$AT$5092), 0.25))), "ตัด", "เก็บ"))</f>
        <v>เก็บ</v>
      </c>
      <c r="AW1681" s="1">
        <f t="shared" si="80"/>
        <v>4005.4952465164292</v>
      </c>
      <c r="AX1681" s="1">
        <v>2577.9546108768855</v>
      </c>
      <c r="AY1681" s="1">
        <v>2209.732908517778</v>
      </c>
    </row>
    <row r="1682" spans="1:51" x14ac:dyDescent="0.2">
      <c r="A1682" s="3">
        <v>45597</v>
      </c>
      <c r="B1682">
        <v>45597</v>
      </c>
      <c r="C1682" t="s">
        <v>5461</v>
      </c>
      <c r="D1682" t="s">
        <v>66</v>
      </c>
      <c r="E1682" t="s">
        <v>124</v>
      </c>
      <c r="F1682" t="s">
        <v>125</v>
      </c>
      <c r="G1682" s="1">
        <v>0</v>
      </c>
      <c r="H1682" s="1">
        <v>0</v>
      </c>
      <c r="I1682" s="1">
        <v>500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500</v>
      </c>
      <c r="P1682" t="s">
        <v>5462</v>
      </c>
      <c r="Q1682" s="2">
        <v>45597</v>
      </c>
      <c r="R1682" t="s">
        <v>70</v>
      </c>
      <c r="S1682">
        <v>0</v>
      </c>
      <c r="T1682" t="s">
        <v>71</v>
      </c>
      <c r="U1682" t="s">
        <v>161</v>
      </c>
      <c r="V1682" s="1">
        <v>0</v>
      </c>
      <c r="W1682" s="1">
        <v>0</v>
      </c>
      <c r="X1682" s="1">
        <v>0</v>
      </c>
      <c r="AA1682" t="s">
        <v>58</v>
      </c>
      <c r="AB1682" s="1">
        <v>0</v>
      </c>
      <c r="AC1682" s="4">
        <f>IF(ISNUMBER(MATCH(AD1682, $AD$2:AD1681, 0)), INDEX($AC$2:AC1681, MATCH(AD1682, $AD$2:AD1681, 0)), MAX($AC$2:AC1681)+1)</f>
        <v>9</v>
      </c>
      <c r="AD1682" t="str">
        <f t="shared" si="81"/>
        <v>เชียงใหม่-พุทธมณฑลสาย 2</v>
      </c>
      <c r="AE1682" t="s">
        <v>73</v>
      </c>
      <c r="AF1682" s="1">
        <v>0</v>
      </c>
      <c r="AG1682" s="1">
        <v>0</v>
      </c>
      <c r="AH1682" s="1">
        <v>0</v>
      </c>
      <c r="AI1682" t="s">
        <v>5463</v>
      </c>
      <c r="AJ1682" s="1">
        <v>1</v>
      </c>
      <c r="AK1682" s="1">
        <v>720</v>
      </c>
      <c r="AL1682" s="1">
        <v>720</v>
      </c>
      <c r="AM1682" s="1">
        <v>1</v>
      </c>
      <c r="AN1682" s="1">
        <v>0</v>
      </c>
      <c r="AO1682" s="1">
        <v>0</v>
      </c>
      <c r="AP1682" s="1">
        <v>0</v>
      </c>
      <c r="AQ1682" s="1">
        <v>0</v>
      </c>
      <c r="AR1682" s="1">
        <v>500</v>
      </c>
      <c r="AS1682" s="1">
        <v>47.984285714285711</v>
      </c>
      <c r="AT1682" s="1">
        <f>Table1[[#This Row],[รวมต้นทุนค่าเดินทาง]]+Table1[[#This Row],[รวมต้นทุนค่าซ่อม]]+Table1[[#This Row],[รวมค่าเสื่อม]]</f>
        <v>1613.1279731537434</v>
      </c>
      <c r="AU1682" s="1">
        <f t="shared" si="79"/>
        <v>4623.2312262414152</v>
      </c>
      <c r="AV1682" s="1" t="str" cm="1">
        <f t="array" ref="AV1682">IF(AC1682&lt;4, "เก็บ", IF(OR(AT1682 &lt; PERCENTILE(IF($AC$2:$AC$5092=AC1682, $AT$2:$AT$5092), 0.25) - 1.5 * (PERCENTILE(IF($AC$2:$AC$5092=AC1682, $AT$2:$AT$5092), 0.75) - PERCENTILE(IF($AC$2:$AC$5092=AC1682, $AT$2:$AT$5092), 0.25)), AT1682 &gt; PERCENTILE(IF($AC$2:$AC$5092=AC1682, $AT$2:$AT$5092), 0.75) + 1.5 * (PERCENTILE(IF($AC$2:$AC$5092=AC1682, $AT$2:$AT$5092), 0.75) - PERCENTILE(IF($AC$2:$AC$5092=AC1682, $AT$2:$AT$5092), 0.25))), "ตัด", "เก็บ"))</f>
        <v>เก็บ</v>
      </c>
      <c r="AW1682" s="1">
        <f t="shared" si="80"/>
        <v>4005.4952465164292</v>
      </c>
      <c r="AX1682" s="1">
        <v>2577.9546108768855</v>
      </c>
      <c r="AY1682" s="1">
        <v>1065.1436874394576</v>
      </c>
    </row>
    <row r="1683" spans="1:51" x14ac:dyDescent="0.2">
      <c r="A1683" s="3">
        <v>45597</v>
      </c>
      <c r="B1683">
        <v>45597</v>
      </c>
      <c r="C1683" t="s">
        <v>5464</v>
      </c>
      <c r="D1683" t="s">
        <v>51</v>
      </c>
      <c r="E1683" t="s">
        <v>61</v>
      </c>
      <c r="F1683" t="s">
        <v>1241</v>
      </c>
      <c r="G1683" s="1">
        <v>2700</v>
      </c>
      <c r="H1683" s="1">
        <v>4575</v>
      </c>
      <c r="I1683" s="1">
        <v>1900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4600</v>
      </c>
      <c r="P1683" t="s">
        <v>5465</v>
      </c>
      <c r="Q1683" s="2">
        <v>45597</v>
      </c>
      <c r="R1683" t="s">
        <v>55</v>
      </c>
      <c r="S1683">
        <v>0</v>
      </c>
      <c r="T1683" t="s">
        <v>56</v>
      </c>
      <c r="U1683" t="s">
        <v>57</v>
      </c>
      <c r="V1683" s="1">
        <v>2500</v>
      </c>
      <c r="W1683" s="1">
        <v>0</v>
      </c>
      <c r="X1683" s="1">
        <v>0</v>
      </c>
      <c r="AA1683" t="s">
        <v>58</v>
      </c>
      <c r="AB1683" s="1">
        <v>0</v>
      </c>
      <c r="AC1683" s="4">
        <f>IF(ISNUMBER(MATCH(AD1683, $AD$2:AD1682, 0)), INDEX($AC$2:AC1682, MATCH(AD1683, $AD$2:AD1682, 0)), MAX($AC$2:AC1682)+1)</f>
        <v>1</v>
      </c>
      <c r="AD1683" t="str">
        <f t="shared" si="81"/>
        <v>ท่าลี่-กองลอย</v>
      </c>
      <c r="AE1683" t="s">
        <v>55</v>
      </c>
      <c r="AF1683" s="1">
        <v>0</v>
      </c>
      <c r="AG1683" s="1">
        <v>0</v>
      </c>
      <c r="AH1683" s="1">
        <v>0</v>
      </c>
      <c r="AI1683" t="s">
        <v>5466</v>
      </c>
      <c r="AJ1683" s="1">
        <v>1</v>
      </c>
      <c r="AK1683" s="1">
        <v>0</v>
      </c>
      <c r="AL1683" s="1">
        <v>0</v>
      </c>
      <c r="AM1683" s="1">
        <v>0</v>
      </c>
      <c r="AN1683" s="1">
        <v>0</v>
      </c>
      <c r="AO1683" s="1">
        <v>0</v>
      </c>
      <c r="AP1683" s="1">
        <v>0</v>
      </c>
      <c r="AQ1683" s="1">
        <v>0</v>
      </c>
      <c r="AR1683" s="1">
        <v>11675</v>
      </c>
      <c r="AS1683" s="1">
        <v>23.345454545454551</v>
      </c>
      <c r="AT1683" s="1">
        <f>Table1[[#This Row],[รวมต้นทุนค่าเดินทาง]]+Table1[[#This Row],[รวมต้นทุนค่าซ่อม]]+Table1[[#This Row],[รวมค่าเสื่อม]]</f>
        <v>13598.683292383294</v>
      </c>
      <c r="AU1683" s="1">
        <f t="shared" si="79"/>
        <v>13953.293816562818</v>
      </c>
      <c r="AV1683" s="1" t="str" cm="1">
        <f t="array" ref="AV1683">IF(AC1683&lt;4, "เก็บ", IF(OR(AT1683 &lt; PERCENTILE(IF($AC$2:$AC$5092=AC1683, $AT$2:$AT$5092), 0.25) - 1.5 * (PERCENTILE(IF($AC$2:$AC$5092=AC1683, $AT$2:$AT$5092), 0.75) - PERCENTILE(IF($AC$2:$AC$5092=AC1683, $AT$2:$AT$5092), 0.25)), AT1683 &gt; PERCENTILE(IF($AC$2:$AC$5092=AC1683, $AT$2:$AT$5092), 0.75) + 1.5 * (PERCENTILE(IF($AC$2:$AC$5092=AC1683, $AT$2:$AT$5092), 0.75) - PERCENTILE(IF($AC$2:$AC$5092=AC1683, $AT$2:$AT$5092), 0.25))), "ตัด", "เก็บ"))</f>
        <v>เก็บ</v>
      </c>
      <c r="AW1683" s="1">
        <f t="shared" si="80"/>
        <v>13953.293816562818</v>
      </c>
      <c r="AX1683" s="1">
        <v>14426.372718098486</v>
      </c>
      <c r="AY1683" s="1">
        <v>1900.3378378378379</v>
      </c>
    </row>
    <row r="1684" spans="1:51" x14ac:dyDescent="0.2">
      <c r="A1684" s="3">
        <v>45597</v>
      </c>
      <c r="B1684">
        <v>45597</v>
      </c>
      <c r="C1684" t="s">
        <v>5467</v>
      </c>
      <c r="D1684" t="s">
        <v>51</v>
      </c>
      <c r="E1684" t="s">
        <v>61</v>
      </c>
      <c r="F1684" t="s">
        <v>367</v>
      </c>
      <c r="G1684" s="1">
        <v>2700</v>
      </c>
      <c r="H1684" s="1">
        <v>4575</v>
      </c>
      <c r="I1684" s="1">
        <v>1900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4600</v>
      </c>
      <c r="P1684" t="s">
        <v>5468</v>
      </c>
      <c r="Q1684" s="2">
        <v>45597</v>
      </c>
      <c r="R1684" t="s">
        <v>55</v>
      </c>
      <c r="S1684">
        <v>0</v>
      </c>
      <c r="T1684" t="s">
        <v>56</v>
      </c>
      <c r="U1684" t="s">
        <v>57</v>
      </c>
      <c r="V1684" s="1">
        <v>2500</v>
      </c>
      <c r="W1684" s="1">
        <v>0</v>
      </c>
      <c r="X1684" s="1">
        <v>0</v>
      </c>
      <c r="AA1684" t="s">
        <v>58</v>
      </c>
      <c r="AB1684" s="1">
        <v>0</v>
      </c>
      <c r="AC1684" s="4">
        <f>IF(ISNUMBER(MATCH(AD1684, $AD$2:AD1683, 0)), INDEX($AC$2:AC1683, MATCH(AD1684, $AD$2:AD1683, 0)), MAX($AC$2:AC1683)+1)</f>
        <v>1</v>
      </c>
      <c r="AD1684" t="str">
        <f t="shared" si="81"/>
        <v>ท่าลี่-กองลอย</v>
      </c>
      <c r="AE1684" t="s">
        <v>55</v>
      </c>
      <c r="AF1684" s="1">
        <v>0</v>
      </c>
      <c r="AG1684" s="1">
        <v>0</v>
      </c>
      <c r="AH1684" s="1">
        <v>0</v>
      </c>
      <c r="AI1684" t="s">
        <v>5469</v>
      </c>
      <c r="AJ1684" s="1">
        <v>1</v>
      </c>
      <c r="AK1684" s="1">
        <v>0</v>
      </c>
      <c r="AL1684" s="1">
        <v>0</v>
      </c>
      <c r="AM1684" s="1">
        <v>0</v>
      </c>
      <c r="AN1684" s="1">
        <v>0</v>
      </c>
      <c r="AO1684" s="1">
        <v>0</v>
      </c>
      <c r="AP1684" s="1">
        <v>0</v>
      </c>
      <c r="AQ1684" s="1">
        <v>0</v>
      </c>
      <c r="AR1684" s="1">
        <v>11675</v>
      </c>
      <c r="AS1684" s="1">
        <v>19.753846153846151</v>
      </c>
      <c r="AT1684" s="1">
        <f>Table1[[#This Row],[รวมต้นทุนค่าเดินทาง]]+Table1[[#This Row],[รวมต้นทุนค่าซ่อม]]+Table1[[#This Row],[รวมค่าเสื่อม]]</f>
        <v>13206.850620347395</v>
      </c>
      <c r="AU1684" s="1">
        <f t="shared" si="79"/>
        <v>13953.293816562818</v>
      </c>
      <c r="AV1684" s="1" t="str" cm="1">
        <f t="array" ref="AV1684">IF(AC1684&lt;4, "เก็บ", IF(OR(AT1684 &lt; PERCENTILE(IF($AC$2:$AC$5092=AC1684, $AT$2:$AT$5092), 0.25) - 1.5 * (PERCENTILE(IF($AC$2:$AC$5092=AC1684, $AT$2:$AT$5092), 0.75) - PERCENTILE(IF($AC$2:$AC$5092=AC1684, $AT$2:$AT$5092), 0.25)), AT1684 &gt; PERCENTILE(IF($AC$2:$AC$5092=AC1684, $AT$2:$AT$5092), 0.75) + 1.5 * (PERCENTILE(IF($AC$2:$AC$5092=AC1684, $AT$2:$AT$5092), 0.75) - PERCENTILE(IF($AC$2:$AC$5092=AC1684, $AT$2:$AT$5092), 0.25))), "ตัด", "เก็บ"))</f>
        <v>เก็บ</v>
      </c>
      <c r="AW1684" s="1">
        <f t="shared" si="80"/>
        <v>13953.293816562818</v>
      </c>
      <c r="AX1684" s="1">
        <v>14426.372718098486</v>
      </c>
      <c r="AY1684" s="1">
        <v>1512.0967741935483</v>
      </c>
    </row>
    <row r="1685" spans="1:51" x14ac:dyDescent="0.2">
      <c r="A1685" s="3">
        <v>45598</v>
      </c>
      <c r="B1685">
        <v>45598</v>
      </c>
      <c r="C1685" t="s">
        <v>5470</v>
      </c>
      <c r="D1685" t="s">
        <v>51</v>
      </c>
      <c r="E1685" t="s">
        <v>61</v>
      </c>
      <c r="F1685" t="s">
        <v>299</v>
      </c>
      <c r="G1685" s="1">
        <v>2700</v>
      </c>
      <c r="H1685" s="1">
        <v>4575</v>
      </c>
      <c r="I1685" s="1">
        <v>1900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4600</v>
      </c>
      <c r="P1685" t="s">
        <v>5471</v>
      </c>
      <c r="Q1685" s="2">
        <v>45598</v>
      </c>
      <c r="R1685" t="s">
        <v>55</v>
      </c>
      <c r="S1685">
        <v>0</v>
      </c>
      <c r="T1685" t="s">
        <v>56</v>
      </c>
      <c r="U1685" t="s">
        <v>57</v>
      </c>
      <c r="V1685" s="1">
        <v>2500</v>
      </c>
      <c r="W1685" s="1">
        <v>0</v>
      </c>
      <c r="X1685" s="1">
        <v>0</v>
      </c>
      <c r="AA1685" t="s">
        <v>58</v>
      </c>
      <c r="AB1685" s="1">
        <v>0</v>
      </c>
      <c r="AC1685" s="4">
        <f>IF(ISNUMBER(MATCH(AD1685, $AD$2:AD1684, 0)), INDEX($AC$2:AC1684, MATCH(AD1685, $AD$2:AD1684, 0)), MAX($AC$2:AC1684)+1)</f>
        <v>1</v>
      </c>
      <c r="AD1685" t="str">
        <f t="shared" si="81"/>
        <v>ท่าลี่-กองลอย</v>
      </c>
      <c r="AE1685" t="s">
        <v>55</v>
      </c>
      <c r="AF1685" s="1">
        <v>0</v>
      </c>
      <c r="AG1685" s="1">
        <v>0</v>
      </c>
      <c r="AH1685" s="1">
        <v>0</v>
      </c>
      <c r="AI1685" t="s">
        <v>5472</v>
      </c>
      <c r="AJ1685" s="1">
        <v>1</v>
      </c>
      <c r="AK1685" s="1">
        <v>0</v>
      </c>
      <c r="AL1685" s="1">
        <v>0</v>
      </c>
      <c r="AM1685" s="1">
        <v>0</v>
      </c>
      <c r="AN1685" s="1">
        <v>0</v>
      </c>
      <c r="AO1685" s="1">
        <v>0</v>
      </c>
      <c r="AP1685" s="1">
        <v>0</v>
      </c>
      <c r="AQ1685" s="1">
        <v>0</v>
      </c>
      <c r="AR1685" s="1">
        <v>11675</v>
      </c>
      <c r="AS1685" s="1">
        <v>19.753846153846151</v>
      </c>
      <c r="AT1685" s="1">
        <f>Table1[[#This Row],[รวมต้นทุนค่าเดินทาง]]+Table1[[#This Row],[รวมต้นทุนค่าซ่อม]]+Table1[[#This Row],[รวมค่าเสื่อม]]</f>
        <v>13463.621770682148</v>
      </c>
      <c r="AU1685" s="1">
        <f t="shared" si="79"/>
        <v>13953.293816562818</v>
      </c>
      <c r="AV1685" s="1" t="str" cm="1">
        <f t="array" ref="AV1685">IF(AC1685&lt;4, "เก็บ", IF(OR(AT1685 &lt; PERCENTILE(IF($AC$2:$AC$5092=AC1685, $AT$2:$AT$5092), 0.25) - 1.5 * (PERCENTILE(IF($AC$2:$AC$5092=AC1685, $AT$2:$AT$5092), 0.75) - PERCENTILE(IF($AC$2:$AC$5092=AC1685, $AT$2:$AT$5092), 0.25)), AT1685 &gt; PERCENTILE(IF($AC$2:$AC$5092=AC1685, $AT$2:$AT$5092), 0.75) + 1.5 * (PERCENTILE(IF($AC$2:$AC$5092=AC1685, $AT$2:$AT$5092), 0.75) - PERCENTILE(IF($AC$2:$AC$5092=AC1685, $AT$2:$AT$5092), 0.25))), "ตัด", "เก็บ"))</f>
        <v>เก็บ</v>
      </c>
      <c r="AW1685" s="1">
        <f t="shared" si="80"/>
        <v>13953.293816562818</v>
      </c>
      <c r="AX1685" s="1">
        <v>14426.372718098486</v>
      </c>
      <c r="AY1685" s="1">
        <v>1768.867924528302</v>
      </c>
    </row>
    <row r="1686" spans="1:51" x14ac:dyDescent="0.2">
      <c r="A1686" s="3">
        <v>45598</v>
      </c>
      <c r="B1686">
        <v>45598</v>
      </c>
      <c r="C1686" t="s">
        <v>5473</v>
      </c>
      <c r="D1686" t="s">
        <v>51</v>
      </c>
      <c r="E1686" t="s">
        <v>52</v>
      </c>
      <c r="F1686" t="s">
        <v>3805</v>
      </c>
      <c r="G1686" s="1">
        <v>2700</v>
      </c>
      <c r="H1686" s="1">
        <v>4327</v>
      </c>
      <c r="I1686" s="1">
        <v>1900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4600</v>
      </c>
      <c r="P1686" t="s">
        <v>5474</v>
      </c>
      <c r="Q1686" s="2">
        <v>45598</v>
      </c>
      <c r="R1686" t="s">
        <v>55</v>
      </c>
      <c r="S1686">
        <v>0</v>
      </c>
      <c r="T1686" t="s">
        <v>56</v>
      </c>
      <c r="U1686" t="s">
        <v>57</v>
      </c>
      <c r="V1686" s="1">
        <v>2500</v>
      </c>
      <c r="W1686" s="1">
        <v>0</v>
      </c>
      <c r="X1686" s="1">
        <v>0</v>
      </c>
      <c r="AA1686" t="s">
        <v>58</v>
      </c>
      <c r="AB1686" s="1">
        <v>0</v>
      </c>
      <c r="AC1686" s="4">
        <f>IF(ISNUMBER(MATCH(AD1686, $AD$2:AD1685, 0)), INDEX($AC$2:AC1685, MATCH(AD1686, $AD$2:AD1685, 0)), MAX($AC$2:AC1685)+1)</f>
        <v>1</v>
      </c>
      <c r="AD1686" t="str">
        <f t="shared" si="81"/>
        <v>ท่าลี่-กองลอย</v>
      </c>
      <c r="AE1686" t="s">
        <v>55</v>
      </c>
      <c r="AF1686" s="1">
        <v>0</v>
      </c>
      <c r="AG1686" s="1">
        <v>0</v>
      </c>
      <c r="AH1686" s="1">
        <v>0</v>
      </c>
      <c r="AI1686" t="s">
        <v>5475</v>
      </c>
      <c r="AJ1686" s="1">
        <v>1</v>
      </c>
      <c r="AK1686" s="1">
        <v>0</v>
      </c>
      <c r="AL1686" s="1">
        <v>0</v>
      </c>
      <c r="AM1686" s="1">
        <v>0</v>
      </c>
      <c r="AN1686" s="1">
        <v>0</v>
      </c>
      <c r="AO1686" s="1">
        <v>0</v>
      </c>
      <c r="AP1686" s="1">
        <v>0</v>
      </c>
      <c r="AQ1686" s="1">
        <v>0</v>
      </c>
      <c r="AR1686" s="1">
        <v>11427</v>
      </c>
      <c r="AS1686" s="1">
        <v>30.044584980237161</v>
      </c>
      <c r="AT1686" s="1">
        <f>Table1[[#This Row],[รวมต้นทุนค่าเดินทาง]]+Table1[[#This Row],[รวมต้นทุนค่าซ่อม]]+Table1[[#This Row],[รวมค่าเสื่อม]]</f>
        <v>14053.198431134082</v>
      </c>
      <c r="AU1686" s="1">
        <f t="shared" si="79"/>
        <v>13953.293816562818</v>
      </c>
      <c r="AV1686" s="1" t="str" cm="1">
        <f t="array" ref="AV1686">IF(AC1686&lt;4, "เก็บ", IF(OR(AT1686 &lt; PERCENTILE(IF($AC$2:$AC$5092=AC1686, $AT$2:$AT$5092), 0.25) - 1.5 * (PERCENTILE(IF($AC$2:$AC$5092=AC1686, $AT$2:$AT$5092), 0.75) - PERCENTILE(IF($AC$2:$AC$5092=AC1686, $AT$2:$AT$5092), 0.25)), AT1686 &gt; PERCENTILE(IF($AC$2:$AC$5092=AC1686, $AT$2:$AT$5092), 0.75) + 1.5 * (PERCENTILE(IF($AC$2:$AC$5092=AC1686, $AT$2:$AT$5092), 0.75) - PERCENTILE(IF($AC$2:$AC$5092=AC1686, $AT$2:$AT$5092), 0.25))), "ตัด", "เก็บ"))</f>
        <v>เก็บ</v>
      </c>
      <c r="AW1686" s="1">
        <f t="shared" si="80"/>
        <v>13953.293816562818</v>
      </c>
      <c r="AX1686" s="1">
        <v>14426.372718098486</v>
      </c>
      <c r="AY1686" s="1">
        <v>2596.1538461538462</v>
      </c>
    </row>
    <row r="1687" spans="1:51" x14ac:dyDescent="0.2">
      <c r="A1687" s="3">
        <v>45598</v>
      </c>
      <c r="B1687">
        <v>45598</v>
      </c>
      <c r="C1687" t="s">
        <v>5476</v>
      </c>
      <c r="D1687" t="s">
        <v>51</v>
      </c>
      <c r="E1687" t="s">
        <v>61</v>
      </c>
      <c r="F1687" t="s">
        <v>2381</v>
      </c>
      <c r="G1687" s="1">
        <v>4200</v>
      </c>
      <c r="H1687" s="1">
        <v>3075</v>
      </c>
      <c r="I1687" s="1">
        <v>1900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6100</v>
      </c>
      <c r="P1687" t="s">
        <v>5477</v>
      </c>
      <c r="Q1687" s="2">
        <v>45598</v>
      </c>
      <c r="R1687" t="s">
        <v>55</v>
      </c>
      <c r="S1687">
        <v>0</v>
      </c>
      <c r="T1687" t="s">
        <v>56</v>
      </c>
      <c r="U1687" t="s">
        <v>57</v>
      </c>
      <c r="V1687" s="1">
        <v>2500</v>
      </c>
      <c r="W1687" s="1">
        <v>0</v>
      </c>
      <c r="X1687" s="1">
        <v>0</v>
      </c>
      <c r="AA1687" t="s">
        <v>58</v>
      </c>
      <c r="AB1687" s="1">
        <v>0</v>
      </c>
      <c r="AC1687" s="4">
        <f>IF(ISNUMBER(MATCH(AD1687, $AD$2:AD1686, 0)), INDEX($AC$2:AC1686, MATCH(AD1687, $AD$2:AD1686, 0)), MAX($AC$2:AC1686)+1)</f>
        <v>1</v>
      </c>
      <c r="AD1687" t="str">
        <f t="shared" si="81"/>
        <v>ท่าลี่-กองลอย</v>
      </c>
      <c r="AE1687" t="s">
        <v>55</v>
      </c>
      <c r="AF1687" s="1">
        <v>0</v>
      </c>
      <c r="AG1687" s="1">
        <v>0</v>
      </c>
      <c r="AH1687" s="1">
        <v>0</v>
      </c>
      <c r="AI1687" t="s">
        <v>5478</v>
      </c>
      <c r="AJ1687" s="1">
        <v>1</v>
      </c>
      <c r="AK1687" s="1">
        <v>0</v>
      </c>
      <c r="AL1687" s="1">
        <v>0</v>
      </c>
      <c r="AM1687" s="1">
        <v>0</v>
      </c>
      <c r="AN1687" s="1">
        <v>0</v>
      </c>
      <c r="AO1687" s="1">
        <v>0</v>
      </c>
      <c r="AP1687" s="1">
        <v>0</v>
      </c>
      <c r="AQ1687" s="1">
        <v>0</v>
      </c>
      <c r="AR1687" s="1">
        <v>11675</v>
      </c>
      <c r="AS1687" s="1">
        <v>23.345454545454551</v>
      </c>
      <c r="AT1687" s="1">
        <f>Table1[[#This Row],[รวมต้นทุนค่าเดินทาง]]+Table1[[#This Row],[รวมต้นทุนค่าซ่อม]]+Table1[[#This Row],[รวมค่าเสื่อม]]</f>
        <v>13813.007108680793</v>
      </c>
      <c r="AU1687" s="1">
        <f t="shared" si="79"/>
        <v>13953.293816562818</v>
      </c>
      <c r="AV1687" s="1" t="str" cm="1">
        <f t="array" ref="AV1687">IF(AC1687&lt;4, "เก็บ", IF(OR(AT1687 &lt; PERCENTILE(IF($AC$2:$AC$5092=AC1687, $AT$2:$AT$5092), 0.25) - 1.5 * (PERCENTILE(IF($AC$2:$AC$5092=AC1687, $AT$2:$AT$5092), 0.75) - PERCENTILE(IF($AC$2:$AC$5092=AC1687, $AT$2:$AT$5092), 0.25)), AT1687 &gt; PERCENTILE(IF($AC$2:$AC$5092=AC1687, $AT$2:$AT$5092), 0.75) + 1.5 * (PERCENTILE(IF($AC$2:$AC$5092=AC1687, $AT$2:$AT$5092), 0.75) - PERCENTILE(IF($AC$2:$AC$5092=AC1687, $AT$2:$AT$5092), 0.25))), "ตัด", "เก็บ"))</f>
        <v>เก็บ</v>
      </c>
      <c r="AW1687" s="1">
        <f t="shared" si="80"/>
        <v>13953.293816562818</v>
      </c>
      <c r="AX1687" s="1">
        <v>14426.372718098486</v>
      </c>
      <c r="AY1687" s="1">
        <v>2114.6616541353383</v>
      </c>
    </row>
    <row r="1688" spans="1:51" x14ac:dyDescent="0.2">
      <c r="A1688" s="3">
        <v>45599</v>
      </c>
      <c r="B1688">
        <v>45599</v>
      </c>
      <c r="C1688" t="s">
        <v>5479</v>
      </c>
      <c r="D1688" t="s">
        <v>66</v>
      </c>
      <c r="E1688" t="s">
        <v>67</v>
      </c>
      <c r="F1688" t="s">
        <v>1790</v>
      </c>
      <c r="G1688" s="1">
        <v>0</v>
      </c>
      <c r="H1688" s="1">
        <v>0</v>
      </c>
      <c r="I1688" s="1">
        <v>500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500</v>
      </c>
      <c r="P1688" t="s">
        <v>5480</v>
      </c>
      <c r="Q1688" s="2">
        <v>45599</v>
      </c>
      <c r="R1688" t="s">
        <v>70</v>
      </c>
      <c r="S1688">
        <v>0</v>
      </c>
      <c r="T1688" t="s">
        <v>71</v>
      </c>
      <c r="U1688" t="s">
        <v>72</v>
      </c>
      <c r="V1688" s="1">
        <v>0</v>
      </c>
      <c r="W1688" s="1">
        <v>0</v>
      </c>
      <c r="X1688" s="1">
        <v>0</v>
      </c>
      <c r="AA1688" t="s">
        <v>58</v>
      </c>
      <c r="AB1688" s="1">
        <v>0</v>
      </c>
      <c r="AC1688" s="4">
        <f>IF(ISNUMBER(MATCH(AD1688, $AD$2:AD1687, 0)), INDEX($AC$2:AC1687, MATCH(AD1688, $AD$2:AD1687, 0)), MAX($AC$2:AC1687)+1)</f>
        <v>2</v>
      </c>
      <c r="AD1688" t="str">
        <f t="shared" si="81"/>
        <v>เชียงใหม่-พุทธมณฑลสาย 5</v>
      </c>
      <c r="AE1688" t="s">
        <v>73</v>
      </c>
      <c r="AF1688" s="1">
        <v>0</v>
      </c>
      <c r="AG1688" s="1">
        <v>0</v>
      </c>
      <c r="AH1688" s="1">
        <v>0</v>
      </c>
      <c r="AI1688" t="s">
        <v>5481</v>
      </c>
      <c r="AJ1688" s="1">
        <v>1</v>
      </c>
      <c r="AK1688" s="1">
        <v>720</v>
      </c>
      <c r="AL1688" s="1">
        <v>720</v>
      </c>
      <c r="AM1688" s="1">
        <v>1</v>
      </c>
      <c r="AN1688" s="1">
        <v>0</v>
      </c>
      <c r="AO1688" s="1">
        <v>0</v>
      </c>
      <c r="AP1688" s="1">
        <v>0</v>
      </c>
      <c r="AQ1688" s="1">
        <v>0</v>
      </c>
      <c r="AR1688" s="1">
        <v>500</v>
      </c>
      <c r="AS1688" s="1">
        <v>63.505714285714284</v>
      </c>
      <c r="AT1688" s="1">
        <f>Table1[[#This Row],[รวมต้นทุนค่าเดินทาง]]+Table1[[#This Row],[รวมต้นทุนค่าซ่อม]]+Table1[[#This Row],[รวมค่าเสื่อม]]</f>
        <v>1687.6330677868777</v>
      </c>
      <c r="AU1688" s="1">
        <f t="shared" si="79"/>
        <v>5026.5629662053279</v>
      </c>
      <c r="AV1688" s="1" t="str" cm="1">
        <f t="array" ref="AV1688">IF(AC1688&lt;4, "เก็บ", IF(OR(AT1688 &lt; PERCENTILE(IF($AC$2:$AC$5092=AC1688, $AT$2:$AT$5092), 0.25) - 1.5 * (PERCENTILE(IF($AC$2:$AC$5092=AC1688, $AT$2:$AT$5092), 0.75) - PERCENTILE(IF($AC$2:$AC$5092=AC1688, $AT$2:$AT$5092), 0.25)), AT1688 &gt; PERCENTILE(IF($AC$2:$AC$5092=AC1688, $AT$2:$AT$5092), 0.75) + 1.5 * (PERCENTILE(IF($AC$2:$AC$5092=AC1688, $AT$2:$AT$5092), 0.75) - PERCENTILE(IF($AC$2:$AC$5092=AC1688, $AT$2:$AT$5092), 0.25))), "ตัด", "เก็บ"))</f>
        <v>เก็บ</v>
      </c>
      <c r="AW1688" s="1">
        <f t="shared" si="80"/>
        <v>5026.5629662053279</v>
      </c>
      <c r="AX1688" s="1">
        <v>4064.5059139663294</v>
      </c>
      <c r="AY1688" s="1">
        <v>1124.1273535011635</v>
      </c>
    </row>
    <row r="1689" spans="1:51" x14ac:dyDescent="0.2">
      <c r="A1689" s="3">
        <v>45599</v>
      </c>
      <c r="B1689">
        <v>45599</v>
      </c>
      <c r="C1689" t="s">
        <v>5482</v>
      </c>
      <c r="D1689" t="s">
        <v>66</v>
      </c>
      <c r="E1689" t="s">
        <v>67</v>
      </c>
      <c r="F1689" t="s">
        <v>92</v>
      </c>
      <c r="G1689" s="1">
        <v>0</v>
      </c>
      <c r="H1689" s="1">
        <v>0</v>
      </c>
      <c r="I1689" s="1">
        <v>500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500</v>
      </c>
      <c r="P1689" t="s">
        <v>5483</v>
      </c>
      <c r="Q1689" s="2">
        <v>45599</v>
      </c>
      <c r="R1689" t="s">
        <v>70</v>
      </c>
      <c r="S1689">
        <v>0</v>
      </c>
      <c r="T1689" t="s">
        <v>71</v>
      </c>
      <c r="U1689" t="s">
        <v>72</v>
      </c>
      <c r="V1689" s="1">
        <v>0</v>
      </c>
      <c r="W1689" s="1">
        <v>0</v>
      </c>
      <c r="X1689" s="1">
        <v>0</v>
      </c>
      <c r="AA1689" t="s">
        <v>58</v>
      </c>
      <c r="AB1689" s="1">
        <v>0</v>
      </c>
      <c r="AC1689" s="4">
        <f>IF(ISNUMBER(MATCH(AD1689, $AD$2:AD1688, 0)), INDEX($AC$2:AC1688, MATCH(AD1689, $AD$2:AD1688, 0)), MAX($AC$2:AC1688)+1)</f>
        <v>2</v>
      </c>
      <c r="AD1689" t="str">
        <f t="shared" si="81"/>
        <v>เชียงใหม่-พุทธมณฑลสาย 5</v>
      </c>
      <c r="AE1689" t="s">
        <v>73</v>
      </c>
      <c r="AF1689" s="1">
        <v>0</v>
      </c>
      <c r="AG1689" s="1">
        <v>0</v>
      </c>
      <c r="AH1689" s="1">
        <v>0</v>
      </c>
      <c r="AI1689" t="s">
        <v>5484</v>
      </c>
      <c r="AJ1689" s="1">
        <v>1</v>
      </c>
      <c r="AK1689" s="1">
        <v>720</v>
      </c>
      <c r="AL1689" s="1">
        <v>720</v>
      </c>
      <c r="AM1689" s="1">
        <v>1</v>
      </c>
      <c r="AN1689" s="1">
        <v>0</v>
      </c>
      <c r="AO1689" s="1">
        <v>0</v>
      </c>
      <c r="AP1689" s="1">
        <v>0</v>
      </c>
      <c r="AQ1689" s="1">
        <v>0</v>
      </c>
      <c r="AR1689" s="1">
        <v>500</v>
      </c>
      <c r="AS1689" s="1">
        <v>136.47428571428571</v>
      </c>
      <c r="AT1689" s="1">
        <f>Table1[[#This Row],[รวมต้นทุนค่าเดินทาง]]+Table1[[#This Row],[รวมต้นทุนค่าซ่อม]]+Table1[[#This Row],[รวมค่าเสื่อม]]</f>
        <v>1780.3702572327588</v>
      </c>
      <c r="AU1689" s="1">
        <f t="shared" si="79"/>
        <v>5026.5629662053279</v>
      </c>
      <c r="AV1689" s="1" t="str" cm="1">
        <f t="array" ref="AV1689">IF(AC1689&lt;4, "เก็บ", IF(OR(AT1689 &lt; PERCENTILE(IF($AC$2:$AC$5092=AC1689, $AT$2:$AT$5092), 0.25) - 1.5 * (PERCENTILE(IF($AC$2:$AC$5092=AC1689, $AT$2:$AT$5092), 0.75) - PERCENTILE(IF($AC$2:$AC$5092=AC1689, $AT$2:$AT$5092), 0.25)), AT1689 &gt; PERCENTILE(IF($AC$2:$AC$5092=AC1689, $AT$2:$AT$5092), 0.75) + 1.5 * (PERCENTILE(IF($AC$2:$AC$5092=AC1689, $AT$2:$AT$5092), 0.75) - PERCENTILE(IF($AC$2:$AC$5092=AC1689, $AT$2:$AT$5092), 0.25))), "ตัด", "เก็บ"))</f>
        <v>เก็บ</v>
      </c>
      <c r="AW1689" s="1">
        <f t="shared" si="80"/>
        <v>5026.5629662053279</v>
      </c>
      <c r="AX1689" s="1">
        <v>4064.5059139663294</v>
      </c>
      <c r="AY1689" s="1">
        <v>1143.8959715184731</v>
      </c>
    </row>
    <row r="1690" spans="1:51" x14ac:dyDescent="0.2">
      <c r="A1690" s="3">
        <v>45599</v>
      </c>
      <c r="B1690">
        <v>45599</v>
      </c>
      <c r="C1690" t="s">
        <v>5485</v>
      </c>
      <c r="D1690" t="s">
        <v>66</v>
      </c>
      <c r="E1690" t="s">
        <v>67</v>
      </c>
      <c r="F1690" t="s">
        <v>194</v>
      </c>
      <c r="G1690" s="1">
        <v>0</v>
      </c>
      <c r="H1690" s="1">
        <v>1071</v>
      </c>
      <c r="I1690" s="1">
        <v>500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500</v>
      </c>
      <c r="P1690" t="s">
        <v>5486</v>
      </c>
      <c r="Q1690" s="2">
        <v>45599</v>
      </c>
      <c r="R1690" t="s">
        <v>70</v>
      </c>
      <c r="S1690">
        <v>0</v>
      </c>
      <c r="T1690" t="s">
        <v>71</v>
      </c>
      <c r="U1690" t="s">
        <v>161</v>
      </c>
      <c r="V1690" s="1">
        <v>0</v>
      </c>
      <c r="W1690" s="1">
        <v>0</v>
      </c>
      <c r="X1690" s="1">
        <v>0</v>
      </c>
      <c r="AA1690" t="s">
        <v>58</v>
      </c>
      <c r="AB1690" s="1">
        <v>0</v>
      </c>
      <c r="AC1690" s="4">
        <f>IF(ISNUMBER(MATCH(AD1690, $AD$2:AD1689, 0)), INDEX($AC$2:AC1689, MATCH(AD1690, $AD$2:AD1689, 0)), MAX($AC$2:AC1689)+1)</f>
        <v>9</v>
      </c>
      <c r="AD1690" t="str">
        <f t="shared" si="81"/>
        <v>เชียงใหม่-พุทธมณฑลสาย 2</v>
      </c>
      <c r="AE1690" t="s">
        <v>73</v>
      </c>
      <c r="AF1690" s="1">
        <v>0</v>
      </c>
      <c r="AG1690" s="1">
        <v>0</v>
      </c>
      <c r="AH1690" s="1">
        <v>0</v>
      </c>
      <c r="AI1690" t="s">
        <v>5487</v>
      </c>
      <c r="AJ1690" s="1">
        <v>1</v>
      </c>
      <c r="AK1690" s="1">
        <v>720</v>
      </c>
      <c r="AL1690" s="1">
        <v>720</v>
      </c>
      <c r="AM1690" s="1">
        <v>1</v>
      </c>
      <c r="AN1690" s="1">
        <v>0</v>
      </c>
      <c r="AO1690" s="1">
        <v>0</v>
      </c>
      <c r="AP1690" s="1">
        <v>0</v>
      </c>
      <c r="AQ1690" s="1">
        <v>0</v>
      </c>
      <c r="AR1690" s="1">
        <v>1571</v>
      </c>
      <c r="AS1690" s="1">
        <v>17.509090909090911</v>
      </c>
      <c r="AT1690" s="1">
        <f>Table1[[#This Row],[รวมต้นทุนค่าเดินทาง]]+Table1[[#This Row],[รวมต้นทุนค่าซ่อม]]+Table1[[#This Row],[รวมค่าเสื่อม]]</f>
        <v>3544.7852415367061</v>
      </c>
      <c r="AU1690" s="1">
        <f t="shared" si="79"/>
        <v>4623.2312262414152</v>
      </c>
      <c r="AV1690" s="1" t="str" cm="1">
        <f t="array" ref="AV1690">IF(AC1690&lt;4, "เก็บ", IF(OR(AT1690 &lt; PERCENTILE(IF($AC$2:$AC$5092=AC1690, $AT$2:$AT$5092), 0.25) - 1.5 * (PERCENTILE(IF($AC$2:$AC$5092=AC1690, $AT$2:$AT$5092), 0.75) - PERCENTILE(IF($AC$2:$AC$5092=AC1690, $AT$2:$AT$5092), 0.25)), AT1690 &gt; PERCENTILE(IF($AC$2:$AC$5092=AC1690, $AT$2:$AT$5092), 0.75) + 1.5 * (PERCENTILE(IF($AC$2:$AC$5092=AC1690, $AT$2:$AT$5092), 0.75) - PERCENTILE(IF($AC$2:$AC$5092=AC1690, $AT$2:$AT$5092), 0.25))), "ตัด", "เก็บ"))</f>
        <v>เก็บ</v>
      </c>
      <c r="AW1690" s="1">
        <f t="shared" si="80"/>
        <v>4005.4952465164292</v>
      </c>
      <c r="AX1690" s="1">
        <v>2577.9546108768855</v>
      </c>
      <c r="AY1690" s="1">
        <v>1956.2761506276152</v>
      </c>
    </row>
    <row r="1691" spans="1:51" x14ac:dyDescent="0.2">
      <c r="A1691" s="3">
        <v>45599</v>
      </c>
      <c r="B1691">
        <v>45599</v>
      </c>
      <c r="C1691" t="s">
        <v>5488</v>
      </c>
      <c r="D1691" t="s">
        <v>66</v>
      </c>
      <c r="E1691" t="s">
        <v>67</v>
      </c>
      <c r="F1691" t="s">
        <v>317</v>
      </c>
      <c r="G1691" s="1">
        <v>0</v>
      </c>
      <c r="H1691" s="1">
        <v>0</v>
      </c>
      <c r="I1691" s="1">
        <v>500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500</v>
      </c>
      <c r="P1691" t="s">
        <v>5489</v>
      </c>
      <c r="Q1691" s="2">
        <v>45599</v>
      </c>
      <c r="R1691" t="s">
        <v>70</v>
      </c>
      <c r="S1691">
        <v>0</v>
      </c>
      <c r="T1691" t="s">
        <v>71</v>
      </c>
      <c r="U1691" t="s">
        <v>161</v>
      </c>
      <c r="V1691" s="1">
        <v>1071</v>
      </c>
      <c r="W1691" s="1">
        <v>0</v>
      </c>
      <c r="X1691" s="1">
        <v>0</v>
      </c>
      <c r="AA1691" t="s">
        <v>58</v>
      </c>
      <c r="AB1691" s="1">
        <v>0</v>
      </c>
      <c r="AC1691" s="4">
        <f>IF(ISNUMBER(MATCH(AD1691, $AD$2:AD1690, 0)), INDEX($AC$2:AC1690, MATCH(AD1691, $AD$2:AD1690, 0)), MAX($AC$2:AC1690)+1)</f>
        <v>9</v>
      </c>
      <c r="AD1691" t="str">
        <f t="shared" si="81"/>
        <v>เชียงใหม่-พุทธมณฑลสาย 2</v>
      </c>
      <c r="AE1691" t="s">
        <v>73</v>
      </c>
      <c r="AF1691" s="1">
        <v>0</v>
      </c>
      <c r="AG1691" s="1">
        <v>0</v>
      </c>
      <c r="AH1691" s="1">
        <v>0</v>
      </c>
      <c r="AI1691" t="s">
        <v>5490</v>
      </c>
      <c r="AJ1691" s="1">
        <v>1</v>
      </c>
      <c r="AK1691" s="1">
        <v>720</v>
      </c>
      <c r="AL1691" s="1">
        <v>720</v>
      </c>
      <c r="AM1691" s="1">
        <v>1</v>
      </c>
      <c r="AN1691" s="1">
        <v>0</v>
      </c>
      <c r="AO1691" s="1">
        <v>0</v>
      </c>
      <c r="AP1691" s="1">
        <v>0</v>
      </c>
      <c r="AQ1691" s="1">
        <v>0</v>
      </c>
      <c r="AR1691" s="1">
        <v>1571</v>
      </c>
      <c r="AS1691" s="1">
        <v>75.11</v>
      </c>
      <c r="AT1691" s="1">
        <f>Table1[[#This Row],[รวมต้นทุนค่าเดินทาง]]+Table1[[#This Row],[รวมต้นทุนค่าซ่อม]]+Table1[[#This Row],[รวมค่าเสื่อม]]</f>
        <v>3480.935528007346</v>
      </c>
      <c r="AU1691" s="1">
        <f t="shared" si="79"/>
        <v>4623.2312262414152</v>
      </c>
      <c r="AV1691" s="1" t="str" cm="1">
        <f t="array" ref="AV1691">IF(AC1691&lt;4, "เก็บ", IF(OR(AT1691 &lt; PERCENTILE(IF($AC$2:$AC$5092=AC1691, $AT$2:$AT$5092), 0.25) - 1.5 * (PERCENTILE(IF($AC$2:$AC$5092=AC1691, $AT$2:$AT$5092), 0.75) - PERCENTILE(IF($AC$2:$AC$5092=AC1691, $AT$2:$AT$5092), 0.25)), AT1691 &gt; PERCENTILE(IF($AC$2:$AC$5092=AC1691, $AT$2:$AT$5092), 0.75) + 1.5 * (PERCENTILE(IF($AC$2:$AC$5092=AC1691, $AT$2:$AT$5092), 0.75) - PERCENTILE(IF($AC$2:$AC$5092=AC1691, $AT$2:$AT$5092), 0.25))), "ตัด", "เก็บ"))</f>
        <v>เก็บ</v>
      </c>
      <c r="AW1691" s="1">
        <f t="shared" si="80"/>
        <v>4005.4952465164292</v>
      </c>
      <c r="AX1691" s="1">
        <v>2577.9546108768855</v>
      </c>
      <c r="AY1691" s="1">
        <v>1834.8255280073461</v>
      </c>
    </row>
    <row r="1692" spans="1:51" x14ac:dyDescent="0.2">
      <c r="A1692" s="3">
        <v>45599</v>
      </c>
      <c r="B1692">
        <v>45599</v>
      </c>
      <c r="C1692" t="s">
        <v>5491</v>
      </c>
      <c r="D1692" t="s">
        <v>51</v>
      </c>
      <c r="E1692" t="s">
        <v>52</v>
      </c>
      <c r="F1692" t="s">
        <v>2669</v>
      </c>
      <c r="G1692" s="1">
        <v>4200</v>
      </c>
      <c r="H1692" s="1">
        <v>2827</v>
      </c>
      <c r="I1692" s="1">
        <v>1900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6100</v>
      </c>
      <c r="P1692" t="s">
        <v>5492</v>
      </c>
      <c r="Q1692" s="2">
        <v>45599</v>
      </c>
      <c r="R1692" t="s">
        <v>55</v>
      </c>
      <c r="S1692">
        <v>0</v>
      </c>
      <c r="T1692" t="s">
        <v>56</v>
      </c>
      <c r="U1692" t="s">
        <v>57</v>
      </c>
      <c r="V1692" s="1">
        <v>2500</v>
      </c>
      <c r="W1692" s="1">
        <v>0</v>
      </c>
      <c r="X1692" s="1">
        <v>0</v>
      </c>
      <c r="AA1692" t="s">
        <v>58</v>
      </c>
      <c r="AB1692" s="1">
        <v>0</v>
      </c>
      <c r="AC1692" s="4">
        <f>IF(ISNUMBER(MATCH(AD1692, $AD$2:AD1691, 0)), INDEX($AC$2:AC1691, MATCH(AD1692, $AD$2:AD1691, 0)), MAX($AC$2:AC1691)+1)</f>
        <v>1</v>
      </c>
      <c r="AD1692" t="str">
        <f t="shared" si="81"/>
        <v>ท่าลี่-กองลอย</v>
      </c>
      <c r="AE1692" t="s">
        <v>55</v>
      </c>
      <c r="AF1692" s="1">
        <v>0</v>
      </c>
      <c r="AG1692" s="1">
        <v>0</v>
      </c>
      <c r="AH1692" s="1">
        <v>0</v>
      </c>
      <c r="AI1692" t="s">
        <v>5493</v>
      </c>
      <c r="AJ1692" s="1">
        <v>1</v>
      </c>
      <c r="AK1692" s="1">
        <v>0</v>
      </c>
      <c r="AL1692" s="1">
        <v>0</v>
      </c>
      <c r="AM1692" s="1">
        <v>0</v>
      </c>
      <c r="AN1692" s="1">
        <v>0</v>
      </c>
      <c r="AO1692" s="1">
        <v>0</v>
      </c>
      <c r="AP1692" s="1">
        <v>0</v>
      </c>
      <c r="AQ1692" s="1">
        <v>0</v>
      </c>
      <c r="AR1692" s="1">
        <v>11427</v>
      </c>
      <c r="AS1692" s="1">
        <v>28.533333333333331</v>
      </c>
      <c r="AT1692" s="1">
        <f>Table1[[#This Row],[รวมต้นทุนค่าเดินทาง]]+Table1[[#This Row],[รวมต้นทุนค่าซ่อม]]+Table1[[#This Row],[รวมค่าเสื่อม]]</f>
        <v>13724.440896358543</v>
      </c>
      <c r="AU1692" s="1">
        <f t="shared" si="79"/>
        <v>13953.293816562818</v>
      </c>
      <c r="AV1692" s="1" t="str" cm="1">
        <f t="array" ref="AV1692">IF(AC1692&lt;4, "เก็บ", IF(OR(AT1692 &lt; PERCENTILE(IF($AC$2:$AC$5092=AC1692, $AT$2:$AT$5092), 0.25) - 1.5 * (PERCENTILE(IF($AC$2:$AC$5092=AC1692, $AT$2:$AT$5092), 0.75) - PERCENTILE(IF($AC$2:$AC$5092=AC1692, $AT$2:$AT$5092), 0.25)), AT1692 &gt; PERCENTILE(IF($AC$2:$AC$5092=AC1692, $AT$2:$AT$5092), 0.75) + 1.5 * (PERCENTILE(IF($AC$2:$AC$5092=AC1692, $AT$2:$AT$5092), 0.75) - PERCENTILE(IF($AC$2:$AC$5092=AC1692, $AT$2:$AT$5092), 0.25))), "ตัด", "เก็บ"))</f>
        <v>เก็บ</v>
      </c>
      <c r="AW1692" s="1">
        <f t="shared" si="80"/>
        <v>13953.293816562818</v>
      </c>
      <c r="AX1692" s="1">
        <v>14426.372718098486</v>
      </c>
      <c r="AY1692" s="1">
        <v>2268.90756302521</v>
      </c>
    </row>
    <row r="1693" spans="1:51" x14ac:dyDescent="0.2">
      <c r="A1693" s="3">
        <v>45599</v>
      </c>
      <c r="B1693">
        <v>45599</v>
      </c>
      <c r="C1693" t="s">
        <v>5494</v>
      </c>
      <c r="D1693" t="s">
        <v>51</v>
      </c>
      <c r="E1693" t="s">
        <v>61</v>
      </c>
      <c r="F1693" t="s">
        <v>3019</v>
      </c>
      <c r="G1693" s="1">
        <v>2700</v>
      </c>
      <c r="H1693" s="1">
        <v>4575</v>
      </c>
      <c r="I1693" s="1">
        <v>1900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4600</v>
      </c>
      <c r="P1693" t="s">
        <v>5495</v>
      </c>
      <c r="Q1693" s="2">
        <v>45599</v>
      </c>
      <c r="R1693" t="s">
        <v>55</v>
      </c>
      <c r="S1693">
        <v>0</v>
      </c>
      <c r="T1693" t="s">
        <v>56</v>
      </c>
      <c r="U1693" t="s">
        <v>57</v>
      </c>
      <c r="V1693" s="1">
        <v>2500</v>
      </c>
      <c r="W1693" s="1">
        <v>0</v>
      </c>
      <c r="X1693" s="1">
        <v>0</v>
      </c>
      <c r="AA1693" t="s">
        <v>58</v>
      </c>
      <c r="AB1693" s="1">
        <v>0</v>
      </c>
      <c r="AC1693" s="4">
        <f>IF(ISNUMBER(MATCH(AD1693, $AD$2:AD1692, 0)), INDEX($AC$2:AC1692, MATCH(AD1693, $AD$2:AD1692, 0)), MAX($AC$2:AC1692)+1)</f>
        <v>1</v>
      </c>
      <c r="AD1693" t="str">
        <f t="shared" si="81"/>
        <v>ท่าลี่-กองลอย</v>
      </c>
      <c r="AE1693" t="s">
        <v>55</v>
      </c>
      <c r="AF1693" s="1">
        <v>0</v>
      </c>
      <c r="AG1693" s="1">
        <v>0</v>
      </c>
      <c r="AH1693" s="1">
        <v>0</v>
      </c>
      <c r="AI1693" t="s">
        <v>5496</v>
      </c>
      <c r="AJ1693" s="1">
        <v>1</v>
      </c>
      <c r="AK1693" s="1">
        <v>0</v>
      </c>
      <c r="AL1693" s="1">
        <v>0</v>
      </c>
      <c r="AM1693" s="1">
        <v>0</v>
      </c>
      <c r="AN1693" s="1">
        <v>0</v>
      </c>
      <c r="AO1693" s="1">
        <v>0</v>
      </c>
      <c r="AP1693" s="1">
        <v>0</v>
      </c>
      <c r="AQ1693" s="1">
        <v>0</v>
      </c>
      <c r="AR1693" s="1">
        <v>11675</v>
      </c>
      <c r="AS1693" s="1">
        <v>23.345454545454551</v>
      </c>
      <c r="AT1693" s="1">
        <f>Table1[[#This Row],[รวมต้นทุนค่าเดินทาง]]+Table1[[#This Row],[รวมต้นทุนค่าซ่อม]]+Table1[[#This Row],[รวมค่าเสื่อม]]</f>
        <v>13797.226051560381</v>
      </c>
      <c r="AU1693" s="1">
        <f t="shared" si="79"/>
        <v>13953.293816562818</v>
      </c>
      <c r="AV1693" s="1" t="str" cm="1">
        <f t="array" ref="AV1693">IF(AC1693&lt;4, "เก็บ", IF(OR(AT1693 &lt; PERCENTILE(IF($AC$2:$AC$5092=AC1693, $AT$2:$AT$5092), 0.25) - 1.5 * (PERCENTILE(IF($AC$2:$AC$5092=AC1693, $AT$2:$AT$5092), 0.75) - PERCENTILE(IF($AC$2:$AC$5092=AC1693, $AT$2:$AT$5092), 0.25)), AT1693 &gt; PERCENTILE(IF($AC$2:$AC$5092=AC1693, $AT$2:$AT$5092), 0.75) + 1.5 * (PERCENTILE(IF($AC$2:$AC$5092=AC1693, $AT$2:$AT$5092), 0.75) - PERCENTILE(IF($AC$2:$AC$5092=AC1693, $AT$2:$AT$5092), 0.25))), "ตัด", "เก็บ"))</f>
        <v>เก็บ</v>
      </c>
      <c r="AW1693" s="1">
        <f t="shared" si="80"/>
        <v>13953.293816562818</v>
      </c>
      <c r="AX1693" s="1">
        <v>14426.372718098486</v>
      </c>
      <c r="AY1693" s="1">
        <v>2098.8805970149256</v>
      </c>
    </row>
    <row r="1694" spans="1:51" x14ac:dyDescent="0.2">
      <c r="A1694" s="3">
        <v>45600</v>
      </c>
      <c r="B1694">
        <v>45600</v>
      </c>
      <c r="C1694" t="s">
        <v>5497</v>
      </c>
      <c r="D1694" t="s">
        <v>51</v>
      </c>
      <c r="E1694" t="s">
        <v>61</v>
      </c>
      <c r="F1694" t="s">
        <v>507</v>
      </c>
      <c r="G1694" s="1">
        <v>4200</v>
      </c>
      <c r="H1694" s="1">
        <v>3075</v>
      </c>
      <c r="I1694" s="1">
        <v>1900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6100</v>
      </c>
      <c r="P1694" t="s">
        <v>5498</v>
      </c>
      <c r="Q1694" s="2">
        <v>45601</v>
      </c>
      <c r="R1694" t="s">
        <v>55</v>
      </c>
      <c r="S1694">
        <v>0</v>
      </c>
      <c r="T1694" t="s">
        <v>71</v>
      </c>
      <c r="U1694" t="s">
        <v>57</v>
      </c>
      <c r="V1694" s="1">
        <v>2500</v>
      </c>
      <c r="W1694" s="1">
        <v>0</v>
      </c>
      <c r="X1694" s="1">
        <v>0</v>
      </c>
      <c r="AA1694" t="s">
        <v>58</v>
      </c>
      <c r="AB1694" s="1">
        <v>0</v>
      </c>
      <c r="AC1694" s="4">
        <f>IF(ISNUMBER(MATCH(AD1694, $AD$2:AD1693, 0)), INDEX($AC$2:AC1693, MATCH(AD1694, $AD$2:AD1693, 0)), MAX($AC$2:AC1693)+1)</f>
        <v>10</v>
      </c>
      <c r="AD1694" t="str">
        <f t="shared" si="81"/>
        <v>เชียงใหม่-กองลอย</v>
      </c>
      <c r="AE1694" t="s">
        <v>55</v>
      </c>
      <c r="AF1694" s="1">
        <v>0</v>
      </c>
      <c r="AG1694" s="1">
        <v>0</v>
      </c>
      <c r="AH1694" s="1">
        <v>0</v>
      </c>
      <c r="AI1694" t="s">
        <v>5499</v>
      </c>
      <c r="AJ1694" s="1">
        <v>1</v>
      </c>
      <c r="AK1694" s="1">
        <v>0</v>
      </c>
      <c r="AL1694" s="1">
        <v>0</v>
      </c>
      <c r="AM1694" s="1">
        <v>0</v>
      </c>
      <c r="AN1694" s="1">
        <v>0</v>
      </c>
      <c r="AO1694" s="1">
        <v>0</v>
      </c>
      <c r="AP1694" s="1">
        <v>0</v>
      </c>
      <c r="AQ1694" s="1">
        <v>0</v>
      </c>
      <c r="AR1694" s="1">
        <v>11675</v>
      </c>
      <c r="AS1694" s="1">
        <v>21.4</v>
      </c>
      <c r="AT1694" s="1">
        <f>Table1[[#This Row],[รวมต้นทุนค่าเดินทาง]]+Table1[[#This Row],[รวมต้นทุนค่าซ่อม]]+Table1[[#This Row],[รวมค่าเสื่อม]]</f>
        <v>13910.966929133858</v>
      </c>
      <c r="AU1694" s="1">
        <f t="shared" si="79"/>
        <v>14957.32855761775</v>
      </c>
      <c r="AV1694" s="1" t="str" cm="1">
        <f t="array" ref="AV1694">IF(AC1694&lt;4, "เก็บ", IF(OR(AT1694 &lt; PERCENTILE(IF($AC$2:$AC$5092=AC1694, $AT$2:$AT$5092), 0.25) - 1.5 * (PERCENTILE(IF($AC$2:$AC$5092=AC1694, $AT$2:$AT$5092), 0.75) - PERCENTILE(IF($AC$2:$AC$5092=AC1694, $AT$2:$AT$5092), 0.25)), AT1694 &gt; PERCENTILE(IF($AC$2:$AC$5092=AC1694, $AT$2:$AT$5092), 0.75) + 1.5 * (PERCENTILE(IF($AC$2:$AC$5092=AC1694, $AT$2:$AT$5092), 0.75) - PERCENTILE(IF($AC$2:$AC$5092=AC1694, $AT$2:$AT$5092), 0.25))), "ตัด", "เก็บ"))</f>
        <v>เก็บ</v>
      </c>
      <c r="AW1694" s="1">
        <f t="shared" si="80"/>
        <v>14419.089162907676</v>
      </c>
      <c r="AX1694" s="1">
        <v>15077.196593123563</v>
      </c>
      <c r="AY1694" s="1">
        <v>2214.5669291338581</v>
      </c>
    </row>
    <row r="1695" spans="1:51" x14ac:dyDescent="0.2">
      <c r="A1695" s="3">
        <v>45600</v>
      </c>
      <c r="B1695">
        <v>45600</v>
      </c>
      <c r="C1695" t="s">
        <v>5500</v>
      </c>
      <c r="D1695" t="s">
        <v>66</v>
      </c>
      <c r="E1695" t="s">
        <v>67</v>
      </c>
      <c r="F1695" t="s">
        <v>1010</v>
      </c>
      <c r="G1695" s="1">
        <v>937</v>
      </c>
      <c r="H1695" s="1">
        <v>0</v>
      </c>
      <c r="I1695" s="1">
        <v>400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1337</v>
      </c>
      <c r="P1695" t="s">
        <v>5501</v>
      </c>
      <c r="Q1695" s="2">
        <v>45600</v>
      </c>
      <c r="R1695" t="s">
        <v>70</v>
      </c>
      <c r="S1695">
        <v>0</v>
      </c>
      <c r="T1695" t="s">
        <v>254</v>
      </c>
      <c r="U1695" t="s">
        <v>161</v>
      </c>
      <c r="V1695" s="1">
        <v>0</v>
      </c>
      <c r="W1695" s="1">
        <v>0</v>
      </c>
      <c r="X1695" s="1">
        <v>0</v>
      </c>
      <c r="AA1695" t="s">
        <v>58</v>
      </c>
      <c r="AB1695" s="1">
        <v>0</v>
      </c>
      <c r="AC1695" s="4">
        <f>IF(ISNUMBER(MATCH(AD1695, $AD$2:AD1694, 0)), INDEX($AC$2:AC1694, MATCH(AD1695, $AD$2:AD1694, 0)), MAX($AC$2:AC1694)+1)</f>
        <v>11</v>
      </c>
      <c r="AD1695" t="str">
        <f t="shared" si="81"/>
        <v>ลำปาง-พุทธมณฑลสาย 2</v>
      </c>
      <c r="AE1695" t="s">
        <v>73</v>
      </c>
      <c r="AF1695" s="1">
        <v>0</v>
      </c>
      <c r="AG1695" s="1">
        <v>0</v>
      </c>
      <c r="AH1695" s="1">
        <v>0</v>
      </c>
      <c r="AI1695" t="s">
        <v>5502</v>
      </c>
      <c r="AJ1695" s="1">
        <v>1</v>
      </c>
      <c r="AK1695" s="1">
        <v>720</v>
      </c>
      <c r="AL1695" s="1">
        <v>720</v>
      </c>
      <c r="AM1695" s="1">
        <v>1</v>
      </c>
      <c r="AN1695" s="1">
        <v>0</v>
      </c>
      <c r="AO1695" s="1">
        <v>0</v>
      </c>
      <c r="AP1695" s="1">
        <v>0</v>
      </c>
      <c r="AQ1695" s="1">
        <v>0</v>
      </c>
      <c r="AR1695" s="1">
        <v>1337</v>
      </c>
      <c r="AS1695" s="1">
        <v>399.13</v>
      </c>
      <c r="AT1695" s="1">
        <f>Table1[[#This Row],[รวมต้นทุนค่าเดินทาง]]+Table1[[#This Row],[รวมต้นทุนค่าซ่อม]]+Table1[[#This Row],[รวมค่าเสื่อม]]</f>
        <v>3662.4127757685355</v>
      </c>
      <c r="AU1695" s="1">
        <f t="shared" si="79"/>
        <v>4930.4097489270907</v>
      </c>
      <c r="AV1695" s="1" t="str" cm="1">
        <f t="array" ref="AV1695">IF(AC1695&lt;4, "เก็บ", IF(OR(AT1695 &lt; PERCENTILE(IF($AC$2:$AC$5092=AC1695, $AT$2:$AT$5092), 0.25) - 1.5 * (PERCENTILE(IF($AC$2:$AC$5092=AC1695, $AT$2:$AT$5092), 0.75) - PERCENTILE(IF($AC$2:$AC$5092=AC1695, $AT$2:$AT$5092), 0.25)), AT1695 &gt; PERCENTILE(IF($AC$2:$AC$5092=AC1695, $AT$2:$AT$5092), 0.75) + 1.5 * (PERCENTILE(IF($AC$2:$AC$5092=AC1695, $AT$2:$AT$5092), 0.75) - PERCENTILE(IF($AC$2:$AC$5092=AC1695, $AT$2:$AT$5092), 0.25))), "ตัด", "เก็บ"))</f>
        <v>เก็บ</v>
      </c>
      <c r="AW1695" s="1">
        <f t="shared" si="80"/>
        <v>4496.4734610911819</v>
      </c>
      <c r="AX1695" s="1">
        <v>2927.9145864762854</v>
      </c>
      <c r="AY1695" s="1">
        <v>1926.2827757685352</v>
      </c>
    </row>
    <row r="1696" spans="1:51" x14ac:dyDescent="0.2">
      <c r="A1696" s="3">
        <v>45600</v>
      </c>
      <c r="B1696">
        <v>45600</v>
      </c>
      <c r="C1696" t="s">
        <v>5503</v>
      </c>
      <c r="D1696" t="s">
        <v>66</v>
      </c>
      <c r="E1696" t="s">
        <v>67</v>
      </c>
      <c r="F1696" t="s">
        <v>665</v>
      </c>
      <c r="G1696" s="1">
        <v>937</v>
      </c>
      <c r="H1696" s="1">
        <v>0</v>
      </c>
      <c r="I1696" s="1">
        <v>400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1337</v>
      </c>
      <c r="P1696" t="s">
        <v>5504</v>
      </c>
      <c r="Q1696" s="2">
        <v>45600</v>
      </c>
      <c r="R1696" t="s">
        <v>70</v>
      </c>
      <c r="S1696">
        <v>0</v>
      </c>
      <c r="T1696" t="s">
        <v>254</v>
      </c>
      <c r="U1696" t="s">
        <v>161</v>
      </c>
      <c r="V1696" s="1">
        <v>0</v>
      </c>
      <c r="W1696" s="1">
        <v>0</v>
      </c>
      <c r="X1696" s="1">
        <v>0</v>
      </c>
      <c r="AA1696" t="s">
        <v>58</v>
      </c>
      <c r="AB1696" s="1">
        <v>0</v>
      </c>
      <c r="AC1696" s="4">
        <f>IF(ISNUMBER(MATCH(AD1696, $AD$2:AD1695, 0)), INDEX($AC$2:AC1695, MATCH(AD1696, $AD$2:AD1695, 0)), MAX($AC$2:AC1695)+1)</f>
        <v>11</v>
      </c>
      <c r="AD1696" t="str">
        <f t="shared" si="81"/>
        <v>ลำปาง-พุทธมณฑลสาย 2</v>
      </c>
      <c r="AE1696" t="s">
        <v>73</v>
      </c>
      <c r="AF1696" s="1">
        <v>0</v>
      </c>
      <c r="AG1696" s="1">
        <v>0</v>
      </c>
      <c r="AH1696" s="1">
        <v>0</v>
      </c>
      <c r="AI1696" t="s">
        <v>5505</v>
      </c>
      <c r="AJ1696" s="1">
        <v>1</v>
      </c>
      <c r="AK1696" s="1">
        <v>720</v>
      </c>
      <c r="AL1696" s="1">
        <v>720</v>
      </c>
      <c r="AM1696" s="1">
        <v>1</v>
      </c>
      <c r="AN1696" s="1">
        <v>0</v>
      </c>
      <c r="AO1696" s="1">
        <v>0</v>
      </c>
      <c r="AP1696" s="1">
        <v>0</v>
      </c>
      <c r="AQ1696" s="1">
        <v>0</v>
      </c>
      <c r="AR1696" s="1">
        <v>1337</v>
      </c>
      <c r="AS1696" s="1">
        <v>1695.85</v>
      </c>
      <c r="AT1696" s="1">
        <f>Table1[[#This Row],[รวมต้นทุนค่าเดินทาง]]+Table1[[#This Row],[รวมต้นทุนค่าซ่อม]]+Table1[[#This Row],[รวมค่าเสื่อม]]</f>
        <v>5047.4041635961676</v>
      </c>
      <c r="AU1696" s="1">
        <f t="shared" si="79"/>
        <v>4930.4097489270907</v>
      </c>
      <c r="AV1696" s="1" t="str" cm="1">
        <f t="array" ref="AV1696">IF(AC1696&lt;4, "เก็บ", IF(OR(AT1696 &lt; PERCENTILE(IF($AC$2:$AC$5092=AC1696, $AT$2:$AT$5092), 0.25) - 1.5 * (PERCENTILE(IF($AC$2:$AC$5092=AC1696, $AT$2:$AT$5092), 0.75) - PERCENTILE(IF($AC$2:$AC$5092=AC1696, $AT$2:$AT$5092), 0.25)), AT1696 &gt; PERCENTILE(IF($AC$2:$AC$5092=AC1696, $AT$2:$AT$5092), 0.75) + 1.5 * (PERCENTILE(IF($AC$2:$AC$5092=AC1696, $AT$2:$AT$5092), 0.75) - PERCENTILE(IF($AC$2:$AC$5092=AC1696, $AT$2:$AT$5092), 0.25))), "ตัด", "เก็บ"))</f>
        <v>เก็บ</v>
      </c>
      <c r="AW1696" s="1">
        <f t="shared" si="80"/>
        <v>4496.4734610911819</v>
      </c>
      <c r="AX1696" s="1">
        <v>2927.9145864762854</v>
      </c>
      <c r="AY1696" s="1">
        <v>2014.5541635961681</v>
      </c>
    </row>
    <row r="1697" spans="1:51" x14ac:dyDescent="0.2">
      <c r="A1697" s="3">
        <v>45600</v>
      </c>
      <c r="B1697">
        <v>45600</v>
      </c>
      <c r="C1697" t="s">
        <v>5506</v>
      </c>
      <c r="D1697" t="s">
        <v>51</v>
      </c>
      <c r="E1697" t="s">
        <v>52</v>
      </c>
      <c r="F1697" t="s">
        <v>53</v>
      </c>
      <c r="G1697" s="1">
        <v>2700</v>
      </c>
      <c r="H1697" s="1">
        <v>4575</v>
      </c>
      <c r="I1697" s="1">
        <v>1900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4600</v>
      </c>
      <c r="P1697" t="s">
        <v>5507</v>
      </c>
      <c r="Q1697" s="2">
        <v>45601</v>
      </c>
      <c r="R1697" t="s">
        <v>55</v>
      </c>
      <c r="S1697">
        <v>0</v>
      </c>
      <c r="T1697" t="s">
        <v>71</v>
      </c>
      <c r="U1697" t="s">
        <v>57</v>
      </c>
      <c r="V1697" s="1">
        <v>2500</v>
      </c>
      <c r="W1697" s="1">
        <v>0</v>
      </c>
      <c r="X1697" s="1">
        <v>0</v>
      </c>
      <c r="AA1697" t="s">
        <v>58</v>
      </c>
      <c r="AB1697" s="1">
        <v>0</v>
      </c>
      <c r="AC1697" s="4">
        <f>IF(ISNUMBER(MATCH(AD1697, $AD$2:AD1696, 0)), INDEX($AC$2:AC1696, MATCH(AD1697, $AD$2:AD1696, 0)), MAX($AC$2:AC1696)+1)</f>
        <v>10</v>
      </c>
      <c r="AD1697" t="str">
        <f t="shared" si="81"/>
        <v>เชียงใหม่-กองลอย</v>
      </c>
      <c r="AE1697" t="s">
        <v>55</v>
      </c>
      <c r="AF1697" s="1">
        <v>0</v>
      </c>
      <c r="AG1697" s="1">
        <v>0</v>
      </c>
      <c r="AH1697" s="1">
        <v>0</v>
      </c>
      <c r="AI1697" t="s">
        <v>5508</v>
      </c>
      <c r="AJ1697" s="1">
        <v>1</v>
      </c>
      <c r="AK1697" s="1">
        <v>0</v>
      </c>
      <c r="AL1697" s="1">
        <v>0</v>
      </c>
      <c r="AM1697" s="1">
        <v>0</v>
      </c>
      <c r="AN1697" s="1">
        <v>0</v>
      </c>
      <c r="AO1697" s="1">
        <v>0</v>
      </c>
      <c r="AP1697" s="1">
        <v>0</v>
      </c>
      <c r="AQ1697" s="1">
        <v>0</v>
      </c>
      <c r="AR1697" s="1">
        <v>11675</v>
      </c>
      <c r="AS1697" s="1">
        <v>25.68</v>
      </c>
      <c r="AT1697" s="1">
        <f>Table1[[#This Row],[รวมต้นทุนค่าเดินทาง]]+Table1[[#This Row],[รวมต้นทุนค่าซ่อม]]+Table1[[#This Row],[รวมค่าเสื่อม]]</f>
        <v>13431.449230769231</v>
      </c>
      <c r="AU1697" s="1">
        <f t="shared" si="79"/>
        <v>14957.32855761775</v>
      </c>
      <c r="AV1697" s="1" t="str" cm="1">
        <f t="array" ref="AV1697">IF(AC1697&lt;4, "เก็บ", IF(OR(AT1697 &lt; PERCENTILE(IF($AC$2:$AC$5092=AC1697, $AT$2:$AT$5092), 0.25) - 1.5 * (PERCENTILE(IF($AC$2:$AC$5092=AC1697, $AT$2:$AT$5092), 0.75) - PERCENTILE(IF($AC$2:$AC$5092=AC1697, $AT$2:$AT$5092), 0.25)), AT1697 &gt; PERCENTILE(IF($AC$2:$AC$5092=AC1697, $AT$2:$AT$5092), 0.75) + 1.5 * (PERCENTILE(IF($AC$2:$AC$5092=AC1697, $AT$2:$AT$5092), 0.75) - PERCENTILE(IF($AC$2:$AC$5092=AC1697, $AT$2:$AT$5092), 0.25))), "ตัด", "เก็บ"))</f>
        <v>เก็บ</v>
      </c>
      <c r="AW1697" s="1">
        <f t="shared" si="80"/>
        <v>14419.089162907676</v>
      </c>
      <c r="AX1697" s="1">
        <v>15077.196593123563</v>
      </c>
      <c r="AY1697" s="1">
        <v>1730.7692307692307</v>
      </c>
    </row>
    <row r="1698" spans="1:51" x14ac:dyDescent="0.2">
      <c r="A1698" s="3">
        <v>45600</v>
      </c>
      <c r="B1698">
        <v>45600</v>
      </c>
      <c r="C1698" t="s">
        <v>5509</v>
      </c>
      <c r="D1698" t="s">
        <v>66</v>
      </c>
      <c r="E1698" t="s">
        <v>67</v>
      </c>
      <c r="F1698" t="s">
        <v>353</v>
      </c>
      <c r="G1698" s="1">
        <v>0</v>
      </c>
      <c r="H1698" s="1">
        <v>1038</v>
      </c>
      <c r="I1698" s="1">
        <v>400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400</v>
      </c>
      <c r="P1698" t="s">
        <v>5510</v>
      </c>
      <c r="Q1698" s="2">
        <v>45600</v>
      </c>
      <c r="R1698" t="s">
        <v>70</v>
      </c>
      <c r="S1698">
        <v>0</v>
      </c>
      <c r="T1698" t="s">
        <v>71</v>
      </c>
      <c r="U1698" t="s">
        <v>93</v>
      </c>
      <c r="V1698" s="1">
        <v>0</v>
      </c>
      <c r="W1698" s="1">
        <v>0</v>
      </c>
      <c r="X1698" s="1">
        <v>0</v>
      </c>
      <c r="AA1698" t="s">
        <v>58</v>
      </c>
      <c r="AB1698" s="1">
        <v>0</v>
      </c>
      <c r="AC1698" s="4">
        <f>IF(ISNUMBER(MATCH(AD1698, $AD$2:AD1697, 0)), INDEX($AC$2:AC1697, MATCH(AD1698, $AD$2:AD1697, 0)), MAX($AC$2:AC1697)+1)</f>
        <v>4</v>
      </c>
      <c r="AD1698" t="str">
        <f t="shared" si="81"/>
        <v>เชียงใหม่-ตลาดไท</v>
      </c>
      <c r="AE1698" t="s">
        <v>73</v>
      </c>
      <c r="AF1698" s="1">
        <v>0</v>
      </c>
      <c r="AG1698" s="1">
        <v>0</v>
      </c>
      <c r="AH1698" s="1">
        <v>0</v>
      </c>
      <c r="AI1698" t="s">
        <v>5511</v>
      </c>
      <c r="AJ1698" s="1">
        <v>1</v>
      </c>
      <c r="AK1698" s="1">
        <v>720</v>
      </c>
      <c r="AL1698" s="1">
        <v>720</v>
      </c>
      <c r="AM1698" s="1">
        <v>1</v>
      </c>
      <c r="AN1698" s="1">
        <v>0</v>
      </c>
      <c r="AO1698" s="1">
        <v>0</v>
      </c>
      <c r="AP1698" s="1">
        <v>0</v>
      </c>
      <c r="AQ1698" s="1">
        <v>0</v>
      </c>
      <c r="AR1698" s="1">
        <v>1438</v>
      </c>
      <c r="AS1698" s="1">
        <v>109.11666666666667</v>
      </c>
      <c r="AT1698" s="1">
        <f>Table1[[#This Row],[รวมต้นทุนค่าเดินทาง]]+Table1[[#This Row],[รวมต้นทุนค่าซ่อม]]+Table1[[#This Row],[รวมค่าเสื่อม]]</f>
        <v>3457.1461651917407</v>
      </c>
      <c r="AU1698" s="1">
        <f t="shared" si="79"/>
        <v>4256.109283997258</v>
      </c>
      <c r="AV1698" s="1" t="str" cm="1">
        <f t="array" ref="AV1698">IF(AC1698&lt;4, "เก็บ", IF(OR(AT1698 &lt; PERCENTILE(IF($AC$2:$AC$5092=AC1698, $AT$2:$AT$5092), 0.25) - 1.5 * (PERCENTILE(IF($AC$2:$AC$5092=AC1698, $AT$2:$AT$5092), 0.75) - PERCENTILE(IF($AC$2:$AC$5092=AC1698, $AT$2:$AT$5092), 0.25)), AT1698 &gt; PERCENTILE(IF($AC$2:$AC$5092=AC1698, $AT$2:$AT$5092), 0.75) + 1.5 * (PERCENTILE(IF($AC$2:$AC$5092=AC1698, $AT$2:$AT$5092), 0.75) - PERCENTILE(IF($AC$2:$AC$5092=AC1698, $AT$2:$AT$5092), 0.25))), "ตัด", "เก็บ"))</f>
        <v>เก็บ</v>
      </c>
      <c r="AW1698" s="1">
        <f t="shared" si="80"/>
        <v>3807.0727671795808</v>
      </c>
      <c r="AX1698" s="1">
        <v>2335.0230876608157</v>
      </c>
      <c r="AY1698" s="1">
        <v>1910.0294985250739</v>
      </c>
    </row>
    <row r="1699" spans="1:51" x14ac:dyDescent="0.2">
      <c r="A1699" s="3">
        <v>45600</v>
      </c>
      <c r="B1699">
        <v>45600</v>
      </c>
      <c r="C1699" t="s">
        <v>5512</v>
      </c>
      <c r="D1699" t="s">
        <v>66</v>
      </c>
      <c r="E1699" t="s">
        <v>67</v>
      </c>
      <c r="F1699" t="s">
        <v>248</v>
      </c>
      <c r="G1699" s="1">
        <v>0</v>
      </c>
      <c r="H1699" s="1">
        <v>1038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t="s">
        <v>5513</v>
      </c>
      <c r="Q1699" s="2">
        <v>45600</v>
      </c>
      <c r="R1699" t="s">
        <v>70</v>
      </c>
      <c r="S1699">
        <v>0</v>
      </c>
      <c r="T1699" t="s">
        <v>71</v>
      </c>
      <c r="U1699" t="s">
        <v>93</v>
      </c>
      <c r="V1699" s="1">
        <v>0</v>
      </c>
      <c r="W1699" s="1">
        <v>0</v>
      </c>
      <c r="X1699" s="1">
        <v>0</v>
      </c>
      <c r="AA1699" t="s">
        <v>58</v>
      </c>
      <c r="AB1699" s="1">
        <v>0</v>
      </c>
      <c r="AC1699" s="4">
        <f>IF(ISNUMBER(MATCH(AD1699, $AD$2:AD1698, 0)), INDEX($AC$2:AC1698, MATCH(AD1699, $AD$2:AD1698, 0)), MAX($AC$2:AC1698)+1)</f>
        <v>4</v>
      </c>
      <c r="AD1699" t="str">
        <f t="shared" si="81"/>
        <v>เชียงใหม่-ตลาดไท</v>
      </c>
      <c r="AE1699" t="s">
        <v>73</v>
      </c>
      <c r="AF1699" s="1">
        <v>0</v>
      </c>
      <c r="AG1699" s="1">
        <v>0</v>
      </c>
      <c r="AH1699" s="1">
        <v>0</v>
      </c>
      <c r="AI1699" t="s">
        <v>5514</v>
      </c>
      <c r="AJ1699" s="1">
        <v>1</v>
      </c>
      <c r="AK1699" s="1">
        <v>720</v>
      </c>
      <c r="AL1699" s="1">
        <v>720</v>
      </c>
      <c r="AM1699" s="1">
        <v>1</v>
      </c>
      <c r="AN1699" s="1">
        <v>0</v>
      </c>
      <c r="AO1699" s="1">
        <v>0</v>
      </c>
      <c r="AP1699" s="1">
        <v>0</v>
      </c>
      <c r="AQ1699" s="1">
        <v>0</v>
      </c>
      <c r="AR1699" s="1">
        <v>1038</v>
      </c>
      <c r="AS1699" s="1">
        <v>889.62857142857138</v>
      </c>
      <c r="AT1699" s="1">
        <f>Table1[[#This Row],[รวมต้นทุนค่าเดินทาง]]+Table1[[#This Row],[รวมต้นทุนค่าซ่อม]]+Table1[[#This Row],[รวมค่าเสื่อม]]</f>
        <v>4131.1836173001311</v>
      </c>
      <c r="AU1699" s="1">
        <f t="shared" si="79"/>
        <v>4256.109283997258</v>
      </c>
      <c r="AV1699" s="1" t="str" cm="1">
        <f t="array" ref="AV1699">IF(AC1699&lt;4, "เก็บ", IF(OR(AT1699 &lt; PERCENTILE(IF($AC$2:$AC$5092=AC1699, $AT$2:$AT$5092), 0.25) - 1.5 * (PERCENTILE(IF($AC$2:$AC$5092=AC1699, $AT$2:$AT$5092), 0.75) - PERCENTILE(IF($AC$2:$AC$5092=AC1699, $AT$2:$AT$5092), 0.25)), AT1699 &gt; PERCENTILE(IF($AC$2:$AC$5092=AC1699, $AT$2:$AT$5092), 0.75) + 1.5 * (PERCENTILE(IF($AC$2:$AC$5092=AC1699, $AT$2:$AT$5092), 0.75) - PERCENTILE(IF($AC$2:$AC$5092=AC1699, $AT$2:$AT$5092), 0.25))), "ตัด", "เก็บ"))</f>
        <v>เก็บ</v>
      </c>
      <c r="AW1699" s="1">
        <f t="shared" si="80"/>
        <v>3807.0727671795808</v>
      </c>
      <c r="AX1699" s="1">
        <v>2335.0230876608157</v>
      </c>
      <c r="AY1699" s="1">
        <v>2203.5550458715597</v>
      </c>
    </row>
    <row r="1700" spans="1:51" x14ac:dyDescent="0.2">
      <c r="A1700" s="3">
        <v>45600</v>
      </c>
      <c r="B1700">
        <v>45600</v>
      </c>
      <c r="C1700" t="s">
        <v>5515</v>
      </c>
      <c r="D1700" t="s">
        <v>66</v>
      </c>
      <c r="E1700" t="s">
        <v>67</v>
      </c>
      <c r="F1700" t="s">
        <v>704</v>
      </c>
      <c r="G1700" s="1">
        <v>0</v>
      </c>
      <c r="H1700" s="1">
        <v>1038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t="s">
        <v>5516</v>
      </c>
      <c r="Q1700" s="2">
        <v>45600</v>
      </c>
      <c r="R1700" t="s">
        <v>70</v>
      </c>
      <c r="S1700">
        <v>0</v>
      </c>
      <c r="T1700" t="s">
        <v>71</v>
      </c>
      <c r="U1700" t="s">
        <v>93</v>
      </c>
      <c r="V1700" s="1">
        <v>0</v>
      </c>
      <c r="W1700" s="1">
        <v>0</v>
      </c>
      <c r="X1700" s="1">
        <v>0</v>
      </c>
      <c r="AA1700" t="s">
        <v>58</v>
      </c>
      <c r="AB1700" s="1">
        <v>0</v>
      </c>
      <c r="AC1700" s="4">
        <f>IF(ISNUMBER(MATCH(AD1700, $AD$2:AD1699, 0)), INDEX($AC$2:AC1699, MATCH(AD1700, $AD$2:AD1699, 0)), MAX($AC$2:AC1699)+1)</f>
        <v>4</v>
      </c>
      <c r="AD1700" t="str">
        <f t="shared" si="81"/>
        <v>เชียงใหม่-ตลาดไท</v>
      </c>
      <c r="AE1700" t="s">
        <v>73</v>
      </c>
      <c r="AF1700" s="1">
        <v>0</v>
      </c>
      <c r="AG1700" s="1">
        <v>0</v>
      </c>
      <c r="AH1700" s="1">
        <v>0</v>
      </c>
      <c r="AI1700" t="s">
        <v>5517</v>
      </c>
      <c r="AJ1700" s="1">
        <v>1</v>
      </c>
      <c r="AK1700" s="1">
        <v>720</v>
      </c>
      <c r="AL1700" s="1">
        <v>720</v>
      </c>
      <c r="AM1700" s="1">
        <v>1</v>
      </c>
      <c r="AN1700" s="1">
        <v>0</v>
      </c>
      <c r="AO1700" s="1">
        <v>0</v>
      </c>
      <c r="AP1700" s="1">
        <v>0</v>
      </c>
      <c r="AQ1700" s="1">
        <v>0</v>
      </c>
      <c r="AR1700" s="1">
        <v>1038</v>
      </c>
      <c r="AS1700" s="1">
        <v>1615.7904538341159</v>
      </c>
      <c r="AT1700" s="1">
        <f>Table1[[#This Row],[รวมต้นทุนค่าเดินทาง]]+Table1[[#This Row],[รวมต้นทุนค่าซ่อม]]+Table1[[#This Row],[รวมค่าเสื่อม]]</f>
        <v>4684.9210879059265</v>
      </c>
      <c r="AU1700" s="1">
        <f t="shared" si="79"/>
        <v>4256.109283997258</v>
      </c>
      <c r="AV1700" s="1" t="str" cm="1">
        <f t="array" ref="AV1700">IF(AC1700&lt;4, "เก็บ", IF(OR(AT1700 &lt; PERCENTILE(IF($AC$2:$AC$5092=AC1700, $AT$2:$AT$5092), 0.25) - 1.5 * (PERCENTILE(IF($AC$2:$AC$5092=AC1700, $AT$2:$AT$5092), 0.75) - PERCENTILE(IF($AC$2:$AC$5092=AC1700, $AT$2:$AT$5092), 0.25)), AT1700 &gt; PERCENTILE(IF($AC$2:$AC$5092=AC1700, $AT$2:$AT$5092), 0.75) + 1.5 * (PERCENTILE(IF($AC$2:$AC$5092=AC1700, $AT$2:$AT$5092), 0.75) - PERCENTILE(IF($AC$2:$AC$5092=AC1700, $AT$2:$AT$5092), 0.25))), "ตัด", "เก็บ"))</f>
        <v>เก็บ</v>
      </c>
      <c r="AW1700" s="1">
        <f t="shared" si="80"/>
        <v>3807.0727671795808</v>
      </c>
      <c r="AX1700" s="1">
        <v>2335.0230876608157</v>
      </c>
      <c r="AY1700" s="1">
        <v>2031.1306340718106</v>
      </c>
    </row>
    <row r="1701" spans="1:51" x14ac:dyDescent="0.2">
      <c r="A1701" s="3">
        <v>45601</v>
      </c>
      <c r="B1701">
        <v>45601</v>
      </c>
      <c r="C1701" t="s">
        <v>5518</v>
      </c>
      <c r="D1701" t="s">
        <v>66</v>
      </c>
      <c r="E1701" t="s">
        <v>67</v>
      </c>
      <c r="F1701" t="s">
        <v>317</v>
      </c>
      <c r="G1701" s="1">
        <v>0</v>
      </c>
      <c r="H1701" s="1">
        <v>1071</v>
      </c>
      <c r="I1701" s="1">
        <v>500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500</v>
      </c>
      <c r="P1701" t="s">
        <v>5519</v>
      </c>
      <c r="Q1701" s="2">
        <v>45601</v>
      </c>
      <c r="R1701" t="s">
        <v>70</v>
      </c>
      <c r="S1701">
        <v>0</v>
      </c>
      <c r="T1701" t="s">
        <v>71</v>
      </c>
      <c r="U1701" t="s">
        <v>161</v>
      </c>
      <c r="V1701" s="1">
        <v>0</v>
      </c>
      <c r="W1701" s="1">
        <v>0</v>
      </c>
      <c r="X1701" s="1">
        <v>0</v>
      </c>
      <c r="AA1701" t="s">
        <v>58</v>
      </c>
      <c r="AB1701" s="1">
        <v>0</v>
      </c>
      <c r="AC1701" s="4">
        <f>IF(ISNUMBER(MATCH(AD1701, $AD$2:AD1700, 0)), INDEX($AC$2:AC1700, MATCH(AD1701, $AD$2:AD1700, 0)), MAX($AC$2:AC1700)+1)</f>
        <v>9</v>
      </c>
      <c r="AD1701" t="str">
        <f t="shared" si="81"/>
        <v>เชียงใหม่-พุทธมณฑลสาย 2</v>
      </c>
      <c r="AE1701" t="s">
        <v>73</v>
      </c>
      <c r="AF1701" s="1">
        <v>0</v>
      </c>
      <c r="AG1701" s="1">
        <v>0</v>
      </c>
      <c r="AH1701" s="1">
        <v>0</v>
      </c>
      <c r="AI1701" t="s">
        <v>5520</v>
      </c>
      <c r="AJ1701" s="1">
        <v>1</v>
      </c>
      <c r="AK1701" s="1">
        <v>720</v>
      </c>
      <c r="AL1701" s="1">
        <v>720</v>
      </c>
      <c r="AM1701" s="1">
        <v>1</v>
      </c>
      <c r="AN1701" s="1">
        <v>0</v>
      </c>
      <c r="AO1701" s="1">
        <v>0</v>
      </c>
      <c r="AP1701" s="1">
        <v>0</v>
      </c>
      <c r="AQ1701" s="1">
        <v>0</v>
      </c>
      <c r="AR1701" s="1">
        <v>1571</v>
      </c>
      <c r="AS1701" s="1">
        <v>75.11</v>
      </c>
      <c r="AT1701" s="1">
        <f>Table1[[#This Row],[รวมต้นทุนค่าเดินทาง]]+Table1[[#This Row],[รวมต้นทุนค่าซ่อม]]+Table1[[#This Row],[รวมค่าเสื่อม]]</f>
        <v>3857.9731062001229</v>
      </c>
      <c r="AU1701" s="1">
        <f t="shared" si="79"/>
        <v>4623.2312262414152</v>
      </c>
      <c r="AV1701" s="1" t="str" cm="1">
        <f t="array" ref="AV1701">IF(AC1701&lt;4, "เก็บ", IF(OR(AT1701 &lt; PERCENTILE(IF($AC$2:$AC$5092=AC1701, $AT$2:$AT$5092), 0.25) - 1.5 * (PERCENTILE(IF($AC$2:$AC$5092=AC1701, $AT$2:$AT$5092), 0.75) - PERCENTILE(IF($AC$2:$AC$5092=AC1701, $AT$2:$AT$5092), 0.25)), AT1701 &gt; PERCENTILE(IF($AC$2:$AC$5092=AC1701, $AT$2:$AT$5092), 0.75) + 1.5 * (PERCENTILE(IF($AC$2:$AC$5092=AC1701, $AT$2:$AT$5092), 0.75) - PERCENTILE(IF($AC$2:$AC$5092=AC1701, $AT$2:$AT$5092), 0.25))), "ตัด", "เก็บ"))</f>
        <v>เก็บ</v>
      </c>
      <c r="AW1701" s="1">
        <f t="shared" si="80"/>
        <v>4005.4952465164292</v>
      </c>
      <c r="AX1701" s="1">
        <v>2577.9546108768855</v>
      </c>
      <c r="AY1701" s="1">
        <v>2211.8631062001227</v>
      </c>
    </row>
    <row r="1702" spans="1:51" x14ac:dyDescent="0.2">
      <c r="A1702" s="3">
        <v>45601</v>
      </c>
      <c r="B1702">
        <v>45601</v>
      </c>
      <c r="C1702" t="s">
        <v>5521</v>
      </c>
      <c r="D1702" t="s">
        <v>66</v>
      </c>
      <c r="E1702" t="s">
        <v>129</v>
      </c>
      <c r="F1702" t="s">
        <v>180</v>
      </c>
      <c r="G1702" s="1">
        <v>0</v>
      </c>
      <c r="H1702" s="1">
        <v>1071</v>
      </c>
      <c r="I1702" s="1">
        <v>500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500</v>
      </c>
      <c r="P1702" t="s">
        <v>5522</v>
      </c>
      <c r="Q1702" s="2">
        <v>45601</v>
      </c>
      <c r="R1702" t="s">
        <v>70</v>
      </c>
      <c r="S1702">
        <v>0</v>
      </c>
      <c r="T1702" t="s">
        <v>71</v>
      </c>
      <c r="U1702" t="s">
        <v>161</v>
      </c>
      <c r="V1702" s="1">
        <v>0</v>
      </c>
      <c r="W1702" s="1">
        <v>0</v>
      </c>
      <c r="X1702" s="1">
        <v>0</v>
      </c>
      <c r="AA1702" t="s">
        <v>58</v>
      </c>
      <c r="AB1702" s="1">
        <v>0</v>
      </c>
      <c r="AC1702" s="4">
        <f>IF(ISNUMBER(MATCH(AD1702, $AD$2:AD1701, 0)), INDEX($AC$2:AC1701, MATCH(AD1702, $AD$2:AD1701, 0)), MAX($AC$2:AC1701)+1)</f>
        <v>9</v>
      </c>
      <c r="AD1702" t="str">
        <f t="shared" si="81"/>
        <v>เชียงใหม่-พุทธมณฑลสาย 2</v>
      </c>
      <c r="AE1702" t="s">
        <v>73</v>
      </c>
      <c r="AF1702" s="1">
        <v>0</v>
      </c>
      <c r="AG1702" s="1">
        <v>0</v>
      </c>
      <c r="AH1702" s="1">
        <v>0</v>
      </c>
      <c r="AI1702" t="s">
        <v>5523</v>
      </c>
      <c r="AJ1702" s="1">
        <v>1</v>
      </c>
      <c r="AK1702" s="1">
        <v>720</v>
      </c>
      <c r="AL1702" s="1">
        <v>720</v>
      </c>
      <c r="AM1702" s="1">
        <v>1</v>
      </c>
      <c r="AN1702" s="1">
        <v>0</v>
      </c>
      <c r="AO1702" s="1">
        <v>0</v>
      </c>
      <c r="AP1702" s="1">
        <v>0</v>
      </c>
      <c r="AQ1702" s="1">
        <v>0</v>
      </c>
      <c r="AR1702" s="1">
        <v>1571</v>
      </c>
      <c r="AS1702" s="1">
        <v>487.80416666666667</v>
      </c>
      <c r="AT1702" s="1">
        <f>Table1[[#This Row],[รวมต้นทุนค่าเดินทาง]]+Table1[[#This Row],[รวมต้นทุนค่าซ่อม]]+Table1[[#This Row],[รวมค่าเสื่อม]]</f>
        <v>4052.6717358384321</v>
      </c>
      <c r="AU1702" s="1">
        <f t="shared" si="79"/>
        <v>4623.2312262414152</v>
      </c>
      <c r="AV1702" s="1" t="str" cm="1">
        <f t="array" ref="AV1702">IF(AC1702&lt;4, "เก็บ", IF(OR(AT1702 &lt; PERCENTILE(IF($AC$2:$AC$5092=AC1702, $AT$2:$AT$5092), 0.25) - 1.5 * (PERCENTILE(IF($AC$2:$AC$5092=AC1702, $AT$2:$AT$5092), 0.75) - PERCENTILE(IF($AC$2:$AC$5092=AC1702, $AT$2:$AT$5092), 0.25)), AT1702 &gt; PERCENTILE(IF($AC$2:$AC$5092=AC1702, $AT$2:$AT$5092), 0.75) + 1.5 * (PERCENTILE(IF($AC$2:$AC$5092=AC1702, $AT$2:$AT$5092), 0.75) - PERCENTILE(IF($AC$2:$AC$5092=AC1702, $AT$2:$AT$5092), 0.25))), "ตัด", "เก็บ"))</f>
        <v>เก็บ</v>
      </c>
      <c r="AW1702" s="1">
        <f t="shared" si="80"/>
        <v>4005.4952465164292</v>
      </c>
      <c r="AX1702" s="1">
        <v>2577.9546108768855</v>
      </c>
      <c r="AY1702" s="1">
        <v>1993.8675691717651</v>
      </c>
    </row>
    <row r="1703" spans="1:51" x14ac:dyDescent="0.2">
      <c r="A1703" s="3">
        <v>45601</v>
      </c>
      <c r="B1703">
        <v>45601</v>
      </c>
      <c r="C1703" t="s">
        <v>5524</v>
      </c>
      <c r="D1703" t="s">
        <v>66</v>
      </c>
      <c r="E1703" t="s">
        <v>67</v>
      </c>
      <c r="F1703" t="s">
        <v>194</v>
      </c>
      <c r="G1703" s="1">
        <v>0</v>
      </c>
      <c r="H1703" s="1">
        <v>0</v>
      </c>
      <c r="I1703" s="1">
        <v>500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500</v>
      </c>
      <c r="P1703" t="s">
        <v>5525</v>
      </c>
      <c r="Q1703" s="2">
        <v>45601</v>
      </c>
      <c r="R1703" t="s">
        <v>70</v>
      </c>
      <c r="S1703">
        <v>0</v>
      </c>
      <c r="T1703" t="s">
        <v>71</v>
      </c>
      <c r="U1703" t="s">
        <v>161</v>
      </c>
      <c r="V1703" s="1">
        <v>0</v>
      </c>
      <c r="W1703" s="1">
        <v>0</v>
      </c>
      <c r="X1703" s="1">
        <v>0</v>
      </c>
      <c r="AA1703" t="s">
        <v>58</v>
      </c>
      <c r="AB1703" s="1">
        <v>0</v>
      </c>
      <c r="AC1703" s="4">
        <f>IF(ISNUMBER(MATCH(AD1703, $AD$2:AD1702, 0)), INDEX($AC$2:AC1702, MATCH(AD1703, $AD$2:AD1702, 0)), MAX($AC$2:AC1702)+1)</f>
        <v>9</v>
      </c>
      <c r="AD1703" t="str">
        <f t="shared" si="81"/>
        <v>เชียงใหม่-พุทธมณฑลสาย 2</v>
      </c>
      <c r="AE1703" t="s">
        <v>73</v>
      </c>
      <c r="AF1703" s="1">
        <v>0</v>
      </c>
      <c r="AG1703" s="1">
        <v>0</v>
      </c>
      <c r="AH1703" s="1">
        <v>0</v>
      </c>
      <c r="AI1703" t="s">
        <v>5526</v>
      </c>
      <c r="AJ1703" s="1">
        <v>1</v>
      </c>
      <c r="AK1703" s="1">
        <v>720</v>
      </c>
      <c r="AL1703" s="1">
        <v>720</v>
      </c>
      <c r="AM1703" s="1">
        <v>1</v>
      </c>
      <c r="AN1703" s="1">
        <v>0</v>
      </c>
      <c r="AO1703" s="1">
        <v>0</v>
      </c>
      <c r="AP1703" s="1">
        <v>0</v>
      </c>
      <c r="AQ1703" s="1">
        <v>0</v>
      </c>
      <c r="AR1703" s="1">
        <v>500</v>
      </c>
      <c r="AS1703" s="1">
        <v>17.509090909090911</v>
      </c>
      <c r="AT1703" s="1">
        <f>Table1[[#This Row],[รวมต้นทุนค่าเดินทาง]]+Table1[[#This Row],[รวมต้นทุนค่าซ่อม]]+Table1[[#This Row],[รวมค่าเสื่อม]]</f>
        <v>1720.6471662228985</v>
      </c>
      <c r="AU1703" s="1">
        <f t="shared" si="79"/>
        <v>4623.2312262414152</v>
      </c>
      <c r="AV1703" s="1" t="str" cm="1">
        <f t="array" ref="AV1703">IF(AC1703&lt;4, "เก็บ", IF(OR(AT1703 &lt; PERCENTILE(IF($AC$2:$AC$5092=AC1703, $AT$2:$AT$5092), 0.25) - 1.5 * (PERCENTILE(IF($AC$2:$AC$5092=AC1703, $AT$2:$AT$5092), 0.75) - PERCENTILE(IF($AC$2:$AC$5092=AC1703, $AT$2:$AT$5092), 0.25)), AT1703 &gt; PERCENTILE(IF($AC$2:$AC$5092=AC1703, $AT$2:$AT$5092), 0.75) + 1.5 * (PERCENTILE(IF($AC$2:$AC$5092=AC1703, $AT$2:$AT$5092), 0.75) - PERCENTILE(IF($AC$2:$AC$5092=AC1703, $AT$2:$AT$5092), 0.25))), "ตัด", "เก็บ"))</f>
        <v>เก็บ</v>
      </c>
      <c r="AW1703" s="1">
        <f t="shared" si="80"/>
        <v>4005.4952465164292</v>
      </c>
      <c r="AX1703" s="1">
        <v>2577.9546108768855</v>
      </c>
      <c r="AY1703" s="1">
        <v>1203.1380753138076</v>
      </c>
    </row>
    <row r="1704" spans="1:51" x14ac:dyDescent="0.2">
      <c r="A1704" s="3">
        <v>45601</v>
      </c>
      <c r="B1704">
        <v>45601</v>
      </c>
      <c r="C1704" t="s">
        <v>5527</v>
      </c>
      <c r="D1704" t="s">
        <v>66</v>
      </c>
      <c r="E1704" t="s">
        <v>67</v>
      </c>
      <c r="F1704" t="s">
        <v>1988</v>
      </c>
      <c r="G1704" s="1">
        <v>0</v>
      </c>
      <c r="H1704" s="1">
        <v>1038</v>
      </c>
      <c r="I1704" s="1">
        <v>400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400</v>
      </c>
      <c r="P1704" t="s">
        <v>5528</v>
      </c>
      <c r="Q1704" s="2">
        <v>45601</v>
      </c>
      <c r="R1704" t="s">
        <v>70</v>
      </c>
      <c r="S1704">
        <v>0</v>
      </c>
      <c r="T1704" t="s">
        <v>71</v>
      </c>
      <c r="U1704" t="s">
        <v>93</v>
      </c>
      <c r="V1704" s="1">
        <v>0</v>
      </c>
      <c r="W1704" s="1">
        <v>0</v>
      </c>
      <c r="X1704" s="1">
        <v>0</v>
      </c>
      <c r="AA1704" t="s">
        <v>58</v>
      </c>
      <c r="AB1704" s="1">
        <v>0</v>
      </c>
      <c r="AC1704" s="4">
        <f>IF(ISNUMBER(MATCH(AD1704, $AD$2:AD1703, 0)), INDEX($AC$2:AC1703, MATCH(AD1704, $AD$2:AD1703, 0)), MAX($AC$2:AC1703)+1)</f>
        <v>4</v>
      </c>
      <c r="AD1704" t="str">
        <f t="shared" si="81"/>
        <v>เชียงใหม่-ตลาดไท</v>
      </c>
      <c r="AE1704" t="s">
        <v>73</v>
      </c>
      <c r="AF1704" s="1">
        <v>0</v>
      </c>
      <c r="AG1704" s="1">
        <v>0</v>
      </c>
      <c r="AH1704" s="1">
        <v>0</v>
      </c>
      <c r="AI1704" t="s">
        <v>5529</v>
      </c>
      <c r="AJ1704" s="1">
        <v>1</v>
      </c>
      <c r="AK1704" s="1">
        <v>720</v>
      </c>
      <c r="AL1704" s="1">
        <v>720</v>
      </c>
      <c r="AM1704" s="1">
        <v>1</v>
      </c>
      <c r="AN1704" s="1">
        <v>0</v>
      </c>
      <c r="AO1704" s="1">
        <v>0</v>
      </c>
      <c r="AP1704" s="1">
        <v>0</v>
      </c>
      <c r="AQ1704" s="1">
        <v>0</v>
      </c>
      <c r="AR1704" s="1">
        <v>1438</v>
      </c>
      <c r="AS1704" s="1">
        <v>11.329411764705879</v>
      </c>
      <c r="AT1704" s="1">
        <f>Table1[[#This Row],[รวมต้นทุนค่าเดินทาง]]+Table1[[#This Row],[รวมต้นทุนค่าซ่อม]]+Table1[[#This Row],[รวมค่าเสื่อม]]</f>
        <v>3500.1085285229974</v>
      </c>
      <c r="AU1704" s="1">
        <f t="shared" si="79"/>
        <v>4256.109283997258</v>
      </c>
      <c r="AV1704" s="1" t="str" cm="1">
        <f t="array" ref="AV1704">IF(AC1704&lt;4, "เก็บ", IF(OR(AT1704 &lt; PERCENTILE(IF($AC$2:$AC$5092=AC1704, $AT$2:$AT$5092), 0.25) - 1.5 * (PERCENTILE(IF($AC$2:$AC$5092=AC1704, $AT$2:$AT$5092), 0.75) - PERCENTILE(IF($AC$2:$AC$5092=AC1704, $AT$2:$AT$5092), 0.25)), AT1704 &gt; PERCENTILE(IF($AC$2:$AC$5092=AC1704, $AT$2:$AT$5092), 0.75) + 1.5 * (PERCENTILE(IF($AC$2:$AC$5092=AC1704, $AT$2:$AT$5092), 0.75) - PERCENTILE(IF($AC$2:$AC$5092=AC1704, $AT$2:$AT$5092), 0.25))), "ตัด", "เก็บ"))</f>
        <v>เก็บ</v>
      </c>
      <c r="AW1704" s="1">
        <f t="shared" si="80"/>
        <v>3807.0727671795808</v>
      </c>
      <c r="AX1704" s="1">
        <v>2335.0230876608157</v>
      </c>
      <c r="AY1704" s="1">
        <v>2050.7791167582918</v>
      </c>
    </row>
    <row r="1705" spans="1:51" x14ac:dyDescent="0.2">
      <c r="A1705" s="3">
        <v>45601</v>
      </c>
      <c r="B1705">
        <v>45601</v>
      </c>
      <c r="C1705" t="s">
        <v>5530</v>
      </c>
      <c r="D1705" t="s">
        <v>66</v>
      </c>
      <c r="E1705" t="s">
        <v>67</v>
      </c>
      <c r="F1705" t="s">
        <v>381</v>
      </c>
      <c r="G1705" s="1">
        <v>0</v>
      </c>
      <c r="H1705" s="1">
        <v>1071</v>
      </c>
      <c r="I1705" s="1">
        <v>500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500</v>
      </c>
      <c r="P1705" t="s">
        <v>5531</v>
      </c>
      <c r="Q1705" s="2">
        <v>45601</v>
      </c>
      <c r="R1705" t="s">
        <v>70</v>
      </c>
      <c r="S1705">
        <v>0</v>
      </c>
      <c r="T1705" t="s">
        <v>71</v>
      </c>
      <c r="U1705" t="s">
        <v>161</v>
      </c>
      <c r="V1705" s="1">
        <v>0</v>
      </c>
      <c r="W1705" s="1">
        <v>0</v>
      </c>
      <c r="X1705" s="1">
        <v>0</v>
      </c>
      <c r="AA1705" t="s">
        <v>58</v>
      </c>
      <c r="AB1705" s="1">
        <v>0</v>
      </c>
      <c r="AC1705" s="4">
        <f>IF(ISNUMBER(MATCH(AD1705, $AD$2:AD1704, 0)), INDEX($AC$2:AC1704, MATCH(AD1705, $AD$2:AD1704, 0)), MAX($AC$2:AC1704)+1)</f>
        <v>9</v>
      </c>
      <c r="AD1705" t="str">
        <f t="shared" si="81"/>
        <v>เชียงใหม่-พุทธมณฑลสาย 2</v>
      </c>
      <c r="AE1705" t="s">
        <v>73</v>
      </c>
      <c r="AF1705" s="1">
        <v>0</v>
      </c>
      <c r="AG1705" s="1">
        <v>0</v>
      </c>
      <c r="AH1705" s="1">
        <v>0</v>
      </c>
      <c r="AI1705" t="s">
        <v>5532</v>
      </c>
      <c r="AJ1705" s="1">
        <v>1</v>
      </c>
      <c r="AK1705" s="1">
        <v>720</v>
      </c>
      <c r="AL1705" s="1">
        <v>720</v>
      </c>
      <c r="AM1705" s="1">
        <v>1</v>
      </c>
      <c r="AN1705" s="1">
        <v>0</v>
      </c>
      <c r="AO1705" s="1">
        <v>0</v>
      </c>
      <c r="AP1705" s="1">
        <v>0</v>
      </c>
      <c r="AQ1705" s="1">
        <v>0</v>
      </c>
      <c r="AR1705" s="1">
        <v>1571</v>
      </c>
      <c r="AS1705" s="1">
        <v>100.53999999999999</v>
      </c>
      <c r="AT1705" s="1">
        <f>Table1[[#This Row],[รวมต้นทุนค่าเดินทาง]]+Table1[[#This Row],[รวมต้นทุนค่าซ่อม]]+Table1[[#This Row],[รวมค่าเสื่อม]]</f>
        <v>3574.4805073370494</v>
      </c>
      <c r="AU1705" s="1">
        <f t="shared" si="79"/>
        <v>4623.2312262414152</v>
      </c>
      <c r="AV1705" s="1" t="str" cm="1">
        <f t="array" ref="AV1705">IF(AC1705&lt;4, "เก็บ", IF(OR(AT1705 &lt; PERCENTILE(IF($AC$2:$AC$5092=AC1705, $AT$2:$AT$5092), 0.25) - 1.5 * (PERCENTILE(IF($AC$2:$AC$5092=AC1705, $AT$2:$AT$5092), 0.75) - PERCENTILE(IF($AC$2:$AC$5092=AC1705, $AT$2:$AT$5092), 0.25)), AT1705 &gt; PERCENTILE(IF($AC$2:$AC$5092=AC1705, $AT$2:$AT$5092), 0.75) + 1.5 * (PERCENTILE(IF($AC$2:$AC$5092=AC1705, $AT$2:$AT$5092), 0.75) - PERCENTILE(IF($AC$2:$AC$5092=AC1705, $AT$2:$AT$5092), 0.25))), "ตัด", "เก็บ"))</f>
        <v>เก็บ</v>
      </c>
      <c r="AW1705" s="1">
        <f t="shared" si="80"/>
        <v>4005.4952465164292</v>
      </c>
      <c r="AX1705" s="1">
        <v>2577.9546108768855</v>
      </c>
      <c r="AY1705" s="1">
        <v>1902.9405073370494</v>
      </c>
    </row>
    <row r="1706" spans="1:51" x14ac:dyDescent="0.2">
      <c r="A1706" s="3">
        <v>45601</v>
      </c>
      <c r="B1706">
        <v>45601</v>
      </c>
      <c r="C1706" t="s">
        <v>5533</v>
      </c>
      <c r="D1706" t="s">
        <v>66</v>
      </c>
      <c r="E1706" t="s">
        <v>124</v>
      </c>
      <c r="F1706" t="s">
        <v>289</v>
      </c>
      <c r="G1706" s="1">
        <v>0</v>
      </c>
      <c r="H1706" s="1">
        <v>0</v>
      </c>
      <c r="I1706" s="1">
        <v>500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500</v>
      </c>
      <c r="P1706" t="s">
        <v>5534</v>
      </c>
      <c r="Q1706" s="2">
        <v>45601</v>
      </c>
      <c r="R1706" t="s">
        <v>70</v>
      </c>
      <c r="S1706">
        <v>0</v>
      </c>
      <c r="T1706" t="s">
        <v>71</v>
      </c>
      <c r="U1706" t="s">
        <v>161</v>
      </c>
      <c r="V1706" s="1">
        <v>0</v>
      </c>
      <c r="W1706" s="1">
        <v>0</v>
      </c>
      <c r="X1706" s="1">
        <v>0</v>
      </c>
      <c r="AA1706" t="s">
        <v>58</v>
      </c>
      <c r="AB1706" s="1">
        <v>0</v>
      </c>
      <c r="AC1706" s="4">
        <f>IF(ISNUMBER(MATCH(AD1706, $AD$2:AD1705, 0)), INDEX($AC$2:AC1705, MATCH(AD1706, $AD$2:AD1705, 0)), MAX($AC$2:AC1705)+1)</f>
        <v>9</v>
      </c>
      <c r="AD1706" t="str">
        <f t="shared" si="81"/>
        <v>เชียงใหม่-พุทธมณฑลสาย 2</v>
      </c>
      <c r="AE1706" t="s">
        <v>73</v>
      </c>
      <c r="AF1706" s="1">
        <v>0</v>
      </c>
      <c r="AG1706" s="1">
        <v>0</v>
      </c>
      <c r="AH1706" s="1">
        <v>0</v>
      </c>
      <c r="AI1706" t="s">
        <v>5535</v>
      </c>
      <c r="AJ1706" s="1">
        <v>1</v>
      </c>
      <c r="AK1706" s="1">
        <v>720</v>
      </c>
      <c r="AL1706" s="1">
        <v>720</v>
      </c>
      <c r="AM1706" s="1">
        <v>1</v>
      </c>
      <c r="AN1706" s="1">
        <v>0</v>
      </c>
      <c r="AO1706" s="1">
        <v>0</v>
      </c>
      <c r="AP1706" s="1">
        <v>0</v>
      </c>
      <c r="AQ1706" s="1">
        <v>0</v>
      </c>
      <c r="AR1706" s="1">
        <v>500</v>
      </c>
      <c r="AS1706" s="1">
        <v>6268.8342857142852</v>
      </c>
      <c r="AT1706" s="1">
        <f>Table1[[#This Row],[รวมต้นทุนค่าเดินทาง]]+Table1[[#This Row],[รวมต้นทุนค่าซ่อม]]+Table1[[#This Row],[รวมค่าเสื่อม]]</f>
        <v>7888.1215658075198</v>
      </c>
      <c r="AU1706" s="1">
        <f t="shared" si="79"/>
        <v>4623.2312262414152</v>
      </c>
      <c r="AV1706" s="1" t="str" cm="1">
        <f t="array" ref="AV1706">IF(AC1706&lt;4, "เก็บ", IF(OR(AT1706 &lt; PERCENTILE(IF($AC$2:$AC$5092=AC1706, $AT$2:$AT$5092), 0.25) - 1.5 * (PERCENTILE(IF($AC$2:$AC$5092=AC1706, $AT$2:$AT$5092), 0.75) - PERCENTILE(IF($AC$2:$AC$5092=AC1706, $AT$2:$AT$5092), 0.25)), AT1706 &gt; PERCENTILE(IF($AC$2:$AC$5092=AC1706, $AT$2:$AT$5092), 0.75) + 1.5 * (PERCENTILE(IF($AC$2:$AC$5092=AC1706, $AT$2:$AT$5092), 0.75) - PERCENTILE(IF($AC$2:$AC$5092=AC1706, $AT$2:$AT$5092), 0.25))), "ตัด", "เก็บ"))</f>
        <v>เก็บ</v>
      </c>
      <c r="AW1706" s="1">
        <f t="shared" si="80"/>
        <v>4005.4952465164292</v>
      </c>
      <c r="AX1706" s="1">
        <v>2577.9546108768855</v>
      </c>
      <c r="AY1706" s="1">
        <v>1119.2872800932348</v>
      </c>
    </row>
    <row r="1707" spans="1:51" x14ac:dyDescent="0.2">
      <c r="A1707" s="3">
        <v>45601</v>
      </c>
      <c r="B1707">
        <v>45601</v>
      </c>
      <c r="C1707" t="s">
        <v>5536</v>
      </c>
      <c r="D1707" t="s">
        <v>51</v>
      </c>
      <c r="E1707" t="s">
        <v>61</v>
      </c>
      <c r="F1707" t="s">
        <v>80</v>
      </c>
      <c r="G1707" s="1">
        <v>2700</v>
      </c>
      <c r="H1707" s="1">
        <v>4575</v>
      </c>
      <c r="I1707" s="1">
        <v>1900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4600</v>
      </c>
      <c r="P1707" t="s">
        <v>5537</v>
      </c>
      <c r="Q1707" s="2">
        <v>45601</v>
      </c>
      <c r="R1707" t="s">
        <v>55</v>
      </c>
      <c r="S1707">
        <v>0</v>
      </c>
      <c r="T1707" t="s">
        <v>56</v>
      </c>
      <c r="U1707" t="s">
        <v>57</v>
      </c>
      <c r="V1707" s="1">
        <v>2500</v>
      </c>
      <c r="W1707" s="1">
        <v>0</v>
      </c>
      <c r="X1707" s="1">
        <v>0</v>
      </c>
      <c r="AA1707" t="s">
        <v>58</v>
      </c>
      <c r="AB1707" s="1">
        <v>0</v>
      </c>
      <c r="AC1707" s="4">
        <f>IF(ISNUMBER(MATCH(AD1707, $AD$2:AD1706, 0)), INDEX($AC$2:AC1706, MATCH(AD1707, $AD$2:AD1706, 0)), MAX($AC$2:AC1706)+1)</f>
        <v>1</v>
      </c>
      <c r="AD1707" t="str">
        <f t="shared" si="81"/>
        <v>ท่าลี่-กองลอย</v>
      </c>
      <c r="AE1707" t="s">
        <v>55</v>
      </c>
      <c r="AF1707" s="1">
        <v>0</v>
      </c>
      <c r="AG1707" s="1">
        <v>0</v>
      </c>
      <c r="AH1707" s="1">
        <v>0</v>
      </c>
      <c r="AI1707" t="s">
        <v>5538</v>
      </c>
      <c r="AJ1707" s="1">
        <v>1</v>
      </c>
      <c r="AK1707" s="1">
        <v>0</v>
      </c>
      <c r="AL1707" s="1">
        <v>0</v>
      </c>
      <c r="AM1707" s="1">
        <v>0</v>
      </c>
      <c r="AN1707" s="1">
        <v>0</v>
      </c>
      <c r="AO1707" s="1">
        <v>0</v>
      </c>
      <c r="AP1707" s="1">
        <v>0</v>
      </c>
      <c r="AQ1707" s="1">
        <v>0</v>
      </c>
      <c r="AR1707" s="1">
        <v>11675</v>
      </c>
      <c r="AS1707" s="1">
        <v>18.342857142857149</v>
      </c>
      <c r="AT1707" s="1">
        <f>Table1[[#This Row],[รวมต้นทุนค่าเดินทาง]]+Table1[[#This Row],[รวมต้นทุนค่าซ่อม]]+Table1[[#This Row],[รวมค่าเสื่อม]]</f>
        <v>13338.079699248121</v>
      </c>
      <c r="AU1707" s="1">
        <f t="shared" si="79"/>
        <v>13953.293816562818</v>
      </c>
      <c r="AV1707" s="1" t="str" cm="1">
        <f t="array" ref="AV1707">IF(AC1707&lt;4, "เก็บ", IF(OR(AT1707 &lt; PERCENTILE(IF($AC$2:$AC$5092=AC1707, $AT$2:$AT$5092), 0.25) - 1.5 * (PERCENTILE(IF($AC$2:$AC$5092=AC1707, $AT$2:$AT$5092), 0.75) - PERCENTILE(IF($AC$2:$AC$5092=AC1707, $AT$2:$AT$5092), 0.25)), AT1707 &gt; PERCENTILE(IF($AC$2:$AC$5092=AC1707, $AT$2:$AT$5092), 0.75) + 1.5 * (PERCENTILE(IF($AC$2:$AC$5092=AC1707, $AT$2:$AT$5092), 0.75) - PERCENTILE(IF($AC$2:$AC$5092=AC1707, $AT$2:$AT$5092), 0.25))), "ตัด", "เก็บ"))</f>
        <v>เก็บ</v>
      </c>
      <c r="AW1707" s="1">
        <f t="shared" si="80"/>
        <v>13953.293816562818</v>
      </c>
      <c r="AX1707" s="1">
        <v>14426.372718098486</v>
      </c>
      <c r="AY1707" s="1">
        <v>1644.7368421052631</v>
      </c>
    </row>
    <row r="1708" spans="1:51" x14ac:dyDescent="0.2">
      <c r="A1708" s="3">
        <v>45601</v>
      </c>
      <c r="B1708">
        <v>45601</v>
      </c>
      <c r="C1708" t="s">
        <v>5539</v>
      </c>
      <c r="D1708" t="s">
        <v>51</v>
      </c>
      <c r="E1708" t="s">
        <v>52</v>
      </c>
      <c r="F1708" t="s">
        <v>2552</v>
      </c>
      <c r="G1708" s="1">
        <v>2700</v>
      </c>
      <c r="H1708" s="1">
        <v>4575</v>
      </c>
      <c r="I1708" s="1">
        <v>1900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4600</v>
      </c>
      <c r="P1708" t="s">
        <v>5540</v>
      </c>
      <c r="Q1708" s="2">
        <v>45601</v>
      </c>
      <c r="R1708" t="s">
        <v>55</v>
      </c>
      <c r="S1708">
        <v>0</v>
      </c>
      <c r="T1708" t="s">
        <v>56</v>
      </c>
      <c r="U1708" t="s">
        <v>57</v>
      </c>
      <c r="V1708" s="1">
        <v>2500</v>
      </c>
      <c r="W1708" s="1">
        <v>0</v>
      </c>
      <c r="X1708" s="1">
        <v>0</v>
      </c>
      <c r="AA1708" t="s">
        <v>58</v>
      </c>
      <c r="AB1708" s="1">
        <v>0</v>
      </c>
      <c r="AC1708" s="4">
        <f>IF(ISNUMBER(MATCH(AD1708, $AD$2:AD1707, 0)), INDEX($AC$2:AC1707, MATCH(AD1708, $AD$2:AD1707, 0)), MAX($AC$2:AC1707)+1)</f>
        <v>1</v>
      </c>
      <c r="AD1708" t="str">
        <f t="shared" si="81"/>
        <v>ท่าลี่-กองลอย</v>
      </c>
      <c r="AE1708" t="s">
        <v>55</v>
      </c>
      <c r="AF1708" s="1">
        <v>0</v>
      </c>
      <c r="AG1708" s="1">
        <v>0</v>
      </c>
      <c r="AH1708" s="1">
        <v>0</v>
      </c>
      <c r="AI1708" t="s">
        <v>5541</v>
      </c>
      <c r="AJ1708" s="1">
        <v>1</v>
      </c>
      <c r="AK1708" s="1">
        <v>0</v>
      </c>
      <c r="AL1708" s="1">
        <v>0</v>
      </c>
      <c r="AM1708" s="1">
        <v>0</v>
      </c>
      <c r="AN1708" s="1">
        <v>0</v>
      </c>
      <c r="AO1708" s="1">
        <v>0</v>
      </c>
      <c r="AP1708" s="1">
        <v>0</v>
      </c>
      <c r="AQ1708" s="1">
        <v>0</v>
      </c>
      <c r="AR1708" s="1">
        <v>11675</v>
      </c>
      <c r="AS1708" s="1">
        <v>18.342857142857149</v>
      </c>
      <c r="AT1708" s="1">
        <f>Table1[[#This Row],[รวมต้นทุนค่าเดินทาง]]+Table1[[#This Row],[รวมต้นทุนค่าซ่อม]]+Table1[[#This Row],[รวมค่าเสื่อม]]</f>
        <v>13678.636974789917</v>
      </c>
      <c r="AU1708" s="1">
        <f t="shared" si="79"/>
        <v>13953.293816562818</v>
      </c>
      <c r="AV1708" s="1" t="str" cm="1">
        <f t="array" ref="AV1708">IF(AC1708&lt;4, "เก็บ", IF(OR(AT1708 &lt; PERCENTILE(IF($AC$2:$AC$5092=AC1708, $AT$2:$AT$5092), 0.25) - 1.5 * (PERCENTILE(IF($AC$2:$AC$5092=AC1708, $AT$2:$AT$5092), 0.75) - PERCENTILE(IF($AC$2:$AC$5092=AC1708, $AT$2:$AT$5092), 0.25)), AT1708 &gt; PERCENTILE(IF($AC$2:$AC$5092=AC1708, $AT$2:$AT$5092), 0.75) + 1.5 * (PERCENTILE(IF($AC$2:$AC$5092=AC1708, $AT$2:$AT$5092), 0.75) - PERCENTILE(IF($AC$2:$AC$5092=AC1708, $AT$2:$AT$5092), 0.25))), "ตัด", "เก็บ"))</f>
        <v>เก็บ</v>
      </c>
      <c r="AW1708" s="1">
        <f t="shared" si="80"/>
        <v>13953.293816562818</v>
      </c>
      <c r="AX1708" s="1">
        <v>14426.372718098486</v>
      </c>
      <c r="AY1708" s="1">
        <v>1985.2941176470588</v>
      </c>
    </row>
    <row r="1709" spans="1:51" x14ac:dyDescent="0.2">
      <c r="A1709" s="3">
        <v>45601</v>
      </c>
      <c r="B1709">
        <v>45601</v>
      </c>
      <c r="C1709" t="s">
        <v>5542</v>
      </c>
      <c r="D1709" t="s">
        <v>51</v>
      </c>
      <c r="E1709" t="s">
        <v>61</v>
      </c>
      <c r="F1709" t="s">
        <v>1217</v>
      </c>
      <c r="G1709" s="1">
        <v>2700</v>
      </c>
      <c r="H1709" s="1">
        <v>4575</v>
      </c>
      <c r="I1709" s="1">
        <v>1900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4600</v>
      </c>
      <c r="P1709" t="s">
        <v>5543</v>
      </c>
      <c r="Q1709" s="2">
        <v>45601</v>
      </c>
      <c r="R1709" t="s">
        <v>55</v>
      </c>
      <c r="S1709">
        <v>0</v>
      </c>
      <c r="T1709" t="s">
        <v>56</v>
      </c>
      <c r="U1709" t="s">
        <v>57</v>
      </c>
      <c r="V1709" s="1">
        <v>2500</v>
      </c>
      <c r="W1709" s="1">
        <v>0</v>
      </c>
      <c r="X1709" s="1">
        <v>0</v>
      </c>
      <c r="AA1709" t="s">
        <v>58</v>
      </c>
      <c r="AB1709" s="1">
        <v>0</v>
      </c>
      <c r="AC1709" s="4">
        <f>IF(ISNUMBER(MATCH(AD1709, $AD$2:AD1708, 0)), INDEX($AC$2:AC1708, MATCH(AD1709, $AD$2:AD1708, 0)), MAX($AC$2:AC1708)+1)</f>
        <v>1</v>
      </c>
      <c r="AD1709" t="str">
        <f t="shared" si="81"/>
        <v>ท่าลี่-กองลอย</v>
      </c>
      <c r="AE1709" t="s">
        <v>55</v>
      </c>
      <c r="AF1709" s="1">
        <v>0</v>
      </c>
      <c r="AG1709" s="1">
        <v>0</v>
      </c>
      <c r="AH1709" s="1">
        <v>0</v>
      </c>
      <c r="AI1709" t="s">
        <v>5544</v>
      </c>
      <c r="AJ1709" s="1">
        <v>1</v>
      </c>
      <c r="AK1709" s="1">
        <v>0</v>
      </c>
      <c r="AL1709" s="1">
        <v>0</v>
      </c>
      <c r="AM1709" s="1">
        <v>0</v>
      </c>
      <c r="AN1709" s="1">
        <v>0</v>
      </c>
      <c r="AO1709" s="1">
        <v>0</v>
      </c>
      <c r="AP1709" s="1">
        <v>0</v>
      </c>
      <c r="AQ1709" s="1">
        <v>0</v>
      </c>
      <c r="AR1709" s="1">
        <v>11675</v>
      </c>
      <c r="AS1709" s="1">
        <v>25.68</v>
      </c>
      <c r="AT1709" s="1">
        <f>Table1[[#This Row],[รวมต้นทุนค่าเดินทาง]]+Table1[[#This Row],[รวมต้นทุนค่าซ่อม]]+Table1[[#This Row],[รวมค่าเสื่อม]]</f>
        <v>13563.262781456953</v>
      </c>
      <c r="AU1709" s="1">
        <f t="shared" si="79"/>
        <v>13953.293816562818</v>
      </c>
      <c r="AV1709" s="1" t="str" cm="1">
        <f t="array" ref="AV1709">IF(AC1709&lt;4, "เก็บ", IF(OR(AT1709 &lt; PERCENTILE(IF($AC$2:$AC$5092=AC1709, $AT$2:$AT$5092), 0.25) - 1.5 * (PERCENTILE(IF($AC$2:$AC$5092=AC1709, $AT$2:$AT$5092), 0.75) - PERCENTILE(IF($AC$2:$AC$5092=AC1709, $AT$2:$AT$5092), 0.25)), AT1709 &gt; PERCENTILE(IF($AC$2:$AC$5092=AC1709, $AT$2:$AT$5092), 0.75) + 1.5 * (PERCENTILE(IF($AC$2:$AC$5092=AC1709, $AT$2:$AT$5092), 0.75) - PERCENTILE(IF($AC$2:$AC$5092=AC1709, $AT$2:$AT$5092), 0.25))), "ตัด", "เก็บ"))</f>
        <v>เก็บ</v>
      </c>
      <c r="AW1709" s="1">
        <f t="shared" si="80"/>
        <v>13953.293816562818</v>
      </c>
      <c r="AX1709" s="1">
        <v>14426.372718098486</v>
      </c>
      <c r="AY1709" s="1">
        <v>1862.5827814569536</v>
      </c>
    </row>
    <row r="1710" spans="1:51" x14ac:dyDescent="0.2">
      <c r="A1710" s="3">
        <v>45601</v>
      </c>
      <c r="B1710">
        <v>45601</v>
      </c>
      <c r="C1710" t="s">
        <v>5545</v>
      </c>
      <c r="D1710" t="s">
        <v>66</v>
      </c>
      <c r="E1710" t="s">
        <v>84</v>
      </c>
      <c r="F1710" t="s">
        <v>143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770</v>
      </c>
      <c r="O1710" s="1">
        <v>770</v>
      </c>
      <c r="P1710" t="s">
        <v>5546</v>
      </c>
      <c r="Q1710" s="2">
        <v>45601</v>
      </c>
      <c r="R1710" t="s">
        <v>55</v>
      </c>
      <c r="S1710">
        <v>0</v>
      </c>
      <c r="T1710" t="s">
        <v>87</v>
      </c>
      <c r="U1710" t="s">
        <v>71</v>
      </c>
      <c r="V1710" s="1">
        <v>0</v>
      </c>
      <c r="W1710" s="1">
        <v>669</v>
      </c>
      <c r="X1710" s="1">
        <v>0</v>
      </c>
      <c r="Y1710" t="s">
        <v>108</v>
      </c>
      <c r="Z1710" t="s">
        <v>71</v>
      </c>
      <c r="AA1710" t="s">
        <v>156</v>
      </c>
      <c r="AB1710" s="1">
        <v>0</v>
      </c>
      <c r="AC1710" s="4">
        <f>IF(ISNUMBER(MATCH(AD1710, $AD$2:AD1709, 0)), INDEX($AC$2:AC1709, MATCH(AD1710, $AD$2:AD1709, 0)), MAX($AC$2:AC1709)+1)</f>
        <v>6</v>
      </c>
      <c r="AD1710" t="str">
        <f t="shared" si="81"/>
        <v>เชียงราย-เชียงใหม่</v>
      </c>
      <c r="AE1710" t="s">
        <v>55</v>
      </c>
      <c r="AF1710" s="1">
        <v>0</v>
      </c>
      <c r="AG1710" s="1">
        <v>0</v>
      </c>
      <c r="AH1710" s="1">
        <v>0</v>
      </c>
      <c r="AI1710" t="s">
        <v>5547</v>
      </c>
      <c r="AJ1710" s="1">
        <v>2</v>
      </c>
      <c r="AK1710" s="1">
        <v>0</v>
      </c>
      <c r="AL1710" s="1">
        <v>0</v>
      </c>
      <c r="AM1710" s="1">
        <v>0</v>
      </c>
      <c r="AN1710" s="1">
        <v>794.91250000000002</v>
      </c>
      <c r="AO1710" s="1">
        <v>0</v>
      </c>
      <c r="AP1710" s="1">
        <v>0</v>
      </c>
      <c r="AQ1710" s="1">
        <v>0</v>
      </c>
      <c r="AR1710" s="1">
        <v>1439</v>
      </c>
      <c r="AS1710" s="1">
        <v>159.53640707964601</v>
      </c>
      <c r="AT1710" s="1">
        <f>Table1[[#This Row],[รวมต้นทุนค่าเดินทาง]]+Table1[[#This Row],[รวมต้นทุนค่าซ่อม]]+Table1[[#This Row],[รวมค่าเสื่อม]]</f>
        <v>4098.5364070796459</v>
      </c>
      <c r="AU1710" s="1">
        <f t="shared" si="79"/>
        <v>4428.3346813776061</v>
      </c>
      <c r="AV1710" s="1" t="str" cm="1">
        <f t="array" ref="AV1710">IF(AC1710&lt;4, "เก็บ", IF(OR(AT1710 &lt; PERCENTILE(IF($AC$2:$AC$5092=AC1710, $AT$2:$AT$5092), 0.25) - 1.5 * (PERCENTILE(IF($AC$2:$AC$5092=AC1710, $AT$2:$AT$5092), 0.75) - PERCENTILE(IF($AC$2:$AC$5092=AC1710, $AT$2:$AT$5092), 0.25)), AT1710 &gt; PERCENTILE(IF($AC$2:$AC$5092=AC1710, $AT$2:$AT$5092), 0.75) + 1.5 * (PERCENTILE(IF($AC$2:$AC$5092=AC1710, $AT$2:$AT$5092), 0.75) - PERCENTILE(IF($AC$2:$AC$5092=AC1710, $AT$2:$AT$5092), 0.25))), "ตัด", "เก็บ"))</f>
        <v>เก็บ</v>
      </c>
      <c r="AW1710" s="1">
        <f t="shared" si="80"/>
        <v>3873.7679454274344</v>
      </c>
      <c r="AX1710" s="1">
        <v>2781.4385174989698</v>
      </c>
      <c r="AY1710" s="1">
        <v>2500</v>
      </c>
    </row>
    <row r="1711" spans="1:51" x14ac:dyDescent="0.2">
      <c r="A1711" s="3">
        <v>45602</v>
      </c>
      <c r="B1711">
        <v>45602</v>
      </c>
      <c r="C1711" t="s">
        <v>5548</v>
      </c>
      <c r="D1711" t="s">
        <v>66</v>
      </c>
      <c r="E1711" t="s">
        <v>129</v>
      </c>
      <c r="F1711" t="s">
        <v>130</v>
      </c>
      <c r="G1711" s="1">
        <v>0</v>
      </c>
      <c r="H1711" s="1">
        <v>0</v>
      </c>
      <c r="I1711" s="1">
        <v>500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500</v>
      </c>
      <c r="P1711" t="s">
        <v>5549</v>
      </c>
      <c r="Q1711" s="2">
        <v>45602</v>
      </c>
      <c r="R1711" t="s">
        <v>70</v>
      </c>
      <c r="S1711">
        <v>0</v>
      </c>
      <c r="T1711" t="s">
        <v>71</v>
      </c>
      <c r="U1711" t="s">
        <v>72</v>
      </c>
      <c r="V1711" s="1">
        <v>0</v>
      </c>
      <c r="W1711" s="1">
        <v>0</v>
      </c>
      <c r="X1711" s="1">
        <v>0</v>
      </c>
      <c r="AA1711" t="s">
        <v>58</v>
      </c>
      <c r="AB1711" s="1">
        <v>0</v>
      </c>
      <c r="AC1711" s="4">
        <f>IF(ISNUMBER(MATCH(AD1711, $AD$2:AD1710, 0)), INDEX($AC$2:AC1710, MATCH(AD1711, $AD$2:AD1710, 0)), MAX($AC$2:AC1710)+1)</f>
        <v>2</v>
      </c>
      <c r="AD1711" t="str">
        <f t="shared" si="81"/>
        <v>เชียงใหม่-พุทธมณฑลสาย 5</v>
      </c>
      <c r="AE1711" t="s">
        <v>73</v>
      </c>
      <c r="AF1711" s="1">
        <v>0</v>
      </c>
      <c r="AG1711" s="1">
        <v>0</v>
      </c>
      <c r="AH1711" s="1">
        <v>0</v>
      </c>
      <c r="AI1711" t="s">
        <v>5550</v>
      </c>
      <c r="AJ1711" s="1">
        <v>1</v>
      </c>
      <c r="AK1711" s="1">
        <v>720</v>
      </c>
      <c r="AL1711" s="1">
        <v>720</v>
      </c>
      <c r="AM1711" s="1">
        <v>1</v>
      </c>
      <c r="AN1711" s="1">
        <v>0</v>
      </c>
      <c r="AO1711" s="1">
        <v>0</v>
      </c>
      <c r="AP1711" s="1">
        <v>0</v>
      </c>
      <c r="AQ1711" s="1">
        <v>0</v>
      </c>
      <c r="AR1711" s="1">
        <v>500</v>
      </c>
      <c r="AS1711" s="1">
        <v>1453.8027272727272</v>
      </c>
      <c r="AT1711" s="1">
        <f>Table1[[#This Row],[รวมต้นทุนค่าเดินทาง]]+Table1[[#This Row],[รวมต้นทุนค่าซ่อม]]+Table1[[#This Row],[รวมค่าเสื่อม]]</f>
        <v>3118.9714304533732</v>
      </c>
      <c r="AU1711" s="1">
        <f t="shared" si="79"/>
        <v>5026.5629662053279</v>
      </c>
      <c r="AV1711" s="1" t="str" cm="1">
        <f t="array" ref="AV1711">IF(AC1711&lt;4, "เก็บ", IF(OR(AT1711 &lt; PERCENTILE(IF($AC$2:$AC$5092=AC1711, $AT$2:$AT$5092), 0.25) - 1.5 * (PERCENTILE(IF($AC$2:$AC$5092=AC1711, $AT$2:$AT$5092), 0.75) - PERCENTILE(IF($AC$2:$AC$5092=AC1711, $AT$2:$AT$5092), 0.25)), AT1711 &gt; PERCENTILE(IF($AC$2:$AC$5092=AC1711, $AT$2:$AT$5092), 0.75) + 1.5 * (PERCENTILE(IF($AC$2:$AC$5092=AC1711, $AT$2:$AT$5092), 0.75) - PERCENTILE(IF($AC$2:$AC$5092=AC1711, $AT$2:$AT$5092), 0.25))), "ตัด", "เก็บ"))</f>
        <v>เก็บ</v>
      </c>
      <c r="AW1711" s="1">
        <f t="shared" si="80"/>
        <v>5026.5629662053279</v>
      </c>
      <c r="AX1711" s="1">
        <v>4064.5059139663294</v>
      </c>
      <c r="AY1711" s="1">
        <v>1165.1687031806459</v>
      </c>
    </row>
    <row r="1712" spans="1:51" x14ac:dyDescent="0.2">
      <c r="A1712" s="3">
        <v>45602</v>
      </c>
      <c r="B1712">
        <v>45602</v>
      </c>
      <c r="C1712" t="s">
        <v>5551</v>
      </c>
      <c r="D1712" t="s">
        <v>66</v>
      </c>
      <c r="E1712" t="s">
        <v>67</v>
      </c>
      <c r="F1712" t="s">
        <v>1010</v>
      </c>
      <c r="G1712" s="1">
        <v>0</v>
      </c>
      <c r="H1712" s="1">
        <v>0</v>
      </c>
      <c r="I1712" s="1">
        <v>400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400</v>
      </c>
      <c r="P1712" t="s">
        <v>5552</v>
      </c>
      <c r="Q1712" s="2">
        <v>45602</v>
      </c>
      <c r="R1712" t="s">
        <v>70</v>
      </c>
      <c r="S1712">
        <v>0</v>
      </c>
      <c r="T1712" t="s">
        <v>254</v>
      </c>
      <c r="U1712" t="s">
        <v>93</v>
      </c>
      <c r="V1712" s="1">
        <v>0</v>
      </c>
      <c r="W1712" s="1">
        <v>0</v>
      </c>
      <c r="X1712" s="1">
        <v>0</v>
      </c>
      <c r="AA1712" t="s">
        <v>58</v>
      </c>
      <c r="AB1712" s="1">
        <v>0</v>
      </c>
      <c r="AC1712" s="4">
        <f>IF(ISNUMBER(MATCH(AD1712, $AD$2:AD1711, 0)), INDEX($AC$2:AC1711, MATCH(AD1712, $AD$2:AD1711, 0)), MAX($AC$2:AC1711)+1)</f>
        <v>14</v>
      </c>
      <c r="AD1712" t="str">
        <f t="shared" si="81"/>
        <v>ลำปาง-ตลาดไท</v>
      </c>
      <c r="AE1712" t="s">
        <v>73</v>
      </c>
      <c r="AF1712" s="1">
        <v>0</v>
      </c>
      <c r="AG1712" s="1">
        <v>0</v>
      </c>
      <c r="AH1712" s="1">
        <v>0</v>
      </c>
      <c r="AI1712" t="s">
        <v>5553</v>
      </c>
      <c r="AJ1712" s="1">
        <v>1</v>
      </c>
      <c r="AK1712" s="1">
        <v>720</v>
      </c>
      <c r="AL1712" s="1">
        <v>720</v>
      </c>
      <c r="AM1712" s="1">
        <v>1</v>
      </c>
      <c r="AN1712" s="1">
        <v>0</v>
      </c>
      <c r="AO1712" s="1">
        <v>0</v>
      </c>
      <c r="AP1712" s="1">
        <v>0</v>
      </c>
      <c r="AQ1712" s="1">
        <v>0</v>
      </c>
      <c r="AR1712" s="1">
        <v>400</v>
      </c>
      <c r="AS1712" s="1">
        <v>399.13</v>
      </c>
      <c r="AT1712" s="1">
        <f>Table1[[#This Row],[รวมต้นทุนค่าเดินทาง]]+Table1[[#This Row],[รวมต้นทุนค่าซ่อม]]+Table1[[#This Row],[รวมค่าเสื่อม]]</f>
        <v>2101.3621428571428</v>
      </c>
      <c r="AU1712" s="1" t="e">
        <f t="shared" si="79"/>
        <v>#N/A</v>
      </c>
      <c r="AV1712" s="1" t="e" cm="1">
        <f t="array" ref="AV1712">IF(AC1712&lt;4, "เก็บ", IF(OR(AT1712 &lt; PERCENTILE(IF($AC$2:$AC$5092=AC1712, $AT$2:$AT$5092), 0.25) - 1.5 * (PERCENTILE(IF($AC$2:$AC$5092=AC1712, $AT$2:$AT$5092), 0.75) - PERCENTILE(IF($AC$2:$AC$5092=AC1712, $AT$2:$AT$5092), 0.25)), AT1712 &gt; PERCENTILE(IF($AC$2:$AC$5092=AC1712, $AT$2:$AT$5092), 0.75) + 1.5 * (PERCENTILE(IF($AC$2:$AC$5092=AC1712, $AT$2:$AT$5092), 0.75) - PERCENTILE(IF($AC$2:$AC$5092=AC1712, $AT$2:$AT$5092), 0.25))), "ตัด", "เก็บ"))</f>
        <v>#N/A</v>
      </c>
      <c r="AW1712" s="1" t="e">
        <f t="shared" si="80"/>
        <v>#DIV/0!</v>
      </c>
      <c r="AX1712" s="1">
        <v>2411.9362516169685</v>
      </c>
      <c r="AY1712" s="1">
        <v>1302.2321428571429</v>
      </c>
    </row>
    <row r="1713" spans="1:51" x14ac:dyDescent="0.2">
      <c r="A1713" s="3">
        <v>45602</v>
      </c>
      <c r="B1713">
        <v>45602</v>
      </c>
      <c r="C1713" t="s">
        <v>5554</v>
      </c>
      <c r="D1713" t="s">
        <v>51</v>
      </c>
      <c r="E1713" t="s">
        <v>61</v>
      </c>
      <c r="F1713" t="s">
        <v>2381</v>
      </c>
      <c r="G1713" s="1">
        <v>4200</v>
      </c>
      <c r="H1713" s="1">
        <v>3075</v>
      </c>
      <c r="I1713" s="1">
        <v>1900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6100</v>
      </c>
      <c r="P1713" t="s">
        <v>5555</v>
      </c>
      <c r="Q1713" s="2">
        <v>45602</v>
      </c>
      <c r="R1713" t="s">
        <v>55</v>
      </c>
      <c r="S1713">
        <v>0</v>
      </c>
      <c r="T1713" t="s">
        <v>56</v>
      </c>
      <c r="U1713" t="s">
        <v>57</v>
      </c>
      <c r="V1713" s="1">
        <v>2500</v>
      </c>
      <c r="W1713" s="1">
        <v>0</v>
      </c>
      <c r="X1713" s="1">
        <v>0</v>
      </c>
      <c r="AA1713" t="s">
        <v>58</v>
      </c>
      <c r="AB1713" s="1">
        <v>0</v>
      </c>
      <c r="AC1713" s="4">
        <f>IF(ISNUMBER(MATCH(AD1713, $AD$2:AD1712, 0)), INDEX($AC$2:AC1712, MATCH(AD1713, $AD$2:AD1712, 0)), MAX($AC$2:AC1712)+1)</f>
        <v>1</v>
      </c>
      <c r="AD1713" t="str">
        <f t="shared" si="81"/>
        <v>ท่าลี่-กองลอย</v>
      </c>
      <c r="AE1713" t="s">
        <v>55</v>
      </c>
      <c r="AF1713" s="1">
        <v>0</v>
      </c>
      <c r="AG1713" s="1">
        <v>0</v>
      </c>
      <c r="AH1713" s="1">
        <v>0</v>
      </c>
      <c r="AI1713" t="s">
        <v>5556</v>
      </c>
      <c r="AJ1713" s="1">
        <v>1</v>
      </c>
      <c r="AK1713" s="1">
        <v>0</v>
      </c>
      <c r="AL1713" s="1">
        <v>0</v>
      </c>
      <c r="AM1713" s="1">
        <v>0</v>
      </c>
      <c r="AN1713" s="1">
        <v>0</v>
      </c>
      <c r="AO1713" s="1">
        <v>0</v>
      </c>
      <c r="AP1713" s="1">
        <v>0</v>
      </c>
      <c r="AQ1713" s="1">
        <v>0</v>
      </c>
      <c r="AR1713" s="1">
        <v>11675</v>
      </c>
      <c r="AS1713" s="1">
        <v>23.345454545454551</v>
      </c>
      <c r="AT1713" s="1">
        <f>Table1[[#This Row],[รวมต้นทุนค่าเดินทาง]]+Table1[[#This Row],[รวมต้นทุนค่าซ่อม]]+Table1[[#This Row],[รวมค่าเสื่อม]]</f>
        <v>13813.007108680793</v>
      </c>
      <c r="AU1713" s="1">
        <f t="shared" si="79"/>
        <v>13953.293816562818</v>
      </c>
      <c r="AV1713" s="1" t="str" cm="1">
        <f t="array" ref="AV1713">IF(AC1713&lt;4, "เก็บ", IF(OR(AT1713 &lt; PERCENTILE(IF($AC$2:$AC$5092=AC1713, $AT$2:$AT$5092), 0.25) - 1.5 * (PERCENTILE(IF($AC$2:$AC$5092=AC1713, $AT$2:$AT$5092), 0.75) - PERCENTILE(IF($AC$2:$AC$5092=AC1713, $AT$2:$AT$5092), 0.25)), AT1713 &gt; PERCENTILE(IF($AC$2:$AC$5092=AC1713, $AT$2:$AT$5092), 0.75) + 1.5 * (PERCENTILE(IF($AC$2:$AC$5092=AC1713, $AT$2:$AT$5092), 0.75) - PERCENTILE(IF($AC$2:$AC$5092=AC1713, $AT$2:$AT$5092), 0.25))), "ตัด", "เก็บ"))</f>
        <v>เก็บ</v>
      </c>
      <c r="AW1713" s="1">
        <f t="shared" si="80"/>
        <v>13953.293816562818</v>
      </c>
      <c r="AX1713" s="1">
        <v>14426.372718098486</v>
      </c>
      <c r="AY1713" s="1">
        <v>2114.6616541353383</v>
      </c>
    </row>
    <row r="1714" spans="1:51" x14ac:dyDescent="0.2">
      <c r="A1714" s="3">
        <v>45602</v>
      </c>
      <c r="B1714">
        <v>45602</v>
      </c>
      <c r="C1714" t="s">
        <v>5557</v>
      </c>
      <c r="D1714" t="s">
        <v>51</v>
      </c>
      <c r="E1714" t="s">
        <v>61</v>
      </c>
      <c r="F1714" t="s">
        <v>299</v>
      </c>
      <c r="G1714" s="1">
        <v>2700</v>
      </c>
      <c r="H1714" s="1">
        <v>4575</v>
      </c>
      <c r="I1714" s="1">
        <v>1900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4600</v>
      </c>
      <c r="P1714" t="s">
        <v>5558</v>
      </c>
      <c r="Q1714" s="2">
        <v>45602</v>
      </c>
      <c r="R1714" t="s">
        <v>55</v>
      </c>
      <c r="S1714">
        <v>0</v>
      </c>
      <c r="T1714" t="s">
        <v>56</v>
      </c>
      <c r="U1714" t="s">
        <v>57</v>
      </c>
      <c r="V1714" s="1">
        <v>2500</v>
      </c>
      <c r="W1714" s="1">
        <v>0</v>
      </c>
      <c r="X1714" s="1">
        <v>0</v>
      </c>
      <c r="AA1714" t="s">
        <v>58</v>
      </c>
      <c r="AB1714" s="1">
        <v>0</v>
      </c>
      <c r="AC1714" s="4">
        <f>IF(ISNUMBER(MATCH(AD1714, $AD$2:AD1713, 0)), INDEX($AC$2:AC1713, MATCH(AD1714, $AD$2:AD1713, 0)), MAX($AC$2:AC1713)+1)</f>
        <v>1</v>
      </c>
      <c r="AD1714" t="str">
        <f t="shared" si="81"/>
        <v>ท่าลี่-กองลอย</v>
      </c>
      <c r="AE1714" t="s">
        <v>55</v>
      </c>
      <c r="AF1714" s="1">
        <v>0</v>
      </c>
      <c r="AG1714" s="1">
        <v>0</v>
      </c>
      <c r="AH1714" s="1">
        <v>0</v>
      </c>
      <c r="AI1714" t="s">
        <v>5559</v>
      </c>
      <c r="AJ1714" s="1">
        <v>1</v>
      </c>
      <c r="AK1714" s="1">
        <v>0</v>
      </c>
      <c r="AL1714" s="1">
        <v>0</v>
      </c>
      <c r="AM1714" s="1">
        <v>0</v>
      </c>
      <c r="AN1714" s="1">
        <v>0</v>
      </c>
      <c r="AO1714" s="1">
        <v>0</v>
      </c>
      <c r="AP1714" s="1">
        <v>0</v>
      </c>
      <c r="AQ1714" s="1">
        <v>0</v>
      </c>
      <c r="AR1714" s="1">
        <v>11675</v>
      </c>
      <c r="AS1714" s="1">
        <v>19.753846153846151</v>
      </c>
      <c r="AT1714" s="1">
        <f>Table1[[#This Row],[รวมต้นทุนค่าเดินทาง]]+Table1[[#This Row],[รวมต้นทุนค่าซ่อม]]+Table1[[#This Row],[รวมค่าเสื่อม]]</f>
        <v>13463.621770682148</v>
      </c>
      <c r="AU1714" s="1">
        <f t="shared" si="79"/>
        <v>13953.293816562818</v>
      </c>
      <c r="AV1714" s="1" t="str" cm="1">
        <f t="array" ref="AV1714">IF(AC1714&lt;4, "เก็บ", IF(OR(AT1714 &lt; PERCENTILE(IF($AC$2:$AC$5092=AC1714, $AT$2:$AT$5092), 0.25) - 1.5 * (PERCENTILE(IF($AC$2:$AC$5092=AC1714, $AT$2:$AT$5092), 0.75) - PERCENTILE(IF($AC$2:$AC$5092=AC1714, $AT$2:$AT$5092), 0.25)), AT1714 &gt; PERCENTILE(IF($AC$2:$AC$5092=AC1714, $AT$2:$AT$5092), 0.75) + 1.5 * (PERCENTILE(IF($AC$2:$AC$5092=AC1714, $AT$2:$AT$5092), 0.75) - PERCENTILE(IF($AC$2:$AC$5092=AC1714, $AT$2:$AT$5092), 0.25))), "ตัด", "เก็บ"))</f>
        <v>เก็บ</v>
      </c>
      <c r="AW1714" s="1">
        <f t="shared" si="80"/>
        <v>13953.293816562818</v>
      </c>
      <c r="AX1714" s="1">
        <v>14426.372718098486</v>
      </c>
      <c r="AY1714" s="1">
        <v>1768.867924528302</v>
      </c>
    </row>
    <row r="1715" spans="1:51" x14ac:dyDescent="0.2">
      <c r="A1715" s="3">
        <v>45602</v>
      </c>
      <c r="B1715">
        <v>45602</v>
      </c>
      <c r="C1715" t="s">
        <v>5560</v>
      </c>
      <c r="D1715" t="s">
        <v>66</v>
      </c>
      <c r="E1715" t="s">
        <v>67</v>
      </c>
      <c r="F1715" t="s">
        <v>92</v>
      </c>
      <c r="G1715" s="1">
        <v>0</v>
      </c>
      <c r="H1715" s="1">
        <v>803</v>
      </c>
      <c r="I1715" s="1">
        <v>400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400</v>
      </c>
      <c r="P1715" t="s">
        <v>5561</v>
      </c>
      <c r="Q1715" s="2">
        <v>45602</v>
      </c>
      <c r="R1715" t="s">
        <v>70</v>
      </c>
      <c r="S1715">
        <v>0</v>
      </c>
      <c r="T1715" t="s">
        <v>88</v>
      </c>
      <c r="U1715" t="s">
        <v>93</v>
      </c>
      <c r="V1715" s="1">
        <v>0</v>
      </c>
      <c r="W1715" s="1">
        <v>0</v>
      </c>
      <c r="X1715" s="1">
        <v>0</v>
      </c>
      <c r="AA1715" t="s">
        <v>58</v>
      </c>
      <c r="AB1715" s="1">
        <v>0</v>
      </c>
      <c r="AC1715" s="4">
        <f>IF(ISNUMBER(MATCH(AD1715, $AD$2:AD1714, 0)), INDEX($AC$2:AC1714, MATCH(AD1715, $AD$2:AD1714, 0)), MAX($AC$2:AC1714)+1)</f>
        <v>51</v>
      </c>
      <c r="AD1715" t="str">
        <f t="shared" si="81"/>
        <v>แพร่-ตลาดไท</v>
      </c>
      <c r="AE1715" t="s">
        <v>73</v>
      </c>
      <c r="AF1715" s="1">
        <v>0</v>
      </c>
      <c r="AG1715" s="1">
        <v>0</v>
      </c>
      <c r="AH1715" s="1">
        <v>0</v>
      </c>
      <c r="AI1715" t="s">
        <v>5562</v>
      </c>
      <c r="AJ1715" s="1">
        <v>1</v>
      </c>
      <c r="AK1715" s="1">
        <v>572</v>
      </c>
      <c r="AL1715" s="1">
        <v>572</v>
      </c>
      <c r="AM1715" s="1">
        <v>1</v>
      </c>
      <c r="AN1715" s="1">
        <v>0</v>
      </c>
      <c r="AO1715" s="1">
        <v>0</v>
      </c>
      <c r="AP1715" s="1">
        <v>0</v>
      </c>
      <c r="AQ1715" s="1">
        <v>0</v>
      </c>
      <c r="AR1715" s="1">
        <v>1203</v>
      </c>
      <c r="AS1715" s="1">
        <v>114.07428571428571</v>
      </c>
      <c r="AT1715" s="1">
        <f>Table1[[#This Row],[รวมต้นทุนค่าเดินทาง]]+Table1[[#This Row],[รวมต้นทุนค่าซ่อม]]+Table1[[#This Row],[รวมค่าเสื่อม]]</f>
        <v>3221.7505447070916</v>
      </c>
      <c r="AU1715" s="1">
        <f t="shared" si="79"/>
        <v>4737.6107634746759</v>
      </c>
      <c r="AV1715" s="1" t="str" cm="1">
        <f t="array" ref="AV1715">IF(AC1715&lt;4, "เก็บ", IF(OR(AT1715 &lt; PERCENTILE(IF($AC$2:$AC$5092=AC1715, $AT$2:$AT$5092), 0.25) - 1.5 * (PERCENTILE(IF($AC$2:$AC$5092=AC1715, $AT$2:$AT$5092), 0.75) - PERCENTILE(IF($AC$2:$AC$5092=AC1715, $AT$2:$AT$5092), 0.25)), AT1715 &gt; PERCENTILE(IF($AC$2:$AC$5092=AC1715, $AT$2:$AT$5092), 0.75) + 1.5 * (PERCENTILE(IF($AC$2:$AC$5092=AC1715, $AT$2:$AT$5092), 0.75) - PERCENTILE(IF($AC$2:$AC$5092=AC1715, $AT$2:$AT$5092), 0.25))), "ตัด", "เก็บ"))</f>
        <v>เก็บ</v>
      </c>
      <c r="AW1715" s="1">
        <f t="shared" si="80"/>
        <v>4487.1668970521196</v>
      </c>
      <c r="AX1715" s="1">
        <v>3014.4338711558335</v>
      </c>
      <c r="AY1715" s="1">
        <v>1904.6762589928057</v>
      </c>
    </row>
    <row r="1716" spans="1:51" x14ac:dyDescent="0.2">
      <c r="A1716" s="3">
        <v>45602</v>
      </c>
      <c r="B1716">
        <v>45602</v>
      </c>
      <c r="C1716" t="s">
        <v>5563</v>
      </c>
      <c r="D1716" t="s">
        <v>66</v>
      </c>
      <c r="E1716" t="s">
        <v>105</v>
      </c>
      <c r="F1716" t="s">
        <v>895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803</v>
      </c>
      <c r="O1716" s="1">
        <v>803</v>
      </c>
      <c r="P1716" t="s">
        <v>5564</v>
      </c>
      <c r="Q1716" s="2">
        <v>45602</v>
      </c>
      <c r="R1716" t="s">
        <v>55</v>
      </c>
      <c r="S1716">
        <v>0</v>
      </c>
      <c r="T1716" t="s">
        <v>87</v>
      </c>
      <c r="U1716" t="s">
        <v>71</v>
      </c>
      <c r="V1716" s="1">
        <v>0</v>
      </c>
      <c r="W1716" s="1">
        <v>703</v>
      </c>
      <c r="X1716" s="1">
        <v>0</v>
      </c>
      <c r="Y1716" t="s">
        <v>108</v>
      </c>
      <c r="Z1716" t="s">
        <v>71</v>
      </c>
      <c r="AA1716" t="s">
        <v>3577</v>
      </c>
      <c r="AB1716" s="1">
        <v>0</v>
      </c>
      <c r="AC1716" s="4">
        <f>IF(ISNUMBER(MATCH(AD1716, $AD$2:AD1715, 0)), INDEX($AC$2:AC1715, MATCH(AD1716, $AD$2:AD1715, 0)), MAX($AC$2:AC1715)+1)</f>
        <v>6</v>
      </c>
      <c r="AD1716" t="str">
        <f t="shared" si="81"/>
        <v>เชียงราย-เชียงใหม่</v>
      </c>
      <c r="AE1716" t="s">
        <v>55</v>
      </c>
      <c r="AF1716" s="1">
        <v>0</v>
      </c>
      <c r="AG1716" s="1">
        <v>0</v>
      </c>
      <c r="AH1716" s="1">
        <v>0</v>
      </c>
      <c r="AI1716" t="s">
        <v>5565</v>
      </c>
      <c r="AJ1716" s="1">
        <v>2</v>
      </c>
      <c r="AK1716" s="1">
        <v>0</v>
      </c>
      <c r="AL1716" s="1">
        <v>0</v>
      </c>
      <c r="AM1716" s="1">
        <v>0</v>
      </c>
      <c r="AN1716" s="1">
        <v>675.42459999999994</v>
      </c>
      <c r="AO1716" s="1">
        <v>0</v>
      </c>
      <c r="AP1716" s="1">
        <v>0</v>
      </c>
      <c r="AQ1716" s="1">
        <v>0</v>
      </c>
      <c r="AR1716" s="1">
        <v>1506</v>
      </c>
      <c r="AS1716" s="1">
        <v>172.21</v>
      </c>
      <c r="AT1716" s="1">
        <f>Table1[[#This Row],[รวมต้นทุนค่าเดินทาง]]+Table1[[#This Row],[รวมต้นทุนค่าซ่อม]]+Table1[[#This Row],[รวมค่าเสื่อม]]</f>
        <v>3203.6337288135592</v>
      </c>
      <c r="AU1716" s="1">
        <f t="shared" si="79"/>
        <v>4428.3346813776061</v>
      </c>
      <c r="AV1716" s="1" t="str" cm="1">
        <f t="array" ref="AV1716">IF(AC1716&lt;4, "เก็บ", IF(OR(AT1716 &lt; PERCENTILE(IF($AC$2:$AC$5092=AC1716, $AT$2:$AT$5092), 0.25) - 1.5 * (PERCENTILE(IF($AC$2:$AC$5092=AC1716, $AT$2:$AT$5092), 0.75) - PERCENTILE(IF($AC$2:$AC$5092=AC1716, $AT$2:$AT$5092), 0.25)), AT1716 &gt; PERCENTILE(IF($AC$2:$AC$5092=AC1716, $AT$2:$AT$5092), 0.75) + 1.5 * (PERCENTILE(IF($AC$2:$AC$5092=AC1716, $AT$2:$AT$5092), 0.75) - PERCENTILE(IF($AC$2:$AC$5092=AC1716, $AT$2:$AT$5092), 0.25))), "ตัด", "เก็บ"))</f>
        <v>เก็บ</v>
      </c>
      <c r="AW1716" s="1">
        <f t="shared" si="80"/>
        <v>3873.7679454274344</v>
      </c>
      <c r="AX1716" s="1">
        <v>2781.4385174989698</v>
      </c>
      <c r="AY1716" s="1">
        <v>1525.4237288135594</v>
      </c>
    </row>
    <row r="1717" spans="1:51" x14ac:dyDescent="0.2">
      <c r="A1717" s="3">
        <v>45603</v>
      </c>
      <c r="B1717">
        <v>45603</v>
      </c>
      <c r="C1717" t="s">
        <v>5566</v>
      </c>
      <c r="D1717" t="s">
        <v>66</v>
      </c>
      <c r="E1717" t="s">
        <v>67</v>
      </c>
      <c r="F1717" t="s">
        <v>704</v>
      </c>
      <c r="G1717" s="1">
        <v>0</v>
      </c>
      <c r="H1717" s="1">
        <v>1071</v>
      </c>
      <c r="I1717" s="1">
        <v>500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500</v>
      </c>
      <c r="P1717" t="s">
        <v>5567</v>
      </c>
      <c r="Q1717" s="2">
        <v>45603</v>
      </c>
      <c r="R1717" t="s">
        <v>70</v>
      </c>
      <c r="S1717">
        <v>0</v>
      </c>
      <c r="T1717" t="s">
        <v>71</v>
      </c>
      <c r="U1717" t="s">
        <v>161</v>
      </c>
      <c r="V1717" s="1">
        <v>0</v>
      </c>
      <c r="W1717" s="1">
        <v>0</v>
      </c>
      <c r="X1717" s="1">
        <v>0</v>
      </c>
      <c r="AA1717" t="s">
        <v>58</v>
      </c>
      <c r="AB1717" s="1">
        <v>0</v>
      </c>
      <c r="AC1717" s="4">
        <f>IF(ISNUMBER(MATCH(AD1717, $AD$2:AD1716, 0)), INDEX($AC$2:AC1716, MATCH(AD1717, $AD$2:AD1716, 0)), MAX($AC$2:AC1716)+1)</f>
        <v>9</v>
      </c>
      <c r="AD1717" t="str">
        <f t="shared" si="81"/>
        <v>เชียงใหม่-พุทธมณฑลสาย 2</v>
      </c>
      <c r="AE1717" t="s">
        <v>73</v>
      </c>
      <c r="AF1717" s="1">
        <v>0</v>
      </c>
      <c r="AG1717" s="1">
        <v>0</v>
      </c>
      <c r="AH1717" s="1">
        <v>0</v>
      </c>
      <c r="AI1717" t="s">
        <v>5568</v>
      </c>
      <c r="AJ1717" s="1">
        <v>1</v>
      </c>
      <c r="AK1717" s="1">
        <v>720</v>
      </c>
      <c r="AL1717" s="1">
        <v>720</v>
      </c>
      <c r="AM1717" s="1">
        <v>1</v>
      </c>
      <c r="AN1717" s="1">
        <v>0</v>
      </c>
      <c r="AO1717" s="1">
        <v>0</v>
      </c>
      <c r="AP1717" s="1">
        <v>0</v>
      </c>
      <c r="AQ1717" s="1">
        <v>0</v>
      </c>
      <c r="AR1717" s="1">
        <v>1571</v>
      </c>
      <c r="AS1717" s="1">
        <v>1615.7904538341159</v>
      </c>
      <c r="AT1717" s="1">
        <f>Table1[[#This Row],[รวมต้นทุนค่าเดินทาง]]+Table1[[#This Row],[รวมต้นทุนค่าซ่อม]]+Table1[[#This Row],[รวมค่าเสื่อม]]</f>
        <v>5031.4307489765633</v>
      </c>
      <c r="AU1717" s="1">
        <f t="shared" si="79"/>
        <v>4623.2312262414152</v>
      </c>
      <c r="AV1717" s="1" t="str" cm="1">
        <f t="array" ref="AV1717">IF(AC1717&lt;4, "เก็บ", IF(OR(AT1717 &lt; PERCENTILE(IF($AC$2:$AC$5092=AC1717, $AT$2:$AT$5092), 0.25) - 1.5 * (PERCENTILE(IF($AC$2:$AC$5092=AC1717, $AT$2:$AT$5092), 0.75) - PERCENTILE(IF($AC$2:$AC$5092=AC1717, $AT$2:$AT$5092), 0.25)), AT1717 &gt; PERCENTILE(IF($AC$2:$AC$5092=AC1717, $AT$2:$AT$5092), 0.75) + 1.5 * (PERCENTILE(IF($AC$2:$AC$5092=AC1717, $AT$2:$AT$5092), 0.75) - PERCENTILE(IF($AC$2:$AC$5092=AC1717, $AT$2:$AT$5092), 0.25))), "ตัด", "เก็บ"))</f>
        <v>เก็บ</v>
      </c>
      <c r="AW1717" s="1">
        <f t="shared" si="80"/>
        <v>4005.4952465164292</v>
      </c>
      <c r="AX1717" s="1">
        <v>2577.9546108768855</v>
      </c>
      <c r="AY1717" s="1">
        <v>1844.6402951424473</v>
      </c>
    </row>
    <row r="1718" spans="1:51" x14ac:dyDescent="0.2">
      <c r="A1718" s="3">
        <v>45603</v>
      </c>
      <c r="B1718">
        <v>45603</v>
      </c>
      <c r="C1718" t="s">
        <v>5569</v>
      </c>
      <c r="D1718" t="s">
        <v>51</v>
      </c>
      <c r="E1718" t="s">
        <v>61</v>
      </c>
      <c r="F1718" t="s">
        <v>1518</v>
      </c>
      <c r="G1718" s="1">
        <v>2700</v>
      </c>
      <c r="H1718" s="1">
        <v>4575</v>
      </c>
      <c r="I1718" s="1">
        <v>1900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4600</v>
      </c>
      <c r="P1718" t="s">
        <v>5570</v>
      </c>
      <c r="Q1718" s="2">
        <v>45606</v>
      </c>
      <c r="R1718" t="s">
        <v>55</v>
      </c>
      <c r="S1718">
        <v>0</v>
      </c>
      <c r="T1718" t="s">
        <v>71</v>
      </c>
      <c r="U1718" t="s">
        <v>57</v>
      </c>
      <c r="V1718" s="1">
        <v>2500</v>
      </c>
      <c r="W1718" s="1">
        <v>0</v>
      </c>
      <c r="X1718" s="1">
        <v>0</v>
      </c>
      <c r="AA1718" t="s">
        <v>58</v>
      </c>
      <c r="AB1718" s="1">
        <v>0</v>
      </c>
      <c r="AC1718" s="4">
        <f>IF(ISNUMBER(MATCH(AD1718, $AD$2:AD1717, 0)), INDEX($AC$2:AC1717, MATCH(AD1718, $AD$2:AD1717, 0)), MAX($AC$2:AC1717)+1)</f>
        <v>10</v>
      </c>
      <c r="AD1718" t="str">
        <f t="shared" si="81"/>
        <v>เชียงใหม่-กองลอย</v>
      </c>
      <c r="AE1718" t="s">
        <v>55</v>
      </c>
      <c r="AF1718" s="1">
        <v>0</v>
      </c>
      <c r="AG1718" s="1">
        <v>0</v>
      </c>
      <c r="AH1718" s="1">
        <v>0</v>
      </c>
      <c r="AI1718" t="s">
        <v>5571</v>
      </c>
      <c r="AJ1718" s="1">
        <v>1</v>
      </c>
      <c r="AK1718" s="1">
        <v>0</v>
      </c>
      <c r="AL1718" s="1">
        <v>0</v>
      </c>
      <c r="AM1718" s="1">
        <v>0</v>
      </c>
      <c r="AN1718" s="1">
        <v>0</v>
      </c>
      <c r="AO1718" s="1">
        <v>0</v>
      </c>
      <c r="AP1718" s="1">
        <v>0</v>
      </c>
      <c r="AQ1718" s="1">
        <v>0</v>
      </c>
      <c r="AR1718" s="1">
        <v>11675</v>
      </c>
      <c r="AS1718" s="1">
        <v>27.61082706766917</v>
      </c>
      <c r="AT1718" s="1">
        <f>Table1[[#This Row],[รวมต้นทุนค่าเดินทาง]]+Table1[[#This Row],[รวมต้นทุนค่าซ่อม]]+Table1[[#This Row],[รวมค่าเสื่อม]]</f>
        <v>14026.990992356925</v>
      </c>
      <c r="AU1718" s="1">
        <f t="shared" si="79"/>
        <v>14957.32855761775</v>
      </c>
      <c r="AV1718" s="1" t="str" cm="1">
        <f t="array" ref="AV1718">IF(AC1718&lt;4, "เก็บ", IF(OR(AT1718 &lt; PERCENTILE(IF($AC$2:$AC$5092=AC1718, $AT$2:$AT$5092), 0.25) - 1.5 * (PERCENTILE(IF($AC$2:$AC$5092=AC1718, $AT$2:$AT$5092), 0.75) - PERCENTILE(IF($AC$2:$AC$5092=AC1718, $AT$2:$AT$5092), 0.25)), AT1718 &gt; PERCENTILE(IF($AC$2:$AC$5092=AC1718, $AT$2:$AT$5092), 0.75) + 1.5 * (PERCENTILE(IF($AC$2:$AC$5092=AC1718, $AT$2:$AT$5092), 0.75) - PERCENTILE(IF($AC$2:$AC$5092=AC1718, $AT$2:$AT$5092), 0.25))), "ตัด", "เก็บ"))</f>
        <v>เก็บ</v>
      </c>
      <c r="AW1718" s="1">
        <f t="shared" si="80"/>
        <v>14419.089162907676</v>
      </c>
      <c r="AX1718" s="1">
        <v>15077.196593123563</v>
      </c>
      <c r="AY1718" s="1">
        <v>2324.3801652892562</v>
      </c>
    </row>
    <row r="1719" spans="1:51" x14ac:dyDescent="0.2">
      <c r="A1719" s="3">
        <v>45603</v>
      </c>
      <c r="B1719">
        <v>45603</v>
      </c>
      <c r="C1719" t="s">
        <v>5572</v>
      </c>
      <c r="D1719" t="s">
        <v>66</v>
      </c>
      <c r="E1719" t="s">
        <v>124</v>
      </c>
      <c r="F1719" t="s">
        <v>263</v>
      </c>
      <c r="G1719" s="1">
        <v>0</v>
      </c>
      <c r="H1719" s="1">
        <v>0</v>
      </c>
      <c r="I1719" s="1">
        <v>500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500</v>
      </c>
      <c r="P1719" t="s">
        <v>5573</v>
      </c>
      <c r="Q1719" s="2">
        <v>45603</v>
      </c>
      <c r="R1719" t="s">
        <v>70</v>
      </c>
      <c r="S1719">
        <v>0</v>
      </c>
      <c r="T1719" t="s">
        <v>71</v>
      </c>
      <c r="U1719" t="s">
        <v>161</v>
      </c>
      <c r="V1719" s="1">
        <v>0</v>
      </c>
      <c r="W1719" s="1">
        <v>0</v>
      </c>
      <c r="X1719" s="1">
        <v>0</v>
      </c>
      <c r="AA1719" t="s">
        <v>58</v>
      </c>
      <c r="AB1719" s="1">
        <v>0</v>
      </c>
      <c r="AC1719" s="4">
        <f>IF(ISNUMBER(MATCH(AD1719, $AD$2:AD1718, 0)), INDEX($AC$2:AC1718, MATCH(AD1719, $AD$2:AD1718, 0)), MAX($AC$2:AC1718)+1)</f>
        <v>9</v>
      </c>
      <c r="AD1719" t="str">
        <f t="shared" si="81"/>
        <v>เชียงใหม่-พุทธมณฑลสาย 2</v>
      </c>
      <c r="AE1719" t="s">
        <v>73</v>
      </c>
      <c r="AF1719" s="1">
        <v>0</v>
      </c>
      <c r="AG1719" s="1">
        <v>0</v>
      </c>
      <c r="AH1719" s="1">
        <v>3244</v>
      </c>
      <c r="AI1719" t="s">
        <v>5574</v>
      </c>
      <c r="AJ1719" s="1">
        <v>1</v>
      </c>
      <c r="AK1719" s="1">
        <v>720</v>
      </c>
      <c r="AL1719" s="1">
        <v>720</v>
      </c>
      <c r="AM1719" s="1">
        <v>1</v>
      </c>
      <c r="AN1719" s="1">
        <v>0</v>
      </c>
      <c r="AO1719" s="1">
        <v>0</v>
      </c>
      <c r="AP1719" s="1">
        <v>0</v>
      </c>
      <c r="AQ1719" s="1">
        <v>0</v>
      </c>
      <c r="AR1719" s="1">
        <v>3744</v>
      </c>
      <c r="AS1719" s="1">
        <v>7669.6942857142858</v>
      </c>
      <c r="AT1719" s="1">
        <f>Table1[[#This Row],[รวมต้นทุนค่าเดินทาง]]+Table1[[#This Row],[รวมต้นทุนค่าซ่อม]]+Table1[[#This Row],[รวมค่าเสื่อม]]</f>
        <v>12551.850168452718</v>
      </c>
      <c r="AU1719" s="1">
        <f t="shared" si="79"/>
        <v>4623.2312262414152</v>
      </c>
      <c r="AV1719" s="1" t="str" cm="1">
        <f t="array" ref="AV1719">IF(AC1719&lt;4, "เก็บ", IF(OR(AT1719 &lt; PERCENTILE(IF($AC$2:$AC$5092=AC1719, $AT$2:$AT$5092), 0.25) - 1.5 * (PERCENTILE(IF($AC$2:$AC$5092=AC1719, $AT$2:$AT$5092), 0.75) - PERCENTILE(IF($AC$2:$AC$5092=AC1719, $AT$2:$AT$5092), 0.25)), AT1719 &gt; PERCENTILE(IF($AC$2:$AC$5092=AC1719, $AT$2:$AT$5092), 0.75) + 1.5 * (PERCENTILE(IF($AC$2:$AC$5092=AC1719, $AT$2:$AT$5092), 0.75) - PERCENTILE(IF($AC$2:$AC$5092=AC1719, $AT$2:$AT$5092), 0.25))), "ตัด", "เก็บ"))</f>
        <v>ตัด</v>
      </c>
      <c r="AW1719" s="1">
        <f t="shared" si="80"/>
        <v>4005.4952465164292</v>
      </c>
      <c r="AX1719" s="1">
        <v>2577.9546108768855</v>
      </c>
      <c r="AY1719" s="1">
        <v>1138.1558827384333</v>
      </c>
    </row>
    <row r="1720" spans="1:51" x14ac:dyDescent="0.2">
      <c r="A1720" s="3">
        <v>45603</v>
      </c>
      <c r="B1720">
        <v>45603</v>
      </c>
      <c r="C1720" t="s">
        <v>5575</v>
      </c>
      <c r="D1720" t="s">
        <v>66</v>
      </c>
      <c r="E1720" t="s">
        <v>124</v>
      </c>
      <c r="F1720" t="s">
        <v>289</v>
      </c>
      <c r="G1720" s="1">
        <v>0</v>
      </c>
      <c r="H1720" s="1">
        <v>1038</v>
      </c>
      <c r="I1720" s="1">
        <v>400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400</v>
      </c>
      <c r="P1720" t="s">
        <v>5576</v>
      </c>
      <c r="Q1720" s="2">
        <v>45603</v>
      </c>
      <c r="R1720" t="s">
        <v>70</v>
      </c>
      <c r="S1720">
        <v>0</v>
      </c>
      <c r="T1720" t="s">
        <v>71</v>
      </c>
      <c r="U1720" t="s">
        <v>93</v>
      </c>
      <c r="V1720" s="1">
        <v>0</v>
      </c>
      <c r="W1720" s="1">
        <v>0</v>
      </c>
      <c r="X1720" s="1">
        <v>0</v>
      </c>
      <c r="AA1720" t="s">
        <v>58</v>
      </c>
      <c r="AB1720" s="1">
        <v>0</v>
      </c>
      <c r="AC1720" s="4">
        <f>IF(ISNUMBER(MATCH(AD1720, $AD$2:AD1719, 0)), INDEX($AC$2:AC1719, MATCH(AD1720, $AD$2:AD1719, 0)), MAX($AC$2:AC1719)+1)</f>
        <v>4</v>
      </c>
      <c r="AD1720" t="str">
        <f t="shared" si="81"/>
        <v>เชียงใหม่-ตลาดไท</v>
      </c>
      <c r="AE1720" t="s">
        <v>73</v>
      </c>
      <c r="AF1720" s="1">
        <v>0</v>
      </c>
      <c r="AG1720" s="1">
        <v>0</v>
      </c>
      <c r="AH1720" s="1">
        <v>0</v>
      </c>
      <c r="AI1720" t="s">
        <v>5577</v>
      </c>
      <c r="AJ1720" s="1">
        <v>1</v>
      </c>
      <c r="AK1720" s="1">
        <v>720</v>
      </c>
      <c r="AL1720" s="1">
        <v>720</v>
      </c>
      <c r="AM1720" s="1">
        <v>1</v>
      </c>
      <c r="AN1720" s="1">
        <v>0</v>
      </c>
      <c r="AO1720" s="1">
        <v>0</v>
      </c>
      <c r="AP1720" s="1">
        <v>0</v>
      </c>
      <c r="AQ1720" s="1">
        <v>0</v>
      </c>
      <c r="AR1720" s="1">
        <v>1438</v>
      </c>
      <c r="AS1720" s="1">
        <v>6268.8342857142852</v>
      </c>
      <c r="AT1720" s="1">
        <f>Table1[[#This Row],[รวมต้นทุนค่าเดินทาง]]+Table1[[#This Row],[รวมต้นทุนค่าซ่อม]]+Table1[[#This Row],[รวมค่าเสื่อม]]</f>
        <v>9672.8049369822929</v>
      </c>
      <c r="AU1720" s="1">
        <f t="shared" si="79"/>
        <v>4256.109283997258</v>
      </c>
      <c r="AV1720" s="1" t="str" cm="1">
        <f t="array" ref="AV1720">IF(AC1720&lt;4, "เก็บ", IF(OR(AT1720 &lt; PERCENTILE(IF($AC$2:$AC$5092=AC1720, $AT$2:$AT$5092), 0.25) - 1.5 * (PERCENTILE(IF($AC$2:$AC$5092=AC1720, $AT$2:$AT$5092), 0.75) - PERCENTILE(IF($AC$2:$AC$5092=AC1720, $AT$2:$AT$5092), 0.25)), AT1720 &gt; PERCENTILE(IF($AC$2:$AC$5092=AC1720, $AT$2:$AT$5092), 0.75) + 1.5 * (PERCENTILE(IF($AC$2:$AC$5092=AC1720, $AT$2:$AT$5092), 0.75) - PERCENTILE(IF($AC$2:$AC$5092=AC1720, $AT$2:$AT$5092), 0.25))), "ตัด", "เก็บ"))</f>
        <v>ตัด</v>
      </c>
      <c r="AW1720" s="1">
        <f t="shared" si="80"/>
        <v>3807.0727671795808</v>
      </c>
      <c r="AX1720" s="1">
        <v>2335.0230876608157</v>
      </c>
      <c r="AY1720" s="1">
        <v>1965.9706512680079</v>
      </c>
    </row>
    <row r="1721" spans="1:51" x14ac:dyDescent="0.2">
      <c r="A1721" s="3">
        <v>45603</v>
      </c>
      <c r="B1721">
        <v>45603</v>
      </c>
      <c r="C1721" t="s">
        <v>5578</v>
      </c>
      <c r="D1721" t="s">
        <v>51</v>
      </c>
      <c r="E1721" t="s">
        <v>61</v>
      </c>
      <c r="F1721" t="s">
        <v>507</v>
      </c>
      <c r="G1721" s="1">
        <v>4200</v>
      </c>
      <c r="H1721" s="1">
        <v>3075</v>
      </c>
      <c r="I1721" s="1">
        <v>2200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6400</v>
      </c>
      <c r="P1721" t="s">
        <v>5579</v>
      </c>
      <c r="Q1721" s="2">
        <v>45603</v>
      </c>
      <c r="R1721" t="s">
        <v>55</v>
      </c>
      <c r="S1721">
        <v>0</v>
      </c>
      <c r="T1721" t="s">
        <v>56</v>
      </c>
      <c r="U1721" t="s">
        <v>57</v>
      </c>
      <c r="V1721" s="1">
        <v>2500</v>
      </c>
      <c r="W1721" s="1">
        <v>0</v>
      </c>
      <c r="X1721" s="1">
        <v>0</v>
      </c>
      <c r="AA1721" t="s">
        <v>58</v>
      </c>
      <c r="AB1721" s="1">
        <v>0</v>
      </c>
      <c r="AC1721" s="4">
        <f>IF(ISNUMBER(MATCH(AD1721, $AD$2:AD1720, 0)), INDEX($AC$2:AC1720, MATCH(AD1721, $AD$2:AD1720, 0)), MAX($AC$2:AC1720)+1)</f>
        <v>1</v>
      </c>
      <c r="AD1721" t="str">
        <f t="shared" si="81"/>
        <v>ท่าลี่-กองลอย</v>
      </c>
      <c r="AE1721" t="s">
        <v>55</v>
      </c>
      <c r="AF1721" s="1">
        <v>0</v>
      </c>
      <c r="AG1721" s="1">
        <v>0</v>
      </c>
      <c r="AH1721" s="1">
        <v>0</v>
      </c>
      <c r="AI1721" t="s">
        <v>5580</v>
      </c>
      <c r="AJ1721" s="1">
        <v>1</v>
      </c>
      <c r="AK1721" s="1">
        <v>0</v>
      </c>
      <c r="AL1721" s="1">
        <v>0</v>
      </c>
      <c r="AM1721" s="1">
        <v>0</v>
      </c>
      <c r="AN1721" s="1">
        <v>0</v>
      </c>
      <c r="AO1721" s="1">
        <v>0</v>
      </c>
      <c r="AP1721" s="1">
        <v>0</v>
      </c>
      <c r="AQ1721" s="1">
        <v>0</v>
      </c>
      <c r="AR1721" s="1">
        <v>11975</v>
      </c>
      <c r="AS1721" s="1">
        <v>21.4</v>
      </c>
      <c r="AT1721" s="1">
        <f>Table1[[#This Row],[รวมต้นทุนค่าเดินทาง]]+Table1[[#This Row],[รวมต้นทุนค่าซ่อม]]+Table1[[#This Row],[รวมค่าเสื่อม]]</f>
        <v>14210.966929133858</v>
      </c>
      <c r="AU1721" s="1">
        <f t="shared" si="79"/>
        <v>13953.293816562818</v>
      </c>
      <c r="AV1721" s="1" t="str" cm="1">
        <f t="array" ref="AV1721">IF(AC1721&lt;4, "เก็บ", IF(OR(AT1721 &lt; PERCENTILE(IF($AC$2:$AC$5092=AC1721, $AT$2:$AT$5092), 0.25) - 1.5 * (PERCENTILE(IF($AC$2:$AC$5092=AC1721, $AT$2:$AT$5092), 0.75) - PERCENTILE(IF($AC$2:$AC$5092=AC1721, $AT$2:$AT$5092), 0.25)), AT1721 &gt; PERCENTILE(IF($AC$2:$AC$5092=AC1721, $AT$2:$AT$5092), 0.75) + 1.5 * (PERCENTILE(IF($AC$2:$AC$5092=AC1721, $AT$2:$AT$5092), 0.75) - PERCENTILE(IF($AC$2:$AC$5092=AC1721, $AT$2:$AT$5092), 0.25))), "ตัด", "เก็บ"))</f>
        <v>เก็บ</v>
      </c>
      <c r="AW1721" s="1">
        <f t="shared" si="80"/>
        <v>13953.293816562818</v>
      </c>
      <c r="AX1721" s="1">
        <v>14426.372718098486</v>
      </c>
      <c r="AY1721" s="1">
        <v>2214.5669291338581</v>
      </c>
    </row>
    <row r="1722" spans="1:51" x14ac:dyDescent="0.2">
      <c r="A1722" s="3">
        <v>45603</v>
      </c>
      <c r="B1722">
        <v>45603</v>
      </c>
      <c r="C1722" t="s">
        <v>5581</v>
      </c>
      <c r="D1722" t="s">
        <v>66</v>
      </c>
      <c r="E1722" t="s">
        <v>105</v>
      </c>
      <c r="F1722" t="s">
        <v>746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803</v>
      </c>
      <c r="O1722" s="1">
        <v>803</v>
      </c>
      <c r="P1722" t="s">
        <v>5582</v>
      </c>
      <c r="Q1722" s="2">
        <v>45603</v>
      </c>
      <c r="R1722" t="s">
        <v>55</v>
      </c>
      <c r="S1722">
        <v>0</v>
      </c>
      <c r="T1722" t="s">
        <v>87</v>
      </c>
      <c r="U1722" t="s">
        <v>71</v>
      </c>
      <c r="V1722" s="1">
        <v>0</v>
      </c>
      <c r="W1722" s="1">
        <v>703</v>
      </c>
      <c r="X1722" s="1">
        <v>0</v>
      </c>
      <c r="Y1722" t="s">
        <v>108</v>
      </c>
      <c r="Z1722" t="s">
        <v>71</v>
      </c>
      <c r="AA1722" t="s">
        <v>3577</v>
      </c>
      <c r="AB1722" s="1">
        <v>0</v>
      </c>
      <c r="AC1722" s="4">
        <f>IF(ISNUMBER(MATCH(AD1722, $AD$2:AD1721, 0)), INDEX($AC$2:AC1721, MATCH(AD1722, $AD$2:AD1721, 0)), MAX($AC$2:AC1721)+1)</f>
        <v>6</v>
      </c>
      <c r="AD1722" t="str">
        <f t="shared" si="81"/>
        <v>เชียงราย-เชียงใหม่</v>
      </c>
      <c r="AE1722" t="s">
        <v>55</v>
      </c>
      <c r="AF1722" s="1">
        <v>0</v>
      </c>
      <c r="AG1722" s="1">
        <v>0</v>
      </c>
      <c r="AH1722" s="1">
        <v>0</v>
      </c>
      <c r="AI1722" t="s">
        <v>5583</v>
      </c>
      <c r="AJ1722" s="1">
        <v>1</v>
      </c>
      <c r="AK1722" s="1">
        <v>0</v>
      </c>
      <c r="AL1722" s="1">
        <v>0</v>
      </c>
      <c r="AM1722" s="1">
        <v>0</v>
      </c>
      <c r="AN1722" s="1">
        <v>0</v>
      </c>
      <c r="AO1722" s="1">
        <v>0</v>
      </c>
      <c r="AP1722" s="1">
        <v>0</v>
      </c>
      <c r="AQ1722" s="1">
        <v>0</v>
      </c>
      <c r="AR1722" s="1">
        <v>1506</v>
      </c>
      <c r="AS1722" s="1">
        <v>154.7270588235294</v>
      </c>
      <c r="AT1722" s="1">
        <f>Table1[[#This Row],[รวมต้นทุนค่าเดินทาง]]+Table1[[#This Row],[รวมต้นทุนค่าซ่อม]]+Table1[[#This Row],[รวมค่าเสื่อม]]</f>
        <v>3186.1507876370888</v>
      </c>
      <c r="AU1722" s="1">
        <f t="shared" si="79"/>
        <v>4428.3346813776061</v>
      </c>
      <c r="AV1722" s="1" t="str" cm="1">
        <f t="array" ref="AV1722">IF(AC1722&lt;4, "เก็บ", IF(OR(AT1722 &lt; PERCENTILE(IF($AC$2:$AC$5092=AC1722, $AT$2:$AT$5092), 0.25) - 1.5 * (PERCENTILE(IF($AC$2:$AC$5092=AC1722, $AT$2:$AT$5092), 0.75) - PERCENTILE(IF($AC$2:$AC$5092=AC1722, $AT$2:$AT$5092), 0.25)), AT1722 &gt; PERCENTILE(IF($AC$2:$AC$5092=AC1722, $AT$2:$AT$5092), 0.75) + 1.5 * (PERCENTILE(IF($AC$2:$AC$5092=AC1722, $AT$2:$AT$5092), 0.75) - PERCENTILE(IF($AC$2:$AC$5092=AC1722, $AT$2:$AT$5092), 0.25))), "ตัด", "เก็บ"))</f>
        <v>เก็บ</v>
      </c>
      <c r="AW1722" s="1">
        <f t="shared" si="80"/>
        <v>3873.7679454274344</v>
      </c>
      <c r="AX1722" s="1">
        <v>2781.4385174989698</v>
      </c>
      <c r="AY1722" s="1">
        <v>1525.4237288135594</v>
      </c>
    </row>
    <row r="1723" spans="1:51" x14ac:dyDescent="0.2">
      <c r="A1723" s="3">
        <v>45604</v>
      </c>
      <c r="B1723">
        <v>45604</v>
      </c>
      <c r="C1723" t="s">
        <v>5584</v>
      </c>
      <c r="D1723" t="s">
        <v>51</v>
      </c>
      <c r="E1723" t="s">
        <v>52</v>
      </c>
      <c r="F1723" t="s">
        <v>53</v>
      </c>
      <c r="G1723" s="1">
        <v>4200</v>
      </c>
      <c r="H1723" s="1">
        <v>3075</v>
      </c>
      <c r="I1723" s="1">
        <v>1900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6100</v>
      </c>
      <c r="P1723" t="s">
        <v>5585</v>
      </c>
      <c r="Q1723" s="2">
        <v>45606</v>
      </c>
      <c r="R1723" t="s">
        <v>55</v>
      </c>
      <c r="S1723">
        <v>0</v>
      </c>
      <c r="T1723" t="s">
        <v>71</v>
      </c>
      <c r="U1723" t="s">
        <v>57</v>
      </c>
      <c r="V1723" s="1">
        <v>2500</v>
      </c>
      <c r="W1723" s="1">
        <v>0</v>
      </c>
      <c r="X1723" s="1">
        <v>0</v>
      </c>
      <c r="AA1723" t="s">
        <v>58</v>
      </c>
      <c r="AB1723" s="1">
        <v>0</v>
      </c>
      <c r="AC1723" s="4">
        <f>IF(ISNUMBER(MATCH(AD1723, $AD$2:AD1722, 0)), INDEX($AC$2:AC1722, MATCH(AD1723, $AD$2:AD1722, 0)), MAX($AC$2:AC1722)+1)</f>
        <v>10</v>
      </c>
      <c r="AD1723" t="str">
        <f t="shared" si="81"/>
        <v>เชียงใหม่-กองลอย</v>
      </c>
      <c r="AE1723" t="s">
        <v>55</v>
      </c>
      <c r="AF1723" s="1">
        <v>0</v>
      </c>
      <c r="AG1723" s="1">
        <v>0</v>
      </c>
      <c r="AH1723" s="1">
        <v>0</v>
      </c>
      <c r="AI1723" t="s">
        <v>5586</v>
      </c>
      <c r="AJ1723" s="1">
        <v>1</v>
      </c>
      <c r="AK1723" s="1">
        <v>0</v>
      </c>
      <c r="AL1723" s="1">
        <v>0</v>
      </c>
      <c r="AM1723" s="1">
        <v>0</v>
      </c>
      <c r="AN1723" s="1">
        <v>0</v>
      </c>
      <c r="AO1723" s="1">
        <v>0</v>
      </c>
      <c r="AP1723" s="1">
        <v>0</v>
      </c>
      <c r="AQ1723" s="1">
        <v>0</v>
      </c>
      <c r="AR1723" s="1">
        <v>11675</v>
      </c>
      <c r="AS1723" s="1">
        <v>25.68</v>
      </c>
      <c r="AT1723" s="1">
        <f>Table1[[#This Row],[รวมต้นทุนค่าเดินทาง]]+Table1[[#This Row],[รวมต้นทุนค่าซ่อม]]+Table1[[#This Row],[รวมค่าเสื่อม]]</f>
        <v>13431.449230769231</v>
      </c>
      <c r="AU1723" s="1">
        <f t="shared" si="79"/>
        <v>14957.32855761775</v>
      </c>
      <c r="AV1723" s="1" t="str" cm="1">
        <f t="array" ref="AV1723">IF(AC1723&lt;4, "เก็บ", IF(OR(AT1723 &lt; PERCENTILE(IF($AC$2:$AC$5092=AC1723, $AT$2:$AT$5092), 0.25) - 1.5 * (PERCENTILE(IF($AC$2:$AC$5092=AC1723, $AT$2:$AT$5092), 0.75) - PERCENTILE(IF($AC$2:$AC$5092=AC1723, $AT$2:$AT$5092), 0.25)), AT1723 &gt; PERCENTILE(IF($AC$2:$AC$5092=AC1723, $AT$2:$AT$5092), 0.75) + 1.5 * (PERCENTILE(IF($AC$2:$AC$5092=AC1723, $AT$2:$AT$5092), 0.75) - PERCENTILE(IF($AC$2:$AC$5092=AC1723, $AT$2:$AT$5092), 0.25))), "ตัด", "เก็บ"))</f>
        <v>เก็บ</v>
      </c>
      <c r="AW1723" s="1">
        <f t="shared" si="80"/>
        <v>14419.089162907676</v>
      </c>
      <c r="AX1723" s="1">
        <v>15077.196593123563</v>
      </c>
      <c r="AY1723" s="1">
        <v>1730.7692307692307</v>
      </c>
    </row>
    <row r="1724" spans="1:51" x14ac:dyDescent="0.2">
      <c r="A1724" s="3">
        <v>45604</v>
      </c>
      <c r="B1724">
        <v>45604</v>
      </c>
      <c r="C1724" t="s">
        <v>5587</v>
      </c>
      <c r="D1724" t="s">
        <v>66</v>
      </c>
      <c r="E1724" t="s">
        <v>124</v>
      </c>
      <c r="F1724" t="s">
        <v>224</v>
      </c>
      <c r="G1724" s="1">
        <v>0</v>
      </c>
      <c r="H1724" s="1">
        <v>1071</v>
      </c>
      <c r="I1724" s="1">
        <v>500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500</v>
      </c>
      <c r="P1724" t="s">
        <v>5588</v>
      </c>
      <c r="Q1724" s="2">
        <v>45604</v>
      </c>
      <c r="R1724" t="s">
        <v>70</v>
      </c>
      <c r="S1724">
        <v>0</v>
      </c>
      <c r="T1724" t="s">
        <v>71</v>
      </c>
      <c r="U1724" t="s">
        <v>161</v>
      </c>
      <c r="V1724" s="1">
        <v>0</v>
      </c>
      <c r="W1724" s="1">
        <v>0</v>
      </c>
      <c r="X1724" s="1">
        <v>0</v>
      </c>
      <c r="AA1724" t="s">
        <v>58</v>
      </c>
      <c r="AB1724" s="1">
        <v>0</v>
      </c>
      <c r="AC1724" s="4">
        <f>IF(ISNUMBER(MATCH(AD1724, $AD$2:AD1723, 0)), INDEX($AC$2:AC1723, MATCH(AD1724, $AD$2:AD1723, 0)), MAX($AC$2:AC1723)+1)</f>
        <v>9</v>
      </c>
      <c r="AD1724" t="str">
        <f t="shared" si="81"/>
        <v>เชียงใหม่-พุทธมณฑลสาย 2</v>
      </c>
      <c r="AE1724" t="s">
        <v>73</v>
      </c>
      <c r="AF1724" s="1">
        <v>0</v>
      </c>
      <c r="AG1724" s="1">
        <v>0</v>
      </c>
      <c r="AH1724" s="1">
        <v>0</v>
      </c>
      <c r="AI1724" t="s">
        <v>5589</v>
      </c>
      <c r="AJ1724" s="1">
        <v>1</v>
      </c>
      <c r="AK1724" s="1">
        <v>720</v>
      </c>
      <c r="AL1724" s="1">
        <v>720</v>
      </c>
      <c r="AM1724" s="1">
        <v>1</v>
      </c>
      <c r="AN1724" s="1">
        <v>0</v>
      </c>
      <c r="AO1724" s="1">
        <v>0</v>
      </c>
      <c r="AP1724" s="1">
        <v>0</v>
      </c>
      <c r="AQ1724" s="1">
        <v>0</v>
      </c>
      <c r="AR1724" s="1">
        <v>1571</v>
      </c>
      <c r="AS1724" s="1">
        <v>24.074999999999999</v>
      </c>
      <c r="AT1724" s="1">
        <f>Table1[[#This Row],[รวมต้นทุนค่าเดินทาง]]+Table1[[#This Row],[รวมต้นทุนค่าซ่อม]]+Table1[[#This Row],[รวมค่าเสื่อม]]</f>
        <v>3920.7814577483923</v>
      </c>
      <c r="AU1724" s="1">
        <f t="shared" si="79"/>
        <v>4623.2312262414152</v>
      </c>
      <c r="AV1724" s="1" t="str" cm="1">
        <f t="array" ref="AV1724">IF(AC1724&lt;4, "เก็บ", IF(OR(AT1724 &lt; PERCENTILE(IF($AC$2:$AC$5092=AC1724, $AT$2:$AT$5092), 0.25) - 1.5 * (PERCENTILE(IF($AC$2:$AC$5092=AC1724, $AT$2:$AT$5092), 0.75) - PERCENTILE(IF($AC$2:$AC$5092=AC1724, $AT$2:$AT$5092), 0.25)), AT1724 &gt; PERCENTILE(IF($AC$2:$AC$5092=AC1724, $AT$2:$AT$5092), 0.75) + 1.5 * (PERCENTILE(IF($AC$2:$AC$5092=AC1724, $AT$2:$AT$5092), 0.75) - PERCENTILE(IF($AC$2:$AC$5092=AC1724, $AT$2:$AT$5092), 0.25))), "ตัด", "เก็บ"))</f>
        <v>เก็บ</v>
      </c>
      <c r="AW1724" s="1">
        <f t="shared" si="80"/>
        <v>4005.4952465164292</v>
      </c>
      <c r="AX1724" s="1">
        <v>2577.9546108768855</v>
      </c>
      <c r="AY1724" s="1">
        <v>2325.7064577483925</v>
      </c>
    </row>
    <row r="1725" spans="1:51" x14ac:dyDescent="0.2">
      <c r="A1725" s="3">
        <v>45604</v>
      </c>
      <c r="B1725">
        <v>45604</v>
      </c>
      <c r="C1725" t="s">
        <v>5590</v>
      </c>
      <c r="D1725" t="s">
        <v>51</v>
      </c>
      <c r="E1725" t="s">
        <v>52</v>
      </c>
      <c r="F1725" t="s">
        <v>5334</v>
      </c>
      <c r="G1725" s="1">
        <v>2700</v>
      </c>
      <c r="H1725" s="1">
        <v>4327</v>
      </c>
      <c r="I1725" s="1">
        <v>1900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4600</v>
      </c>
      <c r="P1725" t="s">
        <v>5591</v>
      </c>
      <c r="Q1725" s="2">
        <v>45606</v>
      </c>
      <c r="R1725" t="s">
        <v>55</v>
      </c>
      <c r="S1725">
        <v>0</v>
      </c>
      <c r="T1725" t="s">
        <v>71</v>
      </c>
      <c r="U1725" t="s">
        <v>57</v>
      </c>
      <c r="V1725" s="1">
        <v>2500</v>
      </c>
      <c r="W1725" s="1">
        <v>0</v>
      </c>
      <c r="X1725" s="1">
        <v>0</v>
      </c>
      <c r="AA1725" t="s">
        <v>58</v>
      </c>
      <c r="AB1725" s="1">
        <v>0</v>
      </c>
      <c r="AC1725" s="4">
        <f>IF(ISNUMBER(MATCH(AD1725, $AD$2:AD1724, 0)), INDEX($AC$2:AC1724, MATCH(AD1725, $AD$2:AD1724, 0)), MAX($AC$2:AC1724)+1)</f>
        <v>10</v>
      </c>
      <c r="AD1725" t="str">
        <f t="shared" si="81"/>
        <v>เชียงใหม่-กองลอย</v>
      </c>
      <c r="AE1725" t="s">
        <v>55</v>
      </c>
      <c r="AF1725" s="1">
        <v>0</v>
      </c>
      <c r="AG1725" s="1">
        <v>0</v>
      </c>
      <c r="AH1725" s="1">
        <v>0</v>
      </c>
      <c r="AI1725" t="s">
        <v>5592</v>
      </c>
      <c r="AJ1725" s="1">
        <v>1</v>
      </c>
      <c r="AK1725" s="1">
        <v>0</v>
      </c>
      <c r="AL1725" s="1">
        <v>0</v>
      </c>
      <c r="AM1725" s="1">
        <v>0</v>
      </c>
      <c r="AN1725" s="1">
        <v>0</v>
      </c>
      <c r="AO1725" s="1">
        <v>0</v>
      </c>
      <c r="AP1725" s="1">
        <v>0</v>
      </c>
      <c r="AQ1725" s="1">
        <v>0</v>
      </c>
      <c r="AR1725" s="1">
        <v>11427</v>
      </c>
      <c r="AS1725" s="1">
        <v>19.753846153846151</v>
      </c>
      <c r="AT1725" s="1">
        <f>Table1[[#This Row],[รวมต้นทุนค่าเดินทาง]]+Table1[[#This Row],[รวมต้นทุนค่าซ่อม]]+Table1[[#This Row],[รวมค่าเสื่อม]]</f>
        <v>13321.753846153846</v>
      </c>
      <c r="AU1725" s="1">
        <f t="shared" si="79"/>
        <v>14957.32855761775</v>
      </c>
      <c r="AV1725" s="1" t="str" cm="1">
        <f t="array" ref="AV1725">IF(AC1725&lt;4, "เก็บ", IF(OR(AT1725 &lt; PERCENTILE(IF($AC$2:$AC$5092=AC1725, $AT$2:$AT$5092), 0.25) - 1.5 * (PERCENTILE(IF($AC$2:$AC$5092=AC1725, $AT$2:$AT$5092), 0.75) - PERCENTILE(IF($AC$2:$AC$5092=AC1725, $AT$2:$AT$5092), 0.25)), AT1725 &gt; PERCENTILE(IF($AC$2:$AC$5092=AC1725, $AT$2:$AT$5092), 0.75) + 1.5 * (PERCENTILE(IF($AC$2:$AC$5092=AC1725, $AT$2:$AT$5092), 0.75) - PERCENTILE(IF($AC$2:$AC$5092=AC1725, $AT$2:$AT$5092), 0.25))), "ตัด", "เก็บ"))</f>
        <v>เก็บ</v>
      </c>
      <c r="AW1725" s="1">
        <f t="shared" si="80"/>
        <v>14419.089162907676</v>
      </c>
      <c r="AX1725" s="1">
        <v>15077.196593123563</v>
      </c>
      <c r="AY1725" s="1">
        <v>1875</v>
      </c>
    </row>
    <row r="1726" spans="1:51" x14ac:dyDescent="0.2">
      <c r="A1726" s="3">
        <v>45604</v>
      </c>
      <c r="B1726">
        <v>45604</v>
      </c>
      <c r="C1726" t="s">
        <v>5593</v>
      </c>
      <c r="D1726" t="s">
        <v>66</v>
      </c>
      <c r="E1726" t="s">
        <v>148</v>
      </c>
      <c r="F1726" t="s">
        <v>215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636</v>
      </c>
      <c r="P1726" t="s">
        <v>5594</v>
      </c>
      <c r="Q1726" s="2">
        <v>45607</v>
      </c>
      <c r="R1726" t="s">
        <v>55</v>
      </c>
      <c r="S1726">
        <v>0</v>
      </c>
      <c r="T1726" t="s">
        <v>108</v>
      </c>
      <c r="U1726" t="s">
        <v>71</v>
      </c>
      <c r="V1726" s="1">
        <v>0</v>
      </c>
      <c r="W1726" s="1">
        <v>0</v>
      </c>
      <c r="X1726" s="1">
        <v>636</v>
      </c>
      <c r="Y1726" t="s">
        <v>108</v>
      </c>
      <c r="Z1726" t="s">
        <v>71</v>
      </c>
      <c r="AA1726" t="s">
        <v>5138</v>
      </c>
      <c r="AB1726" s="1">
        <v>0</v>
      </c>
      <c r="AC1726" s="4">
        <f>IF(ISNUMBER(MATCH(AD1726, $AD$2:AD1725, 0)), INDEX($AC$2:AC1725, MATCH(AD1726, $AD$2:AD1725, 0)), MAX($AC$2:AC1725)+1)</f>
        <v>17</v>
      </c>
      <c r="AD1726" t="str">
        <f t="shared" si="81"/>
        <v>เวียงป่าเป้า-เชียงใหม่</v>
      </c>
      <c r="AE1726" t="s">
        <v>55</v>
      </c>
      <c r="AF1726" s="1">
        <v>0</v>
      </c>
      <c r="AG1726" s="1">
        <v>0</v>
      </c>
      <c r="AH1726" s="1">
        <v>0</v>
      </c>
      <c r="AI1726" t="s">
        <v>5595</v>
      </c>
      <c r="AJ1726" s="1">
        <v>1</v>
      </c>
      <c r="AK1726" s="1">
        <v>0</v>
      </c>
      <c r="AL1726" s="1">
        <v>0</v>
      </c>
      <c r="AM1726" s="1">
        <v>0</v>
      </c>
      <c r="AN1726" s="1">
        <v>0</v>
      </c>
      <c r="AO1726" s="1">
        <v>0</v>
      </c>
      <c r="AP1726" s="1">
        <v>0</v>
      </c>
      <c r="AQ1726" s="1">
        <v>0</v>
      </c>
      <c r="AR1726" s="1">
        <v>636</v>
      </c>
      <c r="AS1726" s="1">
        <v>1220.0250000000001</v>
      </c>
      <c r="AT1726" s="1">
        <f>Table1[[#This Row],[รวมต้นทุนค่าเดินทาง]]+Table1[[#This Row],[รวมต้นทุนค่าซ่อม]]+Table1[[#This Row],[รวมค่าเสื่อม]]</f>
        <v>3035.4604838709679</v>
      </c>
      <c r="AU1726" s="1">
        <f t="shared" si="79"/>
        <v>3076.1182514176348</v>
      </c>
      <c r="AV1726" s="1" t="str" cm="1">
        <f t="array" ref="AV1726">IF(AC1726&lt;4, "เก็บ", IF(OR(AT1726 &lt; PERCENTILE(IF($AC$2:$AC$5092=AC1726, $AT$2:$AT$5092), 0.25) - 1.5 * (PERCENTILE(IF($AC$2:$AC$5092=AC1726, $AT$2:$AT$5092), 0.75) - PERCENTILE(IF($AC$2:$AC$5092=AC1726, $AT$2:$AT$5092), 0.25)), AT1726 &gt; PERCENTILE(IF($AC$2:$AC$5092=AC1726, $AT$2:$AT$5092), 0.75) + 1.5 * (PERCENTILE(IF($AC$2:$AC$5092=AC1726, $AT$2:$AT$5092), 0.75) - PERCENTILE(IF($AC$2:$AC$5092=AC1726, $AT$2:$AT$5092), 0.25))), "ตัด", "เก็บ"))</f>
        <v>เก็บ</v>
      </c>
      <c r="AW1726" s="1">
        <f t="shared" si="80"/>
        <v>2642.9653995730359</v>
      </c>
      <c r="AX1726" s="1">
        <v>1397.0559100068549</v>
      </c>
      <c r="AY1726" s="1">
        <v>1179.4354838709678</v>
      </c>
    </row>
    <row r="1727" spans="1:51" x14ac:dyDescent="0.2">
      <c r="A1727" s="3">
        <v>45604</v>
      </c>
      <c r="B1727">
        <v>45604</v>
      </c>
      <c r="C1727" t="s">
        <v>5596</v>
      </c>
      <c r="D1727" t="s">
        <v>66</v>
      </c>
      <c r="E1727" t="s">
        <v>84</v>
      </c>
      <c r="F1727" t="s">
        <v>415</v>
      </c>
      <c r="G1727" s="1">
        <v>569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770</v>
      </c>
      <c r="O1727" s="1">
        <v>1339</v>
      </c>
      <c r="P1727" t="s">
        <v>5597</v>
      </c>
      <c r="Q1727" s="2">
        <v>45604</v>
      </c>
      <c r="R1727" t="s">
        <v>55</v>
      </c>
      <c r="S1727">
        <v>0</v>
      </c>
      <c r="T1727" t="s">
        <v>87</v>
      </c>
      <c r="U1727" t="s">
        <v>71</v>
      </c>
      <c r="V1727" s="1">
        <v>0</v>
      </c>
      <c r="W1727" s="1">
        <v>669</v>
      </c>
      <c r="X1727" s="1">
        <v>0</v>
      </c>
      <c r="Y1727" t="s">
        <v>108</v>
      </c>
      <c r="Z1727" t="s">
        <v>71</v>
      </c>
      <c r="AA1727" t="s">
        <v>2149</v>
      </c>
      <c r="AB1727" s="1">
        <v>0</v>
      </c>
      <c r="AC1727" s="4">
        <f>IF(ISNUMBER(MATCH(AD1727, $AD$2:AD1726, 0)), INDEX($AC$2:AC1726, MATCH(AD1727, $AD$2:AD1726, 0)), MAX($AC$2:AC1726)+1)</f>
        <v>6</v>
      </c>
      <c r="AD1727" t="str">
        <f t="shared" si="81"/>
        <v>เชียงราย-เชียงใหม่</v>
      </c>
      <c r="AE1727" t="s">
        <v>55</v>
      </c>
      <c r="AF1727" s="1">
        <v>0</v>
      </c>
      <c r="AG1727" s="1">
        <v>0</v>
      </c>
      <c r="AH1727" s="1">
        <v>0</v>
      </c>
      <c r="AI1727" t="s">
        <v>5598</v>
      </c>
      <c r="AJ1727" s="1">
        <v>1</v>
      </c>
      <c r="AK1727" s="1">
        <v>0</v>
      </c>
      <c r="AL1727" s="1">
        <v>0</v>
      </c>
      <c r="AM1727" s="1">
        <v>0</v>
      </c>
      <c r="AN1727" s="1">
        <v>0</v>
      </c>
      <c r="AO1727" s="1">
        <v>0</v>
      </c>
      <c r="AP1727" s="1">
        <v>0</v>
      </c>
      <c r="AQ1727" s="1">
        <v>0</v>
      </c>
      <c r="AR1727" s="1">
        <v>2008</v>
      </c>
      <c r="AS1727" s="1">
        <v>147.52000000000001</v>
      </c>
      <c r="AT1727" s="1">
        <f>Table1[[#This Row],[รวมต้นทุนค่าเดินทาง]]+Table1[[#This Row],[รวมต้นทุนค่าซ่อม]]+Table1[[#This Row],[รวมค่าเสื่อม]]</f>
        <v>3843.02</v>
      </c>
      <c r="AU1727" s="1">
        <f t="shared" si="79"/>
        <v>4428.3346813776061</v>
      </c>
      <c r="AV1727" s="1" t="str" cm="1">
        <f t="array" ref="AV1727">IF(AC1727&lt;4, "เก็บ", IF(OR(AT1727 &lt; PERCENTILE(IF($AC$2:$AC$5092=AC1727, $AT$2:$AT$5092), 0.25) - 1.5 * (PERCENTILE(IF($AC$2:$AC$5092=AC1727, $AT$2:$AT$5092), 0.75) - PERCENTILE(IF($AC$2:$AC$5092=AC1727, $AT$2:$AT$5092), 0.25)), AT1727 &gt; PERCENTILE(IF($AC$2:$AC$5092=AC1727, $AT$2:$AT$5092), 0.75) + 1.5 * (PERCENTILE(IF($AC$2:$AC$5092=AC1727, $AT$2:$AT$5092), 0.75) - PERCENTILE(IF($AC$2:$AC$5092=AC1727, $AT$2:$AT$5092), 0.25))), "ตัด", "เก็บ"))</f>
        <v>เก็บ</v>
      </c>
      <c r="AW1727" s="1">
        <f t="shared" si="80"/>
        <v>3873.7679454274344</v>
      </c>
      <c r="AX1727" s="1">
        <v>2781.4385174989698</v>
      </c>
      <c r="AY1727" s="1">
        <v>1687.5</v>
      </c>
    </row>
    <row r="1728" spans="1:51" x14ac:dyDescent="0.2">
      <c r="A1728" s="3">
        <v>45605</v>
      </c>
      <c r="B1728">
        <v>45605</v>
      </c>
      <c r="C1728" t="s">
        <v>5599</v>
      </c>
      <c r="D1728" t="s">
        <v>66</v>
      </c>
      <c r="E1728" t="s">
        <v>67</v>
      </c>
      <c r="F1728" t="s">
        <v>353</v>
      </c>
      <c r="G1728" s="1">
        <v>0</v>
      </c>
      <c r="H1728" s="1">
        <v>0</v>
      </c>
      <c r="I1728" s="1">
        <v>400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400</v>
      </c>
      <c r="P1728" t="s">
        <v>5600</v>
      </c>
      <c r="Q1728" s="2">
        <v>45604</v>
      </c>
      <c r="R1728" t="s">
        <v>70</v>
      </c>
      <c r="S1728">
        <v>0</v>
      </c>
      <c r="T1728" t="s">
        <v>254</v>
      </c>
      <c r="U1728" t="s">
        <v>93</v>
      </c>
      <c r="V1728" s="1">
        <v>0</v>
      </c>
      <c r="W1728" s="1">
        <v>0</v>
      </c>
      <c r="X1728" s="1">
        <v>0</v>
      </c>
      <c r="AA1728" t="s">
        <v>58</v>
      </c>
      <c r="AB1728" s="1">
        <v>0</v>
      </c>
      <c r="AC1728" s="4">
        <f>IF(ISNUMBER(MATCH(AD1728, $AD$2:AD1727, 0)), INDEX($AC$2:AC1727, MATCH(AD1728, $AD$2:AD1727, 0)), MAX($AC$2:AC1727)+1)</f>
        <v>14</v>
      </c>
      <c r="AD1728" t="str">
        <f t="shared" si="81"/>
        <v>ลำปาง-ตลาดไท</v>
      </c>
      <c r="AE1728" t="s">
        <v>73</v>
      </c>
      <c r="AF1728" s="1">
        <v>0</v>
      </c>
      <c r="AG1728" s="1">
        <v>0</v>
      </c>
      <c r="AH1728" s="1">
        <v>904</v>
      </c>
      <c r="AI1728" t="s">
        <v>5601</v>
      </c>
      <c r="AJ1728" s="1">
        <v>2</v>
      </c>
      <c r="AK1728" s="1">
        <v>720</v>
      </c>
      <c r="AL1728" s="1">
        <v>1440</v>
      </c>
      <c r="AM1728" s="1">
        <v>0.5</v>
      </c>
      <c r="AN1728" s="1">
        <v>0</v>
      </c>
      <c r="AO1728" s="1">
        <v>0</v>
      </c>
      <c r="AP1728" s="1">
        <v>0</v>
      </c>
      <c r="AQ1728" s="1">
        <v>0</v>
      </c>
      <c r="AR1728" s="1">
        <v>1304</v>
      </c>
      <c r="AS1728" s="1">
        <v>98.056666666666672</v>
      </c>
      <c r="AT1728" s="1">
        <f>Table1[[#This Row],[รวมต้นทุนค่าเดินทาง]]+Table1[[#This Row],[รวมต้นทุนค่าซ่อม]]+Table1[[#This Row],[รวมค่าเสื่อม]]</f>
        <v>2533.0090476190476</v>
      </c>
      <c r="AU1728" s="1" t="e">
        <f t="shared" si="79"/>
        <v>#N/A</v>
      </c>
      <c r="AV1728" s="1" t="e" cm="1">
        <f t="array" ref="AV1728">IF(AC1728&lt;4, "เก็บ", IF(OR(AT1728 &lt; PERCENTILE(IF($AC$2:$AC$5092=AC1728, $AT$2:$AT$5092), 0.25) - 1.5 * (PERCENTILE(IF($AC$2:$AC$5092=AC1728, $AT$2:$AT$5092), 0.75) - PERCENTILE(IF($AC$2:$AC$5092=AC1728, $AT$2:$AT$5092), 0.25)), AT1728 &gt; PERCENTILE(IF($AC$2:$AC$5092=AC1728, $AT$2:$AT$5092), 0.75) + 1.5 * (PERCENTILE(IF($AC$2:$AC$5092=AC1728, $AT$2:$AT$5092), 0.75) - PERCENTILE(IF($AC$2:$AC$5092=AC1728, $AT$2:$AT$5092), 0.25))), "ตัด", "เก็บ"))</f>
        <v>#N/A</v>
      </c>
      <c r="AW1728" s="1" t="e">
        <f t="shared" si="80"/>
        <v>#DIV/0!</v>
      </c>
      <c r="AX1728" s="1">
        <v>2411.9362516169685</v>
      </c>
      <c r="AY1728" s="1">
        <v>1130.952380952381</v>
      </c>
    </row>
    <row r="1729" spans="1:51" x14ac:dyDescent="0.2">
      <c r="A1729" s="3">
        <v>45605</v>
      </c>
      <c r="B1729">
        <v>45605</v>
      </c>
      <c r="C1729" t="s">
        <v>5602</v>
      </c>
      <c r="D1729" t="s">
        <v>66</v>
      </c>
      <c r="E1729" t="s">
        <v>67</v>
      </c>
      <c r="F1729" t="s">
        <v>277</v>
      </c>
      <c r="G1729" s="1">
        <v>0</v>
      </c>
      <c r="H1729" s="1">
        <v>0</v>
      </c>
      <c r="I1729" s="1">
        <v>400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400</v>
      </c>
      <c r="P1729" t="s">
        <v>5603</v>
      </c>
      <c r="Q1729" s="2">
        <v>45605</v>
      </c>
      <c r="R1729" t="s">
        <v>70</v>
      </c>
      <c r="S1729">
        <v>0</v>
      </c>
      <c r="T1729" t="s">
        <v>254</v>
      </c>
      <c r="U1729" t="s">
        <v>161</v>
      </c>
      <c r="V1729" s="1">
        <v>0</v>
      </c>
      <c r="W1729" s="1">
        <v>0</v>
      </c>
      <c r="X1729" s="1">
        <v>0</v>
      </c>
      <c r="AA1729" t="s">
        <v>58</v>
      </c>
      <c r="AB1729" s="1">
        <v>0</v>
      </c>
      <c r="AC1729" s="4">
        <f>IF(ISNUMBER(MATCH(AD1729, $AD$2:AD1728, 0)), INDEX($AC$2:AC1728, MATCH(AD1729, $AD$2:AD1728, 0)), MAX($AC$2:AC1728)+1)</f>
        <v>11</v>
      </c>
      <c r="AD1729" t="str">
        <f t="shared" si="81"/>
        <v>ลำปาง-พุทธมณฑลสาย 2</v>
      </c>
      <c r="AE1729" t="s">
        <v>73</v>
      </c>
      <c r="AF1729" s="1">
        <v>0</v>
      </c>
      <c r="AG1729" s="1">
        <v>0</v>
      </c>
      <c r="AH1729" s="1">
        <v>0</v>
      </c>
      <c r="AI1729" t="s">
        <v>5604</v>
      </c>
      <c r="AJ1729" s="1">
        <v>1</v>
      </c>
      <c r="AK1729" s="1">
        <v>720</v>
      </c>
      <c r="AL1729" s="1">
        <v>720</v>
      </c>
      <c r="AM1729" s="1">
        <v>1</v>
      </c>
      <c r="AN1729" s="1">
        <v>0</v>
      </c>
      <c r="AO1729" s="1">
        <v>0</v>
      </c>
      <c r="AP1729" s="1">
        <v>0</v>
      </c>
      <c r="AQ1729" s="1">
        <v>0</v>
      </c>
      <c r="AR1729" s="1">
        <v>400</v>
      </c>
      <c r="AS1729" s="1">
        <v>97.853333333333325</v>
      </c>
      <c r="AT1729" s="1">
        <f>Table1[[#This Row],[รวมต้นทุนค่าเดินทาง]]+Table1[[#This Row],[รวมต้นทุนค่าซ่อม]]+Table1[[#This Row],[รวมค่าเสื่อม]]</f>
        <v>1551.7935476845742</v>
      </c>
      <c r="AU1729" s="1">
        <f t="shared" si="79"/>
        <v>4930.4097489270907</v>
      </c>
      <c r="AV1729" s="1" t="str" cm="1">
        <f t="array" ref="AV1729">IF(AC1729&lt;4, "เก็บ", IF(OR(AT1729 &lt; PERCENTILE(IF($AC$2:$AC$5092=AC1729, $AT$2:$AT$5092), 0.25) - 1.5 * (PERCENTILE(IF($AC$2:$AC$5092=AC1729, $AT$2:$AT$5092), 0.75) - PERCENTILE(IF($AC$2:$AC$5092=AC1729, $AT$2:$AT$5092), 0.25)), AT1729 &gt; PERCENTILE(IF($AC$2:$AC$5092=AC1729, $AT$2:$AT$5092), 0.75) + 1.5 * (PERCENTILE(IF($AC$2:$AC$5092=AC1729, $AT$2:$AT$5092), 0.75) - PERCENTILE(IF($AC$2:$AC$5092=AC1729, $AT$2:$AT$5092), 0.25))), "ตัด", "เก็บ"))</f>
        <v>เก็บ</v>
      </c>
      <c r="AW1729" s="1">
        <f t="shared" si="80"/>
        <v>4496.4734610911819</v>
      </c>
      <c r="AX1729" s="1">
        <v>2927.9145864762854</v>
      </c>
      <c r="AY1729" s="1">
        <v>1053.9402143512407</v>
      </c>
    </row>
    <row r="1730" spans="1:51" x14ac:dyDescent="0.2">
      <c r="A1730" s="3">
        <v>45605</v>
      </c>
      <c r="B1730">
        <v>45605</v>
      </c>
      <c r="C1730" t="s">
        <v>5605</v>
      </c>
      <c r="D1730" t="s">
        <v>66</v>
      </c>
      <c r="E1730" t="s">
        <v>67</v>
      </c>
      <c r="F1730" t="s">
        <v>539</v>
      </c>
      <c r="G1730" s="1">
        <v>0</v>
      </c>
      <c r="H1730" s="1">
        <v>0</v>
      </c>
      <c r="I1730" s="1">
        <v>400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400</v>
      </c>
      <c r="P1730" t="s">
        <v>5606</v>
      </c>
      <c r="Q1730" s="2">
        <v>45605</v>
      </c>
      <c r="R1730" t="s">
        <v>70</v>
      </c>
      <c r="S1730">
        <v>0</v>
      </c>
      <c r="T1730" t="s">
        <v>254</v>
      </c>
      <c r="U1730" t="s">
        <v>161</v>
      </c>
      <c r="V1730" s="1">
        <v>0</v>
      </c>
      <c r="W1730" s="1">
        <v>0</v>
      </c>
      <c r="X1730" s="1">
        <v>0</v>
      </c>
      <c r="AA1730" t="s">
        <v>58</v>
      </c>
      <c r="AB1730" s="1">
        <v>0</v>
      </c>
      <c r="AC1730" s="4">
        <f>IF(ISNUMBER(MATCH(AD1730, $AD$2:AD1729, 0)), INDEX($AC$2:AC1729, MATCH(AD1730, $AD$2:AD1729, 0)), MAX($AC$2:AC1729)+1)</f>
        <v>11</v>
      </c>
      <c r="AD1730" t="str">
        <f t="shared" si="81"/>
        <v>ลำปาง-พุทธมณฑลสาย 2</v>
      </c>
      <c r="AE1730" t="s">
        <v>73</v>
      </c>
      <c r="AF1730" s="1">
        <v>0</v>
      </c>
      <c r="AG1730" s="1">
        <v>0</v>
      </c>
      <c r="AH1730" s="1">
        <v>0</v>
      </c>
      <c r="AI1730" t="s">
        <v>5607</v>
      </c>
      <c r="AJ1730" s="1">
        <v>1</v>
      </c>
      <c r="AK1730" s="1">
        <v>720</v>
      </c>
      <c r="AL1730" s="1">
        <v>720</v>
      </c>
      <c r="AM1730" s="1">
        <v>1</v>
      </c>
      <c r="AN1730" s="1">
        <v>0</v>
      </c>
      <c r="AO1730" s="1">
        <v>0</v>
      </c>
      <c r="AP1730" s="1">
        <v>0</v>
      </c>
      <c r="AQ1730" s="1">
        <v>0</v>
      </c>
      <c r="AR1730" s="1">
        <v>400</v>
      </c>
      <c r="AS1730" s="1">
        <v>17.509090909090911</v>
      </c>
      <c r="AT1730" s="1">
        <f>Table1[[#This Row],[รวมต้นทุนค่าเดินทาง]]+Table1[[#This Row],[รวมต้นทุนค่าซ่อม]]+Table1[[#This Row],[รวมค่าเสื่อม]]</f>
        <v>1501.8208279746354</v>
      </c>
      <c r="AU1730" s="1">
        <f t="shared" si="79"/>
        <v>4930.4097489270907</v>
      </c>
      <c r="AV1730" s="1" t="str" cm="1">
        <f t="array" ref="AV1730">IF(AC1730&lt;4, "เก็บ", IF(OR(AT1730 &lt; PERCENTILE(IF($AC$2:$AC$5092=AC1730, $AT$2:$AT$5092), 0.25) - 1.5 * (PERCENTILE(IF($AC$2:$AC$5092=AC1730, $AT$2:$AT$5092), 0.75) - PERCENTILE(IF($AC$2:$AC$5092=AC1730, $AT$2:$AT$5092), 0.25)), AT1730 &gt; PERCENTILE(IF($AC$2:$AC$5092=AC1730, $AT$2:$AT$5092), 0.75) + 1.5 * (PERCENTILE(IF($AC$2:$AC$5092=AC1730, $AT$2:$AT$5092), 0.75) - PERCENTILE(IF($AC$2:$AC$5092=AC1730, $AT$2:$AT$5092), 0.25))), "ตัด", "เก็บ"))</f>
        <v>เก็บ</v>
      </c>
      <c r="AW1730" s="1">
        <f t="shared" si="80"/>
        <v>4496.4734610911819</v>
      </c>
      <c r="AX1730" s="1">
        <v>2927.9145864762854</v>
      </c>
      <c r="AY1730" s="1">
        <v>1084.3117370655445</v>
      </c>
    </row>
    <row r="1731" spans="1:51" x14ac:dyDescent="0.2">
      <c r="A1731" s="3">
        <v>45605</v>
      </c>
      <c r="B1731">
        <v>45605</v>
      </c>
      <c r="C1731" t="s">
        <v>5608</v>
      </c>
      <c r="D1731" t="s">
        <v>51</v>
      </c>
      <c r="E1731" t="s">
        <v>52</v>
      </c>
      <c r="F1731" t="s">
        <v>2552</v>
      </c>
      <c r="G1731" s="1">
        <v>4200</v>
      </c>
      <c r="H1731" s="1">
        <v>2827</v>
      </c>
      <c r="I1731" s="1">
        <v>1900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6100</v>
      </c>
      <c r="P1731" t="s">
        <v>5609</v>
      </c>
      <c r="Q1731" s="2">
        <v>45605</v>
      </c>
      <c r="R1731" t="s">
        <v>55</v>
      </c>
      <c r="S1731">
        <v>0</v>
      </c>
      <c r="T1731" t="s">
        <v>56</v>
      </c>
      <c r="U1731" t="s">
        <v>57</v>
      </c>
      <c r="V1731" s="1">
        <v>2500</v>
      </c>
      <c r="W1731" s="1">
        <v>0</v>
      </c>
      <c r="X1731" s="1">
        <v>0</v>
      </c>
      <c r="AA1731" t="s">
        <v>58</v>
      </c>
      <c r="AB1731" s="1">
        <v>0</v>
      </c>
      <c r="AC1731" s="4">
        <f>IF(ISNUMBER(MATCH(AD1731, $AD$2:AD1730, 0)), INDEX($AC$2:AC1730, MATCH(AD1731, $AD$2:AD1730, 0)), MAX($AC$2:AC1730)+1)</f>
        <v>1</v>
      </c>
      <c r="AD1731" t="str">
        <f t="shared" si="81"/>
        <v>ท่าลี่-กองลอย</v>
      </c>
      <c r="AE1731" t="s">
        <v>55</v>
      </c>
      <c r="AF1731" s="1">
        <v>0</v>
      </c>
      <c r="AG1731" s="1">
        <v>0</v>
      </c>
      <c r="AH1731" s="1">
        <v>0</v>
      </c>
      <c r="AI1731" t="s">
        <v>5610</v>
      </c>
      <c r="AJ1731" s="1">
        <v>1</v>
      </c>
      <c r="AK1731" s="1">
        <v>0</v>
      </c>
      <c r="AL1731" s="1">
        <v>0</v>
      </c>
      <c r="AM1731" s="1">
        <v>0</v>
      </c>
      <c r="AN1731" s="1">
        <v>0</v>
      </c>
      <c r="AO1731" s="1">
        <v>0</v>
      </c>
      <c r="AP1731" s="1">
        <v>0</v>
      </c>
      <c r="AQ1731" s="1">
        <v>0</v>
      </c>
      <c r="AR1731" s="1">
        <v>11427</v>
      </c>
      <c r="AS1731" s="1">
        <v>18.342857142857149</v>
      </c>
      <c r="AT1731" s="1">
        <f>Table1[[#This Row],[รวมต้นทุนค่าเดินทาง]]+Table1[[#This Row],[รวมต้นทุนค่าซ่อม]]+Table1[[#This Row],[รวมค่าเสื่อม]]</f>
        <v>13430.636974789917</v>
      </c>
      <c r="AU1731" s="1">
        <f t="shared" ref="AU1731:AU1794" si="82">AVERAGEIF($AC$2:$AC$5092, AC1731, $AT$2:$AT$5092)</f>
        <v>13953.293816562818</v>
      </c>
      <c r="AV1731" s="1" t="str" cm="1">
        <f t="array" ref="AV1731">IF(AC1731&lt;4, "เก็บ", IF(OR(AT1731 &lt; PERCENTILE(IF($AC$2:$AC$5092=AC1731, $AT$2:$AT$5092), 0.25) - 1.5 * (PERCENTILE(IF($AC$2:$AC$5092=AC1731, $AT$2:$AT$5092), 0.75) - PERCENTILE(IF($AC$2:$AC$5092=AC1731, $AT$2:$AT$5092), 0.25)), AT1731 &gt; PERCENTILE(IF($AC$2:$AC$5092=AC1731, $AT$2:$AT$5092), 0.75) + 1.5 * (PERCENTILE(IF($AC$2:$AC$5092=AC1731, $AT$2:$AT$5092), 0.75) - PERCENTILE(IF($AC$2:$AC$5092=AC1731, $AT$2:$AT$5092), 0.25))), "ตัด", "เก็บ"))</f>
        <v>เก็บ</v>
      </c>
      <c r="AW1731" s="1">
        <f t="shared" ref="AW1731:AW1794" si="83">AVERAGEIFS($AT$2:$AT$5092, $AC$2:$AC$5092, AC1731, $AV$2:$AV$5092, "เก็บ")</f>
        <v>13953.293816562818</v>
      </c>
      <c r="AX1731" s="1">
        <v>14426.372718098486</v>
      </c>
      <c r="AY1731" s="1">
        <v>1985.2941176470588</v>
      </c>
    </row>
    <row r="1732" spans="1:51" x14ac:dyDescent="0.2">
      <c r="A1732" s="3">
        <v>45605</v>
      </c>
      <c r="B1732">
        <v>45605</v>
      </c>
      <c r="C1732" t="s">
        <v>5611</v>
      </c>
      <c r="D1732" t="s">
        <v>51</v>
      </c>
      <c r="E1732" t="s">
        <v>52</v>
      </c>
      <c r="F1732" t="s">
        <v>1312</v>
      </c>
      <c r="G1732" s="1">
        <v>2700</v>
      </c>
      <c r="H1732" s="1">
        <v>4327</v>
      </c>
      <c r="I1732" s="1">
        <v>1900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4600</v>
      </c>
      <c r="P1732" t="s">
        <v>5612</v>
      </c>
      <c r="Q1732" s="2">
        <v>45605</v>
      </c>
      <c r="R1732" t="s">
        <v>55</v>
      </c>
      <c r="S1732">
        <v>0</v>
      </c>
      <c r="T1732" t="s">
        <v>56</v>
      </c>
      <c r="U1732" t="s">
        <v>57</v>
      </c>
      <c r="V1732" s="1">
        <v>2500</v>
      </c>
      <c r="W1732" s="1">
        <v>0</v>
      </c>
      <c r="X1732" s="1">
        <v>0</v>
      </c>
      <c r="AA1732" t="s">
        <v>58</v>
      </c>
      <c r="AB1732" s="1">
        <v>0</v>
      </c>
      <c r="AC1732" s="4">
        <f>IF(ISNUMBER(MATCH(AD1732, $AD$2:AD1731, 0)), INDEX($AC$2:AC1731, MATCH(AD1732, $AD$2:AD1731, 0)), MAX($AC$2:AC1731)+1)</f>
        <v>1</v>
      </c>
      <c r="AD1732" t="str">
        <f t="shared" si="81"/>
        <v>ท่าลี่-กองลอย</v>
      </c>
      <c r="AE1732" t="s">
        <v>55</v>
      </c>
      <c r="AF1732" s="1">
        <v>0</v>
      </c>
      <c r="AG1732" s="1">
        <v>0</v>
      </c>
      <c r="AH1732" s="1">
        <v>0</v>
      </c>
      <c r="AI1732" t="s">
        <v>5613</v>
      </c>
      <c r="AJ1732" s="1">
        <v>1</v>
      </c>
      <c r="AK1732" s="1">
        <v>0</v>
      </c>
      <c r="AL1732" s="1">
        <v>0</v>
      </c>
      <c r="AM1732" s="1">
        <v>0</v>
      </c>
      <c r="AN1732" s="1">
        <v>0</v>
      </c>
      <c r="AO1732" s="1">
        <v>0</v>
      </c>
      <c r="AP1732" s="1">
        <v>0</v>
      </c>
      <c r="AQ1732" s="1">
        <v>0</v>
      </c>
      <c r="AR1732" s="1">
        <v>11427</v>
      </c>
      <c r="AS1732" s="1">
        <v>19.753846153846151</v>
      </c>
      <c r="AT1732" s="1">
        <f>Table1[[#This Row],[รวมต้นทุนค่าเดินทาง]]+Table1[[#This Row],[รวมต้นทุนค่าซ่อม]]+Table1[[#This Row],[รวมค่าเสื่อม]]</f>
        <v>13123.772479694218</v>
      </c>
      <c r="AU1732" s="1">
        <f t="shared" si="82"/>
        <v>13953.293816562818</v>
      </c>
      <c r="AV1732" s="1" t="str" cm="1">
        <f t="array" ref="AV1732">IF(AC1732&lt;4, "เก็บ", IF(OR(AT1732 &lt; PERCENTILE(IF($AC$2:$AC$5092=AC1732, $AT$2:$AT$5092), 0.25) - 1.5 * (PERCENTILE(IF($AC$2:$AC$5092=AC1732, $AT$2:$AT$5092), 0.75) - PERCENTILE(IF($AC$2:$AC$5092=AC1732, $AT$2:$AT$5092), 0.25)), AT1732 &gt; PERCENTILE(IF($AC$2:$AC$5092=AC1732, $AT$2:$AT$5092), 0.75) + 1.5 * (PERCENTILE(IF($AC$2:$AC$5092=AC1732, $AT$2:$AT$5092), 0.75) - PERCENTILE(IF($AC$2:$AC$5092=AC1732, $AT$2:$AT$5092), 0.25))), "ตัด", "เก็บ"))</f>
        <v>เก็บ</v>
      </c>
      <c r="AW1732" s="1">
        <f t="shared" si="83"/>
        <v>13953.293816562818</v>
      </c>
      <c r="AX1732" s="1">
        <v>14426.372718098486</v>
      </c>
      <c r="AY1732" s="1">
        <v>1677.0186335403728</v>
      </c>
    </row>
    <row r="1733" spans="1:51" x14ac:dyDescent="0.2">
      <c r="A1733" s="3">
        <v>45605</v>
      </c>
      <c r="B1733">
        <v>45605</v>
      </c>
      <c r="C1733" t="s">
        <v>5614</v>
      </c>
      <c r="D1733" t="s">
        <v>66</v>
      </c>
      <c r="E1733" t="s">
        <v>67</v>
      </c>
      <c r="F1733" t="s">
        <v>529</v>
      </c>
      <c r="G1733" s="1">
        <v>0</v>
      </c>
      <c r="H1733" s="1">
        <v>937</v>
      </c>
      <c r="I1733" s="1">
        <v>400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400</v>
      </c>
      <c r="P1733" t="s">
        <v>5615</v>
      </c>
      <c r="Q1733" s="2">
        <v>45605</v>
      </c>
      <c r="R1733" t="s">
        <v>70</v>
      </c>
      <c r="S1733">
        <v>0</v>
      </c>
      <c r="T1733" t="s">
        <v>254</v>
      </c>
      <c r="U1733" t="s">
        <v>161</v>
      </c>
      <c r="V1733" s="1">
        <v>0</v>
      </c>
      <c r="W1733" s="1">
        <v>0</v>
      </c>
      <c r="X1733" s="1">
        <v>0</v>
      </c>
      <c r="AA1733" t="s">
        <v>58</v>
      </c>
      <c r="AB1733" s="1">
        <v>0</v>
      </c>
      <c r="AC1733" s="4">
        <f>IF(ISNUMBER(MATCH(AD1733, $AD$2:AD1732, 0)), INDEX($AC$2:AC1732, MATCH(AD1733, $AD$2:AD1732, 0)), MAX($AC$2:AC1732)+1)</f>
        <v>11</v>
      </c>
      <c r="AD1733" t="str">
        <f t="shared" si="81"/>
        <v>ลำปาง-พุทธมณฑลสาย 2</v>
      </c>
      <c r="AE1733" t="s">
        <v>73</v>
      </c>
      <c r="AF1733" s="1">
        <v>0</v>
      </c>
      <c r="AG1733" s="1">
        <v>0</v>
      </c>
      <c r="AH1733" s="1">
        <v>0</v>
      </c>
      <c r="AI1733" t="s">
        <v>5616</v>
      </c>
      <c r="AJ1733" s="1">
        <v>1</v>
      </c>
      <c r="AK1733" s="1">
        <v>620</v>
      </c>
      <c r="AL1733" s="1">
        <v>620</v>
      </c>
      <c r="AM1733" s="1">
        <v>1</v>
      </c>
      <c r="AN1733" s="1">
        <v>0</v>
      </c>
      <c r="AO1733" s="1">
        <v>0</v>
      </c>
      <c r="AP1733" s="1">
        <v>0</v>
      </c>
      <c r="AQ1733" s="1">
        <v>0</v>
      </c>
      <c r="AR1733" s="1">
        <v>1337</v>
      </c>
      <c r="AS1733" s="1">
        <v>141.065</v>
      </c>
      <c r="AT1733" s="1">
        <f>Table1[[#This Row],[รวมต้นทุนค่าเดินทาง]]+Table1[[#This Row],[รวมต้นทุนค่าซ่อม]]+Table1[[#This Row],[รวมค่าเสื่อม]]</f>
        <v>3295.1166192668093</v>
      </c>
      <c r="AU1733" s="1">
        <f t="shared" si="82"/>
        <v>4930.4097489270907</v>
      </c>
      <c r="AV1733" s="1" t="str" cm="1">
        <f t="array" ref="AV1733">IF(AC1733&lt;4, "เก็บ", IF(OR(AT1733 &lt; PERCENTILE(IF($AC$2:$AC$5092=AC1733, $AT$2:$AT$5092), 0.25) - 1.5 * (PERCENTILE(IF($AC$2:$AC$5092=AC1733, $AT$2:$AT$5092), 0.75) - PERCENTILE(IF($AC$2:$AC$5092=AC1733, $AT$2:$AT$5092), 0.25)), AT1733 &gt; PERCENTILE(IF($AC$2:$AC$5092=AC1733, $AT$2:$AT$5092), 0.75) + 1.5 * (PERCENTILE(IF($AC$2:$AC$5092=AC1733, $AT$2:$AT$5092), 0.75) - PERCENTILE(IF($AC$2:$AC$5092=AC1733, $AT$2:$AT$5092), 0.25))), "ตัด", "เก็บ"))</f>
        <v>เก็บ</v>
      </c>
      <c r="AW1733" s="1">
        <f t="shared" si="83"/>
        <v>4496.4734610911819</v>
      </c>
      <c r="AX1733" s="1">
        <v>2927.9145864762854</v>
      </c>
      <c r="AY1733" s="1">
        <v>1817.0516192668092</v>
      </c>
    </row>
    <row r="1734" spans="1:51" x14ac:dyDescent="0.2">
      <c r="A1734" s="3">
        <v>45605</v>
      </c>
      <c r="B1734">
        <v>45605</v>
      </c>
      <c r="C1734" t="s">
        <v>5617</v>
      </c>
      <c r="D1734" t="s">
        <v>66</v>
      </c>
      <c r="E1734" t="s">
        <v>105</v>
      </c>
      <c r="F1734" t="s">
        <v>895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803</v>
      </c>
      <c r="O1734" s="1">
        <v>803</v>
      </c>
      <c r="P1734" t="s">
        <v>5618</v>
      </c>
      <c r="Q1734" s="2">
        <v>45605</v>
      </c>
      <c r="R1734" t="s">
        <v>55</v>
      </c>
      <c r="S1734">
        <v>0</v>
      </c>
      <c r="T1734" t="s">
        <v>87</v>
      </c>
      <c r="U1734" t="s">
        <v>71</v>
      </c>
      <c r="V1734" s="1">
        <v>0</v>
      </c>
      <c r="W1734" s="1">
        <v>703</v>
      </c>
      <c r="X1734" s="1">
        <v>0</v>
      </c>
      <c r="Y1734" t="s">
        <v>108</v>
      </c>
      <c r="Z1734" t="s">
        <v>71</v>
      </c>
      <c r="AA1734" t="s">
        <v>3577</v>
      </c>
      <c r="AB1734" s="1">
        <v>0</v>
      </c>
      <c r="AC1734" s="4">
        <f>IF(ISNUMBER(MATCH(AD1734, $AD$2:AD1733, 0)), INDEX($AC$2:AC1733, MATCH(AD1734, $AD$2:AD1733, 0)), MAX($AC$2:AC1733)+1)</f>
        <v>6</v>
      </c>
      <c r="AD1734" t="str">
        <f t="shared" si="81"/>
        <v>เชียงราย-เชียงใหม่</v>
      </c>
      <c r="AE1734" t="s">
        <v>55</v>
      </c>
      <c r="AF1734" s="1">
        <v>0</v>
      </c>
      <c r="AG1734" s="1">
        <v>0</v>
      </c>
      <c r="AH1734" s="1">
        <v>7779</v>
      </c>
      <c r="AI1734" t="s">
        <v>5619</v>
      </c>
      <c r="AJ1734" s="1">
        <v>2</v>
      </c>
      <c r="AK1734" s="1">
        <v>0</v>
      </c>
      <c r="AL1734" s="1">
        <v>0</v>
      </c>
      <c r="AM1734" s="1">
        <v>0</v>
      </c>
      <c r="AN1734" s="1">
        <v>0</v>
      </c>
      <c r="AO1734" s="1">
        <v>0</v>
      </c>
      <c r="AP1734" s="1">
        <v>0</v>
      </c>
      <c r="AQ1734" s="1">
        <v>0</v>
      </c>
      <c r="AR1734" s="1">
        <v>9285</v>
      </c>
      <c r="AS1734" s="1">
        <v>172.21</v>
      </c>
      <c r="AT1734" s="1">
        <f>Table1[[#This Row],[รวมต้นทุนค่าเดินทาง]]+Table1[[#This Row],[รวมต้นทุนค่าซ่อม]]+Table1[[#This Row],[รวมค่าเสื่อม]]</f>
        <v>10982.633728813558</v>
      </c>
      <c r="AU1734" s="1">
        <f t="shared" si="82"/>
        <v>4428.3346813776061</v>
      </c>
      <c r="AV1734" s="1" t="str" cm="1">
        <f t="array" ref="AV1734">IF(AC1734&lt;4, "เก็บ", IF(OR(AT1734 &lt; PERCENTILE(IF($AC$2:$AC$5092=AC1734, $AT$2:$AT$5092), 0.25) - 1.5 * (PERCENTILE(IF($AC$2:$AC$5092=AC1734, $AT$2:$AT$5092), 0.75) - PERCENTILE(IF($AC$2:$AC$5092=AC1734, $AT$2:$AT$5092), 0.25)), AT1734 &gt; PERCENTILE(IF($AC$2:$AC$5092=AC1734, $AT$2:$AT$5092), 0.75) + 1.5 * (PERCENTILE(IF($AC$2:$AC$5092=AC1734, $AT$2:$AT$5092), 0.75) - PERCENTILE(IF($AC$2:$AC$5092=AC1734, $AT$2:$AT$5092), 0.25))), "ตัด", "เก็บ"))</f>
        <v>ตัด</v>
      </c>
      <c r="AW1734" s="1">
        <f t="shared" si="83"/>
        <v>3873.7679454274344</v>
      </c>
      <c r="AX1734" s="1">
        <v>2781.4385174989698</v>
      </c>
      <c r="AY1734" s="1">
        <v>1525.4237288135594</v>
      </c>
    </row>
    <row r="1735" spans="1:51" x14ac:dyDescent="0.2">
      <c r="A1735" s="3">
        <v>45606</v>
      </c>
      <c r="B1735">
        <v>45606</v>
      </c>
      <c r="C1735" t="s">
        <v>5620</v>
      </c>
      <c r="D1735" t="s">
        <v>66</v>
      </c>
      <c r="E1735" t="s">
        <v>124</v>
      </c>
      <c r="F1735" t="s">
        <v>125</v>
      </c>
      <c r="G1735" s="1">
        <v>0</v>
      </c>
      <c r="H1735" s="1">
        <v>0</v>
      </c>
      <c r="I1735" s="1">
        <v>500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500</v>
      </c>
      <c r="P1735" t="s">
        <v>5621</v>
      </c>
      <c r="Q1735" s="2">
        <v>45606</v>
      </c>
      <c r="R1735" t="s">
        <v>70</v>
      </c>
      <c r="S1735">
        <v>0</v>
      </c>
      <c r="T1735" t="s">
        <v>71</v>
      </c>
      <c r="U1735" t="s">
        <v>161</v>
      </c>
      <c r="V1735" s="1">
        <v>0</v>
      </c>
      <c r="W1735" s="1">
        <v>0</v>
      </c>
      <c r="X1735" s="1">
        <v>0</v>
      </c>
      <c r="AA1735" t="s">
        <v>58</v>
      </c>
      <c r="AB1735" s="1">
        <v>0</v>
      </c>
      <c r="AC1735" s="4">
        <f>IF(ISNUMBER(MATCH(AD1735, $AD$2:AD1734, 0)), INDEX($AC$2:AC1734, MATCH(AD1735, $AD$2:AD1734, 0)), MAX($AC$2:AC1734)+1)</f>
        <v>9</v>
      </c>
      <c r="AD1735" t="str">
        <f t="shared" si="81"/>
        <v>เชียงใหม่-พุทธมณฑลสาย 2</v>
      </c>
      <c r="AE1735" t="s">
        <v>73</v>
      </c>
      <c r="AF1735" s="1">
        <v>0</v>
      </c>
      <c r="AG1735" s="1">
        <v>0</v>
      </c>
      <c r="AH1735" s="1">
        <v>0</v>
      </c>
      <c r="AI1735" t="s">
        <v>5622</v>
      </c>
      <c r="AJ1735" s="1">
        <v>1</v>
      </c>
      <c r="AK1735" s="1">
        <v>720</v>
      </c>
      <c r="AL1735" s="1">
        <v>720</v>
      </c>
      <c r="AM1735" s="1">
        <v>1</v>
      </c>
      <c r="AN1735" s="1">
        <v>0</v>
      </c>
      <c r="AO1735" s="1">
        <v>0</v>
      </c>
      <c r="AP1735" s="1">
        <v>0</v>
      </c>
      <c r="AQ1735" s="1">
        <v>0</v>
      </c>
      <c r="AR1735" s="1">
        <v>500</v>
      </c>
      <c r="AS1735" s="1">
        <v>47.984285714285711</v>
      </c>
      <c r="AT1735" s="1">
        <f>Table1[[#This Row],[รวมต้นทุนค่าเดินทาง]]+Table1[[#This Row],[รวมต้นทุนค่าซ่อม]]+Table1[[#This Row],[รวมค่าเสื่อม]]</f>
        <v>1591.2173684210527</v>
      </c>
      <c r="AU1735" s="1">
        <f t="shared" si="82"/>
        <v>4623.2312262414152</v>
      </c>
      <c r="AV1735" s="1" t="str" cm="1">
        <f t="array" ref="AV1735">IF(AC1735&lt;4, "เก็บ", IF(OR(AT1735 &lt; PERCENTILE(IF($AC$2:$AC$5092=AC1735, $AT$2:$AT$5092), 0.25) - 1.5 * (PERCENTILE(IF($AC$2:$AC$5092=AC1735, $AT$2:$AT$5092), 0.75) - PERCENTILE(IF($AC$2:$AC$5092=AC1735, $AT$2:$AT$5092), 0.25)), AT1735 &gt; PERCENTILE(IF($AC$2:$AC$5092=AC1735, $AT$2:$AT$5092), 0.75) + 1.5 * (PERCENTILE(IF($AC$2:$AC$5092=AC1735, $AT$2:$AT$5092), 0.75) - PERCENTILE(IF($AC$2:$AC$5092=AC1735, $AT$2:$AT$5092), 0.25))), "ตัด", "เก็บ"))</f>
        <v>เก็บ</v>
      </c>
      <c r="AW1735" s="1">
        <f t="shared" si="83"/>
        <v>4005.4952465164292</v>
      </c>
      <c r="AX1735" s="1">
        <v>2577.9546108768855</v>
      </c>
      <c r="AY1735" s="1">
        <v>1043.2330827067669</v>
      </c>
    </row>
    <row r="1736" spans="1:51" x14ac:dyDescent="0.2">
      <c r="A1736" s="3">
        <v>45606</v>
      </c>
      <c r="B1736">
        <v>45606</v>
      </c>
      <c r="C1736" t="s">
        <v>5623</v>
      </c>
      <c r="D1736" t="s">
        <v>66</v>
      </c>
      <c r="E1736" t="s">
        <v>67</v>
      </c>
      <c r="F1736" t="s">
        <v>665</v>
      </c>
      <c r="G1736" s="1">
        <v>0</v>
      </c>
      <c r="H1736" s="1">
        <v>0</v>
      </c>
      <c r="I1736" s="1">
        <v>500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500</v>
      </c>
      <c r="P1736" t="s">
        <v>5624</v>
      </c>
      <c r="Q1736" s="2">
        <v>45606</v>
      </c>
      <c r="R1736" t="s">
        <v>70</v>
      </c>
      <c r="S1736">
        <v>0</v>
      </c>
      <c r="T1736" t="s">
        <v>71</v>
      </c>
      <c r="U1736" t="s">
        <v>161</v>
      </c>
      <c r="V1736" s="1">
        <v>0</v>
      </c>
      <c r="W1736" s="1">
        <v>0</v>
      </c>
      <c r="X1736" s="1">
        <v>0</v>
      </c>
      <c r="AA1736" t="s">
        <v>58</v>
      </c>
      <c r="AB1736" s="1">
        <v>0</v>
      </c>
      <c r="AC1736" s="4">
        <f>IF(ISNUMBER(MATCH(AD1736, $AD$2:AD1735, 0)), INDEX($AC$2:AC1735, MATCH(AD1736, $AD$2:AD1735, 0)), MAX($AC$2:AC1735)+1)</f>
        <v>9</v>
      </c>
      <c r="AD1736" t="str">
        <f t="shared" ref="AD1736:AD1799" si="84">T1736&amp;"-"&amp;U1736</f>
        <v>เชียงใหม่-พุทธมณฑลสาย 2</v>
      </c>
      <c r="AE1736" t="s">
        <v>73</v>
      </c>
      <c r="AF1736" s="1">
        <v>0</v>
      </c>
      <c r="AG1736" s="1">
        <v>0</v>
      </c>
      <c r="AH1736" s="1">
        <v>0</v>
      </c>
      <c r="AI1736" t="s">
        <v>5625</v>
      </c>
      <c r="AJ1736" s="1">
        <v>1</v>
      </c>
      <c r="AK1736" s="1">
        <v>720</v>
      </c>
      <c r="AL1736" s="1">
        <v>720</v>
      </c>
      <c r="AM1736" s="1">
        <v>1</v>
      </c>
      <c r="AN1736" s="1">
        <v>0</v>
      </c>
      <c r="AO1736" s="1">
        <v>0</v>
      </c>
      <c r="AP1736" s="1">
        <v>0</v>
      </c>
      <c r="AQ1736" s="1">
        <v>0</v>
      </c>
      <c r="AR1736" s="1">
        <v>500</v>
      </c>
      <c r="AS1736" s="1">
        <v>1969.37</v>
      </c>
      <c r="AT1736" s="1">
        <f>Table1[[#This Row],[รวมต้นทุนค่าเดินทาง]]+Table1[[#This Row],[รวมต้นทุนค่าซ่อม]]+Table1[[#This Row],[รวมค่าเสื่อม]]</f>
        <v>3710.0661967867836</v>
      </c>
      <c r="AU1736" s="1">
        <f t="shared" si="82"/>
        <v>4623.2312262414152</v>
      </c>
      <c r="AV1736" s="1" t="str" cm="1">
        <f t="array" ref="AV1736">IF(AC1736&lt;4, "เก็บ", IF(OR(AT1736 &lt; PERCENTILE(IF($AC$2:$AC$5092=AC1736, $AT$2:$AT$5092), 0.25) - 1.5 * (PERCENTILE(IF($AC$2:$AC$5092=AC1736, $AT$2:$AT$5092), 0.75) - PERCENTILE(IF($AC$2:$AC$5092=AC1736, $AT$2:$AT$5092), 0.25)), AT1736 &gt; PERCENTILE(IF($AC$2:$AC$5092=AC1736, $AT$2:$AT$5092), 0.75) + 1.5 * (PERCENTILE(IF($AC$2:$AC$5092=AC1736, $AT$2:$AT$5092), 0.75) - PERCENTILE(IF($AC$2:$AC$5092=AC1736, $AT$2:$AT$5092), 0.25))), "ตัด", "เก็บ"))</f>
        <v>เก็บ</v>
      </c>
      <c r="AW1736" s="1">
        <f t="shared" si="83"/>
        <v>4005.4952465164292</v>
      </c>
      <c r="AX1736" s="1">
        <v>2577.9546108768855</v>
      </c>
      <c r="AY1736" s="1">
        <v>1240.696196786784</v>
      </c>
    </row>
    <row r="1737" spans="1:51" x14ac:dyDescent="0.2">
      <c r="A1737" s="3">
        <v>45606</v>
      </c>
      <c r="B1737">
        <v>45606</v>
      </c>
      <c r="C1737" t="s">
        <v>5626</v>
      </c>
      <c r="D1737" t="s">
        <v>51</v>
      </c>
      <c r="E1737" t="s">
        <v>61</v>
      </c>
      <c r="F1737" t="s">
        <v>1217</v>
      </c>
      <c r="G1737" s="1">
        <v>4200</v>
      </c>
      <c r="H1737" s="1">
        <v>3075</v>
      </c>
      <c r="I1737" s="1">
        <v>1900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6100</v>
      </c>
      <c r="P1737" t="s">
        <v>5627</v>
      </c>
      <c r="Q1737" s="2">
        <v>45606</v>
      </c>
      <c r="R1737" t="s">
        <v>55</v>
      </c>
      <c r="S1737">
        <v>0</v>
      </c>
      <c r="T1737" t="s">
        <v>56</v>
      </c>
      <c r="U1737" t="s">
        <v>57</v>
      </c>
      <c r="V1737" s="1">
        <v>2500</v>
      </c>
      <c r="W1737" s="1">
        <v>0</v>
      </c>
      <c r="X1737" s="1">
        <v>0</v>
      </c>
      <c r="AA1737" t="s">
        <v>58</v>
      </c>
      <c r="AB1737" s="1">
        <v>0</v>
      </c>
      <c r="AC1737" s="4">
        <f>IF(ISNUMBER(MATCH(AD1737, $AD$2:AD1736, 0)), INDEX($AC$2:AC1736, MATCH(AD1737, $AD$2:AD1736, 0)), MAX($AC$2:AC1736)+1)</f>
        <v>1</v>
      </c>
      <c r="AD1737" t="str">
        <f t="shared" si="84"/>
        <v>ท่าลี่-กองลอย</v>
      </c>
      <c r="AE1737" t="s">
        <v>55</v>
      </c>
      <c r="AF1737" s="1">
        <v>0</v>
      </c>
      <c r="AG1737" s="1">
        <v>0</v>
      </c>
      <c r="AH1737" s="1">
        <v>0</v>
      </c>
      <c r="AI1737" t="s">
        <v>5628</v>
      </c>
      <c r="AJ1737" s="1">
        <v>1</v>
      </c>
      <c r="AK1737" s="1">
        <v>0</v>
      </c>
      <c r="AL1737" s="1">
        <v>0</v>
      </c>
      <c r="AM1737" s="1">
        <v>0</v>
      </c>
      <c r="AN1737" s="1">
        <v>0</v>
      </c>
      <c r="AO1737" s="1">
        <v>0</v>
      </c>
      <c r="AP1737" s="1">
        <v>0</v>
      </c>
      <c r="AQ1737" s="1">
        <v>0</v>
      </c>
      <c r="AR1737" s="1">
        <v>11675</v>
      </c>
      <c r="AS1737" s="1">
        <v>25.68</v>
      </c>
      <c r="AT1737" s="1">
        <f>Table1[[#This Row],[รวมต้นทุนค่าเดินทาง]]+Table1[[#This Row],[รวมต้นทุนค่าซ่อม]]+Table1[[#This Row],[รวมค่าเสื่อม]]</f>
        <v>13563.262781456953</v>
      </c>
      <c r="AU1737" s="1">
        <f t="shared" si="82"/>
        <v>13953.293816562818</v>
      </c>
      <c r="AV1737" s="1" t="str" cm="1">
        <f t="array" ref="AV1737">IF(AC1737&lt;4, "เก็บ", IF(OR(AT1737 &lt; PERCENTILE(IF($AC$2:$AC$5092=AC1737, $AT$2:$AT$5092), 0.25) - 1.5 * (PERCENTILE(IF($AC$2:$AC$5092=AC1737, $AT$2:$AT$5092), 0.75) - PERCENTILE(IF($AC$2:$AC$5092=AC1737, $AT$2:$AT$5092), 0.25)), AT1737 &gt; PERCENTILE(IF($AC$2:$AC$5092=AC1737, $AT$2:$AT$5092), 0.75) + 1.5 * (PERCENTILE(IF($AC$2:$AC$5092=AC1737, $AT$2:$AT$5092), 0.75) - PERCENTILE(IF($AC$2:$AC$5092=AC1737, $AT$2:$AT$5092), 0.25))), "ตัด", "เก็บ"))</f>
        <v>เก็บ</v>
      </c>
      <c r="AW1737" s="1">
        <f t="shared" si="83"/>
        <v>13953.293816562818</v>
      </c>
      <c r="AX1737" s="1">
        <v>14426.372718098486</v>
      </c>
      <c r="AY1737" s="1">
        <v>1862.5827814569536</v>
      </c>
    </row>
    <row r="1738" spans="1:51" x14ac:dyDescent="0.2">
      <c r="A1738" s="3">
        <v>45606</v>
      </c>
      <c r="B1738">
        <v>45606</v>
      </c>
      <c r="C1738" t="s">
        <v>5629</v>
      </c>
      <c r="D1738" t="s">
        <v>51</v>
      </c>
      <c r="E1738" t="s">
        <v>52</v>
      </c>
      <c r="F1738" t="s">
        <v>1263</v>
      </c>
      <c r="G1738" s="1">
        <v>2700</v>
      </c>
      <c r="H1738" s="1">
        <v>4575</v>
      </c>
      <c r="I1738" s="1">
        <v>1900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4600</v>
      </c>
      <c r="P1738" t="s">
        <v>5630</v>
      </c>
      <c r="Q1738" s="2">
        <v>45606</v>
      </c>
      <c r="R1738" t="s">
        <v>55</v>
      </c>
      <c r="S1738">
        <v>0</v>
      </c>
      <c r="T1738" t="s">
        <v>56</v>
      </c>
      <c r="U1738" t="s">
        <v>57</v>
      </c>
      <c r="V1738" s="1">
        <v>2500</v>
      </c>
      <c r="W1738" s="1">
        <v>0</v>
      </c>
      <c r="X1738" s="1">
        <v>0</v>
      </c>
      <c r="AA1738" t="s">
        <v>58</v>
      </c>
      <c r="AB1738" s="1">
        <v>0</v>
      </c>
      <c r="AC1738" s="4">
        <f>IF(ISNUMBER(MATCH(AD1738, $AD$2:AD1737, 0)), INDEX($AC$2:AC1737, MATCH(AD1738, $AD$2:AD1737, 0)), MAX($AC$2:AC1737)+1)</f>
        <v>1</v>
      </c>
      <c r="AD1738" t="str">
        <f t="shared" si="84"/>
        <v>ท่าลี่-กองลอย</v>
      </c>
      <c r="AE1738" t="s">
        <v>55</v>
      </c>
      <c r="AF1738" s="1">
        <v>0</v>
      </c>
      <c r="AG1738" s="1">
        <v>0</v>
      </c>
      <c r="AH1738" s="1">
        <v>0</v>
      </c>
      <c r="AI1738" t="s">
        <v>5631</v>
      </c>
      <c r="AJ1738" s="1">
        <v>1</v>
      </c>
      <c r="AK1738" s="1">
        <v>0</v>
      </c>
      <c r="AL1738" s="1">
        <v>0</v>
      </c>
      <c r="AM1738" s="1">
        <v>0</v>
      </c>
      <c r="AN1738" s="1">
        <v>0</v>
      </c>
      <c r="AO1738" s="1">
        <v>0</v>
      </c>
      <c r="AP1738" s="1">
        <v>0</v>
      </c>
      <c r="AQ1738" s="1">
        <v>0</v>
      </c>
      <c r="AR1738" s="1">
        <v>11675</v>
      </c>
      <c r="AS1738" s="1">
        <v>19.753846153846151</v>
      </c>
      <c r="AT1738" s="1">
        <f>Table1[[#This Row],[รวมต้นทุนค่าเดินทาง]]+Table1[[#This Row],[รวมต้นทุนค่าซ่อม]]+Table1[[#This Row],[รวมค่าเสื่อม]]</f>
        <v>13351.195563945257</v>
      </c>
      <c r="AU1738" s="1">
        <f t="shared" si="82"/>
        <v>13953.293816562818</v>
      </c>
      <c r="AV1738" s="1" t="str" cm="1">
        <f t="array" ref="AV1738">IF(AC1738&lt;4, "เก็บ", IF(OR(AT1738 &lt; PERCENTILE(IF($AC$2:$AC$5092=AC1738, $AT$2:$AT$5092), 0.25) - 1.5 * (PERCENTILE(IF($AC$2:$AC$5092=AC1738, $AT$2:$AT$5092), 0.75) - PERCENTILE(IF($AC$2:$AC$5092=AC1738, $AT$2:$AT$5092), 0.25)), AT1738 &gt; PERCENTILE(IF($AC$2:$AC$5092=AC1738, $AT$2:$AT$5092), 0.75) + 1.5 * (PERCENTILE(IF($AC$2:$AC$5092=AC1738, $AT$2:$AT$5092), 0.75) - PERCENTILE(IF($AC$2:$AC$5092=AC1738, $AT$2:$AT$5092), 0.25))), "ตัด", "เก็บ"))</f>
        <v>เก็บ</v>
      </c>
      <c r="AW1738" s="1">
        <f t="shared" si="83"/>
        <v>13953.293816562818</v>
      </c>
      <c r="AX1738" s="1">
        <v>14426.372718098486</v>
      </c>
      <c r="AY1738" s="1">
        <v>1656.4417177914111</v>
      </c>
    </row>
    <row r="1739" spans="1:51" x14ac:dyDescent="0.2">
      <c r="A1739" s="3">
        <v>45606</v>
      </c>
      <c r="B1739">
        <v>45606</v>
      </c>
      <c r="C1739" t="s">
        <v>5632</v>
      </c>
      <c r="D1739" t="s">
        <v>66</v>
      </c>
      <c r="E1739" t="s">
        <v>84</v>
      </c>
      <c r="F1739" t="s">
        <v>502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770</v>
      </c>
      <c r="O1739" s="1">
        <v>770</v>
      </c>
      <c r="P1739" t="s">
        <v>5633</v>
      </c>
      <c r="Q1739" s="2">
        <v>45606</v>
      </c>
      <c r="R1739" t="s">
        <v>55</v>
      </c>
      <c r="S1739">
        <v>0</v>
      </c>
      <c r="T1739" t="s">
        <v>87</v>
      </c>
      <c r="U1739" t="s">
        <v>71</v>
      </c>
      <c r="V1739" s="1">
        <v>0</v>
      </c>
      <c r="W1739" s="1">
        <v>669</v>
      </c>
      <c r="X1739" s="1">
        <v>0</v>
      </c>
      <c r="Y1739" t="s">
        <v>87</v>
      </c>
      <c r="Z1739" t="s">
        <v>71</v>
      </c>
      <c r="AA1739" t="s">
        <v>2149</v>
      </c>
      <c r="AB1739" s="1">
        <v>0</v>
      </c>
      <c r="AC1739" s="4">
        <f>IF(ISNUMBER(MATCH(AD1739, $AD$2:AD1738, 0)), INDEX($AC$2:AC1738, MATCH(AD1739, $AD$2:AD1738, 0)), MAX($AC$2:AC1738)+1)</f>
        <v>6</v>
      </c>
      <c r="AD1739" t="str">
        <f t="shared" si="84"/>
        <v>เชียงราย-เชียงใหม่</v>
      </c>
      <c r="AE1739" t="s">
        <v>55</v>
      </c>
      <c r="AF1739" s="1">
        <v>0</v>
      </c>
      <c r="AG1739" s="1">
        <v>0</v>
      </c>
      <c r="AH1739" s="1">
        <v>0</v>
      </c>
      <c r="AI1739" t="s">
        <v>5634</v>
      </c>
      <c r="AJ1739" s="1">
        <v>1</v>
      </c>
      <c r="AK1739" s="1">
        <v>0</v>
      </c>
      <c r="AL1739" s="1">
        <v>0</v>
      </c>
      <c r="AM1739" s="1">
        <v>0</v>
      </c>
      <c r="AN1739" s="1">
        <v>0</v>
      </c>
      <c r="AO1739" s="1">
        <v>0</v>
      </c>
      <c r="AP1739" s="1">
        <v>0</v>
      </c>
      <c r="AQ1739" s="1">
        <v>0</v>
      </c>
      <c r="AR1739" s="1">
        <v>1439</v>
      </c>
      <c r="AS1739" s="1">
        <v>119.3033333333333</v>
      </c>
      <c r="AT1739" s="1">
        <f>Table1[[#This Row],[รวมต้นทุนค่าเดินทาง]]+Table1[[#This Row],[รวมต้นทุนค่าซ่อม]]+Table1[[#This Row],[รวมค่าเสื่อม]]</f>
        <v>2881.8327450980391</v>
      </c>
      <c r="AU1739" s="1">
        <f t="shared" si="82"/>
        <v>4428.3346813776061</v>
      </c>
      <c r="AV1739" s="1" t="str" cm="1">
        <f t="array" ref="AV1739">IF(AC1739&lt;4, "เก็บ", IF(OR(AT1739 &lt; PERCENTILE(IF($AC$2:$AC$5092=AC1739, $AT$2:$AT$5092), 0.25) - 1.5 * (PERCENTILE(IF($AC$2:$AC$5092=AC1739, $AT$2:$AT$5092), 0.75) - PERCENTILE(IF($AC$2:$AC$5092=AC1739, $AT$2:$AT$5092), 0.25)), AT1739 &gt; PERCENTILE(IF($AC$2:$AC$5092=AC1739, $AT$2:$AT$5092), 0.75) + 1.5 * (PERCENTILE(IF($AC$2:$AC$5092=AC1739, $AT$2:$AT$5092), 0.75) - PERCENTILE(IF($AC$2:$AC$5092=AC1739, $AT$2:$AT$5092), 0.25))), "ตัด", "เก็บ"))</f>
        <v>เก็บ</v>
      </c>
      <c r="AW1739" s="1">
        <f t="shared" si="83"/>
        <v>3873.7679454274344</v>
      </c>
      <c r="AX1739" s="1">
        <v>2781.4385174989698</v>
      </c>
      <c r="AY1739" s="1">
        <v>1323.5294117647059</v>
      </c>
    </row>
    <row r="1740" spans="1:51" x14ac:dyDescent="0.2">
      <c r="A1740" s="3">
        <v>45607</v>
      </c>
      <c r="B1740">
        <v>45607</v>
      </c>
      <c r="C1740" t="s">
        <v>5635</v>
      </c>
      <c r="D1740" t="s">
        <v>66</v>
      </c>
      <c r="E1740" t="s">
        <v>67</v>
      </c>
      <c r="F1740" t="s">
        <v>1988</v>
      </c>
      <c r="G1740" s="1">
        <v>0</v>
      </c>
      <c r="H1740" s="1">
        <v>0</v>
      </c>
      <c r="I1740" s="1">
        <v>400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400</v>
      </c>
      <c r="P1740" t="s">
        <v>5636</v>
      </c>
      <c r="Q1740" s="2">
        <v>45607</v>
      </c>
      <c r="R1740" t="s">
        <v>70</v>
      </c>
      <c r="S1740">
        <v>0</v>
      </c>
      <c r="T1740" t="s">
        <v>71</v>
      </c>
      <c r="U1740" t="s">
        <v>93</v>
      </c>
      <c r="V1740" s="1">
        <v>0</v>
      </c>
      <c r="W1740" s="1">
        <v>0</v>
      </c>
      <c r="X1740" s="1">
        <v>0</v>
      </c>
      <c r="AA1740" t="s">
        <v>58</v>
      </c>
      <c r="AB1740" s="1">
        <v>0</v>
      </c>
      <c r="AC1740" s="4">
        <f>IF(ISNUMBER(MATCH(AD1740, $AD$2:AD1739, 0)), INDEX($AC$2:AC1739, MATCH(AD1740, $AD$2:AD1739, 0)), MAX($AC$2:AC1739)+1)</f>
        <v>4</v>
      </c>
      <c r="AD1740" t="str">
        <f t="shared" si="84"/>
        <v>เชียงใหม่-ตลาดไท</v>
      </c>
      <c r="AE1740" t="s">
        <v>73</v>
      </c>
      <c r="AF1740" s="1">
        <v>0</v>
      </c>
      <c r="AG1740" s="1">
        <v>0</v>
      </c>
      <c r="AH1740" s="1">
        <v>0</v>
      </c>
      <c r="AI1740" t="s">
        <v>5637</v>
      </c>
      <c r="AJ1740" s="1">
        <v>1</v>
      </c>
      <c r="AK1740" s="1">
        <v>720</v>
      </c>
      <c r="AL1740" s="1">
        <v>720</v>
      </c>
      <c r="AM1740" s="1">
        <v>1</v>
      </c>
      <c r="AN1740" s="1">
        <v>0</v>
      </c>
      <c r="AO1740" s="1">
        <v>0</v>
      </c>
      <c r="AP1740" s="1">
        <v>0</v>
      </c>
      <c r="AQ1740" s="1">
        <v>0</v>
      </c>
      <c r="AR1740" s="1">
        <v>400</v>
      </c>
      <c r="AS1740" s="1">
        <v>11.329411764705879</v>
      </c>
      <c r="AT1740" s="1">
        <f>Table1[[#This Row],[รวมต้นทุนค่าเดินทาง]]+Table1[[#This Row],[รวมต้นทุนค่าซ่อม]]+Table1[[#This Row],[รวมค่าเสื่อม]]</f>
        <v>1687.0162556333678</v>
      </c>
      <c r="AU1740" s="1">
        <f t="shared" si="82"/>
        <v>4256.109283997258</v>
      </c>
      <c r="AV1740" s="1" t="str" cm="1">
        <f t="array" ref="AV1740">IF(AC1740&lt;4, "เก็บ", IF(OR(AT1740 &lt; PERCENTILE(IF($AC$2:$AC$5092=AC1740, $AT$2:$AT$5092), 0.25) - 1.5 * (PERCENTILE(IF($AC$2:$AC$5092=AC1740, $AT$2:$AT$5092), 0.75) - PERCENTILE(IF($AC$2:$AC$5092=AC1740, $AT$2:$AT$5092), 0.25)), AT1740 &gt; PERCENTILE(IF($AC$2:$AC$5092=AC1740, $AT$2:$AT$5092), 0.75) + 1.5 * (PERCENTILE(IF($AC$2:$AC$5092=AC1740, $AT$2:$AT$5092), 0.75) - PERCENTILE(IF($AC$2:$AC$5092=AC1740, $AT$2:$AT$5092), 0.25))), "ตัด", "เก็บ"))</f>
        <v>เก็บ</v>
      </c>
      <c r="AW1740" s="1">
        <f t="shared" si="83"/>
        <v>3807.0727671795808</v>
      </c>
      <c r="AX1740" s="1">
        <v>2335.0230876608157</v>
      </c>
      <c r="AY1740" s="1">
        <v>1275.686843868662</v>
      </c>
    </row>
    <row r="1741" spans="1:51" x14ac:dyDescent="0.2">
      <c r="A1741" s="3">
        <v>45607</v>
      </c>
      <c r="B1741">
        <v>45607</v>
      </c>
      <c r="C1741" t="s">
        <v>5638</v>
      </c>
      <c r="D1741" t="s">
        <v>66</v>
      </c>
      <c r="E1741" t="s">
        <v>67</v>
      </c>
      <c r="F1741" t="s">
        <v>353</v>
      </c>
      <c r="G1741" s="1">
        <v>0</v>
      </c>
      <c r="H1741" s="1">
        <v>2209</v>
      </c>
      <c r="I1741" s="1">
        <v>500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500</v>
      </c>
      <c r="P1741" t="s">
        <v>5639</v>
      </c>
      <c r="Q1741" s="2">
        <v>45607</v>
      </c>
      <c r="R1741" t="s">
        <v>70</v>
      </c>
      <c r="S1741">
        <v>0</v>
      </c>
      <c r="T1741" t="s">
        <v>71</v>
      </c>
      <c r="U1741" t="s">
        <v>72</v>
      </c>
      <c r="V1741" s="1">
        <v>0</v>
      </c>
      <c r="W1741" s="1">
        <v>0</v>
      </c>
      <c r="X1741" s="1">
        <v>0</v>
      </c>
      <c r="AA1741" t="s">
        <v>58</v>
      </c>
      <c r="AB1741" s="1">
        <v>0</v>
      </c>
      <c r="AC1741" s="4">
        <f>IF(ISNUMBER(MATCH(AD1741, $AD$2:AD1740, 0)), INDEX($AC$2:AC1740, MATCH(AD1741, $AD$2:AD1740, 0)), MAX($AC$2:AC1740)+1)</f>
        <v>2</v>
      </c>
      <c r="AD1741" t="str">
        <f t="shared" si="84"/>
        <v>เชียงใหม่-พุทธมณฑลสาย 5</v>
      </c>
      <c r="AE1741" t="s">
        <v>73</v>
      </c>
      <c r="AF1741" s="1">
        <v>0</v>
      </c>
      <c r="AG1741" s="1">
        <v>0</v>
      </c>
      <c r="AH1741" s="1">
        <v>0</v>
      </c>
      <c r="AI1741" t="s">
        <v>5640</v>
      </c>
      <c r="AJ1741" s="1">
        <v>1</v>
      </c>
      <c r="AK1741" s="1">
        <v>720</v>
      </c>
      <c r="AL1741" s="1">
        <v>720</v>
      </c>
      <c r="AM1741" s="1">
        <v>1</v>
      </c>
      <c r="AN1741" s="1">
        <v>0</v>
      </c>
      <c r="AO1741" s="1">
        <v>0</v>
      </c>
      <c r="AP1741" s="1">
        <v>0</v>
      </c>
      <c r="AQ1741" s="1">
        <v>0</v>
      </c>
      <c r="AR1741" s="1">
        <v>2709</v>
      </c>
      <c r="AS1741" s="1">
        <v>109.11666666666667</v>
      </c>
      <c r="AT1741" s="1">
        <f>Table1[[#This Row],[รวมต้นทุนค่าเดินทาง]]+Table1[[#This Row],[รวมต้นทุนค่าซ่อม]]+Table1[[#This Row],[รวมค่าเสื่อม]]</f>
        <v>4760.2070621468929</v>
      </c>
      <c r="AU1741" s="1">
        <f t="shared" si="82"/>
        <v>5026.5629662053279</v>
      </c>
      <c r="AV1741" s="1" t="str" cm="1">
        <f t="array" ref="AV1741">IF(AC1741&lt;4, "เก็บ", IF(OR(AT1741 &lt; PERCENTILE(IF($AC$2:$AC$5092=AC1741, $AT$2:$AT$5092), 0.25) - 1.5 * (PERCENTILE(IF($AC$2:$AC$5092=AC1741, $AT$2:$AT$5092), 0.75) - PERCENTILE(IF($AC$2:$AC$5092=AC1741, $AT$2:$AT$5092), 0.25)), AT1741 &gt; PERCENTILE(IF($AC$2:$AC$5092=AC1741, $AT$2:$AT$5092), 0.75) + 1.5 * (PERCENTILE(IF($AC$2:$AC$5092=AC1741, $AT$2:$AT$5092), 0.75) - PERCENTILE(IF($AC$2:$AC$5092=AC1741, $AT$2:$AT$5092), 0.25))), "ตัด", "เก็บ"))</f>
        <v>เก็บ</v>
      </c>
      <c r="AW1741" s="1">
        <f t="shared" si="83"/>
        <v>5026.5629662053279</v>
      </c>
      <c r="AX1741" s="1">
        <v>4064.5059139663294</v>
      </c>
      <c r="AY1741" s="1">
        <v>1942.0903954802261</v>
      </c>
    </row>
    <row r="1742" spans="1:51" x14ac:dyDescent="0.2">
      <c r="A1742" s="3">
        <v>45607</v>
      </c>
      <c r="B1742">
        <v>45607</v>
      </c>
      <c r="C1742" t="s">
        <v>5641</v>
      </c>
      <c r="D1742" t="s">
        <v>51</v>
      </c>
      <c r="E1742" t="s">
        <v>61</v>
      </c>
      <c r="F1742" t="s">
        <v>228</v>
      </c>
      <c r="G1742" s="1">
        <v>2700</v>
      </c>
      <c r="H1742" s="1">
        <v>4575</v>
      </c>
      <c r="I1742" s="1">
        <v>1900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4600</v>
      </c>
      <c r="P1742" t="s">
        <v>5642</v>
      </c>
      <c r="Q1742" s="2">
        <v>45607</v>
      </c>
      <c r="R1742" t="s">
        <v>55</v>
      </c>
      <c r="S1742">
        <v>0</v>
      </c>
      <c r="T1742" t="s">
        <v>56</v>
      </c>
      <c r="U1742" t="s">
        <v>57</v>
      </c>
      <c r="V1742" s="1">
        <v>2500</v>
      </c>
      <c r="W1742" s="1">
        <v>0</v>
      </c>
      <c r="X1742" s="1">
        <v>0</v>
      </c>
      <c r="AA1742" t="s">
        <v>58</v>
      </c>
      <c r="AB1742" s="1">
        <v>0</v>
      </c>
      <c r="AC1742" s="4">
        <f>IF(ISNUMBER(MATCH(AD1742, $AD$2:AD1741, 0)), INDEX($AC$2:AC1741, MATCH(AD1742, $AD$2:AD1741, 0)), MAX($AC$2:AC1741)+1)</f>
        <v>1</v>
      </c>
      <c r="AD1742" t="str">
        <f t="shared" si="84"/>
        <v>ท่าลี่-กองลอย</v>
      </c>
      <c r="AE1742" t="s">
        <v>55</v>
      </c>
      <c r="AF1742" s="1">
        <v>0</v>
      </c>
      <c r="AG1742" s="1">
        <v>0</v>
      </c>
      <c r="AH1742" s="1">
        <v>0</v>
      </c>
      <c r="AI1742" t="s">
        <v>5643</v>
      </c>
      <c r="AJ1742" s="1">
        <v>1</v>
      </c>
      <c r="AK1742" s="1">
        <v>0</v>
      </c>
      <c r="AL1742" s="1">
        <v>0</v>
      </c>
      <c r="AM1742" s="1">
        <v>0</v>
      </c>
      <c r="AN1742" s="1">
        <v>0</v>
      </c>
      <c r="AO1742" s="1">
        <v>0</v>
      </c>
      <c r="AP1742" s="1">
        <v>0</v>
      </c>
      <c r="AQ1742" s="1">
        <v>0</v>
      </c>
      <c r="AR1742" s="1">
        <v>11675</v>
      </c>
      <c r="AS1742" s="1">
        <v>18.342857142857149</v>
      </c>
      <c r="AT1742" s="1">
        <f>Table1[[#This Row],[รวมต้นทุนค่าเดินทาง]]+Table1[[#This Row],[รวมต้นทุนค่าซ่อม]]+Table1[[#This Row],[รวมค่าเสื่อม]]</f>
        <v>13367.45</v>
      </c>
      <c r="AU1742" s="1">
        <f t="shared" si="82"/>
        <v>13953.293816562818</v>
      </c>
      <c r="AV1742" s="1" t="str" cm="1">
        <f t="array" ref="AV1742">IF(AC1742&lt;4, "เก็บ", IF(OR(AT1742 &lt; PERCENTILE(IF($AC$2:$AC$5092=AC1742, $AT$2:$AT$5092), 0.25) - 1.5 * (PERCENTILE(IF($AC$2:$AC$5092=AC1742, $AT$2:$AT$5092), 0.75) - PERCENTILE(IF($AC$2:$AC$5092=AC1742, $AT$2:$AT$5092), 0.25)), AT1742 &gt; PERCENTILE(IF($AC$2:$AC$5092=AC1742, $AT$2:$AT$5092), 0.75) + 1.5 * (PERCENTILE(IF($AC$2:$AC$5092=AC1742, $AT$2:$AT$5092), 0.75) - PERCENTILE(IF($AC$2:$AC$5092=AC1742, $AT$2:$AT$5092), 0.25))), "ตัด", "เก็บ"))</f>
        <v>เก็บ</v>
      </c>
      <c r="AW1742" s="1">
        <f t="shared" si="83"/>
        <v>13953.293816562818</v>
      </c>
      <c r="AX1742" s="1">
        <v>14426.372718098486</v>
      </c>
      <c r="AY1742" s="1">
        <v>1674.1071428571429</v>
      </c>
    </row>
    <row r="1743" spans="1:51" x14ac:dyDescent="0.2">
      <c r="A1743" s="3">
        <v>45607</v>
      </c>
      <c r="B1743">
        <v>45607</v>
      </c>
      <c r="C1743" t="s">
        <v>5644</v>
      </c>
      <c r="D1743" t="s">
        <v>51</v>
      </c>
      <c r="E1743" t="s">
        <v>61</v>
      </c>
      <c r="F1743" t="s">
        <v>2284</v>
      </c>
      <c r="G1743" s="1">
        <v>2700</v>
      </c>
      <c r="H1743" s="1">
        <v>4575</v>
      </c>
      <c r="I1743" s="1">
        <v>1900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4600</v>
      </c>
      <c r="P1743" t="s">
        <v>5645</v>
      </c>
      <c r="Q1743" s="2">
        <v>45607</v>
      </c>
      <c r="R1743" t="s">
        <v>55</v>
      </c>
      <c r="S1743">
        <v>0</v>
      </c>
      <c r="T1743" t="s">
        <v>56</v>
      </c>
      <c r="U1743" t="s">
        <v>57</v>
      </c>
      <c r="V1743" s="1">
        <v>2500</v>
      </c>
      <c r="W1743" s="1">
        <v>0</v>
      </c>
      <c r="X1743" s="1">
        <v>0</v>
      </c>
      <c r="AA1743" t="s">
        <v>58</v>
      </c>
      <c r="AB1743" s="1">
        <v>0</v>
      </c>
      <c r="AC1743" s="4">
        <f>IF(ISNUMBER(MATCH(AD1743, $AD$2:AD1742, 0)), INDEX($AC$2:AC1742, MATCH(AD1743, $AD$2:AD1742, 0)), MAX($AC$2:AC1742)+1)</f>
        <v>1</v>
      </c>
      <c r="AD1743" t="str">
        <f t="shared" si="84"/>
        <v>ท่าลี่-กองลอย</v>
      </c>
      <c r="AE1743" t="s">
        <v>55</v>
      </c>
      <c r="AF1743" s="1">
        <v>0</v>
      </c>
      <c r="AG1743" s="1">
        <v>0</v>
      </c>
      <c r="AH1743" s="1">
        <v>0</v>
      </c>
      <c r="AI1743" t="s">
        <v>5646</v>
      </c>
      <c r="AJ1743" s="1">
        <v>1</v>
      </c>
      <c r="AK1743" s="1">
        <v>0</v>
      </c>
      <c r="AL1743" s="1">
        <v>0</v>
      </c>
      <c r="AM1743" s="1">
        <v>0</v>
      </c>
      <c r="AN1743" s="1">
        <v>0</v>
      </c>
      <c r="AO1743" s="1">
        <v>0</v>
      </c>
      <c r="AP1743" s="1">
        <v>0</v>
      </c>
      <c r="AQ1743" s="1">
        <v>0</v>
      </c>
      <c r="AR1743" s="1">
        <v>11675</v>
      </c>
      <c r="AS1743" s="1">
        <v>25.68</v>
      </c>
      <c r="AT1743" s="1">
        <f>Table1[[#This Row],[รวมต้นทุนค่าเดินทาง]]+Table1[[#This Row],[รวมต้นทุนค่าซ่อม]]+Table1[[#This Row],[รวมค่าเสื่อม]]</f>
        <v>13864.141538461539</v>
      </c>
      <c r="AU1743" s="1">
        <f t="shared" si="82"/>
        <v>13953.293816562818</v>
      </c>
      <c r="AV1743" s="1" t="str" cm="1">
        <f t="array" ref="AV1743">IF(AC1743&lt;4, "เก็บ", IF(OR(AT1743 &lt; PERCENTILE(IF($AC$2:$AC$5092=AC1743, $AT$2:$AT$5092), 0.25) - 1.5 * (PERCENTILE(IF($AC$2:$AC$5092=AC1743, $AT$2:$AT$5092), 0.75) - PERCENTILE(IF($AC$2:$AC$5092=AC1743, $AT$2:$AT$5092), 0.25)), AT1743 &gt; PERCENTILE(IF($AC$2:$AC$5092=AC1743, $AT$2:$AT$5092), 0.75) + 1.5 * (PERCENTILE(IF($AC$2:$AC$5092=AC1743, $AT$2:$AT$5092), 0.75) - PERCENTILE(IF($AC$2:$AC$5092=AC1743, $AT$2:$AT$5092), 0.25))), "ตัด", "เก็บ"))</f>
        <v>เก็บ</v>
      </c>
      <c r="AW1743" s="1">
        <f t="shared" si="83"/>
        <v>13953.293816562818</v>
      </c>
      <c r="AX1743" s="1">
        <v>14426.372718098486</v>
      </c>
      <c r="AY1743" s="1">
        <v>2163.4615384615386</v>
      </c>
    </row>
    <row r="1744" spans="1:51" x14ac:dyDescent="0.2">
      <c r="A1744" s="3">
        <v>45608</v>
      </c>
      <c r="B1744">
        <v>45608</v>
      </c>
      <c r="C1744" t="s">
        <v>5647</v>
      </c>
      <c r="D1744" t="s">
        <v>66</v>
      </c>
      <c r="E1744" t="s">
        <v>124</v>
      </c>
      <c r="F1744" t="s">
        <v>399</v>
      </c>
      <c r="G1744" s="1">
        <v>0</v>
      </c>
      <c r="H1744" s="1">
        <v>0</v>
      </c>
      <c r="I1744" s="1">
        <v>500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500</v>
      </c>
      <c r="P1744" t="s">
        <v>5648</v>
      </c>
      <c r="Q1744" s="2">
        <v>45608</v>
      </c>
      <c r="R1744" t="s">
        <v>70</v>
      </c>
      <c r="S1744">
        <v>0</v>
      </c>
      <c r="T1744" t="s">
        <v>71</v>
      </c>
      <c r="U1744" t="s">
        <v>161</v>
      </c>
      <c r="V1744" s="1">
        <v>0</v>
      </c>
      <c r="W1744" s="1">
        <v>0</v>
      </c>
      <c r="X1744" s="1">
        <v>0</v>
      </c>
      <c r="AA1744" t="s">
        <v>58</v>
      </c>
      <c r="AB1744" s="1">
        <v>0</v>
      </c>
      <c r="AC1744" s="4">
        <f>IF(ISNUMBER(MATCH(AD1744, $AD$2:AD1743, 0)), INDEX($AC$2:AC1743, MATCH(AD1744, $AD$2:AD1743, 0)), MAX($AC$2:AC1743)+1)</f>
        <v>9</v>
      </c>
      <c r="AD1744" t="str">
        <f t="shared" si="84"/>
        <v>เชียงใหม่-พุทธมณฑลสาย 2</v>
      </c>
      <c r="AE1744" t="s">
        <v>73</v>
      </c>
      <c r="AF1744" s="1">
        <v>0</v>
      </c>
      <c r="AG1744" s="1">
        <v>0</v>
      </c>
      <c r="AH1744" s="1">
        <v>0</v>
      </c>
      <c r="AI1744" t="s">
        <v>5649</v>
      </c>
      <c r="AJ1744" s="1">
        <v>1</v>
      </c>
      <c r="AK1744" s="1">
        <v>720</v>
      </c>
      <c r="AL1744" s="1">
        <v>720</v>
      </c>
      <c r="AM1744" s="1">
        <v>1</v>
      </c>
      <c r="AN1744" s="1">
        <v>0</v>
      </c>
      <c r="AO1744" s="1">
        <v>0</v>
      </c>
      <c r="AP1744" s="1">
        <v>0</v>
      </c>
      <c r="AQ1744" s="1">
        <v>0</v>
      </c>
      <c r="AR1744" s="1">
        <v>500</v>
      </c>
      <c r="AS1744" s="1">
        <v>2665.9549999999999</v>
      </c>
      <c r="AT1744" s="1">
        <f>Table1[[#This Row],[รวมต้นทุนค่าเดินทาง]]+Table1[[#This Row],[รวมต้นทุนค่าซ่อม]]+Table1[[#This Row],[รวมค่าเสื่อม]]</f>
        <v>4403.0567832097777</v>
      </c>
      <c r="AU1744" s="1">
        <f t="shared" si="82"/>
        <v>4623.2312262414152</v>
      </c>
      <c r="AV1744" s="1" t="str" cm="1">
        <f t="array" ref="AV1744">IF(AC1744&lt;4, "เก็บ", IF(OR(AT1744 &lt; PERCENTILE(IF($AC$2:$AC$5092=AC1744, $AT$2:$AT$5092), 0.25) - 1.5 * (PERCENTILE(IF($AC$2:$AC$5092=AC1744, $AT$2:$AT$5092), 0.75) - PERCENTILE(IF($AC$2:$AC$5092=AC1744, $AT$2:$AT$5092), 0.25)), AT1744 &gt; PERCENTILE(IF($AC$2:$AC$5092=AC1744, $AT$2:$AT$5092), 0.75) + 1.5 * (PERCENTILE(IF($AC$2:$AC$5092=AC1744, $AT$2:$AT$5092), 0.75) - PERCENTILE(IF($AC$2:$AC$5092=AC1744, $AT$2:$AT$5092), 0.25))), "ตัด", "เก็บ"))</f>
        <v>เก็บ</v>
      </c>
      <c r="AW1744" s="1">
        <f t="shared" si="83"/>
        <v>4005.4952465164292</v>
      </c>
      <c r="AX1744" s="1">
        <v>2577.9546108768855</v>
      </c>
      <c r="AY1744" s="1">
        <v>1237.1017832097775</v>
      </c>
    </row>
    <row r="1745" spans="1:51" x14ac:dyDescent="0.2">
      <c r="A1745" s="3">
        <v>45608</v>
      </c>
      <c r="B1745">
        <v>45608</v>
      </c>
      <c r="C1745" t="s">
        <v>5650</v>
      </c>
      <c r="D1745" t="s">
        <v>66</v>
      </c>
      <c r="E1745" t="s">
        <v>67</v>
      </c>
      <c r="F1745" t="s">
        <v>159</v>
      </c>
      <c r="G1745" s="1">
        <v>0</v>
      </c>
      <c r="H1745" s="1">
        <v>0</v>
      </c>
      <c r="I1745" s="1">
        <v>500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500</v>
      </c>
      <c r="P1745" t="s">
        <v>5651</v>
      </c>
      <c r="Q1745" s="2">
        <v>45608</v>
      </c>
      <c r="R1745" t="s">
        <v>70</v>
      </c>
      <c r="S1745">
        <v>0</v>
      </c>
      <c r="T1745" t="s">
        <v>71</v>
      </c>
      <c r="U1745" t="s">
        <v>161</v>
      </c>
      <c r="V1745" s="1">
        <v>0</v>
      </c>
      <c r="W1745" s="1">
        <v>0</v>
      </c>
      <c r="X1745" s="1">
        <v>0</v>
      </c>
      <c r="AA1745" t="s">
        <v>58</v>
      </c>
      <c r="AB1745" s="1">
        <v>0</v>
      </c>
      <c r="AC1745" s="4">
        <f>IF(ISNUMBER(MATCH(AD1745, $AD$2:AD1744, 0)), INDEX($AC$2:AC1744, MATCH(AD1745, $AD$2:AD1744, 0)), MAX($AC$2:AC1744)+1)</f>
        <v>9</v>
      </c>
      <c r="AD1745" t="str">
        <f t="shared" si="84"/>
        <v>เชียงใหม่-พุทธมณฑลสาย 2</v>
      </c>
      <c r="AE1745" t="s">
        <v>73</v>
      </c>
      <c r="AF1745" s="1">
        <v>0</v>
      </c>
      <c r="AG1745" s="1">
        <v>0</v>
      </c>
      <c r="AH1745" s="1">
        <v>0</v>
      </c>
      <c r="AI1745" t="s">
        <v>5652</v>
      </c>
      <c r="AJ1745" s="1">
        <v>1</v>
      </c>
      <c r="AK1745" s="1">
        <v>720</v>
      </c>
      <c r="AL1745" s="1">
        <v>720</v>
      </c>
      <c r="AM1745" s="1">
        <v>1</v>
      </c>
      <c r="AN1745" s="1">
        <v>0</v>
      </c>
      <c r="AO1745" s="1">
        <v>0</v>
      </c>
      <c r="AP1745" s="1">
        <v>0</v>
      </c>
      <c r="AQ1745" s="1">
        <v>0</v>
      </c>
      <c r="AR1745" s="1">
        <v>500</v>
      </c>
      <c r="AS1745" s="1">
        <v>1444.9671428571428</v>
      </c>
      <c r="AT1745" s="1">
        <f>Table1[[#This Row],[รวมต้นทุนค่าเดินทาง]]+Table1[[#This Row],[รวมต้นทุนค่าซ่อม]]+Table1[[#This Row],[รวมค่าเสื่อม]]</f>
        <v>3029.2788799226873</v>
      </c>
      <c r="AU1745" s="1">
        <f t="shared" si="82"/>
        <v>4623.2312262414152</v>
      </c>
      <c r="AV1745" s="1" t="str" cm="1">
        <f t="array" ref="AV1745">IF(AC1745&lt;4, "เก็บ", IF(OR(AT1745 &lt; PERCENTILE(IF($AC$2:$AC$5092=AC1745, $AT$2:$AT$5092), 0.25) - 1.5 * (PERCENTILE(IF($AC$2:$AC$5092=AC1745, $AT$2:$AT$5092), 0.75) - PERCENTILE(IF($AC$2:$AC$5092=AC1745, $AT$2:$AT$5092), 0.25)), AT1745 &gt; PERCENTILE(IF($AC$2:$AC$5092=AC1745, $AT$2:$AT$5092), 0.75) + 1.5 * (PERCENTILE(IF($AC$2:$AC$5092=AC1745, $AT$2:$AT$5092), 0.75) - PERCENTILE(IF($AC$2:$AC$5092=AC1745, $AT$2:$AT$5092), 0.25))), "ตัด", "เก็บ"))</f>
        <v>เก็บ</v>
      </c>
      <c r="AW1745" s="1">
        <f t="shared" si="83"/>
        <v>4005.4952465164292</v>
      </c>
      <c r="AX1745" s="1">
        <v>2577.9546108768855</v>
      </c>
      <c r="AY1745" s="1">
        <v>1084.3117370655445</v>
      </c>
    </row>
    <row r="1746" spans="1:51" x14ac:dyDescent="0.2">
      <c r="A1746" s="3">
        <v>45608</v>
      </c>
      <c r="B1746">
        <v>45608</v>
      </c>
      <c r="C1746" t="s">
        <v>5653</v>
      </c>
      <c r="D1746" t="s">
        <v>51</v>
      </c>
      <c r="E1746" t="s">
        <v>61</v>
      </c>
      <c r="F1746" t="s">
        <v>1518</v>
      </c>
      <c r="G1746" s="1">
        <v>4200</v>
      </c>
      <c r="H1746" s="1">
        <v>3075</v>
      </c>
      <c r="I1746" s="1">
        <v>1900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6100</v>
      </c>
      <c r="P1746" t="s">
        <v>5654</v>
      </c>
      <c r="Q1746" s="2">
        <v>45609</v>
      </c>
      <c r="R1746" t="s">
        <v>55</v>
      </c>
      <c r="S1746">
        <v>0</v>
      </c>
      <c r="T1746" t="s">
        <v>71</v>
      </c>
      <c r="U1746" t="s">
        <v>57</v>
      </c>
      <c r="V1746" s="1">
        <v>2500</v>
      </c>
      <c r="W1746" s="1">
        <v>0</v>
      </c>
      <c r="X1746" s="1">
        <v>0</v>
      </c>
      <c r="AA1746" t="s">
        <v>58</v>
      </c>
      <c r="AB1746" s="1">
        <v>0</v>
      </c>
      <c r="AC1746" s="4">
        <f>IF(ISNUMBER(MATCH(AD1746, $AD$2:AD1745, 0)), INDEX($AC$2:AC1745, MATCH(AD1746, $AD$2:AD1745, 0)), MAX($AC$2:AC1745)+1)</f>
        <v>10</v>
      </c>
      <c r="AD1746" t="str">
        <f t="shared" si="84"/>
        <v>เชียงใหม่-กองลอย</v>
      </c>
      <c r="AE1746" t="s">
        <v>55</v>
      </c>
      <c r="AF1746" s="1">
        <v>0</v>
      </c>
      <c r="AG1746" s="1">
        <v>0</v>
      </c>
      <c r="AH1746" s="1">
        <v>0</v>
      </c>
      <c r="AI1746" t="s">
        <v>5655</v>
      </c>
      <c r="AJ1746" s="1">
        <v>1</v>
      </c>
      <c r="AK1746" s="1">
        <v>0</v>
      </c>
      <c r="AL1746" s="1">
        <v>0</v>
      </c>
      <c r="AM1746" s="1">
        <v>0</v>
      </c>
      <c r="AN1746" s="1">
        <v>0</v>
      </c>
      <c r="AO1746" s="1">
        <v>0</v>
      </c>
      <c r="AP1746" s="1">
        <v>0</v>
      </c>
      <c r="AQ1746" s="1">
        <v>0</v>
      </c>
      <c r="AR1746" s="1">
        <v>11675</v>
      </c>
      <c r="AS1746" s="1">
        <v>27.61082706766917</v>
      </c>
      <c r="AT1746" s="1">
        <f>Table1[[#This Row],[รวมต้นทุนค่าเดินทาง]]+Table1[[#This Row],[รวมต้นทุนค่าซ่อม]]+Table1[[#This Row],[รวมค่าเสื่อม]]</f>
        <v>14026.990992356925</v>
      </c>
      <c r="AU1746" s="1">
        <f t="shared" si="82"/>
        <v>14957.32855761775</v>
      </c>
      <c r="AV1746" s="1" t="str" cm="1">
        <f t="array" ref="AV1746">IF(AC1746&lt;4, "เก็บ", IF(OR(AT1746 &lt; PERCENTILE(IF($AC$2:$AC$5092=AC1746, $AT$2:$AT$5092), 0.25) - 1.5 * (PERCENTILE(IF($AC$2:$AC$5092=AC1746, $AT$2:$AT$5092), 0.75) - PERCENTILE(IF($AC$2:$AC$5092=AC1746, $AT$2:$AT$5092), 0.25)), AT1746 &gt; PERCENTILE(IF($AC$2:$AC$5092=AC1746, $AT$2:$AT$5092), 0.75) + 1.5 * (PERCENTILE(IF($AC$2:$AC$5092=AC1746, $AT$2:$AT$5092), 0.75) - PERCENTILE(IF($AC$2:$AC$5092=AC1746, $AT$2:$AT$5092), 0.25))), "ตัด", "เก็บ"))</f>
        <v>เก็บ</v>
      </c>
      <c r="AW1746" s="1">
        <f t="shared" si="83"/>
        <v>14419.089162907676</v>
      </c>
      <c r="AX1746" s="1">
        <v>15077.196593123563</v>
      </c>
      <c r="AY1746" s="1">
        <v>2324.3801652892562</v>
      </c>
    </row>
    <row r="1747" spans="1:51" x14ac:dyDescent="0.2">
      <c r="A1747" s="3">
        <v>45608</v>
      </c>
      <c r="B1747">
        <v>45608</v>
      </c>
      <c r="C1747" t="s">
        <v>5656</v>
      </c>
      <c r="D1747" t="s">
        <v>51</v>
      </c>
      <c r="E1747" t="s">
        <v>61</v>
      </c>
      <c r="F1747" t="s">
        <v>1241</v>
      </c>
      <c r="G1747" s="1">
        <v>2700</v>
      </c>
      <c r="H1747" s="1">
        <v>4575</v>
      </c>
      <c r="I1747" s="1">
        <v>1900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4600</v>
      </c>
      <c r="P1747" t="s">
        <v>5657</v>
      </c>
      <c r="Q1747" s="2">
        <v>45609</v>
      </c>
      <c r="R1747" t="s">
        <v>55</v>
      </c>
      <c r="S1747">
        <v>0</v>
      </c>
      <c r="T1747" t="s">
        <v>71</v>
      </c>
      <c r="U1747" t="s">
        <v>57</v>
      </c>
      <c r="V1747" s="1">
        <v>2500</v>
      </c>
      <c r="W1747" s="1">
        <v>0</v>
      </c>
      <c r="X1747" s="1">
        <v>0</v>
      </c>
      <c r="AA1747" t="s">
        <v>58</v>
      </c>
      <c r="AB1747" s="1">
        <v>0</v>
      </c>
      <c r="AC1747" s="4">
        <f>IF(ISNUMBER(MATCH(AD1747, $AD$2:AD1746, 0)), INDEX($AC$2:AC1746, MATCH(AD1747, $AD$2:AD1746, 0)), MAX($AC$2:AC1746)+1)</f>
        <v>10</v>
      </c>
      <c r="AD1747" t="str">
        <f t="shared" si="84"/>
        <v>เชียงใหม่-กองลอย</v>
      </c>
      <c r="AE1747" t="s">
        <v>55</v>
      </c>
      <c r="AF1747" s="1">
        <v>0</v>
      </c>
      <c r="AG1747" s="1">
        <v>0</v>
      </c>
      <c r="AH1747" s="1">
        <v>0</v>
      </c>
      <c r="AI1747" t="s">
        <v>5658</v>
      </c>
      <c r="AJ1747" s="1">
        <v>1</v>
      </c>
      <c r="AK1747" s="1">
        <v>0</v>
      </c>
      <c r="AL1747" s="1">
        <v>0</v>
      </c>
      <c r="AM1747" s="1">
        <v>0</v>
      </c>
      <c r="AN1747" s="1">
        <v>0</v>
      </c>
      <c r="AO1747" s="1">
        <v>0</v>
      </c>
      <c r="AP1747" s="1">
        <v>0</v>
      </c>
      <c r="AQ1747" s="1">
        <v>0</v>
      </c>
      <c r="AR1747" s="1">
        <v>11675</v>
      </c>
      <c r="AS1747" s="1">
        <v>23.345454545454551</v>
      </c>
      <c r="AT1747" s="1">
        <f>Table1[[#This Row],[รวมต้นทุนค่าเดินทาง]]+Table1[[#This Row],[รวมต้นทุนค่าซ่อม]]+Table1[[#This Row],[รวมค่าเสื่อม]]</f>
        <v>13598.683292383294</v>
      </c>
      <c r="AU1747" s="1">
        <f t="shared" si="82"/>
        <v>14957.32855761775</v>
      </c>
      <c r="AV1747" s="1" t="str" cm="1">
        <f t="array" ref="AV1747">IF(AC1747&lt;4, "เก็บ", IF(OR(AT1747 &lt; PERCENTILE(IF($AC$2:$AC$5092=AC1747, $AT$2:$AT$5092), 0.25) - 1.5 * (PERCENTILE(IF($AC$2:$AC$5092=AC1747, $AT$2:$AT$5092), 0.75) - PERCENTILE(IF($AC$2:$AC$5092=AC1747, $AT$2:$AT$5092), 0.25)), AT1747 &gt; PERCENTILE(IF($AC$2:$AC$5092=AC1747, $AT$2:$AT$5092), 0.75) + 1.5 * (PERCENTILE(IF($AC$2:$AC$5092=AC1747, $AT$2:$AT$5092), 0.75) - PERCENTILE(IF($AC$2:$AC$5092=AC1747, $AT$2:$AT$5092), 0.25))), "ตัด", "เก็บ"))</f>
        <v>เก็บ</v>
      </c>
      <c r="AW1747" s="1">
        <f t="shared" si="83"/>
        <v>14419.089162907676</v>
      </c>
      <c r="AX1747" s="1">
        <v>15077.196593123563</v>
      </c>
      <c r="AY1747" s="1">
        <v>1900.3378378378379</v>
      </c>
    </row>
    <row r="1748" spans="1:51" x14ac:dyDescent="0.2">
      <c r="A1748" s="3">
        <v>45608</v>
      </c>
      <c r="B1748">
        <v>45608</v>
      </c>
      <c r="C1748" t="s">
        <v>5659</v>
      </c>
      <c r="D1748" t="s">
        <v>51</v>
      </c>
      <c r="E1748" t="s">
        <v>52</v>
      </c>
      <c r="F1748" t="s">
        <v>1659</v>
      </c>
      <c r="G1748" s="1">
        <v>2700</v>
      </c>
      <c r="H1748" s="1">
        <v>4575</v>
      </c>
      <c r="I1748" s="1">
        <v>1900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4600</v>
      </c>
      <c r="P1748" t="s">
        <v>5660</v>
      </c>
      <c r="Q1748" s="2">
        <v>45608</v>
      </c>
      <c r="R1748" t="s">
        <v>55</v>
      </c>
      <c r="S1748">
        <v>0</v>
      </c>
      <c r="T1748" t="s">
        <v>56</v>
      </c>
      <c r="U1748" t="s">
        <v>57</v>
      </c>
      <c r="V1748" s="1">
        <v>2500</v>
      </c>
      <c r="W1748" s="1">
        <v>0</v>
      </c>
      <c r="X1748" s="1">
        <v>0</v>
      </c>
      <c r="AA1748" t="s">
        <v>58</v>
      </c>
      <c r="AB1748" s="1">
        <v>0</v>
      </c>
      <c r="AC1748" s="4">
        <f>IF(ISNUMBER(MATCH(AD1748, $AD$2:AD1747, 0)), INDEX($AC$2:AC1747, MATCH(AD1748, $AD$2:AD1747, 0)), MAX($AC$2:AC1747)+1)</f>
        <v>1</v>
      </c>
      <c r="AD1748" t="str">
        <f t="shared" si="84"/>
        <v>ท่าลี่-กองลอย</v>
      </c>
      <c r="AE1748" t="s">
        <v>55</v>
      </c>
      <c r="AF1748" s="1">
        <v>0</v>
      </c>
      <c r="AG1748" s="1">
        <v>0</v>
      </c>
      <c r="AH1748" s="1">
        <v>0</v>
      </c>
      <c r="AI1748" t="s">
        <v>5661</v>
      </c>
      <c r="AJ1748" s="1">
        <v>1</v>
      </c>
      <c r="AK1748" s="1">
        <v>0</v>
      </c>
      <c r="AL1748" s="1">
        <v>0</v>
      </c>
      <c r="AM1748" s="1">
        <v>0</v>
      </c>
      <c r="AN1748" s="1">
        <v>0</v>
      </c>
      <c r="AO1748" s="1">
        <v>0</v>
      </c>
      <c r="AP1748" s="1">
        <v>0</v>
      </c>
      <c r="AQ1748" s="1">
        <v>0</v>
      </c>
      <c r="AR1748" s="1">
        <v>11675</v>
      </c>
      <c r="AS1748" s="1">
        <v>28.533333333333331</v>
      </c>
      <c r="AT1748" s="1">
        <f>Table1[[#This Row],[รวมต้นทุนค่าเดินทาง]]+Table1[[#This Row],[รวมต้นทุนค่าซ่อม]]+Table1[[#This Row],[รวมค่าเสื่อม]]</f>
        <v>13934.938292011018</v>
      </c>
      <c r="AU1748" s="1">
        <f t="shared" si="82"/>
        <v>13953.293816562818</v>
      </c>
      <c r="AV1748" s="1" t="str" cm="1">
        <f t="array" ref="AV1748">IF(AC1748&lt;4, "เก็บ", IF(OR(AT1748 &lt; PERCENTILE(IF($AC$2:$AC$5092=AC1748, $AT$2:$AT$5092), 0.25) - 1.5 * (PERCENTILE(IF($AC$2:$AC$5092=AC1748, $AT$2:$AT$5092), 0.75) - PERCENTILE(IF($AC$2:$AC$5092=AC1748, $AT$2:$AT$5092), 0.25)), AT1748 &gt; PERCENTILE(IF($AC$2:$AC$5092=AC1748, $AT$2:$AT$5092), 0.75) + 1.5 * (PERCENTILE(IF($AC$2:$AC$5092=AC1748, $AT$2:$AT$5092), 0.75) - PERCENTILE(IF($AC$2:$AC$5092=AC1748, $AT$2:$AT$5092), 0.25))), "ตัด", "เก็บ"))</f>
        <v>เก็บ</v>
      </c>
      <c r="AW1748" s="1">
        <f t="shared" si="83"/>
        <v>13953.293816562818</v>
      </c>
      <c r="AX1748" s="1">
        <v>14426.372718098486</v>
      </c>
      <c r="AY1748" s="1">
        <v>2231.404958677686</v>
      </c>
    </row>
    <row r="1749" spans="1:51" x14ac:dyDescent="0.2">
      <c r="A1749" s="3">
        <v>45608</v>
      </c>
      <c r="B1749">
        <v>45608</v>
      </c>
      <c r="C1749" t="s">
        <v>5662</v>
      </c>
      <c r="D1749" t="s">
        <v>66</v>
      </c>
      <c r="E1749" t="s">
        <v>84</v>
      </c>
      <c r="F1749" t="s">
        <v>85</v>
      </c>
      <c r="G1749" s="1">
        <v>469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469</v>
      </c>
      <c r="P1749" t="s">
        <v>5663</v>
      </c>
      <c r="Q1749" s="2">
        <v>45608</v>
      </c>
      <c r="R1749" t="s">
        <v>55</v>
      </c>
      <c r="S1749">
        <v>0</v>
      </c>
      <c r="T1749" t="s">
        <v>101</v>
      </c>
      <c r="U1749" t="s">
        <v>71</v>
      </c>
      <c r="V1749" s="1">
        <v>0</v>
      </c>
      <c r="W1749" s="1">
        <v>1005</v>
      </c>
      <c r="X1749" s="1">
        <v>0</v>
      </c>
      <c r="Y1749" t="s">
        <v>101</v>
      </c>
      <c r="Z1749" t="s">
        <v>71</v>
      </c>
      <c r="AA1749" t="s">
        <v>522</v>
      </c>
      <c r="AB1749" s="1">
        <v>0</v>
      </c>
      <c r="AC1749" s="4">
        <f>IF(ISNUMBER(MATCH(AD1749, $AD$2:AD1748, 0)), INDEX($AC$2:AC1748, MATCH(AD1749, $AD$2:AD1748, 0)), MAX($AC$2:AC1748)+1)</f>
        <v>5</v>
      </c>
      <c r="AD1749" t="str">
        <f t="shared" si="84"/>
        <v>พะเยา-เชียงใหม่</v>
      </c>
      <c r="AE1749" t="s">
        <v>55</v>
      </c>
      <c r="AF1749" s="1">
        <v>0</v>
      </c>
      <c r="AG1749" s="1">
        <v>0</v>
      </c>
      <c r="AH1749" s="1">
        <v>0</v>
      </c>
      <c r="AI1749" t="s">
        <v>5664</v>
      </c>
      <c r="AJ1749" s="1">
        <v>1</v>
      </c>
      <c r="AK1749" s="1">
        <v>0</v>
      </c>
      <c r="AL1749" s="1">
        <v>0</v>
      </c>
      <c r="AM1749" s="1">
        <v>0</v>
      </c>
      <c r="AN1749" s="1">
        <v>0</v>
      </c>
      <c r="AO1749" s="1">
        <v>0</v>
      </c>
      <c r="AP1749" s="1">
        <v>0</v>
      </c>
      <c r="AQ1749" s="1">
        <v>0</v>
      </c>
      <c r="AR1749" s="1">
        <v>1474</v>
      </c>
      <c r="AS1749" s="1">
        <v>131.86105263157901</v>
      </c>
      <c r="AT1749" s="1">
        <f>Table1[[#This Row],[รวมต้นทุนค่าเดินทาง]]+Table1[[#This Row],[รวมต้นทุนค่าซ่อม]]+Table1[[#This Row],[รวมค่าเสื่อม]]</f>
        <v>2977.812272143774</v>
      </c>
      <c r="AU1749" s="1">
        <f t="shared" si="82"/>
        <v>4062.107163574422</v>
      </c>
      <c r="AV1749" s="1" t="str" cm="1">
        <f t="array" ref="AV1749">IF(AC1749&lt;4, "เก็บ", IF(OR(AT1749 &lt; PERCENTILE(IF($AC$2:$AC$5092=AC1749, $AT$2:$AT$5092), 0.25) - 1.5 * (PERCENTILE(IF($AC$2:$AC$5092=AC1749, $AT$2:$AT$5092), 0.75) - PERCENTILE(IF($AC$2:$AC$5092=AC1749, $AT$2:$AT$5092), 0.25)), AT1749 &gt; PERCENTILE(IF($AC$2:$AC$5092=AC1749, $AT$2:$AT$5092), 0.75) + 1.5 * (PERCENTILE(IF($AC$2:$AC$5092=AC1749, $AT$2:$AT$5092), 0.75) - PERCENTILE(IF($AC$2:$AC$5092=AC1749, $AT$2:$AT$5092), 0.25))), "ตัด", "เก็บ"))</f>
        <v>เก็บ</v>
      </c>
      <c r="AW1749" s="1">
        <f t="shared" si="83"/>
        <v>3639.9347470841599</v>
      </c>
      <c r="AX1749" s="1">
        <v>2523.4798574335259</v>
      </c>
      <c r="AY1749" s="1">
        <v>1371.9512195121952</v>
      </c>
    </row>
    <row r="1750" spans="1:51" x14ac:dyDescent="0.2">
      <c r="A1750" s="3">
        <v>45608</v>
      </c>
      <c r="B1750">
        <v>45608</v>
      </c>
      <c r="C1750" t="s">
        <v>5665</v>
      </c>
      <c r="D1750" t="s">
        <v>66</v>
      </c>
      <c r="E1750" t="s">
        <v>105</v>
      </c>
      <c r="F1750" t="s">
        <v>395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904</v>
      </c>
      <c r="O1750" s="1">
        <v>904</v>
      </c>
      <c r="P1750" t="s">
        <v>5666</v>
      </c>
      <c r="Q1750" s="2">
        <v>45608</v>
      </c>
      <c r="R1750" t="s">
        <v>55</v>
      </c>
      <c r="S1750">
        <v>0</v>
      </c>
      <c r="T1750" t="s">
        <v>108</v>
      </c>
      <c r="U1750" t="s">
        <v>71</v>
      </c>
      <c r="V1750" s="1">
        <v>0</v>
      </c>
      <c r="W1750" s="1">
        <v>0</v>
      </c>
      <c r="X1750" s="1">
        <v>0</v>
      </c>
      <c r="AA1750" t="s">
        <v>58</v>
      </c>
      <c r="AB1750" s="1">
        <v>0</v>
      </c>
      <c r="AC1750" s="4">
        <f>IF(ISNUMBER(MATCH(AD1750, $AD$2:AD1749, 0)), INDEX($AC$2:AC1749, MATCH(AD1750, $AD$2:AD1749, 0)), MAX($AC$2:AC1749)+1)</f>
        <v>17</v>
      </c>
      <c r="AD1750" t="str">
        <f t="shared" si="84"/>
        <v>เวียงป่าเป้า-เชียงใหม่</v>
      </c>
      <c r="AE1750" t="s">
        <v>55</v>
      </c>
      <c r="AF1750" s="1">
        <v>0</v>
      </c>
      <c r="AG1750" s="1">
        <v>0</v>
      </c>
      <c r="AH1750" s="1">
        <v>0</v>
      </c>
      <c r="AI1750" t="s">
        <v>5667</v>
      </c>
      <c r="AJ1750" s="1">
        <v>1</v>
      </c>
      <c r="AK1750" s="1">
        <v>0</v>
      </c>
      <c r="AL1750" s="1">
        <v>0</v>
      </c>
      <c r="AM1750" s="1">
        <v>0</v>
      </c>
      <c r="AN1750" s="1">
        <v>0</v>
      </c>
      <c r="AO1750" s="1">
        <v>0</v>
      </c>
      <c r="AP1750" s="1">
        <v>0</v>
      </c>
      <c r="AQ1750" s="1">
        <v>0</v>
      </c>
      <c r="AR1750" s="1">
        <v>904</v>
      </c>
      <c r="AS1750" s="1">
        <v>173.9088888888889</v>
      </c>
      <c r="AT1750" s="1">
        <f>Table1[[#This Row],[รวมต้นทุนค่าเดินทาง]]+Table1[[#This Row],[รวมต้นทุนค่าซ่อม]]+Table1[[#This Row],[รวมค่าเสื่อม]]</f>
        <v>2706.8681649069886</v>
      </c>
      <c r="AU1750" s="1">
        <f t="shared" si="82"/>
        <v>3076.1182514176348</v>
      </c>
      <c r="AV1750" s="1" t="str" cm="1">
        <f t="array" ref="AV1750">IF(AC1750&lt;4, "เก็บ", IF(OR(AT1750 &lt; PERCENTILE(IF($AC$2:$AC$5092=AC1750, $AT$2:$AT$5092), 0.25) - 1.5 * (PERCENTILE(IF($AC$2:$AC$5092=AC1750, $AT$2:$AT$5092), 0.75) - PERCENTILE(IF($AC$2:$AC$5092=AC1750, $AT$2:$AT$5092), 0.25)), AT1750 &gt; PERCENTILE(IF($AC$2:$AC$5092=AC1750, $AT$2:$AT$5092), 0.75) + 1.5 * (PERCENTILE(IF($AC$2:$AC$5092=AC1750, $AT$2:$AT$5092), 0.75) - PERCENTILE(IF($AC$2:$AC$5092=AC1750, $AT$2:$AT$5092), 0.25))), "ตัด", "เก็บ"))</f>
        <v>เก็บ</v>
      </c>
      <c r="AW1750" s="1">
        <f t="shared" si="83"/>
        <v>2642.9653995730359</v>
      </c>
      <c r="AX1750" s="1">
        <v>1397.0559100068549</v>
      </c>
      <c r="AY1750" s="1">
        <v>1628.9592760180994</v>
      </c>
    </row>
    <row r="1751" spans="1:51" x14ac:dyDescent="0.2">
      <c r="A1751" s="3">
        <v>45608</v>
      </c>
      <c r="B1751">
        <v>45608</v>
      </c>
      <c r="C1751" t="s">
        <v>5668</v>
      </c>
      <c r="D1751" t="s">
        <v>66</v>
      </c>
      <c r="E1751" t="s">
        <v>84</v>
      </c>
      <c r="F1751" t="s">
        <v>633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770</v>
      </c>
      <c r="O1751" s="1">
        <v>770</v>
      </c>
      <c r="P1751" t="s">
        <v>5669</v>
      </c>
      <c r="Q1751" s="2">
        <v>45608</v>
      </c>
      <c r="R1751" t="s">
        <v>55</v>
      </c>
      <c r="S1751">
        <v>0</v>
      </c>
      <c r="T1751" t="s">
        <v>87</v>
      </c>
      <c r="U1751" t="s">
        <v>71</v>
      </c>
      <c r="V1751" s="1">
        <v>0</v>
      </c>
      <c r="W1751" s="1">
        <v>669</v>
      </c>
      <c r="X1751" s="1">
        <v>0</v>
      </c>
      <c r="Y1751" t="s">
        <v>108</v>
      </c>
      <c r="Z1751" t="s">
        <v>71</v>
      </c>
      <c r="AA1751" t="s">
        <v>2149</v>
      </c>
      <c r="AB1751" s="1">
        <v>0</v>
      </c>
      <c r="AC1751" s="4">
        <f>IF(ISNUMBER(MATCH(AD1751, $AD$2:AD1750, 0)), INDEX($AC$2:AC1750, MATCH(AD1751, $AD$2:AD1750, 0)), MAX($AC$2:AC1750)+1)</f>
        <v>6</v>
      </c>
      <c r="AD1751" t="str">
        <f t="shared" si="84"/>
        <v>เชียงราย-เชียงใหม่</v>
      </c>
      <c r="AE1751" t="s">
        <v>55</v>
      </c>
      <c r="AF1751" s="1">
        <v>0</v>
      </c>
      <c r="AG1751" s="1">
        <v>0</v>
      </c>
      <c r="AH1751" s="1">
        <v>0</v>
      </c>
      <c r="AI1751" t="s">
        <v>5670</v>
      </c>
      <c r="AJ1751" s="1">
        <v>1</v>
      </c>
      <c r="AK1751" s="1">
        <v>0</v>
      </c>
      <c r="AL1751" s="1">
        <v>0</v>
      </c>
      <c r="AM1751" s="1">
        <v>0</v>
      </c>
      <c r="AN1751" s="1">
        <v>0</v>
      </c>
      <c r="AO1751" s="1">
        <v>0</v>
      </c>
      <c r="AP1751" s="1">
        <v>0</v>
      </c>
      <c r="AQ1751" s="1">
        <v>0</v>
      </c>
      <c r="AR1751" s="1">
        <v>1439</v>
      </c>
      <c r="AS1751" s="1">
        <v>205.74</v>
      </c>
      <c r="AT1751" s="1">
        <f>Table1[[#This Row],[รวมต้นทุนค่าเดินทาง]]+Table1[[#This Row],[รวมต้นทุนค่าซ่อม]]+Table1[[#This Row],[รวมค่าเสื่อม]]</f>
        <v>3138.1028318584072</v>
      </c>
      <c r="AU1751" s="1">
        <f t="shared" si="82"/>
        <v>4428.3346813776061</v>
      </c>
      <c r="AV1751" s="1" t="str" cm="1">
        <f t="array" ref="AV1751">IF(AC1751&lt;4, "เก็บ", IF(OR(AT1751 &lt; PERCENTILE(IF($AC$2:$AC$5092=AC1751, $AT$2:$AT$5092), 0.25) - 1.5 * (PERCENTILE(IF($AC$2:$AC$5092=AC1751, $AT$2:$AT$5092), 0.75) - PERCENTILE(IF($AC$2:$AC$5092=AC1751, $AT$2:$AT$5092), 0.25)), AT1751 &gt; PERCENTILE(IF($AC$2:$AC$5092=AC1751, $AT$2:$AT$5092), 0.75) + 1.5 * (PERCENTILE(IF($AC$2:$AC$5092=AC1751, $AT$2:$AT$5092), 0.75) - PERCENTILE(IF($AC$2:$AC$5092=AC1751, $AT$2:$AT$5092), 0.25))), "ตัด", "เก็บ"))</f>
        <v>เก็บ</v>
      </c>
      <c r="AW1751" s="1">
        <f t="shared" si="83"/>
        <v>3873.7679454274344</v>
      </c>
      <c r="AX1751" s="1">
        <v>2781.4385174989698</v>
      </c>
      <c r="AY1751" s="1">
        <v>1493.3628318584072</v>
      </c>
    </row>
    <row r="1752" spans="1:51" x14ac:dyDescent="0.2">
      <c r="A1752" s="3">
        <v>45608</v>
      </c>
      <c r="B1752">
        <v>45608</v>
      </c>
      <c r="C1752" t="s">
        <v>5671</v>
      </c>
      <c r="D1752" t="s">
        <v>66</v>
      </c>
      <c r="E1752" t="s">
        <v>84</v>
      </c>
      <c r="F1752" t="s">
        <v>415</v>
      </c>
      <c r="G1752" s="1">
        <v>1890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1890</v>
      </c>
      <c r="P1752" t="s">
        <v>5672</v>
      </c>
      <c r="Q1752" s="2">
        <v>45608</v>
      </c>
      <c r="R1752" t="s">
        <v>55</v>
      </c>
      <c r="S1752">
        <v>0</v>
      </c>
      <c r="T1752" t="s">
        <v>114</v>
      </c>
      <c r="U1752" t="s">
        <v>71</v>
      </c>
      <c r="V1752" s="1">
        <v>0</v>
      </c>
      <c r="W1752" s="1">
        <v>1640</v>
      </c>
      <c r="X1752" s="1">
        <v>0</v>
      </c>
      <c r="Y1752" t="s">
        <v>114</v>
      </c>
      <c r="Z1752" t="s">
        <v>71</v>
      </c>
      <c r="AA1752" t="s">
        <v>1001</v>
      </c>
      <c r="AB1752" s="1">
        <v>0</v>
      </c>
      <c r="AC1752" s="4">
        <f>IF(ISNUMBER(MATCH(AD1752, $AD$2:AD1751, 0)), INDEX($AC$2:AC1751, MATCH(AD1752, $AD$2:AD1751, 0)), MAX($AC$2:AC1751)+1)</f>
        <v>7</v>
      </c>
      <c r="AD1752" t="str">
        <f t="shared" si="84"/>
        <v>แม่สาย-เชียงใหม่</v>
      </c>
      <c r="AE1752" t="s">
        <v>55</v>
      </c>
      <c r="AF1752" s="1">
        <v>0</v>
      </c>
      <c r="AG1752" s="1">
        <v>0</v>
      </c>
      <c r="AH1752" s="1">
        <v>0</v>
      </c>
      <c r="AI1752" t="s">
        <v>5673</v>
      </c>
      <c r="AJ1752" s="1">
        <v>1</v>
      </c>
      <c r="AK1752" s="1">
        <v>0</v>
      </c>
      <c r="AL1752" s="1">
        <v>0</v>
      </c>
      <c r="AM1752" s="1">
        <v>0</v>
      </c>
      <c r="AN1752" s="1">
        <v>0</v>
      </c>
      <c r="AO1752" s="1">
        <v>0</v>
      </c>
      <c r="AP1752" s="1">
        <v>0</v>
      </c>
      <c r="AQ1752" s="1">
        <v>0</v>
      </c>
      <c r="AR1752" s="1">
        <v>3530</v>
      </c>
      <c r="AS1752" s="1">
        <v>147.52000000000001</v>
      </c>
      <c r="AT1752" s="1">
        <f>Table1[[#This Row],[รวมต้นทุนค่าเดินทาง]]+Table1[[#This Row],[รวมต้นทุนค่าซ่อม]]+Table1[[#This Row],[รวมค่าเสื่อม]]</f>
        <v>5365.02</v>
      </c>
      <c r="AU1752" s="1">
        <f t="shared" si="82"/>
        <v>4610.750953896033</v>
      </c>
      <c r="AV1752" s="1" t="str" cm="1">
        <f t="array" ref="AV1752">IF(AC1752&lt;4, "เก็บ", IF(OR(AT1752 &lt; PERCENTILE(IF($AC$2:$AC$5092=AC1752, $AT$2:$AT$5092), 0.25) - 1.5 * (PERCENTILE(IF($AC$2:$AC$5092=AC1752, $AT$2:$AT$5092), 0.75) - PERCENTILE(IF($AC$2:$AC$5092=AC1752, $AT$2:$AT$5092), 0.25)), AT1752 &gt; PERCENTILE(IF($AC$2:$AC$5092=AC1752, $AT$2:$AT$5092), 0.75) + 1.5 * (PERCENTILE(IF($AC$2:$AC$5092=AC1752, $AT$2:$AT$5092), 0.75) - PERCENTILE(IF($AC$2:$AC$5092=AC1752, $AT$2:$AT$5092), 0.25))), "ตัด", "เก็บ"))</f>
        <v>เก็บ</v>
      </c>
      <c r="AW1752" s="1">
        <f t="shared" si="83"/>
        <v>3940.0604671629926</v>
      </c>
      <c r="AX1752" s="1">
        <v>3152.7453177985908</v>
      </c>
      <c r="AY1752" s="1">
        <v>1687.5</v>
      </c>
    </row>
    <row r="1753" spans="1:51" x14ac:dyDescent="0.2">
      <c r="A1753" s="3">
        <v>45609</v>
      </c>
      <c r="B1753">
        <v>45609</v>
      </c>
      <c r="C1753" t="s">
        <v>5674</v>
      </c>
      <c r="D1753" t="s">
        <v>66</v>
      </c>
      <c r="E1753" t="s">
        <v>67</v>
      </c>
      <c r="F1753" t="s">
        <v>431</v>
      </c>
      <c r="G1753" s="1">
        <v>0</v>
      </c>
      <c r="H1753" s="1">
        <v>1071</v>
      </c>
      <c r="I1753" s="1">
        <v>500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500</v>
      </c>
      <c r="P1753" t="s">
        <v>5675</v>
      </c>
      <c r="Q1753" s="2">
        <v>45609</v>
      </c>
      <c r="R1753" t="s">
        <v>70</v>
      </c>
      <c r="S1753">
        <v>0</v>
      </c>
      <c r="T1753" t="s">
        <v>71</v>
      </c>
      <c r="U1753" t="s">
        <v>161</v>
      </c>
      <c r="V1753" s="1">
        <v>0</v>
      </c>
      <c r="W1753" s="1">
        <v>0</v>
      </c>
      <c r="X1753" s="1">
        <v>0</v>
      </c>
      <c r="AA1753" t="s">
        <v>58</v>
      </c>
      <c r="AB1753" s="1">
        <v>0</v>
      </c>
      <c r="AC1753" s="4">
        <f>IF(ISNUMBER(MATCH(AD1753, $AD$2:AD1752, 0)), INDEX($AC$2:AC1752, MATCH(AD1753, $AD$2:AD1752, 0)), MAX($AC$2:AC1752)+1)</f>
        <v>9</v>
      </c>
      <c r="AD1753" t="str">
        <f t="shared" si="84"/>
        <v>เชียงใหม่-พุทธมณฑลสาย 2</v>
      </c>
      <c r="AE1753" t="s">
        <v>73</v>
      </c>
      <c r="AF1753" s="1">
        <v>0</v>
      </c>
      <c r="AG1753" s="1">
        <v>0</v>
      </c>
      <c r="AH1753" s="1">
        <v>0</v>
      </c>
      <c r="AI1753" t="s">
        <v>5676</v>
      </c>
      <c r="AJ1753" s="1">
        <v>1</v>
      </c>
      <c r="AK1753" s="1">
        <v>720</v>
      </c>
      <c r="AL1753" s="1">
        <v>720</v>
      </c>
      <c r="AM1753" s="1">
        <v>1</v>
      </c>
      <c r="AN1753" s="1">
        <v>0</v>
      </c>
      <c r="AO1753" s="1">
        <v>0</v>
      </c>
      <c r="AP1753" s="1">
        <v>0</v>
      </c>
      <c r="AQ1753" s="1">
        <v>0</v>
      </c>
      <c r="AR1753" s="1">
        <v>1571</v>
      </c>
      <c r="AS1753" s="1">
        <v>1118.8777777777777</v>
      </c>
      <c r="AT1753" s="1">
        <f>Table1[[#This Row],[รวมต้นทุนค่าเดินทาง]]+Table1[[#This Row],[รวมต้นทุนค่าซ่อม]]+Table1[[#This Row],[รวมค่าเสื่อม]]</f>
        <v>4914.4038441284883</v>
      </c>
      <c r="AU1753" s="1">
        <f t="shared" si="82"/>
        <v>4623.2312262414152</v>
      </c>
      <c r="AV1753" s="1" t="str" cm="1">
        <f t="array" ref="AV1753">IF(AC1753&lt;4, "เก็บ", IF(OR(AT1753 &lt; PERCENTILE(IF($AC$2:$AC$5092=AC1753, $AT$2:$AT$5092), 0.25) - 1.5 * (PERCENTILE(IF($AC$2:$AC$5092=AC1753, $AT$2:$AT$5092), 0.75) - PERCENTILE(IF($AC$2:$AC$5092=AC1753, $AT$2:$AT$5092), 0.25)), AT1753 &gt; PERCENTILE(IF($AC$2:$AC$5092=AC1753, $AT$2:$AT$5092), 0.75) + 1.5 * (PERCENTILE(IF($AC$2:$AC$5092=AC1753, $AT$2:$AT$5092), 0.75) - PERCENTILE(IF($AC$2:$AC$5092=AC1753, $AT$2:$AT$5092), 0.25))), "ตัด", "เก็บ"))</f>
        <v>เก็บ</v>
      </c>
      <c r="AW1753" s="1">
        <f t="shared" si="83"/>
        <v>4005.4952465164292</v>
      </c>
      <c r="AX1753" s="1">
        <v>2577.9546108768855</v>
      </c>
      <c r="AY1753" s="1">
        <v>2224.5260663507106</v>
      </c>
    </row>
    <row r="1754" spans="1:51" x14ac:dyDescent="0.2">
      <c r="A1754" s="3">
        <v>45609</v>
      </c>
      <c r="B1754">
        <v>45609</v>
      </c>
      <c r="C1754" t="s">
        <v>5677</v>
      </c>
      <c r="D1754" t="s">
        <v>66</v>
      </c>
      <c r="E1754" t="s">
        <v>184</v>
      </c>
      <c r="F1754" t="s">
        <v>1334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703</v>
      </c>
      <c r="P1754" t="s">
        <v>5678</v>
      </c>
      <c r="Q1754" s="2">
        <v>45610</v>
      </c>
      <c r="R1754" t="s">
        <v>55</v>
      </c>
      <c r="S1754">
        <v>0</v>
      </c>
      <c r="T1754" t="s">
        <v>71</v>
      </c>
      <c r="U1754" t="s">
        <v>71</v>
      </c>
      <c r="V1754" s="1">
        <v>0</v>
      </c>
      <c r="W1754" s="1">
        <v>0</v>
      </c>
      <c r="X1754" s="1">
        <v>703</v>
      </c>
      <c r="Y1754" t="s">
        <v>108</v>
      </c>
      <c r="Z1754" t="s">
        <v>71</v>
      </c>
      <c r="AA1754" t="s">
        <v>344</v>
      </c>
      <c r="AB1754" s="1">
        <v>0</v>
      </c>
      <c r="AC1754" s="4">
        <f>IF(ISNUMBER(MATCH(AD1754, $AD$2:AD1753, 0)), INDEX($AC$2:AC1753, MATCH(AD1754, $AD$2:AD1753, 0)), MAX($AC$2:AC1753)+1)</f>
        <v>8</v>
      </c>
      <c r="AD1754" t="str">
        <f t="shared" si="84"/>
        <v>เชียงใหม่-เชียงใหม่</v>
      </c>
      <c r="AE1754" t="s">
        <v>55</v>
      </c>
      <c r="AF1754" s="1">
        <v>0</v>
      </c>
      <c r="AG1754" s="1">
        <v>0</v>
      </c>
      <c r="AH1754" s="1">
        <v>0</v>
      </c>
      <c r="AI1754" t="s">
        <v>5679</v>
      </c>
      <c r="AJ1754" s="1">
        <v>1</v>
      </c>
      <c r="AK1754" s="1">
        <v>0</v>
      </c>
      <c r="AL1754" s="1">
        <v>0</v>
      </c>
      <c r="AM1754" s="1">
        <v>0</v>
      </c>
      <c r="AN1754" s="1">
        <v>0</v>
      </c>
      <c r="AO1754" s="1">
        <v>0</v>
      </c>
      <c r="AP1754" s="1">
        <v>0</v>
      </c>
      <c r="AQ1754" s="1">
        <v>0</v>
      </c>
      <c r="AR1754" s="1">
        <v>703</v>
      </c>
      <c r="AS1754" s="1">
        <v>82.293333333333337</v>
      </c>
      <c r="AT1754" s="1">
        <f>Table1[[#This Row],[รวมต้นทุนค่าเดินทาง]]+Table1[[#This Row],[รวมต้นทุนค่าซ่อม]]+Table1[[#This Row],[รวมค่าเสื่อม]]</f>
        <v>2168.4900546448089</v>
      </c>
      <c r="AU1754" s="1">
        <f t="shared" si="82"/>
        <v>4522.7040635974936</v>
      </c>
      <c r="AV1754" s="1" t="str" cm="1">
        <f t="array" ref="AV1754">IF(AC1754&lt;4, "เก็บ", IF(OR(AT1754 &lt; PERCENTILE(IF($AC$2:$AC$5092=AC1754, $AT$2:$AT$5092), 0.25) - 1.5 * (PERCENTILE(IF($AC$2:$AC$5092=AC1754, $AT$2:$AT$5092), 0.75) - PERCENTILE(IF($AC$2:$AC$5092=AC1754, $AT$2:$AT$5092), 0.25)), AT1754 &gt; PERCENTILE(IF($AC$2:$AC$5092=AC1754, $AT$2:$AT$5092), 0.75) + 1.5 * (PERCENTILE(IF($AC$2:$AC$5092=AC1754, $AT$2:$AT$5092), 0.75) - PERCENTILE(IF($AC$2:$AC$5092=AC1754, $AT$2:$AT$5092), 0.25))), "ตัด", "เก็บ"))</f>
        <v>เก็บ</v>
      </c>
      <c r="AW1754" s="1">
        <f t="shared" si="83"/>
        <v>3452.8591376901491</v>
      </c>
      <c r="AX1754" s="1">
        <v>2563.5734635866706</v>
      </c>
      <c r="AY1754" s="1">
        <v>1383.1967213114754</v>
      </c>
    </row>
    <row r="1755" spans="1:51" x14ac:dyDescent="0.2">
      <c r="A1755" s="3">
        <v>45609</v>
      </c>
      <c r="B1755">
        <v>45609</v>
      </c>
      <c r="C1755" t="s">
        <v>5680</v>
      </c>
      <c r="D1755" t="s">
        <v>66</v>
      </c>
      <c r="E1755" t="s">
        <v>67</v>
      </c>
      <c r="F1755" t="s">
        <v>68</v>
      </c>
      <c r="G1755" s="1">
        <v>0</v>
      </c>
      <c r="H1755" s="1">
        <v>0</v>
      </c>
      <c r="I1755" s="1">
        <v>500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500</v>
      </c>
      <c r="P1755" t="s">
        <v>5681</v>
      </c>
      <c r="Q1755" s="2">
        <v>45609</v>
      </c>
      <c r="R1755" t="s">
        <v>70</v>
      </c>
      <c r="S1755">
        <v>0</v>
      </c>
      <c r="T1755" t="s">
        <v>71</v>
      </c>
      <c r="U1755" t="s">
        <v>72</v>
      </c>
      <c r="V1755" s="1">
        <v>0</v>
      </c>
      <c r="W1755" s="1">
        <v>0</v>
      </c>
      <c r="X1755" s="1">
        <v>0</v>
      </c>
      <c r="AA1755" t="s">
        <v>58</v>
      </c>
      <c r="AB1755" s="1">
        <v>0</v>
      </c>
      <c r="AC1755" s="4">
        <f>IF(ISNUMBER(MATCH(AD1755, $AD$2:AD1754, 0)), INDEX($AC$2:AC1754, MATCH(AD1755, $AD$2:AD1754, 0)), MAX($AC$2:AC1754)+1)</f>
        <v>2</v>
      </c>
      <c r="AD1755" t="str">
        <f t="shared" si="84"/>
        <v>เชียงใหม่-พุทธมณฑลสาย 5</v>
      </c>
      <c r="AE1755" t="s">
        <v>73</v>
      </c>
      <c r="AF1755" s="1">
        <v>0</v>
      </c>
      <c r="AG1755" s="1">
        <v>0</v>
      </c>
      <c r="AH1755" s="1">
        <v>0</v>
      </c>
      <c r="AI1755" t="s">
        <v>5682</v>
      </c>
      <c r="AJ1755" s="1">
        <v>2</v>
      </c>
      <c r="AK1755" s="1">
        <v>720</v>
      </c>
      <c r="AL1755" s="1">
        <v>1410</v>
      </c>
      <c r="AM1755" s="1">
        <v>0.51063829787234039</v>
      </c>
      <c r="AN1755" s="1">
        <v>0</v>
      </c>
      <c r="AO1755" s="1">
        <v>0</v>
      </c>
      <c r="AP1755" s="1">
        <v>0</v>
      </c>
      <c r="AQ1755" s="1">
        <v>0</v>
      </c>
      <c r="AR1755" s="1">
        <v>500</v>
      </c>
      <c r="AS1755" s="1">
        <v>1242.1653846153845</v>
      </c>
      <c r="AT1755" s="1">
        <f>Table1[[#This Row],[รวมต้นทุนค่าเดินทาง]]+Table1[[#This Row],[รวมต้นทุนค่าซ่อม]]+Table1[[#This Row],[รวมค่าเสื่อม]]</f>
        <v>2951.9123656389611</v>
      </c>
      <c r="AU1755" s="1">
        <f t="shared" si="82"/>
        <v>5026.5629662053279</v>
      </c>
      <c r="AV1755" s="1" t="str" cm="1">
        <f t="array" ref="AV1755">IF(AC1755&lt;4, "เก็บ", IF(OR(AT1755 &lt; PERCENTILE(IF($AC$2:$AC$5092=AC1755, $AT$2:$AT$5092), 0.25) - 1.5 * (PERCENTILE(IF($AC$2:$AC$5092=AC1755, $AT$2:$AT$5092), 0.75) - PERCENTILE(IF($AC$2:$AC$5092=AC1755, $AT$2:$AT$5092), 0.25)), AT1755 &gt; PERCENTILE(IF($AC$2:$AC$5092=AC1755, $AT$2:$AT$5092), 0.75) + 1.5 * (PERCENTILE(IF($AC$2:$AC$5092=AC1755, $AT$2:$AT$5092), 0.75) - PERCENTILE(IF($AC$2:$AC$5092=AC1755, $AT$2:$AT$5092), 0.25))), "ตัด", "เก็บ"))</f>
        <v>เก็บ</v>
      </c>
      <c r="AW1755" s="1">
        <f t="shared" si="83"/>
        <v>5026.5629662053279</v>
      </c>
      <c r="AX1755" s="1">
        <v>4064.5059139663294</v>
      </c>
      <c r="AY1755" s="1">
        <v>1209.7469810235768</v>
      </c>
    </row>
    <row r="1756" spans="1:51" x14ac:dyDescent="0.2">
      <c r="A1756" s="3">
        <v>45609</v>
      </c>
      <c r="B1756">
        <v>45609</v>
      </c>
      <c r="C1756" t="s">
        <v>5683</v>
      </c>
      <c r="D1756" t="s">
        <v>51</v>
      </c>
      <c r="E1756" t="s">
        <v>52</v>
      </c>
      <c r="F1756" t="s">
        <v>5334</v>
      </c>
      <c r="G1756" s="1">
        <v>4200</v>
      </c>
      <c r="H1756" s="1">
        <v>2827</v>
      </c>
      <c r="I1756" s="1">
        <v>1900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6100</v>
      </c>
      <c r="P1756" t="s">
        <v>5684</v>
      </c>
      <c r="Q1756" s="2">
        <v>45609</v>
      </c>
      <c r="R1756" t="s">
        <v>55</v>
      </c>
      <c r="S1756">
        <v>0</v>
      </c>
      <c r="T1756" t="s">
        <v>56</v>
      </c>
      <c r="U1756" t="s">
        <v>57</v>
      </c>
      <c r="V1756" s="1">
        <v>2500</v>
      </c>
      <c r="W1756" s="1">
        <v>0</v>
      </c>
      <c r="X1756" s="1">
        <v>0</v>
      </c>
      <c r="AA1756" t="s">
        <v>58</v>
      </c>
      <c r="AB1756" s="1">
        <v>0</v>
      </c>
      <c r="AC1756" s="4">
        <f>IF(ISNUMBER(MATCH(AD1756, $AD$2:AD1755, 0)), INDEX($AC$2:AC1755, MATCH(AD1756, $AD$2:AD1755, 0)), MAX($AC$2:AC1755)+1)</f>
        <v>1</v>
      </c>
      <c r="AD1756" t="str">
        <f t="shared" si="84"/>
        <v>ท่าลี่-กองลอย</v>
      </c>
      <c r="AE1756" t="s">
        <v>55</v>
      </c>
      <c r="AF1756" s="1">
        <v>0</v>
      </c>
      <c r="AG1756" s="1">
        <v>0</v>
      </c>
      <c r="AH1756" s="1">
        <v>0</v>
      </c>
      <c r="AI1756" t="s">
        <v>5685</v>
      </c>
      <c r="AJ1756" s="1">
        <v>1</v>
      </c>
      <c r="AK1756" s="1">
        <v>0</v>
      </c>
      <c r="AL1756" s="1">
        <v>0</v>
      </c>
      <c r="AM1756" s="1">
        <v>0</v>
      </c>
      <c r="AN1756" s="1">
        <v>0</v>
      </c>
      <c r="AO1756" s="1">
        <v>0</v>
      </c>
      <c r="AP1756" s="1">
        <v>0</v>
      </c>
      <c r="AQ1756" s="1">
        <v>0</v>
      </c>
      <c r="AR1756" s="1">
        <v>11427</v>
      </c>
      <c r="AS1756" s="1">
        <v>19.753846153846151</v>
      </c>
      <c r="AT1756" s="1">
        <f>Table1[[#This Row],[รวมต้นทุนค่าเดินทาง]]+Table1[[#This Row],[รวมต้นทุนค่าซ่อม]]+Table1[[#This Row],[รวมค่าเสื่อม]]</f>
        <v>13321.753846153846</v>
      </c>
      <c r="AU1756" s="1">
        <f t="shared" si="82"/>
        <v>13953.293816562818</v>
      </c>
      <c r="AV1756" s="1" t="str" cm="1">
        <f t="array" ref="AV1756">IF(AC1756&lt;4, "เก็บ", IF(OR(AT1756 &lt; PERCENTILE(IF($AC$2:$AC$5092=AC1756, $AT$2:$AT$5092), 0.25) - 1.5 * (PERCENTILE(IF($AC$2:$AC$5092=AC1756, $AT$2:$AT$5092), 0.75) - PERCENTILE(IF($AC$2:$AC$5092=AC1756, $AT$2:$AT$5092), 0.25)), AT1756 &gt; PERCENTILE(IF($AC$2:$AC$5092=AC1756, $AT$2:$AT$5092), 0.75) + 1.5 * (PERCENTILE(IF($AC$2:$AC$5092=AC1756, $AT$2:$AT$5092), 0.75) - PERCENTILE(IF($AC$2:$AC$5092=AC1756, $AT$2:$AT$5092), 0.25))), "ตัด", "เก็บ"))</f>
        <v>เก็บ</v>
      </c>
      <c r="AW1756" s="1">
        <f t="shared" si="83"/>
        <v>13953.293816562818</v>
      </c>
      <c r="AX1756" s="1">
        <v>14426.372718098486</v>
      </c>
      <c r="AY1756" s="1">
        <v>1875</v>
      </c>
    </row>
    <row r="1757" spans="1:51" x14ac:dyDescent="0.2">
      <c r="A1757" s="3">
        <v>45609</v>
      </c>
      <c r="B1757">
        <v>45609</v>
      </c>
      <c r="C1757" t="s">
        <v>5686</v>
      </c>
      <c r="D1757" t="s">
        <v>51</v>
      </c>
      <c r="E1757" t="s">
        <v>61</v>
      </c>
      <c r="F1757" t="s">
        <v>507</v>
      </c>
      <c r="G1757" s="1">
        <v>2700</v>
      </c>
      <c r="H1757" s="1">
        <v>4575</v>
      </c>
      <c r="I1757" s="1">
        <v>1900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4600</v>
      </c>
      <c r="P1757" t="s">
        <v>5687</v>
      </c>
      <c r="Q1757" s="2">
        <v>45609</v>
      </c>
      <c r="R1757" t="s">
        <v>55</v>
      </c>
      <c r="S1757">
        <v>0</v>
      </c>
      <c r="T1757" t="s">
        <v>56</v>
      </c>
      <c r="U1757" t="s">
        <v>57</v>
      </c>
      <c r="V1757" s="1">
        <v>2500</v>
      </c>
      <c r="W1757" s="1">
        <v>0</v>
      </c>
      <c r="X1757" s="1">
        <v>0</v>
      </c>
      <c r="AA1757" t="s">
        <v>58</v>
      </c>
      <c r="AB1757" s="1">
        <v>0</v>
      </c>
      <c r="AC1757" s="4">
        <f>IF(ISNUMBER(MATCH(AD1757, $AD$2:AD1756, 0)), INDEX($AC$2:AC1756, MATCH(AD1757, $AD$2:AD1756, 0)), MAX($AC$2:AC1756)+1)</f>
        <v>1</v>
      </c>
      <c r="AD1757" t="str">
        <f t="shared" si="84"/>
        <v>ท่าลี่-กองลอย</v>
      </c>
      <c r="AE1757" t="s">
        <v>55</v>
      </c>
      <c r="AF1757" s="1">
        <v>0</v>
      </c>
      <c r="AG1757" s="1">
        <v>0</v>
      </c>
      <c r="AH1757" s="1">
        <v>0</v>
      </c>
      <c r="AI1757" t="s">
        <v>5688</v>
      </c>
      <c r="AJ1757" s="1">
        <v>1</v>
      </c>
      <c r="AK1757" s="1">
        <v>0</v>
      </c>
      <c r="AL1757" s="1">
        <v>0</v>
      </c>
      <c r="AM1757" s="1">
        <v>0</v>
      </c>
      <c r="AN1757" s="1">
        <v>0</v>
      </c>
      <c r="AO1757" s="1">
        <v>0</v>
      </c>
      <c r="AP1757" s="1">
        <v>0</v>
      </c>
      <c r="AQ1757" s="1">
        <v>0</v>
      </c>
      <c r="AR1757" s="1">
        <v>11675</v>
      </c>
      <c r="AS1757" s="1">
        <v>21.4</v>
      </c>
      <c r="AT1757" s="1">
        <f>Table1[[#This Row],[รวมต้นทุนค่าเดินทาง]]+Table1[[#This Row],[รวมต้นทุนค่าซ่อม]]+Table1[[#This Row],[รวมค่าเสื่อม]]</f>
        <v>13910.966929133858</v>
      </c>
      <c r="AU1757" s="1">
        <f t="shared" si="82"/>
        <v>13953.293816562818</v>
      </c>
      <c r="AV1757" s="1" t="str" cm="1">
        <f t="array" ref="AV1757">IF(AC1757&lt;4, "เก็บ", IF(OR(AT1757 &lt; PERCENTILE(IF($AC$2:$AC$5092=AC1757, $AT$2:$AT$5092), 0.25) - 1.5 * (PERCENTILE(IF($AC$2:$AC$5092=AC1757, $AT$2:$AT$5092), 0.75) - PERCENTILE(IF($AC$2:$AC$5092=AC1757, $AT$2:$AT$5092), 0.25)), AT1757 &gt; PERCENTILE(IF($AC$2:$AC$5092=AC1757, $AT$2:$AT$5092), 0.75) + 1.5 * (PERCENTILE(IF($AC$2:$AC$5092=AC1757, $AT$2:$AT$5092), 0.75) - PERCENTILE(IF($AC$2:$AC$5092=AC1757, $AT$2:$AT$5092), 0.25))), "ตัด", "เก็บ"))</f>
        <v>เก็บ</v>
      </c>
      <c r="AW1757" s="1">
        <f t="shared" si="83"/>
        <v>13953.293816562818</v>
      </c>
      <c r="AX1757" s="1">
        <v>14426.372718098486</v>
      </c>
      <c r="AY1757" s="1">
        <v>2214.5669291338581</v>
      </c>
    </row>
    <row r="1758" spans="1:51" x14ac:dyDescent="0.2">
      <c r="A1758" s="3">
        <v>45609</v>
      </c>
      <c r="B1758">
        <v>45609</v>
      </c>
      <c r="C1758" t="s">
        <v>5689</v>
      </c>
      <c r="D1758" t="s">
        <v>51</v>
      </c>
      <c r="E1758" t="s">
        <v>61</v>
      </c>
      <c r="F1758" t="s">
        <v>367</v>
      </c>
      <c r="G1758" s="1">
        <v>2700</v>
      </c>
      <c r="H1758" s="1">
        <v>4575</v>
      </c>
      <c r="I1758" s="1">
        <v>1900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4600</v>
      </c>
      <c r="P1758" t="s">
        <v>5690</v>
      </c>
      <c r="Q1758" s="2">
        <v>45609</v>
      </c>
      <c r="R1758" t="s">
        <v>55</v>
      </c>
      <c r="S1758">
        <v>0</v>
      </c>
      <c r="T1758" t="s">
        <v>56</v>
      </c>
      <c r="U1758" t="s">
        <v>57</v>
      </c>
      <c r="V1758" s="1">
        <v>2500</v>
      </c>
      <c r="W1758" s="1">
        <v>0</v>
      </c>
      <c r="X1758" s="1">
        <v>0</v>
      </c>
      <c r="AA1758" t="s">
        <v>58</v>
      </c>
      <c r="AB1758" s="1">
        <v>0</v>
      </c>
      <c r="AC1758" s="4">
        <f>IF(ISNUMBER(MATCH(AD1758, $AD$2:AD1757, 0)), INDEX($AC$2:AC1757, MATCH(AD1758, $AD$2:AD1757, 0)), MAX($AC$2:AC1757)+1)</f>
        <v>1</v>
      </c>
      <c r="AD1758" t="str">
        <f t="shared" si="84"/>
        <v>ท่าลี่-กองลอย</v>
      </c>
      <c r="AE1758" t="s">
        <v>55</v>
      </c>
      <c r="AF1758" s="1">
        <v>0</v>
      </c>
      <c r="AG1758" s="1">
        <v>0</v>
      </c>
      <c r="AH1758" s="1">
        <v>0</v>
      </c>
      <c r="AI1758" t="s">
        <v>5691</v>
      </c>
      <c r="AJ1758" s="1">
        <v>1</v>
      </c>
      <c r="AK1758" s="1">
        <v>0</v>
      </c>
      <c r="AL1758" s="1">
        <v>0</v>
      </c>
      <c r="AM1758" s="1">
        <v>0</v>
      </c>
      <c r="AN1758" s="1">
        <v>0</v>
      </c>
      <c r="AO1758" s="1">
        <v>0</v>
      </c>
      <c r="AP1758" s="1">
        <v>0</v>
      </c>
      <c r="AQ1758" s="1">
        <v>0</v>
      </c>
      <c r="AR1758" s="1">
        <v>11675</v>
      </c>
      <c r="AS1758" s="1">
        <v>19.753846153846151</v>
      </c>
      <c r="AT1758" s="1">
        <f>Table1[[#This Row],[รวมต้นทุนค่าเดินทาง]]+Table1[[#This Row],[รวมต้นทุนค่าซ่อม]]+Table1[[#This Row],[รวมค่าเสื่อม]]</f>
        <v>13206.850620347395</v>
      </c>
      <c r="AU1758" s="1">
        <f t="shared" si="82"/>
        <v>13953.293816562818</v>
      </c>
      <c r="AV1758" s="1" t="str" cm="1">
        <f t="array" ref="AV1758">IF(AC1758&lt;4, "เก็บ", IF(OR(AT1758 &lt; PERCENTILE(IF($AC$2:$AC$5092=AC1758, $AT$2:$AT$5092), 0.25) - 1.5 * (PERCENTILE(IF($AC$2:$AC$5092=AC1758, $AT$2:$AT$5092), 0.75) - PERCENTILE(IF($AC$2:$AC$5092=AC1758, $AT$2:$AT$5092), 0.25)), AT1758 &gt; PERCENTILE(IF($AC$2:$AC$5092=AC1758, $AT$2:$AT$5092), 0.75) + 1.5 * (PERCENTILE(IF($AC$2:$AC$5092=AC1758, $AT$2:$AT$5092), 0.75) - PERCENTILE(IF($AC$2:$AC$5092=AC1758, $AT$2:$AT$5092), 0.25))), "ตัด", "เก็บ"))</f>
        <v>เก็บ</v>
      </c>
      <c r="AW1758" s="1">
        <f t="shared" si="83"/>
        <v>13953.293816562818</v>
      </c>
      <c r="AX1758" s="1">
        <v>14426.372718098486</v>
      </c>
      <c r="AY1758" s="1">
        <v>1512.0967741935483</v>
      </c>
    </row>
    <row r="1759" spans="1:51" x14ac:dyDescent="0.2">
      <c r="A1759" s="3">
        <v>45609</v>
      </c>
      <c r="B1759">
        <v>45609</v>
      </c>
      <c r="C1759" t="s">
        <v>5692</v>
      </c>
      <c r="D1759" t="s">
        <v>66</v>
      </c>
      <c r="E1759" t="s">
        <v>105</v>
      </c>
      <c r="F1759" t="s">
        <v>525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803</v>
      </c>
      <c r="O1759" s="1">
        <v>803</v>
      </c>
      <c r="P1759" t="s">
        <v>5693</v>
      </c>
      <c r="Q1759" s="2">
        <v>45609</v>
      </c>
      <c r="R1759" t="s">
        <v>55</v>
      </c>
      <c r="S1759">
        <v>0</v>
      </c>
      <c r="T1759" t="s">
        <v>87</v>
      </c>
      <c r="U1759" t="s">
        <v>71</v>
      </c>
      <c r="V1759" s="1">
        <v>0</v>
      </c>
      <c r="W1759" s="1">
        <v>703</v>
      </c>
      <c r="X1759" s="1">
        <v>0</v>
      </c>
      <c r="Y1759" t="s">
        <v>108</v>
      </c>
      <c r="Z1759" t="s">
        <v>71</v>
      </c>
      <c r="AA1759" t="s">
        <v>344</v>
      </c>
      <c r="AB1759" s="1">
        <v>0</v>
      </c>
      <c r="AC1759" s="4">
        <f>IF(ISNUMBER(MATCH(AD1759, $AD$2:AD1758, 0)), INDEX($AC$2:AC1758, MATCH(AD1759, $AD$2:AD1758, 0)), MAX($AC$2:AC1758)+1)</f>
        <v>6</v>
      </c>
      <c r="AD1759" t="str">
        <f t="shared" si="84"/>
        <v>เชียงราย-เชียงใหม่</v>
      </c>
      <c r="AE1759" t="s">
        <v>55</v>
      </c>
      <c r="AF1759" s="1">
        <v>0</v>
      </c>
      <c r="AG1759" s="1">
        <v>0</v>
      </c>
      <c r="AH1759" s="1">
        <v>0</v>
      </c>
      <c r="AI1759" t="s">
        <v>5694</v>
      </c>
      <c r="AJ1759" s="1">
        <v>1</v>
      </c>
      <c r="AK1759" s="1">
        <v>0</v>
      </c>
      <c r="AL1759" s="1">
        <v>0</v>
      </c>
      <c r="AM1759" s="1">
        <v>0</v>
      </c>
      <c r="AN1759" s="1">
        <v>0</v>
      </c>
      <c r="AO1759" s="1">
        <v>0</v>
      </c>
      <c r="AP1759" s="1">
        <v>0</v>
      </c>
      <c r="AQ1759" s="1">
        <v>0</v>
      </c>
      <c r="AR1759" s="1">
        <v>1506</v>
      </c>
      <c r="AS1759" s="1">
        <v>141.46157894736839</v>
      </c>
      <c r="AT1759" s="1">
        <f>Table1[[#This Row],[รวมต้นทุนค่าเดินทาง]]+Table1[[#This Row],[รวมต้นทุนค่าซ่อม]]+Table1[[#This Row],[รวมค่าเสื่อม]]</f>
        <v>3172.8853077609278</v>
      </c>
      <c r="AU1759" s="1">
        <f t="shared" si="82"/>
        <v>4428.3346813776061</v>
      </c>
      <c r="AV1759" s="1" t="str" cm="1">
        <f t="array" ref="AV1759">IF(AC1759&lt;4, "เก็บ", IF(OR(AT1759 &lt; PERCENTILE(IF($AC$2:$AC$5092=AC1759, $AT$2:$AT$5092), 0.25) - 1.5 * (PERCENTILE(IF($AC$2:$AC$5092=AC1759, $AT$2:$AT$5092), 0.75) - PERCENTILE(IF($AC$2:$AC$5092=AC1759, $AT$2:$AT$5092), 0.25)), AT1759 &gt; PERCENTILE(IF($AC$2:$AC$5092=AC1759, $AT$2:$AT$5092), 0.75) + 1.5 * (PERCENTILE(IF($AC$2:$AC$5092=AC1759, $AT$2:$AT$5092), 0.75) - PERCENTILE(IF($AC$2:$AC$5092=AC1759, $AT$2:$AT$5092), 0.25))), "ตัด", "เก็บ"))</f>
        <v>เก็บ</v>
      </c>
      <c r="AW1759" s="1">
        <f t="shared" si="83"/>
        <v>3873.7679454274344</v>
      </c>
      <c r="AX1759" s="1">
        <v>2781.4385174989698</v>
      </c>
      <c r="AY1759" s="1">
        <v>1525.4237288135594</v>
      </c>
    </row>
    <row r="1760" spans="1:51" x14ac:dyDescent="0.2">
      <c r="A1760" s="3">
        <v>45610</v>
      </c>
      <c r="B1760">
        <v>45610</v>
      </c>
      <c r="C1760" t="s">
        <v>5695</v>
      </c>
      <c r="D1760" t="s">
        <v>66</v>
      </c>
      <c r="E1760" t="s">
        <v>124</v>
      </c>
      <c r="F1760" t="s">
        <v>190</v>
      </c>
      <c r="G1760" s="1">
        <v>0</v>
      </c>
      <c r="H1760" s="1">
        <v>0</v>
      </c>
      <c r="I1760" s="1">
        <v>500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500</v>
      </c>
      <c r="P1760" t="s">
        <v>5696</v>
      </c>
      <c r="Q1760" s="2">
        <v>45610</v>
      </c>
      <c r="R1760" t="s">
        <v>70</v>
      </c>
      <c r="S1760">
        <v>0</v>
      </c>
      <c r="T1760" t="s">
        <v>71</v>
      </c>
      <c r="U1760" t="s">
        <v>161</v>
      </c>
      <c r="V1760" s="1">
        <v>0</v>
      </c>
      <c r="W1760" s="1">
        <v>0</v>
      </c>
      <c r="X1760" s="1">
        <v>0</v>
      </c>
      <c r="AA1760" t="s">
        <v>58</v>
      </c>
      <c r="AB1760" s="1">
        <v>0</v>
      </c>
      <c r="AC1760" s="4">
        <f>IF(ISNUMBER(MATCH(AD1760, $AD$2:AD1759, 0)), INDEX($AC$2:AC1759, MATCH(AD1760, $AD$2:AD1759, 0)), MAX($AC$2:AC1759)+1)</f>
        <v>9</v>
      </c>
      <c r="AD1760" t="str">
        <f t="shared" si="84"/>
        <v>เชียงใหม่-พุทธมณฑลสาย 2</v>
      </c>
      <c r="AE1760" t="s">
        <v>73</v>
      </c>
      <c r="AF1760" s="1">
        <v>0</v>
      </c>
      <c r="AG1760" s="1">
        <v>0</v>
      </c>
      <c r="AH1760" s="1">
        <v>0</v>
      </c>
      <c r="AI1760" t="s">
        <v>5697</v>
      </c>
      <c r="AJ1760" s="1">
        <v>1</v>
      </c>
      <c r="AK1760" s="1">
        <v>720</v>
      </c>
      <c r="AL1760" s="1">
        <v>720</v>
      </c>
      <c r="AM1760" s="1">
        <v>1</v>
      </c>
      <c r="AN1760" s="1">
        <v>0</v>
      </c>
      <c r="AO1760" s="1">
        <v>0</v>
      </c>
      <c r="AP1760" s="1">
        <v>0</v>
      </c>
      <c r="AQ1760" s="1">
        <v>0</v>
      </c>
      <c r="AR1760" s="1">
        <v>500</v>
      </c>
      <c r="AS1760" s="1">
        <v>1518.7153846153847</v>
      </c>
      <c r="AT1760" s="1">
        <f>Table1[[#This Row],[รวมต้นทุนค่าเดินทาง]]+Table1[[#This Row],[รวมต้นทุนค่าซ่อม]]+Table1[[#This Row],[รวมค่าเสื่อม]]</f>
        <v>3125.5821559645815</v>
      </c>
      <c r="AU1760" s="1">
        <f t="shared" si="82"/>
        <v>4623.2312262414152</v>
      </c>
      <c r="AV1760" s="1" t="str" cm="1">
        <f t="array" ref="AV1760">IF(AC1760&lt;4, "เก็บ", IF(OR(AT1760 &lt; PERCENTILE(IF($AC$2:$AC$5092=AC1760, $AT$2:$AT$5092), 0.25) - 1.5 * (PERCENTILE(IF($AC$2:$AC$5092=AC1760, $AT$2:$AT$5092), 0.75) - PERCENTILE(IF($AC$2:$AC$5092=AC1760, $AT$2:$AT$5092), 0.25)), AT1760 &gt; PERCENTILE(IF($AC$2:$AC$5092=AC1760, $AT$2:$AT$5092), 0.75) + 1.5 * (PERCENTILE(IF($AC$2:$AC$5092=AC1760, $AT$2:$AT$5092), 0.75) - PERCENTILE(IF($AC$2:$AC$5092=AC1760, $AT$2:$AT$5092), 0.25))), "ตัด", "เก็บ"))</f>
        <v>เก็บ</v>
      </c>
      <c r="AW1760" s="1">
        <f t="shared" si="83"/>
        <v>4005.4952465164292</v>
      </c>
      <c r="AX1760" s="1">
        <v>2577.9546108768855</v>
      </c>
      <c r="AY1760" s="1">
        <v>1106.8667713491968</v>
      </c>
    </row>
    <row r="1761" spans="1:51" x14ac:dyDescent="0.2">
      <c r="A1761" s="3">
        <v>45610</v>
      </c>
      <c r="B1761">
        <v>45610</v>
      </c>
      <c r="C1761" t="s">
        <v>5698</v>
      </c>
      <c r="D1761" t="s">
        <v>51</v>
      </c>
      <c r="E1761" t="s">
        <v>61</v>
      </c>
      <c r="F1761" t="s">
        <v>5184</v>
      </c>
      <c r="G1761" s="1">
        <v>2700</v>
      </c>
      <c r="H1761" s="1">
        <v>4575</v>
      </c>
      <c r="I1761" s="1">
        <v>1900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4600</v>
      </c>
      <c r="P1761" t="s">
        <v>5699</v>
      </c>
      <c r="Q1761" s="2">
        <v>45610</v>
      </c>
      <c r="R1761" t="s">
        <v>55</v>
      </c>
      <c r="S1761">
        <v>0</v>
      </c>
      <c r="T1761" t="s">
        <v>56</v>
      </c>
      <c r="U1761" t="s">
        <v>57</v>
      </c>
      <c r="V1761" s="1">
        <v>2500</v>
      </c>
      <c r="W1761" s="1">
        <v>0</v>
      </c>
      <c r="X1761" s="1">
        <v>0</v>
      </c>
      <c r="AA1761" t="s">
        <v>58</v>
      </c>
      <c r="AB1761" s="1">
        <v>0</v>
      </c>
      <c r="AC1761" s="4">
        <f>IF(ISNUMBER(MATCH(AD1761, $AD$2:AD1760, 0)), INDEX($AC$2:AC1760, MATCH(AD1761, $AD$2:AD1760, 0)), MAX($AC$2:AC1760)+1)</f>
        <v>1</v>
      </c>
      <c r="AD1761" t="str">
        <f t="shared" si="84"/>
        <v>ท่าลี่-กองลอย</v>
      </c>
      <c r="AE1761" t="s">
        <v>55</v>
      </c>
      <c r="AF1761" s="1">
        <v>0</v>
      </c>
      <c r="AG1761" s="1">
        <v>0</v>
      </c>
      <c r="AH1761" s="1">
        <v>0</v>
      </c>
      <c r="AI1761" t="s">
        <v>5700</v>
      </c>
      <c r="AJ1761" s="1">
        <v>1</v>
      </c>
      <c r="AK1761" s="1">
        <v>0</v>
      </c>
      <c r="AL1761" s="1">
        <v>0</v>
      </c>
      <c r="AM1761" s="1">
        <v>0</v>
      </c>
      <c r="AN1761" s="1">
        <v>0</v>
      </c>
      <c r="AO1761" s="1">
        <v>0</v>
      </c>
      <c r="AP1761" s="1">
        <v>0</v>
      </c>
      <c r="AQ1761" s="1">
        <v>0</v>
      </c>
      <c r="AR1761" s="1">
        <v>11675</v>
      </c>
      <c r="AS1761" s="1">
        <v>25.68</v>
      </c>
      <c r="AT1761" s="1">
        <f>Table1[[#This Row],[รวมต้นทุนค่าเดินทาง]]+Table1[[#This Row],[รวมต้นทุนค่าซ่อม]]+Table1[[#This Row],[รวมค่าเสื่อม]]</f>
        <v>19972.738823529413</v>
      </c>
      <c r="AU1761" s="1">
        <f t="shared" si="82"/>
        <v>13953.293816562818</v>
      </c>
      <c r="AV1761" s="1" t="str" cm="1">
        <f t="array" ref="AV1761">IF(AC1761&lt;4, "เก็บ", IF(OR(AT1761 &lt; PERCENTILE(IF($AC$2:$AC$5092=AC1761, $AT$2:$AT$5092), 0.25) - 1.5 * (PERCENTILE(IF($AC$2:$AC$5092=AC1761, $AT$2:$AT$5092), 0.75) - PERCENTILE(IF($AC$2:$AC$5092=AC1761, $AT$2:$AT$5092), 0.25)), AT1761 &gt; PERCENTILE(IF($AC$2:$AC$5092=AC1761, $AT$2:$AT$5092), 0.75) + 1.5 * (PERCENTILE(IF($AC$2:$AC$5092=AC1761, $AT$2:$AT$5092), 0.75) - PERCENTILE(IF($AC$2:$AC$5092=AC1761, $AT$2:$AT$5092), 0.25))), "ตัด", "เก็บ"))</f>
        <v>เก็บ</v>
      </c>
      <c r="AW1761" s="1">
        <f t="shared" si="83"/>
        <v>13953.293816562818</v>
      </c>
      <c r="AX1761" s="1">
        <v>14426.372718098486</v>
      </c>
      <c r="AY1761" s="1">
        <v>8272.0588235294126</v>
      </c>
    </row>
    <row r="1762" spans="1:51" x14ac:dyDescent="0.2">
      <c r="A1762" s="3">
        <v>45610</v>
      </c>
      <c r="B1762">
        <v>45610</v>
      </c>
      <c r="C1762" t="s">
        <v>5701</v>
      </c>
      <c r="D1762" t="s">
        <v>51</v>
      </c>
      <c r="E1762" t="s">
        <v>61</v>
      </c>
      <c r="F1762" t="s">
        <v>299</v>
      </c>
      <c r="G1762" s="1">
        <v>2700</v>
      </c>
      <c r="H1762" s="1">
        <v>4575</v>
      </c>
      <c r="I1762" s="1">
        <v>1900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4600</v>
      </c>
      <c r="P1762" t="s">
        <v>5702</v>
      </c>
      <c r="Q1762" s="2">
        <v>45610</v>
      </c>
      <c r="R1762" t="s">
        <v>55</v>
      </c>
      <c r="S1762">
        <v>0</v>
      </c>
      <c r="T1762" t="s">
        <v>56</v>
      </c>
      <c r="U1762" t="s">
        <v>57</v>
      </c>
      <c r="V1762" s="1">
        <v>2500</v>
      </c>
      <c r="W1762" s="1">
        <v>0</v>
      </c>
      <c r="X1762" s="1">
        <v>0</v>
      </c>
      <c r="AA1762" t="s">
        <v>58</v>
      </c>
      <c r="AB1762" s="1">
        <v>0</v>
      </c>
      <c r="AC1762" s="4">
        <f>IF(ISNUMBER(MATCH(AD1762, $AD$2:AD1761, 0)), INDEX($AC$2:AC1761, MATCH(AD1762, $AD$2:AD1761, 0)), MAX($AC$2:AC1761)+1)</f>
        <v>1</v>
      </c>
      <c r="AD1762" t="str">
        <f t="shared" si="84"/>
        <v>ท่าลี่-กองลอย</v>
      </c>
      <c r="AE1762" t="s">
        <v>55</v>
      </c>
      <c r="AF1762" s="1">
        <v>0</v>
      </c>
      <c r="AG1762" s="1">
        <v>0</v>
      </c>
      <c r="AH1762" s="1">
        <v>0</v>
      </c>
      <c r="AI1762" t="s">
        <v>5703</v>
      </c>
      <c r="AJ1762" s="1">
        <v>1</v>
      </c>
      <c r="AK1762" s="1">
        <v>0</v>
      </c>
      <c r="AL1762" s="1">
        <v>0</v>
      </c>
      <c r="AM1762" s="1">
        <v>0</v>
      </c>
      <c r="AN1762" s="1">
        <v>0</v>
      </c>
      <c r="AO1762" s="1">
        <v>0</v>
      </c>
      <c r="AP1762" s="1">
        <v>0</v>
      </c>
      <c r="AQ1762" s="1">
        <v>0</v>
      </c>
      <c r="AR1762" s="1">
        <v>11675</v>
      </c>
      <c r="AS1762" s="1">
        <v>19.753846153846151</v>
      </c>
      <c r="AT1762" s="1">
        <f>Table1[[#This Row],[รวมต้นทุนค่าเดินทาง]]+Table1[[#This Row],[รวมต้นทุนค่าซ่อม]]+Table1[[#This Row],[รวมค่าเสื่อม]]</f>
        <v>13463.621770682148</v>
      </c>
      <c r="AU1762" s="1">
        <f t="shared" si="82"/>
        <v>13953.293816562818</v>
      </c>
      <c r="AV1762" s="1" t="str" cm="1">
        <f t="array" ref="AV1762">IF(AC1762&lt;4, "เก็บ", IF(OR(AT1762 &lt; PERCENTILE(IF($AC$2:$AC$5092=AC1762, $AT$2:$AT$5092), 0.25) - 1.5 * (PERCENTILE(IF($AC$2:$AC$5092=AC1762, $AT$2:$AT$5092), 0.75) - PERCENTILE(IF($AC$2:$AC$5092=AC1762, $AT$2:$AT$5092), 0.25)), AT1762 &gt; PERCENTILE(IF($AC$2:$AC$5092=AC1762, $AT$2:$AT$5092), 0.75) + 1.5 * (PERCENTILE(IF($AC$2:$AC$5092=AC1762, $AT$2:$AT$5092), 0.75) - PERCENTILE(IF($AC$2:$AC$5092=AC1762, $AT$2:$AT$5092), 0.25))), "ตัด", "เก็บ"))</f>
        <v>เก็บ</v>
      </c>
      <c r="AW1762" s="1">
        <f t="shared" si="83"/>
        <v>13953.293816562818</v>
      </c>
      <c r="AX1762" s="1">
        <v>14426.372718098486</v>
      </c>
      <c r="AY1762" s="1">
        <v>1768.867924528302</v>
      </c>
    </row>
    <row r="1763" spans="1:51" x14ac:dyDescent="0.2">
      <c r="A1763" s="3">
        <v>45610</v>
      </c>
      <c r="B1763">
        <v>45610</v>
      </c>
      <c r="C1763" t="s">
        <v>5704</v>
      </c>
      <c r="D1763" t="s">
        <v>51</v>
      </c>
      <c r="E1763" t="s">
        <v>61</v>
      </c>
      <c r="F1763" t="s">
        <v>62</v>
      </c>
      <c r="G1763" s="1">
        <v>2700</v>
      </c>
      <c r="H1763" s="1">
        <v>4575</v>
      </c>
      <c r="I1763" s="1">
        <v>1900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4600</v>
      </c>
      <c r="P1763" t="s">
        <v>5705</v>
      </c>
      <c r="Q1763" s="2">
        <v>45610</v>
      </c>
      <c r="R1763" t="s">
        <v>55</v>
      </c>
      <c r="S1763">
        <v>0</v>
      </c>
      <c r="T1763" t="s">
        <v>56</v>
      </c>
      <c r="U1763" t="s">
        <v>57</v>
      </c>
      <c r="V1763" s="1">
        <v>2500</v>
      </c>
      <c r="W1763" s="1">
        <v>0</v>
      </c>
      <c r="X1763" s="1">
        <v>0</v>
      </c>
      <c r="AA1763" t="s">
        <v>58</v>
      </c>
      <c r="AB1763" s="1">
        <v>0</v>
      </c>
      <c r="AC1763" s="4">
        <f>IF(ISNUMBER(MATCH(AD1763, $AD$2:AD1762, 0)), INDEX($AC$2:AC1762, MATCH(AD1763, $AD$2:AD1762, 0)), MAX($AC$2:AC1762)+1)</f>
        <v>1</v>
      </c>
      <c r="AD1763" t="str">
        <f t="shared" si="84"/>
        <v>ท่าลี่-กองลอย</v>
      </c>
      <c r="AE1763" t="s">
        <v>55</v>
      </c>
      <c r="AF1763" s="1">
        <v>0</v>
      </c>
      <c r="AG1763" s="1">
        <v>0</v>
      </c>
      <c r="AH1763" s="1">
        <v>0</v>
      </c>
      <c r="AI1763" t="s">
        <v>5706</v>
      </c>
      <c r="AJ1763" s="1">
        <v>1</v>
      </c>
      <c r="AK1763" s="1">
        <v>0</v>
      </c>
      <c r="AL1763" s="1">
        <v>0</v>
      </c>
      <c r="AM1763" s="1">
        <v>0</v>
      </c>
      <c r="AN1763" s="1">
        <v>0</v>
      </c>
      <c r="AO1763" s="1">
        <v>0</v>
      </c>
      <c r="AP1763" s="1">
        <v>0</v>
      </c>
      <c r="AQ1763" s="1">
        <v>0</v>
      </c>
      <c r="AR1763" s="1">
        <v>11675</v>
      </c>
      <c r="AS1763" s="1">
        <v>28.533333333333331</v>
      </c>
      <c r="AT1763" s="1">
        <f>Table1[[#This Row],[รวมต้นทุนค่าเดินทาง]]+Table1[[#This Row],[รวมต้นทุนค่าซ่อม]]+Table1[[#This Row],[รวมค่าเสื่อม]]</f>
        <v>13518.04946236559</v>
      </c>
      <c r="AU1763" s="1">
        <f t="shared" si="82"/>
        <v>13953.293816562818</v>
      </c>
      <c r="AV1763" s="1" t="str" cm="1">
        <f t="array" ref="AV1763">IF(AC1763&lt;4, "เก็บ", IF(OR(AT1763 &lt; PERCENTILE(IF($AC$2:$AC$5092=AC1763, $AT$2:$AT$5092), 0.25) - 1.5 * (PERCENTILE(IF($AC$2:$AC$5092=AC1763, $AT$2:$AT$5092), 0.75) - PERCENTILE(IF($AC$2:$AC$5092=AC1763, $AT$2:$AT$5092), 0.25)), AT1763 &gt; PERCENTILE(IF($AC$2:$AC$5092=AC1763, $AT$2:$AT$5092), 0.75) + 1.5 * (PERCENTILE(IF($AC$2:$AC$5092=AC1763, $AT$2:$AT$5092), 0.75) - PERCENTILE(IF($AC$2:$AC$5092=AC1763, $AT$2:$AT$5092), 0.25))), "ตัด", "เก็บ"))</f>
        <v>เก็บ</v>
      </c>
      <c r="AW1763" s="1">
        <f t="shared" si="83"/>
        <v>13953.293816562818</v>
      </c>
      <c r="AX1763" s="1">
        <v>14426.372718098486</v>
      </c>
      <c r="AY1763" s="1">
        <v>1814.516129032258</v>
      </c>
    </row>
    <row r="1764" spans="1:51" x14ac:dyDescent="0.2">
      <c r="A1764" s="3">
        <v>45610</v>
      </c>
      <c r="B1764">
        <v>45610</v>
      </c>
      <c r="C1764" t="s">
        <v>5707</v>
      </c>
      <c r="D1764" t="s">
        <v>66</v>
      </c>
      <c r="E1764" t="s">
        <v>84</v>
      </c>
      <c r="F1764" t="s">
        <v>995</v>
      </c>
      <c r="G1764" s="1">
        <v>569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770</v>
      </c>
      <c r="O1764" s="1">
        <v>1339</v>
      </c>
      <c r="P1764" t="s">
        <v>5708</v>
      </c>
      <c r="Q1764" s="2">
        <v>45610</v>
      </c>
      <c r="R1764" t="s">
        <v>55</v>
      </c>
      <c r="S1764">
        <v>0</v>
      </c>
      <c r="T1764" t="s">
        <v>87</v>
      </c>
      <c r="U1764" t="s">
        <v>71</v>
      </c>
      <c r="V1764" s="1">
        <v>0</v>
      </c>
      <c r="W1764" s="1">
        <v>669</v>
      </c>
      <c r="X1764" s="1">
        <v>0</v>
      </c>
      <c r="Y1764" t="s">
        <v>108</v>
      </c>
      <c r="Z1764" t="s">
        <v>71</v>
      </c>
      <c r="AA1764" t="s">
        <v>504</v>
      </c>
      <c r="AB1764" s="1">
        <v>0</v>
      </c>
      <c r="AC1764" s="4">
        <f>IF(ISNUMBER(MATCH(AD1764, $AD$2:AD1763, 0)), INDEX($AC$2:AC1763, MATCH(AD1764, $AD$2:AD1763, 0)), MAX($AC$2:AC1763)+1)</f>
        <v>6</v>
      </c>
      <c r="AD1764" t="str">
        <f t="shared" si="84"/>
        <v>เชียงราย-เชียงใหม่</v>
      </c>
      <c r="AE1764" t="s">
        <v>55</v>
      </c>
      <c r="AF1764" s="1">
        <v>0</v>
      </c>
      <c r="AG1764" s="1">
        <v>0</v>
      </c>
      <c r="AH1764" s="1">
        <v>0</v>
      </c>
      <c r="AI1764" t="s">
        <v>5709</v>
      </c>
      <c r="AJ1764" s="1">
        <v>2</v>
      </c>
      <c r="AK1764" s="1">
        <v>0</v>
      </c>
      <c r="AL1764" s="1">
        <v>0</v>
      </c>
      <c r="AM1764" s="1">
        <v>0</v>
      </c>
      <c r="AN1764" s="1">
        <v>794.91250000000002</v>
      </c>
      <c r="AO1764" s="1">
        <v>0</v>
      </c>
      <c r="AP1764" s="1">
        <v>0</v>
      </c>
      <c r="AQ1764" s="1">
        <v>0</v>
      </c>
      <c r="AR1764" s="1">
        <v>2008</v>
      </c>
      <c r="AS1764" s="1">
        <v>163.1717730496454</v>
      </c>
      <c r="AT1764" s="1">
        <f>Table1[[#This Row],[รวมต้นทุนค่าเดินทาง]]+Table1[[#This Row],[รวมต้นทุนค่าซ่อม]]+Table1[[#This Row],[รวมค่าเสื่อม]]</f>
        <v>4035.8126570275458</v>
      </c>
      <c r="AU1764" s="1">
        <f t="shared" si="82"/>
        <v>4428.3346813776061</v>
      </c>
      <c r="AV1764" s="1" t="str" cm="1">
        <f t="array" ref="AV1764">IF(AC1764&lt;4, "เก็บ", IF(OR(AT1764 &lt; PERCENTILE(IF($AC$2:$AC$5092=AC1764, $AT$2:$AT$5092), 0.25) - 1.5 * (PERCENTILE(IF($AC$2:$AC$5092=AC1764, $AT$2:$AT$5092), 0.75) - PERCENTILE(IF($AC$2:$AC$5092=AC1764, $AT$2:$AT$5092), 0.25)), AT1764 &gt; PERCENTILE(IF($AC$2:$AC$5092=AC1764, $AT$2:$AT$5092), 0.75) + 1.5 * (PERCENTILE(IF($AC$2:$AC$5092=AC1764, $AT$2:$AT$5092), 0.75) - PERCENTILE(IF($AC$2:$AC$5092=AC1764, $AT$2:$AT$5092), 0.25))), "ตัด", "เก็บ"))</f>
        <v>เก็บ</v>
      </c>
      <c r="AW1764" s="1">
        <f t="shared" si="83"/>
        <v>3873.7679454274344</v>
      </c>
      <c r="AX1764" s="1">
        <v>2781.4385174989698</v>
      </c>
      <c r="AY1764" s="1">
        <v>1864.6408839779006</v>
      </c>
    </row>
    <row r="1765" spans="1:51" x14ac:dyDescent="0.2">
      <c r="A1765" s="3">
        <v>45611</v>
      </c>
      <c r="B1765">
        <v>45611</v>
      </c>
      <c r="C1765" t="s">
        <v>5710</v>
      </c>
      <c r="D1765" t="s">
        <v>66</v>
      </c>
      <c r="E1765" t="s">
        <v>67</v>
      </c>
      <c r="F1765" t="s">
        <v>529</v>
      </c>
      <c r="G1765" s="1">
        <v>0</v>
      </c>
      <c r="H1765" s="1">
        <v>0</v>
      </c>
      <c r="I1765" s="1">
        <v>500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500</v>
      </c>
      <c r="P1765" t="s">
        <v>5711</v>
      </c>
      <c r="Q1765" s="2">
        <v>45611</v>
      </c>
      <c r="R1765" t="s">
        <v>70</v>
      </c>
      <c r="S1765">
        <v>0</v>
      </c>
      <c r="T1765" t="s">
        <v>71</v>
      </c>
      <c r="U1765" t="s">
        <v>72</v>
      </c>
      <c r="V1765" s="1">
        <v>0</v>
      </c>
      <c r="W1765" s="1">
        <v>0</v>
      </c>
      <c r="X1765" s="1">
        <v>0</v>
      </c>
      <c r="AA1765" t="s">
        <v>58</v>
      </c>
      <c r="AB1765" s="1">
        <v>0</v>
      </c>
      <c r="AC1765" s="4">
        <f>IF(ISNUMBER(MATCH(AD1765, $AD$2:AD1764, 0)), INDEX($AC$2:AC1764, MATCH(AD1765, $AD$2:AD1764, 0)), MAX($AC$2:AC1764)+1)</f>
        <v>2</v>
      </c>
      <c r="AD1765" t="str">
        <f t="shared" si="84"/>
        <v>เชียงใหม่-พุทธมณฑลสาย 5</v>
      </c>
      <c r="AE1765" t="s">
        <v>73</v>
      </c>
      <c r="AF1765" s="1">
        <v>0</v>
      </c>
      <c r="AG1765" s="1">
        <v>0</v>
      </c>
      <c r="AH1765" s="1">
        <v>0</v>
      </c>
      <c r="AI1765" t="s">
        <v>5712</v>
      </c>
      <c r="AJ1765" s="1">
        <v>1</v>
      </c>
      <c r="AK1765" s="1">
        <v>720</v>
      </c>
      <c r="AL1765" s="1">
        <v>720</v>
      </c>
      <c r="AM1765" s="1">
        <v>1</v>
      </c>
      <c r="AN1765" s="1">
        <v>0</v>
      </c>
      <c r="AO1765" s="1">
        <v>0</v>
      </c>
      <c r="AP1765" s="1">
        <v>0</v>
      </c>
      <c r="AQ1765" s="1">
        <v>0</v>
      </c>
      <c r="AR1765" s="1">
        <v>500</v>
      </c>
      <c r="AS1765" s="1">
        <v>159.935</v>
      </c>
      <c r="AT1765" s="1">
        <f>Table1[[#This Row],[รวมต้นทุนค่าเดินทาง]]+Table1[[#This Row],[รวมต้นทุนค่าซ่อม]]+Table1[[#This Row],[รวมค่าเสื่อม]]</f>
        <v>1826.7584690386589</v>
      </c>
      <c r="AU1765" s="1">
        <f t="shared" si="82"/>
        <v>5026.5629662053279</v>
      </c>
      <c r="AV1765" s="1" t="str" cm="1">
        <f t="array" ref="AV1765">IF(AC1765&lt;4, "เก็บ", IF(OR(AT1765 &lt; PERCENTILE(IF($AC$2:$AC$5092=AC1765, $AT$2:$AT$5092), 0.25) - 1.5 * (PERCENTILE(IF($AC$2:$AC$5092=AC1765, $AT$2:$AT$5092), 0.75) - PERCENTILE(IF($AC$2:$AC$5092=AC1765, $AT$2:$AT$5092), 0.25)), AT1765 &gt; PERCENTILE(IF($AC$2:$AC$5092=AC1765, $AT$2:$AT$5092), 0.75) + 1.5 * (PERCENTILE(IF($AC$2:$AC$5092=AC1765, $AT$2:$AT$5092), 0.75) - PERCENTILE(IF($AC$2:$AC$5092=AC1765, $AT$2:$AT$5092), 0.25))), "ตัด", "เก็บ"))</f>
        <v>เก็บ</v>
      </c>
      <c r="AW1765" s="1">
        <f t="shared" si="83"/>
        <v>5026.5629662053279</v>
      </c>
      <c r="AX1765" s="1">
        <v>4064.5059139663294</v>
      </c>
      <c r="AY1765" s="1">
        <v>1166.8234690386589</v>
      </c>
    </row>
    <row r="1766" spans="1:51" x14ac:dyDescent="0.2">
      <c r="A1766" s="3">
        <v>45611</v>
      </c>
      <c r="B1766">
        <v>45611</v>
      </c>
      <c r="C1766" t="s">
        <v>5713</v>
      </c>
      <c r="D1766" t="s">
        <v>51</v>
      </c>
      <c r="E1766" t="s">
        <v>61</v>
      </c>
      <c r="F1766" t="s">
        <v>228</v>
      </c>
      <c r="G1766" s="1">
        <v>4200</v>
      </c>
      <c r="H1766" s="1">
        <v>3075</v>
      </c>
      <c r="I1766" s="1">
        <v>1900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6100</v>
      </c>
      <c r="P1766" t="s">
        <v>5714</v>
      </c>
      <c r="Q1766" s="2">
        <v>45611</v>
      </c>
      <c r="R1766" t="s">
        <v>55</v>
      </c>
      <c r="S1766">
        <v>0</v>
      </c>
      <c r="T1766" t="s">
        <v>56</v>
      </c>
      <c r="U1766" t="s">
        <v>57</v>
      </c>
      <c r="V1766" s="1">
        <v>2500</v>
      </c>
      <c r="W1766" s="1">
        <v>0</v>
      </c>
      <c r="X1766" s="1">
        <v>0</v>
      </c>
      <c r="AA1766" t="s">
        <v>58</v>
      </c>
      <c r="AB1766" s="1">
        <v>0</v>
      </c>
      <c r="AC1766" s="4">
        <f>IF(ISNUMBER(MATCH(AD1766, $AD$2:AD1765, 0)), INDEX($AC$2:AC1765, MATCH(AD1766, $AD$2:AD1765, 0)), MAX($AC$2:AC1765)+1)</f>
        <v>1</v>
      </c>
      <c r="AD1766" t="str">
        <f t="shared" si="84"/>
        <v>ท่าลี่-กองลอย</v>
      </c>
      <c r="AE1766" t="s">
        <v>55</v>
      </c>
      <c r="AF1766" s="1">
        <v>0</v>
      </c>
      <c r="AG1766" s="1">
        <v>0</v>
      </c>
      <c r="AH1766" s="1">
        <v>0</v>
      </c>
      <c r="AI1766" t="s">
        <v>5715</v>
      </c>
      <c r="AJ1766" s="1">
        <v>1</v>
      </c>
      <c r="AK1766" s="1">
        <v>0</v>
      </c>
      <c r="AL1766" s="1">
        <v>0</v>
      </c>
      <c r="AM1766" s="1">
        <v>0</v>
      </c>
      <c r="AN1766" s="1">
        <v>0</v>
      </c>
      <c r="AO1766" s="1">
        <v>0</v>
      </c>
      <c r="AP1766" s="1">
        <v>0</v>
      </c>
      <c r="AQ1766" s="1">
        <v>0</v>
      </c>
      <c r="AR1766" s="1">
        <v>11675</v>
      </c>
      <c r="AS1766" s="1">
        <v>18.342857142857149</v>
      </c>
      <c r="AT1766" s="1">
        <f>Table1[[#This Row],[รวมต้นทุนค่าเดินทาง]]+Table1[[#This Row],[รวมต้นทุนค่าซ่อม]]+Table1[[#This Row],[รวมค่าเสื่อม]]</f>
        <v>13367.45</v>
      </c>
      <c r="AU1766" s="1">
        <f t="shared" si="82"/>
        <v>13953.293816562818</v>
      </c>
      <c r="AV1766" s="1" t="str" cm="1">
        <f t="array" ref="AV1766">IF(AC1766&lt;4, "เก็บ", IF(OR(AT1766 &lt; PERCENTILE(IF($AC$2:$AC$5092=AC1766, $AT$2:$AT$5092), 0.25) - 1.5 * (PERCENTILE(IF($AC$2:$AC$5092=AC1766, $AT$2:$AT$5092), 0.75) - PERCENTILE(IF($AC$2:$AC$5092=AC1766, $AT$2:$AT$5092), 0.25)), AT1766 &gt; PERCENTILE(IF($AC$2:$AC$5092=AC1766, $AT$2:$AT$5092), 0.75) + 1.5 * (PERCENTILE(IF($AC$2:$AC$5092=AC1766, $AT$2:$AT$5092), 0.75) - PERCENTILE(IF($AC$2:$AC$5092=AC1766, $AT$2:$AT$5092), 0.25))), "ตัด", "เก็บ"))</f>
        <v>เก็บ</v>
      </c>
      <c r="AW1766" s="1">
        <f t="shared" si="83"/>
        <v>13953.293816562818</v>
      </c>
      <c r="AX1766" s="1">
        <v>14426.372718098486</v>
      </c>
      <c r="AY1766" s="1">
        <v>1674.1071428571429</v>
      </c>
    </row>
    <row r="1767" spans="1:51" x14ac:dyDescent="0.2">
      <c r="A1767" s="3">
        <v>45611</v>
      </c>
      <c r="B1767">
        <v>45611</v>
      </c>
      <c r="C1767" t="s">
        <v>5716</v>
      </c>
      <c r="D1767" t="s">
        <v>51</v>
      </c>
      <c r="E1767" t="s">
        <v>52</v>
      </c>
      <c r="F1767" t="s">
        <v>1263</v>
      </c>
      <c r="G1767" s="1">
        <v>2700</v>
      </c>
      <c r="H1767" s="1">
        <v>4575</v>
      </c>
      <c r="I1767" s="1">
        <v>1900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4600</v>
      </c>
      <c r="P1767" t="s">
        <v>5717</v>
      </c>
      <c r="Q1767" s="2">
        <v>45611</v>
      </c>
      <c r="R1767" t="s">
        <v>55</v>
      </c>
      <c r="S1767">
        <v>0</v>
      </c>
      <c r="T1767" t="s">
        <v>56</v>
      </c>
      <c r="U1767" t="s">
        <v>57</v>
      </c>
      <c r="V1767" s="1">
        <v>2500</v>
      </c>
      <c r="W1767" s="1">
        <v>0</v>
      </c>
      <c r="X1767" s="1">
        <v>0</v>
      </c>
      <c r="AA1767" t="s">
        <v>58</v>
      </c>
      <c r="AB1767" s="1">
        <v>0</v>
      </c>
      <c r="AC1767" s="4">
        <f>IF(ISNUMBER(MATCH(AD1767, $AD$2:AD1766, 0)), INDEX($AC$2:AC1766, MATCH(AD1767, $AD$2:AD1766, 0)), MAX($AC$2:AC1766)+1)</f>
        <v>1</v>
      </c>
      <c r="AD1767" t="str">
        <f t="shared" si="84"/>
        <v>ท่าลี่-กองลอย</v>
      </c>
      <c r="AE1767" t="s">
        <v>55</v>
      </c>
      <c r="AF1767" s="1">
        <v>0</v>
      </c>
      <c r="AG1767" s="1">
        <v>0</v>
      </c>
      <c r="AH1767" s="1">
        <v>0</v>
      </c>
      <c r="AI1767" t="s">
        <v>5718</v>
      </c>
      <c r="AJ1767" s="1">
        <v>1</v>
      </c>
      <c r="AK1767" s="1">
        <v>0</v>
      </c>
      <c r="AL1767" s="1">
        <v>0</v>
      </c>
      <c r="AM1767" s="1">
        <v>0</v>
      </c>
      <c r="AN1767" s="1">
        <v>0</v>
      </c>
      <c r="AO1767" s="1">
        <v>0</v>
      </c>
      <c r="AP1767" s="1">
        <v>0</v>
      </c>
      <c r="AQ1767" s="1">
        <v>0</v>
      </c>
      <c r="AR1767" s="1">
        <v>11675</v>
      </c>
      <c r="AS1767" s="1">
        <v>19.753846153846151</v>
      </c>
      <c r="AT1767" s="1">
        <f>Table1[[#This Row],[รวมต้นทุนค่าเดินทาง]]+Table1[[#This Row],[รวมต้นทุนค่าซ่อม]]+Table1[[#This Row],[รวมค่าเสื่อม]]</f>
        <v>13351.195563945257</v>
      </c>
      <c r="AU1767" s="1">
        <f t="shared" si="82"/>
        <v>13953.293816562818</v>
      </c>
      <c r="AV1767" s="1" t="str" cm="1">
        <f t="array" ref="AV1767">IF(AC1767&lt;4, "เก็บ", IF(OR(AT1767 &lt; PERCENTILE(IF($AC$2:$AC$5092=AC1767, $AT$2:$AT$5092), 0.25) - 1.5 * (PERCENTILE(IF($AC$2:$AC$5092=AC1767, $AT$2:$AT$5092), 0.75) - PERCENTILE(IF($AC$2:$AC$5092=AC1767, $AT$2:$AT$5092), 0.25)), AT1767 &gt; PERCENTILE(IF($AC$2:$AC$5092=AC1767, $AT$2:$AT$5092), 0.75) + 1.5 * (PERCENTILE(IF($AC$2:$AC$5092=AC1767, $AT$2:$AT$5092), 0.75) - PERCENTILE(IF($AC$2:$AC$5092=AC1767, $AT$2:$AT$5092), 0.25))), "ตัด", "เก็บ"))</f>
        <v>เก็บ</v>
      </c>
      <c r="AW1767" s="1">
        <f t="shared" si="83"/>
        <v>13953.293816562818</v>
      </c>
      <c r="AX1767" s="1">
        <v>14426.372718098486</v>
      </c>
      <c r="AY1767" s="1">
        <v>1656.4417177914111</v>
      </c>
    </row>
    <row r="1768" spans="1:51" x14ac:dyDescent="0.2">
      <c r="A1768" s="3">
        <v>45611</v>
      </c>
      <c r="B1768">
        <v>45611</v>
      </c>
      <c r="C1768" t="s">
        <v>5719</v>
      </c>
      <c r="D1768" t="s">
        <v>51</v>
      </c>
      <c r="E1768" t="s">
        <v>52</v>
      </c>
      <c r="F1768" t="s">
        <v>1312</v>
      </c>
      <c r="G1768" s="1">
        <v>2700</v>
      </c>
      <c r="H1768" s="1">
        <v>4575</v>
      </c>
      <c r="I1768" s="1">
        <v>1900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4600</v>
      </c>
      <c r="P1768" t="s">
        <v>5720</v>
      </c>
      <c r="Q1768" s="2">
        <v>45611</v>
      </c>
      <c r="R1768" t="s">
        <v>55</v>
      </c>
      <c r="S1768">
        <v>0</v>
      </c>
      <c r="T1768" t="s">
        <v>56</v>
      </c>
      <c r="U1768" t="s">
        <v>57</v>
      </c>
      <c r="V1768" s="1">
        <v>2500</v>
      </c>
      <c r="W1768" s="1">
        <v>0</v>
      </c>
      <c r="X1768" s="1">
        <v>0</v>
      </c>
      <c r="AA1768" t="s">
        <v>58</v>
      </c>
      <c r="AB1768" s="1">
        <v>0</v>
      </c>
      <c r="AC1768" s="4">
        <f>IF(ISNUMBER(MATCH(AD1768, $AD$2:AD1767, 0)), INDEX($AC$2:AC1767, MATCH(AD1768, $AD$2:AD1767, 0)), MAX($AC$2:AC1767)+1)</f>
        <v>1</v>
      </c>
      <c r="AD1768" t="str">
        <f t="shared" si="84"/>
        <v>ท่าลี่-กองลอย</v>
      </c>
      <c r="AE1768" t="s">
        <v>55</v>
      </c>
      <c r="AF1768" s="1">
        <v>0</v>
      </c>
      <c r="AG1768" s="1">
        <v>0</v>
      </c>
      <c r="AH1768" s="1">
        <v>0</v>
      </c>
      <c r="AI1768" t="s">
        <v>5721</v>
      </c>
      <c r="AJ1768" s="1">
        <v>1</v>
      </c>
      <c r="AK1768" s="1">
        <v>0</v>
      </c>
      <c r="AL1768" s="1">
        <v>0</v>
      </c>
      <c r="AM1768" s="1">
        <v>0</v>
      </c>
      <c r="AN1768" s="1">
        <v>0</v>
      </c>
      <c r="AO1768" s="1">
        <v>0</v>
      </c>
      <c r="AP1768" s="1">
        <v>0</v>
      </c>
      <c r="AQ1768" s="1">
        <v>0</v>
      </c>
      <c r="AR1768" s="1">
        <v>11675</v>
      </c>
      <c r="AS1768" s="1">
        <v>19.753846153846151</v>
      </c>
      <c r="AT1768" s="1">
        <f>Table1[[#This Row],[รวมต้นทุนค่าเดินทาง]]+Table1[[#This Row],[รวมต้นทุนค่าซ่อม]]+Table1[[#This Row],[รวมค่าเสื่อม]]</f>
        <v>13371.772479694218</v>
      </c>
      <c r="AU1768" s="1">
        <f t="shared" si="82"/>
        <v>13953.293816562818</v>
      </c>
      <c r="AV1768" s="1" t="str" cm="1">
        <f t="array" ref="AV1768">IF(AC1768&lt;4, "เก็บ", IF(OR(AT1768 &lt; PERCENTILE(IF($AC$2:$AC$5092=AC1768, $AT$2:$AT$5092), 0.25) - 1.5 * (PERCENTILE(IF($AC$2:$AC$5092=AC1768, $AT$2:$AT$5092), 0.75) - PERCENTILE(IF($AC$2:$AC$5092=AC1768, $AT$2:$AT$5092), 0.25)), AT1768 &gt; PERCENTILE(IF($AC$2:$AC$5092=AC1768, $AT$2:$AT$5092), 0.75) + 1.5 * (PERCENTILE(IF($AC$2:$AC$5092=AC1768, $AT$2:$AT$5092), 0.75) - PERCENTILE(IF($AC$2:$AC$5092=AC1768, $AT$2:$AT$5092), 0.25))), "ตัด", "เก็บ"))</f>
        <v>เก็บ</v>
      </c>
      <c r="AW1768" s="1">
        <f t="shared" si="83"/>
        <v>13953.293816562818</v>
      </c>
      <c r="AX1768" s="1">
        <v>14426.372718098486</v>
      </c>
      <c r="AY1768" s="1">
        <v>1677.0186335403728</v>
      </c>
    </row>
    <row r="1769" spans="1:51" x14ac:dyDescent="0.2">
      <c r="A1769" s="3">
        <v>45611</v>
      </c>
      <c r="B1769">
        <v>45611</v>
      </c>
      <c r="C1769" t="s">
        <v>5722</v>
      </c>
      <c r="D1769" t="s">
        <v>51</v>
      </c>
      <c r="E1769" t="s">
        <v>61</v>
      </c>
      <c r="F1769" t="s">
        <v>5723</v>
      </c>
      <c r="G1769" s="1">
        <v>2700</v>
      </c>
      <c r="H1769" s="1">
        <v>4575</v>
      </c>
      <c r="I1769" s="1">
        <v>1900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4600</v>
      </c>
      <c r="P1769" t="s">
        <v>5724</v>
      </c>
      <c r="Q1769" s="2">
        <v>45611</v>
      </c>
      <c r="R1769" t="s">
        <v>55</v>
      </c>
      <c r="S1769">
        <v>0</v>
      </c>
      <c r="T1769" t="s">
        <v>56</v>
      </c>
      <c r="U1769" t="s">
        <v>57</v>
      </c>
      <c r="V1769" s="1">
        <v>2500</v>
      </c>
      <c r="W1769" s="1">
        <v>0</v>
      </c>
      <c r="X1769" s="1">
        <v>0</v>
      </c>
      <c r="AA1769" t="s">
        <v>58</v>
      </c>
      <c r="AB1769" s="1">
        <v>0</v>
      </c>
      <c r="AC1769" s="4">
        <f>IF(ISNUMBER(MATCH(AD1769, $AD$2:AD1768, 0)), INDEX($AC$2:AC1768, MATCH(AD1769, $AD$2:AD1768, 0)), MAX($AC$2:AC1768)+1)</f>
        <v>1</v>
      </c>
      <c r="AD1769" t="str">
        <f t="shared" si="84"/>
        <v>ท่าลี่-กองลอย</v>
      </c>
      <c r="AE1769" t="s">
        <v>55</v>
      </c>
      <c r="AF1769" s="1">
        <v>0</v>
      </c>
      <c r="AG1769" s="1">
        <v>0</v>
      </c>
      <c r="AH1769" s="1">
        <v>0</v>
      </c>
      <c r="AI1769" t="s">
        <v>5725</v>
      </c>
      <c r="AJ1769" s="1">
        <v>1</v>
      </c>
      <c r="AK1769" s="1">
        <v>0</v>
      </c>
      <c r="AL1769" s="1">
        <v>0</v>
      </c>
      <c r="AM1769" s="1">
        <v>0</v>
      </c>
      <c r="AN1769" s="1">
        <v>0</v>
      </c>
      <c r="AO1769" s="1">
        <v>0</v>
      </c>
      <c r="AP1769" s="1">
        <v>0</v>
      </c>
      <c r="AQ1769" s="1">
        <v>0</v>
      </c>
      <c r="AR1769" s="1">
        <v>11675</v>
      </c>
      <c r="AS1769" s="1">
        <v>31.153741496598641</v>
      </c>
      <c r="AT1769" s="1">
        <f>Table1[[#This Row],[รวมต้นทุนค่าเดินทาง]]+Table1[[#This Row],[รวมต้นทุนค่าซ่อม]]+Table1[[#This Row],[รวมค่าเสื่อม]]</f>
        <v>15014.977270908363</v>
      </c>
      <c r="AU1769" s="1">
        <f t="shared" si="82"/>
        <v>13953.293816562818</v>
      </c>
      <c r="AV1769" s="1" t="str" cm="1">
        <f t="array" ref="AV1769">IF(AC1769&lt;4, "เก็บ", IF(OR(AT1769 &lt; PERCENTILE(IF($AC$2:$AC$5092=AC1769, $AT$2:$AT$5092), 0.25) - 1.5 * (PERCENTILE(IF($AC$2:$AC$5092=AC1769, $AT$2:$AT$5092), 0.75) - PERCENTILE(IF($AC$2:$AC$5092=AC1769, $AT$2:$AT$5092), 0.25)), AT1769 &gt; PERCENTILE(IF($AC$2:$AC$5092=AC1769, $AT$2:$AT$5092), 0.75) + 1.5 * (PERCENTILE(IF($AC$2:$AC$5092=AC1769, $AT$2:$AT$5092), 0.75) - PERCENTILE(IF($AC$2:$AC$5092=AC1769, $AT$2:$AT$5092), 0.25))), "ตัด", "เก็บ"))</f>
        <v>เก็บ</v>
      </c>
      <c r="AW1769" s="1">
        <f t="shared" si="83"/>
        <v>13953.293816562818</v>
      </c>
      <c r="AX1769" s="1">
        <v>14426.372718098486</v>
      </c>
      <c r="AY1769" s="1">
        <v>3308.8235294117649</v>
      </c>
    </row>
    <row r="1770" spans="1:51" x14ac:dyDescent="0.2">
      <c r="A1770" s="3">
        <v>45611</v>
      </c>
      <c r="B1770">
        <v>45611</v>
      </c>
      <c r="C1770" t="s">
        <v>5726</v>
      </c>
      <c r="D1770" t="s">
        <v>66</v>
      </c>
      <c r="E1770" t="s">
        <v>84</v>
      </c>
      <c r="F1770" t="s">
        <v>99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770</v>
      </c>
      <c r="O1770" s="1">
        <v>770</v>
      </c>
      <c r="P1770" t="s">
        <v>5727</v>
      </c>
      <c r="Q1770" s="2">
        <v>45611</v>
      </c>
      <c r="R1770" t="s">
        <v>55</v>
      </c>
      <c r="S1770">
        <v>0</v>
      </c>
      <c r="T1770" t="s">
        <v>87</v>
      </c>
      <c r="U1770" t="s">
        <v>71</v>
      </c>
      <c r="V1770" s="1">
        <v>0</v>
      </c>
      <c r="W1770" s="1">
        <v>669</v>
      </c>
      <c r="X1770" s="1">
        <v>0</v>
      </c>
      <c r="Y1770" t="s">
        <v>108</v>
      </c>
      <c r="Z1770" t="s">
        <v>71</v>
      </c>
      <c r="AA1770" t="s">
        <v>1854</v>
      </c>
      <c r="AB1770" s="1">
        <v>0</v>
      </c>
      <c r="AC1770" s="4">
        <f>IF(ISNUMBER(MATCH(AD1770, $AD$2:AD1769, 0)), INDEX($AC$2:AC1769, MATCH(AD1770, $AD$2:AD1769, 0)), MAX($AC$2:AC1769)+1)</f>
        <v>6</v>
      </c>
      <c r="AD1770" t="str">
        <f t="shared" si="84"/>
        <v>เชียงราย-เชียงใหม่</v>
      </c>
      <c r="AE1770" t="s">
        <v>55</v>
      </c>
      <c r="AF1770" s="1">
        <v>0</v>
      </c>
      <c r="AG1770" s="1">
        <v>0</v>
      </c>
      <c r="AH1770" s="1">
        <v>0</v>
      </c>
      <c r="AI1770" t="s">
        <v>5728</v>
      </c>
      <c r="AJ1770" s="1">
        <v>2</v>
      </c>
      <c r="AK1770" s="1">
        <v>0</v>
      </c>
      <c r="AL1770" s="1">
        <v>0</v>
      </c>
      <c r="AM1770" s="1">
        <v>0</v>
      </c>
      <c r="AN1770" s="1">
        <v>635.92999999999995</v>
      </c>
      <c r="AO1770" s="1">
        <v>0</v>
      </c>
      <c r="AP1770" s="1">
        <v>0</v>
      </c>
      <c r="AQ1770" s="1">
        <v>0</v>
      </c>
      <c r="AR1770" s="1">
        <v>1439</v>
      </c>
      <c r="AS1770" s="1">
        <v>71.599999999999994</v>
      </c>
      <c r="AT1770" s="1">
        <f>Table1[[#This Row],[รวมต้นทุนค่าเดินทาง]]+Table1[[#This Row],[รวมต้นทุนค่าซ่อม]]+Table1[[#This Row],[รวมค่าเสื่อม]]</f>
        <v>2971.638961038961</v>
      </c>
      <c r="AU1770" s="1">
        <f t="shared" si="82"/>
        <v>4428.3346813776061</v>
      </c>
      <c r="AV1770" s="1" t="str" cm="1">
        <f t="array" ref="AV1770">IF(AC1770&lt;4, "เก็บ", IF(OR(AT1770 &lt; PERCENTILE(IF($AC$2:$AC$5092=AC1770, $AT$2:$AT$5092), 0.25) - 1.5 * (PERCENTILE(IF($AC$2:$AC$5092=AC1770, $AT$2:$AT$5092), 0.75) - PERCENTILE(IF($AC$2:$AC$5092=AC1770, $AT$2:$AT$5092), 0.25)), AT1770 &gt; PERCENTILE(IF($AC$2:$AC$5092=AC1770, $AT$2:$AT$5092), 0.75) + 1.5 * (PERCENTILE(IF($AC$2:$AC$5092=AC1770, $AT$2:$AT$5092), 0.75) - PERCENTILE(IF($AC$2:$AC$5092=AC1770, $AT$2:$AT$5092), 0.25))), "ตัด", "เก็บ"))</f>
        <v>เก็บ</v>
      </c>
      <c r="AW1770" s="1">
        <f t="shared" si="83"/>
        <v>3873.7679454274344</v>
      </c>
      <c r="AX1770" s="1">
        <v>2781.4385174989698</v>
      </c>
      <c r="AY1770" s="1">
        <v>1461.0389610389611</v>
      </c>
    </row>
    <row r="1771" spans="1:51" x14ac:dyDescent="0.2">
      <c r="A1771" s="3">
        <v>45611</v>
      </c>
      <c r="B1771">
        <v>45611</v>
      </c>
      <c r="C1771" t="s">
        <v>5729</v>
      </c>
      <c r="D1771" t="s">
        <v>66</v>
      </c>
      <c r="E1771" t="s">
        <v>184</v>
      </c>
      <c r="F1771" t="s">
        <v>1384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t="s">
        <v>5730</v>
      </c>
      <c r="Q1771" s="2">
        <v>45612</v>
      </c>
      <c r="R1771" t="s">
        <v>55</v>
      </c>
      <c r="S1771">
        <v>0</v>
      </c>
      <c r="T1771" t="s">
        <v>87</v>
      </c>
      <c r="U1771" t="s">
        <v>71</v>
      </c>
      <c r="V1771" s="1">
        <v>0</v>
      </c>
      <c r="W1771" s="1">
        <v>1305</v>
      </c>
      <c r="X1771" s="1">
        <v>0</v>
      </c>
      <c r="Y1771" t="s">
        <v>87</v>
      </c>
      <c r="Z1771" t="s">
        <v>71</v>
      </c>
      <c r="AA1771" t="s">
        <v>4993</v>
      </c>
      <c r="AB1771" s="1">
        <v>0</v>
      </c>
      <c r="AC1771" s="4">
        <f>IF(ISNUMBER(MATCH(AD1771, $AD$2:AD1770, 0)), INDEX($AC$2:AC1770, MATCH(AD1771, $AD$2:AD1770, 0)), MAX($AC$2:AC1770)+1)</f>
        <v>6</v>
      </c>
      <c r="AD1771" t="str">
        <f t="shared" si="84"/>
        <v>เชียงราย-เชียงใหม่</v>
      </c>
      <c r="AE1771" t="s">
        <v>55</v>
      </c>
      <c r="AF1771" s="1">
        <v>0</v>
      </c>
      <c r="AG1771" s="1">
        <v>0</v>
      </c>
      <c r="AH1771" s="1">
        <v>0</v>
      </c>
      <c r="AI1771" t="s">
        <v>5731</v>
      </c>
      <c r="AJ1771" s="1">
        <v>1</v>
      </c>
      <c r="AK1771" s="1">
        <v>0</v>
      </c>
      <c r="AL1771" s="1">
        <v>0</v>
      </c>
      <c r="AM1771" s="1">
        <v>0</v>
      </c>
      <c r="AN1771" s="1">
        <v>0</v>
      </c>
      <c r="AO1771" s="1">
        <v>0</v>
      </c>
      <c r="AP1771" s="1">
        <v>0</v>
      </c>
      <c r="AQ1771" s="1">
        <v>0</v>
      </c>
      <c r="AR1771" s="1">
        <v>1305</v>
      </c>
      <c r="AS1771" s="1">
        <v>71.547368421052624</v>
      </c>
      <c r="AT1771" s="1">
        <f>Table1[[#This Row],[รวมต้นทุนค่าเดินทาง]]+Table1[[#This Row],[รวมต้นทุนค่าซ่อม]]+Table1[[#This Row],[รวมค่าเสื่อม]]</f>
        <v>2754.0983888292158</v>
      </c>
      <c r="AU1771" s="1">
        <f t="shared" si="82"/>
        <v>4428.3346813776061</v>
      </c>
      <c r="AV1771" s="1" t="str" cm="1">
        <f t="array" ref="AV1771">IF(AC1771&lt;4, "เก็บ", IF(OR(AT1771 &lt; PERCENTILE(IF($AC$2:$AC$5092=AC1771, $AT$2:$AT$5092), 0.25) - 1.5 * (PERCENTILE(IF($AC$2:$AC$5092=AC1771, $AT$2:$AT$5092), 0.75) - PERCENTILE(IF($AC$2:$AC$5092=AC1771, $AT$2:$AT$5092), 0.25)), AT1771 &gt; PERCENTILE(IF($AC$2:$AC$5092=AC1771, $AT$2:$AT$5092), 0.75) + 1.5 * (PERCENTILE(IF($AC$2:$AC$5092=AC1771, $AT$2:$AT$5092), 0.75) - PERCENTILE(IF($AC$2:$AC$5092=AC1771, $AT$2:$AT$5092), 0.25))), "ตัด", "เก็บ"))</f>
        <v>เก็บ</v>
      </c>
      <c r="AW1771" s="1">
        <f t="shared" si="83"/>
        <v>3873.7679454274344</v>
      </c>
      <c r="AX1771" s="1">
        <v>2781.4385174989698</v>
      </c>
      <c r="AY1771" s="1">
        <v>1377.5510204081634</v>
      </c>
    </row>
    <row r="1772" spans="1:51" x14ac:dyDescent="0.2">
      <c r="A1772" s="3">
        <v>45611</v>
      </c>
      <c r="B1772">
        <v>45611</v>
      </c>
      <c r="C1772" t="s">
        <v>5732</v>
      </c>
      <c r="D1772" t="s">
        <v>66</v>
      </c>
      <c r="E1772" t="s">
        <v>67</v>
      </c>
      <c r="F1772" t="s">
        <v>1010</v>
      </c>
      <c r="G1772" s="1">
        <v>0</v>
      </c>
      <c r="H1772" s="1">
        <v>1339</v>
      </c>
      <c r="I1772" s="1">
        <v>550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550</v>
      </c>
      <c r="P1772" t="s">
        <v>5733</v>
      </c>
      <c r="Q1772" s="2">
        <v>45611</v>
      </c>
      <c r="R1772" t="s">
        <v>70</v>
      </c>
      <c r="S1772">
        <v>0</v>
      </c>
      <c r="T1772" t="s">
        <v>87</v>
      </c>
      <c r="U1772" t="s">
        <v>93</v>
      </c>
      <c r="V1772" s="1">
        <v>0</v>
      </c>
      <c r="W1772" s="1">
        <v>0</v>
      </c>
      <c r="X1772" s="1">
        <v>0</v>
      </c>
      <c r="AA1772" t="s">
        <v>58</v>
      </c>
      <c r="AB1772" s="1">
        <v>0</v>
      </c>
      <c r="AC1772" s="4">
        <f>IF(ISNUMBER(MATCH(AD1772, $AD$2:AD1771, 0)), INDEX($AC$2:AC1771, MATCH(AD1772, $AD$2:AD1771, 0)), MAX($AC$2:AC1771)+1)</f>
        <v>19</v>
      </c>
      <c r="AD1772" t="str">
        <f t="shared" si="84"/>
        <v>เชียงราย-ตลาดไท</v>
      </c>
      <c r="AE1772" t="s">
        <v>73</v>
      </c>
      <c r="AF1772" s="1">
        <v>0</v>
      </c>
      <c r="AG1772" s="1">
        <v>0</v>
      </c>
      <c r="AH1772" s="1">
        <v>0</v>
      </c>
      <c r="AI1772" t="s">
        <v>5734</v>
      </c>
      <c r="AJ1772" s="1">
        <v>1</v>
      </c>
      <c r="AK1772" s="1">
        <v>860</v>
      </c>
      <c r="AL1772" s="1">
        <v>860</v>
      </c>
      <c r="AM1772" s="1">
        <v>1</v>
      </c>
      <c r="AN1772" s="1">
        <v>0</v>
      </c>
      <c r="AO1772" s="1">
        <v>0</v>
      </c>
      <c r="AP1772" s="1">
        <v>0</v>
      </c>
      <c r="AQ1772" s="1">
        <v>0</v>
      </c>
      <c r="AR1772" s="1">
        <v>1889</v>
      </c>
      <c r="AS1772" s="1">
        <v>515.01</v>
      </c>
      <c r="AT1772" s="1">
        <f>Table1[[#This Row],[รวมต้นทุนค่าเดินทาง]]+Table1[[#This Row],[รวมต้นทุนค่าซ่อม]]+Table1[[#This Row],[รวมค่าเสื่อม]]</f>
        <v>4492.1452265575836</v>
      </c>
      <c r="AU1772" s="1">
        <f t="shared" si="82"/>
        <v>5245.1049233594113</v>
      </c>
      <c r="AV1772" s="1" t="str" cm="1">
        <f t="array" ref="AV1772">IF(AC1772&lt;4, "เก็บ", IF(OR(AT1772 &lt; PERCENTILE(IF($AC$2:$AC$5092=AC1772, $AT$2:$AT$5092), 0.25) - 1.5 * (PERCENTILE(IF($AC$2:$AC$5092=AC1772, $AT$2:$AT$5092), 0.75) - PERCENTILE(IF($AC$2:$AC$5092=AC1772, $AT$2:$AT$5092), 0.25)), AT1772 &gt; PERCENTILE(IF($AC$2:$AC$5092=AC1772, $AT$2:$AT$5092), 0.75) + 1.5 * (PERCENTILE(IF($AC$2:$AC$5092=AC1772, $AT$2:$AT$5092), 0.75) - PERCENTILE(IF($AC$2:$AC$5092=AC1772, $AT$2:$AT$5092), 0.25))), "ตัด", "เก็บ"))</f>
        <v>เก็บ</v>
      </c>
      <c r="AW1772" s="1">
        <f t="shared" si="83"/>
        <v>4188.941155574842</v>
      </c>
      <c r="AX1772" s="1">
        <v>3009.1385499658036</v>
      </c>
      <c r="AY1772" s="1">
        <v>2088.1352265575833</v>
      </c>
    </row>
    <row r="1773" spans="1:51" x14ac:dyDescent="0.2">
      <c r="A1773" s="3">
        <v>45612</v>
      </c>
      <c r="B1773">
        <v>45612</v>
      </c>
      <c r="C1773" t="s">
        <v>5735</v>
      </c>
      <c r="D1773" t="s">
        <v>66</v>
      </c>
      <c r="E1773" t="s">
        <v>124</v>
      </c>
      <c r="F1773" t="s">
        <v>252</v>
      </c>
      <c r="G1773" s="1">
        <v>0</v>
      </c>
      <c r="H1773" s="1">
        <v>0</v>
      </c>
      <c r="I1773" s="1">
        <v>500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500</v>
      </c>
      <c r="P1773" t="s">
        <v>5736</v>
      </c>
      <c r="Q1773" s="2">
        <v>45612</v>
      </c>
      <c r="R1773" t="s">
        <v>70</v>
      </c>
      <c r="S1773">
        <v>0</v>
      </c>
      <c r="T1773" t="s">
        <v>71</v>
      </c>
      <c r="U1773" t="s">
        <v>161</v>
      </c>
      <c r="V1773" s="1">
        <v>0</v>
      </c>
      <c r="W1773" s="1">
        <v>0</v>
      </c>
      <c r="X1773" s="1">
        <v>0</v>
      </c>
      <c r="AA1773" t="s">
        <v>58</v>
      </c>
      <c r="AB1773" s="1">
        <v>0</v>
      </c>
      <c r="AC1773" s="4">
        <f>IF(ISNUMBER(MATCH(AD1773, $AD$2:AD1772, 0)), INDEX($AC$2:AC1772, MATCH(AD1773, $AD$2:AD1772, 0)), MAX($AC$2:AC1772)+1)</f>
        <v>9</v>
      </c>
      <c r="AD1773" t="str">
        <f t="shared" si="84"/>
        <v>เชียงใหม่-พุทธมณฑลสาย 2</v>
      </c>
      <c r="AE1773" t="s">
        <v>73</v>
      </c>
      <c r="AF1773" s="1">
        <v>0</v>
      </c>
      <c r="AG1773" s="1">
        <v>0</v>
      </c>
      <c r="AH1773" s="1">
        <v>0</v>
      </c>
      <c r="AI1773" t="s">
        <v>5737</v>
      </c>
      <c r="AJ1773" s="1">
        <v>1</v>
      </c>
      <c r="AK1773" s="1">
        <v>720</v>
      </c>
      <c r="AL1773" s="1">
        <v>720</v>
      </c>
      <c r="AM1773" s="1">
        <v>1</v>
      </c>
      <c r="AN1773" s="1">
        <v>0</v>
      </c>
      <c r="AO1773" s="1">
        <v>0</v>
      </c>
      <c r="AP1773" s="1">
        <v>0</v>
      </c>
      <c r="AQ1773" s="1">
        <v>0</v>
      </c>
      <c r="AR1773" s="1">
        <v>500</v>
      </c>
      <c r="AS1773" s="1">
        <v>2028.5919706498953</v>
      </c>
      <c r="AT1773" s="1">
        <f>Table1[[#This Row],[รวมต้นทุนค่าเดินทาง]]+Table1[[#This Row],[รวมต้นทุนค่าซ่อม]]+Table1[[#This Row],[รวมค่าเสื่อม]]</f>
        <v>4132.1676270148382</v>
      </c>
      <c r="AU1773" s="1">
        <f t="shared" si="82"/>
        <v>4623.2312262414152</v>
      </c>
      <c r="AV1773" s="1" t="str" cm="1">
        <f t="array" ref="AV1773">IF(AC1773&lt;4, "เก็บ", IF(OR(AT1773 &lt; PERCENTILE(IF($AC$2:$AC$5092=AC1773, $AT$2:$AT$5092), 0.25) - 1.5 * (PERCENTILE(IF($AC$2:$AC$5092=AC1773, $AT$2:$AT$5092), 0.75) - PERCENTILE(IF($AC$2:$AC$5092=AC1773, $AT$2:$AT$5092), 0.25)), AT1773 &gt; PERCENTILE(IF($AC$2:$AC$5092=AC1773, $AT$2:$AT$5092), 0.75) + 1.5 * (PERCENTILE(IF($AC$2:$AC$5092=AC1773, $AT$2:$AT$5092), 0.75) - PERCENTILE(IF($AC$2:$AC$5092=AC1773, $AT$2:$AT$5092), 0.25))), "ตัด", "เก็บ"))</f>
        <v>เก็บ</v>
      </c>
      <c r="AW1773" s="1">
        <f t="shared" si="83"/>
        <v>4005.4952465164292</v>
      </c>
      <c r="AX1773" s="1">
        <v>2577.9546108768855</v>
      </c>
      <c r="AY1773" s="1">
        <v>1603.5756563649431</v>
      </c>
    </row>
    <row r="1774" spans="1:51" x14ac:dyDescent="0.2">
      <c r="A1774" s="3">
        <v>45612</v>
      </c>
      <c r="B1774">
        <v>45612</v>
      </c>
      <c r="C1774" t="s">
        <v>5738</v>
      </c>
      <c r="D1774" t="s">
        <v>51</v>
      </c>
      <c r="E1774" t="s">
        <v>52</v>
      </c>
      <c r="F1774" t="s">
        <v>2669</v>
      </c>
      <c r="G1774" s="1">
        <v>2700</v>
      </c>
      <c r="H1774" s="1">
        <v>4327</v>
      </c>
      <c r="I1774" s="1">
        <v>1900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4600</v>
      </c>
      <c r="P1774" t="s">
        <v>5739</v>
      </c>
      <c r="Q1774" s="2">
        <v>45612</v>
      </c>
      <c r="R1774" t="s">
        <v>55</v>
      </c>
      <c r="S1774">
        <v>0</v>
      </c>
      <c r="T1774" t="s">
        <v>56</v>
      </c>
      <c r="U1774" t="s">
        <v>57</v>
      </c>
      <c r="V1774" s="1">
        <v>2500</v>
      </c>
      <c r="W1774" s="1">
        <v>0</v>
      </c>
      <c r="X1774" s="1">
        <v>0</v>
      </c>
      <c r="AA1774" t="s">
        <v>58</v>
      </c>
      <c r="AB1774" s="1">
        <v>0</v>
      </c>
      <c r="AC1774" s="4">
        <f>IF(ISNUMBER(MATCH(AD1774, $AD$2:AD1773, 0)), INDEX($AC$2:AC1773, MATCH(AD1774, $AD$2:AD1773, 0)), MAX($AC$2:AC1773)+1)</f>
        <v>1</v>
      </c>
      <c r="AD1774" t="str">
        <f t="shared" si="84"/>
        <v>ท่าลี่-กองลอย</v>
      </c>
      <c r="AE1774" t="s">
        <v>55</v>
      </c>
      <c r="AF1774" s="1">
        <v>0</v>
      </c>
      <c r="AG1774" s="1">
        <v>0</v>
      </c>
      <c r="AH1774" s="1">
        <v>0</v>
      </c>
      <c r="AI1774" t="s">
        <v>5740</v>
      </c>
      <c r="AJ1774" s="1">
        <v>1</v>
      </c>
      <c r="AK1774" s="1">
        <v>0</v>
      </c>
      <c r="AL1774" s="1">
        <v>0</v>
      </c>
      <c r="AM1774" s="1">
        <v>0</v>
      </c>
      <c r="AN1774" s="1">
        <v>0</v>
      </c>
      <c r="AO1774" s="1">
        <v>0</v>
      </c>
      <c r="AP1774" s="1">
        <v>0</v>
      </c>
      <c r="AQ1774" s="1">
        <v>0</v>
      </c>
      <c r="AR1774" s="1">
        <v>11427</v>
      </c>
      <c r="AS1774" s="1">
        <v>28.533333333333331</v>
      </c>
      <c r="AT1774" s="1">
        <f>Table1[[#This Row],[รวมต้นทุนค่าเดินทาง]]+Table1[[#This Row],[รวมต้นทุนค่าซ่อม]]+Table1[[#This Row],[รวมค่าเสื่อม]]</f>
        <v>13724.440896358543</v>
      </c>
      <c r="AU1774" s="1">
        <f t="shared" si="82"/>
        <v>13953.293816562818</v>
      </c>
      <c r="AV1774" s="1" t="str" cm="1">
        <f t="array" ref="AV1774">IF(AC1774&lt;4, "เก็บ", IF(OR(AT1774 &lt; PERCENTILE(IF($AC$2:$AC$5092=AC1774, $AT$2:$AT$5092), 0.25) - 1.5 * (PERCENTILE(IF($AC$2:$AC$5092=AC1774, $AT$2:$AT$5092), 0.75) - PERCENTILE(IF($AC$2:$AC$5092=AC1774, $AT$2:$AT$5092), 0.25)), AT1774 &gt; PERCENTILE(IF($AC$2:$AC$5092=AC1774, $AT$2:$AT$5092), 0.75) + 1.5 * (PERCENTILE(IF($AC$2:$AC$5092=AC1774, $AT$2:$AT$5092), 0.75) - PERCENTILE(IF($AC$2:$AC$5092=AC1774, $AT$2:$AT$5092), 0.25))), "ตัด", "เก็บ"))</f>
        <v>เก็บ</v>
      </c>
      <c r="AW1774" s="1">
        <f t="shared" si="83"/>
        <v>13953.293816562818</v>
      </c>
      <c r="AX1774" s="1">
        <v>14426.372718098486</v>
      </c>
      <c r="AY1774" s="1">
        <v>2268.90756302521</v>
      </c>
    </row>
    <row r="1775" spans="1:51" x14ac:dyDescent="0.2">
      <c r="A1775" s="3">
        <v>45612</v>
      </c>
      <c r="B1775">
        <v>45612</v>
      </c>
      <c r="C1775" t="s">
        <v>5741</v>
      </c>
      <c r="D1775" t="s">
        <v>51</v>
      </c>
      <c r="E1775" t="s">
        <v>52</v>
      </c>
      <c r="F1775" t="s">
        <v>2552</v>
      </c>
      <c r="G1775" s="1">
        <v>2700</v>
      </c>
      <c r="H1775" s="1">
        <v>4327</v>
      </c>
      <c r="I1775" s="1">
        <v>1900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4600</v>
      </c>
      <c r="P1775" t="s">
        <v>5742</v>
      </c>
      <c r="Q1775" s="2">
        <v>45612</v>
      </c>
      <c r="R1775" t="s">
        <v>55</v>
      </c>
      <c r="S1775">
        <v>0</v>
      </c>
      <c r="T1775" t="s">
        <v>56</v>
      </c>
      <c r="U1775" t="s">
        <v>57</v>
      </c>
      <c r="V1775" s="1">
        <v>2500</v>
      </c>
      <c r="W1775" s="1">
        <v>0</v>
      </c>
      <c r="X1775" s="1">
        <v>0</v>
      </c>
      <c r="AA1775" t="s">
        <v>58</v>
      </c>
      <c r="AB1775" s="1">
        <v>0</v>
      </c>
      <c r="AC1775" s="4">
        <f>IF(ISNUMBER(MATCH(AD1775, $AD$2:AD1774, 0)), INDEX($AC$2:AC1774, MATCH(AD1775, $AD$2:AD1774, 0)), MAX($AC$2:AC1774)+1)</f>
        <v>1</v>
      </c>
      <c r="AD1775" t="str">
        <f t="shared" si="84"/>
        <v>ท่าลี่-กองลอย</v>
      </c>
      <c r="AE1775" t="s">
        <v>55</v>
      </c>
      <c r="AF1775" s="1">
        <v>0</v>
      </c>
      <c r="AG1775" s="1">
        <v>0</v>
      </c>
      <c r="AH1775" s="1">
        <v>0</v>
      </c>
      <c r="AI1775" t="s">
        <v>5743</v>
      </c>
      <c r="AJ1775" s="1">
        <v>1</v>
      </c>
      <c r="AK1775" s="1">
        <v>0</v>
      </c>
      <c r="AL1775" s="1">
        <v>0</v>
      </c>
      <c r="AM1775" s="1">
        <v>0</v>
      </c>
      <c r="AN1775" s="1">
        <v>0</v>
      </c>
      <c r="AO1775" s="1">
        <v>0</v>
      </c>
      <c r="AP1775" s="1">
        <v>0</v>
      </c>
      <c r="AQ1775" s="1">
        <v>0</v>
      </c>
      <c r="AR1775" s="1">
        <v>11427</v>
      </c>
      <c r="AS1775" s="1">
        <v>18.342857142857149</v>
      </c>
      <c r="AT1775" s="1">
        <f>Table1[[#This Row],[รวมต้นทุนค่าเดินทาง]]+Table1[[#This Row],[รวมต้นทุนค่าซ่อม]]+Table1[[#This Row],[รวมค่าเสื่อม]]</f>
        <v>13430.636974789917</v>
      </c>
      <c r="AU1775" s="1">
        <f t="shared" si="82"/>
        <v>13953.293816562818</v>
      </c>
      <c r="AV1775" s="1" t="str" cm="1">
        <f t="array" ref="AV1775">IF(AC1775&lt;4, "เก็บ", IF(OR(AT1775 &lt; PERCENTILE(IF($AC$2:$AC$5092=AC1775, $AT$2:$AT$5092), 0.25) - 1.5 * (PERCENTILE(IF($AC$2:$AC$5092=AC1775, $AT$2:$AT$5092), 0.75) - PERCENTILE(IF($AC$2:$AC$5092=AC1775, $AT$2:$AT$5092), 0.25)), AT1775 &gt; PERCENTILE(IF($AC$2:$AC$5092=AC1775, $AT$2:$AT$5092), 0.75) + 1.5 * (PERCENTILE(IF($AC$2:$AC$5092=AC1775, $AT$2:$AT$5092), 0.75) - PERCENTILE(IF($AC$2:$AC$5092=AC1775, $AT$2:$AT$5092), 0.25))), "ตัด", "เก็บ"))</f>
        <v>เก็บ</v>
      </c>
      <c r="AW1775" s="1">
        <f t="shared" si="83"/>
        <v>13953.293816562818</v>
      </c>
      <c r="AX1775" s="1">
        <v>14426.372718098486</v>
      </c>
      <c r="AY1775" s="1">
        <v>1985.2941176470588</v>
      </c>
    </row>
    <row r="1776" spans="1:51" x14ac:dyDescent="0.2">
      <c r="A1776" s="3">
        <v>45612</v>
      </c>
      <c r="B1776">
        <v>45612</v>
      </c>
      <c r="C1776" t="s">
        <v>5744</v>
      </c>
      <c r="D1776" t="s">
        <v>51</v>
      </c>
      <c r="E1776" t="s">
        <v>61</v>
      </c>
      <c r="F1776" t="s">
        <v>1289</v>
      </c>
      <c r="G1776" s="1">
        <v>2700</v>
      </c>
      <c r="H1776" s="1">
        <v>4575</v>
      </c>
      <c r="I1776" s="1">
        <v>1900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4600</v>
      </c>
      <c r="P1776" t="s">
        <v>5745</v>
      </c>
      <c r="Q1776" s="2">
        <v>45612</v>
      </c>
      <c r="R1776" t="s">
        <v>55</v>
      </c>
      <c r="S1776">
        <v>0</v>
      </c>
      <c r="T1776" t="s">
        <v>56</v>
      </c>
      <c r="U1776" t="s">
        <v>57</v>
      </c>
      <c r="V1776" s="1">
        <v>2500</v>
      </c>
      <c r="W1776" s="1">
        <v>0</v>
      </c>
      <c r="X1776" s="1">
        <v>0</v>
      </c>
      <c r="AA1776" t="s">
        <v>58</v>
      </c>
      <c r="AB1776" s="1">
        <v>0</v>
      </c>
      <c r="AC1776" s="4">
        <f>IF(ISNUMBER(MATCH(AD1776, $AD$2:AD1775, 0)), INDEX($AC$2:AC1775, MATCH(AD1776, $AD$2:AD1775, 0)), MAX($AC$2:AC1775)+1)</f>
        <v>1</v>
      </c>
      <c r="AD1776" t="str">
        <f t="shared" si="84"/>
        <v>ท่าลี่-กองลอย</v>
      </c>
      <c r="AE1776" t="s">
        <v>55</v>
      </c>
      <c r="AF1776" s="1">
        <v>0</v>
      </c>
      <c r="AG1776" s="1">
        <v>0</v>
      </c>
      <c r="AH1776" s="1">
        <v>0</v>
      </c>
      <c r="AI1776" t="s">
        <v>5746</v>
      </c>
      <c r="AJ1776" s="1">
        <v>1</v>
      </c>
      <c r="AK1776" s="1">
        <v>0</v>
      </c>
      <c r="AL1776" s="1">
        <v>0</v>
      </c>
      <c r="AM1776" s="1">
        <v>0</v>
      </c>
      <c r="AN1776" s="1">
        <v>0</v>
      </c>
      <c r="AO1776" s="1">
        <v>0</v>
      </c>
      <c r="AP1776" s="1">
        <v>0</v>
      </c>
      <c r="AQ1776" s="1">
        <v>0</v>
      </c>
      <c r="AR1776" s="1">
        <v>11675</v>
      </c>
      <c r="AS1776" s="1">
        <v>16.05</v>
      </c>
      <c r="AT1776" s="1">
        <f>Table1[[#This Row],[รวมต้นทุนค่าเดินทาง]]+Table1[[#This Row],[รวมต้นทุนค่าซ่อม]]+Table1[[#This Row],[รวมค่าเสื่อม]]</f>
        <v>13289.061363636363</v>
      </c>
      <c r="AU1776" s="1">
        <f t="shared" si="82"/>
        <v>13953.293816562818</v>
      </c>
      <c r="AV1776" s="1" t="str" cm="1">
        <f t="array" ref="AV1776">IF(AC1776&lt;4, "เก็บ", IF(OR(AT1776 &lt; PERCENTILE(IF($AC$2:$AC$5092=AC1776, $AT$2:$AT$5092), 0.25) - 1.5 * (PERCENTILE(IF($AC$2:$AC$5092=AC1776, $AT$2:$AT$5092), 0.75) - PERCENTILE(IF($AC$2:$AC$5092=AC1776, $AT$2:$AT$5092), 0.25)), AT1776 &gt; PERCENTILE(IF($AC$2:$AC$5092=AC1776, $AT$2:$AT$5092), 0.75) + 1.5 * (PERCENTILE(IF($AC$2:$AC$5092=AC1776, $AT$2:$AT$5092), 0.75) - PERCENTILE(IF($AC$2:$AC$5092=AC1776, $AT$2:$AT$5092), 0.25))), "ตัด", "เก็บ"))</f>
        <v>เก็บ</v>
      </c>
      <c r="AW1776" s="1">
        <f t="shared" si="83"/>
        <v>13953.293816562818</v>
      </c>
      <c r="AX1776" s="1">
        <v>14426.372718098486</v>
      </c>
      <c r="AY1776" s="1">
        <v>1598.0113636363637</v>
      </c>
    </row>
    <row r="1777" spans="1:51" x14ac:dyDescent="0.2">
      <c r="A1777" s="3">
        <v>45612</v>
      </c>
      <c r="B1777">
        <v>45612</v>
      </c>
      <c r="C1777" t="s">
        <v>5747</v>
      </c>
      <c r="D1777" t="s">
        <v>66</v>
      </c>
      <c r="E1777" t="s">
        <v>148</v>
      </c>
      <c r="F1777" t="s">
        <v>547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167</v>
      </c>
      <c r="P1777" t="s">
        <v>5748</v>
      </c>
      <c r="Q1777" s="2">
        <v>45612</v>
      </c>
      <c r="R1777" t="s">
        <v>55</v>
      </c>
      <c r="S1777">
        <v>0</v>
      </c>
      <c r="T1777" t="s">
        <v>56</v>
      </c>
      <c r="U1777" t="s">
        <v>71</v>
      </c>
      <c r="V1777" s="1">
        <v>0</v>
      </c>
      <c r="W1777" s="1">
        <v>368</v>
      </c>
      <c r="X1777" s="1">
        <v>167</v>
      </c>
      <c r="Y1777" t="s">
        <v>56</v>
      </c>
      <c r="Z1777" t="s">
        <v>71</v>
      </c>
      <c r="AA1777" t="s">
        <v>5749</v>
      </c>
      <c r="AB1777" s="1">
        <v>0</v>
      </c>
      <c r="AC1777" s="4">
        <f>IF(ISNUMBER(MATCH(AD1777, $AD$2:AD1776, 0)), INDEX($AC$2:AC1776, MATCH(AD1777, $AD$2:AD1776, 0)), MAX($AC$2:AC1776)+1)</f>
        <v>68</v>
      </c>
      <c r="AD1777" t="str">
        <f t="shared" si="84"/>
        <v>ท่าลี่-เชียงใหม่</v>
      </c>
      <c r="AE1777" t="s">
        <v>55</v>
      </c>
      <c r="AF1777" s="1">
        <v>0</v>
      </c>
      <c r="AG1777" s="1">
        <v>0</v>
      </c>
      <c r="AH1777" s="1">
        <v>0</v>
      </c>
      <c r="AI1777" t="s">
        <v>5750</v>
      </c>
      <c r="AJ1777" s="1">
        <v>1</v>
      </c>
      <c r="AK1777" s="1">
        <v>0</v>
      </c>
      <c r="AL1777" s="1">
        <v>0</v>
      </c>
      <c r="AM1777" s="1">
        <v>0</v>
      </c>
      <c r="AN1777" s="1">
        <v>0</v>
      </c>
      <c r="AO1777" s="1">
        <v>0</v>
      </c>
      <c r="AP1777" s="1">
        <v>0</v>
      </c>
      <c r="AQ1777" s="1">
        <v>0</v>
      </c>
      <c r="AR1777" s="1">
        <v>535</v>
      </c>
      <c r="AS1777" s="1">
        <v>1140.905882352941</v>
      </c>
      <c r="AT1777" s="1">
        <f>Table1[[#This Row],[รวมต้นทุนค่าเดินทาง]]+Table1[[#This Row],[รวมต้นทุนค่าซ่อม]]+Table1[[#This Row],[รวมค่าเสื่อม]]</f>
        <v>2889.5988284110326</v>
      </c>
      <c r="AU1777" s="1">
        <f t="shared" si="82"/>
        <v>3927.6087717935925</v>
      </c>
      <c r="AV1777" s="1" t="str" cm="1">
        <f t="array" ref="AV1777">IF(AC1777&lt;4, "เก็บ", IF(OR(AT1777 &lt; PERCENTILE(IF($AC$2:$AC$5092=AC1777, $AT$2:$AT$5092), 0.25) - 1.5 * (PERCENTILE(IF($AC$2:$AC$5092=AC1777, $AT$2:$AT$5092), 0.75) - PERCENTILE(IF($AC$2:$AC$5092=AC1777, $AT$2:$AT$5092), 0.25)), AT1777 &gt; PERCENTILE(IF($AC$2:$AC$5092=AC1777, $AT$2:$AT$5092), 0.75) + 1.5 * (PERCENTILE(IF($AC$2:$AC$5092=AC1777, $AT$2:$AT$5092), 0.75) - PERCENTILE(IF($AC$2:$AC$5092=AC1777, $AT$2:$AT$5092), 0.25))), "ตัด", "เก็บ"))</f>
        <v>เก็บ</v>
      </c>
      <c r="AW1777" s="1">
        <f t="shared" si="83"/>
        <v>3927.6087717935925</v>
      </c>
      <c r="AX1777" s="1">
        <v>7299.1049362358817</v>
      </c>
      <c r="AY1777" s="1">
        <v>1213.6929460580914</v>
      </c>
    </row>
    <row r="1778" spans="1:51" x14ac:dyDescent="0.2">
      <c r="A1778" s="3">
        <v>45612</v>
      </c>
      <c r="B1778">
        <v>45612</v>
      </c>
      <c r="C1778" t="s">
        <v>5751</v>
      </c>
      <c r="D1778" t="s">
        <v>66</v>
      </c>
      <c r="E1778" t="s">
        <v>84</v>
      </c>
      <c r="F1778" t="s">
        <v>762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770</v>
      </c>
      <c r="O1778" s="1">
        <v>770</v>
      </c>
      <c r="P1778" t="s">
        <v>5752</v>
      </c>
      <c r="Q1778" s="2">
        <v>45612</v>
      </c>
      <c r="R1778" t="s">
        <v>55</v>
      </c>
      <c r="S1778">
        <v>0</v>
      </c>
      <c r="T1778" t="s">
        <v>87</v>
      </c>
      <c r="U1778" t="s">
        <v>71</v>
      </c>
      <c r="V1778" s="1">
        <v>0</v>
      </c>
      <c r="W1778" s="1">
        <v>669</v>
      </c>
      <c r="X1778" s="1">
        <v>0</v>
      </c>
      <c r="Y1778" t="s">
        <v>108</v>
      </c>
      <c r="Z1778" t="s">
        <v>71</v>
      </c>
      <c r="AA1778" t="s">
        <v>2149</v>
      </c>
      <c r="AB1778" s="1">
        <v>0</v>
      </c>
      <c r="AC1778" s="4">
        <f>IF(ISNUMBER(MATCH(AD1778, $AD$2:AD1777, 0)), INDEX($AC$2:AC1777, MATCH(AD1778, $AD$2:AD1777, 0)), MAX($AC$2:AC1777)+1)</f>
        <v>6</v>
      </c>
      <c r="AD1778" t="str">
        <f t="shared" si="84"/>
        <v>เชียงราย-เชียงใหม่</v>
      </c>
      <c r="AE1778" t="s">
        <v>55</v>
      </c>
      <c r="AF1778" s="1">
        <v>0</v>
      </c>
      <c r="AG1778" s="1">
        <v>0</v>
      </c>
      <c r="AH1778" s="1">
        <v>0</v>
      </c>
      <c r="AI1778" t="s">
        <v>5753</v>
      </c>
      <c r="AJ1778" s="1">
        <v>2</v>
      </c>
      <c r="AK1778" s="1">
        <v>0</v>
      </c>
      <c r="AL1778" s="1">
        <v>0</v>
      </c>
      <c r="AM1778" s="1">
        <v>0</v>
      </c>
      <c r="AN1778" s="1">
        <v>794.91250000000002</v>
      </c>
      <c r="AO1778" s="1">
        <v>0</v>
      </c>
      <c r="AP1778" s="1">
        <v>0</v>
      </c>
      <c r="AQ1778" s="1">
        <v>0</v>
      </c>
      <c r="AR1778" s="1">
        <v>1439</v>
      </c>
      <c r="AS1778" s="1">
        <v>140.91849999999999</v>
      </c>
      <c r="AT1778" s="1">
        <f>Table1[[#This Row],[รวมต้นทุนค่าเดินทาง]]+Table1[[#This Row],[รวมต้นทุนค่าซ่อม]]+Table1[[#This Row],[รวมค่าเสื่อม]]</f>
        <v>3003.9691329113921</v>
      </c>
      <c r="AU1778" s="1">
        <f t="shared" si="82"/>
        <v>4428.3346813776061</v>
      </c>
      <c r="AV1778" s="1" t="str" cm="1">
        <f t="array" ref="AV1778">IF(AC1778&lt;4, "เก็บ", IF(OR(AT1778 &lt; PERCENTILE(IF($AC$2:$AC$5092=AC1778, $AT$2:$AT$5092), 0.25) - 1.5 * (PERCENTILE(IF($AC$2:$AC$5092=AC1778, $AT$2:$AT$5092), 0.75) - PERCENTILE(IF($AC$2:$AC$5092=AC1778, $AT$2:$AT$5092), 0.25)), AT1778 &gt; PERCENTILE(IF($AC$2:$AC$5092=AC1778, $AT$2:$AT$5092), 0.75) + 1.5 * (PERCENTILE(IF($AC$2:$AC$5092=AC1778, $AT$2:$AT$5092), 0.75) - PERCENTILE(IF($AC$2:$AC$5092=AC1778, $AT$2:$AT$5092), 0.25))), "ตัด", "เก็บ"))</f>
        <v>เก็บ</v>
      </c>
      <c r="AW1778" s="1">
        <f t="shared" si="83"/>
        <v>3873.7679454274344</v>
      </c>
      <c r="AX1778" s="1">
        <v>2781.4385174989698</v>
      </c>
      <c r="AY1778" s="1">
        <v>1424.0506329113923</v>
      </c>
    </row>
    <row r="1779" spans="1:51" x14ac:dyDescent="0.2">
      <c r="A1779" s="3">
        <v>45612</v>
      </c>
      <c r="B1779">
        <v>45612</v>
      </c>
      <c r="C1779" t="s">
        <v>5754</v>
      </c>
      <c r="D1779" t="s">
        <v>66</v>
      </c>
      <c r="E1779" t="s">
        <v>105</v>
      </c>
      <c r="F1779" t="s">
        <v>303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t="s">
        <v>5755</v>
      </c>
      <c r="Q1779" s="2">
        <v>45612</v>
      </c>
      <c r="R1779" t="s">
        <v>55</v>
      </c>
      <c r="S1779">
        <v>0</v>
      </c>
      <c r="T1779" t="s">
        <v>87</v>
      </c>
      <c r="U1779" t="s">
        <v>71</v>
      </c>
      <c r="V1779" s="1">
        <v>0</v>
      </c>
      <c r="W1779" s="1">
        <v>1305</v>
      </c>
      <c r="X1779" s="1">
        <v>0</v>
      </c>
      <c r="Y1779" t="s">
        <v>87</v>
      </c>
      <c r="Z1779" t="s">
        <v>71</v>
      </c>
      <c r="AA1779" t="s">
        <v>1074</v>
      </c>
      <c r="AB1779" s="1">
        <v>0</v>
      </c>
      <c r="AC1779" s="4">
        <f>IF(ISNUMBER(MATCH(AD1779, $AD$2:AD1778, 0)), INDEX($AC$2:AC1778, MATCH(AD1779, $AD$2:AD1778, 0)), MAX($AC$2:AC1778)+1)</f>
        <v>6</v>
      </c>
      <c r="AD1779" t="str">
        <f t="shared" si="84"/>
        <v>เชียงราย-เชียงใหม่</v>
      </c>
      <c r="AE1779" t="s">
        <v>55</v>
      </c>
      <c r="AF1779" s="1">
        <v>0</v>
      </c>
      <c r="AG1779" s="1">
        <v>0</v>
      </c>
      <c r="AH1779" s="1">
        <v>0</v>
      </c>
      <c r="AI1779" t="s">
        <v>5756</v>
      </c>
      <c r="AJ1779" s="1">
        <v>1</v>
      </c>
      <c r="AK1779" s="1">
        <v>0</v>
      </c>
      <c r="AL1779" s="1">
        <v>0</v>
      </c>
      <c r="AM1779" s="1">
        <v>0</v>
      </c>
      <c r="AN1779" s="1">
        <v>0</v>
      </c>
      <c r="AO1779" s="1">
        <v>0</v>
      </c>
      <c r="AP1779" s="1">
        <v>0</v>
      </c>
      <c r="AQ1779" s="1">
        <v>0</v>
      </c>
      <c r="AR1779" s="1">
        <v>1305</v>
      </c>
      <c r="AS1779" s="1">
        <v>151.59842105263161</v>
      </c>
      <c r="AT1779" s="1">
        <f>Table1[[#This Row],[รวมต้นทุนค่าเดินทาง]]+Table1[[#This Row],[รวมต้นทุนค่าซ่อม]]+Table1[[#This Row],[รวมค่าเสื่อม]]</f>
        <v>3154.7116285998018</v>
      </c>
      <c r="AU1779" s="1">
        <f t="shared" si="82"/>
        <v>4428.3346813776061</v>
      </c>
      <c r="AV1779" s="1" t="str" cm="1">
        <f t="array" ref="AV1779">IF(AC1779&lt;4, "เก็บ", IF(OR(AT1779 &lt; PERCENTILE(IF($AC$2:$AC$5092=AC1779, $AT$2:$AT$5092), 0.25) - 1.5 * (PERCENTILE(IF($AC$2:$AC$5092=AC1779, $AT$2:$AT$5092), 0.75) - PERCENTILE(IF($AC$2:$AC$5092=AC1779, $AT$2:$AT$5092), 0.25)), AT1779 &gt; PERCENTILE(IF($AC$2:$AC$5092=AC1779, $AT$2:$AT$5092), 0.75) + 1.5 * (PERCENTILE(IF($AC$2:$AC$5092=AC1779, $AT$2:$AT$5092), 0.75) - PERCENTILE(IF($AC$2:$AC$5092=AC1779, $AT$2:$AT$5092), 0.25))), "ตัด", "เก็บ"))</f>
        <v>เก็บ</v>
      </c>
      <c r="AW1779" s="1">
        <f t="shared" si="83"/>
        <v>3873.7679454274344</v>
      </c>
      <c r="AX1779" s="1">
        <v>2781.4385174989698</v>
      </c>
      <c r="AY1779" s="1">
        <v>1698.1132075471698</v>
      </c>
    </row>
    <row r="1780" spans="1:51" x14ac:dyDescent="0.2">
      <c r="A1780" s="3">
        <v>45613</v>
      </c>
      <c r="B1780">
        <v>45613</v>
      </c>
      <c r="C1780" t="s">
        <v>5757</v>
      </c>
      <c r="D1780" t="s">
        <v>66</v>
      </c>
      <c r="E1780" t="s">
        <v>124</v>
      </c>
      <c r="F1780" t="s">
        <v>190</v>
      </c>
      <c r="G1780" s="1">
        <v>0</v>
      </c>
      <c r="H1780" s="1">
        <v>0</v>
      </c>
      <c r="I1780" s="1">
        <v>500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500</v>
      </c>
      <c r="P1780" t="s">
        <v>5758</v>
      </c>
      <c r="Q1780" s="2">
        <v>45613</v>
      </c>
      <c r="R1780" t="s">
        <v>70</v>
      </c>
      <c r="S1780">
        <v>0</v>
      </c>
      <c r="T1780" t="s">
        <v>71</v>
      </c>
      <c r="U1780" t="s">
        <v>161</v>
      </c>
      <c r="V1780" s="1">
        <v>1071</v>
      </c>
      <c r="W1780" s="1">
        <v>0</v>
      </c>
      <c r="X1780" s="1">
        <v>0</v>
      </c>
      <c r="AA1780" t="s">
        <v>58</v>
      </c>
      <c r="AB1780" s="1">
        <v>0</v>
      </c>
      <c r="AC1780" s="4">
        <f>IF(ISNUMBER(MATCH(AD1780, $AD$2:AD1779, 0)), INDEX($AC$2:AC1779, MATCH(AD1780, $AD$2:AD1779, 0)), MAX($AC$2:AC1779)+1)</f>
        <v>9</v>
      </c>
      <c r="AD1780" t="str">
        <f t="shared" si="84"/>
        <v>เชียงใหม่-พุทธมณฑลสาย 2</v>
      </c>
      <c r="AE1780" t="s">
        <v>73</v>
      </c>
      <c r="AF1780" s="1">
        <v>0</v>
      </c>
      <c r="AG1780" s="1">
        <v>0</v>
      </c>
      <c r="AH1780" s="1">
        <v>0</v>
      </c>
      <c r="AI1780" t="s">
        <v>5759</v>
      </c>
      <c r="AJ1780" s="1">
        <v>1</v>
      </c>
      <c r="AK1780" s="1">
        <v>720</v>
      </c>
      <c r="AL1780" s="1">
        <v>720</v>
      </c>
      <c r="AM1780" s="1">
        <v>1</v>
      </c>
      <c r="AN1780" s="1">
        <v>0</v>
      </c>
      <c r="AO1780" s="1">
        <v>0</v>
      </c>
      <c r="AP1780" s="1">
        <v>0</v>
      </c>
      <c r="AQ1780" s="1">
        <v>0</v>
      </c>
      <c r="AR1780" s="1">
        <v>1571</v>
      </c>
      <c r="AS1780" s="1">
        <v>1518.7153846153847</v>
      </c>
      <c r="AT1780" s="1">
        <f>Table1[[#This Row],[รวมต้นทุนค่าเดินทาง]]+Table1[[#This Row],[รวมต้นทุนค่าซ่อม]]+Table1[[#This Row],[รวมค่าเสื่อม]]</f>
        <v>5188.1316742081453</v>
      </c>
      <c r="AU1780" s="1">
        <f t="shared" si="82"/>
        <v>4623.2312262414152</v>
      </c>
      <c r="AV1780" s="1" t="str" cm="1">
        <f t="array" ref="AV1780">IF(AC1780&lt;4, "เก็บ", IF(OR(AT1780 &lt; PERCENTILE(IF($AC$2:$AC$5092=AC1780, $AT$2:$AT$5092), 0.25) - 1.5 * (PERCENTILE(IF($AC$2:$AC$5092=AC1780, $AT$2:$AT$5092), 0.75) - PERCENTILE(IF($AC$2:$AC$5092=AC1780, $AT$2:$AT$5092), 0.25)), AT1780 &gt; PERCENTILE(IF($AC$2:$AC$5092=AC1780, $AT$2:$AT$5092), 0.75) + 1.5 * (PERCENTILE(IF($AC$2:$AC$5092=AC1780, $AT$2:$AT$5092), 0.75) - PERCENTILE(IF($AC$2:$AC$5092=AC1780, $AT$2:$AT$5092), 0.25))), "ตัด", "เก็บ"))</f>
        <v>เก็บ</v>
      </c>
      <c r="AW1780" s="1">
        <f t="shared" si="83"/>
        <v>4005.4952465164292</v>
      </c>
      <c r="AX1780" s="1">
        <v>2577.9546108768855</v>
      </c>
      <c r="AY1780" s="1">
        <v>2098.4162895927602</v>
      </c>
    </row>
    <row r="1781" spans="1:51" x14ac:dyDescent="0.2">
      <c r="A1781" s="3">
        <v>45613</v>
      </c>
      <c r="B1781">
        <v>45613</v>
      </c>
      <c r="C1781" t="s">
        <v>5760</v>
      </c>
      <c r="D1781" t="s">
        <v>51</v>
      </c>
      <c r="E1781" t="s">
        <v>61</v>
      </c>
      <c r="F1781" t="s">
        <v>367</v>
      </c>
      <c r="G1781" s="1">
        <v>4200</v>
      </c>
      <c r="H1781" s="1">
        <v>3075</v>
      </c>
      <c r="I1781" s="1">
        <v>1900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6100</v>
      </c>
      <c r="P1781" t="s">
        <v>5761</v>
      </c>
      <c r="Q1781" s="2">
        <v>45614</v>
      </c>
      <c r="R1781" t="s">
        <v>55</v>
      </c>
      <c r="S1781">
        <v>0</v>
      </c>
      <c r="T1781" t="s">
        <v>71</v>
      </c>
      <c r="U1781" t="s">
        <v>57</v>
      </c>
      <c r="V1781" s="1">
        <v>2500</v>
      </c>
      <c r="W1781" s="1">
        <v>0</v>
      </c>
      <c r="X1781" s="1">
        <v>0</v>
      </c>
      <c r="AA1781" t="s">
        <v>58</v>
      </c>
      <c r="AB1781" s="1">
        <v>0</v>
      </c>
      <c r="AC1781" s="4">
        <f>IF(ISNUMBER(MATCH(AD1781, $AD$2:AD1780, 0)), INDEX($AC$2:AC1780, MATCH(AD1781, $AD$2:AD1780, 0)), MAX($AC$2:AC1780)+1)</f>
        <v>10</v>
      </c>
      <c r="AD1781" t="str">
        <f t="shared" si="84"/>
        <v>เชียงใหม่-กองลอย</v>
      </c>
      <c r="AE1781" t="s">
        <v>55</v>
      </c>
      <c r="AF1781" s="1">
        <v>0</v>
      </c>
      <c r="AG1781" s="1">
        <v>0</v>
      </c>
      <c r="AH1781" s="1">
        <v>0</v>
      </c>
      <c r="AI1781" t="s">
        <v>5762</v>
      </c>
      <c r="AJ1781" s="1">
        <v>1</v>
      </c>
      <c r="AK1781" s="1">
        <v>0</v>
      </c>
      <c r="AL1781" s="1">
        <v>0</v>
      </c>
      <c r="AM1781" s="1">
        <v>0</v>
      </c>
      <c r="AN1781" s="1">
        <v>0</v>
      </c>
      <c r="AO1781" s="1">
        <v>0</v>
      </c>
      <c r="AP1781" s="1">
        <v>0</v>
      </c>
      <c r="AQ1781" s="1">
        <v>0</v>
      </c>
      <c r="AR1781" s="1">
        <v>11675</v>
      </c>
      <c r="AS1781" s="1">
        <v>19.753846153846151</v>
      </c>
      <c r="AT1781" s="1">
        <f>Table1[[#This Row],[รวมต้นทุนค่าเดินทาง]]+Table1[[#This Row],[รวมต้นทุนค่าซ่อม]]+Table1[[#This Row],[รวมค่าเสื่อม]]</f>
        <v>13206.850620347395</v>
      </c>
      <c r="AU1781" s="1">
        <f t="shared" si="82"/>
        <v>14957.32855761775</v>
      </c>
      <c r="AV1781" s="1" t="str" cm="1">
        <f t="array" ref="AV1781">IF(AC1781&lt;4, "เก็บ", IF(OR(AT1781 &lt; PERCENTILE(IF($AC$2:$AC$5092=AC1781, $AT$2:$AT$5092), 0.25) - 1.5 * (PERCENTILE(IF($AC$2:$AC$5092=AC1781, $AT$2:$AT$5092), 0.75) - PERCENTILE(IF($AC$2:$AC$5092=AC1781, $AT$2:$AT$5092), 0.25)), AT1781 &gt; PERCENTILE(IF($AC$2:$AC$5092=AC1781, $AT$2:$AT$5092), 0.75) + 1.5 * (PERCENTILE(IF($AC$2:$AC$5092=AC1781, $AT$2:$AT$5092), 0.75) - PERCENTILE(IF($AC$2:$AC$5092=AC1781, $AT$2:$AT$5092), 0.25))), "ตัด", "เก็บ"))</f>
        <v>เก็บ</v>
      </c>
      <c r="AW1781" s="1">
        <f t="shared" si="83"/>
        <v>14419.089162907676</v>
      </c>
      <c r="AX1781" s="1">
        <v>15077.196593123563</v>
      </c>
      <c r="AY1781" s="1">
        <v>1512.0967741935483</v>
      </c>
    </row>
    <row r="1782" spans="1:51" x14ac:dyDescent="0.2">
      <c r="A1782" s="3">
        <v>45613</v>
      </c>
      <c r="B1782">
        <v>45613</v>
      </c>
      <c r="C1782" t="s">
        <v>5763</v>
      </c>
      <c r="D1782" t="s">
        <v>66</v>
      </c>
      <c r="E1782" t="s">
        <v>67</v>
      </c>
      <c r="F1782" t="s">
        <v>1988</v>
      </c>
      <c r="G1782" s="1">
        <v>0</v>
      </c>
      <c r="H1782" s="1">
        <v>1071</v>
      </c>
      <c r="I1782" s="1">
        <v>500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500</v>
      </c>
      <c r="P1782" t="s">
        <v>5764</v>
      </c>
      <c r="Q1782" s="2">
        <v>45613</v>
      </c>
      <c r="R1782" t="s">
        <v>70</v>
      </c>
      <c r="S1782">
        <v>0</v>
      </c>
      <c r="T1782" t="s">
        <v>71</v>
      </c>
      <c r="U1782" t="s">
        <v>161</v>
      </c>
      <c r="V1782" s="1">
        <v>0</v>
      </c>
      <c r="W1782" s="1">
        <v>0</v>
      </c>
      <c r="X1782" s="1">
        <v>0</v>
      </c>
      <c r="AA1782" t="s">
        <v>58</v>
      </c>
      <c r="AB1782" s="1">
        <v>0</v>
      </c>
      <c r="AC1782" s="4">
        <f>IF(ISNUMBER(MATCH(AD1782, $AD$2:AD1781, 0)), INDEX($AC$2:AC1781, MATCH(AD1782, $AD$2:AD1781, 0)), MAX($AC$2:AC1781)+1)</f>
        <v>9</v>
      </c>
      <c r="AD1782" t="str">
        <f t="shared" si="84"/>
        <v>เชียงใหม่-พุทธมณฑลสาย 2</v>
      </c>
      <c r="AE1782" t="s">
        <v>73</v>
      </c>
      <c r="AF1782" s="1">
        <v>0</v>
      </c>
      <c r="AG1782" s="1">
        <v>0</v>
      </c>
      <c r="AH1782" s="1">
        <v>0</v>
      </c>
      <c r="AI1782" t="s">
        <v>5765</v>
      </c>
      <c r="AJ1782" s="1">
        <v>1</v>
      </c>
      <c r="AK1782" s="1">
        <v>720</v>
      </c>
      <c r="AL1782" s="1">
        <v>720</v>
      </c>
      <c r="AM1782" s="1">
        <v>1</v>
      </c>
      <c r="AN1782" s="1">
        <v>0</v>
      </c>
      <c r="AO1782" s="1">
        <v>0</v>
      </c>
      <c r="AP1782" s="1">
        <v>0</v>
      </c>
      <c r="AQ1782" s="1">
        <v>0</v>
      </c>
      <c r="AR1782" s="1">
        <v>1571</v>
      </c>
      <c r="AS1782" s="1">
        <v>11.329411764705879</v>
      </c>
      <c r="AT1782" s="1">
        <f>Table1[[#This Row],[รวมต้นทุนค่าเดินทาง]]+Table1[[#This Row],[รวมต้นทุนค่าซ่อม]]+Table1[[#This Row],[รวมค่าเสื่อม]]</f>
        <v>3471.2560777339495</v>
      </c>
      <c r="AU1782" s="1">
        <f t="shared" si="82"/>
        <v>4623.2312262414152</v>
      </c>
      <c r="AV1782" s="1" t="str" cm="1">
        <f t="array" ref="AV1782">IF(AC1782&lt;4, "เก็บ", IF(OR(AT1782 &lt; PERCENTILE(IF($AC$2:$AC$5092=AC1782, $AT$2:$AT$5092), 0.25) - 1.5 * (PERCENTILE(IF($AC$2:$AC$5092=AC1782, $AT$2:$AT$5092), 0.75) - PERCENTILE(IF($AC$2:$AC$5092=AC1782, $AT$2:$AT$5092), 0.25)), AT1782 &gt; PERCENTILE(IF($AC$2:$AC$5092=AC1782, $AT$2:$AT$5092), 0.75) + 1.5 * (PERCENTILE(IF($AC$2:$AC$5092=AC1782, $AT$2:$AT$5092), 0.75) - PERCENTILE(IF($AC$2:$AC$5092=AC1782, $AT$2:$AT$5092), 0.25))), "ตัด", "เก็บ"))</f>
        <v>เก็บ</v>
      </c>
      <c r="AW1782" s="1">
        <f t="shared" si="83"/>
        <v>4005.4952465164292</v>
      </c>
      <c r="AX1782" s="1">
        <v>2577.9546108768855</v>
      </c>
      <c r="AY1782" s="1">
        <v>1888.9266659692435</v>
      </c>
    </row>
    <row r="1783" spans="1:51" x14ac:dyDescent="0.2">
      <c r="A1783" s="3">
        <v>45613</v>
      </c>
      <c r="B1783">
        <v>45613</v>
      </c>
      <c r="C1783" t="s">
        <v>5766</v>
      </c>
      <c r="D1783" t="s">
        <v>66</v>
      </c>
      <c r="E1783" t="s">
        <v>124</v>
      </c>
      <c r="F1783" t="s">
        <v>399</v>
      </c>
      <c r="G1783" s="1">
        <v>0</v>
      </c>
      <c r="H1783" s="1">
        <v>1037</v>
      </c>
      <c r="I1783" s="1">
        <v>400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400</v>
      </c>
      <c r="P1783" t="s">
        <v>5767</v>
      </c>
      <c r="Q1783" s="2">
        <v>45613</v>
      </c>
      <c r="R1783" t="s">
        <v>70</v>
      </c>
      <c r="S1783">
        <v>0</v>
      </c>
      <c r="T1783" t="s">
        <v>71</v>
      </c>
      <c r="U1783" t="s">
        <v>93</v>
      </c>
      <c r="V1783" s="1">
        <v>0</v>
      </c>
      <c r="W1783" s="1">
        <v>0</v>
      </c>
      <c r="X1783" s="1">
        <v>0</v>
      </c>
      <c r="AA1783" t="s">
        <v>58</v>
      </c>
      <c r="AB1783" s="1">
        <v>0</v>
      </c>
      <c r="AC1783" s="4">
        <f>IF(ISNUMBER(MATCH(AD1783, $AD$2:AD1782, 0)), INDEX($AC$2:AC1782, MATCH(AD1783, $AD$2:AD1782, 0)), MAX($AC$2:AC1782)+1)</f>
        <v>4</v>
      </c>
      <c r="AD1783" t="str">
        <f t="shared" si="84"/>
        <v>เชียงใหม่-ตลาดไท</v>
      </c>
      <c r="AE1783" t="s">
        <v>73</v>
      </c>
      <c r="AF1783" s="1">
        <v>0</v>
      </c>
      <c r="AG1783" s="1">
        <v>0</v>
      </c>
      <c r="AH1783" s="1">
        <v>0</v>
      </c>
      <c r="AI1783" t="s">
        <v>5768</v>
      </c>
      <c r="AJ1783" s="1">
        <v>1</v>
      </c>
      <c r="AK1783" s="1">
        <v>720</v>
      </c>
      <c r="AL1783" s="1">
        <v>720</v>
      </c>
      <c r="AM1783" s="1">
        <v>1</v>
      </c>
      <c r="AN1783" s="1">
        <v>0</v>
      </c>
      <c r="AO1783" s="1">
        <v>0</v>
      </c>
      <c r="AP1783" s="1">
        <v>0</v>
      </c>
      <c r="AQ1783" s="1">
        <v>0</v>
      </c>
      <c r="AR1783" s="1">
        <v>1437</v>
      </c>
      <c r="AS1783" s="1">
        <v>2665.9549999999999</v>
      </c>
      <c r="AT1783" s="1">
        <f>Table1[[#This Row],[รวมต้นทุนค่าเดินทาง]]+Table1[[#This Row],[รวมต้นทุนค่าซ่อม]]+Table1[[#This Row],[รวมค่าเสื่อม]]</f>
        <v>5928.6309225429304</v>
      </c>
      <c r="AU1783" s="1">
        <f t="shared" si="82"/>
        <v>4256.109283997258</v>
      </c>
      <c r="AV1783" s="1" t="str" cm="1">
        <f t="array" ref="AV1783">IF(AC1783&lt;4, "เก็บ", IF(OR(AT1783 &lt; PERCENTILE(IF($AC$2:$AC$5092=AC1783, $AT$2:$AT$5092), 0.25) - 1.5 * (PERCENTILE(IF($AC$2:$AC$5092=AC1783, $AT$2:$AT$5092), 0.75) - PERCENTILE(IF($AC$2:$AC$5092=AC1783, $AT$2:$AT$5092), 0.25)), AT1783 &gt; PERCENTILE(IF($AC$2:$AC$5092=AC1783, $AT$2:$AT$5092), 0.75) + 1.5 * (PERCENTILE(IF($AC$2:$AC$5092=AC1783, $AT$2:$AT$5092), 0.75) - PERCENTILE(IF($AC$2:$AC$5092=AC1783, $AT$2:$AT$5092), 0.25))), "ตัด", "เก็บ"))</f>
        <v>เก็บ</v>
      </c>
      <c r="AW1783" s="1">
        <f t="shared" si="83"/>
        <v>3807.0727671795808</v>
      </c>
      <c r="AX1783" s="1">
        <v>2335.0230876608157</v>
      </c>
      <c r="AY1783" s="1">
        <v>1825.6759225429303</v>
      </c>
    </row>
    <row r="1784" spans="1:51" x14ac:dyDescent="0.2">
      <c r="A1784" s="3">
        <v>45613</v>
      </c>
      <c r="B1784">
        <v>45613</v>
      </c>
      <c r="C1784" t="s">
        <v>5769</v>
      </c>
      <c r="D1784" t="s">
        <v>51</v>
      </c>
      <c r="E1784" t="s">
        <v>61</v>
      </c>
      <c r="F1784" t="s">
        <v>3019</v>
      </c>
      <c r="G1784" s="1">
        <v>2700</v>
      </c>
      <c r="H1784" s="1">
        <v>4575</v>
      </c>
      <c r="I1784" s="1">
        <v>1900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4600</v>
      </c>
      <c r="P1784" t="s">
        <v>5770</v>
      </c>
      <c r="Q1784" s="2">
        <v>45614</v>
      </c>
      <c r="R1784" t="s">
        <v>55</v>
      </c>
      <c r="S1784">
        <v>0</v>
      </c>
      <c r="T1784" t="s">
        <v>71</v>
      </c>
      <c r="U1784" t="s">
        <v>57</v>
      </c>
      <c r="V1784" s="1">
        <v>2500</v>
      </c>
      <c r="W1784" s="1">
        <v>0</v>
      </c>
      <c r="X1784" s="1">
        <v>0</v>
      </c>
      <c r="AA1784" t="s">
        <v>58</v>
      </c>
      <c r="AB1784" s="1">
        <v>0</v>
      </c>
      <c r="AC1784" s="4">
        <f>IF(ISNUMBER(MATCH(AD1784, $AD$2:AD1783, 0)), INDEX($AC$2:AC1783, MATCH(AD1784, $AD$2:AD1783, 0)), MAX($AC$2:AC1783)+1)</f>
        <v>10</v>
      </c>
      <c r="AD1784" t="str">
        <f t="shared" si="84"/>
        <v>เชียงใหม่-กองลอย</v>
      </c>
      <c r="AE1784" t="s">
        <v>55</v>
      </c>
      <c r="AF1784" s="1">
        <v>0</v>
      </c>
      <c r="AG1784" s="1">
        <v>0</v>
      </c>
      <c r="AH1784" s="1">
        <v>0</v>
      </c>
      <c r="AI1784" t="s">
        <v>5771</v>
      </c>
      <c r="AJ1784" s="1">
        <v>1</v>
      </c>
      <c r="AK1784" s="1">
        <v>0</v>
      </c>
      <c r="AL1784" s="1">
        <v>0</v>
      </c>
      <c r="AM1784" s="1">
        <v>0</v>
      </c>
      <c r="AN1784" s="1">
        <v>0</v>
      </c>
      <c r="AO1784" s="1">
        <v>0</v>
      </c>
      <c r="AP1784" s="1">
        <v>0</v>
      </c>
      <c r="AQ1784" s="1">
        <v>0</v>
      </c>
      <c r="AR1784" s="1">
        <v>11675</v>
      </c>
      <c r="AS1784" s="1">
        <v>23.345454545454551</v>
      </c>
      <c r="AT1784" s="1">
        <f>Table1[[#This Row],[รวมต้นทุนค่าเดินทาง]]+Table1[[#This Row],[รวมต้นทุนค่าซ่อม]]+Table1[[#This Row],[รวมค่าเสื่อม]]</f>
        <v>13797.226051560381</v>
      </c>
      <c r="AU1784" s="1">
        <f t="shared" si="82"/>
        <v>14957.32855761775</v>
      </c>
      <c r="AV1784" s="1" t="str" cm="1">
        <f t="array" ref="AV1784">IF(AC1784&lt;4, "เก็บ", IF(OR(AT1784 &lt; PERCENTILE(IF($AC$2:$AC$5092=AC1784, $AT$2:$AT$5092), 0.25) - 1.5 * (PERCENTILE(IF($AC$2:$AC$5092=AC1784, $AT$2:$AT$5092), 0.75) - PERCENTILE(IF($AC$2:$AC$5092=AC1784, $AT$2:$AT$5092), 0.25)), AT1784 &gt; PERCENTILE(IF($AC$2:$AC$5092=AC1784, $AT$2:$AT$5092), 0.75) + 1.5 * (PERCENTILE(IF($AC$2:$AC$5092=AC1784, $AT$2:$AT$5092), 0.75) - PERCENTILE(IF($AC$2:$AC$5092=AC1784, $AT$2:$AT$5092), 0.25))), "ตัด", "เก็บ"))</f>
        <v>เก็บ</v>
      </c>
      <c r="AW1784" s="1">
        <f t="shared" si="83"/>
        <v>14419.089162907676</v>
      </c>
      <c r="AX1784" s="1">
        <v>15077.196593123563</v>
      </c>
      <c r="AY1784" s="1">
        <v>2098.8805970149256</v>
      </c>
    </row>
    <row r="1785" spans="1:51" x14ac:dyDescent="0.2">
      <c r="A1785" s="3">
        <v>45613</v>
      </c>
      <c r="B1785">
        <v>45613</v>
      </c>
      <c r="C1785" t="s">
        <v>5772</v>
      </c>
      <c r="D1785" t="s">
        <v>66</v>
      </c>
      <c r="E1785" t="s">
        <v>184</v>
      </c>
      <c r="F1785" t="s">
        <v>439</v>
      </c>
      <c r="G1785" s="1">
        <v>2000</v>
      </c>
      <c r="H1785" s="1">
        <v>5497</v>
      </c>
      <c r="I1785" s="1">
        <v>1300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3735</v>
      </c>
      <c r="P1785" t="s">
        <v>5773</v>
      </c>
      <c r="Q1785" s="2">
        <v>45614</v>
      </c>
      <c r="R1785" t="s">
        <v>55</v>
      </c>
      <c r="S1785">
        <v>0</v>
      </c>
      <c r="T1785" t="s">
        <v>71</v>
      </c>
      <c r="U1785" t="s">
        <v>57</v>
      </c>
      <c r="V1785" s="1">
        <v>4016</v>
      </c>
      <c r="W1785" s="1">
        <v>1405</v>
      </c>
      <c r="X1785" s="1">
        <v>435</v>
      </c>
      <c r="Y1785" t="s">
        <v>71</v>
      </c>
      <c r="Z1785" t="s">
        <v>57</v>
      </c>
      <c r="AA1785" t="s">
        <v>5774</v>
      </c>
      <c r="AB1785" s="1">
        <v>0</v>
      </c>
      <c r="AC1785" s="4">
        <f>IF(ISNUMBER(MATCH(AD1785, $AD$2:AD1784, 0)), INDEX($AC$2:AC1784, MATCH(AD1785, $AD$2:AD1784, 0)), MAX($AC$2:AC1784)+1)</f>
        <v>10</v>
      </c>
      <c r="AD1785" t="str">
        <f t="shared" si="84"/>
        <v>เชียงใหม่-กองลอย</v>
      </c>
      <c r="AE1785" t="s">
        <v>55</v>
      </c>
      <c r="AF1785" s="1">
        <v>0</v>
      </c>
      <c r="AG1785" s="1">
        <v>0</v>
      </c>
      <c r="AH1785" s="1">
        <v>0</v>
      </c>
      <c r="AI1785" t="s">
        <v>5775</v>
      </c>
      <c r="AJ1785" s="1">
        <v>1</v>
      </c>
      <c r="AK1785" s="1">
        <v>0</v>
      </c>
      <c r="AL1785" s="1">
        <v>0</v>
      </c>
      <c r="AM1785" s="1">
        <v>0</v>
      </c>
      <c r="AN1785" s="1">
        <v>0</v>
      </c>
      <c r="AO1785" s="1">
        <v>0</v>
      </c>
      <c r="AP1785" s="1">
        <v>0</v>
      </c>
      <c r="AQ1785" s="1">
        <v>0</v>
      </c>
      <c r="AR1785" s="1">
        <v>14653</v>
      </c>
      <c r="AS1785" s="1">
        <v>70.900000000000006</v>
      </c>
      <c r="AT1785" s="1">
        <f>Table1[[#This Row],[รวมต้นทุนค่าเดินทาง]]+Table1[[#This Row],[รวมต้นทุนค่าซ่อม]]+Table1[[#This Row],[รวมค่าเสื่อม]]</f>
        <v>16301.002803738318</v>
      </c>
      <c r="AU1785" s="1">
        <f t="shared" si="82"/>
        <v>14957.32855761775</v>
      </c>
      <c r="AV1785" s="1" t="str" cm="1">
        <f t="array" ref="AV1785">IF(AC1785&lt;4, "เก็บ", IF(OR(AT1785 &lt; PERCENTILE(IF($AC$2:$AC$5092=AC1785, $AT$2:$AT$5092), 0.25) - 1.5 * (PERCENTILE(IF($AC$2:$AC$5092=AC1785, $AT$2:$AT$5092), 0.75) - PERCENTILE(IF($AC$2:$AC$5092=AC1785, $AT$2:$AT$5092), 0.25)), AT1785 &gt; PERCENTILE(IF($AC$2:$AC$5092=AC1785, $AT$2:$AT$5092), 0.75) + 1.5 * (PERCENTILE(IF($AC$2:$AC$5092=AC1785, $AT$2:$AT$5092), 0.75) - PERCENTILE(IF($AC$2:$AC$5092=AC1785, $AT$2:$AT$5092), 0.25))), "ตัด", "เก็บ"))</f>
        <v>เก็บ</v>
      </c>
      <c r="AW1785" s="1">
        <f t="shared" si="83"/>
        <v>14419.089162907676</v>
      </c>
      <c r="AX1785" s="1">
        <v>15077.196593123563</v>
      </c>
      <c r="AY1785" s="1">
        <v>1577.1028037383178</v>
      </c>
    </row>
    <row r="1786" spans="1:51" x14ac:dyDescent="0.2">
      <c r="A1786" s="3">
        <v>45613</v>
      </c>
      <c r="B1786">
        <v>45613</v>
      </c>
      <c r="C1786" t="s">
        <v>5776</v>
      </c>
      <c r="D1786" t="s">
        <v>66</v>
      </c>
      <c r="E1786" t="s">
        <v>67</v>
      </c>
      <c r="F1786" t="s">
        <v>248</v>
      </c>
      <c r="G1786" s="1">
        <v>0</v>
      </c>
      <c r="H1786" s="1">
        <v>0</v>
      </c>
      <c r="I1786" s="1">
        <v>500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500</v>
      </c>
      <c r="P1786" t="s">
        <v>5777</v>
      </c>
      <c r="Q1786" s="2">
        <v>45613</v>
      </c>
      <c r="R1786" t="s">
        <v>70</v>
      </c>
      <c r="S1786">
        <v>0</v>
      </c>
      <c r="T1786" t="s">
        <v>71</v>
      </c>
      <c r="U1786" t="s">
        <v>161</v>
      </c>
      <c r="V1786" s="1">
        <v>0</v>
      </c>
      <c r="W1786" s="1">
        <v>0</v>
      </c>
      <c r="X1786" s="1">
        <v>0</v>
      </c>
      <c r="AA1786" t="s">
        <v>58</v>
      </c>
      <c r="AB1786" s="1">
        <v>0</v>
      </c>
      <c r="AC1786" s="4">
        <f>IF(ISNUMBER(MATCH(AD1786, $AD$2:AD1785, 0)), INDEX($AC$2:AC1785, MATCH(AD1786, $AD$2:AD1785, 0)), MAX($AC$2:AC1785)+1)</f>
        <v>9</v>
      </c>
      <c r="AD1786" t="str">
        <f t="shared" si="84"/>
        <v>เชียงใหม่-พุทธมณฑลสาย 2</v>
      </c>
      <c r="AE1786" t="s">
        <v>73</v>
      </c>
      <c r="AF1786" s="1">
        <v>0</v>
      </c>
      <c r="AG1786" s="1">
        <v>0</v>
      </c>
      <c r="AH1786" s="1">
        <v>0</v>
      </c>
      <c r="AI1786" t="s">
        <v>5778</v>
      </c>
      <c r="AJ1786" s="1">
        <v>1</v>
      </c>
      <c r="AK1786" s="1">
        <v>720</v>
      </c>
      <c r="AL1786" s="1">
        <v>720</v>
      </c>
      <c r="AM1786" s="1">
        <v>1</v>
      </c>
      <c r="AN1786" s="1">
        <v>0</v>
      </c>
      <c r="AO1786" s="1">
        <v>0</v>
      </c>
      <c r="AP1786" s="1">
        <v>0</v>
      </c>
      <c r="AQ1786" s="1">
        <v>0</v>
      </c>
      <c r="AR1786" s="1">
        <v>500</v>
      </c>
      <c r="AS1786" s="1">
        <v>889.62857142857138</v>
      </c>
      <c r="AT1786" s="1">
        <f>Table1[[#This Row],[รวมต้นทุนค่าเดินทาง]]+Table1[[#This Row],[รวมต้นทุนค่าซ่อม]]+Table1[[#This Row],[รวมค่าเสื่อม]]</f>
        <v>2716.494428110942</v>
      </c>
      <c r="AU1786" s="1">
        <f t="shared" si="82"/>
        <v>4623.2312262414152</v>
      </c>
      <c r="AV1786" s="1" t="str" cm="1">
        <f t="array" ref="AV1786">IF(AC1786&lt;4, "เก็บ", IF(OR(AT1786 &lt; PERCENTILE(IF($AC$2:$AC$5092=AC1786, $AT$2:$AT$5092), 0.25) - 1.5 * (PERCENTILE(IF($AC$2:$AC$5092=AC1786, $AT$2:$AT$5092), 0.75) - PERCENTILE(IF($AC$2:$AC$5092=AC1786, $AT$2:$AT$5092), 0.25)), AT1786 &gt; PERCENTILE(IF($AC$2:$AC$5092=AC1786, $AT$2:$AT$5092), 0.75) + 1.5 * (PERCENTILE(IF($AC$2:$AC$5092=AC1786, $AT$2:$AT$5092), 0.75) - PERCENTILE(IF($AC$2:$AC$5092=AC1786, $AT$2:$AT$5092), 0.25))), "ตัด", "เก็บ"))</f>
        <v>เก็บ</v>
      </c>
      <c r="AW1786" s="1">
        <f t="shared" si="83"/>
        <v>4005.4952465164292</v>
      </c>
      <c r="AX1786" s="1">
        <v>2577.9546108768855</v>
      </c>
      <c r="AY1786" s="1">
        <v>1326.8658566823706</v>
      </c>
    </row>
    <row r="1787" spans="1:51" x14ac:dyDescent="0.2">
      <c r="A1787" s="3">
        <v>45613</v>
      </c>
      <c r="B1787">
        <v>45613</v>
      </c>
      <c r="C1787" t="s">
        <v>5779</v>
      </c>
      <c r="D1787" t="s">
        <v>66</v>
      </c>
      <c r="E1787" t="s">
        <v>84</v>
      </c>
      <c r="F1787" t="s">
        <v>143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t="s">
        <v>5780</v>
      </c>
      <c r="Q1787" s="2">
        <v>45613</v>
      </c>
      <c r="R1787" t="s">
        <v>55</v>
      </c>
      <c r="S1787">
        <v>0</v>
      </c>
      <c r="T1787" t="s">
        <v>114</v>
      </c>
      <c r="U1787" t="s">
        <v>71</v>
      </c>
      <c r="V1787" s="1">
        <v>0</v>
      </c>
      <c r="W1787" s="1">
        <v>1641</v>
      </c>
      <c r="X1787" s="1">
        <v>0</v>
      </c>
      <c r="Y1787" t="s">
        <v>114</v>
      </c>
      <c r="Z1787" t="s">
        <v>71</v>
      </c>
      <c r="AA1787" t="s">
        <v>5781</v>
      </c>
      <c r="AB1787" s="1">
        <v>0</v>
      </c>
      <c r="AC1787" s="4">
        <f>IF(ISNUMBER(MATCH(AD1787, $AD$2:AD1786, 0)), INDEX($AC$2:AC1786, MATCH(AD1787, $AD$2:AD1786, 0)), MAX($AC$2:AC1786)+1)</f>
        <v>7</v>
      </c>
      <c r="AD1787" t="str">
        <f t="shared" si="84"/>
        <v>แม่สาย-เชียงใหม่</v>
      </c>
      <c r="AE1787" t="s">
        <v>55</v>
      </c>
      <c r="AF1787" s="1">
        <v>0</v>
      </c>
      <c r="AG1787" s="1">
        <v>0</v>
      </c>
      <c r="AH1787" s="1">
        <v>0</v>
      </c>
      <c r="AI1787" t="s">
        <v>5782</v>
      </c>
      <c r="AJ1787" s="1">
        <v>1</v>
      </c>
      <c r="AK1787" s="1">
        <v>0</v>
      </c>
      <c r="AL1787" s="1">
        <v>0</v>
      </c>
      <c r="AM1787" s="1">
        <v>0</v>
      </c>
      <c r="AN1787" s="1">
        <v>0</v>
      </c>
      <c r="AO1787" s="1">
        <v>0</v>
      </c>
      <c r="AP1787" s="1">
        <v>0</v>
      </c>
      <c r="AQ1787" s="1">
        <v>0</v>
      </c>
      <c r="AR1787" s="1">
        <v>1641</v>
      </c>
      <c r="AS1787" s="1">
        <v>159.53640707964601</v>
      </c>
      <c r="AT1787" s="1">
        <f>Table1[[#This Row],[รวมต้นทุนค่าเดินทาง]]+Table1[[#This Row],[รวมต้นทุนค่าซ่อม]]+Table1[[#This Row],[รวมค่าเสื่อม]]</f>
        <v>4300.5364070796459</v>
      </c>
      <c r="AU1787" s="1">
        <f t="shared" si="82"/>
        <v>4610.750953896033</v>
      </c>
      <c r="AV1787" s="1" t="str" cm="1">
        <f t="array" ref="AV1787">IF(AC1787&lt;4, "เก็บ", IF(OR(AT1787 &lt; PERCENTILE(IF($AC$2:$AC$5092=AC1787, $AT$2:$AT$5092), 0.25) - 1.5 * (PERCENTILE(IF($AC$2:$AC$5092=AC1787, $AT$2:$AT$5092), 0.75) - PERCENTILE(IF($AC$2:$AC$5092=AC1787, $AT$2:$AT$5092), 0.25)), AT1787 &gt; PERCENTILE(IF($AC$2:$AC$5092=AC1787, $AT$2:$AT$5092), 0.75) + 1.5 * (PERCENTILE(IF($AC$2:$AC$5092=AC1787, $AT$2:$AT$5092), 0.75) - PERCENTILE(IF($AC$2:$AC$5092=AC1787, $AT$2:$AT$5092), 0.25))), "ตัด", "เก็บ"))</f>
        <v>เก็บ</v>
      </c>
      <c r="AW1787" s="1">
        <f t="shared" si="83"/>
        <v>3940.0604671629926</v>
      </c>
      <c r="AX1787" s="1">
        <v>3152.7453177985908</v>
      </c>
      <c r="AY1787" s="1">
        <v>2500</v>
      </c>
    </row>
    <row r="1788" spans="1:51" x14ac:dyDescent="0.2">
      <c r="A1788" s="3">
        <v>45614</v>
      </c>
      <c r="B1788">
        <v>45614</v>
      </c>
      <c r="C1788" t="s">
        <v>5783</v>
      </c>
      <c r="D1788" t="s">
        <v>51</v>
      </c>
      <c r="E1788" t="s">
        <v>52</v>
      </c>
      <c r="F1788" t="s">
        <v>1263</v>
      </c>
      <c r="G1788" s="1">
        <v>4200</v>
      </c>
      <c r="H1788" s="1">
        <v>3075</v>
      </c>
      <c r="I1788" s="1">
        <v>1900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6100</v>
      </c>
      <c r="P1788" t="s">
        <v>5784</v>
      </c>
      <c r="Q1788" s="2">
        <v>45614</v>
      </c>
      <c r="R1788" t="s">
        <v>55</v>
      </c>
      <c r="S1788">
        <v>0</v>
      </c>
      <c r="T1788" t="s">
        <v>71</v>
      </c>
      <c r="U1788" t="s">
        <v>57</v>
      </c>
      <c r="V1788" s="1">
        <v>2500</v>
      </c>
      <c r="W1788" s="1">
        <v>0</v>
      </c>
      <c r="X1788" s="1">
        <v>0</v>
      </c>
      <c r="AA1788" t="s">
        <v>58</v>
      </c>
      <c r="AB1788" s="1">
        <v>0</v>
      </c>
      <c r="AC1788" s="4">
        <f>IF(ISNUMBER(MATCH(AD1788, $AD$2:AD1787, 0)), INDEX($AC$2:AC1787, MATCH(AD1788, $AD$2:AD1787, 0)), MAX($AC$2:AC1787)+1)</f>
        <v>10</v>
      </c>
      <c r="AD1788" t="str">
        <f t="shared" si="84"/>
        <v>เชียงใหม่-กองลอย</v>
      </c>
      <c r="AE1788" t="s">
        <v>55</v>
      </c>
      <c r="AF1788" s="1">
        <v>0</v>
      </c>
      <c r="AG1788" s="1">
        <v>0</v>
      </c>
      <c r="AH1788" s="1">
        <v>0</v>
      </c>
      <c r="AI1788" t="s">
        <v>5785</v>
      </c>
      <c r="AJ1788" s="1">
        <v>1</v>
      </c>
      <c r="AK1788" s="1">
        <v>0</v>
      </c>
      <c r="AL1788" s="1">
        <v>0</v>
      </c>
      <c r="AM1788" s="1">
        <v>0</v>
      </c>
      <c r="AN1788" s="1">
        <v>0</v>
      </c>
      <c r="AO1788" s="1">
        <v>0</v>
      </c>
      <c r="AP1788" s="1">
        <v>0</v>
      </c>
      <c r="AQ1788" s="1">
        <v>0</v>
      </c>
      <c r="AR1788" s="1">
        <v>11675</v>
      </c>
      <c r="AS1788" s="1">
        <v>19.753846153846151</v>
      </c>
      <c r="AT1788" s="1">
        <f>Table1[[#This Row],[รวมต้นทุนค่าเดินทาง]]+Table1[[#This Row],[รวมต้นทุนค่าซ่อม]]+Table1[[#This Row],[รวมค่าเสื่อม]]</f>
        <v>13351.195563945257</v>
      </c>
      <c r="AU1788" s="1">
        <f t="shared" si="82"/>
        <v>14957.32855761775</v>
      </c>
      <c r="AV1788" s="1" t="str" cm="1">
        <f t="array" ref="AV1788">IF(AC1788&lt;4, "เก็บ", IF(OR(AT1788 &lt; PERCENTILE(IF($AC$2:$AC$5092=AC1788, $AT$2:$AT$5092), 0.25) - 1.5 * (PERCENTILE(IF($AC$2:$AC$5092=AC1788, $AT$2:$AT$5092), 0.75) - PERCENTILE(IF($AC$2:$AC$5092=AC1788, $AT$2:$AT$5092), 0.25)), AT1788 &gt; PERCENTILE(IF($AC$2:$AC$5092=AC1788, $AT$2:$AT$5092), 0.75) + 1.5 * (PERCENTILE(IF($AC$2:$AC$5092=AC1788, $AT$2:$AT$5092), 0.75) - PERCENTILE(IF($AC$2:$AC$5092=AC1788, $AT$2:$AT$5092), 0.25))), "ตัด", "เก็บ"))</f>
        <v>เก็บ</v>
      </c>
      <c r="AW1788" s="1">
        <f t="shared" si="83"/>
        <v>14419.089162907676</v>
      </c>
      <c r="AX1788" s="1">
        <v>15077.196593123563</v>
      </c>
      <c r="AY1788" s="1">
        <v>1656.4417177914111</v>
      </c>
    </row>
    <row r="1789" spans="1:51" x14ac:dyDescent="0.2">
      <c r="A1789" s="3">
        <v>45614</v>
      </c>
      <c r="B1789">
        <v>45614</v>
      </c>
      <c r="C1789" t="s">
        <v>5786</v>
      </c>
      <c r="D1789" t="s">
        <v>66</v>
      </c>
      <c r="E1789" t="s">
        <v>67</v>
      </c>
      <c r="F1789" t="s">
        <v>317</v>
      </c>
      <c r="G1789" s="1">
        <v>0</v>
      </c>
      <c r="H1789" s="1">
        <v>1038</v>
      </c>
      <c r="I1789" s="1">
        <v>400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400</v>
      </c>
      <c r="P1789" t="s">
        <v>5787</v>
      </c>
      <c r="Q1789" s="2">
        <v>45614</v>
      </c>
      <c r="R1789" t="s">
        <v>70</v>
      </c>
      <c r="S1789">
        <v>0</v>
      </c>
      <c r="T1789" t="s">
        <v>71</v>
      </c>
      <c r="U1789" t="s">
        <v>93</v>
      </c>
      <c r="V1789" s="1">
        <v>0</v>
      </c>
      <c r="W1789" s="1">
        <v>0</v>
      </c>
      <c r="X1789" s="1">
        <v>0</v>
      </c>
      <c r="AA1789" t="s">
        <v>58</v>
      </c>
      <c r="AB1789" s="1">
        <v>0</v>
      </c>
      <c r="AC1789" s="4">
        <f>IF(ISNUMBER(MATCH(AD1789, $AD$2:AD1788, 0)), INDEX($AC$2:AC1788, MATCH(AD1789, $AD$2:AD1788, 0)), MAX($AC$2:AC1788)+1)</f>
        <v>4</v>
      </c>
      <c r="AD1789" t="str">
        <f t="shared" si="84"/>
        <v>เชียงใหม่-ตลาดไท</v>
      </c>
      <c r="AE1789" t="s">
        <v>73</v>
      </c>
      <c r="AF1789" s="1">
        <v>0</v>
      </c>
      <c r="AG1789" s="1">
        <v>0</v>
      </c>
      <c r="AH1789" s="1">
        <v>0</v>
      </c>
      <c r="AI1789" t="s">
        <v>5788</v>
      </c>
      <c r="AJ1789" s="1">
        <v>1</v>
      </c>
      <c r="AK1789" s="1">
        <v>720</v>
      </c>
      <c r="AL1789" s="1">
        <v>720</v>
      </c>
      <c r="AM1789" s="1">
        <v>1</v>
      </c>
      <c r="AN1789" s="1">
        <v>0</v>
      </c>
      <c r="AO1789" s="1">
        <v>0</v>
      </c>
      <c r="AP1789" s="1">
        <v>0</v>
      </c>
      <c r="AQ1789" s="1">
        <v>0</v>
      </c>
      <c r="AR1789" s="1">
        <v>1438</v>
      </c>
      <c r="AS1789" s="1">
        <v>75.11</v>
      </c>
      <c r="AT1789" s="1">
        <f>Table1[[#This Row],[รวมต้นทุนค่าเดินทาง]]+Table1[[#This Row],[รวมต้นทุนค่าซ่อม]]+Table1[[#This Row],[รวมค่าเสื่อม]]</f>
        <v>4360.3322222222223</v>
      </c>
      <c r="AU1789" s="1">
        <f t="shared" si="82"/>
        <v>4256.109283997258</v>
      </c>
      <c r="AV1789" s="1" t="str" cm="1">
        <f t="array" ref="AV1789">IF(AC1789&lt;4, "เก็บ", IF(OR(AT1789 &lt; PERCENTILE(IF($AC$2:$AC$5092=AC1789, $AT$2:$AT$5092), 0.25) - 1.5 * (PERCENTILE(IF($AC$2:$AC$5092=AC1789, $AT$2:$AT$5092), 0.75) - PERCENTILE(IF($AC$2:$AC$5092=AC1789, $AT$2:$AT$5092), 0.25)), AT1789 &gt; PERCENTILE(IF($AC$2:$AC$5092=AC1789, $AT$2:$AT$5092), 0.75) + 1.5 * (PERCENTILE(IF($AC$2:$AC$5092=AC1789, $AT$2:$AT$5092), 0.75) - PERCENTILE(IF($AC$2:$AC$5092=AC1789, $AT$2:$AT$5092), 0.25))), "ตัด", "เก็บ"))</f>
        <v>เก็บ</v>
      </c>
      <c r="AW1789" s="1">
        <f t="shared" si="83"/>
        <v>3807.0727671795808</v>
      </c>
      <c r="AX1789" s="1">
        <v>2335.0230876608157</v>
      </c>
      <c r="AY1789" s="1">
        <v>2847.2222222222222</v>
      </c>
    </row>
    <row r="1790" spans="1:51" x14ac:dyDescent="0.2">
      <c r="A1790" s="3">
        <v>45614</v>
      </c>
      <c r="B1790">
        <v>45614</v>
      </c>
      <c r="C1790" t="s">
        <v>5789</v>
      </c>
      <c r="D1790" t="s">
        <v>51</v>
      </c>
      <c r="E1790" t="s">
        <v>61</v>
      </c>
      <c r="F1790" t="s">
        <v>299</v>
      </c>
      <c r="G1790" s="1">
        <v>2700</v>
      </c>
      <c r="H1790" s="1">
        <v>4575</v>
      </c>
      <c r="I1790" s="1">
        <v>1900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4600</v>
      </c>
      <c r="P1790" t="s">
        <v>5790</v>
      </c>
      <c r="Q1790" s="2">
        <v>45614</v>
      </c>
      <c r="R1790" t="s">
        <v>55</v>
      </c>
      <c r="S1790">
        <v>0</v>
      </c>
      <c r="T1790" t="s">
        <v>56</v>
      </c>
      <c r="U1790" t="s">
        <v>57</v>
      </c>
      <c r="V1790" s="1">
        <v>2500</v>
      </c>
      <c r="W1790" s="1">
        <v>0</v>
      </c>
      <c r="X1790" s="1">
        <v>0</v>
      </c>
      <c r="AA1790" t="s">
        <v>58</v>
      </c>
      <c r="AB1790" s="1">
        <v>0</v>
      </c>
      <c r="AC1790" s="4">
        <f>IF(ISNUMBER(MATCH(AD1790, $AD$2:AD1789, 0)), INDEX($AC$2:AC1789, MATCH(AD1790, $AD$2:AD1789, 0)), MAX($AC$2:AC1789)+1)</f>
        <v>1</v>
      </c>
      <c r="AD1790" t="str">
        <f t="shared" si="84"/>
        <v>ท่าลี่-กองลอย</v>
      </c>
      <c r="AE1790" t="s">
        <v>55</v>
      </c>
      <c r="AF1790" s="1">
        <v>0</v>
      </c>
      <c r="AG1790" s="1">
        <v>0</v>
      </c>
      <c r="AH1790" s="1">
        <v>0</v>
      </c>
      <c r="AI1790" t="s">
        <v>5791</v>
      </c>
      <c r="AJ1790" s="1">
        <v>1</v>
      </c>
      <c r="AK1790" s="1">
        <v>0</v>
      </c>
      <c r="AL1790" s="1">
        <v>0</v>
      </c>
      <c r="AM1790" s="1">
        <v>0</v>
      </c>
      <c r="AN1790" s="1">
        <v>0</v>
      </c>
      <c r="AO1790" s="1">
        <v>0</v>
      </c>
      <c r="AP1790" s="1">
        <v>0</v>
      </c>
      <c r="AQ1790" s="1">
        <v>0</v>
      </c>
      <c r="AR1790" s="1">
        <v>11675</v>
      </c>
      <c r="AS1790" s="1">
        <v>19.753846153846151</v>
      </c>
      <c r="AT1790" s="1">
        <f>Table1[[#This Row],[รวมต้นทุนค่าเดินทาง]]+Table1[[#This Row],[รวมต้นทุนค่าซ่อม]]+Table1[[#This Row],[รวมค่าเสื่อม]]</f>
        <v>13463.621770682148</v>
      </c>
      <c r="AU1790" s="1">
        <f t="shared" si="82"/>
        <v>13953.293816562818</v>
      </c>
      <c r="AV1790" s="1" t="str" cm="1">
        <f t="array" ref="AV1790">IF(AC1790&lt;4, "เก็บ", IF(OR(AT1790 &lt; PERCENTILE(IF($AC$2:$AC$5092=AC1790, $AT$2:$AT$5092), 0.25) - 1.5 * (PERCENTILE(IF($AC$2:$AC$5092=AC1790, $AT$2:$AT$5092), 0.75) - PERCENTILE(IF($AC$2:$AC$5092=AC1790, $AT$2:$AT$5092), 0.25)), AT1790 &gt; PERCENTILE(IF($AC$2:$AC$5092=AC1790, $AT$2:$AT$5092), 0.75) + 1.5 * (PERCENTILE(IF($AC$2:$AC$5092=AC1790, $AT$2:$AT$5092), 0.75) - PERCENTILE(IF($AC$2:$AC$5092=AC1790, $AT$2:$AT$5092), 0.25))), "ตัด", "เก็บ"))</f>
        <v>เก็บ</v>
      </c>
      <c r="AW1790" s="1">
        <f t="shared" si="83"/>
        <v>13953.293816562818</v>
      </c>
      <c r="AX1790" s="1">
        <v>14426.372718098486</v>
      </c>
      <c r="AY1790" s="1">
        <v>1768.867924528302</v>
      </c>
    </row>
    <row r="1791" spans="1:51" x14ac:dyDescent="0.2">
      <c r="A1791" s="3">
        <v>45615</v>
      </c>
      <c r="B1791">
        <v>45615</v>
      </c>
      <c r="C1791" t="s">
        <v>5792</v>
      </c>
      <c r="D1791" t="s">
        <v>66</v>
      </c>
      <c r="E1791" t="s">
        <v>129</v>
      </c>
      <c r="F1791" t="s">
        <v>669</v>
      </c>
      <c r="G1791" s="1">
        <v>0</v>
      </c>
      <c r="H1791" s="1">
        <v>1071</v>
      </c>
      <c r="I1791" s="1">
        <v>500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500</v>
      </c>
      <c r="P1791" t="s">
        <v>5793</v>
      </c>
      <c r="Q1791" s="2">
        <v>45615</v>
      </c>
      <c r="R1791" t="s">
        <v>70</v>
      </c>
      <c r="S1791">
        <v>0</v>
      </c>
      <c r="T1791" t="s">
        <v>71</v>
      </c>
      <c r="U1791" t="s">
        <v>161</v>
      </c>
      <c r="V1791" s="1">
        <v>0</v>
      </c>
      <c r="W1791" s="1">
        <v>0</v>
      </c>
      <c r="X1791" s="1">
        <v>0</v>
      </c>
      <c r="AA1791" t="s">
        <v>58</v>
      </c>
      <c r="AB1791" s="1">
        <v>0</v>
      </c>
      <c r="AC1791" s="4">
        <f>IF(ISNUMBER(MATCH(AD1791, $AD$2:AD1790, 0)), INDEX($AC$2:AC1790, MATCH(AD1791, $AD$2:AD1790, 0)), MAX($AC$2:AC1790)+1)</f>
        <v>9</v>
      </c>
      <c r="AD1791" t="str">
        <f t="shared" si="84"/>
        <v>เชียงใหม่-พุทธมณฑลสาย 2</v>
      </c>
      <c r="AE1791" t="s">
        <v>73</v>
      </c>
      <c r="AF1791" s="1">
        <v>0</v>
      </c>
      <c r="AG1791" s="1">
        <v>0</v>
      </c>
      <c r="AH1791" s="1">
        <v>0</v>
      </c>
      <c r="AI1791" t="s">
        <v>5794</v>
      </c>
      <c r="AJ1791" s="1">
        <v>1</v>
      </c>
      <c r="AK1791" s="1">
        <v>720</v>
      </c>
      <c r="AL1791" s="1">
        <v>720</v>
      </c>
      <c r="AM1791" s="1">
        <v>1</v>
      </c>
      <c r="AN1791" s="1">
        <v>0</v>
      </c>
      <c r="AO1791" s="1">
        <v>0</v>
      </c>
      <c r="AP1791" s="1">
        <v>0</v>
      </c>
      <c r="AQ1791" s="1">
        <v>0</v>
      </c>
      <c r="AR1791" s="1">
        <v>1571</v>
      </c>
      <c r="AS1791" s="1">
        <v>442.11714285714282</v>
      </c>
      <c r="AT1791" s="1">
        <f>Table1[[#This Row],[รวมต้นทุนค่าเดินทาง]]+Table1[[#This Row],[รวมต้นทุนค่าซ่อม]]+Table1[[#This Row],[รวมค่าเสื่อม]]</f>
        <v>4000.7354054718217</v>
      </c>
      <c r="AU1791" s="1">
        <f t="shared" si="82"/>
        <v>4623.2312262414152</v>
      </c>
      <c r="AV1791" s="1" t="str" cm="1">
        <f t="array" ref="AV1791">IF(AC1791&lt;4, "เก็บ", IF(OR(AT1791 &lt; PERCENTILE(IF($AC$2:$AC$5092=AC1791, $AT$2:$AT$5092), 0.25) - 1.5 * (PERCENTILE(IF($AC$2:$AC$5092=AC1791, $AT$2:$AT$5092), 0.75) - PERCENTILE(IF($AC$2:$AC$5092=AC1791, $AT$2:$AT$5092), 0.25)), AT1791 &gt; PERCENTILE(IF($AC$2:$AC$5092=AC1791, $AT$2:$AT$5092), 0.75) + 1.5 * (PERCENTILE(IF($AC$2:$AC$5092=AC1791, $AT$2:$AT$5092), 0.75) - PERCENTILE(IF($AC$2:$AC$5092=AC1791, $AT$2:$AT$5092), 0.25))), "ตัด", "เก็บ"))</f>
        <v>เก็บ</v>
      </c>
      <c r="AW1791" s="1">
        <f t="shared" si="83"/>
        <v>4005.4952465164292</v>
      </c>
      <c r="AX1791" s="1">
        <v>2577.9546108768855</v>
      </c>
      <c r="AY1791" s="1">
        <v>1987.618262614679</v>
      </c>
    </row>
    <row r="1792" spans="1:51" x14ac:dyDescent="0.2">
      <c r="A1792" s="3">
        <v>45615</v>
      </c>
      <c r="B1792">
        <v>45615</v>
      </c>
      <c r="C1792" t="s">
        <v>5795</v>
      </c>
      <c r="D1792" t="s">
        <v>66</v>
      </c>
      <c r="E1792" t="s">
        <v>67</v>
      </c>
      <c r="F1792" t="s">
        <v>68</v>
      </c>
      <c r="G1792" s="1">
        <v>0</v>
      </c>
      <c r="H1792" s="1">
        <v>1071</v>
      </c>
      <c r="I1792" s="1">
        <v>500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500</v>
      </c>
      <c r="P1792" t="s">
        <v>5796</v>
      </c>
      <c r="Q1792" s="2">
        <v>45615</v>
      </c>
      <c r="R1792" t="s">
        <v>70</v>
      </c>
      <c r="S1792">
        <v>0</v>
      </c>
      <c r="T1792" t="s">
        <v>71</v>
      </c>
      <c r="U1792" t="s">
        <v>161</v>
      </c>
      <c r="V1792" s="1">
        <v>0</v>
      </c>
      <c r="W1792" s="1">
        <v>0</v>
      </c>
      <c r="X1792" s="1">
        <v>0</v>
      </c>
      <c r="AA1792" t="s">
        <v>58</v>
      </c>
      <c r="AB1792" s="1">
        <v>0</v>
      </c>
      <c r="AC1792" s="4">
        <f>IF(ISNUMBER(MATCH(AD1792, $AD$2:AD1791, 0)), INDEX($AC$2:AC1791, MATCH(AD1792, $AD$2:AD1791, 0)), MAX($AC$2:AC1791)+1)</f>
        <v>9</v>
      </c>
      <c r="AD1792" t="str">
        <f t="shared" si="84"/>
        <v>เชียงใหม่-พุทธมณฑลสาย 2</v>
      </c>
      <c r="AE1792" t="s">
        <v>73</v>
      </c>
      <c r="AF1792" s="1">
        <v>0</v>
      </c>
      <c r="AG1792" s="1">
        <v>0</v>
      </c>
      <c r="AH1792" s="1">
        <v>0</v>
      </c>
      <c r="AI1792" t="s">
        <v>5797</v>
      </c>
      <c r="AJ1792" s="1">
        <v>1</v>
      </c>
      <c r="AK1792" s="1">
        <v>720</v>
      </c>
      <c r="AL1792" s="1">
        <v>720</v>
      </c>
      <c r="AM1792" s="1">
        <v>1</v>
      </c>
      <c r="AN1792" s="1">
        <v>0</v>
      </c>
      <c r="AO1792" s="1">
        <v>0</v>
      </c>
      <c r="AP1792" s="1">
        <v>0</v>
      </c>
      <c r="AQ1792" s="1">
        <v>0</v>
      </c>
      <c r="AR1792" s="1">
        <v>1571</v>
      </c>
      <c r="AS1792" s="1">
        <v>1242.1653846153845</v>
      </c>
      <c r="AT1792" s="1">
        <f>Table1[[#This Row],[รวมต้นทุนค่าเดินทาง]]+Table1[[#This Row],[รวมต้นทุนค่าซ่อม]]+Table1[[#This Row],[รวมค่าเสื่อม]]</f>
        <v>4770.5431132697086</v>
      </c>
      <c r="AU1792" s="1">
        <f t="shared" si="82"/>
        <v>4623.2312262414152</v>
      </c>
      <c r="AV1792" s="1" t="str" cm="1">
        <f t="array" ref="AV1792">IF(AC1792&lt;4, "เก็บ", IF(OR(AT1792 &lt; PERCENTILE(IF($AC$2:$AC$5092=AC1792, $AT$2:$AT$5092), 0.25) - 1.5 * (PERCENTILE(IF($AC$2:$AC$5092=AC1792, $AT$2:$AT$5092), 0.75) - PERCENTILE(IF($AC$2:$AC$5092=AC1792, $AT$2:$AT$5092), 0.25)), AT1792 &gt; PERCENTILE(IF($AC$2:$AC$5092=AC1792, $AT$2:$AT$5092), 0.75) + 1.5 * (PERCENTILE(IF($AC$2:$AC$5092=AC1792, $AT$2:$AT$5092), 0.75) - PERCENTILE(IF($AC$2:$AC$5092=AC1792, $AT$2:$AT$5092), 0.25))), "ตัด", "เก็บ"))</f>
        <v>เก็บ</v>
      </c>
      <c r="AW1792" s="1">
        <f t="shared" si="83"/>
        <v>4005.4952465164292</v>
      </c>
      <c r="AX1792" s="1">
        <v>2577.9546108768855</v>
      </c>
      <c r="AY1792" s="1">
        <v>1957.3777286543245</v>
      </c>
    </row>
    <row r="1793" spans="1:51" x14ac:dyDescent="0.2">
      <c r="A1793" s="3">
        <v>45615</v>
      </c>
      <c r="B1793">
        <v>45615</v>
      </c>
      <c r="C1793" t="s">
        <v>5798</v>
      </c>
      <c r="D1793" t="s">
        <v>66</v>
      </c>
      <c r="E1793" t="s">
        <v>67</v>
      </c>
      <c r="F1793" t="s">
        <v>353</v>
      </c>
      <c r="G1793" s="1">
        <v>0</v>
      </c>
      <c r="H1793" s="1">
        <v>0</v>
      </c>
      <c r="I1793" s="1">
        <v>500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500</v>
      </c>
      <c r="P1793" t="s">
        <v>5799</v>
      </c>
      <c r="Q1793" s="2">
        <v>45615</v>
      </c>
      <c r="R1793" t="s">
        <v>70</v>
      </c>
      <c r="S1793">
        <v>0</v>
      </c>
      <c r="T1793" t="s">
        <v>71</v>
      </c>
      <c r="U1793" t="s">
        <v>161</v>
      </c>
      <c r="V1793" s="1">
        <v>0</v>
      </c>
      <c r="W1793" s="1">
        <v>0</v>
      </c>
      <c r="X1793" s="1">
        <v>0</v>
      </c>
      <c r="AA1793" t="s">
        <v>58</v>
      </c>
      <c r="AB1793" s="1">
        <v>0</v>
      </c>
      <c r="AC1793" s="4">
        <f>IF(ISNUMBER(MATCH(AD1793, $AD$2:AD1792, 0)), INDEX($AC$2:AC1792, MATCH(AD1793, $AD$2:AD1792, 0)), MAX($AC$2:AC1792)+1)</f>
        <v>9</v>
      </c>
      <c r="AD1793" t="str">
        <f t="shared" si="84"/>
        <v>เชียงใหม่-พุทธมณฑลสาย 2</v>
      </c>
      <c r="AE1793" t="s">
        <v>73</v>
      </c>
      <c r="AF1793" s="1">
        <v>0</v>
      </c>
      <c r="AG1793" s="1">
        <v>0</v>
      </c>
      <c r="AH1793" s="1">
        <v>0</v>
      </c>
      <c r="AI1793" t="s">
        <v>5800</v>
      </c>
      <c r="AJ1793" s="1">
        <v>1</v>
      </c>
      <c r="AK1793" s="1">
        <v>720</v>
      </c>
      <c r="AL1793" s="1">
        <v>720</v>
      </c>
      <c r="AM1793" s="1">
        <v>1</v>
      </c>
      <c r="AN1793" s="1">
        <v>0</v>
      </c>
      <c r="AO1793" s="1">
        <v>0</v>
      </c>
      <c r="AP1793" s="1">
        <v>0</v>
      </c>
      <c r="AQ1793" s="1">
        <v>0</v>
      </c>
      <c r="AR1793" s="1">
        <v>500</v>
      </c>
      <c r="AS1793" s="1">
        <v>109.11666666666667</v>
      </c>
      <c r="AT1793" s="1">
        <f>Table1[[#This Row],[รวมต้นทุนค่าเดินทาง]]+Table1[[#This Row],[รวมต้นทุนค่าซ่อม]]+Table1[[#This Row],[รวมค่าเสื่อม]]</f>
        <v>1836.5941441441441</v>
      </c>
      <c r="AU1793" s="1">
        <f t="shared" si="82"/>
        <v>4623.2312262414152</v>
      </c>
      <c r="AV1793" s="1" t="str" cm="1">
        <f t="array" ref="AV1793">IF(AC1793&lt;4, "เก็บ", IF(OR(AT1793 &lt; PERCENTILE(IF($AC$2:$AC$5092=AC1793, $AT$2:$AT$5092), 0.25) - 1.5 * (PERCENTILE(IF($AC$2:$AC$5092=AC1793, $AT$2:$AT$5092), 0.75) - PERCENTILE(IF($AC$2:$AC$5092=AC1793, $AT$2:$AT$5092), 0.25)), AT1793 &gt; PERCENTILE(IF($AC$2:$AC$5092=AC1793, $AT$2:$AT$5092), 0.75) + 1.5 * (PERCENTILE(IF($AC$2:$AC$5092=AC1793, $AT$2:$AT$5092), 0.75) - PERCENTILE(IF($AC$2:$AC$5092=AC1793, $AT$2:$AT$5092), 0.25))), "ตัด", "เก็บ"))</f>
        <v>เก็บ</v>
      </c>
      <c r="AW1793" s="1">
        <f t="shared" si="83"/>
        <v>4005.4952465164292</v>
      </c>
      <c r="AX1793" s="1">
        <v>2577.9546108768855</v>
      </c>
      <c r="AY1793" s="1">
        <v>1227.4774774774776</v>
      </c>
    </row>
    <row r="1794" spans="1:51" x14ac:dyDescent="0.2">
      <c r="A1794" s="3">
        <v>45615</v>
      </c>
      <c r="B1794">
        <v>45615</v>
      </c>
      <c r="C1794" t="s">
        <v>5801</v>
      </c>
      <c r="D1794" t="s">
        <v>66</v>
      </c>
      <c r="E1794" t="s">
        <v>67</v>
      </c>
      <c r="F1794" t="s">
        <v>324</v>
      </c>
      <c r="G1794" s="1">
        <v>0</v>
      </c>
      <c r="H1794" s="1">
        <v>0</v>
      </c>
      <c r="I1794" s="1">
        <v>400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400</v>
      </c>
      <c r="P1794" t="s">
        <v>5802</v>
      </c>
      <c r="Q1794" s="2">
        <v>45615</v>
      </c>
      <c r="R1794" t="s">
        <v>70</v>
      </c>
      <c r="S1794">
        <v>0</v>
      </c>
      <c r="T1794" t="s">
        <v>71</v>
      </c>
      <c r="U1794" t="s">
        <v>93</v>
      </c>
      <c r="V1794" s="1">
        <v>0</v>
      </c>
      <c r="W1794" s="1">
        <v>0</v>
      </c>
      <c r="X1794" s="1">
        <v>0</v>
      </c>
      <c r="AA1794" t="s">
        <v>58</v>
      </c>
      <c r="AB1794" s="1">
        <v>0</v>
      </c>
      <c r="AC1794" s="4">
        <f>IF(ISNUMBER(MATCH(AD1794, $AD$2:AD1793, 0)), INDEX($AC$2:AC1793, MATCH(AD1794, $AD$2:AD1793, 0)), MAX($AC$2:AC1793)+1)</f>
        <v>4</v>
      </c>
      <c r="AD1794" t="str">
        <f t="shared" si="84"/>
        <v>เชียงใหม่-ตลาดไท</v>
      </c>
      <c r="AE1794" t="s">
        <v>73</v>
      </c>
      <c r="AF1794" s="1">
        <v>0</v>
      </c>
      <c r="AG1794" s="1">
        <v>0</v>
      </c>
      <c r="AH1794" s="1">
        <v>0</v>
      </c>
      <c r="AI1794" t="s">
        <v>5803</v>
      </c>
      <c r="AJ1794" s="1">
        <v>1</v>
      </c>
      <c r="AK1794" s="1">
        <v>720</v>
      </c>
      <c r="AL1794" s="1">
        <v>720</v>
      </c>
      <c r="AM1794" s="1">
        <v>1</v>
      </c>
      <c r="AN1794" s="1">
        <v>0</v>
      </c>
      <c r="AO1794" s="1">
        <v>0</v>
      </c>
      <c r="AP1794" s="1">
        <v>0</v>
      </c>
      <c r="AQ1794" s="1">
        <v>0</v>
      </c>
      <c r="AR1794" s="1">
        <v>400</v>
      </c>
      <c r="AS1794" s="1">
        <v>25</v>
      </c>
      <c r="AT1794" s="1">
        <f>Table1[[#This Row],[รวมต้นทุนค่าเดินทาง]]+Table1[[#This Row],[รวมต้นทุนค่าซ่อม]]+Table1[[#This Row],[รวมค่าเสื่อม]]</f>
        <v>1723.2430875576038</v>
      </c>
      <c r="AU1794" s="1">
        <f t="shared" si="82"/>
        <v>4256.109283997258</v>
      </c>
      <c r="AV1794" s="1" t="str" cm="1">
        <f t="array" ref="AV1794">IF(AC1794&lt;4, "เก็บ", IF(OR(AT1794 &lt; PERCENTILE(IF($AC$2:$AC$5092=AC1794, $AT$2:$AT$5092), 0.25) - 1.5 * (PERCENTILE(IF($AC$2:$AC$5092=AC1794, $AT$2:$AT$5092), 0.75) - PERCENTILE(IF($AC$2:$AC$5092=AC1794, $AT$2:$AT$5092), 0.25)), AT1794 &gt; PERCENTILE(IF($AC$2:$AC$5092=AC1794, $AT$2:$AT$5092), 0.75) + 1.5 * (PERCENTILE(IF($AC$2:$AC$5092=AC1794, $AT$2:$AT$5092), 0.75) - PERCENTILE(IF($AC$2:$AC$5092=AC1794, $AT$2:$AT$5092), 0.25))), "ตัด", "เก็บ"))</f>
        <v>เก็บ</v>
      </c>
      <c r="AW1794" s="1">
        <f t="shared" si="83"/>
        <v>3807.0727671795808</v>
      </c>
      <c r="AX1794" s="1">
        <v>2335.0230876608157</v>
      </c>
      <c r="AY1794" s="1">
        <v>1298.2430875576038</v>
      </c>
    </row>
    <row r="1795" spans="1:51" x14ac:dyDescent="0.2">
      <c r="A1795" s="3">
        <v>45615</v>
      </c>
      <c r="B1795">
        <v>45615</v>
      </c>
      <c r="C1795" t="s">
        <v>5804</v>
      </c>
      <c r="D1795" t="s">
        <v>66</v>
      </c>
      <c r="E1795" t="s">
        <v>124</v>
      </c>
      <c r="F1795" t="s">
        <v>289</v>
      </c>
      <c r="G1795" s="1">
        <v>0</v>
      </c>
      <c r="H1795" s="1">
        <v>0</v>
      </c>
      <c r="I1795" s="1">
        <v>400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400</v>
      </c>
      <c r="P1795" t="s">
        <v>5805</v>
      </c>
      <c r="Q1795" s="2">
        <v>45615</v>
      </c>
      <c r="R1795" t="s">
        <v>70</v>
      </c>
      <c r="S1795">
        <v>0</v>
      </c>
      <c r="T1795" t="s">
        <v>71</v>
      </c>
      <c r="U1795" t="s">
        <v>93</v>
      </c>
      <c r="V1795" s="1">
        <v>0</v>
      </c>
      <c r="W1795" s="1">
        <v>0</v>
      </c>
      <c r="X1795" s="1">
        <v>0</v>
      </c>
      <c r="AA1795" t="s">
        <v>58</v>
      </c>
      <c r="AB1795" s="1">
        <v>0</v>
      </c>
      <c r="AC1795" s="4">
        <f>IF(ISNUMBER(MATCH(AD1795, $AD$2:AD1794, 0)), INDEX($AC$2:AC1794, MATCH(AD1795, $AD$2:AD1794, 0)), MAX($AC$2:AC1794)+1)</f>
        <v>4</v>
      </c>
      <c r="AD1795" t="str">
        <f t="shared" si="84"/>
        <v>เชียงใหม่-ตลาดไท</v>
      </c>
      <c r="AE1795" t="s">
        <v>73</v>
      </c>
      <c r="AF1795" s="1">
        <v>0</v>
      </c>
      <c r="AG1795" s="1">
        <v>0</v>
      </c>
      <c r="AH1795" s="1">
        <v>0</v>
      </c>
      <c r="AI1795" t="s">
        <v>5806</v>
      </c>
      <c r="AJ1795" s="1">
        <v>1</v>
      </c>
      <c r="AK1795" s="1">
        <v>720</v>
      </c>
      <c r="AL1795" s="1">
        <v>720</v>
      </c>
      <c r="AM1795" s="1">
        <v>1</v>
      </c>
      <c r="AN1795" s="1">
        <v>0</v>
      </c>
      <c r="AO1795" s="1">
        <v>0</v>
      </c>
      <c r="AP1795" s="1">
        <v>0</v>
      </c>
      <c r="AQ1795" s="1">
        <v>0</v>
      </c>
      <c r="AR1795" s="1">
        <v>400</v>
      </c>
      <c r="AS1795" s="1">
        <v>6268.8342857142852</v>
      </c>
      <c r="AT1795" s="1">
        <f>Table1[[#This Row],[รวมต้นทุนค่าเดินทาง]]+Table1[[#This Row],[รวมต้นทุนค่าซ่อม]]+Table1[[#This Row],[รวมค่าเสื่อม]]</f>
        <v>7802.0399285956601</v>
      </c>
      <c r="AU1795" s="1">
        <f t="shared" ref="AU1795:AU1858" si="85">AVERAGEIF($AC$2:$AC$5092, AC1795, $AT$2:$AT$5092)</f>
        <v>4256.109283997258</v>
      </c>
      <c r="AV1795" s="1" t="str" cm="1">
        <f t="array" ref="AV1795">IF(AC1795&lt;4, "เก็บ", IF(OR(AT1795 &lt; PERCENTILE(IF($AC$2:$AC$5092=AC1795, $AT$2:$AT$5092), 0.25) - 1.5 * (PERCENTILE(IF($AC$2:$AC$5092=AC1795, $AT$2:$AT$5092), 0.75) - PERCENTILE(IF($AC$2:$AC$5092=AC1795, $AT$2:$AT$5092), 0.25)), AT1795 &gt; PERCENTILE(IF($AC$2:$AC$5092=AC1795, $AT$2:$AT$5092), 0.75) + 1.5 * (PERCENTILE(IF($AC$2:$AC$5092=AC1795, $AT$2:$AT$5092), 0.75) - PERCENTILE(IF($AC$2:$AC$5092=AC1795, $AT$2:$AT$5092), 0.25))), "ตัด", "เก็บ"))</f>
        <v>เก็บ</v>
      </c>
      <c r="AW1795" s="1">
        <f t="shared" ref="AW1795:AW1858" si="86">AVERAGEIFS($AT$2:$AT$5092, $AC$2:$AC$5092, AC1795, $AV$2:$AV$5092, "เก็บ")</f>
        <v>3807.0727671795808</v>
      </c>
      <c r="AX1795" s="1">
        <v>2335.0230876608157</v>
      </c>
      <c r="AY1795" s="1">
        <v>1133.2056428813751</v>
      </c>
    </row>
    <row r="1796" spans="1:51" x14ac:dyDescent="0.2">
      <c r="A1796" s="3">
        <v>45615</v>
      </c>
      <c r="B1796">
        <v>45615</v>
      </c>
      <c r="C1796" t="s">
        <v>5807</v>
      </c>
      <c r="D1796" t="s">
        <v>51</v>
      </c>
      <c r="E1796" t="s">
        <v>61</v>
      </c>
      <c r="F1796" t="s">
        <v>1217</v>
      </c>
      <c r="G1796" s="1">
        <v>2700</v>
      </c>
      <c r="H1796" s="1">
        <v>4575</v>
      </c>
      <c r="I1796" s="1">
        <v>1900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4600</v>
      </c>
      <c r="P1796" t="s">
        <v>5808</v>
      </c>
      <c r="Q1796" s="2">
        <v>45615</v>
      </c>
      <c r="R1796" t="s">
        <v>55</v>
      </c>
      <c r="S1796">
        <v>0</v>
      </c>
      <c r="T1796" t="s">
        <v>56</v>
      </c>
      <c r="U1796" t="s">
        <v>57</v>
      </c>
      <c r="V1796" s="1">
        <v>2500</v>
      </c>
      <c r="W1796" s="1">
        <v>0</v>
      </c>
      <c r="X1796" s="1">
        <v>0</v>
      </c>
      <c r="AA1796" t="s">
        <v>58</v>
      </c>
      <c r="AB1796" s="1">
        <v>0</v>
      </c>
      <c r="AC1796" s="4">
        <f>IF(ISNUMBER(MATCH(AD1796, $AD$2:AD1795, 0)), INDEX($AC$2:AC1795, MATCH(AD1796, $AD$2:AD1795, 0)), MAX($AC$2:AC1795)+1)</f>
        <v>1</v>
      </c>
      <c r="AD1796" t="str">
        <f t="shared" si="84"/>
        <v>ท่าลี่-กองลอย</v>
      </c>
      <c r="AE1796" t="s">
        <v>55</v>
      </c>
      <c r="AF1796" s="1">
        <v>0</v>
      </c>
      <c r="AG1796" s="1">
        <v>0</v>
      </c>
      <c r="AH1796" s="1">
        <v>0</v>
      </c>
      <c r="AI1796" t="s">
        <v>5809</v>
      </c>
      <c r="AJ1796" s="1">
        <v>1</v>
      </c>
      <c r="AK1796" s="1">
        <v>0</v>
      </c>
      <c r="AL1796" s="1">
        <v>0</v>
      </c>
      <c r="AM1796" s="1">
        <v>0</v>
      </c>
      <c r="AN1796" s="1">
        <v>0</v>
      </c>
      <c r="AO1796" s="1">
        <v>0</v>
      </c>
      <c r="AP1796" s="1">
        <v>0</v>
      </c>
      <c r="AQ1796" s="1">
        <v>0</v>
      </c>
      <c r="AR1796" s="1">
        <v>11675</v>
      </c>
      <c r="AS1796" s="1">
        <v>25.68</v>
      </c>
      <c r="AT1796" s="1">
        <f>Table1[[#This Row],[รวมต้นทุนค่าเดินทาง]]+Table1[[#This Row],[รวมต้นทุนค่าซ่อม]]+Table1[[#This Row],[รวมค่าเสื่อม]]</f>
        <v>13563.262781456953</v>
      </c>
      <c r="AU1796" s="1">
        <f t="shared" si="85"/>
        <v>13953.293816562818</v>
      </c>
      <c r="AV1796" s="1" t="str" cm="1">
        <f t="array" ref="AV1796">IF(AC1796&lt;4, "เก็บ", IF(OR(AT1796 &lt; PERCENTILE(IF($AC$2:$AC$5092=AC1796, $AT$2:$AT$5092), 0.25) - 1.5 * (PERCENTILE(IF($AC$2:$AC$5092=AC1796, $AT$2:$AT$5092), 0.75) - PERCENTILE(IF($AC$2:$AC$5092=AC1796, $AT$2:$AT$5092), 0.25)), AT1796 &gt; PERCENTILE(IF($AC$2:$AC$5092=AC1796, $AT$2:$AT$5092), 0.75) + 1.5 * (PERCENTILE(IF($AC$2:$AC$5092=AC1796, $AT$2:$AT$5092), 0.75) - PERCENTILE(IF($AC$2:$AC$5092=AC1796, $AT$2:$AT$5092), 0.25))), "ตัด", "เก็บ"))</f>
        <v>เก็บ</v>
      </c>
      <c r="AW1796" s="1">
        <f t="shared" si="86"/>
        <v>13953.293816562818</v>
      </c>
      <c r="AX1796" s="1">
        <v>14426.372718098486</v>
      </c>
      <c r="AY1796" s="1">
        <v>1862.5827814569536</v>
      </c>
    </row>
    <row r="1797" spans="1:51" x14ac:dyDescent="0.2">
      <c r="A1797" s="3">
        <v>45615</v>
      </c>
      <c r="B1797">
        <v>45615</v>
      </c>
      <c r="C1797" t="s">
        <v>5810</v>
      </c>
      <c r="D1797" t="s">
        <v>51</v>
      </c>
      <c r="E1797" t="s">
        <v>61</v>
      </c>
      <c r="F1797" t="s">
        <v>80</v>
      </c>
      <c r="G1797" s="1">
        <v>2700</v>
      </c>
      <c r="H1797" s="1">
        <v>4575</v>
      </c>
      <c r="I1797" s="1">
        <v>1900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4600</v>
      </c>
      <c r="P1797" t="s">
        <v>5811</v>
      </c>
      <c r="Q1797" s="2">
        <v>45615</v>
      </c>
      <c r="R1797" t="s">
        <v>55</v>
      </c>
      <c r="S1797">
        <v>0</v>
      </c>
      <c r="T1797" t="s">
        <v>56</v>
      </c>
      <c r="U1797" t="s">
        <v>57</v>
      </c>
      <c r="V1797" s="1">
        <v>2500</v>
      </c>
      <c r="W1797" s="1">
        <v>0</v>
      </c>
      <c r="X1797" s="1">
        <v>0</v>
      </c>
      <c r="AA1797" t="s">
        <v>58</v>
      </c>
      <c r="AB1797" s="1">
        <v>0</v>
      </c>
      <c r="AC1797" s="4">
        <f>IF(ISNUMBER(MATCH(AD1797, $AD$2:AD1796, 0)), INDEX($AC$2:AC1796, MATCH(AD1797, $AD$2:AD1796, 0)), MAX($AC$2:AC1796)+1)</f>
        <v>1</v>
      </c>
      <c r="AD1797" t="str">
        <f t="shared" si="84"/>
        <v>ท่าลี่-กองลอย</v>
      </c>
      <c r="AE1797" t="s">
        <v>55</v>
      </c>
      <c r="AF1797" s="1">
        <v>0</v>
      </c>
      <c r="AG1797" s="1">
        <v>0</v>
      </c>
      <c r="AH1797" s="1">
        <v>0</v>
      </c>
      <c r="AI1797" t="s">
        <v>5812</v>
      </c>
      <c r="AJ1797" s="1">
        <v>1</v>
      </c>
      <c r="AK1797" s="1">
        <v>0</v>
      </c>
      <c r="AL1797" s="1">
        <v>0</v>
      </c>
      <c r="AM1797" s="1">
        <v>0</v>
      </c>
      <c r="AN1797" s="1">
        <v>0</v>
      </c>
      <c r="AO1797" s="1">
        <v>0</v>
      </c>
      <c r="AP1797" s="1">
        <v>0</v>
      </c>
      <c r="AQ1797" s="1">
        <v>0</v>
      </c>
      <c r="AR1797" s="1">
        <v>11675</v>
      </c>
      <c r="AS1797" s="1">
        <v>18.342857142857149</v>
      </c>
      <c r="AT1797" s="1">
        <f>Table1[[#This Row],[รวมต้นทุนค่าเดินทาง]]+Table1[[#This Row],[รวมต้นทุนค่าซ่อม]]+Table1[[#This Row],[รวมค่าเสื่อม]]</f>
        <v>13338.079699248121</v>
      </c>
      <c r="AU1797" s="1">
        <f t="shared" si="85"/>
        <v>13953.293816562818</v>
      </c>
      <c r="AV1797" s="1" t="str" cm="1">
        <f t="array" ref="AV1797">IF(AC1797&lt;4, "เก็บ", IF(OR(AT1797 &lt; PERCENTILE(IF($AC$2:$AC$5092=AC1797, $AT$2:$AT$5092), 0.25) - 1.5 * (PERCENTILE(IF($AC$2:$AC$5092=AC1797, $AT$2:$AT$5092), 0.75) - PERCENTILE(IF($AC$2:$AC$5092=AC1797, $AT$2:$AT$5092), 0.25)), AT1797 &gt; PERCENTILE(IF($AC$2:$AC$5092=AC1797, $AT$2:$AT$5092), 0.75) + 1.5 * (PERCENTILE(IF($AC$2:$AC$5092=AC1797, $AT$2:$AT$5092), 0.75) - PERCENTILE(IF($AC$2:$AC$5092=AC1797, $AT$2:$AT$5092), 0.25))), "ตัด", "เก็บ"))</f>
        <v>เก็บ</v>
      </c>
      <c r="AW1797" s="1">
        <f t="shared" si="86"/>
        <v>13953.293816562818</v>
      </c>
      <c r="AX1797" s="1">
        <v>14426.372718098486</v>
      </c>
      <c r="AY1797" s="1">
        <v>1644.7368421052631</v>
      </c>
    </row>
    <row r="1798" spans="1:51" x14ac:dyDescent="0.2">
      <c r="A1798" s="3">
        <v>45615</v>
      </c>
      <c r="B1798">
        <v>45615</v>
      </c>
      <c r="C1798" t="s">
        <v>5813</v>
      </c>
      <c r="D1798" t="s">
        <v>51</v>
      </c>
      <c r="E1798" t="s">
        <v>61</v>
      </c>
      <c r="F1798" t="s">
        <v>2284</v>
      </c>
      <c r="G1798" s="1">
        <v>2700</v>
      </c>
      <c r="H1798" s="1">
        <v>4575</v>
      </c>
      <c r="I1798" s="1">
        <v>1900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4600</v>
      </c>
      <c r="P1798" t="s">
        <v>5814</v>
      </c>
      <c r="Q1798" s="2">
        <v>45615</v>
      </c>
      <c r="R1798" t="s">
        <v>55</v>
      </c>
      <c r="S1798">
        <v>0</v>
      </c>
      <c r="T1798" t="s">
        <v>56</v>
      </c>
      <c r="U1798" t="s">
        <v>57</v>
      </c>
      <c r="V1798" s="1">
        <v>2500</v>
      </c>
      <c r="W1798" s="1">
        <v>0</v>
      </c>
      <c r="X1798" s="1">
        <v>0</v>
      </c>
      <c r="AA1798" t="s">
        <v>58</v>
      </c>
      <c r="AB1798" s="1">
        <v>0</v>
      </c>
      <c r="AC1798" s="4">
        <f>IF(ISNUMBER(MATCH(AD1798, $AD$2:AD1797, 0)), INDEX($AC$2:AC1797, MATCH(AD1798, $AD$2:AD1797, 0)), MAX($AC$2:AC1797)+1)</f>
        <v>1</v>
      </c>
      <c r="AD1798" t="str">
        <f t="shared" si="84"/>
        <v>ท่าลี่-กองลอย</v>
      </c>
      <c r="AE1798" t="s">
        <v>55</v>
      </c>
      <c r="AF1798" s="1">
        <v>0</v>
      </c>
      <c r="AG1798" s="1">
        <v>0</v>
      </c>
      <c r="AH1798" s="1">
        <v>0</v>
      </c>
      <c r="AI1798" t="s">
        <v>5815</v>
      </c>
      <c r="AJ1798" s="1">
        <v>1</v>
      </c>
      <c r="AK1798" s="1">
        <v>0</v>
      </c>
      <c r="AL1798" s="1">
        <v>0</v>
      </c>
      <c r="AM1798" s="1">
        <v>0</v>
      </c>
      <c r="AN1798" s="1">
        <v>0</v>
      </c>
      <c r="AO1798" s="1">
        <v>0</v>
      </c>
      <c r="AP1798" s="1">
        <v>0</v>
      </c>
      <c r="AQ1798" s="1">
        <v>0</v>
      </c>
      <c r="AR1798" s="1">
        <v>11675</v>
      </c>
      <c r="AS1798" s="1">
        <v>25.68</v>
      </c>
      <c r="AT1798" s="1">
        <f>Table1[[#This Row],[รวมต้นทุนค่าเดินทาง]]+Table1[[#This Row],[รวมต้นทุนค่าซ่อม]]+Table1[[#This Row],[รวมค่าเสื่อม]]</f>
        <v>13864.141538461539</v>
      </c>
      <c r="AU1798" s="1">
        <f t="shared" si="85"/>
        <v>13953.293816562818</v>
      </c>
      <c r="AV1798" s="1" t="str" cm="1">
        <f t="array" ref="AV1798">IF(AC1798&lt;4, "เก็บ", IF(OR(AT1798 &lt; PERCENTILE(IF($AC$2:$AC$5092=AC1798, $AT$2:$AT$5092), 0.25) - 1.5 * (PERCENTILE(IF($AC$2:$AC$5092=AC1798, $AT$2:$AT$5092), 0.75) - PERCENTILE(IF($AC$2:$AC$5092=AC1798, $AT$2:$AT$5092), 0.25)), AT1798 &gt; PERCENTILE(IF($AC$2:$AC$5092=AC1798, $AT$2:$AT$5092), 0.75) + 1.5 * (PERCENTILE(IF($AC$2:$AC$5092=AC1798, $AT$2:$AT$5092), 0.75) - PERCENTILE(IF($AC$2:$AC$5092=AC1798, $AT$2:$AT$5092), 0.25))), "ตัด", "เก็บ"))</f>
        <v>เก็บ</v>
      </c>
      <c r="AW1798" s="1">
        <f t="shared" si="86"/>
        <v>13953.293816562818</v>
      </c>
      <c r="AX1798" s="1">
        <v>14426.372718098486</v>
      </c>
      <c r="AY1798" s="1">
        <v>2163.4615384615386</v>
      </c>
    </row>
    <row r="1799" spans="1:51" x14ac:dyDescent="0.2">
      <c r="A1799" s="3">
        <v>45615</v>
      </c>
      <c r="B1799">
        <v>45615</v>
      </c>
      <c r="C1799" t="s">
        <v>5816</v>
      </c>
      <c r="D1799" t="s">
        <v>51</v>
      </c>
      <c r="E1799" t="s">
        <v>52</v>
      </c>
      <c r="F1799" t="s">
        <v>2552</v>
      </c>
      <c r="G1799" s="1">
        <v>2700</v>
      </c>
      <c r="H1799" s="1">
        <v>4327</v>
      </c>
      <c r="I1799" s="1">
        <v>1900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4600</v>
      </c>
      <c r="P1799" t="s">
        <v>5817</v>
      </c>
      <c r="Q1799" s="2">
        <v>45615</v>
      </c>
      <c r="R1799" t="s">
        <v>55</v>
      </c>
      <c r="S1799">
        <v>0</v>
      </c>
      <c r="T1799" t="s">
        <v>56</v>
      </c>
      <c r="U1799" t="s">
        <v>57</v>
      </c>
      <c r="V1799" s="1">
        <v>2500</v>
      </c>
      <c r="W1799" s="1">
        <v>0</v>
      </c>
      <c r="X1799" s="1">
        <v>0</v>
      </c>
      <c r="AA1799" t="s">
        <v>58</v>
      </c>
      <c r="AB1799" s="1">
        <v>0</v>
      </c>
      <c r="AC1799" s="4">
        <f>IF(ISNUMBER(MATCH(AD1799, $AD$2:AD1798, 0)), INDEX($AC$2:AC1798, MATCH(AD1799, $AD$2:AD1798, 0)), MAX($AC$2:AC1798)+1)</f>
        <v>1</v>
      </c>
      <c r="AD1799" t="str">
        <f t="shared" si="84"/>
        <v>ท่าลี่-กองลอย</v>
      </c>
      <c r="AE1799" t="s">
        <v>55</v>
      </c>
      <c r="AF1799" s="1">
        <v>0</v>
      </c>
      <c r="AG1799" s="1">
        <v>0</v>
      </c>
      <c r="AH1799" s="1">
        <v>0</v>
      </c>
      <c r="AI1799" t="s">
        <v>5818</v>
      </c>
      <c r="AJ1799" s="1">
        <v>1</v>
      </c>
      <c r="AK1799" s="1">
        <v>0</v>
      </c>
      <c r="AL1799" s="1">
        <v>0</v>
      </c>
      <c r="AM1799" s="1">
        <v>0</v>
      </c>
      <c r="AN1799" s="1">
        <v>0</v>
      </c>
      <c r="AO1799" s="1">
        <v>0</v>
      </c>
      <c r="AP1799" s="1">
        <v>0</v>
      </c>
      <c r="AQ1799" s="1">
        <v>0</v>
      </c>
      <c r="AR1799" s="1">
        <v>11427</v>
      </c>
      <c r="AS1799" s="1">
        <v>18.342857142857149</v>
      </c>
      <c r="AT1799" s="1">
        <f>Table1[[#This Row],[รวมต้นทุนค่าเดินทาง]]+Table1[[#This Row],[รวมต้นทุนค่าซ่อม]]+Table1[[#This Row],[รวมค่าเสื่อม]]</f>
        <v>13430.636974789917</v>
      </c>
      <c r="AU1799" s="1">
        <f t="shared" si="85"/>
        <v>13953.293816562818</v>
      </c>
      <c r="AV1799" s="1" t="str" cm="1">
        <f t="array" ref="AV1799">IF(AC1799&lt;4, "เก็บ", IF(OR(AT1799 &lt; PERCENTILE(IF($AC$2:$AC$5092=AC1799, $AT$2:$AT$5092), 0.25) - 1.5 * (PERCENTILE(IF($AC$2:$AC$5092=AC1799, $AT$2:$AT$5092), 0.75) - PERCENTILE(IF($AC$2:$AC$5092=AC1799, $AT$2:$AT$5092), 0.25)), AT1799 &gt; PERCENTILE(IF($AC$2:$AC$5092=AC1799, $AT$2:$AT$5092), 0.75) + 1.5 * (PERCENTILE(IF($AC$2:$AC$5092=AC1799, $AT$2:$AT$5092), 0.75) - PERCENTILE(IF($AC$2:$AC$5092=AC1799, $AT$2:$AT$5092), 0.25))), "ตัด", "เก็บ"))</f>
        <v>เก็บ</v>
      </c>
      <c r="AW1799" s="1">
        <f t="shared" si="86"/>
        <v>13953.293816562818</v>
      </c>
      <c r="AX1799" s="1">
        <v>14426.372718098486</v>
      </c>
      <c r="AY1799" s="1">
        <v>1985.2941176470588</v>
      </c>
    </row>
    <row r="1800" spans="1:51" x14ac:dyDescent="0.2">
      <c r="A1800" s="3">
        <v>45615</v>
      </c>
      <c r="B1800">
        <v>45615</v>
      </c>
      <c r="C1800" t="s">
        <v>5819</v>
      </c>
      <c r="D1800" t="s">
        <v>66</v>
      </c>
      <c r="E1800" t="s">
        <v>84</v>
      </c>
      <c r="F1800" t="s">
        <v>1068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669</v>
      </c>
      <c r="P1800" t="s">
        <v>5820</v>
      </c>
      <c r="Q1800" s="2">
        <v>45616</v>
      </c>
      <c r="R1800" t="s">
        <v>55</v>
      </c>
      <c r="S1800">
        <v>0</v>
      </c>
      <c r="T1800" t="s">
        <v>108</v>
      </c>
      <c r="U1800" t="s">
        <v>71</v>
      </c>
      <c r="V1800" s="1">
        <v>0</v>
      </c>
      <c r="W1800" s="1">
        <v>0</v>
      </c>
      <c r="X1800" s="1">
        <v>669</v>
      </c>
      <c r="Y1800" t="s">
        <v>108</v>
      </c>
      <c r="Z1800" t="s">
        <v>71</v>
      </c>
      <c r="AA1800" t="s">
        <v>504</v>
      </c>
      <c r="AB1800" s="1">
        <v>0</v>
      </c>
      <c r="AC1800" s="4">
        <f>IF(ISNUMBER(MATCH(AD1800, $AD$2:AD1799, 0)), INDEX($AC$2:AC1799, MATCH(AD1800, $AD$2:AD1799, 0)), MAX($AC$2:AC1799)+1)</f>
        <v>17</v>
      </c>
      <c r="AD1800" t="str">
        <f t="shared" ref="AD1800:AD1863" si="87">T1800&amp;"-"&amp;U1800</f>
        <v>เวียงป่าเป้า-เชียงใหม่</v>
      </c>
      <c r="AE1800" t="s">
        <v>55</v>
      </c>
      <c r="AF1800" s="1">
        <v>0</v>
      </c>
      <c r="AG1800" s="1">
        <v>0</v>
      </c>
      <c r="AH1800" s="1">
        <v>0</v>
      </c>
      <c r="AI1800" t="s">
        <v>5821</v>
      </c>
      <c r="AJ1800" s="1">
        <v>1</v>
      </c>
      <c r="AK1800" s="1">
        <v>0</v>
      </c>
      <c r="AL1800" s="1">
        <v>0</v>
      </c>
      <c r="AM1800" s="1">
        <v>0</v>
      </c>
      <c r="AN1800" s="1">
        <v>0</v>
      </c>
      <c r="AO1800" s="1">
        <v>0</v>
      </c>
      <c r="AP1800" s="1">
        <v>0</v>
      </c>
      <c r="AQ1800" s="1">
        <v>0</v>
      </c>
      <c r="AR1800" s="1">
        <v>669</v>
      </c>
      <c r="AS1800" s="1">
        <v>153.0755555555555</v>
      </c>
      <c r="AT1800" s="1">
        <f>Table1[[#This Row],[รวมต้นทุนค่าเดินทาง]]+Table1[[#This Row],[รวมต้นทุนค่าซ่อม]]+Table1[[#This Row],[รวมค่าเสื่อม]]</f>
        <v>2322.0755555555556</v>
      </c>
      <c r="AU1800" s="1">
        <f t="shared" si="85"/>
        <v>3076.1182514176348</v>
      </c>
      <c r="AV1800" s="1" t="str" cm="1">
        <f t="array" ref="AV1800">IF(AC1800&lt;4, "เก็บ", IF(OR(AT1800 &lt; PERCENTILE(IF($AC$2:$AC$5092=AC1800, $AT$2:$AT$5092), 0.25) - 1.5 * (PERCENTILE(IF($AC$2:$AC$5092=AC1800, $AT$2:$AT$5092), 0.75) - PERCENTILE(IF($AC$2:$AC$5092=AC1800, $AT$2:$AT$5092), 0.25)), AT1800 &gt; PERCENTILE(IF($AC$2:$AC$5092=AC1800, $AT$2:$AT$5092), 0.75) + 1.5 * (PERCENTILE(IF($AC$2:$AC$5092=AC1800, $AT$2:$AT$5092), 0.75) - PERCENTILE(IF($AC$2:$AC$5092=AC1800, $AT$2:$AT$5092), 0.25))), "ตัด", "เก็บ"))</f>
        <v>เก็บ</v>
      </c>
      <c r="AW1800" s="1">
        <f t="shared" si="86"/>
        <v>2642.9653995730359</v>
      </c>
      <c r="AX1800" s="1">
        <v>1397.0559100068549</v>
      </c>
      <c r="AY1800" s="1">
        <v>1500</v>
      </c>
    </row>
    <row r="1801" spans="1:51" x14ac:dyDescent="0.2">
      <c r="A1801" s="3">
        <v>45615</v>
      </c>
      <c r="B1801">
        <v>45615</v>
      </c>
      <c r="C1801" t="s">
        <v>5822</v>
      </c>
      <c r="D1801" t="s">
        <v>66</v>
      </c>
      <c r="E1801" t="s">
        <v>105</v>
      </c>
      <c r="F1801" t="s">
        <v>1237</v>
      </c>
      <c r="G1801" s="1">
        <v>2241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803</v>
      </c>
      <c r="O1801" s="1">
        <v>3044</v>
      </c>
      <c r="P1801" t="s">
        <v>5823</v>
      </c>
      <c r="Q1801" s="2">
        <v>45615</v>
      </c>
      <c r="R1801" t="s">
        <v>55</v>
      </c>
      <c r="S1801">
        <v>0</v>
      </c>
      <c r="T1801" t="s">
        <v>87</v>
      </c>
      <c r="U1801" t="s">
        <v>71</v>
      </c>
      <c r="V1801" s="1">
        <v>0</v>
      </c>
      <c r="W1801" s="1">
        <v>703</v>
      </c>
      <c r="X1801" s="1">
        <v>0</v>
      </c>
      <c r="Y1801" t="s">
        <v>108</v>
      </c>
      <c r="Z1801" t="s">
        <v>71</v>
      </c>
      <c r="AA1801" t="s">
        <v>733</v>
      </c>
      <c r="AB1801" s="1">
        <v>0</v>
      </c>
      <c r="AC1801" s="4">
        <f>IF(ISNUMBER(MATCH(AD1801, $AD$2:AD1800, 0)), INDEX($AC$2:AC1800, MATCH(AD1801, $AD$2:AD1800, 0)), MAX($AC$2:AC1800)+1)</f>
        <v>6</v>
      </c>
      <c r="AD1801" t="str">
        <f t="shared" si="87"/>
        <v>เชียงราย-เชียงใหม่</v>
      </c>
      <c r="AE1801" t="s">
        <v>55</v>
      </c>
      <c r="AF1801" s="1">
        <v>0</v>
      </c>
      <c r="AG1801" s="1">
        <v>0</v>
      </c>
      <c r="AH1801" s="1">
        <v>0</v>
      </c>
      <c r="AI1801" t="s">
        <v>5824</v>
      </c>
      <c r="AJ1801" s="1">
        <v>2</v>
      </c>
      <c r="AK1801" s="1">
        <v>0</v>
      </c>
      <c r="AL1801" s="1">
        <v>0</v>
      </c>
      <c r="AM1801" s="1">
        <v>0</v>
      </c>
      <c r="AN1801" s="1">
        <v>893.9837</v>
      </c>
      <c r="AO1801" s="1">
        <v>0</v>
      </c>
      <c r="AP1801" s="1">
        <v>0</v>
      </c>
      <c r="AQ1801" s="1">
        <v>0</v>
      </c>
      <c r="AR1801" s="1">
        <v>3747</v>
      </c>
      <c r="AS1801" s="1">
        <v>125.2440909090909</v>
      </c>
      <c r="AT1801" s="1">
        <f>Table1[[#This Row],[รวมต้นทุนค่าเดินทาง]]+Table1[[#This Row],[รวมต้นทุนค่าซ่อม]]+Table1[[#This Row],[รวมค่าเสื่อม]]</f>
        <v>5458.1471746095312</v>
      </c>
      <c r="AU1801" s="1">
        <f t="shared" si="85"/>
        <v>4428.3346813776061</v>
      </c>
      <c r="AV1801" s="1" t="str" cm="1">
        <f t="array" ref="AV1801">IF(AC1801&lt;4, "เก็บ", IF(OR(AT1801 &lt; PERCENTILE(IF($AC$2:$AC$5092=AC1801, $AT$2:$AT$5092), 0.25) - 1.5 * (PERCENTILE(IF($AC$2:$AC$5092=AC1801, $AT$2:$AT$5092), 0.75) - PERCENTILE(IF($AC$2:$AC$5092=AC1801, $AT$2:$AT$5092), 0.25)), AT1801 &gt; PERCENTILE(IF($AC$2:$AC$5092=AC1801, $AT$2:$AT$5092), 0.75) + 1.5 * (PERCENTILE(IF($AC$2:$AC$5092=AC1801, $AT$2:$AT$5092), 0.75) - PERCENTILE(IF($AC$2:$AC$5092=AC1801, $AT$2:$AT$5092), 0.25))), "ตัด", "เก็บ"))</f>
        <v>เก็บ</v>
      </c>
      <c r="AW1801" s="1">
        <f t="shared" si="86"/>
        <v>3873.7679454274344</v>
      </c>
      <c r="AX1801" s="1">
        <v>2781.4385174989698</v>
      </c>
      <c r="AY1801" s="1">
        <v>1585.9030837004404</v>
      </c>
    </row>
    <row r="1802" spans="1:51" x14ac:dyDescent="0.2">
      <c r="A1802" s="3">
        <v>45616</v>
      </c>
      <c r="B1802">
        <v>45616</v>
      </c>
      <c r="C1802" t="s">
        <v>5825</v>
      </c>
      <c r="D1802" t="s">
        <v>51</v>
      </c>
      <c r="E1802" t="s">
        <v>61</v>
      </c>
      <c r="F1802" t="s">
        <v>228</v>
      </c>
      <c r="G1802" s="1">
        <v>2700</v>
      </c>
      <c r="H1802" s="1">
        <v>4575</v>
      </c>
      <c r="I1802" s="1">
        <v>1900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4600</v>
      </c>
      <c r="P1802" t="s">
        <v>5826</v>
      </c>
      <c r="Q1802" s="2">
        <v>45617</v>
      </c>
      <c r="R1802" t="s">
        <v>55</v>
      </c>
      <c r="S1802">
        <v>0</v>
      </c>
      <c r="T1802" t="s">
        <v>71</v>
      </c>
      <c r="U1802" t="s">
        <v>57</v>
      </c>
      <c r="V1802" s="1">
        <v>2500</v>
      </c>
      <c r="W1802" s="1">
        <v>0</v>
      </c>
      <c r="X1802" s="1">
        <v>0</v>
      </c>
      <c r="AA1802" t="s">
        <v>58</v>
      </c>
      <c r="AB1802" s="1">
        <v>0</v>
      </c>
      <c r="AC1802" s="4">
        <f>IF(ISNUMBER(MATCH(AD1802, $AD$2:AD1801, 0)), INDEX($AC$2:AC1801, MATCH(AD1802, $AD$2:AD1801, 0)), MAX($AC$2:AC1801)+1)</f>
        <v>10</v>
      </c>
      <c r="AD1802" t="str">
        <f t="shared" si="87"/>
        <v>เชียงใหม่-กองลอย</v>
      </c>
      <c r="AE1802" t="s">
        <v>55</v>
      </c>
      <c r="AF1802" s="1">
        <v>0</v>
      </c>
      <c r="AG1802" s="1">
        <v>0</v>
      </c>
      <c r="AH1802" s="1">
        <v>0</v>
      </c>
      <c r="AI1802" t="s">
        <v>5827</v>
      </c>
      <c r="AJ1802" s="1">
        <v>1</v>
      </c>
      <c r="AK1802" s="1">
        <v>0</v>
      </c>
      <c r="AL1802" s="1">
        <v>0</v>
      </c>
      <c r="AM1802" s="1">
        <v>0</v>
      </c>
      <c r="AN1802" s="1">
        <v>0</v>
      </c>
      <c r="AO1802" s="1">
        <v>0</v>
      </c>
      <c r="AP1802" s="1">
        <v>0</v>
      </c>
      <c r="AQ1802" s="1">
        <v>0</v>
      </c>
      <c r="AR1802" s="1">
        <v>11675</v>
      </c>
      <c r="AS1802" s="1">
        <v>18.342857142857149</v>
      </c>
      <c r="AT1802" s="1">
        <f>Table1[[#This Row],[รวมต้นทุนค่าเดินทาง]]+Table1[[#This Row],[รวมต้นทุนค่าซ่อม]]+Table1[[#This Row],[รวมค่าเสื่อม]]</f>
        <v>13367.45</v>
      </c>
      <c r="AU1802" s="1">
        <f t="shared" si="85"/>
        <v>14957.32855761775</v>
      </c>
      <c r="AV1802" s="1" t="str" cm="1">
        <f t="array" ref="AV1802">IF(AC1802&lt;4, "เก็บ", IF(OR(AT1802 &lt; PERCENTILE(IF($AC$2:$AC$5092=AC1802, $AT$2:$AT$5092), 0.25) - 1.5 * (PERCENTILE(IF($AC$2:$AC$5092=AC1802, $AT$2:$AT$5092), 0.75) - PERCENTILE(IF($AC$2:$AC$5092=AC1802, $AT$2:$AT$5092), 0.25)), AT1802 &gt; PERCENTILE(IF($AC$2:$AC$5092=AC1802, $AT$2:$AT$5092), 0.75) + 1.5 * (PERCENTILE(IF($AC$2:$AC$5092=AC1802, $AT$2:$AT$5092), 0.75) - PERCENTILE(IF($AC$2:$AC$5092=AC1802, $AT$2:$AT$5092), 0.25))), "ตัด", "เก็บ"))</f>
        <v>เก็บ</v>
      </c>
      <c r="AW1802" s="1">
        <f t="shared" si="86"/>
        <v>14419.089162907676</v>
      </c>
      <c r="AX1802" s="1">
        <v>15077.196593123563</v>
      </c>
      <c r="AY1802" s="1">
        <v>1674.1071428571429</v>
      </c>
    </row>
    <row r="1803" spans="1:51" x14ac:dyDescent="0.2">
      <c r="A1803" s="3">
        <v>45616</v>
      </c>
      <c r="B1803">
        <v>45616</v>
      </c>
      <c r="C1803" t="s">
        <v>5828</v>
      </c>
      <c r="D1803" t="s">
        <v>66</v>
      </c>
      <c r="E1803" t="s">
        <v>67</v>
      </c>
      <c r="F1803" t="s">
        <v>381</v>
      </c>
      <c r="G1803" s="1">
        <v>937</v>
      </c>
      <c r="H1803" s="1">
        <v>0</v>
      </c>
      <c r="I1803" s="1">
        <v>400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1337</v>
      </c>
      <c r="P1803" t="s">
        <v>5829</v>
      </c>
      <c r="Q1803" s="2">
        <v>45616</v>
      </c>
      <c r="R1803" t="s">
        <v>70</v>
      </c>
      <c r="S1803">
        <v>0</v>
      </c>
      <c r="T1803" t="s">
        <v>254</v>
      </c>
      <c r="U1803" t="s">
        <v>161</v>
      </c>
      <c r="V1803" s="1">
        <v>0</v>
      </c>
      <c r="W1803" s="1">
        <v>0</v>
      </c>
      <c r="X1803" s="1">
        <v>0</v>
      </c>
      <c r="AA1803" t="s">
        <v>58</v>
      </c>
      <c r="AB1803" s="1">
        <v>0</v>
      </c>
      <c r="AC1803" s="4">
        <f>IF(ISNUMBER(MATCH(AD1803, $AD$2:AD1802, 0)), INDEX($AC$2:AC1802, MATCH(AD1803, $AD$2:AD1802, 0)), MAX($AC$2:AC1802)+1)</f>
        <v>11</v>
      </c>
      <c r="AD1803" t="str">
        <f t="shared" si="87"/>
        <v>ลำปาง-พุทธมณฑลสาย 2</v>
      </c>
      <c r="AE1803" t="s">
        <v>73</v>
      </c>
      <c r="AF1803" s="1">
        <v>0</v>
      </c>
      <c r="AG1803" s="1">
        <v>0</v>
      </c>
      <c r="AH1803" s="1">
        <v>0</v>
      </c>
      <c r="AI1803" t="s">
        <v>5830</v>
      </c>
      <c r="AJ1803" s="1">
        <v>1</v>
      </c>
      <c r="AK1803" s="1">
        <v>720</v>
      </c>
      <c r="AL1803" s="1">
        <v>720</v>
      </c>
      <c r="AM1803" s="1">
        <v>1</v>
      </c>
      <c r="AN1803" s="1">
        <v>0</v>
      </c>
      <c r="AO1803" s="1">
        <v>0</v>
      </c>
      <c r="AP1803" s="1">
        <v>0</v>
      </c>
      <c r="AQ1803" s="1">
        <v>0</v>
      </c>
      <c r="AR1803" s="1">
        <v>1337</v>
      </c>
      <c r="AS1803" s="1">
        <v>92.72999999999999</v>
      </c>
      <c r="AT1803" s="1">
        <f>Table1[[#This Row],[รวมต้นทุนค่าเดินทาง]]+Table1[[#This Row],[รวมต้นทุนค่าซ่อม]]+Table1[[#This Row],[รวมค่าเสื่อม]]</f>
        <v>3393.1498622239305</v>
      </c>
      <c r="AU1803" s="1">
        <f t="shared" si="85"/>
        <v>4930.4097489270907</v>
      </c>
      <c r="AV1803" s="1" t="str" cm="1">
        <f t="array" ref="AV1803">IF(AC1803&lt;4, "เก็บ", IF(OR(AT1803 &lt; PERCENTILE(IF($AC$2:$AC$5092=AC1803, $AT$2:$AT$5092), 0.25) - 1.5 * (PERCENTILE(IF($AC$2:$AC$5092=AC1803, $AT$2:$AT$5092), 0.75) - PERCENTILE(IF($AC$2:$AC$5092=AC1803, $AT$2:$AT$5092), 0.25)), AT1803 &gt; PERCENTILE(IF($AC$2:$AC$5092=AC1803, $AT$2:$AT$5092), 0.75) + 1.5 * (PERCENTILE(IF($AC$2:$AC$5092=AC1803, $AT$2:$AT$5092), 0.75) - PERCENTILE(IF($AC$2:$AC$5092=AC1803, $AT$2:$AT$5092), 0.25))), "ตัด", "เก็บ"))</f>
        <v>เก็บ</v>
      </c>
      <c r="AW1803" s="1">
        <f t="shared" si="86"/>
        <v>4496.4734610911819</v>
      </c>
      <c r="AX1803" s="1">
        <v>2927.9145864762854</v>
      </c>
      <c r="AY1803" s="1">
        <v>1963.4198622239305</v>
      </c>
    </row>
    <row r="1804" spans="1:51" x14ac:dyDescent="0.2">
      <c r="A1804" s="3">
        <v>45616</v>
      </c>
      <c r="B1804">
        <v>45616</v>
      </c>
      <c r="C1804" t="s">
        <v>5831</v>
      </c>
      <c r="D1804" t="s">
        <v>66</v>
      </c>
      <c r="E1804" t="s">
        <v>124</v>
      </c>
      <c r="F1804" t="s">
        <v>453</v>
      </c>
      <c r="G1804" s="1">
        <v>937</v>
      </c>
      <c r="H1804" s="1">
        <v>0</v>
      </c>
      <c r="I1804" s="1">
        <v>400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1337</v>
      </c>
      <c r="P1804" t="s">
        <v>5832</v>
      </c>
      <c r="Q1804" s="2">
        <v>45616</v>
      </c>
      <c r="R1804" t="s">
        <v>70</v>
      </c>
      <c r="S1804">
        <v>0</v>
      </c>
      <c r="T1804" t="s">
        <v>254</v>
      </c>
      <c r="U1804" t="s">
        <v>161</v>
      </c>
      <c r="V1804" s="1">
        <v>0</v>
      </c>
      <c r="W1804" s="1">
        <v>0</v>
      </c>
      <c r="X1804" s="1">
        <v>0</v>
      </c>
      <c r="AA1804" t="s">
        <v>58</v>
      </c>
      <c r="AB1804" s="1">
        <v>0</v>
      </c>
      <c r="AC1804" s="4">
        <f>IF(ISNUMBER(MATCH(AD1804, $AD$2:AD1803, 0)), INDEX($AC$2:AC1803, MATCH(AD1804, $AD$2:AD1803, 0)), MAX($AC$2:AC1803)+1)</f>
        <v>11</v>
      </c>
      <c r="AD1804" t="str">
        <f t="shared" si="87"/>
        <v>ลำปาง-พุทธมณฑลสาย 2</v>
      </c>
      <c r="AE1804" t="s">
        <v>73</v>
      </c>
      <c r="AF1804" s="1">
        <v>0</v>
      </c>
      <c r="AG1804" s="1">
        <v>0</v>
      </c>
      <c r="AH1804" s="1">
        <v>0</v>
      </c>
      <c r="AI1804" t="s">
        <v>5833</v>
      </c>
      <c r="AJ1804" s="1">
        <v>1</v>
      </c>
      <c r="AK1804" s="1">
        <v>720</v>
      </c>
      <c r="AL1804" s="1">
        <v>720</v>
      </c>
      <c r="AM1804" s="1">
        <v>1</v>
      </c>
      <c r="AN1804" s="1">
        <v>0</v>
      </c>
      <c r="AO1804" s="1">
        <v>0</v>
      </c>
      <c r="AP1804" s="1">
        <v>0</v>
      </c>
      <c r="AQ1804" s="1">
        <v>0</v>
      </c>
      <c r="AR1804" s="1">
        <v>1337</v>
      </c>
      <c r="AS1804" s="1">
        <v>27.514285714285709</v>
      </c>
      <c r="AT1804" s="1">
        <f>Table1[[#This Row],[รวมต้นทุนค่าเดินทาง]]+Table1[[#This Row],[รวมต้นทุนค่าซ่อม]]+Table1[[#This Row],[รวมค่าเสื่อม]]</f>
        <v>3153.8246588854181</v>
      </c>
      <c r="AU1804" s="1">
        <f t="shared" si="85"/>
        <v>4930.4097489270907</v>
      </c>
      <c r="AV1804" s="1" t="str" cm="1">
        <f t="array" ref="AV1804">IF(AC1804&lt;4, "เก็บ", IF(OR(AT1804 &lt; PERCENTILE(IF($AC$2:$AC$5092=AC1804, $AT$2:$AT$5092), 0.25) - 1.5 * (PERCENTILE(IF($AC$2:$AC$5092=AC1804, $AT$2:$AT$5092), 0.75) - PERCENTILE(IF($AC$2:$AC$5092=AC1804, $AT$2:$AT$5092), 0.25)), AT1804 &gt; PERCENTILE(IF($AC$2:$AC$5092=AC1804, $AT$2:$AT$5092), 0.75) + 1.5 * (PERCENTILE(IF($AC$2:$AC$5092=AC1804, $AT$2:$AT$5092), 0.75) - PERCENTILE(IF($AC$2:$AC$5092=AC1804, $AT$2:$AT$5092), 0.25))), "ตัด", "เก็บ"))</f>
        <v>เก็บ</v>
      </c>
      <c r="AW1804" s="1">
        <f t="shared" si="86"/>
        <v>4496.4734610911819</v>
      </c>
      <c r="AX1804" s="1">
        <v>2927.9145864762854</v>
      </c>
      <c r="AY1804" s="1">
        <v>1789.3103731711326</v>
      </c>
    </row>
    <row r="1805" spans="1:51" x14ac:dyDescent="0.2">
      <c r="A1805" s="3">
        <v>45616</v>
      </c>
      <c r="B1805">
        <v>45616</v>
      </c>
      <c r="C1805" t="s">
        <v>5834</v>
      </c>
      <c r="D1805" t="s">
        <v>66</v>
      </c>
      <c r="E1805" t="s">
        <v>129</v>
      </c>
      <c r="F1805" t="s">
        <v>683</v>
      </c>
      <c r="G1805" s="1">
        <v>0</v>
      </c>
      <c r="H1805" s="1">
        <v>0</v>
      </c>
      <c r="I1805" s="1">
        <v>500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500</v>
      </c>
      <c r="P1805" t="s">
        <v>5835</v>
      </c>
      <c r="Q1805" s="2">
        <v>45616</v>
      </c>
      <c r="R1805" t="s">
        <v>70</v>
      </c>
      <c r="S1805">
        <v>0</v>
      </c>
      <c r="T1805" t="s">
        <v>71</v>
      </c>
      <c r="U1805" t="s">
        <v>72</v>
      </c>
      <c r="V1805" s="1">
        <v>0</v>
      </c>
      <c r="W1805" s="1">
        <v>0</v>
      </c>
      <c r="X1805" s="1">
        <v>0</v>
      </c>
      <c r="AA1805" t="s">
        <v>58</v>
      </c>
      <c r="AB1805" s="1">
        <v>0</v>
      </c>
      <c r="AC1805" s="4">
        <f>IF(ISNUMBER(MATCH(AD1805, $AD$2:AD1804, 0)), INDEX($AC$2:AC1804, MATCH(AD1805, $AD$2:AD1804, 0)), MAX($AC$2:AC1804)+1)</f>
        <v>2</v>
      </c>
      <c r="AD1805" t="str">
        <f t="shared" si="87"/>
        <v>เชียงใหม่-พุทธมณฑลสาย 5</v>
      </c>
      <c r="AE1805" t="s">
        <v>73</v>
      </c>
      <c r="AF1805" s="1">
        <v>0</v>
      </c>
      <c r="AG1805" s="1">
        <v>0</v>
      </c>
      <c r="AH1805" s="1">
        <v>0</v>
      </c>
      <c r="AI1805" t="s">
        <v>5836</v>
      </c>
      <c r="AJ1805" s="1">
        <v>1</v>
      </c>
      <c r="AK1805" s="1">
        <v>720</v>
      </c>
      <c r="AL1805" s="1">
        <v>720</v>
      </c>
      <c r="AM1805" s="1">
        <v>1</v>
      </c>
      <c r="AN1805" s="1">
        <v>0</v>
      </c>
      <c r="AO1805" s="1">
        <v>0</v>
      </c>
      <c r="AP1805" s="1">
        <v>0</v>
      </c>
      <c r="AQ1805" s="1">
        <v>0</v>
      </c>
      <c r="AR1805" s="1">
        <v>500</v>
      </c>
      <c r="AS1805" s="1">
        <v>1335.2155338691159</v>
      </c>
      <c r="AT1805" s="1">
        <f>Table1[[#This Row],[รวมต้นทุนค่าเดินทาง]]+Table1[[#This Row],[รวมต้นทุนค่าซ่อม]]+Table1[[#This Row],[รวมค่าเสื่อม]]</f>
        <v>3211.7812958732911</v>
      </c>
      <c r="AU1805" s="1">
        <f t="shared" si="85"/>
        <v>5026.5629662053279</v>
      </c>
      <c r="AV1805" s="1" t="str" cm="1">
        <f t="array" ref="AV1805">IF(AC1805&lt;4, "เก็บ", IF(OR(AT1805 &lt; PERCENTILE(IF($AC$2:$AC$5092=AC1805, $AT$2:$AT$5092), 0.25) - 1.5 * (PERCENTILE(IF($AC$2:$AC$5092=AC1805, $AT$2:$AT$5092), 0.75) - PERCENTILE(IF($AC$2:$AC$5092=AC1805, $AT$2:$AT$5092), 0.25)), AT1805 &gt; PERCENTILE(IF($AC$2:$AC$5092=AC1805, $AT$2:$AT$5092), 0.75) + 1.5 * (PERCENTILE(IF($AC$2:$AC$5092=AC1805, $AT$2:$AT$5092), 0.75) - PERCENTILE(IF($AC$2:$AC$5092=AC1805, $AT$2:$AT$5092), 0.25))), "ตัด", "เก็บ"))</f>
        <v>เก็บ</v>
      </c>
      <c r="AW1805" s="1">
        <f t="shared" si="86"/>
        <v>5026.5629662053279</v>
      </c>
      <c r="AX1805" s="1">
        <v>4064.5059139663294</v>
      </c>
      <c r="AY1805" s="1">
        <v>1376.5657620041752</v>
      </c>
    </row>
    <row r="1806" spans="1:51" x14ac:dyDescent="0.2">
      <c r="A1806" s="3">
        <v>45616</v>
      </c>
      <c r="B1806">
        <v>45616</v>
      </c>
      <c r="C1806" t="s">
        <v>5837</v>
      </c>
      <c r="D1806" t="s">
        <v>66</v>
      </c>
      <c r="E1806" t="s">
        <v>67</v>
      </c>
      <c r="F1806" t="s">
        <v>1790</v>
      </c>
      <c r="G1806" s="1">
        <v>0</v>
      </c>
      <c r="H1806" s="1">
        <v>0</v>
      </c>
      <c r="I1806" s="1">
        <v>500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500</v>
      </c>
      <c r="P1806" t="s">
        <v>5838</v>
      </c>
      <c r="Q1806" s="2">
        <v>45616</v>
      </c>
      <c r="R1806" t="s">
        <v>70</v>
      </c>
      <c r="S1806">
        <v>0</v>
      </c>
      <c r="T1806" t="s">
        <v>71</v>
      </c>
      <c r="U1806" t="s">
        <v>161</v>
      </c>
      <c r="V1806" s="1">
        <v>0</v>
      </c>
      <c r="W1806" s="1">
        <v>0</v>
      </c>
      <c r="X1806" s="1">
        <v>0</v>
      </c>
      <c r="AA1806" t="s">
        <v>58</v>
      </c>
      <c r="AB1806" s="1">
        <v>0</v>
      </c>
      <c r="AC1806" s="4">
        <f>IF(ISNUMBER(MATCH(AD1806, $AD$2:AD1805, 0)), INDEX($AC$2:AC1805, MATCH(AD1806, $AD$2:AD1805, 0)), MAX($AC$2:AC1805)+1)</f>
        <v>9</v>
      </c>
      <c r="AD1806" t="str">
        <f t="shared" si="87"/>
        <v>เชียงใหม่-พุทธมณฑลสาย 2</v>
      </c>
      <c r="AE1806" t="s">
        <v>73</v>
      </c>
      <c r="AF1806" s="1">
        <v>0</v>
      </c>
      <c r="AG1806" s="1">
        <v>0</v>
      </c>
      <c r="AH1806" s="1">
        <v>0</v>
      </c>
      <c r="AI1806" t="s">
        <v>5839</v>
      </c>
      <c r="AJ1806" s="1">
        <v>1</v>
      </c>
      <c r="AK1806" s="1">
        <v>720</v>
      </c>
      <c r="AL1806" s="1">
        <v>720</v>
      </c>
      <c r="AM1806" s="1">
        <v>1</v>
      </c>
      <c r="AN1806" s="1">
        <v>0</v>
      </c>
      <c r="AO1806" s="1">
        <v>0</v>
      </c>
      <c r="AP1806" s="1">
        <v>0</v>
      </c>
      <c r="AQ1806" s="1">
        <v>0</v>
      </c>
      <c r="AR1806" s="1">
        <v>500</v>
      </c>
      <c r="AS1806" s="1">
        <v>63.505714285714284</v>
      </c>
      <c r="AT1806" s="1">
        <f>Table1[[#This Row],[รวมต้นทุนค่าเดินทาง]]+Table1[[#This Row],[รวมต้นทุนค่าซ่อม]]+Table1[[#This Row],[รวมค่าเสื่อม]]</f>
        <v>1690.6564612941402</v>
      </c>
      <c r="AU1806" s="1">
        <f t="shared" si="85"/>
        <v>4623.2312262414152</v>
      </c>
      <c r="AV1806" s="1" t="str" cm="1">
        <f t="array" ref="AV1806">IF(AC1806&lt;4, "เก็บ", IF(OR(AT1806 &lt; PERCENTILE(IF($AC$2:$AC$5092=AC1806, $AT$2:$AT$5092), 0.25) - 1.5 * (PERCENTILE(IF($AC$2:$AC$5092=AC1806, $AT$2:$AT$5092), 0.75) - PERCENTILE(IF($AC$2:$AC$5092=AC1806, $AT$2:$AT$5092), 0.25)), AT1806 &gt; PERCENTILE(IF($AC$2:$AC$5092=AC1806, $AT$2:$AT$5092), 0.75) + 1.5 * (PERCENTILE(IF($AC$2:$AC$5092=AC1806, $AT$2:$AT$5092), 0.75) - PERCENTILE(IF($AC$2:$AC$5092=AC1806, $AT$2:$AT$5092), 0.25))), "ตัด", "เก็บ"))</f>
        <v>เก็บ</v>
      </c>
      <c r="AW1806" s="1">
        <f t="shared" si="86"/>
        <v>4005.4952465164292</v>
      </c>
      <c r="AX1806" s="1">
        <v>2577.9546108768855</v>
      </c>
      <c r="AY1806" s="1">
        <v>1127.1507470084259</v>
      </c>
    </row>
    <row r="1807" spans="1:51" x14ac:dyDescent="0.2">
      <c r="A1807" s="3">
        <v>45616</v>
      </c>
      <c r="B1807">
        <v>45616</v>
      </c>
      <c r="C1807" t="s">
        <v>5840</v>
      </c>
      <c r="D1807" t="s">
        <v>66</v>
      </c>
      <c r="E1807" t="s">
        <v>67</v>
      </c>
      <c r="F1807" t="s">
        <v>431</v>
      </c>
      <c r="G1807" s="1">
        <v>0</v>
      </c>
      <c r="H1807" s="1">
        <v>0</v>
      </c>
      <c r="I1807" s="1">
        <v>400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400</v>
      </c>
      <c r="P1807" t="s">
        <v>5841</v>
      </c>
      <c r="Q1807" s="2">
        <v>45616</v>
      </c>
      <c r="R1807" t="s">
        <v>70</v>
      </c>
      <c r="S1807">
        <v>0</v>
      </c>
      <c r="T1807" t="s">
        <v>71</v>
      </c>
      <c r="U1807" t="s">
        <v>93</v>
      </c>
      <c r="V1807" s="1">
        <v>0</v>
      </c>
      <c r="W1807" s="1">
        <v>0</v>
      </c>
      <c r="X1807" s="1">
        <v>0</v>
      </c>
      <c r="AA1807" t="s">
        <v>58</v>
      </c>
      <c r="AB1807" s="1">
        <v>0</v>
      </c>
      <c r="AC1807" s="4">
        <f>IF(ISNUMBER(MATCH(AD1807, $AD$2:AD1806, 0)), INDEX($AC$2:AC1806, MATCH(AD1807, $AD$2:AD1806, 0)), MAX($AC$2:AC1806)+1)</f>
        <v>4</v>
      </c>
      <c r="AD1807" t="str">
        <f t="shared" si="87"/>
        <v>เชียงใหม่-ตลาดไท</v>
      </c>
      <c r="AE1807" t="s">
        <v>73</v>
      </c>
      <c r="AF1807" s="1">
        <v>0</v>
      </c>
      <c r="AG1807" s="1">
        <v>0</v>
      </c>
      <c r="AH1807" s="1">
        <v>0</v>
      </c>
      <c r="AI1807" t="s">
        <v>5842</v>
      </c>
      <c r="AJ1807" s="1">
        <v>1</v>
      </c>
      <c r="AK1807" s="1">
        <v>720</v>
      </c>
      <c r="AL1807" s="1">
        <v>720</v>
      </c>
      <c r="AM1807" s="1">
        <v>1</v>
      </c>
      <c r="AN1807" s="1">
        <v>0</v>
      </c>
      <c r="AO1807" s="1">
        <v>0</v>
      </c>
      <c r="AP1807" s="1">
        <v>0</v>
      </c>
      <c r="AQ1807" s="1">
        <v>0</v>
      </c>
      <c r="AR1807" s="1">
        <v>400</v>
      </c>
      <c r="AS1807" s="1">
        <v>1118.8777777777777</v>
      </c>
      <c r="AT1807" s="1">
        <f>Table1[[#This Row],[รวมต้นทุนค่าเดินทาง]]+Table1[[#This Row],[รวมต้นทุนค่าซ่อม]]+Table1[[#This Row],[รวมค่าเสื่อม]]</f>
        <v>2943.8777777777777</v>
      </c>
      <c r="AU1807" s="1">
        <f t="shared" si="85"/>
        <v>4256.109283997258</v>
      </c>
      <c r="AV1807" s="1" t="str" cm="1">
        <f t="array" ref="AV1807">IF(AC1807&lt;4, "เก็บ", IF(OR(AT1807 &lt; PERCENTILE(IF($AC$2:$AC$5092=AC1807, $AT$2:$AT$5092), 0.25) - 1.5 * (PERCENTILE(IF($AC$2:$AC$5092=AC1807, $AT$2:$AT$5092), 0.75) - PERCENTILE(IF($AC$2:$AC$5092=AC1807, $AT$2:$AT$5092), 0.25)), AT1807 &gt; PERCENTILE(IF($AC$2:$AC$5092=AC1807, $AT$2:$AT$5092), 0.75) + 1.5 * (PERCENTILE(IF($AC$2:$AC$5092=AC1807, $AT$2:$AT$5092), 0.75) - PERCENTILE(IF($AC$2:$AC$5092=AC1807, $AT$2:$AT$5092), 0.25))), "ตัด", "เก็บ"))</f>
        <v>เก็บ</v>
      </c>
      <c r="AW1807" s="1">
        <f t="shared" si="86"/>
        <v>3807.0727671795808</v>
      </c>
      <c r="AX1807" s="1">
        <v>2335.0230876608157</v>
      </c>
      <c r="AY1807" s="1">
        <v>1425</v>
      </c>
    </row>
    <row r="1808" spans="1:51" x14ac:dyDescent="0.2">
      <c r="A1808" s="3">
        <v>45616</v>
      </c>
      <c r="B1808">
        <v>45616</v>
      </c>
      <c r="C1808" t="s">
        <v>5843</v>
      </c>
      <c r="D1808" t="s">
        <v>51</v>
      </c>
      <c r="E1808" t="s">
        <v>61</v>
      </c>
      <c r="F1808" t="s">
        <v>367</v>
      </c>
      <c r="G1808" s="1">
        <v>4200</v>
      </c>
      <c r="H1808" s="1">
        <v>3075</v>
      </c>
      <c r="I1808" s="1">
        <v>1900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6100</v>
      </c>
      <c r="P1808" t="s">
        <v>5844</v>
      </c>
      <c r="Q1808" s="2">
        <v>45616</v>
      </c>
      <c r="R1808" t="s">
        <v>55</v>
      </c>
      <c r="S1808">
        <v>0</v>
      </c>
      <c r="T1808" t="s">
        <v>56</v>
      </c>
      <c r="U1808" t="s">
        <v>57</v>
      </c>
      <c r="V1808" s="1">
        <v>2500</v>
      </c>
      <c r="W1808" s="1">
        <v>0</v>
      </c>
      <c r="X1808" s="1">
        <v>0</v>
      </c>
      <c r="AA1808" t="s">
        <v>58</v>
      </c>
      <c r="AB1808" s="1">
        <v>0</v>
      </c>
      <c r="AC1808" s="4">
        <f>IF(ISNUMBER(MATCH(AD1808, $AD$2:AD1807, 0)), INDEX($AC$2:AC1807, MATCH(AD1808, $AD$2:AD1807, 0)), MAX($AC$2:AC1807)+1)</f>
        <v>1</v>
      </c>
      <c r="AD1808" t="str">
        <f t="shared" si="87"/>
        <v>ท่าลี่-กองลอย</v>
      </c>
      <c r="AE1808" t="s">
        <v>55</v>
      </c>
      <c r="AF1808" s="1">
        <v>0</v>
      </c>
      <c r="AG1808" s="1">
        <v>0</v>
      </c>
      <c r="AH1808" s="1">
        <v>0</v>
      </c>
      <c r="AI1808" t="s">
        <v>5845</v>
      </c>
      <c r="AJ1808" s="1">
        <v>1</v>
      </c>
      <c r="AK1808" s="1">
        <v>0</v>
      </c>
      <c r="AL1808" s="1">
        <v>0</v>
      </c>
      <c r="AM1808" s="1">
        <v>0</v>
      </c>
      <c r="AN1808" s="1">
        <v>0</v>
      </c>
      <c r="AO1808" s="1">
        <v>0</v>
      </c>
      <c r="AP1808" s="1">
        <v>0</v>
      </c>
      <c r="AQ1808" s="1">
        <v>0</v>
      </c>
      <c r="AR1808" s="1">
        <v>11675</v>
      </c>
      <c r="AS1808" s="1">
        <v>19.753846153846151</v>
      </c>
      <c r="AT1808" s="1">
        <f>Table1[[#This Row],[รวมต้นทุนค่าเดินทาง]]+Table1[[#This Row],[รวมต้นทุนค่าซ่อม]]+Table1[[#This Row],[รวมค่าเสื่อม]]</f>
        <v>13206.850620347395</v>
      </c>
      <c r="AU1808" s="1">
        <f t="shared" si="85"/>
        <v>13953.293816562818</v>
      </c>
      <c r="AV1808" s="1" t="str" cm="1">
        <f t="array" ref="AV1808">IF(AC1808&lt;4, "เก็บ", IF(OR(AT1808 &lt; PERCENTILE(IF($AC$2:$AC$5092=AC1808, $AT$2:$AT$5092), 0.25) - 1.5 * (PERCENTILE(IF($AC$2:$AC$5092=AC1808, $AT$2:$AT$5092), 0.75) - PERCENTILE(IF($AC$2:$AC$5092=AC1808, $AT$2:$AT$5092), 0.25)), AT1808 &gt; PERCENTILE(IF($AC$2:$AC$5092=AC1808, $AT$2:$AT$5092), 0.75) + 1.5 * (PERCENTILE(IF($AC$2:$AC$5092=AC1808, $AT$2:$AT$5092), 0.75) - PERCENTILE(IF($AC$2:$AC$5092=AC1808, $AT$2:$AT$5092), 0.25))), "ตัด", "เก็บ"))</f>
        <v>เก็บ</v>
      </c>
      <c r="AW1808" s="1">
        <f t="shared" si="86"/>
        <v>13953.293816562818</v>
      </c>
      <c r="AX1808" s="1">
        <v>14426.372718098486</v>
      </c>
      <c r="AY1808" s="1">
        <v>1512.0967741935483</v>
      </c>
    </row>
    <row r="1809" spans="1:51" x14ac:dyDescent="0.2">
      <c r="A1809" s="3">
        <v>45616</v>
      </c>
      <c r="B1809">
        <v>45616</v>
      </c>
      <c r="C1809" t="s">
        <v>5846</v>
      </c>
      <c r="D1809" t="s">
        <v>66</v>
      </c>
      <c r="E1809" t="s">
        <v>184</v>
      </c>
      <c r="F1809" t="s">
        <v>1334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t="s">
        <v>5847</v>
      </c>
      <c r="Q1809" s="2">
        <v>45617</v>
      </c>
      <c r="R1809" t="s">
        <v>55</v>
      </c>
      <c r="S1809">
        <v>0</v>
      </c>
      <c r="T1809" t="s">
        <v>114</v>
      </c>
      <c r="U1809" t="s">
        <v>71</v>
      </c>
      <c r="V1809" s="1">
        <v>0</v>
      </c>
      <c r="W1809" s="1">
        <v>1740</v>
      </c>
      <c r="X1809" s="1">
        <v>0</v>
      </c>
      <c r="Y1809" t="s">
        <v>114</v>
      </c>
      <c r="Z1809" t="s">
        <v>71</v>
      </c>
      <c r="AA1809" t="s">
        <v>3432</v>
      </c>
      <c r="AB1809" s="1">
        <v>0</v>
      </c>
      <c r="AC1809" s="4">
        <f>IF(ISNUMBER(MATCH(AD1809, $AD$2:AD1808, 0)), INDEX($AC$2:AC1808, MATCH(AD1809, $AD$2:AD1808, 0)), MAX($AC$2:AC1808)+1)</f>
        <v>7</v>
      </c>
      <c r="AD1809" t="str">
        <f t="shared" si="87"/>
        <v>แม่สาย-เชียงใหม่</v>
      </c>
      <c r="AE1809" t="s">
        <v>55</v>
      </c>
      <c r="AF1809" s="1">
        <v>0</v>
      </c>
      <c r="AG1809" s="1">
        <v>0</v>
      </c>
      <c r="AH1809" s="1">
        <v>0</v>
      </c>
      <c r="AI1809" t="s">
        <v>5848</v>
      </c>
      <c r="AJ1809" s="1">
        <v>1</v>
      </c>
      <c r="AK1809" s="1">
        <v>0</v>
      </c>
      <c r="AL1809" s="1">
        <v>0</v>
      </c>
      <c r="AM1809" s="1">
        <v>0</v>
      </c>
      <c r="AN1809" s="1">
        <v>0</v>
      </c>
      <c r="AO1809" s="1">
        <v>0</v>
      </c>
      <c r="AP1809" s="1">
        <v>0</v>
      </c>
      <c r="AQ1809" s="1">
        <v>0</v>
      </c>
      <c r="AR1809" s="1">
        <v>1740</v>
      </c>
      <c r="AS1809" s="1">
        <v>82.293333333333337</v>
      </c>
      <c r="AT1809" s="1">
        <f>Table1[[#This Row],[รวมต้นทุนค่าเดินทาง]]+Table1[[#This Row],[รวมต้นทุนค่าซ่อม]]+Table1[[#This Row],[รวมค่าเสื่อม]]</f>
        <v>3205.4900546448089</v>
      </c>
      <c r="AU1809" s="1">
        <f t="shared" si="85"/>
        <v>4610.750953896033</v>
      </c>
      <c r="AV1809" s="1" t="str" cm="1">
        <f t="array" ref="AV1809">IF(AC1809&lt;4, "เก็บ", IF(OR(AT1809 &lt; PERCENTILE(IF($AC$2:$AC$5092=AC1809, $AT$2:$AT$5092), 0.25) - 1.5 * (PERCENTILE(IF($AC$2:$AC$5092=AC1809, $AT$2:$AT$5092), 0.75) - PERCENTILE(IF($AC$2:$AC$5092=AC1809, $AT$2:$AT$5092), 0.25)), AT1809 &gt; PERCENTILE(IF($AC$2:$AC$5092=AC1809, $AT$2:$AT$5092), 0.75) + 1.5 * (PERCENTILE(IF($AC$2:$AC$5092=AC1809, $AT$2:$AT$5092), 0.75) - PERCENTILE(IF($AC$2:$AC$5092=AC1809, $AT$2:$AT$5092), 0.25))), "ตัด", "เก็บ"))</f>
        <v>เก็บ</v>
      </c>
      <c r="AW1809" s="1">
        <f t="shared" si="86"/>
        <v>3940.0604671629926</v>
      </c>
      <c r="AX1809" s="1">
        <v>3152.7453177985908</v>
      </c>
      <c r="AY1809" s="1">
        <v>1383.1967213114754</v>
      </c>
    </row>
    <row r="1810" spans="1:51" x14ac:dyDescent="0.2">
      <c r="A1810" s="3">
        <v>45616</v>
      </c>
      <c r="B1810">
        <v>45616</v>
      </c>
      <c r="C1810" t="s">
        <v>5849</v>
      </c>
      <c r="D1810" t="s">
        <v>66</v>
      </c>
      <c r="E1810" t="s">
        <v>67</v>
      </c>
      <c r="F1810" t="s">
        <v>317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736</v>
      </c>
      <c r="P1810" t="s">
        <v>5850</v>
      </c>
      <c r="Q1810" s="2">
        <v>45617</v>
      </c>
      <c r="R1810" t="s">
        <v>55</v>
      </c>
      <c r="S1810">
        <v>0</v>
      </c>
      <c r="T1810" t="s">
        <v>114</v>
      </c>
      <c r="U1810" t="s">
        <v>71</v>
      </c>
      <c r="V1810" s="1">
        <v>0</v>
      </c>
      <c r="W1810" s="1">
        <v>0</v>
      </c>
      <c r="X1810" s="1">
        <v>736</v>
      </c>
      <c r="Y1810" t="s">
        <v>114</v>
      </c>
      <c r="Z1810" t="s">
        <v>71</v>
      </c>
      <c r="AA1810" t="s">
        <v>5851</v>
      </c>
      <c r="AB1810" s="1">
        <v>0</v>
      </c>
      <c r="AC1810" s="4">
        <f>IF(ISNUMBER(MATCH(AD1810, $AD$2:AD1809, 0)), INDEX($AC$2:AC1809, MATCH(AD1810, $AD$2:AD1809, 0)), MAX($AC$2:AC1809)+1)</f>
        <v>7</v>
      </c>
      <c r="AD1810" t="str">
        <f t="shared" si="87"/>
        <v>แม่สาย-เชียงใหม่</v>
      </c>
      <c r="AE1810" t="s">
        <v>55</v>
      </c>
      <c r="AF1810" s="1">
        <v>0</v>
      </c>
      <c r="AG1810" s="1">
        <v>0</v>
      </c>
      <c r="AH1810" s="1">
        <v>0</v>
      </c>
      <c r="AI1810" t="s">
        <v>5852</v>
      </c>
      <c r="AJ1810" s="1">
        <v>1</v>
      </c>
      <c r="AK1810" s="1">
        <v>0</v>
      </c>
      <c r="AL1810" s="1">
        <v>0</v>
      </c>
      <c r="AM1810" s="1">
        <v>0</v>
      </c>
      <c r="AN1810" s="1">
        <v>0</v>
      </c>
      <c r="AO1810" s="1">
        <v>0</v>
      </c>
      <c r="AP1810" s="1">
        <v>0</v>
      </c>
      <c r="AQ1810" s="1">
        <v>0</v>
      </c>
      <c r="AR1810" s="1">
        <v>736</v>
      </c>
      <c r="AS1810" s="1">
        <v>16.05</v>
      </c>
      <c r="AT1810" s="1">
        <f>Table1[[#This Row],[รวมต้นทุนค่าเดินทาง]]+Table1[[#This Row],[รวมต้นทุนค่าซ่อม]]+Table1[[#This Row],[รวมค่าเสื่อม]]</f>
        <v>1099.2722222222221</v>
      </c>
      <c r="AU1810" s="1">
        <f t="shared" si="85"/>
        <v>4610.750953896033</v>
      </c>
      <c r="AV1810" s="1" t="str" cm="1">
        <f t="array" ref="AV1810">IF(AC1810&lt;4, "เก็บ", IF(OR(AT1810 &lt; PERCENTILE(IF($AC$2:$AC$5092=AC1810, $AT$2:$AT$5092), 0.25) - 1.5 * (PERCENTILE(IF($AC$2:$AC$5092=AC1810, $AT$2:$AT$5092), 0.75) - PERCENTILE(IF($AC$2:$AC$5092=AC1810, $AT$2:$AT$5092), 0.25)), AT1810 &gt; PERCENTILE(IF($AC$2:$AC$5092=AC1810, $AT$2:$AT$5092), 0.75) + 1.5 * (PERCENTILE(IF($AC$2:$AC$5092=AC1810, $AT$2:$AT$5092), 0.75) - PERCENTILE(IF($AC$2:$AC$5092=AC1810, $AT$2:$AT$5092), 0.25))), "ตัด", "เก็บ"))</f>
        <v>เก็บ</v>
      </c>
      <c r="AW1810" s="1">
        <f t="shared" si="86"/>
        <v>3940.0604671629926</v>
      </c>
      <c r="AX1810" s="1">
        <v>3152.7453177985908</v>
      </c>
      <c r="AY1810" s="1">
        <v>347.22222222222223</v>
      </c>
    </row>
    <row r="1811" spans="1:51" x14ac:dyDescent="0.2">
      <c r="A1811" s="3">
        <v>45617</v>
      </c>
      <c r="B1811">
        <v>45617</v>
      </c>
      <c r="C1811" t="s">
        <v>5853</v>
      </c>
      <c r="D1811" t="s">
        <v>66</v>
      </c>
      <c r="E1811" t="s">
        <v>67</v>
      </c>
      <c r="F1811" t="s">
        <v>159</v>
      </c>
      <c r="G1811" s="1">
        <v>0</v>
      </c>
      <c r="H1811" s="1">
        <v>1071</v>
      </c>
      <c r="I1811" s="1">
        <v>500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500</v>
      </c>
      <c r="P1811" t="s">
        <v>5854</v>
      </c>
      <c r="Q1811" s="2">
        <v>45617</v>
      </c>
      <c r="R1811" t="s">
        <v>70</v>
      </c>
      <c r="S1811">
        <v>0</v>
      </c>
      <c r="T1811" t="s">
        <v>71</v>
      </c>
      <c r="U1811" t="s">
        <v>161</v>
      </c>
      <c r="V1811" s="1">
        <v>0</v>
      </c>
      <c r="W1811" s="1">
        <v>0</v>
      </c>
      <c r="X1811" s="1">
        <v>0</v>
      </c>
      <c r="AA1811" t="s">
        <v>58</v>
      </c>
      <c r="AB1811" s="1">
        <v>0</v>
      </c>
      <c r="AC1811" s="4">
        <f>IF(ISNUMBER(MATCH(AD1811, $AD$2:AD1810, 0)), INDEX($AC$2:AC1810, MATCH(AD1811, $AD$2:AD1810, 0)), MAX($AC$2:AC1810)+1)</f>
        <v>9</v>
      </c>
      <c r="AD1811" t="str">
        <f t="shared" si="87"/>
        <v>เชียงใหม่-พุทธมณฑลสาย 2</v>
      </c>
      <c r="AE1811" t="s">
        <v>73</v>
      </c>
      <c r="AF1811" s="1">
        <v>0</v>
      </c>
      <c r="AG1811" s="1">
        <v>0</v>
      </c>
      <c r="AH1811" s="1">
        <v>0</v>
      </c>
      <c r="AI1811" t="s">
        <v>5855</v>
      </c>
      <c r="AJ1811" s="1">
        <v>1</v>
      </c>
      <c r="AK1811" s="1">
        <v>720</v>
      </c>
      <c r="AL1811" s="1">
        <v>720</v>
      </c>
      <c r="AM1811" s="1">
        <v>1</v>
      </c>
      <c r="AN1811" s="1">
        <v>0</v>
      </c>
      <c r="AO1811" s="1">
        <v>0</v>
      </c>
      <c r="AP1811" s="1">
        <v>0</v>
      </c>
      <c r="AQ1811" s="1">
        <v>0</v>
      </c>
      <c r="AR1811" s="1">
        <v>1571</v>
      </c>
      <c r="AS1811" s="1">
        <v>1444.9671428571428</v>
      </c>
      <c r="AT1811" s="1">
        <f>Table1[[#This Row],[รวมต้นทุนค่าเดินทาง]]+Table1[[#This Row],[รวมต้นทุนค่าซ่อม]]+Table1[[#This Row],[รวมค่าเสื่อม]]</f>
        <v>4854.4219992554272</v>
      </c>
      <c r="AU1811" s="1">
        <f t="shared" si="85"/>
        <v>4623.2312262414152</v>
      </c>
      <c r="AV1811" s="1" t="str" cm="1">
        <f t="array" ref="AV1811">IF(AC1811&lt;4, "เก็บ", IF(OR(AT1811 &lt; PERCENTILE(IF($AC$2:$AC$5092=AC1811, $AT$2:$AT$5092), 0.25) - 1.5 * (PERCENTILE(IF($AC$2:$AC$5092=AC1811, $AT$2:$AT$5092), 0.75) - PERCENTILE(IF($AC$2:$AC$5092=AC1811, $AT$2:$AT$5092), 0.25)), AT1811 &gt; PERCENTILE(IF($AC$2:$AC$5092=AC1811, $AT$2:$AT$5092), 0.75) + 1.5 * (PERCENTILE(IF($AC$2:$AC$5092=AC1811, $AT$2:$AT$5092), 0.75) - PERCENTILE(IF($AC$2:$AC$5092=AC1811, $AT$2:$AT$5092), 0.25))), "ตัด", "เก็บ"))</f>
        <v>เก็บ</v>
      </c>
      <c r="AW1811" s="1">
        <f t="shared" si="86"/>
        <v>4005.4952465164292</v>
      </c>
      <c r="AX1811" s="1">
        <v>2577.9546108768855</v>
      </c>
      <c r="AY1811" s="1">
        <v>1838.4548563982844</v>
      </c>
    </row>
    <row r="1812" spans="1:51" x14ac:dyDescent="0.2">
      <c r="A1812" s="3">
        <v>45617</v>
      </c>
      <c r="B1812">
        <v>45617</v>
      </c>
      <c r="C1812" t="s">
        <v>5856</v>
      </c>
      <c r="D1812" t="s">
        <v>66</v>
      </c>
      <c r="E1812" t="s">
        <v>67</v>
      </c>
      <c r="F1812" t="s">
        <v>1010</v>
      </c>
      <c r="G1812" s="1">
        <v>937</v>
      </c>
      <c r="H1812" s="1">
        <v>0</v>
      </c>
      <c r="I1812" s="1">
        <v>400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1337</v>
      </c>
      <c r="P1812" t="s">
        <v>5857</v>
      </c>
      <c r="Q1812" s="2">
        <v>45617</v>
      </c>
      <c r="R1812" t="s">
        <v>70</v>
      </c>
      <c r="S1812">
        <v>0</v>
      </c>
      <c r="T1812" t="s">
        <v>254</v>
      </c>
      <c r="U1812" t="s">
        <v>161</v>
      </c>
      <c r="V1812" s="1">
        <v>0</v>
      </c>
      <c r="W1812" s="1">
        <v>0</v>
      </c>
      <c r="X1812" s="1">
        <v>0</v>
      </c>
      <c r="AA1812" t="s">
        <v>58</v>
      </c>
      <c r="AB1812" s="1">
        <v>0</v>
      </c>
      <c r="AC1812" s="4">
        <f>IF(ISNUMBER(MATCH(AD1812, $AD$2:AD1811, 0)), INDEX($AC$2:AC1811, MATCH(AD1812, $AD$2:AD1811, 0)), MAX($AC$2:AC1811)+1)</f>
        <v>11</v>
      </c>
      <c r="AD1812" t="str">
        <f t="shared" si="87"/>
        <v>ลำปาง-พุทธมณฑลสาย 2</v>
      </c>
      <c r="AE1812" t="s">
        <v>73</v>
      </c>
      <c r="AF1812" s="1">
        <v>0</v>
      </c>
      <c r="AG1812" s="1">
        <v>0</v>
      </c>
      <c r="AH1812" s="1">
        <v>0</v>
      </c>
      <c r="AI1812" t="s">
        <v>5858</v>
      </c>
      <c r="AJ1812" s="1">
        <v>1</v>
      </c>
      <c r="AK1812" s="1">
        <v>720</v>
      </c>
      <c r="AL1812" s="1">
        <v>720</v>
      </c>
      <c r="AM1812" s="1">
        <v>1</v>
      </c>
      <c r="AN1812" s="1">
        <v>0</v>
      </c>
      <c r="AO1812" s="1">
        <v>0</v>
      </c>
      <c r="AP1812" s="1">
        <v>0</v>
      </c>
      <c r="AQ1812" s="1">
        <v>0</v>
      </c>
      <c r="AR1812" s="1">
        <v>1337</v>
      </c>
      <c r="AS1812" s="1">
        <v>399.13</v>
      </c>
      <c r="AT1812" s="1">
        <f>Table1[[#This Row],[รวมต้นทุนค่าเดินทาง]]+Table1[[#This Row],[รวมต้นทุนค่าซ่อม]]+Table1[[#This Row],[รวมค่าเสื่อม]]</f>
        <v>3744.6382934847579</v>
      </c>
      <c r="AU1812" s="1">
        <f t="shared" si="85"/>
        <v>4930.4097489270907</v>
      </c>
      <c r="AV1812" s="1" t="str" cm="1">
        <f t="array" ref="AV1812">IF(AC1812&lt;4, "เก็บ", IF(OR(AT1812 &lt; PERCENTILE(IF($AC$2:$AC$5092=AC1812, $AT$2:$AT$5092), 0.25) - 1.5 * (PERCENTILE(IF($AC$2:$AC$5092=AC1812, $AT$2:$AT$5092), 0.75) - PERCENTILE(IF($AC$2:$AC$5092=AC1812, $AT$2:$AT$5092), 0.25)), AT1812 &gt; PERCENTILE(IF($AC$2:$AC$5092=AC1812, $AT$2:$AT$5092), 0.75) + 1.5 * (PERCENTILE(IF($AC$2:$AC$5092=AC1812, $AT$2:$AT$5092), 0.75) - PERCENTILE(IF($AC$2:$AC$5092=AC1812, $AT$2:$AT$5092), 0.25))), "ตัด", "เก็บ"))</f>
        <v>เก็บ</v>
      </c>
      <c r="AW1812" s="1">
        <f t="shared" si="86"/>
        <v>4496.4734610911819</v>
      </c>
      <c r="AX1812" s="1">
        <v>2927.9145864762854</v>
      </c>
      <c r="AY1812" s="1">
        <v>2008.508293484758</v>
      </c>
    </row>
    <row r="1813" spans="1:51" x14ac:dyDescent="0.2">
      <c r="A1813" s="3">
        <v>45617</v>
      </c>
      <c r="B1813">
        <v>45617</v>
      </c>
      <c r="C1813" t="s">
        <v>5859</v>
      </c>
      <c r="D1813" t="s">
        <v>66</v>
      </c>
      <c r="E1813" t="s">
        <v>67</v>
      </c>
      <c r="F1813" t="s">
        <v>936</v>
      </c>
      <c r="G1813" s="1">
        <v>0</v>
      </c>
      <c r="H1813" s="1">
        <v>0</v>
      </c>
      <c r="I1813" s="1">
        <v>500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500</v>
      </c>
      <c r="P1813" t="s">
        <v>5860</v>
      </c>
      <c r="Q1813" s="2">
        <v>45617</v>
      </c>
      <c r="R1813" t="s">
        <v>70</v>
      </c>
      <c r="S1813">
        <v>0</v>
      </c>
      <c r="T1813" t="s">
        <v>71</v>
      </c>
      <c r="U1813" t="s">
        <v>161</v>
      </c>
      <c r="V1813" s="1">
        <v>0</v>
      </c>
      <c r="W1813" s="1">
        <v>0</v>
      </c>
      <c r="X1813" s="1">
        <v>0</v>
      </c>
      <c r="AA1813" t="s">
        <v>58</v>
      </c>
      <c r="AB1813" s="1">
        <v>0</v>
      </c>
      <c r="AC1813" s="4">
        <f>IF(ISNUMBER(MATCH(AD1813, $AD$2:AD1812, 0)), INDEX($AC$2:AC1812, MATCH(AD1813, $AD$2:AD1812, 0)), MAX($AC$2:AC1812)+1)</f>
        <v>9</v>
      </c>
      <c r="AD1813" t="str">
        <f t="shared" si="87"/>
        <v>เชียงใหม่-พุทธมณฑลสาย 2</v>
      </c>
      <c r="AE1813" t="s">
        <v>73</v>
      </c>
      <c r="AF1813" s="1">
        <v>0</v>
      </c>
      <c r="AG1813" s="1">
        <v>0</v>
      </c>
      <c r="AH1813" s="1">
        <v>0</v>
      </c>
      <c r="AI1813" t="s">
        <v>5861</v>
      </c>
      <c r="AJ1813" s="1">
        <v>1</v>
      </c>
      <c r="AK1813" s="1">
        <v>720</v>
      </c>
      <c r="AL1813" s="1">
        <v>720</v>
      </c>
      <c r="AM1813" s="1">
        <v>1</v>
      </c>
      <c r="AN1813" s="1">
        <v>0</v>
      </c>
      <c r="AO1813" s="1">
        <v>0</v>
      </c>
      <c r="AP1813" s="1">
        <v>0</v>
      </c>
      <c r="AQ1813" s="1">
        <v>0</v>
      </c>
      <c r="AR1813" s="1">
        <v>500</v>
      </c>
      <c r="AS1813" s="1">
        <v>2204.3149999999996</v>
      </c>
      <c r="AT1813" s="1">
        <f>Table1[[#This Row],[รวมต้นทุนค่าเดินทาง]]+Table1[[#This Row],[รวมต้นทุนค่าซ่อม]]+Table1[[#This Row],[รวมค่าเสื่อม]]</f>
        <v>3965.1258108108104</v>
      </c>
      <c r="AU1813" s="1">
        <f t="shared" si="85"/>
        <v>4623.2312262414152</v>
      </c>
      <c r="AV1813" s="1" t="str" cm="1">
        <f t="array" ref="AV1813">IF(AC1813&lt;4, "เก็บ", IF(OR(AT1813 &lt; PERCENTILE(IF($AC$2:$AC$5092=AC1813, $AT$2:$AT$5092), 0.25) - 1.5 * (PERCENTILE(IF($AC$2:$AC$5092=AC1813, $AT$2:$AT$5092), 0.75) - PERCENTILE(IF($AC$2:$AC$5092=AC1813, $AT$2:$AT$5092), 0.25)), AT1813 &gt; PERCENTILE(IF($AC$2:$AC$5092=AC1813, $AT$2:$AT$5092), 0.75) + 1.5 * (PERCENTILE(IF($AC$2:$AC$5092=AC1813, $AT$2:$AT$5092), 0.75) - PERCENTILE(IF($AC$2:$AC$5092=AC1813, $AT$2:$AT$5092), 0.25))), "ตัด", "เก็บ"))</f>
        <v>เก็บ</v>
      </c>
      <c r="AW1813" s="1">
        <f t="shared" si="86"/>
        <v>4005.4952465164292</v>
      </c>
      <c r="AX1813" s="1">
        <v>2577.9546108768855</v>
      </c>
      <c r="AY1813" s="1">
        <v>1260.8108108108108</v>
      </c>
    </row>
    <row r="1814" spans="1:51" x14ac:dyDescent="0.2">
      <c r="A1814" s="3">
        <v>45617</v>
      </c>
      <c r="B1814">
        <v>45617</v>
      </c>
      <c r="C1814" t="s">
        <v>5862</v>
      </c>
      <c r="D1814" t="s">
        <v>66</v>
      </c>
      <c r="E1814" t="s">
        <v>148</v>
      </c>
      <c r="F1814" t="s">
        <v>1080</v>
      </c>
      <c r="G1814" s="1">
        <v>469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1942</v>
      </c>
      <c r="P1814" t="s">
        <v>5863</v>
      </c>
      <c r="Q1814" s="2">
        <v>45618</v>
      </c>
      <c r="R1814" t="s">
        <v>55</v>
      </c>
      <c r="S1814">
        <v>0</v>
      </c>
      <c r="T1814" t="s">
        <v>71</v>
      </c>
      <c r="U1814" t="s">
        <v>71</v>
      </c>
      <c r="V1814" s="1">
        <v>0</v>
      </c>
      <c r="W1814" s="1">
        <v>0</v>
      </c>
      <c r="X1814" s="1">
        <v>1473</v>
      </c>
      <c r="Y1814" t="s">
        <v>101</v>
      </c>
      <c r="Z1814" t="s">
        <v>71</v>
      </c>
      <c r="AA1814" t="s">
        <v>3573</v>
      </c>
      <c r="AB1814" s="1">
        <v>0</v>
      </c>
      <c r="AC1814" s="4">
        <f>IF(ISNUMBER(MATCH(AD1814, $AD$2:AD1813, 0)), INDEX($AC$2:AC1813, MATCH(AD1814, $AD$2:AD1813, 0)), MAX($AC$2:AC1813)+1)</f>
        <v>8</v>
      </c>
      <c r="AD1814" t="str">
        <f t="shared" si="87"/>
        <v>เชียงใหม่-เชียงใหม่</v>
      </c>
      <c r="AE1814" t="s">
        <v>55</v>
      </c>
      <c r="AF1814" s="1">
        <v>0</v>
      </c>
      <c r="AG1814" s="1">
        <v>0</v>
      </c>
      <c r="AH1814" s="1">
        <v>0</v>
      </c>
      <c r="AI1814" t="s">
        <v>5864</v>
      </c>
      <c r="AJ1814" s="1">
        <v>1</v>
      </c>
      <c r="AK1814" s="1">
        <v>0</v>
      </c>
      <c r="AL1814" s="1">
        <v>0</v>
      </c>
      <c r="AM1814" s="1">
        <v>0</v>
      </c>
      <c r="AN1814" s="1">
        <v>0</v>
      </c>
      <c r="AO1814" s="1">
        <v>0</v>
      </c>
      <c r="AP1814" s="1">
        <v>0</v>
      </c>
      <c r="AQ1814" s="1">
        <v>0</v>
      </c>
      <c r="AR1814" s="1">
        <v>1942</v>
      </c>
      <c r="AS1814" s="1">
        <v>1133.552941176471</v>
      </c>
      <c r="AT1814" s="1">
        <f>Table1[[#This Row],[รวมต้นทุนค่าเดินทาง]]+Table1[[#This Row],[รวมต้นทุนค่าซ่อม]]+Table1[[#This Row],[รวมค่าเสื่อม]]</f>
        <v>4269.4304921968796</v>
      </c>
      <c r="AU1814" s="1">
        <f t="shared" si="85"/>
        <v>4522.7040635974936</v>
      </c>
      <c r="AV1814" s="1" t="str" cm="1">
        <f t="array" ref="AV1814">IF(AC1814&lt;4, "เก็บ", IF(OR(AT1814 &lt; PERCENTILE(IF($AC$2:$AC$5092=AC1814, $AT$2:$AT$5092), 0.25) - 1.5 * (PERCENTILE(IF($AC$2:$AC$5092=AC1814, $AT$2:$AT$5092), 0.75) - PERCENTILE(IF($AC$2:$AC$5092=AC1814, $AT$2:$AT$5092), 0.25)), AT1814 &gt; PERCENTILE(IF($AC$2:$AC$5092=AC1814, $AT$2:$AT$5092), 0.75) + 1.5 * (PERCENTILE(IF($AC$2:$AC$5092=AC1814, $AT$2:$AT$5092), 0.75) - PERCENTILE(IF($AC$2:$AC$5092=AC1814, $AT$2:$AT$5092), 0.25))), "ตัด", "เก็บ"))</f>
        <v>เก็บ</v>
      </c>
      <c r="AW1814" s="1">
        <f t="shared" si="86"/>
        <v>3452.8591376901491</v>
      </c>
      <c r="AX1814" s="1">
        <v>2563.5734635866706</v>
      </c>
      <c r="AY1814" s="1">
        <v>1193.8775510204082</v>
      </c>
    </row>
    <row r="1815" spans="1:51" x14ac:dyDescent="0.2">
      <c r="A1815" s="3">
        <v>45617</v>
      </c>
      <c r="B1815">
        <v>45617</v>
      </c>
      <c r="C1815" t="s">
        <v>5865</v>
      </c>
      <c r="D1815" t="s">
        <v>66</v>
      </c>
      <c r="E1815" t="s">
        <v>124</v>
      </c>
      <c r="F1815" t="s">
        <v>125</v>
      </c>
      <c r="G1815" s="1">
        <v>0</v>
      </c>
      <c r="H1815" s="1">
        <v>1038</v>
      </c>
      <c r="I1815" s="1">
        <v>400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400</v>
      </c>
      <c r="P1815" t="s">
        <v>5866</v>
      </c>
      <c r="Q1815" s="2">
        <v>45617</v>
      </c>
      <c r="R1815" t="s">
        <v>70</v>
      </c>
      <c r="S1815">
        <v>0</v>
      </c>
      <c r="T1815" t="s">
        <v>71</v>
      </c>
      <c r="U1815" t="s">
        <v>93</v>
      </c>
      <c r="V1815" s="1">
        <v>0</v>
      </c>
      <c r="W1815" s="1">
        <v>0</v>
      </c>
      <c r="X1815" s="1">
        <v>0</v>
      </c>
      <c r="AA1815" t="s">
        <v>58</v>
      </c>
      <c r="AB1815" s="1">
        <v>0</v>
      </c>
      <c r="AC1815" s="4">
        <f>IF(ISNUMBER(MATCH(AD1815, $AD$2:AD1814, 0)), INDEX($AC$2:AC1814, MATCH(AD1815, $AD$2:AD1814, 0)), MAX($AC$2:AC1814)+1)</f>
        <v>4</v>
      </c>
      <c r="AD1815" t="str">
        <f t="shared" si="87"/>
        <v>เชียงใหม่-ตลาดไท</v>
      </c>
      <c r="AE1815" t="s">
        <v>73</v>
      </c>
      <c r="AF1815" s="1">
        <v>0</v>
      </c>
      <c r="AG1815" s="1">
        <v>0</v>
      </c>
      <c r="AH1815" s="1">
        <v>0</v>
      </c>
      <c r="AI1815" t="s">
        <v>5867</v>
      </c>
      <c r="AJ1815" s="1">
        <v>1</v>
      </c>
      <c r="AK1815" s="1">
        <v>720</v>
      </c>
      <c r="AL1815" s="1">
        <v>720</v>
      </c>
      <c r="AM1815" s="1">
        <v>1</v>
      </c>
      <c r="AN1815" s="1">
        <v>0</v>
      </c>
      <c r="AO1815" s="1">
        <v>0</v>
      </c>
      <c r="AP1815" s="1">
        <v>0</v>
      </c>
      <c r="AQ1815" s="1">
        <v>0</v>
      </c>
      <c r="AR1815" s="1">
        <v>1438</v>
      </c>
      <c r="AS1815" s="1">
        <v>47.984285714285711</v>
      </c>
      <c r="AT1815" s="1">
        <f>Table1[[#This Row],[รวมต้นทุนค่าเดินทาง]]+Table1[[#This Row],[รวมต้นทุนค่าซ่อม]]+Table1[[#This Row],[รวมค่าเสื่อม]]</f>
        <v>3138.4610659000446</v>
      </c>
      <c r="AU1815" s="1">
        <f t="shared" si="85"/>
        <v>4256.109283997258</v>
      </c>
      <c r="AV1815" s="1" t="str" cm="1">
        <f t="array" ref="AV1815">IF(AC1815&lt;4, "เก็บ", IF(OR(AT1815 &lt; PERCENTILE(IF($AC$2:$AC$5092=AC1815, $AT$2:$AT$5092), 0.25) - 1.5 * (PERCENTILE(IF($AC$2:$AC$5092=AC1815, $AT$2:$AT$5092), 0.75) - PERCENTILE(IF($AC$2:$AC$5092=AC1815, $AT$2:$AT$5092), 0.25)), AT1815 &gt; PERCENTILE(IF($AC$2:$AC$5092=AC1815, $AT$2:$AT$5092), 0.75) + 1.5 * (PERCENTILE(IF($AC$2:$AC$5092=AC1815, $AT$2:$AT$5092), 0.75) - PERCENTILE(IF($AC$2:$AC$5092=AC1815, $AT$2:$AT$5092), 0.25))), "ตัด", "เก็บ"))</f>
        <v>เก็บ</v>
      </c>
      <c r="AW1815" s="1">
        <f t="shared" si="86"/>
        <v>3807.0727671795808</v>
      </c>
      <c r="AX1815" s="1">
        <v>2335.0230876608157</v>
      </c>
      <c r="AY1815" s="1">
        <v>1652.4767801857586</v>
      </c>
    </row>
    <row r="1816" spans="1:51" x14ac:dyDescent="0.2">
      <c r="A1816" s="3">
        <v>45617</v>
      </c>
      <c r="B1816">
        <v>45617</v>
      </c>
      <c r="C1816" t="s">
        <v>5868</v>
      </c>
      <c r="D1816" t="s">
        <v>51</v>
      </c>
      <c r="E1816" t="s">
        <v>52</v>
      </c>
      <c r="F1816" t="s">
        <v>5334</v>
      </c>
      <c r="G1816" s="1">
        <v>2700</v>
      </c>
      <c r="H1816" s="1">
        <v>4327</v>
      </c>
      <c r="I1816" s="1">
        <v>1900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4600</v>
      </c>
      <c r="P1816" t="s">
        <v>5869</v>
      </c>
      <c r="Q1816" s="2">
        <v>45617</v>
      </c>
      <c r="R1816" t="s">
        <v>55</v>
      </c>
      <c r="S1816">
        <v>0</v>
      </c>
      <c r="T1816" t="s">
        <v>56</v>
      </c>
      <c r="U1816" t="s">
        <v>57</v>
      </c>
      <c r="V1816" s="1">
        <v>2500</v>
      </c>
      <c r="W1816" s="1">
        <v>0</v>
      </c>
      <c r="X1816" s="1">
        <v>0</v>
      </c>
      <c r="AA1816" t="s">
        <v>58</v>
      </c>
      <c r="AB1816" s="1">
        <v>0</v>
      </c>
      <c r="AC1816" s="4">
        <f>IF(ISNUMBER(MATCH(AD1816, $AD$2:AD1815, 0)), INDEX($AC$2:AC1815, MATCH(AD1816, $AD$2:AD1815, 0)), MAX($AC$2:AC1815)+1)</f>
        <v>1</v>
      </c>
      <c r="AD1816" t="str">
        <f t="shared" si="87"/>
        <v>ท่าลี่-กองลอย</v>
      </c>
      <c r="AE1816" t="s">
        <v>55</v>
      </c>
      <c r="AF1816" s="1">
        <v>0</v>
      </c>
      <c r="AG1816" s="1">
        <v>0</v>
      </c>
      <c r="AH1816" s="1">
        <v>0</v>
      </c>
      <c r="AI1816" t="s">
        <v>5870</v>
      </c>
      <c r="AJ1816" s="1">
        <v>1</v>
      </c>
      <c r="AK1816" s="1">
        <v>0</v>
      </c>
      <c r="AL1816" s="1">
        <v>0</v>
      </c>
      <c r="AM1816" s="1">
        <v>0</v>
      </c>
      <c r="AN1816" s="1">
        <v>0</v>
      </c>
      <c r="AO1816" s="1">
        <v>0</v>
      </c>
      <c r="AP1816" s="1">
        <v>0</v>
      </c>
      <c r="AQ1816" s="1">
        <v>0</v>
      </c>
      <c r="AR1816" s="1">
        <v>11427</v>
      </c>
      <c r="AS1816" s="1">
        <v>19.753846153846151</v>
      </c>
      <c r="AT1816" s="1">
        <f>Table1[[#This Row],[รวมต้นทุนค่าเดินทาง]]+Table1[[#This Row],[รวมต้นทุนค่าซ่อม]]+Table1[[#This Row],[รวมค่าเสื่อม]]</f>
        <v>13321.753846153846</v>
      </c>
      <c r="AU1816" s="1">
        <f t="shared" si="85"/>
        <v>13953.293816562818</v>
      </c>
      <c r="AV1816" s="1" t="str" cm="1">
        <f t="array" ref="AV1816">IF(AC1816&lt;4, "เก็บ", IF(OR(AT1816 &lt; PERCENTILE(IF($AC$2:$AC$5092=AC1816, $AT$2:$AT$5092), 0.25) - 1.5 * (PERCENTILE(IF($AC$2:$AC$5092=AC1816, $AT$2:$AT$5092), 0.75) - PERCENTILE(IF($AC$2:$AC$5092=AC1816, $AT$2:$AT$5092), 0.25)), AT1816 &gt; PERCENTILE(IF($AC$2:$AC$5092=AC1816, $AT$2:$AT$5092), 0.75) + 1.5 * (PERCENTILE(IF($AC$2:$AC$5092=AC1816, $AT$2:$AT$5092), 0.75) - PERCENTILE(IF($AC$2:$AC$5092=AC1816, $AT$2:$AT$5092), 0.25))), "ตัด", "เก็บ"))</f>
        <v>เก็บ</v>
      </c>
      <c r="AW1816" s="1">
        <f t="shared" si="86"/>
        <v>13953.293816562818</v>
      </c>
      <c r="AX1816" s="1">
        <v>14426.372718098486</v>
      </c>
      <c r="AY1816" s="1">
        <v>1875</v>
      </c>
    </row>
    <row r="1817" spans="1:51" x14ac:dyDescent="0.2">
      <c r="A1817" s="3">
        <v>45617</v>
      </c>
      <c r="B1817">
        <v>45617</v>
      </c>
      <c r="C1817" t="s">
        <v>5871</v>
      </c>
      <c r="D1817" t="s">
        <v>51</v>
      </c>
      <c r="E1817" t="s">
        <v>61</v>
      </c>
      <c r="F1817" t="s">
        <v>507</v>
      </c>
      <c r="G1817" s="1">
        <v>2700</v>
      </c>
      <c r="H1817" s="1">
        <v>4575</v>
      </c>
      <c r="I1817" s="1">
        <v>1900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4600</v>
      </c>
      <c r="P1817" t="s">
        <v>5872</v>
      </c>
      <c r="Q1817" s="2">
        <v>45617</v>
      </c>
      <c r="R1817" t="s">
        <v>55</v>
      </c>
      <c r="S1817">
        <v>0</v>
      </c>
      <c r="T1817" t="s">
        <v>56</v>
      </c>
      <c r="U1817" t="s">
        <v>57</v>
      </c>
      <c r="V1817" s="1">
        <v>2500</v>
      </c>
      <c r="W1817" s="1">
        <v>0</v>
      </c>
      <c r="X1817" s="1">
        <v>0</v>
      </c>
      <c r="AA1817" t="s">
        <v>58</v>
      </c>
      <c r="AB1817" s="1">
        <v>0</v>
      </c>
      <c r="AC1817" s="4">
        <f>IF(ISNUMBER(MATCH(AD1817, $AD$2:AD1816, 0)), INDEX($AC$2:AC1816, MATCH(AD1817, $AD$2:AD1816, 0)), MAX($AC$2:AC1816)+1)</f>
        <v>1</v>
      </c>
      <c r="AD1817" t="str">
        <f t="shared" si="87"/>
        <v>ท่าลี่-กองลอย</v>
      </c>
      <c r="AE1817" t="s">
        <v>55</v>
      </c>
      <c r="AF1817" s="1">
        <v>0</v>
      </c>
      <c r="AG1817" s="1">
        <v>0</v>
      </c>
      <c r="AH1817" s="1">
        <v>0</v>
      </c>
      <c r="AI1817" t="s">
        <v>5873</v>
      </c>
      <c r="AJ1817" s="1">
        <v>1</v>
      </c>
      <c r="AK1817" s="1">
        <v>0</v>
      </c>
      <c r="AL1817" s="1">
        <v>0</v>
      </c>
      <c r="AM1817" s="1">
        <v>0</v>
      </c>
      <c r="AN1817" s="1">
        <v>0</v>
      </c>
      <c r="AO1817" s="1">
        <v>0</v>
      </c>
      <c r="AP1817" s="1">
        <v>0</v>
      </c>
      <c r="AQ1817" s="1">
        <v>0</v>
      </c>
      <c r="AR1817" s="1">
        <v>11675</v>
      </c>
      <c r="AS1817" s="1">
        <v>21.4</v>
      </c>
      <c r="AT1817" s="1">
        <f>Table1[[#This Row],[รวมต้นทุนค่าเดินทาง]]+Table1[[#This Row],[รวมต้นทุนค่าซ่อม]]+Table1[[#This Row],[รวมค่าเสื่อม]]</f>
        <v>13910.966929133858</v>
      </c>
      <c r="AU1817" s="1">
        <f t="shared" si="85"/>
        <v>13953.293816562818</v>
      </c>
      <c r="AV1817" s="1" t="str" cm="1">
        <f t="array" ref="AV1817">IF(AC1817&lt;4, "เก็บ", IF(OR(AT1817 &lt; PERCENTILE(IF($AC$2:$AC$5092=AC1817, $AT$2:$AT$5092), 0.25) - 1.5 * (PERCENTILE(IF($AC$2:$AC$5092=AC1817, $AT$2:$AT$5092), 0.75) - PERCENTILE(IF($AC$2:$AC$5092=AC1817, $AT$2:$AT$5092), 0.25)), AT1817 &gt; PERCENTILE(IF($AC$2:$AC$5092=AC1817, $AT$2:$AT$5092), 0.75) + 1.5 * (PERCENTILE(IF($AC$2:$AC$5092=AC1817, $AT$2:$AT$5092), 0.75) - PERCENTILE(IF($AC$2:$AC$5092=AC1817, $AT$2:$AT$5092), 0.25))), "ตัด", "เก็บ"))</f>
        <v>เก็บ</v>
      </c>
      <c r="AW1817" s="1">
        <f t="shared" si="86"/>
        <v>13953.293816562818</v>
      </c>
      <c r="AX1817" s="1">
        <v>14426.372718098486</v>
      </c>
      <c r="AY1817" s="1">
        <v>2214.5669291338581</v>
      </c>
    </row>
    <row r="1818" spans="1:51" x14ac:dyDescent="0.2">
      <c r="A1818" s="3">
        <v>45617</v>
      </c>
      <c r="B1818">
        <v>45617</v>
      </c>
      <c r="C1818" t="s">
        <v>5874</v>
      </c>
      <c r="D1818" t="s">
        <v>51</v>
      </c>
      <c r="E1818" t="s">
        <v>61</v>
      </c>
      <c r="F1818" t="s">
        <v>1518</v>
      </c>
      <c r="G1818" s="1">
        <v>900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900</v>
      </c>
      <c r="P1818" t="s">
        <v>5875</v>
      </c>
      <c r="Q1818" s="2">
        <v>45617</v>
      </c>
      <c r="R1818" t="s">
        <v>55</v>
      </c>
      <c r="S1818">
        <v>0</v>
      </c>
      <c r="T1818" t="s">
        <v>56</v>
      </c>
      <c r="U1818" t="s">
        <v>57</v>
      </c>
      <c r="V1818" s="1">
        <v>0</v>
      </c>
      <c r="W1818" s="1">
        <v>0</v>
      </c>
      <c r="X1818" s="1">
        <v>0</v>
      </c>
      <c r="AA1818" t="s">
        <v>58</v>
      </c>
      <c r="AB1818" s="1">
        <v>0</v>
      </c>
      <c r="AC1818" s="4">
        <f>IF(ISNUMBER(MATCH(AD1818, $AD$2:AD1817, 0)), INDEX($AC$2:AC1817, MATCH(AD1818, $AD$2:AD1817, 0)), MAX($AC$2:AC1817)+1)</f>
        <v>1</v>
      </c>
      <c r="AD1818" t="str">
        <f t="shared" si="87"/>
        <v>ท่าลี่-กองลอย</v>
      </c>
      <c r="AE1818" t="s">
        <v>55</v>
      </c>
      <c r="AF1818" s="1">
        <v>0</v>
      </c>
      <c r="AG1818" s="1">
        <v>0</v>
      </c>
      <c r="AH1818" s="1">
        <v>20725</v>
      </c>
      <c r="AI1818" t="s">
        <v>5876</v>
      </c>
      <c r="AJ1818" s="1">
        <v>2</v>
      </c>
      <c r="AK1818" s="1">
        <v>0</v>
      </c>
      <c r="AL1818" s="1">
        <v>0</v>
      </c>
      <c r="AM1818" s="1">
        <v>0</v>
      </c>
      <c r="AN1818" s="1">
        <v>0</v>
      </c>
      <c r="AO1818" s="1">
        <v>0</v>
      </c>
      <c r="AP1818" s="1">
        <v>0</v>
      </c>
      <c r="AQ1818" s="1">
        <v>0</v>
      </c>
      <c r="AR1818" s="1">
        <v>21625</v>
      </c>
      <c r="AS1818" s="1">
        <v>27.61082706766917</v>
      </c>
      <c r="AT1818" s="1">
        <f>Table1[[#This Row],[รวมต้นทุนค่าเดินทาง]]+Table1[[#This Row],[รวมต้นทุนค่าซ่อม]]+Table1[[#This Row],[รวมค่าเสื่อม]]</f>
        <v>23976.990992356928</v>
      </c>
      <c r="AU1818" s="1">
        <f t="shared" si="85"/>
        <v>13953.293816562818</v>
      </c>
      <c r="AV1818" s="1" t="str" cm="1">
        <f t="array" ref="AV1818">IF(AC1818&lt;4, "เก็บ", IF(OR(AT1818 &lt; PERCENTILE(IF($AC$2:$AC$5092=AC1818, $AT$2:$AT$5092), 0.25) - 1.5 * (PERCENTILE(IF($AC$2:$AC$5092=AC1818, $AT$2:$AT$5092), 0.75) - PERCENTILE(IF($AC$2:$AC$5092=AC1818, $AT$2:$AT$5092), 0.25)), AT1818 &gt; PERCENTILE(IF($AC$2:$AC$5092=AC1818, $AT$2:$AT$5092), 0.75) + 1.5 * (PERCENTILE(IF($AC$2:$AC$5092=AC1818, $AT$2:$AT$5092), 0.75) - PERCENTILE(IF($AC$2:$AC$5092=AC1818, $AT$2:$AT$5092), 0.25))), "ตัด", "เก็บ"))</f>
        <v>เก็บ</v>
      </c>
      <c r="AW1818" s="1">
        <f t="shared" si="86"/>
        <v>13953.293816562818</v>
      </c>
      <c r="AX1818" s="1">
        <v>14426.372718098486</v>
      </c>
      <c r="AY1818" s="1">
        <v>2324.3801652892562</v>
      </c>
    </row>
    <row r="1819" spans="1:51" x14ac:dyDescent="0.2">
      <c r="A1819" s="3">
        <v>45617</v>
      </c>
      <c r="B1819">
        <v>45617</v>
      </c>
      <c r="C1819" t="s">
        <v>5877</v>
      </c>
      <c r="D1819" t="s">
        <v>66</v>
      </c>
      <c r="E1819" t="s">
        <v>148</v>
      </c>
      <c r="F1819" t="s">
        <v>149</v>
      </c>
      <c r="G1819" s="1">
        <v>1841</v>
      </c>
      <c r="H1819" s="1">
        <v>0</v>
      </c>
      <c r="I1819" s="1">
        <v>400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2877</v>
      </c>
      <c r="P1819" t="s">
        <v>5878</v>
      </c>
      <c r="Q1819" s="2">
        <v>45618</v>
      </c>
      <c r="R1819" t="s">
        <v>55</v>
      </c>
      <c r="S1819">
        <v>0</v>
      </c>
      <c r="T1819" t="s">
        <v>108</v>
      </c>
      <c r="U1819" t="s">
        <v>71</v>
      </c>
      <c r="V1819" s="1">
        <v>0</v>
      </c>
      <c r="W1819" s="1">
        <v>0</v>
      </c>
      <c r="X1819" s="1">
        <v>636</v>
      </c>
      <c r="Y1819" t="s">
        <v>108</v>
      </c>
      <c r="Z1819" t="s">
        <v>71</v>
      </c>
      <c r="AA1819" t="s">
        <v>5138</v>
      </c>
      <c r="AB1819" s="1">
        <v>0</v>
      </c>
      <c r="AC1819" s="4">
        <f>IF(ISNUMBER(MATCH(AD1819, $AD$2:AD1818, 0)), INDEX($AC$2:AC1818, MATCH(AD1819, $AD$2:AD1818, 0)), MAX($AC$2:AC1818)+1)</f>
        <v>17</v>
      </c>
      <c r="AD1819" t="str">
        <f t="shared" si="87"/>
        <v>เวียงป่าเป้า-เชียงใหม่</v>
      </c>
      <c r="AE1819" t="s">
        <v>55</v>
      </c>
      <c r="AF1819" s="1">
        <v>0</v>
      </c>
      <c r="AG1819" s="1">
        <v>0</v>
      </c>
      <c r="AH1819" s="1">
        <v>0</v>
      </c>
      <c r="AI1819" t="s">
        <v>5879</v>
      </c>
      <c r="AJ1819" s="1">
        <v>1</v>
      </c>
      <c r="AK1819" s="1">
        <v>0</v>
      </c>
      <c r="AL1819" s="1">
        <v>0</v>
      </c>
      <c r="AM1819" s="1">
        <v>0</v>
      </c>
      <c r="AN1819" s="1">
        <v>0</v>
      </c>
      <c r="AO1819" s="1">
        <v>0</v>
      </c>
      <c r="AP1819" s="1">
        <v>0</v>
      </c>
      <c r="AQ1819" s="1">
        <v>0</v>
      </c>
      <c r="AR1819" s="1">
        <v>2877</v>
      </c>
      <c r="AS1819" s="1">
        <v>1204.4000000000001</v>
      </c>
      <c r="AT1819" s="1">
        <f>Table1[[#This Row],[รวมต้นทุนค่าเดินทาง]]+Table1[[#This Row],[รวมต้นทุนค่าซ่อม]]+Table1[[#This Row],[รวมค่าเสื่อม]]</f>
        <v>5300.15</v>
      </c>
      <c r="AU1819" s="1">
        <f t="shared" si="85"/>
        <v>3076.1182514176348</v>
      </c>
      <c r="AV1819" s="1" t="str" cm="1">
        <f t="array" ref="AV1819">IF(AC1819&lt;4, "เก็บ", IF(OR(AT1819 &lt; PERCENTILE(IF($AC$2:$AC$5092=AC1819, $AT$2:$AT$5092), 0.25) - 1.5 * (PERCENTILE(IF($AC$2:$AC$5092=AC1819, $AT$2:$AT$5092), 0.75) - PERCENTILE(IF($AC$2:$AC$5092=AC1819, $AT$2:$AT$5092), 0.25)), AT1819 &gt; PERCENTILE(IF($AC$2:$AC$5092=AC1819, $AT$2:$AT$5092), 0.75) + 1.5 * (PERCENTILE(IF($AC$2:$AC$5092=AC1819, $AT$2:$AT$5092), 0.75) - PERCENTILE(IF($AC$2:$AC$5092=AC1819, $AT$2:$AT$5092), 0.25))), "ตัด", "เก็บ"))</f>
        <v>ตัด</v>
      </c>
      <c r="AW1819" s="1">
        <f t="shared" si="86"/>
        <v>2642.9653995730359</v>
      </c>
      <c r="AX1819" s="1">
        <v>1397.0559100068549</v>
      </c>
      <c r="AY1819" s="1">
        <v>1218.75</v>
      </c>
    </row>
    <row r="1820" spans="1:51" x14ac:dyDescent="0.2">
      <c r="A1820" s="3">
        <v>45617</v>
      </c>
      <c r="B1820">
        <v>45617</v>
      </c>
      <c r="C1820" t="s">
        <v>5880</v>
      </c>
      <c r="D1820" t="s">
        <v>66</v>
      </c>
      <c r="E1820" t="s">
        <v>105</v>
      </c>
      <c r="F1820" t="s">
        <v>303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803</v>
      </c>
      <c r="O1820" s="1">
        <v>803</v>
      </c>
      <c r="P1820" t="s">
        <v>5881</v>
      </c>
      <c r="Q1820" s="2">
        <v>45617</v>
      </c>
      <c r="R1820" t="s">
        <v>55</v>
      </c>
      <c r="S1820">
        <v>0</v>
      </c>
      <c r="T1820" t="s">
        <v>87</v>
      </c>
      <c r="U1820" t="s">
        <v>71</v>
      </c>
      <c r="V1820" s="1">
        <v>0</v>
      </c>
      <c r="W1820" s="1">
        <v>703</v>
      </c>
      <c r="X1820" s="1">
        <v>0</v>
      </c>
      <c r="Y1820" t="s">
        <v>108</v>
      </c>
      <c r="Z1820" t="s">
        <v>71</v>
      </c>
      <c r="AA1820" t="s">
        <v>1647</v>
      </c>
      <c r="AB1820" s="1">
        <v>0</v>
      </c>
      <c r="AC1820" s="4">
        <f>IF(ISNUMBER(MATCH(AD1820, $AD$2:AD1819, 0)), INDEX($AC$2:AC1819, MATCH(AD1820, $AD$2:AD1819, 0)), MAX($AC$2:AC1819)+1)</f>
        <v>6</v>
      </c>
      <c r="AD1820" t="str">
        <f t="shared" si="87"/>
        <v>เชียงราย-เชียงใหม่</v>
      </c>
      <c r="AE1820" t="s">
        <v>55</v>
      </c>
      <c r="AF1820" s="1">
        <v>0</v>
      </c>
      <c r="AG1820" s="1">
        <v>0</v>
      </c>
      <c r="AH1820" s="1">
        <v>7779</v>
      </c>
      <c r="AI1820" t="s">
        <v>5882</v>
      </c>
      <c r="AJ1820" s="1">
        <v>2</v>
      </c>
      <c r="AK1820" s="1">
        <v>0</v>
      </c>
      <c r="AL1820" s="1">
        <v>0</v>
      </c>
      <c r="AM1820" s="1">
        <v>0</v>
      </c>
      <c r="AN1820" s="1">
        <v>1239.7287999999999</v>
      </c>
      <c r="AO1820" s="1">
        <v>0</v>
      </c>
      <c r="AP1820" s="1">
        <v>0</v>
      </c>
      <c r="AQ1820" s="1">
        <v>0</v>
      </c>
      <c r="AR1820" s="1">
        <v>9285</v>
      </c>
      <c r="AS1820" s="1">
        <v>151.59842105263161</v>
      </c>
      <c r="AT1820" s="1">
        <f>Table1[[#This Row],[รวมต้นทุนค่าเดินทาง]]+Table1[[#This Row],[รวมต้นทุนค่าซ่อม]]+Table1[[#This Row],[รวมค่าเสื่อม]]</f>
        <v>11134.711628599802</v>
      </c>
      <c r="AU1820" s="1">
        <f t="shared" si="85"/>
        <v>4428.3346813776061</v>
      </c>
      <c r="AV1820" s="1" t="str" cm="1">
        <f t="array" ref="AV1820">IF(AC1820&lt;4, "เก็บ", IF(OR(AT1820 &lt; PERCENTILE(IF($AC$2:$AC$5092=AC1820, $AT$2:$AT$5092), 0.25) - 1.5 * (PERCENTILE(IF($AC$2:$AC$5092=AC1820, $AT$2:$AT$5092), 0.75) - PERCENTILE(IF($AC$2:$AC$5092=AC1820, $AT$2:$AT$5092), 0.25)), AT1820 &gt; PERCENTILE(IF($AC$2:$AC$5092=AC1820, $AT$2:$AT$5092), 0.75) + 1.5 * (PERCENTILE(IF($AC$2:$AC$5092=AC1820, $AT$2:$AT$5092), 0.75) - PERCENTILE(IF($AC$2:$AC$5092=AC1820, $AT$2:$AT$5092), 0.25))), "ตัด", "เก็บ"))</f>
        <v>ตัด</v>
      </c>
      <c r="AW1820" s="1">
        <f t="shared" si="86"/>
        <v>3873.7679454274344</v>
      </c>
      <c r="AX1820" s="1">
        <v>2781.4385174989698</v>
      </c>
      <c r="AY1820" s="1">
        <v>1698.1132075471698</v>
      </c>
    </row>
    <row r="1821" spans="1:51" x14ac:dyDescent="0.2">
      <c r="A1821" s="3">
        <v>45617</v>
      </c>
      <c r="B1821">
        <v>45617</v>
      </c>
      <c r="C1821" t="s">
        <v>5883</v>
      </c>
      <c r="D1821" t="s">
        <v>66</v>
      </c>
      <c r="E1821" t="s">
        <v>105</v>
      </c>
      <c r="F1821" t="s">
        <v>395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t="s">
        <v>5884</v>
      </c>
      <c r="Q1821" s="2">
        <v>45617</v>
      </c>
      <c r="R1821" t="s">
        <v>55</v>
      </c>
      <c r="S1821">
        <v>0</v>
      </c>
      <c r="T1821" t="s">
        <v>114</v>
      </c>
      <c r="U1821" t="s">
        <v>71</v>
      </c>
      <c r="V1821" s="1">
        <v>0</v>
      </c>
      <c r="W1821" s="1">
        <v>1740</v>
      </c>
      <c r="X1821" s="1">
        <v>0</v>
      </c>
      <c r="Y1821" t="s">
        <v>114</v>
      </c>
      <c r="Z1821" t="s">
        <v>71</v>
      </c>
      <c r="AA1821" t="s">
        <v>3432</v>
      </c>
      <c r="AB1821" s="1">
        <v>0</v>
      </c>
      <c r="AC1821" s="4">
        <f>IF(ISNUMBER(MATCH(AD1821, $AD$2:AD1820, 0)), INDEX($AC$2:AC1820, MATCH(AD1821, $AD$2:AD1820, 0)), MAX($AC$2:AC1820)+1)</f>
        <v>7</v>
      </c>
      <c r="AD1821" t="str">
        <f t="shared" si="87"/>
        <v>แม่สาย-เชียงใหม่</v>
      </c>
      <c r="AE1821" t="s">
        <v>55</v>
      </c>
      <c r="AF1821" s="1">
        <v>0</v>
      </c>
      <c r="AG1821" s="1">
        <v>0</v>
      </c>
      <c r="AH1821" s="1">
        <v>0</v>
      </c>
      <c r="AI1821" t="s">
        <v>5885</v>
      </c>
      <c r="AJ1821" s="1">
        <v>1</v>
      </c>
      <c r="AK1821" s="1">
        <v>0</v>
      </c>
      <c r="AL1821" s="1">
        <v>0</v>
      </c>
      <c r="AM1821" s="1">
        <v>0</v>
      </c>
      <c r="AN1821" s="1">
        <v>0</v>
      </c>
      <c r="AO1821" s="1">
        <v>0</v>
      </c>
      <c r="AP1821" s="1">
        <v>0</v>
      </c>
      <c r="AQ1821" s="1">
        <v>0</v>
      </c>
      <c r="AR1821" s="1">
        <v>1740</v>
      </c>
      <c r="AS1821" s="1">
        <v>173.9088888888889</v>
      </c>
      <c r="AT1821" s="1">
        <f>Table1[[#This Row],[รวมต้นทุนค่าเดินทาง]]+Table1[[#This Row],[รวมต้นทุนค่าซ่อม]]+Table1[[#This Row],[รวมค่าเสื่อม]]</f>
        <v>3542.8681649069886</v>
      </c>
      <c r="AU1821" s="1">
        <f t="shared" si="85"/>
        <v>4610.750953896033</v>
      </c>
      <c r="AV1821" s="1" t="str" cm="1">
        <f t="array" ref="AV1821">IF(AC1821&lt;4, "เก็บ", IF(OR(AT1821 &lt; PERCENTILE(IF($AC$2:$AC$5092=AC1821, $AT$2:$AT$5092), 0.25) - 1.5 * (PERCENTILE(IF($AC$2:$AC$5092=AC1821, $AT$2:$AT$5092), 0.75) - PERCENTILE(IF($AC$2:$AC$5092=AC1821, $AT$2:$AT$5092), 0.25)), AT1821 &gt; PERCENTILE(IF($AC$2:$AC$5092=AC1821, $AT$2:$AT$5092), 0.75) + 1.5 * (PERCENTILE(IF($AC$2:$AC$5092=AC1821, $AT$2:$AT$5092), 0.75) - PERCENTILE(IF($AC$2:$AC$5092=AC1821, $AT$2:$AT$5092), 0.25))), "ตัด", "เก็บ"))</f>
        <v>เก็บ</v>
      </c>
      <c r="AW1821" s="1">
        <f t="shared" si="86"/>
        <v>3940.0604671629926</v>
      </c>
      <c r="AX1821" s="1">
        <v>3152.7453177985908</v>
      </c>
      <c r="AY1821" s="1">
        <v>1628.9592760180994</v>
      </c>
    </row>
    <row r="1822" spans="1:51" x14ac:dyDescent="0.2">
      <c r="A1822" s="3">
        <v>45618</v>
      </c>
      <c r="B1822">
        <v>45618</v>
      </c>
      <c r="C1822" t="s">
        <v>5886</v>
      </c>
      <c r="D1822" t="s">
        <v>66</v>
      </c>
      <c r="E1822" t="s">
        <v>67</v>
      </c>
      <c r="F1822" t="s">
        <v>273</v>
      </c>
      <c r="G1822" s="1">
        <v>0</v>
      </c>
      <c r="H1822" s="1">
        <v>0</v>
      </c>
      <c r="I1822" s="1">
        <v>500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500</v>
      </c>
      <c r="P1822" t="s">
        <v>5887</v>
      </c>
      <c r="Q1822" s="2">
        <v>45618</v>
      </c>
      <c r="R1822" t="s">
        <v>70</v>
      </c>
      <c r="S1822">
        <v>0</v>
      </c>
      <c r="T1822" t="s">
        <v>71</v>
      </c>
      <c r="U1822" t="s">
        <v>72</v>
      </c>
      <c r="V1822" s="1">
        <v>0</v>
      </c>
      <c r="W1822" s="1">
        <v>0</v>
      </c>
      <c r="X1822" s="1">
        <v>0</v>
      </c>
      <c r="AA1822" t="s">
        <v>58</v>
      </c>
      <c r="AB1822" s="1">
        <v>0</v>
      </c>
      <c r="AC1822" s="4">
        <f>IF(ISNUMBER(MATCH(AD1822, $AD$2:AD1821, 0)), INDEX($AC$2:AC1821, MATCH(AD1822, $AD$2:AD1821, 0)), MAX($AC$2:AC1821)+1)</f>
        <v>2</v>
      </c>
      <c r="AD1822" t="str">
        <f t="shared" si="87"/>
        <v>เชียงใหม่-พุทธมณฑลสาย 5</v>
      </c>
      <c r="AE1822" t="s">
        <v>73</v>
      </c>
      <c r="AF1822" s="1">
        <v>0</v>
      </c>
      <c r="AG1822" s="1">
        <v>0</v>
      </c>
      <c r="AH1822" s="1">
        <v>0</v>
      </c>
      <c r="AI1822" t="s">
        <v>5888</v>
      </c>
      <c r="AJ1822" s="1">
        <v>1</v>
      </c>
      <c r="AK1822" s="1">
        <v>720</v>
      </c>
      <c r="AL1822" s="1">
        <v>720</v>
      </c>
      <c r="AM1822" s="1">
        <v>1</v>
      </c>
      <c r="AN1822" s="1">
        <v>0</v>
      </c>
      <c r="AO1822" s="1">
        <v>0</v>
      </c>
      <c r="AP1822" s="1">
        <v>0</v>
      </c>
      <c r="AQ1822" s="1">
        <v>0</v>
      </c>
      <c r="AR1822" s="1">
        <v>500</v>
      </c>
      <c r="AS1822" s="1">
        <v>6188.7349999999997</v>
      </c>
      <c r="AT1822" s="1">
        <f>Table1[[#This Row],[รวมต้นทุนค่าเดินทาง]]+Table1[[#This Row],[รวมต้นทุนค่าซ่อม]]+Table1[[#This Row],[รวมค่าเสื่อม]]</f>
        <v>7767.2003465346534</v>
      </c>
      <c r="AU1822" s="1">
        <f t="shared" si="85"/>
        <v>5026.5629662053279</v>
      </c>
      <c r="AV1822" s="1" t="str" cm="1">
        <f t="array" ref="AV1822">IF(AC1822&lt;4, "เก็บ", IF(OR(AT1822 &lt; PERCENTILE(IF($AC$2:$AC$5092=AC1822, $AT$2:$AT$5092), 0.25) - 1.5 * (PERCENTILE(IF($AC$2:$AC$5092=AC1822, $AT$2:$AT$5092), 0.75) - PERCENTILE(IF($AC$2:$AC$5092=AC1822, $AT$2:$AT$5092), 0.25)), AT1822 &gt; PERCENTILE(IF($AC$2:$AC$5092=AC1822, $AT$2:$AT$5092), 0.75) + 1.5 * (PERCENTILE(IF($AC$2:$AC$5092=AC1822, $AT$2:$AT$5092), 0.75) - PERCENTILE(IF($AC$2:$AC$5092=AC1822, $AT$2:$AT$5092), 0.25))), "ตัด", "เก็บ"))</f>
        <v>เก็บ</v>
      </c>
      <c r="AW1822" s="1">
        <f t="shared" si="86"/>
        <v>5026.5629662053279</v>
      </c>
      <c r="AX1822" s="1">
        <v>4064.5059139663294</v>
      </c>
      <c r="AY1822" s="1">
        <v>1078.4653465346535</v>
      </c>
    </row>
    <row r="1823" spans="1:51" x14ac:dyDescent="0.2">
      <c r="A1823" s="3">
        <v>45618</v>
      </c>
      <c r="B1823">
        <v>45618</v>
      </c>
      <c r="C1823" t="s">
        <v>5889</v>
      </c>
      <c r="D1823" t="s">
        <v>66</v>
      </c>
      <c r="E1823" t="s">
        <v>184</v>
      </c>
      <c r="F1823" t="s">
        <v>1384</v>
      </c>
      <c r="G1823" s="1">
        <v>2000</v>
      </c>
      <c r="H1823" s="1">
        <v>5497</v>
      </c>
      <c r="I1823" s="1">
        <v>1300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3300</v>
      </c>
      <c r="P1823" t="s">
        <v>5890</v>
      </c>
      <c r="Q1823" s="2">
        <v>45619</v>
      </c>
      <c r="R1823" t="s">
        <v>55</v>
      </c>
      <c r="S1823">
        <v>0</v>
      </c>
      <c r="T1823" t="s">
        <v>71</v>
      </c>
      <c r="U1823" t="s">
        <v>57</v>
      </c>
      <c r="V1823" s="1">
        <v>4016</v>
      </c>
      <c r="W1823" s="1">
        <v>1405</v>
      </c>
      <c r="X1823" s="1">
        <v>0</v>
      </c>
      <c r="Y1823" t="s">
        <v>71</v>
      </c>
      <c r="Z1823" t="s">
        <v>57</v>
      </c>
      <c r="AA1823" t="s">
        <v>58</v>
      </c>
      <c r="AB1823" s="1">
        <v>0</v>
      </c>
      <c r="AC1823" s="4">
        <f>IF(ISNUMBER(MATCH(AD1823, $AD$2:AD1822, 0)), INDEX($AC$2:AC1822, MATCH(AD1823, $AD$2:AD1822, 0)), MAX($AC$2:AC1822)+1)</f>
        <v>10</v>
      </c>
      <c r="AD1823" t="str">
        <f t="shared" si="87"/>
        <v>เชียงใหม่-กองลอย</v>
      </c>
      <c r="AE1823" t="s">
        <v>55</v>
      </c>
      <c r="AF1823" s="1">
        <v>0</v>
      </c>
      <c r="AG1823" s="1">
        <v>0</v>
      </c>
      <c r="AH1823" s="1">
        <v>0</v>
      </c>
      <c r="AI1823" t="s">
        <v>5891</v>
      </c>
      <c r="AJ1823" s="1">
        <v>1</v>
      </c>
      <c r="AK1823" s="1">
        <v>0</v>
      </c>
      <c r="AL1823" s="1">
        <v>0</v>
      </c>
      <c r="AM1823" s="1">
        <v>0</v>
      </c>
      <c r="AN1823" s="1">
        <v>0</v>
      </c>
      <c r="AO1823" s="1">
        <v>0</v>
      </c>
      <c r="AP1823" s="1">
        <v>0</v>
      </c>
      <c r="AQ1823" s="1">
        <v>0</v>
      </c>
      <c r="AR1823" s="1">
        <v>14218</v>
      </c>
      <c r="AS1823" s="1">
        <v>71.547368421052624</v>
      </c>
      <c r="AT1823" s="1">
        <f>Table1[[#This Row],[รวมต้นทุนค่าเดินทาง]]+Table1[[#This Row],[รวมต้นทุนค่าซ่อม]]+Table1[[#This Row],[รวมค่าเสื่อม]]</f>
        <v>15667.098388829216</v>
      </c>
      <c r="AU1823" s="1">
        <f t="shared" si="85"/>
        <v>14957.32855761775</v>
      </c>
      <c r="AV1823" s="1" t="str" cm="1">
        <f t="array" ref="AV1823">IF(AC1823&lt;4, "เก็บ", IF(OR(AT1823 &lt; PERCENTILE(IF($AC$2:$AC$5092=AC1823, $AT$2:$AT$5092), 0.25) - 1.5 * (PERCENTILE(IF($AC$2:$AC$5092=AC1823, $AT$2:$AT$5092), 0.75) - PERCENTILE(IF($AC$2:$AC$5092=AC1823, $AT$2:$AT$5092), 0.25)), AT1823 &gt; PERCENTILE(IF($AC$2:$AC$5092=AC1823, $AT$2:$AT$5092), 0.75) + 1.5 * (PERCENTILE(IF($AC$2:$AC$5092=AC1823, $AT$2:$AT$5092), 0.75) - PERCENTILE(IF($AC$2:$AC$5092=AC1823, $AT$2:$AT$5092), 0.25))), "ตัด", "เก็บ"))</f>
        <v>เก็บ</v>
      </c>
      <c r="AW1823" s="1">
        <f t="shared" si="86"/>
        <v>14419.089162907676</v>
      </c>
      <c r="AX1823" s="1">
        <v>15077.196593123563</v>
      </c>
      <c r="AY1823" s="1">
        <v>1377.5510204081634</v>
      </c>
    </row>
    <row r="1824" spans="1:51" x14ac:dyDescent="0.2">
      <c r="A1824" s="3">
        <v>45618</v>
      </c>
      <c r="B1824">
        <v>45618</v>
      </c>
      <c r="C1824" t="s">
        <v>5892</v>
      </c>
      <c r="D1824" t="s">
        <v>51</v>
      </c>
      <c r="E1824" t="s">
        <v>61</v>
      </c>
      <c r="F1824" t="s">
        <v>80</v>
      </c>
      <c r="G1824" s="1">
        <v>4200</v>
      </c>
      <c r="H1824" s="1">
        <v>3075</v>
      </c>
      <c r="I1824" s="1">
        <v>1900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6100</v>
      </c>
      <c r="P1824" t="s">
        <v>5893</v>
      </c>
      <c r="Q1824" s="2">
        <v>45618</v>
      </c>
      <c r="R1824" t="s">
        <v>55</v>
      </c>
      <c r="S1824">
        <v>0</v>
      </c>
      <c r="T1824" t="s">
        <v>56</v>
      </c>
      <c r="U1824" t="s">
        <v>57</v>
      </c>
      <c r="V1824" s="1">
        <v>2500</v>
      </c>
      <c r="W1824" s="1">
        <v>0</v>
      </c>
      <c r="X1824" s="1">
        <v>0</v>
      </c>
      <c r="AA1824" t="s">
        <v>58</v>
      </c>
      <c r="AB1824" s="1">
        <v>0</v>
      </c>
      <c r="AC1824" s="4">
        <f>IF(ISNUMBER(MATCH(AD1824, $AD$2:AD1823, 0)), INDEX($AC$2:AC1823, MATCH(AD1824, $AD$2:AD1823, 0)), MAX($AC$2:AC1823)+1)</f>
        <v>1</v>
      </c>
      <c r="AD1824" t="str">
        <f t="shared" si="87"/>
        <v>ท่าลี่-กองลอย</v>
      </c>
      <c r="AE1824" t="s">
        <v>55</v>
      </c>
      <c r="AF1824" s="1">
        <v>0</v>
      </c>
      <c r="AG1824" s="1">
        <v>0</v>
      </c>
      <c r="AH1824" s="1">
        <v>0</v>
      </c>
      <c r="AI1824" t="s">
        <v>5894</v>
      </c>
      <c r="AJ1824" s="1">
        <v>1</v>
      </c>
      <c r="AK1824" s="1">
        <v>0</v>
      </c>
      <c r="AL1824" s="1">
        <v>0</v>
      </c>
      <c r="AM1824" s="1">
        <v>0</v>
      </c>
      <c r="AN1824" s="1">
        <v>0</v>
      </c>
      <c r="AO1824" s="1">
        <v>0</v>
      </c>
      <c r="AP1824" s="1">
        <v>0</v>
      </c>
      <c r="AQ1824" s="1">
        <v>0</v>
      </c>
      <c r="AR1824" s="1">
        <v>11675</v>
      </c>
      <c r="AS1824" s="1">
        <v>18.342857142857149</v>
      </c>
      <c r="AT1824" s="1">
        <f>Table1[[#This Row],[รวมต้นทุนค่าเดินทาง]]+Table1[[#This Row],[รวมต้นทุนค่าซ่อม]]+Table1[[#This Row],[รวมค่าเสื่อม]]</f>
        <v>13338.079699248121</v>
      </c>
      <c r="AU1824" s="1">
        <f t="shared" si="85"/>
        <v>13953.293816562818</v>
      </c>
      <c r="AV1824" s="1" t="str" cm="1">
        <f t="array" ref="AV1824">IF(AC1824&lt;4, "เก็บ", IF(OR(AT1824 &lt; PERCENTILE(IF($AC$2:$AC$5092=AC1824, $AT$2:$AT$5092), 0.25) - 1.5 * (PERCENTILE(IF($AC$2:$AC$5092=AC1824, $AT$2:$AT$5092), 0.75) - PERCENTILE(IF($AC$2:$AC$5092=AC1824, $AT$2:$AT$5092), 0.25)), AT1824 &gt; PERCENTILE(IF($AC$2:$AC$5092=AC1824, $AT$2:$AT$5092), 0.75) + 1.5 * (PERCENTILE(IF($AC$2:$AC$5092=AC1824, $AT$2:$AT$5092), 0.75) - PERCENTILE(IF($AC$2:$AC$5092=AC1824, $AT$2:$AT$5092), 0.25))), "ตัด", "เก็บ"))</f>
        <v>เก็บ</v>
      </c>
      <c r="AW1824" s="1">
        <f t="shared" si="86"/>
        <v>13953.293816562818</v>
      </c>
      <c r="AX1824" s="1">
        <v>14426.372718098486</v>
      </c>
      <c r="AY1824" s="1">
        <v>1644.7368421052631</v>
      </c>
    </row>
    <row r="1825" spans="1:51" x14ac:dyDescent="0.2">
      <c r="A1825" s="3">
        <v>45618</v>
      </c>
      <c r="B1825">
        <v>45618</v>
      </c>
      <c r="C1825" t="s">
        <v>5895</v>
      </c>
      <c r="D1825" t="s">
        <v>51</v>
      </c>
      <c r="E1825" t="s">
        <v>52</v>
      </c>
      <c r="F1825" t="s">
        <v>53</v>
      </c>
      <c r="G1825" s="1">
        <v>1300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1300</v>
      </c>
      <c r="P1825" t="s">
        <v>5896</v>
      </c>
      <c r="Q1825" s="2">
        <v>45618</v>
      </c>
      <c r="R1825" t="s">
        <v>55</v>
      </c>
      <c r="S1825">
        <v>0</v>
      </c>
      <c r="T1825" t="s">
        <v>56</v>
      </c>
      <c r="U1825" t="s">
        <v>57</v>
      </c>
      <c r="V1825" s="1">
        <v>0</v>
      </c>
      <c r="W1825" s="1">
        <v>0</v>
      </c>
      <c r="X1825" s="1">
        <v>0</v>
      </c>
      <c r="AA1825" t="s">
        <v>58</v>
      </c>
      <c r="AB1825" s="1">
        <v>0</v>
      </c>
      <c r="AC1825" s="4">
        <f>IF(ISNUMBER(MATCH(AD1825, $AD$2:AD1824, 0)), INDEX($AC$2:AC1824, MATCH(AD1825, $AD$2:AD1824, 0)), MAX($AC$2:AC1824)+1)</f>
        <v>1</v>
      </c>
      <c r="AD1825" t="str">
        <f t="shared" si="87"/>
        <v>ท่าลี่-กองลอย</v>
      </c>
      <c r="AE1825" t="s">
        <v>55</v>
      </c>
      <c r="AF1825" s="1">
        <v>0</v>
      </c>
      <c r="AG1825" s="1">
        <v>0</v>
      </c>
      <c r="AH1825" s="1">
        <v>7825</v>
      </c>
      <c r="AI1825" t="s">
        <v>5897</v>
      </c>
      <c r="AJ1825" s="1">
        <v>1</v>
      </c>
      <c r="AK1825" s="1">
        <v>0</v>
      </c>
      <c r="AL1825" s="1">
        <v>0</v>
      </c>
      <c r="AM1825" s="1">
        <v>0</v>
      </c>
      <c r="AN1825" s="1">
        <v>0</v>
      </c>
      <c r="AO1825" s="1">
        <v>0</v>
      </c>
      <c r="AP1825" s="1">
        <v>0</v>
      </c>
      <c r="AQ1825" s="1">
        <v>0</v>
      </c>
      <c r="AR1825" s="1">
        <v>9125</v>
      </c>
      <c r="AS1825" s="1">
        <v>25.68</v>
      </c>
      <c r="AT1825" s="1">
        <f>Table1[[#This Row],[รวมต้นทุนค่าเดินทาง]]+Table1[[#This Row],[รวมต้นทุนค่าซ่อม]]+Table1[[#This Row],[รวมค่าเสื่อม]]</f>
        <v>10881.449230769231</v>
      </c>
      <c r="AU1825" s="1">
        <f t="shared" si="85"/>
        <v>13953.293816562818</v>
      </c>
      <c r="AV1825" s="1" t="str" cm="1">
        <f t="array" ref="AV1825">IF(AC1825&lt;4, "เก็บ", IF(OR(AT1825 &lt; PERCENTILE(IF($AC$2:$AC$5092=AC1825, $AT$2:$AT$5092), 0.25) - 1.5 * (PERCENTILE(IF($AC$2:$AC$5092=AC1825, $AT$2:$AT$5092), 0.75) - PERCENTILE(IF($AC$2:$AC$5092=AC1825, $AT$2:$AT$5092), 0.25)), AT1825 &gt; PERCENTILE(IF($AC$2:$AC$5092=AC1825, $AT$2:$AT$5092), 0.75) + 1.5 * (PERCENTILE(IF($AC$2:$AC$5092=AC1825, $AT$2:$AT$5092), 0.75) - PERCENTILE(IF($AC$2:$AC$5092=AC1825, $AT$2:$AT$5092), 0.25))), "ตัด", "เก็บ"))</f>
        <v>เก็บ</v>
      </c>
      <c r="AW1825" s="1">
        <f t="shared" si="86"/>
        <v>13953.293816562818</v>
      </c>
      <c r="AX1825" s="1">
        <v>14426.372718098486</v>
      </c>
      <c r="AY1825" s="1">
        <v>1730.7692307692307</v>
      </c>
    </row>
    <row r="1826" spans="1:51" x14ac:dyDescent="0.2">
      <c r="A1826" s="3">
        <v>45618</v>
      </c>
      <c r="B1826">
        <v>45618</v>
      </c>
      <c r="C1826" t="s">
        <v>5898</v>
      </c>
      <c r="D1826" t="s">
        <v>51</v>
      </c>
      <c r="E1826" t="s">
        <v>61</v>
      </c>
      <c r="F1826" t="s">
        <v>2381</v>
      </c>
      <c r="G1826" s="1">
        <v>2700</v>
      </c>
      <c r="H1826" s="1">
        <v>4575</v>
      </c>
      <c r="I1826" s="1">
        <v>1900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4600</v>
      </c>
      <c r="P1826" t="s">
        <v>5899</v>
      </c>
      <c r="Q1826" s="2">
        <v>45618</v>
      </c>
      <c r="R1826" t="s">
        <v>55</v>
      </c>
      <c r="S1826">
        <v>0</v>
      </c>
      <c r="T1826" t="s">
        <v>56</v>
      </c>
      <c r="U1826" t="s">
        <v>57</v>
      </c>
      <c r="V1826" s="1">
        <v>2500</v>
      </c>
      <c r="W1826" s="1">
        <v>0</v>
      </c>
      <c r="X1826" s="1">
        <v>0</v>
      </c>
      <c r="AA1826" t="s">
        <v>58</v>
      </c>
      <c r="AB1826" s="1">
        <v>0</v>
      </c>
      <c r="AC1826" s="4">
        <f>IF(ISNUMBER(MATCH(AD1826, $AD$2:AD1825, 0)), INDEX($AC$2:AC1825, MATCH(AD1826, $AD$2:AD1825, 0)), MAX($AC$2:AC1825)+1)</f>
        <v>1</v>
      </c>
      <c r="AD1826" t="str">
        <f t="shared" si="87"/>
        <v>ท่าลี่-กองลอย</v>
      </c>
      <c r="AE1826" t="s">
        <v>55</v>
      </c>
      <c r="AF1826" s="1">
        <v>0</v>
      </c>
      <c r="AG1826" s="1">
        <v>0</v>
      </c>
      <c r="AH1826" s="1">
        <v>0</v>
      </c>
      <c r="AI1826" t="s">
        <v>5900</v>
      </c>
      <c r="AJ1826" s="1">
        <v>1</v>
      </c>
      <c r="AK1826" s="1">
        <v>0</v>
      </c>
      <c r="AL1826" s="1">
        <v>0</v>
      </c>
      <c r="AM1826" s="1">
        <v>0</v>
      </c>
      <c r="AN1826" s="1">
        <v>0</v>
      </c>
      <c r="AO1826" s="1">
        <v>0</v>
      </c>
      <c r="AP1826" s="1">
        <v>0</v>
      </c>
      <c r="AQ1826" s="1">
        <v>0</v>
      </c>
      <c r="AR1826" s="1">
        <v>11675</v>
      </c>
      <c r="AS1826" s="1">
        <v>23.345454545454551</v>
      </c>
      <c r="AT1826" s="1">
        <f>Table1[[#This Row],[รวมต้นทุนค่าเดินทาง]]+Table1[[#This Row],[รวมต้นทุนค่าซ่อม]]+Table1[[#This Row],[รวมค่าเสื่อม]]</f>
        <v>13813.007108680793</v>
      </c>
      <c r="AU1826" s="1">
        <f t="shared" si="85"/>
        <v>13953.293816562818</v>
      </c>
      <c r="AV1826" s="1" t="str" cm="1">
        <f t="array" ref="AV1826">IF(AC1826&lt;4, "เก็บ", IF(OR(AT1826 &lt; PERCENTILE(IF($AC$2:$AC$5092=AC1826, $AT$2:$AT$5092), 0.25) - 1.5 * (PERCENTILE(IF($AC$2:$AC$5092=AC1826, $AT$2:$AT$5092), 0.75) - PERCENTILE(IF($AC$2:$AC$5092=AC1826, $AT$2:$AT$5092), 0.25)), AT1826 &gt; PERCENTILE(IF($AC$2:$AC$5092=AC1826, $AT$2:$AT$5092), 0.75) + 1.5 * (PERCENTILE(IF($AC$2:$AC$5092=AC1826, $AT$2:$AT$5092), 0.75) - PERCENTILE(IF($AC$2:$AC$5092=AC1826, $AT$2:$AT$5092), 0.25))), "ตัด", "เก็บ"))</f>
        <v>เก็บ</v>
      </c>
      <c r="AW1826" s="1">
        <f t="shared" si="86"/>
        <v>13953.293816562818</v>
      </c>
      <c r="AX1826" s="1">
        <v>14426.372718098486</v>
      </c>
      <c r="AY1826" s="1">
        <v>2114.6616541353383</v>
      </c>
    </row>
    <row r="1827" spans="1:51" x14ac:dyDescent="0.2">
      <c r="A1827" s="3">
        <v>45618</v>
      </c>
      <c r="B1827">
        <v>45618</v>
      </c>
      <c r="C1827" t="s">
        <v>5901</v>
      </c>
      <c r="D1827" t="s">
        <v>66</v>
      </c>
      <c r="E1827" t="s">
        <v>67</v>
      </c>
      <c r="F1827" t="s">
        <v>1988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569</v>
      </c>
      <c r="O1827" s="1">
        <v>569</v>
      </c>
      <c r="P1827" t="s">
        <v>5902</v>
      </c>
      <c r="Q1827" s="2">
        <v>45618</v>
      </c>
      <c r="R1827" t="s">
        <v>55</v>
      </c>
      <c r="S1827">
        <v>0</v>
      </c>
      <c r="T1827" t="s">
        <v>87</v>
      </c>
      <c r="U1827" t="s">
        <v>71</v>
      </c>
      <c r="V1827" s="1">
        <v>0</v>
      </c>
      <c r="W1827" s="1">
        <v>0</v>
      </c>
      <c r="X1827" s="1">
        <v>0</v>
      </c>
      <c r="AA1827" t="s">
        <v>58</v>
      </c>
      <c r="AB1827" s="1">
        <v>0</v>
      </c>
      <c r="AC1827" s="4">
        <f>IF(ISNUMBER(MATCH(AD1827, $AD$2:AD1826, 0)), INDEX($AC$2:AC1826, MATCH(AD1827, $AD$2:AD1826, 0)), MAX($AC$2:AC1826)+1)</f>
        <v>6</v>
      </c>
      <c r="AD1827" t="str">
        <f t="shared" si="87"/>
        <v>เชียงราย-เชียงใหม่</v>
      </c>
      <c r="AE1827" t="s">
        <v>55</v>
      </c>
      <c r="AF1827" s="1">
        <v>0</v>
      </c>
      <c r="AG1827" s="1">
        <v>0</v>
      </c>
      <c r="AH1827" s="1">
        <v>0</v>
      </c>
      <c r="AI1827" t="s">
        <v>5903</v>
      </c>
      <c r="AJ1827" s="1">
        <v>1</v>
      </c>
      <c r="AK1827" s="1">
        <v>0</v>
      </c>
      <c r="AL1827" s="1">
        <v>0</v>
      </c>
      <c r="AM1827" s="1">
        <v>0</v>
      </c>
      <c r="AN1827" s="1">
        <v>0</v>
      </c>
      <c r="AO1827" s="1">
        <v>0</v>
      </c>
      <c r="AP1827" s="1">
        <v>0</v>
      </c>
      <c r="AQ1827" s="1">
        <v>0</v>
      </c>
      <c r="AR1827" s="1">
        <v>569</v>
      </c>
      <c r="AS1827" s="1">
        <v>11.329411764705879</v>
      </c>
      <c r="AT1827" s="1">
        <f>Table1[[#This Row],[รวมต้นทุนค่าเดินทาง]]+Table1[[#This Row],[รวมต้นทุนค่าซ่อม]]+Table1[[#This Row],[รวมค่าเสื่อม]]</f>
        <v>1045.2054448225572</v>
      </c>
      <c r="AU1827" s="1">
        <f t="shared" si="85"/>
        <v>4428.3346813776061</v>
      </c>
      <c r="AV1827" s="1" t="str" cm="1">
        <f t="array" ref="AV1827">IF(AC1827&lt;4, "เก็บ", IF(OR(AT1827 &lt; PERCENTILE(IF($AC$2:$AC$5092=AC1827, $AT$2:$AT$5092), 0.25) - 1.5 * (PERCENTILE(IF($AC$2:$AC$5092=AC1827, $AT$2:$AT$5092), 0.75) - PERCENTILE(IF($AC$2:$AC$5092=AC1827, $AT$2:$AT$5092), 0.25)), AT1827 &gt; PERCENTILE(IF($AC$2:$AC$5092=AC1827, $AT$2:$AT$5092), 0.75) + 1.5 * (PERCENTILE(IF($AC$2:$AC$5092=AC1827, $AT$2:$AT$5092), 0.75) - PERCENTILE(IF($AC$2:$AC$5092=AC1827, $AT$2:$AT$5092), 0.25))), "ตัด", "เก็บ"))</f>
        <v>เก็บ</v>
      </c>
      <c r="AW1827" s="1">
        <f t="shared" si="86"/>
        <v>3873.7679454274344</v>
      </c>
      <c r="AX1827" s="1">
        <v>2781.4385174989698</v>
      </c>
      <c r="AY1827" s="1">
        <v>464.87603305785126</v>
      </c>
    </row>
    <row r="1828" spans="1:51" x14ac:dyDescent="0.2">
      <c r="A1828" s="3">
        <v>45618</v>
      </c>
      <c r="B1828">
        <v>45618</v>
      </c>
      <c r="C1828" t="s">
        <v>5904</v>
      </c>
      <c r="D1828" t="s">
        <v>66</v>
      </c>
      <c r="E1828" t="s">
        <v>84</v>
      </c>
      <c r="F1828" t="s">
        <v>1068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770</v>
      </c>
      <c r="O1828" s="1">
        <v>770</v>
      </c>
      <c r="P1828" t="s">
        <v>5905</v>
      </c>
      <c r="Q1828" s="2">
        <v>45618</v>
      </c>
      <c r="R1828" t="s">
        <v>55</v>
      </c>
      <c r="S1828">
        <v>0</v>
      </c>
      <c r="T1828" t="s">
        <v>87</v>
      </c>
      <c r="U1828" t="s">
        <v>71</v>
      </c>
      <c r="V1828" s="1">
        <v>0</v>
      </c>
      <c r="W1828" s="1">
        <v>669</v>
      </c>
      <c r="X1828" s="1">
        <v>0</v>
      </c>
      <c r="Y1828" t="s">
        <v>108</v>
      </c>
      <c r="Z1828" t="s">
        <v>71</v>
      </c>
      <c r="AA1828" t="s">
        <v>504</v>
      </c>
      <c r="AB1828" s="1">
        <v>0</v>
      </c>
      <c r="AC1828" s="4">
        <f>IF(ISNUMBER(MATCH(AD1828, $AD$2:AD1827, 0)), INDEX($AC$2:AC1827, MATCH(AD1828, $AD$2:AD1827, 0)), MAX($AC$2:AC1827)+1)</f>
        <v>6</v>
      </c>
      <c r="AD1828" t="str">
        <f t="shared" si="87"/>
        <v>เชียงราย-เชียงใหม่</v>
      </c>
      <c r="AE1828" t="s">
        <v>55</v>
      </c>
      <c r="AF1828" s="1">
        <v>0</v>
      </c>
      <c r="AG1828" s="1">
        <v>0</v>
      </c>
      <c r="AH1828" s="1">
        <v>0</v>
      </c>
      <c r="AI1828" t="s">
        <v>5906</v>
      </c>
      <c r="AJ1828" s="1">
        <v>2</v>
      </c>
      <c r="AK1828" s="1">
        <v>0</v>
      </c>
      <c r="AL1828" s="1">
        <v>0</v>
      </c>
      <c r="AM1828" s="1">
        <v>0</v>
      </c>
      <c r="AN1828" s="1">
        <v>447.15919999999994</v>
      </c>
      <c r="AO1828" s="1">
        <v>0</v>
      </c>
      <c r="AP1828" s="1">
        <v>0</v>
      </c>
      <c r="AQ1828" s="1">
        <v>0</v>
      </c>
      <c r="AR1828" s="1">
        <v>1439</v>
      </c>
      <c r="AS1828" s="1">
        <v>153.0755555555555</v>
      </c>
      <c r="AT1828" s="1">
        <f>Table1[[#This Row],[รวมต้นทุนค่าเดินทาง]]+Table1[[#This Row],[รวมต้นทุนค่าซ่อม]]+Table1[[#This Row],[รวมค่าเสื่อม]]</f>
        <v>3092.0755555555552</v>
      </c>
      <c r="AU1828" s="1">
        <f t="shared" si="85"/>
        <v>4428.3346813776061</v>
      </c>
      <c r="AV1828" s="1" t="str" cm="1">
        <f t="array" ref="AV1828">IF(AC1828&lt;4, "เก็บ", IF(OR(AT1828 &lt; PERCENTILE(IF($AC$2:$AC$5092=AC1828, $AT$2:$AT$5092), 0.25) - 1.5 * (PERCENTILE(IF($AC$2:$AC$5092=AC1828, $AT$2:$AT$5092), 0.75) - PERCENTILE(IF($AC$2:$AC$5092=AC1828, $AT$2:$AT$5092), 0.25)), AT1828 &gt; PERCENTILE(IF($AC$2:$AC$5092=AC1828, $AT$2:$AT$5092), 0.75) + 1.5 * (PERCENTILE(IF($AC$2:$AC$5092=AC1828, $AT$2:$AT$5092), 0.75) - PERCENTILE(IF($AC$2:$AC$5092=AC1828, $AT$2:$AT$5092), 0.25))), "ตัด", "เก็บ"))</f>
        <v>เก็บ</v>
      </c>
      <c r="AW1828" s="1">
        <f t="shared" si="86"/>
        <v>3873.7679454274344</v>
      </c>
      <c r="AX1828" s="1">
        <v>2781.4385174989698</v>
      </c>
      <c r="AY1828" s="1">
        <v>1500</v>
      </c>
    </row>
    <row r="1829" spans="1:51" x14ac:dyDescent="0.2">
      <c r="A1829" s="3">
        <v>45619</v>
      </c>
      <c r="B1829">
        <v>45619</v>
      </c>
      <c r="C1829" t="s">
        <v>5907</v>
      </c>
      <c r="D1829" t="s">
        <v>66</v>
      </c>
      <c r="E1829" t="s">
        <v>124</v>
      </c>
      <c r="F1829" t="s">
        <v>263</v>
      </c>
      <c r="G1829" s="1">
        <v>0</v>
      </c>
      <c r="H1829" s="1">
        <v>1071</v>
      </c>
      <c r="I1829" s="1">
        <v>500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500</v>
      </c>
      <c r="P1829" t="s">
        <v>5908</v>
      </c>
      <c r="Q1829" s="2">
        <v>45619</v>
      </c>
      <c r="R1829" t="s">
        <v>70</v>
      </c>
      <c r="S1829">
        <v>0</v>
      </c>
      <c r="T1829" t="s">
        <v>71</v>
      </c>
      <c r="U1829" t="s">
        <v>161</v>
      </c>
      <c r="V1829" s="1">
        <v>0</v>
      </c>
      <c r="W1829" s="1">
        <v>0</v>
      </c>
      <c r="X1829" s="1">
        <v>0</v>
      </c>
      <c r="AA1829" t="s">
        <v>58</v>
      </c>
      <c r="AB1829" s="1">
        <v>0</v>
      </c>
      <c r="AC1829" s="4">
        <f>IF(ISNUMBER(MATCH(AD1829, $AD$2:AD1828, 0)), INDEX($AC$2:AC1828, MATCH(AD1829, $AD$2:AD1828, 0)), MAX($AC$2:AC1828)+1)</f>
        <v>9</v>
      </c>
      <c r="AD1829" t="str">
        <f t="shared" si="87"/>
        <v>เชียงใหม่-พุทธมณฑลสาย 2</v>
      </c>
      <c r="AE1829" t="s">
        <v>73</v>
      </c>
      <c r="AF1829" s="1">
        <v>0</v>
      </c>
      <c r="AG1829" s="1">
        <v>0</v>
      </c>
      <c r="AH1829" s="1">
        <v>0</v>
      </c>
      <c r="AI1829" t="s">
        <v>5909</v>
      </c>
      <c r="AJ1829" s="1">
        <v>1</v>
      </c>
      <c r="AK1829" s="1">
        <v>720</v>
      </c>
      <c r="AL1829" s="1">
        <v>720</v>
      </c>
      <c r="AM1829" s="1">
        <v>1</v>
      </c>
      <c r="AN1829" s="1">
        <v>0</v>
      </c>
      <c r="AO1829" s="1">
        <v>0</v>
      </c>
      <c r="AP1829" s="1">
        <v>0</v>
      </c>
      <c r="AQ1829" s="1">
        <v>0</v>
      </c>
      <c r="AR1829" s="1">
        <v>1571</v>
      </c>
      <c r="AS1829" s="1">
        <v>7669.6942857142858</v>
      </c>
      <c r="AT1829" s="1">
        <f>Table1[[#This Row],[รวมต้นทุนค่าเดินทาง]]+Table1[[#This Row],[รวมต้นทุนค่าซ่อม]]+Table1[[#This Row],[รวมค่าเสื่อม]]</f>
        <v>11139.630455927052</v>
      </c>
      <c r="AU1829" s="1">
        <f t="shared" si="85"/>
        <v>4623.2312262414152</v>
      </c>
      <c r="AV1829" s="1" t="str" cm="1">
        <f t="array" ref="AV1829">IF(AC1829&lt;4, "เก็บ", IF(OR(AT1829 &lt; PERCENTILE(IF($AC$2:$AC$5092=AC1829, $AT$2:$AT$5092), 0.25) - 1.5 * (PERCENTILE(IF($AC$2:$AC$5092=AC1829, $AT$2:$AT$5092), 0.75) - PERCENTILE(IF($AC$2:$AC$5092=AC1829, $AT$2:$AT$5092), 0.25)), AT1829 &gt; PERCENTILE(IF($AC$2:$AC$5092=AC1829, $AT$2:$AT$5092), 0.75) + 1.5 * (PERCENTILE(IF($AC$2:$AC$5092=AC1829, $AT$2:$AT$5092), 0.75) - PERCENTILE(IF($AC$2:$AC$5092=AC1829, $AT$2:$AT$5092), 0.25))), "ตัด", "เก็บ"))</f>
        <v>ตัด</v>
      </c>
      <c r="AW1829" s="1">
        <f t="shared" si="86"/>
        <v>4005.4952465164292</v>
      </c>
      <c r="AX1829" s="1">
        <v>2577.9546108768855</v>
      </c>
      <c r="AY1829" s="1">
        <v>1898.936170212766</v>
      </c>
    </row>
    <row r="1830" spans="1:51" x14ac:dyDescent="0.2">
      <c r="A1830" s="3">
        <v>45619</v>
      </c>
      <c r="B1830">
        <v>45619</v>
      </c>
      <c r="C1830" t="s">
        <v>5910</v>
      </c>
      <c r="D1830" t="s">
        <v>51</v>
      </c>
      <c r="E1830" t="s">
        <v>61</v>
      </c>
      <c r="F1830" t="s">
        <v>367</v>
      </c>
      <c r="G1830" s="1">
        <v>4200</v>
      </c>
      <c r="H1830" s="1">
        <v>3075</v>
      </c>
      <c r="I1830" s="1">
        <v>1900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6100</v>
      </c>
      <c r="P1830" t="s">
        <v>5911</v>
      </c>
      <c r="Q1830" s="2">
        <v>45619</v>
      </c>
      <c r="R1830" t="s">
        <v>55</v>
      </c>
      <c r="S1830">
        <v>0</v>
      </c>
      <c r="T1830" t="s">
        <v>71</v>
      </c>
      <c r="U1830" t="s">
        <v>57</v>
      </c>
      <c r="V1830" s="1">
        <v>2500</v>
      </c>
      <c r="W1830" s="1">
        <v>0</v>
      </c>
      <c r="X1830" s="1">
        <v>0</v>
      </c>
      <c r="AA1830" t="s">
        <v>58</v>
      </c>
      <c r="AB1830" s="1">
        <v>0</v>
      </c>
      <c r="AC1830" s="4">
        <f>IF(ISNUMBER(MATCH(AD1830, $AD$2:AD1829, 0)), INDEX($AC$2:AC1829, MATCH(AD1830, $AD$2:AD1829, 0)), MAX($AC$2:AC1829)+1)</f>
        <v>10</v>
      </c>
      <c r="AD1830" t="str">
        <f t="shared" si="87"/>
        <v>เชียงใหม่-กองลอย</v>
      </c>
      <c r="AE1830" t="s">
        <v>55</v>
      </c>
      <c r="AF1830" s="1">
        <v>0</v>
      </c>
      <c r="AG1830" s="1">
        <v>0</v>
      </c>
      <c r="AH1830" s="1">
        <v>0</v>
      </c>
      <c r="AI1830" t="s">
        <v>5912</v>
      </c>
      <c r="AJ1830" s="1">
        <v>1</v>
      </c>
      <c r="AK1830" s="1">
        <v>0</v>
      </c>
      <c r="AL1830" s="1">
        <v>0</v>
      </c>
      <c r="AM1830" s="1">
        <v>0</v>
      </c>
      <c r="AN1830" s="1">
        <v>0</v>
      </c>
      <c r="AO1830" s="1">
        <v>0</v>
      </c>
      <c r="AP1830" s="1">
        <v>0</v>
      </c>
      <c r="AQ1830" s="1">
        <v>0</v>
      </c>
      <c r="AR1830" s="1">
        <v>11675</v>
      </c>
      <c r="AS1830" s="1">
        <v>19.753846153846151</v>
      </c>
      <c r="AT1830" s="1">
        <f>Table1[[#This Row],[รวมต้นทุนค่าเดินทาง]]+Table1[[#This Row],[รวมต้นทุนค่าซ่อม]]+Table1[[#This Row],[รวมค่าเสื่อม]]</f>
        <v>13206.850620347395</v>
      </c>
      <c r="AU1830" s="1">
        <f t="shared" si="85"/>
        <v>14957.32855761775</v>
      </c>
      <c r="AV1830" s="1" t="str" cm="1">
        <f t="array" ref="AV1830">IF(AC1830&lt;4, "เก็บ", IF(OR(AT1830 &lt; PERCENTILE(IF($AC$2:$AC$5092=AC1830, $AT$2:$AT$5092), 0.25) - 1.5 * (PERCENTILE(IF($AC$2:$AC$5092=AC1830, $AT$2:$AT$5092), 0.75) - PERCENTILE(IF($AC$2:$AC$5092=AC1830, $AT$2:$AT$5092), 0.25)), AT1830 &gt; PERCENTILE(IF($AC$2:$AC$5092=AC1830, $AT$2:$AT$5092), 0.75) + 1.5 * (PERCENTILE(IF($AC$2:$AC$5092=AC1830, $AT$2:$AT$5092), 0.75) - PERCENTILE(IF($AC$2:$AC$5092=AC1830, $AT$2:$AT$5092), 0.25))), "ตัด", "เก็บ"))</f>
        <v>เก็บ</v>
      </c>
      <c r="AW1830" s="1">
        <f t="shared" si="86"/>
        <v>14419.089162907676</v>
      </c>
      <c r="AX1830" s="1">
        <v>15077.196593123563</v>
      </c>
      <c r="AY1830" s="1">
        <v>1512.0967741935483</v>
      </c>
    </row>
    <row r="1831" spans="1:51" x14ac:dyDescent="0.2">
      <c r="A1831" s="3">
        <v>45619</v>
      </c>
      <c r="B1831">
        <v>45619</v>
      </c>
      <c r="C1831" t="s">
        <v>5913</v>
      </c>
      <c r="D1831" t="s">
        <v>51</v>
      </c>
      <c r="E1831" t="s">
        <v>61</v>
      </c>
      <c r="F1831" t="s">
        <v>1241</v>
      </c>
      <c r="G1831" s="1">
        <v>2700</v>
      </c>
      <c r="H1831" s="1">
        <v>4575</v>
      </c>
      <c r="I1831" s="1">
        <v>1900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4600</v>
      </c>
      <c r="P1831" t="s">
        <v>5914</v>
      </c>
      <c r="Q1831" s="2">
        <v>45619</v>
      </c>
      <c r="R1831" t="s">
        <v>55</v>
      </c>
      <c r="S1831">
        <v>0</v>
      </c>
      <c r="T1831" t="s">
        <v>71</v>
      </c>
      <c r="U1831" t="s">
        <v>57</v>
      </c>
      <c r="V1831" s="1">
        <v>2500</v>
      </c>
      <c r="W1831" s="1">
        <v>0</v>
      </c>
      <c r="X1831" s="1">
        <v>0</v>
      </c>
      <c r="AA1831" t="s">
        <v>58</v>
      </c>
      <c r="AB1831" s="1">
        <v>0</v>
      </c>
      <c r="AC1831" s="4">
        <f>IF(ISNUMBER(MATCH(AD1831, $AD$2:AD1830, 0)), INDEX($AC$2:AC1830, MATCH(AD1831, $AD$2:AD1830, 0)), MAX($AC$2:AC1830)+1)</f>
        <v>10</v>
      </c>
      <c r="AD1831" t="str">
        <f t="shared" si="87"/>
        <v>เชียงใหม่-กองลอย</v>
      </c>
      <c r="AE1831" t="s">
        <v>55</v>
      </c>
      <c r="AF1831" s="1">
        <v>0</v>
      </c>
      <c r="AG1831" s="1">
        <v>0</v>
      </c>
      <c r="AH1831" s="1">
        <v>0</v>
      </c>
      <c r="AI1831" t="s">
        <v>5915</v>
      </c>
      <c r="AJ1831" s="1">
        <v>1</v>
      </c>
      <c r="AK1831" s="1">
        <v>0</v>
      </c>
      <c r="AL1831" s="1">
        <v>0</v>
      </c>
      <c r="AM1831" s="1">
        <v>0</v>
      </c>
      <c r="AN1831" s="1">
        <v>0</v>
      </c>
      <c r="AO1831" s="1">
        <v>0</v>
      </c>
      <c r="AP1831" s="1">
        <v>0</v>
      </c>
      <c r="AQ1831" s="1">
        <v>0</v>
      </c>
      <c r="AR1831" s="1">
        <v>11675</v>
      </c>
      <c r="AS1831" s="1">
        <v>23.345454545454551</v>
      </c>
      <c r="AT1831" s="1">
        <f>Table1[[#This Row],[รวมต้นทุนค่าเดินทาง]]+Table1[[#This Row],[รวมต้นทุนค่าซ่อม]]+Table1[[#This Row],[รวมค่าเสื่อม]]</f>
        <v>13598.683292383294</v>
      </c>
      <c r="AU1831" s="1">
        <f t="shared" si="85"/>
        <v>14957.32855761775</v>
      </c>
      <c r="AV1831" s="1" t="str" cm="1">
        <f t="array" ref="AV1831">IF(AC1831&lt;4, "เก็บ", IF(OR(AT1831 &lt; PERCENTILE(IF($AC$2:$AC$5092=AC1831, $AT$2:$AT$5092), 0.25) - 1.5 * (PERCENTILE(IF($AC$2:$AC$5092=AC1831, $AT$2:$AT$5092), 0.75) - PERCENTILE(IF($AC$2:$AC$5092=AC1831, $AT$2:$AT$5092), 0.25)), AT1831 &gt; PERCENTILE(IF($AC$2:$AC$5092=AC1831, $AT$2:$AT$5092), 0.75) + 1.5 * (PERCENTILE(IF($AC$2:$AC$5092=AC1831, $AT$2:$AT$5092), 0.75) - PERCENTILE(IF($AC$2:$AC$5092=AC1831, $AT$2:$AT$5092), 0.25))), "ตัด", "เก็บ"))</f>
        <v>เก็บ</v>
      </c>
      <c r="AW1831" s="1">
        <f t="shared" si="86"/>
        <v>14419.089162907676</v>
      </c>
      <c r="AX1831" s="1">
        <v>15077.196593123563</v>
      </c>
      <c r="AY1831" s="1">
        <v>1900.3378378378379</v>
      </c>
    </row>
    <row r="1832" spans="1:51" x14ac:dyDescent="0.2">
      <c r="A1832" s="3">
        <v>45619</v>
      </c>
      <c r="B1832">
        <v>45619</v>
      </c>
      <c r="C1832" t="s">
        <v>5916</v>
      </c>
      <c r="D1832" t="s">
        <v>66</v>
      </c>
      <c r="E1832" t="s">
        <v>67</v>
      </c>
      <c r="F1832" t="s">
        <v>381</v>
      </c>
      <c r="G1832" s="1">
        <v>937</v>
      </c>
      <c r="H1832" s="1">
        <v>0</v>
      </c>
      <c r="I1832" s="1">
        <v>400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1337</v>
      </c>
      <c r="P1832" t="s">
        <v>5917</v>
      </c>
      <c r="Q1832" s="2">
        <v>45619</v>
      </c>
      <c r="R1832" t="s">
        <v>70</v>
      </c>
      <c r="S1832">
        <v>0</v>
      </c>
      <c r="T1832" t="s">
        <v>254</v>
      </c>
      <c r="U1832" t="s">
        <v>161</v>
      </c>
      <c r="V1832" s="1">
        <v>0</v>
      </c>
      <c r="W1832" s="1">
        <v>0</v>
      </c>
      <c r="X1832" s="1">
        <v>0</v>
      </c>
      <c r="AA1832" t="s">
        <v>58</v>
      </c>
      <c r="AB1832" s="1">
        <v>0</v>
      </c>
      <c r="AC1832" s="4">
        <f>IF(ISNUMBER(MATCH(AD1832, $AD$2:AD1831, 0)), INDEX($AC$2:AC1831, MATCH(AD1832, $AD$2:AD1831, 0)), MAX($AC$2:AC1831)+1)</f>
        <v>11</v>
      </c>
      <c r="AD1832" t="str">
        <f t="shared" si="87"/>
        <v>ลำปาง-พุทธมณฑลสาย 2</v>
      </c>
      <c r="AE1832" t="s">
        <v>73</v>
      </c>
      <c r="AF1832" s="1">
        <v>0</v>
      </c>
      <c r="AG1832" s="1">
        <v>0</v>
      </c>
      <c r="AH1832" s="1">
        <v>0</v>
      </c>
      <c r="AI1832" t="s">
        <v>5918</v>
      </c>
      <c r="AJ1832" s="1">
        <v>1</v>
      </c>
      <c r="AK1832" s="1">
        <v>720</v>
      </c>
      <c r="AL1832" s="1">
        <v>720</v>
      </c>
      <c r="AM1832" s="1">
        <v>1</v>
      </c>
      <c r="AN1832" s="1">
        <v>0</v>
      </c>
      <c r="AO1832" s="1">
        <v>0</v>
      </c>
      <c r="AP1832" s="1">
        <v>0</v>
      </c>
      <c r="AQ1832" s="1">
        <v>0</v>
      </c>
      <c r="AR1832" s="1">
        <v>1337</v>
      </c>
      <c r="AS1832" s="1">
        <v>92.72999999999999</v>
      </c>
      <c r="AT1832" s="1">
        <f>Table1[[#This Row],[รวมต้นทุนค่าเดินทาง]]+Table1[[#This Row],[รวมต้นทุนค่าซ่อม]]+Table1[[#This Row],[รวมค่าเสื่อม]]</f>
        <v>3355.4119161381691</v>
      </c>
      <c r="AU1832" s="1">
        <f t="shared" si="85"/>
        <v>4930.4097489270907</v>
      </c>
      <c r="AV1832" s="1" t="str" cm="1">
        <f t="array" ref="AV1832">IF(AC1832&lt;4, "เก็บ", IF(OR(AT1832 &lt; PERCENTILE(IF($AC$2:$AC$5092=AC1832, $AT$2:$AT$5092), 0.25) - 1.5 * (PERCENTILE(IF($AC$2:$AC$5092=AC1832, $AT$2:$AT$5092), 0.75) - PERCENTILE(IF($AC$2:$AC$5092=AC1832, $AT$2:$AT$5092), 0.25)), AT1832 &gt; PERCENTILE(IF($AC$2:$AC$5092=AC1832, $AT$2:$AT$5092), 0.75) + 1.5 * (PERCENTILE(IF($AC$2:$AC$5092=AC1832, $AT$2:$AT$5092), 0.75) - PERCENTILE(IF($AC$2:$AC$5092=AC1832, $AT$2:$AT$5092), 0.25))), "ตัด", "เก็บ"))</f>
        <v>เก็บ</v>
      </c>
      <c r="AW1832" s="1">
        <f t="shared" si="86"/>
        <v>4496.4734610911819</v>
      </c>
      <c r="AX1832" s="1">
        <v>2927.9145864762854</v>
      </c>
      <c r="AY1832" s="1">
        <v>1925.6819161381691</v>
      </c>
    </row>
    <row r="1833" spans="1:51" x14ac:dyDescent="0.2">
      <c r="A1833" s="3">
        <v>45619</v>
      </c>
      <c r="B1833">
        <v>45619</v>
      </c>
      <c r="C1833" t="s">
        <v>5919</v>
      </c>
      <c r="D1833" t="s">
        <v>66</v>
      </c>
      <c r="E1833" t="s">
        <v>67</v>
      </c>
      <c r="F1833" t="s">
        <v>248</v>
      </c>
      <c r="G1833" s="1">
        <v>835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835</v>
      </c>
      <c r="P1833" t="s">
        <v>5920</v>
      </c>
      <c r="Q1833" s="2">
        <v>45618</v>
      </c>
      <c r="R1833" t="s">
        <v>70</v>
      </c>
      <c r="S1833">
        <v>0</v>
      </c>
      <c r="T1833" t="s">
        <v>88</v>
      </c>
      <c r="U1833" t="s">
        <v>93</v>
      </c>
      <c r="V1833" s="1">
        <v>0</v>
      </c>
      <c r="W1833" s="1">
        <v>0</v>
      </c>
      <c r="X1833" s="1">
        <v>0</v>
      </c>
      <c r="AA1833" t="s">
        <v>58</v>
      </c>
      <c r="AB1833" s="1">
        <v>0</v>
      </c>
      <c r="AC1833" s="4">
        <f>IF(ISNUMBER(MATCH(AD1833, $AD$2:AD1832, 0)), INDEX($AC$2:AC1832, MATCH(AD1833, $AD$2:AD1832, 0)), MAX($AC$2:AC1832)+1)</f>
        <v>51</v>
      </c>
      <c r="AD1833" t="str">
        <f t="shared" si="87"/>
        <v>แพร่-ตลาดไท</v>
      </c>
      <c r="AE1833" t="s">
        <v>73</v>
      </c>
      <c r="AF1833" s="1">
        <v>0</v>
      </c>
      <c r="AG1833" s="1">
        <v>0</v>
      </c>
      <c r="AH1833" s="1">
        <v>367</v>
      </c>
      <c r="AI1833" t="s">
        <v>5921</v>
      </c>
      <c r="AJ1833" s="1">
        <v>1</v>
      </c>
      <c r="AK1833" s="1">
        <v>720</v>
      </c>
      <c r="AL1833" s="1">
        <v>720</v>
      </c>
      <c r="AM1833" s="1">
        <v>1</v>
      </c>
      <c r="AN1833" s="1">
        <v>0</v>
      </c>
      <c r="AO1833" s="1">
        <v>0</v>
      </c>
      <c r="AP1833" s="1">
        <v>0</v>
      </c>
      <c r="AQ1833" s="1">
        <v>0</v>
      </c>
      <c r="AR1833" s="1">
        <v>1202</v>
      </c>
      <c r="AS1833" s="1">
        <v>719.75857142857137</v>
      </c>
      <c r="AT1833" s="1">
        <f>Table1[[#This Row],[รวมต้นทุนค่าเดินทาง]]+Table1[[#This Row],[รวมต้นทุนค่าซ่อม]]+Table1[[#This Row],[รวมค่าเสื่อม]]</f>
        <v>4014.9164210384488</v>
      </c>
      <c r="AU1833" s="1">
        <f t="shared" si="85"/>
        <v>4737.6107634746759</v>
      </c>
      <c r="AV1833" s="1" t="str" cm="1">
        <f t="array" ref="AV1833">IF(AC1833&lt;4, "เก็บ", IF(OR(AT1833 &lt; PERCENTILE(IF($AC$2:$AC$5092=AC1833, $AT$2:$AT$5092), 0.25) - 1.5 * (PERCENTILE(IF($AC$2:$AC$5092=AC1833, $AT$2:$AT$5092), 0.75) - PERCENTILE(IF($AC$2:$AC$5092=AC1833, $AT$2:$AT$5092), 0.25)), AT1833 &gt; PERCENTILE(IF($AC$2:$AC$5092=AC1833, $AT$2:$AT$5092), 0.75) + 1.5 * (PERCENTILE(IF($AC$2:$AC$5092=AC1833, $AT$2:$AT$5092), 0.75) - PERCENTILE(IF($AC$2:$AC$5092=AC1833, $AT$2:$AT$5092), 0.25))), "ตัด", "เก็บ"))</f>
        <v>เก็บ</v>
      </c>
      <c r="AW1833" s="1">
        <f t="shared" si="86"/>
        <v>4487.1668970521196</v>
      </c>
      <c r="AX1833" s="1">
        <v>3014.4338711558335</v>
      </c>
      <c r="AY1833" s="1">
        <v>2093.1578496098773</v>
      </c>
    </row>
    <row r="1834" spans="1:51" x14ac:dyDescent="0.2">
      <c r="A1834" s="3">
        <v>45619</v>
      </c>
      <c r="B1834">
        <v>45619</v>
      </c>
      <c r="C1834" t="s">
        <v>5922</v>
      </c>
      <c r="D1834" t="s">
        <v>51</v>
      </c>
      <c r="E1834" t="s">
        <v>61</v>
      </c>
      <c r="F1834" t="s">
        <v>62</v>
      </c>
      <c r="G1834" s="1">
        <v>2700</v>
      </c>
      <c r="H1834" s="1">
        <v>4575</v>
      </c>
      <c r="I1834" s="1">
        <v>1900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4600</v>
      </c>
      <c r="P1834" t="s">
        <v>5923</v>
      </c>
      <c r="Q1834" s="2">
        <v>45619</v>
      </c>
      <c r="R1834" t="s">
        <v>55</v>
      </c>
      <c r="S1834">
        <v>0</v>
      </c>
      <c r="T1834" t="s">
        <v>56</v>
      </c>
      <c r="U1834" t="s">
        <v>57</v>
      </c>
      <c r="V1834" s="1">
        <v>2500</v>
      </c>
      <c r="W1834" s="1">
        <v>0</v>
      </c>
      <c r="X1834" s="1">
        <v>0</v>
      </c>
      <c r="AA1834" t="s">
        <v>58</v>
      </c>
      <c r="AB1834" s="1">
        <v>0</v>
      </c>
      <c r="AC1834" s="4">
        <f>IF(ISNUMBER(MATCH(AD1834, $AD$2:AD1833, 0)), INDEX($AC$2:AC1833, MATCH(AD1834, $AD$2:AD1833, 0)), MAX($AC$2:AC1833)+1)</f>
        <v>1</v>
      </c>
      <c r="AD1834" t="str">
        <f t="shared" si="87"/>
        <v>ท่าลี่-กองลอย</v>
      </c>
      <c r="AE1834" t="s">
        <v>55</v>
      </c>
      <c r="AF1834" s="1">
        <v>0</v>
      </c>
      <c r="AG1834" s="1">
        <v>0</v>
      </c>
      <c r="AH1834" s="1">
        <v>0</v>
      </c>
      <c r="AI1834" t="s">
        <v>5924</v>
      </c>
      <c r="AJ1834" s="1">
        <v>1</v>
      </c>
      <c r="AK1834" s="1">
        <v>0</v>
      </c>
      <c r="AL1834" s="1">
        <v>0</v>
      </c>
      <c r="AM1834" s="1">
        <v>0</v>
      </c>
      <c r="AN1834" s="1">
        <v>0</v>
      </c>
      <c r="AO1834" s="1">
        <v>0</v>
      </c>
      <c r="AP1834" s="1">
        <v>0</v>
      </c>
      <c r="AQ1834" s="1">
        <v>0</v>
      </c>
      <c r="AR1834" s="1">
        <v>11675</v>
      </c>
      <c r="AS1834" s="1">
        <v>28.533333333333331</v>
      </c>
      <c r="AT1834" s="1">
        <f>Table1[[#This Row],[รวมต้นทุนค่าเดินทาง]]+Table1[[#This Row],[รวมต้นทุนค่าซ่อม]]+Table1[[#This Row],[รวมค่าเสื่อม]]</f>
        <v>13518.04946236559</v>
      </c>
      <c r="AU1834" s="1">
        <f t="shared" si="85"/>
        <v>13953.293816562818</v>
      </c>
      <c r="AV1834" s="1" t="str" cm="1">
        <f t="array" ref="AV1834">IF(AC1834&lt;4, "เก็บ", IF(OR(AT1834 &lt; PERCENTILE(IF($AC$2:$AC$5092=AC1834, $AT$2:$AT$5092), 0.25) - 1.5 * (PERCENTILE(IF($AC$2:$AC$5092=AC1834, $AT$2:$AT$5092), 0.75) - PERCENTILE(IF($AC$2:$AC$5092=AC1834, $AT$2:$AT$5092), 0.25)), AT1834 &gt; PERCENTILE(IF($AC$2:$AC$5092=AC1834, $AT$2:$AT$5092), 0.75) + 1.5 * (PERCENTILE(IF($AC$2:$AC$5092=AC1834, $AT$2:$AT$5092), 0.75) - PERCENTILE(IF($AC$2:$AC$5092=AC1834, $AT$2:$AT$5092), 0.25))), "ตัด", "เก็บ"))</f>
        <v>เก็บ</v>
      </c>
      <c r="AW1834" s="1">
        <f t="shared" si="86"/>
        <v>13953.293816562818</v>
      </c>
      <c r="AX1834" s="1">
        <v>14426.372718098486</v>
      </c>
      <c r="AY1834" s="1">
        <v>1814.516129032258</v>
      </c>
    </row>
    <row r="1835" spans="1:51" x14ac:dyDescent="0.2">
      <c r="A1835" s="3">
        <v>45619</v>
      </c>
      <c r="B1835">
        <v>45619</v>
      </c>
      <c r="C1835" t="s">
        <v>5925</v>
      </c>
      <c r="D1835" t="s">
        <v>66</v>
      </c>
      <c r="E1835" t="s">
        <v>84</v>
      </c>
      <c r="F1835" t="s">
        <v>281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770</v>
      </c>
      <c r="O1835" s="1">
        <v>770</v>
      </c>
      <c r="P1835" t="s">
        <v>5926</v>
      </c>
      <c r="Q1835" s="2">
        <v>45619</v>
      </c>
      <c r="R1835" t="s">
        <v>55</v>
      </c>
      <c r="S1835">
        <v>0</v>
      </c>
      <c r="T1835" t="s">
        <v>87</v>
      </c>
      <c r="U1835" t="s">
        <v>71</v>
      </c>
      <c r="V1835" s="1">
        <v>0</v>
      </c>
      <c r="W1835" s="1">
        <v>669</v>
      </c>
      <c r="X1835" s="1">
        <v>0</v>
      </c>
      <c r="Y1835" t="s">
        <v>108</v>
      </c>
      <c r="Z1835" t="s">
        <v>71</v>
      </c>
      <c r="AA1835" t="s">
        <v>504</v>
      </c>
      <c r="AB1835" s="1">
        <v>0</v>
      </c>
      <c r="AC1835" s="4">
        <f>IF(ISNUMBER(MATCH(AD1835, $AD$2:AD1834, 0)), INDEX($AC$2:AC1834, MATCH(AD1835, $AD$2:AD1834, 0)), MAX($AC$2:AC1834)+1)</f>
        <v>6</v>
      </c>
      <c r="AD1835" t="str">
        <f t="shared" si="87"/>
        <v>เชียงราย-เชียงใหม่</v>
      </c>
      <c r="AE1835" t="s">
        <v>55</v>
      </c>
      <c r="AF1835" s="1">
        <v>0</v>
      </c>
      <c r="AG1835" s="1">
        <v>0</v>
      </c>
      <c r="AH1835" s="1">
        <v>7411</v>
      </c>
      <c r="AI1835" t="s">
        <v>5927</v>
      </c>
      <c r="AJ1835" s="1">
        <v>2</v>
      </c>
      <c r="AK1835" s="1">
        <v>0</v>
      </c>
      <c r="AL1835" s="1">
        <v>0</v>
      </c>
      <c r="AM1835" s="1">
        <v>0</v>
      </c>
      <c r="AN1835" s="1">
        <v>655.67729999999995</v>
      </c>
      <c r="AO1835" s="1">
        <v>0</v>
      </c>
      <c r="AP1835" s="1">
        <v>0</v>
      </c>
      <c r="AQ1835" s="1">
        <v>0</v>
      </c>
      <c r="AR1835" s="1">
        <v>8850</v>
      </c>
      <c r="AS1835" s="1">
        <v>179.5573333333333</v>
      </c>
      <c r="AT1835" s="1">
        <f>Table1[[#This Row],[รวมต้นทุนค่าเดินทาง]]+Table1[[#This Row],[รวมต้นทุนค่าซ่อม]]+Table1[[#This Row],[รวมค่าเสื่อม]]</f>
        <v>10337.696868217055</v>
      </c>
      <c r="AU1835" s="1">
        <f t="shared" si="85"/>
        <v>4428.3346813776061</v>
      </c>
      <c r="AV1835" s="1" t="str" cm="1">
        <f t="array" ref="AV1835">IF(AC1835&lt;4, "เก็บ", IF(OR(AT1835 &lt; PERCENTILE(IF($AC$2:$AC$5092=AC1835, $AT$2:$AT$5092), 0.25) - 1.5 * (PERCENTILE(IF($AC$2:$AC$5092=AC1835, $AT$2:$AT$5092), 0.75) - PERCENTILE(IF($AC$2:$AC$5092=AC1835, $AT$2:$AT$5092), 0.25)), AT1835 &gt; PERCENTILE(IF($AC$2:$AC$5092=AC1835, $AT$2:$AT$5092), 0.75) + 1.5 * (PERCENTILE(IF($AC$2:$AC$5092=AC1835, $AT$2:$AT$5092), 0.75) - PERCENTILE(IF($AC$2:$AC$5092=AC1835, $AT$2:$AT$5092), 0.25))), "ตัด", "เก็บ"))</f>
        <v>ตัด</v>
      </c>
      <c r="AW1835" s="1">
        <f t="shared" si="86"/>
        <v>3873.7679454274344</v>
      </c>
      <c r="AX1835" s="1">
        <v>2781.4385174989698</v>
      </c>
      <c r="AY1835" s="1">
        <v>1308.1395348837209</v>
      </c>
    </row>
    <row r="1836" spans="1:51" x14ac:dyDescent="0.2">
      <c r="A1836" s="3">
        <v>45620</v>
      </c>
      <c r="B1836">
        <v>45620</v>
      </c>
      <c r="C1836" t="s">
        <v>5928</v>
      </c>
      <c r="D1836" t="s">
        <v>66</v>
      </c>
      <c r="E1836" t="s">
        <v>124</v>
      </c>
      <c r="F1836" t="s">
        <v>399</v>
      </c>
      <c r="G1836" s="1">
        <v>0</v>
      </c>
      <c r="H1836" s="1">
        <v>0</v>
      </c>
      <c r="I1836" s="1">
        <v>500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500</v>
      </c>
      <c r="P1836" t="s">
        <v>5929</v>
      </c>
      <c r="Q1836" s="2">
        <v>45620</v>
      </c>
      <c r="R1836" t="s">
        <v>70</v>
      </c>
      <c r="S1836">
        <v>0</v>
      </c>
      <c r="T1836" t="s">
        <v>71</v>
      </c>
      <c r="U1836" t="s">
        <v>161</v>
      </c>
      <c r="V1836" s="1">
        <v>0</v>
      </c>
      <c r="W1836" s="1">
        <v>0</v>
      </c>
      <c r="X1836" s="1">
        <v>0</v>
      </c>
      <c r="AA1836" t="s">
        <v>58</v>
      </c>
      <c r="AB1836" s="1">
        <v>0</v>
      </c>
      <c r="AC1836" s="4">
        <f>IF(ISNUMBER(MATCH(AD1836, $AD$2:AD1835, 0)), INDEX($AC$2:AC1835, MATCH(AD1836, $AD$2:AD1835, 0)), MAX($AC$2:AC1835)+1)</f>
        <v>9</v>
      </c>
      <c r="AD1836" t="str">
        <f t="shared" si="87"/>
        <v>เชียงใหม่-พุทธมณฑลสาย 2</v>
      </c>
      <c r="AE1836" t="s">
        <v>73</v>
      </c>
      <c r="AF1836" s="1">
        <v>0</v>
      </c>
      <c r="AG1836" s="1">
        <v>0</v>
      </c>
      <c r="AH1836" s="1">
        <v>0</v>
      </c>
      <c r="AI1836" t="s">
        <v>5930</v>
      </c>
      <c r="AJ1836" s="1">
        <v>1</v>
      </c>
      <c r="AK1836" s="1">
        <v>720</v>
      </c>
      <c r="AL1836" s="1">
        <v>720</v>
      </c>
      <c r="AM1836" s="1">
        <v>1</v>
      </c>
      <c r="AN1836" s="1">
        <v>0</v>
      </c>
      <c r="AO1836" s="1">
        <v>0</v>
      </c>
      <c r="AP1836" s="1">
        <v>0</v>
      </c>
      <c r="AQ1836" s="1">
        <v>0</v>
      </c>
      <c r="AR1836" s="1">
        <v>500</v>
      </c>
      <c r="AS1836" s="1">
        <v>2665.9549999999999</v>
      </c>
      <c r="AT1836" s="1">
        <f>Table1[[#This Row],[รวมต้นทุนค่าเดินทาง]]+Table1[[#This Row],[รวมต้นทุนค่าซ่อม]]+Table1[[#This Row],[รวมค่าเสื่อม]]</f>
        <v>4326.7017709659813</v>
      </c>
      <c r="AU1836" s="1">
        <f t="shared" si="85"/>
        <v>4623.2312262414152</v>
      </c>
      <c r="AV1836" s="1" t="str" cm="1">
        <f t="array" ref="AV1836">IF(AC1836&lt;4, "เก็บ", IF(OR(AT1836 &lt; PERCENTILE(IF($AC$2:$AC$5092=AC1836, $AT$2:$AT$5092), 0.25) - 1.5 * (PERCENTILE(IF($AC$2:$AC$5092=AC1836, $AT$2:$AT$5092), 0.75) - PERCENTILE(IF($AC$2:$AC$5092=AC1836, $AT$2:$AT$5092), 0.25)), AT1836 &gt; PERCENTILE(IF($AC$2:$AC$5092=AC1836, $AT$2:$AT$5092), 0.75) + 1.5 * (PERCENTILE(IF($AC$2:$AC$5092=AC1836, $AT$2:$AT$5092), 0.75) - PERCENTILE(IF($AC$2:$AC$5092=AC1836, $AT$2:$AT$5092), 0.25))), "ตัด", "เก็บ"))</f>
        <v>เก็บ</v>
      </c>
      <c r="AW1836" s="1">
        <f t="shared" si="86"/>
        <v>4005.4952465164292</v>
      </c>
      <c r="AX1836" s="1">
        <v>2577.9546108768855</v>
      </c>
      <c r="AY1836" s="1">
        <v>1160.7467709659816</v>
      </c>
    </row>
    <row r="1837" spans="1:51" x14ac:dyDescent="0.2">
      <c r="A1837" s="3">
        <v>45620</v>
      </c>
      <c r="B1837">
        <v>45620</v>
      </c>
      <c r="C1837" t="s">
        <v>5931</v>
      </c>
      <c r="D1837" t="s">
        <v>66</v>
      </c>
      <c r="E1837" t="s">
        <v>148</v>
      </c>
      <c r="F1837" t="s">
        <v>547</v>
      </c>
      <c r="G1837" s="1">
        <v>0</v>
      </c>
      <c r="H1837" s="1">
        <v>0</v>
      </c>
      <c r="I1837" s="1">
        <v>1050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1050</v>
      </c>
      <c r="P1837" t="s">
        <v>5932</v>
      </c>
      <c r="Q1837" s="2">
        <v>45621</v>
      </c>
      <c r="R1837" t="s">
        <v>55</v>
      </c>
      <c r="S1837">
        <v>0</v>
      </c>
      <c r="T1837" t="s">
        <v>71</v>
      </c>
      <c r="U1837" t="s">
        <v>71</v>
      </c>
      <c r="V1837" s="1">
        <v>0</v>
      </c>
      <c r="W1837" s="1">
        <v>0</v>
      </c>
      <c r="X1837" s="1">
        <v>0</v>
      </c>
      <c r="AA1837" t="s">
        <v>58</v>
      </c>
      <c r="AB1837" s="1">
        <v>0</v>
      </c>
      <c r="AC1837" s="4">
        <f>IF(ISNUMBER(MATCH(AD1837, $AD$2:AD1836, 0)), INDEX($AC$2:AC1836, MATCH(AD1837, $AD$2:AD1836, 0)), MAX($AC$2:AC1836)+1)</f>
        <v>8</v>
      </c>
      <c r="AD1837" t="str">
        <f t="shared" si="87"/>
        <v>เชียงใหม่-เชียงใหม่</v>
      </c>
      <c r="AE1837" t="s">
        <v>55</v>
      </c>
      <c r="AF1837" s="1">
        <v>0</v>
      </c>
      <c r="AG1837" s="1">
        <v>0</v>
      </c>
      <c r="AH1837" s="1">
        <v>0</v>
      </c>
      <c r="AI1837" t="s">
        <v>5933</v>
      </c>
      <c r="AJ1837" s="1">
        <v>1</v>
      </c>
      <c r="AK1837" s="1">
        <v>0</v>
      </c>
      <c r="AL1837" s="1">
        <v>0</v>
      </c>
      <c r="AM1837" s="1">
        <v>0</v>
      </c>
      <c r="AN1837" s="1">
        <v>0</v>
      </c>
      <c r="AO1837" s="1">
        <v>0</v>
      </c>
      <c r="AP1837" s="1">
        <v>0</v>
      </c>
      <c r="AQ1837" s="1">
        <v>0</v>
      </c>
      <c r="AR1837" s="1">
        <v>1050</v>
      </c>
      <c r="AS1837" s="1">
        <v>1140.905882352941</v>
      </c>
      <c r="AT1837" s="1">
        <f>Table1[[#This Row],[รวมต้นทุนค่าเดินทาง]]+Table1[[#This Row],[รวมต้นทุนค่าซ่อม]]+Table1[[#This Row],[รวมค่าเสื่อม]]</f>
        <v>3404.5988284110326</v>
      </c>
      <c r="AU1837" s="1">
        <f t="shared" si="85"/>
        <v>4522.7040635974936</v>
      </c>
      <c r="AV1837" s="1" t="str" cm="1">
        <f t="array" ref="AV1837">IF(AC1837&lt;4, "เก็บ", IF(OR(AT1837 &lt; PERCENTILE(IF($AC$2:$AC$5092=AC1837, $AT$2:$AT$5092), 0.25) - 1.5 * (PERCENTILE(IF($AC$2:$AC$5092=AC1837, $AT$2:$AT$5092), 0.75) - PERCENTILE(IF($AC$2:$AC$5092=AC1837, $AT$2:$AT$5092), 0.25)), AT1837 &gt; PERCENTILE(IF($AC$2:$AC$5092=AC1837, $AT$2:$AT$5092), 0.75) + 1.5 * (PERCENTILE(IF($AC$2:$AC$5092=AC1837, $AT$2:$AT$5092), 0.75) - PERCENTILE(IF($AC$2:$AC$5092=AC1837, $AT$2:$AT$5092), 0.25))), "ตัด", "เก็บ"))</f>
        <v>เก็บ</v>
      </c>
      <c r="AW1837" s="1">
        <f t="shared" si="86"/>
        <v>3452.8591376901491</v>
      </c>
      <c r="AX1837" s="1">
        <v>2563.5734635866706</v>
      </c>
      <c r="AY1837" s="1">
        <v>1213.6929460580914</v>
      </c>
    </row>
    <row r="1838" spans="1:51" x14ac:dyDescent="0.2">
      <c r="A1838" s="3">
        <v>45620</v>
      </c>
      <c r="B1838">
        <v>45620</v>
      </c>
      <c r="C1838" t="s">
        <v>5934</v>
      </c>
      <c r="D1838" t="s">
        <v>66</v>
      </c>
      <c r="E1838" t="s">
        <v>67</v>
      </c>
      <c r="F1838" t="s">
        <v>1988</v>
      </c>
      <c r="G1838" s="1">
        <v>0</v>
      </c>
      <c r="H1838" s="1">
        <v>0</v>
      </c>
      <c r="I1838" s="1">
        <v>500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500</v>
      </c>
      <c r="P1838" t="s">
        <v>5935</v>
      </c>
      <c r="Q1838" s="2">
        <v>45620</v>
      </c>
      <c r="R1838" t="s">
        <v>70</v>
      </c>
      <c r="S1838">
        <v>0</v>
      </c>
      <c r="T1838" t="s">
        <v>71</v>
      </c>
      <c r="U1838" t="s">
        <v>161</v>
      </c>
      <c r="V1838" s="1">
        <v>0</v>
      </c>
      <c r="W1838" s="1">
        <v>0</v>
      </c>
      <c r="X1838" s="1">
        <v>0</v>
      </c>
      <c r="AA1838" t="s">
        <v>58</v>
      </c>
      <c r="AB1838" s="1">
        <v>0</v>
      </c>
      <c r="AC1838" s="4">
        <f>IF(ISNUMBER(MATCH(AD1838, $AD$2:AD1837, 0)), INDEX($AC$2:AC1837, MATCH(AD1838, $AD$2:AD1837, 0)), MAX($AC$2:AC1837)+1)</f>
        <v>9</v>
      </c>
      <c r="AD1838" t="str">
        <f t="shared" si="87"/>
        <v>เชียงใหม่-พุทธมณฑลสาย 2</v>
      </c>
      <c r="AE1838" t="s">
        <v>73</v>
      </c>
      <c r="AF1838" s="1">
        <v>0</v>
      </c>
      <c r="AG1838" s="1">
        <v>0</v>
      </c>
      <c r="AH1838" s="1">
        <v>0</v>
      </c>
      <c r="AI1838" t="s">
        <v>5936</v>
      </c>
      <c r="AJ1838" s="1">
        <v>1</v>
      </c>
      <c r="AK1838" s="1">
        <v>720</v>
      </c>
      <c r="AL1838" s="1">
        <v>720</v>
      </c>
      <c r="AM1838" s="1">
        <v>1</v>
      </c>
      <c r="AN1838" s="1">
        <v>0</v>
      </c>
      <c r="AO1838" s="1">
        <v>0</v>
      </c>
      <c r="AP1838" s="1">
        <v>0</v>
      </c>
      <c r="AQ1838" s="1">
        <v>0</v>
      </c>
      <c r="AR1838" s="1">
        <v>500</v>
      </c>
      <c r="AS1838" s="1">
        <v>11.329411764705879</v>
      </c>
      <c r="AT1838" s="1">
        <f>Table1[[#This Row],[รวมต้นทุนค่าเดินทาง]]+Table1[[#This Row],[รวมต้นทุนค่าซ่อม]]+Table1[[#This Row],[รวมค่าเสื่อม]]</f>
        <v>1727.7712068267324</v>
      </c>
      <c r="AU1838" s="1">
        <f t="shared" si="85"/>
        <v>4623.2312262414152</v>
      </c>
      <c r="AV1838" s="1" t="str" cm="1">
        <f t="array" ref="AV1838">IF(AC1838&lt;4, "เก็บ", IF(OR(AT1838 &lt; PERCENTILE(IF($AC$2:$AC$5092=AC1838, $AT$2:$AT$5092), 0.25) - 1.5 * (PERCENTILE(IF($AC$2:$AC$5092=AC1838, $AT$2:$AT$5092), 0.75) - PERCENTILE(IF($AC$2:$AC$5092=AC1838, $AT$2:$AT$5092), 0.25)), AT1838 &gt; PERCENTILE(IF($AC$2:$AC$5092=AC1838, $AT$2:$AT$5092), 0.75) + 1.5 * (PERCENTILE(IF($AC$2:$AC$5092=AC1838, $AT$2:$AT$5092), 0.75) - PERCENTILE(IF($AC$2:$AC$5092=AC1838, $AT$2:$AT$5092), 0.25))), "ตัด", "เก็บ"))</f>
        <v>เก็บ</v>
      </c>
      <c r="AW1838" s="1">
        <f t="shared" si="86"/>
        <v>4005.4952465164292</v>
      </c>
      <c r="AX1838" s="1">
        <v>2577.9546108768855</v>
      </c>
      <c r="AY1838" s="1">
        <v>1216.4417950620266</v>
      </c>
    </row>
    <row r="1839" spans="1:51" x14ac:dyDescent="0.2">
      <c r="A1839" s="3">
        <v>45620</v>
      </c>
      <c r="B1839">
        <v>45620</v>
      </c>
      <c r="C1839" t="s">
        <v>5937</v>
      </c>
      <c r="D1839" t="s">
        <v>66</v>
      </c>
      <c r="E1839" t="s">
        <v>67</v>
      </c>
      <c r="F1839" t="s">
        <v>704</v>
      </c>
      <c r="G1839" s="1">
        <v>0</v>
      </c>
      <c r="H1839" s="1">
        <v>0</v>
      </c>
      <c r="I1839" s="1">
        <v>500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500</v>
      </c>
      <c r="P1839" t="s">
        <v>5938</v>
      </c>
      <c r="Q1839" s="2">
        <v>45620</v>
      </c>
      <c r="R1839" t="s">
        <v>70</v>
      </c>
      <c r="S1839">
        <v>0</v>
      </c>
      <c r="T1839" t="s">
        <v>71</v>
      </c>
      <c r="U1839" t="s">
        <v>161</v>
      </c>
      <c r="V1839" s="1">
        <v>0</v>
      </c>
      <c r="W1839" s="1">
        <v>0</v>
      </c>
      <c r="X1839" s="1">
        <v>0</v>
      </c>
      <c r="AA1839" t="s">
        <v>58</v>
      </c>
      <c r="AB1839" s="1">
        <v>0</v>
      </c>
      <c r="AC1839" s="4">
        <f>IF(ISNUMBER(MATCH(AD1839, $AD$2:AD1838, 0)), INDEX($AC$2:AC1838, MATCH(AD1839, $AD$2:AD1838, 0)), MAX($AC$2:AC1838)+1)</f>
        <v>9</v>
      </c>
      <c r="AD1839" t="str">
        <f t="shared" si="87"/>
        <v>เชียงใหม่-พุทธมณฑลสาย 2</v>
      </c>
      <c r="AE1839" t="s">
        <v>73</v>
      </c>
      <c r="AF1839" s="1">
        <v>0</v>
      </c>
      <c r="AG1839" s="1">
        <v>0</v>
      </c>
      <c r="AH1839" s="1">
        <v>0</v>
      </c>
      <c r="AI1839" t="s">
        <v>5939</v>
      </c>
      <c r="AJ1839" s="1">
        <v>1</v>
      </c>
      <c r="AK1839" s="1">
        <v>720</v>
      </c>
      <c r="AL1839" s="1">
        <v>720</v>
      </c>
      <c r="AM1839" s="1">
        <v>1</v>
      </c>
      <c r="AN1839" s="1">
        <v>0</v>
      </c>
      <c r="AO1839" s="1">
        <v>0</v>
      </c>
      <c r="AP1839" s="1">
        <v>0</v>
      </c>
      <c r="AQ1839" s="1">
        <v>0</v>
      </c>
      <c r="AR1839" s="1">
        <v>500</v>
      </c>
      <c r="AS1839" s="1">
        <v>1615.7904538341159</v>
      </c>
      <c r="AT1839" s="1">
        <f>Table1[[#This Row],[รวมต้นทุนค่าเดินทาง]]+Table1[[#This Row],[รวมต้นทุนค่าซ่อม]]+Table1[[#This Row],[รวมค่าเสื่อม]]</f>
        <v>3327.6992419900353</v>
      </c>
      <c r="AU1839" s="1">
        <f t="shared" si="85"/>
        <v>4623.2312262414152</v>
      </c>
      <c r="AV1839" s="1" t="str" cm="1">
        <f t="array" ref="AV1839">IF(AC1839&lt;4, "เก็บ", IF(OR(AT1839 &lt; PERCENTILE(IF($AC$2:$AC$5092=AC1839, $AT$2:$AT$5092), 0.25) - 1.5 * (PERCENTILE(IF($AC$2:$AC$5092=AC1839, $AT$2:$AT$5092), 0.75) - PERCENTILE(IF($AC$2:$AC$5092=AC1839, $AT$2:$AT$5092), 0.25)), AT1839 &gt; PERCENTILE(IF($AC$2:$AC$5092=AC1839, $AT$2:$AT$5092), 0.75) + 1.5 * (PERCENTILE(IF($AC$2:$AC$5092=AC1839, $AT$2:$AT$5092), 0.75) - PERCENTILE(IF($AC$2:$AC$5092=AC1839, $AT$2:$AT$5092), 0.25))), "ตัด", "เก็บ"))</f>
        <v>เก็บ</v>
      </c>
      <c r="AW1839" s="1">
        <f t="shared" si="86"/>
        <v>4005.4952465164292</v>
      </c>
      <c r="AX1839" s="1">
        <v>2577.9546108768855</v>
      </c>
      <c r="AY1839" s="1">
        <v>1211.9087881559194</v>
      </c>
    </row>
    <row r="1840" spans="1:51" x14ac:dyDescent="0.2">
      <c r="A1840" s="3">
        <v>45620</v>
      </c>
      <c r="B1840">
        <v>45620</v>
      </c>
      <c r="C1840" t="s">
        <v>5940</v>
      </c>
      <c r="D1840" t="s">
        <v>51</v>
      </c>
      <c r="E1840" t="s">
        <v>52</v>
      </c>
      <c r="F1840" t="s">
        <v>5334</v>
      </c>
      <c r="G1840" s="1">
        <v>4200</v>
      </c>
      <c r="H1840" s="1">
        <v>2827</v>
      </c>
      <c r="I1840" s="1">
        <v>1900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6100</v>
      </c>
      <c r="P1840" t="s">
        <v>5941</v>
      </c>
      <c r="Q1840" s="2">
        <v>45621</v>
      </c>
      <c r="R1840" t="s">
        <v>55</v>
      </c>
      <c r="S1840">
        <v>0</v>
      </c>
      <c r="T1840" t="s">
        <v>56</v>
      </c>
      <c r="U1840" t="s">
        <v>57</v>
      </c>
      <c r="V1840" s="1">
        <v>2500</v>
      </c>
      <c r="W1840" s="1">
        <v>0</v>
      </c>
      <c r="X1840" s="1">
        <v>0</v>
      </c>
      <c r="AA1840" t="s">
        <v>58</v>
      </c>
      <c r="AB1840" s="1">
        <v>0</v>
      </c>
      <c r="AC1840" s="4">
        <f>IF(ISNUMBER(MATCH(AD1840, $AD$2:AD1839, 0)), INDEX($AC$2:AC1839, MATCH(AD1840, $AD$2:AD1839, 0)), MAX($AC$2:AC1839)+1)</f>
        <v>1</v>
      </c>
      <c r="AD1840" t="str">
        <f t="shared" si="87"/>
        <v>ท่าลี่-กองลอย</v>
      </c>
      <c r="AE1840" t="s">
        <v>55</v>
      </c>
      <c r="AF1840" s="1">
        <v>0</v>
      </c>
      <c r="AG1840" s="1">
        <v>0</v>
      </c>
      <c r="AH1840" s="1">
        <v>0</v>
      </c>
      <c r="AI1840" t="s">
        <v>5942</v>
      </c>
      <c r="AJ1840" s="1">
        <v>1</v>
      </c>
      <c r="AK1840" s="1">
        <v>0</v>
      </c>
      <c r="AL1840" s="1">
        <v>0</v>
      </c>
      <c r="AM1840" s="1">
        <v>0</v>
      </c>
      <c r="AN1840" s="1">
        <v>0</v>
      </c>
      <c r="AO1840" s="1">
        <v>0</v>
      </c>
      <c r="AP1840" s="1">
        <v>0</v>
      </c>
      <c r="AQ1840" s="1">
        <v>0</v>
      </c>
      <c r="AR1840" s="1">
        <v>11427</v>
      </c>
      <c r="AS1840" s="1">
        <v>19.753846153846151</v>
      </c>
      <c r="AT1840" s="1">
        <f>Table1[[#This Row],[รวมต้นทุนค่าเดินทาง]]+Table1[[#This Row],[รวมต้นทุนค่าซ่อม]]+Table1[[#This Row],[รวมค่าเสื่อม]]</f>
        <v>13321.753846153846</v>
      </c>
      <c r="AU1840" s="1">
        <f t="shared" si="85"/>
        <v>13953.293816562818</v>
      </c>
      <c r="AV1840" s="1" t="str" cm="1">
        <f t="array" ref="AV1840">IF(AC1840&lt;4, "เก็บ", IF(OR(AT1840 &lt; PERCENTILE(IF($AC$2:$AC$5092=AC1840, $AT$2:$AT$5092), 0.25) - 1.5 * (PERCENTILE(IF($AC$2:$AC$5092=AC1840, $AT$2:$AT$5092), 0.75) - PERCENTILE(IF($AC$2:$AC$5092=AC1840, $AT$2:$AT$5092), 0.25)), AT1840 &gt; PERCENTILE(IF($AC$2:$AC$5092=AC1840, $AT$2:$AT$5092), 0.75) + 1.5 * (PERCENTILE(IF($AC$2:$AC$5092=AC1840, $AT$2:$AT$5092), 0.75) - PERCENTILE(IF($AC$2:$AC$5092=AC1840, $AT$2:$AT$5092), 0.25))), "ตัด", "เก็บ"))</f>
        <v>เก็บ</v>
      </c>
      <c r="AW1840" s="1">
        <f t="shared" si="86"/>
        <v>13953.293816562818</v>
      </c>
      <c r="AX1840" s="1">
        <v>14426.372718098486</v>
      </c>
      <c r="AY1840" s="1">
        <v>1875</v>
      </c>
    </row>
    <row r="1841" spans="1:51" x14ac:dyDescent="0.2">
      <c r="A1841" s="3">
        <v>45620</v>
      </c>
      <c r="B1841">
        <v>45620</v>
      </c>
      <c r="C1841" t="s">
        <v>5943</v>
      </c>
      <c r="D1841" t="s">
        <v>51</v>
      </c>
      <c r="E1841" t="s">
        <v>52</v>
      </c>
      <c r="F1841" t="s">
        <v>1312</v>
      </c>
      <c r="G1841" s="1">
        <v>2700</v>
      </c>
      <c r="H1841" s="1">
        <v>4327</v>
      </c>
      <c r="I1841" s="1">
        <v>1900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4600</v>
      </c>
      <c r="P1841" t="s">
        <v>5944</v>
      </c>
      <c r="Q1841" s="2">
        <v>45621</v>
      </c>
      <c r="R1841" t="s">
        <v>55</v>
      </c>
      <c r="S1841">
        <v>0</v>
      </c>
      <c r="T1841" t="s">
        <v>56</v>
      </c>
      <c r="U1841" t="s">
        <v>57</v>
      </c>
      <c r="V1841" s="1">
        <v>2500</v>
      </c>
      <c r="W1841" s="1">
        <v>0</v>
      </c>
      <c r="X1841" s="1">
        <v>0</v>
      </c>
      <c r="AA1841" t="s">
        <v>58</v>
      </c>
      <c r="AB1841" s="1">
        <v>0</v>
      </c>
      <c r="AC1841" s="4">
        <f>IF(ISNUMBER(MATCH(AD1841, $AD$2:AD1840, 0)), INDEX($AC$2:AC1840, MATCH(AD1841, $AD$2:AD1840, 0)), MAX($AC$2:AC1840)+1)</f>
        <v>1</v>
      </c>
      <c r="AD1841" t="str">
        <f t="shared" si="87"/>
        <v>ท่าลี่-กองลอย</v>
      </c>
      <c r="AE1841" t="s">
        <v>55</v>
      </c>
      <c r="AF1841" s="1">
        <v>0</v>
      </c>
      <c r="AG1841" s="1">
        <v>0</v>
      </c>
      <c r="AH1841" s="1">
        <v>0</v>
      </c>
      <c r="AI1841" t="s">
        <v>5945</v>
      </c>
      <c r="AJ1841" s="1">
        <v>1</v>
      </c>
      <c r="AK1841" s="1">
        <v>0</v>
      </c>
      <c r="AL1841" s="1">
        <v>0</v>
      </c>
      <c r="AM1841" s="1">
        <v>0</v>
      </c>
      <c r="AN1841" s="1">
        <v>0</v>
      </c>
      <c r="AO1841" s="1">
        <v>0</v>
      </c>
      <c r="AP1841" s="1">
        <v>0</v>
      </c>
      <c r="AQ1841" s="1">
        <v>0</v>
      </c>
      <c r="AR1841" s="1">
        <v>11427</v>
      </c>
      <c r="AS1841" s="1">
        <v>19.753846153846151</v>
      </c>
      <c r="AT1841" s="1">
        <f>Table1[[#This Row],[รวมต้นทุนค่าเดินทาง]]+Table1[[#This Row],[รวมต้นทุนค่าซ่อม]]+Table1[[#This Row],[รวมค่าเสื่อม]]</f>
        <v>13123.772479694218</v>
      </c>
      <c r="AU1841" s="1">
        <f t="shared" si="85"/>
        <v>13953.293816562818</v>
      </c>
      <c r="AV1841" s="1" t="str" cm="1">
        <f t="array" ref="AV1841">IF(AC1841&lt;4, "เก็บ", IF(OR(AT1841 &lt; PERCENTILE(IF($AC$2:$AC$5092=AC1841, $AT$2:$AT$5092), 0.25) - 1.5 * (PERCENTILE(IF($AC$2:$AC$5092=AC1841, $AT$2:$AT$5092), 0.75) - PERCENTILE(IF($AC$2:$AC$5092=AC1841, $AT$2:$AT$5092), 0.25)), AT1841 &gt; PERCENTILE(IF($AC$2:$AC$5092=AC1841, $AT$2:$AT$5092), 0.75) + 1.5 * (PERCENTILE(IF($AC$2:$AC$5092=AC1841, $AT$2:$AT$5092), 0.75) - PERCENTILE(IF($AC$2:$AC$5092=AC1841, $AT$2:$AT$5092), 0.25))), "ตัด", "เก็บ"))</f>
        <v>เก็บ</v>
      </c>
      <c r="AW1841" s="1">
        <f t="shared" si="86"/>
        <v>13953.293816562818</v>
      </c>
      <c r="AX1841" s="1">
        <v>14426.372718098486</v>
      </c>
      <c r="AY1841" s="1">
        <v>1677.0186335403728</v>
      </c>
    </row>
    <row r="1842" spans="1:51" x14ac:dyDescent="0.2">
      <c r="A1842" s="3">
        <v>45620</v>
      </c>
      <c r="B1842">
        <v>45620</v>
      </c>
      <c r="C1842" t="s">
        <v>5946</v>
      </c>
      <c r="D1842" t="s">
        <v>51</v>
      </c>
      <c r="E1842" t="s">
        <v>61</v>
      </c>
      <c r="F1842" t="s">
        <v>2284</v>
      </c>
      <c r="G1842" s="1">
        <v>2700</v>
      </c>
      <c r="H1842" s="1">
        <v>4575</v>
      </c>
      <c r="I1842" s="1">
        <v>1900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4600</v>
      </c>
      <c r="P1842" t="s">
        <v>5947</v>
      </c>
      <c r="Q1842" s="2">
        <v>45620</v>
      </c>
      <c r="R1842" t="s">
        <v>55</v>
      </c>
      <c r="S1842">
        <v>0</v>
      </c>
      <c r="T1842" t="s">
        <v>56</v>
      </c>
      <c r="U1842" t="s">
        <v>57</v>
      </c>
      <c r="V1842" s="1">
        <v>2500</v>
      </c>
      <c r="W1842" s="1">
        <v>0</v>
      </c>
      <c r="X1842" s="1">
        <v>0</v>
      </c>
      <c r="AA1842" t="s">
        <v>58</v>
      </c>
      <c r="AB1842" s="1">
        <v>0</v>
      </c>
      <c r="AC1842" s="4">
        <f>IF(ISNUMBER(MATCH(AD1842, $AD$2:AD1841, 0)), INDEX($AC$2:AC1841, MATCH(AD1842, $AD$2:AD1841, 0)), MAX($AC$2:AC1841)+1)</f>
        <v>1</v>
      </c>
      <c r="AD1842" t="str">
        <f t="shared" si="87"/>
        <v>ท่าลี่-กองลอย</v>
      </c>
      <c r="AE1842" t="s">
        <v>55</v>
      </c>
      <c r="AF1842" s="1">
        <v>0</v>
      </c>
      <c r="AG1842" s="1">
        <v>0</v>
      </c>
      <c r="AH1842" s="1">
        <v>0</v>
      </c>
      <c r="AI1842" t="s">
        <v>5948</v>
      </c>
      <c r="AJ1842" s="1">
        <v>1</v>
      </c>
      <c r="AK1842" s="1">
        <v>0</v>
      </c>
      <c r="AL1842" s="1">
        <v>0</v>
      </c>
      <c r="AM1842" s="1">
        <v>0</v>
      </c>
      <c r="AN1842" s="1">
        <v>0</v>
      </c>
      <c r="AO1842" s="1">
        <v>0</v>
      </c>
      <c r="AP1842" s="1">
        <v>0</v>
      </c>
      <c r="AQ1842" s="1">
        <v>0</v>
      </c>
      <c r="AR1842" s="1">
        <v>11675</v>
      </c>
      <c r="AS1842" s="1">
        <v>25.68</v>
      </c>
      <c r="AT1842" s="1">
        <f>Table1[[#This Row],[รวมต้นทุนค่าเดินทาง]]+Table1[[#This Row],[รวมต้นทุนค่าซ่อม]]+Table1[[#This Row],[รวมค่าเสื่อม]]</f>
        <v>13864.141538461539</v>
      </c>
      <c r="AU1842" s="1">
        <f t="shared" si="85"/>
        <v>13953.293816562818</v>
      </c>
      <c r="AV1842" s="1" t="str" cm="1">
        <f t="array" ref="AV1842">IF(AC1842&lt;4, "เก็บ", IF(OR(AT1842 &lt; PERCENTILE(IF($AC$2:$AC$5092=AC1842, $AT$2:$AT$5092), 0.25) - 1.5 * (PERCENTILE(IF($AC$2:$AC$5092=AC1842, $AT$2:$AT$5092), 0.75) - PERCENTILE(IF($AC$2:$AC$5092=AC1842, $AT$2:$AT$5092), 0.25)), AT1842 &gt; PERCENTILE(IF($AC$2:$AC$5092=AC1842, $AT$2:$AT$5092), 0.75) + 1.5 * (PERCENTILE(IF($AC$2:$AC$5092=AC1842, $AT$2:$AT$5092), 0.75) - PERCENTILE(IF($AC$2:$AC$5092=AC1842, $AT$2:$AT$5092), 0.25))), "ตัด", "เก็บ"))</f>
        <v>เก็บ</v>
      </c>
      <c r="AW1842" s="1">
        <f t="shared" si="86"/>
        <v>13953.293816562818</v>
      </c>
      <c r="AX1842" s="1">
        <v>14426.372718098486</v>
      </c>
      <c r="AY1842" s="1">
        <v>2163.4615384615386</v>
      </c>
    </row>
    <row r="1843" spans="1:51" x14ac:dyDescent="0.2">
      <c r="A1843" s="3">
        <v>45620</v>
      </c>
      <c r="B1843">
        <v>45620</v>
      </c>
      <c r="C1843" t="s">
        <v>5949</v>
      </c>
      <c r="D1843" t="s">
        <v>66</v>
      </c>
      <c r="E1843" t="s">
        <v>84</v>
      </c>
      <c r="F1843" t="s">
        <v>762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t="s">
        <v>5950</v>
      </c>
      <c r="Q1843" s="2">
        <v>45620</v>
      </c>
      <c r="R1843" t="s">
        <v>55</v>
      </c>
      <c r="S1843">
        <v>0</v>
      </c>
      <c r="T1843" t="s">
        <v>87</v>
      </c>
      <c r="U1843" t="s">
        <v>71</v>
      </c>
      <c r="V1843" s="1">
        <v>0</v>
      </c>
      <c r="W1843" s="1">
        <v>669</v>
      </c>
      <c r="X1843" s="1">
        <v>0</v>
      </c>
      <c r="Y1843" t="s">
        <v>87</v>
      </c>
      <c r="Z1843" t="s">
        <v>71</v>
      </c>
      <c r="AA1843" t="s">
        <v>1854</v>
      </c>
      <c r="AB1843" s="1">
        <v>0</v>
      </c>
      <c r="AC1843" s="4">
        <f>IF(ISNUMBER(MATCH(AD1843, $AD$2:AD1842, 0)), INDEX($AC$2:AC1842, MATCH(AD1843, $AD$2:AD1842, 0)), MAX($AC$2:AC1842)+1)</f>
        <v>6</v>
      </c>
      <c r="AD1843" t="str">
        <f t="shared" si="87"/>
        <v>เชียงราย-เชียงใหม่</v>
      </c>
      <c r="AE1843" t="s">
        <v>55</v>
      </c>
      <c r="AF1843" s="1">
        <v>0</v>
      </c>
      <c r="AG1843" s="1">
        <v>0</v>
      </c>
      <c r="AH1843" s="1">
        <v>569</v>
      </c>
      <c r="AI1843" t="s">
        <v>5951</v>
      </c>
      <c r="AJ1843" s="1">
        <v>2</v>
      </c>
      <c r="AK1843" s="1">
        <v>0</v>
      </c>
      <c r="AL1843" s="1">
        <v>0</v>
      </c>
      <c r="AM1843" s="1">
        <v>0</v>
      </c>
      <c r="AN1843" s="1">
        <v>0</v>
      </c>
      <c r="AO1843" s="1">
        <v>0</v>
      </c>
      <c r="AP1843" s="1">
        <v>0</v>
      </c>
      <c r="AQ1843" s="1">
        <v>0</v>
      </c>
      <c r="AR1843" s="1">
        <v>1238</v>
      </c>
      <c r="AS1843" s="1">
        <v>140.91849999999999</v>
      </c>
      <c r="AT1843" s="1">
        <f>Table1[[#This Row],[รวมต้นทุนค่าเดินทาง]]+Table1[[#This Row],[รวมต้นทุนค่าซ่อม]]+Table1[[#This Row],[รวมค่าเสื่อม]]</f>
        <v>2802.9691329113921</v>
      </c>
      <c r="AU1843" s="1">
        <f t="shared" si="85"/>
        <v>4428.3346813776061</v>
      </c>
      <c r="AV1843" s="1" t="str" cm="1">
        <f t="array" ref="AV1843">IF(AC1843&lt;4, "เก็บ", IF(OR(AT1843 &lt; PERCENTILE(IF($AC$2:$AC$5092=AC1843, $AT$2:$AT$5092), 0.25) - 1.5 * (PERCENTILE(IF($AC$2:$AC$5092=AC1843, $AT$2:$AT$5092), 0.75) - PERCENTILE(IF($AC$2:$AC$5092=AC1843, $AT$2:$AT$5092), 0.25)), AT1843 &gt; PERCENTILE(IF($AC$2:$AC$5092=AC1843, $AT$2:$AT$5092), 0.75) + 1.5 * (PERCENTILE(IF($AC$2:$AC$5092=AC1843, $AT$2:$AT$5092), 0.75) - PERCENTILE(IF($AC$2:$AC$5092=AC1843, $AT$2:$AT$5092), 0.25))), "ตัด", "เก็บ"))</f>
        <v>เก็บ</v>
      </c>
      <c r="AW1843" s="1">
        <f t="shared" si="86"/>
        <v>3873.7679454274344</v>
      </c>
      <c r="AX1843" s="1">
        <v>2781.4385174989698</v>
      </c>
      <c r="AY1843" s="1">
        <v>1424.0506329113923</v>
      </c>
    </row>
    <row r="1844" spans="1:51" x14ac:dyDescent="0.2">
      <c r="A1844" s="3">
        <v>45621</v>
      </c>
      <c r="B1844">
        <v>45621</v>
      </c>
      <c r="C1844" t="s">
        <v>5952</v>
      </c>
      <c r="D1844" t="s">
        <v>51</v>
      </c>
      <c r="E1844" t="s">
        <v>61</v>
      </c>
      <c r="F1844" t="s">
        <v>80</v>
      </c>
      <c r="G1844" s="1">
        <v>4200</v>
      </c>
      <c r="H1844" s="1">
        <v>3075</v>
      </c>
      <c r="I1844" s="1">
        <v>1900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6100</v>
      </c>
      <c r="P1844" t="s">
        <v>5953</v>
      </c>
      <c r="Q1844" s="2">
        <v>45621</v>
      </c>
      <c r="R1844" t="s">
        <v>55</v>
      </c>
      <c r="S1844">
        <v>0</v>
      </c>
      <c r="T1844" t="s">
        <v>71</v>
      </c>
      <c r="U1844" t="s">
        <v>57</v>
      </c>
      <c r="V1844" s="1">
        <v>2500</v>
      </c>
      <c r="W1844" s="1">
        <v>0</v>
      </c>
      <c r="X1844" s="1">
        <v>0</v>
      </c>
      <c r="AA1844" t="s">
        <v>58</v>
      </c>
      <c r="AB1844" s="1">
        <v>0</v>
      </c>
      <c r="AC1844" s="4">
        <f>IF(ISNUMBER(MATCH(AD1844, $AD$2:AD1843, 0)), INDEX($AC$2:AC1843, MATCH(AD1844, $AD$2:AD1843, 0)), MAX($AC$2:AC1843)+1)</f>
        <v>10</v>
      </c>
      <c r="AD1844" t="str">
        <f t="shared" si="87"/>
        <v>เชียงใหม่-กองลอย</v>
      </c>
      <c r="AE1844" t="s">
        <v>55</v>
      </c>
      <c r="AF1844" s="1">
        <v>0</v>
      </c>
      <c r="AG1844" s="1">
        <v>0</v>
      </c>
      <c r="AH1844" s="1">
        <v>0</v>
      </c>
      <c r="AI1844" t="s">
        <v>5954</v>
      </c>
      <c r="AJ1844" s="1">
        <v>1</v>
      </c>
      <c r="AK1844" s="1">
        <v>0</v>
      </c>
      <c r="AL1844" s="1">
        <v>0</v>
      </c>
      <c r="AM1844" s="1">
        <v>0</v>
      </c>
      <c r="AN1844" s="1">
        <v>0</v>
      </c>
      <c r="AO1844" s="1">
        <v>0</v>
      </c>
      <c r="AP1844" s="1">
        <v>0</v>
      </c>
      <c r="AQ1844" s="1">
        <v>0</v>
      </c>
      <c r="AR1844" s="1">
        <v>11675</v>
      </c>
      <c r="AS1844" s="1">
        <v>18.342857142857149</v>
      </c>
      <c r="AT1844" s="1">
        <f>Table1[[#This Row],[รวมต้นทุนค่าเดินทาง]]+Table1[[#This Row],[รวมต้นทุนค่าซ่อม]]+Table1[[#This Row],[รวมค่าเสื่อม]]</f>
        <v>13338.079699248121</v>
      </c>
      <c r="AU1844" s="1">
        <f t="shared" si="85"/>
        <v>14957.32855761775</v>
      </c>
      <c r="AV1844" s="1" t="str" cm="1">
        <f t="array" ref="AV1844">IF(AC1844&lt;4, "เก็บ", IF(OR(AT1844 &lt; PERCENTILE(IF($AC$2:$AC$5092=AC1844, $AT$2:$AT$5092), 0.25) - 1.5 * (PERCENTILE(IF($AC$2:$AC$5092=AC1844, $AT$2:$AT$5092), 0.75) - PERCENTILE(IF($AC$2:$AC$5092=AC1844, $AT$2:$AT$5092), 0.25)), AT1844 &gt; PERCENTILE(IF($AC$2:$AC$5092=AC1844, $AT$2:$AT$5092), 0.75) + 1.5 * (PERCENTILE(IF($AC$2:$AC$5092=AC1844, $AT$2:$AT$5092), 0.75) - PERCENTILE(IF($AC$2:$AC$5092=AC1844, $AT$2:$AT$5092), 0.25))), "ตัด", "เก็บ"))</f>
        <v>เก็บ</v>
      </c>
      <c r="AW1844" s="1">
        <f t="shared" si="86"/>
        <v>14419.089162907676</v>
      </c>
      <c r="AX1844" s="1">
        <v>15077.196593123563</v>
      </c>
      <c r="AY1844" s="1">
        <v>1644.7368421052631</v>
      </c>
    </row>
    <row r="1845" spans="1:51" x14ac:dyDescent="0.2">
      <c r="A1845" s="3">
        <v>45621</v>
      </c>
      <c r="B1845">
        <v>45621</v>
      </c>
      <c r="C1845" t="s">
        <v>5955</v>
      </c>
      <c r="D1845" t="s">
        <v>66</v>
      </c>
      <c r="E1845" t="s">
        <v>124</v>
      </c>
      <c r="F1845" t="s">
        <v>427</v>
      </c>
      <c r="G1845" s="1">
        <v>0</v>
      </c>
      <c r="H1845" s="1">
        <v>1071</v>
      </c>
      <c r="I1845" s="1">
        <v>500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500</v>
      </c>
      <c r="P1845" t="s">
        <v>5956</v>
      </c>
      <c r="Q1845" s="2">
        <v>45621</v>
      </c>
      <c r="R1845" t="s">
        <v>70</v>
      </c>
      <c r="S1845">
        <v>0</v>
      </c>
      <c r="T1845" t="s">
        <v>71</v>
      </c>
      <c r="U1845" t="s">
        <v>161</v>
      </c>
      <c r="V1845" s="1">
        <v>0</v>
      </c>
      <c r="W1845" s="1">
        <v>0</v>
      </c>
      <c r="X1845" s="1">
        <v>0</v>
      </c>
      <c r="AA1845" t="s">
        <v>58</v>
      </c>
      <c r="AB1845" s="1">
        <v>0</v>
      </c>
      <c r="AC1845" s="4">
        <f>IF(ISNUMBER(MATCH(AD1845, $AD$2:AD1844, 0)), INDEX($AC$2:AC1844, MATCH(AD1845, $AD$2:AD1844, 0)), MAX($AC$2:AC1844)+1)</f>
        <v>9</v>
      </c>
      <c r="AD1845" t="str">
        <f t="shared" si="87"/>
        <v>เชียงใหม่-พุทธมณฑลสาย 2</v>
      </c>
      <c r="AE1845" t="s">
        <v>73</v>
      </c>
      <c r="AF1845" s="1">
        <v>0</v>
      </c>
      <c r="AG1845" s="1">
        <v>0</v>
      </c>
      <c r="AH1845" s="1">
        <v>0</v>
      </c>
      <c r="AI1845" t="s">
        <v>5957</v>
      </c>
      <c r="AJ1845" s="1">
        <v>1</v>
      </c>
      <c r="AK1845" s="1">
        <v>720</v>
      </c>
      <c r="AL1845" s="1">
        <v>720</v>
      </c>
      <c r="AM1845" s="1">
        <v>1</v>
      </c>
      <c r="AN1845" s="1">
        <v>0</v>
      </c>
      <c r="AO1845" s="1">
        <v>0</v>
      </c>
      <c r="AP1845" s="1">
        <v>0</v>
      </c>
      <c r="AQ1845" s="1">
        <v>0</v>
      </c>
      <c r="AR1845" s="1">
        <v>1571</v>
      </c>
      <c r="AS1845" s="1">
        <v>1727.345</v>
      </c>
      <c r="AT1845" s="1">
        <f>Table1[[#This Row],[รวมต้นทุนค่าเดินทาง]]+Table1[[#This Row],[รวมต้นทุนค่าซ่อม]]+Table1[[#This Row],[รวมค่าเสื่อม]]</f>
        <v>5023.6601260504203</v>
      </c>
      <c r="AU1845" s="1">
        <f t="shared" si="85"/>
        <v>4623.2312262414152</v>
      </c>
      <c r="AV1845" s="1" t="str" cm="1">
        <f t="array" ref="AV1845">IF(AC1845&lt;4, "เก็บ", IF(OR(AT1845 &lt; PERCENTILE(IF($AC$2:$AC$5092=AC1845, $AT$2:$AT$5092), 0.25) - 1.5 * (PERCENTILE(IF($AC$2:$AC$5092=AC1845, $AT$2:$AT$5092), 0.75) - PERCENTILE(IF($AC$2:$AC$5092=AC1845, $AT$2:$AT$5092), 0.25)), AT1845 &gt; PERCENTILE(IF($AC$2:$AC$5092=AC1845, $AT$2:$AT$5092), 0.75) + 1.5 * (PERCENTILE(IF($AC$2:$AC$5092=AC1845, $AT$2:$AT$5092), 0.75) - PERCENTILE(IF($AC$2:$AC$5092=AC1845, $AT$2:$AT$5092), 0.25))), "ตัด", "เก็บ"))</f>
        <v>เก็บ</v>
      </c>
      <c r="AW1845" s="1">
        <f t="shared" si="86"/>
        <v>4005.4952465164292</v>
      </c>
      <c r="AX1845" s="1">
        <v>2577.9546108768855</v>
      </c>
      <c r="AY1845" s="1">
        <v>1725.3151260504201</v>
      </c>
    </row>
    <row r="1846" spans="1:51" x14ac:dyDescent="0.2">
      <c r="A1846" s="3">
        <v>45621</v>
      </c>
      <c r="B1846">
        <v>45621</v>
      </c>
      <c r="C1846" t="s">
        <v>5958</v>
      </c>
      <c r="D1846" t="s">
        <v>66</v>
      </c>
      <c r="E1846" t="s">
        <v>67</v>
      </c>
      <c r="F1846" t="s">
        <v>159</v>
      </c>
      <c r="G1846" s="1">
        <v>0</v>
      </c>
      <c r="H1846" s="1">
        <v>0</v>
      </c>
      <c r="I1846" s="1">
        <v>500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500</v>
      </c>
      <c r="P1846" t="s">
        <v>5959</v>
      </c>
      <c r="Q1846" s="2">
        <v>45621</v>
      </c>
      <c r="R1846" t="s">
        <v>70</v>
      </c>
      <c r="S1846">
        <v>0</v>
      </c>
      <c r="T1846" t="s">
        <v>71</v>
      </c>
      <c r="U1846" t="s">
        <v>72</v>
      </c>
      <c r="V1846" s="1">
        <v>0</v>
      </c>
      <c r="W1846" s="1">
        <v>0</v>
      </c>
      <c r="X1846" s="1">
        <v>0</v>
      </c>
      <c r="AA1846" t="s">
        <v>58</v>
      </c>
      <c r="AB1846" s="1">
        <v>0</v>
      </c>
      <c r="AC1846" s="4">
        <f>IF(ISNUMBER(MATCH(AD1846, $AD$2:AD1845, 0)), INDEX($AC$2:AC1845, MATCH(AD1846, $AD$2:AD1845, 0)), MAX($AC$2:AC1845)+1)</f>
        <v>2</v>
      </c>
      <c r="AD1846" t="str">
        <f t="shared" si="87"/>
        <v>เชียงใหม่-พุทธมณฑลสาย 5</v>
      </c>
      <c r="AE1846" t="s">
        <v>73</v>
      </c>
      <c r="AF1846" s="1">
        <v>0</v>
      </c>
      <c r="AG1846" s="1">
        <v>0</v>
      </c>
      <c r="AH1846" s="1">
        <v>0</v>
      </c>
      <c r="AI1846" t="s">
        <v>5960</v>
      </c>
      <c r="AJ1846" s="1">
        <v>1</v>
      </c>
      <c r="AK1846" s="1">
        <v>720</v>
      </c>
      <c r="AL1846" s="1">
        <v>720</v>
      </c>
      <c r="AM1846" s="1">
        <v>1</v>
      </c>
      <c r="AN1846" s="1">
        <v>0</v>
      </c>
      <c r="AO1846" s="1">
        <v>0</v>
      </c>
      <c r="AP1846" s="1">
        <v>0</v>
      </c>
      <c r="AQ1846" s="1">
        <v>0</v>
      </c>
      <c r="AR1846" s="1">
        <v>500</v>
      </c>
      <c r="AS1846" s="1">
        <v>1444.9671428571428</v>
      </c>
      <c r="AT1846" s="1">
        <f>Table1[[#This Row],[รวมต้นทุนค่าเดินทาง]]+Table1[[#This Row],[รวมต้นทุนค่าซ่อม]]+Table1[[#This Row],[รวมค่าเสื่อม]]</f>
        <v>3026.2554864154249</v>
      </c>
      <c r="AU1846" s="1">
        <f t="shared" si="85"/>
        <v>5026.5629662053279</v>
      </c>
      <c r="AV1846" s="1" t="str" cm="1">
        <f t="array" ref="AV1846">IF(AC1846&lt;4, "เก็บ", IF(OR(AT1846 &lt; PERCENTILE(IF($AC$2:$AC$5092=AC1846, $AT$2:$AT$5092), 0.25) - 1.5 * (PERCENTILE(IF($AC$2:$AC$5092=AC1846, $AT$2:$AT$5092), 0.75) - PERCENTILE(IF($AC$2:$AC$5092=AC1846, $AT$2:$AT$5092), 0.25)), AT1846 &gt; PERCENTILE(IF($AC$2:$AC$5092=AC1846, $AT$2:$AT$5092), 0.75) + 1.5 * (PERCENTILE(IF($AC$2:$AC$5092=AC1846, $AT$2:$AT$5092), 0.75) - PERCENTILE(IF($AC$2:$AC$5092=AC1846, $AT$2:$AT$5092), 0.25))), "ตัด", "เก็บ"))</f>
        <v>เก็บ</v>
      </c>
      <c r="AW1846" s="1">
        <f t="shared" si="86"/>
        <v>5026.5629662053279</v>
      </c>
      <c r="AX1846" s="1">
        <v>4064.5059139663294</v>
      </c>
      <c r="AY1846" s="1">
        <v>1081.2883435582821</v>
      </c>
    </row>
    <row r="1847" spans="1:51" x14ac:dyDescent="0.2">
      <c r="A1847" s="3">
        <v>45621</v>
      </c>
      <c r="B1847">
        <v>45621</v>
      </c>
      <c r="C1847" t="s">
        <v>5961</v>
      </c>
      <c r="D1847" t="s">
        <v>51</v>
      </c>
      <c r="E1847" t="s">
        <v>61</v>
      </c>
      <c r="F1847" t="s">
        <v>299</v>
      </c>
      <c r="G1847" s="1">
        <v>2700</v>
      </c>
      <c r="H1847" s="1">
        <v>4575</v>
      </c>
      <c r="I1847" s="1">
        <v>1900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4600</v>
      </c>
      <c r="P1847" t="s">
        <v>5962</v>
      </c>
      <c r="Q1847" s="2">
        <v>45621</v>
      </c>
      <c r="R1847" t="s">
        <v>55</v>
      </c>
      <c r="S1847">
        <v>0</v>
      </c>
      <c r="T1847" t="s">
        <v>56</v>
      </c>
      <c r="U1847" t="s">
        <v>57</v>
      </c>
      <c r="V1847" s="1">
        <v>2500</v>
      </c>
      <c r="W1847" s="1">
        <v>0</v>
      </c>
      <c r="X1847" s="1">
        <v>0</v>
      </c>
      <c r="AA1847" t="s">
        <v>58</v>
      </c>
      <c r="AB1847" s="1">
        <v>0</v>
      </c>
      <c r="AC1847" s="4">
        <f>IF(ISNUMBER(MATCH(AD1847, $AD$2:AD1846, 0)), INDEX($AC$2:AC1846, MATCH(AD1847, $AD$2:AD1846, 0)), MAX($AC$2:AC1846)+1)</f>
        <v>1</v>
      </c>
      <c r="AD1847" t="str">
        <f t="shared" si="87"/>
        <v>ท่าลี่-กองลอย</v>
      </c>
      <c r="AE1847" t="s">
        <v>55</v>
      </c>
      <c r="AF1847" s="1">
        <v>0</v>
      </c>
      <c r="AG1847" s="1">
        <v>0</v>
      </c>
      <c r="AH1847" s="1">
        <v>0</v>
      </c>
      <c r="AI1847" t="s">
        <v>5963</v>
      </c>
      <c r="AJ1847" s="1">
        <v>1</v>
      </c>
      <c r="AK1847" s="1">
        <v>0</v>
      </c>
      <c r="AL1847" s="1">
        <v>0</v>
      </c>
      <c r="AM1847" s="1">
        <v>0</v>
      </c>
      <c r="AN1847" s="1">
        <v>0</v>
      </c>
      <c r="AO1847" s="1">
        <v>0</v>
      </c>
      <c r="AP1847" s="1">
        <v>0</v>
      </c>
      <c r="AQ1847" s="1">
        <v>0</v>
      </c>
      <c r="AR1847" s="1">
        <v>11675</v>
      </c>
      <c r="AS1847" s="1">
        <v>19.753846153846151</v>
      </c>
      <c r="AT1847" s="1">
        <f>Table1[[#This Row],[รวมต้นทุนค่าเดินทาง]]+Table1[[#This Row],[รวมต้นทุนค่าซ่อม]]+Table1[[#This Row],[รวมค่าเสื่อม]]</f>
        <v>13463.621770682148</v>
      </c>
      <c r="AU1847" s="1">
        <f t="shared" si="85"/>
        <v>13953.293816562818</v>
      </c>
      <c r="AV1847" s="1" t="str" cm="1">
        <f t="array" ref="AV1847">IF(AC1847&lt;4, "เก็บ", IF(OR(AT1847 &lt; PERCENTILE(IF($AC$2:$AC$5092=AC1847, $AT$2:$AT$5092), 0.25) - 1.5 * (PERCENTILE(IF($AC$2:$AC$5092=AC1847, $AT$2:$AT$5092), 0.75) - PERCENTILE(IF($AC$2:$AC$5092=AC1847, $AT$2:$AT$5092), 0.25)), AT1847 &gt; PERCENTILE(IF($AC$2:$AC$5092=AC1847, $AT$2:$AT$5092), 0.75) + 1.5 * (PERCENTILE(IF($AC$2:$AC$5092=AC1847, $AT$2:$AT$5092), 0.75) - PERCENTILE(IF($AC$2:$AC$5092=AC1847, $AT$2:$AT$5092), 0.25))), "ตัด", "เก็บ"))</f>
        <v>เก็บ</v>
      </c>
      <c r="AW1847" s="1">
        <f t="shared" si="86"/>
        <v>13953.293816562818</v>
      </c>
      <c r="AX1847" s="1">
        <v>14426.372718098486</v>
      </c>
      <c r="AY1847" s="1">
        <v>1768.867924528302</v>
      </c>
    </row>
    <row r="1848" spans="1:51" x14ac:dyDescent="0.2">
      <c r="A1848" s="3">
        <v>45621</v>
      </c>
      <c r="B1848">
        <v>45621</v>
      </c>
      <c r="C1848" t="s">
        <v>5964</v>
      </c>
      <c r="D1848" t="s">
        <v>51</v>
      </c>
      <c r="E1848" t="s">
        <v>61</v>
      </c>
      <c r="F1848" t="s">
        <v>5723</v>
      </c>
      <c r="G1848" s="1">
        <v>2700</v>
      </c>
      <c r="H1848" s="1">
        <v>4575</v>
      </c>
      <c r="I1848" s="1">
        <v>1900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4600</v>
      </c>
      <c r="P1848" t="s">
        <v>5965</v>
      </c>
      <c r="Q1848" s="2">
        <v>45621</v>
      </c>
      <c r="R1848" t="s">
        <v>55</v>
      </c>
      <c r="S1848">
        <v>0</v>
      </c>
      <c r="T1848" t="s">
        <v>56</v>
      </c>
      <c r="U1848" t="s">
        <v>57</v>
      </c>
      <c r="V1848" s="1">
        <v>2500</v>
      </c>
      <c r="W1848" s="1">
        <v>0</v>
      </c>
      <c r="X1848" s="1">
        <v>0</v>
      </c>
      <c r="AA1848" t="s">
        <v>58</v>
      </c>
      <c r="AB1848" s="1">
        <v>0</v>
      </c>
      <c r="AC1848" s="4">
        <f>IF(ISNUMBER(MATCH(AD1848, $AD$2:AD1847, 0)), INDEX($AC$2:AC1847, MATCH(AD1848, $AD$2:AD1847, 0)), MAX($AC$2:AC1847)+1)</f>
        <v>1</v>
      </c>
      <c r="AD1848" t="str">
        <f t="shared" si="87"/>
        <v>ท่าลี่-กองลอย</v>
      </c>
      <c r="AE1848" t="s">
        <v>55</v>
      </c>
      <c r="AF1848" s="1">
        <v>0</v>
      </c>
      <c r="AG1848" s="1">
        <v>0</v>
      </c>
      <c r="AH1848" s="1">
        <v>0</v>
      </c>
      <c r="AI1848" t="s">
        <v>5966</v>
      </c>
      <c r="AJ1848" s="1">
        <v>1</v>
      </c>
      <c r="AK1848" s="1">
        <v>0</v>
      </c>
      <c r="AL1848" s="1">
        <v>0</v>
      </c>
      <c r="AM1848" s="1">
        <v>0</v>
      </c>
      <c r="AN1848" s="1">
        <v>0</v>
      </c>
      <c r="AO1848" s="1">
        <v>0</v>
      </c>
      <c r="AP1848" s="1">
        <v>0</v>
      </c>
      <c r="AQ1848" s="1">
        <v>0</v>
      </c>
      <c r="AR1848" s="1">
        <v>11675</v>
      </c>
      <c r="AS1848" s="1">
        <v>31.153741496598641</v>
      </c>
      <c r="AT1848" s="1">
        <f>Table1[[#This Row],[รวมต้นทุนค่าเดินทาง]]+Table1[[#This Row],[รวมต้นทุนค่าซ่อม]]+Table1[[#This Row],[รวมค่าเสื่อม]]</f>
        <v>15014.977270908363</v>
      </c>
      <c r="AU1848" s="1">
        <f t="shared" si="85"/>
        <v>13953.293816562818</v>
      </c>
      <c r="AV1848" s="1" t="str" cm="1">
        <f t="array" ref="AV1848">IF(AC1848&lt;4, "เก็บ", IF(OR(AT1848 &lt; PERCENTILE(IF($AC$2:$AC$5092=AC1848, $AT$2:$AT$5092), 0.25) - 1.5 * (PERCENTILE(IF($AC$2:$AC$5092=AC1848, $AT$2:$AT$5092), 0.75) - PERCENTILE(IF($AC$2:$AC$5092=AC1848, $AT$2:$AT$5092), 0.25)), AT1848 &gt; PERCENTILE(IF($AC$2:$AC$5092=AC1848, $AT$2:$AT$5092), 0.75) + 1.5 * (PERCENTILE(IF($AC$2:$AC$5092=AC1848, $AT$2:$AT$5092), 0.75) - PERCENTILE(IF($AC$2:$AC$5092=AC1848, $AT$2:$AT$5092), 0.25))), "ตัด", "เก็บ"))</f>
        <v>เก็บ</v>
      </c>
      <c r="AW1848" s="1">
        <f t="shared" si="86"/>
        <v>13953.293816562818</v>
      </c>
      <c r="AX1848" s="1">
        <v>14426.372718098486</v>
      </c>
      <c r="AY1848" s="1">
        <v>3308.8235294117649</v>
      </c>
    </row>
    <row r="1849" spans="1:51" x14ac:dyDescent="0.2">
      <c r="A1849" s="3">
        <v>45622</v>
      </c>
      <c r="B1849">
        <v>45622</v>
      </c>
      <c r="C1849" t="s">
        <v>5967</v>
      </c>
      <c r="D1849" t="s">
        <v>66</v>
      </c>
      <c r="E1849" t="s">
        <v>124</v>
      </c>
      <c r="F1849" t="s">
        <v>420</v>
      </c>
      <c r="G1849" s="1">
        <v>0</v>
      </c>
      <c r="H1849" s="1">
        <v>1071</v>
      </c>
      <c r="I1849" s="1">
        <v>500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500</v>
      </c>
      <c r="P1849" t="s">
        <v>5968</v>
      </c>
      <c r="Q1849" s="2">
        <v>45622</v>
      </c>
      <c r="R1849" t="s">
        <v>70</v>
      </c>
      <c r="S1849">
        <v>0</v>
      </c>
      <c r="T1849" t="s">
        <v>71</v>
      </c>
      <c r="U1849" t="s">
        <v>161</v>
      </c>
      <c r="V1849" s="1">
        <v>0</v>
      </c>
      <c r="W1849" s="1">
        <v>0</v>
      </c>
      <c r="X1849" s="1">
        <v>0</v>
      </c>
      <c r="AA1849" t="s">
        <v>58</v>
      </c>
      <c r="AB1849" s="1">
        <v>0</v>
      </c>
      <c r="AC1849" s="4">
        <f>IF(ISNUMBER(MATCH(AD1849, $AD$2:AD1848, 0)), INDEX($AC$2:AC1848, MATCH(AD1849, $AD$2:AD1848, 0)), MAX($AC$2:AC1848)+1)</f>
        <v>9</v>
      </c>
      <c r="AD1849" t="str">
        <f t="shared" si="87"/>
        <v>เชียงใหม่-พุทธมณฑลสาย 2</v>
      </c>
      <c r="AE1849" t="s">
        <v>73</v>
      </c>
      <c r="AF1849" s="1">
        <v>0</v>
      </c>
      <c r="AG1849" s="1">
        <v>0</v>
      </c>
      <c r="AH1849" s="1">
        <v>0</v>
      </c>
      <c r="AI1849" t="s">
        <v>5969</v>
      </c>
      <c r="AJ1849" s="1">
        <v>1</v>
      </c>
      <c r="AK1849" s="1">
        <v>720</v>
      </c>
      <c r="AL1849" s="1">
        <v>720</v>
      </c>
      <c r="AM1849" s="1">
        <v>1</v>
      </c>
      <c r="AN1849" s="1">
        <v>0</v>
      </c>
      <c r="AO1849" s="1">
        <v>0</v>
      </c>
      <c r="AP1849" s="1">
        <v>0</v>
      </c>
      <c r="AQ1849" s="1">
        <v>0</v>
      </c>
      <c r="AR1849" s="1">
        <v>1571</v>
      </c>
      <c r="AS1849" s="1">
        <v>585.03</v>
      </c>
      <c r="AT1849" s="1">
        <f>Table1[[#This Row],[รวมต้นทุนค่าเดินทาง]]+Table1[[#This Row],[รวมต้นทุนค่าซ่อม]]+Table1[[#This Row],[รวมค่าเสื่อม]]</f>
        <v>4095.0566699900296</v>
      </c>
      <c r="AU1849" s="1">
        <f t="shared" si="85"/>
        <v>4623.2312262414152</v>
      </c>
      <c r="AV1849" s="1" t="str" cm="1">
        <f t="array" ref="AV1849">IF(AC1849&lt;4, "เก็บ", IF(OR(AT1849 &lt; PERCENTILE(IF($AC$2:$AC$5092=AC1849, $AT$2:$AT$5092), 0.25) - 1.5 * (PERCENTILE(IF($AC$2:$AC$5092=AC1849, $AT$2:$AT$5092), 0.75) - PERCENTILE(IF($AC$2:$AC$5092=AC1849, $AT$2:$AT$5092), 0.25)), AT1849 &gt; PERCENTILE(IF($AC$2:$AC$5092=AC1849, $AT$2:$AT$5092), 0.75) + 1.5 * (PERCENTILE(IF($AC$2:$AC$5092=AC1849, $AT$2:$AT$5092), 0.75) - PERCENTILE(IF($AC$2:$AC$5092=AC1849, $AT$2:$AT$5092), 0.25))), "ตัด", "เก็บ"))</f>
        <v>เก็บ</v>
      </c>
      <c r="AW1849" s="1">
        <f t="shared" si="86"/>
        <v>4005.4952465164292</v>
      </c>
      <c r="AX1849" s="1">
        <v>2577.9546108768855</v>
      </c>
      <c r="AY1849" s="1">
        <v>1939.0266699900299</v>
      </c>
    </row>
    <row r="1850" spans="1:51" x14ac:dyDescent="0.2">
      <c r="A1850" s="3">
        <v>45622</v>
      </c>
      <c r="B1850">
        <v>45622</v>
      </c>
      <c r="C1850" t="s">
        <v>5970</v>
      </c>
      <c r="D1850" t="s">
        <v>66</v>
      </c>
      <c r="E1850" t="s">
        <v>124</v>
      </c>
      <c r="F1850" t="s">
        <v>201</v>
      </c>
      <c r="G1850" s="1">
        <v>0</v>
      </c>
      <c r="H1850" s="1">
        <v>1071</v>
      </c>
      <c r="I1850" s="1">
        <v>500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500</v>
      </c>
      <c r="P1850" t="s">
        <v>5971</v>
      </c>
      <c r="Q1850" s="2">
        <v>45622</v>
      </c>
      <c r="R1850" t="s">
        <v>70</v>
      </c>
      <c r="S1850">
        <v>0</v>
      </c>
      <c r="T1850" t="s">
        <v>71</v>
      </c>
      <c r="U1850" t="s">
        <v>161</v>
      </c>
      <c r="V1850" s="1">
        <v>0</v>
      </c>
      <c r="W1850" s="1">
        <v>0</v>
      </c>
      <c r="X1850" s="1">
        <v>0</v>
      </c>
      <c r="AA1850" t="s">
        <v>58</v>
      </c>
      <c r="AB1850" s="1">
        <v>0</v>
      </c>
      <c r="AC1850" s="4">
        <f>IF(ISNUMBER(MATCH(AD1850, $AD$2:AD1849, 0)), INDEX($AC$2:AC1849, MATCH(AD1850, $AD$2:AD1849, 0)), MAX($AC$2:AC1849)+1)</f>
        <v>9</v>
      </c>
      <c r="AD1850" t="str">
        <f t="shared" si="87"/>
        <v>เชียงใหม่-พุทธมณฑลสาย 2</v>
      </c>
      <c r="AE1850" t="s">
        <v>73</v>
      </c>
      <c r="AF1850" s="1">
        <v>0</v>
      </c>
      <c r="AG1850" s="1">
        <v>0</v>
      </c>
      <c r="AH1850" s="1">
        <v>0</v>
      </c>
      <c r="AI1850" t="s">
        <v>5972</v>
      </c>
      <c r="AJ1850" s="1">
        <v>1</v>
      </c>
      <c r="AK1850" s="1">
        <v>720</v>
      </c>
      <c r="AL1850" s="1">
        <v>720</v>
      </c>
      <c r="AM1850" s="1">
        <v>1</v>
      </c>
      <c r="AN1850" s="1">
        <v>0</v>
      </c>
      <c r="AO1850" s="1">
        <v>0</v>
      </c>
      <c r="AP1850" s="1">
        <v>0</v>
      </c>
      <c r="AQ1850" s="1">
        <v>0</v>
      </c>
      <c r="AR1850" s="1">
        <v>1571</v>
      </c>
      <c r="AS1850" s="1">
        <v>572.78</v>
      </c>
      <c r="AT1850" s="1">
        <f>Table1[[#This Row],[รวมต้นทุนค่าเดินทาง]]+Table1[[#This Row],[รวมต้นทุนค่าซ่อม]]+Table1[[#This Row],[รวมค่าเสื่อม]]</f>
        <v>4220.6743170488535</v>
      </c>
      <c r="AU1850" s="1">
        <f t="shared" si="85"/>
        <v>4623.2312262414152</v>
      </c>
      <c r="AV1850" s="1" t="str" cm="1">
        <f t="array" ref="AV1850">IF(AC1850&lt;4, "เก็บ", IF(OR(AT1850 &lt; PERCENTILE(IF($AC$2:$AC$5092=AC1850, $AT$2:$AT$5092), 0.25) - 1.5 * (PERCENTILE(IF($AC$2:$AC$5092=AC1850, $AT$2:$AT$5092), 0.75) - PERCENTILE(IF($AC$2:$AC$5092=AC1850, $AT$2:$AT$5092), 0.25)), AT1850 &gt; PERCENTILE(IF($AC$2:$AC$5092=AC1850, $AT$2:$AT$5092), 0.75) + 1.5 * (PERCENTILE(IF($AC$2:$AC$5092=AC1850, $AT$2:$AT$5092), 0.75) - PERCENTILE(IF($AC$2:$AC$5092=AC1850, $AT$2:$AT$5092), 0.25))), "ตัด", "เก็บ"))</f>
        <v>เก็บ</v>
      </c>
      <c r="AW1850" s="1">
        <f t="shared" si="86"/>
        <v>4005.4952465164292</v>
      </c>
      <c r="AX1850" s="1">
        <v>2577.9546108768855</v>
      </c>
      <c r="AY1850" s="1">
        <v>2076.8943170488537</v>
      </c>
    </row>
    <row r="1851" spans="1:51" x14ac:dyDescent="0.2">
      <c r="A1851" s="3">
        <v>45622</v>
      </c>
      <c r="B1851">
        <v>45622</v>
      </c>
      <c r="C1851" t="s">
        <v>5973</v>
      </c>
      <c r="D1851" t="s">
        <v>66</v>
      </c>
      <c r="E1851" t="s">
        <v>67</v>
      </c>
      <c r="F1851" t="s">
        <v>353</v>
      </c>
      <c r="G1851" s="1">
        <v>0</v>
      </c>
      <c r="H1851" s="1">
        <v>0</v>
      </c>
      <c r="I1851" s="1">
        <v>400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400</v>
      </c>
      <c r="P1851" t="s">
        <v>5974</v>
      </c>
      <c r="Q1851" s="2">
        <v>45622</v>
      </c>
      <c r="R1851" t="s">
        <v>70</v>
      </c>
      <c r="S1851">
        <v>0</v>
      </c>
      <c r="T1851" t="s">
        <v>71</v>
      </c>
      <c r="U1851" t="s">
        <v>93</v>
      </c>
      <c r="V1851" s="1">
        <v>0</v>
      </c>
      <c r="W1851" s="1">
        <v>0</v>
      </c>
      <c r="X1851" s="1">
        <v>0</v>
      </c>
      <c r="AA1851" t="s">
        <v>58</v>
      </c>
      <c r="AB1851" s="1">
        <v>0</v>
      </c>
      <c r="AC1851" s="4">
        <f>IF(ISNUMBER(MATCH(AD1851, $AD$2:AD1850, 0)), INDEX($AC$2:AC1850, MATCH(AD1851, $AD$2:AD1850, 0)), MAX($AC$2:AC1850)+1)</f>
        <v>4</v>
      </c>
      <c r="AD1851" t="str">
        <f t="shared" si="87"/>
        <v>เชียงใหม่-ตลาดไท</v>
      </c>
      <c r="AE1851" t="s">
        <v>73</v>
      </c>
      <c r="AF1851" s="1">
        <v>0</v>
      </c>
      <c r="AG1851" s="1">
        <v>0</v>
      </c>
      <c r="AH1851" s="1">
        <v>0</v>
      </c>
      <c r="AI1851" t="s">
        <v>5975</v>
      </c>
      <c r="AJ1851" s="1">
        <v>1</v>
      </c>
      <c r="AK1851" s="1">
        <v>720</v>
      </c>
      <c r="AL1851" s="1">
        <v>720</v>
      </c>
      <c r="AM1851" s="1">
        <v>1</v>
      </c>
      <c r="AN1851" s="1">
        <v>0</v>
      </c>
      <c r="AO1851" s="1">
        <v>0</v>
      </c>
      <c r="AP1851" s="1">
        <v>0</v>
      </c>
      <c r="AQ1851" s="1">
        <v>0</v>
      </c>
      <c r="AR1851" s="1">
        <v>400</v>
      </c>
      <c r="AS1851" s="1">
        <v>109.11666666666667</v>
      </c>
      <c r="AT1851" s="1">
        <f>Table1[[#This Row],[รวมต้นทุนค่าเดินทาง]]+Table1[[#This Row],[รวมต้นทุนค่าซ่อม]]+Table1[[#This Row],[รวมค่าเสื่อม]]</f>
        <v>1755.2764208909371</v>
      </c>
      <c r="AU1851" s="1">
        <f t="shared" si="85"/>
        <v>4256.109283997258</v>
      </c>
      <c r="AV1851" s="1" t="str" cm="1">
        <f t="array" ref="AV1851">IF(AC1851&lt;4, "เก็บ", IF(OR(AT1851 &lt; PERCENTILE(IF($AC$2:$AC$5092=AC1851, $AT$2:$AT$5092), 0.25) - 1.5 * (PERCENTILE(IF($AC$2:$AC$5092=AC1851, $AT$2:$AT$5092), 0.75) - PERCENTILE(IF($AC$2:$AC$5092=AC1851, $AT$2:$AT$5092), 0.25)), AT1851 &gt; PERCENTILE(IF($AC$2:$AC$5092=AC1851, $AT$2:$AT$5092), 0.75) + 1.5 * (PERCENTILE(IF($AC$2:$AC$5092=AC1851, $AT$2:$AT$5092), 0.75) - PERCENTILE(IF($AC$2:$AC$5092=AC1851, $AT$2:$AT$5092), 0.25))), "ตัด", "เก็บ"))</f>
        <v>เก็บ</v>
      </c>
      <c r="AW1851" s="1">
        <f t="shared" si="86"/>
        <v>3807.0727671795808</v>
      </c>
      <c r="AX1851" s="1">
        <v>2335.0230876608157</v>
      </c>
      <c r="AY1851" s="1">
        <v>1246.1597542242703</v>
      </c>
    </row>
    <row r="1852" spans="1:51" x14ac:dyDescent="0.2">
      <c r="A1852" s="3">
        <v>45622</v>
      </c>
      <c r="B1852">
        <v>45622</v>
      </c>
      <c r="C1852" t="s">
        <v>5976</v>
      </c>
      <c r="D1852" t="s">
        <v>66</v>
      </c>
      <c r="E1852" t="s">
        <v>124</v>
      </c>
      <c r="F1852" t="s">
        <v>399</v>
      </c>
      <c r="G1852" s="1">
        <v>0</v>
      </c>
      <c r="H1852" s="1">
        <v>0</v>
      </c>
      <c r="I1852" s="1">
        <v>400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400</v>
      </c>
      <c r="P1852" t="s">
        <v>5977</v>
      </c>
      <c r="Q1852" s="2">
        <v>45622</v>
      </c>
      <c r="R1852" t="s">
        <v>70</v>
      </c>
      <c r="S1852">
        <v>0</v>
      </c>
      <c r="T1852" t="s">
        <v>71</v>
      </c>
      <c r="U1852" t="s">
        <v>72</v>
      </c>
      <c r="V1852" s="1">
        <v>0</v>
      </c>
      <c r="W1852" s="1">
        <v>0</v>
      </c>
      <c r="X1852" s="1">
        <v>0</v>
      </c>
      <c r="AA1852" t="s">
        <v>58</v>
      </c>
      <c r="AB1852" s="1">
        <v>0</v>
      </c>
      <c r="AC1852" s="4">
        <f>IF(ISNUMBER(MATCH(AD1852, $AD$2:AD1851, 0)), INDEX($AC$2:AC1851, MATCH(AD1852, $AD$2:AD1851, 0)), MAX($AC$2:AC1851)+1)</f>
        <v>2</v>
      </c>
      <c r="AD1852" t="str">
        <f t="shared" si="87"/>
        <v>เชียงใหม่-พุทธมณฑลสาย 5</v>
      </c>
      <c r="AE1852" t="s">
        <v>73</v>
      </c>
      <c r="AF1852" s="1">
        <v>0</v>
      </c>
      <c r="AG1852" s="1">
        <v>0</v>
      </c>
      <c r="AH1852" s="1">
        <v>0</v>
      </c>
      <c r="AI1852" t="s">
        <v>5978</v>
      </c>
      <c r="AJ1852" s="1">
        <v>1</v>
      </c>
      <c r="AK1852" s="1">
        <v>720</v>
      </c>
      <c r="AL1852" s="1">
        <v>720</v>
      </c>
      <c r="AM1852" s="1">
        <v>1</v>
      </c>
      <c r="AN1852" s="1">
        <v>0</v>
      </c>
      <c r="AO1852" s="1">
        <v>0</v>
      </c>
      <c r="AP1852" s="1">
        <v>0</v>
      </c>
      <c r="AQ1852" s="1">
        <v>0</v>
      </c>
      <c r="AR1852" s="1">
        <v>400</v>
      </c>
      <c r="AS1852" s="1">
        <v>2665.9549999999999</v>
      </c>
      <c r="AT1852" s="1">
        <f>Table1[[#This Row],[รวมต้นทุนค่าเดินทาง]]+Table1[[#This Row],[รวมต้นทุนค่าซ่อม]]+Table1[[#This Row],[รวมค่าเสื่อม]]</f>
        <v>4226.7017709659813</v>
      </c>
      <c r="AU1852" s="1">
        <f t="shared" si="85"/>
        <v>5026.5629662053279</v>
      </c>
      <c r="AV1852" s="1" t="str" cm="1">
        <f t="array" ref="AV1852">IF(AC1852&lt;4, "เก็บ", IF(OR(AT1852 &lt; PERCENTILE(IF($AC$2:$AC$5092=AC1852, $AT$2:$AT$5092), 0.25) - 1.5 * (PERCENTILE(IF($AC$2:$AC$5092=AC1852, $AT$2:$AT$5092), 0.75) - PERCENTILE(IF($AC$2:$AC$5092=AC1852, $AT$2:$AT$5092), 0.25)), AT1852 &gt; PERCENTILE(IF($AC$2:$AC$5092=AC1852, $AT$2:$AT$5092), 0.75) + 1.5 * (PERCENTILE(IF($AC$2:$AC$5092=AC1852, $AT$2:$AT$5092), 0.75) - PERCENTILE(IF($AC$2:$AC$5092=AC1852, $AT$2:$AT$5092), 0.25))), "ตัด", "เก็บ"))</f>
        <v>เก็บ</v>
      </c>
      <c r="AW1852" s="1">
        <f t="shared" si="86"/>
        <v>5026.5629662053279</v>
      </c>
      <c r="AX1852" s="1">
        <v>4064.5059139663294</v>
      </c>
      <c r="AY1852" s="1">
        <v>1160.7467709659816</v>
      </c>
    </row>
    <row r="1853" spans="1:51" x14ac:dyDescent="0.2">
      <c r="A1853" s="3">
        <v>45622</v>
      </c>
      <c r="B1853">
        <v>45622</v>
      </c>
      <c r="C1853" t="s">
        <v>5979</v>
      </c>
      <c r="D1853" t="s">
        <v>66</v>
      </c>
      <c r="E1853" t="s">
        <v>129</v>
      </c>
      <c r="F1853" t="s">
        <v>332</v>
      </c>
      <c r="G1853" s="1">
        <v>0</v>
      </c>
      <c r="H1853" s="1">
        <v>0</v>
      </c>
      <c r="I1853" s="1">
        <v>500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500</v>
      </c>
      <c r="P1853" t="s">
        <v>5980</v>
      </c>
      <c r="Q1853" s="2">
        <v>45622</v>
      </c>
      <c r="R1853" t="s">
        <v>70</v>
      </c>
      <c r="S1853">
        <v>0</v>
      </c>
      <c r="T1853" t="s">
        <v>71</v>
      </c>
      <c r="U1853" t="s">
        <v>72</v>
      </c>
      <c r="V1853" s="1">
        <v>0</v>
      </c>
      <c r="W1853" s="1">
        <v>0</v>
      </c>
      <c r="X1853" s="1">
        <v>0</v>
      </c>
      <c r="AA1853" t="s">
        <v>58</v>
      </c>
      <c r="AB1853" s="1">
        <v>0</v>
      </c>
      <c r="AC1853" s="4">
        <f>IF(ISNUMBER(MATCH(AD1853, $AD$2:AD1852, 0)), INDEX($AC$2:AC1852, MATCH(AD1853, $AD$2:AD1852, 0)), MAX($AC$2:AC1852)+1)</f>
        <v>2</v>
      </c>
      <c r="AD1853" t="str">
        <f t="shared" si="87"/>
        <v>เชียงใหม่-พุทธมณฑลสาย 5</v>
      </c>
      <c r="AE1853" t="s">
        <v>73</v>
      </c>
      <c r="AF1853" s="1">
        <v>0</v>
      </c>
      <c r="AG1853" s="1">
        <v>0</v>
      </c>
      <c r="AH1853" s="1">
        <v>0</v>
      </c>
      <c r="AI1853" t="s">
        <v>5981</v>
      </c>
      <c r="AJ1853" s="1">
        <v>1</v>
      </c>
      <c r="AK1853" s="1">
        <v>720</v>
      </c>
      <c r="AL1853" s="1">
        <v>720</v>
      </c>
      <c r="AM1853" s="1">
        <v>1</v>
      </c>
      <c r="AN1853" s="1">
        <v>0</v>
      </c>
      <c r="AO1853" s="1">
        <v>0</v>
      </c>
      <c r="AP1853" s="1">
        <v>0</v>
      </c>
      <c r="AQ1853" s="1">
        <v>0</v>
      </c>
      <c r="AR1853" s="1">
        <v>500</v>
      </c>
      <c r="AS1853" s="1">
        <v>878.2705882352941</v>
      </c>
      <c r="AT1853" s="1">
        <f>Table1[[#This Row],[รวมต้นทุนค่าเดินทาง]]+Table1[[#This Row],[รวมต้นทุนค่าซ่อม]]+Table1[[#This Row],[รวมค่าเสื่อม]]</f>
        <v>2358.4948868248352</v>
      </c>
      <c r="AU1853" s="1">
        <f t="shared" si="85"/>
        <v>5026.5629662053279</v>
      </c>
      <c r="AV1853" s="1" t="str" cm="1">
        <f t="array" ref="AV1853">IF(AC1853&lt;4, "เก็บ", IF(OR(AT1853 &lt; PERCENTILE(IF($AC$2:$AC$5092=AC1853, $AT$2:$AT$5092), 0.25) - 1.5 * (PERCENTILE(IF($AC$2:$AC$5092=AC1853, $AT$2:$AT$5092), 0.75) - PERCENTILE(IF($AC$2:$AC$5092=AC1853, $AT$2:$AT$5092), 0.25)), AT1853 &gt; PERCENTILE(IF($AC$2:$AC$5092=AC1853, $AT$2:$AT$5092), 0.75) + 1.5 * (PERCENTILE(IF($AC$2:$AC$5092=AC1853, $AT$2:$AT$5092), 0.75) - PERCENTILE(IF($AC$2:$AC$5092=AC1853, $AT$2:$AT$5092), 0.25))), "ตัด", "เก็บ"))</f>
        <v>เก็บ</v>
      </c>
      <c r="AW1853" s="1">
        <f t="shared" si="86"/>
        <v>5026.5629662053279</v>
      </c>
      <c r="AX1853" s="1">
        <v>4064.5059139663294</v>
      </c>
      <c r="AY1853" s="1">
        <v>980.22429858954115</v>
      </c>
    </row>
    <row r="1854" spans="1:51" x14ac:dyDescent="0.2">
      <c r="A1854" s="3">
        <v>45622</v>
      </c>
      <c r="B1854">
        <v>45622</v>
      </c>
      <c r="C1854" t="s">
        <v>5982</v>
      </c>
      <c r="D1854" t="s">
        <v>66</v>
      </c>
      <c r="E1854" t="s">
        <v>129</v>
      </c>
      <c r="F1854" t="s">
        <v>669</v>
      </c>
      <c r="G1854" s="1">
        <v>0</v>
      </c>
      <c r="H1854" s="1">
        <v>0</v>
      </c>
      <c r="I1854" s="1">
        <v>500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500</v>
      </c>
      <c r="P1854" t="s">
        <v>5983</v>
      </c>
      <c r="Q1854" s="2">
        <v>45622</v>
      </c>
      <c r="R1854" t="s">
        <v>70</v>
      </c>
      <c r="S1854">
        <v>0</v>
      </c>
      <c r="T1854" t="s">
        <v>71</v>
      </c>
      <c r="U1854" t="s">
        <v>161</v>
      </c>
      <c r="V1854" s="1">
        <v>0</v>
      </c>
      <c r="W1854" s="1">
        <v>0</v>
      </c>
      <c r="X1854" s="1">
        <v>0</v>
      </c>
      <c r="AA1854" t="s">
        <v>58</v>
      </c>
      <c r="AB1854" s="1">
        <v>0</v>
      </c>
      <c r="AC1854" s="4">
        <f>IF(ISNUMBER(MATCH(AD1854, $AD$2:AD1853, 0)), INDEX($AC$2:AC1853, MATCH(AD1854, $AD$2:AD1853, 0)), MAX($AC$2:AC1853)+1)</f>
        <v>9</v>
      </c>
      <c r="AD1854" t="str">
        <f t="shared" si="87"/>
        <v>เชียงใหม่-พุทธมณฑลสาย 2</v>
      </c>
      <c r="AE1854" t="s">
        <v>73</v>
      </c>
      <c r="AF1854" s="1">
        <v>0</v>
      </c>
      <c r="AG1854" s="1">
        <v>0</v>
      </c>
      <c r="AH1854" s="1">
        <v>0</v>
      </c>
      <c r="AI1854" t="s">
        <v>5984</v>
      </c>
      <c r="AJ1854" s="1">
        <v>1</v>
      </c>
      <c r="AK1854" s="1">
        <v>720</v>
      </c>
      <c r="AL1854" s="1">
        <v>720</v>
      </c>
      <c r="AM1854" s="1">
        <v>1</v>
      </c>
      <c r="AN1854" s="1">
        <v>0</v>
      </c>
      <c r="AO1854" s="1">
        <v>0</v>
      </c>
      <c r="AP1854" s="1">
        <v>0</v>
      </c>
      <c r="AQ1854" s="1">
        <v>0</v>
      </c>
      <c r="AR1854" s="1">
        <v>500</v>
      </c>
      <c r="AS1854" s="1">
        <v>442.11714285714282</v>
      </c>
      <c r="AT1854" s="1">
        <f>Table1[[#This Row],[รวมต้นทุนค่าเดินทาง]]+Table1[[#This Row],[รวมต้นทุนค่าซ่อม]]+Table1[[#This Row],[รวมค่าเสื่อม]]</f>
        <v>2120.7899803828104</v>
      </c>
      <c r="AU1854" s="1">
        <f t="shared" si="85"/>
        <v>4623.2312262414152</v>
      </c>
      <c r="AV1854" s="1" t="str" cm="1">
        <f t="array" ref="AV1854">IF(AC1854&lt;4, "เก็บ", IF(OR(AT1854 &lt; PERCENTILE(IF($AC$2:$AC$5092=AC1854, $AT$2:$AT$5092), 0.25) - 1.5 * (PERCENTILE(IF($AC$2:$AC$5092=AC1854, $AT$2:$AT$5092), 0.75) - PERCENTILE(IF($AC$2:$AC$5092=AC1854, $AT$2:$AT$5092), 0.25)), AT1854 &gt; PERCENTILE(IF($AC$2:$AC$5092=AC1854, $AT$2:$AT$5092), 0.75) + 1.5 * (PERCENTILE(IF($AC$2:$AC$5092=AC1854, $AT$2:$AT$5092), 0.75) - PERCENTILE(IF($AC$2:$AC$5092=AC1854, $AT$2:$AT$5092), 0.25))), "ตัด", "เก็บ"))</f>
        <v>เก็บ</v>
      </c>
      <c r="AW1854" s="1">
        <f t="shared" si="86"/>
        <v>4005.4952465164292</v>
      </c>
      <c r="AX1854" s="1">
        <v>2577.9546108768855</v>
      </c>
      <c r="AY1854" s="1">
        <v>1178.6728375256673</v>
      </c>
    </row>
    <row r="1855" spans="1:51" x14ac:dyDescent="0.2">
      <c r="A1855" s="3">
        <v>45622</v>
      </c>
      <c r="B1855">
        <v>45622</v>
      </c>
      <c r="C1855" t="s">
        <v>5985</v>
      </c>
      <c r="D1855" t="s">
        <v>51</v>
      </c>
      <c r="E1855" t="s">
        <v>52</v>
      </c>
      <c r="F1855" t="s">
        <v>53</v>
      </c>
      <c r="G1855" s="1">
        <v>4200</v>
      </c>
      <c r="H1855" s="1">
        <v>3075</v>
      </c>
      <c r="I1855" s="1">
        <v>1900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6100</v>
      </c>
      <c r="P1855" t="s">
        <v>5986</v>
      </c>
      <c r="Q1855" s="2">
        <v>45622</v>
      </c>
      <c r="R1855" t="s">
        <v>55</v>
      </c>
      <c r="S1855">
        <v>0</v>
      </c>
      <c r="T1855" t="s">
        <v>56</v>
      </c>
      <c r="U1855" t="s">
        <v>57</v>
      </c>
      <c r="V1855" s="1">
        <v>2500</v>
      </c>
      <c r="W1855" s="1">
        <v>0</v>
      </c>
      <c r="X1855" s="1">
        <v>0</v>
      </c>
      <c r="AA1855" t="s">
        <v>58</v>
      </c>
      <c r="AB1855" s="1">
        <v>0</v>
      </c>
      <c r="AC1855" s="4">
        <f>IF(ISNUMBER(MATCH(AD1855, $AD$2:AD1854, 0)), INDEX($AC$2:AC1854, MATCH(AD1855, $AD$2:AD1854, 0)), MAX($AC$2:AC1854)+1)</f>
        <v>1</v>
      </c>
      <c r="AD1855" t="str">
        <f t="shared" si="87"/>
        <v>ท่าลี่-กองลอย</v>
      </c>
      <c r="AE1855" t="s">
        <v>55</v>
      </c>
      <c r="AF1855" s="1">
        <v>0</v>
      </c>
      <c r="AG1855" s="1">
        <v>0</v>
      </c>
      <c r="AH1855" s="1">
        <v>0</v>
      </c>
      <c r="AI1855" t="s">
        <v>5987</v>
      </c>
      <c r="AJ1855" s="1">
        <v>1</v>
      </c>
      <c r="AK1855" s="1">
        <v>0</v>
      </c>
      <c r="AL1855" s="1">
        <v>0</v>
      </c>
      <c r="AM1855" s="1">
        <v>0</v>
      </c>
      <c r="AN1855" s="1">
        <v>0</v>
      </c>
      <c r="AO1855" s="1">
        <v>0</v>
      </c>
      <c r="AP1855" s="1">
        <v>0</v>
      </c>
      <c r="AQ1855" s="1">
        <v>0</v>
      </c>
      <c r="AR1855" s="1">
        <v>11675</v>
      </c>
      <c r="AS1855" s="1">
        <v>25.68</v>
      </c>
      <c r="AT1855" s="1">
        <f>Table1[[#This Row],[รวมต้นทุนค่าเดินทาง]]+Table1[[#This Row],[รวมต้นทุนค่าซ่อม]]+Table1[[#This Row],[รวมค่าเสื่อม]]</f>
        <v>13431.449230769231</v>
      </c>
      <c r="AU1855" s="1">
        <f t="shared" si="85"/>
        <v>13953.293816562818</v>
      </c>
      <c r="AV1855" s="1" t="str" cm="1">
        <f t="array" ref="AV1855">IF(AC1855&lt;4, "เก็บ", IF(OR(AT1855 &lt; PERCENTILE(IF($AC$2:$AC$5092=AC1855, $AT$2:$AT$5092), 0.25) - 1.5 * (PERCENTILE(IF($AC$2:$AC$5092=AC1855, $AT$2:$AT$5092), 0.75) - PERCENTILE(IF($AC$2:$AC$5092=AC1855, $AT$2:$AT$5092), 0.25)), AT1855 &gt; PERCENTILE(IF($AC$2:$AC$5092=AC1855, $AT$2:$AT$5092), 0.75) + 1.5 * (PERCENTILE(IF($AC$2:$AC$5092=AC1855, $AT$2:$AT$5092), 0.75) - PERCENTILE(IF($AC$2:$AC$5092=AC1855, $AT$2:$AT$5092), 0.25))), "ตัด", "เก็บ"))</f>
        <v>เก็บ</v>
      </c>
      <c r="AW1855" s="1">
        <f t="shared" si="86"/>
        <v>13953.293816562818</v>
      </c>
      <c r="AX1855" s="1">
        <v>14426.372718098486</v>
      </c>
      <c r="AY1855" s="1">
        <v>1730.7692307692307</v>
      </c>
    </row>
    <row r="1856" spans="1:51" x14ac:dyDescent="0.2">
      <c r="A1856" s="3">
        <v>45622</v>
      </c>
      <c r="B1856">
        <v>45622</v>
      </c>
      <c r="C1856" t="s">
        <v>5988</v>
      </c>
      <c r="D1856" t="s">
        <v>51</v>
      </c>
      <c r="E1856" t="s">
        <v>61</v>
      </c>
      <c r="F1856" t="s">
        <v>5295</v>
      </c>
      <c r="G1856" s="1">
        <v>2700</v>
      </c>
      <c r="H1856" s="1">
        <v>4575</v>
      </c>
      <c r="I1856" s="1">
        <v>1900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4600</v>
      </c>
      <c r="P1856" t="s">
        <v>5989</v>
      </c>
      <c r="Q1856" s="2">
        <v>45622</v>
      </c>
      <c r="R1856" t="s">
        <v>55</v>
      </c>
      <c r="S1856">
        <v>0</v>
      </c>
      <c r="T1856" t="s">
        <v>56</v>
      </c>
      <c r="U1856" t="s">
        <v>57</v>
      </c>
      <c r="V1856" s="1">
        <v>2500</v>
      </c>
      <c r="W1856" s="1">
        <v>0</v>
      </c>
      <c r="X1856" s="1">
        <v>0</v>
      </c>
      <c r="AA1856" t="s">
        <v>58</v>
      </c>
      <c r="AB1856" s="1">
        <v>0</v>
      </c>
      <c r="AC1856" s="4">
        <f>IF(ISNUMBER(MATCH(AD1856, $AD$2:AD1855, 0)), INDEX($AC$2:AC1855, MATCH(AD1856, $AD$2:AD1855, 0)), MAX($AC$2:AC1855)+1)</f>
        <v>1</v>
      </c>
      <c r="AD1856" t="str">
        <f t="shared" si="87"/>
        <v>ท่าลี่-กองลอย</v>
      </c>
      <c r="AE1856" t="s">
        <v>55</v>
      </c>
      <c r="AF1856" s="1">
        <v>0</v>
      </c>
      <c r="AG1856" s="1">
        <v>0</v>
      </c>
      <c r="AH1856" s="1">
        <v>0</v>
      </c>
      <c r="AI1856" t="s">
        <v>5990</v>
      </c>
      <c r="AJ1856" s="1">
        <v>1</v>
      </c>
      <c r="AK1856" s="1">
        <v>0</v>
      </c>
      <c r="AL1856" s="1">
        <v>0</v>
      </c>
      <c r="AM1856" s="1">
        <v>0</v>
      </c>
      <c r="AN1856" s="1">
        <v>0</v>
      </c>
      <c r="AO1856" s="1">
        <v>0</v>
      </c>
      <c r="AP1856" s="1">
        <v>0</v>
      </c>
      <c r="AQ1856" s="1">
        <v>0</v>
      </c>
      <c r="AR1856" s="1">
        <v>11675</v>
      </c>
      <c r="AS1856" s="1">
        <v>28.533333333333331</v>
      </c>
      <c r="AT1856" s="1">
        <f>Table1[[#This Row],[รวมต้นทุนค่าเดินทาง]]+Table1[[#This Row],[รวมต้นทุนค่าซ่อม]]+Table1[[#This Row],[รวมค่าเสื่อม]]</f>
        <v>14260.351515151515</v>
      </c>
      <c r="AU1856" s="1">
        <f t="shared" si="85"/>
        <v>13953.293816562818</v>
      </c>
      <c r="AV1856" s="1" t="str" cm="1">
        <f t="array" ref="AV1856">IF(AC1856&lt;4, "เก็บ", IF(OR(AT1856 &lt; PERCENTILE(IF($AC$2:$AC$5092=AC1856, $AT$2:$AT$5092), 0.25) - 1.5 * (PERCENTILE(IF($AC$2:$AC$5092=AC1856, $AT$2:$AT$5092), 0.75) - PERCENTILE(IF($AC$2:$AC$5092=AC1856, $AT$2:$AT$5092), 0.25)), AT1856 &gt; PERCENTILE(IF($AC$2:$AC$5092=AC1856, $AT$2:$AT$5092), 0.75) + 1.5 * (PERCENTILE(IF($AC$2:$AC$5092=AC1856, $AT$2:$AT$5092), 0.75) - PERCENTILE(IF($AC$2:$AC$5092=AC1856, $AT$2:$AT$5092), 0.25))), "ตัด", "เก็บ"))</f>
        <v>เก็บ</v>
      </c>
      <c r="AW1856" s="1">
        <f t="shared" si="86"/>
        <v>13953.293816562818</v>
      </c>
      <c r="AX1856" s="1">
        <v>14426.372718098486</v>
      </c>
      <c r="AY1856" s="1">
        <v>2556.818181818182</v>
      </c>
    </row>
    <row r="1857" spans="1:51" x14ac:dyDescent="0.2">
      <c r="A1857" s="3">
        <v>45622</v>
      </c>
      <c r="B1857">
        <v>45622</v>
      </c>
      <c r="C1857" t="s">
        <v>5991</v>
      </c>
      <c r="D1857" t="s">
        <v>51</v>
      </c>
      <c r="E1857" t="s">
        <v>61</v>
      </c>
      <c r="F1857" t="s">
        <v>3019</v>
      </c>
      <c r="G1857" s="1">
        <v>2700</v>
      </c>
      <c r="H1857" s="1">
        <v>4575</v>
      </c>
      <c r="I1857" s="1">
        <v>1900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4600</v>
      </c>
      <c r="P1857" t="s">
        <v>5992</v>
      </c>
      <c r="Q1857" s="2">
        <v>45622</v>
      </c>
      <c r="R1857" t="s">
        <v>55</v>
      </c>
      <c r="S1857">
        <v>0</v>
      </c>
      <c r="T1857" t="s">
        <v>56</v>
      </c>
      <c r="U1857" t="s">
        <v>57</v>
      </c>
      <c r="V1857" s="1">
        <v>2500</v>
      </c>
      <c r="W1857" s="1">
        <v>0</v>
      </c>
      <c r="X1857" s="1">
        <v>0</v>
      </c>
      <c r="AA1857" t="s">
        <v>58</v>
      </c>
      <c r="AB1857" s="1">
        <v>0</v>
      </c>
      <c r="AC1857" s="4">
        <f>IF(ISNUMBER(MATCH(AD1857, $AD$2:AD1856, 0)), INDEX($AC$2:AC1856, MATCH(AD1857, $AD$2:AD1856, 0)), MAX($AC$2:AC1856)+1)</f>
        <v>1</v>
      </c>
      <c r="AD1857" t="str">
        <f t="shared" si="87"/>
        <v>ท่าลี่-กองลอย</v>
      </c>
      <c r="AE1857" t="s">
        <v>55</v>
      </c>
      <c r="AF1857" s="1">
        <v>0</v>
      </c>
      <c r="AG1857" s="1">
        <v>0</v>
      </c>
      <c r="AH1857" s="1">
        <v>0</v>
      </c>
      <c r="AI1857" t="s">
        <v>5993</v>
      </c>
      <c r="AJ1857" s="1">
        <v>1</v>
      </c>
      <c r="AK1857" s="1">
        <v>0</v>
      </c>
      <c r="AL1857" s="1">
        <v>0</v>
      </c>
      <c r="AM1857" s="1">
        <v>0</v>
      </c>
      <c r="AN1857" s="1">
        <v>0</v>
      </c>
      <c r="AO1857" s="1">
        <v>0</v>
      </c>
      <c r="AP1857" s="1">
        <v>0</v>
      </c>
      <c r="AQ1857" s="1">
        <v>0</v>
      </c>
      <c r="AR1857" s="1">
        <v>11675</v>
      </c>
      <c r="AS1857" s="1">
        <v>23.345454545454551</v>
      </c>
      <c r="AT1857" s="1">
        <f>Table1[[#This Row],[รวมต้นทุนค่าเดินทาง]]+Table1[[#This Row],[รวมต้นทุนค่าซ่อม]]+Table1[[#This Row],[รวมค่าเสื่อม]]</f>
        <v>13797.226051560381</v>
      </c>
      <c r="AU1857" s="1">
        <f t="shared" si="85"/>
        <v>13953.293816562818</v>
      </c>
      <c r="AV1857" s="1" t="str" cm="1">
        <f t="array" ref="AV1857">IF(AC1857&lt;4, "เก็บ", IF(OR(AT1857 &lt; PERCENTILE(IF($AC$2:$AC$5092=AC1857, $AT$2:$AT$5092), 0.25) - 1.5 * (PERCENTILE(IF($AC$2:$AC$5092=AC1857, $AT$2:$AT$5092), 0.75) - PERCENTILE(IF($AC$2:$AC$5092=AC1857, $AT$2:$AT$5092), 0.25)), AT1857 &gt; PERCENTILE(IF($AC$2:$AC$5092=AC1857, $AT$2:$AT$5092), 0.75) + 1.5 * (PERCENTILE(IF($AC$2:$AC$5092=AC1857, $AT$2:$AT$5092), 0.75) - PERCENTILE(IF($AC$2:$AC$5092=AC1857, $AT$2:$AT$5092), 0.25))), "ตัด", "เก็บ"))</f>
        <v>เก็บ</v>
      </c>
      <c r="AW1857" s="1">
        <f t="shared" si="86"/>
        <v>13953.293816562818</v>
      </c>
      <c r="AX1857" s="1">
        <v>14426.372718098486</v>
      </c>
      <c r="AY1857" s="1">
        <v>2098.8805970149256</v>
      </c>
    </row>
    <row r="1858" spans="1:51" x14ac:dyDescent="0.2">
      <c r="A1858" s="3">
        <v>45622</v>
      </c>
      <c r="B1858">
        <v>45622</v>
      </c>
      <c r="C1858" t="s">
        <v>5994</v>
      </c>
      <c r="D1858" t="s">
        <v>66</v>
      </c>
      <c r="E1858" t="s">
        <v>84</v>
      </c>
      <c r="F1858" t="s">
        <v>143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669</v>
      </c>
      <c r="P1858" t="s">
        <v>5995</v>
      </c>
      <c r="Q1858" s="2">
        <v>45622</v>
      </c>
      <c r="R1858" t="s">
        <v>55</v>
      </c>
      <c r="S1858">
        <v>0</v>
      </c>
      <c r="T1858" t="s">
        <v>108</v>
      </c>
      <c r="U1858" t="s">
        <v>71</v>
      </c>
      <c r="V1858" s="1">
        <v>0</v>
      </c>
      <c r="W1858" s="1">
        <v>0</v>
      </c>
      <c r="X1858" s="1">
        <v>669</v>
      </c>
      <c r="Y1858" t="s">
        <v>108</v>
      </c>
      <c r="Z1858" t="s">
        <v>71</v>
      </c>
      <c r="AA1858" t="s">
        <v>1854</v>
      </c>
      <c r="AB1858" s="1">
        <v>0</v>
      </c>
      <c r="AC1858" s="4">
        <f>IF(ISNUMBER(MATCH(AD1858, $AD$2:AD1857, 0)), INDEX($AC$2:AC1857, MATCH(AD1858, $AD$2:AD1857, 0)), MAX($AC$2:AC1857)+1)</f>
        <v>17</v>
      </c>
      <c r="AD1858" t="str">
        <f t="shared" si="87"/>
        <v>เวียงป่าเป้า-เชียงใหม่</v>
      </c>
      <c r="AE1858" t="s">
        <v>55</v>
      </c>
      <c r="AF1858" s="1">
        <v>0</v>
      </c>
      <c r="AG1858" s="1">
        <v>0</v>
      </c>
      <c r="AH1858" s="1">
        <v>0</v>
      </c>
      <c r="AI1858" t="s">
        <v>5996</v>
      </c>
      <c r="AJ1858" s="1">
        <v>1</v>
      </c>
      <c r="AK1858" s="1">
        <v>0</v>
      </c>
      <c r="AL1858" s="1">
        <v>0</v>
      </c>
      <c r="AM1858" s="1">
        <v>0</v>
      </c>
      <c r="AN1858" s="1">
        <v>0</v>
      </c>
      <c r="AO1858" s="1">
        <v>0</v>
      </c>
      <c r="AP1858" s="1">
        <v>0</v>
      </c>
      <c r="AQ1858" s="1">
        <v>0</v>
      </c>
      <c r="AR1858" s="1">
        <v>669</v>
      </c>
      <c r="AS1858" s="1">
        <v>159.53640707964601</v>
      </c>
      <c r="AT1858" s="1">
        <f>Table1[[#This Row],[รวมต้นทุนค่าเดินทาง]]+Table1[[#This Row],[รวมต้นทุนค่าซ่อม]]+Table1[[#This Row],[รวมค่าเสื่อม]]</f>
        <v>3328.5364070796459</v>
      </c>
      <c r="AU1858" s="1">
        <f t="shared" si="85"/>
        <v>3076.1182514176348</v>
      </c>
      <c r="AV1858" s="1" t="str" cm="1">
        <f t="array" ref="AV1858">IF(AC1858&lt;4, "เก็บ", IF(OR(AT1858 &lt; PERCENTILE(IF($AC$2:$AC$5092=AC1858, $AT$2:$AT$5092), 0.25) - 1.5 * (PERCENTILE(IF($AC$2:$AC$5092=AC1858, $AT$2:$AT$5092), 0.75) - PERCENTILE(IF($AC$2:$AC$5092=AC1858, $AT$2:$AT$5092), 0.25)), AT1858 &gt; PERCENTILE(IF($AC$2:$AC$5092=AC1858, $AT$2:$AT$5092), 0.75) + 1.5 * (PERCENTILE(IF($AC$2:$AC$5092=AC1858, $AT$2:$AT$5092), 0.75) - PERCENTILE(IF($AC$2:$AC$5092=AC1858, $AT$2:$AT$5092), 0.25))), "ตัด", "เก็บ"))</f>
        <v>เก็บ</v>
      </c>
      <c r="AW1858" s="1">
        <f t="shared" si="86"/>
        <v>2642.9653995730359</v>
      </c>
      <c r="AX1858" s="1">
        <v>1397.0559100068549</v>
      </c>
      <c r="AY1858" s="1">
        <v>2500</v>
      </c>
    </row>
    <row r="1859" spans="1:51" x14ac:dyDescent="0.2">
      <c r="A1859" s="3">
        <v>45622</v>
      </c>
      <c r="B1859">
        <v>45622</v>
      </c>
      <c r="C1859" t="s">
        <v>5997</v>
      </c>
      <c r="D1859" t="s">
        <v>66</v>
      </c>
      <c r="E1859" t="s">
        <v>84</v>
      </c>
      <c r="F1859" t="s">
        <v>415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770</v>
      </c>
      <c r="O1859" s="1">
        <v>770</v>
      </c>
      <c r="P1859" t="s">
        <v>5998</v>
      </c>
      <c r="Q1859" s="2">
        <v>45622</v>
      </c>
      <c r="R1859" t="s">
        <v>55</v>
      </c>
      <c r="S1859">
        <v>0</v>
      </c>
      <c r="T1859" t="s">
        <v>87</v>
      </c>
      <c r="U1859" t="s">
        <v>71</v>
      </c>
      <c r="V1859" s="1">
        <v>0</v>
      </c>
      <c r="W1859" s="1">
        <v>669</v>
      </c>
      <c r="X1859" s="1">
        <v>0</v>
      </c>
      <c r="Y1859" t="s">
        <v>108</v>
      </c>
      <c r="Z1859" t="s">
        <v>71</v>
      </c>
      <c r="AA1859" t="s">
        <v>2149</v>
      </c>
      <c r="AB1859" s="1">
        <v>0</v>
      </c>
      <c r="AC1859" s="4">
        <f>IF(ISNUMBER(MATCH(AD1859, $AD$2:AD1858, 0)), INDEX($AC$2:AC1858, MATCH(AD1859, $AD$2:AD1858, 0)), MAX($AC$2:AC1858)+1)</f>
        <v>6</v>
      </c>
      <c r="AD1859" t="str">
        <f t="shared" si="87"/>
        <v>เชียงราย-เชียงใหม่</v>
      </c>
      <c r="AE1859" t="s">
        <v>55</v>
      </c>
      <c r="AF1859" s="1">
        <v>0</v>
      </c>
      <c r="AG1859" s="1">
        <v>0</v>
      </c>
      <c r="AH1859" s="1">
        <v>0</v>
      </c>
      <c r="AI1859" t="s">
        <v>5999</v>
      </c>
      <c r="AJ1859" s="1">
        <v>1</v>
      </c>
      <c r="AK1859" s="1">
        <v>0</v>
      </c>
      <c r="AL1859" s="1">
        <v>0</v>
      </c>
      <c r="AM1859" s="1">
        <v>0</v>
      </c>
      <c r="AN1859" s="1">
        <v>0</v>
      </c>
      <c r="AO1859" s="1">
        <v>0</v>
      </c>
      <c r="AP1859" s="1">
        <v>0</v>
      </c>
      <c r="AQ1859" s="1">
        <v>0</v>
      </c>
      <c r="AR1859" s="1">
        <v>1439</v>
      </c>
      <c r="AS1859" s="1">
        <v>147.52000000000001</v>
      </c>
      <c r="AT1859" s="1">
        <f>Table1[[#This Row],[รวมต้นทุนค่าเดินทาง]]+Table1[[#This Row],[รวมต้นทุนค่าซ่อม]]+Table1[[#This Row],[รวมค่าเสื่อม]]</f>
        <v>3274.02</v>
      </c>
      <c r="AU1859" s="1">
        <f t="shared" ref="AU1859:AU1922" si="88">AVERAGEIF($AC$2:$AC$5092, AC1859, $AT$2:$AT$5092)</f>
        <v>4428.3346813776061</v>
      </c>
      <c r="AV1859" s="1" t="str" cm="1">
        <f t="array" ref="AV1859">IF(AC1859&lt;4, "เก็บ", IF(OR(AT1859 &lt; PERCENTILE(IF($AC$2:$AC$5092=AC1859, $AT$2:$AT$5092), 0.25) - 1.5 * (PERCENTILE(IF($AC$2:$AC$5092=AC1859, $AT$2:$AT$5092), 0.75) - PERCENTILE(IF($AC$2:$AC$5092=AC1859, $AT$2:$AT$5092), 0.25)), AT1859 &gt; PERCENTILE(IF($AC$2:$AC$5092=AC1859, $AT$2:$AT$5092), 0.75) + 1.5 * (PERCENTILE(IF($AC$2:$AC$5092=AC1859, $AT$2:$AT$5092), 0.75) - PERCENTILE(IF($AC$2:$AC$5092=AC1859, $AT$2:$AT$5092), 0.25))), "ตัด", "เก็บ"))</f>
        <v>เก็บ</v>
      </c>
      <c r="AW1859" s="1">
        <f t="shared" ref="AW1859:AW1922" si="89">AVERAGEIFS($AT$2:$AT$5092, $AC$2:$AC$5092, AC1859, $AV$2:$AV$5092, "เก็บ")</f>
        <v>3873.7679454274344</v>
      </c>
      <c r="AX1859" s="1">
        <v>2781.4385174989698</v>
      </c>
      <c r="AY1859" s="1">
        <v>1687.5</v>
      </c>
    </row>
    <row r="1860" spans="1:51" x14ac:dyDescent="0.2">
      <c r="A1860" s="3">
        <v>45623</v>
      </c>
      <c r="B1860">
        <v>45623</v>
      </c>
      <c r="C1860" t="s">
        <v>6000</v>
      </c>
      <c r="D1860" t="s">
        <v>66</v>
      </c>
      <c r="E1860" t="s">
        <v>67</v>
      </c>
      <c r="F1860" t="s">
        <v>435</v>
      </c>
      <c r="G1860" s="1">
        <v>0</v>
      </c>
      <c r="H1860" s="1">
        <v>1071</v>
      </c>
      <c r="I1860" s="1">
        <v>500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500</v>
      </c>
      <c r="P1860" t="s">
        <v>6001</v>
      </c>
      <c r="Q1860" s="2">
        <v>45623</v>
      </c>
      <c r="R1860" t="s">
        <v>70</v>
      </c>
      <c r="S1860">
        <v>0</v>
      </c>
      <c r="T1860" t="s">
        <v>71</v>
      </c>
      <c r="U1860" t="s">
        <v>161</v>
      </c>
      <c r="V1860" s="1">
        <v>0</v>
      </c>
      <c r="W1860" s="1">
        <v>0</v>
      </c>
      <c r="X1860" s="1">
        <v>0</v>
      </c>
      <c r="AA1860" t="s">
        <v>58</v>
      </c>
      <c r="AB1860" s="1">
        <v>0</v>
      </c>
      <c r="AC1860" s="4">
        <f>IF(ISNUMBER(MATCH(AD1860, $AD$2:AD1859, 0)), INDEX($AC$2:AC1859, MATCH(AD1860, $AD$2:AD1859, 0)), MAX($AC$2:AC1859)+1)</f>
        <v>9</v>
      </c>
      <c r="AD1860" t="str">
        <f t="shared" si="87"/>
        <v>เชียงใหม่-พุทธมณฑลสาย 2</v>
      </c>
      <c r="AE1860" t="s">
        <v>73</v>
      </c>
      <c r="AF1860" s="1">
        <v>0</v>
      </c>
      <c r="AG1860" s="1">
        <v>0</v>
      </c>
      <c r="AH1860" s="1">
        <v>0</v>
      </c>
      <c r="AI1860" t="s">
        <v>6002</v>
      </c>
      <c r="AJ1860" s="1">
        <v>1</v>
      </c>
      <c r="AK1860" s="1">
        <v>720</v>
      </c>
      <c r="AL1860" s="1">
        <v>720</v>
      </c>
      <c r="AM1860" s="1">
        <v>1</v>
      </c>
      <c r="AN1860" s="1">
        <v>0</v>
      </c>
      <c r="AO1860" s="1">
        <v>0</v>
      </c>
      <c r="AP1860" s="1">
        <v>0</v>
      </c>
      <c r="AQ1860" s="1">
        <v>0</v>
      </c>
      <c r="AR1860" s="1">
        <v>1571</v>
      </c>
      <c r="AS1860" s="1">
        <v>1585.5350000000001</v>
      </c>
      <c r="AT1860" s="1">
        <f>Table1[[#This Row],[รวมต้นทุนค่าเดินทาง]]+Table1[[#This Row],[รวมต้นทุนค่าซ่อม]]+Table1[[#This Row],[รวมค่าเสื่อม]]</f>
        <v>4954.622583148559</v>
      </c>
      <c r="AU1860" s="1">
        <f t="shared" si="88"/>
        <v>4623.2312262414152</v>
      </c>
      <c r="AV1860" s="1" t="str" cm="1">
        <f t="array" ref="AV1860">IF(AC1860&lt;4, "เก็บ", IF(OR(AT1860 &lt; PERCENTILE(IF($AC$2:$AC$5092=AC1860, $AT$2:$AT$5092), 0.25) - 1.5 * (PERCENTILE(IF($AC$2:$AC$5092=AC1860, $AT$2:$AT$5092), 0.75) - PERCENTILE(IF($AC$2:$AC$5092=AC1860, $AT$2:$AT$5092), 0.25)), AT1860 &gt; PERCENTILE(IF($AC$2:$AC$5092=AC1860, $AT$2:$AT$5092), 0.75) + 1.5 * (PERCENTILE(IF($AC$2:$AC$5092=AC1860, $AT$2:$AT$5092), 0.75) - PERCENTILE(IF($AC$2:$AC$5092=AC1860, $AT$2:$AT$5092), 0.25))), "ตัด", "เก็บ"))</f>
        <v>เก็บ</v>
      </c>
      <c r="AW1860" s="1">
        <f t="shared" si="89"/>
        <v>4005.4952465164292</v>
      </c>
      <c r="AX1860" s="1">
        <v>2577.9546108768855</v>
      </c>
      <c r="AY1860" s="1">
        <v>1798.0875831485587</v>
      </c>
    </row>
    <row r="1861" spans="1:51" x14ac:dyDescent="0.2">
      <c r="A1861" s="3">
        <v>45623</v>
      </c>
      <c r="B1861">
        <v>45623</v>
      </c>
      <c r="C1861" t="s">
        <v>6003</v>
      </c>
      <c r="D1861" t="s">
        <v>66</v>
      </c>
      <c r="E1861" t="s">
        <v>124</v>
      </c>
      <c r="F1861" t="s">
        <v>190</v>
      </c>
      <c r="G1861" s="1">
        <v>0</v>
      </c>
      <c r="H1861" s="1">
        <v>1071</v>
      </c>
      <c r="I1861" s="1">
        <v>500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500</v>
      </c>
      <c r="P1861" t="s">
        <v>6004</v>
      </c>
      <c r="Q1861" s="2">
        <v>45623</v>
      </c>
      <c r="R1861" t="s">
        <v>70</v>
      </c>
      <c r="S1861">
        <v>0</v>
      </c>
      <c r="T1861" t="s">
        <v>71</v>
      </c>
      <c r="U1861" t="s">
        <v>161</v>
      </c>
      <c r="V1861" s="1">
        <v>0</v>
      </c>
      <c r="W1861" s="1">
        <v>0</v>
      </c>
      <c r="X1861" s="1">
        <v>0</v>
      </c>
      <c r="AA1861" t="s">
        <v>58</v>
      </c>
      <c r="AB1861" s="1">
        <v>0</v>
      </c>
      <c r="AC1861" s="4">
        <f>IF(ISNUMBER(MATCH(AD1861, $AD$2:AD1860, 0)), INDEX($AC$2:AC1860, MATCH(AD1861, $AD$2:AD1860, 0)), MAX($AC$2:AC1860)+1)</f>
        <v>9</v>
      </c>
      <c r="AD1861" t="str">
        <f t="shared" si="87"/>
        <v>เชียงใหม่-พุทธมณฑลสาย 2</v>
      </c>
      <c r="AE1861" t="s">
        <v>73</v>
      </c>
      <c r="AF1861" s="1">
        <v>0</v>
      </c>
      <c r="AG1861" s="1">
        <v>0</v>
      </c>
      <c r="AH1861" s="1">
        <v>0</v>
      </c>
      <c r="AI1861" t="s">
        <v>6005</v>
      </c>
      <c r="AJ1861" s="1">
        <v>1</v>
      </c>
      <c r="AK1861" s="1">
        <v>720</v>
      </c>
      <c r="AL1861" s="1">
        <v>720</v>
      </c>
      <c r="AM1861" s="1">
        <v>1</v>
      </c>
      <c r="AN1861" s="1">
        <v>0</v>
      </c>
      <c r="AO1861" s="1">
        <v>0</v>
      </c>
      <c r="AP1861" s="1">
        <v>0</v>
      </c>
      <c r="AQ1861" s="1">
        <v>0</v>
      </c>
      <c r="AR1861" s="1">
        <v>1571</v>
      </c>
      <c r="AS1861" s="1">
        <v>1518.7153846153847</v>
      </c>
      <c r="AT1861" s="1">
        <f>Table1[[#This Row],[รวมต้นทุนค่าเดินทาง]]+Table1[[#This Row],[รวมต้นทุนค่าซ่อม]]+Table1[[#This Row],[รวมค่าเสื่อม]]</f>
        <v>4765.5019783226344</v>
      </c>
      <c r="AU1861" s="1">
        <f t="shared" si="88"/>
        <v>4623.2312262414152</v>
      </c>
      <c r="AV1861" s="1" t="str" cm="1">
        <f t="array" ref="AV1861">IF(AC1861&lt;4, "เก็บ", IF(OR(AT1861 &lt; PERCENTILE(IF($AC$2:$AC$5092=AC1861, $AT$2:$AT$5092), 0.25) - 1.5 * (PERCENTILE(IF($AC$2:$AC$5092=AC1861, $AT$2:$AT$5092), 0.75) - PERCENTILE(IF($AC$2:$AC$5092=AC1861, $AT$2:$AT$5092), 0.25)), AT1861 &gt; PERCENTILE(IF($AC$2:$AC$5092=AC1861, $AT$2:$AT$5092), 0.75) + 1.5 * (PERCENTILE(IF($AC$2:$AC$5092=AC1861, $AT$2:$AT$5092), 0.75) - PERCENTILE(IF($AC$2:$AC$5092=AC1861, $AT$2:$AT$5092), 0.25))), "ตัด", "เก็บ"))</f>
        <v>เก็บ</v>
      </c>
      <c r="AW1861" s="1">
        <f t="shared" si="89"/>
        <v>4005.4952465164292</v>
      </c>
      <c r="AX1861" s="1">
        <v>2577.9546108768855</v>
      </c>
      <c r="AY1861" s="1">
        <v>1675.7865937072502</v>
      </c>
    </row>
    <row r="1862" spans="1:51" x14ac:dyDescent="0.2">
      <c r="A1862" s="3">
        <v>45623</v>
      </c>
      <c r="B1862">
        <v>45623</v>
      </c>
      <c r="C1862" t="s">
        <v>6006</v>
      </c>
      <c r="D1862" t="s">
        <v>51</v>
      </c>
      <c r="E1862" t="s">
        <v>52</v>
      </c>
      <c r="F1862" t="s">
        <v>2669</v>
      </c>
      <c r="G1862" s="1">
        <v>2700</v>
      </c>
      <c r="H1862" s="1">
        <v>4327</v>
      </c>
      <c r="I1862" s="1">
        <v>1900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4600</v>
      </c>
      <c r="P1862" t="s">
        <v>6007</v>
      </c>
      <c r="Q1862" s="2">
        <v>45624</v>
      </c>
      <c r="R1862" t="s">
        <v>55</v>
      </c>
      <c r="S1862">
        <v>0</v>
      </c>
      <c r="T1862" t="s">
        <v>71</v>
      </c>
      <c r="U1862" t="s">
        <v>57</v>
      </c>
      <c r="V1862" s="1">
        <v>2500</v>
      </c>
      <c r="W1862" s="1">
        <v>0</v>
      </c>
      <c r="X1862" s="1">
        <v>0</v>
      </c>
      <c r="AA1862" t="s">
        <v>58</v>
      </c>
      <c r="AB1862" s="1">
        <v>0</v>
      </c>
      <c r="AC1862" s="4">
        <f>IF(ISNUMBER(MATCH(AD1862, $AD$2:AD1861, 0)), INDEX($AC$2:AC1861, MATCH(AD1862, $AD$2:AD1861, 0)), MAX($AC$2:AC1861)+1)</f>
        <v>10</v>
      </c>
      <c r="AD1862" t="str">
        <f t="shared" si="87"/>
        <v>เชียงใหม่-กองลอย</v>
      </c>
      <c r="AE1862" t="s">
        <v>55</v>
      </c>
      <c r="AF1862" s="1">
        <v>0</v>
      </c>
      <c r="AG1862" s="1">
        <v>0</v>
      </c>
      <c r="AH1862" s="1">
        <v>15406</v>
      </c>
      <c r="AI1862" t="s">
        <v>6008</v>
      </c>
      <c r="AJ1862" s="1">
        <v>1</v>
      </c>
      <c r="AK1862" s="1">
        <v>0</v>
      </c>
      <c r="AL1862" s="1">
        <v>0</v>
      </c>
      <c r="AM1862" s="1">
        <v>0</v>
      </c>
      <c r="AN1862" s="1">
        <v>0</v>
      </c>
      <c r="AO1862" s="1">
        <v>0</v>
      </c>
      <c r="AP1862" s="1">
        <v>0</v>
      </c>
      <c r="AQ1862" s="1">
        <v>0</v>
      </c>
      <c r="AR1862" s="1">
        <v>26833</v>
      </c>
      <c r="AS1862" s="1">
        <v>28.533333333333331</v>
      </c>
      <c r="AT1862" s="1">
        <f>Table1[[#This Row],[รวมต้นทุนค่าเดินทาง]]+Table1[[#This Row],[รวมต้นทุนค่าซ่อม]]+Table1[[#This Row],[รวมค่าเสื่อม]]</f>
        <v>29130.440896358545</v>
      </c>
      <c r="AU1862" s="1">
        <f t="shared" si="88"/>
        <v>14957.32855761775</v>
      </c>
      <c r="AV1862" s="1" t="str" cm="1">
        <f t="array" ref="AV1862">IF(AC1862&lt;4, "เก็บ", IF(OR(AT1862 &lt; PERCENTILE(IF($AC$2:$AC$5092=AC1862, $AT$2:$AT$5092), 0.25) - 1.5 * (PERCENTILE(IF($AC$2:$AC$5092=AC1862, $AT$2:$AT$5092), 0.75) - PERCENTILE(IF($AC$2:$AC$5092=AC1862, $AT$2:$AT$5092), 0.25)), AT1862 &gt; PERCENTILE(IF($AC$2:$AC$5092=AC1862, $AT$2:$AT$5092), 0.75) + 1.5 * (PERCENTILE(IF($AC$2:$AC$5092=AC1862, $AT$2:$AT$5092), 0.75) - PERCENTILE(IF($AC$2:$AC$5092=AC1862, $AT$2:$AT$5092), 0.25))), "ตัด", "เก็บ"))</f>
        <v>ตัด</v>
      </c>
      <c r="AW1862" s="1">
        <f t="shared" si="89"/>
        <v>14419.089162907676</v>
      </c>
      <c r="AX1862" s="1">
        <v>15077.196593123563</v>
      </c>
      <c r="AY1862" s="1">
        <v>2268.90756302521</v>
      </c>
    </row>
    <row r="1863" spans="1:51" x14ac:dyDescent="0.2">
      <c r="A1863" s="3">
        <v>45623</v>
      </c>
      <c r="B1863">
        <v>45623</v>
      </c>
      <c r="C1863" t="s">
        <v>6009</v>
      </c>
      <c r="D1863" t="s">
        <v>66</v>
      </c>
      <c r="E1863" t="s">
        <v>124</v>
      </c>
      <c r="F1863" t="s">
        <v>453</v>
      </c>
      <c r="G1863" s="1">
        <v>0</v>
      </c>
      <c r="H1863" s="1">
        <v>0</v>
      </c>
      <c r="I1863" s="1">
        <v>500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500</v>
      </c>
      <c r="P1863" t="s">
        <v>6010</v>
      </c>
      <c r="Q1863" s="2">
        <v>45623</v>
      </c>
      <c r="R1863" t="s">
        <v>70</v>
      </c>
      <c r="S1863">
        <v>0</v>
      </c>
      <c r="T1863" t="s">
        <v>71</v>
      </c>
      <c r="U1863" t="s">
        <v>161</v>
      </c>
      <c r="V1863" s="1">
        <v>0</v>
      </c>
      <c r="W1863" s="1">
        <v>0</v>
      </c>
      <c r="X1863" s="1">
        <v>0</v>
      </c>
      <c r="AA1863" t="s">
        <v>58</v>
      </c>
      <c r="AB1863" s="1">
        <v>0</v>
      </c>
      <c r="AC1863" s="4">
        <f>IF(ISNUMBER(MATCH(AD1863, $AD$2:AD1862, 0)), INDEX($AC$2:AC1862, MATCH(AD1863, $AD$2:AD1862, 0)), MAX($AC$2:AC1862)+1)</f>
        <v>9</v>
      </c>
      <c r="AD1863" t="str">
        <f t="shared" si="87"/>
        <v>เชียงใหม่-พุทธมณฑลสาย 2</v>
      </c>
      <c r="AE1863" t="s">
        <v>73</v>
      </c>
      <c r="AF1863" s="1">
        <v>0</v>
      </c>
      <c r="AG1863" s="1">
        <v>0</v>
      </c>
      <c r="AH1863" s="1">
        <v>0</v>
      </c>
      <c r="AI1863" t="s">
        <v>6011</v>
      </c>
      <c r="AJ1863" s="1">
        <v>1</v>
      </c>
      <c r="AK1863" s="1">
        <v>720</v>
      </c>
      <c r="AL1863" s="1">
        <v>720</v>
      </c>
      <c r="AM1863" s="1">
        <v>1</v>
      </c>
      <c r="AN1863" s="1">
        <v>0</v>
      </c>
      <c r="AO1863" s="1">
        <v>0</v>
      </c>
      <c r="AP1863" s="1">
        <v>0</v>
      </c>
      <c r="AQ1863" s="1">
        <v>0</v>
      </c>
      <c r="AR1863" s="1">
        <v>500</v>
      </c>
      <c r="AS1863" s="1">
        <v>27.514285714285709</v>
      </c>
      <c r="AT1863" s="1">
        <f>Table1[[#This Row],[รวมต้นทุนค่าเดินทาง]]+Table1[[#This Row],[รวมต้นทุนค่าซ่อม]]+Table1[[#This Row],[รวมค่าเสื่อม]]</f>
        <v>1607.0597402597402</v>
      </c>
      <c r="AU1863" s="1">
        <f t="shared" si="88"/>
        <v>4623.2312262414152</v>
      </c>
      <c r="AV1863" s="1" t="str" cm="1">
        <f t="array" ref="AV1863">IF(AC1863&lt;4, "เก็บ", IF(OR(AT1863 &lt; PERCENTILE(IF($AC$2:$AC$5092=AC1863, $AT$2:$AT$5092), 0.25) - 1.5 * (PERCENTILE(IF($AC$2:$AC$5092=AC1863, $AT$2:$AT$5092), 0.75) - PERCENTILE(IF($AC$2:$AC$5092=AC1863, $AT$2:$AT$5092), 0.25)), AT1863 &gt; PERCENTILE(IF($AC$2:$AC$5092=AC1863, $AT$2:$AT$5092), 0.75) + 1.5 * (PERCENTILE(IF($AC$2:$AC$5092=AC1863, $AT$2:$AT$5092), 0.75) - PERCENTILE(IF($AC$2:$AC$5092=AC1863, $AT$2:$AT$5092), 0.25))), "ตัด", "เก็บ"))</f>
        <v>เก็บ</v>
      </c>
      <c r="AW1863" s="1">
        <f t="shared" si="89"/>
        <v>4005.4952465164292</v>
      </c>
      <c r="AX1863" s="1">
        <v>2577.9546108768855</v>
      </c>
      <c r="AY1863" s="1">
        <v>1079.5454545454545</v>
      </c>
    </row>
    <row r="1864" spans="1:51" x14ac:dyDescent="0.2">
      <c r="A1864" s="3">
        <v>45623</v>
      </c>
      <c r="B1864">
        <v>45623</v>
      </c>
      <c r="C1864" t="s">
        <v>6012</v>
      </c>
      <c r="D1864" t="s">
        <v>66</v>
      </c>
      <c r="E1864" t="s">
        <v>124</v>
      </c>
      <c r="F1864" t="s">
        <v>388</v>
      </c>
      <c r="G1864" s="1">
        <v>0</v>
      </c>
      <c r="H1864" s="1">
        <v>0</v>
      </c>
      <c r="I1864" s="1">
        <v>500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500</v>
      </c>
      <c r="P1864" t="s">
        <v>6013</v>
      </c>
      <c r="Q1864" s="2">
        <v>45623</v>
      </c>
      <c r="R1864" t="s">
        <v>70</v>
      </c>
      <c r="S1864">
        <v>0</v>
      </c>
      <c r="T1864" t="s">
        <v>71</v>
      </c>
      <c r="U1864" t="s">
        <v>72</v>
      </c>
      <c r="V1864" s="1">
        <v>0</v>
      </c>
      <c r="W1864" s="1">
        <v>0</v>
      </c>
      <c r="X1864" s="1">
        <v>0</v>
      </c>
      <c r="AA1864" t="s">
        <v>58</v>
      </c>
      <c r="AB1864" s="1">
        <v>0</v>
      </c>
      <c r="AC1864" s="4">
        <f>IF(ISNUMBER(MATCH(AD1864, $AD$2:AD1863, 0)), INDEX($AC$2:AC1863, MATCH(AD1864, $AD$2:AD1863, 0)), MAX($AC$2:AC1863)+1)</f>
        <v>2</v>
      </c>
      <c r="AD1864" t="str">
        <f t="shared" ref="AD1864:AD1927" si="90">T1864&amp;"-"&amp;U1864</f>
        <v>เชียงใหม่-พุทธมณฑลสาย 5</v>
      </c>
      <c r="AE1864" t="s">
        <v>73</v>
      </c>
      <c r="AF1864" s="1">
        <v>0</v>
      </c>
      <c r="AG1864" s="1">
        <v>0</v>
      </c>
      <c r="AH1864" s="1">
        <v>0</v>
      </c>
      <c r="AI1864" t="s">
        <v>6014</v>
      </c>
      <c r="AJ1864" s="1">
        <v>1</v>
      </c>
      <c r="AK1864" s="1">
        <v>720</v>
      </c>
      <c r="AL1864" s="1">
        <v>720</v>
      </c>
      <c r="AM1864" s="1">
        <v>1</v>
      </c>
      <c r="AN1864" s="1">
        <v>0</v>
      </c>
      <c r="AO1864" s="1">
        <v>0</v>
      </c>
      <c r="AP1864" s="1">
        <v>0</v>
      </c>
      <c r="AQ1864" s="1">
        <v>0</v>
      </c>
      <c r="AR1864" s="1">
        <v>500</v>
      </c>
      <c r="AS1864" s="1">
        <v>92.605000000000004</v>
      </c>
      <c r="AT1864" s="1">
        <f>Table1[[#This Row],[รวมต้นทุนค่าเดินทาง]]+Table1[[#This Row],[รวมต้นทุนค่าซ่อม]]+Table1[[#This Row],[รวมค่าเสื่อม]]</f>
        <v>1707.469864864865</v>
      </c>
      <c r="AU1864" s="1">
        <f t="shared" si="88"/>
        <v>5026.5629662053279</v>
      </c>
      <c r="AV1864" s="1" t="str" cm="1">
        <f t="array" ref="AV1864">IF(AC1864&lt;4, "เก็บ", IF(OR(AT1864 &lt; PERCENTILE(IF($AC$2:$AC$5092=AC1864, $AT$2:$AT$5092), 0.25) - 1.5 * (PERCENTILE(IF($AC$2:$AC$5092=AC1864, $AT$2:$AT$5092), 0.75) - PERCENTILE(IF($AC$2:$AC$5092=AC1864, $AT$2:$AT$5092), 0.25)), AT1864 &gt; PERCENTILE(IF($AC$2:$AC$5092=AC1864, $AT$2:$AT$5092), 0.75) + 1.5 * (PERCENTILE(IF($AC$2:$AC$5092=AC1864, $AT$2:$AT$5092), 0.75) - PERCENTILE(IF($AC$2:$AC$5092=AC1864, $AT$2:$AT$5092), 0.25))), "ตัด", "เก็บ"))</f>
        <v>เก็บ</v>
      </c>
      <c r="AW1864" s="1">
        <f t="shared" si="89"/>
        <v>5026.5629662053279</v>
      </c>
      <c r="AX1864" s="1">
        <v>4064.5059139663294</v>
      </c>
      <c r="AY1864" s="1">
        <v>1114.864864864865</v>
      </c>
    </row>
    <row r="1865" spans="1:51" x14ac:dyDescent="0.2">
      <c r="A1865" s="3">
        <v>45623</v>
      </c>
      <c r="B1865">
        <v>45623</v>
      </c>
      <c r="C1865" t="s">
        <v>6015</v>
      </c>
      <c r="D1865" t="s">
        <v>66</v>
      </c>
      <c r="E1865" t="s">
        <v>124</v>
      </c>
      <c r="F1865" t="s">
        <v>1102</v>
      </c>
      <c r="G1865" s="1">
        <v>0</v>
      </c>
      <c r="H1865" s="1">
        <v>1038</v>
      </c>
      <c r="I1865" s="1">
        <v>400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400</v>
      </c>
      <c r="P1865" t="s">
        <v>6016</v>
      </c>
      <c r="Q1865" s="2">
        <v>45623</v>
      </c>
      <c r="R1865" t="s">
        <v>70</v>
      </c>
      <c r="S1865">
        <v>0</v>
      </c>
      <c r="T1865" t="s">
        <v>71</v>
      </c>
      <c r="U1865" t="s">
        <v>93</v>
      </c>
      <c r="V1865" s="1">
        <v>0</v>
      </c>
      <c r="W1865" s="1">
        <v>0</v>
      </c>
      <c r="X1865" s="1">
        <v>0</v>
      </c>
      <c r="AA1865" t="s">
        <v>58</v>
      </c>
      <c r="AB1865" s="1">
        <v>0</v>
      </c>
      <c r="AC1865" s="4">
        <f>IF(ISNUMBER(MATCH(AD1865, $AD$2:AD1864, 0)), INDEX($AC$2:AC1864, MATCH(AD1865, $AD$2:AD1864, 0)), MAX($AC$2:AC1864)+1)</f>
        <v>4</v>
      </c>
      <c r="AD1865" t="str">
        <f t="shared" si="90"/>
        <v>เชียงใหม่-ตลาดไท</v>
      </c>
      <c r="AE1865" t="s">
        <v>73</v>
      </c>
      <c r="AF1865" s="1">
        <v>0</v>
      </c>
      <c r="AG1865" s="1">
        <v>0</v>
      </c>
      <c r="AH1865" s="1">
        <v>0</v>
      </c>
      <c r="AI1865" t="s">
        <v>6017</v>
      </c>
      <c r="AJ1865" s="1">
        <v>1</v>
      </c>
      <c r="AK1865" s="1">
        <v>720</v>
      </c>
      <c r="AL1865" s="1">
        <v>720</v>
      </c>
      <c r="AM1865" s="1">
        <v>1</v>
      </c>
      <c r="AN1865" s="1">
        <v>0</v>
      </c>
      <c r="AO1865" s="1">
        <v>0</v>
      </c>
      <c r="AP1865" s="1">
        <v>0</v>
      </c>
      <c r="AQ1865" s="1">
        <v>0</v>
      </c>
      <c r="AR1865" s="1">
        <v>1438</v>
      </c>
      <c r="AS1865" s="1">
        <v>4816.8178723404262</v>
      </c>
      <c r="AT1865" s="1">
        <f>Table1[[#This Row],[รวมต้นทุนค่าเดินทาง]]+Table1[[#This Row],[รวมต้นทุนค่าซ่อม]]+Table1[[#This Row],[รวมค่าเสื่อม]]</f>
        <v>8603.7189712415257</v>
      </c>
      <c r="AU1865" s="1">
        <f t="shared" si="88"/>
        <v>4256.109283997258</v>
      </c>
      <c r="AV1865" s="1" t="str" cm="1">
        <f t="array" ref="AV1865">IF(AC1865&lt;4, "เก็บ", IF(OR(AT1865 &lt; PERCENTILE(IF($AC$2:$AC$5092=AC1865, $AT$2:$AT$5092), 0.25) - 1.5 * (PERCENTILE(IF($AC$2:$AC$5092=AC1865, $AT$2:$AT$5092), 0.75) - PERCENTILE(IF($AC$2:$AC$5092=AC1865, $AT$2:$AT$5092), 0.25)), AT1865 &gt; PERCENTILE(IF($AC$2:$AC$5092=AC1865, $AT$2:$AT$5092), 0.75) + 1.5 * (PERCENTILE(IF($AC$2:$AC$5092=AC1865, $AT$2:$AT$5092), 0.75) - PERCENTILE(IF($AC$2:$AC$5092=AC1865, $AT$2:$AT$5092), 0.25))), "ตัด", "เก็บ"))</f>
        <v>เก็บ</v>
      </c>
      <c r="AW1865" s="1">
        <f t="shared" si="89"/>
        <v>3807.0727671795808</v>
      </c>
      <c r="AX1865" s="1">
        <v>2335.0230876608157</v>
      </c>
      <c r="AY1865" s="1">
        <v>2348.901098901099</v>
      </c>
    </row>
    <row r="1866" spans="1:51" x14ac:dyDescent="0.2">
      <c r="A1866" s="3">
        <v>45623</v>
      </c>
      <c r="B1866">
        <v>45623</v>
      </c>
      <c r="C1866" t="s">
        <v>6018</v>
      </c>
      <c r="D1866" t="s">
        <v>51</v>
      </c>
      <c r="E1866" t="s">
        <v>61</v>
      </c>
      <c r="F1866" t="s">
        <v>1241</v>
      </c>
      <c r="G1866" s="1">
        <v>4200</v>
      </c>
      <c r="H1866" s="1">
        <v>3075</v>
      </c>
      <c r="I1866" s="1">
        <v>1900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6100</v>
      </c>
      <c r="P1866" t="s">
        <v>6019</v>
      </c>
      <c r="Q1866" s="2">
        <v>45623</v>
      </c>
      <c r="R1866" t="s">
        <v>55</v>
      </c>
      <c r="S1866">
        <v>0</v>
      </c>
      <c r="T1866" t="s">
        <v>56</v>
      </c>
      <c r="U1866" t="s">
        <v>57</v>
      </c>
      <c r="V1866" s="1">
        <v>2500</v>
      </c>
      <c r="W1866" s="1">
        <v>0</v>
      </c>
      <c r="X1866" s="1">
        <v>0</v>
      </c>
      <c r="AA1866" t="s">
        <v>58</v>
      </c>
      <c r="AB1866" s="1">
        <v>0</v>
      </c>
      <c r="AC1866" s="4">
        <f>IF(ISNUMBER(MATCH(AD1866, $AD$2:AD1865, 0)), INDEX($AC$2:AC1865, MATCH(AD1866, $AD$2:AD1865, 0)), MAX($AC$2:AC1865)+1)</f>
        <v>1</v>
      </c>
      <c r="AD1866" t="str">
        <f t="shared" si="90"/>
        <v>ท่าลี่-กองลอย</v>
      </c>
      <c r="AE1866" t="s">
        <v>55</v>
      </c>
      <c r="AF1866" s="1">
        <v>0</v>
      </c>
      <c r="AG1866" s="1">
        <v>0</v>
      </c>
      <c r="AH1866" s="1">
        <v>0</v>
      </c>
      <c r="AI1866" t="s">
        <v>6020</v>
      </c>
      <c r="AJ1866" s="1">
        <v>1</v>
      </c>
      <c r="AK1866" s="1">
        <v>0</v>
      </c>
      <c r="AL1866" s="1">
        <v>0</v>
      </c>
      <c r="AM1866" s="1">
        <v>0</v>
      </c>
      <c r="AN1866" s="1">
        <v>0</v>
      </c>
      <c r="AO1866" s="1">
        <v>0</v>
      </c>
      <c r="AP1866" s="1">
        <v>0</v>
      </c>
      <c r="AQ1866" s="1">
        <v>0</v>
      </c>
      <c r="AR1866" s="1">
        <v>11675</v>
      </c>
      <c r="AS1866" s="1">
        <v>23.345454545454551</v>
      </c>
      <c r="AT1866" s="1">
        <f>Table1[[#This Row],[รวมต้นทุนค่าเดินทาง]]+Table1[[#This Row],[รวมต้นทุนค่าซ่อม]]+Table1[[#This Row],[รวมค่าเสื่อม]]</f>
        <v>13598.683292383294</v>
      </c>
      <c r="AU1866" s="1">
        <f t="shared" si="88"/>
        <v>13953.293816562818</v>
      </c>
      <c r="AV1866" s="1" t="str" cm="1">
        <f t="array" ref="AV1866">IF(AC1866&lt;4, "เก็บ", IF(OR(AT1866 &lt; PERCENTILE(IF($AC$2:$AC$5092=AC1866, $AT$2:$AT$5092), 0.25) - 1.5 * (PERCENTILE(IF($AC$2:$AC$5092=AC1866, $AT$2:$AT$5092), 0.75) - PERCENTILE(IF($AC$2:$AC$5092=AC1866, $AT$2:$AT$5092), 0.25)), AT1866 &gt; PERCENTILE(IF($AC$2:$AC$5092=AC1866, $AT$2:$AT$5092), 0.75) + 1.5 * (PERCENTILE(IF($AC$2:$AC$5092=AC1866, $AT$2:$AT$5092), 0.75) - PERCENTILE(IF($AC$2:$AC$5092=AC1866, $AT$2:$AT$5092), 0.25))), "ตัด", "เก็บ"))</f>
        <v>เก็บ</v>
      </c>
      <c r="AW1866" s="1">
        <f t="shared" si="89"/>
        <v>13953.293816562818</v>
      </c>
      <c r="AX1866" s="1">
        <v>14426.372718098486</v>
      </c>
      <c r="AY1866" s="1">
        <v>1900.3378378378379</v>
      </c>
    </row>
    <row r="1867" spans="1:51" x14ac:dyDescent="0.2">
      <c r="A1867" s="3">
        <v>45623</v>
      </c>
      <c r="B1867">
        <v>45623</v>
      </c>
      <c r="C1867" t="s">
        <v>6021</v>
      </c>
      <c r="D1867" t="s">
        <v>51</v>
      </c>
      <c r="E1867" t="s">
        <v>52</v>
      </c>
      <c r="F1867" t="s">
        <v>1659</v>
      </c>
      <c r="G1867" s="1">
        <v>2700</v>
      </c>
      <c r="H1867" s="1">
        <v>4575</v>
      </c>
      <c r="I1867" s="1">
        <v>1900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4600</v>
      </c>
      <c r="P1867" t="s">
        <v>6022</v>
      </c>
      <c r="Q1867" s="2">
        <v>45623</v>
      </c>
      <c r="R1867" t="s">
        <v>55</v>
      </c>
      <c r="S1867">
        <v>0</v>
      </c>
      <c r="T1867" t="s">
        <v>56</v>
      </c>
      <c r="U1867" t="s">
        <v>57</v>
      </c>
      <c r="V1867" s="1">
        <v>2500</v>
      </c>
      <c r="W1867" s="1">
        <v>0</v>
      </c>
      <c r="X1867" s="1">
        <v>0</v>
      </c>
      <c r="AA1867" t="s">
        <v>58</v>
      </c>
      <c r="AB1867" s="1">
        <v>0</v>
      </c>
      <c r="AC1867" s="4">
        <f>IF(ISNUMBER(MATCH(AD1867, $AD$2:AD1866, 0)), INDEX($AC$2:AC1866, MATCH(AD1867, $AD$2:AD1866, 0)), MAX($AC$2:AC1866)+1)</f>
        <v>1</v>
      </c>
      <c r="AD1867" t="str">
        <f t="shared" si="90"/>
        <v>ท่าลี่-กองลอย</v>
      </c>
      <c r="AE1867" t="s">
        <v>55</v>
      </c>
      <c r="AF1867" s="1">
        <v>0</v>
      </c>
      <c r="AG1867" s="1">
        <v>0</v>
      </c>
      <c r="AH1867" s="1">
        <v>0</v>
      </c>
      <c r="AI1867" t="s">
        <v>6023</v>
      </c>
      <c r="AJ1867" s="1">
        <v>1</v>
      </c>
      <c r="AK1867" s="1">
        <v>0</v>
      </c>
      <c r="AL1867" s="1">
        <v>0</v>
      </c>
      <c r="AM1867" s="1">
        <v>0</v>
      </c>
      <c r="AN1867" s="1">
        <v>0</v>
      </c>
      <c r="AO1867" s="1">
        <v>0</v>
      </c>
      <c r="AP1867" s="1">
        <v>0</v>
      </c>
      <c r="AQ1867" s="1">
        <v>0</v>
      </c>
      <c r="AR1867" s="1">
        <v>11675</v>
      </c>
      <c r="AS1867" s="1">
        <v>28.533333333333331</v>
      </c>
      <c r="AT1867" s="1">
        <f>Table1[[#This Row],[รวมต้นทุนค่าเดินทาง]]+Table1[[#This Row],[รวมต้นทุนค่าซ่อม]]+Table1[[#This Row],[รวมค่าเสื่อม]]</f>
        <v>13934.938292011018</v>
      </c>
      <c r="AU1867" s="1">
        <f t="shared" si="88"/>
        <v>13953.293816562818</v>
      </c>
      <c r="AV1867" s="1" t="str" cm="1">
        <f t="array" ref="AV1867">IF(AC1867&lt;4, "เก็บ", IF(OR(AT1867 &lt; PERCENTILE(IF($AC$2:$AC$5092=AC1867, $AT$2:$AT$5092), 0.25) - 1.5 * (PERCENTILE(IF($AC$2:$AC$5092=AC1867, $AT$2:$AT$5092), 0.75) - PERCENTILE(IF($AC$2:$AC$5092=AC1867, $AT$2:$AT$5092), 0.25)), AT1867 &gt; PERCENTILE(IF($AC$2:$AC$5092=AC1867, $AT$2:$AT$5092), 0.75) + 1.5 * (PERCENTILE(IF($AC$2:$AC$5092=AC1867, $AT$2:$AT$5092), 0.75) - PERCENTILE(IF($AC$2:$AC$5092=AC1867, $AT$2:$AT$5092), 0.25))), "ตัด", "เก็บ"))</f>
        <v>เก็บ</v>
      </c>
      <c r="AW1867" s="1">
        <f t="shared" si="89"/>
        <v>13953.293816562818</v>
      </c>
      <c r="AX1867" s="1">
        <v>14426.372718098486</v>
      </c>
      <c r="AY1867" s="1">
        <v>2231.404958677686</v>
      </c>
    </row>
    <row r="1868" spans="1:51" x14ac:dyDescent="0.2">
      <c r="A1868" s="3">
        <v>45623</v>
      </c>
      <c r="B1868">
        <v>45623</v>
      </c>
      <c r="C1868" t="s">
        <v>6024</v>
      </c>
      <c r="D1868" t="s">
        <v>51</v>
      </c>
      <c r="E1868" t="s">
        <v>61</v>
      </c>
      <c r="F1868" t="s">
        <v>1289</v>
      </c>
      <c r="G1868" s="1">
        <v>2700</v>
      </c>
      <c r="H1868" s="1">
        <v>4575</v>
      </c>
      <c r="I1868" s="1">
        <v>1900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4600</v>
      </c>
      <c r="P1868" t="s">
        <v>6025</v>
      </c>
      <c r="Q1868" s="2">
        <v>45623</v>
      </c>
      <c r="R1868" t="s">
        <v>55</v>
      </c>
      <c r="S1868">
        <v>0</v>
      </c>
      <c r="T1868" t="s">
        <v>56</v>
      </c>
      <c r="U1868" t="s">
        <v>57</v>
      </c>
      <c r="V1868" s="1">
        <v>2500</v>
      </c>
      <c r="W1868" s="1">
        <v>0</v>
      </c>
      <c r="X1868" s="1">
        <v>0</v>
      </c>
      <c r="AA1868" t="s">
        <v>58</v>
      </c>
      <c r="AB1868" s="1">
        <v>0</v>
      </c>
      <c r="AC1868" s="4">
        <f>IF(ISNUMBER(MATCH(AD1868, $AD$2:AD1867, 0)), INDEX($AC$2:AC1867, MATCH(AD1868, $AD$2:AD1867, 0)), MAX($AC$2:AC1867)+1)</f>
        <v>1</v>
      </c>
      <c r="AD1868" t="str">
        <f t="shared" si="90"/>
        <v>ท่าลี่-กองลอย</v>
      </c>
      <c r="AE1868" t="s">
        <v>55</v>
      </c>
      <c r="AF1868" s="1">
        <v>0</v>
      </c>
      <c r="AG1868" s="1">
        <v>0</v>
      </c>
      <c r="AH1868" s="1">
        <v>0</v>
      </c>
      <c r="AI1868" t="s">
        <v>6026</v>
      </c>
      <c r="AJ1868" s="1">
        <v>1</v>
      </c>
      <c r="AK1868" s="1">
        <v>0</v>
      </c>
      <c r="AL1868" s="1">
        <v>0</v>
      </c>
      <c r="AM1868" s="1">
        <v>0</v>
      </c>
      <c r="AN1868" s="1">
        <v>0</v>
      </c>
      <c r="AO1868" s="1">
        <v>0</v>
      </c>
      <c r="AP1868" s="1">
        <v>0</v>
      </c>
      <c r="AQ1868" s="1">
        <v>0</v>
      </c>
      <c r="AR1868" s="1">
        <v>11675</v>
      </c>
      <c r="AS1868" s="1">
        <v>16.05</v>
      </c>
      <c r="AT1868" s="1">
        <f>Table1[[#This Row],[รวมต้นทุนค่าเดินทาง]]+Table1[[#This Row],[รวมต้นทุนค่าซ่อม]]+Table1[[#This Row],[รวมค่าเสื่อม]]</f>
        <v>13289.061363636363</v>
      </c>
      <c r="AU1868" s="1">
        <f t="shared" si="88"/>
        <v>13953.293816562818</v>
      </c>
      <c r="AV1868" s="1" t="str" cm="1">
        <f t="array" ref="AV1868">IF(AC1868&lt;4, "เก็บ", IF(OR(AT1868 &lt; PERCENTILE(IF($AC$2:$AC$5092=AC1868, $AT$2:$AT$5092), 0.25) - 1.5 * (PERCENTILE(IF($AC$2:$AC$5092=AC1868, $AT$2:$AT$5092), 0.75) - PERCENTILE(IF($AC$2:$AC$5092=AC1868, $AT$2:$AT$5092), 0.25)), AT1868 &gt; PERCENTILE(IF($AC$2:$AC$5092=AC1868, $AT$2:$AT$5092), 0.75) + 1.5 * (PERCENTILE(IF($AC$2:$AC$5092=AC1868, $AT$2:$AT$5092), 0.75) - PERCENTILE(IF($AC$2:$AC$5092=AC1868, $AT$2:$AT$5092), 0.25))), "ตัด", "เก็บ"))</f>
        <v>เก็บ</v>
      </c>
      <c r="AW1868" s="1">
        <f t="shared" si="89"/>
        <v>13953.293816562818</v>
      </c>
      <c r="AX1868" s="1">
        <v>14426.372718098486</v>
      </c>
      <c r="AY1868" s="1">
        <v>1598.0113636363637</v>
      </c>
    </row>
    <row r="1869" spans="1:51" x14ac:dyDescent="0.2">
      <c r="A1869" s="3">
        <v>45623</v>
      </c>
      <c r="B1869">
        <v>45623</v>
      </c>
      <c r="C1869" t="s">
        <v>6027</v>
      </c>
      <c r="D1869" t="s">
        <v>66</v>
      </c>
      <c r="E1869" t="s">
        <v>105</v>
      </c>
      <c r="F1869" t="s">
        <v>376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803</v>
      </c>
      <c r="O1869" s="1">
        <v>803</v>
      </c>
      <c r="P1869" t="s">
        <v>6028</v>
      </c>
      <c r="Q1869" s="2">
        <v>45623</v>
      </c>
      <c r="R1869" t="s">
        <v>55</v>
      </c>
      <c r="S1869">
        <v>0</v>
      </c>
      <c r="T1869" t="s">
        <v>87</v>
      </c>
      <c r="U1869" t="s">
        <v>71</v>
      </c>
      <c r="V1869" s="1">
        <v>0</v>
      </c>
      <c r="W1869" s="1">
        <v>703</v>
      </c>
      <c r="X1869" s="1">
        <v>0</v>
      </c>
      <c r="Y1869" t="s">
        <v>108</v>
      </c>
      <c r="Z1869" t="s">
        <v>71</v>
      </c>
      <c r="AA1869" t="s">
        <v>3577</v>
      </c>
      <c r="AB1869" s="1">
        <v>0</v>
      </c>
      <c r="AC1869" s="4">
        <f>IF(ISNUMBER(MATCH(AD1869, $AD$2:AD1868, 0)), INDEX($AC$2:AC1868, MATCH(AD1869, $AD$2:AD1868, 0)), MAX($AC$2:AC1868)+1)</f>
        <v>6</v>
      </c>
      <c r="AD1869" t="str">
        <f t="shared" si="90"/>
        <v>เชียงราย-เชียงใหม่</v>
      </c>
      <c r="AE1869" t="s">
        <v>55</v>
      </c>
      <c r="AF1869" s="1">
        <v>0</v>
      </c>
      <c r="AG1869" s="1">
        <v>0</v>
      </c>
      <c r="AH1869" s="1">
        <v>0</v>
      </c>
      <c r="AI1869" t="s">
        <v>6029</v>
      </c>
      <c r="AJ1869" s="1">
        <v>1</v>
      </c>
      <c r="AK1869" s="1">
        <v>0</v>
      </c>
      <c r="AL1869" s="1">
        <v>0</v>
      </c>
      <c r="AM1869" s="1">
        <v>0</v>
      </c>
      <c r="AN1869" s="1">
        <v>0</v>
      </c>
      <c r="AO1869" s="1">
        <v>0</v>
      </c>
      <c r="AP1869" s="1">
        <v>0</v>
      </c>
      <c r="AQ1869" s="1">
        <v>0</v>
      </c>
      <c r="AR1869" s="1">
        <v>1506</v>
      </c>
      <c r="AS1869" s="1">
        <v>149.32</v>
      </c>
      <c r="AT1869" s="1">
        <f>Table1[[#This Row],[รวมต้นทุนค่าเดินทาง]]+Table1[[#This Row],[รวมต้นทุนค่าซ่อม]]+Table1[[#This Row],[รวมค่าเสื่อม]]</f>
        <v>3136.8014814814815</v>
      </c>
      <c r="AU1869" s="1">
        <f t="shared" si="88"/>
        <v>4428.3346813776061</v>
      </c>
      <c r="AV1869" s="1" t="str" cm="1">
        <f t="array" ref="AV1869">IF(AC1869&lt;4, "เก็บ", IF(OR(AT1869 &lt; PERCENTILE(IF($AC$2:$AC$5092=AC1869, $AT$2:$AT$5092), 0.25) - 1.5 * (PERCENTILE(IF($AC$2:$AC$5092=AC1869, $AT$2:$AT$5092), 0.75) - PERCENTILE(IF($AC$2:$AC$5092=AC1869, $AT$2:$AT$5092), 0.25)), AT1869 &gt; PERCENTILE(IF($AC$2:$AC$5092=AC1869, $AT$2:$AT$5092), 0.75) + 1.5 * (PERCENTILE(IF($AC$2:$AC$5092=AC1869, $AT$2:$AT$5092), 0.75) - PERCENTILE(IF($AC$2:$AC$5092=AC1869, $AT$2:$AT$5092), 0.25))), "ตัด", "เก็บ"))</f>
        <v>เก็บ</v>
      </c>
      <c r="AW1869" s="1">
        <f t="shared" si="89"/>
        <v>3873.7679454274344</v>
      </c>
      <c r="AX1869" s="1">
        <v>2781.4385174989698</v>
      </c>
      <c r="AY1869" s="1">
        <v>1481.4814814814815</v>
      </c>
    </row>
    <row r="1870" spans="1:51" x14ac:dyDescent="0.2">
      <c r="A1870" s="3">
        <v>45624</v>
      </c>
      <c r="B1870">
        <v>45624</v>
      </c>
      <c r="C1870" t="s">
        <v>6030</v>
      </c>
      <c r="D1870" t="s">
        <v>66</v>
      </c>
      <c r="E1870" t="s">
        <v>67</v>
      </c>
      <c r="F1870" t="s">
        <v>353</v>
      </c>
      <c r="G1870" s="1">
        <v>937</v>
      </c>
      <c r="H1870" s="1">
        <v>0</v>
      </c>
      <c r="I1870" s="1">
        <v>400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1337</v>
      </c>
      <c r="P1870" t="s">
        <v>6031</v>
      </c>
      <c r="Q1870" s="2">
        <v>45624</v>
      </c>
      <c r="R1870" t="s">
        <v>70</v>
      </c>
      <c r="S1870">
        <v>0</v>
      </c>
      <c r="T1870" t="s">
        <v>254</v>
      </c>
      <c r="U1870" t="s">
        <v>161</v>
      </c>
      <c r="V1870" s="1">
        <v>0</v>
      </c>
      <c r="W1870" s="1">
        <v>0</v>
      </c>
      <c r="X1870" s="1">
        <v>0</v>
      </c>
      <c r="AA1870" t="s">
        <v>58</v>
      </c>
      <c r="AB1870" s="1">
        <v>0</v>
      </c>
      <c r="AC1870" s="4">
        <f>IF(ISNUMBER(MATCH(AD1870, $AD$2:AD1869, 0)), INDEX($AC$2:AC1869, MATCH(AD1870, $AD$2:AD1869, 0)), MAX($AC$2:AC1869)+1)</f>
        <v>11</v>
      </c>
      <c r="AD1870" t="str">
        <f t="shared" si="90"/>
        <v>ลำปาง-พุทธมณฑลสาย 2</v>
      </c>
      <c r="AE1870" t="s">
        <v>73</v>
      </c>
      <c r="AF1870" s="1">
        <v>0</v>
      </c>
      <c r="AG1870" s="1">
        <v>0</v>
      </c>
      <c r="AH1870" s="1">
        <v>0</v>
      </c>
      <c r="AI1870" t="s">
        <v>6032</v>
      </c>
      <c r="AJ1870" s="1">
        <v>1</v>
      </c>
      <c r="AK1870" s="1">
        <v>720</v>
      </c>
      <c r="AL1870" s="1">
        <v>720</v>
      </c>
      <c r="AM1870" s="1">
        <v>1</v>
      </c>
      <c r="AN1870" s="1">
        <v>0</v>
      </c>
      <c r="AO1870" s="1">
        <v>0</v>
      </c>
      <c r="AP1870" s="1">
        <v>0</v>
      </c>
      <c r="AQ1870" s="1">
        <v>0</v>
      </c>
      <c r="AR1870" s="1">
        <v>1337</v>
      </c>
      <c r="AS1870" s="1">
        <v>98.056666666666672</v>
      </c>
      <c r="AT1870" s="1">
        <f>Table1[[#This Row],[รวมต้นทุนค่าเดินทาง]]+Table1[[#This Row],[รวมต้นทุนค่าซ่อม]]+Table1[[#This Row],[รวมค่าเสื่อม]]</f>
        <v>3480.6826093514328</v>
      </c>
      <c r="AU1870" s="1">
        <f t="shared" si="88"/>
        <v>4930.4097489270907</v>
      </c>
      <c r="AV1870" s="1" t="str" cm="1">
        <f t="array" ref="AV1870">IF(AC1870&lt;4, "เก็บ", IF(OR(AT1870 &lt; PERCENTILE(IF($AC$2:$AC$5092=AC1870, $AT$2:$AT$5092), 0.25) - 1.5 * (PERCENTILE(IF($AC$2:$AC$5092=AC1870, $AT$2:$AT$5092), 0.75) - PERCENTILE(IF($AC$2:$AC$5092=AC1870, $AT$2:$AT$5092), 0.25)), AT1870 &gt; PERCENTILE(IF($AC$2:$AC$5092=AC1870, $AT$2:$AT$5092), 0.75) + 1.5 * (PERCENTILE(IF($AC$2:$AC$5092=AC1870, $AT$2:$AT$5092), 0.75) - PERCENTILE(IF($AC$2:$AC$5092=AC1870, $AT$2:$AT$5092), 0.25))), "ตัด", "เก็บ"))</f>
        <v>เก็บ</v>
      </c>
      <c r="AW1870" s="1">
        <f t="shared" si="89"/>
        <v>4496.4734610911819</v>
      </c>
      <c r="AX1870" s="1">
        <v>2927.9145864762854</v>
      </c>
      <c r="AY1870" s="1">
        <v>2045.6259426847662</v>
      </c>
    </row>
    <row r="1871" spans="1:51" x14ac:dyDescent="0.2">
      <c r="A1871" s="3">
        <v>45624</v>
      </c>
      <c r="B1871">
        <v>45624</v>
      </c>
      <c r="C1871" t="s">
        <v>6033</v>
      </c>
      <c r="D1871" t="s">
        <v>66</v>
      </c>
      <c r="E1871" t="s">
        <v>67</v>
      </c>
      <c r="F1871" t="s">
        <v>324</v>
      </c>
      <c r="G1871" s="1">
        <v>1105</v>
      </c>
      <c r="H1871" s="1">
        <v>0</v>
      </c>
      <c r="I1871" s="1">
        <v>400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1505</v>
      </c>
      <c r="P1871" t="s">
        <v>6034</v>
      </c>
      <c r="Q1871" s="2">
        <v>45623</v>
      </c>
      <c r="R1871" t="s">
        <v>70</v>
      </c>
      <c r="S1871">
        <v>0</v>
      </c>
      <c r="T1871" t="s">
        <v>101</v>
      </c>
      <c r="U1871" t="s">
        <v>93</v>
      </c>
      <c r="V1871" s="1">
        <v>0</v>
      </c>
      <c r="W1871" s="1">
        <v>0</v>
      </c>
      <c r="X1871" s="1">
        <v>0</v>
      </c>
      <c r="AA1871" t="s">
        <v>58</v>
      </c>
      <c r="AB1871" s="1">
        <v>0</v>
      </c>
      <c r="AC1871" s="4">
        <f>IF(ISNUMBER(MATCH(AD1871, $AD$2:AD1870, 0)), INDEX($AC$2:AC1870, MATCH(AD1871, $AD$2:AD1870, 0)), MAX($AC$2:AC1870)+1)</f>
        <v>53</v>
      </c>
      <c r="AD1871" t="str">
        <f t="shared" si="90"/>
        <v>พะเยา-ตลาดไท</v>
      </c>
      <c r="AE1871" t="s">
        <v>73</v>
      </c>
      <c r="AF1871" s="1">
        <v>0</v>
      </c>
      <c r="AG1871" s="1">
        <v>0</v>
      </c>
      <c r="AH1871" s="1">
        <v>0</v>
      </c>
      <c r="AI1871" t="s">
        <v>6035</v>
      </c>
      <c r="AJ1871" s="1">
        <v>1</v>
      </c>
      <c r="AK1871" s="1">
        <v>720</v>
      </c>
      <c r="AL1871" s="1">
        <v>720</v>
      </c>
      <c r="AM1871" s="1">
        <v>1</v>
      </c>
      <c r="AN1871" s="1">
        <v>0</v>
      </c>
      <c r="AO1871" s="1">
        <v>0</v>
      </c>
      <c r="AP1871" s="1">
        <v>0</v>
      </c>
      <c r="AQ1871" s="1">
        <v>0</v>
      </c>
      <c r="AR1871" s="1">
        <v>1505</v>
      </c>
      <c r="AS1871" s="1">
        <v>25</v>
      </c>
      <c r="AT1871" s="1">
        <f>Table1[[#This Row],[รวมต้นทุนค่าเดินทาง]]+Table1[[#This Row],[รวมต้นทุนค่าซ่อม]]+Table1[[#This Row],[รวมค่าเสื่อม]]</f>
        <v>3281.644736842105</v>
      </c>
      <c r="AU1871" s="1">
        <f t="shared" si="88"/>
        <v>5556.3451863971432</v>
      </c>
      <c r="AV1871" s="1" t="str" cm="1">
        <f t="array" ref="AV1871">IF(AC1871&lt;4, "เก็บ", IF(OR(AT1871 &lt; PERCENTILE(IF($AC$2:$AC$5092=AC1871, $AT$2:$AT$5092), 0.25) - 1.5 * (PERCENTILE(IF($AC$2:$AC$5092=AC1871, $AT$2:$AT$5092), 0.75) - PERCENTILE(IF($AC$2:$AC$5092=AC1871, $AT$2:$AT$5092), 0.25)), AT1871 &gt; PERCENTILE(IF($AC$2:$AC$5092=AC1871, $AT$2:$AT$5092), 0.75) + 1.5 * (PERCENTILE(IF($AC$2:$AC$5092=AC1871, $AT$2:$AT$5092), 0.75) - PERCENTILE(IF($AC$2:$AC$5092=AC1871, $AT$2:$AT$5092), 0.25))), "ตัด", "เก็บ"))</f>
        <v>เก็บ</v>
      </c>
      <c r="AW1871" s="1">
        <f t="shared" si="89"/>
        <v>5282.7291214311672</v>
      </c>
      <c r="AX1871" s="1">
        <v>3832.4469144192008</v>
      </c>
      <c r="AY1871" s="1">
        <v>1751.6447368421052</v>
      </c>
    </row>
    <row r="1872" spans="1:51" x14ac:dyDescent="0.2">
      <c r="A1872" s="3">
        <v>45624</v>
      </c>
      <c r="B1872">
        <v>45624</v>
      </c>
      <c r="C1872" t="s">
        <v>6036</v>
      </c>
      <c r="D1872" t="s">
        <v>66</v>
      </c>
      <c r="E1872" t="s">
        <v>124</v>
      </c>
      <c r="F1872" t="s">
        <v>427</v>
      </c>
      <c r="G1872" s="1">
        <v>937</v>
      </c>
      <c r="H1872" s="1">
        <v>0</v>
      </c>
      <c r="I1872" s="1">
        <v>400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1337</v>
      </c>
      <c r="P1872" t="s">
        <v>6037</v>
      </c>
      <c r="Q1872" s="2">
        <v>45624</v>
      </c>
      <c r="R1872" t="s">
        <v>70</v>
      </c>
      <c r="S1872">
        <v>0</v>
      </c>
      <c r="T1872" t="s">
        <v>254</v>
      </c>
      <c r="U1872" t="s">
        <v>161</v>
      </c>
      <c r="V1872" s="1">
        <v>0</v>
      </c>
      <c r="W1872" s="1">
        <v>0</v>
      </c>
      <c r="X1872" s="1">
        <v>0</v>
      </c>
      <c r="AA1872" t="s">
        <v>58</v>
      </c>
      <c r="AB1872" s="1">
        <v>0</v>
      </c>
      <c r="AC1872" s="4">
        <f>IF(ISNUMBER(MATCH(AD1872, $AD$2:AD1871, 0)), INDEX($AC$2:AC1871, MATCH(AD1872, $AD$2:AD1871, 0)), MAX($AC$2:AC1871)+1)</f>
        <v>11</v>
      </c>
      <c r="AD1872" t="str">
        <f t="shared" si="90"/>
        <v>ลำปาง-พุทธมณฑลสาย 2</v>
      </c>
      <c r="AE1872" t="s">
        <v>73</v>
      </c>
      <c r="AF1872" s="1">
        <v>0</v>
      </c>
      <c r="AG1872" s="1">
        <v>0</v>
      </c>
      <c r="AH1872" s="1">
        <v>0</v>
      </c>
      <c r="AI1872" t="s">
        <v>6038</v>
      </c>
      <c r="AJ1872" s="1">
        <v>1</v>
      </c>
      <c r="AK1872" s="1">
        <v>720</v>
      </c>
      <c r="AL1872" s="1">
        <v>720</v>
      </c>
      <c r="AM1872" s="1">
        <v>1</v>
      </c>
      <c r="AN1872" s="1">
        <v>0</v>
      </c>
      <c r="AO1872" s="1">
        <v>0</v>
      </c>
      <c r="AP1872" s="1">
        <v>0</v>
      </c>
      <c r="AQ1872" s="1">
        <v>0</v>
      </c>
      <c r="AR1872" s="1">
        <v>1337</v>
      </c>
      <c r="AS1872" s="1">
        <v>1490.7850000000001</v>
      </c>
      <c r="AT1872" s="1">
        <f>Table1[[#This Row],[รวมต้นทุนค่าเดินทาง]]+Table1[[#This Row],[รวมต้นทุนค่าซ่อม]]+Table1[[#This Row],[รวมค่าเสื่อม]]</f>
        <v>4653.6213471971059</v>
      </c>
      <c r="AU1872" s="1">
        <f t="shared" si="88"/>
        <v>4930.4097489270907</v>
      </c>
      <c r="AV1872" s="1" t="str" cm="1">
        <f t="array" ref="AV1872">IF(AC1872&lt;4, "เก็บ", IF(OR(AT1872 &lt; PERCENTILE(IF($AC$2:$AC$5092=AC1872, $AT$2:$AT$5092), 0.25) - 1.5 * (PERCENTILE(IF($AC$2:$AC$5092=AC1872, $AT$2:$AT$5092), 0.75) - PERCENTILE(IF($AC$2:$AC$5092=AC1872, $AT$2:$AT$5092), 0.25)), AT1872 &gt; PERCENTILE(IF($AC$2:$AC$5092=AC1872, $AT$2:$AT$5092), 0.75) + 1.5 * (PERCENTILE(IF($AC$2:$AC$5092=AC1872, $AT$2:$AT$5092), 0.75) - PERCENTILE(IF($AC$2:$AC$5092=AC1872, $AT$2:$AT$5092), 0.25))), "ตัด", "เก็บ"))</f>
        <v>เก็บ</v>
      </c>
      <c r="AW1872" s="1">
        <f t="shared" si="89"/>
        <v>4496.4734610911819</v>
      </c>
      <c r="AX1872" s="1">
        <v>2927.9145864762854</v>
      </c>
      <c r="AY1872" s="1">
        <v>1825.8363471971065</v>
      </c>
    </row>
    <row r="1873" spans="1:51" x14ac:dyDescent="0.2">
      <c r="A1873" s="3">
        <v>45624</v>
      </c>
      <c r="B1873">
        <v>45624</v>
      </c>
      <c r="C1873" t="s">
        <v>6039</v>
      </c>
      <c r="D1873" t="s">
        <v>66</v>
      </c>
      <c r="E1873" t="s">
        <v>67</v>
      </c>
      <c r="F1873" t="s">
        <v>1790</v>
      </c>
      <c r="G1873" s="1">
        <v>0</v>
      </c>
      <c r="H1873" s="1">
        <v>0</v>
      </c>
      <c r="I1873" s="1">
        <v>500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500</v>
      </c>
      <c r="P1873" t="s">
        <v>6040</v>
      </c>
      <c r="Q1873" s="2">
        <v>45624</v>
      </c>
      <c r="R1873" t="s">
        <v>70</v>
      </c>
      <c r="S1873">
        <v>0</v>
      </c>
      <c r="T1873" t="s">
        <v>71</v>
      </c>
      <c r="U1873" t="s">
        <v>72</v>
      </c>
      <c r="V1873" s="1">
        <v>0</v>
      </c>
      <c r="W1873" s="1">
        <v>0</v>
      </c>
      <c r="X1873" s="1">
        <v>0</v>
      </c>
      <c r="AA1873" t="s">
        <v>58</v>
      </c>
      <c r="AB1873" s="1">
        <v>0</v>
      </c>
      <c r="AC1873" s="4">
        <f>IF(ISNUMBER(MATCH(AD1873, $AD$2:AD1872, 0)), INDEX($AC$2:AC1872, MATCH(AD1873, $AD$2:AD1872, 0)), MAX($AC$2:AC1872)+1)</f>
        <v>2</v>
      </c>
      <c r="AD1873" t="str">
        <f t="shared" si="90"/>
        <v>เชียงใหม่-พุทธมณฑลสาย 5</v>
      </c>
      <c r="AE1873" t="s">
        <v>73</v>
      </c>
      <c r="AF1873" s="1">
        <v>0</v>
      </c>
      <c r="AG1873" s="1">
        <v>0</v>
      </c>
      <c r="AH1873" s="1">
        <v>0</v>
      </c>
      <c r="AI1873" t="s">
        <v>6041</v>
      </c>
      <c r="AJ1873" s="1">
        <v>1</v>
      </c>
      <c r="AK1873" s="1">
        <v>720</v>
      </c>
      <c r="AL1873" s="1">
        <v>720</v>
      </c>
      <c r="AM1873" s="1">
        <v>1</v>
      </c>
      <c r="AN1873" s="1">
        <v>0</v>
      </c>
      <c r="AO1873" s="1">
        <v>0</v>
      </c>
      <c r="AP1873" s="1">
        <v>0</v>
      </c>
      <c r="AQ1873" s="1">
        <v>0</v>
      </c>
      <c r="AR1873" s="1">
        <v>500</v>
      </c>
      <c r="AS1873" s="1">
        <v>63.505714285714284</v>
      </c>
      <c r="AT1873" s="1">
        <f>Table1[[#This Row],[รวมต้นทุนค่าเดินทาง]]+Table1[[#This Row],[รวมต้นทุนค่าซ่อม]]+Table1[[#This Row],[รวมค่าเสื่อม]]</f>
        <v>1690.6564612941402</v>
      </c>
      <c r="AU1873" s="1">
        <f t="shared" si="88"/>
        <v>5026.5629662053279</v>
      </c>
      <c r="AV1873" s="1" t="str" cm="1">
        <f t="array" ref="AV1873">IF(AC1873&lt;4, "เก็บ", IF(OR(AT1873 &lt; PERCENTILE(IF($AC$2:$AC$5092=AC1873, $AT$2:$AT$5092), 0.25) - 1.5 * (PERCENTILE(IF($AC$2:$AC$5092=AC1873, $AT$2:$AT$5092), 0.75) - PERCENTILE(IF($AC$2:$AC$5092=AC1873, $AT$2:$AT$5092), 0.25)), AT1873 &gt; PERCENTILE(IF($AC$2:$AC$5092=AC1873, $AT$2:$AT$5092), 0.75) + 1.5 * (PERCENTILE(IF($AC$2:$AC$5092=AC1873, $AT$2:$AT$5092), 0.75) - PERCENTILE(IF($AC$2:$AC$5092=AC1873, $AT$2:$AT$5092), 0.25))), "ตัด", "เก็บ"))</f>
        <v>เก็บ</v>
      </c>
      <c r="AW1873" s="1">
        <f t="shared" si="89"/>
        <v>5026.5629662053279</v>
      </c>
      <c r="AX1873" s="1">
        <v>4064.5059139663294</v>
      </c>
      <c r="AY1873" s="1">
        <v>1127.1507470084259</v>
      </c>
    </row>
    <row r="1874" spans="1:51" x14ac:dyDescent="0.2">
      <c r="A1874" s="3">
        <v>45624</v>
      </c>
      <c r="B1874">
        <v>45624</v>
      </c>
      <c r="C1874" t="s">
        <v>6042</v>
      </c>
      <c r="D1874" t="s">
        <v>66</v>
      </c>
      <c r="E1874" t="s">
        <v>124</v>
      </c>
      <c r="F1874" t="s">
        <v>420</v>
      </c>
      <c r="G1874" s="1">
        <v>0</v>
      </c>
      <c r="H1874" s="1">
        <v>0</v>
      </c>
      <c r="I1874" s="1">
        <v>400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400</v>
      </c>
      <c r="P1874" t="s">
        <v>6043</v>
      </c>
      <c r="Q1874" s="2">
        <v>45624</v>
      </c>
      <c r="R1874" t="s">
        <v>70</v>
      </c>
      <c r="S1874">
        <v>0</v>
      </c>
      <c r="T1874" t="s">
        <v>71</v>
      </c>
      <c r="U1874" t="s">
        <v>93</v>
      </c>
      <c r="V1874" s="1">
        <v>0</v>
      </c>
      <c r="W1874" s="1">
        <v>0</v>
      </c>
      <c r="X1874" s="1">
        <v>0</v>
      </c>
      <c r="AA1874" t="s">
        <v>58</v>
      </c>
      <c r="AB1874" s="1">
        <v>0</v>
      </c>
      <c r="AC1874" s="4">
        <f>IF(ISNUMBER(MATCH(AD1874, $AD$2:AD1873, 0)), INDEX($AC$2:AC1873, MATCH(AD1874, $AD$2:AD1873, 0)), MAX($AC$2:AC1873)+1)</f>
        <v>4</v>
      </c>
      <c r="AD1874" t="str">
        <f t="shared" si="90"/>
        <v>เชียงใหม่-ตลาดไท</v>
      </c>
      <c r="AE1874" t="s">
        <v>73</v>
      </c>
      <c r="AF1874" s="1">
        <v>0</v>
      </c>
      <c r="AG1874" s="1">
        <v>0</v>
      </c>
      <c r="AH1874" s="1">
        <v>0</v>
      </c>
      <c r="AI1874" t="s">
        <v>6044</v>
      </c>
      <c r="AJ1874" s="1">
        <v>1</v>
      </c>
      <c r="AK1874" s="1">
        <v>720</v>
      </c>
      <c r="AL1874" s="1">
        <v>720</v>
      </c>
      <c r="AM1874" s="1">
        <v>1</v>
      </c>
      <c r="AN1874" s="1">
        <v>0</v>
      </c>
      <c r="AO1874" s="1">
        <v>0</v>
      </c>
      <c r="AP1874" s="1">
        <v>0</v>
      </c>
      <c r="AQ1874" s="1">
        <v>0</v>
      </c>
      <c r="AR1874" s="1">
        <v>400</v>
      </c>
      <c r="AS1874" s="1">
        <v>585.03</v>
      </c>
      <c r="AT1874" s="1">
        <f>Table1[[#This Row],[รวมต้นทุนค่าเดินทาง]]+Table1[[#This Row],[รวมต้นทุนค่าซ่อม]]+Table1[[#This Row],[รวมค่าเสื่อม]]</f>
        <v>2151.7710164902783</v>
      </c>
      <c r="AU1874" s="1">
        <f t="shared" si="88"/>
        <v>4256.109283997258</v>
      </c>
      <c r="AV1874" s="1" t="str" cm="1">
        <f t="array" ref="AV1874">IF(AC1874&lt;4, "เก็บ", IF(OR(AT1874 &lt; PERCENTILE(IF($AC$2:$AC$5092=AC1874, $AT$2:$AT$5092), 0.25) - 1.5 * (PERCENTILE(IF($AC$2:$AC$5092=AC1874, $AT$2:$AT$5092), 0.75) - PERCENTILE(IF($AC$2:$AC$5092=AC1874, $AT$2:$AT$5092), 0.25)), AT1874 &gt; PERCENTILE(IF($AC$2:$AC$5092=AC1874, $AT$2:$AT$5092), 0.75) + 1.5 * (PERCENTILE(IF($AC$2:$AC$5092=AC1874, $AT$2:$AT$5092), 0.75) - PERCENTILE(IF($AC$2:$AC$5092=AC1874, $AT$2:$AT$5092), 0.25))), "ตัด", "เก็บ"))</f>
        <v>เก็บ</v>
      </c>
      <c r="AW1874" s="1">
        <f t="shared" si="89"/>
        <v>3807.0727671795808</v>
      </c>
      <c r="AX1874" s="1">
        <v>2335.0230876608157</v>
      </c>
      <c r="AY1874" s="1">
        <v>1166.7410164902781</v>
      </c>
    </row>
    <row r="1875" spans="1:51" x14ac:dyDescent="0.2">
      <c r="A1875" s="3">
        <v>45624</v>
      </c>
      <c r="B1875">
        <v>45624</v>
      </c>
      <c r="C1875" t="s">
        <v>6045</v>
      </c>
      <c r="D1875" t="s">
        <v>51</v>
      </c>
      <c r="E1875" t="s">
        <v>61</v>
      </c>
      <c r="F1875" t="s">
        <v>2284</v>
      </c>
      <c r="G1875" s="1">
        <v>4200</v>
      </c>
      <c r="H1875" s="1">
        <v>3075</v>
      </c>
      <c r="I1875" s="1">
        <v>1900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6100</v>
      </c>
      <c r="P1875" t="s">
        <v>6046</v>
      </c>
      <c r="Q1875" s="2">
        <v>45624</v>
      </c>
      <c r="R1875" t="s">
        <v>55</v>
      </c>
      <c r="S1875">
        <v>0</v>
      </c>
      <c r="T1875" t="s">
        <v>56</v>
      </c>
      <c r="U1875" t="s">
        <v>57</v>
      </c>
      <c r="V1875" s="1">
        <v>2500</v>
      </c>
      <c r="W1875" s="1">
        <v>0</v>
      </c>
      <c r="X1875" s="1">
        <v>0</v>
      </c>
      <c r="AA1875" t="s">
        <v>58</v>
      </c>
      <c r="AB1875" s="1">
        <v>0</v>
      </c>
      <c r="AC1875" s="4">
        <f>IF(ISNUMBER(MATCH(AD1875, $AD$2:AD1874, 0)), INDEX($AC$2:AC1874, MATCH(AD1875, $AD$2:AD1874, 0)), MAX($AC$2:AC1874)+1)</f>
        <v>1</v>
      </c>
      <c r="AD1875" t="str">
        <f t="shared" si="90"/>
        <v>ท่าลี่-กองลอย</v>
      </c>
      <c r="AE1875" t="s">
        <v>55</v>
      </c>
      <c r="AF1875" s="1">
        <v>0</v>
      </c>
      <c r="AG1875" s="1">
        <v>0</v>
      </c>
      <c r="AH1875" s="1">
        <v>0</v>
      </c>
      <c r="AI1875" t="s">
        <v>6047</v>
      </c>
      <c r="AJ1875" s="1">
        <v>1</v>
      </c>
      <c r="AK1875" s="1">
        <v>0</v>
      </c>
      <c r="AL1875" s="1">
        <v>0</v>
      </c>
      <c r="AM1875" s="1">
        <v>0</v>
      </c>
      <c r="AN1875" s="1">
        <v>0</v>
      </c>
      <c r="AO1875" s="1">
        <v>0</v>
      </c>
      <c r="AP1875" s="1">
        <v>0</v>
      </c>
      <c r="AQ1875" s="1">
        <v>0</v>
      </c>
      <c r="AR1875" s="1">
        <v>11675</v>
      </c>
      <c r="AS1875" s="1">
        <v>25.68</v>
      </c>
      <c r="AT1875" s="1">
        <f>Table1[[#This Row],[รวมต้นทุนค่าเดินทาง]]+Table1[[#This Row],[รวมต้นทุนค่าซ่อม]]+Table1[[#This Row],[รวมค่าเสื่อม]]</f>
        <v>13864.141538461539</v>
      </c>
      <c r="AU1875" s="1">
        <f t="shared" si="88"/>
        <v>13953.293816562818</v>
      </c>
      <c r="AV1875" s="1" t="str" cm="1">
        <f t="array" ref="AV1875">IF(AC1875&lt;4, "เก็บ", IF(OR(AT1875 &lt; PERCENTILE(IF($AC$2:$AC$5092=AC1875, $AT$2:$AT$5092), 0.25) - 1.5 * (PERCENTILE(IF($AC$2:$AC$5092=AC1875, $AT$2:$AT$5092), 0.75) - PERCENTILE(IF($AC$2:$AC$5092=AC1875, $AT$2:$AT$5092), 0.25)), AT1875 &gt; PERCENTILE(IF($AC$2:$AC$5092=AC1875, $AT$2:$AT$5092), 0.75) + 1.5 * (PERCENTILE(IF($AC$2:$AC$5092=AC1875, $AT$2:$AT$5092), 0.75) - PERCENTILE(IF($AC$2:$AC$5092=AC1875, $AT$2:$AT$5092), 0.25))), "ตัด", "เก็บ"))</f>
        <v>เก็บ</v>
      </c>
      <c r="AW1875" s="1">
        <f t="shared" si="89"/>
        <v>13953.293816562818</v>
      </c>
      <c r="AX1875" s="1">
        <v>14426.372718098486</v>
      </c>
      <c r="AY1875" s="1">
        <v>2163.4615384615386</v>
      </c>
    </row>
    <row r="1876" spans="1:51" x14ac:dyDescent="0.2">
      <c r="A1876" s="3">
        <v>45624</v>
      </c>
      <c r="B1876">
        <v>45624</v>
      </c>
      <c r="C1876" t="s">
        <v>6048</v>
      </c>
      <c r="D1876" t="s">
        <v>51</v>
      </c>
      <c r="E1876" t="s">
        <v>61</v>
      </c>
      <c r="F1876" t="s">
        <v>367</v>
      </c>
      <c r="G1876" s="1">
        <v>2700</v>
      </c>
      <c r="H1876" s="1">
        <v>4575</v>
      </c>
      <c r="I1876" s="1">
        <v>1900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4600</v>
      </c>
      <c r="P1876" t="s">
        <v>6049</v>
      </c>
      <c r="Q1876" s="2">
        <v>45624</v>
      </c>
      <c r="R1876" t="s">
        <v>55</v>
      </c>
      <c r="S1876">
        <v>0</v>
      </c>
      <c r="T1876" t="s">
        <v>56</v>
      </c>
      <c r="U1876" t="s">
        <v>57</v>
      </c>
      <c r="V1876" s="1">
        <v>2500</v>
      </c>
      <c r="W1876" s="1">
        <v>0</v>
      </c>
      <c r="X1876" s="1">
        <v>0</v>
      </c>
      <c r="AA1876" t="s">
        <v>58</v>
      </c>
      <c r="AB1876" s="1">
        <v>0</v>
      </c>
      <c r="AC1876" s="4">
        <f>IF(ISNUMBER(MATCH(AD1876, $AD$2:AD1875, 0)), INDEX($AC$2:AC1875, MATCH(AD1876, $AD$2:AD1875, 0)), MAX($AC$2:AC1875)+1)</f>
        <v>1</v>
      </c>
      <c r="AD1876" t="str">
        <f t="shared" si="90"/>
        <v>ท่าลี่-กองลอย</v>
      </c>
      <c r="AE1876" t="s">
        <v>55</v>
      </c>
      <c r="AF1876" s="1">
        <v>0</v>
      </c>
      <c r="AG1876" s="1">
        <v>0</v>
      </c>
      <c r="AH1876" s="1">
        <v>0</v>
      </c>
      <c r="AI1876" t="s">
        <v>6050</v>
      </c>
      <c r="AJ1876" s="1">
        <v>1</v>
      </c>
      <c r="AK1876" s="1">
        <v>0</v>
      </c>
      <c r="AL1876" s="1">
        <v>0</v>
      </c>
      <c r="AM1876" s="1">
        <v>0</v>
      </c>
      <c r="AN1876" s="1">
        <v>0</v>
      </c>
      <c r="AO1876" s="1">
        <v>0</v>
      </c>
      <c r="AP1876" s="1">
        <v>0</v>
      </c>
      <c r="AQ1876" s="1">
        <v>0</v>
      </c>
      <c r="AR1876" s="1">
        <v>11675</v>
      </c>
      <c r="AS1876" s="1">
        <v>19.753846153846151</v>
      </c>
      <c r="AT1876" s="1">
        <f>Table1[[#This Row],[รวมต้นทุนค่าเดินทาง]]+Table1[[#This Row],[รวมต้นทุนค่าซ่อม]]+Table1[[#This Row],[รวมค่าเสื่อม]]</f>
        <v>13206.850620347395</v>
      </c>
      <c r="AU1876" s="1">
        <f t="shared" si="88"/>
        <v>13953.293816562818</v>
      </c>
      <c r="AV1876" s="1" t="str" cm="1">
        <f t="array" ref="AV1876">IF(AC1876&lt;4, "เก็บ", IF(OR(AT1876 &lt; PERCENTILE(IF($AC$2:$AC$5092=AC1876, $AT$2:$AT$5092), 0.25) - 1.5 * (PERCENTILE(IF($AC$2:$AC$5092=AC1876, $AT$2:$AT$5092), 0.75) - PERCENTILE(IF($AC$2:$AC$5092=AC1876, $AT$2:$AT$5092), 0.25)), AT1876 &gt; PERCENTILE(IF($AC$2:$AC$5092=AC1876, $AT$2:$AT$5092), 0.75) + 1.5 * (PERCENTILE(IF($AC$2:$AC$5092=AC1876, $AT$2:$AT$5092), 0.75) - PERCENTILE(IF($AC$2:$AC$5092=AC1876, $AT$2:$AT$5092), 0.25))), "ตัด", "เก็บ"))</f>
        <v>เก็บ</v>
      </c>
      <c r="AW1876" s="1">
        <f t="shared" si="89"/>
        <v>13953.293816562818</v>
      </c>
      <c r="AX1876" s="1">
        <v>14426.372718098486</v>
      </c>
      <c r="AY1876" s="1">
        <v>1512.0967741935483</v>
      </c>
    </row>
    <row r="1877" spans="1:51" x14ac:dyDescent="0.2">
      <c r="A1877" s="3">
        <v>45624</v>
      </c>
      <c r="B1877">
        <v>45624</v>
      </c>
      <c r="C1877" t="s">
        <v>6051</v>
      </c>
      <c r="D1877" t="s">
        <v>51</v>
      </c>
      <c r="E1877" t="s">
        <v>61</v>
      </c>
      <c r="F1877" t="s">
        <v>62</v>
      </c>
      <c r="G1877" s="1">
        <v>2700</v>
      </c>
      <c r="H1877" s="1">
        <v>4575</v>
      </c>
      <c r="I1877" s="1">
        <v>1900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4600</v>
      </c>
      <c r="P1877" t="s">
        <v>6052</v>
      </c>
      <c r="Q1877" s="2">
        <v>45624</v>
      </c>
      <c r="R1877" t="s">
        <v>55</v>
      </c>
      <c r="S1877">
        <v>0</v>
      </c>
      <c r="T1877" t="s">
        <v>56</v>
      </c>
      <c r="U1877" t="s">
        <v>57</v>
      </c>
      <c r="V1877" s="1">
        <v>2500</v>
      </c>
      <c r="W1877" s="1">
        <v>0</v>
      </c>
      <c r="X1877" s="1">
        <v>0</v>
      </c>
      <c r="AA1877" t="s">
        <v>58</v>
      </c>
      <c r="AB1877" s="1">
        <v>0</v>
      </c>
      <c r="AC1877" s="4">
        <f>IF(ISNUMBER(MATCH(AD1877, $AD$2:AD1876, 0)), INDEX($AC$2:AC1876, MATCH(AD1877, $AD$2:AD1876, 0)), MAX($AC$2:AC1876)+1)</f>
        <v>1</v>
      </c>
      <c r="AD1877" t="str">
        <f t="shared" si="90"/>
        <v>ท่าลี่-กองลอย</v>
      </c>
      <c r="AE1877" t="s">
        <v>55</v>
      </c>
      <c r="AF1877" s="1">
        <v>0</v>
      </c>
      <c r="AG1877" s="1">
        <v>0</v>
      </c>
      <c r="AH1877" s="1">
        <v>0</v>
      </c>
      <c r="AI1877" t="s">
        <v>6053</v>
      </c>
      <c r="AJ1877" s="1">
        <v>1</v>
      </c>
      <c r="AK1877" s="1">
        <v>0</v>
      </c>
      <c r="AL1877" s="1">
        <v>0</v>
      </c>
      <c r="AM1877" s="1">
        <v>0</v>
      </c>
      <c r="AN1877" s="1">
        <v>0</v>
      </c>
      <c r="AO1877" s="1">
        <v>0</v>
      </c>
      <c r="AP1877" s="1">
        <v>0</v>
      </c>
      <c r="AQ1877" s="1">
        <v>0</v>
      </c>
      <c r="AR1877" s="1">
        <v>11675</v>
      </c>
      <c r="AS1877" s="1">
        <v>28.533333333333331</v>
      </c>
      <c r="AT1877" s="1">
        <f>Table1[[#This Row],[รวมต้นทุนค่าเดินทาง]]+Table1[[#This Row],[รวมต้นทุนค่าซ่อม]]+Table1[[#This Row],[รวมค่าเสื่อม]]</f>
        <v>13518.04946236559</v>
      </c>
      <c r="AU1877" s="1">
        <f t="shared" si="88"/>
        <v>13953.293816562818</v>
      </c>
      <c r="AV1877" s="1" t="str" cm="1">
        <f t="array" ref="AV1877">IF(AC1877&lt;4, "เก็บ", IF(OR(AT1877 &lt; PERCENTILE(IF($AC$2:$AC$5092=AC1877, $AT$2:$AT$5092), 0.25) - 1.5 * (PERCENTILE(IF($AC$2:$AC$5092=AC1877, $AT$2:$AT$5092), 0.75) - PERCENTILE(IF($AC$2:$AC$5092=AC1877, $AT$2:$AT$5092), 0.25)), AT1877 &gt; PERCENTILE(IF($AC$2:$AC$5092=AC1877, $AT$2:$AT$5092), 0.75) + 1.5 * (PERCENTILE(IF($AC$2:$AC$5092=AC1877, $AT$2:$AT$5092), 0.75) - PERCENTILE(IF($AC$2:$AC$5092=AC1877, $AT$2:$AT$5092), 0.25))), "ตัด", "เก็บ"))</f>
        <v>เก็บ</v>
      </c>
      <c r="AW1877" s="1">
        <f t="shared" si="89"/>
        <v>13953.293816562818</v>
      </c>
      <c r="AX1877" s="1">
        <v>14426.372718098486</v>
      </c>
      <c r="AY1877" s="1">
        <v>1814.516129032258</v>
      </c>
    </row>
    <row r="1878" spans="1:51" x14ac:dyDescent="0.2">
      <c r="A1878" s="3">
        <v>45624</v>
      </c>
      <c r="B1878">
        <v>45624</v>
      </c>
      <c r="C1878" t="s">
        <v>6054</v>
      </c>
      <c r="D1878" t="s">
        <v>66</v>
      </c>
      <c r="E1878" t="s">
        <v>84</v>
      </c>
      <c r="F1878" t="s">
        <v>610</v>
      </c>
      <c r="G1878" s="1">
        <v>602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1405</v>
      </c>
      <c r="P1878" t="s">
        <v>6055</v>
      </c>
      <c r="Q1878" s="2">
        <v>45624</v>
      </c>
      <c r="R1878" t="s">
        <v>55</v>
      </c>
      <c r="S1878">
        <v>0</v>
      </c>
      <c r="T1878" t="s">
        <v>88</v>
      </c>
      <c r="U1878" t="s">
        <v>71</v>
      </c>
      <c r="V1878" s="1">
        <v>0</v>
      </c>
      <c r="W1878" s="1">
        <v>1339</v>
      </c>
      <c r="X1878" s="1">
        <v>803</v>
      </c>
      <c r="Y1878" t="s">
        <v>88</v>
      </c>
      <c r="Z1878" t="s">
        <v>71</v>
      </c>
      <c r="AA1878" t="s">
        <v>6056</v>
      </c>
      <c r="AB1878" s="1">
        <v>0</v>
      </c>
      <c r="AC1878" s="4">
        <f>IF(ISNUMBER(MATCH(AD1878, $AD$2:AD1877, 0)), INDEX($AC$2:AC1877, MATCH(AD1878, $AD$2:AD1877, 0)), MAX($AC$2:AC1877)+1)</f>
        <v>13</v>
      </c>
      <c r="AD1878" t="str">
        <f t="shared" si="90"/>
        <v>แพร่-เชียงใหม่</v>
      </c>
      <c r="AE1878" t="s">
        <v>55</v>
      </c>
      <c r="AF1878" s="1">
        <v>0</v>
      </c>
      <c r="AG1878" s="1">
        <v>0</v>
      </c>
      <c r="AH1878" s="1">
        <v>4316</v>
      </c>
      <c r="AI1878" t="s">
        <v>6057</v>
      </c>
      <c r="AJ1878" s="1">
        <v>1</v>
      </c>
      <c r="AK1878" s="1">
        <v>0</v>
      </c>
      <c r="AL1878" s="1">
        <v>0</v>
      </c>
      <c r="AM1878" s="1">
        <v>0</v>
      </c>
      <c r="AN1878" s="1">
        <v>0</v>
      </c>
      <c r="AO1878" s="1">
        <v>0</v>
      </c>
      <c r="AP1878" s="1">
        <v>3201.0708</v>
      </c>
      <c r="AQ1878" s="1">
        <v>0</v>
      </c>
      <c r="AR1878" s="1">
        <v>7060</v>
      </c>
      <c r="AS1878" s="1">
        <v>137.1604761904762</v>
      </c>
      <c r="AT1878" s="1">
        <f>Table1[[#This Row],[รวมต้นทุนค่าเดินทาง]]+Table1[[#This Row],[รวมต้นทุนค่าซ่อม]]+Table1[[#This Row],[รวมค่าเสื่อม]]</f>
        <v>8796.686542541187</v>
      </c>
      <c r="AU1878" s="1">
        <f t="shared" si="88"/>
        <v>4592.0787429767815</v>
      </c>
      <c r="AV1878" s="1" t="str" cm="1">
        <f t="array" ref="AV1878">IF(AC1878&lt;4, "เก็บ", IF(OR(AT1878 &lt; PERCENTILE(IF($AC$2:$AC$5092=AC1878, $AT$2:$AT$5092), 0.25) - 1.5 * (PERCENTILE(IF($AC$2:$AC$5092=AC1878, $AT$2:$AT$5092), 0.75) - PERCENTILE(IF($AC$2:$AC$5092=AC1878, $AT$2:$AT$5092), 0.25)), AT1878 &gt; PERCENTILE(IF($AC$2:$AC$5092=AC1878, $AT$2:$AT$5092), 0.75) + 1.5 * (PERCENTILE(IF($AC$2:$AC$5092=AC1878, $AT$2:$AT$5092), 0.75) - PERCENTILE(IF($AC$2:$AC$5092=AC1878, $AT$2:$AT$5092), 0.25))), "ตัด", "เก็บ"))</f>
        <v>ตัด</v>
      </c>
      <c r="AW1878" s="1">
        <f t="shared" si="89"/>
        <v>4279.7356386749952</v>
      </c>
      <c r="AX1878" s="1">
        <v>3355.5397680040655</v>
      </c>
      <c r="AY1878" s="1">
        <v>1599.5260663507108</v>
      </c>
    </row>
    <row r="1879" spans="1:51" x14ac:dyDescent="0.2">
      <c r="A1879" s="3">
        <v>45624</v>
      </c>
      <c r="B1879">
        <v>45624</v>
      </c>
      <c r="C1879" t="s">
        <v>6058</v>
      </c>
      <c r="D1879" t="s">
        <v>66</v>
      </c>
      <c r="E1879" t="s">
        <v>105</v>
      </c>
      <c r="F1879" t="s">
        <v>895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803</v>
      </c>
      <c r="O1879" s="1">
        <v>803</v>
      </c>
      <c r="P1879" t="s">
        <v>6059</v>
      </c>
      <c r="Q1879" s="2">
        <v>45624</v>
      </c>
      <c r="R1879" t="s">
        <v>55</v>
      </c>
      <c r="S1879">
        <v>0</v>
      </c>
      <c r="T1879" t="s">
        <v>87</v>
      </c>
      <c r="U1879" t="s">
        <v>71</v>
      </c>
      <c r="V1879" s="1">
        <v>0</v>
      </c>
      <c r="W1879" s="1">
        <v>703</v>
      </c>
      <c r="X1879" s="1">
        <v>0</v>
      </c>
      <c r="Y1879" t="s">
        <v>108</v>
      </c>
      <c r="Z1879" t="s">
        <v>71</v>
      </c>
      <c r="AA1879" t="s">
        <v>733</v>
      </c>
      <c r="AB1879" s="1">
        <v>0</v>
      </c>
      <c r="AC1879" s="4">
        <f>IF(ISNUMBER(MATCH(AD1879, $AD$2:AD1878, 0)), INDEX($AC$2:AC1878, MATCH(AD1879, $AD$2:AD1878, 0)), MAX($AC$2:AC1878)+1)</f>
        <v>6</v>
      </c>
      <c r="AD1879" t="str">
        <f t="shared" si="90"/>
        <v>เชียงราย-เชียงใหม่</v>
      </c>
      <c r="AE1879" t="s">
        <v>55</v>
      </c>
      <c r="AF1879" s="1">
        <v>0</v>
      </c>
      <c r="AG1879" s="1">
        <v>0</v>
      </c>
      <c r="AH1879" s="1">
        <v>0</v>
      </c>
      <c r="AI1879" t="s">
        <v>6060</v>
      </c>
      <c r="AJ1879" s="1">
        <v>2</v>
      </c>
      <c r="AK1879" s="1">
        <v>0</v>
      </c>
      <c r="AL1879" s="1">
        <v>0</v>
      </c>
      <c r="AM1879" s="1">
        <v>0</v>
      </c>
      <c r="AN1879" s="1">
        <v>0</v>
      </c>
      <c r="AO1879" s="1">
        <v>0</v>
      </c>
      <c r="AP1879" s="1">
        <v>0</v>
      </c>
      <c r="AQ1879" s="1">
        <v>0</v>
      </c>
      <c r="AR1879" s="1">
        <v>1506</v>
      </c>
      <c r="AS1879" s="1">
        <v>172.21</v>
      </c>
      <c r="AT1879" s="1">
        <f>Table1[[#This Row],[รวมต้นทุนค่าเดินทาง]]+Table1[[#This Row],[รวมต้นทุนค่าซ่อม]]+Table1[[#This Row],[รวมค่าเสื่อม]]</f>
        <v>3203.6337288135592</v>
      </c>
      <c r="AU1879" s="1">
        <f t="shared" si="88"/>
        <v>4428.3346813776061</v>
      </c>
      <c r="AV1879" s="1" t="str" cm="1">
        <f t="array" ref="AV1879">IF(AC1879&lt;4, "เก็บ", IF(OR(AT1879 &lt; PERCENTILE(IF($AC$2:$AC$5092=AC1879, $AT$2:$AT$5092), 0.25) - 1.5 * (PERCENTILE(IF($AC$2:$AC$5092=AC1879, $AT$2:$AT$5092), 0.75) - PERCENTILE(IF($AC$2:$AC$5092=AC1879, $AT$2:$AT$5092), 0.25)), AT1879 &gt; PERCENTILE(IF($AC$2:$AC$5092=AC1879, $AT$2:$AT$5092), 0.75) + 1.5 * (PERCENTILE(IF($AC$2:$AC$5092=AC1879, $AT$2:$AT$5092), 0.75) - PERCENTILE(IF($AC$2:$AC$5092=AC1879, $AT$2:$AT$5092), 0.25))), "ตัด", "เก็บ"))</f>
        <v>เก็บ</v>
      </c>
      <c r="AW1879" s="1">
        <f t="shared" si="89"/>
        <v>3873.7679454274344</v>
      </c>
      <c r="AX1879" s="1">
        <v>2781.4385174989698</v>
      </c>
      <c r="AY1879" s="1">
        <v>1525.4237288135594</v>
      </c>
    </row>
    <row r="1880" spans="1:51" x14ac:dyDescent="0.2">
      <c r="A1880" s="3">
        <v>45625</v>
      </c>
      <c r="B1880">
        <v>45625</v>
      </c>
      <c r="C1880" t="s">
        <v>6061</v>
      </c>
      <c r="D1880" t="s">
        <v>66</v>
      </c>
      <c r="E1880" t="s">
        <v>124</v>
      </c>
      <c r="F1880" t="s">
        <v>125</v>
      </c>
      <c r="G1880" s="1">
        <v>0</v>
      </c>
      <c r="H1880" s="1">
        <v>1071</v>
      </c>
      <c r="I1880" s="1">
        <v>500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500</v>
      </c>
      <c r="P1880" t="s">
        <v>6062</v>
      </c>
      <c r="Q1880" s="2">
        <v>45625</v>
      </c>
      <c r="R1880" t="s">
        <v>70</v>
      </c>
      <c r="S1880">
        <v>0</v>
      </c>
      <c r="T1880" t="s">
        <v>71</v>
      </c>
      <c r="U1880" t="s">
        <v>161</v>
      </c>
      <c r="V1880" s="1">
        <v>0</v>
      </c>
      <c r="W1880" s="1">
        <v>0</v>
      </c>
      <c r="X1880" s="1">
        <v>0</v>
      </c>
      <c r="AA1880" t="s">
        <v>58</v>
      </c>
      <c r="AB1880" s="1">
        <v>0</v>
      </c>
      <c r="AC1880" s="4">
        <f>IF(ISNUMBER(MATCH(AD1880, $AD$2:AD1879, 0)), INDEX($AC$2:AC1879, MATCH(AD1880, $AD$2:AD1879, 0)), MAX($AC$2:AC1879)+1)</f>
        <v>9</v>
      </c>
      <c r="AD1880" t="str">
        <f t="shared" si="90"/>
        <v>เชียงใหม่-พุทธมณฑลสาย 2</v>
      </c>
      <c r="AE1880" t="s">
        <v>73</v>
      </c>
      <c r="AF1880" s="1">
        <v>0</v>
      </c>
      <c r="AG1880" s="1">
        <v>0</v>
      </c>
      <c r="AH1880" s="1">
        <v>0</v>
      </c>
      <c r="AI1880" t="s">
        <v>6063</v>
      </c>
      <c r="AJ1880" s="1">
        <v>1</v>
      </c>
      <c r="AK1880" s="1">
        <v>720</v>
      </c>
      <c r="AL1880" s="1">
        <v>720</v>
      </c>
      <c r="AM1880" s="1">
        <v>1</v>
      </c>
      <c r="AN1880" s="1">
        <v>0</v>
      </c>
      <c r="AO1880" s="1">
        <v>0</v>
      </c>
      <c r="AP1880" s="1">
        <v>0</v>
      </c>
      <c r="AQ1880" s="1">
        <v>0</v>
      </c>
      <c r="AR1880" s="1">
        <v>1571</v>
      </c>
      <c r="AS1880" s="1">
        <v>47.984285714285711</v>
      </c>
      <c r="AT1880" s="1">
        <f>Table1[[#This Row],[รวมต้นทุนค่าเดินทาง]]+Table1[[#This Row],[รวมต้นทุนค่าซ่อม]]+Table1[[#This Row],[รวมค่าเสื่อม]]</f>
        <v>3473.3553829488978</v>
      </c>
      <c r="AU1880" s="1">
        <f t="shared" si="88"/>
        <v>4623.2312262414152</v>
      </c>
      <c r="AV1880" s="1" t="str" cm="1">
        <f t="array" ref="AV1880">IF(AC1880&lt;4, "เก็บ", IF(OR(AT1880 &lt; PERCENTILE(IF($AC$2:$AC$5092=AC1880, $AT$2:$AT$5092), 0.25) - 1.5 * (PERCENTILE(IF($AC$2:$AC$5092=AC1880, $AT$2:$AT$5092), 0.75) - PERCENTILE(IF($AC$2:$AC$5092=AC1880, $AT$2:$AT$5092), 0.25)), AT1880 &gt; PERCENTILE(IF($AC$2:$AC$5092=AC1880, $AT$2:$AT$5092), 0.75) + 1.5 * (PERCENTILE(IF($AC$2:$AC$5092=AC1880, $AT$2:$AT$5092), 0.75) - PERCENTILE(IF($AC$2:$AC$5092=AC1880, $AT$2:$AT$5092), 0.25))), "ตัด", "เก็บ"))</f>
        <v>เก็บ</v>
      </c>
      <c r="AW1880" s="1">
        <f t="shared" si="89"/>
        <v>4005.4952465164292</v>
      </c>
      <c r="AX1880" s="1">
        <v>2577.9546108768855</v>
      </c>
      <c r="AY1880" s="1">
        <v>1854.3710972346121</v>
      </c>
    </row>
    <row r="1881" spans="1:51" x14ac:dyDescent="0.2">
      <c r="A1881" s="3">
        <v>45625</v>
      </c>
      <c r="B1881">
        <v>45625</v>
      </c>
      <c r="C1881" t="s">
        <v>6064</v>
      </c>
      <c r="D1881" t="s">
        <v>66</v>
      </c>
      <c r="E1881" t="s">
        <v>124</v>
      </c>
      <c r="F1881" t="s">
        <v>1371</v>
      </c>
      <c r="G1881" s="1">
        <v>0</v>
      </c>
      <c r="H1881" s="1">
        <v>1071</v>
      </c>
      <c r="I1881" s="1">
        <v>500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500</v>
      </c>
      <c r="P1881" t="s">
        <v>6065</v>
      </c>
      <c r="Q1881" s="2">
        <v>45625</v>
      </c>
      <c r="R1881" t="s">
        <v>70</v>
      </c>
      <c r="S1881">
        <v>0</v>
      </c>
      <c r="T1881" t="s">
        <v>71</v>
      </c>
      <c r="U1881" t="s">
        <v>161</v>
      </c>
      <c r="V1881" s="1">
        <v>0</v>
      </c>
      <c r="W1881" s="1">
        <v>0</v>
      </c>
      <c r="X1881" s="1">
        <v>0</v>
      </c>
      <c r="AA1881" t="s">
        <v>58</v>
      </c>
      <c r="AB1881" s="1">
        <v>0</v>
      </c>
      <c r="AC1881" s="4">
        <f>IF(ISNUMBER(MATCH(AD1881, $AD$2:AD1880, 0)), INDEX($AC$2:AC1880, MATCH(AD1881, $AD$2:AD1880, 0)), MAX($AC$2:AC1880)+1)</f>
        <v>9</v>
      </c>
      <c r="AD1881" t="str">
        <f t="shared" si="90"/>
        <v>เชียงใหม่-พุทธมณฑลสาย 2</v>
      </c>
      <c r="AE1881" t="s">
        <v>73</v>
      </c>
      <c r="AF1881" s="1">
        <v>0</v>
      </c>
      <c r="AG1881" s="1">
        <v>0</v>
      </c>
      <c r="AH1881" s="1">
        <v>0</v>
      </c>
      <c r="AI1881" t="s">
        <v>6066</v>
      </c>
      <c r="AJ1881" s="1">
        <v>1</v>
      </c>
      <c r="AK1881" s="1">
        <v>720</v>
      </c>
      <c r="AL1881" s="1">
        <v>720</v>
      </c>
      <c r="AM1881" s="1">
        <v>1</v>
      </c>
      <c r="AN1881" s="1">
        <v>0</v>
      </c>
      <c r="AO1881" s="1">
        <v>0</v>
      </c>
      <c r="AP1881" s="1">
        <v>0</v>
      </c>
      <c r="AQ1881" s="1">
        <v>0</v>
      </c>
      <c r="AR1881" s="1">
        <v>1571</v>
      </c>
      <c r="AS1881" s="1">
        <v>2102.3772881355931</v>
      </c>
      <c r="AT1881" s="1">
        <f>Table1[[#This Row],[รวมต้นทุนค่าเดินทาง]]+Table1[[#This Row],[รวมต้นทุนค่าซ่อม]]+Table1[[#This Row],[รวมค่าเสื่อม]]</f>
        <v>5705.5577737059093</v>
      </c>
      <c r="AU1881" s="1">
        <f t="shared" si="88"/>
        <v>4623.2312262414152</v>
      </c>
      <c r="AV1881" s="1" t="str" cm="1">
        <f t="array" ref="AV1881">IF(AC1881&lt;4, "เก็บ", IF(OR(AT1881 &lt; PERCENTILE(IF($AC$2:$AC$5092=AC1881, $AT$2:$AT$5092), 0.25) - 1.5 * (PERCENTILE(IF($AC$2:$AC$5092=AC1881, $AT$2:$AT$5092), 0.75) - PERCENTILE(IF($AC$2:$AC$5092=AC1881, $AT$2:$AT$5092), 0.25)), AT1881 &gt; PERCENTILE(IF($AC$2:$AC$5092=AC1881, $AT$2:$AT$5092), 0.75) + 1.5 * (PERCENTILE(IF($AC$2:$AC$5092=AC1881, $AT$2:$AT$5092), 0.75) - PERCENTILE(IF($AC$2:$AC$5092=AC1881, $AT$2:$AT$5092), 0.25))), "ตัด", "เก็บ"))</f>
        <v>เก็บ</v>
      </c>
      <c r="AW1881" s="1">
        <f t="shared" si="89"/>
        <v>4005.4952465164292</v>
      </c>
      <c r="AX1881" s="1">
        <v>2577.9546108768855</v>
      </c>
      <c r="AY1881" s="1">
        <v>2032.1804855703163</v>
      </c>
    </row>
    <row r="1882" spans="1:51" x14ac:dyDescent="0.2">
      <c r="A1882" s="3">
        <v>45625</v>
      </c>
      <c r="B1882">
        <v>45625</v>
      </c>
      <c r="C1882" t="s">
        <v>6067</v>
      </c>
      <c r="D1882" t="s">
        <v>66</v>
      </c>
      <c r="E1882" t="s">
        <v>124</v>
      </c>
      <c r="F1882" t="s">
        <v>252</v>
      </c>
      <c r="G1882" s="1">
        <v>0</v>
      </c>
      <c r="H1882" s="1">
        <v>0</v>
      </c>
      <c r="I1882" s="1">
        <v>500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500</v>
      </c>
      <c r="P1882" t="s">
        <v>6068</v>
      </c>
      <c r="Q1882" s="2">
        <v>45625</v>
      </c>
      <c r="R1882" t="s">
        <v>70</v>
      </c>
      <c r="S1882">
        <v>0</v>
      </c>
      <c r="T1882" t="s">
        <v>71</v>
      </c>
      <c r="U1882" t="s">
        <v>161</v>
      </c>
      <c r="V1882" s="1">
        <v>0</v>
      </c>
      <c r="W1882" s="1">
        <v>0</v>
      </c>
      <c r="X1882" s="1">
        <v>0</v>
      </c>
      <c r="AA1882" t="s">
        <v>58</v>
      </c>
      <c r="AB1882" s="1">
        <v>0</v>
      </c>
      <c r="AC1882" s="4">
        <f>IF(ISNUMBER(MATCH(AD1882, $AD$2:AD1881, 0)), INDEX($AC$2:AC1881, MATCH(AD1882, $AD$2:AD1881, 0)), MAX($AC$2:AC1881)+1)</f>
        <v>9</v>
      </c>
      <c r="AD1882" t="str">
        <f t="shared" si="90"/>
        <v>เชียงใหม่-พุทธมณฑลสาย 2</v>
      </c>
      <c r="AE1882" t="s">
        <v>73</v>
      </c>
      <c r="AF1882" s="1">
        <v>0</v>
      </c>
      <c r="AG1882" s="1">
        <v>0</v>
      </c>
      <c r="AH1882" s="1">
        <v>0</v>
      </c>
      <c r="AI1882" t="s">
        <v>6069</v>
      </c>
      <c r="AJ1882" s="1">
        <v>1</v>
      </c>
      <c r="AK1882" s="1">
        <v>720</v>
      </c>
      <c r="AL1882" s="1">
        <v>720</v>
      </c>
      <c r="AM1882" s="1">
        <v>1</v>
      </c>
      <c r="AN1882" s="1">
        <v>0</v>
      </c>
      <c r="AO1882" s="1">
        <v>0</v>
      </c>
      <c r="AP1882" s="1">
        <v>0</v>
      </c>
      <c r="AQ1882" s="1">
        <v>0</v>
      </c>
      <c r="AR1882" s="1">
        <v>500</v>
      </c>
      <c r="AS1882" s="1">
        <v>2028.5919706498953</v>
      </c>
      <c r="AT1882" s="1">
        <f>Table1[[#This Row],[รวมต้นทุนค่าเดินทาง]]+Table1[[#This Row],[รวมต้นทุนค่าซ่อม]]+Table1[[#This Row],[รวมค่าเสื่อม]]</f>
        <v>4016.9602537429491</v>
      </c>
      <c r="AU1882" s="1">
        <f t="shared" si="88"/>
        <v>4623.2312262414152</v>
      </c>
      <c r="AV1882" s="1" t="str" cm="1">
        <f t="array" ref="AV1882">IF(AC1882&lt;4, "เก็บ", IF(OR(AT1882 &lt; PERCENTILE(IF($AC$2:$AC$5092=AC1882, $AT$2:$AT$5092), 0.25) - 1.5 * (PERCENTILE(IF($AC$2:$AC$5092=AC1882, $AT$2:$AT$5092), 0.75) - PERCENTILE(IF($AC$2:$AC$5092=AC1882, $AT$2:$AT$5092), 0.25)), AT1882 &gt; PERCENTILE(IF($AC$2:$AC$5092=AC1882, $AT$2:$AT$5092), 0.75) + 1.5 * (PERCENTILE(IF($AC$2:$AC$5092=AC1882, $AT$2:$AT$5092), 0.75) - PERCENTILE(IF($AC$2:$AC$5092=AC1882, $AT$2:$AT$5092), 0.25))), "ตัด", "เก็บ"))</f>
        <v>เก็บ</v>
      </c>
      <c r="AW1882" s="1">
        <f t="shared" si="89"/>
        <v>4005.4952465164292</v>
      </c>
      <c r="AX1882" s="1">
        <v>2577.9546108768855</v>
      </c>
      <c r="AY1882" s="1">
        <v>1488.3682830930538</v>
      </c>
    </row>
    <row r="1883" spans="1:51" x14ac:dyDescent="0.2">
      <c r="A1883" s="3">
        <v>45625</v>
      </c>
      <c r="B1883">
        <v>45625</v>
      </c>
      <c r="C1883" t="s">
        <v>6070</v>
      </c>
      <c r="D1883" t="s">
        <v>51</v>
      </c>
      <c r="E1883" t="s">
        <v>52</v>
      </c>
      <c r="F1883" t="s">
        <v>53</v>
      </c>
      <c r="G1883" s="1">
        <v>4200</v>
      </c>
      <c r="H1883" s="1">
        <v>3075</v>
      </c>
      <c r="I1883" s="1">
        <v>1900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6100</v>
      </c>
      <c r="P1883" t="s">
        <v>6071</v>
      </c>
      <c r="Q1883" s="2">
        <v>45625</v>
      </c>
      <c r="R1883" t="s">
        <v>55</v>
      </c>
      <c r="S1883">
        <v>0</v>
      </c>
      <c r="T1883" t="s">
        <v>56</v>
      </c>
      <c r="U1883" t="s">
        <v>57</v>
      </c>
      <c r="V1883" s="1">
        <v>2500</v>
      </c>
      <c r="W1883" s="1">
        <v>0</v>
      </c>
      <c r="X1883" s="1">
        <v>0</v>
      </c>
      <c r="AA1883" t="s">
        <v>58</v>
      </c>
      <c r="AB1883" s="1">
        <v>0</v>
      </c>
      <c r="AC1883" s="4">
        <f>IF(ISNUMBER(MATCH(AD1883, $AD$2:AD1882, 0)), INDEX($AC$2:AC1882, MATCH(AD1883, $AD$2:AD1882, 0)), MAX($AC$2:AC1882)+1)</f>
        <v>1</v>
      </c>
      <c r="AD1883" t="str">
        <f t="shared" si="90"/>
        <v>ท่าลี่-กองลอย</v>
      </c>
      <c r="AE1883" t="s">
        <v>55</v>
      </c>
      <c r="AF1883" s="1">
        <v>0</v>
      </c>
      <c r="AG1883" s="1">
        <v>0</v>
      </c>
      <c r="AH1883" s="1">
        <v>0</v>
      </c>
      <c r="AI1883" t="s">
        <v>6072</v>
      </c>
      <c r="AJ1883" s="1">
        <v>1</v>
      </c>
      <c r="AK1883" s="1">
        <v>0</v>
      </c>
      <c r="AL1883" s="1">
        <v>0</v>
      </c>
      <c r="AM1883" s="1">
        <v>0</v>
      </c>
      <c r="AN1883" s="1">
        <v>0</v>
      </c>
      <c r="AO1883" s="1">
        <v>0</v>
      </c>
      <c r="AP1883" s="1">
        <v>0</v>
      </c>
      <c r="AQ1883" s="1">
        <v>0</v>
      </c>
      <c r="AR1883" s="1">
        <v>11675</v>
      </c>
      <c r="AS1883" s="1">
        <v>25.68</v>
      </c>
      <c r="AT1883" s="1">
        <f>Table1[[#This Row],[รวมต้นทุนค่าเดินทาง]]+Table1[[#This Row],[รวมต้นทุนค่าซ่อม]]+Table1[[#This Row],[รวมค่าเสื่อม]]</f>
        <v>13431.449230769231</v>
      </c>
      <c r="AU1883" s="1">
        <f t="shared" si="88"/>
        <v>13953.293816562818</v>
      </c>
      <c r="AV1883" s="1" t="str" cm="1">
        <f t="array" ref="AV1883">IF(AC1883&lt;4, "เก็บ", IF(OR(AT1883 &lt; PERCENTILE(IF($AC$2:$AC$5092=AC1883, $AT$2:$AT$5092), 0.25) - 1.5 * (PERCENTILE(IF($AC$2:$AC$5092=AC1883, $AT$2:$AT$5092), 0.75) - PERCENTILE(IF($AC$2:$AC$5092=AC1883, $AT$2:$AT$5092), 0.25)), AT1883 &gt; PERCENTILE(IF($AC$2:$AC$5092=AC1883, $AT$2:$AT$5092), 0.75) + 1.5 * (PERCENTILE(IF($AC$2:$AC$5092=AC1883, $AT$2:$AT$5092), 0.75) - PERCENTILE(IF($AC$2:$AC$5092=AC1883, $AT$2:$AT$5092), 0.25))), "ตัด", "เก็บ"))</f>
        <v>เก็บ</v>
      </c>
      <c r="AW1883" s="1">
        <f t="shared" si="89"/>
        <v>13953.293816562818</v>
      </c>
      <c r="AX1883" s="1">
        <v>14426.372718098486</v>
      </c>
      <c r="AY1883" s="1">
        <v>1730.7692307692307</v>
      </c>
    </row>
    <row r="1884" spans="1:51" x14ac:dyDescent="0.2">
      <c r="A1884" s="3">
        <v>45625</v>
      </c>
      <c r="B1884">
        <v>45625</v>
      </c>
      <c r="C1884" t="s">
        <v>6073</v>
      </c>
      <c r="D1884" t="s">
        <v>51</v>
      </c>
      <c r="E1884" t="s">
        <v>61</v>
      </c>
      <c r="F1884" t="s">
        <v>1217</v>
      </c>
      <c r="G1884" s="1">
        <v>2700</v>
      </c>
      <c r="H1884" s="1">
        <v>4575</v>
      </c>
      <c r="I1884" s="1">
        <v>1900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4600</v>
      </c>
      <c r="P1884" t="s">
        <v>6074</v>
      </c>
      <c r="Q1884" s="2">
        <v>45626</v>
      </c>
      <c r="R1884" t="s">
        <v>55</v>
      </c>
      <c r="S1884">
        <v>0</v>
      </c>
      <c r="T1884" t="s">
        <v>56</v>
      </c>
      <c r="U1884" t="s">
        <v>57</v>
      </c>
      <c r="V1884" s="1">
        <v>2500</v>
      </c>
      <c r="W1884" s="1">
        <v>0</v>
      </c>
      <c r="X1884" s="1">
        <v>0</v>
      </c>
      <c r="AA1884" t="s">
        <v>58</v>
      </c>
      <c r="AB1884" s="1">
        <v>0</v>
      </c>
      <c r="AC1884" s="4">
        <f>IF(ISNUMBER(MATCH(AD1884, $AD$2:AD1883, 0)), INDEX($AC$2:AC1883, MATCH(AD1884, $AD$2:AD1883, 0)), MAX($AC$2:AC1883)+1)</f>
        <v>1</v>
      </c>
      <c r="AD1884" t="str">
        <f t="shared" si="90"/>
        <v>ท่าลี่-กองลอย</v>
      </c>
      <c r="AE1884" t="s">
        <v>55</v>
      </c>
      <c r="AF1884" s="1">
        <v>0</v>
      </c>
      <c r="AG1884" s="1">
        <v>0</v>
      </c>
      <c r="AH1884" s="1">
        <v>0</v>
      </c>
      <c r="AI1884" t="s">
        <v>6075</v>
      </c>
      <c r="AJ1884" s="1">
        <v>1</v>
      </c>
      <c r="AK1884" s="1">
        <v>0</v>
      </c>
      <c r="AL1884" s="1">
        <v>0</v>
      </c>
      <c r="AM1884" s="1">
        <v>0</v>
      </c>
      <c r="AN1884" s="1">
        <v>0</v>
      </c>
      <c r="AO1884" s="1">
        <v>0</v>
      </c>
      <c r="AP1884" s="1">
        <v>0</v>
      </c>
      <c r="AQ1884" s="1">
        <v>0</v>
      </c>
      <c r="AR1884" s="1">
        <v>11675</v>
      </c>
      <c r="AS1884" s="1">
        <v>25.68</v>
      </c>
      <c r="AT1884" s="1">
        <f>Table1[[#This Row],[รวมต้นทุนค่าเดินทาง]]+Table1[[#This Row],[รวมต้นทุนค่าซ่อม]]+Table1[[#This Row],[รวมค่าเสื่อม]]</f>
        <v>13563.262781456953</v>
      </c>
      <c r="AU1884" s="1">
        <f t="shared" si="88"/>
        <v>13953.293816562818</v>
      </c>
      <c r="AV1884" s="1" t="str" cm="1">
        <f t="array" ref="AV1884">IF(AC1884&lt;4, "เก็บ", IF(OR(AT1884 &lt; PERCENTILE(IF($AC$2:$AC$5092=AC1884, $AT$2:$AT$5092), 0.25) - 1.5 * (PERCENTILE(IF($AC$2:$AC$5092=AC1884, $AT$2:$AT$5092), 0.75) - PERCENTILE(IF($AC$2:$AC$5092=AC1884, $AT$2:$AT$5092), 0.25)), AT1884 &gt; PERCENTILE(IF($AC$2:$AC$5092=AC1884, $AT$2:$AT$5092), 0.75) + 1.5 * (PERCENTILE(IF($AC$2:$AC$5092=AC1884, $AT$2:$AT$5092), 0.75) - PERCENTILE(IF($AC$2:$AC$5092=AC1884, $AT$2:$AT$5092), 0.25))), "ตัด", "เก็บ"))</f>
        <v>เก็บ</v>
      </c>
      <c r="AW1884" s="1">
        <f t="shared" si="89"/>
        <v>13953.293816562818</v>
      </c>
      <c r="AX1884" s="1">
        <v>14426.372718098486</v>
      </c>
      <c r="AY1884" s="1">
        <v>1862.5827814569536</v>
      </c>
    </row>
    <row r="1885" spans="1:51" x14ac:dyDescent="0.2">
      <c r="A1885" s="3">
        <v>45625</v>
      </c>
      <c r="B1885">
        <v>45625</v>
      </c>
      <c r="C1885" t="s">
        <v>6076</v>
      </c>
      <c r="D1885" t="s">
        <v>51</v>
      </c>
      <c r="E1885" t="s">
        <v>61</v>
      </c>
      <c r="F1885" t="s">
        <v>228</v>
      </c>
      <c r="G1885" s="1">
        <v>2700</v>
      </c>
      <c r="H1885" s="1">
        <v>4575</v>
      </c>
      <c r="I1885" s="1">
        <v>1900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4600</v>
      </c>
      <c r="P1885" t="s">
        <v>6077</v>
      </c>
      <c r="Q1885" s="2">
        <v>45625</v>
      </c>
      <c r="R1885" t="s">
        <v>55</v>
      </c>
      <c r="S1885">
        <v>0</v>
      </c>
      <c r="T1885" t="s">
        <v>56</v>
      </c>
      <c r="U1885" t="s">
        <v>57</v>
      </c>
      <c r="V1885" s="1">
        <v>2500</v>
      </c>
      <c r="W1885" s="1">
        <v>0</v>
      </c>
      <c r="X1885" s="1">
        <v>0</v>
      </c>
      <c r="AA1885" t="s">
        <v>58</v>
      </c>
      <c r="AB1885" s="1">
        <v>0</v>
      </c>
      <c r="AC1885" s="4">
        <f>IF(ISNUMBER(MATCH(AD1885, $AD$2:AD1884, 0)), INDEX($AC$2:AC1884, MATCH(AD1885, $AD$2:AD1884, 0)), MAX($AC$2:AC1884)+1)</f>
        <v>1</v>
      </c>
      <c r="AD1885" t="str">
        <f t="shared" si="90"/>
        <v>ท่าลี่-กองลอย</v>
      </c>
      <c r="AE1885" t="s">
        <v>55</v>
      </c>
      <c r="AF1885" s="1">
        <v>0</v>
      </c>
      <c r="AG1885" s="1">
        <v>0</v>
      </c>
      <c r="AH1885" s="1">
        <v>0</v>
      </c>
      <c r="AI1885" t="s">
        <v>6078</v>
      </c>
      <c r="AJ1885" s="1">
        <v>1</v>
      </c>
      <c r="AK1885" s="1">
        <v>0</v>
      </c>
      <c r="AL1885" s="1">
        <v>0</v>
      </c>
      <c r="AM1885" s="1">
        <v>0</v>
      </c>
      <c r="AN1885" s="1">
        <v>0</v>
      </c>
      <c r="AO1885" s="1">
        <v>0</v>
      </c>
      <c r="AP1885" s="1">
        <v>0</v>
      </c>
      <c r="AQ1885" s="1">
        <v>0</v>
      </c>
      <c r="AR1885" s="1">
        <v>11675</v>
      </c>
      <c r="AS1885" s="1">
        <v>18.342857142857149</v>
      </c>
      <c r="AT1885" s="1">
        <f>Table1[[#This Row],[รวมต้นทุนค่าเดินทาง]]+Table1[[#This Row],[รวมต้นทุนค่าซ่อม]]+Table1[[#This Row],[รวมค่าเสื่อม]]</f>
        <v>13367.45</v>
      </c>
      <c r="AU1885" s="1">
        <f t="shared" si="88"/>
        <v>13953.293816562818</v>
      </c>
      <c r="AV1885" s="1" t="str" cm="1">
        <f t="array" ref="AV1885">IF(AC1885&lt;4, "เก็บ", IF(OR(AT1885 &lt; PERCENTILE(IF($AC$2:$AC$5092=AC1885, $AT$2:$AT$5092), 0.25) - 1.5 * (PERCENTILE(IF($AC$2:$AC$5092=AC1885, $AT$2:$AT$5092), 0.75) - PERCENTILE(IF($AC$2:$AC$5092=AC1885, $AT$2:$AT$5092), 0.25)), AT1885 &gt; PERCENTILE(IF($AC$2:$AC$5092=AC1885, $AT$2:$AT$5092), 0.75) + 1.5 * (PERCENTILE(IF($AC$2:$AC$5092=AC1885, $AT$2:$AT$5092), 0.75) - PERCENTILE(IF($AC$2:$AC$5092=AC1885, $AT$2:$AT$5092), 0.25))), "ตัด", "เก็บ"))</f>
        <v>เก็บ</v>
      </c>
      <c r="AW1885" s="1">
        <f t="shared" si="89"/>
        <v>13953.293816562818</v>
      </c>
      <c r="AX1885" s="1">
        <v>14426.372718098486</v>
      </c>
      <c r="AY1885" s="1">
        <v>1674.1071428571429</v>
      </c>
    </row>
    <row r="1886" spans="1:51" x14ac:dyDescent="0.2">
      <c r="A1886" s="3">
        <v>45625</v>
      </c>
      <c r="B1886">
        <v>45625</v>
      </c>
      <c r="C1886" t="s">
        <v>6079</v>
      </c>
      <c r="D1886" t="s">
        <v>66</v>
      </c>
      <c r="E1886" t="s">
        <v>67</v>
      </c>
      <c r="F1886" t="s">
        <v>328</v>
      </c>
      <c r="G1886" s="1">
        <v>0</v>
      </c>
      <c r="H1886" s="1">
        <v>1105</v>
      </c>
      <c r="I1886" s="1">
        <v>400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400</v>
      </c>
      <c r="P1886" t="s">
        <v>6080</v>
      </c>
      <c r="Q1886" s="2">
        <v>45625</v>
      </c>
      <c r="R1886" t="s">
        <v>70</v>
      </c>
      <c r="S1886">
        <v>0</v>
      </c>
      <c r="T1886" t="s">
        <v>101</v>
      </c>
      <c r="U1886" t="s">
        <v>93</v>
      </c>
      <c r="V1886" s="1">
        <v>0</v>
      </c>
      <c r="W1886" s="1">
        <v>0</v>
      </c>
      <c r="X1886" s="1">
        <v>0</v>
      </c>
      <c r="AA1886" t="s">
        <v>58</v>
      </c>
      <c r="AB1886" s="1">
        <v>0</v>
      </c>
      <c r="AC1886" s="4">
        <f>IF(ISNUMBER(MATCH(AD1886, $AD$2:AD1885, 0)), INDEX($AC$2:AC1885, MATCH(AD1886, $AD$2:AD1885, 0)), MAX($AC$2:AC1885)+1)</f>
        <v>53</v>
      </c>
      <c r="AD1886" t="str">
        <f t="shared" si="90"/>
        <v>พะเยา-ตลาดไท</v>
      </c>
      <c r="AE1886" t="s">
        <v>73</v>
      </c>
      <c r="AF1886" s="1">
        <v>0</v>
      </c>
      <c r="AG1886" s="1">
        <v>0</v>
      </c>
      <c r="AH1886" s="1">
        <v>0</v>
      </c>
      <c r="AI1886" t="s">
        <v>6081</v>
      </c>
      <c r="AJ1886" s="1">
        <v>1</v>
      </c>
      <c r="AK1886" s="1">
        <v>706</v>
      </c>
      <c r="AL1886" s="1">
        <v>706</v>
      </c>
      <c r="AM1886" s="1">
        <v>1</v>
      </c>
      <c r="AN1886" s="1">
        <v>0</v>
      </c>
      <c r="AO1886" s="1">
        <v>0</v>
      </c>
      <c r="AP1886" s="1">
        <v>0</v>
      </c>
      <c r="AQ1886" s="1">
        <v>0</v>
      </c>
      <c r="AR1886" s="1">
        <v>1505</v>
      </c>
      <c r="AS1886" s="1">
        <v>0</v>
      </c>
      <c r="AT1886" s="1">
        <f>Table1[[#This Row],[รวมต้นทุนค่าเดินทาง]]+Table1[[#This Row],[รวมต้นทุนค่าซ่อม]]+Table1[[#This Row],[รวมค่าเสื่อม]]</f>
        <v>3046.0997732426304</v>
      </c>
      <c r="AU1886" s="1">
        <f t="shared" si="88"/>
        <v>5556.3451863971432</v>
      </c>
      <c r="AV1886" s="1" t="str" cm="1">
        <f t="array" ref="AV1886">IF(AC1886&lt;4, "เก็บ", IF(OR(AT1886 &lt; PERCENTILE(IF($AC$2:$AC$5092=AC1886, $AT$2:$AT$5092), 0.25) - 1.5 * (PERCENTILE(IF($AC$2:$AC$5092=AC1886, $AT$2:$AT$5092), 0.75) - PERCENTILE(IF($AC$2:$AC$5092=AC1886, $AT$2:$AT$5092), 0.25)), AT1886 &gt; PERCENTILE(IF($AC$2:$AC$5092=AC1886, $AT$2:$AT$5092), 0.75) + 1.5 * (PERCENTILE(IF($AC$2:$AC$5092=AC1886, $AT$2:$AT$5092), 0.75) - PERCENTILE(IF($AC$2:$AC$5092=AC1886, $AT$2:$AT$5092), 0.25))), "ตัด", "เก็บ"))</f>
        <v>เก็บ</v>
      </c>
      <c r="AW1886" s="1">
        <f t="shared" si="89"/>
        <v>5282.7291214311672</v>
      </c>
      <c r="AX1886" s="1">
        <v>3832.4469144192008</v>
      </c>
      <c r="AY1886" s="1">
        <v>1541.0997732426304</v>
      </c>
    </row>
    <row r="1887" spans="1:51" x14ac:dyDescent="0.2">
      <c r="A1887" s="3">
        <v>45625</v>
      </c>
      <c r="B1887">
        <v>45625</v>
      </c>
      <c r="C1887" t="s">
        <v>6082</v>
      </c>
      <c r="D1887" t="s">
        <v>66</v>
      </c>
      <c r="E1887" t="s">
        <v>84</v>
      </c>
      <c r="F1887" t="s">
        <v>633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1674</v>
      </c>
      <c r="O1887" s="1">
        <v>1674</v>
      </c>
      <c r="P1887" t="s">
        <v>6083</v>
      </c>
      <c r="Q1887" s="2">
        <v>45625</v>
      </c>
      <c r="R1887" t="s">
        <v>55</v>
      </c>
      <c r="S1887">
        <v>0</v>
      </c>
      <c r="T1887" t="s">
        <v>87</v>
      </c>
      <c r="U1887" t="s">
        <v>71</v>
      </c>
      <c r="V1887" s="1">
        <v>0</v>
      </c>
      <c r="W1887" s="1">
        <v>0</v>
      </c>
      <c r="X1887" s="1">
        <v>0</v>
      </c>
      <c r="AA1887" t="s">
        <v>58</v>
      </c>
      <c r="AB1887" s="1">
        <v>0</v>
      </c>
      <c r="AC1887" s="4">
        <f>IF(ISNUMBER(MATCH(AD1887, $AD$2:AD1886, 0)), INDEX($AC$2:AC1886, MATCH(AD1887, $AD$2:AD1886, 0)), MAX($AC$2:AC1886)+1)</f>
        <v>6</v>
      </c>
      <c r="AD1887" t="str">
        <f t="shared" si="90"/>
        <v>เชียงราย-เชียงใหม่</v>
      </c>
      <c r="AE1887" t="s">
        <v>55</v>
      </c>
      <c r="AF1887" s="1">
        <v>0</v>
      </c>
      <c r="AG1887" s="1">
        <v>0</v>
      </c>
      <c r="AH1887" s="1">
        <v>0</v>
      </c>
      <c r="AI1887" t="s">
        <v>6084</v>
      </c>
      <c r="AJ1887" s="1">
        <v>1</v>
      </c>
      <c r="AK1887" s="1">
        <v>0</v>
      </c>
      <c r="AL1887" s="1">
        <v>0</v>
      </c>
      <c r="AM1887" s="1">
        <v>0</v>
      </c>
      <c r="AN1887" s="1">
        <v>0</v>
      </c>
      <c r="AO1887" s="1">
        <v>0</v>
      </c>
      <c r="AP1887" s="1">
        <v>0</v>
      </c>
      <c r="AQ1887" s="1">
        <v>0</v>
      </c>
      <c r="AR1887" s="1">
        <v>1674</v>
      </c>
      <c r="AS1887" s="1">
        <v>205.74</v>
      </c>
      <c r="AT1887" s="1">
        <f>Table1[[#This Row],[รวมต้นทุนค่าเดินทาง]]+Table1[[#This Row],[รวมต้นทุนค่าซ่อม]]+Table1[[#This Row],[รวมค่าเสื่อม]]</f>
        <v>3373.1028318584072</v>
      </c>
      <c r="AU1887" s="1">
        <f t="shared" si="88"/>
        <v>4428.3346813776061</v>
      </c>
      <c r="AV1887" s="1" t="str" cm="1">
        <f t="array" ref="AV1887">IF(AC1887&lt;4, "เก็บ", IF(OR(AT1887 &lt; PERCENTILE(IF($AC$2:$AC$5092=AC1887, $AT$2:$AT$5092), 0.25) - 1.5 * (PERCENTILE(IF($AC$2:$AC$5092=AC1887, $AT$2:$AT$5092), 0.75) - PERCENTILE(IF($AC$2:$AC$5092=AC1887, $AT$2:$AT$5092), 0.25)), AT1887 &gt; PERCENTILE(IF($AC$2:$AC$5092=AC1887, $AT$2:$AT$5092), 0.75) + 1.5 * (PERCENTILE(IF($AC$2:$AC$5092=AC1887, $AT$2:$AT$5092), 0.75) - PERCENTILE(IF($AC$2:$AC$5092=AC1887, $AT$2:$AT$5092), 0.25))), "ตัด", "เก็บ"))</f>
        <v>เก็บ</v>
      </c>
      <c r="AW1887" s="1">
        <f t="shared" si="89"/>
        <v>3873.7679454274344</v>
      </c>
      <c r="AX1887" s="1">
        <v>2781.4385174989698</v>
      </c>
      <c r="AY1887" s="1">
        <v>1493.3628318584072</v>
      </c>
    </row>
    <row r="1888" spans="1:51" x14ac:dyDescent="0.2">
      <c r="A1888" s="3">
        <v>45626</v>
      </c>
      <c r="B1888">
        <v>45626</v>
      </c>
      <c r="C1888" t="s">
        <v>6085</v>
      </c>
      <c r="D1888" t="s">
        <v>66</v>
      </c>
      <c r="E1888" t="s">
        <v>124</v>
      </c>
      <c r="F1888" t="s">
        <v>313</v>
      </c>
      <c r="G1888" s="1">
        <v>0</v>
      </c>
      <c r="H1888" s="1">
        <v>1071</v>
      </c>
      <c r="I1888" s="1">
        <v>500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500</v>
      </c>
      <c r="P1888" t="s">
        <v>6086</v>
      </c>
      <c r="Q1888" s="2">
        <v>45626</v>
      </c>
      <c r="R1888" t="s">
        <v>70</v>
      </c>
      <c r="S1888">
        <v>0</v>
      </c>
      <c r="T1888" t="s">
        <v>71</v>
      </c>
      <c r="U1888" t="s">
        <v>161</v>
      </c>
      <c r="V1888" s="1">
        <v>0</v>
      </c>
      <c r="W1888" s="1">
        <v>0</v>
      </c>
      <c r="X1888" s="1">
        <v>0</v>
      </c>
      <c r="AA1888" t="s">
        <v>58</v>
      </c>
      <c r="AB1888" s="1">
        <v>0</v>
      </c>
      <c r="AC1888" s="4">
        <f>IF(ISNUMBER(MATCH(AD1888, $AD$2:AD1887, 0)), INDEX($AC$2:AC1887, MATCH(AD1888, $AD$2:AD1887, 0)), MAX($AC$2:AC1887)+1)</f>
        <v>9</v>
      </c>
      <c r="AD1888" t="str">
        <f t="shared" si="90"/>
        <v>เชียงใหม่-พุทธมณฑลสาย 2</v>
      </c>
      <c r="AE1888" t="s">
        <v>73</v>
      </c>
      <c r="AF1888" s="1">
        <v>0</v>
      </c>
      <c r="AG1888" s="1">
        <v>0</v>
      </c>
      <c r="AH1888" s="1">
        <v>0</v>
      </c>
      <c r="AI1888" t="s">
        <v>6087</v>
      </c>
      <c r="AJ1888" s="1">
        <v>1</v>
      </c>
      <c r="AK1888" s="1">
        <v>720</v>
      </c>
      <c r="AL1888" s="1">
        <v>720</v>
      </c>
      <c r="AM1888" s="1">
        <v>1</v>
      </c>
      <c r="AN1888" s="1">
        <v>0</v>
      </c>
      <c r="AO1888" s="1">
        <v>0</v>
      </c>
      <c r="AP1888" s="1">
        <v>0</v>
      </c>
      <c r="AQ1888" s="1">
        <v>0</v>
      </c>
      <c r="AR1888" s="1">
        <v>1571</v>
      </c>
      <c r="AS1888" s="1">
        <v>4183.71</v>
      </c>
      <c r="AT1888" s="1">
        <f>Table1[[#This Row],[รวมต้นทุนค่าเดินทาง]]+Table1[[#This Row],[รวมต้นทุนค่าซ่อม]]+Table1[[#This Row],[รวมค่าเสื่อม]]</f>
        <v>7573.0897909407668</v>
      </c>
      <c r="AU1888" s="1">
        <f t="shared" si="88"/>
        <v>4623.2312262414152</v>
      </c>
      <c r="AV1888" s="1" t="str" cm="1">
        <f t="array" ref="AV1888">IF(AC1888&lt;4, "เก็บ", IF(OR(AT1888 &lt; PERCENTILE(IF($AC$2:$AC$5092=AC1888, $AT$2:$AT$5092), 0.25) - 1.5 * (PERCENTILE(IF($AC$2:$AC$5092=AC1888, $AT$2:$AT$5092), 0.75) - PERCENTILE(IF($AC$2:$AC$5092=AC1888, $AT$2:$AT$5092), 0.25)), AT1888 &gt; PERCENTILE(IF($AC$2:$AC$5092=AC1888, $AT$2:$AT$5092), 0.75) + 1.5 * (PERCENTILE(IF($AC$2:$AC$5092=AC1888, $AT$2:$AT$5092), 0.75) - PERCENTILE(IF($AC$2:$AC$5092=AC1888, $AT$2:$AT$5092), 0.25))), "ตัด", "เก็บ"))</f>
        <v>เก็บ</v>
      </c>
      <c r="AW1888" s="1">
        <f t="shared" si="89"/>
        <v>4005.4952465164292</v>
      </c>
      <c r="AX1888" s="1">
        <v>2577.9546108768855</v>
      </c>
      <c r="AY1888" s="1">
        <v>1818.3797909407667</v>
      </c>
    </row>
    <row r="1889" spans="1:51" x14ac:dyDescent="0.2">
      <c r="A1889" s="3">
        <v>45626</v>
      </c>
      <c r="B1889">
        <v>45626</v>
      </c>
      <c r="C1889" t="s">
        <v>6088</v>
      </c>
      <c r="D1889" t="s">
        <v>66</v>
      </c>
      <c r="E1889" t="s">
        <v>67</v>
      </c>
      <c r="F1889" t="s">
        <v>277</v>
      </c>
      <c r="G1889" s="1">
        <v>0</v>
      </c>
      <c r="H1889" s="1">
        <v>1037</v>
      </c>
      <c r="I1889" s="1">
        <v>400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400</v>
      </c>
      <c r="P1889" t="s">
        <v>6089</v>
      </c>
      <c r="Q1889" s="2">
        <v>45626</v>
      </c>
      <c r="R1889" t="s">
        <v>70</v>
      </c>
      <c r="S1889">
        <v>0</v>
      </c>
      <c r="T1889" t="s">
        <v>71</v>
      </c>
      <c r="U1889" t="s">
        <v>93</v>
      </c>
      <c r="V1889" s="1">
        <v>0</v>
      </c>
      <c r="W1889" s="1">
        <v>0</v>
      </c>
      <c r="X1889" s="1">
        <v>0</v>
      </c>
      <c r="AA1889" t="s">
        <v>58</v>
      </c>
      <c r="AB1889" s="1">
        <v>0</v>
      </c>
      <c r="AC1889" s="4">
        <f>IF(ISNUMBER(MATCH(AD1889, $AD$2:AD1888, 0)), INDEX($AC$2:AC1888, MATCH(AD1889, $AD$2:AD1888, 0)), MAX($AC$2:AC1888)+1)</f>
        <v>4</v>
      </c>
      <c r="AD1889" t="str">
        <f t="shared" si="90"/>
        <v>เชียงใหม่-ตลาดไท</v>
      </c>
      <c r="AE1889" t="s">
        <v>73</v>
      </c>
      <c r="AF1889" s="1">
        <v>0</v>
      </c>
      <c r="AG1889" s="1">
        <v>0</v>
      </c>
      <c r="AH1889" s="1">
        <v>0</v>
      </c>
      <c r="AI1889" t="s">
        <v>6090</v>
      </c>
      <c r="AJ1889" s="1">
        <v>1</v>
      </c>
      <c r="AK1889" s="1">
        <v>720</v>
      </c>
      <c r="AL1889" s="1">
        <v>720</v>
      </c>
      <c r="AM1889" s="1">
        <v>1</v>
      </c>
      <c r="AN1889" s="1">
        <v>0</v>
      </c>
      <c r="AO1889" s="1">
        <v>0</v>
      </c>
      <c r="AP1889" s="1">
        <v>0</v>
      </c>
      <c r="AQ1889" s="1">
        <v>0</v>
      </c>
      <c r="AR1889" s="1">
        <v>1437</v>
      </c>
      <c r="AS1889" s="1">
        <v>107.69333333333333</v>
      </c>
      <c r="AT1889" s="1">
        <f>Table1[[#This Row],[รวมต้นทุนค่าเดินทาง]]+Table1[[#This Row],[รวมต้นทุนค่าซ่อม]]+Table1[[#This Row],[รวมค่าเสื่อม]]</f>
        <v>3187.2385916368216</v>
      </c>
      <c r="AU1889" s="1">
        <f t="shared" si="88"/>
        <v>4256.109283997258</v>
      </c>
      <c r="AV1889" s="1" t="str" cm="1">
        <f t="array" ref="AV1889">IF(AC1889&lt;4, "เก็บ", IF(OR(AT1889 &lt; PERCENTILE(IF($AC$2:$AC$5092=AC1889, $AT$2:$AT$5092), 0.25) - 1.5 * (PERCENTILE(IF($AC$2:$AC$5092=AC1889, $AT$2:$AT$5092), 0.75) - PERCENTILE(IF($AC$2:$AC$5092=AC1889, $AT$2:$AT$5092), 0.25)), AT1889 &gt; PERCENTILE(IF($AC$2:$AC$5092=AC1889, $AT$2:$AT$5092), 0.75) + 1.5 * (PERCENTILE(IF($AC$2:$AC$5092=AC1889, $AT$2:$AT$5092), 0.75) - PERCENTILE(IF($AC$2:$AC$5092=AC1889, $AT$2:$AT$5092), 0.25))), "ตัด", "เก็บ"))</f>
        <v>เก็บ</v>
      </c>
      <c r="AW1889" s="1">
        <f t="shared" si="89"/>
        <v>3807.0727671795808</v>
      </c>
      <c r="AX1889" s="1">
        <v>2335.0230876608157</v>
      </c>
      <c r="AY1889" s="1">
        <v>1642.5452583034883</v>
      </c>
    </row>
    <row r="1890" spans="1:51" x14ac:dyDescent="0.2">
      <c r="A1890" s="3">
        <v>45626</v>
      </c>
      <c r="B1890">
        <v>45626</v>
      </c>
      <c r="C1890" t="s">
        <v>6091</v>
      </c>
      <c r="D1890" t="s">
        <v>66</v>
      </c>
      <c r="E1890" t="s">
        <v>67</v>
      </c>
      <c r="F1890" t="s">
        <v>236</v>
      </c>
      <c r="G1890" s="1">
        <v>937</v>
      </c>
      <c r="H1890" s="1">
        <v>0</v>
      </c>
      <c r="I1890" s="1">
        <v>400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1337</v>
      </c>
      <c r="P1890" t="s">
        <v>6092</v>
      </c>
      <c r="Q1890" s="2">
        <v>45626</v>
      </c>
      <c r="R1890" t="s">
        <v>70</v>
      </c>
      <c r="S1890">
        <v>0</v>
      </c>
      <c r="T1890" t="s">
        <v>254</v>
      </c>
      <c r="U1890" t="s">
        <v>161</v>
      </c>
      <c r="V1890" s="1">
        <v>0</v>
      </c>
      <c r="W1890" s="1">
        <v>0</v>
      </c>
      <c r="X1890" s="1">
        <v>0</v>
      </c>
      <c r="AA1890" t="s">
        <v>58</v>
      </c>
      <c r="AB1890" s="1">
        <v>0</v>
      </c>
      <c r="AC1890" s="4">
        <f>IF(ISNUMBER(MATCH(AD1890, $AD$2:AD1889, 0)), INDEX($AC$2:AC1889, MATCH(AD1890, $AD$2:AD1889, 0)), MAX($AC$2:AC1889)+1)</f>
        <v>11</v>
      </c>
      <c r="AD1890" t="str">
        <f t="shared" si="90"/>
        <v>ลำปาง-พุทธมณฑลสาย 2</v>
      </c>
      <c r="AE1890" t="s">
        <v>73</v>
      </c>
      <c r="AF1890" s="1">
        <v>0</v>
      </c>
      <c r="AG1890" s="1">
        <v>0</v>
      </c>
      <c r="AH1890" s="1">
        <v>0</v>
      </c>
      <c r="AI1890" t="s">
        <v>6093</v>
      </c>
      <c r="AJ1890" s="1">
        <v>1</v>
      </c>
      <c r="AK1890" s="1">
        <v>720</v>
      </c>
      <c r="AL1890" s="1">
        <v>720</v>
      </c>
      <c r="AM1890" s="1">
        <v>1</v>
      </c>
      <c r="AN1890" s="1">
        <v>0</v>
      </c>
      <c r="AO1890" s="1">
        <v>0</v>
      </c>
      <c r="AP1890" s="1">
        <v>0</v>
      </c>
      <c r="AQ1890" s="1">
        <v>0</v>
      </c>
      <c r="AR1890" s="1">
        <v>1337</v>
      </c>
      <c r="AS1890" s="1">
        <v>85.31</v>
      </c>
      <c r="AT1890" s="1">
        <f>Table1[[#This Row],[รวมต้นทุนค่าเดินทาง]]+Table1[[#This Row],[รวมต้นทุนค่าซ่อม]]+Table1[[#This Row],[รวมค่าเสื่อม]]</f>
        <v>3355.3054121651621</v>
      </c>
      <c r="AU1890" s="1">
        <f t="shared" si="88"/>
        <v>4930.4097489270907</v>
      </c>
      <c r="AV1890" s="1" t="str" cm="1">
        <f t="array" ref="AV1890">IF(AC1890&lt;4, "เก็บ", IF(OR(AT1890 &lt; PERCENTILE(IF($AC$2:$AC$5092=AC1890, $AT$2:$AT$5092), 0.25) - 1.5 * (PERCENTILE(IF($AC$2:$AC$5092=AC1890, $AT$2:$AT$5092), 0.75) - PERCENTILE(IF($AC$2:$AC$5092=AC1890, $AT$2:$AT$5092), 0.25)), AT1890 &gt; PERCENTILE(IF($AC$2:$AC$5092=AC1890, $AT$2:$AT$5092), 0.75) + 1.5 * (PERCENTILE(IF($AC$2:$AC$5092=AC1890, $AT$2:$AT$5092), 0.75) - PERCENTILE(IF($AC$2:$AC$5092=AC1890, $AT$2:$AT$5092), 0.25))), "ตัด", "เก็บ"))</f>
        <v>เก็บ</v>
      </c>
      <c r="AW1890" s="1">
        <f t="shared" si="89"/>
        <v>4496.4734610911819</v>
      </c>
      <c r="AX1890" s="1">
        <v>2927.9145864762854</v>
      </c>
      <c r="AY1890" s="1">
        <v>1932.995412165162</v>
      </c>
    </row>
    <row r="1891" spans="1:51" x14ac:dyDescent="0.2">
      <c r="A1891" s="3">
        <v>45626</v>
      </c>
      <c r="B1891">
        <v>45626</v>
      </c>
      <c r="C1891" t="s">
        <v>6094</v>
      </c>
      <c r="D1891" t="s">
        <v>66</v>
      </c>
      <c r="E1891" t="s">
        <v>67</v>
      </c>
      <c r="F1891" t="s">
        <v>435</v>
      </c>
      <c r="G1891" s="1">
        <v>0</v>
      </c>
      <c r="H1891" s="1">
        <v>0</v>
      </c>
      <c r="I1891" s="1">
        <v>400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400</v>
      </c>
      <c r="P1891" t="s">
        <v>6095</v>
      </c>
      <c r="Q1891" s="2">
        <v>45626</v>
      </c>
      <c r="R1891" t="s">
        <v>70</v>
      </c>
      <c r="S1891">
        <v>0</v>
      </c>
      <c r="T1891" t="s">
        <v>254</v>
      </c>
      <c r="U1891" t="s">
        <v>161</v>
      </c>
      <c r="V1891" s="1">
        <v>0</v>
      </c>
      <c r="W1891" s="1">
        <v>0</v>
      </c>
      <c r="X1891" s="1">
        <v>0</v>
      </c>
      <c r="AA1891" t="s">
        <v>58</v>
      </c>
      <c r="AB1891" s="1">
        <v>0</v>
      </c>
      <c r="AC1891" s="4">
        <f>IF(ISNUMBER(MATCH(AD1891, $AD$2:AD1890, 0)), INDEX($AC$2:AC1890, MATCH(AD1891, $AD$2:AD1890, 0)), MAX($AC$2:AC1890)+1)</f>
        <v>11</v>
      </c>
      <c r="AD1891" t="str">
        <f t="shared" si="90"/>
        <v>ลำปาง-พุทธมณฑลสาย 2</v>
      </c>
      <c r="AE1891" t="s">
        <v>73</v>
      </c>
      <c r="AF1891" s="1">
        <v>0</v>
      </c>
      <c r="AG1891" s="1">
        <v>0</v>
      </c>
      <c r="AH1891" s="1">
        <v>0</v>
      </c>
      <c r="AI1891" t="s">
        <v>6096</v>
      </c>
      <c r="AJ1891" s="1">
        <v>1</v>
      </c>
      <c r="AK1891" s="1">
        <v>720</v>
      </c>
      <c r="AL1891" s="1">
        <v>720</v>
      </c>
      <c r="AM1891" s="1">
        <v>1</v>
      </c>
      <c r="AN1891" s="1">
        <v>0</v>
      </c>
      <c r="AO1891" s="1">
        <v>0</v>
      </c>
      <c r="AP1891" s="1">
        <v>0</v>
      </c>
      <c r="AQ1891" s="1">
        <v>0</v>
      </c>
      <c r="AR1891" s="1">
        <v>400</v>
      </c>
      <c r="AS1891" s="1">
        <v>1368.665</v>
      </c>
      <c r="AT1891" s="1">
        <f>Table1[[#This Row],[รวมต้นทุนค่าเดินทาง]]+Table1[[#This Row],[รวมต้นทุนค่าซ่อม]]+Table1[[#This Row],[รวมค่าเสื่อม]]</f>
        <v>2934.021076162031</v>
      </c>
      <c r="AU1891" s="1">
        <f t="shared" si="88"/>
        <v>4930.4097489270907</v>
      </c>
      <c r="AV1891" s="1" t="str" cm="1">
        <f t="array" ref="AV1891">IF(AC1891&lt;4, "เก็บ", IF(OR(AT1891 &lt; PERCENTILE(IF($AC$2:$AC$5092=AC1891, $AT$2:$AT$5092), 0.25) - 1.5 * (PERCENTILE(IF($AC$2:$AC$5092=AC1891, $AT$2:$AT$5092), 0.75) - PERCENTILE(IF($AC$2:$AC$5092=AC1891, $AT$2:$AT$5092), 0.25)), AT1891 &gt; PERCENTILE(IF($AC$2:$AC$5092=AC1891, $AT$2:$AT$5092), 0.75) + 1.5 * (PERCENTILE(IF($AC$2:$AC$5092=AC1891, $AT$2:$AT$5092), 0.75) - PERCENTILE(IF($AC$2:$AC$5092=AC1891, $AT$2:$AT$5092), 0.25))), "ตัด", "เก็บ"))</f>
        <v>เก็บ</v>
      </c>
      <c r="AW1891" s="1">
        <f t="shared" si="89"/>
        <v>4496.4734610911819</v>
      </c>
      <c r="AX1891" s="1">
        <v>2927.9145864762854</v>
      </c>
      <c r="AY1891" s="1">
        <v>1165.3560761620311</v>
      </c>
    </row>
    <row r="1892" spans="1:51" x14ac:dyDescent="0.2">
      <c r="A1892" s="3">
        <v>45626</v>
      </c>
      <c r="B1892">
        <v>45626</v>
      </c>
      <c r="C1892" t="s">
        <v>6097</v>
      </c>
      <c r="D1892" t="s">
        <v>51</v>
      </c>
      <c r="E1892" t="s">
        <v>61</v>
      </c>
      <c r="F1892" t="s">
        <v>1241</v>
      </c>
      <c r="G1892" s="1">
        <v>4200</v>
      </c>
      <c r="H1892" s="1">
        <v>3075</v>
      </c>
      <c r="I1892" s="1">
        <v>1900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6100</v>
      </c>
      <c r="P1892" t="s">
        <v>6098</v>
      </c>
      <c r="Q1892" s="2">
        <v>45626</v>
      </c>
      <c r="R1892" t="s">
        <v>55</v>
      </c>
      <c r="S1892">
        <v>0</v>
      </c>
      <c r="T1892" t="s">
        <v>56</v>
      </c>
      <c r="U1892" t="s">
        <v>57</v>
      </c>
      <c r="V1892" s="1">
        <v>2500</v>
      </c>
      <c r="W1892" s="1">
        <v>0</v>
      </c>
      <c r="X1892" s="1">
        <v>0</v>
      </c>
      <c r="AA1892" t="s">
        <v>58</v>
      </c>
      <c r="AB1892" s="1">
        <v>0</v>
      </c>
      <c r="AC1892" s="4">
        <f>IF(ISNUMBER(MATCH(AD1892, $AD$2:AD1891, 0)), INDEX($AC$2:AC1891, MATCH(AD1892, $AD$2:AD1891, 0)), MAX($AC$2:AC1891)+1)</f>
        <v>1</v>
      </c>
      <c r="AD1892" t="str">
        <f t="shared" si="90"/>
        <v>ท่าลี่-กองลอย</v>
      </c>
      <c r="AE1892" t="s">
        <v>55</v>
      </c>
      <c r="AF1892" s="1">
        <v>0</v>
      </c>
      <c r="AG1892" s="1">
        <v>0</v>
      </c>
      <c r="AH1892" s="1">
        <v>0</v>
      </c>
      <c r="AI1892" t="s">
        <v>6099</v>
      </c>
      <c r="AJ1892" s="1">
        <v>1</v>
      </c>
      <c r="AK1892" s="1">
        <v>0</v>
      </c>
      <c r="AL1892" s="1">
        <v>0</v>
      </c>
      <c r="AM1892" s="1">
        <v>0</v>
      </c>
      <c r="AN1892" s="1">
        <v>0</v>
      </c>
      <c r="AO1892" s="1">
        <v>0</v>
      </c>
      <c r="AP1892" s="1">
        <v>0</v>
      </c>
      <c r="AQ1892" s="1">
        <v>0</v>
      </c>
      <c r="AR1892" s="1">
        <v>11675</v>
      </c>
      <c r="AS1892" s="1">
        <v>23.345454545454551</v>
      </c>
      <c r="AT1892" s="1">
        <f>Table1[[#This Row],[รวมต้นทุนค่าเดินทาง]]+Table1[[#This Row],[รวมต้นทุนค่าซ่อม]]+Table1[[#This Row],[รวมค่าเสื่อม]]</f>
        <v>13598.683292383294</v>
      </c>
      <c r="AU1892" s="1">
        <f t="shared" si="88"/>
        <v>13953.293816562818</v>
      </c>
      <c r="AV1892" s="1" t="str" cm="1">
        <f t="array" ref="AV1892">IF(AC1892&lt;4, "เก็บ", IF(OR(AT1892 &lt; PERCENTILE(IF($AC$2:$AC$5092=AC1892, $AT$2:$AT$5092), 0.25) - 1.5 * (PERCENTILE(IF($AC$2:$AC$5092=AC1892, $AT$2:$AT$5092), 0.75) - PERCENTILE(IF($AC$2:$AC$5092=AC1892, $AT$2:$AT$5092), 0.25)), AT1892 &gt; PERCENTILE(IF($AC$2:$AC$5092=AC1892, $AT$2:$AT$5092), 0.75) + 1.5 * (PERCENTILE(IF($AC$2:$AC$5092=AC1892, $AT$2:$AT$5092), 0.75) - PERCENTILE(IF($AC$2:$AC$5092=AC1892, $AT$2:$AT$5092), 0.25))), "ตัด", "เก็บ"))</f>
        <v>เก็บ</v>
      </c>
      <c r="AW1892" s="1">
        <f t="shared" si="89"/>
        <v>13953.293816562818</v>
      </c>
      <c r="AX1892" s="1">
        <v>14426.372718098486</v>
      </c>
      <c r="AY1892" s="1">
        <v>1900.3378378378379</v>
      </c>
    </row>
    <row r="1893" spans="1:51" x14ac:dyDescent="0.2">
      <c r="A1893" s="3">
        <v>45626</v>
      </c>
      <c r="B1893">
        <v>45626</v>
      </c>
      <c r="C1893" t="s">
        <v>6100</v>
      </c>
      <c r="D1893" t="s">
        <v>51</v>
      </c>
      <c r="E1893" t="s">
        <v>61</v>
      </c>
      <c r="F1893" t="s">
        <v>80</v>
      </c>
      <c r="G1893" s="1">
        <v>2700</v>
      </c>
      <c r="H1893" s="1">
        <v>4575</v>
      </c>
      <c r="I1893" s="1">
        <v>1900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4600</v>
      </c>
      <c r="P1893" t="s">
        <v>6101</v>
      </c>
      <c r="Q1893" s="2">
        <v>45626</v>
      </c>
      <c r="R1893" t="s">
        <v>55</v>
      </c>
      <c r="S1893">
        <v>0</v>
      </c>
      <c r="T1893" t="s">
        <v>56</v>
      </c>
      <c r="U1893" t="s">
        <v>57</v>
      </c>
      <c r="V1893" s="1">
        <v>2500</v>
      </c>
      <c r="W1893" s="1">
        <v>0</v>
      </c>
      <c r="X1893" s="1">
        <v>0</v>
      </c>
      <c r="AA1893" t="s">
        <v>58</v>
      </c>
      <c r="AB1893" s="1">
        <v>0</v>
      </c>
      <c r="AC1893" s="4">
        <f>IF(ISNUMBER(MATCH(AD1893, $AD$2:AD1892, 0)), INDEX($AC$2:AC1892, MATCH(AD1893, $AD$2:AD1892, 0)), MAX($AC$2:AC1892)+1)</f>
        <v>1</v>
      </c>
      <c r="AD1893" t="str">
        <f t="shared" si="90"/>
        <v>ท่าลี่-กองลอย</v>
      </c>
      <c r="AE1893" t="s">
        <v>55</v>
      </c>
      <c r="AF1893" s="1">
        <v>0</v>
      </c>
      <c r="AG1893" s="1">
        <v>0</v>
      </c>
      <c r="AH1893" s="1">
        <v>0</v>
      </c>
      <c r="AI1893" t="s">
        <v>6102</v>
      </c>
      <c r="AJ1893" s="1">
        <v>1</v>
      </c>
      <c r="AK1893" s="1">
        <v>0</v>
      </c>
      <c r="AL1893" s="1">
        <v>0</v>
      </c>
      <c r="AM1893" s="1">
        <v>0</v>
      </c>
      <c r="AN1893" s="1">
        <v>0</v>
      </c>
      <c r="AO1893" s="1">
        <v>0</v>
      </c>
      <c r="AP1893" s="1">
        <v>0</v>
      </c>
      <c r="AQ1893" s="1">
        <v>0</v>
      </c>
      <c r="AR1893" s="1">
        <v>11675</v>
      </c>
      <c r="AS1893" s="1">
        <v>18.342857142857149</v>
      </c>
      <c r="AT1893" s="1">
        <f>Table1[[#This Row],[รวมต้นทุนค่าเดินทาง]]+Table1[[#This Row],[รวมต้นทุนค่าซ่อม]]+Table1[[#This Row],[รวมค่าเสื่อม]]</f>
        <v>13338.079699248121</v>
      </c>
      <c r="AU1893" s="1">
        <f t="shared" si="88"/>
        <v>13953.293816562818</v>
      </c>
      <c r="AV1893" s="1" t="str" cm="1">
        <f t="array" ref="AV1893">IF(AC1893&lt;4, "เก็บ", IF(OR(AT1893 &lt; PERCENTILE(IF($AC$2:$AC$5092=AC1893, $AT$2:$AT$5092), 0.25) - 1.5 * (PERCENTILE(IF($AC$2:$AC$5092=AC1893, $AT$2:$AT$5092), 0.75) - PERCENTILE(IF($AC$2:$AC$5092=AC1893, $AT$2:$AT$5092), 0.25)), AT1893 &gt; PERCENTILE(IF($AC$2:$AC$5092=AC1893, $AT$2:$AT$5092), 0.75) + 1.5 * (PERCENTILE(IF($AC$2:$AC$5092=AC1893, $AT$2:$AT$5092), 0.75) - PERCENTILE(IF($AC$2:$AC$5092=AC1893, $AT$2:$AT$5092), 0.25))), "ตัด", "เก็บ"))</f>
        <v>เก็บ</v>
      </c>
      <c r="AW1893" s="1">
        <f t="shared" si="89"/>
        <v>13953.293816562818</v>
      </c>
      <c r="AX1893" s="1">
        <v>14426.372718098486</v>
      </c>
      <c r="AY1893" s="1">
        <v>1644.7368421052631</v>
      </c>
    </row>
    <row r="1894" spans="1:51" x14ac:dyDescent="0.2">
      <c r="A1894" s="3">
        <v>45626</v>
      </c>
      <c r="B1894">
        <v>45626</v>
      </c>
      <c r="C1894" t="s">
        <v>6103</v>
      </c>
      <c r="D1894" t="s">
        <v>51</v>
      </c>
      <c r="E1894" t="s">
        <v>61</v>
      </c>
      <c r="F1894" t="s">
        <v>299</v>
      </c>
      <c r="G1894" s="1">
        <v>2700</v>
      </c>
      <c r="H1894" s="1">
        <v>4575</v>
      </c>
      <c r="I1894" s="1">
        <v>1900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4600</v>
      </c>
      <c r="P1894" t="s">
        <v>6104</v>
      </c>
      <c r="Q1894" s="2">
        <v>45626</v>
      </c>
      <c r="R1894" t="s">
        <v>55</v>
      </c>
      <c r="S1894">
        <v>0</v>
      </c>
      <c r="T1894" t="s">
        <v>56</v>
      </c>
      <c r="U1894" t="s">
        <v>57</v>
      </c>
      <c r="V1894" s="1">
        <v>2500</v>
      </c>
      <c r="W1894" s="1">
        <v>0</v>
      </c>
      <c r="X1894" s="1">
        <v>0</v>
      </c>
      <c r="AA1894" t="s">
        <v>58</v>
      </c>
      <c r="AB1894" s="1">
        <v>0</v>
      </c>
      <c r="AC1894" s="4">
        <f>IF(ISNUMBER(MATCH(AD1894, $AD$2:AD1893, 0)), INDEX($AC$2:AC1893, MATCH(AD1894, $AD$2:AD1893, 0)), MAX($AC$2:AC1893)+1)</f>
        <v>1</v>
      </c>
      <c r="AD1894" t="str">
        <f t="shared" si="90"/>
        <v>ท่าลี่-กองลอย</v>
      </c>
      <c r="AE1894" t="s">
        <v>55</v>
      </c>
      <c r="AF1894" s="1">
        <v>0</v>
      </c>
      <c r="AG1894" s="1">
        <v>0</v>
      </c>
      <c r="AH1894" s="1">
        <v>0</v>
      </c>
      <c r="AI1894" t="s">
        <v>6105</v>
      </c>
      <c r="AJ1894" s="1">
        <v>1</v>
      </c>
      <c r="AK1894" s="1">
        <v>0</v>
      </c>
      <c r="AL1894" s="1">
        <v>0</v>
      </c>
      <c r="AM1894" s="1">
        <v>0</v>
      </c>
      <c r="AN1894" s="1">
        <v>0</v>
      </c>
      <c r="AO1894" s="1">
        <v>0</v>
      </c>
      <c r="AP1894" s="1">
        <v>0</v>
      </c>
      <c r="AQ1894" s="1">
        <v>0</v>
      </c>
      <c r="AR1894" s="1">
        <v>11675</v>
      </c>
      <c r="AS1894" s="1">
        <v>19.753846153846151</v>
      </c>
      <c r="AT1894" s="1">
        <f>Table1[[#This Row],[รวมต้นทุนค่าเดินทาง]]+Table1[[#This Row],[รวมต้นทุนค่าซ่อม]]+Table1[[#This Row],[รวมค่าเสื่อม]]</f>
        <v>13463.621770682148</v>
      </c>
      <c r="AU1894" s="1">
        <f t="shared" si="88"/>
        <v>13953.293816562818</v>
      </c>
      <c r="AV1894" s="1" t="str" cm="1">
        <f t="array" ref="AV1894">IF(AC1894&lt;4, "เก็บ", IF(OR(AT1894 &lt; PERCENTILE(IF($AC$2:$AC$5092=AC1894, $AT$2:$AT$5092), 0.25) - 1.5 * (PERCENTILE(IF($AC$2:$AC$5092=AC1894, $AT$2:$AT$5092), 0.75) - PERCENTILE(IF($AC$2:$AC$5092=AC1894, $AT$2:$AT$5092), 0.25)), AT1894 &gt; PERCENTILE(IF($AC$2:$AC$5092=AC1894, $AT$2:$AT$5092), 0.75) + 1.5 * (PERCENTILE(IF($AC$2:$AC$5092=AC1894, $AT$2:$AT$5092), 0.75) - PERCENTILE(IF($AC$2:$AC$5092=AC1894, $AT$2:$AT$5092), 0.25))), "ตัด", "เก็บ"))</f>
        <v>เก็บ</v>
      </c>
      <c r="AW1894" s="1">
        <f t="shared" si="89"/>
        <v>13953.293816562818</v>
      </c>
      <c r="AX1894" s="1">
        <v>14426.372718098486</v>
      </c>
      <c r="AY1894" s="1">
        <v>1768.867924528302</v>
      </c>
    </row>
    <row r="1895" spans="1:51" x14ac:dyDescent="0.2">
      <c r="A1895" s="3">
        <v>45626</v>
      </c>
      <c r="B1895">
        <v>45626</v>
      </c>
      <c r="C1895" t="s">
        <v>6106</v>
      </c>
      <c r="D1895" t="s">
        <v>66</v>
      </c>
      <c r="E1895" t="s">
        <v>105</v>
      </c>
      <c r="F1895" t="s">
        <v>342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803</v>
      </c>
      <c r="O1895" s="1">
        <v>803</v>
      </c>
      <c r="P1895" t="s">
        <v>6107</v>
      </c>
      <c r="Q1895" s="2">
        <v>45626</v>
      </c>
      <c r="R1895" t="s">
        <v>55</v>
      </c>
      <c r="S1895">
        <v>0</v>
      </c>
      <c r="T1895" t="s">
        <v>87</v>
      </c>
      <c r="U1895" t="s">
        <v>71</v>
      </c>
      <c r="V1895" s="1">
        <v>0</v>
      </c>
      <c r="W1895" s="1">
        <v>703</v>
      </c>
      <c r="X1895" s="1">
        <v>0</v>
      </c>
      <c r="Y1895" t="s">
        <v>108</v>
      </c>
      <c r="Z1895" t="s">
        <v>71</v>
      </c>
      <c r="AA1895" t="s">
        <v>1647</v>
      </c>
      <c r="AB1895" s="1">
        <v>0</v>
      </c>
      <c r="AC1895" s="4">
        <f>IF(ISNUMBER(MATCH(AD1895, $AD$2:AD1894, 0)), INDEX($AC$2:AC1894, MATCH(AD1895, $AD$2:AD1894, 0)), MAX($AC$2:AC1894)+1)</f>
        <v>6</v>
      </c>
      <c r="AD1895" t="str">
        <f t="shared" si="90"/>
        <v>เชียงราย-เชียงใหม่</v>
      </c>
      <c r="AE1895" t="s">
        <v>55</v>
      </c>
      <c r="AF1895" s="1">
        <v>0</v>
      </c>
      <c r="AG1895" s="1">
        <v>0</v>
      </c>
      <c r="AH1895" s="1">
        <v>0</v>
      </c>
      <c r="AI1895" t="s">
        <v>6108</v>
      </c>
      <c r="AJ1895" s="1">
        <v>1</v>
      </c>
      <c r="AK1895" s="1">
        <v>0</v>
      </c>
      <c r="AL1895" s="1">
        <v>0</v>
      </c>
      <c r="AM1895" s="1">
        <v>0</v>
      </c>
      <c r="AN1895" s="1">
        <v>0</v>
      </c>
      <c r="AO1895" s="1">
        <v>0</v>
      </c>
      <c r="AP1895" s="1">
        <v>0</v>
      </c>
      <c r="AQ1895" s="1">
        <v>0</v>
      </c>
      <c r="AR1895" s="1">
        <v>1506</v>
      </c>
      <c r="AS1895" s="1">
        <v>505.96745783132519</v>
      </c>
      <c r="AT1895" s="1">
        <f>Table1[[#This Row],[รวมต้นทุนค่าเดินทาง]]+Table1[[#This Row],[รวมต้นทุนค่าซ่อม]]+Table1[[#This Row],[รวมค่าเสื่อม]]</f>
        <v>3742.7366886005557</v>
      </c>
      <c r="AU1895" s="1">
        <f t="shared" si="88"/>
        <v>4428.3346813776061</v>
      </c>
      <c r="AV1895" s="1" t="str" cm="1">
        <f t="array" ref="AV1895">IF(AC1895&lt;4, "เก็บ", IF(OR(AT1895 &lt; PERCENTILE(IF($AC$2:$AC$5092=AC1895, $AT$2:$AT$5092), 0.25) - 1.5 * (PERCENTILE(IF($AC$2:$AC$5092=AC1895, $AT$2:$AT$5092), 0.75) - PERCENTILE(IF($AC$2:$AC$5092=AC1895, $AT$2:$AT$5092), 0.25)), AT1895 &gt; PERCENTILE(IF($AC$2:$AC$5092=AC1895, $AT$2:$AT$5092), 0.75) + 1.5 * (PERCENTILE(IF($AC$2:$AC$5092=AC1895, $AT$2:$AT$5092), 0.75) - PERCENTILE(IF($AC$2:$AC$5092=AC1895, $AT$2:$AT$5092), 0.25))), "ตัด", "เก็บ"))</f>
        <v>เก็บ</v>
      </c>
      <c r="AW1895" s="1">
        <f t="shared" si="89"/>
        <v>3873.7679454274344</v>
      </c>
      <c r="AX1895" s="1">
        <v>2781.4385174989698</v>
      </c>
      <c r="AY1895" s="1">
        <v>1730.7692307692307</v>
      </c>
    </row>
    <row r="1896" spans="1:51" x14ac:dyDescent="0.2">
      <c r="A1896" s="3">
        <v>45627</v>
      </c>
      <c r="B1896">
        <v>45627</v>
      </c>
      <c r="C1896" t="s">
        <v>6109</v>
      </c>
      <c r="D1896" t="s">
        <v>66</v>
      </c>
      <c r="E1896" t="s">
        <v>67</v>
      </c>
      <c r="F1896" t="s">
        <v>849</v>
      </c>
      <c r="G1896" s="1">
        <v>0</v>
      </c>
      <c r="H1896" s="1">
        <v>0</v>
      </c>
      <c r="I1896" s="1">
        <v>400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400</v>
      </c>
      <c r="P1896" t="s">
        <v>6110</v>
      </c>
      <c r="Q1896" s="2">
        <v>45627</v>
      </c>
      <c r="R1896" t="s">
        <v>70</v>
      </c>
      <c r="S1896">
        <v>0</v>
      </c>
      <c r="T1896" t="s">
        <v>71</v>
      </c>
      <c r="U1896" t="s">
        <v>93</v>
      </c>
      <c r="V1896" s="1">
        <v>0</v>
      </c>
      <c r="W1896" s="1">
        <v>0</v>
      </c>
      <c r="X1896" s="1">
        <v>0</v>
      </c>
      <c r="AA1896" t="s">
        <v>58</v>
      </c>
      <c r="AB1896" s="1">
        <v>0</v>
      </c>
      <c r="AC1896" s="4">
        <f>IF(ISNUMBER(MATCH(AD1896, $AD$2:AD1895, 0)), INDEX($AC$2:AC1895, MATCH(AD1896, $AD$2:AD1895, 0)), MAX($AC$2:AC1895)+1)</f>
        <v>4</v>
      </c>
      <c r="AD1896" t="str">
        <f t="shared" si="90"/>
        <v>เชียงใหม่-ตลาดไท</v>
      </c>
      <c r="AE1896" t="s">
        <v>73</v>
      </c>
      <c r="AF1896" s="1">
        <v>0</v>
      </c>
      <c r="AG1896" s="1">
        <v>0</v>
      </c>
      <c r="AH1896" s="1">
        <v>1286</v>
      </c>
      <c r="AI1896" t="s">
        <v>6111</v>
      </c>
      <c r="AJ1896" s="1">
        <v>1</v>
      </c>
      <c r="AK1896" s="1">
        <v>720</v>
      </c>
      <c r="AL1896" s="1">
        <v>720</v>
      </c>
      <c r="AM1896" s="1">
        <v>1</v>
      </c>
      <c r="AN1896" s="1">
        <v>0</v>
      </c>
      <c r="AO1896" s="1">
        <v>0</v>
      </c>
      <c r="AP1896" s="1">
        <v>0</v>
      </c>
      <c r="AQ1896" s="1">
        <v>0</v>
      </c>
      <c r="AR1896" s="1">
        <v>1686</v>
      </c>
      <c r="AS1896" s="1">
        <v>599.4325</v>
      </c>
      <c r="AT1896" s="1">
        <f>Table1[[#This Row],[รวมต้นทุนค่าเดินทาง]]+Table1[[#This Row],[รวมต้นทุนค่าซ่อม]]+Table1[[#This Row],[รวมค่าเสื่อม]]</f>
        <v>3583.114766858544</v>
      </c>
      <c r="AU1896" s="1">
        <f t="shared" si="88"/>
        <v>4256.109283997258</v>
      </c>
      <c r="AV1896" s="1" t="str" cm="1">
        <f t="array" ref="AV1896">IF(AC1896&lt;4, "เก็บ", IF(OR(AT1896 &lt; PERCENTILE(IF($AC$2:$AC$5092=AC1896, $AT$2:$AT$5092), 0.25) - 1.5 * (PERCENTILE(IF($AC$2:$AC$5092=AC1896, $AT$2:$AT$5092), 0.75) - PERCENTILE(IF($AC$2:$AC$5092=AC1896, $AT$2:$AT$5092), 0.25)), AT1896 &gt; PERCENTILE(IF($AC$2:$AC$5092=AC1896, $AT$2:$AT$5092), 0.75) + 1.5 * (PERCENTILE(IF($AC$2:$AC$5092=AC1896, $AT$2:$AT$5092), 0.75) - PERCENTILE(IF($AC$2:$AC$5092=AC1896, $AT$2:$AT$5092), 0.25))), "ตัด", "เก็บ"))</f>
        <v>เก็บ</v>
      </c>
      <c r="AW1896" s="1">
        <f t="shared" si="89"/>
        <v>3807.0727671795808</v>
      </c>
      <c r="AX1896" s="1">
        <v>2335.0230876608157</v>
      </c>
      <c r="AY1896" s="1">
        <v>1297.6822668585442</v>
      </c>
    </row>
    <row r="1897" spans="1:51" x14ac:dyDescent="0.2">
      <c r="A1897" s="3">
        <v>45627</v>
      </c>
      <c r="B1897">
        <v>45627</v>
      </c>
      <c r="C1897" t="s">
        <v>6112</v>
      </c>
      <c r="D1897" t="s">
        <v>66</v>
      </c>
      <c r="E1897" t="s">
        <v>67</v>
      </c>
      <c r="F1897" t="s">
        <v>1790</v>
      </c>
      <c r="G1897" s="1">
        <v>0</v>
      </c>
      <c r="H1897" s="1">
        <v>0</v>
      </c>
      <c r="I1897" s="1">
        <v>500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500</v>
      </c>
      <c r="P1897" t="s">
        <v>6113</v>
      </c>
      <c r="Q1897" s="2">
        <v>45627</v>
      </c>
      <c r="R1897" t="s">
        <v>70</v>
      </c>
      <c r="S1897">
        <v>0</v>
      </c>
      <c r="T1897" t="s">
        <v>71</v>
      </c>
      <c r="U1897" t="s">
        <v>161</v>
      </c>
      <c r="V1897" s="1">
        <v>0</v>
      </c>
      <c r="W1897" s="1">
        <v>0</v>
      </c>
      <c r="X1897" s="1">
        <v>0</v>
      </c>
      <c r="AA1897" t="s">
        <v>58</v>
      </c>
      <c r="AB1897" s="1">
        <v>0</v>
      </c>
      <c r="AC1897" s="4">
        <f>IF(ISNUMBER(MATCH(AD1897, $AD$2:AD1896, 0)), INDEX($AC$2:AC1896, MATCH(AD1897, $AD$2:AD1896, 0)), MAX($AC$2:AC1896)+1)</f>
        <v>9</v>
      </c>
      <c r="AD1897" t="str">
        <f t="shared" si="90"/>
        <v>เชียงใหม่-พุทธมณฑลสาย 2</v>
      </c>
      <c r="AE1897" t="s">
        <v>73</v>
      </c>
      <c r="AF1897" s="1">
        <v>0</v>
      </c>
      <c r="AG1897" s="1">
        <v>0</v>
      </c>
      <c r="AH1897" s="1">
        <v>0</v>
      </c>
      <c r="AI1897" t="s">
        <v>6114</v>
      </c>
      <c r="AJ1897" s="1">
        <v>1</v>
      </c>
      <c r="AK1897" s="1">
        <v>720</v>
      </c>
      <c r="AL1897" s="1">
        <v>720</v>
      </c>
      <c r="AM1897" s="1">
        <v>1</v>
      </c>
      <c r="AN1897" s="1">
        <v>0</v>
      </c>
      <c r="AO1897" s="1">
        <v>0</v>
      </c>
      <c r="AP1897" s="1">
        <v>0</v>
      </c>
      <c r="AQ1897" s="1">
        <v>0</v>
      </c>
      <c r="AR1897" s="1">
        <v>500</v>
      </c>
      <c r="AS1897" s="1">
        <v>83.75</v>
      </c>
      <c r="AT1897" s="1">
        <f>Table1[[#This Row],[รวมต้นทุนค่าเดินทาง]]+Table1[[#This Row],[รวมต้นทุนค่าซ่อม]]+Table1[[#This Row],[รวมค่าเสื่อม]]</f>
        <v>1801.1741220403624</v>
      </c>
      <c r="AU1897" s="1">
        <f t="shared" si="88"/>
        <v>4623.2312262414152</v>
      </c>
      <c r="AV1897" s="1" t="str" cm="1">
        <f t="array" ref="AV1897">IF(AC1897&lt;4, "เก็บ", IF(OR(AT1897 &lt; PERCENTILE(IF($AC$2:$AC$5092=AC1897, $AT$2:$AT$5092), 0.25) - 1.5 * (PERCENTILE(IF($AC$2:$AC$5092=AC1897, $AT$2:$AT$5092), 0.75) - PERCENTILE(IF($AC$2:$AC$5092=AC1897, $AT$2:$AT$5092), 0.25)), AT1897 &gt; PERCENTILE(IF($AC$2:$AC$5092=AC1897, $AT$2:$AT$5092), 0.75) + 1.5 * (PERCENTILE(IF($AC$2:$AC$5092=AC1897, $AT$2:$AT$5092), 0.75) - PERCENTILE(IF($AC$2:$AC$5092=AC1897, $AT$2:$AT$5092), 0.25))), "ตัด", "เก็บ"))</f>
        <v>เก็บ</v>
      </c>
      <c r="AW1897" s="1">
        <f t="shared" si="89"/>
        <v>4005.4952465164292</v>
      </c>
      <c r="AX1897" s="1">
        <v>2577.9546108768855</v>
      </c>
      <c r="AY1897" s="1">
        <v>1217.4241220403624</v>
      </c>
    </row>
    <row r="1898" spans="1:51" x14ac:dyDescent="0.2">
      <c r="A1898" s="3">
        <v>45627</v>
      </c>
      <c r="B1898">
        <v>45627</v>
      </c>
      <c r="C1898" t="s">
        <v>6115</v>
      </c>
      <c r="D1898" t="s">
        <v>51</v>
      </c>
      <c r="E1898" t="s">
        <v>52</v>
      </c>
      <c r="F1898" t="s">
        <v>5334</v>
      </c>
      <c r="G1898" s="1">
        <v>2700</v>
      </c>
      <c r="H1898" s="1">
        <v>4327</v>
      </c>
      <c r="I1898" s="1">
        <v>1900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4600</v>
      </c>
      <c r="P1898" t="s">
        <v>6116</v>
      </c>
      <c r="Q1898" s="2">
        <v>45627</v>
      </c>
      <c r="R1898" t="s">
        <v>55</v>
      </c>
      <c r="S1898">
        <v>0</v>
      </c>
      <c r="T1898" t="s">
        <v>56</v>
      </c>
      <c r="U1898" t="s">
        <v>57</v>
      </c>
      <c r="V1898" s="1">
        <v>2500</v>
      </c>
      <c r="W1898" s="1">
        <v>0</v>
      </c>
      <c r="X1898" s="1">
        <v>0</v>
      </c>
      <c r="AA1898" t="s">
        <v>58</v>
      </c>
      <c r="AB1898" s="1">
        <v>0</v>
      </c>
      <c r="AC1898" s="4">
        <f>IF(ISNUMBER(MATCH(AD1898, $AD$2:AD1897, 0)), INDEX($AC$2:AC1897, MATCH(AD1898, $AD$2:AD1897, 0)), MAX($AC$2:AC1897)+1)</f>
        <v>1</v>
      </c>
      <c r="AD1898" t="str">
        <f t="shared" si="90"/>
        <v>ท่าลี่-กองลอย</v>
      </c>
      <c r="AE1898" t="s">
        <v>55</v>
      </c>
      <c r="AF1898" s="1">
        <v>0</v>
      </c>
      <c r="AG1898" s="1">
        <v>0</v>
      </c>
      <c r="AH1898" s="1">
        <v>0</v>
      </c>
      <c r="AI1898" t="s">
        <v>6117</v>
      </c>
      <c r="AJ1898" s="1">
        <v>1</v>
      </c>
      <c r="AK1898" s="1">
        <v>0</v>
      </c>
      <c r="AL1898" s="1">
        <v>0</v>
      </c>
      <c r="AM1898" s="1">
        <v>0</v>
      </c>
      <c r="AN1898" s="1">
        <v>0</v>
      </c>
      <c r="AO1898" s="1">
        <v>0</v>
      </c>
      <c r="AP1898" s="1">
        <v>0</v>
      </c>
      <c r="AQ1898" s="1">
        <v>0</v>
      </c>
      <c r="AR1898" s="1">
        <v>11427</v>
      </c>
      <c r="AS1898" s="1">
        <v>11.165217391304351</v>
      </c>
      <c r="AT1898" s="1">
        <f>Table1[[#This Row],[รวมต้นทุนค่าเดินทาง]]+Table1[[#This Row],[รวมต้นทุนค่าซ่อม]]+Table1[[#This Row],[รวมค่าเสื่อม]]</f>
        <v>13313.165217391304</v>
      </c>
      <c r="AU1898" s="1">
        <f t="shared" si="88"/>
        <v>13953.293816562818</v>
      </c>
      <c r="AV1898" s="1" t="str" cm="1">
        <f t="array" ref="AV1898">IF(AC1898&lt;4, "เก็บ", IF(OR(AT1898 &lt; PERCENTILE(IF($AC$2:$AC$5092=AC1898, $AT$2:$AT$5092), 0.25) - 1.5 * (PERCENTILE(IF($AC$2:$AC$5092=AC1898, $AT$2:$AT$5092), 0.75) - PERCENTILE(IF($AC$2:$AC$5092=AC1898, $AT$2:$AT$5092), 0.25)), AT1898 &gt; PERCENTILE(IF($AC$2:$AC$5092=AC1898, $AT$2:$AT$5092), 0.75) + 1.5 * (PERCENTILE(IF($AC$2:$AC$5092=AC1898, $AT$2:$AT$5092), 0.75) - PERCENTILE(IF($AC$2:$AC$5092=AC1898, $AT$2:$AT$5092), 0.25))), "ตัด", "เก็บ"))</f>
        <v>เก็บ</v>
      </c>
      <c r="AW1898" s="1">
        <f t="shared" si="89"/>
        <v>13953.293816562818</v>
      </c>
      <c r="AX1898" s="1">
        <v>14426.372718098486</v>
      </c>
      <c r="AY1898" s="1">
        <v>1875</v>
      </c>
    </row>
    <row r="1899" spans="1:51" x14ac:dyDescent="0.2">
      <c r="A1899" s="3">
        <v>45627</v>
      </c>
      <c r="B1899">
        <v>45627</v>
      </c>
      <c r="C1899" t="s">
        <v>6118</v>
      </c>
      <c r="D1899" t="s">
        <v>51</v>
      </c>
      <c r="E1899" t="s">
        <v>61</v>
      </c>
      <c r="F1899" t="s">
        <v>507</v>
      </c>
      <c r="G1899" s="1">
        <v>2700</v>
      </c>
      <c r="H1899" s="1">
        <v>4575</v>
      </c>
      <c r="I1899" s="1">
        <v>1900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4600</v>
      </c>
      <c r="P1899" t="s">
        <v>6119</v>
      </c>
      <c r="Q1899" s="2">
        <v>45627</v>
      </c>
      <c r="R1899" t="s">
        <v>55</v>
      </c>
      <c r="S1899">
        <v>0</v>
      </c>
      <c r="T1899" t="s">
        <v>56</v>
      </c>
      <c r="U1899" t="s">
        <v>57</v>
      </c>
      <c r="V1899" s="1">
        <v>2500</v>
      </c>
      <c r="W1899" s="1">
        <v>0</v>
      </c>
      <c r="X1899" s="1">
        <v>0</v>
      </c>
      <c r="AA1899" t="s">
        <v>58</v>
      </c>
      <c r="AB1899" s="1">
        <v>0</v>
      </c>
      <c r="AC1899" s="4">
        <f>IF(ISNUMBER(MATCH(AD1899, $AD$2:AD1898, 0)), INDEX($AC$2:AC1898, MATCH(AD1899, $AD$2:AD1898, 0)), MAX($AC$2:AC1898)+1)</f>
        <v>1</v>
      </c>
      <c r="AD1899" t="str">
        <f t="shared" si="90"/>
        <v>ท่าลี่-กองลอย</v>
      </c>
      <c r="AE1899" t="s">
        <v>55</v>
      </c>
      <c r="AF1899" s="1">
        <v>0</v>
      </c>
      <c r="AG1899" s="1">
        <v>0</v>
      </c>
      <c r="AH1899" s="1">
        <v>0</v>
      </c>
      <c r="AI1899" t="s">
        <v>6120</v>
      </c>
      <c r="AJ1899" s="1">
        <v>1</v>
      </c>
      <c r="AK1899" s="1">
        <v>0</v>
      </c>
      <c r="AL1899" s="1">
        <v>0</v>
      </c>
      <c r="AM1899" s="1">
        <v>0</v>
      </c>
      <c r="AN1899" s="1">
        <v>0</v>
      </c>
      <c r="AO1899" s="1">
        <v>0</v>
      </c>
      <c r="AP1899" s="1">
        <v>0</v>
      </c>
      <c r="AQ1899" s="1">
        <v>0</v>
      </c>
      <c r="AR1899" s="1">
        <v>11675</v>
      </c>
      <c r="AS1899" s="1">
        <v>9.1714285714285726</v>
      </c>
      <c r="AT1899" s="1">
        <f>Table1[[#This Row],[รวมต้นทุนค่าเดินทาง]]+Table1[[#This Row],[รวมต้นทุนค่าซ่อม]]+Table1[[#This Row],[รวมค่าเสื่อม]]</f>
        <v>13898.738357705286</v>
      </c>
      <c r="AU1899" s="1">
        <f t="shared" si="88"/>
        <v>13953.293816562818</v>
      </c>
      <c r="AV1899" s="1" t="str" cm="1">
        <f t="array" ref="AV1899">IF(AC1899&lt;4, "เก็บ", IF(OR(AT1899 &lt; PERCENTILE(IF($AC$2:$AC$5092=AC1899, $AT$2:$AT$5092), 0.25) - 1.5 * (PERCENTILE(IF($AC$2:$AC$5092=AC1899, $AT$2:$AT$5092), 0.75) - PERCENTILE(IF($AC$2:$AC$5092=AC1899, $AT$2:$AT$5092), 0.25)), AT1899 &gt; PERCENTILE(IF($AC$2:$AC$5092=AC1899, $AT$2:$AT$5092), 0.75) + 1.5 * (PERCENTILE(IF($AC$2:$AC$5092=AC1899, $AT$2:$AT$5092), 0.75) - PERCENTILE(IF($AC$2:$AC$5092=AC1899, $AT$2:$AT$5092), 0.25))), "ตัด", "เก็บ"))</f>
        <v>เก็บ</v>
      </c>
      <c r="AW1899" s="1">
        <f t="shared" si="89"/>
        <v>13953.293816562818</v>
      </c>
      <c r="AX1899" s="1">
        <v>14426.372718098486</v>
      </c>
      <c r="AY1899" s="1">
        <v>2214.5669291338581</v>
      </c>
    </row>
    <row r="1900" spans="1:51" x14ac:dyDescent="0.2">
      <c r="A1900" s="3">
        <v>45627</v>
      </c>
      <c r="B1900">
        <v>45627</v>
      </c>
      <c r="C1900" t="s">
        <v>6121</v>
      </c>
      <c r="D1900" t="s">
        <v>51</v>
      </c>
      <c r="E1900" t="s">
        <v>61</v>
      </c>
      <c r="F1900" t="s">
        <v>5723</v>
      </c>
      <c r="G1900" s="1">
        <v>2700</v>
      </c>
      <c r="H1900" s="1">
        <v>4575</v>
      </c>
      <c r="I1900" s="1">
        <v>1900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4600</v>
      </c>
      <c r="P1900" t="s">
        <v>6122</v>
      </c>
      <c r="Q1900" s="2">
        <v>45627</v>
      </c>
      <c r="R1900" t="s">
        <v>55</v>
      </c>
      <c r="S1900">
        <v>0</v>
      </c>
      <c r="T1900" t="s">
        <v>56</v>
      </c>
      <c r="U1900" t="s">
        <v>57</v>
      </c>
      <c r="V1900" s="1">
        <v>2500</v>
      </c>
      <c r="W1900" s="1">
        <v>0</v>
      </c>
      <c r="X1900" s="1">
        <v>0</v>
      </c>
      <c r="AA1900" t="s">
        <v>58</v>
      </c>
      <c r="AB1900" s="1">
        <v>0</v>
      </c>
      <c r="AC1900" s="4">
        <f>IF(ISNUMBER(MATCH(AD1900, $AD$2:AD1899, 0)), INDEX($AC$2:AC1899, MATCH(AD1900, $AD$2:AD1899, 0)), MAX($AC$2:AC1899)+1)</f>
        <v>1</v>
      </c>
      <c r="AD1900" t="str">
        <f t="shared" si="90"/>
        <v>ท่าลี่-กองลอย</v>
      </c>
      <c r="AE1900" t="s">
        <v>55</v>
      </c>
      <c r="AF1900" s="1">
        <v>0</v>
      </c>
      <c r="AG1900" s="1">
        <v>0</v>
      </c>
      <c r="AH1900" s="1">
        <v>0</v>
      </c>
      <c r="AI1900" t="s">
        <v>6123</v>
      </c>
      <c r="AJ1900" s="1">
        <v>1</v>
      </c>
      <c r="AK1900" s="1">
        <v>0</v>
      </c>
      <c r="AL1900" s="1">
        <v>0</v>
      </c>
      <c r="AM1900" s="1">
        <v>0</v>
      </c>
      <c r="AN1900" s="1">
        <v>0</v>
      </c>
      <c r="AO1900" s="1">
        <v>0</v>
      </c>
      <c r="AP1900" s="1">
        <v>0</v>
      </c>
      <c r="AQ1900" s="1">
        <v>0</v>
      </c>
      <c r="AR1900" s="1">
        <v>11675</v>
      </c>
      <c r="AS1900" s="1">
        <v>191.39240816326529</v>
      </c>
      <c r="AT1900" s="1">
        <f>Table1[[#This Row],[รวมต้นทุนค่าเดินทาง]]+Table1[[#This Row],[รวมต้นทุนค่าซ่อม]]+Table1[[#This Row],[รวมค่าเสื่อม]]</f>
        <v>15175.215937575031</v>
      </c>
      <c r="AU1900" s="1">
        <f t="shared" si="88"/>
        <v>13953.293816562818</v>
      </c>
      <c r="AV1900" s="1" t="str" cm="1">
        <f t="array" ref="AV1900">IF(AC1900&lt;4, "เก็บ", IF(OR(AT1900 &lt; PERCENTILE(IF($AC$2:$AC$5092=AC1900, $AT$2:$AT$5092), 0.25) - 1.5 * (PERCENTILE(IF($AC$2:$AC$5092=AC1900, $AT$2:$AT$5092), 0.75) - PERCENTILE(IF($AC$2:$AC$5092=AC1900, $AT$2:$AT$5092), 0.25)), AT1900 &gt; PERCENTILE(IF($AC$2:$AC$5092=AC1900, $AT$2:$AT$5092), 0.75) + 1.5 * (PERCENTILE(IF($AC$2:$AC$5092=AC1900, $AT$2:$AT$5092), 0.75) - PERCENTILE(IF($AC$2:$AC$5092=AC1900, $AT$2:$AT$5092), 0.25))), "ตัด", "เก็บ"))</f>
        <v>เก็บ</v>
      </c>
      <c r="AW1900" s="1">
        <f t="shared" si="89"/>
        <v>13953.293816562818</v>
      </c>
      <c r="AX1900" s="1">
        <v>14426.372718098486</v>
      </c>
      <c r="AY1900" s="1">
        <v>3308.8235294117649</v>
      </c>
    </row>
    <row r="1901" spans="1:51" x14ac:dyDescent="0.2">
      <c r="A1901" s="3">
        <v>45627</v>
      </c>
      <c r="B1901">
        <v>45627</v>
      </c>
      <c r="C1901" t="s">
        <v>6124</v>
      </c>
      <c r="D1901" t="s">
        <v>51</v>
      </c>
      <c r="E1901" t="s">
        <v>52</v>
      </c>
      <c r="F1901" t="s">
        <v>1312</v>
      </c>
      <c r="G1901" s="1">
        <v>2700</v>
      </c>
      <c r="H1901" s="1">
        <v>4327</v>
      </c>
      <c r="I1901" s="1">
        <v>1900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4600</v>
      </c>
      <c r="P1901" t="s">
        <v>6125</v>
      </c>
      <c r="Q1901" s="2">
        <v>45627</v>
      </c>
      <c r="R1901" t="s">
        <v>55</v>
      </c>
      <c r="S1901">
        <v>0</v>
      </c>
      <c r="T1901" t="s">
        <v>56</v>
      </c>
      <c r="U1901" t="s">
        <v>57</v>
      </c>
      <c r="V1901" s="1">
        <v>2500</v>
      </c>
      <c r="W1901" s="1">
        <v>0</v>
      </c>
      <c r="X1901" s="1">
        <v>0</v>
      </c>
      <c r="AA1901" t="s">
        <v>58</v>
      </c>
      <c r="AB1901" s="1">
        <v>0</v>
      </c>
      <c r="AC1901" s="4">
        <f>IF(ISNUMBER(MATCH(AD1901, $AD$2:AD1900, 0)), INDEX($AC$2:AC1900, MATCH(AD1901, $AD$2:AD1900, 0)), MAX($AC$2:AC1900)+1)</f>
        <v>1</v>
      </c>
      <c r="AD1901" t="str">
        <f t="shared" si="90"/>
        <v>ท่าลี่-กองลอย</v>
      </c>
      <c r="AE1901" t="s">
        <v>55</v>
      </c>
      <c r="AF1901" s="1">
        <v>0</v>
      </c>
      <c r="AG1901" s="1">
        <v>0</v>
      </c>
      <c r="AH1901" s="1">
        <v>0</v>
      </c>
      <c r="AI1901" t="s">
        <v>6126</v>
      </c>
      <c r="AJ1901" s="1">
        <v>1</v>
      </c>
      <c r="AK1901" s="1">
        <v>0</v>
      </c>
      <c r="AL1901" s="1">
        <v>0</v>
      </c>
      <c r="AM1901" s="1">
        <v>0</v>
      </c>
      <c r="AN1901" s="1">
        <v>0</v>
      </c>
      <c r="AO1901" s="1">
        <v>0</v>
      </c>
      <c r="AP1901" s="1">
        <v>0</v>
      </c>
      <c r="AQ1901" s="1">
        <v>0</v>
      </c>
      <c r="AR1901" s="1">
        <v>11427</v>
      </c>
      <c r="AS1901" s="1">
        <v>12.84</v>
      </c>
      <c r="AT1901" s="1">
        <f>Table1[[#This Row],[รวมต้นทุนค่าเดินทาง]]+Table1[[#This Row],[รวมต้นทุนค่าซ่อม]]+Table1[[#This Row],[รวมค่าเสื่อม]]</f>
        <v>13116.858633540372</v>
      </c>
      <c r="AU1901" s="1">
        <f t="shared" si="88"/>
        <v>13953.293816562818</v>
      </c>
      <c r="AV1901" s="1" t="str" cm="1">
        <f t="array" ref="AV1901">IF(AC1901&lt;4, "เก็บ", IF(OR(AT1901 &lt; PERCENTILE(IF($AC$2:$AC$5092=AC1901, $AT$2:$AT$5092), 0.25) - 1.5 * (PERCENTILE(IF($AC$2:$AC$5092=AC1901, $AT$2:$AT$5092), 0.75) - PERCENTILE(IF($AC$2:$AC$5092=AC1901, $AT$2:$AT$5092), 0.25)), AT1901 &gt; PERCENTILE(IF($AC$2:$AC$5092=AC1901, $AT$2:$AT$5092), 0.75) + 1.5 * (PERCENTILE(IF($AC$2:$AC$5092=AC1901, $AT$2:$AT$5092), 0.75) - PERCENTILE(IF($AC$2:$AC$5092=AC1901, $AT$2:$AT$5092), 0.25))), "ตัด", "เก็บ"))</f>
        <v>เก็บ</v>
      </c>
      <c r="AW1901" s="1">
        <f t="shared" si="89"/>
        <v>13953.293816562818</v>
      </c>
      <c r="AX1901" s="1">
        <v>14426.372718098486</v>
      </c>
      <c r="AY1901" s="1">
        <v>1677.0186335403728</v>
      </c>
    </row>
    <row r="1902" spans="1:51" x14ac:dyDescent="0.2">
      <c r="A1902" s="3">
        <v>45627</v>
      </c>
      <c r="B1902">
        <v>45627</v>
      </c>
      <c r="C1902" t="s">
        <v>6127</v>
      </c>
      <c r="D1902" t="s">
        <v>66</v>
      </c>
      <c r="E1902" t="s">
        <v>184</v>
      </c>
      <c r="F1902" t="s">
        <v>185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t="s">
        <v>6128</v>
      </c>
      <c r="Q1902" s="2">
        <v>45627</v>
      </c>
      <c r="R1902" t="s">
        <v>55</v>
      </c>
      <c r="S1902">
        <v>0</v>
      </c>
      <c r="T1902" t="s">
        <v>87</v>
      </c>
      <c r="U1902" t="s">
        <v>71</v>
      </c>
      <c r="V1902" s="1">
        <v>0</v>
      </c>
      <c r="W1902" s="1">
        <v>1305</v>
      </c>
      <c r="X1902" s="1">
        <v>0</v>
      </c>
      <c r="Y1902" t="s">
        <v>87</v>
      </c>
      <c r="Z1902" t="s">
        <v>71</v>
      </c>
      <c r="AA1902" t="s">
        <v>3590</v>
      </c>
      <c r="AB1902" s="1">
        <v>0</v>
      </c>
      <c r="AC1902" s="4">
        <f>IF(ISNUMBER(MATCH(AD1902, $AD$2:AD1901, 0)), INDEX($AC$2:AC1901, MATCH(AD1902, $AD$2:AD1901, 0)), MAX($AC$2:AC1901)+1)</f>
        <v>6</v>
      </c>
      <c r="AD1902" t="str">
        <f t="shared" si="90"/>
        <v>เชียงราย-เชียงใหม่</v>
      </c>
      <c r="AE1902" t="s">
        <v>55</v>
      </c>
      <c r="AF1902" s="1">
        <v>0</v>
      </c>
      <c r="AG1902" s="1">
        <v>0</v>
      </c>
      <c r="AH1902" s="1">
        <v>0</v>
      </c>
      <c r="AI1902" t="s">
        <v>6129</v>
      </c>
      <c r="AJ1902" s="1">
        <v>1</v>
      </c>
      <c r="AK1902" s="1">
        <v>0</v>
      </c>
      <c r="AL1902" s="1">
        <v>0</v>
      </c>
      <c r="AM1902" s="1">
        <v>0</v>
      </c>
      <c r="AN1902" s="1">
        <v>0</v>
      </c>
      <c r="AO1902" s="1">
        <v>0</v>
      </c>
      <c r="AP1902" s="1">
        <v>0</v>
      </c>
      <c r="AQ1902" s="1">
        <v>0</v>
      </c>
      <c r="AR1902" s="1">
        <v>1305</v>
      </c>
      <c r="AS1902" s="1">
        <v>131.05625000000001</v>
      </c>
      <c r="AT1902" s="1">
        <f>Table1[[#This Row],[รวมต้นทุนค่าเดินทาง]]+Table1[[#This Row],[รวมต้นทุนค่าซ่อม]]+Table1[[#This Row],[รวมค่าเสื่อม]]</f>
        <v>3098.6178263546799</v>
      </c>
      <c r="AU1902" s="1">
        <f t="shared" si="88"/>
        <v>4428.3346813776061</v>
      </c>
      <c r="AV1902" s="1" t="str" cm="1">
        <f t="array" ref="AV1902">IF(AC1902&lt;4, "เก็บ", IF(OR(AT1902 &lt; PERCENTILE(IF($AC$2:$AC$5092=AC1902, $AT$2:$AT$5092), 0.25) - 1.5 * (PERCENTILE(IF($AC$2:$AC$5092=AC1902, $AT$2:$AT$5092), 0.75) - PERCENTILE(IF($AC$2:$AC$5092=AC1902, $AT$2:$AT$5092), 0.25)), AT1902 &gt; PERCENTILE(IF($AC$2:$AC$5092=AC1902, $AT$2:$AT$5092), 0.75) + 1.5 * (PERCENTILE(IF($AC$2:$AC$5092=AC1902, $AT$2:$AT$5092), 0.75) - PERCENTILE(IF($AC$2:$AC$5092=AC1902, $AT$2:$AT$5092), 0.25))), "ตัด", "เก็บ"))</f>
        <v>เก็บ</v>
      </c>
      <c r="AW1902" s="1">
        <f t="shared" si="89"/>
        <v>3873.7679454274344</v>
      </c>
      <c r="AX1902" s="1">
        <v>2781.4385174989698</v>
      </c>
      <c r="AY1902" s="1">
        <v>1662.5615763546798</v>
      </c>
    </row>
    <row r="1903" spans="1:51" x14ac:dyDescent="0.2">
      <c r="A1903" s="3">
        <v>45628</v>
      </c>
      <c r="B1903">
        <v>45628</v>
      </c>
      <c r="C1903" t="s">
        <v>6130</v>
      </c>
      <c r="D1903" t="s">
        <v>51</v>
      </c>
      <c r="E1903" t="s">
        <v>61</v>
      </c>
      <c r="F1903" t="s">
        <v>1289</v>
      </c>
      <c r="G1903" s="1">
        <v>2700</v>
      </c>
      <c r="H1903" s="1">
        <v>4575</v>
      </c>
      <c r="I1903" s="1">
        <v>1900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4600</v>
      </c>
      <c r="P1903" t="s">
        <v>6131</v>
      </c>
      <c r="Q1903" s="2">
        <v>45629</v>
      </c>
      <c r="R1903" t="s">
        <v>55</v>
      </c>
      <c r="S1903">
        <v>0</v>
      </c>
      <c r="T1903" t="s">
        <v>71</v>
      </c>
      <c r="U1903" t="s">
        <v>57</v>
      </c>
      <c r="V1903" s="1">
        <v>2500</v>
      </c>
      <c r="W1903" s="1">
        <v>0</v>
      </c>
      <c r="X1903" s="1">
        <v>0</v>
      </c>
      <c r="AA1903" t="s">
        <v>58</v>
      </c>
      <c r="AB1903" s="1">
        <v>0</v>
      </c>
      <c r="AC1903" s="4">
        <f>IF(ISNUMBER(MATCH(AD1903, $AD$2:AD1902, 0)), INDEX($AC$2:AC1902, MATCH(AD1903, $AD$2:AD1902, 0)), MAX($AC$2:AC1902)+1)</f>
        <v>10</v>
      </c>
      <c r="AD1903" t="str">
        <f t="shared" si="90"/>
        <v>เชียงใหม่-กองลอย</v>
      </c>
      <c r="AE1903" t="s">
        <v>55</v>
      </c>
      <c r="AF1903" s="1">
        <v>0</v>
      </c>
      <c r="AG1903" s="1">
        <v>0</v>
      </c>
      <c r="AH1903" s="1">
        <v>0</v>
      </c>
      <c r="AI1903" t="s">
        <v>6132</v>
      </c>
      <c r="AJ1903" s="1">
        <v>1</v>
      </c>
      <c r="AK1903" s="1">
        <v>0</v>
      </c>
      <c r="AL1903" s="1">
        <v>0</v>
      </c>
      <c r="AM1903" s="1">
        <v>0</v>
      </c>
      <c r="AN1903" s="1">
        <v>0</v>
      </c>
      <c r="AO1903" s="1">
        <v>0</v>
      </c>
      <c r="AP1903" s="1">
        <v>0</v>
      </c>
      <c r="AQ1903" s="1">
        <v>0</v>
      </c>
      <c r="AR1903" s="1">
        <v>11675</v>
      </c>
      <c r="AS1903" s="1">
        <v>152.23548387096781</v>
      </c>
      <c r="AT1903" s="1">
        <f>Table1[[#This Row],[รวมต้นทุนค่าเดินทาง]]+Table1[[#This Row],[รวมต้นทุนค่าซ่อม]]+Table1[[#This Row],[รวมค่าเสื่อม]]</f>
        <v>13425.246847507331</v>
      </c>
      <c r="AU1903" s="1">
        <f t="shared" si="88"/>
        <v>14957.32855761775</v>
      </c>
      <c r="AV1903" s="1" t="str" cm="1">
        <f t="array" ref="AV1903">IF(AC1903&lt;4, "เก็บ", IF(OR(AT1903 &lt; PERCENTILE(IF($AC$2:$AC$5092=AC1903, $AT$2:$AT$5092), 0.25) - 1.5 * (PERCENTILE(IF($AC$2:$AC$5092=AC1903, $AT$2:$AT$5092), 0.75) - PERCENTILE(IF($AC$2:$AC$5092=AC1903, $AT$2:$AT$5092), 0.25)), AT1903 &gt; PERCENTILE(IF($AC$2:$AC$5092=AC1903, $AT$2:$AT$5092), 0.75) + 1.5 * (PERCENTILE(IF($AC$2:$AC$5092=AC1903, $AT$2:$AT$5092), 0.75) - PERCENTILE(IF($AC$2:$AC$5092=AC1903, $AT$2:$AT$5092), 0.25))), "ตัด", "เก็บ"))</f>
        <v>เก็บ</v>
      </c>
      <c r="AW1903" s="1">
        <f t="shared" si="89"/>
        <v>14419.089162907676</v>
      </c>
      <c r="AX1903" s="1">
        <v>15077.196593123563</v>
      </c>
      <c r="AY1903" s="1">
        <v>1598.0113636363637</v>
      </c>
    </row>
    <row r="1904" spans="1:51" x14ac:dyDescent="0.2">
      <c r="A1904" s="3">
        <v>45628</v>
      </c>
      <c r="B1904">
        <v>45628</v>
      </c>
      <c r="C1904" t="s">
        <v>6133</v>
      </c>
      <c r="D1904" t="s">
        <v>51</v>
      </c>
      <c r="E1904" t="s">
        <v>61</v>
      </c>
      <c r="F1904" t="s">
        <v>1217</v>
      </c>
      <c r="G1904" s="1">
        <v>4200</v>
      </c>
      <c r="H1904" s="1">
        <v>3075</v>
      </c>
      <c r="I1904" s="1">
        <v>1900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6100</v>
      </c>
      <c r="P1904" t="s">
        <v>6134</v>
      </c>
      <c r="Q1904" s="2">
        <v>45629</v>
      </c>
      <c r="R1904" t="s">
        <v>55</v>
      </c>
      <c r="S1904">
        <v>0</v>
      </c>
      <c r="T1904" t="s">
        <v>71</v>
      </c>
      <c r="U1904" t="s">
        <v>57</v>
      </c>
      <c r="V1904" s="1">
        <v>2500</v>
      </c>
      <c r="W1904" s="1">
        <v>0</v>
      </c>
      <c r="X1904" s="1">
        <v>0</v>
      </c>
      <c r="AA1904" t="s">
        <v>58</v>
      </c>
      <c r="AB1904" s="1">
        <v>0</v>
      </c>
      <c r="AC1904" s="4">
        <f>IF(ISNUMBER(MATCH(AD1904, $AD$2:AD1903, 0)), INDEX($AC$2:AC1903, MATCH(AD1904, $AD$2:AD1903, 0)), MAX($AC$2:AC1903)+1)</f>
        <v>10</v>
      </c>
      <c r="AD1904" t="str">
        <f t="shared" si="90"/>
        <v>เชียงใหม่-กองลอย</v>
      </c>
      <c r="AE1904" t="s">
        <v>55</v>
      </c>
      <c r="AF1904" s="1">
        <v>0</v>
      </c>
      <c r="AG1904" s="1">
        <v>0</v>
      </c>
      <c r="AH1904" s="1">
        <v>0</v>
      </c>
      <c r="AI1904" t="s">
        <v>6135</v>
      </c>
      <c r="AJ1904" s="1">
        <v>1</v>
      </c>
      <c r="AK1904" s="1">
        <v>0</v>
      </c>
      <c r="AL1904" s="1">
        <v>0</v>
      </c>
      <c r="AM1904" s="1">
        <v>0</v>
      </c>
      <c r="AN1904" s="1">
        <v>0</v>
      </c>
      <c r="AO1904" s="1">
        <v>0</v>
      </c>
      <c r="AP1904" s="1">
        <v>0</v>
      </c>
      <c r="AQ1904" s="1">
        <v>0</v>
      </c>
      <c r="AR1904" s="1">
        <v>11675</v>
      </c>
      <c r="AS1904" s="1">
        <v>8.8551724137931043</v>
      </c>
      <c r="AT1904" s="1">
        <f>Table1[[#This Row],[รวมต้นทุนค่าเดินทาง]]+Table1[[#This Row],[รวมต้นทุนค่าซ่อม]]+Table1[[#This Row],[รวมค่าเสื่อม]]</f>
        <v>13546.437953870745</v>
      </c>
      <c r="AU1904" s="1">
        <f t="shared" si="88"/>
        <v>14957.32855761775</v>
      </c>
      <c r="AV1904" s="1" t="str" cm="1">
        <f t="array" ref="AV1904">IF(AC1904&lt;4, "เก็บ", IF(OR(AT1904 &lt; PERCENTILE(IF($AC$2:$AC$5092=AC1904, $AT$2:$AT$5092), 0.25) - 1.5 * (PERCENTILE(IF($AC$2:$AC$5092=AC1904, $AT$2:$AT$5092), 0.75) - PERCENTILE(IF($AC$2:$AC$5092=AC1904, $AT$2:$AT$5092), 0.25)), AT1904 &gt; PERCENTILE(IF($AC$2:$AC$5092=AC1904, $AT$2:$AT$5092), 0.75) + 1.5 * (PERCENTILE(IF($AC$2:$AC$5092=AC1904, $AT$2:$AT$5092), 0.75) - PERCENTILE(IF($AC$2:$AC$5092=AC1904, $AT$2:$AT$5092), 0.25))), "ตัด", "เก็บ"))</f>
        <v>เก็บ</v>
      </c>
      <c r="AW1904" s="1">
        <f t="shared" si="89"/>
        <v>14419.089162907676</v>
      </c>
      <c r="AX1904" s="1">
        <v>15077.196593123563</v>
      </c>
      <c r="AY1904" s="1">
        <v>1862.5827814569536</v>
      </c>
    </row>
    <row r="1905" spans="1:51" x14ac:dyDescent="0.2">
      <c r="A1905" s="3">
        <v>45628</v>
      </c>
      <c r="B1905">
        <v>45628</v>
      </c>
      <c r="C1905" t="s">
        <v>6136</v>
      </c>
      <c r="D1905" t="s">
        <v>66</v>
      </c>
      <c r="E1905" t="s">
        <v>148</v>
      </c>
      <c r="F1905" t="s">
        <v>1080</v>
      </c>
      <c r="G1905" s="1">
        <v>736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2275</v>
      </c>
      <c r="P1905" t="s">
        <v>6137</v>
      </c>
      <c r="Q1905" s="2">
        <v>45628</v>
      </c>
      <c r="R1905" t="s">
        <v>55</v>
      </c>
      <c r="S1905">
        <v>0</v>
      </c>
      <c r="T1905" t="s">
        <v>71</v>
      </c>
      <c r="U1905" t="s">
        <v>71</v>
      </c>
      <c r="V1905" s="1">
        <v>0</v>
      </c>
      <c r="W1905" s="1">
        <v>0</v>
      </c>
      <c r="X1905" s="1">
        <v>1539</v>
      </c>
      <c r="Y1905" t="s">
        <v>114</v>
      </c>
      <c r="Z1905" t="s">
        <v>71</v>
      </c>
      <c r="AA1905" t="s">
        <v>6138</v>
      </c>
      <c r="AB1905" s="1">
        <v>0</v>
      </c>
      <c r="AC1905" s="4">
        <f>IF(ISNUMBER(MATCH(AD1905, $AD$2:AD1904, 0)), INDEX($AC$2:AC1904, MATCH(AD1905, $AD$2:AD1904, 0)), MAX($AC$2:AC1904)+1)</f>
        <v>8</v>
      </c>
      <c r="AD1905" t="str">
        <f t="shared" si="90"/>
        <v>เชียงใหม่-เชียงใหม่</v>
      </c>
      <c r="AE1905" t="s">
        <v>55</v>
      </c>
      <c r="AF1905" s="1">
        <v>0</v>
      </c>
      <c r="AG1905" s="1">
        <v>0</v>
      </c>
      <c r="AH1905" s="1">
        <v>0</v>
      </c>
      <c r="AI1905" t="s">
        <v>6139</v>
      </c>
      <c r="AJ1905" s="1">
        <v>1</v>
      </c>
      <c r="AK1905" s="1">
        <v>0</v>
      </c>
      <c r="AL1905" s="1">
        <v>0</v>
      </c>
      <c r="AM1905" s="1">
        <v>0</v>
      </c>
      <c r="AN1905" s="1">
        <v>0</v>
      </c>
      <c r="AO1905" s="1">
        <v>0</v>
      </c>
      <c r="AP1905" s="1">
        <v>0</v>
      </c>
      <c r="AQ1905" s="1">
        <v>0</v>
      </c>
      <c r="AR1905" s="1">
        <v>2275</v>
      </c>
      <c r="AS1905" s="1">
        <v>1491.9538461538459</v>
      </c>
      <c r="AT1905" s="1">
        <f>Table1[[#This Row],[รวมต้นทุนค่าเดินทาง]]+Table1[[#This Row],[รวมต้นทุนค่าซ่อม]]+Table1[[#This Row],[รวมค่าเสื่อม]]</f>
        <v>4960.8313971742537</v>
      </c>
      <c r="AU1905" s="1">
        <f t="shared" si="88"/>
        <v>4522.7040635974936</v>
      </c>
      <c r="AV1905" s="1" t="str" cm="1">
        <f t="array" ref="AV1905">IF(AC1905&lt;4, "เก็บ", IF(OR(AT1905 &lt; PERCENTILE(IF($AC$2:$AC$5092=AC1905, $AT$2:$AT$5092), 0.25) - 1.5 * (PERCENTILE(IF($AC$2:$AC$5092=AC1905, $AT$2:$AT$5092), 0.75) - PERCENTILE(IF($AC$2:$AC$5092=AC1905, $AT$2:$AT$5092), 0.25)), AT1905 &gt; PERCENTILE(IF($AC$2:$AC$5092=AC1905, $AT$2:$AT$5092), 0.75) + 1.5 * (PERCENTILE(IF($AC$2:$AC$5092=AC1905, $AT$2:$AT$5092), 0.75) - PERCENTILE(IF($AC$2:$AC$5092=AC1905, $AT$2:$AT$5092), 0.25))), "ตัด", "เก็บ"))</f>
        <v>เก็บ</v>
      </c>
      <c r="AW1905" s="1">
        <f t="shared" si="89"/>
        <v>3452.8591376901491</v>
      </c>
      <c r="AX1905" s="1">
        <v>2563.5734635866706</v>
      </c>
      <c r="AY1905" s="1">
        <v>1193.8775510204082</v>
      </c>
    </row>
    <row r="1906" spans="1:51" x14ac:dyDescent="0.2">
      <c r="A1906" s="3">
        <v>45629</v>
      </c>
      <c r="B1906">
        <v>45629</v>
      </c>
      <c r="C1906" t="s">
        <v>6140</v>
      </c>
      <c r="D1906" t="s">
        <v>66</v>
      </c>
      <c r="E1906" t="s">
        <v>67</v>
      </c>
      <c r="F1906" t="s">
        <v>381</v>
      </c>
      <c r="G1906" s="1">
        <v>0</v>
      </c>
      <c r="H1906" s="1">
        <v>0</v>
      </c>
      <c r="I1906" s="1">
        <v>500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500</v>
      </c>
      <c r="P1906" t="s">
        <v>6141</v>
      </c>
      <c r="Q1906" s="2">
        <v>45629</v>
      </c>
      <c r="R1906" t="s">
        <v>70</v>
      </c>
      <c r="S1906">
        <v>0</v>
      </c>
      <c r="T1906" t="s">
        <v>71</v>
      </c>
      <c r="U1906" t="s">
        <v>161</v>
      </c>
      <c r="V1906" s="1">
        <v>0</v>
      </c>
      <c r="W1906" s="1">
        <v>0</v>
      </c>
      <c r="X1906" s="1">
        <v>0</v>
      </c>
      <c r="AA1906" t="s">
        <v>58</v>
      </c>
      <c r="AB1906" s="1">
        <v>0</v>
      </c>
      <c r="AC1906" s="4">
        <f>IF(ISNUMBER(MATCH(AD1906, $AD$2:AD1905, 0)), INDEX($AC$2:AC1905, MATCH(AD1906, $AD$2:AD1905, 0)), MAX($AC$2:AC1905)+1)</f>
        <v>9</v>
      </c>
      <c r="AD1906" t="str">
        <f t="shared" si="90"/>
        <v>เชียงใหม่-พุทธมณฑลสาย 2</v>
      </c>
      <c r="AE1906" t="s">
        <v>73</v>
      </c>
      <c r="AF1906" s="1">
        <v>0</v>
      </c>
      <c r="AG1906" s="1">
        <v>0</v>
      </c>
      <c r="AH1906" s="1">
        <v>0</v>
      </c>
      <c r="AI1906" t="s">
        <v>6142</v>
      </c>
      <c r="AJ1906" s="1">
        <v>1</v>
      </c>
      <c r="AK1906" s="1">
        <v>720</v>
      </c>
      <c r="AL1906" s="1">
        <v>720</v>
      </c>
      <c r="AM1906" s="1">
        <v>1</v>
      </c>
      <c r="AN1906" s="1">
        <v>0</v>
      </c>
      <c r="AO1906" s="1">
        <v>0</v>
      </c>
      <c r="AP1906" s="1">
        <v>0</v>
      </c>
      <c r="AQ1906" s="1">
        <v>0</v>
      </c>
      <c r="AR1906" s="1">
        <v>500</v>
      </c>
      <c r="AS1906" s="1">
        <v>160.905</v>
      </c>
      <c r="AT1906" s="1">
        <f>Table1[[#This Row],[รวมต้นทุนค่าเดินทาง]]+Table1[[#This Row],[รวมต้นทุนค่าซ่อม]]+Table1[[#This Row],[รวมค่าเสื่อม]]</f>
        <v>1838.4217785234898</v>
      </c>
      <c r="AU1906" s="1">
        <f t="shared" si="88"/>
        <v>4623.2312262414152</v>
      </c>
      <c r="AV1906" s="1" t="str" cm="1">
        <f t="array" ref="AV1906">IF(AC1906&lt;4, "เก็บ", IF(OR(AT1906 &lt; PERCENTILE(IF($AC$2:$AC$5092=AC1906, $AT$2:$AT$5092), 0.25) - 1.5 * (PERCENTILE(IF($AC$2:$AC$5092=AC1906, $AT$2:$AT$5092), 0.75) - PERCENTILE(IF($AC$2:$AC$5092=AC1906, $AT$2:$AT$5092), 0.25)), AT1906 &gt; PERCENTILE(IF($AC$2:$AC$5092=AC1906, $AT$2:$AT$5092), 0.75) + 1.5 * (PERCENTILE(IF($AC$2:$AC$5092=AC1906, $AT$2:$AT$5092), 0.75) - PERCENTILE(IF($AC$2:$AC$5092=AC1906, $AT$2:$AT$5092), 0.25))), "ตัด", "เก็บ"))</f>
        <v>เก็บ</v>
      </c>
      <c r="AW1906" s="1">
        <f t="shared" si="89"/>
        <v>4005.4952465164292</v>
      </c>
      <c r="AX1906" s="1">
        <v>2577.9546108768855</v>
      </c>
      <c r="AY1906" s="1">
        <v>1177.5167785234898</v>
      </c>
    </row>
    <row r="1907" spans="1:51" x14ac:dyDescent="0.2">
      <c r="A1907" s="3">
        <v>45629</v>
      </c>
      <c r="B1907">
        <v>45629</v>
      </c>
      <c r="C1907" t="s">
        <v>6143</v>
      </c>
      <c r="D1907" t="s">
        <v>66</v>
      </c>
      <c r="E1907" t="s">
        <v>67</v>
      </c>
      <c r="F1907" t="s">
        <v>353</v>
      </c>
      <c r="G1907" s="1">
        <v>0</v>
      </c>
      <c r="H1907" s="1">
        <v>0</v>
      </c>
      <c r="I1907" s="1">
        <v>500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500</v>
      </c>
      <c r="P1907" t="s">
        <v>6144</v>
      </c>
      <c r="Q1907" s="2">
        <v>45629</v>
      </c>
      <c r="R1907" t="s">
        <v>70</v>
      </c>
      <c r="S1907">
        <v>0</v>
      </c>
      <c r="T1907" t="s">
        <v>71</v>
      </c>
      <c r="U1907" t="s">
        <v>72</v>
      </c>
      <c r="V1907" s="1">
        <v>0</v>
      </c>
      <c r="W1907" s="1">
        <v>0</v>
      </c>
      <c r="X1907" s="1">
        <v>0</v>
      </c>
      <c r="AA1907" t="s">
        <v>58</v>
      </c>
      <c r="AB1907" s="1">
        <v>0</v>
      </c>
      <c r="AC1907" s="4">
        <f>IF(ISNUMBER(MATCH(AD1907, $AD$2:AD1906, 0)), INDEX($AC$2:AC1906, MATCH(AD1907, $AD$2:AD1906, 0)), MAX($AC$2:AC1906)+1)</f>
        <v>2</v>
      </c>
      <c r="AD1907" t="str">
        <f t="shared" si="90"/>
        <v>เชียงใหม่-พุทธมณฑลสาย 5</v>
      </c>
      <c r="AE1907" t="s">
        <v>73</v>
      </c>
      <c r="AF1907" s="1">
        <v>0</v>
      </c>
      <c r="AG1907" s="1">
        <v>0</v>
      </c>
      <c r="AH1907" s="1">
        <v>0</v>
      </c>
      <c r="AI1907" t="s">
        <v>6145</v>
      </c>
      <c r="AJ1907" s="1">
        <v>1</v>
      </c>
      <c r="AK1907" s="1">
        <v>720</v>
      </c>
      <c r="AL1907" s="1">
        <v>720</v>
      </c>
      <c r="AM1907" s="1">
        <v>1</v>
      </c>
      <c r="AN1907" s="1">
        <v>0</v>
      </c>
      <c r="AO1907" s="1">
        <v>0</v>
      </c>
      <c r="AP1907" s="1">
        <v>0</v>
      </c>
      <c r="AQ1907" s="1">
        <v>0</v>
      </c>
      <c r="AR1907" s="1">
        <v>500</v>
      </c>
      <c r="AS1907" s="1">
        <v>490.77777777777777</v>
      </c>
      <c r="AT1907" s="1">
        <f>Table1[[#This Row],[รวมต้นทุนค่าเดินทาง]]+Table1[[#This Row],[รวมต้นทุนค่าซ่อม]]+Table1[[#This Row],[รวมค่าเสื่อม]]</f>
        <v>2160.5825197582521</v>
      </c>
      <c r="AU1907" s="1">
        <f t="shared" si="88"/>
        <v>5026.5629662053279</v>
      </c>
      <c r="AV1907" s="1" t="str" cm="1">
        <f t="array" ref="AV1907">IF(AC1907&lt;4, "เก็บ", IF(OR(AT1907 &lt; PERCENTILE(IF($AC$2:$AC$5092=AC1907, $AT$2:$AT$5092), 0.25) - 1.5 * (PERCENTILE(IF($AC$2:$AC$5092=AC1907, $AT$2:$AT$5092), 0.75) - PERCENTILE(IF($AC$2:$AC$5092=AC1907, $AT$2:$AT$5092), 0.25)), AT1907 &gt; PERCENTILE(IF($AC$2:$AC$5092=AC1907, $AT$2:$AT$5092), 0.75) + 1.5 * (PERCENTILE(IF($AC$2:$AC$5092=AC1907, $AT$2:$AT$5092), 0.75) - PERCENTILE(IF($AC$2:$AC$5092=AC1907, $AT$2:$AT$5092), 0.25))), "ตัด", "เก็บ"))</f>
        <v>เก็บ</v>
      </c>
      <c r="AW1907" s="1">
        <f t="shared" si="89"/>
        <v>5026.5629662053279</v>
      </c>
      <c r="AX1907" s="1">
        <v>4064.5059139663294</v>
      </c>
      <c r="AY1907" s="1">
        <v>1169.8047419804743</v>
      </c>
    </row>
    <row r="1908" spans="1:51" x14ac:dyDescent="0.2">
      <c r="A1908" s="3">
        <v>45629</v>
      </c>
      <c r="B1908">
        <v>45629</v>
      </c>
      <c r="C1908" t="s">
        <v>6146</v>
      </c>
      <c r="D1908" t="s">
        <v>51</v>
      </c>
      <c r="E1908" t="s">
        <v>52</v>
      </c>
      <c r="F1908" t="s">
        <v>53</v>
      </c>
      <c r="G1908" s="1">
        <v>2700</v>
      </c>
      <c r="H1908" s="1">
        <v>4575</v>
      </c>
      <c r="I1908" s="1">
        <v>1900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4600</v>
      </c>
      <c r="P1908" t="s">
        <v>6147</v>
      </c>
      <c r="Q1908" s="2">
        <v>45629</v>
      </c>
      <c r="R1908" t="s">
        <v>55</v>
      </c>
      <c r="S1908">
        <v>0</v>
      </c>
      <c r="T1908" t="s">
        <v>56</v>
      </c>
      <c r="U1908" t="s">
        <v>57</v>
      </c>
      <c r="V1908" s="1">
        <v>2500</v>
      </c>
      <c r="W1908" s="1">
        <v>0</v>
      </c>
      <c r="X1908" s="1">
        <v>0</v>
      </c>
      <c r="AA1908" t="s">
        <v>58</v>
      </c>
      <c r="AB1908" s="1">
        <v>0</v>
      </c>
      <c r="AC1908" s="4">
        <f>IF(ISNUMBER(MATCH(AD1908, $AD$2:AD1907, 0)), INDEX($AC$2:AC1907, MATCH(AD1908, $AD$2:AD1907, 0)), MAX($AC$2:AC1907)+1)</f>
        <v>1</v>
      </c>
      <c r="AD1908" t="str">
        <f t="shared" si="90"/>
        <v>ท่าลี่-กองลอย</v>
      </c>
      <c r="AE1908" t="s">
        <v>55</v>
      </c>
      <c r="AF1908" s="1">
        <v>0</v>
      </c>
      <c r="AG1908" s="1">
        <v>0</v>
      </c>
      <c r="AH1908" s="1">
        <v>0</v>
      </c>
      <c r="AI1908" t="s">
        <v>6148</v>
      </c>
      <c r="AJ1908" s="1">
        <v>1</v>
      </c>
      <c r="AK1908" s="1">
        <v>0</v>
      </c>
      <c r="AL1908" s="1">
        <v>0</v>
      </c>
      <c r="AM1908" s="1">
        <v>0</v>
      </c>
      <c r="AN1908" s="1">
        <v>0</v>
      </c>
      <c r="AO1908" s="1">
        <v>0</v>
      </c>
      <c r="AP1908" s="1">
        <v>0</v>
      </c>
      <c r="AQ1908" s="1">
        <v>0</v>
      </c>
      <c r="AR1908" s="1">
        <v>11675</v>
      </c>
      <c r="AS1908" s="1">
        <v>61.403571428571418</v>
      </c>
      <c r="AT1908" s="1">
        <f>Table1[[#This Row],[รวมต้นทุนค่าเดินทาง]]+Table1[[#This Row],[รวมต้นทุนค่าซ่อม]]+Table1[[#This Row],[รวมค่าเสื่อม]]</f>
        <v>13467.172802197802</v>
      </c>
      <c r="AU1908" s="1">
        <f t="shared" si="88"/>
        <v>13953.293816562818</v>
      </c>
      <c r="AV1908" s="1" t="str" cm="1">
        <f t="array" ref="AV1908">IF(AC1908&lt;4, "เก็บ", IF(OR(AT1908 &lt; PERCENTILE(IF($AC$2:$AC$5092=AC1908, $AT$2:$AT$5092), 0.25) - 1.5 * (PERCENTILE(IF($AC$2:$AC$5092=AC1908, $AT$2:$AT$5092), 0.75) - PERCENTILE(IF($AC$2:$AC$5092=AC1908, $AT$2:$AT$5092), 0.25)), AT1908 &gt; PERCENTILE(IF($AC$2:$AC$5092=AC1908, $AT$2:$AT$5092), 0.75) + 1.5 * (PERCENTILE(IF($AC$2:$AC$5092=AC1908, $AT$2:$AT$5092), 0.75) - PERCENTILE(IF($AC$2:$AC$5092=AC1908, $AT$2:$AT$5092), 0.25))), "ตัด", "เก็บ"))</f>
        <v>เก็บ</v>
      </c>
      <c r="AW1908" s="1">
        <f t="shared" si="89"/>
        <v>13953.293816562818</v>
      </c>
      <c r="AX1908" s="1">
        <v>14426.372718098486</v>
      </c>
      <c r="AY1908" s="1">
        <v>1730.7692307692307</v>
      </c>
    </row>
    <row r="1909" spans="1:51" x14ac:dyDescent="0.2">
      <c r="A1909" s="3">
        <v>45629</v>
      </c>
      <c r="B1909">
        <v>45629</v>
      </c>
      <c r="C1909" t="s">
        <v>6149</v>
      </c>
      <c r="D1909" t="s">
        <v>51</v>
      </c>
      <c r="E1909" t="s">
        <v>61</v>
      </c>
      <c r="F1909" t="s">
        <v>5184</v>
      </c>
      <c r="G1909" s="1">
        <v>2700</v>
      </c>
      <c r="H1909" s="1">
        <v>4575</v>
      </c>
      <c r="I1909" s="1">
        <v>1900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4600</v>
      </c>
      <c r="P1909" t="s">
        <v>6150</v>
      </c>
      <c r="Q1909" s="2">
        <v>45629</v>
      </c>
      <c r="R1909" t="s">
        <v>55</v>
      </c>
      <c r="S1909">
        <v>0</v>
      </c>
      <c r="T1909" t="s">
        <v>56</v>
      </c>
      <c r="U1909" t="s">
        <v>57</v>
      </c>
      <c r="V1909" s="1">
        <v>2500</v>
      </c>
      <c r="W1909" s="1">
        <v>0</v>
      </c>
      <c r="X1909" s="1">
        <v>0</v>
      </c>
      <c r="AA1909" t="s">
        <v>58</v>
      </c>
      <c r="AB1909" s="1">
        <v>0</v>
      </c>
      <c r="AC1909" s="4">
        <f>IF(ISNUMBER(MATCH(AD1909, $AD$2:AD1908, 0)), INDEX($AC$2:AC1908, MATCH(AD1909, $AD$2:AD1908, 0)), MAX($AC$2:AC1908)+1)</f>
        <v>1</v>
      </c>
      <c r="AD1909" t="str">
        <f t="shared" si="90"/>
        <v>ท่าลี่-กองลอย</v>
      </c>
      <c r="AE1909" t="s">
        <v>55</v>
      </c>
      <c r="AF1909" s="1">
        <v>0</v>
      </c>
      <c r="AG1909" s="1">
        <v>0</v>
      </c>
      <c r="AH1909" s="1">
        <v>0</v>
      </c>
      <c r="AI1909" t="s">
        <v>6151</v>
      </c>
      <c r="AJ1909" s="1">
        <v>1</v>
      </c>
      <c r="AK1909" s="1">
        <v>0</v>
      </c>
      <c r="AL1909" s="1">
        <v>0</v>
      </c>
      <c r="AM1909" s="1">
        <v>0</v>
      </c>
      <c r="AN1909" s="1">
        <v>0</v>
      </c>
      <c r="AO1909" s="1">
        <v>0</v>
      </c>
      <c r="AP1909" s="1">
        <v>0</v>
      </c>
      <c r="AQ1909" s="1">
        <v>0</v>
      </c>
      <c r="AR1909" s="1">
        <v>11675</v>
      </c>
      <c r="AS1909" s="1">
        <v>7.5529411764705889</v>
      </c>
      <c r="AT1909" s="1">
        <f>Table1[[#This Row],[รวมต้นทุนค่าเดินทาง]]+Table1[[#This Row],[รวมต้นทุนค่าซ่อม]]+Table1[[#This Row],[รวมค่าเสื่อม]]</f>
        <v>19954.611764705885</v>
      </c>
      <c r="AU1909" s="1">
        <f t="shared" si="88"/>
        <v>13953.293816562818</v>
      </c>
      <c r="AV1909" s="1" t="str" cm="1">
        <f t="array" ref="AV1909">IF(AC1909&lt;4, "เก็บ", IF(OR(AT1909 &lt; PERCENTILE(IF($AC$2:$AC$5092=AC1909, $AT$2:$AT$5092), 0.25) - 1.5 * (PERCENTILE(IF($AC$2:$AC$5092=AC1909, $AT$2:$AT$5092), 0.75) - PERCENTILE(IF($AC$2:$AC$5092=AC1909, $AT$2:$AT$5092), 0.25)), AT1909 &gt; PERCENTILE(IF($AC$2:$AC$5092=AC1909, $AT$2:$AT$5092), 0.75) + 1.5 * (PERCENTILE(IF($AC$2:$AC$5092=AC1909, $AT$2:$AT$5092), 0.75) - PERCENTILE(IF($AC$2:$AC$5092=AC1909, $AT$2:$AT$5092), 0.25))), "ตัด", "เก็บ"))</f>
        <v>เก็บ</v>
      </c>
      <c r="AW1909" s="1">
        <f t="shared" si="89"/>
        <v>13953.293816562818</v>
      </c>
      <c r="AX1909" s="1">
        <v>14426.372718098486</v>
      </c>
      <c r="AY1909" s="1">
        <v>8272.0588235294126</v>
      </c>
    </row>
    <row r="1910" spans="1:51" x14ac:dyDescent="0.2">
      <c r="A1910" s="3">
        <v>45629</v>
      </c>
      <c r="B1910">
        <v>45629</v>
      </c>
      <c r="C1910" t="s">
        <v>6152</v>
      </c>
      <c r="D1910" t="s">
        <v>51</v>
      </c>
      <c r="E1910" t="s">
        <v>61</v>
      </c>
      <c r="F1910" t="s">
        <v>367</v>
      </c>
      <c r="G1910" s="1">
        <v>2700</v>
      </c>
      <c r="H1910" s="1">
        <v>4575</v>
      </c>
      <c r="I1910" s="1">
        <v>1900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4600</v>
      </c>
      <c r="P1910" t="s">
        <v>6153</v>
      </c>
      <c r="Q1910" s="2">
        <v>45629</v>
      </c>
      <c r="R1910" t="s">
        <v>55</v>
      </c>
      <c r="S1910">
        <v>0</v>
      </c>
      <c r="T1910" t="s">
        <v>56</v>
      </c>
      <c r="U1910" t="s">
        <v>57</v>
      </c>
      <c r="V1910" s="1">
        <v>2500</v>
      </c>
      <c r="W1910" s="1">
        <v>0</v>
      </c>
      <c r="X1910" s="1">
        <v>0</v>
      </c>
      <c r="AA1910" t="s">
        <v>58</v>
      </c>
      <c r="AB1910" s="1">
        <v>0</v>
      </c>
      <c r="AC1910" s="4">
        <f>IF(ISNUMBER(MATCH(AD1910, $AD$2:AD1909, 0)), INDEX($AC$2:AC1909, MATCH(AD1910, $AD$2:AD1909, 0)), MAX($AC$2:AC1909)+1)</f>
        <v>1</v>
      </c>
      <c r="AD1910" t="str">
        <f t="shared" si="90"/>
        <v>ท่าลี่-กองลอย</v>
      </c>
      <c r="AE1910" t="s">
        <v>55</v>
      </c>
      <c r="AF1910" s="1">
        <v>0</v>
      </c>
      <c r="AG1910" s="1">
        <v>0</v>
      </c>
      <c r="AH1910" s="1">
        <v>0</v>
      </c>
      <c r="AI1910" t="s">
        <v>6154</v>
      </c>
      <c r="AJ1910" s="1">
        <v>1</v>
      </c>
      <c r="AK1910" s="1">
        <v>0</v>
      </c>
      <c r="AL1910" s="1">
        <v>0</v>
      </c>
      <c r="AM1910" s="1">
        <v>0</v>
      </c>
      <c r="AN1910" s="1">
        <v>0</v>
      </c>
      <c r="AO1910" s="1">
        <v>0</v>
      </c>
      <c r="AP1910" s="1">
        <v>0</v>
      </c>
      <c r="AQ1910" s="1">
        <v>0</v>
      </c>
      <c r="AR1910" s="1">
        <v>11675</v>
      </c>
      <c r="AS1910" s="1">
        <v>8.0250000000000004</v>
      </c>
      <c r="AT1910" s="1">
        <f>Table1[[#This Row],[รวมต้นทุนค่าเดินทาง]]+Table1[[#This Row],[รวมต้นทุนค่าซ่อม]]+Table1[[#This Row],[รวมค่าเสื่อม]]</f>
        <v>13195.121774193547</v>
      </c>
      <c r="AU1910" s="1">
        <f t="shared" si="88"/>
        <v>13953.293816562818</v>
      </c>
      <c r="AV1910" s="1" t="str" cm="1">
        <f t="array" ref="AV1910">IF(AC1910&lt;4, "เก็บ", IF(OR(AT1910 &lt; PERCENTILE(IF($AC$2:$AC$5092=AC1910, $AT$2:$AT$5092), 0.25) - 1.5 * (PERCENTILE(IF($AC$2:$AC$5092=AC1910, $AT$2:$AT$5092), 0.75) - PERCENTILE(IF($AC$2:$AC$5092=AC1910, $AT$2:$AT$5092), 0.25)), AT1910 &gt; PERCENTILE(IF($AC$2:$AC$5092=AC1910, $AT$2:$AT$5092), 0.75) + 1.5 * (PERCENTILE(IF($AC$2:$AC$5092=AC1910, $AT$2:$AT$5092), 0.75) - PERCENTILE(IF($AC$2:$AC$5092=AC1910, $AT$2:$AT$5092), 0.25))), "ตัด", "เก็บ"))</f>
        <v>เก็บ</v>
      </c>
      <c r="AW1910" s="1">
        <f t="shared" si="89"/>
        <v>13953.293816562818</v>
      </c>
      <c r="AX1910" s="1">
        <v>14426.372718098486</v>
      </c>
      <c r="AY1910" s="1">
        <v>1512.0967741935483</v>
      </c>
    </row>
    <row r="1911" spans="1:51" x14ac:dyDescent="0.2">
      <c r="A1911" s="3">
        <v>45629</v>
      </c>
      <c r="B1911">
        <v>45629</v>
      </c>
      <c r="C1911" t="s">
        <v>6155</v>
      </c>
      <c r="D1911" t="s">
        <v>51</v>
      </c>
      <c r="E1911" t="s">
        <v>61</v>
      </c>
      <c r="F1911" t="s">
        <v>80</v>
      </c>
      <c r="G1911" s="1">
        <v>2700</v>
      </c>
      <c r="H1911" s="1">
        <v>4575</v>
      </c>
      <c r="I1911" s="1">
        <v>1900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>
        <v>4600</v>
      </c>
      <c r="P1911" t="s">
        <v>6156</v>
      </c>
      <c r="Q1911" s="2">
        <v>45629</v>
      </c>
      <c r="R1911" t="s">
        <v>55</v>
      </c>
      <c r="S1911">
        <v>0</v>
      </c>
      <c r="T1911" t="s">
        <v>56</v>
      </c>
      <c r="U1911" t="s">
        <v>57</v>
      </c>
      <c r="V1911" s="1">
        <v>2500</v>
      </c>
      <c r="W1911" s="1">
        <v>0</v>
      </c>
      <c r="X1911" s="1">
        <v>0</v>
      </c>
      <c r="AA1911" t="s">
        <v>58</v>
      </c>
      <c r="AB1911" s="1">
        <v>0</v>
      </c>
      <c r="AC1911" s="4">
        <f>IF(ISNUMBER(MATCH(AD1911, $AD$2:AD1910, 0)), INDEX($AC$2:AC1910, MATCH(AD1911, $AD$2:AD1910, 0)), MAX($AC$2:AC1910)+1)</f>
        <v>1</v>
      </c>
      <c r="AD1911" t="str">
        <f t="shared" si="90"/>
        <v>ท่าลี่-กองลอย</v>
      </c>
      <c r="AE1911" t="s">
        <v>55</v>
      </c>
      <c r="AF1911" s="1">
        <v>0</v>
      </c>
      <c r="AG1911" s="1">
        <v>0</v>
      </c>
      <c r="AH1911" s="1">
        <v>0</v>
      </c>
      <c r="AI1911" t="s">
        <v>6157</v>
      </c>
      <c r="AJ1911" s="1">
        <v>1</v>
      </c>
      <c r="AK1911" s="1">
        <v>0</v>
      </c>
      <c r="AL1911" s="1">
        <v>0</v>
      </c>
      <c r="AM1911" s="1">
        <v>0</v>
      </c>
      <c r="AN1911" s="1">
        <v>0</v>
      </c>
      <c r="AO1911" s="1">
        <v>0</v>
      </c>
      <c r="AP1911" s="1">
        <v>0</v>
      </c>
      <c r="AQ1911" s="1">
        <v>0</v>
      </c>
      <c r="AR1911" s="1">
        <v>11675</v>
      </c>
      <c r="AS1911" s="1">
        <v>10.272</v>
      </c>
      <c r="AT1911" s="1">
        <f>Table1[[#This Row],[รวมต้นทุนค่าเดินทาง]]+Table1[[#This Row],[รวมต้นทุนค่าซ่อม]]+Table1[[#This Row],[รวมค่าเสื่อม]]</f>
        <v>13330.008842105264</v>
      </c>
      <c r="AU1911" s="1">
        <f t="shared" si="88"/>
        <v>13953.293816562818</v>
      </c>
      <c r="AV1911" s="1" t="str" cm="1">
        <f t="array" ref="AV1911">IF(AC1911&lt;4, "เก็บ", IF(OR(AT1911 &lt; PERCENTILE(IF($AC$2:$AC$5092=AC1911, $AT$2:$AT$5092), 0.25) - 1.5 * (PERCENTILE(IF($AC$2:$AC$5092=AC1911, $AT$2:$AT$5092), 0.75) - PERCENTILE(IF($AC$2:$AC$5092=AC1911, $AT$2:$AT$5092), 0.25)), AT1911 &gt; PERCENTILE(IF($AC$2:$AC$5092=AC1911, $AT$2:$AT$5092), 0.75) + 1.5 * (PERCENTILE(IF($AC$2:$AC$5092=AC1911, $AT$2:$AT$5092), 0.75) - PERCENTILE(IF($AC$2:$AC$5092=AC1911, $AT$2:$AT$5092), 0.25))), "ตัด", "เก็บ"))</f>
        <v>เก็บ</v>
      </c>
      <c r="AW1911" s="1">
        <f t="shared" si="89"/>
        <v>13953.293816562818</v>
      </c>
      <c r="AX1911" s="1">
        <v>14426.372718098486</v>
      </c>
      <c r="AY1911" s="1">
        <v>1644.7368421052631</v>
      </c>
    </row>
    <row r="1912" spans="1:51" x14ac:dyDescent="0.2">
      <c r="A1912" s="3">
        <v>45630</v>
      </c>
      <c r="B1912">
        <v>45630</v>
      </c>
      <c r="C1912" t="s">
        <v>6158</v>
      </c>
      <c r="D1912" t="s">
        <v>51</v>
      </c>
      <c r="E1912" t="s">
        <v>61</v>
      </c>
      <c r="F1912" t="s">
        <v>228</v>
      </c>
      <c r="G1912" s="1">
        <v>0</v>
      </c>
      <c r="H1912" s="1">
        <v>7196</v>
      </c>
      <c r="I1912" s="1">
        <v>2050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2050</v>
      </c>
      <c r="P1912" t="s">
        <v>6159</v>
      </c>
      <c r="Q1912" s="2">
        <v>45631</v>
      </c>
      <c r="R1912" t="s">
        <v>55</v>
      </c>
      <c r="S1912">
        <v>0</v>
      </c>
      <c r="T1912" t="s">
        <v>71</v>
      </c>
      <c r="U1912" t="s">
        <v>310</v>
      </c>
      <c r="V1912" s="1">
        <v>2500</v>
      </c>
      <c r="W1912" s="1">
        <v>0</v>
      </c>
      <c r="X1912" s="1">
        <v>0</v>
      </c>
      <c r="AA1912" t="s">
        <v>58</v>
      </c>
      <c r="AB1912" s="1">
        <v>0</v>
      </c>
      <c r="AC1912" s="4">
        <f>IF(ISNUMBER(MATCH(AD1912, $AD$2:AD1911, 0)), INDEX($AC$2:AC1911, MATCH(AD1912, $AD$2:AD1911, 0)), MAX($AC$2:AC1911)+1)</f>
        <v>70</v>
      </c>
      <c r="AD1912" t="str">
        <f t="shared" si="90"/>
        <v>เชียงใหม่-ฝาง</v>
      </c>
      <c r="AE1912" t="s">
        <v>55</v>
      </c>
      <c r="AF1912" s="1">
        <v>0</v>
      </c>
      <c r="AG1912" s="1">
        <v>0</v>
      </c>
      <c r="AH1912" s="1">
        <v>3725</v>
      </c>
      <c r="AI1912" t="s">
        <v>6160</v>
      </c>
      <c r="AJ1912" s="1">
        <v>1</v>
      </c>
      <c r="AK1912" s="1">
        <v>0</v>
      </c>
      <c r="AL1912" s="1">
        <v>0</v>
      </c>
      <c r="AM1912" s="1">
        <v>0</v>
      </c>
      <c r="AN1912" s="1">
        <v>0</v>
      </c>
      <c r="AO1912" s="1">
        <v>0</v>
      </c>
      <c r="AP1912" s="1">
        <v>0</v>
      </c>
      <c r="AQ1912" s="1">
        <v>0</v>
      </c>
      <c r="AR1912" s="1">
        <v>15471</v>
      </c>
      <c r="AS1912" s="1">
        <v>12.84</v>
      </c>
      <c r="AT1912" s="1">
        <f>Table1[[#This Row],[รวมต้นทุนค่าเดินทาง]]+Table1[[#This Row],[รวมต้นทุนค่าซ่อม]]+Table1[[#This Row],[รวมค่าเสื่อม]]</f>
        <v>17157.947142857141</v>
      </c>
      <c r="AU1912" s="1">
        <f t="shared" si="88"/>
        <v>17157.947142857141</v>
      </c>
      <c r="AV1912" s="1" t="str" cm="1">
        <f t="array" ref="AV1912">IF(AC1912&lt;4, "เก็บ", IF(OR(AT1912 &lt; PERCENTILE(IF($AC$2:$AC$5092=AC1912, $AT$2:$AT$5092), 0.25) - 1.5 * (PERCENTILE(IF($AC$2:$AC$5092=AC1912, $AT$2:$AT$5092), 0.75) - PERCENTILE(IF($AC$2:$AC$5092=AC1912, $AT$2:$AT$5092), 0.25)), AT1912 &gt; PERCENTILE(IF($AC$2:$AC$5092=AC1912, $AT$2:$AT$5092), 0.75) + 1.5 * (PERCENTILE(IF($AC$2:$AC$5092=AC1912, $AT$2:$AT$5092), 0.75) - PERCENTILE(IF($AC$2:$AC$5092=AC1912, $AT$2:$AT$5092), 0.25))), "ตัด", "เก็บ"))</f>
        <v>เก็บ</v>
      </c>
      <c r="AW1912" s="1">
        <f t="shared" si="89"/>
        <v>17157.947142857141</v>
      </c>
      <c r="AX1912" s="1">
        <v>2928.4913434984564</v>
      </c>
      <c r="AY1912" s="1">
        <v>1674.1071428571429</v>
      </c>
    </row>
    <row r="1913" spans="1:51" x14ac:dyDescent="0.2">
      <c r="A1913" s="3">
        <v>45630</v>
      </c>
      <c r="B1913">
        <v>45630</v>
      </c>
      <c r="C1913" t="s">
        <v>6161</v>
      </c>
      <c r="D1913" t="s">
        <v>66</v>
      </c>
      <c r="E1913" t="s">
        <v>67</v>
      </c>
      <c r="F1913" t="s">
        <v>849</v>
      </c>
      <c r="G1913" s="1">
        <v>0</v>
      </c>
      <c r="H1913" s="1">
        <v>1038</v>
      </c>
      <c r="I1913" s="1">
        <v>400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400</v>
      </c>
      <c r="P1913" t="s">
        <v>6162</v>
      </c>
      <c r="Q1913" s="2">
        <v>45630</v>
      </c>
      <c r="R1913" t="s">
        <v>70</v>
      </c>
      <c r="S1913">
        <v>0</v>
      </c>
      <c r="T1913" t="s">
        <v>71</v>
      </c>
      <c r="U1913" t="s">
        <v>93</v>
      </c>
      <c r="V1913" s="1">
        <v>0</v>
      </c>
      <c r="W1913" s="1">
        <v>0</v>
      </c>
      <c r="X1913" s="1">
        <v>0</v>
      </c>
      <c r="AA1913" t="s">
        <v>58</v>
      </c>
      <c r="AB1913" s="1">
        <v>0</v>
      </c>
      <c r="AC1913" s="4">
        <f>IF(ISNUMBER(MATCH(AD1913, $AD$2:AD1912, 0)), INDEX($AC$2:AC1912, MATCH(AD1913, $AD$2:AD1912, 0)), MAX($AC$2:AC1912)+1)</f>
        <v>4</v>
      </c>
      <c r="AD1913" t="str">
        <f t="shared" si="90"/>
        <v>เชียงใหม่-ตลาดไท</v>
      </c>
      <c r="AE1913" t="s">
        <v>73</v>
      </c>
      <c r="AF1913" s="1">
        <v>0</v>
      </c>
      <c r="AG1913" s="1">
        <v>0</v>
      </c>
      <c r="AH1913" s="1">
        <v>0</v>
      </c>
      <c r="AI1913" t="s">
        <v>6163</v>
      </c>
      <c r="AJ1913" s="1">
        <v>1</v>
      </c>
      <c r="AK1913" s="1">
        <v>720</v>
      </c>
      <c r="AL1913" s="1">
        <v>720</v>
      </c>
      <c r="AM1913" s="1">
        <v>1</v>
      </c>
      <c r="AN1913" s="1">
        <v>0</v>
      </c>
      <c r="AO1913" s="1">
        <v>0</v>
      </c>
      <c r="AP1913" s="1">
        <v>0</v>
      </c>
      <c r="AQ1913" s="1">
        <v>0</v>
      </c>
      <c r="AR1913" s="1">
        <v>1438</v>
      </c>
      <c r="AS1913" s="1">
        <v>599.4325</v>
      </c>
      <c r="AT1913" s="1">
        <f>Table1[[#This Row],[รวมต้นทุนค่าเดินทาง]]+Table1[[#This Row],[รวมต้นทุนค่าซ่อม]]+Table1[[#This Row],[รวมค่าเสื่อม]]</f>
        <v>4169.4520885548091</v>
      </c>
      <c r="AU1913" s="1">
        <f t="shared" si="88"/>
        <v>4256.109283997258</v>
      </c>
      <c r="AV1913" s="1" t="str" cm="1">
        <f t="array" ref="AV1913">IF(AC1913&lt;4, "เก็บ", IF(OR(AT1913 &lt; PERCENTILE(IF($AC$2:$AC$5092=AC1913, $AT$2:$AT$5092), 0.25) - 1.5 * (PERCENTILE(IF($AC$2:$AC$5092=AC1913, $AT$2:$AT$5092), 0.75) - PERCENTILE(IF($AC$2:$AC$5092=AC1913, $AT$2:$AT$5092), 0.25)), AT1913 &gt; PERCENTILE(IF($AC$2:$AC$5092=AC1913, $AT$2:$AT$5092), 0.75) + 1.5 * (PERCENTILE(IF($AC$2:$AC$5092=AC1913, $AT$2:$AT$5092), 0.75) - PERCENTILE(IF($AC$2:$AC$5092=AC1913, $AT$2:$AT$5092), 0.25))), "ตัด", "เก็บ"))</f>
        <v>เก็บ</v>
      </c>
      <c r="AW1913" s="1">
        <f t="shared" si="89"/>
        <v>3807.0727671795808</v>
      </c>
      <c r="AX1913" s="1">
        <v>2335.0230876608157</v>
      </c>
      <c r="AY1913" s="1">
        <v>2132.0195885548092</v>
      </c>
    </row>
    <row r="1914" spans="1:51" x14ac:dyDescent="0.2">
      <c r="A1914" s="3">
        <v>45630</v>
      </c>
      <c r="B1914">
        <v>45630</v>
      </c>
      <c r="C1914" t="s">
        <v>6164</v>
      </c>
      <c r="D1914" t="s">
        <v>51</v>
      </c>
      <c r="E1914" t="s">
        <v>52</v>
      </c>
      <c r="F1914" t="s">
        <v>2669</v>
      </c>
      <c r="G1914" s="1">
        <v>2700</v>
      </c>
      <c r="H1914" s="1">
        <v>4327</v>
      </c>
      <c r="I1914" s="1">
        <v>1900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4600</v>
      </c>
      <c r="P1914" t="s">
        <v>6165</v>
      </c>
      <c r="Q1914" s="2">
        <v>45630</v>
      </c>
      <c r="R1914" t="s">
        <v>55</v>
      </c>
      <c r="S1914">
        <v>0</v>
      </c>
      <c r="T1914" t="s">
        <v>56</v>
      </c>
      <c r="U1914" t="s">
        <v>57</v>
      </c>
      <c r="V1914" s="1">
        <v>2500</v>
      </c>
      <c r="W1914" s="1">
        <v>0</v>
      </c>
      <c r="X1914" s="1">
        <v>0</v>
      </c>
      <c r="AA1914" t="s">
        <v>58</v>
      </c>
      <c r="AB1914" s="1">
        <v>0</v>
      </c>
      <c r="AC1914" s="4">
        <f>IF(ISNUMBER(MATCH(AD1914, $AD$2:AD1913, 0)), INDEX($AC$2:AC1913, MATCH(AD1914, $AD$2:AD1913, 0)), MAX($AC$2:AC1913)+1)</f>
        <v>1</v>
      </c>
      <c r="AD1914" t="str">
        <f t="shared" si="90"/>
        <v>ท่าลี่-กองลอย</v>
      </c>
      <c r="AE1914" t="s">
        <v>55</v>
      </c>
      <c r="AF1914" s="1">
        <v>0</v>
      </c>
      <c r="AG1914" s="1">
        <v>0</v>
      </c>
      <c r="AH1914" s="1">
        <v>0</v>
      </c>
      <c r="AI1914" t="s">
        <v>6166</v>
      </c>
      <c r="AJ1914" s="1">
        <v>1</v>
      </c>
      <c r="AK1914" s="1">
        <v>0</v>
      </c>
      <c r="AL1914" s="1">
        <v>0</v>
      </c>
      <c r="AM1914" s="1">
        <v>0</v>
      </c>
      <c r="AN1914" s="1">
        <v>0</v>
      </c>
      <c r="AO1914" s="1">
        <v>0</v>
      </c>
      <c r="AP1914" s="1">
        <v>0</v>
      </c>
      <c r="AQ1914" s="1">
        <v>0</v>
      </c>
      <c r="AR1914" s="1">
        <v>11427</v>
      </c>
      <c r="AS1914" s="1">
        <v>21.4</v>
      </c>
      <c r="AT1914" s="1">
        <f>Table1[[#This Row],[รวมต้นทุนค่าเดินทาง]]+Table1[[#This Row],[รวมต้นทุนค่าซ่อม]]+Table1[[#This Row],[รวมค่าเสื่อม]]</f>
        <v>13717.30756302521</v>
      </c>
      <c r="AU1914" s="1">
        <f t="shared" si="88"/>
        <v>13953.293816562818</v>
      </c>
      <c r="AV1914" s="1" t="str" cm="1">
        <f t="array" ref="AV1914">IF(AC1914&lt;4, "เก็บ", IF(OR(AT1914 &lt; PERCENTILE(IF($AC$2:$AC$5092=AC1914, $AT$2:$AT$5092), 0.25) - 1.5 * (PERCENTILE(IF($AC$2:$AC$5092=AC1914, $AT$2:$AT$5092), 0.75) - PERCENTILE(IF($AC$2:$AC$5092=AC1914, $AT$2:$AT$5092), 0.25)), AT1914 &gt; PERCENTILE(IF($AC$2:$AC$5092=AC1914, $AT$2:$AT$5092), 0.75) + 1.5 * (PERCENTILE(IF($AC$2:$AC$5092=AC1914, $AT$2:$AT$5092), 0.75) - PERCENTILE(IF($AC$2:$AC$5092=AC1914, $AT$2:$AT$5092), 0.25))), "ตัด", "เก็บ"))</f>
        <v>เก็บ</v>
      </c>
      <c r="AW1914" s="1">
        <f t="shared" si="89"/>
        <v>13953.293816562818</v>
      </c>
      <c r="AX1914" s="1">
        <v>14426.372718098486</v>
      </c>
      <c r="AY1914" s="1">
        <v>2268.90756302521</v>
      </c>
    </row>
    <row r="1915" spans="1:51" x14ac:dyDescent="0.2">
      <c r="A1915" s="3">
        <v>45630</v>
      </c>
      <c r="B1915">
        <v>45630</v>
      </c>
      <c r="C1915" t="s">
        <v>6167</v>
      </c>
      <c r="D1915" t="s">
        <v>51</v>
      </c>
      <c r="E1915" t="s">
        <v>61</v>
      </c>
      <c r="F1915" t="s">
        <v>507</v>
      </c>
      <c r="G1915" s="1">
        <v>2700</v>
      </c>
      <c r="H1915" s="1">
        <v>4575</v>
      </c>
      <c r="I1915" s="1">
        <v>1900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4600</v>
      </c>
      <c r="P1915" t="s">
        <v>6168</v>
      </c>
      <c r="Q1915" s="2">
        <v>45630</v>
      </c>
      <c r="R1915" t="s">
        <v>55</v>
      </c>
      <c r="S1915">
        <v>0</v>
      </c>
      <c r="T1915" t="s">
        <v>56</v>
      </c>
      <c r="U1915" t="s">
        <v>57</v>
      </c>
      <c r="V1915" s="1">
        <v>2500</v>
      </c>
      <c r="W1915" s="1">
        <v>0</v>
      </c>
      <c r="X1915" s="1">
        <v>0</v>
      </c>
      <c r="AA1915" t="s">
        <v>58</v>
      </c>
      <c r="AB1915" s="1">
        <v>0</v>
      </c>
      <c r="AC1915" s="4">
        <f>IF(ISNUMBER(MATCH(AD1915, $AD$2:AD1914, 0)), INDEX($AC$2:AC1914, MATCH(AD1915, $AD$2:AD1914, 0)), MAX($AC$2:AC1914)+1)</f>
        <v>1</v>
      </c>
      <c r="AD1915" t="str">
        <f t="shared" si="90"/>
        <v>ท่าลี่-กองลอย</v>
      </c>
      <c r="AE1915" t="s">
        <v>55</v>
      </c>
      <c r="AF1915" s="1">
        <v>0</v>
      </c>
      <c r="AG1915" s="1">
        <v>0</v>
      </c>
      <c r="AH1915" s="1">
        <v>0</v>
      </c>
      <c r="AI1915" t="s">
        <v>6169</v>
      </c>
      <c r="AJ1915" s="1">
        <v>1</v>
      </c>
      <c r="AK1915" s="1">
        <v>0</v>
      </c>
      <c r="AL1915" s="1">
        <v>0</v>
      </c>
      <c r="AM1915" s="1">
        <v>0</v>
      </c>
      <c r="AN1915" s="1">
        <v>0</v>
      </c>
      <c r="AO1915" s="1">
        <v>0</v>
      </c>
      <c r="AP1915" s="1">
        <v>0</v>
      </c>
      <c r="AQ1915" s="1">
        <v>0</v>
      </c>
      <c r="AR1915" s="1">
        <v>11675</v>
      </c>
      <c r="AS1915" s="1">
        <v>9.1714285714285726</v>
      </c>
      <c r="AT1915" s="1">
        <f>Table1[[#This Row],[รวมต้นทุนค่าเดินทาง]]+Table1[[#This Row],[รวมต้นทุนค่าซ่อม]]+Table1[[#This Row],[รวมค่าเสื่อม]]</f>
        <v>13898.738357705286</v>
      </c>
      <c r="AU1915" s="1">
        <f t="shared" si="88"/>
        <v>13953.293816562818</v>
      </c>
      <c r="AV1915" s="1" t="str" cm="1">
        <f t="array" ref="AV1915">IF(AC1915&lt;4, "เก็บ", IF(OR(AT1915 &lt; PERCENTILE(IF($AC$2:$AC$5092=AC1915, $AT$2:$AT$5092), 0.25) - 1.5 * (PERCENTILE(IF($AC$2:$AC$5092=AC1915, $AT$2:$AT$5092), 0.75) - PERCENTILE(IF($AC$2:$AC$5092=AC1915, $AT$2:$AT$5092), 0.25)), AT1915 &gt; PERCENTILE(IF($AC$2:$AC$5092=AC1915, $AT$2:$AT$5092), 0.75) + 1.5 * (PERCENTILE(IF($AC$2:$AC$5092=AC1915, $AT$2:$AT$5092), 0.75) - PERCENTILE(IF($AC$2:$AC$5092=AC1915, $AT$2:$AT$5092), 0.25))), "ตัด", "เก็บ"))</f>
        <v>เก็บ</v>
      </c>
      <c r="AW1915" s="1">
        <f t="shared" si="89"/>
        <v>13953.293816562818</v>
      </c>
      <c r="AX1915" s="1">
        <v>14426.372718098486</v>
      </c>
      <c r="AY1915" s="1">
        <v>2214.5669291338581</v>
      </c>
    </row>
    <row r="1916" spans="1:51" x14ac:dyDescent="0.2">
      <c r="A1916" s="3">
        <v>45630</v>
      </c>
      <c r="B1916">
        <v>45630</v>
      </c>
      <c r="C1916" t="s">
        <v>6170</v>
      </c>
      <c r="D1916" t="s">
        <v>51</v>
      </c>
      <c r="E1916" t="s">
        <v>52</v>
      </c>
      <c r="F1916" t="s">
        <v>5334</v>
      </c>
      <c r="G1916" s="1">
        <v>4200</v>
      </c>
      <c r="H1916" s="1">
        <v>2827</v>
      </c>
      <c r="I1916" s="1">
        <v>1900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6100</v>
      </c>
      <c r="P1916" t="s">
        <v>6171</v>
      </c>
      <c r="Q1916" s="2">
        <v>45630</v>
      </c>
      <c r="R1916" t="s">
        <v>55</v>
      </c>
      <c r="S1916">
        <v>0</v>
      </c>
      <c r="T1916" t="s">
        <v>56</v>
      </c>
      <c r="U1916" t="s">
        <v>57</v>
      </c>
      <c r="V1916" s="1">
        <v>2500</v>
      </c>
      <c r="W1916" s="1">
        <v>0</v>
      </c>
      <c r="X1916" s="1">
        <v>0</v>
      </c>
      <c r="AA1916" t="s">
        <v>58</v>
      </c>
      <c r="AB1916" s="1">
        <v>0</v>
      </c>
      <c r="AC1916" s="4">
        <f>IF(ISNUMBER(MATCH(AD1916, $AD$2:AD1915, 0)), INDEX($AC$2:AC1915, MATCH(AD1916, $AD$2:AD1915, 0)), MAX($AC$2:AC1915)+1)</f>
        <v>1</v>
      </c>
      <c r="AD1916" t="str">
        <f t="shared" si="90"/>
        <v>ท่าลี่-กองลอย</v>
      </c>
      <c r="AE1916" t="s">
        <v>55</v>
      </c>
      <c r="AF1916" s="1">
        <v>0</v>
      </c>
      <c r="AG1916" s="1">
        <v>0</v>
      </c>
      <c r="AH1916" s="1">
        <v>0</v>
      </c>
      <c r="AI1916" t="s">
        <v>6172</v>
      </c>
      <c r="AJ1916" s="1">
        <v>1</v>
      </c>
      <c r="AK1916" s="1">
        <v>0</v>
      </c>
      <c r="AL1916" s="1">
        <v>0</v>
      </c>
      <c r="AM1916" s="1">
        <v>0</v>
      </c>
      <c r="AN1916" s="1">
        <v>0</v>
      </c>
      <c r="AO1916" s="1">
        <v>0</v>
      </c>
      <c r="AP1916" s="1">
        <v>0</v>
      </c>
      <c r="AQ1916" s="1">
        <v>0</v>
      </c>
      <c r="AR1916" s="1">
        <v>11427</v>
      </c>
      <c r="AS1916" s="1">
        <v>11.165217391304351</v>
      </c>
      <c r="AT1916" s="1">
        <f>Table1[[#This Row],[รวมต้นทุนค่าเดินทาง]]+Table1[[#This Row],[รวมต้นทุนค่าซ่อม]]+Table1[[#This Row],[รวมค่าเสื่อม]]</f>
        <v>13313.165217391304</v>
      </c>
      <c r="AU1916" s="1">
        <f t="shared" si="88"/>
        <v>13953.293816562818</v>
      </c>
      <c r="AV1916" s="1" t="str" cm="1">
        <f t="array" ref="AV1916">IF(AC1916&lt;4, "เก็บ", IF(OR(AT1916 &lt; PERCENTILE(IF($AC$2:$AC$5092=AC1916, $AT$2:$AT$5092), 0.25) - 1.5 * (PERCENTILE(IF($AC$2:$AC$5092=AC1916, $AT$2:$AT$5092), 0.75) - PERCENTILE(IF($AC$2:$AC$5092=AC1916, $AT$2:$AT$5092), 0.25)), AT1916 &gt; PERCENTILE(IF($AC$2:$AC$5092=AC1916, $AT$2:$AT$5092), 0.75) + 1.5 * (PERCENTILE(IF($AC$2:$AC$5092=AC1916, $AT$2:$AT$5092), 0.75) - PERCENTILE(IF($AC$2:$AC$5092=AC1916, $AT$2:$AT$5092), 0.25))), "ตัด", "เก็บ"))</f>
        <v>เก็บ</v>
      </c>
      <c r="AW1916" s="1">
        <f t="shared" si="89"/>
        <v>13953.293816562818</v>
      </c>
      <c r="AX1916" s="1">
        <v>14426.372718098486</v>
      </c>
      <c r="AY1916" s="1">
        <v>1875</v>
      </c>
    </row>
    <row r="1917" spans="1:51" x14ac:dyDescent="0.2">
      <c r="A1917" s="3">
        <v>45630</v>
      </c>
      <c r="B1917">
        <v>45630</v>
      </c>
      <c r="C1917" t="s">
        <v>6173</v>
      </c>
      <c r="D1917" t="s">
        <v>66</v>
      </c>
      <c r="E1917" t="s">
        <v>67</v>
      </c>
      <c r="F1917" t="s">
        <v>244</v>
      </c>
      <c r="G1917" s="1">
        <v>0</v>
      </c>
      <c r="H1917" s="1">
        <v>1105</v>
      </c>
      <c r="I1917" s="1">
        <v>400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400</v>
      </c>
      <c r="P1917" t="s">
        <v>6174</v>
      </c>
      <c r="Q1917" s="2">
        <v>45630</v>
      </c>
      <c r="R1917" t="s">
        <v>70</v>
      </c>
      <c r="S1917">
        <v>0</v>
      </c>
      <c r="T1917" t="s">
        <v>101</v>
      </c>
      <c r="U1917" t="s">
        <v>93</v>
      </c>
      <c r="V1917" s="1">
        <v>0</v>
      </c>
      <c r="W1917" s="1">
        <v>0</v>
      </c>
      <c r="X1917" s="1">
        <v>0</v>
      </c>
      <c r="AA1917" t="s">
        <v>58</v>
      </c>
      <c r="AB1917" s="1">
        <v>0</v>
      </c>
      <c r="AC1917" s="4">
        <f>IF(ISNUMBER(MATCH(AD1917, $AD$2:AD1916, 0)), INDEX($AC$2:AC1916, MATCH(AD1917, $AD$2:AD1916, 0)), MAX($AC$2:AC1916)+1)</f>
        <v>53</v>
      </c>
      <c r="AD1917" t="str">
        <f t="shared" si="90"/>
        <v>พะเยา-ตลาดไท</v>
      </c>
      <c r="AE1917" t="s">
        <v>73</v>
      </c>
      <c r="AF1917" s="1">
        <v>0</v>
      </c>
      <c r="AG1917" s="1">
        <v>0</v>
      </c>
      <c r="AH1917" s="1">
        <v>0</v>
      </c>
      <c r="AI1917" t="s">
        <v>6175</v>
      </c>
      <c r="AJ1917" s="1">
        <v>1</v>
      </c>
      <c r="AK1917" s="1">
        <v>706</v>
      </c>
      <c r="AL1917" s="1">
        <v>706</v>
      </c>
      <c r="AM1917" s="1">
        <v>1</v>
      </c>
      <c r="AN1917" s="1">
        <v>0</v>
      </c>
      <c r="AO1917" s="1">
        <v>0</v>
      </c>
      <c r="AP1917" s="1">
        <v>0</v>
      </c>
      <c r="AQ1917" s="1">
        <v>0</v>
      </c>
      <c r="AR1917" s="1">
        <v>1505</v>
      </c>
      <c r="AS1917" s="1">
        <v>15544.960000000001</v>
      </c>
      <c r="AT1917" s="1">
        <f>Table1[[#This Row],[รวมต้นทุนค่าเดินทาง]]+Table1[[#This Row],[รวมต้นทุนค่าซ่อม]]+Table1[[#This Row],[รวมค่าเสื่อม]]</f>
        <v>19237.148434695911</v>
      </c>
      <c r="AU1917" s="1">
        <f t="shared" si="88"/>
        <v>5556.3451863971432</v>
      </c>
      <c r="AV1917" s="1" t="str" cm="1">
        <f t="array" ref="AV1917">IF(AC1917&lt;4, "เก็บ", IF(OR(AT1917 &lt; PERCENTILE(IF($AC$2:$AC$5092=AC1917, $AT$2:$AT$5092), 0.25) - 1.5 * (PERCENTILE(IF($AC$2:$AC$5092=AC1917, $AT$2:$AT$5092), 0.75) - PERCENTILE(IF($AC$2:$AC$5092=AC1917, $AT$2:$AT$5092), 0.25)), AT1917 &gt; PERCENTILE(IF($AC$2:$AC$5092=AC1917, $AT$2:$AT$5092), 0.75) + 1.5 * (PERCENTILE(IF($AC$2:$AC$5092=AC1917, $AT$2:$AT$5092), 0.75) - PERCENTILE(IF($AC$2:$AC$5092=AC1917, $AT$2:$AT$5092), 0.25))), "ตัด", "เก็บ"))</f>
        <v>ตัด</v>
      </c>
      <c r="AW1917" s="1">
        <f t="shared" si="89"/>
        <v>5282.7291214311672</v>
      </c>
      <c r="AX1917" s="1">
        <v>3832.4469144192008</v>
      </c>
      <c r="AY1917" s="1">
        <v>2187.1884346959123</v>
      </c>
    </row>
    <row r="1918" spans="1:51" x14ac:dyDescent="0.2">
      <c r="A1918" s="3">
        <v>45630</v>
      </c>
      <c r="B1918">
        <v>45630</v>
      </c>
      <c r="C1918" t="s">
        <v>6176</v>
      </c>
      <c r="D1918" t="s">
        <v>66</v>
      </c>
      <c r="E1918" t="s">
        <v>124</v>
      </c>
      <c r="F1918" t="s">
        <v>224</v>
      </c>
      <c r="G1918" s="1">
        <v>0</v>
      </c>
      <c r="H1918" s="1">
        <v>803</v>
      </c>
      <c r="I1918" s="1">
        <v>400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400</v>
      </c>
      <c r="P1918" t="s">
        <v>6177</v>
      </c>
      <c r="Q1918" s="2">
        <v>45630</v>
      </c>
      <c r="R1918" t="s">
        <v>70</v>
      </c>
      <c r="S1918">
        <v>0</v>
      </c>
      <c r="T1918" t="s">
        <v>88</v>
      </c>
      <c r="U1918" t="s">
        <v>93</v>
      </c>
      <c r="V1918" s="1">
        <v>0</v>
      </c>
      <c r="W1918" s="1">
        <v>0</v>
      </c>
      <c r="X1918" s="1">
        <v>0</v>
      </c>
      <c r="AA1918" t="s">
        <v>58</v>
      </c>
      <c r="AB1918" s="1">
        <v>0</v>
      </c>
      <c r="AC1918" s="4">
        <f>IF(ISNUMBER(MATCH(AD1918, $AD$2:AD1917, 0)), INDEX($AC$2:AC1917, MATCH(AD1918, $AD$2:AD1917, 0)), MAX($AC$2:AC1917)+1)</f>
        <v>51</v>
      </c>
      <c r="AD1918" t="str">
        <f t="shared" si="90"/>
        <v>แพร่-ตลาดไท</v>
      </c>
      <c r="AE1918" t="s">
        <v>73</v>
      </c>
      <c r="AF1918" s="1">
        <v>0</v>
      </c>
      <c r="AG1918" s="1">
        <v>0</v>
      </c>
      <c r="AH1918" s="1">
        <v>0</v>
      </c>
      <c r="AI1918" t="s">
        <v>6178</v>
      </c>
      <c r="AJ1918" s="1">
        <v>1</v>
      </c>
      <c r="AK1918" s="1">
        <v>572</v>
      </c>
      <c r="AL1918" s="1">
        <v>572</v>
      </c>
      <c r="AM1918" s="1">
        <v>1</v>
      </c>
      <c r="AN1918" s="1">
        <v>0</v>
      </c>
      <c r="AO1918" s="1">
        <v>0</v>
      </c>
      <c r="AP1918" s="1">
        <v>0</v>
      </c>
      <c r="AQ1918" s="1">
        <v>0</v>
      </c>
      <c r="AR1918" s="1">
        <v>1203</v>
      </c>
      <c r="AS1918" s="1">
        <v>0</v>
      </c>
      <c r="AT1918" s="1">
        <f>Table1[[#This Row],[รวมต้นทุนค่าเดินทาง]]+Table1[[#This Row],[รวมต้นทุนค่าซ่อม]]+Table1[[#This Row],[รวมค่าเสื่อม]]</f>
        <v>2987.5949855351978</v>
      </c>
      <c r="AU1918" s="1">
        <f t="shared" si="88"/>
        <v>4737.6107634746759</v>
      </c>
      <c r="AV1918" s="1" t="str" cm="1">
        <f t="array" ref="AV1918">IF(AC1918&lt;4, "เก็บ", IF(OR(AT1918 &lt; PERCENTILE(IF($AC$2:$AC$5092=AC1918, $AT$2:$AT$5092), 0.25) - 1.5 * (PERCENTILE(IF($AC$2:$AC$5092=AC1918, $AT$2:$AT$5092), 0.75) - PERCENTILE(IF($AC$2:$AC$5092=AC1918, $AT$2:$AT$5092), 0.25)), AT1918 &gt; PERCENTILE(IF($AC$2:$AC$5092=AC1918, $AT$2:$AT$5092), 0.75) + 1.5 * (PERCENTILE(IF($AC$2:$AC$5092=AC1918, $AT$2:$AT$5092), 0.75) - PERCENTILE(IF($AC$2:$AC$5092=AC1918, $AT$2:$AT$5092), 0.25))), "ตัด", "เก็บ"))</f>
        <v>เก็บ</v>
      </c>
      <c r="AW1918" s="1">
        <f t="shared" si="89"/>
        <v>4487.1668970521196</v>
      </c>
      <c r="AX1918" s="1">
        <v>3014.4338711558335</v>
      </c>
      <c r="AY1918" s="1">
        <v>1784.5949855351978</v>
      </c>
    </row>
    <row r="1919" spans="1:51" x14ac:dyDescent="0.2">
      <c r="A1919" s="3">
        <v>45630</v>
      </c>
      <c r="B1919">
        <v>45630</v>
      </c>
      <c r="C1919" t="s">
        <v>6179</v>
      </c>
      <c r="D1919" t="s">
        <v>66</v>
      </c>
      <c r="E1919" t="s">
        <v>105</v>
      </c>
      <c r="F1919" t="s">
        <v>1169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803</v>
      </c>
      <c r="O1919" s="1">
        <v>803</v>
      </c>
      <c r="P1919" t="s">
        <v>6180</v>
      </c>
      <c r="Q1919" s="2">
        <v>45630</v>
      </c>
      <c r="R1919" t="s">
        <v>55</v>
      </c>
      <c r="S1919">
        <v>0</v>
      </c>
      <c r="T1919" t="s">
        <v>87</v>
      </c>
      <c r="U1919" t="s">
        <v>71</v>
      </c>
      <c r="V1919" s="1">
        <v>0</v>
      </c>
      <c r="W1919" s="1">
        <v>703</v>
      </c>
      <c r="X1919" s="1">
        <v>0</v>
      </c>
      <c r="Y1919" t="s">
        <v>108</v>
      </c>
      <c r="Z1919" t="s">
        <v>71</v>
      </c>
      <c r="AA1919" t="s">
        <v>733</v>
      </c>
      <c r="AB1919" s="1">
        <v>0</v>
      </c>
      <c r="AC1919" s="4">
        <f>IF(ISNUMBER(MATCH(AD1919, $AD$2:AD1918, 0)), INDEX($AC$2:AC1918, MATCH(AD1919, $AD$2:AD1918, 0)), MAX($AC$2:AC1918)+1)</f>
        <v>6</v>
      </c>
      <c r="AD1919" t="str">
        <f t="shared" si="90"/>
        <v>เชียงราย-เชียงใหม่</v>
      </c>
      <c r="AE1919" t="s">
        <v>55</v>
      </c>
      <c r="AF1919" s="1">
        <v>0</v>
      </c>
      <c r="AG1919" s="1">
        <v>0</v>
      </c>
      <c r="AH1919" s="1">
        <v>0</v>
      </c>
      <c r="AI1919" t="s">
        <v>6181</v>
      </c>
      <c r="AJ1919" s="1">
        <v>2</v>
      </c>
      <c r="AK1919" s="1">
        <v>0</v>
      </c>
      <c r="AL1919" s="1">
        <v>0</v>
      </c>
      <c r="AM1919" s="1">
        <v>0</v>
      </c>
      <c r="AN1919" s="1">
        <v>745.04219999999998</v>
      </c>
      <c r="AO1919" s="1">
        <v>0</v>
      </c>
      <c r="AP1919" s="1">
        <v>0</v>
      </c>
      <c r="AQ1919" s="1">
        <v>0</v>
      </c>
      <c r="AR1919" s="1">
        <v>1506</v>
      </c>
      <c r="AS1919" s="1">
        <v>174.64349999999999</v>
      </c>
      <c r="AT1919" s="1">
        <f>Table1[[#This Row],[รวมต้นทุนค่าเดินทาง]]+Table1[[#This Row],[รวมต้นทุนค่าซ่อม]]+Table1[[#This Row],[รวมค่าเสื่อม]]</f>
        <v>3168.2468057851238</v>
      </c>
      <c r="AU1919" s="1">
        <f t="shared" si="88"/>
        <v>4428.3346813776061</v>
      </c>
      <c r="AV1919" s="1" t="str" cm="1">
        <f t="array" ref="AV1919">IF(AC1919&lt;4, "เก็บ", IF(OR(AT1919 &lt; PERCENTILE(IF($AC$2:$AC$5092=AC1919, $AT$2:$AT$5092), 0.25) - 1.5 * (PERCENTILE(IF($AC$2:$AC$5092=AC1919, $AT$2:$AT$5092), 0.75) - PERCENTILE(IF($AC$2:$AC$5092=AC1919, $AT$2:$AT$5092), 0.25)), AT1919 &gt; PERCENTILE(IF($AC$2:$AC$5092=AC1919, $AT$2:$AT$5092), 0.75) + 1.5 * (PERCENTILE(IF($AC$2:$AC$5092=AC1919, $AT$2:$AT$5092), 0.75) - PERCENTILE(IF($AC$2:$AC$5092=AC1919, $AT$2:$AT$5092), 0.25))), "ตัด", "เก็บ"))</f>
        <v>เก็บ</v>
      </c>
      <c r="AW1919" s="1">
        <f t="shared" si="89"/>
        <v>3873.7679454274344</v>
      </c>
      <c r="AX1919" s="1">
        <v>2781.4385174989698</v>
      </c>
      <c r="AY1919" s="1">
        <v>1487.6033057851239</v>
      </c>
    </row>
    <row r="1920" spans="1:51" x14ac:dyDescent="0.2">
      <c r="A1920" s="3">
        <v>45631</v>
      </c>
      <c r="B1920">
        <v>45631</v>
      </c>
      <c r="C1920" t="s">
        <v>6182</v>
      </c>
      <c r="D1920" t="s">
        <v>51</v>
      </c>
      <c r="E1920" t="s">
        <v>61</v>
      </c>
      <c r="F1920" t="s">
        <v>367</v>
      </c>
      <c r="G1920" s="1">
        <v>2700</v>
      </c>
      <c r="H1920" s="1">
        <v>4575</v>
      </c>
      <c r="I1920" s="1">
        <v>1900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4600</v>
      </c>
      <c r="P1920" t="s">
        <v>6183</v>
      </c>
      <c r="Q1920" s="2">
        <v>45631</v>
      </c>
      <c r="R1920" t="s">
        <v>55</v>
      </c>
      <c r="S1920">
        <v>0</v>
      </c>
      <c r="T1920" t="s">
        <v>56</v>
      </c>
      <c r="U1920" t="s">
        <v>57</v>
      </c>
      <c r="V1920" s="1">
        <v>2500</v>
      </c>
      <c r="W1920" s="1">
        <v>0</v>
      </c>
      <c r="X1920" s="1">
        <v>0</v>
      </c>
      <c r="AA1920" t="s">
        <v>58</v>
      </c>
      <c r="AB1920" s="1">
        <v>0</v>
      </c>
      <c r="AC1920" s="4">
        <f>IF(ISNUMBER(MATCH(AD1920, $AD$2:AD1919, 0)), INDEX($AC$2:AC1919, MATCH(AD1920, $AD$2:AD1919, 0)), MAX($AC$2:AC1919)+1)</f>
        <v>1</v>
      </c>
      <c r="AD1920" t="str">
        <f t="shared" si="90"/>
        <v>ท่าลี่-กองลอย</v>
      </c>
      <c r="AE1920" t="s">
        <v>55</v>
      </c>
      <c r="AF1920" s="1">
        <v>0</v>
      </c>
      <c r="AG1920" s="1">
        <v>0</v>
      </c>
      <c r="AH1920" s="1">
        <v>0</v>
      </c>
      <c r="AI1920" t="s">
        <v>6184</v>
      </c>
      <c r="AJ1920" s="1">
        <v>1</v>
      </c>
      <c r="AK1920" s="1">
        <v>0</v>
      </c>
      <c r="AL1920" s="1">
        <v>0</v>
      </c>
      <c r="AM1920" s="1">
        <v>0</v>
      </c>
      <c r="AN1920" s="1">
        <v>0</v>
      </c>
      <c r="AO1920" s="1">
        <v>0</v>
      </c>
      <c r="AP1920" s="1">
        <v>0</v>
      </c>
      <c r="AQ1920" s="1">
        <v>0</v>
      </c>
      <c r="AR1920" s="1">
        <v>11675</v>
      </c>
      <c r="AS1920" s="1">
        <v>8.0250000000000004</v>
      </c>
      <c r="AT1920" s="1">
        <f>Table1[[#This Row],[รวมต้นทุนค่าเดินทาง]]+Table1[[#This Row],[รวมต้นทุนค่าซ่อม]]+Table1[[#This Row],[รวมค่าเสื่อม]]</f>
        <v>13195.121774193547</v>
      </c>
      <c r="AU1920" s="1">
        <f t="shared" si="88"/>
        <v>13953.293816562818</v>
      </c>
      <c r="AV1920" s="1" t="str" cm="1">
        <f t="array" ref="AV1920">IF(AC1920&lt;4, "เก็บ", IF(OR(AT1920 &lt; PERCENTILE(IF($AC$2:$AC$5092=AC1920, $AT$2:$AT$5092), 0.25) - 1.5 * (PERCENTILE(IF($AC$2:$AC$5092=AC1920, $AT$2:$AT$5092), 0.75) - PERCENTILE(IF($AC$2:$AC$5092=AC1920, $AT$2:$AT$5092), 0.25)), AT1920 &gt; PERCENTILE(IF($AC$2:$AC$5092=AC1920, $AT$2:$AT$5092), 0.75) + 1.5 * (PERCENTILE(IF($AC$2:$AC$5092=AC1920, $AT$2:$AT$5092), 0.75) - PERCENTILE(IF($AC$2:$AC$5092=AC1920, $AT$2:$AT$5092), 0.25))), "ตัด", "เก็บ"))</f>
        <v>เก็บ</v>
      </c>
      <c r="AW1920" s="1">
        <f t="shared" si="89"/>
        <v>13953.293816562818</v>
      </c>
      <c r="AX1920" s="1">
        <v>14426.372718098486</v>
      </c>
      <c r="AY1920" s="1">
        <v>1512.0967741935483</v>
      </c>
    </row>
    <row r="1921" spans="1:51" x14ac:dyDescent="0.2">
      <c r="A1921" s="3">
        <v>45631</v>
      </c>
      <c r="B1921">
        <v>45631</v>
      </c>
      <c r="C1921" t="s">
        <v>6185</v>
      </c>
      <c r="D1921" t="s">
        <v>51</v>
      </c>
      <c r="E1921" t="s">
        <v>61</v>
      </c>
      <c r="F1921" t="s">
        <v>2284</v>
      </c>
      <c r="G1921" s="1">
        <v>2700</v>
      </c>
      <c r="H1921" s="1">
        <v>4575</v>
      </c>
      <c r="I1921" s="1">
        <v>1900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4600</v>
      </c>
      <c r="P1921" t="s">
        <v>6186</v>
      </c>
      <c r="Q1921" s="2">
        <v>45631</v>
      </c>
      <c r="R1921" t="s">
        <v>55</v>
      </c>
      <c r="S1921">
        <v>0</v>
      </c>
      <c r="T1921" t="s">
        <v>56</v>
      </c>
      <c r="U1921" t="s">
        <v>57</v>
      </c>
      <c r="V1921" s="1">
        <v>2500</v>
      </c>
      <c r="W1921" s="1">
        <v>0</v>
      </c>
      <c r="X1921" s="1">
        <v>0</v>
      </c>
      <c r="AA1921" t="s">
        <v>58</v>
      </c>
      <c r="AB1921" s="1">
        <v>0</v>
      </c>
      <c r="AC1921" s="4">
        <f>IF(ISNUMBER(MATCH(AD1921, $AD$2:AD1920, 0)), INDEX($AC$2:AC1920, MATCH(AD1921, $AD$2:AD1920, 0)), MAX($AC$2:AC1920)+1)</f>
        <v>1</v>
      </c>
      <c r="AD1921" t="str">
        <f t="shared" si="90"/>
        <v>ท่าลี่-กองลอย</v>
      </c>
      <c r="AE1921" t="s">
        <v>55</v>
      </c>
      <c r="AF1921" s="1">
        <v>0</v>
      </c>
      <c r="AG1921" s="1">
        <v>0</v>
      </c>
      <c r="AH1921" s="1">
        <v>0</v>
      </c>
      <c r="AI1921" t="s">
        <v>6187</v>
      </c>
      <c r="AJ1921" s="1">
        <v>1</v>
      </c>
      <c r="AK1921" s="1">
        <v>0</v>
      </c>
      <c r="AL1921" s="1">
        <v>0</v>
      </c>
      <c r="AM1921" s="1">
        <v>0</v>
      </c>
      <c r="AN1921" s="1">
        <v>0</v>
      </c>
      <c r="AO1921" s="1">
        <v>0</v>
      </c>
      <c r="AP1921" s="1">
        <v>0</v>
      </c>
      <c r="AQ1921" s="1">
        <v>0</v>
      </c>
      <c r="AR1921" s="1">
        <v>11675</v>
      </c>
      <c r="AS1921" s="1">
        <v>17.12</v>
      </c>
      <c r="AT1921" s="1">
        <f>Table1[[#This Row],[รวมต้นทุนค่าเดินทาง]]+Table1[[#This Row],[รวมต้นทุนค่าซ่อม]]+Table1[[#This Row],[รวมค่าเสื่อม]]</f>
        <v>13855.58153846154</v>
      </c>
      <c r="AU1921" s="1">
        <f t="shared" si="88"/>
        <v>13953.293816562818</v>
      </c>
      <c r="AV1921" s="1" t="str" cm="1">
        <f t="array" ref="AV1921">IF(AC1921&lt;4, "เก็บ", IF(OR(AT1921 &lt; PERCENTILE(IF($AC$2:$AC$5092=AC1921, $AT$2:$AT$5092), 0.25) - 1.5 * (PERCENTILE(IF($AC$2:$AC$5092=AC1921, $AT$2:$AT$5092), 0.75) - PERCENTILE(IF($AC$2:$AC$5092=AC1921, $AT$2:$AT$5092), 0.25)), AT1921 &gt; PERCENTILE(IF($AC$2:$AC$5092=AC1921, $AT$2:$AT$5092), 0.75) + 1.5 * (PERCENTILE(IF($AC$2:$AC$5092=AC1921, $AT$2:$AT$5092), 0.75) - PERCENTILE(IF($AC$2:$AC$5092=AC1921, $AT$2:$AT$5092), 0.25))), "ตัด", "เก็บ"))</f>
        <v>เก็บ</v>
      </c>
      <c r="AW1921" s="1">
        <f t="shared" si="89"/>
        <v>13953.293816562818</v>
      </c>
      <c r="AX1921" s="1">
        <v>14426.372718098486</v>
      </c>
      <c r="AY1921" s="1">
        <v>2163.4615384615386</v>
      </c>
    </row>
    <row r="1922" spans="1:51" x14ac:dyDescent="0.2">
      <c r="A1922" s="3">
        <v>45631</v>
      </c>
      <c r="B1922">
        <v>45631</v>
      </c>
      <c r="C1922" t="s">
        <v>6188</v>
      </c>
      <c r="D1922" t="s">
        <v>51</v>
      </c>
      <c r="E1922" t="s">
        <v>61</v>
      </c>
      <c r="F1922" t="s">
        <v>62</v>
      </c>
      <c r="G1922" s="1">
        <v>2700</v>
      </c>
      <c r="H1922" s="1">
        <v>4575</v>
      </c>
      <c r="I1922" s="1">
        <v>1900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4600</v>
      </c>
      <c r="P1922" t="s">
        <v>6189</v>
      </c>
      <c r="Q1922" s="2">
        <v>45631</v>
      </c>
      <c r="R1922" t="s">
        <v>55</v>
      </c>
      <c r="S1922">
        <v>0</v>
      </c>
      <c r="T1922" t="s">
        <v>56</v>
      </c>
      <c r="U1922" t="s">
        <v>57</v>
      </c>
      <c r="V1922" s="1">
        <v>2500</v>
      </c>
      <c r="W1922" s="1">
        <v>0</v>
      </c>
      <c r="X1922" s="1">
        <v>0</v>
      </c>
      <c r="AA1922" t="s">
        <v>58</v>
      </c>
      <c r="AB1922" s="1">
        <v>0</v>
      </c>
      <c r="AC1922" s="4">
        <f>IF(ISNUMBER(MATCH(AD1922, $AD$2:AD1921, 0)), INDEX($AC$2:AC1921, MATCH(AD1922, $AD$2:AD1921, 0)), MAX($AC$2:AC1921)+1)</f>
        <v>1</v>
      </c>
      <c r="AD1922" t="str">
        <f t="shared" si="90"/>
        <v>ท่าลี่-กองลอย</v>
      </c>
      <c r="AE1922" t="s">
        <v>55</v>
      </c>
      <c r="AF1922" s="1">
        <v>0</v>
      </c>
      <c r="AG1922" s="1">
        <v>0</v>
      </c>
      <c r="AH1922" s="1">
        <v>0</v>
      </c>
      <c r="AI1922" t="s">
        <v>6190</v>
      </c>
      <c r="AJ1922" s="1">
        <v>1</v>
      </c>
      <c r="AK1922" s="1">
        <v>0</v>
      </c>
      <c r="AL1922" s="1">
        <v>0</v>
      </c>
      <c r="AM1922" s="1">
        <v>0</v>
      </c>
      <c r="AN1922" s="1">
        <v>0</v>
      </c>
      <c r="AO1922" s="1">
        <v>0</v>
      </c>
      <c r="AP1922" s="1">
        <v>0</v>
      </c>
      <c r="AQ1922" s="1">
        <v>0</v>
      </c>
      <c r="AR1922" s="1">
        <v>11675</v>
      </c>
      <c r="AS1922" s="1">
        <v>10.272</v>
      </c>
      <c r="AT1922" s="1">
        <f>Table1[[#This Row],[รวมต้นทุนค่าเดินทาง]]+Table1[[#This Row],[รวมต้นทุนค่าซ่อม]]+Table1[[#This Row],[รวมค่าเสื่อม]]</f>
        <v>13499.788129032258</v>
      </c>
      <c r="AU1922" s="1">
        <f t="shared" si="88"/>
        <v>13953.293816562818</v>
      </c>
      <c r="AV1922" s="1" t="str" cm="1">
        <f t="array" ref="AV1922">IF(AC1922&lt;4, "เก็บ", IF(OR(AT1922 &lt; PERCENTILE(IF($AC$2:$AC$5092=AC1922, $AT$2:$AT$5092), 0.25) - 1.5 * (PERCENTILE(IF($AC$2:$AC$5092=AC1922, $AT$2:$AT$5092), 0.75) - PERCENTILE(IF($AC$2:$AC$5092=AC1922, $AT$2:$AT$5092), 0.25)), AT1922 &gt; PERCENTILE(IF($AC$2:$AC$5092=AC1922, $AT$2:$AT$5092), 0.75) + 1.5 * (PERCENTILE(IF($AC$2:$AC$5092=AC1922, $AT$2:$AT$5092), 0.75) - PERCENTILE(IF($AC$2:$AC$5092=AC1922, $AT$2:$AT$5092), 0.25))), "ตัด", "เก็บ"))</f>
        <v>เก็บ</v>
      </c>
      <c r="AW1922" s="1">
        <f t="shared" si="89"/>
        <v>13953.293816562818</v>
      </c>
      <c r="AX1922" s="1">
        <v>14426.372718098486</v>
      </c>
      <c r="AY1922" s="1">
        <v>1814.516129032258</v>
      </c>
    </row>
    <row r="1923" spans="1:51" x14ac:dyDescent="0.2">
      <c r="A1923" s="3">
        <v>45631</v>
      </c>
      <c r="B1923">
        <v>45631</v>
      </c>
      <c r="C1923" t="s">
        <v>6191</v>
      </c>
      <c r="D1923" t="s">
        <v>51</v>
      </c>
      <c r="E1923" t="s">
        <v>61</v>
      </c>
      <c r="F1923" t="s">
        <v>299</v>
      </c>
      <c r="G1923" s="1">
        <v>2700</v>
      </c>
      <c r="H1923" s="1">
        <v>4575</v>
      </c>
      <c r="I1923" s="1">
        <v>1900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4600</v>
      </c>
      <c r="P1923" t="s">
        <v>6192</v>
      </c>
      <c r="Q1923" s="2">
        <v>45631</v>
      </c>
      <c r="R1923" t="s">
        <v>55</v>
      </c>
      <c r="S1923">
        <v>0</v>
      </c>
      <c r="T1923" t="s">
        <v>56</v>
      </c>
      <c r="U1923" t="s">
        <v>57</v>
      </c>
      <c r="V1923" s="1">
        <v>2500</v>
      </c>
      <c r="W1923" s="1">
        <v>0</v>
      </c>
      <c r="X1923" s="1">
        <v>0</v>
      </c>
      <c r="AA1923" t="s">
        <v>58</v>
      </c>
      <c r="AB1923" s="1">
        <v>0</v>
      </c>
      <c r="AC1923" s="4">
        <f>IF(ISNUMBER(MATCH(AD1923, $AD$2:AD1922, 0)), INDEX($AC$2:AC1922, MATCH(AD1923, $AD$2:AD1922, 0)), MAX($AC$2:AC1922)+1)</f>
        <v>1</v>
      </c>
      <c r="AD1923" t="str">
        <f t="shared" si="90"/>
        <v>ท่าลี่-กองลอย</v>
      </c>
      <c r="AE1923" t="s">
        <v>55</v>
      </c>
      <c r="AF1923" s="1">
        <v>0</v>
      </c>
      <c r="AG1923" s="1">
        <v>0</v>
      </c>
      <c r="AH1923" s="1">
        <v>0</v>
      </c>
      <c r="AI1923" t="s">
        <v>6193</v>
      </c>
      <c r="AJ1923" s="1">
        <v>1</v>
      </c>
      <c r="AK1923" s="1">
        <v>0</v>
      </c>
      <c r="AL1923" s="1">
        <v>0</v>
      </c>
      <c r="AM1923" s="1">
        <v>0</v>
      </c>
      <c r="AN1923" s="1">
        <v>0</v>
      </c>
      <c r="AO1923" s="1">
        <v>0</v>
      </c>
      <c r="AP1923" s="1">
        <v>0</v>
      </c>
      <c r="AQ1923" s="1">
        <v>0</v>
      </c>
      <c r="AR1923" s="1">
        <v>11675</v>
      </c>
      <c r="AS1923" s="1">
        <v>157.31</v>
      </c>
      <c r="AT1923" s="1">
        <f>Table1[[#This Row],[รวมต้นทุนค่าเดินทาง]]+Table1[[#This Row],[รวมต้นทุนค่าซ่อม]]+Table1[[#This Row],[รวมค่าเสื่อม]]</f>
        <v>13601.177924528301</v>
      </c>
      <c r="AU1923" s="1">
        <f t="shared" ref="AU1923:AU1986" si="91">AVERAGEIF($AC$2:$AC$5092, AC1923, $AT$2:$AT$5092)</f>
        <v>13953.293816562818</v>
      </c>
      <c r="AV1923" s="1" t="str" cm="1">
        <f t="array" ref="AV1923">IF(AC1923&lt;4, "เก็บ", IF(OR(AT1923 &lt; PERCENTILE(IF($AC$2:$AC$5092=AC1923, $AT$2:$AT$5092), 0.25) - 1.5 * (PERCENTILE(IF($AC$2:$AC$5092=AC1923, $AT$2:$AT$5092), 0.75) - PERCENTILE(IF($AC$2:$AC$5092=AC1923, $AT$2:$AT$5092), 0.25)), AT1923 &gt; PERCENTILE(IF($AC$2:$AC$5092=AC1923, $AT$2:$AT$5092), 0.75) + 1.5 * (PERCENTILE(IF($AC$2:$AC$5092=AC1923, $AT$2:$AT$5092), 0.75) - PERCENTILE(IF($AC$2:$AC$5092=AC1923, $AT$2:$AT$5092), 0.25))), "ตัด", "เก็บ"))</f>
        <v>เก็บ</v>
      </c>
      <c r="AW1923" s="1">
        <f t="shared" ref="AW1923:AW1986" si="92">AVERAGEIFS($AT$2:$AT$5092, $AC$2:$AC$5092, AC1923, $AV$2:$AV$5092, "เก็บ")</f>
        <v>13953.293816562818</v>
      </c>
      <c r="AX1923" s="1">
        <v>14426.372718098486</v>
      </c>
      <c r="AY1923" s="1">
        <v>1768.867924528302</v>
      </c>
    </row>
    <row r="1924" spans="1:51" x14ac:dyDescent="0.2">
      <c r="A1924" s="3">
        <v>45632</v>
      </c>
      <c r="B1924">
        <v>45632</v>
      </c>
      <c r="C1924" t="s">
        <v>6194</v>
      </c>
      <c r="D1924" t="s">
        <v>51</v>
      </c>
      <c r="E1924" t="s">
        <v>52</v>
      </c>
      <c r="F1924" t="s">
        <v>53</v>
      </c>
      <c r="G1924" s="1">
        <v>4200</v>
      </c>
      <c r="H1924" s="1">
        <v>3075</v>
      </c>
      <c r="I1924" s="1">
        <v>1900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6100</v>
      </c>
      <c r="P1924" t="s">
        <v>6195</v>
      </c>
      <c r="Q1924" s="2">
        <v>45632</v>
      </c>
      <c r="R1924" t="s">
        <v>55</v>
      </c>
      <c r="S1924">
        <v>0</v>
      </c>
      <c r="T1924" t="s">
        <v>56</v>
      </c>
      <c r="U1924" t="s">
        <v>57</v>
      </c>
      <c r="V1924" s="1">
        <v>2500</v>
      </c>
      <c r="W1924" s="1">
        <v>0</v>
      </c>
      <c r="X1924" s="1">
        <v>0</v>
      </c>
      <c r="AA1924" t="s">
        <v>58</v>
      </c>
      <c r="AB1924" s="1">
        <v>0</v>
      </c>
      <c r="AC1924" s="4">
        <f>IF(ISNUMBER(MATCH(AD1924, $AD$2:AD1923, 0)), INDEX($AC$2:AC1923, MATCH(AD1924, $AD$2:AD1923, 0)), MAX($AC$2:AC1923)+1)</f>
        <v>1</v>
      </c>
      <c r="AD1924" t="str">
        <f t="shared" si="90"/>
        <v>ท่าลี่-กองลอย</v>
      </c>
      <c r="AE1924" t="s">
        <v>55</v>
      </c>
      <c r="AF1924" s="1">
        <v>0</v>
      </c>
      <c r="AG1924" s="1">
        <v>0</v>
      </c>
      <c r="AH1924" s="1">
        <v>0</v>
      </c>
      <c r="AI1924" t="s">
        <v>6196</v>
      </c>
      <c r="AJ1924" s="1">
        <v>1</v>
      </c>
      <c r="AK1924" s="1">
        <v>0</v>
      </c>
      <c r="AL1924" s="1">
        <v>0</v>
      </c>
      <c r="AM1924" s="1">
        <v>0</v>
      </c>
      <c r="AN1924" s="1">
        <v>0</v>
      </c>
      <c r="AO1924" s="1">
        <v>0</v>
      </c>
      <c r="AP1924" s="1">
        <v>0</v>
      </c>
      <c r="AQ1924" s="1">
        <v>0</v>
      </c>
      <c r="AR1924" s="1">
        <v>11675</v>
      </c>
      <c r="AS1924" s="1">
        <v>61.403571428571418</v>
      </c>
      <c r="AT1924" s="1">
        <f>Table1[[#This Row],[รวมต้นทุนค่าเดินทาง]]+Table1[[#This Row],[รวมต้นทุนค่าซ่อม]]+Table1[[#This Row],[รวมค่าเสื่อม]]</f>
        <v>13467.172802197802</v>
      </c>
      <c r="AU1924" s="1">
        <f t="shared" si="91"/>
        <v>13953.293816562818</v>
      </c>
      <c r="AV1924" s="1" t="str" cm="1">
        <f t="array" ref="AV1924">IF(AC1924&lt;4, "เก็บ", IF(OR(AT1924 &lt; PERCENTILE(IF($AC$2:$AC$5092=AC1924, $AT$2:$AT$5092), 0.25) - 1.5 * (PERCENTILE(IF($AC$2:$AC$5092=AC1924, $AT$2:$AT$5092), 0.75) - PERCENTILE(IF($AC$2:$AC$5092=AC1924, $AT$2:$AT$5092), 0.25)), AT1924 &gt; PERCENTILE(IF($AC$2:$AC$5092=AC1924, $AT$2:$AT$5092), 0.75) + 1.5 * (PERCENTILE(IF($AC$2:$AC$5092=AC1924, $AT$2:$AT$5092), 0.75) - PERCENTILE(IF($AC$2:$AC$5092=AC1924, $AT$2:$AT$5092), 0.25))), "ตัด", "เก็บ"))</f>
        <v>เก็บ</v>
      </c>
      <c r="AW1924" s="1">
        <f t="shared" si="92"/>
        <v>13953.293816562818</v>
      </c>
      <c r="AX1924" s="1">
        <v>14426.372718098486</v>
      </c>
      <c r="AY1924" s="1">
        <v>1730.7692307692307</v>
      </c>
    </row>
    <row r="1925" spans="1:51" x14ac:dyDescent="0.2">
      <c r="A1925" s="3">
        <v>45632</v>
      </c>
      <c r="B1925">
        <v>45632</v>
      </c>
      <c r="C1925" t="s">
        <v>6197</v>
      </c>
      <c r="D1925" t="s">
        <v>51</v>
      </c>
      <c r="E1925" t="s">
        <v>61</v>
      </c>
      <c r="F1925" t="s">
        <v>1241</v>
      </c>
      <c r="G1925" s="1">
        <v>2700</v>
      </c>
      <c r="H1925" s="1">
        <v>4575</v>
      </c>
      <c r="I1925" s="1">
        <v>1900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4600</v>
      </c>
      <c r="P1925" t="s">
        <v>6198</v>
      </c>
      <c r="Q1925" s="2">
        <v>45632</v>
      </c>
      <c r="R1925" t="s">
        <v>55</v>
      </c>
      <c r="S1925">
        <v>0</v>
      </c>
      <c r="T1925" t="s">
        <v>56</v>
      </c>
      <c r="U1925" t="s">
        <v>57</v>
      </c>
      <c r="V1925" s="1">
        <v>2500</v>
      </c>
      <c r="W1925" s="1">
        <v>0</v>
      </c>
      <c r="X1925" s="1">
        <v>0</v>
      </c>
      <c r="AA1925" t="s">
        <v>58</v>
      </c>
      <c r="AB1925" s="1">
        <v>0</v>
      </c>
      <c r="AC1925" s="4">
        <f>IF(ISNUMBER(MATCH(AD1925, $AD$2:AD1924, 0)), INDEX($AC$2:AC1924, MATCH(AD1925, $AD$2:AD1924, 0)), MAX($AC$2:AC1924)+1)</f>
        <v>1</v>
      </c>
      <c r="AD1925" t="str">
        <f t="shared" si="90"/>
        <v>ท่าลี่-กองลอย</v>
      </c>
      <c r="AE1925" t="s">
        <v>55</v>
      </c>
      <c r="AF1925" s="1">
        <v>0</v>
      </c>
      <c r="AG1925" s="1">
        <v>0</v>
      </c>
      <c r="AH1925" s="1">
        <v>0</v>
      </c>
      <c r="AI1925" t="s">
        <v>6199</v>
      </c>
      <c r="AJ1925" s="1">
        <v>1</v>
      </c>
      <c r="AK1925" s="1">
        <v>0</v>
      </c>
      <c r="AL1925" s="1">
        <v>0</v>
      </c>
      <c r="AM1925" s="1">
        <v>0</v>
      </c>
      <c r="AN1925" s="1">
        <v>0</v>
      </c>
      <c r="AO1925" s="1">
        <v>0</v>
      </c>
      <c r="AP1925" s="1">
        <v>0</v>
      </c>
      <c r="AQ1925" s="1">
        <v>0</v>
      </c>
      <c r="AR1925" s="1">
        <v>11675</v>
      </c>
      <c r="AS1925" s="1">
        <v>74.752173913043478</v>
      </c>
      <c r="AT1925" s="1">
        <f>Table1[[#This Row],[รวมต้นทุนค่าเดินทาง]]+Table1[[#This Row],[รวมต้นทุนค่าซ่อม]]+Table1[[#This Row],[รวมค่าเสื่อม]]</f>
        <v>13650.090011750883</v>
      </c>
      <c r="AU1925" s="1">
        <f t="shared" si="91"/>
        <v>13953.293816562818</v>
      </c>
      <c r="AV1925" s="1" t="str" cm="1">
        <f t="array" ref="AV1925">IF(AC1925&lt;4, "เก็บ", IF(OR(AT1925 &lt; PERCENTILE(IF($AC$2:$AC$5092=AC1925, $AT$2:$AT$5092), 0.25) - 1.5 * (PERCENTILE(IF($AC$2:$AC$5092=AC1925, $AT$2:$AT$5092), 0.75) - PERCENTILE(IF($AC$2:$AC$5092=AC1925, $AT$2:$AT$5092), 0.25)), AT1925 &gt; PERCENTILE(IF($AC$2:$AC$5092=AC1925, $AT$2:$AT$5092), 0.75) + 1.5 * (PERCENTILE(IF($AC$2:$AC$5092=AC1925, $AT$2:$AT$5092), 0.75) - PERCENTILE(IF($AC$2:$AC$5092=AC1925, $AT$2:$AT$5092), 0.25))), "ตัด", "เก็บ"))</f>
        <v>เก็บ</v>
      </c>
      <c r="AW1925" s="1">
        <f t="shared" si="92"/>
        <v>13953.293816562818</v>
      </c>
      <c r="AX1925" s="1">
        <v>14426.372718098486</v>
      </c>
      <c r="AY1925" s="1">
        <v>1900.3378378378379</v>
      </c>
    </row>
    <row r="1926" spans="1:51" x14ac:dyDescent="0.2">
      <c r="A1926" s="3">
        <v>45633</v>
      </c>
      <c r="B1926">
        <v>45633</v>
      </c>
      <c r="C1926" t="s">
        <v>6200</v>
      </c>
      <c r="D1926" t="s">
        <v>51</v>
      </c>
      <c r="E1926" t="s">
        <v>61</v>
      </c>
      <c r="F1926" t="s">
        <v>80</v>
      </c>
      <c r="G1926" s="1">
        <v>2700</v>
      </c>
      <c r="H1926" s="1">
        <v>4575</v>
      </c>
      <c r="I1926" s="1">
        <v>1900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  <c r="O1926" s="1">
        <v>4600</v>
      </c>
      <c r="P1926" t="s">
        <v>6201</v>
      </c>
      <c r="Q1926" s="2">
        <v>45633</v>
      </c>
      <c r="R1926" t="s">
        <v>55</v>
      </c>
      <c r="S1926">
        <v>0</v>
      </c>
      <c r="T1926" t="s">
        <v>56</v>
      </c>
      <c r="U1926" t="s">
        <v>57</v>
      </c>
      <c r="V1926" s="1">
        <v>2500</v>
      </c>
      <c r="W1926" s="1">
        <v>0</v>
      </c>
      <c r="X1926" s="1">
        <v>0</v>
      </c>
      <c r="AA1926" t="s">
        <v>58</v>
      </c>
      <c r="AB1926" s="1">
        <v>0</v>
      </c>
      <c r="AC1926" s="4">
        <f>IF(ISNUMBER(MATCH(AD1926, $AD$2:AD1925, 0)), INDEX($AC$2:AC1925, MATCH(AD1926, $AD$2:AD1925, 0)), MAX($AC$2:AC1925)+1)</f>
        <v>1</v>
      </c>
      <c r="AD1926" t="str">
        <f t="shared" si="90"/>
        <v>ท่าลี่-กองลอย</v>
      </c>
      <c r="AE1926" t="s">
        <v>55</v>
      </c>
      <c r="AF1926" s="1">
        <v>0</v>
      </c>
      <c r="AG1926" s="1">
        <v>0</v>
      </c>
      <c r="AH1926" s="1">
        <v>0</v>
      </c>
      <c r="AI1926" t="s">
        <v>6202</v>
      </c>
      <c r="AJ1926" s="1">
        <v>1</v>
      </c>
      <c r="AK1926" s="1">
        <v>0</v>
      </c>
      <c r="AL1926" s="1">
        <v>0</v>
      </c>
      <c r="AM1926" s="1">
        <v>0</v>
      </c>
      <c r="AN1926" s="1">
        <v>0</v>
      </c>
      <c r="AO1926" s="1">
        <v>0</v>
      </c>
      <c r="AP1926" s="1">
        <v>0</v>
      </c>
      <c r="AQ1926" s="1">
        <v>0</v>
      </c>
      <c r="AR1926" s="1">
        <v>11675</v>
      </c>
      <c r="AS1926" s="1">
        <v>10.272</v>
      </c>
      <c r="AT1926" s="1">
        <f>Table1[[#This Row],[รวมต้นทุนค่าเดินทาง]]+Table1[[#This Row],[รวมต้นทุนค่าซ่อม]]+Table1[[#This Row],[รวมค่าเสื่อม]]</f>
        <v>13330.008842105264</v>
      </c>
      <c r="AU1926" s="1">
        <f t="shared" si="91"/>
        <v>13953.293816562818</v>
      </c>
      <c r="AV1926" s="1" t="str" cm="1">
        <f t="array" ref="AV1926">IF(AC1926&lt;4, "เก็บ", IF(OR(AT1926 &lt; PERCENTILE(IF($AC$2:$AC$5092=AC1926, $AT$2:$AT$5092), 0.25) - 1.5 * (PERCENTILE(IF($AC$2:$AC$5092=AC1926, $AT$2:$AT$5092), 0.75) - PERCENTILE(IF($AC$2:$AC$5092=AC1926, $AT$2:$AT$5092), 0.25)), AT1926 &gt; PERCENTILE(IF($AC$2:$AC$5092=AC1926, $AT$2:$AT$5092), 0.75) + 1.5 * (PERCENTILE(IF($AC$2:$AC$5092=AC1926, $AT$2:$AT$5092), 0.75) - PERCENTILE(IF($AC$2:$AC$5092=AC1926, $AT$2:$AT$5092), 0.25))), "ตัด", "เก็บ"))</f>
        <v>เก็บ</v>
      </c>
      <c r="AW1926" s="1">
        <f t="shared" si="92"/>
        <v>13953.293816562818</v>
      </c>
      <c r="AX1926" s="1">
        <v>14426.372718098486</v>
      </c>
      <c r="AY1926" s="1">
        <v>1644.7368421052631</v>
      </c>
    </row>
    <row r="1927" spans="1:51" x14ac:dyDescent="0.2">
      <c r="A1927" s="3">
        <v>45633</v>
      </c>
      <c r="B1927">
        <v>45633</v>
      </c>
      <c r="C1927" t="s">
        <v>6203</v>
      </c>
      <c r="D1927" t="s">
        <v>51</v>
      </c>
      <c r="E1927" t="s">
        <v>61</v>
      </c>
      <c r="F1927" t="s">
        <v>5184</v>
      </c>
      <c r="G1927" s="1">
        <v>2700</v>
      </c>
      <c r="H1927" s="1">
        <v>4575</v>
      </c>
      <c r="I1927" s="1">
        <v>1900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4600</v>
      </c>
      <c r="P1927" t="s">
        <v>6204</v>
      </c>
      <c r="Q1927" s="2">
        <v>45633</v>
      </c>
      <c r="R1927" t="s">
        <v>55</v>
      </c>
      <c r="S1927">
        <v>0</v>
      </c>
      <c r="T1927" t="s">
        <v>56</v>
      </c>
      <c r="U1927" t="s">
        <v>57</v>
      </c>
      <c r="V1927" s="1">
        <v>2500</v>
      </c>
      <c r="W1927" s="1">
        <v>0</v>
      </c>
      <c r="X1927" s="1">
        <v>0</v>
      </c>
      <c r="AA1927" t="s">
        <v>58</v>
      </c>
      <c r="AB1927" s="1">
        <v>0</v>
      </c>
      <c r="AC1927" s="4">
        <f>IF(ISNUMBER(MATCH(AD1927, $AD$2:AD1926, 0)), INDEX($AC$2:AC1926, MATCH(AD1927, $AD$2:AD1926, 0)), MAX($AC$2:AC1926)+1)</f>
        <v>1</v>
      </c>
      <c r="AD1927" t="str">
        <f t="shared" si="90"/>
        <v>ท่าลี่-กองลอย</v>
      </c>
      <c r="AE1927" t="s">
        <v>55</v>
      </c>
      <c r="AF1927" s="1">
        <v>0</v>
      </c>
      <c r="AG1927" s="1">
        <v>0</v>
      </c>
      <c r="AH1927" s="1">
        <v>0</v>
      </c>
      <c r="AI1927" t="s">
        <v>6205</v>
      </c>
      <c r="AJ1927" s="1">
        <v>1</v>
      </c>
      <c r="AK1927" s="1">
        <v>0</v>
      </c>
      <c r="AL1927" s="1">
        <v>0</v>
      </c>
      <c r="AM1927" s="1">
        <v>0</v>
      </c>
      <c r="AN1927" s="1">
        <v>0</v>
      </c>
      <c r="AO1927" s="1">
        <v>0</v>
      </c>
      <c r="AP1927" s="1">
        <v>0</v>
      </c>
      <c r="AQ1927" s="1">
        <v>0</v>
      </c>
      <c r="AR1927" s="1">
        <v>11675</v>
      </c>
      <c r="AS1927" s="1">
        <v>7.5529411764705889</v>
      </c>
      <c r="AT1927" s="1">
        <f>Table1[[#This Row],[รวมต้นทุนค่าเดินทาง]]+Table1[[#This Row],[รวมต้นทุนค่าซ่อม]]+Table1[[#This Row],[รวมค่าเสื่อม]]</f>
        <v>19954.611764705885</v>
      </c>
      <c r="AU1927" s="1">
        <f t="shared" si="91"/>
        <v>13953.293816562818</v>
      </c>
      <c r="AV1927" s="1" t="str" cm="1">
        <f t="array" ref="AV1927">IF(AC1927&lt;4, "เก็บ", IF(OR(AT1927 &lt; PERCENTILE(IF($AC$2:$AC$5092=AC1927, $AT$2:$AT$5092), 0.25) - 1.5 * (PERCENTILE(IF($AC$2:$AC$5092=AC1927, $AT$2:$AT$5092), 0.75) - PERCENTILE(IF($AC$2:$AC$5092=AC1927, $AT$2:$AT$5092), 0.25)), AT1927 &gt; PERCENTILE(IF($AC$2:$AC$5092=AC1927, $AT$2:$AT$5092), 0.75) + 1.5 * (PERCENTILE(IF($AC$2:$AC$5092=AC1927, $AT$2:$AT$5092), 0.75) - PERCENTILE(IF($AC$2:$AC$5092=AC1927, $AT$2:$AT$5092), 0.25))), "ตัด", "เก็บ"))</f>
        <v>เก็บ</v>
      </c>
      <c r="AW1927" s="1">
        <f t="shared" si="92"/>
        <v>13953.293816562818</v>
      </c>
      <c r="AX1927" s="1">
        <v>14426.372718098486</v>
      </c>
      <c r="AY1927" s="1">
        <v>8272.0588235294126</v>
      </c>
    </row>
    <row r="1928" spans="1:51" x14ac:dyDescent="0.2">
      <c r="A1928" s="3">
        <v>45633</v>
      </c>
      <c r="B1928">
        <v>45633</v>
      </c>
      <c r="C1928" t="s">
        <v>6206</v>
      </c>
      <c r="D1928" t="s">
        <v>51</v>
      </c>
      <c r="E1928" t="s">
        <v>61</v>
      </c>
      <c r="F1928" t="s">
        <v>2488</v>
      </c>
      <c r="G1928" s="1">
        <v>2700</v>
      </c>
      <c r="H1928" s="1">
        <v>4575</v>
      </c>
      <c r="I1928" s="1">
        <v>1900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4600</v>
      </c>
      <c r="P1928" t="s">
        <v>6207</v>
      </c>
      <c r="Q1928" s="2">
        <v>45633</v>
      </c>
      <c r="R1928" t="s">
        <v>55</v>
      </c>
      <c r="S1928">
        <v>0</v>
      </c>
      <c r="T1928" t="s">
        <v>56</v>
      </c>
      <c r="U1928" t="s">
        <v>57</v>
      </c>
      <c r="V1928" s="1">
        <v>2500</v>
      </c>
      <c r="W1928" s="1">
        <v>0</v>
      </c>
      <c r="X1928" s="1">
        <v>0</v>
      </c>
      <c r="AA1928" t="s">
        <v>58</v>
      </c>
      <c r="AB1928" s="1">
        <v>0</v>
      </c>
      <c r="AC1928" s="4">
        <f>IF(ISNUMBER(MATCH(AD1928, $AD$2:AD1927, 0)), INDEX($AC$2:AC1927, MATCH(AD1928, $AD$2:AD1927, 0)), MAX($AC$2:AC1927)+1)</f>
        <v>1</v>
      </c>
      <c r="AD1928" t="str">
        <f t="shared" ref="AD1928:AD1991" si="93">T1928&amp;"-"&amp;U1928</f>
        <v>ท่าลี่-กองลอย</v>
      </c>
      <c r="AE1928" t="s">
        <v>55</v>
      </c>
      <c r="AF1928" s="1">
        <v>0</v>
      </c>
      <c r="AG1928" s="1">
        <v>0</v>
      </c>
      <c r="AH1928" s="1">
        <v>0</v>
      </c>
      <c r="AI1928" t="s">
        <v>6208</v>
      </c>
      <c r="AJ1928" s="1">
        <v>1</v>
      </c>
      <c r="AK1928" s="1">
        <v>0</v>
      </c>
      <c r="AL1928" s="1">
        <v>0</v>
      </c>
      <c r="AM1928" s="1">
        <v>0</v>
      </c>
      <c r="AN1928" s="1">
        <v>0</v>
      </c>
      <c r="AO1928" s="1">
        <v>0</v>
      </c>
      <c r="AP1928" s="1">
        <v>0</v>
      </c>
      <c r="AQ1928" s="1">
        <v>0</v>
      </c>
      <c r="AR1928" s="1">
        <v>11675</v>
      </c>
      <c r="AS1928" s="1">
        <v>8.0250000000000004</v>
      </c>
      <c r="AT1928" s="1">
        <f>Table1[[#This Row],[รวมต้นทุนค่าเดินทาง]]+Table1[[#This Row],[รวมต้นทุนค่าซ่อม]]+Table1[[#This Row],[รวมค่าเสื่อม]]</f>
        <v>14843.137359550561</v>
      </c>
      <c r="AU1928" s="1">
        <f t="shared" si="91"/>
        <v>13953.293816562818</v>
      </c>
      <c r="AV1928" s="1" t="str" cm="1">
        <f t="array" ref="AV1928">IF(AC1928&lt;4, "เก็บ", IF(OR(AT1928 &lt; PERCENTILE(IF($AC$2:$AC$5092=AC1928, $AT$2:$AT$5092), 0.25) - 1.5 * (PERCENTILE(IF($AC$2:$AC$5092=AC1928, $AT$2:$AT$5092), 0.75) - PERCENTILE(IF($AC$2:$AC$5092=AC1928, $AT$2:$AT$5092), 0.25)), AT1928 &gt; PERCENTILE(IF($AC$2:$AC$5092=AC1928, $AT$2:$AT$5092), 0.75) + 1.5 * (PERCENTILE(IF($AC$2:$AC$5092=AC1928, $AT$2:$AT$5092), 0.75) - PERCENTILE(IF($AC$2:$AC$5092=AC1928, $AT$2:$AT$5092), 0.25))), "ตัด", "เก็บ"))</f>
        <v>เก็บ</v>
      </c>
      <c r="AW1928" s="1">
        <f t="shared" si="92"/>
        <v>13953.293816562818</v>
      </c>
      <c r="AX1928" s="1">
        <v>14426.372718098486</v>
      </c>
      <c r="AY1928" s="1">
        <v>3160.1123595505619</v>
      </c>
    </row>
    <row r="1929" spans="1:51" x14ac:dyDescent="0.2">
      <c r="A1929" s="3">
        <v>45633</v>
      </c>
      <c r="B1929">
        <v>45633</v>
      </c>
      <c r="C1929" t="s">
        <v>6209</v>
      </c>
      <c r="D1929" t="s">
        <v>51</v>
      </c>
      <c r="E1929" t="s">
        <v>61</v>
      </c>
      <c r="F1929" t="s">
        <v>1289</v>
      </c>
      <c r="G1929" s="1">
        <v>2700</v>
      </c>
      <c r="H1929" s="1">
        <v>4575</v>
      </c>
      <c r="I1929" s="1">
        <v>1900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4600</v>
      </c>
      <c r="P1929" t="s">
        <v>6210</v>
      </c>
      <c r="Q1929" s="2">
        <v>45633</v>
      </c>
      <c r="R1929" t="s">
        <v>55</v>
      </c>
      <c r="S1929">
        <v>0</v>
      </c>
      <c r="T1929" t="s">
        <v>56</v>
      </c>
      <c r="U1929" t="s">
        <v>57</v>
      </c>
      <c r="V1929" s="1">
        <v>2500</v>
      </c>
      <c r="W1929" s="1">
        <v>0</v>
      </c>
      <c r="X1929" s="1">
        <v>0</v>
      </c>
      <c r="AA1929" t="s">
        <v>58</v>
      </c>
      <c r="AB1929" s="1">
        <v>0</v>
      </c>
      <c r="AC1929" s="4">
        <f>IF(ISNUMBER(MATCH(AD1929, $AD$2:AD1928, 0)), INDEX($AC$2:AC1928, MATCH(AD1929, $AD$2:AD1928, 0)), MAX($AC$2:AC1928)+1)</f>
        <v>1</v>
      </c>
      <c r="AD1929" t="str">
        <f t="shared" si="93"/>
        <v>ท่าลี่-กองลอย</v>
      </c>
      <c r="AE1929" t="s">
        <v>55</v>
      </c>
      <c r="AF1929" s="1">
        <v>0</v>
      </c>
      <c r="AG1929" s="1">
        <v>0</v>
      </c>
      <c r="AH1929" s="1">
        <v>0</v>
      </c>
      <c r="AI1929" t="s">
        <v>6211</v>
      </c>
      <c r="AJ1929" s="1">
        <v>1</v>
      </c>
      <c r="AK1929" s="1">
        <v>0</v>
      </c>
      <c r="AL1929" s="1">
        <v>0</v>
      </c>
      <c r="AM1929" s="1">
        <v>0</v>
      </c>
      <c r="AN1929" s="1">
        <v>0</v>
      </c>
      <c r="AO1929" s="1">
        <v>0</v>
      </c>
      <c r="AP1929" s="1">
        <v>0</v>
      </c>
      <c r="AQ1929" s="1">
        <v>0</v>
      </c>
      <c r="AR1929" s="1">
        <v>11675</v>
      </c>
      <c r="AS1929" s="1">
        <v>152.23548387096781</v>
      </c>
      <c r="AT1929" s="1">
        <f>Table1[[#This Row],[รวมต้นทุนค่าเดินทาง]]+Table1[[#This Row],[รวมต้นทุนค่าซ่อม]]+Table1[[#This Row],[รวมค่าเสื่อม]]</f>
        <v>13425.246847507331</v>
      </c>
      <c r="AU1929" s="1">
        <f t="shared" si="91"/>
        <v>13953.293816562818</v>
      </c>
      <c r="AV1929" s="1" t="str" cm="1">
        <f t="array" ref="AV1929">IF(AC1929&lt;4, "เก็บ", IF(OR(AT1929 &lt; PERCENTILE(IF($AC$2:$AC$5092=AC1929, $AT$2:$AT$5092), 0.25) - 1.5 * (PERCENTILE(IF($AC$2:$AC$5092=AC1929, $AT$2:$AT$5092), 0.75) - PERCENTILE(IF($AC$2:$AC$5092=AC1929, $AT$2:$AT$5092), 0.25)), AT1929 &gt; PERCENTILE(IF($AC$2:$AC$5092=AC1929, $AT$2:$AT$5092), 0.75) + 1.5 * (PERCENTILE(IF($AC$2:$AC$5092=AC1929, $AT$2:$AT$5092), 0.75) - PERCENTILE(IF($AC$2:$AC$5092=AC1929, $AT$2:$AT$5092), 0.25))), "ตัด", "เก็บ"))</f>
        <v>เก็บ</v>
      </c>
      <c r="AW1929" s="1">
        <f t="shared" si="92"/>
        <v>13953.293816562818</v>
      </c>
      <c r="AX1929" s="1">
        <v>14426.372718098486</v>
      </c>
      <c r="AY1929" s="1">
        <v>1598.0113636363637</v>
      </c>
    </row>
    <row r="1930" spans="1:51" x14ac:dyDescent="0.2">
      <c r="A1930" s="3">
        <v>45633</v>
      </c>
      <c r="B1930">
        <v>45633</v>
      </c>
      <c r="C1930" t="s">
        <v>6212</v>
      </c>
      <c r="D1930" t="s">
        <v>51</v>
      </c>
      <c r="E1930" t="s">
        <v>52</v>
      </c>
      <c r="F1930" t="s">
        <v>1263</v>
      </c>
      <c r="G1930" s="1">
        <v>2700</v>
      </c>
      <c r="H1930" s="1">
        <v>4575</v>
      </c>
      <c r="I1930" s="1">
        <v>1900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4600</v>
      </c>
      <c r="P1930" t="s">
        <v>6213</v>
      </c>
      <c r="Q1930" s="2">
        <v>45633</v>
      </c>
      <c r="R1930" t="s">
        <v>55</v>
      </c>
      <c r="S1930">
        <v>0</v>
      </c>
      <c r="T1930" t="s">
        <v>56</v>
      </c>
      <c r="U1930" t="s">
        <v>57</v>
      </c>
      <c r="V1930" s="1">
        <v>2500</v>
      </c>
      <c r="W1930" s="1">
        <v>0</v>
      </c>
      <c r="X1930" s="1">
        <v>0</v>
      </c>
      <c r="AA1930" t="s">
        <v>58</v>
      </c>
      <c r="AB1930" s="1">
        <v>0</v>
      </c>
      <c r="AC1930" s="4">
        <f>IF(ISNUMBER(MATCH(AD1930, $AD$2:AD1929, 0)), INDEX($AC$2:AC1929, MATCH(AD1930, $AD$2:AD1929, 0)), MAX($AC$2:AC1929)+1)</f>
        <v>1</v>
      </c>
      <c r="AD1930" t="str">
        <f t="shared" si="93"/>
        <v>ท่าลี่-กองลอย</v>
      </c>
      <c r="AE1930" t="s">
        <v>55</v>
      </c>
      <c r="AF1930" s="1">
        <v>0</v>
      </c>
      <c r="AG1930" s="1">
        <v>0</v>
      </c>
      <c r="AH1930" s="1">
        <v>0</v>
      </c>
      <c r="AI1930" t="s">
        <v>6214</v>
      </c>
      <c r="AJ1930" s="1">
        <v>1</v>
      </c>
      <c r="AK1930" s="1">
        <v>0</v>
      </c>
      <c r="AL1930" s="1">
        <v>0</v>
      </c>
      <c r="AM1930" s="1">
        <v>0</v>
      </c>
      <c r="AN1930" s="1">
        <v>0</v>
      </c>
      <c r="AO1930" s="1">
        <v>0</v>
      </c>
      <c r="AP1930" s="1">
        <v>0</v>
      </c>
      <c r="AQ1930" s="1">
        <v>0</v>
      </c>
      <c r="AR1930" s="1">
        <v>11675</v>
      </c>
      <c r="AS1930" s="1">
        <v>9.5111111111111111</v>
      </c>
      <c r="AT1930" s="1">
        <f>Table1[[#This Row],[รวมต้นทุนค่าเดินทาง]]+Table1[[#This Row],[รวมต้นทุนค่าซ่อม]]+Table1[[#This Row],[รวมค่าเสื่อม]]</f>
        <v>13340.952828902522</v>
      </c>
      <c r="AU1930" s="1">
        <f t="shared" si="91"/>
        <v>13953.293816562818</v>
      </c>
      <c r="AV1930" s="1" t="str" cm="1">
        <f t="array" ref="AV1930">IF(AC1930&lt;4, "เก็บ", IF(OR(AT1930 &lt; PERCENTILE(IF($AC$2:$AC$5092=AC1930, $AT$2:$AT$5092), 0.25) - 1.5 * (PERCENTILE(IF($AC$2:$AC$5092=AC1930, $AT$2:$AT$5092), 0.75) - PERCENTILE(IF($AC$2:$AC$5092=AC1930, $AT$2:$AT$5092), 0.25)), AT1930 &gt; PERCENTILE(IF($AC$2:$AC$5092=AC1930, $AT$2:$AT$5092), 0.75) + 1.5 * (PERCENTILE(IF($AC$2:$AC$5092=AC1930, $AT$2:$AT$5092), 0.75) - PERCENTILE(IF($AC$2:$AC$5092=AC1930, $AT$2:$AT$5092), 0.25))), "ตัด", "เก็บ"))</f>
        <v>เก็บ</v>
      </c>
      <c r="AW1930" s="1">
        <f t="shared" si="92"/>
        <v>13953.293816562818</v>
      </c>
      <c r="AX1930" s="1">
        <v>14426.372718098486</v>
      </c>
      <c r="AY1930" s="1">
        <v>1656.4417177914111</v>
      </c>
    </row>
    <row r="1931" spans="1:51" x14ac:dyDescent="0.2">
      <c r="A1931" s="3">
        <v>45633</v>
      </c>
      <c r="B1931">
        <v>45633</v>
      </c>
      <c r="C1931" t="s">
        <v>6215</v>
      </c>
      <c r="D1931" t="s">
        <v>66</v>
      </c>
      <c r="E1931" t="s">
        <v>105</v>
      </c>
      <c r="F1931" t="s">
        <v>1237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803</v>
      </c>
      <c r="O1931" s="1">
        <v>803</v>
      </c>
      <c r="P1931" t="s">
        <v>6216</v>
      </c>
      <c r="Q1931" s="2">
        <v>45633</v>
      </c>
      <c r="R1931" t="s">
        <v>55</v>
      </c>
      <c r="S1931">
        <v>0</v>
      </c>
      <c r="T1931" t="s">
        <v>87</v>
      </c>
      <c r="U1931" t="s">
        <v>71</v>
      </c>
      <c r="V1931" s="1">
        <v>0</v>
      </c>
      <c r="W1931" s="1">
        <v>703</v>
      </c>
      <c r="X1931" s="1">
        <v>0</v>
      </c>
      <c r="Y1931" t="s">
        <v>108</v>
      </c>
      <c r="Z1931" t="s">
        <v>71</v>
      </c>
      <c r="AA1931" t="s">
        <v>733</v>
      </c>
      <c r="AB1931" s="1">
        <v>0</v>
      </c>
      <c r="AC1931" s="4">
        <f>IF(ISNUMBER(MATCH(AD1931, $AD$2:AD1930, 0)), INDEX($AC$2:AC1930, MATCH(AD1931, $AD$2:AD1930, 0)), MAX($AC$2:AC1930)+1)</f>
        <v>6</v>
      </c>
      <c r="AD1931" t="str">
        <f t="shared" si="93"/>
        <v>เชียงราย-เชียงใหม่</v>
      </c>
      <c r="AE1931" t="s">
        <v>55</v>
      </c>
      <c r="AF1931" s="1">
        <v>0</v>
      </c>
      <c r="AG1931" s="1">
        <v>0</v>
      </c>
      <c r="AH1931" s="1">
        <v>0</v>
      </c>
      <c r="AI1931" t="s">
        <v>6217</v>
      </c>
      <c r="AJ1931" s="1">
        <v>2</v>
      </c>
      <c r="AK1931" s="1">
        <v>0</v>
      </c>
      <c r="AL1931" s="1">
        <v>0</v>
      </c>
      <c r="AM1931" s="1">
        <v>0</v>
      </c>
      <c r="AN1931" s="1">
        <v>814.65980000000002</v>
      </c>
      <c r="AO1931" s="1">
        <v>0</v>
      </c>
      <c r="AP1931" s="1">
        <v>0</v>
      </c>
      <c r="AQ1931" s="1">
        <v>0</v>
      </c>
      <c r="AR1931" s="1">
        <v>1506</v>
      </c>
      <c r="AS1931" s="1">
        <v>160.02055555555549</v>
      </c>
      <c r="AT1931" s="1">
        <f>Table1[[#This Row],[รวมต้นทุนค่าเดินทาง]]+Table1[[#This Row],[รวมต้นทุนค่าซ่อม]]+Table1[[#This Row],[รวมค่าเสื่อม]]</f>
        <v>3251.923639255996</v>
      </c>
      <c r="AU1931" s="1">
        <f t="shared" si="91"/>
        <v>4428.3346813776061</v>
      </c>
      <c r="AV1931" s="1" t="str" cm="1">
        <f t="array" ref="AV1931">IF(AC1931&lt;4, "เก็บ", IF(OR(AT1931 &lt; PERCENTILE(IF($AC$2:$AC$5092=AC1931, $AT$2:$AT$5092), 0.25) - 1.5 * (PERCENTILE(IF($AC$2:$AC$5092=AC1931, $AT$2:$AT$5092), 0.75) - PERCENTILE(IF($AC$2:$AC$5092=AC1931, $AT$2:$AT$5092), 0.25)), AT1931 &gt; PERCENTILE(IF($AC$2:$AC$5092=AC1931, $AT$2:$AT$5092), 0.75) + 1.5 * (PERCENTILE(IF($AC$2:$AC$5092=AC1931, $AT$2:$AT$5092), 0.75) - PERCENTILE(IF($AC$2:$AC$5092=AC1931, $AT$2:$AT$5092), 0.25))), "ตัด", "เก็บ"))</f>
        <v>เก็บ</v>
      </c>
      <c r="AW1931" s="1">
        <f t="shared" si="92"/>
        <v>3873.7679454274344</v>
      </c>
      <c r="AX1931" s="1">
        <v>2781.4385174989698</v>
      </c>
      <c r="AY1931" s="1">
        <v>1585.9030837004404</v>
      </c>
    </row>
    <row r="1932" spans="1:51" x14ac:dyDescent="0.2">
      <c r="A1932" s="3">
        <v>45634</v>
      </c>
      <c r="B1932">
        <v>45634</v>
      </c>
      <c r="C1932" t="s">
        <v>6218</v>
      </c>
      <c r="D1932" t="s">
        <v>66</v>
      </c>
      <c r="E1932" t="s">
        <v>67</v>
      </c>
      <c r="F1932" t="s">
        <v>353</v>
      </c>
      <c r="G1932" s="1">
        <v>870</v>
      </c>
      <c r="H1932" s="1">
        <v>0</v>
      </c>
      <c r="I1932" s="1">
        <v>400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1270</v>
      </c>
      <c r="P1932" t="s">
        <v>6219</v>
      </c>
      <c r="Q1932" s="2">
        <v>45634</v>
      </c>
      <c r="R1932" t="s">
        <v>70</v>
      </c>
      <c r="S1932">
        <v>0</v>
      </c>
      <c r="T1932" t="s">
        <v>254</v>
      </c>
      <c r="U1932" t="s">
        <v>93</v>
      </c>
      <c r="V1932" s="1">
        <v>0</v>
      </c>
      <c r="W1932" s="1">
        <v>0</v>
      </c>
      <c r="X1932" s="1">
        <v>0</v>
      </c>
      <c r="AA1932" t="s">
        <v>58</v>
      </c>
      <c r="AB1932" s="1">
        <v>0</v>
      </c>
      <c r="AC1932" s="4">
        <f>IF(ISNUMBER(MATCH(AD1932, $AD$2:AD1931, 0)), INDEX($AC$2:AC1931, MATCH(AD1932, $AD$2:AD1931, 0)), MAX($AC$2:AC1931)+1)</f>
        <v>14</v>
      </c>
      <c r="AD1932" t="str">
        <f t="shared" si="93"/>
        <v>ลำปาง-ตลาดไท</v>
      </c>
      <c r="AE1932" t="s">
        <v>73</v>
      </c>
      <c r="AF1932" s="1">
        <v>0</v>
      </c>
      <c r="AG1932" s="1">
        <v>0</v>
      </c>
      <c r="AH1932" s="1">
        <v>0</v>
      </c>
      <c r="AI1932" t="s">
        <v>6220</v>
      </c>
      <c r="AJ1932" s="1">
        <v>1</v>
      </c>
      <c r="AK1932" s="1">
        <v>720</v>
      </c>
      <c r="AL1932" s="1">
        <v>720</v>
      </c>
      <c r="AM1932" s="1">
        <v>1</v>
      </c>
      <c r="AN1932" s="1">
        <v>0</v>
      </c>
      <c r="AO1932" s="1">
        <v>0</v>
      </c>
      <c r="AP1932" s="1">
        <v>0</v>
      </c>
      <c r="AQ1932" s="1">
        <v>0</v>
      </c>
      <c r="AR1932" s="1">
        <v>1270</v>
      </c>
      <c r="AS1932" s="1">
        <v>430.56777777777774</v>
      </c>
      <c r="AT1932" s="1">
        <f>Table1[[#This Row],[รวมต้นทุนค่าเดินทาง]]+Table1[[#This Row],[รวมต้นทุนค่าซ่อม]]+Table1[[#This Row],[รวมค่าเสื่อม]]</f>
        <v>3311.111995464853</v>
      </c>
      <c r="AU1932" s="1" t="e">
        <f t="shared" si="91"/>
        <v>#N/A</v>
      </c>
      <c r="AV1932" s="1" t="e" cm="1">
        <f t="array" ref="AV1932">IF(AC1932&lt;4, "เก็บ", IF(OR(AT1932 &lt; PERCENTILE(IF($AC$2:$AC$5092=AC1932, $AT$2:$AT$5092), 0.25) - 1.5 * (PERCENTILE(IF($AC$2:$AC$5092=AC1932, $AT$2:$AT$5092), 0.75) - PERCENTILE(IF($AC$2:$AC$5092=AC1932, $AT$2:$AT$5092), 0.25)), AT1932 &gt; PERCENTILE(IF($AC$2:$AC$5092=AC1932, $AT$2:$AT$5092), 0.75) + 1.5 * (PERCENTILE(IF($AC$2:$AC$5092=AC1932, $AT$2:$AT$5092), 0.75) - PERCENTILE(IF($AC$2:$AC$5092=AC1932, $AT$2:$AT$5092), 0.25))), "ตัด", "เก็บ"))</f>
        <v>#N/A</v>
      </c>
      <c r="AW1932" s="1" t="e">
        <f t="shared" si="92"/>
        <v>#DIV/0!</v>
      </c>
      <c r="AX1932" s="1">
        <v>2411.9362516169685</v>
      </c>
      <c r="AY1932" s="1">
        <v>1610.5442176870749</v>
      </c>
    </row>
    <row r="1933" spans="1:51" x14ac:dyDescent="0.2">
      <c r="A1933" s="3">
        <v>45634</v>
      </c>
      <c r="B1933">
        <v>45634</v>
      </c>
      <c r="C1933" t="s">
        <v>6221</v>
      </c>
      <c r="D1933" t="s">
        <v>51</v>
      </c>
      <c r="E1933" t="s">
        <v>61</v>
      </c>
      <c r="F1933" t="s">
        <v>2284</v>
      </c>
      <c r="G1933" s="1">
        <v>4200</v>
      </c>
      <c r="H1933" s="1">
        <v>3075</v>
      </c>
      <c r="I1933" s="1">
        <v>1900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6100</v>
      </c>
      <c r="P1933" t="s">
        <v>6222</v>
      </c>
      <c r="Q1933" s="2">
        <v>45634</v>
      </c>
      <c r="R1933" t="s">
        <v>55</v>
      </c>
      <c r="S1933">
        <v>0</v>
      </c>
      <c r="T1933" t="s">
        <v>56</v>
      </c>
      <c r="U1933" t="s">
        <v>57</v>
      </c>
      <c r="V1933" s="1">
        <v>2500</v>
      </c>
      <c r="W1933" s="1">
        <v>0</v>
      </c>
      <c r="X1933" s="1">
        <v>0</v>
      </c>
      <c r="AA1933" t="s">
        <v>58</v>
      </c>
      <c r="AB1933" s="1">
        <v>0</v>
      </c>
      <c r="AC1933" s="4">
        <f>IF(ISNUMBER(MATCH(AD1933, $AD$2:AD1932, 0)), INDEX($AC$2:AC1932, MATCH(AD1933, $AD$2:AD1932, 0)), MAX($AC$2:AC1932)+1)</f>
        <v>1</v>
      </c>
      <c r="AD1933" t="str">
        <f t="shared" si="93"/>
        <v>ท่าลี่-กองลอย</v>
      </c>
      <c r="AE1933" t="s">
        <v>55</v>
      </c>
      <c r="AF1933" s="1">
        <v>0</v>
      </c>
      <c r="AG1933" s="1">
        <v>0</v>
      </c>
      <c r="AH1933" s="1">
        <v>0</v>
      </c>
      <c r="AI1933" t="s">
        <v>6223</v>
      </c>
      <c r="AJ1933" s="1">
        <v>1</v>
      </c>
      <c r="AK1933" s="1">
        <v>0</v>
      </c>
      <c r="AL1933" s="1">
        <v>0</v>
      </c>
      <c r="AM1933" s="1">
        <v>0</v>
      </c>
      <c r="AN1933" s="1">
        <v>0</v>
      </c>
      <c r="AO1933" s="1">
        <v>0</v>
      </c>
      <c r="AP1933" s="1">
        <v>0</v>
      </c>
      <c r="AQ1933" s="1">
        <v>0</v>
      </c>
      <c r="AR1933" s="1">
        <v>11675</v>
      </c>
      <c r="AS1933" s="1">
        <v>17.12</v>
      </c>
      <c r="AT1933" s="1">
        <f>Table1[[#This Row],[รวมต้นทุนค่าเดินทาง]]+Table1[[#This Row],[รวมต้นทุนค่าซ่อม]]+Table1[[#This Row],[รวมค่าเสื่อม]]</f>
        <v>13855.58153846154</v>
      </c>
      <c r="AU1933" s="1">
        <f t="shared" si="91"/>
        <v>13953.293816562818</v>
      </c>
      <c r="AV1933" s="1" t="str" cm="1">
        <f t="array" ref="AV1933">IF(AC1933&lt;4, "เก็บ", IF(OR(AT1933 &lt; PERCENTILE(IF($AC$2:$AC$5092=AC1933, $AT$2:$AT$5092), 0.25) - 1.5 * (PERCENTILE(IF($AC$2:$AC$5092=AC1933, $AT$2:$AT$5092), 0.75) - PERCENTILE(IF($AC$2:$AC$5092=AC1933, $AT$2:$AT$5092), 0.25)), AT1933 &gt; PERCENTILE(IF($AC$2:$AC$5092=AC1933, $AT$2:$AT$5092), 0.75) + 1.5 * (PERCENTILE(IF($AC$2:$AC$5092=AC1933, $AT$2:$AT$5092), 0.75) - PERCENTILE(IF($AC$2:$AC$5092=AC1933, $AT$2:$AT$5092), 0.25))), "ตัด", "เก็บ"))</f>
        <v>เก็บ</v>
      </c>
      <c r="AW1933" s="1">
        <f t="shared" si="92"/>
        <v>13953.293816562818</v>
      </c>
      <c r="AX1933" s="1">
        <v>14426.372718098486</v>
      </c>
      <c r="AY1933" s="1">
        <v>2163.4615384615386</v>
      </c>
    </row>
    <row r="1934" spans="1:51" x14ac:dyDescent="0.2">
      <c r="A1934" s="3">
        <v>45634</v>
      </c>
      <c r="B1934">
        <v>45634</v>
      </c>
      <c r="C1934" t="s">
        <v>6224</v>
      </c>
      <c r="D1934" t="s">
        <v>51</v>
      </c>
      <c r="E1934" t="s">
        <v>61</v>
      </c>
      <c r="F1934" t="s">
        <v>2381</v>
      </c>
      <c r="G1934" s="1">
        <v>2700</v>
      </c>
      <c r="H1934" s="1">
        <v>4575</v>
      </c>
      <c r="I1934" s="1">
        <v>1900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4600</v>
      </c>
      <c r="P1934" t="s">
        <v>6225</v>
      </c>
      <c r="Q1934" s="2">
        <v>45634</v>
      </c>
      <c r="R1934" t="s">
        <v>55</v>
      </c>
      <c r="S1934">
        <v>0</v>
      </c>
      <c r="T1934" t="s">
        <v>56</v>
      </c>
      <c r="U1934" t="s">
        <v>57</v>
      </c>
      <c r="V1934" s="1">
        <v>2500</v>
      </c>
      <c r="W1934" s="1">
        <v>0</v>
      </c>
      <c r="X1934" s="1">
        <v>0</v>
      </c>
      <c r="AA1934" t="s">
        <v>58</v>
      </c>
      <c r="AB1934" s="1">
        <v>0</v>
      </c>
      <c r="AC1934" s="4">
        <f>IF(ISNUMBER(MATCH(AD1934, $AD$2:AD1933, 0)), INDEX($AC$2:AC1933, MATCH(AD1934, $AD$2:AD1933, 0)), MAX($AC$2:AC1933)+1)</f>
        <v>1</v>
      </c>
      <c r="AD1934" t="str">
        <f t="shared" si="93"/>
        <v>ท่าลี่-กองลอย</v>
      </c>
      <c r="AE1934" t="s">
        <v>55</v>
      </c>
      <c r="AF1934" s="1">
        <v>0</v>
      </c>
      <c r="AG1934" s="1">
        <v>0</v>
      </c>
      <c r="AH1934" s="1">
        <v>0</v>
      </c>
      <c r="AI1934" t="s">
        <v>6226</v>
      </c>
      <c r="AJ1934" s="1">
        <v>1</v>
      </c>
      <c r="AK1934" s="1">
        <v>0</v>
      </c>
      <c r="AL1934" s="1">
        <v>0</v>
      </c>
      <c r="AM1934" s="1">
        <v>0</v>
      </c>
      <c r="AN1934" s="1">
        <v>0</v>
      </c>
      <c r="AO1934" s="1">
        <v>0</v>
      </c>
      <c r="AP1934" s="1">
        <v>0</v>
      </c>
      <c r="AQ1934" s="1">
        <v>0</v>
      </c>
      <c r="AR1934" s="1">
        <v>11675</v>
      </c>
      <c r="AS1934" s="1">
        <v>10.7</v>
      </c>
      <c r="AT1934" s="1">
        <f>Table1[[#This Row],[รวมต้นทุนค่าเดินทาง]]+Table1[[#This Row],[รวมต้นทุนค่าซ่อม]]+Table1[[#This Row],[รวมค่าเสื่อม]]</f>
        <v>13800.361654135339</v>
      </c>
      <c r="AU1934" s="1">
        <f t="shared" si="91"/>
        <v>13953.293816562818</v>
      </c>
      <c r="AV1934" s="1" t="str" cm="1">
        <f t="array" ref="AV1934">IF(AC1934&lt;4, "เก็บ", IF(OR(AT1934 &lt; PERCENTILE(IF($AC$2:$AC$5092=AC1934, $AT$2:$AT$5092), 0.25) - 1.5 * (PERCENTILE(IF($AC$2:$AC$5092=AC1934, $AT$2:$AT$5092), 0.75) - PERCENTILE(IF($AC$2:$AC$5092=AC1934, $AT$2:$AT$5092), 0.25)), AT1934 &gt; PERCENTILE(IF($AC$2:$AC$5092=AC1934, $AT$2:$AT$5092), 0.75) + 1.5 * (PERCENTILE(IF($AC$2:$AC$5092=AC1934, $AT$2:$AT$5092), 0.75) - PERCENTILE(IF($AC$2:$AC$5092=AC1934, $AT$2:$AT$5092), 0.25))), "ตัด", "เก็บ"))</f>
        <v>เก็บ</v>
      </c>
      <c r="AW1934" s="1">
        <f t="shared" si="92"/>
        <v>13953.293816562818</v>
      </c>
      <c r="AX1934" s="1">
        <v>14426.372718098486</v>
      </c>
      <c r="AY1934" s="1">
        <v>2114.6616541353383</v>
      </c>
    </row>
    <row r="1935" spans="1:51" x14ac:dyDescent="0.2">
      <c r="A1935" s="3">
        <v>45634</v>
      </c>
      <c r="B1935">
        <v>45634</v>
      </c>
      <c r="C1935" t="s">
        <v>6227</v>
      </c>
      <c r="D1935" t="s">
        <v>51</v>
      </c>
      <c r="E1935" t="s">
        <v>61</v>
      </c>
      <c r="F1935" t="s">
        <v>5723</v>
      </c>
      <c r="G1935" s="1">
        <v>2700</v>
      </c>
      <c r="H1935" s="1">
        <v>4575</v>
      </c>
      <c r="I1935" s="1">
        <v>1900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4600</v>
      </c>
      <c r="P1935" t="s">
        <v>6228</v>
      </c>
      <c r="Q1935" s="2">
        <v>45634</v>
      </c>
      <c r="R1935" t="s">
        <v>55</v>
      </c>
      <c r="S1935">
        <v>0</v>
      </c>
      <c r="T1935" t="s">
        <v>56</v>
      </c>
      <c r="U1935" t="s">
        <v>57</v>
      </c>
      <c r="V1935" s="1">
        <v>2500</v>
      </c>
      <c r="W1935" s="1">
        <v>0</v>
      </c>
      <c r="X1935" s="1">
        <v>0</v>
      </c>
      <c r="AA1935" t="s">
        <v>58</v>
      </c>
      <c r="AB1935" s="1">
        <v>0</v>
      </c>
      <c r="AC1935" s="4">
        <f>IF(ISNUMBER(MATCH(AD1935, $AD$2:AD1934, 0)), INDEX($AC$2:AC1934, MATCH(AD1935, $AD$2:AD1934, 0)), MAX($AC$2:AC1934)+1)</f>
        <v>1</v>
      </c>
      <c r="AD1935" t="str">
        <f t="shared" si="93"/>
        <v>ท่าลี่-กองลอย</v>
      </c>
      <c r="AE1935" t="s">
        <v>55</v>
      </c>
      <c r="AF1935" s="1">
        <v>0</v>
      </c>
      <c r="AG1935" s="1">
        <v>0</v>
      </c>
      <c r="AH1935" s="1">
        <v>0</v>
      </c>
      <c r="AI1935" t="s">
        <v>6229</v>
      </c>
      <c r="AJ1935" s="1">
        <v>1</v>
      </c>
      <c r="AK1935" s="1">
        <v>0</v>
      </c>
      <c r="AL1935" s="1">
        <v>0</v>
      </c>
      <c r="AM1935" s="1">
        <v>0</v>
      </c>
      <c r="AN1935" s="1">
        <v>0</v>
      </c>
      <c r="AO1935" s="1">
        <v>0</v>
      </c>
      <c r="AP1935" s="1">
        <v>0</v>
      </c>
      <c r="AQ1935" s="1">
        <v>0</v>
      </c>
      <c r="AR1935" s="1">
        <v>11675</v>
      </c>
      <c r="AS1935" s="1">
        <v>191.39240816326529</v>
      </c>
      <c r="AT1935" s="1">
        <f>Table1[[#This Row],[รวมต้นทุนค่าเดินทาง]]+Table1[[#This Row],[รวมต้นทุนค่าซ่อม]]+Table1[[#This Row],[รวมค่าเสื่อม]]</f>
        <v>15175.215937575031</v>
      </c>
      <c r="AU1935" s="1">
        <f t="shared" si="91"/>
        <v>13953.293816562818</v>
      </c>
      <c r="AV1935" s="1" t="str" cm="1">
        <f t="array" ref="AV1935">IF(AC1935&lt;4, "เก็บ", IF(OR(AT1935 &lt; PERCENTILE(IF($AC$2:$AC$5092=AC1935, $AT$2:$AT$5092), 0.25) - 1.5 * (PERCENTILE(IF($AC$2:$AC$5092=AC1935, $AT$2:$AT$5092), 0.75) - PERCENTILE(IF($AC$2:$AC$5092=AC1935, $AT$2:$AT$5092), 0.25)), AT1935 &gt; PERCENTILE(IF($AC$2:$AC$5092=AC1935, $AT$2:$AT$5092), 0.75) + 1.5 * (PERCENTILE(IF($AC$2:$AC$5092=AC1935, $AT$2:$AT$5092), 0.75) - PERCENTILE(IF($AC$2:$AC$5092=AC1935, $AT$2:$AT$5092), 0.25))), "ตัด", "เก็บ"))</f>
        <v>เก็บ</v>
      </c>
      <c r="AW1935" s="1">
        <f t="shared" si="92"/>
        <v>13953.293816562818</v>
      </c>
      <c r="AX1935" s="1">
        <v>14426.372718098486</v>
      </c>
      <c r="AY1935" s="1">
        <v>3308.8235294117649</v>
      </c>
    </row>
    <row r="1936" spans="1:51" x14ac:dyDescent="0.2">
      <c r="A1936" s="3">
        <v>45634</v>
      </c>
      <c r="B1936">
        <v>45634</v>
      </c>
      <c r="C1936" t="s">
        <v>6230</v>
      </c>
      <c r="D1936" t="s">
        <v>51</v>
      </c>
      <c r="E1936" t="s">
        <v>52</v>
      </c>
      <c r="F1936" t="s">
        <v>3805</v>
      </c>
      <c r="G1936" s="1">
        <v>2700</v>
      </c>
      <c r="H1936" s="1">
        <v>4327</v>
      </c>
      <c r="I1936" s="1">
        <v>1900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4600</v>
      </c>
      <c r="P1936" t="s">
        <v>6231</v>
      </c>
      <c r="Q1936" s="2">
        <v>45634</v>
      </c>
      <c r="R1936" t="s">
        <v>55</v>
      </c>
      <c r="S1936">
        <v>0</v>
      </c>
      <c r="T1936" t="s">
        <v>56</v>
      </c>
      <c r="U1936" t="s">
        <v>57</v>
      </c>
      <c r="V1936" s="1">
        <v>2500</v>
      </c>
      <c r="W1936" s="1">
        <v>0</v>
      </c>
      <c r="X1936" s="1">
        <v>0</v>
      </c>
      <c r="AA1936" t="s">
        <v>58</v>
      </c>
      <c r="AB1936" s="1">
        <v>0</v>
      </c>
      <c r="AC1936" s="4">
        <f>IF(ISNUMBER(MATCH(AD1936, $AD$2:AD1935, 0)), INDEX($AC$2:AC1935, MATCH(AD1936, $AD$2:AD1935, 0)), MAX($AC$2:AC1935)+1)</f>
        <v>1</v>
      </c>
      <c r="AD1936" t="str">
        <f t="shared" si="93"/>
        <v>ท่าลี่-กองลอย</v>
      </c>
      <c r="AE1936" t="s">
        <v>55</v>
      </c>
      <c r="AF1936" s="1">
        <v>0</v>
      </c>
      <c r="AG1936" s="1">
        <v>0</v>
      </c>
      <c r="AH1936" s="1">
        <v>0</v>
      </c>
      <c r="AI1936" t="s">
        <v>6232</v>
      </c>
      <c r="AJ1936" s="1">
        <v>1</v>
      </c>
      <c r="AK1936" s="1">
        <v>0</v>
      </c>
      <c r="AL1936" s="1">
        <v>0</v>
      </c>
      <c r="AM1936" s="1">
        <v>0</v>
      </c>
      <c r="AN1936" s="1">
        <v>0</v>
      </c>
      <c r="AO1936" s="1">
        <v>0</v>
      </c>
      <c r="AP1936" s="1">
        <v>0</v>
      </c>
      <c r="AQ1936" s="1">
        <v>0</v>
      </c>
      <c r="AR1936" s="1">
        <v>11427</v>
      </c>
      <c r="AS1936" s="1">
        <v>92.664130434782606</v>
      </c>
      <c r="AT1936" s="1">
        <f>Table1[[#This Row],[รวมต้นทุนค่าเดินทาง]]+Table1[[#This Row],[รวมต้นทุนค่าซ่อม]]+Table1[[#This Row],[รวมค่าเสื่อม]]</f>
        <v>14115.817976588629</v>
      </c>
      <c r="AU1936" s="1">
        <f t="shared" si="91"/>
        <v>13953.293816562818</v>
      </c>
      <c r="AV1936" s="1" t="str" cm="1">
        <f t="array" ref="AV1936">IF(AC1936&lt;4, "เก็บ", IF(OR(AT1936 &lt; PERCENTILE(IF($AC$2:$AC$5092=AC1936, $AT$2:$AT$5092), 0.25) - 1.5 * (PERCENTILE(IF($AC$2:$AC$5092=AC1936, $AT$2:$AT$5092), 0.75) - PERCENTILE(IF($AC$2:$AC$5092=AC1936, $AT$2:$AT$5092), 0.25)), AT1936 &gt; PERCENTILE(IF($AC$2:$AC$5092=AC1936, $AT$2:$AT$5092), 0.75) + 1.5 * (PERCENTILE(IF($AC$2:$AC$5092=AC1936, $AT$2:$AT$5092), 0.75) - PERCENTILE(IF($AC$2:$AC$5092=AC1936, $AT$2:$AT$5092), 0.25))), "ตัด", "เก็บ"))</f>
        <v>เก็บ</v>
      </c>
      <c r="AW1936" s="1">
        <f t="shared" si="92"/>
        <v>13953.293816562818</v>
      </c>
      <c r="AX1936" s="1">
        <v>14426.372718098486</v>
      </c>
      <c r="AY1936" s="1">
        <v>2596.1538461538462</v>
      </c>
    </row>
    <row r="1937" spans="1:51" x14ac:dyDescent="0.2">
      <c r="A1937" s="3">
        <v>45634</v>
      </c>
      <c r="B1937">
        <v>45634</v>
      </c>
      <c r="C1937" t="s">
        <v>6233</v>
      </c>
      <c r="D1937" t="s">
        <v>66</v>
      </c>
      <c r="E1937" t="s">
        <v>84</v>
      </c>
      <c r="F1937" t="s">
        <v>281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770</v>
      </c>
      <c r="O1937" s="1">
        <v>770</v>
      </c>
      <c r="P1937" t="s">
        <v>6234</v>
      </c>
      <c r="Q1937" s="2">
        <v>45634</v>
      </c>
      <c r="R1937" t="s">
        <v>55</v>
      </c>
      <c r="S1937">
        <v>0</v>
      </c>
      <c r="T1937" t="s">
        <v>87</v>
      </c>
      <c r="U1937" t="s">
        <v>71</v>
      </c>
      <c r="V1937" s="1">
        <v>0</v>
      </c>
      <c r="W1937" s="1">
        <v>669</v>
      </c>
      <c r="X1937" s="1">
        <v>0</v>
      </c>
      <c r="Y1937" t="s">
        <v>87</v>
      </c>
      <c r="Z1937" t="s">
        <v>71</v>
      </c>
      <c r="AA1937" t="s">
        <v>722</v>
      </c>
      <c r="AB1937" s="1">
        <v>0</v>
      </c>
      <c r="AC1937" s="4">
        <f>IF(ISNUMBER(MATCH(AD1937, $AD$2:AD1936, 0)), INDEX($AC$2:AC1936, MATCH(AD1937, $AD$2:AD1936, 0)), MAX($AC$2:AC1936)+1)</f>
        <v>6</v>
      </c>
      <c r="AD1937" t="str">
        <f t="shared" si="93"/>
        <v>เชียงราย-เชียงใหม่</v>
      </c>
      <c r="AE1937" t="s">
        <v>55</v>
      </c>
      <c r="AF1937" s="1">
        <v>0</v>
      </c>
      <c r="AG1937" s="1">
        <v>0</v>
      </c>
      <c r="AH1937" s="1">
        <v>0</v>
      </c>
      <c r="AI1937" t="s">
        <v>6235</v>
      </c>
      <c r="AJ1937" s="1">
        <v>1</v>
      </c>
      <c r="AK1937" s="1">
        <v>0</v>
      </c>
      <c r="AL1937" s="1">
        <v>0</v>
      </c>
      <c r="AM1937" s="1">
        <v>0</v>
      </c>
      <c r="AN1937" s="1">
        <v>0</v>
      </c>
      <c r="AO1937" s="1">
        <v>0</v>
      </c>
      <c r="AP1937" s="1">
        <v>0</v>
      </c>
      <c r="AQ1937" s="1">
        <v>0</v>
      </c>
      <c r="AR1937" s="1">
        <v>1439</v>
      </c>
      <c r="AS1937" s="1">
        <v>138.44</v>
      </c>
      <c r="AT1937" s="1">
        <f>Table1[[#This Row],[รวมต้นทุนค่าเดินทาง]]+Table1[[#This Row],[รวมต้นทุนค่าซ่อม]]+Table1[[#This Row],[รวมค่าเสื่อม]]</f>
        <v>2885.579534883721</v>
      </c>
      <c r="AU1937" s="1">
        <f t="shared" si="91"/>
        <v>4428.3346813776061</v>
      </c>
      <c r="AV1937" s="1" t="str" cm="1">
        <f t="array" ref="AV1937">IF(AC1937&lt;4, "เก็บ", IF(OR(AT1937 &lt; PERCENTILE(IF($AC$2:$AC$5092=AC1937, $AT$2:$AT$5092), 0.25) - 1.5 * (PERCENTILE(IF($AC$2:$AC$5092=AC1937, $AT$2:$AT$5092), 0.75) - PERCENTILE(IF($AC$2:$AC$5092=AC1937, $AT$2:$AT$5092), 0.25)), AT1937 &gt; PERCENTILE(IF($AC$2:$AC$5092=AC1937, $AT$2:$AT$5092), 0.75) + 1.5 * (PERCENTILE(IF($AC$2:$AC$5092=AC1937, $AT$2:$AT$5092), 0.75) - PERCENTILE(IF($AC$2:$AC$5092=AC1937, $AT$2:$AT$5092), 0.25))), "ตัด", "เก็บ"))</f>
        <v>เก็บ</v>
      </c>
      <c r="AW1937" s="1">
        <f t="shared" si="92"/>
        <v>3873.7679454274344</v>
      </c>
      <c r="AX1937" s="1">
        <v>2781.4385174989698</v>
      </c>
      <c r="AY1937" s="1">
        <v>1308.1395348837209</v>
      </c>
    </row>
    <row r="1938" spans="1:51" x14ac:dyDescent="0.2">
      <c r="A1938" s="3">
        <v>45635</v>
      </c>
      <c r="B1938">
        <v>45635</v>
      </c>
      <c r="C1938" t="s">
        <v>6236</v>
      </c>
      <c r="D1938" t="s">
        <v>66</v>
      </c>
      <c r="E1938" t="s">
        <v>124</v>
      </c>
      <c r="F1938" t="s">
        <v>388</v>
      </c>
      <c r="G1938" s="1">
        <v>937</v>
      </c>
      <c r="H1938" s="1">
        <v>0</v>
      </c>
      <c r="I1938" s="1">
        <v>400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1337</v>
      </c>
      <c r="P1938" t="s">
        <v>6237</v>
      </c>
      <c r="Q1938" s="2">
        <v>45635</v>
      </c>
      <c r="R1938" t="s">
        <v>70</v>
      </c>
      <c r="S1938">
        <v>0</v>
      </c>
      <c r="T1938" t="s">
        <v>254</v>
      </c>
      <c r="U1938" t="s">
        <v>161</v>
      </c>
      <c r="V1938" s="1">
        <v>0</v>
      </c>
      <c r="W1938" s="1">
        <v>0</v>
      </c>
      <c r="X1938" s="1">
        <v>0</v>
      </c>
      <c r="AA1938" t="s">
        <v>58</v>
      </c>
      <c r="AB1938" s="1">
        <v>0</v>
      </c>
      <c r="AC1938" s="4">
        <f>IF(ISNUMBER(MATCH(AD1938, $AD$2:AD1937, 0)), INDEX($AC$2:AC1937, MATCH(AD1938, $AD$2:AD1937, 0)), MAX($AC$2:AC1937)+1)</f>
        <v>11</v>
      </c>
      <c r="AD1938" t="str">
        <f t="shared" si="93"/>
        <v>ลำปาง-พุทธมณฑลสาย 2</v>
      </c>
      <c r="AE1938" t="s">
        <v>73</v>
      </c>
      <c r="AF1938" s="1">
        <v>0</v>
      </c>
      <c r="AG1938" s="1">
        <v>0</v>
      </c>
      <c r="AH1938" s="1">
        <v>0</v>
      </c>
      <c r="AI1938" t="s">
        <v>6238</v>
      </c>
      <c r="AJ1938" s="1">
        <v>1</v>
      </c>
      <c r="AK1938" s="1">
        <v>720</v>
      </c>
      <c r="AL1938" s="1">
        <v>720</v>
      </c>
      <c r="AM1938" s="1">
        <v>1</v>
      </c>
      <c r="AN1938" s="1">
        <v>0</v>
      </c>
      <c r="AO1938" s="1">
        <v>0</v>
      </c>
      <c r="AP1938" s="1">
        <v>0</v>
      </c>
      <c r="AQ1938" s="1">
        <v>0</v>
      </c>
      <c r="AR1938" s="1">
        <v>1337</v>
      </c>
      <c r="AS1938" s="1">
        <v>122.87846153846154</v>
      </c>
      <c r="AT1938" s="1">
        <f>Table1[[#This Row],[รวมต้นทุนค่าเดินทาง]]+Table1[[#This Row],[รวมต้นทุนค่าซ่อม]]+Table1[[#This Row],[รวมค่าเสื่อม]]</f>
        <v>3270.2086662201309</v>
      </c>
      <c r="AU1938" s="1">
        <f t="shared" si="91"/>
        <v>4930.4097489270907</v>
      </c>
      <c r="AV1938" s="1" t="str" cm="1">
        <f t="array" ref="AV1938">IF(AC1938&lt;4, "เก็บ", IF(OR(AT1938 &lt; PERCENTILE(IF($AC$2:$AC$5092=AC1938, $AT$2:$AT$5092), 0.25) - 1.5 * (PERCENTILE(IF($AC$2:$AC$5092=AC1938, $AT$2:$AT$5092), 0.75) - PERCENTILE(IF($AC$2:$AC$5092=AC1938, $AT$2:$AT$5092), 0.25)), AT1938 &gt; PERCENTILE(IF($AC$2:$AC$5092=AC1938, $AT$2:$AT$5092), 0.75) + 1.5 * (PERCENTILE(IF($AC$2:$AC$5092=AC1938, $AT$2:$AT$5092), 0.75) - PERCENTILE(IF($AC$2:$AC$5092=AC1938, $AT$2:$AT$5092), 0.25))), "ตัด", "เก็บ"))</f>
        <v>เก็บ</v>
      </c>
      <c r="AW1938" s="1">
        <f t="shared" si="92"/>
        <v>4496.4734610911819</v>
      </c>
      <c r="AX1938" s="1">
        <v>2927.9145864762854</v>
      </c>
      <c r="AY1938" s="1">
        <v>1810.3302046816693</v>
      </c>
    </row>
    <row r="1939" spans="1:51" x14ac:dyDescent="0.2">
      <c r="A1939" s="3">
        <v>45635</v>
      </c>
      <c r="B1939">
        <v>45635</v>
      </c>
      <c r="C1939" t="s">
        <v>6239</v>
      </c>
      <c r="D1939" t="s">
        <v>66</v>
      </c>
      <c r="E1939" t="s">
        <v>67</v>
      </c>
      <c r="F1939" t="s">
        <v>92</v>
      </c>
      <c r="G1939" s="1">
        <v>937</v>
      </c>
      <c r="H1939" s="1">
        <v>0</v>
      </c>
      <c r="I1939" s="1">
        <v>400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1337</v>
      </c>
      <c r="P1939" t="s">
        <v>6240</v>
      </c>
      <c r="Q1939" s="2">
        <v>45635</v>
      </c>
      <c r="R1939" t="s">
        <v>70</v>
      </c>
      <c r="S1939">
        <v>0</v>
      </c>
      <c r="T1939" t="s">
        <v>254</v>
      </c>
      <c r="U1939" t="s">
        <v>161</v>
      </c>
      <c r="V1939" s="1">
        <v>0</v>
      </c>
      <c r="W1939" s="1">
        <v>0</v>
      </c>
      <c r="X1939" s="1">
        <v>0</v>
      </c>
      <c r="AA1939" t="s">
        <v>58</v>
      </c>
      <c r="AB1939" s="1">
        <v>0</v>
      </c>
      <c r="AC1939" s="4">
        <f>IF(ISNUMBER(MATCH(AD1939, $AD$2:AD1938, 0)), INDEX($AC$2:AC1938, MATCH(AD1939, $AD$2:AD1938, 0)), MAX($AC$2:AC1938)+1)</f>
        <v>11</v>
      </c>
      <c r="AD1939" t="str">
        <f t="shared" si="93"/>
        <v>ลำปาง-พุทธมณฑลสาย 2</v>
      </c>
      <c r="AE1939" t="s">
        <v>73</v>
      </c>
      <c r="AF1939" s="1">
        <v>0</v>
      </c>
      <c r="AG1939" s="1">
        <v>0</v>
      </c>
      <c r="AH1939" s="1">
        <v>0</v>
      </c>
      <c r="AI1939" t="s">
        <v>6241</v>
      </c>
      <c r="AJ1939" s="1">
        <v>1</v>
      </c>
      <c r="AK1939" s="1">
        <v>720</v>
      </c>
      <c r="AL1939" s="1">
        <v>720</v>
      </c>
      <c r="AM1939" s="1">
        <v>1</v>
      </c>
      <c r="AN1939" s="1">
        <v>0</v>
      </c>
      <c r="AO1939" s="1">
        <v>0</v>
      </c>
      <c r="AP1939" s="1">
        <v>0</v>
      </c>
      <c r="AQ1939" s="1">
        <v>0</v>
      </c>
      <c r="AR1939" s="1">
        <v>1337</v>
      </c>
      <c r="AS1939" s="1">
        <v>102.11499999999999</v>
      </c>
      <c r="AT1939" s="1">
        <f>Table1[[#This Row],[รวมต้นทุนค่าเดินทาง]]+Table1[[#This Row],[รวมต้นทุนค่าซ่อม]]+Table1[[#This Row],[รวมค่าเสื่อม]]</f>
        <v>3369.2149878063651</v>
      </c>
      <c r="AU1939" s="1">
        <f t="shared" si="91"/>
        <v>4930.4097489270907</v>
      </c>
      <c r="AV1939" s="1" t="str" cm="1">
        <f t="array" ref="AV1939">IF(AC1939&lt;4, "เก็บ", IF(OR(AT1939 &lt; PERCENTILE(IF($AC$2:$AC$5092=AC1939, $AT$2:$AT$5092), 0.25) - 1.5 * (PERCENTILE(IF($AC$2:$AC$5092=AC1939, $AT$2:$AT$5092), 0.75) - PERCENTILE(IF($AC$2:$AC$5092=AC1939, $AT$2:$AT$5092), 0.25)), AT1939 &gt; PERCENTILE(IF($AC$2:$AC$5092=AC1939, $AT$2:$AT$5092), 0.75) + 1.5 * (PERCENTILE(IF($AC$2:$AC$5092=AC1939, $AT$2:$AT$5092), 0.75) - PERCENTILE(IF($AC$2:$AC$5092=AC1939, $AT$2:$AT$5092), 0.25))), "ตัด", "เก็บ"))</f>
        <v>เก็บ</v>
      </c>
      <c r="AW1939" s="1">
        <f t="shared" si="92"/>
        <v>4496.4734610911819</v>
      </c>
      <c r="AX1939" s="1">
        <v>2927.9145864762854</v>
      </c>
      <c r="AY1939" s="1">
        <v>1930.0999878063651</v>
      </c>
    </row>
    <row r="1940" spans="1:51" x14ac:dyDescent="0.2">
      <c r="A1940" s="3">
        <v>45635</v>
      </c>
      <c r="B1940">
        <v>45635</v>
      </c>
      <c r="C1940" t="s">
        <v>6242</v>
      </c>
      <c r="D1940" t="s">
        <v>51</v>
      </c>
      <c r="E1940" t="s">
        <v>52</v>
      </c>
      <c r="F1940" t="s">
        <v>53</v>
      </c>
      <c r="G1940" s="1">
        <v>4200</v>
      </c>
      <c r="H1940" s="1">
        <v>3075</v>
      </c>
      <c r="I1940" s="1">
        <v>1900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6100</v>
      </c>
      <c r="P1940" t="s">
        <v>6243</v>
      </c>
      <c r="Q1940" s="2">
        <v>45635</v>
      </c>
      <c r="R1940" t="s">
        <v>55</v>
      </c>
      <c r="S1940">
        <v>0</v>
      </c>
      <c r="T1940" t="s">
        <v>56</v>
      </c>
      <c r="U1940" t="s">
        <v>57</v>
      </c>
      <c r="V1940" s="1">
        <v>2500</v>
      </c>
      <c r="W1940" s="1">
        <v>0</v>
      </c>
      <c r="X1940" s="1">
        <v>0</v>
      </c>
      <c r="AA1940" t="s">
        <v>58</v>
      </c>
      <c r="AB1940" s="1">
        <v>0</v>
      </c>
      <c r="AC1940" s="4">
        <f>IF(ISNUMBER(MATCH(AD1940, $AD$2:AD1939, 0)), INDEX($AC$2:AC1939, MATCH(AD1940, $AD$2:AD1939, 0)), MAX($AC$2:AC1939)+1)</f>
        <v>1</v>
      </c>
      <c r="AD1940" t="str">
        <f t="shared" si="93"/>
        <v>ท่าลี่-กองลอย</v>
      </c>
      <c r="AE1940" t="s">
        <v>55</v>
      </c>
      <c r="AF1940" s="1">
        <v>0</v>
      </c>
      <c r="AG1940" s="1">
        <v>0</v>
      </c>
      <c r="AH1940" s="1">
        <v>0</v>
      </c>
      <c r="AI1940" t="s">
        <v>6244</v>
      </c>
      <c r="AJ1940" s="1">
        <v>1</v>
      </c>
      <c r="AK1940" s="1">
        <v>0</v>
      </c>
      <c r="AL1940" s="1">
        <v>0</v>
      </c>
      <c r="AM1940" s="1">
        <v>0</v>
      </c>
      <c r="AN1940" s="1">
        <v>0</v>
      </c>
      <c r="AO1940" s="1">
        <v>0</v>
      </c>
      <c r="AP1940" s="1">
        <v>0</v>
      </c>
      <c r="AQ1940" s="1">
        <v>0</v>
      </c>
      <c r="AR1940" s="1">
        <v>11675</v>
      </c>
      <c r="AS1940" s="1">
        <v>61.403571428571418</v>
      </c>
      <c r="AT1940" s="1">
        <f>Table1[[#This Row],[รวมต้นทุนค่าเดินทาง]]+Table1[[#This Row],[รวมต้นทุนค่าซ่อม]]+Table1[[#This Row],[รวมค่าเสื่อม]]</f>
        <v>13467.172802197802</v>
      </c>
      <c r="AU1940" s="1">
        <f t="shared" si="91"/>
        <v>13953.293816562818</v>
      </c>
      <c r="AV1940" s="1" t="str" cm="1">
        <f t="array" ref="AV1940">IF(AC1940&lt;4, "เก็บ", IF(OR(AT1940 &lt; PERCENTILE(IF($AC$2:$AC$5092=AC1940, $AT$2:$AT$5092), 0.25) - 1.5 * (PERCENTILE(IF($AC$2:$AC$5092=AC1940, $AT$2:$AT$5092), 0.75) - PERCENTILE(IF($AC$2:$AC$5092=AC1940, $AT$2:$AT$5092), 0.25)), AT1940 &gt; PERCENTILE(IF($AC$2:$AC$5092=AC1940, $AT$2:$AT$5092), 0.75) + 1.5 * (PERCENTILE(IF($AC$2:$AC$5092=AC1940, $AT$2:$AT$5092), 0.75) - PERCENTILE(IF($AC$2:$AC$5092=AC1940, $AT$2:$AT$5092), 0.25))), "ตัด", "เก็บ"))</f>
        <v>เก็บ</v>
      </c>
      <c r="AW1940" s="1">
        <f t="shared" si="92"/>
        <v>13953.293816562818</v>
      </c>
      <c r="AX1940" s="1">
        <v>14426.372718098486</v>
      </c>
      <c r="AY1940" s="1">
        <v>1730.7692307692307</v>
      </c>
    </row>
    <row r="1941" spans="1:51" x14ac:dyDescent="0.2">
      <c r="A1941" s="3">
        <v>45635</v>
      </c>
      <c r="B1941">
        <v>45635</v>
      </c>
      <c r="C1941" t="s">
        <v>6245</v>
      </c>
      <c r="D1941" t="s">
        <v>51</v>
      </c>
      <c r="E1941" t="s">
        <v>61</v>
      </c>
      <c r="F1941" t="s">
        <v>367</v>
      </c>
      <c r="G1941" s="1">
        <v>2700</v>
      </c>
      <c r="H1941" s="1">
        <v>4575</v>
      </c>
      <c r="I1941" s="1">
        <v>1900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4600</v>
      </c>
      <c r="P1941" t="s">
        <v>6246</v>
      </c>
      <c r="Q1941" s="2">
        <v>45635</v>
      </c>
      <c r="R1941" t="s">
        <v>55</v>
      </c>
      <c r="S1941">
        <v>0</v>
      </c>
      <c r="T1941" t="s">
        <v>56</v>
      </c>
      <c r="U1941" t="s">
        <v>57</v>
      </c>
      <c r="V1941" s="1">
        <v>2500</v>
      </c>
      <c r="W1941" s="1">
        <v>0</v>
      </c>
      <c r="X1941" s="1">
        <v>0</v>
      </c>
      <c r="AA1941" t="s">
        <v>58</v>
      </c>
      <c r="AB1941" s="1">
        <v>0</v>
      </c>
      <c r="AC1941" s="4">
        <f>IF(ISNUMBER(MATCH(AD1941, $AD$2:AD1940, 0)), INDEX($AC$2:AC1940, MATCH(AD1941, $AD$2:AD1940, 0)), MAX($AC$2:AC1940)+1)</f>
        <v>1</v>
      </c>
      <c r="AD1941" t="str">
        <f t="shared" si="93"/>
        <v>ท่าลี่-กองลอย</v>
      </c>
      <c r="AE1941" t="s">
        <v>55</v>
      </c>
      <c r="AF1941" s="1">
        <v>0</v>
      </c>
      <c r="AG1941" s="1">
        <v>0</v>
      </c>
      <c r="AH1941" s="1">
        <v>0</v>
      </c>
      <c r="AI1941" t="s">
        <v>6247</v>
      </c>
      <c r="AJ1941" s="1">
        <v>1</v>
      </c>
      <c r="AK1941" s="1">
        <v>0</v>
      </c>
      <c r="AL1941" s="1">
        <v>0</v>
      </c>
      <c r="AM1941" s="1">
        <v>0</v>
      </c>
      <c r="AN1941" s="1">
        <v>0</v>
      </c>
      <c r="AO1941" s="1">
        <v>0</v>
      </c>
      <c r="AP1941" s="1">
        <v>0</v>
      </c>
      <c r="AQ1941" s="1">
        <v>0</v>
      </c>
      <c r="AR1941" s="1">
        <v>11675</v>
      </c>
      <c r="AS1941" s="1">
        <v>8.0250000000000004</v>
      </c>
      <c r="AT1941" s="1">
        <f>Table1[[#This Row],[รวมต้นทุนค่าเดินทาง]]+Table1[[#This Row],[รวมต้นทุนค่าซ่อม]]+Table1[[#This Row],[รวมค่าเสื่อม]]</f>
        <v>13195.121774193547</v>
      </c>
      <c r="AU1941" s="1">
        <f t="shared" si="91"/>
        <v>13953.293816562818</v>
      </c>
      <c r="AV1941" s="1" t="str" cm="1">
        <f t="array" ref="AV1941">IF(AC1941&lt;4, "เก็บ", IF(OR(AT1941 &lt; PERCENTILE(IF($AC$2:$AC$5092=AC1941, $AT$2:$AT$5092), 0.25) - 1.5 * (PERCENTILE(IF($AC$2:$AC$5092=AC1941, $AT$2:$AT$5092), 0.75) - PERCENTILE(IF($AC$2:$AC$5092=AC1941, $AT$2:$AT$5092), 0.25)), AT1941 &gt; PERCENTILE(IF($AC$2:$AC$5092=AC1941, $AT$2:$AT$5092), 0.75) + 1.5 * (PERCENTILE(IF($AC$2:$AC$5092=AC1941, $AT$2:$AT$5092), 0.75) - PERCENTILE(IF($AC$2:$AC$5092=AC1941, $AT$2:$AT$5092), 0.25))), "ตัด", "เก็บ"))</f>
        <v>เก็บ</v>
      </c>
      <c r="AW1941" s="1">
        <f t="shared" si="92"/>
        <v>13953.293816562818</v>
      </c>
      <c r="AX1941" s="1">
        <v>14426.372718098486</v>
      </c>
      <c r="AY1941" s="1">
        <v>1512.0967741935483</v>
      </c>
    </row>
    <row r="1942" spans="1:51" x14ac:dyDescent="0.2">
      <c r="A1942" s="3">
        <v>45635</v>
      </c>
      <c r="B1942">
        <v>45635</v>
      </c>
      <c r="C1942" t="s">
        <v>6248</v>
      </c>
      <c r="D1942" t="s">
        <v>51</v>
      </c>
      <c r="E1942" t="s">
        <v>61</v>
      </c>
      <c r="F1942" t="s">
        <v>228</v>
      </c>
      <c r="G1942" s="1">
        <v>2700</v>
      </c>
      <c r="H1942" s="1">
        <v>4575</v>
      </c>
      <c r="I1942" s="1">
        <v>1900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4600</v>
      </c>
      <c r="P1942" t="s">
        <v>6249</v>
      </c>
      <c r="Q1942" s="2">
        <v>45635</v>
      </c>
      <c r="R1942" t="s">
        <v>55</v>
      </c>
      <c r="S1942">
        <v>0</v>
      </c>
      <c r="T1942" t="s">
        <v>56</v>
      </c>
      <c r="U1942" t="s">
        <v>57</v>
      </c>
      <c r="V1942" s="1">
        <v>2500</v>
      </c>
      <c r="W1942" s="1">
        <v>0</v>
      </c>
      <c r="X1942" s="1">
        <v>0</v>
      </c>
      <c r="AA1942" t="s">
        <v>58</v>
      </c>
      <c r="AB1942" s="1">
        <v>0</v>
      </c>
      <c r="AC1942" s="4">
        <f>IF(ISNUMBER(MATCH(AD1942, $AD$2:AD1941, 0)), INDEX($AC$2:AC1941, MATCH(AD1942, $AD$2:AD1941, 0)), MAX($AC$2:AC1941)+1)</f>
        <v>1</v>
      </c>
      <c r="AD1942" t="str">
        <f t="shared" si="93"/>
        <v>ท่าลี่-กองลอย</v>
      </c>
      <c r="AE1942" t="s">
        <v>55</v>
      </c>
      <c r="AF1942" s="1">
        <v>0</v>
      </c>
      <c r="AG1942" s="1">
        <v>0</v>
      </c>
      <c r="AH1942" s="1">
        <v>0</v>
      </c>
      <c r="AI1942" t="s">
        <v>6250</v>
      </c>
      <c r="AJ1942" s="1">
        <v>1</v>
      </c>
      <c r="AK1942" s="1">
        <v>0</v>
      </c>
      <c r="AL1942" s="1">
        <v>0</v>
      </c>
      <c r="AM1942" s="1">
        <v>0</v>
      </c>
      <c r="AN1942" s="1">
        <v>0</v>
      </c>
      <c r="AO1942" s="1">
        <v>0</v>
      </c>
      <c r="AP1942" s="1">
        <v>0</v>
      </c>
      <c r="AQ1942" s="1">
        <v>0</v>
      </c>
      <c r="AR1942" s="1">
        <v>11675</v>
      </c>
      <c r="AS1942" s="1">
        <v>12.84</v>
      </c>
      <c r="AT1942" s="1">
        <f>Table1[[#This Row],[รวมต้นทุนค่าเดินทาง]]+Table1[[#This Row],[รวมต้นทุนค่าซ่อม]]+Table1[[#This Row],[รวมค่าเสื่อม]]</f>
        <v>13361.947142857143</v>
      </c>
      <c r="AU1942" s="1">
        <f t="shared" si="91"/>
        <v>13953.293816562818</v>
      </c>
      <c r="AV1942" s="1" t="str" cm="1">
        <f t="array" ref="AV1942">IF(AC1942&lt;4, "เก็บ", IF(OR(AT1942 &lt; PERCENTILE(IF($AC$2:$AC$5092=AC1942, $AT$2:$AT$5092), 0.25) - 1.5 * (PERCENTILE(IF($AC$2:$AC$5092=AC1942, $AT$2:$AT$5092), 0.75) - PERCENTILE(IF($AC$2:$AC$5092=AC1942, $AT$2:$AT$5092), 0.25)), AT1942 &gt; PERCENTILE(IF($AC$2:$AC$5092=AC1942, $AT$2:$AT$5092), 0.75) + 1.5 * (PERCENTILE(IF($AC$2:$AC$5092=AC1942, $AT$2:$AT$5092), 0.75) - PERCENTILE(IF($AC$2:$AC$5092=AC1942, $AT$2:$AT$5092), 0.25))), "ตัด", "เก็บ"))</f>
        <v>เก็บ</v>
      </c>
      <c r="AW1942" s="1">
        <f t="shared" si="92"/>
        <v>13953.293816562818</v>
      </c>
      <c r="AX1942" s="1">
        <v>14426.372718098486</v>
      </c>
      <c r="AY1942" s="1">
        <v>1674.1071428571429</v>
      </c>
    </row>
    <row r="1943" spans="1:51" x14ac:dyDescent="0.2">
      <c r="A1943" s="3">
        <v>45635</v>
      </c>
      <c r="B1943">
        <v>45635</v>
      </c>
      <c r="C1943" t="s">
        <v>6251</v>
      </c>
      <c r="D1943" t="s">
        <v>66</v>
      </c>
      <c r="E1943" t="s">
        <v>124</v>
      </c>
      <c r="F1943" t="s">
        <v>1102</v>
      </c>
      <c r="G1943" s="1">
        <v>0</v>
      </c>
      <c r="H1943" s="1">
        <v>803</v>
      </c>
      <c r="I1943" s="1">
        <v>400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400</v>
      </c>
      <c r="P1943" t="s">
        <v>6252</v>
      </c>
      <c r="Q1943" s="2">
        <v>45635</v>
      </c>
      <c r="R1943" t="s">
        <v>70</v>
      </c>
      <c r="S1943">
        <v>0</v>
      </c>
      <c r="T1943" t="s">
        <v>88</v>
      </c>
      <c r="U1943" t="s">
        <v>93</v>
      </c>
      <c r="V1943" s="1">
        <v>0</v>
      </c>
      <c r="W1943" s="1">
        <v>0</v>
      </c>
      <c r="X1943" s="1">
        <v>0</v>
      </c>
      <c r="AA1943" t="s">
        <v>58</v>
      </c>
      <c r="AB1943" s="1">
        <v>0</v>
      </c>
      <c r="AC1943" s="4">
        <f>IF(ISNUMBER(MATCH(AD1943, $AD$2:AD1942, 0)), INDEX($AC$2:AC1942, MATCH(AD1943, $AD$2:AD1942, 0)), MAX($AC$2:AC1942)+1)</f>
        <v>51</v>
      </c>
      <c r="AD1943" t="str">
        <f t="shared" si="93"/>
        <v>แพร่-ตลาดไท</v>
      </c>
      <c r="AE1943" t="s">
        <v>73</v>
      </c>
      <c r="AF1943" s="1">
        <v>0</v>
      </c>
      <c r="AG1943" s="1">
        <v>0</v>
      </c>
      <c r="AH1943" s="1">
        <v>0</v>
      </c>
      <c r="AI1943" t="s">
        <v>6253</v>
      </c>
      <c r="AJ1943" s="1">
        <v>1</v>
      </c>
      <c r="AK1943" s="1">
        <v>572</v>
      </c>
      <c r="AL1943" s="1">
        <v>572</v>
      </c>
      <c r="AM1943" s="1">
        <v>1</v>
      </c>
      <c r="AN1943" s="1">
        <v>0</v>
      </c>
      <c r="AO1943" s="1">
        <v>0</v>
      </c>
      <c r="AP1943" s="1">
        <v>0</v>
      </c>
      <c r="AQ1943" s="1">
        <v>0</v>
      </c>
      <c r="AR1943" s="1">
        <v>1203</v>
      </c>
      <c r="AS1943" s="1">
        <v>530.13501519756846</v>
      </c>
      <c r="AT1943" s="1">
        <f>Table1[[#This Row],[รวมต้นทุนค่าเดินทาง]]+Table1[[#This Row],[รวมต้นทุนค่าซ่อม]]+Table1[[#This Row],[รวมค่าเสื่อม]]</f>
        <v>3844.6297151878439</v>
      </c>
      <c r="AU1943" s="1">
        <f t="shared" si="91"/>
        <v>4737.6107634746759</v>
      </c>
      <c r="AV1943" s="1" t="str" cm="1">
        <f t="array" ref="AV1943">IF(AC1943&lt;4, "เก็บ", IF(OR(AT1943 &lt; PERCENTILE(IF($AC$2:$AC$5092=AC1943, $AT$2:$AT$5092), 0.25) - 1.5 * (PERCENTILE(IF($AC$2:$AC$5092=AC1943, $AT$2:$AT$5092), 0.75) - PERCENTILE(IF($AC$2:$AC$5092=AC1943, $AT$2:$AT$5092), 0.25)), AT1943 &gt; PERCENTILE(IF($AC$2:$AC$5092=AC1943, $AT$2:$AT$5092), 0.75) + 1.5 * (PERCENTILE(IF($AC$2:$AC$5092=AC1943, $AT$2:$AT$5092), 0.75) - PERCENTILE(IF($AC$2:$AC$5092=AC1943, $AT$2:$AT$5092), 0.25))), "ตัด", "เก็บ"))</f>
        <v>เก็บ</v>
      </c>
      <c r="AW1943" s="1">
        <f t="shared" si="92"/>
        <v>4487.1668970521196</v>
      </c>
      <c r="AX1943" s="1">
        <v>3014.4338711558335</v>
      </c>
      <c r="AY1943" s="1">
        <v>2111.4946999902754</v>
      </c>
    </row>
    <row r="1944" spans="1:51" x14ac:dyDescent="0.2">
      <c r="A1944" s="3">
        <v>45636</v>
      </c>
      <c r="B1944">
        <v>45636</v>
      </c>
      <c r="C1944" t="s">
        <v>6254</v>
      </c>
      <c r="D1944" t="s">
        <v>66</v>
      </c>
      <c r="E1944" t="s">
        <v>67</v>
      </c>
      <c r="F1944" t="s">
        <v>704</v>
      </c>
      <c r="G1944" s="1">
        <v>937</v>
      </c>
      <c r="H1944" s="1">
        <v>0</v>
      </c>
      <c r="I1944" s="1">
        <v>400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1337</v>
      </c>
      <c r="P1944" t="s">
        <v>6255</v>
      </c>
      <c r="Q1944" s="2">
        <v>45636</v>
      </c>
      <c r="R1944" t="s">
        <v>70</v>
      </c>
      <c r="S1944">
        <v>0</v>
      </c>
      <c r="T1944" t="s">
        <v>254</v>
      </c>
      <c r="U1944" t="s">
        <v>161</v>
      </c>
      <c r="V1944" s="1">
        <v>0</v>
      </c>
      <c r="W1944" s="1">
        <v>0</v>
      </c>
      <c r="X1944" s="1">
        <v>0</v>
      </c>
      <c r="AA1944" t="s">
        <v>58</v>
      </c>
      <c r="AB1944" s="1">
        <v>0</v>
      </c>
      <c r="AC1944" s="4">
        <f>IF(ISNUMBER(MATCH(AD1944, $AD$2:AD1943, 0)), INDEX($AC$2:AC1943, MATCH(AD1944, $AD$2:AD1943, 0)), MAX($AC$2:AC1943)+1)</f>
        <v>11</v>
      </c>
      <c r="AD1944" t="str">
        <f t="shared" si="93"/>
        <v>ลำปาง-พุทธมณฑลสาย 2</v>
      </c>
      <c r="AE1944" t="s">
        <v>73</v>
      </c>
      <c r="AF1944" s="1">
        <v>0</v>
      </c>
      <c r="AG1944" s="1">
        <v>0</v>
      </c>
      <c r="AH1944" s="1">
        <v>0</v>
      </c>
      <c r="AI1944" t="s">
        <v>6256</v>
      </c>
      <c r="AJ1944" s="1">
        <v>1</v>
      </c>
      <c r="AK1944" s="1">
        <v>720</v>
      </c>
      <c r="AL1944" s="1">
        <v>720</v>
      </c>
      <c r="AM1944" s="1">
        <v>1</v>
      </c>
      <c r="AN1944" s="1">
        <v>0</v>
      </c>
      <c r="AO1944" s="1">
        <v>0</v>
      </c>
      <c r="AP1944" s="1">
        <v>0</v>
      </c>
      <c r="AQ1944" s="1">
        <v>0</v>
      </c>
      <c r="AR1944" s="1">
        <v>1337</v>
      </c>
      <c r="AS1944" s="1">
        <v>2.7126760563380281</v>
      </c>
      <c r="AT1944" s="1">
        <f>Table1[[#This Row],[รวมต้นทุนค่าเดินทาง]]+Table1[[#This Row],[รวมต้นทุนค่าซ่อม]]+Table1[[#This Row],[รวมค่าเสื่อม]]</f>
        <v>3677.0426356644903</v>
      </c>
      <c r="AU1944" s="1">
        <f t="shared" si="91"/>
        <v>4930.4097489270907</v>
      </c>
      <c r="AV1944" s="1" t="str" cm="1">
        <f t="array" ref="AV1944">IF(AC1944&lt;4, "เก็บ", IF(OR(AT1944 &lt; PERCENTILE(IF($AC$2:$AC$5092=AC1944, $AT$2:$AT$5092), 0.25) - 1.5 * (PERCENTILE(IF($AC$2:$AC$5092=AC1944, $AT$2:$AT$5092), 0.75) - PERCENTILE(IF($AC$2:$AC$5092=AC1944, $AT$2:$AT$5092), 0.25)), AT1944 &gt; PERCENTILE(IF($AC$2:$AC$5092=AC1944, $AT$2:$AT$5092), 0.75) + 1.5 * (PERCENTILE(IF($AC$2:$AC$5092=AC1944, $AT$2:$AT$5092), 0.75) - PERCENTILE(IF($AC$2:$AC$5092=AC1944, $AT$2:$AT$5092), 0.25))), "ตัด", "เก็บ"))</f>
        <v>เก็บ</v>
      </c>
      <c r="AW1944" s="1">
        <f t="shared" si="92"/>
        <v>4496.4734610911819</v>
      </c>
      <c r="AX1944" s="1">
        <v>2927.9145864762854</v>
      </c>
      <c r="AY1944" s="1">
        <v>2337.3299596081524</v>
      </c>
    </row>
    <row r="1945" spans="1:51" x14ac:dyDescent="0.2">
      <c r="A1945" s="3">
        <v>45636</v>
      </c>
      <c r="B1945">
        <v>45636</v>
      </c>
      <c r="C1945" t="s">
        <v>6257</v>
      </c>
      <c r="D1945" t="s">
        <v>66</v>
      </c>
      <c r="E1945" t="s">
        <v>67</v>
      </c>
      <c r="F1945" t="s">
        <v>317</v>
      </c>
      <c r="G1945" s="1">
        <v>937</v>
      </c>
      <c r="H1945" s="1">
        <v>0</v>
      </c>
      <c r="I1945" s="1">
        <v>400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1337</v>
      </c>
      <c r="P1945" t="s">
        <v>6258</v>
      </c>
      <c r="Q1945" s="2">
        <v>45636</v>
      </c>
      <c r="R1945" t="s">
        <v>70</v>
      </c>
      <c r="S1945">
        <v>0</v>
      </c>
      <c r="T1945" t="s">
        <v>254</v>
      </c>
      <c r="U1945" t="s">
        <v>161</v>
      </c>
      <c r="V1945" s="1">
        <v>0</v>
      </c>
      <c r="W1945" s="1">
        <v>0</v>
      </c>
      <c r="X1945" s="1">
        <v>0</v>
      </c>
      <c r="AA1945" t="s">
        <v>58</v>
      </c>
      <c r="AB1945" s="1">
        <v>0</v>
      </c>
      <c r="AC1945" s="4">
        <f>IF(ISNUMBER(MATCH(AD1945, $AD$2:AD1944, 0)), INDEX($AC$2:AC1944, MATCH(AD1945, $AD$2:AD1944, 0)), MAX($AC$2:AC1944)+1)</f>
        <v>11</v>
      </c>
      <c r="AD1945" t="str">
        <f t="shared" si="93"/>
        <v>ลำปาง-พุทธมณฑลสาย 2</v>
      </c>
      <c r="AE1945" t="s">
        <v>73</v>
      </c>
      <c r="AF1945" s="1">
        <v>0</v>
      </c>
      <c r="AG1945" s="1">
        <v>0</v>
      </c>
      <c r="AH1945" s="1">
        <v>0</v>
      </c>
      <c r="AI1945" t="s">
        <v>6259</v>
      </c>
      <c r="AJ1945" s="1">
        <v>1</v>
      </c>
      <c r="AK1945" s="1">
        <v>720</v>
      </c>
      <c r="AL1945" s="1">
        <v>720</v>
      </c>
      <c r="AM1945" s="1">
        <v>1</v>
      </c>
      <c r="AN1945" s="1">
        <v>0</v>
      </c>
      <c r="AO1945" s="1">
        <v>0</v>
      </c>
      <c r="AP1945" s="1">
        <v>0</v>
      </c>
      <c r="AQ1945" s="1">
        <v>0</v>
      </c>
      <c r="AR1945" s="1">
        <v>1337</v>
      </c>
      <c r="AS1945" s="1">
        <v>145.53857142857143</v>
      </c>
      <c r="AT1945" s="1">
        <f>Table1[[#This Row],[รวมต้นทุนค่าเดินทาง]]+Table1[[#This Row],[รวมต้นทุนค่าซ่อม]]+Table1[[#This Row],[รวมค่าเสื่อม]]</f>
        <v>3517.2607936507939</v>
      </c>
      <c r="AU1945" s="1">
        <f t="shared" si="91"/>
        <v>4930.4097489270907</v>
      </c>
      <c r="AV1945" s="1" t="str" cm="1">
        <f t="array" ref="AV1945">IF(AC1945&lt;4, "เก็บ", IF(OR(AT1945 &lt; PERCENTILE(IF($AC$2:$AC$5092=AC1945, $AT$2:$AT$5092), 0.25) - 1.5 * (PERCENTILE(IF($AC$2:$AC$5092=AC1945, $AT$2:$AT$5092), 0.75) - PERCENTILE(IF($AC$2:$AC$5092=AC1945, $AT$2:$AT$5092), 0.25)), AT1945 &gt; PERCENTILE(IF($AC$2:$AC$5092=AC1945, $AT$2:$AT$5092), 0.75) + 1.5 * (PERCENTILE(IF($AC$2:$AC$5092=AC1945, $AT$2:$AT$5092), 0.75) - PERCENTILE(IF($AC$2:$AC$5092=AC1945, $AT$2:$AT$5092), 0.25))), "ตัด", "เก็บ"))</f>
        <v>เก็บ</v>
      </c>
      <c r="AW1945" s="1">
        <f t="shared" si="92"/>
        <v>4496.4734610911819</v>
      </c>
      <c r="AX1945" s="1">
        <v>2927.9145864762854</v>
      </c>
      <c r="AY1945" s="1">
        <v>2034.7222222222222</v>
      </c>
    </row>
    <row r="1946" spans="1:51" x14ac:dyDescent="0.2">
      <c r="A1946" s="3">
        <v>45636</v>
      </c>
      <c r="B1946">
        <v>45636</v>
      </c>
      <c r="C1946" t="s">
        <v>6260</v>
      </c>
      <c r="D1946" t="s">
        <v>66</v>
      </c>
      <c r="E1946" t="s">
        <v>124</v>
      </c>
      <c r="F1946" t="s">
        <v>313</v>
      </c>
      <c r="G1946" s="1">
        <v>0</v>
      </c>
      <c r="H1946" s="1">
        <v>0</v>
      </c>
      <c r="I1946" s="1">
        <v>500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500</v>
      </c>
      <c r="P1946" t="s">
        <v>6261</v>
      </c>
      <c r="Q1946" s="2">
        <v>45636</v>
      </c>
      <c r="R1946" t="s">
        <v>70</v>
      </c>
      <c r="S1946">
        <v>0</v>
      </c>
      <c r="T1946" t="s">
        <v>71</v>
      </c>
      <c r="U1946" t="s">
        <v>161</v>
      </c>
      <c r="V1946" s="1">
        <v>0</v>
      </c>
      <c r="W1946" s="1">
        <v>0</v>
      </c>
      <c r="X1946" s="1">
        <v>0</v>
      </c>
      <c r="AA1946" t="s">
        <v>58</v>
      </c>
      <c r="AB1946" s="1">
        <v>0</v>
      </c>
      <c r="AC1946" s="4">
        <f>IF(ISNUMBER(MATCH(AD1946, $AD$2:AD1945, 0)), INDEX($AC$2:AC1945, MATCH(AD1946, $AD$2:AD1945, 0)), MAX($AC$2:AC1945)+1)</f>
        <v>9</v>
      </c>
      <c r="AD1946" t="str">
        <f t="shared" si="93"/>
        <v>เชียงใหม่-พุทธมณฑลสาย 2</v>
      </c>
      <c r="AE1946" t="s">
        <v>73</v>
      </c>
      <c r="AF1946" s="1">
        <v>0</v>
      </c>
      <c r="AG1946" s="1">
        <v>0</v>
      </c>
      <c r="AH1946" s="1">
        <v>0</v>
      </c>
      <c r="AI1946" t="s">
        <v>6262</v>
      </c>
      <c r="AJ1946" s="1">
        <v>1</v>
      </c>
      <c r="AK1946" s="1">
        <v>720</v>
      </c>
      <c r="AL1946" s="1">
        <v>720</v>
      </c>
      <c r="AM1946" s="1">
        <v>1</v>
      </c>
      <c r="AN1946" s="1">
        <v>0</v>
      </c>
      <c r="AO1946" s="1">
        <v>0</v>
      </c>
      <c r="AP1946" s="1">
        <v>0</v>
      </c>
      <c r="AQ1946" s="1">
        <v>0</v>
      </c>
      <c r="AR1946" s="1">
        <v>500</v>
      </c>
      <c r="AS1946" s="1">
        <v>93.645454545454541</v>
      </c>
      <c r="AT1946" s="1">
        <f>Table1[[#This Row],[รวมต้นทุนค่าเดินทาง]]+Table1[[#This Row],[รวมต้นทุนค่าซ่อม]]+Table1[[#This Row],[รวมค่าเสื่อม]]</f>
        <v>1840.074025974026</v>
      </c>
      <c r="AU1946" s="1">
        <f t="shared" si="91"/>
        <v>4623.2312262414152</v>
      </c>
      <c r="AV1946" s="1" t="str" cm="1">
        <f t="array" ref="AV1946">IF(AC1946&lt;4, "เก็บ", IF(OR(AT1946 &lt; PERCENTILE(IF($AC$2:$AC$5092=AC1946, $AT$2:$AT$5092), 0.25) - 1.5 * (PERCENTILE(IF($AC$2:$AC$5092=AC1946, $AT$2:$AT$5092), 0.75) - PERCENTILE(IF($AC$2:$AC$5092=AC1946, $AT$2:$AT$5092), 0.25)), AT1946 &gt; PERCENTILE(IF($AC$2:$AC$5092=AC1946, $AT$2:$AT$5092), 0.75) + 1.5 * (PERCENTILE(IF($AC$2:$AC$5092=AC1946, $AT$2:$AT$5092), 0.75) - PERCENTILE(IF($AC$2:$AC$5092=AC1946, $AT$2:$AT$5092), 0.25))), "ตัด", "เก็บ"))</f>
        <v>เก็บ</v>
      </c>
      <c r="AW1946" s="1">
        <f t="shared" si="92"/>
        <v>4005.4952465164292</v>
      </c>
      <c r="AX1946" s="1">
        <v>2577.9546108768855</v>
      </c>
      <c r="AY1946" s="1">
        <v>1246.4285714285716</v>
      </c>
    </row>
    <row r="1947" spans="1:51" x14ac:dyDescent="0.2">
      <c r="A1947" s="3">
        <v>45636</v>
      </c>
      <c r="B1947">
        <v>45636</v>
      </c>
      <c r="C1947" t="s">
        <v>6263</v>
      </c>
      <c r="D1947" t="s">
        <v>66</v>
      </c>
      <c r="E1947" t="s">
        <v>124</v>
      </c>
      <c r="F1947" t="s">
        <v>125</v>
      </c>
      <c r="G1947" s="1">
        <v>0</v>
      </c>
      <c r="H1947" s="1">
        <v>1038</v>
      </c>
      <c r="I1947" s="1">
        <v>400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400</v>
      </c>
      <c r="P1947" t="s">
        <v>6264</v>
      </c>
      <c r="Q1947" s="2">
        <v>45636</v>
      </c>
      <c r="R1947" t="s">
        <v>70</v>
      </c>
      <c r="S1947">
        <v>0</v>
      </c>
      <c r="T1947" t="s">
        <v>71</v>
      </c>
      <c r="U1947" t="s">
        <v>93</v>
      </c>
      <c r="V1947" s="1">
        <v>0</v>
      </c>
      <c r="W1947" s="1">
        <v>0</v>
      </c>
      <c r="X1947" s="1">
        <v>0</v>
      </c>
      <c r="AA1947" t="s">
        <v>58</v>
      </c>
      <c r="AB1947" s="1">
        <v>0</v>
      </c>
      <c r="AC1947" s="4">
        <f>IF(ISNUMBER(MATCH(AD1947, $AD$2:AD1946, 0)), INDEX($AC$2:AC1946, MATCH(AD1947, $AD$2:AD1946, 0)), MAX($AC$2:AC1946)+1)</f>
        <v>4</v>
      </c>
      <c r="AD1947" t="str">
        <f t="shared" si="93"/>
        <v>เชียงใหม่-ตลาดไท</v>
      </c>
      <c r="AE1947" t="s">
        <v>73</v>
      </c>
      <c r="AF1947" s="1">
        <v>0</v>
      </c>
      <c r="AG1947" s="1">
        <v>0</v>
      </c>
      <c r="AH1947" s="1">
        <v>0</v>
      </c>
      <c r="AI1947" t="s">
        <v>6265</v>
      </c>
      <c r="AJ1947" s="1">
        <v>1</v>
      </c>
      <c r="AK1947" s="1">
        <v>720</v>
      </c>
      <c r="AL1947" s="1">
        <v>720</v>
      </c>
      <c r="AM1947" s="1">
        <v>1</v>
      </c>
      <c r="AN1947" s="1">
        <v>0</v>
      </c>
      <c r="AO1947" s="1">
        <v>0</v>
      </c>
      <c r="AP1947" s="1">
        <v>0</v>
      </c>
      <c r="AQ1947" s="1">
        <v>0</v>
      </c>
      <c r="AR1947" s="1">
        <v>1438</v>
      </c>
      <c r="AS1947" s="1">
        <v>1080.71</v>
      </c>
      <c r="AT1947" s="1">
        <f>Table1[[#This Row],[รวมต้นทุนค่าเดินทาง]]+Table1[[#This Row],[รวมต้นทุนค่าซ่อม]]+Table1[[#This Row],[รวมค่าเสื่อม]]</f>
        <v>4341.0202002794595</v>
      </c>
      <c r="AU1947" s="1">
        <f t="shared" si="91"/>
        <v>4256.109283997258</v>
      </c>
      <c r="AV1947" s="1" t="str" cm="1">
        <f t="array" ref="AV1947">IF(AC1947&lt;4, "เก็บ", IF(OR(AT1947 &lt; PERCENTILE(IF($AC$2:$AC$5092=AC1947, $AT$2:$AT$5092), 0.25) - 1.5 * (PERCENTILE(IF($AC$2:$AC$5092=AC1947, $AT$2:$AT$5092), 0.75) - PERCENTILE(IF($AC$2:$AC$5092=AC1947, $AT$2:$AT$5092), 0.25)), AT1947 &gt; PERCENTILE(IF($AC$2:$AC$5092=AC1947, $AT$2:$AT$5092), 0.75) + 1.5 * (PERCENTILE(IF($AC$2:$AC$5092=AC1947, $AT$2:$AT$5092), 0.75) - PERCENTILE(IF($AC$2:$AC$5092=AC1947, $AT$2:$AT$5092), 0.25))), "ตัด", "เก็บ"))</f>
        <v>เก็บ</v>
      </c>
      <c r="AW1947" s="1">
        <f t="shared" si="92"/>
        <v>3807.0727671795808</v>
      </c>
      <c r="AX1947" s="1">
        <v>2335.0230876608157</v>
      </c>
      <c r="AY1947" s="1">
        <v>1822.3102002794599</v>
      </c>
    </row>
    <row r="1948" spans="1:51" x14ac:dyDescent="0.2">
      <c r="A1948" s="3">
        <v>45636</v>
      </c>
      <c r="B1948">
        <v>45636</v>
      </c>
      <c r="C1948" t="s">
        <v>6266</v>
      </c>
      <c r="D1948" t="s">
        <v>51</v>
      </c>
      <c r="E1948" t="s">
        <v>52</v>
      </c>
      <c r="F1948" t="s">
        <v>1263</v>
      </c>
      <c r="G1948" s="1">
        <v>4200</v>
      </c>
      <c r="H1948" s="1">
        <v>3075</v>
      </c>
      <c r="I1948" s="1">
        <v>1900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6100</v>
      </c>
      <c r="P1948" t="s">
        <v>6267</v>
      </c>
      <c r="Q1948" s="2">
        <v>45636</v>
      </c>
      <c r="R1948" t="s">
        <v>55</v>
      </c>
      <c r="S1948">
        <v>0</v>
      </c>
      <c r="T1948" t="s">
        <v>56</v>
      </c>
      <c r="U1948" t="s">
        <v>57</v>
      </c>
      <c r="V1948" s="1">
        <v>2500</v>
      </c>
      <c r="W1948" s="1">
        <v>0</v>
      </c>
      <c r="X1948" s="1">
        <v>0</v>
      </c>
      <c r="AA1948" t="s">
        <v>58</v>
      </c>
      <c r="AB1948" s="1">
        <v>0</v>
      </c>
      <c r="AC1948" s="4">
        <f>IF(ISNUMBER(MATCH(AD1948, $AD$2:AD1947, 0)), INDEX($AC$2:AC1947, MATCH(AD1948, $AD$2:AD1947, 0)), MAX($AC$2:AC1947)+1)</f>
        <v>1</v>
      </c>
      <c r="AD1948" t="str">
        <f t="shared" si="93"/>
        <v>ท่าลี่-กองลอย</v>
      </c>
      <c r="AE1948" t="s">
        <v>55</v>
      </c>
      <c r="AF1948" s="1">
        <v>0</v>
      </c>
      <c r="AG1948" s="1">
        <v>0</v>
      </c>
      <c r="AH1948" s="1">
        <v>0</v>
      </c>
      <c r="AI1948" t="s">
        <v>6268</v>
      </c>
      <c r="AJ1948" s="1">
        <v>1</v>
      </c>
      <c r="AK1948" s="1">
        <v>0</v>
      </c>
      <c r="AL1948" s="1">
        <v>0</v>
      </c>
      <c r="AM1948" s="1">
        <v>0</v>
      </c>
      <c r="AN1948" s="1">
        <v>0</v>
      </c>
      <c r="AO1948" s="1">
        <v>0</v>
      </c>
      <c r="AP1948" s="1">
        <v>0</v>
      </c>
      <c r="AQ1948" s="1">
        <v>0</v>
      </c>
      <c r="AR1948" s="1">
        <v>11675</v>
      </c>
      <c r="AS1948" s="1">
        <v>9.5111111111111111</v>
      </c>
      <c r="AT1948" s="1">
        <f>Table1[[#This Row],[รวมต้นทุนค่าเดินทาง]]+Table1[[#This Row],[รวมต้นทุนค่าซ่อม]]+Table1[[#This Row],[รวมค่าเสื่อม]]</f>
        <v>13340.952828902522</v>
      </c>
      <c r="AU1948" s="1">
        <f t="shared" si="91"/>
        <v>13953.293816562818</v>
      </c>
      <c r="AV1948" s="1" t="str" cm="1">
        <f t="array" ref="AV1948">IF(AC1948&lt;4, "เก็บ", IF(OR(AT1948 &lt; PERCENTILE(IF($AC$2:$AC$5092=AC1948, $AT$2:$AT$5092), 0.25) - 1.5 * (PERCENTILE(IF($AC$2:$AC$5092=AC1948, $AT$2:$AT$5092), 0.75) - PERCENTILE(IF($AC$2:$AC$5092=AC1948, $AT$2:$AT$5092), 0.25)), AT1948 &gt; PERCENTILE(IF($AC$2:$AC$5092=AC1948, $AT$2:$AT$5092), 0.75) + 1.5 * (PERCENTILE(IF($AC$2:$AC$5092=AC1948, $AT$2:$AT$5092), 0.75) - PERCENTILE(IF($AC$2:$AC$5092=AC1948, $AT$2:$AT$5092), 0.25))), "ตัด", "เก็บ"))</f>
        <v>เก็บ</v>
      </c>
      <c r="AW1948" s="1">
        <f t="shared" si="92"/>
        <v>13953.293816562818</v>
      </c>
      <c r="AX1948" s="1">
        <v>14426.372718098486</v>
      </c>
      <c r="AY1948" s="1">
        <v>1656.4417177914111</v>
      </c>
    </row>
    <row r="1949" spans="1:51" x14ac:dyDescent="0.2">
      <c r="A1949" s="3">
        <v>45636</v>
      </c>
      <c r="B1949">
        <v>45636</v>
      </c>
      <c r="C1949" t="s">
        <v>6269</v>
      </c>
      <c r="D1949" t="s">
        <v>66</v>
      </c>
      <c r="E1949" t="s">
        <v>84</v>
      </c>
      <c r="F1949" t="s">
        <v>762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770</v>
      </c>
      <c r="O1949" s="1">
        <v>770</v>
      </c>
      <c r="P1949" t="s">
        <v>6270</v>
      </c>
      <c r="Q1949" s="2">
        <v>45636</v>
      </c>
      <c r="R1949" t="s">
        <v>55</v>
      </c>
      <c r="S1949">
        <v>0</v>
      </c>
      <c r="T1949" t="s">
        <v>87</v>
      </c>
      <c r="U1949" t="s">
        <v>71</v>
      </c>
      <c r="V1949" s="1">
        <v>0</v>
      </c>
      <c r="W1949" s="1">
        <v>669</v>
      </c>
      <c r="X1949" s="1">
        <v>0</v>
      </c>
      <c r="Y1949" t="s">
        <v>108</v>
      </c>
      <c r="Z1949" t="s">
        <v>71</v>
      </c>
      <c r="AA1949" t="s">
        <v>1043</v>
      </c>
      <c r="AB1949" s="1">
        <v>0</v>
      </c>
      <c r="AC1949" s="4">
        <f>IF(ISNUMBER(MATCH(AD1949, $AD$2:AD1948, 0)), INDEX($AC$2:AC1948, MATCH(AD1949, $AD$2:AD1948, 0)), MAX($AC$2:AC1948)+1)</f>
        <v>6</v>
      </c>
      <c r="AD1949" t="str">
        <f t="shared" si="93"/>
        <v>เชียงราย-เชียงใหม่</v>
      </c>
      <c r="AE1949" t="s">
        <v>55</v>
      </c>
      <c r="AF1949" s="1">
        <v>0</v>
      </c>
      <c r="AG1949" s="1">
        <v>0</v>
      </c>
      <c r="AH1949" s="1">
        <v>0</v>
      </c>
      <c r="AI1949" t="s">
        <v>6271</v>
      </c>
      <c r="AJ1949" s="1">
        <v>1</v>
      </c>
      <c r="AK1949" s="1">
        <v>0</v>
      </c>
      <c r="AL1949" s="1">
        <v>0</v>
      </c>
      <c r="AM1949" s="1">
        <v>0</v>
      </c>
      <c r="AN1949" s="1">
        <v>0</v>
      </c>
      <c r="AO1949" s="1">
        <v>0</v>
      </c>
      <c r="AP1949" s="1">
        <v>0</v>
      </c>
      <c r="AQ1949" s="1">
        <v>0</v>
      </c>
      <c r="AR1949" s="1">
        <v>1439</v>
      </c>
      <c r="AS1949" s="1">
        <v>241.19133333333329</v>
      </c>
      <c r="AT1949" s="1">
        <f>Table1[[#This Row],[รวมต้นทุนค่าเดินทาง]]+Table1[[#This Row],[รวมต้นทุนค่าซ่อม]]+Table1[[#This Row],[รวมค่าเสื่อม]]</f>
        <v>3104.2419662447255</v>
      </c>
      <c r="AU1949" s="1">
        <f t="shared" si="91"/>
        <v>4428.3346813776061</v>
      </c>
      <c r="AV1949" s="1" t="str" cm="1">
        <f t="array" ref="AV1949">IF(AC1949&lt;4, "เก็บ", IF(OR(AT1949 &lt; PERCENTILE(IF($AC$2:$AC$5092=AC1949, $AT$2:$AT$5092), 0.25) - 1.5 * (PERCENTILE(IF($AC$2:$AC$5092=AC1949, $AT$2:$AT$5092), 0.75) - PERCENTILE(IF($AC$2:$AC$5092=AC1949, $AT$2:$AT$5092), 0.25)), AT1949 &gt; PERCENTILE(IF($AC$2:$AC$5092=AC1949, $AT$2:$AT$5092), 0.75) + 1.5 * (PERCENTILE(IF($AC$2:$AC$5092=AC1949, $AT$2:$AT$5092), 0.75) - PERCENTILE(IF($AC$2:$AC$5092=AC1949, $AT$2:$AT$5092), 0.25))), "ตัด", "เก็บ"))</f>
        <v>เก็บ</v>
      </c>
      <c r="AW1949" s="1">
        <f t="shared" si="92"/>
        <v>3873.7679454274344</v>
      </c>
      <c r="AX1949" s="1">
        <v>2781.4385174989698</v>
      </c>
      <c r="AY1949" s="1">
        <v>1424.0506329113923</v>
      </c>
    </row>
    <row r="1950" spans="1:51" x14ac:dyDescent="0.2">
      <c r="A1950" s="3">
        <v>45637</v>
      </c>
      <c r="B1950">
        <v>45637</v>
      </c>
      <c r="C1950" t="s">
        <v>6272</v>
      </c>
      <c r="D1950" t="s">
        <v>66</v>
      </c>
      <c r="E1950" t="s">
        <v>67</v>
      </c>
      <c r="F1950" t="s">
        <v>240</v>
      </c>
      <c r="G1950" s="1">
        <v>0</v>
      </c>
      <c r="H1950" s="1">
        <v>1071</v>
      </c>
      <c r="I1950" s="1">
        <v>500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500</v>
      </c>
      <c r="P1950" t="s">
        <v>6273</v>
      </c>
      <c r="Q1950" s="2">
        <v>45637</v>
      </c>
      <c r="R1950" t="s">
        <v>70</v>
      </c>
      <c r="S1950">
        <v>0</v>
      </c>
      <c r="T1950" t="s">
        <v>71</v>
      </c>
      <c r="U1950" t="s">
        <v>161</v>
      </c>
      <c r="V1950" s="1">
        <v>0</v>
      </c>
      <c r="W1950" s="1">
        <v>0</v>
      </c>
      <c r="X1950" s="1">
        <v>0</v>
      </c>
      <c r="AA1950" t="s">
        <v>58</v>
      </c>
      <c r="AB1950" s="1">
        <v>0</v>
      </c>
      <c r="AC1950" s="4">
        <f>IF(ISNUMBER(MATCH(AD1950, $AD$2:AD1949, 0)), INDEX($AC$2:AC1949, MATCH(AD1950, $AD$2:AD1949, 0)), MAX($AC$2:AC1949)+1)</f>
        <v>9</v>
      </c>
      <c r="AD1950" t="str">
        <f t="shared" si="93"/>
        <v>เชียงใหม่-พุทธมณฑลสาย 2</v>
      </c>
      <c r="AE1950" t="s">
        <v>73</v>
      </c>
      <c r="AF1950" s="1">
        <v>0</v>
      </c>
      <c r="AG1950" s="1">
        <v>0</v>
      </c>
      <c r="AH1950" s="1">
        <v>0</v>
      </c>
      <c r="AI1950" t="s">
        <v>6274</v>
      </c>
      <c r="AJ1950" s="1">
        <v>1</v>
      </c>
      <c r="AK1950" s="1">
        <v>720</v>
      </c>
      <c r="AL1950" s="1">
        <v>720</v>
      </c>
      <c r="AM1950" s="1">
        <v>1</v>
      </c>
      <c r="AN1950" s="1">
        <v>0</v>
      </c>
      <c r="AO1950" s="1">
        <v>0</v>
      </c>
      <c r="AP1950" s="1">
        <v>0</v>
      </c>
      <c r="AQ1950" s="1">
        <v>0</v>
      </c>
      <c r="AR1950" s="1">
        <v>1571</v>
      </c>
      <c r="AS1950" s="1">
        <v>128.76249999999999</v>
      </c>
      <c r="AT1950" s="1">
        <f>Table1[[#This Row],[รวมต้นทุนค่าเดินทาง]]+Table1[[#This Row],[รวมต้นทุนค่าซ่อม]]+Table1[[#This Row],[รวมค่าเสื่อม]]</f>
        <v>3607.8392900380495</v>
      </c>
      <c r="AU1950" s="1">
        <f t="shared" si="91"/>
        <v>4623.2312262414152</v>
      </c>
      <c r="AV1950" s="1" t="str" cm="1">
        <f t="array" ref="AV1950">IF(AC1950&lt;4, "เก็บ", IF(OR(AT1950 &lt; PERCENTILE(IF($AC$2:$AC$5092=AC1950, $AT$2:$AT$5092), 0.25) - 1.5 * (PERCENTILE(IF($AC$2:$AC$5092=AC1950, $AT$2:$AT$5092), 0.75) - PERCENTILE(IF($AC$2:$AC$5092=AC1950, $AT$2:$AT$5092), 0.25)), AT1950 &gt; PERCENTILE(IF($AC$2:$AC$5092=AC1950, $AT$2:$AT$5092), 0.75) + 1.5 * (PERCENTILE(IF($AC$2:$AC$5092=AC1950, $AT$2:$AT$5092), 0.75) - PERCENTILE(IF($AC$2:$AC$5092=AC1950, $AT$2:$AT$5092), 0.25))), "ตัด", "เก็บ"))</f>
        <v>เก็บ</v>
      </c>
      <c r="AW1950" s="1">
        <f t="shared" si="92"/>
        <v>4005.4952465164292</v>
      </c>
      <c r="AX1950" s="1">
        <v>2577.9546108768855</v>
      </c>
      <c r="AY1950" s="1">
        <v>1908.0767900380492</v>
      </c>
    </row>
    <row r="1951" spans="1:51" x14ac:dyDescent="0.2">
      <c r="A1951" s="3">
        <v>45637</v>
      </c>
      <c r="B1951">
        <v>45637</v>
      </c>
      <c r="C1951" t="s">
        <v>6275</v>
      </c>
      <c r="D1951" t="s">
        <v>51</v>
      </c>
      <c r="E1951" t="s">
        <v>61</v>
      </c>
      <c r="F1951" t="s">
        <v>1217</v>
      </c>
      <c r="G1951" s="1">
        <v>2700</v>
      </c>
      <c r="H1951" s="1">
        <v>4575</v>
      </c>
      <c r="I1951" s="1">
        <v>1900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4600</v>
      </c>
      <c r="P1951" t="s">
        <v>6276</v>
      </c>
      <c r="Q1951" s="2">
        <v>45638</v>
      </c>
      <c r="R1951" t="s">
        <v>55</v>
      </c>
      <c r="S1951">
        <v>0</v>
      </c>
      <c r="T1951" t="s">
        <v>71</v>
      </c>
      <c r="U1951" t="s">
        <v>57</v>
      </c>
      <c r="V1951" s="1">
        <v>2500</v>
      </c>
      <c r="W1951" s="1">
        <v>0</v>
      </c>
      <c r="X1951" s="1">
        <v>0</v>
      </c>
      <c r="AA1951" t="s">
        <v>58</v>
      </c>
      <c r="AB1951" s="1">
        <v>0</v>
      </c>
      <c r="AC1951" s="4">
        <f>IF(ISNUMBER(MATCH(AD1951, $AD$2:AD1950, 0)), INDEX($AC$2:AC1950, MATCH(AD1951, $AD$2:AD1950, 0)), MAX($AC$2:AC1950)+1)</f>
        <v>10</v>
      </c>
      <c r="AD1951" t="str">
        <f t="shared" si="93"/>
        <v>เชียงใหม่-กองลอย</v>
      </c>
      <c r="AE1951" t="s">
        <v>55</v>
      </c>
      <c r="AF1951" s="1">
        <v>0</v>
      </c>
      <c r="AG1951" s="1">
        <v>0</v>
      </c>
      <c r="AH1951" s="1">
        <v>0</v>
      </c>
      <c r="AI1951" t="s">
        <v>6277</v>
      </c>
      <c r="AJ1951" s="1">
        <v>1</v>
      </c>
      <c r="AK1951" s="1">
        <v>0</v>
      </c>
      <c r="AL1951" s="1">
        <v>0</v>
      </c>
      <c r="AM1951" s="1">
        <v>0</v>
      </c>
      <c r="AN1951" s="1">
        <v>0</v>
      </c>
      <c r="AO1951" s="1">
        <v>0</v>
      </c>
      <c r="AP1951" s="1">
        <v>0</v>
      </c>
      <c r="AQ1951" s="1">
        <v>0</v>
      </c>
      <c r="AR1951" s="1">
        <v>11675</v>
      </c>
      <c r="AS1951" s="1">
        <v>8.8551724137931043</v>
      </c>
      <c r="AT1951" s="1">
        <f>Table1[[#This Row],[รวมต้นทุนค่าเดินทาง]]+Table1[[#This Row],[รวมต้นทุนค่าซ่อม]]+Table1[[#This Row],[รวมค่าเสื่อม]]</f>
        <v>13546.437953870745</v>
      </c>
      <c r="AU1951" s="1">
        <f t="shared" si="91"/>
        <v>14957.32855761775</v>
      </c>
      <c r="AV1951" s="1" t="str" cm="1">
        <f t="array" ref="AV1951">IF(AC1951&lt;4, "เก็บ", IF(OR(AT1951 &lt; PERCENTILE(IF($AC$2:$AC$5092=AC1951, $AT$2:$AT$5092), 0.25) - 1.5 * (PERCENTILE(IF($AC$2:$AC$5092=AC1951, $AT$2:$AT$5092), 0.75) - PERCENTILE(IF($AC$2:$AC$5092=AC1951, $AT$2:$AT$5092), 0.25)), AT1951 &gt; PERCENTILE(IF($AC$2:$AC$5092=AC1951, $AT$2:$AT$5092), 0.75) + 1.5 * (PERCENTILE(IF($AC$2:$AC$5092=AC1951, $AT$2:$AT$5092), 0.75) - PERCENTILE(IF($AC$2:$AC$5092=AC1951, $AT$2:$AT$5092), 0.25))), "ตัด", "เก็บ"))</f>
        <v>เก็บ</v>
      </c>
      <c r="AW1951" s="1">
        <f t="shared" si="92"/>
        <v>14419.089162907676</v>
      </c>
      <c r="AX1951" s="1">
        <v>15077.196593123563</v>
      </c>
      <c r="AY1951" s="1">
        <v>1862.5827814569536</v>
      </c>
    </row>
    <row r="1952" spans="1:51" x14ac:dyDescent="0.2">
      <c r="A1952" s="3">
        <v>45637</v>
      </c>
      <c r="B1952">
        <v>45637</v>
      </c>
      <c r="C1952" t="s">
        <v>6278</v>
      </c>
      <c r="D1952" t="s">
        <v>66</v>
      </c>
      <c r="E1952" t="s">
        <v>67</v>
      </c>
      <c r="F1952" t="s">
        <v>529</v>
      </c>
      <c r="G1952" s="1">
        <v>937</v>
      </c>
      <c r="H1952" s="1">
        <v>0</v>
      </c>
      <c r="I1952" s="1">
        <v>400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1337</v>
      </c>
      <c r="P1952" t="s">
        <v>6279</v>
      </c>
      <c r="Q1952" s="2">
        <v>45637</v>
      </c>
      <c r="R1952" t="s">
        <v>70</v>
      </c>
      <c r="S1952">
        <v>0</v>
      </c>
      <c r="T1952" t="s">
        <v>254</v>
      </c>
      <c r="U1952" t="s">
        <v>161</v>
      </c>
      <c r="V1952" s="1">
        <v>0</v>
      </c>
      <c r="W1952" s="1">
        <v>0</v>
      </c>
      <c r="X1952" s="1">
        <v>0</v>
      </c>
      <c r="AA1952" t="s">
        <v>58</v>
      </c>
      <c r="AB1952" s="1">
        <v>0</v>
      </c>
      <c r="AC1952" s="4">
        <f>IF(ISNUMBER(MATCH(AD1952, $AD$2:AD1951, 0)), INDEX($AC$2:AC1951, MATCH(AD1952, $AD$2:AD1951, 0)), MAX($AC$2:AC1951)+1)</f>
        <v>11</v>
      </c>
      <c r="AD1952" t="str">
        <f t="shared" si="93"/>
        <v>ลำปาง-พุทธมณฑลสาย 2</v>
      </c>
      <c r="AE1952" t="s">
        <v>73</v>
      </c>
      <c r="AF1952" s="1">
        <v>0</v>
      </c>
      <c r="AG1952" s="1">
        <v>0</v>
      </c>
      <c r="AH1952" s="1">
        <v>0</v>
      </c>
      <c r="AI1952" t="s">
        <v>6280</v>
      </c>
      <c r="AJ1952" s="1">
        <v>1</v>
      </c>
      <c r="AK1952" s="1">
        <v>720</v>
      </c>
      <c r="AL1952" s="1">
        <v>720</v>
      </c>
      <c r="AM1952" s="1">
        <v>1</v>
      </c>
      <c r="AN1952" s="1">
        <v>0</v>
      </c>
      <c r="AO1952" s="1">
        <v>0</v>
      </c>
      <c r="AP1952" s="1">
        <v>0</v>
      </c>
      <c r="AQ1952" s="1">
        <v>0</v>
      </c>
      <c r="AR1952" s="1">
        <v>1337</v>
      </c>
      <c r="AS1952" s="1">
        <v>64.381249999999994</v>
      </c>
      <c r="AT1952" s="1">
        <f>Table1[[#This Row],[รวมต้นทุนค่าเดินทาง]]+Table1[[#This Row],[รวมต้นทุนค่าซ่อม]]+Table1[[#This Row],[รวมค่าเสื่อม]]</f>
        <v>3343.2969919282887</v>
      </c>
      <c r="AU1952" s="1">
        <f t="shared" si="91"/>
        <v>4930.4097489270907</v>
      </c>
      <c r="AV1952" s="1" t="str" cm="1">
        <f t="array" ref="AV1952">IF(AC1952&lt;4, "เก็บ", IF(OR(AT1952 &lt; PERCENTILE(IF($AC$2:$AC$5092=AC1952, $AT$2:$AT$5092), 0.25) - 1.5 * (PERCENTILE(IF($AC$2:$AC$5092=AC1952, $AT$2:$AT$5092), 0.75) - PERCENTILE(IF($AC$2:$AC$5092=AC1952, $AT$2:$AT$5092), 0.25)), AT1952 &gt; PERCENTILE(IF($AC$2:$AC$5092=AC1952, $AT$2:$AT$5092), 0.75) + 1.5 * (PERCENTILE(IF($AC$2:$AC$5092=AC1952, $AT$2:$AT$5092), 0.75) - PERCENTILE(IF($AC$2:$AC$5092=AC1952, $AT$2:$AT$5092), 0.25))), "ตัด", "เก็บ"))</f>
        <v>เก็บ</v>
      </c>
      <c r="AW1952" s="1">
        <f t="shared" si="92"/>
        <v>4496.4734610911819</v>
      </c>
      <c r="AX1952" s="1">
        <v>2927.9145864762854</v>
      </c>
      <c r="AY1952" s="1">
        <v>1941.9157419282885</v>
      </c>
    </row>
    <row r="1953" spans="1:51" x14ac:dyDescent="0.2">
      <c r="A1953" s="3">
        <v>45637</v>
      </c>
      <c r="B1953">
        <v>45637</v>
      </c>
      <c r="C1953" t="s">
        <v>6281</v>
      </c>
      <c r="D1953" t="s">
        <v>51</v>
      </c>
      <c r="E1953" t="s">
        <v>61</v>
      </c>
      <c r="F1953" t="s">
        <v>1289</v>
      </c>
      <c r="G1953" s="1">
        <v>4200</v>
      </c>
      <c r="H1953" s="1">
        <v>3075</v>
      </c>
      <c r="I1953" s="1">
        <v>1900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6100</v>
      </c>
      <c r="P1953" t="s">
        <v>6282</v>
      </c>
      <c r="Q1953" s="2">
        <v>45637</v>
      </c>
      <c r="R1953" t="s">
        <v>55</v>
      </c>
      <c r="S1953">
        <v>0</v>
      </c>
      <c r="T1953" t="s">
        <v>56</v>
      </c>
      <c r="U1953" t="s">
        <v>57</v>
      </c>
      <c r="V1953" s="1">
        <v>2500</v>
      </c>
      <c r="W1953" s="1">
        <v>0</v>
      </c>
      <c r="X1953" s="1">
        <v>0</v>
      </c>
      <c r="AA1953" t="s">
        <v>58</v>
      </c>
      <c r="AB1953" s="1">
        <v>0</v>
      </c>
      <c r="AC1953" s="4">
        <f>IF(ISNUMBER(MATCH(AD1953, $AD$2:AD1952, 0)), INDEX($AC$2:AC1952, MATCH(AD1953, $AD$2:AD1952, 0)), MAX($AC$2:AC1952)+1)</f>
        <v>1</v>
      </c>
      <c r="AD1953" t="str">
        <f t="shared" si="93"/>
        <v>ท่าลี่-กองลอย</v>
      </c>
      <c r="AE1953" t="s">
        <v>55</v>
      </c>
      <c r="AF1953" s="1">
        <v>0</v>
      </c>
      <c r="AG1953" s="1">
        <v>0</v>
      </c>
      <c r="AH1953" s="1">
        <v>0</v>
      </c>
      <c r="AI1953" t="s">
        <v>6283</v>
      </c>
      <c r="AJ1953" s="1">
        <v>1</v>
      </c>
      <c r="AK1953" s="1">
        <v>0</v>
      </c>
      <c r="AL1953" s="1">
        <v>0</v>
      </c>
      <c r="AM1953" s="1">
        <v>0</v>
      </c>
      <c r="AN1953" s="1">
        <v>0</v>
      </c>
      <c r="AO1953" s="1">
        <v>0</v>
      </c>
      <c r="AP1953" s="1">
        <v>0</v>
      </c>
      <c r="AQ1953" s="1">
        <v>0</v>
      </c>
      <c r="AR1953" s="1">
        <v>11675</v>
      </c>
      <c r="AS1953" s="1">
        <v>152.23548387096781</v>
      </c>
      <c r="AT1953" s="1">
        <f>Table1[[#This Row],[รวมต้นทุนค่าเดินทาง]]+Table1[[#This Row],[รวมต้นทุนค่าซ่อม]]+Table1[[#This Row],[รวมค่าเสื่อม]]</f>
        <v>13425.246847507331</v>
      </c>
      <c r="AU1953" s="1">
        <f t="shared" si="91"/>
        <v>13953.293816562818</v>
      </c>
      <c r="AV1953" s="1" t="str" cm="1">
        <f t="array" ref="AV1953">IF(AC1953&lt;4, "เก็บ", IF(OR(AT1953 &lt; PERCENTILE(IF($AC$2:$AC$5092=AC1953, $AT$2:$AT$5092), 0.25) - 1.5 * (PERCENTILE(IF($AC$2:$AC$5092=AC1953, $AT$2:$AT$5092), 0.75) - PERCENTILE(IF($AC$2:$AC$5092=AC1953, $AT$2:$AT$5092), 0.25)), AT1953 &gt; PERCENTILE(IF($AC$2:$AC$5092=AC1953, $AT$2:$AT$5092), 0.75) + 1.5 * (PERCENTILE(IF($AC$2:$AC$5092=AC1953, $AT$2:$AT$5092), 0.75) - PERCENTILE(IF($AC$2:$AC$5092=AC1953, $AT$2:$AT$5092), 0.25))), "ตัด", "เก็บ"))</f>
        <v>เก็บ</v>
      </c>
      <c r="AW1953" s="1">
        <f t="shared" si="92"/>
        <v>13953.293816562818</v>
      </c>
      <c r="AX1953" s="1">
        <v>14426.372718098486</v>
      </c>
      <c r="AY1953" s="1">
        <v>1598.0113636363637</v>
      </c>
    </row>
    <row r="1954" spans="1:51" x14ac:dyDescent="0.2">
      <c r="A1954" s="3">
        <v>45637</v>
      </c>
      <c r="B1954">
        <v>45637</v>
      </c>
      <c r="C1954" t="s">
        <v>6284</v>
      </c>
      <c r="D1954" t="s">
        <v>51</v>
      </c>
      <c r="E1954" t="s">
        <v>61</v>
      </c>
      <c r="F1954" t="s">
        <v>228</v>
      </c>
      <c r="G1954" s="1">
        <v>4200</v>
      </c>
      <c r="H1954" s="1">
        <v>3075</v>
      </c>
      <c r="I1954" s="1">
        <v>1900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6100</v>
      </c>
      <c r="P1954" t="s">
        <v>6285</v>
      </c>
      <c r="Q1954" s="2">
        <v>45637</v>
      </c>
      <c r="R1954" t="s">
        <v>55</v>
      </c>
      <c r="S1954">
        <v>0</v>
      </c>
      <c r="T1954" t="s">
        <v>56</v>
      </c>
      <c r="U1954" t="s">
        <v>57</v>
      </c>
      <c r="V1954" s="1">
        <v>2500</v>
      </c>
      <c r="W1954" s="1">
        <v>0</v>
      </c>
      <c r="X1954" s="1">
        <v>0</v>
      </c>
      <c r="AA1954" t="s">
        <v>58</v>
      </c>
      <c r="AB1954" s="1">
        <v>0</v>
      </c>
      <c r="AC1954" s="4">
        <f>IF(ISNUMBER(MATCH(AD1954, $AD$2:AD1953, 0)), INDEX($AC$2:AC1953, MATCH(AD1954, $AD$2:AD1953, 0)), MAX($AC$2:AC1953)+1)</f>
        <v>1</v>
      </c>
      <c r="AD1954" t="str">
        <f t="shared" si="93"/>
        <v>ท่าลี่-กองลอย</v>
      </c>
      <c r="AE1954" t="s">
        <v>55</v>
      </c>
      <c r="AF1954" s="1">
        <v>0</v>
      </c>
      <c r="AG1954" s="1">
        <v>0</v>
      </c>
      <c r="AH1954" s="1">
        <v>0</v>
      </c>
      <c r="AI1954" t="s">
        <v>6286</v>
      </c>
      <c r="AJ1954" s="1">
        <v>1</v>
      </c>
      <c r="AK1954" s="1">
        <v>0</v>
      </c>
      <c r="AL1954" s="1">
        <v>0</v>
      </c>
      <c r="AM1954" s="1">
        <v>0</v>
      </c>
      <c r="AN1954" s="1">
        <v>0</v>
      </c>
      <c r="AO1954" s="1">
        <v>0</v>
      </c>
      <c r="AP1954" s="1">
        <v>0</v>
      </c>
      <c r="AQ1954" s="1">
        <v>0</v>
      </c>
      <c r="AR1954" s="1">
        <v>11675</v>
      </c>
      <c r="AS1954" s="1">
        <v>12.84</v>
      </c>
      <c r="AT1954" s="1">
        <f>Table1[[#This Row],[รวมต้นทุนค่าเดินทาง]]+Table1[[#This Row],[รวมต้นทุนค่าซ่อม]]+Table1[[#This Row],[รวมค่าเสื่อม]]</f>
        <v>13361.947142857143</v>
      </c>
      <c r="AU1954" s="1">
        <f t="shared" si="91"/>
        <v>13953.293816562818</v>
      </c>
      <c r="AV1954" s="1" t="str" cm="1">
        <f t="array" ref="AV1954">IF(AC1954&lt;4, "เก็บ", IF(OR(AT1954 &lt; PERCENTILE(IF($AC$2:$AC$5092=AC1954, $AT$2:$AT$5092), 0.25) - 1.5 * (PERCENTILE(IF($AC$2:$AC$5092=AC1954, $AT$2:$AT$5092), 0.75) - PERCENTILE(IF($AC$2:$AC$5092=AC1954, $AT$2:$AT$5092), 0.25)), AT1954 &gt; PERCENTILE(IF($AC$2:$AC$5092=AC1954, $AT$2:$AT$5092), 0.75) + 1.5 * (PERCENTILE(IF($AC$2:$AC$5092=AC1954, $AT$2:$AT$5092), 0.75) - PERCENTILE(IF($AC$2:$AC$5092=AC1954, $AT$2:$AT$5092), 0.25))), "ตัด", "เก็บ"))</f>
        <v>เก็บ</v>
      </c>
      <c r="AW1954" s="1">
        <f t="shared" si="92"/>
        <v>13953.293816562818</v>
      </c>
      <c r="AX1954" s="1">
        <v>14426.372718098486</v>
      </c>
      <c r="AY1954" s="1">
        <v>1674.1071428571429</v>
      </c>
    </row>
    <row r="1955" spans="1:51" x14ac:dyDescent="0.2">
      <c r="A1955" s="3">
        <v>45637</v>
      </c>
      <c r="B1955">
        <v>45637</v>
      </c>
      <c r="C1955" t="s">
        <v>6287</v>
      </c>
      <c r="D1955" t="s">
        <v>51</v>
      </c>
      <c r="E1955" t="s">
        <v>61</v>
      </c>
      <c r="F1955" t="s">
        <v>80</v>
      </c>
      <c r="G1955" s="1">
        <v>2700</v>
      </c>
      <c r="H1955" s="1">
        <v>4575</v>
      </c>
      <c r="I1955" s="1">
        <v>1900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4600</v>
      </c>
      <c r="P1955" t="s">
        <v>6288</v>
      </c>
      <c r="Q1955" s="2">
        <v>45637</v>
      </c>
      <c r="R1955" t="s">
        <v>55</v>
      </c>
      <c r="S1955">
        <v>0</v>
      </c>
      <c r="T1955" t="s">
        <v>56</v>
      </c>
      <c r="U1955" t="s">
        <v>57</v>
      </c>
      <c r="V1955" s="1">
        <v>2500</v>
      </c>
      <c r="W1955" s="1">
        <v>0</v>
      </c>
      <c r="X1955" s="1">
        <v>0</v>
      </c>
      <c r="AA1955" t="s">
        <v>58</v>
      </c>
      <c r="AB1955" s="1">
        <v>0</v>
      </c>
      <c r="AC1955" s="4">
        <f>IF(ISNUMBER(MATCH(AD1955, $AD$2:AD1954, 0)), INDEX($AC$2:AC1954, MATCH(AD1955, $AD$2:AD1954, 0)), MAX($AC$2:AC1954)+1)</f>
        <v>1</v>
      </c>
      <c r="AD1955" t="str">
        <f t="shared" si="93"/>
        <v>ท่าลี่-กองลอย</v>
      </c>
      <c r="AE1955" t="s">
        <v>55</v>
      </c>
      <c r="AF1955" s="1">
        <v>0</v>
      </c>
      <c r="AG1955" s="1">
        <v>0</v>
      </c>
      <c r="AH1955" s="1">
        <v>0</v>
      </c>
      <c r="AI1955" t="s">
        <v>6289</v>
      </c>
      <c r="AJ1955" s="1">
        <v>1</v>
      </c>
      <c r="AK1955" s="1">
        <v>0</v>
      </c>
      <c r="AL1955" s="1">
        <v>0</v>
      </c>
      <c r="AM1955" s="1">
        <v>0</v>
      </c>
      <c r="AN1955" s="1">
        <v>0</v>
      </c>
      <c r="AO1955" s="1">
        <v>0</v>
      </c>
      <c r="AP1955" s="1">
        <v>0</v>
      </c>
      <c r="AQ1955" s="1">
        <v>0</v>
      </c>
      <c r="AR1955" s="1">
        <v>11675</v>
      </c>
      <c r="AS1955" s="1">
        <v>10.272</v>
      </c>
      <c r="AT1955" s="1">
        <f>Table1[[#This Row],[รวมต้นทุนค่าเดินทาง]]+Table1[[#This Row],[รวมต้นทุนค่าซ่อม]]+Table1[[#This Row],[รวมค่าเสื่อม]]</f>
        <v>13330.008842105264</v>
      </c>
      <c r="AU1955" s="1">
        <f t="shared" si="91"/>
        <v>13953.293816562818</v>
      </c>
      <c r="AV1955" s="1" t="str" cm="1">
        <f t="array" ref="AV1955">IF(AC1955&lt;4, "เก็บ", IF(OR(AT1955 &lt; PERCENTILE(IF($AC$2:$AC$5092=AC1955, $AT$2:$AT$5092), 0.25) - 1.5 * (PERCENTILE(IF($AC$2:$AC$5092=AC1955, $AT$2:$AT$5092), 0.75) - PERCENTILE(IF($AC$2:$AC$5092=AC1955, $AT$2:$AT$5092), 0.25)), AT1955 &gt; PERCENTILE(IF($AC$2:$AC$5092=AC1955, $AT$2:$AT$5092), 0.75) + 1.5 * (PERCENTILE(IF($AC$2:$AC$5092=AC1955, $AT$2:$AT$5092), 0.75) - PERCENTILE(IF($AC$2:$AC$5092=AC1955, $AT$2:$AT$5092), 0.25))), "ตัด", "เก็บ"))</f>
        <v>เก็บ</v>
      </c>
      <c r="AW1955" s="1">
        <f t="shared" si="92"/>
        <v>13953.293816562818</v>
      </c>
      <c r="AX1955" s="1">
        <v>14426.372718098486</v>
      </c>
      <c r="AY1955" s="1">
        <v>1644.7368421052631</v>
      </c>
    </row>
    <row r="1956" spans="1:51" x14ac:dyDescent="0.2">
      <c r="A1956" s="3">
        <v>45637</v>
      </c>
      <c r="B1956">
        <v>45637</v>
      </c>
      <c r="C1956" t="s">
        <v>6290</v>
      </c>
      <c r="D1956" t="s">
        <v>51</v>
      </c>
      <c r="E1956" t="s">
        <v>61</v>
      </c>
      <c r="F1956" t="s">
        <v>5184</v>
      </c>
      <c r="G1956" s="1">
        <v>2700</v>
      </c>
      <c r="H1956" s="1">
        <v>4575</v>
      </c>
      <c r="I1956" s="1">
        <v>1900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4600</v>
      </c>
      <c r="P1956" t="s">
        <v>6291</v>
      </c>
      <c r="Q1956" s="2">
        <v>45637</v>
      </c>
      <c r="R1956" t="s">
        <v>55</v>
      </c>
      <c r="S1956">
        <v>0</v>
      </c>
      <c r="T1956" t="s">
        <v>56</v>
      </c>
      <c r="U1956" t="s">
        <v>57</v>
      </c>
      <c r="V1956" s="1">
        <v>2500</v>
      </c>
      <c r="W1956" s="1">
        <v>0</v>
      </c>
      <c r="X1956" s="1">
        <v>0</v>
      </c>
      <c r="AA1956" t="s">
        <v>58</v>
      </c>
      <c r="AB1956" s="1">
        <v>0</v>
      </c>
      <c r="AC1956" s="4">
        <f>IF(ISNUMBER(MATCH(AD1956, $AD$2:AD1955, 0)), INDEX($AC$2:AC1955, MATCH(AD1956, $AD$2:AD1955, 0)), MAX($AC$2:AC1955)+1)</f>
        <v>1</v>
      </c>
      <c r="AD1956" t="str">
        <f t="shared" si="93"/>
        <v>ท่าลี่-กองลอย</v>
      </c>
      <c r="AE1956" t="s">
        <v>55</v>
      </c>
      <c r="AF1956" s="1">
        <v>0</v>
      </c>
      <c r="AG1956" s="1">
        <v>0</v>
      </c>
      <c r="AH1956" s="1">
        <v>0</v>
      </c>
      <c r="AI1956" t="s">
        <v>6292</v>
      </c>
      <c r="AJ1956" s="1">
        <v>1</v>
      </c>
      <c r="AK1956" s="1">
        <v>0</v>
      </c>
      <c r="AL1956" s="1">
        <v>0</v>
      </c>
      <c r="AM1956" s="1">
        <v>0</v>
      </c>
      <c r="AN1956" s="1">
        <v>0</v>
      </c>
      <c r="AO1956" s="1">
        <v>0</v>
      </c>
      <c r="AP1956" s="1">
        <v>0</v>
      </c>
      <c r="AQ1956" s="1">
        <v>0</v>
      </c>
      <c r="AR1956" s="1">
        <v>11675</v>
      </c>
      <c r="AS1956" s="1">
        <v>7.5529411764705889</v>
      </c>
      <c r="AT1956" s="1">
        <f>Table1[[#This Row],[รวมต้นทุนค่าเดินทาง]]+Table1[[#This Row],[รวมต้นทุนค่าซ่อม]]+Table1[[#This Row],[รวมค่าเสื่อม]]</f>
        <v>19954.611764705885</v>
      </c>
      <c r="AU1956" s="1">
        <f t="shared" si="91"/>
        <v>13953.293816562818</v>
      </c>
      <c r="AV1956" s="1" t="str" cm="1">
        <f t="array" ref="AV1956">IF(AC1956&lt;4, "เก็บ", IF(OR(AT1956 &lt; PERCENTILE(IF($AC$2:$AC$5092=AC1956, $AT$2:$AT$5092), 0.25) - 1.5 * (PERCENTILE(IF($AC$2:$AC$5092=AC1956, $AT$2:$AT$5092), 0.75) - PERCENTILE(IF($AC$2:$AC$5092=AC1956, $AT$2:$AT$5092), 0.25)), AT1956 &gt; PERCENTILE(IF($AC$2:$AC$5092=AC1956, $AT$2:$AT$5092), 0.75) + 1.5 * (PERCENTILE(IF($AC$2:$AC$5092=AC1956, $AT$2:$AT$5092), 0.75) - PERCENTILE(IF($AC$2:$AC$5092=AC1956, $AT$2:$AT$5092), 0.25))), "ตัด", "เก็บ"))</f>
        <v>เก็บ</v>
      </c>
      <c r="AW1956" s="1">
        <f t="shared" si="92"/>
        <v>13953.293816562818</v>
      </c>
      <c r="AX1956" s="1">
        <v>14426.372718098486</v>
      </c>
      <c r="AY1956" s="1">
        <v>8272.0588235294126</v>
      </c>
    </row>
    <row r="1957" spans="1:51" x14ac:dyDescent="0.2">
      <c r="A1957" s="3">
        <v>45637</v>
      </c>
      <c r="B1957">
        <v>45637</v>
      </c>
      <c r="C1957" t="s">
        <v>6293</v>
      </c>
      <c r="D1957" t="s">
        <v>51</v>
      </c>
      <c r="E1957" t="s">
        <v>61</v>
      </c>
      <c r="F1957" t="s">
        <v>62</v>
      </c>
      <c r="G1957" s="1">
        <v>2700</v>
      </c>
      <c r="H1957" s="1">
        <v>4575</v>
      </c>
      <c r="I1957" s="1">
        <v>1900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4600</v>
      </c>
      <c r="P1957" t="s">
        <v>6294</v>
      </c>
      <c r="Q1957" s="2">
        <v>45637</v>
      </c>
      <c r="R1957" t="s">
        <v>55</v>
      </c>
      <c r="S1957">
        <v>0</v>
      </c>
      <c r="T1957" t="s">
        <v>56</v>
      </c>
      <c r="U1957" t="s">
        <v>57</v>
      </c>
      <c r="V1957" s="1">
        <v>2500</v>
      </c>
      <c r="W1957" s="1">
        <v>0</v>
      </c>
      <c r="X1957" s="1">
        <v>0</v>
      </c>
      <c r="AA1957" t="s">
        <v>58</v>
      </c>
      <c r="AB1957" s="1">
        <v>0</v>
      </c>
      <c r="AC1957" s="4">
        <f>IF(ISNUMBER(MATCH(AD1957, $AD$2:AD1956, 0)), INDEX($AC$2:AC1956, MATCH(AD1957, $AD$2:AD1956, 0)), MAX($AC$2:AC1956)+1)</f>
        <v>1</v>
      </c>
      <c r="AD1957" t="str">
        <f t="shared" si="93"/>
        <v>ท่าลี่-กองลอย</v>
      </c>
      <c r="AE1957" t="s">
        <v>55</v>
      </c>
      <c r="AF1957" s="1">
        <v>0</v>
      </c>
      <c r="AG1957" s="1">
        <v>0</v>
      </c>
      <c r="AH1957" s="1">
        <v>0</v>
      </c>
      <c r="AI1957" t="s">
        <v>6295</v>
      </c>
      <c r="AJ1957" s="1">
        <v>1</v>
      </c>
      <c r="AK1957" s="1">
        <v>0</v>
      </c>
      <c r="AL1957" s="1">
        <v>0</v>
      </c>
      <c r="AM1957" s="1">
        <v>0</v>
      </c>
      <c r="AN1957" s="1">
        <v>0</v>
      </c>
      <c r="AO1957" s="1">
        <v>0</v>
      </c>
      <c r="AP1957" s="1">
        <v>0</v>
      </c>
      <c r="AQ1957" s="1">
        <v>0</v>
      </c>
      <c r="AR1957" s="1">
        <v>11675</v>
      </c>
      <c r="AS1957" s="1">
        <v>10.272</v>
      </c>
      <c r="AT1957" s="1">
        <f>Table1[[#This Row],[รวมต้นทุนค่าเดินทาง]]+Table1[[#This Row],[รวมต้นทุนค่าซ่อม]]+Table1[[#This Row],[รวมค่าเสื่อม]]</f>
        <v>13499.788129032258</v>
      </c>
      <c r="AU1957" s="1">
        <f t="shared" si="91"/>
        <v>13953.293816562818</v>
      </c>
      <c r="AV1957" s="1" t="str" cm="1">
        <f t="array" ref="AV1957">IF(AC1957&lt;4, "เก็บ", IF(OR(AT1957 &lt; PERCENTILE(IF($AC$2:$AC$5092=AC1957, $AT$2:$AT$5092), 0.25) - 1.5 * (PERCENTILE(IF($AC$2:$AC$5092=AC1957, $AT$2:$AT$5092), 0.75) - PERCENTILE(IF($AC$2:$AC$5092=AC1957, $AT$2:$AT$5092), 0.25)), AT1957 &gt; PERCENTILE(IF($AC$2:$AC$5092=AC1957, $AT$2:$AT$5092), 0.75) + 1.5 * (PERCENTILE(IF($AC$2:$AC$5092=AC1957, $AT$2:$AT$5092), 0.75) - PERCENTILE(IF($AC$2:$AC$5092=AC1957, $AT$2:$AT$5092), 0.25))), "ตัด", "เก็บ"))</f>
        <v>เก็บ</v>
      </c>
      <c r="AW1957" s="1">
        <f t="shared" si="92"/>
        <v>13953.293816562818</v>
      </c>
      <c r="AX1957" s="1">
        <v>14426.372718098486</v>
      </c>
      <c r="AY1957" s="1">
        <v>1814.516129032258</v>
      </c>
    </row>
    <row r="1958" spans="1:51" x14ac:dyDescent="0.2">
      <c r="A1958" s="3">
        <v>45637</v>
      </c>
      <c r="B1958">
        <v>45637</v>
      </c>
      <c r="C1958" t="s">
        <v>6296</v>
      </c>
      <c r="D1958" t="s">
        <v>66</v>
      </c>
      <c r="E1958" t="s">
        <v>84</v>
      </c>
      <c r="F1958" t="s">
        <v>444</v>
      </c>
      <c r="G1958" s="1">
        <v>602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602</v>
      </c>
      <c r="P1958" t="s">
        <v>6297</v>
      </c>
      <c r="Q1958" s="2">
        <v>45637</v>
      </c>
      <c r="R1958" t="s">
        <v>55</v>
      </c>
      <c r="S1958">
        <v>0</v>
      </c>
      <c r="T1958" t="s">
        <v>88</v>
      </c>
      <c r="U1958" t="s">
        <v>71</v>
      </c>
      <c r="V1958" s="1">
        <v>0</v>
      </c>
      <c r="W1958" s="1">
        <v>1339</v>
      </c>
      <c r="X1958" s="1">
        <v>0</v>
      </c>
      <c r="Y1958" t="s">
        <v>88</v>
      </c>
      <c r="Z1958" t="s">
        <v>71</v>
      </c>
      <c r="AA1958" t="s">
        <v>1325</v>
      </c>
      <c r="AB1958" s="1">
        <v>0</v>
      </c>
      <c r="AC1958" s="4">
        <f>IF(ISNUMBER(MATCH(AD1958, $AD$2:AD1957, 0)), INDEX($AC$2:AC1957, MATCH(AD1958, $AD$2:AD1957, 0)), MAX($AC$2:AC1957)+1)</f>
        <v>13</v>
      </c>
      <c r="AD1958" t="str">
        <f t="shared" si="93"/>
        <v>แพร่-เชียงใหม่</v>
      </c>
      <c r="AE1958" t="s">
        <v>55</v>
      </c>
      <c r="AF1958" s="1">
        <v>0</v>
      </c>
      <c r="AG1958" s="1">
        <v>0</v>
      </c>
      <c r="AH1958" s="1">
        <v>0</v>
      </c>
      <c r="AI1958" t="s">
        <v>6298</v>
      </c>
      <c r="AJ1958" s="1">
        <v>1</v>
      </c>
      <c r="AK1958" s="1">
        <v>0</v>
      </c>
      <c r="AL1958" s="1">
        <v>0</v>
      </c>
      <c r="AM1958" s="1">
        <v>0</v>
      </c>
      <c r="AN1958" s="1">
        <v>1378.6292999999998</v>
      </c>
      <c r="AO1958" s="1">
        <v>0</v>
      </c>
      <c r="AP1958" s="1">
        <v>0</v>
      </c>
      <c r="AQ1958" s="1">
        <v>0</v>
      </c>
      <c r="AR1958" s="1">
        <v>1941</v>
      </c>
      <c r="AS1958" s="1">
        <v>187.10388888888889</v>
      </c>
      <c r="AT1958" s="1">
        <f>Table1[[#This Row],[รวมต้นทุนค่าเดินทาง]]+Table1[[#This Row],[รวมต้นทุนค่าซ่อม]]+Table1[[#This Row],[รวมค่าเสื่อม]]</f>
        <v>3676.2690265035681</v>
      </c>
      <c r="AU1958" s="1">
        <f t="shared" si="91"/>
        <v>4592.0787429767815</v>
      </c>
      <c r="AV1958" s="1" t="str" cm="1">
        <f t="array" ref="AV1958">IF(AC1958&lt;4, "เก็บ", IF(OR(AT1958 &lt; PERCENTILE(IF($AC$2:$AC$5092=AC1958, $AT$2:$AT$5092), 0.25) - 1.5 * (PERCENTILE(IF($AC$2:$AC$5092=AC1958, $AT$2:$AT$5092), 0.75) - PERCENTILE(IF($AC$2:$AC$5092=AC1958, $AT$2:$AT$5092), 0.25)), AT1958 &gt; PERCENTILE(IF($AC$2:$AC$5092=AC1958, $AT$2:$AT$5092), 0.75) + 1.5 * (PERCENTILE(IF($AC$2:$AC$5092=AC1958, $AT$2:$AT$5092), 0.75) - PERCENTILE(IF($AC$2:$AC$5092=AC1958, $AT$2:$AT$5092), 0.25))), "ตัด", "เก็บ"))</f>
        <v>เก็บ</v>
      </c>
      <c r="AW1958" s="1">
        <f t="shared" si="92"/>
        <v>4279.7356386749952</v>
      </c>
      <c r="AX1958" s="1">
        <v>3355.5397680040655</v>
      </c>
      <c r="AY1958" s="1">
        <v>1548.165137614679</v>
      </c>
    </row>
    <row r="1959" spans="1:51" x14ac:dyDescent="0.2">
      <c r="A1959" s="3">
        <v>45637</v>
      </c>
      <c r="B1959">
        <v>45637</v>
      </c>
      <c r="C1959" t="s">
        <v>6299</v>
      </c>
      <c r="D1959" t="s">
        <v>66</v>
      </c>
      <c r="E1959" t="s">
        <v>84</v>
      </c>
      <c r="F1959" t="s">
        <v>610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770</v>
      </c>
      <c r="O1959" s="1">
        <v>770</v>
      </c>
      <c r="P1959" t="s">
        <v>6300</v>
      </c>
      <c r="Q1959" s="2">
        <v>45638</v>
      </c>
      <c r="R1959" t="s">
        <v>55</v>
      </c>
      <c r="S1959">
        <v>0</v>
      </c>
      <c r="T1959" t="s">
        <v>87</v>
      </c>
      <c r="U1959" t="s">
        <v>71</v>
      </c>
      <c r="V1959" s="1">
        <v>0</v>
      </c>
      <c r="W1959" s="1">
        <v>669</v>
      </c>
      <c r="X1959" s="1">
        <v>0</v>
      </c>
      <c r="Y1959" t="s">
        <v>108</v>
      </c>
      <c r="Z1959" t="s">
        <v>71</v>
      </c>
      <c r="AA1959" t="s">
        <v>504</v>
      </c>
      <c r="AB1959" s="1">
        <v>0</v>
      </c>
      <c r="AC1959" s="4">
        <f>IF(ISNUMBER(MATCH(AD1959, $AD$2:AD1958, 0)), INDEX($AC$2:AC1958, MATCH(AD1959, $AD$2:AD1958, 0)), MAX($AC$2:AC1958)+1)</f>
        <v>6</v>
      </c>
      <c r="AD1959" t="str">
        <f t="shared" si="93"/>
        <v>เชียงราย-เชียงใหม่</v>
      </c>
      <c r="AE1959" t="s">
        <v>55</v>
      </c>
      <c r="AF1959" s="1">
        <v>0</v>
      </c>
      <c r="AG1959" s="1">
        <v>0</v>
      </c>
      <c r="AH1959" s="1">
        <v>0</v>
      </c>
      <c r="AI1959" t="s">
        <v>6301</v>
      </c>
      <c r="AJ1959" s="1">
        <v>1</v>
      </c>
      <c r="AK1959" s="1">
        <v>0</v>
      </c>
      <c r="AL1959" s="1">
        <v>0</v>
      </c>
      <c r="AM1959" s="1">
        <v>0</v>
      </c>
      <c r="AN1959" s="1">
        <v>875.5752</v>
      </c>
      <c r="AO1959" s="1">
        <v>0</v>
      </c>
      <c r="AP1959" s="1">
        <v>0</v>
      </c>
      <c r="AQ1959" s="1">
        <v>0</v>
      </c>
      <c r="AR1959" s="1">
        <v>1439</v>
      </c>
      <c r="AS1959" s="1">
        <v>328.89727272727271</v>
      </c>
      <c r="AT1959" s="1">
        <f>Table1[[#This Row],[รวมต้นทุนค่าเดินทาง]]+Table1[[#This Row],[รวมต้นทุนค่าซ่อม]]+Table1[[#This Row],[รวมค่าเสื่อม]]</f>
        <v>3367.4233390779837</v>
      </c>
      <c r="AU1959" s="1">
        <f t="shared" si="91"/>
        <v>4428.3346813776061</v>
      </c>
      <c r="AV1959" s="1" t="str" cm="1">
        <f t="array" ref="AV1959">IF(AC1959&lt;4, "เก็บ", IF(OR(AT1959 &lt; PERCENTILE(IF($AC$2:$AC$5092=AC1959, $AT$2:$AT$5092), 0.25) - 1.5 * (PERCENTILE(IF($AC$2:$AC$5092=AC1959, $AT$2:$AT$5092), 0.75) - PERCENTILE(IF($AC$2:$AC$5092=AC1959, $AT$2:$AT$5092), 0.25)), AT1959 &gt; PERCENTILE(IF($AC$2:$AC$5092=AC1959, $AT$2:$AT$5092), 0.75) + 1.5 * (PERCENTILE(IF($AC$2:$AC$5092=AC1959, $AT$2:$AT$5092), 0.75) - PERCENTILE(IF($AC$2:$AC$5092=AC1959, $AT$2:$AT$5092), 0.25))), "ตัด", "เก็บ"))</f>
        <v>เก็บ</v>
      </c>
      <c r="AW1959" s="1">
        <f t="shared" si="92"/>
        <v>3873.7679454274344</v>
      </c>
      <c r="AX1959" s="1">
        <v>2781.4385174989698</v>
      </c>
      <c r="AY1959" s="1">
        <v>1599.5260663507108</v>
      </c>
    </row>
    <row r="1960" spans="1:51" x14ac:dyDescent="0.2">
      <c r="A1960" s="3">
        <v>45638</v>
      </c>
      <c r="B1960">
        <v>45638</v>
      </c>
      <c r="C1960" t="s">
        <v>6302</v>
      </c>
      <c r="D1960" t="s">
        <v>66</v>
      </c>
      <c r="E1960" t="s">
        <v>67</v>
      </c>
      <c r="F1960" t="s">
        <v>273</v>
      </c>
      <c r="G1960" s="1">
        <v>0</v>
      </c>
      <c r="H1960" s="1">
        <v>1071</v>
      </c>
      <c r="I1960" s="1">
        <v>500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500</v>
      </c>
      <c r="P1960" t="s">
        <v>6303</v>
      </c>
      <c r="Q1960" s="2">
        <v>45638</v>
      </c>
      <c r="R1960" t="s">
        <v>70</v>
      </c>
      <c r="S1960">
        <v>0</v>
      </c>
      <c r="T1960" t="s">
        <v>71</v>
      </c>
      <c r="U1960" t="s">
        <v>161</v>
      </c>
      <c r="V1960" s="1">
        <v>0</v>
      </c>
      <c r="W1960" s="1">
        <v>0</v>
      </c>
      <c r="X1960" s="1">
        <v>0</v>
      </c>
      <c r="AA1960" t="s">
        <v>58</v>
      </c>
      <c r="AB1960" s="1">
        <v>0</v>
      </c>
      <c r="AC1960" s="4">
        <f>IF(ISNUMBER(MATCH(AD1960, $AD$2:AD1959, 0)), INDEX($AC$2:AC1959, MATCH(AD1960, $AD$2:AD1959, 0)), MAX($AC$2:AC1959)+1)</f>
        <v>9</v>
      </c>
      <c r="AD1960" t="str">
        <f t="shared" si="93"/>
        <v>เชียงใหม่-พุทธมณฑลสาย 2</v>
      </c>
      <c r="AE1960" t="s">
        <v>73</v>
      </c>
      <c r="AF1960" s="1">
        <v>0</v>
      </c>
      <c r="AG1960" s="1">
        <v>0</v>
      </c>
      <c r="AH1960" s="1">
        <v>0</v>
      </c>
      <c r="AI1960" t="s">
        <v>6304</v>
      </c>
      <c r="AJ1960" s="1">
        <v>1</v>
      </c>
      <c r="AK1960" s="1">
        <v>720</v>
      </c>
      <c r="AL1960" s="1">
        <v>720</v>
      </c>
      <c r="AM1960" s="1">
        <v>1</v>
      </c>
      <c r="AN1960" s="1">
        <v>0</v>
      </c>
      <c r="AO1960" s="1">
        <v>0</v>
      </c>
      <c r="AP1960" s="1">
        <v>0</v>
      </c>
      <c r="AQ1960" s="1">
        <v>0</v>
      </c>
      <c r="AR1960" s="1">
        <v>1571</v>
      </c>
      <c r="AS1960" s="1">
        <v>2072.3584615384616</v>
      </c>
      <c r="AT1960" s="1">
        <f>Table1[[#This Row],[รวมต้นทุนค่าเดินทาง]]+Table1[[#This Row],[รวมต้นทุนค่าซ่อม]]+Table1[[#This Row],[รวมค่าเสื่อม]]</f>
        <v>5652.5930388423458</v>
      </c>
      <c r="AU1960" s="1">
        <f t="shared" si="91"/>
        <v>4623.2312262414152</v>
      </c>
      <c r="AV1960" s="1" t="str" cm="1">
        <f t="array" ref="AV1960">IF(AC1960&lt;4, "เก็บ", IF(OR(AT1960 &lt; PERCENTILE(IF($AC$2:$AC$5092=AC1960, $AT$2:$AT$5092), 0.25) - 1.5 * (PERCENTILE(IF($AC$2:$AC$5092=AC1960, $AT$2:$AT$5092), 0.75) - PERCENTILE(IF($AC$2:$AC$5092=AC1960, $AT$2:$AT$5092), 0.25)), AT1960 &gt; PERCENTILE(IF($AC$2:$AC$5092=AC1960, $AT$2:$AT$5092), 0.75) + 1.5 * (PERCENTILE(IF($AC$2:$AC$5092=AC1960, $AT$2:$AT$5092), 0.75) - PERCENTILE(IF($AC$2:$AC$5092=AC1960, $AT$2:$AT$5092), 0.25))), "ตัด", "เก็บ"))</f>
        <v>เก็บ</v>
      </c>
      <c r="AW1960" s="1">
        <f t="shared" si="92"/>
        <v>4005.4952465164292</v>
      </c>
      <c r="AX1960" s="1">
        <v>2577.9546108768855</v>
      </c>
      <c r="AY1960" s="1">
        <v>2009.2345773038842</v>
      </c>
    </row>
    <row r="1961" spans="1:51" x14ac:dyDescent="0.2">
      <c r="A1961" s="3">
        <v>45638</v>
      </c>
      <c r="B1961">
        <v>45638</v>
      </c>
      <c r="C1961" t="s">
        <v>6305</v>
      </c>
      <c r="D1961" t="s">
        <v>66</v>
      </c>
      <c r="E1961" t="s">
        <v>124</v>
      </c>
      <c r="F1961" t="s">
        <v>313</v>
      </c>
      <c r="G1961" s="1">
        <v>0</v>
      </c>
      <c r="H1961" s="1">
        <v>1038</v>
      </c>
      <c r="I1961" s="1">
        <v>400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400</v>
      </c>
      <c r="P1961" t="s">
        <v>6306</v>
      </c>
      <c r="Q1961" s="2">
        <v>45638</v>
      </c>
      <c r="R1961" t="s">
        <v>70</v>
      </c>
      <c r="S1961">
        <v>0</v>
      </c>
      <c r="T1961" t="s">
        <v>71</v>
      </c>
      <c r="U1961" t="s">
        <v>93</v>
      </c>
      <c r="V1961" s="1">
        <v>0</v>
      </c>
      <c r="W1961" s="1">
        <v>0</v>
      </c>
      <c r="X1961" s="1">
        <v>0</v>
      </c>
      <c r="AA1961" t="s">
        <v>58</v>
      </c>
      <c r="AB1961" s="1">
        <v>0</v>
      </c>
      <c r="AC1961" s="4">
        <f>IF(ISNUMBER(MATCH(AD1961, $AD$2:AD1960, 0)), INDEX($AC$2:AC1960, MATCH(AD1961, $AD$2:AD1960, 0)), MAX($AC$2:AC1960)+1)</f>
        <v>4</v>
      </c>
      <c r="AD1961" t="str">
        <f t="shared" si="93"/>
        <v>เชียงใหม่-ตลาดไท</v>
      </c>
      <c r="AE1961" t="s">
        <v>73</v>
      </c>
      <c r="AF1961" s="1">
        <v>0</v>
      </c>
      <c r="AG1961" s="1">
        <v>0</v>
      </c>
      <c r="AH1961" s="1">
        <v>0</v>
      </c>
      <c r="AI1961" t="s">
        <v>6307</v>
      </c>
      <c r="AJ1961" s="1">
        <v>1</v>
      </c>
      <c r="AK1961" s="1">
        <v>720</v>
      </c>
      <c r="AL1961" s="1">
        <v>720</v>
      </c>
      <c r="AM1961" s="1">
        <v>1</v>
      </c>
      <c r="AN1961" s="1">
        <v>0</v>
      </c>
      <c r="AO1961" s="1">
        <v>0</v>
      </c>
      <c r="AP1961" s="1">
        <v>0</v>
      </c>
      <c r="AQ1961" s="1">
        <v>0</v>
      </c>
      <c r="AR1961" s="1">
        <v>1438</v>
      </c>
      <c r="AS1961" s="1">
        <v>93.645454545454541</v>
      </c>
      <c r="AT1961" s="1">
        <f>Table1[[#This Row],[รวมต้นทุนค่าเดินทาง]]+Table1[[#This Row],[รวมต้นทุนค่าซ่อม]]+Table1[[#This Row],[รวมค่าเสื่อม]]</f>
        <v>3536.5155844155843</v>
      </c>
      <c r="AU1961" s="1">
        <f t="shared" si="91"/>
        <v>4256.109283997258</v>
      </c>
      <c r="AV1961" s="1" t="str" cm="1">
        <f t="array" ref="AV1961">IF(AC1961&lt;4, "เก็บ", IF(OR(AT1961 &lt; PERCENTILE(IF($AC$2:$AC$5092=AC1961, $AT$2:$AT$5092), 0.25) - 1.5 * (PERCENTILE(IF($AC$2:$AC$5092=AC1961, $AT$2:$AT$5092), 0.75) - PERCENTILE(IF($AC$2:$AC$5092=AC1961, $AT$2:$AT$5092), 0.25)), AT1961 &gt; PERCENTILE(IF($AC$2:$AC$5092=AC1961, $AT$2:$AT$5092), 0.75) + 1.5 * (PERCENTILE(IF($AC$2:$AC$5092=AC1961, $AT$2:$AT$5092), 0.75) - PERCENTILE(IF($AC$2:$AC$5092=AC1961, $AT$2:$AT$5092), 0.25))), "ตัด", "เก็บ"))</f>
        <v>เก็บ</v>
      </c>
      <c r="AW1961" s="1">
        <f t="shared" si="92"/>
        <v>3807.0727671795808</v>
      </c>
      <c r="AX1961" s="1">
        <v>2335.0230876608157</v>
      </c>
      <c r="AY1961" s="1">
        <v>2004.8701298701299</v>
      </c>
    </row>
    <row r="1962" spans="1:51" x14ac:dyDescent="0.2">
      <c r="A1962" s="3">
        <v>45638</v>
      </c>
      <c r="B1962">
        <v>45638</v>
      </c>
      <c r="C1962" t="s">
        <v>6308</v>
      </c>
      <c r="D1962" t="s">
        <v>66</v>
      </c>
      <c r="E1962" t="s">
        <v>67</v>
      </c>
      <c r="F1962" t="s">
        <v>704</v>
      </c>
      <c r="G1962" s="1">
        <v>0</v>
      </c>
      <c r="H1962" s="1">
        <v>1038</v>
      </c>
      <c r="I1962" s="1">
        <v>400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400</v>
      </c>
      <c r="P1962" t="s">
        <v>6309</v>
      </c>
      <c r="Q1962" s="2">
        <v>45638</v>
      </c>
      <c r="R1962" t="s">
        <v>70</v>
      </c>
      <c r="S1962">
        <v>0</v>
      </c>
      <c r="T1962" t="s">
        <v>71</v>
      </c>
      <c r="U1962" t="s">
        <v>93</v>
      </c>
      <c r="V1962" s="1">
        <v>0</v>
      </c>
      <c r="W1962" s="1">
        <v>0</v>
      </c>
      <c r="X1962" s="1">
        <v>0</v>
      </c>
      <c r="AA1962" t="s">
        <v>58</v>
      </c>
      <c r="AB1962" s="1">
        <v>0</v>
      </c>
      <c r="AC1962" s="4">
        <f>IF(ISNUMBER(MATCH(AD1962, $AD$2:AD1961, 0)), INDEX($AC$2:AC1961, MATCH(AD1962, $AD$2:AD1961, 0)), MAX($AC$2:AC1961)+1)</f>
        <v>4</v>
      </c>
      <c r="AD1962" t="str">
        <f t="shared" si="93"/>
        <v>เชียงใหม่-ตลาดไท</v>
      </c>
      <c r="AE1962" t="s">
        <v>73</v>
      </c>
      <c r="AF1962" s="1">
        <v>0</v>
      </c>
      <c r="AG1962" s="1">
        <v>0</v>
      </c>
      <c r="AH1962" s="1">
        <v>0</v>
      </c>
      <c r="AI1962" t="s">
        <v>6310</v>
      </c>
      <c r="AJ1962" s="1">
        <v>1</v>
      </c>
      <c r="AK1962" s="1">
        <v>720</v>
      </c>
      <c r="AL1962" s="1">
        <v>720</v>
      </c>
      <c r="AM1962" s="1">
        <v>1</v>
      </c>
      <c r="AN1962" s="1">
        <v>0</v>
      </c>
      <c r="AO1962" s="1">
        <v>0</v>
      </c>
      <c r="AP1962" s="1">
        <v>0</v>
      </c>
      <c r="AQ1962" s="1">
        <v>0</v>
      </c>
      <c r="AR1962" s="1">
        <v>1438</v>
      </c>
      <c r="AS1962" s="1">
        <v>2.7126760563380281</v>
      </c>
      <c r="AT1962" s="1">
        <f>Table1[[#This Row],[รวมต้นทุนค่าเดินทาง]]+Table1[[#This Row],[รวมต้นทุนค่าซ่อม]]+Table1[[#This Row],[รวมค่าเสื่อม]]</f>
        <v>3778.0426356644903</v>
      </c>
      <c r="AU1962" s="1">
        <f t="shared" si="91"/>
        <v>4256.109283997258</v>
      </c>
      <c r="AV1962" s="1" t="str" cm="1">
        <f t="array" ref="AV1962">IF(AC1962&lt;4, "เก็บ", IF(OR(AT1962 &lt; PERCENTILE(IF($AC$2:$AC$5092=AC1962, $AT$2:$AT$5092), 0.25) - 1.5 * (PERCENTILE(IF($AC$2:$AC$5092=AC1962, $AT$2:$AT$5092), 0.75) - PERCENTILE(IF($AC$2:$AC$5092=AC1962, $AT$2:$AT$5092), 0.25)), AT1962 &gt; PERCENTILE(IF($AC$2:$AC$5092=AC1962, $AT$2:$AT$5092), 0.75) + 1.5 * (PERCENTILE(IF($AC$2:$AC$5092=AC1962, $AT$2:$AT$5092), 0.75) - PERCENTILE(IF($AC$2:$AC$5092=AC1962, $AT$2:$AT$5092), 0.25))), "ตัด", "เก็บ"))</f>
        <v>เก็บ</v>
      </c>
      <c r="AW1962" s="1">
        <f t="shared" si="92"/>
        <v>3807.0727671795808</v>
      </c>
      <c r="AX1962" s="1">
        <v>2335.0230876608157</v>
      </c>
      <c r="AY1962" s="1">
        <v>2337.3299596081524</v>
      </c>
    </row>
    <row r="1963" spans="1:51" x14ac:dyDescent="0.2">
      <c r="A1963" s="3">
        <v>45638</v>
      </c>
      <c r="B1963">
        <v>45638</v>
      </c>
      <c r="C1963" t="s">
        <v>6311</v>
      </c>
      <c r="D1963" t="s">
        <v>51</v>
      </c>
      <c r="E1963" t="s">
        <v>61</v>
      </c>
      <c r="F1963" t="s">
        <v>367</v>
      </c>
      <c r="G1963" s="1">
        <v>4200</v>
      </c>
      <c r="H1963" s="1">
        <v>3075</v>
      </c>
      <c r="I1963" s="1">
        <v>1900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6100</v>
      </c>
      <c r="P1963" t="s">
        <v>6312</v>
      </c>
      <c r="Q1963" s="2">
        <v>45638</v>
      </c>
      <c r="R1963" t="s">
        <v>55</v>
      </c>
      <c r="S1963">
        <v>0</v>
      </c>
      <c r="T1963" t="s">
        <v>56</v>
      </c>
      <c r="U1963" t="s">
        <v>57</v>
      </c>
      <c r="V1963" s="1">
        <v>2500</v>
      </c>
      <c r="W1963" s="1">
        <v>0</v>
      </c>
      <c r="X1963" s="1">
        <v>0</v>
      </c>
      <c r="AA1963" t="s">
        <v>58</v>
      </c>
      <c r="AB1963" s="1">
        <v>0</v>
      </c>
      <c r="AC1963" s="4">
        <f>IF(ISNUMBER(MATCH(AD1963, $AD$2:AD1962, 0)), INDEX($AC$2:AC1962, MATCH(AD1963, $AD$2:AD1962, 0)), MAX($AC$2:AC1962)+1)</f>
        <v>1</v>
      </c>
      <c r="AD1963" t="str">
        <f t="shared" si="93"/>
        <v>ท่าลี่-กองลอย</v>
      </c>
      <c r="AE1963" t="s">
        <v>55</v>
      </c>
      <c r="AF1963" s="1">
        <v>0</v>
      </c>
      <c r="AG1963" s="1">
        <v>0</v>
      </c>
      <c r="AH1963" s="1">
        <v>0</v>
      </c>
      <c r="AI1963" t="s">
        <v>6313</v>
      </c>
      <c r="AJ1963" s="1">
        <v>1</v>
      </c>
      <c r="AK1963" s="1">
        <v>0</v>
      </c>
      <c r="AL1963" s="1">
        <v>0</v>
      </c>
      <c r="AM1963" s="1">
        <v>0</v>
      </c>
      <c r="AN1963" s="1">
        <v>0</v>
      </c>
      <c r="AO1963" s="1">
        <v>0</v>
      </c>
      <c r="AP1963" s="1">
        <v>0</v>
      </c>
      <c r="AQ1963" s="1">
        <v>0</v>
      </c>
      <c r="AR1963" s="1">
        <v>11675</v>
      </c>
      <c r="AS1963" s="1">
        <v>8.0250000000000004</v>
      </c>
      <c r="AT1963" s="1">
        <f>Table1[[#This Row],[รวมต้นทุนค่าเดินทาง]]+Table1[[#This Row],[รวมต้นทุนค่าซ่อม]]+Table1[[#This Row],[รวมค่าเสื่อม]]</f>
        <v>13195.121774193547</v>
      </c>
      <c r="AU1963" s="1">
        <f t="shared" si="91"/>
        <v>13953.293816562818</v>
      </c>
      <c r="AV1963" s="1" t="str" cm="1">
        <f t="array" ref="AV1963">IF(AC1963&lt;4, "เก็บ", IF(OR(AT1963 &lt; PERCENTILE(IF($AC$2:$AC$5092=AC1963, $AT$2:$AT$5092), 0.25) - 1.5 * (PERCENTILE(IF($AC$2:$AC$5092=AC1963, $AT$2:$AT$5092), 0.75) - PERCENTILE(IF($AC$2:$AC$5092=AC1963, $AT$2:$AT$5092), 0.25)), AT1963 &gt; PERCENTILE(IF($AC$2:$AC$5092=AC1963, $AT$2:$AT$5092), 0.75) + 1.5 * (PERCENTILE(IF($AC$2:$AC$5092=AC1963, $AT$2:$AT$5092), 0.75) - PERCENTILE(IF($AC$2:$AC$5092=AC1963, $AT$2:$AT$5092), 0.25))), "ตัด", "เก็บ"))</f>
        <v>เก็บ</v>
      </c>
      <c r="AW1963" s="1">
        <f t="shared" si="92"/>
        <v>13953.293816562818</v>
      </c>
      <c r="AX1963" s="1">
        <v>14426.372718098486</v>
      </c>
      <c r="AY1963" s="1">
        <v>1512.0967741935483</v>
      </c>
    </row>
    <row r="1964" spans="1:51" x14ac:dyDescent="0.2">
      <c r="A1964" s="3">
        <v>45638</v>
      </c>
      <c r="B1964">
        <v>45638</v>
      </c>
      <c r="C1964" t="s">
        <v>6314</v>
      </c>
      <c r="D1964" t="s">
        <v>51</v>
      </c>
      <c r="E1964" t="s">
        <v>52</v>
      </c>
      <c r="F1964" t="s">
        <v>2552</v>
      </c>
      <c r="G1964" s="1">
        <v>2700</v>
      </c>
      <c r="H1964" s="1">
        <v>4327</v>
      </c>
      <c r="I1964" s="1">
        <v>1900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4600</v>
      </c>
      <c r="P1964" t="s">
        <v>6315</v>
      </c>
      <c r="Q1964" s="2">
        <v>45638</v>
      </c>
      <c r="R1964" t="s">
        <v>55</v>
      </c>
      <c r="S1964">
        <v>0</v>
      </c>
      <c r="T1964" t="s">
        <v>56</v>
      </c>
      <c r="U1964" t="s">
        <v>57</v>
      </c>
      <c r="V1964" s="1">
        <v>2500</v>
      </c>
      <c r="W1964" s="1">
        <v>0</v>
      </c>
      <c r="X1964" s="1">
        <v>0</v>
      </c>
      <c r="AA1964" t="s">
        <v>58</v>
      </c>
      <c r="AB1964" s="1">
        <v>0</v>
      </c>
      <c r="AC1964" s="4">
        <f>IF(ISNUMBER(MATCH(AD1964, $AD$2:AD1963, 0)), INDEX($AC$2:AC1963, MATCH(AD1964, $AD$2:AD1963, 0)), MAX($AC$2:AC1963)+1)</f>
        <v>1</v>
      </c>
      <c r="AD1964" t="str">
        <f t="shared" si="93"/>
        <v>ท่าลี่-กองลอย</v>
      </c>
      <c r="AE1964" t="s">
        <v>55</v>
      </c>
      <c r="AF1964" s="1">
        <v>0</v>
      </c>
      <c r="AG1964" s="1">
        <v>0</v>
      </c>
      <c r="AH1964" s="1">
        <v>0</v>
      </c>
      <c r="AI1964" t="s">
        <v>6316</v>
      </c>
      <c r="AJ1964" s="1">
        <v>1</v>
      </c>
      <c r="AK1964" s="1">
        <v>0</v>
      </c>
      <c r="AL1964" s="1">
        <v>0</v>
      </c>
      <c r="AM1964" s="1">
        <v>0</v>
      </c>
      <c r="AN1964" s="1">
        <v>0</v>
      </c>
      <c r="AO1964" s="1">
        <v>0</v>
      </c>
      <c r="AP1964" s="1">
        <v>0</v>
      </c>
      <c r="AQ1964" s="1">
        <v>0</v>
      </c>
      <c r="AR1964" s="1">
        <v>11427</v>
      </c>
      <c r="AS1964" s="1">
        <v>262.18333333333328</v>
      </c>
      <c r="AT1964" s="1">
        <f>Table1[[#This Row],[รวมต้นทุนค่าเดินทาง]]+Table1[[#This Row],[รวมต้นทุนค่าซ่อม]]+Table1[[#This Row],[รวมค่าเสื่อม]]</f>
        <v>13674.477450980392</v>
      </c>
      <c r="AU1964" s="1">
        <f t="shared" si="91"/>
        <v>13953.293816562818</v>
      </c>
      <c r="AV1964" s="1" t="str" cm="1">
        <f t="array" ref="AV1964">IF(AC1964&lt;4, "เก็บ", IF(OR(AT1964 &lt; PERCENTILE(IF($AC$2:$AC$5092=AC1964, $AT$2:$AT$5092), 0.25) - 1.5 * (PERCENTILE(IF($AC$2:$AC$5092=AC1964, $AT$2:$AT$5092), 0.75) - PERCENTILE(IF($AC$2:$AC$5092=AC1964, $AT$2:$AT$5092), 0.25)), AT1964 &gt; PERCENTILE(IF($AC$2:$AC$5092=AC1964, $AT$2:$AT$5092), 0.75) + 1.5 * (PERCENTILE(IF($AC$2:$AC$5092=AC1964, $AT$2:$AT$5092), 0.75) - PERCENTILE(IF($AC$2:$AC$5092=AC1964, $AT$2:$AT$5092), 0.25))), "ตัด", "เก็บ"))</f>
        <v>เก็บ</v>
      </c>
      <c r="AW1964" s="1">
        <f t="shared" si="92"/>
        <v>13953.293816562818</v>
      </c>
      <c r="AX1964" s="1">
        <v>14426.372718098486</v>
      </c>
      <c r="AY1964" s="1">
        <v>1985.2941176470588</v>
      </c>
    </row>
    <row r="1965" spans="1:51" x14ac:dyDescent="0.2">
      <c r="A1965" s="3">
        <v>45638</v>
      </c>
      <c r="B1965">
        <v>45638</v>
      </c>
      <c r="C1965" t="s">
        <v>6317</v>
      </c>
      <c r="D1965" t="s">
        <v>51</v>
      </c>
      <c r="E1965" t="s">
        <v>61</v>
      </c>
      <c r="F1965" t="s">
        <v>1197</v>
      </c>
      <c r="G1965" s="1">
        <v>2700</v>
      </c>
      <c r="H1965" s="1">
        <v>4575</v>
      </c>
      <c r="I1965" s="1">
        <v>1900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4600</v>
      </c>
      <c r="P1965" t="s">
        <v>6318</v>
      </c>
      <c r="Q1965" s="2">
        <v>45638</v>
      </c>
      <c r="R1965" t="s">
        <v>55</v>
      </c>
      <c r="S1965">
        <v>0</v>
      </c>
      <c r="T1965" t="s">
        <v>56</v>
      </c>
      <c r="U1965" t="s">
        <v>57</v>
      </c>
      <c r="V1965" s="1">
        <v>2500</v>
      </c>
      <c r="W1965" s="1">
        <v>0</v>
      </c>
      <c r="X1965" s="1">
        <v>0</v>
      </c>
      <c r="AA1965" t="s">
        <v>58</v>
      </c>
      <c r="AB1965" s="1">
        <v>0</v>
      </c>
      <c r="AC1965" s="4">
        <f>IF(ISNUMBER(MATCH(AD1965, $AD$2:AD1964, 0)), INDEX($AC$2:AC1964, MATCH(AD1965, $AD$2:AD1964, 0)), MAX($AC$2:AC1964)+1)</f>
        <v>1</v>
      </c>
      <c r="AD1965" t="str">
        <f t="shared" si="93"/>
        <v>ท่าลี่-กองลอย</v>
      </c>
      <c r="AE1965" t="s">
        <v>55</v>
      </c>
      <c r="AF1965" s="1">
        <v>0</v>
      </c>
      <c r="AG1965" s="1">
        <v>0</v>
      </c>
      <c r="AH1965" s="1">
        <v>0</v>
      </c>
      <c r="AI1965" t="s">
        <v>6319</v>
      </c>
      <c r="AJ1965" s="1">
        <v>1</v>
      </c>
      <c r="AK1965" s="1">
        <v>0</v>
      </c>
      <c r="AL1965" s="1">
        <v>0</v>
      </c>
      <c r="AM1965" s="1">
        <v>0</v>
      </c>
      <c r="AN1965" s="1">
        <v>0</v>
      </c>
      <c r="AO1965" s="1">
        <v>0</v>
      </c>
      <c r="AP1965" s="1">
        <v>0</v>
      </c>
      <c r="AQ1965" s="1">
        <v>0</v>
      </c>
      <c r="AR1965" s="1">
        <v>11675</v>
      </c>
      <c r="AS1965" s="1">
        <v>219.5751351351351</v>
      </c>
      <c r="AT1965" s="1">
        <f>Table1[[#This Row],[รวมต้นทุนค่าเดินทาง]]+Table1[[#This Row],[รวมต้นทุนค่าซ่อม]]+Table1[[#This Row],[รวมค่าเสื่อม]]</f>
        <v>13947.494843164332</v>
      </c>
      <c r="AU1965" s="1">
        <f t="shared" si="91"/>
        <v>13953.293816562818</v>
      </c>
      <c r="AV1965" s="1" t="str" cm="1">
        <f t="array" ref="AV1965">IF(AC1965&lt;4, "เก็บ", IF(OR(AT1965 &lt; PERCENTILE(IF($AC$2:$AC$5092=AC1965, $AT$2:$AT$5092), 0.25) - 1.5 * (PERCENTILE(IF($AC$2:$AC$5092=AC1965, $AT$2:$AT$5092), 0.75) - PERCENTILE(IF($AC$2:$AC$5092=AC1965, $AT$2:$AT$5092), 0.25)), AT1965 &gt; PERCENTILE(IF($AC$2:$AC$5092=AC1965, $AT$2:$AT$5092), 0.75) + 1.5 * (PERCENTILE(IF($AC$2:$AC$5092=AC1965, $AT$2:$AT$5092), 0.75) - PERCENTILE(IF($AC$2:$AC$5092=AC1965, $AT$2:$AT$5092), 0.25))), "ตัด", "เก็บ"))</f>
        <v>เก็บ</v>
      </c>
      <c r="AW1965" s="1">
        <f t="shared" si="92"/>
        <v>13953.293816562818</v>
      </c>
      <c r="AX1965" s="1">
        <v>14426.372718098486</v>
      </c>
      <c r="AY1965" s="1">
        <v>2052.919708029197</v>
      </c>
    </row>
    <row r="1966" spans="1:51" x14ac:dyDescent="0.2">
      <c r="A1966" s="3">
        <v>45638</v>
      </c>
      <c r="B1966">
        <v>45638</v>
      </c>
      <c r="C1966" t="s">
        <v>6320</v>
      </c>
      <c r="D1966" t="s">
        <v>66</v>
      </c>
      <c r="E1966" t="s">
        <v>84</v>
      </c>
      <c r="F1966" t="s">
        <v>415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770</v>
      </c>
      <c r="O1966" s="1">
        <v>770</v>
      </c>
      <c r="P1966" t="s">
        <v>6321</v>
      </c>
      <c r="Q1966" s="2">
        <v>45638</v>
      </c>
      <c r="R1966" t="s">
        <v>55</v>
      </c>
      <c r="S1966">
        <v>0</v>
      </c>
      <c r="T1966" t="s">
        <v>87</v>
      </c>
      <c r="U1966" t="s">
        <v>71</v>
      </c>
      <c r="V1966" s="1">
        <v>0</v>
      </c>
      <c r="W1966" s="1">
        <v>669</v>
      </c>
      <c r="X1966" s="1">
        <v>0</v>
      </c>
      <c r="Y1966" t="s">
        <v>108</v>
      </c>
      <c r="Z1966" t="s">
        <v>71</v>
      </c>
      <c r="AA1966" t="s">
        <v>504</v>
      </c>
      <c r="AB1966" s="1">
        <v>0</v>
      </c>
      <c r="AC1966" s="4">
        <f>IF(ISNUMBER(MATCH(AD1966, $AD$2:AD1965, 0)), INDEX($AC$2:AC1965, MATCH(AD1966, $AD$2:AD1965, 0)), MAX($AC$2:AC1965)+1)</f>
        <v>6</v>
      </c>
      <c r="AD1966" t="str">
        <f t="shared" si="93"/>
        <v>เชียงราย-เชียงใหม่</v>
      </c>
      <c r="AE1966" t="s">
        <v>55</v>
      </c>
      <c r="AF1966" s="1">
        <v>0</v>
      </c>
      <c r="AG1966" s="1">
        <v>0</v>
      </c>
      <c r="AH1966" s="1">
        <v>0</v>
      </c>
      <c r="AI1966" t="s">
        <v>6322</v>
      </c>
      <c r="AJ1966" s="1">
        <v>1</v>
      </c>
      <c r="AK1966" s="1">
        <v>0</v>
      </c>
      <c r="AL1966" s="1">
        <v>0</v>
      </c>
      <c r="AM1966" s="1">
        <v>0</v>
      </c>
      <c r="AN1966" s="1">
        <v>0</v>
      </c>
      <c r="AO1966" s="1">
        <v>0</v>
      </c>
      <c r="AP1966" s="1">
        <v>0</v>
      </c>
      <c r="AQ1966" s="1">
        <v>0</v>
      </c>
      <c r="AR1966" s="1">
        <v>1439</v>
      </c>
      <c r="AS1966" s="1">
        <v>241.19066666666669</v>
      </c>
      <c r="AT1966" s="1">
        <f>Table1[[#This Row],[รวมต้นทุนค่าเดินทาง]]+Table1[[#This Row],[รวมต้นทุนค่าซ่อม]]+Table1[[#This Row],[รวมค่าเสื่อม]]</f>
        <v>3367.6906666666664</v>
      </c>
      <c r="AU1966" s="1">
        <f t="shared" si="91"/>
        <v>4428.3346813776061</v>
      </c>
      <c r="AV1966" s="1" t="str" cm="1">
        <f t="array" ref="AV1966">IF(AC1966&lt;4, "เก็บ", IF(OR(AT1966 &lt; PERCENTILE(IF($AC$2:$AC$5092=AC1966, $AT$2:$AT$5092), 0.25) - 1.5 * (PERCENTILE(IF($AC$2:$AC$5092=AC1966, $AT$2:$AT$5092), 0.75) - PERCENTILE(IF($AC$2:$AC$5092=AC1966, $AT$2:$AT$5092), 0.25)), AT1966 &gt; PERCENTILE(IF($AC$2:$AC$5092=AC1966, $AT$2:$AT$5092), 0.75) + 1.5 * (PERCENTILE(IF($AC$2:$AC$5092=AC1966, $AT$2:$AT$5092), 0.75) - PERCENTILE(IF($AC$2:$AC$5092=AC1966, $AT$2:$AT$5092), 0.25))), "ตัด", "เก็บ"))</f>
        <v>เก็บ</v>
      </c>
      <c r="AW1966" s="1">
        <f t="shared" si="92"/>
        <v>3873.7679454274344</v>
      </c>
      <c r="AX1966" s="1">
        <v>2781.4385174989698</v>
      </c>
      <c r="AY1966" s="1">
        <v>1687.5</v>
      </c>
    </row>
    <row r="1967" spans="1:51" x14ac:dyDescent="0.2">
      <c r="A1967" s="3">
        <v>45638</v>
      </c>
      <c r="B1967">
        <v>45638</v>
      </c>
      <c r="C1967" t="s">
        <v>6323</v>
      </c>
      <c r="D1967" t="s">
        <v>66</v>
      </c>
      <c r="E1967" t="s">
        <v>84</v>
      </c>
      <c r="F1967" t="s">
        <v>502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  <c r="P1967" t="s">
        <v>6324</v>
      </c>
      <c r="Q1967" s="2">
        <v>45638</v>
      </c>
      <c r="R1967" t="s">
        <v>55</v>
      </c>
      <c r="S1967">
        <v>0</v>
      </c>
      <c r="T1967" t="s">
        <v>87</v>
      </c>
      <c r="U1967" t="s">
        <v>71</v>
      </c>
      <c r="V1967" s="1">
        <v>0</v>
      </c>
      <c r="W1967" s="1">
        <v>1239</v>
      </c>
      <c r="X1967" s="1">
        <v>0</v>
      </c>
      <c r="Y1967" t="s">
        <v>87</v>
      </c>
      <c r="Z1967" t="s">
        <v>71</v>
      </c>
      <c r="AA1967" t="s">
        <v>58</v>
      </c>
      <c r="AB1967" s="1">
        <v>0</v>
      </c>
      <c r="AC1967" s="4">
        <f>IF(ISNUMBER(MATCH(AD1967, $AD$2:AD1966, 0)), INDEX($AC$2:AC1966, MATCH(AD1967, $AD$2:AD1966, 0)), MAX($AC$2:AC1966)+1)</f>
        <v>6</v>
      </c>
      <c r="AD1967" t="str">
        <f t="shared" si="93"/>
        <v>เชียงราย-เชียงใหม่</v>
      </c>
      <c r="AE1967" t="s">
        <v>55</v>
      </c>
      <c r="AF1967" s="1">
        <v>0</v>
      </c>
      <c r="AG1967" s="1">
        <v>0</v>
      </c>
      <c r="AH1967" s="1">
        <v>0</v>
      </c>
      <c r="AI1967" t="s">
        <v>6325</v>
      </c>
      <c r="AJ1967" s="1">
        <v>1</v>
      </c>
      <c r="AK1967" s="1">
        <v>0</v>
      </c>
      <c r="AL1967" s="1">
        <v>0</v>
      </c>
      <c r="AM1967" s="1">
        <v>0</v>
      </c>
      <c r="AN1967" s="1">
        <v>0</v>
      </c>
      <c r="AO1967" s="1">
        <v>0</v>
      </c>
      <c r="AP1967" s="1">
        <v>0</v>
      </c>
      <c r="AQ1967" s="1">
        <v>0</v>
      </c>
      <c r="AR1967" s="1">
        <v>1239</v>
      </c>
      <c r="AS1967" s="1">
        <v>160.3747619047619</v>
      </c>
      <c r="AT1967" s="1">
        <f>Table1[[#This Row],[รวมต้นทุนค่าเดินทาง]]+Table1[[#This Row],[รวมต้นทุนค่าซ่อม]]+Table1[[#This Row],[รวมค่าเสื่อม]]</f>
        <v>2722.904173669468</v>
      </c>
      <c r="AU1967" s="1">
        <f t="shared" si="91"/>
        <v>4428.3346813776061</v>
      </c>
      <c r="AV1967" s="1" t="str" cm="1">
        <f t="array" ref="AV1967">IF(AC1967&lt;4, "เก็บ", IF(OR(AT1967 &lt; PERCENTILE(IF($AC$2:$AC$5092=AC1967, $AT$2:$AT$5092), 0.25) - 1.5 * (PERCENTILE(IF($AC$2:$AC$5092=AC1967, $AT$2:$AT$5092), 0.75) - PERCENTILE(IF($AC$2:$AC$5092=AC1967, $AT$2:$AT$5092), 0.25)), AT1967 &gt; PERCENTILE(IF($AC$2:$AC$5092=AC1967, $AT$2:$AT$5092), 0.75) + 1.5 * (PERCENTILE(IF($AC$2:$AC$5092=AC1967, $AT$2:$AT$5092), 0.75) - PERCENTILE(IF($AC$2:$AC$5092=AC1967, $AT$2:$AT$5092), 0.25))), "ตัด", "เก็บ"))</f>
        <v>เก็บ</v>
      </c>
      <c r="AW1967" s="1">
        <f t="shared" si="92"/>
        <v>3873.7679454274344</v>
      </c>
      <c r="AX1967" s="1">
        <v>2781.4385174989698</v>
      </c>
      <c r="AY1967" s="1">
        <v>1323.5294117647059</v>
      </c>
    </row>
    <row r="1968" spans="1:51" x14ac:dyDescent="0.2">
      <c r="A1968" s="3">
        <v>45638</v>
      </c>
      <c r="B1968">
        <v>45638</v>
      </c>
      <c r="C1968" t="s">
        <v>6326</v>
      </c>
      <c r="D1968" t="s">
        <v>66</v>
      </c>
      <c r="E1968" t="s">
        <v>184</v>
      </c>
      <c r="F1968" t="s">
        <v>1072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t="s">
        <v>6327</v>
      </c>
      <c r="Q1968" s="2">
        <v>45638</v>
      </c>
      <c r="R1968" t="s">
        <v>55</v>
      </c>
      <c r="S1968">
        <v>0</v>
      </c>
      <c r="T1968" t="s">
        <v>87</v>
      </c>
      <c r="U1968" t="s">
        <v>71</v>
      </c>
      <c r="V1968" s="1">
        <v>0</v>
      </c>
      <c r="W1968" s="1">
        <v>1304</v>
      </c>
      <c r="X1968" s="1">
        <v>0</v>
      </c>
      <c r="Y1968" t="s">
        <v>87</v>
      </c>
      <c r="Z1968" t="s">
        <v>71</v>
      </c>
      <c r="AA1968" t="s">
        <v>3590</v>
      </c>
      <c r="AB1968" s="1">
        <v>0</v>
      </c>
      <c r="AC1968" s="4">
        <f>IF(ISNUMBER(MATCH(AD1968, $AD$2:AD1967, 0)), INDEX($AC$2:AC1967, MATCH(AD1968, $AD$2:AD1967, 0)), MAX($AC$2:AC1967)+1)</f>
        <v>6</v>
      </c>
      <c r="AD1968" t="str">
        <f t="shared" si="93"/>
        <v>เชียงราย-เชียงใหม่</v>
      </c>
      <c r="AE1968" t="s">
        <v>55</v>
      </c>
      <c r="AF1968" s="1">
        <v>0</v>
      </c>
      <c r="AG1968" s="1">
        <v>0</v>
      </c>
      <c r="AH1968" s="1">
        <v>0</v>
      </c>
      <c r="AI1968" t="s">
        <v>6328</v>
      </c>
      <c r="AJ1968" s="1">
        <v>1</v>
      </c>
      <c r="AK1968" s="1">
        <v>0</v>
      </c>
      <c r="AL1968" s="1">
        <v>0</v>
      </c>
      <c r="AM1968" s="1">
        <v>0</v>
      </c>
      <c r="AN1968" s="1">
        <v>0</v>
      </c>
      <c r="AO1968" s="1">
        <v>0</v>
      </c>
      <c r="AP1968" s="1">
        <v>0</v>
      </c>
      <c r="AQ1968" s="1">
        <v>0</v>
      </c>
      <c r="AR1968" s="1">
        <v>1304</v>
      </c>
      <c r="AS1968" s="1">
        <v>90.626666666666665</v>
      </c>
      <c r="AT1968" s="1">
        <f>Table1[[#This Row],[รวมต้นทุนค่าเดินทาง]]+Table1[[#This Row],[รวมต้นทุนค่าซ่อม]]+Table1[[#This Row],[รวมค่าเสื่อม]]</f>
        <v>2812.6938935574226</v>
      </c>
      <c r="AU1968" s="1">
        <f t="shared" si="91"/>
        <v>4428.3346813776061</v>
      </c>
      <c r="AV1968" s="1" t="str" cm="1">
        <f t="array" ref="AV1968">IF(AC1968&lt;4, "เก็บ", IF(OR(AT1968 &lt; PERCENTILE(IF($AC$2:$AC$5092=AC1968, $AT$2:$AT$5092), 0.25) - 1.5 * (PERCENTILE(IF($AC$2:$AC$5092=AC1968, $AT$2:$AT$5092), 0.75) - PERCENTILE(IF($AC$2:$AC$5092=AC1968, $AT$2:$AT$5092), 0.25)), AT1968 &gt; PERCENTILE(IF($AC$2:$AC$5092=AC1968, $AT$2:$AT$5092), 0.75) + 1.5 * (PERCENTILE(IF($AC$2:$AC$5092=AC1968, $AT$2:$AT$5092), 0.75) - PERCENTILE(IF($AC$2:$AC$5092=AC1968, $AT$2:$AT$5092), 0.25))), "ตัด", "เก็บ"))</f>
        <v>เก็บ</v>
      </c>
      <c r="AW1968" s="1">
        <f t="shared" si="92"/>
        <v>3873.7679454274344</v>
      </c>
      <c r="AX1968" s="1">
        <v>2781.4385174989698</v>
      </c>
      <c r="AY1968" s="1">
        <v>1418.0672268907563</v>
      </c>
    </row>
    <row r="1969" spans="1:51" x14ac:dyDescent="0.2">
      <c r="A1969" s="3">
        <v>45639</v>
      </c>
      <c r="B1969">
        <v>45639</v>
      </c>
      <c r="C1969" t="s">
        <v>6329</v>
      </c>
      <c r="D1969" t="s">
        <v>66</v>
      </c>
      <c r="E1969" t="s">
        <v>67</v>
      </c>
      <c r="F1969" t="s">
        <v>431</v>
      </c>
      <c r="G1969" s="1">
        <v>0</v>
      </c>
      <c r="H1969" s="1">
        <v>1071</v>
      </c>
      <c r="I1969" s="1">
        <v>500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500</v>
      </c>
      <c r="P1969" t="s">
        <v>6330</v>
      </c>
      <c r="Q1969" s="2">
        <v>45639</v>
      </c>
      <c r="R1969" t="s">
        <v>70</v>
      </c>
      <c r="S1969">
        <v>0</v>
      </c>
      <c r="T1969" t="s">
        <v>71</v>
      </c>
      <c r="U1969" t="s">
        <v>161</v>
      </c>
      <c r="V1969" s="1">
        <v>0</v>
      </c>
      <c r="W1969" s="1">
        <v>0</v>
      </c>
      <c r="X1969" s="1">
        <v>0</v>
      </c>
      <c r="AA1969" t="s">
        <v>58</v>
      </c>
      <c r="AB1969" s="1">
        <v>0</v>
      </c>
      <c r="AC1969" s="4">
        <f>IF(ISNUMBER(MATCH(AD1969, $AD$2:AD1968, 0)), INDEX($AC$2:AC1968, MATCH(AD1969, $AD$2:AD1968, 0)), MAX($AC$2:AC1968)+1)</f>
        <v>9</v>
      </c>
      <c r="AD1969" t="str">
        <f t="shared" si="93"/>
        <v>เชียงใหม่-พุทธมณฑลสาย 2</v>
      </c>
      <c r="AE1969" t="s">
        <v>73</v>
      </c>
      <c r="AF1969" s="1">
        <v>0</v>
      </c>
      <c r="AG1969" s="1">
        <v>0</v>
      </c>
      <c r="AH1969" s="1">
        <v>0</v>
      </c>
      <c r="AI1969" t="s">
        <v>6331</v>
      </c>
      <c r="AJ1969" s="1">
        <v>1</v>
      </c>
      <c r="AK1969" s="1">
        <v>720</v>
      </c>
      <c r="AL1969" s="1">
        <v>720</v>
      </c>
      <c r="AM1969" s="1">
        <v>1</v>
      </c>
      <c r="AN1969" s="1">
        <v>0</v>
      </c>
      <c r="AO1969" s="1">
        <v>0</v>
      </c>
      <c r="AP1969" s="1">
        <v>0</v>
      </c>
      <c r="AQ1969" s="1">
        <v>0</v>
      </c>
      <c r="AR1969" s="1">
        <v>1571</v>
      </c>
      <c r="AS1969" s="1">
        <v>15867.483333333334</v>
      </c>
      <c r="AT1969" s="1">
        <f>Table1[[#This Row],[รวมต้นทุนค่าเดินทาง]]+Table1[[#This Row],[รวมต้นทุนค่าซ่อม]]+Table1[[#This Row],[รวมค่าเสื่อม]]</f>
        <v>19588.907062146893</v>
      </c>
      <c r="AU1969" s="1">
        <f t="shared" si="91"/>
        <v>4623.2312262414152</v>
      </c>
      <c r="AV1969" s="1" t="str" cm="1">
        <f t="array" ref="AV1969">IF(AC1969&lt;4, "เก็บ", IF(OR(AT1969 &lt; PERCENTILE(IF($AC$2:$AC$5092=AC1969, $AT$2:$AT$5092), 0.25) - 1.5 * (PERCENTILE(IF($AC$2:$AC$5092=AC1969, $AT$2:$AT$5092), 0.75) - PERCENTILE(IF($AC$2:$AC$5092=AC1969, $AT$2:$AT$5092), 0.25)), AT1969 &gt; PERCENTILE(IF($AC$2:$AC$5092=AC1969, $AT$2:$AT$5092), 0.75) + 1.5 * (PERCENTILE(IF($AC$2:$AC$5092=AC1969, $AT$2:$AT$5092), 0.75) - PERCENTILE(IF($AC$2:$AC$5092=AC1969, $AT$2:$AT$5092), 0.25))), "ตัด", "เก็บ"))</f>
        <v>ตัด</v>
      </c>
      <c r="AW1969" s="1">
        <f t="shared" si="92"/>
        <v>4005.4952465164292</v>
      </c>
      <c r="AX1969" s="1">
        <v>2577.9546108768855</v>
      </c>
      <c r="AY1969" s="1">
        <v>2150.4237288135591</v>
      </c>
    </row>
    <row r="1970" spans="1:51" x14ac:dyDescent="0.2">
      <c r="A1970" s="3">
        <v>45639</v>
      </c>
      <c r="B1970">
        <v>45639</v>
      </c>
      <c r="C1970" t="s">
        <v>6332</v>
      </c>
      <c r="D1970" t="s">
        <v>66</v>
      </c>
      <c r="E1970" t="s">
        <v>124</v>
      </c>
      <c r="F1970" t="s">
        <v>1371</v>
      </c>
      <c r="G1970" s="1">
        <v>0</v>
      </c>
      <c r="H1970" s="1">
        <v>0</v>
      </c>
      <c r="I1970" s="1">
        <v>500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500</v>
      </c>
      <c r="P1970" t="s">
        <v>6333</v>
      </c>
      <c r="Q1970" s="2">
        <v>45639</v>
      </c>
      <c r="R1970" t="s">
        <v>70</v>
      </c>
      <c r="S1970">
        <v>0</v>
      </c>
      <c r="T1970" t="s">
        <v>71</v>
      </c>
      <c r="U1970" t="s">
        <v>161</v>
      </c>
      <c r="V1970" s="1">
        <v>0</v>
      </c>
      <c r="W1970" s="1">
        <v>0</v>
      </c>
      <c r="X1970" s="1">
        <v>0</v>
      </c>
      <c r="AA1970" t="s">
        <v>58</v>
      </c>
      <c r="AB1970" s="1">
        <v>0</v>
      </c>
      <c r="AC1970" s="4">
        <f>IF(ISNUMBER(MATCH(AD1970, $AD$2:AD1969, 0)), INDEX($AC$2:AC1969, MATCH(AD1970, $AD$2:AD1969, 0)), MAX($AC$2:AC1969)+1)</f>
        <v>9</v>
      </c>
      <c r="AD1970" t="str">
        <f t="shared" si="93"/>
        <v>เชียงใหม่-พุทธมณฑลสาย 2</v>
      </c>
      <c r="AE1970" t="s">
        <v>73</v>
      </c>
      <c r="AF1970" s="1">
        <v>0</v>
      </c>
      <c r="AG1970" s="1">
        <v>0</v>
      </c>
      <c r="AH1970" s="1">
        <v>0</v>
      </c>
      <c r="AI1970" t="s">
        <v>6334</v>
      </c>
      <c r="AJ1970" s="1">
        <v>1</v>
      </c>
      <c r="AK1970" s="1">
        <v>720</v>
      </c>
      <c r="AL1970" s="1">
        <v>720</v>
      </c>
      <c r="AM1970" s="1">
        <v>1</v>
      </c>
      <c r="AN1970" s="1">
        <v>0</v>
      </c>
      <c r="AO1970" s="1">
        <v>0</v>
      </c>
      <c r="AP1970" s="1">
        <v>0</v>
      </c>
      <c r="AQ1970" s="1">
        <v>0</v>
      </c>
      <c r="AR1970" s="1">
        <v>500</v>
      </c>
      <c r="AS1970" s="1">
        <v>147.98728813559322</v>
      </c>
      <c r="AT1970" s="1">
        <f>Table1[[#This Row],[รวมต้นทุนค่าเดินทาง]]+Table1[[#This Row],[รวมต้นทุนค่าซ่อม]]+Table1[[#This Row],[รวมค่าเสื่อม]]</f>
        <v>1984.2371324499536</v>
      </c>
      <c r="AU1970" s="1">
        <f t="shared" si="91"/>
        <v>4623.2312262414152</v>
      </c>
      <c r="AV1970" s="1" t="str" cm="1">
        <f t="array" ref="AV1970">IF(AC1970&lt;4, "เก็บ", IF(OR(AT1970 &lt; PERCENTILE(IF($AC$2:$AC$5092=AC1970, $AT$2:$AT$5092), 0.25) - 1.5 * (PERCENTILE(IF($AC$2:$AC$5092=AC1970, $AT$2:$AT$5092), 0.75) - PERCENTILE(IF($AC$2:$AC$5092=AC1970, $AT$2:$AT$5092), 0.25)), AT1970 &gt; PERCENTILE(IF($AC$2:$AC$5092=AC1970, $AT$2:$AT$5092), 0.75) + 1.5 * (PERCENTILE(IF($AC$2:$AC$5092=AC1970, $AT$2:$AT$5092), 0.75) - PERCENTILE(IF($AC$2:$AC$5092=AC1970, $AT$2:$AT$5092), 0.25))), "ตัด", "เก็บ"))</f>
        <v>เก็บ</v>
      </c>
      <c r="AW1970" s="1">
        <f t="shared" si="92"/>
        <v>4005.4952465164292</v>
      </c>
      <c r="AX1970" s="1">
        <v>2577.9546108768855</v>
      </c>
      <c r="AY1970" s="1">
        <v>1336.2498443143604</v>
      </c>
    </row>
    <row r="1971" spans="1:51" x14ac:dyDescent="0.2">
      <c r="A1971" s="3">
        <v>45639</v>
      </c>
      <c r="B1971">
        <v>45639</v>
      </c>
      <c r="C1971" t="s">
        <v>6335</v>
      </c>
      <c r="D1971" t="s">
        <v>51</v>
      </c>
      <c r="E1971" t="s">
        <v>61</v>
      </c>
      <c r="F1971" t="s">
        <v>1289</v>
      </c>
      <c r="G1971" s="1">
        <v>2700</v>
      </c>
      <c r="H1971" s="1">
        <v>4575</v>
      </c>
      <c r="I1971" s="1">
        <v>1900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4600</v>
      </c>
      <c r="P1971" t="s">
        <v>6336</v>
      </c>
      <c r="Q1971" s="2">
        <v>45639</v>
      </c>
      <c r="R1971" t="s">
        <v>55</v>
      </c>
      <c r="S1971">
        <v>0</v>
      </c>
      <c r="T1971" t="s">
        <v>56</v>
      </c>
      <c r="U1971" t="s">
        <v>57</v>
      </c>
      <c r="V1971" s="1">
        <v>2500</v>
      </c>
      <c r="W1971" s="1">
        <v>0</v>
      </c>
      <c r="X1971" s="1">
        <v>0</v>
      </c>
      <c r="AA1971" t="s">
        <v>58</v>
      </c>
      <c r="AB1971" s="1">
        <v>0</v>
      </c>
      <c r="AC1971" s="4">
        <f>IF(ISNUMBER(MATCH(AD1971, $AD$2:AD1970, 0)), INDEX($AC$2:AC1970, MATCH(AD1971, $AD$2:AD1970, 0)), MAX($AC$2:AC1970)+1)</f>
        <v>1</v>
      </c>
      <c r="AD1971" t="str">
        <f t="shared" si="93"/>
        <v>ท่าลี่-กองลอย</v>
      </c>
      <c r="AE1971" t="s">
        <v>55</v>
      </c>
      <c r="AF1971" s="1">
        <v>0</v>
      </c>
      <c r="AG1971" s="1">
        <v>0</v>
      </c>
      <c r="AH1971" s="1">
        <v>0</v>
      </c>
      <c r="AI1971" t="s">
        <v>6337</v>
      </c>
      <c r="AJ1971" s="1">
        <v>1</v>
      </c>
      <c r="AK1971" s="1">
        <v>0</v>
      </c>
      <c r="AL1971" s="1">
        <v>0</v>
      </c>
      <c r="AM1971" s="1">
        <v>0</v>
      </c>
      <c r="AN1971" s="1">
        <v>0</v>
      </c>
      <c r="AO1971" s="1">
        <v>0</v>
      </c>
      <c r="AP1971" s="1">
        <v>0</v>
      </c>
      <c r="AQ1971" s="1">
        <v>0</v>
      </c>
      <c r="AR1971" s="1">
        <v>11675</v>
      </c>
      <c r="AS1971" s="1">
        <v>152.23548387096781</v>
      </c>
      <c r="AT1971" s="1">
        <f>Table1[[#This Row],[รวมต้นทุนค่าเดินทาง]]+Table1[[#This Row],[รวมต้นทุนค่าซ่อม]]+Table1[[#This Row],[รวมค่าเสื่อม]]</f>
        <v>13425.246847507331</v>
      </c>
      <c r="AU1971" s="1">
        <f t="shared" si="91"/>
        <v>13953.293816562818</v>
      </c>
      <c r="AV1971" s="1" t="str" cm="1">
        <f t="array" ref="AV1971">IF(AC1971&lt;4, "เก็บ", IF(OR(AT1971 &lt; PERCENTILE(IF($AC$2:$AC$5092=AC1971, $AT$2:$AT$5092), 0.25) - 1.5 * (PERCENTILE(IF($AC$2:$AC$5092=AC1971, $AT$2:$AT$5092), 0.75) - PERCENTILE(IF($AC$2:$AC$5092=AC1971, $AT$2:$AT$5092), 0.25)), AT1971 &gt; PERCENTILE(IF($AC$2:$AC$5092=AC1971, $AT$2:$AT$5092), 0.75) + 1.5 * (PERCENTILE(IF($AC$2:$AC$5092=AC1971, $AT$2:$AT$5092), 0.75) - PERCENTILE(IF($AC$2:$AC$5092=AC1971, $AT$2:$AT$5092), 0.25))), "ตัด", "เก็บ"))</f>
        <v>เก็บ</v>
      </c>
      <c r="AW1971" s="1">
        <f t="shared" si="92"/>
        <v>13953.293816562818</v>
      </c>
      <c r="AX1971" s="1">
        <v>14426.372718098486</v>
      </c>
      <c r="AY1971" s="1">
        <v>1598.0113636363637</v>
      </c>
    </row>
    <row r="1972" spans="1:51" x14ac:dyDescent="0.2">
      <c r="A1972" s="3">
        <v>45639</v>
      </c>
      <c r="B1972">
        <v>45639</v>
      </c>
      <c r="C1972" t="s">
        <v>6338</v>
      </c>
      <c r="D1972" t="s">
        <v>51</v>
      </c>
      <c r="E1972" t="s">
        <v>61</v>
      </c>
      <c r="F1972" t="s">
        <v>1241</v>
      </c>
      <c r="G1972" s="1">
        <v>4200</v>
      </c>
      <c r="H1972" s="1">
        <v>3075</v>
      </c>
      <c r="I1972" s="1">
        <v>1900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>
        <v>6100</v>
      </c>
      <c r="P1972" t="s">
        <v>6339</v>
      </c>
      <c r="Q1972" s="2">
        <v>45639</v>
      </c>
      <c r="R1972" t="s">
        <v>55</v>
      </c>
      <c r="S1972">
        <v>0</v>
      </c>
      <c r="T1972" t="s">
        <v>56</v>
      </c>
      <c r="U1972" t="s">
        <v>57</v>
      </c>
      <c r="V1972" s="1">
        <v>2500</v>
      </c>
      <c r="W1972" s="1">
        <v>0</v>
      </c>
      <c r="X1972" s="1">
        <v>0</v>
      </c>
      <c r="AA1972" t="s">
        <v>58</v>
      </c>
      <c r="AB1972" s="1">
        <v>0</v>
      </c>
      <c r="AC1972" s="4">
        <f>IF(ISNUMBER(MATCH(AD1972, $AD$2:AD1971, 0)), INDEX($AC$2:AC1971, MATCH(AD1972, $AD$2:AD1971, 0)), MAX($AC$2:AC1971)+1)</f>
        <v>1</v>
      </c>
      <c r="AD1972" t="str">
        <f t="shared" si="93"/>
        <v>ท่าลี่-กองลอย</v>
      </c>
      <c r="AE1972" t="s">
        <v>55</v>
      </c>
      <c r="AF1972" s="1">
        <v>0</v>
      </c>
      <c r="AG1972" s="1">
        <v>0</v>
      </c>
      <c r="AH1972" s="1">
        <v>0</v>
      </c>
      <c r="AI1972" t="s">
        <v>6340</v>
      </c>
      <c r="AJ1972" s="1">
        <v>1</v>
      </c>
      <c r="AK1972" s="1">
        <v>0</v>
      </c>
      <c r="AL1972" s="1">
        <v>0</v>
      </c>
      <c r="AM1972" s="1">
        <v>0</v>
      </c>
      <c r="AN1972" s="1">
        <v>0</v>
      </c>
      <c r="AO1972" s="1">
        <v>0</v>
      </c>
      <c r="AP1972" s="1">
        <v>0</v>
      </c>
      <c r="AQ1972" s="1">
        <v>0</v>
      </c>
      <c r="AR1972" s="1">
        <v>11675</v>
      </c>
      <c r="AS1972" s="1">
        <v>74.752173913043478</v>
      </c>
      <c r="AT1972" s="1">
        <f>Table1[[#This Row],[รวมต้นทุนค่าเดินทาง]]+Table1[[#This Row],[รวมต้นทุนค่าซ่อม]]+Table1[[#This Row],[รวมค่าเสื่อม]]</f>
        <v>13650.090011750883</v>
      </c>
      <c r="AU1972" s="1">
        <f t="shared" si="91"/>
        <v>13953.293816562818</v>
      </c>
      <c r="AV1972" s="1" t="str" cm="1">
        <f t="array" ref="AV1972">IF(AC1972&lt;4, "เก็บ", IF(OR(AT1972 &lt; PERCENTILE(IF($AC$2:$AC$5092=AC1972, $AT$2:$AT$5092), 0.25) - 1.5 * (PERCENTILE(IF($AC$2:$AC$5092=AC1972, $AT$2:$AT$5092), 0.75) - PERCENTILE(IF($AC$2:$AC$5092=AC1972, $AT$2:$AT$5092), 0.25)), AT1972 &gt; PERCENTILE(IF($AC$2:$AC$5092=AC1972, $AT$2:$AT$5092), 0.75) + 1.5 * (PERCENTILE(IF($AC$2:$AC$5092=AC1972, $AT$2:$AT$5092), 0.75) - PERCENTILE(IF($AC$2:$AC$5092=AC1972, $AT$2:$AT$5092), 0.25))), "ตัด", "เก็บ"))</f>
        <v>เก็บ</v>
      </c>
      <c r="AW1972" s="1">
        <f t="shared" si="92"/>
        <v>13953.293816562818</v>
      </c>
      <c r="AX1972" s="1">
        <v>14426.372718098486</v>
      </c>
      <c r="AY1972" s="1">
        <v>1900.3378378378379</v>
      </c>
    </row>
    <row r="1973" spans="1:51" x14ac:dyDescent="0.2">
      <c r="A1973" s="3">
        <v>45639</v>
      </c>
      <c r="B1973">
        <v>45639</v>
      </c>
      <c r="C1973" t="s">
        <v>6341</v>
      </c>
      <c r="D1973" t="s">
        <v>66</v>
      </c>
      <c r="E1973" t="s">
        <v>184</v>
      </c>
      <c r="F1973" t="s">
        <v>185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636</v>
      </c>
      <c r="P1973" t="s">
        <v>6342</v>
      </c>
      <c r="Q1973" s="2">
        <v>45639</v>
      </c>
      <c r="R1973" t="s">
        <v>55</v>
      </c>
      <c r="S1973">
        <v>0</v>
      </c>
      <c r="T1973" t="s">
        <v>108</v>
      </c>
      <c r="U1973" t="s">
        <v>71</v>
      </c>
      <c r="V1973" s="1">
        <v>0</v>
      </c>
      <c r="W1973" s="1">
        <v>0</v>
      </c>
      <c r="X1973" s="1">
        <v>636</v>
      </c>
      <c r="Y1973" t="s">
        <v>108</v>
      </c>
      <c r="Z1973" t="s">
        <v>71</v>
      </c>
      <c r="AA1973" t="s">
        <v>6343</v>
      </c>
      <c r="AB1973" s="1">
        <v>0</v>
      </c>
      <c r="AC1973" s="4">
        <f>IF(ISNUMBER(MATCH(AD1973, $AD$2:AD1972, 0)), INDEX($AC$2:AC1972, MATCH(AD1973, $AD$2:AD1972, 0)), MAX($AC$2:AC1972)+1)</f>
        <v>17</v>
      </c>
      <c r="AD1973" t="str">
        <f t="shared" si="93"/>
        <v>เวียงป่าเป้า-เชียงใหม่</v>
      </c>
      <c r="AE1973" t="s">
        <v>55</v>
      </c>
      <c r="AF1973" s="1">
        <v>0</v>
      </c>
      <c r="AG1973" s="1">
        <v>0</v>
      </c>
      <c r="AH1973" s="1">
        <v>0</v>
      </c>
      <c r="AI1973" t="s">
        <v>6344</v>
      </c>
      <c r="AJ1973" s="1">
        <v>1</v>
      </c>
      <c r="AK1973" s="1">
        <v>0</v>
      </c>
      <c r="AL1973" s="1">
        <v>0</v>
      </c>
      <c r="AM1973" s="1">
        <v>0</v>
      </c>
      <c r="AN1973" s="1">
        <v>0</v>
      </c>
      <c r="AO1973" s="1">
        <v>0</v>
      </c>
      <c r="AP1973" s="1">
        <v>0</v>
      </c>
      <c r="AQ1973" s="1">
        <v>0</v>
      </c>
      <c r="AR1973" s="1">
        <v>636</v>
      </c>
      <c r="AS1973" s="1">
        <v>131.05625000000001</v>
      </c>
      <c r="AT1973" s="1">
        <f>Table1[[#This Row],[รวมต้นทุนค่าเดินทาง]]+Table1[[#This Row],[รวมต้นทุนค่าซ่อม]]+Table1[[#This Row],[รวมค่าเสื่อม]]</f>
        <v>2429.6178263546799</v>
      </c>
      <c r="AU1973" s="1">
        <f t="shared" si="91"/>
        <v>3076.1182514176348</v>
      </c>
      <c r="AV1973" s="1" t="str" cm="1">
        <f t="array" ref="AV1973">IF(AC1973&lt;4, "เก็บ", IF(OR(AT1973 &lt; PERCENTILE(IF($AC$2:$AC$5092=AC1973, $AT$2:$AT$5092), 0.25) - 1.5 * (PERCENTILE(IF($AC$2:$AC$5092=AC1973, $AT$2:$AT$5092), 0.75) - PERCENTILE(IF($AC$2:$AC$5092=AC1973, $AT$2:$AT$5092), 0.25)), AT1973 &gt; PERCENTILE(IF($AC$2:$AC$5092=AC1973, $AT$2:$AT$5092), 0.75) + 1.5 * (PERCENTILE(IF($AC$2:$AC$5092=AC1973, $AT$2:$AT$5092), 0.75) - PERCENTILE(IF($AC$2:$AC$5092=AC1973, $AT$2:$AT$5092), 0.25))), "ตัด", "เก็บ"))</f>
        <v>เก็บ</v>
      </c>
      <c r="AW1973" s="1">
        <f t="shared" si="92"/>
        <v>2642.9653995730359</v>
      </c>
      <c r="AX1973" s="1">
        <v>1397.0559100068549</v>
      </c>
      <c r="AY1973" s="1">
        <v>1662.5615763546798</v>
      </c>
    </row>
    <row r="1974" spans="1:51" x14ac:dyDescent="0.2">
      <c r="A1974" s="3">
        <v>45639</v>
      </c>
      <c r="B1974">
        <v>45639</v>
      </c>
      <c r="C1974" t="s">
        <v>6345</v>
      </c>
      <c r="D1974" t="s">
        <v>66</v>
      </c>
      <c r="E1974" t="s">
        <v>84</v>
      </c>
      <c r="F1974" t="s">
        <v>633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1908</v>
      </c>
      <c r="O1974" s="1">
        <v>1908</v>
      </c>
      <c r="P1974" t="s">
        <v>6346</v>
      </c>
      <c r="Q1974" s="2">
        <v>45639</v>
      </c>
      <c r="R1974" t="s">
        <v>55</v>
      </c>
      <c r="S1974">
        <v>0</v>
      </c>
      <c r="T1974" t="s">
        <v>87</v>
      </c>
      <c r="U1974" t="s">
        <v>71</v>
      </c>
      <c r="V1974" s="1">
        <v>0</v>
      </c>
      <c r="W1974" s="1">
        <v>0</v>
      </c>
      <c r="X1974" s="1">
        <v>0</v>
      </c>
      <c r="AA1974" t="s">
        <v>58</v>
      </c>
      <c r="AB1974" s="1">
        <v>0</v>
      </c>
      <c r="AC1974" s="4">
        <f>IF(ISNUMBER(MATCH(AD1974, $AD$2:AD1973, 0)), INDEX($AC$2:AC1973, MATCH(AD1974, $AD$2:AD1973, 0)), MAX($AC$2:AC1973)+1)</f>
        <v>6</v>
      </c>
      <c r="AD1974" t="str">
        <f t="shared" si="93"/>
        <v>เชียงราย-เชียงใหม่</v>
      </c>
      <c r="AE1974" t="s">
        <v>55</v>
      </c>
      <c r="AF1974" s="1">
        <v>0</v>
      </c>
      <c r="AG1974" s="1">
        <v>0</v>
      </c>
      <c r="AH1974" s="1">
        <v>0</v>
      </c>
      <c r="AI1974" t="s">
        <v>6347</v>
      </c>
      <c r="AJ1974" s="1">
        <v>1</v>
      </c>
      <c r="AK1974" s="1">
        <v>0</v>
      </c>
      <c r="AL1974" s="1">
        <v>0</v>
      </c>
      <c r="AM1974" s="1">
        <v>0</v>
      </c>
      <c r="AN1974" s="1">
        <v>0</v>
      </c>
      <c r="AO1974" s="1">
        <v>0</v>
      </c>
      <c r="AP1974" s="1">
        <v>0</v>
      </c>
      <c r="AQ1974" s="1">
        <v>0</v>
      </c>
      <c r="AR1974" s="1">
        <v>1908</v>
      </c>
      <c r="AS1974" s="1">
        <v>183.83473684210529</v>
      </c>
      <c r="AT1974" s="1">
        <f>Table1[[#This Row],[รวมต้นทุนค่าเดินทาง]]+Table1[[#This Row],[รวมต้นทุนค่าซ่อม]]+Table1[[#This Row],[รวมค่าเสื่อม]]</f>
        <v>3585.1975687005124</v>
      </c>
      <c r="AU1974" s="1">
        <f t="shared" si="91"/>
        <v>4428.3346813776061</v>
      </c>
      <c r="AV1974" s="1" t="str" cm="1">
        <f t="array" ref="AV1974">IF(AC1974&lt;4, "เก็บ", IF(OR(AT1974 &lt; PERCENTILE(IF($AC$2:$AC$5092=AC1974, $AT$2:$AT$5092), 0.25) - 1.5 * (PERCENTILE(IF($AC$2:$AC$5092=AC1974, $AT$2:$AT$5092), 0.75) - PERCENTILE(IF($AC$2:$AC$5092=AC1974, $AT$2:$AT$5092), 0.25)), AT1974 &gt; PERCENTILE(IF($AC$2:$AC$5092=AC1974, $AT$2:$AT$5092), 0.75) + 1.5 * (PERCENTILE(IF($AC$2:$AC$5092=AC1974, $AT$2:$AT$5092), 0.75) - PERCENTILE(IF($AC$2:$AC$5092=AC1974, $AT$2:$AT$5092), 0.25))), "ตัด", "เก็บ"))</f>
        <v>เก็บ</v>
      </c>
      <c r="AW1974" s="1">
        <f t="shared" si="92"/>
        <v>3873.7679454274344</v>
      </c>
      <c r="AX1974" s="1">
        <v>2781.4385174989698</v>
      </c>
      <c r="AY1974" s="1">
        <v>1493.3628318584072</v>
      </c>
    </row>
    <row r="1975" spans="1:51" x14ac:dyDescent="0.2">
      <c r="A1975" s="3">
        <v>45640</v>
      </c>
      <c r="B1975">
        <v>45640</v>
      </c>
      <c r="C1975" t="s">
        <v>6348</v>
      </c>
      <c r="D1975" t="s">
        <v>66</v>
      </c>
      <c r="E1975" t="s">
        <v>67</v>
      </c>
      <c r="F1975" t="s">
        <v>328</v>
      </c>
      <c r="G1975" s="1">
        <v>0</v>
      </c>
      <c r="H1975" s="1">
        <v>0</v>
      </c>
      <c r="I1975" s="1">
        <v>500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500</v>
      </c>
      <c r="P1975" t="s">
        <v>6349</v>
      </c>
      <c r="Q1975" s="2">
        <v>45640</v>
      </c>
      <c r="R1975" t="s">
        <v>70</v>
      </c>
      <c r="S1975">
        <v>0</v>
      </c>
      <c r="T1975" t="s">
        <v>71</v>
      </c>
      <c r="U1975" t="s">
        <v>72</v>
      </c>
      <c r="V1975" s="1">
        <v>0</v>
      </c>
      <c r="W1975" s="1">
        <v>0</v>
      </c>
      <c r="X1975" s="1">
        <v>0</v>
      </c>
      <c r="AA1975" t="s">
        <v>58</v>
      </c>
      <c r="AB1975" s="1">
        <v>0</v>
      </c>
      <c r="AC1975" s="4">
        <f>IF(ISNUMBER(MATCH(AD1975, $AD$2:AD1974, 0)), INDEX($AC$2:AC1974, MATCH(AD1975, $AD$2:AD1974, 0)), MAX($AC$2:AC1974)+1)</f>
        <v>2</v>
      </c>
      <c r="AD1975" t="str">
        <f t="shared" si="93"/>
        <v>เชียงใหม่-พุทธมณฑลสาย 5</v>
      </c>
      <c r="AE1975" t="s">
        <v>73</v>
      </c>
      <c r="AF1975" s="1">
        <v>0</v>
      </c>
      <c r="AG1975" s="1">
        <v>0</v>
      </c>
      <c r="AH1975" s="1">
        <v>0</v>
      </c>
      <c r="AI1975" t="s">
        <v>6350</v>
      </c>
      <c r="AJ1975" s="1">
        <v>1</v>
      </c>
      <c r="AK1975" s="1">
        <v>720</v>
      </c>
      <c r="AL1975" s="1">
        <v>720</v>
      </c>
      <c r="AM1975" s="1">
        <v>1</v>
      </c>
      <c r="AN1975" s="1">
        <v>0</v>
      </c>
      <c r="AO1975" s="1">
        <v>0</v>
      </c>
      <c r="AP1975" s="1">
        <v>0</v>
      </c>
      <c r="AQ1975" s="1">
        <v>0</v>
      </c>
      <c r="AR1975" s="1">
        <v>500</v>
      </c>
      <c r="AS1975" s="1">
        <v>726.65083333333337</v>
      </c>
      <c r="AT1975" s="1">
        <f>Table1[[#This Row],[รวมต้นทุนค่าเดินทาง]]+Table1[[#This Row],[รวมต้นทุนค่าซ่อม]]+Table1[[#This Row],[รวมค่าเสื่อม]]</f>
        <v>2373.8730555555558</v>
      </c>
      <c r="AU1975" s="1">
        <f t="shared" si="91"/>
        <v>5026.5629662053279</v>
      </c>
      <c r="AV1975" s="1" t="str" cm="1">
        <f t="array" ref="AV1975">IF(AC1975&lt;4, "เก็บ", IF(OR(AT1975 &lt; PERCENTILE(IF($AC$2:$AC$5092=AC1975, $AT$2:$AT$5092), 0.25) - 1.5 * (PERCENTILE(IF($AC$2:$AC$5092=AC1975, $AT$2:$AT$5092), 0.75) - PERCENTILE(IF($AC$2:$AC$5092=AC1975, $AT$2:$AT$5092), 0.25)), AT1975 &gt; PERCENTILE(IF($AC$2:$AC$5092=AC1975, $AT$2:$AT$5092), 0.75) + 1.5 * (PERCENTILE(IF($AC$2:$AC$5092=AC1975, $AT$2:$AT$5092), 0.75) - PERCENTILE(IF($AC$2:$AC$5092=AC1975, $AT$2:$AT$5092), 0.25))), "ตัด", "เก็บ"))</f>
        <v>เก็บ</v>
      </c>
      <c r="AW1975" s="1">
        <f t="shared" si="92"/>
        <v>5026.5629662053279</v>
      </c>
      <c r="AX1975" s="1">
        <v>4064.5059139663294</v>
      </c>
      <c r="AY1975" s="1">
        <v>1147.2222222222222</v>
      </c>
    </row>
    <row r="1976" spans="1:51" x14ac:dyDescent="0.2">
      <c r="A1976" s="3">
        <v>45640</v>
      </c>
      <c r="B1976">
        <v>45640</v>
      </c>
      <c r="C1976" t="s">
        <v>6351</v>
      </c>
      <c r="D1976" t="s">
        <v>66</v>
      </c>
      <c r="E1976" t="s">
        <v>124</v>
      </c>
      <c r="F1976" t="s">
        <v>313</v>
      </c>
      <c r="G1976" s="1">
        <v>0</v>
      </c>
      <c r="H1976" s="1">
        <v>0</v>
      </c>
      <c r="I1976" s="1">
        <v>400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400</v>
      </c>
      <c r="P1976" t="s">
        <v>6352</v>
      </c>
      <c r="Q1976" s="2">
        <v>45640</v>
      </c>
      <c r="R1976" t="s">
        <v>70</v>
      </c>
      <c r="S1976">
        <v>0</v>
      </c>
      <c r="T1976" t="s">
        <v>71</v>
      </c>
      <c r="U1976" t="s">
        <v>93</v>
      </c>
      <c r="V1976" s="1">
        <v>0</v>
      </c>
      <c r="W1976" s="1">
        <v>0</v>
      </c>
      <c r="X1976" s="1">
        <v>0</v>
      </c>
      <c r="AA1976" t="s">
        <v>58</v>
      </c>
      <c r="AB1976" s="1">
        <v>0</v>
      </c>
      <c r="AC1976" s="4">
        <f>IF(ISNUMBER(MATCH(AD1976, $AD$2:AD1975, 0)), INDEX($AC$2:AC1975, MATCH(AD1976, $AD$2:AD1975, 0)), MAX($AC$2:AC1975)+1)</f>
        <v>4</v>
      </c>
      <c r="AD1976" t="str">
        <f t="shared" si="93"/>
        <v>เชียงใหม่-ตลาดไท</v>
      </c>
      <c r="AE1976" t="s">
        <v>73</v>
      </c>
      <c r="AF1976" s="1">
        <v>0</v>
      </c>
      <c r="AG1976" s="1">
        <v>0</v>
      </c>
      <c r="AH1976" s="1">
        <v>0</v>
      </c>
      <c r="AI1976" t="s">
        <v>6353</v>
      </c>
      <c r="AJ1976" s="1">
        <v>1</v>
      </c>
      <c r="AK1976" s="1">
        <v>720</v>
      </c>
      <c r="AL1976" s="1">
        <v>720</v>
      </c>
      <c r="AM1976" s="1">
        <v>1</v>
      </c>
      <c r="AN1976" s="1">
        <v>0</v>
      </c>
      <c r="AO1976" s="1">
        <v>0</v>
      </c>
      <c r="AP1976" s="1">
        <v>0</v>
      </c>
      <c r="AQ1976" s="1">
        <v>0</v>
      </c>
      <c r="AR1976" s="1">
        <v>400</v>
      </c>
      <c r="AS1976" s="1">
        <v>93.645454545454541</v>
      </c>
      <c r="AT1976" s="1">
        <f>Table1[[#This Row],[รวมต้นทุนค่าเดินทาง]]+Table1[[#This Row],[รวมต้นทุนค่าซ่อม]]+Table1[[#This Row],[รวมค่าเสื่อม]]</f>
        <v>1679.2937384996931</v>
      </c>
      <c r="AU1976" s="1">
        <f t="shared" si="91"/>
        <v>4256.109283997258</v>
      </c>
      <c r="AV1976" s="1" t="str" cm="1">
        <f t="array" ref="AV1976">IF(AC1976&lt;4, "เก็บ", IF(OR(AT1976 &lt; PERCENTILE(IF($AC$2:$AC$5092=AC1976, $AT$2:$AT$5092), 0.25) - 1.5 * (PERCENTILE(IF($AC$2:$AC$5092=AC1976, $AT$2:$AT$5092), 0.75) - PERCENTILE(IF($AC$2:$AC$5092=AC1976, $AT$2:$AT$5092), 0.25)), AT1976 &gt; PERCENTILE(IF($AC$2:$AC$5092=AC1976, $AT$2:$AT$5092), 0.75) + 1.5 * (PERCENTILE(IF($AC$2:$AC$5092=AC1976, $AT$2:$AT$5092), 0.75) - PERCENTILE(IF($AC$2:$AC$5092=AC1976, $AT$2:$AT$5092), 0.25))), "ตัด", "เก็บ"))</f>
        <v>เก็บ</v>
      </c>
      <c r="AW1976" s="1">
        <f t="shared" si="92"/>
        <v>3807.0727671795808</v>
      </c>
      <c r="AX1976" s="1">
        <v>2335.0230876608157</v>
      </c>
      <c r="AY1976" s="1">
        <v>1185.6482839542387</v>
      </c>
    </row>
    <row r="1977" spans="1:51" x14ac:dyDescent="0.2">
      <c r="A1977" s="3">
        <v>45640</v>
      </c>
      <c r="B1977">
        <v>45640</v>
      </c>
      <c r="C1977" t="s">
        <v>6354</v>
      </c>
      <c r="D1977" t="s">
        <v>66</v>
      </c>
      <c r="E1977" t="s">
        <v>67</v>
      </c>
      <c r="F1977" t="s">
        <v>849</v>
      </c>
      <c r="G1977" s="1">
        <v>0</v>
      </c>
      <c r="H1977" s="1">
        <v>0</v>
      </c>
      <c r="I1977" s="1">
        <v>500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500</v>
      </c>
      <c r="P1977" t="s">
        <v>6355</v>
      </c>
      <c r="Q1977" s="2">
        <v>45640</v>
      </c>
      <c r="R1977" t="s">
        <v>70</v>
      </c>
      <c r="S1977">
        <v>0</v>
      </c>
      <c r="T1977" t="s">
        <v>71</v>
      </c>
      <c r="U1977" t="s">
        <v>161</v>
      </c>
      <c r="V1977" s="1">
        <v>0</v>
      </c>
      <c r="W1977" s="1">
        <v>0</v>
      </c>
      <c r="X1977" s="1">
        <v>0</v>
      </c>
      <c r="AA1977" t="s">
        <v>58</v>
      </c>
      <c r="AB1977" s="1">
        <v>0</v>
      </c>
      <c r="AC1977" s="4">
        <f>IF(ISNUMBER(MATCH(AD1977, $AD$2:AD1976, 0)), INDEX($AC$2:AC1976, MATCH(AD1977, $AD$2:AD1976, 0)), MAX($AC$2:AC1976)+1)</f>
        <v>9</v>
      </c>
      <c r="AD1977" t="str">
        <f t="shared" si="93"/>
        <v>เชียงใหม่-พุทธมณฑลสาย 2</v>
      </c>
      <c r="AE1977" t="s">
        <v>73</v>
      </c>
      <c r="AF1977" s="1">
        <v>0</v>
      </c>
      <c r="AG1977" s="1">
        <v>0</v>
      </c>
      <c r="AH1977" s="1">
        <v>0</v>
      </c>
      <c r="AI1977" t="s">
        <v>6356</v>
      </c>
      <c r="AJ1977" s="1">
        <v>1</v>
      </c>
      <c r="AK1977" s="1">
        <v>720</v>
      </c>
      <c r="AL1977" s="1">
        <v>720</v>
      </c>
      <c r="AM1977" s="1">
        <v>1</v>
      </c>
      <c r="AN1977" s="1">
        <v>0</v>
      </c>
      <c r="AO1977" s="1">
        <v>0</v>
      </c>
      <c r="AP1977" s="1">
        <v>0</v>
      </c>
      <c r="AQ1977" s="1">
        <v>0</v>
      </c>
      <c r="AR1977" s="1">
        <v>500</v>
      </c>
      <c r="AS1977" s="1">
        <v>599.4325</v>
      </c>
      <c r="AT1977" s="1">
        <f>Table1[[#This Row],[รวมต้นทุนค่าเดินทาง]]+Table1[[#This Row],[รวมต้นทุนค่าซ่อม]]+Table1[[#This Row],[รวมค่าเสื่อม]]</f>
        <v>2397.114766858544</v>
      </c>
      <c r="AU1977" s="1">
        <f t="shared" si="91"/>
        <v>4623.2312262414152</v>
      </c>
      <c r="AV1977" s="1" t="str" cm="1">
        <f t="array" ref="AV1977">IF(AC1977&lt;4, "เก็บ", IF(OR(AT1977 &lt; PERCENTILE(IF($AC$2:$AC$5092=AC1977, $AT$2:$AT$5092), 0.25) - 1.5 * (PERCENTILE(IF($AC$2:$AC$5092=AC1977, $AT$2:$AT$5092), 0.75) - PERCENTILE(IF($AC$2:$AC$5092=AC1977, $AT$2:$AT$5092), 0.25)), AT1977 &gt; PERCENTILE(IF($AC$2:$AC$5092=AC1977, $AT$2:$AT$5092), 0.75) + 1.5 * (PERCENTILE(IF($AC$2:$AC$5092=AC1977, $AT$2:$AT$5092), 0.75) - PERCENTILE(IF($AC$2:$AC$5092=AC1977, $AT$2:$AT$5092), 0.25))), "ตัด", "เก็บ"))</f>
        <v>เก็บ</v>
      </c>
      <c r="AW1977" s="1">
        <f t="shared" si="92"/>
        <v>4005.4952465164292</v>
      </c>
      <c r="AX1977" s="1">
        <v>2577.9546108768855</v>
      </c>
      <c r="AY1977" s="1">
        <v>1297.6822668585442</v>
      </c>
    </row>
    <row r="1978" spans="1:51" x14ac:dyDescent="0.2">
      <c r="A1978" s="3">
        <v>45640</v>
      </c>
      <c r="B1978">
        <v>45640</v>
      </c>
      <c r="C1978" t="s">
        <v>6357</v>
      </c>
      <c r="D1978" t="s">
        <v>66</v>
      </c>
      <c r="E1978" t="s">
        <v>124</v>
      </c>
      <c r="F1978" t="s">
        <v>224</v>
      </c>
      <c r="G1978" s="1">
        <v>870</v>
      </c>
      <c r="H1978" s="1">
        <v>0</v>
      </c>
      <c r="I1978" s="1">
        <v>400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1270</v>
      </c>
      <c r="P1978" t="s">
        <v>6358</v>
      </c>
      <c r="Q1978" s="2">
        <v>45640</v>
      </c>
      <c r="R1978" t="s">
        <v>70</v>
      </c>
      <c r="S1978">
        <v>0</v>
      </c>
      <c r="T1978" t="s">
        <v>254</v>
      </c>
      <c r="U1978" t="s">
        <v>93</v>
      </c>
      <c r="V1978" s="1">
        <v>0</v>
      </c>
      <c r="W1978" s="1">
        <v>0</v>
      </c>
      <c r="X1978" s="1">
        <v>0</v>
      </c>
      <c r="AA1978" t="s">
        <v>58</v>
      </c>
      <c r="AB1978" s="1">
        <v>0</v>
      </c>
      <c r="AC1978" s="4">
        <f>IF(ISNUMBER(MATCH(AD1978, $AD$2:AD1977, 0)), INDEX($AC$2:AC1977, MATCH(AD1978, $AD$2:AD1977, 0)), MAX($AC$2:AC1977)+1)</f>
        <v>14</v>
      </c>
      <c r="AD1978" t="str">
        <f t="shared" si="93"/>
        <v>ลำปาง-ตลาดไท</v>
      </c>
      <c r="AE1978" t="s">
        <v>73</v>
      </c>
      <c r="AF1978" s="1">
        <v>0</v>
      </c>
      <c r="AG1978" s="1">
        <v>0</v>
      </c>
      <c r="AH1978" s="1">
        <v>0</v>
      </c>
      <c r="AI1978" t="s">
        <v>6359</v>
      </c>
      <c r="AJ1978" s="1">
        <v>1</v>
      </c>
      <c r="AK1978" s="1">
        <v>720</v>
      </c>
      <c r="AL1978" s="1">
        <v>720</v>
      </c>
      <c r="AM1978" s="1">
        <v>1</v>
      </c>
      <c r="AN1978" s="1">
        <v>0</v>
      </c>
      <c r="AO1978" s="1">
        <v>0</v>
      </c>
      <c r="AP1978" s="1">
        <v>0</v>
      </c>
      <c r="AQ1978" s="1">
        <v>0</v>
      </c>
      <c r="AR1978" s="1">
        <v>1270</v>
      </c>
      <c r="AS1978" s="1">
        <v>0</v>
      </c>
      <c r="AT1978" s="1">
        <f>Table1[[#This Row],[รวมต้นทุนค่าเดินทาง]]+Table1[[#This Row],[รวมต้นทุนค่าซ่อม]]+Table1[[#This Row],[รวมค่าเสื่อม]]</f>
        <v>3418.5655737704919</v>
      </c>
      <c r="AU1978" s="1" t="e">
        <f t="shared" si="91"/>
        <v>#N/A</v>
      </c>
      <c r="AV1978" s="1" t="e" cm="1">
        <f t="array" ref="AV1978">IF(AC1978&lt;4, "เก็บ", IF(OR(AT1978 &lt; PERCENTILE(IF($AC$2:$AC$5092=AC1978, $AT$2:$AT$5092), 0.25) - 1.5 * (PERCENTILE(IF($AC$2:$AC$5092=AC1978, $AT$2:$AT$5092), 0.75) - PERCENTILE(IF($AC$2:$AC$5092=AC1978, $AT$2:$AT$5092), 0.25)), AT1978 &gt; PERCENTILE(IF($AC$2:$AC$5092=AC1978, $AT$2:$AT$5092), 0.75) + 1.5 * (PERCENTILE(IF($AC$2:$AC$5092=AC1978, $AT$2:$AT$5092), 0.75) - PERCENTILE(IF($AC$2:$AC$5092=AC1978, $AT$2:$AT$5092), 0.25))), "ตัด", "เก็บ"))</f>
        <v>#N/A</v>
      </c>
      <c r="AW1978" s="1" t="e">
        <f t="shared" si="92"/>
        <v>#DIV/0!</v>
      </c>
      <c r="AX1978" s="1">
        <v>2411.9362516169685</v>
      </c>
      <c r="AY1978" s="1">
        <v>2148.5655737704919</v>
      </c>
    </row>
    <row r="1979" spans="1:51" x14ac:dyDescent="0.2">
      <c r="A1979" s="3">
        <v>45640</v>
      </c>
      <c r="B1979">
        <v>45640</v>
      </c>
      <c r="C1979" t="s">
        <v>6360</v>
      </c>
      <c r="D1979" t="s">
        <v>51</v>
      </c>
      <c r="E1979" t="s">
        <v>61</v>
      </c>
      <c r="F1979" t="s">
        <v>5184</v>
      </c>
      <c r="G1979" s="1">
        <v>4200</v>
      </c>
      <c r="H1979" s="1">
        <v>3075</v>
      </c>
      <c r="I1979" s="1">
        <v>1900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6100</v>
      </c>
      <c r="P1979" t="s">
        <v>6361</v>
      </c>
      <c r="Q1979" s="2">
        <v>45640</v>
      </c>
      <c r="R1979" t="s">
        <v>55</v>
      </c>
      <c r="S1979">
        <v>0</v>
      </c>
      <c r="T1979" t="s">
        <v>56</v>
      </c>
      <c r="U1979" t="s">
        <v>57</v>
      </c>
      <c r="V1979" s="1">
        <v>2500</v>
      </c>
      <c r="W1979" s="1">
        <v>0</v>
      </c>
      <c r="X1979" s="1">
        <v>0</v>
      </c>
      <c r="AA1979" t="s">
        <v>58</v>
      </c>
      <c r="AB1979" s="1">
        <v>0</v>
      </c>
      <c r="AC1979" s="4">
        <f>IF(ISNUMBER(MATCH(AD1979, $AD$2:AD1978, 0)), INDEX($AC$2:AC1978, MATCH(AD1979, $AD$2:AD1978, 0)), MAX($AC$2:AC1978)+1)</f>
        <v>1</v>
      </c>
      <c r="AD1979" t="str">
        <f t="shared" si="93"/>
        <v>ท่าลี่-กองลอย</v>
      </c>
      <c r="AE1979" t="s">
        <v>55</v>
      </c>
      <c r="AF1979" s="1">
        <v>0</v>
      </c>
      <c r="AG1979" s="1">
        <v>0</v>
      </c>
      <c r="AH1979" s="1">
        <v>0</v>
      </c>
      <c r="AI1979" t="s">
        <v>6362</v>
      </c>
      <c r="AJ1979" s="1">
        <v>1</v>
      </c>
      <c r="AK1979" s="1">
        <v>0</v>
      </c>
      <c r="AL1979" s="1">
        <v>0</v>
      </c>
      <c r="AM1979" s="1">
        <v>0</v>
      </c>
      <c r="AN1979" s="1">
        <v>0</v>
      </c>
      <c r="AO1979" s="1">
        <v>0</v>
      </c>
      <c r="AP1979" s="1">
        <v>0</v>
      </c>
      <c r="AQ1979" s="1">
        <v>0</v>
      </c>
      <c r="AR1979" s="1">
        <v>11675</v>
      </c>
      <c r="AS1979" s="1">
        <v>7.5529411764705889</v>
      </c>
      <c r="AT1979" s="1">
        <f>Table1[[#This Row],[รวมต้นทุนค่าเดินทาง]]+Table1[[#This Row],[รวมต้นทุนค่าซ่อม]]+Table1[[#This Row],[รวมค่าเสื่อม]]</f>
        <v>19954.611764705885</v>
      </c>
      <c r="AU1979" s="1">
        <f t="shared" si="91"/>
        <v>13953.293816562818</v>
      </c>
      <c r="AV1979" s="1" t="str" cm="1">
        <f t="array" ref="AV1979">IF(AC1979&lt;4, "เก็บ", IF(OR(AT1979 &lt; PERCENTILE(IF($AC$2:$AC$5092=AC1979, $AT$2:$AT$5092), 0.25) - 1.5 * (PERCENTILE(IF($AC$2:$AC$5092=AC1979, $AT$2:$AT$5092), 0.75) - PERCENTILE(IF($AC$2:$AC$5092=AC1979, $AT$2:$AT$5092), 0.25)), AT1979 &gt; PERCENTILE(IF($AC$2:$AC$5092=AC1979, $AT$2:$AT$5092), 0.75) + 1.5 * (PERCENTILE(IF($AC$2:$AC$5092=AC1979, $AT$2:$AT$5092), 0.75) - PERCENTILE(IF($AC$2:$AC$5092=AC1979, $AT$2:$AT$5092), 0.25))), "ตัด", "เก็บ"))</f>
        <v>เก็บ</v>
      </c>
      <c r="AW1979" s="1">
        <f t="shared" si="92"/>
        <v>13953.293816562818</v>
      </c>
      <c r="AX1979" s="1">
        <v>14426.372718098486</v>
      </c>
      <c r="AY1979" s="1">
        <v>8272.0588235294126</v>
      </c>
    </row>
    <row r="1980" spans="1:51" x14ac:dyDescent="0.2">
      <c r="A1980" s="3">
        <v>45640</v>
      </c>
      <c r="B1980">
        <v>45640</v>
      </c>
      <c r="C1980" t="s">
        <v>6363</v>
      </c>
      <c r="D1980" t="s">
        <v>51</v>
      </c>
      <c r="E1980" t="s">
        <v>61</v>
      </c>
      <c r="F1980" t="s">
        <v>80</v>
      </c>
      <c r="G1980" s="1">
        <v>2700</v>
      </c>
      <c r="H1980" s="1">
        <v>4575</v>
      </c>
      <c r="I1980" s="1">
        <v>1900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4600</v>
      </c>
      <c r="P1980" t="s">
        <v>6364</v>
      </c>
      <c r="Q1980" s="2">
        <v>45640</v>
      </c>
      <c r="R1980" t="s">
        <v>55</v>
      </c>
      <c r="S1980">
        <v>0</v>
      </c>
      <c r="T1980" t="s">
        <v>56</v>
      </c>
      <c r="U1980" t="s">
        <v>57</v>
      </c>
      <c r="V1980" s="1">
        <v>2500</v>
      </c>
      <c r="W1980" s="1">
        <v>0</v>
      </c>
      <c r="X1980" s="1">
        <v>0</v>
      </c>
      <c r="AA1980" t="s">
        <v>58</v>
      </c>
      <c r="AB1980" s="1">
        <v>0</v>
      </c>
      <c r="AC1980" s="4">
        <f>IF(ISNUMBER(MATCH(AD1980, $AD$2:AD1979, 0)), INDEX($AC$2:AC1979, MATCH(AD1980, $AD$2:AD1979, 0)), MAX($AC$2:AC1979)+1)</f>
        <v>1</v>
      </c>
      <c r="AD1980" t="str">
        <f t="shared" si="93"/>
        <v>ท่าลี่-กองลอย</v>
      </c>
      <c r="AE1980" t="s">
        <v>55</v>
      </c>
      <c r="AF1980" s="1">
        <v>0</v>
      </c>
      <c r="AG1980" s="1">
        <v>0</v>
      </c>
      <c r="AH1980" s="1">
        <v>0</v>
      </c>
      <c r="AI1980" t="s">
        <v>6365</v>
      </c>
      <c r="AJ1980" s="1">
        <v>1</v>
      </c>
      <c r="AK1980" s="1">
        <v>0</v>
      </c>
      <c r="AL1980" s="1">
        <v>0</v>
      </c>
      <c r="AM1980" s="1">
        <v>0</v>
      </c>
      <c r="AN1980" s="1">
        <v>0</v>
      </c>
      <c r="AO1980" s="1">
        <v>0</v>
      </c>
      <c r="AP1980" s="1">
        <v>0</v>
      </c>
      <c r="AQ1980" s="1">
        <v>0</v>
      </c>
      <c r="AR1980" s="1">
        <v>11675</v>
      </c>
      <c r="AS1980" s="1">
        <v>10.272</v>
      </c>
      <c r="AT1980" s="1">
        <f>Table1[[#This Row],[รวมต้นทุนค่าเดินทาง]]+Table1[[#This Row],[รวมต้นทุนค่าซ่อม]]+Table1[[#This Row],[รวมค่าเสื่อม]]</f>
        <v>13330.008842105264</v>
      </c>
      <c r="AU1980" s="1">
        <f t="shared" si="91"/>
        <v>13953.293816562818</v>
      </c>
      <c r="AV1980" s="1" t="str" cm="1">
        <f t="array" ref="AV1980">IF(AC1980&lt;4, "เก็บ", IF(OR(AT1980 &lt; PERCENTILE(IF($AC$2:$AC$5092=AC1980, $AT$2:$AT$5092), 0.25) - 1.5 * (PERCENTILE(IF($AC$2:$AC$5092=AC1980, $AT$2:$AT$5092), 0.75) - PERCENTILE(IF($AC$2:$AC$5092=AC1980, $AT$2:$AT$5092), 0.25)), AT1980 &gt; PERCENTILE(IF($AC$2:$AC$5092=AC1980, $AT$2:$AT$5092), 0.75) + 1.5 * (PERCENTILE(IF($AC$2:$AC$5092=AC1980, $AT$2:$AT$5092), 0.75) - PERCENTILE(IF($AC$2:$AC$5092=AC1980, $AT$2:$AT$5092), 0.25))), "ตัด", "เก็บ"))</f>
        <v>เก็บ</v>
      </c>
      <c r="AW1980" s="1">
        <f t="shared" si="92"/>
        <v>13953.293816562818</v>
      </c>
      <c r="AX1980" s="1">
        <v>14426.372718098486</v>
      </c>
      <c r="AY1980" s="1">
        <v>1644.7368421052631</v>
      </c>
    </row>
    <row r="1981" spans="1:51" x14ac:dyDescent="0.2">
      <c r="A1981" s="3">
        <v>45640</v>
      </c>
      <c r="B1981">
        <v>45640</v>
      </c>
      <c r="C1981" t="s">
        <v>6366</v>
      </c>
      <c r="D1981" t="s">
        <v>51</v>
      </c>
      <c r="E1981" t="s">
        <v>61</v>
      </c>
      <c r="F1981" t="s">
        <v>299</v>
      </c>
      <c r="G1981" s="1">
        <v>2700</v>
      </c>
      <c r="H1981" s="1">
        <v>4575</v>
      </c>
      <c r="I1981" s="1">
        <v>1900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4600</v>
      </c>
      <c r="P1981" t="s">
        <v>6367</v>
      </c>
      <c r="Q1981" s="2">
        <v>45640</v>
      </c>
      <c r="R1981" t="s">
        <v>55</v>
      </c>
      <c r="S1981">
        <v>0</v>
      </c>
      <c r="T1981" t="s">
        <v>56</v>
      </c>
      <c r="U1981" t="s">
        <v>57</v>
      </c>
      <c r="V1981" s="1">
        <v>2500</v>
      </c>
      <c r="W1981" s="1">
        <v>0</v>
      </c>
      <c r="X1981" s="1">
        <v>0</v>
      </c>
      <c r="AA1981" t="s">
        <v>58</v>
      </c>
      <c r="AB1981" s="1">
        <v>0</v>
      </c>
      <c r="AC1981" s="4">
        <f>IF(ISNUMBER(MATCH(AD1981, $AD$2:AD1980, 0)), INDEX($AC$2:AC1980, MATCH(AD1981, $AD$2:AD1980, 0)), MAX($AC$2:AC1980)+1)</f>
        <v>1</v>
      </c>
      <c r="AD1981" t="str">
        <f t="shared" si="93"/>
        <v>ท่าลี่-กองลอย</v>
      </c>
      <c r="AE1981" t="s">
        <v>55</v>
      </c>
      <c r="AF1981" s="1">
        <v>0</v>
      </c>
      <c r="AG1981" s="1">
        <v>0</v>
      </c>
      <c r="AH1981" s="1">
        <v>0</v>
      </c>
      <c r="AI1981" t="s">
        <v>6368</v>
      </c>
      <c r="AJ1981" s="1">
        <v>1</v>
      </c>
      <c r="AK1981" s="1">
        <v>0</v>
      </c>
      <c r="AL1981" s="1">
        <v>0</v>
      </c>
      <c r="AM1981" s="1">
        <v>0</v>
      </c>
      <c r="AN1981" s="1">
        <v>0</v>
      </c>
      <c r="AO1981" s="1">
        <v>0</v>
      </c>
      <c r="AP1981" s="1">
        <v>0</v>
      </c>
      <c r="AQ1981" s="1">
        <v>0</v>
      </c>
      <c r="AR1981" s="1">
        <v>11675</v>
      </c>
      <c r="AS1981" s="1">
        <v>157.31</v>
      </c>
      <c r="AT1981" s="1">
        <f>Table1[[#This Row],[รวมต้นทุนค่าเดินทาง]]+Table1[[#This Row],[รวมต้นทุนค่าซ่อม]]+Table1[[#This Row],[รวมค่าเสื่อม]]</f>
        <v>13601.177924528301</v>
      </c>
      <c r="AU1981" s="1">
        <f t="shared" si="91"/>
        <v>13953.293816562818</v>
      </c>
      <c r="AV1981" s="1" t="str" cm="1">
        <f t="array" ref="AV1981">IF(AC1981&lt;4, "เก็บ", IF(OR(AT1981 &lt; PERCENTILE(IF($AC$2:$AC$5092=AC1981, $AT$2:$AT$5092), 0.25) - 1.5 * (PERCENTILE(IF($AC$2:$AC$5092=AC1981, $AT$2:$AT$5092), 0.75) - PERCENTILE(IF($AC$2:$AC$5092=AC1981, $AT$2:$AT$5092), 0.25)), AT1981 &gt; PERCENTILE(IF($AC$2:$AC$5092=AC1981, $AT$2:$AT$5092), 0.75) + 1.5 * (PERCENTILE(IF($AC$2:$AC$5092=AC1981, $AT$2:$AT$5092), 0.75) - PERCENTILE(IF($AC$2:$AC$5092=AC1981, $AT$2:$AT$5092), 0.25))), "ตัด", "เก็บ"))</f>
        <v>เก็บ</v>
      </c>
      <c r="AW1981" s="1">
        <f t="shared" si="92"/>
        <v>13953.293816562818</v>
      </c>
      <c r="AX1981" s="1">
        <v>14426.372718098486</v>
      </c>
      <c r="AY1981" s="1">
        <v>1768.867924528302</v>
      </c>
    </row>
    <row r="1982" spans="1:51" x14ac:dyDescent="0.2">
      <c r="A1982" s="3">
        <v>45640</v>
      </c>
      <c r="B1982">
        <v>45640</v>
      </c>
      <c r="C1982" t="s">
        <v>6369</v>
      </c>
      <c r="D1982" t="s">
        <v>51</v>
      </c>
      <c r="E1982" t="s">
        <v>61</v>
      </c>
      <c r="F1982" t="s">
        <v>2381</v>
      </c>
      <c r="G1982" s="1">
        <v>2700</v>
      </c>
      <c r="H1982" s="1">
        <v>4575</v>
      </c>
      <c r="I1982" s="1">
        <v>1900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4600</v>
      </c>
      <c r="P1982" t="s">
        <v>6370</v>
      </c>
      <c r="Q1982" s="2">
        <v>45640</v>
      </c>
      <c r="R1982" t="s">
        <v>55</v>
      </c>
      <c r="S1982">
        <v>0</v>
      </c>
      <c r="T1982" t="s">
        <v>56</v>
      </c>
      <c r="U1982" t="s">
        <v>57</v>
      </c>
      <c r="V1982" s="1">
        <v>2500</v>
      </c>
      <c r="W1982" s="1">
        <v>0</v>
      </c>
      <c r="X1982" s="1">
        <v>0</v>
      </c>
      <c r="AA1982" t="s">
        <v>58</v>
      </c>
      <c r="AB1982" s="1">
        <v>0</v>
      </c>
      <c r="AC1982" s="4">
        <f>IF(ISNUMBER(MATCH(AD1982, $AD$2:AD1981, 0)), INDEX($AC$2:AC1981, MATCH(AD1982, $AD$2:AD1981, 0)), MAX($AC$2:AC1981)+1)</f>
        <v>1</v>
      </c>
      <c r="AD1982" t="str">
        <f t="shared" si="93"/>
        <v>ท่าลี่-กองลอย</v>
      </c>
      <c r="AE1982" t="s">
        <v>55</v>
      </c>
      <c r="AF1982" s="1">
        <v>0</v>
      </c>
      <c r="AG1982" s="1">
        <v>0</v>
      </c>
      <c r="AH1982" s="1">
        <v>0</v>
      </c>
      <c r="AI1982" t="s">
        <v>6371</v>
      </c>
      <c r="AJ1982" s="1">
        <v>1</v>
      </c>
      <c r="AK1982" s="1">
        <v>0</v>
      </c>
      <c r="AL1982" s="1">
        <v>0</v>
      </c>
      <c r="AM1982" s="1">
        <v>0</v>
      </c>
      <c r="AN1982" s="1">
        <v>0</v>
      </c>
      <c r="AO1982" s="1">
        <v>0</v>
      </c>
      <c r="AP1982" s="1">
        <v>0</v>
      </c>
      <c r="AQ1982" s="1">
        <v>0</v>
      </c>
      <c r="AR1982" s="1">
        <v>11675</v>
      </c>
      <c r="AS1982" s="1">
        <v>10.7</v>
      </c>
      <c r="AT1982" s="1">
        <f>Table1[[#This Row],[รวมต้นทุนค่าเดินทาง]]+Table1[[#This Row],[รวมต้นทุนค่าซ่อม]]+Table1[[#This Row],[รวมค่าเสื่อม]]</f>
        <v>13800.361654135339</v>
      </c>
      <c r="AU1982" s="1">
        <f t="shared" si="91"/>
        <v>13953.293816562818</v>
      </c>
      <c r="AV1982" s="1" t="str" cm="1">
        <f t="array" ref="AV1982">IF(AC1982&lt;4, "เก็บ", IF(OR(AT1982 &lt; PERCENTILE(IF($AC$2:$AC$5092=AC1982, $AT$2:$AT$5092), 0.25) - 1.5 * (PERCENTILE(IF($AC$2:$AC$5092=AC1982, $AT$2:$AT$5092), 0.75) - PERCENTILE(IF($AC$2:$AC$5092=AC1982, $AT$2:$AT$5092), 0.25)), AT1982 &gt; PERCENTILE(IF($AC$2:$AC$5092=AC1982, $AT$2:$AT$5092), 0.75) + 1.5 * (PERCENTILE(IF($AC$2:$AC$5092=AC1982, $AT$2:$AT$5092), 0.75) - PERCENTILE(IF($AC$2:$AC$5092=AC1982, $AT$2:$AT$5092), 0.25))), "ตัด", "เก็บ"))</f>
        <v>เก็บ</v>
      </c>
      <c r="AW1982" s="1">
        <f t="shared" si="92"/>
        <v>13953.293816562818</v>
      </c>
      <c r="AX1982" s="1">
        <v>14426.372718098486</v>
      </c>
      <c r="AY1982" s="1">
        <v>2114.6616541353383</v>
      </c>
    </row>
    <row r="1983" spans="1:51" x14ac:dyDescent="0.2">
      <c r="A1983" s="3">
        <v>45640</v>
      </c>
      <c r="B1983">
        <v>45640</v>
      </c>
      <c r="C1983" t="s">
        <v>6372</v>
      </c>
      <c r="D1983" t="s">
        <v>66</v>
      </c>
      <c r="E1983" t="s">
        <v>105</v>
      </c>
      <c r="F1983" t="s">
        <v>303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803</v>
      </c>
      <c r="O1983" s="1">
        <v>803</v>
      </c>
      <c r="P1983" t="s">
        <v>6373</v>
      </c>
      <c r="Q1983" s="2">
        <v>45640</v>
      </c>
      <c r="R1983" t="s">
        <v>55</v>
      </c>
      <c r="S1983">
        <v>0</v>
      </c>
      <c r="T1983" t="s">
        <v>87</v>
      </c>
      <c r="U1983" t="s">
        <v>71</v>
      </c>
      <c r="V1983" s="1">
        <v>0</v>
      </c>
      <c r="W1983" s="1">
        <v>703</v>
      </c>
      <c r="X1983" s="1">
        <v>0</v>
      </c>
      <c r="Y1983" t="s">
        <v>108</v>
      </c>
      <c r="Z1983" t="s">
        <v>71</v>
      </c>
      <c r="AA1983" t="s">
        <v>733</v>
      </c>
      <c r="AB1983" s="1">
        <v>0</v>
      </c>
      <c r="AC1983" s="4">
        <f>IF(ISNUMBER(MATCH(AD1983, $AD$2:AD1982, 0)), INDEX($AC$2:AC1982, MATCH(AD1983, $AD$2:AD1982, 0)), MAX($AC$2:AC1982)+1)</f>
        <v>6</v>
      </c>
      <c r="AD1983" t="str">
        <f t="shared" si="93"/>
        <v>เชียงราย-เชียงใหม่</v>
      </c>
      <c r="AE1983" t="s">
        <v>55</v>
      </c>
      <c r="AF1983" s="1">
        <v>0</v>
      </c>
      <c r="AG1983" s="1">
        <v>0</v>
      </c>
      <c r="AH1983" s="1">
        <v>0</v>
      </c>
      <c r="AI1983" t="s">
        <v>6374</v>
      </c>
      <c r="AJ1983" s="1">
        <v>1</v>
      </c>
      <c r="AK1983" s="1">
        <v>0</v>
      </c>
      <c r="AL1983" s="1">
        <v>0</v>
      </c>
      <c r="AM1983" s="1">
        <v>0</v>
      </c>
      <c r="AN1983" s="1">
        <v>0</v>
      </c>
      <c r="AO1983" s="1">
        <v>0</v>
      </c>
      <c r="AP1983" s="1">
        <v>0</v>
      </c>
      <c r="AQ1983" s="1">
        <v>0</v>
      </c>
      <c r="AR1983" s="1">
        <v>1506</v>
      </c>
      <c r="AS1983" s="1">
        <v>328.89727272727271</v>
      </c>
      <c r="AT1983" s="1">
        <f>Table1[[#This Row],[รวมต้นทุนค่าเดินทาง]]+Table1[[#This Row],[รวมต้นทุนค่าซ่อม]]+Table1[[#This Row],[รวมค่าเสื่อม]]</f>
        <v>3533.0104802744427</v>
      </c>
      <c r="AU1983" s="1">
        <f t="shared" si="91"/>
        <v>4428.3346813776061</v>
      </c>
      <c r="AV1983" s="1" t="str" cm="1">
        <f t="array" ref="AV1983">IF(AC1983&lt;4, "เก็บ", IF(OR(AT1983 &lt; PERCENTILE(IF($AC$2:$AC$5092=AC1983, $AT$2:$AT$5092), 0.25) - 1.5 * (PERCENTILE(IF($AC$2:$AC$5092=AC1983, $AT$2:$AT$5092), 0.75) - PERCENTILE(IF($AC$2:$AC$5092=AC1983, $AT$2:$AT$5092), 0.25)), AT1983 &gt; PERCENTILE(IF($AC$2:$AC$5092=AC1983, $AT$2:$AT$5092), 0.75) + 1.5 * (PERCENTILE(IF($AC$2:$AC$5092=AC1983, $AT$2:$AT$5092), 0.75) - PERCENTILE(IF($AC$2:$AC$5092=AC1983, $AT$2:$AT$5092), 0.25))), "ตัด", "เก็บ"))</f>
        <v>เก็บ</v>
      </c>
      <c r="AW1983" s="1">
        <f t="shared" si="92"/>
        <v>3873.7679454274344</v>
      </c>
      <c r="AX1983" s="1">
        <v>2781.4385174989698</v>
      </c>
      <c r="AY1983" s="1">
        <v>1698.1132075471698</v>
      </c>
    </row>
    <row r="1984" spans="1:51" x14ac:dyDescent="0.2">
      <c r="A1984" s="3">
        <v>45641</v>
      </c>
      <c r="B1984">
        <v>45641</v>
      </c>
      <c r="C1984" t="s">
        <v>6375</v>
      </c>
      <c r="D1984" t="s">
        <v>66</v>
      </c>
      <c r="E1984" t="s">
        <v>67</v>
      </c>
      <c r="F1984" t="s">
        <v>273</v>
      </c>
      <c r="G1984" s="1">
        <v>0</v>
      </c>
      <c r="H1984" s="1">
        <v>0</v>
      </c>
      <c r="I1984" s="1">
        <v>500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500</v>
      </c>
      <c r="P1984" t="s">
        <v>6376</v>
      </c>
      <c r="Q1984" s="2">
        <v>45641</v>
      </c>
      <c r="R1984" t="s">
        <v>70</v>
      </c>
      <c r="S1984">
        <v>0</v>
      </c>
      <c r="T1984" t="s">
        <v>71</v>
      </c>
      <c r="U1984" t="s">
        <v>72</v>
      </c>
      <c r="V1984" s="1">
        <v>0</v>
      </c>
      <c r="W1984" s="1">
        <v>0</v>
      </c>
      <c r="X1984" s="1">
        <v>0</v>
      </c>
      <c r="AA1984" t="s">
        <v>58</v>
      </c>
      <c r="AB1984" s="1">
        <v>0</v>
      </c>
      <c r="AC1984" s="4">
        <f>IF(ISNUMBER(MATCH(AD1984, $AD$2:AD1983, 0)), INDEX($AC$2:AC1983, MATCH(AD1984, $AD$2:AD1983, 0)), MAX($AC$2:AC1983)+1)</f>
        <v>2</v>
      </c>
      <c r="AD1984" t="str">
        <f t="shared" si="93"/>
        <v>เชียงใหม่-พุทธมณฑลสาย 5</v>
      </c>
      <c r="AE1984" t="s">
        <v>73</v>
      </c>
      <c r="AF1984" s="1">
        <v>0</v>
      </c>
      <c r="AG1984" s="1">
        <v>0</v>
      </c>
      <c r="AH1984" s="1">
        <v>0</v>
      </c>
      <c r="AI1984" t="s">
        <v>6377</v>
      </c>
      <c r="AJ1984" s="1">
        <v>1</v>
      </c>
      <c r="AK1984" s="1">
        <v>720</v>
      </c>
      <c r="AL1984" s="1">
        <v>720</v>
      </c>
      <c r="AM1984" s="1">
        <v>1</v>
      </c>
      <c r="AN1984" s="1">
        <v>0</v>
      </c>
      <c r="AO1984" s="1">
        <v>0</v>
      </c>
      <c r="AP1984" s="1">
        <v>0</v>
      </c>
      <c r="AQ1984" s="1">
        <v>0</v>
      </c>
      <c r="AR1984" s="1">
        <v>500</v>
      </c>
      <c r="AS1984" s="1">
        <v>2072.3584615384616</v>
      </c>
      <c r="AT1984" s="1">
        <f>Table1[[#This Row],[รวมต้นทุนค่าเดินทาง]]+Table1[[#This Row],[รวมต้นทุนค่าซ่อม]]+Table1[[#This Row],[รวมค่าเสื่อม]]</f>
        <v>3603.9618833869226</v>
      </c>
      <c r="AU1984" s="1">
        <f t="shared" si="91"/>
        <v>5026.5629662053279</v>
      </c>
      <c r="AV1984" s="1" t="str" cm="1">
        <f t="array" ref="AV1984">IF(AC1984&lt;4, "เก็บ", IF(OR(AT1984 &lt; PERCENTILE(IF($AC$2:$AC$5092=AC1984, $AT$2:$AT$5092), 0.25) - 1.5 * (PERCENTILE(IF($AC$2:$AC$5092=AC1984, $AT$2:$AT$5092), 0.75) - PERCENTILE(IF($AC$2:$AC$5092=AC1984, $AT$2:$AT$5092), 0.25)), AT1984 &gt; PERCENTILE(IF($AC$2:$AC$5092=AC1984, $AT$2:$AT$5092), 0.75) + 1.5 * (PERCENTILE(IF($AC$2:$AC$5092=AC1984, $AT$2:$AT$5092), 0.75) - PERCENTILE(IF($AC$2:$AC$5092=AC1984, $AT$2:$AT$5092), 0.25))), "ตัด", "เก็บ"))</f>
        <v>เก็บ</v>
      </c>
      <c r="AW1984" s="1">
        <f t="shared" si="92"/>
        <v>5026.5629662053279</v>
      </c>
      <c r="AX1984" s="1">
        <v>4064.5059139663294</v>
      </c>
      <c r="AY1984" s="1">
        <v>1031.603421848461</v>
      </c>
    </row>
    <row r="1985" spans="1:51" x14ac:dyDescent="0.2">
      <c r="A1985" s="3">
        <v>45641</v>
      </c>
      <c r="B1985">
        <v>45641</v>
      </c>
      <c r="C1985" t="s">
        <v>6378</v>
      </c>
      <c r="D1985" t="s">
        <v>66</v>
      </c>
      <c r="E1985" t="s">
        <v>124</v>
      </c>
      <c r="F1985" t="s">
        <v>388</v>
      </c>
      <c r="G1985" s="1">
        <v>0</v>
      </c>
      <c r="H1985" s="1">
        <v>0</v>
      </c>
      <c r="I1985" s="1">
        <v>400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400</v>
      </c>
      <c r="P1985" t="s">
        <v>6379</v>
      </c>
      <c r="Q1985" s="2">
        <v>45641</v>
      </c>
      <c r="R1985" t="s">
        <v>70</v>
      </c>
      <c r="S1985">
        <v>0</v>
      </c>
      <c r="T1985" t="s">
        <v>71</v>
      </c>
      <c r="U1985" t="s">
        <v>93</v>
      </c>
      <c r="V1985" s="1">
        <v>0</v>
      </c>
      <c r="W1985" s="1">
        <v>0</v>
      </c>
      <c r="X1985" s="1">
        <v>0</v>
      </c>
      <c r="AA1985" t="s">
        <v>58</v>
      </c>
      <c r="AB1985" s="1">
        <v>0</v>
      </c>
      <c r="AC1985" s="4">
        <f>IF(ISNUMBER(MATCH(AD1985, $AD$2:AD1984, 0)), INDEX($AC$2:AC1984, MATCH(AD1985, $AD$2:AD1984, 0)), MAX($AC$2:AC1984)+1)</f>
        <v>4</v>
      </c>
      <c r="AD1985" t="str">
        <f t="shared" si="93"/>
        <v>เชียงใหม่-ตลาดไท</v>
      </c>
      <c r="AE1985" t="s">
        <v>73</v>
      </c>
      <c r="AF1985" s="1">
        <v>0</v>
      </c>
      <c r="AG1985" s="1">
        <v>0</v>
      </c>
      <c r="AH1985" s="1">
        <v>0</v>
      </c>
      <c r="AI1985" t="s">
        <v>6380</v>
      </c>
      <c r="AJ1985" s="1">
        <v>1</v>
      </c>
      <c r="AK1985" s="1">
        <v>720</v>
      </c>
      <c r="AL1985" s="1">
        <v>720</v>
      </c>
      <c r="AM1985" s="1">
        <v>1</v>
      </c>
      <c r="AN1985" s="1">
        <v>0</v>
      </c>
      <c r="AO1985" s="1">
        <v>0</v>
      </c>
      <c r="AP1985" s="1">
        <v>0</v>
      </c>
      <c r="AQ1985" s="1">
        <v>0</v>
      </c>
      <c r="AR1985" s="1">
        <v>400</v>
      </c>
      <c r="AS1985" s="1">
        <v>129.91846153846154</v>
      </c>
      <c r="AT1985" s="1">
        <f>Table1[[#This Row],[รวมต้นทุนค่าเดินทาง]]+Table1[[#This Row],[รวมต้นทุนค่าซ่อม]]+Table1[[#This Row],[รวมค่าเสื่อม]]</f>
        <v>1570.1688346109204</v>
      </c>
      <c r="AU1985" s="1">
        <f t="shared" si="91"/>
        <v>4256.109283997258</v>
      </c>
      <c r="AV1985" s="1" t="str" cm="1">
        <f t="array" ref="AV1985">IF(AC1985&lt;4, "เก็บ", IF(OR(AT1985 &lt; PERCENTILE(IF($AC$2:$AC$5092=AC1985, $AT$2:$AT$5092), 0.25) - 1.5 * (PERCENTILE(IF($AC$2:$AC$5092=AC1985, $AT$2:$AT$5092), 0.75) - PERCENTILE(IF($AC$2:$AC$5092=AC1985, $AT$2:$AT$5092), 0.25)), AT1985 &gt; PERCENTILE(IF($AC$2:$AC$5092=AC1985, $AT$2:$AT$5092), 0.75) + 1.5 * (PERCENTILE(IF($AC$2:$AC$5092=AC1985, $AT$2:$AT$5092), 0.75) - PERCENTILE(IF($AC$2:$AC$5092=AC1985, $AT$2:$AT$5092), 0.25))), "ตัด", "เก็บ"))</f>
        <v>เก็บ</v>
      </c>
      <c r="AW1985" s="1">
        <f t="shared" si="92"/>
        <v>3807.0727671795808</v>
      </c>
      <c r="AX1985" s="1">
        <v>2335.0230876608157</v>
      </c>
      <c r="AY1985" s="1">
        <v>1040.2503730724588</v>
      </c>
    </row>
    <row r="1986" spans="1:51" x14ac:dyDescent="0.2">
      <c r="A1986" s="3">
        <v>45641</v>
      </c>
      <c r="B1986">
        <v>45641</v>
      </c>
      <c r="C1986" t="s">
        <v>6381</v>
      </c>
      <c r="D1986" t="s">
        <v>66</v>
      </c>
      <c r="E1986" t="s">
        <v>124</v>
      </c>
      <c r="F1986" t="s">
        <v>190</v>
      </c>
      <c r="G1986" s="1">
        <v>0</v>
      </c>
      <c r="H1986" s="1">
        <v>0</v>
      </c>
      <c r="I1986" s="1">
        <v>500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>
        <v>500</v>
      </c>
      <c r="P1986" t="s">
        <v>6382</v>
      </c>
      <c r="Q1986" s="2">
        <v>45641</v>
      </c>
      <c r="R1986" t="s">
        <v>70</v>
      </c>
      <c r="S1986">
        <v>0</v>
      </c>
      <c r="T1986" t="s">
        <v>71</v>
      </c>
      <c r="U1986" t="s">
        <v>93</v>
      </c>
      <c r="V1986" s="1">
        <v>0</v>
      </c>
      <c r="W1986" s="1">
        <v>0</v>
      </c>
      <c r="X1986" s="1">
        <v>0</v>
      </c>
      <c r="AA1986" t="s">
        <v>58</v>
      </c>
      <c r="AB1986" s="1">
        <v>0</v>
      </c>
      <c r="AC1986" s="4">
        <f>IF(ISNUMBER(MATCH(AD1986, $AD$2:AD1985, 0)), INDEX($AC$2:AC1985, MATCH(AD1986, $AD$2:AD1985, 0)), MAX($AC$2:AC1985)+1)</f>
        <v>4</v>
      </c>
      <c r="AD1986" t="str">
        <f t="shared" si="93"/>
        <v>เชียงใหม่-ตลาดไท</v>
      </c>
      <c r="AE1986" t="s">
        <v>73</v>
      </c>
      <c r="AF1986" s="1">
        <v>0</v>
      </c>
      <c r="AG1986" s="1">
        <v>0</v>
      </c>
      <c r="AH1986" s="1">
        <v>0</v>
      </c>
      <c r="AI1986" t="s">
        <v>6383</v>
      </c>
      <c r="AJ1986" s="1">
        <v>1</v>
      </c>
      <c r="AK1986" s="1">
        <v>720</v>
      </c>
      <c r="AL1986" s="1">
        <v>720</v>
      </c>
      <c r="AM1986" s="1">
        <v>1</v>
      </c>
      <c r="AN1986" s="1">
        <v>0</v>
      </c>
      <c r="AO1986" s="1">
        <v>0</v>
      </c>
      <c r="AP1986" s="1">
        <v>0</v>
      </c>
      <c r="AQ1986" s="1">
        <v>0</v>
      </c>
      <c r="AR1986" s="1">
        <v>500</v>
      </c>
      <c r="AS1986" s="1">
        <v>206.02</v>
      </c>
      <c r="AT1986" s="1">
        <f>Table1[[#This Row],[รวมต้นทุนค่าเดินทาง]]+Table1[[#This Row],[รวมต้นทุนค่าซ่อม]]+Table1[[#This Row],[รวมค่าเสื่อม]]</f>
        <v>1884.4778696343401</v>
      </c>
      <c r="AU1986" s="1">
        <f t="shared" si="91"/>
        <v>4256.109283997258</v>
      </c>
      <c r="AV1986" s="1" t="str" cm="1">
        <f t="array" ref="AV1986">IF(AC1986&lt;4, "เก็บ", IF(OR(AT1986 &lt; PERCENTILE(IF($AC$2:$AC$5092=AC1986, $AT$2:$AT$5092), 0.25) - 1.5 * (PERCENTILE(IF($AC$2:$AC$5092=AC1986, $AT$2:$AT$5092), 0.75) - PERCENTILE(IF($AC$2:$AC$5092=AC1986, $AT$2:$AT$5092), 0.25)), AT1986 &gt; PERCENTILE(IF($AC$2:$AC$5092=AC1986, $AT$2:$AT$5092), 0.75) + 1.5 * (PERCENTILE(IF($AC$2:$AC$5092=AC1986, $AT$2:$AT$5092), 0.75) - PERCENTILE(IF($AC$2:$AC$5092=AC1986, $AT$2:$AT$5092), 0.25))), "ตัด", "เก็บ"))</f>
        <v>เก็บ</v>
      </c>
      <c r="AW1986" s="1">
        <f t="shared" si="92"/>
        <v>3807.0727671795808</v>
      </c>
      <c r="AX1986" s="1">
        <v>2335.0230876608157</v>
      </c>
      <c r="AY1986" s="1">
        <v>1178.4578696343401</v>
      </c>
    </row>
    <row r="1987" spans="1:51" x14ac:dyDescent="0.2">
      <c r="A1987" s="3">
        <v>45641</v>
      </c>
      <c r="B1987">
        <v>45641</v>
      </c>
      <c r="C1987" t="s">
        <v>6384</v>
      </c>
      <c r="D1987" t="s">
        <v>51</v>
      </c>
      <c r="E1987" t="s">
        <v>61</v>
      </c>
      <c r="F1987" t="s">
        <v>62</v>
      </c>
      <c r="G1987" s="1">
        <v>4200</v>
      </c>
      <c r="H1987" s="1">
        <v>3075</v>
      </c>
      <c r="I1987" s="1">
        <v>1900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6100</v>
      </c>
      <c r="P1987" t="s">
        <v>6385</v>
      </c>
      <c r="Q1987" s="2">
        <v>45641</v>
      </c>
      <c r="R1987" t="s">
        <v>55</v>
      </c>
      <c r="S1987">
        <v>0</v>
      </c>
      <c r="T1987" t="s">
        <v>56</v>
      </c>
      <c r="U1987" t="s">
        <v>57</v>
      </c>
      <c r="V1987" s="1">
        <v>2500</v>
      </c>
      <c r="W1987" s="1">
        <v>0</v>
      </c>
      <c r="X1987" s="1">
        <v>0</v>
      </c>
      <c r="AA1987" t="s">
        <v>58</v>
      </c>
      <c r="AB1987" s="1">
        <v>0</v>
      </c>
      <c r="AC1987" s="4">
        <f>IF(ISNUMBER(MATCH(AD1987, $AD$2:AD1986, 0)), INDEX($AC$2:AC1986, MATCH(AD1987, $AD$2:AD1986, 0)), MAX($AC$2:AC1986)+1)</f>
        <v>1</v>
      </c>
      <c r="AD1987" t="str">
        <f t="shared" si="93"/>
        <v>ท่าลี่-กองลอย</v>
      </c>
      <c r="AE1987" t="s">
        <v>55</v>
      </c>
      <c r="AF1987" s="1">
        <v>0</v>
      </c>
      <c r="AG1987" s="1">
        <v>0</v>
      </c>
      <c r="AH1987" s="1">
        <v>0</v>
      </c>
      <c r="AI1987" t="s">
        <v>6386</v>
      </c>
      <c r="AJ1987" s="1">
        <v>1</v>
      </c>
      <c r="AK1987" s="1">
        <v>0</v>
      </c>
      <c r="AL1987" s="1">
        <v>0</v>
      </c>
      <c r="AM1987" s="1">
        <v>0</v>
      </c>
      <c r="AN1987" s="1">
        <v>0</v>
      </c>
      <c r="AO1987" s="1">
        <v>0</v>
      </c>
      <c r="AP1987" s="1">
        <v>0</v>
      </c>
      <c r="AQ1987" s="1">
        <v>0</v>
      </c>
      <c r="AR1987" s="1">
        <v>11675</v>
      </c>
      <c r="AS1987" s="1">
        <v>10.272</v>
      </c>
      <c r="AT1987" s="1">
        <f>Table1[[#This Row],[รวมต้นทุนค่าเดินทาง]]+Table1[[#This Row],[รวมต้นทุนค่าซ่อม]]+Table1[[#This Row],[รวมค่าเสื่อม]]</f>
        <v>13499.788129032258</v>
      </c>
      <c r="AU1987" s="1">
        <f t="shared" ref="AU1987:AU2050" si="94">AVERAGEIF($AC$2:$AC$5092, AC1987, $AT$2:$AT$5092)</f>
        <v>13953.293816562818</v>
      </c>
      <c r="AV1987" s="1" t="str" cm="1">
        <f t="array" ref="AV1987">IF(AC1987&lt;4, "เก็บ", IF(OR(AT1987 &lt; PERCENTILE(IF($AC$2:$AC$5092=AC1987, $AT$2:$AT$5092), 0.25) - 1.5 * (PERCENTILE(IF($AC$2:$AC$5092=AC1987, $AT$2:$AT$5092), 0.75) - PERCENTILE(IF($AC$2:$AC$5092=AC1987, $AT$2:$AT$5092), 0.25)), AT1987 &gt; PERCENTILE(IF($AC$2:$AC$5092=AC1987, $AT$2:$AT$5092), 0.75) + 1.5 * (PERCENTILE(IF($AC$2:$AC$5092=AC1987, $AT$2:$AT$5092), 0.75) - PERCENTILE(IF($AC$2:$AC$5092=AC1987, $AT$2:$AT$5092), 0.25))), "ตัด", "เก็บ"))</f>
        <v>เก็บ</v>
      </c>
      <c r="AW1987" s="1">
        <f t="shared" ref="AW1987:AW2050" si="95">AVERAGEIFS($AT$2:$AT$5092, $AC$2:$AC$5092, AC1987, $AV$2:$AV$5092, "เก็บ")</f>
        <v>13953.293816562818</v>
      </c>
      <c r="AX1987" s="1">
        <v>14426.372718098486</v>
      </c>
      <c r="AY1987" s="1">
        <v>1814.516129032258</v>
      </c>
    </row>
    <row r="1988" spans="1:51" x14ac:dyDescent="0.2">
      <c r="A1988" s="3">
        <v>45641</v>
      </c>
      <c r="B1988">
        <v>45641</v>
      </c>
      <c r="C1988" t="s">
        <v>6387</v>
      </c>
      <c r="D1988" t="s">
        <v>51</v>
      </c>
      <c r="E1988" t="s">
        <v>61</v>
      </c>
      <c r="F1988" t="s">
        <v>1217</v>
      </c>
      <c r="G1988" s="1">
        <v>2700</v>
      </c>
      <c r="H1988" s="1">
        <v>4575</v>
      </c>
      <c r="I1988" s="1">
        <v>1900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4600</v>
      </c>
      <c r="P1988" t="s">
        <v>6388</v>
      </c>
      <c r="Q1988" s="2">
        <v>45641</v>
      </c>
      <c r="R1988" t="s">
        <v>55</v>
      </c>
      <c r="S1988">
        <v>0</v>
      </c>
      <c r="T1988" t="s">
        <v>56</v>
      </c>
      <c r="U1988" t="s">
        <v>57</v>
      </c>
      <c r="V1988" s="1">
        <v>2500</v>
      </c>
      <c r="W1988" s="1">
        <v>0</v>
      </c>
      <c r="X1988" s="1">
        <v>0</v>
      </c>
      <c r="AA1988" t="s">
        <v>58</v>
      </c>
      <c r="AB1988" s="1">
        <v>0</v>
      </c>
      <c r="AC1988" s="4">
        <f>IF(ISNUMBER(MATCH(AD1988, $AD$2:AD1987, 0)), INDEX($AC$2:AC1987, MATCH(AD1988, $AD$2:AD1987, 0)), MAX($AC$2:AC1987)+1)</f>
        <v>1</v>
      </c>
      <c r="AD1988" t="str">
        <f t="shared" si="93"/>
        <v>ท่าลี่-กองลอย</v>
      </c>
      <c r="AE1988" t="s">
        <v>55</v>
      </c>
      <c r="AF1988" s="1">
        <v>0</v>
      </c>
      <c r="AG1988" s="1">
        <v>0</v>
      </c>
      <c r="AH1988" s="1">
        <v>0</v>
      </c>
      <c r="AI1988" t="s">
        <v>6389</v>
      </c>
      <c r="AJ1988" s="1">
        <v>1</v>
      </c>
      <c r="AK1988" s="1">
        <v>0</v>
      </c>
      <c r="AL1988" s="1">
        <v>0</v>
      </c>
      <c r="AM1988" s="1">
        <v>0</v>
      </c>
      <c r="AN1988" s="1">
        <v>0</v>
      </c>
      <c r="AO1988" s="1">
        <v>0</v>
      </c>
      <c r="AP1988" s="1">
        <v>0</v>
      </c>
      <c r="AQ1988" s="1">
        <v>0</v>
      </c>
      <c r="AR1988" s="1">
        <v>11675</v>
      </c>
      <c r="AS1988" s="1">
        <v>8.8551724137931043</v>
      </c>
      <c r="AT1988" s="1">
        <f>Table1[[#This Row],[รวมต้นทุนค่าเดินทาง]]+Table1[[#This Row],[รวมต้นทุนค่าซ่อม]]+Table1[[#This Row],[รวมค่าเสื่อม]]</f>
        <v>13546.437953870745</v>
      </c>
      <c r="AU1988" s="1">
        <f t="shared" si="94"/>
        <v>13953.293816562818</v>
      </c>
      <c r="AV1988" s="1" t="str" cm="1">
        <f t="array" ref="AV1988">IF(AC1988&lt;4, "เก็บ", IF(OR(AT1988 &lt; PERCENTILE(IF($AC$2:$AC$5092=AC1988, $AT$2:$AT$5092), 0.25) - 1.5 * (PERCENTILE(IF($AC$2:$AC$5092=AC1988, $AT$2:$AT$5092), 0.75) - PERCENTILE(IF($AC$2:$AC$5092=AC1988, $AT$2:$AT$5092), 0.25)), AT1988 &gt; PERCENTILE(IF($AC$2:$AC$5092=AC1988, $AT$2:$AT$5092), 0.75) + 1.5 * (PERCENTILE(IF($AC$2:$AC$5092=AC1988, $AT$2:$AT$5092), 0.75) - PERCENTILE(IF($AC$2:$AC$5092=AC1988, $AT$2:$AT$5092), 0.25))), "ตัด", "เก็บ"))</f>
        <v>เก็บ</v>
      </c>
      <c r="AW1988" s="1">
        <f t="shared" si="95"/>
        <v>13953.293816562818</v>
      </c>
      <c r="AX1988" s="1">
        <v>14426.372718098486</v>
      </c>
      <c r="AY1988" s="1">
        <v>1862.5827814569536</v>
      </c>
    </row>
    <row r="1989" spans="1:51" x14ac:dyDescent="0.2">
      <c r="A1989" s="3">
        <v>45641</v>
      </c>
      <c r="B1989">
        <v>45641</v>
      </c>
      <c r="C1989" t="s">
        <v>6390</v>
      </c>
      <c r="D1989" t="s">
        <v>51</v>
      </c>
      <c r="E1989" t="s">
        <v>61</v>
      </c>
      <c r="F1989" t="s">
        <v>5295</v>
      </c>
      <c r="G1989" s="1">
        <v>2700</v>
      </c>
      <c r="H1989" s="1">
        <v>4575</v>
      </c>
      <c r="I1989" s="1">
        <v>1900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4600</v>
      </c>
      <c r="P1989" t="s">
        <v>6391</v>
      </c>
      <c r="Q1989" s="2">
        <v>45641</v>
      </c>
      <c r="R1989" t="s">
        <v>55</v>
      </c>
      <c r="S1989">
        <v>0</v>
      </c>
      <c r="T1989" t="s">
        <v>56</v>
      </c>
      <c r="U1989" t="s">
        <v>57</v>
      </c>
      <c r="V1989" s="1">
        <v>2500</v>
      </c>
      <c r="W1989" s="1">
        <v>0</v>
      </c>
      <c r="X1989" s="1">
        <v>0</v>
      </c>
      <c r="AA1989" t="s">
        <v>58</v>
      </c>
      <c r="AB1989" s="1">
        <v>0</v>
      </c>
      <c r="AC1989" s="4">
        <f>IF(ISNUMBER(MATCH(AD1989, $AD$2:AD1988, 0)), INDEX($AC$2:AC1988, MATCH(AD1989, $AD$2:AD1988, 0)), MAX($AC$2:AC1988)+1)</f>
        <v>1</v>
      </c>
      <c r="AD1989" t="str">
        <f t="shared" si="93"/>
        <v>ท่าลี่-กองลอย</v>
      </c>
      <c r="AE1989" t="s">
        <v>55</v>
      </c>
      <c r="AF1989" s="1">
        <v>0</v>
      </c>
      <c r="AG1989" s="1">
        <v>0</v>
      </c>
      <c r="AH1989" s="1">
        <v>0</v>
      </c>
      <c r="AI1989" t="s">
        <v>6392</v>
      </c>
      <c r="AJ1989" s="1">
        <v>1</v>
      </c>
      <c r="AK1989" s="1">
        <v>0</v>
      </c>
      <c r="AL1989" s="1">
        <v>0</v>
      </c>
      <c r="AM1989" s="1">
        <v>0</v>
      </c>
      <c r="AN1989" s="1">
        <v>0</v>
      </c>
      <c r="AO1989" s="1">
        <v>0</v>
      </c>
      <c r="AP1989" s="1">
        <v>0</v>
      </c>
      <c r="AQ1989" s="1">
        <v>0</v>
      </c>
      <c r="AR1989" s="1">
        <v>11675</v>
      </c>
      <c r="AS1989" s="1">
        <v>224.7285714285714</v>
      </c>
      <c r="AT1989" s="1">
        <f>Table1[[#This Row],[รวมต้นทุนค่าเดินทาง]]+Table1[[#This Row],[รวมต้นทุนค่าซ่อม]]+Table1[[#This Row],[รวมค่าเสื่อม]]</f>
        <v>14456.546753246754</v>
      </c>
      <c r="AU1989" s="1">
        <f t="shared" si="94"/>
        <v>13953.293816562818</v>
      </c>
      <c r="AV1989" s="1" t="str" cm="1">
        <f t="array" ref="AV1989">IF(AC1989&lt;4, "เก็บ", IF(OR(AT1989 &lt; PERCENTILE(IF($AC$2:$AC$5092=AC1989, $AT$2:$AT$5092), 0.25) - 1.5 * (PERCENTILE(IF($AC$2:$AC$5092=AC1989, $AT$2:$AT$5092), 0.75) - PERCENTILE(IF($AC$2:$AC$5092=AC1989, $AT$2:$AT$5092), 0.25)), AT1989 &gt; PERCENTILE(IF($AC$2:$AC$5092=AC1989, $AT$2:$AT$5092), 0.75) + 1.5 * (PERCENTILE(IF($AC$2:$AC$5092=AC1989, $AT$2:$AT$5092), 0.75) - PERCENTILE(IF($AC$2:$AC$5092=AC1989, $AT$2:$AT$5092), 0.25))), "ตัด", "เก็บ"))</f>
        <v>เก็บ</v>
      </c>
      <c r="AW1989" s="1">
        <f t="shared" si="95"/>
        <v>13953.293816562818</v>
      </c>
      <c r="AX1989" s="1">
        <v>14426.372718098486</v>
      </c>
      <c r="AY1989" s="1">
        <v>2556.818181818182</v>
      </c>
    </row>
    <row r="1990" spans="1:51" x14ac:dyDescent="0.2">
      <c r="A1990" s="3">
        <v>45641</v>
      </c>
      <c r="B1990">
        <v>45641</v>
      </c>
      <c r="C1990" t="s">
        <v>6393</v>
      </c>
      <c r="D1990" t="s">
        <v>66</v>
      </c>
      <c r="E1990" t="s">
        <v>184</v>
      </c>
      <c r="F1990" t="s">
        <v>1072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t="s">
        <v>6394</v>
      </c>
      <c r="Q1990" s="2">
        <v>45641</v>
      </c>
      <c r="R1990" t="s">
        <v>55</v>
      </c>
      <c r="S1990">
        <v>0</v>
      </c>
      <c r="T1990" t="s">
        <v>87</v>
      </c>
      <c r="U1990" t="s">
        <v>88</v>
      </c>
      <c r="V1990" s="1">
        <v>0</v>
      </c>
      <c r="W1990" s="1">
        <v>1706</v>
      </c>
      <c r="X1990" s="1">
        <v>0</v>
      </c>
      <c r="Y1990" t="s">
        <v>87</v>
      </c>
      <c r="Z1990" t="s">
        <v>88</v>
      </c>
      <c r="AA1990" t="s">
        <v>6395</v>
      </c>
      <c r="AB1990" s="1">
        <v>0</v>
      </c>
      <c r="AC1990" s="4">
        <f>IF(ISNUMBER(MATCH(AD1990, $AD$2:AD1989, 0)), INDEX($AC$2:AC1989, MATCH(AD1990, $AD$2:AD1989, 0)), MAX($AC$2:AC1989)+1)</f>
        <v>3</v>
      </c>
      <c r="AD1990" t="str">
        <f t="shared" si="93"/>
        <v>เชียงราย-แพร่</v>
      </c>
      <c r="AE1990" t="s">
        <v>55</v>
      </c>
      <c r="AF1990" s="1">
        <v>0</v>
      </c>
      <c r="AG1990" s="1">
        <v>0</v>
      </c>
      <c r="AH1990" s="1">
        <v>0</v>
      </c>
      <c r="AI1990" t="s">
        <v>6396</v>
      </c>
      <c r="AJ1990" s="1">
        <v>1</v>
      </c>
      <c r="AK1990" s="1">
        <v>0</v>
      </c>
      <c r="AL1990" s="1">
        <v>0</v>
      </c>
      <c r="AM1990" s="1">
        <v>0</v>
      </c>
      <c r="AN1990" s="1">
        <v>0</v>
      </c>
      <c r="AO1990" s="1">
        <v>0</v>
      </c>
      <c r="AP1990" s="1">
        <v>0</v>
      </c>
      <c r="AQ1990" s="1">
        <v>0</v>
      </c>
      <c r="AR1990" s="1">
        <v>1706</v>
      </c>
      <c r="AS1990" s="1">
        <v>90.626666666666665</v>
      </c>
      <c r="AT1990" s="1">
        <f>Table1[[#This Row],[รวมต้นทุนค่าเดินทาง]]+Table1[[#This Row],[รวมต้นทุนค่าซ่อม]]+Table1[[#This Row],[รวมค่าเสื่อม]]</f>
        <v>3214.6938935574226</v>
      </c>
      <c r="AU1990" s="1">
        <f t="shared" si="94"/>
        <v>4524.5694264549065</v>
      </c>
      <c r="AV1990" s="1" t="str" cm="1">
        <f t="array" ref="AV1990">IF(AC1990&lt;4, "เก็บ", IF(OR(AT1990 &lt; PERCENTILE(IF($AC$2:$AC$5092=AC1990, $AT$2:$AT$5092), 0.25) - 1.5 * (PERCENTILE(IF($AC$2:$AC$5092=AC1990, $AT$2:$AT$5092), 0.75) - PERCENTILE(IF($AC$2:$AC$5092=AC1990, $AT$2:$AT$5092), 0.25)), AT1990 &gt; PERCENTILE(IF($AC$2:$AC$5092=AC1990, $AT$2:$AT$5092), 0.75) + 1.5 * (PERCENTILE(IF($AC$2:$AC$5092=AC1990, $AT$2:$AT$5092), 0.75) - PERCENTILE(IF($AC$2:$AC$5092=AC1990, $AT$2:$AT$5092), 0.25))), "ตัด", "เก็บ"))</f>
        <v>เก็บ</v>
      </c>
      <c r="AW1990" s="1">
        <f t="shared" si="95"/>
        <v>4524.5694264549065</v>
      </c>
      <c r="AX1990" s="1">
        <v>4013.6819963803018</v>
      </c>
      <c r="AY1990" s="1">
        <v>1418.0672268907563</v>
      </c>
    </row>
    <row r="1991" spans="1:51" x14ac:dyDescent="0.2">
      <c r="A1991" s="3">
        <v>45642</v>
      </c>
      <c r="B1991">
        <v>45642</v>
      </c>
      <c r="C1991" t="s">
        <v>6397</v>
      </c>
      <c r="D1991" t="s">
        <v>66</v>
      </c>
      <c r="E1991" t="s">
        <v>124</v>
      </c>
      <c r="F1991" t="s">
        <v>164</v>
      </c>
      <c r="G1991" s="1">
        <v>937</v>
      </c>
      <c r="H1991" s="1">
        <v>0</v>
      </c>
      <c r="I1991" s="1">
        <v>400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1337</v>
      </c>
      <c r="P1991" t="s">
        <v>6398</v>
      </c>
      <c r="Q1991" s="2">
        <v>45642</v>
      </c>
      <c r="R1991" t="s">
        <v>70</v>
      </c>
      <c r="S1991">
        <v>0</v>
      </c>
      <c r="T1991" t="s">
        <v>254</v>
      </c>
      <c r="U1991" t="s">
        <v>161</v>
      </c>
      <c r="V1991" s="1">
        <v>0</v>
      </c>
      <c r="W1991" s="1">
        <v>0</v>
      </c>
      <c r="X1991" s="1">
        <v>0</v>
      </c>
      <c r="AA1991" t="s">
        <v>58</v>
      </c>
      <c r="AB1991" s="1">
        <v>0</v>
      </c>
      <c r="AC1991" s="4">
        <f>IF(ISNUMBER(MATCH(AD1991, $AD$2:AD1990, 0)), INDEX($AC$2:AC1990, MATCH(AD1991, $AD$2:AD1990, 0)), MAX($AC$2:AC1990)+1)</f>
        <v>11</v>
      </c>
      <c r="AD1991" t="str">
        <f t="shared" si="93"/>
        <v>ลำปาง-พุทธมณฑลสาย 2</v>
      </c>
      <c r="AE1991" t="s">
        <v>73</v>
      </c>
      <c r="AF1991" s="1">
        <v>0</v>
      </c>
      <c r="AG1991" s="1">
        <v>0</v>
      </c>
      <c r="AH1991" s="1">
        <v>0</v>
      </c>
      <c r="AI1991" t="s">
        <v>6399</v>
      </c>
      <c r="AJ1991" s="1">
        <v>1</v>
      </c>
      <c r="AK1991" s="1">
        <v>720</v>
      </c>
      <c r="AL1991" s="1">
        <v>720</v>
      </c>
      <c r="AM1991" s="1">
        <v>1</v>
      </c>
      <c r="AN1991" s="1">
        <v>0</v>
      </c>
      <c r="AO1991" s="1">
        <v>0</v>
      </c>
      <c r="AP1991" s="1">
        <v>0</v>
      </c>
      <c r="AQ1991" s="1">
        <v>0</v>
      </c>
      <c r="AR1991" s="1">
        <v>1337</v>
      </c>
      <c r="AS1991" s="1">
        <v>127.97999999999999</v>
      </c>
      <c r="AT1991" s="1">
        <f>Table1[[#This Row],[รวมต้นทุนค่าเดินทาง]]+Table1[[#This Row],[รวมต้นทุนค่าซ่อม]]+Table1[[#This Row],[รวมค่าเสื่อม]]</f>
        <v>3492.1715584415588</v>
      </c>
      <c r="AU1991" s="1">
        <f t="shared" si="94"/>
        <v>4930.4097489270907</v>
      </c>
      <c r="AV1991" s="1" t="str" cm="1">
        <f t="array" ref="AV1991">IF(AC1991&lt;4, "เก็บ", IF(OR(AT1991 &lt; PERCENTILE(IF($AC$2:$AC$5092=AC1991, $AT$2:$AT$5092), 0.25) - 1.5 * (PERCENTILE(IF($AC$2:$AC$5092=AC1991, $AT$2:$AT$5092), 0.75) - PERCENTILE(IF($AC$2:$AC$5092=AC1991, $AT$2:$AT$5092), 0.25)), AT1991 &gt; PERCENTILE(IF($AC$2:$AC$5092=AC1991, $AT$2:$AT$5092), 0.75) + 1.5 * (PERCENTILE(IF($AC$2:$AC$5092=AC1991, $AT$2:$AT$5092), 0.75) - PERCENTILE(IF($AC$2:$AC$5092=AC1991, $AT$2:$AT$5092), 0.25))), "ตัด", "เก็บ"))</f>
        <v>เก็บ</v>
      </c>
      <c r="AW1991" s="1">
        <f t="shared" si="95"/>
        <v>4496.4734610911819</v>
      </c>
      <c r="AX1991" s="1">
        <v>2927.9145864762854</v>
      </c>
      <c r="AY1991" s="1">
        <v>2027.1915584415585</v>
      </c>
    </row>
    <row r="1992" spans="1:51" x14ac:dyDescent="0.2">
      <c r="A1992" s="3">
        <v>45642</v>
      </c>
      <c r="B1992">
        <v>45642</v>
      </c>
      <c r="C1992" t="s">
        <v>6400</v>
      </c>
      <c r="D1992" t="s">
        <v>51</v>
      </c>
      <c r="E1992" t="s">
        <v>52</v>
      </c>
      <c r="F1992" t="s">
        <v>2669</v>
      </c>
      <c r="G1992" s="1">
        <v>2700</v>
      </c>
      <c r="H1992" s="1">
        <v>4327</v>
      </c>
      <c r="I1992" s="1">
        <v>1900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4600</v>
      </c>
      <c r="P1992" t="s">
        <v>6401</v>
      </c>
      <c r="Q1992" s="2">
        <v>45644</v>
      </c>
      <c r="R1992" t="s">
        <v>55</v>
      </c>
      <c r="S1992">
        <v>0</v>
      </c>
      <c r="T1992" t="s">
        <v>71</v>
      </c>
      <c r="U1992" t="s">
        <v>57</v>
      </c>
      <c r="V1992" s="1">
        <v>2500</v>
      </c>
      <c r="W1992" s="1">
        <v>0</v>
      </c>
      <c r="X1992" s="1">
        <v>0</v>
      </c>
      <c r="AA1992" t="s">
        <v>58</v>
      </c>
      <c r="AB1992" s="1">
        <v>0</v>
      </c>
      <c r="AC1992" s="4">
        <f>IF(ISNUMBER(MATCH(AD1992, $AD$2:AD1991, 0)), INDEX($AC$2:AC1991, MATCH(AD1992, $AD$2:AD1991, 0)), MAX($AC$2:AC1991)+1)</f>
        <v>10</v>
      </c>
      <c r="AD1992" t="str">
        <f t="shared" ref="AD1992:AD2055" si="96">T1992&amp;"-"&amp;U1992</f>
        <v>เชียงใหม่-กองลอย</v>
      </c>
      <c r="AE1992" t="s">
        <v>55</v>
      </c>
      <c r="AF1992" s="1">
        <v>0</v>
      </c>
      <c r="AG1992" s="1">
        <v>0</v>
      </c>
      <c r="AH1992" s="1">
        <v>0</v>
      </c>
      <c r="AI1992" t="s">
        <v>6402</v>
      </c>
      <c r="AJ1992" s="1">
        <v>1</v>
      </c>
      <c r="AK1992" s="1">
        <v>0</v>
      </c>
      <c r="AL1992" s="1">
        <v>0</v>
      </c>
      <c r="AM1992" s="1">
        <v>0</v>
      </c>
      <c r="AN1992" s="1">
        <v>0</v>
      </c>
      <c r="AO1992" s="1">
        <v>0</v>
      </c>
      <c r="AP1992" s="1">
        <v>0</v>
      </c>
      <c r="AQ1992" s="1">
        <v>0</v>
      </c>
      <c r="AR1992" s="1">
        <v>11427</v>
      </c>
      <c r="AS1992" s="1">
        <v>21.4</v>
      </c>
      <c r="AT1992" s="1">
        <f>Table1[[#This Row],[รวมต้นทุนค่าเดินทาง]]+Table1[[#This Row],[รวมต้นทุนค่าซ่อม]]+Table1[[#This Row],[รวมค่าเสื่อม]]</f>
        <v>13717.30756302521</v>
      </c>
      <c r="AU1992" s="1">
        <f t="shared" si="94"/>
        <v>14957.32855761775</v>
      </c>
      <c r="AV1992" s="1" t="str" cm="1">
        <f t="array" ref="AV1992">IF(AC1992&lt;4, "เก็บ", IF(OR(AT1992 &lt; PERCENTILE(IF($AC$2:$AC$5092=AC1992, $AT$2:$AT$5092), 0.25) - 1.5 * (PERCENTILE(IF($AC$2:$AC$5092=AC1992, $AT$2:$AT$5092), 0.75) - PERCENTILE(IF($AC$2:$AC$5092=AC1992, $AT$2:$AT$5092), 0.25)), AT1992 &gt; PERCENTILE(IF($AC$2:$AC$5092=AC1992, $AT$2:$AT$5092), 0.75) + 1.5 * (PERCENTILE(IF($AC$2:$AC$5092=AC1992, $AT$2:$AT$5092), 0.75) - PERCENTILE(IF($AC$2:$AC$5092=AC1992, $AT$2:$AT$5092), 0.25))), "ตัด", "เก็บ"))</f>
        <v>เก็บ</v>
      </c>
      <c r="AW1992" s="1">
        <f t="shared" si="95"/>
        <v>14419.089162907676</v>
      </c>
      <c r="AX1992" s="1">
        <v>15077.196593123563</v>
      </c>
      <c r="AY1992" s="1">
        <v>2268.90756302521</v>
      </c>
    </row>
    <row r="1993" spans="1:51" x14ac:dyDescent="0.2">
      <c r="A1993" s="3">
        <v>45642</v>
      </c>
      <c r="B1993">
        <v>45642</v>
      </c>
      <c r="C1993" t="s">
        <v>6403</v>
      </c>
      <c r="D1993" t="s">
        <v>66</v>
      </c>
      <c r="E1993" t="s">
        <v>67</v>
      </c>
      <c r="F1993" t="s">
        <v>665</v>
      </c>
      <c r="G1993" s="1">
        <v>0</v>
      </c>
      <c r="H1993" s="1">
        <v>0</v>
      </c>
      <c r="I1993" s="1">
        <v>500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500</v>
      </c>
      <c r="P1993" t="s">
        <v>6404</v>
      </c>
      <c r="Q1993" s="2">
        <v>45642</v>
      </c>
      <c r="R1993" t="s">
        <v>70</v>
      </c>
      <c r="S1993">
        <v>0</v>
      </c>
      <c r="T1993" t="s">
        <v>71</v>
      </c>
      <c r="U1993" t="s">
        <v>93</v>
      </c>
      <c r="V1993" s="1">
        <v>0</v>
      </c>
      <c r="W1993" s="1">
        <v>0</v>
      </c>
      <c r="X1993" s="1">
        <v>0</v>
      </c>
      <c r="AA1993" t="s">
        <v>58</v>
      </c>
      <c r="AB1993" s="1">
        <v>0</v>
      </c>
      <c r="AC1993" s="4">
        <f>IF(ISNUMBER(MATCH(AD1993, $AD$2:AD1992, 0)), INDEX($AC$2:AC1992, MATCH(AD1993, $AD$2:AD1992, 0)), MAX($AC$2:AC1992)+1)</f>
        <v>4</v>
      </c>
      <c r="AD1993" t="str">
        <f t="shared" si="96"/>
        <v>เชียงใหม่-ตลาดไท</v>
      </c>
      <c r="AE1993" t="s">
        <v>73</v>
      </c>
      <c r="AF1993" s="1">
        <v>0</v>
      </c>
      <c r="AG1993" s="1">
        <v>0</v>
      </c>
      <c r="AH1993" s="1">
        <v>0</v>
      </c>
      <c r="AI1993" t="s">
        <v>6405</v>
      </c>
      <c r="AJ1993" s="1">
        <v>1</v>
      </c>
      <c r="AK1993" s="1">
        <v>720</v>
      </c>
      <c r="AL1993" s="1">
        <v>720</v>
      </c>
      <c r="AM1993" s="1">
        <v>1</v>
      </c>
      <c r="AN1993" s="1">
        <v>0</v>
      </c>
      <c r="AO1993" s="1">
        <v>0</v>
      </c>
      <c r="AP1993" s="1">
        <v>0</v>
      </c>
      <c r="AQ1993" s="1">
        <v>0</v>
      </c>
      <c r="AR1993" s="1">
        <v>500</v>
      </c>
      <c r="AS1993" s="1">
        <v>466.64625000000001</v>
      </c>
      <c r="AT1993" s="1">
        <f>Table1[[#This Row],[รวมต้นทุนค่าเดินทาง]]+Table1[[#This Row],[รวมต้นทุนค่าซ่อม]]+Table1[[#This Row],[รวมค่าเสื่อม]]</f>
        <v>2170.062399068323</v>
      </c>
      <c r="AU1993" s="1">
        <f t="shared" si="94"/>
        <v>4256.109283997258</v>
      </c>
      <c r="AV1993" s="1" t="str" cm="1">
        <f t="array" ref="AV1993">IF(AC1993&lt;4, "เก็บ", IF(OR(AT1993 &lt; PERCENTILE(IF($AC$2:$AC$5092=AC1993, $AT$2:$AT$5092), 0.25) - 1.5 * (PERCENTILE(IF($AC$2:$AC$5092=AC1993, $AT$2:$AT$5092), 0.75) - PERCENTILE(IF($AC$2:$AC$5092=AC1993, $AT$2:$AT$5092), 0.25)), AT1993 &gt; PERCENTILE(IF($AC$2:$AC$5092=AC1993, $AT$2:$AT$5092), 0.75) + 1.5 * (PERCENTILE(IF($AC$2:$AC$5092=AC1993, $AT$2:$AT$5092), 0.75) - PERCENTILE(IF($AC$2:$AC$5092=AC1993, $AT$2:$AT$5092), 0.25))), "ตัด", "เก็บ"))</f>
        <v>เก็บ</v>
      </c>
      <c r="AW1993" s="1">
        <f t="shared" si="95"/>
        <v>3807.0727671795808</v>
      </c>
      <c r="AX1993" s="1">
        <v>2335.0230876608157</v>
      </c>
      <c r="AY1993" s="1">
        <v>1203.416149068323</v>
      </c>
    </row>
    <row r="1994" spans="1:51" x14ac:dyDescent="0.2">
      <c r="A1994" s="3">
        <v>45642</v>
      </c>
      <c r="B1994">
        <v>45642</v>
      </c>
      <c r="C1994" t="s">
        <v>6406</v>
      </c>
      <c r="D1994" t="s">
        <v>66</v>
      </c>
      <c r="E1994" t="s">
        <v>124</v>
      </c>
      <c r="F1994" t="s">
        <v>1371</v>
      </c>
      <c r="G1994" s="1">
        <v>0</v>
      </c>
      <c r="H1994" s="1">
        <v>0</v>
      </c>
      <c r="I1994" s="1">
        <v>500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500</v>
      </c>
      <c r="P1994" t="s">
        <v>6407</v>
      </c>
      <c r="Q1994" s="2">
        <v>45642</v>
      </c>
      <c r="R1994" t="s">
        <v>70</v>
      </c>
      <c r="S1994">
        <v>0</v>
      </c>
      <c r="T1994" t="s">
        <v>71</v>
      </c>
      <c r="U1994" t="s">
        <v>161</v>
      </c>
      <c r="V1994" s="1">
        <v>0</v>
      </c>
      <c r="W1994" s="1">
        <v>0</v>
      </c>
      <c r="X1994" s="1">
        <v>0</v>
      </c>
      <c r="AA1994" t="s">
        <v>58</v>
      </c>
      <c r="AB1994" s="1">
        <v>0</v>
      </c>
      <c r="AC1994" s="4">
        <f>IF(ISNUMBER(MATCH(AD1994, $AD$2:AD1993, 0)), INDEX($AC$2:AC1993, MATCH(AD1994, $AD$2:AD1993, 0)), MAX($AC$2:AC1993)+1)</f>
        <v>9</v>
      </c>
      <c r="AD1994" t="str">
        <f t="shared" si="96"/>
        <v>เชียงใหม่-พุทธมณฑลสาย 2</v>
      </c>
      <c r="AE1994" t="s">
        <v>73</v>
      </c>
      <c r="AF1994" s="1">
        <v>0</v>
      </c>
      <c r="AG1994" s="1">
        <v>0</v>
      </c>
      <c r="AH1994" s="1">
        <v>0</v>
      </c>
      <c r="AI1994" t="s">
        <v>6408</v>
      </c>
      <c r="AJ1994" s="1">
        <v>1</v>
      </c>
      <c r="AK1994" s="1">
        <v>720</v>
      </c>
      <c r="AL1994" s="1">
        <v>720</v>
      </c>
      <c r="AM1994" s="1">
        <v>1</v>
      </c>
      <c r="AN1994" s="1">
        <v>0</v>
      </c>
      <c r="AO1994" s="1">
        <v>0</v>
      </c>
      <c r="AP1994" s="1">
        <v>0</v>
      </c>
      <c r="AQ1994" s="1">
        <v>0</v>
      </c>
      <c r="AR1994" s="1">
        <v>500</v>
      </c>
      <c r="AS1994" s="1">
        <v>147.98728813559322</v>
      </c>
      <c r="AT1994" s="1">
        <f>Table1[[#This Row],[รวมต้นทุนค่าเดินทาง]]+Table1[[#This Row],[รวมต้นทุนค่าซ่อม]]+Table1[[#This Row],[รวมค่าเสื่อม]]</f>
        <v>1984.2371324499536</v>
      </c>
      <c r="AU1994" s="1">
        <f t="shared" si="94"/>
        <v>4623.2312262414152</v>
      </c>
      <c r="AV1994" s="1" t="str" cm="1">
        <f t="array" ref="AV1994">IF(AC1994&lt;4, "เก็บ", IF(OR(AT1994 &lt; PERCENTILE(IF($AC$2:$AC$5092=AC1994, $AT$2:$AT$5092), 0.25) - 1.5 * (PERCENTILE(IF($AC$2:$AC$5092=AC1994, $AT$2:$AT$5092), 0.75) - PERCENTILE(IF($AC$2:$AC$5092=AC1994, $AT$2:$AT$5092), 0.25)), AT1994 &gt; PERCENTILE(IF($AC$2:$AC$5092=AC1994, $AT$2:$AT$5092), 0.75) + 1.5 * (PERCENTILE(IF($AC$2:$AC$5092=AC1994, $AT$2:$AT$5092), 0.75) - PERCENTILE(IF($AC$2:$AC$5092=AC1994, $AT$2:$AT$5092), 0.25))), "ตัด", "เก็บ"))</f>
        <v>เก็บ</v>
      </c>
      <c r="AW1994" s="1">
        <f t="shared" si="95"/>
        <v>4005.4952465164292</v>
      </c>
      <c r="AX1994" s="1">
        <v>2577.9546108768855</v>
      </c>
      <c r="AY1994" s="1">
        <v>1336.2498443143604</v>
      </c>
    </row>
    <row r="1995" spans="1:51" x14ac:dyDescent="0.2">
      <c r="A1995" s="3">
        <v>45642</v>
      </c>
      <c r="B1995">
        <v>45642</v>
      </c>
      <c r="C1995" t="s">
        <v>6409</v>
      </c>
      <c r="D1995" t="s">
        <v>51</v>
      </c>
      <c r="E1995" t="s">
        <v>52</v>
      </c>
      <c r="F1995" t="s">
        <v>1659</v>
      </c>
      <c r="G1995" s="1">
        <v>2700</v>
      </c>
      <c r="H1995" s="1">
        <v>4575</v>
      </c>
      <c r="I1995" s="1">
        <v>1900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4600</v>
      </c>
      <c r="P1995" t="s">
        <v>6410</v>
      </c>
      <c r="Q1995" s="2">
        <v>45642</v>
      </c>
      <c r="R1995" t="s">
        <v>55</v>
      </c>
      <c r="S1995">
        <v>0</v>
      </c>
      <c r="T1995" t="s">
        <v>56</v>
      </c>
      <c r="U1995" t="s">
        <v>57</v>
      </c>
      <c r="V1995" s="1">
        <v>2500</v>
      </c>
      <c r="W1995" s="1">
        <v>0</v>
      </c>
      <c r="X1995" s="1">
        <v>0</v>
      </c>
      <c r="AA1995" t="s">
        <v>58</v>
      </c>
      <c r="AB1995" s="1">
        <v>0</v>
      </c>
      <c r="AC1995" s="4">
        <f>IF(ISNUMBER(MATCH(AD1995, $AD$2:AD1994, 0)), INDEX($AC$2:AC1994, MATCH(AD1995, $AD$2:AD1994, 0)), MAX($AC$2:AC1994)+1)</f>
        <v>1</v>
      </c>
      <c r="AD1995" t="str">
        <f t="shared" si="96"/>
        <v>ท่าลี่-กองลอย</v>
      </c>
      <c r="AE1995" t="s">
        <v>55</v>
      </c>
      <c r="AF1995" s="1">
        <v>0</v>
      </c>
      <c r="AG1995" s="1">
        <v>0</v>
      </c>
      <c r="AH1995" s="1">
        <v>0</v>
      </c>
      <c r="AI1995" t="s">
        <v>6411</v>
      </c>
      <c r="AJ1995" s="1">
        <v>1</v>
      </c>
      <c r="AK1995" s="1">
        <v>0</v>
      </c>
      <c r="AL1995" s="1">
        <v>0</v>
      </c>
      <c r="AM1995" s="1">
        <v>0</v>
      </c>
      <c r="AN1995" s="1">
        <v>0</v>
      </c>
      <c r="AO1995" s="1">
        <v>0</v>
      </c>
      <c r="AP1995" s="1">
        <v>0</v>
      </c>
      <c r="AQ1995" s="1">
        <v>0</v>
      </c>
      <c r="AR1995" s="1">
        <v>11675</v>
      </c>
      <c r="AS1995" s="1">
        <v>11.165217391304351</v>
      </c>
      <c r="AT1995" s="1">
        <f>Table1[[#This Row],[รวมต้นทุนค่าเดินทาง]]+Table1[[#This Row],[รวมต้นทุนค่าซ่อม]]+Table1[[#This Row],[รวมค่าเสื่อม]]</f>
        <v>13917.57017606899</v>
      </c>
      <c r="AU1995" s="1">
        <f t="shared" si="94"/>
        <v>13953.293816562818</v>
      </c>
      <c r="AV1995" s="1" t="str" cm="1">
        <f t="array" ref="AV1995">IF(AC1995&lt;4, "เก็บ", IF(OR(AT1995 &lt; PERCENTILE(IF($AC$2:$AC$5092=AC1995, $AT$2:$AT$5092), 0.25) - 1.5 * (PERCENTILE(IF($AC$2:$AC$5092=AC1995, $AT$2:$AT$5092), 0.75) - PERCENTILE(IF($AC$2:$AC$5092=AC1995, $AT$2:$AT$5092), 0.25)), AT1995 &gt; PERCENTILE(IF($AC$2:$AC$5092=AC1995, $AT$2:$AT$5092), 0.75) + 1.5 * (PERCENTILE(IF($AC$2:$AC$5092=AC1995, $AT$2:$AT$5092), 0.75) - PERCENTILE(IF($AC$2:$AC$5092=AC1995, $AT$2:$AT$5092), 0.25))), "ตัด", "เก็บ"))</f>
        <v>เก็บ</v>
      </c>
      <c r="AW1995" s="1">
        <f t="shared" si="95"/>
        <v>13953.293816562818</v>
      </c>
      <c r="AX1995" s="1">
        <v>14426.372718098486</v>
      </c>
      <c r="AY1995" s="1">
        <v>2231.404958677686</v>
      </c>
    </row>
    <row r="1996" spans="1:51" x14ac:dyDescent="0.2">
      <c r="A1996" s="3">
        <v>45642</v>
      </c>
      <c r="B1996">
        <v>45642</v>
      </c>
      <c r="C1996" t="s">
        <v>6412</v>
      </c>
      <c r="D1996" t="s">
        <v>51</v>
      </c>
      <c r="E1996" t="s">
        <v>61</v>
      </c>
      <c r="F1996" t="s">
        <v>1197</v>
      </c>
      <c r="G1996" s="1">
        <v>4200</v>
      </c>
      <c r="H1996" s="1">
        <v>3075</v>
      </c>
      <c r="I1996" s="1">
        <v>1900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6100</v>
      </c>
      <c r="P1996" t="s">
        <v>6413</v>
      </c>
      <c r="Q1996" s="2">
        <v>45642</v>
      </c>
      <c r="R1996" t="s">
        <v>55</v>
      </c>
      <c r="S1996">
        <v>0</v>
      </c>
      <c r="T1996" t="s">
        <v>56</v>
      </c>
      <c r="U1996" t="s">
        <v>57</v>
      </c>
      <c r="V1996" s="1">
        <v>2500</v>
      </c>
      <c r="W1996" s="1">
        <v>0</v>
      </c>
      <c r="X1996" s="1">
        <v>0</v>
      </c>
      <c r="AA1996" t="s">
        <v>58</v>
      </c>
      <c r="AB1996" s="1">
        <v>0</v>
      </c>
      <c r="AC1996" s="4">
        <f>IF(ISNUMBER(MATCH(AD1996, $AD$2:AD1995, 0)), INDEX($AC$2:AC1995, MATCH(AD1996, $AD$2:AD1995, 0)), MAX($AC$2:AC1995)+1)</f>
        <v>1</v>
      </c>
      <c r="AD1996" t="str">
        <f t="shared" si="96"/>
        <v>ท่าลี่-กองลอย</v>
      </c>
      <c r="AE1996" t="s">
        <v>55</v>
      </c>
      <c r="AF1996" s="1">
        <v>0</v>
      </c>
      <c r="AG1996" s="1">
        <v>0</v>
      </c>
      <c r="AH1996" s="1">
        <v>0</v>
      </c>
      <c r="AI1996" t="s">
        <v>6414</v>
      </c>
      <c r="AJ1996" s="1">
        <v>1</v>
      </c>
      <c r="AK1996" s="1">
        <v>0</v>
      </c>
      <c r="AL1996" s="1">
        <v>0</v>
      </c>
      <c r="AM1996" s="1">
        <v>0</v>
      </c>
      <c r="AN1996" s="1">
        <v>0</v>
      </c>
      <c r="AO1996" s="1">
        <v>0</v>
      </c>
      <c r="AP1996" s="1">
        <v>0</v>
      </c>
      <c r="AQ1996" s="1">
        <v>0</v>
      </c>
      <c r="AR1996" s="1">
        <v>11675</v>
      </c>
      <c r="AS1996" s="1">
        <v>219.5751351351351</v>
      </c>
      <c r="AT1996" s="1">
        <f>Table1[[#This Row],[รวมต้นทุนค่าเดินทาง]]+Table1[[#This Row],[รวมต้นทุนค่าซ่อม]]+Table1[[#This Row],[รวมค่าเสื่อม]]</f>
        <v>13947.494843164332</v>
      </c>
      <c r="AU1996" s="1">
        <f t="shared" si="94"/>
        <v>13953.293816562818</v>
      </c>
      <c r="AV1996" s="1" t="str" cm="1">
        <f t="array" ref="AV1996">IF(AC1996&lt;4, "เก็บ", IF(OR(AT1996 &lt; PERCENTILE(IF($AC$2:$AC$5092=AC1996, $AT$2:$AT$5092), 0.25) - 1.5 * (PERCENTILE(IF($AC$2:$AC$5092=AC1996, $AT$2:$AT$5092), 0.75) - PERCENTILE(IF($AC$2:$AC$5092=AC1996, $AT$2:$AT$5092), 0.25)), AT1996 &gt; PERCENTILE(IF($AC$2:$AC$5092=AC1996, $AT$2:$AT$5092), 0.75) + 1.5 * (PERCENTILE(IF($AC$2:$AC$5092=AC1996, $AT$2:$AT$5092), 0.75) - PERCENTILE(IF($AC$2:$AC$5092=AC1996, $AT$2:$AT$5092), 0.25))), "ตัด", "เก็บ"))</f>
        <v>เก็บ</v>
      </c>
      <c r="AW1996" s="1">
        <f t="shared" si="95"/>
        <v>13953.293816562818</v>
      </c>
      <c r="AX1996" s="1">
        <v>14426.372718098486</v>
      </c>
      <c r="AY1996" s="1">
        <v>2052.919708029197</v>
      </c>
    </row>
    <row r="1997" spans="1:51" x14ac:dyDescent="0.2">
      <c r="A1997" s="3">
        <v>45643</v>
      </c>
      <c r="B1997">
        <v>45643</v>
      </c>
      <c r="C1997" t="s">
        <v>6415</v>
      </c>
      <c r="D1997" t="s">
        <v>51</v>
      </c>
      <c r="E1997" t="s">
        <v>52</v>
      </c>
      <c r="F1997" t="s">
        <v>53</v>
      </c>
      <c r="G1997" s="1">
        <v>2700</v>
      </c>
      <c r="H1997" s="1">
        <v>4575</v>
      </c>
      <c r="I1997" s="1">
        <v>1900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4600</v>
      </c>
      <c r="P1997" t="s">
        <v>6416</v>
      </c>
      <c r="Q1997" s="2">
        <v>45644</v>
      </c>
      <c r="R1997" t="s">
        <v>55</v>
      </c>
      <c r="S1997">
        <v>0</v>
      </c>
      <c r="T1997" t="s">
        <v>71</v>
      </c>
      <c r="U1997" t="s">
        <v>57</v>
      </c>
      <c r="V1997" s="1">
        <v>2500</v>
      </c>
      <c r="W1997" s="1">
        <v>0</v>
      </c>
      <c r="X1997" s="1">
        <v>0</v>
      </c>
      <c r="AA1997" t="s">
        <v>58</v>
      </c>
      <c r="AB1997" s="1">
        <v>0</v>
      </c>
      <c r="AC1997" s="4">
        <f>IF(ISNUMBER(MATCH(AD1997, $AD$2:AD1996, 0)), INDEX($AC$2:AC1996, MATCH(AD1997, $AD$2:AD1996, 0)), MAX($AC$2:AC1996)+1)</f>
        <v>10</v>
      </c>
      <c r="AD1997" t="str">
        <f t="shared" si="96"/>
        <v>เชียงใหม่-กองลอย</v>
      </c>
      <c r="AE1997" t="s">
        <v>55</v>
      </c>
      <c r="AF1997" s="1">
        <v>0</v>
      </c>
      <c r="AG1997" s="1">
        <v>0</v>
      </c>
      <c r="AH1997" s="1">
        <v>0</v>
      </c>
      <c r="AI1997" t="s">
        <v>6417</v>
      </c>
      <c r="AJ1997" s="1">
        <v>1</v>
      </c>
      <c r="AK1997" s="1">
        <v>0</v>
      </c>
      <c r="AL1997" s="1">
        <v>0</v>
      </c>
      <c r="AM1997" s="1">
        <v>0</v>
      </c>
      <c r="AN1997" s="1">
        <v>0</v>
      </c>
      <c r="AO1997" s="1">
        <v>0</v>
      </c>
      <c r="AP1997" s="1">
        <v>0</v>
      </c>
      <c r="AQ1997" s="1">
        <v>0</v>
      </c>
      <c r="AR1997" s="1">
        <v>11675</v>
      </c>
      <c r="AS1997" s="1">
        <v>61.403571428571418</v>
      </c>
      <c r="AT1997" s="1">
        <f>Table1[[#This Row],[รวมต้นทุนค่าเดินทาง]]+Table1[[#This Row],[รวมต้นทุนค่าซ่อม]]+Table1[[#This Row],[รวมค่าเสื่อม]]</f>
        <v>13467.172802197802</v>
      </c>
      <c r="AU1997" s="1">
        <f t="shared" si="94"/>
        <v>14957.32855761775</v>
      </c>
      <c r="AV1997" s="1" t="str" cm="1">
        <f t="array" ref="AV1997">IF(AC1997&lt;4, "เก็บ", IF(OR(AT1997 &lt; PERCENTILE(IF($AC$2:$AC$5092=AC1997, $AT$2:$AT$5092), 0.25) - 1.5 * (PERCENTILE(IF($AC$2:$AC$5092=AC1997, $AT$2:$AT$5092), 0.75) - PERCENTILE(IF($AC$2:$AC$5092=AC1997, $AT$2:$AT$5092), 0.25)), AT1997 &gt; PERCENTILE(IF($AC$2:$AC$5092=AC1997, $AT$2:$AT$5092), 0.75) + 1.5 * (PERCENTILE(IF($AC$2:$AC$5092=AC1997, $AT$2:$AT$5092), 0.75) - PERCENTILE(IF($AC$2:$AC$5092=AC1997, $AT$2:$AT$5092), 0.25))), "ตัด", "เก็บ"))</f>
        <v>เก็บ</v>
      </c>
      <c r="AW1997" s="1">
        <f t="shared" si="95"/>
        <v>14419.089162907676</v>
      </c>
      <c r="AX1997" s="1">
        <v>15077.196593123563</v>
      </c>
      <c r="AY1997" s="1">
        <v>1730.7692307692307</v>
      </c>
    </row>
    <row r="1998" spans="1:51" x14ac:dyDescent="0.2">
      <c r="A1998" s="3">
        <v>45643</v>
      </c>
      <c r="B1998">
        <v>45643</v>
      </c>
      <c r="C1998" t="s">
        <v>6418</v>
      </c>
      <c r="D1998" t="s">
        <v>66</v>
      </c>
      <c r="E1998" t="s">
        <v>67</v>
      </c>
      <c r="F1998" t="s">
        <v>92</v>
      </c>
      <c r="G1998" s="1">
        <v>0</v>
      </c>
      <c r="H1998" s="1">
        <v>0</v>
      </c>
      <c r="I1998" s="1">
        <v>400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400</v>
      </c>
      <c r="P1998" t="s">
        <v>6419</v>
      </c>
      <c r="Q1998" s="2">
        <v>45643</v>
      </c>
      <c r="R1998" t="s">
        <v>70</v>
      </c>
      <c r="S1998">
        <v>0</v>
      </c>
      <c r="T1998" t="s">
        <v>71</v>
      </c>
      <c r="U1998" t="s">
        <v>93</v>
      </c>
      <c r="V1998" s="1">
        <v>0</v>
      </c>
      <c r="W1998" s="1">
        <v>0</v>
      </c>
      <c r="X1998" s="1">
        <v>0</v>
      </c>
      <c r="AA1998" t="s">
        <v>58</v>
      </c>
      <c r="AB1998" s="1">
        <v>0</v>
      </c>
      <c r="AC1998" s="4">
        <f>IF(ISNUMBER(MATCH(AD1998, $AD$2:AD1997, 0)), INDEX($AC$2:AC1997, MATCH(AD1998, $AD$2:AD1997, 0)), MAX($AC$2:AC1997)+1)</f>
        <v>4</v>
      </c>
      <c r="AD1998" t="str">
        <f t="shared" si="96"/>
        <v>เชียงใหม่-ตลาดไท</v>
      </c>
      <c r="AE1998" t="s">
        <v>73</v>
      </c>
      <c r="AF1998" s="1">
        <v>0</v>
      </c>
      <c r="AG1998" s="1">
        <v>0</v>
      </c>
      <c r="AH1998" s="1">
        <v>0</v>
      </c>
      <c r="AI1998" t="s">
        <v>6420</v>
      </c>
      <c r="AJ1998" s="1">
        <v>1</v>
      </c>
      <c r="AK1998" s="1">
        <v>720</v>
      </c>
      <c r="AL1998" s="1">
        <v>720</v>
      </c>
      <c r="AM1998" s="1">
        <v>1</v>
      </c>
      <c r="AN1998" s="1">
        <v>0</v>
      </c>
      <c r="AO1998" s="1">
        <v>0</v>
      </c>
      <c r="AP1998" s="1">
        <v>0</v>
      </c>
      <c r="AQ1998" s="1">
        <v>0</v>
      </c>
      <c r="AR1998" s="1">
        <v>400</v>
      </c>
      <c r="AS1998" s="1">
        <v>108.26499999999999</v>
      </c>
      <c r="AT1998" s="1">
        <f>Table1[[#This Row],[รวมต้นทุนค่าเดินทาง]]+Table1[[#This Row],[รวมต้นทุนค่าซ่อม]]+Table1[[#This Row],[รวมค่าเสื่อม]]</f>
        <v>1652.1609715184732</v>
      </c>
      <c r="AU1998" s="1">
        <f t="shared" si="94"/>
        <v>4256.109283997258</v>
      </c>
      <c r="AV1998" s="1" t="str" cm="1">
        <f t="array" ref="AV1998">IF(AC1998&lt;4, "เก็บ", IF(OR(AT1998 &lt; PERCENTILE(IF($AC$2:$AC$5092=AC1998, $AT$2:$AT$5092), 0.25) - 1.5 * (PERCENTILE(IF($AC$2:$AC$5092=AC1998, $AT$2:$AT$5092), 0.75) - PERCENTILE(IF($AC$2:$AC$5092=AC1998, $AT$2:$AT$5092), 0.25)), AT1998 &gt; PERCENTILE(IF($AC$2:$AC$5092=AC1998, $AT$2:$AT$5092), 0.75) + 1.5 * (PERCENTILE(IF($AC$2:$AC$5092=AC1998, $AT$2:$AT$5092), 0.75) - PERCENTILE(IF($AC$2:$AC$5092=AC1998, $AT$2:$AT$5092), 0.25))), "ตัด", "เก็บ"))</f>
        <v>เก็บ</v>
      </c>
      <c r="AW1998" s="1">
        <f t="shared" si="95"/>
        <v>3807.0727671795808</v>
      </c>
      <c r="AX1998" s="1">
        <v>2335.0230876608157</v>
      </c>
      <c r="AY1998" s="1">
        <v>1143.8959715184731</v>
      </c>
    </row>
    <row r="1999" spans="1:51" x14ac:dyDescent="0.2">
      <c r="A1999" s="3">
        <v>45643</v>
      </c>
      <c r="B1999">
        <v>45643</v>
      </c>
      <c r="C1999" t="s">
        <v>6421</v>
      </c>
      <c r="D1999" t="s">
        <v>51</v>
      </c>
      <c r="E1999" t="s">
        <v>61</v>
      </c>
      <c r="F1999" t="s">
        <v>5184</v>
      </c>
      <c r="G1999" s="1">
        <v>4200</v>
      </c>
      <c r="H1999" s="1">
        <v>3075</v>
      </c>
      <c r="I1999" s="1">
        <v>1900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6100</v>
      </c>
      <c r="P1999" t="s">
        <v>6422</v>
      </c>
      <c r="Q1999" s="2">
        <v>45643</v>
      </c>
      <c r="R1999" t="s">
        <v>55</v>
      </c>
      <c r="S1999">
        <v>0</v>
      </c>
      <c r="T1999" t="s">
        <v>56</v>
      </c>
      <c r="U1999" t="s">
        <v>57</v>
      </c>
      <c r="V1999" s="1">
        <v>2500</v>
      </c>
      <c r="W1999" s="1">
        <v>0</v>
      </c>
      <c r="X1999" s="1">
        <v>0</v>
      </c>
      <c r="AA1999" t="s">
        <v>58</v>
      </c>
      <c r="AB1999" s="1">
        <v>0</v>
      </c>
      <c r="AC1999" s="4">
        <f>IF(ISNUMBER(MATCH(AD1999, $AD$2:AD1998, 0)), INDEX($AC$2:AC1998, MATCH(AD1999, $AD$2:AD1998, 0)), MAX($AC$2:AC1998)+1)</f>
        <v>1</v>
      </c>
      <c r="AD1999" t="str">
        <f t="shared" si="96"/>
        <v>ท่าลี่-กองลอย</v>
      </c>
      <c r="AE1999" t="s">
        <v>55</v>
      </c>
      <c r="AF1999" s="1">
        <v>0</v>
      </c>
      <c r="AG1999" s="1">
        <v>0</v>
      </c>
      <c r="AH1999" s="1">
        <v>0</v>
      </c>
      <c r="AI1999" t="s">
        <v>6423</v>
      </c>
      <c r="AJ1999" s="1">
        <v>1</v>
      </c>
      <c r="AK1999" s="1">
        <v>0</v>
      </c>
      <c r="AL1999" s="1">
        <v>0</v>
      </c>
      <c r="AM1999" s="1">
        <v>0</v>
      </c>
      <c r="AN1999" s="1">
        <v>0</v>
      </c>
      <c r="AO1999" s="1">
        <v>0</v>
      </c>
      <c r="AP1999" s="1">
        <v>0</v>
      </c>
      <c r="AQ1999" s="1">
        <v>0</v>
      </c>
      <c r="AR1999" s="1">
        <v>11675</v>
      </c>
      <c r="AS1999" s="1">
        <v>7.5529411764705889</v>
      </c>
      <c r="AT1999" s="1">
        <f>Table1[[#This Row],[รวมต้นทุนค่าเดินทาง]]+Table1[[#This Row],[รวมต้นทุนค่าซ่อม]]+Table1[[#This Row],[รวมค่าเสื่อม]]</f>
        <v>19954.611764705885</v>
      </c>
      <c r="AU1999" s="1">
        <f t="shared" si="94"/>
        <v>13953.293816562818</v>
      </c>
      <c r="AV1999" s="1" t="str" cm="1">
        <f t="array" ref="AV1999">IF(AC1999&lt;4, "เก็บ", IF(OR(AT1999 &lt; PERCENTILE(IF($AC$2:$AC$5092=AC1999, $AT$2:$AT$5092), 0.25) - 1.5 * (PERCENTILE(IF($AC$2:$AC$5092=AC1999, $AT$2:$AT$5092), 0.75) - PERCENTILE(IF($AC$2:$AC$5092=AC1999, $AT$2:$AT$5092), 0.25)), AT1999 &gt; PERCENTILE(IF($AC$2:$AC$5092=AC1999, $AT$2:$AT$5092), 0.75) + 1.5 * (PERCENTILE(IF($AC$2:$AC$5092=AC1999, $AT$2:$AT$5092), 0.75) - PERCENTILE(IF($AC$2:$AC$5092=AC1999, $AT$2:$AT$5092), 0.25))), "ตัด", "เก็บ"))</f>
        <v>เก็บ</v>
      </c>
      <c r="AW1999" s="1">
        <f t="shared" si="95"/>
        <v>13953.293816562818</v>
      </c>
      <c r="AX1999" s="1">
        <v>14426.372718098486</v>
      </c>
      <c r="AY1999" s="1">
        <v>8272.0588235294126</v>
      </c>
    </row>
    <row r="2000" spans="1:51" x14ac:dyDescent="0.2">
      <c r="A2000" s="3">
        <v>45643</v>
      </c>
      <c r="B2000">
        <v>45643</v>
      </c>
      <c r="C2000" t="s">
        <v>6424</v>
      </c>
      <c r="D2000" t="s">
        <v>66</v>
      </c>
      <c r="E2000" t="s">
        <v>84</v>
      </c>
      <c r="F2000" t="s">
        <v>633</v>
      </c>
      <c r="G2000" s="1">
        <v>569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770</v>
      </c>
      <c r="O2000" s="1">
        <v>1339</v>
      </c>
      <c r="P2000" t="s">
        <v>6425</v>
      </c>
      <c r="Q2000" s="2">
        <v>45643</v>
      </c>
      <c r="R2000" t="s">
        <v>55</v>
      </c>
      <c r="S2000">
        <v>0</v>
      </c>
      <c r="T2000" t="s">
        <v>87</v>
      </c>
      <c r="U2000" t="s">
        <v>71</v>
      </c>
      <c r="V2000" s="1">
        <v>0</v>
      </c>
      <c r="W2000" s="1">
        <v>703</v>
      </c>
      <c r="X2000" s="1">
        <v>0</v>
      </c>
      <c r="Y2000" t="s">
        <v>108</v>
      </c>
      <c r="Z2000" t="s">
        <v>71</v>
      </c>
      <c r="AA2000" t="s">
        <v>1682</v>
      </c>
      <c r="AB2000" s="1">
        <v>0</v>
      </c>
      <c r="AC2000" s="4">
        <f>IF(ISNUMBER(MATCH(AD2000, $AD$2:AD1999, 0)), INDEX($AC$2:AC1999, MATCH(AD2000, $AD$2:AD1999, 0)), MAX($AC$2:AC1999)+1)</f>
        <v>6</v>
      </c>
      <c r="AD2000" t="str">
        <f t="shared" si="96"/>
        <v>เชียงราย-เชียงใหม่</v>
      </c>
      <c r="AE2000" t="s">
        <v>55</v>
      </c>
      <c r="AF2000" s="1">
        <v>0</v>
      </c>
      <c r="AG2000" s="1">
        <v>0</v>
      </c>
      <c r="AH2000" s="1">
        <v>0</v>
      </c>
      <c r="AI2000" t="s">
        <v>6426</v>
      </c>
      <c r="AJ2000" s="1">
        <v>1</v>
      </c>
      <c r="AK2000" s="1">
        <v>0</v>
      </c>
      <c r="AL2000" s="1">
        <v>0</v>
      </c>
      <c r="AM2000" s="1">
        <v>0</v>
      </c>
      <c r="AN2000" s="1">
        <v>0</v>
      </c>
      <c r="AO2000" s="1">
        <v>0</v>
      </c>
      <c r="AP2000" s="1">
        <v>0</v>
      </c>
      <c r="AQ2000" s="1">
        <v>0</v>
      </c>
      <c r="AR2000" s="1">
        <v>2042</v>
      </c>
      <c r="AS2000" s="1">
        <v>183.83473684210529</v>
      </c>
      <c r="AT2000" s="1">
        <f>Table1[[#This Row],[รวมต้นทุนค่าเดินทาง]]+Table1[[#This Row],[รวมต้นทุนค่าซ่อม]]+Table1[[#This Row],[รวมค่าเสื่อม]]</f>
        <v>3719.1975687005124</v>
      </c>
      <c r="AU2000" s="1">
        <f t="shared" si="94"/>
        <v>4428.3346813776061</v>
      </c>
      <c r="AV2000" s="1" t="str" cm="1">
        <f t="array" ref="AV2000">IF(AC2000&lt;4, "เก็บ", IF(OR(AT2000 &lt; PERCENTILE(IF($AC$2:$AC$5092=AC2000, $AT$2:$AT$5092), 0.25) - 1.5 * (PERCENTILE(IF($AC$2:$AC$5092=AC2000, $AT$2:$AT$5092), 0.75) - PERCENTILE(IF($AC$2:$AC$5092=AC2000, $AT$2:$AT$5092), 0.25)), AT2000 &gt; PERCENTILE(IF($AC$2:$AC$5092=AC2000, $AT$2:$AT$5092), 0.75) + 1.5 * (PERCENTILE(IF($AC$2:$AC$5092=AC2000, $AT$2:$AT$5092), 0.75) - PERCENTILE(IF($AC$2:$AC$5092=AC2000, $AT$2:$AT$5092), 0.25))), "ตัด", "เก็บ"))</f>
        <v>เก็บ</v>
      </c>
      <c r="AW2000" s="1">
        <f t="shared" si="95"/>
        <v>3873.7679454274344</v>
      </c>
      <c r="AX2000" s="1">
        <v>2781.4385174989698</v>
      </c>
      <c r="AY2000" s="1">
        <v>1493.3628318584072</v>
      </c>
    </row>
    <row r="2001" spans="1:51" x14ac:dyDescent="0.2">
      <c r="A2001" s="3">
        <v>45644</v>
      </c>
      <c r="B2001">
        <v>45644</v>
      </c>
      <c r="C2001" t="s">
        <v>6427</v>
      </c>
      <c r="D2001" t="s">
        <v>66</v>
      </c>
      <c r="E2001" t="s">
        <v>67</v>
      </c>
      <c r="F2001" t="s">
        <v>539</v>
      </c>
      <c r="G2001" s="1">
        <v>0</v>
      </c>
      <c r="H2001" s="1">
        <v>1071</v>
      </c>
      <c r="I2001" s="1">
        <v>500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500</v>
      </c>
      <c r="P2001" t="s">
        <v>6428</v>
      </c>
      <c r="Q2001" s="2">
        <v>45644</v>
      </c>
      <c r="R2001" t="s">
        <v>70</v>
      </c>
      <c r="S2001">
        <v>0</v>
      </c>
      <c r="T2001" t="s">
        <v>71</v>
      </c>
      <c r="U2001" t="s">
        <v>161</v>
      </c>
      <c r="V2001" s="1">
        <v>0</v>
      </c>
      <c r="W2001" s="1">
        <v>0</v>
      </c>
      <c r="X2001" s="1">
        <v>0</v>
      </c>
      <c r="AA2001" t="s">
        <v>58</v>
      </c>
      <c r="AB2001" s="1">
        <v>0</v>
      </c>
      <c r="AC2001" s="4">
        <f>IF(ISNUMBER(MATCH(AD2001, $AD$2:AD2000, 0)), INDEX($AC$2:AC2000, MATCH(AD2001, $AD$2:AD2000, 0)), MAX($AC$2:AC2000)+1)</f>
        <v>9</v>
      </c>
      <c r="AD2001" t="str">
        <f t="shared" si="96"/>
        <v>เชียงใหม่-พุทธมณฑลสาย 2</v>
      </c>
      <c r="AE2001" t="s">
        <v>73</v>
      </c>
      <c r="AF2001" s="1">
        <v>0</v>
      </c>
      <c r="AG2001" s="1">
        <v>0</v>
      </c>
      <c r="AH2001" s="1">
        <v>0</v>
      </c>
      <c r="AI2001" t="s">
        <v>6429</v>
      </c>
      <c r="AJ2001" s="1">
        <v>1</v>
      </c>
      <c r="AK2001" s="1">
        <v>720</v>
      </c>
      <c r="AL2001" s="1">
        <v>720</v>
      </c>
      <c r="AM2001" s="1">
        <v>1</v>
      </c>
      <c r="AN2001" s="1">
        <v>0</v>
      </c>
      <c r="AO2001" s="1">
        <v>0</v>
      </c>
      <c r="AP2001" s="1">
        <v>0</v>
      </c>
      <c r="AQ2001" s="1">
        <v>0</v>
      </c>
      <c r="AR2001" s="1">
        <v>1571</v>
      </c>
      <c r="AS2001" s="1">
        <v>147.15714285714279</v>
      </c>
      <c r="AT2001" s="1">
        <f>Table1[[#This Row],[รวมต้นทุนค่าเดินทาง]]+Table1[[#This Row],[รวมต้นทุนค่าซ่อม]]+Table1[[#This Row],[รวมค่าเสื่อม]]</f>
        <v>3569.5253180246355</v>
      </c>
      <c r="AU2001" s="1">
        <f t="shared" si="94"/>
        <v>4623.2312262414152</v>
      </c>
      <c r="AV2001" s="1" t="str" cm="1">
        <f t="array" ref="AV2001">IF(AC2001&lt;4, "เก็บ", IF(OR(AT2001 &lt; PERCENTILE(IF($AC$2:$AC$5092=AC2001, $AT$2:$AT$5092), 0.25) - 1.5 * (PERCENTILE(IF($AC$2:$AC$5092=AC2001, $AT$2:$AT$5092), 0.75) - PERCENTILE(IF($AC$2:$AC$5092=AC2001, $AT$2:$AT$5092), 0.25)), AT2001 &gt; PERCENTILE(IF($AC$2:$AC$5092=AC2001, $AT$2:$AT$5092), 0.75) + 1.5 * (PERCENTILE(IF($AC$2:$AC$5092=AC2001, $AT$2:$AT$5092), 0.75) - PERCENTILE(IF($AC$2:$AC$5092=AC2001, $AT$2:$AT$5092), 0.25))), "ตัด", "เก็บ"))</f>
        <v>เก็บ</v>
      </c>
      <c r="AW2001" s="1">
        <f t="shared" si="95"/>
        <v>4005.4952465164292</v>
      </c>
      <c r="AX2001" s="1">
        <v>2577.9546108768855</v>
      </c>
      <c r="AY2001" s="1">
        <v>1851.3681751674924</v>
      </c>
    </row>
    <row r="2002" spans="1:51" x14ac:dyDescent="0.2">
      <c r="A2002" s="3">
        <v>45644</v>
      </c>
      <c r="B2002">
        <v>45644</v>
      </c>
      <c r="C2002" t="s">
        <v>6430</v>
      </c>
      <c r="D2002" t="s">
        <v>66</v>
      </c>
      <c r="E2002" t="s">
        <v>184</v>
      </c>
      <c r="F2002" t="s">
        <v>1060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703</v>
      </c>
      <c r="P2002" t="s">
        <v>6431</v>
      </c>
      <c r="Q2002" s="2">
        <v>45645</v>
      </c>
      <c r="R2002" t="s">
        <v>55</v>
      </c>
      <c r="S2002">
        <v>0</v>
      </c>
      <c r="T2002" t="s">
        <v>71</v>
      </c>
      <c r="U2002" t="s">
        <v>71</v>
      </c>
      <c r="V2002" s="1">
        <v>0</v>
      </c>
      <c r="W2002" s="1">
        <v>0</v>
      </c>
      <c r="X2002" s="1">
        <v>703</v>
      </c>
      <c r="Y2002" t="s">
        <v>108</v>
      </c>
      <c r="Z2002" t="s">
        <v>71</v>
      </c>
      <c r="AA2002" t="s">
        <v>344</v>
      </c>
      <c r="AB2002" s="1">
        <v>0</v>
      </c>
      <c r="AC2002" s="4">
        <f>IF(ISNUMBER(MATCH(AD2002, $AD$2:AD2001, 0)), INDEX($AC$2:AC2001, MATCH(AD2002, $AD$2:AD2001, 0)), MAX($AC$2:AC2001)+1)</f>
        <v>8</v>
      </c>
      <c r="AD2002" t="str">
        <f t="shared" si="96"/>
        <v>เชียงใหม่-เชียงใหม่</v>
      </c>
      <c r="AE2002" t="s">
        <v>55</v>
      </c>
      <c r="AF2002" s="1">
        <v>0</v>
      </c>
      <c r="AG2002" s="1">
        <v>0</v>
      </c>
      <c r="AH2002" s="1">
        <v>0</v>
      </c>
      <c r="AI2002" t="s">
        <v>6432</v>
      </c>
      <c r="AJ2002" s="1">
        <v>1</v>
      </c>
      <c r="AK2002" s="1">
        <v>0</v>
      </c>
      <c r="AL2002" s="1">
        <v>0</v>
      </c>
      <c r="AM2002" s="1">
        <v>0</v>
      </c>
      <c r="AN2002" s="1">
        <v>0</v>
      </c>
      <c r="AO2002" s="1">
        <v>0</v>
      </c>
      <c r="AP2002" s="1">
        <v>0</v>
      </c>
      <c r="AQ2002" s="1">
        <v>0</v>
      </c>
      <c r="AR2002" s="1">
        <v>703</v>
      </c>
      <c r="AS2002" s="1">
        <v>1612.5250000000001</v>
      </c>
      <c r="AT2002" s="1">
        <f>Table1[[#This Row],[รวมต้นทุนค่าเดินทาง]]+Table1[[#This Row],[รวมต้นทุนค่าซ่อม]]+Table1[[#This Row],[รวมค่าเสื่อม]]</f>
        <v>4360.9795454545456</v>
      </c>
      <c r="AU2002" s="1">
        <f t="shared" si="94"/>
        <v>4522.7040635974936</v>
      </c>
      <c r="AV2002" s="1" t="str" cm="1">
        <f t="array" ref="AV2002">IF(AC2002&lt;4, "เก็บ", IF(OR(AT2002 &lt; PERCENTILE(IF($AC$2:$AC$5092=AC2002, $AT$2:$AT$5092), 0.25) - 1.5 * (PERCENTILE(IF($AC$2:$AC$5092=AC2002, $AT$2:$AT$5092), 0.75) - PERCENTILE(IF($AC$2:$AC$5092=AC2002, $AT$2:$AT$5092), 0.25)), AT2002 &gt; PERCENTILE(IF($AC$2:$AC$5092=AC2002, $AT$2:$AT$5092), 0.75) + 1.5 * (PERCENTILE(IF($AC$2:$AC$5092=AC2002, $AT$2:$AT$5092), 0.75) - PERCENTILE(IF($AC$2:$AC$5092=AC2002, $AT$2:$AT$5092), 0.25))), "ตัด", "เก็บ"))</f>
        <v>เก็บ</v>
      </c>
      <c r="AW2002" s="1">
        <f t="shared" si="95"/>
        <v>3452.8591376901491</v>
      </c>
      <c r="AX2002" s="1">
        <v>2563.5734635866706</v>
      </c>
      <c r="AY2002" s="1">
        <v>2045.4545454545455</v>
      </c>
    </row>
    <row r="2003" spans="1:51" x14ac:dyDescent="0.2">
      <c r="A2003" s="3">
        <v>45644</v>
      </c>
      <c r="B2003">
        <v>45644</v>
      </c>
      <c r="C2003" t="s">
        <v>6433</v>
      </c>
      <c r="D2003" t="s">
        <v>66</v>
      </c>
      <c r="E2003" t="s">
        <v>124</v>
      </c>
      <c r="F2003" t="s">
        <v>1371</v>
      </c>
      <c r="G2003" s="1">
        <v>0</v>
      </c>
      <c r="H2003" s="1">
        <v>0</v>
      </c>
      <c r="I2003" s="1">
        <v>500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500</v>
      </c>
      <c r="P2003" t="s">
        <v>6434</v>
      </c>
      <c r="Q2003" s="2">
        <v>45644</v>
      </c>
      <c r="R2003" t="s">
        <v>70</v>
      </c>
      <c r="S2003">
        <v>0</v>
      </c>
      <c r="T2003" t="s">
        <v>71</v>
      </c>
      <c r="U2003" t="s">
        <v>161</v>
      </c>
      <c r="V2003" s="1">
        <v>0</v>
      </c>
      <c r="W2003" s="1">
        <v>0</v>
      </c>
      <c r="X2003" s="1">
        <v>0</v>
      </c>
      <c r="AA2003" t="s">
        <v>58</v>
      </c>
      <c r="AB2003" s="1">
        <v>0</v>
      </c>
      <c r="AC2003" s="4">
        <f>IF(ISNUMBER(MATCH(AD2003, $AD$2:AD2002, 0)), INDEX($AC$2:AC2002, MATCH(AD2003, $AD$2:AD2002, 0)), MAX($AC$2:AC2002)+1)</f>
        <v>9</v>
      </c>
      <c r="AD2003" t="str">
        <f t="shared" si="96"/>
        <v>เชียงใหม่-พุทธมณฑลสาย 2</v>
      </c>
      <c r="AE2003" t="s">
        <v>73</v>
      </c>
      <c r="AF2003" s="1">
        <v>0</v>
      </c>
      <c r="AG2003" s="1">
        <v>0</v>
      </c>
      <c r="AH2003" s="1">
        <v>0</v>
      </c>
      <c r="AI2003" t="s">
        <v>6435</v>
      </c>
      <c r="AJ2003" s="1">
        <v>1</v>
      </c>
      <c r="AK2003" s="1">
        <v>720</v>
      </c>
      <c r="AL2003" s="1">
        <v>720</v>
      </c>
      <c r="AM2003" s="1">
        <v>1</v>
      </c>
      <c r="AN2003" s="1">
        <v>0</v>
      </c>
      <c r="AO2003" s="1">
        <v>0</v>
      </c>
      <c r="AP2003" s="1">
        <v>0</v>
      </c>
      <c r="AQ2003" s="1">
        <v>0</v>
      </c>
      <c r="AR2003" s="1">
        <v>500</v>
      </c>
      <c r="AS2003" s="1">
        <v>147.98728813559322</v>
      </c>
      <c r="AT2003" s="1">
        <f>Table1[[#This Row],[รวมต้นทุนค่าเดินทาง]]+Table1[[#This Row],[รวมต้นทุนค่าซ่อม]]+Table1[[#This Row],[รวมค่าเสื่อม]]</f>
        <v>1984.2371324499536</v>
      </c>
      <c r="AU2003" s="1">
        <f t="shared" si="94"/>
        <v>4623.2312262414152</v>
      </c>
      <c r="AV2003" s="1" t="str" cm="1">
        <f t="array" ref="AV2003">IF(AC2003&lt;4, "เก็บ", IF(OR(AT2003 &lt; PERCENTILE(IF($AC$2:$AC$5092=AC2003, $AT$2:$AT$5092), 0.25) - 1.5 * (PERCENTILE(IF($AC$2:$AC$5092=AC2003, $AT$2:$AT$5092), 0.75) - PERCENTILE(IF($AC$2:$AC$5092=AC2003, $AT$2:$AT$5092), 0.25)), AT2003 &gt; PERCENTILE(IF($AC$2:$AC$5092=AC2003, $AT$2:$AT$5092), 0.75) + 1.5 * (PERCENTILE(IF($AC$2:$AC$5092=AC2003, $AT$2:$AT$5092), 0.75) - PERCENTILE(IF($AC$2:$AC$5092=AC2003, $AT$2:$AT$5092), 0.25))), "ตัด", "เก็บ"))</f>
        <v>เก็บ</v>
      </c>
      <c r="AW2003" s="1">
        <f t="shared" si="95"/>
        <v>4005.4952465164292</v>
      </c>
      <c r="AX2003" s="1">
        <v>2577.9546108768855</v>
      </c>
      <c r="AY2003" s="1">
        <v>1336.2498443143604</v>
      </c>
    </row>
    <row r="2004" spans="1:51" x14ac:dyDescent="0.2">
      <c r="A2004" s="3">
        <v>45644</v>
      </c>
      <c r="B2004">
        <v>45644</v>
      </c>
      <c r="C2004" t="s">
        <v>6436</v>
      </c>
      <c r="D2004" t="s">
        <v>66</v>
      </c>
      <c r="E2004" t="s">
        <v>67</v>
      </c>
      <c r="F2004" t="s">
        <v>232</v>
      </c>
      <c r="G2004" s="1">
        <v>0</v>
      </c>
      <c r="H2004" s="1">
        <v>0</v>
      </c>
      <c r="I2004" s="1">
        <v>400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400</v>
      </c>
      <c r="P2004" t="s">
        <v>6437</v>
      </c>
      <c r="Q2004" s="2">
        <v>45644</v>
      </c>
      <c r="R2004" t="s">
        <v>70</v>
      </c>
      <c r="S2004">
        <v>0</v>
      </c>
      <c r="T2004" t="s">
        <v>254</v>
      </c>
      <c r="U2004" t="s">
        <v>93</v>
      </c>
      <c r="V2004" s="1">
        <v>0</v>
      </c>
      <c r="W2004" s="1">
        <v>0</v>
      </c>
      <c r="X2004" s="1">
        <v>0</v>
      </c>
      <c r="AA2004" t="s">
        <v>58</v>
      </c>
      <c r="AB2004" s="1">
        <v>0</v>
      </c>
      <c r="AC2004" s="4">
        <f>IF(ISNUMBER(MATCH(AD2004, $AD$2:AD2003, 0)), INDEX($AC$2:AC2003, MATCH(AD2004, $AD$2:AD2003, 0)), MAX($AC$2:AC2003)+1)</f>
        <v>14</v>
      </c>
      <c r="AD2004" t="str">
        <f t="shared" si="96"/>
        <v>ลำปาง-ตลาดไท</v>
      </c>
      <c r="AE2004" t="s">
        <v>73</v>
      </c>
      <c r="AF2004" s="1">
        <v>0</v>
      </c>
      <c r="AG2004" s="1">
        <v>0</v>
      </c>
      <c r="AH2004" s="1">
        <v>0</v>
      </c>
      <c r="AI2004" t="s">
        <v>6438</v>
      </c>
      <c r="AJ2004" s="1">
        <v>1</v>
      </c>
      <c r="AK2004" s="1">
        <v>720</v>
      </c>
      <c r="AL2004" s="1">
        <v>720</v>
      </c>
      <c r="AM2004" s="1">
        <v>1</v>
      </c>
      <c r="AN2004" s="1">
        <v>0</v>
      </c>
      <c r="AO2004" s="1">
        <v>0</v>
      </c>
      <c r="AP2004" s="1">
        <v>0</v>
      </c>
      <c r="AQ2004" s="1">
        <v>0</v>
      </c>
      <c r="AR2004" s="1">
        <v>400</v>
      </c>
      <c r="AS2004" s="1">
        <v>764.62333333333333</v>
      </c>
      <c r="AT2004" s="1">
        <f>Table1[[#This Row],[รวมต้นทุนค่าเดินทาง]]+Table1[[#This Row],[รวมต้นทุนค่าซ่อม]]+Table1[[#This Row],[รวมค่าเสื่อม]]</f>
        <v>2425.4341441441443</v>
      </c>
      <c r="AU2004" s="1" t="e">
        <f t="shared" si="94"/>
        <v>#N/A</v>
      </c>
      <c r="AV2004" s="1" t="e" cm="1">
        <f t="array" ref="AV2004">IF(AC2004&lt;4, "เก็บ", IF(OR(AT2004 &lt; PERCENTILE(IF($AC$2:$AC$5092=AC2004, $AT$2:$AT$5092), 0.25) - 1.5 * (PERCENTILE(IF($AC$2:$AC$5092=AC2004, $AT$2:$AT$5092), 0.75) - PERCENTILE(IF($AC$2:$AC$5092=AC2004, $AT$2:$AT$5092), 0.25)), AT2004 &gt; PERCENTILE(IF($AC$2:$AC$5092=AC2004, $AT$2:$AT$5092), 0.75) + 1.5 * (PERCENTILE(IF($AC$2:$AC$5092=AC2004, $AT$2:$AT$5092), 0.75) - PERCENTILE(IF($AC$2:$AC$5092=AC2004, $AT$2:$AT$5092), 0.25))), "ตัด", "เก็บ"))</f>
        <v>#N/A</v>
      </c>
      <c r="AW2004" s="1" t="e">
        <f t="shared" si="95"/>
        <v>#DIV/0!</v>
      </c>
      <c r="AX2004" s="1">
        <v>2411.9362516169685</v>
      </c>
      <c r="AY2004" s="1">
        <v>1260.8108108108108</v>
      </c>
    </row>
    <row r="2005" spans="1:51" x14ac:dyDescent="0.2">
      <c r="A2005" s="3">
        <v>45644</v>
      </c>
      <c r="B2005">
        <v>45644</v>
      </c>
      <c r="C2005" t="s">
        <v>6439</v>
      </c>
      <c r="D2005" t="s">
        <v>66</v>
      </c>
      <c r="E2005" t="s">
        <v>124</v>
      </c>
      <c r="F2005" t="s">
        <v>388</v>
      </c>
      <c r="G2005" s="1">
        <v>0</v>
      </c>
      <c r="H2005" s="1">
        <v>1038</v>
      </c>
      <c r="I2005" s="1">
        <v>400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400</v>
      </c>
      <c r="P2005" t="s">
        <v>6440</v>
      </c>
      <c r="Q2005" s="2">
        <v>45644</v>
      </c>
      <c r="R2005" t="s">
        <v>70</v>
      </c>
      <c r="S2005">
        <v>0</v>
      </c>
      <c r="T2005" t="s">
        <v>71</v>
      </c>
      <c r="U2005" t="s">
        <v>93</v>
      </c>
      <c r="V2005" s="1">
        <v>0</v>
      </c>
      <c r="W2005" s="1">
        <v>0</v>
      </c>
      <c r="X2005" s="1">
        <v>0</v>
      </c>
      <c r="AA2005" t="s">
        <v>58</v>
      </c>
      <c r="AB2005" s="1">
        <v>0</v>
      </c>
      <c r="AC2005" s="4">
        <f>IF(ISNUMBER(MATCH(AD2005, $AD$2:AD2004, 0)), INDEX($AC$2:AC2004, MATCH(AD2005, $AD$2:AD2004, 0)), MAX($AC$2:AC2004)+1)</f>
        <v>4</v>
      </c>
      <c r="AD2005" t="str">
        <f t="shared" si="96"/>
        <v>เชียงใหม่-ตลาดไท</v>
      </c>
      <c r="AE2005" t="s">
        <v>73</v>
      </c>
      <c r="AF2005" s="1">
        <v>0</v>
      </c>
      <c r="AG2005" s="1">
        <v>0</v>
      </c>
      <c r="AH2005" s="1">
        <v>0</v>
      </c>
      <c r="AI2005" t="s">
        <v>6441</v>
      </c>
      <c r="AJ2005" s="1">
        <v>1</v>
      </c>
      <c r="AK2005" s="1">
        <v>720</v>
      </c>
      <c r="AL2005" s="1">
        <v>720</v>
      </c>
      <c r="AM2005" s="1">
        <v>1</v>
      </c>
      <c r="AN2005" s="1">
        <v>0</v>
      </c>
      <c r="AO2005" s="1">
        <v>0</v>
      </c>
      <c r="AP2005" s="1">
        <v>0</v>
      </c>
      <c r="AQ2005" s="1">
        <v>0</v>
      </c>
      <c r="AR2005" s="1">
        <v>1438</v>
      </c>
      <c r="AS2005" s="1">
        <v>129.91846153846154</v>
      </c>
      <c r="AT2005" s="1">
        <f>Table1[[#This Row],[รวมต้นทุนค่าเดินทาง]]+Table1[[#This Row],[รวมต้นทุนค่าซ่อม]]+Table1[[#This Row],[รวมค่าเสื่อม]]</f>
        <v>3365.3353474509227</v>
      </c>
      <c r="AU2005" s="1">
        <f t="shared" si="94"/>
        <v>4256.109283997258</v>
      </c>
      <c r="AV2005" s="1" t="str" cm="1">
        <f t="array" ref="AV2005">IF(AC2005&lt;4, "เก็บ", IF(OR(AT2005 &lt; PERCENTILE(IF($AC$2:$AC$5092=AC2005, $AT$2:$AT$5092), 0.25) - 1.5 * (PERCENTILE(IF($AC$2:$AC$5092=AC2005, $AT$2:$AT$5092), 0.75) - PERCENTILE(IF($AC$2:$AC$5092=AC2005, $AT$2:$AT$5092), 0.25)), AT2005 &gt; PERCENTILE(IF($AC$2:$AC$5092=AC2005, $AT$2:$AT$5092), 0.75) + 1.5 * (PERCENTILE(IF($AC$2:$AC$5092=AC2005, $AT$2:$AT$5092), 0.75) - PERCENTILE(IF($AC$2:$AC$5092=AC2005, $AT$2:$AT$5092), 0.25))), "ตัด", "เก็บ"))</f>
        <v>เก็บ</v>
      </c>
      <c r="AW2005" s="1">
        <f t="shared" si="95"/>
        <v>3807.0727671795808</v>
      </c>
      <c r="AX2005" s="1">
        <v>2335.0230876608157</v>
      </c>
      <c r="AY2005" s="1">
        <v>1797.4168859124611</v>
      </c>
    </row>
    <row r="2006" spans="1:51" x14ac:dyDescent="0.2">
      <c r="A2006" s="3">
        <v>45644</v>
      </c>
      <c r="B2006">
        <v>45644</v>
      </c>
      <c r="C2006" t="s">
        <v>6442</v>
      </c>
      <c r="D2006" t="s">
        <v>66</v>
      </c>
      <c r="E2006" t="s">
        <v>67</v>
      </c>
      <c r="F2006" t="s">
        <v>236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301</v>
      </c>
      <c r="P2006" t="s">
        <v>6443</v>
      </c>
      <c r="Q2006" s="2">
        <v>45645</v>
      </c>
      <c r="R2006" t="s">
        <v>55</v>
      </c>
      <c r="S2006">
        <v>0</v>
      </c>
      <c r="T2006" t="s">
        <v>71</v>
      </c>
      <c r="U2006" t="s">
        <v>71</v>
      </c>
      <c r="V2006" s="1">
        <v>0</v>
      </c>
      <c r="W2006" s="1">
        <v>0</v>
      </c>
      <c r="X2006" s="1">
        <v>301</v>
      </c>
      <c r="Y2006" t="s">
        <v>108</v>
      </c>
      <c r="Z2006" t="s">
        <v>71</v>
      </c>
      <c r="AA2006" t="s">
        <v>6444</v>
      </c>
      <c r="AB2006" s="1">
        <v>0</v>
      </c>
      <c r="AC2006" s="4">
        <f>IF(ISNUMBER(MATCH(AD2006, $AD$2:AD2005, 0)), INDEX($AC$2:AC2005, MATCH(AD2006, $AD$2:AD2005, 0)), MAX($AC$2:AC2005)+1)</f>
        <v>8</v>
      </c>
      <c r="AD2006" t="str">
        <f t="shared" si="96"/>
        <v>เชียงใหม่-เชียงใหม่</v>
      </c>
      <c r="AE2006" t="s">
        <v>55</v>
      </c>
      <c r="AF2006" s="1">
        <v>0</v>
      </c>
      <c r="AG2006" s="1">
        <v>0</v>
      </c>
      <c r="AH2006" s="1">
        <v>0</v>
      </c>
      <c r="AI2006" t="s">
        <v>6445</v>
      </c>
      <c r="AJ2006" s="1">
        <v>1</v>
      </c>
      <c r="AK2006" s="1">
        <v>0</v>
      </c>
      <c r="AL2006" s="1">
        <v>0</v>
      </c>
      <c r="AM2006" s="1">
        <v>0</v>
      </c>
      <c r="AN2006" s="1">
        <v>0</v>
      </c>
      <c r="AO2006" s="1">
        <v>0</v>
      </c>
      <c r="AP2006" s="1">
        <v>0</v>
      </c>
      <c r="AQ2006" s="1">
        <v>0</v>
      </c>
      <c r="AR2006" s="1">
        <v>301</v>
      </c>
      <c r="AS2006" s="1">
        <v>19.243478260869569</v>
      </c>
      <c r="AT2006" s="1">
        <f>Table1[[#This Row],[รวมต้นทุนค่าเดินทาง]]+Table1[[#This Row],[รวมต้นทุนค่าซ่อม]]+Table1[[#This Row],[รวมค่าเสื่อม]]</f>
        <v>708.17451274362816</v>
      </c>
      <c r="AU2006" s="1">
        <f t="shared" si="94"/>
        <v>4522.7040635974936</v>
      </c>
      <c r="AV2006" s="1" t="str" cm="1">
        <f t="array" ref="AV2006">IF(AC2006&lt;4, "เก็บ", IF(OR(AT2006 &lt; PERCENTILE(IF($AC$2:$AC$5092=AC2006, $AT$2:$AT$5092), 0.25) - 1.5 * (PERCENTILE(IF($AC$2:$AC$5092=AC2006, $AT$2:$AT$5092), 0.75) - PERCENTILE(IF($AC$2:$AC$5092=AC2006, $AT$2:$AT$5092), 0.25)), AT2006 &gt; PERCENTILE(IF($AC$2:$AC$5092=AC2006, $AT$2:$AT$5092), 0.75) + 1.5 * (PERCENTILE(IF($AC$2:$AC$5092=AC2006, $AT$2:$AT$5092), 0.75) - PERCENTILE(IF($AC$2:$AC$5092=AC2006, $AT$2:$AT$5092), 0.25))), "ตัด", "เก็บ"))</f>
        <v>เก็บ</v>
      </c>
      <c r="AW2006" s="1">
        <f t="shared" si="95"/>
        <v>3452.8591376901491</v>
      </c>
      <c r="AX2006" s="1">
        <v>2563.5734635866706</v>
      </c>
      <c r="AY2006" s="1">
        <v>387.93103448275861</v>
      </c>
    </row>
    <row r="2007" spans="1:51" x14ac:dyDescent="0.2">
      <c r="A2007" s="3">
        <v>45644</v>
      </c>
      <c r="B2007">
        <v>45644</v>
      </c>
      <c r="C2007" t="s">
        <v>6446</v>
      </c>
      <c r="D2007" t="s">
        <v>51</v>
      </c>
      <c r="E2007" t="s">
        <v>61</v>
      </c>
      <c r="F2007" t="s">
        <v>2381</v>
      </c>
      <c r="G2007" s="1">
        <v>4200</v>
      </c>
      <c r="H2007" s="1">
        <v>3075</v>
      </c>
      <c r="I2007" s="1">
        <v>1900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6100</v>
      </c>
      <c r="P2007" t="s">
        <v>6447</v>
      </c>
      <c r="Q2007" s="2">
        <v>45644</v>
      </c>
      <c r="R2007" t="s">
        <v>55</v>
      </c>
      <c r="S2007">
        <v>0</v>
      </c>
      <c r="T2007" t="s">
        <v>56</v>
      </c>
      <c r="U2007" t="s">
        <v>57</v>
      </c>
      <c r="V2007" s="1">
        <v>2500</v>
      </c>
      <c r="W2007" s="1">
        <v>0</v>
      </c>
      <c r="X2007" s="1">
        <v>0</v>
      </c>
      <c r="AA2007" t="s">
        <v>58</v>
      </c>
      <c r="AB2007" s="1">
        <v>0</v>
      </c>
      <c r="AC2007" s="4">
        <f>IF(ISNUMBER(MATCH(AD2007, $AD$2:AD2006, 0)), INDEX($AC$2:AC2006, MATCH(AD2007, $AD$2:AD2006, 0)), MAX($AC$2:AC2006)+1)</f>
        <v>1</v>
      </c>
      <c r="AD2007" t="str">
        <f t="shared" si="96"/>
        <v>ท่าลี่-กองลอย</v>
      </c>
      <c r="AE2007" t="s">
        <v>55</v>
      </c>
      <c r="AF2007" s="1">
        <v>0</v>
      </c>
      <c r="AG2007" s="1">
        <v>0</v>
      </c>
      <c r="AH2007" s="1">
        <v>0</v>
      </c>
      <c r="AI2007" t="s">
        <v>6448</v>
      </c>
      <c r="AJ2007" s="1">
        <v>1</v>
      </c>
      <c r="AK2007" s="1">
        <v>0</v>
      </c>
      <c r="AL2007" s="1">
        <v>0</v>
      </c>
      <c r="AM2007" s="1">
        <v>0</v>
      </c>
      <c r="AN2007" s="1">
        <v>0</v>
      </c>
      <c r="AO2007" s="1">
        <v>0</v>
      </c>
      <c r="AP2007" s="1">
        <v>0</v>
      </c>
      <c r="AQ2007" s="1">
        <v>0</v>
      </c>
      <c r="AR2007" s="1">
        <v>11675</v>
      </c>
      <c r="AS2007" s="1">
        <v>10.7</v>
      </c>
      <c r="AT2007" s="1">
        <f>Table1[[#This Row],[รวมต้นทุนค่าเดินทาง]]+Table1[[#This Row],[รวมต้นทุนค่าซ่อม]]+Table1[[#This Row],[รวมค่าเสื่อม]]</f>
        <v>13800.361654135339</v>
      </c>
      <c r="AU2007" s="1">
        <f t="shared" si="94"/>
        <v>13953.293816562818</v>
      </c>
      <c r="AV2007" s="1" t="str" cm="1">
        <f t="array" ref="AV2007">IF(AC2007&lt;4, "เก็บ", IF(OR(AT2007 &lt; PERCENTILE(IF($AC$2:$AC$5092=AC2007, $AT$2:$AT$5092), 0.25) - 1.5 * (PERCENTILE(IF($AC$2:$AC$5092=AC2007, $AT$2:$AT$5092), 0.75) - PERCENTILE(IF($AC$2:$AC$5092=AC2007, $AT$2:$AT$5092), 0.25)), AT2007 &gt; PERCENTILE(IF($AC$2:$AC$5092=AC2007, $AT$2:$AT$5092), 0.75) + 1.5 * (PERCENTILE(IF($AC$2:$AC$5092=AC2007, $AT$2:$AT$5092), 0.75) - PERCENTILE(IF($AC$2:$AC$5092=AC2007, $AT$2:$AT$5092), 0.25))), "ตัด", "เก็บ"))</f>
        <v>เก็บ</v>
      </c>
      <c r="AW2007" s="1">
        <f t="shared" si="95"/>
        <v>13953.293816562818</v>
      </c>
      <c r="AX2007" s="1">
        <v>14426.372718098486</v>
      </c>
      <c r="AY2007" s="1">
        <v>2114.6616541353383</v>
      </c>
    </row>
    <row r="2008" spans="1:51" x14ac:dyDescent="0.2">
      <c r="A2008" s="3">
        <v>45644</v>
      </c>
      <c r="B2008">
        <v>45644</v>
      </c>
      <c r="C2008" t="s">
        <v>6449</v>
      </c>
      <c r="D2008" t="s">
        <v>51</v>
      </c>
      <c r="E2008" t="s">
        <v>52</v>
      </c>
      <c r="F2008" t="s">
        <v>1263</v>
      </c>
      <c r="G2008" s="1">
        <v>2700</v>
      </c>
      <c r="H2008" s="1">
        <v>4575</v>
      </c>
      <c r="I2008" s="1">
        <v>1900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4600</v>
      </c>
      <c r="P2008" t="s">
        <v>6450</v>
      </c>
      <c r="Q2008" s="2">
        <v>45644</v>
      </c>
      <c r="R2008" t="s">
        <v>55</v>
      </c>
      <c r="S2008">
        <v>0</v>
      </c>
      <c r="T2008" t="s">
        <v>56</v>
      </c>
      <c r="U2008" t="s">
        <v>57</v>
      </c>
      <c r="V2008" s="1">
        <v>2500</v>
      </c>
      <c r="W2008" s="1">
        <v>0</v>
      </c>
      <c r="X2008" s="1">
        <v>0</v>
      </c>
      <c r="AA2008" t="s">
        <v>58</v>
      </c>
      <c r="AB2008" s="1">
        <v>0</v>
      </c>
      <c r="AC2008" s="4">
        <f>IF(ISNUMBER(MATCH(AD2008, $AD$2:AD2007, 0)), INDEX($AC$2:AC2007, MATCH(AD2008, $AD$2:AD2007, 0)), MAX($AC$2:AC2007)+1)</f>
        <v>1</v>
      </c>
      <c r="AD2008" t="str">
        <f t="shared" si="96"/>
        <v>ท่าลี่-กองลอย</v>
      </c>
      <c r="AE2008" t="s">
        <v>55</v>
      </c>
      <c r="AF2008" s="1">
        <v>0</v>
      </c>
      <c r="AG2008" s="1">
        <v>0</v>
      </c>
      <c r="AH2008" s="1">
        <v>0</v>
      </c>
      <c r="AI2008" t="s">
        <v>6451</v>
      </c>
      <c r="AJ2008" s="1">
        <v>1</v>
      </c>
      <c r="AK2008" s="1">
        <v>0</v>
      </c>
      <c r="AL2008" s="1">
        <v>0</v>
      </c>
      <c r="AM2008" s="1">
        <v>0</v>
      </c>
      <c r="AN2008" s="1">
        <v>0</v>
      </c>
      <c r="AO2008" s="1">
        <v>0</v>
      </c>
      <c r="AP2008" s="1">
        <v>0</v>
      </c>
      <c r="AQ2008" s="1">
        <v>0</v>
      </c>
      <c r="AR2008" s="1">
        <v>11675</v>
      </c>
      <c r="AS2008" s="1">
        <v>9.5111111111111111</v>
      </c>
      <c r="AT2008" s="1">
        <f>Table1[[#This Row],[รวมต้นทุนค่าเดินทาง]]+Table1[[#This Row],[รวมต้นทุนค่าซ่อม]]+Table1[[#This Row],[รวมค่าเสื่อม]]</f>
        <v>13340.952828902522</v>
      </c>
      <c r="AU2008" s="1">
        <f t="shared" si="94"/>
        <v>13953.293816562818</v>
      </c>
      <c r="AV2008" s="1" t="str" cm="1">
        <f t="array" ref="AV2008">IF(AC2008&lt;4, "เก็บ", IF(OR(AT2008 &lt; PERCENTILE(IF($AC$2:$AC$5092=AC2008, $AT$2:$AT$5092), 0.25) - 1.5 * (PERCENTILE(IF($AC$2:$AC$5092=AC2008, $AT$2:$AT$5092), 0.75) - PERCENTILE(IF($AC$2:$AC$5092=AC2008, $AT$2:$AT$5092), 0.25)), AT2008 &gt; PERCENTILE(IF($AC$2:$AC$5092=AC2008, $AT$2:$AT$5092), 0.75) + 1.5 * (PERCENTILE(IF($AC$2:$AC$5092=AC2008, $AT$2:$AT$5092), 0.75) - PERCENTILE(IF($AC$2:$AC$5092=AC2008, $AT$2:$AT$5092), 0.25))), "ตัด", "เก็บ"))</f>
        <v>เก็บ</v>
      </c>
      <c r="AW2008" s="1">
        <f t="shared" si="95"/>
        <v>13953.293816562818</v>
      </c>
      <c r="AX2008" s="1">
        <v>14426.372718098486</v>
      </c>
      <c r="AY2008" s="1">
        <v>1656.4417177914111</v>
      </c>
    </row>
    <row r="2009" spans="1:51" x14ac:dyDescent="0.2">
      <c r="A2009" s="3">
        <v>45644</v>
      </c>
      <c r="B2009">
        <v>45644</v>
      </c>
      <c r="C2009" t="s">
        <v>6452</v>
      </c>
      <c r="D2009" t="s">
        <v>51</v>
      </c>
      <c r="E2009" t="s">
        <v>61</v>
      </c>
      <c r="F2009" t="s">
        <v>1289</v>
      </c>
      <c r="G2009" s="1">
        <v>2700</v>
      </c>
      <c r="H2009" s="1">
        <v>4575</v>
      </c>
      <c r="I2009" s="1">
        <v>1900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4600</v>
      </c>
      <c r="P2009" t="s">
        <v>6453</v>
      </c>
      <c r="Q2009" s="2">
        <v>45644</v>
      </c>
      <c r="R2009" t="s">
        <v>55</v>
      </c>
      <c r="S2009">
        <v>0</v>
      </c>
      <c r="T2009" t="s">
        <v>56</v>
      </c>
      <c r="U2009" t="s">
        <v>57</v>
      </c>
      <c r="V2009" s="1">
        <v>2500</v>
      </c>
      <c r="W2009" s="1">
        <v>0</v>
      </c>
      <c r="X2009" s="1">
        <v>0</v>
      </c>
      <c r="AA2009" t="s">
        <v>58</v>
      </c>
      <c r="AB2009" s="1">
        <v>0</v>
      </c>
      <c r="AC2009" s="4">
        <f>IF(ISNUMBER(MATCH(AD2009, $AD$2:AD2008, 0)), INDEX($AC$2:AC2008, MATCH(AD2009, $AD$2:AD2008, 0)), MAX($AC$2:AC2008)+1)</f>
        <v>1</v>
      </c>
      <c r="AD2009" t="str">
        <f t="shared" si="96"/>
        <v>ท่าลี่-กองลอย</v>
      </c>
      <c r="AE2009" t="s">
        <v>55</v>
      </c>
      <c r="AF2009" s="1">
        <v>0</v>
      </c>
      <c r="AG2009" s="1">
        <v>0</v>
      </c>
      <c r="AH2009" s="1">
        <v>0</v>
      </c>
      <c r="AI2009" t="s">
        <v>6454</v>
      </c>
      <c r="AJ2009" s="1">
        <v>1</v>
      </c>
      <c r="AK2009" s="1">
        <v>0</v>
      </c>
      <c r="AL2009" s="1">
        <v>0</v>
      </c>
      <c r="AM2009" s="1">
        <v>0</v>
      </c>
      <c r="AN2009" s="1">
        <v>0</v>
      </c>
      <c r="AO2009" s="1">
        <v>0</v>
      </c>
      <c r="AP2009" s="1">
        <v>0</v>
      </c>
      <c r="AQ2009" s="1">
        <v>0</v>
      </c>
      <c r="AR2009" s="1">
        <v>11675</v>
      </c>
      <c r="AS2009" s="1">
        <v>152.23548387096781</v>
      </c>
      <c r="AT2009" s="1">
        <f>Table1[[#This Row],[รวมต้นทุนค่าเดินทาง]]+Table1[[#This Row],[รวมต้นทุนค่าซ่อม]]+Table1[[#This Row],[รวมค่าเสื่อม]]</f>
        <v>13425.246847507331</v>
      </c>
      <c r="AU2009" s="1">
        <f t="shared" si="94"/>
        <v>13953.293816562818</v>
      </c>
      <c r="AV2009" s="1" t="str" cm="1">
        <f t="array" ref="AV2009">IF(AC2009&lt;4, "เก็บ", IF(OR(AT2009 &lt; PERCENTILE(IF($AC$2:$AC$5092=AC2009, $AT$2:$AT$5092), 0.25) - 1.5 * (PERCENTILE(IF($AC$2:$AC$5092=AC2009, $AT$2:$AT$5092), 0.75) - PERCENTILE(IF($AC$2:$AC$5092=AC2009, $AT$2:$AT$5092), 0.25)), AT2009 &gt; PERCENTILE(IF($AC$2:$AC$5092=AC2009, $AT$2:$AT$5092), 0.75) + 1.5 * (PERCENTILE(IF($AC$2:$AC$5092=AC2009, $AT$2:$AT$5092), 0.75) - PERCENTILE(IF($AC$2:$AC$5092=AC2009, $AT$2:$AT$5092), 0.25))), "ตัด", "เก็บ"))</f>
        <v>เก็บ</v>
      </c>
      <c r="AW2009" s="1">
        <f t="shared" si="95"/>
        <v>13953.293816562818</v>
      </c>
      <c r="AX2009" s="1">
        <v>14426.372718098486</v>
      </c>
      <c r="AY2009" s="1">
        <v>1598.0113636363637</v>
      </c>
    </row>
    <row r="2010" spans="1:51" x14ac:dyDescent="0.2">
      <c r="A2010" s="3">
        <v>45644</v>
      </c>
      <c r="B2010">
        <v>45644</v>
      </c>
      <c r="C2010" t="s">
        <v>6455</v>
      </c>
      <c r="D2010" t="s">
        <v>51</v>
      </c>
      <c r="E2010" t="s">
        <v>61</v>
      </c>
      <c r="F2010" t="s">
        <v>80</v>
      </c>
      <c r="G2010" s="1">
        <v>2700</v>
      </c>
      <c r="H2010" s="1">
        <v>4575</v>
      </c>
      <c r="I2010" s="1">
        <v>1900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4600</v>
      </c>
      <c r="P2010" t="s">
        <v>6456</v>
      </c>
      <c r="Q2010" s="2">
        <v>45644</v>
      </c>
      <c r="R2010" t="s">
        <v>55</v>
      </c>
      <c r="S2010">
        <v>0</v>
      </c>
      <c r="T2010" t="s">
        <v>56</v>
      </c>
      <c r="U2010" t="s">
        <v>57</v>
      </c>
      <c r="V2010" s="1">
        <v>2500</v>
      </c>
      <c r="W2010" s="1">
        <v>0</v>
      </c>
      <c r="X2010" s="1">
        <v>0</v>
      </c>
      <c r="AA2010" t="s">
        <v>58</v>
      </c>
      <c r="AB2010" s="1">
        <v>0</v>
      </c>
      <c r="AC2010" s="4">
        <f>IF(ISNUMBER(MATCH(AD2010, $AD$2:AD2009, 0)), INDEX($AC$2:AC2009, MATCH(AD2010, $AD$2:AD2009, 0)), MAX($AC$2:AC2009)+1)</f>
        <v>1</v>
      </c>
      <c r="AD2010" t="str">
        <f t="shared" si="96"/>
        <v>ท่าลี่-กองลอย</v>
      </c>
      <c r="AE2010" t="s">
        <v>55</v>
      </c>
      <c r="AF2010" s="1">
        <v>0</v>
      </c>
      <c r="AG2010" s="1">
        <v>0</v>
      </c>
      <c r="AH2010" s="1">
        <v>0</v>
      </c>
      <c r="AI2010" t="s">
        <v>6457</v>
      </c>
      <c r="AJ2010" s="1">
        <v>1</v>
      </c>
      <c r="AK2010" s="1">
        <v>0</v>
      </c>
      <c r="AL2010" s="1">
        <v>0</v>
      </c>
      <c r="AM2010" s="1">
        <v>0</v>
      </c>
      <c r="AN2010" s="1">
        <v>0</v>
      </c>
      <c r="AO2010" s="1">
        <v>0</v>
      </c>
      <c r="AP2010" s="1">
        <v>0</v>
      </c>
      <c r="AQ2010" s="1">
        <v>0</v>
      </c>
      <c r="AR2010" s="1">
        <v>11675</v>
      </c>
      <c r="AS2010" s="1">
        <v>10.272</v>
      </c>
      <c r="AT2010" s="1">
        <f>Table1[[#This Row],[รวมต้นทุนค่าเดินทาง]]+Table1[[#This Row],[รวมต้นทุนค่าซ่อม]]+Table1[[#This Row],[รวมค่าเสื่อม]]</f>
        <v>13330.008842105264</v>
      </c>
      <c r="AU2010" s="1">
        <f t="shared" si="94"/>
        <v>13953.293816562818</v>
      </c>
      <c r="AV2010" s="1" t="str" cm="1">
        <f t="array" ref="AV2010">IF(AC2010&lt;4, "เก็บ", IF(OR(AT2010 &lt; PERCENTILE(IF($AC$2:$AC$5092=AC2010, $AT$2:$AT$5092), 0.25) - 1.5 * (PERCENTILE(IF($AC$2:$AC$5092=AC2010, $AT$2:$AT$5092), 0.75) - PERCENTILE(IF($AC$2:$AC$5092=AC2010, $AT$2:$AT$5092), 0.25)), AT2010 &gt; PERCENTILE(IF($AC$2:$AC$5092=AC2010, $AT$2:$AT$5092), 0.75) + 1.5 * (PERCENTILE(IF($AC$2:$AC$5092=AC2010, $AT$2:$AT$5092), 0.75) - PERCENTILE(IF($AC$2:$AC$5092=AC2010, $AT$2:$AT$5092), 0.25))), "ตัด", "เก็บ"))</f>
        <v>เก็บ</v>
      </c>
      <c r="AW2010" s="1">
        <f t="shared" si="95"/>
        <v>13953.293816562818</v>
      </c>
      <c r="AX2010" s="1">
        <v>14426.372718098486</v>
      </c>
      <c r="AY2010" s="1">
        <v>1644.7368421052631</v>
      </c>
    </row>
    <row r="2011" spans="1:51" x14ac:dyDescent="0.2">
      <c r="A2011" s="3">
        <v>45644</v>
      </c>
      <c r="B2011">
        <v>45644</v>
      </c>
      <c r="C2011" t="s">
        <v>6458</v>
      </c>
      <c r="D2011" t="s">
        <v>66</v>
      </c>
      <c r="E2011" t="s">
        <v>67</v>
      </c>
      <c r="F2011" t="s">
        <v>704</v>
      </c>
      <c r="G2011" s="1">
        <v>0</v>
      </c>
      <c r="H2011" s="1">
        <v>1339</v>
      </c>
      <c r="I2011" s="1">
        <v>550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550</v>
      </c>
      <c r="P2011" t="s">
        <v>6459</v>
      </c>
      <c r="Q2011" s="2">
        <v>45644</v>
      </c>
      <c r="R2011" t="s">
        <v>70</v>
      </c>
      <c r="S2011">
        <v>0</v>
      </c>
      <c r="T2011" t="s">
        <v>114</v>
      </c>
      <c r="U2011" t="s">
        <v>93</v>
      </c>
      <c r="V2011" s="1">
        <v>0</v>
      </c>
      <c r="W2011" s="1">
        <v>0</v>
      </c>
      <c r="X2011" s="1">
        <v>0</v>
      </c>
      <c r="AA2011" t="s">
        <v>58</v>
      </c>
      <c r="AB2011" s="1">
        <v>0</v>
      </c>
      <c r="AC2011" s="4">
        <f>IF(ISNUMBER(MATCH(AD2011, $AD$2:AD2010, 0)), INDEX($AC$2:AC2010, MATCH(AD2011, $AD$2:AD2010, 0)), MAX($AC$2:AC2010)+1)</f>
        <v>71</v>
      </c>
      <c r="AD2011" t="str">
        <f t="shared" si="96"/>
        <v>แม่สาย-ตลาดไท</v>
      </c>
      <c r="AE2011" t="s">
        <v>73</v>
      </c>
      <c r="AF2011" s="1">
        <v>0</v>
      </c>
      <c r="AG2011" s="1">
        <v>0</v>
      </c>
      <c r="AH2011" s="1">
        <v>0</v>
      </c>
      <c r="AI2011" t="s">
        <v>6460</v>
      </c>
      <c r="AJ2011" s="1">
        <v>1</v>
      </c>
      <c r="AK2011" s="1">
        <v>860</v>
      </c>
      <c r="AL2011" s="1">
        <v>860</v>
      </c>
      <c r="AM2011" s="1">
        <v>1</v>
      </c>
      <c r="AN2011" s="1">
        <v>0</v>
      </c>
      <c r="AO2011" s="1">
        <v>0</v>
      </c>
      <c r="AP2011" s="1">
        <v>0</v>
      </c>
      <c r="AQ2011" s="1">
        <v>0</v>
      </c>
      <c r="AR2011" s="1">
        <v>1889</v>
      </c>
      <c r="AS2011" s="1">
        <v>2.7126760563380281</v>
      </c>
      <c r="AT2011" s="1">
        <f>Table1[[#This Row],[รวมต้นทุนค่าเดินทาง]]+Table1[[#This Row],[รวมต้นทุนค่าซ่อม]]+Table1[[#This Row],[รวมค่าเสื่อม]]</f>
        <v>3889.8254805001498</v>
      </c>
      <c r="AU2011" s="1">
        <f t="shared" si="94"/>
        <v>3889.8254805001498</v>
      </c>
      <c r="AV2011" s="1" t="str" cm="1">
        <f t="array" ref="AV2011">IF(AC2011&lt;4, "เก็บ", IF(OR(AT2011 &lt; PERCENTILE(IF($AC$2:$AC$5092=AC2011, $AT$2:$AT$5092), 0.25) - 1.5 * (PERCENTILE(IF($AC$2:$AC$5092=AC2011, $AT$2:$AT$5092), 0.75) - PERCENTILE(IF($AC$2:$AC$5092=AC2011, $AT$2:$AT$5092), 0.25)), AT2011 &gt; PERCENTILE(IF($AC$2:$AC$5092=AC2011, $AT$2:$AT$5092), 0.75) + 1.5 * (PERCENTILE(IF($AC$2:$AC$5092=AC2011, $AT$2:$AT$5092), 0.75) - PERCENTILE(IF($AC$2:$AC$5092=AC2011, $AT$2:$AT$5092), 0.25))), "ตัด", "เก็บ"))</f>
        <v>เก็บ</v>
      </c>
      <c r="AW2011" s="1">
        <f t="shared" si="95"/>
        <v>3889.8254805001498</v>
      </c>
      <c r="AX2011" s="1">
        <v>2270.0552112676055</v>
      </c>
      <c r="AY2011" s="1">
        <v>1998.1128044438115</v>
      </c>
    </row>
    <row r="2012" spans="1:51" x14ac:dyDescent="0.2">
      <c r="A2012" s="3">
        <v>45645</v>
      </c>
      <c r="B2012">
        <v>45645</v>
      </c>
      <c r="C2012" t="s">
        <v>6461</v>
      </c>
      <c r="D2012" t="s">
        <v>66</v>
      </c>
      <c r="E2012" t="s">
        <v>67</v>
      </c>
      <c r="F2012" t="s">
        <v>273</v>
      </c>
      <c r="G2012" s="1">
        <v>937</v>
      </c>
      <c r="H2012" s="1">
        <v>0</v>
      </c>
      <c r="I2012" s="1">
        <v>400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1337</v>
      </c>
      <c r="P2012" t="s">
        <v>6462</v>
      </c>
      <c r="Q2012" s="2">
        <v>45645</v>
      </c>
      <c r="R2012" t="s">
        <v>70</v>
      </c>
      <c r="S2012">
        <v>0</v>
      </c>
      <c r="T2012" t="s">
        <v>254</v>
      </c>
      <c r="U2012" t="s">
        <v>161</v>
      </c>
      <c r="V2012" s="1">
        <v>0</v>
      </c>
      <c r="W2012" s="1">
        <v>0</v>
      </c>
      <c r="X2012" s="1">
        <v>0</v>
      </c>
      <c r="AA2012" t="s">
        <v>58</v>
      </c>
      <c r="AB2012" s="1">
        <v>0</v>
      </c>
      <c r="AC2012" s="4">
        <f>IF(ISNUMBER(MATCH(AD2012, $AD$2:AD2011, 0)), INDEX($AC$2:AC2011, MATCH(AD2012, $AD$2:AD2011, 0)), MAX($AC$2:AC2011)+1)</f>
        <v>11</v>
      </c>
      <c r="AD2012" t="str">
        <f t="shared" si="96"/>
        <v>ลำปาง-พุทธมณฑลสาย 2</v>
      </c>
      <c r="AE2012" t="s">
        <v>73</v>
      </c>
      <c r="AF2012" s="1">
        <v>0</v>
      </c>
      <c r="AG2012" s="1">
        <v>0</v>
      </c>
      <c r="AH2012" s="1">
        <v>0</v>
      </c>
      <c r="AI2012" t="s">
        <v>6463</v>
      </c>
      <c r="AJ2012" s="1">
        <v>1</v>
      </c>
      <c r="AK2012" s="1">
        <v>720</v>
      </c>
      <c r="AL2012" s="1">
        <v>720</v>
      </c>
      <c r="AM2012" s="1">
        <v>1</v>
      </c>
      <c r="AN2012" s="1">
        <v>0</v>
      </c>
      <c r="AO2012" s="1">
        <v>0</v>
      </c>
      <c r="AP2012" s="1">
        <v>0</v>
      </c>
      <c r="AQ2012" s="1">
        <v>0</v>
      </c>
      <c r="AR2012" s="1">
        <v>1337</v>
      </c>
      <c r="AS2012" s="1">
        <v>1795.5384615384614</v>
      </c>
      <c r="AT2012" s="1">
        <f>Table1[[#This Row],[รวมต้นทุนค่าเดินทาง]]+Table1[[#This Row],[รวมต้นทุนค่าซ่อม]]+Table1[[#This Row],[รวมค่าเสื่อม]]</f>
        <v>5141.7730388423461</v>
      </c>
      <c r="AU2012" s="1">
        <f t="shared" si="94"/>
        <v>4930.4097489270907</v>
      </c>
      <c r="AV2012" s="1" t="str" cm="1">
        <f t="array" ref="AV2012">IF(AC2012&lt;4, "เก็บ", IF(OR(AT2012 &lt; PERCENTILE(IF($AC$2:$AC$5092=AC2012, $AT$2:$AT$5092), 0.25) - 1.5 * (PERCENTILE(IF($AC$2:$AC$5092=AC2012, $AT$2:$AT$5092), 0.75) - PERCENTILE(IF($AC$2:$AC$5092=AC2012, $AT$2:$AT$5092), 0.25)), AT2012 &gt; PERCENTILE(IF($AC$2:$AC$5092=AC2012, $AT$2:$AT$5092), 0.75) + 1.5 * (PERCENTILE(IF($AC$2:$AC$5092=AC2012, $AT$2:$AT$5092), 0.75) - PERCENTILE(IF($AC$2:$AC$5092=AC2012, $AT$2:$AT$5092), 0.25))), "ตัด", "เก็บ"))</f>
        <v>เก็บ</v>
      </c>
      <c r="AW2012" s="1">
        <f t="shared" si="95"/>
        <v>4496.4734610911819</v>
      </c>
      <c r="AX2012" s="1">
        <v>2927.9145864762854</v>
      </c>
      <c r="AY2012" s="1">
        <v>2009.2345773038842</v>
      </c>
    </row>
    <row r="2013" spans="1:51" x14ac:dyDescent="0.2">
      <c r="A2013" s="3">
        <v>45645</v>
      </c>
      <c r="B2013">
        <v>45645</v>
      </c>
      <c r="C2013" t="s">
        <v>6464</v>
      </c>
      <c r="D2013" t="s">
        <v>66</v>
      </c>
      <c r="E2013" t="s">
        <v>67</v>
      </c>
      <c r="F2013" t="s">
        <v>770</v>
      </c>
      <c r="G2013" s="1">
        <v>0</v>
      </c>
      <c r="H2013" s="1">
        <v>0</v>
      </c>
      <c r="I2013" s="1">
        <v>500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500</v>
      </c>
      <c r="P2013" t="s">
        <v>6465</v>
      </c>
      <c r="Q2013" s="2">
        <v>45645</v>
      </c>
      <c r="R2013" t="s">
        <v>70</v>
      </c>
      <c r="S2013">
        <v>0</v>
      </c>
      <c r="T2013" t="s">
        <v>71</v>
      </c>
      <c r="U2013" t="s">
        <v>72</v>
      </c>
      <c r="V2013" s="1">
        <v>0</v>
      </c>
      <c r="W2013" s="1">
        <v>0</v>
      </c>
      <c r="X2013" s="1">
        <v>0</v>
      </c>
      <c r="AA2013" t="s">
        <v>58</v>
      </c>
      <c r="AB2013" s="1">
        <v>0</v>
      </c>
      <c r="AC2013" s="4">
        <f>IF(ISNUMBER(MATCH(AD2013, $AD$2:AD2012, 0)), INDEX($AC$2:AC2012, MATCH(AD2013, $AD$2:AD2012, 0)), MAX($AC$2:AC2012)+1)</f>
        <v>2</v>
      </c>
      <c r="AD2013" t="str">
        <f t="shared" si="96"/>
        <v>เชียงใหม่-พุทธมณฑลสาย 5</v>
      </c>
      <c r="AE2013" t="s">
        <v>73</v>
      </c>
      <c r="AF2013" s="1">
        <v>0</v>
      </c>
      <c r="AG2013" s="1">
        <v>0</v>
      </c>
      <c r="AH2013" s="1">
        <v>0</v>
      </c>
      <c r="AI2013" t="s">
        <v>6466</v>
      </c>
      <c r="AJ2013" s="1">
        <v>1</v>
      </c>
      <c r="AK2013" s="1">
        <v>720</v>
      </c>
      <c r="AL2013" s="1">
        <v>720</v>
      </c>
      <c r="AM2013" s="1">
        <v>1</v>
      </c>
      <c r="AN2013" s="1">
        <v>0</v>
      </c>
      <c r="AO2013" s="1">
        <v>0</v>
      </c>
      <c r="AP2013" s="1">
        <v>0</v>
      </c>
      <c r="AQ2013" s="1">
        <v>0</v>
      </c>
      <c r="AR2013" s="1">
        <v>500</v>
      </c>
      <c r="AS2013" s="1">
        <v>448.44166666666672</v>
      </c>
      <c r="AT2013" s="1">
        <f>Table1[[#This Row],[รวมต้นทุนค่าเดินทาง]]+Table1[[#This Row],[รวมต้นทุนค่าซ่อม]]+Table1[[#This Row],[รวมค่าเสื่อม]]</f>
        <v>2198.4416666666666</v>
      </c>
      <c r="AU2013" s="1">
        <f t="shared" si="94"/>
        <v>5026.5629662053279</v>
      </c>
      <c r="AV2013" s="1" t="str" cm="1">
        <f t="array" ref="AV2013">IF(AC2013&lt;4, "เก็บ", IF(OR(AT2013 &lt; PERCENTILE(IF($AC$2:$AC$5092=AC2013, $AT$2:$AT$5092), 0.25) - 1.5 * (PERCENTILE(IF($AC$2:$AC$5092=AC2013, $AT$2:$AT$5092), 0.75) - PERCENTILE(IF($AC$2:$AC$5092=AC2013, $AT$2:$AT$5092), 0.25)), AT2013 &gt; PERCENTILE(IF($AC$2:$AC$5092=AC2013, $AT$2:$AT$5092), 0.75) + 1.5 * (PERCENTILE(IF($AC$2:$AC$5092=AC2013, $AT$2:$AT$5092), 0.75) - PERCENTILE(IF($AC$2:$AC$5092=AC2013, $AT$2:$AT$5092), 0.25))), "ตัด", "เก็บ"))</f>
        <v>เก็บ</v>
      </c>
      <c r="AW2013" s="1">
        <f t="shared" si="95"/>
        <v>5026.5629662053279</v>
      </c>
      <c r="AX2013" s="1">
        <v>4064.5059139663294</v>
      </c>
      <c r="AY2013" s="1">
        <v>1250</v>
      </c>
    </row>
    <row r="2014" spans="1:51" x14ac:dyDescent="0.2">
      <c r="A2014" s="3">
        <v>45645</v>
      </c>
      <c r="B2014">
        <v>45645</v>
      </c>
      <c r="C2014" t="s">
        <v>6467</v>
      </c>
      <c r="D2014" t="s">
        <v>66</v>
      </c>
      <c r="E2014" t="s">
        <v>67</v>
      </c>
      <c r="F2014" t="s">
        <v>1988</v>
      </c>
      <c r="G2014" s="1">
        <v>0</v>
      </c>
      <c r="H2014" s="1">
        <v>0</v>
      </c>
      <c r="I2014" s="1">
        <v>400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400</v>
      </c>
      <c r="P2014" t="s">
        <v>6468</v>
      </c>
      <c r="Q2014" s="2">
        <v>45645</v>
      </c>
      <c r="R2014" t="s">
        <v>70</v>
      </c>
      <c r="S2014">
        <v>0</v>
      </c>
      <c r="T2014" t="s">
        <v>71</v>
      </c>
      <c r="U2014" t="s">
        <v>93</v>
      </c>
      <c r="V2014" s="1">
        <v>0</v>
      </c>
      <c r="W2014" s="1">
        <v>0</v>
      </c>
      <c r="X2014" s="1">
        <v>0</v>
      </c>
      <c r="AA2014" t="s">
        <v>58</v>
      </c>
      <c r="AB2014" s="1">
        <v>0</v>
      </c>
      <c r="AC2014" s="4">
        <f>IF(ISNUMBER(MATCH(AD2014, $AD$2:AD2013, 0)), INDEX($AC$2:AC2013, MATCH(AD2014, $AD$2:AD2013, 0)), MAX($AC$2:AC2013)+1)</f>
        <v>4</v>
      </c>
      <c r="AD2014" t="str">
        <f t="shared" si="96"/>
        <v>เชียงใหม่-ตลาดไท</v>
      </c>
      <c r="AE2014" t="s">
        <v>73</v>
      </c>
      <c r="AF2014" s="1">
        <v>0</v>
      </c>
      <c r="AG2014" s="1">
        <v>0</v>
      </c>
      <c r="AH2014" s="1">
        <v>0</v>
      </c>
      <c r="AI2014" t="s">
        <v>6469</v>
      </c>
      <c r="AJ2014" s="1">
        <v>1</v>
      </c>
      <c r="AK2014" s="1">
        <v>720</v>
      </c>
      <c r="AL2014" s="1">
        <v>720</v>
      </c>
      <c r="AM2014" s="1">
        <v>1</v>
      </c>
      <c r="AN2014" s="1">
        <v>0</v>
      </c>
      <c r="AO2014" s="1">
        <v>0</v>
      </c>
      <c r="AP2014" s="1">
        <v>0</v>
      </c>
      <c r="AQ2014" s="1">
        <v>0</v>
      </c>
      <c r="AR2014" s="1">
        <v>400</v>
      </c>
      <c r="AS2014" s="1">
        <v>10.7</v>
      </c>
      <c r="AT2014" s="1">
        <f>Table1[[#This Row],[รวมต้นทุนค่าเดินทาง]]+Table1[[#This Row],[รวมต้นทุนค่าซ่อม]]+Table1[[#This Row],[รวมค่าเสื่อม]]</f>
        <v>1627.1417950620266</v>
      </c>
      <c r="AU2014" s="1">
        <f t="shared" si="94"/>
        <v>4256.109283997258</v>
      </c>
      <c r="AV2014" s="1" t="str" cm="1">
        <f t="array" ref="AV2014">IF(AC2014&lt;4, "เก็บ", IF(OR(AT2014 &lt; PERCENTILE(IF($AC$2:$AC$5092=AC2014, $AT$2:$AT$5092), 0.25) - 1.5 * (PERCENTILE(IF($AC$2:$AC$5092=AC2014, $AT$2:$AT$5092), 0.75) - PERCENTILE(IF($AC$2:$AC$5092=AC2014, $AT$2:$AT$5092), 0.25)), AT2014 &gt; PERCENTILE(IF($AC$2:$AC$5092=AC2014, $AT$2:$AT$5092), 0.75) + 1.5 * (PERCENTILE(IF($AC$2:$AC$5092=AC2014, $AT$2:$AT$5092), 0.75) - PERCENTILE(IF($AC$2:$AC$5092=AC2014, $AT$2:$AT$5092), 0.25))), "ตัด", "เก็บ"))</f>
        <v>เก็บ</v>
      </c>
      <c r="AW2014" s="1">
        <f t="shared" si="95"/>
        <v>3807.0727671795808</v>
      </c>
      <c r="AX2014" s="1">
        <v>2335.0230876608157</v>
      </c>
      <c r="AY2014" s="1">
        <v>1216.4417950620266</v>
      </c>
    </row>
    <row r="2015" spans="1:51" x14ac:dyDescent="0.2">
      <c r="A2015" s="3">
        <v>45645</v>
      </c>
      <c r="B2015">
        <v>45645</v>
      </c>
      <c r="C2015" t="s">
        <v>6470</v>
      </c>
      <c r="D2015" t="s">
        <v>51</v>
      </c>
      <c r="E2015" t="s">
        <v>61</v>
      </c>
      <c r="F2015" t="s">
        <v>1217</v>
      </c>
      <c r="G2015" s="1">
        <v>4200</v>
      </c>
      <c r="H2015" s="1">
        <v>3075</v>
      </c>
      <c r="I2015" s="1">
        <v>1900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6100</v>
      </c>
      <c r="P2015" t="s">
        <v>6471</v>
      </c>
      <c r="Q2015" s="2">
        <v>45645</v>
      </c>
      <c r="R2015" t="s">
        <v>55</v>
      </c>
      <c r="S2015">
        <v>0</v>
      </c>
      <c r="T2015" t="s">
        <v>56</v>
      </c>
      <c r="U2015" t="s">
        <v>57</v>
      </c>
      <c r="V2015" s="1">
        <v>2500</v>
      </c>
      <c r="W2015" s="1">
        <v>0</v>
      </c>
      <c r="X2015" s="1">
        <v>0</v>
      </c>
      <c r="AA2015" t="s">
        <v>58</v>
      </c>
      <c r="AB2015" s="1">
        <v>0</v>
      </c>
      <c r="AC2015" s="4">
        <f>IF(ISNUMBER(MATCH(AD2015, $AD$2:AD2014, 0)), INDEX($AC$2:AC2014, MATCH(AD2015, $AD$2:AD2014, 0)), MAX($AC$2:AC2014)+1)</f>
        <v>1</v>
      </c>
      <c r="AD2015" t="str">
        <f t="shared" si="96"/>
        <v>ท่าลี่-กองลอย</v>
      </c>
      <c r="AE2015" t="s">
        <v>55</v>
      </c>
      <c r="AF2015" s="1">
        <v>0</v>
      </c>
      <c r="AG2015" s="1">
        <v>0</v>
      </c>
      <c r="AH2015" s="1">
        <v>0</v>
      </c>
      <c r="AI2015" t="s">
        <v>6472</v>
      </c>
      <c r="AJ2015" s="1">
        <v>1</v>
      </c>
      <c r="AK2015" s="1">
        <v>0</v>
      </c>
      <c r="AL2015" s="1">
        <v>0</v>
      </c>
      <c r="AM2015" s="1">
        <v>0</v>
      </c>
      <c r="AN2015" s="1">
        <v>0</v>
      </c>
      <c r="AO2015" s="1">
        <v>0</v>
      </c>
      <c r="AP2015" s="1">
        <v>0</v>
      </c>
      <c r="AQ2015" s="1">
        <v>0</v>
      </c>
      <c r="AR2015" s="1">
        <v>11675</v>
      </c>
      <c r="AS2015" s="1">
        <v>8.8551724137931043</v>
      </c>
      <c r="AT2015" s="1">
        <f>Table1[[#This Row],[รวมต้นทุนค่าเดินทาง]]+Table1[[#This Row],[รวมต้นทุนค่าซ่อม]]+Table1[[#This Row],[รวมค่าเสื่อม]]</f>
        <v>13546.437953870745</v>
      </c>
      <c r="AU2015" s="1">
        <f t="shared" si="94"/>
        <v>13953.293816562818</v>
      </c>
      <c r="AV2015" s="1" t="str" cm="1">
        <f t="array" ref="AV2015">IF(AC2015&lt;4, "เก็บ", IF(OR(AT2015 &lt; PERCENTILE(IF($AC$2:$AC$5092=AC2015, $AT$2:$AT$5092), 0.25) - 1.5 * (PERCENTILE(IF($AC$2:$AC$5092=AC2015, $AT$2:$AT$5092), 0.75) - PERCENTILE(IF($AC$2:$AC$5092=AC2015, $AT$2:$AT$5092), 0.25)), AT2015 &gt; PERCENTILE(IF($AC$2:$AC$5092=AC2015, $AT$2:$AT$5092), 0.75) + 1.5 * (PERCENTILE(IF($AC$2:$AC$5092=AC2015, $AT$2:$AT$5092), 0.75) - PERCENTILE(IF($AC$2:$AC$5092=AC2015, $AT$2:$AT$5092), 0.25))), "ตัด", "เก็บ"))</f>
        <v>เก็บ</v>
      </c>
      <c r="AW2015" s="1">
        <f t="shared" si="95"/>
        <v>13953.293816562818</v>
      </c>
      <c r="AX2015" s="1">
        <v>14426.372718098486</v>
      </c>
      <c r="AY2015" s="1">
        <v>1862.5827814569536</v>
      </c>
    </row>
    <row r="2016" spans="1:51" x14ac:dyDescent="0.2">
      <c r="A2016" s="3">
        <v>45645</v>
      </c>
      <c r="B2016">
        <v>45645</v>
      </c>
      <c r="C2016" t="s">
        <v>6473</v>
      </c>
      <c r="D2016" t="s">
        <v>66</v>
      </c>
      <c r="E2016" t="s">
        <v>105</v>
      </c>
      <c r="F2016" t="s">
        <v>865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803</v>
      </c>
      <c r="O2016" s="1">
        <v>803</v>
      </c>
      <c r="P2016" t="s">
        <v>6474</v>
      </c>
      <c r="Q2016" s="2">
        <v>45645</v>
      </c>
      <c r="R2016" t="s">
        <v>55</v>
      </c>
      <c r="S2016">
        <v>0</v>
      </c>
      <c r="T2016" t="s">
        <v>87</v>
      </c>
      <c r="U2016" t="s">
        <v>71</v>
      </c>
      <c r="V2016" s="1">
        <v>0</v>
      </c>
      <c r="W2016" s="1">
        <v>703</v>
      </c>
      <c r="X2016" s="1">
        <v>0</v>
      </c>
      <c r="Y2016" t="s">
        <v>108</v>
      </c>
      <c r="Z2016" t="s">
        <v>71</v>
      </c>
      <c r="AA2016" t="s">
        <v>344</v>
      </c>
      <c r="AB2016" s="1">
        <v>0</v>
      </c>
      <c r="AC2016" s="4">
        <f>IF(ISNUMBER(MATCH(AD2016, $AD$2:AD2015, 0)), INDEX($AC$2:AC2015, MATCH(AD2016, $AD$2:AD2015, 0)), MAX($AC$2:AC2015)+1)</f>
        <v>6</v>
      </c>
      <c r="AD2016" t="str">
        <f t="shared" si="96"/>
        <v>เชียงราย-เชียงใหม่</v>
      </c>
      <c r="AE2016" t="s">
        <v>55</v>
      </c>
      <c r="AF2016" s="1">
        <v>0</v>
      </c>
      <c r="AG2016" s="1">
        <v>0</v>
      </c>
      <c r="AH2016" s="1">
        <v>0</v>
      </c>
      <c r="AI2016" t="s">
        <v>6475</v>
      </c>
      <c r="AJ2016" s="1">
        <v>2</v>
      </c>
      <c r="AK2016" s="1">
        <v>0</v>
      </c>
      <c r="AL2016" s="1">
        <v>0</v>
      </c>
      <c r="AM2016" s="1">
        <v>0</v>
      </c>
      <c r="AN2016" s="1">
        <v>596.10069999999996</v>
      </c>
      <c r="AO2016" s="1">
        <v>0</v>
      </c>
      <c r="AP2016" s="1">
        <v>0</v>
      </c>
      <c r="AQ2016" s="1">
        <v>0</v>
      </c>
      <c r="AR2016" s="1">
        <v>1506</v>
      </c>
      <c r="AS2016" s="1">
        <v>172.21</v>
      </c>
      <c r="AT2016" s="1">
        <f>Table1[[#This Row],[รวมต้นทุนค่าเดินทาง]]+Table1[[#This Row],[รวมต้นทุนค่าซ่อม]]+Table1[[#This Row],[รวมค่าเสื่อม]]</f>
        <v>3236.6515584415583</v>
      </c>
      <c r="AU2016" s="1">
        <f t="shared" si="94"/>
        <v>4428.3346813776061</v>
      </c>
      <c r="AV2016" s="1" t="str" cm="1">
        <f t="array" ref="AV2016">IF(AC2016&lt;4, "เก็บ", IF(OR(AT2016 &lt; PERCENTILE(IF($AC$2:$AC$5092=AC2016, $AT$2:$AT$5092), 0.25) - 1.5 * (PERCENTILE(IF($AC$2:$AC$5092=AC2016, $AT$2:$AT$5092), 0.75) - PERCENTILE(IF($AC$2:$AC$5092=AC2016, $AT$2:$AT$5092), 0.25)), AT2016 &gt; PERCENTILE(IF($AC$2:$AC$5092=AC2016, $AT$2:$AT$5092), 0.75) + 1.5 * (PERCENTILE(IF($AC$2:$AC$5092=AC2016, $AT$2:$AT$5092), 0.75) - PERCENTILE(IF($AC$2:$AC$5092=AC2016, $AT$2:$AT$5092), 0.25))), "ตัด", "เก็บ"))</f>
        <v>เก็บ</v>
      </c>
      <c r="AW2016" s="1">
        <f t="shared" si="95"/>
        <v>3873.7679454274344</v>
      </c>
      <c r="AX2016" s="1">
        <v>2781.4385174989698</v>
      </c>
      <c r="AY2016" s="1">
        <v>1558.4415584415585</v>
      </c>
    </row>
    <row r="2017" spans="1:51" x14ac:dyDescent="0.2">
      <c r="A2017" s="3">
        <v>45646</v>
      </c>
      <c r="B2017">
        <v>45646</v>
      </c>
      <c r="C2017" t="s">
        <v>6476</v>
      </c>
      <c r="D2017" t="s">
        <v>66</v>
      </c>
      <c r="E2017" t="s">
        <v>124</v>
      </c>
      <c r="F2017" t="s">
        <v>125</v>
      </c>
      <c r="G2017" s="1">
        <v>1308</v>
      </c>
      <c r="H2017" s="1">
        <v>0</v>
      </c>
      <c r="I2017" s="1">
        <v>400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1708</v>
      </c>
      <c r="P2017" t="s">
        <v>6477</v>
      </c>
      <c r="Q2017" s="2">
        <v>45645</v>
      </c>
      <c r="R2017" t="s">
        <v>70</v>
      </c>
      <c r="S2017">
        <v>0</v>
      </c>
      <c r="T2017" t="s">
        <v>71</v>
      </c>
      <c r="U2017" t="s">
        <v>161</v>
      </c>
      <c r="V2017" s="1">
        <v>0</v>
      </c>
      <c r="W2017" s="1">
        <v>0</v>
      </c>
      <c r="X2017" s="1">
        <v>0</v>
      </c>
      <c r="AA2017" t="s">
        <v>58</v>
      </c>
      <c r="AB2017" s="1">
        <v>0</v>
      </c>
      <c r="AC2017" s="4">
        <f>IF(ISNUMBER(MATCH(AD2017, $AD$2:AD2016, 0)), INDEX($AC$2:AC2016, MATCH(AD2017, $AD$2:AD2016, 0)), MAX($AC$2:AC2016)+1)</f>
        <v>9</v>
      </c>
      <c r="AD2017" t="str">
        <f t="shared" si="96"/>
        <v>เชียงใหม่-พุทธมณฑลสาย 2</v>
      </c>
      <c r="AE2017" t="s">
        <v>73</v>
      </c>
      <c r="AF2017" s="1">
        <v>0</v>
      </c>
      <c r="AG2017" s="1">
        <v>0</v>
      </c>
      <c r="AH2017" s="1">
        <v>0</v>
      </c>
      <c r="AI2017" t="s">
        <v>6478</v>
      </c>
      <c r="AJ2017" s="1">
        <v>2</v>
      </c>
      <c r="AK2017" s="1">
        <v>720</v>
      </c>
      <c r="AL2017" s="1">
        <v>1440</v>
      </c>
      <c r="AM2017" s="1">
        <v>0.5</v>
      </c>
      <c r="AN2017" s="1">
        <v>0</v>
      </c>
      <c r="AO2017" s="1">
        <v>0</v>
      </c>
      <c r="AP2017" s="1">
        <v>0</v>
      </c>
      <c r="AQ2017" s="1">
        <v>0</v>
      </c>
      <c r="AR2017" s="1">
        <v>1708</v>
      </c>
      <c r="AS2017" s="1">
        <v>1080.71</v>
      </c>
      <c r="AT2017" s="1">
        <f>Table1[[#This Row],[รวมต้นทุนค่าเดินทาง]]+Table1[[#This Row],[รวมต้นทุนค่าซ่อม]]+Table1[[#This Row],[รวมค่าเสื่อม]]</f>
        <v>4541.7080013324448</v>
      </c>
      <c r="AU2017" s="1">
        <f t="shared" si="94"/>
        <v>4623.2312262414152</v>
      </c>
      <c r="AV2017" s="1" t="str" cm="1">
        <f t="array" ref="AV2017">IF(AC2017&lt;4, "เก็บ", IF(OR(AT2017 &lt; PERCENTILE(IF($AC$2:$AC$5092=AC2017, $AT$2:$AT$5092), 0.25) - 1.5 * (PERCENTILE(IF($AC$2:$AC$5092=AC2017, $AT$2:$AT$5092), 0.75) - PERCENTILE(IF($AC$2:$AC$5092=AC2017, $AT$2:$AT$5092), 0.25)), AT2017 &gt; PERCENTILE(IF($AC$2:$AC$5092=AC2017, $AT$2:$AT$5092), 0.75) + 1.5 * (PERCENTILE(IF($AC$2:$AC$5092=AC2017, $AT$2:$AT$5092), 0.75) - PERCENTILE(IF($AC$2:$AC$5092=AC2017, $AT$2:$AT$5092), 0.25))), "ตัด", "เก็บ"))</f>
        <v>เก็บ</v>
      </c>
      <c r="AW2017" s="1">
        <f t="shared" si="95"/>
        <v>4005.4952465164292</v>
      </c>
      <c r="AX2017" s="1">
        <v>2577.9546108768855</v>
      </c>
      <c r="AY2017" s="1">
        <v>1752.998001332445</v>
      </c>
    </row>
    <row r="2018" spans="1:51" x14ac:dyDescent="0.2">
      <c r="A2018" s="3">
        <v>45646</v>
      </c>
      <c r="B2018">
        <v>45646</v>
      </c>
      <c r="C2018" t="s">
        <v>6479</v>
      </c>
      <c r="D2018" t="s">
        <v>66</v>
      </c>
      <c r="E2018" t="s">
        <v>124</v>
      </c>
      <c r="F2018" t="s">
        <v>420</v>
      </c>
      <c r="G2018" s="1">
        <v>1074</v>
      </c>
      <c r="H2018" s="1">
        <v>0</v>
      </c>
      <c r="I2018" s="1">
        <v>500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1574</v>
      </c>
      <c r="P2018" t="s">
        <v>6480</v>
      </c>
      <c r="Q2018" s="2">
        <v>45645</v>
      </c>
      <c r="R2018" t="s">
        <v>70</v>
      </c>
      <c r="S2018">
        <v>0</v>
      </c>
      <c r="T2018" t="s">
        <v>71</v>
      </c>
      <c r="U2018" t="s">
        <v>161</v>
      </c>
      <c r="V2018" s="1">
        <v>0</v>
      </c>
      <c r="W2018" s="1">
        <v>0</v>
      </c>
      <c r="X2018" s="1">
        <v>0</v>
      </c>
      <c r="AA2018" t="s">
        <v>58</v>
      </c>
      <c r="AB2018" s="1">
        <v>0</v>
      </c>
      <c r="AC2018" s="4">
        <f>IF(ISNUMBER(MATCH(AD2018, $AD$2:AD2017, 0)), INDEX($AC$2:AC2017, MATCH(AD2018, $AD$2:AD2017, 0)), MAX($AC$2:AC2017)+1)</f>
        <v>9</v>
      </c>
      <c r="AD2018" t="str">
        <f t="shared" si="96"/>
        <v>เชียงใหม่-พุทธมณฑลสาย 2</v>
      </c>
      <c r="AE2018" t="s">
        <v>73</v>
      </c>
      <c r="AF2018" s="1">
        <v>0</v>
      </c>
      <c r="AG2018" s="1">
        <v>0</v>
      </c>
      <c r="AH2018" s="1">
        <v>0</v>
      </c>
      <c r="AI2018" t="s">
        <v>6481</v>
      </c>
      <c r="AJ2018" s="1">
        <v>1</v>
      </c>
      <c r="AK2018" s="1">
        <v>720</v>
      </c>
      <c r="AL2018" s="1">
        <v>720</v>
      </c>
      <c r="AM2018" s="1">
        <v>1</v>
      </c>
      <c r="AN2018" s="1">
        <v>0</v>
      </c>
      <c r="AO2018" s="1">
        <v>0</v>
      </c>
      <c r="AP2018" s="1">
        <v>0</v>
      </c>
      <c r="AQ2018" s="1">
        <v>0</v>
      </c>
      <c r="AR2018" s="1">
        <v>1574</v>
      </c>
      <c r="AS2018" s="1">
        <v>315.815</v>
      </c>
      <c r="AT2018" s="1">
        <f>Table1[[#This Row],[รวมต้นทุนค่าเดินทาง]]+Table1[[#This Row],[รวมต้นทุนค่าซ่อม]]+Table1[[#This Row],[รวมค่าเสื่อม]]</f>
        <v>4001.5311487236404</v>
      </c>
      <c r="AU2018" s="1">
        <f t="shared" si="94"/>
        <v>4623.2312262414152</v>
      </c>
      <c r="AV2018" s="1" t="str" cm="1">
        <f t="array" ref="AV2018">IF(AC2018&lt;4, "เก็บ", IF(OR(AT2018 &lt; PERCENTILE(IF($AC$2:$AC$5092=AC2018, $AT$2:$AT$5092), 0.25) - 1.5 * (PERCENTILE(IF($AC$2:$AC$5092=AC2018, $AT$2:$AT$5092), 0.75) - PERCENTILE(IF($AC$2:$AC$5092=AC2018, $AT$2:$AT$5092), 0.25)), AT2018 &gt; PERCENTILE(IF($AC$2:$AC$5092=AC2018, $AT$2:$AT$5092), 0.75) + 1.5 * (PERCENTILE(IF($AC$2:$AC$5092=AC2018, $AT$2:$AT$5092), 0.75) - PERCENTILE(IF($AC$2:$AC$5092=AC2018, $AT$2:$AT$5092), 0.25))), "ตัด", "เก็บ"))</f>
        <v>เก็บ</v>
      </c>
      <c r="AW2018" s="1">
        <f t="shared" si="95"/>
        <v>4005.4952465164292</v>
      </c>
      <c r="AX2018" s="1">
        <v>2577.9546108768855</v>
      </c>
      <c r="AY2018" s="1">
        <v>2111.7161487236403</v>
      </c>
    </row>
    <row r="2019" spans="1:51" x14ac:dyDescent="0.2">
      <c r="A2019" s="3">
        <v>45646</v>
      </c>
      <c r="B2019">
        <v>45646</v>
      </c>
      <c r="C2019" t="s">
        <v>6482</v>
      </c>
      <c r="D2019" t="s">
        <v>66</v>
      </c>
      <c r="E2019" t="s">
        <v>124</v>
      </c>
      <c r="F2019" t="s">
        <v>201</v>
      </c>
      <c r="G2019" s="1">
        <v>971</v>
      </c>
      <c r="H2019" s="1">
        <v>0</v>
      </c>
      <c r="I2019" s="1">
        <v>400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1371</v>
      </c>
      <c r="P2019" t="s">
        <v>6483</v>
      </c>
      <c r="Q2019" s="2">
        <v>45645</v>
      </c>
      <c r="R2019" t="s">
        <v>70</v>
      </c>
      <c r="S2019">
        <v>0</v>
      </c>
      <c r="T2019" t="s">
        <v>594</v>
      </c>
      <c r="U2019" t="s">
        <v>93</v>
      </c>
      <c r="V2019" s="1">
        <v>0</v>
      </c>
      <c r="W2019" s="1">
        <v>0</v>
      </c>
      <c r="X2019" s="1">
        <v>0</v>
      </c>
      <c r="AA2019" t="s">
        <v>58</v>
      </c>
      <c r="AB2019" s="1">
        <v>0</v>
      </c>
      <c r="AC2019" s="4">
        <f>IF(ISNUMBER(MATCH(AD2019, $AD$2:AD2018, 0)), INDEX($AC$2:AC2018, MATCH(AD2019, $AD$2:AD2018, 0)), MAX($AC$2:AC2018)+1)</f>
        <v>55</v>
      </c>
      <c r="AD2019" t="str">
        <f t="shared" si="96"/>
        <v>ลำพูน-ตลาดไท</v>
      </c>
      <c r="AE2019" t="s">
        <v>73</v>
      </c>
      <c r="AF2019" s="1">
        <v>0</v>
      </c>
      <c r="AG2019" s="1">
        <v>0</v>
      </c>
      <c r="AH2019" s="1">
        <v>0</v>
      </c>
      <c r="AI2019" t="s">
        <v>6484</v>
      </c>
      <c r="AJ2019" s="1">
        <v>1</v>
      </c>
      <c r="AK2019" s="1">
        <v>720</v>
      </c>
      <c r="AL2019" s="1">
        <v>720</v>
      </c>
      <c r="AM2019" s="1">
        <v>1</v>
      </c>
      <c r="AN2019" s="1">
        <v>0</v>
      </c>
      <c r="AO2019" s="1">
        <v>0</v>
      </c>
      <c r="AP2019" s="1">
        <v>0</v>
      </c>
      <c r="AQ2019" s="1">
        <v>0</v>
      </c>
      <c r="AR2019" s="1">
        <v>1371</v>
      </c>
      <c r="AS2019" s="1">
        <v>281.69</v>
      </c>
      <c r="AT2019" s="1">
        <f>Table1[[#This Row],[รวมต้นทุนค่าเดินทาง]]+Table1[[#This Row],[รวมต้นทุนค่าซ่อม]]+Table1[[#This Row],[รวมค่าเสื่อม]]</f>
        <v>3527.69</v>
      </c>
      <c r="AU2019" s="1">
        <f t="shared" si="94"/>
        <v>3993.3918610908977</v>
      </c>
      <c r="AV2019" s="1" t="str" cm="1">
        <f t="array" ref="AV2019">IF(AC2019&lt;4, "เก็บ", IF(OR(AT2019 &lt; PERCENTILE(IF($AC$2:$AC$5092=AC2019, $AT$2:$AT$5092), 0.25) - 1.5 * (PERCENTILE(IF($AC$2:$AC$5092=AC2019, $AT$2:$AT$5092), 0.75) - PERCENTILE(IF($AC$2:$AC$5092=AC2019, $AT$2:$AT$5092), 0.25)), AT2019 &gt; PERCENTILE(IF($AC$2:$AC$5092=AC2019, $AT$2:$AT$5092), 0.75) + 1.5 * (PERCENTILE(IF($AC$2:$AC$5092=AC2019, $AT$2:$AT$5092), 0.75) - PERCENTILE(IF($AC$2:$AC$5092=AC2019, $AT$2:$AT$5092), 0.25))), "ตัด", "เก็บ"))</f>
        <v>เก็บ</v>
      </c>
      <c r="AW2019" s="1">
        <f t="shared" si="95"/>
        <v>2895.1646759338996</v>
      </c>
      <c r="AX2019" s="1">
        <v>1760.6039638270934</v>
      </c>
      <c r="AY2019" s="1">
        <v>1875</v>
      </c>
    </row>
    <row r="2020" spans="1:51" x14ac:dyDescent="0.2">
      <c r="A2020" s="3">
        <v>45646</v>
      </c>
      <c r="B2020">
        <v>45646</v>
      </c>
      <c r="C2020" t="s">
        <v>6485</v>
      </c>
      <c r="D2020" t="s">
        <v>66</v>
      </c>
      <c r="E2020" t="s">
        <v>67</v>
      </c>
      <c r="F2020" t="s">
        <v>655</v>
      </c>
      <c r="G2020" s="1">
        <v>0</v>
      </c>
      <c r="H2020" s="1">
        <v>1071</v>
      </c>
      <c r="I2020" s="1">
        <v>500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500</v>
      </c>
      <c r="P2020" t="s">
        <v>6486</v>
      </c>
      <c r="Q2020" s="2">
        <v>45646</v>
      </c>
      <c r="R2020" t="s">
        <v>70</v>
      </c>
      <c r="S2020">
        <v>0</v>
      </c>
      <c r="T2020" t="s">
        <v>71</v>
      </c>
      <c r="U2020" t="s">
        <v>161</v>
      </c>
      <c r="V2020" s="1">
        <v>0</v>
      </c>
      <c r="W2020" s="1">
        <v>0</v>
      </c>
      <c r="X2020" s="1">
        <v>0</v>
      </c>
      <c r="AA2020" t="s">
        <v>58</v>
      </c>
      <c r="AB2020" s="1">
        <v>0</v>
      </c>
      <c r="AC2020" s="4">
        <f>IF(ISNUMBER(MATCH(AD2020, $AD$2:AD2019, 0)), INDEX($AC$2:AC2019, MATCH(AD2020, $AD$2:AD2019, 0)), MAX($AC$2:AC2019)+1)</f>
        <v>9</v>
      </c>
      <c r="AD2020" t="str">
        <f t="shared" si="96"/>
        <v>เชียงใหม่-พุทธมณฑลสาย 2</v>
      </c>
      <c r="AE2020" t="s">
        <v>73</v>
      </c>
      <c r="AF2020" s="1">
        <v>0</v>
      </c>
      <c r="AG2020" s="1">
        <v>0</v>
      </c>
      <c r="AH2020" s="1">
        <v>0</v>
      </c>
      <c r="AI2020" t="s">
        <v>6487</v>
      </c>
      <c r="AJ2020" s="1">
        <v>1</v>
      </c>
      <c r="AK2020" s="1">
        <v>720</v>
      </c>
      <c r="AL2020" s="1">
        <v>720</v>
      </c>
      <c r="AM2020" s="1">
        <v>1</v>
      </c>
      <c r="AN2020" s="1">
        <v>0</v>
      </c>
      <c r="AO2020" s="1">
        <v>0</v>
      </c>
      <c r="AP2020" s="1">
        <v>0</v>
      </c>
      <c r="AQ2020" s="1">
        <v>0</v>
      </c>
      <c r="AR2020" s="1">
        <v>1571</v>
      </c>
      <c r="AS2020" s="1">
        <v>1158.79</v>
      </c>
      <c r="AT2020" s="1">
        <f>Table1[[#This Row],[รวมต้นทุนค่าเดินทาง]]+Table1[[#This Row],[รวมต้นทุนค่าซ่อม]]+Table1[[#This Row],[รวมค่าเสื่อม]]</f>
        <v>5162.6127021597185</v>
      </c>
      <c r="AU2020" s="1">
        <f t="shared" si="94"/>
        <v>4623.2312262414152</v>
      </c>
      <c r="AV2020" s="1" t="str" cm="1">
        <f t="array" ref="AV2020">IF(AC2020&lt;4, "เก็บ", IF(OR(AT2020 &lt; PERCENTILE(IF($AC$2:$AC$5092=AC2020, $AT$2:$AT$5092), 0.25) - 1.5 * (PERCENTILE(IF($AC$2:$AC$5092=AC2020, $AT$2:$AT$5092), 0.75) - PERCENTILE(IF($AC$2:$AC$5092=AC2020, $AT$2:$AT$5092), 0.25)), AT2020 &gt; PERCENTILE(IF($AC$2:$AC$5092=AC2020, $AT$2:$AT$5092), 0.75) + 1.5 * (PERCENTILE(IF($AC$2:$AC$5092=AC2020, $AT$2:$AT$5092), 0.75) - PERCENTILE(IF($AC$2:$AC$5092=AC2020, $AT$2:$AT$5092), 0.25))), "ตัด", "เก็บ"))</f>
        <v>เก็บ</v>
      </c>
      <c r="AW2020" s="1">
        <f t="shared" si="95"/>
        <v>4005.4952465164292</v>
      </c>
      <c r="AX2020" s="1">
        <v>2577.9546108768855</v>
      </c>
      <c r="AY2020" s="1">
        <v>2432.8227021597186</v>
      </c>
    </row>
    <row r="2021" spans="1:51" x14ac:dyDescent="0.2">
      <c r="A2021" s="3">
        <v>45646</v>
      </c>
      <c r="B2021">
        <v>45646</v>
      </c>
      <c r="C2021" t="s">
        <v>6488</v>
      </c>
      <c r="D2021" t="s">
        <v>66</v>
      </c>
      <c r="E2021" t="s">
        <v>124</v>
      </c>
      <c r="F2021" t="s">
        <v>289</v>
      </c>
      <c r="G2021" s="1">
        <v>0</v>
      </c>
      <c r="H2021" s="1">
        <v>0</v>
      </c>
      <c r="I2021" s="1">
        <v>400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400</v>
      </c>
      <c r="P2021" t="s">
        <v>6489</v>
      </c>
      <c r="Q2021" s="2">
        <v>45646</v>
      </c>
      <c r="R2021" t="s">
        <v>70</v>
      </c>
      <c r="S2021">
        <v>0</v>
      </c>
      <c r="T2021" t="s">
        <v>71</v>
      </c>
      <c r="U2021" t="s">
        <v>93</v>
      </c>
      <c r="V2021" s="1">
        <v>0</v>
      </c>
      <c r="W2021" s="1">
        <v>0</v>
      </c>
      <c r="X2021" s="1">
        <v>0</v>
      </c>
      <c r="AA2021" t="s">
        <v>58</v>
      </c>
      <c r="AB2021" s="1">
        <v>0</v>
      </c>
      <c r="AC2021" s="4">
        <f>IF(ISNUMBER(MATCH(AD2021, $AD$2:AD2020, 0)), INDEX($AC$2:AC2020, MATCH(AD2021, $AD$2:AD2020, 0)), MAX($AC$2:AC2020)+1)</f>
        <v>4</v>
      </c>
      <c r="AD2021" t="str">
        <f t="shared" si="96"/>
        <v>เชียงใหม่-ตลาดไท</v>
      </c>
      <c r="AE2021" t="s">
        <v>73</v>
      </c>
      <c r="AF2021" s="1">
        <v>0</v>
      </c>
      <c r="AG2021" s="1">
        <v>0</v>
      </c>
      <c r="AH2021" s="1">
        <v>0</v>
      </c>
      <c r="AI2021" t="s">
        <v>6490</v>
      </c>
      <c r="AJ2021" s="1">
        <v>1</v>
      </c>
      <c r="AK2021" s="1">
        <v>720</v>
      </c>
      <c r="AL2021" s="1">
        <v>720</v>
      </c>
      <c r="AM2021" s="1">
        <v>1</v>
      </c>
      <c r="AN2021" s="1">
        <v>0</v>
      </c>
      <c r="AO2021" s="1">
        <v>0</v>
      </c>
      <c r="AP2021" s="1">
        <v>0</v>
      </c>
      <c r="AQ2021" s="1">
        <v>0</v>
      </c>
      <c r="AR2021" s="1">
        <v>400</v>
      </c>
      <c r="AS2021" s="1">
        <v>3363.3442857142854</v>
      </c>
      <c r="AT2021" s="1">
        <f>Table1[[#This Row],[รวมต้นทุนค่าเดินทาง]]+Table1[[#This Row],[รวมต้นทุนค่าซ่อม]]+Table1[[#This Row],[รวมค่าเสื่อม]]</f>
        <v>4879.608172300258</v>
      </c>
      <c r="AU2021" s="1">
        <f t="shared" si="94"/>
        <v>4256.109283997258</v>
      </c>
      <c r="AV2021" s="1" t="str" cm="1">
        <f t="array" ref="AV2021">IF(AC2021&lt;4, "เก็บ", IF(OR(AT2021 &lt; PERCENTILE(IF($AC$2:$AC$5092=AC2021, $AT$2:$AT$5092), 0.25) - 1.5 * (PERCENTILE(IF($AC$2:$AC$5092=AC2021, $AT$2:$AT$5092), 0.75) - PERCENTILE(IF($AC$2:$AC$5092=AC2021, $AT$2:$AT$5092), 0.25)), AT2021 &gt; PERCENTILE(IF($AC$2:$AC$5092=AC2021, $AT$2:$AT$5092), 0.75) + 1.5 * (PERCENTILE(IF($AC$2:$AC$5092=AC2021, $AT$2:$AT$5092), 0.75) - PERCENTILE(IF($AC$2:$AC$5092=AC2021, $AT$2:$AT$5092), 0.25))), "ตัด", "เก็บ"))</f>
        <v>เก็บ</v>
      </c>
      <c r="AW2021" s="1">
        <f t="shared" si="95"/>
        <v>3807.0727671795808</v>
      </c>
      <c r="AX2021" s="1">
        <v>2335.0230876608157</v>
      </c>
      <c r="AY2021" s="1">
        <v>1116.2638865859724</v>
      </c>
    </row>
    <row r="2022" spans="1:51" x14ac:dyDescent="0.2">
      <c r="A2022" s="3">
        <v>45646</v>
      </c>
      <c r="B2022">
        <v>45646</v>
      </c>
      <c r="C2022" t="s">
        <v>6491</v>
      </c>
      <c r="D2022" t="s">
        <v>51</v>
      </c>
      <c r="E2022" t="s">
        <v>52</v>
      </c>
      <c r="F2022" t="s">
        <v>1659</v>
      </c>
      <c r="G2022" s="1">
        <v>4200</v>
      </c>
      <c r="H2022" s="1">
        <v>3075</v>
      </c>
      <c r="I2022" s="1">
        <v>1900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6100</v>
      </c>
      <c r="P2022" t="s">
        <v>6492</v>
      </c>
      <c r="Q2022" s="2">
        <v>45646</v>
      </c>
      <c r="R2022" t="s">
        <v>55</v>
      </c>
      <c r="S2022">
        <v>0</v>
      </c>
      <c r="T2022" t="s">
        <v>56</v>
      </c>
      <c r="U2022" t="s">
        <v>57</v>
      </c>
      <c r="V2022" s="1">
        <v>2500</v>
      </c>
      <c r="W2022" s="1">
        <v>0</v>
      </c>
      <c r="X2022" s="1">
        <v>0</v>
      </c>
      <c r="AA2022" t="s">
        <v>58</v>
      </c>
      <c r="AB2022" s="1">
        <v>0</v>
      </c>
      <c r="AC2022" s="4">
        <f>IF(ISNUMBER(MATCH(AD2022, $AD$2:AD2021, 0)), INDEX($AC$2:AC2021, MATCH(AD2022, $AD$2:AD2021, 0)), MAX($AC$2:AC2021)+1)</f>
        <v>1</v>
      </c>
      <c r="AD2022" t="str">
        <f t="shared" si="96"/>
        <v>ท่าลี่-กองลอย</v>
      </c>
      <c r="AE2022" t="s">
        <v>55</v>
      </c>
      <c r="AF2022" s="1">
        <v>0</v>
      </c>
      <c r="AG2022" s="1">
        <v>0</v>
      </c>
      <c r="AH2022" s="1">
        <v>0</v>
      </c>
      <c r="AI2022" t="s">
        <v>6493</v>
      </c>
      <c r="AJ2022" s="1">
        <v>1</v>
      </c>
      <c r="AK2022" s="1">
        <v>0</v>
      </c>
      <c r="AL2022" s="1">
        <v>0</v>
      </c>
      <c r="AM2022" s="1">
        <v>0</v>
      </c>
      <c r="AN2022" s="1">
        <v>0</v>
      </c>
      <c r="AO2022" s="1">
        <v>0</v>
      </c>
      <c r="AP2022" s="1">
        <v>0</v>
      </c>
      <c r="AQ2022" s="1">
        <v>0</v>
      </c>
      <c r="AR2022" s="1">
        <v>11675</v>
      </c>
      <c r="AS2022" s="1">
        <v>11.165217391304351</v>
      </c>
      <c r="AT2022" s="1">
        <f>Table1[[#This Row],[รวมต้นทุนค่าเดินทาง]]+Table1[[#This Row],[รวมต้นทุนค่าซ่อม]]+Table1[[#This Row],[รวมค่าเสื่อม]]</f>
        <v>13917.57017606899</v>
      </c>
      <c r="AU2022" s="1">
        <f t="shared" si="94"/>
        <v>13953.293816562818</v>
      </c>
      <c r="AV2022" s="1" t="str" cm="1">
        <f t="array" ref="AV2022">IF(AC2022&lt;4, "เก็บ", IF(OR(AT2022 &lt; PERCENTILE(IF($AC$2:$AC$5092=AC2022, $AT$2:$AT$5092), 0.25) - 1.5 * (PERCENTILE(IF($AC$2:$AC$5092=AC2022, $AT$2:$AT$5092), 0.75) - PERCENTILE(IF($AC$2:$AC$5092=AC2022, $AT$2:$AT$5092), 0.25)), AT2022 &gt; PERCENTILE(IF($AC$2:$AC$5092=AC2022, $AT$2:$AT$5092), 0.75) + 1.5 * (PERCENTILE(IF($AC$2:$AC$5092=AC2022, $AT$2:$AT$5092), 0.75) - PERCENTILE(IF($AC$2:$AC$5092=AC2022, $AT$2:$AT$5092), 0.25))), "ตัด", "เก็บ"))</f>
        <v>เก็บ</v>
      </c>
      <c r="AW2022" s="1">
        <f t="shared" si="95"/>
        <v>13953.293816562818</v>
      </c>
      <c r="AX2022" s="1">
        <v>14426.372718098486</v>
      </c>
      <c r="AY2022" s="1">
        <v>2231.404958677686</v>
      </c>
    </row>
    <row r="2023" spans="1:51" x14ac:dyDescent="0.2">
      <c r="A2023" s="3">
        <v>45646</v>
      </c>
      <c r="B2023">
        <v>45646</v>
      </c>
      <c r="C2023" t="s">
        <v>6494</v>
      </c>
      <c r="D2023" t="s">
        <v>51</v>
      </c>
      <c r="E2023" t="s">
        <v>61</v>
      </c>
      <c r="F2023" t="s">
        <v>5184</v>
      </c>
      <c r="G2023" s="1">
        <v>2700</v>
      </c>
      <c r="H2023" s="1">
        <v>4575</v>
      </c>
      <c r="I2023" s="1">
        <v>1900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4600</v>
      </c>
      <c r="P2023" t="s">
        <v>6495</v>
      </c>
      <c r="Q2023" s="2">
        <v>45646</v>
      </c>
      <c r="R2023" t="s">
        <v>55</v>
      </c>
      <c r="S2023">
        <v>0</v>
      </c>
      <c r="T2023" t="s">
        <v>56</v>
      </c>
      <c r="U2023" t="s">
        <v>57</v>
      </c>
      <c r="V2023" s="1">
        <v>2500</v>
      </c>
      <c r="W2023" s="1">
        <v>0</v>
      </c>
      <c r="X2023" s="1">
        <v>0</v>
      </c>
      <c r="AA2023" t="s">
        <v>58</v>
      </c>
      <c r="AB2023" s="1">
        <v>0</v>
      </c>
      <c r="AC2023" s="4">
        <f>IF(ISNUMBER(MATCH(AD2023, $AD$2:AD2022, 0)), INDEX($AC$2:AC2022, MATCH(AD2023, $AD$2:AD2022, 0)), MAX($AC$2:AC2022)+1)</f>
        <v>1</v>
      </c>
      <c r="AD2023" t="str">
        <f t="shared" si="96"/>
        <v>ท่าลี่-กองลอย</v>
      </c>
      <c r="AE2023" t="s">
        <v>55</v>
      </c>
      <c r="AF2023" s="1">
        <v>0</v>
      </c>
      <c r="AG2023" s="1">
        <v>0</v>
      </c>
      <c r="AH2023" s="1">
        <v>0</v>
      </c>
      <c r="AI2023" t="s">
        <v>6496</v>
      </c>
      <c r="AJ2023" s="1">
        <v>1</v>
      </c>
      <c r="AK2023" s="1">
        <v>0</v>
      </c>
      <c r="AL2023" s="1">
        <v>0</v>
      </c>
      <c r="AM2023" s="1">
        <v>0</v>
      </c>
      <c r="AN2023" s="1">
        <v>0</v>
      </c>
      <c r="AO2023" s="1">
        <v>0</v>
      </c>
      <c r="AP2023" s="1">
        <v>0</v>
      </c>
      <c r="AQ2023" s="1">
        <v>0</v>
      </c>
      <c r="AR2023" s="1">
        <v>11675</v>
      </c>
      <c r="AS2023" s="1">
        <v>7.5529411764705889</v>
      </c>
      <c r="AT2023" s="1">
        <f>Table1[[#This Row],[รวมต้นทุนค่าเดินทาง]]+Table1[[#This Row],[รวมต้นทุนค่าซ่อม]]+Table1[[#This Row],[รวมค่าเสื่อม]]</f>
        <v>19954.611764705885</v>
      </c>
      <c r="AU2023" s="1">
        <f t="shared" si="94"/>
        <v>13953.293816562818</v>
      </c>
      <c r="AV2023" s="1" t="str" cm="1">
        <f t="array" ref="AV2023">IF(AC2023&lt;4, "เก็บ", IF(OR(AT2023 &lt; PERCENTILE(IF($AC$2:$AC$5092=AC2023, $AT$2:$AT$5092), 0.25) - 1.5 * (PERCENTILE(IF($AC$2:$AC$5092=AC2023, $AT$2:$AT$5092), 0.75) - PERCENTILE(IF($AC$2:$AC$5092=AC2023, $AT$2:$AT$5092), 0.25)), AT2023 &gt; PERCENTILE(IF($AC$2:$AC$5092=AC2023, $AT$2:$AT$5092), 0.75) + 1.5 * (PERCENTILE(IF($AC$2:$AC$5092=AC2023, $AT$2:$AT$5092), 0.75) - PERCENTILE(IF($AC$2:$AC$5092=AC2023, $AT$2:$AT$5092), 0.25))), "ตัด", "เก็บ"))</f>
        <v>เก็บ</v>
      </c>
      <c r="AW2023" s="1">
        <f t="shared" si="95"/>
        <v>13953.293816562818</v>
      </c>
      <c r="AX2023" s="1">
        <v>14426.372718098486</v>
      </c>
      <c r="AY2023" s="1">
        <v>8272.0588235294126</v>
      </c>
    </row>
    <row r="2024" spans="1:51" x14ac:dyDescent="0.2">
      <c r="A2024" s="3">
        <v>45646</v>
      </c>
      <c r="B2024">
        <v>45646</v>
      </c>
      <c r="C2024" t="s">
        <v>6497</v>
      </c>
      <c r="D2024" t="s">
        <v>51</v>
      </c>
      <c r="E2024" t="s">
        <v>61</v>
      </c>
      <c r="F2024" t="s">
        <v>367</v>
      </c>
      <c r="G2024" s="1">
        <v>2700</v>
      </c>
      <c r="H2024" s="1">
        <v>4575</v>
      </c>
      <c r="I2024" s="1">
        <v>1900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4600</v>
      </c>
      <c r="P2024" t="s">
        <v>6498</v>
      </c>
      <c r="Q2024" s="2">
        <v>45646</v>
      </c>
      <c r="R2024" t="s">
        <v>55</v>
      </c>
      <c r="S2024">
        <v>0</v>
      </c>
      <c r="T2024" t="s">
        <v>56</v>
      </c>
      <c r="U2024" t="s">
        <v>57</v>
      </c>
      <c r="V2024" s="1">
        <v>2500</v>
      </c>
      <c r="W2024" s="1">
        <v>0</v>
      </c>
      <c r="X2024" s="1">
        <v>0</v>
      </c>
      <c r="AA2024" t="s">
        <v>58</v>
      </c>
      <c r="AB2024" s="1">
        <v>0</v>
      </c>
      <c r="AC2024" s="4">
        <f>IF(ISNUMBER(MATCH(AD2024, $AD$2:AD2023, 0)), INDEX($AC$2:AC2023, MATCH(AD2024, $AD$2:AD2023, 0)), MAX($AC$2:AC2023)+1)</f>
        <v>1</v>
      </c>
      <c r="AD2024" t="str">
        <f t="shared" si="96"/>
        <v>ท่าลี่-กองลอย</v>
      </c>
      <c r="AE2024" t="s">
        <v>55</v>
      </c>
      <c r="AF2024" s="1">
        <v>0</v>
      </c>
      <c r="AG2024" s="1">
        <v>0</v>
      </c>
      <c r="AH2024" s="1">
        <v>0</v>
      </c>
      <c r="AI2024" t="s">
        <v>6499</v>
      </c>
      <c r="AJ2024" s="1">
        <v>1</v>
      </c>
      <c r="AK2024" s="1">
        <v>0</v>
      </c>
      <c r="AL2024" s="1">
        <v>0</v>
      </c>
      <c r="AM2024" s="1">
        <v>0</v>
      </c>
      <c r="AN2024" s="1">
        <v>0</v>
      </c>
      <c r="AO2024" s="1">
        <v>0</v>
      </c>
      <c r="AP2024" s="1">
        <v>0</v>
      </c>
      <c r="AQ2024" s="1">
        <v>0</v>
      </c>
      <c r="AR2024" s="1">
        <v>11675</v>
      </c>
      <c r="AS2024" s="1">
        <v>8.0250000000000004</v>
      </c>
      <c r="AT2024" s="1">
        <f>Table1[[#This Row],[รวมต้นทุนค่าเดินทาง]]+Table1[[#This Row],[รวมต้นทุนค่าซ่อม]]+Table1[[#This Row],[รวมค่าเสื่อม]]</f>
        <v>13195.121774193547</v>
      </c>
      <c r="AU2024" s="1">
        <f t="shared" si="94"/>
        <v>13953.293816562818</v>
      </c>
      <c r="AV2024" s="1" t="str" cm="1">
        <f t="array" ref="AV2024">IF(AC2024&lt;4, "เก็บ", IF(OR(AT2024 &lt; PERCENTILE(IF($AC$2:$AC$5092=AC2024, $AT$2:$AT$5092), 0.25) - 1.5 * (PERCENTILE(IF($AC$2:$AC$5092=AC2024, $AT$2:$AT$5092), 0.75) - PERCENTILE(IF($AC$2:$AC$5092=AC2024, $AT$2:$AT$5092), 0.25)), AT2024 &gt; PERCENTILE(IF($AC$2:$AC$5092=AC2024, $AT$2:$AT$5092), 0.75) + 1.5 * (PERCENTILE(IF($AC$2:$AC$5092=AC2024, $AT$2:$AT$5092), 0.75) - PERCENTILE(IF($AC$2:$AC$5092=AC2024, $AT$2:$AT$5092), 0.25))), "ตัด", "เก็บ"))</f>
        <v>เก็บ</v>
      </c>
      <c r="AW2024" s="1">
        <f t="shared" si="95"/>
        <v>13953.293816562818</v>
      </c>
      <c r="AX2024" s="1">
        <v>14426.372718098486</v>
      </c>
      <c r="AY2024" s="1">
        <v>1512.0967741935483</v>
      </c>
    </row>
    <row r="2025" spans="1:51" x14ac:dyDescent="0.2">
      <c r="A2025" s="3">
        <v>45646</v>
      </c>
      <c r="B2025">
        <v>45646</v>
      </c>
      <c r="C2025" t="s">
        <v>6500</v>
      </c>
      <c r="D2025" t="s">
        <v>66</v>
      </c>
      <c r="E2025" t="s">
        <v>148</v>
      </c>
      <c r="F2025" t="s">
        <v>1316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536</v>
      </c>
      <c r="P2025" t="s">
        <v>6501</v>
      </c>
      <c r="Q2025" s="2">
        <v>45647</v>
      </c>
      <c r="R2025" t="s">
        <v>55</v>
      </c>
      <c r="S2025">
        <v>0</v>
      </c>
      <c r="T2025" t="s">
        <v>101</v>
      </c>
      <c r="U2025" t="s">
        <v>71</v>
      </c>
      <c r="V2025" s="1">
        <v>0</v>
      </c>
      <c r="W2025" s="1">
        <v>937</v>
      </c>
      <c r="X2025" s="1">
        <v>536</v>
      </c>
      <c r="Y2025" t="s">
        <v>139</v>
      </c>
      <c r="Z2025" t="s">
        <v>71</v>
      </c>
      <c r="AA2025" t="s">
        <v>6502</v>
      </c>
      <c r="AB2025" s="1">
        <v>0</v>
      </c>
      <c r="AC2025" s="4">
        <f>IF(ISNUMBER(MATCH(AD2025, $AD$2:AD2024, 0)), INDEX($AC$2:AC2024, MATCH(AD2025, $AD$2:AD2024, 0)), MAX($AC$2:AC2024)+1)</f>
        <v>5</v>
      </c>
      <c r="AD2025" t="str">
        <f t="shared" si="96"/>
        <v>พะเยา-เชียงใหม่</v>
      </c>
      <c r="AE2025" t="s">
        <v>55</v>
      </c>
      <c r="AF2025" s="1">
        <v>0</v>
      </c>
      <c r="AG2025" s="1">
        <v>0</v>
      </c>
      <c r="AH2025" s="1">
        <v>0</v>
      </c>
      <c r="AI2025" t="s">
        <v>6503</v>
      </c>
      <c r="AJ2025" s="1">
        <v>1</v>
      </c>
      <c r="AK2025" s="1">
        <v>0</v>
      </c>
      <c r="AL2025" s="1">
        <v>0</v>
      </c>
      <c r="AM2025" s="1">
        <v>0</v>
      </c>
      <c r="AN2025" s="1">
        <v>0</v>
      </c>
      <c r="AO2025" s="1">
        <v>0</v>
      </c>
      <c r="AP2025" s="1">
        <v>0</v>
      </c>
      <c r="AQ2025" s="1">
        <v>0</v>
      </c>
      <c r="AR2025" s="1">
        <v>1473</v>
      </c>
      <c r="AS2025" s="1">
        <v>1774.5818181818181</v>
      </c>
      <c r="AT2025" s="1">
        <f>Table1[[#This Row],[รวมต้นทุนค่าเดินทาง]]+Table1[[#This Row],[รวมต้นทุนค่าซ่อม]]+Table1[[#This Row],[รวมค่าเสื่อม]]</f>
        <v>4530.4765550239235</v>
      </c>
      <c r="AU2025" s="1">
        <f t="shared" si="94"/>
        <v>4062.107163574422</v>
      </c>
      <c r="AV2025" s="1" t="str" cm="1">
        <f t="array" ref="AV2025">IF(AC2025&lt;4, "เก็บ", IF(OR(AT2025 &lt; PERCENTILE(IF($AC$2:$AC$5092=AC2025, $AT$2:$AT$5092), 0.25) - 1.5 * (PERCENTILE(IF($AC$2:$AC$5092=AC2025, $AT$2:$AT$5092), 0.75) - PERCENTILE(IF($AC$2:$AC$5092=AC2025, $AT$2:$AT$5092), 0.25)), AT2025 &gt; PERCENTILE(IF($AC$2:$AC$5092=AC2025, $AT$2:$AT$5092), 0.75) + 1.5 * (PERCENTILE(IF($AC$2:$AC$5092=AC2025, $AT$2:$AT$5092), 0.75) - PERCENTILE(IF($AC$2:$AC$5092=AC2025, $AT$2:$AT$5092), 0.25))), "ตัด", "เก็บ"))</f>
        <v>เก็บ</v>
      </c>
      <c r="AW2025" s="1">
        <f t="shared" si="95"/>
        <v>3639.9347470841599</v>
      </c>
      <c r="AX2025" s="1">
        <v>2523.4798574335259</v>
      </c>
      <c r="AY2025" s="1">
        <v>1282.8947368421052</v>
      </c>
    </row>
    <row r="2026" spans="1:51" x14ac:dyDescent="0.2">
      <c r="A2026" s="3">
        <v>45646</v>
      </c>
      <c r="B2026">
        <v>45646</v>
      </c>
      <c r="C2026" t="s">
        <v>6504</v>
      </c>
      <c r="D2026" t="s">
        <v>66</v>
      </c>
      <c r="E2026" t="s">
        <v>148</v>
      </c>
      <c r="F2026" t="s">
        <v>220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536</v>
      </c>
      <c r="P2026" t="s">
        <v>6505</v>
      </c>
      <c r="Q2026" s="2">
        <v>45647</v>
      </c>
      <c r="R2026" t="s">
        <v>55</v>
      </c>
      <c r="S2026">
        <v>0</v>
      </c>
      <c r="T2026" t="s">
        <v>101</v>
      </c>
      <c r="U2026" t="s">
        <v>71</v>
      </c>
      <c r="V2026" s="1">
        <v>0</v>
      </c>
      <c r="W2026" s="1">
        <v>937</v>
      </c>
      <c r="X2026" s="1">
        <v>536</v>
      </c>
      <c r="Y2026" t="s">
        <v>139</v>
      </c>
      <c r="Z2026" t="s">
        <v>101</v>
      </c>
      <c r="AA2026" t="s">
        <v>6502</v>
      </c>
      <c r="AB2026" s="1">
        <v>0</v>
      </c>
      <c r="AC2026" s="4">
        <f>IF(ISNUMBER(MATCH(AD2026, $AD$2:AD2025, 0)), INDEX($AC$2:AC2025, MATCH(AD2026, $AD$2:AD2025, 0)), MAX($AC$2:AC2025)+1)</f>
        <v>5</v>
      </c>
      <c r="AD2026" t="str">
        <f t="shared" si="96"/>
        <v>พะเยา-เชียงใหม่</v>
      </c>
      <c r="AE2026" t="s">
        <v>55</v>
      </c>
      <c r="AF2026" s="1">
        <v>0</v>
      </c>
      <c r="AG2026" s="1">
        <v>0</v>
      </c>
      <c r="AH2026" s="1">
        <v>0</v>
      </c>
      <c r="AI2026" t="s">
        <v>6506</v>
      </c>
      <c r="AJ2026" s="1">
        <v>1</v>
      </c>
      <c r="AK2026" s="1">
        <v>0</v>
      </c>
      <c r="AL2026" s="1">
        <v>0</v>
      </c>
      <c r="AM2026" s="1">
        <v>0</v>
      </c>
      <c r="AN2026" s="1">
        <v>0</v>
      </c>
      <c r="AO2026" s="1">
        <v>0</v>
      </c>
      <c r="AP2026" s="1">
        <v>0</v>
      </c>
      <c r="AQ2026" s="1">
        <v>0</v>
      </c>
      <c r="AR2026" s="1">
        <v>1473</v>
      </c>
      <c r="AS2026" s="1">
        <v>1939.54</v>
      </c>
      <c r="AT2026" s="1">
        <f>Table1[[#This Row],[รวมต้นทุนค่าเดินทาง]]+Table1[[#This Row],[รวมต้นทุนค่าซ่อม]]+Table1[[#This Row],[รวมค่าเสื่อม]]</f>
        <v>4805.3971428571431</v>
      </c>
      <c r="AU2026" s="1">
        <f t="shared" si="94"/>
        <v>4062.107163574422</v>
      </c>
      <c r="AV2026" s="1" t="str" cm="1">
        <f t="array" ref="AV2026">IF(AC2026&lt;4, "เก็บ", IF(OR(AT2026 &lt; PERCENTILE(IF($AC$2:$AC$5092=AC2026, $AT$2:$AT$5092), 0.25) - 1.5 * (PERCENTILE(IF($AC$2:$AC$5092=AC2026, $AT$2:$AT$5092), 0.75) - PERCENTILE(IF($AC$2:$AC$5092=AC2026, $AT$2:$AT$5092), 0.25)), AT2026 &gt; PERCENTILE(IF($AC$2:$AC$5092=AC2026, $AT$2:$AT$5092), 0.75) + 1.5 * (PERCENTILE(IF($AC$2:$AC$5092=AC2026, $AT$2:$AT$5092), 0.75) - PERCENTILE(IF($AC$2:$AC$5092=AC2026, $AT$2:$AT$5092), 0.25))), "ตัด", "เก็บ"))</f>
        <v>เก็บ</v>
      </c>
      <c r="AW2026" s="1">
        <f t="shared" si="95"/>
        <v>3639.9347470841599</v>
      </c>
      <c r="AX2026" s="1">
        <v>2523.4798574335259</v>
      </c>
      <c r="AY2026" s="1">
        <v>1392.8571428571429</v>
      </c>
    </row>
    <row r="2027" spans="1:51" x14ac:dyDescent="0.2">
      <c r="A2027" s="3">
        <v>45646</v>
      </c>
      <c r="B2027">
        <v>45646</v>
      </c>
      <c r="C2027" t="s">
        <v>6507</v>
      </c>
      <c r="D2027" t="s">
        <v>66</v>
      </c>
      <c r="E2027" t="s">
        <v>105</v>
      </c>
      <c r="F2027" t="s">
        <v>895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803</v>
      </c>
      <c r="O2027" s="1">
        <v>803</v>
      </c>
      <c r="P2027" t="s">
        <v>6508</v>
      </c>
      <c r="Q2027" s="2">
        <v>45646</v>
      </c>
      <c r="R2027" t="s">
        <v>55</v>
      </c>
      <c r="S2027">
        <v>0</v>
      </c>
      <c r="T2027" t="s">
        <v>87</v>
      </c>
      <c r="U2027" t="s">
        <v>71</v>
      </c>
      <c r="V2027" s="1">
        <v>0</v>
      </c>
      <c r="W2027" s="1">
        <v>703</v>
      </c>
      <c r="X2027" s="1">
        <v>0</v>
      </c>
      <c r="Y2027" t="s">
        <v>108</v>
      </c>
      <c r="Z2027" t="s">
        <v>71</v>
      </c>
      <c r="AA2027" t="s">
        <v>3577</v>
      </c>
      <c r="AB2027" s="1">
        <v>0</v>
      </c>
      <c r="AC2027" s="4">
        <f>IF(ISNUMBER(MATCH(AD2027, $AD$2:AD2026, 0)), INDEX($AC$2:AC2026, MATCH(AD2027, $AD$2:AD2026, 0)), MAX($AC$2:AC2026)+1)</f>
        <v>6</v>
      </c>
      <c r="AD2027" t="str">
        <f t="shared" si="96"/>
        <v>เชียงราย-เชียงใหม่</v>
      </c>
      <c r="AE2027" t="s">
        <v>55</v>
      </c>
      <c r="AF2027" s="1">
        <v>0</v>
      </c>
      <c r="AG2027" s="1">
        <v>0</v>
      </c>
      <c r="AH2027" s="1">
        <v>0</v>
      </c>
      <c r="AI2027" t="s">
        <v>6509</v>
      </c>
      <c r="AJ2027" s="1">
        <v>1</v>
      </c>
      <c r="AK2027" s="1">
        <v>0</v>
      </c>
      <c r="AL2027" s="1">
        <v>0</v>
      </c>
      <c r="AM2027" s="1">
        <v>0</v>
      </c>
      <c r="AN2027" s="1">
        <v>0</v>
      </c>
      <c r="AO2027" s="1">
        <v>0</v>
      </c>
      <c r="AP2027" s="1">
        <v>0</v>
      </c>
      <c r="AQ2027" s="1">
        <v>0</v>
      </c>
      <c r="AR2027" s="1">
        <v>1506</v>
      </c>
      <c r="AS2027" s="1">
        <v>172.21</v>
      </c>
      <c r="AT2027" s="1">
        <f>Table1[[#This Row],[รวมต้นทุนค่าเดินทาง]]+Table1[[#This Row],[รวมต้นทุนค่าซ่อม]]+Table1[[#This Row],[รวมค่าเสื่อม]]</f>
        <v>3203.6337288135592</v>
      </c>
      <c r="AU2027" s="1">
        <f t="shared" si="94"/>
        <v>4428.3346813776061</v>
      </c>
      <c r="AV2027" s="1" t="str" cm="1">
        <f t="array" ref="AV2027">IF(AC2027&lt;4, "เก็บ", IF(OR(AT2027 &lt; PERCENTILE(IF($AC$2:$AC$5092=AC2027, $AT$2:$AT$5092), 0.25) - 1.5 * (PERCENTILE(IF($AC$2:$AC$5092=AC2027, $AT$2:$AT$5092), 0.75) - PERCENTILE(IF($AC$2:$AC$5092=AC2027, $AT$2:$AT$5092), 0.25)), AT2027 &gt; PERCENTILE(IF($AC$2:$AC$5092=AC2027, $AT$2:$AT$5092), 0.75) + 1.5 * (PERCENTILE(IF($AC$2:$AC$5092=AC2027, $AT$2:$AT$5092), 0.75) - PERCENTILE(IF($AC$2:$AC$5092=AC2027, $AT$2:$AT$5092), 0.25))), "ตัด", "เก็บ"))</f>
        <v>เก็บ</v>
      </c>
      <c r="AW2027" s="1">
        <f t="shared" si="95"/>
        <v>3873.7679454274344</v>
      </c>
      <c r="AX2027" s="1">
        <v>2781.4385174989698</v>
      </c>
      <c r="AY2027" s="1">
        <v>1525.4237288135594</v>
      </c>
    </row>
    <row r="2028" spans="1:51" x14ac:dyDescent="0.2">
      <c r="A2028" s="3">
        <v>45647</v>
      </c>
      <c r="B2028">
        <v>45647</v>
      </c>
      <c r="C2028" t="s">
        <v>6510</v>
      </c>
      <c r="D2028" t="s">
        <v>51</v>
      </c>
      <c r="E2028" t="s">
        <v>61</v>
      </c>
      <c r="F2028" t="s">
        <v>1241</v>
      </c>
      <c r="G2028" s="1">
        <v>2700</v>
      </c>
      <c r="H2028" s="1">
        <v>4575</v>
      </c>
      <c r="I2028" s="1">
        <v>1900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4600</v>
      </c>
      <c r="P2028" t="s">
        <v>6511</v>
      </c>
      <c r="Q2028" s="2">
        <v>45648</v>
      </c>
      <c r="R2028" t="s">
        <v>55</v>
      </c>
      <c r="S2028">
        <v>0</v>
      </c>
      <c r="T2028" t="s">
        <v>71</v>
      </c>
      <c r="U2028" t="s">
        <v>57</v>
      </c>
      <c r="V2028" s="1">
        <v>2500</v>
      </c>
      <c r="W2028" s="1">
        <v>0</v>
      </c>
      <c r="X2028" s="1">
        <v>0</v>
      </c>
      <c r="AA2028" t="s">
        <v>58</v>
      </c>
      <c r="AB2028" s="1">
        <v>0</v>
      </c>
      <c r="AC2028" s="4">
        <f>IF(ISNUMBER(MATCH(AD2028, $AD$2:AD2027, 0)), INDEX($AC$2:AC2027, MATCH(AD2028, $AD$2:AD2027, 0)), MAX($AC$2:AC2027)+1)</f>
        <v>10</v>
      </c>
      <c r="AD2028" t="str">
        <f t="shared" si="96"/>
        <v>เชียงใหม่-กองลอย</v>
      </c>
      <c r="AE2028" t="s">
        <v>55</v>
      </c>
      <c r="AF2028" s="1">
        <v>0</v>
      </c>
      <c r="AG2028" s="1">
        <v>0</v>
      </c>
      <c r="AH2028" s="1">
        <v>0</v>
      </c>
      <c r="AI2028" t="s">
        <v>6512</v>
      </c>
      <c r="AJ2028" s="1">
        <v>1</v>
      </c>
      <c r="AK2028" s="1">
        <v>0</v>
      </c>
      <c r="AL2028" s="1">
        <v>0</v>
      </c>
      <c r="AM2028" s="1">
        <v>0</v>
      </c>
      <c r="AN2028" s="1">
        <v>0</v>
      </c>
      <c r="AO2028" s="1">
        <v>0</v>
      </c>
      <c r="AP2028" s="1">
        <v>0</v>
      </c>
      <c r="AQ2028" s="1">
        <v>0</v>
      </c>
      <c r="AR2028" s="1">
        <v>11675</v>
      </c>
      <c r="AS2028" s="1">
        <v>74.752173913043478</v>
      </c>
      <c r="AT2028" s="1">
        <f>Table1[[#This Row],[รวมต้นทุนค่าเดินทาง]]+Table1[[#This Row],[รวมต้นทุนค่าซ่อม]]+Table1[[#This Row],[รวมค่าเสื่อม]]</f>
        <v>13650.090011750883</v>
      </c>
      <c r="AU2028" s="1">
        <f t="shared" si="94"/>
        <v>14957.32855761775</v>
      </c>
      <c r="AV2028" s="1" t="str" cm="1">
        <f t="array" ref="AV2028">IF(AC2028&lt;4, "เก็บ", IF(OR(AT2028 &lt; PERCENTILE(IF($AC$2:$AC$5092=AC2028, $AT$2:$AT$5092), 0.25) - 1.5 * (PERCENTILE(IF($AC$2:$AC$5092=AC2028, $AT$2:$AT$5092), 0.75) - PERCENTILE(IF($AC$2:$AC$5092=AC2028, $AT$2:$AT$5092), 0.25)), AT2028 &gt; PERCENTILE(IF($AC$2:$AC$5092=AC2028, $AT$2:$AT$5092), 0.75) + 1.5 * (PERCENTILE(IF($AC$2:$AC$5092=AC2028, $AT$2:$AT$5092), 0.75) - PERCENTILE(IF($AC$2:$AC$5092=AC2028, $AT$2:$AT$5092), 0.25))), "ตัด", "เก็บ"))</f>
        <v>เก็บ</v>
      </c>
      <c r="AW2028" s="1">
        <f t="shared" si="95"/>
        <v>14419.089162907676</v>
      </c>
      <c r="AX2028" s="1">
        <v>15077.196593123563</v>
      </c>
      <c r="AY2028" s="1">
        <v>1900.3378378378379</v>
      </c>
    </row>
    <row r="2029" spans="1:51" x14ac:dyDescent="0.2">
      <c r="A2029" s="3">
        <v>45647</v>
      </c>
      <c r="B2029">
        <v>45647</v>
      </c>
      <c r="C2029" t="s">
        <v>6513</v>
      </c>
      <c r="D2029" t="s">
        <v>66</v>
      </c>
      <c r="E2029" t="s">
        <v>129</v>
      </c>
      <c r="F2029" t="s">
        <v>669</v>
      </c>
      <c r="G2029" s="1">
        <v>0</v>
      </c>
      <c r="H2029" s="1">
        <v>0</v>
      </c>
      <c r="I2029" s="1">
        <v>500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500</v>
      </c>
      <c r="P2029" t="s">
        <v>6514</v>
      </c>
      <c r="Q2029" s="2">
        <v>45647</v>
      </c>
      <c r="R2029" t="s">
        <v>70</v>
      </c>
      <c r="S2029">
        <v>0</v>
      </c>
      <c r="T2029" t="s">
        <v>71</v>
      </c>
      <c r="U2029" t="s">
        <v>72</v>
      </c>
      <c r="V2029" s="1">
        <v>0</v>
      </c>
      <c r="W2029" s="1">
        <v>0</v>
      </c>
      <c r="X2029" s="1">
        <v>0</v>
      </c>
      <c r="AA2029" t="s">
        <v>58</v>
      </c>
      <c r="AB2029" s="1">
        <v>0</v>
      </c>
      <c r="AC2029" s="4">
        <f>IF(ISNUMBER(MATCH(AD2029, $AD$2:AD2028, 0)), INDEX($AC$2:AC2028, MATCH(AD2029, $AD$2:AD2028, 0)), MAX($AC$2:AC2028)+1)</f>
        <v>2</v>
      </c>
      <c r="AD2029" t="str">
        <f t="shared" si="96"/>
        <v>เชียงใหม่-พุทธมณฑลสาย 5</v>
      </c>
      <c r="AE2029" t="s">
        <v>73</v>
      </c>
      <c r="AF2029" s="1">
        <v>0</v>
      </c>
      <c r="AG2029" s="1">
        <v>0</v>
      </c>
      <c r="AH2029" s="1">
        <v>0</v>
      </c>
      <c r="AI2029" t="s">
        <v>6515</v>
      </c>
      <c r="AJ2029" s="1">
        <v>1</v>
      </c>
      <c r="AK2029" s="1">
        <v>720</v>
      </c>
      <c r="AL2029" s="1">
        <v>720</v>
      </c>
      <c r="AM2029" s="1">
        <v>1</v>
      </c>
      <c r="AN2029" s="1">
        <v>0</v>
      </c>
      <c r="AO2029" s="1">
        <v>0</v>
      </c>
      <c r="AP2029" s="1">
        <v>0</v>
      </c>
      <c r="AQ2029" s="1">
        <v>0</v>
      </c>
      <c r="AR2029" s="1">
        <v>500</v>
      </c>
      <c r="AS2029" s="1">
        <v>338.1307142857143</v>
      </c>
      <c r="AT2029" s="1">
        <f>Table1[[#This Row],[รวมต้นทุนค่าเดินทาง]]+Table1[[#This Row],[รวมต้นทุนค่าซ่อม]]+Table1[[#This Row],[รวมค่าเสื่อม]]</f>
        <v>2030.7219145995218</v>
      </c>
      <c r="AU2029" s="1">
        <f t="shared" si="94"/>
        <v>5026.5629662053279</v>
      </c>
      <c r="AV2029" s="1" t="str" cm="1">
        <f t="array" ref="AV2029">IF(AC2029&lt;4, "เก็บ", IF(OR(AT2029 &lt; PERCENTILE(IF($AC$2:$AC$5092=AC2029, $AT$2:$AT$5092), 0.25) - 1.5 * (PERCENTILE(IF($AC$2:$AC$5092=AC2029, $AT$2:$AT$5092), 0.75) - PERCENTILE(IF($AC$2:$AC$5092=AC2029, $AT$2:$AT$5092), 0.25)), AT2029 &gt; PERCENTILE(IF($AC$2:$AC$5092=AC2029, $AT$2:$AT$5092), 0.75) + 1.5 * (PERCENTILE(IF($AC$2:$AC$5092=AC2029, $AT$2:$AT$5092), 0.75) - PERCENTILE(IF($AC$2:$AC$5092=AC2029, $AT$2:$AT$5092), 0.25))), "ตัด", "เก็บ"))</f>
        <v>เก็บ</v>
      </c>
      <c r="AW2029" s="1">
        <f t="shared" si="95"/>
        <v>5026.5629662053279</v>
      </c>
      <c r="AX2029" s="1">
        <v>4064.5059139663294</v>
      </c>
      <c r="AY2029" s="1">
        <v>1192.5912003138076</v>
      </c>
    </row>
    <row r="2030" spans="1:51" x14ac:dyDescent="0.2">
      <c r="A2030" s="3">
        <v>45647</v>
      </c>
      <c r="B2030">
        <v>45647</v>
      </c>
      <c r="C2030" t="s">
        <v>6516</v>
      </c>
      <c r="D2030" t="s">
        <v>66</v>
      </c>
      <c r="E2030" t="s">
        <v>67</v>
      </c>
      <c r="F2030" t="s">
        <v>236</v>
      </c>
      <c r="G2030" s="1">
        <v>0</v>
      </c>
      <c r="H2030" s="1">
        <v>0</v>
      </c>
      <c r="I2030" s="1">
        <v>500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500</v>
      </c>
      <c r="P2030" t="s">
        <v>6517</v>
      </c>
      <c r="Q2030" s="2">
        <v>45647</v>
      </c>
      <c r="R2030" t="s">
        <v>70</v>
      </c>
      <c r="S2030">
        <v>0</v>
      </c>
      <c r="T2030" t="s">
        <v>71</v>
      </c>
      <c r="U2030" t="s">
        <v>161</v>
      </c>
      <c r="V2030" s="1">
        <v>0</v>
      </c>
      <c r="W2030" s="1">
        <v>0</v>
      </c>
      <c r="X2030" s="1">
        <v>0</v>
      </c>
      <c r="AA2030" t="s">
        <v>58</v>
      </c>
      <c r="AB2030" s="1">
        <v>0</v>
      </c>
      <c r="AC2030" s="4">
        <f>IF(ISNUMBER(MATCH(AD2030, $AD$2:AD2029, 0)), INDEX($AC$2:AC2029, MATCH(AD2030, $AD$2:AD2029, 0)), MAX($AC$2:AC2029)+1)</f>
        <v>9</v>
      </c>
      <c r="AD2030" t="str">
        <f t="shared" si="96"/>
        <v>เชียงใหม่-พุทธมณฑลสาย 2</v>
      </c>
      <c r="AE2030" t="s">
        <v>73</v>
      </c>
      <c r="AF2030" s="1">
        <v>0</v>
      </c>
      <c r="AG2030" s="1">
        <v>0</v>
      </c>
      <c r="AH2030" s="1">
        <v>0</v>
      </c>
      <c r="AI2030" t="s">
        <v>6518</v>
      </c>
      <c r="AJ2030" s="1">
        <v>1</v>
      </c>
      <c r="AK2030" s="1">
        <v>720</v>
      </c>
      <c r="AL2030" s="1">
        <v>720</v>
      </c>
      <c r="AM2030" s="1">
        <v>1</v>
      </c>
      <c r="AN2030" s="1">
        <v>0</v>
      </c>
      <c r="AO2030" s="1">
        <v>0</v>
      </c>
      <c r="AP2030" s="1">
        <v>0</v>
      </c>
      <c r="AQ2030" s="1">
        <v>0</v>
      </c>
      <c r="AR2030" s="1">
        <v>500</v>
      </c>
      <c r="AS2030" s="1">
        <v>461.65347826086958</v>
      </c>
      <c r="AT2030" s="1">
        <f>Table1[[#This Row],[รวมต้นทุนค่าเดินทาง]]+Table1[[#This Row],[รวมต้นทุนค่าซ่อม]]+Table1[[#This Row],[รวมค่าเสื่อม]]</f>
        <v>2149.5845127436282</v>
      </c>
      <c r="AU2030" s="1">
        <f t="shared" si="94"/>
        <v>4623.2312262414152</v>
      </c>
      <c r="AV2030" s="1" t="str" cm="1">
        <f t="array" ref="AV2030">IF(AC2030&lt;4, "เก็บ", IF(OR(AT2030 &lt; PERCENTILE(IF($AC$2:$AC$5092=AC2030, $AT$2:$AT$5092), 0.25) - 1.5 * (PERCENTILE(IF($AC$2:$AC$5092=AC2030, $AT$2:$AT$5092), 0.75) - PERCENTILE(IF($AC$2:$AC$5092=AC2030, $AT$2:$AT$5092), 0.25)), AT2030 &gt; PERCENTILE(IF($AC$2:$AC$5092=AC2030, $AT$2:$AT$5092), 0.75) + 1.5 * (PERCENTILE(IF($AC$2:$AC$5092=AC2030, $AT$2:$AT$5092), 0.75) - PERCENTILE(IF($AC$2:$AC$5092=AC2030, $AT$2:$AT$5092), 0.25))), "ตัด", "เก็บ"))</f>
        <v>เก็บ</v>
      </c>
      <c r="AW2030" s="1">
        <f t="shared" si="95"/>
        <v>4005.4952465164292</v>
      </c>
      <c r="AX2030" s="1">
        <v>2577.9546108768855</v>
      </c>
      <c r="AY2030" s="1">
        <v>1187.9310344827586</v>
      </c>
    </row>
    <row r="2031" spans="1:51" x14ac:dyDescent="0.2">
      <c r="A2031" s="3">
        <v>45647</v>
      </c>
      <c r="B2031">
        <v>45647</v>
      </c>
      <c r="C2031" t="s">
        <v>6519</v>
      </c>
      <c r="D2031" t="s">
        <v>51</v>
      </c>
      <c r="E2031" t="s">
        <v>52</v>
      </c>
      <c r="F2031" t="s">
        <v>53</v>
      </c>
      <c r="G2031" s="1">
        <v>4200</v>
      </c>
      <c r="H2031" s="1">
        <v>3075</v>
      </c>
      <c r="I2031" s="1">
        <v>1900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6100</v>
      </c>
      <c r="P2031" t="s">
        <v>6520</v>
      </c>
      <c r="Q2031" s="2">
        <v>45648</v>
      </c>
      <c r="R2031" t="s">
        <v>55</v>
      </c>
      <c r="S2031">
        <v>0</v>
      </c>
      <c r="T2031" t="s">
        <v>71</v>
      </c>
      <c r="U2031" t="s">
        <v>57</v>
      </c>
      <c r="V2031" s="1">
        <v>2500</v>
      </c>
      <c r="W2031" s="1">
        <v>0</v>
      </c>
      <c r="X2031" s="1">
        <v>0</v>
      </c>
      <c r="AA2031" t="s">
        <v>58</v>
      </c>
      <c r="AB2031" s="1">
        <v>0</v>
      </c>
      <c r="AC2031" s="4">
        <f>IF(ISNUMBER(MATCH(AD2031, $AD$2:AD2030, 0)), INDEX($AC$2:AC2030, MATCH(AD2031, $AD$2:AD2030, 0)), MAX($AC$2:AC2030)+1)</f>
        <v>10</v>
      </c>
      <c r="AD2031" t="str">
        <f t="shared" si="96"/>
        <v>เชียงใหม่-กองลอย</v>
      </c>
      <c r="AE2031" t="s">
        <v>55</v>
      </c>
      <c r="AF2031" s="1">
        <v>0</v>
      </c>
      <c r="AG2031" s="1">
        <v>0</v>
      </c>
      <c r="AH2031" s="1">
        <v>0</v>
      </c>
      <c r="AI2031" t="s">
        <v>6521</v>
      </c>
      <c r="AJ2031" s="1">
        <v>1</v>
      </c>
      <c r="AK2031" s="1">
        <v>0</v>
      </c>
      <c r="AL2031" s="1">
        <v>0</v>
      </c>
      <c r="AM2031" s="1">
        <v>0</v>
      </c>
      <c r="AN2031" s="1">
        <v>0</v>
      </c>
      <c r="AO2031" s="1">
        <v>0</v>
      </c>
      <c r="AP2031" s="1">
        <v>0</v>
      </c>
      <c r="AQ2031" s="1">
        <v>0</v>
      </c>
      <c r="AR2031" s="1">
        <v>11675</v>
      </c>
      <c r="AS2031" s="1">
        <v>61.403571428571418</v>
      </c>
      <c r="AT2031" s="1">
        <f>Table1[[#This Row],[รวมต้นทุนค่าเดินทาง]]+Table1[[#This Row],[รวมต้นทุนค่าซ่อม]]+Table1[[#This Row],[รวมค่าเสื่อม]]</f>
        <v>13467.172802197802</v>
      </c>
      <c r="AU2031" s="1">
        <f t="shared" si="94"/>
        <v>14957.32855761775</v>
      </c>
      <c r="AV2031" s="1" t="str" cm="1">
        <f t="array" ref="AV2031">IF(AC2031&lt;4, "เก็บ", IF(OR(AT2031 &lt; PERCENTILE(IF($AC$2:$AC$5092=AC2031, $AT$2:$AT$5092), 0.25) - 1.5 * (PERCENTILE(IF($AC$2:$AC$5092=AC2031, $AT$2:$AT$5092), 0.75) - PERCENTILE(IF($AC$2:$AC$5092=AC2031, $AT$2:$AT$5092), 0.25)), AT2031 &gt; PERCENTILE(IF($AC$2:$AC$5092=AC2031, $AT$2:$AT$5092), 0.75) + 1.5 * (PERCENTILE(IF($AC$2:$AC$5092=AC2031, $AT$2:$AT$5092), 0.75) - PERCENTILE(IF($AC$2:$AC$5092=AC2031, $AT$2:$AT$5092), 0.25))), "ตัด", "เก็บ"))</f>
        <v>เก็บ</v>
      </c>
      <c r="AW2031" s="1">
        <f t="shared" si="95"/>
        <v>14419.089162907676</v>
      </c>
      <c r="AX2031" s="1">
        <v>15077.196593123563</v>
      </c>
      <c r="AY2031" s="1">
        <v>1730.7692307692307</v>
      </c>
    </row>
    <row r="2032" spans="1:51" x14ac:dyDescent="0.2">
      <c r="A2032" s="3">
        <v>45647</v>
      </c>
      <c r="B2032">
        <v>45647</v>
      </c>
      <c r="C2032" t="s">
        <v>6522</v>
      </c>
      <c r="D2032" t="s">
        <v>51</v>
      </c>
      <c r="E2032" t="s">
        <v>61</v>
      </c>
      <c r="F2032" t="s">
        <v>5723</v>
      </c>
      <c r="G2032" s="1">
        <v>2700</v>
      </c>
      <c r="H2032" s="1">
        <v>4575</v>
      </c>
      <c r="I2032" s="1">
        <v>1900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4600</v>
      </c>
      <c r="P2032" t="s">
        <v>6523</v>
      </c>
      <c r="Q2032" s="2">
        <v>45647</v>
      </c>
      <c r="R2032" t="s">
        <v>55</v>
      </c>
      <c r="S2032">
        <v>0</v>
      </c>
      <c r="T2032" t="s">
        <v>56</v>
      </c>
      <c r="U2032" t="s">
        <v>57</v>
      </c>
      <c r="V2032" s="1">
        <v>2500</v>
      </c>
      <c r="W2032" s="1">
        <v>0</v>
      </c>
      <c r="X2032" s="1">
        <v>0</v>
      </c>
      <c r="AA2032" t="s">
        <v>58</v>
      </c>
      <c r="AB2032" s="1">
        <v>0</v>
      </c>
      <c r="AC2032" s="4">
        <f>IF(ISNUMBER(MATCH(AD2032, $AD$2:AD2031, 0)), INDEX($AC$2:AC2031, MATCH(AD2032, $AD$2:AD2031, 0)), MAX($AC$2:AC2031)+1)</f>
        <v>1</v>
      </c>
      <c r="AD2032" t="str">
        <f t="shared" si="96"/>
        <v>ท่าลี่-กองลอย</v>
      </c>
      <c r="AE2032" t="s">
        <v>55</v>
      </c>
      <c r="AF2032" s="1">
        <v>0</v>
      </c>
      <c r="AG2032" s="1">
        <v>0</v>
      </c>
      <c r="AH2032" s="1">
        <v>0</v>
      </c>
      <c r="AI2032" t="s">
        <v>6524</v>
      </c>
      <c r="AJ2032" s="1">
        <v>1</v>
      </c>
      <c r="AK2032" s="1">
        <v>0</v>
      </c>
      <c r="AL2032" s="1">
        <v>0</v>
      </c>
      <c r="AM2032" s="1">
        <v>0</v>
      </c>
      <c r="AN2032" s="1">
        <v>0</v>
      </c>
      <c r="AO2032" s="1">
        <v>0</v>
      </c>
      <c r="AP2032" s="1">
        <v>0</v>
      </c>
      <c r="AQ2032" s="1">
        <v>0</v>
      </c>
      <c r="AR2032" s="1">
        <v>11675</v>
      </c>
      <c r="AS2032" s="1">
        <v>191.39240816326529</v>
      </c>
      <c r="AT2032" s="1">
        <f>Table1[[#This Row],[รวมต้นทุนค่าเดินทาง]]+Table1[[#This Row],[รวมต้นทุนค่าซ่อม]]+Table1[[#This Row],[รวมค่าเสื่อม]]</f>
        <v>15175.215937575031</v>
      </c>
      <c r="AU2032" s="1">
        <f t="shared" si="94"/>
        <v>13953.293816562818</v>
      </c>
      <c r="AV2032" s="1" t="str" cm="1">
        <f t="array" ref="AV2032">IF(AC2032&lt;4, "เก็บ", IF(OR(AT2032 &lt; PERCENTILE(IF($AC$2:$AC$5092=AC2032, $AT$2:$AT$5092), 0.25) - 1.5 * (PERCENTILE(IF($AC$2:$AC$5092=AC2032, $AT$2:$AT$5092), 0.75) - PERCENTILE(IF($AC$2:$AC$5092=AC2032, $AT$2:$AT$5092), 0.25)), AT2032 &gt; PERCENTILE(IF($AC$2:$AC$5092=AC2032, $AT$2:$AT$5092), 0.75) + 1.5 * (PERCENTILE(IF($AC$2:$AC$5092=AC2032, $AT$2:$AT$5092), 0.75) - PERCENTILE(IF($AC$2:$AC$5092=AC2032, $AT$2:$AT$5092), 0.25))), "ตัด", "เก็บ"))</f>
        <v>เก็บ</v>
      </c>
      <c r="AW2032" s="1">
        <f t="shared" si="95"/>
        <v>13953.293816562818</v>
      </c>
      <c r="AX2032" s="1">
        <v>14426.372718098486</v>
      </c>
      <c r="AY2032" s="1">
        <v>3308.8235294117649</v>
      </c>
    </row>
    <row r="2033" spans="1:51" x14ac:dyDescent="0.2">
      <c r="A2033" s="3">
        <v>45647</v>
      </c>
      <c r="B2033">
        <v>45647</v>
      </c>
      <c r="C2033" t="s">
        <v>6525</v>
      </c>
      <c r="D2033" t="s">
        <v>66</v>
      </c>
      <c r="E2033" t="s">
        <v>67</v>
      </c>
      <c r="F2033" t="s">
        <v>244</v>
      </c>
      <c r="G2033" s="1">
        <v>602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602</v>
      </c>
      <c r="P2033" t="s">
        <v>6526</v>
      </c>
      <c r="Q2033" s="2">
        <v>45647</v>
      </c>
      <c r="R2033" t="s">
        <v>55</v>
      </c>
      <c r="S2033">
        <v>0</v>
      </c>
      <c r="T2033" t="s">
        <v>101</v>
      </c>
      <c r="U2033" t="s">
        <v>71</v>
      </c>
      <c r="V2033" s="1">
        <v>0</v>
      </c>
      <c r="W2033" s="1">
        <v>0</v>
      </c>
      <c r="X2033" s="1">
        <v>0</v>
      </c>
      <c r="AA2033" t="s">
        <v>58</v>
      </c>
      <c r="AB2033" s="1">
        <v>0</v>
      </c>
      <c r="AC2033" s="4">
        <f>IF(ISNUMBER(MATCH(AD2033, $AD$2:AD2032, 0)), INDEX($AC$2:AC2032, MATCH(AD2033, $AD$2:AD2032, 0)), MAX($AC$2:AC2032)+1)</f>
        <v>5</v>
      </c>
      <c r="AD2033" t="str">
        <f t="shared" si="96"/>
        <v>พะเยา-เชียงใหม่</v>
      </c>
      <c r="AE2033" t="s">
        <v>55</v>
      </c>
      <c r="AF2033" s="1">
        <v>0</v>
      </c>
      <c r="AG2033" s="1">
        <v>0</v>
      </c>
      <c r="AH2033" s="1">
        <v>0</v>
      </c>
      <c r="AI2033" t="s">
        <v>6527</v>
      </c>
      <c r="AJ2033" s="1">
        <v>1</v>
      </c>
      <c r="AK2033" s="1">
        <v>0</v>
      </c>
      <c r="AL2033" s="1">
        <v>0</v>
      </c>
      <c r="AM2033" s="1">
        <v>0</v>
      </c>
      <c r="AN2033" s="1">
        <v>0</v>
      </c>
      <c r="AO2033" s="1">
        <v>0</v>
      </c>
      <c r="AP2033" s="1">
        <v>0</v>
      </c>
      <c r="AQ2033" s="1">
        <v>0</v>
      </c>
      <c r="AR2033" s="1">
        <v>602</v>
      </c>
      <c r="AS2033" s="1">
        <v>32.1</v>
      </c>
      <c r="AT2033" s="1">
        <f>Table1[[#This Row],[รวมต้นทุนค่าเดินทาง]]+Table1[[#This Row],[รวมต้นทุนค่าซ่อม]]+Table1[[#This Row],[รวมค่าเสื่อม]]</f>
        <v>1295.8647058823531</v>
      </c>
      <c r="AU2033" s="1">
        <f t="shared" si="94"/>
        <v>4062.107163574422</v>
      </c>
      <c r="AV2033" s="1" t="str" cm="1">
        <f t="array" ref="AV2033">IF(AC2033&lt;4, "เก็บ", IF(OR(AT2033 &lt; PERCENTILE(IF($AC$2:$AC$5092=AC2033, $AT$2:$AT$5092), 0.25) - 1.5 * (PERCENTILE(IF($AC$2:$AC$5092=AC2033, $AT$2:$AT$5092), 0.75) - PERCENTILE(IF($AC$2:$AC$5092=AC2033, $AT$2:$AT$5092), 0.25)), AT2033 &gt; PERCENTILE(IF($AC$2:$AC$5092=AC2033, $AT$2:$AT$5092), 0.75) + 1.5 * (PERCENTILE(IF($AC$2:$AC$5092=AC2033, $AT$2:$AT$5092), 0.75) - PERCENTILE(IF($AC$2:$AC$5092=AC2033, $AT$2:$AT$5092), 0.25))), "ตัด", "เก็บ"))</f>
        <v>เก็บ</v>
      </c>
      <c r="AW2033" s="1">
        <f t="shared" si="95"/>
        <v>3639.9347470841599</v>
      </c>
      <c r="AX2033" s="1">
        <v>2523.4798574335259</v>
      </c>
      <c r="AY2033" s="1">
        <v>661.76470588235293</v>
      </c>
    </row>
    <row r="2034" spans="1:51" x14ac:dyDescent="0.2">
      <c r="A2034" s="3">
        <v>45647</v>
      </c>
      <c r="B2034">
        <v>45647</v>
      </c>
      <c r="C2034" t="s">
        <v>6528</v>
      </c>
      <c r="D2034" t="s">
        <v>66</v>
      </c>
      <c r="E2034" t="s">
        <v>105</v>
      </c>
      <c r="F2034" t="s">
        <v>342</v>
      </c>
      <c r="G2034" s="1">
        <v>569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803</v>
      </c>
      <c r="O2034" s="1">
        <v>1372</v>
      </c>
      <c r="P2034" t="s">
        <v>6529</v>
      </c>
      <c r="Q2034" s="2">
        <v>45647</v>
      </c>
      <c r="R2034" t="s">
        <v>55</v>
      </c>
      <c r="S2034">
        <v>0</v>
      </c>
      <c r="T2034" t="s">
        <v>87</v>
      </c>
      <c r="U2034" t="s">
        <v>71</v>
      </c>
      <c r="V2034" s="1">
        <v>0</v>
      </c>
      <c r="W2034" s="1">
        <v>703</v>
      </c>
      <c r="X2034" s="1">
        <v>0</v>
      </c>
      <c r="Y2034" t="s">
        <v>108</v>
      </c>
      <c r="Z2034" t="s">
        <v>71</v>
      </c>
      <c r="AA2034" t="s">
        <v>3577</v>
      </c>
      <c r="AB2034" s="1">
        <v>0</v>
      </c>
      <c r="AC2034" s="4">
        <f>IF(ISNUMBER(MATCH(AD2034, $AD$2:AD2033, 0)), INDEX($AC$2:AC2033, MATCH(AD2034, $AD$2:AD2033, 0)), MAX($AC$2:AC2033)+1)</f>
        <v>6</v>
      </c>
      <c r="AD2034" t="str">
        <f t="shared" si="96"/>
        <v>เชียงราย-เชียงใหม่</v>
      </c>
      <c r="AE2034" t="s">
        <v>55</v>
      </c>
      <c r="AF2034" s="1">
        <v>0</v>
      </c>
      <c r="AG2034" s="1">
        <v>0</v>
      </c>
      <c r="AH2034" s="1">
        <v>0</v>
      </c>
      <c r="AI2034" t="s">
        <v>6530</v>
      </c>
      <c r="AJ2034" s="1">
        <v>1</v>
      </c>
      <c r="AK2034" s="1">
        <v>0</v>
      </c>
      <c r="AL2034" s="1">
        <v>0</v>
      </c>
      <c r="AM2034" s="1">
        <v>0</v>
      </c>
      <c r="AN2034" s="1">
        <v>704.54349999999999</v>
      </c>
      <c r="AO2034" s="1">
        <v>0</v>
      </c>
      <c r="AP2034" s="1">
        <v>0</v>
      </c>
      <c r="AQ2034" s="1">
        <v>0</v>
      </c>
      <c r="AR2034" s="1">
        <v>2075</v>
      </c>
      <c r="AS2034" s="1">
        <v>165.43710489014879</v>
      </c>
      <c r="AT2034" s="1">
        <f>Table1[[#This Row],[รวมต้นทุนค่าเดินทาง]]+Table1[[#This Row],[รวมต้นทุนค่าซ่อม]]+Table1[[#This Row],[รวมค่าเสื่อม]]</f>
        <v>3971.2063356593799</v>
      </c>
      <c r="AU2034" s="1">
        <f t="shared" si="94"/>
        <v>4428.3346813776061</v>
      </c>
      <c r="AV2034" s="1" t="str" cm="1">
        <f t="array" ref="AV2034">IF(AC2034&lt;4, "เก็บ", IF(OR(AT2034 &lt; PERCENTILE(IF($AC$2:$AC$5092=AC2034, $AT$2:$AT$5092), 0.25) - 1.5 * (PERCENTILE(IF($AC$2:$AC$5092=AC2034, $AT$2:$AT$5092), 0.75) - PERCENTILE(IF($AC$2:$AC$5092=AC2034, $AT$2:$AT$5092), 0.25)), AT2034 &gt; PERCENTILE(IF($AC$2:$AC$5092=AC2034, $AT$2:$AT$5092), 0.75) + 1.5 * (PERCENTILE(IF($AC$2:$AC$5092=AC2034, $AT$2:$AT$5092), 0.75) - PERCENTILE(IF($AC$2:$AC$5092=AC2034, $AT$2:$AT$5092), 0.25))), "ตัด", "เก็บ"))</f>
        <v>เก็บ</v>
      </c>
      <c r="AW2034" s="1">
        <f t="shared" si="95"/>
        <v>3873.7679454274344</v>
      </c>
      <c r="AX2034" s="1">
        <v>2781.4385174989698</v>
      </c>
      <c r="AY2034" s="1">
        <v>1730.7692307692307</v>
      </c>
    </row>
    <row r="2035" spans="1:51" x14ac:dyDescent="0.2">
      <c r="A2035" s="3">
        <v>45647</v>
      </c>
      <c r="B2035">
        <v>45647</v>
      </c>
      <c r="C2035" t="s">
        <v>6531</v>
      </c>
      <c r="D2035" t="s">
        <v>66</v>
      </c>
      <c r="E2035" t="s">
        <v>124</v>
      </c>
      <c r="F2035" t="s">
        <v>399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736</v>
      </c>
      <c r="P2035" t="s">
        <v>6532</v>
      </c>
      <c r="Q2035" s="2">
        <v>45647</v>
      </c>
      <c r="R2035" t="s">
        <v>55</v>
      </c>
      <c r="S2035">
        <v>0</v>
      </c>
      <c r="T2035" t="s">
        <v>87</v>
      </c>
      <c r="U2035" t="s">
        <v>88</v>
      </c>
      <c r="V2035" s="1">
        <v>0</v>
      </c>
      <c r="W2035" s="1">
        <v>0</v>
      </c>
      <c r="X2035" s="1">
        <v>736</v>
      </c>
      <c r="Y2035" t="s">
        <v>87</v>
      </c>
      <c r="Z2035" t="s">
        <v>88</v>
      </c>
      <c r="AA2035" t="s">
        <v>3741</v>
      </c>
      <c r="AB2035" s="1">
        <v>0</v>
      </c>
      <c r="AC2035" s="4">
        <f>IF(ISNUMBER(MATCH(AD2035, $AD$2:AD2034, 0)), INDEX($AC$2:AC2034, MATCH(AD2035, $AD$2:AD2034, 0)), MAX($AC$2:AC2034)+1)</f>
        <v>3</v>
      </c>
      <c r="AD2035" t="str">
        <f t="shared" si="96"/>
        <v>เชียงราย-แพร่</v>
      </c>
      <c r="AE2035" t="s">
        <v>55</v>
      </c>
      <c r="AF2035" s="1">
        <v>0</v>
      </c>
      <c r="AG2035" s="1">
        <v>0</v>
      </c>
      <c r="AH2035" s="1">
        <v>0</v>
      </c>
      <c r="AI2035" t="s">
        <v>6533</v>
      </c>
      <c r="AJ2035" s="1">
        <v>1</v>
      </c>
      <c r="AK2035" s="1">
        <v>0</v>
      </c>
      <c r="AL2035" s="1">
        <v>0</v>
      </c>
      <c r="AM2035" s="1">
        <v>0</v>
      </c>
      <c r="AN2035" s="1">
        <v>0</v>
      </c>
      <c r="AO2035" s="1">
        <v>0</v>
      </c>
      <c r="AP2035" s="1">
        <v>0</v>
      </c>
      <c r="AQ2035" s="1">
        <v>0</v>
      </c>
      <c r="AR2035" s="1">
        <v>736</v>
      </c>
      <c r="AS2035" s="1">
        <v>117.1305555555555</v>
      </c>
      <c r="AT2035" s="1">
        <f>Table1[[#This Row],[รวมต้นทุนค่าเดินทาง]]+Table1[[#This Row],[รวมต้นทุนค่าซ่อม]]+Table1[[#This Row],[รวมค่าเสื่อม]]</f>
        <v>1260.7392512077295</v>
      </c>
      <c r="AU2035" s="1">
        <f t="shared" si="94"/>
        <v>4524.5694264549065</v>
      </c>
      <c r="AV2035" s="1" t="str" cm="1">
        <f t="array" ref="AV2035">IF(AC2035&lt;4, "เก็บ", IF(OR(AT2035 &lt; PERCENTILE(IF($AC$2:$AC$5092=AC2035, $AT$2:$AT$5092), 0.25) - 1.5 * (PERCENTILE(IF($AC$2:$AC$5092=AC2035, $AT$2:$AT$5092), 0.75) - PERCENTILE(IF($AC$2:$AC$5092=AC2035, $AT$2:$AT$5092), 0.25)), AT2035 &gt; PERCENTILE(IF($AC$2:$AC$5092=AC2035, $AT$2:$AT$5092), 0.75) + 1.5 * (PERCENTILE(IF($AC$2:$AC$5092=AC2035, $AT$2:$AT$5092), 0.75) - PERCENTILE(IF($AC$2:$AC$5092=AC2035, $AT$2:$AT$5092), 0.25))), "ตัด", "เก็บ"))</f>
        <v>เก็บ</v>
      </c>
      <c r="AW2035" s="1">
        <f t="shared" si="95"/>
        <v>4524.5694264549065</v>
      </c>
      <c r="AX2035" s="1">
        <v>4013.6819963803018</v>
      </c>
      <c r="AY2035" s="1">
        <v>407.60869565217394</v>
      </c>
    </row>
    <row r="2036" spans="1:51" x14ac:dyDescent="0.2">
      <c r="A2036" s="3">
        <v>45647</v>
      </c>
      <c r="B2036">
        <v>45647</v>
      </c>
      <c r="C2036" t="s">
        <v>6534</v>
      </c>
      <c r="D2036" t="s">
        <v>66</v>
      </c>
      <c r="E2036" t="s">
        <v>148</v>
      </c>
      <c r="F2036" t="s">
        <v>215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368</v>
      </c>
      <c r="P2036" t="s">
        <v>6535</v>
      </c>
      <c r="Q2036" s="2">
        <v>45647</v>
      </c>
      <c r="R2036" t="s">
        <v>55</v>
      </c>
      <c r="S2036">
        <v>0</v>
      </c>
      <c r="T2036" t="s">
        <v>87</v>
      </c>
      <c r="U2036" t="s">
        <v>88</v>
      </c>
      <c r="V2036" s="1">
        <v>0</v>
      </c>
      <c r="W2036" s="1">
        <v>1506</v>
      </c>
      <c r="X2036" s="1">
        <v>368</v>
      </c>
      <c r="Y2036" t="s">
        <v>114</v>
      </c>
      <c r="Z2036" t="s">
        <v>88</v>
      </c>
      <c r="AA2036" t="s">
        <v>6536</v>
      </c>
      <c r="AB2036" s="1">
        <v>0</v>
      </c>
      <c r="AC2036" s="4">
        <f>IF(ISNUMBER(MATCH(AD2036, $AD$2:AD2035, 0)), INDEX($AC$2:AC2035, MATCH(AD2036, $AD$2:AD2035, 0)), MAX($AC$2:AC2035)+1)</f>
        <v>3</v>
      </c>
      <c r="AD2036" t="str">
        <f t="shared" si="96"/>
        <v>เชียงราย-แพร่</v>
      </c>
      <c r="AE2036" t="s">
        <v>55</v>
      </c>
      <c r="AF2036" s="1">
        <v>0</v>
      </c>
      <c r="AG2036" s="1">
        <v>0</v>
      </c>
      <c r="AH2036" s="1">
        <v>0</v>
      </c>
      <c r="AI2036" t="s">
        <v>6537</v>
      </c>
      <c r="AJ2036" s="1">
        <v>1</v>
      </c>
      <c r="AK2036" s="1">
        <v>0</v>
      </c>
      <c r="AL2036" s="1">
        <v>0</v>
      </c>
      <c r="AM2036" s="1">
        <v>0</v>
      </c>
      <c r="AN2036" s="1">
        <v>0</v>
      </c>
      <c r="AO2036" s="1">
        <v>0</v>
      </c>
      <c r="AP2036" s="1">
        <v>0</v>
      </c>
      <c r="AQ2036" s="1">
        <v>0</v>
      </c>
      <c r="AR2036" s="1">
        <v>1874</v>
      </c>
      <c r="AS2036" s="1">
        <v>1284.6933333333329</v>
      </c>
      <c r="AT2036" s="1">
        <f>Table1[[#This Row],[รวมต้นทุนค่าเดินทาง]]+Table1[[#This Row],[รวมต้นทุนค่าซ่อม]]+Table1[[#This Row],[รวมค่าเสื่อม]]</f>
        <v>4338.1288172043005</v>
      </c>
      <c r="AU2036" s="1">
        <f t="shared" si="94"/>
        <v>4524.5694264549065</v>
      </c>
      <c r="AV2036" s="1" t="str" cm="1">
        <f t="array" ref="AV2036">IF(AC2036&lt;4, "เก็บ", IF(OR(AT2036 &lt; PERCENTILE(IF($AC$2:$AC$5092=AC2036, $AT$2:$AT$5092), 0.25) - 1.5 * (PERCENTILE(IF($AC$2:$AC$5092=AC2036, $AT$2:$AT$5092), 0.75) - PERCENTILE(IF($AC$2:$AC$5092=AC2036, $AT$2:$AT$5092), 0.25)), AT2036 &gt; PERCENTILE(IF($AC$2:$AC$5092=AC2036, $AT$2:$AT$5092), 0.75) + 1.5 * (PERCENTILE(IF($AC$2:$AC$5092=AC2036, $AT$2:$AT$5092), 0.75) - PERCENTILE(IF($AC$2:$AC$5092=AC2036, $AT$2:$AT$5092), 0.25))), "ตัด", "เก็บ"))</f>
        <v>เก็บ</v>
      </c>
      <c r="AW2036" s="1">
        <f t="shared" si="95"/>
        <v>4524.5694264549065</v>
      </c>
      <c r="AX2036" s="1">
        <v>4013.6819963803018</v>
      </c>
      <c r="AY2036" s="1">
        <v>1179.4354838709678</v>
      </c>
    </row>
    <row r="2037" spans="1:51" x14ac:dyDescent="0.2">
      <c r="A2037" s="3">
        <v>45647</v>
      </c>
      <c r="B2037">
        <v>45647</v>
      </c>
      <c r="C2037" t="s">
        <v>6538</v>
      </c>
      <c r="D2037" t="s">
        <v>66</v>
      </c>
      <c r="E2037" t="s">
        <v>84</v>
      </c>
      <c r="F2037" t="s">
        <v>502</v>
      </c>
      <c r="G2037" s="1">
        <v>1171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1171</v>
      </c>
      <c r="P2037" t="s">
        <v>6539</v>
      </c>
      <c r="Q2037" s="2">
        <v>45647</v>
      </c>
      <c r="R2037" t="s">
        <v>55</v>
      </c>
      <c r="S2037">
        <v>0</v>
      </c>
      <c r="T2037" t="s">
        <v>87</v>
      </c>
      <c r="U2037" t="s">
        <v>71</v>
      </c>
      <c r="V2037" s="1">
        <v>0</v>
      </c>
      <c r="W2037" s="1">
        <v>0</v>
      </c>
      <c r="X2037" s="1">
        <v>0</v>
      </c>
      <c r="AA2037" t="s">
        <v>58</v>
      </c>
      <c r="AB2037" s="1">
        <v>0</v>
      </c>
      <c r="AC2037" s="4">
        <f>IF(ISNUMBER(MATCH(AD2037, $AD$2:AD2036, 0)), INDEX($AC$2:AC2036, MATCH(AD2037, $AD$2:AD2036, 0)), MAX($AC$2:AC2036)+1)</f>
        <v>6</v>
      </c>
      <c r="AD2037" t="str">
        <f t="shared" si="96"/>
        <v>เชียงราย-เชียงใหม่</v>
      </c>
      <c r="AE2037" t="s">
        <v>55</v>
      </c>
      <c r="AF2037" s="1">
        <v>0</v>
      </c>
      <c r="AG2037" s="1">
        <v>0</v>
      </c>
      <c r="AH2037" s="1">
        <v>0</v>
      </c>
      <c r="AI2037" t="s">
        <v>6540</v>
      </c>
      <c r="AJ2037" s="1">
        <v>1</v>
      </c>
      <c r="AK2037" s="1">
        <v>0</v>
      </c>
      <c r="AL2037" s="1">
        <v>0</v>
      </c>
      <c r="AM2037" s="1">
        <v>0</v>
      </c>
      <c r="AN2037" s="1">
        <v>271.77639999999997</v>
      </c>
      <c r="AO2037" s="1">
        <v>0</v>
      </c>
      <c r="AP2037" s="1">
        <v>0</v>
      </c>
      <c r="AQ2037" s="1">
        <v>0</v>
      </c>
      <c r="AR2037" s="1">
        <v>1171</v>
      </c>
      <c r="AS2037" s="1">
        <v>160.3747619047619</v>
      </c>
      <c r="AT2037" s="1">
        <f>Table1[[#This Row],[รวมต้นทุนค่าเดินทาง]]+Table1[[#This Row],[รวมต้นทุนค่าซ่อม]]+Table1[[#This Row],[รวมค่าเสื่อม]]</f>
        <v>2654.904173669468</v>
      </c>
      <c r="AU2037" s="1">
        <f t="shared" si="94"/>
        <v>4428.3346813776061</v>
      </c>
      <c r="AV2037" s="1" t="str" cm="1">
        <f t="array" ref="AV2037">IF(AC2037&lt;4, "เก็บ", IF(OR(AT2037 &lt; PERCENTILE(IF($AC$2:$AC$5092=AC2037, $AT$2:$AT$5092), 0.25) - 1.5 * (PERCENTILE(IF($AC$2:$AC$5092=AC2037, $AT$2:$AT$5092), 0.75) - PERCENTILE(IF($AC$2:$AC$5092=AC2037, $AT$2:$AT$5092), 0.25)), AT2037 &gt; PERCENTILE(IF($AC$2:$AC$5092=AC2037, $AT$2:$AT$5092), 0.75) + 1.5 * (PERCENTILE(IF($AC$2:$AC$5092=AC2037, $AT$2:$AT$5092), 0.75) - PERCENTILE(IF($AC$2:$AC$5092=AC2037, $AT$2:$AT$5092), 0.25))), "ตัด", "เก็บ"))</f>
        <v>เก็บ</v>
      </c>
      <c r="AW2037" s="1">
        <f t="shared" si="95"/>
        <v>3873.7679454274344</v>
      </c>
      <c r="AX2037" s="1">
        <v>2781.4385174989698</v>
      </c>
      <c r="AY2037" s="1">
        <v>1323.5294117647059</v>
      </c>
    </row>
    <row r="2038" spans="1:51" x14ac:dyDescent="0.2">
      <c r="A2038" s="3">
        <v>45648</v>
      </c>
      <c r="B2038">
        <v>45648</v>
      </c>
      <c r="C2038" t="s">
        <v>6541</v>
      </c>
      <c r="D2038" t="s">
        <v>66</v>
      </c>
      <c r="E2038" t="s">
        <v>67</v>
      </c>
      <c r="F2038" t="s">
        <v>277</v>
      </c>
      <c r="G2038" s="1">
        <v>937</v>
      </c>
      <c r="H2038" s="1">
        <v>0</v>
      </c>
      <c r="I2038" s="1">
        <v>400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1337</v>
      </c>
      <c r="P2038" t="s">
        <v>6542</v>
      </c>
      <c r="Q2038" s="2">
        <v>45648</v>
      </c>
      <c r="R2038" t="s">
        <v>70</v>
      </c>
      <c r="S2038">
        <v>0</v>
      </c>
      <c r="T2038" t="s">
        <v>254</v>
      </c>
      <c r="U2038" t="s">
        <v>161</v>
      </c>
      <c r="V2038" s="1">
        <v>0</v>
      </c>
      <c r="W2038" s="1">
        <v>0</v>
      </c>
      <c r="X2038" s="1">
        <v>0</v>
      </c>
      <c r="AA2038" t="s">
        <v>58</v>
      </c>
      <c r="AB2038" s="1">
        <v>0</v>
      </c>
      <c r="AC2038" s="4">
        <f>IF(ISNUMBER(MATCH(AD2038, $AD$2:AD2037, 0)), INDEX($AC$2:AC2037, MATCH(AD2038, $AD$2:AD2037, 0)), MAX($AC$2:AC2037)+1)</f>
        <v>11</v>
      </c>
      <c r="AD2038" t="str">
        <f t="shared" si="96"/>
        <v>ลำปาง-พุทธมณฑลสาย 2</v>
      </c>
      <c r="AE2038" t="s">
        <v>73</v>
      </c>
      <c r="AF2038" s="1">
        <v>0</v>
      </c>
      <c r="AG2038" s="1">
        <v>0</v>
      </c>
      <c r="AH2038" s="1">
        <v>0</v>
      </c>
      <c r="AI2038" t="s">
        <v>6543</v>
      </c>
      <c r="AJ2038" s="1">
        <v>1</v>
      </c>
      <c r="AK2038" s="1">
        <v>720</v>
      </c>
      <c r="AL2038" s="1">
        <v>720</v>
      </c>
      <c r="AM2038" s="1">
        <v>1</v>
      </c>
      <c r="AN2038" s="1">
        <v>0</v>
      </c>
      <c r="AO2038" s="1">
        <v>0</v>
      </c>
      <c r="AP2038" s="1">
        <v>0</v>
      </c>
      <c r="AQ2038" s="1">
        <v>0</v>
      </c>
      <c r="AR2038" s="1">
        <v>1337</v>
      </c>
      <c r="AS2038" s="1">
        <v>130.45000000000002</v>
      </c>
      <c r="AT2038" s="1">
        <f>Table1[[#This Row],[รวมต้นทุนค่าเดินทาง]]+Table1[[#This Row],[รวมต้นทุนค่าซ่อม]]+Table1[[#This Row],[รวมค่าเสื่อม]]</f>
        <v>3316.4172766521124</v>
      </c>
      <c r="AU2038" s="1">
        <f t="shared" si="94"/>
        <v>4930.4097489270907</v>
      </c>
      <c r="AV2038" s="1" t="str" cm="1">
        <f t="array" ref="AV2038">IF(AC2038&lt;4, "เก็บ", IF(OR(AT2038 &lt; PERCENTILE(IF($AC$2:$AC$5092=AC2038, $AT$2:$AT$5092), 0.25) - 1.5 * (PERCENTILE(IF($AC$2:$AC$5092=AC2038, $AT$2:$AT$5092), 0.75) - PERCENTILE(IF($AC$2:$AC$5092=AC2038, $AT$2:$AT$5092), 0.25)), AT2038 &gt; PERCENTILE(IF($AC$2:$AC$5092=AC2038, $AT$2:$AT$5092), 0.75) + 1.5 * (PERCENTILE(IF($AC$2:$AC$5092=AC2038, $AT$2:$AT$5092), 0.75) - PERCENTILE(IF($AC$2:$AC$5092=AC2038, $AT$2:$AT$5092), 0.25))), "ตัด", "เก็บ"))</f>
        <v>เก็บ</v>
      </c>
      <c r="AW2038" s="1">
        <f t="shared" si="95"/>
        <v>4496.4734610911819</v>
      </c>
      <c r="AX2038" s="1">
        <v>2927.9145864762854</v>
      </c>
      <c r="AY2038" s="1">
        <v>1848.9672766521121</v>
      </c>
    </row>
    <row r="2039" spans="1:51" x14ac:dyDescent="0.2">
      <c r="A2039" s="3">
        <v>45648</v>
      </c>
      <c r="B2039">
        <v>45648</v>
      </c>
      <c r="C2039" t="s">
        <v>6544</v>
      </c>
      <c r="D2039" t="s">
        <v>66</v>
      </c>
      <c r="E2039" t="s">
        <v>67</v>
      </c>
      <c r="F2039" t="s">
        <v>240</v>
      </c>
      <c r="G2039" s="1">
        <v>0</v>
      </c>
      <c r="H2039" s="1">
        <v>0</v>
      </c>
      <c r="I2039" s="1">
        <v>500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500</v>
      </c>
      <c r="P2039" t="s">
        <v>6545</v>
      </c>
      <c r="Q2039" s="2">
        <v>45648</v>
      </c>
      <c r="R2039" t="s">
        <v>70</v>
      </c>
      <c r="S2039">
        <v>0</v>
      </c>
      <c r="T2039" t="s">
        <v>71</v>
      </c>
      <c r="U2039" t="s">
        <v>72</v>
      </c>
      <c r="V2039" s="1">
        <v>0</v>
      </c>
      <c r="W2039" s="1">
        <v>0</v>
      </c>
      <c r="X2039" s="1">
        <v>0</v>
      </c>
      <c r="AA2039" t="s">
        <v>58</v>
      </c>
      <c r="AB2039" s="1">
        <v>0</v>
      </c>
      <c r="AC2039" s="4">
        <f>IF(ISNUMBER(MATCH(AD2039, $AD$2:AD2038, 0)), INDEX($AC$2:AC2038, MATCH(AD2039, $AD$2:AD2038, 0)), MAX($AC$2:AC2038)+1)</f>
        <v>2</v>
      </c>
      <c r="AD2039" t="str">
        <f t="shared" si="96"/>
        <v>เชียงใหม่-พุทธมณฑลสาย 5</v>
      </c>
      <c r="AE2039" t="s">
        <v>73</v>
      </c>
      <c r="AF2039" s="1">
        <v>0</v>
      </c>
      <c r="AG2039" s="1">
        <v>0</v>
      </c>
      <c r="AH2039" s="1">
        <v>0</v>
      </c>
      <c r="AI2039" t="s">
        <v>6546</v>
      </c>
      <c r="AJ2039" s="1">
        <v>1</v>
      </c>
      <c r="AK2039" s="1">
        <v>720</v>
      </c>
      <c r="AL2039" s="1">
        <v>720</v>
      </c>
      <c r="AM2039" s="1">
        <v>1</v>
      </c>
      <c r="AN2039" s="1">
        <v>0</v>
      </c>
      <c r="AO2039" s="1">
        <v>0</v>
      </c>
      <c r="AP2039" s="1">
        <v>0</v>
      </c>
      <c r="AQ2039" s="1">
        <v>0</v>
      </c>
      <c r="AR2039" s="1">
        <v>500</v>
      </c>
      <c r="AS2039" s="1">
        <v>128.76249999999999</v>
      </c>
      <c r="AT2039" s="1">
        <f>Table1[[#This Row],[รวมต้นทุนค่าเดินทาง]]+Table1[[#This Row],[รวมต้นทุนค่าซ่อม]]+Table1[[#This Row],[รวมค่าเสื่อม]]</f>
        <v>1725.7012755102041</v>
      </c>
      <c r="AU2039" s="1">
        <f t="shared" si="94"/>
        <v>5026.5629662053279</v>
      </c>
      <c r="AV2039" s="1" t="str" cm="1">
        <f t="array" ref="AV2039">IF(AC2039&lt;4, "เก็บ", IF(OR(AT2039 &lt; PERCENTILE(IF($AC$2:$AC$5092=AC2039, $AT$2:$AT$5092), 0.25) - 1.5 * (PERCENTILE(IF($AC$2:$AC$5092=AC2039, $AT$2:$AT$5092), 0.75) - PERCENTILE(IF($AC$2:$AC$5092=AC2039, $AT$2:$AT$5092), 0.25)), AT2039 &gt; PERCENTILE(IF($AC$2:$AC$5092=AC2039, $AT$2:$AT$5092), 0.75) + 1.5 * (PERCENTILE(IF($AC$2:$AC$5092=AC2039, $AT$2:$AT$5092), 0.75) - PERCENTILE(IF($AC$2:$AC$5092=AC2039, $AT$2:$AT$5092), 0.25))), "ตัด", "เก็บ"))</f>
        <v>เก็บ</v>
      </c>
      <c r="AW2039" s="1">
        <f t="shared" si="95"/>
        <v>5026.5629662053279</v>
      </c>
      <c r="AX2039" s="1">
        <v>4064.5059139663294</v>
      </c>
      <c r="AY2039" s="1">
        <v>1096.9387755102041</v>
      </c>
    </row>
    <row r="2040" spans="1:51" x14ac:dyDescent="0.2">
      <c r="A2040" s="3">
        <v>45648</v>
      </c>
      <c r="B2040">
        <v>45648</v>
      </c>
      <c r="C2040" t="s">
        <v>6547</v>
      </c>
      <c r="D2040" t="s">
        <v>66</v>
      </c>
      <c r="E2040" t="s">
        <v>124</v>
      </c>
      <c r="F2040" t="s">
        <v>263</v>
      </c>
      <c r="G2040" s="1">
        <v>0</v>
      </c>
      <c r="H2040" s="1">
        <v>0</v>
      </c>
      <c r="I2040" s="1">
        <v>400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400</v>
      </c>
      <c r="P2040" t="s">
        <v>6548</v>
      </c>
      <c r="Q2040" s="2">
        <v>45648</v>
      </c>
      <c r="R2040" t="s">
        <v>70</v>
      </c>
      <c r="S2040">
        <v>0</v>
      </c>
      <c r="T2040" t="s">
        <v>71</v>
      </c>
      <c r="U2040" t="s">
        <v>93</v>
      </c>
      <c r="V2040" s="1">
        <v>0</v>
      </c>
      <c r="W2040" s="1">
        <v>0</v>
      </c>
      <c r="X2040" s="1">
        <v>0</v>
      </c>
      <c r="AA2040" t="s">
        <v>58</v>
      </c>
      <c r="AB2040" s="1">
        <v>0</v>
      </c>
      <c r="AC2040" s="4">
        <f>IF(ISNUMBER(MATCH(AD2040, $AD$2:AD2039, 0)), INDEX($AC$2:AC2039, MATCH(AD2040, $AD$2:AD2039, 0)), MAX($AC$2:AC2039)+1)</f>
        <v>4</v>
      </c>
      <c r="AD2040" t="str">
        <f t="shared" si="96"/>
        <v>เชียงใหม่-ตลาดไท</v>
      </c>
      <c r="AE2040" t="s">
        <v>73</v>
      </c>
      <c r="AF2040" s="1">
        <v>0</v>
      </c>
      <c r="AG2040" s="1">
        <v>0</v>
      </c>
      <c r="AH2040" s="1">
        <v>0</v>
      </c>
      <c r="AI2040" t="s">
        <v>6549</v>
      </c>
      <c r="AJ2040" s="1">
        <v>1</v>
      </c>
      <c r="AK2040" s="1">
        <v>720</v>
      </c>
      <c r="AL2040" s="1">
        <v>720</v>
      </c>
      <c r="AM2040" s="1">
        <v>1</v>
      </c>
      <c r="AN2040" s="1">
        <v>0</v>
      </c>
      <c r="AO2040" s="1">
        <v>0</v>
      </c>
      <c r="AP2040" s="1">
        <v>0</v>
      </c>
      <c r="AQ2040" s="1">
        <v>0</v>
      </c>
      <c r="AR2040" s="1">
        <v>400</v>
      </c>
      <c r="AS2040" s="1">
        <v>184.38615384615383</v>
      </c>
      <c r="AT2040" s="1">
        <f>Table1[[#This Row],[รวมต้นทุนค่าเดินทาง]]+Table1[[#This Row],[รวมต้นทุนค่าซ่อม]]+Table1[[#This Row],[รวมค่าเสื่อม]]</f>
        <v>1812.8154116165233</v>
      </c>
      <c r="AU2040" s="1">
        <f t="shared" si="94"/>
        <v>4256.109283997258</v>
      </c>
      <c r="AV2040" s="1" t="str" cm="1">
        <f t="array" ref="AV2040">IF(AC2040&lt;4, "เก็บ", IF(OR(AT2040 &lt; PERCENTILE(IF($AC$2:$AC$5092=AC2040, $AT$2:$AT$5092), 0.25) - 1.5 * (PERCENTILE(IF($AC$2:$AC$5092=AC2040, $AT$2:$AT$5092), 0.75) - PERCENTILE(IF($AC$2:$AC$5092=AC2040, $AT$2:$AT$5092), 0.25)), AT2040 &gt; PERCENTILE(IF($AC$2:$AC$5092=AC2040, $AT$2:$AT$5092), 0.75) + 1.5 * (PERCENTILE(IF($AC$2:$AC$5092=AC2040, $AT$2:$AT$5092), 0.75) - PERCENTILE(IF($AC$2:$AC$5092=AC2040, $AT$2:$AT$5092), 0.25))), "ตัด", "เก็บ"))</f>
        <v>เก็บ</v>
      </c>
      <c r="AW2040" s="1">
        <f t="shared" si="95"/>
        <v>3807.0727671795808</v>
      </c>
      <c r="AX2040" s="1">
        <v>2335.0230876608157</v>
      </c>
      <c r="AY2040" s="1">
        <v>1228.4292577703695</v>
      </c>
    </row>
    <row r="2041" spans="1:51" x14ac:dyDescent="0.2">
      <c r="A2041" s="3">
        <v>45648</v>
      </c>
      <c r="B2041">
        <v>45648</v>
      </c>
      <c r="C2041" t="s">
        <v>6550</v>
      </c>
      <c r="D2041" t="s">
        <v>66</v>
      </c>
      <c r="E2041" t="s">
        <v>124</v>
      </c>
      <c r="F2041" t="s">
        <v>1102</v>
      </c>
      <c r="G2041" s="1">
        <v>0</v>
      </c>
      <c r="H2041" s="1">
        <v>0</v>
      </c>
      <c r="I2041" s="1">
        <v>400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400</v>
      </c>
      <c r="P2041" t="s">
        <v>6551</v>
      </c>
      <c r="Q2041" s="2">
        <v>45648</v>
      </c>
      <c r="R2041" t="s">
        <v>70</v>
      </c>
      <c r="S2041">
        <v>0</v>
      </c>
      <c r="T2041" t="s">
        <v>71</v>
      </c>
      <c r="U2041" t="s">
        <v>93</v>
      </c>
      <c r="V2041" s="1">
        <v>0</v>
      </c>
      <c r="W2041" s="1">
        <v>0</v>
      </c>
      <c r="X2041" s="1">
        <v>0</v>
      </c>
      <c r="AA2041" t="s">
        <v>58</v>
      </c>
      <c r="AB2041" s="1">
        <v>0</v>
      </c>
      <c r="AC2041" s="4">
        <f>IF(ISNUMBER(MATCH(AD2041, $AD$2:AD2040, 0)), INDEX($AC$2:AC2040, MATCH(AD2041, $AD$2:AD2040, 0)), MAX($AC$2:AC2040)+1)</f>
        <v>4</v>
      </c>
      <c r="AD2041" t="str">
        <f t="shared" si="96"/>
        <v>เชียงใหม่-ตลาดไท</v>
      </c>
      <c r="AE2041" t="s">
        <v>73</v>
      </c>
      <c r="AF2041" s="1">
        <v>0</v>
      </c>
      <c r="AG2041" s="1">
        <v>0</v>
      </c>
      <c r="AH2041" s="1">
        <v>500</v>
      </c>
      <c r="AI2041" t="s">
        <v>6552</v>
      </c>
      <c r="AJ2041" s="1">
        <v>1</v>
      </c>
      <c r="AK2041" s="1">
        <v>720</v>
      </c>
      <c r="AL2041" s="1">
        <v>720</v>
      </c>
      <c r="AM2041" s="1">
        <v>1</v>
      </c>
      <c r="AN2041" s="1">
        <v>0</v>
      </c>
      <c r="AO2041" s="1">
        <v>0</v>
      </c>
      <c r="AP2041" s="1">
        <v>0</v>
      </c>
      <c r="AQ2041" s="1">
        <v>0</v>
      </c>
      <c r="AR2041" s="1">
        <v>900</v>
      </c>
      <c r="AS2041" s="1">
        <v>628.17501519756843</v>
      </c>
      <c r="AT2041" s="1">
        <f>Table1[[#This Row],[รวมต้นทุนค่าเดินทาง]]+Table1[[#This Row],[รวมต้นทุนค่าซ่อม]]+Table1[[#This Row],[รวมค่าเสื่อม]]</f>
        <v>2957.1176941402473</v>
      </c>
      <c r="AU2041" s="1">
        <f t="shared" si="94"/>
        <v>4256.109283997258</v>
      </c>
      <c r="AV2041" s="1" t="str" cm="1">
        <f t="array" ref="AV2041">IF(AC2041&lt;4, "เก็บ", IF(OR(AT2041 &lt; PERCENTILE(IF($AC$2:$AC$5092=AC2041, $AT$2:$AT$5092), 0.25) - 1.5 * (PERCENTILE(IF($AC$2:$AC$5092=AC2041, $AT$2:$AT$5092), 0.75) - PERCENTILE(IF($AC$2:$AC$5092=AC2041, $AT$2:$AT$5092), 0.25)), AT2041 &gt; PERCENTILE(IF($AC$2:$AC$5092=AC2041, $AT$2:$AT$5092), 0.75) + 1.5 * (PERCENTILE(IF($AC$2:$AC$5092=AC2041, $AT$2:$AT$5092), 0.75) - PERCENTILE(IF($AC$2:$AC$5092=AC2041, $AT$2:$AT$5092), 0.25))), "ตัด", "เก็บ"))</f>
        <v>เก็บ</v>
      </c>
      <c r="AW2041" s="1">
        <f t="shared" si="95"/>
        <v>3807.0727671795808</v>
      </c>
      <c r="AX2041" s="1">
        <v>2335.0230876608157</v>
      </c>
      <c r="AY2041" s="1">
        <v>1428.9426789426789</v>
      </c>
    </row>
    <row r="2042" spans="1:51" x14ac:dyDescent="0.2">
      <c r="A2042" s="3">
        <v>45648</v>
      </c>
      <c r="B2042">
        <v>45648</v>
      </c>
      <c r="C2042" t="s">
        <v>6553</v>
      </c>
      <c r="D2042" t="s">
        <v>51</v>
      </c>
      <c r="E2042" t="s">
        <v>61</v>
      </c>
      <c r="F2042" t="s">
        <v>62</v>
      </c>
      <c r="G2042" s="1">
        <v>2700</v>
      </c>
      <c r="H2042" s="1">
        <v>4575</v>
      </c>
      <c r="I2042" s="1">
        <v>1900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4600</v>
      </c>
      <c r="P2042" t="s">
        <v>6554</v>
      </c>
      <c r="Q2042" s="2">
        <v>45648</v>
      </c>
      <c r="R2042" t="s">
        <v>55</v>
      </c>
      <c r="S2042">
        <v>0</v>
      </c>
      <c r="T2042" t="s">
        <v>56</v>
      </c>
      <c r="U2042" t="s">
        <v>57</v>
      </c>
      <c r="V2042" s="1">
        <v>2500</v>
      </c>
      <c r="W2042" s="1">
        <v>0</v>
      </c>
      <c r="X2042" s="1">
        <v>0</v>
      </c>
      <c r="AA2042" t="s">
        <v>58</v>
      </c>
      <c r="AB2042" s="1">
        <v>0</v>
      </c>
      <c r="AC2042" s="4">
        <f>IF(ISNUMBER(MATCH(AD2042, $AD$2:AD2041, 0)), INDEX($AC$2:AC2041, MATCH(AD2042, $AD$2:AD2041, 0)), MAX($AC$2:AC2041)+1)</f>
        <v>1</v>
      </c>
      <c r="AD2042" t="str">
        <f t="shared" si="96"/>
        <v>ท่าลี่-กองลอย</v>
      </c>
      <c r="AE2042" t="s">
        <v>55</v>
      </c>
      <c r="AF2042" s="1">
        <v>0</v>
      </c>
      <c r="AG2042" s="1">
        <v>0</v>
      </c>
      <c r="AH2042" s="1">
        <v>0</v>
      </c>
      <c r="AI2042" t="s">
        <v>6555</v>
      </c>
      <c r="AJ2042" s="1">
        <v>1</v>
      </c>
      <c r="AK2042" s="1">
        <v>0</v>
      </c>
      <c r="AL2042" s="1">
        <v>0</v>
      </c>
      <c r="AM2042" s="1">
        <v>0</v>
      </c>
      <c r="AN2042" s="1">
        <v>0</v>
      </c>
      <c r="AO2042" s="1">
        <v>0</v>
      </c>
      <c r="AP2042" s="1">
        <v>0</v>
      </c>
      <c r="AQ2042" s="1">
        <v>0</v>
      </c>
      <c r="AR2042" s="1">
        <v>11675</v>
      </c>
      <c r="AS2042" s="1">
        <v>10.272</v>
      </c>
      <c r="AT2042" s="1">
        <f>Table1[[#This Row],[รวมต้นทุนค่าเดินทาง]]+Table1[[#This Row],[รวมต้นทุนค่าซ่อม]]+Table1[[#This Row],[รวมค่าเสื่อม]]</f>
        <v>13499.788129032258</v>
      </c>
      <c r="AU2042" s="1">
        <f t="shared" si="94"/>
        <v>13953.293816562818</v>
      </c>
      <c r="AV2042" s="1" t="str" cm="1">
        <f t="array" ref="AV2042">IF(AC2042&lt;4, "เก็บ", IF(OR(AT2042 &lt; PERCENTILE(IF($AC$2:$AC$5092=AC2042, $AT$2:$AT$5092), 0.25) - 1.5 * (PERCENTILE(IF($AC$2:$AC$5092=AC2042, $AT$2:$AT$5092), 0.75) - PERCENTILE(IF($AC$2:$AC$5092=AC2042, $AT$2:$AT$5092), 0.25)), AT2042 &gt; PERCENTILE(IF($AC$2:$AC$5092=AC2042, $AT$2:$AT$5092), 0.75) + 1.5 * (PERCENTILE(IF($AC$2:$AC$5092=AC2042, $AT$2:$AT$5092), 0.75) - PERCENTILE(IF($AC$2:$AC$5092=AC2042, $AT$2:$AT$5092), 0.25))), "ตัด", "เก็บ"))</f>
        <v>เก็บ</v>
      </c>
      <c r="AW2042" s="1">
        <f t="shared" si="95"/>
        <v>13953.293816562818</v>
      </c>
      <c r="AX2042" s="1">
        <v>14426.372718098486</v>
      </c>
      <c r="AY2042" s="1">
        <v>1814.516129032258</v>
      </c>
    </row>
    <row r="2043" spans="1:51" x14ac:dyDescent="0.2">
      <c r="A2043" s="3">
        <v>45648</v>
      </c>
      <c r="B2043">
        <v>45648</v>
      </c>
      <c r="C2043" t="s">
        <v>6556</v>
      </c>
      <c r="D2043" t="s">
        <v>51</v>
      </c>
      <c r="E2043" t="s">
        <v>61</v>
      </c>
      <c r="F2043" t="s">
        <v>1289</v>
      </c>
      <c r="G2043" s="1">
        <v>4200</v>
      </c>
      <c r="H2043" s="1">
        <v>3075</v>
      </c>
      <c r="I2043" s="1">
        <v>1900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6100</v>
      </c>
      <c r="P2043" t="s">
        <v>6557</v>
      </c>
      <c r="Q2043" s="2">
        <v>45648</v>
      </c>
      <c r="R2043" t="s">
        <v>55</v>
      </c>
      <c r="S2043">
        <v>0</v>
      </c>
      <c r="T2043" t="s">
        <v>56</v>
      </c>
      <c r="U2043" t="s">
        <v>57</v>
      </c>
      <c r="V2043" s="1">
        <v>2500</v>
      </c>
      <c r="W2043" s="1">
        <v>0</v>
      </c>
      <c r="X2043" s="1">
        <v>0</v>
      </c>
      <c r="AA2043" t="s">
        <v>58</v>
      </c>
      <c r="AB2043" s="1">
        <v>0</v>
      </c>
      <c r="AC2043" s="4">
        <f>IF(ISNUMBER(MATCH(AD2043, $AD$2:AD2042, 0)), INDEX($AC$2:AC2042, MATCH(AD2043, $AD$2:AD2042, 0)), MAX($AC$2:AC2042)+1)</f>
        <v>1</v>
      </c>
      <c r="AD2043" t="str">
        <f t="shared" si="96"/>
        <v>ท่าลี่-กองลอย</v>
      </c>
      <c r="AE2043" t="s">
        <v>55</v>
      </c>
      <c r="AF2043" s="1">
        <v>0</v>
      </c>
      <c r="AG2043" s="1">
        <v>0</v>
      </c>
      <c r="AH2043" s="1">
        <v>0</v>
      </c>
      <c r="AI2043" t="s">
        <v>6558</v>
      </c>
      <c r="AJ2043" s="1">
        <v>1</v>
      </c>
      <c r="AK2043" s="1">
        <v>0</v>
      </c>
      <c r="AL2043" s="1">
        <v>0</v>
      </c>
      <c r="AM2043" s="1">
        <v>0</v>
      </c>
      <c r="AN2043" s="1">
        <v>0</v>
      </c>
      <c r="AO2043" s="1">
        <v>0</v>
      </c>
      <c r="AP2043" s="1">
        <v>0</v>
      </c>
      <c r="AQ2043" s="1">
        <v>0</v>
      </c>
      <c r="AR2043" s="1">
        <v>11675</v>
      </c>
      <c r="AS2043" s="1">
        <v>152.23548387096781</v>
      </c>
      <c r="AT2043" s="1">
        <f>Table1[[#This Row],[รวมต้นทุนค่าเดินทาง]]+Table1[[#This Row],[รวมต้นทุนค่าซ่อม]]+Table1[[#This Row],[รวมค่าเสื่อม]]</f>
        <v>13425.246847507331</v>
      </c>
      <c r="AU2043" s="1">
        <f t="shared" si="94"/>
        <v>13953.293816562818</v>
      </c>
      <c r="AV2043" s="1" t="str" cm="1">
        <f t="array" ref="AV2043">IF(AC2043&lt;4, "เก็บ", IF(OR(AT2043 &lt; PERCENTILE(IF($AC$2:$AC$5092=AC2043, $AT$2:$AT$5092), 0.25) - 1.5 * (PERCENTILE(IF($AC$2:$AC$5092=AC2043, $AT$2:$AT$5092), 0.75) - PERCENTILE(IF($AC$2:$AC$5092=AC2043, $AT$2:$AT$5092), 0.25)), AT2043 &gt; PERCENTILE(IF($AC$2:$AC$5092=AC2043, $AT$2:$AT$5092), 0.75) + 1.5 * (PERCENTILE(IF($AC$2:$AC$5092=AC2043, $AT$2:$AT$5092), 0.75) - PERCENTILE(IF($AC$2:$AC$5092=AC2043, $AT$2:$AT$5092), 0.25))), "ตัด", "เก็บ"))</f>
        <v>เก็บ</v>
      </c>
      <c r="AW2043" s="1">
        <f t="shared" si="95"/>
        <v>13953.293816562818</v>
      </c>
      <c r="AX2043" s="1">
        <v>14426.372718098486</v>
      </c>
      <c r="AY2043" s="1">
        <v>1598.0113636363637</v>
      </c>
    </row>
    <row r="2044" spans="1:51" x14ac:dyDescent="0.2">
      <c r="A2044" s="3">
        <v>45648</v>
      </c>
      <c r="B2044">
        <v>45648</v>
      </c>
      <c r="C2044" t="s">
        <v>6559</v>
      </c>
      <c r="D2044" t="s">
        <v>66</v>
      </c>
      <c r="E2044" t="s">
        <v>124</v>
      </c>
      <c r="F2044" t="s">
        <v>360</v>
      </c>
      <c r="G2044" s="1">
        <v>0</v>
      </c>
      <c r="H2044" s="1">
        <v>870</v>
      </c>
      <c r="I2044" s="1">
        <v>400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400</v>
      </c>
      <c r="P2044" t="s">
        <v>6560</v>
      </c>
      <c r="Q2044" s="2">
        <v>45648</v>
      </c>
      <c r="R2044" t="s">
        <v>70</v>
      </c>
      <c r="S2044">
        <v>0</v>
      </c>
      <c r="T2044" t="s">
        <v>88</v>
      </c>
      <c r="U2044" t="s">
        <v>93</v>
      </c>
      <c r="V2044" s="1">
        <v>0</v>
      </c>
      <c r="W2044" s="1">
        <v>0</v>
      </c>
      <c r="X2044" s="1">
        <v>0</v>
      </c>
      <c r="AA2044" t="s">
        <v>58</v>
      </c>
      <c r="AB2044" s="1">
        <v>0</v>
      </c>
      <c r="AC2044" s="4">
        <f>IF(ISNUMBER(MATCH(AD2044, $AD$2:AD2043, 0)), INDEX($AC$2:AC2043, MATCH(AD2044, $AD$2:AD2043, 0)), MAX($AC$2:AC2043)+1)</f>
        <v>51</v>
      </c>
      <c r="AD2044" t="str">
        <f t="shared" si="96"/>
        <v>แพร่-ตลาดไท</v>
      </c>
      <c r="AE2044" t="s">
        <v>73</v>
      </c>
      <c r="AF2044" s="1">
        <v>0</v>
      </c>
      <c r="AG2044" s="1">
        <v>0</v>
      </c>
      <c r="AH2044" s="1">
        <v>0</v>
      </c>
      <c r="AI2044" t="s">
        <v>6561</v>
      </c>
      <c r="AJ2044" s="1">
        <v>1</v>
      </c>
      <c r="AK2044" s="1">
        <v>572</v>
      </c>
      <c r="AL2044" s="1">
        <v>572</v>
      </c>
      <c r="AM2044" s="1">
        <v>1</v>
      </c>
      <c r="AN2044" s="1">
        <v>0</v>
      </c>
      <c r="AO2044" s="1">
        <v>0</v>
      </c>
      <c r="AP2044" s="1">
        <v>0</v>
      </c>
      <c r="AQ2044" s="1">
        <v>0</v>
      </c>
      <c r="AR2044" s="1">
        <v>1270</v>
      </c>
      <c r="AS2044" s="1">
        <v>298.58287234042547</v>
      </c>
      <c r="AT2044" s="1">
        <f>Table1[[#This Row],[รวมต้นทุนค่าเดินทาง]]+Table1[[#This Row],[รวมต้นทุนค่าซ่อม]]+Table1[[#This Row],[รวมค่าเสื่อม]]</f>
        <v>3755.1074821843631</v>
      </c>
      <c r="AU2044" s="1">
        <f t="shared" si="94"/>
        <v>4737.6107634746759</v>
      </c>
      <c r="AV2044" s="1" t="str" cm="1">
        <f t="array" ref="AV2044">IF(AC2044&lt;4, "เก็บ", IF(OR(AT2044 &lt; PERCENTILE(IF($AC$2:$AC$5092=AC2044, $AT$2:$AT$5092), 0.25) - 1.5 * (PERCENTILE(IF($AC$2:$AC$5092=AC2044, $AT$2:$AT$5092), 0.75) - PERCENTILE(IF($AC$2:$AC$5092=AC2044, $AT$2:$AT$5092), 0.25)), AT2044 &gt; PERCENTILE(IF($AC$2:$AC$5092=AC2044, $AT$2:$AT$5092), 0.75) + 1.5 * (PERCENTILE(IF($AC$2:$AC$5092=AC2044, $AT$2:$AT$5092), 0.75) - PERCENTILE(IF($AC$2:$AC$5092=AC2044, $AT$2:$AT$5092), 0.25))), "ตัด", "เก็บ"))</f>
        <v>เก็บ</v>
      </c>
      <c r="AW2044" s="1">
        <f t="shared" si="95"/>
        <v>4487.1668970521196</v>
      </c>
      <c r="AX2044" s="1">
        <v>3014.4338711558335</v>
      </c>
      <c r="AY2044" s="1">
        <v>2186.5246098439375</v>
      </c>
    </row>
    <row r="2045" spans="1:51" x14ac:dyDescent="0.2">
      <c r="A2045" s="3">
        <v>45649</v>
      </c>
      <c r="B2045">
        <v>45649</v>
      </c>
      <c r="C2045" t="s">
        <v>6562</v>
      </c>
      <c r="D2045" t="s">
        <v>66</v>
      </c>
      <c r="E2045" t="s">
        <v>67</v>
      </c>
      <c r="F2045" t="s">
        <v>273</v>
      </c>
      <c r="G2045" s="1">
        <v>0</v>
      </c>
      <c r="H2045" s="1">
        <v>1038</v>
      </c>
      <c r="I2045" s="1">
        <v>400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400</v>
      </c>
      <c r="P2045" t="s">
        <v>6563</v>
      </c>
      <c r="Q2045" s="2">
        <v>45649</v>
      </c>
      <c r="R2045" t="s">
        <v>70</v>
      </c>
      <c r="S2045">
        <v>0</v>
      </c>
      <c r="T2045" t="s">
        <v>71</v>
      </c>
      <c r="U2045" t="s">
        <v>93</v>
      </c>
      <c r="V2045" s="1">
        <v>0</v>
      </c>
      <c r="W2045" s="1">
        <v>0</v>
      </c>
      <c r="X2045" s="1">
        <v>0</v>
      </c>
      <c r="AA2045" t="s">
        <v>58</v>
      </c>
      <c r="AB2045" s="1">
        <v>0</v>
      </c>
      <c r="AC2045" s="4">
        <f>IF(ISNUMBER(MATCH(AD2045, $AD$2:AD2044, 0)), INDEX($AC$2:AC2044, MATCH(AD2045, $AD$2:AD2044, 0)), MAX($AC$2:AC2044)+1)</f>
        <v>4</v>
      </c>
      <c r="AD2045" t="str">
        <f t="shared" si="96"/>
        <v>เชียงใหม่-ตลาดไท</v>
      </c>
      <c r="AE2045" t="s">
        <v>73</v>
      </c>
      <c r="AF2045" s="1">
        <v>0</v>
      </c>
      <c r="AG2045" s="1">
        <v>0</v>
      </c>
      <c r="AH2045" s="1">
        <v>0</v>
      </c>
      <c r="AI2045" t="s">
        <v>6564</v>
      </c>
      <c r="AJ2045" s="1">
        <v>1</v>
      </c>
      <c r="AK2045" s="1">
        <v>720</v>
      </c>
      <c r="AL2045" s="1">
        <v>720</v>
      </c>
      <c r="AM2045" s="1">
        <v>1</v>
      </c>
      <c r="AN2045" s="1">
        <v>0</v>
      </c>
      <c r="AO2045" s="1">
        <v>0</v>
      </c>
      <c r="AP2045" s="1">
        <v>0</v>
      </c>
      <c r="AQ2045" s="1">
        <v>0</v>
      </c>
      <c r="AR2045" s="1">
        <v>1438</v>
      </c>
      <c r="AS2045" s="1">
        <v>2072.3584615384616</v>
      </c>
      <c r="AT2045" s="1">
        <f>Table1[[#This Row],[รวมต้นทุนค่าเดินทาง]]+Table1[[#This Row],[รวมต้นทุนค่าซ่อม]]+Table1[[#This Row],[รวมค่าเสื่อม]]</f>
        <v>5333.8881857555189</v>
      </c>
      <c r="AU2045" s="1">
        <f t="shared" si="94"/>
        <v>4256.109283997258</v>
      </c>
      <c r="AV2045" s="1" t="str" cm="1">
        <f t="array" ref="AV2045">IF(AC2045&lt;4, "เก็บ", IF(OR(AT2045 &lt; PERCENTILE(IF($AC$2:$AC$5092=AC2045, $AT$2:$AT$5092), 0.25) - 1.5 * (PERCENTILE(IF($AC$2:$AC$5092=AC2045, $AT$2:$AT$5092), 0.75) - PERCENTILE(IF($AC$2:$AC$5092=AC2045, $AT$2:$AT$5092), 0.25)), AT2045 &gt; PERCENTILE(IF($AC$2:$AC$5092=AC2045, $AT$2:$AT$5092), 0.75) + 1.5 * (PERCENTILE(IF($AC$2:$AC$5092=AC2045, $AT$2:$AT$5092), 0.75) - PERCENTILE(IF($AC$2:$AC$5092=AC2045, $AT$2:$AT$5092), 0.25))), "ตัด", "เก็บ"))</f>
        <v>เก็บ</v>
      </c>
      <c r="AW2045" s="1">
        <f t="shared" si="95"/>
        <v>3807.0727671795808</v>
      </c>
      <c r="AX2045" s="1">
        <v>2335.0230876608157</v>
      </c>
      <c r="AY2045" s="1">
        <v>1823.5297242170568</v>
      </c>
    </row>
    <row r="2046" spans="1:51" x14ac:dyDescent="0.2">
      <c r="A2046" s="3">
        <v>45649</v>
      </c>
      <c r="B2046">
        <v>45649</v>
      </c>
      <c r="C2046" t="s">
        <v>6565</v>
      </c>
      <c r="D2046" t="s">
        <v>66</v>
      </c>
      <c r="E2046" t="s">
        <v>67</v>
      </c>
      <c r="F2046" t="s">
        <v>353</v>
      </c>
      <c r="G2046" s="1">
        <v>0</v>
      </c>
      <c r="H2046" s="1">
        <v>1071</v>
      </c>
      <c r="I2046" s="1">
        <v>500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>
        <v>500</v>
      </c>
      <c r="P2046" t="s">
        <v>6566</v>
      </c>
      <c r="Q2046" s="2">
        <v>45649</v>
      </c>
      <c r="R2046" t="s">
        <v>70</v>
      </c>
      <c r="S2046">
        <v>0</v>
      </c>
      <c r="T2046" t="s">
        <v>71</v>
      </c>
      <c r="U2046" t="s">
        <v>161</v>
      </c>
      <c r="V2046" s="1">
        <v>0</v>
      </c>
      <c r="W2046" s="1">
        <v>0</v>
      </c>
      <c r="X2046" s="1">
        <v>0</v>
      </c>
      <c r="AA2046" t="s">
        <v>58</v>
      </c>
      <c r="AB2046" s="1">
        <v>0</v>
      </c>
      <c r="AC2046" s="4">
        <f>IF(ISNUMBER(MATCH(AD2046, $AD$2:AD2045, 0)), INDEX($AC$2:AC2045, MATCH(AD2046, $AD$2:AD2045, 0)), MAX($AC$2:AC2045)+1)</f>
        <v>9</v>
      </c>
      <c r="AD2046" t="str">
        <f t="shared" si="96"/>
        <v>เชียงใหม่-พุทธมณฑลสาย 2</v>
      </c>
      <c r="AE2046" t="s">
        <v>73</v>
      </c>
      <c r="AF2046" s="1">
        <v>0</v>
      </c>
      <c r="AG2046" s="1">
        <v>0</v>
      </c>
      <c r="AH2046" s="1">
        <v>0</v>
      </c>
      <c r="AI2046" t="s">
        <v>6567</v>
      </c>
      <c r="AJ2046" s="1">
        <v>1</v>
      </c>
      <c r="AK2046" s="1">
        <v>720</v>
      </c>
      <c r="AL2046" s="1">
        <v>720</v>
      </c>
      <c r="AM2046" s="1">
        <v>1</v>
      </c>
      <c r="AN2046" s="1">
        <v>0</v>
      </c>
      <c r="AO2046" s="1">
        <v>0</v>
      </c>
      <c r="AP2046" s="1">
        <v>0</v>
      </c>
      <c r="AQ2046" s="1">
        <v>0</v>
      </c>
      <c r="AR2046" s="1">
        <v>1571</v>
      </c>
      <c r="AS2046" s="1">
        <v>490.77777777777777</v>
      </c>
      <c r="AT2046" s="1">
        <f>Table1[[#This Row],[รวมต้นทุนค่าเดินทาง]]+Table1[[#This Row],[รวมต้นทุนค่าซ่อม]]+Table1[[#This Row],[รวมค่าเสื่อม]]</f>
        <v>4003.8681732580039</v>
      </c>
      <c r="AU2046" s="1">
        <f t="shared" si="94"/>
        <v>4623.2312262414152</v>
      </c>
      <c r="AV2046" s="1" t="str" cm="1">
        <f t="array" ref="AV2046">IF(AC2046&lt;4, "เก็บ", IF(OR(AT2046 &lt; PERCENTILE(IF($AC$2:$AC$5092=AC2046, $AT$2:$AT$5092), 0.25) - 1.5 * (PERCENTILE(IF($AC$2:$AC$5092=AC2046, $AT$2:$AT$5092), 0.75) - PERCENTILE(IF($AC$2:$AC$5092=AC2046, $AT$2:$AT$5092), 0.25)), AT2046 &gt; PERCENTILE(IF($AC$2:$AC$5092=AC2046, $AT$2:$AT$5092), 0.75) + 1.5 * (PERCENTILE(IF($AC$2:$AC$5092=AC2046, $AT$2:$AT$5092), 0.75) - PERCENTILE(IF($AC$2:$AC$5092=AC2046, $AT$2:$AT$5092), 0.25))), "ตัด", "เก็บ"))</f>
        <v>เก็บ</v>
      </c>
      <c r="AW2046" s="1">
        <f t="shared" si="95"/>
        <v>4005.4952465164292</v>
      </c>
      <c r="AX2046" s="1">
        <v>2577.9546108768855</v>
      </c>
      <c r="AY2046" s="1">
        <v>1942.0903954802261</v>
      </c>
    </row>
    <row r="2047" spans="1:51" x14ac:dyDescent="0.2">
      <c r="A2047" s="3">
        <v>45649</v>
      </c>
      <c r="B2047">
        <v>45649</v>
      </c>
      <c r="C2047" t="s">
        <v>6568</v>
      </c>
      <c r="D2047" t="s">
        <v>66</v>
      </c>
      <c r="E2047" t="s">
        <v>67</v>
      </c>
      <c r="F2047" t="s">
        <v>435</v>
      </c>
      <c r="G2047" s="1">
        <v>0</v>
      </c>
      <c r="H2047" s="1">
        <v>1038</v>
      </c>
      <c r="I2047" s="1">
        <v>400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400</v>
      </c>
      <c r="P2047" t="s">
        <v>6569</v>
      </c>
      <c r="Q2047" s="2">
        <v>45649</v>
      </c>
      <c r="R2047" t="s">
        <v>70</v>
      </c>
      <c r="S2047">
        <v>0</v>
      </c>
      <c r="T2047" t="s">
        <v>71</v>
      </c>
      <c r="U2047" t="s">
        <v>93</v>
      </c>
      <c r="V2047" s="1">
        <v>0</v>
      </c>
      <c r="W2047" s="1">
        <v>0</v>
      </c>
      <c r="X2047" s="1">
        <v>0</v>
      </c>
      <c r="AA2047" t="s">
        <v>58</v>
      </c>
      <c r="AB2047" s="1">
        <v>0</v>
      </c>
      <c r="AC2047" s="4">
        <f>IF(ISNUMBER(MATCH(AD2047, $AD$2:AD2046, 0)), INDEX($AC$2:AC2046, MATCH(AD2047, $AD$2:AD2046, 0)), MAX($AC$2:AC2046)+1)</f>
        <v>4</v>
      </c>
      <c r="AD2047" t="str">
        <f t="shared" si="96"/>
        <v>เชียงใหม่-ตลาดไท</v>
      </c>
      <c r="AE2047" t="s">
        <v>73</v>
      </c>
      <c r="AF2047" s="1">
        <v>0</v>
      </c>
      <c r="AG2047" s="1">
        <v>0</v>
      </c>
      <c r="AH2047" s="1">
        <v>0</v>
      </c>
      <c r="AI2047" t="s">
        <v>6570</v>
      </c>
      <c r="AJ2047" s="1">
        <v>1</v>
      </c>
      <c r="AK2047" s="1">
        <v>720</v>
      </c>
      <c r="AL2047" s="1">
        <v>720</v>
      </c>
      <c r="AM2047" s="1">
        <v>1</v>
      </c>
      <c r="AN2047" s="1">
        <v>0</v>
      </c>
      <c r="AO2047" s="1">
        <v>0</v>
      </c>
      <c r="AP2047" s="1">
        <v>0</v>
      </c>
      <c r="AQ2047" s="1">
        <v>0</v>
      </c>
      <c r="AR2047" s="1">
        <v>1438</v>
      </c>
      <c r="AS2047" s="1">
        <v>114.89666666666668</v>
      </c>
      <c r="AT2047" s="1">
        <f>Table1[[#This Row],[รวมต้นทุนค่าเดินทาง]]+Table1[[#This Row],[รวมต้นทุนค่าซ่อม]]+Table1[[#This Row],[รวมค่าเสื่อม]]</f>
        <v>3485.3091809306452</v>
      </c>
      <c r="AU2047" s="1">
        <f t="shared" si="94"/>
        <v>4256.109283997258</v>
      </c>
      <c r="AV2047" s="1" t="str" cm="1">
        <f t="array" ref="AV2047">IF(AC2047&lt;4, "เก็บ", IF(OR(AT2047 &lt; PERCENTILE(IF($AC$2:$AC$5092=AC2047, $AT$2:$AT$5092), 0.25) - 1.5 * (PERCENTILE(IF($AC$2:$AC$5092=AC2047, $AT$2:$AT$5092), 0.75) - PERCENTILE(IF($AC$2:$AC$5092=AC2047, $AT$2:$AT$5092), 0.25)), AT2047 &gt; PERCENTILE(IF($AC$2:$AC$5092=AC2047, $AT$2:$AT$5092), 0.75) + 1.5 * (PERCENTILE(IF($AC$2:$AC$5092=AC2047, $AT$2:$AT$5092), 0.75) - PERCENTILE(IF($AC$2:$AC$5092=AC2047, $AT$2:$AT$5092), 0.25))), "ตัด", "เก็บ"))</f>
        <v>เก็บ</v>
      </c>
      <c r="AW2047" s="1">
        <f t="shared" si="95"/>
        <v>3807.0727671795808</v>
      </c>
      <c r="AX2047" s="1">
        <v>2335.0230876608157</v>
      </c>
      <c r="AY2047" s="1">
        <v>1932.4125142639787</v>
      </c>
    </row>
    <row r="2048" spans="1:51" x14ac:dyDescent="0.2">
      <c r="A2048" s="3">
        <v>45650</v>
      </c>
      <c r="B2048">
        <v>45650</v>
      </c>
      <c r="C2048" t="s">
        <v>6571</v>
      </c>
      <c r="D2048" t="s">
        <v>66</v>
      </c>
      <c r="E2048" t="s">
        <v>124</v>
      </c>
      <c r="F2048" t="s">
        <v>289</v>
      </c>
      <c r="G2048" s="1">
        <v>0</v>
      </c>
      <c r="H2048" s="1">
        <v>1071</v>
      </c>
      <c r="I2048" s="1">
        <v>500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500</v>
      </c>
      <c r="P2048" t="s">
        <v>6572</v>
      </c>
      <c r="Q2048" s="2">
        <v>45650</v>
      </c>
      <c r="R2048" t="s">
        <v>70</v>
      </c>
      <c r="S2048">
        <v>0</v>
      </c>
      <c r="T2048" t="s">
        <v>71</v>
      </c>
      <c r="U2048" t="s">
        <v>161</v>
      </c>
      <c r="V2048" s="1">
        <v>0</v>
      </c>
      <c r="W2048" s="1">
        <v>0</v>
      </c>
      <c r="X2048" s="1">
        <v>0</v>
      </c>
      <c r="AA2048" t="s">
        <v>58</v>
      </c>
      <c r="AB2048" s="1">
        <v>0</v>
      </c>
      <c r="AC2048" s="4">
        <f>IF(ISNUMBER(MATCH(AD2048, $AD$2:AD2047, 0)), INDEX($AC$2:AC2047, MATCH(AD2048, $AD$2:AD2047, 0)), MAX($AC$2:AC2047)+1)</f>
        <v>9</v>
      </c>
      <c r="AD2048" t="str">
        <f t="shared" si="96"/>
        <v>เชียงใหม่-พุทธมณฑลสาย 2</v>
      </c>
      <c r="AE2048" t="s">
        <v>73</v>
      </c>
      <c r="AF2048" s="1">
        <v>0</v>
      </c>
      <c r="AG2048" s="1">
        <v>0</v>
      </c>
      <c r="AH2048" s="1">
        <v>0</v>
      </c>
      <c r="AI2048" t="s">
        <v>6573</v>
      </c>
      <c r="AJ2048" s="1">
        <v>1</v>
      </c>
      <c r="AK2048" s="1">
        <v>720</v>
      </c>
      <c r="AL2048" s="1">
        <v>720</v>
      </c>
      <c r="AM2048" s="1">
        <v>1</v>
      </c>
      <c r="AN2048" s="1">
        <v>0</v>
      </c>
      <c r="AO2048" s="1">
        <v>0</v>
      </c>
      <c r="AP2048" s="1">
        <v>0</v>
      </c>
      <c r="AQ2048" s="1">
        <v>0</v>
      </c>
      <c r="AR2048" s="1">
        <v>1571</v>
      </c>
      <c r="AS2048" s="1">
        <v>3363.3442857142854</v>
      </c>
      <c r="AT2048" s="1">
        <f>Table1[[#This Row],[รวมต้นทุนค่าเดินทาง]]+Table1[[#This Row],[รวมต้นทุนค่าซ่อม]]+Table1[[#This Row],[รวมค่าเสื่อม]]</f>
        <v>7001.9118532818529</v>
      </c>
      <c r="AU2048" s="1">
        <f t="shared" si="94"/>
        <v>4623.2312262414152</v>
      </c>
      <c r="AV2048" s="1" t="str" cm="1">
        <f t="array" ref="AV2048">IF(AC2048&lt;4, "เก็บ", IF(OR(AT2048 &lt; PERCENTILE(IF($AC$2:$AC$5092=AC2048, $AT$2:$AT$5092), 0.25) - 1.5 * (PERCENTILE(IF($AC$2:$AC$5092=AC2048, $AT$2:$AT$5092), 0.75) - PERCENTILE(IF($AC$2:$AC$5092=AC2048, $AT$2:$AT$5092), 0.25)), AT2048 &gt; PERCENTILE(IF($AC$2:$AC$5092=AC2048, $AT$2:$AT$5092), 0.75) + 1.5 * (PERCENTILE(IF($AC$2:$AC$5092=AC2048, $AT$2:$AT$5092), 0.75) - PERCENTILE(IF($AC$2:$AC$5092=AC2048, $AT$2:$AT$5092), 0.25))), "ตัด", "เก็บ"))</f>
        <v>เก็บ</v>
      </c>
      <c r="AW2048" s="1">
        <f t="shared" si="95"/>
        <v>4005.4952465164292</v>
      </c>
      <c r="AX2048" s="1">
        <v>2577.9546108768855</v>
      </c>
      <c r="AY2048" s="1">
        <v>2067.5675675675675</v>
      </c>
    </row>
    <row r="2049" spans="1:51" x14ac:dyDescent="0.2">
      <c r="A2049" s="3">
        <v>45650</v>
      </c>
      <c r="B2049">
        <v>45650</v>
      </c>
      <c r="C2049" t="s">
        <v>6574</v>
      </c>
      <c r="D2049" t="s">
        <v>66</v>
      </c>
      <c r="E2049" t="s">
        <v>124</v>
      </c>
      <c r="F2049" t="s">
        <v>263</v>
      </c>
      <c r="G2049" s="1">
        <v>937</v>
      </c>
      <c r="H2049" s="1">
        <v>0</v>
      </c>
      <c r="I2049" s="1">
        <v>400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1337</v>
      </c>
      <c r="P2049" t="s">
        <v>6575</v>
      </c>
      <c r="Q2049" s="2">
        <v>45650</v>
      </c>
      <c r="R2049" t="s">
        <v>70</v>
      </c>
      <c r="S2049">
        <v>0</v>
      </c>
      <c r="T2049" t="s">
        <v>254</v>
      </c>
      <c r="U2049" t="s">
        <v>161</v>
      </c>
      <c r="V2049" s="1">
        <v>0</v>
      </c>
      <c r="W2049" s="1">
        <v>0</v>
      </c>
      <c r="X2049" s="1">
        <v>0</v>
      </c>
      <c r="AA2049" t="s">
        <v>58</v>
      </c>
      <c r="AB2049" s="1">
        <v>0</v>
      </c>
      <c r="AC2049" s="4">
        <f>IF(ISNUMBER(MATCH(AD2049, $AD$2:AD2048, 0)), INDEX($AC$2:AC2048, MATCH(AD2049, $AD$2:AD2048, 0)), MAX($AC$2:AC2048)+1)</f>
        <v>11</v>
      </c>
      <c r="AD2049" t="str">
        <f t="shared" si="96"/>
        <v>ลำปาง-พุทธมณฑลสาย 2</v>
      </c>
      <c r="AE2049" t="s">
        <v>73</v>
      </c>
      <c r="AF2049" s="1">
        <v>0</v>
      </c>
      <c r="AG2049" s="1">
        <v>0</v>
      </c>
      <c r="AH2049" s="1">
        <v>0</v>
      </c>
      <c r="AI2049" t="s">
        <v>6576</v>
      </c>
      <c r="AJ2049" s="1">
        <v>1</v>
      </c>
      <c r="AK2049" s="1">
        <v>720</v>
      </c>
      <c r="AL2049" s="1">
        <v>720</v>
      </c>
      <c r="AM2049" s="1">
        <v>1</v>
      </c>
      <c r="AN2049" s="1">
        <v>0</v>
      </c>
      <c r="AO2049" s="1">
        <v>0</v>
      </c>
      <c r="AP2049" s="1">
        <v>0</v>
      </c>
      <c r="AQ2049" s="1">
        <v>0</v>
      </c>
      <c r="AR2049" s="1">
        <v>1337</v>
      </c>
      <c r="AS2049" s="1">
        <v>163.50615384615384</v>
      </c>
      <c r="AT2049" s="1">
        <f>Table1[[#This Row],[รวมต้นทุนค่าเดินทาง]]+Table1[[#This Row],[รวมต้นทุนค่าซ่อม]]+Table1[[#This Row],[รวมค่าเสื่อม]]</f>
        <v>3457.8838825004786</v>
      </c>
      <c r="AU2049" s="1">
        <f t="shared" si="94"/>
        <v>4930.4097489270907</v>
      </c>
      <c r="AV2049" s="1" t="str" cm="1">
        <f t="array" ref="AV2049">IF(AC2049&lt;4, "เก็บ", IF(OR(AT2049 &lt; PERCENTILE(IF($AC$2:$AC$5092=AC2049, $AT$2:$AT$5092), 0.25) - 1.5 * (PERCENTILE(IF($AC$2:$AC$5092=AC2049, $AT$2:$AT$5092), 0.75) - PERCENTILE(IF($AC$2:$AC$5092=AC2049, $AT$2:$AT$5092), 0.25)), AT2049 &gt; PERCENTILE(IF($AC$2:$AC$5092=AC2049, $AT$2:$AT$5092), 0.75) + 1.5 * (PERCENTILE(IF($AC$2:$AC$5092=AC2049, $AT$2:$AT$5092), 0.75) - PERCENTILE(IF($AC$2:$AC$5092=AC2049, $AT$2:$AT$5092), 0.25))), "ตัด", "เก็บ"))</f>
        <v>เก็บ</v>
      </c>
      <c r="AW2049" s="1">
        <f t="shared" si="95"/>
        <v>4496.4734610911819</v>
      </c>
      <c r="AX2049" s="1">
        <v>2927.9145864762854</v>
      </c>
      <c r="AY2049" s="1">
        <v>1957.3777286543245</v>
      </c>
    </row>
    <row r="2050" spans="1:51" x14ac:dyDescent="0.2">
      <c r="A2050" s="3">
        <v>45650</v>
      </c>
      <c r="B2050">
        <v>45650</v>
      </c>
      <c r="C2050" t="s">
        <v>6577</v>
      </c>
      <c r="D2050" t="s">
        <v>66</v>
      </c>
      <c r="E2050" t="s">
        <v>67</v>
      </c>
      <c r="F2050" t="s">
        <v>277</v>
      </c>
      <c r="G2050" s="1">
        <v>0</v>
      </c>
      <c r="H2050" s="1">
        <v>1038</v>
      </c>
      <c r="I2050" s="1">
        <v>400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400</v>
      </c>
      <c r="P2050" t="s">
        <v>6578</v>
      </c>
      <c r="Q2050" s="2">
        <v>45650</v>
      </c>
      <c r="R2050" t="s">
        <v>70</v>
      </c>
      <c r="S2050">
        <v>0</v>
      </c>
      <c r="T2050" t="s">
        <v>71</v>
      </c>
      <c r="U2050" t="s">
        <v>93</v>
      </c>
      <c r="V2050" s="1">
        <v>0</v>
      </c>
      <c r="W2050" s="1">
        <v>0</v>
      </c>
      <c r="X2050" s="1">
        <v>0</v>
      </c>
      <c r="AA2050" t="s">
        <v>58</v>
      </c>
      <c r="AB2050" s="1">
        <v>0</v>
      </c>
      <c r="AC2050" s="4">
        <f>IF(ISNUMBER(MATCH(AD2050, $AD$2:AD2049, 0)), INDEX($AC$2:AC2049, MATCH(AD2050, $AD$2:AD2049, 0)), MAX($AC$2:AC2049)+1)</f>
        <v>4</v>
      </c>
      <c r="AD2050" t="str">
        <f t="shared" si="96"/>
        <v>เชียงใหม่-ตลาดไท</v>
      </c>
      <c r="AE2050" t="s">
        <v>73</v>
      </c>
      <c r="AF2050" s="1">
        <v>0</v>
      </c>
      <c r="AG2050" s="1">
        <v>0</v>
      </c>
      <c r="AH2050" s="1">
        <v>0</v>
      </c>
      <c r="AI2050" t="s">
        <v>6579</v>
      </c>
      <c r="AJ2050" s="1">
        <v>1</v>
      </c>
      <c r="AK2050" s="1">
        <v>720</v>
      </c>
      <c r="AL2050" s="1">
        <v>720</v>
      </c>
      <c r="AM2050" s="1">
        <v>1</v>
      </c>
      <c r="AN2050" s="1">
        <v>0</v>
      </c>
      <c r="AO2050" s="1">
        <v>0</v>
      </c>
      <c r="AP2050" s="1">
        <v>0</v>
      </c>
      <c r="AQ2050" s="1">
        <v>0</v>
      </c>
      <c r="AR2050" s="1">
        <v>1438</v>
      </c>
      <c r="AS2050" s="1">
        <v>134.88</v>
      </c>
      <c r="AT2050" s="1">
        <f>Table1[[#This Row],[รวมต้นทุนค่าเดินทาง]]+Table1[[#This Row],[รวมต้นทุนค่าซ่อม]]+Table1[[#This Row],[รวมค่าเสื่อม]]</f>
        <v>3373.6821390374334</v>
      </c>
      <c r="AU2050" s="1">
        <f t="shared" si="94"/>
        <v>4256.109283997258</v>
      </c>
      <c r="AV2050" s="1" t="str" cm="1">
        <f t="array" ref="AV2050">IF(AC2050&lt;4, "เก็บ", IF(OR(AT2050 &lt; PERCENTILE(IF($AC$2:$AC$5092=AC2050, $AT$2:$AT$5092), 0.25) - 1.5 * (PERCENTILE(IF($AC$2:$AC$5092=AC2050, $AT$2:$AT$5092), 0.75) - PERCENTILE(IF($AC$2:$AC$5092=AC2050, $AT$2:$AT$5092), 0.25)), AT2050 &gt; PERCENTILE(IF($AC$2:$AC$5092=AC2050, $AT$2:$AT$5092), 0.75) + 1.5 * (PERCENTILE(IF($AC$2:$AC$5092=AC2050, $AT$2:$AT$5092), 0.75) - PERCENTILE(IF($AC$2:$AC$5092=AC2050, $AT$2:$AT$5092), 0.25))), "ตัด", "เก็บ"))</f>
        <v>เก็บ</v>
      </c>
      <c r="AW2050" s="1">
        <f t="shared" si="95"/>
        <v>3807.0727671795808</v>
      </c>
      <c r="AX2050" s="1">
        <v>2335.0230876608157</v>
      </c>
      <c r="AY2050" s="1">
        <v>1800.8021390374331</v>
      </c>
    </row>
    <row r="2051" spans="1:51" x14ac:dyDescent="0.2">
      <c r="A2051" s="3">
        <v>45650</v>
      </c>
      <c r="B2051">
        <v>45650</v>
      </c>
      <c r="C2051" t="s">
        <v>6580</v>
      </c>
      <c r="D2051" t="s">
        <v>66</v>
      </c>
      <c r="E2051" t="s">
        <v>124</v>
      </c>
      <c r="F2051" t="s">
        <v>600</v>
      </c>
      <c r="G2051" s="1">
        <v>0</v>
      </c>
      <c r="H2051" s="1">
        <v>0</v>
      </c>
      <c r="I2051" s="1">
        <v>400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400</v>
      </c>
      <c r="P2051" t="s">
        <v>6581</v>
      </c>
      <c r="Q2051" s="2">
        <v>45650</v>
      </c>
      <c r="R2051" t="s">
        <v>70</v>
      </c>
      <c r="S2051">
        <v>0</v>
      </c>
      <c r="T2051" t="s">
        <v>71</v>
      </c>
      <c r="U2051" t="s">
        <v>93</v>
      </c>
      <c r="V2051" s="1">
        <v>0</v>
      </c>
      <c r="W2051" s="1">
        <v>0</v>
      </c>
      <c r="X2051" s="1">
        <v>0</v>
      </c>
      <c r="AA2051" t="s">
        <v>58</v>
      </c>
      <c r="AB2051" s="1">
        <v>0</v>
      </c>
      <c r="AC2051" s="4">
        <f>IF(ISNUMBER(MATCH(AD2051, $AD$2:AD2050, 0)), INDEX($AC$2:AC2050, MATCH(AD2051, $AD$2:AD2050, 0)), MAX($AC$2:AC2050)+1)</f>
        <v>4</v>
      </c>
      <c r="AD2051" t="str">
        <f t="shared" si="96"/>
        <v>เชียงใหม่-ตลาดไท</v>
      </c>
      <c r="AE2051" t="s">
        <v>73</v>
      </c>
      <c r="AF2051" s="1">
        <v>0</v>
      </c>
      <c r="AG2051" s="1">
        <v>0</v>
      </c>
      <c r="AH2051" s="1">
        <v>0</v>
      </c>
      <c r="AI2051" t="s">
        <v>6582</v>
      </c>
      <c r="AJ2051" s="1">
        <v>1</v>
      </c>
      <c r="AK2051" s="1">
        <v>720</v>
      </c>
      <c r="AL2051" s="1">
        <v>720</v>
      </c>
      <c r="AM2051" s="1">
        <v>1</v>
      </c>
      <c r="AN2051" s="1">
        <v>0</v>
      </c>
      <c r="AO2051" s="1">
        <v>0</v>
      </c>
      <c r="AP2051" s="1">
        <v>0</v>
      </c>
      <c r="AQ2051" s="1">
        <v>0</v>
      </c>
      <c r="AR2051" s="1">
        <v>400</v>
      </c>
      <c r="AS2051" s="1">
        <v>55.325000000000003</v>
      </c>
      <c r="AT2051" s="1">
        <f>Table1[[#This Row],[รวมต้นทุนค่าเดินทาง]]+Table1[[#This Row],[รวมต้นทุนค่าซ่อม]]+Table1[[#This Row],[รวมค่าเสื่อม]]</f>
        <v>1579.818685128407</v>
      </c>
      <c r="AU2051" s="1">
        <f t="shared" ref="AU2051:AU2114" si="97">AVERAGEIF($AC$2:$AC$5092, AC2051, $AT$2:$AT$5092)</f>
        <v>4256.109283997258</v>
      </c>
      <c r="AV2051" s="1" t="str" cm="1">
        <f t="array" ref="AV2051">IF(AC2051&lt;4, "เก็บ", IF(OR(AT2051 &lt; PERCENTILE(IF($AC$2:$AC$5092=AC2051, $AT$2:$AT$5092), 0.25) - 1.5 * (PERCENTILE(IF($AC$2:$AC$5092=AC2051, $AT$2:$AT$5092), 0.75) - PERCENTILE(IF($AC$2:$AC$5092=AC2051, $AT$2:$AT$5092), 0.25)), AT2051 &gt; PERCENTILE(IF($AC$2:$AC$5092=AC2051, $AT$2:$AT$5092), 0.75) + 1.5 * (PERCENTILE(IF($AC$2:$AC$5092=AC2051, $AT$2:$AT$5092), 0.75) - PERCENTILE(IF($AC$2:$AC$5092=AC2051, $AT$2:$AT$5092), 0.25))), "ตัด", "เก็บ"))</f>
        <v>เก็บ</v>
      </c>
      <c r="AW2051" s="1">
        <f t="shared" ref="AW2051:AW2114" si="98">AVERAGEIFS($AT$2:$AT$5092, $AC$2:$AC$5092, AC2051, $AV$2:$AV$5092, "เก็บ")</f>
        <v>3807.0727671795808</v>
      </c>
      <c r="AX2051" s="1">
        <v>2335.0230876608157</v>
      </c>
      <c r="AY2051" s="1">
        <v>1124.4936851284069</v>
      </c>
    </row>
    <row r="2052" spans="1:51" x14ac:dyDescent="0.2">
      <c r="A2052" s="3">
        <v>45650</v>
      </c>
      <c r="B2052">
        <v>45650</v>
      </c>
      <c r="C2052" t="s">
        <v>6583</v>
      </c>
      <c r="D2052" t="s">
        <v>66</v>
      </c>
      <c r="E2052" t="s">
        <v>67</v>
      </c>
      <c r="F2052" t="s">
        <v>92</v>
      </c>
      <c r="G2052" s="1">
        <v>0</v>
      </c>
      <c r="H2052" s="1">
        <v>0</v>
      </c>
      <c r="I2052" s="1">
        <v>500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500</v>
      </c>
      <c r="P2052" t="s">
        <v>6584</v>
      </c>
      <c r="Q2052" s="2">
        <v>45650</v>
      </c>
      <c r="R2052" t="s">
        <v>70</v>
      </c>
      <c r="S2052">
        <v>0</v>
      </c>
      <c r="T2052" t="s">
        <v>71</v>
      </c>
      <c r="U2052" t="s">
        <v>161</v>
      </c>
      <c r="V2052" s="1">
        <v>0</v>
      </c>
      <c r="W2052" s="1">
        <v>0</v>
      </c>
      <c r="X2052" s="1">
        <v>0</v>
      </c>
      <c r="AA2052" t="s">
        <v>58</v>
      </c>
      <c r="AB2052" s="1">
        <v>0</v>
      </c>
      <c r="AC2052" s="4">
        <f>IF(ISNUMBER(MATCH(AD2052, $AD$2:AD2051, 0)), INDEX($AC$2:AC2051, MATCH(AD2052, $AD$2:AD2051, 0)), MAX($AC$2:AC2051)+1)</f>
        <v>9</v>
      </c>
      <c r="AD2052" t="str">
        <f t="shared" si="96"/>
        <v>เชียงใหม่-พุทธมณฑลสาย 2</v>
      </c>
      <c r="AE2052" t="s">
        <v>73</v>
      </c>
      <c r="AF2052" s="1">
        <v>0</v>
      </c>
      <c r="AG2052" s="1">
        <v>0</v>
      </c>
      <c r="AH2052" s="1">
        <v>0</v>
      </c>
      <c r="AI2052" t="s">
        <v>6585</v>
      </c>
      <c r="AJ2052" s="1">
        <v>1</v>
      </c>
      <c r="AK2052" s="1">
        <v>720</v>
      </c>
      <c r="AL2052" s="1">
        <v>720</v>
      </c>
      <c r="AM2052" s="1">
        <v>1</v>
      </c>
      <c r="AN2052" s="1">
        <v>0</v>
      </c>
      <c r="AO2052" s="1">
        <v>0</v>
      </c>
      <c r="AP2052" s="1">
        <v>0</v>
      </c>
      <c r="AQ2052" s="1">
        <v>0</v>
      </c>
      <c r="AR2052" s="1">
        <v>500</v>
      </c>
      <c r="AS2052" s="1">
        <v>108.26499999999999</v>
      </c>
      <c r="AT2052" s="1">
        <f>Table1[[#This Row],[รวมต้นทุนค่าเดินทาง]]+Table1[[#This Row],[รวมต้นทุนค่าซ่อม]]+Table1[[#This Row],[รวมค่าเสื่อม]]</f>
        <v>1842.4343465504094</v>
      </c>
      <c r="AU2052" s="1">
        <f t="shared" si="97"/>
        <v>4623.2312262414152</v>
      </c>
      <c r="AV2052" s="1" t="str" cm="1">
        <f t="array" ref="AV2052">IF(AC2052&lt;4, "เก็บ", IF(OR(AT2052 &lt; PERCENTILE(IF($AC$2:$AC$5092=AC2052, $AT$2:$AT$5092), 0.25) - 1.5 * (PERCENTILE(IF($AC$2:$AC$5092=AC2052, $AT$2:$AT$5092), 0.75) - PERCENTILE(IF($AC$2:$AC$5092=AC2052, $AT$2:$AT$5092), 0.25)), AT2052 &gt; PERCENTILE(IF($AC$2:$AC$5092=AC2052, $AT$2:$AT$5092), 0.75) + 1.5 * (PERCENTILE(IF($AC$2:$AC$5092=AC2052, $AT$2:$AT$5092), 0.75) - PERCENTILE(IF($AC$2:$AC$5092=AC2052, $AT$2:$AT$5092), 0.25))), "ตัด", "เก็บ"))</f>
        <v>เก็บ</v>
      </c>
      <c r="AW2052" s="1">
        <f t="shared" si="98"/>
        <v>4005.4952465164292</v>
      </c>
      <c r="AX2052" s="1">
        <v>2577.9546108768855</v>
      </c>
      <c r="AY2052" s="1">
        <v>1234.1693465504095</v>
      </c>
    </row>
    <row r="2053" spans="1:51" x14ac:dyDescent="0.2">
      <c r="A2053" s="3">
        <v>45650</v>
      </c>
      <c r="B2053">
        <v>45650</v>
      </c>
      <c r="C2053" t="s">
        <v>6586</v>
      </c>
      <c r="D2053" t="s">
        <v>51</v>
      </c>
      <c r="E2053" t="s">
        <v>61</v>
      </c>
      <c r="F2053" t="s">
        <v>367</v>
      </c>
      <c r="G2053" s="1">
        <v>4200</v>
      </c>
      <c r="H2053" s="1">
        <v>3075</v>
      </c>
      <c r="I2053" s="1">
        <v>1900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6100</v>
      </c>
      <c r="P2053" t="s">
        <v>6587</v>
      </c>
      <c r="Q2053" s="2">
        <v>45650</v>
      </c>
      <c r="R2053" t="s">
        <v>55</v>
      </c>
      <c r="S2053">
        <v>0</v>
      </c>
      <c r="T2053" t="s">
        <v>56</v>
      </c>
      <c r="U2053" t="s">
        <v>57</v>
      </c>
      <c r="V2053" s="1">
        <v>2500</v>
      </c>
      <c r="W2053" s="1">
        <v>0</v>
      </c>
      <c r="X2053" s="1">
        <v>0</v>
      </c>
      <c r="AA2053" t="s">
        <v>58</v>
      </c>
      <c r="AB2053" s="1">
        <v>0</v>
      </c>
      <c r="AC2053" s="4">
        <f>IF(ISNUMBER(MATCH(AD2053, $AD$2:AD2052, 0)), INDEX($AC$2:AC2052, MATCH(AD2053, $AD$2:AD2052, 0)), MAX($AC$2:AC2052)+1)</f>
        <v>1</v>
      </c>
      <c r="AD2053" t="str">
        <f t="shared" si="96"/>
        <v>ท่าลี่-กองลอย</v>
      </c>
      <c r="AE2053" t="s">
        <v>55</v>
      </c>
      <c r="AF2053" s="1">
        <v>0</v>
      </c>
      <c r="AG2053" s="1">
        <v>0</v>
      </c>
      <c r="AH2053" s="1">
        <v>0</v>
      </c>
      <c r="AI2053" t="s">
        <v>6588</v>
      </c>
      <c r="AJ2053" s="1">
        <v>1</v>
      </c>
      <c r="AK2053" s="1">
        <v>0</v>
      </c>
      <c r="AL2053" s="1">
        <v>0</v>
      </c>
      <c r="AM2053" s="1">
        <v>0</v>
      </c>
      <c r="AN2053" s="1">
        <v>0</v>
      </c>
      <c r="AO2053" s="1">
        <v>0</v>
      </c>
      <c r="AP2053" s="1">
        <v>0</v>
      </c>
      <c r="AQ2053" s="1">
        <v>0</v>
      </c>
      <c r="AR2053" s="1">
        <v>11675</v>
      </c>
      <c r="AS2053" s="1">
        <v>8.0250000000000004</v>
      </c>
      <c r="AT2053" s="1">
        <f>Table1[[#This Row],[รวมต้นทุนค่าเดินทาง]]+Table1[[#This Row],[รวมต้นทุนค่าซ่อม]]+Table1[[#This Row],[รวมค่าเสื่อม]]</f>
        <v>13195.121774193547</v>
      </c>
      <c r="AU2053" s="1">
        <f t="shared" si="97"/>
        <v>13953.293816562818</v>
      </c>
      <c r="AV2053" s="1" t="str" cm="1">
        <f t="array" ref="AV2053">IF(AC2053&lt;4, "เก็บ", IF(OR(AT2053 &lt; PERCENTILE(IF($AC$2:$AC$5092=AC2053, $AT$2:$AT$5092), 0.25) - 1.5 * (PERCENTILE(IF($AC$2:$AC$5092=AC2053, $AT$2:$AT$5092), 0.75) - PERCENTILE(IF($AC$2:$AC$5092=AC2053, $AT$2:$AT$5092), 0.25)), AT2053 &gt; PERCENTILE(IF($AC$2:$AC$5092=AC2053, $AT$2:$AT$5092), 0.75) + 1.5 * (PERCENTILE(IF($AC$2:$AC$5092=AC2053, $AT$2:$AT$5092), 0.75) - PERCENTILE(IF($AC$2:$AC$5092=AC2053, $AT$2:$AT$5092), 0.25))), "ตัด", "เก็บ"))</f>
        <v>เก็บ</v>
      </c>
      <c r="AW2053" s="1">
        <f t="shared" si="98"/>
        <v>13953.293816562818</v>
      </c>
      <c r="AX2053" s="1">
        <v>14426.372718098486</v>
      </c>
      <c r="AY2053" s="1">
        <v>1512.0967741935483</v>
      </c>
    </row>
    <row r="2054" spans="1:51" x14ac:dyDescent="0.2">
      <c r="A2054" s="3">
        <v>45650</v>
      </c>
      <c r="B2054">
        <v>45650</v>
      </c>
      <c r="C2054" t="s">
        <v>6589</v>
      </c>
      <c r="D2054" t="s">
        <v>51</v>
      </c>
      <c r="E2054" t="s">
        <v>61</v>
      </c>
      <c r="F2054" t="s">
        <v>5184</v>
      </c>
      <c r="G2054" s="1">
        <v>4200</v>
      </c>
      <c r="H2054" s="1">
        <v>3075</v>
      </c>
      <c r="I2054" s="1">
        <v>1900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6100</v>
      </c>
      <c r="P2054" t="s">
        <v>6590</v>
      </c>
      <c r="Q2054" s="2">
        <v>45650</v>
      </c>
      <c r="R2054" t="s">
        <v>55</v>
      </c>
      <c r="S2054">
        <v>0</v>
      </c>
      <c r="T2054" t="s">
        <v>56</v>
      </c>
      <c r="U2054" t="s">
        <v>57</v>
      </c>
      <c r="V2054" s="1">
        <v>2500</v>
      </c>
      <c r="W2054" s="1">
        <v>0</v>
      </c>
      <c r="X2054" s="1">
        <v>0</v>
      </c>
      <c r="AA2054" t="s">
        <v>58</v>
      </c>
      <c r="AB2054" s="1">
        <v>0</v>
      </c>
      <c r="AC2054" s="4">
        <f>IF(ISNUMBER(MATCH(AD2054, $AD$2:AD2053, 0)), INDEX($AC$2:AC2053, MATCH(AD2054, $AD$2:AD2053, 0)), MAX($AC$2:AC2053)+1)</f>
        <v>1</v>
      </c>
      <c r="AD2054" t="str">
        <f t="shared" si="96"/>
        <v>ท่าลี่-กองลอย</v>
      </c>
      <c r="AE2054" t="s">
        <v>55</v>
      </c>
      <c r="AF2054" s="1">
        <v>0</v>
      </c>
      <c r="AG2054" s="1">
        <v>0</v>
      </c>
      <c r="AH2054" s="1">
        <v>0</v>
      </c>
      <c r="AI2054" t="s">
        <v>6591</v>
      </c>
      <c r="AJ2054" s="1">
        <v>1</v>
      </c>
      <c r="AK2054" s="1">
        <v>0</v>
      </c>
      <c r="AL2054" s="1">
        <v>0</v>
      </c>
      <c r="AM2054" s="1">
        <v>0</v>
      </c>
      <c r="AN2054" s="1">
        <v>0</v>
      </c>
      <c r="AO2054" s="1">
        <v>0</v>
      </c>
      <c r="AP2054" s="1">
        <v>0</v>
      </c>
      <c r="AQ2054" s="1">
        <v>0</v>
      </c>
      <c r="AR2054" s="1">
        <v>11675</v>
      </c>
      <c r="AS2054" s="1">
        <v>7.5529411764705889</v>
      </c>
      <c r="AT2054" s="1">
        <f>Table1[[#This Row],[รวมต้นทุนค่าเดินทาง]]+Table1[[#This Row],[รวมต้นทุนค่าซ่อม]]+Table1[[#This Row],[รวมค่าเสื่อม]]</f>
        <v>19954.611764705885</v>
      </c>
      <c r="AU2054" s="1">
        <f t="shared" si="97"/>
        <v>13953.293816562818</v>
      </c>
      <c r="AV2054" s="1" t="str" cm="1">
        <f t="array" ref="AV2054">IF(AC2054&lt;4, "เก็บ", IF(OR(AT2054 &lt; PERCENTILE(IF($AC$2:$AC$5092=AC2054, $AT$2:$AT$5092), 0.25) - 1.5 * (PERCENTILE(IF($AC$2:$AC$5092=AC2054, $AT$2:$AT$5092), 0.75) - PERCENTILE(IF($AC$2:$AC$5092=AC2054, $AT$2:$AT$5092), 0.25)), AT2054 &gt; PERCENTILE(IF($AC$2:$AC$5092=AC2054, $AT$2:$AT$5092), 0.75) + 1.5 * (PERCENTILE(IF($AC$2:$AC$5092=AC2054, $AT$2:$AT$5092), 0.75) - PERCENTILE(IF($AC$2:$AC$5092=AC2054, $AT$2:$AT$5092), 0.25))), "ตัด", "เก็บ"))</f>
        <v>เก็บ</v>
      </c>
      <c r="AW2054" s="1">
        <f t="shared" si="98"/>
        <v>13953.293816562818</v>
      </c>
      <c r="AX2054" s="1">
        <v>14426.372718098486</v>
      </c>
      <c r="AY2054" s="1">
        <v>8272.0588235294126</v>
      </c>
    </row>
    <row r="2055" spans="1:51" x14ac:dyDescent="0.2">
      <c r="A2055" s="3">
        <v>45650</v>
      </c>
      <c r="B2055">
        <v>45650</v>
      </c>
      <c r="C2055" t="s">
        <v>6592</v>
      </c>
      <c r="D2055" t="s">
        <v>51</v>
      </c>
      <c r="E2055" t="s">
        <v>61</v>
      </c>
      <c r="F2055" t="s">
        <v>299</v>
      </c>
      <c r="G2055" s="1">
        <v>2700</v>
      </c>
      <c r="H2055" s="1">
        <v>4575</v>
      </c>
      <c r="I2055" s="1">
        <v>1900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4600</v>
      </c>
      <c r="P2055" t="s">
        <v>6593</v>
      </c>
      <c r="Q2055" s="2">
        <v>45650</v>
      </c>
      <c r="R2055" t="s">
        <v>55</v>
      </c>
      <c r="S2055">
        <v>0</v>
      </c>
      <c r="T2055" t="s">
        <v>56</v>
      </c>
      <c r="U2055" t="s">
        <v>57</v>
      </c>
      <c r="V2055" s="1">
        <v>2500</v>
      </c>
      <c r="W2055" s="1">
        <v>0</v>
      </c>
      <c r="X2055" s="1">
        <v>0</v>
      </c>
      <c r="AA2055" t="s">
        <v>58</v>
      </c>
      <c r="AB2055" s="1">
        <v>0</v>
      </c>
      <c r="AC2055" s="4">
        <f>IF(ISNUMBER(MATCH(AD2055, $AD$2:AD2054, 0)), INDEX($AC$2:AC2054, MATCH(AD2055, $AD$2:AD2054, 0)), MAX($AC$2:AC2054)+1)</f>
        <v>1</v>
      </c>
      <c r="AD2055" t="str">
        <f t="shared" si="96"/>
        <v>ท่าลี่-กองลอย</v>
      </c>
      <c r="AE2055" t="s">
        <v>55</v>
      </c>
      <c r="AF2055" s="1">
        <v>0</v>
      </c>
      <c r="AG2055" s="1">
        <v>0</v>
      </c>
      <c r="AH2055" s="1">
        <v>0</v>
      </c>
      <c r="AI2055" t="s">
        <v>6594</v>
      </c>
      <c r="AJ2055" s="1">
        <v>1</v>
      </c>
      <c r="AK2055" s="1">
        <v>0</v>
      </c>
      <c r="AL2055" s="1">
        <v>0</v>
      </c>
      <c r="AM2055" s="1">
        <v>0</v>
      </c>
      <c r="AN2055" s="1">
        <v>0</v>
      </c>
      <c r="AO2055" s="1">
        <v>0</v>
      </c>
      <c r="AP2055" s="1">
        <v>0</v>
      </c>
      <c r="AQ2055" s="1">
        <v>0</v>
      </c>
      <c r="AR2055" s="1">
        <v>11675</v>
      </c>
      <c r="AS2055" s="1">
        <v>157.31</v>
      </c>
      <c r="AT2055" s="1">
        <f>Table1[[#This Row],[รวมต้นทุนค่าเดินทาง]]+Table1[[#This Row],[รวมต้นทุนค่าซ่อม]]+Table1[[#This Row],[รวมค่าเสื่อม]]</f>
        <v>13601.177924528301</v>
      </c>
      <c r="AU2055" s="1">
        <f t="shared" si="97"/>
        <v>13953.293816562818</v>
      </c>
      <c r="AV2055" s="1" t="str" cm="1">
        <f t="array" ref="AV2055">IF(AC2055&lt;4, "เก็บ", IF(OR(AT2055 &lt; PERCENTILE(IF($AC$2:$AC$5092=AC2055, $AT$2:$AT$5092), 0.25) - 1.5 * (PERCENTILE(IF($AC$2:$AC$5092=AC2055, $AT$2:$AT$5092), 0.75) - PERCENTILE(IF($AC$2:$AC$5092=AC2055, $AT$2:$AT$5092), 0.25)), AT2055 &gt; PERCENTILE(IF($AC$2:$AC$5092=AC2055, $AT$2:$AT$5092), 0.75) + 1.5 * (PERCENTILE(IF($AC$2:$AC$5092=AC2055, $AT$2:$AT$5092), 0.75) - PERCENTILE(IF($AC$2:$AC$5092=AC2055, $AT$2:$AT$5092), 0.25))), "ตัด", "เก็บ"))</f>
        <v>เก็บ</v>
      </c>
      <c r="AW2055" s="1">
        <f t="shared" si="98"/>
        <v>13953.293816562818</v>
      </c>
      <c r="AX2055" s="1">
        <v>14426.372718098486</v>
      </c>
      <c r="AY2055" s="1">
        <v>1768.867924528302</v>
      </c>
    </row>
    <row r="2056" spans="1:51" x14ac:dyDescent="0.2">
      <c r="A2056" s="3">
        <v>45650</v>
      </c>
      <c r="B2056">
        <v>45650</v>
      </c>
      <c r="C2056" t="s">
        <v>6595</v>
      </c>
      <c r="D2056" t="s">
        <v>66</v>
      </c>
      <c r="E2056" t="s">
        <v>148</v>
      </c>
      <c r="F2056" t="s">
        <v>149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770</v>
      </c>
      <c r="P2056" t="s">
        <v>6596</v>
      </c>
      <c r="Q2056" s="2">
        <v>45651</v>
      </c>
      <c r="R2056" t="s">
        <v>55</v>
      </c>
      <c r="S2056">
        <v>0</v>
      </c>
      <c r="T2056" t="s">
        <v>88</v>
      </c>
      <c r="U2056" t="s">
        <v>254</v>
      </c>
      <c r="V2056" s="1">
        <v>0</v>
      </c>
      <c r="W2056" s="1">
        <v>636</v>
      </c>
      <c r="X2056" s="1">
        <v>770</v>
      </c>
      <c r="Y2056" t="s">
        <v>372</v>
      </c>
      <c r="Z2056" t="s">
        <v>254</v>
      </c>
      <c r="AA2056" t="s">
        <v>6597</v>
      </c>
      <c r="AB2056" s="1">
        <v>0</v>
      </c>
      <c r="AC2056" s="4">
        <f>IF(ISNUMBER(MATCH(AD2056, $AD$2:AD2055, 0)), INDEX($AC$2:AC2055, MATCH(AD2056, $AD$2:AD2055, 0)), MAX($AC$2:AC2055)+1)</f>
        <v>39</v>
      </c>
      <c r="AD2056" t="str">
        <f t="shared" ref="AD2056:AD2119" si="99">T2056&amp;"-"&amp;U2056</f>
        <v>แพร่-ลำปาง</v>
      </c>
      <c r="AE2056" t="s">
        <v>55</v>
      </c>
      <c r="AF2056" s="1">
        <v>0</v>
      </c>
      <c r="AG2056" s="1">
        <v>0</v>
      </c>
      <c r="AH2056" s="1">
        <v>0</v>
      </c>
      <c r="AI2056" t="s">
        <v>6598</v>
      </c>
      <c r="AJ2056" s="1">
        <v>1</v>
      </c>
      <c r="AK2056" s="1">
        <v>0</v>
      </c>
      <c r="AL2056" s="1">
        <v>0</v>
      </c>
      <c r="AM2056" s="1">
        <v>0</v>
      </c>
      <c r="AN2056" s="1">
        <v>0</v>
      </c>
      <c r="AO2056" s="1">
        <v>0</v>
      </c>
      <c r="AP2056" s="1">
        <v>0</v>
      </c>
      <c r="AQ2056" s="1">
        <v>0</v>
      </c>
      <c r="AR2056" s="1">
        <v>1406</v>
      </c>
      <c r="AS2056" s="1">
        <v>1293.026666666666</v>
      </c>
      <c r="AT2056" s="1">
        <f>Table1[[#This Row],[รวมต้นทุนค่าเดินทาง]]+Table1[[#This Row],[รวมต้นทุนค่าซ่อม]]+Table1[[#This Row],[รวมค่าเสื่อม]]</f>
        <v>3917.7766666666657</v>
      </c>
      <c r="AU2056" s="1">
        <f t="shared" si="97"/>
        <v>3696.7320206742324</v>
      </c>
      <c r="AV2056" s="1" t="str" cm="1">
        <f t="array" ref="AV2056">IF(AC2056&lt;4, "เก็บ", IF(OR(AT2056 &lt; PERCENTILE(IF($AC$2:$AC$5092=AC2056, $AT$2:$AT$5092), 0.25) - 1.5 * (PERCENTILE(IF($AC$2:$AC$5092=AC2056, $AT$2:$AT$5092), 0.75) - PERCENTILE(IF($AC$2:$AC$5092=AC2056, $AT$2:$AT$5092), 0.25)), AT2056 &gt; PERCENTILE(IF($AC$2:$AC$5092=AC2056, $AT$2:$AT$5092), 0.75) + 1.5 * (PERCENTILE(IF($AC$2:$AC$5092=AC2056, $AT$2:$AT$5092), 0.75) - PERCENTILE(IF($AC$2:$AC$5092=AC2056, $AT$2:$AT$5092), 0.25))), "ตัด", "เก็บ"))</f>
        <v>เก็บ</v>
      </c>
      <c r="AW2056" s="1">
        <f t="shared" si="98"/>
        <v>3303.6954086440583</v>
      </c>
      <c r="AX2056" s="1">
        <v>2449.0585033856746</v>
      </c>
      <c r="AY2056" s="1">
        <v>1218.75</v>
      </c>
    </row>
    <row r="2057" spans="1:51" x14ac:dyDescent="0.2">
      <c r="A2057" s="3">
        <v>45650</v>
      </c>
      <c r="B2057">
        <v>45650</v>
      </c>
      <c r="C2057" t="s">
        <v>6599</v>
      </c>
      <c r="D2057" t="s">
        <v>66</v>
      </c>
      <c r="E2057" t="s">
        <v>148</v>
      </c>
      <c r="F2057" t="s">
        <v>547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770</v>
      </c>
      <c r="P2057" t="s">
        <v>6600</v>
      </c>
      <c r="Q2057" s="2">
        <v>45651</v>
      </c>
      <c r="R2057" t="s">
        <v>55</v>
      </c>
      <c r="S2057">
        <v>0</v>
      </c>
      <c r="T2057" t="s">
        <v>88</v>
      </c>
      <c r="U2057" t="s">
        <v>71</v>
      </c>
      <c r="V2057" s="1">
        <v>0</v>
      </c>
      <c r="W2057" s="1">
        <v>1238</v>
      </c>
      <c r="X2057" s="1">
        <v>770</v>
      </c>
      <c r="Y2057" t="s">
        <v>88</v>
      </c>
      <c r="Z2057" t="s">
        <v>71</v>
      </c>
      <c r="AA2057" t="s">
        <v>6601</v>
      </c>
      <c r="AB2057" s="1">
        <v>0</v>
      </c>
      <c r="AC2057" s="4">
        <f>IF(ISNUMBER(MATCH(AD2057, $AD$2:AD2056, 0)), INDEX($AC$2:AC2056, MATCH(AD2057, $AD$2:AD2056, 0)), MAX($AC$2:AC2056)+1)</f>
        <v>13</v>
      </c>
      <c r="AD2057" t="str">
        <f t="shared" si="99"/>
        <v>แพร่-เชียงใหม่</v>
      </c>
      <c r="AE2057" t="s">
        <v>55</v>
      </c>
      <c r="AF2057" s="1">
        <v>0</v>
      </c>
      <c r="AG2057" s="1">
        <v>0</v>
      </c>
      <c r="AH2057" s="1">
        <v>0</v>
      </c>
      <c r="AI2057" t="s">
        <v>6602</v>
      </c>
      <c r="AJ2057" s="1">
        <v>1</v>
      </c>
      <c r="AK2057" s="1">
        <v>0</v>
      </c>
      <c r="AL2057" s="1">
        <v>0</v>
      </c>
      <c r="AM2057" s="1">
        <v>0</v>
      </c>
      <c r="AN2057" s="1">
        <v>0</v>
      </c>
      <c r="AO2057" s="1">
        <v>0</v>
      </c>
      <c r="AP2057" s="1">
        <v>0</v>
      </c>
      <c r="AQ2057" s="1">
        <v>0</v>
      </c>
      <c r="AR2057" s="1">
        <v>2008</v>
      </c>
      <c r="AS2057" s="1">
        <v>1204.4000000000001</v>
      </c>
      <c r="AT2057" s="1">
        <f>Table1[[#This Row],[รวมต้นทุนค่าเดินทาง]]+Table1[[#This Row],[รวมต้นทุนค่าซ่อม]]+Table1[[#This Row],[รวมค่าเสื่อม]]</f>
        <v>4426.0929460580919</v>
      </c>
      <c r="AU2057" s="1">
        <f t="shared" si="97"/>
        <v>4592.0787429767815</v>
      </c>
      <c r="AV2057" s="1" t="str" cm="1">
        <f t="array" ref="AV2057">IF(AC2057&lt;4, "เก็บ", IF(OR(AT2057 &lt; PERCENTILE(IF($AC$2:$AC$5092=AC2057, $AT$2:$AT$5092), 0.25) - 1.5 * (PERCENTILE(IF($AC$2:$AC$5092=AC2057, $AT$2:$AT$5092), 0.75) - PERCENTILE(IF($AC$2:$AC$5092=AC2057, $AT$2:$AT$5092), 0.25)), AT2057 &gt; PERCENTILE(IF($AC$2:$AC$5092=AC2057, $AT$2:$AT$5092), 0.75) + 1.5 * (PERCENTILE(IF($AC$2:$AC$5092=AC2057, $AT$2:$AT$5092), 0.75) - PERCENTILE(IF($AC$2:$AC$5092=AC2057, $AT$2:$AT$5092), 0.25))), "ตัด", "เก็บ"))</f>
        <v>เก็บ</v>
      </c>
      <c r="AW2057" s="1">
        <f t="shared" si="98"/>
        <v>4279.7356386749952</v>
      </c>
      <c r="AX2057" s="1">
        <v>3355.5397680040655</v>
      </c>
      <c r="AY2057" s="1">
        <v>1213.6929460580914</v>
      </c>
    </row>
    <row r="2058" spans="1:51" x14ac:dyDescent="0.2">
      <c r="A2058" s="3">
        <v>45650</v>
      </c>
      <c r="B2058">
        <v>45650</v>
      </c>
      <c r="C2058" t="s">
        <v>6603</v>
      </c>
      <c r="D2058" t="s">
        <v>66</v>
      </c>
      <c r="E2058" t="s">
        <v>105</v>
      </c>
      <c r="F2058" t="s">
        <v>1169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t="s">
        <v>6604</v>
      </c>
      <c r="Q2058" s="2">
        <v>45650</v>
      </c>
      <c r="R2058" t="s">
        <v>55</v>
      </c>
      <c r="S2058">
        <v>0</v>
      </c>
      <c r="T2058" t="s">
        <v>87</v>
      </c>
      <c r="U2058" t="s">
        <v>71</v>
      </c>
      <c r="V2058" s="1">
        <v>0</v>
      </c>
      <c r="W2058" s="1">
        <v>1305</v>
      </c>
      <c r="X2058" s="1">
        <v>0</v>
      </c>
      <c r="Y2058" t="s">
        <v>87</v>
      </c>
      <c r="Z2058" t="s">
        <v>71</v>
      </c>
      <c r="AA2058" t="s">
        <v>1074</v>
      </c>
      <c r="AB2058" s="1">
        <v>0</v>
      </c>
      <c r="AC2058" s="4">
        <f>IF(ISNUMBER(MATCH(AD2058, $AD$2:AD2057, 0)), INDEX($AC$2:AC2057, MATCH(AD2058, $AD$2:AD2057, 0)), MAX($AC$2:AC2057)+1)</f>
        <v>6</v>
      </c>
      <c r="AD2058" t="str">
        <f t="shared" si="99"/>
        <v>เชียงราย-เชียงใหม่</v>
      </c>
      <c r="AE2058" t="s">
        <v>55</v>
      </c>
      <c r="AF2058" s="1">
        <v>0</v>
      </c>
      <c r="AG2058" s="1">
        <v>0</v>
      </c>
      <c r="AH2058" s="1">
        <v>0</v>
      </c>
      <c r="AI2058" t="s">
        <v>6605</v>
      </c>
      <c r="AJ2058" s="1">
        <v>2</v>
      </c>
      <c r="AK2058" s="1">
        <v>0</v>
      </c>
      <c r="AL2058" s="1">
        <v>0</v>
      </c>
      <c r="AM2058" s="1">
        <v>0</v>
      </c>
      <c r="AN2058" s="1">
        <v>745.04219999999998</v>
      </c>
      <c r="AO2058" s="1">
        <v>0</v>
      </c>
      <c r="AP2058" s="1">
        <v>0</v>
      </c>
      <c r="AQ2058" s="1">
        <v>0</v>
      </c>
      <c r="AR2058" s="1">
        <v>1305</v>
      </c>
      <c r="AS2058" s="1">
        <v>174.64349999999999</v>
      </c>
      <c r="AT2058" s="1">
        <f>Table1[[#This Row],[รวมต้นทุนค่าเดินทาง]]+Table1[[#This Row],[รวมต้นทุนค่าซ่อม]]+Table1[[#This Row],[รวมค่าเสื่อม]]</f>
        <v>2967.2468057851238</v>
      </c>
      <c r="AU2058" s="1">
        <f t="shared" si="97"/>
        <v>4428.3346813776061</v>
      </c>
      <c r="AV2058" s="1" t="str" cm="1">
        <f t="array" ref="AV2058">IF(AC2058&lt;4, "เก็บ", IF(OR(AT2058 &lt; PERCENTILE(IF($AC$2:$AC$5092=AC2058, $AT$2:$AT$5092), 0.25) - 1.5 * (PERCENTILE(IF($AC$2:$AC$5092=AC2058, $AT$2:$AT$5092), 0.75) - PERCENTILE(IF($AC$2:$AC$5092=AC2058, $AT$2:$AT$5092), 0.25)), AT2058 &gt; PERCENTILE(IF($AC$2:$AC$5092=AC2058, $AT$2:$AT$5092), 0.75) + 1.5 * (PERCENTILE(IF($AC$2:$AC$5092=AC2058, $AT$2:$AT$5092), 0.75) - PERCENTILE(IF($AC$2:$AC$5092=AC2058, $AT$2:$AT$5092), 0.25))), "ตัด", "เก็บ"))</f>
        <v>เก็บ</v>
      </c>
      <c r="AW2058" s="1">
        <f t="shared" si="98"/>
        <v>3873.7679454274344</v>
      </c>
      <c r="AX2058" s="1">
        <v>2781.4385174989698</v>
      </c>
      <c r="AY2058" s="1">
        <v>1487.6033057851239</v>
      </c>
    </row>
    <row r="2059" spans="1:51" x14ac:dyDescent="0.2">
      <c r="A2059" s="3">
        <v>45651</v>
      </c>
      <c r="B2059">
        <v>45651</v>
      </c>
      <c r="C2059" t="s">
        <v>6606</v>
      </c>
      <c r="D2059" t="s">
        <v>51</v>
      </c>
      <c r="E2059" t="s">
        <v>52</v>
      </c>
      <c r="F2059" t="s">
        <v>53</v>
      </c>
      <c r="G2059" s="1">
        <v>4200</v>
      </c>
      <c r="H2059" s="1">
        <v>3075</v>
      </c>
      <c r="I2059" s="1">
        <v>1900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6100</v>
      </c>
      <c r="P2059" t="s">
        <v>6607</v>
      </c>
      <c r="Q2059" s="2">
        <v>45651</v>
      </c>
      <c r="R2059" t="s">
        <v>55</v>
      </c>
      <c r="S2059">
        <v>0</v>
      </c>
      <c r="T2059" t="s">
        <v>56</v>
      </c>
      <c r="U2059" t="s">
        <v>57</v>
      </c>
      <c r="V2059" s="1">
        <v>2500</v>
      </c>
      <c r="W2059" s="1">
        <v>0</v>
      </c>
      <c r="X2059" s="1">
        <v>0</v>
      </c>
      <c r="AA2059" t="s">
        <v>58</v>
      </c>
      <c r="AB2059" s="1">
        <v>0</v>
      </c>
      <c r="AC2059" s="4">
        <f>IF(ISNUMBER(MATCH(AD2059, $AD$2:AD2058, 0)), INDEX($AC$2:AC2058, MATCH(AD2059, $AD$2:AD2058, 0)), MAX($AC$2:AC2058)+1)</f>
        <v>1</v>
      </c>
      <c r="AD2059" t="str">
        <f t="shared" si="99"/>
        <v>ท่าลี่-กองลอย</v>
      </c>
      <c r="AE2059" t="s">
        <v>55</v>
      </c>
      <c r="AF2059" s="1">
        <v>0</v>
      </c>
      <c r="AG2059" s="1">
        <v>0</v>
      </c>
      <c r="AH2059" s="1">
        <v>0</v>
      </c>
      <c r="AI2059" t="s">
        <v>6608</v>
      </c>
      <c r="AJ2059" s="1">
        <v>1</v>
      </c>
      <c r="AK2059" s="1">
        <v>0</v>
      </c>
      <c r="AL2059" s="1">
        <v>0</v>
      </c>
      <c r="AM2059" s="1">
        <v>0</v>
      </c>
      <c r="AN2059" s="1">
        <v>0</v>
      </c>
      <c r="AO2059" s="1">
        <v>0</v>
      </c>
      <c r="AP2059" s="1">
        <v>0</v>
      </c>
      <c r="AQ2059" s="1">
        <v>0</v>
      </c>
      <c r="AR2059" s="1">
        <v>11675</v>
      </c>
      <c r="AS2059" s="1">
        <v>61.403571428571418</v>
      </c>
      <c r="AT2059" s="1">
        <f>Table1[[#This Row],[รวมต้นทุนค่าเดินทาง]]+Table1[[#This Row],[รวมต้นทุนค่าซ่อม]]+Table1[[#This Row],[รวมค่าเสื่อม]]</f>
        <v>13467.172802197802</v>
      </c>
      <c r="AU2059" s="1">
        <f t="shared" si="97"/>
        <v>13953.293816562818</v>
      </c>
      <c r="AV2059" s="1" t="str" cm="1">
        <f t="array" ref="AV2059">IF(AC2059&lt;4, "เก็บ", IF(OR(AT2059 &lt; PERCENTILE(IF($AC$2:$AC$5092=AC2059, $AT$2:$AT$5092), 0.25) - 1.5 * (PERCENTILE(IF($AC$2:$AC$5092=AC2059, $AT$2:$AT$5092), 0.75) - PERCENTILE(IF($AC$2:$AC$5092=AC2059, $AT$2:$AT$5092), 0.25)), AT2059 &gt; PERCENTILE(IF($AC$2:$AC$5092=AC2059, $AT$2:$AT$5092), 0.75) + 1.5 * (PERCENTILE(IF($AC$2:$AC$5092=AC2059, $AT$2:$AT$5092), 0.75) - PERCENTILE(IF($AC$2:$AC$5092=AC2059, $AT$2:$AT$5092), 0.25))), "ตัด", "เก็บ"))</f>
        <v>เก็บ</v>
      </c>
      <c r="AW2059" s="1">
        <f t="shared" si="98"/>
        <v>13953.293816562818</v>
      </c>
      <c r="AX2059" s="1">
        <v>14426.372718098486</v>
      </c>
      <c r="AY2059" s="1">
        <v>1730.7692307692307</v>
      </c>
    </row>
    <row r="2060" spans="1:51" x14ac:dyDescent="0.2">
      <c r="A2060" s="3">
        <v>45651</v>
      </c>
      <c r="B2060">
        <v>45651</v>
      </c>
      <c r="C2060" t="s">
        <v>6609</v>
      </c>
      <c r="D2060" t="s">
        <v>51</v>
      </c>
      <c r="E2060" t="s">
        <v>61</v>
      </c>
      <c r="F2060" t="s">
        <v>1197</v>
      </c>
      <c r="G2060" s="1">
        <v>2700</v>
      </c>
      <c r="H2060" s="1">
        <v>4575</v>
      </c>
      <c r="I2060" s="1">
        <v>1900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4600</v>
      </c>
      <c r="P2060" t="s">
        <v>6610</v>
      </c>
      <c r="Q2060" s="2">
        <v>45651</v>
      </c>
      <c r="R2060" t="s">
        <v>55</v>
      </c>
      <c r="S2060">
        <v>0</v>
      </c>
      <c r="T2060" t="s">
        <v>56</v>
      </c>
      <c r="U2060" t="s">
        <v>57</v>
      </c>
      <c r="V2060" s="1">
        <v>2500</v>
      </c>
      <c r="W2060" s="1">
        <v>0</v>
      </c>
      <c r="X2060" s="1">
        <v>0</v>
      </c>
      <c r="AA2060" t="s">
        <v>58</v>
      </c>
      <c r="AB2060" s="1">
        <v>0</v>
      </c>
      <c r="AC2060" s="4">
        <f>IF(ISNUMBER(MATCH(AD2060, $AD$2:AD2059, 0)), INDEX($AC$2:AC2059, MATCH(AD2060, $AD$2:AD2059, 0)), MAX($AC$2:AC2059)+1)</f>
        <v>1</v>
      </c>
      <c r="AD2060" t="str">
        <f t="shared" si="99"/>
        <v>ท่าลี่-กองลอย</v>
      </c>
      <c r="AE2060" t="s">
        <v>55</v>
      </c>
      <c r="AF2060" s="1">
        <v>0</v>
      </c>
      <c r="AG2060" s="1">
        <v>0</v>
      </c>
      <c r="AH2060" s="1">
        <v>0</v>
      </c>
      <c r="AI2060" t="s">
        <v>6611</v>
      </c>
      <c r="AJ2060" s="1">
        <v>1</v>
      </c>
      <c r="AK2060" s="1">
        <v>0</v>
      </c>
      <c r="AL2060" s="1">
        <v>0</v>
      </c>
      <c r="AM2060" s="1">
        <v>0</v>
      </c>
      <c r="AN2060" s="1">
        <v>0</v>
      </c>
      <c r="AO2060" s="1">
        <v>0</v>
      </c>
      <c r="AP2060" s="1">
        <v>0</v>
      </c>
      <c r="AQ2060" s="1">
        <v>0</v>
      </c>
      <c r="AR2060" s="1">
        <v>11675</v>
      </c>
      <c r="AS2060" s="1">
        <v>219.5751351351351</v>
      </c>
      <c r="AT2060" s="1">
        <f>Table1[[#This Row],[รวมต้นทุนค่าเดินทาง]]+Table1[[#This Row],[รวมต้นทุนค่าซ่อม]]+Table1[[#This Row],[รวมค่าเสื่อม]]</f>
        <v>13947.494843164332</v>
      </c>
      <c r="AU2060" s="1">
        <f t="shared" si="97"/>
        <v>13953.293816562818</v>
      </c>
      <c r="AV2060" s="1" t="str" cm="1">
        <f t="array" ref="AV2060">IF(AC2060&lt;4, "เก็บ", IF(OR(AT2060 &lt; PERCENTILE(IF($AC$2:$AC$5092=AC2060, $AT$2:$AT$5092), 0.25) - 1.5 * (PERCENTILE(IF($AC$2:$AC$5092=AC2060, $AT$2:$AT$5092), 0.75) - PERCENTILE(IF($AC$2:$AC$5092=AC2060, $AT$2:$AT$5092), 0.25)), AT2060 &gt; PERCENTILE(IF($AC$2:$AC$5092=AC2060, $AT$2:$AT$5092), 0.75) + 1.5 * (PERCENTILE(IF($AC$2:$AC$5092=AC2060, $AT$2:$AT$5092), 0.75) - PERCENTILE(IF($AC$2:$AC$5092=AC2060, $AT$2:$AT$5092), 0.25))), "ตัด", "เก็บ"))</f>
        <v>เก็บ</v>
      </c>
      <c r="AW2060" s="1">
        <f t="shared" si="98"/>
        <v>13953.293816562818</v>
      </c>
      <c r="AX2060" s="1">
        <v>14426.372718098486</v>
      </c>
      <c r="AY2060" s="1">
        <v>2052.919708029197</v>
      </c>
    </row>
    <row r="2061" spans="1:51" x14ac:dyDescent="0.2">
      <c r="A2061" s="3">
        <v>45651</v>
      </c>
      <c r="B2061">
        <v>45651</v>
      </c>
      <c r="C2061" t="s">
        <v>6612</v>
      </c>
      <c r="D2061" t="s">
        <v>66</v>
      </c>
      <c r="E2061" t="s">
        <v>105</v>
      </c>
      <c r="F2061" t="s">
        <v>395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803</v>
      </c>
      <c r="O2061" s="1">
        <v>803</v>
      </c>
      <c r="P2061" t="s">
        <v>6613</v>
      </c>
      <c r="Q2061" s="2">
        <v>45651</v>
      </c>
      <c r="R2061" t="s">
        <v>55</v>
      </c>
      <c r="S2061">
        <v>0</v>
      </c>
      <c r="T2061" t="s">
        <v>87</v>
      </c>
      <c r="U2061" t="s">
        <v>71</v>
      </c>
      <c r="V2061" s="1">
        <v>0</v>
      </c>
      <c r="W2061" s="1">
        <v>703</v>
      </c>
      <c r="X2061" s="1">
        <v>0</v>
      </c>
      <c r="Y2061" t="s">
        <v>108</v>
      </c>
      <c r="Z2061" t="s">
        <v>71</v>
      </c>
      <c r="AA2061" t="s">
        <v>344</v>
      </c>
      <c r="AB2061" s="1">
        <v>0</v>
      </c>
      <c r="AC2061" s="4">
        <f>IF(ISNUMBER(MATCH(AD2061, $AD$2:AD2060, 0)), INDEX($AC$2:AC2060, MATCH(AD2061, $AD$2:AD2060, 0)), MAX($AC$2:AC2060)+1)</f>
        <v>6</v>
      </c>
      <c r="AD2061" t="str">
        <f t="shared" si="99"/>
        <v>เชียงราย-เชียงใหม่</v>
      </c>
      <c r="AE2061" t="s">
        <v>55</v>
      </c>
      <c r="AF2061" s="1">
        <v>0</v>
      </c>
      <c r="AG2061" s="1">
        <v>0</v>
      </c>
      <c r="AH2061" s="1">
        <v>0</v>
      </c>
      <c r="AI2061" t="s">
        <v>6614</v>
      </c>
      <c r="AJ2061" s="1">
        <v>1</v>
      </c>
      <c r="AK2061" s="1">
        <v>0</v>
      </c>
      <c r="AL2061" s="1">
        <v>0</v>
      </c>
      <c r="AM2061" s="1">
        <v>0</v>
      </c>
      <c r="AN2061" s="1">
        <v>0</v>
      </c>
      <c r="AO2061" s="1">
        <v>0</v>
      </c>
      <c r="AP2061" s="1">
        <v>0</v>
      </c>
      <c r="AQ2061" s="1">
        <v>0</v>
      </c>
      <c r="AR2061" s="1">
        <v>1506</v>
      </c>
      <c r="AS2061" s="1">
        <v>172.21</v>
      </c>
      <c r="AT2061" s="1">
        <f>Table1[[#This Row],[รวมต้นทุนค่าเดินทาง]]+Table1[[#This Row],[รวมต้นทุนค่าซ่อม]]+Table1[[#This Row],[รวมค่าเสื่อม]]</f>
        <v>3307.1692760180995</v>
      </c>
      <c r="AU2061" s="1">
        <f t="shared" si="97"/>
        <v>4428.3346813776061</v>
      </c>
      <c r="AV2061" s="1" t="str" cm="1">
        <f t="array" ref="AV2061">IF(AC2061&lt;4, "เก็บ", IF(OR(AT2061 &lt; PERCENTILE(IF($AC$2:$AC$5092=AC2061, $AT$2:$AT$5092), 0.25) - 1.5 * (PERCENTILE(IF($AC$2:$AC$5092=AC2061, $AT$2:$AT$5092), 0.75) - PERCENTILE(IF($AC$2:$AC$5092=AC2061, $AT$2:$AT$5092), 0.25)), AT2061 &gt; PERCENTILE(IF($AC$2:$AC$5092=AC2061, $AT$2:$AT$5092), 0.75) + 1.5 * (PERCENTILE(IF($AC$2:$AC$5092=AC2061, $AT$2:$AT$5092), 0.75) - PERCENTILE(IF($AC$2:$AC$5092=AC2061, $AT$2:$AT$5092), 0.25))), "ตัด", "เก็บ"))</f>
        <v>เก็บ</v>
      </c>
      <c r="AW2061" s="1">
        <f t="shared" si="98"/>
        <v>3873.7679454274344</v>
      </c>
      <c r="AX2061" s="1">
        <v>2781.4385174989698</v>
      </c>
      <c r="AY2061" s="1">
        <v>1628.9592760180994</v>
      </c>
    </row>
    <row r="2062" spans="1:51" x14ac:dyDescent="0.2">
      <c r="A2062" s="3">
        <v>45651</v>
      </c>
      <c r="B2062">
        <v>45651</v>
      </c>
      <c r="C2062" t="s">
        <v>6615</v>
      </c>
      <c r="D2062" t="s">
        <v>66</v>
      </c>
      <c r="E2062" t="s">
        <v>184</v>
      </c>
      <c r="F2062" t="s">
        <v>1334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t="s">
        <v>6616</v>
      </c>
      <c r="Q2062" s="2">
        <v>45652</v>
      </c>
      <c r="R2062" t="s">
        <v>55</v>
      </c>
      <c r="S2062">
        <v>0</v>
      </c>
      <c r="T2062" t="s">
        <v>87</v>
      </c>
      <c r="U2062" t="s">
        <v>71</v>
      </c>
      <c r="V2062" s="1">
        <v>0</v>
      </c>
      <c r="W2062" s="1">
        <v>1305</v>
      </c>
      <c r="X2062" s="1">
        <v>0</v>
      </c>
      <c r="Y2062" t="s">
        <v>87</v>
      </c>
      <c r="Z2062" t="s">
        <v>71</v>
      </c>
      <c r="AA2062" t="s">
        <v>177</v>
      </c>
      <c r="AB2062" s="1">
        <v>0</v>
      </c>
      <c r="AC2062" s="4">
        <f>IF(ISNUMBER(MATCH(AD2062, $AD$2:AD2061, 0)), INDEX($AC$2:AC2061, MATCH(AD2062, $AD$2:AD2061, 0)), MAX($AC$2:AC2061)+1)</f>
        <v>6</v>
      </c>
      <c r="AD2062" t="str">
        <f t="shared" si="99"/>
        <v>เชียงราย-เชียงใหม่</v>
      </c>
      <c r="AE2062" t="s">
        <v>55</v>
      </c>
      <c r="AF2062" s="1">
        <v>0</v>
      </c>
      <c r="AG2062" s="1">
        <v>0</v>
      </c>
      <c r="AH2062" s="1">
        <v>0</v>
      </c>
      <c r="AI2062" t="s">
        <v>6617</v>
      </c>
      <c r="AJ2062" s="1">
        <v>1</v>
      </c>
      <c r="AK2062" s="1">
        <v>0</v>
      </c>
      <c r="AL2062" s="1">
        <v>0</v>
      </c>
      <c r="AM2062" s="1">
        <v>0</v>
      </c>
      <c r="AN2062" s="1">
        <v>0</v>
      </c>
      <c r="AO2062" s="1">
        <v>0</v>
      </c>
      <c r="AP2062" s="1">
        <v>0</v>
      </c>
      <c r="AQ2062" s="1">
        <v>0</v>
      </c>
      <c r="AR2062" s="1">
        <v>1305</v>
      </c>
      <c r="AS2062" s="1">
        <v>130.69999999999999</v>
      </c>
      <c r="AT2062" s="1">
        <f>Table1[[#This Row],[รวมต้นทุนค่าเดินทาง]]+Table1[[#This Row],[รวมต้นทุนค่าซ่อม]]+Table1[[#This Row],[รวมค่าเสื่อม]]</f>
        <v>2818.8967213114756</v>
      </c>
      <c r="AU2062" s="1">
        <f t="shared" si="97"/>
        <v>4428.3346813776061</v>
      </c>
      <c r="AV2062" s="1" t="str" cm="1">
        <f t="array" ref="AV2062">IF(AC2062&lt;4, "เก็บ", IF(OR(AT2062 &lt; PERCENTILE(IF($AC$2:$AC$5092=AC2062, $AT$2:$AT$5092), 0.25) - 1.5 * (PERCENTILE(IF($AC$2:$AC$5092=AC2062, $AT$2:$AT$5092), 0.75) - PERCENTILE(IF($AC$2:$AC$5092=AC2062, $AT$2:$AT$5092), 0.25)), AT2062 &gt; PERCENTILE(IF($AC$2:$AC$5092=AC2062, $AT$2:$AT$5092), 0.75) + 1.5 * (PERCENTILE(IF($AC$2:$AC$5092=AC2062, $AT$2:$AT$5092), 0.75) - PERCENTILE(IF($AC$2:$AC$5092=AC2062, $AT$2:$AT$5092), 0.25))), "ตัด", "เก็บ"))</f>
        <v>เก็บ</v>
      </c>
      <c r="AW2062" s="1">
        <f t="shared" si="98"/>
        <v>3873.7679454274344</v>
      </c>
      <c r="AX2062" s="1">
        <v>2781.4385174989698</v>
      </c>
      <c r="AY2062" s="1">
        <v>1383.1967213114754</v>
      </c>
    </row>
    <row r="2063" spans="1:51" x14ac:dyDescent="0.2">
      <c r="A2063" s="3">
        <v>45652</v>
      </c>
      <c r="B2063">
        <v>45652</v>
      </c>
      <c r="C2063" t="s">
        <v>6618</v>
      </c>
      <c r="D2063" t="s">
        <v>66</v>
      </c>
      <c r="E2063" t="s">
        <v>129</v>
      </c>
      <c r="F2063" t="s">
        <v>669</v>
      </c>
      <c r="G2063" s="1">
        <v>0</v>
      </c>
      <c r="H2063" s="1">
        <v>1071</v>
      </c>
      <c r="I2063" s="1">
        <v>500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500</v>
      </c>
      <c r="P2063" t="s">
        <v>6619</v>
      </c>
      <c r="Q2063" s="2">
        <v>45652</v>
      </c>
      <c r="R2063" t="s">
        <v>70</v>
      </c>
      <c r="S2063">
        <v>0</v>
      </c>
      <c r="T2063" t="s">
        <v>71</v>
      </c>
      <c r="U2063" t="s">
        <v>161</v>
      </c>
      <c r="V2063" s="1">
        <v>0</v>
      </c>
      <c r="W2063" s="1">
        <v>0</v>
      </c>
      <c r="X2063" s="1">
        <v>0</v>
      </c>
      <c r="AA2063" t="s">
        <v>58</v>
      </c>
      <c r="AB2063" s="1">
        <v>0</v>
      </c>
      <c r="AC2063" s="4">
        <f>IF(ISNUMBER(MATCH(AD2063, $AD$2:AD2062, 0)), INDEX($AC$2:AC2062, MATCH(AD2063, $AD$2:AD2062, 0)), MAX($AC$2:AC2062)+1)</f>
        <v>9</v>
      </c>
      <c r="AD2063" t="str">
        <f t="shared" si="99"/>
        <v>เชียงใหม่-พุทธมณฑลสาย 2</v>
      </c>
      <c r="AE2063" t="s">
        <v>73</v>
      </c>
      <c r="AF2063" s="1">
        <v>0</v>
      </c>
      <c r="AG2063" s="1">
        <v>0</v>
      </c>
      <c r="AH2063" s="1">
        <v>0</v>
      </c>
      <c r="AI2063" t="s">
        <v>6620</v>
      </c>
      <c r="AJ2063" s="1">
        <v>1</v>
      </c>
      <c r="AK2063" s="1">
        <v>720</v>
      </c>
      <c r="AL2063" s="1">
        <v>720</v>
      </c>
      <c r="AM2063" s="1">
        <v>1</v>
      </c>
      <c r="AN2063" s="1">
        <v>0</v>
      </c>
      <c r="AO2063" s="1">
        <v>0</v>
      </c>
      <c r="AP2063" s="1">
        <v>0</v>
      </c>
      <c r="AQ2063" s="1">
        <v>0</v>
      </c>
      <c r="AR2063" s="1">
        <v>1571</v>
      </c>
      <c r="AS2063" s="1">
        <v>338.1307142857143</v>
      </c>
      <c r="AT2063" s="1">
        <f>Table1[[#This Row],[รวมต้นทุนค่าเดินทาง]]+Table1[[#This Row],[รวมต้นทุนค่าซ่อม]]+Table1[[#This Row],[รวมค่าเสื่อม]]</f>
        <v>4079.3530700549445</v>
      </c>
      <c r="AU2063" s="1">
        <f t="shared" si="97"/>
        <v>4623.2312262414152</v>
      </c>
      <c r="AV2063" s="1" t="str" cm="1">
        <f t="array" ref="AV2063">IF(AC2063&lt;4, "เก็บ", IF(OR(AT2063 &lt; PERCENTILE(IF($AC$2:$AC$5092=AC2063, $AT$2:$AT$5092), 0.25) - 1.5 * (PERCENTILE(IF($AC$2:$AC$5092=AC2063, $AT$2:$AT$5092), 0.75) - PERCENTILE(IF($AC$2:$AC$5092=AC2063, $AT$2:$AT$5092), 0.25)), AT2063 &gt; PERCENTILE(IF($AC$2:$AC$5092=AC2063, $AT$2:$AT$5092), 0.75) + 1.5 * (PERCENTILE(IF($AC$2:$AC$5092=AC2063, $AT$2:$AT$5092), 0.75) - PERCENTILE(IF($AC$2:$AC$5092=AC2063, $AT$2:$AT$5092), 0.25))), "ตัด", "เก็บ"))</f>
        <v>เก็บ</v>
      </c>
      <c r="AW2063" s="1">
        <f t="shared" si="98"/>
        <v>4005.4952465164292</v>
      </c>
      <c r="AX2063" s="1">
        <v>2577.9546108768855</v>
      </c>
      <c r="AY2063" s="1">
        <v>2170.2223557692305</v>
      </c>
    </row>
    <row r="2064" spans="1:51" x14ac:dyDescent="0.2">
      <c r="A2064" s="3">
        <v>45652</v>
      </c>
      <c r="B2064">
        <v>45652</v>
      </c>
      <c r="C2064" t="s">
        <v>6621</v>
      </c>
      <c r="D2064" t="s">
        <v>66</v>
      </c>
      <c r="E2064" t="s">
        <v>67</v>
      </c>
      <c r="F2064" t="s">
        <v>655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569</v>
      </c>
      <c r="P2064" t="s">
        <v>6622</v>
      </c>
      <c r="Q2064" s="2">
        <v>45653</v>
      </c>
      <c r="R2064" t="s">
        <v>55</v>
      </c>
      <c r="S2064">
        <v>0</v>
      </c>
      <c r="T2064" t="s">
        <v>71</v>
      </c>
      <c r="U2064" t="s">
        <v>71</v>
      </c>
      <c r="V2064" s="1">
        <v>0</v>
      </c>
      <c r="W2064" s="1">
        <v>0</v>
      </c>
      <c r="X2064" s="1">
        <v>569</v>
      </c>
      <c r="Y2064" t="s">
        <v>87</v>
      </c>
      <c r="Z2064" t="s">
        <v>71</v>
      </c>
      <c r="AA2064" t="s">
        <v>58</v>
      </c>
      <c r="AB2064" s="1">
        <v>0</v>
      </c>
      <c r="AC2064" s="4">
        <f>IF(ISNUMBER(MATCH(AD2064, $AD$2:AD2063, 0)), INDEX($AC$2:AC2063, MATCH(AD2064, $AD$2:AD2063, 0)), MAX($AC$2:AC2063)+1)</f>
        <v>8</v>
      </c>
      <c r="AD2064" t="str">
        <f t="shared" si="99"/>
        <v>เชียงใหม่-เชียงใหม่</v>
      </c>
      <c r="AE2064" t="s">
        <v>55</v>
      </c>
      <c r="AF2064" s="1">
        <v>0</v>
      </c>
      <c r="AG2064" s="1">
        <v>0</v>
      </c>
      <c r="AH2064" s="1">
        <v>0</v>
      </c>
      <c r="AI2064" t="s">
        <v>6623</v>
      </c>
      <c r="AJ2064" s="1">
        <v>1</v>
      </c>
      <c r="AK2064" s="1">
        <v>0</v>
      </c>
      <c r="AL2064" s="1">
        <v>0</v>
      </c>
      <c r="AM2064" s="1">
        <v>0</v>
      </c>
      <c r="AN2064" s="1">
        <v>0</v>
      </c>
      <c r="AO2064" s="1">
        <v>0</v>
      </c>
      <c r="AP2064" s="1">
        <v>0</v>
      </c>
      <c r="AQ2064" s="1">
        <v>0</v>
      </c>
      <c r="AR2064" s="1">
        <v>569</v>
      </c>
      <c r="AS2064" s="1">
        <v>213.35</v>
      </c>
      <c r="AT2064" s="1">
        <f>Table1[[#This Row],[รวมต้นทุนค่าเดินทาง]]+Table1[[#This Row],[รวมต้นทุนค่าซ่อม]]+Table1[[#This Row],[รวมค่าเสื่อม]]</f>
        <v>1350.5318181818182</v>
      </c>
      <c r="AU2064" s="1">
        <f t="shared" si="97"/>
        <v>4522.7040635974936</v>
      </c>
      <c r="AV2064" s="1" t="str" cm="1">
        <f t="array" ref="AV2064">IF(AC2064&lt;4, "เก็บ", IF(OR(AT2064 &lt; PERCENTILE(IF($AC$2:$AC$5092=AC2064, $AT$2:$AT$5092), 0.25) - 1.5 * (PERCENTILE(IF($AC$2:$AC$5092=AC2064, $AT$2:$AT$5092), 0.75) - PERCENTILE(IF($AC$2:$AC$5092=AC2064, $AT$2:$AT$5092), 0.25)), AT2064 &gt; PERCENTILE(IF($AC$2:$AC$5092=AC2064, $AT$2:$AT$5092), 0.75) + 1.5 * (PERCENTILE(IF($AC$2:$AC$5092=AC2064, $AT$2:$AT$5092), 0.75) - PERCENTILE(IF($AC$2:$AC$5092=AC2064, $AT$2:$AT$5092), 0.25))), "ตัด", "เก็บ"))</f>
        <v>เก็บ</v>
      </c>
      <c r="AW2064" s="1">
        <f t="shared" si="98"/>
        <v>3452.8591376901491</v>
      </c>
      <c r="AX2064" s="1">
        <v>2563.5734635866706</v>
      </c>
      <c r="AY2064" s="1">
        <v>568.18181818181813</v>
      </c>
    </row>
    <row r="2065" spans="1:51" x14ac:dyDescent="0.2">
      <c r="A2065" s="3">
        <v>45652</v>
      </c>
      <c r="B2065">
        <v>45652</v>
      </c>
      <c r="C2065" t="s">
        <v>6624</v>
      </c>
      <c r="D2065" t="s">
        <v>66</v>
      </c>
      <c r="E2065" t="s">
        <v>67</v>
      </c>
      <c r="F2065" t="s">
        <v>328</v>
      </c>
      <c r="G2065" s="1">
        <v>937</v>
      </c>
      <c r="H2065" s="1">
        <v>0</v>
      </c>
      <c r="I2065" s="1">
        <v>400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1337</v>
      </c>
      <c r="P2065" t="s">
        <v>6625</v>
      </c>
      <c r="Q2065" s="2">
        <v>45652</v>
      </c>
      <c r="R2065" t="s">
        <v>70</v>
      </c>
      <c r="S2065">
        <v>0</v>
      </c>
      <c r="T2065" t="s">
        <v>254</v>
      </c>
      <c r="U2065" t="s">
        <v>161</v>
      </c>
      <c r="V2065" s="1">
        <v>0</v>
      </c>
      <c r="W2065" s="1">
        <v>0</v>
      </c>
      <c r="X2065" s="1">
        <v>0</v>
      </c>
      <c r="AA2065" t="s">
        <v>58</v>
      </c>
      <c r="AB2065" s="1">
        <v>0</v>
      </c>
      <c r="AC2065" s="4">
        <f>IF(ISNUMBER(MATCH(AD2065, $AD$2:AD2064, 0)), INDEX($AC$2:AC2064, MATCH(AD2065, $AD$2:AD2064, 0)), MAX($AC$2:AC2064)+1)</f>
        <v>11</v>
      </c>
      <c r="AD2065" t="str">
        <f t="shared" si="99"/>
        <v>ลำปาง-พุทธมณฑลสาย 2</v>
      </c>
      <c r="AE2065" t="s">
        <v>73</v>
      </c>
      <c r="AF2065" s="1">
        <v>0</v>
      </c>
      <c r="AG2065" s="1">
        <v>0</v>
      </c>
      <c r="AH2065" s="1">
        <v>0</v>
      </c>
      <c r="AI2065" t="s">
        <v>6626</v>
      </c>
      <c r="AJ2065" s="1">
        <v>1</v>
      </c>
      <c r="AK2065" s="1">
        <v>720</v>
      </c>
      <c r="AL2065" s="1">
        <v>720</v>
      </c>
      <c r="AM2065" s="1">
        <v>1</v>
      </c>
      <c r="AN2065" s="1">
        <v>0</v>
      </c>
      <c r="AO2065" s="1">
        <v>0</v>
      </c>
      <c r="AP2065" s="1">
        <v>0</v>
      </c>
      <c r="AQ2065" s="1">
        <v>0</v>
      </c>
      <c r="AR2065" s="1">
        <v>1337</v>
      </c>
      <c r="AS2065" s="1">
        <v>631.68083333333334</v>
      </c>
      <c r="AT2065" s="1">
        <f>Table1[[#This Row],[รวมต้นทุนค่าเดินทาง]]+Table1[[#This Row],[รวมต้นทุนค่าซ่อม]]+Table1[[#This Row],[รวมค่าเสื่อม]]</f>
        <v>3864.0681931702347</v>
      </c>
      <c r="AU2065" s="1">
        <f t="shared" si="97"/>
        <v>4930.4097489270907</v>
      </c>
      <c r="AV2065" s="1" t="str" cm="1">
        <f t="array" ref="AV2065">IF(AC2065&lt;4, "เก็บ", IF(OR(AT2065 &lt; PERCENTILE(IF($AC$2:$AC$5092=AC2065, $AT$2:$AT$5092), 0.25) - 1.5 * (PERCENTILE(IF($AC$2:$AC$5092=AC2065, $AT$2:$AT$5092), 0.75) - PERCENTILE(IF($AC$2:$AC$5092=AC2065, $AT$2:$AT$5092), 0.25)), AT2065 &gt; PERCENTILE(IF($AC$2:$AC$5092=AC2065, $AT$2:$AT$5092), 0.75) + 1.5 * (PERCENTILE(IF($AC$2:$AC$5092=AC2065, $AT$2:$AT$5092), 0.75) - PERCENTILE(IF($AC$2:$AC$5092=AC2065, $AT$2:$AT$5092), 0.25))), "ตัด", "เก็บ"))</f>
        <v>เก็บ</v>
      </c>
      <c r="AW2065" s="1">
        <f t="shared" si="98"/>
        <v>4496.4734610911819</v>
      </c>
      <c r="AX2065" s="1">
        <v>2927.9145864762854</v>
      </c>
      <c r="AY2065" s="1">
        <v>1895.3873598369012</v>
      </c>
    </row>
    <row r="2066" spans="1:51" x14ac:dyDescent="0.2">
      <c r="A2066" s="3">
        <v>45652</v>
      </c>
      <c r="B2066">
        <v>45652</v>
      </c>
      <c r="C2066" t="s">
        <v>6627</v>
      </c>
      <c r="D2066" t="s">
        <v>66</v>
      </c>
      <c r="E2066" t="s">
        <v>67</v>
      </c>
      <c r="F2066" t="s">
        <v>770</v>
      </c>
      <c r="G2066" s="1">
        <v>0</v>
      </c>
      <c r="H2066" s="1">
        <v>1071</v>
      </c>
      <c r="I2066" s="1">
        <v>500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500</v>
      </c>
      <c r="P2066" t="s">
        <v>6628</v>
      </c>
      <c r="Q2066" s="2">
        <v>45652</v>
      </c>
      <c r="R2066" t="s">
        <v>70</v>
      </c>
      <c r="S2066">
        <v>0</v>
      </c>
      <c r="T2066" t="s">
        <v>71</v>
      </c>
      <c r="U2066" t="s">
        <v>161</v>
      </c>
      <c r="V2066" s="1">
        <v>0</v>
      </c>
      <c r="W2066" s="1">
        <v>0</v>
      </c>
      <c r="X2066" s="1">
        <v>0</v>
      </c>
      <c r="AA2066" t="s">
        <v>58</v>
      </c>
      <c r="AB2066" s="1">
        <v>0</v>
      </c>
      <c r="AC2066" s="4">
        <f>IF(ISNUMBER(MATCH(AD2066, $AD$2:AD2065, 0)), INDEX($AC$2:AC2065, MATCH(AD2066, $AD$2:AD2065, 0)), MAX($AC$2:AC2065)+1)</f>
        <v>9</v>
      </c>
      <c r="AD2066" t="str">
        <f t="shared" si="99"/>
        <v>เชียงใหม่-พุทธมณฑลสาย 2</v>
      </c>
      <c r="AE2066" t="s">
        <v>73</v>
      </c>
      <c r="AF2066" s="1">
        <v>0</v>
      </c>
      <c r="AG2066" s="1">
        <v>0</v>
      </c>
      <c r="AH2066" s="1">
        <v>0</v>
      </c>
      <c r="AI2066" t="s">
        <v>6629</v>
      </c>
      <c r="AJ2066" s="1">
        <v>1</v>
      </c>
      <c r="AK2066" s="1">
        <v>720</v>
      </c>
      <c r="AL2066" s="1">
        <v>720</v>
      </c>
      <c r="AM2066" s="1">
        <v>1</v>
      </c>
      <c r="AN2066" s="1">
        <v>0</v>
      </c>
      <c r="AO2066" s="1">
        <v>0</v>
      </c>
      <c r="AP2066" s="1">
        <v>0</v>
      </c>
      <c r="AQ2066" s="1">
        <v>0</v>
      </c>
      <c r="AR2066" s="1">
        <v>1571</v>
      </c>
      <c r="AS2066" s="1">
        <v>448.44166666666672</v>
      </c>
      <c r="AT2066" s="1">
        <f>Table1[[#This Row],[รวมต้นทุนค่าเดินทาง]]+Table1[[#This Row],[รวมต้นทุนค่าซ่อม]]+Table1[[#This Row],[รวมค่าเสื่อม]]</f>
        <v>3792.9710784313725</v>
      </c>
      <c r="AU2066" s="1">
        <f t="shared" si="97"/>
        <v>4623.2312262414152</v>
      </c>
      <c r="AV2066" s="1" t="str" cm="1">
        <f t="array" ref="AV2066">IF(AC2066&lt;4, "เก็บ", IF(OR(AT2066 &lt; PERCENTILE(IF($AC$2:$AC$5092=AC2066, $AT$2:$AT$5092), 0.25) - 1.5 * (PERCENTILE(IF($AC$2:$AC$5092=AC2066, $AT$2:$AT$5092), 0.75) - PERCENTILE(IF($AC$2:$AC$5092=AC2066, $AT$2:$AT$5092), 0.25)), AT2066 &gt; PERCENTILE(IF($AC$2:$AC$5092=AC2066, $AT$2:$AT$5092), 0.75) + 1.5 * (PERCENTILE(IF($AC$2:$AC$5092=AC2066, $AT$2:$AT$5092), 0.75) - PERCENTILE(IF($AC$2:$AC$5092=AC2066, $AT$2:$AT$5092), 0.25))), "ตัด", "เก็บ"))</f>
        <v>เก็บ</v>
      </c>
      <c r="AW2066" s="1">
        <f t="shared" si="98"/>
        <v>4005.4952465164292</v>
      </c>
      <c r="AX2066" s="1">
        <v>2577.9546108768855</v>
      </c>
      <c r="AY2066" s="1">
        <v>1773.5294117647059</v>
      </c>
    </row>
    <row r="2067" spans="1:51" x14ac:dyDescent="0.2">
      <c r="A2067" s="3">
        <v>45652</v>
      </c>
      <c r="B2067">
        <v>45652</v>
      </c>
      <c r="C2067" t="s">
        <v>6630</v>
      </c>
      <c r="D2067" t="s">
        <v>66</v>
      </c>
      <c r="E2067" t="s">
        <v>67</v>
      </c>
      <c r="F2067" t="s">
        <v>68</v>
      </c>
      <c r="G2067" s="1">
        <v>0</v>
      </c>
      <c r="H2067" s="1">
        <v>0</v>
      </c>
      <c r="I2067" s="1">
        <v>500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500</v>
      </c>
      <c r="P2067" t="s">
        <v>6631</v>
      </c>
      <c r="Q2067" s="2">
        <v>45652</v>
      </c>
      <c r="R2067" t="s">
        <v>70</v>
      </c>
      <c r="S2067">
        <v>0</v>
      </c>
      <c r="T2067" t="s">
        <v>71</v>
      </c>
      <c r="U2067" t="s">
        <v>72</v>
      </c>
      <c r="V2067" s="1">
        <v>0</v>
      </c>
      <c r="W2067" s="1">
        <v>0</v>
      </c>
      <c r="X2067" s="1">
        <v>0</v>
      </c>
      <c r="AA2067" t="s">
        <v>58</v>
      </c>
      <c r="AB2067" s="1">
        <v>0</v>
      </c>
      <c r="AC2067" s="4">
        <f>IF(ISNUMBER(MATCH(AD2067, $AD$2:AD2066, 0)), INDEX($AC$2:AC2066, MATCH(AD2067, $AD$2:AD2066, 0)), MAX($AC$2:AC2066)+1)</f>
        <v>2</v>
      </c>
      <c r="AD2067" t="str">
        <f t="shared" si="99"/>
        <v>เชียงใหม่-พุทธมณฑลสาย 5</v>
      </c>
      <c r="AE2067" t="s">
        <v>73</v>
      </c>
      <c r="AF2067" s="1">
        <v>0</v>
      </c>
      <c r="AG2067" s="1">
        <v>0</v>
      </c>
      <c r="AH2067" s="1">
        <v>0</v>
      </c>
      <c r="AI2067" t="s">
        <v>6632</v>
      </c>
      <c r="AJ2067" s="1">
        <v>1</v>
      </c>
      <c r="AK2067" s="1">
        <v>720</v>
      </c>
      <c r="AL2067" s="1">
        <v>720</v>
      </c>
      <c r="AM2067" s="1">
        <v>1</v>
      </c>
      <c r="AN2067" s="1">
        <v>0</v>
      </c>
      <c r="AO2067" s="1">
        <v>0</v>
      </c>
      <c r="AP2067" s="1">
        <v>0</v>
      </c>
      <c r="AQ2067" s="1">
        <v>0</v>
      </c>
      <c r="AR2067" s="1">
        <v>500</v>
      </c>
      <c r="AS2067" s="1">
        <v>354.38714285714286</v>
      </c>
      <c r="AT2067" s="1">
        <f>Table1[[#This Row],[รวมต้นทุนค่าเดินทาง]]+Table1[[#This Row],[รวมต้นทุนค่าซ่อม]]+Table1[[#This Row],[รวมค่าเสื่อม]]</f>
        <v>2053.3233130699091</v>
      </c>
      <c r="AU2067" s="1">
        <f t="shared" si="97"/>
        <v>5026.5629662053279</v>
      </c>
      <c r="AV2067" s="1" t="str" cm="1">
        <f t="array" ref="AV2067">IF(AC2067&lt;4, "เก็บ", IF(OR(AT2067 &lt; PERCENTILE(IF($AC$2:$AC$5092=AC2067, $AT$2:$AT$5092), 0.25) - 1.5 * (PERCENTILE(IF($AC$2:$AC$5092=AC2067, $AT$2:$AT$5092), 0.75) - PERCENTILE(IF($AC$2:$AC$5092=AC2067, $AT$2:$AT$5092), 0.25)), AT2067 &gt; PERCENTILE(IF($AC$2:$AC$5092=AC2067, $AT$2:$AT$5092), 0.75) + 1.5 * (PERCENTILE(IF($AC$2:$AC$5092=AC2067, $AT$2:$AT$5092), 0.75) - PERCENTILE(IF($AC$2:$AC$5092=AC2067, $AT$2:$AT$5092), 0.25))), "ตัด", "เก็บ"))</f>
        <v>เก็บ</v>
      </c>
      <c r="AW2067" s="1">
        <f t="shared" si="98"/>
        <v>5026.5629662053279</v>
      </c>
      <c r="AX2067" s="1">
        <v>4064.5059139663294</v>
      </c>
      <c r="AY2067" s="1">
        <v>1198.936170212766</v>
      </c>
    </row>
    <row r="2068" spans="1:51" x14ac:dyDescent="0.2">
      <c r="A2068" s="3">
        <v>45652</v>
      </c>
      <c r="B2068">
        <v>45652</v>
      </c>
      <c r="C2068" t="s">
        <v>6633</v>
      </c>
      <c r="D2068" t="s">
        <v>66</v>
      </c>
      <c r="E2068" t="s">
        <v>67</v>
      </c>
      <c r="F2068" t="s">
        <v>324</v>
      </c>
      <c r="G2068" s="1">
        <v>0</v>
      </c>
      <c r="H2068" s="1">
        <v>1038</v>
      </c>
      <c r="I2068" s="1">
        <v>400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400</v>
      </c>
      <c r="P2068" t="s">
        <v>6634</v>
      </c>
      <c r="Q2068" s="2">
        <v>45652</v>
      </c>
      <c r="R2068" t="s">
        <v>70</v>
      </c>
      <c r="S2068">
        <v>0</v>
      </c>
      <c r="T2068" t="s">
        <v>71</v>
      </c>
      <c r="U2068" t="s">
        <v>93</v>
      </c>
      <c r="V2068" s="1">
        <v>0</v>
      </c>
      <c r="W2068" s="1">
        <v>0</v>
      </c>
      <c r="X2068" s="1">
        <v>0</v>
      </c>
      <c r="AA2068" t="s">
        <v>58</v>
      </c>
      <c r="AB2068" s="1">
        <v>0</v>
      </c>
      <c r="AC2068" s="4">
        <f>IF(ISNUMBER(MATCH(AD2068, $AD$2:AD2067, 0)), INDEX($AC$2:AC2067, MATCH(AD2068, $AD$2:AD2067, 0)), MAX($AC$2:AC2067)+1)</f>
        <v>4</v>
      </c>
      <c r="AD2068" t="str">
        <f t="shared" si="99"/>
        <v>เชียงใหม่-ตลาดไท</v>
      </c>
      <c r="AE2068" t="s">
        <v>73</v>
      </c>
      <c r="AF2068" s="1">
        <v>0</v>
      </c>
      <c r="AG2068" s="1">
        <v>0</v>
      </c>
      <c r="AH2068" s="1">
        <v>0</v>
      </c>
      <c r="AI2068" t="s">
        <v>6635</v>
      </c>
      <c r="AJ2068" s="1">
        <v>1</v>
      </c>
      <c r="AK2068" s="1">
        <v>720</v>
      </c>
      <c r="AL2068" s="1">
        <v>720</v>
      </c>
      <c r="AM2068" s="1">
        <v>1</v>
      </c>
      <c r="AN2068" s="1">
        <v>0</v>
      </c>
      <c r="AO2068" s="1">
        <v>0</v>
      </c>
      <c r="AP2068" s="1">
        <v>0</v>
      </c>
      <c r="AQ2068" s="1">
        <v>0</v>
      </c>
      <c r="AR2068" s="1">
        <v>1438</v>
      </c>
      <c r="AS2068" s="1">
        <v>147.1571428571429</v>
      </c>
      <c r="AT2068" s="1">
        <f>Table1[[#This Row],[รวมต้นทุนค่าเดินทาง]]+Table1[[#This Row],[รวมต้นทุนค่าซ่อม]]+Table1[[#This Row],[รวมค่าเสื่อม]]</f>
        <v>3579.3308716707024</v>
      </c>
      <c r="AU2068" s="1">
        <f t="shared" si="97"/>
        <v>4256.109283997258</v>
      </c>
      <c r="AV2068" s="1" t="str" cm="1">
        <f t="array" ref="AV2068">IF(AC2068&lt;4, "เก็บ", IF(OR(AT2068 &lt; PERCENTILE(IF($AC$2:$AC$5092=AC2068, $AT$2:$AT$5092), 0.25) - 1.5 * (PERCENTILE(IF($AC$2:$AC$5092=AC2068, $AT$2:$AT$5092), 0.75) - PERCENTILE(IF($AC$2:$AC$5092=AC2068, $AT$2:$AT$5092), 0.25)), AT2068 &gt; PERCENTILE(IF($AC$2:$AC$5092=AC2068, $AT$2:$AT$5092), 0.75) + 1.5 * (PERCENTILE(IF($AC$2:$AC$5092=AC2068, $AT$2:$AT$5092), 0.75) - PERCENTILE(IF($AC$2:$AC$5092=AC2068, $AT$2:$AT$5092), 0.25))), "ตัด", "เก็บ"))</f>
        <v>เก็บ</v>
      </c>
      <c r="AW2068" s="1">
        <f t="shared" si="98"/>
        <v>3807.0727671795808</v>
      </c>
      <c r="AX2068" s="1">
        <v>2335.0230876608157</v>
      </c>
      <c r="AY2068" s="1">
        <v>1994.1737288135594</v>
      </c>
    </row>
    <row r="2069" spans="1:51" x14ac:dyDescent="0.2">
      <c r="A2069" s="3">
        <v>45652</v>
      </c>
      <c r="B2069">
        <v>45652</v>
      </c>
      <c r="C2069" t="s">
        <v>6636</v>
      </c>
      <c r="D2069" t="s">
        <v>66</v>
      </c>
      <c r="E2069" t="s">
        <v>124</v>
      </c>
      <c r="F2069" t="s">
        <v>263</v>
      </c>
      <c r="G2069" s="1">
        <v>0</v>
      </c>
      <c r="H2069" s="1">
        <v>1037</v>
      </c>
      <c r="I2069" s="1">
        <v>400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400</v>
      </c>
      <c r="P2069" t="s">
        <v>6637</v>
      </c>
      <c r="Q2069" s="2">
        <v>45652</v>
      </c>
      <c r="R2069" t="s">
        <v>70</v>
      </c>
      <c r="S2069">
        <v>0</v>
      </c>
      <c r="T2069" t="s">
        <v>71</v>
      </c>
      <c r="U2069" t="s">
        <v>93</v>
      </c>
      <c r="V2069" s="1">
        <v>0</v>
      </c>
      <c r="W2069" s="1">
        <v>0</v>
      </c>
      <c r="X2069" s="1">
        <v>0</v>
      </c>
      <c r="AA2069" t="s">
        <v>58</v>
      </c>
      <c r="AB2069" s="1">
        <v>0</v>
      </c>
      <c r="AC2069" s="4">
        <f>IF(ISNUMBER(MATCH(AD2069, $AD$2:AD2068, 0)), INDEX($AC$2:AC2068, MATCH(AD2069, $AD$2:AD2068, 0)), MAX($AC$2:AC2068)+1)</f>
        <v>4</v>
      </c>
      <c r="AD2069" t="str">
        <f t="shared" si="99"/>
        <v>เชียงใหม่-ตลาดไท</v>
      </c>
      <c r="AE2069" t="s">
        <v>73</v>
      </c>
      <c r="AF2069" s="1">
        <v>0</v>
      </c>
      <c r="AG2069" s="1">
        <v>0</v>
      </c>
      <c r="AH2069" s="1">
        <v>0</v>
      </c>
      <c r="AI2069" t="s">
        <v>6638</v>
      </c>
      <c r="AJ2069" s="1">
        <v>1</v>
      </c>
      <c r="AK2069" s="1">
        <v>720</v>
      </c>
      <c r="AL2069" s="1">
        <v>720</v>
      </c>
      <c r="AM2069" s="1">
        <v>1</v>
      </c>
      <c r="AN2069" s="1">
        <v>0</v>
      </c>
      <c r="AO2069" s="1">
        <v>0</v>
      </c>
      <c r="AP2069" s="1">
        <v>0</v>
      </c>
      <c r="AQ2069" s="1">
        <v>0</v>
      </c>
      <c r="AR2069" s="1">
        <v>1437</v>
      </c>
      <c r="AS2069" s="1">
        <v>184.38615384615383</v>
      </c>
      <c r="AT2069" s="1">
        <f>Table1[[#This Row],[รวมต้นทุนค่าเดินทาง]]+Table1[[#This Row],[รวมต้นทุนค่าซ่อม]]+Table1[[#This Row],[รวมค่าเสื่อม]]</f>
        <v>3513.6851559173269</v>
      </c>
      <c r="AU2069" s="1">
        <f t="shared" si="97"/>
        <v>4256.109283997258</v>
      </c>
      <c r="AV2069" s="1" t="str" cm="1">
        <f t="array" ref="AV2069">IF(AC2069&lt;4, "เก็บ", IF(OR(AT2069 &lt; PERCENTILE(IF($AC$2:$AC$5092=AC2069, $AT$2:$AT$5092), 0.25) - 1.5 * (PERCENTILE(IF($AC$2:$AC$5092=AC2069, $AT$2:$AT$5092), 0.75) - PERCENTILE(IF($AC$2:$AC$5092=AC2069, $AT$2:$AT$5092), 0.25)), AT2069 &gt; PERCENTILE(IF($AC$2:$AC$5092=AC2069, $AT$2:$AT$5092), 0.75) + 1.5 * (PERCENTILE(IF($AC$2:$AC$5092=AC2069, $AT$2:$AT$5092), 0.75) - PERCENTILE(IF($AC$2:$AC$5092=AC2069, $AT$2:$AT$5092), 0.25))), "ตัด", "เก็บ"))</f>
        <v>เก็บ</v>
      </c>
      <c r="AW2069" s="1">
        <f t="shared" si="98"/>
        <v>3807.0727671795808</v>
      </c>
      <c r="AX2069" s="1">
        <v>2335.0230876608157</v>
      </c>
      <c r="AY2069" s="1">
        <v>1892.2990020711732</v>
      </c>
    </row>
    <row r="2070" spans="1:51" x14ac:dyDescent="0.2">
      <c r="A2070" s="3">
        <v>45652</v>
      </c>
      <c r="B2070">
        <v>45652</v>
      </c>
      <c r="C2070" t="s">
        <v>6639</v>
      </c>
      <c r="D2070" t="s">
        <v>66</v>
      </c>
      <c r="E2070" t="s">
        <v>67</v>
      </c>
      <c r="F2070" t="s">
        <v>236</v>
      </c>
      <c r="G2070" s="1">
        <v>0</v>
      </c>
      <c r="H2070" s="1">
        <v>0</v>
      </c>
      <c r="I2070" s="1">
        <v>400</v>
      </c>
      <c r="J2070" s="1">
        <v>0</v>
      </c>
      <c r="K2070" s="1">
        <v>0</v>
      </c>
      <c r="L2070" s="1">
        <v>0</v>
      </c>
      <c r="M2070" s="1">
        <v>0</v>
      </c>
      <c r="N2070" s="1">
        <v>0</v>
      </c>
      <c r="O2070" s="1">
        <v>400</v>
      </c>
      <c r="P2070" t="s">
        <v>6640</v>
      </c>
      <c r="Q2070" s="2">
        <v>45652</v>
      </c>
      <c r="R2070" t="s">
        <v>70</v>
      </c>
      <c r="S2070">
        <v>0</v>
      </c>
      <c r="T2070" t="s">
        <v>71</v>
      </c>
      <c r="U2070" t="s">
        <v>93</v>
      </c>
      <c r="V2070" s="1">
        <v>0</v>
      </c>
      <c r="W2070" s="1">
        <v>0</v>
      </c>
      <c r="X2070" s="1">
        <v>0</v>
      </c>
      <c r="AA2070" t="s">
        <v>58</v>
      </c>
      <c r="AB2070" s="1">
        <v>0</v>
      </c>
      <c r="AC2070" s="4">
        <f>IF(ISNUMBER(MATCH(AD2070, $AD$2:AD2069, 0)), INDEX($AC$2:AC2069, MATCH(AD2070, $AD$2:AD2069, 0)), MAX($AC$2:AC2069)+1)</f>
        <v>4</v>
      </c>
      <c r="AD2070" t="str">
        <f t="shared" si="99"/>
        <v>เชียงใหม่-ตลาดไท</v>
      </c>
      <c r="AE2070" t="s">
        <v>73</v>
      </c>
      <c r="AF2070" s="1">
        <v>0</v>
      </c>
      <c r="AG2070" s="1">
        <v>0</v>
      </c>
      <c r="AH2070" s="1">
        <v>0</v>
      </c>
      <c r="AI2070" t="s">
        <v>6641</v>
      </c>
      <c r="AJ2070" s="1">
        <v>1</v>
      </c>
      <c r="AK2070" s="1">
        <v>720</v>
      </c>
      <c r="AL2070" s="1">
        <v>720</v>
      </c>
      <c r="AM2070" s="1">
        <v>1</v>
      </c>
      <c r="AN2070" s="1">
        <v>0</v>
      </c>
      <c r="AO2070" s="1">
        <v>0</v>
      </c>
      <c r="AP2070" s="1">
        <v>0</v>
      </c>
      <c r="AQ2070" s="1">
        <v>0</v>
      </c>
      <c r="AR2070" s="1">
        <v>400</v>
      </c>
      <c r="AS2070" s="1">
        <v>461.65347826086958</v>
      </c>
      <c r="AT2070" s="1">
        <f>Table1[[#This Row],[รวมต้นทุนค่าเดินทาง]]+Table1[[#This Row],[รวมต้นทุนค่าซ่อม]]+Table1[[#This Row],[รวมค่าเสื่อม]]</f>
        <v>2001.1502747478035</v>
      </c>
      <c r="AU2070" s="1">
        <f t="shared" si="97"/>
        <v>4256.109283997258</v>
      </c>
      <c r="AV2070" s="1" t="str" cm="1">
        <f t="array" ref="AV2070">IF(AC2070&lt;4, "เก็บ", IF(OR(AT2070 &lt; PERCENTILE(IF($AC$2:$AC$5092=AC2070, $AT$2:$AT$5092), 0.25) - 1.5 * (PERCENTILE(IF($AC$2:$AC$5092=AC2070, $AT$2:$AT$5092), 0.75) - PERCENTILE(IF($AC$2:$AC$5092=AC2070, $AT$2:$AT$5092), 0.25)), AT2070 &gt; PERCENTILE(IF($AC$2:$AC$5092=AC2070, $AT$2:$AT$5092), 0.75) + 1.5 * (PERCENTILE(IF($AC$2:$AC$5092=AC2070, $AT$2:$AT$5092), 0.75) - PERCENTILE(IF($AC$2:$AC$5092=AC2070, $AT$2:$AT$5092), 0.25))), "ตัด", "เก็บ"))</f>
        <v>เก็บ</v>
      </c>
      <c r="AW2070" s="1">
        <f t="shared" si="98"/>
        <v>3807.0727671795808</v>
      </c>
      <c r="AX2070" s="1">
        <v>2335.0230876608157</v>
      </c>
      <c r="AY2070" s="1">
        <v>1139.4967964869338</v>
      </c>
    </row>
    <row r="2071" spans="1:51" x14ac:dyDescent="0.2">
      <c r="A2071" s="3">
        <v>45652</v>
      </c>
      <c r="B2071">
        <v>45652</v>
      </c>
      <c r="C2071" t="s">
        <v>6642</v>
      </c>
      <c r="D2071" t="s">
        <v>66</v>
      </c>
      <c r="E2071" t="s">
        <v>67</v>
      </c>
      <c r="F2071" t="s">
        <v>353</v>
      </c>
      <c r="G2071" s="1">
        <v>0</v>
      </c>
      <c r="H2071" s="1">
        <v>0</v>
      </c>
      <c r="I2071" s="1">
        <v>400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400</v>
      </c>
      <c r="P2071" t="s">
        <v>6643</v>
      </c>
      <c r="Q2071" s="2">
        <v>45652</v>
      </c>
      <c r="R2071" t="s">
        <v>70</v>
      </c>
      <c r="S2071">
        <v>0</v>
      </c>
      <c r="T2071" t="s">
        <v>71</v>
      </c>
      <c r="U2071" t="s">
        <v>93</v>
      </c>
      <c r="V2071" s="1">
        <v>0</v>
      </c>
      <c r="W2071" s="1">
        <v>0</v>
      </c>
      <c r="X2071" s="1">
        <v>0</v>
      </c>
      <c r="AA2071" t="s">
        <v>58</v>
      </c>
      <c r="AB2071" s="1">
        <v>0</v>
      </c>
      <c r="AC2071" s="4">
        <f>IF(ISNUMBER(MATCH(AD2071, $AD$2:AD2070, 0)), INDEX($AC$2:AC2070, MATCH(AD2071, $AD$2:AD2070, 0)), MAX($AC$2:AC2070)+1)</f>
        <v>4</v>
      </c>
      <c r="AD2071" t="str">
        <f t="shared" si="99"/>
        <v>เชียงใหม่-ตลาดไท</v>
      </c>
      <c r="AE2071" t="s">
        <v>73</v>
      </c>
      <c r="AF2071" s="1">
        <v>0</v>
      </c>
      <c r="AG2071" s="1">
        <v>0</v>
      </c>
      <c r="AH2071" s="1">
        <v>0</v>
      </c>
      <c r="AI2071" t="s">
        <v>6644</v>
      </c>
      <c r="AJ2071" s="1">
        <v>1</v>
      </c>
      <c r="AK2071" s="1">
        <v>720</v>
      </c>
      <c r="AL2071" s="1">
        <v>720</v>
      </c>
      <c r="AM2071" s="1">
        <v>1</v>
      </c>
      <c r="AN2071" s="1">
        <v>0</v>
      </c>
      <c r="AO2071" s="1">
        <v>0</v>
      </c>
      <c r="AP2071" s="1">
        <v>0</v>
      </c>
      <c r="AQ2071" s="1">
        <v>0</v>
      </c>
      <c r="AR2071" s="1">
        <v>400</v>
      </c>
      <c r="AS2071" s="1">
        <v>490.77777777777777</v>
      </c>
      <c r="AT2071" s="1">
        <f>Table1[[#This Row],[รวมต้นทุนค่าเดินทาง]]+Table1[[#This Row],[รวมต้นทุนค่าซ่อม]]+Table1[[#This Row],[รวมค่าเสื่อม]]</f>
        <v>2046.6641569701119</v>
      </c>
      <c r="AU2071" s="1">
        <f t="shared" si="97"/>
        <v>4256.109283997258</v>
      </c>
      <c r="AV2071" s="1" t="str" cm="1">
        <f t="array" ref="AV2071">IF(AC2071&lt;4, "เก็บ", IF(OR(AT2071 &lt; PERCENTILE(IF($AC$2:$AC$5092=AC2071, $AT$2:$AT$5092), 0.25) - 1.5 * (PERCENTILE(IF($AC$2:$AC$5092=AC2071, $AT$2:$AT$5092), 0.75) - PERCENTILE(IF($AC$2:$AC$5092=AC2071, $AT$2:$AT$5092), 0.25)), AT2071 &gt; PERCENTILE(IF($AC$2:$AC$5092=AC2071, $AT$2:$AT$5092), 0.75) + 1.5 * (PERCENTILE(IF($AC$2:$AC$5092=AC2071, $AT$2:$AT$5092), 0.75) - PERCENTILE(IF($AC$2:$AC$5092=AC2071, $AT$2:$AT$5092), 0.25))), "ตัด", "เก็บ"))</f>
        <v>เก็บ</v>
      </c>
      <c r="AW2071" s="1">
        <f t="shared" si="98"/>
        <v>3807.0727671795808</v>
      </c>
      <c r="AX2071" s="1">
        <v>2335.0230876608157</v>
      </c>
      <c r="AY2071" s="1">
        <v>1155.8863791923341</v>
      </c>
    </row>
    <row r="2072" spans="1:51" x14ac:dyDescent="0.2">
      <c r="A2072" s="3">
        <v>45652</v>
      </c>
      <c r="B2072">
        <v>45652</v>
      </c>
      <c r="C2072" t="s">
        <v>6645</v>
      </c>
      <c r="D2072" t="s">
        <v>66</v>
      </c>
      <c r="E2072" t="s">
        <v>124</v>
      </c>
      <c r="F2072" t="s">
        <v>399</v>
      </c>
      <c r="G2072" s="1">
        <v>0</v>
      </c>
      <c r="H2072" s="1">
        <v>1038</v>
      </c>
      <c r="I2072" s="1">
        <v>400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400</v>
      </c>
      <c r="P2072" t="s">
        <v>6646</v>
      </c>
      <c r="Q2072" s="2">
        <v>45652</v>
      </c>
      <c r="R2072" t="s">
        <v>70</v>
      </c>
      <c r="S2072">
        <v>0</v>
      </c>
      <c r="T2072" t="s">
        <v>71</v>
      </c>
      <c r="U2072" t="s">
        <v>93</v>
      </c>
      <c r="V2072" s="1">
        <v>0</v>
      </c>
      <c r="W2072" s="1">
        <v>0</v>
      </c>
      <c r="X2072" s="1">
        <v>0</v>
      </c>
      <c r="AA2072" t="s">
        <v>58</v>
      </c>
      <c r="AB2072" s="1">
        <v>0</v>
      </c>
      <c r="AC2072" s="4">
        <f>IF(ISNUMBER(MATCH(AD2072, $AD$2:AD2071, 0)), INDEX($AC$2:AC2071, MATCH(AD2072, $AD$2:AD2071, 0)), MAX($AC$2:AC2071)+1)</f>
        <v>4</v>
      </c>
      <c r="AD2072" t="str">
        <f t="shared" si="99"/>
        <v>เชียงใหม่-ตลาดไท</v>
      </c>
      <c r="AE2072" t="s">
        <v>73</v>
      </c>
      <c r="AF2072" s="1">
        <v>0</v>
      </c>
      <c r="AG2072" s="1">
        <v>0</v>
      </c>
      <c r="AH2072" s="1">
        <v>0</v>
      </c>
      <c r="AI2072" t="s">
        <v>6647</v>
      </c>
      <c r="AJ2072" s="1">
        <v>1</v>
      </c>
      <c r="AK2072" s="1">
        <v>720</v>
      </c>
      <c r="AL2072" s="1">
        <v>720</v>
      </c>
      <c r="AM2072" s="1">
        <v>1</v>
      </c>
      <c r="AN2072" s="1">
        <v>0</v>
      </c>
      <c r="AO2072" s="1">
        <v>0</v>
      </c>
      <c r="AP2072" s="1">
        <v>0</v>
      </c>
      <c r="AQ2072" s="1">
        <v>0</v>
      </c>
      <c r="AR2072" s="1">
        <v>1438</v>
      </c>
      <c r="AS2072" s="1">
        <v>117.1305555555555</v>
      </c>
      <c r="AT2072" s="1">
        <f>Table1[[#This Row],[รวมต้นทุนค่าเดินทาง]]+Table1[[#This Row],[รวมต้นทุนค่าซ่อม]]+Table1[[#This Row],[รวมค่าเสื่อม]]</f>
        <v>3591.6985272258289</v>
      </c>
      <c r="AU2072" s="1">
        <f t="shared" si="97"/>
        <v>4256.109283997258</v>
      </c>
      <c r="AV2072" s="1" t="str" cm="1">
        <f t="array" ref="AV2072">IF(AC2072&lt;4, "เก็บ", IF(OR(AT2072 &lt; PERCENTILE(IF($AC$2:$AC$5092=AC2072, $AT$2:$AT$5092), 0.25) - 1.5 * (PERCENTILE(IF($AC$2:$AC$5092=AC2072, $AT$2:$AT$5092), 0.75) - PERCENTILE(IF($AC$2:$AC$5092=AC2072, $AT$2:$AT$5092), 0.25)), AT2072 &gt; PERCENTILE(IF($AC$2:$AC$5092=AC2072, $AT$2:$AT$5092), 0.75) + 1.5 * (PERCENTILE(IF($AC$2:$AC$5092=AC2072, $AT$2:$AT$5092), 0.75) - PERCENTILE(IF($AC$2:$AC$5092=AC2072, $AT$2:$AT$5092), 0.25))), "ตัด", "เก็บ"))</f>
        <v>เก็บ</v>
      </c>
      <c r="AW2072" s="1">
        <f t="shared" si="98"/>
        <v>3807.0727671795808</v>
      </c>
      <c r="AX2072" s="1">
        <v>2335.0230876608157</v>
      </c>
      <c r="AY2072" s="1">
        <v>2036.5679716702734</v>
      </c>
    </row>
    <row r="2073" spans="1:51" x14ac:dyDescent="0.2">
      <c r="A2073" s="3">
        <v>45652</v>
      </c>
      <c r="B2073">
        <v>45652</v>
      </c>
      <c r="C2073" t="s">
        <v>6648</v>
      </c>
      <c r="D2073" t="s">
        <v>51</v>
      </c>
      <c r="E2073" t="s">
        <v>61</v>
      </c>
      <c r="F2073" t="s">
        <v>5723</v>
      </c>
      <c r="G2073" s="1">
        <v>4200</v>
      </c>
      <c r="H2073" s="1">
        <v>3075</v>
      </c>
      <c r="I2073" s="1">
        <v>1900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6100</v>
      </c>
      <c r="P2073" t="s">
        <v>6649</v>
      </c>
      <c r="Q2073" s="2">
        <v>45652</v>
      </c>
      <c r="R2073" t="s">
        <v>55</v>
      </c>
      <c r="S2073">
        <v>0</v>
      </c>
      <c r="T2073" t="s">
        <v>56</v>
      </c>
      <c r="U2073" t="s">
        <v>57</v>
      </c>
      <c r="V2073" s="1">
        <v>2500</v>
      </c>
      <c r="W2073" s="1">
        <v>0</v>
      </c>
      <c r="X2073" s="1">
        <v>0</v>
      </c>
      <c r="AA2073" t="s">
        <v>58</v>
      </c>
      <c r="AB2073" s="1">
        <v>0</v>
      </c>
      <c r="AC2073" s="4">
        <f>IF(ISNUMBER(MATCH(AD2073, $AD$2:AD2072, 0)), INDEX($AC$2:AC2072, MATCH(AD2073, $AD$2:AD2072, 0)), MAX($AC$2:AC2072)+1)</f>
        <v>1</v>
      </c>
      <c r="AD2073" t="str">
        <f t="shared" si="99"/>
        <v>ท่าลี่-กองลอย</v>
      </c>
      <c r="AE2073" t="s">
        <v>55</v>
      </c>
      <c r="AF2073" s="1">
        <v>0</v>
      </c>
      <c r="AG2073" s="1">
        <v>0</v>
      </c>
      <c r="AH2073" s="1">
        <v>0</v>
      </c>
      <c r="AI2073" t="s">
        <v>6650</v>
      </c>
      <c r="AJ2073" s="1">
        <v>1</v>
      </c>
      <c r="AK2073" s="1">
        <v>0</v>
      </c>
      <c r="AL2073" s="1">
        <v>0</v>
      </c>
      <c r="AM2073" s="1">
        <v>0</v>
      </c>
      <c r="AN2073" s="1">
        <v>0</v>
      </c>
      <c r="AO2073" s="1">
        <v>0</v>
      </c>
      <c r="AP2073" s="1">
        <v>0</v>
      </c>
      <c r="AQ2073" s="1">
        <v>0</v>
      </c>
      <c r="AR2073" s="1">
        <v>11675</v>
      </c>
      <c r="AS2073" s="1">
        <v>191.39240816326529</v>
      </c>
      <c r="AT2073" s="1">
        <f>Table1[[#This Row],[รวมต้นทุนค่าเดินทาง]]+Table1[[#This Row],[รวมต้นทุนค่าซ่อม]]+Table1[[#This Row],[รวมค่าเสื่อม]]</f>
        <v>15175.215937575031</v>
      </c>
      <c r="AU2073" s="1">
        <f t="shared" si="97"/>
        <v>13953.293816562818</v>
      </c>
      <c r="AV2073" s="1" t="str" cm="1">
        <f t="array" ref="AV2073">IF(AC2073&lt;4, "เก็บ", IF(OR(AT2073 &lt; PERCENTILE(IF($AC$2:$AC$5092=AC2073, $AT$2:$AT$5092), 0.25) - 1.5 * (PERCENTILE(IF($AC$2:$AC$5092=AC2073, $AT$2:$AT$5092), 0.75) - PERCENTILE(IF($AC$2:$AC$5092=AC2073, $AT$2:$AT$5092), 0.25)), AT2073 &gt; PERCENTILE(IF($AC$2:$AC$5092=AC2073, $AT$2:$AT$5092), 0.75) + 1.5 * (PERCENTILE(IF($AC$2:$AC$5092=AC2073, $AT$2:$AT$5092), 0.75) - PERCENTILE(IF($AC$2:$AC$5092=AC2073, $AT$2:$AT$5092), 0.25))), "ตัด", "เก็บ"))</f>
        <v>เก็บ</v>
      </c>
      <c r="AW2073" s="1">
        <f t="shared" si="98"/>
        <v>13953.293816562818</v>
      </c>
      <c r="AX2073" s="1">
        <v>14426.372718098486</v>
      </c>
      <c r="AY2073" s="1">
        <v>3308.8235294117649</v>
      </c>
    </row>
    <row r="2074" spans="1:51" x14ac:dyDescent="0.2">
      <c r="A2074" s="3">
        <v>45652</v>
      </c>
      <c r="B2074">
        <v>45652</v>
      </c>
      <c r="C2074" t="s">
        <v>6651</v>
      </c>
      <c r="D2074" t="s">
        <v>66</v>
      </c>
      <c r="E2074" t="s">
        <v>84</v>
      </c>
      <c r="F2074" t="s">
        <v>415</v>
      </c>
      <c r="G2074" s="1">
        <v>0</v>
      </c>
      <c r="H2074" s="1">
        <v>669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770</v>
      </c>
      <c r="O2074" s="1">
        <v>770</v>
      </c>
      <c r="P2074" t="s">
        <v>6652</v>
      </c>
      <c r="Q2074" s="2">
        <v>45652</v>
      </c>
      <c r="R2074" t="s">
        <v>55</v>
      </c>
      <c r="S2074">
        <v>0</v>
      </c>
      <c r="T2074" t="s">
        <v>87</v>
      </c>
      <c r="U2074" t="s">
        <v>71</v>
      </c>
      <c r="V2074" s="1">
        <v>0</v>
      </c>
      <c r="W2074" s="1">
        <v>0</v>
      </c>
      <c r="X2074" s="1">
        <v>0</v>
      </c>
      <c r="AA2074" t="s">
        <v>58</v>
      </c>
      <c r="AB2074" s="1">
        <v>0</v>
      </c>
      <c r="AC2074" s="4">
        <f>IF(ISNUMBER(MATCH(AD2074, $AD$2:AD2073, 0)), INDEX($AC$2:AC2073, MATCH(AD2074, $AD$2:AD2073, 0)), MAX($AC$2:AC2073)+1)</f>
        <v>6</v>
      </c>
      <c r="AD2074" t="str">
        <f t="shared" si="99"/>
        <v>เชียงราย-เชียงใหม่</v>
      </c>
      <c r="AE2074" t="s">
        <v>55</v>
      </c>
      <c r="AF2074" s="1">
        <v>0</v>
      </c>
      <c r="AG2074" s="1">
        <v>0</v>
      </c>
      <c r="AH2074" s="1">
        <v>0</v>
      </c>
      <c r="AI2074" t="s">
        <v>6653</v>
      </c>
      <c r="AJ2074" s="1">
        <v>1</v>
      </c>
      <c r="AK2074" s="1">
        <v>0</v>
      </c>
      <c r="AL2074" s="1">
        <v>0</v>
      </c>
      <c r="AM2074" s="1">
        <v>0</v>
      </c>
      <c r="AN2074" s="1">
        <v>0</v>
      </c>
      <c r="AO2074" s="1">
        <v>0</v>
      </c>
      <c r="AP2074" s="1">
        <v>0</v>
      </c>
      <c r="AQ2074" s="1">
        <v>0</v>
      </c>
      <c r="AR2074" s="1">
        <v>1439</v>
      </c>
      <c r="AS2074" s="1">
        <v>241.19066666666669</v>
      </c>
      <c r="AT2074" s="1">
        <f>Table1[[#This Row],[รวมต้นทุนค่าเดินทาง]]+Table1[[#This Row],[รวมต้นทุนค่าซ่อม]]+Table1[[#This Row],[รวมค่าเสื่อม]]</f>
        <v>3367.6906666666664</v>
      </c>
      <c r="AU2074" s="1">
        <f t="shared" si="97"/>
        <v>4428.3346813776061</v>
      </c>
      <c r="AV2074" s="1" t="str" cm="1">
        <f t="array" ref="AV2074">IF(AC2074&lt;4, "เก็บ", IF(OR(AT2074 &lt; PERCENTILE(IF($AC$2:$AC$5092=AC2074, $AT$2:$AT$5092), 0.25) - 1.5 * (PERCENTILE(IF($AC$2:$AC$5092=AC2074, $AT$2:$AT$5092), 0.75) - PERCENTILE(IF($AC$2:$AC$5092=AC2074, $AT$2:$AT$5092), 0.25)), AT2074 &gt; PERCENTILE(IF($AC$2:$AC$5092=AC2074, $AT$2:$AT$5092), 0.75) + 1.5 * (PERCENTILE(IF($AC$2:$AC$5092=AC2074, $AT$2:$AT$5092), 0.75) - PERCENTILE(IF($AC$2:$AC$5092=AC2074, $AT$2:$AT$5092), 0.25))), "ตัด", "เก็บ"))</f>
        <v>เก็บ</v>
      </c>
      <c r="AW2074" s="1">
        <f t="shared" si="98"/>
        <v>3873.7679454274344</v>
      </c>
      <c r="AX2074" s="1">
        <v>2781.4385174989698</v>
      </c>
      <c r="AY2074" s="1">
        <v>1687.5</v>
      </c>
    </row>
    <row r="2075" spans="1:51" x14ac:dyDescent="0.2">
      <c r="A2075" s="3">
        <v>45653</v>
      </c>
      <c r="B2075">
        <v>45653</v>
      </c>
      <c r="C2075" t="s">
        <v>6654</v>
      </c>
      <c r="D2075" t="s">
        <v>51</v>
      </c>
      <c r="E2075" t="s">
        <v>61</v>
      </c>
      <c r="F2075" t="s">
        <v>2488</v>
      </c>
      <c r="G2075" s="1">
        <v>2700</v>
      </c>
      <c r="H2075" s="1">
        <v>4575</v>
      </c>
      <c r="I2075" s="1">
        <v>1900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4600</v>
      </c>
      <c r="P2075" t="s">
        <v>6655</v>
      </c>
      <c r="Q2075" s="2">
        <v>45654</v>
      </c>
      <c r="R2075" t="s">
        <v>55</v>
      </c>
      <c r="S2075">
        <v>0</v>
      </c>
      <c r="T2075" t="s">
        <v>71</v>
      </c>
      <c r="U2075" t="s">
        <v>57</v>
      </c>
      <c r="V2075" s="1">
        <v>2700</v>
      </c>
      <c r="W2075" s="1">
        <v>0</v>
      </c>
      <c r="X2075" s="1">
        <v>0</v>
      </c>
      <c r="AA2075" t="s">
        <v>58</v>
      </c>
      <c r="AB2075" s="1">
        <v>0</v>
      </c>
      <c r="AC2075" s="4">
        <f>IF(ISNUMBER(MATCH(AD2075, $AD$2:AD2074, 0)), INDEX($AC$2:AC2074, MATCH(AD2075, $AD$2:AD2074, 0)), MAX($AC$2:AC2074)+1)</f>
        <v>10</v>
      </c>
      <c r="AD2075" t="str">
        <f t="shared" si="99"/>
        <v>เชียงใหม่-กองลอย</v>
      </c>
      <c r="AE2075" t="s">
        <v>55</v>
      </c>
      <c r="AF2075" s="1">
        <v>0</v>
      </c>
      <c r="AG2075" s="1">
        <v>0</v>
      </c>
      <c r="AH2075" s="1">
        <v>0</v>
      </c>
      <c r="AI2075" t="s">
        <v>6656</v>
      </c>
      <c r="AJ2075" s="1">
        <v>1</v>
      </c>
      <c r="AK2075" s="1">
        <v>0</v>
      </c>
      <c r="AL2075" s="1">
        <v>0</v>
      </c>
      <c r="AM2075" s="1">
        <v>0</v>
      </c>
      <c r="AN2075" s="1">
        <v>0</v>
      </c>
      <c r="AO2075" s="1">
        <v>0</v>
      </c>
      <c r="AP2075" s="1">
        <v>0</v>
      </c>
      <c r="AQ2075" s="1">
        <v>0</v>
      </c>
      <c r="AR2075" s="1">
        <v>11875</v>
      </c>
      <c r="AS2075" s="1">
        <v>8.0250000000000004</v>
      </c>
      <c r="AT2075" s="1">
        <f>Table1[[#This Row],[รวมต้นทุนค่าเดินทาง]]+Table1[[#This Row],[รวมต้นทุนค่าซ่อม]]+Table1[[#This Row],[รวมค่าเสื่อม]]</f>
        <v>15043.137359550561</v>
      </c>
      <c r="AU2075" s="1">
        <f t="shared" si="97"/>
        <v>14957.32855761775</v>
      </c>
      <c r="AV2075" s="1" t="str" cm="1">
        <f t="array" ref="AV2075">IF(AC2075&lt;4, "เก็บ", IF(OR(AT2075 &lt; PERCENTILE(IF($AC$2:$AC$5092=AC2075, $AT$2:$AT$5092), 0.25) - 1.5 * (PERCENTILE(IF($AC$2:$AC$5092=AC2075, $AT$2:$AT$5092), 0.75) - PERCENTILE(IF($AC$2:$AC$5092=AC2075, $AT$2:$AT$5092), 0.25)), AT2075 &gt; PERCENTILE(IF($AC$2:$AC$5092=AC2075, $AT$2:$AT$5092), 0.75) + 1.5 * (PERCENTILE(IF($AC$2:$AC$5092=AC2075, $AT$2:$AT$5092), 0.75) - PERCENTILE(IF($AC$2:$AC$5092=AC2075, $AT$2:$AT$5092), 0.25))), "ตัด", "เก็บ"))</f>
        <v>เก็บ</v>
      </c>
      <c r="AW2075" s="1">
        <f t="shared" si="98"/>
        <v>14419.089162907676</v>
      </c>
      <c r="AX2075" s="1">
        <v>15077.196593123563</v>
      </c>
      <c r="AY2075" s="1">
        <v>3160.1123595505619</v>
      </c>
    </row>
    <row r="2076" spans="1:51" x14ac:dyDescent="0.2">
      <c r="A2076" s="3">
        <v>45653</v>
      </c>
      <c r="B2076">
        <v>45653</v>
      </c>
      <c r="C2076" t="s">
        <v>6657</v>
      </c>
      <c r="D2076" t="s">
        <v>66</v>
      </c>
      <c r="E2076" t="s">
        <v>105</v>
      </c>
      <c r="F2076" t="s">
        <v>895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803</v>
      </c>
      <c r="O2076" s="1">
        <v>803</v>
      </c>
      <c r="P2076" t="s">
        <v>6658</v>
      </c>
      <c r="Q2076" s="2">
        <v>45653</v>
      </c>
      <c r="R2076" t="s">
        <v>55</v>
      </c>
      <c r="S2076">
        <v>0</v>
      </c>
      <c r="T2076" t="s">
        <v>87</v>
      </c>
      <c r="U2076" t="s">
        <v>71</v>
      </c>
      <c r="V2076" s="1">
        <v>0</v>
      </c>
      <c r="W2076" s="1">
        <v>703</v>
      </c>
      <c r="X2076" s="1">
        <v>0</v>
      </c>
      <c r="Y2076" t="s">
        <v>108</v>
      </c>
      <c r="Z2076" t="s">
        <v>71</v>
      </c>
      <c r="AA2076" t="s">
        <v>344</v>
      </c>
      <c r="AB2076" s="1">
        <v>0</v>
      </c>
      <c r="AC2076" s="4">
        <f>IF(ISNUMBER(MATCH(AD2076, $AD$2:AD2075, 0)), INDEX($AC$2:AC2075, MATCH(AD2076, $AD$2:AD2075, 0)), MAX($AC$2:AC2075)+1)</f>
        <v>6</v>
      </c>
      <c r="AD2076" t="str">
        <f t="shared" si="99"/>
        <v>เชียงราย-เชียงใหม่</v>
      </c>
      <c r="AE2076" t="s">
        <v>55</v>
      </c>
      <c r="AF2076" s="1">
        <v>0</v>
      </c>
      <c r="AG2076" s="1">
        <v>0</v>
      </c>
      <c r="AH2076" s="1">
        <v>0</v>
      </c>
      <c r="AI2076" t="s">
        <v>6659</v>
      </c>
      <c r="AJ2076" s="1">
        <v>1</v>
      </c>
      <c r="AK2076" s="1">
        <v>0</v>
      </c>
      <c r="AL2076" s="1">
        <v>0</v>
      </c>
      <c r="AM2076" s="1">
        <v>0</v>
      </c>
      <c r="AN2076" s="1">
        <v>0</v>
      </c>
      <c r="AO2076" s="1">
        <v>0</v>
      </c>
      <c r="AP2076" s="1">
        <v>0</v>
      </c>
      <c r="AQ2076" s="1">
        <v>0</v>
      </c>
      <c r="AR2076" s="1">
        <v>1506</v>
      </c>
      <c r="AS2076" s="1">
        <v>172.21</v>
      </c>
      <c r="AT2076" s="1">
        <f>Table1[[#This Row],[รวมต้นทุนค่าเดินทาง]]+Table1[[#This Row],[รวมต้นทุนค่าซ่อม]]+Table1[[#This Row],[รวมค่าเสื่อม]]</f>
        <v>3203.6337288135592</v>
      </c>
      <c r="AU2076" s="1">
        <f t="shared" si="97"/>
        <v>4428.3346813776061</v>
      </c>
      <c r="AV2076" s="1" t="str" cm="1">
        <f t="array" ref="AV2076">IF(AC2076&lt;4, "เก็บ", IF(OR(AT2076 &lt; PERCENTILE(IF($AC$2:$AC$5092=AC2076, $AT$2:$AT$5092), 0.25) - 1.5 * (PERCENTILE(IF($AC$2:$AC$5092=AC2076, $AT$2:$AT$5092), 0.75) - PERCENTILE(IF($AC$2:$AC$5092=AC2076, $AT$2:$AT$5092), 0.25)), AT2076 &gt; PERCENTILE(IF($AC$2:$AC$5092=AC2076, $AT$2:$AT$5092), 0.75) + 1.5 * (PERCENTILE(IF($AC$2:$AC$5092=AC2076, $AT$2:$AT$5092), 0.75) - PERCENTILE(IF($AC$2:$AC$5092=AC2076, $AT$2:$AT$5092), 0.25))), "ตัด", "เก็บ"))</f>
        <v>เก็บ</v>
      </c>
      <c r="AW2076" s="1">
        <f t="shared" si="98"/>
        <v>3873.7679454274344</v>
      </c>
      <c r="AX2076" s="1">
        <v>2781.4385174989698</v>
      </c>
      <c r="AY2076" s="1">
        <v>1525.4237288135594</v>
      </c>
    </row>
    <row r="2077" spans="1:51" x14ac:dyDescent="0.2">
      <c r="A2077" s="3">
        <v>45654</v>
      </c>
      <c r="B2077">
        <v>45654</v>
      </c>
      <c r="C2077" t="s">
        <v>6660</v>
      </c>
      <c r="D2077" t="s">
        <v>66</v>
      </c>
      <c r="E2077" t="s">
        <v>184</v>
      </c>
      <c r="F2077" t="s">
        <v>439</v>
      </c>
      <c r="G2077" s="1">
        <v>2000</v>
      </c>
      <c r="H2077" s="1">
        <v>5497</v>
      </c>
      <c r="I2077" s="1">
        <v>1300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3300</v>
      </c>
      <c r="P2077" t="s">
        <v>6661</v>
      </c>
      <c r="Q2077" s="2">
        <v>45658</v>
      </c>
      <c r="R2077" t="s">
        <v>55</v>
      </c>
      <c r="S2077">
        <v>0</v>
      </c>
      <c r="T2077" t="s">
        <v>71</v>
      </c>
      <c r="U2077" t="s">
        <v>57</v>
      </c>
      <c r="V2077" s="1">
        <v>4016</v>
      </c>
      <c r="W2077" s="1">
        <v>1405</v>
      </c>
      <c r="X2077" s="1">
        <v>0</v>
      </c>
      <c r="Y2077" t="s">
        <v>71</v>
      </c>
      <c r="Z2077" t="s">
        <v>57</v>
      </c>
      <c r="AA2077" t="s">
        <v>6662</v>
      </c>
      <c r="AB2077" s="1">
        <v>0</v>
      </c>
      <c r="AC2077" s="4">
        <f>IF(ISNUMBER(MATCH(AD2077, $AD$2:AD2076, 0)), INDEX($AC$2:AC2076, MATCH(AD2077, $AD$2:AD2076, 0)), MAX($AC$2:AC2076)+1)</f>
        <v>10</v>
      </c>
      <c r="AD2077" t="str">
        <f t="shared" si="99"/>
        <v>เชียงใหม่-กองลอย</v>
      </c>
      <c r="AE2077" t="s">
        <v>55</v>
      </c>
      <c r="AF2077" s="1">
        <v>0</v>
      </c>
      <c r="AG2077" s="1">
        <v>0</v>
      </c>
      <c r="AH2077" s="1">
        <v>2275</v>
      </c>
      <c r="AI2077" t="s">
        <v>6663</v>
      </c>
      <c r="AJ2077" s="1">
        <v>1</v>
      </c>
      <c r="AK2077" s="1">
        <v>0</v>
      </c>
      <c r="AL2077" s="1">
        <v>0</v>
      </c>
      <c r="AM2077" s="1">
        <v>0</v>
      </c>
      <c r="AN2077" s="1">
        <v>0</v>
      </c>
      <c r="AO2077" s="1">
        <v>0</v>
      </c>
      <c r="AP2077" s="1">
        <v>0</v>
      </c>
      <c r="AQ2077" s="1">
        <v>0</v>
      </c>
      <c r="AR2077" s="1">
        <v>16493</v>
      </c>
      <c r="AS2077" s="1">
        <v>148.12666666666669</v>
      </c>
      <c r="AT2077" s="1">
        <f>Table1[[#This Row],[รวมต้นทุนค่าเดินทาง]]+Table1[[#This Row],[รวมต้นทุนค่าซ่อม]]+Table1[[#This Row],[รวมค่าเสื่อม]]</f>
        <v>18218.229470404985</v>
      </c>
      <c r="AU2077" s="1">
        <f t="shared" si="97"/>
        <v>14957.32855761775</v>
      </c>
      <c r="AV2077" s="1" t="str" cm="1">
        <f t="array" ref="AV2077">IF(AC2077&lt;4, "เก็บ", IF(OR(AT2077 &lt; PERCENTILE(IF($AC$2:$AC$5092=AC2077, $AT$2:$AT$5092), 0.25) - 1.5 * (PERCENTILE(IF($AC$2:$AC$5092=AC2077, $AT$2:$AT$5092), 0.75) - PERCENTILE(IF($AC$2:$AC$5092=AC2077, $AT$2:$AT$5092), 0.25)), AT2077 &gt; PERCENTILE(IF($AC$2:$AC$5092=AC2077, $AT$2:$AT$5092), 0.75) + 1.5 * (PERCENTILE(IF($AC$2:$AC$5092=AC2077, $AT$2:$AT$5092), 0.75) - PERCENTILE(IF($AC$2:$AC$5092=AC2077, $AT$2:$AT$5092), 0.25))), "ตัด", "เก็บ"))</f>
        <v>เก็บ</v>
      </c>
      <c r="AW2077" s="1">
        <f t="shared" si="98"/>
        <v>14419.089162907676</v>
      </c>
      <c r="AX2077" s="1">
        <v>15077.196593123563</v>
      </c>
      <c r="AY2077" s="1">
        <v>1577.1028037383178</v>
      </c>
    </row>
    <row r="2078" spans="1:51" x14ac:dyDescent="0.2">
      <c r="A2078" s="3">
        <v>45654</v>
      </c>
      <c r="B2078">
        <v>45654</v>
      </c>
      <c r="C2078" t="s">
        <v>6664</v>
      </c>
      <c r="D2078" t="s">
        <v>66</v>
      </c>
      <c r="E2078" t="s">
        <v>84</v>
      </c>
      <c r="F2078" t="s">
        <v>99</v>
      </c>
      <c r="G2078" s="1">
        <v>0</v>
      </c>
      <c r="H2078" s="1">
        <v>669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770</v>
      </c>
      <c r="O2078" s="1">
        <v>770</v>
      </c>
      <c r="P2078" t="s">
        <v>6665</v>
      </c>
      <c r="Q2078" s="2">
        <v>45654</v>
      </c>
      <c r="R2078" t="s">
        <v>55</v>
      </c>
      <c r="S2078">
        <v>0</v>
      </c>
      <c r="T2078" t="s">
        <v>87</v>
      </c>
      <c r="U2078" t="s">
        <v>71</v>
      </c>
      <c r="V2078" s="1">
        <v>0</v>
      </c>
      <c r="W2078" s="1">
        <v>0</v>
      </c>
      <c r="X2078" s="1">
        <v>0</v>
      </c>
      <c r="AA2078" t="s">
        <v>58</v>
      </c>
      <c r="AB2078" s="1">
        <v>0</v>
      </c>
      <c r="AC2078" s="4">
        <f>IF(ISNUMBER(MATCH(AD2078, $AD$2:AD2077, 0)), INDEX($AC$2:AC2077, MATCH(AD2078, $AD$2:AD2077, 0)), MAX($AC$2:AC2077)+1)</f>
        <v>6</v>
      </c>
      <c r="AD2078" t="str">
        <f t="shared" si="99"/>
        <v>เชียงราย-เชียงใหม่</v>
      </c>
      <c r="AE2078" t="s">
        <v>55</v>
      </c>
      <c r="AF2078" s="1">
        <v>0</v>
      </c>
      <c r="AG2078" s="1">
        <v>0</v>
      </c>
      <c r="AH2078" s="1">
        <v>0</v>
      </c>
      <c r="AI2078" t="s">
        <v>6666</v>
      </c>
      <c r="AJ2078" s="1">
        <v>1</v>
      </c>
      <c r="AK2078" s="1">
        <v>0</v>
      </c>
      <c r="AL2078" s="1">
        <v>0</v>
      </c>
      <c r="AM2078" s="1">
        <v>0</v>
      </c>
      <c r="AN2078" s="1">
        <v>0</v>
      </c>
      <c r="AO2078" s="1">
        <v>0</v>
      </c>
      <c r="AP2078" s="1">
        <v>0</v>
      </c>
      <c r="AQ2078" s="1">
        <v>0</v>
      </c>
      <c r="AR2078" s="1">
        <v>1439</v>
      </c>
      <c r="AS2078" s="1">
        <v>148.65384615384619</v>
      </c>
      <c r="AT2078" s="1">
        <f>Table1[[#This Row],[รวมต้นทุนค่าเดินทาง]]+Table1[[#This Row],[รวมต้นทุนค่าซ่อม]]+Table1[[#This Row],[รวมค่าเสื่อม]]</f>
        <v>3048.6928071928073</v>
      </c>
      <c r="AU2078" s="1">
        <f t="shared" si="97"/>
        <v>4428.3346813776061</v>
      </c>
      <c r="AV2078" s="1" t="str" cm="1">
        <f t="array" ref="AV2078">IF(AC2078&lt;4, "เก็บ", IF(OR(AT2078 &lt; PERCENTILE(IF($AC$2:$AC$5092=AC2078, $AT$2:$AT$5092), 0.25) - 1.5 * (PERCENTILE(IF($AC$2:$AC$5092=AC2078, $AT$2:$AT$5092), 0.75) - PERCENTILE(IF($AC$2:$AC$5092=AC2078, $AT$2:$AT$5092), 0.25)), AT2078 &gt; PERCENTILE(IF($AC$2:$AC$5092=AC2078, $AT$2:$AT$5092), 0.75) + 1.5 * (PERCENTILE(IF($AC$2:$AC$5092=AC2078, $AT$2:$AT$5092), 0.75) - PERCENTILE(IF($AC$2:$AC$5092=AC2078, $AT$2:$AT$5092), 0.25))), "ตัด", "เก็บ"))</f>
        <v>เก็บ</v>
      </c>
      <c r="AW2078" s="1">
        <f t="shared" si="98"/>
        <v>3873.7679454274344</v>
      </c>
      <c r="AX2078" s="1">
        <v>2781.4385174989698</v>
      </c>
      <c r="AY2078" s="1">
        <v>1461.0389610389611</v>
      </c>
    </row>
    <row r="2079" spans="1:51" x14ac:dyDescent="0.2">
      <c r="A2079" s="3">
        <v>45655</v>
      </c>
      <c r="B2079">
        <v>45655</v>
      </c>
      <c r="C2079" t="s">
        <v>6667</v>
      </c>
      <c r="D2079" t="s">
        <v>66</v>
      </c>
      <c r="E2079" t="s">
        <v>129</v>
      </c>
      <c r="F2079" t="s">
        <v>332</v>
      </c>
      <c r="G2079" s="1">
        <v>0</v>
      </c>
      <c r="H2079" s="1">
        <v>0</v>
      </c>
      <c r="I2079" s="1">
        <v>500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500</v>
      </c>
      <c r="P2079" t="s">
        <v>6668</v>
      </c>
      <c r="Q2079" s="2">
        <v>45655</v>
      </c>
      <c r="R2079" t="s">
        <v>70</v>
      </c>
      <c r="S2079">
        <v>0</v>
      </c>
      <c r="T2079" t="s">
        <v>161</v>
      </c>
      <c r="U2079" t="s">
        <v>71</v>
      </c>
      <c r="V2079" s="1">
        <v>0</v>
      </c>
      <c r="W2079" s="1">
        <v>0</v>
      </c>
      <c r="X2079" s="1">
        <v>0</v>
      </c>
      <c r="AA2079" t="s">
        <v>58</v>
      </c>
      <c r="AB2079" s="1">
        <v>0</v>
      </c>
      <c r="AC2079" s="4">
        <f>IF(ISNUMBER(MATCH(AD2079, $AD$2:AD2078, 0)), INDEX($AC$2:AC2078, MATCH(AD2079, $AD$2:AD2078, 0)), MAX($AC$2:AC2078)+1)</f>
        <v>21</v>
      </c>
      <c r="AD2079" t="str">
        <f t="shared" si="99"/>
        <v>พุทธมณฑลสาย 2-เชียงใหม่</v>
      </c>
      <c r="AE2079" t="s">
        <v>789</v>
      </c>
      <c r="AF2079" s="1">
        <v>0</v>
      </c>
      <c r="AG2079" s="1">
        <v>0</v>
      </c>
      <c r="AH2079" s="1">
        <v>0</v>
      </c>
      <c r="AI2079" t="s">
        <v>6669</v>
      </c>
      <c r="AJ2079" s="1">
        <v>1</v>
      </c>
      <c r="AK2079" s="1">
        <v>760</v>
      </c>
      <c r="AL2079" s="1">
        <v>760</v>
      </c>
      <c r="AM2079" s="1">
        <v>1</v>
      </c>
      <c r="AN2079" s="1">
        <v>0</v>
      </c>
      <c r="AO2079" s="1">
        <v>0</v>
      </c>
      <c r="AP2079" s="1">
        <v>0</v>
      </c>
      <c r="AQ2079" s="1">
        <v>0</v>
      </c>
      <c r="AR2079" s="1">
        <v>500</v>
      </c>
      <c r="AS2079" s="1">
        <v>1699.3934999999999</v>
      </c>
      <c r="AT2079" s="1">
        <f>Table1[[#This Row],[รวมต้นทุนค่าเดินทาง]]+Table1[[#This Row],[รวมต้นทุนค่าซ่อม]]+Table1[[#This Row],[รวมค่าเสื่อม]]</f>
        <v>3164.248355603771</v>
      </c>
      <c r="AU2079" s="1">
        <f t="shared" si="97"/>
        <v>4386.3373101792868</v>
      </c>
      <c r="AV2079" s="1" t="str" cm="1">
        <f t="array" ref="AV2079">IF(AC2079&lt;4, "เก็บ", IF(OR(AT2079 &lt; PERCENTILE(IF($AC$2:$AC$5092=AC2079, $AT$2:$AT$5092), 0.25) - 1.5 * (PERCENTILE(IF($AC$2:$AC$5092=AC2079, $AT$2:$AT$5092), 0.75) - PERCENTILE(IF($AC$2:$AC$5092=AC2079, $AT$2:$AT$5092), 0.25)), AT2079 &gt; PERCENTILE(IF($AC$2:$AC$5092=AC2079, $AT$2:$AT$5092), 0.75) + 1.5 * (PERCENTILE(IF($AC$2:$AC$5092=AC2079, $AT$2:$AT$5092), 0.75) - PERCENTILE(IF($AC$2:$AC$5092=AC2079, $AT$2:$AT$5092), 0.25))), "ตัด", "เก็บ"))</f>
        <v>เก็บ</v>
      </c>
      <c r="AW2079" s="1">
        <f t="shared" si="98"/>
        <v>3904.5308500301767</v>
      </c>
      <c r="AX2079" s="1">
        <v>2577.9546108768855</v>
      </c>
      <c r="AY2079" s="1">
        <v>964.85485560377072</v>
      </c>
    </row>
    <row r="2080" spans="1:51" x14ac:dyDescent="0.2">
      <c r="A2080" s="3">
        <v>45657</v>
      </c>
      <c r="B2080">
        <v>45657</v>
      </c>
      <c r="C2080" t="s">
        <v>6670</v>
      </c>
      <c r="D2080" t="s">
        <v>66</v>
      </c>
      <c r="E2080" t="s">
        <v>129</v>
      </c>
      <c r="F2080" t="s">
        <v>683</v>
      </c>
      <c r="G2080" s="1">
        <v>1071</v>
      </c>
      <c r="H2080" s="1">
        <v>0</v>
      </c>
      <c r="I2080" s="1">
        <v>500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1571</v>
      </c>
      <c r="P2080" t="s">
        <v>6671</v>
      </c>
      <c r="Q2080" s="2">
        <v>45657</v>
      </c>
      <c r="R2080" t="s">
        <v>70</v>
      </c>
      <c r="S2080">
        <v>0</v>
      </c>
      <c r="T2080" t="s">
        <v>161</v>
      </c>
      <c r="U2080" t="s">
        <v>71</v>
      </c>
      <c r="V2080" s="1">
        <v>0</v>
      </c>
      <c r="W2080" s="1">
        <v>0</v>
      </c>
      <c r="X2080" s="1">
        <v>0</v>
      </c>
      <c r="AA2080" t="s">
        <v>58</v>
      </c>
      <c r="AB2080" s="1">
        <v>0</v>
      </c>
      <c r="AC2080" s="4">
        <f>IF(ISNUMBER(MATCH(AD2080, $AD$2:AD2079, 0)), INDEX($AC$2:AC2079, MATCH(AD2080, $AD$2:AD2079, 0)), MAX($AC$2:AC2079)+1)</f>
        <v>21</v>
      </c>
      <c r="AD2080" t="str">
        <f t="shared" si="99"/>
        <v>พุทธมณฑลสาย 2-เชียงใหม่</v>
      </c>
      <c r="AE2080" t="s">
        <v>789</v>
      </c>
      <c r="AF2080" s="1">
        <v>0</v>
      </c>
      <c r="AG2080" s="1">
        <v>0</v>
      </c>
      <c r="AH2080" s="1">
        <v>0</v>
      </c>
      <c r="AI2080" t="s">
        <v>6672</v>
      </c>
      <c r="AJ2080" s="1">
        <v>1</v>
      </c>
      <c r="AK2080" s="1">
        <v>0</v>
      </c>
      <c r="AL2080" s="1">
        <v>0</v>
      </c>
      <c r="AM2080" s="1">
        <v>0</v>
      </c>
      <c r="AN2080" s="1">
        <v>0</v>
      </c>
      <c r="AO2080" s="1">
        <v>0</v>
      </c>
      <c r="AP2080" s="1">
        <v>0</v>
      </c>
      <c r="AQ2080" s="1">
        <v>0</v>
      </c>
      <c r="AR2080" s="1">
        <v>1571</v>
      </c>
      <c r="AS2080" s="1">
        <v>339.80657782515988</v>
      </c>
      <c r="AT2080" s="1">
        <f>Table1[[#This Row],[รวมต้นทุนค่าเดินทาง]]+Table1[[#This Row],[รวมต้นทุนค่าซ่อม]]+Table1[[#This Row],[รวมค่าเสื่อม]]</f>
        <v>4400.4474618030599</v>
      </c>
      <c r="AU2080" s="1">
        <f t="shared" si="97"/>
        <v>4386.3373101792868</v>
      </c>
      <c r="AV2080" s="1" t="str" cm="1">
        <f t="array" ref="AV2080">IF(AC2080&lt;4, "เก็บ", IF(OR(AT2080 &lt; PERCENTILE(IF($AC$2:$AC$5092=AC2080, $AT$2:$AT$5092), 0.25) - 1.5 * (PERCENTILE(IF($AC$2:$AC$5092=AC2080, $AT$2:$AT$5092), 0.75) - PERCENTILE(IF($AC$2:$AC$5092=AC2080, $AT$2:$AT$5092), 0.25)), AT2080 &gt; PERCENTILE(IF($AC$2:$AC$5092=AC2080, $AT$2:$AT$5092), 0.75) + 1.5 * (PERCENTILE(IF($AC$2:$AC$5092=AC2080, $AT$2:$AT$5092), 0.75) - PERCENTILE(IF($AC$2:$AC$5092=AC2080, $AT$2:$AT$5092), 0.25))), "ตัด", "เก็บ"))</f>
        <v>เก็บ</v>
      </c>
      <c r="AW2080" s="1">
        <f t="shared" si="98"/>
        <v>3904.5308500301767</v>
      </c>
      <c r="AX2080" s="1">
        <v>2577.9546108768855</v>
      </c>
      <c r="AY2080" s="1">
        <v>2489.6408839779006</v>
      </c>
    </row>
    <row r="2081" spans="1:51" x14ac:dyDescent="0.2">
      <c r="A2081" s="3">
        <v>45657</v>
      </c>
      <c r="B2081">
        <v>45657</v>
      </c>
      <c r="C2081" t="s">
        <v>6673</v>
      </c>
      <c r="D2081" t="s">
        <v>66</v>
      </c>
      <c r="E2081" t="s">
        <v>129</v>
      </c>
      <c r="F2081" t="s">
        <v>332</v>
      </c>
      <c r="G2081" s="1">
        <v>0</v>
      </c>
      <c r="H2081" s="1">
        <v>0</v>
      </c>
      <c r="I2081" s="1">
        <v>500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500</v>
      </c>
      <c r="P2081" t="s">
        <v>6674</v>
      </c>
      <c r="Q2081" s="2">
        <v>45657</v>
      </c>
      <c r="R2081" t="s">
        <v>70</v>
      </c>
      <c r="S2081">
        <v>0</v>
      </c>
      <c r="T2081" t="s">
        <v>161</v>
      </c>
      <c r="U2081" t="s">
        <v>71</v>
      </c>
      <c r="V2081" s="1">
        <v>0</v>
      </c>
      <c r="W2081" s="1">
        <v>0</v>
      </c>
      <c r="X2081" s="1">
        <v>0</v>
      </c>
      <c r="AA2081" t="s">
        <v>58</v>
      </c>
      <c r="AB2081" s="1">
        <v>0</v>
      </c>
      <c r="AC2081" s="4">
        <f>IF(ISNUMBER(MATCH(AD2081, $AD$2:AD2080, 0)), INDEX($AC$2:AC2080, MATCH(AD2081, $AD$2:AD2080, 0)), MAX($AC$2:AC2080)+1)</f>
        <v>21</v>
      </c>
      <c r="AD2081" t="str">
        <f t="shared" si="99"/>
        <v>พุทธมณฑลสาย 2-เชียงใหม่</v>
      </c>
      <c r="AE2081" t="s">
        <v>789</v>
      </c>
      <c r="AF2081" s="1">
        <v>0</v>
      </c>
      <c r="AG2081" s="1">
        <v>0</v>
      </c>
      <c r="AH2081" s="1">
        <v>0</v>
      </c>
      <c r="AI2081" t="s">
        <v>6675</v>
      </c>
      <c r="AJ2081" s="1">
        <v>1</v>
      </c>
      <c r="AK2081" s="1">
        <v>760</v>
      </c>
      <c r="AL2081" s="1">
        <v>760</v>
      </c>
      <c r="AM2081" s="1">
        <v>1</v>
      </c>
      <c r="AN2081" s="1">
        <v>0</v>
      </c>
      <c r="AO2081" s="1">
        <v>0</v>
      </c>
      <c r="AP2081" s="1">
        <v>0</v>
      </c>
      <c r="AQ2081" s="1">
        <v>0</v>
      </c>
      <c r="AR2081" s="1">
        <v>500</v>
      </c>
      <c r="AS2081" s="1">
        <v>1699.3934999999999</v>
      </c>
      <c r="AT2081" s="1">
        <f>Table1[[#This Row],[รวมต้นทุนค่าเดินทาง]]+Table1[[#This Row],[รวมต้นทุนค่าซ่อม]]+Table1[[#This Row],[รวมค่าเสื่อม]]</f>
        <v>3228.0520365853663</v>
      </c>
      <c r="AU2081" s="1">
        <f t="shared" si="97"/>
        <v>4386.3373101792868</v>
      </c>
      <c r="AV2081" s="1" t="str" cm="1">
        <f t="array" ref="AV2081">IF(AC2081&lt;4, "เก็บ", IF(OR(AT2081 &lt; PERCENTILE(IF($AC$2:$AC$5092=AC2081, $AT$2:$AT$5092), 0.25) - 1.5 * (PERCENTILE(IF($AC$2:$AC$5092=AC2081, $AT$2:$AT$5092), 0.75) - PERCENTILE(IF($AC$2:$AC$5092=AC2081, $AT$2:$AT$5092), 0.25)), AT2081 &gt; PERCENTILE(IF($AC$2:$AC$5092=AC2081, $AT$2:$AT$5092), 0.75) + 1.5 * (PERCENTILE(IF($AC$2:$AC$5092=AC2081, $AT$2:$AT$5092), 0.75) - PERCENTILE(IF($AC$2:$AC$5092=AC2081, $AT$2:$AT$5092), 0.25))), "ตัด", "เก็บ"))</f>
        <v>เก็บ</v>
      </c>
      <c r="AW2081" s="1">
        <f t="shared" si="98"/>
        <v>3904.5308500301767</v>
      </c>
      <c r="AX2081" s="1">
        <v>2577.9546108768855</v>
      </c>
      <c r="AY2081" s="1">
        <v>1028.6585365853659</v>
      </c>
    </row>
    <row r="2082" spans="1:51" x14ac:dyDescent="0.2">
      <c r="A2082" s="3">
        <v>45658</v>
      </c>
      <c r="B2082">
        <v>45658</v>
      </c>
      <c r="C2082" t="s">
        <v>6676</v>
      </c>
      <c r="D2082" t="s">
        <v>66</v>
      </c>
      <c r="E2082" t="s">
        <v>67</v>
      </c>
      <c r="F2082" t="s">
        <v>353</v>
      </c>
      <c r="G2082" s="1">
        <v>0</v>
      </c>
      <c r="H2082" s="1">
        <v>0</v>
      </c>
      <c r="I2082" s="1">
        <v>500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500</v>
      </c>
      <c r="P2082" t="s">
        <v>6677</v>
      </c>
      <c r="Q2082" s="2">
        <v>243984</v>
      </c>
      <c r="R2082" t="s">
        <v>70</v>
      </c>
      <c r="S2082">
        <v>0</v>
      </c>
      <c r="T2082" t="s">
        <v>71</v>
      </c>
      <c r="U2082" t="s">
        <v>161</v>
      </c>
      <c r="V2082" s="1">
        <v>0</v>
      </c>
      <c r="W2082" s="1">
        <v>0</v>
      </c>
      <c r="X2082" s="1">
        <v>0</v>
      </c>
      <c r="AA2082" t="s">
        <v>58</v>
      </c>
      <c r="AB2082" s="1">
        <v>0</v>
      </c>
      <c r="AC2082" s="4">
        <f>IF(ISNUMBER(MATCH(AD2082, $AD$2:AD2081, 0)), INDEX($AC$2:AC2081, MATCH(AD2082, $AD$2:AD2081, 0)), MAX($AC$2:AC2081)+1)</f>
        <v>9</v>
      </c>
      <c r="AD2082" t="str">
        <f t="shared" si="99"/>
        <v>เชียงใหม่-พุทธมณฑลสาย 2</v>
      </c>
      <c r="AE2082" t="s">
        <v>73</v>
      </c>
      <c r="AF2082" s="1">
        <v>0</v>
      </c>
      <c r="AG2082" s="1">
        <v>0</v>
      </c>
      <c r="AH2082" s="1">
        <v>0</v>
      </c>
      <c r="AI2082" t="s">
        <v>6678</v>
      </c>
      <c r="AJ2082" s="1">
        <v>1</v>
      </c>
      <c r="AK2082" s="1">
        <v>720</v>
      </c>
      <c r="AL2082" s="1">
        <v>720</v>
      </c>
      <c r="AM2082" s="1">
        <v>1</v>
      </c>
      <c r="AN2082" s="1">
        <v>0</v>
      </c>
      <c r="AO2082" s="1">
        <v>0</v>
      </c>
      <c r="AP2082" s="1">
        <v>0</v>
      </c>
      <c r="AQ2082" s="1">
        <v>0</v>
      </c>
      <c r="AR2082" s="1">
        <v>500</v>
      </c>
      <c r="AS2082" s="1">
        <v>2201.7526020287096</v>
      </c>
      <c r="AT2082" s="1">
        <f>Table1[[#This Row],[รวมต้นทุนค่าเดินทาง]]+Table1[[#This Row],[รวมต้นทุนค่าซ่อม]]+Table1[[#This Row],[รวมค่าเสื่อม]]</f>
        <v>4225.324030600138</v>
      </c>
      <c r="AU2082" s="1">
        <f t="shared" si="97"/>
        <v>4623.2312262414152</v>
      </c>
      <c r="AV2082" s="1" t="str" cm="1">
        <f t="array" ref="AV2082">IF(AC2082&lt;4, "เก็บ", IF(OR(AT2082 &lt; PERCENTILE(IF($AC$2:$AC$5092=AC2082, $AT$2:$AT$5092), 0.25) - 1.5 * (PERCENTILE(IF($AC$2:$AC$5092=AC2082, $AT$2:$AT$5092), 0.75) - PERCENTILE(IF($AC$2:$AC$5092=AC2082, $AT$2:$AT$5092), 0.25)), AT2082 &gt; PERCENTILE(IF($AC$2:$AC$5092=AC2082, $AT$2:$AT$5092), 0.75) + 1.5 * (PERCENTILE(IF($AC$2:$AC$5092=AC2082, $AT$2:$AT$5092), 0.75) - PERCENTILE(IF($AC$2:$AC$5092=AC2082, $AT$2:$AT$5092), 0.25))), "ตัด", "เก็บ"))</f>
        <v>เก็บ</v>
      </c>
      <c r="AW2082" s="1">
        <f t="shared" si="98"/>
        <v>4005.4952465164292</v>
      </c>
      <c r="AX2082" s="1">
        <v>2577.9546108768855</v>
      </c>
      <c r="AY2082" s="1">
        <v>1523.5714285714284</v>
      </c>
    </row>
    <row r="2083" spans="1:51" x14ac:dyDescent="0.2">
      <c r="A2083" s="3">
        <v>45660</v>
      </c>
      <c r="B2083">
        <v>45660</v>
      </c>
      <c r="C2083" t="s">
        <v>6679</v>
      </c>
      <c r="D2083" t="s">
        <v>66</v>
      </c>
      <c r="E2083" t="s">
        <v>67</v>
      </c>
      <c r="F2083" t="s">
        <v>273</v>
      </c>
      <c r="G2083" s="1">
        <v>0</v>
      </c>
      <c r="H2083" s="1">
        <v>0</v>
      </c>
      <c r="I2083" s="1">
        <v>500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500</v>
      </c>
      <c r="P2083" t="s">
        <v>6680</v>
      </c>
      <c r="Q2083" s="2">
        <v>243986</v>
      </c>
      <c r="R2083" t="s">
        <v>70</v>
      </c>
      <c r="S2083">
        <v>0</v>
      </c>
      <c r="T2083" t="s">
        <v>71</v>
      </c>
      <c r="U2083" t="s">
        <v>72</v>
      </c>
      <c r="V2083" s="1">
        <v>0</v>
      </c>
      <c r="W2083" s="1">
        <v>0</v>
      </c>
      <c r="X2083" s="1">
        <v>0</v>
      </c>
      <c r="AA2083" t="s">
        <v>58</v>
      </c>
      <c r="AB2083" s="1">
        <v>0</v>
      </c>
      <c r="AC2083" s="4">
        <f>IF(ISNUMBER(MATCH(AD2083, $AD$2:AD2082, 0)), INDEX($AC$2:AC2082, MATCH(AD2083, $AD$2:AD2082, 0)), MAX($AC$2:AC2082)+1)</f>
        <v>2</v>
      </c>
      <c r="AD2083" t="str">
        <f t="shared" si="99"/>
        <v>เชียงใหม่-พุทธมณฑลสาย 5</v>
      </c>
      <c r="AE2083" t="s">
        <v>73</v>
      </c>
      <c r="AF2083" s="1">
        <v>0</v>
      </c>
      <c r="AG2083" s="1">
        <v>0</v>
      </c>
      <c r="AH2083" s="1">
        <v>0</v>
      </c>
      <c r="AI2083" t="s">
        <v>6681</v>
      </c>
      <c r="AJ2083" s="1">
        <v>1</v>
      </c>
      <c r="AK2083" s="1">
        <v>720</v>
      </c>
      <c r="AL2083" s="1">
        <v>720</v>
      </c>
      <c r="AM2083" s="1">
        <v>1</v>
      </c>
      <c r="AN2083" s="1">
        <v>0</v>
      </c>
      <c r="AO2083" s="1">
        <v>0</v>
      </c>
      <c r="AP2083" s="1">
        <v>0</v>
      </c>
      <c r="AQ2083" s="1">
        <v>0</v>
      </c>
      <c r="AR2083" s="1">
        <v>500</v>
      </c>
      <c r="AS2083" s="1">
        <v>855.42970876466529</v>
      </c>
      <c r="AT2083" s="1">
        <f>Table1[[#This Row],[รวมต้นทุนค่าเดินทาง]]+Table1[[#This Row],[รวมต้นทุนค่าซ่อม]]+Table1[[#This Row],[รวมค่าเสื่อม]]</f>
        <v>2885.3881479242127</v>
      </c>
      <c r="AU2083" s="1">
        <f t="shared" si="97"/>
        <v>5026.5629662053279</v>
      </c>
      <c r="AV2083" s="1" t="str" cm="1">
        <f t="array" ref="AV2083">IF(AC2083&lt;4, "เก็บ", IF(OR(AT2083 &lt; PERCENTILE(IF($AC$2:$AC$5092=AC2083, $AT$2:$AT$5092), 0.25) - 1.5 * (PERCENTILE(IF($AC$2:$AC$5092=AC2083, $AT$2:$AT$5092), 0.75) - PERCENTILE(IF($AC$2:$AC$5092=AC2083, $AT$2:$AT$5092), 0.25)), AT2083 &gt; PERCENTILE(IF($AC$2:$AC$5092=AC2083, $AT$2:$AT$5092), 0.75) + 1.5 * (PERCENTILE(IF($AC$2:$AC$5092=AC2083, $AT$2:$AT$5092), 0.75) - PERCENTILE(IF($AC$2:$AC$5092=AC2083, $AT$2:$AT$5092), 0.25))), "ตัด", "เก็บ"))</f>
        <v>เก็บ</v>
      </c>
      <c r="AW2083" s="1">
        <f t="shared" si="98"/>
        <v>5026.5629662053279</v>
      </c>
      <c r="AX2083" s="1">
        <v>4064.5059139663294</v>
      </c>
      <c r="AY2083" s="1">
        <v>1529.9584391595474</v>
      </c>
    </row>
    <row r="2084" spans="1:51" x14ac:dyDescent="0.2">
      <c r="A2084" s="3">
        <v>45660</v>
      </c>
      <c r="B2084">
        <v>45660</v>
      </c>
      <c r="C2084" t="s">
        <v>6682</v>
      </c>
      <c r="D2084" t="s">
        <v>66</v>
      </c>
      <c r="E2084" t="s">
        <v>105</v>
      </c>
      <c r="F2084" t="s">
        <v>342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803</v>
      </c>
      <c r="O2084" s="1">
        <v>803</v>
      </c>
      <c r="P2084" t="s">
        <v>6683</v>
      </c>
      <c r="Q2084" s="2">
        <v>243986</v>
      </c>
      <c r="R2084" t="s">
        <v>55</v>
      </c>
      <c r="S2084">
        <v>0</v>
      </c>
      <c r="T2084" t="s">
        <v>87</v>
      </c>
      <c r="U2084" t="s">
        <v>71</v>
      </c>
      <c r="V2084" s="1">
        <v>0</v>
      </c>
      <c r="W2084" s="1">
        <v>703</v>
      </c>
      <c r="X2084" s="1">
        <v>0</v>
      </c>
      <c r="Y2084" t="s">
        <v>108</v>
      </c>
      <c r="Z2084" t="s">
        <v>71</v>
      </c>
      <c r="AA2084" t="s">
        <v>109</v>
      </c>
      <c r="AB2084" s="1">
        <v>0</v>
      </c>
      <c r="AC2084" s="4">
        <f>IF(ISNUMBER(MATCH(AD2084, $AD$2:AD2083, 0)), INDEX($AC$2:AC2083, MATCH(AD2084, $AD$2:AD2083, 0)), MAX($AC$2:AC2083)+1)</f>
        <v>6</v>
      </c>
      <c r="AD2084" t="str">
        <f t="shared" si="99"/>
        <v>เชียงราย-เชียงใหม่</v>
      </c>
      <c r="AE2084" t="s">
        <v>55</v>
      </c>
      <c r="AF2084" s="1">
        <v>0</v>
      </c>
      <c r="AG2084" s="1">
        <v>0</v>
      </c>
      <c r="AH2084" s="1">
        <v>0</v>
      </c>
      <c r="AI2084" t="s">
        <v>6684</v>
      </c>
      <c r="AJ2084" s="1">
        <v>1</v>
      </c>
      <c r="AK2084" s="1">
        <v>0</v>
      </c>
      <c r="AL2084" s="1">
        <v>0</v>
      </c>
      <c r="AM2084" s="1">
        <v>0</v>
      </c>
      <c r="AN2084" s="1">
        <v>0</v>
      </c>
      <c r="AO2084" s="1">
        <v>0</v>
      </c>
      <c r="AP2084" s="1">
        <v>0</v>
      </c>
      <c r="AQ2084" s="1">
        <v>0</v>
      </c>
      <c r="AR2084" s="1">
        <v>1506</v>
      </c>
      <c r="AS2084" s="1">
        <v>4766.4709375000002</v>
      </c>
      <c r="AT2084" s="1">
        <f>Table1[[#This Row],[รวมต้นทุนค่าเดินทาง]]+Table1[[#This Row],[รวมต้นทุนค่าซ่อม]]+Table1[[#This Row],[รวมค่าเสื่อม]]</f>
        <v>7830.9124959415585</v>
      </c>
      <c r="AU2084" s="1">
        <f t="shared" si="97"/>
        <v>4428.3346813776061</v>
      </c>
      <c r="AV2084" s="1" t="str" cm="1">
        <f t="array" ref="AV2084">IF(AC2084&lt;4, "เก็บ", IF(OR(AT2084 &lt; PERCENTILE(IF($AC$2:$AC$5092=AC2084, $AT$2:$AT$5092), 0.25) - 1.5 * (PERCENTILE(IF($AC$2:$AC$5092=AC2084, $AT$2:$AT$5092), 0.75) - PERCENTILE(IF($AC$2:$AC$5092=AC2084, $AT$2:$AT$5092), 0.25)), AT2084 &gt; PERCENTILE(IF($AC$2:$AC$5092=AC2084, $AT$2:$AT$5092), 0.75) + 1.5 * (PERCENTILE(IF($AC$2:$AC$5092=AC2084, $AT$2:$AT$5092), 0.75) - PERCENTILE(IF($AC$2:$AC$5092=AC2084, $AT$2:$AT$5092), 0.25))), "ตัด", "เก็บ"))</f>
        <v>ตัด</v>
      </c>
      <c r="AW2084" s="1">
        <f t="shared" si="98"/>
        <v>3873.7679454274344</v>
      </c>
      <c r="AX2084" s="1">
        <v>2781.4385174989698</v>
      </c>
      <c r="AY2084" s="1">
        <v>1558.4415584415585</v>
      </c>
    </row>
    <row r="2085" spans="1:51" x14ac:dyDescent="0.2">
      <c r="A2085" s="3">
        <v>45661</v>
      </c>
      <c r="B2085">
        <v>45661</v>
      </c>
      <c r="C2085" t="s">
        <v>6685</v>
      </c>
      <c r="D2085" t="s">
        <v>66</v>
      </c>
      <c r="E2085" t="s">
        <v>124</v>
      </c>
      <c r="F2085" t="s">
        <v>399</v>
      </c>
      <c r="G2085" s="1">
        <v>0</v>
      </c>
      <c r="H2085" s="1">
        <v>0</v>
      </c>
      <c r="I2085" s="1">
        <v>500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500</v>
      </c>
      <c r="P2085" t="s">
        <v>6686</v>
      </c>
      <c r="Q2085" s="2">
        <v>243987</v>
      </c>
      <c r="R2085" t="s">
        <v>70</v>
      </c>
      <c r="S2085">
        <v>0</v>
      </c>
      <c r="T2085" t="s">
        <v>71</v>
      </c>
      <c r="U2085" t="s">
        <v>161</v>
      </c>
      <c r="V2085" s="1">
        <v>0</v>
      </c>
      <c r="W2085" s="1">
        <v>0</v>
      </c>
      <c r="X2085" s="1">
        <v>0</v>
      </c>
      <c r="AA2085" t="s">
        <v>58</v>
      </c>
      <c r="AB2085" s="1">
        <v>0</v>
      </c>
      <c r="AC2085" s="4">
        <f>IF(ISNUMBER(MATCH(AD2085, $AD$2:AD2084, 0)), INDEX($AC$2:AC2084, MATCH(AD2085, $AD$2:AD2084, 0)), MAX($AC$2:AC2084)+1)</f>
        <v>9</v>
      </c>
      <c r="AD2085" t="str">
        <f t="shared" si="99"/>
        <v>เชียงใหม่-พุทธมณฑลสาย 2</v>
      </c>
      <c r="AE2085" t="s">
        <v>73</v>
      </c>
      <c r="AF2085" s="1">
        <v>0</v>
      </c>
      <c r="AG2085" s="1">
        <v>0</v>
      </c>
      <c r="AH2085" s="1">
        <v>0</v>
      </c>
      <c r="AI2085" t="s">
        <v>6687</v>
      </c>
      <c r="AJ2085" s="1">
        <v>1</v>
      </c>
      <c r="AK2085" s="1">
        <v>720</v>
      </c>
      <c r="AL2085" s="1">
        <v>720</v>
      </c>
      <c r="AM2085" s="1">
        <v>1</v>
      </c>
      <c r="AN2085" s="1">
        <v>0</v>
      </c>
      <c r="AO2085" s="1">
        <v>0</v>
      </c>
      <c r="AP2085" s="1">
        <v>0</v>
      </c>
      <c r="AQ2085" s="1">
        <v>0</v>
      </c>
      <c r="AR2085" s="1">
        <v>500</v>
      </c>
      <c r="AS2085" s="1">
        <v>3001.0458744762659</v>
      </c>
      <c r="AT2085" s="1">
        <f>Table1[[#This Row],[รวมต้นทุนค่าเดินทาง]]+Table1[[#This Row],[รวมต้นทุนค่าซ่อม]]+Table1[[#This Row],[รวมค่าเสื่อม]]</f>
        <v>5373.3099795346316</v>
      </c>
      <c r="AU2085" s="1">
        <f t="shared" si="97"/>
        <v>4623.2312262414152</v>
      </c>
      <c r="AV2085" s="1" t="str" cm="1">
        <f t="array" ref="AV2085">IF(AC2085&lt;4, "เก็บ", IF(OR(AT2085 &lt; PERCENTILE(IF($AC$2:$AC$5092=AC2085, $AT$2:$AT$5092), 0.25) - 1.5 * (PERCENTILE(IF($AC$2:$AC$5092=AC2085, $AT$2:$AT$5092), 0.75) - PERCENTILE(IF($AC$2:$AC$5092=AC2085, $AT$2:$AT$5092), 0.25)), AT2085 &gt; PERCENTILE(IF($AC$2:$AC$5092=AC2085, $AT$2:$AT$5092), 0.75) + 1.5 * (PERCENTILE(IF($AC$2:$AC$5092=AC2085, $AT$2:$AT$5092), 0.75) - PERCENTILE(IF($AC$2:$AC$5092=AC2085, $AT$2:$AT$5092), 0.25))), "ตัด", "เก็บ"))</f>
        <v>เก็บ</v>
      </c>
      <c r="AW2085" s="1">
        <f t="shared" si="98"/>
        <v>4005.4952465164292</v>
      </c>
      <c r="AX2085" s="1">
        <v>2577.9546108768855</v>
      </c>
      <c r="AY2085" s="1">
        <v>1872.2641050583657</v>
      </c>
    </row>
    <row r="2086" spans="1:51" x14ac:dyDescent="0.2">
      <c r="A2086" s="3">
        <v>45661</v>
      </c>
      <c r="B2086">
        <v>45661</v>
      </c>
      <c r="C2086" t="s">
        <v>6688</v>
      </c>
      <c r="D2086" t="s">
        <v>51</v>
      </c>
      <c r="E2086" t="s">
        <v>52</v>
      </c>
      <c r="F2086" t="s">
        <v>1263</v>
      </c>
      <c r="G2086" s="1">
        <v>2700</v>
      </c>
      <c r="H2086" s="1">
        <v>4575</v>
      </c>
      <c r="I2086" s="1">
        <v>1900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4600</v>
      </c>
      <c r="P2086" t="s">
        <v>6689</v>
      </c>
      <c r="Q2086" s="2">
        <v>243987</v>
      </c>
      <c r="R2086" t="s">
        <v>55</v>
      </c>
      <c r="S2086">
        <v>0</v>
      </c>
      <c r="T2086" t="s">
        <v>56</v>
      </c>
      <c r="U2086" t="s">
        <v>57</v>
      </c>
      <c r="V2086" s="1">
        <v>2500</v>
      </c>
      <c r="W2086" s="1">
        <v>0</v>
      </c>
      <c r="X2086" s="1">
        <v>0</v>
      </c>
      <c r="AA2086" t="s">
        <v>58</v>
      </c>
      <c r="AB2086" s="1">
        <v>0</v>
      </c>
      <c r="AC2086" s="4">
        <f>IF(ISNUMBER(MATCH(AD2086, $AD$2:AD2085, 0)), INDEX($AC$2:AC2085, MATCH(AD2086, $AD$2:AD2085, 0)), MAX($AC$2:AC2085)+1)</f>
        <v>1</v>
      </c>
      <c r="AD2086" t="str">
        <f t="shared" si="99"/>
        <v>ท่าลี่-กองลอย</v>
      </c>
      <c r="AE2086" t="s">
        <v>55</v>
      </c>
      <c r="AF2086" s="1">
        <v>0</v>
      </c>
      <c r="AG2086" s="1">
        <v>0</v>
      </c>
      <c r="AH2086" s="1">
        <v>0</v>
      </c>
      <c r="AI2086" t="s">
        <v>6690</v>
      </c>
      <c r="AJ2086" s="1">
        <v>1</v>
      </c>
      <c r="AK2086" s="1">
        <v>0</v>
      </c>
      <c r="AL2086" s="1">
        <v>0</v>
      </c>
      <c r="AM2086" s="1">
        <v>0</v>
      </c>
      <c r="AN2086" s="1">
        <v>0</v>
      </c>
      <c r="AO2086" s="1">
        <v>0</v>
      </c>
      <c r="AP2086" s="1">
        <v>0</v>
      </c>
      <c r="AQ2086" s="1">
        <v>0</v>
      </c>
      <c r="AR2086" s="1">
        <v>11675</v>
      </c>
      <c r="AS2086" s="1">
        <v>23.345454545454547</v>
      </c>
      <c r="AT2086" s="1">
        <f>Table1[[#This Row],[รวมต้นทุนค่าเดินทาง]]+Table1[[#This Row],[รวมต้นทุนค่าซ่อม]]+Table1[[#This Row],[รวมค่าเสื่อม]]</f>
        <v>13259.039096163953</v>
      </c>
      <c r="AU2086" s="1">
        <f t="shared" si="97"/>
        <v>13953.293816562818</v>
      </c>
      <c r="AV2086" s="1" t="str" cm="1">
        <f t="array" ref="AV2086">IF(AC2086&lt;4, "เก็บ", IF(OR(AT2086 &lt; PERCENTILE(IF($AC$2:$AC$5092=AC2086, $AT$2:$AT$5092), 0.25) - 1.5 * (PERCENTILE(IF($AC$2:$AC$5092=AC2086, $AT$2:$AT$5092), 0.75) - PERCENTILE(IF($AC$2:$AC$5092=AC2086, $AT$2:$AT$5092), 0.25)), AT2086 &gt; PERCENTILE(IF($AC$2:$AC$5092=AC2086, $AT$2:$AT$5092), 0.75) + 1.5 * (PERCENTILE(IF($AC$2:$AC$5092=AC2086, $AT$2:$AT$5092), 0.75) - PERCENTILE(IF($AC$2:$AC$5092=AC2086, $AT$2:$AT$5092), 0.25))), "ตัด", "เก็บ"))</f>
        <v>เก็บ</v>
      </c>
      <c r="AW2086" s="1">
        <f t="shared" si="98"/>
        <v>13953.293816562818</v>
      </c>
      <c r="AX2086" s="1">
        <v>14426.372718098486</v>
      </c>
      <c r="AY2086" s="1">
        <v>1560.6936416184972</v>
      </c>
    </row>
    <row r="2087" spans="1:51" x14ac:dyDescent="0.2">
      <c r="A2087" s="3">
        <v>45661</v>
      </c>
      <c r="B2087">
        <v>45661</v>
      </c>
      <c r="C2087" t="s">
        <v>6691</v>
      </c>
      <c r="D2087" t="s">
        <v>66</v>
      </c>
      <c r="E2087" t="s">
        <v>84</v>
      </c>
      <c r="F2087" t="s">
        <v>610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t="s">
        <v>6692</v>
      </c>
      <c r="Q2087" s="2">
        <v>243987</v>
      </c>
      <c r="R2087" t="s">
        <v>55</v>
      </c>
      <c r="S2087">
        <v>0</v>
      </c>
      <c r="T2087" t="s">
        <v>87</v>
      </c>
      <c r="U2087" t="s">
        <v>71</v>
      </c>
      <c r="V2087" s="1">
        <v>0</v>
      </c>
      <c r="W2087" s="1">
        <v>1238</v>
      </c>
      <c r="X2087" s="1">
        <v>0</v>
      </c>
      <c r="Y2087" t="s">
        <v>87</v>
      </c>
      <c r="Z2087" t="s">
        <v>71</v>
      </c>
      <c r="AA2087" t="s">
        <v>2560</v>
      </c>
      <c r="AB2087" s="1">
        <v>0</v>
      </c>
      <c r="AC2087" s="4">
        <f>IF(ISNUMBER(MATCH(AD2087, $AD$2:AD2086, 0)), INDEX($AC$2:AC2086, MATCH(AD2087, $AD$2:AD2086, 0)), MAX($AC$2:AC2086)+1)</f>
        <v>6</v>
      </c>
      <c r="AD2087" t="str">
        <f t="shared" si="99"/>
        <v>เชียงราย-เชียงใหม่</v>
      </c>
      <c r="AE2087" t="s">
        <v>55</v>
      </c>
      <c r="AF2087" s="1">
        <v>0</v>
      </c>
      <c r="AG2087" s="1">
        <v>0</v>
      </c>
      <c r="AH2087" s="1">
        <v>0</v>
      </c>
      <c r="AI2087" t="s">
        <v>6693</v>
      </c>
      <c r="AJ2087" s="1">
        <v>1</v>
      </c>
      <c r="AK2087" s="1">
        <v>0</v>
      </c>
      <c r="AL2087" s="1">
        <v>0</v>
      </c>
      <c r="AM2087" s="1">
        <v>0</v>
      </c>
      <c r="AN2087" s="1">
        <v>0</v>
      </c>
      <c r="AO2087" s="1">
        <v>0</v>
      </c>
      <c r="AP2087" s="1">
        <v>0</v>
      </c>
      <c r="AQ2087" s="1">
        <v>0</v>
      </c>
      <c r="AR2087" s="1">
        <v>1238</v>
      </c>
      <c r="AS2087" s="1">
        <v>1541.0125980392158</v>
      </c>
      <c r="AT2087" s="1">
        <f>Table1[[#This Row],[รวมต้นทุนค่าเดินทาง]]+Table1[[#This Row],[รวมต้นทุนค่าซ่อม]]+Table1[[#This Row],[รวมค่าเสื่อม]]</f>
        <v>4272.3754298976228</v>
      </c>
      <c r="AU2087" s="1">
        <f t="shared" si="97"/>
        <v>4428.3346813776061</v>
      </c>
      <c r="AV2087" s="1" t="str" cm="1">
        <f t="array" ref="AV2087">IF(AC2087&lt;4, "เก็บ", IF(OR(AT2087 &lt; PERCENTILE(IF($AC$2:$AC$5092=AC2087, $AT$2:$AT$5092), 0.25) - 1.5 * (PERCENTILE(IF($AC$2:$AC$5092=AC2087, $AT$2:$AT$5092), 0.75) - PERCENTILE(IF($AC$2:$AC$5092=AC2087, $AT$2:$AT$5092), 0.25)), AT2087 &gt; PERCENTILE(IF($AC$2:$AC$5092=AC2087, $AT$2:$AT$5092), 0.75) + 1.5 * (PERCENTILE(IF($AC$2:$AC$5092=AC2087, $AT$2:$AT$5092), 0.75) - PERCENTILE(IF($AC$2:$AC$5092=AC2087, $AT$2:$AT$5092), 0.25))), "ตัด", "เก็บ"))</f>
        <v>เก็บ</v>
      </c>
      <c r="AW2087" s="1">
        <f t="shared" si="98"/>
        <v>3873.7679454274344</v>
      </c>
      <c r="AX2087" s="1">
        <v>2781.4385174989698</v>
      </c>
      <c r="AY2087" s="1">
        <v>1493.3628318584072</v>
      </c>
    </row>
    <row r="2088" spans="1:51" x14ac:dyDescent="0.2">
      <c r="A2088" s="3">
        <v>45662</v>
      </c>
      <c r="B2088">
        <v>45662</v>
      </c>
      <c r="C2088" t="s">
        <v>6694</v>
      </c>
      <c r="D2088" t="s">
        <v>66</v>
      </c>
      <c r="E2088" t="s">
        <v>184</v>
      </c>
      <c r="F2088" t="s">
        <v>1088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2275</v>
      </c>
      <c r="P2088" t="s">
        <v>6695</v>
      </c>
      <c r="Q2088" s="2">
        <v>243989</v>
      </c>
      <c r="R2088" t="s">
        <v>55</v>
      </c>
      <c r="S2088">
        <v>0</v>
      </c>
      <c r="T2088" t="s">
        <v>71</v>
      </c>
      <c r="U2088" t="s">
        <v>71</v>
      </c>
      <c r="V2088" s="1">
        <v>0</v>
      </c>
      <c r="W2088" s="1">
        <v>0</v>
      </c>
      <c r="X2088" s="1">
        <v>2275</v>
      </c>
      <c r="Y2088" t="s">
        <v>372</v>
      </c>
      <c r="Z2088" t="s">
        <v>71</v>
      </c>
      <c r="AA2088" t="s">
        <v>6696</v>
      </c>
      <c r="AB2088" s="1">
        <v>0</v>
      </c>
      <c r="AC2088" s="4">
        <f>IF(ISNUMBER(MATCH(AD2088, $AD$2:AD2087, 0)), INDEX($AC$2:AC2087, MATCH(AD2088, $AD$2:AD2087, 0)), MAX($AC$2:AC2087)+1)</f>
        <v>8</v>
      </c>
      <c r="AD2088" t="str">
        <f t="shared" si="99"/>
        <v>เชียงใหม่-เชียงใหม่</v>
      </c>
      <c r="AE2088" t="s">
        <v>55</v>
      </c>
      <c r="AF2088" s="1">
        <v>0</v>
      </c>
      <c r="AG2088" s="1">
        <v>0</v>
      </c>
      <c r="AH2088" s="1">
        <v>0</v>
      </c>
      <c r="AI2088" t="s">
        <v>6697</v>
      </c>
      <c r="AJ2088" s="1">
        <v>1</v>
      </c>
      <c r="AK2088" s="1">
        <v>0</v>
      </c>
      <c r="AL2088" s="1">
        <v>0</v>
      </c>
      <c r="AM2088" s="1">
        <v>0</v>
      </c>
      <c r="AN2088" s="1">
        <v>0</v>
      </c>
      <c r="AO2088" s="1">
        <v>0</v>
      </c>
      <c r="AP2088" s="1">
        <v>0</v>
      </c>
      <c r="AQ2088" s="1">
        <v>0</v>
      </c>
      <c r="AR2088" s="1">
        <v>2275</v>
      </c>
      <c r="AS2088" s="1">
        <v>1319.6638636363637</v>
      </c>
      <c r="AT2088" s="1">
        <f>Table1[[#This Row],[รวมต้นทุนค่าเดินทาง]]+Table1[[#This Row],[รวมต้นทุนค่าซ่อม]]+Table1[[#This Row],[รวมค่าเสื่อม]]</f>
        <v>5121.8131849033325</v>
      </c>
      <c r="AU2088" s="1">
        <f t="shared" si="97"/>
        <v>4522.7040635974936</v>
      </c>
      <c r="AV2088" s="1" t="str" cm="1">
        <f t="array" ref="AV2088">IF(AC2088&lt;4, "เก็บ", IF(OR(AT2088 &lt; PERCENTILE(IF($AC$2:$AC$5092=AC2088, $AT$2:$AT$5092), 0.25) - 1.5 * (PERCENTILE(IF($AC$2:$AC$5092=AC2088, $AT$2:$AT$5092), 0.75) - PERCENTILE(IF($AC$2:$AC$5092=AC2088, $AT$2:$AT$5092), 0.25)), AT2088 &gt; PERCENTILE(IF($AC$2:$AC$5092=AC2088, $AT$2:$AT$5092), 0.75) + 1.5 * (PERCENTILE(IF($AC$2:$AC$5092=AC2088, $AT$2:$AT$5092), 0.75) - PERCENTILE(IF($AC$2:$AC$5092=AC2088, $AT$2:$AT$5092), 0.25))), "ตัด", "เก็บ"))</f>
        <v>เก็บ</v>
      </c>
      <c r="AW2088" s="1">
        <f t="shared" si="98"/>
        <v>3452.8591376901491</v>
      </c>
      <c r="AX2088" s="1">
        <v>2563.5734635866706</v>
      </c>
      <c r="AY2088" s="1">
        <v>1527.1493212669684</v>
      </c>
    </row>
    <row r="2089" spans="1:51" x14ac:dyDescent="0.2">
      <c r="A2089" s="3">
        <v>45662</v>
      </c>
      <c r="B2089">
        <v>45662</v>
      </c>
      <c r="C2089" t="s">
        <v>6698</v>
      </c>
      <c r="D2089" t="s">
        <v>66</v>
      </c>
      <c r="E2089" t="s">
        <v>124</v>
      </c>
      <c r="F2089" t="s">
        <v>252</v>
      </c>
      <c r="G2089" s="1">
        <v>0</v>
      </c>
      <c r="H2089" s="1">
        <v>0</v>
      </c>
      <c r="I2089" s="1">
        <v>400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400</v>
      </c>
      <c r="P2089" t="s">
        <v>6699</v>
      </c>
      <c r="Q2089" s="2">
        <v>243988</v>
      </c>
      <c r="R2089" t="s">
        <v>70</v>
      </c>
      <c r="S2089">
        <v>0</v>
      </c>
      <c r="T2089" t="s">
        <v>71</v>
      </c>
      <c r="U2089" t="s">
        <v>72</v>
      </c>
      <c r="V2089" s="1">
        <v>0</v>
      </c>
      <c r="W2089" s="1">
        <v>0</v>
      </c>
      <c r="X2089" s="1">
        <v>0</v>
      </c>
      <c r="AA2089" t="s">
        <v>58</v>
      </c>
      <c r="AB2089" s="1">
        <v>0</v>
      </c>
      <c r="AC2089" s="4">
        <f>IF(ISNUMBER(MATCH(AD2089, $AD$2:AD2088, 0)), INDEX($AC$2:AC2088, MATCH(AD2089, $AD$2:AD2088, 0)), MAX($AC$2:AC2088)+1)</f>
        <v>2</v>
      </c>
      <c r="AD2089" t="str">
        <f t="shared" si="99"/>
        <v>เชียงใหม่-พุทธมณฑลสาย 5</v>
      </c>
      <c r="AE2089" t="s">
        <v>73</v>
      </c>
      <c r="AF2089" s="1">
        <v>0</v>
      </c>
      <c r="AG2089" s="1">
        <v>0</v>
      </c>
      <c r="AH2089" s="1">
        <v>0</v>
      </c>
      <c r="AI2089" t="s">
        <v>6700</v>
      </c>
      <c r="AJ2089" s="1">
        <v>1</v>
      </c>
      <c r="AK2089" s="1">
        <v>720</v>
      </c>
      <c r="AL2089" s="1">
        <v>720</v>
      </c>
      <c r="AM2089" s="1">
        <v>1</v>
      </c>
      <c r="AN2089" s="1">
        <v>0</v>
      </c>
      <c r="AO2089" s="1">
        <v>0</v>
      </c>
      <c r="AP2089" s="1">
        <v>0</v>
      </c>
      <c r="AQ2089" s="1">
        <v>0</v>
      </c>
      <c r="AR2089" s="1">
        <v>400</v>
      </c>
      <c r="AS2089" s="1">
        <v>4541.3023092667236</v>
      </c>
      <c r="AT2089" s="1">
        <f>Table1[[#This Row],[รวมต้นทุนค่าเดินทาง]]+Table1[[#This Row],[รวมต้นทุนค่าซ่อม]]+Table1[[#This Row],[รวมค่าเสื่อม]]</f>
        <v>6809.7979518760812</v>
      </c>
      <c r="AU2089" s="1">
        <f t="shared" si="97"/>
        <v>5026.5629662053279</v>
      </c>
      <c r="AV2089" s="1" t="str" cm="1">
        <f t="array" ref="AV2089">IF(AC2089&lt;4, "เก็บ", IF(OR(AT2089 &lt; PERCENTILE(IF($AC$2:$AC$5092=AC2089, $AT$2:$AT$5092), 0.25) - 1.5 * (PERCENTILE(IF($AC$2:$AC$5092=AC2089, $AT$2:$AT$5092), 0.75) - PERCENTILE(IF($AC$2:$AC$5092=AC2089, $AT$2:$AT$5092), 0.25)), AT2089 &gt; PERCENTILE(IF($AC$2:$AC$5092=AC2089, $AT$2:$AT$5092), 0.75) + 1.5 * (PERCENTILE(IF($AC$2:$AC$5092=AC2089, $AT$2:$AT$5092), 0.75) - PERCENTILE(IF($AC$2:$AC$5092=AC2089, $AT$2:$AT$5092), 0.25))), "ตัด", "เก็บ"))</f>
        <v>เก็บ</v>
      </c>
      <c r="AW2089" s="1">
        <f t="shared" si="98"/>
        <v>5026.5629662053279</v>
      </c>
      <c r="AX2089" s="1">
        <v>4064.5059139663294</v>
      </c>
      <c r="AY2089" s="1">
        <v>1868.4956426093577</v>
      </c>
    </row>
    <row r="2090" spans="1:51" x14ac:dyDescent="0.2">
      <c r="A2090" s="3">
        <v>45662</v>
      </c>
      <c r="B2090">
        <v>45662</v>
      </c>
      <c r="C2090" t="s">
        <v>6701</v>
      </c>
      <c r="D2090" t="s">
        <v>66</v>
      </c>
      <c r="E2090" t="s">
        <v>124</v>
      </c>
      <c r="F2090" t="s">
        <v>427</v>
      </c>
      <c r="G2090" s="1">
        <v>0</v>
      </c>
      <c r="H2090" s="1">
        <v>0</v>
      </c>
      <c r="I2090" s="1">
        <v>500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500</v>
      </c>
      <c r="P2090" t="s">
        <v>6702</v>
      </c>
      <c r="Q2090" s="2">
        <v>243988</v>
      </c>
      <c r="R2090" t="s">
        <v>70</v>
      </c>
      <c r="S2090">
        <v>0</v>
      </c>
      <c r="T2090" t="s">
        <v>71</v>
      </c>
      <c r="U2090" t="s">
        <v>72</v>
      </c>
      <c r="V2090" s="1">
        <v>0</v>
      </c>
      <c r="W2090" s="1">
        <v>0</v>
      </c>
      <c r="X2090" s="1">
        <v>0</v>
      </c>
      <c r="AA2090" t="s">
        <v>58</v>
      </c>
      <c r="AB2090" s="1">
        <v>0</v>
      </c>
      <c r="AC2090" s="4">
        <f>IF(ISNUMBER(MATCH(AD2090, $AD$2:AD2089, 0)), INDEX($AC$2:AC2089, MATCH(AD2090, $AD$2:AD2089, 0)), MAX($AC$2:AC2089)+1)</f>
        <v>2</v>
      </c>
      <c r="AD2090" t="str">
        <f t="shared" si="99"/>
        <v>เชียงใหม่-พุทธมณฑลสาย 5</v>
      </c>
      <c r="AE2090" t="s">
        <v>73</v>
      </c>
      <c r="AF2090" s="1">
        <v>0</v>
      </c>
      <c r="AG2090" s="1">
        <v>0</v>
      </c>
      <c r="AH2090" s="1">
        <v>0</v>
      </c>
      <c r="AI2090" t="s">
        <v>6703</v>
      </c>
      <c r="AJ2090" s="1">
        <v>1</v>
      </c>
      <c r="AK2090" s="1">
        <v>720</v>
      </c>
      <c r="AL2090" s="1">
        <v>720</v>
      </c>
      <c r="AM2090" s="1">
        <v>1</v>
      </c>
      <c r="AN2090" s="1">
        <v>0</v>
      </c>
      <c r="AO2090" s="1">
        <v>0</v>
      </c>
      <c r="AP2090" s="1">
        <v>0</v>
      </c>
      <c r="AQ2090" s="1">
        <v>0</v>
      </c>
      <c r="AR2090" s="1">
        <v>500</v>
      </c>
      <c r="AS2090" s="1">
        <v>870.78222850515237</v>
      </c>
      <c r="AT2090" s="1">
        <f>Table1[[#This Row],[รวมต้นทุนค่าเดินทาง]]+Table1[[#This Row],[รวมต้นทุนค่าซ่อม]]+Table1[[#This Row],[รวมค่าเสื่อม]]</f>
        <v>3440.0211291394021</v>
      </c>
      <c r="AU2090" s="1">
        <f t="shared" si="97"/>
        <v>5026.5629662053279</v>
      </c>
      <c r="AV2090" s="1" t="str" cm="1">
        <f t="array" ref="AV2090">IF(AC2090&lt;4, "เก็บ", IF(OR(AT2090 &lt; PERCENTILE(IF($AC$2:$AC$5092=AC2090, $AT$2:$AT$5092), 0.25) - 1.5 * (PERCENTILE(IF($AC$2:$AC$5092=AC2090, $AT$2:$AT$5092), 0.75) - PERCENTILE(IF($AC$2:$AC$5092=AC2090, $AT$2:$AT$5092), 0.25)), AT2090 &gt; PERCENTILE(IF($AC$2:$AC$5092=AC2090, $AT$2:$AT$5092), 0.75) + 1.5 * (PERCENTILE(IF($AC$2:$AC$5092=AC2090, $AT$2:$AT$5092), 0.75) - PERCENTILE(IF($AC$2:$AC$5092=AC2090, $AT$2:$AT$5092), 0.25))), "ตัด", "เก็บ"))</f>
        <v>เก็บ</v>
      </c>
      <c r="AW2090" s="1">
        <f t="shared" si="98"/>
        <v>5026.5629662053279</v>
      </c>
      <c r="AX2090" s="1">
        <v>4064.5059139663294</v>
      </c>
      <c r="AY2090" s="1">
        <v>2069.2389006342496</v>
      </c>
    </row>
    <row r="2091" spans="1:51" x14ac:dyDescent="0.2">
      <c r="A2091" s="3">
        <v>45662</v>
      </c>
      <c r="B2091">
        <v>45662</v>
      </c>
      <c r="C2091" t="s">
        <v>6704</v>
      </c>
      <c r="D2091" t="s">
        <v>51</v>
      </c>
      <c r="E2091" t="s">
        <v>61</v>
      </c>
      <c r="F2091" t="s">
        <v>367</v>
      </c>
      <c r="G2091" s="1">
        <v>4200</v>
      </c>
      <c r="H2091" s="1">
        <v>3075</v>
      </c>
      <c r="I2091" s="1">
        <v>1900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6100</v>
      </c>
      <c r="P2091" t="s">
        <v>6705</v>
      </c>
      <c r="Q2091" s="2">
        <v>243988</v>
      </c>
      <c r="R2091" t="s">
        <v>55</v>
      </c>
      <c r="S2091">
        <v>0</v>
      </c>
      <c r="T2091" t="s">
        <v>56</v>
      </c>
      <c r="U2091" t="s">
        <v>57</v>
      </c>
      <c r="V2091" s="1">
        <v>2500</v>
      </c>
      <c r="W2091" s="1">
        <v>0</v>
      </c>
      <c r="X2091" s="1">
        <v>0</v>
      </c>
      <c r="AA2091" t="s">
        <v>58</v>
      </c>
      <c r="AB2091" s="1">
        <v>0</v>
      </c>
      <c r="AC2091" s="4">
        <f>IF(ISNUMBER(MATCH(AD2091, $AD$2:AD2090, 0)), INDEX($AC$2:AC2090, MATCH(AD2091, $AD$2:AD2090, 0)), MAX($AC$2:AC2090)+1)</f>
        <v>1</v>
      </c>
      <c r="AD2091" t="str">
        <f t="shared" si="99"/>
        <v>ท่าลี่-กองลอย</v>
      </c>
      <c r="AE2091" t="s">
        <v>55</v>
      </c>
      <c r="AF2091" s="1">
        <v>0</v>
      </c>
      <c r="AG2091" s="1">
        <v>0</v>
      </c>
      <c r="AH2091" s="1">
        <v>0</v>
      </c>
      <c r="AI2091" t="s">
        <v>6706</v>
      </c>
      <c r="AJ2091" s="1">
        <v>1</v>
      </c>
      <c r="AK2091" s="1">
        <v>0</v>
      </c>
      <c r="AL2091" s="1">
        <v>0</v>
      </c>
      <c r="AM2091" s="1">
        <v>0</v>
      </c>
      <c r="AN2091" s="1">
        <v>0</v>
      </c>
      <c r="AO2091" s="1">
        <v>0</v>
      </c>
      <c r="AP2091" s="1">
        <v>0</v>
      </c>
      <c r="AQ2091" s="1">
        <v>0</v>
      </c>
      <c r="AR2091" s="1">
        <v>11675</v>
      </c>
      <c r="AS2091" s="1">
        <v>19.753846153846155</v>
      </c>
      <c r="AT2091" s="1">
        <f>Table1[[#This Row],[รวมต้นทุนค่าเดินทาง]]+Table1[[#This Row],[รวมต้นทุนค่าซ่อม]]+Table1[[#This Row],[รวมค่าเสื่อม]]</f>
        <v>13320.476389506448</v>
      </c>
      <c r="AU2091" s="1">
        <f t="shared" si="97"/>
        <v>13953.293816562818</v>
      </c>
      <c r="AV2091" s="1" t="str" cm="1">
        <f t="array" ref="AV2091">IF(AC2091&lt;4, "เก็บ", IF(OR(AT2091 &lt; PERCENTILE(IF($AC$2:$AC$5092=AC2091, $AT$2:$AT$5092), 0.25) - 1.5 * (PERCENTILE(IF($AC$2:$AC$5092=AC2091, $AT$2:$AT$5092), 0.75) - PERCENTILE(IF($AC$2:$AC$5092=AC2091, $AT$2:$AT$5092), 0.25)), AT2091 &gt; PERCENTILE(IF($AC$2:$AC$5092=AC2091, $AT$2:$AT$5092), 0.75) + 1.5 * (PERCENTILE(IF($AC$2:$AC$5092=AC2091, $AT$2:$AT$5092), 0.75) - PERCENTILE(IF($AC$2:$AC$5092=AC2091, $AT$2:$AT$5092), 0.25))), "ตัด", "เก็บ"))</f>
        <v>เก็บ</v>
      </c>
      <c r="AW2091" s="1">
        <f t="shared" si="98"/>
        <v>13953.293816562818</v>
      </c>
      <c r="AX2091" s="1">
        <v>14426.372718098486</v>
      </c>
      <c r="AY2091" s="1">
        <v>1625.7225433526012</v>
      </c>
    </row>
    <row r="2092" spans="1:51" x14ac:dyDescent="0.2">
      <c r="A2092" s="3">
        <v>45663</v>
      </c>
      <c r="B2092">
        <v>45663</v>
      </c>
      <c r="C2092" t="s">
        <v>6707</v>
      </c>
      <c r="D2092" t="s">
        <v>66</v>
      </c>
      <c r="E2092" t="s">
        <v>124</v>
      </c>
      <c r="F2092" t="s">
        <v>224</v>
      </c>
      <c r="G2092" s="1">
        <v>0</v>
      </c>
      <c r="H2092" s="1">
        <v>903</v>
      </c>
      <c r="I2092" s="1">
        <v>400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400</v>
      </c>
      <c r="P2092" t="s">
        <v>6708</v>
      </c>
      <c r="Q2092" s="2">
        <v>243989</v>
      </c>
      <c r="R2092" t="s">
        <v>70</v>
      </c>
      <c r="S2092">
        <v>0</v>
      </c>
      <c r="T2092" t="s">
        <v>88</v>
      </c>
      <c r="U2092" t="s">
        <v>93</v>
      </c>
      <c r="V2092" s="1">
        <v>0</v>
      </c>
      <c r="W2092" s="1">
        <v>0</v>
      </c>
      <c r="X2092" s="1">
        <v>0</v>
      </c>
      <c r="AA2092" t="s">
        <v>58</v>
      </c>
      <c r="AB2092" s="1">
        <v>0</v>
      </c>
      <c r="AC2092" s="4">
        <f>IF(ISNUMBER(MATCH(AD2092, $AD$2:AD2091, 0)), INDEX($AC$2:AC2091, MATCH(AD2092, $AD$2:AD2091, 0)), MAX($AC$2:AC2091)+1)</f>
        <v>51</v>
      </c>
      <c r="AD2092" t="str">
        <f t="shared" si="99"/>
        <v>แพร่-ตลาดไท</v>
      </c>
      <c r="AE2092" t="s">
        <v>73</v>
      </c>
      <c r="AF2092" s="1">
        <v>0</v>
      </c>
      <c r="AG2092" s="1">
        <v>0</v>
      </c>
      <c r="AH2092" s="1">
        <v>0</v>
      </c>
      <c r="AI2092" t="s">
        <v>6709</v>
      </c>
      <c r="AJ2092" s="1">
        <v>1</v>
      </c>
      <c r="AK2092" s="1">
        <v>572</v>
      </c>
      <c r="AL2092" s="1">
        <v>572</v>
      </c>
      <c r="AM2092" s="1">
        <v>1</v>
      </c>
      <c r="AN2092" s="1">
        <v>0</v>
      </c>
      <c r="AO2092" s="1">
        <v>0</v>
      </c>
      <c r="AP2092" s="1">
        <v>0</v>
      </c>
      <c r="AQ2092" s="1">
        <v>0</v>
      </c>
      <c r="AR2092" s="1">
        <v>1303</v>
      </c>
      <c r="AS2092" s="1">
        <v>1421.1935588285119</v>
      </c>
      <c r="AT2092" s="1">
        <f>Table1[[#This Row],[รวมต้นทุนค่าเดินทาง]]+Table1[[#This Row],[รวมต้นทุนค่าซ่อม]]+Table1[[#This Row],[รวมค่าเสื่อม]]</f>
        <v>5193.8227148387423</v>
      </c>
      <c r="AU2092" s="1">
        <f t="shared" si="97"/>
        <v>4737.6107634746759</v>
      </c>
      <c r="AV2092" s="1" t="str" cm="1">
        <f t="array" ref="AV2092">IF(AC2092&lt;4, "เก็บ", IF(OR(AT2092 &lt; PERCENTILE(IF($AC$2:$AC$5092=AC2092, $AT$2:$AT$5092), 0.25) - 1.5 * (PERCENTILE(IF($AC$2:$AC$5092=AC2092, $AT$2:$AT$5092), 0.75) - PERCENTILE(IF($AC$2:$AC$5092=AC2092, $AT$2:$AT$5092), 0.25)), AT2092 &gt; PERCENTILE(IF($AC$2:$AC$5092=AC2092, $AT$2:$AT$5092), 0.75) + 1.5 * (PERCENTILE(IF($AC$2:$AC$5092=AC2092, $AT$2:$AT$5092), 0.75) - PERCENTILE(IF($AC$2:$AC$5092=AC2092, $AT$2:$AT$5092), 0.25))), "ตัด", "เก็บ"))</f>
        <v>เก็บ</v>
      </c>
      <c r="AW2092" s="1">
        <f t="shared" si="98"/>
        <v>4487.1668970521196</v>
      </c>
      <c r="AX2092" s="1">
        <v>3014.4338711558335</v>
      </c>
      <c r="AY2092" s="1">
        <v>2469.6291560102304</v>
      </c>
    </row>
    <row r="2093" spans="1:51" x14ac:dyDescent="0.2">
      <c r="A2093" s="3">
        <v>45664</v>
      </c>
      <c r="B2093">
        <v>45664</v>
      </c>
      <c r="C2093" t="s">
        <v>6710</v>
      </c>
      <c r="D2093" t="s">
        <v>66</v>
      </c>
      <c r="E2093" t="s">
        <v>124</v>
      </c>
      <c r="F2093" t="s">
        <v>190</v>
      </c>
      <c r="G2093" s="1">
        <v>0</v>
      </c>
      <c r="H2093" s="1">
        <v>1071</v>
      </c>
      <c r="I2093" s="1">
        <v>500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500</v>
      </c>
      <c r="P2093" t="s">
        <v>6711</v>
      </c>
      <c r="Q2093" s="2">
        <v>243990</v>
      </c>
      <c r="R2093" t="s">
        <v>70</v>
      </c>
      <c r="S2093">
        <v>0</v>
      </c>
      <c r="T2093" t="s">
        <v>71</v>
      </c>
      <c r="U2093" t="s">
        <v>161</v>
      </c>
      <c r="V2093" s="1">
        <v>0</v>
      </c>
      <c r="W2093" s="1">
        <v>0</v>
      </c>
      <c r="X2093" s="1">
        <v>0</v>
      </c>
      <c r="AA2093" t="s">
        <v>58</v>
      </c>
      <c r="AB2093" s="1">
        <v>0</v>
      </c>
      <c r="AC2093" s="4">
        <f>IF(ISNUMBER(MATCH(AD2093, $AD$2:AD2092, 0)), INDEX($AC$2:AC2092, MATCH(AD2093, $AD$2:AD2092, 0)), MAX($AC$2:AC2092)+1)</f>
        <v>9</v>
      </c>
      <c r="AD2093" t="str">
        <f t="shared" si="99"/>
        <v>เชียงใหม่-พุทธมณฑลสาย 2</v>
      </c>
      <c r="AE2093" t="s">
        <v>73</v>
      </c>
      <c r="AF2093" s="1">
        <v>0</v>
      </c>
      <c r="AG2093" s="1">
        <v>0</v>
      </c>
      <c r="AH2093" s="1">
        <v>0</v>
      </c>
      <c r="AI2093" t="s">
        <v>6712</v>
      </c>
      <c r="AJ2093" s="1">
        <v>1</v>
      </c>
      <c r="AK2093" s="1">
        <v>720</v>
      </c>
      <c r="AL2093" s="1">
        <v>720</v>
      </c>
      <c r="AM2093" s="1">
        <v>1</v>
      </c>
      <c r="AN2093" s="1">
        <v>0</v>
      </c>
      <c r="AO2093" s="1">
        <v>0</v>
      </c>
      <c r="AP2093" s="1">
        <v>0</v>
      </c>
      <c r="AQ2093" s="1">
        <v>0</v>
      </c>
      <c r="AR2093" s="1">
        <v>1571</v>
      </c>
      <c r="AS2093" s="1">
        <v>1651.84072169059</v>
      </c>
      <c r="AT2093" s="1">
        <f>Table1[[#This Row],[รวมต้นทุนค่าเดินทาง]]+Table1[[#This Row],[รวมต้นทุนค่าซ่อม]]+Table1[[#This Row],[รวมค่าเสื่อม]]</f>
        <v>5797.9343227797663</v>
      </c>
      <c r="AU2093" s="1">
        <f t="shared" si="97"/>
        <v>4623.2312262414152</v>
      </c>
      <c r="AV2093" s="1" t="str" cm="1">
        <f t="array" ref="AV2093">IF(AC2093&lt;4, "เก็บ", IF(OR(AT2093 &lt; PERCENTILE(IF($AC$2:$AC$5092=AC2093, $AT$2:$AT$5092), 0.25) - 1.5 * (PERCENTILE(IF($AC$2:$AC$5092=AC2093, $AT$2:$AT$5092), 0.75) - PERCENTILE(IF($AC$2:$AC$5092=AC2093, $AT$2:$AT$5092), 0.25)), AT2093 &gt; PERCENTILE(IF($AC$2:$AC$5092=AC2093, $AT$2:$AT$5092), 0.75) + 1.5 * (PERCENTILE(IF($AC$2:$AC$5092=AC2093, $AT$2:$AT$5092), 0.75) - PERCENTILE(IF($AC$2:$AC$5092=AC2093, $AT$2:$AT$5092), 0.25))), "ตัด", "เก็บ"))</f>
        <v>เก็บ</v>
      </c>
      <c r="AW2093" s="1">
        <f t="shared" si="98"/>
        <v>4005.4952465164292</v>
      </c>
      <c r="AX2093" s="1">
        <v>2577.9546108768855</v>
      </c>
      <c r="AY2093" s="1">
        <v>2575.0936010891764</v>
      </c>
    </row>
    <row r="2094" spans="1:51" x14ac:dyDescent="0.2">
      <c r="A2094" s="3">
        <v>45664</v>
      </c>
      <c r="B2094">
        <v>45664</v>
      </c>
      <c r="C2094" t="s">
        <v>6713</v>
      </c>
      <c r="D2094" t="s">
        <v>66</v>
      </c>
      <c r="E2094" t="s">
        <v>124</v>
      </c>
      <c r="F2094" t="s">
        <v>360</v>
      </c>
      <c r="G2094" s="1">
        <v>0</v>
      </c>
      <c r="H2094" s="1">
        <v>1071</v>
      </c>
      <c r="I2094" s="1">
        <v>500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500</v>
      </c>
      <c r="P2094" t="s">
        <v>6714</v>
      </c>
      <c r="Q2094" s="2">
        <v>243990</v>
      </c>
      <c r="R2094" t="s">
        <v>70</v>
      </c>
      <c r="S2094">
        <v>0</v>
      </c>
      <c r="T2094" t="s">
        <v>71</v>
      </c>
      <c r="U2094" t="s">
        <v>161</v>
      </c>
      <c r="V2094" s="1">
        <v>0</v>
      </c>
      <c r="W2094" s="1">
        <v>0</v>
      </c>
      <c r="X2094" s="1">
        <v>0</v>
      </c>
      <c r="AA2094" t="s">
        <v>58</v>
      </c>
      <c r="AB2094" s="1">
        <v>0</v>
      </c>
      <c r="AC2094" s="4">
        <f>IF(ISNUMBER(MATCH(AD2094, $AD$2:AD2093, 0)), INDEX($AC$2:AC2093, MATCH(AD2094, $AD$2:AD2093, 0)), MAX($AC$2:AC2093)+1)</f>
        <v>9</v>
      </c>
      <c r="AD2094" t="str">
        <f t="shared" si="99"/>
        <v>เชียงใหม่-พุทธมณฑลสาย 2</v>
      </c>
      <c r="AE2094" t="s">
        <v>73</v>
      </c>
      <c r="AF2094" s="1">
        <v>0</v>
      </c>
      <c r="AG2094" s="1">
        <v>0</v>
      </c>
      <c r="AH2094" s="1">
        <v>0</v>
      </c>
      <c r="AI2094" t="s">
        <v>6715</v>
      </c>
      <c r="AJ2094" s="1">
        <v>1</v>
      </c>
      <c r="AK2094" s="1">
        <v>720</v>
      </c>
      <c r="AL2094" s="1">
        <v>720</v>
      </c>
      <c r="AM2094" s="1">
        <v>1</v>
      </c>
      <c r="AN2094" s="1">
        <v>0</v>
      </c>
      <c r="AO2094" s="1">
        <v>0</v>
      </c>
      <c r="AP2094" s="1">
        <v>0</v>
      </c>
      <c r="AQ2094" s="1">
        <v>0</v>
      </c>
      <c r="AR2094" s="1">
        <v>1571</v>
      </c>
      <c r="AS2094" s="1">
        <v>3619.7901018694661</v>
      </c>
      <c r="AT2094" s="1">
        <f>Table1[[#This Row],[รวมต้นทุนค่าเดินทาง]]+Table1[[#This Row],[รวมต้นทุนค่าซ่อม]]+Table1[[#This Row],[รวมค่าเสื่อม]]</f>
        <v>7889.8144231364349</v>
      </c>
      <c r="AU2094" s="1">
        <f t="shared" si="97"/>
        <v>4623.2312262414152</v>
      </c>
      <c r="AV2094" s="1" t="str" cm="1">
        <f t="array" ref="AV2094">IF(AC2094&lt;4, "เก็บ", IF(OR(AT2094 &lt; PERCENTILE(IF($AC$2:$AC$5092=AC2094, $AT$2:$AT$5092), 0.25) - 1.5 * (PERCENTILE(IF($AC$2:$AC$5092=AC2094, $AT$2:$AT$5092), 0.75) - PERCENTILE(IF($AC$2:$AC$5092=AC2094, $AT$2:$AT$5092), 0.25)), AT2094 &gt; PERCENTILE(IF($AC$2:$AC$5092=AC2094, $AT$2:$AT$5092), 0.75) + 1.5 * (PERCENTILE(IF($AC$2:$AC$5092=AC2094, $AT$2:$AT$5092), 0.75) - PERCENTILE(IF($AC$2:$AC$5092=AC2094, $AT$2:$AT$5092), 0.25))), "ตัด", "เก็บ"))</f>
        <v>เก็บ</v>
      </c>
      <c r="AW2094" s="1">
        <f t="shared" si="98"/>
        <v>4005.4952465164292</v>
      </c>
      <c r="AX2094" s="1">
        <v>2577.9546108768855</v>
      </c>
      <c r="AY2094" s="1">
        <v>2699.0243212669684</v>
      </c>
    </row>
    <row r="2095" spans="1:51" x14ac:dyDescent="0.2">
      <c r="A2095" s="3">
        <v>45664</v>
      </c>
      <c r="B2095">
        <v>45664</v>
      </c>
      <c r="C2095" t="s">
        <v>6716</v>
      </c>
      <c r="D2095" t="s">
        <v>66</v>
      </c>
      <c r="E2095" t="s">
        <v>67</v>
      </c>
      <c r="F2095" t="s">
        <v>665</v>
      </c>
      <c r="G2095" s="1">
        <v>0</v>
      </c>
      <c r="H2095" s="1">
        <v>1038</v>
      </c>
      <c r="I2095" s="1">
        <v>400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400</v>
      </c>
      <c r="P2095" t="s">
        <v>6717</v>
      </c>
      <c r="Q2095" s="2">
        <v>243990</v>
      </c>
      <c r="R2095" t="s">
        <v>70</v>
      </c>
      <c r="S2095">
        <v>0</v>
      </c>
      <c r="T2095" t="s">
        <v>71</v>
      </c>
      <c r="U2095" t="s">
        <v>93</v>
      </c>
      <c r="V2095" s="1">
        <v>0</v>
      </c>
      <c r="W2095" s="1">
        <v>0</v>
      </c>
      <c r="X2095" s="1">
        <v>0</v>
      </c>
      <c r="AA2095" t="s">
        <v>58</v>
      </c>
      <c r="AB2095" s="1">
        <v>0</v>
      </c>
      <c r="AC2095" s="4">
        <f>IF(ISNUMBER(MATCH(AD2095, $AD$2:AD2094, 0)), INDEX($AC$2:AC2094, MATCH(AD2095, $AD$2:AD2094, 0)), MAX($AC$2:AC2094)+1)</f>
        <v>4</v>
      </c>
      <c r="AD2095" t="str">
        <f t="shared" si="99"/>
        <v>เชียงใหม่-ตลาดไท</v>
      </c>
      <c r="AE2095" t="s">
        <v>73</v>
      </c>
      <c r="AF2095" s="1">
        <v>0</v>
      </c>
      <c r="AG2095" s="1">
        <v>0</v>
      </c>
      <c r="AH2095" s="1">
        <v>0</v>
      </c>
      <c r="AI2095" t="s">
        <v>6718</v>
      </c>
      <c r="AJ2095" s="1">
        <v>1</v>
      </c>
      <c r="AK2095" s="1">
        <v>720</v>
      </c>
      <c r="AL2095" s="1">
        <v>720</v>
      </c>
      <c r="AM2095" s="1">
        <v>1</v>
      </c>
      <c r="AN2095" s="1">
        <v>0</v>
      </c>
      <c r="AO2095" s="1">
        <v>0</v>
      </c>
      <c r="AP2095" s="1">
        <v>0</v>
      </c>
      <c r="AQ2095" s="1">
        <v>0</v>
      </c>
      <c r="AR2095" s="1">
        <v>1438</v>
      </c>
      <c r="AS2095" s="1">
        <v>936.34546079761981</v>
      </c>
      <c r="AT2095" s="1">
        <f>Table1[[#This Row],[รวมต้นทุนค่าเดินทาง]]+Table1[[#This Row],[รวมต้นทุนค่าซ่อม]]+Table1[[#This Row],[รวมค่าเสื่อม]]</f>
        <v>5039.7300761822353</v>
      </c>
      <c r="AU2095" s="1">
        <f t="shared" si="97"/>
        <v>4256.109283997258</v>
      </c>
      <c r="AV2095" s="1" t="str" cm="1">
        <f t="array" ref="AV2095">IF(AC2095&lt;4, "เก็บ", IF(OR(AT2095 &lt; PERCENTILE(IF($AC$2:$AC$5092=AC2095, $AT$2:$AT$5092), 0.25) - 1.5 * (PERCENTILE(IF($AC$2:$AC$5092=AC2095, $AT$2:$AT$5092), 0.75) - PERCENTILE(IF($AC$2:$AC$5092=AC2095, $AT$2:$AT$5092), 0.25)), AT2095 &gt; PERCENTILE(IF($AC$2:$AC$5092=AC2095, $AT$2:$AT$5092), 0.75) + 1.5 * (PERCENTILE(IF($AC$2:$AC$5092=AC2095, $AT$2:$AT$5092), 0.75) - PERCENTILE(IF($AC$2:$AC$5092=AC2095, $AT$2:$AT$5092), 0.25))), "ตัด", "เก็บ"))</f>
        <v>เก็บ</v>
      </c>
      <c r="AW2095" s="1">
        <f t="shared" si="98"/>
        <v>3807.0727671795808</v>
      </c>
      <c r="AX2095" s="1">
        <v>2335.0230876608157</v>
      </c>
      <c r="AY2095" s="1">
        <v>2665.3846153846152</v>
      </c>
    </row>
    <row r="2096" spans="1:51" x14ac:dyDescent="0.2">
      <c r="A2096" s="3">
        <v>45664</v>
      </c>
      <c r="B2096">
        <v>45664</v>
      </c>
      <c r="C2096" t="s">
        <v>6719</v>
      </c>
      <c r="D2096" t="s">
        <v>66</v>
      </c>
      <c r="E2096" t="s">
        <v>84</v>
      </c>
      <c r="F2096" t="s">
        <v>281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770</v>
      </c>
      <c r="O2096" s="1">
        <v>770</v>
      </c>
      <c r="P2096" t="s">
        <v>6720</v>
      </c>
      <c r="Q2096" s="2">
        <v>243990</v>
      </c>
      <c r="R2096" t="s">
        <v>55</v>
      </c>
      <c r="S2096">
        <v>0</v>
      </c>
      <c r="T2096" t="s">
        <v>87</v>
      </c>
      <c r="U2096" t="s">
        <v>71</v>
      </c>
      <c r="V2096" s="1">
        <v>0</v>
      </c>
      <c r="W2096" s="1">
        <v>669</v>
      </c>
      <c r="X2096" s="1">
        <v>0</v>
      </c>
      <c r="Y2096" t="s">
        <v>108</v>
      </c>
      <c r="Z2096" t="s">
        <v>71</v>
      </c>
      <c r="AA2096" t="s">
        <v>2149</v>
      </c>
      <c r="AB2096" s="1">
        <v>0</v>
      </c>
      <c r="AC2096" s="4">
        <f>IF(ISNUMBER(MATCH(AD2096, $AD$2:AD2095, 0)), INDEX($AC$2:AC2095, MATCH(AD2096, $AD$2:AD2095, 0)), MAX($AC$2:AC2095)+1)</f>
        <v>6</v>
      </c>
      <c r="AD2096" t="str">
        <f t="shared" si="99"/>
        <v>เชียงราย-เชียงใหม่</v>
      </c>
      <c r="AE2096" t="s">
        <v>55</v>
      </c>
      <c r="AF2096" s="1">
        <v>0</v>
      </c>
      <c r="AG2096" s="1">
        <v>0</v>
      </c>
      <c r="AH2096" s="1">
        <v>0</v>
      </c>
      <c r="AI2096" t="s">
        <v>6721</v>
      </c>
      <c r="AJ2096" s="1">
        <v>2</v>
      </c>
      <c r="AK2096" s="1">
        <v>0</v>
      </c>
      <c r="AL2096" s="1">
        <v>0</v>
      </c>
      <c r="AM2096" s="1">
        <v>0</v>
      </c>
      <c r="AN2096" s="1">
        <v>476.94749999999999</v>
      </c>
      <c r="AO2096" s="1">
        <v>0</v>
      </c>
      <c r="AP2096" s="1">
        <v>0</v>
      </c>
      <c r="AQ2096" s="1">
        <v>0</v>
      </c>
      <c r="AR2096" s="1">
        <v>1439</v>
      </c>
      <c r="AS2096" s="1">
        <v>507.47513888888898</v>
      </c>
      <c r="AT2096" s="1">
        <f>Table1[[#This Row],[รวมต้นทุนค่าเดินทาง]]+Table1[[#This Row],[รวมต้นทุนค่าซ่อม]]+Table1[[#This Row],[รวมค่าเสื่อม]]</f>
        <v>3466.745409159159</v>
      </c>
      <c r="AU2096" s="1">
        <f t="shared" si="97"/>
        <v>4428.3346813776061</v>
      </c>
      <c r="AV2096" s="1" t="str" cm="1">
        <f t="array" ref="AV2096">IF(AC2096&lt;4, "เก็บ", IF(OR(AT2096 &lt; PERCENTILE(IF($AC$2:$AC$5092=AC2096, $AT$2:$AT$5092), 0.25) - 1.5 * (PERCENTILE(IF($AC$2:$AC$5092=AC2096, $AT$2:$AT$5092), 0.75) - PERCENTILE(IF($AC$2:$AC$5092=AC2096, $AT$2:$AT$5092), 0.25)), AT2096 &gt; PERCENTILE(IF($AC$2:$AC$5092=AC2096, $AT$2:$AT$5092), 0.75) + 1.5 * (PERCENTILE(IF($AC$2:$AC$5092=AC2096, $AT$2:$AT$5092), 0.75) - PERCENTILE(IF($AC$2:$AC$5092=AC2096, $AT$2:$AT$5092), 0.25))), "ตัด", "เก็บ"))</f>
        <v>เก็บ</v>
      </c>
      <c r="AW2096" s="1">
        <f t="shared" si="98"/>
        <v>3873.7679454274344</v>
      </c>
      <c r="AX2096" s="1">
        <v>2781.4385174989698</v>
      </c>
      <c r="AY2096" s="1">
        <v>1520.2702702702702</v>
      </c>
    </row>
    <row r="2097" spans="1:51" x14ac:dyDescent="0.2">
      <c r="A2097" s="3">
        <v>45664</v>
      </c>
      <c r="B2097">
        <v>45664</v>
      </c>
      <c r="C2097" t="s">
        <v>6722</v>
      </c>
      <c r="D2097" t="s">
        <v>66</v>
      </c>
      <c r="E2097" t="s">
        <v>105</v>
      </c>
      <c r="F2097" t="s">
        <v>865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t="s">
        <v>6723</v>
      </c>
      <c r="Q2097" s="2">
        <v>243990</v>
      </c>
      <c r="R2097" t="s">
        <v>55</v>
      </c>
      <c r="S2097">
        <v>0</v>
      </c>
      <c r="T2097" t="s">
        <v>87</v>
      </c>
      <c r="U2097" t="s">
        <v>71</v>
      </c>
      <c r="V2097" s="1">
        <v>0</v>
      </c>
      <c r="W2097" s="1">
        <v>1305</v>
      </c>
      <c r="X2097" s="1">
        <v>0</v>
      </c>
      <c r="Y2097" t="s">
        <v>87</v>
      </c>
      <c r="Z2097" t="s">
        <v>71</v>
      </c>
      <c r="AA2097" t="s">
        <v>1074</v>
      </c>
      <c r="AB2097" s="1">
        <v>0</v>
      </c>
      <c r="AC2097" s="4">
        <f>IF(ISNUMBER(MATCH(AD2097, $AD$2:AD2096, 0)), INDEX($AC$2:AC2096, MATCH(AD2097, $AD$2:AD2096, 0)), MAX($AC$2:AC2096)+1)</f>
        <v>6</v>
      </c>
      <c r="AD2097" t="str">
        <f t="shared" si="99"/>
        <v>เชียงราย-เชียงใหม่</v>
      </c>
      <c r="AE2097" t="s">
        <v>55</v>
      </c>
      <c r="AF2097" s="1">
        <v>0</v>
      </c>
      <c r="AG2097" s="1">
        <v>0</v>
      </c>
      <c r="AH2097" s="1">
        <v>0</v>
      </c>
      <c r="AI2097" t="s">
        <v>6724</v>
      </c>
      <c r="AJ2097" s="1">
        <v>2</v>
      </c>
      <c r="AK2097" s="1">
        <v>0</v>
      </c>
      <c r="AL2097" s="1">
        <v>0</v>
      </c>
      <c r="AM2097" s="1">
        <v>0</v>
      </c>
      <c r="AN2097" s="1">
        <v>705.21289999999999</v>
      </c>
      <c r="AO2097" s="1">
        <v>0</v>
      </c>
      <c r="AP2097" s="1">
        <v>0</v>
      </c>
      <c r="AQ2097" s="1">
        <v>0</v>
      </c>
      <c r="AR2097" s="1">
        <v>1305</v>
      </c>
      <c r="AS2097" s="1">
        <v>592.3248534979424</v>
      </c>
      <c r="AT2097" s="1">
        <f>Table1[[#This Row],[รวมต้นทุนค่าเดินทาง]]+Table1[[#This Row],[รวมต้นทุนค่าซ่อม]]+Table1[[#This Row],[รวมค่าเสื่อม]]</f>
        <v>3697.3248534979425</v>
      </c>
      <c r="AU2097" s="1">
        <f t="shared" si="97"/>
        <v>4428.3346813776061</v>
      </c>
      <c r="AV2097" s="1" t="str" cm="1">
        <f t="array" ref="AV2097">IF(AC2097&lt;4, "เก็บ", IF(OR(AT2097 &lt; PERCENTILE(IF($AC$2:$AC$5092=AC2097, $AT$2:$AT$5092), 0.25) - 1.5 * (PERCENTILE(IF($AC$2:$AC$5092=AC2097, $AT$2:$AT$5092), 0.75) - PERCENTILE(IF($AC$2:$AC$5092=AC2097, $AT$2:$AT$5092), 0.25)), AT2097 &gt; PERCENTILE(IF($AC$2:$AC$5092=AC2097, $AT$2:$AT$5092), 0.75) + 1.5 * (PERCENTILE(IF($AC$2:$AC$5092=AC2097, $AT$2:$AT$5092), 0.75) - PERCENTILE(IF($AC$2:$AC$5092=AC2097, $AT$2:$AT$5092), 0.25))), "ตัด", "เก็บ"))</f>
        <v>เก็บ</v>
      </c>
      <c r="AW2097" s="1">
        <f t="shared" si="98"/>
        <v>3873.7679454274344</v>
      </c>
      <c r="AX2097" s="1">
        <v>2781.4385174989698</v>
      </c>
      <c r="AY2097" s="1">
        <v>1800</v>
      </c>
    </row>
    <row r="2098" spans="1:51" x14ac:dyDescent="0.2">
      <c r="A2098" s="3">
        <v>45665</v>
      </c>
      <c r="B2098">
        <v>45665</v>
      </c>
      <c r="C2098" t="s">
        <v>6725</v>
      </c>
      <c r="D2098" t="s">
        <v>66</v>
      </c>
      <c r="E2098" t="s">
        <v>129</v>
      </c>
      <c r="F2098" t="s">
        <v>669</v>
      </c>
      <c r="G2098" s="1">
        <v>0</v>
      </c>
      <c r="H2098" s="1">
        <v>1071</v>
      </c>
      <c r="I2098" s="1">
        <v>500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500</v>
      </c>
      <c r="P2098" t="s">
        <v>6726</v>
      </c>
      <c r="Q2098" s="2">
        <v>243991</v>
      </c>
      <c r="R2098" t="s">
        <v>70</v>
      </c>
      <c r="S2098">
        <v>0</v>
      </c>
      <c r="T2098" t="s">
        <v>71</v>
      </c>
      <c r="U2098" t="s">
        <v>161</v>
      </c>
      <c r="V2098" s="1">
        <v>0</v>
      </c>
      <c r="W2098" s="1">
        <v>0</v>
      </c>
      <c r="X2098" s="1">
        <v>0</v>
      </c>
      <c r="AA2098" t="s">
        <v>58</v>
      </c>
      <c r="AB2098" s="1">
        <v>0</v>
      </c>
      <c r="AC2098" s="4">
        <f>IF(ISNUMBER(MATCH(AD2098, $AD$2:AD2097, 0)), INDEX($AC$2:AC2097, MATCH(AD2098, $AD$2:AD2097, 0)), MAX($AC$2:AC2097)+1)</f>
        <v>9</v>
      </c>
      <c r="AD2098" t="str">
        <f t="shared" si="99"/>
        <v>เชียงใหม่-พุทธมณฑลสาย 2</v>
      </c>
      <c r="AE2098" t="s">
        <v>73</v>
      </c>
      <c r="AF2098" s="1">
        <v>0</v>
      </c>
      <c r="AG2098" s="1">
        <v>0</v>
      </c>
      <c r="AH2098" s="1">
        <v>0</v>
      </c>
      <c r="AI2098" t="s">
        <v>6727</v>
      </c>
      <c r="AJ2098" s="1">
        <v>1</v>
      </c>
      <c r="AK2098" s="1">
        <v>720</v>
      </c>
      <c r="AL2098" s="1">
        <v>720</v>
      </c>
      <c r="AM2098" s="1">
        <v>1</v>
      </c>
      <c r="AN2098" s="1">
        <v>0</v>
      </c>
      <c r="AO2098" s="1">
        <v>0</v>
      </c>
      <c r="AP2098" s="1">
        <v>0</v>
      </c>
      <c r="AQ2098" s="1">
        <v>0</v>
      </c>
      <c r="AR2098" s="1">
        <v>1571</v>
      </c>
      <c r="AS2098" s="1">
        <v>1036.9814837163199</v>
      </c>
      <c r="AT2098" s="1">
        <f>Table1[[#This Row],[รวมต้นทุนค่าเดินทาง]]+Table1[[#This Row],[รวมต้นทุนค่าซ่อม]]+Table1[[#This Row],[รวมค่าเสื่อม]]</f>
        <v>5169.9184206532573</v>
      </c>
      <c r="AU2098" s="1">
        <f t="shared" si="97"/>
        <v>4623.2312262414152</v>
      </c>
      <c r="AV2098" s="1" t="str" cm="1">
        <f t="array" ref="AV2098">IF(AC2098&lt;4, "เก็บ", IF(OR(AT2098 &lt; PERCENTILE(IF($AC$2:$AC$5092=AC2098, $AT$2:$AT$5092), 0.25) - 1.5 * (PERCENTILE(IF($AC$2:$AC$5092=AC2098, $AT$2:$AT$5092), 0.75) - PERCENTILE(IF($AC$2:$AC$5092=AC2098, $AT$2:$AT$5092), 0.25)), AT2098 &gt; PERCENTILE(IF($AC$2:$AC$5092=AC2098, $AT$2:$AT$5092), 0.75) + 1.5 * (PERCENTILE(IF($AC$2:$AC$5092=AC2098, $AT$2:$AT$5092), 0.75) - PERCENTILE(IF($AC$2:$AC$5092=AC2098, $AT$2:$AT$5092), 0.25))), "ตัด", "เก็บ"))</f>
        <v>เก็บ</v>
      </c>
      <c r="AW2098" s="1">
        <f t="shared" si="98"/>
        <v>4005.4952465164292</v>
      </c>
      <c r="AX2098" s="1">
        <v>2577.9546108768855</v>
      </c>
      <c r="AY2098" s="1">
        <v>2561.9369369369369</v>
      </c>
    </row>
    <row r="2099" spans="1:51" x14ac:dyDescent="0.2">
      <c r="A2099" s="3">
        <v>45665</v>
      </c>
      <c r="B2099">
        <v>45665</v>
      </c>
      <c r="C2099" t="s">
        <v>6728</v>
      </c>
      <c r="D2099" t="s">
        <v>66</v>
      </c>
      <c r="E2099" t="s">
        <v>67</v>
      </c>
      <c r="F2099" t="s">
        <v>381</v>
      </c>
      <c r="G2099" s="1">
        <v>937</v>
      </c>
      <c r="H2099" s="1">
        <v>0</v>
      </c>
      <c r="I2099" s="1">
        <v>400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1337</v>
      </c>
      <c r="P2099" t="s">
        <v>6729</v>
      </c>
      <c r="Q2099" s="2">
        <v>243991</v>
      </c>
      <c r="R2099" t="s">
        <v>70</v>
      </c>
      <c r="S2099">
        <v>0</v>
      </c>
      <c r="T2099" t="s">
        <v>254</v>
      </c>
      <c r="U2099" t="s">
        <v>161</v>
      </c>
      <c r="V2099" s="1">
        <v>0</v>
      </c>
      <c r="W2099" s="1">
        <v>0</v>
      </c>
      <c r="X2099" s="1">
        <v>0</v>
      </c>
      <c r="AA2099" t="s">
        <v>58</v>
      </c>
      <c r="AB2099" s="1">
        <v>0</v>
      </c>
      <c r="AC2099" s="4">
        <f>IF(ISNUMBER(MATCH(AD2099, $AD$2:AD2098, 0)), INDEX($AC$2:AC2098, MATCH(AD2099, $AD$2:AD2098, 0)), MAX($AC$2:AC2098)+1)</f>
        <v>11</v>
      </c>
      <c r="AD2099" t="str">
        <f t="shared" si="99"/>
        <v>ลำปาง-พุทธมณฑลสาย 2</v>
      </c>
      <c r="AE2099" t="s">
        <v>73</v>
      </c>
      <c r="AF2099" s="1">
        <v>0</v>
      </c>
      <c r="AG2099" s="1">
        <v>0</v>
      </c>
      <c r="AH2099" s="1">
        <v>0</v>
      </c>
      <c r="AI2099" t="s">
        <v>6730</v>
      </c>
      <c r="AJ2099" s="1">
        <v>1</v>
      </c>
      <c r="AK2099" s="1">
        <v>720</v>
      </c>
      <c r="AL2099" s="1">
        <v>720</v>
      </c>
      <c r="AM2099" s="1">
        <v>1</v>
      </c>
      <c r="AN2099" s="1">
        <v>0</v>
      </c>
      <c r="AO2099" s="1">
        <v>0</v>
      </c>
      <c r="AP2099" s="1">
        <v>0</v>
      </c>
      <c r="AQ2099" s="1">
        <v>0</v>
      </c>
      <c r="AR2099" s="1">
        <v>1337</v>
      </c>
      <c r="AS2099" s="1">
        <v>2459.2148379251603</v>
      </c>
      <c r="AT2099" s="1">
        <f>Table1[[#This Row],[รวมต้นทุนค่าเดินทาง]]+Table1[[#This Row],[รวมต้นทุนค่าซ่อม]]+Table1[[#This Row],[รวมค่าเสื่อม]]</f>
        <v>5986.4347188230076</v>
      </c>
      <c r="AU2099" s="1">
        <f t="shared" si="97"/>
        <v>4930.4097489270907</v>
      </c>
      <c r="AV2099" s="1" t="str" cm="1">
        <f t="array" ref="AV2099">IF(AC2099&lt;4, "เก็บ", IF(OR(AT2099 &lt; PERCENTILE(IF($AC$2:$AC$5092=AC2099, $AT$2:$AT$5092), 0.25) - 1.5 * (PERCENTILE(IF($AC$2:$AC$5092=AC2099, $AT$2:$AT$5092), 0.75) - PERCENTILE(IF($AC$2:$AC$5092=AC2099, $AT$2:$AT$5092), 0.25)), AT2099 &gt; PERCENTILE(IF($AC$2:$AC$5092=AC2099, $AT$2:$AT$5092), 0.75) + 1.5 * (PERCENTILE(IF($AC$2:$AC$5092=AC2099, $AT$2:$AT$5092), 0.75) - PERCENTILE(IF($AC$2:$AC$5092=AC2099, $AT$2:$AT$5092), 0.25))), "ตัด", "เก็บ"))</f>
        <v>เก็บ</v>
      </c>
      <c r="AW2099" s="1">
        <f t="shared" si="98"/>
        <v>4496.4734610911819</v>
      </c>
      <c r="AX2099" s="1">
        <v>2927.9145864762854</v>
      </c>
      <c r="AY2099" s="1">
        <v>2190.2198808978469</v>
      </c>
    </row>
    <row r="2100" spans="1:51" x14ac:dyDescent="0.2">
      <c r="A2100" s="3">
        <v>45665</v>
      </c>
      <c r="B2100">
        <v>45665</v>
      </c>
      <c r="C2100" t="s">
        <v>6731</v>
      </c>
      <c r="D2100" t="s">
        <v>66</v>
      </c>
      <c r="E2100" t="s">
        <v>67</v>
      </c>
      <c r="F2100" t="s">
        <v>353</v>
      </c>
      <c r="G2100" s="1">
        <v>0</v>
      </c>
      <c r="H2100" s="1">
        <v>1071</v>
      </c>
      <c r="I2100" s="1">
        <v>500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500</v>
      </c>
      <c r="P2100" t="s">
        <v>6732</v>
      </c>
      <c r="Q2100" s="2">
        <v>243991</v>
      </c>
      <c r="R2100" t="s">
        <v>70</v>
      </c>
      <c r="S2100">
        <v>0</v>
      </c>
      <c r="T2100" t="s">
        <v>71</v>
      </c>
      <c r="U2100" t="s">
        <v>161</v>
      </c>
      <c r="V2100" s="1">
        <v>0</v>
      </c>
      <c r="W2100" s="1">
        <v>0</v>
      </c>
      <c r="X2100" s="1">
        <v>0</v>
      </c>
      <c r="AA2100" t="s">
        <v>58</v>
      </c>
      <c r="AB2100" s="1">
        <v>0</v>
      </c>
      <c r="AC2100" s="4">
        <f>IF(ISNUMBER(MATCH(AD2100, $AD$2:AD2099, 0)), INDEX($AC$2:AC2099, MATCH(AD2100, $AD$2:AD2099, 0)), MAX($AC$2:AC2099)+1)</f>
        <v>9</v>
      </c>
      <c r="AD2100" t="str">
        <f t="shared" si="99"/>
        <v>เชียงใหม่-พุทธมณฑลสาย 2</v>
      </c>
      <c r="AE2100" t="s">
        <v>73</v>
      </c>
      <c r="AF2100" s="1">
        <v>0</v>
      </c>
      <c r="AG2100" s="1">
        <v>0</v>
      </c>
      <c r="AH2100" s="1">
        <v>0</v>
      </c>
      <c r="AI2100" t="s">
        <v>6733</v>
      </c>
      <c r="AJ2100" s="1">
        <v>1</v>
      </c>
      <c r="AK2100" s="1">
        <v>720</v>
      </c>
      <c r="AL2100" s="1">
        <v>720</v>
      </c>
      <c r="AM2100" s="1">
        <v>1</v>
      </c>
      <c r="AN2100" s="1">
        <v>0</v>
      </c>
      <c r="AO2100" s="1">
        <v>0</v>
      </c>
      <c r="AP2100" s="1">
        <v>0</v>
      </c>
      <c r="AQ2100" s="1">
        <v>0</v>
      </c>
      <c r="AR2100" s="1">
        <v>1571</v>
      </c>
      <c r="AS2100" s="1">
        <v>2513.7441654913418</v>
      </c>
      <c r="AT2100" s="1">
        <f>Table1[[#This Row],[รวมต้นทุนค่าเดินทาง]]+Table1[[#This Row],[รวมต้นทุนค่าซ่อม]]+Table1[[#This Row],[รวมค่าเสื่อม]]</f>
        <v>6382.0915276727283</v>
      </c>
      <c r="AU2100" s="1">
        <f t="shared" si="97"/>
        <v>4623.2312262414152</v>
      </c>
      <c r="AV2100" s="1" t="str" cm="1">
        <f t="array" ref="AV2100">IF(AC2100&lt;4, "เก็บ", IF(OR(AT2100 &lt; PERCENTILE(IF($AC$2:$AC$5092=AC2100, $AT$2:$AT$5092), 0.25) - 1.5 * (PERCENTILE(IF($AC$2:$AC$5092=AC2100, $AT$2:$AT$5092), 0.75) - PERCENTILE(IF($AC$2:$AC$5092=AC2100, $AT$2:$AT$5092), 0.25)), AT2100 &gt; PERCENTILE(IF($AC$2:$AC$5092=AC2100, $AT$2:$AT$5092), 0.75) + 1.5 * (PERCENTILE(IF($AC$2:$AC$5092=AC2100, $AT$2:$AT$5092), 0.75) - PERCENTILE(IF($AC$2:$AC$5092=AC2100, $AT$2:$AT$5092), 0.25))), "ตัด", "เก็บ"))</f>
        <v>เก็บ</v>
      </c>
      <c r="AW2100" s="1">
        <f t="shared" si="98"/>
        <v>4005.4952465164292</v>
      </c>
      <c r="AX2100" s="1">
        <v>2577.9546108768855</v>
      </c>
      <c r="AY2100" s="1">
        <v>2297.3473621813869</v>
      </c>
    </row>
    <row r="2101" spans="1:51" x14ac:dyDescent="0.2">
      <c r="A2101" s="3">
        <v>45665</v>
      </c>
      <c r="B2101">
        <v>45665</v>
      </c>
      <c r="C2101" t="s">
        <v>6734</v>
      </c>
      <c r="D2101" t="s">
        <v>66</v>
      </c>
      <c r="E2101" t="s">
        <v>148</v>
      </c>
      <c r="F2101" t="s">
        <v>774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t="s">
        <v>6735</v>
      </c>
      <c r="Q2101" s="2">
        <v>243992</v>
      </c>
      <c r="R2101" t="s">
        <v>55</v>
      </c>
      <c r="S2101">
        <v>0</v>
      </c>
      <c r="T2101" t="s">
        <v>101</v>
      </c>
      <c r="U2101" t="s">
        <v>254</v>
      </c>
      <c r="V2101" s="1">
        <v>0</v>
      </c>
      <c r="W2101" s="1">
        <v>870</v>
      </c>
      <c r="X2101" s="1">
        <v>0</v>
      </c>
      <c r="Y2101" t="s">
        <v>101</v>
      </c>
      <c r="Z2101" t="s">
        <v>254</v>
      </c>
      <c r="AA2101" t="s">
        <v>6736</v>
      </c>
      <c r="AB2101" s="1">
        <v>0</v>
      </c>
      <c r="AC2101" s="4">
        <f>IF(ISNUMBER(MATCH(AD2101, $AD$2:AD2100, 0)), INDEX($AC$2:AC2100, MATCH(AD2101, $AD$2:AD2100, 0)), MAX($AC$2:AC2100)+1)</f>
        <v>47</v>
      </c>
      <c r="AD2101" t="str">
        <f t="shared" si="99"/>
        <v>พะเยา-ลำปาง</v>
      </c>
      <c r="AE2101" t="s">
        <v>55</v>
      </c>
      <c r="AF2101" s="1">
        <v>0</v>
      </c>
      <c r="AG2101" s="1">
        <v>0</v>
      </c>
      <c r="AH2101" s="1">
        <v>0</v>
      </c>
      <c r="AI2101" t="s">
        <v>6737</v>
      </c>
      <c r="AJ2101" s="1">
        <v>1</v>
      </c>
      <c r="AK2101" s="1">
        <v>0</v>
      </c>
      <c r="AL2101" s="1">
        <v>0</v>
      </c>
      <c r="AM2101" s="1">
        <v>0</v>
      </c>
      <c r="AN2101" s="1">
        <v>0</v>
      </c>
      <c r="AO2101" s="1">
        <v>0</v>
      </c>
      <c r="AP2101" s="1">
        <v>0</v>
      </c>
      <c r="AQ2101" s="1">
        <v>0</v>
      </c>
      <c r="AR2101" s="1">
        <v>870</v>
      </c>
      <c r="AS2101" s="1">
        <v>988.453024691358</v>
      </c>
      <c r="AT2101" s="1">
        <f>Table1[[#This Row],[รวมต้นทุนค่าเดินทาง]]+Table1[[#This Row],[รวมต้นทุนค่าซ่อม]]+Table1[[#This Row],[รวมค่าเสื่อม]]</f>
        <v>2929.8815961199293</v>
      </c>
      <c r="AU2101" s="1">
        <f t="shared" si="97"/>
        <v>3096.9261200369933</v>
      </c>
      <c r="AV2101" s="1" t="str" cm="1">
        <f t="array" ref="AV2101">IF(AC2101&lt;4, "เก็บ", IF(OR(AT2101 &lt; PERCENTILE(IF($AC$2:$AC$5092=AC2101, $AT$2:$AT$5092), 0.25) - 1.5 * (PERCENTILE(IF($AC$2:$AC$5092=AC2101, $AT$2:$AT$5092), 0.75) - PERCENTILE(IF($AC$2:$AC$5092=AC2101, $AT$2:$AT$5092), 0.25)), AT2101 &gt; PERCENTILE(IF($AC$2:$AC$5092=AC2101, $AT$2:$AT$5092), 0.75) + 1.5 * (PERCENTILE(IF($AC$2:$AC$5092=AC2101, $AT$2:$AT$5092), 0.75) - PERCENTILE(IF($AC$2:$AC$5092=AC2101, $AT$2:$AT$5092), 0.25))), "ตัด", "เก็บ"))</f>
        <v>เก็บ</v>
      </c>
      <c r="AW2101" s="1">
        <f t="shared" si="98"/>
        <v>3096.9261200369933</v>
      </c>
      <c r="AX2101" s="1">
        <v>2300.7744836116622</v>
      </c>
      <c r="AY2101" s="1">
        <v>1071.4285714285713</v>
      </c>
    </row>
    <row r="2102" spans="1:51" x14ac:dyDescent="0.2">
      <c r="A2102" s="3">
        <v>45665</v>
      </c>
      <c r="B2102">
        <v>45665</v>
      </c>
      <c r="C2102" t="s">
        <v>6738</v>
      </c>
      <c r="D2102" t="s">
        <v>66</v>
      </c>
      <c r="E2102" t="s">
        <v>67</v>
      </c>
      <c r="F2102" t="s">
        <v>317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435</v>
      </c>
      <c r="P2102" t="s">
        <v>6739</v>
      </c>
      <c r="Q2102" s="2">
        <v>243992</v>
      </c>
      <c r="R2102" t="s">
        <v>55</v>
      </c>
      <c r="S2102">
        <v>0</v>
      </c>
      <c r="T2102" t="s">
        <v>101</v>
      </c>
      <c r="U2102" t="s">
        <v>254</v>
      </c>
      <c r="V2102" s="1">
        <v>0</v>
      </c>
      <c r="W2102" s="1">
        <v>0</v>
      </c>
      <c r="X2102" s="1">
        <v>435</v>
      </c>
      <c r="Y2102" t="s">
        <v>101</v>
      </c>
      <c r="Z2102" t="s">
        <v>254</v>
      </c>
      <c r="AA2102" t="s">
        <v>6740</v>
      </c>
      <c r="AB2102" s="1">
        <v>0</v>
      </c>
      <c r="AC2102" s="4">
        <f>IF(ISNUMBER(MATCH(AD2102, $AD$2:AD2101, 0)), INDEX($AC$2:AC2101, MATCH(AD2102, $AD$2:AD2101, 0)), MAX($AC$2:AC2101)+1)</f>
        <v>47</v>
      </c>
      <c r="AD2102" t="str">
        <f t="shared" si="99"/>
        <v>พะเยา-ลำปาง</v>
      </c>
      <c r="AE2102" t="s">
        <v>55</v>
      </c>
      <c r="AF2102" s="1">
        <v>0</v>
      </c>
      <c r="AG2102" s="1">
        <v>0</v>
      </c>
      <c r="AH2102" s="1">
        <v>0</v>
      </c>
      <c r="AI2102" t="s">
        <v>6741</v>
      </c>
      <c r="AJ2102" s="1">
        <v>1</v>
      </c>
      <c r="AK2102" s="1">
        <v>0</v>
      </c>
      <c r="AL2102" s="1">
        <v>0</v>
      </c>
      <c r="AM2102" s="1">
        <v>0</v>
      </c>
      <c r="AN2102" s="1">
        <v>0</v>
      </c>
      <c r="AO2102" s="1">
        <v>0</v>
      </c>
      <c r="AP2102" s="1">
        <v>0</v>
      </c>
      <c r="AQ2102" s="1">
        <v>0</v>
      </c>
      <c r="AR2102" s="1">
        <v>435</v>
      </c>
      <c r="AS2102" s="1">
        <v>68.896969696969705</v>
      </c>
      <c r="AT2102" s="1">
        <f>Table1[[#This Row],[รวมต้นทุนค่าเดินทาง]]+Table1[[#This Row],[รวมต้นทุนค่าซ่อม]]+Table1[[#This Row],[รวมค่าเสื่อม]]</f>
        <v>1812.0365045806907</v>
      </c>
      <c r="AU2102" s="1">
        <f t="shared" si="97"/>
        <v>3096.9261200369933</v>
      </c>
      <c r="AV2102" s="1" t="str" cm="1">
        <f t="array" ref="AV2102">IF(AC2102&lt;4, "เก็บ", IF(OR(AT2102 &lt; PERCENTILE(IF($AC$2:$AC$5092=AC2102, $AT$2:$AT$5092), 0.25) - 1.5 * (PERCENTILE(IF($AC$2:$AC$5092=AC2102, $AT$2:$AT$5092), 0.75) - PERCENTILE(IF($AC$2:$AC$5092=AC2102, $AT$2:$AT$5092), 0.25)), AT2102 &gt; PERCENTILE(IF($AC$2:$AC$5092=AC2102, $AT$2:$AT$5092), 0.75) + 1.5 * (PERCENTILE(IF($AC$2:$AC$5092=AC2102, $AT$2:$AT$5092), 0.75) - PERCENTILE(IF($AC$2:$AC$5092=AC2102, $AT$2:$AT$5092), 0.25))), "ตัด", "เก็บ"))</f>
        <v>เก็บ</v>
      </c>
      <c r="AW2102" s="1">
        <f t="shared" si="98"/>
        <v>3096.9261200369933</v>
      </c>
      <c r="AX2102" s="1">
        <v>2300.7744836116622</v>
      </c>
      <c r="AY2102" s="1">
        <v>1308.1395348837209</v>
      </c>
    </row>
    <row r="2103" spans="1:51" x14ac:dyDescent="0.2">
      <c r="A2103" s="3">
        <v>45665</v>
      </c>
      <c r="B2103">
        <v>45665</v>
      </c>
      <c r="C2103" t="s">
        <v>6742</v>
      </c>
      <c r="D2103" t="s">
        <v>66</v>
      </c>
      <c r="E2103" t="s">
        <v>84</v>
      </c>
      <c r="F2103" t="s">
        <v>85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770</v>
      </c>
      <c r="O2103" s="1">
        <v>770</v>
      </c>
      <c r="P2103" t="s">
        <v>6743</v>
      </c>
      <c r="Q2103" s="2">
        <v>243991</v>
      </c>
      <c r="R2103" t="s">
        <v>55</v>
      </c>
      <c r="S2103">
        <v>0</v>
      </c>
      <c r="T2103" t="s">
        <v>87</v>
      </c>
      <c r="U2103" t="s">
        <v>71</v>
      </c>
      <c r="V2103" s="1">
        <v>0</v>
      </c>
      <c r="W2103" s="1">
        <v>669</v>
      </c>
      <c r="X2103" s="1">
        <v>0</v>
      </c>
      <c r="Y2103" t="s">
        <v>108</v>
      </c>
      <c r="Z2103" t="s">
        <v>71</v>
      </c>
      <c r="AA2103" t="s">
        <v>504</v>
      </c>
      <c r="AB2103" s="1">
        <v>0</v>
      </c>
      <c r="AC2103" s="4">
        <f>IF(ISNUMBER(MATCH(AD2103, $AD$2:AD2102, 0)), INDEX($AC$2:AC2102, MATCH(AD2103, $AD$2:AD2102, 0)), MAX($AC$2:AC2102)+1)</f>
        <v>6</v>
      </c>
      <c r="AD2103" t="str">
        <f t="shared" si="99"/>
        <v>เชียงราย-เชียงใหม่</v>
      </c>
      <c r="AE2103" t="s">
        <v>55</v>
      </c>
      <c r="AF2103" s="1">
        <v>0</v>
      </c>
      <c r="AG2103" s="1">
        <v>0</v>
      </c>
      <c r="AH2103" s="1">
        <v>0</v>
      </c>
      <c r="AI2103" t="s">
        <v>6744</v>
      </c>
      <c r="AJ2103" s="1">
        <v>1</v>
      </c>
      <c r="AK2103" s="1">
        <v>0</v>
      </c>
      <c r="AL2103" s="1">
        <v>0</v>
      </c>
      <c r="AM2103" s="1">
        <v>0</v>
      </c>
      <c r="AN2103" s="1">
        <v>0</v>
      </c>
      <c r="AO2103" s="1">
        <v>0</v>
      </c>
      <c r="AP2103" s="1">
        <v>0</v>
      </c>
      <c r="AQ2103" s="1">
        <v>0</v>
      </c>
      <c r="AR2103" s="1">
        <v>1439</v>
      </c>
      <c r="AS2103" s="1">
        <v>6779.9827222222229</v>
      </c>
      <c r="AT2103" s="1">
        <f>Table1[[#This Row],[รวมต้นทุนค่าเดินทาง]]+Table1[[#This Row],[รวมต้นทุนค่าซ่อม]]+Table1[[#This Row],[รวมค่าเสื่อม]]</f>
        <v>9898.0871998341627</v>
      </c>
      <c r="AU2103" s="1">
        <f t="shared" si="97"/>
        <v>4428.3346813776061</v>
      </c>
      <c r="AV2103" s="1" t="str" cm="1">
        <f t="array" ref="AV2103">IF(AC2103&lt;4, "เก็บ", IF(OR(AT2103 &lt; PERCENTILE(IF($AC$2:$AC$5092=AC2103, $AT$2:$AT$5092), 0.25) - 1.5 * (PERCENTILE(IF($AC$2:$AC$5092=AC2103, $AT$2:$AT$5092), 0.75) - PERCENTILE(IF($AC$2:$AC$5092=AC2103, $AT$2:$AT$5092), 0.25)), AT2103 &gt; PERCENTILE(IF($AC$2:$AC$5092=AC2103, $AT$2:$AT$5092), 0.75) + 1.5 * (PERCENTILE(IF($AC$2:$AC$5092=AC2103, $AT$2:$AT$5092), 0.75) - PERCENTILE(IF($AC$2:$AC$5092=AC2103, $AT$2:$AT$5092), 0.25))), "ตัด", "เก็บ"))</f>
        <v>ตัด</v>
      </c>
      <c r="AW2103" s="1">
        <f t="shared" si="98"/>
        <v>3873.7679454274344</v>
      </c>
      <c r="AX2103" s="1">
        <v>2781.4385174989698</v>
      </c>
      <c r="AY2103" s="1">
        <v>1679.1044776119404</v>
      </c>
    </row>
    <row r="2104" spans="1:51" x14ac:dyDescent="0.2">
      <c r="A2104" s="3">
        <v>45665</v>
      </c>
      <c r="B2104">
        <v>45665</v>
      </c>
      <c r="C2104" t="s">
        <v>6745</v>
      </c>
      <c r="D2104" t="s">
        <v>51</v>
      </c>
      <c r="E2104" t="s">
        <v>52</v>
      </c>
      <c r="F2104" t="s">
        <v>1263</v>
      </c>
      <c r="G2104" s="1">
        <v>1195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1195</v>
      </c>
      <c r="P2104" t="s">
        <v>6746</v>
      </c>
      <c r="Q2104" s="2">
        <v>243991</v>
      </c>
      <c r="R2104" t="s">
        <v>55</v>
      </c>
      <c r="S2104">
        <v>0</v>
      </c>
      <c r="T2104" t="s">
        <v>87</v>
      </c>
      <c r="U2104" t="s">
        <v>71</v>
      </c>
      <c r="V2104" s="1">
        <v>0</v>
      </c>
      <c r="W2104" s="1">
        <v>0</v>
      </c>
      <c r="X2104" s="1">
        <v>0</v>
      </c>
      <c r="AA2104" t="s">
        <v>58</v>
      </c>
      <c r="AB2104" s="1">
        <v>0</v>
      </c>
      <c r="AC2104" s="4">
        <f>IF(ISNUMBER(MATCH(AD2104, $AD$2:AD2103, 0)), INDEX($AC$2:AC2103, MATCH(AD2104, $AD$2:AD2103, 0)), MAX($AC$2:AC2103)+1)</f>
        <v>6</v>
      </c>
      <c r="AD2104" t="str">
        <f t="shared" si="99"/>
        <v>เชียงราย-เชียงใหม่</v>
      </c>
      <c r="AE2104" t="s">
        <v>55</v>
      </c>
      <c r="AF2104" s="1">
        <v>0</v>
      </c>
      <c r="AG2104" s="1">
        <v>0</v>
      </c>
      <c r="AH2104" s="1">
        <v>0</v>
      </c>
      <c r="AI2104" t="s">
        <v>6747</v>
      </c>
      <c r="AJ2104" s="1">
        <v>1</v>
      </c>
      <c r="AK2104" s="1">
        <v>0</v>
      </c>
      <c r="AL2104" s="1">
        <v>0</v>
      </c>
      <c r="AM2104" s="1">
        <v>0</v>
      </c>
      <c r="AN2104" s="1">
        <v>0</v>
      </c>
      <c r="AO2104" s="1">
        <v>0</v>
      </c>
      <c r="AP2104" s="1">
        <v>0</v>
      </c>
      <c r="AQ2104" s="1">
        <v>0</v>
      </c>
      <c r="AR2104" s="1">
        <v>1195</v>
      </c>
      <c r="AS2104" s="1">
        <v>23.345454545454547</v>
      </c>
      <c r="AT2104" s="1">
        <f>Table1[[#This Row],[รวมต้นทุนค่าเดินทาง]]+Table1[[#This Row],[รวมต้นทุนค่าซ่อม]]+Table1[[#This Row],[รวมค่าเสื่อม]]</f>
        <v>2779.0390961639514</v>
      </c>
      <c r="AU2104" s="1">
        <f t="shared" si="97"/>
        <v>4428.3346813776061</v>
      </c>
      <c r="AV2104" s="1" t="str" cm="1">
        <f t="array" ref="AV2104">IF(AC2104&lt;4, "เก็บ", IF(OR(AT2104 &lt; PERCENTILE(IF($AC$2:$AC$5092=AC2104, $AT$2:$AT$5092), 0.25) - 1.5 * (PERCENTILE(IF($AC$2:$AC$5092=AC2104, $AT$2:$AT$5092), 0.75) - PERCENTILE(IF($AC$2:$AC$5092=AC2104, $AT$2:$AT$5092), 0.25)), AT2104 &gt; PERCENTILE(IF($AC$2:$AC$5092=AC2104, $AT$2:$AT$5092), 0.75) + 1.5 * (PERCENTILE(IF($AC$2:$AC$5092=AC2104, $AT$2:$AT$5092), 0.75) - PERCENTILE(IF($AC$2:$AC$5092=AC2104, $AT$2:$AT$5092), 0.25))), "ตัด", "เก็บ"))</f>
        <v>เก็บ</v>
      </c>
      <c r="AW2104" s="1">
        <f t="shared" si="98"/>
        <v>3873.7679454274344</v>
      </c>
      <c r="AX2104" s="1">
        <v>2781.4385174989698</v>
      </c>
      <c r="AY2104" s="1">
        <v>1560.6936416184972</v>
      </c>
    </row>
    <row r="2105" spans="1:51" x14ac:dyDescent="0.2">
      <c r="A2105" s="3">
        <v>45665</v>
      </c>
      <c r="B2105">
        <v>45665</v>
      </c>
      <c r="C2105" t="s">
        <v>6748</v>
      </c>
      <c r="D2105" t="s">
        <v>66</v>
      </c>
      <c r="E2105" t="s">
        <v>148</v>
      </c>
      <c r="F2105" t="s">
        <v>215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t="s">
        <v>6749</v>
      </c>
      <c r="Q2105" s="2">
        <v>243991</v>
      </c>
      <c r="R2105" t="s">
        <v>55</v>
      </c>
      <c r="S2105">
        <v>0</v>
      </c>
      <c r="T2105" t="s">
        <v>87</v>
      </c>
      <c r="U2105" t="s">
        <v>71</v>
      </c>
      <c r="V2105" s="1">
        <v>0</v>
      </c>
      <c r="W2105" s="1">
        <v>1171</v>
      </c>
      <c r="X2105" s="1">
        <v>0</v>
      </c>
      <c r="Y2105" t="s">
        <v>87</v>
      </c>
      <c r="Z2105" t="s">
        <v>71</v>
      </c>
      <c r="AA2105" t="s">
        <v>3704</v>
      </c>
      <c r="AB2105" s="1">
        <v>0</v>
      </c>
      <c r="AC2105" s="4">
        <f>IF(ISNUMBER(MATCH(AD2105, $AD$2:AD2104, 0)), INDEX($AC$2:AC2104, MATCH(AD2105, $AD$2:AD2104, 0)), MAX($AC$2:AC2104)+1)</f>
        <v>6</v>
      </c>
      <c r="AD2105" t="str">
        <f t="shared" si="99"/>
        <v>เชียงราย-เชียงใหม่</v>
      </c>
      <c r="AE2105" t="s">
        <v>55</v>
      </c>
      <c r="AF2105" s="1">
        <v>0</v>
      </c>
      <c r="AG2105" s="1">
        <v>0</v>
      </c>
      <c r="AH2105" s="1">
        <v>0</v>
      </c>
      <c r="AI2105" t="s">
        <v>6750</v>
      </c>
      <c r="AJ2105" s="1">
        <v>1</v>
      </c>
      <c r="AK2105" s="1">
        <v>0</v>
      </c>
      <c r="AL2105" s="1">
        <v>0</v>
      </c>
      <c r="AM2105" s="1">
        <v>0</v>
      </c>
      <c r="AN2105" s="1">
        <v>0</v>
      </c>
      <c r="AO2105" s="1">
        <v>0</v>
      </c>
      <c r="AP2105" s="1">
        <v>0</v>
      </c>
      <c r="AQ2105" s="1">
        <v>0</v>
      </c>
      <c r="AR2105" s="1">
        <v>1171</v>
      </c>
      <c r="AS2105" s="1">
        <v>2013.9181111111109</v>
      </c>
      <c r="AT2105" s="1">
        <f>Table1[[#This Row],[รวมต้นทุนค่าเดินทาง]]+Table1[[#This Row],[รวมต้นทุนค่าซ่อม]]+Table1[[#This Row],[รวมค่าเสื่อม]]</f>
        <v>4218.4870157047508</v>
      </c>
      <c r="AU2105" s="1">
        <f t="shared" si="97"/>
        <v>4428.3346813776061</v>
      </c>
      <c r="AV2105" s="1" t="str" cm="1">
        <f t="array" ref="AV2105">IF(AC2105&lt;4, "เก็บ", IF(OR(AT2105 &lt; PERCENTILE(IF($AC$2:$AC$5092=AC2105, $AT$2:$AT$5092), 0.25) - 1.5 * (PERCENTILE(IF($AC$2:$AC$5092=AC2105, $AT$2:$AT$5092), 0.75) - PERCENTILE(IF($AC$2:$AC$5092=AC2105, $AT$2:$AT$5092), 0.25)), AT2105 &gt; PERCENTILE(IF($AC$2:$AC$5092=AC2105, $AT$2:$AT$5092), 0.75) + 1.5 * (PERCENTILE(IF($AC$2:$AC$5092=AC2105, $AT$2:$AT$5092), 0.75) - PERCENTILE(IF($AC$2:$AC$5092=AC2105, $AT$2:$AT$5092), 0.25))), "ตัด", "เก็บ"))</f>
        <v>เก็บ</v>
      </c>
      <c r="AW2105" s="1">
        <f t="shared" si="98"/>
        <v>3873.7679454274344</v>
      </c>
      <c r="AX2105" s="1">
        <v>2781.4385174989698</v>
      </c>
      <c r="AY2105" s="1">
        <v>1033.5689045936397</v>
      </c>
    </row>
    <row r="2106" spans="1:51" x14ac:dyDescent="0.2">
      <c r="A2106" s="3">
        <v>45666</v>
      </c>
      <c r="B2106">
        <v>45666</v>
      </c>
      <c r="C2106" t="s">
        <v>6751</v>
      </c>
      <c r="D2106" t="s">
        <v>66</v>
      </c>
      <c r="E2106" t="s">
        <v>124</v>
      </c>
      <c r="F2106" t="s">
        <v>427</v>
      </c>
      <c r="G2106" s="1">
        <v>0</v>
      </c>
      <c r="H2106" s="1">
        <v>1071</v>
      </c>
      <c r="I2106" s="1">
        <v>500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500</v>
      </c>
      <c r="P2106" t="s">
        <v>6752</v>
      </c>
      <c r="Q2106" s="2">
        <v>243992</v>
      </c>
      <c r="R2106" t="s">
        <v>70</v>
      </c>
      <c r="S2106">
        <v>0</v>
      </c>
      <c r="T2106" t="s">
        <v>71</v>
      </c>
      <c r="U2106" t="s">
        <v>161</v>
      </c>
      <c r="V2106" s="1">
        <v>0</v>
      </c>
      <c r="W2106" s="1">
        <v>0</v>
      </c>
      <c r="X2106" s="1">
        <v>0</v>
      </c>
      <c r="AA2106" t="s">
        <v>58</v>
      </c>
      <c r="AB2106" s="1">
        <v>0</v>
      </c>
      <c r="AC2106" s="4">
        <f>IF(ISNUMBER(MATCH(AD2106, $AD$2:AD2105, 0)), INDEX($AC$2:AC2105, MATCH(AD2106, $AD$2:AD2105, 0)), MAX($AC$2:AC2105)+1)</f>
        <v>9</v>
      </c>
      <c r="AD2106" t="str">
        <f t="shared" si="99"/>
        <v>เชียงใหม่-พุทธมณฑลสาย 2</v>
      </c>
      <c r="AE2106" t="s">
        <v>73</v>
      </c>
      <c r="AF2106" s="1">
        <v>0</v>
      </c>
      <c r="AG2106" s="1">
        <v>0</v>
      </c>
      <c r="AH2106" s="1">
        <v>0</v>
      </c>
      <c r="AI2106" t="s">
        <v>6753</v>
      </c>
      <c r="AJ2106" s="1">
        <v>1</v>
      </c>
      <c r="AK2106" s="1">
        <v>720</v>
      </c>
      <c r="AL2106" s="1">
        <v>720</v>
      </c>
      <c r="AM2106" s="1">
        <v>1</v>
      </c>
      <c r="AN2106" s="1">
        <v>0</v>
      </c>
      <c r="AO2106" s="1">
        <v>0</v>
      </c>
      <c r="AP2106" s="1">
        <v>0</v>
      </c>
      <c r="AQ2106" s="1">
        <v>0</v>
      </c>
      <c r="AR2106" s="1">
        <v>1571</v>
      </c>
      <c r="AS2106" s="1">
        <v>2478.6247261342046</v>
      </c>
      <c r="AT2106" s="1">
        <f>Table1[[#This Row],[รวมต้นทุนค่าเดินทาง]]+Table1[[#This Row],[รวมต้นทุนค่าซ่อม]]+Table1[[#This Row],[รวมค่าเสื่อม]]</f>
        <v>6800.0719533256179</v>
      </c>
      <c r="AU2106" s="1">
        <f t="shared" si="97"/>
        <v>4623.2312262414152</v>
      </c>
      <c r="AV2106" s="1" t="str" cm="1">
        <f t="array" ref="AV2106">IF(AC2106&lt;4, "เก็บ", IF(OR(AT2106 &lt; PERCENTILE(IF($AC$2:$AC$5092=AC2106, $AT$2:$AT$5092), 0.25) - 1.5 * (PERCENTILE(IF($AC$2:$AC$5092=AC2106, $AT$2:$AT$5092), 0.75) - PERCENTILE(IF($AC$2:$AC$5092=AC2106, $AT$2:$AT$5092), 0.25)), AT2106 &gt; PERCENTILE(IF($AC$2:$AC$5092=AC2106, $AT$2:$AT$5092), 0.75) + 1.5 * (PERCENTILE(IF($AC$2:$AC$5092=AC2106, $AT$2:$AT$5092), 0.75) - PERCENTILE(IF($AC$2:$AC$5092=AC2106, $AT$2:$AT$5092), 0.25))), "ตัด", "เก็บ"))</f>
        <v>เก็บ</v>
      </c>
      <c r="AW2106" s="1">
        <f t="shared" si="98"/>
        <v>4005.4952465164292</v>
      </c>
      <c r="AX2106" s="1">
        <v>2577.9546108768855</v>
      </c>
      <c r="AY2106" s="1">
        <v>2750.4472271914133</v>
      </c>
    </row>
    <row r="2107" spans="1:51" x14ac:dyDescent="0.2">
      <c r="A2107" s="3">
        <v>45666</v>
      </c>
      <c r="B2107">
        <v>45666</v>
      </c>
      <c r="C2107" t="s">
        <v>6754</v>
      </c>
      <c r="D2107" t="s">
        <v>66</v>
      </c>
      <c r="E2107" t="s">
        <v>124</v>
      </c>
      <c r="F2107" t="s">
        <v>388</v>
      </c>
      <c r="G2107" s="1">
        <v>937</v>
      </c>
      <c r="H2107" s="1">
        <v>0</v>
      </c>
      <c r="I2107" s="1">
        <v>400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1337</v>
      </c>
      <c r="P2107" t="s">
        <v>6755</v>
      </c>
      <c r="Q2107" s="2">
        <v>243992</v>
      </c>
      <c r="R2107" t="s">
        <v>70</v>
      </c>
      <c r="S2107">
        <v>0</v>
      </c>
      <c r="T2107" t="s">
        <v>254</v>
      </c>
      <c r="U2107" t="s">
        <v>161</v>
      </c>
      <c r="V2107" s="1">
        <v>0</v>
      </c>
      <c r="W2107" s="1">
        <v>0</v>
      </c>
      <c r="X2107" s="1">
        <v>0</v>
      </c>
      <c r="AA2107" t="s">
        <v>58</v>
      </c>
      <c r="AB2107" s="1">
        <v>0</v>
      </c>
      <c r="AC2107" s="4">
        <f>IF(ISNUMBER(MATCH(AD2107, $AD$2:AD2106, 0)), INDEX($AC$2:AC2106, MATCH(AD2107, $AD$2:AD2106, 0)), MAX($AC$2:AC2106)+1)</f>
        <v>11</v>
      </c>
      <c r="AD2107" t="str">
        <f t="shared" si="99"/>
        <v>ลำปาง-พุทธมณฑลสาย 2</v>
      </c>
      <c r="AE2107" t="s">
        <v>73</v>
      </c>
      <c r="AF2107" s="1">
        <v>0</v>
      </c>
      <c r="AG2107" s="1">
        <v>0</v>
      </c>
      <c r="AH2107" s="1">
        <v>0</v>
      </c>
      <c r="AI2107" t="s">
        <v>6756</v>
      </c>
      <c r="AJ2107" s="1">
        <v>1</v>
      </c>
      <c r="AK2107" s="1">
        <v>720</v>
      </c>
      <c r="AL2107" s="1">
        <v>720</v>
      </c>
      <c r="AM2107" s="1">
        <v>1</v>
      </c>
      <c r="AN2107" s="1">
        <v>0</v>
      </c>
      <c r="AO2107" s="1">
        <v>0</v>
      </c>
      <c r="AP2107" s="1">
        <v>0</v>
      </c>
      <c r="AQ2107" s="1">
        <v>0</v>
      </c>
      <c r="AR2107" s="1">
        <v>1337</v>
      </c>
      <c r="AS2107" s="1">
        <v>3196.2743204032586</v>
      </c>
      <c r="AT2107" s="1">
        <f>Table1[[#This Row],[รวมต้นทุนค่าเดินทาง]]+Table1[[#This Row],[รวมต้นทุนค่าซ่อม]]+Table1[[#This Row],[รวมค่าเสื่อม]]</f>
        <v>7106.7816147332333</v>
      </c>
      <c r="AU2107" s="1">
        <f t="shared" si="97"/>
        <v>4930.4097489270907</v>
      </c>
      <c r="AV2107" s="1" t="str" cm="1">
        <f t="array" ref="AV2107">IF(AC2107&lt;4, "เก็บ", IF(OR(AT2107 &lt; PERCENTILE(IF($AC$2:$AC$5092=AC2107, $AT$2:$AT$5092), 0.25) - 1.5 * (PERCENTILE(IF($AC$2:$AC$5092=AC2107, $AT$2:$AT$5092), 0.75) - PERCENTILE(IF($AC$2:$AC$5092=AC2107, $AT$2:$AT$5092), 0.25)), AT2107 &gt; PERCENTILE(IF($AC$2:$AC$5092=AC2107, $AT$2:$AT$5092), 0.75) + 1.5 * (PERCENTILE(IF($AC$2:$AC$5092=AC2107, $AT$2:$AT$5092), 0.75) - PERCENTILE(IF($AC$2:$AC$5092=AC2107, $AT$2:$AT$5092), 0.25))), "ตัด", "เก็บ"))</f>
        <v>เก็บ</v>
      </c>
      <c r="AW2107" s="1">
        <f t="shared" si="98"/>
        <v>4496.4734610911819</v>
      </c>
      <c r="AX2107" s="1">
        <v>2927.9145864762854</v>
      </c>
      <c r="AY2107" s="1">
        <v>2573.5072943299747</v>
      </c>
    </row>
    <row r="2108" spans="1:51" x14ac:dyDescent="0.2">
      <c r="A2108" s="3">
        <v>45666</v>
      </c>
      <c r="B2108">
        <v>45666</v>
      </c>
      <c r="C2108" t="s">
        <v>6757</v>
      </c>
      <c r="D2108" t="s">
        <v>66</v>
      </c>
      <c r="E2108" t="s">
        <v>124</v>
      </c>
      <c r="F2108" t="s">
        <v>201</v>
      </c>
      <c r="G2108" s="1">
        <v>0</v>
      </c>
      <c r="H2108" s="1">
        <v>0</v>
      </c>
      <c r="I2108" s="1">
        <v>500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500</v>
      </c>
      <c r="P2108" t="s">
        <v>6758</v>
      </c>
      <c r="Q2108" s="2">
        <v>243992</v>
      </c>
      <c r="R2108" t="s">
        <v>70</v>
      </c>
      <c r="S2108">
        <v>0</v>
      </c>
      <c r="T2108" t="s">
        <v>71</v>
      </c>
      <c r="U2108" t="s">
        <v>161</v>
      </c>
      <c r="V2108" s="1">
        <v>0</v>
      </c>
      <c r="W2108" s="1">
        <v>0</v>
      </c>
      <c r="X2108" s="1">
        <v>0</v>
      </c>
      <c r="AA2108" t="s">
        <v>58</v>
      </c>
      <c r="AB2108" s="1">
        <v>0</v>
      </c>
      <c r="AC2108" s="4">
        <f>IF(ISNUMBER(MATCH(AD2108, $AD$2:AD2107, 0)), INDEX($AC$2:AC2107, MATCH(AD2108, $AD$2:AD2107, 0)), MAX($AC$2:AC2107)+1)</f>
        <v>9</v>
      </c>
      <c r="AD2108" t="str">
        <f t="shared" si="99"/>
        <v>เชียงใหม่-พุทธมณฑลสาย 2</v>
      </c>
      <c r="AE2108" t="s">
        <v>73</v>
      </c>
      <c r="AF2108" s="1">
        <v>0</v>
      </c>
      <c r="AG2108" s="1">
        <v>0</v>
      </c>
      <c r="AH2108" s="1">
        <v>0</v>
      </c>
      <c r="AI2108" t="s">
        <v>6759</v>
      </c>
      <c r="AJ2108" s="1">
        <v>1</v>
      </c>
      <c r="AK2108" s="1">
        <v>720</v>
      </c>
      <c r="AL2108" s="1">
        <v>720</v>
      </c>
      <c r="AM2108" s="1">
        <v>1</v>
      </c>
      <c r="AN2108" s="1">
        <v>0</v>
      </c>
      <c r="AO2108" s="1">
        <v>0</v>
      </c>
      <c r="AP2108" s="1">
        <v>0</v>
      </c>
      <c r="AQ2108" s="1">
        <v>0</v>
      </c>
      <c r="AR2108" s="1">
        <v>500</v>
      </c>
      <c r="AS2108" s="1">
        <v>1080.238601111605</v>
      </c>
      <c r="AT2108" s="1">
        <f>Table1[[#This Row],[รวมต้นทุนค่าเดินทาง]]+Table1[[#This Row],[รวมต้นทุนค่าซ่อม]]+Table1[[#This Row],[รวมค่าเสื่อม]]</f>
        <v>3216.8250538745283</v>
      </c>
      <c r="AU2108" s="1">
        <f t="shared" si="97"/>
        <v>4623.2312262414152</v>
      </c>
      <c r="AV2108" s="1" t="str" cm="1">
        <f t="array" ref="AV2108">IF(AC2108&lt;4, "เก็บ", IF(OR(AT2108 &lt; PERCENTILE(IF($AC$2:$AC$5092=AC2108, $AT$2:$AT$5092), 0.25) - 1.5 * (PERCENTILE(IF($AC$2:$AC$5092=AC2108, $AT$2:$AT$5092), 0.75) - PERCENTILE(IF($AC$2:$AC$5092=AC2108, $AT$2:$AT$5092), 0.25)), AT2108 &gt; PERCENTILE(IF($AC$2:$AC$5092=AC2108, $AT$2:$AT$5092), 0.75) + 1.5 * (PERCENTILE(IF($AC$2:$AC$5092=AC2108, $AT$2:$AT$5092), 0.75) - PERCENTILE(IF($AC$2:$AC$5092=AC2108, $AT$2:$AT$5092), 0.25))), "ตัด", "เก็บ"))</f>
        <v>เก็บ</v>
      </c>
      <c r="AW2108" s="1">
        <f t="shared" si="98"/>
        <v>4005.4952465164292</v>
      </c>
      <c r="AX2108" s="1">
        <v>2577.9546108768855</v>
      </c>
      <c r="AY2108" s="1">
        <v>1636.5864527629233</v>
      </c>
    </row>
    <row r="2109" spans="1:51" x14ac:dyDescent="0.2">
      <c r="A2109" s="3">
        <v>45666</v>
      </c>
      <c r="B2109">
        <v>45666</v>
      </c>
      <c r="C2109" t="s">
        <v>6760</v>
      </c>
      <c r="D2109" t="s">
        <v>66</v>
      </c>
      <c r="E2109" t="s">
        <v>67</v>
      </c>
      <c r="F2109" t="s">
        <v>159</v>
      </c>
      <c r="G2109" s="1">
        <v>0</v>
      </c>
      <c r="H2109" s="1">
        <v>0</v>
      </c>
      <c r="I2109" s="1">
        <v>500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500</v>
      </c>
      <c r="P2109" t="s">
        <v>6761</v>
      </c>
      <c r="Q2109" s="2">
        <v>243992</v>
      </c>
      <c r="R2109" t="s">
        <v>70</v>
      </c>
      <c r="S2109">
        <v>0</v>
      </c>
      <c r="T2109" t="s">
        <v>71</v>
      </c>
      <c r="U2109" t="s">
        <v>161</v>
      </c>
      <c r="V2109" s="1">
        <v>0</v>
      </c>
      <c r="W2109" s="1">
        <v>0</v>
      </c>
      <c r="X2109" s="1">
        <v>0</v>
      </c>
      <c r="AA2109" t="s">
        <v>58</v>
      </c>
      <c r="AB2109" s="1">
        <v>0</v>
      </c>
      <c r="AC2109" s="4">
        <f>IF(ISNUMBER(MATCH(AD2109, $AD$2:AD2108, 0)), INDEX($AC$2:AC2108, MATCH(AD2109, $AD$2:AD2108, 0)), MAX($AC$2:AC2108)+1)</f>
        <v>9</v>
      </c>
      <c r="AD2109" t="str">
        <f t="shared" si="99"/>
        <v>เชียงใหม่-พุทธมณฑลสาย 2</v>
      </c>
      <c r="AE2109" t="s">
        <v>73</v>
      </c>
      <c r="AF2109" s="1">
        <v>0</v>
      </c>
      <c r="AG2109" s="1">
        <v>0</v>
      </c>
      <c r="AH2109" s="1">
        <v>0</v>
      </c>
      <c r="AI2109" t="s">
        <v>6762</v>
      </c>
      <c r="AJ2109" s="1">
        <v>1</v>
      </c>
      <c r="AK2109" s="1">
        <v>720</v>
      </c>
      <c r="AL2109" s="1">
        <v>720</v>
      </c>
      <c r="AM2109" s="1">
        <v>1</v>
      </c>
      <c r="AN2109" s="1">
        <v>0</v>
      </c>
      <c r="AO2109" s="1">
        <v>0</v>
      </c>
      <c r="AP2109" s="1">
        <v>0</v>
      </c>
      <c r="AQ2109" s="1">
        <v>0</v>
      </c>
      <c r="AR2109" s="1">
        <v>500</v>
      </c>
      <c r="AS2109" s="1">
        <v>2866.6552193771809</v>
      </c>
      <c r="AT2109" s="1">
        <f>Table1[[#This Row],[รวมต้นทุนค่าเดินทาง]]+Table1[[#This Row],[รวมต้นทุนค่าซ่อม]]+Table1[[#This Row],[รวมค่าเสื่อม]]</f>
        <v>4989.1754719765304</v>
      </c>
      <c r="AU2109" s="1">
        <f t="shared" si="97"/>
        <v>4623.2312262414152</v>
      </c>
      <c r="AV2109" s="1" t="str" cm="1">
        <f t="array" ref="AV2109">IF(AC2109&lt;4, "เก็บ", IF(OR(AT2109 &lt; PERCENTILE(IF($AC$2:$AC$5092=AC2109, $AT$2:$AT$5092), 0.25) - 1.5 * (PERCENTILE(IF($AC$2:$AC$5092=AC2109, $AT$2:$AT$5092), 0.75) - PERCENTILE(IF($AC$2:$AC$5092=AC2109, $AT$2:$AT$5092), 0.25)), AT2109 &gt; PERCENTILE(IF($AC$2:$AC$5092=AC2109, $AT$2:$AT$5092), 0.75) + 1.5 * (PERCENTILE(IF($AC$2:$AC$5092=AC2109, $AT$2:$AT$5092), 0.75) - PERCENTILE(IF($AC$2:$AC$5092=AC2109, $AT$2:$AT$5092), 0.25))), "ตัด", "เก็บ"))</f>
        <v>เก็บ</v>
      </c>
      <c r="AW2109" s="1">
        <f t="shared" si="98"/>
        <v>4005.4952465164292</v>
      </c>
      <c r="AX2109" s="1">
        <v>2577.9546108768855</v>
      </c>
      <c r="AY2109" s="1">
        <v>1622.5202525993495</v>
      </c>
    </row>
    <row r="2110" spans="1:51" x14ac:dyDescent="0.2">
      <c r="A2110" s="3">
        <v>45666</v>
      </c>
      <c r="B2110">
        <v>45666</v>
      </c>
      <c r="C2110" t="s">
        <v>6763</v>
      </c>
      <c r="D2110" t="s">
        <v>66</v>
      </c>
      <c r="E2110" t="s">
        <v>124</v>
      </c>
      <c r="F2110" t="s">
        <v>190</v>
      </c>
      <c r="G2110" s="1">
        <v>0</v>
      </c>
      <c r="H2110" s="1">
        <v>1038</v>
      </c>
      <c r="I2110" s="1">
        <v>400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400</v>
      </c>
      <c r="P2110" t="s">
        <v>6764</v>
      </c>
      <c r="Q2110" s="2">
        <v>243992</v>
      </c>
      <c r="R2110" t="s">
        <v>70</v>
      </c>
      <c r="S2110">
        <v>0</v>
      </c>
      <c r="T2110" t="s">
        <v>71</v>
      </c>
      <c r="U2110" t="s">
        <v>93</v>
      </c>
      <c r="V2110" s="1">
        <v>0</v>
      </c>
      <c r="W2110" s="1">
        <v>0</v>
      </c>
      <c r="X2110" s="1">
        <v>0</v>
      </c>
      <c r="AA2110" t="s">
        <v>58</v>
      </c>
      <c r="AB2110" s="1">
        <v>0</v>
      </c>
      <c r="AC2110" s="4">
        <f>IF(ISNUMBER(MATCH(AD2110, $AD$2:AD2109, 0)), INDEX($AC$2:AC2109, MATCH(AD2110, $AD$2:AD2109, 0)), MAX($AC$2:AC2109)+1)</f>
        <v>4</v>
      </c>
      <c r="AD2110" t="str">
        <f t="shared" si="99"/>
        <v>เชียงใหม่-ตลาดไท</v>
      </c>
      <c r="AE2110" t="s">
        <v>73</v>
      </c>
      <c r="AF2110" s="1">
        <v>0</v>
      </c>
      <c r="AG2110" s="1">
        <v>0</v>
      </c>
      <c r="AH2110" s="1">
        <v>0</v>
      </c>
      <c r="AI2110" t="s">
        <v>6765</v>
      </c>
      <c r="AJ2110" s="1">
        <v>1</v>
      </c>
      <c r="AK2110" s="1">
        <v>720</v>
      </c>
      <c r="AL2110" s="1">
        <v>720</v>
      </c>
      <c r="AM2110" s="1">
        <v>1</v>
      </c>
      <c r="AN2110" s="1">
        <v>0</v>
      </c>
      <c r="AO2110" s="1">
        <v>0</v>
      </c>
      <c r="AP2110" s="1">
        <v>0</v>
      </c>
      <c r="AQ2110" s="1">
        <v>0</v>
      </c>
      <c r="AR2110" s="1">
        <v>1438</v>
      </c>
      <c r="AS2110" s="1">
        <v>3897.6964478114396</v>
      </c>
      <c r="AT2110" s="1">
        <f>Table1[[#This Row],[รวมต้นทุนค่าเดินทาง]]+Table1[[#This Row],[รวมต้นทุนค่าซ่อม]]+Table1[[#This Row],[รวมค่าเสื่อม]]</f>
        <v>8450.5597471626897</v>
      </c>
      <c r="AU2110" s="1">
        <f t="shared" si="97"/>
        <v>4256.109283997258</v>
      </c>
      <c r="AV2110" s="1" t="str" cm="1">
        <f t="array" ref="AV2110">IF(AC2110&lt;4, "เก็บ", IF(OR(AT2110 &lt; PERCENTILE(IF($AC$2:$AC$5092=AC2110, $AT$2:$AT$5092), 0.25) - 1.5 * (PERCENTILE(IF($AC$2:$AC$5092=AC2110, $AT$2:$AT$5092), 0.75) - PERCENTILE(IF($AC$2:$AC$5092=AC2110, $AT$2:$AT$5092), 0.25)), AT2110 &gt; PERCENTILE(IF($AC$2:$AC$5092=AC2110, $AT$2:$AT$5092), 0.75) + 1.5 * (PERCENTILE(IF($AC$2:$AC$5092=AC2110, $AT$2:$AT$5092), 0.75) - PERCENTILE(IF($AC$2:$AC$5092=AC2110, $AT$2:$AT$5092), 0.25))), "ตัด", "เก็บ"))</f>
        <v>เก็บ</v>
      </c>
      <c r="AW2110" s="1">
        <f t="shared" si="98"/>
        <v>3807.0727671795808</v>
      </c>
      <c r="AX2110" s="1">
        <v>2335.0230876608157</v>
      </c>
      <c r="AY2110" s="1">
        <v>3114.863299351251</v>
      </c>
    </row>
    <row r="2111" spans="1:51" x14ac:dyDescent="0.2">
      <c r="A2111" s="3">
        <v>45666</v>
      </c>
      <c r="B2111">
        <v>45666</v>
      </c>
      <c r="C2111" t="s">
        <v>6766</v>
      </c>
      <c r="D2111" t="s">
        <v>66</v>
      </c>
      <c r="E2111" t="s">
        <v>124</v>
      </c>
      <c r="F2111" t="s">
        <v>263</v>
      </c>
      <c r="G2111" s="1">
        <v>0</v>
      </c>
      <c r="H2111" s="1">
        <v>1305</v>
      </c>
      <c r="I2111" s="1">
        <v>500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500</v>
      </c>
      <c r="P2111" t="s">
        <v>6767</v>
      </c>
      <c r="Q2111" s="2">
        <v>243992</v>
      </c>
      <c r="R2111" t="s">
        <v>70</v>
      </c>
      <c r="S2111">
        <v>0</v>
      </c>
      <c r="T2111" t="s">
        <v>71</v>
      </c>
      <c r="U2111" t="s">
        <v>93</v>
      </c>
      <c r="V2111" s="1">
        <v>0</v>
      </c>
      <c r="W2111" s="1">
        <v>0</v>
      </c>
      <c r="X2111" s="1">
        <v>0</v>
      </c>
      <c r="AA2111" t="s">
        <v>58</v>
      </c>
      <c r="AB2111" s="1">
        <v>0</v>
      </c>
      <c r="AC2111" s="4">
        <f>IF(ISNUMBER(MATCH(AD2111, $AD$2:AD2110, 0)), INDEX($AC$2:AC2110, MATCH(AD2111, $AD$2:AD2110, 0)), MAX($AC$2:AC2110)+1)</f>
        <v>4</v>
      </c>
      <c r="AD2111" t="str">
        <f t="shared" si="99"/>
        <v>เชียงใหม่-ตลาดไท</v>
      </c>
      <c r="AE2111" t="s">
        <v>73</v>
      </c>
      <c r="AF2111" s="1">
        <v>0</v>
      </c>
      <c r="AG2111" s="1">
        <v>0</v>
      </c>
      <c r="AH2111" s="1">
        <v>0</v>
      </c>
      <c r="AI2111" t="s">
        <v>6768</v>
      </c>
      <c r="AJ2111" s="1">
        <v>1</v>
      </c>
      <c r="AK2111" s="1">
        <v>720</v>
      </c>
      <c r="AL2111" s="1">
        <v>720</v>
      </c>
      <c r="AM2111" s="1">
        <v>1</v>
      </c>
      <c r="AN2111" s="1">
        <v>0</v>
      </c>
      <c r="AO2111" s="1">
        <v>0</v>
      </c>
      <c r="AP2111" s="1">
        <v>0</v>
      </c>
      <c r="AQ2111" s="1">
        <v>0</v>
      </c>
      <c r="AR2111" s="1">
        <v>1805</v>
      </c>
      <c r="AS2111" s="1">
        <v>2096.8694013370537</v>
      </c>
      <c r="AT2111" s="1">
        <f>Table1[[#This Row],[รวมต้นทุนค่าเดินทาง]]+Table1[[#This Row],[รวมต้นทุนค่าซ่อม]]+Table1[[#This Row],[รวมค่าเสื่อม]]</f>
        <v>6806.2811660429361</v>
      </c>
      <c r="AU2111" s="1">
        <f t="shared" si="97"/>
        <v>4256.109283997258</v>
      </c>
      <c r="AV2111" s="1" t="str" cm="1">
        <f t="array" ref="AV2111">IF(AC2111&lt;4, "เก็บ", IF(OR(AT2111 &lt; PERCENTILE(IF($AC$2:$AC$5092=AC2111, $AT$2:$AT$5092), 0.25) - 1.5 * (PERCENTILE(IF($AC$2:$AC$5092=AC2111, $AT$2:$AT$5092), 0.75) - PERCENTILE(IF($AC$2:$AC$5092=AC2111, $AT$2:$AT$5092), 0.25)), AT2111 &gt; PERCENTILE(IF($AC$2:$AC$5092=AC2111, $AT$2:$AT$5092), 0.75) + 1.5 * (PERCENTILE(IF($AC$2:$AC$5092=AC2111, $AT$2:$AT$5092), 0.75) - PERCENTILE(IF($AC$2:$AC$5092=AC2111, $AT$2:$AT$5092), 0.25))), "ตัด", "เก็บ"))</f>
        <v>เก็บ</v>
      </c>
      <c r="AW2111" s="1">
        <f t="shared" si="98"/>
        <v>3807.0727671795808</v>
      </c>
      <c r="AX2111" s="1">
        <v>2335.0230876608157</v>
      </c>
      <c r="AY2111" s="1">
        <v>2904.4117647058824</v>
      </c>
    </row>
    <row r="2112" spans="1:51" x14ac:dyDescent="0.2">
      <c r="A2112" s="3">
        <v>45667</v>
      </c>
      <c r="B2112">
        <v>45667</v>
      </c>
      <c r="C2112" t="s">
        <v>6769</v>
      </c>
      <c r="D2112" t="s">
        <v>66</v>
      </c>
      <c r="E2112" t="s">
        <v>67</v>
      </c>
      <c r="F2112" t="s">
        <v>1010</v>
      </c>
      <c r="G2112" s="1">
        <v>0</v>
      </c>
      <c r="H2112" s="1">
        <v>0</v>
      </c>
      <c r="I2112" s="1">
        <v>400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400</v>
      </c>
      <c r="P2112" t="s">
        <v>6770</v>
      </c>
      <c r="Q2112" s="2">
        <v>243993</v>
      </c>
      <c r="R2112" t="s">
        <v>70</v>
      </c>
      <c r="S2112">
        <v>0</v>
      </c>
      <c r="T2112" t="s">
        <v>254</v>
      </c>
      <c r="U2112" t="s">
        <v>161</v>
      </c>
      <c r="V2112" s="1">
        <v>0</v>
      </c>
      <c r="W2112" s="1">
        <v>0</v>
      </c>
      <c r="X2112" s="1">
        <v>0</v>
      </c>
      <c r="AA2112" t="s">
        <v>58</v>
      </c>
      <c r="AB2112" s="1">
        <v>0</v>
      </c>
      <c r="AC2112" s="4">
        <f>IF(ISNUMBER(MATCH(AD2112, $AD$2:AD2111, 0)), INDEX($AC$2:AC2111, MATCH(AD2112, $AD$2:AD2111, 0)), MAX($AC$2:AC2111)+1)</f>
        <v>11</v>
      </c>
      <c r="AD2112" t="str">
        <f t="shared" si="99"/>
        <v>ลำปาง-พุทธมณฑลสาย 2</v>
      </c>
      <c r="AE2112" t="s">
        <v>73</v>
      </c>
      <c r="AF2112" s="1">
        <v>0</v>
      </c>
      <c r="AG2112" s="1">
        <v>0</v>
      </c>
      <c r="AH2112" s="1">
        <v>0</v>
      </c>
      <c r="AI2112" t="s">
        <v>6771</v>
      </c>
      <c r="AJ2112" s="1">
        <v>1</v>
      </c>
      <c r="AK2112" s="1">
        <v>720</v>
      </c>
      <c r="AL2112" s="1">
        <v>720</v>
      </c>
      <c r="AM2112" s="1">
        <v>1</v>
      </c>
      <c r="AN2112" s="1">
        <v>0</v>
      </c>
      <c r="AO2112" s="1">
        <v>0</v>
      </c>
      <c r="AP2112" s="1">
        <v>0</v>
      </c>
      <c r="AQ2112" s="1">
        <v>0</v>
      </c>
      <c r="AR2112" s="1">
        <v>400</v>
      </c>
      <c r="AS2112" s="1">
        <v>2300.124229169202</v>
      </c>
      <c r="AT2112" s="1">
        <f>Table1[[#This Row],[รวมต้นทุนค่าเดินทาง]]+Table1[[#This Row],[รวมต้นทุนค่าซ่อม]]+Table1[[#This Row],[รวมค่าเสื่อม]]</f>
        <v>4393.5101171782517</v>
      </c>
      <c r="AU2112" s="1">
        <f t="shared" si="97"/>
        <v>4930.4097489270907</v>
      </c>
      <c r="AV2112" s="1" t="str" cm="1">
        <f t="array" ref="AV2112">IF(AC2112&lt;4, "เก็บ", IF(OR(AT2112 &lt; PERCENTILE(IF($AC$2:$AC$5092=AC2112, $AT$2:$AT$5092), 0.25) - 1.5 * (PERCENTILE(IF($AC$2:$AC$5092=AC2112, $AT$2:$AT$5092), 0.75) - PERCENTILE(IF($AC$2:$AC$5092=AC2112, $AT$2:$AT$5092), 0.25)), AT2112 &gt; PERCENTILE(IF($AC$2:$AC$5092=AC2112, $AT$2:$AT$5092), 0.75) + 1.5 * (PERCENTILE(IF($AC$2:$AC$5092=AC2112, $AT$2:$AT$5092), 0.75) - PERCENTILE(IF($AC$2:$AC$5092=AC2112, $AT$2:$AT$5092), 0.25))), "ตัด", "เก็บ"))</f>
        <v>เก็บ</v>
      </c>
      <c r="AW2112" s="1">
        <f t="shared" si="98"/>
        <v>4496.4734610911819</v>
      </c>
      <c r="AX2112" s="1">
        <v>2927.9145864762854</v>
      </c>
      <c r="AY2112" s="1">
        <v>1693.3858880090497</v>
      </c>
    </row>
    <row r="2113" spans="1:51" x14ac:dyDescent="0.2">
      <c r="A2113" s="3">
        <v>45667</v>
      </c>
      <c r="B2113">
        <v>45667</v>
      </c>
      <c r="C2113" t="s">
        <v>6772</v>
      </c>
      <c r="D2113" t="s">
        <v>66</v>
      </c>
      <c r="E2113" t="s">
        <v>124</v>
      </c>
      <c r="F2113" t="s">
        <v>1102</v>
      </c>
      <c r="G2113" s="1">
        <v>0</v>
      </c>
      <c r="H2113" s="1">
        <v>1071</v>
      </c>
      <c r="I2113" s="1">
        <v>500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500</v>
      </c>
      <c r="P2113" t="s">
        <v>6773</v>
      </c>
      <c r="Q2113" s="2">
        <v>243993</v>
      </c>
      <c r="R2113" t="s">
        <v>70</v>
      </c>
      <c r="S2113">
        <v>0</v>
      </c>
      <c r="T2113" t="s">
        <v>71</v>
      </c>
      <c r="U2113" t="s">
        <v>161</v>
      </c>
      <c r="V2113" s="1">
        <v>0</v>
      </c>
      <c r="W2113" s="1">
        <v>0</v>
      </c>
      <c r="X2113" s="1">
        <v>0</v>
      </c>
      <c r="AA2113" t="s">
        <v>58</v>
      </c>
      <c r="AB2113" s="1">
        <v>0</v>
      </c>
      <c r="AC2113" s="4">
        <f>IF(ISNUMBER(MATCH(AD2113, $AD$2:AD2112, 0)), INDEX($AC$2:AC2112, MATCH(AD2113, $AD$2:AD2112, 0)), MAX($AC$2:AC2112)+1)</f>
        <v>9</v>
      </c>
      <c r="AD2113" t="str">
        <f t="shared" si="99"/>
        <v>เชียงใหม่-พุทธมณฑลสาย 2</v>
      </c>
      <c r="AE2113" t="s">
        <v>73</v>
      </c>
      <c r="AF2113" s="1">
        <v>0</v>
      </c>
      <c r="AG2113" s="1">
        <v>0</v>
      </c>
      <c r="AH2113" s="1">
        <v>0</v>
      </c>
      <c r="AI2113" t="s">
        <v>6774</v>
      </c>
      <c r="AJ2113" s="1">
        <v>1</v>
      </c>
      <c r="AK2113" s="1">
        <v>720</v>
      </c>
      <c r="AL2113" s="1">
        <v>720</v>
      </c>
      <c r="AM2113" s="1">
        <v>1</v>
      </c>
      <c r="AN2113" s="1">
        <v>0</v>
      </c>
      <c r="AO2113" s="1">
        <v>0</v>
      </c>
      <c r="AP2113" s="1">
        <v>0</v>
      </c>
      <c r="AQ2113" s="1">
        <v>0</v>
      </c>
      <c r="AR2113" s="1">
        <v>1571</v>
      </c>
      <c r="AS2113" s="1">
        <v>1662.1239637828251</v>
      </c>
      <c r="AT2113" s="1">
        <f>Table1[[#This Row],[รวมต้นทุนค่าเดินทาง]]+Table1[[#This Row],[รวมต้นทุนค่าซ่อม]]+Table1[[#This Row],[รวมค่าเสื่อม]]</f>
        <v>5696.3143818481285</v>
      </c>
      <c r="AU2113" s="1">
        <f t="shared" si="97"/>
        <v>4623.2312262414152</v>
      </c>
      <c r="AV2113" s="1" t="str" cm="1">
        <f t="array" ref="AV2113">IF(AC2113&lt;4, "เก็บ", IF(OR(AT2113 &lt; PERCENTILE(IF($AC$2:$AC$5092=AC2113, $AT$2:$AT$5092), 0.25) - 1.5 * (PERCENTILE(IF($AC$2:$AC$5092=AC2113, $AT$2:$AT$5092), 0.75) - PERCENTILE(IF($AC$2:$AC$5092=AC2113, $AT$2:$AT$5092), 0.25)), AT2113 &gt; PERCENTILE(IF($AC$2:$AC$5092=AC2113, $AT$2:$AT$5092), 0.75) + 1.5 * (PERCENTILE(IF($AC$2:$AC$5092=AC2113, $AT$2:$AT$5092), 0.75) - PERCENTILE(IF($AC$2:$AC$5092=AC2113, $AT$2:$AT$5092), 0.25))), "ตัด", "เก็บ"))</f>
        <v>เก็บ</v>
      </c>
      <c r="AW2113" s="1">
        <f t="shared" si="98"/>
        <v>4005.4952465164292</v>
      </c>
      <c r="AX2113" s="1">
        <v>2577.9546108768855</v>
      </c>
      <c r="AY2113" s="1">
        <v>2463.1904180653037</v>
      </c>
    </row>
    <row r="2114" spans="1:51" x14ac:dyDescent="0.2">
      <c r="A2114" s="3">
        <v>45667</v>
      </c>
      <c r="B2114">
        <v>45667</v>
      </c>
      <c r="C2114" t="s">
        <v>6775</v>
      </c>
      <c r="D2114" t="s">
        <v>66</v>
      </c>
      <c r="E2114" t="s">
        <v>67</v>
      </c>
      <c r="F2114" t="s">
        <v>353</v>
      </c>
      <c r="G2114" s="1">
        <v>0</v>
      </c>
      <c r="H2114" s="1">
        <v>2209</v>
      </c>
      <c r="I2114" s="1">
        <v>500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500</v>
      </c>
      <c r="P2114" t="s">
        <v>6776</v>
      </c>
      <c r="Q2114" s="2">
        <v>243993</v>
      </c>
      <c r="R2114" t="s">
        <v>70</v>
      </c>
      <c r="S2114">
        <v>0</v>
      </c>
      <c r="T2114" t="s">
        <v>71</v>
      </c>
      <c r="U2114" t="s">
        <v>72</v>
      </c>
      <c r="V2114" s="1">
        <v>0</v>
      </c>
      <c r="W2114" s="1">
        <v>0</v>
      </c>
      <c r="X2114" s="1">
        <v>0</v>
      </c>
      <c r="AA2114" t="s">
        <v>58</v>
      </c>
      <c r="AB2114" s="1">
        <v>0</v>
      </c>
      <c r="AC2114" s="4">
        <f>IF(ISNUMBER(MATCH(AD2114, $AD$2:AD2113, 0)), INDEX($AC$2:AC2113, MATCH(AD2114, $AD$2:AD2113, 0)), MAX($AC$2:AC2113)+1)</f>
        <v>2</v>
      </c>
      <c r="AD2114" t="str">
        <f t="shared" si="99"/>
        <v>เชียงใหม่-พุทธมณฑลสาย 5</v>
      </c>
      <c r="AE2114" t="s">
        <v>73</v>
      </c>
      <c r="AF2114" s="1">
        <v>0</v>
      </c>
      <c r="AG2114" s="1">
        <v>0</v>
      </c>
      <c r="AH2114" s="1">
        <v>0</v>
      </c>
      <c r="AI2114" t="s">
        <v>6777</v>
      </c>
      <c r="AJ2114" s="1">
        <v>1</v>
      </c>
      <c r="AK2114" s="1">
        <v>720</v>
      </c>
      <c r="AL2114" s="1">
        <v>720</v>
      </c>
      <c r="AM2114" s="1">
        <v>1</v>
      </c>
      <c r="AN2114" s="1">
        <v>0</v>
      </c>
      <c r="AO2114" s="1">
        <v>0</v>
      </c>
      <c r="AP2114" s="1">
        <v>0</v>
      </c>
      <c r="AQ2114" s="1">
        <v>0</v>
      </c>
      <c r="AR2114" s="1">
        <v>2709</v>
      </c>
      <c r="AS2114" s="1">
        <v>2026.9760452709384</v>
      </c>
      <c r="AT2114" s="1">
        <f>Table1[[#This Row],[รวมต้นทุนค่าเดินทาง]]+Table1[[#This Row],[รวมต้นทุนค่าซ่อม]]+Table1[[#This Row],[รวมค่าเสื่อม]]</f>
        <v>7059.8177441126372</v>
      </c>
      <c r="AU2114" s="1">
        <f t="shared" si="97"/>
        <v>5026.5629662053279</v>
      </c>
      <c r="AV2114" s="1" t="str" cm="1">
        <f t="array" ref="AV2114">IF(AC2114&lt;4, "เก็บ", IF(OR(AT2114 &lt; PERCENTILE(IF($AC$2:$AC$5092=AC2114, $AT$2:$AT$5092), 0.25) - 1.5 * (PERCENTILE(IF($AC$2:$AC$5092=AC2114, $AT$2:$AT$5092), 0.75) - PERCENTILE(IF($AC$2:$AC$5092=AC2114, $AT$2:$AT$5092), 0.25)), AT2114 &gt; PERCENTILE(IF($AC$2:$AC$5092=AC2114, $AT$2:$AT$5092), 0.75) + 1.5 * (PERCENTILE(IF($AC$2:$AC$5092=AC2114, $AT$2:$AT$5092), 0.75) - PERCENTILE(IF($AC$2:$AC$5092=AC2114, $AT$2:$AT$5092), 0.25))), "ตัด", "เก็บ"))</f>
        <v>เก็บ</v>
      </c>
      <c r="AW2114" s="1">
        <f t="shared" si="98"/>
        <v>5026.5629662053279</v>
      </c>
      <c r="AX2114" s="1">
        <v>4064.5059139663294</v>
      </c>
      <c r="AY2114" s="1">
        <v>2323.8416988416989</v>
      </c>
    </row>
    <row r="2115" spans="1:51" x14ac:dyDescent="0.2">
      <c r="A2115" s="3">
        <v>45667</v>
      </c>
      <c r="B2115">
        <v>45667</v>
      </c>
      <c r="C2115" t="s">
        <v>6778</v>
      </c>
      <c r="D2115" t="s">
        <v>66</v>
      </c>
      <c r="E2115" t="s">
        <v>105</v>
      </c>
      <c r="F2115" t="s">
        <v>895</v>
      </c>
      <c r="G2115" s="1">
        <v>602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602</v>
      </c>
      <c r="P2115" t="s">
        <v>6779</v>
      </c>
      <c r="Q2115" s="2">
        <v>243993</v>
      </c>
      <c r="R2115" t="s">
        <v>55</v>
      </c>
      <c r="S2115">
        <v>0</v>
      </c>
      <c r="T2115" t="s">
        <v>88</v>
      </c>
      <c r="U2115" t="s">
        <v>71</v>
      </c>
      <c r="V2115" s="1">
        <v>0</v>
      </c>
      <c r="W2115" s="1">
        <v>1406</v>
      </c>
      <c r="X2115" s="1">
        <v>0</v>
      </c>
      <c r="Y2115" t="s">
        <v>88</v>
      </c>
      <c r="Z2115" t="s">
        <v>71</v>
      </c>
      <c r="AA2115" t="s">
        <v>871</v>
      </c>
      <c r="AB2115" s="1">
        <v>0</v>
      </c>
      <c r="AC2115" s="4">
        <f>IF(ISNUMBER(MATCH(AD2115, $AD$2:AD2114, 0)), INDEX($AC$2:AC2114, MATCH(AD2115, $AD$2:AD2114, 0)), MAX($AC$2:AC2114)+1)</f>
        <v>13</v>
      </c>
      <c r="AD2115" t="str">
        <f t="shared" si="99"/>
        <v>แพร่-เชียงใหม่</v>
      </c>
      <c r="AE2115" t="s">
        <v>55</v>
      </c>
      <c r="AF2115" s="1">
        <v>0</v>
      </c>
      <c r="AG2115" s="1">
        <v>0</v>
      </c>
      <c r="AH2115" s="1">
        <v>0</v>
      </c>
      <c r="AI2115" t="s">
        <v>6780</v>
      </c>
      <c r="AJ2115" s="1">
        <v>1</v>
      </c>
      <c r="AK2115" s="1">
        <v>0</v>
      </c>
      <c r="AL2115" s="1">
        <v>0</v>
      </c>
      <c r="AM2115" s="1">
        <v>0</v>
      </c>
      <c r="AN2115" s="1">
        <v>1358.5473000000002</v>
      </c>
      <c r="AO2115" s="1">
        <v>0</v>
      </c>
      <c r="AP2115" s="1">
        <v>482.97209999999995</v>
      </c>
      <c r="AQ2115" s="1">
        <v>0</v>
      </c>
      <c r="AR2115" s="1">
        <v>2008</v>
      </c>
      <c r="AS2115" s="1">
        <v>1272.8275000000001</v>
      </c>
      <c r="AT2115" s="1">
        <f>Table1[[#This Row],[รวมต้นทุนค่าเดินทาง]]+Table1[[#This Row],[รวมต้นทุนค่าซ่อม]]+Table1[[#This Row],[รวมค่าเสื่อม]]</f>
        <v>4624.1110820895528</v>
      </c>
      <c r="AU2115" s="1">
        <f t="shared" ref="AU2115:AU2178" si="100">AVERAGEIF($AC$2:$AC$5092, AC2115, $AT$2:$AT$5092)</f>
        <v>4592.0787429767815</v>
      </c>
      <c r="AV2115" s="1" t="str" cm="1">
        <f t="array" ref="AV2115">IF(AC2115&lt;4, "เก็บ", IF(OR(AT2115 &lt; PERCENTILE(IF($AC$2:$AC$5092=AC2115, $AT$2:$AT$5092), 0.25) - 1.5 * (PERCENTILE(IF($AC$2:$AC$5092=AC2115, $AT$2:$AT$5092), 0.75) - PERCENTILE(IF($AC$2:$AC$5092=AC2115, $AT$2:$AT$5092), 0.25)), AT2115 &gt; PERCENTILE(IF($AC$2:$AC$5092=AC2115, $AT$2:$AT$5092), 0.75) + 1.5 * (PERCENTILE(IF($AC$2:$AC$5092=AC2115, $AT$2:$AT$5092), 0.75) - PERCENTILE(IF($AC$2:$AC$5092=AC2115, $AT$2:$AT$5092), 0.25))), "ตัด", "เก็บ"))</f>
        <v>เก็บ</v>
      </c>
      <c r="AW2115" s="1">
        <f t="shared" ref="AW2115:AW2178" si="101">AVERAGEIFS($AT$2:$AT$5092, $AC$2:$AC$5092, AC2115, $AV$2:$AV$5092, "เก็บ")</f>
        <v>4279.7356386749952</v>
      </c>
      <c r="AX2115" s="1">
        <v>3355.5397680040655</v>
      </c>
      <c r="AY2115" s="1">
        <v>1343.2835820895523</v>
      </c>
    </row>
    <row r="2116" spans="1:51" x14ac:dyDescent="0.2">
      <c r="A2116" s="3">
        <v>45667</v>
      </c>
      <c r="B2116">
        <v>45667</v>
      </c>
      <c r="C2116" t="s">
        <v>6781</v>
      </c>
      <c r="D2116" t="s">
        <v>66</v>
      </c>
      <c r="E2116" t="s">
        <v>105</v>
      </c>
      <c r="F2116" t="s">
        <v>865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t="s">
        <v>6782</v>
      </c>
      <c r="Q2116" s="2">
        <v>243993</v>
      </c>
      <c r="R2116" t="s">
        <v>55</v>
      </c>
      <c r="S2116">
        <v>0</v>
      </c>
      <c r="T2116" t="s">
        <v>87</v>
      </c>
      <c r="U2116" t="s">
        <v>71</v>
      </c>
      <c r="V2116" s="1">
        <v>0</v>
      </c>
      <c r="W2116" s="1">
        <v>1305</v>
      </c>
      <c r="X2116" s="1">
        <v>0</v>
      </c>
      <c r="Y2116" t="s">
        <v>87</v>
      </c>
      <c r="Z2116" t="s">
        <v>71</v>
      </c>
      <c r="AA2116" t="s">
        <v>1074</v>
      </c>
      <c r="AB2116" s="1">
        <v>0</v>
      </c>
      <c r="AC2116" s="4">
        <f>IF(ISNUMBER(MATCH(AD2116, $AD$2:AD2115, 0)), INDEX($AC$2:AC2115, MATCH(AD2116, $AD$2:AD2115, 0)), MAX($AC$2:AC2115)+1)</f>
        <v>6</v>
      </c>
      <c r="AD2116" t="str">
        <f t="shared" si="99"/>
        <v>เชียงราย-เชียงใหม่</v>
      </c>
      <c r="AE2116" t="s">
        <v>55</v>
      </c>
      <c r="AF2116" s="1">
        <v>0</v>
      </c>
      <c r="AG2116" s="1">
        <v>0</v>
      </c>
      <c r="AH2116" s="1">
        <v>0</v>
      </c>
      <c r="AI2116" t="s">
        <v>6783</v>
      </c>
      <c r="AJ2116" s="1">
        <v>2</v>
      </c>
      <c r="AK2116" s="1">
        <v>0</v>
      </c>
      <c r="AL2116" s="1">
        <v>0</v>
      </c>
      <c r="AM2116" s="1">
        <v>0</v>
      </c>
      <c r="AN2116" s="1">
        <v>566.31240000000003</v>
      </c>
      <c r="AO2116" s="1">
        <v>0</v>
      </c>
      <c r="AP2116" s="1">
        <v>0</v>
      </c>
      <c r="AQ2116" s="1">
        <v>0</v>
      </c>
      <c r="AR2116" s="1">
        <v>1305</v>
      </c>
      <c r="AS2116" s="1">
        <v>592.3248534979424</v>
      </c>
      <c r="AT2116" s="1">
        <f>Table1[[#This Row],[รวมต้นทุนค่าเดินทาง]]+Table1[[#This Row],[รวมต้นทุนค่าซ่อม]]+Table1[[#This Row],[รวมค่าเสื่อม]]</f>
        <v>3697.3248534979425</v>
      </c>
      <c r="AU2116" s="1">
        <f t="shared" si="100"/>
        <v>4428.3346813776061</v>
      </c>
      <c r="AV2116" s="1" t="str" cm="1">
        <f t="array" ref="AV2116">IF(AC2116&lt;4, "เก็บ", IF(OR(AT2116 &lt; PERCENTILE(IF($AC$2:$AC$5092=AC2116, $AT$2:$AT$5092), 0.25) - 1.5 * (PERCENTILE(IF($AC$2:$AC$5092=AC2116, $AT$2:$AT$5092), 0.75) - PERCENTILE(IF($AC$2:$AC$5092=AC2116, $AT$2:$AT$5092), 0.25)), AT2116 &gt; PERCENTILE(IF($AC$2:$AC$5092=AC2116, $AT$2:$AT$5092), 0.75) + 1.5 * (PERCENTILE(IF($AC$2:$AC$5092=AC2116, $AT$2:$AT$5092), 0.75) - PERCENTILE(IF($AC$2:$AC$5092=AC2116, $AT$2:$AT$5092), 0.25))), "ตัด", "เก็บ"))</f>
        <v>เก็บ</v>
      </c>
      <c r="AW2116" s="1">
        <f t="shared" si="101"/>
        <v>3873.7679454274344</v>
      </c>
      <c r="AX2116" s="1">
        <v>2781.4385174989698</v>
      </c>
      <c r="AY2116" s="1">
        <v>1800</v>
      </c>
    </row>
    <row r="2117" spans="1:51" x14ac:dyDescent="0.2">
      <c r="A2117" s="3">
        <v>45667</v>
      </c>
      <c r="B2117">
        <v>45667</v>
      </c>
      <c r="C2117" t="s">
        <v>6784</v>
      </c>
      <c r="D2117" t="s">
        <v>66</v>
      </c>
      <c r="E2117" t="s">
        <v>67</v>
      </c>
      <c r="F2117" t="s">
        <v>665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736</v>
      </c>
      <c r="P2117" t="s">
        <v>6785</v>
      </c>
      <c r="Q2117" s="2">
        <v>243993</v>
      </c>
      <c r="R2117" t="s">
        <v>55</v>
      </c>
      <c r="S2117">
        <v>0</v>
      </c>
      <c r="T2117" t="s">
        <v>114</v>
      </c>
      <c r="U2117" t="s">
        <v>71</v>
      </c>
      <c r="V2117" s="1">
        <v>0</v>
      </c>
      <c r="W2117" s="1">
        <v>0</v>
      </c>
      <c r="X2117" s="1">
        <v>736</v>
      </c>
      <c r="Y2117" t="s">
        <v>114</v>
      </c>
      <c r="Z2117" t="s">
        <v>71</v>
      </c>
      <c r="AA2117" t="s">
        <v>3991</v>
      </c>
      <c r="AB2117" s="1">
        <v>0</v>
      </c>
      <c r="AC2117" s="4">
        <f>IF(ISNUMBER(MATCH(AD2117, $AD$2:AD2116, 0)), INDEX($AC$2:AC2116, MATCH(AD2117, $AD$2:AD2116, 0)), MAX($AC$2:AC2116)+1)</f>
        <v>7</v>
      </c>
      <c r="AD2117" t="str">
        <f t="shared" si="99"/>
        <v>แม่สาย-เชียงใหม่</v>
      </c>
      <c r="AE2117" t="s">
        <v>55</v>
      </c>
      <c r="AF2117" s="1">
        <v>0</v>
      </c>
      <c r="AG2117" s="1">
        <v>0</v>
      </c>
      <c r="AH2117" s="1">
        <v>0</v>
      </c>
      <c r="AI2117" t="s">
        <v>6786</v>
      </c>
      <c r="AJ2117" s="1">
        <v>1</v>
      </c>
      <c r="AK2117" s="1">
        <v>0</v>
      </c>
      <c r="AL2117" s="1">
        <v>0</v>
      </c>
      <c r="AM2117" s="1">
        <v>0</v>
      </c>
      <c r="AN2117" s="1">
        <v>0</v>
      </c>
      <c r="AO2117" s="1">
        <v>0</v>
      </c>
      <c r="AP2117" s="1">
        <v>0</v>
      </c>
      <c r="AQ2117" s="1">
        <v>0</v>
      </c>
      <c r="AR2117" s="1">
        <v>736</v>
      </c>
      <c r="AS2117" s="1">
        <v>322.25833333333333</v>
      </c>
      <c r="AT2117" s="1">
        <f>Table1[[#This Row],[รวมต้นทุนค่าเดินทาง]]+Table1[[#This Row],[รวมต้นทุนค่าซ่อม]]+Table1[[#This Row],[รวมค่าเสื่อม]]</f>
        <v>1923.6429487179485</v>
      </c>
      <c r="AU2117" s="1">
        <f t="shared" si="100"/>
        <v>4610.750953896033</v>
      </c>
      <c r="AV2117" s="1" t="str" cm="1">
        <f t="array" ref="AV2117">IF(AC2117&lt;4, "เก็บ", IF(OR(AT2117 &lt; PERCENTILE(IF($AC$2:$AC$5092=AC2117, $AT$2:$AT$5092), 0.25) - 1.5 * (PERCENTILE(IF($AC$2:$AC$5092=AC2117, $AT$2:$AT$5092), 0.75) - PERCENTILE(IF($AC$2:$AC$5092=AC2117, $AT$2:$AT$5092), 0.25)), AT2117 &gt; PERCENTILE(IF($AC$2:$AC$5092=AC2117, $AT$2:$AT$5092), 0.75) + 1.5 * (PERCENTILE(IF($AC$2:$AC$5092=AC2117, $AT$2:$AT$5092), 0.75) - PERCENTILE(IF($AC$2:$AC$5092=AC2117, $AT$2:$AT$5092), 0.25))), "ตัด", "เก็บ"))</f>
        <v>เก็บ</v>
      </c>
      <c r="AW2117" s="1">
        <f t="shared" si="101"/>
        <v>3940.0604671629926</v>
      </c>
      <c r="AX2117" s="1">
        <v>3152.7453177985908</v>
      </c>
      <c r="AY2117" s="1">
        <v>865.38461538461536</v>
      </c>
    </row>
    <row r="2118" spans="1:51" x14ac:dyDescent="0.2">
      <c r="A2118" s="3">
        <v>45667</v>
      </c>
      <c r="B2118">
        <v>45667</v>
      </c>
      <c r="C2118" t="s">
        <v>6787</v>
      </c>
      <c r="D2118" t="s">
        <v>66</v>
      </c>
      <c r="E2118" t="s">
        <v>148</v>
      </c>
      <c r="F2118" t="s">
        <v>1316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t="s">
        <v>6788</v>
      </c>
      <c r="Q2118" s="2">
        <v>243993</v>
      </c>
      <c r="R2118" t="s">
        <v>55</v>
      </c>
      <c r="S2118">
        <v>0</v>
      </c>
      <c r="T2118" t="s">
        <v>114</v>
      </c>
      <c r="U2118" t="s">
        <v>71</v>
      </c>
      <c r="V2118" s="1">
        <v>0</v>
      </c>
      <c r="W2118" s="1">
        <v>1540</v>
      </c>
      <c r="X2118" s="1">
        <v>0</v>
      </c>
      <c r="Y2118" t="s">
        <v>114</v>
      </c>
      <c r="Z2118" t="s">
        <v>71</v>
      </c>
      <c r="AA2118" t="s">
        <v>2028</v>
      </c>
      <c r="AB2118" s="1">
        <v>0</v>
      </c>
      <c r="AC2118" s="4">
        <f>IF(ISNUMBER(MATCH(AD2118, $AD$2:AD2117, 0)), INDEX($AC$2:AC2117, MATCH(AD2118, $AD$2:AD2117, 0)), MAX($AC$2:AC2117)+1)</f>
        <v>7</v>
      </c>
      <c r="AD2118" t="str">
        <f t="shared" si="99"/>
        <v>แม่สาย-เชียงใหม่</v>
      </c>
      <c r="AE2118" t="s">
        <v>55</v>
      </c>
      <c r="AF2118" s="1">
        <v>0</v>
      </c>
      <c r="AG2118" s="1">
        <v>0</v>
      </c>
      <c r="AH2118" s="1">
        <v>0</v>
      </c>
      <c r="AI2118" t="s">
        <v>6789</v>
      </c>
      <c r="AJ2118" s="1">
        <v>1</v>
      </c>
      <c r="AK2118" s="1">
        <v>0</v>
      </c>
      <c r="AL2118" s="1">
        <v>0</v>
      </c>
      <c r="AM2118" s="1">
        <v>0</v>
      </c>
      <c r="AN2118" s="1">
        <v>0</v>
      </c>
      <c r="AO2118" s="1">
        <v>0</v>
      </c>
      <c r="AP2118" s="1">
        <v>0</v>
      </c>
      <c r="AQ2118" s="1">
        <v>0</v>
      </c>
      <c r="AR2118" s="1">
        <v>1540</v>
      </c>
      <c r="AS2118" s="1">
        <v>948.98840277777765</v>
      </c>
      <c r="AT2118" s="1">
        <f>Table1[[#This Row],[รวมต้นทุนค่าเดินทาง]]+Table1[[#This Row],[รวมต้นทุนค่าซ่อม]]+Table1[[#This Row],[รวมค่าเสื่อม]]</f>
        <v>3601.155703158006</v>
      </c>
      <c r="AU2118" s="1">
        <f t="shared" si="100"/>
        <v>4610.750953896033</v>
      </c>
      <c r="AV2118" s="1" t="str" cm="1">
        <f t="array" ref="AV2118">IF(AC2118&lt;4, "เก็บ", IF(OR(AT2118 &lt; PERCENTILE(IF($AC$2:$AC$5092=AC2118, $AT$2:$AT$5092), 0.25) - 1.5 * (PERCENTILE(IF($AC$2:$AC$5092=AC2118, $AT$2:$AT$5092), 0.75) - PERCENTILE(IF($AC$2:$AC$5092=AC2118, $AT$2:$AT$5092), 0.25)), AT2118 &gt; PERCENTILE(IF($AC$2:$AC$5092=AC2118, $AT$2:$AT$5092), 0.75) + 1.5 * (PERCENTILE(IF($AC$2:$AC$5092=AC2118, $AT$2:$AT$5092), 0.75) - PERCENTILE(IF($AC$2:$AC$5092=AC2118, $AT$2:$AT$5092), 0.25))), "ตัด", "เก็บ"))</f>
        <v>เก็บ</v>
      </c>
      <c r="AW2118" s="1">
        <f t="shared" si="101"/>
        <v>3940.0604671629926</v>
      </c>
      <c r="AX2118" s="1">
        <v>3152.7453177985908</v>
      </c>
      <c r="AY2118" s="1">
        <v>1112.1673003802282</v>
      </c>
    </row>
    <row r="2119" spans="1:51" x14ac:dyDescent="0.2">
      <c r="A2119" s="3">
        <v>45668</v>
      </c>
      <c r="B2119">
        <v>45668</v>
      </c>
      <c r="C2119" t="s">
        <v>6790</v>
      </c>
      <c r="D2119" t="s">
        <v>66</v>
      </c>
      <c r="E2119" t="s">
        <v>67</v>
      </c>
      <c r="F2119" t="s">
        <v>655</v>
      </c>
      <c r="G2119" s="1">
        <v>0</v>
      </c>
      <c r="H2119" s="1">
        <v>1071</v>
      </c>
      <c r="I2119" s="1">
        <v>500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500</v>
      </c>
      <c r="P2119" t="s">
        <v>6791</v>
      </c>
      <c r="Q2119" s="2">
        <v>243994</v>
      </c>
      <c r="R2119" t="s">
        <v>70</v>
      </c>
      <c r="S2119">
        <v>0</v>
      </c>
      <c r="T2119" t="s">
        <v>71</v>
      </c>
      <c r="U2119" t="s">
        <v>161</v>
      </c>
      <c r="V2119" s="1">
        <v>0</v>
      </c>
      <c r="W2119" s="1">
        <v>0</v>
      </c>
      <c r="X2119" s="1">
        <v>0</v>
      </c>
      <c r="AA2119" t="s">
        <v>58</v>
      </c>
      <c r="AB2119" s="1">
        <v>0</v>
      </c>
      <c r="AC2119" s="4">
        <f>IF(ISNUMBER(MATCH(AD2119, $AD$2:AD2118, 0)), INDEX($AC$2:AC2118, MATCH(AD2119, $AD$2:AD2118, 0)), MAX($AC$2:AC2118)+1)</f>
        <v>9</v>
      </c>
      <c r="AD2119" t="str">
        <f t="shared" si="99"/>
        <v>เชียงใหม่-พุทธมณฑลสาย 2</v>
      </c>
      <c r="AE2119" t="s">
        <v>73</v>
      </c>
      <c r="AF2119" s="1">
        <v>0</v>
      </c>
      <c r="AG2119" s="1">
        <v>0</v>
      </c>
      <c r="AH2119" s="1">
        <v>0</v>
      </c>
      <c r="AI2119" t="s">
        <v>6792</v>
      </c>
      <c r="AJ2119" s="1">
        <v>1</v>
      </c>
      <c r="AK2119" s="1">
        <v>720</v>
      </c>
      <c r="AL2119" s="1">
        <v>720</v>
      </c>
      <c r="AM2119" s="1">
        <v>1</v>
      </c>
      <c r="AN2119" s="1">
        <v>0</v>
      </c>
      <c r="AO2119" s="1">
        <v>0</v>
      </c>
      <c r="AP2119" s="1">
        <v>0</v>
      </c>
      <c r="AQ2119" s="1">
        <v>0</v>
      </c>
      <c r="AR2119" s="1">
        <v>1571</v>
      </c>
      <c r="AS2119" s="1">
        <v>1269.9535590950768</v>
      </c>
      <c r="AT2119" s="1">
        <f>Table1[[#This Row],[รวมต้นทุนค่าเดินทาง]]+Table1[[#This Row],[รวมต้นทุนค่าซ่อม]]+Table1[[#This Row],[รวมค่าเสื่อม]]</f>
        <v>6047.2035590950763</v>
      </c>
      <c r="AU2119" s="1">
        <f t="shared" si="100"/>
        <v>4623.2312262414152</v>
      </c>
      <c r="AV2119" s="1" t="str" cm="1">
        <f t="array" ref="AV2119">IF(AC2119&lt;4, "เก็บ", IF(OR(AT2119 &lt; PERCENTILE(IF($AC$2:$AC$5092=AC2119, $AT$2:$AT$5092), 0.25) - 1.5 * (PERCENTILE(IF($AC$2:$AC$5092=AC2119, $AT$2:$AT$5092), 0.75) - PERCENTILE(IF($AC$2:$AC$5092=AC2119, $AT$2:$AT$5092), 0.25)), AT2119 &gt; PERCENTILE(IF($AC$2:$AC$5092=AC2119, $AT$2:$AT$5092), 0.75) + 1.5 * (PERCENTILE(IF($AC$2:$AC$5092=AC2119, $AT$2:$AT$5092), 0.75) - PERCENTILE(IF($AC$2:$AC$5092=AC2119, $AT$2:$AT$5092), 0.25))), "ตัด", "เก็บ"))</f>
        <v>เก็บ</v>
      </c>
      <c r="AW2119" s="1">
        <f t="shared" si="101"/>
        <v>4005.4952465164292</v>
      </c>
      <c r="AX2119" s="1">
        <v>2577.9546108768855</v>
      </c>
      <c r="AY2119" s="1">
        <v>3206.25</v>
      </c>
    </row>
    <row r="2120" spans="1:51" x14ac:dyDescent="0.2">
      <c r="A2120" s="3">
        <v>45668</v>
      </c>
      <c r="B2120">
        <v>45668</v>
      </c>
      <c r="C2120" t="s">
        <v>6793</v>
      </c>
      <c r="D2120" t="s">
        <v>66</v>
      </c>
      <c r="E2120" t="s">
        <v>67</v>
      </c>
      <c r="F2120" t="s">
        <v>317</v>
      </c>
      <c r="G2120" s="1">
        <v>937</v>
      </c>
      <c r="H2120" s="1">
        <v>0</v>
      </c>
      <c r="I2120" s="1">
        <v>400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1337</v>
      </c>
      <c r="P2120" t="s">
        <v>6794</v>
      </c>
      <c r="Q2120" s="2">
        <v>243994</v>
      </c>
      <c r="R2120" t="s">
        <v>70</v>
      </c>
      <c r="S2120">
        <v>0</v>
      </c>
      <c r="T2120" t="s">
        <v>254</v>
      </c>
      <c r="U2120" t="s">
        <v>161</v>
      </c>
      <c r="V2120" s="1">
        <v>0</v>
      </c>
      <c r="W2120" s="1">
        <v>0</v>
      </c>
      <c r="X2120" s="1">
        <v>0</v>
      </c>
      <c r="AA2120" t="s">
        <v>58</v>
      </c>
      <c r="AB2120" s="1">
        <v>0</v>
      </c>
      <c r="AC2120" s="4">
        <f>IF(ISNUMBER(MATCH(AD2120, $AD$2:AD2119, 0)), INDEX($AC$2:AC2119, MATCH(AD2120, $AD$2:AD2119, 0)), MAX($AC$2:AC2119)+1)</f>
        <v>11</v>
      </c>
      <c r="AD2120" t="str">
        <f t="shared" ref="AD2120:AD2183" si="102">T2120&amp;"-"&amp;U2120</f>
        <v>ลำปาง-พุทธมณฑลสาย 2</v>
      </c>
      <c r="AE2120" t="s">
        <v>73</v>
      </c>
      <c r="AF2120" s="1">
        <v>0</v>
      </c>
      <c r="AG2120" s="1">
        <v>0</v>
      </c>
      <c r="AH2120" s="1">
        <v>0</v>
      </c>
      <c r="AI2120" t="s">
        <v>6795</v>
      </c>
      <c r="AJ2120" s="1">
        <v>1</v>
      </c>
      <c r="AK2120" s="1">
        <v>720</v>
      </c>
      <c r="AL2120" s="1">
        <v>720</v>
      </c>
      <c r="AM2120" s="1">
        <v>1</v>
      </c>
      <c r="AN2120" s="1">
        <v>0</v>
      </c>
      <c r="AO2120" s="1">
        <v>0</v>
      </c>
      <c r="AP2120" s="1">
        <v>0</v>
      </c>
      <c r="AQ2120" s="1">
        <v>0</v>
      </c>
      <c r="AR2120" s="1">
        <v>1337</v>
      </c>
      <c r="AS2120" s="1">
        <v>2292.859418852639</v>
      </c>
      <c r="AT2120" s="1">
        <f>Table1[[#This Row],[รวมต้นทุนค่าเดินทาง]]+Table1[[#This Row],[รวมต้นทุนค่าซ่อม]]+Table1[[#This Row],[รวมค่าเสื่อม]]</f>
        <v>6386.4968078136135</v>
      </c>
      <c r="AU2120" s="1">
        <f t="shared" si="100"/>
        <v>4930.4097489270907</v>
      </c>
      <c r="AV2120" s="1" t="str" cm="1">
        <f t="array" ref="AV2120">IF(AC2120&lt;4, "เก็บ", IF(OR(AT2120 &lt; PERCENTILE(IF($AC$2:$AC$5092=AC2120, $AT$2:$AT$5092), 0.25) - 1.5 * (PERCENTILE(IF($AC$2:$AC$5092=AC2120, $AT$2:$AT$5092), 0.75) - PERCENTILE(IF($AC$2:$AC$5092=AC2120, $AT$2:$AT$5092), 0.25)), AT2120 &gt; PERCENTILE(IF($AC$2:$AC$5092=AC2120, $AT$2:$AT$5092), 0.75) + 1.5 * (PERCENTILE(IF($AC$2:$AC$5092=AC2120, $AT$2:$AT$5092), 0.75) - PERCENTILE(IF($AC$2:$AC$5092=AC2120, $AT$2:$AT$5092), 0.25))), "ตัด", "เก็บ"))</f>
        <v>เก็บ</v>
      </c>
      <c r="AW2120" s="1">
        <f t="shared" si="101"/>
        <v>4496.4734610911819</v>
      </c>
      <c r="AX2120" s="1">
        <v>2927.9145864762854</v>
      </c>
      <c r="AY2120" s="1">
        <v>2756.637388960974</v>
      </c>
    </row>
    <row r="2121" spans="1:51" x14ac:dyDescent="0.2">
      <c r="A2121" s="3">
        <v>45668</v>
      </c>
      <c r="B2121">
        <v>45668</v>
      </c>
      <c r="C2121" t="s">
        <v>6796</v>
      </c>
      <c r="D2121" t="s">
        <v>66</v>
      </c>
      <c r="E2121" t="s">
        <v>67</v>
      </c>
      <c r="F2121" t="s">
        <v>236</v>
      </c>
      <c r="G2121" s="1">
        <v>0</v>
      </c>
      <c r="H2121" s="1">
        <v>1038</v>
      </c>
      <c r="I2121" s="1">
        <v>400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400</v>
      </c>
      <c r="P2121" t="s">
        <v>6797</v>
      </c>
      <c r="Q2121" s="2">
        <v>243994</v>
      </c>
      <c r="R2121" t="s">
        <v>70</v>
      </c>
      <c r="S2121">
        <v>0</v>
      </c>
      <c r="T2121" t="s">
        <v>71</v>
      </c>
      <c r="U2121" t="s">
        <v>93</v>
      </c>
      <c r="V2121" s="1">
        <v>0</v>
      </c>
      <c r="W2121" s="1">
        <v>0</v>
      </c>
      <c r="X2121" s="1">
        <v>0</v>
      </c>
      <c r="AA2121" t="s">
        <v>58</v>
      </c>
      <c r="AB2121" s="1">
        <v>0</v>
      </c>
      <c r="AC2121" s="4">
        <f>IF(ISNUMBER(MATCH(AD2121, $AD$2:AD2120, 0)), INDEX($AC$2:AC2120, MATCH(AD2121, $AD$2:AD2120, 0)), MAX($AC$2:AC2120)+1)</f>
        <v>4</v>
      </c>
      <c r="AD2121" t="str">
        <f t="shared" si="102"/>
        <v>เชียงใหม่-ตลาดไท</v>
      </c>
      <c r="AE2121" t="s">
        <v>73</v>
      </c>
      <c r="AF2121" s="1">
        <v>0</v>
      </c>
      <c r="AG2121" s="1">
        <v>0</v>
      </c>
      <c r="AH2121" s="1">
        <v>0</v>
      </c>
      <c r="AI2121" t="s">
        <v>6798</v>
      </c>
      <c r="AJ2121" s="1">
        <v>1</v>
      </c>
      <c r="AK2121" s="1">
        <v>720</v>
      </c>
      <c r="AL2121" s="1">
        <v>720</v>
      </c>
      <c r="AM2121" s="1">
        <v>1</v>
      </c>
      <c r="AN2121" s="1">
        <v>0</v>
      </c>
      <c r="AO2121" s="1">
        <v>0</v>
      </c>
      <c r="AP2121" s="1">
        <v>0</v>
      </c>
      <c r="AQ2121" s="1">
        <v>0</v>
      </c>
      <c r="AR2121" s="1">
        <v>1438</v>
      </c>
      <c r="AS2121" s="1">
        <v>1378.9427942067425</v>
      </c>
      <c r="AT2121" s="1">
        <f>Table1[[#This Row],[รวมต้นทุนค่าเดินทาง]]+Table1[[#This Row],[รวมต้นทุนค่าซ่อม]]+Table1[[#This Row],[รวมค่าเสื่อม]]</f>
        <v>5082.3575238372778</v>
      </c>
      <c r="AU2121" s="1">
        <f t="shared" si="100"/>
        <v>4256.109283997258</v>
      </c>
      <c r="AV2121" s="1" t="str" cm="1">
        <f t="array" ref="AV2121">IF(AC2121&lt;4, "เก็บ", IF(OR(AT2121 &lt; PERCENTILE(IF($AC$2:$AC$5092=AC2121, $AT$2:$AT$5092), 0.25) - 1.5 * (PERCENTILE(IF($AC$2:$AC$5092=AC2121, $AT$2:$AT$5092), 0.75) - PERCENTILE(IF($AC$2:$AC$5092=AC2121, $AT$2:$AT$5092), 0.25)), AT2121 &gt; PERCENTILE(IF($AC$2:$AC$5092=AC2121, $AT$2:$AT$5092), 0.75) + 1.5 * (PERCENTILE(IF($AC$2:$AC$5092=AC2121, $AT$2:$AT$5092), 0.75) - PERCENTILE(IF($AC$2:$AC$5092=AC2121, $AT$2:$AT$5092), 0.25))), "ตัด", "เก็บ"))</f>
        <v>เก็บ</v>
      </c>
      <c r="AW2121" s="1">
        <f t="shared" si="101"/>
        <v>3807.0727671795808</v>
      </c>
      <c r="AX2121" s="1">
        <v>2335.0230876608157</v>
      </c>
      <c r="AY2121" s="1">
        <v>2265.4147296305359</v>
      </c>
    </row>
    <row r="2122" spans="1:51" x14ac:dyDescent="0.2">
      <c r="A2122" s="3">
        <v>45668</v>
      </c>
      <c r="B2122">
        <v>45668</v>
      </c>
      <c r="C2122" t="s">
        <v>6799</v>
      </c>
      <c r="D2122" t="s">
        <v>66</v>
      </c>
      <c r="E2122" t="s">
        <v>67</v>
      </c>
      <c r="F2122" t="s">
        <v>1988</v>
      </c>
      <c r="G2122" s="1">
        <v>0</v>
      </c>
      <c r="H2122" s="1">
        <v>1038</v>
      </c>
      <c r="I2122" s="1">
        <v>400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400</v>
      </c>
      <c r="P2122" t="s">
        <v>6800</v>
      </c>
      <c r="Q2122" s="2">
        <v>243994</v>
      </c>
      <c r="R2122" t="s">
        <v>70</v>
      </c>
      <c r="S2122">
        <v>0</v>
      </c>
      <c r="T2122" t="s">
        <v>71</v>
      </c>
      <c r="U2122" t="s">
        <v>93</v>
      </c>
      <c r="V2122" s="1">
        <v>0</v>
      </c>
      <c r="W2122" s="1">
        <v>0</v>
      </c>
      <c r="X2122" s="1">
        <v>0</v>
      </c>
      <c r="AA2122" t="s">
        <v>58</v>
      </c>
      <c r="AB2122" s="1">
        <v>0</v>
      </c>
      <c r="AC2122" s="4">
        <f>IF(ISNUMBER(MATCH(AD2122, $AD$2:AD2121, 0)), INDEX($AC$2:AC2121, MATCH(AD2122, $AD$2:AD2121, 0)), MAX($AC$2:AC2121)+1)</f>
        <v>4</v>
      </c>
      <c r="AD2122" t="str">
        <f t="shared" si="102"/>
        <v>เชียงใหม่-ตลาดไท</v>
      </c>
      <c r="AE2122" t="s">
        <v>73</v>
      </c>
      <c r="AF2122" s="1">
        <v>0</v>
      </c>
      <c r="AG2122" s="1">
        <v>0</v>
      </c>
      <c r="AH2122" s="1">
        <v>0</v>
      </c>
      <c r="AI2122" t="s">
        <v>6801</v>
      </c>
      <c r="AJ2122" s="1">
        <v>1</v>
      </c>
      <c r="AK2122" s="1">
        <v>720</v>
      </c>
      <c r="AL2122" s="1">
        <v>720</v>
      </c>
      <c r="AM2122" s="1">
        <v>1</v>
      </c>
      <c r="AN2122" s="1">
        <v>0</v>
      </c>
      <c r="AO2122" s="1">
        <v>0</v>
      </c>
      <c r="AP2122" s="1">
        <v>0</v>
      </c>
      <c r="AQ2122" s="1">
        <v>0</v>
      </c>
      <c r="AR2122" s="1">
        <v>1438</v>
      </c>
      <c r="AS2122" s="1">
        <v>2807.5379772117358</v>
      </c>
      <c r="AT2122" s="1">
        <f>Table1[[#This Row],[รวมต้นทุนค่าเดินทาง]]+Table1[[#This Row],[รวมต้นทุนค่าซ่อม]]+Table1[[#This Row],[รวมค่าเสื่อม]]</f>
        <v>6400.0410828017975</v>
      </c>
      <c r="AU2122" s="1">
        <f t="shared" si="100"/>
        <v>4256.109283997258</v>
      </c>
      <c r="AV2122" s="1" t="str" cm="1">
        <f t="array" ref="AV2122">IF(AC2122&lt;4, "เก็บ", IF(OR(AT2122 &lt; PERCENTILE(IF($AC$2:$AC$5092=AC2122, $AT$2:$AT$5092), 0.25) - 1.5 * (PERCENTILE(IF($AC$2:$AC$5092=AC2122, $AT$2:$AT$5092), 0.75) - PERCENTILE(IF($AC$2:$AC$5092=AC2122, $AT$2:$AT$5092), 0.25)), AT2122 &gt; PERCENTILE(IF($AC$2:$AC$5092=AC2122, $AT$2:$AT$5092), 0.75) + 1.5 * (PERCENTILE(IF($AC$2:$AC$5092=AC2122, $AT$2:$AT$5092), 0.75) - PERCENTILE(IF($AC$2:$AC$5092=AC2122, $AT$2:$AT$5092), 0.25))), "ตัด", "เก็บ"))</f>
        <v>เก็บ</v>
      </c>
      <c r="AW2122" s="1">
        <f t="shared" si="101"/>
        <v>3807.0727671795808</v>
      </c>
      <c r="AX2122" s="1">
        <v>2335.0230876608157</v>
      </c>
      <c r="AY2122" s="1">
        <v>2154.5031055900622</v>
      </c>
    </row>
    <row r="2123" spans="1:51" x14ac:dyDescent="0.2">
      <c r="A2123" s="3">
        <v>45668</v>
      </c>
      <c r="B2123">
        <v>45668</v>
      </c>
      <c r="C2123" t="s">
        <v>6802</v>
      </c>
      <c r="D2123" t="s">
        <v>66</v>
      </c>
      <c r="E2123" t="s">
        <v>129</v>
      </c>
      <c r="F2123" t="s">
        <v>180</v>
      </c>
      <c r="G2123" s="1">
        <v>0</v>
      </c>
      <c r="H2123" s="1">
        <v>0</v>
      </c>
      <c r="I2123" s="1">
        <v>500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500</v>
      </c>
      <c r="P2123" t="s">
        <v>6803</v>
      </c>
      <c r="Q2123" s="2">
        <v>243994</v>
      </c>
      <c r="R2123" t="s">
        <v>70</v>
      </c>
      <c r="S2123">
        <v>0</v>
      </c>
      <c r="T2123" t="s">
        <v>71</v>
      </c>
      <c r="U2123" t="s">
        <v>72</v>
      </c>
      <c r="V2123" s="1">
        <v>0</v>
      </c>
      <c r="W2123" s="1">
        <v>0</v>
      </c>
      <c r="X2123" s="1">
        <v>0</v>
      </c>
      <c r="AA2123" t="s">
        <v>58</v>
      </c>
      <c r="AB2123" s="1">
        <v>0</v>
      </c>
      <c r="AC2123" s="4">
        <f>IF(ISNUMBER(MATCH(AD2123, $AD$2:AD2122, 0)), INDEX($AC$2:AC2122, MATCH(AD2123, $AD$2:AD2122, 0)), MAX($AC$2:AC2122)+1)</f>
        <v>2</v>
      </c>
      <c r="AD2123" t="str">
        <f t="shared" si="102"/>
        <v>เชียงใหม่-พุทธมณฑลสาย 5</v>
      </c>
      <c r="AE2123" t="s">
        <v>73</v>
      </c>
      <c r="AF2123" s="1">
        <v>0</v>
      </c>
      <c r="AG2123" s="1">
        <v>0</v>
      </c>
      <c r="AH2123" s="1">
        <v>0</v>
      </c>
      <c r="AI2123" t="s">
        <v>6804</v>
      </c>
      <c r="AJ2123" s="1">
        <v>1</v>
      </c>
      <c r="AK2123" s="1">
        <v>720</v>
      </c>
      <c r="AL2123" s="1">
        <v>720</v>
      </c>
      <c r="AM2123" s="1">
        <v>1</v>
      </c>
      <c r="AN2123" s="1">
        <v>0</v>
      </c>
      <c r="AO2123" s="1">
        <v>0</v>
      </c>
      <c r="AP2123" s="1">
        <v>0</v>
      </c>
      <c r="AQ2123" s="1">
        <v>0</v>
      </c>
      <c r="AR2123" s="1">
        <v>500</v>
      </c>
      <c r="AS2123" s="1">
        <v>983.94922046794886</v>
      </c>
      <c r="AT2123" s="1">
        <f>Table1[[#This Row],[รวมต้นทุนค่าเดินทาง]]+Table1[[#This Row],[รวมต้นทุนค่าซ่อม]]+Table1[[#This Row],[รวมค่าเสื่อม]]</f>
        <v>3416.9235862184778</v>
      </c>
      <c r="AU2123" s="1">
        <f t="shared" si="100"/>
        <v>5026.5629662053279</v>
      </c>
      <c r="AV2123" s="1" t="str" cm="1">
        <f t="array" ref="AV2123">IF(AC2123&lt;4, "เก็บ", IF(OR(AT2123 &lt; PERCENTILE(IF($AC$2:$AC$5092=AC2123, $AT$2:$AT$5092), 0.25) - 1.5 * (PERCENTILE(IF($AC$2:$AC$5092=AC2123, $AT$2:$AT$5092), 0.75) - PERCENTILE(IF($AC$2:$AC$5092=AC2123, $AT$2:$AT$5092), 0.25)), AT2123 &gt; PERCENTILE(IF($AC$2:$AC$5092=AC2123, $AT$2:$AT$5092), 0.75) + 1.5 * (PERCENTILE(IF($AC$2:$AC$5092=AC2123, $AT$2:$AT$5092), 0.75) - PERCENTILE(IF($AC$2:$AC$5092=AC2123, $AT$2:$AT$5092), 0.25))), "ตัด", "เก็บ"))</f>
        <v>เก็บ</v>
      </c>
      <c r="AW2123" s="1">
        <f t="shared" si="101"/>
        <v>5026.5629662053279</v>
      </c>
      <c r="AX2123" s="1">
        <v>4064.5059139663294</v>
      </c>
      <c r="AY2123" s="1">
        <v>1932.9743657505287</v>
      </c>
    </row>
    <row r="2124" spans="1:51" x14ac:dyDescent="0.2">
      <c r="A2124" s="3">
        <v>45668</v>
      </c>
      <c r="B2124">
        <v>45668</v>
      </c>
      <c r="C2124" t="s">
        <v>6805</v>
      </c>
      <c r="D2124" t="s">
        <v>66</v>
      </c>
      <c r="E2124" t="s">
        <v>67</v>
      </c>
      <c r="F2124" t="s">
        <v>244</v>
      </c>
      <c r="G2124" s="1">
        <v>0</v>
      </c>
      <c r="H2124" s="1">
        <v>0</v>
      </c>
      <c r="I2124" s="1">
        <v>400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400</v>
      </c>
      <c r="P2124" t="s">
        <v>6806</v>
      </c>
      <c r="Q2124" s="2">
        <v>243994</v>
      </c>
      <c r="R2124" t="s">
        <v>70</v>
      </c>
      <c r="S2124">
        <v>0</v>
      </c>
      <c r="T2124" t="s">
        <v>71</v>
      </c>
      <c r="U2124" t="s">
        <v>93</v>
      </c>
      <c r="V2124" s="1">
        <v>0</v>
      </c>
      <c r="W2124" s="1">
        <v>0</v>
      </c>
      <c r="X2124" s="1">
        <v>0</v>
      </c>
      <c r="AA2124" t="s">
        <v>58</v>
      </c>
      <c r="AB2124" s="1">
        <v>0</v>
      </c>
      <c r="AC2124" s="4">
        <f>IF(ISNUMBER(MATCH(AD2124, $AD$2:AD2123, 0)), INDEX($AC$2:AC2123, MATCH(AD2124, $AD$2:AD2123, 0)), MAX($AC$2:AC2123)+1)</f>
        <v>4</v>
      </c>
      <c r="AD2124" t="str">
        <f t="shared" si="102"/>
        <v>เชียงใหม่-ตลาดไท</v>
      </c>
      <c r="AE2124" t="s">
        <v>73</v>
      </c>
      <c r="AF2124" s="1">
        <v>0</v>
      </c>
      <c r="AG2124" s="1">
        <v>0</v>
      </c>
      <c r="AH2124" s="1">
        <v>0</v>
      </c>
      <c r="AI2124" t="s">
        <v>6807</v>
      </c>
      <c r="AJ2124" s="1">
        <v>1</v>
      </c>
      <c r="AK2124" s="1">
        <v>720</v>
      </c>
      <c r="AL2124" s="1">
        <v>720</v>
      </c>
      <c r="AM2124" s="1">
        <v>1</v>
      </c>
      <c r="AN2124" s="1">
        <v>0</v>
      </c>
      <c r="AO2124" s="1">
        <v>0</v>
      </c>
      <c r="AP2124" s="1">
        <v>0</v>
      </c>
      <c r="AQ2124" s="1">
        <v>0</v>
      </c>
      <c r="AR2124" s="1">
        <v>400</v>
      </c>
      <c r="AS2124" s="1">
        <v>1055.8356298814463</v>
      </c>
      <c r="AT2124" s="1">
        <f>Table1[[#This Row],[รวมต้นทุนค่าเดินทาง]]+Table1[[#This Row],[รวมต้นทุนค่าซ่อม]]+Table1[[#This Row],[รวมค่าเสื่อม]]</f>
        <v>3133.0064982287849</v>
      </c>
      <c r="AU2124" s="1">
        <f t="shared" si="100"/>
        <v>4256.109283997258</v>
      </c>
      <c r="AV2124" s="1" t="str" cm="1">
        <f t="array" ref="AV2124">IF(AC2124&lt;4, "เก็บ", IF(OR(AT2124 &lt; PERCENTILE(IF($AC$2:$AC$5092=AC2124, $AT$2:$AT$5092), 0.25) - 1.5 * (PERCENTILE(IF($AC$2:$AC$5092=AC2124, $AT$2:$AT$5092), 0.75) - PERCENTILE(IF($AC$2:$AC$5092=AC2124, $AT$2:$AT$5092), 0.25)), AT2124 &gt; PERCENTILE(IF($AC$2:$AC$5092=AC2124, $AT$2:$AT$5092), 0.75) + 1.5 * (PERCENTILE(IF($AC$2:$AC$5092=AC2124, $AT$2:$AT$5092), 0.75) - PERCENTILE(IF($AC$2:$AC$5092=AC2124, $AT$2:$AT$5092), 0.25))), "ตัด", "เก็บ"))</f>
        <v>เก็บ</v>
      </c>
      <c r="AW2124" s="1">
        <f t="shared" si="101"/>
        <v>3807.0727671795808</v>
      </c>
      <c r="AX2124" s="1">
        <v>2335.0230876608157</v>
      </c>
      <c r="AY2124" s="1">
        <v>1677.1708683473389</v>
      </c>
    </row>
    <row r="2125" spans="1:51" x14ac:dyDescent="0.2">
      <c r="A2125" s="3">
        <v>45668</v>
      </c>
      <c r="B2125">
        <v>45668</v>
      </c>
      <c r="C2125" t="s">
        <v>6808</v>
      </c>
      <c r="D2125" t="s">
        <v>66</v>
      </c>
      <c r="E2125" t="s">
        <v>124</v>
      </c>
      <c r="F2125" t="s">
        <v>427</v>
      </c>
      <c r="G2125" s="1">
        <v>0</v>
      </c>
      <c r="H2125" s="1">
        <v>0</v>
      </c>
      <c r="I2125" s="1">
        <v>500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500</v>
      </c>
      <c r="P2125" t="s">
        <v>6809</v>
      </c>
      <c r="Q2125" s="2">
        <v>243994</v>
      </c>
      <c r="R2125" t="s">
        <v>70</v>
      </c>
      <c r="S2125">
        <v>0</v>
      </c>
      <c r="T2125" t="s">
        <v>71</v>
      </c>
      <c r="U2125" t="s">
        <v>161</v>
      </c>
      <c r="V2125" s="1">
        <v>0</v>
      </c>
      <c r="W2125" s="1">
        <v>0</v>
      </c>
      <c r="X2125" s="1">
        <v>0</v>
      </c>
      <c r="AA2125" t="s">
        <v>58</v>
      </c>
      <c r="AB2125" s="1">
        <v>0</v>
      </c>
      <c r="AC2125" s="4">
        <f>IF(ISNUMBER(MATCH(AD2125, $AD$2:AD2124, 0)), INDEX($AC$2:AC2124, MATCH(AD2125, $AD$2:AD2124, 0)), MAX($AC$2:AC2124)+1)</f>
        <v>9</v>
      </c>
      <c r="AD2125" t="str">
        <f t="shared" si="102"/>
        <v>เชียงใหม่-พุทธมณฑลสาย 2</v>
      </c>
      <c r="AE2125" t="s">
        <v>73</v>
      </c>
      <c r="AF2125" s="1">
        <v>0</v>
      </c>
      <c r="AG2125" s="1">
        <v>0</v>
      </c>
      <c r="AH2125" s="1">
        <v>0</v>
      </c>
      <c r="AI2125" t="s">
        <v>6810</v>
      </c>
      <c r="AJ2125" s="1">
        <v>1</v>
      </c>
      <c r="AK2125" s="1">
        <v>720</v>
      </c>
      <c r="AL2125" s="1">
        <v>720</v>
      </c>
      <c r="AM2125" s="1">
        <v>1</v>
      </c>
      <c r="AN2125" s="1">
        <v>0</v>
      </c>
      <c r="AO2125" s="1">
        <v>0</v>
      </c>
      <c r="AP2125" s="1">
        <v>0</v>
      </c>
      <c r="AQ2125" s="1">
        <v>0</v>
      </c>
      <c r="AR2125" s="1">
        <v>500</v>
      </c>
      <c r="AS2125" s="1">
        <v>2836.6115655310268</v>
      </c>
      <c r="AT2125" s="1">
        <f>Table1[[#This Row],[รวมต้นทุนค่าเดินทาง]]+Table1[[#This Row],[รวมต้นทุนค่าซ่อม]]+Table1[[#This Row],[รวมค่าเสื่อม]]</f>
        <v>5345.1402054731134</v>
      </c>
      <c r="AU2125" s="1">
        <f t="shared" si="100"/>
        <v>4623.2312262414152</v>
      </c>
      <c r="AV2125" s="1" t="str" cm="1">
        <f t="array" ref="AV2125">IF(AC2125&lt;4, "เก็บ", IF(OR(AT2125 &lt; PERCENTILE(IF($AC$2:$AC$5092=AC2125, $AT$2:$AT$5092), 0.25) - 1.5 * (PERCENTILE(IF($AC$2:$AC$5092=AC2125, $AT$2:$AT$5092), 0.75) - PERCENTILE(IF($AC$2:$AC$5092=AC2125, $AT$2:$AT$5092), 0.25)), AT2125 &gt; PERCENTILE(IF($AC$2:$AC$5092=AC2125, $AT$2:$AT$5092), 0.75) + 1.5 * (PERCENTILE(IF($AC$2:$AC$5092=AC2125, $AT$2:$AT$5092), 0.75) - PERCENTILE(IF($AC$2:$AC$5092=AC2125, $AT$2:$AT$5092), 0.25))), "ตัด", "เก็บ"))</f>
        <v>เก็บ</v>
      </c>
      <c r="AW2125" s="1">
        <f t="shared" si="101"/>
        <v>4005.4952465164292</v>
      </c>
      <c r="AX2125" s="1">
        <v>2577.9546108768855</v>
      </c>
      <c r="AY2125" s="1">
        <v>2008.5286399420866</v>
      </c>
    </row>
    <row r="2126" spans="1:51" x14ac:dyDescent="0.2">
      <c r="A2126" s="3">
        <v>45668</v>
      </c>
      <c r="B2126">
        <v>45668</v>
      </c>
      <c r="C2126" t="s">
        <v>6811</v>
      </c>
      <c r="D2126" t="s">
        <v>66</v>
      </c>
      <c r="E2126" t="s">
        <v>67</v>
      </c>
      <c r="F2126" t="s">
        <v>770</v>
      </c>
      <c r="G2126" s="1">
        <v>0</v>
      </c>
      <c r="H2126" s="1">
        <v>0</v>
      </c>
      <c r="I2126" s="1">
        <v>400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400</v>
      </c>
      <c r="P2126" t="s">
        <v>6812</v>
      </c>
      <c r="Q2126" s="2">
        <v>243994</v>
      </c>
      <c r="R2126" t="s">
        <v>70</v>
      </c>
      <c r="S2126">
        <v>0</v>
      </c>
      <c r="T2126" t="s">
        <v>71</v>
      </c>
      <c r="U2126" t="s">
        <v>93</v>
      </c>
      <c r="V2126" s="1">
        <v>0</v>
      </c>
      <c r="W2126" s="1">
        <v>0</v>
      </c>
      <c r="X2126" s="1">
        <v>0</v>
      </c>
      <c r="AA2126" t="s">
        <v>58</v>
      </c>
      <c r="AB2126" s="1">
        <v>0</v>
      </c>
      <c r="AC2126" s="4">
        <f>IF(ISNUMBER(MATCH(AD2126, $AD$2:AD2125, 0)), INDEX($AC$2:AC2125, MATCH(AD2126, $AD$2:AD2125, 0)), MAX($AC$2:AC2125)+1)</f>
        <v>4</v>
      </c>
      <c r="AD2126" t="str">
        <f t="shared" si="102"/>
        <v>เชียงใหม่-ตลาดไท</v>
      </c>
      <c r="AE2126" t="s">
        <v>73</v>
      </c>
      <c r="AF2126" s="1">
        <v>0</v>
      </c>
      <c r="AG2126" s="1">
        <v>0</v>
      </c>
      <c r="AH2126" s="1">
        <v>0</v>
      </c>
      <c r="AI2126" t="s">
        <v>6813</v>
      </c>
      <c r="AJ2126" s="1">
        <v>1</v>
      </c>
      <c r="AK2126" s="1">
        <v>720</v>
      </c>
      <c r="AL2126" s="1">
        <v>720</v>
      </c>
      <c r="AM2126" s="1">
        <v>1</v>
      </c>
      <c r="AN2126" s="1">
        <v>0</v>
      </c>
      <c r="AO2126" s="1">
        <v>0</v>
      </c>
      <c r="AP2126" s="1">
        <v>0</v>
      </c>
      <c r="AQ2126" s="1">
        <v>0</v>
      </c>
      <c r="AR2126" s="1">
        <v>400</v>
      </c>
      <c r="AS2126" s="1">
        <v>1697.3310666316879</v>
      </c>
      <c r="AT2126" s="1">
        <f>Table1[[#This Row],[รวมต้นทุนค่าเดินทาง]]+Table1[[#This Row],[รวมต้นทุนค่าซ่อม]]+Table1[[#This Row],[รวมค่าเสื่อม]]</f>
        <v>4297.594224526425</v>
      </c>
      <c r="AU2126" s="1">
        <f t="shared" si="100"/>
        <v>4256.109283997258</v>
      </c>
      <c r="AV2126" s="1" t="str" cm="1">
        <f t="array" ref="AV2126">IF(AC2126&lt;4, "เก็บ", IF(OR(AT2126 &lt; PERCENTILE(IF($AC$2:$AC$5092=AC2126, $AT$2:$AT$5092), 0.25) - 1.5 * (PERCENTILE(IF($AC$2:$AC$5092=AC2126, $AT$2:$AT$5092), 0.75) - PERCENTILE(IF($AC$2:$AC$5092=AC2126, $AT$2:$AT$5092), 0.25)), AT2126 &gt; PERCENTILE(IF($AC$2:$AC$5092=AC2126, $AT$2:$AT$5092), 0.75) + 1.5 * (PERCENTILE(IF($AC$2:$AC$5092=AC2126, $AT$2:$AT$5092), 0.75) - PERCENTILE(IF($AC$2:$AC$5092=AC2126, $AT$2:$AT$5092), 0.25))), "ตัด", "เก็บ"))</f>
        <v>เก็บ</v>
      </c>
      <c r="AW2126" s="1">
        <f t="shared" si="101"/>
        <v>3807.0727671795808</v>
      </c>
      <c r="AX2126" s="1">
        <v>2335.0230876608157</v>
      </c>
      <c r="AY2126" s="1">
        <v>2200.2631578947367</v>
      </c>
    </row>
    <row r="2127" spans="1:51" x14ac:dyDescent="0.2">
      <c r="A2127" s="3">
        <v>45668</v>
      </c>
      <c r="B2127">
        <v>45668</v>
      </c>
      <c r="C2127" t="s">
        <v>6814</v>
      </c>
      <c r="D2127" t="s">
        <v>66</v>
      </c>
      <c r="E2127" t="s">
        <v>148</v>
      </c>
      <c r="F2127" t="s">
        <v>220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t="s">
        <v>6815</v>
      </c>
      <c r="Q2127" s="2">
        <v>243995</v>
      </c>
      <c r="R2127" t="s">
        <v>55</v>
      </c>
      <c r="S2127">
        <v>0</v>
      </c>
      <c r="T2127" t="s">
        <v>310</v>
      </c>
      <c r="U2127" t="s">
        <v>71</v>
      </c>
      <c r="V2127" s="1">
        <v>0</v>
      </c>
      <c r="W2127" s="1">
        <v>870</v>
      </c>
      <c r="X2127" s="1">
        <v>0</v>
      </c>
      <c r="Y2127" t="s">
        <v>310</v>
      </c>
      <c r="Z2127" t="s">
        <v>71</v>
      </c>
      <c r="AA2127" t="s">
        <v>1113</v>
      </c>
      <c r="AB2127" s="1">
        <v>0</v>
      </c>
      <c r="AC2127" s="4">
        <f>IF(ISNUMBER(MATCH(AD2127, $AD$2:AD2126, 0)), INDEX($AC$2:AC2126, MATCH(AD2127, $AD$2:AD2126, 0)), MAX($AC$2:AC2126)+1)</f>
        <v>15</v>
      </c>
      <c r="AD2127" t="str">
        <f t="shared" si="102"/>
        <v>ฝาง-เชียงใหม่</v>
      </c>
      <c r="AE2127" t="s">
        <v>55</v>
      </c>
      <c r="AF2127" s="1">
        <v>0</v>
      </c>
      <c r="AG2127" s="1">
        <v>0</v>
      </c>
      <c r="AH2127" s="1">
        <v>0</v>
      </c>
      <c r="AI2127" t="s">
        <v>6816</v>
      </c>
      <c r="AJ2127" s="1">
        <v>1</v>
      </c>
      <c r="AK2127" s="1">
        <v>0</v>
      </c>
      <c r="AL2127" s="1">
        <v>0</v>
      </c>
      <c r="AM2127" s="1">
        <v>0</v>
      </c>
      <c r="AN2127" s="1">
        <v>0</v>
      </c>
      <c r="AO2127" s="1">
        <v>0</v>
      </c>
      <c r="AP2127" s="1">
        <v>0</v>
      </c>
      <c r="AQ2127" s="1">
        <v>0</v>
      </c>
      <c r="AR2127" s="1">
        <v>870</v>
      </c>
      <c r="AS2127" s="1">
        <v>2582.2362719298253</v>
      </c>
      <c r="AT2127" s="1">
        <f>Table1[[#This Row],[รวมต้นทุนค่าเดินทาง]]+Table1[[#This Row],[รวมต้นทุนค่าซ่อม]]+Table1[[#This Row],[รวมค่าเสื่อม]]</f>
        <v>4660.9139578802387</v>
      </c>
      <c r="AU2127" s="1">
        <f t="shared" si="100"/>
        <v>5122.484935464824</v>
      </c>
      <c r="AV2127" s="1" t="str" cm="1">
        <f t="array" ref="AV2127">IF(AC2127&lt;4, "เก็บ", IF(OR(AT2127 &lt; PERCENTILE(IF($AC$2:$AC$5092=AC2127, $AT$2:$AT$5092), 0.25) - 1.5 * (PERCENTILE(IF($AC$2:$AC$5092=AC2127, $AT$2:$AT$5092), 0.75) - PERCENTILE(IF($AC$2:$AC$5092=AC2127, $AT$2:$AT$5092), 0.25)), AT2127 &gt; PERCENTILE(IF($AC$2:$AC$5092=AC2127, $AT$2:$AT$5092), 0.75) + 1.5 * (PERCENTILE(IF($AC$2:$AC$5092=AC2127, $AT$2:$AT$5092), 0.75) - PERCENTILE(IF($AC$2:$AC$5092=AC2127, $AT$2:$AT$5092), 0.25))), "ตัด", "เก็บ"))</f>
        <v>เก็บ</v>
      </c>
      <c r="AW2127" s="1">
        <f t="shared" si="101"/>
        <v>3918.8944328479129</v>
      </c>
      <c r="AX2127" s="1">
        <v>2928.4913434984564</v>
      </c>
      <c r="AY2127" s="1">
        <v>1208.6776859504132</v>
      </c>
    </row>
    <row r="2128" spans="1:51" x14ac:dyDescent="0.2">
      <c r="A2128" s="3">
        <v>45668</v>
      </c>
      <c r="B2128">
        <v>45668</v>
      </c>
      <c r="C2128" t="s">
        <v>6817</v>
      </c>
      <c r="D2128" t="s">
        <v>66</v>
      </c>
      <c r="E2128" t="s">
        <v>148</v>
      </c>
      <c r="F2128" t="s">
        <v>1080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t="s">
        <v>6818</v>
      </c>
      <c r="Q2128" s="2">
        <v>243996</v>
      </c>
      <c r="R2128" t="s">
        <v>55</v>
      </c>
      <c r="S2128">
        <v>0</v>
      </c>
      <c r="T2128" t="s">
        <v>101</v>
      </c>
      <c r="U2128" t="s">
        <v>88</v>
      </c>
      <c r="V2128" s="1">
        <v>0</v>
      </c>
      <c r="W2128" s="1">
        <v>1138</v>
      </c>
      <c r="X2128" s="1">
        <v>0</v>
      </c>
      <c r="Y2128" t="s">
        <v>101</v>
      </c>
      <c r="Z2128" t="s">
        <v>88</v>
      </c>
      <c r="AA2128" t="s">
        <v>6819</v>
      </c>
      <c r="AB2128" s="1">
        <v>0</v>
      </c>
      <c r="AC2128" s="4">
        <f>IF(ISNUMBER(MATCH(AD2128, $AD$2:AD2127, 0)), INDEX($AC$2:AC2127, MATCH(AD2128, $AD$2:AD2127, 0)), MAX($AC$2:AC2127)+1)</f>
        <v>29</v>
      </c>
      <c r="AD2128" t="str">
        <f t="shared" si="102"/>
        <v>พะเยา-แพร่</v>
      </c>
      <c r="AE2128" t="s">
        <v>55</v>
      </c>
      <c r="AF2128" s="1">
        <v>0</v>
      </c>
      <c r="AG2128" s="1">
        <v>0</v>
      </c>
      <c r="AH2128" s="1">
        <v>0</v>
      </c>
      <c r="AI2128" t="s">
        <v>6820</v>
      </c>
      <c r="AJ2128" s="1">
        <v>1</v>
      </c>
      <c r="AK2128" s="1">
        <v>0</v>
      </c>
      <c r="AL2128" s="1">
        <v>0</v>
      </c>
      <c r="AM2128" s="1">
        <v>0</v>
      </c>
      <c r="AN2128" s="1">
        <v>0</v>
      </c>
      <c r="AO2128" s="1">
        <v>0</v>
      </c>
      <c r="AP2128" s="1">
        <v>0</v>
      </c>
      <c r="AQ2128" s="1">
        <v>0</v>
      </c>
      <c r="AR2128" s="1">
        <v>1138</v>
      </c>
      <c r="AS2128" s="1">
        <v>1726.5961936936937</v>
      </c>
      <c r="AT2128" s="1">
        <f>Table1[[#This Row],[รวมต้นทุนค่าเดินทาง]]+Table1[[#This Row],[รวมต้นทุนค่าซ่อม]]+Table1[[#This Row],[รวมค่าเสื่อม]]</f>
        <v>4039.294988874417</v>
      </c>
      <c r="AU2128" s="1">
        <f t="shared" si="100"/>
        <v>3471.5634391684098</v>
      </c>
      <c r="AV2128" s="1" t="str" cm="1">
        <f t="array" ref="AV2128">IF(AC2128&lt;4, "เก็บ", IF(OR(AT2128 &lt; PERCENTILE(IF($AC$2:$AC$5092=AC2128, $AT$2:$AT$5092), 0.25) - 1.5 * (PERCENTILE(IF($AC$2:$AC$5092=AC2128, $AT$2:$AT$5092), 0.75) - PERCENTILE(IF($AC$2:$AC$5092=AC2128, $AT$2:$AT$5092), 0.25)), AT2128 &gt; PERCENTILE(IF($AC$2:$AC$5092=AC2128, $AT$2:$AT$5092), 0.75) + 1.5 * (PERCENTILE(IF($AC$2:$AC$5092=AC2128, $AT$2:$AT$5092), 0.75) - PERCENTILE(IF($AC$2:$AC$5092=AC2128, $AT$2:$AT$5092), 0.25))), "ตัด", "เก็บ"))</f>
        <v>เก็บ</v>
      </c>
      <c r="AW2128" s="1">
        <f t="shared" si="101"/>
        <v>3612.8061928931315</v>
      </c>
      <c r="AX2128" s="1">
        <v>3038.9900654076114</v>
      </c>
      <c r="AY2128" s="1">
        <v>1174.698795180723</v>
      </c>
    </row>
    <row r="2129" spans="1:51" x14ac:dyDescent="0.2">
      <c r="A2129" s="3">
        <v>45668</v>
      </c>
      <c r="B2129">
        <v>45668</v>
      </c>
      <c r="C2129" t="s">
        <v>6821</v>
      </c>
      <c r="D2129" t="s">
        <v>66</v>
      </c>
      <c r="E2129" t="s">
        <v>105</v>
      </c>
      <c r="F2129" t="s">
        <v>106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803</v>
      </c>
      <c r="O2129" s="1">
        <v>803</v>
      </c>
      <c r="P2129" t="s">
        <v>6822</v>
      </c>
      <c r="Q2129" s="2">
        <v>243994</v>
      </c>
      <c r="R2129" t="s">
        <v>55</v>
      </c>
      <c r="S2129">
        <v>0</v>
      </c>
      <c r="T2129" t="s">
        <v>87</v>
      </c>
      <c r="U2129" t="s">
        <v>71</v>
      </c>
      <c r="V2129" s="1">
        <v>0</v>
      </c>
      <c r="W2129" s="1">
        <v>703</v>
      </c>
      <c r="X2129" s="1">
        <v>0</v>
      </c>
      <c r="Y2129" t="s">
        <v>108</v>
      </c>
      <c r="Z2129" t="s">
        <v>71</v>
      </c>
      <c r="AA2129" t="s">
        <v>1133</v>
      </c>
      <c r="AB2129" s="1">
        <v>0</v>
      </c>
      <c r="AC2129" s="4">
        <f>IF(ISNUMBER(MATCH(AD2129, $AD$2:AD2128, 0)), INDEX($AC$2:AC2128, MATCH(AD2129, $AD$2:AD2128, 0)), MAX($AC$2:AC2128)+1)</f>
        <v>6</v>
      </c>
      <c r="AD2129" t="str">
        <f t="shared" si="102"/>
        <v>เชียงราย-เชียงใหม่</v>
      </c>
      <c r="AE2129" t="s">
        <v>55</v>
      </c>
      <c r="AF2129" s="1">
        <v>0</v>
      </c>
      <c r="AG2129" s="1">
        <v>0</v>
      </c>
      <c r="AH2129" s="1">
        <v>0</v>
      </c>
      <c r="AI2129" t="s">
        <v>6823</v>
      </c>
      <c r="AJ2129" s="1">
        <v>1</v>
      </c>
      <c r="AK2129" s="1">
        <v>0</v>
      </c>
      <c r="AL2129" s="1">
        <v>0</v>
      </c>
      <c r="AM2129" s="1">
        <v>0</v>
      </c>
      <c r="AN2129" s="1">
        <v>855.49319999999989</v>
      </c>
      <c r="AO2129" s="1">
        <v>0</v>
      </c>
      <c r="AP2129" s="1">
        <v>0</v>
      </c>
      <c r="AQ2129" s="1">
        <v>0</v>
      </c>
      <c r="AR2129" s="1">
        <v>1506</v>
      </c>
      <c r="AS2129" s="1">
        <v>439.29503623188401</v>
      </c>
      <c r="AT2129" s="1">
        <f>Table1[[#This Row],[รวมต้นทุนค่าเดินทาง]]+Table1[[#This Row],[รวมต้นทุนค่าซ่อม]]+Table1[[#This Row],[รวมค่าเสื่อม]]</f>
        <v>3346.0732463486156</v>
      </c>
      <c r="AU2129" s="1">
        <f t="shared" si="100"/>
        <v>4428.3346813776061</v>
      </c>
      <c r="AV2129" s="1" t="str" cm="1">
        <f t="array" ref="AV2129">IF(AC2129&lt;4, "เก็บ", IF(OR(AT2129 &lt; PERCENTILE(IF($AC$2:$AC$5092=AC2129, $AT$2:$AT$5092), 0.25) - 1.5 * (PERCENTILE(IF($AC$2:$AC$5092=AC2129, $AT$2:$AT$5092), 0.75) - PERCENTILE(IF($AC$2:$AC$5092=AC2129, $AT$2:$AT$5092), 0.25)), AT2129 &gt; PERCENTILE(IF($AC$2:$AC$5092=AC2129, $AT$2:$AT$5092), 0.75) + 1.5 * (PERCENTILE(IF($AC$2:$AC$5092=AC2129, $AT$2:$AT$5092), 0.75) - PERCENTILE(IF($AC$2:$AC$5092=AC2129, $AT$2:$AT$5092), 0.25))), "ตัด", "เก็บ"))</f>
        <v>เก็บ</v>
      </c>
      <c r="AW2129" s="1">
        <f t="shared" si="101"/>
        <v>3873.7679454274344</v>
      </c>
      <c r="AX2129" s="1">
        <v>2781.4385174989698</v>
      </c>
      <c r="AY2129" s="1">
        <v>1400.7782101167315</v>
      </c>
    </row>
    <row r="2130" spans="1:51" x14ac:dyDescent="0.2">
      <c r="A2130" s="3">
        <v>45668</v>
      </c>
      <c r="B2130">
        <v>45668</v>
      </c>
      <c r="C2130" t="s">
        <v>6824</v>
      </c>
      <c r="D2130" t="s">
        <v>66</v>
      </c>
      <c r="E2130" t="s">
        <v>84</v>
      </c>
      <c r="F2130" t="s">
        <v>502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t="s">
        <v>6825</v>
      </c>
      <c r="Q2130" s="2">
        <v>243994</v>
      </c>
      <c r="R2130" t="s">
        <v>55</v>
      </c>
      <c r="S2130">
        <v>0</v>
      </c>
      <c r="T2130" t="s">
        <v>87</v>
      </c>
      <c r="U2130" t="s">
        <v>71</v>
      </c>
      <c r="V2130" s="1">
        <v>0</v>
      </c>
      <c r="W2130" s="1">
        <v>1238</v>
      </c>
      <c r="X2130" s="1">
        <v>0</v>
      </c>
      <c r="Y2130" t="s">
        <v>87</v>
      </c>
      <c r="Z2130" t="s">
        <v>71</v>
      </c>
      <c r="AA2130" t="s">
        <v>2123</v>
      </c>
      <c r="AB2130" s="1">
        <v>0</v>
      </c>
      <c r="AC2130" s="4">
        <f>IF(ISNUMBER(MATCH(AD2130, $AD$2:AD2129, 0)), INDEX($AC$2:AC2129, MATCH(AD2130, $AD$2:AD2129, 0)), MAX($AC$2:AC2129)+1)</f>
        <v>6</v>
      </c>
      <c r="AD2130" t="str">
        <f t="shared" si="102"/>
        <v>เชียงราย-เชียงใหม่</v>
      </c>
      <c r="AE2130" t="s">
        <v>55</v>
      </c>
      <c r="AF2130" s="1">
        <v>0</v>
      </c>
      <c r="AG2130" s="1">
        <v>0</v>
      </c>
      <c r="AH2130" s="1">
        <v>0</v>
      </c>
      <c r="AI2130" t="s">
        <v>6826</v>
      </c>
      <c r="AJ2130" s="1">
        <v>1</v>
      </c>
      <c r="AK2130" s="1">
        <v>0</v>
      </c>
      <c r="AL2130" s="1">
        <v>0</v>
      </c>
      <c r="AM2130" s="1">
        <v>0</v>
      </c>
      <c r="AN2130" s="1">
        <v>0</v>
      </c>
      <c r="AO2130" s="1">
        <v>0</v>
      </c>
      <c r="AP2130" s="1">
        <v>0</v>
      </c>
      <c r="AQ2130" s="1">
        <v>0</v>
      </c>
      <c r="AR2130" s="1">
        <v>1238</v>
      </c>
      <c r="AS2130" s="1">
        <v>3822.6117106188467</v>
      </c>
      <c r="AT2130" s="1">
        <f>Table1[[#This Row],[รวมต้นทุนค่าเดินทาง]]+Table1[[#This Row],[รวมต้นทุนค่าซ่อม]]+Table1[[#This Row],[รวมค่าเสื่อม]]</f>
        <v>7093.7442407393282</v>
      </c>
      <c r="AU2130" s="1">
        <f t="shared" si="100"/>
        <v>4428.3346813776061</v>
      </c>
      <c r="AV2130" s="1" t="str" cm="1">
        <f t="array" ref="AV2130">IF(AC2130&lt;4, "เก็บ", IF(OR(AT2130 &lt; PERCENTILE(IF($AC$2:$AC$5092=AC2130, $AT$2:$AT$5092), 0.25) - 1.5 * (PERCENTILE(IF($AC$2:$AC$5092=AC2130, $AT$2:$AT$5092), 0.75) - PERCENTILE(IF($AC$2:$AC$5092=AC2130, $AT$2:$AT$5092), 0.25)), AT2130 &gt; PERCENTILE(IF($AC$2:$AC$5092=AC2130, $AT$2:$AT$5092), 0.75) + 1.5 * (PERCENTILE(IF($AC$2:$AC$5092=AC2130, $AT$2:$AT$5092), 0.75) - PERCENTILE(IF($AC$2:$AC$5092=AC2130, $AT$2:$AT$5092), 0.25))), "ตัด", "เก็บ"))</f>
        <v>เก็บ</v>
      </c>
      <c r="AW2130" s="1">
        <f t="shared" si="101"/>
        <v>3873.7679454274344</v>
      </c>
      <c r="AX2130" s="1">
        <v>2781.4385174989698</v>
      </c>
      <c r="AY2130" s="1">
        <v>2033.132530120482</v>
      </c>
    </row>
    <row r="2131" spans="1:51" x14ac:dyDescent="0.2">
      <c r="A2131" s="3">
        <v>45669</v>
      </c>
      <c r="B2131">
        <v>45669</v>
      </c>
      <c r="C2131" t="s">
        <v>6827</v>
      </c>
      <c r="D2131" t="s">
        <v>66</v>
      </c>
      <c r="E2131" t="s">
        <v>67</v>
      </c>
      <c r="F2131" t="s">
        <v>194</v>
      </c>
      <c r="G2131" s="1">
        <v>0</v>
      </c>
      <c r="H2131" s="1">
        <v>1138</v>
      </c>
      <c r="I2131" s="1">
        <v>500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500</v>
      </c>
      <c r="P2131" t="s">
        <v>6828</v>
      </c>
      <c r="Q2131" s="2">
        <v>243995</v>
      </c>
      <c r="R2131" t="s">
        <v>70</v>
      </c>
      <c r="S2131">
        <v>0</v>
      </c>
      <c r="T2131" t="s">
        <v>71</v>
      </c>
      <c r="U2131" t="s">
        <v>161</v>
      </c>
      <c r="V2131" s="1">
        <v>0</v>
      </c>
      <c r="W2131" s="1">
        <v>0</v>
      </c>
      <c r="X2131" s="1">
        <v>0</v>
      </c>
      <c r="AA2131" t="s">
        <v>58</v>
      </c>
      <c r="AB2131" s="1">
        <v>0</v>
      </c>
      <c r="AC2131" s="4">
        <f>IF(ISNUMBER(MATCH(AD2131, $AD$2:AD2130, 0)), INDEX($AC$2:AC2130, MATCH(AD2131, $AD$2:AD2130, 0)), MAX($AC$2:AC2130)+1)</f>
        <v>9</v>
      </c>
      <c r="AD2131" t="str">
        <f t="shared" si="102"/>
        <v>เชียงใหม่-พุทธมณฑลสาย 2</v>
      </c>
      <c r="AE2131" t="s">
        <v>73</v>
      </c>
      <c r="AF2131" s="1">
        <v>0</v>
      </c>
      <c r="AG2131" s="1">
        <v>0</v>
      </c>
      <c r="AH2131" s="1">
        <v>0</v>
      </c>
      <c r="AI2131" t="s">
        <v>6829</v>
      </c>
      <c r="AJ2131" s="1">
        <v>1</v>
      </c>
      <c r="AK2131" s="1">
        <v>720</v>
      </c>
      <c r="AL2131" s="1">
        <v>720</v>
      </c>
      <c r="AM2131" s="1">
        <v>1</v>
      </c>
      <c r="AN2131" s="1">
        <v>0</v>
      </c>
      <c r="AO2131" s="1">
        <v>0</v>
      </c>
      <c r="AP2131" s="1">
        <v>0</v>
      </c>
      <c r="AQ2131" s="1">
        <v>0</v>
      </c>
      <c r="AR2131" s="1">
        <v>1638</v>
      </c>
      <c r="AS2131" s="1">
        <v>3924.155636331398</v>
      </c>
      <c r="AT2131" s="1">
        <f>Table1[[#This Row],[รวมต้นทุนค่าเดินทาง]]+Table1[[#This Row],[รวมต้นทุนค่าซ่อม]]+Table1[[#This Row],[รวมค่าเสื่อม]]</f>
        <v>8307.3134829075752</v>
      </c>
      <c r="AU2131" s="1">
        <f t="shared" si="100"/>
        <v>4623.2312262414152</v>
      </c>
      <c r="AV2131" s="1" t="str" cm="1">
        <f t="array" ref="AV2131">IF(AC2131&lt;4, "เก็บ", IF(OR(AT2131 &lt; PERCENTILE(IF($AC$2:$AC$5092=AC2131, $AT$2:$AT$5092), 0.25) - 1.5 * (PERCENTILE(IF($AC$2:$AC$5092=AC2131, $AT$2:$AT$5092), 0.75) - PERCENTILE(IF($AC$2:$AC$5092=AC2131, $AT$2:$AT$5092), 0.25)), AT2131 &gt; PERCENTILE(IF($AC$2:$AC$5092=AC2131, $AT$2:$AT$5092), 0.75) + 1.5 * (PERCENTILE(IF($AC$2:$AC$5092=AC2131, $AT$2:$AT$5092), 0.75) - PERCENTILE(IF($AC$2:$AC$5092=AC2131, $AT$2:$AT$5092), 0.25))), "ตัด", "เก็บ"))</f>
        <v>เก็บ</v>
      </c>
      <c r="AW2131" s="1">
        <f t="shared" si="101"/>
        <v>4005.4952465164292</v>
      </c>
      <c r="AX2131" s="1">
        <v>2577.9546108768855</v>
      </c>
      <c r="AY2131" s="1">
        <v>2745.1578465761781</v>
      </c>
    </row>
    <row r="2132" spans="1:51" x14ac:dyDescent="0.2">
      <c r="A2132" s="3">
        <v>45669</v>
      </c>
      <c r="B2132">
        <v>45669</v>
      </c>
      <c r="C2132" t="s">
        <v>6830</v>
      </c>
      <c r="D2132" t="s">
        <v>66</v>
      </c>
      <c r="E2132" t="s">
        <v>67</v>
      </c>
      <c r="F2132" t="s">
        <v>665</v>
      </c>
      <c r="G2132" s="1">
        <v>0</v>
      </c>
      <c r="H2132" s="1">
        <v>1138</v>
      </c>
      <c r="I2132" s="1">
        <v>500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500</v>
      </c>
      <c r="P2132" t="s">
        <v>6831</v>
      </c>
      <c r="Q2132" s="2">
        <v>243995</v>
      </c>
      <c r="R2132" t="s">
        <v>70</v>
      </c>
      <c r="S2132">
        <v>0</v>
      </c>
      <c r="T2132" t="s">
        <v>71</v>
      </c>
      <c r="U2132" t="s">
        <v>161</v>
      </c>
      <c r="V2132" s="1">
        <v>0</v>
      </c>
      <c r="W2132" s="1">
        <v>0</v>
      </c>
      <c r="X2132" s="1">
        <v>0</v>
      </c>
      <c r="AA2132" t="s">
        <v>58</v>
      </c>
      <c r="AB2132" s="1">
        <v>0</v>
      </c>
      <c r="AC2132" s="4">
        <f>IF(ISNUMBER(MATCH(AD2132, $AD$2:AD2131, 0)), INDEX($AC$2:AC2131, MATCH(AD2132, $AD$2:AD2131, 0)), MAX($AC$2:AC2131)+1)</f>
        <v>9</v>
      </c>
      <c r="AD2132" t="str">
        <f t="shared" si="102"/>
        <v>เชียงใหม่-พุทธมณฑลสาย 2</v>
      </c>
      <c r="AE2132" t="s">
        <v>73</v>
      </c>
      <c r="AF2132" s="1">
        <v>0</v>
      </c>
      <c r="AG2132" s="1">
        <v>0</v>
      </c>
      <c r="AH2132" s="1">
        <v>0</v>
      </c>
      <c r="AI2132" t="s">
        <v>6832</v>
      </c>
      <c r="AJ2132" s="1">
        <v>1</v>
      </c>
      <c r="AK2132" s="1">
        <v>720</v>
      </c>
      <c r="AL2132" s="1">
        <v>720</v>
      </c>
      <c r="AM2132" s="1">
        <v>1</v>
      </c>
      <c r="AN2132" s="1">
        <v>0</v>
      </c>
      <c r="AO2132" s="1">
        <v>0</v>
      </c>
      <c r="AP2132" s="1">
        <v>0</v>
      </c>
      <c r="AQ2132" s="1">
        <v>0</v>
      </c>
      <c r="AR2132" s="1">
        <v>1638</v>
      </c>
      <c r="AS2132" s="1">
        <v>2025.349983838061</v>
      </c>
      <c r="AT2132" s="1">
        <f>Table1[[#This Row],[รวมต้นทุนค่าเดินทาง]]+Table1[[#This Row],[รวมต้นทุนค่าซ่อม]]+Table1[[#This Row],[รวมค่าเสื่อม]]</f>
        <v>6093.9519905270245</v>
      </c>
      <c r="AU2132" s="1">
        <f t="shared" si="100"/>
        <v>4623.2312262414152</v>
      </c>
      <c r="AV2132" s="1" t="str" cm="1">
        <f t="array" ref="AV2132">IF(AC2132&lt;4, "เก็บ", IF(OR(AT2132 &lt; PERCENTILE(IF($AC$2:$AC$5092=AC2132, $AT$2:$AT$5092), 0.25) - 1.5 * (PERCENTILE(IF($AC$2:$AC$5092=AC2132, $AT$2:$AT$5092), 0.75) - PERCENTILE(IF($AC$2:$AC$5092=AC2132, $AT$2:$AT$5092), 0.25)), AT2132 &gt; PERCENTILE(IF($AC$2:$AC$5092=AC2132, $AT$2:$AT$5092), 0.75) + 1.5 * (PERCENTILE(IF($AC$2:$AC$5092=AC2132, $AT$2:$AT$5092), 0.75) - PERCENTILE(IF($AC$2:$AC$5092=AC2132, $AT$2:$AT$5092), 0.25))), "ตัด", "เก็บ"))</f>
        <v>เก็บ</v>
      </c>
      <c r="AW2132" s="1">
        <f t="shared" si="101"/>
        <v>4005.4952465164292</v>
      </c>
      <c r="AX2132" s="1">
        <v>2577.9546108768855</v>
      </c>
      <c r="AY2132" s="1">
        <v>2430.6020066889632</v>
      </c>
    </row>
    <row r="2133" spans="1:51" x14ac:dyDescent="0.2">
      <c r="A2133" s="3">
        <v>45669</v>
      </c>
      <c r="B2133">
        <v>45669</v>
      </c>
      <c r="C2133" t="s">
        <v>6833</v>
      </c>
      <c r="D2133" t="s">
        <v>66</v>
      </c>
      <c r="E2133" t="s">
        <v>67</v>
      </c>
      <c r="F2133" t="s">
        <v>232</v>
      </c>
      <c r="G2133" s="1">
        <v>0</v>
      </c>
      <c r="H2133" s="1">
        <v>1138</v>
      </c>
      <c r="I2133" s="1">
        <v>400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400</v>
      </c>
      <c r="P2133" t="s">
        <v>6834</v>
      </c>
      <c r="Q2133" s="2">
        <v>243995</v>
      </c>
      <c r="R2133" t="s">
        <v>70</v>
      </c>
      <c r="S2133">
        <v>0</v>
      </c>
      <c r="T2133" t="s">
        <v>71</v>
      </c>
      <c r="U2133" t="s">
        <v>93</v>
      </c>
      <c r="V2133" s="1">
        <v>0</v>
      </c>
      <c r="W2133" s="1">
        <v>0</v>
      </c>
      <c r="X2133" s="1">
        <v>0</v>
      </c>
      <c r="AA2133" t="s">
        <v>58</v>
      </c>
      <c r="AB2133" s="1">
        <v>0</v>
      </c>
      <c r="AC2133" s="4">
        <f>IF(ISNUMBER(MATCH(AD2133, $AD$2:AD2132, 0)), INDEX($AC$2:AC2132, MATCH(AD2133, $AD$2:AD2132, 0)), MAX($AC$2:AC2132)+1)</f>
        <v>4</v>
      </c>
      <c r="AD2133" t="str">
        <f t="shared" si="102"/>
        <v>เชียงใหม่-ตลาดไท</v>
      </c>
      <c r="AE2133" t="s">
        <v>73</v>
      </c>
      <c r="AF2133" s="1">
        <v>0</v>
      </c>
      <c r="AG2133" s="1">
        <v>0</v>
      </c>
      <c r="AH2133" s="1">
        <v>0</v>
      </c>
      <c r="AI2133" t="s">
        <v>6835</v>
      </c>
      <c r="AJ2133" s="1">
        <v>1</v>
      </c>
      <c r="AK2133" s="1">
        <v>720</v>
      </c>
      <c r="AL2133" s="1">
        <v>720</v>
      </c>
      <c r="AM2133" s="1">
        <v>1</v>
      </c>
      <c r="AN2133" s="1">
        <v>0</v>
      </c>
      <c r="AO2133" s="1">
        <v>0</v>
      </c>
      <c r="AP2133" s="1">
        <v>0</v>
      </c>
      <c r="AQ2133" s="1">
        <v>0</v>
      </c>
      <c r="AR2133" s="1">
        <v>1538</v>
      </c>
      <c r="AS2133" s="1">
        <v>1068.9477800096138</v>
      </c>
      <c r="AT2133" s="1">
        <f>Table1[[#This Row],[รวมต้นทุนค่าเดินทาง]]+Table1[[#This Row],[รวมต้นทุนค่าซ่อม]]+Table1[[#This Row],[รวมค่าเสื่อม]]</f>
        <v>5142.3903802862387</v>
      </c>
      <c r="AU2133" s="1">
        <f t="shared" si="100"/>
        <v>4256.109283997258</v>
      </c>
      <c r="AV2133" s="1" t="str" cm="1">
        <f t="array" ref="AV2133">IF(AC2133&lt;4, "เก็บ", IF(OR(AT2133 &lt; PERCENTILE(IF($AC$2:$AC$5092=AC2133, $AT$2:$AT$5092), 0.25) - 1.5 * (PERCENTILE(IF($AC$2:$AC$5092=AC2133, $AT$2:$AT$5092), 0.75) - PERCENTILE(IF($AC$2:$AC$5092=AC2133, $AT$2:$AT$5092), 0.25)), AT2133 &gt; PERCENTILE(IF($AC$2:$AC$5092=AC2133, $AT$2:$AT$5092), 0.75) + 1.5 * (PERCENTILE(IF($AC$2:$AC$5092=AC2133, $AT$2:$AT$5092), 0.75) - PERCENTILE(IF($AC$2:$AC$5092=AC2133, $AT$2:$AT$5092), 0.25))), "ตัด", "เก็บ"))</f>
        <v>เก็บ</v>
      </c>
      <c r="AW2133" s="1">
        <f t="shared" si="101"/>
        <v>3807.0727671795808</v>
      </c>
      <c r="AX2133" s="1">
        <v>2335.0230876608157</v>
      </c>
      <c r="AY2133" s="1">
        <v>2535.4426002766249</v>
      </c>
    </row>
    <row r="2134" spans="1:51" x14ac:dyDescent="0.2">
      <c r="A2134" s="3">
        <v>45669</v>
      </c>
      <c r="B2134">
        <v>45669</v>
      </c>
      <c r="C2134" t="s">
        <v>6836</v>
      </c>
      <c r="D2134" t="s">
        <v>66</v>
      </c>
      <c r="E2134" t="s">
        <v>67</v>
      </c>
      <c r="F2134" t="s">
        <v>328</v>
      </c>
      <c r="G2134" s="1">
        <v>0</v>
      </c>
      <c r="H2134" s="1">
        <v>0</v>
      </c>
      <c r="I2134" s="1">
        <v>500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500</v>
      </c>
      <c r="P2134" t="s">
        <v>6837</v>
      </c>
      <c r="Q2134" s="2">
        <v>243995</v>
      </c>
      <c r="R2134" t="s">
        <v>70</v>
      </c>
      <c r="S2134">
        <v>0</v>
      </c>
      <c r="T2134" t="s">
        <v>71</v>
      </c>
      <c r="U2134" t="s">
        <v>161</v>
      </c>
      <c r="V2134" s="1">
        <v>0</v>
      </c>
      <c r="W2134" s="1">
        <v>0</v>
      </c>
      <c r="X2134" s="1">
        <v>0</v>
      </c>
      <c r="AA2134" t="s">
        <v>58</v>
      </c>
      <c r="AB2134" s="1">
        <v>0</v>
      </c>
      <c r="AC2134" s="4">
        <f>IF(ISNUMBER(MATCH(AD2134, $AD$2:AD2133, 0)), INDEX($AC$2:AC2133, MATCH(AD2134, $AD$2:AD2133, 0)), MAX($AC$2:AC2133)+1)</f>
        <v>9</v>
      </c>
      <c r="AD2134" t="str">
        <f t="shared" si="102"/>
        <v>เชียงใหม่-พุทธมณฑลสาย 2</v>
      </c>
      <c r="AE2134" t="s">
        <v>73</v>
      </c>
      <c r="AF2134" s="1">
        <v>0</v>
      </c>
      <c r="AG2134" s="1">
        <v>0</v>
      </c>
      <c r="AH2134" s="1">
        <v>0</v>
      </c>
      <c r="AI2134" t="s">
        <v>6838</v>
      </c>
      <c r="AJ2134" s="1">
        <v>1</v>
      </c>
      <c r="AK2134" s="1">
        <v>720</v>
      </c>
      <c r="AL2134" s="1">
        <v>720</v>
      </c>
      <c r="AM2134" s="1">
        <v>1</v>
      </c>
      <c r="AN2134" s="1">
        <v>0</v>
      </c>
      <c r="AO2134" s="1">
        <v>0</v>
      </c>
      <c r="AP2134" s="1">
        <v>0</v>
      </c>
      <c r="AQ2134" s="1">
        <v>0</v>
      </c>
      <c r="AR2134" s="1">
        <v>500</v>
      </c>
      <c r="AS2134" s="1">
        <v>3131.0128867377198</v>
      </c>
      <c r="AT2134" s="1">
        <f>Table1[[#This Row],[รวมต้นทุนค่าเดินทาง]]+Table1[[#This Row],[รวมต้นทุนค่าซ่อม]]+Table1[[#This Row],[รวมค่าเสื่อม]]</f>
        <v>5219.4377746300961</v>
      </c>
      <c r="AU2134" s="1">
        <f t="shared" si="100"/>
        <v>4623.2312262414152</v>
      </c>
      <c r="AV2134" s="1" t="str" cm="1">
        <f t="array" ref="AV2134">IF(AC2134&lt;4, "เก็บ", IF(OR(AT2134 &lt; PERCENTILE(IF($AC$2:$AC$5092=AC2134, $AT$2:$AT$5092), 0.25) - 1.5 * (PERCENTILE(IF($AC$2:$AC$5092=AC2134, $AT$2:$AT$5092), 0.75) - PERCENTILE(IF($AC$2:$AC$5092=AC2134, $AT$2:$AT$5092), 0.25)), AT2134 &gt; PERCENTILE(IF($AC$2:$AC$5092=AC2134, $AT$2:$AT$5092), 0.75) + 1.5 * (PERCENTILE(IF($AC$2:$AC$5092=AC2134, $AT$2:$AT$5092), 0.75) - PERCENTILE(IF($AC$2:$AC$5092=AC2134, $AT$2:$AT$5092), 0.25))), "ตัด", "เก็บ"))</f>
        <v>เก็บ</v>
      </c>
      <c r="AW2134" s="1">
        <f t="shared" si="101"/>
        <v>4005.4952465164292</v>
      </c>
      <c r="AX2134" s="1">
        <v>2577.9546108768855</v>
      </c>
      <c r="AY2134" s="1">
        <v>1588.4248878923768</v>
      </c>
    </row>
    <row r="2135" spans="1:51" x14ac:dyDescent="0.2">
      <c r="A2135" s="3">
        <v>45669</v>
      </c>
      <c r="B2135">
        <v>45669</v>
      </c>
      <c r="C2135" t="s">
        <v>6839</v>
      </c>
      <c r="D2135" t="s">
        <v>66</v>
      </c>
      <c r="E2135" t="s">
        <v>124</v>
      </c>
      <c r="F2135" t="s">
        <v>263</v>
      </c>
      <c r="G2135" s="1">
        <v>0</v>
      </c>
      <c r="H2135" s="1">
        <v>0</v>
      </c>
      <c r="I2135" s="1">
        <v>500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500</v>
      </c>
      <c r="P2135" t="s">
        <v>6840</v>
      </c>
      <c r="Q2135" s="2">
        <v>243995</v>
      </c>
      <c r="R2135" t="s">
        <v>70</v>
      </c>
      <c r="S2135">
        <v>0</v>
      </c>
      <c r="T2135" t="s">
        <v>71</v>
      </c>
      <c r="U2135" t="s">
        <v>161</v>
      </c>
      <c r="V2135" s="1">
        <v>0</v>
      </c>
      <c r="W2135" s="1">
        <v>0</v>
      </c>
      <c r="X2135" s="1">
        <v>0</v>
      </c>
      <c r="AA2135" t="s">
        <v>58</v>
      </c>
      <c r="AB2135" s="1">
        <v>0</v>
      </c>
      <c r="AC2135" s="4">
        <f>IF(ISNUMBER(MATCH(AD2135, $AD$2:AD2134, 0)), INDEX($AC$2:AC2134, MATCH(AD2135, $AD$2:AD2134, 0)), MAX($AC$2:AC2134)+1)</f>
        <v>9</v>
      </c>
      <c r="AD2135" t="str">
        <f t="shared" si="102"/>
        <v>เชียงใหม่-พุทธมณฑลสาย 2</v>
      </c>
      <c r="AE2135" t="s">
        <v>73</v>
      </c>
      <c r="AF2135" s="1">
        <v>0</v>
      </c>
      <c r="AG2135" s="1">
        <v>0</v>
      </c>
      <c r="AH2135" s="1">
        <v>0</v>
      </c>
      <c r="AI2135" t="s">
        <v>6841</v>
      </c>
      <c r="AJ2135" s="1">
        <v>1</v>
      </c>
      <c r="AK2135" s="1">
        <v>720</v>
      </c>
      <c r="AL2135" s="1">
        <v>720</v>
      </c>
      <c r="AM2135" s="1">
        <v>1</v>
      </c>
      <c r="AN2135" s="1">
        <v>0</v>
      </c>
      <c r="AO2135" s="1">
        <v>0</v>
      </c>
      <c r="AP2135" s="1">
        <v>0</v>
      </c>
      <c r="AQ2135" s="1">
        <v>0</v>
      </c>
      <c r="AR2135" s="1">
        <v>500</v>
      </c>
      <c r="AS2135" s="1">
        <v>2687.3611323017967</v>
      </c>
      <c r="AT2135" s="1">
        <f>Table1[[#This Row],[รวมต้นทุนค่าเดินทาง]]+Table1[[#This Row],[รวมต้นทุนค่าซ่อม]]+Table1[[#This Row],[รวมค่าเสื่อม]]</f>
        <v>5173.5574513202018</v>
      </c>
      <c r="AU2135" s="1">
        <f t="shared" si="100"/>
        <v>4623.2312262414152</v>
      </c>
      <c r="AV2135" s="1" t="str" cm="1">
        <f t="array" ref="AV2135">IF(AC2135&lt;4, "เก็บ", IF(OR(AT2135 &lt; PERCENTILE(IF($AC$2:$AC$5092=AC2135, $AT$2:$AT$5092), 0.25) - 1.5 * (PERCENTILE(IF($AC$2:$AC$5092=AC2135, $AT$2:$AT$5092), 0.75) - PERCENTILE(IF($AC$2:$AC$5092=AC2135, $AT$2:$AT$5092), 0.25)), AT2135 &gt; PERCENTILE(IF($AC$2:$AC$5092=AC2135, $AT$2:$AT$5092), 0.75) + 1.5 * (PERCENTILE(IF($AC$2:$AC$5092=AC2135, $AT$2:$AT$5092), 0.75) - PERCENTILE(IF($AC$2:$AC$5092=AC2135, $AT$2:$AT$5092), 0.25))), "ตัด", "เก็บ"))</f>
        <v>เก็บ</v>
      </c>
      <c r="AW2135" s="1">
        <f t="shared" si="101"/>
        <v>4005.4952465164292</v>
      </c>
      <c r="AX2135" s="1">
        <v>2577.9546108768855</v>
      </c>
      <c r="AY2135" s="1">
        <v>1986.1963190184049</v>
      </c>
    </row>
    <row r="2136" spans="1:51" x14ac:dyDescent="0.2">
      <c r="A2136" s="3">
        <v>45669</v>
      </c>
      <c r="B2136">
        <v>45669</v>
      </c>
      <c r="C2136" t="s">
        <v>6842</v>
      </c>
      <c r="D2136" t="s">
        <v>66</v>
      </c>
      <c r="E2136" t="s">
        <v>124</v>
      </c>
      <c r="F2136" t="s">
        <v>1102</v>
      </c>
      <c r="G2136" s="1">
        <v>0</v>
      </c>
      <c r="H2136" s="1">
        <v>0</v>
      </c>
      <c r="I2136" s="1">
        <v>400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400</v>
      </c>
      <c r="P2136" t="s">
        <v>6843</v>
      </c>
      <c r="Q2136" s="2">
        <v>243995</v>
      </c>
      <c r="R2136" t="s">
        <v>70</v>
      </c>
      <c r="S2136">
        <v>0</v>
      </c>
      <c r="T2136" t="s">
        <v>71</v>
      </c>
      <c r="U2136" t="s">
        <v>93</v>
      </c>
      <c r="V2136" s="1">
        <v>0</v>
      </c>
      <c r="W2136" s="1">
        <v>0</v>
      </c>
      <c r="X2136" s="1">
        <v>0</v>
      </c>
      <c r="AA2136" t="s">
        <v>58</v>
      </c>
      <c r="AB2136" s="1">
        <v>0</v>
      </c>
      <c r="AC2136" s="4">
        <f>IF(ISNUMBER(MATCH(AD2136, $AD$2:AD2135, 0)), INDEX($AC$2:AC2135, MATCH(AD2136, $AD$2:AD2135, 0)), MAX($AC$2:AC2135)+1)</f>
        <v>4</v>
      </c>
      <c r="AD2136" t="str">
        <f t="shared" si="102"/>
        <v>เชียงใหม่-ตลาดไท</v>
      </c>
      <c r="AE2136" t="s">
        <v>73</v>
      </c>
      <c r="AF2136" s="1">
        <v>0</v>
      </c>
      <c r="AG2136" s="1">
        <v>0</v>
      </c>
      <c r="AH2136" s="1">
        <v>0</v>
      </c>
      <c r="AI2136" t="s">
        <v>6844</v>
      </c>
      <c r="AJ2136" s="1">
        <v>1</v>
      </c>
      <c r="AK2136" s="1">
        <v>720</v>
      </c>
      <c r="AL2136" s="1">
        <v>720</v>
      </c>
      <c r="AM2136" s="1">
        <v>1</v>
      </c>
      <c r="AN2136" s="1">
        <v>0</v>
      </c>
      <c r="AO2136" s="1">
        <v>0</v>
      </c>
      <c r="AP2136" s="1">
        <v>0</v>
      </c>
      <c r="AQ2136" s="1">
        <v>0</v>
      </c>
      <c r="AR2136" s="1">
        <v>400</v>
      </c>
      <c r="AS2136" s="1">
        <v>1608.5580259932117</v>
      </c>
      <c r="AT2136" s="1">
        <f>Table1[[#This Row],[รวมต้นทุนค่าเดินทาง]]+Table1[[#This Row],[รวมต้นทุนค่าซ่อม]]+Table1[[#This Row],[รวมค่าเสื่อม]]</f>
        <v>3792.8652502091581</v>
      </c>
      <c r="AU2136" s="1">
        <f t="shared" si="100"/>
        <v>4256.109283997258</v>
      </c>
      <c r="AV2136" s="1" t="str" cm="1">
        <f t="array" ref="AV2136">IF(AC2136&lt;4, "เก็บ", IF(OR(AT2136 &lt; PERCENTILE(IF($AC$2:$AC$5092=AC2136, $AT$2:$AT$5092), 0.25) - 1.5 * (PERCENTILE(IF($AC$2:$AC$5092=AC2136, $AT$2:$AT$5092), 0.75) - PERCENTILE(IF($AC$2:$AC$5092=AC2136, $AT$2:$AT$5092), 0.25)), AT2136 &gt; PERCENTILE(IF($AC$2:$AC$5092=AC2136, $AT$2:$AT$5092), 0.75) + 1.5 * (PERCENTILE(IF($AC$2:$AC$5092=AC2136, $AT$2:$AT$5092), 0.75) - PERCENTILE(IF($AC$2:$AC$5092=AC2136, $AT$2:$AT$5092), 0.25))), "ตัด", "เก็บ"))</f>
        <v>เก็บ</v>
      </c>
      <c r="AW2136" s="1">
        <f t="shared" si="101"/>
        <v>3807.0727671795808</v>
      </c>
      <c r="AX2136" s="1">
        <v>2335.0230876608157</v>
      </c>
      <c r="AY2136" s="1">
        <v>1784.3072242159462</v>
      </c>
    </row>
    <row r="2137" spans="1:51" x14ac:dyDescent="0.2">
      <c r="A2137" s="3">
        <v>45669</v>
      </c>
      <c r="B2137">
        <v>45669</v>
      </c>
      <c r="C2137" t="s">
        <v>6845</v>
      </c>
      <c r="D2137" t="s">
        <v>66</v>
      </c>
      <c r="E2137" t="s">
        <v>67</v>
      </c>
      <c r="F2137" t="s">
        <v>435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569</v>
      </c>
      <c r="P2137" t="s">
        <v>6846</v>
      </c>
      <c r="Q2137" s="2">
        <v>243995</v>
      </c>
      <c r="R2137" t="s">
        <v>55</v>
      </c>
      <c r="S2137">
        <v>0</v>
      </c>
      <c r="T2137" t="s">
        <v>87</v>
      </c>
      <c r="U2137" t="s">
        <v>71</v>
      </c>
      <c r="V2137" s="1">
        <v>0</v>
      </c>
      <c r="W2137" s="1">
        <v>0</v>
      </c>
      <c r="X2137" s="1">
        <v>569</v>
      </c>
      <c r="Y2137" t="s">
        <v>87</v>
      </c>
      <c r="Z2137" t="s">
        <v>71</v>
      </c>
      <c r="AA2137" t="s">
        <v>478</v>
      </c>
      <c r="AB2137" s="1">
        <v>0</v>
      </c>
      <c r="AC2137" s="4">
        <f>IF(ISNUMBER(MATCH(AD2137, $AD$2:AD2136, 0)), INDEX($AC$2:AC2136, MATCH(AD2137, $AD$2:AD2136, 0)), MAX($AC$2:AC2136)+1)</f>
        <v>6</v>
      </c>
      <c r="AD2137" t="str">
        <f t="shared" si="102"/>
        <v>เชียงราย-เชียงใหม่</v>
      </c>
      <c r="AE2137" t="s">
        <v>55</v>
      </c>
      <c r="AF2137" s="1">
        <v>0</v>
      </c>
      <c r="AG2137" s="1">
        <v>0</v>
      </c>
      <c r="AH2137" s="1">
        <v>0</v>
      </c>
      <c r="AI2137" t="s">
        <v>6847</v>
      </c>
      <c r="AJ2137" s="1">
        <v>1</v>
      </c>
      <c r="AK2137" s="1">
        <v>0</v>
      </c>
      <c r="AL2137" s="1">
        <v>0</v>
      </c>
      <c r="AM2137" s="1">
        <v>0</v>
      </c>
      <c r="AN2137" s="1">
        <v>0</v>
      </c>
      <c r="AO2137" s="1">
        <v>0</v>
      </c>
      <c r="AP2137" s="1">
        <v>0</v>
      </c>
      <c r="AQ2137" s="1">
        <v>0</v>
      </c>
      <c r="AR2137" s="1">
        <v>569</v>
      </c>
      <c r="AS2137" s="1">
        <v>357.6107098144422</v>
      </c>
      <c r="AT2137" s="1">
        <f>Table1[[#This Row],[รวมต้นทุนค่าเดินทาง]]+Table1[[#This Row],[รวมต้นทุนค่าซ่อม]]+Table1[[#This Row],[รวมค่าเสื่อม]]</f>
        <v>1913.4528150776</v>
      </c>
      <c r="AU2137" s="1">
        <f t="shared" si="100"/>
        <v>4428.3346813776061</v>
      </c>
      <c r="AV2137" s="1" t="str" cm="1">
        <f t="array" ref="AV2137">IF(AC2137&lt;4, "เก็บ", IF(OR(AT2137 &lt; PERCENTILE(IF($AC$2:$AC$5092=AC2137, $AT$2:$AT$5092), 0.25) - 1.5 * (PERCENTILE(IF($AC$2:$AC$5092=AC2137, $AT$2:$AT$5092), 0.75) - PERCENTILE(IF($AC$2:$AC$5092=AC2137, $AT$2:$AT$5092), 0.25)), AT2137 &gt; PERCENTILE(IF($AC$2:$AC$5092=AC2137, $AT$2:$AT$5092), 0.75) + 1.5 * (PERCENTILE(IF($AC$2:$AC$5092=AC2137, $AT$2:$AT$5092), 0.75) - PERCENTILE(IF($AC$2:$AC$5092=AC2137, $AT$2:$AT$5092), 0.25))), "ตัด", "เก็บ"))</f>
        <v>เก็บ</v>
      </c>
      <c r="AW2137" s="1">
        <f t="shared" si="101"/>
        <v>3873.7679454274344</v>
      </c>
      <c r="AX2137" s="1">
        <v>2781.4385174989698</v>
      </c>
      <c r="AY2137" s="1">
        <v>986.84210526315792</v>
      </c>
    </row>
    <row r="2138" spans="1:51" x14ac:dyDescent="0.2">
      <c r="A2138" s="3">
        <v>45669</v>
      </c>
      <c r="B2138">
        <v>45669</v>
      </c>
      <c r="C2138" t="s">
        <v>6848</v>
      </c>
      <c r="D2138" t="s">
        <v>66</v>
      </c>
      <c r="E2138" t="s">
        <v>148</v>
      </c>
      <c r="F2138" t="s">
        <v>774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t="s">
        <v>6849</v>
      </c>
      <c r="Q2138" s="2">
        <v>243995</v>
      </c>
      <c r="R2138" t="s">
        <v>55</v>
      </c>
      <c r="S2138">
        <v>0</v>
      </c>
      <c r="T2138" t="s">
        <v>87</v>
      </c>
      <c r="U2138" t="s">
        <v>71</v>
      </c>
      <c r="V2138" s="1">
        <v>0</v>
      </c>
      <c r="W2138" s="1">
        <v>1171</v>
      </c>
      <c r="X2138" s="1">
        <v>0</v>
      </c>
      <c r="Y2138" t="s">
        <v>87</v>
      </c>
      <c r="Z2138" t="s">
        <v>71</v>
      </c>
      <c r="AA2138" t="s">
        <v>217</v>
      </c>
      <c r="AB2138" s="1">
        <v>0</v>
      </c>
      <c r="AC2138" s="4">
        <f>IF(ISNUMBER(MATCH(AD2138, $AD$2:AD2137, 0)), INDEX($AC$2:AC2137, MATCH(AD2138, $AD$2:AD2137, 0)), MAX($AC$2:AC2137)+1)</f>
        <v>6</v>
      </c>
      <c r="AD2138" t="str">
        <f t="shared" si="102"/>
        <v>เชียงราย-เชียงใหม่</v>
      </c>
      <c r="AE2138" t="s">
        <v>55</v>
      </c>
      <c r="AF2138" s="1">
        <v>0</v>
      </c>
      <c r="AG2138" s="1">
        <v>0</v>
      </c>
      <c r="AH2138" s="1">
        <v>0</v>
      </c>
      <c r="AI2138" t="s">
        <v>6850</v>
      </c>
      <c r="AJ2138" s="1">
        <v>1</v>
      </c>
      <c r="AK2138" s="1">
        <v>0</v>
      </c>
      <c r="AL2138" s="1">
        <v>0</v>
      </c>
      <c r="AM2138" s="1">
        <v>0</v>
      </c>
      <c r="AN2138" s="1">
        <v>0</v>
      </c>
      <c r="AO2138" s="1">
        <v>0</v>
      </c>
      <c r="AP2138" s="1">
        <v>0</v>
      </c>
      <c r="AQ2138" s="1">
        <v>0</v>
      </c>
      <c r="AR2138" s="1">
        <v>1171</v>
      </c>
      <c r="AS2138" s="1">
        <v>988.453024691358</v>
      </c>
      <c r="AT2138" s="1">
        <f>Table1[[#This Row],[รวมต้นทุนค่าเดินทาง]]+Table1[[#This Row],[รวมต้นทุนค่าซ่อม]]+Table1[[#This Row],[รวมค่าเสื่อม]]</f>
        <v>3230.8815961199298</v>
      </c>
      <c r="AU2138" s="1">
        <f t="shared" si="100"/>
        <v>4428.3346813776061</v>
      </c>
      <c r="AV2138" s="1" t="str" cm="1">
        <f t="array" ref="AV2138">IF(AC2138&lt;4, "เก็บ", IF(OR(AT2138 &lt; PERCENTILE(IF($AC$2:$AC$5092=AC2138, $AT$2:$AT$5092), 0.25) - 1.5 * (PERCENTILE(IF($AC$2:$AC$5092=AC2138, $AT$2:$AT$5092), 0.75) - PERCENTILE(IF($AC$2:$AC$5092=AC2138, $AT$2:$AT$5092), 0.25)), AT2138 &gt; PERCENTILE(IF($AC$2:$AC$5092=AC2138, $AT$2:$AT$5092), 0.75) + 1.5 * (PERCENTILE(IF($AC$2:$AC$5092=AC2138, $AT$2:$AT$5092), 0.75) - PERCENTILE(IF($AC$2:$AC$5092=AC2138, $AT$2:$AT$5092), 0.25))), "ตัด", "เก็บ"))</f>
        <v>เก็บ</v>
      </c>
      <c r="AW2138" s="1">
        <f t="shared" si="101"/>
        <v>3873.7679454274344</v>
      </c>
      <c r="AX2138" s="1">
        <v>2781.4385174989698</v>
      </c>
      <c r="AY2138" s="1">
        <v>1071.4285714285713</v>
      </c>
    </row>
    <row r="2139" spans="1:51" x14ac:dyDescent="0.2">
      <c r="A2139" s="3">
        <v>45670</v>
      </c>
      <c r="B2139">
        <v>45670</v>
      </c>
      <c r="C2139" t="s">
        <v>6851</v>
      </c>
      <c r="D2139" t="s">
        <v>66</v>
      </c>
      <c r="E2139" t="s">
        <v>67</v>
      </c>
      <c r="F2139" t="s">
        <v>936</v>
      </c>
      <c r="G2139" s="1">
        <v>937</v>
      </c>
      <c r="H2139" s="1">
        <v>0</v>
      </c>
      <c r="I2139" s="1">
        <v>4000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4937</v>
      </c>
      <c r="P2139" t="s">
        <v>6852</v>
      </c>
      <c r="Q2139" s="2">
        <v>243996</v>
      </c>
      <c r="R2139" t="s">
        <v>70</v>
      </c>
      <c r="S2139">
        <v>0</v>
      </c>
      <c r="T2139" t="s">
        <v>254</v>
      </c>
      <c r="U2139" t="s">
        <v>161</v>
      </c>
      <c r="V2139" s="1">
        <v>0</v>
      </c>
      <c r="W2139" s="1">
        <v>0</v>
      </c>
      <c r="X2139" s="1">
        <v>0</v>
      </c>
      <c r="AA2139" t="s">
        <v>58</v>
      </c>
      <c r="AB2139" s="1">
        <v>0</v>
      </c>
      <c r="AC2139" s="4">
        <f>IF(ISNUMBER(MATCH(AD2139, $AD$2:AD2138, 0)), INDEX($AC$2:AC2138, MATCH(AD2139, $AD$2:AD2138, 0)), MAX($AC$2:AC2138)+1)</f>
        <v>11</v>
      </c>
      <c r="AD2139" t="str">
        <f t="shared" si="102"/>
        <v>ลำปาง-พุทธมณฑลสาย 2</v>
      </c>
      <c r="AE2139" t="s">
        <v>73</v>
      </c>
      <c r="AF2139" s="1">
        <v>0</v>
      </c>
      <c r="AG2139" s="1">
        <v>0</v>
      </c>
      <c r="AH2139" s="1">
        <v>0</v>
      </c>
      <c r="AI2139" t="s">
        <v>6853</v>
      </c>
      <c r="AJ2139" s="1">
        <v>1</v>
      </c>
      <c r="AK2139" s="1">
        <v>720</v>
      </c>
      <c r="AL2139" s="1">
        <v>720</v>
      </c>
      <c r="AM2139" s="1">
        <v>1</v>
      </c>
      <c r="AN2139" s="1">
        <v>0</v>
      </c>
      <c r="AO2139" s="1">
        <v>0</v>
      </c>
      <c r="AP2139" s="1">
        <v>0</v>
      </c>
      <c r="AQ2139" s="1">
        <v>0</v>
      </c>
      <c r="AR2139" s="1">
        <v>4937</v>
      </c>
      <c r="AS2139" s="1">
        <v>1395.1016090664102</v>
      </c>
      <c r="AT2139" s="1">
        <f>Table1[[#This Row],[รวมต้นทุนค่าเดินทาง]]+Table1[[#This Row],[รวมต้นทุนค่าซ่อม]]+Table1[[#This Row],[รวมค่าเสื่อม]]</f>
        <v>8941.7327566073945</v>
      </c>
      <c r="AU2139" s="1">
        <f t="shared" si="100"/>
        <v>4930.4097489270907</v>
      </c>
      <c r="AV2139" s="1" t="str" cm="1">
        <f t="array" ref="AV2139">IF(AC2139&lt;4, "เก็บ", IF(OR(AT2139 &lt; PERCENTILE(IF($AC$2:$AC$5092=AC2139, $AT$2:$AT$5092), 0.25) - 1.5 * (PERCENTILE(IF($AC$2:$AC$5092=AC2139, $AT$2:$AT$5092), 0.75) - PERCENTILE(IF($AC$2:$AC$5092=AC2139, $AT$2:$AT$5092), 0.25)), AT2139 &gt; PERCENTILE(IF($AC$2:$AC$5092=AC2139, $AT$2:$AT$5092), 0.75) + 1.5 * (PERCENTILE(IF($AC$2:$AC$5092=AC2139, $AT$2:$AT$5092), 0.75) - PERCENTILE(IF($AC$2:$AC$5092=AC2139, $AT$2:$AT$5092), 0.25))), "ตัด", "เก็บ"))</f>
        <v>เก็บ</v>
      </c>
      <c r="AW2139" s="1">
        <f t="shared" si="101"/>
        <v>4496.4734610911819</v>
      </c>
      <c r="AX2139" s="1">
        <v>2927.9145864762854</v>
      </c>
      <c r="AY2139" s="1">
        <v>2609.6311475409839</v>
      </c>
    </row>
    <row r="2140" spans="1:51" x14ac:dyDescent="0.2">
      <c r="A2140" s="3">
        <v>45670</v>
      </c>
      <c r="B2140">
        <v>45670</v>
      </c>
      <c r="C2140" t="s">
        <v>6854</v>
      </c>
      <c r="D2140" t="s">
        <v>66</v>
      </c>
      <c r="E2140" t="s">
        <v>124</v>
      </c>
      <c r="F2140" t="s">
        <v>289</v>
      </c>
      <c r="G2140" s="1">
        <v>0</v>
      </c>
      <c r="H2140" s="1">
        <v>1071</v>
      </c>
      <c r="I2140" s="1">
        <v>500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500</v>
      </c>
      <c r="P2140" t="s">
        <v>6855</v>
      </c>
      <c r="Q2140" s="2">
        <v>243996</v>
      </c>
      <c r="R2140" t="s">
        <v>70</v>
      </c>
      <c r="S2140">
        <v>0</v>
      </c>
      <c r="T2140" t="s">
        <v>71</v>
      </c>
      <c r="U2140" t="s">
        <v>161</v>
      </c>
      <c r="V2140" s="1">
        <v>0</v>
      </c>
      <c r="W2140" s="1">
        <v>0</v>
      </c>
      <c r="X2140" s="1">
        <v>0</v>
      </c>
      <c r="AA2140" t="s">
        <v>58</v>
      </c>
      <c r="AB2140" s="1">
        <v>0</v>
      </c>
      <c r="AC2140" s="4">
        <f>IF(ISNUMBER(MATCH(AD2140, $AD$2:AD2139, 0)), INDEX($AC$2:AC2139, MATCH(AD2140, $AD$2:AD2139, 0)), MAX($AC$2:AC2139)+1)</f>
        <v>9</v>
      </c>
      <c r="AD2140" t="str">
        <f t="shared" si="102"/>
        <v>เชียงใหม่-พุทธมณฑลสาย 2</v>
      </c>
      <c r="AE2140" t="s">
        <v>73</v>
      </c>
      <c r="AF2140" s="1">
        <v>0</v>
      </c>
      <c r="AG2140" s="1">
        <v>0</v>
      </c>
      <c r="AH2140" s="1">
        <v>0</v>
      </c>
      <c r="AI2140" t="s">
        <v>6856</v>
      </c>
      <c r="AJ2140" s="1">
        <v>1</v>
      </c>
      <c r="AK2140" s="1">
        <v>720</v>
      </c>
      <c r="AL2140" s="1">
        <v>720</v>
      </c>
      <c r="AM2140" s="1">
        <v>1</v>
      </c>
      <c r="AN2140" s="1">
        <v>0</v>
      </c>
      <c r="AO2140" s="1">
        <v>0</v>
      </c>
      <c r="AP2140" s="1">
        <v>0</v>
      </c>
      <c r="AQ2140" s="1">
        <v>0</v>
      </c>
      <c r="AR2140" s="1">
        <v>1571</v>
      </c>
      <c r="AS2140" s="1">
        <v>1091.54394047811</v>
      </c>
      <c r="AT2140" s="1">
        <f>Table1[[#This Row],[รวมต้นทุนค่าเดินทาง]]+Table1[[#This Row],[รวมต้นทุนค่าซ่อม]]+Table1[[#This Row],[รวมค่าเสื่อม]]</f>
        <v>5316.7792747791946</v>
      </c>
      <c r="AU2140" s="1">
        <f t="shared" si="100"/>
        <v>4623.2312262414152</v>
      </c>
      <c r="AV2140" s="1" t="str" cm="1">
        <f t="array" ref="AV2140">IF(AC2140&lt;4, "เก็บ", IF(OR(AT2140 &lt; PERCENTILE(IF($AC$2:$AC$5092=AC2140, $AT$2:$AT$5092), 0.25) - 1.5 * (PERCENTILE(IF($AC$2:$AC$5092=AC2140, $AT$2:$AT$5092), 0.75) - PERCENTILE(IF($AC$2:$AC$5092=AC2140, $AT$2:$AT$5092), 0.25)), AT2140 &gt; PERCENTILE(IF($AC$2:$AC$5092=AC2140, $AT$2:$AT$5092), 0.75) + 1.5 * (PERCENTILE(IF($AC$2:$AC$5092=AC2140, $AT$2:$AT$5092), 0.75) - PERCENTILE(IF($AC$2:$AC$5092=AC2140, $AT$2:$AT$5092), 0.25))), "ตัด", "เก็บ"))</f>
        <v>เก็บ</v>
      </c>
      <c r="AW2140" s="1">
        <f t="shared" si="101"/>
        <v>4005.4952465164292</v>
      </c>
      <c r="AX2140" s="1">
        <v>2577.9546108768855</v>
      </c>
      <c r="AY2140" s="1">
        <v>2654.2353343010845</v>
      </c>
    </row>
    <row r="2141" spans="1:51" x14ac:dyDescent="0.2">
      <c r="A2141" s="3">
        <v>45670</v>
      </c>
      <c r="B2141">
        <v>45670</v>
      </c>
      <c r="C2141" t="s">
        <v>6857</v>
      </c>
      <c r="D2141" t="s">
        <v>66</v>
      </c>
      <c r="E2141" t="s">
        <v>124</v>
      </c>
      <c r="F2141" t="s">
        <v>420</v>
      </c>
      <c r="G2141" s="1">
        <v>0</v>
      </c>
      <c r="H2141" s="1">
        <v>1038</v>
      </c>
      <c r="I2141" s="1">
        <v>400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400</v>
      </c>
      <c r="P2141" t="s">
        <v>6858</v>
      </c>
      <c r="Q2141" s="2">
        <v>243996</v>
      </c>
      <c r="R2141" t="s">
        <v>70</v>
      </c>
      <c r="S2141">
        <v>0</v>
      </c>
      <c r="T2141" t="s">
        <v>71</v>
      </c>
      <c r="U2141" t="s">
        <v>93</v>
      </c>
      <c r="V2141" s="1">
        <v>0</v>
      </c>
      <c r="W2141" s="1">
        <v>0</v>
      </c>
      <c r="X2141" s="1">
        <v>0</v>
      </c>
      <c r="AA2141" t="s">
        <v>58</v>
      </c>
      <c r="AB2141" s="1">
        <v>0</v>
      </c>
      <c r="AC2141" s="4">
        <f>IF(ISNUMBER(MATCH(AD2141, $AD$2:AD2140, 0)), INDEX($AC$2:AC2140, MATCH(AD2141, $AD$2:AD2140, 0)), MAX($AC$2:AC2140)+1)</f>
        <v>4</v>
      </c>
      <c r="AD2141" t="str">
        <f t="shared" si="102"/>
        <v>เชียงใหม่-ตลาดไท</v>
      </c>
      <c r="AE2141" t="s">
        <v>73</v>
      </c>
      <c r="AF2141" s="1">
        <v>0</v>
      </c>
      <c r="AG2141" s="1">
        <v>0</v>
      </c>
      <c r="AH2141" s="1">
        <v>0</v>
      </c>
      <c r="AI2141" t="s">
        <v>6859</v>
      </c>
      <c r="AJ2141" s="1">
        <v>1</v>
      </c>
      <c r="AK2141" s="1">
        <v>720</v>
      </c>
      <c r="AL2141" s="1">
        <v>720</v>
      </c>
      <c r="AM2141" s="1">
        <v>1</v>
      </c>
      <c r="AN2141" s="1">
        <v>0</v>
      </c>
      <c r="AO2141" s="1">
        <v>0</v>
      </c>
      <c r="AP2141" s="1">
        <v>0</v>
      </c>
      <c r="AQ2141" s="1">
        <v>0</v>
      </c>
      <c r="AR2141" s="1">
        <v>1438</v>
      </c>
      <c r="AS2141" s="1">
        <v>3415.0930411439622</v>
      </c>
      <c r="AT2141" s="1">
        <f>Table1[[#This Row],[รวมต้นทุนค่าเดินทาง]]+Table1[[#This Row],[รวมต้นทุนค่าซ่อม]]+Table1[[#This Row],[รวมค่าเสื่อม]]</f>
        <v>7363.8334774858631</v>
      </c>
      <c r="AU2141" s="1">
        <f t="shared" si="100"/>
        <v>4256.109283997258</v>
      </c>
      <c r="AV2141" s="1" t="str" cm="1">
        <f t="array" ref="AV2141">IF(AC2141&lt;4, "เก็บ", IF(OR(AT2141 &lt; PERCENTILE(IF($AC$2:$AC$5092=AC2141, $AT$2:$AT$5092), 0.25) - 1.5 * (PERCENTILE(IF($AC$2:$AC$5092=AC2141, $AT$2:$AT$5092), 0.75) - PERCENTILE(IF($AC$2:$AC$5092=AC2141, $AT$2:$AT$5092), 0.25)), AT2141 &gt; PERCENTILE(IF($AC$2:$AC$5092=AC2141, $AT$2:$AT$5092), 0.75) + 1.5 * (PERCENTILE(IF($AC$2:$AC$5092=AC2141, $AT$2:$AT$5092), 0.75) - PERCENTILE(IF($AC$2:$AC$5092=AC2141, $AT$2:$AT$5092), 0.25))), "ตัด", "เก็บ"))</f>
        <v>เก็บ</v>
      </c>
      <c r="AW2141" s="1">
        <f t="shared" si="101"/>
        <v>3807.0727671795808</v>
      </c>
      <c r="AX2141" s="1">
        <v>2335.0230876608157</v>
      </c>
      <c r="AY2141" s="1">
        <v>2510.7404363419009</v>
      </c>
    </row>
    <row r="2142" spans="1:51" x14ac:dyDescent="0.2">
      <c r="A2142" s="3">
        <v>45670</v>
      </c>
      <c r="B2142">
        <v>45670</v>
      </c>
      <c r="C2142" t="s">
        <v>6860</v>
      </c>
      <c r="D2142" t="s">
        <v>66</v>
      </c>
      <c r="E2142" t="s">
        <v>67</v>
      </c>
      <c r="F2142" t="s">
        <v>273</v>
      </c>
      <c r="G2142" s="1">
        <v>0</v>
      </c>
      <c r="H2142" s="1">
        <v>803</v>
      </c>
      <c r="I2142" s="1">
        <v>400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400</v>
      </c>
      <c r="P2142" t="s">
        <v>6861</v>
      </c>
      <c r="Q2142" s="2">
        <v>243996</v>
      </c>
      <c r="R2142" t="s">
        <v>70</v>
      </c>
      <c r="S2142">
        <v>0</v>
      </c>
      <c r="T2142" t="s">
        <v>88</v>
      </c>
      <c r="U2142" t="s">
        <v>93</v>
      </c>
      <c r="V2142" s="1">
        <v>0</v>
      </c>
      <c r="W2142" s="1">
        <v>0</v>
      </c>
      <c r="X2142" s="1">
        <v>0</v>
      </c>
      <c r="AA2142" t="s">
        <v>58</v>
      </c>
      <c r="AB2142" s="1">
        <v>0</v>
      </c>
      <c r="AC2142" s="4">
        <f>IF(ISNUMBER(MATCH(AD2142, $AD$2:AD2141, 0)), INDEX($AC$2:AC2141, MATCH(AD2142, $AD$2:AD2141, 0)), MAX($AC$2:AC2141)+1)</f>
        <v>51</v>
      </c>
      <c r="AD2142" t="str">
        <f t="shared" si="102"/>
        <v>แพร่-ตลาดไท</v>
      </c>
      <c r="AE2142" t="s">
        <v>73</v>
      </c>
      <c r="AF2142" s="1">
        <v>0</v>
      </c>
      <c r="AG2142" s="1">
        <v>0</v>
      </c>
      <c r="AH2142" s="1">
        <v>0</v>
      </c>
      <c r="AI2142" t="s">
        <v>6862</v>
      </c>
      <c r="AJ2142" s="1">
        <v>1</v>
      </c>
      <c r="AK2142" s="1">
        <v>572</v>
      </c>
      <c r="AL2142" s="1">
        <v>572</v>
      </c>
      <c r="AM2142" s="1">
        <v>1</v>
      </c>
      <c r="AN2142" s="1">
        <v>0</v>
      </c>
      <c r="AO2142" s="1">
        <v>0</v>
      </c>
      <c r="AP2142" s="1">
        <v>0</v>
      </c>
      <c r="AQ2142" s="1">
        <v>0</v>
      </c>
      <c r="AR2142" s="1">
        <v>1203</v>
      </c>
      <c r="AS2142" s="1">
        <v>1685.3437719778497</v>
      </c>
      <c r="AT2142" s="1">
        <f>Table1[[#This Row],[รวมต้นทุนค่าเดินทาง]]+Table1[[#This Row],[รวมต้นทุนค่าซ่อม]]+Table1[[#This Row],[รวมค่าเสื่อม]]</f>
        <v>4855.2960882853331</v>
      </c>
      <c r="AU2142" s="1">
        <f t="shared" si="100"/>
        <v>4737.6107634746759</v>
      </c>
      <c r="AV2142" s="1" t="str" cm="1">
        <f t="array" ref="AV2142">IF(AC2142&lt;4, "เก็บ", IF(OR(AT2142 &lt; PERCENTILE(IF($AC$2:$AC$5092=AC2142, $AT$2:$AT$5092), 0.25) - 1.5 * (PERCENTILE(IF($AC$2:$AC$5092=AC2142, $AT$2:$AT$5092), 0.75) - PERCENTILE(IF($AC$2:$AC$5092=AC2142, $AT$2:$AT$5092), 0.25)), AT2142 &gt; PERCENTILE(IF($AC$2:$AC$5092=AC2142, $AT$2:$AT$5092), 0.75) + 1.5 * (PERCENTILE(IF($AC$2:$AC$5092=AC2142, $AT$2:$AT$5092), 0.75) - PERCENTILE(IF($AC$2:$AC$5092=AC2142, $AT$2:$AT$5092), 0.25))), "ตัด", "เก็บ"))</f>
        <v>เก็บ</v>
      </c>
      <c r="AW2142" s="1">
        <f t="shared" si="101"/>
        <v>4487.1668970521196</v>
      </c>
      <c r="AX2142" s="1">
        <v>3014.4338711558335</v>
      </c>
      <c r="AY2142" s="1">
        <v>1966.9523163074837</v>
      </c>
    </row>
    <row r="2143" spans="1:51" x14ac:dyDescent="0.2">
      <c r="A2143" s="3">
        <v>45670</v>
      </c>
      <c r="B2143">
        <v>45670</v>
      </c>
      <c r="C2143" t="s">
        <v>6863</v>
      </c>
      <c r="D2143" t="s">
        <v>66</v>
      </c>
      <c r="E2143" t="s">
        <v>148</v>
      </c>
      <c r="F2143" t="s">
        <v>149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t="s">
        <v>6864</v>
      </c>
      <c r="Q2143" s="2">
        <v>243997</v>
      </c>
      <c r="R2143" t="s">
        <v>55</v>
      </c>
      <c r="S2143">
        <v>0</v>
      </c>
      <c r="T2143" t="s">
        <v>114</v>
      </c>
      <c r="U2143" t="s">
        <v>71</v>
      </c>
      <c r="V2143" s="1">
        <v>0</v>
      </c>
      <c r="W2143" s="1">
        <v>1540</v>
      </c>
      <c r="X2143" s="1">
        <v>0</v>
      </c>
      <c r="Y2143" t="s">
        <v>114</v>
      </c>
      <c r="Z2143" t="s">
        <v>71</v>
      </c>
      <c r="AA2143" t="s">
        <v>151</v>
      </c>
      <c r="AB2143" s="1">
        <v>0</v>
      </c>
      <c r="AC2143" s="4">
        <f>IF(ISNUMBER(MATCH(AD2143, $AD$2:AD2142, 0)), INDEX($AC$2:AC2142, MATCH(AD2143, $AD$2:AD2142, 0)), MAX($AC$2:AC2142)+1)</f>
        <v>7</v>
      </c>
      <c r="AD2143" t="str">
        <f t="shared" si="102"/>
        <v>แม่สาย-เชียงใหม่</v>
      </c>
      <c r="AE2143" t="s">
        <v>55</v>
      </c>
      <c r="AF2143" s="1">
        <v>0</v>
      </c>
      <c r="AG2143" s="1">
        <v>0</v>
      </c>
      <c r="AH2143" s="1">
        <v>0</v>
      </c>
      <c r="AI2143" t="s">
        <v>6865</v>
      </c>
      <c r="AJ2143" s="1">
        <v>1</v>
      </c>
      <c r="AK2143" s="1">
        <v>0</v>
      </c>
      <c r="AL2143" s="1">
        <v>0</v>
      </c>
      <c r="AM2143" s="1">
        <v>0</v>
      </c>
      <c r="AN2143" s="1">
        <v>0</v>
      </c>
      <c r="AO2143" s="1">
        <v>0</v>
      </c>
      <c r="AP2143" s="1">
        <v>0</v>
      </c>
      <c r="AQ2143" s="1">
        <v>0</v>
      </c>
      <c r="AR2143" s="1">
        <v>1540</v>
      </c>
      <c r="AS2143" s="1">
        <v>779.8352298850574</v>
      </c>
      <c r="AT2143" s="1">
        <f>Table1[[#This Row],[รวมต้นทุนค่าเดินทาง]]+Table1[[#This Row],[รวมต้นทุนค่าซ่อม]]+Table1[[#This Row],[รวมค่าเสื่อม]]</f>
        <v>3371.9935032663525</v>
      </c>
      <c r="AU2143" s="1">
        <f t="shared" si="100"/>
        <v>4610.750953896033</v>
      </c>
      <c r="AV2143" s="1" t="str" cm="1">
        <f t="array" ref="AV2143">IF(AC2143&lt;4, "เก็บ", IF(OR(AT2143 &lt; PERCENTILE(IF($AC$2:$AC$5092=AC2143, $AT$2:$AT$5092), 0.25) - 1.5 * (PERCENTILE(IF($AC$2:$AC$5092=AC2143, $AT$2:$AT$5092), 0.75) - PERCENTILE(IF($AC$2:$AC$5092=AC2143, $AT$2:$AT$5092), 0.25)), AT2143 &gt; PERCENTILE(IF($AC$2:$AC$5092=AC2143, $AT$2:$AT$5092), 0.75) + 1.5 * (PERCENTILE(IF($AC$2:$AC$5092=AC2143, $AT$2:$AT$5092), 0.75) - PERCENTILE(IF($AC$2:$AC$5092=AC2143, $AT$2:$AT$5092), 0.25))), "ตัด", "เก็บ"))</f>
        <v>เก็บ</v>
      </c>
      <c r="AW2143" s="1">
        <f t="shared" si="101"/>
        <v>3940.0604671629926</v>
      </c>
      <c r="AX2143" s="1">
        <v>3152.7453177985908</v>
      </c>
      <c r="AY2143" s="1">
        <v>1052.158273381295</v>
      </c>
    </row>
    <row r="2144" spans="1:51" x14ac:dyDescent="0.2">
      <c r="A2144" s="3">
        <v>45671</v>
      </c>
      <c r="B2144">
        <v>45671</v>
      </c>
      <c r="C2144" t="s">
        <v>6866</v>
      </c>
      <c r="D2144" t="s">
        <v>66</v>
      </c>
      <c r="E2144" t="s">
        <v>124</v>
      </c>
      <c r="F2144" t="s">
        <v>399</v>
      </c>
      <c r="G2144" s="1">
        <v>0</v>
      </c>
      <c r="H2144" s="1">
        <v>1071</v>
      </c>
      <c r="I2144" s="1">
        <v>500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500</v>
      </c>
      <c r="P2144" t="s">
        <v>6867</v>
      </c>
      <c r="Q2144" s="2">
        <v>243997</v>
      </c>
      <c r="R2144" t="s">
        <v>70</v>
      </c>
      <c r="S2144">
        <v>0</v>
      </c>
      <c r="T2144" t="s">
        <v>71</v>
      </c>
      <c r="U2144" t="s">
        <v>161</v>
      </c>
      <c r="V2144" s="1">
        <v>0</v>
      </c>
      <c r="W2144" s="1">
        <v>0</v>
      </c>
      <c r="X2144" s="1">
        <v>0</v>
      </c>
      <c r="AA2144" t="s">
        <v>58</v>
      </c>
      <c r="AB2144" s="1">
        <v>0</v>
      </c>
      <c r="AC2144" s="4">
        <f>IF(ISNUMBER(MATCH(AD2144, $AD$2:AD2143, 0)), INDEX($AC$2:AC2143, MATCH(AD2144, $AD$2:AD2143, 0)), MAX($AC$2:AC2143)+1)</f>
        <v>9</v>
      </c>
      <c r="AD2144" t="str">
        <f t="shared" si="102"/>
        <v>เชียงใหม่-พุทธมณฑลสาย 2</v>
      </c>
      <c r="AE2144" t="s">
        <v>73</v>
      </c>
      <c r="AF2144" s="1">
        <v>0</v>
      </c>
      <c r="AG2144" s="1">
        <v>0</v>
      </c>
      <c r="AH2144" s="1">
        <v>0</v>
      </c>
      <c r="AI2144" t="s">
        <v>6868</v>
      </c>
      <c r="AJ2144" s="1">
        <v>1</v>
      </c>
      <c r="AK2144" s="1">
        <v>720</v>
      </c>
      <c r="AL2144" s="1">
        <v>720</v>
      </c>
      <c r="AM2144" s="1">
        <v>1</v>
      </c>
      <c r="AN2144" s="1">
        <v>0</v>
      </c>
      <c r="AO2144" s="1">
        <v>0</v>
      </c>
      <c r="AP2144" s="1">
        <v>0</v>
      </c>
      <c r="AQ2144" s="1">
        <v>0</v>
      </c>
      <c r="AR2144" s="1">
        <v>1571</v>
      </c>
      <c r="AS2144" s="1">
        <v>2247.5730888106868</v>
      </c>
      <c r="AT2144" s="1">
        <f>Table1[[#This Row],[รวมต้นทุนค่าเดินทาง]]+Table1[[#This Row],[รวมต้นทุนค่าซ่อม]]+Table1[[#This Row],[รวมค่าเสื่อม]]</f>
        <v>6517.5974100776548</v>
      </c>
      <c r="AU2144" s="1">
        <f t="shared" si="100"/>
        <v>4623.2312262414152</v>
      </c>
      <c r="AV2144" s="1" t="str" cm="1">
        <f t="array" ref="AV2144">IF(AC2144&lt;4, "เก็บ", IF(OR(AT2144 &lt; PERCENTILE(IF($AC$2:$AC$5092=AC2144, $AT$2:$AT$5092), 0.25) - 1.5 * (PERCENTILE(IF($AC$2:$AC$5092=AC2144, $AT$2:$AT$5092), 0.75) - PERCENTILE(IF($AC$2:$AC$5092=AC2144, $AT$2:$AT$5092), 0.25)), AT2144 &gt; PERCENTILE(IF($AC$2:$AC$5092=AC2144, $AT$2:$AT$5092), 0.75) + 1.5 * (PERCENTILE(IF($AC$2:$AC$5092=AC2144, $AT$2:$AT$5092), 0.75) - PERCENTILE(IF($AC$2:$AC$5092=AC2144, $AT$2:$AT$5092), 0.25))), "ตัด", "เก็บ"))</f>
        <v>เก็บ</v>
      </c>
      <c r="AW2144" s="1">
        <f t="shared" si="101"/>
        <v>4005.4952465164292</v>
      </c>
      <c r="AX2144" s="1">
        <v>2577.9546108768855</v>
      </c>
      <c r="AY2144" s="1">
        <v>2699.0243212669684</v>
      </c>
    </row>
    <row r="2145" spans="1:51" x14ac:dyDescent="0.2">
      <c r="A2145" s="3">
        <v>45671</v>
      </c>
      <c r="B2145">
        <v>45671</v>
      </c>
      <c r="C2145" t="s">
        <v>6869</v>
      </c>
      <c r="D2145" t="s">
        <v>66</v>
      </c>
      <c r="E2145" t="s">
        <v>124</v>
      </c>
      <c r="F2145" t="s">
        <v>1102</v>
      </c>
      <c r="G2145" s="1">
        <v>0</v>
      </c>
      <c r="H2145" s="1">
        <v>1071</v>
      </c>
      <c r="I2145" s="1">
        <v>500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500</v>
      </c>
      <c r="P2145" t="s">
        <v>6870</v>
      </c>
      <c r="Q2145" s="2">
        <v>243997</v>
      </c>
      <c r="R2145" t="s">
        <v>70</v>
      </c>
      <c r="S2145">
        <v>0</v>
      </c>
      <c r="T2145" t="s">
        <v>71</v>
      </c>
      <c r="U2145" t="s">
        <v>161</v>
      </c>
      <c r="V2145" s="1">
        <v>0</v>
      </c>
      <c r="W2145" s="1">
        <v>0</v>
      </c>
      <c r="X2145" s="1">
        <v>0</v>
      </c>
      <c r="AA2145" t="s">
        <v>58</v>
      </c>
      <c r="AB2145" s="1">
        <v>0</v>
      </c>
      <c r="AC2145" s="4">
        <f>IF(ISNUMBER(MATCH(AD2145, $AD$2:AD2144, 0)), INDEX($AC$2:AC2144, MATCH(AD2145, $AD$2:AD2144, 0)), MAX($AC$2:AC2144)+1)</f>
        <v>9</v>
      </c>
      <c r="AD2145" t="str">
        <f t="shared" si="102"/>
        <v>เชียงใหม่-พุทธมณฑลสาย 2</v>
      </c>
      <c r="AE2145" t="s">
        <v>73</v>
      </c>
      <c r="AF2145" s="1">
        <v>0</v>
      </c>
      <c r="AG2145" s="1">
        <v>0</v>
      </c>
      <c r="AH2145" s="1">
        <v>0</v>
      </c>
      <c r="AI2145" t="s">
        <v>6871</v>
      </c>
      <c r="AJ2145" s="1">
        <v>1</v>
      </c>
      <c r="AK2145" s="1">
        <v>720</v>
      </c>
      <c r="AL2145" s="1">
        <v>720</v>
      </c>
      <c r="AM2145" s="1">
        <v>1</v>
      </c>
      <c r="AN2145" s="1">
        <v>0</v>
      </c>
      <c r="AO2145" s="1">
        <v>0</v>
      </c>
      <c r="AP2145" s="1">
        <v>0</v>
      </c>
      <c r="AQ2145" s="1">
        <v>0</v>
      </c>
      <c r="AR2145" s="1">
        <v>1571</v>
      </c>
      <c r="AS2145" s="1">
        <v>594.06599011673961</v>
      </c>
      <c r="AT2145" s="1">
        <f>Table1[[#This Row],[รวมต้นทุนค่าเดินทาง]]+Table1[[#This Row],[รวมต้นทุนค่าซ่อม]]+Table1[[#This Row],[รวมค่าเสื่อม]]</f>
        <v>4655.1638465939068</v>
      </c>
      <c r="AU2145" s="1">
        <f t="shared" si="100"/>
        <v>4623.2312262414152</v>
      </c>
      <c r="AV2145" s="1" t="str" cm="1">
        <f t="array" ref="AV2145">IF(AC2145&lt;4, "เก็บ", IF(OR(AT2145 &lt; PERCENTILE(IF($AC$2:$AC$5092=AC2145, $AT$2:$AT$5092), 0.25) - 1.5 * (PERCENTILE(IF($AC$2:$AC$5092=AC2145, $AT$2:$AT$5092), 0.75) - PERCENTILE(IF($AC$2:$AC$5092=AC2145, $AT$2:$AT$5092), 0.25)), AT2145 &gt; PERCENTILE(IF($AC$2:$AC$5092=AC2145, $AT$2:$AT$5092), 0.75) + 1.5 * (PERCENTILE(IF($AC$2:$AC$5092=AC2145, $AT$2:$AT$5092), 0.75) - PERCENTILE(IF($AC$2:$AC$5092=AC2145, $AT$2:$AT$5092), 0.25))), "ตัด", "เก็บ"))</f>
        <v>เก็บ</v>
      </c>
      <c r="AW2145" s="1">
        <f t="shared" si="101"/>
        <v>4005.4952465164292</v>
      </c>
      <c r="AX2145" s="1">
        <v>2577.9546108768855</v>
      </c>
      <c r="AY2145" s="1">
        <v>2490.0978564771667</v>
      </c>
    </row>
    <row r="2146" spans="1:51" x14ac:dyDescent="0.2">
      <c r="A2146" s="3">
        <v>45671</v>
      </c>
      <c r="B2146">
        <v>45671</v>
      </c>
      <c r="C2146" t="s">
        <v>6872</v>
      </c>
      <c r="D2146" t="s">
        <v>66</v>
      </c>
      <c r="E2146" t="s">
        <v>67</v>
      </c>
      <c r="F2146" t="s">
        <v>431</v>
      </c>
      <c r="G2146" s="1">
        <v>0</v>
      </c>
      <c r="H2146" s="1">
        <v>1037</v>
      </c>
      <c r="I2146" s="1">
        <v>400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400</v>
      </c>
      <c r="P2146" t="s">
        <v>6873</v>
      </c>
      <c r="Q2146" s="2">
        <v>243997</v>
      </c>
      <c r="R2146" t="s">
        <v>70</v>
      </c>
      <c r="S2146">
        <v>0</v>
      </c>
      <c r="T2146" t="s">
        <v>71</v>
      </c>
      <c r="U2146" t="s">
        <v>93</v>
      </c>
      <c r="V2146" s="1">
        <v>0</v>
      </c>
      <c r="W2146" s="1">
        <v>0</v>
      </c>
      <c r="X2146" s="1">
        <v>0</v>
      </c>
      <c r="AA2146" t="s">
        <v>58</v>
      </c>
      <c r="AB2146" s="1">
        <v>0</v>
      </c>
      <c r="AC2146" s="4">
        <f>IF(ISNUMBER(MATCH(AD2146, $AD$2:AD2145, 0)), INDEX($AC$2:AC2145, MATCH(AD2146, $AD$2:AD2145, 0)), MAX($AC$2:AC2145)+1)</f>
        <v>4</v>
      </c>
      <c r="AD2146" t="str">
        <f t="shared" si="102"/>
        <v>เชียงใหม่-ตลาดไท</v>
      </c>
      <c r="AE2146" t="s">
        <v>73</v>
      </c>
      <c r="AF2146" s="1">
        <v>0</v>
      </c>
      <c r="AG2146" s="1">
        <v>0</v>
      </c>
      <c r="AH2146" s="1">
        <v>0</v>
      </c>
      <c r="AI2146" t="s">
        <v>6874</v>
      </c>
      <c r="AJ2146" s="1">
        <v>1</v>
      </c>
      <c r="AK2146" s="1">
        <v>720</v>
      </c>
      <c r="AL2146" s="1">
        <v>720</v>
      </c>
      <c r="AM2146" s="1">
        <v>1</v>
      </c>
      <c r="AN2146" s="1">
        <v>0</v>
      </c>
      <c r="AO2146" s="1">
        <v>0</v>
      </c>
      <c r="AP2146" s="1">
        <v>0</v>
      </c>
      <c r="AQ2146" s="1">
        <v>0</v>
      </c>
      <c r="AR2146" s="1">
        <v>1437</v>
      </c>
      <c r="AS2146" s="1">
        <v>2661.2827411308435</v>
      </c>
      <c r="AT2146" s="1">
        <f>Table1[[#This Row],[รวมต้นทุนค่าเดินทาง]]+Table1[[#This Row],[รวมต้นทุนค่าซ่อม]]+Table1[[#This Row],[รวมค่าเสื่อม]]</f>
        <v>6309.4992589879867</v>
      </c>
      <c r="AU2146" s="1">
        <f t="shared" si="100"/>
        <v>4256.109283997258</v>
      </c>
      <c r="AV2146" s="1" t="str" cm="1">
        <f t="array" ref="AV2146">IF(AC2146&lt;4, "เก็บ", IF(OR(AT2146 &lt; PERCENTILE(IF($AC$2:$AC$5092=AC2146, $AT$2:$AT$5092), 0.25) - 1.5 * (PERCENTILE(IF($AC$2:$AC$5092=AC2146, $AT$2:$AT$5092), 0.75) - PERCENTILE(IF($AC$2:$AC$5092=AC2146, $AT$2:$AT$5092), 0.25)), AT2146 &gt; PERCENTILE(IF($AC$2:$AC$5092=AC2146, $AT$2:$AT$5092), 0.75) + 1.5 * (PERCENTILE(IF($AC$2:$AC$5092=AC2146, $AT$2:$AT$5092), 0.75) - PERCENTILE(IF($AC$2:$AC$5092=AC2146, $AT$2:$AT$5092), 0.25))), "ตัด", "เก็บ"))</f>
        <v>เก็บ</v>
      </c>
      <c r="AW2146" s="1">
        <f t="shared" si="101"/>
        <v>3807.0727671795808</v>
      </c>
      <c r="AX2146" s="1">
        <v>2335.0230876608157</v>
      </c>
      <c r="AY2146" s="1">
        <v>2211.2165178571431</v>
      </c>
    </row>
    <row r="2147" spans="1:51" x14ac:dyDescent="0.2">
      <c r="A2147" s="3">
        <v>45671</v>
      </c>
      <c r="B2147">
        <v>45671</v>
      </c>
      <c r="C2147" t="s">
        <v>6875</v>
      </c>
      <c r="D2147" t="s">
        <v>66</v>
      </c>
      <c r="E2147" t="s">
        <v>124</v>
      </c>
      <c r="F2147" t="s">
        <v>360</v>
      </c>
      <c r="G2147" s="1">
        <v>0</v>
      </c>
      <c r="H2147" s="1">
        <v>1038</v>
      </c>
      <c r="I2147" s="1">
        <v>400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400</v>
      </c>
      <c r="P2147" t="s">
        <v>6876</v>
      </c>
      <c r="Q2147" s="2">
        <v>243997</v>
      </c>
      <c r="R2147" t="s">
        <v>70</v>
      </c>
      <c r="S2147">
        <v>0</v>
      </c>
      <c r="T2147" t="s">
        <v>71</v>
      </c>
      <c r="U2147" t="s">
        <v>93</v>
      </c>
      <c r="V2147" s="1">
        <v>0</v>
      </c>
      <c r="W2147" s="1">
        <v>0</v>
      </c>
      <c r="X2147" s="1">
        <v>0</v>
      </c>
      <c r="AA2147" t="s">
        <v>58</v>
      </c>
      <c r="AB2147" s="1">
        <v>0</v>
      </c>
      <c r="AC2147" s="4">
        <f>IF(ISNUMBER(MATCH(AD2147, $AD$2:AD2146, 0)), INDEX($AC$2:AC2146, MATCH(AD2147, $AD$2:AD2146, 0)), MAX($AC$2:AC2146)+1)</f>
        <v>4</v>
      </c>
      <c r="AD2147" t="str">
        <f t="shared" si="102"/>
        <v>เชียงใหม่-ตลาดไท</v>
      </c>
      <c r="AE2147" t="s">
        <v>73</v>
      </c>
      <c r="AF2147" s="1">
        <v>0</v>
      </c>
      <c r="AG2147" s="1">
        <v>0</v>
      </c>
      <c r="AH2147" s="1">
        <v>0</v>
      </c>
      <c r="AI2147" t="s">
        <v>6877</v>
      </c>
      <c r="AJ2147" s="1">
        <v>1</v>
      </c>
      <c r="AK2147" s="1">
        <v>720</v>
      </c>
      <c r="AL2147" s="1">
        <v>720</v>
      </c>
      <c r="AM2147" s="1">
        <v>1</v>
      </c>
      <c r="AN2147" s="1">
        <v>0</v>
      </c>
      <c r="AO2147" s="1">
        <v>0</v>
      </c>
      <c r="AP2147" s="1">
        <v>0</v>
      </c>
      <c r="AQ2147" s="1">
        <v>0</v>
      </c>
      <c r="AR2147" s="1">
        <v>1438</v>
      </c>
      <c r="AS2147" s="1">
        <v>2065.8994026228233</v>
      </c>
      <c r="AT2147" s="1">
        <f>Table1[[#This Row],[รวมต้นทุนค่าเดินทาง]]+Table1[[#This Row],[รวมต้นทุนค่าซ่อม]]+Table1[[#This Row],[รวมค่าเสื่อม]]</f>
        <v>6076.5526127395551</v>
      </c>
      <c r="AU2147" s="1">
        <f t="shared" si="100"/>
        <v>4256.109283997258</v>
      </c>
      <c r="AV2147" s="1" t="str" cm="1">
        <f t="array" ref="AV2147">IF(AC2147&lt;4, "เก็บ", IF(OR(AT2147 &lt; PERCENTILE(IF($AC$2:$AC$5092=AC2147, $AT$2:$AT$5092), 0.25) - 1.5 * (PERCENTILE(IF($AC$2:$AC$5092=AC2147, $AT$2:$AT$5092), 0.75) - PERCENTILE(IF($AC$2:$AC$5092=AC2147, $AT$2:$AT$5092), 0.25)), AT2147 &gt; PERCENTILE(IF($AC$2:$AC$5092=AC2147, $AT$2:$AT$5092), 0.75) + 1.5 * (PERCENTILE(IF($AC$2:$AC$5092=AC2147, $AT$2:$AT$5092), 0.75) - PERCENTILE(IF($AC$2:$AC$5092=AC2147, $AT$2:$AT$5092), 0.25))), "ตัด", "เก็บ"))</f>
        <v>เก็บ</v>
      </c>
      <c r="AW2147" s="1">
        <f t="shared" si="101"/>
        <v>3807.0727671795808</v>
      </c>
      <c r="AX2147" s="1">
        <v>2335.0230876608157</v>
      </c>
      <c r="AY2147" s="1">
        <v>2572.6532101167313</v>
      </c>
    </row>
    <row r="2148" spans="1:51" x14ac:dyDescent="0.2">
      <c r="A2148" s="3">
        <v>45671</v>
      </c>
      <c r="B2148">
        <v>45671</v>
      </c>
      <c r="C2148" t="s">
        <v>6878</v>
      </c>
      <c r="D2148" t="s">
        <v>66</v>
      </c>
      <c r="E2148" t="s">
        <v>129</v>
      </c>
      <c r="F2148" t="s">
        <v>683</v>
      </c>
      <c r="G2148" s="1">
        <v>0</v>
      </c>
      <c r="H2148" s="1">
        <v>0</v>
      </c>
      <c r="I2148" s="1">
        <v>500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500</v>
      </c>
      <c r="P2148" t="s">
        <v>6879</v>
      </c>
      <c r="Q2148" s="2">
        <v>243997</v>
      </c>
      <c r="R2148" t="s">
        <v>70</v>
      </c>
      <c r="S2148">
        <v>0</v>
      </c>
      <c r="T2148" t="s">
        <v>71</v>
      </c>
      <c r="U2148" t="s">
        <v>161</v>
      </c>
      <c r="V2148" s="1">
        <v>0</v>
      </c>
      <c r="W2148" s="1">
        <v>0</v>
      </c>
      <c r="X2148" s="1">
        <v>0</v>
      </c>
      <c r="AA2148" t="s">
        <v>58</v>
      </c>
      <c r="AB2148" s="1">
        <v>0</v>
      </c>
      <c r="AC2148" s="4">
        <f>IF(ISNUMBER(MATCH(AD2148, $AD$2:AD2147, 0)), INDEX($AC$2:AC2147, MATCH(AD2148, $AD$2:AD2147, 0)), MAX($AC$2:AC2147)+1)</f>
        <v>9</v>
      </c>
      <c r="AD2148" t="str">
        <f t="shared" si="102"/>
        <v>เชียงใหม่-พุทธมณฑลสาย 2</v>
      </c>
      <c r="AE2148" t="s">
        <v>73</v>
      </c>
      <c r="AF2148" s="1">
        <v>0</v>
      </c>
      <c r="AG2148" s="1">
        <v>0</v>
      </c>
      <c r="AH2148" s="1">
        <v>0</v>
      </c>
      <c r="AI2148" t="s">
        <v>6880</v>
      </c>
      <c r="AJ2148" s="1">
        <v>1</v>
      </c>
      <c r="AK2148" s="1">
        <v>720</v>
      </c>
      <c r="AL2148" s="1">
        <v>720</v>
      </c>
      <c r="AM2148" s="1">
        <v>1</v>
      </c>
      <c r="AN2148" s="1">
        <v>0</v>
      </c>
      <c r="AO2148" s="1">
        <v>0</v>
      </c>
      <c r="AP2148" s="1">
        <v>0</v>
      </c>
      <c r="AQ2148" s="1">
        <v>0</v>
      </c>
      <c r="AR2148" s="1">
        <v>500</v>
      </c>
      <c r="AS2148" s="1">
        <v>2873.7791719878101</v>
      </c>
      <c r="AT2148" s="1">
        <f>Table1[[#This Row],[รวมต้นทุนค่าเดินทาง]]+Table1[[#This Row],[รวมต้นทุนค่าซ่อม]]+Table1[[#This Row],[รวมค่าเสื่อม]]</f>
        <v>4901.3741593991172</v>
      </c>
      <c r="AU2148" s="1">
        <f t="shared" si="100"/>
        <v>4623.2312262414152</v>
      </c>
      <c r="AV2148" s="1" t="str" cm="1">
        <f t="array" ref="AV2148">IF(AC2148&lt;4, "เก็บ", IF(OR(AT2148 &lt; PERCENTILE(IF($AC$2:$AC$5092=AC2148, $AT$2:$AT$5092), 0.25) - 1.5 * (PERCENTILE(IF($AC$2:$AC$5092=AC2148, $AT$2:$AT$5092), 0.75) - PERCENTILE(IF($AC$2:$AC$5092=AC2148, $AT$2:$AT$5092), 0.25)), AT2148 &gt; PERCENTILE(IF($AC$2:$AC$5092=AC2148, $AT$2:$AT$5092), 0.75) + 1.5 * (PERCENTILE(IF($AC$2:$AC$5092=AC2148, $AT$2:$AT$5092), 0.75) - PERCENTILE(IF($AC$2:$AC$5092=AC2148, $AT$2:$AT$5092), 0.25))), "ตัด", "เก็บ"))</f>
        <v>เก็บ</v>
      </c>
      <c r="AW2148" s="1">
        <f t="shared" si="101"/>
        <v>4005.4952465164292</v>
      </c>
      <c r="AX2148" s="1">
        <v>2577.9546108768855</v>
      </c>
      <c r="AY2148" s="1">
        <v>1527.5949874113071</v>
      </c>
    </row>
    <row r="2149" spans="1:51" x14ac:dyDescent="0.2">
      <c r="A2149" s="3">
        <v>45671</v>
      </c>
      <c r="B2149">
        <v>45671</v>
      </c>
      <c r="C2149" t="s">
        <v>6881</v>
      </c>
      <c r="D2149" t="s">
        <v>66</v>
      </c>
      <c r="E2149" t="s">
        <v>124</v>
      </c>
      <c r="F2149" t="s">
        <v>190</v>
      </c>
      <c r="G2149" s="1">
        <v>0</v>
      </c>
      <c r="H2149" s="1">
        <v>0</v>
      </c>
      <c r="I2149" s="1">
        <v>400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400</v>
      </c>
      <c r="P2149" t="s">
        <v>6882</v>
      </c>
      <c r="Q2149" s="2">
        <v>243997</v>
      </c>
      <c r="R2149" t="s">
        <v>70</v>
      </c>
      <c r="S2149">
        <v>0</v>
      </c>
      <c r="T2149" t="s">
        <v>71</v>
      </c>
      <c r="U2149" t="s">
        <v>93</v>
      </c>
      <c r="V2149" s="1">
        <v>0</v>
      </c>
      <c r="W2149" s="1">
        <v>0</v>
      </c>
      <c r="X2149" s="1">
        <v>0</v>
      </c>
      <c r="AA2149" t="s">
        <v>58</v>
      </c>
      <c r="AB2149" s="1">
        <v>0</v>
      </c>
      <c r="AC2149" s="4">
        <f>IF(ISNUMBER(MATCH(AD2149, $AD$2:AD2148, 0)), INDEX($AC$2:AC2148, MATCH(AD2149, $AD$2:AD2148, 0)), MAX($AC$2:AC2148)+1)</f>
        <v>4</v>
      </c>
      <c r="AD2149" t="str">
        <f t="shared" si="102"/>
        <v>เชียงใหม่-ตลาดไท</v>
      </c>
      <c r="AE2149" t="s">
        <v>73</v>
      </c>
      <c r="AF2149" s="1">
        <v>0</v>
      </c>
      <c r="AG2149" s="1">
        <v>0</v>
      </c>
      <c r="AH2149" s="1">
        <v>0</v>
      </c>
      <c r="AI2149" t="s">
        <v>6883</v>
      </c>
      <c r="AJ2149" s="1">
        <v>1</v>
      </c>
      <c r="AK2149" s="1">
        <v>720</v>
      </c>
      <c r="AL2149" s="1">
        <v>720</v>
      </c>
      <c r="AM2149" s="1">
        <v>1</v>
      </c>
      <c r="AN2149" s="1">
        <v>0</v>
      </c>
      <c r="AO2149" s="1">
        <v>0</v>
      </c>
      <c r="AP2149" s="1">
        <v>0</v>
      </c>
      <c r="AQ2149" s="1">
        <v>0</v>
      </c>
      <c r="AR2149" s="1">
        <v>400</v>
      </c>
      <c r="AS2149" s="1">
        <v>1078.6304195056293</v>
      </c>
      <c r="AT2149" s="1">
        <f>Table1[[#This Row],[รวมต้นทุนค่าเดินทาง]]+Table1[[#This Row],[รวมต้นทุนค่าซ่อม]]+Table1[[#This Row],[รวมค่าเสื่อม]]</f>
        <v>3344.6749142265944</v>
      </c>
      <c r="AU2149" s="1">
        <f t="shared" si="100"/>
        <v>4256.109283997258</v>
      </c>
      <c r="AV2149" s="1" t="str" cm="1">
        <f t="array" ref="AV2149">IF(AC2149&lt;4, "เก็บ", IF(OR(AT2149 &lt; PERCENTILE(IF($AC$2:$AC$5092=AC2149, $AT$2:$AT$5092), 0.25) - 1.5 * (PERCENTILE(IF($AC$2:$AC$5092=AC2149, $AT$2:$AT$5092), 0.75) - PERCENTILE(IF($AC$2:$AC$5092=AC2149, $AT$2:$AT$5092), 0.25)), AT2149 &gt; PERCENTILE(IF($AC$2:$AC$5092=AC2149, $AT$2:$AT$5092), 0.75) + 1.5 * (PERCENTILE(IF($AC$2:$AC$5092=AC2149, $AT$2:$AT$5092), 0.75) - PERCENTILE(IF($AC$2:$AC$5092=AC2149, $AT$2:$AT$5092), 0.25))), "ตัด", "เก็บ"))</f>
        <v>เก็บ</v>
      </c>
      <c r="AW2149" s="1">
        <f t="shared" si="101"/>
        <v>3807.0727671795808</v>
      </c>
      <c r="AX2149" s="1">
        <v>2335.0230876608157</v>
      </c>
      <c r="AY2149" s="1">
        <v>1866.0444947209653</v>
      </c>
    </row>
    <row r="2150" spans="1:51" x14ac:dyDescent="0.2">
      <c r="A2150" s="3">
        <v>45671</v>
      </c>
      <c r="B2150">
        <v>45671</v>
      </c>
      <c r="C2150" t="s">
        <v>6884</v>
      </c>
      <c r="D2150" t="s">
        <v>66</v>
      </c>
      <c r="E2150" t="s">
        <v>148</v>
      </c>
      <c r="F2150" t="s">
        <v>547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t="s">
        <v>6885</v>
      </c>
      <c r="Q2150" s="2">
        <v>243997</v>
      </c>
      <c r="R2150" t="s">
        <v>55</v>
      </c>
      <c r="S2150">
        <v>0</v>
      </c>
      <c r="T2150" t="s">
        <v>101</v>
      </c>
      <c r="U2150" t="s">
        <v>254</v>
      </c>
      <c r="V2150" s="1">
        <v>0</v>
      </c>
      <c r="W2150" s="1">
        <v>870</v>
      </c>
      <c r="X2150" s="1">
        <v>0</v>
      </c>
      <c r="Y2150" t="s">
        <v>101</v>
      </c>
      <c r="Z2150" t="s">
        <v>254</v>
      </c>
      <c r="AA2150" t="s">
        <v>3116</v>
      </c>
      <c r="AB2150" s="1">
        <v>0</v>
      </c>
      <c r="AC2150" s="4">
        <f>IF(ISNUMBER(MATCH(AD2150, $AD$2:AD2149, 0)), INDEX($AC$2:AC2149, MATCH(AD2150, $AD$2:AD2149, 0)), MAX($AC$2:AC2149)+1)</f>
        <v>47</v>
      </c>
      <c r="AD2150" t="str">
        <f t="shared" si="102"/>
        <v>พะเยา-ลำปาง</v>
      </c>
      <c r="AE2150" t="s">
        <v>55</v>
      </c>
      <c r="AF2150" s="1">
        <v>0</v>
      </c>
      <c r="AG2150" s="1">
        <v>0</v>
      </c>
      <c r="AH2150" s="1">
        <v>0</v>
      </c>
      <c r="AI2150" t="s">
        <v>6886</v>
      </c>
      <c r="AJ2150" s="1">
        <v>1</v>
      </c>
      <c r="AK2150" s="1">
        <v>0</v>
      </c>
      <c r="AL2150" s="1">
        <v>0</v>
      </c>
      <c r="AM2150" s="1">
        <v>0</v>
      </c>
      <c r="AN2150" s="1">
        <v>0</v>
      </c>
      <c r="AO2150" s="1">
        <v>0</v>
      </c>
      <c r="AP2150" s="1">
        <v>0</v>
      </c>
      <c r="AQ2150" s="1">
        <v>0</v>
      </c>
      <c r="AR2150" s="1">
        <v>870</v>
      </c>
      <c r="AS2150" s="1">
        <v>1341.5500462962959</v>
      </c>
      <c r="AT2150" s="1">
        <f>Table1[[#This Row],[รวมต้นทุนค่าเดินทาง]]+Table1[[#This Row],[รวมต้นทุนค่าซ่อม]]+Table1[[#This Row],[รวมค่าเสื่อม]]</f>
        <v>3275.1864099326594</v>
      </c>
      <c r="AU2150" s="1">
        <f t="shared" si="100"/>
        <v>3096.9261200369933</v>
      </c>
      <c r="AV2150" s="1" t="str" cm="1">
        <f t="array" ref="AV2150">IF(AC2150&lt;4, "เก็บ", IF(OR(AT2150 &lt; PERCENTILE(IF($AC$2:$AC$5092=AC2150, $AT$2:$AT$5092), 0.25) - 1.5 * (PERCENTILE(IF($AC$2:$AC$5092=AC2150, $AT$2:$AT$5092), 0.75) - PERCENTILE(IF($AC$2:$AC$5092=AC2150, $AT$2:$AT$5092), 0.25)), AT2150 &gt; PERCENTILE(IF($AC$2:$AC$5092=AC2150, $AT$2:$AT$5092), 0.75) + 1.5 * (PERCENTILE(IF($AC$2:$AC$5092=AC2150, $AT$2:$AT$5092), 0.75) - PERCENTILE(IF($AC$2:$AC$5092=AC2150, $AT$2:$AT$5092), 0.25))), "ตัด", "เก็บ"))</f>
        <v>เก็บ</v>
      </c>
      <c r="AW2150" s="1">
        <f t="shared" si="101"/>
        <v>3096.9261200369933</v>
      </c>
      <c r="AX2150" s="1">
        <v>2300.7744836116622</v>
      </c>
      <c r="AY2150" s="1">
        <v>1063.6363636363637</v>
      </c>
    </row>
    <row r="2151" spans="1:51" x14ac:dyDescent="0.2">
      <c r="A2151" s="3">
        <v>45671</v>
      </c>
      <c r="B2151">
        <v>45671</v>
      </c>
      <c r="C2151" t="s">
        <v>6887</v>
      </c>
      <c r="D2151" t="s">
        <v>66</v>
      </c>
      <c r="E2151" t="s">
        <v>84</v>
      </c>
      <c r="F2151" t="s">
        <v>610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770</v>
      </c>
      <c r="O2151" s="1">
        <v>770</v>
      </c>
      <c r="P2151" t="s">
        <v>6888</v>
      </c>
      <c r="Q2151" s="2">
        <v>243997</v>
      </c>
      <c r="R2151" t="s">
        <v>55</v>
      </c>
      <c r="S2151">
        <v>0</v>
      </c>
      <c r="T2151" t="s">
        <v>87</v>
      </c>
      <c r="U2151" t="s">
        <v>71</v>
      </c>
      <c r="V2151" s="1">
        <v>0</v>
      </c>
      <c r="W2151" s="1">
        <v>669</v>
      </c>
      <c r="X2151" s="1">
        <v>0</v>
      </c>
      <c r="Y2151" t="s">
        <v>108</v>
      </c>
      <c r="Z2151" t="s">
        <v>71</v>
      </c>
      <c r="AA2151" t="s">
        <v>1043</v>
      </c>
      <c r="AB2151" s="1">
        <v>0</v>
      </c>
      <c r="AC2151" s="4">
        <f>IF(ISNUMBER(MATCH(AD2151, $AD$2:AD2150, 0)), INDEX($AC$2:AC2150, MATCH(AD2151, $AD$2:AD2150, 0)), MAX($AC$2:AC2150)+1)</f>
        <v>6</v>
      </c>
      <c r="AD2151" t="str">
        <f t="shared" si="102"/>
        <v>เชียงราย-เชียงใหม่</v>
      </c>
      <c r="AE2151" t="s">
        <v>55</v>
      </c>
      <c r="AF2151" s="1">
        <v>0</v>
      </c>
      <c r="AG2151" s="1">
        <v>0</v>
      </c>
      <c r="AH2151" s="1">
        <v>0</v>
      </c>
      <c r="AI2151" t="s">
        <v>6889</v>
      </c>
      <c r="AJ2151" s="1">
        <v>1</v>
      </c>
      <c r="AK2151" s="1">
        <v>0</v>
      </c>
      <c r="AL2151" s="1">
        <v>0</v>
      </c>
      <c r="AM2151" s="1">
        <v>0</v>
      </c>
      <c r="AN2151" s="1">
        <v>0</v>
      </c>
      <c r="AO2151" s="1">
        <v>0</v>
      </c>
      <c r="AP2151" s="1">
        <v>0</v>
      </c>
      <c r="AQ2151" s="1">
        <v>0</v>
      </c>
      <c r="AR2151" s="1">
        <v>1439</v>
      </c>
      <c r="AS2151" s="1">
        <v>1541.0125980392158</v>
      </c>
      <c r="AT2151" s="1">
        <f>Table1[[#This Row],[รวมต้นทุนค่าเดินทาง]]+Table1[[#This Row],[รวมต้นทุนค่าซ่อม]]+Table1[[#This Row],[รวมค่าเสื่อม]]</f>
        <v>4473.3754298976228</v>
      </c>
      <c r="AU2151" s="1">
        <f t="shared" si="100"/>
        <v>4428.3346813776061</v>
      </c>
      <c r="AV2151" s="1" t="str" cm="1">
        <f t="array" ref="AV2151">IF(AC2151&lt;4, "เก็บ", IF(OR(AT2151 &lt; PERCENTILE(IF($AC$2:$AC$5092=AC2151, $AT$2:$AT$5092), 0.25) - 1.5 * (PERCENTILE(IF($AC$2:$AC$5092=AC2151, $AT$2:$AT$5092), 0.75) - PERCENTILE(IF($AC$2:$AC$5092=AC2151, $AT$2:$AT$5092), 0.25)), AT2151 &gt; PERCENTILE(IF($AC$2:$AC$5092=AC2151, $AT$2:$AT$5092), 0.75) + 1.5 * (PERCENTILE(IF($AC$2:$AC$5092=AC2151, $AT$2:$AT$5092), 0.75) - PERCENTILE(IF($AC$2:$AC$5092=AC2151, $AT$2:$AT$5092), 0.25))), "ตัด", "เก็บ"))</f>
        <v>เก็บ</v>
      </c>
      <c r="AW2151" s="1">
        <f t="shared" si="101"/>
        <v>3873.7679454274344</v>
      </c>
      <c r="AX2151" s="1">
        <v>2781.4385174989698</v>
      </c>
      <c r="AY2151" s="1">
        <v>1493.3628318584072</v>
      </c>
    </row>
    <row r="2152" spans="1:51" x14ac:dyDescent="0.2">
      <c r="A2152" s="3">
        <v>45672</v>
      </c>
      <c r="B2152">
        <v>45672</v>
      </c>
      <c r="C2152" t="s">
        <v>6890</v>
      </c>
      <c r="D2152" t="s">
        <v>66</v>
      </c>
      <c r="E2152" t="s">
        <v>67</v>
      </c>
      <c r="F2152" t="s">
        <v>244</v>
      </c>
      <c r="G2152" s="1">
        <v>0</v>
      </c>
      <c r="H2152" s="1">
        <v>1071</v>
      </c>
      <c r="I2152" s="1">
        <v>500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500</v>
      </c>
      <c r="P2152" t="s">
        <v>6891</v>
      </c>
      <c r="Q2152" s="2">
        <v>243998</v>
      </c>
      <c r="R2152" t="s">
        <v>70</v>
      </c>
      <c r="S2152">
        <v>0</v>
      </c>
      <c r="T2152" t="s">
        <v>71</v>
      </c>
      <c r="U2152" t="s">
        <v>161</v>
      </c>
      <c r="V2152" s="1">
        <v>0</v>
      </c>
      <c r="W2152" s="1">
        <v>0</v>
      </c>
      <c r="X2152" s="1">
        <v>0</v>
      </c>
      <c r="AA2152" t="s">
        <v>58</v>
      </c>
      <c r="AB2152" s="1">
        <v>0</v>
      </c>
      <c r="AC2152" s="4">
        <f>IF(ISNUMBER(MATCH(AD2152, $AD$2:AD2151, 0)), INDEX($AC$2:AC2151, MATCH(AD2152, $AD$2:AD2151, 0)), MAX($AC$2:AC2151)+1)</f>
        <v>9</v>
      </c>
      <c r="AD2152" t="str">
        <f t="shared" si="102"/>
        <v>เชียงใหม่-พุทธมณฑลสาย 2</v>
      </c>
      <c r="AE2152" t="s">
        <v>73</v>
      </c>
      <c r="AF2152" s="1">
        <v>0</v>
      </c>
      <c r="AG2152" s="1">
        <v>0</v>
      </c>
      <c r="AH2152" s="1">
        <v>0</v>
      </c>
      <c r="AI2152" t="s">
        <v>6892</v>
      </c>
      <c r="AJ2152" s="1">
        <v>1</v>
      </c>
      <c r="AK2152" s="1">
        <v>720</v>
      </c>
      <c r="AL2152" s="1">
        <v>720</v>
      </c>
      <c r="AM2152" s="1">
        <v>1</v>
      </c>
      <c r="AN2152" s="1">
        <v>0</v>
      </c>
      <c r="AO2152" s="1">
        <v>0</v>
      </c>
      <c r="AP2152" s="1">
        <v>0</v>
      </c>
      <c r="AQ2152" s="1">
        <v>0</v>
      </c>
      <c r="AR2152" s="1">
        <v>1571</v>
      </c>
      <c r="AS2152" s="1">
        <v>638.00233578517737</v>
      </c>
      <c r="AT2152" s="1">
        <f>Table1[[#This Row],[รวมต้นทุนค่าเดินทาง]]+Table1[[#This Row],[รวมต้นทุนค่าซ่อม]]+Table1[[#This Row],[รวมค่าเสื่อม]]</f>
        <v>4701.85947864232</v>
      </c>
      <c r="AU2152" s="1">
        <f t="shared" si="100"/>
        <v>4623.2312262414152</v>
      </c>
      <c r="AV2152" s="1" t="str" cm="1">
        <f t="array" ref="AV2152">IF(AC2152&lt;4, "เก็บ", IF(OR(AT2152 &lt; PERCENTILE(IF($AC$2:$AC$5092=AC2152, $AT$2:$AT$5092), 0.25) - 1.5 * (PERCENTILE(IF($AC$2:$AC$5092=AC2152, $AT$2:$AT$5092), 0.75) - PERCENTILE(IF($AC$2:$AC$5092=AC2152, $AT$2:$AT$5092), 0.25)), AT2152 &gt; PERCENTILE(IF($AC$2:$AC$5092=AC2152, $AT$2:$AT$5092), 0.75) + 1.5 * (PERCENTILE(IF($AC$2:$AC$5092=AC2152, $AT$2:$AT$5092), 0.75) - PERCENTILE(IF($AC$2:$AC$5092=AC2152, $AT$2:$AT$5092), 0.25))), "ตัด", "เก็บ"))</f>
        <v>เก็บ</v>
      </c>
      <c r="AW2152" s="1">
        <f t="shared" si="101"/>
        <v>4005.4952465164292</v>
      </c>
      <c r="AX2152" s="1">
        <v>2577.9546108768855</v>
      </c>
      <c r="AY2152" s="1">
        <v>2492.8571428571431</v>
      </c>
    </row>
    <row r="2153" spans="1:51" x14ac:dyDescent="0.2">
      <c r="A2153" s="3">
        <v>45672</v>
      </c>
      <c r="B2153">
        <v>45672</v>
      </c>
      <c r="C2153" t="s">
        <v>6893</v>
      </c>
      <c r="D2153" t="s">
        <v>66</v>
      </c>
      <c r="E2153" t="s">
        <v>124</v>
      </c>
      <c r="F2153" t="s">
        <v>201</v>
      </c>
      <c r="G2153" s="1">
        <v>0</v>
      </c>
      <c r="H2153" s="1">
        <v>1071</v>
      </c>
      <c r="I2153" s="1">
        <v>500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500</v>
      </c>
      <c r="P2153" t="s">
        <v>6894</v>
      </c>
      <c r="Q2153" s="2">
        <v>243998</v>
      </c>
      <c r="R2153" t="s">
        <v>70</v>
      </c>
      <c r="S2153">
        <v>0</v>
      </c>
      <c r="T2153" t="s">
        <v>71</v>
      </c>
      <c r="U2153" t="s">
        <v>161</v>
      </c>
      <c r="V2153" s="1">
        <v>0</v>
      </c>
      <c r="W2153" s="1">
        <v>0</v>
      </c>
      <c r="X2153" s="1">
        <v>0</v>
      </c>
      <c r="AA2153" t="s">
        <v>58</v>
      </c>
      <c r="AB2153" s="1">
        <v>0</v>
      </c>
      <c r="AC2153" s="4">
        <f>IF(ISNUMBER(MATCH(AD2153, $AD$2:AD2152, 0)), INDEX($AC$2:AC2152, MATCH(AD2153, $AD$2:AD2152, 0)), MAX($AC$2:AC2152)+1)</f>
        <v>9</v>
      </c>
      <c r="AD2153" t="str">
        <f t="shared" si="102"/>
        <v>เชียงใหม่-พุทธมณฑลสาย 2</v>
      </c>
      <c r="AE2153" t="s">
        <v>73</v>
      </c>
      <c r="AF2153" s="1">
        <v>0</v>
      </c>
      <c r="AG2153" s="1">
        <v>0</v>
      </c>
      <c r="AH2153" s="1">
        <v>0</v>
      </c>
      <c r="AI2153" t="s">
        <v>6895</v>
      </c>
      <c r="AJ2153" s="1">
        <v>1</v>
      </c>
      <c r="AK2153" s="1">
        <v>720</v>
      </c>
      <c r="AL2153" s="1">
        <v>720</v>
      </c>
      <c r="AM2153" s="1">
        <v>1</v>
      </c>
      <c r="AN2153" s="1">
        <v>0</v>
      </c>
      <c r="AO2153" s="1">
        <v>0</v>
      </c>
      <c r="AP2153" s="1">
        <v>0</v>
      </c>
      <c r="AQ2153" s="1">
        <v>0</v>
      </c>
      <c r="AR2153" s="1">
        <v>1571</v>
      </c>
      <c r="AS2153" s="1">
        <v>2578.3530594314766</v>
      </c>
      <c r="AT2153" s="1">
        <f>Table1[[#This Row],[รวมต้นทุนค่าเดินทาง]]+Table1[[#This Row],[รวมต้นทุนค่าซ่อม]]+Table1[[#This Row],[รวมค่าเสื่อม]]</f>
        <v>6450.1236407814567</v>
      </c>
      <c r="AU2153" s="1">
        <f t="shared" si="100"/>
        <v>4623.2312262414152</v>
      </c>
      <c r="AV2153" s="1" t="str" cm="1">
        <f t="array" ref="AV2153">IF(AC2153&lt;4, "เก็บ", IF(OR(AT2153 &lt; PERCENTILE(IF($AC$2:$AC$5092=AC2153, $AT$2:$AT$5092), 0.25) - 1.5 * (PERCENTILE(IF($AC$2:$AC$5092=AC2153, $AT$2:$AT$5092), 0.75) - PERCENTILE(IF($AC$2:$AC$5092=AC2153, $AT$2:$AT$5092), 0.25)), AT2153 &gt; PERCENTILE(IF($AC$2:$AC$5092=AC2153, $AT$2:$AT$5092), 0.75) + 1.5 * (PERCENTILE(IF($AC$2:$AC$5092=AC2153, $AT$2:$AT$5092), 0.75) - PERCENTILE(IF($AC$2:$AC$5092=AC2153, $AT$2:$AT$5092), 0.25))), "ตัด", "เก็บ"))</f>
        <v>เก็บ</v>
      </c>
      <c r="AW2153" s="1">
        <f t="shared" si="101"/>
        <v>4005.4952465164292</v>
      </c>
      <c r="AX2153" s="1">
        <v>2577.9546108768855</v>
      </c>
      <c r="AY2153" s="1">
        <v>2300.7705813499806</v>
      </c>
    </row>
    <row r="2154" spans="1:51" x14ac:dyDescent="0.2">
      <c r="A2154" s="3">
        <v>45672</v>
      </c>
      <c r="B2154">
        <v>45672</v>
      </c>
      <c r="C2154" t="s">
        <v>6896</v>
      </c>
      <c r="D2154" t="s">
        <v>51</v>
      </c>
      <c r="E2154" t="s">
        <v>148</v>
      </c>
      <c r="F2154" t="s">
        <v>6897</v>
      </c>
      <c r="G2154" s="1">
        <v>0</v>
      </c>
      <c r="H2154" s="1">
        <v>6276</v>
      </c>
      <c r="I2154" s="1">
        <v>1800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1800</v>
      </c>
      <c r="P2154" t="s">
        <v>6898</v>
      </c>
      <c r="Q2154" s="2">
        <v>243998</v>
      </c>
      <c r="R2154" t="s">
        <v>55</v>
      </c>
      <c r="S2154">
        <v>0</v>
      </c>
      <c r="T2154" t="s">
        <v>71</v>
      </c>
      <c r="U2154" t="s">
        <v>108</v>
      </c>
      <c r="V2154" s="1">
        <v>2500</v>
      </c>
      <c r="W2154" s="1">
        <v>0</v>
      </c>
      <c r="X2154" s="1">
        <v>0</v>
      </c>
      <c r="AA2154" t="s">
        <v>58</v>
      </c>
      <c r="AB2154" s="1">
        <v>0</v>
      </c>
      <c r="AC2154" s="4">
        <f>IF(ISNUMBER(MATCH(AD2154, $AD$2:AD2153, 0)), INDEX($AC$2:AC2153, MATCH(AD2154, $AD$2:AD2153, 0)), MAX($AC$2:AC2153)+1)</f>
        <v>61</v>
      </c>
      <c r="AD2154" t="str">
        <f t="shared" si="102"/>
        <v>เชียงใหม่-เวียงป่าเป้า</v>
      </c>
      <c r="AE2154" t="s">
        <v>55</v>
      </c>
      <c r="AF2154" s="1">
        <v>0</v>
      </c>
      <c r="AG2154" s="1">
        <v>0</v>
      </c>
      <c r="AH2154" s="1">
        <v>0</v>
      </c>
      <c r="AI2154" t="s">
        <v>6899</v>
      </c>
      <c r="AJ2154" s="1">
        <v>1</v>
      </c>
      <c r="AK2154" s="1">
        <v>0</v>
      </c>
      <c r="AL2154" s="1">
        <v>0</v>
      </c>
      <c r="AM2154" s="1">
        <v>0</v>
      </c>
      <c r="AN2154" s="1">
        <v>0</v>
      </c>
      <c r="AO2154" s="1">
        <v>0</v>
      </c>
      <c r="AP2154" s="1">
        <v>0</v>
      </c>
      <c r="AQ2154" s="1">
        <v>0</v>
      </c>
      <c r="AR2154" s="1">
        <v>10576</v>
      </c>
      <c r="AS2154" s="1">
        <v>21.400000000000002</v>
      </c>
      <c r="AT2154" s="1">
        <f>Table1[[#This Row],[รวมต้นทุนค่าเดินทาง]]+Table1[[#This Row],[รวมต้นทุนค่าซ่อม]]+Table1[[#This Row],[รวมค่าเสื่อม]]</f>
        <v>12657.259154929578</v>
      </c>
      <c r="AU2154" s="1">
        <f t="shared" si="100"/>
        <v>12484.731037318803</v>
      </c>
      <c r="AV2154" s="1" t="str" cm="1">
        <f t="array" ref="AV2154">IF(AC2154&lt;4, "เก็บ", IF(OR(AT2154 &lt; PERCENTILE(IF($AC$2:$AC$5092=AC2154, $AT$2:$AT$5092), 0.25) - 1.5 * (PERCENTILE(IF($AC$2:$AC$5092=AC2154, $AT$2:$AT$5092), 0.75) - PERCENTILE(IF($AC$2:$AC$5092=AC2154, $AT$2:$AT$5092), 0.25)), AT2154 &gt; PERCENTILE(IF($AC$2:$AC$5092=AC2154, $AT$2:$AT$5092), 0.75) + 1.5 * (PERCENTILE(IF($AC$2:$AC$5092=AC2154, $AT$2:$AT$5092), 0.75) - PERCENTILE(IF($AC$2:$AC$5092=AC2154, $AT$2:$AT$5092), 0.25))), "ตัด", "เก็บ"))</f>
        <v>เก็บ</v>
      </c>
      <c r="AW2154" s="1">
        <f t="shared" si="101"/>
        <v>12484.731037318803</v>
      </c>
      <c r="AX2154" s="1">
        <v>1397.0559100068549</v>
      </c>
      <c r="AY2154" s="1">
        <v>2059.8591549295775</v>
      </c>
    </row>
    <row r="2155" spans="1:51" x14ac:dyDescent="0.2">
      <c r="A2155" s="3">
        <v>45672</v>
      </c>
      <c r="B2155">
        <v>45672</v>
      </c>
      <c r="C2155" t="s">
        <v>6900</v>
      </c>
      <c r="D2155" t="s">
        <v>66</v>
      </c>
      <c r="E2155" t="s">
        <v>124</v>
      </c>
      <c r="F2155" t="s">
        <v>252</v>
      </c>
      <c r="G2155" s="1">
        <v>0</v>
      </c>
      <c r="H2155" s="1">
        <v>1038</v>
      </c>
      <c r="I2155" s="1">
        <v>400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400</v>
      </c>
      <c r="P2155" t="s">
        <v>6901</v>
      </c>
      <c r="Q2155" s="2">
        <v>243998</v>
      </c>
      <c r="R2155" t="s">
        <v>70</v>
      </c>
      <c r="S2155">
        <v>0</v>
      </c>
      <c r="T2155" t="s">
        <v>71</v>
      </c>
      <c r="U2155" t="s">
        <v>93</v>
      </c>
      <c r="V2155" s="1">
        <v>0</v>
      </c>
      <c r="W2155" s="1">
        <v>0</v>
      </c>
      <c r="X2155" s="1">
        <v>0</v>
      </c>
      <c r="AA2155" t="s">
        <v>58</v>
      </c>
      <c r="AB2155" s="1">
        <v>0</v>
      </c>
      <c r="AC2155" s="4">
        <f>IF(ISNUMBER(MATCH(AD2155, $AD$2:AD2154, 0)), INDEX($AC$2:AC2154, MATCH(AD2155, $AD$2:AD2154, 0)), MAX($AC$2:AC2154)+1)</f>
        <v>4</v>
      </c>
      <c r="AD2155" t="str">
        <f t="shared" si="102"/>
        <v>เชียงใหม่-ตลาดไท</v>
      </c>
      <c r="AE2155" t="s">
        <v>73</v>
      </c>
      <c r="AF2155" s="1">
        <v>0</v>
      </c>
      <c r="AG2155" s="1">
        <v>0</v>
      </c>
      <c r="AH2155" s="1">
        <v>0</v>
      </c>
      <c r="AI2155" t="s">
        <v>6902</v>
      </c>
      <c r="AJ2155" s="1">
        <v>1</v>
      </c>
      <c r="AK2155" s="1">
        <v>720</v>
      </c>
      <c r="AL2155" s="1">
        <v>720</v>
      </c>
      <c r="AM2155" s="1">
        <v>1</v>
      </c>
      <c r="AN2155" s="1">
        <v>0</v>
      </c>
      <c r="AO2155" s="1">
        <v>0</v>
      </c>
      <c r="AP2155" s="1">
        <v>0</v>
      </c>
      <c r="AQ2155" s="1">
        <v>0</v>
      </c>
      <c r="AR2155" s="1">
        <v>1438</v>
      </c>
      <c r="AS2155" s="1">
        <v>2195.8915338182437</v>
      </c>
      <c r="AT2155" s="1">
        <f>Table1[[#This Row],[รวมต้นทุนค่าเดินทาง]]+Table1[[#This Row],[รวมต้นทุนค่าซ่อม]]+Table1[[#This Row],[รวมค่าเสื่อม]]</f>
        <v>6495.2122885352255</v>
      </c>
      <c r="AU2155" s="1">
        <f t="shared" si="100"/>
        <v>4256.109283997258</v>
      </c>
      <c r="AV2155" s="1" t="str" cm="1">
        <f t="array" ref="AV2155">IF(AC2155&lt;4, "เก็บ", IF(OR(AT2155 &lt; PERCENTILE(IF($AC$2:$AC$5092=AC2155, $AT$2:$AT$5092), 0.25) - 1.5 * (PERCENTILE(IF($AC$2:$AC$5092=AC2155, $AT$2:$AT$5092), 0.75) - PERCENTILE(IF($AC$2:$AC$5092=AC2155, $AT$2:$AT$5092), 0.25)), AT2155 &gt; PERCENTILE(IF($AC$2:$AC$5092=AC2155, $AT$2:$AT$5092), 0.75) + 1.5 * (PERCENTILE(IF($AC$2:$AC$5092=AC2155, $AT$2:$AT$5092), 0.75) - PERCENTILE(IF($AC$2:$AC$5092=AC2155, $AT$2:$AT$5092), 0.25))), "ตัด", "เก็บ"))</f>
        <v>เก็บ</v>
      </c>
      <c r="AW2155" s="1">
        <f t="shared" si="101"/>
        <v>3807.0727671795808</v>
      </c>
      <c r="AX2155" s="1">
        <v>2335.0230876608157</v>
      </c>
      <c r="AY2155" s="1">
        <v>2861.3207547169814</v>
      </c>
    </row>
    <row r="2156" spans="1:51" x14ac:dyDescent="0.2">
      <c r="A2156" s="3">
        <v>45672</v>
      </c>
      <c r="B2156">
        <v>45672</v>
      </c>
      <c r="C2156" t="s">
        <v>6903</v>
      </c>
      <c r="D2156" t="s">
        <v>66</v>
      </c>
      <c r="E2156" t="s">
        <v>67</v>
      </c>
      <c r="F2156" t="s">
        <v>665</v>
      </c>
      <c r="G2156" s="1">
        <v>0</v>
      </c>
      <c r="H2156" s="1">
        <v>0</v>
      </c>
      <c r="I2156" s="1">
        <v>500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500</v>
      </c>
      <c r="P2156" t="s">
        <v>6904</v>
      </c>
      <c r="Q2156" s="2">
        <v>243998</v>
      </c>
      <c r="R2156" t="s">
        <v>70</v>
      </c>
      <c r="S2156">
        <v>0</v>
      </c>
      <c r="T2156" t="s">
        <v>71</v>
      </c>
      <c r="U2156" t="s">
        <v>72</v>
      </c>
      <c r="V2156" s="1">
        <v>0</v>
      </c>
      <c r="W2156" s="1">
        <v>0</v>
      </c>
      <c r="X2156" s="1">
        <v>0</v>
      </c>
      <c r="AA2156" t="s">
        <v>58</v>
      </c>
      <c r="AB2156" s="1">
        <v>0</v>
      </c>
      <c r="AC2156" s="4">
        <f>IF(ISNUMBER(MATCH(AD2156, $AD$2:AD2155, 0)), INDEX($AC$2:AC2155, MATCH(AD2156, $AD$2:AD2155, 0)), MAX($AC$2:AC2155)+1)</f>
        <v>2</v>
      </c>
      <c r="AD2156" t="str">
        <f t="shared" si="102"/>
        <v>เชียงใหม่-พุทธมณฑลสาย 5</v>
      </c>
      <c r="AE2156" t="s">
        <v>73</v>
      </c>
      <c r="AF2156" s="1">
        <v>0</v>
      </c>
      <c r="AG2156" s="1">
        <v>0</v>
      </c>
      <c r="AH2156" s="1">
        <v>0</v>
      </c>
      <c r="AI2156" t="s">
        <v>6905</v>
      </c>
      <c r="AJ2156" s="1">
        <v>1</v>
      </c>
      <c r="AK2156" s="1">
        <v>720</v>
      </c>
      <c r="AL2156" s="1">
        <v>720</v>
      </c>
      <c r="AM2156" s="1">
        <v>1</v>
      </c>
      <c r="AN2156" s="1">
        <v>0</v>
      </c>
      <c r="AO2156" s="1">
        <v>0</v>
      </c>
      <c r="AP2156" s="1">
        <v>0</v>
      </c>
      <c r="AQ2156" s="1">
        <v>0</v>
      </c>
      <c r="AR2156" s="1">
        <v>500</v>
      </c>
      <c r="AS2156" s="1">
        <v>1119.8658689904878</v>
      </c>
      <c r="AT2156" s="1">
        <f>Table1[[#This Row],[รวมต้นทุนค่าเดินทาง]]+Table1[[#This Row],[รวมต้นทุนค่าซ่อม]]+Table1[[#This Row],[รวมค่าเสื่อม]]</f>
        <v>3246.3498501256317</v>
      </c>
      <c r="AU2156" s="1">
        <f t="shared" si="100"/>
        <v>5026.5629662053279</v>
      </c>
      <c r="AV2156" s="1" t="str" cm="1">
        <f t="array" ref="AV2156">IF(AC2156&lt;4, "เก็บ", IF(OR(AT2156 &lt; PERCENTILE(IF($AC$2:$AC$5092=AC2156, $AT$2:$AT$5092), 0.25) - 1.5 * (PERCENTILE(IF($AC$2:$AC$5092=AC2156, $AT$2:$AT$5092), 0.75) - PERCENTILE(IF($AC$2:$AC$5092=AC2156, $AT$2:$AT$5092), 0.25)), AT2156 &gt; PERCENTILE(IF($AC$2:$AC$5092=AC2156, $AT$2:$AT$5092), 0.75) + 1.5 * (PERCENTILE(IF($AC$2:$AC$5092=AC2156, $AT$2:$AT$5092), 0.75) - PERCENTILE(IF($AC$2:$AC$5092=AC2156, $AT$2:$AT$5092), 0.25))), "ตัด", "เก็บ"))</f>
        <v>เก็บ</v>
      </c>
      <c r="AW2156" s="1">
        <f t="shared" si="101"/>
        <v>5026.5629662053279</v>
      </c>
      <c r="AX2156" s="1">
        <v>4064.5059139663294</v>
      </c>
      <c r="AY2156" s="1">
        <v>1626.4839811351439</v>
      </c>
    </row>
    <row r="2157" spans="1:51" x14ac:dyDescent="0.2">
      <c r="A2157" s="3">
        <v>45672</v>
      </c>
      <c r="B2157">
        <v>45672</v>
      </c>
      <c r="C2157" t="s">
        <v>6906</v>
      </c>
      <c r="D2157" t="s">
        <v>66</v>
      </c>
      <c r="E2157" t="s">
        <v>129</v>
      </c>
      <c r="F2157" t="s">
        <v>180</v>
      </c>
      <c r="G2157" s="1">
        <v>0</v>
      </c>
      <c r="H2157" s="1">
        <v>0</v>
      </c>
      <c r="I2157" s="1">
        <v>500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500</v>
      </c>
      <c r="P2157" t="s">
        <v>6907</v>
      </c>
      <c r="Q2157" s="2">
        <v>243998</v>
      </c>
      <c r="R2157" t="s">
        <v>70</v>
      </c>
      <c r="S2157">
        <v>0</v>
      </c>
      <c r="T2157" t="s">
        <v>71</v>
      </c>
      <c r="U2157" t="s">
        <v>161</v>
      </c>
      <c r="V2157" s="1">
        <v>0</v>
      </c>
      <c r="W2157" s="1">
        <v>0</v>
      </c>
      <c r="X2157" s="1">
        <v>0</v>
      </c>
      <c r="AA2157" t="s">
        <v>58</v>
      </c>
      <c r="AB2157" s="1">
        <v>0</v>
      </c>
      <c r="AC2157" s="4">
        <f>IF(ISNUMBER(MATCH(AD2157, $AD$2:AD2156, 0)), INDEX($AC$2:AC2156, MATCH(AD2157, $AD$2:AD2156, 0)), MAX($AC$2:AC2156)+1)</f>
        <v>9</v>
      </c>
      <c r="AD2157" t="str">
        <f t="shared" si="102"/>
        <v>เชียงใหม่-พุทธมณฑลสาย 2</v>
      </c>
      <c r="AE2157" t="s">
        <v>73</v>
      </c>
      <c r="AF2157" s="1">
        <v>0</v>
      </c>
      <c r="AG2157" s="1">
        <v>0</v>
      </c>
      <c r="AH2157" s="1">
        <v>0</v>
      </c>
      <c r="AI2157" t="s">
        <v>6908</v>
      </c>
      <c r="AJ2157" s="1">
        <v>1</v>
      </c>
      <c r="AK2157" s="1">
        <v>720</v>
      </c>
      <c r="AL2157" s="1">
        <v>720</v>
      </c>
      <c r="AM2157" s="1">
        <v>1</v>
      </c>
      <c r="AN2157" s="1">
        <v>0</v>
      </c>
      <c r="AO2157" s="1">
        <v>0</v>
      </c>
      <c r="AP2157" s="1">
        <v>0</v>
      </c>
      <c r="AQ2157" s="1">
        <v>0</v>
      </c>
      <c r="AR2157" s="1">
        <v>500</v>
      </c>
      <c r="AS2157" s="1">
        <v>3145.8395877235607</v>
      </c>
      <c r="AT2157" s="1">
        <f>Table1[[#This Row],[รวมต้นทุนค่าเดินทาง]]+Table1[[#This Row],[รวมต้นทุนค่าซ่อม]]+Table1[[#This Row],[รวมค่าเสื่อม]]</f>
        <v>5624.889475615937</v>
      </c>
      <c r="AU2157" s="1">
        <f t="shared" si="100"/>
        <v>4623.2312262414152</v>
      </c>
      <c r="AV2157" s="1" t="str" cm="1">
        <f t="array" ref="AV2157">IF(AC2157&lt;4, "เก็บ", IF(OR(AT2157 &lt; PERCENTILE(IF($AC$2:$AC$5092=AC2157, $AT$2:$AT$5092), 0.25) - 1.5 * (PERCENTILE(IF($AC$2:$AC$5092=AC2157, $AT$2:$AT$5092), 0.75) - PERCENTILE(IF($AC$2:$AC$5092=AC2157, $AT$2:$AT$5092), 0.25)), AT2157 &gt; PERCENTILE(IF($AC$2:$AC$5092=AC2157, $AT$2:$AT$5092), 0.75) + 1.5 * (PERCENTILE(IF($AC$2:$AC$5092=AC2157, $AT$2:$AT$5092), 0.75) - PERCENTILE(IF($AC$2:$AC$5092=AC2157, $AT$2:$AT$5092), 0.25))), "ตัด", "เก็บ"))</f>
        <v>เก็บ</v>
      </c>
      <c r="AW2157" s="1">
        <f t="shared" si="101"/>
        <v>4005.4952465164292</v>
      </c>
      <c r="AX2157" s="1">
        <v>2577.9546108768855</v>
      </c>
      <c r="AY2157" s="1">
        <v>1979.0498878923768</v>
      </c>
    </row>
    <row r="2158" spans="1:51" x14ac:dyDescent="0.2">
      <c r="A2158" s="3">
        <v>45672</v>
      </c>
      <c r="B2158">
        <v>45672</v>
      </c>
      <c r="C2158" t="s">
        <v>6909</v>
      </c>
      <c r="D2158" t="s">
        <v>66</v>
      </c>
      <c r="E2158" t="s">
        <v>67</v>
      </c>
      <c r="F2158" t="s">
        <v>936</v>
      </c>
      <c r="G2158" s="1">
        <v>0</v>
      </c>
      <c r="H2158" s="1">
        <v>0</v>
      </c>
      <c r="I2158" s="1">
        <v>400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400</v>
      </c>
      <c r="P2158" t="s">
        <v>6910</v>
      </c>
      <c r="Q2158" s="2">
        <v>243998</v>
      </c>
      <c r="R2158" t="s">
        <v>70</v>
      </c>
      <c r="S2158">
        <v>0</v>
      </c>
      <c r="T2158" t="s">
        <v>254</v>
      </c>
      <c r="U2158" t="s">
        <v>93</v>
      </c>
      <c r="V2158" s="1">
        <v>0</v>
      </c>
      <c r="W2158" s="1">
        <v>0</v>
      </c>
      <c r="X2158" s="1">
        <v>0</v>
      </c>
      <c r="AA2158" t="s">
        <v>58</v>
      </c>
      <c r="AB2158" s="1">
        <v>0</v>
      </c>
      <c r="AC2158" s="4">
        <f>IF(ISNUMBER(MATCH(AD2158, $AD$2:AD2157, 0)), INDEX($AC$2:AC2157, MATCH(AD2158, $AD$2:AD2157, 0)), MAX($AC$2:AC2157)+1)</f>
        <v>14</v>
      </c>
      <c r="AD2158" t="str">
        <f t="shared" si="102"/>
        <v>ลำปาง-ตลาดไท</v>
      </c>
      <c r="AE2158" t="s">
        <v>73</v>
      </c>
      <c r="AF2158" s="1">
        <v>0</v>
      </c>
      <c r="AG2158" s="1">
        <v>0</v>
      </c>
      <c r="AH2158" s="1">
        <v>0</v>
      </c>
      <c r="AI2158" t="s">
        <v>6911</v>
      </c>
      <c r="AJ2158" s="1">
        <v>1</v>
      </c>
      <c r="AK2158" s="1">
        <v>720</v>
      </c>
      <c r="AL2158" s="1">
        <v>720</v>
      </c>
      <c r="AM2158" s="1">
        <v>1</v>
      </c>
      <c r="AN2158" s="1">
        <v>0</v>
      </c>
      <c r="AO2158" s="1">
        <v>0</v>
      </c>
      <c r="AP2158" s="1">
        <v>0</v>
      </c>
      <c r="AQ2158" s="1">
        <v>0</v>
      </c>
      <c r="AR2158" s="1">
        <v>400</v>
      </c>
      <c r="AS2158" s="1">
        <v>1440.2616674588317</v>
      </c>
      <c r="AT2158" s="1">
        <f>Table1[[#This Row],[รวมต้นทุนค่าเดินทาง]]+Table1[[#This Row],[รวมต้นทุนค่าซ่อม]]+Table1[[#This Row],[รวมค่าเสื่อม]]</f>
        <v>3576.8724530088648</v>
      </c>
      <c r="AU2158" s="1" t="e">
        <f t="shared" si="100"/>
        <v>#N/A</v>
      </c>
      <c r="AV2158" s="1" t="e" cm="1">
        <f t="array" ref="AV2158">IF(AC2158&lt;4, "เก็บ", IF(OR(AT2158 &lt; PERCENTILE(IF($AC$2:$AC$5092=AC2158, $AT$2:$AT$5092), 0.25) - 1.5 * (PERCENTILE(IF($AC$2:$AC$5092=AC2158, $AT$2:$AT$5092), 0.75) - PERCENTILE(IF($AC$2:$AC$5092=AC2158, $AT$2:$AT$5092), 0.25)), AT2158 &gt; PERCENTILE(IF($AC$2:$AC$5092=AC2158, $AT$2:$AT$5092), 0.75) + 1.5 * (PERCENTILE(IF($AC$2:$AC$5092=AC2158, $AT$2:$AT$5092), 0.75) - PERCENTILE(IF($AC$2:$AC$5092=AC2158, $AT$2:$AT$5092), 0.25))), "ตัด", "เก็บ"))</f>
        <v>#N/A</v>
      </c>
      <c r="AW2158" s="1" t="e">
        <f t="shared" si="101"/>
        <v>#DIV/0!</v>
      </c>
      <c r="AX2158" s="1">
        <v>2411.9362516169685</v>
      </c>
      <c r="AY2158" s="1">
        <v>1736.6107855500334</v>
      </c>
    </row>
    <row r="2159" spans="1:51" x14ac:dyDescent="0.2">
      <c r="A2159" s="3">
        <v>45672</v>
      </c>
      <c r="B2159">
        <v>45672</v>
      </c>
      <c r="C2159" t="s">
        <v>6912</v>
      </c>
      <c r="D2159" t="s">
        <v>66</v>
      </c>
      <c r="E2159" t="s">
        <v>67</v>
      </c>
      <c r="F2159" t="s">
        <v>529</v>
      </c>
      <c r="G2159" s="1">
        <v>0</v>
      </c>
      <c r="H2159" s="1">
        <v>1038</v>
      </c>
      <c r="I2159" s="1">
        <v>400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400</v>
      </c>
      <c r="P2159" t="s">
        <v>6913</v>
      </c>
      <c r="Q2159" s="2">
        <v>243998</v>
      </c>
      <c r="R2159" t="s">
        <v>70</v>
      </c>
      <c r="S2159">
        <v>0</v>
      </c>
      <c r="T2159" t="s">
        <v>71</v>
      </c>
      <c r="U2159" t="s">
        <v>93</v>
      </c>
      <c r="V2159" s="1">
        <v>0</v>
      </c>
      <c r="W2159" s="1">
        <v>0</v>
      </c>
      <c r="X2159" s="1">
        <v>0</v>
      </c>
      <c r="AA2159" t="s">
        <v>58</v>
      </c>
      <c r="AB2159" s="1">
        <v>0</v>
      </c>
      <c r="AC2159" s="4">
        <f>IF(ISNUMBER(MATCH(AD2159, $AD$2:AD2158, 0)), INDEX($AC$2:AC2158, MATCH(AD2159, $AD$2:AD2158, 0)), MAX($AC$2:AC2158)+1)</f>
        <v>4</v>
      </c>
      <c r="AD2159" t="str">
        <f t="shared" si="102"/>
        <v>เชียงใหม่-ตลาดไท</v>
      </c>
      <c r="AE2159" t="s">
        <v>73</v>
      </c>
      <c r="AF2159" s="1">
        <v>0</v>
      </c>
      <c r="AG2159" s="1">
        <v>0</v>
      </c>
      <c r="AH2159" s="1">
        <v>0</v>
      </c>
      <c r="AI2159" t="s">
        <v>6914</v>
      </c>
      <c r="AJ2159" s="1">
        <v>1</v>
      </c>
      <c r="AK2159" s="1">
        <v>720</v>
      </c>
      <c r="AL2159" s="1">
        <v>720</v>
      </c>
      <c r="AM2159" s="1">
        <v>1</v>
      </c>
      <c r="AN2159" s="1">
        <v>0</v>
      </c>
      <c r="AO2159" s="1">
        <v>0</v>
      </c>
      <c r="AP2159" s="1">
        <v>0</v>
      </c>
      <c r="AQ2159" s="1">
        <v>0</v>
      </c>
      <c r="AR2159" s="1">
        <v>1438</v>
      </c>
      <c r="AS2159" s="1">
        <v>1395.5844848967831</v>
      </c>
      <c r="AT2159" s="1">
        <f>Table1[[#This Row],[รวมต้นทุนค่าเดินทาง]]+Table1[[#This Row],[รวมต้นทุนค่าซ่อม]]+Table1[[#This Row],[รวมค่าเสื่อม]]</f>
        <v>5590.9374260732538</v>
      </c>
      <c r="AU2159" s="1">
        <f t="shared" si="100"/>
        <v>4256.109283997258</v>
      </c>
      <c r="AV2159" s="1" t="str" cm="1">
        <f t="array" ref="AV2159">IF(AC2159&lt;4, "เก็บ", IF(OR(AT2159 &lt; PERCENTILE(IF($AC$2:$AC$5092=AC2159, $AT$2:$AT$5092), 0.25) - 1.5 * (PERCENTILE(IF($AC$2:$AC$5092=AC2159, $AT$2:$AT$5092), 0.75) - PERCENTILE(IF($AC$2:$AC$5092=AC2159, $AT$2:$AT$5092), 0.25)), AT2159 &gt; PERCENTILE(IF($AC$2:$AC$5092=AC2159, $AT$2:$AT$5092), 0.75) + 1.5 * (PERCENTILE(IF($AC$2:$AC$5092=AC2159, $AT$2:$AT$5092), 0.75) - PERCENTILE(IF($AC$2:$AC$5092=AC2159, $AT$2:$AT$5092), 0.25))), "ตัด", "เก็บ"))</f>
        <v>เก็บ</v>
      </c>
      <c r="AW2159" s="1">
        <f t="shared" si="101"/>
        <v>3807.0727671795808</v>
      </c>
      <c r="AX2159" s="1">
        <v>2335.0230876608157</v>
      </c>
      <c r="AY2159" s="1">
        <v>2757.3529411764707</v>
      </c>
    </row>
    <row r="2160" spans="1:51" x14ac:dyDescent="0.2">
      <c r="A2160" s="3">
        <v>45672</v>
      </c>
      <c r="B2160">
        <v>45672</v>
      </c>
      <c r="C2160" t="s">
        <v>6915</v>
      </c>
      <c r="D2160" t="s">
        <v>66</v>
      </c>
      <c r="E2160" t="s">
        <v>184</v>
      </c>
      <c r="F2160" t="s">
        <v>520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569</v>
      </c>
      <c r="O2160" s="1">
        <v>569</v>
      </c>
      <c r="P2160" t="s">
        <v>6916</v>
      </c>
      <c r="Q2160" s="2">
        <v>243998</v>
      </c>
      <c r="R2160" t="s">
        <v>55</v>
      </c>
      <c r="S2160">
        <v>0</v>
      </c>
      <c r="T2160" t="s">
        <v>56</v>
      </c>
      <c r="U2160" t="s">
        <v>71</v>
      </c>
      <c r="V2160" s="1">
        <v>0</v>
      </c>
      <c r="W2160" s="1">
        <v>435</v>
      </c>
      <c r="X2160" s="1">
        <v>0</v>
      </c>
      <c r="Y2160" t="s">
        <v>56</v>
      </c>
      <c r="Z2160" t="s">
        <v>71</v>
      </c>
      <c r="AA2160" t="s">
        <v>6917</v>
      </c>
      <c r="AB2160" s="1">
        <v>0</v>
      </c>
      <c r="AC2160" s="4">
        <f>IF(ISNUMBER(MATCH(AD2160, $AD$2:AD2159, 0)), INDEX($AC$2:AC2159, MATCH(AD2160, $AD$2:AD2159, 0)), MAX($AC$2:AC2159)+1)</f>
        <v>68</v>
      </c>
      <c r="AD2160" t="str">
        <f t="shared" si="102"/>
        <v>ท่าลี่-เชียงใหม่</v>
      </c>
      <c r="AE2160" t="s">
        <v>55</v>
      </c>
      <c r="AF2160" s="1">
        <v>0</v>
      </c>
      <c r="AG2160" s="1">
        <v>0</v>
      </c>
      <c r="AH2160" s="1">
        <v>0</v>
      </c>
      <c r="AI2160" t="s">
        <v>6918</v>
      </c>
      <c r="AJ2160" s="1">
        <v>1</v>
      </c>
      <c r="AK2160" s="1">
        <v>0</v>
      </c>
      <c r="AL2160" s="1">
        <v>0</v>
      </c>
      <c r="AM2160" s="1">
        <v>0</v>
      </c>
      <c r="AN2160" s="1">
        <v>0</v>
      </c>
      <c r="AO2160" s="1">
        <v>0</v>
      </c>
      <c r="AP2160" s="1">
        <v>0</v>
      </c>
      <c r="AQ2160" s="1">
        <v>0</v>
      </c>
      <c r="AR2160" s="1">
        <v>1004</v>
      </c>
      <c r="AS2160" s="1">
        <v>2461.7005072463771</v>
      </c>
      <c r="AT2160" s="1">
        <f>Table1[[#This Row],[รวมต้นทุนค่าเดินทาง]]+Table1[[#This Row],[รวมต้นทุนค่าซ่อม]]+Table1[[#This Row],[รวมค่าเสื่อม]]</f>
        <v>5112.041970661011</v>
      </c>
      <c r="AU2160" s="1">
        <f t="shared" si="100"/>
        <v>3927.6087717935925</v>
      </c>
      <c r="AV2160" s="1" t="str" cm="1">
        <f t="array" ref="AV2160">IF(AC2160&lt;4, "เก็บ", IF(OR(AT2160 &lt; PERCENTILE(IF($AC$2:$AC$5092=AC2160, $AT$2:$AT$5092), 0.25) - 1.5 * (PERCENTILE(IF($AC$2:$AC$5092=AC2160, $AT$2:$AT$5092), 0.75) - PERCENTILE(IF($AC$2:$AC$5092=AC2160, $AT$2:$AT$5092), 0.25)), AT2160 &gt; PERCENTILE(IF($AC$2:$AC$5092=AC2160, $AT$2:$AT$5092), 0.75) + 1.5 * (PERCENTILE(IF($AC$2:$AC$5092=AC2160, $AT$2:$AT$5092), 0.75) - PERCENTILE(IF($AC$2:$AC$5092=AC2160, $AT$2:$AT$5092), 0.25))), "ตัด", "เก็บ"))</f>
        <v>เก็บ</v>
      </c>
      <c r="AW2160" s="1">
        <f t="shared" si="101"/>
        <v>3927.6087717935925</v>
      </c>
      <c r="AX2160" s="1">
        <v>7299.1049362358817</v>
      </c>
      <c r="AY2160" s="1">
        <v>1646.3414634146341</v>
      </c>
    </row>
    <row r="2161" spans="1:51" x14ac:dyDescent="0.2">
      <c r="A2161" s="3">
        <v>45672</v>
      </c>
      <c r="B2161">
        <v>45672</v>
      </c>
      <c r="C2161" t="s">
        <v>6919</v>
      </c>
      <c r="D2161" t="s">
        <v>66</v>
      </c>
      <c r="E2161" t="s">
        <v>67</v>
      </c>
      <c r="F2161" t="s">
        <v>849</v>
      </c>
      <c r="G2161" s="1">
        <v>0</v>
      </c>
      <c r="H2161" s="1">
        <v>937</v>
      </c>
      <c r="I2161" s="1">
        <v>400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400</v>
      </c>
      <c r="P2161" t="s">
        <v>6920</v>
      </c>
      <c r="Q2161" s="2">
        <v>243998</v>
      </c>
      <c r="R2161" t="s">
        <v>70</v>
      </c>
      <c r="S2161">
        <v>0</v>
      </c>
      <c r="T2161" t="s">
        <v>254</v>
      </c>
      <c r="U2161" t="s">
        <v>1062</v>
      </c>
      <c r="V2161" s="1">
        <v>0</v>
      </c>
      <c r="W2161" s="1">
        <v>0</v>
      </c>
      <c r="X2161" s="1">
        <v>0</v>
      </c>
      <c r="AA2161" t="s">
        <v>58</v>
      </c>
      <c r="AB2161" s="1">
        <v>0</v>
      </c>
      <c r="AC2161" s="4">
        <f>IF(ISNUMBER(MATCH(AD2161, $AD$2:AD2160, 0)), INDEX($AC$2:AC2160, MATCH(AD2161, $AD$2:AD2160, 0)), MAX($AC$2:AC2160)+1)</f>
        <v>72</v>
      </c>
      <c r="AD2161" t="str">
        <f t="shared" si="102"/>
        <v>ลำปาง-ร่มเกล้า</v>
      </c>
      <c r="AE2161" t="s">
        <v>73</v>
      </c>
      <c r="AF2161" s="1">
        <v>0</v>
      </c>
      <c r="AG2161" s="1">
        <v>0</v>
      </c>
      <c r="AH2161" s="1">
        <v>0</v>
      </c>
      <c r="AI2161" t="s">
        <v>6921</v>
      </c>
      <c r="AJ2161" s="1">
        <v>1</v>
      </c>
      <c r="AK2161" s="1">
        <v>620</v>
      </c>
      <c r="AL2161" s="1">
        <v>620</v>
      </c>
      <c r="AM2161" s="1">
        <v>1</v>
      </c>
      <c r="AN2161" s="1">
        <v>0</v>
      </c>
      <c r="AO2161" s="1">
        <v>0</v>
      </c>
      <c r="AP2161" s="1">
        <v>0</v>
      </c>
      <c r="AQ2161" s="1">
        <v>0</v>
      </c>
      <c r="AR2161" s="1">
        <v>1337</v>
      </c>
      <c r="AS2161" s="1">
        <v>2681.9198124045424</v>
      </c>
      <c r="AT2161" s="1">
        <f>Table1[[#This Row],[รวมต้นทุนค่าเดินทาง]]+Table1[[#This Row],[รวมต้นทุนค่าซ่อม]]+Table1[[#This Row],[รวมค่าเสื่อม]]</f>
        <v>6488.8061760409064</v>
      </c>
      <c r="AU2161" s="1">
        <f t="shared" si="100"/>
        <v>6488.8061760409064</v>
      </c>
      <c r="AV2161" s="1" t="str" cm="1">
        <f t="array" ref="AV2161">IF(AC2161&lt;4, "เก็บ", IF(OR(AT2161 &lt; PERCENTILE(IF($AC$2:$AC$5092=AC2161, $AT$2:$AT$5092), 0.25) - 1.5 * (PERCENTILE(IF($AC$2:$AC$5092=AC2161, $AT$2:$AT$5092), 0.75) - PERCENTILE(IF($AC$2:$AC$5092=AC2161, $AT$2:$AT$5092), 0.25)), AT2161 &gt; PERCENTILE(IF($AC$2:$AC$5092=AC2161, $AT$2:$AT$5092), 0.75) + 1.5 * (PERCENTILE(IF($AC$2:$AC$5092=AC2161, $AT$2:$AT$5092), 0.75) - PERCENTILE(IF($AC$2:$AC$5092=AC2161, $AT$2:$AT$5092), 0.25))), "ตัด", "เก็บ"))</f>
        <v>เก็บ</v>
      </c>
      <c r="AW2161" s="1">
        <f t="shared" si="101"/>
        <v>6488.8061760409064</v>
      </c>
      <c r="AX2161" s="1">
        <v>4822.7037748854509</v>
      </c>
      <c r="AY2161" s="1">
        <v>2469.886363636364</v>
      </c>
    </row>
    <row r="2162" spans="1:51" x14ac:dyDescent="0.2">
      <c r="A2162" s="3">
        <v>45672</v>
      </c>
      <c r="B2162">
        <v>45672</v>
      </c>
      <c r="C2162" t="s">
        <v>6922</v>
      </c>
      <c r="D2162" t="s">
        <v>66</v>
      </c>
      <c r="E2162" t="s">
        <v>105</v>
      </c>
      <c r="F2162" t="s">
        <v>303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803</v>
      </c>
      <c r="O2162" s="1">
        <v>803</v>
      </c>
      <c r="P2162" t="s">
        <v>6923</v>
      </c>
      <c r="Q2162" s="2">
        <v>243998</v>
      </c>
      <c r="R2162" t="s">
        <v>55</v>
      </c>
      <c r="S2162">
        <v>0</v>
      </c>
      <c r="T2162" t="s">
        <v>87</v>
      </c>
      <c r="U2162" t="s">
        <v>71</v>
      </c>
      <c r="V2162" s="1">
        <v>0</v>
      </c>
      <c r="W2162" s="1">
        <v>703</v>
      </c>
      <c r="X2162" s="1">
        <v>0</v>
      </c>
      <c r="Y2162" t="s">
        <v>108</v>
      </c>
      <c r="Z2162" t="s">
        <v>71</v>
      </c>
      <c r="AA2162" t="s">
        <v>733</v>
      </c>
      <c r="AB2162" s="1">
        <v>0</v>
      </c>
      <c r="AC2162" s="4">
        <f>IF(ISNUMBER(MATCH(AD2162, $AD$2:AD2161, 0)), INDEX($AC$2:AC2161, MATCH(AD2162, $AD$2:AD2161, 0)), MAX($AC$2:AC2161)+1)</f>
        <v>6</v>
      </c>
      <c r="AD2162" t="str">
        <f t="shared" si="102"/>
        <v>เชียงราย-เชียงใหม่</v>
      </c>
      <c r="AE2162" t="s">
        <v>55</v>
      </c>
      <c r="AF2162" s="1">
        <v>0</v>
      </c>
      <c r="AG2162" s="1">
        <v>0</v>
      </c>
      <c r="AH2162" s="1">
        <v>0</v>
      </c>
      <c r="AI2162" t="s">
        <v>6924</v>
      </c>
      <c r="AJ2162" s="1">
        <v>1</v>
      </c>
      <c r="AK2162" s="1">
        <v>0</v>
      </c>
      <c r="AL2162" s="1">
        <v>0</v>
      </c>
      <c r="AM2162" s="1">
        <v>0</v>
      </c>
      <c r="AN2162" s="1">
        <v>0</v>
      </c>
      <c r="AO2162" s="1">
        <v>0</v>
      </c>
      <c r="AP2162" s="1">
        <v>0</v>
      </c>
      <c r="AQ2162" s="1">
        <v>0</v>
      </c>
      <c r="AR2162" s="1">
        <v>1506</v>
      </c>
      <c r="AS2162" s="1">
        <v>982.20946180555529</v>
      </c>
      <c r="AT2162" s="1">
        <f>Table1[[#This Row],[รวมต้นทุนค่าเดินทาง]]+Table1[[#This Row],[รวมต้นทุนค่าซ่อม]]+Table1[[#This Row],[รวมค่าเสื่อม]]</f>
        <v>3981.9853954155137</v>
      </c>
      <c r="AU2162" s="1">
        <f t="shared" si="100"/>
        <v>4428.3346813776061</v>
      </c>
      <c r="AV2162" s="1" t="str" cm="1">
        <f t="array" ref="AV2162">IF(AC2162&lt;4, "เก็บ", IF(OR(AT2162 &lt; PERCENTILE(IF($AC$2:$AC$5092=AC2162, $AT$2:$AT$5092), 0.25) - 1.5 * (PERCENTILE(IF($AC$2:$AC$5092=AC2162, $AT$2:$AT$5092), 0.75) - PERCENTILE(IF($AC$2:$AC$5092=AC2162, $AT$2:$AT$5092), 0.25)), AT2162 &gt; PERCENTILE(IF($AC$2:$AC$5092=AC2162, $AT$2:$AT$5092), 0.75) + 1.5 * (PERCENTILE(IF($AC$2:$AC$5092=AC2162, $AT$2:$AT$5092), 0.75) - PERCENTILE(IF($AC$2:$AC$5092=AC2162, $AT$2:$AT$5092), 0.25))), "ตัด", "เก็บ"))</f>
        <v>เก็บ</v>
      </c>
      <c r="AW2162" s="1">
        <f t="shared" si="101"/>
        <v>3873.7679454274344</v>
      </c>
      <c r="AX2162" s="1">
        <v>2781.4385174989698</v>
      </c>
      <c r="AY2162" s="1">
        <v>1493.7759336099584</v>
      </c>
    </row>
    <row r="2163" spans="1:51" x14ac:dyDescent="0.2">
      <c r="A2163" s="3">
        <v>45673</v>
      </c>
      <c r="B2163">
        <v>45673</v>
      </c>
      <c r="C2163" t="s">
        <v>6925</v>
      </c>
      <c r="D2163" t="s">
        <v>66</v>
      </c>
      <c r="E2163" t="s">
        <v>124</v>
      </c>
      <c r="F2163" t="s">
        <v>190</v>
      </c>
      <c r="G2163" s="1">
        <v>0</v>
      </c>
      <c r="H2163" s="1">
        <v>1071</v>
      </c>
      <c r="I2163" s="1">
        <v>500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500</v>
      </c>
      <c r="P2163" t="s">
        <v>6926</v>
      </c>
      <c r="Q2163" s="2">
        <v>243999</v>
      </c>
      <c r="R2163" t="s">
        <v>70</v>
      </c>
      <c r="S2163">
        <v>0</v>
      </c>
      <c r="T2163" t="s">
        <v>71</v>
      </c>
      <c r="U2163" t="s">
        <v>161</v>
      </c>
      <c r="V2163" s="1">
        <v>0</v>
      </c>
      <c r="W2163" s="1">
        <v>0</v>
      </c>
      <c r="X2163" s="1">
        <v>0</v>
      </c>
      <c r="AA2163" t="s">
        <v>58</v>
      </c>
      <c r="AB2163" s="1">
        <v>0</v>
      </c>
      <c r="AC2163" s="4">
        <f>IF(ISNUMBER(MATCH(AD2163, $AD$2:AD2162, 0)), INDEX($AC$2:AC2162, MATCH(AD2163, $AD$2:AD2162, 0)), MAX($AC$2:AC2162)+1)</f>
        <v>9</v>
      </c>
      <c r="AD2163" t="str">
        <f t="shared" si="102"/>
        <v>เชียงใหม่-พุทธมณฑลสาย 2</v>
      </c>
      <c r="AE2163" t="s">
        <v>73</v>
      </c>
      <c r="AF2163" s="1">
        <v>0</v>
      </c>
      <c r="AG2163" s="1">
        <v>0</v>
      </c>
      <c r="AH2163" s="1">
        <v>0</v>
      </c>
      <c r="AI2163" t="s">
        <v>6927</v>
      </c>
      <c r="AJ2163" s="1">
        <v>1</v>
      </c>
      <c r="AK2163" s="1">
        <v>720</v>
      </c>
      <c r="AL2163" s="1">
        <v>720</v>
      </c>
      <c r="AM2163" s="1">
        <v>1</v>
      </c>
      <c r="AN2163" s="1">
        <v>0</v>
      </c>
      <c r="AO2163" s="1">
        <v>0</v>
      </c>
      <c r="AP2163" s="1">
        <v>0</v>
      </c>
      <c r="AQ2163" s="1">
        <v>0</v>
      </c>
      <c r="AR2163" s="1">
        <v>1571</v>
      </c>
      <c r="AS2163" s="1">
        <v>1371.5915351153867</v>
      </c>
      <c r="AT2163" s="1">
        <f>Table1[[#This Row],[รวมต้นทุนค่าเดินทาง]]+Table1[[#This Row],[รวมต้นทุนค่าซ่อม]]+Table1[[#This Row],[รวมค่าเสื่อม]]</f>
        <v>5367.6058864357083</v>
      </c>
      <c r="AU2163" s="1">
        <f t="shared" si="100"/>
        <v>4623.2312262414152</v>
      </c>
      <c r="AV2163" s="1" t="str" cm="1">
        <f t="array" ref="AV2163">IF(AC2163&lt;4, "เก็บ", IF(OR(AT2163 &lt; PERCENTILE(IF($AC$2:$AC$5092=AC2163, $AT$2:$AT$5092), 0.25) - 1.5 * (PERCENTILE(IF($AC$2:$AC$5092=AC2163, $AT$2:$AT$5092), 0.75) - PERCENTILE(IF($AC$2:$AC$5092=AC2163, $AT$2:$AT$5092), 0.25)), AT2163 &gt; PERCENTILE(IF($AC$2:$AC$5092=AC2163, $AT$2:$AT$5092), 0.75) + 1.5 * (PERCENTILE(IF($AC$2:$AC$5092=AC2163, $AT$2:$AT$5092), 0.75) - PERCENTILE(IF($AC$2:$AC$5092=AC2163, $AT$2:$AT$5092), 0.25))), "ตัด", "เก็บ"))</f>
        <v>เก็บ</v>
      </c>
      <c r="AW2163" s="1">
        <f t="shared" si="101"/>
        <v>4005.4952465164292</v>
      </c>
      <c r="AX2163" s="1">
        <v>2577.9546108768855</v>
      </c>
      <c r="AY2163" s="1">
        <v>2425.0143513203216</v>
      </c>
    </row>
    <row r="2164" spans="1:51" x14ac:dyDescent="0.2">
      <c r="A2164" s="3">
        <v>45673</v>
      </c>
      <c r="B2164">
        <v>45673</v>
      </c>
      <c r="C2164" t="s">
        <v>6928</v>
      </c>
      <c r="D2164" t="s">
        <v>66</v>
      </c>
      <c r="E2164" t="s">
        <v>124</v>
      </c>
      <c r="F2164" t="s">
        <v>1102</v>
      </c>
      <c r="G2164" s="1">
        <v>0</v>
      </c>
      <c r="H2164" s="1">
        <v>1071</v>
      </c>
      <c r="I2164" s="1">
        <v>500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500</v>
      </c>
      <c r="P2164" t="s">
        <v>6929</v>
      </c>
      <c r="Q2164" s="2">
        <v>243999</v>
      </c>
      <c r="R2164" t="s">
        <v>70</v>
      </c>
      <c r="S2164">
        <v>0</v>
      </c>
      <c r="T2164" t="s">
        <v>71</v>
      </c>
      <c r="U2164" t="s">
        <v>161</v>
      </c>
      <c r="V2164" s="1">
        <v>0</v>
      </c>
      <c r="W2164" s="1">
        <v>0</v>
      </c>
      <c r="X2164" s="1">
        <v>0</v>
      </c>
      <c r="AA2164" t="s">
        <v>58</v>
      </c>
      <c r="AB2164" s="1">
        <v>0</v>
      </c>
      <c r="AC2164" s="4">
        <f>IF(ISNUMBER(MATCH(AD2164, $AD$2:AD2163, 0)), INDEX($AC$2:AC2163, MATCH(AD2164, $AD$2:AD2163, 0)), MAX($AC$2:AC2163)+1)</f>
        <v>9</v>
      </c>
      <c r="AD2164" t="str">
        <f t="shared" si="102"/>
        <v>เชียงใหม่-พุทธมณฑลสาย 2</v>
      </c>
      <c r="AE2164" t="s">
        <v>73</v>
      </c>
      <c r="AF2164" s="1">
        <v>0</v>
      </c>
      <c r="AG2164" s="1">
        <v>0</v>
      </c>
      <c r="AH2164" s="1">
        <v>0</v>
      </c>
      <c r="AI2164" t="s">
        <v>6930</v>
      </c>
      <c r="AJ2164" s="1">
        <v>1</v>
      </c>
      <c r="AK2164" s="1">
        <v>720</v>
      </c>
      <c r="AL2164" s="1">
        <v>720</v>
      </c>
      <c r="AM2164" s="1">
        <v>1</v>
      </c>
      <c r="AN2164" s="1">
        <v>0</v>
      </c>
      <c r="AO2164" s="1">
        <v>0</v>
      </c>
      <c r="AP2164" s="1">
        <v>0</v>
      </c>
      <c r="AQ2164" s="1">
        <v>0</v>
      </c>
      <c r="AR2164" s="1">
        <v>1571</v>
      </c>
      <c r="AS2164" s="1">
        <v>1772.9954941930753</v>
      </c>
      <c r="AT2164" s="1">
        <f>Table1[[#This Row],[รวมต้นทุนค่าเดินทาง]]+Table1[[#This Row],[รวมต้นทุนค่าซ่อม]]+Table1[[#This Row],[รวมค่าเสื่อม]]</f>
        <v>5879.0404717043202</v>
      </c>
      <c r="AU2164" s="1">
        <f t="shared" si="100"/>
        <v>4623.2312262414152</v>
      </c>
      <c r="AV2164" s="1" t="str" cm="1">
        <f t="array" ref="AV2164">IF(AC2164&lt;4, "เก็บ", IF(OR(AT2164 &lt; PERCENTILE(IF($AC$2:$AC$5092=AC2164, $AT$2:$AT$5092), 0.25) - 1.5 * (PERCENTILE(IF($AC$2:$AC$5092=AC2164, $AT$2:$AT$5092), 0.75) - PERCENTILE(IF($AC$2:$AC$5092=AC2164, $AT$2:$AT$5092), 0.25)), AT2164 &gt; PERCENTILE(IF($AC$2:$AC$5092=AC2164, $AT$2:$AT$5092), 0.75) + 1.5 * (PERCENTILE(IF($AC$2:$AC$5092=AC2164, $AT$2:$AT$5092), 0.75) - PERCENTILE(IF($AC$2:$AC$5092=AC2164, $AT$2:$AT$5092), 0.25))), "ตัด", "เก็บ"))</f>
        <v>เก็บ</v>
      </c>
      <c r="AW2164" s="1">
        <f t="shared" si="101"/>
        <v>4005.4952465164292</v>
      </c>
      <c r="AX2164" s="1">
        <v>2577.9546108768855</v>
      </c>
      <c r="AY2164" s="1">
        <v>2535.0449775112443</v>
      </c>
    </row>
    <row r="2165" spans="1:51" x14ac:dyDescent="0.2">
      <c r="A2165" s="3">
        <v>45673</v>
      </c>
      <c r="B2165">
        <v>45673</v>
      </c>
      <c r="C2165" t="s">
        <v>6931</v>
      </c>
      <c r="D2165" t="s">
        <v>66</v>
      </c>
      <c r="E2165" t="s">
        <v>124</v>
      </c>
      <c r="F2165" t="s">
        <v>224</v>
      </c>
      <c r="G2165" s="1">
        <v>0</v>
      </c>
      <c r="H2165" s="1">
        <v>1038</v>
      </c>
      <c r="I2165" s="1">
        <v>400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400</v>
      </c>
      <c r="P2165" t="s">
        <v>6932</v>
      </c>
      <c r="Q2165" s="2">
        <v>243999</v>
      </c>
      <c r="R2165" t="s">
        <v>70</v>
      </c>
      <c r="S2165">
        <v>0</v>
      </c>
      <c r="T2165" t="s">
        <v>71</v>
      </c>
      <c r="U2165" t="s">
        <v>93</v>
      </c>
      <c r="V2165" s="1">
        <v>0</v>
      </c>
      <c r="W2165" s="1">
        <v>0</v>
      </c>
      <c r="X2165" s="1">
        <v>0</v>
      </c>
      <c r="AA2165" t="s">
        <v>58</v>
      </c>
      <c r="AB2165" s="1">
        <v>0</v>
      </c>
      <c r="AC2165" s="4">
        <f>IF(ISNUMBER(MATCH(AD2165, $AD$2:AD2164, 0)), INDEX($AC$2:AC2164, MATCH(AD2165, $AD$2:AD2164, 0)), MAX($AC$2:AC2164)+1)</f>
        <v>4</v>
      </c>
      <c r="AD2165" t="str">
        <f t="shared" si="102"/>
        <v>เชียงใหม่-ตลาดไท</v>
      </c>
      <c r="AE2165" t="s">
        <v>73</v>
      </c>
      <c r="AF2165" s="1">
        <v>0</v>
      </c>
      <c r="AG2165" s="1">
        <v>0</v>
      </c>
      <c r="AH2165" s="1">
        <v>0</v>
      </c>
      <c r="AI2165" t="s">
        <v>6933</v>
      </c>
      <c r="AJ2165" s="1">
        <v>1</v>
      </c>
      <c r="AK2165" s="1">
        <v>720</v>
      </c>
      <c r="AL2165" s="1">
        <v>720</v>
      </c>
      <c r="AM2165" s="1">
        <v>1</v>
      </c>
      <c r="AN2165" s="1">
        <v>0</v>
      </c>
      <c r="AO2165" s="1">
        <v>0</v>
      </c>
      <c r="AP2165" s="1">
        <v>0</v>
      </c>
      <c r="AQ2165" s="1">
        <v>0</v>
      </c>
      <c r="AR2165" s="1">
        <v>1438</v>
      </c>
      <c r="AS2165" s="1">
        <v>1691.6029500237639</v>
      </c>
      <c r="AT2165" s="1">
        <f>Table1[[#This Row],[รวมต้นทุนค่าเดินทาง]]+Table1[[#This Row],[รวมต้นทุนค่าซ่อม]]+Table1[[#This Row],[รวมค่าเสื่อม]]</f>
        <v>5438.5962749380706</v>
      </c>
      <c r="AU2165" s="1">
        <f t="shared" si="100"/>
        <v>4256.109283997258</v>
      </c>
      <c r="AV2165" s="1" t="str" cm="1">
        <f t="array" ref="AV2165">IF(AC2165&lt;4, "เก็บ", IF(OR(AT2165 &lt; PERCENTILE(IF($AC$2:$AC$5092=AC2165, $AT$2:$AT$5092), 0.25) - 1.5 * (PERCENTILE(IF($AC$2:$AC$5092=AC2165, $AT$2:$AT$5092), 0.75) - PERCENTILE(IF($AC$2:$AC$5092=AC2165, $AT$2:$AT$5092), 0.25)), AT2165 &gt; PERCENTILE(IF($AC$2:$AC$5092=AC2165, $AT$2:$AT$5092), 0.75) + 1.5 * (PERCENTILE(IF($AC$2:$AC$5092=AC2165, $AT$2:$AT$5092), 0.75) - PERCENTILE(IF($AC$2:$AC$5092=AC2165, $AT$2:$AT$5092), 0.25))), "ตัด", "เก็บ"))</f>
        <v>เก็บ</v>
      </c>
      <c r="AW2165" s="1">
        <f t="shared" si="101"/>
        <v>3807.0727671795808</v>
      </c>
      <c r="AX2165" s="1">
        <v>2335.0230876608157</v>
      </c>
      <c r="AY2165" s="1">
        <v>2308.9933249143064</v>
      </c>
    </row>
    <row r="2166" spans="1:51" x14ac:dyDescent="0.2">
      <c r="A2166" s="3">
        <v>45673</v>
      </c>
      <c r="B2166">
        <v>45673</v>
      </c>
      <c r="C2166" t="s">
        <v>6934</v>
      </c>
      <c r="D2166" t="s">
        <v>66</v>
      </c>
      <c r="E2166" t="s">
        <v>124</v>
      </c>
      <c r="F2166" t="s">
        <v>125</v>
      </c>
      <c r="G2166" s="1">
        <v>0</v>
      </c>
      <c r="H2166" s="1">
        <v>0</v>
      </c>
      <c r="I2166" s="1">
        <v>400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400</v>
      </c>
      <c r="P2166" t="s">
        <v>6935</v>
      </c>
      <c r="Q2166" s="2">
        <v>243999</v>
      </c>
      <c r="R2166" t="s">
        <v>70</v>
      </c>
      <c r="S2166">
        <v>0</v>
      </c>
      <c r="T2166" t="s">
        <v>254</v>
      </c>
      <c r="U2166" t="s">
        <v>161</v>
      </c>
      <c r="V2166" s="1">
        <v>0</v>
      </c>
      <c r="W2166" s="1">
        <v>0</v>
      </c>
      <c r="X2166" s="1">
        <v>0</v>
      </c>
      <c r="AA2166" t="s">
        <v>58</v>
      </c>
      <c r="AB2166" s="1">
        <v>0</v>
      </c>
      <c r="AC2166" s="4">
        <f>IF(ISNUMBER(MATCH(AD2166, $AD$2:AD2165, 0)), INDEX($AC$2:AC2165, MATCH(AD2166, $AD$2:AD2165, 0)), MAX($AC$2:AC2165)+1)</f>
        <v>11</v>
      </c>
      <c r="AD2166" t="str">
        <f t="shared" si="102"/>
        <v>ลำปาง-พุทธมณฑลสาย 2</v>
      </c>
      <c r="AE2166" t="s">
        <v>73</v>
      </c>
      <c r="AF2166" s="1">
        <v>0</v>
      </c>
      <c r="AG2166" s="1">
        <v>0</v>
      </c>
      <c r="AH2166" s="1">
        <v>0</v>
      </c>
      <c r="AI2166" t="s">
        <v>6936</v>
      </c>
      <c r="AJ2166" s="1">
        <v>1</v>
      </c>
      <c r="AK2166" s="1">
        <v>720</v>
      </c>
      <c r="AL2166" s="1">
        <v>720</v>
      </c>
      <c r="AM2166" s="1">
        <v>1</v>
      </c>
      <c r="AN2166" s="1">
        <v>0</v>
      </c>
      <c r="AO2166" s="1">
        <v>0</v>
      </c>
      <c r="AP2166" s="1">
        <v>0</v>
      </c>
      <c r="AQ2166" s="1">
        <v>0</v>
      </c>
      <c r="AR2166" s="1">
        <v>400</v>
      </c>
      <c r="AS2166" s="1">
        <v>2502.5822354806241</v>
      </c>
      <c r="AT2166" s="1">
        <f>Table1[[#This Row],[รวมต้นทุนค่าเดินทาง]]+Table1[[#This Row],[รวมต้นทุนค่าซ่อม]]+Table1[[#This Row],[รวมค่าเสื่อม]]</f>
        <v>4510.2294050551191</v>
      </c>
      <c r="AU2166" s="1">
        <f t="shared" si="100"/>
        <v>4930.4097489270907</v>
      </c>
      <c r="AV2166" s="1" t="str" cm="1">
        <f t="array" ref="AV2166">IF(AC2166&lt;4, "เก็บ", IF(OR(AT2166 &lt; PERCENTILE(IF($AC$2:$AC$5092=AC2166, $AT$2:$AT$5092), 0.25) - 1.5 * (PERCENTILE(IF($AC$2:$AC$5092=AC2166, $AT$2:$AT$5092), 0.75) - PERCENTILE(IF($AC$2:$AC$5092=AC2166, $AT$2:$AT$5092), 0.25)), AT2166 &gt; PERCENTILE(IF($AC$2:$AC$5092=AC2166, $AT$2:$AT$5092), 0.75) + 1.5 * (PERCENTILE(IF($AC$2:$AC$5092=AC2166, $AT$2:$AT$5092), 0.75) - PERCENTILE(IF($AC$2:$AC$5092=AC2166, $AT$2:$AT$5092), 0.25))), "ตัด", "เก็บ"))</f>
        <v>เก็บ</v>
      </c>
      <c r="AW2166" s="1">
        <f t="shared" si="101"/>
        <v>4496.4734610911819</v>
      </c>
      <c r="AX2166" s="1">
        <v>2927.9145864762854</v>
      </c>
      <c r="AY2166" s="1">
        <v>1607.6471695744949</v>
      </c>
    </row>
    <row r="2167" spans="1:51" x14ac:dyDescent="0.2">
      <c r="A2167" s="3">
        <v>45673</v>
      </c>
      <c r="B2167">
        <v>45673</v>
      </c>
      <c r="C2167" t="s">
        <v>6937</v>
      </c>
      <c r="D2167" t="s">
        <v>66</v>
      </c>
      <c r="E2167" t="s">
        <v>124</v>
      </c>
      <c r="F2167" t="s">
        <v>388</v>
      </c>
      <c r="G2167" s="1">
        <v>0</v>
      </c>
      <c r="H2167" s="1">
        <v>0</v>
      </c>
      <c r="I2167" s="1">
        <v>400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400</v>
      </c>
      <c r="P2167" t="s">
        <v>6938</v>
      </c>
      <c r="Q2167" s="2">
        <v>243999</v>
      </c>
      <c r="R2167" t="s">
        <v>70</v>
      </c>
      <c r="S2167">
        <v>0</v>
      </c>
      <c r="T2167" t="s">
        <v>254</v>
      </c>
      <c r="U2167" t="s">
        <v>93</v>
      </c>
      <c r="V2167" s="1">
        <v>0</v>
      </c>
      <c r="W2167" s="1">
        <v>0</v>
      </c>
      <c r="X2167" s="1">
        <v>0</v>
      </c>
      <c r="AA2167" t="s">
        <v>58</v>
      </c>
      <c r="AB2167" s="1">
        <v>0</v>
      </c>
      <c r="AC2167" s="4">
        <f>IF(ISNUMBER(MATCH(AD2167, $AD$2:AD2166, 0)), INDEX($AC$2:AC2166, MATCH(AD2167, $AD$2:AD2166, 0)), MAX($AC$2:AC2166)+1)</f>
        <v>14</v>
      </c>
      <c r="AD2167" t="str">
        <f t="shared" si="102"/>
        <v>ลำปาง-ตลาดไท</v>
      </c>
      <c r="AE2167" t="s">
        <v>73</v>
      </c>
      <c r="AF2167" s="1">
        <v>0</v>
      </c>
      <c r="AG2167" s="1">
        <v>0</v>
      </c>
      <c r="AH2167" s="1">
        <v>0</v>
      </c>
      <c r="AI2167" t="s">
        <v>6939</v>
      </c>
      <c r="AJ2167" s="1">
        <v>1</v>
      </c>
      <c r="AK2167" s="1">
        <v>720</v>
      </c>
      <c r="AL2167" s="1">
        <v>720</v>
      </c>
      <c r="AM2167" s="1">
        <v>1</v>
      </c>
      <c r="AN2167" s="1">
        <v>0</v>
      </c>
      <c r="AO2167" s="1">
        <v>0</v>
      </c>
      <c r="AP2167" s="1">
        <v>0</v>
      </c>
      <c r="AQ2167" s="1">
        <v>0</v>
      </c>
      <c r="AR2167" s="1">
        <v>400</v>
      </c>
      <c r="AS2167" s="1">
        <v>956.51142326762113</v>
      </c>
      <c r="AT2167" s="1">
        <f>Table1[[#This Row],[รวมต้นทุนค่าเดินทาง]]+Table1[[#This Row],[รวมต้นทุนค่าซ่อม]]+Table1[[#This Row],[รวมค่าเสื่อม]]</f>
        <v>3062.9562962988007</v>
      </c>
      <c r="AU2167" s="1" t="e">
        <f t="shared" si="100"/>
        <v>#N/A</v>
      </c>
      <c r="AV2167" s="1" t="e" cm="1">
        <f t="array" ref="AV2167">IF(AC2167&lt;4, "เก็บ", IF(OR(AT2167 &lt; PERCENTILE(IF($AC$2:$AC$5092=AC2167, $AT$2:$AT$5092), 0.25) - 1.5 * (PERCENTILE(IF($AC$2:$AC$5092=AC2167, $AT$2:$AT$5092), 0.75) - PERCENTILE(IF($AC$2:$AC$5092=AC2167, $AT$2:$AT$5092), 0.25)), AT2167 &gt; PERCENTILE(IF($AC$2:$AC$5092=AC2167, $AT$2:$AT$5092), 0.75) + 1.5 * (PERCENTILE(IF($AC$2:$AC$5092=AC2167, $AT$2:$AT$5092), 0.75) - PERCENTILE(IF($AC$2:$AC$5092=AC2167, $AT$2:$AT$5092), 0.25))), "ตัด", "เก็บ"))</f>
        <v>#N/A</v>
      </c>
      <c r="AW2167" s="1" t="e">
        <f t="shared" si="101"/>
        <v>#DIV/0!</v>
      </c>
      <c r="AX2167" s="1">
        <v>2411.9362516169685</v>
      </c>
      <c r="AY2167" s="1">
        <v>1706.4448730311797</v>
      </c>
    </row>
    <row r="2168" spans="1:51" x14ac:dyDescent="0.2">
      <c r="A2168" s="3">
        <v>45673</v>
      </c>
      <c r="B2168">
        <v>45673</v>
      </c>
      <c r="C2168" t="s">
        <v>6940</v>
      </c>
      <c r="D2168" t="s">
        <v>66</v>
      </c>
      <c r="E2168" t="s">
        <v>129</v>
      </c>
      <c r="F2168" t="s">
        <v>669</v>
      </c>
      <c r="G2168" s="1">
        <v>0</v>
      </c>
      <c r="H2168" s="1">
        <v>970</v>
      </c>
      <c r="I2168" s="1">
        <v>500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500</v>
      </c>
      <c r="P2168" t="s">
        <v>6941</v>
      </c>
      <c r="Q2168" s="2">
        <v>243999</v>
      </c>
      <c r="R2168" t="s">
        <v>70</v>
      </c>
      <c r="S2168">
        <v>0</v>
      </c>
      <c r="T2168" t="s">
        <v>594</v>
      </c>
      <c r="U2168" t="s">
        <v>93</v>
      </c>
      <c r="V2168" s="1">
        <v>0</v>
      </c>
      <c r="W2168" s="1">
        <v>0</v>
      </c>
      <c r="X2168" s="1">
        <v>0</v>
      </c>
      <c r="AA2168" t="s">
        <v>58</v>
      </c>
      <c r="AB2168" s="1">
        <v>0</v>
      </c>
      <c r="AC2168" s="4">
        <f>IF(ISNUMBER(MATCH(AD2168, $AD$2:AD2167, 0)), INDEX($AC$2:AC2167, MATCH(AD2168, $AD$2:AD2167, 0)), MAX($AC$2:AC2167)+1)</f>
        <v>55</v>
      </c>
      <c r="AD2168" t="str">
        <f t="shared" si="102"/>
        <v>ลำพูน-ตลาดไท</v>
      </c>
      <c r="AE2168" t="s">
        <v>73</v>
      </c>
      <c r="AF2168" s="1">
        <v>0</v>
      </c>
      <c r="AG2168" s="1">
        <v>0</v>
      </c>
      <c r="AH2168" s="1">
        <v>0</v>
      </c>
      <c r="AI2168" t="s">
        <v>6942</v>
      </c>
      <c r="AJ2168" s="1">
        <v>1</v>
      </c>
      <c r="AK2168" s="1">
        <v>720</v>
      </c>
      <c r="AL2168" s="1">
        <v>720</v>
      </c>
      <c r="AM2168" s="1">
        <v>1</v>
      </c>
      <c r="AN2168" s="1">
        <v>0</v>
      </c>
      <c r="AO2168" s="1">
        <v>0</v>
      </c>
      <c r="AP2168" s="1">
        <v>0</v>
      </c>
      <c r="AQ2168" s="1">
        <v>0</v>
      </c>
      <c r="AR2168" s="1">
        <v>1470</v>
      </c>
      <c r="AS2168" s="1">
        <v>3075.8860058297769</v>
      </c>
      <c r="AT2168" s="1">
        <f>Table1[[#This Row],[รวมต้นทุนค่าเดินทาง]]+Table1[[#This Row],[รวมต้นทุนค่าซ่อม]]+Table1[[#This Row],[รวมค่าเสื่อม]]</f>
        <v>7233.8941359110777</v>
      </c>
      <c r="AU2168" s="1">
        <f t="shared" si="100"/>
        <v>3993.3918610908977</v>
      </c>
      <c r="AV2168" s="1" t="str" cm="1">
        <f t="array" ref="AV2168">IF(AC2168&lt;4, "เก็บ", IF(OR(AT2168 &lt; PERCENTILE(IF($AC$2:$AC$5092=AC2168, $AT$2:$AT$5092), 0.25) - 1.5 * (PERCENTILE(IF($AC$2:$AC$5092=AC2168, $AT$2:$AT$5092), 0.75) - PERCENTILE(IF($AC$2:$AC$5092=AC2168, $AT$2:$AT$5092), 0.25)), AT2168 &gt; PERCENTILE(IF($AC$2:$AC$5092=AC2168, $AT$2:$AT$5092), 0.75) + 1.5 * (PERCENTILE(IF($AC$2:$AC$5092=AC2168, $AT$2:$AT$5092), 0.75) - PERCENTILE(IF($AC$2:$AC$5092=AC2168, $AT$2:$AT$5092), 0.25))), "ตัด", "เก็บ"))</f>
        <v>ตัด</v>
      </c>
      <c r="AW2168" s="1">
        <f t="shared" si="101"/>
        <v>2895.1646759338996</v>
      </c>
      <c r="AX2168" s="1">
        <v>1760.6039638270934</v>
      </c>
      <c r="AY2168" s="1">
        <v>2688.0081300813008</v>
      </c>
    </row>
    <row r="2169" spans="1:51" x14ac:dyDescent="0.2">
      <c r="A2169" s="3">
        <v>45673</v>
      </c>
      <c r="B2169">
        <v>45673</v>
      </c>
      <c r="C2169" t="s">
        <v>6943</v>
      </c>
      <c r="D2169" t="s">
        <v>66</v>
      </c>
      <c r="E2169" t="s">
        <v>124</v>
      </c>
      <c r="F2169" t="s">
        <v>399</v>
      </c>
      <c r="G2169" s="1">
        <v>0</v>
      </c>
      <c r="H2169" s="1">
        <v>870</v>
      </c>
      <c r="I2169" s="1">
        <v>400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400</v>
      </c>
      <c r="P2169" t="s">
        <v>6944</v>
      </c>
      <c r="Q2169" s="2">
        <v>243999</v>
      </c>
      <c r="R2169" t="s">
        <v>70</v>
      </c>
      <c r="S2169">
        <v>0</v>
      </c>
      <c r="T2169" t="s">
        <v>254</v>
      </c>
      <c r="U2169" t="s">
        <v>93</v>
      </c>
      <c r="V2169" s="1">
        <v>0</v>
      </c>
      <c r="W2169" s="1">
        <v>0</v>
      </c>
      <c r="X2169" s="1">
        <v>0</v>
      </c>
      <c r="AA2169" t="s">
        <v>58</v>
      </c>
      <c r="AB2169" s="1">
        <v>0</v>
      </c>
      <c r="AC2169" s="4">
        <f>IF(ISNUMBER(MATCH(AD2169, $AD$2:AD2168, 0)), INDEX($AC$2:AC2168, MATCH(AD2169, $AD$2:AD2168, 0)), MAX($AC$2:AC2168)+1)</f>
        <v>14</v>
      </c>
      <c r="AD2169" t="str">
        <f t="shared" si="102"/>
        <v>ลำปาง-ตลาดไท</v>
      </c>
      <c r="AE2169" t="s">
        <v>73</v>
      </c>
      <c r="AF2169" s="1">
        <v>0</v>
      </c>
      <c r="AG2169" s="1">
        <v>0</v>
      </c>
      <c r="AH2169" s="1">
        <v>0</v>
      </c>
      <c r="AI2169" t="s">
        <v>6945</v>
      </c>
      <c r="AJ2169" s="1">
        <v>1</v>
      </c>
      <c r="AK2169" s="1">
        <v>620</v>
      </c>
      <c r="AL2169" s="1">
        <v>620</v>
      </c>
      <c r="AM2169" s="1">
        <v>1</v>
      </c>
      <c r="AN2169" s="1">
        <v>0</v>
      </c>
      <c r="AO2169" s="1">
        <v>0</v>
      </c>
      <c r="AP2169" s="1">
        <v>0</v>
      </c>
      <c r="AQ2169" s="1">
        <v>0</v>
      </c>
      <c r="AR2169" s="1">
        <v>1270</v>
      </c>
      <c r="AS2169" s="1">
        <v>1543.3422802689122</v>
      </c>
      <c r="AT2169" s="1">
        <f>Table1[[#This Row],[รวมต้นทุนค่าเดินทาง]]+Table1[[#This Row],[รวมต้นทุนค่าซ่อม]]+Table1[[#This Row],[รวมค่าเสื่อม]]</f>
        <v>5512.3666015358804</v>
      </c>
      <c r="AU2169" s="1" t="e">
        <f t="shared" si="100"/>
        <v>#N/A</v>
      </c>
      <c r="AV2169" s="1" t="e" cm="1">
        <f t="array" ref="AV2169">IF(AC2169&lt;4, "เก็บ", IF(OR(AT2169 &lt; PERCENTILE(IF($AC$2:$AC$5092=AC2169, $AT$2:$AT$5092), 0.25) - 1.5 * (PERCENTILE(IF($AC$2:$AC$5092=AC2169, $AT$2:$AT$5092), 0.75) - PERCENTILE(IF($AC$2:$AC$5092=AC2169, $AT$2:$AT$5092), 0.25)), AT2169 &gt; PERCENTILE(IF($AC$2:$AC$5092=AC2169, $AT$2:$AT$5092), 0.75) + 1.5 * (PERCENTILE(IF($AC$2:$AC$5092=AC2169, $AT$2:$AT$5092), 0.75) - PERCENTILE(IF($AC$2:$AC$5092=AC2169, $AT$2:$AT$5092), 0.25))), "ตัด", "เก็บ"))</f>
        <v>#N/A</v>
      </c>
      <c r="AW2169" s="1" t="e">
        <f t="shared" si="101"/>
        <v>#DIV/0!</v>
      </c>
      <c r="AX2169" s="1">
        <v>2411.9362516169685</v>
      </c>
      <c r="AY2169" s="1">
        <v>2699.0243212669684</v>
      </c>
    </row>
    <row r="2170" spans="1:51" x14ac:dyDescent="0.2">
      <c r="A2170" s="3">
        <v>45674</v>
      </c>
      <c r="B2170">
        <v>45674</v>
      </c>
      <c r="C2170" t="s">
        <v>6946</v>
      </c>
      <c r="D2170" t="s">
        <v>66</v>
      </c>
      <c r="E2170" t="s">
        <v>67</v>
      </c>
      <c r="F2170" t="s">
        <v>431</v>
      </c>
      <c r="G2170" s="1">
        <v>0</v>
      </c>
      <c r="H2170" s="1">
        <v>1071</v>
      </c>
      <c r="I2170" s="1">
        <v>500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500</v>
      </c>
      <c r="P2170" t="s">
        <v>6947</v>
      </c>
      <c r="Q2170" s="2">
        <v>244000</v>
      </c>
      <c r="R2170" t="s">
        <v>70</v>
      </c>
      <c r="S2170">
        <v>0</v>
      </c>
      <c r="T2170" t="s">
        <v>71</v>
      </c>
      <c r="U2170" t="s">
        <v>161</v>
      </c>
      <c r="V2170" s="1">
        <v>0</v>
      </c>
      <c r="W2170" s="1">
        <v>0</v>
      </c>
      <c r="X2170" s="1">
        <v>0</v>
      </c>
      <c r="AA2170" t="s">
        <v>58</v>
      </c>
      <c r="AB2170" s="1">
        <v>0</v>
      </c>
      <c r="AC2170" s="4">
        <f>IF(ISNUMBER(MATCH(AD2170, $AD$2:AD2169, 0)), INDEX($AC$2:AC2169, MATCH(AD2170, $AD$2:AD2169, 0)), MAX($AC$2:AC2169)+1)</f>
        <v>9</v>
      </c>
      <c r="AD2170" t="str">
        <f t="shared" si="102"/>
        <v>เชียงใหม่-พุทธมณฑลสาย 2</v>
      </c>
      <c r="AE2170" t="s">
        <v>73</v>
      </c>
      <c r="AF2170" s="1">
        <v>0</v>
      </c>
      <c r="AG2170" s="1">
        <v>0</v>
      </c>
      <c r="AH2170" s="1">
        <v>0</v>
      </c>
      <c r="AI2170" t="s">
        <v>6948</v>
      </c>
      <c r="AJ2170" s="1">
        <v>1</v>
      </c>
      <c r="AK2170" s="1">
        <v>720</v>
      </c>
      <c r="AL2170" s="1">
        <v>720</v>
      </c>
      <c r="AM2170" s="1">
        <v>1</v>
      </c>
      <c r="AN2170" s="1">
        <v>0</v>
      </c>
      <c r="AO2170" s="1">
        <v>0</v>
      </c>
      <c r="AP2170" s="1">
        <v>0</v>
      </c>
      <c r="AQ2170" s="1">
        <v>0</v>
      </c>
      <c r="AR2170" s="1">
        <v>1571</v>
      </c>
      <c r="AS2170" s="1">
        <v>1862.5991446825133</v>
      </c>
      <c r="AT2170" s="1">
        <f>Table1[[#This Row],[รวมต้นทุนค่าเดินทาง]]+Table1[[#This Row],[รวมต้นทุนค่าซ่อม]]+Table1[[#This Row],[รวมค่าเสื่อม]]</f>
        <v>6093.4719943459386</v>
      </c>
      <c r="AU2170" s="1">
        <f t="shared" si="100"/>
        <v>4623.2312262414152</v>
      </c>
      <c r="AV2170" s="1" t="str" cm="1">
        <f t="array" ref="AV2170">IF(AC2170&lt;4, "เก็บ", IF(OR(AT2170 &lt; PERCENTILE(IF($AC$2:$AC$5092=AC2170, $AT$2:$AT$5092), 0.25) - 1.5 * (PERCENTILE(IF($AC$2:$AC$5092=AC2170, $AT$2:$AT$5092), 0.75) - PERCENTILE(IF($AC$2:$AC$5092=AC2170, $AT$2:$AT$5092), 0.25)), AT2170 &gt; PERCENTILE(IF($AC$2:$AC$5092=AC2170, $AT$2:$AT$5092), 0.75) + 1.5 * (PERCENTILE(IF($AC$2:$AC$5092=AC2170, $AT$2:$AT$5092), 0.75) - PERCENTILE(IF($AC$2:$AC$5092=AC2170, $AT$2:$AT$5092), 0.25))), "ตัด", "เก็บ"))</f>
        <v>เก็บ</v>
      </c>
      <c r="AW2170" s="1">
        <f t="shared" si="101"/>
        <v>4005.4952465164292</v>
      </c>
      <c r="AX2170" s="1">
        <v>2577.9546108768855</v>
      </c>
      <c r="AY2170" s="1">
        <v>2659.8728496634258</v>
      </c>
    </row>
    <row r="2171" spans="1:51" x14ac:dyDescent="0.2">
      <c r="A2171" s="3">
        <v>45674</v>
      </c>
      <c r="B2171">
        <v>45674</v>
      </c>
      <c r="C2171" t="s">
        <v>6949</v>
      </c>
      <c r="D2171" t="s">
        <v>66</v>
      </c>
      <c r="E2171" t="s">
        <v>67</v>
      </c>
      <c r="F2171" t="s">
        <v>936</v>
      </c>
      <c r="G2171" s="1">
        <v>937</v>
      </c>
      <c r="H2171" s="1">
        <v>0</v>
      </c>
      <c r="I2171" s="1">
        <v>400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1337</v>
      </c>
      <c r="P2171" t="s">
        <v>6950</v>
      </c>
      <c r="Q2171" s="2">
        <v>244000</v>
      </c>
      <c r="R2171" t="s">
        <v>70</v>
      </c>
      <c r="S2171">
        <v>0</v>
      </c>
      <c r="T2171" t="s">
        <v>254</v>
      </c>
      <c r="U2171" t="s">
        <v>161</v>
      </c>
      <c r="V2171" s="1">
        <v>0</v>
      </c>
      <c r="W2171" s="1">
        <v>0</v>
      </c>
      <c r="X2171" s="1">
        <v>0</v>
      </c>
      <c r="AA2171" t="s">
        <v>58</v>
      </c>
      <c r="AB2171" s="1">
        <v>0</v>
      </c>
      <c r="AC2171" s="4">
        <f>IF(ISNUMBER(MATCH(AD2171, $AD$2:AD2170, 0)), INDEX($AC$2:AC2170, MATCH(AD2171, $AD$2:AD2170, 0)), MAX($AC$2:AC2170)+1)</f>
        <v>11</v>
      </c>
      <c r="AD2171" t="str">
        <f t="shared" si="102"/>
        <v>ลำปาง-พุทธมณฑลสาย 2</v>
      </c>
      <c r="AE2171" t="s">
        <v>73</v>
      </c>
      <c r="AF2171" s="1">
        <v>0</v>
      </c>
      <c r="AG2171" s="1">
        <v>0</v>
      </c>
      <c r="AH2171" s="1">
        <v>0</v>
      </c>
      <c r="AI2171" t="s">
        <v>6951</v>
      </c>
      <c r="AJ2171" s="1">
        <v>1</v>
      </c>
      <c r="AK2171" s="1">
        <v>720</v>
      </c>
      <c r="AL2171" s="1">
        <v>720</v>
      </c>
      <c r="AM2171" s="1">
        <v>1</v>
      </c>
      <c r="AN2171" s="1">
        <v>0</v>
      </c>
      <c r="AO2171" s="1">
        <v>0</v>
      </c>
      <c r="AP2171" s="1">
        <v>0</v>
      </c>
      <c r="AQ2171" s="1">
        <v>0</v>
      </c>
      <c r="AR2171" s="1">
        <v>1337</v>
      </c>
      <c r="AS2171" s="1">
        <v>815.47649578679261</v>
      </c>
      <c r="AT2171" s="1">
        <f>Table1[[#This Row],[รวมต้นทุนค่าเดินทาง]]+Table1[[#This Row],[รวมต้นทุนค่าซ่อม]]+Table1[[#This Row],[รวมค่าเสื่อม]]</f>
        <v>4580.8837939553914</v>
      </c>
      <c r="AU2171" s="1">
        <f t="shared" si="100"/>
        <v>4930.4097489270907</v>
      </c>
      <c r="AV2171" s="1" t="str" cm="1">
        <f t="array" ref="AV2171">IF(AC2171&lt;4, "เก็บ", IF(OR(AT2171 &lt; PERCENTILE(IF($AC$2:$AC$5092=AC2171, $AT$2:$AT$5092), 0.25) - 1.5 * (PERCENTILE(IF($AC$2:$AC$5092=AC2171, $AT$2:$AT$5092), 0.75) - PERCENTILE(IF($AC$2:$AC$5092=AC2171, $AT$2:$AT$5092), 0.25)), AT2171 &gt; PERCENTILE(IF($AC$2:$AC$5092=AC2171, $AT$2:$AT$5092), 0.75) + 1.5 * (PERCENTILE(IF($AC$2:$AC$5092=AC2171, $AT$2:$AT$5092), 0.75) - PERCENTILE(IF($AC$2:$AC$5092=AC2171, $AT$2:$AT$5092), 0.25))), "ตัด", "เก็บ"))</f>
        <v>เก็บ</v>
      </c>
      <c r="AW2171" s="1">
        <f t="shared" si="101"/>
        <v>4496.4734610911819</v>
      </c>
      <c r="AX2171" s="1">
        <v>2927.9145864762854</v>
      </c>
      <c r="AY2171" s="1">
        <v>2428.4072981685986</v>
      </c>
    </row>
    <row r="2172" spans="1:51" x14ac:dyDescent="0.2">
      <c r="A2172" s="3">
        <v>45674</v>
      </c>
      <c r="B2172">
        <v>45674</v>
      </c>
      <c r="C2172" t="s">
        <v>6952</v>
      </c>
      <c r="D2172" t="s">
        <v>66</v>
      </c>
      <c r="E2172" t="s">
        <v>67</v>
      </c>
      <c r="F2172" t="s">
        <v>849</v>
      </c>
      <c r="G2172" s="1">
        <v>0</v>
      </c>
      <c r="H2172" s="1">
        <v>0</v>
      </c>
      <c r="I2172" s="1">
        <v>400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400</v>
      </c>
      <c r="P2172" t="s">
        <v>6953</v>
      </c>
      <c r="Q2172" s="2">
        <v>244000</v>
      </c>
      <c r="R2172" t="s">
        <v>70</v>
      </c>
      <c r="S2172">
        <v>0</v>
      </c>
      <c r="T2172" t="s">
        <v>71</v>
      </c>
      <c r="U2172" t="s">
        <v>93</v>
      </c>
      <c r="V2172" s="1">
        <v>0</v>
      </c>
      <c r="W2172" s="1">
        <v>0</v>
      </c>
      <c r="X2172" s="1">
        <v>0</v>
      </c>
      <c r="AA2172" t="s">
        <v>58</v>
      </c>
      <c r="AB2172" s="1">
        <v>0</v>
      </c>
      <c r="AC2172" s="4">
        <f>IF(ISNUMBER(MATCH(AD2172, $AD$2:AD2171, 0)), INDEX($AC$2:AC2171, MATCH(AD2172, $AD$2:AD2171, 0)), MAX($AC$2:AC2171)+1)</f>
        <v>4</v>
      </c>
      <c r="AD2172" t="str">
        <f t="shared" si="102"/>
        <v>เชียงใหม่-ตลาดไท</v>
      </c>
      <c r="AE2172" t="s">
        <v>73</v>
      </c>
      <c r="AF2172" s="1">
        <v>0</v>
      </c>
      <c r="AG2172" s="1">
        <v>0</v>
      </c>
      <c r="AH2172" s="1">
        <v>0</v>
      </c>
      <c r="AI2172" t="s">
        <v>6954</v>
      </c>
      <c r="AJ2172" s="1">
        <v>1</v>
      </c>
      <c r="AK2172" s="1">
        <v>720</v>
      </c>
      <c r="AL2172" s="1">
        <v>720</v>
      </c>
      <c r="AM2172" s="1">
        <v>1</v>
      </c>
      <c r="AN2172" s="1">
        <v>0</v>
      </c>
      <c r="AO2172" s="1">
        <v>0</v>
      </c>
      <c r="AP2172" s="1">
        <v>0</v>
      </c>
      <c r="AQ2172" s="1">
        <v>0</v>
      </c>
      <c r="AR2172" s="1">
        <v>400</v>
      </c>
      <c r="AS2172" s="1">
        <v>3083.6501998780295</v>
      </c>
      <c r="AT2172" s="1">
        <f>Table1[[#This Row],[รวมต้นทุนค่าเดินทาง]]+Table1[[#This Row],[รวมต้นทุนค่าซ่อม]]+Table1[[#This Row],[รวมค่าเสื่อม]]</f>
        <v>5704.3798378870797</v>
      </c>
      <c r="AU2172" s="1">
        <f t="shared" si="100"/>
        <v>4256.109283997258</v>
      </c>
      <c r="AV2172" s="1" t="str" cm="1">
        <f t="array" ref="AV2172">IF(AC2172&lt;4, "เก็บ", IF(OR(AT2172 &lt; PERCENTILE(IF($AC$2:$AC$5092=AC2172, $AT$2:$AT$5092), 0.25) - 1.5 * (PERCENTILE(IF($AC$2:$AC$5092=AC2172, $AT$2:$AT$5092), 0.75) - PERCENTILE(IF($AC$2:$AC$5092=AC2172, $AT$2:$AT$5092), 0.25)), AT2172 &gt; PERCENTILE(IF($AC$2:$AC$5092=AC2172, $AT$2:$AT$5092), 0.75) + 1.5 * (PERCENTILE(IF($AC$2:$AC$5092=AC2172, $AT$2:$AT$5092), 0.75) - PERCENTILE(IF($AC$2:$AC$5092=AC2172, $AT$2:$AT$5092), 0.25))), "ตัด", "เก็บ"))</f>
        <v>เก็บ</v>
      </c>
      <c r="AW2172" s="1">
        <f t="shared" si="101"/>
        <v>3807.0727671795808</v>
      </c>
      <c r="AX2172" s="1">
        <v>2335.0230876608157</v>
      </c>
      <c r="AY2172" s="1">
        <v>2220.7296380090497</v>
      </c>
    </row>
    <row r="2173" spans="1:51" x14ac:dyDescent="0.2">
      <c r="A2173" s="3">
        <v>45674</v>
      </c>
      <c r="B2173">
        <v>45674</v>
      </c>
      <c r="C2173" t="s">
        <v>6955</v>
      </c>
      <c r="D2173" t="s">
        <v>66</v>
      </c>
      <c r="E2173" t="s">
        <v>67</v>
      </c>
      <c r="F2173" t="s">
        <v>1010</v>
      </c>
      <c r="G2173" s="1">
        <v>0</v>
      </c>
      <c r="H2173" s="1">
        <v>1038</v>
      </c>
      <c r="I2173" s="1">
        <v>400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400</v>
      </c>
      <c r="P2173" t="s">
        <v>6956</v>
      </c>
      <c r="Q2173" s="2">
        <v>244000</v>
      </c>
      <c r="R2173" t="s">
        <v>70</v>
      </c>
      <c r="S2173">
        <v>0</v>
      </c>
      <c r="T2173" t="s">
        <v>71</v>
      </c>
      <c r="U2173" t="s">
        <v>93</v>
      </c>
      <c r="V2173" s="1">
        <v>0</v>
      </c>
      <c r="W2173" s="1">
        <v>0</v>
      </c>
      <c r="X2173" s="1">
        <v>0</v>
      </c>
      <c r="AA2173" t="s">
        <v>58</v>
      </c>
      <c r="AB2173" s="1">
        <v>0</v>
      </c>
      <c r="AC2173" s="4">
        <f>IF(ISNUMBER(MATCH(AD2173, $AD$2:AD2172, 0)), INDEX($AC$2:AC2172, MATCH(AD2173, $AD$2:AD2172, 0)), MAX($AC$2:AC2172)+1)</f>
        <v>4</v>
      </c>
      <c r="AD2173" t="str">
        <f t="shared" si="102"/>
        <v>เชียงใหม่-ตลาดไท</v>
      </c>
      <c r="AE2173" t="s">
        <v>73</v>
      </c>
      <c r="AF2173" s="1">
        <v>0</v>
      </c>
      <c r="AG2173" s="1">
        <v>0</v>
      </c>
      <c r="AH2173" s="1">
        <v>0</v>
      </c>
      <c r="AI2173" t="s">
        <v>6957</v>
      </c>
      <c r="AJ2173" s="1">
        <v>1</v>
      </c>
      <c r="AK2173" s="1">
        <v>720</v>
      </c>
      <c r="AL2173" s="1">
        <v>720</v>
      </c>
      <c r="AM2173" s="1">
        <v>1</v>
      </c>
      <c r="AN2173" s="1">
        <v>0</v>
      </c>
      <c r="AO2173" s="1">
        <v>0</v>
      </c>
      <c r="AP2173" s="1">
        <v>0</v>
      </c>
      <c r="AQ2173" s="1">
        <v>0</v>
      </c>
      <c r="AR2173" s="1">
        <v>1438</v>
      </c>
      <c r="AS2173" s="1">
        <v>1701.8260997978246</v>
      </c>
      <c r="AT2173" s="1">
        <f>Table1[[#This Row],[รวมต้นทุนค่าเดินทาง]]+Table1[[#This Row],[รวมต้นทุนค่าซ่อม]]+Table1[[#This Row],[รวมค่าเสื่อม]]</f>
        <v>5818.732349797825</v>
      </c>
      <c r="AU2173" s="1">
        <f t="shared" si="100"/>
        <v>4256.109283997258</v>
      </c>
      <c r="AV2173" s="1" t="str" cm="1">
        <f t="array" ref="AV2173">IF(AC2173&lt;4, "เก็บ", IF(OR(AT2173 &lt; PERCENTILE(IF($AC$2:$AC$5092=AC2173, $AT$2:$AT$5092), 0.25) - 1.5 * (PERCENTILE(IF($AC$2:$AC$5092=AC2173, $AT$2:$AT$5092), 0.75) - PERCENTILE(IF($AC$2:$AC$5092=AC2173, $AT$2:$AT$5092), 0.25)), AT2173 &gt; PERCENTILE(IF($AC$2:$AC$5092=AC2173, $AT$2:$AT$5092), 0.75) + 1.5 * (PERCENTILE(IF($AC$2:$AC$5092=AC2173, $AT$2:$AT$5092), 0.75) - PERCENTILE(IF($AC$2:$AC$5092=AC2173, $AT$2:$AT$5092), 0.25))), "ตัด", "เก็บ"))</f>
        <v>เก็บ</v>
      </c>
      <c r="AW2173" s="1">
        <f t="shared" si="101"/>
        <v>3807.0727671795808</v>
      </c>
      <c r="AX2173" s="1">
        <v>2335.0230876608157</v>
      </c>
      <c r="AY2173" s="1">
        <v>2678.90625</v>
      </c>
    </row>
    <row r="2174" spans="1:51" x14ac:dyDescent="0.2">
      <c r="A2174" s="3">
        <v>45674</v>
      </c>
      <c r="B2174">
        <v>45674</v>
      </c>
      <c r="C2174" t="s">
        <v>6958</v>
      </c>
      <c r="D2174" t="s">
        <v>66</v>
      </c>
      <c r="E2174" t="s">
        <v>67</v>
      </c>
      <c r="F2174" t="s">
        <v>232</v>
      </c>
      <c r="G2174" s="1">
        <v>0</v>
      </c>
      <c r="H2174" s="1">
        <v>1038</v>
      </c>
      <c r="I2174" s="1">
        <v>400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400</v>
      </c>
      <c r="P2174" t="s">
        <v>6959</v>
      </c>
      <c r="Q2174" s="2">
        <v>244000</v>
      </c>
      <c r="R2174" t="s">
        <v>70</v>
      </c>
      <c r="S2174">
        <v>0</v>
      </c>
      <c r="T2174" t="s">
        <v>71</v>
      </c>
      <c r="U2174" t="s">
        <v>93</v>
      </c>
      <c r="V2174" s="1">
        <v>0</v>
      </c>
      <c r="W2174" s="1">
        <v>0</v>
      </c>
      <c r="X2174" s="1">
        <v>0</v>
      </c>
      <c r="AA2174" t="s">
        <v>58</v>
      </c>
      <c r="AB2174" s="1">
        <v>0</v>
      </c>
      <c r="AC2174" s="4">
        <f>IF(ISNUMBER(MATCH(AD2174, $AD$2:AD2173, 0)), INDEX($AC$2:AC2173, MATCH(AD2174, $AD$2:AD2173, 0)), MAX($AC$2:AC2173)+1)</f>
        <v>4</v>
      </c>
      <c r="AD2174" t="str">
        <f t="shared" si="102"/>
        <v>เชียงใหม่-ตลาดไท</v>
      </c>
      <c r="AE2174" t="s">
        <v>73</v>
      </c>
      <c r="AF2174" s="1">
        <v>0</v>
      </c>
      <c r="AG2174" s="1">
        <v>0</v>
      </c>
      <c r="AH2174" s="1">
        <v>0</v>
      </c>
      <c r="AI2174" t="s">
        <v>6960</v>
      </c>
      <c r="AJ2174" s="1">
        <v>1</v>
      </c>
      <c r="AK2174" s="1">
        <v>720</v>
      </c>
      <c r="AL2174" s="1">
        <v>720</v>
      </c>
      <c r="AM2174" s="1">
        <v>1</v>
      </c>
      <c r="AN2174" s="1">
        <v>0</v>
      </c>
      <c r="AO2174" s="1">
        <v>0</v>
      </c>
      <c r="AP2174" s="1">
        <v>0</v>
      </c>
      <c r="AQ2174" s="1">
        <v>0</v>
      </c>
      <c r="AR2174" s="1">
        <v>1438</v>
      </c>
      <c r="AS2174" s="1">
        <v>1038.000220315987</v>
      </c>
      <c r="AT2174" s="1">
        <f>Table1[[#This Row],[รวมต้นทุนค่าเดินทาง]]+Table1[[#This Row],[รวมต้นทุนค่าซ่อม]]+Table1[[#This Row],[รวมค่าเสื่อม]]</f>
        <v>5023.9430376102682</v>
      </c>
      <c r="AU2174" s="1">
        <f t="shared" si="100"/>
        <v>4256.109283997258</v>
      </c>
      <c r="AV2174" s="1" t="str" cm="1">
        <f t="array" ref="AV2174">IF(AC2174&lt;4, "เก็บ", IF(OR(AT2174 &lt; PERCENTILE(IF($AC$2:$AC$5092=AC2174, $AT$2:$AT$5092), 0.25) - 1.5 * (PERCENTILE(IF($AC$2:$AC$5092=AC2174, $AT$2:$AT$5092), 0.75) - PERCENTILE(IF($AC$2:$AC$5092=AC2174, $AT$2:$AT$5092), 0.25)), AT2174 &gt; PERCENTILE(IF($AC$2:$AC$5092=AC2174, $AT$2:$AT$5092), 0.75) + 1.5 * (PERCENTILE(IF($AC$2:$AC$5092=AC2174, $AT$2:$AT$5092), 0.75) - PERCENTILE(IF($AC$2:$AC$5092=AC2174, $AT$2:$AT$5092), 0.25))), "ตัด", "เก็บ"))</f>
        <v>เก็บ</v>
      </c>
      <c r="AW2174" s="1">
        <f t="shared" si="101"/>
        <v>3807.0727671795808</v>
      </c>
      <c r="AX2174" s="1">
        <v>2335.0230876608157</v>
      </c>
      <c r="AY2174" s="1">
        <v>2547.9428172942817</v>
      </c>
    </row>
    <row r="2175" spans="1:51" x14ac:dyDescent="0.2">
      <c r="A2175" s="3">
        <v>45674</v>
      </c>
      <c r="B2175">
        <v>45674</v>
      </c>
      <c r="C2175" t="s">
        <v>6961</v>
      </c>
      <c r="D2175" t="s">
        <v>66</v>
      </c>
      <c r="E2175" t="s">
        <v>124</v>
      </c>
      <c r="F2175" t="s">
        <v>201</v>
      </c>
      <c r="G2175" s="1">
        <v>0</v>
      </c>
      <c r="H2175" s="1">
        <v>1037</v>
      </c>
      <c r="I2175" s="1">
        <v>400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400</v>
      </c>
      <c r="P2175" t="s">
        <v>6962</v>
      </c>
      <c r="Q2175" s="2">
        <v>244001</v>
      </c>
      <c r="R2175" t="s">
        <v>70</v>
      </c>
      <c r="S2175">
        <v>0</v>
      </c>
      <c r="T2175" t="s">
        <v>71</v>
      </c>
      <c r="U2175" t="s">
        <v>93</v>
      </c>
      <c r="V2175" s="1">
        <v>0</v>
      </c>
      <c r="W2175" s="1">
        <v>0</v>
      </c>
      <c r="X2175" s="1">
        <v>0</v>
      </c>
      <c r="AA2175" t="s">
        <v>58</v>
      </c>
      <c r="AB2175" s="1">
        <v>0</v>
      </c>
      <c r="AC2175" s="4">
        <f>IF(ISNUMBER(MATCH(AD2175, $AD$2:AD2174, 0)), INDEX($AC$2:AC2174, MATCH(AD2175, $AD$2:AD2174, 0)), MAX($AC$2:AC2174)+1)</f>
        <v>4</v>
      </c>
      <c r="AD2175" t="str">
        <f t="shared" si="102"/>
        <v>เชียงใหม่-ตลาดไท</v>
      </c>
      <c r="AE2175" t="s">
        <v>73</v>
      </c>
      <c r="AF2175" s="1">
        <v>0</v>
      </c>
      <c r="AG2175" s="1">
        <v>0</v>
      </c>
      <c r="AH2175" s="1">
        <v>0</v>
      </c>
      <c r="AI2175" t="s">
        <v>6963</v>
      </c>
      <c r="AJ2175" s="1">
        <v>1</v>
      </c>
      <c r="AK2175" s="1">
        <v>720</v>
      </c>
      <c r="AL2175" s="1">
        <v>720</v>
      </c>
      <c r="AM2175" s="1">
        <v>1</v>
      </c>
      <c r="AN2175" s="1">
        <v>0</v>
      </c>
      <c r="AO2175" s="1">
        <v>0</v>
      </c>
      <c r="AP2175" s="1">
        <v>0</v>
      </c>
      <c r="AQ2175" s="1">
        <v>0</v>
      </c>
      <c r="AR2175" s="1">
        <v>1437</v>
      </c>
      <c r="AS2175" s="1">
        <v>2027.0550789332783</v>
      </c>
      <c r="AT2175" s="1">
        <f>Table1[[#This Row],[รวมต้นทุนค่าเดินทาง]]+Table1[[#This Row],[รวมต้นทุนค่าซ่อม]]+Table1[[#This Row],[รวมค่าเสื่อม]]</f>
        <v>5634.6871812060053</v>
      </c>
      <c r="AU2175" s="1">
        <f t="shared" si="100"/>
        <v>4256.109283997258</v>
      </c>
      <c r="AV2175" s="1" t="str" cm="1">
        <f t="array" ref="AV2175">IF(AC2175&lt;4, "เก็บ", IF(OR(AT2175 &lt; PERCENTILE(IF($AC$2:$AC$5092=AC2175, $AT$2:$AT$5092), 0.25) - 1.5 * (PERCENTILE(IF($AC$2:$AC$5092=AC2175, $AT$2:$AT$5092), 0.75) - PERCENTILE(IF($AC$2:$AC$5092=AC2175, $AT$2:$AT$5092), 0.25)), AT2175 &gt; PERCENTILE(IF($AC$2:$AC$5092=AC2175, $AT$2:$AT$5092), 0.75) + 1.5 * (PERCENTILE(IF($AC$2:$AC$5092=AC2175, $AT$2:$AT$5092), 0.75) - PERCENTILE(IF($AC$2:$AC$5092=AC2175, $AT$2:$AT$5092), 0.25))), "ตัด", "เก็บ"))</f>
        <v>เก็บ</v>
      </c>
      <c r="AW2175" s="1">
        <f t="shared" si="101"/>
        <v>3807.0727671795808</v>
      </c>
      <c r="AX2175" s="1">
        <v>2335.0230876608157</v>
      </c>
      <c r="AY2175" s="1">
        <v>2170.632102272727</v>
      </c>
    </row>
    <row r="2176" spans="1:51" x14ac:dyDescent="0.2">
      <c r="A2176" s="3">
        <v>45674</v>
      </c>
      <c r="B2176">
        <v>45674</v>
      </c>
      <c r="C2176" t="s">
        <v>6964</v>
      </c>
      <c r="D2176" t="s">
        <v>66</v>
      </c>
      <c r="E2176" t="s">
        <v>67</v>
      </c>
      <c r="F2176" t="s">
        <v>435</v>
      </c>
      <c r="G2176" s="1">
        <v>0</v>
      </c>
      <c r="H2176" s="1">
        <v>0</v>
      </c>
      <c r="I2176" s="1">
        <v>500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500</v>
      </c>
      <c r="P2176" t="s">
        <v>6965</v>
      </c>
      <c r="Q2176" s="2">
        <v>244000</v>
      </c>
      <c r="R2176" t="s">
        <v>70</v>
      </c>
      <c r="S2176">
        <v>0</v>
      </c>
      <c r="T2176" t="s">
        <v>71</v>
      </c>
      <c r="U2176" t="s">
        <v>72</v>
      </c>
      <c r="V2176" s="1">
        <v>0</v>
      </c>
      <c r="W2176" s="1">
        <v>0</v>
      </c>
      <c r="X2176" s="1">
        <v>0</v>
      </c>
      <c r="AA2176" t="s">
        <v>58</v>
      </c>
      <c r="AB2176" s="1">
        <v>0</v>
      </c>
      <c r="AC2176" s="4">
        <f>IF(ISNUMBER(MATCH(AD2176, $AD$2:AD2175, 0)), INDEX($AC$2:AC2175, MATCH(AD2176, $AD$2:AD2175, 0)), MAX($AC$2:AC2175)+1)</f>
        <v>2</v>
      </c>
      <c r="AD2176" t="str">
        <f t="shared" si="102"/>
        <v>เชียงใหม่-พุทธมณฑลสาย 5</v>
      </c>
      <c r="AE2176" t="s">
        <v>73</v>
      </c>
      <c r="AF2176" s="1">
        <v>0</v>
      </c>
      <c r="AG2176" s="1">
        <v>0</v>
      </c>
      <c r="AH2176" s="1">
        <v>0</v>
      </c>
      <c r="AI2176" t="s">
        <v>6966</v>
      </c>
      <c r="AJ2176" s="1">
        <v>1</v>
      </c>
      <c r="AK2176" s="1">
        <v>720</v>
      </c>
      <c r="AL2176" s="1">
        <v>720</v>
      </c>
      <c r="AM2176" s="1">
        <v>1</v>
      </c>
      <c r="AN2176" s="1">
        <v>0</v>
      </c>
      <c r="AO2176" s="1">
        <v>0</v>
      </c>
      <c r="AP2176" s="1">
        <v>0</v>
      </c>
      <c r="AQ2176" s="1">
        <v>0</v>
      </c>
      <c r="AR2176" s="1">
        <v>500</v>
      </c>
      <c r="AS2176" s="1">
        <v>1159.7762036872282</v>
      </c>
      <c r="AT2176" s="1">
        <f>Table1[[#This Row],[รวมต้นทุนค่าเดินทาง]]+Table1[[#This Row],[รวมต้นทุนค่าซ่อม]]+Table1[[#This Row],[รวมค่าเสื่อม]]</f>
        <v>3407.7176747009148</v>
      </c>
      <c r="AU2176" s="1">
        <f t="shared" si="100"/>
        <v>5026.5629662053279</v>
      </c>
      <c r="AV2176" s="1" t="str" cm="1">
        <f t="array" ref="AV2176">IF(AC2176&lt;4, "เก็บ", IF(OR(AT2176 &lt; PERCENTILE(IF($AC$2:$AC$5092=AC2176, $AT$2:$AT$5092), 0.25) - 1.5 * (PERCENTILE(IF($AC$2:$AC$5092=AC2176, $AT$2:$AT$5092), 0.75) - PERCENTILE(IF($AC$2:$AC$5092=AC2176, $AT$2:$AT$5092), 0.25)), AT2176 &gt; PERCENTILE(IF($AC$2:$AC$5092=AC2176, $AT$2:$AT$5092), 0.75) + 1.5 * (PERCENTILE(IF($AC$2:$AC$5092=AC2176, $AT$2:$AT$5092), 0.75) - PERCENTILE(IF($AC$2:$AC$5092=AC2176, $AT$2:$AT$5092), 0.25))), "ตัด", "เก็บ"))</f>
        <v>เก็บ</v>
      </c>
      <c r="AW2176" s="1">
        <f t="shared" si="101"/>
        <v>5026.5629662053279</v>
      </c>
      <c r="AX2176" s="1">
        <v>4064.5059139663294</v>
      </c>
      <c r="AY2176" s="1">
        <v>1747.9414710136866</v>
      </c>
    </row>
    <row r="2177" spans="1:51" x14ac:dyDescent="0.2">
      <c r="A2177" s="3">
        <v>45674</v>
      </c>
      <c r="B2177">
        <v>45674</v>
      </c>
      <c r="C2177" t="s">
        <v>6967</v>
      </c>
      <c r="D2177" t="s">
        <v>66</v>
      </c>
      <c r="E2177" t="s">
        <v>67</v>
      </c>
      <c r="F2177" t="s">
        <v>240</v>
      </c>
      <c r="G2177" s="1">
        <v>0</v>
      </c>
      <c r="H2177" s="1">
        <v>803</v>
      </c>
      <c r="I2177" s="1">
        <v>400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  <c r="O2177" s="1">
        <v>400</v>
      </c>
      <c r="P2177" t="s">
        <v>6968</v>
      </c>
      <c r="Q2177" s="2">
        <v>244000</v>
      </c>
      <c r="R2177" t="s">
        <v>70</v>
      </c>
      <c r="S2177">
        <v>0</v>
      </c>
      <c r="T2177" t="s">
        <v>88</v>
      </c>
      <c r="U2177" t="s">
        <v>93</v>
      </c>
      <c r="V2177" s="1">
        <v>0</v>
      </c>
      <c r="W2177" s="1">
        <v>0</v>
      </c>
      <c r="X2177" s="1">
        <v>0</v>
      </c>
      <c r="AA2177" t="s">
        <v>58</v>
      </c>
      <c r="AB2177" s="1">
        <v>0</v>
      </c>
      <c r="AC2177" s="4">
        <f>IF(ISNUMBER(MATCH(AD2177, $AD$2:AD2176, 0)), INDEX($AC$2:AC2176, MATCH(AD2177, $AD$2:AD2176, 0)), MAX($AC$2:AC2176)+1)</f>
        <v>51</v>
      </c>
      <c r="AD2177" t="str">
        <f t="shared" si="102"/>
        <v>แพร่-ตลาดไท</v>
      </c>
      <c r="AE2177" t="s">
        <v>73</v>
      </c>
      <c r="AF2177" s="1">
        <v>0</v>
      </c>
      <c r="AG2177" s="1">
        <v>0</v>
      </c>
      <c r="AH2177" s="1">
        <v>0</v>
      </c>
      <c r="AI2177" t="s">
        <v>6969</v>
      </c>
      <c r="AJ2177" s="1">
        <v>1</v>
      </c>
      <c r="AK2177" s="1">
        <v>572</v>
      </c>
      <c r="AL2177" s="1">
        <v>572</v>
      </c>
      <c r="AM2177" s="1">
        <v>1</v>
      </c>
      <c r="AN2177" s="1">
        <v>0</v>
      </c>
      <c r="AO2177" s="1">
        <v>0</v>
      </c>
      <c r="AP2177" s="1">
        <v>0</v>
      </c>
      <c r="AQ2177" s="1">
        <v>0</v>
      </c>
      <c r="AR2177" s="1">
        <v>1203</v>
      </c>
      <c r="AS2177" s="1">
        <v>2493.9992758471603</v>
      </c>
      <c r="AT2177" s="1">
        <f>Table1[[#This Row],[รวมต้นทุนค่าเดินทาง]]+Table1[[#This Row],[รวมต้นทุนค่าซ่อม]]+Table1[[#This Row],[รวมค่าเสื่อม]]</f>
        <v>5947.3436284642403</v>
      </c>
      <c r="AU2177" s="1">
        <f t="shared" si="100"/>
        <v>4737.6107634746759</v>
      </c>
      <c r="AV2177" s="1" t="str" cm="1">
        <f t="array" ref="AV2177">IF(AC2177&lt;4, "เก็บ", IF(OR(AT2177 &lt; PERCENTILE(IF($AC$2:$AC$5092=AC2177, $AT$2:$AT$5092), 0.25) - 1.5 * (PERCENTILE(IF($AC$2:$AC$5092=AC2177, $AT$2:$AT$5092), 0.75) - PERCENTILE(IF($AC$2:$AC$5092=AC2177, $AT$2:$AT$5092), 0.25)), AT2177 &gt; PERCENTILE(IF($AC$2:$AC$5092=AC2177, $AT$2:$AT$5092), 0.75) + 1.5 * (PERCENTILE(IF($AC$2:$AC$5092=AC2177, $AT$2:$AT$5092), 0.75) - PERCENTILE(IF($AC$2:$AC$5092=AC2177, $AT$2:$AT$5092), 0.25))), "ตัด", "เก็บ"))</f>
        <v>เก็บ</v>
      </c>
      <c r="AW2177" s="1">
        <f t="shared" si="101"/>
        <v>4487.1668970521196</v>
      </c>
      <c r="AX2177" s="1">
        <v>3014.4338711558335</v>
      </c>
      <c r="AY2177" s="1">
        <v>2250.3443526170799</v>
      </c>
    </row>
    <row r="2178" spans="1:51" x14ac:dyDescent="0.2">
      <c r="A2178" s="3">
        <v>45674</v>
      </c>
      <c r="B2178">
        <v>45674</v>
      </c>
      <c r="C2178" t="s">
        <v>6970</v>
      </c>
      <c r="D2178" t="s">
        <v>66</v>
      </c>
      <c r="E2178" t="s">
        <v>84</v>
      </c>
      <c r="F2178" t="s">
        <v>99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770</v>
      </c>
      <c r="O2178" s="1">
        <v>770</v>
      </c>
      <c r="P2178" t="s">
        <v>6971</v>
      </c>
      <c r="Q2178" s="2">
        <v>244000</v>
      </c>
      <c r="R2178" t="s">
        <v>55</v>
      </c>
      <c r="S2178">
        <v>0</v>
      </c>
      <c r="T2178" t="s">
        <v>87</v>
      </c>
      <c r="U2178" t="s">
        <v>71</v>
      </c>
      <c r="V2178" s="1">
        <v>0</v>
      </c>
      <c r="W2178" s="1">
        <v>669</v>
      </c>
      <c r="X2178" s="1">
        <v>0</v>
      </c>
      <c r="Y2178" t="s">
        <v>108</v>
      </c>
      <c r="Z2178" t="s">
        <v>71</v>
      </c>
      <c r="AA2178" t="s">
        <v>504</v>
      </c>
      <c r="AB2178" s="1">
        <v>0</v>
      </c>
      <c r="AC2178" s="4">
        <f>IF(ISNUMBER(MATCH(AD2178, $AD$2:AD2177, 0)), INDEX($AC$2:AC2177, MATCH(AD2178, $AD$2:AD2177, 0)), MAX($AC$2:AC2177)+1)</f>
        <v>6</v>
      </c>
      <c r="AD2178" t="str">
        <f t="shared" si="102"/>
        <v>เชียงราย-เชียงใหม่</v>
      </c>
      <c r="AE2178" t="s">
        <v>55</v>
      </c>
      <c r="AF2178" s="1">
        <v>0</v>
      </c>
      <c r="AG2178" s="1">
        <v>0</v>
      </c>
      <c r="AH2178" s="1">
        <v>0</v>
      </c>
      <c r="AI2178" t="s">
        <v>6972</v>
      </c>
      <c r="AJ2178" s="1">
        <v>1</v>
      </c>
      <c r="AK2178" s="1">
        <v>0</v>
      </c>
      <c r="AL2178" s="1">
        <v>0</v>
      </c>
      <c r="AM2178" s="1">
        <v>0</v>
      </c>
      <c r="AN2178" s="1">
        <v>0</v>
      </c>
      <c r="AO2178" s="1">
        <v>0</v>
      </c>
      <c r="AP2178" s="1">
        <v>0</v>
      </c>
      <c r="AQ2178" s="1">
        <v>0</v>
      </c>
      <c r="AR2178" s="1">
        <v>1439</v>
      </c>
      <c r="AS2178" s="1">
        <v>2331.21708912037</v>
      </c>
      <c r="AT2178" s="1">
        <f>Table1[[#This Row],[รวมต้นทุนค่าเดินทาง]]+Table1[[#This Row],[รวมต้นทุนค่าซ่อม]]+Table1[[#This Row],[รวมค่าเสื่อม]]</f>
        <v>5212.5247814280629</v>
      </c>
      <c r="AU2178" s="1">
        <f t="shared" si="100"/>
        <v>4428.3346813776061</v>
      </c>
      <c r="AV2178" s="1" t="str" cm="1">
        <f t="array" ref="AV2178">IF(AC2178&lt;4, "เก็บ", IF(OR(AT2178 &lt; PERCENTILE(IF($AC$2:$AC$5092=AC2178, $AT$2:$AT$5092), 0.25) - 1.5 * (PERCENTILE(IF($AC$2:$AC$5092=AC2178, $AT$2:$AT$5092), 0.75) - PERCENTILE(IF($AC$2:$AC$5092=AC2178, $AT$2:$AT$5092), 0.25)), AT2178 &gt; PERCENTILE(IF($AC$2:$AC$5092=AC2178, $AT$2:$AT$5092), 0.75) + 1.5 * (PERCENTILE(IF($AC$2:$AC$5092=AC2178, $AT$2:$AT$5092), 0.75) - PERCENTILE(IF($AC$2:$AC$5092=AC2178, $AT$2:$AT$5092), 0.25))), "ตัด", "เก็บ"))</f>
        <v>เก็บ</v>
      </c>
      <c r="AW2178" s="1">
        <f t="shared" si="101"/>
        <v>3873.7679454274344</v>
      </c>
      <c r="AX2178" s="1">
        <v>2781.4385174989698</v>
      </c>
      <c r="AY2178" s="1">
        <v>1442.3076923076924</v>
      </c>
    </row>
    <row r="2179" spans="1:51" x14ac:dyDescent="0.2">
      <c r="A2179" s="3">
        <v>45675</v>
      </c>
      <c r="B2179">
        <v>45675</v>
      </c>
      <c r="C2179" t="s">
        <v>6973</v>
      </c>
      <c r="D2179" t="s">
        <v>66</v>
      </c>
      <c r="E2179" t="s">
        <v>124</v>
      </c>
      <c r="F2179" t="s">
        <v>420</v>
      </c>
      <c r="G2179" s="1">
        <v>937</v>
      </c>
      <c r="H2179" s="1">
        <v>0</v>
      </c>
      <c r="I2179" s="1">
        <v>400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1337</v>
      </c>
      <c r="P2179" t="s">
        <v>6974</v>
      </c>
      <c r="Q2179" s="2">
        <v>244001</v>
      </c>
      <c r="R2179" t="s">
        <v>70</v>
      </c>
      <c r="S2179">
        <v>0</v>
      </c>
      <c r="T2179" t="s">
        <v>254</v>
      </c>
      <c r="U2179" t="s">
        <v>161</v>
      </c>
      <c r="V2179" s="1">
        <v>0</v>
      </c>
      <c r="W2179" s="1">
        <v>0</v>
      </c>
      <c r="X2179" s="1">
        <v>0</v>
      </c>
      <c r="AA2179" t="s">
        <v>58</v>
      </c>
      <c r="AB2179" s="1">
        <v>0</v>
      </c>
      <c r="AC2179" s="4">
        <f>IF(ISNUMBER(MATCH(AD2179, $AD$2:AD2178, 0)), INDEX($AC$2:AC2178, MATCH(AD2179, $AD$2:AD2178, 0)), MAX($AC$2:AC2178)+1)</f>
        <v>11</v>
      </c>
      <c r="AD2179" t="str">
        <f t="shared" si="102"/>
        <v>ลำปาง-พุทธมณฑลสาย 2</v>
      </c>
      <c r="AE2179" t="s">
        <v>73</v>
      </c>
      <c r="AF2179" s="1">
        <v>0</v>
      </c>
      <c r="AG2179" s="1">
        <v>0</v>
      </c>
      <c r="AH2179" s="1">
        <v>0</v>
      </c>
      <c r="AI2179" t="s">
        <v>6975</v>
      </c>
      <c r="AJ2179" s="1">
        <v>1</v>
      </c>
      <c r="AK2179" s="1">
        <v>720</v>
      </c>
      <c r="AL2179" s="1">
        <v>720</v>
      </c>
      <c r="AM2179" s="1">
        <v>1</v>
      </c>
      <c r="AN2179" s="1">
        <v>0</v>
      </c>
      <c r="AO2179" s="1">
        <v>0</v>
      </c>
      <c r="AP2179" s="1">
        <v>0</v>
      </c>
      <c r="AQ2179" s="1">
        <v>0</v>
      </c>
      <c r="AR2179" s="1">
        <v>1337</v>
      </c>
      <c r="AS2179" s="1">
        <v>2597.6409775914526</v>
      </c>
      <c r="AT2179" s="1">
        <f>Table1[[#This Row],[รวมต้นทุนค่าเดินทาง]]+Table1[[#This Row],[รวมต้นทุนค่าซ่อม]]+Table1[[#This Row],[รวมค่าเสื่อม]]</f>
        <v>6459.3755335760088</v>
      </c>
      <c r="AU2179" s="1">
        <f t="shared" ref="AU2179:AU2242" si="103">AVERAGEIF($AC$2:$AC$5092, AC2179, $AT$2:$AT$5092)</f>
        <v>4930.4097489270907</v>
      </c>
      <c r="AV2179" s="1" t="str" cm="1">
        <f t="array" ref="AV2179">IF(AC2179&lt;4, "เก็บ", IF(OR(AT2179 &lt; PERCENTILE(IF($AC$2:$AC$5092=AC2179, $AT$2:$AT$5092), 0.25) - 1.5 * (PERCENTILE(IF($AC$2:$AC$5092=AC2179, $AT$2:$AT$5092), 0.75) - PERCENTILE(IF($AC$2:$AC$5092=AC2179, $AT$2:$AT$5092), 0.25)), AT2179 &gt; PERCENTILE(IF($AC$2:$AC$5092=AC2179, $AT$2:$AT$5092), 0.75) + 1.5 * (PERCENTILE(IF($AC$2:$AC$5092=AC2179, $AT$2:$AT$5092), 0.75) - PERCENTILE(IF($AC$2:$AC$5092=AC2179, $AT$2:$AT$5092), 0.25))), "ตัด", "เก็บ"))</f>
        <v>เก็บ</v>
      </c>
      <c r="AW2179" s="1">
        <f t="shared" ref="AW2179:AW2242" si="104">AVERAGEIFS($AT$2:$AT$5092, $AC$2:$AC$5092, AC2179, $AV$2:$AV$5092, "เก็บ")</f>
        <v>4496.4734610911819</v>
      </c>
      <c r="AX2179" s="1">
        <v>2927.9145864762854</v>
      </c>
      <c r="AY2179" s="1">
        <v>2524.7345559845558</v>
      </c>
    </row>
    <row r="2180" spans="1:51" x14ac:dyDescent="0.2">
      <c r="A2180" s="3">
        <v>45675</v>
      </c>
      <c r="B2180">
        <v>45675</v>
      </c>
      <c r="C2180" t="s">
        <v>6976</v>
      </c>
      <c r="D2180" t="s">
        <v>66</v>
      </c>
      <c r="E2180" t="s">
        <v>67</v>
      </c>
      <c r="F2180" t="s">
        <v>236</v>
      </c>
      <c r="G2180" s="1">
        <v>937</v>
      </c>
      <c r="H2180" s="1">
        <v>0</v>
      </c>
      <c r="I2180" s="1">
        <v>400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1337</v>
      </c>
      <c r="P2180" t="s">
        <v>6977</v>
      </c>
      <c r="Q2180" s="2">
        <v>244001</v>
      </c>
      <c r="R2180" t="s">
        <v>70</v>
      </c>
      <c r="S2180">
        <v>0</v>
      </c>
      <c r="T2180" t="s">
        <v>254</v>
      </c>
      <c r="U2180" t="s">
        <v>161</v>
      </c>
      <c r="V2180" s="1">
        <v>0</v>
      </c>
      <c r="W2180" s="1">
        <v>0</v>
      </c>
      <c r="X2180" s="1">
        <v>0</v>
      </c>
      <c r="AA2180" t="s">
        <v>58</v>
      </c>
      <c r="AB2180" s="1">
        <v>0</v>
      </c>
      <c r="AC2180" s="4">
        <f>IF(ISNUMBER(MATCH(AD2180, $AD$2:AD2179, 0)), INDEX($AC$2:AC2179, MATCH(AD2180, $AD$2:AD2179, 0)), MAX($AC$2:AC2179)+1)</f>
        <v>11</v>
      </c>
      <c r="AD2180" t="str">
        <f t="shared" si="102"/>
        <v>ลำปาง-พุทธมณฑลสาย 2</v>
      </c>
      <c r="AE2180" t="s">
        <v>73</v>
      </c>
      <c r="AF2180" s="1">
        <v>0</v>
      </c>
      <c r="AG2180" s="1">
        <v>0</v>
      </c>
      <c r="AH2180" s="1">
        <v>0</v>
      </c>
      <c r="AI2180" t="s">
        <v>6978</v>
      </c>
      <c r="AJ2180" s="1">
        <v>1</v>
      </c>
      <c r="AK2180" s="1">
        <v>720</v>
      </c>
      <c r="AL2180" s="1">
        <v>720</v>
      </c>
      <c r="AM2180" s="1">
        <v>1</v>
      </c>
      <c r="AN2180" s="1">
        <v>0</v>
      </c>
      <c r="AO2180" s="1">
        <v>0</v>
      </c>
      <c r="AP2180" s="1">
        <v>0</v>
      </c>
      <c r="AQ2180" s="1">
        <v>0</v>
      </c>
      <c r="AR2180" s="1">
        <v>1337</v>
      </c>
      <c r="AS2180" s="1">
        <v>504.4883902093182</v>
      </c>
      <c r="AT2180" s="1">
        <f>Table1[[#This Row],[รวมต้นทุนค่าเดินทาง]]+Table1[[#This Row],[รวมต้นทุนค่าซ่อม]]+Table1[[#This Row],[รวมค่าเสื่อม]]</f>
        <v>4164.3977478670331</v>
      </c>
      <c r="AU2180" s="1">
        <f t="shared" si="103"/>
        <v>4930.4097489270907</v>
      </c>
      <c r="AV2180" s="1" t="str" cm="1">
        <f t="array" ref="AV2180">IF(AC2180&lt;4, "เก็บ", IF(OR(AT2180 &lt; PERCENTILE(IF($AC$2:$AC$5092=AC2180, $AT$2:$AT$5092), 0.25) - 1.5 * (PERCENTILE(IF($AC$2:$AC$5092=AC2180, $AT$2:$AT$5092), 0.75) - PERCENTILE(IF($AC$2:$AC$5092=AC2180, $AT$2:$AT$5092), 0.25)), AT2180 &gt; PERCENTILE(IF($AC$2:$AC$5092=AC2180, $AT$2:$AT$5092), 0.75) + 1.5 * (PERCENTILE(IF($AC$2:$AC$5092=AC2180, $AT$2:$AT$5092), 0.75) - PERCENTILE(IF($AC$2:$AC$5092=AC2180, $AT$2:$AT$5092), 0.25))), "ตัด", "เก็บ"))</f>
        <v>เก็บ</v>
      </c>
      <c r="AW2180" s="1">
        <f t="shared" si="104"/>
        <v>4496.4734610911819</v>
      </c>
      <c r="AX2180" s="1">
        <v>2927.9145864762854</v>
      </c>
      <c r="AY2180" s="1">
        <v>2322.9093576577152</v>
      </c>
    </row>
    <row r="2181" spans="1:51" x14ac:dyDescent="0.2">
      <c r="A2181" s="3">
        <v>45675</v>
      </c>
      <c r="B2181">
        <v>45675</v>
      </c>
      <c r="C2181" t="s">
        <v>6979</v>
      </c>
      <c r="D2181" t="s">
        <v>66</v>
      </c>
      <c r="E2181" t="s">
        <v>124</v>
      </c>
      <c r="F2181" t="s">
        <v>289</v>
      </c>
      <c r="G2181" s="1">
        <v>0</v>
      </c>
      <c r="H2181" s="1">
        <v>937</v>
      </c>
      <c r="I2181" s="1">
        <v>400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400</v>
      </c>
      <c r="P2181" t="s">
        <v>6980</v>
      </c>
      <c r="Q2181" s="2">
        <v>244001</v>
      </c>
      <c r="R2181" t="s">
        <v>70</v>
      </c>
      <c r="S2181">
        <v>0</v>
      </c>
      <c r="T2181" t="s">
        <v>254</v>
      </c>
      <c r="U2181" t="s">
        <v>161</v>
      </c>
      <c r="V2181" s="1">
        <v>0</v>
      </c>
      <c r="W2181" s="1">
        <v>0</v>
      </c>
      <c r="X2181" s="1">
        <v>0</v>
      </c>
      <c r="AA2181" t="s">
        <v>58</v>
      </c>
      <c r="AB2181" s="1">
        <v>0</v>
      </c>
      <c r="AC2181" s="4">
        <f>IF(ISNUMBER(MATCH(AD2181, $AD$2:AD2180, 0)), INDEX($AC$2:AC2180, MATCH(AD2181, $AD$2:AD2180, 0)), MAX($AC$2:AC2180)+1)</f>
        <v>11</v>
      </c>
      <c r="AD2181" t="str">
        <f t="shared" si="102"/>
        <v>ลำปาง-พุทธมณฑลสาย 2</v>
      </c>
      <c r="AE2181" t="s">
        <v>73</v>
      </c>
      <c r="AF2181" s="1">
        <v>0</v>
      </c>
      <c r="AG2181" s="1">
        <v>0</v>
      </c>
      <c r="AH2181" s="1">
        <v>0</v>
      </c>
      <c r="AI2181" t="s">
        <v>6981</v>
      </c>
      <c r="AJ2181" s="1">
        <v>1</v>
      </c>
      <c r="AK2181" s="1">
        <v>720</v>
      </c>
      <c r="AL2181" s="1">
        <v>720</v>
      </c>
      <c r="AM2181" s="1">
        <v>1</v>
      </c>
      <c r="AN2181" s="1">
        <v>0</v>
      </c>
      <c r="AO2181" s="1">
        <v>0</v>
      </c>
      <c r="AP2181" s="1">
        <v>0</v>
      </c>
      <c r="AQ2181" s="1">
        <v>0</v>
      </c>
      <c r="AR2181" s="1">
        <v>1337</v>
      </c>
      <c r="AS2181" s="1">
        <v>6482.942618895454</v>
      </c>
      <c r="AT2181" s="1">
        <f>Table1[[#This Row],[รวมต้นทุนค่าเดินทาง]]+Table1[[#This Row],[รวมต้นทุนค่าซ่อม]]+Table1[[#This Row],[รวมค่าเสื่อม]]</f>
        <v>10647.006280180864</v>
      </c>
      <c r="AU2181" s="1">
        <f t="shared" si="103"/>
        <v>4930.4097489270907</v>
      </c>
      <c r="AV2181" s="1" t="str" cm="1">
        <f t="array" ref="AV2181">IF(AC2181&lt;4, "เก็บ", IF(OR(AT2181 &lt; PERCENTILE(IF($AC$2:$AC$5092=AC2181, $AT$2:$AT$5092), 0.25) - 1.5 * (PERCENTILE(IF($AC$2:$AC$5092=AC2181, $AT$2:$AT$5092), 0.75) - PERCENTILE(IF($AC$2:$AC$5092=AC2181, $AT$2:$AT$5092), 0.25)), AT2181 &gt; PERCENTILE(IF($AC$2:$AC$5092=AC2181, $AT$2:$AT$5092), 0.75) + 1.5 * (PERCENTILE(IF($AC$2:$AC$5092=AC2181, $AT$2:$AT$5092), 0.75) - PERCENTILE(IF($AC$2:$AC$5092=AC2181, $AT$2:$AT$5092), 0.25))), "ตัด", "เก็บ"))</f>
        <v>ตัด</v>
      </c>
      <c r="AW2181" s="1">
        <f t="shared" si="104"/>
        <v>4496.4734610911819</v>
      </c>
      <c r="AX2181" s="1">
        <v>2927.9145864762854</v>
      </c>
      <c r="AY2181" s="1">
        <v>2827.0636612854096</v>
      </c>
    </row>
    <row r="2182" spans="1:51" x14ac:dyDescent="0.2">
      <c r="A2182" s="3">
        <v>45675</v>
      </c>
      <c r="B2182">
        <v>45675</v>
      </c>
      <c r="C2182" t="s">
        <v>6982</v>
      </c>
      <c r="D2182" t="s">
        <v>66</v>
      </c>
      <c r="E2182" t="s">
        <v>105</v>
      </c>
      <c r="F2182" t="s">
        <v>1237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803</v>
      </c>
      <c r="O2182" s="1">
        <v>803</v>
      </c>
      <c r="P2182" t="s">
        <v>6983</v>
      </c>
      <c r="Q2182" s="2">
        <v>244001</v>
      </c>
      <c r="R2182" t="s">
        <v>55</v>
      </c>
      <c r="S2182">
        <v>0</v>
      </c>
      <c r="T2182" t="s">
        <v>87</v>
      </c>
      <c r="U2182" t="s">
        <v>71</v>
      </c>
      <c r="V2182" s="1">
        <v>0</v>
      </c>
      <c r="W2182" s="1">
        <v>703</v>
      </c>
      <c r="X2182" s="1">
        <v>0</v>
      </c>
      <c r="Y2182" t="s">
        <v>108</v>
      </c>
      <c r="Z2182" t="s">
        <v>71</v>
      </c>
      <c r="AA2182" t="s">
        <v>3577</v>
      </c>
      <c r="AB2182" s="1">
        <v>0</v>
      </c>
      <c r="AC2182" s="4">
        <f>IF(ISNUMBER(MATCH(AD2182, $AD$2:AD2181, 0)), INDEX($AC$2:AC2181, MATCH(AD2182, $AD$2:AD2181, 0)), MAX($AC$2:AC2181)+1)</f>
        <v>6</v>
      </c>
      <c r="AD2182" t="str">
        <f t="shared" si="102"/>
        <v>เชียงราย-เชียงใหม่</v>
      </c>
      <c r="AE2182" t="s">
        <v>55</v>
      </c>
      <c r="AF2182" s="1">
        <v>0</v>
      </c>
      <c r="AG2182" s="1">
        <v>0</v>
      </c>
      <c r="AH2182" s="1">
        <v>0</v>
      </c>
      <c r="AI2182" t="s">
        <v>6984</v>
      </c>
      <c r="AJ2182" s="1">
        <v>1</v>
      </c>
      <c r="AK2182" s="1">
        <v>0</v>
      </c>
      <c r="AL2182" s="1">
        <v>0</v>
      </c>
      <c r="AM2182" s="1">
        <v>0</v>
      </c>
      <c r="AN2182" s="1">
        <v>0</v>
      </c>
      <c r="AO2182" s="1">
        <v>0</v>
      </c>
      <c r="AP2182" s="1">
        <v>0</v>
      </c>
      <c r="AQ2182" s="1">
        <v>0</v>
      </c>
      <c r="AR2182" s="1">
        <v>1506</v>
      </c>
      <c r="AS2182" s="1">
        <v>1875.5489102564104</v>
      </c>
      <c r="AT2182" s="1">
        <f>Table1[[#This Row],[รวมต้นทุนค่าเดินทาง]]+Table1[[#This Row],[รวมต้นทุนค่าซ่อม]]+Table1[[#This Row],[รวมค่าเสื่อม]]</f>
        <v>5040.5350853716182</v>
      </c>
      <c r="AU2182" s="1">
        <f t="shared" si="103"/>
        <v>4428.3346813776061</v>
      </c>
      <c r="AV2182" s="1" t="str" cm="1">
        <f t="array" ref="AV2182">IF(AC2182&lt;4, "เก็บ", IF(OR(AT2182 &lt; PERCENTILE(IF($AC$2:$AC$5092=AC2182, $AT$2:$AT$5092), 0.25) - 1.5 * (PERCENTILE(IF($AC$2:$AC$5092=AC2182, $AT$2:$AT$5092), 0.75) - PERCENTILE(IF($AC$2:$AC$5092=AC2182, $AT$2:$AT$5092), 0.25)), AT2182 &gt; PERCENTILE(IF($AC$2:$AC$5092=AC2182, $AT$2:$AT$5092), 0.75) + 1.5 * (PERCENTILE(IF($AC$2:$AC$5092=AC2182, $AT$2:$AT$5092), 0.75) - PERCENTILE(IF($AC$2:$AC$5092=AC2182, $AT$2:$AT$5092), 0.25))), "ตัด", "เก็บ"))</f>
        <v>เก็บ</v>
      </c>
      <c r="AW2182" s="1">
        <f t="shared" si="104"/>
        <v>3873.7679454274344</v>
      </c>
      <c r="AX2182" s="1">
        <v>2781.4385174989698</v>
      </c>
      <c r="AY2182" s="1">
        <v>1658.9861751152073</v>
      </c>
    </row>
    <row r="2183" spans="1:51" x14ac:dyDescent="0.2">
      <c r="A2183" s="3">
        <v>45675</v>
      </c>
      <c r="B2183">
        <v>45675</v>
      </c>
      <c r="C2183" t="s">
        <v>6985</v>
      </c>
      <c r="D2183" t="s">
        <v>66</v>
      </c>
      <c r="E2183" t="s">
        <v>184</v>
      </c>
      <c r="F2183" t="s">
        <v>185</v>
      </c>
      <c r="G2183" s="1">
        <v>234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802</v>
      </c>
      <c r="P2183" t="s">
        <v>6986</v>
      </c>
      <c r="Q2183" s="2">
        <v>244001</v>
      </c>
      <c r="R2183" t="s">
        <v>55</v>
      </c>
      <c r="S2183">
        <v>0</v>
      </c>
      <c r="T2183" t="s">
        <v>87</v>
      </c>
      <c r="U2183" t="s">
        <v>71</v>
      </c>
      <c r="V2183" s="1">
        <v>0</v>
      </c>
      <c r="W2183" s="1">
        <v>1305</v>
      </c>
      <c r="X2183" s="1">
        <v>568</v>
      </c>
      <c r="Y2183" t="s">
        <v>87</v>
      </c>
      <c r="Z2183" t="s">
        <v>71</v>
      </c>
      <c r="AA2183" t="s">
        <v>6987</v>
      </c>
      <c r="AB2183" s="1">
        <v>0</v>
      </c>
      <c r="AC2183" s="4">
        <f>IF(ISNUMBER(MATCH(AD2183, $AD$2:AD2182, 0)), INDEX($AC$2:AC2182, MATCH(AD2183, $AD$2:AD2182, 0)), MAX($AC$2:AC2182)+1)</f>
        <v>6</v>
      </c>
      <c r="AD2183" t="str">
        <f t="shared" si="102"/>
        <v>เชียงราย-เชียงใหม่</v>
      </c>
      <c r="AE2183" t="s">
        <v>55</v>
      </c>
      <c r="AF2183" s="1">
        <v>0</v>
      </c>
      <c r="AG2183" s="1">
        <v>0</v>
      </c>
      <c r="AH2183" s="1">
        <v>0</v>
      </c>
      <c r="AI2183" t="s">
        <v>6988</v>
      </c>
      <c r="AJ2183" s="1">
        <v>1</v>
      </c>
      <c r="AK2183" s="1">
        <v>0</v>
      </c>
      <c r="AL2183" s="1">
        <v>0</v>
      </c>
      <c r="AM2183" s="1">
        <v>0</v>
      </c>
      <c r="AN2183" s="1">
        <v>0</v>
      </c>
      <c r="AO2183" s="1">
        <v>0</v>
      </c>
      <c r="AP2183" s="1">
        <v>0</v>
      </c>
      <c r="AQ2183" s="1">
        <v>0</v>
      </c>
      <c r="AR2183" s="1">
        <v>2107</v>
      </c>
      <c r="AS2183" s="1">
        <v>974.83333333333337</v>
      </c>
      <c r="AT2183" s="1">
        <f>Table1[[#This Row],[รวมต้นทุนค่าเดินทาง]]+Table1[[#This Row],[รวมต้นทุนค่าซ่อม]]+Table1[[#This Row],[รวมค่าเสื่อม]]</f>
        <v>4736.2450980392159</v>
      </c>
      <c r="AU2183" s="1">
        <f t="shared" si="103"/>
        <v>4428.3346813776061</v>
      </c>
      <c r="AV2183" s="1" t="str" cm="1">
        <f t="array" ref="AV2183">IF(AC2183&lt;4, "เก็บ", IF(OR(AT2183 &lt; PERCENTILE(IF($AC$2:$AC$5092=AC2183, $AT$2:$AT$5092), 0.25) - 1.5 * (PERCENTILE(IF($AC$2:$AC$5092=AC2183, $AT$2:$AT$5092), 0.75) - PERCENTILE(IF($AC$2:$AC$5092=AC2183, $AT$2:$AT$5092), 0.25)), AT2183 &gt; PERCENTILE(IF($AC$2:$AC$5092=AC2183, $AT$2:$AT$5092), 0.75) + 1.5 * (PERCENTILE(IF($AC$2:$AC$5092=AC2183, $AT$2:$AT$5092), 0.75) - PERCENTILE(IF($AC$2:$AC$5092=AC2183, $AT$2:$AT$5092), 0.25))), "ตัด", "เก็บ"))</f>
        <v>เก็บ</v>
      </c>
      <c r="AW2183" s="1">
        <f t="shared" si="104"/>
        <v>3873.7679454274344</v>
      </c>
      <c r="AX2183" s="1">
        <v>2781.4385174989698</v>
      </c>
      <c r="AY2183" s="1">
        <v>1654.4117647058824</v>
      </c>
    </row>
    <row r="2184" spans="1:51" x14ac:dyDescent="0.2">
      <c r="A2184" s="3">
        <v>45676</v>
      </c>
      <c r="B2184">
        <v>45676</v>
      </c>
      <c r="C2184" t="s">
        <v>6989</v>
      </c>
      <c r="D2184" t="s">
        <v>66</v>
      </c>
      <c r="E2184" t="s">
        <v>67</v>
      </c>
      <c r="F2184" t="s">
        <v>679</v>
      </c>
      <c r="G2184" s="1">
        <v>0</v>
      </c>
      <c r="H2184" s="1">
        <v>1071</v>
      </c>
      <c r="I2184" s="1">
        <v>750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750</v>
      </c>
      <c r="P2184" t="s">
        <v>6990</v>
      </c>
      <c r="Q2184" s="2">
        <v>244002</v>
      </c>
      <c r="R2184" t="s">
        <v>70</v>
      </c>
      <c r="S2184">
        <v>0</v>
      </c>
      <c r="T2184" t="s">
        <v>71</v>
      </c>
      <c r="U2184" t="s">
        <v>161</v>
      </c>
      <c r="V2184" s="1">
        <v>0</v>
      </c>
      <c r="W2184" s="1">
        <v>0</v>
      </c>
      <c r="X2184" s="1">
        <v>0</v>
      </c>
      <c r="AA2184" t="s">
        <v>58</v>
      </c>
      <c r="AB2184" s="1">
        <v>0</v>
      </c>
      <c r="AC2184" s="4">
        <f>IF(ISNUMBER(MATCH(AD2184, $AD$2:AD2183, 0)), INDEX($AC$2:AC2183, MATCH(AD2184, $AD$2:AD2183, 0)), MAX($AC$2:AC2183)+1)</f>
        <v>9</v>
      </c>
      <c r="AD2184" t="str">
        <f t="shared" ref="AD2184:AD2247" si="105">T2184&amp;"-"&amp;U2184</f>
        <v>เชียงใหม่-พุทธมณฑลสาย 2</v>
      </c>
      <c r="AE2184" t="s">
        <v>73</v>
      </c>
      <c r="AF2184" s="1">
        <v>0</v>
      </c>
      <c r="AG2184" s="1">
        <v>0</v>
      </c>
      <c r="AH2184" s="1">
        <v>0</v>
      </c>
      <c r="AI2184" t="s">
        <v>6991</v>
      </c>
      <c r="AJ2184" s="1">
        <v>1</v>
      </c>
      <c r="AK2184" s="1">
        <v>720</v>
      </c>
      <c r="AL2184" s="1">
        <v>720</v>
      </c>
      <c r="AM2184" s="1">
        <v>1</v>
      </c>
      <c r="AN2184" s="1">
        <v>0</v>
      </c>
      <c r="AO2184" s="1">
        <v>0</v>
      </c>
      <c r="AP2184" s="1">
        <v>0</v>
      </c>
      <c r="AQ2184" s="1">
        <v>0</v>
      </c>
      <c r="AR2184" s="1">
        <v>1821</v>
      </c>
      <c r="AS2184" s="1">
        <v>673.83350316334418</v>
      </c>
      <c r="AT2184" s="1">
        <f>Table1[[#This Row],[รวมต้นทุนค่าเดินทาง]]+Table1[[#This Row],[รวมต้นทุนค่าซ่อม]]+Table1[[#This Row],[รวมค่าเสื่อม]]</f>
        <v>4973.7397531633442</v>
      </c>
      <c r="AU2184" s="1">
        <f t="shared" si="103"/>
        <v>4623.2312262414152</v>
      </c>
      <c r="AV2184" s="1" t="str" cm="1">
        <f t="array" ref="AV2184">IF(AC2184&lt;4, "เก็บ", IF(OR(AT2184 &lt; PERCENTILE(IF($AC$2:$AC$5092=AC2184, $AT$2:$AT$5092), 0.25) - 1.5 * (PERCENTILE(IF($AC$2:$AC$5092=AC2184, $AT$2:$AT$5092), 0.75) - PERCENTILE(IF($AC$2:$AC$5092=AC2184, $AT$2:$AT$5092), 0.25)), AT2184 &gt; PERCENTILE(IF($AC$2:$AC$5092=AC2184, $AT$2:$AT$5092), 0.75) + 1.5 * (PERCENTILE(IF($AC$2:$AC$5092=AC2184, $AT$2:$AT$5092), 0.75) - PERCENTILE(IF($AC$2:$AC$5092=AC2184, $AT$2:$AT$5092), 0.25))), "ตัด", "เก็บ"))</f>
        <v>เก็บ</v>
      </c>
      <c r="AW2184" s="1">
        <f t="shared" si="104"/>
        <v>4005.4952465164292</v>
      </c>
      <c r="AX2184" s="1">
        <v>2577.9546108768855</v>
      </c>
      <c r="AY2184" s="1">
        <v>2478.90625</v>
      </c>
    </row>
    <row r="2185" spans="1:51" x14ac:dyDescent="0.2">
      <c r="A2185" s="3">
        <v>45676</v>
      </c>
      <c r="B2185">
        <v>45676</v>
      </c>
      <c r="C2185" t="s">
        <v>6992</v>
      </c>
      <c r="D2185" t="s">
        <v>66</v>
      </c>
      <c r="E2185" t="s">
        <v>67</v>
      </c>
      <c r="F2185" t="s">
        <v>381</v>
      </c>
      <c r="G2185" s="1">
        <v>0</v>
      </c>
      <c r="H2185" s="1">
        <v>1071</v>
      </c>
      <c r="I2185" s="1">
        <v>500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500</v>
      </c>
      <c r="P2185" t="s">
        <v>6993</v>
      </c>
      <c r="Q2185" s="2">
        <v>244002</v>
      </c>
      <c r="R2185" t="s">
        <v>70</v>
      </c>
      <c r="S2185">
        <v>0</v>
      </c>
      <c r="T2185" t="s">
        <v>71</v>
      </c>
      <c r="U2185" t="s">
        <v>161</v>
      </c>
      <c r="V2185" s="1">
        <v>0</v>
      </c>
      <c r="W2185" s="1">
        <v>0</v>
      </c>
      <c r="X2185" s="1">
        <v>0</v>
      </c>
      <c r="AA2185" t="s">
        <v>58</v>
      </c>
      <c r="AB2185" s="1">
        <v>0</v>
      </c>
      <c r="AC2185" s="4">
        <f>IF(ISNUMBER(MATCH(AD2185, $AD$2:AD2184, 0)), INDEX($AC$2:AC2184, MATCH(AD2185, $AD$2:AD2184, 0)), MAX($AC$2:AC2184)+1)</f>
        <v>9</v>
      </c>
      <c r="AD2185" t="str">
        <f t="shared" si="105"/>
        <v>เชียงใหม่-พุทธมณฑลสาย 2</v>
      </c>
      <c r="AE2185" t="s">
        <v>73</v>
      </c>
      <c r="AF2185" s="1">
        <v>0</v>
      </c>
      <c r="AG2185" s="1">
        <v>0</v>
      </c>
      <c r="AH2185" s="1">
        <v>0</v>
      </c>
      <c r="AI2185" t="s">
        <v>6994</v>
      </c>
      <c r="AJ2185" s="1">
        <v>1</v>
      </c>
      <c r="AK2185" s="1">
        <v>720</v>
      </c>
      <c r="AL2185" s="1">
        <v>720</v>
      </c>
      <c r="AM2185" s="1">
        <v>1</v>
      </c>
      <c r="AN2185" s="1">
        <v>0</v>
      </c>
      <c r="AO2185" s="1">
        <v>0</v>
      </c>
      <c r="AP2185" s="1">
        <v>0</v>
      </c>
      <c r="AQ2185" s="1">
        <v>0</v>
      </c>
      <c r="AR2185" s="1">
        <v>1571</v>
      </c>
      <c r="AS2185" s="1">
        <v>1337.605241326992</v>
      </c>
      <c r="AT2185" s="1">
        <f>Table1[[#This Row],[รวมต้นทุนค่าเดินทาง]]+Table1[[#This Row],[รวมต้นทุนค่าซ่อม]]+Table1[[#This Row],[รวมค่าเสื่อม]]</f>
        <v>5012.0239585516792</v>
      </c>
      <c r="AU2185" s="1">
        <f t="shared" si="103"/>
        <v>4623.2312262414152</v>
      </c>
      <c r="AV2185" s="1" t="str" cm="1">
        <f t="array" ref="AV2185">IF(AC2185&lt;4, "เก็บ", IF(OR(AT2185 &lt; PERCENTILE(IF($AC$2:$AC$5092=AC2185, $AT$2:$AT$5092), 0.25) - 1.5 * (PERCENTILE(IF($AC$2:$AC$5092=AC2185, $AT$2:$AT$5092), 0.75) - PERCENTILE(IF($AC$2:$AC$5092=AC2185, $AT$2:$AT$5092), 0.25)), AT2185 &gt; PERCENTILE(IF($AC$2:$AC$5092=AC2185, $AT$2:$AT$5092), 0.75) + 1.5 * (PERCENTILE(IF($AC$2:$AC$5092=AC2185, $AT$2:$AT$5092), 0.75) - PERCENTILE(IF($AC$2:$AC$5092=AC2185, $AT$2:$AT$5092), 0.25))), "ตัด", "เก็บ"))</f>
        <v>เก็บ</v>
      </c>
      <c r="AW2185" s="1">
        <f t="shared" si="104"/>
        <v>4005.4952465164292</v>
      </c>
      <c r="AX2185" s="1">
        <v>2577.9546108768855</v>
      </c>
      <c r="AY2185" s="1">
        <v>2103.4187172246875</v>
      </c>
    </row>
    <row r="2186" spans="1:51" x14ac:dyDescent="0.2">
      <c r="A2186" s="3">
        <v>45676</v>
      </c>
      <c r="B2186">
        <v>45676</v>
      </c>
      <c r="C2186" t="s">
        <v>6995</v>
      </c>
      <c r="D2186" t="s">
        <v>66</v>
      </c>
      <c r="E2186" t="s">
        <v>124</v>
      </c>
      <c r="F2186" t="s">
        <v>1102</v>
      </c>
      <c r="G2186" s="1">
        <v>0</v>
      </c>
      <c r="H2186" s="1">
        <v>1071</v>
      </c>
      <c r="I2186" s="1">
        <v>400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400</v>
      </c>
      <c r="P2186" t="s">
        <v>6996</v>
      </c>
      <c r="Q2186" s="2">
        <v>244002</v>
      </c>
      <c r="R2186" t="s">
        <v>70</v>
      </c>
      <c r="S2186">
        <v>0</v>
      </c>
      <c r="T2186" t="s">
        <v>71</v>
      </c>
      <c r="U2186" t="s">
        <v>93</v>
      </c>
      <c r="V2186" s="1">
        <v>0</v>
      </c>
      <c r="W2186" s="1">
        <v>0</v>
      </c>
      <c r="X2186" s="1">
        <v>0</v>
      </c>
      <c r="AA2186" t="s">
        <v>58</v>
      </c>
      <c r="AB2186" s="1">
        <v>0</v>
      </c>
      <c r="AC2186" s="4">
        <f>IF(ISNUMBER(MATCH(AD2186, $AD$2:AD2185, 0)), INDEX($AC$2:AC2185, MATCH(AD2186, $AD$2:AD2185, 0)), MAX($AC$2:AC2185)+1)</f>
        <v>4</v>
      </c>
      <c r="AD2186" t="str">
        <f t="shared" si="105"/>
        <v>เชียงใหม่-ตลาดไท</v>
      </c>
      <c r="AE2186" t="s">
        <v>73</v>
      </c>
      <c r="AF2186" s="1">
        <v>0</v>
      </c>
      <c r="AG2186" s="1">
        <v>0</v>
      </c>
      <c r="AH2186" s="1">
        <v>0</v>
      </c>
      <c r="AI2186" t="s">
        <v>6997</v>
      </c>
      <c r="AJ2186" s="1">
        <v>1</v>
      </c>
      <c r="AK2186" s="1">
        <v>720</v>
      </c>
      <c r="AL2186" s="1">
        <v>720</v>
      </c>
      <c r="AM2186" s="1">
        <v>1</v>
      </c>
      <c r="AN2186" s="1">
        <v>0</v>
      </c>
      <c r="AO2186" s="1">
        <v>0</v>
      </c>
      <c r="AP2186" s="1">
        <v>0</v>
      </c>
      <c r="AQ2186" s="1">
        <v>0</v>
      </c>
      <c r="AR2186" s="1">
        <v>1471</v>
      </c>
      <c r="AS2186" s="1">
        <v>1772.9954941930753</v>
      </c>
      <c r="AT2186" s="1">
        <f>Table1[[#This Row],[รวมต้นทุนค่าเดินทาง]]+Table1[[#This Row],[รวมต้นทุนค่าซ่อม]]+Table1[[#This Row],[รวมค่าเสื่อม]]</f>
        <v>5779.0404717043202</v>
      </c>
      <c r="AU2186" s="1">
        <f t="shared" si="103"/>
        <v>4256.109283997258</v>
      </c>
      <c r="AV2186" s="1" t="str" cm="1">
        <f t="array" ref="AV2186">IF(AC2186&lt;4, "เก็บ", IF(OR(AT2186 &lt; PERCENTILE(IF($AC$2:$AC$5092=AC2186, $AT$2:$AT$5092), 0.25) - 1.5 * (PERCENTILE(IF($AC$2:$AC$5092=AC2186, $AT$2:$AT$5092), 0.75) - PERCENTILE(IF($AC$2:$AC$5092=AC2186, $AT$2:$AT$5092), 0.25)), AT2186 &gt; PERCENTILE(IF($AC$2:$AC$5092=AC2186, $AT$2:$AT$5092), 0.75) + 1.5 * (PERCENTILE(IF($AC$2:$AC$5092=AC2186, $AT$2:$AT$5092), 0.75) - PERCENTILE(IF($AC$2:$AC$5092=AC2186, $AT$2:$AT$5092), 0.25))), "ตัด", "เก็บ"))</f>
        <v>เก็บ</v>
      </c>
      <c r="AW2186" s="1">
        <f t="shared" si="104"/>
        <v>3807.0727671795808</v>
      </c>
      <c r="AX2186" s="1">
        <v>2335.0230876608157</v>
      </c>
      <c r="AY2186" s="1">
        <v>2535.0449775112443</v>
      </c>
    </row>
    <row r="2187" spans="1:51" x14ac:dyDescent="0.2">
      <c r="A2187" s="3">
        <v>45676</v>
      </c>
      <c r="B2187">
        <v>45676</v>
      </c>
      <c r="C2187" t="s">
        <v>6998</v>
      </c>
      <c r="D2187" t="s">
        <v>66</v>
      </c>
      <c r="E2187" t="s">
        <v>124</v>
      </c>
      <c r="F2187" t="s">
        <v>453</v>
      </c>
      <c r="G2187" s="1">
        <v>904</v>
      </c>
      <c r="H2187" s="1">
        <v>0</v>
      </c>
      <c r="I2187" s="1">
        <v>400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1304</v>
      </c>
      <c r="P2187" t="s">
        <v>6999</v>
      </c>
      <c r="Q2187" s="2">
        <v>244002</v>
      </c>
      <c r="R2187" t="s">
        <v>70</v>
      </c>
      <c r="S2187">
        <v>0</v>
      </c>
      <c r="T2187" t="s">
        <v>88</v>
      </c>
      <c r="U2187" t="s">
        <v>1062</v>
      </c>
      <c r="V2187" s="1">
        <v>0</v>
      </c>
      <c r="W2187" s="1">
        <v>0</v>
      </c>
      <c r="X2187" s="1">
        <v>0</v>
      </c>
      <c r="AA2187" t="s">
        <v>58</v>
      </c>
      <c r="AB2187" s="1">
        <v>0</v>
      </c>
      <c r="AC2187" s="4">
        <f>IF(ISNUMBER(MATCH(AD2187, $AD$2:AD2186, 0)), INDEX($AC$2:AC2186, MATCH(AD2187, $AD$2:AD2186, 0)), MAX($AC$2:AC2186)+1)</f>
        <v>73</v>
      </c>
      <c r="AD2187" t="str">
        <f t="shared" si="105"/>
        <v>แพร่-ร่มเกล้า</v>
      </c>
      <c r="AE2187" t="s">
        <v>73</v>
      </c>
      <c r="AF2187" s="1">
        <v>0</v>
      </c>
      <c r="AG2187" s="1">
        <v>0</v>
      </c>
      <c r="AH2187" s="1">
        <v>0</v>
      </c>
      <c r="AI2187" t="s">
        <v>7000</v>
      </c>
      <c r="AJ2187" s="1">
        <v>1</v>
      </c>
      <c r="AK2187" s="1">
        <v>720</v>
      </c>
      <c r="AL2187" s="1">
        <v>720</v>
      </c>
      <c r="AM2187" s="1">
        <v>1</v>
      </c>
      <c r="AN2187" s="1">
        <v>0</v>
      </c>
      <c r="AO2187" s="1">
        <v>0</v>
      </c>
      <c r="AP2187" s="1">
        <v>0</v>
      </c>
      <c r="AQ2187" s="1">
        <v>0</v>
      </c>
      <c r="AR2187" s="1">
        <v>1304</v>
      </c>
      <c r="AS2187" s="1">
        <v>1032.4416563099599</v>
      </c>
      <c r="AT2187" s="1">
        <f>Table1[[#This Row],[รวมต้นทุนค่าเดินทาง]]+Table1[[#This Row],[รวมต้นทุนค่าซ่อม]]+Table1[[#This Row],[รวมค่าเสื่อม]]</f>
        <v>4300.8816839629153</v>
      </c>
      <c r="AU2187" s="1">
        <f t="shared" si="103"/>
        <v>4426.3102187236891</v>
      </c>
      <c r="AV2187" s="1" t="str" cm="1">
        <f t="array" ref="AV2187">IF(AC2187&lt;4, "เก็บ", IF(OR(AT2187 &lt; PERCENTILE(IF($AC$2:$AC$5092=AC2187, $AT$2:$AT$5092), 0.25) - 1.5 * (PERCENTILE(IF($AC$2:$AC$5092=AC2187, $AT$2:$AT$5092), 0.75) - PERCENTILE(IF($AC$2:$AC$5092=AC2187, $AT$2:$AT$5092), 0.25)), AT2187 &gt; PERCENTILE(IF($AC$2:$AC$5092=AC2187, $AT$2:$AT$5092), 0.75) + 1.5 * (PERCENTILE(IF($AC$2:$AC$5092=AC2187, $AT$2:$AT$5092), 0.75) - PERCENTILE(IF($AC$2:$AC$5092=AC2187, $AT$2:$AT$5092), 0.25))), "ตัด", "เก็บ"))</f>
        <v>เก็บ</v>
      </c>
      <c r="AW2187" s="1">
        <f t="shared" si="104"/>
        <v>4426.3102187236891</v>
      </c>
      <c r="AX2187" s="1">
        <v>5857.4065375441423</v>
      </c>
      <c r="AY2187" s="1">
        <v>1964.4400276529555</v>
      </c>
    </row>
    <row r="2188" spans="1:51" x14ac:dyDescent="0.2">
      <c r="A2188" s="3">
        <v>45676</v>
      </c>
      <c r="B2188">
        <v>45676</v>
      </c>
      <c r="C2188" t="s">
        <v>7001</v>
      </c>
      <c r="D2188" t="s">
        <v>66</v>
      </c>
      <c r="E2188" t="s">
        <v>67</v>
      </c>
      <c r="F2188" t="s">
        <v>936</v>
      </c>
      <c r="G2188" s="1">
        <v>0</v>
      </c>
      <c r="H2188" s="1">
        <v>0</v>
      </c>
      <c r="I2188" s="1">
        <v>500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500</v>
      </c>
      <c r="P2188" t="s">
        <v>7002</v>
      </c>
      <c r="Q2188" s="2">
        <v>244002</v>
      </c>
      <c r="R2188" t="s">
        <v>70</v>
      </c>
      <c r="S2188">
        <v>0</v>
      </c>
      <c r="T2188" t="s">
        <v>71</v>
      </c>
      <c r="U2188" t="s">
        <v>72</v>
      </c>
      <c r="V2188" s="1">
        <v>0</v>
      </c>
      <c r="W2188" s="1">
        <v>0</v>
      </c>
      <c r="X2188" s="1">
        <v>0</v>
      </c>
      <c r="AA2188" t="s">
        <v>58</v>
      </c>
      <c r="AB2188" s="1">
        <v>0</v>
      </c>
      <c r="AC2188" s="4">
        <f>IF(ISNUMBER(MATCH(AD2188, $AD$2:AD2187, 0)), INDEX($AC$2:AC2187, MATCH(AD2188, $AD$2:AD2187, 0)), MAX($AC$2:AC2187)+1)</f>
        <v>2</v>
      </c>
      <c r="AD2188" t="str">
        <f t="shared" si="105"/>
        <v>เชียงใหม่-พุทธมณฑลสาย 5</v>
      </c>
      <c r="AE2188" t="s">
        <v>73</v>
      </c>
      <c r="AF2188" s="1">
        <v>0</v>
      </c>
      <c r="AG2188" s="1">
        <v>0</v>
      </c>
      <c r="AH2188" s="1">
        <v>0</v>
      </c>
      <c r="AI2188" t="s">
        <v>7003</v>
      </c>
      <c r="AJ2188" s="1">
        <v>1</v>
      </c>
      <c r="AK2188" s="1">
        <v>720</v>
      </c>
      <c r="AL2188" s="1">
        <v>720</v>
      </c>
      <c r="AM2188" s="1">
        <v>1</v>
      </c>
      <c r="AN2188" s="1">
        <v>0</v>
      </c>
      <c r="AO2188" s="1">
        <v>0</v>
      </c>
      <c r="AP2188" s="1">
        <v>0</v>
      </c>
      <c r="AQ2188" s="1">
        <v>0</v>
      </c>
      <c r="AR2188" s="1">
        <v>500</v>
      </c>
      <c r="AS2188" s="1">
        <v>896.76376785280581</v>
      </c>
      <c r="AT2188" s="1">
        <f>Table1[[#This Row],[รวมต้นทุนค่าเดินทาง]]+Table1[[#This Row],[รวมต้นทุนค่าซ่อม]]+Table1[[#This Row],[รวมค่าเสื่อม]]</f>
        <v>3079.9942811443179</v>
      </c>
      <c r="AU2188" s="1">
        <f t="shared" si="103"/>
        <v>5026.5629662053279</v>
      </c>
      <c r="AV2188" s="1" t="str" cm="1">
        <f t="array" ref="AV2188">IF(AC2188&lt;4, "เก็บ", IF(OR(AT2188 &lt; PERCENTILE(IF($AC$2:$AC$5092=AC2188, $AT$2:$AT$5092), 0.25) - 1.5 * (PERCENTILE(IF($AC$2:$AC$5092=AC2188, $AT$2:$AT$5092), 0.75) - PERCENTILE(IF($AC$2:$AC$5092=AC2188, $AT$2:$AT$5092), 0.25)), AT2188 &gt; PERCENTILE(IF($AC$2:$AC$5092=AC2188, $AT$2:$AT$5092), 0.75) + 1.5 * (PERCENTILE(IF($AC$2:$AC$5092=AC2188, $AT$2:$AT$5092), 0.75) - PERCENTILE(IF($AC$2:$AC$5092=AC2188, $AT$2:$AT$5092), 0.25))), "ตัด", "เก็บ"))</f>
        <v>เก็บ</v>
      </c>
      <c r="AW2188" s="1">
        <f t="shared" si="104"/>
        <v>5026.5629662053279</v>
      </c>
      <c r="AX2188" s="1">
        <v>4064.5059139663294</v>
      </c>
      <c r="AY2188" s="1">
        <v>1683.2305132915121</v>
      </c>
    </row>
    <row r="2189" spans="1:51" x14ac:dyDescent="0.2">
      <c r="A2189" s="3">
        <v>45676</v>
      </c>
      <c r="B2189">
        <v>45676</v>
      </c>
      <c r="C2189" t="s">
        <v>7004</v>
      </c>
      <c r="D2189" t="s">
        <v>66</v>
      </c>
      <c r="E2189" t="s">
        <v>67</v>
      </c>
      <c r="F2189" t="s">
        <v>770</v>
      </c>
      <c r="G2189" s="1">
        <v>0</v>
      </c>
      <c r="H2189" s="1">
        <v>0</v>
      </c>
      <c r="I2189" s="1">
        <v>500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500</v>
      </c>
      <c r="P2189" t="s">
        <v>7005</v>
      </c>
      <c r="Q2189" s="2">
        <v>244002</v>
      </c>
      <c r="R2189" t="s">
        <v>70</v>
      </c>
      <c r="S2189">
        <v>0</v>
      </c>
      <c r="T2189" t="s">
        <v>71</v>
      </c>
      <c r="U2189" t="s">
        <v>161</v>
      </c>
      <c r="V2189" s="1">
        <v>0</v>
      </c>
      <c r="W2189" s="1">
        <v>0</v>
      </c>
      <c r="X2189" s="1">
        <v>0</v>
      </c>
      <c r="AA2189" t="s">
        <v>58</v>
      </c>
      <c r="AB2189" s="1">
        <v>0</v>
      </c>
      <c r="AC2189" s="4">
        <f>IF(ISNUMBER(MATCH(AD2189, $AD$2:AD2188, 0)), INDEX($AC$2:AC2188, MATCH(AD2189, $AD$2:AD2188, 0)), MAX($AC$2:AC2188)+1)</f>
        <v>9</v>
      </c>
      <c r="AD2189" t="str">
        <f t="shared" si="105"/>
        <v>เชียงใหม่-พุทธมณฑลสาย 2</v>
      </c>
      <c r="AE2189" t="s">
        <v>73</v>
      </c>
      <c r="AF2189" s="1">
        <v>0</v>
      </c>
      <c r="AG2189" s="1">
        <v>0</v>
      </c>
      <c r="AH2189" s="1">
        <v>0</v>
      </c>
      <c r="AI2189" t="s">
        <v>7006</v>
      </c>
      <c r="AJ2189" s="1">
        <v>1</v>
      </c>
      <c r="AK2189" s="1">
        <v>720</v>
      </c>
      <c r="AL2189" s="1">
        <v>720</v>
      </c>
      <c r="AM2189" s="1">
        <v>1</v>
      </c>
      <c r="AN2189" s="1">
        <v>0</v>
      </c>
      <c r="AO2189" s="1">
        <v>0</v>
      </c>
      <c r="AP2189" s="1">
        <v>0</v>
      </c>
      <c r="AQ2189" s="1">
        <v>0</v>
      </c>
      <c r="AR2189" s="1">
        <v>500</v>
      </c>
      <c r="AS2189" s="1">
        <v>3957.8902663582912</v>
      </c>
      <c r="AT2189" s="1">
        <f>Table1[[#This Row],[รวมต้นทุนค่าเดินทาง]]+Table1[[#This Row],[รวมต้นทุนค่าซ่อม]]+Table1[[#This Row],[รวมค่าเสื่อม]]</f>
        <v>6745.3283121454042</v>
      </c>
      <c r="AU2189" s="1">
        <f t="shared" si="103"/>
        <v>4623.2312262414152</v>
      </c>
      <c r="AV2189" s="1" t="str" cm="1">
        <f t="array" ref="AV2189">IF(AC2189&lt;4, "เก็บ", IF(OR(AT2189 &lt; PERCENTILE(IF($AC$2:$AC$5092=AC2189, $AT$2:$AT$5092), 0.25) - 1.5 * (PERCENTILE(IF($AC$2:$AC$5092=AC2189, $AT$2:$AT$5092), 0.75) - PERCENTILE(IF($AC$2:$AC$5092=AC2189, $AT$2:$AT$5092), 0.25)), AT2189 &gt; PERCENTILE(IF($AC$2:$AC$5092=AC2189, $AT$2:$AT$5092), 0.75) + 1.5 * (PERCENTILE(IF($AC$2:$AC$5092=AC2189, $AT$2:$AT$5092), 0.75) - PERCENTILE(IF($AC$2:$AC$5092=AC2189, $AT$2:$AT$5092), 0.25))), "ตัด", "เก็บ"))</f>
        <v>เก็บ</v>
      </c>
      <c r="AW2189" s="1">
        <f t="shared" si="104"/>
        <v>4005.4952465164292</v>
      </c>
      <c r="AX2189" s="1">
        <v>2577.9546108768855</v>
      </c>
      <c r="AY2189" s="1">
        <v>2287.4380457871134</v>
      </c>
    </row>
    <row r="2190" spans="1:51" x14ac:dyDescent="0.2">
      <c r="A2190" s="3">
        <v>45676</v>
      </c>
      <c r="B2190">
        <v>45676</v>
      </c>
      <c r="C2190" t="s">
        <v>7007</v>
      </c>
      <c r="D2190" t="s">
        <v>66</v>
      </c>
      <c r="E2190" t="s">
        <v>129</v>
      </c>
      <c r="F2190" t="s">
        <v>180</v>
      </c>
      <c r="G2190" s="1">
        <v>0</v>
      </c>
      <c r="H2190" s="1">
        <v>0</v>
      </c>
      <c r="I2190" s="1">
        <v>500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500</v>
      </c>
      <c r="P2190" t="s">
        <v>7008</v>
      </c>
      <c r="Q2190" s="2">
        <v>244002</v>
      </c>
      <c r="R2190" t="s">
        <v>70</v>
      </c>
      <c r="S2190">
        <v>0</v>
      </c>
      <c r="T2190" t="s">
        <v>71</v>
      </c>
      <c r="U2190" t="s">
        <v>161</v>
      </c>
      <c r="V2190" s="1">
        <v>0</v>
      </c>
      <c r="W2190" s="1">
        <v>0</v>
      </c>
      <c r="X2190" s="1">
        <v>0</v>
      </c>
      <c r="AA2190" t="s">
        <v>58</v>
      </c>
      <c r="AB2190" s="1">
        <v>0</v>
      </c>
      <c r="AC2190" s="4">
        <f>IF(ISNUMBER(MATCH(AD2190, $AD$2:AD2189, 0)), INDEX($AC$2:AC2189, MATCH(AD2190, $AD$2:AD2189, 0)), MAX($AC$2:AC2189)+1)</f>
        <v>9</v>
      </c>
      <c r="AD2190" t="str">
        <f t="shared" si="105"/>
        <v>เชียงใหม่-พุทธมณฑลสาย 2</v>
      </c>
      <c r="AE2190" t="s">
        <v>73</v>
      </c>
      <c r="AF2190" s="1">
        <v>0</v>
      </c>
      <c r="AG2190" s="1">
        <v>0</v>
      </c>
      <c r="AH2190" s="1">
        <v>0</v>
      </c>
      <c r="AI2190" t="s">
        <v>7009</v>
      </c>
      <c r="AJ2190" s="1">
        <v>1</v>
      </c>
      <c r="AK2190" s="1">
        <v>720</v>
      </c>
      <c r="AL2190" s="1">
        <v>720</v>
      </c>
      <c r="AM2190" s="1">
        <v>1</v>
      </c>
      <c r="AN2190" s="1">
        <v>0</v>
      </c>
      <c r="AO2190" s="1">
        <v>0</v>
      </c>
      <c r="AP2190" s="1">
        <v>0</v>
      </c>
      <c r="AQ2190" s="1">
        <v>0</v>
      </c>
      <c r="AR2190" s="1">
        <v>500</v>
      </c>
      <c r="AS2190" s="1">
        <v>1724.9958671156587</v>
      </c>
      <c r="AT2190" s="1">
        <f>Table1[[#This Row],[รวมต้นทุนค่าเดินทาง]]+Table1[[#This Row],[รวมต้นทุนค่าซ่อม]]+Table1[[#This Row],[รวมค่าเสื่อม]]</f>
        <v>4211.3505051247084</v>
      </c>
      <c r="AU2190" s="1">
        <f t="shared" si="103"/>
        <v>4623.2312262414152</v>
      </c>
      <c r="AV2190" s="1" t="str" cm="1">
        <f t="array" ref="AV2190">IF(AC2190&lt;4, "เก็บ", IF(OR(AT2190 &lt; PERCENTILE(IF($AC$2:$AC$5092=AC2190, $AT$2:$AT$5092), 0.25) - 1.5 * (PERCENTILE(IF($AC$2:$AC$5092=AC2190, $AT$2:$AT$5092), 0.75) - PERCENTILE(IF($AC$2:$AC$5092=AC2190, $AT$2:$AT$5092), 0.25)), AT2190 &gt; PERCENTILE(IF($AC$2:$AC$5092=AC2190, $AT$2:$AT$5092), 0.75) + 1.5 * (PERCENTILE(IF($AC$2:$AC$5092=AC2190, $AT$2:$AT$5092), 0.75) - PERCENTILE(IF($AC$2:$AC$5092=AC2190, $AT$2:$AT$5092), 0.25))), "ตัด", "เก็บ"))</f>
        <v>เก็บ</v>
      </c>
      <c r="AW2190" s="1">
        <f t="shared" si="104"/>
        <v>4005.4952465164292</v>
      </c>
      <c r="AX2190" s="1">
        <v>2577.9546108768855</v>
      </c>
      <c r="AY2190" s="1">
        <v>1986.3546380090497</v>
      </c>
    </row>
    <row r="2191" spans="1:51" x14ac:dyDescent="0.2">
      <c r="A2191" s="3">
        <v>45676</v>
      </c>
      <c r="B2191">
        <v>45676</v>
      </c>
      <c r="C2191" t="s">
        <v>7010</v>
      </c>
      <c r="D2191" t="s">
        <v>66</v>
      </c>
      <c r="E2191" t="s">
        <v>105</v>
      </c>
      <c r="F2191" t="s">
        <v>395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803</v>
      </c>
      <c r="O2191" s="1">
        <v>803</v>
      </c>
      <c r="P2191" t="s">
        <v>7011</v>
      </c>
      <c r="Q2191" s="2">
        <v>244002</v>
      </c>
      <c r="R2191" t="s">
        <v>55</v>
      </c>
      <c r="S2191">
        <v>0</v>
      </c>
      <c r="T2191" t="s">
        <v>87</v>
      </c>
      <c r="U2191" t="s">
        <v>71</v>
      </c>
      <c r="V2191" s="1">
        <v>0</v>
      </c>
      <c r="W2191" s="1">
        <v>703</v>
      </c>
      <c r="X2191" s="1">
        <v>0</v>
      </c>
      <c r="Y2191" t="s">
        <v>108</v>
      </c>
      <c r="Z2191" t="s">
        <v>71</v>
      </c>
      <c r="AA2191" t="s">
        <v>3577</v>
      </c>
      <c r="AB2191" s="1">
        <v>0</v>
      </c>
      <c r="AC2191" s="4">
        <f>IF(ISNUMBER(MATCH(AD2191, $AD$2:AD2190, 0)), INDEX($AC$2:AC2190, MATCH(AD2191, $AD$2:AD2190, 0)), MAX($AC$2:AC2190)+1)</f>
        <v>6</v>
      </c>
      <c r="AD2191" t="str">
        <f t="shared" si="105"/>
        <v>เชียงราย-เชียงใหม่</v>
      </c>
      <c r="AE2191" t="s">
        <v>55</v>
      </c>
      <c r="AF2191" s="1">
        <v>0</v>
      </c>
      <c r="AG2191" s="1">
        <v>0</v>
      </c>
      <c r="AH2191" s="1">
        <v>0</v>
      </c>
      <c r="AI2191" t="s">
        <v>7012</v>
      </c>
      <c r="AJ2191" s="1">
        <v>1</v>
      </c>
      <c r="AK2191" s="1">
        <v>0</v>
      </c>
      <c r="AL2191" s="1">
        <v>0</v>
      </c>
      <c r="AM2191" s="1">
        <v>0</v>
      </c>
      <c r="AN2191" s="1">
        <v>0</v>
      </c>
      <c r="AO2191" s="1">
        <v>0</v>
      </c>
      <c r="AP2191" s="1">
        <v>0</v>
      </c>
      <c r="AQ2191" s="1">
        <v>0</v>
      </c>
      <c r="AR2191" s="1">
        <v>1506</v>
      </c>
      <c r="AS2191" s="1">
        <v>782.44950617283962</v>
      </c>
      <c r="AT2191" s="1">
        <f>Table1[[#This Row],[รวมต้นทุนค่าเดินทาง]]+Table1[[#This Row],[รวมต้นทุนค่าซ่อม]]+Table1[[#This Row],[รวมค่าเสื่อม]]</f>
        <v>3794.7256568004545</v>
      </c>
      <c r="AU2191" s="1">
        <f t="shared" si="103"/>
        <v>4428.3346813776061</v>
      </c>
      <c r="AV2191" s="1" t="str" cm="1">
        <f t="array" ref="AV2191">IF(AC2191&lt;4, "เก็บ", IF(OR(AT2191 &lt; PERCENTILE(IF($AC$2:$AC$5092=AC2191, $AT$2:$AT$5092), 0.25) - 1.5 * (PERCENTILE(IF($AC$2:$AC$5092=AC2191, $AT$2:$AT$5092), 0.75) - PERCENTILE(IF($AC$2:$AC$5092=AC2191, $AT$2:$AT$5092), 0.25)), AT2191 &gt; PERCENTILE(IF($AC$2:$AC$5092=AC2191, $AT$2:$AT$5092), 0.75) + 1.5 * (PERCENTILE(IF($AC$2:$AC$5092=AC2191, $AT$2:$AT$5092), 0.75) - PERCENTILE(IF($AC$2:$AC$5092=AC2191, $AT$2:$AT$5092), 0.25))), "ตัด", "เก็บ"))</f>
        <v>เก็บ</v>
      </c>
      <c r="AW2191" s="1">
        <f t="shared" si="104"/>
        <v>3873.7679454274344</v>
      </c>
      <c r="AX2191" s="1">
        <v>2781.4385174989698</v>
      </c>
      <c r="AY2191" s="1">
        <v>1506.2761506276152</v>
      </c>
    </row>
    <row r="2192" spans="1:51" x14ac:dyDescent="0.2">
      <c r="A2192" s="3">
        <v>45676</v>
      </c>
      <c r="B2192">
        <v>45676</v>
      </c>
      <c r="C2192" t="s">
        <v>7013</v>
      </c>
      <c r="D2192" t="s">
        <v>66</v>
      </c>
      <c r="E2192" t="s">
        <v>184</v>
      </c>
      <c r="F2192" t="s">
        <v>520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t="s">
        <v>7014</v>
      </c>
      <c r="Q2192" s="2">
        <v>244002</v>
      </c>
      <c r="R2192" t="s">
        <v>55</v>
      </c>
      <c r="S2192">
        <v>0</v>
      </c>
      <c r="T2192" t="s">
        <v>114</v>
      </c>
      <c r="U2192" t="s">
        <v>88</v>
      </c>
      <c r="V2192" s="1">
        <v>0</v>
      </c>
      <c r="W2192" s="1">
        <v>2142</v>
      </c>
      <c r="X2192" s="1">
        <v>0</v>
      </c>
      <c r="Y2192" t="s">
        <v>114</v>
      </c>
      <c r="Z2192" t="s">
        <v>88</v>
      </c>
      <c r="AA2192" t="s">
        <v>7015</v>
      </c>
      <c r="AB2192" s="1">
        <v>0</v>
      </c>
      <c r="AC2192" s="4">
        <f>IF(ISNUMBER(MATCH(AD2192, $AD$2:AD2191, 0)), INDEX($AC$2:AC2191, MATCH(AD2192, $AD$2:AD2191, 0)), MAX($AC$2:AC2191)+1)</f>
        <v>66</v>
      </c>
      <c r="AD2192" t="str">
        <f t="shared" si="105"/>
        <v>แม่สาย-แพร่</v>
      </c>
      <c r="AE2192" t="s">
        <v>55</v>
      </c>
      <c r="AF2192" s="1">
        <v>0</v>
      </c>
      <c r="AG2192" s="1">
        <v>0</v>
      </c>
      <c r="AH2192" s="1">
        <v>0</v>
      </c>
      <c r="AI2192" t="s">
        <v>7016</v>
      </c>
      <c r="AJ2192" s="1">
        <v>1</v>
      </c>
      <c r="AK2192" s="1">
        <v>0</v>
      </c>
      <c r="AL2192" s="1">
        <v>0</v>
      </c>
      <c r="AM2192" s="1">
        <v>0</v>
      </c>
      <c r="AN2192" s="1">
        <v>0</v>
      </c>
      <c r="AO2192" s="1">
        <v>0</v>
      </c>
      <c r="AP2192" s="1">
        <v>0</v>
      </c>
      <c r="AQ2192" s="1">
        <v>0</v>
      </c>
      <c r="AR2192" s="1">
        <v>2142</v>
      </c>
      <c r="AS2192" s="1">
        <v>2461.7005072463771</v>
      </c>
      <c r="AT2192" s="1">
        <f>Table1[[#This Row],[รวมต้นทุนค่าเดินทาง]]+Table1[[#This Row],[รวมต้นทุนค่าซ่อม]]+Table1[[#This Row],[รวมค่าเสื่อม]]</f>
        <v>6250.041970661011</v>
      </c>
      <c r="AU2192" s="1">
        <f t="shared" si="103"/>
        <v>3878.4802042704332</v>
      </c>
      <c r="AV2192" s="1" t="str" cm="1">
        <f t="array" ref="AV2192">IF(AC2192&lt;4, "เก็บ", IF(OR(AT2192 &lt; PERCENTILE(IF($AC$2:$AC$5092=AC2192, $AT$2:$AT$5092), 0.25) - 1.5 * (PERCENTILE(IF($AC$2:$AC$5092=AC2192, $AT$2:$AT$5092), 0.75) - PERCENTILE(IF($AC$2:$AC$5092=AC2192, $AT$2:$AT$5092), 0.25)), AT2192 &gt; PERCENTILE(IF($AC$2:$AC$5092=AC2192, $AT$2:$AT$5092), 0.75) + 1.5 * (PERCENTILE(IF($AC$2:$AC$5092=AC2192, $AT$2:$AT$5092), 0.75) - PERCENTILE(IF($AC$2:$AC$5092=AC2192, $AT$2:$AT$5092), 0.25))), "ตัด", "เก็บ"))</f>
        <v>เก็บ</v>
      </c>
      <c r="AW2192" s="1">
        <f t="shared" si="104"/>
        <v>3878.4802042704332</v>
      </c>
      <c r="AX2192" s="1">
        <v>3187.3598095469838</v>
      </c>
      <c r="AY2192" s="1">
        <v>1646.3414634146341</v>
      </c>
    </row>
    <row r="2193" spans="1:51" x14ac:dyDescent="0.2">
      <c r="A2193" s="3">
        <v>45677</v>
      </c>
      <c r="B2193">
        <v>45677</v>
      </c>
      <c r="C2193" t="s">
        <v>7017</v>
      </c>
      <c r="D2193" t="s">
        <v>66</v>
      </c>
      <c r="E2193" t="s">
        <v>67</v>
      </c>
      <c r="F2193" t="s">
        <v>273</v>
      </c>
      <c r="G2193" s="1">
        <v>0</v>
      </c>
      <c r="H2193" s="1">
        <v>803</v>
      </c>
      <c r="I2193" s="1">
        <v>400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400</v>
      </c>
      <c r="P2193" t="s">
        <v>7018</v>
      </c>
      <c r="Q2193" s="2">
        <v>244003</v>
      </c>
      <c r="R2193" t="s">
        <v>70</v>
      </c>
      <c r="S2193">
        <v>0</v>
      </c>
      <c r="T2193" t="s">
        <v>88</v>
      </c>
      <c r="U2193" t="s">
        <v>93</v>
      </c>
      <c r="V2193" s="1">
        <v>0</v>
      </c>
      <c r="W2193" s="1">
        <v>0</v>
      </c>
      <c r="X2193" s="1">
        <v>0</v>
      </c>
      <c r="AA2193" t="s">
        <v>58</v>
      </c>
      <c r="AB2193" s="1">
        <v>0</v>
      </c>
      <c r="AC2193" s="4">
        <f>IF(ISNUMBER(MATCH(AD2193, $AD$2:AD2192, 0)), INDEX($AC$2:AC2192, MATCH(AD2193, $AD$2:AD2192, 0)), MAX($AC$2:AC2192)+1)</f>
        <v>51</v>
      </c>
      <c r="AD2193" t="str">
        <f t="shared" si="105"/>
        <v>แพร่-ตลาดไท</v>
      </c>
      <c r="AE2193" t="s">
        <v>73</v>
      </c>
      <c r="AF2193" s="1">
        <v>0</v>
      </c>
      <c r="AG2193" s="1">
        <v>0</v>
      </c>
      <c r="AH2193" s="1">
        <v>0</v>
      </c>
      <c r="AI2193" t="s">
        <v>7019</v>
      </c>
      <c r="AJ2193" s="1">
        <v>1</v>
      </c>
      <c r="AK2193" s="1">
        <v>572</v>
      </c>
      <c r="AL2193" s="1">
        <v>572</v>
      </c>
      <c r="AM2193" s="1">
        <v>1</v>
      </c>
      <c r="AN2193" s="1">
        <v>0</v>
      </c>
      <c r="AO2193" s="1">
        <v>0</v>
      </c>
      <c r="AP2193" s="1">
        <v>0</v>
      </c>
      <c r="AQ2193" s="1">
        <v>0</v>
      </c>
      <c r="AR2193" s="1">
        <v>1203</v>
      </c>
      <c r="AS2193" s="1">
        <v>2208.3377897006621</v>
      </c>
      <c r="AT2193" s="1">
        <f>Table1[[#This Row],[รวมต้นทุนค่าเดินทาง]]+Table1[[#This Row],[รวมต้นทุนค่าซ่อม]]+Table1[[#This Row],[รวมค่าเสื่อม]]</f>
        <v>5849.9327742420573</v>
      </c>
      <c r="AU2193" s="1">
        <f t="shared" si="103"/>
        <v>4737.6107634746759</v>
      </c>
      <c r="AV2193" s="1" t="str" cm="1">
        <f t="array" ref="AV2193">IF(AC2193&lt;4, "เก็บ", IF(OR(AT2193 &lt; PERCENTILE(IF($AC$2:$AC$5092=AC2193, $AT$2:$AT$5092), 0.25) - 1.5 * (PERCENTILE(IF($AC$2:$AC$5092=AC2193, $AT$2:$AT$5092), 0.75) - PERCENTILE(IF($AC$2:$AC$5092=AC2193, $AT$2:$AT$5092), 0.25)), AT2193 &gt; PERCENTILE(IF($AC$2:$AC$5092=AC2193, $AT$2:$AT$5092), 0.75) + 1.5 * (PERCENTILE(IF($AC$2:$AC$5092=AC2193, $AT$2:$AT$5092), 0.75) - PERCENTILE(IF($AC$2:$AC$5092=AC2193, $AT$2:$AT$5092), 0.25))), "ตัด", "เก็บ"))</f>
        <v>เก็บ</v>
      </c>
      <c r="AW2193" s="1">
        <f t="shared" si="104"/>
        <v>4487.1668970521196</v>
      </c>
      <c r="AX2193" s="1">
        <v>3014.4338711558335</v>
      </c>
      <c r="AY2193" s="1">
        <v>2438.5949845413948</v>
      </c>
    </row>
    <row r="2194" spans="1:51" x14ac:dyDescent="0.2">
      <c r="A2194" s="3">
        <v>45678</v>
      </c>
      <c r="B2194">
        <v>45678</v>
      </c>
      <c r="C2194" t="s">
        <v>7020</v>
      </c>
      <c r="D2194" t="s">
        <v>66</v>
      </c>
      <c r="E2194" t="s">
        <v>67</v>
      </c>
      <c r="F2194" t="s">
        <v>770</v>
      </c>
      <c r="G2194" s="1">
        <v>937</v>
      </c>
      <c r="H2194" s="1">
        <v>0</v>
      </c>
      <c r="I2194" s="1">
        <v>400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1337</v>
      </c>
      <c r="P2194" t="s">
        <v>7021</v>
      </c>
      <c r="Q2194" s="2">
        <v>244004</v>
      </c>
      <c r="R2194" t="s">
        <v>70</v>
      </c>
      <c r="S2194">
        <v>0</v>
      </c>
      <c r="T2194" t="s">
        <v>254</v>
      </c>
      <c r="U2194" t="s">
        <v>93</v>
      </c>
      <c r="V2194" s="1">
        <v>0</v>
      </c>
      <c r="W2194" s="1">
        <v>0</v>
      </c>
      <c r="X2194" s="1">
        <v>0</v>
      </c>
      <c r="AA2194" t="s">
        <v>58</v>
      </c>
      <c r="AB2194" s="1">
        <v>0</v>
      </c>
      <c r="AC2194" s="4">
        <f>IF(ISNUMBER(MATCH(AD2194, $AD$2:AD2193, 0)), INDEX($AC$2:AC2193, MATCH(AD2194, $AD$2:AD2193, 0)), MAX($AC$2:AC2193)+1)</f>
        <v>14</v>
      </c>
      <c r="AD2194" t="str">
        <f t="shared" si="105"/>
        <v>ลำปาง-ตลาดไท</v>
      </c>
      <c r="AE2194" t="s">
        <v>73</v>
      </c>
      <c r="AF2194" s="1">
        <v>0</v>
      </c>
      <c r="AG2194" s="1">
        <v>0</v>
      </c>
      <c r="AH2194" s="1">
        <v>0</v>
      </c>
      <c r="AI2194" t="s">
        <v>7022</v>
      </c>
      <c r="AJ2194" s="1">
        <v>1</v>
      </c>
      <c r="AK2194" s="1">
        <v>720</v>
      </c>
      <c r="AL2194" s="1">
        <v>720</v>
      </c>
      <c r="AM2194" s="1">
        <v>1</v>
      </c>
      <c r="AN2194" s="1">
        <v>0</v>
      </c>
      <c r="AO2194" s="1">
        <v>0</v>
      </c>
      <c r="AP2194" s="1">
        <v>0</v>
      </c>
      <c r="AQ2194" s="1">
        <v>0</v>
      </c>
      <c r="AR2194" s="1">
        <v>1337</v>
      </c>
      <c r="AS2194" s="1">
        <v>1932.0811357557432</v>
      </c>
      <c r="AT2194" s="1">
        <f>Table1[[#This Row],[รวมต้นทุนค่าเดินทาง]]+Table1[[#This Row],[รวมต้นทุนค่าซ่อม]]+Table1[[#This Row],[รวมค่าเสื่อม]]</f>
        <v>6516.3600004567625</v>
      </c>
      <c r="AU2194" s="1" t="e">
        <f t="shared" si="103"/>
        <v>#N/A</v>
      </c>
      <c r="AV2194" s="1" t="e" cm="1">
        <f t="array" ref="AV2194">IF(AC2194&lt;4, "เก็บ", IF(OR(AT2194 &lt; PERCENTILE(IF($AC$2:$AC$5092=AC2194, $AT$2:$AT$5092), 0.25) - 1.5 * (PERCENTILE(IF($AC$2:$AC$5092=AC2194, $AT$2:$AT$5092), 0.75) - PERCENTILE(IF($AC$2:$AC$5092=AC2194, $AT$2:$AT$5092), 0.25)), AT2194 &gt; PERCENTILE(IF($AC$2:$AC$5092=AC2194, $AT$2:$AT$5092), 0.75) + 1.5 * (PERCENTILE(IF($AC$2:$AC$5092=AC2194, $AT$2:$AT$5092), 0.75) - PERCENTILE(IF($AC$2:$AC$5092=AC2194, $AT$2:$AT$5092), 0.25))), "ตัด", "เก็บ"))</f>
        <v>#N/A</v>
      </c>
      <c r="AW2194" s="1" t="e">
        <f t="shared" si="104"/>
        <v>#DIV/0!</v>
      </c>
      <c r="AX2194" s="1">
        <v>2411.9362516169685</v>
      </c>
      <c r="AY2194" s="1">
        <v>3247.2788647010193</v>
      </c>
    </row>
    <row r="2195" spans="1:51" x14ac:dyDescent="0.2">
      <c r="A2195" s="3">
        <v>45678</v>
      </c>
      <c r="B2195">
        <v>45678</v>
      </c>
      <c r="C2195" t="s">
        <v>7023</v>
      </c>
      <c r="D2195" t="s">
        <v>66</v>
      </c>
      <c r="E2195" t="s">
        <v>124</v>
      </c>
      <c r="F2195" t="s">
        <v>289</v>
      </c>
      <c r="G2195" s="1">
        <v>0</v>
      </c>
      <c r="H2195" s="1">
        <v>0</v>
      </c>
      <c r="I2195" s="1">
        <v>500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500</v>
      </c>
      <c r="P2195" t="s">
        <v>7024</v>
      </c>
      <c r="Q2195" s="2">
        <v>244004</v>
      </c>
      <c r="R2195" t="s">
        <v>70</v>
      </c>
      <c r="S2195">
        <v>0</v>
      </c>
      <c r="T2195" t="s">
        <v>71</v>
      </c>
      <c r="U2195" t="s">
        <v>161</v>
      </c>
      <c r="V2195" s="1">
        <v>0</v>
      </c>
      <c r="W2195" s="1">
        <v>0</v>
      </c>
      <c r="X2195" s="1">
        <v>0</v>
      </c>
      <c r="AA2195" t="s">
        <v>58</v>
      </c>
      <c r="AB2195" s="1">
        <v>0</v>
      </c>
      <c r="AC2195" s="4">
        <f>IF(ISNUMBER(MATCH(AD2195, $AD$2:AD2194, 0)), INDEX($AC$2:AC2194, MATCH(AD2195, $AD$2:AD2194, 0)), MAX($AC$2:AC2194)+1)</f>
        <v>9</v>
      </c>
      <c r="AD2195" t="str">
        <f t="shared" si="105"/>
        <v>เชียงใหม่-พุทธมณฑลสาย 2</v>
      </c>
      <c r="AE2195" t="s">
        <v>73</v>
      </c>
      <c r="AF2195" s="1">
        <v>0</v>
      </c>
      <c r="AG2195" s="1">
        <v>0</v>
      </c>
      <c r="AH2195" s="1">
        <v>0</v>
      </c>
      <c r="AI2195" t="s">
        <v>7025</v>
      </c>
      <c r="AJ2195" s="1">
        <v>1</v>
      </c>
      <c r="AK2195" s="1">
        <v>720</v>
      </c>
      <c r="AL2195" s="1">
        <v>720</v>
      </c>
      <c r="AM2195" s="1">
        <v>1</v>
      </c>
      <c r="AN2195" s="1">
        <v>0</v>
      </c>
      <c r="AO2195" s="1">
        <v>0</v>
      </c>
      <c r="AP2195" s="1">
        <v>0</v>
      </c>
      <c r="AQ2195" s="1">
        <v>0</v>
      </c>
      <c r="AR2195" s="1">
        <v>500</v>
      </c>
      <c r="AS2195" s="1">
        <v>1309.4981967559211</v>
      </c>
      <c r="AT2195" s="1">
        <f>Table1[[#This Row],[รวมต้นทุนค่าเดินทาง]]+Table1[[#This Row],[รวมต้นทุนค่าซ่อม]]+Table1[[#This Row],[รวมค่าเสื่อม]]</f>
        <v>3741.7711059195867</v>
      </c>
      <c r="AU2195" s="1">
        <f t="shared" si="103"/>
        <v>4623.2312262414152</v>
      </c>
      <c r="AV2195" s="1" t="str" cm="1">
        <f t="array" ref="AV2195">IF(AC2195&lt;4, "เก็บ", IF(OR(AT2195 &lt; PERCENTILE(IF($AC$2:$AC$5092=AC2195, $AT$2:$AT$5092), 0.25) - 1.5 * (PERCENTILE(IF($AC$2:$AC$5092=AC2195, $AT$2:$AT$5092), 0.75) - PERCENTILE(IF($AC$2:$AC$5092=AC2195, $AT$2:$AT$5092), 0.25)), AT2195 &gt; PERCENTILE(IF($AC$2:$AC$5092=AC2195, $AT$2:$AT$5092), 0.75) + 1.5 * (PERCENTILE(IF($AC$2:$AC$5092=AC2195, $AT$2:$AT$5092), 0.75) - PERCENTILE(IF($AC$2:$AC$5092=AC2195, $AT$2:$AT$5092), 0.25))), "ตัด", "เก็บ"))</f>
        <v>เก็บ</v>
      </c>
      <c r="AW2195" s="1">
        <f t="shared" si="104"/>
        <v>4005.4952465164292</v>
      </c>
      <c r="AX2195" s="1">
        <v>2577.9546108768855</v>
      </c>
      <c r="AY2195" s="1">
        <v>1932.2729091636656</v>
      </c>
    </row>
    <row r="2196" spans="1:51" x14ac:dyDescent="0.2">
      <c r="A2196" s="3">
        <v>45678</v>
      </c>
      <c r="B2196">
        <v>45678</v>
      </c>
      <c r="C2196" t="s">
        <v>7026</v>
      </c>
      <c r="D2196" t="s">
        <v>66</v>
      </c>
      <c r="E2196" t="s">
        <v>67</v>
      </c>
      <c r="F2196" t="s">
        <v>232</v>
      </c>
      <c r="G2196" s="1">
        <v>0</v>
      </c>
      <c r="H2196" s="1">
        <v>0</v>
      </c>
      <c r="I2196" s="1">
        <v>500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500</v>
      </c>
      <c r="P2196" t="s">
        <v>7027</v>
      </c>
      <c r="Q2196" s="2">
        <v>244004</v>
      </c>
      <c r="R2196" t="s">
        <v>70</v>
      </c>
      <c r="S2196">
        <v>0</v>
      </c>
      <c r="T2196" t="s">
        <v>71</v>
      </c>
      <c r="U2196" t="s">
        <v>72</v>
      </c>
      <c r="V2196" s="1">
        <v>0</v>
      </c>
      <c r="W2196" s="1">
        <v>0</v>
      </c>
      <c r="X2196" s="1">
        <v>0</v>
      </c>
      <c r="AA2196" t="s">
        <v>58</v>
      </c>
      <c r="AB2196" s="1">
        <v>0</v>
      </c>
      <c r="AC2196" s="4">
        <f>IF(ISNUMBER(MATCH(AD2196, $AD$2:AD2195, 0)), INDEX($AC$2:AC2195, MATCH(AD2196, $AD$2:AD2195, 0)), MAX($AC$2:AC2195)+1)</f>
        <v>2</v>
      </c>
      <c r="AD2196" t="str">
        <f t="shared" si="105"/>
        <v>เชียงใหม่-พุทธมณฑลสาย 5</v>
      </c>
      <c r="AE2196" t="s">
        <v>73</v>
      </c>
      <c r="AF2196" s="1">
        <v>0</v>
      </c>
      <c r="AG2196" s="1">
        <v>0</v>
      </c>
      <c r="AH2196" s="1">
        <v>0</v>
      </c>
      <c r="AI2196" t="s">
        <v>7028</v>
      </c>
      <c r="AJ2196" s="1">
        <v>1</v>
      </c>
      <c r="AK2196" s="1">
        <v>720</v>
      </c>
      <c r="AL2196" s="1">
        <v>720</v>
      </c>
      <c r="AM2196" s="1">
        <v>1</v>
      </c>
      <c r="AN2196" s="1">
        <v>0</v>
      </c>
      <c r="AO2196" s="1">
        <v>0</v>
      </c>
      <c r="AP2196" s="1">
        <v>0</v>
      </c>
      <c r="AQ2196" s="1">
        <v>0</v>
      </c>
      <c r="AR2196" s="1">
        <v>500</v>
      </c>
      <c r="AS2196" s="1">
        <v>3017.5154162735848</v>
      </c>
      <c r="AT2196" s="1">
        <f>Table1[[#This Row],[รวมต้นทุนค่าเดินทาง]]+Table1[[#This Row],[รวมต้นทุนค่าซ่อม]]+Table1[[#This Row],[รวมค่าเสื่อม]]</f>
        <v>5366.3569708326286</v>
      </c>
      <c r="AU2196" s="1">
        <f t="shared" si="103"/>
        <v>5026.5629662053279</v>
      </c>
      <c r="AV2196" s="1" t="str" cm="1">
        <f t="array" ref="AV2196">IF(AC2196&lt;4, "เก็บ", IF(OR(AT2196 &lt; PERCENTILE(IF($AC$2:$AC$5092=AC2196, $AT$2:$AT$5092), 0.25) - 1.5 * (PERCENTILE(IF($AC$2:$AC$5092=AC2196, $AT$2:$AT$5092), 0.75) - PERCENTILE(IF($AC$2:$AC$5092=AC2196, $AT$2:$AT$5092), 0.25)), AT2196 &gt; PERCENTILE(IF($AC$2:$AC$5092=AC2196, $AT$2:$AT$5092), 0.75) + 1.5 * (PERCENTILE(IF($AC$2:$AC$5092=AC2196, $AT$2:$AT$5092), 0.75) - PERCENTILE(IF($AC$2:$AC$5092=AC2196, $AT$2:$AT$5092), 0.25))), "ตัด", "เก็บ"))</f>
        <v>เก็บ</v>
      </c>
      <c r="AW2196" s="1">
        <f t="shared" si="104"/>
        <v>5026.5629662053279</v>
      </c>
      <c r="AX2196" s="1">
        <v>4064.5059139663294</v>
      </c>
      <c r="AY2196" s="1">
        <v>1848.8415545590433</v>
      </c>
    </row>
    <row r="2197" spans="1:51" x14ac:dyDescent="0.2">
      <c r="A2197" s="3">
        <v>45678</v>
      </c>
      <c r="B2197">
        <v>45678</v>
      </c>
      <c r="C2197" t="s">
        <v>7029</v>
      </c>
      <c r="D2197" t="s">
        <v>66</v>
      </c>
      <c r="E2197" t="s">
        <v>67</v>
      </c>
      <c r="F2197" t="s">
        <v>317</v>
      </c>
      <c r="G2197" s="1">
        <v>0</v>
      </c>
      <c r="H2197" s="1">
        <v>1038</v>
      </c>
      <c r="I2197" s="1">
        <v>400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400</v>
      </c>
      <c r="P2197" t="s">
        <v>7030</v>
      </c>
      <c r="Q2197" s="2">
        <v>244004</v>
      </c>
      <c r="R2197" t="s">
        <v>70</v>
      </c>
      <c r="S2197">
        <v>0</v>
      </c>
      <c r="T2197" t="s">
        <v>71</v>
      </c>
      <c r="U2197" t="s">
        <v>93</v>
      </c>
      <c r="V2197" s="1">
        <v>0</v>
      </c>
      <c r="W2197" s="1">
        <v>0</v>
      </c>
      <c r="X2197" s="1">
        <v>0</v>
      </c>
      <c r="AA2197" t="s">
        <v>58</v>
      </c>
      <c r="AB2197" s="1">
        <v>0</v>
      </c>
      <c r="AC2197" s="4">
        <f>IF(ISNUMBER(MATCH(AD2197, $AD$2:AD2196, 0)), INDEX($AC$2:AC2196, MATCH(AD2197, $AD$2:AD2196, 0)), MAX($AC$2:AC2196)+1)</f>
        <v>4</v>
      </c>
      <c r="AD2197" t="str">
        <f t="shared" si="105"/>
        <v>เชียงใหม่-ตลาดไท</v>
      </c>
      <c r="AE2197" t="s">
        <v>73</v>
      </c>
      <c r="AF2197" s="1">
        <v>0</v>
      </c>
      <c r="AG2197" s="1">
        <v>0</v>
      </c>
      <c r="AH2197" s="1">
        <v>0</v>
      </c>
      <c r="AI2197" t="s">
        <v>7031</v>
      </c>
      <c r="AJ2197" s="1">
        <v>1</v>
      </c>
      <c r="AK2197" s="1">
        <v>720</v>
      </c>
      <c r="AL2197" s="1">
        <v>720</v>
      </c>
      <c r="AM2197" s="1">
        <v>1</v>
      </c>
      <c r="AN2197" s="1">
        <v>0</v>
      </c>
      <c r="AO2197" s="1">
        <v>0</v>
      </c>
      <c r="AP2197" s="1">
        <v>0</v>
      </c>
      <c r="AQ2197" s="1">
        <v>0</v>
      </c>
      <c r="AR2197" s="1">
        <v>1438</v>
      </c>
      <c r="AS2197" s="1">
        <v>580.87579615284687</v>
      </c>
      <c r="AT2197" s="1">
        <f>Table1[[#This Row],[รวมต้นทุนค่าเดินทาง]]+Table1[[#This Row],[รวมต้นทุนค่าซ่อม]]+Table1[[#This Row],[รวมค่าเสื่อม]]</f>
        <v>4847.2856013068376</v>
      </c>
      <c r="AU2197" s="1">
        <f t="shared" si="103"/>
        <v>4256.109283997258</v>
      </c>
      <c r="AV2197" s="1" t="str" cm="1">
        <f t="array" ref="AV2197">IF(AC2197&lt;4, "เก็บ", IF(OR(AT2197 &lt; PERCENTILE(IF($AC$2:$AC$5092=AC2197, $AT$2:$AT$5092), 0.25) - 1.5 * (PERCENTILE(IF($AC$2:$AC$5092=AC2197, $AT$2:$AT$5092), 0.75) - PERCENTILE(IF($AC$2:$AC$5092=AC2197, $AT$2:$AT$5092), 0.25)), AT2197 &gt; PERCENTILE(IF($AC$2:$AC$5092=AC2197, $AT$2:$AT$5092), 0.75) + 1.5 * (PERCENTILE(IF($AC$2:$AC$5092=AC2197, $AT$2:$AT$5092), 0.75) - PERCENTILE(IF($AC$2:$AC$5092=AC2197, $AT$2:$AT$5092), 0.25))), "ตัด", "เก็บ"))</f>
        <v>เก็บ</v>
      </c>
      <c r="AW2197" s="1">
        <f t="shared" si="104"/>
        <v>3807.0727671795808</v>
      </c>
      <c r="AX2197" s="1">
        <v>2335.0230876608157</v>
      </c>
      <c r="AY2197" s="1">
        <v>2828.4098051539913</v>
      </c>
    </row>
    <row r="2198" spans="1:51" x14ac:dyDescent="0.2">
      <c r="A2198" s="3">
        <v>45678</v>
      </c>
      <c r="B2198">
        <v>45678</v>
      </c>
      <c r="C2198" t="s">
        <v>7032</v>
      </c>
      <c r="D2198" t="s">
        <v>66</v>
      </c>
      <c r="E2198" t="s">
        <v>105</v>
      </c>
      <c r="F2198" t="s">
        <v>865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803</v>
      </c>
      <c r="O2198" s="1">
        <v>803</v>
      </c>
      <c r="P2198" t="s">
        <v>7033</v>
      </c>
      <c r="Q2198" s="2">
        <v>244004</v>
      </c>
      <c r="R2198" t="s">
        <v>55</v>
      </c>
      <c r="S2198">
        <v>0</v>
      </c>
      <c r="T2198" t="s">
        <v>87</v>
      </c>
      <c r="U2198" t="s">
        <v>71</v>
      </c>
      <c r="V2198" s="1">
        <v>0</v>
      </c>
      <c r="W2198" s="1">
        <v>703</v>
      </c>
      <c r="X2198" s="1">
        <v>0</v>
      </c>
      <c r="Y2198" t="s">
        <v>108</v>
      </c>
      <c r="Z2198" t="s">
        <v>71</v>
      </c>
      <c r="AA2198" t="s">
        <v>58</v>
      </c>
      <c r="AB2198" s="1">
        <v>0</v>
      </c>
      <c r="AC2198" s="4">
        <f>IF(ISNUMBER(MATCH(AD2198, $AD$2:AD2197, 0)), INDEX($AC$2:AC2197, MATCH(AD2198, $AD$2:AD2197, 0)), MAX($AC$2:AC2197)+1)</f>
        <v>6</v>
      </c>
      <c r="AD2198" t="str">
        <f t="shared" si="105"/>
        <v>เชียงราย-เชียงใหม่</v>
      </c>
      <c r="AE2198" t="s">
        <v>55</v>
      </c>
      <c r="AF2198" s="1">
        <v>0</v>
      </c>
      <c r="AG2198" s="1">
        <v>0</v>
      </c>
      <c r="AH2198" s="1">
        <v>0</v>
      </c>
      <c r="AI2198" t="s">
        <v>7034</v>
      </c>
      <c r="AJ2198" s="1">
        <v>1</v>
      </c>
      <c r="AK2198" s="1">
        <v>0</v>
      </c>
      <c r="AL2198" s="1">
        <v>0</v>
      </c>
      <c r="AM2198" s="1">
        <v>0</v>
      </c>
      <c r="AN2198" s="1">
        <v>603.79879999999991</v>
      </c>
      <c r="AO2198" s="1">
        <v>0</v>
      </c>
      <c r="AP2198" s="1">
        <v>0</v>
      </c>
      <c r="AQ2198" s="1">
        <v>0</v>
      </c>
      <c r="AR2198" s="1">
        <v>1506</v>
      </c>
      <c r="AS2198" s="1">
        <v>592.3248534979424</v>
      </c>
      <c r="AT2198" s="1">
        <f>Table1[[#This Row],[รวมต้นทุนค่าเดินทาง]]+Table1[[#This Row],[รวมต้นทุนค่าซ่อม]]+Table1[[#This Row],[รวมค่าเสื่อม]]</f>
        <v>3898.3248534979425</v>
      </c>
      <c r="AU2198" s="1">
        <f t="shared" si="103"/>
        <v>4428.3346813776061</v>
      </c>
      <c r="AV2198" s="1" t="str" cm="1">
        <f t="array" ref="AV2198">IF(AC2198&lt;4, "เก็บ", IF(OR(AT2198 &lt; PERCENTILE(IF($AC$2:$AC$5092=AC2198, $AT$2:$AT$5092), 0.25) - 1.5 * (PERCENTILE(IF($AC$2:$AC$5092=AC2198, $AT$2:$AT$5092), 0.75) - PERCENTILE(IF($AC$2:$AC$5092=AC2198, $AT$2:$AT$5092), 0.25)), AT2198 &gt; PERCENTILE(IF($AC$2:$AC$5092=AC2198, $AT$2:$AT$5092), 0.75) + 1.5 * (PERCENTILE(IF($AC$2:$AC$5092=AC2198, $AT$2:$AT$5092), 0.75) - PERCENTILE(IF($AC$2:$AC$5092=AC2198, $AT$2:$AT$5092), 0.25))), "ตัด", "เก็บ"))</f>
        <v>เก็บ</v>
      </c>
      <c r="AW2198" s="1">
        <f t="shared" si="104"/>
        <v>3873.7679454274344</v>
      </c>
      <c r="AX2198" s="1">
        <v>2781.4385174989698</v>
      </c>
      <c r="AY2198" s="1">
        <v>1800</v>
      </c>
    </row>
    <row r="2199" spans="1:51" x14ac:dyDescent="0.2">
      <c r="A2199" s="3">
        <v>45678</v>
      </c>
      <c r="B2199">
        <v>45678</v>
      </c>
      <c r="C2199" t="s">
        <v>7035</v>
      </c>
      <c r="D2199" t="s">
        <v>66</v>
      </c>
      <c r="E2199" t="s">
        <v>84</v>
      </c>
      <c r="F2199" t="s">
        <v>1068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t="s">
        <v>7036</v>
      </c>
      <c r="Q2199" s="2">
        <v>244004</v>
      </c>
      <c r="R2199" t="s">
        <v>55</v>
      </c>
      <c r="S2199">
        <v>0</v>
      </c>
      <c r="T2199" t="s">
        <v>114</v>
      </c>
      <c r="U2199" t="s">
        <v>71</v>
      </c>
      <c r="V2199" s="1">
        <v>0</v>
      </c>
      <c r="W2199" s="1">
        <v>1640</v>
      </c>
      <c r="X2199" s="1">
        <v>0</v>
      </c>
      <c r="Y2199" t="s">
        <v>114</v>
      </c>
      <c r="Z2199" t="s">
        <v>71</v>
      </c>
      <c r="AA2199" t="s">
        <v>7037</v>
      </c>
      <c r="AB2199" s="1">
        <v>0</v>
      </c>
      <c r="AC2199" s="4">
        <f>IF(ISNUMBER(MATCH(AD2199, $AD$2:AD2198, 0)), INDEX($AC$2:AC2198, MATCH(AD2199, $AD$2:AD2198, 0)), MAX($AC$2:AC2198)+1)</f>
        <v>7</v>
      </c>
      <c r="AD2199" t="str">
        <f t="shared" si="105"/>
        <v>แม่สาย-เชียงใหม่</v>
      </c>
      <c r="AE2199" t="s">
        <v>55</v>
      </c>
      <c r="AF2199" s="1">
        <v>0</v>
      </c>
      <c r="AG2199" s="1">
        <v>0</v>
      </c>
      <c r="AH2199" s="1">
        <v>0</v>
      </c>
      <c r="AI2199" t="s">
        <v>7038</v>
      </c>
      <c r="AJ2199" s="1">
        <v>1</v>
      </c>
      <c r="AK2199" s="1">
        <v>0</v>
      </c>
      <c r="AL2199" s="1">
        <v>0</v>
      </c>
      <c r="AM2199" s="1">
        <v>0</v>
      </c>
      <c r="AN2199" s="1">
        <v>0</v>
      </c>
      <c r="AO2199" s="1">
        <v>0</v>
      </c>
      <c r="AP2199" s="1">
        <v>0</v>
      </c>
      <c r="AQ2199" s="1">
        <v>0</v>
      </c>
      <c r="AR2199" s="1">
        <v>1640</v>
      </c>
      <c r="AS2199" s="1">
        <v>666.26119791666667</v>
      </c>
      <c r="AT2199" s="1">
        <f>Table1[[#This Row],[รวมต้นทุนค่าเดินทาง]]+Table1[[#This Row],[รวมต้นทุนค่าซ่อม]]+Table1[[#This Row],[รวมค่าเสื่อม]]</f>
        <v>3604.3381209935897</v>
      </c>
      <c r="AU2199" s="1">
        <f t="shared" si="103"/>
        <v>4610.750953896033</v>
      </c>
      <c r="AV2199" s="1" t="str" cm="1">
        <f t="array" ref="AV2199">IF(AC2199&lt;4, "เก็บ", IF(OR(AT2199 &lt; PERCENTILE(IF($AC$2:$AC$5092=AC2199, $AT$2:$AT$5092), 0.25) - 1.5 * (PERCENTILE(IF($AC$2:$AC$5092=AC2199, $AT$2:$AT$5092), 0.75) - PERCENTILE(IF($AC$2:$AC$5092=AC2199, $AT$2:$AT$5092), 0.25)), AT2199 &gt; PERCENTILE(IF($AC$2:$AC$5092=AC2199, $AT$2:$AT$5092), 0.75) + 1.5 * (PERCENTILE(IF($AC$2:$AC$5092=AC2199, $AT$2:$AT$5092), 0.75) - PERCENTILE(IF($AC$2:$AC$5092=AC2199, $AT$2:$AT$5092), 0.25))), "ตัด", "เก็บ"))</f>
        <v>เก็บ</v>
      </c>
      <c r="AW2199" s="1">
        <f t="shared" si="104"/>
        <v>3940.0604671629926</v>
      </c>
      <c r="AX2199" s="1">
        <v>3152.7453177985908</v>
      </c>
      <c r="AY2199" s="1">
        <v>1298.0769230769231</v>
      </c>
    </row>
    <row r="2200" spans="1:51" x14ac:dyDescent="0.2">
      <c r="A2200" s="3">
        <v>45679</v>
      </c>
      <c r="B2200">
        <v>45679</v>
      </c>
      <c r="C2200" t="s">
        <v>7039</v>
      </c>
      <c r="D2200" t="s">
        <v>66</v>
      </c>
      <c r="E2200" t="s">
        <v>67</v>
      </c>
      <c r="F2200" t="s">
        <v>936</v>
      </c>
      <c r="G2200" s="1">
        <v>937</v>
      </c>
      <c r="H2200" s="1">
        <v>0</v>
      </c>
      <c r="I2200" s="1">
        <v>400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1337</v>
      </c>
      <c r="P2200" t="s">
        <v>7040</v>
      </c>
      <c r="Q2200" s="2">
        <v>244005</v>
      </c>
      <c r="R2200" t="s">
        <v>70</v>
      </c>
      <c r="S2200">
        <v>0</v>
      </c>
      <c r="T2200" t="s">
        <v>254</v>
      </c>
      <c r="U2200" t="s">
        <v>161</v>
      </c>
      <c r="V2200" s="1">
        <v>0</v>
      </c>
      <c r="W2200" s="1">
        <v>0</v>
      </c>
      <c r="X2200" s="1">
        <v>0</v>
      </c>
      <c r="AA2200" t="s">
        <v>58</v>
      </c>
      <c r="AB2200" s="1">
        <v>0</v>
      </c>
      <c r="AC2200" s="4">
        <f>IF(ISNUMBER(MATCH(AD2200, $AD$2:AD2199, 0)), INDEX($AC$2:AC2199, MATCH(AD2200, $AD$2:AD2199, 0)), MAX($AC$2:AC2199)+1)</f>
        <v>11</v>
      </c>
      <c r="AD2200" t="str">
        <f t="shared" si="105"/>
        <v>ลำปาง-พุทธมณฑลสาย 2</v>
      </c>
      <c r="AE2200" t="s">
        <v>73</v>
      </c>
      <c r="AF2200" s="1">
        <v>0</v>
      </c>
      <c r="AG2200" s="1">
        <v>0</v>
      </c>
      <c r="AH2200" s="1">
        <v>0</v>
      </c>
      <c r="AI2200" t="s">
        <v>7041</v>
      </c>
      <c r="AJ2200" s="1">
        <v>1</v>
      </c>
      <c r="AK2200" s="1">
        <v>720</v>
      </c>
      <c r="AL2200" s="1">
        <v>720</v>
      </c>
      <c r="AM2200" s="1">
        <v>1</v>
      </c>
      <c r="AN2200" s="1">
        <v>0</v>
      </c>
      <c r="AO2200" s="1">
        <v>0</v>
      </c>
      <c r="AP2200" s="1">
        <v>0</v>
      </c>
      <c r="AQ2200" s="1">
        <v>0</v>
      </c>
      <c r="AR2200" s="1">
        <v>1337</v>
      </c>
      <c r="AS2200" s="1">
        <v>4232.5736678453804</v>
      </c>
      <c r="AT2200" s="1">
        <f>Table1[[#This Row],[รวมต้นทุนค่าเดินทาง]]+Table1[[#This Row],[รวมต้นทุนค่าซ่อม]]+Table1[[#This Row],[รวมค่าเสื่อม]]</f>
        <v>8050.1463738279226</v>
      </c>
      <c r="AU2200" s="1">
        <f t="shared" si="103"/>
        <v>4930.4097489270907</v>
      </c>
      <c r="AV2200" s="1" t="str" cm="1">
        <f t="array" ref="AV2200">IF(AC2200&lt;4, "เก็บ", IF(OR(AT2200 &lt; PERCENTILE(IF($AC$2:$AC$5092=AC2200, $AT$2:$AT$5092), 0.25) - 1.5 * (PERCENTILE(IF($AC$2:$AC$5092=AC2200, $AT$2:$AT$5092), 0.75) - PERCENTILE(IF($AC$2:$AC$5092=AC2200, $AT$2:$AT$5092), 0.25)), AT2200 &gt; PERCENTILE(IF($AC$2:$AC$5092=AC2200, $AT$2:$AT$5092), 0.75) + 1.5 * (PERCENTILE(IF($AC$2:$AC$5092=AC2200, $AT$2:$AT$5092), 0.75) - PERCENTILE(IF($AC$2:$AC$5092=AC2200, $AT$2:$AT$5092), 0.25))), "ตัด", "เก็บ"))</f>
        <v>เก็บ</v>
      </c>
      <c r="AW2200" s="1">
        <f t="shared" si="104"/>
        <v>4496.4734610911819</v>
      </c>
      <c r="AX2200" s="1">
        <v>2927.9145864762854</v>
      </c>
      <c r="AY2200" s="1">
        <v>2480.5727059825422</v>
      </c>
    </row>
    <row r="2201" spans="1:51" x14ac:dyDescent="0.2">
      <c r="A2201" s="3">
        <v>45679</v>
      </c>
      <c r="B2201">
        <v>45679</v>
      </c>
      <c r="C2201" t="s">
        <v>7042</v>
      </c>
      <c r="D2201" t="s">
        <v>66</v>
      </c>
      <c r="E2201" t="s">
        <v>67</v>
      </c>
      <c r="F2201" t="s">
        <v>236</v>
      </c>
      <c r="G2201" s="1">
        <v>937</v>
      </c>
      <c r="H2201" s="1">
        <v>0</v>
      </c>
      <c r="I2201" s="1">
        <v>400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1337</v>
      </c>
      <c r="P2201" t="s">
        <v>7043</v>
      </c>
      <c r="Q2201" s="2">
        <v>244005</v>
      </c>
      <c r="R2201" t="s">
        <v>70</v>
      </c>
      <c r="S2201">
        <v>0</v>
      </c>
      <c r="T2201" t="s">
        <v>254</v>
      </c>
      <c r="U2201" t="s">
        <v>161</v>
      </c>
      <c r="V2201" s="1">
        <v>0</v>
      </c>
      <c r="W2201" s="1">
        <v>0</v>
      </c>
      <c r="X2201" s="1">
        <v>0</v>
      </c>
      <c r="AA2201" t="s">
        <v>58</v>
      </c>
      <c r="AB2201" s="1">
        <v>0</v>
      </c>
      <c r="AC2201" s="4">
        <f>IF(ISNUMBER(MATCH(AD2201, $AD$2:AD2200, 0)), INDEX($AC$2:AC2200, MATCH(AD2201, $AD$2:AD2200, 0)), MAX($AC$2:AC2200)+1)</f>
        <v>11</v>
      </c>
      <c r="AD2201" t="str">
        <f t="shared" si="105"/>
        <v>ลำปาง-พุทธมณฑลสาย 2</v>
      </c>
      <c r="AE2201" t="s">
        <v>73</v>
      </c>
      <c r="AF2201" s="1">
        <v>0</v>
      </c>
      <c r="AG2201" s="1">
        <v>0</v>
      </c>
      <c r="AH2201" s="1">
        <v>0</v>
      </c>
      <c r="AI2201" t="s">
        <v>7044</v>
      </c>
      <c r="AJ2201" s="1">
        <v>1</v>
      </c>
      <c r="AK2201" s="1">
        <v>720</v>
      </c>
      <c r="AL2201" s="1">
        <v>720</v>
      </c>
      <c r="AM2201" s="1">
        <v>1</v>
      </c>
      <c r="AN2201" s="1">
        <v>0</v>
      </c>
      <c r="AO2201" s="1">
        <v>0</v>
      </c>
      <c r="AP2201" s="1">
        <v>0</v>
      </c>
      <c r="AQ2201" s="1">
        <v>0</v>
      </c>
      <c r="AR2201" s="1">
        <v>1337</v>
      </c>
      <c r="AS2201" s="1">
        <v>2179.4097797274321</v>
      </c>
      <c r="AT2201" s="1">
        <f>Table1[[#This Row],[รวมต้นทุนค่าเดินทาง]]+Table1[[#This Row],[รวมต้นทุนค่าซ่อม]]+Table1[[#This Row],[รวมค่าเสื่อม]]</f>
        <v>5880.8486195761088</v>
      </c>
      <c r="AU2201" s="1">
        <f t="shared" si="103"/>
        <v>4930.4097489270907</v>
      </c>
      <c r="AV2201" s="1" t="str" cm="1">
        <f t="array" ref="AV2201">IF(AC2201&lt;4, "เก็บ", IF(OR(AT2201 &lt; PERCENTILE(IF($AC$2:$AC$5092=AC2201, $AT$2:$AT$5092), 0.25) - 1.5 * (PERCENTILE(IF($AC$2:$AC$5092=AC2201, $AT$2:$AT$5092), 0.75) - PERCENTILE(IF($AC$2:$AC$5092=AC2201, $AT$2:$AT$5092), 0.25)), AT2201 &gt; PERCENTILE(IF($AC$2:$AC$5092=AC2201, $AT$2:$AT$5092), 0.75) + 1.5 * (PERCENTILE(IF($AC$2:$AC$5092=AC2201, $AT$2:$AT$5092), 0.75) - PERCENTILE(IF($AC$2:$AC$5092=AC2201, $AT$2:$AT$5092), 0.25))), "ตัด", "เก็บ"))</f>
        <v>เก็บ</v>
      </c>
      <c r="AW2201" s="1">
        <f t="shared" si="104"/>
        <v>4496.4734610911819</v>
      </c>
      <c r="AX2201" s="1">
        <v>2927.9145864762854</v>
      </c>
      <c r="AY2201" s="1">
        <v>2364.4388398486763</v>
      </c>
    </row>
    <row r="2202" spans="1:51" x14ac:dyDescent="0.2">
      <c r="A2202" s="3">
        <v>45679</v>
      </c>
      <c r="B2202">
        <v>45679</v>
      </c>
      <c r="C2202" t="s">
        <v>7045</v>
      </c>
      <c r="D2202" t="s">
        <v>66</v>
      </c>
      <c r="E2202" t="s">
        <v>67</v>
      </c>
      <c r="F2202" t="s">
        <v>244</v>
      </c>
      <c r="G2202" s="1">
        <v>0</v>
      </c>
      <c r="H2202" s="1">
        <v>803</v>
      </c>
      <c r="I2202" s="1">
        <v>400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400</v>
      </c>
      <c r="P2202" t="s">
        <v>7046</v>
      </c>
      <c r="Q2202" s="2">
        <v>244005</v>
      </c>
      <c r="R2202" t="s">
        <v>70</v>
      </c>
      <c r="S2202">
        <v>0</v>
      </c>
      <c r="T2202" t="s">
        <v>88</v>
      </c>
      <c r="U2202" t="s">
        <v>93</v>
      </c>
      <c r="V2202" s="1">
        <v>0</v>
      </c>
      <c r="W2202" s="1">
        <v>0</v>
      </c>
      <c r="X2202" s="1">
        <v>0</v>
      </c>
      <c r="AA2202" t="s">
        <v>58</v>
      </c>
      <c r="AB2202" s="1">
        <v>0</v>
      </c>
      <c r="AC2202" s="4">
        <f>IF(ISNUMBER(MATCH(AD2202, $AD$2:AD2201, 0)), INDEX($AC$2:AC2201, MATCH(AD2202, $AD$2:AD2201, 0)), MAX($AC$2:AC2201)+1)</f>
        <v>51</v>
      </c>
      <c r="AD2202" t="str">
        <f t="shared" si="105"/>
        <v>แพร่-ตลาดไท</v>
      </c>
      <c r="AE2202" t="s">
        <v>73</v>
      </c>
      <c r="AF2202" s="1">
        <v>0</v>
      </c>
      <c r="AG2202" s="1">
        <v>0</v>
      </c>
      <c r="AH2202" s="1">
        <v>0</v>
      </c>
      <c r="AI2202" t="s">
        <v>7047</v>
      </c>
      <c r="AJ2202" s="1">
        <v>1</v>
      </c>
      <c r="AK2202" s="1">
        <v>572</v>
      </c>
      <c r="AL2202" s="1">
        <v>572</v>
      </c>
      <c r="AM2202" s="1">
        <v>1</v>
      </c>
      <c r="AN2202" s="1">
        <v>0</v>
      </c>
      <c r="AO2202" s="1">
        <v>0</v>
      </c>
      <c r="AP2202" s="1">
        <v>0</v>
      </c>
      <c r="AQ2202" s="1">
        <v>0</v>
      </c>
      <c r="AR2202" s="1">
        <v>1203</v>
      </c>
      <c r="AS2202" s="1">
        <v>910.96365708899702</v>
      </c>
      <c r="AT2202" s="1">
        <f>Table1[[#This Row],[รวมต้นทุนค่าเดินทาง]]+Table1[[#This Row],[รวมต้นทุนค่าซ่อม]]+Table1[[#This Row],[รวมค่าเสื่อม]]</f>
        <v>4513.0969505737548</v>
      </c>
      <c r="AU2202" s="1">
        <f t="shared" si="103"/>
        <v>4737.6107634746759</v>
      </c>
      <c r="AV2202" s="1" t="str" cm="1">
        <f t="array" ref="AV2202">IF(AC2202&lt;4, "เก็บ", IF(OR(AT2202 &lt; PERCENTILE(IF($AC$2:$AC$5092=AC2202, $AT$2:$AT$5092), 0.25) - 1.5 * (PERCENTILE(IF($AC$2:$AC$5092=AC2202, $AT$2:$AT$5092), 0.75) - PERCENTILE(IF($AC$2:$AC$5092=AC2202, $AT$2:$AT$5092), 0.25)), AT2202 &gt; PERCENTILE(IF($AC$2:$AC$5092=AC2202, $AT$2:$AT$5092), 0.75) + 1.5 * (PERCENTILE(IF($AC$2:$AC$5092=AC2202, $AT$2:$AT$5092), 0.75) - PERCENTILE(IF($AC$2:$AC$5092=AC2202, $AT$2:$AT$5092), 0.25))), "ตัด", "เก็บ"))</f>
        <v>เก็บ</v>
      </c>
      <c r="AW2202" s="1">
        <f t="shared" si="104"/>
        <v>4487.1668970521196</v>
      </c>
      <c r="AX2202" s="1">
        <v>3014.4338711558335</v>
      </c>
      <c r="AY2202" s="1">
        <v>2399.1332934847578</v>
      </c>
    </row>
    <row r="2203" spans="1:51" x14ac:dyDescent="0.2">
      <c r="A2203" s="3">
        <v>45680</v>
      </c>
      <c r="B2203">
        <v>45680</v>
      </c>
      <c r="C2203" t="s">
        <v>7048</v>
      </c>
      <c r="D2203" t="s">
        <v>66</v>
      </c>
      <c r="E2203" t="s">
        <v>67</v>
      </c>
      <c r="F2203" t="s">
        <v>1988</v>
      </c>
      <c r="G2203" s="1">
        <v>937</v>
      </c>
      <c r="H2203" s="1">
        <v>0</v>
      </c>
      <c r="I2203" s="1">
        <v>400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1337</v>
      </c>
      <c r="P2203" t="s">
        <v>7049</v>
      </c>
      <c r="Q2203" s="2">
        <v>244006</v>
      </c>
      <c r="R2203" t="s">
        <v>70</v>
      </c>
      <c r="S2203">
        <v>0</v>
      </c>
      <c r="T2203" t="s">
        <v>254</v>
      </c>
      <c r="U2203" t="s">
        <v>161</v>
      </c>
      <c r="V2203" s="1">
        <v>0</v>
      </c>
      <c r="W2203" s="1">
        <v>0</v>
      </c>
      <c r="X2203" s="1">
        <v>0</v>
      </c>
      <c r="AA2203" t="s">
        <v>58</v>
      </c>
      <c r="AB2203" s="1">
        <v>0</v>
      </c>
      <c r="AC2203" s="4">
        <f>IF(ISNUMBER(MATCH(AD2203, $AD$2:AD2202, 0)), INDEX($AC$2:AC2202, MATCH(AD2203, $AD$2:AD2202, 0)), MAX($AC$2:AC2202)+1)</f>
        <v>11</v>
      </c>
      <c r="AD2203" t="str">
        <f t="shared" si="105"/>
        <v>ลำปาง-พุทธมณฑลสาย 2</v>
      </c>
      <c r="AE2203" t="s">
        <v>73</v>
      </c>
      <c r="AF2203" s="1">
        <v>0</v>
      </c>
      <c r="AG2203" s="1">
        <v>0</v>
      </c>
      <c r="AH2203" s="1">
        <v>0</v>
      </c>
      <c r="AI2203" t="s">
        <v>7050</v>
      </c>
      <c r="AJ2203" s="1">
        <v>1</v>
      </c>
      <c r="AK2203" s="1">
        <v>720</v>
      </c>
      <c r="AL2203" s="1">
        <v>720</v>
      </c>
      <c r="AM2203" s="1">
        <v>1</v>
      </c>
      <c r="AN2203" s="1">
        <v>0</v>
      </c>
      <c r="AO2203" s="1">
        <v>0</v>
      </c>
      <c r="AP2203" s="1">
        <v>0</v>
      </c>
      <c r="AQ2203" s="1">
        <v>0</v>
      </c>
      <c r="AR2203" s="1">
        <v>1337</v>
      </c>
      <c r="AS2203" s="1">
        <v>2296.8132264429755</v>
      </c>
      <c r="AT2203" s="1">
        <f>Table1[[#This Row],[รวมต้นทุนค่าเดินทาง]]+Table1[[#This Row],[รวมต้นทุนค่าซ่อม]]+Table1[[#This Row],[รวมค่าเสื่อม]]</f>
        <v>5897.5284718245766</v>
      </c>
      <c r="AU2203" s="1">
        <f t="shared" si="103"/>
        <v>4930.4097489270907</v>
      </c>
      <c r="AV2203" s="1" t="str" cm="1">
        <f t="array" ref="AV2203">IF(AC2203&lt;4, "เก็บ", IF(OR(AT2203 &lt; PERCENTILE(IF($AC$2:$AC$5092=AC2203, $AT$2:$AT$5092), 0.25) - 1.5 * (PERCENTILE(IF($AC$2:$AC$5092=AC2203, $AT$2:$AT$5092), 0.75) - PERCENTILE(IF($AC$2:$AC$5092=AC2203, $AT$2:$AT$5092), 0.25)), AT2203 &gt; PERCENTILE(IF($AC$2:$AC$5092=AC2203, $AT$2:$AT$5092), 0.75) + 1.5 * (PERCENTILE(IF($AC$2:$AC$5092=AC2203, $AT$2:$AT$5092), 0.75) - PERCENTILE(IF($AC$2:$AC$5092=AC2203, $AT$2:$AT$5092), 0.25))), "ตัด", "เก็บ"))</f>
        <v>เก็บ</v>
      </c>
      <c r="AW2203" s="1">
        <f t="shared" si="104"/>
        <v>4496.4734610911819</v>
      </c>
      <c r="AX2203" s="1">
        <v>2927.9145864762854</v>
      </c>
      <c r="AY2203" s="1">
        <v>2263.7152453816011</v>
      </c>
    </row>
    <row r="2204" spans="1:51" x14ac:dyDescent="0.2">
      <c r="A2204" s="3">
        <v>45680</v>
      </c>
      <c r="B2204">
        <v>45680</v>
      </c>
      <c r="C2204" t="s">
        <v>7051</v>
      </c>
      <c r="D2204" t="s">
        <v>66</v>
      </c>
      <c r="E2204" t="s">
        <v>67</v>
      </c>
      <c r="F2204" t="s">
        <v>68</v>
      </c>
      <c r="G2204" s="1">
        <v>937</v>
      </c>
      <c r="H2204" s="1">
        <v>0</v>
      </c>
      <c r="I2204" s="1">
        <v>400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1337</v>
      </c>
      <c r="P2204" t="s">
        <v>7052</v>
      </c>
      <c r="Q2204" s="2">
        <v>244006</v>
      </c>
      <c r="R2204" t="s">
        <v>70</v>
      </c>
      <c r="S2204">
        <v>0</v>
      </c>
      <c r="T2204" t="s">
        <v>254</v>
      </c>
      <c r="U2204" t="s">
        <v>161</v>
      </c>
      <c r="V2204" s="1">
        <v>0</v>
      </c>
      <c r="W2204" s="1">
        <v>0</v>
      </c>
      <c r="X2204" s="1">
        <v>0</v>
      </c>
      <c r="AA2204" t="s">
        <v>58</v>
      </c>
      <c r="AB2204" s="1">
        <v>0</v>
      </c>
      <c r="AC2204" s="4">
        <f>IF(ISNUMBER(MATCH(AD2204, $AD$2:AD2203, 0)), INDEX($AC$2:AC2203, MATCH(AD2204, $AD$2:AD2203, 0)), MAX($AC$2:AC2203)+1)</f>
        <v>11</v>
      </c>
      <c r="AD2204" t="str">
        <f t="shared" si="105"/>
        <v>ลำปาง-พุทธมณฑลสาย 2</v>
      </c>
      <c r="AE2204" t="s">
        <v>73</v>
      </c>
      <c r="AF2204" s="1">
        <v>0</v>
      </c>
      <c r="AG2204" s="1">
        <v>0</v>
      </c>
      <c r="AH2204" s="1">
        <v>0</v>
      </c>
      <c r="AI2204" t="s">
        <v>7053</v>
      </c>
      <c r="AJ2204" s="1">
        <v>1</v>
      </c>
      <c r="AK2204" s="1">
        <v>720</v>
      </c>
      <c r="AL2204" s="1">
        <v>720</v>
      </c>
      <c r="AM2204" s="1">
        <v>1</v>
      </c>
      <c r="AN2204" s="1">
        <v>0</v>
      </c>
      <c r="AO2204" s="1">
        <v>0</v>
      </c>
      <c r="AP2204" s="1">
        <v>0</v>
      </c>
      <c r="AQ2204" s="1">
        <v>0</v>
      </c>
      <c r="AR2204" s="1">
        <v>1337</v>
      </c>
      <c r="AS2204" s="1">
        <v>3189.1725661460459</v>
      </c>
      <c r="AT2204" s="1">
        <f>Table1[[#This Row],[รวมต้นทุนค่าเดินทาง]]+Table1[[#This Row],[รวมต้นทุนค่าซ่อม]]+Table1[[#This Row],[รวมค่าเสื่อม]]</f>
        <v>7005.9260872728064</v>
      </c>
      <c r="AU2204" s="1">
        <f t="shared" si="103"/>
        <v>4930.4097489270907</v>
      </c>
      <c r="AV2204" s="1" t="str" cm="1">
        <f t="array" ref="AV2204">IF(AC2204&lt;4, "เก็บ", IF(OR(AT2204 &lt; PERCENTILE(IF($AC$2:$AC$5092=AC2204, $AT$2:$AT$5092), 0.25) - 1.5 * (PERCENTILE(IF($AC$2:$AC$5092=AC2204, $AT$2:$AT$5092), 0.75) - PERCENTILE(IF($AC$2:$AC$5092=AC2204, $AT$2:$AT$5092), 0.25)), AT2204 &gt; PERCENTILE(IF($AC$2:$AC$5092=AC2204, $AT$2:$AT$5092), 0.75) + 1.5 * (PERCENTILE(IF($AC$2:$AC$5092=AC2204, $AT$2:$AT$5092), 0.75) - PERCENTILE(IF($AC$2:$AC$5092=AC2204, $AT$2:$AT$5092), 0.25))), "ตัด", "เก็บ"))</f>
        <v>เก็บ</v>
      </c>
      <c r="AW2204" s="1">
        <f t="shared" si="104"/>
        <v>4496.4734610911819</v>
      </c>
      <c r="AX2204" s="1">
        <v>2927.9145864762854</v>
      </c>
      <c r="AY2204" s="1">
        <v>2479.7535211267605</v>
      </c>
    </row>
    <row r="2205" spans="1:51" x14ac:dyDescent="0.2">
      <c r="A2205" s="3">
        <v>45680</v>
      </c>
      <c r="B2205">
        <v>45680</v>
      </c>
      <c r="C2205" t="s">
        <v>7054</v>
      </c>
      <c r="D2205" t="s">
        <v>66</v>
      </c>
      <c r="E2205" t="s">
        <v>67</v>
      </c>
      <c r="F2205" t="s">
        <v>431</v>
      </c>
      <c r="G2205" s="1">
        <v>0</v>
      </c>
      <c r="H2205" s="1">
        <v>0</v>
      </c>
      <c r="I2205" s="1">
        <v>500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500</v>
      </c>
      <c r="P2205" t="s">
        <v>7055</v>
      </c>
      <c r="Q2205" s="2">
        <v>244006</v>
      </c>
      <c r="R2205" t="s">
        <v>70</v>
      </c>
      <c r="S2205">
        <v>0</v>
      </c>
      <c r="T2205" t="s">
        <v>71</v>
      </c>
      <c r="U2205" t="s">
        <v>161</v>
      </c>
      <c r="V2205" s="1">
        <v>0</v>
      </c>
      <c r="W2205" s="1">
        <v>0</v>
      </c>
      <c r="X2205" s="1">
        <v>0</v>
      </c>
      <c r="AA2205" t="s">
        <v>58</v>
      </c>
      <c r="AB2205" s="1">
        <v>0</v>
      </c>
      <c r="AC2205" s="4">
        <f>IF(ISNUMBER(MATCH(AD2205, $AD$2:AD2204, 0)), INDEX($AC$2:AC2204, MATCH(AD2205, $AD$2:AD2204, 0)), MAX($AC$2:AC2204)+1)</f>
        <v>9</v>
      </c>
      <c r="AD2205" t="str">
        <f t="shared" si="105"/>
        <v>เชียงใหม่-พุทธมณฑลสาย 2</v>
      </c>
      <c r="AE2205" t="s">
        <v>73</v>
      </c>
      <c r="AF2205" s="1">
        <v>0</v>
      </c>
      <c r="AG2205" s="1">
        <v>0</v>
      </c>
      <c r="AH2205" s="1">
        <v>0</v>
      </c>
      <c r="AI2205" t="s">
        <v>7056</v>
      </c>
      <c r="AJ2205" s="1">
        <v>1</v>
      </c>
      <c r="AK2205" s="1">
        <v>720</v>
      </c>
      <c r="AL2205" s="1">
        <v>720</v>
      </c>
      <c r="AM2205" s="1">
        <v>1</v>
      </c>
      <c r="AN2205" s="1">
        <v>0</v>
      </c>
      <c r="AO2205" s="1">
        <v>0</v>
      </c>
      <c r="AP2205" s="1">
        <v>0</v>
      </c>
      <c r="AQ2205" s="1">
        <v>0</v>
      </c>
      <c r="AR2205" s="1">
        <v>500</v>
      </c>
      <c r="AS2205" s="1">
        <v>3654.9543483124198</v>
      </c>
      <c r="AT2205" s="1">
        <f>Table1[[#This Row],[รวมต้นทุนค่าเดินทาง]]+Table1[[#This Row],[รวมต้นทุนค่าซ่อม]]+Table1[[#This Row],[รวมค่าเสื่อม]]</f>
        <v>5854.9863790619393</v>
      </c>
      <c r="AU2205" s="1">
        <f t="shared" si="103"/>
        <v>4623.2312262414152</v>
      </c>
      <c r="AV2205" s="1" t="str" cm="1">
        <f t="array" ref="AV2205">IF(AC2205&lt;4, "เก็บ", IF(OR(AT2205 &lt; PERCENTILE(IF($AC$2:$AC$5092=AC2205, $AT$2:$AT$5092), 0.25) - 1.5 * (PERCENTILE(IF($AC$2:$AC$5092=AC2205, $AT$2:$AT$5092), 0.75) - PERCENTILE(IF($AC$2:$AC$5092=AC2205, $AT$2:$AT$5092), 0.25)), AT2205 &gt; PERCENTILE(IF($AC$2:$AC$5092=AC2205, $AT$2:$AT$5092), 0.75) + 1.5 * (PERCENTILE(IF($AC$2:$AC$5092=AC2205, $AT$2:$AT$5092), 0.75) - PERCENTILE(IF($AC$2:$AC$5092=AC2205, $AT$2:$AT$5092), 0.25))), "ตัด", "เก็บ"))</f>
        <v>เก็บ</v>
      </c>
      <c r="AW2205" s="1">
        <f t="shared" si="104"/>
        <v>4005.4952465164292</v>
      </c>
      <c r="AX2205" s="1">
        <v>2577.9546108768855</v>
      </c>
      <c r="AY2205" s="1">
        <v>1700.0320307495194</v>
      </c>
    </row>
    <row r="2206" spans="1:51" x14ac:dyDescent="0.2">
      <c r="A2206" s="3">
        <v>45680</v>
      </c>
      <c r="B2206">
        <v>45680</v>
      </c>
      <c r="C2206" t="s">
        <v>7057</v>
      </c>
      <c r="D2206" t="s">
        <v>66</v>
      </c>
      <c r="E2206" t="s">
        <v>67</v>
      </c>
      <c r="F2206" t="s">
        <v>273</v>
      </c>
      <c r="G2206" s="1">
        <v>0</v>
      </c>
      <c r="H2206" s="1">
        <v>0</v>
      </c>
      <c r="I2206" s="1">
        <v>400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400</v>
      </c>
      <c r="P2206" t="s">
        <v>7058</v>
      </c>
      <c r="Q2206" s="2">
        <v>244006</v>
      </c>
      <c r="R2206" t="s">
        <v>70</v>
      </c>
      <c r="S2206">
        <v>0</v>
      </c>
      <c r="T2206" t="s">
        <v>71</v>
      </c>
      <c r="U2206" t="s">
        <v>93</v>
      </c>
      <c r="V2206" s="1">
        <v>0</v>
      </c>
      <c r="W2206" s="1">
        <v>0</v>
      </c>
      <c r="X2206" s="1">
        <v>0</v>
      </c>
      <c r="AA2206" t="s">
        <v>58</v>
      </c>
      <c r="AB2206" s="1">
        <v>0</v>
      </c>
      <c r="AC2206" s="4">
        <f>IF(ISNUMBER(MATCH(AD2206, $AD$2:AD2205, 0)), INDEX($AC$2:AC2205, MATCH(AD2206, $AD$2:AD2205, 0)), MAX($AC$2:AC2205)+1)</f>
        <v>4</v>
      </c>
      <c r="AD2206" t="str">
        <f t="shared" si="105"/>
        <v>เชียงใหม่-ตลาดไท</v>
      </c>
      <c r="AE2206" t="s">
        <v>73</v>
      </c>
      <c r="AF2206" s="1">
        <v>0</v>
      </c>
      <c r="AG2206" s="1">
        <v>0</v>
      </c>
      <c r="AH2206" s="1">
        <v>0</v>
      </c>
      <c r="AI2206" t="s">
        <v>7059</v>
      </c>
      <c r="AJ2206" s="1">
        <v>1</v>
      </c>
      <c r="AK2206" s="1">
        <v>720</v>
      </c>
      <c r="AL2206" s="1">
        <v>720</v>
      </c>
      <c r="AM2206" s="1">
        <v>1</v>
      </c>
      <c r="AN2206" s="1">
        <v>0</v>
      </c>
      <c r="AO2206" s="1">
        <v>0</v>
      </c>
      <c r="AP2206" s="1">
        <v>0</v>
      </c>
      <c r="AQ2206" s="1">
        <v>0</v>
      </c>
      <c r="AR2206" s="1">
        <v>400</v>
      </c>
      <c r="AS2206" s="1">
        <v>741.70855781682303</v>
      </c>
      <c r="AT2206" s="1">
        <f>Table1[[#This Row],[รวมต้นทุนค่าเดินทาง]]+Table1[[#This Row],[รวมต้นทุนค่าซ่อม]]+Table1[[#This Row],[รวมค่าเสื่อม]]</f>
        <v>2653.9620789435835</v>
      </c>
      <c r="AU2206" s="1">
        <f t="shared" si="103"/>
        <v>4256.109283997258</v>
      </c>
      <c r="AV2206" s="1" t="str" cm="1">
        <f t="array" ref="AV2206">IF(AC2206&lt;4, "เก็บ", IF(OR(AT2206 &lt; PERCENTILE(IF($AC$2:$AC$5092=AC2206, $AT$2:$AT$5092), 0.25) - 1.5 * (PERCENTILE(IF($AC$2:$AC$5092=AC2206, $AT$2:$AT$5092), 0.75) - PERCENTILE(IF($AC$2:$AC$5092=AC2206, $AT$2:$AT$5092), 0.25)), AT2206 &gt; PERCENTILE(IF($AC$2:$AC$5092=AC2206, $AT$2:$AT$5092), 0.75) + 1.5 * (PERCENTILE(IF($AC$2:$AC$5092=AC2206, $AT$2:$AT$5092), 0.75) - PERCENTILE(IF($AC$2:$AC$5092=AC2206, $AT$2:$AT$5092), 0.25))), "ตัด", "เก็บ"))</f>
        <v>เก็บ</v>
      </c>
      <c r="AW2206" s="1">
        <f t="shared" si="104"/>
        <v>3807.0727671795808</v>
      </c>
      <c r="AX2206" s="1">
        <v>2335.0230876608157</v>
      </c>
      <c r="AY2206" s="1">
        <v>1512.2535211267605</v>
      </c>
    </row>
    <row r="2207" spans="1:51" x14ac:dyDescent="0.2">
      <c r="A2207" s="3">
        <v>45680</v>
      </c>
      <c r="B2207">
        <v>45680</v>
      </c>
      <c r="C2207" t="s">
        <v>7060</v>
      </c>
      <c r="D2207" t="s">
        <v>66</v>
      </c>
      <c r="E2207" t="s">
        <v>67</v>
      </c>
      <c r="F2207" t="s">
        <v>92</v>
      </c>
      <c r="G2207" s="1">
        <v>0</v>
      </c>
      <c r="H2207" s="1">
        <v>0</v>
      </c>
      <c r="I2207" s="1">
        <v>500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500</v>
      </c>
      <c r="P2207" t="s">
        <v>7061</v>
      </c>
      <c r="Q2207" s="2">
        <v>244006</v>
      </c>
      <c r="R2207" t="s">
        <v>70</v>
      </c>
      <c r="S2207">
        <v>0</v>
      </c>
      <c r="T2207" t="s">
        <v>71</v>
      </c>
      <c r="U2207" t="s">
        <v>72</v>
      </c>
      <c r="V2207" s="1">
        <v>0</v>
      </c>
      <c r="W2207" s="1">
        <v>0</v>
      </c>
      <c r="X2207" s="1">
        <v>0</v>
      </c>
      <c r="AA2207" t="s">
        <v>58</v>
      </c>
      <c r="AB2207" s="1">
        <v>0</v>
      </c>
      <c r="AC2207" s="4">
        <f>IF(ISNUMBER(MATCH(AD2207, $AD$2:AD2206, 0)), INDEX($AC$2:AC2206, MATCH(AD2207, $AD$2:AD2206, 0)), MAX($AC$2:AC2206)+1)</f>
        <v>2</v>
      </c>
      <c r="AD2207" t="str">
        <f t="shared" si="105"/>
        <v>เชียงใหม่-พุทธมณฑลสาย 5</v>
      </c>
      <c r="AE2207" t="s">
        <v>73</v>
      </c>
      <c r="AF2207" s="1">
        <v>0</v>
      </c>
      <c r="AG2207" s="1">
        <v>0</v>
      </c>
      <c r="AH2207" s="1">
        <v>0</v>
      </c>
      <c r="AI2207" t="s">
        <v>7062</v>
      </c>
      <c r="AJ2207" s="1">
        <v>1</v>
      </c>
      <c r="AK2207" s="1">
        <v>720</v>
      </c>
      <c r="AL2207" s="1">
        <v>720</v>
      </c>
      <c r="AM2207" s="1">
        <v>1</v>
      </c>
      <c r="AN2207" s="1">
        <v>0</v>
      </c>
      <c r="AO2207" s="1">
        <v>0</v>
      </c>
      <c r="AP2207" s="1">
        <v>0</v>
      </c>
      <c r="AQ2207" s="1">
        <v>0</v>
      </c>
      <c r="AR2207" s="1">
        <v>500</v>
      </c>
      <c r="AS2207" s="1">
        <v>2491.931905456453</v>
      </c>
      <c r="AT2207" s="1">
        <f>Table1[[#This Row],[รวมต้นทุนค่าเดินทาง]]+Table1[[#This Row],[รวมต้นทุนค่าซ่อม]]+Table1[[#This Row],[รวมค่าเสื่อม]]</f>
        <v>4439.0068809630793</v>
      </c>
      <c r="AU2207" s="1">
        <f t="shared" si="103"/>
        <v>5026.5629662053279</v>
      </c>
      <c r="AV2207" s="1" t="str" cm="1">
        <f t="array" ref="AV2207">IF(AC2207&lt;4, "เก็บ", IF(OR(AT2207 &lt; PERCENTILE(IF($AC$2:$AC$5092=AC2207, $AT$2:$AT$5092), 0.25) - 1.5 * (PERCENTILE(IF($AC$2:$AC$5092=AC2207, $AT$2:$AT$5092), 0.75) - PERCENTILE(IF($AC$2:$AC$5092=AC2207, $AT$2:$AT$5092), 0.25)), AT2207 &gt; PERCENTILE(IF($AC$2:$AC$5092=AC2207, $AT$2:$AT$5092), 0.75) + 1.5 * (PERCENTILE(IF($AC$2:$AC$5092=AC2207, $AT$2:$AT$5092), 0.75) - PERCENTILE(IF($AC$2:$AC$5092=AC2207, $AT$2:$AT$5092), 0.25))), "ตัด", "เก็บ"))</f>
        <v>เก็บ</v>
      </c>
      <c r="AW2207" s="1">
        <f t="shared" si="104"/>
        <v>5026.5629662053279</v>
      </c>
      <c r="AX2207" s="1">
        <v>4064.5059139663294</v>
      </c>
      <c r="AY2207" s="1">
        <v>1447.0749755066263</v>
      </c>
    </row>
    <row r="2208" spans="1:51" x14ac:dyDescent="0.2">
      <c r="A2208" s="3">
        <v>45680</v>
      </c>
      <c r="B2208">
        <v>45680</v>
      </c>
      <c r="C2208" t="s">
        <v>7063</v>
      </c>
      <c r="D2208" t="s">
        <v>66</v>
      </c>
      <c r="E2208" t="s">
        <v>84</v>
      </c>
      <c r="F2208" t="s">
        <v>281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770</v>
      </c>
      <c r="O2208" s="1">
        <v>770</v>
      </c>
      <c r="P2208" t="s">
        <v>7064</v>
      </c>
      <c r="Q2208" s="2">
        <v>244006</v>
      </c>
      <c r="R2208" t="s">
        <v>55</v>
      </c>
      <c r="S2208">
        <v>0</v>
      </c>
      <c r="T2208" t="s">
        <v>87</v>
      </c>
      <c r="U2208" t="s">
        <v>71</v>
      </c>
      <c r="V2208" s="1">
        <v>0</v>
      </c>
      <c r="W2208" s="1">
        <v>669</v>
      </c>
      <c r="X2208" s="1">
        <v>0</v>
      </c>
      <c r="Y2208" t="s">
        <v>108</v>
      </c>
      <c r="Z2208" t="s">
        <v>71</v>
      </c>
      <c r="AA2208" t="s">
        <v>504</v>
      </c>
      <c r="AB2208" s="1">
        <v>0</v>
      </c>
      <c r="AC2208" s="4">
        <f>IF(ISNUMBER(MATCH(AD2208, $AD$2:AD2207, 0)), INDEX($AC$2:AC2207, MATCH(AD2208, $AD$2:AD2207, 0)), MAX($AC$2:AC2207)+1)</f>
        <v>6</v>
      </c>
      <c r="AD2208" t="str">
        <f t="shared" si="105"/>
        <v>เชียงราย-เชียงใหม่</v>
      </c>
      <c r="AE2208" t="s">
        <v>55</v>
      </c>
      <c r="AF2208" s="1">
        <v>0</v>
      </c>
      <c r="AG2208" s="1">
        <v>0</v>
      </c>
      <c r="AH2208" s="1">
        <v>0</v>
      </c>
      <c r="AI2208" t="s">
        <v>7065</v>
      </c>
      <c r="AJ2208" s="1">
        <v>1</v>
      </c>
      <c r="AK2208" s="1">
        <v>0</v>
      </c>
      <c r="AL2208" s="1">
        <v>0</v>
      </c>
      <c r="AM2208" s="1">
        <v>0</v>
      </c>
      <c r="AN2208" s="1">
        <v>0</v>
      </c>
      <c r="AO2208" s="1">
        <v>0</v>
      </c>
      <c r="AP2208" s="1">
        <v>0</v>
      </c>
      <c r="AQ2208" s="1">
        <v>0</v>
      </c>
      <c r="AR2208" s="1">
        <v>1439</v>
      </c>
      <c r="AS2208" s="1">
        <v>507.47513888888898</v>
      </c>
      <c r="AT2208" s="1">
        <f>Table1[[#This Row],[รวมต้นทุนค่าเดินทาง]]+Table1[[#This Row],[รวมต้นทุนค่าซ่อม]]+Table1[[#This Row],[รวมค่าเสื่อม]]</f>
        <v>3466.745409159159</v>
      </c>
      <c r="AU2208" s="1">
        <f t="shared" si="103"/>
        <v>4428.3346813776061</v>
      </c>
      <c r="AV2208" s="1" t="str" cm="1">
        <f t="array" ref="AV2208">IF(AC2208&lt;4, "เก็บ", IF(OR(AT2208 &lt; PERCENTILE(IF($AC$2:$AC$5092=AC2208, $AT$2:$AT$5092), 0.25) - 1.5 * (PERCENTILE(IF($AC$2:$AC$5092=AC2208, $AT$2:$AT$5092), 0.75) - PERCENTILE(IF($AC$2:$AC$5092=AC2208, $AT$2:$AT$5092), 0.25)), AT2208 &gt; PERCENTILE(IF($AC$2:$AC$5092=AC2208, $AT$2:$AT$5092), 0.75) + 1.5 * (PERCENTILE(IF($AC$2:$AC$5092=AC2208, $AT$2:$AT$5092), 0.75) - PERCENTILE(IF($AC$2:$AC$5092=AC2208, $AT$2:$AT$5092), 0.25))), "ตัด", "เก็บ"))</f>
        <v>เก็บ</v>
      </c>
      <c r="AW2208" s="1">
        <f t="shared" si="104"/>
        <v>3873.7679454274344</v>
      </c>
      <c r="AX2208" s="1">
        <v>2781.4385174989698</v>
      </c>
      <c r="AY2208" s="1">
        <v>1520.2702702702702</v>
      </c>
    </row>
    <row r="2209" spans="1:51" x14ac:dyDescent="0.2">
      <c r="A2209" s="3">
        <v>45681</v>
      </c>
      <c r="B2209">
        <v>45681</v>
      </c>
      <c r="C2209" t="s">
        <v>7066</v>
      </c>
      <c r="D2209" t="s">
        <v>66</v>
      </c>
      <c r="E2209" t="s">
        <v>67</v>
      </c>
      <c r="F2209" t="s">
        <v>655</v>
      </c>
      <c r="G2209" s="1">
        <v>0</v>
      </c>
      <c r="H2209" s="1">
        <v>0</v>
      </c>
      <c r="I2209" s="1">
        <v>400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400</v>
      </c>
      <c r="P2209" t="s">
        <v>7067</v>
      </c>
      <c r="Q2209" s="2">
        <v>244006</v>
      </c>
      <c r="R2209" t="s">
        <v>70</v>
      </c>
      <c r="S2209">
        <v>0</v>
      </c>
      <c r="T2209" t="s">
        <v>254</v>
      </c>
      <c r="U2209" t="s">
        <v>93</v>
      </c>
      <c r="V2209" s="1">
        <v>0</v>
      </c>
      <c r="W2209" s="1">
        <v>0</v>
      </c>
      <c r="X2209" s="1">
        <v>0</v>
      </c>
      <c r="AA2209" t="s">
        <v>58</v>
      </c>
      <c r="AB2209" s="1">
        <v>0</v>
      </c>
      <c r="AC2209" s="4">
        <f>IF(ISNUMBER(MATCH(AD2209, $AD$2:AD2208, 0)), INDEX($AC$2:AC2208, MATCH(AD2209, $AD$2:AD2208, 0)), MAX($AC$2:AC2208)+1)</f>
        <v>14</v>
      </c>
      <c r="AD2209" t="str">
        <f t="shared" si="105"/>
        <v>ลำปาง-ตลาดไท</v>
      </c>
      <c r="AE2209" t="s">
        <v>73</v>
      </c>
      <c r="AF2209" s="1">
        <v>0</v>
      </c>
      <c r="AG2209" s="1">
        <v>0</v>
      </c>
      <c r="AH2209" s="1">
        <v>0</v>
      </c>
      <c r="AI2209" t="s">
        <v>7068</v>
      </c>
      <c r="AJ2209" s="1">
        <v>1</v>
      </c>
      <c r="AK2209" s="1">
        <v>720</v>
      </c>
      <c r="AL2209" s="1">
        <v>720</v>
      </c>
      <c r="AM2209" s="1">
        <v>1</v>
      </c>
      <c r="AN2209" s="1">
        <v>0</v>
      </c>
      <c r="AO2209" s="1">
        <v>0</v>
      </c>
      <c r="AP2209" s="1">
        <v>0</v>
      </c>
      <c r="AQ2209" s="1">
        <v>0</v>
      </c>
      <c r="AR2209" s="1">
        <v>400</v>
      </c>
      <c r="AS2209" s="1">
        <v>1473.8076220166661</v>
      </c>
      <c r="AT2209" s="1">
        <f>Table1[[#This Row],[รวมต้นทุนค่าเดินทาง]]+Table1[[#This Row],[รวมต้นทุนค่าซ่อม]]+Table1[[#This Row],[รวมค่าเสื่อม]]</f>
        <v>4064.3713475068625</v>
      </c>
      <c r="AU2209" s="1" t="e">
        <f t="shared" si="103"/>
        <v>#N/A</v>
      </c>
      <c r="AV2209" s="1" t="e" cm="1">
        <f t="array" ref="AV2209">IF(AC2209&lt;4, "เก็บ", IF(OR(AT2209 &lt; PERCENTILE(IF($AC$2:$AC$5092=AC2209, $AT$2:$AT$5092), 0.25) - 1.5 * (PERCENTILE(IF($AC$2:$AC$5092=AC2209, $AT$2:$AT$5092), 0.75) - PERCENTILE(IF($AC$2:$AC$5092=AC2209, $AT$2:$AT$5092), 0.25)), AT2209 &gt; PERCENTILE(IF($AC$2:$AC$5092=AC2209, $AT$2:$AT$5092), 0.75) + 1.5 * (PERCENTILE(IF($AC$2:$AC$5092=AC2209, $AT$2:$AT$5092), 0.75) - PERCENTILE(IF($AC$2:$AC$5092=AC2209, $AT$2:$AT$5092), 0.25))), "ตัด", "เก็บ"))</f>
        <v>#N/A</v>
      </c>
      <c r="AW2209" s="1" t="e">
        <f t="shared" si="104"/>
        <v>#DIV/0!</v>
      </c>
      <c r="AX2209" s="1">
        <v>2411.9362516169685</v>
      </c>
      <c r="AY2209" s="1">
        <v>2190.5637254901962</v>
      </c>
    </row>
    <row r="2210" spans="1:51" x14ac:dyDescent="0.2">
      <c r="A2210" s="3">
        <v>45681</v>
      </c>
      <c r="B2210">
        <v>45681</v>
      </c>
      <c r="C2210" t="s">
        <v>7069</v>
      </c>
      <c r="D2210" t="s">
        <v>66</v>
      </c>
      <c r="E2210" t="s">
        <v>67</v>
      </c>
      <c r="F2210" t="s">
        <v>665</v>
      </c>
      <c r="G2210" s="1">
        <v>0</v>
      </c>
      <c r="H2210" s="1">
        <v>0</v>
      </c>
      <c r="I2210" s="1">
        <v>500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500</v>
      </c>
      <c r="P2210" t="s">
        <v>7070</v>
      </c>
      <c r="Q2210" s="2">
        <v>244007</v>
      </c>
      <c r="R2210" t="s">
        <v>70</v>
      </c>
      <c r="S2210">
        <v>0</v>
      </c>
      <c r="T2210" t="s">
        <v>71</v>
      </c>
      <c r="U2210" t="s">
        <v>72</v>
      </c>
      <c r="V2210" s="1">
        <v>0</v>
      </c>
      <c r="W2210" s="1">
        <v>0</v>
      </c>
      <c r="X2210" s="1">
        <v>0</v>
      </c>
      <c r="AA2210" t="s">
        <v>58</v>
      </c>
      <c r="AB2210" s="1">
        <v>0</v>
      </c>
      <c r="AC2210" s="4">
        <f>IF(ISNUMBER(MATCH(AD2210, $AD$2:AD2209, 0)), INDEX($AC$2:AC2209, MATCH(AD2210, $AD$2:AD2209, 0)), MAX($AC$2:AC2209)+1)</f>
        <v>2</v>
      </c>
      <c r="AD2210" t="str">
        <f t="shared" si="105"/>
        <v>เชียงใหม่-พุทธมณฑลสาย 5</v>
      </c>
      <c r="AE2210" t="s">
        <v>73</v>
      </c>
      <c r="AF2210" s="1">
        <v>0</v>
      </c>
      <c r="AG2210" s="1">
        <v>0</v>
      </c>
      <c r="AH2210" s="1">
        <v>0</v>
      </c>
      <c r="AI2210" t="s">
        <v>7071</v>
      </c>
      <c r="AJ2210" s="1">
        <v>1</v>
      </c>
      <c r="AK2210" s="1">
        <v>720</v>
      </c>
      <c r="AL2210" s="1">
        <v>720</v>
      </c>
      <c r="AM2210" s="1">
        <v>1</v>
      </c>
      <c r="AN2210" s="1">
        <v>0</v>
      </c>
      <c r="AO2210" s="1">
        <v>0</v>
      </c>
      <c r="AP2210" s="1">
        <v>0</v>
      </c>
      <c r="AQ2210" s="1">
        <v>0</v>
      </c>
      <c r="AR2210" s="1">
        <v>500</v>
      </c>
      <c r="AS2210" s="1">
        <v>1860.9125156381974</v>
      </c>
      <c r="AT2210" s="1">
        <f>Table1[[#This Row],[รวมต้นทุนค่าเดินทาง]]+Table1[[#This Row],[รวมต้นทุนค่าซ่อม]]+Table1[[#This Row],[รวมค่าเสื่อม]]</f>
        <v>4040.7767690318624</v>
      </c>
      <c r="AU2210" s="1">
        <f t="shared" si="103"/>
        <v>5026.5629662053279</v>
      </c>
      <c r="AV2210" s="1" t="str" cm="1">
        <f t="array" ref="AV2210">IF(AC2210&lt;4, "เก็บ", IF(OR(AT2210 &lt; PERCENTILE(IF($AC$2:$AC$5092=AC2210, $AT$2:$AT$5092), 0.25) - 1.5 * (PERCENTILE(IF($AC$2:$AC$5092=AC2210, $AT$2:$AT$5092), 0.75) - PERCENTILE(IF($AC$2:$AC$5092=AC2210, $AT$2:$AT$5092), 0.25)), AT2210 &gt; PERCENTILE(IF($AC$2:$AC$5092=AC2210, $AT$2:$AT$5092), 0.75) + 1.5 * (PERCENTILE(IF($AC$2:$AC$5092=AC2210, $AT$2:$AT$5092), 0.75) - PERCENTILE(IF($AC$2:$AC$5092=AC2210, $AT$2:$AT$5092), 0.25))), "ตัด", "เก็บ"))</f>
        <v>เก็บ</v>
      </c>
      <c r="AW2210" s="1">
        <f t="shared" si="104"/>
        <v>5026.5629662053279</v>
      </c>
      <c r="AX2210" s="1">
        <v>4064.5059139663294</v>
      </c>
      <c r="AY2210" s="1">
        <v>1679.864253393665</v>
      </c>
    </row>
    <row r="2211" spans="1:51" x14ac:dyDescent="0.2">
      <c r="A2211" s="3">
        <v>45681</v>
      </c>
      <c r="B2211">
        <v>45681</v>
      </c>
      <c r="C2211" t="s">
        <v>7072</v>
      </c>
      <c r="D2211" t="s">
        <v>66</v>
      </c>
      <c r="E2211" t="s">
        <v>105</v>
      </c>
      <c r="F2211" t="s">
        <v>865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803</v>
      </c>
      <c r="O2211" s="1">
        <v>803</v>
      </c>
      <c r="P2211" t="s">
        <v>7073</v>
      </c>
      <c r="Q2211" s="2">
        <v>244007</v>
      </c>
      <c r="R2211" t="s">
        <v>55</v>
      </c>
      <c r="S2211">
        <v>0</v>
      </c>
      <c r="T2211" t="s">
        <v>87</v>
      </c>
      <c r="U2211" t="s">
        <v>71</v>
      </c>
      <c r="V2211" s="1">
        <v>0</v>
      </c>
      <c r="W2211" s="1">
        <v>703</v>
      </c>
      <c r="X2211" s="1">
        <v>0</v>
      </c>
      <c r="Y2211" t="s">
        <v>108</v>
      </c>
      <c r="Z2211" t="s">
        <v>71</v>
      </c>
      <c r="AA2211" t="s">
        <v>1647</v>
      </c>
      <c r="AB2211" s="1">
        <v>0</v>
      </c>
      <c r="AC2211" s="4">
        <f>IF(ISNUMBER(MATCH(AD2211, $AD$2:AD2210, 0)), INDEX($AC$2:AC2210, MATCH(AD2211, $AD$2:AD2210, 0)), MAX($AC$2:AC2210)+1)</f>
        <v>6</v>
      </c>
      <c r="AD2211" t="str">
        <f t="shared" si="105"/>
        <v>เชียงราย-เชียงใหม่</v>
      </c>
      <c r="AE2211" t="s">
        <v>55</v>
      </c>
      <c r="AF2211" s="1">
        <v>0</v>
      </c>
      <c r="AG2211" s="1">
        <v>0</v>
      </c>
      <c r="AH2211" s="1">
        <v>7779</v>
      </c>
      <c r="AI2211" t="s">
        <v>7074</v>
      </c>
      <c r="AJ2211" s="1">
        <v>2</v>
      </c>
      <c r="AK2211" s="1">
        <v>0</v>
      </c>
      <c r="AL2211" s="1">
        <v>0</v>
      </c>
      <c r="AM2211" s="1">
        <v>0</v>
      </c>
      <c r="AN2211" s="1">
        <v>655.67729999999995</v>
      </c>
      <c r="AO2211" s="1">
        <v>0</v>
      </c>
      <c r="AP2211" s="1">
        <v>0</v>
      </c>
      <c r="AQ2211" s="1">
        <v>0</v>
      </c>
      <c r="AR2211" s="1">
        <v>9285</v>
      </c>
      <c r="AS2211" s="1">
        <v>592.3248534979424</v>
      </c>
      <c r="AT2211" s="1">
        <f>Table1[[#This Row],[รวมต้นทุนค่าเดินทาง]]+Table1[[#This Row],[รวมต้นทุนค่าซ่อม]]+Table1[[#This Row],[รวมค่าเสื่อม]]</f>
        <v>11677.324853497943</v>
      </c>
      <c r="AU2211" s="1">
        <f t="shared" si="103"/>
        <v>4428.3346813776061</v>
      </c>
      <c r="AV2211" s="1" t="str" cm="1">
        <f t="array" ref="AV2211">IF(AC2211&lt;4, "เก็บ", IF(OR(AT2211 &lt; PERCENTILE(IF($AC$2:$AC$5092=AC2211, $AT$2:$AT$5092), 0.25) - 1.5 * (PERCENTILE(IF($AC$2:$AC$5092=AC2211, $AT$2:$AT$5092), 0.75) - PERCENTILE(IF($AC$2:$AC$5092=AC2211, $AT$2:$AT$5092), 0.25)), AT2211 &gt; PERCENTILE(IF($AC$2:$AC$5092=AC2211, $AT$2:$AT$5092), 0.75) + 1.5 * (PERCENTILE(IF($AC$2:$AC$5092=AC2211, $AT$2:$AT$5092), 0.75) - PERCENTILE(IF($AC$2:$AC$5092=AC2211, $AT$2:$AT$5092), 0.25))), "ตัด", "เก็บ"))</f>
        <v>ตัด</v>
      </c>
      <c r="AW2211" s="1">
        <f t="shared" si="104"/>
        <v>3873.7679454274344</v>
      </c>
      <c r="AX2211" s="1">
        <v>2781.4385174989698</v>
      </c>
      <c r="AY2211" s="1">
        <v>1800</v>
      </c>
    </row>
    <row r="2212" spans="1:51" x14ac:dyDescent="0.2">
      <c r="A2212" s="3">
        <v>45682</v>
      </c>
      <c r="B2212">
        <v>45682</v>
      </c>
      <c r="C2212" t="s">
        <v>7075</v>
      </c>
      <c r="D2212" t="s">
        <v>66</v>
      </c>
      <c r="E2212" t="s">
        <v>124</v>
      </c>
      <c r="F2212" t="s">
        <v>224</v>
      </c>
      <c r="G2212" s="1">
        <v>0</v>
      </c>
      <c r="H2212" s="1">
        <v>0</v>
      </c>
      <c r="I2212" s="1">
        <v>500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500</v>
      </c>
      <c r="P2212" t="s">
        <v>7076</v>
      </c>
      <c r="Q2212" s="2">
        <v>244008</v>
      </c>
      <c r="R2212" t="s">
        <v>70</v>
      </c>
      <c r="S2212">
        <v>0</v>
      </c>
      <c r="T2212" t="s">
        <v>71</v>
      </c>
      <c r="U2212" t="s">
        <v>161</v>
      </c>
      <c r="V2212" s="1">
        <v>0</v>
      </c>
      <c r="W2212" s="1">
        <v>0</v>
      </c>
      <c r="X2212" s="1">
        <v>0</v>
      </c>
      <c r="AA2212" t="s">
        <v>58</v>
      </c>
      <c r="AB2212" s="1">
        <v>0</v>
      </c>
      <c r="AC2212" s="4">
        <f>IF(ISNUMBER(MATCH(AD2212, $AD$2:AD2211, 0)), INDEX($AC$2:AC2211, MATCH(AD2212, $AD$2:AD2211, 0)), MAX($AC$2:AC2211)+1)</f>
        <v>9</v>
      </c>
      <c r="AD2212" t="str">
        <f t="shared" si="105"/>
        <v>เชียงใหม่-พุทธมณฑลสาย 2</v>
      </c>
      <c r="AE2212" t="s">
        <v>73</v>
      </c>
      <c r="AF2212" s="1">
        <v>0</v>
      </c>
      <c r="AG2212" s="1">
        <v>0</v>
      </c>
      <c r="AH2212" s="1">
        <v>0</v>
      </c>
      <c r="AI2212" t="s">
        <v>7077</v>
      </c>
      <c r="AJ2212" s="1">
        <v>1</v>
      </c>
      <c r="AK2212" s="1">
        <v>720</v>
      </c>
      <c r="AL2212" s="1">
        <v>720</v>
      </c>
      <c r="AM2212" s="1">
        <v>1</v>
      </c>
      <c r="AN2212" s="1">
        <v>0</v>
      </c>
      <c r="AO2212" s="1">
        <v>0</v>
      </c>
      <c r="AP2212" s="1">
        <v>0</v>
      </c>
      <c r="AQ2212" s="1">
        <v>0</v>
      </c>
      <c r="AR2212" s="1">
        <v>500</v>
      </c>
      <c r="AS2212" s="1">
        <v>1379.6113865611319</v>
      </c>
      <c r="AT2212" s="1">
        <f>Table1[[#This Row],[รวมต้นทุนค่าเดินทาง]]+Table1[[#This Row],[รวมต้นทุนค่าซ่อม]]+Table1[[#This Row],[รวมค่าเสื่อม]]</f>
        <v>3414.8287778654799</v>
      </c>
      <c r="AU2212" s="1">
        <f t="shared" si="103"/>
        <v>4623.2312262414152</v>
      </c>
      <c r="AV2212" s="1" t="str" cm="1">
        <f t="array" ref="AV2212">IF(AC2212&lt;4, "เก็บ", IF(OR(AT2212 &lt; PERCENTILE(IF($AC$2:$AC$5092=AC2212, $AT$2:$AT$5092), 0.25) - 1.5 * (PERCENTILE(IF($AC$2:$AC$5092=AC2212, $AT$2:$AT$5092), 0.75) - PERCENTILE(IF($AC$2:$AC$5092=AC2212, $AT$2:$AT$5092), 0.25)), AT2212 &gt; PERCENTILE(IF($AC$2:$AC$5092=AC2212, $AT$2:$AT$5092), 0.75) + 1.5 * (PERCENTILE(IF($AC$2:$AC$5092=AC2212, $AT$2:$AT$5092), 0.75) - PERCENTILE(IF($AC$2:$AC$5092=AC2212, $AT$2:$AT$5092), 0.25))), "ตัด", "เก็บ"))</f>
        <v>เก็บ</v>
      </c>
      <c r="AW2212" s="1">
        <f t="shared" si="104"/>
        <v>4005.4952465164292</v>
      </c>
      <c r="AX2212" s="1">
        <v>2577.9546108768855</v>
      </c>
      <c r="AY2212" s="1">
        <v>1535.217391304348</v>
      </c>
    </row>
    <row r="2213" spans="1:51" x14ac:dyDescent="0.2">
      <c r="A2213" s="3">
        <v>45682</v>
      </c>
      <c r="B2213">
        <v>45682</v>
      </c>
      <c r="C2213" t="s">
        <v>7078</v>
      </c>
      <c r="D2213" t="s">
        <v>66</v>
      </c>
      <c r="E2213" t="s">
        <v>124</v>
      </c>
      <c r="F2213" t="s">
        <v>453</v>
      </c>
      <c r="G2213" s="1">
        <v>0</v>
      </c>
      <c r="H2213" s="1">
        <v>0</v>
      </c>
      <c r="I2213" s="1">
        <v>500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500</v>
      </c>
      <c r="P2213" t="s">
        <v>7079</v>
      </c>
      <c r="Q2213" s="2">
        <v>244008</v>
      </c>
      <c r="R2213" t="s">
        <v>70</v>
      </c>
      <c r="S2213">
        <v>0</v>
      </c>
      <c r="T2213" t="s">
        <v>71</v>
      </c>
      <c r="U2213" t="s">
        <v>161</v>
      </c>
      <c r="V2213" s="1">
        <v>0</v>
      </c>
      <c r="W2213" s="1">
        <v>0</v>
      </c>
      <c r="X2213" s="1">
        <v>0</v>
      </c>
      <c r="AA2213" t="s">
        <v>58</v>
      </c>
      <c r="AB2213" s="1">
        <v>0</v>
      </c>
      <c r="AC2213" s="4">
        <f>IF(ISNUMBER(MATCH(AD2213, $AD$2:AD2212, 0)), INDEX($AC$2:AC2212, MATCH(AD2213, $AD$2:AD2212, 0)), MAX($AC$2:AC2212)+1)</f>
        <v>9</v>
      </c>
      <c r="AD2213" t="str">
        <f t="shared" si="105"/>
        <v>เชียงใหม่-พุทธมณฑลสาย 2</v>
      </c>
      <c r="AE2213" t="s">
        <v>73</v>
      </c>
      <c r="AF2213" s="1">
        <v>0</v>
      </c>
      <c r="AG2213" s="1">
        <v>0</v>
      </c>
      <c r="AH2213" s="1">
        <v>0</v>
      </c>
      <c r="AI2213" t="s">
        <v>7080</v>
      </c>
      <c r="AJ2213" s="1">
        <v>1</v>
      </c>
      <c r="AK2213" s="1">
        <v>720</v>
      </c>
      <c r="AL2213" s="1">
        <v>720</v>
      </c>
      <c r="AM2213" s="1">
        <v>1</v>
      </c>
      <c r="AN2213" s="1">
        <v>0</v>
      </c>
      <c r="AO2213" s="1">
        <v>0</v>
      </c>
      <c r="AP2213" s="1">
        <v>0</v>
      </c>
      <c r="AQ2213" s="1">
        <v>0</v>
      </c>
      <c r="AR2213" s="1">
        <v>500</v>
      </c>
      <c r="AS2213" s="1">
        <v>1092.2050235780275</v>
      </c>
      <c r="AT2213" s="1">
        <f>Table1[[#This Row],[รวมต้นทุนค่าเดินทาง]]+Table1[[#This Row],[รวมต้นทุนค่าซ่อม]]+Table1[[#This Row],[รวมค่าเสื่อม]]</f>
        <v>3228.7914763409508</v>
      </c>
      <c r="AU2213" s="1">
        <f t="shared" si="103"/>
        <v>4623.2312262414152</v>
      </c>
      <c r="AV2213" s="1" t="str" cm="1">
        <f t="array" ref="AV2213">IF(AC2213&lt;4, "เก็บ", IF(OR(AT2213 &lt; PERCENTILE(IF($AC$2:$AC$5092=AC2213, $AT$2:$AT$5092), 0.25) - 1.5 * (PERCENTILE(IF($AC$2:$AC$5092=AC2213, $AT$2:$AT$5092), 0.75) - PERCENTILE(IF($AC$2:$AC$5092=AC2213, $AT$2:$AT$5092), 0.25)), AT2213 &gt; PERCENTILE(IF($AC$2:$AC$5092=AC2213, $AT$2:$AT$5092), 0.75) + 1.5 * (PERCENTILE(IF($AC$2:$AC$5092=AC2213, $AT$2:$AT$5092), 0.75) - PERCENTILE(IF($AC$2:$AC$5092=AC2213, $AT$2:$AT$5092), 0.25))), "ตัด", "เก็บ"))</f>
        <v>เก็บ</v>
      </c>
      <c r="AW2213" s="1">
        <f t="shared" si="104"/>
        <v>4005.4952465164292</v>
      </c>
      <c r="AX2213" s="1">
        <v>2577.9546108768855</v>
      </c>
      <c r="AY2213" s="1">
        <v>1636.5864527629233</v>
      </c>
    </row>
    <row r="2214" spans="1:51" x14ac:dyDescent="0.2">
      <c r="A2214" s="3">
        <v>45682</v>
      </c>
      <c r="B2214">
        <v>45682</v>
      </c>
      <c r="C2214" t="s">
        <v>7081</v>
      </c>
      <c r="D2214" t="s">
        <v>66</v>
      </c>
      <c r="E2214" t="s">
        <v>124</v>
      </c>
      <c r="F2214" t="s">
        <v>201</v>
      </c>
      <c r="G2214" s="1">
        <v>0</v>
      </c>
      <c r="H2214" s="1">
        <v>0</v>
      </c>
      <c r="I2214" s="1">
        <v>500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500</v>
      </c>
      <c r="P2214" t="s">
        <v>7082</v>
      </c>
      <c r="Q2214" s="2">
        <v>244008</v>
      </c>
      <c r="R2214" t="s">
        <v>70</v>
      </c>
      <c r="S2214">
        <v>0</v>
      </c>
      <c r="T2214" t="s">
        <v>71</v>
      </c>
      <c r="U2214" t="s">
        <v>161</v>
      </c>
      <c r="V2214" s="1">
        <v>0</v>
      </c>
      <c r="W2214" s="1">
        <v>0</v>
      </c>
      <c r="X2214" s="1">
        <v>0</v>
      </c>
      <c r="AA2214" t="s">
        <v>58</v>
      </c>
      <c r="AB2214" s="1">
        <v>0</v>
      </c>
      <c r="AC2214" s="4">
        <f>IF(ISNUMBER(MATCH(AD2214, $AD$2:AD2213, 0)), INDEX($AC$2:AC2213, MATCH(AD2214, $AD$2:AD2213, 0)), MAX($AC$2:AC2213)+1)</f>
        <v>9</v>
      </c>
      <c r="AD2214" t="str">
        <f t="shared" si="105"/>
        <v>เชียงใหม่-พุทธมณฑลสาย 2</v>
      </c>
      <c r="AE2214" t="s">
        <v>73</v>
      </c>
      <c r="AF2214" s="1">
        <v>0</v>
      </c>
      <c r="AG2214" s="1">
        <v>0</v>
      </c>
      <c r="AH2214" s="1">
        <v>0</v>
      </c>
      <c r="AI2214" t="s">
        <v>7083</v>
      </c>
      <c r="AJ2214" s="1">
        <v>1</v>
      </c>
      <c r="AK2214" s="1">
        <v>720</v>
      </c>
      <c r="AL2214" s="1">
        <v>720</v>
      </c>
      <c r="AM2214" s="1">
        <v>1</v>
      </c>
      <c r="AN2214" s="1">
        <v>0</v>
      </c>
      <c r="AO2214" s="1">
        <v>0</v>
      </c>
      <c r="AP2214" s="1">
        <v>0</v>
      </c>
      <c r="AQ2214" s="1">
        <v>0</v>
      </c>
      <c r="AR2214" s="1">
        <v>500</v>
      </c>
      <c r="AS2214" s="1">
        <v>3020.7266861148546</v>
      </c>
      <c r="AT2214" s="1">
        <f>Table1[[#This Row],[รวมต้นทุนค่าเดินทาง]]+Table1[[#This Row],[รวมต้นทุนค่าซ่อม]]+Table1[[#This Row],[รวมค่าเสื่อม]]</f>
        <v>5180.1743012799579</v>
      </c>
      <c r="AU2214" s="1">
        <f t="shared" si="103"/>
        <v>4623.2312262414152</v>
      </c>
      <c r="AV2214" s="1" t="str" cm="1">
        <f t="array" ref="AV2214">IF(AC2214&lt;4, "เก็บ", IF(OR(AT2214 &lt; PERCENTILE(IF($AC$2:$AC$5092=AC2214, $AT$2:$AT$5092), 0.25) - 1.5 * (PERCENTILE(IF($AC$2:$AC$5092=AC2214, $AT$2:$AT$5092), 0.75) - PERCENTILE(IF($AC$2:$AC$5092=AC2214, $AT$2:$AT$5092), 0.25)), AT2214 &gt; PERCENTILE(IF($AC$2:$AC$5092=AC2214, $AT$2:$AT$5092), 0.75) + 1.5 * (PERCENTILE(IF($AC$2:$AC$5092=AC2214, $AT$2:$AT$5092), 0.75) - PERCENTILE(IF($AC$2:$AC$5092=AC2214, $AT$2:$AT$5092), 0.25))), "ตัด", "เก็บ"))</f>
        <v>เก็บ</v>
      </c>
      <c r="AW2214" s="1">
        <f t="shared" si="104"/>
        <v>4005.4952465164292</v>
      </c>
      <c r="AX2214" s="1">
        <v>2577.9546108768855</v>
      </c>
      <c r="AY2214" s="1">
        <v>1659.4476151651038</v>
      </c>
    </row>
    <row r="2215" spans="1:51" x14ac:dyDescent="0.2">
      <c r="A2215" s="3">
        <v>45682</v>
      </c>
      <c r="B2215">
        <v>45682</v>
      </c>
      <c r="C2215" t="s">
        <v>7084</v>
      </c>
      <c r="D2215" t="s">
        <v>66</v>
      </c>
      <c r="E2215" t="s">
        <v>105</v>
      </c>
      <c r="F2215" t="s">
        <v>1169</v>
      </c>
      <c r="G2215" s="1">
        <v>2008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803</v>
      </c>
      <c r="O2215" s="1">
        <v>2811</v>
      </c>
      <c r="P2215" t="s">
        <v>7085</v>
      </c>
      <c r="Q2215" s="2">
        <v>244008</v>
      </c>
      <c r="R2215" t="s">
        <v>55</v>
      </c>
      <c r="S2215">
        <v>0</v>
      </c>
      <c r="T2215" t="s">
        <v>87</v>
      </c>
      <c r="U2215" t="s">
        <v>71</v>
      </c>
      <c r="V2215" s="1">
        <v>0</v>
      </c>
      <c r="W2215" s="1">
        <v>703</v>
      </c>
      <c r="X2215" s="1">
        <v>0</v>
      </c>
      <c r="Y2215" t="s">
        <v>108</v>
      </c>
      <c r="Z2215" t="s">
        <v>71</v>
      </c>
      <c r="AA2215" t="s">
        <v>1647</v>
      </c>
      <c r="AB2215" s="1">
        <v>0</v>
      </c>
      <c r="AC2215" s="4">
        <f>IF(ISNUMBER(MATCH(AD2215, $AD$2:AD2214, 0)), INDEX($AC$2:AC2214, MATCH(AD2215, $AD$2:AD2214, 0)), MAX($AC$2:AC2214)+1)</f>
        <v>6</v>
      </c>
      <c r="AD2215" t="str">
        <f t="shared" si="105"/>
        <v>เชียงราย-เชียงใหม่</v>
      </c>
      <c r="AE2215" t="s">
        <v>55</v>
      </c>
      <c r="AF2215" s="1">
        <v>0</v>
      </c>
      <c r="AG2215" s="1">
        <v>0</v>
      </c>
      <c r="AH2215" s="1">
        <v>0</v>
      </c>
      <c r="AI2215" t="s">
        <v>7086</v>
      </c>
      <c r="AJ2215" s="1">
        <v>2</v>
      </c>
      <c r="AK2215" s="1">
        <v>0</v>
      </c>
      <c r="AL2215" s="1">
        <v>0</v>
      </c>
      <c r="AM2215" s="1">
        <v>0</v>
      </c>
      <c r="AN2215" s="1">
        <v>834.74180000000001</v>
      </c>
      <c r="AO2215" s="1">
        <v>0</v>
      </c>
      <c r="AP2215" s="1">
        <v>0</v>
      </c>
      <c r="AQ2215" s="1">
        <v>0</v>
      </c>
      <c r="AR2215" s="1">
        <v>3514</v>
      </c>
      <c r="AS2215" s="1">
        <v>2575.3311848958333</v>
      </c>
      <c r="AT2215" s="1">
        <f>Table1[[#This Row],[รวมต้นทุนค่าเดินทาง]]+Table1[[#This Row],[รวมต้นทุนค่าซ่อม]]+Table1[[#This Row],[รวมค่าเสื่อม]]</f>
        <v>7654.5485762001808</v>
      </c>
      <c r="AU2215" s="1">
        <f t="shared" si="103"/>
        <v>4428.3346813776061</v>
      </c>
      <c r="AV2215" s="1" t="str" cm="1">
        <f t="array" ref="AV2215">IF(AC2215&lt;4, "เก็บ", IF(OR(AT2215 &lt; PERCENTILE(IF($AC$2:$AC$5092=AC2215, $AT$2:$AT$5092), 0.25) - 1.5 * (PERCENTILE(IF($AC$2:$AC$5092=AC2215, $AT$2:$AT$5092), 0.75) - PERCENTILE(IF($AC$2:$AC$5092=AC2215, $AT$2:$AT$5092), 0.25)), AT2215 &gt; PERCENTILE(IF($AC$2:$AC$5092=AC2215, $AT$2:$AT$5092), 0.75) + 1.5 * (PERCENTILE(IF($AC$2:$AC$5092=AC2215, $AT$2:$AT$5092), 0.75) - PERCENTILE(IF($AC$2:$AC$5092=AC2215, $AT$2:$AT$5092), 0.25))), "ตัด", "เก็บ"))</f>
        <v>ตัด</v>
      </c>
      <c r="AW2215" s="1">
        <f t="shared" si="104"/>
        <v>3873.7679454274344</v>
      </c>
      <c r="AX2215" s="1">
        <v>2781.4385174989698</v>
      </c>
      <c r="AY2215" s="1">
        <v>1565.2173913043478</v>
      </c>
    </row>
    <row r="2216" spans="1:51" x14ac:dyDescent="0.2">
      <c r="A2216" s="3">
        <v>45682</v>
      </c>
      <c r="B2216">
        <v>45682</v>
      </c>
      <c r="C2216" t="s">
        <v>7087</v>
      </c>
      <c r="D2216" t="s">
        <v>66</v>
      </c>
      <c r="E2216" t="s">
        <v>148</v>
      </c>
      <c r="F2216" t="s">
        <v>1316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t="s">
        <v>7088</v>
      </c>
      <c r="Q2216" s="2">
        <v>244008</v>
      </c>
      <c r="R2216" t="s">
        <v>55</v>
      </c>
      <c r="S2216">
        <v>0</v>
      </c>
      <c r="T2216" t="s">
        <v>87</v>
      </c>
      <c r="U2216" t="s">
        <v>71</v>
      </c>
      <c r="V2216" s="1">
        <v>0</v>
      </c>
      <c r="W2216" s="1">
        <v>1171</v>
      </c>
      <c r="X2216" s="1">
        <v>0</v>
      </c>
      <c r="Y2216" t="s">
        <v>87</v>
      </c>
      <c r="Z2216" t="s">
        <v>71</v>
      </c>
      <c r="AA2216" t="s">
        <v>3704</v>
      </c>
      <c r="AB2216" s="1">
        <v>0</v>
      </c>
      <c r="AC2216" s="4">
        <f>IF(ISNUMBER(MATCH(AD2216, $AD$2:AD2215, 0)), INDEX($AC$2:AC2215, MATCH(AD2216, $AD$2:AD2215, 0)), MAX($AC$2:AC2215)+1)</f>
        <v>6</v>
      </c>
      <c r="AD2216" t="str">
        <f t="shared" si="105"/>
        <v>เชียงราย-เชียงใหม่</v>
      </c>
      <c r="AE2216" t="s">
        <v>55</v>
      </c>
      <c r="AF2216" s="1">
        <v>0</v>
      </c>
      <c r="AG2216" s="1">
        <v>0</v>
      </c>
      <c r="AH2216" s="1">
        <v>0</v>
      </c>
      <c r="AI2216" t="s">
        <v>7089</v>
      </c>
      <c r="AJ2216" s="1">
        <v>1</v>
      </c>
      <c r="AK2216" s="1">
        <v>0</v>
      </c>
      <c r="AL2216" s="1">
        <v>0</v>
      </c>
      <c r="AM2216" s="1">
        <v>0</v>
      </c>
      <c r="AN2216" s="1">
        <v>0</v>
      </c>
      <c r="AO2216" s="1">
        <v>0</v>
      </c>
      <c r="AP2216" s="1">
        <v>0</v>
      </c>
      <c r="AQ2216" s="1">
        <v>0</v>
      </c>
      <c r="AR2216" s="1">
        <v>1171</v>
      </c>
      <c r="AS2216" s="1">
        <v>948.98840277777765</v>
      </c>
      <c r="AT2216" s="1">
        <f>Table1[[#This Row],[รวมต้นทุนค่าเดินทาง]]+Table1[[#This Row],[รวมต้นทุนค่าซ่อม]]+Table1[[#This Row],[รวมค่าเสื่อม]]</f>
        <v>3232.155703158006</v>
      </c>
      <c r="AU2216" s="1">
        <f t="shared" si="103"/>
        <v>4428.3346813776061</v>
      </c>
      <c r="AV2216" s="1" t="str" cm="1">
        <f t="array" ref="AV2216">IF(AC2216&lt;4, "เก็บ", IF(OR(AT2216 &lt; PERCENTILE(IF($AC$2:$AC$5092=AC2216, $AT$2:$AT$5092), 0.25) - 1.5 * (PERCENTILE(IF($AC$2:$AC$5092=AC2216, $AT$2:$AT$5092), 0.75) - PERCENTILE(IF($AC$2:$AC$5092=AC2216, $AT$2:$AT$5092), 0.25)), AT2216 &gt; PERCENTILE(IF($AC$2:$AC$5092=AC2216, $AT$2:$AT$5092), 0.75) + 1.5 * (PERCENTILE(IF($AC$2:$AC$5092=AC2216, $AT$2:$AT$5092), 0.75) - PERCENTILE(IF($AC$2:$AC$5092=AC2216, $AT$2:$AT$5092), 0.25))), "ตัด", "เก็บ"))</f>
        <v>เก็บ</v>
      </c>
      <c r="AW2216" s="1">
        <f t="shared" si="104"/>
        <v>3873.7679454274344</v>
      </c>
      <c r="AX2216" s="1">
        <v>2781.4385174989698</v>
      </c>
      <c r="AY2216" s="1">
        <v>1112.1673003802282</v>
      </c>
    </row>
    <row r="2217" spans="1:51" x14ac:dyDescent="0.2">
      <c r="A2217" s="3">
        <v>45684</v>
      </c>
      <c r="B2217">
        <v>45684</v>
      </c>
      <c r="C2217" t="s">
        <v>7090</v>
      </c>
      <c r="D2217" t="s">
        <v>66</v>
      </c>
      <c r="E2217" t="s">
        <v>67</v>
      </c>
      <c r="F2217" t="s">
        <v>92</v>
      </c>
      <c r="G2217" s="1">
        <v>0</v>
      </c>
      <c r="H2217" s="1">
        <v>803</v>
      </c>
      <c r="I2217" s="1">
        <v>400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400</v>
      </c>
      <c r="P2217" t="s">
        <v>7091</v>
      </c>
      <c r="Q2217" s="2">
        <v>244010</v>
      </c>
      <c r="R2217" t="s">
        <v>70</v>
      </c>
      <c r="S2217">
        <v>0</v>
      </c>
      <c r="T2217" t="s">
        <v>88</v>
      </c>
      <c r="U2217" t="s">
        <v>93</v>
      </c>
      <c r="V2217" s="1">
        <v>0</v>
      </c>
      <c r="W2217" s="1">
        <v>0</v>
      </c>
      <c r="X2217" s="1">
        <v>0</v>
      </c>
      <c r="AA2217" t="s">
        <v>58</v>
      </c>
      <c r="AB2217" s="1">
        <v>0</v>
      </c>
      <c r="AC2217" s="4">
        <f>IF(ISNUMBER(MATCH(AD2217, $AD$2:AD2216, 0)), INDEX($AC$2:AC2216, MATCH(AD2217, $AD$2:AD2216, 0)), MAX($AC$2:AC2216)+1)</f>
        <v>51</v>
      </c>
      <c r="AD2217" t="str">
        <f t="shared" si="105"/>
        <v>แพร่-ตลาดไท</v>
      </c>
      <c r="AE2217" t="s">
        <v>73</v>
      </c>
      <c r="AF2217" s="1">
        <v>0</v>
      </c>
      <c r="AG2217" s="1">
        <v>0</v>
      </c>
      <c r="AH2217" s="1">
        <v>0</v>
      </c>
      <c r="AI2217" t="s">
        <v>7092</v>
      </c>
      <c r="AJ2217" s="1">
        <v>1</v>
      </c>
      <c r="AK2217" s="1">
        <v>572</v>
      </c>
      <c r="AL2217" s="1">
        <v>572</v>
      </c>
      <c r="AM2217" s="1">
        <v>1</v>
      </c>
      <c r="AN2217" s="1">
        <v>0</v>
      </c>
      <c r="AO2217" s="1">
        <v>0</v>
      </c>
      <c r="AP2217" s="1">
        <v>0</v>
      </c>
      <c r="AQ2217" s="1">
        <v>0</v>
      </c>
      <c r="AR2217" s="1">
        <v>1203</v>
      </c>
      <c r="AS2217" s="1">
        <v>2338.2978162651038</v>
      </c>
      <c r="AT2217" s="1">
        <f>Table1[[#This Row],[รวมต้นทุนค่าเดินทาง]]+Table1[[#This Row],[รวมต้นทุนค่าซ่อม]]+Table1[[#This Row],[รวมค่าเสื่อม]]</f>
        <v>5298.7019974497725</v>
      </c>
      <c r="AU2217" s="1">
        <f t="shared" si="103"/>
        <v>4737.6107634746759</v>
      </c>
      <c r="AV2217" s="1" t="str" cm="1">
        <f t="array" ref="AV2217">IF(AC2217&lt;4, "เก็บ", IF(OR(AT2217 &lt; PERCENTILE(IF($AC$2:$AC$5092=AC2217, $AT$2:$AT$5092), 0.25) - 1.5 * (PERCENTILE(IF($AC$2:$AC$5092=AC2217, $AT$2:$AT$5092), 0.75) - PERCENTILE(IF($AC$2:$AC$5092=AC2217, $AT$2:$AT$5092), 0.25)), AT2217 &gt; PERCENTILE(IF($AC$2:$AC$5092=AC2217, $AT$2:$AT$5092), 0.75) + 1.5 * (PERCENTILE(IF($AC$2:$AC$5092=AC2217, $AT$2:$AT$5092), 0.75) - PERCENTILE(IF($AC$2:$AC$5092=AC2217, $AT$2:$AT$5092), 0.25))), "ตัด", "เก็บ"))</f>
        <v>เก็บ</v>
      </c>
      <c r="AW2217" s="1">
        <f t="shared" si="104"/>
        <v>4487.1668970521196</v>
      </c>
      <c r="AX2217" s="1">
        <v>3014.4338711558335</v>
      </c>
      <c r="AY2217" s="1">
        <v>1757.4041811846689</v>
      </c>
    </row>
    <row r="2218" spans="1:51" x14ac:dyDescent="0.2">
      <c r="A2218" s="3">
        <v>45685</v>
      </c>
      <c r="B2218">
        <v>45685</v>
      </c>
      <c r="C2218" t="s">
        <v>7093</v>
      </c>
      <c r="D2218" t="s">
        <v>66</v>
      </c>
      <c r="E2218" t="s">
        <v>148</v>
      </c>
      <c r="F2218" t="s">
        <v>220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435</v>
      </c>
      <c r="P2218" t="s">
        <v>7094</v>
      </c>
      <c r="Q2218" s="2">
        <v>244012</v>
      </c>
      <c r="R2218" t="s">
        <v>55</v>
      </c>
      <c r="S2218">
        <v>0</v>
      </c>
      <c r="T2218" t="s">
        <v>101</v>
      </c>
      <c r="U2218" t="s">
        <v>71</v>
      </c>
      <c r="V2218" s="1">
        <v>0</v>
      </c>
      <c r="W2218" s="1">
        <v>937</v>
      </c>
      <c r="X2218" s="1">
        <v>435</v>
      </c>
      <c r="Y2218" t="s">
        <v>254</v>
      </c>
      <c r="Z2218" t="s">
        <v>101</v>
      </c>
      <c r="AA2218" t="s">
        <v>7095</v>
      </c>
      <c r="AB2218" s="1">
        <v>0</v>
      </c>
      <c r="AC2218" s="4">
        <f>IF(ISNUMBER(MATCH(AD2218, $AD$2:AD2217, 0)), INDEX($AC$2:AC2217, MATCH(AD2218, $AD$2:AD2217, 0)), MAX($AC$2:AC2217)+1)</f>
        <v>5</v>
      </c>
      <c r="AD2218" t="str">
        <f t="shared" si="105"/>
        <v>พะเยา-เชียงใหม่</v>
      </c>
      <c r="AE2218" t="s">
        <v>55</v>
      </c>
      <c r="AF2218" s="1">
        <v>0</v>
      </c>
      <c r="AG2218" s="1">
        <v>0</v>
      </c>
      <c r="AH2218" s="1">
        <v>0</v>
      </c>
      <c r="AI2218" t="s">
        <v>7096</v>
      </c>
      <c r="AJ2218" s="1">
        <v>1</v>
      </c>
      <c r="AK2218" s="1">
        <v>0</v>
      </c>
      <c r="AL2218" s="1">
        <v>0</v>
      </c>
      <c r="AM2218" s="1">
        <v>0</v>
      </c>
      <c r="AN2218" s="1">
        <v>0</v>
      </c>
      <c r="AO2218" s="1">
        <v>0</v>
      </c>
      <c r="AP2218" s="1">
        <v>0</v>
      </c>
      <c r="AQ2218" s="1">
        <v>0</v>
      </c>
      <c r="AR2218" s="1">
        <v>1372</v>
      </c>
      <c r="AS2218" s="1">
        <v>2582.2362719298253</v>
      </c>
      <c r="AT2218" s="1">
        <f>Table1[[#This Row],[รวมต้นทุนค่าเดินทาง]]+Table1[[#This Row],[รวมต้นทุนค่าซ่อม]]+Table1[[#This Row],[รวมค่าเสื่อม]]</f>
        <v>5162.9139578802387</v>
      </c>
      <c r="AU2218" s="1">
        <f t="shared" si="103"/>
        <v>4062.107163574422</v>
      </c>
      <c r="AV2218" s="1" t="str" cm="1">
        <f t="array" ref="AV2218">IF(AC2218&lt;4, "เก็บ", IF(OR(AT2218 &lt; PERCENTILE(IF($AC$2:$AC$5092=AC2218, $AT$2:$AT$5092), 0.25) - 1.5 * (PERCENTILE(IF($AC$2:$AC$5092=AC2218, $AT$2:$AT$5092), 0.75) - PERCENTILE(IF($AC$2:$AC$5092=AC2218, $AT$2:$AT$5092), 0.25)), AT2218 &gt; PERCENTILE(IF($AC$2:$AC$5092=AC2218, $AT$2:$AT$5092), 0.75) + 1.5 * (PERCENTILE(IF($AC$2:$AC$5092=AC2218, $AT$2:$AT$5092), 0.75) - PERCENTILE(IF($AC$2:$AC$5092=AC2218, $AT$2:$AT$5092), 0.25))), "ตัด", "เก็บ"))</f>
        <v>เก็บ</v>
      </c>
      <c r="AW2218" s="1">
        <f t="shared" si="104"/>
        <v>3639.9347470841599</v>
      </c>
      <c r="AX2218" s="1">
        <v>2523.4798574335259</v>
      </c>
      <c r="AY2218" s="1">
        <v>1208.6776859504132</v>
      </c>
    </row>
    <row r="2219" spans="1:51" x14ac:dyDescent="0.2">
      <c r="A2219" s="3">
        <v>45685</v>
      </c>
      <c r="B2219">
        <v>45685</v>
      </c>
      <c r="C2219" t="s">
        <v>7097</v>
      </c>
      <c r="D2219" t="s">
        <v>66</v>
      </c>
      <c r="E2219" t="s">
        <v>105</v>
      </c>
      <c r="F2219" t="s">
        <v>106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803</v>
      </c>
      <c r="O2219" s="1">
        <v>803</v>
      </c>
      <c r="P2219" t="s">
        <v>7098</v>
      </c>
      <c r="Q2219" s="2">
        <v>244011</v>
      </c>
      <c r="R2219" t="s">
        <v>55</v>
      </c>
      <c r="S2219">
        <v>0</v>
      </c>
      <c r="T2219" t="s">
        <v>87</v>
      </c>
      <c r="U2219" t="s">
        <v>71</v>
      </c>
      <c r="V2219" s="1">
        <v>0</v>
      </c>
      <c r="W2219" s="1">
        <v>703</v>
      </c>
      <c r="X2219" s="1">
        <v>0</v>
      </c>
      <c r="Y2219" t="s">
        <v>108</v>
      </c>
      <c r="Z2219" t="s">
        <v>71</v>
      </c>
      <c r="AA2219" t="s">
        <v>1647</v>
      </c>
      <c r="AB2219" s="1">
        <v>0</v>
      </c>
      <c r="AC2219" s="4">
        <f>IF(ISNUMBER(MATCH(AD2219, $AD$2:AD2218, 0)), INDEX($AC$2:AC2218, MATCH(AD2219, $AD$2:AD2218, 0)), MAX($AC$2:AC2218)+1)</f>
        <v>6</v>
      </c>
      <c r="AD2219" t="str">
        <f t="shared" si="105"/>
        <v>เชียงราย-เชียงใหม่</v>
      </c>
      <c r="AE2219" t="s">
        <v>55</v>
      </c>
      <c r="AF2219" s="1">
        <v>0</v>
      </c>
      <c r="AG2219" s="1">
        <v>0</v>
      </c>
      <c r="AH2219" s="1">
        <v>0</v>
      </c>
      <c r="AI2219" t="s">
        <v>7099</v>
      </c>
      <c r="AJ2219" s="1">
        <v>1</v>
      </c>
      <c r="AK2219" s="1">
        <v>0</v>
      </c>
      <c r="AL2219" s="1">
        <v>0</v>
      </c>
      <c r="AM2219" s="1">
        <v>0</v>
      </c>
      <c r="AN2219" s="1">
        <v>0</v>
      </c>
      <c r="AO2219" s="1">
        <v>0</v>
      </c>
      <c r="AP2219" s="1">
        <v>0</v>
      </c>
      <c r="AQ2219" s="1">
        <v>0</v>
      </c>
      <c r="AR2219" s="1">
        <v>1506</v>
      </c>
      <c r="AS2219" s="1">
        <v>439.29503623188401</v>
      </c>
      <c r="AT2219" s="1">
        <f>Table1[[#This Row],[รวมต้นทุนค่าเดินทาง]]+Table1[[#This Row],[รวมต้นทุนค่าซ่อม]]+Table1[[#This Row],[รวมค่าเสื่อม]]</f>
        <v>3346.0732463486156</v>
      </c>
      <c r="AU2219" s="1">
        <f t="shared" si="103"/>
        <v>4428.3346813776061</v>
      </c>
      <c r="AV2219" s="1" t="str" cm="1">
        <f t="array" ref="AV2219">IF(AC2219&lt;4, "เก็บ", IF(OR(AT2219 &lt; PERCENTILE(IF($AC$2:$AC$5092=AC2219, $AT$2:$AT$5092), 0.25) - 1.5 * (PERCENTILE(IF($AC$2:$AC$5092=AC2219, $AT$2:$AT$5092), 0.75) - PERCENTILE(IF($AC$2:$AC$5092=AC2219, $AT$2:$AT$5092), 0.25)), AT2219 &gt; PERCENTILE(IF($AC$2:$AC$5092=AC2219, $AT$2:$AT$5092), 0.75) + 1.5 * (PERCENTILE(IF($AC$2:$AC$5092=AC2219, $AT$2:$AT$5092), 0.75) - PERCENTILE(IF($AC$2:$AC$5092=AC2219, $AT$2:$AT$5092), 0.25))), "ตัด", "เก็บ"))</f>
        <v>เก็บ</v>
      </c>
      <c r="AW2219" s="1">
        <f t="shared" si="104"/>
        <v>3873.7679454274344</v>
      </c>
      <c r="AX2219" s="1">
        <v>2781.4385174989698</v>
      </c>
      <c r="AY2219" s="1">
        <v>1400.7782101167315</v>
      </c>
    </row>
    <row r="2220" spans="1:51" x14ac:dyDescent="0.2">
      <c r="A2220" s="3">
        <v>45686</v>
      </c>
      <c r="B2220">
        <v>45686</v>
      </c>
      <c r="C2220" t="s">
        <v>7100</v>
      </c>
      <c r="D2220" t="s">
        <v>66</v>
      </c>
      <c r="E2220" t="s">
        <v>105</v>
      </c>
      <c r="F2220" t="s">
        <v>376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803</v>
      </c>
      <c r="O2220" s="1">
        <v>803</v>
      </c>
      <c r="P2220" t="s">
        <v>7101</v>
      </c>
      <c r="Q2220" s="2">
        <v>244012</v>
      </c>
      <c r="R2220" t="s">
        <v>55</v>
      </c>
      <c r="S2220">
        <v>0</v>
      </c>
      <c r="T2220" t="s">
        <v>87</v>
      </c>
      <c r="U2220" t="s">
        <v>71</v>
      </c>
      <c r="V2220" s="1">
        <v>0</v>
      </c>
      <c r="W2220" s="1">
        <v>703</v>
      </c>
      <c r="X2220" s="1">
        <v>0</v>
      </c>
      <c r="Y2220" t="s">
        <v>108</v>
      </c>
      <c r="Z2220" t="s">
        <v>71</v>
      </c>
      <c r="AA2220" t="s">
        <v>1647</v>
      </c>
      <c r="AB2220" s="1">
        <v>0</v>
      </c>
      <c r="AC2220" s="4">
        <f>IF(ISNUMBER(MATCH(AD2220, $AD$2:AD2219, 0)), INDEX($AC$2:AC2219, MATCH(AD2220, $AD$2:AD2219, 0)), MAX($AC$2:AC2219)+1)</f>
        <v>6</v>
      </c>
      <c r="AD2220" t="str">
        <f t="shared" si="105"/>
        <v>เชียงราย-เชียงใหม่</v>
      </c>
      <c r="AE2220" t="s">
        <v>55</v>
      </c>
      <c r="AF2220" s="1">
        <v>0</v>
      </c>
      <c r="AG2220" s="1">
        <v>0</v>
      </c>
      <c r="AH2220" s="1">
        <v>0</v>
      </c>
      <c r="AI2220" t="s">
        <v>7102</v>
      </c>
      <c r="AJ2220" s="1">
        <v>1</v>
      </c>
      <c r="AK2220" s="1">
        <v>0</v>
      </c>
      <c r="AL2220" s="1">
        <v>0</v>
      </c>
      <c r="AM2220" s="1">
        <v>0</v>
      </c>
      <c r="AN2220" s="1">
        <v>0</v>
      </c>
      <c r="AO2220" s="1">
        <v>0</v>
      </c>
      <c r="AP2220" s="1">
        <v>0</v>
      </c>
      <c r="AQ2220" s="1">
        <v>0</v>
      </c>
      <c r="AR2220" s="1">
        <v>1506</v>
      </c>
      <c r="AS2220" s="1">
        <v>2643.3632692307692</v>
      </c>
      <c r="AT2220" s="1">
        <f>Table1[[#This Row],[รวมต้นทุนค่าเดินทาง]]+Table1[[#This Row],[รวมต้นทุนค่าซ่อม]]+Table1[[#This Row],[รวมค่าเสื่อม]]</f>
        <v>5831.6062598849749</v>
      </c>
      <c r="AU2220" s="1">
        <f t="shared" si="103"/>
        <v>4428.3346813776061</v>
      </c>
      <c r="AV2220" s="1" t="str" cm="1">
        <f t="array" ref="AV2220">IF(AC2220&lt;4, "เก็บ", IF(OR(AT2220 &lt; PERCENTILE(IF($AC$2:$AC$5092=AC2220, $AT$2:$AT$5092), 0.25) - 1.5 * (PERCENTILE(IF($AC$2:$AC$5092=AC2220, $AT$2:$AT$5092), 0.75) - PERCENTILE(IF($AC$2:$AC$5092=AC2220, $AT$2:$AT$5092), 0.25)), AT2220 &gt; PERCENTILE(IF($AC$2:$AC$5092=AC2220, $AT$2:$AT$5092), 0.75) + 1.5 * (PERCENTILE(IF($AC$2:$AC$5092=AC2220, $AT$2:$AT$5092), 0.75) - PERCENTILE(IF($AC$2:$AC$5092=AC2220, $AT$2:$AT$5092), 0.25))), "ตัด", "เก็บ"))</f>
        <v>เก็บ</v>
      </c>
      <c r="AW2220" s="1">
        <f t="shared" si="104"/>
        <v>3873.7679454274344</v>
      </c>
      <c r="AX2220" s="1">
        <v>2781.4385174989698</v>
      </c>
      <c r="AY2220" s="1">
        <v>1682.2429906542056</v>
      </c>
    </row>
    <row r="2221" spans="1:51" x14ac:dyDescent="0.2">
      <c r="A2221" s="3">
        <v>45687</v>
      </c>
      <c r="B2221">
        <v>45687</v>
      </c>
      <c r="C2221" t="s">
        <v>7103</v>
      </c>
      <c r="D2221" t="s">
        <v>66</v>
      </c>
      <c r="E2221" t="s">
        <v>84</v>
      </c>
      <c r="F2221" t="s">
        <v>1068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770</v>
      </c>
      <c r="O2221" s="1">
        <v>770</v>
      </c>
      <c r="P2221" t="s">
        <v>7104</v>
      </c>
      <c r="Q2221" s="2">
        <v>244013</v>
      </c>
      <c r="R2221" t="s">
        <v>55</v>
      </c>
      <c r="S2221">
        <v>0</v>
      </c>
      <c r="T2221" t="s">
        <v>87</v>
      </c>
      <c r="U2221" t="s">
        <v>71</v>
      </c>
      <c r="V2221" s="1">
        <v>0</v>
      </c>
      <c r="W2221" s="1">
        <v>669</v>
      </c>
      <c r="X2221" s="1">
        <v>0</v>
      </c>
      <c r="Y2221" t="s">
        <v>108</v>
      </c>
      <c r="Z2221" t="s">
        <v>71</v>
      </c>
      <c r="AA2221" t="s">
        <v>58</v>
      </c>
      <c r="AB2221" s="1">
        <v>0</v>
      </c>
      <c r="AC2221" s="4">
        <f>IF(ISNUMBER(MATCH(AD2221, $AD$2:AD2220, 0)), INDEX($AC$2:AC2220, MATCH(AD2221, $AD$2:AD2220, 0)), MAX($AC$2:AC2220)+1)</f>
        <v>6</v>
      </c>
      <c r="AD2221" t="str">
        <f t="shared" si="105"/>
        <v>เชียงราย-เชียงใหม่</v>
      </c>
      <c r="AE2221" t="s">
        <v>55</v>
      </c>
      <c r="AF2221" s="1">
        <v>0</v>
      </c>
      <c r="AG2221" s="1">
        <v>0</v>
      </c>
      <c r="AH2221" s="1">
        <v>0</v>
      </c>
      <c r="AI2221" t="s">
        <v>7105</v>
      </c>
      <c r="AJ2221" s="1">
        <v>1</v>
      </c>
      <c r="AK2221" s="1">
        <v>0</v>
      </c>
      <c r="AL2221" s="1">
        <v>0</v>
      </c>
      <c r="AM2221" s="1">
        <v>0</v>
      </c>
      <c r="AN2221" s="1">
        <v>0</v>
      </c>
      <c r="AO2221" s="1">
        <v>0</v>
      </c>
      <c r="AP2221" s="1">
        <v>0</v>
      </c>
      <c r="AQ2221" s="1">
        <v>0</v>
      </c>
      <c r="AR2221" s="1">
        <v>1439</v>
      </c>
      <c r="AS2221" s="1">
        <v>666.26119791666667</v>
      </c>
      <c r="AT2221" s="1">
        <f>Table1[[#This Row],[รวมต้นทุนค่าเดินทาง]]+Table1[[#This Row],[รวมต้นทุนค่าซ่อม]]+Table1[[#This Row],[รวมค่าเสื่อม]]</f>
        <v>3403.3381209935897</v>
      </c>
      <c r="AU2221" s="1">
        <f t="shared" si="103"/>
        <v>4428.3346813776061</v>
      </c>
      <c r="AV2221" s="1" t="str" cm="1">
        <f t="array" ref="AV2221">IF(AC2221&lt;4, "เก็บ", IF(OR(AT2221 &lt; PERCENTILE(IF($AC$2:$AC$5092=AC2221, $AT$2:$AT$5092), 0.25) - 1.5 * (PERCENTILE(IF($AC$2:$AC$5092=AC2221, $AT$2:$AT$5092), 0.75) - PERCENTILE(IF($AC$2:$AC$5092=AC2221, $AT$2:$AT$5092), 0.25)), AT2221 &gt; PERCENTILE(IF($AC$2:$AC$5092=AC2221, $AT$2:$AT$5092), 0.75) + 1.5 * (PERCENTILE(IF($AC$2:$AC$5092=AC2221, $AT$2:$AT$5092), 0.75) - PERCENTILE(IF($AC$2:$AC$5092=AC2221, $AT$2:$AT$5092), 0.25))), "ตัด", "เก็บ"))</f>
        <v>เก็บ</v>
      </c>
      <c r="AW2221" s="1">
        <f t="shared" si="104"/>
        <v>3873.7679454274344</v>
      </c>
      <c r="AX2221" s="1">
        <v>2781.4385174989698</v>
      </c>
      <c r="AY2221" s="1">
        <v>1298.0769230769231</v>
      </c>
    </row>
    <row r="2222" spans="1:51" x14ac:dyDescent="0.2">
      <c r="A2222" s="3">
        <v>45688</v>
      </c>
      <c r="B2222">
        <v>45688</v>
      </c>
      <c r="C2222" t="s">
        <v>7106</v>
      </c>
      <c r="D2222" t="s">
        <v>66</v>
      </c>
      <c r="E2222" t="s">
        <v>67</v>
      </c>
      <c r="F2222" t="s">
        <v>849</v>
      </c>
      <c r="G2222" s="1">
        <v>0</v>
      </c>
      <c r="H2222" s="1">
        <v>803</v>
      </c>
      <c r="I2222" s="1">
        <v>400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400</v>
      </c>
      <c r="P2222" t="s">
        <v>7107</v>
      </c>
      <c r="Q2222" s="2">
        <v>244014</v>
      </c>
      <c r="R2222" t="s">
        <v>70</v>
      </c>
      <c r="S2222">
        <v>0</v>
      </c>
      <c r="T2222" t="s">
        <v>88</v>
      </c>
      <c r="U2222" t="s">
        <v>93</v>
      </c>
      <c r="V2222" s="1">
        <v>0</v>
      </c>
      <c r="W2222" s="1">
        <v>0</v>
      </c>
      <c r="X2222" s="1">
        <v>0</v>
      </c>
      <c r="AA2222" t="s">
        <v>58</v>
      </c>
      <c r="AB2222" s="1">
        <v>0</v>
      </c>
      <c r="AC2222" s="4">
        <f>IF(ISNUMBER(MATCH(AD2222, $AD$2:AD2221, 0)), INDEX($AC$2:AC2221, MATCH(AD2222, $AD$2:AD2221, 0)), MAX($AC$2:AC2221)+1)</f>
        <v>51</v>
      </c>
      <c r="AD2222" t="str">
        <f t="shared" si="105"/>
        <v>แพร่-ตลาดไท</v>
      </c>
      <c r="AE2222" t="s">
        <v>73</v>
      </c>
      <c r="AF2222" s="1">
        <v>0</v>
      </c>
      <c r="AG2222" s="1">
        <v>0</v>
      </c>
      <c r="AH2222" s="1">
        <v>0</v>
      </c>
      <c r="AI2222" t="s">
        <v>7108</v>
      </c>
      <c r="AJ2222" s="1">
        <v>1</v>
      </c>
      <c r="AK2222" s="1">
        <v>572</v>
      </c>
      <c r="AL2222" s="1">
        <v>572</v>
      </c>
      <c r="AM2222" s="1">
        <v>1</v>
      </c>
      <c r="AN2222" s="1">
        <v>0</v>
      </c>
      <c r="AO2222" s="1">
        <v>0</v>
      </c>
      <c r="AP2222" s="1">
        <v>0</v>
      </c>
      <c r="AQ2222" s="1">
        <v>0</v>
      </c>
      <c r="AR2222" s="1">
        <v>1203</v>
      </c>
      <c r="AS2222" s="1">
        <v>2214.0128799420108</v>
      </c>
      <c r="AT2222" s="1">
        <f>Table1[[#This Row],[รวมต้นทุนค่าเดินทาง]]+Table1[[#This Row],[รวมต้นทุนค่าซ่อม]]+Table1[[#This Row],[รวมค่าเสื่อม]]</f>
        <v>5894.6914513705824</v>
      </c>
      <c r="AU2222" s="1">
        <f t="shared" si="103"/>
        <v>4737.6107634746759</v>
      </c>
      <c r="AV2222" s="1" t="str" cm="1">
        <f t="array" ref="AV2222">IF(AC2222&lt;4, "เก็บ", IF(OR(AT2222 &lt; PERCENTILE(IF($AC$2:$AC$5092=AC2222, $AT$2:$AT$5092), 0.25) - 1.5 * (PERCENTILE(IF($AC$2:$AC$5092=AC2222, $AT$2:$AT$5092), 0.75) - PERCENTILE(IF($AC$2:$AC$5092=AC2222, $AT$2:$AT$5092), 0.25)), AT2222 &gt; PERCENTILE(IF($AC$2:$AC$5092=AC2222, $AT$2:$AT$5092), 0.75) + 1.5 * (PERCENTILE(IF($AC$2:$AC$5092=AC2222, $AT$2:$AT$5092), 0.75) - PERCENTILE(IF($AC$2:$AC$5092=AC2222, $AT$2:$AT$5092), 0.25))), "ตัด", "เก็บ"))</f>
        <v>เก็บ</v>
      </c>
      <c r="AW2222" s="1">
        <f t="shared" si="104"/>
        <v>4487.1668970521196</v>
      </c>
      <c r="AX2222" s="1">
        <v>3014.4338711558335</v>
      </c>
      <c r="AY2222" s="1">
        <v>2477.6785714285716</v>
      </c>
    </row>
    <row r="2223" spans="1:51" x14ac:dyDescent="0.2">
      <c r="A2223" s="3">
        <v>45688</v>
      </c>
      <c r="B2223">
        <v>45688</v>
      </c>
      <c r="C2223" t="s">
        <v>7109</v>
      </c>
      <c r="D2223" t="s">
        <v>66</v>
      </c>
      <c r="E2223" t="s">
        <v>84</v>
      </c>
      <c r="F2223" t="s">
        <v>415</v>
      </c>
      <c r="G2223" s="1">
        <v>435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770</v>
      </c>
      <c r="O2223" s="1">
        <v>1205</v>
      </c>
      <c r="P2223" t="s">
        <v>7110</v>
      </c>
      <c r="Q2223" s="2">
        <v>244014</v>
      </c>
      <c r="R2223" t="s">
        <v>55</v>
      </c>
      <c r="S2223">
        <v>0</v>
      </c>
      <c r="T2223" t="s">
        <v>87</v>
      </c>
      <c r="U2223" t="s">
        <v>71</v>
      </c>
      <c r="V2223" s="1">
        <v>0</v>
      </c>
      <c r="W2223" s="1">
        <v>669</v>
      </c>
      <c r="X2223" s="1">
        <v>0</v>
      </c>
      <c r="Y2223" t="s">
        <v>108</v>
      </c>
      <c r="Z2223" t="s">
        <v>71</v>
      </c>
      <c r="AA2223" t="s">
        <v>764</v>
      </c>
      <c r="AB2223" s="1">
        <v>0</v>
      </c>
      <c r="AC2223" s="4">
        <f>IF(ISNUMBER(MATCH(AD2223, $AD$2:AD2222, 0)), INDEX($AC$2:AC2222, MATCH(AD2223, $AD$2:AD2222, 0)), MAX($AC$2:AC2222)+1)</f>
        <v>6</v>
      </c>
      <c r="AD2223" t="str">
        <f t="shared" si="105"/>
        <v>เชียงราย-เชียงใหม่</v>
      </c>
      <c r="AE2223" t="s">
        <v>55</v>
      </c>
      <c r="AF2223" s="1">
        <v>0</v>
      </c>
      <c r="AG2223" s="1">
        <v>0</v>
      </c>
      <c r="AH2223" s="1">
        <v>0</v>
      </c>
      <c r="AI2223" t="s">
        <v>7111</v>
      </c>
      <c r="AJ2223" s="1">
        <v>1</v>
      </c>
      <c r="AK2223" s="1">
        <v>0</v>
      </c>
      <c r="AL2223" s="1">
        <v>0</v>
      </c>
      <c r="AM2223" s="1">
        <v>0</v>
      </c>
      <c r="AN2223" s="1">
        <v>645.971</v>
      </c>
      <c r="AO2223" s="1">
        <v>0</v>
      </c>
      <c r="AP2223" s="1">
        <v>0</v>
      </c>
      <c r="AQ2223" s="1">
        <v>0</v>
      </c>
      <c r="AR2223" s="1">
        <v>1874</v>
      </c>
      <c r="AS2223" s="1">
        <v>16441.611041666667</v>
      </c>
      <c r="AT2223" s="1">
        <f>Table1[[#This Row],[รวมต้นทุนค่าเดินทาง]]+Table1[[#This Row],[รวมต้นทุนค่าซ่อม]]+Table1[[#This Row],[รวมค่าเสื่อม]]</f>
        <v>19863.776179281347</v>
      </c>
      <c r="AU2223" s="1">
        <f t="shared" si="103"/>
        <v>4428.3346813776061</v>
      </c>
      <c r="AV2223" s="1" t="str" cm="1">
        <f t="array" ref="AV2223">IF(AC2223&lt;4, "เก็บ", IF(OR(AT2223 &lt; PERCENTILE(IF($AC$2:$AC$5092=AC2223, $AT$2:$AT$5092), 0.25) - 1.5 * (PERCENTILE(IF($AC$2:$AC$5092=AC2223, $AT$2:$AT$5092), 0.75) - PERCENTILE(IF($AC$2:$AC$5092=AC2223, $AT$2:$AT$5092), 0.25)), AT2223 &gt; PERCENTILE(IF($AC$2:$AC$5092=AC2223, $AT$2:$AT$5092), 0.75) + 1.5 * (PERCENTILE(IF($AC$2:$AC$5092=AC2223, $AT$2:$AT$5092), 0.75) - PERCENTILE(IF($AC$2:$AC$5092=AC2223, $AT$2:$AT$5092), 0.25))), "ตัด", "เก็บ"))</f>
        <v>ตัด</v>
      </c>
      <c r="AW2223" s="1">
        <f t="shared" si="104"/>
        <v>3873.7679454274344</v>
      </c>
      <c r="AX2223" s="1">
        <v>2781.4385174989698</v>
      </c>
      <c r="AY2223" s="1">
        <v>1548.165137614679</v>
      </c>
    </row>
    <row r="2224" spans="1:51" x14ac:dyDescent="0.2">
      <c r="A2224" s="3">
        <v>45688</v>
      </c>
      <c r="B2224">
        <v>45688</v>
      </c>
      <c r="C2224" t="s">
        <v>7112</v>
      </c>
      <c r="D2224" t="s">
        <v>66</v>
      </c>
      <c r="E2224" t="s">
        <v>84</v>
      </c>
      <c r="F2224" t="s">
        <v>85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770</v>
      </c>
      <c r="O2224" s="1">
        <v>770</v>
      </c>
      <c r="P2224" t="s">
        <v>7113</v>
      </c>
      <c r="Q2224" s="2">
        <v>244014</v>
      </c>
      <c r="R2224" t="s">
        <v>55</v>
      </c>
      <c r="S2224">
        <v>0</v>
      </c>
      <c r="T2224" t="s">
        <v>87</v>
      </c>
      <c r="U2224" t="s">
        <v>71</v>
      </c>
      <c r="V2224" s="1">
        <v>0</v>
      </c>
      <c r="W2224" s="1">
        <v>669</v>
      </c>
      <c r="X2224" s="1">
        <v>0</v>
      </c>
      <c r="Y2224" t="s">
        <v>108</v>
      </c>
      <c r="Z2224" t="s">
        <v>71</v>
      </c>
      <c r="AA2224" t="s">
        <v>2149</v>
      </c>
      <c r="AB2224" s="1">
        <v>0</v>
      </c>
      <c r="AC2224" s="4">
        <f>IF(ISNUMBER(MATCH(AD2224, $AD$2:AD2223, 0)), INDEX($AC$2:AC2223, MATCH(AD2224, $AD$2:AD2223, 0)), MAX($AC$2:AC2223)+1)</f>
        <v>6</v>
      </c>
      <c r="AD2224" t="str">
        <f t="shared" si="105"/>
        <v>เชียงราย-เชียงใหม่</v>
      </c>
      <c r="AE2224" t="s">
        <v>55</v>
      </c>
      <c r="AF2224" s="1">
        <v>0</v>
      </c>
      <c r="AG2224" s="1">
        <v>0</v>
      </c>
      <c r="AH2224" s="1">
        <v>0</v>
      </c>
      <c r="AI2224" t="s">
        <v>7114</v>
      </c>
      <c r="AJ2224" s="1">
        <v>1</v>
      </c>
      <c r="AK2224" s="1">
        <v>0</v>
      </c>
      <c r="AL2224" s="1">
        <v>0</v>
      </c>
      <c r="AM2224" s="1">
        <v>0</v>
      </c>
      <c r="AN2224" s="1">
        <v>0</v>
      </c>
      <c r="AO2224" s="1">
        <v>0</v>
      </c>
      <c r="AP2224" s="1">
        <v>0</v>
      </c>
      <c r="AQ2224" s="1">
        <v>0</v>
      </c>
      <c r="AR2224" s="1">
        <v>1439</v>
      </c>
      <c r="AS2224" s="1">
        <v>6779.9827222222229</v>
      </c>
      <c r="AT2224" s="1">
        <f>Table1[[#This Row],[รวมต้นทุนค่าเดินทาง]]+Table1[[#This Row],[รวมต้นทุนค่าซ่อม]]+Table1[[#This Row],[รวมค่าเสื่อม]]</f>
        <v>9898.0871998341627</v>
      </c>
      <c r="AU2224" s="1">
        <f t="shared" si="103"/>
        <v>4428.3346813776061</v>
      </c>
      <c r="AV2224" s="1" t="str" cm="1">
        <f t="array" ref="AV2224">IF(AC2224&lt;4, "เก็บ", IF(OR(AT2224 &lt; PERCENTILE(IF($AC$2:$AC$5092=AC2224, $AT$2:$AT$5092), 0.25) - 1.5 * (PERCENTILE(IF($AC$2:$AC$5092=AC2224, $AT$2:$AT$5092), 0.75) - PERCENTILE(IF($AC$2:$AC$5092=AC2224, $AT$2:$AT$5092), 0.25)), AT2224 &gt; PERCENTILE(IF($AC$2:$AC$5092=AC2224, $AT$2:$AT$5092), 0.75) + 1.5 * (PERCENTILE(IF($AC$2:$AC$5092=AC2224, $AT$2:$AT$5092), 0.75) - PERCENTILE(IF($AC$2:$AC$5092=AC2224, $AT$2:$AT$5092), 0.25))), "ตัด", "เก็บ"))</f>
        <v>ตัด</v>
      </c>
      <c r="AW2224" s="1">
        <f t="shared" si="104"/>
        <v>3873.7679454274344</v>
      </c>
      <c r="AX2224" s="1">
        <v>2781.4385174989698</v>
      </c>
      <c r="AY2224" s="1">
        <v>1679.1044776119404</v>
      </c>
    </row>
    <row r="2225" spans="1:51" x14ac:dyDescent="0.2">
      <c r="A2225" s="3">
        <v>45689</v>
      </c>
      <c r="B2225">
        <v>45689</v>
      </c>
      <c r="C2225" t="s">
        <v>7115</v>
      </c>
      <c r="D2225" t="s">
        <v>66</v>
      </c>
      <c r="E2225" t="s">
        <v>148</v>
      </c>
      <c r="F2225" t="s">
        <v>547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t="s">
        <v>7116</v>
      </c>
      <c r="Q2225" s="2">
        <v>244015</v>
      </c>
      <c r="R2225" t="s">
        <v>55</v>
      </c>
      <c r="S2225">
        <v>0</v>
      </c>
      <c r="T2225" t="s">
        <v>56</v>
      </c>
      <c r="U2225" t="s">
        <v>71</v>
      </c>
      <c r="V2225" s="1">
        <v>0</v>
      </c>
      <c r="W2225" s="1">
        <v>368</v>
      </c>
      <c r="X2225" s="1">
        <v>0</v>
      </c>
      <c r="Y2225" t="s">
        <v>56</v>
      </c>
      <c r="Z2225" t="s">
        <v>71</v>
      </c>
      <c r="AA2225" t="s">
        <v>2405</v>
      </c>
      <c r="AB2225" s="1">
        <v>0</v>
      </c>
      <c r="AC2225" s="4">
        <f>IF(ISNUMBER(MATCH(AD2225, $AD$2:AD2224, 0)), INDEX($AC$2:AC2224, MATCH(AD2225, $AD$2:AD2224, 0)), MAX($AC$2:AC2224)+1)</f>
        <v>68</v>
      </c>
      <c r="AD2225" t="str">
        <f t="shared" si="105"/>
        <v>ท่าลี่-เชียงใหม่</v>
      </c>
      <c r="AE2225" t="s">
        <v>55</v>
      </c>
      <c r="AF2225" s="1">
        <v>0</v>
      </c>
      <c r="AG2225" s="1">
        <v>0</v>
      </c>
      <c r="AH2225" s="1">
        <v>0</v>
      </c>
      <c r="AI2225" t="s">
        <v>7117</v>
      </c>
      <c r="AJ2225" s="1">
        <v>1</v>
      </c>
      <c r="AK2225" s="1">
        <v>0</v>
      </c>
      <c r="AL2225" s="1">
        <v>0</v>
      </c>
      <c r="AM2225" s="1">
        <v>0</v>
      </c>
      <c r="AN2225" s="1">
        <v>0</v>
      </c>
      <c r="AO2225" s="1">
        <v>0</v>
      </c>
      <c r="AP2225" s="1">
        <v>0</v>
      </c>
      <c r="AQ2225" s="1">
        <v>0</v>
      </c>
      <c r="AR2225" s="1">
        <v>368</v>
      </c>
      <c r="AS2225" s="1">
        <v>1735.468935185185</v>
      </c>
      <c r="AT2225" s="1">
        <f>Table1[[#This Row],[รวมต้นทุนค่าเดินทาง]]+Table1[[#This Row],[รวมต้นทุนค่าซ่อม]]+Table1[[#This Row],[รวมค่าเสื่อม]]</f>
        <v>3167.1052988215488</v>
      </c>
      <c r="AU2225" s="1">
        <f t="shared" si="103"/>
        <v>3927.6087717935925</v>
      </c>
      <c r="AV2225" s="1" t="str" cm="1">
        <f t="array" ref="AV2225">IF(AC2225&lt;4, "เก็บ", IF(OR(AT2225 &lt; PERCENTILE(IF($AC$2:$AC$5092=AC2225, $AT$2:$AT$5092), 0.25) - 1.5 * (PERCENTILE(IF($AC$2:$AC$5092=AC2225, $AT$2:$AT$5092), 0.75) - PERCENTILE(IF($AC$2:$AC$5092=AC2225, $AT$2:$AT$5092), 0.25)), AT2225 &gt; PERCENTILE(IF($AC$2:$AC$5092=AC2225, $AT$2:$AT$5092), 0.75) + 1.5 * (PERCENTILE(IF($AC$2:$AC$5092=AC2225, $AT$2:$AT$5092), 0.75) - PERCENTILE(IF($AC$2:$AC$5092=AC2225, $AT$2:$AT$5092), 0.25))), "ตัด", "เก็บ"))</f>
        <v>เก็บ</v>
      </c>
      <c r="AW2225" s="1">
        <f t="shared" si="104"/>
        <v>3927.6087717935925</v>
      </c>
      <c r="AX2225" s="1">
        <v>7299.1049362358817</v>
      </c>
      <c r="AY2225" s="1">
        <v>1063.6363636363637</v>
      </c>
    </row>
    <row r="2226" spans="1:51" x14ac:dyDescent="0.2">
      <c r="A2226" s="3">
        <v>45689</v>
      </c>
      <c r="B2226">
        <v>45689</v>
      </c>
      <c r="C2226" t="s">
        <v>7118</v>
      </c>
      <c r="D2226" t="s">
        <v>66</v>
      </c>
      <c r="E2226" t="s">
        <v>105</v>
      </c>
      <c r="F2226" t="s">
        <v>1169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803</v>
      </c>
      <c r="O2226" s="1">
        <v>803</v>
      </c>
      <c r="P2226" t="s">
        <v>7119</v>
      </c>
      <c r="Q2226" s="2">
        <v>244015</v>
      </c>
      <c r="R2226" t="s">
        <v>55</v>
      </c>
      <c r="S2226">
        <v>0</v>
      </c>
      <c r="T2226" t="s">
        <v>87</v>
      </c>
      <c r="U2226" t="s">
        <v>71</v>
      </c>
      <c r="V2226" s="1">
        <v>0</v>
      </c>
      <c r="W2226" s="1">
        <v>703</v>
      </c>
      <c r="X2226" s="1">
        <v>0</v>
      </c>
      <c r="Y2226" t="s">
        <v>108</v>
      </c>
      <c r="Z2226" t="s">
        <v>71</v>
      </c>
      <c r="AA2226" t="s">
        <v>688</v>
      </c>
      <c r="AB2226" s="1">
        <v>0</v>
      </c>
      <c r="AC2226" s="4">
        <f>IF(ISNUMBER(MATCH(AD2226, $AD$2:AD2225, 0)), INDEX($AC$2:AC2225, MATCH(AD2226, $AD$2:AD2225, 0)), MAX($AC$2:AC2225)+1)</f>
        <v>6</v>
      </c>
      <c r="AD2226" t="str">
        <f t="shared" si="105"/>
        <v>เชียงราย-เชียงใหม่</v>
      </c>
      <c r="AE2226" t="s">
        <v>55</v>
      </c>
      <c r="AF2226" s="1">
        <v>0</v>
      </c>
      <c r="AG2226" s="1">
        <v>0</v>
      </c>
      <c r="AH2226" s="1">
        <v>0</v>
      </c>
      <c r="AI2226" t="s">
        <v>7120</v>
      </c>
      <c r="AJ2226" s="1">
        <v>1</v>
      </c>
      <c r="AK2226" s="1">
        <v>0</v>
      </c>
      <c r="AL2226" s="1">
        <v>0</v>
      </c>
      <c r="AM2226" s="1">
        <v>0</v>
      </c>
      <c r="AN2226" s="1">
        <v>1308.3423</v>
      </c>
      <c r="AO2226" s="1">
        <v>0</v>
      </c>
      <c r="AP2226" s="1">
        <v>0</v>
      </c>
      <c r="AQ2226" s="1">
        <v>0</v>
      </c>
      <c r="AR2226" s="1">
        <v>1506</v>
      </c>
      <c r="AS2226" s="1">
        <v>2808.2455924479168</v>
      </c>
      <c r="AT2226" s="1">
        <f>Table1[[#This Row],[รวมต้นทุนค่าเดินทาง]]+Table1[[#This Row],[รวมต้นทุนค่าซ่อม]]+Table1[[#This Row],[รวมค่าเสื่อม]]</f>
        <v>5879.4629837522643</v>
      </c>
      <c r="AU2226" s="1">
        <f t="shared" si="103"/>
        <v>4428.3346813776061</v>
      </c>
      <c r="AV2226" s="1" t="str" cm="1">
        <f t="array" ref="AV2226">IF(AC2226&lt;4, "เก็บ", IF(OR(AT2226 &lt; PERCENTILE(IF($AC$2:$AC$5092=AC2226, $AT$2:$AT$5092), 0.25) - 1.5 * (PERCENTILE(IF($AC$2:$AC$5092=AC2226, $AT$2:$AT$5092), 0.75) - PERCENTILE(IF($AC$2:$AC$5092=AC2226, $AT$2:$AT$5092), 0.25)), AT2226 &gt; PERCENTILE(IF($AC$2:$AC$5092=AC2226, $AT$2:$AT$5092), 0.75) + 1.5 * (PERCENTILE(IF($AC$2:$AC$5092=AC2226, $AT$2:$AT$5092), 0.75) - PERCENTILE(IF($AC$2:$AC$5092=AC2226, $AT$2:$AT$5092), 0.25))), "ตัด", "เก็บ"))</f>
        <v>เก็บ</v>
      </c>
      <c r="AW2226" s="1">
        <f t="shared" si="104"/>
        <v>3873.7679454274344</v>
      </c>
      <c r="AX2226" s="1">
        <v>2781.4385174989698</v>
      </c>
      <c r="AY2226" s="1">
        <v>1565.2173913043478</v>
      </c>
    </row>
    <row r="2227" spans="1:51" x14ac:dyDescent="0.2">
      <c r="A2227" s="3">
        <v>45689</v>
      </c>
      <c r="B2227">
        <v>45689</v>
      </c>
      <c r="C2227" t="s">
        <v>7121</v>
      </c>
      <c r="D2227" t="s">
        <v>66</v>
      </c>
      <c r="E2227" t="s">
        <v>184</v>
      </c>
      <c r="F2227" t="s">
        <v>1072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t="s">
        <v>7122</v>
      </c>
      <c r="Q2227" s="2">
        <v>244016</v>
      </c>
      <c r="R2227" t="s">
        <v>55</v>
      </c>
      <c r="S2227">
        <v>0</v>
      </c>
      <c r="T2227" t="s">
        <v>87</v>
      </c>
      <c r="U2227" t="s">
        <v>71</v>
      </c>
      <c r="V2227" s="1">
        <v>0</v>
      </c>
      <c r="W2227" s="1">
        <v>1305</v>
      </c>
      <c r="X2227" s="1">
        <v>0</v>
      </c>
      <c r="Y2227" t="s">
        <v>87</v>
      </c>
      <c r="Z2227" t="s">
        <v>71</v>
      </c>
      <c r="AA2227" t="s">
        <v>3590</v>
      </c>
      <c r="AB2227" s="1">
        <v>0</v>
      </c>
      <c r="AC2227" s="4">
        <f>IF(ISNUMBER(MATCH(AD2227, $AD$2:AD2226, 0)), INDEX($AC$2:AC2226, MATCH(AD2227, $AD$2:AD2226, 0)), MAX($AC$2:AC2226)+1)</f>
        <v>6</v>
      </c>
      <c r="AD2227" t="str">
        <f t="shared" si="105"/>
        <v>เชียงราย-เชียงใหม่</v>
      </c>
      <c r="AE2227" t="s">
        <v>55</v>
      </c>
      <c r="AF2227" s="1">
        <v>0</v>
      </c>
      <c r="AG2227" s="1">
        <v>0</v>
      </c>
      <c r="AH2227" s="1">
        <v>0</v>
      </c>
      <c r="AI2227" t="s">
        <v>7123</v>
      </c>
      <c r="AJ2227" s="1">
        <v>1</v>
      </c>
      <c r="AK2227" s="1">
        <v>0</v>
      </c>
      <c r="AL2227" s="1">
        <v>0</v>
      </c>
      <c r="AM2227" s="1">
        <v>0</v>
      </c>
      <c r="AN2227" s="1">
        <v>0</v>
      </c>
      <c r="AO2227" s="1">
        <v>0</v>
      </c>
      <c r="AP2227" s="1">
        <v>0</v>
      </c>
      <c r="AQ2227" s="1">
        <v>0</v>
      </c>
      <c r="AR2227" s="1">
        <v>1305</v>
      </c>
      <c r="AS2227" s="1">
        <v>986.45704861111108</v>
      </c>
      <c r="AT2227" s="1">
        <f>Table1[[#This Row],[รวมต้นทุนค่าเดินทาง]]+Table1[[#This Row],[รวมต้นทุนค่าซ่อม]]+Table1[[#This Row],[รวมค่าเสื่อม]]</f>
        <v>3652.3441453853047</v>
      </c>
      <c r="AU2227" s="1">
        <f t="shared" si="103"/>
        <v>4428.3346813776061</v>
      </c>
      <c r="AV2227" s="1" t="str" cm="1">
        <f t="array" ref="AV2227">IF(AC2227&lt;4, "เก็บ", IF(OR(AT2227 &lt; PERCENTILE(IF($AC$2:$AC$5092=AC2227, $AT$2:$AT$5092), 0.25) - 1.5 * (PERCENTILE(IF($AC$2:$AC$5092=AC2227, $AT$2:$AT$5092), 0.75) - PERCENTILE(IF($AC$2:$AC$5092=AC2227, $AT$2:$AT$5092), 0.25)), AT2227 &gt; PERCENTILE(IF($AC$2:$AC$5092=AC2227, $AT$2:$AT$5092), 0.75) + 1.5 * (PERCENTILE(IF($AC$2:$AC$5092=AC2227, $AT$2:$AT$5092), 0.75) - PERCENTILE(IF($AC$2:$AC$5092=AC2227, $AT$2:$AT$5092), 0.25))), "ตัด", "เก็บ"))</f>
        <v>เก็บ</v>
      </c>
      <c r="AW2227" s="1">
        <f t="shared" si="104"/>
        <v>3873.7679454274344</v>
      </c>
      <c r="AX2227" s="1">
        <v>2781.4385174989698</v>
      </c>
      <c r="AY2227" s="1">
        <v>1360.8870967741937</v>
      </c>
    </row>
    <row r="2228" spans="1:51" x14ac:dyDescent="0.2">
      <c r="A2228" s="3">
        <v>45690</v>
      </c>
      <c r="B2228">
        <v>45690</v>
      </c>
      <c r="C2228" t="s">
        <v>7124</v>
      </c>
      <c r="D2228" t="s">
        <v>66</v>
      </c>
      <c r="E2228" t="s">
        <v>84</v>
      </c>
      <c r="F2228" t="s">
        <v>281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t="s">
        <v>7125</v>
      </c>
      <c r="Q2228" s="2">
        <v>244018</v>
      </c>
      <c r="R2228" t="s">
        <v>55</v>
      </c>
      <c r="S2228">
        <v>0</v>
      </c>
      <c r="T2228" t="s">
        <v>114</v>
      </c>
      <c r="U2228" t="s">
        <v>71</v>
      </c>
      <c r="V2228" s="1">
        <v>0</v>
      </c>
      <c r="W2228" s="1">
        <v>1640</v>
      </c>
      <c r="X2228" s="1">
        <v>0</v>
      </c>
      <c r="Y2228" t="s">
        <v>114</v>
      </c>
      <c r="Z2228" t="s">
        <v>71</v>
      </c>
      <c r="AA2228" t="s">
        <v>7126</v>
      </c>
      <c r="AB2228" s="1">
        <v>0</v>
      </c>
      <c r="AC2228" s="4">
        <f>IF(ISNUMBER(MATCH(AD2228, $AD$2:AD2227, 0)), INDEX($AC$2:AC2227, MATCH(AD2228, $AD$2:AD2227, 0)), MAX($AC$2:AC2227)+1)</f>
        <v>7</v>
      </c>
      <c r="AD2228" t="str">
        <f t="shared" si="105"/>
        <v>แม่สาย-เชียงใหม่</v>
      </c>
      <c r="AE2228" t="s">
        <v>55</v>
      </c>
      <c r="AF2228" s="1">
        <v>0</v>
      </c>
      <c r="AG2228" s="1">
        <v>0</v>
      </c>
      <c r="AH2228" s="1">
        <v>0</v>
      </c>
      <c r="AI2228" t="s">
        <v>7127</v>
      </c>
      <c r="AJ2228" s="1">
        <v>1</v>
      </c>
      <c r="AK2228" s="1">
        <v>0</v>
      </c>
      <c r="AL2228" s="1">
        <v>0</v>
      </c>
      <c r="AM2228" s="1">
        <v>0</v>
      </c>
      <c r="AN2228" s="1">
        <v>0</v>
      </c>
      <c r="AO2228" s="1">
        <v>0</v>
      </c>
      <c r="AP2228" s="1">
        <v>0</v>
      </c>
      <c r="AQ2228" s="1">
        <v>0</v>
      </c>
      <c r="AR2228" s="1">
        <v>1640</v>
      </c>
      <c r="AS2228" s="1">
        <v>2717.2843333333331</v>
      </c>
      <c r="AT2228" s="1">
        <f>Table1[[#This Row],[รวมต้นทุนค่าเดินทาง]]+Table1[[#This Row],[รวมต้นทุนค่าซ่อม]]+Table1[[#This Row],[รวมค่าเสื่อม]]</f>
        <v>5877.554603603603</v>
      </c>
      <c r="AU2228" s="1">
        <f t="shared" si="103"/>
        <v>4610.750953896033</v>
      </c>
      <c r="AV2228" s="1" t="str" cm="1">
        <f t="array" ref="AV2228">IF(AC2228&lt;4, "เก็บ", IF(OR(AT2228 &lt; PERCENTILE(IF($AC$2:$AC$5092=AC2228, $AT$2:$AT$5092), 0.25) - 1.5 * (PERCENTILE(IF($AC$2:$AC$5092=AC2228, $AT$2:$AT$5092), 0.75) - PERCENTILE(IF($AC$2:$AC$5092=AC2228, $AT$2:$AT$5092), 0.25)), AT2228 &gt; PERCENTILE(IF($AC$2:$AC$5092=AC2228, $AT$2:$AT$5092), 0.75) + 1.5 * (PERCENTILE(IF($AC$2:$AC$5092=AC2228, $AT$2:$AT$5092), 0.75) - PERCENTILE(IF($AC$2:$AC$5092=AC2228, $AT$2:$AT$5092), 0.25))), "ตัด", "เก็บ"))</f>
        <v>เก็บ</v>
      </c>
      <c r="AW2228" s="1">
        <f t="shared" si="104"/>
        <v>3940.0604671629926</v>
      </c>
      <c r="AX2228" s="1">
        <v>3152.7453177985908</v>
      </c>
      <c r="AY2228" s="1">
        <v>1520.2702702702702</v>
      </c>
    </row>
    <row r="2229" spans="1:51" x14ac:dyDescent="0.2">
      <c r="A2229" s="3">
        <v>45691</v>
      </c>
      <c r="B2229">
        <v>45691</v>
      </c>
      <c r="C2229" t="s">
        <v>7128</v>
      </c>
      <c r="D2229" t="s">
        <v>66</v>
      </c>
      <c r="E2229" t="s">
        <v>67</v>
      </c>
      <c r="F2229" t="s">
        <v>381</v>
      </c>
      <c r="G2229" s="1">
        <v>937</v>
      </c>
      <c r="H2229" s="1">
        <v>0</v>
      </c>
      <c r="I2229" s="1">
        <v>400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1337</v>
      </c>
      <c r="P2229" t="s">
        <v>7129</v>
      </c>
      <c r="Q2229" s="2">
        <v>244017</v>
      </c>
      <c r="R2229" t="s">
        <v>70</v>
      </c>
      <c r="S2229">
        <v>0</v>
      </c>
      <c r="T2229" t="s">
        <v>254</v>
      </c>
      <c r="U2229" t="s">
        <v>161</v>
      </c>
      <c r="V2229" s="1">
        <v>0</v>
      </c>
      <c r="W2229" s="1">
        <v>0</v>
      </c>
      <c r="X2229" s="1">
        <v>0</v>
      </c>
      <c r="AA2229" t="s">
        <v>58</v>
      </c>
      <c r="AB2229" s="1">
        <v>0</v>
      </c>
      <c r="AC2229" s="4">
        <f>IF(ISNUMBER(MATCH(AD2229, $AD$2:AD2228, 0)), INDEX($AC$2:AC2228, MATCH(AD2229, $AD$2:AD2228, 0)), MAX($AC$2:AC2228)+1)</f>
        <v>11</v>
      </c>
      <c r="AD2229" t="str">
        <f t="shared" si="105"/>
        <v>ลำปาง-พุทธมณฑลสาย 2</v>
      </c>
      <c r="AE2229" t="s">
        <v>73</v>
      </c>
      <c r="AF2229" s="1">
        <v>0</v>
      </c>
      <c r="AG2229" s="1">
        <v>0</v>
      </c>
      <c r="AH2229" s="1">
        <v>0</v>
      </c>
      <c r="AI2229" t="s">
        <v>7130</v>
      </c>
      <c r="AJ2229" s="1">
        <v>1</v>
      </c>
      <c r="AK2229" s="1">
        <v>720</v>
      </c>
      <c r="AL2229" s="1">
        <v>720</v>
      </c>
      <c r="AM2229" s="1">
        <v>1</v>
      </c>
      <c r="AN2229" s="1">
        <v>0</v>
      </c>
      <c r="AO2229" s="1">
        <v>0</v>
      </c>
      <c r="AP2229" s="1">
        <v>0</v>
      </c>
      <c r="AQ2229" s="1">
        <v>0</v>
      </c>
      <c r="AR2229" s="1">
        <v>1337</v>
      </c>
      <c r="AS2229" s="1">
        <v>1224.0358521897156</v>
      </c>
      <c r="AT2229" s="1">
        <f>Table1[[#This Row],[รวมต้นทุนค่าเดินทาง]]+Table1[[#This Row],[รวมต้นทุนค่าซ่อม]]+Table1[[#This Row],[รวมค่าเสื่อม]]</f>
        <v>5088.1866941311328</v>
      </c>
      <c r="AU2229" s="1">
        <f t="shared" si="103"/>
        <v>4930.4097489270907</v>
      </c>
      <c r="AV2229" s="1" t="str" cm="1">
        <f t="array" ref="AV2229">IF(AC2229&lt;4, "เก็บ", IF(OR(AT2229 &lt; PERCENTILE(IF($AC$2:$AC$5092=AC2229, $AT$2:$AT$5092), 0.25) - 1.5 * (PERCENTILE(IF($AC$2:$AC$5092=AC2229, $AT$2:$AT$5092), 0.75) - PERCENTILE(IF($AC$2:$AC$5092=AC2229, $AT$2:$AT$5092), 0.25)), AT2229 &gt; PERCENTILE(IF($AC$2:$AC$5092=AC2229, $AT$2:$AT$5092), 0.75) + 1.5 * (PERCENTILE(IF($AC$2:$AC$5092=AC2229, $AT$2:$AT$5092), 0.75) - PERCENTILE(IF($AC$2:$AC$5092=AC2229, $AT$2:$AT$5092), 0.25))), "ตัด", "เก็บ"))</f>
        <v>เก็บ</v>
      </c>
      <c r="AW2229" s="1">
        <f t="shared" si="104"/>
        <v>4496.4734610911819</v>
      </c>
      <c r="AX2229" s="1">
        <v>2927.9145864762854</v>
      </c>
      <c r="AY2229" s="1">
        <v>2527.1508419414176</v>
      </c>
    </row>
    <row r="2230" spans="1:51" x14ac:dyDescent="0.2">
      <c r="A2230" s="3">
        <v>45691</v>
      </c>
      <c r="B2230">
        <v>45691</v>
      </c>
      <c r="C2230" t="s">
        <v>7131</v>
      </c>
      <c r="D2230" t="s">
        <v>66</v>
      </c>
      <c r="E2230" t="s">
        <v>67</v>
      </c>
      <c r="F2230" t="s">
        <v>1010</v>
      </c>
      <c r="G2230" s="1">
        <v>937</v>
      </c>
      <c r="H2230" s="1">
        <v>0</v>
      </c>
      <c r="I2230" s="1">
        <v>400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1337</v>
      </c>
      <c r="P2230" t="s">
        <v>7132</v>
      </c>
      <c r="Q2230" s="2">
        <v>244017</v>
      </c>
      <c r="R2230" t="s">
        <v>70</v>
      </c>
      <c r="S2230">
        <v>0</v>
      </c>
      <c r="T2230" t="s">
        <v>254</v>
      </c>
      <c r="U2230" t="s">
        <v>161</v>
      </c>
      <c r="V2230" s="1">
        <v>0</v>
      </c>
      <c r="W2230" s="1">
        <v>0</v>
      </c>
      <c r="X2230" s="1">
        <v>0</v>
      </c>
      <c r="AA2230" t="s">
        <v>58</v>
      </c>
      <c r="AB2230" s="1">
        <v>0</v>
      </c>
      <c r="AC2230" s="4">
        <f>IF(ISNUMBER(MATCH(AD2230, $AD$2:AD2229, 0)), INDEX($AC$2:AC2229, MATCH(AD2230, $AD$2:AD2229, 0)), MAX($AC$2:AC2229)+1)</f>
        <v>11</v>
      </c>
      <c r="AD2230" t="str">
        <f t="shared" si="105"/>
        <v>ลำปาง-พุทธมณฑลสาย 2</v>
      </c>
      <c r="AE2230" t="s">
        <v>73</v>
      </c>
      <c r="AF2230" s="1">
        <v>0</v>
      </c>
      <c r="AG2230" s="1">
        <v>0</v>
      </c>
      <c r="AH2230" s="1">
        <v>0</v>
      </c>
      <c r="AI2230" t="s">
        <v>7133</v>
      </c>
      <c r="AJ2230" s="1">
        <v>1</v>
      </c>
      <c r="AK2230" s="1">
        <v>720</v>
      </c>
      <c r="AL2230" s="1">
        <v>720</v>
      </c>
      <c r="AM2230" s="1">
        <v>1</v>
      </c>
      <c r="AN2230" s="1">
        <v>0</v>
      </c>
      <c r="AO2230" s="1">
        <v>0</v>
      </c>
      <c r="AP2230" s="1">
        <v>0</v>
      </c>
      <c r="AQ2230" s="1">
        <v>0</v>
      </c>
      <c r="AR2230" s="1">
        <v>1337</v>
      </c>
      <c r="AS2230" s="1">
        <v>732.5643188622754</v>
      </c>
      <c r="AT2230" s="1">
        <f>Table1[[#This Row],[รวมต้นทุนค่าเดินทาง]]+Table1[[#This Row],[รวมต้นทุนค่าซ่อม]]+Table1[[#This Row],[รวมค่าเสื่อม]]</f>
        <v>4607.4567439774828</v>
      </c>
      <c r="AU2230" s="1">
        <f t="shared" si="103"/>
        <v>4930.4097489270907</v>
      </c>
      <c r="AV2230" s="1" t="str" cm="1">
        <f t="array" ref="AV2230">IF(AC2230&lt;4, "เก็บ", IF(OR(AT2230 &lt; PERCENTILE(IF($AC$2:$AC$5092=AC2230, $AT$2:$AT$5092), 0.25) - 1.5 * (PERCENTILE(IF($AC$2:$AC$5092=AC2230, $AT$2:$AT$5092), 0.75) - PERCENTILE(IF($AC$2:$AC$5092=AC2230, $AT$2:$AT$5092), 0.25)), AT2230 &gt; PERCENTILE(IF($AC$2:$AC$5092=AC2230, $AT$2:$AT$5092), 0.75) + 1.5 * (PERCENTILE(IF($AC$2:$AC$5092=AC2230, $AT$2:$AT$5092), 0.75) - PERCENTILE(IF($AC$2:$AC$5092=AC2230, $AT$2:$AT$5092), 0.25))), "ตัด", "เก็บ"))</f>
        <v>เก็บ</v>
      </c>
      <c r="AW2230" s="1">
        <f t="shared" si="104"/>
        <v>4496.4734610911819</v>
      </c>
      <c r="AX2230" s="1">
        <v>2927.9145864762854</v>
      </c>
      <c r="AY2230" s="1">
        <v>2537.8924251152075</v>
      </c>
    </row>
    <row r="2231" spans="1:51" x14ac:dyDescent="0.2">
      <c r="A2231" s="3">
        <v>45691</v>
      </c>
      <c r="B2231">
        <v>45691</v>
      </c>
      <c r="C2231" t="s">
        <v>7134</v>
      </c>
      <c r="D2231" t="s">
        <v>66</v>
      </c>
      <c r="E2231" t="s">
        <v>67</v>
      </c>
      <c r="F2231" t="s">
        <v>679</v>
      </c>
      <c r="G2231" s="1">
        <v>0</v>
      </c>
      <c r="H2231" s="1">
        <v>2477</v>
      </c>
      <c r="I2231" s="1">
        <v>500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500</v>
      </c>
      <c r="P2231" t="s">
        <v>7135</v>
      </c>
      <c r="Q2231" s="2">
        <v>244017</v>
      </c>
      <c r="R2231" t="s">
        <v>70</v>
      </c>
      <c r="S2231">
        <v>0</v>
      </c>
      <c r="T2231" t="s">
        <v>71</v>
      </c>
      <c r="U2231" t="s">
        <v>72</v>
      </c>
      <c r="V2231" s="1">
        <v>0</v>
      </c>
      <c r="W2231" s="1">
        <v>0</v>
      </c>
      <c r="X2231" s="1">
        <v>0</v>
      </c>
      <c r="AA2231" t="s">
        <v>58</v>
      </c>
      <c r="AB2231" s="1">
        <v>0</v>
      </c>
      <c r="AC2231" s="4">
        <f>IF(ISNUMBER(MATCH(AD2231, $AD$2:AD2230, 0)), INDEX($AC$2:AC2230, MATCH(AD2231, $AD$2:AD2230, 0)), MAX($AC$2:AC2230)+1)</f>
        <v>2</v>
      </c>
      <c r="AD2231" t="str">
        <f t="shared" si="105"/>
        <v>เชียงใหม่-พุทธมณฑลสาย 5</v>
      </c>
      <c r="AE2231" t="s">
        <v>73</v>
      </c>
      <c r="AF2231" s="1">
        <v>0</v>
      </c>
      <c r="AG2231" s="1">
        <v>0</v>
      </c>
      <c r="AH2231" s="1">
        <v>0</v>
      </c>
      <c r="AI2231" t="s">
        <v>7136</v>
      </c>
      <c r="AJ2231" s="1">
        <v>1</v>
      </c>
      <c r="AK2231" s="1">
        <v>720</v>
      </c>
      <c r="AL2231" s="1">
        <v>720</v>
      </c>
      <c r="AM2231" s="1">
        <v>1</v>
      </c>
      <c r="AN2231" s="1">
        <v>0</v>
      </c>
      <c r="AO2231" s="1">
        <v>0</v>
      </c>
      <c r="AP2231" s="1">
        <v>0</v>
      </c>
      <c r="AQ2231" s="1">
        <v>0</v>
      </c>
      <c r="AR2231" s="1">
        <v>2977</v>
      </c>
      <c r="AS2231" s="1">
        <v>1069.3167361803012</v>
      </c>
      <c r="AT2231" s="1">
        <f>Table1[[#This Row],[รวมต้นทุนค่าเดินทาง]]+Table1[[#This Row],[รวมต้นทุนค่าซ่อม]]+Table1[[#This Row],[รวมค่าเสื่อม]]</f>
        <v>6268.5065682698532</v>
      </c>
      <c r="AU2231" s="1">
        <f t="shared" si="103"/>
        <v>5026.5629662053279</v>
      </c>
      <c r="AV2231" s="1" t="str" cm="1">
        <f t="array" ref="AV2231">IF(AC2231&lt;4, "เก็บ", IF(OR(AT2231 &lt; PERCENTILE(IF($AC$2:$AC$5092=AC2231, $AT$2:$AT$5092), 0.25) - 1.5 * (PERCENTILE(IF($AC$2:$AC$5092=AC2231, $AT$2:$AT$5092), 0.75) - PERCENTILE(IF($AC$2:$AC$5092=AC2231, $AT$2:$AT$5092), 0.25)), AT2231 &gt; PERCENTILE(IF($AC$2:$AC$5092=AC2231, $AT$2:$AT$5092), 0.75) + 1.5 * (PERCENTILE(IF($AC$2:$AC$5092=AC2231, $AT$2:$AT$5092), 0.75) - PERCENTILE(IF($AC$2:$AC$5092=AC2231, $AT$2:$AT$5092), 0.25))), "ตัด", "เก็บ"))</f>
        <v>เก็บ</v>
      </c>
      <c r="AW2231" s="1">
        <f t="shared" si="104"/>
        <v>5026.5629662053279</v>
      </c>
      <c r="AX2231" s="1">
        <v>4064.5059139663294</v>
      </c>
      <c r="AY2231" s="1">
        <v>2222.1898320895525</v>
      </c>
    </row>
    <row r="2232" spans="1:51" x14ac:dyDescent="0.2">
      <c r="A2232" s="3">
        <v>45691</v>
      </c>
      <c r="B2232">
        <v>45691</v>
      </c>
      <c r="C2232" t="s">
        <v>7137</v>
      </c>
      <c r="D2232" t="s">
        <v>66</v>
      </c>
      <c r="E2232" t="s">
        <v>67</v>
      </c>
      <c r="F2232" t="s">
        <v>248</v>
      </c>
      <c r="G2232" s="1">
        <v>0</v>
      </c>
      <c r="H2232" s="1">
        <v>803</v>
      </c>
      <c r="I2232" s="1">
        <v>400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400</v>
      </c>
      <c r="P2232" t="s">
        <v>7138</v>
      </c>
      <c r="Q2232" s="2">
        <v>244017</v>
      </c>
      <c r="R2232" t="s">
        <v>70</v>
      </c>
      <c r="S2232">
        <v>0</v>
      </c>
      <c r="T2232" t="s">
        <v>88</v>
      </c>
      <c r="U2232" t="s">
        <v>93</v>
      </c>
      <c r="V2232" s="1">
        <v>0</v>
      </c>
      <c r="W2232" s="1">
        <v>0</v>
      </c>
      <c r="X2232" s="1">
        <v>0</v>
      </c>
      <c r="AA2232" t="s">
        <v>58</v>
      </c>
      <c r="AB2232" s="1">
        <v>0</v>
      </c>
      <c r="AC2232" s="4">
        <f>IF(ISNUMBER(MATCH(AD2232, $AD$2:AD2231, 0)), INDEX($AC$2:AC2231, MATCH(AD2232, $AD$2:AD2231, 0)), MAX($AC$2:AC2231)+1)</f>
        <v>51</v>
      </c>
      <c r="AD2232" t="str">
        <f t="shared" si="105"/>
        <v>แพร่-ตลาดไท</v>
      </c>
      <c r="AE2232" t="s">
        <v>73</v>
      </c>
      <c r="AF2232" s="1">
        <v>0</v>
      </c>
      <c r="AG2232" s="1">
        <v>0</v>
      </c>
      <c r="AH2232" s="1">
        <v>0</v>
      </c>
      <c r="AI2232" t="s">
        <v>7139</v>
      </c>
      <c r="AJ2232" s="1">
        <v>1</v>
      </c>
      <c r="AK2232" s="1">
        <v>572</v>
      </c>
      <c r="AL2232" s="1">
        <v>572</v>
      </c>
      <c r="AM2232" s="1">
        <v>1</v>
      </c>
      <c r="AN2232" s="1">
        <v>0</v>
      </c>
      <c r="AO2232" s="1">
        <v>0</v>
      </c>
      <c r="AP2232" s="1">
        <v>0</v>
      </c>
      <c r="AQ2232" s="1">
        <v>0</v>
      </c>
      <c r="AR2232" s="1">
        <v>1203</v>
      </c>
      <c r="AS2232" s="1">
        <v>1233.9662504320629</v>
      </c>
      <c r="AT2232" s="1">
        <f>Table1[[#This Row],[รวมต้นทุนค่าเดินทาง]]+Table1[[#This Row],[รวมต้นทุนค่าซ่อม]]+Table1[[#This Row],[รวมค่าเสื่อม]]</f>
        <v>4820.5806199335293</v>
      </c>
      <c r="AU2232" s="1">
        <f t="shared" si="103"/>
        <v>4737.6107634746759</v>
      </c>
      <c r="AV2232" s="1" t="str" cm="1">
        <f t="array" ref="AV2232">IF(AC2232&lt;4, "เก็บ", IF(OR(AT2232 &lt; PERCENTILE(IF($AC$2:$AC$5092=AC2232, $AT$2:$AT$5092), 0.25) - 1.5 * (PERCENTILE(IF($AC$2:$AC$5092=AC2232, $AT$2:$AT$5092), 0.75) - PERCENTILE(IF($AC$2:$AC$5092=AC2232, $AT$2:$AT$5092), 0.25)), AT2232 &gt; PERCENTILE(IF($AC$2:$AC$5092=AC2232, $AT$2:$AT$5092), 0.75) + 1.5 * (PERCENTILE(IF($AC$2:$AC$5092=AC2232, $AT$2:$AT$5092), 0.75) - PERCENTILE(IF($AC$2:$AC$5092=AC2232, $AT$2:$AT$5092), 0.25))), "ตัด", "เก็บ"))</f>
        <v>เก็บ</v>
      </c>
      <c r="AW2232" s="1">
        <f t="shared" si="104"/>
        <v>4487.1668970521196</v>
      </c>
      <c r="AX2232" s="1">
        <v>3014.4338711558335</v>
      </c>
      <c r="AY2232" s="1">
        <v>2383.6143695014662</v>
      </c>
    </row>
    <row r="2233" spans="1:51" x14ac:dyDescent="0.2">
      <c r="A2233" s="3">
        <v>45691</v>
      </c>
      <c r="B2233">
        <v>45690</v>
      </c>
      <c r="C2233" t="s">
        <v>7140</v>
      </c>
      <c r="D2233" t="s">
        <v>66</v>
      </c>
      <c r="E2233" t="s">
        <v>184</v>
      </c>
      <c r="F2233" t="s">
        <v>1384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t="s">
        <v>7141</v>
      </c>
      <c r="Q2233" s="2">
        <v>244018</v>
      </c>
      <c r="R2233" t="s">
        <v>55</v>
      </c>
      <c r="S2233">
        <v>0</v>
      </c>
      <c r="T2233" t="s">
        <v>114</v>
      </c>
      <c r="U2233" t="s">
        <v>71</v>
      </c>
      <c r="V2233" s="1">
        <v>0</v>
      </c>
      <c r="W2233" s="1">
        <v>1740</v>
      </c>
      <c r="X2233" s="1">
        <v>0</v>
      </c>
      <c r="Y2233" t="s">
        <v>114</v>
      </c>
      <c r="Z2233" t="s">
        <v>71</v>
      </c>
      <c r="AA2233" t="s">
        <v>7142</v>
      </c>
      <c r="AB2233" s="1">
        <v>0</v>
      </c>
      <c r="AC2233" s="4">
        <f>IF(ISNUMBER(MATCH(AD2233, $AD$2:AD2232, 0)), INDEX($AC$2:AC2232, MATCH(AD2233, $AD$2:AD2232, 0)), MAX($AC$2:AC2232)+1)</f>
        <v>7</v>
      </c>
      <c r="AD2233" t="str">
        <f t="shared" si="105"/>
        <v>แม่สาย-เชียงใหม่</v>
      </c>
      <c r="AE2233" t="s">
        <v>55</v>
      </c>
      <c r="AF2233" s="1">
        <v>0</v>
      </c>
      <c r="AG2233" s="1">
        <v>0</v>
      </c>
      <c r="AH2233" s="1">
        <v>0</v>
      </c>
      <c r="AI2233" t="s">
        <v>7143</v>
      </c>
      <c r="AJ2233" s="1">
        <v>1</v>
      </c>
      <c r="AK2233" s="1">
        <v>0</v>
      </c>
      <c r="AL2233" s="1">
        <v>0</v>
      </c>
      <c r="AM2233" s="1">
        <v>0</v>
      </c>
      <c r="AN2233" s="1">
        <v>0</v>
      </c>
      <c r="AO2233" s="1">
        <v>0</v>
      </c>
      <c r="AP2233" s="1">
        <v>0</v>
      </c>
      <c r="AQ2233" s="1">
        <v>0</v>
      </c>
      <c r="AR2233" s="1">
        <v>1740</v>
      </c>
      <c r="AS2233" s="1">
        <v>512.48966666666661</v>
      </c>
      <c r="AT2233" s="1">
        <f>Table1[[#This Row],[รวมต้นทุนค่าเดินทาง]]+Table1[[#This Row],[รวมต้นทุนค่าซ่อม]]+Table1[[#This Row],[รวมค่าเสื่อม]]</f>
        <v>3570.8490416666664</v>
      </c>
      <c r="AU2233" s="1">
        <f t="shared" si="103"/>
        <v>4610.750953896033</v>
      </c>
      <c r="AV2233" s="1" t="str" cm="1">
        <f t="array" ref="AV2233">IF(AC2233&lt;4, "เก็บ", IF(OR(AT2233 &lt; PERCENTILE(IF($AC$2:$AC$5092=AC2233, $AT$2:$AT$5092), 0.25) - 1.5 * (PERCENTILE(IF($AC$2:$AC$5092=AC2233, $AT$2:$AT$5092), 0.75) - PERCENTILE(IF($AC$2:$AC$5092=AC2233, $AT$2:$AT$5092), 0.25)), AT2233 &gt; PERCENTILE(IF($AC$2:$AC$5092=AC2233, $AT$2:$AT$5092), 0.75) + 1.5 * (PERCENTILE(IF($AC$2:$AC$5092=AC2233, $AT$2:$AT$5092), 0.75) - PERCENTILE(IF($AC$2:$AC$5092=AC2233, $AT$2:$AT$5092), 0.25))), "ตัด", "เก็บ"))</f>
        <v>เก็บ</v>
      </c>
      <c r="AW2233" s="1">
        <f t="shared" si="104"/>
        <v>3940.0604671629926</v>
      </c>
      <c r="AX2233" s="1">
        <v>3152.7453177985908</v>
      </c>
      <c r="AY2233" s="1">
        <v>1318.359375</v>
      </c>
    </row>
    <row r="2234" spans="1:51" x14ac:dyDescent="0.2">
      <c r="A2234" s="3">
        <v>45692</v>
      </c>
      <c r="B2234">
        <v>45692</v>
      </c>
      <c r="C2234" t="s">
        <v>7144</v>
      </c>
      <c r="D2234" t="s">
        <v>66</v>
      </c>
      <c r="E2234" t="s">
        <v>124</v>
      </c>
      <c r="F2234" t="s">
        <v>190</v>
      </c>
      <c r="G2234" s="1">
        <v>937</v>
      </c>
      <c r="H2234" s="1">
        <v>0</v>
      </c>
      <c r="I2234" s="1">
        <v>400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1337</v>
      </c>
      <c r="P2234" t="s">
        <v>7145</v>
      </c>
      <c r="Q2234" s="2">
        <v>244018</v>
      </c>
      <c r="R2234" t="s">
        <v>70</v>
      </c>
      <c r="S2234">
        <v>0</v>
      </c>
      <c r="T2234" t="s">
        <v>254</v>
      </c>
      <c r="U2234" t="s">
        <v>161</v>
      </c>
      <c r="V2234" s="1">
        <v>0</v>
      </c>
      <c r="W2234" s="1">
        <v>0</v>
      </c>
      <c r="X2234" s="1">
        <v>0</v>
      </c>
      <c r="AA2234" t="s">
        <v>58</v>
      </c>
      <c r="AB2234" s="1">
        <v>0</v>
      </c>
      <c r="AC2234" s="4">
        <f>IF(ISNUMBER(MATCH(AD2234, $AD$2:AD2233, 0)), INDEX($AC$2:AC2233, MATCH(AD2234, $AD$2:AD2233, 0)), MAX($AC$2:AC2233)+1)</f>
        <v>11</v>
      </c>
      <c r="AD2234" t="str">
        <f t="shared" si="105"/>
        <v>ลำปาง-พุทธมณฑลสาย 2</v>
      </c>
      <c r="AE2234" t="s">
        <v>73</v>
      </c>
      <c r="AF2234" s="1">
        <v>0</v>
      </c>
      <c r="AG2234" s="1">
        <v>0</v>
      </c>
      <c r="AH2234" s="1">
        <v>0</v>
      </c>
      <c r="AI2234" t="s">
        <v>7146</v>
      </c>
      <c r="AJ2234" s="1">
        <v>1</v>
      </c>
      <c r="AK2234" s="1">
        <v>720</v>
      </c>
      <c r="AL2234" s="1">
        <v>720</v>
      </c>
      <c r="AM2234" s="1">
        <v>1</v>
      </c>
      <c r="AN2234" s="1">
        <v>0</v>
      </c>
      <c r="AO2234" s="1">
        <v>0</v>
      </c>
      <c r="AP2234" s="1">
        <v>0</v>
      </c>
      <c r="AQ2234" s="1">
        <v>0</v>
      </c>
      <c r="AR2234" s="1">
        <v>1337</v>
      </c>
      <c r="AS2234" s="1">
        <v>806.28670903733757</v>
      </c>
      <c r="AT2234" s="1">
        <f>Table1[[#This Row],[รวมต้นทุนค่าเดินทาง]]+Table1[[#This Row],[รวมต้นทุนค่าซ่อม]]+Table1[[#This Row],[รวมค่าเสื่อม]]</f>
        <v>4907.2604689223126</v>
      </c>
      <c r="AU2234" s="1">
        <f t="shared" si="103"/>
        <v>4930.4097489270907</v>
      </c>
      <c r="AV2234" s="1" t="str" cm="1">
        <f t="array" ref="AV2234">IF(AC2234&lt;4, "เก็บ", IF(OR(AT2234 &lt; PERCENTILE(IF($AC$2:$AC$5092=AC2234, $AT$2:$AT$5092), 0.25) - 1.5 * (PERCENTILE(IF($AC$2:$AC$5092=AC2234, $AT$2:$AT$5092), 0.75) - PERCENTILE(IF($AC$2:$AC$5092=AC2234, $AT$2:$AT$5092), 0.25)), AT2234 &gt; PERCENTILE(IF($AC$2:$AC$5092=AC2234, $AT$2:$AT$5092), 0.75) + 1.5 * (PERCENTILE(IF($AC$2:$AC$5092=AC2234, $AT$2:$AT$5092), 0.75) - PERCENTILE(IF($AC$2:$AC$5092=AC2234, $AT$2:$AT$5092), 0.25))), "ตัด", "เก็บ"))</f>
        <v>เก็บ</v>
      </c>
      <c r="AW2234" s="1">
        <f t="shared" si="104"/>
        <v>4496.4734610911819</v>
      </c>
      <c r="AX2234" s="1">
        <v>2927.9145864762854</v>
      </c>
      <c r="AY2234" s="1">
        <v>2763.9737598849752</v>
      </c>
    </row>
    <row r="2235" spans="1:51" x14ac:dyDescent="0.2">
      <c r="A2235" s="3">
        <v>45692</v>
      </c>
      <c r="B2235">
        <v>45692</v>
      </c>
      <c r="C2235" t="s">
        <v>7147</v>
      </c>
      <c r="D2235" t="s">
        <v>66</v>
      </c>
      <c r="E2235" t="s">
        <v>129</v>
      </c>
      <c r="F2235" t="s">
        <v>180</v>
      </c>
      <c r="G2235" s="1">
        <v>937</v>
      </c>
      <c r="H2235" s="1">
        <v>0</v>
      </c>
      <c r="I2235" s="1">
        <v>400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1337</v>
      </c>
      <c r="P2235" t="s">
        <v>7148</v>
      </c>
      <c r="Q2235" s="2">
        <v>244018</v>
      </c>
      <c r="R2235" t="s">
        <v>70</v>
      </c>
      <c r="S2235">
        <v>0</v>
      </c>
      <c r="T2235" t="s">
        <v>254</v>
      </c>
      <c r="U2235" t="s">
        <v>161</v>
      </c>
      <c r="V2235" s="1">
        <v>0</v>
      </c>
      <c r="W2235" s="1">
        <v>0</v>
      </c>
      <c r="X2235" s="1">
        <v>0</v>
      </c>
      <c r="AA2235" t="s">
        <v>58</v>
      </c>
      <c r="AB2235" s="1">
        <v>0</v>
      </c>
      <c r="AC2235" s="4">
        <f>IF(ISNUMBER(MATCH(AD2235, $AD$2:AD2234, 0)), INDEX($AC$2:AC2234, MATCH(AD2235, $AD$2:AD2234, 0)), MAX($AC$2:AC2234)+1)</f>
        <v>11</v>
      </c>
      <c r="AD2235" t="str">
        <f t="shared" si="105"/>
        <v>ลำปาง-พุทธมณฑลสาย 2</v>
      </c>
      <c r="AE2235" t="s">
        <v>73</v>
      </c>
      <c r="AF2235" s="1">
        <v>0</v>
      </c>
      <c r="AG2235" s="1">
        <v>0</v>
      </c>
      <c r="AH2235" s="1">
        <v>0</v>
      </c>
      <c r="AI2235" t="s">
        <v>7149</v>
      </c>
      <c r="AJ2235" s="1">
        <v>1</v>
      </c>
      <c r="AK2235" s="1">
        <v>720</v>
      </c>
      <c r="AL2235" s="1">
        <v>720</v>
      </c>
      <c r="AM2235" s="1">
        <v>1</v>
      </c>
      <c r="AN2235" s="1">
        <v>0</v>
      </c>
      <c r="AO2235" s="1">
        <v>0</v>
      </c>
      <c r="AP2235" s="1">
        <v>0</v>
      </c>
      <c r="AQ2235" s="1">
        <v>0</v>
      </c>
      <c r="AR2235" s="1">
        <v>1337</v>
      </c>
      <c r="AS2235" s="1">
        <v>13243.446221955699</v>
      </c>
      <c r="AT2235" s="1">
        <f>Table1[[#This Row],[รวมต้นทุนค่าเดินทาง]]+Table1[[#This Row],[รวมต้นทุนค่าซ่อม]]+Table1[[#This Row],[รวมค่าเสื่อม]]</f>
        <v>17552.321221955699</v>
      </c>
      <c r="AU2235" s="1">
        <f t="shared" si="103"/>
        <v>4930.4097489270907</v>
      </c>
      <c r="AV2235" s="1" t="str" cm="1">
        <f t="array" ref="AV2235">IF(AC2235&lt;4, "เก็บ", IF(OR(AT2235 &lt; PERCENTILE(IF($AC$2:$AC$5092=AC2235, $AT$2:$AT$5092), 0.25) - 1.5 * (PERCENTILE(IF($AC$2:$AC$5092=AC2235, $AT$2:$AT$5092), 0.75) - PERCENTILE(IF($AC$2:$AC$5092=AC2235, $AT$2:$AT$5092), 0.25)), AT2235 &gt; PERCENTILE(IF($AC$2:$AC$5092=AC2235, $AT$2:$AT$5092), 0.75) + 1.5 * (PERCENTILE(IF($AC$2:$AC$5092=AC2235, $AT$2:$AT$5092), 0.75) - PERCENTILE(IF($AC$2:$AC$5092=AC2235, $AT$2:$AT$5092), 0.25))), "ตัด", "เก็บ"))</f>
        <v>ตัด</v>
      </c>
      <c r="AW2235" s="1">
        <f t="shared" si="104"/>
        <v>4496.4734610911819</v>
      </c>
      <c r="AX2235" s="1">
        <v>2927.9145864762854</v>
      </c>
      <c r="AY2235" s="1">
        <v>2971.875</v>
      </c>
    </row>
    <row r="2236" spans="1:51" x14ac:dyDescent="0.2">
      <c r="A2236" s="3">
        <v>45692</v>
      </c>
      <c r="B2236">
        <v>45692</v>
      </c>
      <c r="C2236" t="s">
        <v>7150</v>
      </c>
      <c r="D2236" t="s">
        <v>66</v>
      </c>
      <c r="E2236" t="s">
        <v>67</v>
      </c>
      <c r="F2236" t="s">
        <v>353</v>
      </c>
      <c r="G2236" s="1">
        <v>0</v>
      </c>
      <c r="H2236" s="1">
        <v>0</v>
      </c>
      <c r="I2236" s="1">
        <v>500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500</v>
      </c>
      <c r="P2236" t="s">
        <v>7151</v>
      </c>
      <c r="Q2236" s="2">
        <v>244018</v>
      </c>
      <c r="R2236" t="s">
        <v>70</v>
      </c>
      <c r="S2236">
        <v>0</v>
      </c>
      <c r="T2236" t="s">
        <v>71</v>
      </c>
      <c r="U2236" t="s">
        <v>161</v>
      </c>
      <c r="V2236" s="1">
        <v>0</v>
      </c>
      <c r="W2236" s="1">
        <v>0</v>
      </c>
      <c r="X2236" s="1">
        <v>0</v>
      </c>
      <c r="AA2236" t="s">
        <v>58</v>
      </c>
      <c r="AB2236" s="1">
        <v>0</v>
      </c>
      <c r="AC2236" s="4">
        <f>IF(ISNUMBER(MATCH(AD2236, $AD$2:AD2235, 0)), INDEX($AC$2:AC2235, MATCH(AD2236, $AD$2:AD2235, 0)), MAX($AC$2:AC2235)+1)</f>
        <v>9</v>
      </c>
      <c r="AD2236" t="str">
        <f t="shared" si="105"/>
        <v>เชียงใหม่-พุทธมณฑลสาย 2</v>
      </c>
      <c r="AE2236" t="s">
        <v>73</v>
      </c>
      <c r="AF2236" s="1">
        <v>0</v>
      </c>
      <c r="AG2236" s="1">
        <v>0</v>
      </c>
      <c r="AH2236" s="1">
        <v>0</v>
      </c>
      <c r="AI2236" t="s">
        <v>7152</v>
      </c>
      <c r="AJ2236" s="1">
        <v>1</v>
      </c>
      <c r="AK2236" s="1">
        <v>720</v>
      </c>
      <c r="AL2236" s="1">
        <v>720</v>
      </c>
      <c r="AM2236" s="1">
        <v>1</v>
      </c>
      <c r="AN2236" s="1">
        <v>0</v>
      </c>
      <c r="AO2236" s="1">
        <v>0</v>
      </c>
      <c r="AP2236" s="1">
        <v>0</v>
      </c>
      <c r="AQ2236" s="1">
        <v>0</v>
      </c>
      <c r="AR2236" s="1">
        <v>500</v>
      </c>
      <c r="AS2236" s="1">
        <v>653.91506318972699</v>
      </c>
      <c r="AT2236" s="1">
        <f>Table1[[#This Row],[รวมต้นทุนค่าเดินทาง]]+Table1[[#This Row],[รวมต้นทุนค่าซ่อม]]+Table1[[#This Row],[รวมค่าเสื่อม]]</f>
        <v>2695.1914097939425</v>
      </c>
      <c r="AU2236" s="1">
        <f t="shared" si="103"/>
        <v>4623.2312262414152</v>
      </c>
      <c r="AV2236" s="1" t="str" cm="1">
        <f t="array" ref="AV2236">IF(AC2236&lt;4, "เก็บ", IF(OR(AT2236 &lt; PERCENTILE(IF($AC$2:$AC$5092=AC2236, $AT$2:$AT$5092), 0.25) - 1.5 * (PERCENTILE(IF($AC$2:$AC$5092=AC2236, $AT$2:$AT$5092), 0.75) - PERCENTILE(IF($AC$2:$AC$5092=AC2236, $AT$2:$AT$5092), 0.25)), AT2236 &gt; PERCENTILE(IF($AC$2:$AC$5092=AC2236, $AT$2:$AT$5092), 0.75) + 1.5 * (PERCENTILE(IF($AC$2:$AC$5092=AC2236, $AT$2:$AT$5092), 0.75) - PERCENTILE(IF($AC$2:$AC$5092=AC2236, $AT$2:$AT$5092), 0.25))), "ตัด", "เก็บ"))</f>
        <v>เก็บ</v>
      </c>
      <c r="AW2236" s="1">
        <f t="shared" si="104"/>
        <v>4005.4952465164292</v>
      </c>
      <c r="AX2236" s="1">
        <v>2577.9546108768855</v>
      </c>
      <c r="AY2236" s="1">
        <v>1541.2763466042154</v>
      </c>
    </row>
    <row r="2237" spans="1:51" x14ac:dyDescent="0.2">
      <c r="A2237" s="3">
        <v>45692</v>
      </c>
      <c r="B2237">
        <v>45692</v>
      </c>
      <c r="C2237" t="s">
        <v>7153</v>
      </c>
      <c r="D2237" t="s">
        <v>66</v>
      </c>
      <c r="E2237" t="s">
        <v>67</v>
      </c>
      <c r="F2237" t="s">
        <v>936</v>
      </c>
      <c r="G2237" s="1">
        <v>0</v>
      </c>
      <c r="H2237" s="1">
        <v>1038</v>
      </c>
      <c r="I2237" s="1">
        <v>400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400</v>
      </c>
      <c r="P2237" t="s">
        <v>7154</v>
      </c>
      <c r="Q2237" s="2">
        <v>244018</v>
      </c>
      <c r="R2237" t="s">
        <v>70</v>
      </c>
      <c r="S2237">
        <v>0</v>
      </c>
      <c r="T2237" t="s">
        <v>71</v>
      </c>
      <c r="U2237" t="s">
        <v>93</v>
      </c>
      <c r="V2237" s="1">
        <v>0</v>
      </c>
      <c r="W2237" s="1">
        <v>0</v>
      </c>
      <c r="X2237" s="1">
        <v>0</v>
      </c>
      <c r="AA2237" t="s">
        <v>58</v>
      </c>
      <c r="AB2237" s="1">
        <v>0</v>
      </c>
      <c r="AC2237" s="4">
        <f>IF(ISNUMBER(MATCH(AD2237, $AD$2:AD2236, 0)), INDEX($AC$2:AC2236, MATCH(AD2237, $AD$2:AD2236, 0)), MAX($AC$2:AC2236)+1)</f>
        <v>4</v>
      </c>
      <c r="AD2237" t="str">
        <f t="shared" si="105"/>
        <v>เชียงใหม่-ตลาดไท</v>
      </c>
      <c r="AE2237" t="s">
        <v>73</v>
      </c>
      <c r="AF2237" s="1">
        <v>0</v>
      </c>
      <c r="AG2237" s="1">
        <v>0</v>
      </c>
      <c r="AH2237" s="1">
        <v>0</v>
      </c>
      <c r="AI2237" t="s">
        <v>7155</v>
      </c>
      <c r="AJ2237" s="1">
        <v>1</v>
      </c>
      <c r="AK2237" s="1">
        <v>720</v>
      </c>
      <c r="AL2237" s="1">
        <v>720</v>
      </c>
      <c r="AM2237" s="1">
        <v>1</v>
      </c>
      <c r="AN2237" s="1">
        <v>0</v>
      </c>
      <c r="AO2237" s="1">
        <v>0</v>
      </c>
      <c r="AP2237" s="1">
        <v>0</v>
      </c>
      <c r="AQ2237" s="1">
        <v>0</v>
      </c>
      <c r="AR2237" s="1">
        <v>1438</v>
      </c>
      <c r="AS2237" s="1">
        <v>1076.9856384698599</v>
      </c>
      <c r="AT2237" s="1">
        <f>Table1[[#This Row],[รวมต้นทุนค่าเดินทาง]]+Table1[[#This Row],[รวมต้นทุนค่าซ่อม]]+Table1[[#This Row],[รวมค่าเสื่อม]]</f>
        <v>4837.8949961275748</v>
      </c>
      <c r="AU2237" s="1">
        <f t="shared" si="103"/>
        <v>4256.109283997258</v>
      </c>
      <c r="AV2237" s="1" t="str" cm="1">
        <f t="array" ref="AV2237">IF(AC2237&lt;4, "เก็บ", IF(OR(AT2237 &lt; PERCENTILE(IF($AC$2:$AC$5092=AC2237, $AT$2:$AT$5092), 0.25) - 1.5 * (PERCENTILE(IF($AC$2:$AC$5092=AC2237, $AT$2:$AT$5092), 0.75) - PERCENTILE(IF($AC$2:$AC$5092=AC2237, $AT$2:$AT$5092), 0.25)), AT2237 &gt; PERCENTILE(IF($AC$2:$AC$5092=AC2237, $AT$2:$AT$5092), 0.75) + 1.5 * (PERCENTILE(IF($AC$2:$AC$5092=AC2237, $AT$2:$AT$5092), 0.75) - PERCENTILE(IF($AC$2:$AC$5092=AC2237, $AT$2:$AT$5092), 0.25))), "ตัด", "เก็บ"))</f>
        <v>เก็บ</v>
      </c>
      <c r="AW2237" s="1">
        <f t="shared" si="104"/>
        <v>3807.0727671795808</v>
      </c>
      <c r="AX2237" s="1">
        <v>2335.0230876608157</v>
      </c>
      <c r="AY2237" s="1">
        <v>2322.9093576577152</v>
      </c>
    </row>
    <row r="2238" spans="1:51" x14ac:dyDescent="0.2">
      <c r="A2238" s="3">
        <v>45692</v>
      </c>
      <c r="B2238">
        <v>45692</v>
      </c>
      <c r="C2238" t="s">
        <v>7156</v>
      </c>
      <c r="D2238" t="s">
        <v>66</v>
      </c>
      <c r="E2238" t="s">
        <v>84</v>
      </c>
      <c r="F2238" t="s">
        <v>415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t="s">
        <v>7157</v>
      </c>
      <c r="Q2238" s="2">
        <v>244018</v>
      </c>
      <c r="R2238" t="s">
        <v>55</v>
      </c>
      <c r="S2238">
        <v>0</v>
      </c>
      <c r="T2238" t="s">
        <v>87</v>
      </c>
      <c r="U2238" t="s">
        <v>71</v>
      </c>
      <c r="V2238" s="1">
        <v>0</v>
      </c>
      <c r="W2238" s="1">
        <v>1238</v>
      </c>
      <c r="X2238" s="1">
        <v>0</v>
      </c>
      <c r="Y2238" t="s">
        <v>87</v>
      </c>
      <c r="Z2238" t="s">
        <v>71</v>
      </c>
      <c r="AA2238" t="s">
        <v>4653</v>
      </c>
      <c r="AB2238" s="1">
        <v>0</v>
      </c>
      <c r="AC2238" s="4">
        <f>IF(ISNUMBER(MATCH(AD2238, $AD$2:AD2237, 0)), INDEX($AC$2:AC2237, MATCH(AD2238, $AD$2:AD2237, 0)), MAX($AC$2:AC2237)+1)</f>
        <v>6</v>
      </c>
      <c r="AD2238" t="str">
        <f t="shared" si="105"/>
        <v>เชียงราย-เชียงใหม่</v>
      </c>
      <c r="AE2238" t="s">
        <v>55</v>
      </c>
      <c r="AF2238" s="1">
        <v>0</v>
      </c>
      <c r="AG2238" s="1">
        <v>0</v>
      </c>
      <c r="AH2238" s="1">
        <v>0</v>
      </c>
      <c r="AI2238" t="s">
        <v>7158</v>
      </c>
      <c r="AJ2238" s="1">
        <v>1</v>
      </c>
      <c r="AK2238" s="1">
        <v>0</v>
      </c>
      <c r="AL2238" s="1">
        <v>0</v>
      </c>
      <c r="AM2238" s="1">
        <v>0</v>
      </c>
      <c r="AN2238" s="1">
        <v>0</v>
      </c>
      <c r="AO2238" s="1">
        <v>0</v>
      </c>
      <c r="AP2238" s="1">
        <v>0</v>
      </c>
      <c r="AQ2238" s="1">
        <v>0</v>
      </c>
      <c r="AR2238" s="1">
        <v>1238</v>
      </c>
      <c r="AS2238" s="1">
        <v>617.75189814814826</v>
      </c>
      <c r="AT2238" s="1">
        <f>Table1[[#This Row],[รวมต้นทุนค่าเดินทาง]]+Table1[[#This Row],[รวมต้นทุนค่าซ่อม]]+Table1[[#This Row],[รวมค่าเสื่อม]]</f>
        <v>3403.9170357628273</v>
      </c>
      <c r="AU2238" s="1">
        <f t="shared" si="103"/>
        <v>4428.3346813776061</v>
      </c>
      <c r="AV2238" s="1" t="str" cm="1">
        <f t="array" ref="AV2238">IF(AC2238&lt;4, "เก็บ", IF(OR(AT2238 &lt; PERCENTILE(IF($AC$2:$AC$5092=AC2238, $AT$2:$AT$5092), 0.25) - 1.5 * (PERCENTILE(IF($AC$2:$AC$5092=AC2238, $AT$2:$AT$5092), 0.75) - PERCENTILE(IF($AC$2:$AC$5092=AC2238, $AT$2:$AT$5092), 0.25)), AT2238 &gt; PERCENTILE(IF($AC$2:$AC$5092=AC2238, $AT$2:$AT$5092), 0.75) + 1.5 * (PERCENTILE(IF($AC$2:$AC$5092=AC2238, $AT$2:$AT$5092), 0.75) - PERCENTILE(IF($AC$2:$AC$5092=AC2238, $AT$2:$AT$5092), 0.25))), "ตัด", "เก็บ"))</f>
        <v>เก็บ</v>
      </c>
      <c r="AW2238" s="1">
        <f t="shared" si="104"/>
        <v>3873.7679454274344</v>
      </c>
      <c r="AX2238" s="1">
        <v>2781.4385174989698</v>
      </c>
      <c r="AY2238" s="1">
        <v>1548.165137614679</v>
      </c>
    </row>
    <row r="2239" spans="1:51" x14ac:dyDescent="0.2">
      <c r="A2239" s="3">
        <v>45693</v>
      </c>
      <c r="B2239">
        <v>45693</v>
      </c>
      <c r="C2239" t="s">
        <v>7159</v>
      </c>
      <c r="D2239" t="s">
        <v>66</v>
      </c>
      <c r="E2239" t="s">
        <v>67</v>
      </c>
      <c r="F2239" t="s">
        <v>435</v>
      </c>
      <c r="G2239" s="1">
        <v>0</v>
      </c>
      <c r="H2239" s="1">
        <v>1071</v>
      </c>
      <c r="I2239" s="1">
        <v>500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500</v>
      </c>
      <c r="P2239" t="s">
        <v>7160</v>
      </c>
      <c r="Q2239" s="2">
        <v>244019</v>
      </c>
      <c r="R2239" t="s">
        <v>70</v>
      </c>
      <c r="S2239">
        <v>0</v>
      </c>
      <c r="T2239" t="s">
        <v>71</v>
      </c>
      <c r="U2239" t="s">
        <v>161</v>
      </c>
      <c r="V2239" s="1">
        <v>0</v>
      </c>
      <c r="W2239" s="1">
        <v>0</v>
      </c>
      <c r="X2239" s="1">
        <v>0</v>
      </c>
      <c r="AA2239" t="s">
        <v>58</v>
      </c>
      <c r="AB2239" s="1">
        <v>0</v>
      </c>
      <c r="AC2239" s="4">
        <f>IF(ISNUMBER(MATCH(AD2239, $AD$2:AD2238, 0)), INDEX($AC$2:AC2238, MATCH(AD2239, $AD$2:AD2238, 0)), MAX($AC$2:AC2238)+1)</f>
        <v>9</v>
      </c>
      <c r="AD2239" t="str">
        <f t="shared" si="105"/>
        <v>เชียงใหม่-พุทธมณฑลสาย 2</v>
      </c>
      <c r="AE2239" t="s">
        <v>73</v>
      </c>
      <c r="AF2239" s="1">
        <v>0</v>
      </c>
      <c r="AG2239" s="1">
        <v>0</v>
      </c>
      <c r="AH2239" s="1">
        <v>0</v>
      </c>
      <c r="AI2239" t="s">
        <v>7161</v>
      </c>
      <c r="AJ2239" s="1">
        <v>1</v>
      </c>
      <c r="AK2239" s="1">
        <v>720</v>
      </c>
      <c r="AL2239" s="1">
        <v>720</v>
      </c>
      <c r="AM2239" s="1">
        <v>1</v>
      </c>
      <c r="AN2239" s="1">
        <v>0</v>
      </c>
      <c r="AO2239" s="1">
        <v>0</v>
      </c>
      <c r="AP2239" s="1">
        <v>0</v>
      </c>
      <c r="AQ2239" s="1">
        <v>0</v>
      </c>
      <c r="AR2239" s="1">
        <v>1571</v>
      </c>
      <c r="AS2239" s="1">
        <v>1963.7443782628143</v>
      </c>
      <c r="AT2239" s="1">
        <f>Table1[[#This Row],[รวมต้นทุนค่าเดินทาง]]+Table1[[#This Row],[รวมต้นทุนค่าซ่อม]]+Table1[[#This Row],[รวมค่าเสื่อม]]</f>
        <v>6048.7358047929411</v>
      </c>
      <c r="AU2239" s="1">
        <f t="shared" si="103"/>
        <v>4623.2312262414152</v>
      </c>
      <c r="AV2239" s="1" t="str" cm="1">
        <f t="array" ref="AV2239">IF(AC2239&lt;4, "เก็บ", IF(OR(AT2239 &lt; PERCENTILE(IF($AC$2:$AC$5092=AC2239, $AT$2:$AT$5092), 0.25) - 1.5 * (PERCENTILE(IF($AC$2:$AC$5092=AC2239, $AT$2:$AT$5092), 0.75) - PERCENTILE(IF($AC$2:$AC$5092=AC2239, $AT$2:$AT$5092), 0.25)), AT2239 &gt; PERCENTILE(IF($AC$2:$AC$5092=AC2239, $AT$2:$AT$5092), 0.75) + 1.5 * (PERCENTILE(IF($AC$2:$AC$5092=AC2239, $AT$2:$AT$5092), 0.75) - PERCENTILE(IF($AC$2:$AC$5092=AC2239, $AT$2:$AT$5092), 0.25))), "ตัด", "เก็บ"))</f>
        <v>เก็บ</v>
      </c>
      <c r="AW2239" s="1">
        <f t="shared" si="104"/>
        <v>4005.4952465164292</v>
      </c>
      <c r="AX2239" s="1">
        <v>2577.9546108768855</v>
      </c>
      <c r="AY2239" s="1">
        <v>2513.9914265301263</v>
      </c>
    </row>
    <row r="2240" spans="1:51" x14ac:dyDescent="0.2">
      <c r="A2240" s="3">
        <v>45693</v>
      </c>
      <c r="B2240">
        <v>45693</v>
      </c>
      <c r="C2240" t="s">
        <v>7162</v>
      </c>
      <c r="D2240" t="s">
        <v>66</v>
      </c>
      <c r="E2240" t="s">
        <v>124</v>
      </c>
      <c r="F2240" t="s">
        <v>399</v>
      </c>
      <c r="G2240" s="1">
        <v>0</v>
      </c>
      <c r="H2240" s="1">
        <v>1071</v>
      </c>
      <c r="I2240" s="1">
        <v>500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500</v>
      </c>
      <c r="P2240" t="s">
        <v>7163</v>
      </c>
      <c r="Q2240" s="2">
        <v>244019</v>
      </c>
      <c r="R2240" t="s">
        <v>70</v>
      </c>
      <c r="S2240">
        <v>0</v>
      </c>
      <c r="T2240" t="s">
        <v>71</v>
      </c>
      <c r="U2240" t="s">
        <v>161</v>
      </c>
      <c r="V2240" s="1">
        <v>0</v>
      </c>
      <c r="W2240" s="1">
        <v>0</v>
      </c>
      <c r="X2240" s="1">
        <v>0</v>
      </c>
      <c r="AA2240" t="s">
        <v>58</v>
      </c>
      <c r="AB2240" s="1">
        <v>0</v>
      </c>
      <c r="AC2240" s="4">
        <f>IF(ISNUMBER(MATCH(AD2240, $AD$2:AD2239, 0)), INDEX($AC$2:AC2239, MATCH(AD2240, $AD$2:AD2239, 0)), MAX($AC$2:AC2239)+1)</f>
        <v>9</v>
      </c>
      <c r="AD2240" t="str">
        <f t="shared" si="105"/>
        <v>เชียงใหม่-พุทธมณฑลสาย 2</v>
      </c>
      <c r="AE2240" t="s">
        <v>73</v>
      </c>
      <c r="AF2240" s="1">
        <v>0</v>
      </c>
      <c r="AG2240" s="1">
        <v>0</v>
      </c>
      <c r="AH2240" s="1">
        <v>0</v>
      </c>
      <c r="AI2240" t="s">
        <v>7164</v>
      </c>
      <c r="AJ2240" s="1">
        <v>1</v>
      </c>
      <c r="AK2240" s="1">
        <v>720</v>
      </c>
      <c r="AL2240" s="1">
        <v>720</v>
      </c>
      <c r="AM2240" s="1">
        <v>1</v>
      </c>
      <c r="AN2240" s="1">
        <v>0</v>
      </c>
      <c r="AO2240" s="1">
        <v>0</v>
      </c>
      <c r="AP2240" s="1">
        <v>0</v>
      </c>
      <c r="AQ2240" s="1">
        <v>0</v>
      </c>
      <c r="AR2240" s="1">
        <v>1571</v>
      </c>
      <c r="AS2240" s="1">
        <v>3868.5755024257355</v>
      </c>
      <c r="AT2240" s="1">
        <f>Table1[[#This Row],[รวมต้นทุนค่าเดินทาง]]+Table1[[#This Row],[รวมต้นทุนค่าซ่อม]]+Table1[[#This Row],[รวมค่าเสื่อม]]</f>
        <v>8117.7266530533507</v>
      </c>
      <c r="AU2240" s="1">
        <f t="shared" si="103"/>
        <v>4623.2312262414152</v>
      </c>
      <c r="AV2240" s="1" t="str" cm="1">
        <f t="array" ref="AV2240">IF(AC2240&lt;4, "เก็บ", IF(OR(AT2240 &lt; PERCENTILE(IF($AC$2:$AC$5092=AC2240, $AT$2:$AT$5092), 0.25) - 1.5 * (PERCENTILE(IF($AC$2:$AC$5092=AC2240, $AT$2:$AT$5092), 0.75) - PERCENTILE(IF($AC$2:$AC$5092=AC2240, $AT$2:$AT$5092), 0.25)), AT2240 &gt; PERCENTILE(IF($AC$2:$AC$5092=AC2240, $AT$2:$AT$5092), 0.75) + 1.5 * (PERCENTILE(IF($AC$2:$AC$5092=AC2240, $AT$2:$AT$5092), 0.75) - PERCENTILE(IF($AC$2:$AC$5092=AC2240, $AT$2:$AT$5092), 0.25))), "ตัด", "เก็บ"))</f>
        <v>เก็บ</v>
      </c>
      <c r="AW2240" s="1">
        <f t="shared" si="104"/>
        <v>4005.4952465164292</v>
      </c>
      <c r="AX2240" s="1">
        <v>2577.9546108768855</v>
      </c>
      <c r="AY2240" s="1">
        <v>2678.1511506276152</v>
      </c>
    </row>
    <row r="2241" spans="1:51" x14ac:dyDescent="0.2">
      <c r="A2241" s="3">
        <v>45693</v>
      </c>
      <c r="B2241">
        <v>45693</v>
      </c>
      <c r="C2241" t="s">
        <v>7165</v>
      </c>
      <c r="D2241" t="s">
        <v>66</v>
      </c>
      <c r="E2241" t="s">
        <v>67</v>
      </c>
      <c r="F2241" t="s">
        <v>704</v>
      </c>
      <c r="G2241" s="1">
        <v>0</v>
      </c>
      <c r="H2241" s="1">
        <v>2443</v>
      </c>
      <c r="I2241" s="1">
        <v>500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500</v>
      </c>
      <c r="P2241" t="s">
        <v>7166</v>
      </c>
      <c r="Q2241" s="2">
        <v>244019</v>
      </c>
      <c r="R2241" t="s">
        <v>70</v>
      </c>
      <c r="S2241">
        <v>0</v>
      </c>
      <c r="T2241" t="s">
        <v>71</v>
      </c>
      <c r="U2241" t="s">
        <v>72</v>
      </c>
      <c r="V2241" s="1">
        <v>0</v>
      </c>
      <c r="W2241" s="1">
        <v>0</v>
      </c>
      <c r="X2241" s="1">
        <v>0</v>
      </c>
      <c r="AA2241" t="s">
        <v>58</v>
      </c>
      <c r="AB2241" s="1">
        <v>0</v>
      </c>
      <c r="AC2241" s="4">
        <f>IF(ISNUMBER(MATCH(AD2241, $AD$2:AD2240, 0)), INDEX($AC$2:AC2240, MATCH(AD2241, $AD$2:AD2240, 0)), MAX($AC$2:AC2240)+1)</f>
        <v>2</v>
      </c>
      <c r="AD2241" t="str">
        <f t="shared" si="105"/>
        <v>เชียงใหม่-พุทธมณฑลสาย 5</v>
      </c>
      <c r="AE2241" t="s">
        <v>73</v>
      </c>
      <c r="AF2241" s="1">
        <v>0</v>
      </c>
      <c r="AG2241" s="1">
        <v>0</v>
      </c>
      <c r="AH2241" s="1">
        <v>0</v>
      </c>
      <c r="AI2241" t="s">
        <v>7167</v>
      </c>
      <c r="AJ2241" s="1">
        <v>1</v>
      </c>
      <c r="AK2241" s="1">
        <v>720</v>
      </c>
      <c r="AL2241" s="1">
        <v>720</v>
      </c>
      <c r="AM2241" s="1">
        <v>1</v>
      </c>
      <c r="AN2241" s="1">
        <v>0</v>
      </c>
      <c r="AO2241" s="1">
        <v>0</v>
      </c>
      <c r="AP2241" s="1">
        <v>0</v>
      </c>
      <c r="AQ2241" s="1">
        <v>0</v>
      </c>
      <c r="AR2241" s="1">
        <v>2943</v>
      </c>
      <c r="AS2241" s="1">
        <v>2979.6470334778896</v>
      </c>
      <c r="AT2241" s="1">
        <f>Table1[[#This Row],[รวมต้นทุนค่าเดินทาง]]+Table1[[#This Row],[รวมต้นทุนค่าซ่อม]]+Table1[[#This Row],[รวมค่าเสื่อม]]</f>
        <v>8588.5936163529877</v>
      </c>
      <c r="AU2241" s="1">
        <f t="shared" si="103"/>
        <v>5026.5629662053279</v>
      </c>
      <c r="AV2241" s="1" t="str" cm="1">
        <f t="array" ref="AV2241">IF(AC2241&lt;4, "เก็บ", IF(OR(AT2241 &lt; PERCENTILE(IF($AC$2:$AC$5092=AC2241, $AT$2:$AT$5092), 0.25) - 1.5 * (PERCENTILE(IF($AC$2:$AC$5092=AC2241, $AT$2:$AT$5092), 0.75) - PERCENTILE(IF($AC$2:$AC$5092=AC2241, $AT$2:$AT$5092), 0.25)), AT2241 &gt; PERCENTILE(IF($AC$2:$AC$5092=AC2241, $AT$2:$AT$5092), 0.75) + 1.5 * (PERCENTILE(IF($AC$2:$AC$5092=AC2241, $AT$2:$AT$5092), 0.75) - PERCENTILE(IF($AC$2:$AC$5092=AC2241, $AT$2:$AT$5092), 0.25))), "ตัด", "เก็บ"))</f>
        <v>เก็บ</v>
      </c>
      <c r="AW2241" s="1">
        <f t="shared" si="104"/>
        <v>5026.5629662053279</v>
      </c>
      <c r="AX2241" s="1">
        <v>4064.5059139663294</v>
      </c>
      <c r="AY2241" s="1">
        <v>2665.9465828750981</v>
      </c>
    </row>
    <row r="2242" spans="1:51" x14ac:dyDescent="0.2">
      <c r="A2242" s="3">
        <v>45693</v>
      </c>
      <c r="B2242">
        <v>45693</v>
      </c>
      <c r="C2242" t="s">
        <v>7168</v>
      </c>
      <c r="D2242" t="s">
        <v>66</v>
      </c>
      <c r="E2242" t="s">
        <v>67</v>
      </c>
      <c r="F2242" t="s">
        <v>248</v>
      </c>
      <c r="G2242" s="1">
        <v>0</v>
      </c>
      <c r="H2242" s="1">
        <v>1038</v>
      </c>
      <c r="I2242" s="1">
        <v>400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400</v>
      </c>
      <c r="P2242" t="s">
        <v>7169</v>
      </c>
      <c r="Q2242" s="2">
        <v>244019</v>
      </c>
      <c r="R2242" t="s">
        <v>70</v>
      </c>
      <c r="S2242">
        <v>0</v>
      </c>
      <c r="T2242" t="s">
        <v>71</v>
      </c>
      <c r="U2242" t="s">
        <v>93</v>
      </c>
      <c r="V2242" s="1">
        <v>0</v>
      </c>
      <c r="W2242" s="1">
        <v>0</v>
      </c>
      <c r="X2242" s="1">
        <v>0</v>
      </c>
      <c r="AA2242" t="s">
        <v>58</v>
      </c>
      <c r="AB2242" s="1">
        <v>0</v>
      </c>
      <c r="AC2242" s="4">
        <f>IF(ISNUMBER(MATCH(AD2242, $AD$2:AD2241, 0)), INDEX($AC$2:AC2241, MATCH(AD2242, $AD$2:AD2241, 0)), MAX($AC$2:AC2241)+1)</f>
        <v>4</v>
      </c>
      <c r="AD2242" t="str">
        <f t="shared" si="105"/>
        <v>เชียงใหม่-ตลาดไท</v>
      </c>
      <c r="AE2242" t="s">
        <v>73</v>
      </c>
      <c r="AF2242" s="1">
        <v>0</v>
      </c>
      <c r="AG2242" s="1">
        <v>0</v>
      </c>
      <c r="AH2242" s="1">
        <v>0</v>
      </c>
      <c r="AI2242" t="s">
        <v>7170</v>
      </c>
      <c r="AJ2242" s="1">
        <v>1</v>
      </c>
      <c r="AK2242" s="1">
        <v>720</v>
      </c>
      <c r="AL2242" s="1">
        <v>720</v>
      </c>
      <c r="AM2242" s="1">
        <v>1</v>
      </c>
      <c r="AN2242" s="1">
        <v>0</v>
      </c>
      <c r="AO2242" s="1">
        <v>0</v>
      </c>
      <c r="AP2242" s="1">
        <v>0</v>
      </c>
      <c r="AQ2242" s="1">
        <v>0</v>
      </c>
      <c r="AR2242" s="1">
        <v>1438</v>
      </c>
      <c r="AS2242" s="1">
        <v>1444.1350602957673</v>
      </c>
      <c r="AT2242" s="1">
        <f>Table1[[#This Row],[รวมต้นทุนค่าเดินทาง]]+Table1[[#This Row],[รวมต้นทุนค่าซ่อม]]+Table1[[#This Row],[รวมค่าเสื่อม]]</f>
        <v>5347.1700253307326</v>
      </c>
      <c r="AU2242" s="1">
        <f t="shared" si="103"/>
        <v>4256.109283997258</v>
      </c>
      <c r="AV2242" s="1" t="str" cm="1">
        <f t="array" ref="AV2242">IF(AC2242&lt;4, "เก็บ", IF(OR(AT2242 &lt; PERCENTILE(IF($AC$2:$AC$5092=AC2242, $AT$2:$AT$5092), 0.25) - 1.5 * (PERCENTILE(IF($AC$2:$AC$5092=AC2242, $AT$2:$AT$5092), 0.75) - PERCENTILE(IF($AC$2:$AC$5092=AC2242, $AT$2:$AT$5092), 0.25)), AT2242 &gt; PERCENTILE(IF($AC$2:$AC$5092=AC2242, $AT$2:$AT$5092), 0.75) + 1.5 * (PERCENTILE(IF($AC$2:$AC$5092=AC2242, $AT$2:$AT$5092), 0.75) - PERCENTILE(IF($AC$2:$AC$5092=AC2242, $AT$2:$AT$5092), 0.25))), "ตัด", "เก็บ"))</f>
        <v>เก็บ</v>
      </c>
      <c r="AW2242" s="1">
        <f t="shared" si="104"/>
        <v>3807.0727671795808</v>
      </c>
      <c r="AX2242" s="1">
        <v>2335.0230876608157</v>
      </c>
      <c r="AY2242" s="1">
        <v>2465.0349650349654</v>
      </c>
    </row>
    <row r="2243" spans="1:51" x14ac:dyDescent="0.2">
      <c r="A2243" s="3">
        <v>45693</v>
      </c>
      <c r="B2243">
        <v>45693</v>
      </c>
      <c r="C2243" t="s">
        <v>7171</v>
      </c>
      <c r="D2243" t="s">
        <v>66</v>
      </c>
      <c r="E2243" t="s">
        <v>84</v>
      </c>
      <c r="F2243" t="s">
        <v>1068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1674</v>
      </c>
      <c r="O2243" s="1">
        <v>1674</v>
      </c>
      <c r="P2243" t="s">
        <v>7172</v>
      </c>
      <c r="Q2243" s="2">
        <v>244020</v>
      </c>
      <c r="R2243" t="s">
        <v>55</v>
      </c>
      <c r="S2243">
        <v>0</v>
      </c>
      <c r="T2243" t="s">
        <v>87</v>
      </c>
      <c r="U2243" t="s">
        <v>71</v>
      </c>
      <c r="V2243" s="1">
        <v>0</v>
      </c>
      <c r="W2243" s="1">
        <v>0</v>
      </c>
      <c r="X2243" s="1">
        <v>0</v>
      </c>
      <c r="AA2243" t="s">
        <v>58</v>
      </c>
      <c r="AB2243" s="1">
        <v>0</v>
      </c>
      <c r="AC2243" s="4">
        <f>IF(ISNUMBER(MATCH(AD2243, $AD$2:AD2242, 0)), INDEX($AC$2:AC2242, MATCH(AD2243, $AD$2:AD2242, 0)), MAX($AC$2:AC2242)+1)</f>
        <v>6</v>
      </c>
      <c r="AD2243" t="str">
        <f t="shared" si="105"/>
        <v>เชียงราย-เชียงใหม่</v>
      </c>
      <c r="AE2243" t="s">
        <v>55</v>
      </c>
      <c r="AF2243" s="1">
        <v>0</v>
      </c>
      <c r="AG2243" s="1">
        <v>0</v>
      </c>
      <c r="AH2243" s="1">
        <v>0</v>
      </c>
      <c r="AI2243" t="s">
        <v>7173</v>
      </c>
      <c r="AJ2243" s="1">
        <v>1</v>
      </c>
      <c r="AK2243" s="1">
        <v>0</v>
      </c>
      <c r="AL2243" s="1">
        <v>0</v>
      </c>
      <c r="AM2243" s="1">
        <v>0</v>
      </c>
      <c r="AN2243" s="1">
        <v>0</v>
      </c>
      <c r="AO2243" s="1">
        <v>0</v>
      </c>
      <c r="AP2243" s="1">
        <v>0</v>
      </c>
      <c r="AQ2243" s="1">
        <v>0</v>
      </c>
      <c r="AR2243" s="1">
        <v>1674</v>
      </c>
      <c r="AS2243" s="1">
        <v>1259.3437622549018</v>
      </c>
      <c r="AT2243" s="1">
        <f>Table1[[#This Row],[รวมต้นทุนค่าเดินทาง]]+Table1[[#This Row],[รวมต้นทุนค่าซ่อม]]+Table1[[#This Row],[รวมค่าเสื่อม]]</f>
        <v>4231.4206853318246</v>
      </c>
      <c r="AU2243" s="1">
        <f t="shared" ref="AU2243:AU2306" si="106">AVERAGEIF($AC$2:$AC$5092, AC2243, $AT$2:$AT$5092)</f>
        <v>4428.3346813776061</v>
      </c>
      <c r="AV2243" s="1" t="str" cm="1">
        <f t="array" ref="AV2243">IF(AC2243&lt;4, "เก็บ", IF(OR(AT2243 &lt; PERCENTILE(IF($AC$2:$AC$5092=AC2243, $AT$2:$AT$5092), 0.25) - 1.5 * (PERCENTILE(IF($AC$2:$AC$5092=AC2243, $AT$2:$AT$5092), 0.75) - PERCENTILE(IF($AC$2:$AC$5092=AC2243, $AT$2:$AT$5092), 0.25)), AT2243 &gt; PERCENTILE(IF($AC$2:$AC$5092=AC2243, $AT$2:$AT$5092), 0.75) + 1.5 * (PERCENTILE(IF($AC$2:$AC$5092=AC2243, $AT$2:$AT$5092), 0.75) - PERCENTILE(IF($AC$2:$AC$5092=AC2243, $AT$2:$AT$5092), 0.25))), "ตัด", "เก็บ"))</f>
        <v>เก็บ</v>
      </c>
      <c r="AW2243" s="1">
        <f t="shared" ref="AW2243:AW2306" si="107">AVERAGEIFS($AT$2:$AT$5092, $AC$2:$AC$5092, AC2243, $AV$2:$AV$5092, "เก็บ")</f>
        <v>3873.7679454274344</v>
      </c>
      <c r="AX2243" s="1">
        <v>2781.4385174989698</v>
      </c>
      <c r="AY2243" s="1">
        <v>1298.0769230769231</v>
      </c>
    </row>
    <row r="2244" spans="1:51" x14ac:dyDescent="0.2">
      <c r="A2244" s="3">
        <v>45694</v>
      </c>
      <c r="B2244">
        <v>45694</v>
      </c>
      <c r="C2244" t="s">
        <v>7174</v>
      </c>
      <c r="D2244" t="s">
        <v>66</v>
      </c>
      <c r="E2244" t="s">
        <v>124</v>
      </c>
      <c r="F2244" t="s">
        <v>420</v>
      </c>
      <c r="G2244" s="1">
        <v>0</v>
      </c>
      <c r="H2244" s="1">
        <v>0</v>
      </c>
      <c r="I2244" s="1">
        <v>400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400</v>
      </c>
      <c r="P2244" t="s">
        <v>7175</v>
      </c>
      <c r="Q2244" s="2">
        <v>244020</v>
      </c>
      <c r="R2244" t="s">
        <v>70</v>
      </c>
      <c r="S2244">
        <v>0</v>
      </c>
      <c r="T2244" t="s">
        <v>254</v>
      </c>
      <c r="U2244" t="s">
        <v>161</v>
      </c>
      <c r="V2244" s="1">
        <v>0</v>
      </c>
      <c r="W2244" s="1">
        <v>0</v>
      </c>
      <c r="X2244" s="1">
        <v>0</v>
      </c>
      <c r="AA2244" t="s">
        <v>58</v>
      </c>
      <c r="AB2244" s="1">
        <v>0</v>
      </c>
      <c r="AC2244" s="4">
        <f>IF(ISNUMBER(MATCH(AD2244, $AD$2:AD2243, 0)), INDEX($AC$2:AC2243, MATCH(AD2244, $AD$2:AD2243, 0)), MAX($AC$2:AC2243)+1)</f>
        <v>11</v>
      </c>
      <c r="AD2244" t="str">
        <f t="shared" si="105"/>
        <v>ลำปาง-พุทธมณฑลสาย 2</v>
      </c>
      <c r="AE2244" t="s">
        <v>73</v>
      </c>
      <c r="AF2244" s="1">
        <v>0</v>
      </c>
      <c r="AG2244" s="1">
        <v>0</v>
      </c>
      <c r="AH2244" s="1">
        <v>0</v>
      </c>
      <c r="AI2244" t="s">
        <v>7176</v>
      </c>
      <c r="AJ2244" s="1">
        <v>1</v>
      </c>
      <c r="AK2244" s="1">
        <v>720</v>
      </c>
      <c r="AL2244" s="1">
        <v>720</v>
      </c>
      <c r="AM2244" s="1">
        <v>1</v>
      </c>
      <c r="AN2244" s="1">
        <v>0</v>
      </c>
      <c r="AO2244" s="1">
        <v>0</v>
      </c>
      <c r="AP2244" s="1">
        <v>0</v>
      </c>
      <c r="AQ2244" s="1">
        <v>0</v>
      </c>
      <c r="AR2244" s="1">
        <v>400</v>
      </c>
      <c r="AS2244" s="1">
        <v>448.48031006116071</v>
      </c>
      <c r="AT2244" s="1">
        <f>Table1[[#This Row],[รวมต้นทุนค่าเดินทาง]]+Table1[[#This Row],[รวมต้นทุนค่าซ่อม]]+Table1[[#This Row],[รวมค่าเสื่อม]]</f>
        <v>2572.9445957754465</v>
      </c>
      <c r="AU2244" s="1">
        <f t="shared" si="106"/>
        <v>4930.4097489270907</v>
      </c>
      <c r="AV2244" s="1" t="str" cm="1">
        <f t="array" ref="AV2244">IF(AC2244&lt;4, "เก็บ", IF(OR(AT2244 &lt; PERCENTILE(IF($AC$2:$AC$5092=AC2244, $AT$2:$AT$5092), 0.25) - 1.5 * (PERCENTILE(IF($AC$2:$AC$5092=AC2244, $AT$2:$AT$5092), 0.75) - PERCENTILE(IF($AC$2:$AC$5092=AC2244, $AT$2:$AT$5092), 0.25)), AT2244 &gt; PERCENTILE(IF($AC$2:$AC$5092=AC2244, $AT$2:$AT$5092), 0.75) + 1.5 * (PERCENTILE(IF($AC$2:$AC$5092=AC2244, $AT$2:$AT$5092), 0.75) - PERCENTILE(IF($AC$2:$AC$5092=AC2244, $AT$2:$AT$5092), 0.25))), "ตัด", "เก็บ"))</f>
        <v>เก็บ</v>
      </c>
      <c r="AW2244" s="1">
        <f t="shared" si="107"/>
        <v>4496.4734610911819</v>
      </c>
      <c r="AX2244" s="1">
        <v>2927.9145864762854</v>
      </c>
      <c r="AY2244" s="1">
        <v>1724.4642857142858</v>
      </c>
    </row>
    <row r="2245" spans="1:51" x14ac:dyDescent="0.2">
      <c r="A2245" s="3">
        <v>45694</v>
      </c>
      <c r="B2245">
        <v>45694</v>
      </c>
      <c r="C2245" t="s">
        <v>7177</v>
      </c>
      <c r="D2245" t="s">
        <v>66</v>
      </c>
      <c r="E2245" t="s">
        <v>84</v>
      </c>
      <c r="F2245" t="s">
        <v>543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770</v>
      </c>
      <c r="O2245" s="1">
        <v>770</v>
      </c>
      <c r="P2245" t="s">
        <v>7178</v>
      </c>
      <c r="Q2245" s="2">
        <v>244020</v>
      </c>
      <c r="R2245" t="s">
        <v>55</v>
      </c>
      <c r="S2245">
        <v>0</v>
      </c>
      <c r="T2245" t="s">
        <v>87</v>
      </c>
      <c r="U2245" t="s">
        <v>71</v>
      </c>
      <c r="V2245" s="1">
        <v>0</v>
      </c>
      <c r="W2245" s="1">
        <v>669</v>
      </c>
      <c r="X2245" s="1">
        <v>0</v>
      </c>
      <c r="Y2245" t="s">
        <v>108</v>
      </c>
      <c r="Z2245" t="s">
        <v>71</v>
      </c>
      <c r="AA2245" t="s">
        <v>1043</v>
      </c>
      <c r="AB2245" s="1">
        <v>0</v>
      </c>
      <c r="AC2245" s="4">
        <f>IF(ISNUMBER(MATCH(AD2245, $AD$2:AD2244, 0)), INDEX($AC$2:AC2244, MATCH(AD2245, $AD$2:AD2244, 0)), MAX($AC$2:AC2244)+1)</f>
        <v>6</v>
      </c>
      <c r="AD2245" t="str">
        <f t="shared" si="105"/>
        <v>เชียงราย-เชียงใหม่</v>
      </c>
      <c r="AE2245" t="s">
        <v>55</v>
      </c>
      <c r="AF2245" s="1">
        <v>0</v>
      </c>
      <c r="AG2245" s="1">
        <v>0</v>
      </c>
      <c r="AH2245" s="1">
        <v>0</v>
      </c>
      <c r="AI2245" t="s">
        <v>7179</v>
      </c>
      <c r="AJ2245" s="1">
        <v>1</v>
      </c>
      <c r="AK2245" s="1">
        <v>0</v>
      </c>
      <c r="AL2245" s="1">
        <v>0</v>
      </c>
      <c r="AM2245" s="1">
        <v>0</v>
      </c>
      <c r="AN2245" s="1">
        <v>0</v>
      </c>
      <c r="AO2245" s="1">
        <v>0</v>
      </c>
      <c r="AP2245" s="1">
        <v>0</v>
      </c>
      <c r="AQ2245" s="1">
        <v>0</v>
      </c>
      <c r="AR2245" s="1">
        <v>1439</v>
      </c>
      <c r="AS2245" s="1">
        <v>1822.99</v>
      </c>
      <c r="AT2245" s="1">
        <f>Table1[[#This Row],[รวมต้นทุนค่าเดินทาง]]+Table1[[#This Row],[รวมต้นทุนค่าซ่อม]]+Table1[[#This Row],[รวมค่าเสื่อม]]</f>
        <v>4949.49</v>
      </c>
      <c r="AU2245" s="1">
        <f t="shared" si="106"/>
        <v>4428.3346813776061</v>
      </c>
      <c r="AV2245" s="1" t="str" cm="1">
        <f t="array" ref="AV2245">IF(AC2245&lt;4, "เก็บ", IF(OR(AT2245 &lt; PERCENTILE(IF($AC$2:$AC$5092=AC2245, $AT$2:$AT$5092), 0.25) - 1.5 * (PERCENTILE(IF($AC$2:$AC$5092=AC2245, $AT$2:$AT$5092), 0.75) - PERCENTILE(IF($AC$2:$AC$5092=AC2245, $AT$2:$AT$5092), 0.25)), AT2245 &gt; PERCENTILE(IF($AC$2:$AC$5092=AC2245, $AT$2:$AT$5092), 0.75) + 1.5 * (PERCENTILE(IF($AC$2:$AC$5092=AC2245, $AT$2:$AT$5092), 0.75) - PERCENTILE(IF($AC$2:$AC$5092=AC2245, $AT$2:$AT$5092), 0.25))), "ตัด", "เก็บ"))</f>
        <v>เก็บ</v>
      </c>
      <c r="AW2245" s="1">
        <f t="shared" si="107"/>
        <v>3873.7679454274344</v>
      </c>
      <c r="AX2245" s="1">
        <v>2781.4385174989698</v>
      </c>
      <c r="AY2245" s="1">
        <v>1687.5</v>
      </c>
    </row>
    <row r="2246" spans="1:51" x14ac:dyDescent="0.2">
      <c r="A2246" s="3">
        <v>45695</v>
      </c>
      <c r="B2246">
        <v>45695</v>
      </c>
      <c r="C2246" t="s">
        <v>7180</v>
      </c>
      <c r="D2246" t="s">
        <v>66</v>
      </c>
      <c r="E2246" t="s">
        <v>67</v>
      </c>
      <c r="F2246" t="s">
        <v>431</v>
      </c>
      <c r="G2246" s="1">
        <v>0</v>
      </c>
      <c r="H2246" s="1">
        <v>2477</v>
      </c>
      <c r="I2246" s="1">
        <v>500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500</v>
      </c>
      <c r="P2246" t="s">
        <v>7181</v>
      </c>
      <c r="Q2246" s="2">
        <v>244021</v>
      </c>
      <c r="R2246" t="s">
        <v>70</v>
      </c>
      <c r="S2246">
        <v>0</v>
      </c>
      <c r="T2246" t="s">
        <v>71</v>
      </c>
      <c r="U2246" t="s">
        <v>72</v>
      </c>
      <c r="V2246" s="1">
        <v>0</v>
      </c>
      <c r="W2246" s="1">
        <v>0</v>
      </c>
      <c r="X2246" s="1">
        <v>0</v>
      </c>
      <c r="AA2246" t="s">
        <v>58</v>
      </c>
      <c r="AB2246" s="1">
        <v>0</v>
      </c>
      <c r="AC2246" s="4">
        <f>IF(ISNUMBER(MATCH(AD2246, $AD$2:AD2245, 0)), INDEX($AC$2:AC2245, MATCH(AD2246, $AD$2:AD2245, 0)), MAX($AC$2:AC2245)+1)</f>
        <v>2</v>
      </c>
      <c r="AD2246" t="str">
        <f t="shared" si="105"/>
        <v>เชียงใหม่-พุทธมณฑลสาย 5</v>
      </c>
      <c r="AE2246" t="s">
        <v>73</v>
      </c>
      <c r="AF2246" s="1">
        <v>0</v>
      </c>
      <c r="AG2246" s="1">
        <v>0</v>
      </c>
      <c r="AH2246" s="1">
        <v>0</v>
      </c>
      <c r="AI2246" t="s">
        <v>7182</v>
      </c>
      <c r="AJ2246" s="1">
        <v>1</v>
      </c>
      <c r="AK2246" s="1">
        <v>720</v>
      </c>
      <c r="AL2246" s="1">
        <v>720</v>
      </c>
      <c r="AM2246" s="1">
        <v>1</v>
      </c>
      <c r="AN2246" s="1">
        <v>0</v>
      </c>
      <c r="AO2246" s="1">
        <v>0</v>
      </c>
      <c r="AP2246" s="1">
        <v>0</v>
      </c>
      <c r="AQ2246" s="1">
        <v>0</v>
      </c>
      <c r="AR2246" s="1">
        <v>2977</v>
      </c>
      <c r="AS2246" s="1">
        <v>388.00693181818184</v>
      </c>
      <c r="AT2246" s="1">
        <f>Table1[[#This Row],[รวมต้นทุนค่าเดินทาง]]+Table1[[#This Row],[รวมต้นทุนค่าซ่อม]]+Table1[[#This Row],[รวมค่าเสื่อม]]</f>
        <v>5764.1402253029391</v>
      </c>
      <c r="AU2246" s="1">
        <f t="shared" si="106"/>
        <v>5026.5629662053279</v>
      </c>
      <c r="AV2246" s="1" t="str" cm="1">
        <f t="array" ref="AV2246">IF(AC2246&lt;4, "เก็บ", IF(OR(AT2246 &lt; PERCENTILE(IF($AC$2:$AC$5092=AC2246, $AT$2:$AT$5092), 0.25) - 1.5 * (PERCENTILE(IF($AC$2:$AC$5092=AC2246, $AT$2:$AT$5092), 0.75) - PERCENTILE(IF($AC$2:$AC$5092=AC2246, $AT$2:$AT$5092), 0.25)), AT2246 &gt; PERCENTILE(IF($AC$2:$AC$5092=AC2246, $AT$2:$AT$5092), 0.75) + 1.5 * (PERCENTILE(IF($AC$2:$AC$5092=AC2246, $AT$2:$AT$5092), 0.75) - PERCENTILE(IF($AC$2:$AC$5092=AC2246, $AT$2:$AT$5092), 0.25))), "ตัด", "เก็บ"))</f>
        <v>เก็บ</v>
      </c>
      <c r="AW2246" s="1">
        <f t="shared" si="107"/>
        <v>5026.5629662053279</v>
      </c>
      <c r="AX2246" s="1">
        <v>4064.5059139663294</v>
      </c>
      <c r="AY2246" s="1">
        <v>2399.1332934847578</v>
      </c>
    </row>
    <row r="2247" spans="1:51" x14ac:dyDescent="0.2">
      <c r="A2247" s="3">
        <v>45695</v>
      </c>
      <c r="B2247">
        <v>45695</v>
      </c>
      <c r="C2247" t="s">
        <v>7183</v>
      </c>
      <c r="D2247" t="s">
        <v>66</v>
      </c>
      <c r="E2247" t="s">
        <v>148</v>
      </c>
      <c r="F2247" t="s">
        <v>1080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t="s">
        <v>7184</v>
      </c>
      <c r="Q2247" s="2">
        <v>244021</v>
      </c>
      <c r="R2247" t="s">
        <v>55</v>
      </c>
      <c r="S2247">
        <v>0</v>
      </c>
      <c r="T2247" t="s">
        <v>101</v>
      </c>
      <c r="U2247" t="s">
        <v>254</v>
      </c>
      <c r="V2247" s="1">
        <v>0</v>
      </c>
      <c r="W2247" s="1">
        <v>870</v>
      </c>
      <c r="X2247" s="1">
        <v>0</v>
      </c>
      <c r="Y2247" t="s">
        <v>101</v>
      </c>
      <c r="Z2247" t="s">
        <v>254</v>
      </c>
      <c r="AA2247" t="s">
        <v>7185</v>
      </c>
      <c r="AB2247" s="1">
        <v>0</v>
      </c>
      <c r="AC2247" s="4">
        <f>IF(ISNUMBER(MATCH(AD2247, $AD$2:AD2246, 0)), INDEX($AC$2:AC2246, MATCH(AD2247, $AD$2:AD2246, 0)), MAX($AC$2:AC2246)+1)</f>
        <v>47</v>
      </c>
      <c r="AD2247" t="str">
        <f t="shared" si="105"/>
        <v>พะเยา-ลำปาง</v>
      </c>
      <c r="AE2247" t="s">
        <v>55</v>
      </c>
      <c r="AF2247" s="1">
        <v>0</v>
      </c>
      <c r="AG2247" s="1">
        <v>0</v>
      </c>
      <c r="AH2247" s="1">
        <v>0</v>
      </c>
      <c r="AI2247" t="s">
        <v>7186</v>
      </c>
      <c r="AJ2247" s="1">
        <v>1</v>
      </c>
      <c r="AK2247" s="1">
        <v>0</v>
      </c>
      <c r="AL2247" s="1">
        <v>0</v>
      </c>
      <c r="AM2247" s="1">
        <v>0</v>
      </c>
      <c r="AN2247" s="1">
        <v>0</v>
      </c>
      <c r="AO2247" s="1">
        <v>0</v>
      </c>
      <c r="AP2247" s="1">
        <v>0</v>
      </c>
      <c r="AQ2247" s="1">
        <v>0</v>
      </c>
      <c r="AR2247" s="1">
        <v>870</v>
      </c>
      <c r="AS2247" s="1">
        <v>1523.2501118223488</v>
      </c>
      <c r="AT2247" s="1">
        <f>Table1[[#This Row],[รวมต้นทุนค่าเดินทาง]]+Table1[[#This Row],[รวมต้นทุนค่าซ่อม]]+Table1[[#This Row],[รวมค่าเสื่อม]]</f>
        <v>3567.9489070030722</v>
      </c>
      <c r="AU2247" s="1">
        <f t="shared" si="106"/>
        <v>3096.9261200369933</v>
      </c>
      <c r="AV2247" s="1" t="str" cm="1">
        <f t="array" ref="AV2247">IF(AC2247&lt;4, "เก็บ", IF(OR(AT2247 &lt; PERCENTILE(IF($AC$2:$AC$5092=AC2247, $AT$2:$AT$5092), 0.25) - 1.5 * (PERCENTILE(IF($AC$2:$AC$5092=AC2247, $AT$2:$AT$5092), 0.75) - PERCENTILE(IF($AC$2:$AC$5092=AC2247, $AT$2:$AT$5092), 0.25)), AT2247 &gt; PERCENTILE(IF($AC$2:$AC$5092=AC2247, $AT$2:$AT$5092), 0.75) + 1.5 * (PERCENTILE(IF($AC$2:$AC$5092=AC2247, $AT$2:$AT$5092), 0.75) - PERCENTILE(IF($AC$2:$AC$5092=AC2247, $AT$2:$AT$5092), 0.25))), "ตัด", "เก็บ"))</f>
        <v>เก็บ</v>
      </c>
      <c r="AW2247" s="1">
        <f t="shared" si="107"/>
        <v>3096.9261200369933</v>
      </c>
      <c r="AX2247" s="1">
        <v>2300.7744836116622</v>
      </c>
      <c r="AY2247" s="1">
        <v>1174.698795180723</v>
      </c>
    </row>
    <row r="2248" spans="1:51" x14ac:dyDescent="0.2">
      <c r="A2248" s="3">
        <v>45696</v>
      </c>
      <c r="B2248">
        <v>45696</v>
      </c>
      <c r="C2248" t="s">
        <v>7187</v>
      </c>
      <c r="D2248" t="s">
        <v>66</v>
      </c>
      <c r="E2248" t="s">
        <v>124</v>
      </c>
      <c r="F2248" t="s">
        <v>399</v>
      </c>
      <c r="G2248" s="1">
        <v>0</v>
      </c>
      <c r="H2248" s="1">
        <v>0</v>
      </c>
      <c r="I2248" s="1">
        <v>400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400</v>
      </c>
      <c r="P2248" t="s">
        <v>7188</v>
      </c>
      <c r="Q2248" s="2">
        <v>244022</v>
      </c>
      <c r="R2248" t="s">
        <v>70</v>
      </c>
      <c r="S2248">
        <v>0</v>
      </c>
      <c r="T2248" t="s">
        <v>254</v>
      </c>
      <c r="U2248" t="s">
        <v>161</v>
      </c>
      <c r="V2248" s="1">
        <v>0</v>
      </c>
      <c r="W2248" s="1">
        <v>0</v>
      </c>
      <c r="X2248" s="1">
        <v>0</v>
      </c>
      <c r="AA2248" t="s">
        <v>58</v>
      </c>
      <c r="AB2248" s="1">
        <v>0</v>
      </c>
      <c r="AC2248" s="4">
        <f>IF(ISNUMBER(MATCH(AD2248, $AD$2:AD2247, 0)), INDEX($AC$2:AC2247, MATCH(AD2248, $AD$2:AD2247, 0)), MAX($AC$2:AC2247)+1)</f>
        <v>11</v>
      </c>
      <c r="AD2248" t="str">
        <f t="shared" ref="AD2248:AD2311" si="108">T2248&amp;"-"&amp;U2248</f>
        <v>ลำปาง-พุทธมณฑลสาย 2</v>
      </c>
      <c r="AE2248" t="s">
        <v>73</v>
      </c>
      <c r="AF2248" s="1">
        <v>0</v>
      </c>
      <c r="AG2248" s="1">
        <v>0</v>
      </c>
      <c r="AH2248" s="1">
        <v>0</v>
      </c>
      <c r="AI2248" t="s">
        <v>7189</v>
      </c>
      <c r="AJ2248" s="1">
        <v>1</v>
      </c>
      <c r="AK2248" s="1">
        <v>720</v>
      </c>
      <c r="AL2248" s="1">
        <v>720</v>
      </c>
      <c r="AM2248" s="1">
        <v>1</v>
      </c>
      <c r="AN2248" s="1">
        <v>0</v>
      </c>
      <c r="AO2248" s="1">
        <v>0</v>
      </c>
      <c r="AP2248" s="1">
        <v>0</v>
      </c>
      <c r="AQ2248" s="1">
        <v>0</v>
      </c>
      <c r="AR2248" s="1">
        <v>400</v>
      </c>
      <c r="AS2248" s="1">
        <v>4146.9963627975985</v>
      </c>
      <c r="AT2248" s="1">
        <f>Table1[[#This Row],[รวมต้นทุนค่าเดินทาง]]+Table1[[#This Row],[รวมต้นทุนค่าซ่อม]]+Table1[[#This Row],[รวมค่าเสื่อม]]</f>
        <v>6419.2604678559637</v>
      </c>
      <c r="AU2248" s="1">
        <f t="shared" si="106"/>
        <v>4930.4097489270907</v>
      </c>
      <c r="AV2248" s="1" t="str" cm="1">
        <f t="array" ref="AV2248">IF(AC2248&lt;4, "เก็บ", IF(OR(AT2248 &lt; PERCENTILE(IF($AC$2:$AC$5092=AC2248, $AT$2:$AT$5092), 0.25) - 1.5 * (PERCENTILE(IF($AC$2:$AC$5092=AC2248, $AT$2:$AT$5092), 0.75) - PERCENTILE(IF($AC$2:$AC$5092=AC2248, $AT$2:$AT$5092), 0.25)), AT2248 &gt; PERCENTILE(IF($AC$2:$AC$5092=AC2248, $AT$2:$AT$5092), 0.75) + 1.5 * (PERCENTILE(IF($AC$2:$AC$5092=AC2248, $AT$2:$AT$5092), 0.75) - PERCENTILE(IF($AC$2:$AC$5092=AC2248, $AT$2:$AT$5092), 0.25))), "ตัด", "เก็บ"))</f>
        <v>เก็บ</v>
      </c>
      <c r="AW2248" s="1">
        <f t="shared" si="107"/>
        <v>4496.4734610911819</v>
      </c>
      <c r="AX2248" s="1">
        <v>2927.9145864762854</v>
      </c>
      <c r="AY2248" s="1">
        <v>1872.2641050583657</v>
      </c>
    </row>
    <row r="2249" spans="1:51" x14ac:dyDescent="0.2">
      <c r="A2249" s="3">
        <v>45696</v>
      </c>
      <c r="B2249">
        <v>45696</v>
      </c>
      <c r="C2249" t="s">
        <v>7190</v>
      </c>
      <c r="D2249" t="s">
        <v>66</v>
      </c>
      <c r="E2249" t="s">
        <v>84</v>
      </c>
      <c r="F2249" t="s">
        <v>99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1674</v>
      </c>
      <c r="O2249" s="1">
        <v>1674</v>
      </c>
      <c r="P2249" t="s">
        <v>7191</v>
      </c>
      <c r="Q2249" s="2">
        <v>244022</v>
      </c>
      <c r="R2249" t="s">
        <v>55</v>
      </c>
      <c r="S2249">
        <v>0</v>
      </c>
      <c r="T2249" t="s">
        <v>87</v>
      </c>
      <c r="U2249" t="s">
        <v>71</v>
      </c>
      <c r="V2249" s="1">
        <v>0</v>
      </c>
      <c r="W2249" s="1">
        <v>0</v>
      </c>
      <c r="X2249" s="1">
        <v>0</v>
      </c>
      <c r="AA2249" t="s">
        <v>58</v>
      </c>
      <c r="AB2249" s="1">
        <v>0</v>
      </c>
      <c r="AC2249" s="4">
        <f>IF(ISNUMBER(MATCH(AD2249, $AD$2:AD2248, 0)), INDEX($AC$2:AC2248, MATCH(AD2249, $AD$2:AD2248, 0)), MAX($AC$2:AC2248)+1)</f>
        <v>6</v>
      </c>
      <c r="AD2249" t="str">
        <f t="shared" si="108"/>
        <v>เชียงราย-เชียงใหม่</v>
      </c>
      <c r="AE2249" t="s">
        <v>55</v>
      </c>
      <c r="AF2249" s="1">
        <v>0</v>
      </c>
      <c r="AG2249" s="1">
        <v>0</v>
      </c>
      <c r="AH2249" s="1">
        <v>0</v>
      </c>
      <c r="AI2249" t="s">
        <v>7192</v>
      </c>
      <c r="AJ2249" s="1">
        <v>1</v>
      </c>
      <c r="AK2249" s="1">
        <v>0</v>
      </c>
      <c r="AL2249" s="1">
        <v>0</v>
      </c>
      <c r="AM2249" s="1">
        <v>0</v>
      </c>
      <c r="AN2249" s="1">
        <v>596.10069999999996</v>
      </c>
      <c r="AO2249" s="1">
        <v>0</v>
      </c>
      <c r="AP2249" s="1">
        <v>0</v>
      </c>
      <c r="AQ2249" s="1">
        <v>0</v>
      </c>
      <c r="AR2249" s="1">
        <v>1674</v>
      </c>
      <c r="AS2249" s="1">
        <v>1085.2348668981481</v>
      </c>
      <c r="AT2249" s="1">
        <f>Table1[[#This Row],[รวมต้นทุนค่าเดินทาง]]+Table1[[#This Row],[รวมต้นทุนค่าซ่อม]]+Table1[[#This Row],[รวมค่าเสื่อม]]</f>
        <v>4201.54255920584</v>
      </c>
      <c r="AU2249" s="1">
        <f t="shared" si="106"/>
        <v>4428.3346813776061</v>
      </c>
      <c r="AV2249" s="1" t="str" cm="1">
        <f t="array" ref="AV2249">IF(AC2249&lt;4, "เก็บ", IF(OR(AT2249 &lt; PERCENTILE(IF($AC$2:$AC$5092=AC2249, $AT$2:$AT$5092), 0.25) - 1.5 * (PERCENTILE(IF($AC$2:$AC$5092=AC2249, $AT$2:$AT$5092), 0.75) - PERCENTILE(IF($AC$2:$AC$5092=AC2249, $AT$2:$AT$5092), 0.25)), AT2249 &gt; PERCENTILE(IF($AC$2:$AC$5092=AC2249, $AT$2:$AT$5092), 0.75) + 1.5 * (PERCENTILE(IF($AC$2:$AC$5092=AC2249, $AT$2:$AT$5092), 0.75) - PERCENTILE(IF($AC$2:$AC$5092=AC2249, $AT$2:$AT$5092), 0.25))), "ตัด", "เก็บ"))</f>
        <v>เก็บ</v>
      </c>
      <c r="AW2249" s="1">
        <f t="shared" si="107"/>
        <v>3873.7679454274344</v>
      </c>
      <c r="AX2249" s="1">
        <v>2781.4385174989698</v>
      </c>
      <c r="AY2249" s="1">
        <v>1442.3076923076924</v>
      </c>
    </row>
    <row r="2250" spans="1:51" x14ac:dyDescent="0.2">
      <c r="A2250" s="3">
        <v>45697</v>
      </c>
      <c r="B2250">
        <v>45697</v>
      </c>
      <c r="C2250" t="s">
        <v>7193</v>
      </c>
      <c r="D2250" t="s">
        <v>66</v>
      </c>
      <c r="E2250" t="s">
        <v>148</v>
      </c>
      <c r="F2250" t="s">
        <v>149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937</v>
      </c>
      <c r="P2250" t="s">
        <v>7194</v>
      </c>
      <c r="Q2250" s="2">
        <v>244026</v>
      </c>
      <c r="R2250" t="s">
        <v>55</v>
      </c>
      <c r="S2250">
        <v>0</v>
      </c>
      <c r="T2250" t="s">
        <v>101</v>
      </c>
      <c r="U2250" t="s">
        <v>71</v>
      </c>
      <c r="V2250" s="1">
        <v>0</v>
      </c>
      <c r="W2250" s="1">
        <v>0</v>
      </c>
      <c r="X2250" s="1">
        <v>937</v>
      </c>
      <c r="Y2250" t="s">
        <v>101</v>
      </c>
      <c r="Z2250" t="s">
        <v>71</v>
      </c>
      <c r="AA2250" t="s">
        <v>2024</v>
      </c>
      <c r="AB2250" s="1">
        <v>0</v>
      </c>
      <c r="AC2250" s="4">
        <f>IF(ISNUMBER(MATCH(AD2250, $AD$2:AD2249, 0)), INDEX($AC$2:AC2249, MATCH(AD2250, $AD$2:AD2249, 0)), MAX($AC$2:AC2249)+1)</f>
        <v>5</v>
      </c>
      <c r="AD2250" t="str">
        <f t="shared" si="108"/>
        <v>พะเยา-เชียงใหม่</v>
      </c>
      <c r="AE2250" t="s">
        <v>55</v>
      </c>
      <c r="AF2250" s="1">
        <v>0</v>
      </c>
      <c r="AG2250" s="1">
        <v>0</v>
      </c>
      <c r="AH2250" s="1">
        <v>0</v>
      </c>
      <c r="AI2250" t="s">
        <v>7195</v>
      </c>
      <c r="AJ2250" s="1">
        <v>1</v>
      </c>
      <c r="AK2250" s="1">
        <v>0</v>
      </c>
      <c r="AL2250" s="1">
        <v>0</v>
      </c>
      <c r="AM2250" s="1">
        <v>0</v>
      </c>
      <c r="AN2250" s="1">
        <v>0</v>
      </c>
      <c r="AO2250" s="1">
        <v>0</v>
      </c>
      <c r="AP2250" s="1">
        <v>0</v>
      </c>
      <c r="AQ2250" s="1">
        <v>0</v>
      </c>
      <c r="AR2250" s="1">
        <v>937</v>
      </c>
      <c r="AS2250" s="1">
        <v>2309.5019696969694</v>
      </c>
      <c r="AT2250" s="1">
        <f>Table1[[#This Row],[รวมต้นทุนค่าเดินทาง]]+Table1[[#This Row],[รวมต้นทุนค่าซ่อม]]+Table1[[#This Row],[รวมค่าเสื่อม]]</f>
        <v>4298.6602430782641</v>
      </c>
      <c r="AU2250" s="1">
        <f t="shared" si="106"/>
        <v>4062.107163574422</v>
      </c>
      <c r="AV2250" s="1" t="str" cm="1">
        <f t="array" ref="AV2250">IF(AC2250&lt;4, "เก็บ", IF(OR(AT2250 &lt; PERCENTILE(IF($AC$2:$AC$5092=AC2250, $AT$2:$AT$5092), 0.25) - 1.5 * (PERCENTILE(IF($AC$2:$AC$5092=AC2250, $AT$2:$AT$5092), 0.75) - PERCENTILE(IF($AC$2:$AC$5092=AC2250, $AT$2:$AT$5092), 0.25)), AT2250 &gt; PERCENTILE(IF($AC$2:$AC$5092=AC2250, $AT$2:$AT$5092), 0.75) + 1.5 * (PERCENTILE(IF($AC$2:$AC$5092=AC2250, $AT$2:$AT$5092), 0.75) - PERCENTILE(IF($AC$2:$AC$5092=AC2250, $AT$2:$AT$5092), 0.25))), "ตัด", "เก็บ"))</f>
        <v>เก็บ</v>
      </c>
      <c r="AW2250" s="1">
        <f t="shared" si="107"/>
        <v>3639.9347470841599</v>
      </c>
      <c r="AX2250" s="1">
        <v>2523.4798574335259</v>
      </c>
      <c r="AY2250" s="1">
        <v>1052.158273381295</v>
      </c>
    </row>
    <row r="2251" spans="1:51" x14ac:dyDescent="0.2">
      <c r="A2251" s="3">
        <v>45699</v>
      </c>
      <c r="B2251">
        <v>45699</v>
      </c>
      <c r="C2251" t="s">
        <v>7196</v>
      </c>
      <c r="D2251" t="s">
        <v>66</v>
      </c>
      <c r="E2251" t="s">
        <v>67</v>
      </c>
      <c r="F2251" t="s">
        <v>435</v>
      </c>
      <c r="G2251" s="1">
        <v>0</v>
      </c>
      <c r="H2251" s="1">
        <v>0</v>
      </c>
      <c r="I2251" s="1">
        <v>400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>
        <v>400</v>
      </c>
      <c r="P2251" t="s">
        <v>7197</v>
      </c>
      <c r="Q2251" s="2">
        <v>244025</v>
      </c>
      <c r="R2251" t="s">
        <v>70</v>
      </c>
      <c r="S2251">
        <v>0</v>
      </c>
      <c r="T2251" t="s">
        <v>254</v>
      </c>
      <c r="U2251" t="s">
        <v>161</v>
      </c>
      <c r="V2251" s="1">
        <v>0</v>
      </c>
      <c r="W2251" s="1">
        <v>0</v>
      </c>
      <c r="X2251" s="1">
        <v>0</v>
      </c>
      <c r="AA2251" t="s">
        <v>58</v>
      </c>
      <c r="AB2251" s="1">
        <v>0</v>
      </c>
      <c r="AC2251" s="4">
        <f>IF(ISNUMBER(MATCH(AD2251, $AD$2:AD2250, 0)), INDEX($AC$2:AC2250, MATCH(AD2251, $AD$2:AD2250, 0)), MAX($AC$2:AC2250)+1)</f>
        <v>11</v>
      </c>
      <c r="AD2251" t="str">
        <f t="shared" si="108"/>
        <v>ลำปาง-พุทธมณฑลสาย 2</v>
      </c>
      <c r="AE2251" t="s">
        <v>73</v>
      </c>
      <c r="AF2251" s="1">
        <v>0</v>
      </c>
      <c r="AG2251" s="1">
        <v>0</v>
      </c>
      <c r="AH2251" s="1">
        <v>0</v>
      </c>
      <c r="AI2251" t="s">
        <v>7198</v>
      </c>
      <c r="AJ2251" s="1">
        <v>1</v>
      </c>
      <c r="AK2251" s="1">
        <v>720</v>
      </c>
      <c r="AL2251" s="1">
        <v>720</v>
      </c>
      <c r="AM2251" s="1">
        <v>1</v>
      </c>
      <c r="AN2251" s="1">
        <v>0</v>
      </c>
      <c r="AO2251" s="1">
        <v>0</v>
      </c>
      <c r="AP2251" s="1">
        <v>0</v>
      </c>
      <c r="AQ2251" s="1">
        <v>0</v>
      </c>
      <c r="AR2251" s="1">
        <v>400</v>
      </c>
      <c r="AS2251" s="1">
        <v>1119.9703953438677</v>
      </c>
      <c r="AT2251" s="1">
        <f>Table1[[#This Row],[รวมต้นทุนค่าเดินทาง]]+Table1[[#This Row],[รวมต้นทุนค่าซ่อม]]+Table1[[#This Row],[รวมค่าเสื่อม]]</f>
        <v>3207.2016056653911</v>
      </c>
      <c r="AU2251" s="1">
        <f t="shared" si="106"/>
        <v>4930.4097489270907</v>
      </c>
      <c r="AV2251" s="1" t="str" cm="1">
        <f t="array" ref="AV2251">IF(AC2251&lt;4, "เก็บ", IF(OR(AT2251 &lt; PERCENTILE(IF($AC$2:$AC$5092=AC2251, $AT$2:$AT$5092), 0.25) - 1.5 * (PERCENTILE(IF($AC$2:$AC$5092=AC2251, $AT$2:$AT$5092), 0.75) - PERCENTILE(IF($AC$2:$AC$5092=AC2251, $AT$2:$AT$5092), 0.25)), AT2251 &gt; PERCENTILE(IF($AC$2:$AC$5092=AC2251, $AT$2:$AT$5092), 0.75) + 1.5 * (PERCENTILE(IF($AC$2:$AC$5092=AC2251, $AT$2:$AT$5092), 0.75) - PERCENTILE(IF($AC$2:$AC$5092=AC2251, $AT$2:$AT$5092), 0.25))), "ตัด", "เก็บ"))</f>
        <v>เก็บ</v>
      </c>
      <c r="AW2251" s="1">
        <f t="shared" si="107"/>
        <v>4496.4734610911819</v>
      </c>
      <c r="AX2251" s="1">
        <v>2927.9145864762854</v>
      </c>
      <c r="AY2251" s="1">
        <v>1687.2312103215236</v>
      </c>
    </row>
    <row r="2252" spans="1:51" x14ac:dyDescent="0.2">
      <c r="A2252" s="3">
        <v>45699</v>
      </c>
      <c r="B2252">
        <v>45699</v>
      </c>
      <c r="C2252" t="s">
        <v>7199</v>
      </c>
      <c r="D2252" t="s">
        <v>66</v>
      </c>
      <c r="E2252" t="s">
        <v>84</v>
      </c>
      <c r="F2252" t="s">
        <v>85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770</v>
      </c>
      <c r="O2252" s="1">
        <v>770</v>
      </c>
      <c r="P2252" t="s">
        <v>7200</v>
      </c>
      <c r="Q2252" s="2">
        <v>244025</v>
      </c>
      <c r="R2252" t="s">
        <v>55</v>
      </c>
      <c r="S2252">
        <v>0</v>
      </c>
      <c r="T2252" t="s">
        <v>87</v>
      </c>
      <c r="U2252" t="s">
        <v>71</v>
      </c>
      <c r="V2252" s="1">
        <v>0</v>
      </c>
      <c r="W2252" s="1">
        <v>669</v>
      </c>
      <c r="X2252" s="1">
        <v>0</v>
      </c>
      <c r="Y2252" t="s">
        <v>108</v>
      </c>
      <c r="Z2252" t="s">
        <v>71</v>
      </c>
      <c r="AA2252" t="s">
        <v>2149</v>
      </c>
      <c r="AB2252" s="1">
        <v>0</v>
      </c>
      <c r="AC2252" s="4">
        <f>IF(ISNUMBER(MATCH(AD2252, $AD$2:AD2251, 0)), INDEX($AC$2:AC2251, MATCH(AD2252, $AD$2:AD2251, 0)), MAX($AC$2:AC2251)+1)</f>
        <v>6</v>
      </c>
      <c r="AD2252" t="str">
        <f t="shared" si="108"/>
        <v>เชียงราย-เชียงใหม่</v>
      </c>
      <c r="AE2252" t="s">
        <v>55</v>
      </c>
      <c r="AF2252" s="1">
        <v>0</v>
      </c>
      <c r="AG2252" s="1">
        <v>0</v>
      </c>
      <c r="AH2252" s="1">
        <v>0</v>
      </c>
      <c r="AI2252" t="s">
        <v>7201</v>
      </c>
      <c r="AJ2252" s="1">
        <v>2</v>
      </c>
      <c r="AK2252" s="1">
        <v>0</v>
      </c>
      <c r="AL2252" s="1">
        <v>0</v>
      </c>
      <c r="AM2252" s="1">
        <v>0</v>
      </c>
      <c r="AN2252" s="1">
        <v>1199.8995</v>
      </c>
      <c r="AO2252" s="1">
        <v>0</v>
      </c>
      <c r="AP2252" s="1">
        <v>0</v>
      </c>
      <c r="AQ2252" s="1">
        <v>0</v>
      </c>
      <c r="AR2252" s="1">
        <v>1439</v>
      </c>
      <c r="AS2252" s="1">
        <v>2607.5550520833335</v>
      </c>
      <c r="AT2252" s="1">
        <f>Table1[[#This Row],[รวมต้นทุนค่าเดินทาง]]+Table1[[#This Row],[รวมต้นทุนค่าซ่อม]]+Table1[[#This Row],[รวมค่าเสื่อม]]</f>
        <v>5725.6595296952737</v>
      </c>
      <c r="AU2252" s="1">
        <f t="shared" si="106"/>
        <v>4428.3346813776061</v>
      </c>
      <c r="AV2252" s="1" t="str" cm="1">
        <f t="array" ref="AV2252">IF(AC2252&lt;4, "เก็บ", IF(OR(AT2252 &lt; PERCENTILE(IF($AC$2:$AC$5092=AC2252, $AT$2:$AT$5092), 0.25) - 1.5 * (PERCENTILE(IF($AC$2:$AC$5092=AC2252, $AT$2:$AT$5092), 0.75) - PERCENTILE(IF($AC$2:$AC$5092=AC2252, $AT$2:$AT$5092), 0.25)), AT2252 &gt; PERCENTILE(IF($AC$2:$AC$5092=AC2252, $AT$2:$AT$5092), 0.75) + 1.5 * (PERCENTILE(IF($AC$2:$AC$5092=AC2252, $AT$2:$AT$5092), 0.75) - PERCENTILE(IF($AC$2:$AC$5092=AC2252, $AT$2:$AT$5092), 0.25))), "ตัด", "เก็บ"))</f>
        <v>เก็บ</v>
      </c>
      <c r="AW2252" s="1">
        <f t="shared" si="107"/>
        <v>3873.7679454274344</v>
      </c>
      <c r="AX2252" s="1">
        <v>2781.4385174989698</v>
      </c>
      <c r="AY2252" s="1">
        <v>1679.1044776119404</v>
      </c>
    </row>
    <row r="2253" spans="1:51" x14ac:dyDescent="0.2">
      <c r="A2253" s="3">
        <v>45699</v>
      </c>
      <c r="B2253">
        <v>45699</v>
      </c>
      <c r="C2253" t="s">
        <v>7202</v>
      </c>
      <c r="D2253" t="s">
        <v>66</v>
      </c>
      <c r="E2253" t="s">
        <v>67</v>
      </c>
      <c r="F2253" t="s">
        <v>159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301</v>
      </c>
      <c r="P2253" t="s">
        <v>7203</v>
      </c>
      <c r="Q2253" s="2">
        <v>244025</v>
      </c>
      <c r="R2253" t="s">
        <v>55</v>
      </c>
      <c r="S2253">
        <v>0</v>
      </c>
      <c r="T2253" t="s">
        <v>87</v>
      </c>
      <c r="U2253" t="s">
        <v>101</v>
      </c>
      <c r="V2253" s="1">
        <v>0</v>
      </c>
      <c r="W2253" s="1">
        <v>0</v>
      </c>
      <c r="X2253" s="1">
        <v>301</v>
      </c>
      <c r="Y2253" t="s">
        <v>87</v>
      </c>
      <c r="Z2253" t="s">
        <v>101</v>
      </c>
      <c r="AA2253" t="s">
        <v>7204</v>
      </c>
      <c r="AB2253" s="1">
        <v>0</v>
      </c>
      <c r="AC2253" s="4">
        <f>IF(ISNUMBER(MATCH(AD2253, $AD$2:AD2252, 0)), INDEX($AC$2:AC2252, MATCH(AD2253, $AD$2:AD2252, 0)), MAX($AC$2:AC2252)+1)</f>
        <v>74</v>
      </c>
      <c r="AD2253" t="str">
        <f t="shared" si="108"/>
        <v>เชียงราย-พะเยา</v>
      </c>
      <c r="AE2253" t="s">
        <v>55</v>
      </c>
      <c r="AF2253" s="1">
        <v>0</v>
      </c>
      <c r="AG2253" s="1">
        <v>0</v>
      </c>
      <c r="AH2253" s="1">
        <v>0</v>
      </c>
      <c r="AI2253" t="s">
        <v>7205</v>
      </c>
      <c r="AJ2253" s="1">
        <v>1</v>
      </c>
      <c r="AK2253" s="1">
        <v>0</v>
      </c>
      <c r="AL2253" s="1">
        <v>0</v>
      </c>
      <c r="AM2253" s="1">
        <v>0</v>
      </c>
      <c r="AN2253" s="1">
        <v>0</v>
      </c>
      <c r="AO2253" s="1">
        <v>0</v>
      </c>
      <c r="AP2253" s="1">
        <v>0</v>
      </c>
      <c r="AQ2253" s="1">
        <v>0</v>
      </c>
      <c r="AR2253" s="1">
        <v>301</v>
      </c>
      <c r="AS2253" s="1">
        <v>1240.3741666666667</v>
      </c>
      <c r="AT2253" s="1">
        <f>Table1[[#This Row],[รวมต้นทุนค่าเดินทาง]]+Table1[[#This Row],[รวมต้นทุนค่าซ่อม]]+Table1[[#This Row],[รวมค่าเสื่อม]]</f>
        <v>2463.5053142076504</v>
      </c>
      <c r="AU2253" s="1">
        <f t="shared" si="106"/>
        <v>3115.0182233000614</v>
      </c>
      <c r="AV2253" s="1" t="str" cm="1">
        <f t="array" ref="AV2253">IF(AC2253&lt;4, "เก็บ", IF(OR(AT2253 &lt; PERCENTILE(IF($AC$2:$AC$5092=AC2253, $AT$2:$AT$5092), 0.25) - 1.5 * (PERCENTILE(IF($AC$2:$AC$5092=AC2253, $AT$2:$AT$5092), 0.75) - PERCENTILE(IF($AC$2:$AC$5092=AC2253, $AT$2:$AT$5092), 0.25)), AT2253 &gt; PERCENTILE(IF($AC$2:$AC$5092=AC2253, $AT$2:$AT$5092), 0.75) + 1.5 * (PERCENTILE(IF($AC$2:$AC$5092=AC2253, $AT$2:$AT$5092), 0.75) - PERCENTILE(IF($AC$2:$AC$5092=AC2253, $AT$2:$AT$5092), 0.25))), "ตัด", "เก็บ"))</f>
        <v>เก็บ</v>
      </c>
      <c r="AW2253" s="1">
        <f t="shared" si="107"/>
        <v>3115.0182233000614</v>
      </c>
      <c r="AX2253" s="1">
        <v>2595.0254375</v>
      </c>
      <c r="AY2253" s="1">
        <v>922.13114754098365</v>
      </c>
    </row>
    <row r="2254" spans="1:51" x14ac:dyDescent="0.2">
      <c r="A2254" s="3">
        <v>45699</v>
      </c>
      <c r="B2254">
        <v>45699</v>
      </c>
      <c r="C2254" t="s">
        <v>7206</v>
      </c>
      <c r="D2254" t="s">
        <v>66</v>
      </c>
      <c r="E2254" t="s">
        <v>148</v>
      </c>
      <c r="F2254" t="s">
        <v>547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t="s">
        <v>7207</v>
      </c>
      <c r="Q2254" s="2">
        <v>244025</v>
      </c>
      <c r="R2254" t="s">
        <v>55</v>
      </c>
      <c r="S2254">
        <v>0</v>
      </c>
      <c r="T2254" t="s">
        <v>87</v>
      </c>
      <c r="U2254" t="s">
        <v>88</v>
      </c>
      <c r="V2254" s="1">
        <v>0</v>
      </c>
      <c r="W2254" s="1">
        <v>1506</v>
      </c>
      <c r="X2254" s="1">
        <v>0</v>
      </c>
      <c r="Y2254" t="s">
        <v>87</v>
      </c>
      <c r="Z2254" t="s">
        <v>88</v>
      </c>
      <c r="AA2254" t="s">
        <v>7208</v>
      </c>
      <c r="AB2254" s="1">
        <v>0</v>
      </c>
      <c r="AC2254" s="4">
        <f>IF(ISNUMBER(MATCH(AD2254, $AD$2:AD2253, 0)), INDEX($AC$2:AC2253, MATCH(AD2254, $AD$2:AD2253, 0)), MAX($AC$2:AC2253)+1)</f>
        <v>3</v>
      </c>
      <c r="AD2254" t="str">
        <f t="shared" si="108"/>
        <v>เชียงราย-แพร่</v>
      </c>
      <c r="AE2254" t="s">
        <v>55</v>
      </c>
      <c r="AF2254" s="1">
        <v>0</v>
      </c>
      <c r="AG2254" s="1">
        <v>0</v>
      </c>
      <c r="AH2254" s="1">
        <v>0</v>
      </c>
      <c r="AI2254" t="s">
        <v>7209</v>
      </c>
      <c r="AJ2254" s="1">
        <v>1</v>
      </c>
      <c r="AK2254" s="1">
        <v>0</v>
      </c>
      <c r="AL2254" s="1">
        <v>0</v>
      </c>
      <c r="AM2254" s="1">
        <v>0</v>
      </c>
      <c r="AN2254" s="1">
        <v>0</v>
      </c>
      <c r="AO2254" s="1">
        <v>0</v>
      </c>
      <c r="AP2254" s="1">
        <v>0</v>
      </c>
      <c r="AQ2254" s="1">
        <v>0</v>
      </c>
      <c r="AR2254" s="1">
        <v>1506</v>
      </c>
      <c r="AS2254" s="1">
        <v>1735.468935185185</v>
      </c>
      <c r="AT2254" s="1">
        <f>Table1[[#This Row],[รวมต้นทุนค่าเดินทาง]]+Table1[[#This Row],[รวมต้นทุนค่าซ่อม]]+Table1[[#This Row],[รวมค่าเสื่อม]]</f>
        <v>4305.1052988215488</v>
      </c>
      <c r="AU2254" s="1">
        <f t="shared" si="106"/>
        <v>4524.5694264549065</v>
      </c>
      <c r="AV2254" s="1" t="str" cm="1">
        <f t="array" ref="AV2254">IF(AC2254&lt;4, "เก็บ", IF(OR(AT2254 &lt; PERCENTILE(IF($AC$2:$AC$5092=AC2254, $AT$2:$AT$5092), 0.25) - 1.5 * (PERCENTILE(IF($AC$2:$AC$5092=AC2254, $AT$2:$AT$5092), 0.75) - PERCENTILE(IF($AC$2:$AC$5092=AC2254, $AT$2:$AT$5092), 0.25)), AT2254 &gt; PERCENTILE(IF($AC$2:$AC$5092=AC2254, $AT$2:$AT$5092), 0.75) + 1.5 * (PERCENTILE(IF($AC$2:$AC$5092=AC2254, $AT$2:$AT$5092), 0.75) - PERCENTILE(IF($AC$2:$AC$5092=AC2254, $AT$2:$AT$5092), 0.25))), "ตัด", "เก็บ"))</f>
        <v>เก็บ</v>
      </c>
      <c r="AW2254" s="1">
        <f t="shared" si="107"/>
        <v>4524.5694264549065</v>
      </c>
      <c r="AX2254" s="1">
        <v>4013.6819963803018</v>
      </c>
      <c r="AY2254" s="1">
        <v>1063.6363636363637</v>
      </c>
    </row>
    <row r="2255" spans="1:51" x14ac:dyDescent="0.2">
      <c r="A2255" s="3">
        <v>45700</v>
      </c>
      <c r="B2255">
        <v>45700</v>
      </c>
      <c r="C2255" t="s">
        <v>7210</v>
      </c>
      <c r="D2255" t="s">
        <v>66</v>
      </c>
      <c r="E2255" t="s">
        <v>67</v>
      </c>
      <c r="F2255" t="s">
        <v>431</v>
      </c>
      <c r="G2255" s="1">
        <v>0</v>
      </c>
      <c r="H2255" s="1">
        <v>0</v>
      </c>
      <c r="I2255" s="1">
        <v>400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400</v>
      </c>
      <c r="P2255" t="s">
        <v>7211</v>
      </c>
      <c r="Q2255" s="2">
        <v>244025</v>
      </c>
      <c r="R2255" t="s">
        <v>70</v>
      </c>
      <c r="S2255">
        <v>0</v>
      </c>
      <c r="T2255" t="s">
        <v>254</v>
      </c>
      <c r="U2255" t="s">
        <v>93</v>
      </c>
      <c r="V2255" s="1">
        <v>0</v>
      </c>
      <c r="W2255" s="1">
        <v>0</v>
      </c>
      <c r="X2255" s="1">
        <v>0</v>
      </c>
      <c r="AA2255" t="s">
        <v>58</v>
      </c>
      <c r="AB2255" s="1">
        <v>0</v>
      </c>
      <c r="AC2255" s="4">
        <f>IF(ISNUMBER(MATCH(AD2255, $AD$2:AD2254, 0)), INDEX($AC$2:AC2254, MATCH(AD2255, $AD$2:AD2254, 0)), MAX($AC$2:AC2254)+1)</f>
        <v>14</v>
      </c>
      <c r="AD2255" t="str">
        <f t="shared" si="108"/>
        <v>ลำปาง-ตลาดไท</v>
      </c>
      <c r="AE2255" t="s">
        <v>73</v>
      </c>
      <c r="AF2255" s="1">
        <v>0</v>
      </c>
      <c r="AG2255" s="1">
        <v>0</v>
      </c>
      <c r="AH2255" s="1">
        <v>0</v>
      </c>
      <c r="AI2255" t="s">
        <v>7212</v>
      </c>
      <c r="AJ2255" s="1">
        <v>1</v>
      </c>
      <c r="AK2255" s="1">
        <v>720</v>
      </c>
      <c r="AL2255" s="1">
        <v>720</v>
      </c>
      <c r="AM2255" s="1">
        <v>1</v>
      </c>
      <c r="AN2255" s="1">
        <v>0</v>
      </c>
      <c r="AO2255" s="1">
        <v>0</v>
      </c>
      <c r="AP2255" s="1">
        <v>0</v>
      </c>
      <c r="AQ2255" s="1">
        <v>0</v>
      </c>
      <c r="AR2255" s="1">
        <v>400</v>
      </c>
      <c r="AS2255" s="1">
        <v>1490.3472785687627</v>
      </c>
      <c r="AT2255" s="1">
        <f>Table1[[#This Row],[รวมต้นทุนค่าเดินทาง]]+Table1[[#This Row],[รวมต้นทุนค่าซ่อม]]+Table1[[#This Row],[รวมค่าเสื่อม]]</f>
        <v>3519.4007404443105</v>
      </c>
      <c r="AU2255" s="1" t="e">
        <f t="shared" si="106"/>
        <v>#N/A</v>
      </c>
      <c r="AV2255" s="1" t="e" cm="1">
        <f t="array" ref="AV2255">IF(AC2255&lt;4, "เก็บ", IF(OR(AT2255 &lt; PERCENTILE(IF($AC$2:$AC$5092=AC2255, $AT$2:$AT$5092), 0.25) - 1.5 * (PERCENTILE(IF($AC$2:$AC$5092=AC2255, $AT$2:$AT$5092), 0.75) - PERCENTILE(IF($AC$2:$AC$5092=AC2255, $AT$2:$AT$5092), 0.25)), AT2255 &gt; PERCENTILE(IF($AC$2:$AC$5092=AC2255, $AT$2:$AT$5092), 0.75) + 1.5 * (PERCENTILE(IF($AC$2:$AC$5092=AC2255, $AT$2:$AT$5092), 0.75) - PERCENTILE(IF($AC$2:$AC$5092=AC2255, $AT$2:$AT$5092), 0.25))), "ตัด", "เก็บ"))</f>
        <v>#N/A</v>
      </c>
      <c r="AW2255" s="1" t="e">
        <f t="shared" si="107"/>
        <v>#DIV/0!</v>
      </c>
      <c r="AX2255" s="1">
        <v>2411.9362516169685</v>
      </c>
      <c r="AY2255" s="1">
        <v>1629.0534618755478</v>
      </c>
    </row>
    <row r="2256" spans="1:51" x14ac:dyDescent="0.2">
      <c r="A2256" s="3">
        <v>45700</v>
      </c>
      <c r="B2256">
        <v>45700</v>
      </c>
      <c r="C2256" t="s">
        <v>7213</v>
      </c>
      <c r="D2256" t="s">
        <v>66</v>
      </c>
      <c r="E2256" t="s">
        <v>67</v>
      </c>
      <c r="F2256" t="s">
        <v>665</v>
      </c>
      <c r="G2256" s="1">
        <v>0</v>
      </c>
      <c r="H2256" s="1">
        <v>0</v>
      </c>
      <c r="I2256" s="1">
        <v>400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400</v>
      </c>
      <c r="P2256" t="s">
        <v>7214</v>
      </c>
      <c r="Q2256" s="2">
        <v>244026</v>
      </c>
      <c r="R2256" t="s">
        <v>70</v>
      </c>
      <c r="S2256">
        <v>0</v>
      </c>
      <c r="T2256" t="s">
        <v>254</v>
      </c>
      <c r="U2256" t="s">
        <v>161</v>
      </c>
      <c r="V2256" s="1">
        <v>0</v>
      </c>
      <c r="W2256" s="1">
        <v>0</v>
      </c>
      <c r="X2256" s="1">
        <v>0</v>
      </c>
      <c r="AA2256" t="s">
        <v>58</v>
      </c>
      <c r="AB2256" s="1">
        <v>0</v>
      </c>
      <c r="AC2256" s="4">
        <f>IF(ISNUMBER(MATCH(AD2256, $AD$2:AD2255, 0)), INDEX($AC$2:AC2255, MATCH(AD2256, $AD$2:AD2255, 0)), MAX($AC$2:AC2255)+1)</f>
        <v>11</v>
      </c>
      <c r="AD2256" t="str">
        <f t="shared" si="108"/>
        <v>ลำปาง-พุทธมณฑลสาย 2</v>
      </c>
      <c r="AE2256" t="s">
        <v>73</v>
      </c>
      <c r="AF2256" s="1">
        <v>0</v>
      </c>
      <c r="AG2256" s="1">
        <v>0</v>
      </c>
      <c r="AH2256" s="1">
        <v>0</v>
      </c>
      <c r="AI2256" t="s">
        <v>7215</v>
      </c>
      <c r="AJ2256" s="1">
        <v>1</v>
      </c>
      <c r="AK2256" s="1">
        <v>720</v>
      </c>
      <c r="AL2256" s="1">
        <v>720</v>
      </c>
      <c r="AM2256" s="1">
        <v>1</v>
      </c>
      <c r="AN2256" s="1">
        <v>0</v>
      </c>
      <c r="AO2256" s="1">
        <v>0</v>
      </c>
      <c r="AP2256" s="1">
        <v>0</v>
      </c>
      <c r="AQ2256" s="1">
        <v>0</v>
      </c>
      <c r="AR2256" s="1">
        <v>400</v>
      </c>
      <c r="AS2256" s="1">
        <v>833.80255649071842</v>
      </c>
      <c r="AT2256" s="1">
        <f>Table1[[#This Row],[รวมต้นทุนค่าเดินทาง]]+Table1[[#This Row],[รวมต้นทุนค่าซ่อม]]+Table1[[#This Row],[รวมค่าเสื่อม]]</f>
        <v>2860.2865376258624</v>
      </c>
      <c r="AU2256" s="1">
        <f t="shared" si="106"/>
        <v>4930.4097489270907</v>
      </c>
      <c r="AV2256" s="1" t="str" cm="1">
        <f t="array" ref="AV2256">IF(AC2256&lt;4, "เก็บ", IF(OR(AT2256 &lt; PERCENTILE(IF($AC$2:$AC$5092=AC2256, $AT$2:$AT$5092), 0.25) - 1.5 * (PERCENTILE(IF($AC$2:$AC$5092=AC2256, $AT$2:$AT$5092), 0.75) - PERCENTILE(IF($AC$2:$AC$5092=AC2256, $AT$2:$AT$5092), 0.25)), AT2256 &gt; PERCENTILE(IF($AC$2:$AC$5092=AC2256, $AT$2:$AT$5092), 0.75) + 1.5 * (PERCENTILE(IF($AC$2:$AC$5092=AC2256, $AT$2:$AT$5092), 0.75) - PERCENTILE(IF($AC$2:$AC$5092=AC2256, $AT$2:$AT$5092), 0.25))), "ตัด", "เก็บ"))</f>
        <v>เก็บ</v>
      </c>
      <c r="AW2256" s="1">
        <f t="shared" si="107"/>
        <v>4496.4734610911819</v>
      </c>
      <c r="AX2256" s="1">
        <v>2927.9145864762854</v>
      </c>
      <c r="AY2256" s="1">
        <v>1626.4839811351439</v>
      </c>
    </row>
    <row r="2257" spans="1:51" x14ac:dyDescent="0.2">
      <c r="A2257" s="3">
        <v>45700</v>
      </c>
      <c r="B2257">
        <v>45700</v>
      </c>
      <c r="C2257" t="s">
        <v>7216</v>
      </c>
      <c r="D2257" t="s">
        <v>66</v>
      </c>
      <c r="E2257" t="s">
        <v>105</v>
      </c>
      <c r="F2257" t="s">
        <v>1169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t="s">
        <v>7217</v>
      </c>
      <c r="Q2257" s="2">
        <v>244026</v>
      </c>
      <c r="R2257" t="s">
        <v>55</v>
      </c>
      <c r="S2257">
        <v>0</v>
      </c>
      <c r="T2257" t="s">
        <v>101</v>
      </c>
      <c r="U2257" t="s">
        <v>71</v>
      </c>
      <c r="V2257" s="1">
        <v>0</v>
      </c>
      <c r="W2257" s="1">
        <v>1071</v>
      </c>
      <c r="X2257" s="1">
        <v>0</v>
      </c>
      <c r="Y2257" t="s">
        <v>101</v>
      </c>
      <c r="Z2257" t="s">
        <v>71</v>
      </c>
      <c r="AA2257" t="s">
        <v>7218</v>
      </c>
      <c r="AB2257" s="1">
        <v>0</v>
      </c>
      <c r="AC2257" s="4">
        <f>IF(ISNUMBER(MATCH(AD2257, $AD$2:AD2256, 0)), INDEX($AC$2:AC2256, MATCH(AD2257, $AD$2:AD2256, 0)), MAX($AC$2:AC2256)+1)</f>
        <v>5</v>
      </c>
      <c r="AD2257" t="str">
        <f t="shared" si="108"/>
        <v>พะเยา-เชียงใหม่</v>
      </c>
      <c r="AE2257" t="s">
        <v>55</v>
      </c>
      <c r="AF2257" s="1">
        <v>0</v>
      </c>
      <c r="AG2257" s="1">
        <v>0</v>
      </c>
      <c r="AH2257" s="1">
        <v>0</v>
      </c>
      <c r="AI2257" t="s">
        <v>7219</v>
      </c>
      <c r="AJ2257" s="1">
        <v>2</v>
      </c>
      <c r="AK2257" s="1">
        <v>0</v>
      </c>
      <c r="AL2257" s="1">
        <v>0</v>
      </c>
      <c r="AM2257" s="1">
        <v>0</v>
      </c>
      <c r="AN2257" s="1">
        <v>377.54159999999996</v>
      </c>
      <c r="AO2257" s="1">
        <v>0</v>
      </c>
      <c r="AP2257" s="1">
        <v>0</v>
      </c>
      <c r="AQ2257" s="1">
        <v>0</v>
      </c>
      <c r="AR2257" s="1">
        <v>1071</v>
      </c>
      <c r="AS2257" s="1">
        <v>2808.2455924479168</v>
      </c>
      <c r="AT2257" s="1">
        <f>Table1[[#This Row],[รวมต้นทุนค่าเดินทาง]]+Table1[[#This Row],[รวมต้นทุนค่าซ่อม]]+Table1[[#This Row],[รวมค่าเสื่อม]]</f>
        <v>5444.4629837522643</v>
      </c>
      <c r="AU2257" s="1">
        <f t="shared" si="106"/>
        <v>4062.107163574422</v>
      </c>
      <c r="AV2257" s="1" t="str" cm="1">
        <f t="array" ref="AV2257">IF(AC2257&lt;4, "เก็บ", IF(OR(AT2257 &lt; PERCENTILE(IF($AC$2:$AC$5092=AC2257, $AT$2:$AT$5092), 0.25) - 1.5 * (PERCENTILE(IF($AC$2:$AC$5092=AC2257, $AT$2:$AT$5092), 0.75) - PERCENTILE(IF($AC$2:$AC$5092=AC2257, $AT$2:$AT$5092), 0.25)), AT2257 &gt; PERCENTILE(IF($AC$2:$AC$5092=AC2257, $AT$2:$AT$5092), 0.75) + 1.5 * (PERCENTILE(IF($AC$2:$AC$5092=AC2257, $AT$2:$AT$5092), 0.75) - PERCENTILE(IF($AC$2:$AC$5092=AC2257, $AT$2:$AT$5092), 0.25))), "ตัด", "เก็บ"))</f>
        <v>เก็บ</v>
      </c>
      <c r="AW2257" s="1">
        <f t="shared" si="107"/>
        <v>3639.9347470841599</v>
      </c>
      <c r="AX2257" s="1">
        <v>2523.4798574335259</v>
      </c>
      <c r="AY2257" s="1">
        <v>1565.2173913043478</v>
      </c>
    </row>
    <row r="2258" spans="1:51" x14ac:dyDescent="0.2">
      <c r="A2258" s="3">
        <v>45700</v>
      </c>
      <c r="B2258">
        <v>45700</v>
      </c>
      <c r="C2258" t="s">
        <v>7220</v>
      </c>
      <c r="D2258" t="s">
        <v>66</v>
      </c>
      <c r="E2258" t="s">
        <v>184</v>
      </c>
      <c r="F2258" t="s">
        <v>1334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t="s">
        <v>7221</v>
      </c>
      <c r="Q2258" s="2">
        <v>244026</v>
      </c>
      <c r="R2258" t="s">
        <v>55</v>
      </c>
      <c r="S2258">
        <v>0</v>
      </c>
      <c r="T2258" t="s">
        <v>87</v>
      </c>
      <c r="U2258" t="s">
        <v>71</v>
      </c>
      <c r="V2258" s="1">
        <v>0</v>
      </c>
      <c r="W2258" s="1">
        <v>1305</v>
      </c>
      <c r="X2258" s="1">
        <v>0</v>
      </c>
      <c r="Y2258" t="s">
        <v>87</v>
      </c>
      <c r="Z2258" t="s">
        <v>71</v>
      </c>
      <c r="AA2258" t="s">
        <v>177</v>
      </c>
      <c r="AB2258" s="1">
        <v>0</v>
      </c>
      <c r="AC2258" s="4">
        <f>IF(ISNUMBER(MATCH(AD2258, $AD$2:AD2257, 0)), INDEX($AC$2:AC2257, MATCH(AD2258, $AD$2:AD2257, 0)), MAX($AC$2:AC2257)+1)</f>
        <v>6</v>
      </c>
      <c r="AD2258" t="str">
        <f t="shared" si="108"/>
        <v>เชียงราย-เชียงใหม่</v>
      </c>
      <c r="AE2258" t="s">
        <v>55</v>
      </c>
      <c r="AF2258" s="1">
        <v>0</v>
      </c>
      <c r="AG2258" s="1">
        <v>0</v>
      </c>
      <c r="AH2258" s="1">
        <v>0</v>
      </c>
      <c r="AI2258" t="s">
        <v>7222</v>
      </c>
      <c r="AJ2258" s="1">
        <v>1</v>
      </c>
      <c r="AK2258" s="1">
        <v>0</v>
      </c>
      <c r="AL2258" s="1">
        <v>0</v>
      </c>
      <c r="AM2258" s="1">
        <v>0</v>
      </c>
      <c r="AN2258" s="1">
        <v>0</v>
      </c>
      <c r="AO2258" s="1">
        <v>0</v>
      </c>
      <c r="AP2258" s="1">
        <v>0</v>
      </c>
      <c r="AQ2258" s="1">
        <v>0</v>
      </c>
      <c r="AR2258" s="1">
        <v>1305</v>
      </c>
      <c r="AS2258" s="1">
        <v>412.149696969697</v>
      </c>
      <c r="AT2258" s="1">
        <f>Table1[[#This Row],[รวมต้นทุนค่าเดินทาง]]+Table1[[#This Row],[รวมต้นทุนค่าซ่อม]]+Table1[[#This Row],[รวมค่าเสื่อม]]</f>
        <v>3056.4354112554111</v>
      </c>
      <c r="AU2258" s="1">
        <f t="shared" si="106"/>
        <v>4428.3346813776061</v>
      </c>
      <c r="AV2258" s="1" t="str" cm="1">
        <f t="array" ref="AV2258">IF(AC2258&lt;4, "เก็บ", IF(OR(AT2258 &lt; PERCENTILE(IF($AC$2:$AC$5092=AC2258, $AT$2:$AT$5092), 0.25) - 1.5 * (PERCENTILE(IF($AC$2:$AC$5092=AC2258, $AT$2:$AT$5092), 0.75) - PERCENTILE(IF($AC$2:$AC$5092=AC2258, $AT$2:$AT$5092), 0.25)), AT2258 &gt; PERCENTILE(IF($AC$2:$AC$5092=AC2258, $AT$2:$AT$5092), 0.75) + 1.5 * (PERCENTILE(IF($AC$2:$AC$5092=AC2258, $AT$2:$AT$5092), 0.75) - PERCENTILE(IF($AC$2:$AC$5092=AC2258, $AT$2:$AT$5092), 0.25))), "ตัด", "เก็บ"))</f>
        <v>เก็บ</v>
      </c>
      <c r="AW2258" s="1">
        <f t="shared" si="107"/>
        <v>3873.7679454274344</v>
      </c>
      <c r="AX2258" s="1">
        <v>2781.4385174989698</v>
      </c>
      <c r="AY2258" s="1">
        <v>1339.2857142857142</v>
      </c>
    </row>
    <row r="2259" spans="1:51" x14ac:dyDescent="0.2">
      <c r="A2259" s="3">
        <v>45701</v>
      </c>
      <c r="B2259">
        <v>45701</v>
      </c>
      <c r="C2259" t="s">
        <v>7223</v>
      </c>
      <c r="D2259" t="s">
        <v>66</v>
      </c>
      <c r="E2259" t="s">
        <v>67</v>
      </c>
      <c r="F2259" t="s">
        <v>194</v>
      </c>
      <c r="G2259" s="1">
        <v>0</v>
      </c>
      <c r="H2259" s="1">
        <v>0</v>
      </c>
      <c r="I2259" s="1">
        <v>500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500</v>
      </c>
      <c r="P2259" t="s">
        <v>7224</v>
      </c>
      <c r="Q2259" s="2">
        <v>244027</v>
      </c>
      <c r="R2259" t="s">
        <v>70</v>
      </c>
      <c r="S2259">
        <v>0</v>
      </c>
      <c r="T2259" t="s">
        <v>71</v>
      </c>
      <c r="U2259" t="s">
        <v>72</v>
      </c>
      <c r="V2259" s="1">
        <v>0</v>
      </c>
      <c r="W2259" s="1">
        <v>0</v>
      </c>
      <c r="X2259" s="1">
        <v>0</v>
      </c>
      <c r="AA2259" t="s">
        <v>58</v>
      </c>
      <c r="AB2259" s="1">
        <v>0</v>
      </c>
      <c r="AC2259" s="4">
        <f>IF(ISNUMBER(MATCH(AD2259, $AD$2:AD2258, 0)), INDEX($AC$2:AC2258, MATCH(AD2259, $AD$2:AD2258, 0)), MAX($AC$2:AC2258)+1)</f>
        <v>2</v>
      </c>
      <c r="AD2259" t="str">
        <f t="shared" si="108"/>
        <v>เชียงใหม่-พุทธมณฑลสาย 5</v>
      </c>
      <c r="AE2259" t="s">
        <v>73</v>
      </c>
      <c r="AF2259" s="1">
        <v>0</v>
      </c>
      <c r="AG2259" s="1">
        <v>0</v>
      </c>
      <c r="AH2259" s="1">
        <v>0</v>
      </c>
      <c r="AI2259" t="s">
        <v>7225</v>
      </c>
      <c r="AJ2259" s="1">
        <v>1</v>
      </c>
      <c r="AK2259" s="1">
        <v>720</v>
      </c>
      <c r="AL2259" s="1">
        <v>720</v>
      </c>
      <c r="AM2259" s="1">
        <v>1</v>
      </c>
      <c r="AN2259" s="1">
        <v>0</v>
      </c>
      <c r="AO2259" s="1">
        <v>0</v>
      </c>
      <c r="AP2259" s="1">
        <v>0</v>
      </c>
      <c r="AQ2259" s="1">
        <v>0</v>
      </c>
      <c r="AR2259" s="1">
        <v>500</v>
      </c>
      <c r="AS2259" s="1">
        <v>1418.3315143894251</v>
      </c>
      <c r="AT2259" s="1">
        <f>Table1[[#This Row],[รวมต้นทุนค่าเดินทาง]]+Table1[[#This Row],[รวมต้นทุนค่าซ่อม]]+Table1[[#This Row],[รวมค่าเสื่อม]]</f>
        <v>3368.061748877908</v>
      </c>
      <c r="AU2259" s="1">
        <f t="shared" si="106"/>
        <v>5026.5629662053279</v>
      </c>
      <c r="AV2259" s="1" t="str" cm="1">
        <f t="array" ref="AV2259">IF(AC2259&lt;4, "เก็บ", IF(OR(AT2259 &lt; PERCENTILE(IF($AC$2:$AC$5092=AC2259, $AT$2:$AT$5092), 0.25) - 1.5 * (PERCENTILE(IF($AC$2:$AC$5092=AC2259, $AT$2:$AT$5092), 0.75) - PERCENTILE(IF($AC$2:$AC$5092=AC2259, $AT$2:$AT$5092), 0.25)), AT2259 &gt; PERCENTILE(IF($AC$2:$AC$5092=AC2259, $AT$2:$AT$5092), 0.75) + 1.5 * (PERCENTILE(IF($AC$2:$AC$5092=AC2259, $AT$2:$AT$5092), 0.75) - PERCENTILE(IF($AC$2:$AC$5092=AC2259, $AT$2:$AT$5092), 0.25))), "ตัด", "เก็บ"))</f>
        <v>เก็บ</v>
      </c>
      <c r="AW2259" s="1">
        <f t="shared" si="107"/>
        <v>5026.5629662053279</v>
      </c>
      <c r="AX2259" s="1">
        <v>4064.5059139663294</v>
      </c>
      <c r="AY2259" s="1">
        <v>1449.7302344884829</v>
      </c>
    </row>
    <row r="2260" spans="1:51" x14ac:dyDescent="0.2">
      <c r="A2260" s="3">
        <v>45701</v>
      </c>
      <c r="B2260">
        <v>45701</v>
      </c>
      <c r="C2260" t="s">
        <v>7226</v>
      </c>
      <c r="D2260" t="s">
        <v>66</v>
      </c>
      <c r="E2260" t="s">
        <v>129</v>
      </c>
      <c r="F2260" t="s">
        <v>669</v>
      </c>
      <c r="G2260" s="1">
        <v>0</v>
      </c>
      <c r="H2260" s="1">
        <v>0</v>
      </c>
      <c r="I2260" s="1">
        <v>400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400</v>
      </c>
      <c r="P2260" t="s">
        <v>7227</v>
      </c>
      <c r="Q2260" s="2">
        <v>244027</v>
      </c>
      <c r="R2260" t="s">
        <v>70</v>
      </c>
      <c r="S2260">
        <v>0</v>
      </c>
      <c r="T2260" t="s">
        <v>71</v>
      </c>
      <c r="U2260" t="s">
        <v>93</v>
      </c>
      <c r="V2260" s="1">
        <v>0</v>
      </c>
      <c r="W2260" s="1">
        <v>0</v>
      </c>
      <c r="X2260" s="1">
        <v>0</v>
      </c>
      <c r="AA2260" t="s">
        <v>58</v>
      </c>
      <c r="AB2260" s="1">
        <v>0</v>
      </c>
      <c r="AC2260" s="4">
        <f>IF(ISNUMBER(MATCH(AD2260, $AD$2:AD2259, 0)), INDEX($AC$2:AC2259, MATCH(AD2260, $AD$2:AD2259, 0)), MAX($AC$2:AC2259)+1)</f>
        <v>4</v>
      </c>
      <c r="AD2260" t="str">
        <f t="shared" si="108"/>
        <v>เชียงใหม่-ตลาดไท</v>
      </c>
      <c r="AE2260" t="s">
        <v>73</v>
      </c>
      <c r="AF2260" s="1">
        <v>0</v>
      </c>
      <c r="AG2260" s="1">
        <v>0</v>
      </c>
      <c r="AH2260" s="1">
        <v>0</v>
      </c>
      <c r="AI2260" t="s">
        <v>7228</v>
      </c>
      <c r="AJ2260" s="1">
        <v>1</v>
      </c>
      <c r="AK2260" s="1">
        <v>720</v>
      </c>
      <c r="AL2260" s="1">
        <v>720</v>
      </c>
      <c r="AM2260" s="1">
        <v>1</v>
      </c>
      <c r="AN2260" s="1">
        <v>0</v>
      </c>
      <c r="AO2260" s="1">
        <v>0</v>
      </c>
      <c r="AP2260" s="1">
        <v>0</v>
      </c>
      <c r="AQ2260" s="1">
        <v>0</v>
      </c>
      <c r="AR2260" s="1">
        <v>400</v>
      </c>
      <c r="AS2260" s="1">
        <v>4857.6876634166829</v>
      </c>
      <c r="AT2260" s="1">
        <f>Table1[[#This Row],[รวมต้นทุนค่าเดินทาง]]+Table1[[#This Row],[รวมต้นทุนค่าซ่อม]]+Table1[[#This Row],[รวมค่าเสื่อม]]</f>
        <v>6999.743435141716</v>
      </c>
      <c r="AU2260" s="1">
        <f t="shared" si="106"/>
        <v>4256.109283997258</v>
      </c>
      <c r="AV2260" s="1" t="str" cm="1">
        <f t="array" ref="AV2260">IF(AC2260&lt;4, "เก็บ", IF(OR(AT2260 &lt; PERCENTILE(IF($AC$2:$AC$5092=AC2260, $AT$2:$AT$5092), 0.25) - 1.5 * (PERCENTILE(IF($AC$2:$AC$5092=AC2260, $AT$2:$AT$5092), 0.75) - PERCENTILE(IF($AC$2:$AC$5092=AC2260, $AT$2:$AT$5092), 0.25)), AT2260 &gt; PERCENTILE(IF($AC$2:$AC$5092=AC2260, $AT$2:$AT$5092), 0.75) + 1.5 * (PERCENTILE(IF($AC$2:$AC$5092=AC2260, $AT$2:$AT$5092), 0.75) - PERCENTILE(IF($AC$2:$AC$5092=AC2260, $AT$2:$AT$5092), 0.25))), "ตัด", "เก็บ"))</f>
        <v>เก็บ</v>
      </c>
      <c r="AW2260" s="1">
        <f t="shared" si="107"/>
        <v>3807.0727671795808</v>
      </c>
      <c r="AX2260" s="1">
        <v>2335.0230876608157</v>
      </c>
      <c r="AY2260" s="1">
        <v>1742.0557717250326</v>
      </c>
    </row>
    <row r="2261" spans="1:51" x14ac:dyDescent="0.2">
      <c r="A2261" s="3">
        <v>45701</v>
      </c>
      <c r="B2261">
        <v>45701</v>
      </c>
      <c r="C2261" t="s">
        <v>7229</v>
      </c>
      <c r="D2261" t="s">
        <v>66</v>
      </c>
      <c r="E2261" t="s">
        <v>67</v>
      </c>
      <c r="F2261" t="s">
        <v>92</v>
      </c>
      <c r="G2261" s="1">
        <v>0</v>
      </c>
      <c r="H2261" s="1">
        <v>0</v>
      </c>
      <c r="I2261" s="1">
        <v>400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400</v>
      </c>
      <c r="P2261" t="s">
        <v>7230</v>
      </c>
      <c r="Q2261" s="2">
        <v>244027</v>
      </c>
      <c r="R2261" t="s">
        <v>70</v>
      </c>
      <c r="S2261">
        <v>0</v>
      </c>
      <c r="T2261" t="s">
        <v>71</v>
      </c>
      <c r="U2261" t="s">
        <v>93</v>
      </c>
      <c r="V2261" s="1">
        <v>0</v>
      </c>
      <c r="W2261" s="1">
        <v>0</v>
      </c>
      <c r="X2261" s="1">
        <v>0</v>
      </c>
      <c r="AA2261" t="s">
        <v>58</v>
      </c>
      <c r="AB2261" s="1">
        <v>0</v>
      </c>
      <c r="AC2261" s="4">
        <f>IF(ISNUMBER(MATCH(AD2261, $AD$2:AD2260, 0)), INDEX($AC$2:AC2260, MATCH(AD2261, $AD$2:AD2260, 0)), MAX($AC$2:AC2260)+1)</f>
        <v>4</v>
      </c>
      <c r="AD2261" t="str">
        <f t="shared" si="108"/>
        <v>เชียงใหม่-ตลาดไท</v>
      </c>
      <c r="AE2261" t="s">
        <v>73</v>
      </c>
      <c r="AF2261" s="1">
        <v>0</v>
      </c>
      <c r="AG2261" s="1">
        <v>0</v>
      </c>
      <c r="AH2261" s="1">
        <v>0</v>
      </c>
      <c r="AI2261" t="s">
        <v>7231</v>
      </c>
      <c r="AJ2261" s="1">
        <v>1</v>
      </c>
      <c r="AK2261" s="1">
        <v>720</v>
      </c>
      <c r="AL2261" s="1">
        <v>720</v>
      </c>
      <c r="AM2261" s="1">
        <v>1</v>
      </c>
      <c r="AN2261" s="1">
        <v>0</v>
      </c>
      <c r="AO2261" s="1">
        <v>0</v>
      </c>
      <c r="AP2261" s="1">
        <v>0</v>
      </c>
      <c r="AQ2261" s="1">
        <v>0</v>
      </c>
      <c r="AR2261" s="1">
        <v>400</v>
      </c>
      <c r="AS2261" s="1">
        <v>1558.9648995970742</v>
      </c>
      <c r="AT2261" s="1">
        <f>Table1[[#This Row],[รวมต้นทุนค่าเดินทาง]]+Table1[[#This Row],[รวมต้นทุนค่าซ่อม]]+Table1[[#This Row],[รวมค่าเสื่อม]]</f>
        <v>3381.1368283715765</v>
      </c>
      <c r="AU2261" s="1">
        <f t="shared" si="106"/>
        <v>4256.109283997258</v>
      </c>
      <c r="AV2261" s="1" t="str" cm="1">
        <f t="array" ref="AV2261">IF(AC2261&lt;4, "เก็บ", IF(OR(AT2261 &lt; PERCENTILE(IF($AC$2:$AC$5092=AC2261, $AT$2:$AT$5092), 0.25) - 1.5 * (PERCENTILE(IF($AC$2:$AC$5092=AC2261, $AT$2:$AT$5092), 0.75) - PERCENTILE(IF($AC$2:$AC$5092=AC2261, $AT$2:$AT$5092), 0.25)), AT2261 &gt; PERCENTILE(IF($AC$2:$AC$5092=AC2261, $AT$2:$AT$5092), 0.75) + 1.5 * (PERCENTILE(IF($AC$2:$AC$5092=AC2261, $AT$2:$AT$5092), 0.75) - PERCENTILE(IF($AC$2:$AC$5092=AC2261, $AT$2:$AT$5092), 0.25))), "ตัด", "เก็บ"))</f>
        <v>เก็บ</v>
      </c>
      <c r="AW2261" s="1">
        <f t="shared" si="107"/>
        <v>3807.0727671795808</v>
      </c>
      <c r="AX2261" s="1">
        <v>2335.0230876608157</v>
      </c>
      <c r="AY2261" s="1">
        <v>1422.1719287745025</v>
      </c>
    </row>
    <row r="2262" spans="1:51" x14ac:dyDescent="0.2">
      <c r="A2262" s="3">
        <v>45701</v>
      </c>
      <c r="B2262">
        <v>45701</v>
      </c>
      <c r="C2262" t="s">
        <v>7232</v>
      </c>
      <c r="D2262" t="s">
        <v>66</v>
      </c>
      <c r="E2262" t="s">
        <v>84</v>
      </c>
      <c r="F2262" t="s">
        <v>762</v>
      </c>
      <c r="G2262" s="1">
        <v>1000</v>
      </c>
      <c r="H2262" s="1">
        <v>7033</v>
      </c>
      <c r="I2262" s="1">
        <v>1050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2050</v>
      </c>
      <c r="P2262" t="s">
        <v>7233</v>
      </c>
      <c r="Q2262" s="2">
        <v>244028</v>
      </c>
      <c r="R2262" t="s">
        <v>55</v>
      </c>
      <c r="S2262">
        <v>0</v>
      </c>
      <c r="T2262" t="s">
        <v>87</v>
      </c>
      <c r="U2262" t="s">
        <v>71</v>
      </c>
      <c r="V2262" s="1">
        <v>5021</v>
      </c>
      <c r="W2262" s="1">
        <v>736</v>
      </c>
      <c r="X2262" s="1">
        <v>0</v>
      </c>
      <c r="Y2262" t="s">
        <v>87</v>
      </c>
      <c r="Z2262" t="s">
        <v>310</v>
      </c>
      <c r="AA2262" t="s">
        <v>7234</v>
      </c>
      <c r="AB2262" s="1">
        <v>0</v>
      </c>
      <c r="AC2262" s="4">
        <f>IF(ISNUMBER(MATCH(AD2262, $AD$2:AD2261, 0)), INDEX($AC$2:AC2261, MATCH(AD2262, $AD$2:AD2261, 0)), MAX($AC$2:AC2261)+1)</f>
        <v>6</v>
      </c>
      <c r="AD2262" t="str">
        <f t="shared" si="108"/>
        <v>เชียงราย-เชียงใหม่</v>
      </c>
      <c r="AE2262" t="s">
        <v>55</v>
      </c>
      <c r="AF2262" s="1">
        <v>0</v>
      </c>
      <c r="AG2262" s="1">
        <v>0</v>
      </c>
      <c r="AH2262" s="1">
        <v>0</v>
      </c>
      <c r="AI2262" t="s">
        <v>7235</v>
      </c>
      <c r="AJ2262" s="1">
        <v>1</v>
      </c>
      <c r="AK2262" s="1">
        <v>0</v>
      </c>
      <c r="AL2262" s="1">
        <v>0</v>
      </c>
      <c r="AM2262" s="1">
        <v>0</v>
      </c>
      <c r="AN2262" s="1">
        <v>0</v>
      </c>
      <c r="AO2262" s="1">
        <v>0</v>
      </c>
      <c r="AP2262" s="1">
        <v>0</v>
      </c>
      <c r="AQ2262" s="1">
        <v>0</v>
      </c>
      <c r="AR2262" s="1">
        <v>14840</v>
      </c>
      <c r="AS2262" s="1">
        <v>1365.1926475694445</v>
      </c>
      <c r="AT2262" s="1">
        <f>Table1[[#This Row],[รวมต้นทุนค่าเดินทาง]]+Table1[[#This Row],[รวมต้นทุนค่าซ่อม]]+Table1[[#This Row],[รวมค่าเสื่อม]]</f>
        <v>17739.283556660353</v>
      </c>
      <c r="AU2262" s="1">
        <f t="shared" si="106"/>
        <v>4428.3346813776061</v>
      </c>
      <c r="AV2262" s="1" t="str" cm="1">
        <f t="array" ref="AV2262">IF(AC2262&lt;4, "เก็บ", IF(OR(AT2262 &lt; PERCENTILE(IF($AC$2:$AC$5092=AC2262, $AT$2:$AT$5092), 0.25) - 1.5 * (PERCENTILE(IF($AC$2:$AC$5092=AC2262, $AT$2:$AT$5092), 0.75) - PERCENTILE(IF($AC$2:$AC$5092=AC2262, $AT$2:$AT$5092), 0.25)), AT2262 &gt; PERCENTILE(IF($AC$2:$AC$5092=AC2262, $AT$2:$AT$5092), 0.75) + 1.5 * (PERCENTILE(IF($AC$2:$AC$5092=AC2262, $AT$2:$AT$5092), 0.75) - PERCENTILE(IF($AC$2:$AC$5092=AC2262, $AT$2:$AT$5092), 0.25))), "ตัด", "เก็บ"))</f>
        <v>ตัด</v>
      </c>
      <c r="AW2262" s="1">
        <f t="shared" si="107"/>
        <v>3873.7679454274344</v>
      </c>
      <c r="AX2262" s="1">
        <v>2781.4385174989698</v>
      </c>
      <c r="AY2262" s="1">
        <v>1534.090909090909</v>
      </c>
    </row>
    <row r="2263" spans="1:51" x14ac:dyDescent="0.2">
      <c r="A2263" s="3">
        <v>45702</v>
      </c>
      <c r="B2263">
        <v>45702</v>
      </c>
      <c r="C2263" t="s">
        <v>7236</v>
      </c>
      <c r="D2263" t="s">
        <v>66</v>
      </c>
      <c r="E2263" t="s">
        <v>124</v>
      </c>
      <c r="F2263" t="s">
        <v>313</v>
      </c>
      <c r="G2263" s="1">
        <v>0</v>
      </c>
      <c r="H2263" s="1">
        <v>0</v>
      </c>
      <c r="I2263" s="1">
        <v>400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>
        <v>400</v>
      </c>
      <c r="P2263" t="s">
        <v>7237</v>
      </c>
      <c r="Q2263" s="2">
        <v>244028</v>
      </c>
      <c r="R2263" t="s">
        <v>70</v>
      </c>
      <c r="S2263">
        <v>0</v>
      </c>
      <c r="T2263" t="s">
        <v>71</v>
      </c>
      <c r="U2263" t="s">
        <v>93</v>
      </c>
      <c r="V2263" s="1">
        <v>0</v>
      </c>
      <c r="W2263" s="1">
        <v>0</v>
      </c>
      <c r="X2263" s="1">
        <v>0</v>
      </c>
      <c r="AA2263" t="s">
        <v>58</v>
      </c>
      <c r="AB2263" s="1">
        <v>0</v>
      </c>
      <c r="AC2263" s="4">
        <f>IF(ISNUMBER(MATCH(AD2263, $AD$2:AD2262, 0)), INDEX($AC$2:AC2262, MATCH(AD2263, $AD$2:AD2262, 0)), MAX($AC$2:AC2262)+1)</f>
        <v>4</v>
      </c>
      <c r="AD2263" t="str">
        <f t="shared" si="108"/>
        <v>เชียงใหม่-ตลาดไท</v>
      </c>
      <c r="AE2263" t="s">
        <v>73</v>
      </c>
      <c r="AF2263" s="1">
        <v>0</v>
      </c>
      <c r="AG2263" s="1">
        <v>0</v>
      </c>
      <c r="AH2263" s="1">
        <v>0</v>
      </c>
      <c r="AI2263" t="s">
        <v>7238</v>
      </c>
      <c r="AJ2263" s="1">
        <v>1</v>
      </c>
      <c r="AK2263" s="1">
        <v>720</v>
      </c>
      <c r="AL2263" s="1">
        <v>720</v>
      </c>
      <c r="AM2263" s="1">
        <v>1</v>
      </c>
      <c r="AN2263" s="1">
        <v>0</v>
      </c>
      <c r="AO2263" s="1">
        <v>0</v>
      </c>
      <c r="AP2263" s="1">
        <v>0</v>
      </c>
      <c r="AQ2263" s="1">
        <v>0</v>
      </c>
      <c r="AR2263" s="1">
        <v>400</v>
      </c>
      <c r="AS2263" s="1">
        <v>844.54992856867875</v>
      </c>
      <c r="AT2263" s="1">
        <f>Table1[[#This Row],[รวมต้นทุนค่าเดินทาง]]+Table1[[#This Row],[รวมต้นทุนค่าซ่อม]]+Table1[[#This Row],[รวมค่าเสื่อม]]</f>
        <v>4451.301468232251</v>
      </c>
      <c r="AU2263" s="1">
        <f t="shared" si="106"/>
        <v>4256.109283997258</v>
      </c>
      <c r="AV2263" s="1" t="str" cm="1">
        <f t="array" ref="AV2263">IF(AC2263&lt;4, "เก็บ", IF(OR(AT2263 &lt; PERCENTILE(IF($AC$2:$AC$5092=AC2263, $AT$2:$AT$5092), 0.25) - 1.5 * (PERCENTILE(IF($AC$2:$AC$5092=AC2263, $AT$2:$AT$5092), 0.75) - PERCENTILE(IF($AC$2:$AC$5092=AC2263, $AT$2:$AT$5092), 0.25)), AT2263 &gt; PERCENTILE(IF($AC$2:$AC$5092=AC2263, $AT$2:$AT$5092), 0.75) + 1.5 * (PERCENTILE(IF($AC$2:$AC$5092=AC2263, $AT$2:$AT$5092), 0.75) - PERCENTILE(IF($AC$2:$AC$5092=AC2263, $AT$2:$AT$5092), 0.25))), "ตัด", "เก็บ"))</f>
        <v>เก็บ</v>
      </c>
      <c r="AW2263" s="1">
        <f t="shared" si="107"/>
        <v>3807.0727671795808</v>
      </c>
      <c r="AX2263" s="1">
        <v>2335.0230876608157</v>
      </c>
      <c r="AY2263" s="1">
        <v>3206.7515396635722</v>
      </c>
    </row>
    <row r="2264" spans="1:51" x14ac:dyDescent="0.2">
      <c r="A2264" s="3">
        <v>45702</v>
      </c>
      <c r="B2264">
        <v>45702</v>
      </c>
      <c r="C2264" t="s">
        <v>7239</v>
      </c>
      <c r="D2264" t="s">
        <v>66</v>
      </c>
      <c r="E2264" t="s">
        <v>67</v>
      </c>
      <c r="F2264" t="s">
        <v>770</v>
      </c>
      <c r="G2264" s="1">
        <v>0</v>
      </c>
      <c r="H2264" s="1">
        <v>0</v>
      </c>
      <c r="I2264" s="1">
        <v>500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500</v>
      </c>
      <c r="P2264" t="s">
        <v>7240</v>
      </c>
      <c r="Q2264" s="2">
        <v>244028</v>
      </c>
      <c r="R2264" t="s">
        <v>70</v>
      </c>
      <c r="S2264">
        <v>0</v>
      </c>
      <c r="T2264" t="s">
        <v>71</v>
      </c>
      <c r="U2264" t="s">
        <v>161</v>
      </c>
      <c r="V2264" s="1">
        <v>0</v>
      </c>
      <c r="W2264" s="1">
        <v>0</v>
      </c>
      <c r="X2264" s="1">
        <v>0</v>
      </c>
      <c r="AA2264" t="s">
        <v>58</v>
      </c>
      <c r="AB2264" s="1">
        <v>0</v>
      </c>
      <c r="AC2264" s="4">
        <f>IF(ISNUMBER(MATCH(AD2264, $AD$2:AD2263, 0)), INDEX($AC$2:AC2263, MATCH(AD2264, $AD$2:AD2263, 0)), MAX($AC$2:AC2263)+1)</f>
        <v>9</v>
      </c>
      <c r="AD2264" t="str">
        <f t="shared" si="108"/>
        <v>เชียงใหม่-พุทธมณฑลสาย 2</v>
      </c>
      <c r="AE2264" t="s">
        <v>73</v>
      </c>
      <c r="AF2264" s="1">
        <v>0</v>
      </c>
      <c r="AG2264" s="1">
        <v>0</v>
      </c>
      <c r="AH2264" s="1">
        <v>0</v>
      </c>
      <c r="AI2264" t="s">
        <v>7241</v>
      </c>
      <c r="AJ2264" s="1">
        <v>1</v>
      </c>
      <c r="AK2264" s="1">
        <v>720</v>
      </c>
      <c r="AL2264" s="1">
        <v>720</v>
      </c>
      <c r="AM2264" s="1">
        <v>1</v>
      </c>
      <c r="AN2264" s="1">
        <v>0</v>
      </c>
      <c r="AO2264" s="1">
        <v>0</v>
      </c>
      <c r="AP2264" s="1">
        <v>0</v>
      </c>
      <c r="AQ2264" s="1">
        <v>0</v>
      </c>
      <c r="AR2264" s="1">
        <v>500</v>
      </c>
      <c r="AS2264" s="1">
        <v>576.70952909092034</v>
      </c>
      <c r="AT2264" s="1">
        <f>Table1[[#This Row],[รวมต้นทุนค่าเดินทาง]]+Table1[[#This Row],[รวมต้นทุนค่าซ่อม]]+Table1[[#This Row],[รวมค่าเสื่อม]]</f>
        <v>3276.9726869856568</v>
      </c>
      <c r="AU2264" s="1">
        <f t="shared" si="106"/>
        <v>4623.2312262414152</v>
      </c>
      <c r="AV2264" s="1" t="str" cm="1">
        <f t="array" ref="AV2264">IF(AC2264&lt;4, "เก็บ", IF(OR(AT2264 &lt; PERCENTILE(IF($AC$2:$AC$5092=AC2264, $AT$2:$AT$5092), 0.25) - 1.5 * (PERCENTILE(IF($AC$2:$AC$5092=AC2264, $AT$2:$AT$5092), 0.75) - PERCENTILE(IF($AC$2:$AC$5092=AC2264, $AT$2:$AT$5092), 0.25)), AT2264 &gt; PERCENTILE(IF($AC$2:$AC$5092=AC2264, $AT$2:$AT$5092), 0.75) + 1.5 * (PERCENTILE(IF($AC$2:$AC$5092=AC2264, $AT$2:$AT$5092), 0.75) - PERCENTILE(IF($AC$2:$AC$5092=AC2264, $AT$2:$AT$5092), 0.25))), "ตัด", "เก็บ"))</f>
        <v>เก็บ</v>
      </c>
      <c r="AW2264" s="1">
        <f t="shared" si="107"/>
        <v>4005.4952465164292</v>
      </c>
      <c r="AX2264" s="1">
        <v>2577.9546108768855</v>
      </c>
      <c r="AY2264" s="1">
        <v>2200.2631578947367</v>
      </c>
    </row>
    <row r="2265" spans="1:51" x14ac:dyDescent="0.2">
      <c r="A2265" s="3">
        <v>45702</v>
      </c>
      <c r="B2265">
        <v>45702</v>
      </c>
      <c r="C2265" t="s">
        <v>7242</v>
      </c>
      <c r="D2265" t="s">
        <v>66</v>
      </c>
      <c r="E2265" t="s">
        <v>124</v>
      </c>
      <c r="F2265" t="s">
        <v>360</v>
      </c>
      <c r="G2265" s="1">
        <v>0</v>
      </c>
      <c r="H2265" s="1">
        <v>0</v>
      </c>
      <c r="I2265" s="1">
        <v>400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400</v>
      </c>
      <c r="P2265" t="s">
        <v>7243</v>
      </c>
      <c r="Q2265" s="2">
        <v>244028</v>
      </c>
      <c r="R2265" t="s">
        <v>70</v>
      </c>
      <c r="S2265">
        <v>0</v>
      </c>
      <c r="T2265" t="s">
        <v>71</v>
      </c>
      <c r="U2265" t="s">
        <v>93</v>
      </c>
      <c r="V2265" s="1">
        <v>0</v>
      </c>
      <c r="W2265" s="1">
        <v>0</v>
      </c>
      <c r="X2265" s="1">
        <v>0</v>
      </c>
      <c r="AA2265" t="s">
        <v>58</v>
      </c>
      <c r="AB2265" s="1">
        <v>0</v>
      </c>
      <c r="AC2265" s="4">
        <f>IF(ISNUMBER(MATCH(AD2265, $AD$2:AD2264, 0)), INDEX($AC$2:AC2264, MATCH(AD2265, $AD$2:AD2264, 0)), MAX($AC$2:AC2264)+1)</f>
        <v>4</v>
      </c>
      <c r="AD2265" t="str">
        <f t="shared" si="108"/>
        <v>เชียงใหม่-ตลาดไท</v>
      </c>
      <c r="AE2265" t="s">
        <v>73</v>
      </c>
      <c r="AF2265" s="1">
        <v>0</v>
      </c>
      <c r="AG2265" s="1">
        <v>0</v>
      </c>
      <c r="AH2265" s="1">
        <v>0</v>
      </c>
      <c r="AI2265" t="s">
        <v>7244</v>
      </c>
      <c r="AJ2265" s="1">
        <v>1</v>
      </c>
      <c r="AK2265" s="1">
        <v>720</v>
      </c>
      <c r="AL2265" s="1">
        <v>720</v>
      </c>
      <c r="AM2265" s="1">
        <v>1</v>
      </c>
      <c r="AN2265" s="1">
        <v>0</v>
      </c>
      <c r="AO2265" s="1">
        <v>0</v>
      </c>
      <c r="AP2265" s="1">
        <v>0</v>
      </c>
      <c r="AQ2265" s="1">
        <v>0</v>
      </c>
      <c r="AR2265" s="1">
        <v>400</v>
      </c>
      <c r="AS2265" s="1">
        <v>2819.4064032141714</v>
      </c>
      <c r="AT2265" s="1">
        <f>Table1[[#This Row],[รวมต้นทุนค่าเดินทาง]]+Table1[[#This Row],[รวมต้นทุนค่าซ่อม]]+Table1[[#This Row],[รวมค่าเสื่อม]]</f>
        <v>5198.4562911065477</v>
      </c>
      <c r="AU2265" s="1">
        <f t="shared" si="106"/>
        <v>4256.109283997258</v>
      </c>
      <c r="AV2265" s="1" t="str" cm="1">
        <f t="array" ref="AV2265">IF(AC2265&lt;4, "เก็บ", IF(OR(AT2265 &lt; PERCENTILE(IF($AC$2:$AC$5092=AC2265, $AT$2:$AT$5092), 0.25) - 1.5 * (PERCENTILE(IF($AC$2:$AC$5092=AC2265, $AT$2:$AT$5092), 0.75) - PERCENTILE(IF($AC$2:$AC$5092=AC2265, $AT$2:$AT$5092), 0.25)), AT2265 &gt; PERCENTILE(IF($AC$2:$AC$5092=AC2265, $AT$2:$AT$5092), 0.75) + 1.5 * (PERCENTILE(IF($AC$2:$AC$5092=AC2265, $AT$2:$AT$5092), 0.75) - PERCENTILE(IF($AC$2:$AC$5092=AC2265, $AT$2:$AT$5092), 0.25))), "ตัด", "เก็บ"))</f>
        <v>เก็บ</v>
      </c>
      <c r="AW2265" s="1">
        <f t="shared" si="107"/>
        <v>3807.0727671795808</v>
      </c>
      <c r="AX2265" s="1">
        <v>2335.0230876608157</v>
      </c>
      <c r="AY2265" s="1">
        <v>1979.0498878923768</v>
      </c>
    </row>
    <row r="2266" spans="1:51" x14ac:dyDescent="0.2">
      <c r="A2266" s="3">
        <v>45702</v>
      </c>
      <c r="B2266">
        <v>45702</v>
      </c>
      <c r="C2266" t="s">
        <v>7245</v>
      </c>
      <c r="D2266" t="s">
        <v>66</v>
      </c>
      <c r="E2266" t="s">
        <v>84</v>
      </c>
      <c r="F2266" t="s">
        <v>415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770</v>
      </c>
      <c r="O2266" s="1">
        <v>770</v>
      </c>
      <c r="P2266" t="s">
        <v>7246</v>
      </c>
      <c r="Q2266" s="2">
        <v>244028</v>
      </c>
      <c r="R2266" t="s">
        <v>55</v>
      </c>
      <c r="S2266">
        <v>0</v>
      </c>
      <c r="T2266" t="s">
        <v>87</v>
      </c>
      <c r="U2266" t="s">
        <v>71</v>
      </c>
      <c r="V2266" s="1">
        <v>0</v>
      </c>
      <c r="W2266" s="1">
        <v>669</v>
      </c>
      <c r="X2266" s="1">
        <v>0</v>
      </c>
      <c r="Y2266" t="s">
        <v>108</v>
      </c>
      <c r="Z2266" t="s">
        <v>71</v>
      </c>
      <c r="AA2266" t="s">
        <v>172</v>
      </c>
      <c r="AB2266" s="1">
        <v>0</v>
      </c>
      <c r="AC2266" s="4">
        <f>IF(ISNUMBER(MATCH(AD2266, $AD$2:AD2265, 0)), INDEX($AC$2:AC2265, MATCH(AD2266, $AD$2:AD2265, 0)), MAX($AC$2:AC2265)+1)</f>
        <v>6</v>
      </c>
      <c r="AD2266" t="str">
        <f t="shared" si="108"/>
        <v>เชียงราย-เชียงใหม่</v>
      </c>
      <c r="AE2266" t="s">
        <v>55</v>
      </c>
      <c r="AF2266" s="1">
        <v>0</v>
      </c>
      <c r="AG2266" s="1">
        <v>0</v>
      </c>
      <c r="AH2266" s="1">
        <v>0</v>
      </c>
      <c r="AI2266" t="s">
        <v>7247</v>
      </c>
      <c r="AJ2266" s="1">
        <v>1</v>
      </c>
      <c r="AK2266" s="1">
        <v>0</v>
      </c>
      <c r="AL2266" s="1">
        <v>0</v>
      </c>
      <c r="AM2266" s="1">
        <v>0</v>
      </c>
      <c r="AN2266" s="1">
        <v>0</v>
      </c>
      <c r="AO2266" s="1">
        <v>0</v>
      </c>
      <c r="AP2266" s="1">
        <v>0</v>
      </c>
      <c r="AQ2266" s="1">
        <v>0</v>
      </c>
      <c r="AR2266" s="1">
        <v>1439</v>
      </c>
      <c r="AS2266" s="1">
        <v>617.75189814814826</v>
      </c>
      <c r="AT2266" s="1">
        <f>Table1[[#This Row],[รวมต้นทุนค่าเดินทาง]]+Table1[[#This Row],[รวมต้นทุนค่าซ่อม]]+Table1[[#This Row],[รวมค่าเสื่อม]]</f>
        <v>3604.9170357628273</v>
      </c>
      <c r="AU2266" s="1">
        <f t="shared" si="106"/>
        <v>4428.3346813776061</v>
      </c>
      <c r="AV2266" s="1" t="str" cm="1">
        <f t="array" ref="AV2266">IF(AC2266&lt;4, "เก็บ", IF(OR(AT2266 &lt; PERCENTILE(IF($AC$2:$AC$5092=AC2266, $AT$2:$AT$5092), 0.25) - 1.5 * (PERCENTILE(IF($AC$2:$AC$5092=AC2266, $AT$2:$AT$5092), 0.75) - PERCENTILE(IF($AC$2:$AC$5092=AC2266, $AT$2:$AT$5092), 0.25)), AT2266 &gt; PERCENTILE(IF($AC$2:$AC$5092=AC2266, $AT$2:$AT$5092), 0.75) + 1.5 * (PERCENTILE(IF($AC$2:$AC$5092=AC2266, $AT$2:$AT$5092), 0.75) - PERCENTILE(IF($AC$2:$AC$5092=AC2266, $AT$2:$AT$5092), 0.25))), "ตัด", "เก็บ"))</f>
        <v>เก็บ</v>
      </c>
      <c r="AW2266" s="1">
        <f t="shared" si="107"/>
        <v>3873.7679454274344</v>
      </c>
      <c r="AX2266" s="1">
        <v>2781.4385174989698</v>
      </c>
      <c r="AY2266" s="1">
        <v>1548.165137614679</v>
      </c>
    </row>
    <row r="2267" spans="1:51" x14ac:dyDescent="0.2">
      <c r="A2267" s="3">
        <v>45702</v>
      </c>
      <c r="B2267">
        <v>45702</v>
      </c>
      <c r="C2267" t="s">
        <v>7248</v>
      </c>
      <c r="D2267" t="s">
        <v>66</v>
      </c>
      <c r="E2267" t="s">
        <v>184</v>
      </c>
      <c r="F2267" t="s">
        <v>439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568</v>
      </c>
      <c r="P2267" t="s">
        <v>7249</v>
      </c>
      <c r="Q2267" s="2">
        <v>244028</v>
      </c>
      <c r="R2267" t="s">
        <v>55</v>
      </c>
      <c r="S2267">
        <v>0</v>
      </c>
      <c r="T2267" t="s">
        <v>114</v>
      </c>
      <c r="U2267" t="s">
        <v>71</v>
      </c>
      <c r="V2267" s="1">
        <v>0</v>
      </c>
      <c r="W2267" s="1">
        <v>1740</v>
      </c>
      <c r="X2267" s="1">
        <v>568</v>
      </c>
      <c r="Y2267" t="s">
        <v>114</v>
      </c>
      <c r="Z2267" t="s">
        <v>71</v>
      </c>
      <c r="AA2267" t="s">
        <v>7250</v>
      </c>
      <c r="AB2267" s="1">
        <v>0</v>
      </c>
      <c r="AC2267" s="4">
        <f>IF(ISNUMBER(MATCH(AD2267, $AD$2:AD2266, 0)), INDEX($AC$2:AC2266, MATCH(AD2267, $AD$2:AD2266, 0)), MAX($AC$2:AC2266)+1)</f>
        <v>7</v>
      </c>
      <c r="AD2267" t="str">
        <f t="shared" si="108"/>
        <v>แม่สาย-เชียงใหม่</v>
      </c>
      <c r="AE2267" t="s">
        <v>55</v>
      </c>
      <c r="AF2267" s="1">
        <v>0</v>
      </c>
      <c r="AG2267" s="1">
        <v>0</v>
      </c>
      <c r="AH2267" s="1">
        <v>0</v>
      </c>
      <c r="AI2267" t="s">
        <v>7251</v>
      </c>
      <c r="AJ2267" s="1">
        <v>1</v>
      </c>
      <c r="AK2267" s="1">
        <v>0</v>
      </c>
      <c r="AL2267" s="1">
        <v>0</v>
      </c>
      <c r="AM2267" s="1">
        <v>0</v>
      </c>
      <c r="AN2267" s="1">
        <v>0</v>
      </c>
      <c r="AO2267" s="1">
        <v>0</v>
      </c>
      <c r="AP2267" s="1">
        <v>0</v>
      </c>
      <c r="AQ2267" s="1">
        <v>0</v>
      </c>
      <c r="AR2267" s="1">
        <v>2308</v>
      </c>
      <c r="AS2267" s="1">
        <v>321.88468138087154</v>
      </c>
      <c r="AT2267" s="1">
        <f>Table1[[#This Row],[รวมต้นทุนค่าเดินทาง]]+Table1[[#This Row],[รวมต้นทุนค่าซ่อม]]+Table1[[#This Row],[รวมค่าเสื่อม]]</f>
        <v>4515.3595417160668</v>
      </c>
      <c r="AU2267" s="1">
        <f t="shared" si="106"/>
        <v>4610.750953896033</v>
      </c>
      <c r="AV2267" s="1" t="str" cm="1">
        <f t="array" ref="AV2267">IF(AC2267&lt;4, "เก็บ", IF(OR(AT2267 &lt; PERCENTILE(IF($AC$2:$AC$5092=AC2267, $AT$2:$AT$5092), 0.25) - 1.5 * (PERCENTILE(IF($AC$2:$AC$5092=AC2267, $AT$2:$AT$5092), 0.75) - PERCENTILE(IF($AC$2:$AC$5092=AC2267, $AT$2:$AT$5092), 0.25)), AT2267 &gt; PERCENTILE(IF($AC$2:$AC$5092=AC2267, $AT$2:$AT$5092), 0.75) + 1.5 * (PERCENTILE(IF($AC$2:$AC$5092=AC2267, $AT$2:$AT$5092), 0.75) - PERCENTILE(IF($AC$2:$AC$5092=AC2267, $AT$2:$AT$5092), 0.25))), "ตัด", "เก็บ"))</f>
        <v>เก็บ</v>
      </c>
      <c r="AW2267" s="1">
        <f t="shared" si="107"/>
        <v>3940.0604671629926</v>
      </c>
      <c r="AX2267" s="1">
        <v>3152.7453177985908</v>
      </c>
      <c r="AY2267" s="1">
        <v>1885.4748603351954</v>
      </c>
    </row>
    <row r="2268" spans="1:51" x14ac:dyDescent="0.2">
      <c r="A2268" s="3">
        <v>45703</v>
      </c>
      <c r="B2268">
        <v>45703</v>
      </c>
      <c r="C2268" t="s">
        <v>7252</v>
      </c>
      <c r="D2268" t="s">
        <v>66</v>
      </c>
      <c r="E2268" t="s">
        <v>124</v>
      </c>
      <c r="F2268" t="s">
        <v>263</v>
      </c>
      <c r="G2268" s="1">
        <v>0</v>
      </c>
      <c r="H2268" s="1">
        <v>0</v>
      </c>
      <c r="I2268" s="1">
        <v>500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500</v>
      </c>
      <c r="P2268" t="s">
        <v>7253</v>
      </c>
      <c r="Q2268" s="2">
        <v>244030</v>
      </c>
      <c r="R2268" t="s">
        <v>70</v>
      </c>
      <c r="S2268">
        <v>0</v>
      </c>
      <c r="T2268" t="s">
        <v>71</v>
      </c>
      <c r="U2268" t="s">
        <v>161</v>
      </c>
      <c r="V2268" s="1">
        <v>0</v>
      </c>
      <c r="W2268" s="1">
        <v>0</v>
      </c>
      <c r="X2268" s="1">
        <v>0</v>
      </c>
      <c r="AA2268" t="s">
        <v>58</v>
      </c>
      <c r="AB2268" s="1">
        <v>0</v>
      </c>
      <c r="AC2268" s="4">
        <f>IF(ISNUMBER(MATCH(AD2268, $AD$2:AD2267, 0)), INDEX($AC$2:AC2267, MATCH(AD2268, $AD$2:AD2267, 0)), MAX($AC$2:AC2267)+1)</f>
        <v>9</v>
      </c>
      <c r="AD2268" t="str">
        <f t="shared" si="108"/>
        <v>เชียงใหม่-พุทธมณฑลสาย 2</v>
      </c>
      <c r="AE2268" t="s">
        <v>73</v>
      </c>
      <c r="AF2268" s="1">
        <v>0</v>
      </c>
      <c r="AG2268" s="1">
        <v>0</v>
      </c>
      <c r="AH2268" s="1">
        <v>0</v>
      </c>
      <c r="AI2268" t="s">
        <v>7254</v>
      </c>
      <c r="AJ2268" s="1">
        <v>1</v>
      </c>
      <c r="AK2268" s="1">
        <v>720</v>
      </c>
      <c r="AL2268" s="1">
        <v>720</v>
      </c>
      <c r="AM2268" s="1">
        <v>1</v>
      </c>
      <c r="AN2268" s="1">
        <v>0</v>
      </c>
      <c r="AO2268" s="1">
        <v>0</v>
      </c>
      <c r="AP2268" s="1">
        <v>0</v>
      </c>
      <c r="AQ2268" s="1">
        <v>0</v>
      </c>
      <c r="AR2268" s="1">
        <v>500</v>
      </c>
      <c r="AS2268" s="1">
        <v>3899.6551203972513</v>
      </c>
      <c r="AT2268" s="1">
        <f>Table1[[#This Row],[รวมต้นทุนค่าเดินทาง]]+Table1[[#This Row],[รวมต้นทุนค่าซ่อม]]+Table1[[#This Row],[รวมค่าเสื่อม]]</f>
        <v>6385.8514394156564</v>
      </c>
      <c r="AU2268" s="1">
        <f t="shared" si="106"/>
        <v>4623.2312262414152</v>
      </c>
      <c r="AV2268" s="1" t="str" cm="1">
        <f t="array" ref="AV2268">IF(AC2268&lt;4, "เก็บ", IF(OR(AT2268 &lt; PERCENTILE(IF($AC$2:$AC$5092=AC2268, $AT$2:$AT$5092), 0.25) - 1.5 * (PERCENTILE(IF($AC$2:$AC$5092=AC2268, $AT$2:$AT$5092), 0.75) - PERCENTILE(IF($AC$2:$AC$5092=AC2268, $AT$2:$AT$5092), 0.25)), AT2268 &gt; PERCENTILE(IF($AC$2:$AC$5092=AC2268, $AT$2:$AT$5092), 0.75) + 1.5 * (PERCENTILE(IF($AC$2:$AC$5092=AC2268, $AT$2:$AT$5092), 0.75) - PERCENTILE(IF($AC$2:$AC$5092=AC2268, $AT$2:$AT$5092), 0.25))), "ตัด", "เก็บ"))</f>
        <v>เก็บ</v>
      </c>
      <c r="AW2268" s="1">
        <f t="shared" si="107"/>
        <v>4005.4952465164292</v>
      </c>
      <c r="AX2268" s="1">
        <v>2577.9546108768855</v>
      </c>
      <c r="AY2268" s="1">
        <v>1986.1963190184049</v>
      </c>
    </row>
    <row r="2269" spans="1:51" x14ac:dyDescent="0.2">
      <c r="A2269" s="3">
        <v>45703</v>
      </c>
      <c r="B2269">
        <v>45703</v>
      </c>
      <c r="C2269" t="s">
        <v>7255</v>
      </c>
      <c r="D2269" t="s">
        <v>66</v>
      </c>
      <c r="E2269" t="s">
        <v>105</v>
      </c>
      <c r="F2269" t="s">
        <v>395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803</v>
      </c>
      <c r="O2269" s="1">
        <v>803</v>
      </c>
      <c r="P2269" t="s">
        <v>7256</v>
      </c>
      <c r="Q2269" s="2">
        <v>244029</v>
      </c>
      <c r="R2269" t="s">
        <v>55</v>
      </c>
      <c r="S2269">
        <v>0</v>
      </c>
      <c r="T2269" t="s">
        <v>87</v>
      </c>
      <c r="U2269" t="s">
        <v>71</v>
      </c>
      <c r="V2269" s="1">
        <v>0</v>
      </c>
      <c r="W2269" s="1">
        <v>703</v>
      </c>
      <c r="X2269" s="1">
        <v>0</v>
      </c>
      <c r="Y2269" t="s">
        <v>108</v>
      </c>
      <c r="Z2269" t="s">
        <v>71</v>
      </c>
      <c r="AA2269" t="s">
        <v>344</v>
      </c>
      <c r="AB2269" s="1">
        <v>0</v>
      </c>
      <c r="AC2269" s="4">
        <f>IF(ISNUMBER(MATCH(AD2269, $AD$2:AD2268, 0)), INDEX($AC$2:AC2268, MATCH(AD2269, $AD$2:AD2268, 0)), MAX($AC$2:AC2268)+1)</f>
        <v>6</v>
      </c>
      <c r="AD2269" t="str">
        <f t="shared" si="108"/>
        <v>เชียงราย-เชียงใหม่</v>
      </c>
      <c r="AE2269" t="s">
        <v>55</v>
      </c>
      <c r="AF2269" s="1">
        <v>0</v>
      </c>
      <c r="AG2269" s="1">
        <v>0</v>
      </c>
      <c r="AH2269" s="1">
        <v>0</v>
      </c>
      <c r="AI2269" t="s">
        <v>7257</v>
      </c>
      <c r="AJ2269" s="1">
        <v>1</v>
      </c>
      <c r="AK2269" s="1">
        <v>0</v>
      </c>
      <c r="AL2269" s="1">
        <v>0</v>
      </c>
      <c r="AM2269" s="1">
        <v>0</v>
      </c>
      <c r="AN2269" s="1">
        <v>0</v>
      </c>
      <c r="AO2269" s="1">
        <v>0</v>
      </c>
      <c r="AP2269" s="1">
        <v>0</v>
      </c>
      <c r="AQ2269" s="1">
        <v>0</v>
      </c>
      <c r="AR2269" s="1">
        <v>1506</v>
      </c>
      <c r="AS2269" s="1">
        <v>291.90484848484851</v>
      </c>
      <c r="AT2269" s="1">
        <f>Table1[[#This Row],[รวมต้นทุนค่าเดินทาง]]+Table1[[#This Row],[รวมต้นทุนค่าซ่อม]]+Table1[[#This Row],[รวมค่าเสื่อม]]</f>
        <v>3304.1809991124637</v>
      </c>
      <c r="AU2269" s="1">
        <f t="shared" si="106"/>
        <v>4428.3346813776061</v>
      </c>
      <c r="AV2269" s="1" t="str" cm="1">
        <f t="array" ref="AV2269">IF(AC2269&lt;4, "เก็บ", IF(OR(AT2269 &lt; PERCENTILE(IF($AC$2:$AC$5092=AC2269, $AT$2:$AT$5092), 0.25) - 1.5 * (PERCENTILE(IF($AC$2:$AC$5092=AC2269, $AT$2:$AT$5092), 0.75) - PERCENTILE(IF($AC$2:$AC$5092=AC2269, $AT$2:$AT$5092), 0.25)), AT2269 &gt; PERCENTILE(IF($AC$2:$AC$5092=AC2269, $AT$2:$AT$5092), 0.75) + 1.5 * (PERCENTILE(IF($AC$2:$AC$5092=AC2269, $AT$2:$AT$5092), 0.75) - PERCENTILE(IF($AC$2:$AC$5092=AC2269, $AT$2:$AT$5092), 0.25))), "ตัด", "เก็บ"))</f>
        <v>เก็บ</v>
      </c>
      <c r="AW2269" s="1">
        <f t="shared" si="107"/>
        <v>3873.7679454274344</v>
      </c>
      <c r="AX2269" s="1">
        <v>2781.4385174989698</v>
      </c>
      <c r="AY2269" s="1">
        <v>1506.2761506276152</v>
      </c>
    </row>
    <row r="2270" spans="1:51" x14ac:dyDescent="0.2">
      <c r="A2270" s="3">
        <v>45705</v>
      </c>
      <c r="B2270">
        <v>45705</v>
      </c>
      <c r="C2270" t="s">
        <v>7258</v>
      </c>
      <c r="D2270" t="s">
        <v>66</v>
      </c>
      <c r="E2270" t="s">
        <v>67</v>
      </c>
      <c r="F2270" t="s">
        <v>240</v>
      </c>
      <c r="G2270" s="1">
        <v>0</v>
      </c>
      <c r="H2270" s="1">
        <v>803</v>
      </c>
      <c r="I2270" s="1">
        <v>400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400</v>
      </c>
      <c r="P2270" t="s">
        <v>7259</v>
      </c>
      <c r="Q2270" s="2">
        <v>244031</v>
      </c>
      <c r="R2270" t="s">
        <v>70</v>
      </c>
      <c r="S2270">
        <v>0</v>
      </c>
      <c r="T2270" t="s">
        <v>88</v>
      </c>
      <c r="U2270" t="s">
        <v>93</v>
      </c>
      <c r="V2270" s="1">
        <v>0</v>
      </c>
      <c r="W2270" s="1">
        <v>0</v>
      </c>
      <c r="X2270" s="1">
        <v>0</v>
      </c>
      <c r="AA2270" t="s">
        <v>58</v>
      </c>
      <c r="AB2270" s="1">
        <v>0</v>
      </c>
      <c r="AC2270" s="4">
        <f>IF(ISNUMBER(MATCH(AD2270, $AD$2:AD2269, 0)), INDEX($AC$2:AC2269, MATCH(AD2270, $AD$2:AD2269, 0)), MAX($AC$2:AC2269)+1)</f>
        <v>51</v>
      </c>
      <c r="AD2270" t="str">
        <f t="shared" si="108"/>
        <v>แพร่-ตลาดไท</v>
      </c>
      <c r="AE2270" t="s">
        <v>73</v>
      </c>
      <c r="AF2270" s="1">
        <v>0</v>
      </c>
      <c r="AG2270" s="1">
        <v>0</v>
      </c>
      <c r="AH2270" s="1">
        <v>0</v>
      </c>
      <c r="AI2270" t="s">
        <v>7260</v>
      </c>
      <c r="AJ2270" s="1">
        <v>1</v>
      </c>
      <c r="AK2270" s="1">
        <v>572</v>
      </c>
      <c r="AL2270" s="1">
        <v>572</v>
      </c>
      <c r="AM2270" s="1">
        <v>1</v>
      </c>
      <c r="AN2270" s="1">
        <v>0</v>
      </c>
      <c r="AO2270" s="1">
        <v>0</v>
      </c>
      <c r="AP2270" s="1">
        <v>0</v>
      </c>
      <c r="AQ2270" s="1">
        <v>0</v>
      </c>
      <c r="AR2270" s="1">
        <v>1203</v>
      </c>
      <c r="AS2270" s="1">
        <v>1811.6082092467659</v>
      </c>
      <c r="AT2270" s="1">
        <f>Table1[[#This Row],[รวมต้นทุนค่าเดินทาง]]+Table1[[#This Row],[รวมต้นทุนค่าซ่อม]]+Table1[[#This Row],[รวมค่าเสื่อม]]</f>
        <v>5230.9736710941561</v>
      </c>
      <c r="AU2270" s="1">
        <f t="shared" si="106"/>
        <v>4737.6107634746759</v>
      </c>
      <c r="AV2270" s="1" t="str" cm="1">
        <f t="array" ref="AV2270">IF(AC2270&lt;4, "เก็บ", IF(OR(AT2270 &lt; PERCENTILE(IF($AC$2:$AC$5092=AC2270, $AT$2:$AT$5092), 0.25) - 1.5 * (PERCENTILE(IF($AC$2:$AC$5092=AC2270, $AT$2:$AT$5092), 0.75) - PERCENTILE(IF($AC$2:$AC$5092=AC2270, $AT$2:$AT$5092), 0.25)), AT2270 &gt; PERCENTILE(IF($AC$2:$AC$5092=AC2270, $AT$2:$AT$5092), 0.75) + 1.5 * (PERCENTILE(IF($AC$2:$AC$5092=AC2270, $AT$2:$AT$5092), 0.75) - PERCENTILE(IF($AC$2:$AC$5092=AC2270, $AT$2:$AT$5092), 0.25))), "ตัด", "เก็บ"))</f>
        <v>เก็บ</v>
      </c>
      <c r="AW2270" s="1">
        <f t="shared" si="107"/>
        <v>4487.1668970521196</v>
      </c>
      <c r="AX2270" s="1">
        <v>3014.4338711558335</v>
      </c>
      <c r="AY2270" s="1">
        <v>2216.3654618473897</v>
      </c>
    </row>
    <row r="2271" spans="1:51" x14ac:dyDescent="0.2">
      <c r="A2271" s="3">
        <v>45706</v>
      </c>
      <c r="B2271">
        <v>45706</v>
      </c>
      <c r="C2271" t="s">
        <v>7261</v>
      </c>
      <c r="D2271" t="s">
        <v>66</v>
      </c>
      <c r="E2271" t="s">
        <v>67</v>
      </c>
      <c r="F2271" t="s">
        <v>665</v>
      </c>
      <c r="G2271" s="1">
        <v>937</v>
      </c>
      <c r="H2271" s="1">
        <v>0</v>
      </c>
      <c r="I2271" s="1">
        <v>400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  <c r="O2271" s="1">
        <v>1337</v>
      </c>
      <c r="P2271" t="s">
        <v>7262</v>
      </c>
      <c r="Q2271" s="2">
        <v>244032</v>
      </c>
      <c r="R2271" t="s">
        <v>70</v>
      </c>
      <c r="S2271">
        <v>0</v>
      </c>
      <c r="T2271" t="s">
        <v>254</v>
      </c>
      <c r="U2271" t="s">
        <v>161</v>
      </c>
      <c r="V2271" s="1">
        <v>0</v>
      </c>
      <c r="W2271" s="1">
        <v>0</v>
      </c>
      <c r="X2271" s="1">
        <v>0</v>
      </c>
      <c r="AA2271" t="s">
        <v>58</v>
      </c>
      <c r="AB2271" s="1">
        <v>0</v>
      </c>
      <c r="AC2271" s="4">
        <f>IF(ISNUMBER(MATCH(AD2271, $AD$2:AD2270, 0)), INDEX($AC$2:AC2270, MATCH(AD2271, $AD$2:AD2270, 0)), MAX($AC$2:AC2270)+1)</f>
        <v>11</v>
      </c>
      <c r="AD2271" t="str">
        <f t="shared" si="108"/>
        <v>ลำปาง-พุทธมณฑลสาย 2</v>
      </c>
      <c r="AE2271" t="s">
        <v>73</v>
      </c>
      <c r="AF2271" s="1">
        <v>0</v>
      </c>
      <c r="AG2271" s="1">
        <v>0</v>
      </c>
      <c r="AH2271" s="1">
        <v>0</v>
      </c>
      <c r="AI2271" t="s">
        <v>7263</v>
      </c>
      <c r="AJ2271" s="1">
        <v>1</v>
      </c>
      <c r="AK2271" s="1">
        <v>720</v>
      </c>
      <c r="AL2271" s="1">
        <v>720</v>
      </c>
      <c r="AM2271" s="1">
        <v>1</v>
      </c>
      <c r="AN2271" s="1">
        <v>0</v>
      </c>
      <c r="AO2271" s="1">
        <v>0</v>
      </c>
      <c r="AP2271" s="1">
        <v>0</v>
      </c>
      <c r="AQ2271" s="1">
        <v>0</v>
      </c>
      <c r="AR2271" s="1">
        <v>1337</v>
      </c>
      <c r="AS2271" s="1">
        <v>919.22036126570799</v>
      </c>
      <c r="AT2271" s="1">
        <f>Table1[[#This Row],[รวมต้นทุนค่าเดินทาง]]+Table1[[#This Row],[รวมต้นทุนค่าซ่อม]]+Table1[[#This Row],[รวมค่าเสื่อม]]</f>
        <v>4551.6897224130353</v>
      </c>
      <c r="AU2271" s="1">
        <f t="shared" si="106"/>
        <v>4930.4097489270907</v>
      </c>
      <c r="AV2271" s="1" t="str" cm="1">
        <f t="array" ref="AV2271">IF(AC2271&lt;4, "เก็บ", IF(OR(AT2271 &lt; PERCENTILE(IF($AC$2:$AC$5092=AC2271, $AT$2:$AT$5092), 0.25) - 1.5 * (PERCENTILE(IF($AC$2:$AC$5092=AC2271, $AT$2:$AT$5092), 0.75) - PERCENTILE(IF($AC$2:$AC$5092=AC2271, $AT$2:$AT$5092), 0.25)), AT2271 &gt; PERCENTILE(IF($AC$2:$AC$5092=AC2271, $AT$2:$AT$5092), 0.75) + 1.5 * (PERCENTILE(IF($AC$2:$AC$5092=AC2271, $AT$2:$AT$5092), 0.75) - PERCENTILE(IF($AC$2:$AC$5092=AC2271, $AT$2:$AT$5092), 0.25))), "ตัด", "เก็บ"))</f>
        <v>เก็บ</v>
      </c>
      <c r="AW2271" s="1">
        <f t="shared" si="107"/>
        <v>4496.4734610911819</v>
      </c>
      <c r="AX2271" s="1">
        <v>2927.9145864762854</v>
      </c>
      <c r="AY2271" s="1">
        <v>2295.4693611473272</v>
      </c>
    </row>
    <row r="2272" spans="1:51" x14ac:dyDescent="0.2">
      <c r="A2272" s="3">
        <v>45706</v>
      </c>
      <c r="B2272">
        <v>45706</v>
      </c>
      <c r="C2272" t="s">
        <v>7264</v>
      </c>
      <c r="D2272" t="s">
        <v>66</v>
      </c>
      <c r="E2272" t="s">
        <v>67</v>
      </c>
      <c r="F2272" t="s">
        <v>92</v>
      </c>
      <c r="G2272" s="1">
        <v>0</v>
      </c>
      <c r="H2272" s="1">
        <v>0</v>
      </c>
      <c r="I2272" s="1">
        <v>400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400</v>
      </c>
      <c r="P2272" t="s">
        <v>7265</v>
      </c>
      <c r="Q2272" s="2">
        <v>244032</v>
      </c>
      <c r="R2272" t="s">
        <v>70</v>
      </c>
      <c r="S2272">
        <v>0</v>
      </c>
      <c r="T2272" t="s">
        <v>254</v>
      </c>
      <c r="U2272" t="s">
        <v>161</v>
      </c>
      <c r="V2272" s="1">
        <v>0</v>
      </c>
      <c r="W2272" s="1">
        <v>0</v>
      </c>
      <c r="X2272" s="1">
        <v>0</v>
      </c>
      <c r="AA2272" t="s">
        <v>58</v>
      </c>
      <c r="AB2272" s="1">
        <v>0</v>
      </c>
      <c r="AC2272" s="4">
        <f>IF(ISNUMBER(MATCH(AD2272, $AD$2:AD2271, 0)), INDEX($AC$2:AC2271, MATCH(AD2272, $AD$2:AD2271, 0)), MAX($AC$2:AC2271)+1)</f>
        <v>11</v>
      </c>
      <c r="AD2272" t="str">
        <f t="shared" si="108"/>
        <v>ลำปาง-พุทธมณฑลสาย 2</v>
      </c>
      <c r="AE2272" t="s">
        <v>73</v>
      </c>
      <c r="AF2272" s="1">
        <v>0</v>
      </c>
      <c r="AG2272" s="1">
        <v>0</v>
      </c>
      <c r="AH2272" s="1">
        <v>0</v>
      </c>
      <c r="AI2272" t="s">
        <v>7266</v>
      </c>
      <c r="AJ2272" s="1">
        <v>1</v>
      </c>
      <c r="AK2272" s="1">
        <v>720</v>
      </c>
      <c r="AL2272" s="1">
        <v>720</v>
      </c>
      <c r="AM2272" s="1">
        <v>1</v>
      </c>
      <c r="AN2272" s="1">
        <v>0</v>
      </c>
      <c r="AO2272" s="1">
        <v>0</v>
      </c>
      <c r="AP2272" s="1">
        <v>0</v>
      </c>
      <c r="AQ2272" s="1">
        <v>0</v>
      </c>
      <c r="AR2272" s="1">
        <v>400</v>
      </c>
      <c r="AS2272" s="1">
        <v>608.60106722122555</v>
      </c>
      <c r="AT2272" s="1">
        <f>Table1[[#This Row],[รวมต้นทุนค่าเดินทาง]]+Table1[[#This Row],[รวมต้นทุนค่าซ่อม]]+Table1[[#This Row],[รวมค่าเสื่อม]]</f>
        <v>2432.2815950101099</v>
      </c>
      <c r="AU2272" s="1">
        <f t="shared" si="106"/>
        <v>4930.4097489270907</v>
      </c>
      <c r="AV2272" s="1" t="str" cm="1">
        <f t="array" ref="AV2272">IF(AC2272&lt;4, "เก็บ", IF(OR(AT2272 &lt; PERCENTILE(IF($AC$2:$AC$5092=AC2272, $AT$2:$AT$5092), 0.25) - 1.5 * (PERCENTILE(IF($AC$2:$AC$5092=AC2272, $AT$2:$AT$5092), 0.75) - PERCENTILE(IF($AC$2:$AC$5092=AC2272, $AT$2:$AT$5092), 0.25)), AT2272 &gt; PERCENTILE(IF($AC$2:$AC$5092=AC2272, $AT$2:$AT$5092), 0.75) + 1.5 * (PERCENTILE(IF($AC$2:$AC$5092=AC2272, $AT$2:$AT$5092), 0.75) - PERCENTILE(IF($AC$2:$AC$5092=AC2272, $AT$2:$AT$5092), 0.25))), "ตัด", "เก็บ"))</f>
        <v>เก็บ</v>
      </c>
      <c r="AW2272" s="1">
        <f t="shared" si="107"/>
        <v>4496.4734610911819</v>
      </c>
      <c r="AX2272" s="1">
        <v>2927.9145864762854</v>
      </c>
      <c r="AY2272" s="1">
        <v>1423.6805277888843</v>
      </c>
    </row>
    <row r="2273" spans="1:51" x14ac:dyDescent="0.2">
      <c r="A2273" s="3">
        <v>45706</v>
      </c>
      <c r="B2273">
        <v>45706</v>
      </c>
      <c r="C2273" t="s">
        <v>7267</v>
      </c>
      <c r="D2273" t="s">
        <v>66</v>
      </c>
      <c r="E2273" t="s">
        <v>67</v>
      </c>
      <c r="F2273" t="s">
        <v>277</v>
      </c>
      <c r="G2273" s="1">
        <v>0</v>
      </c>
      <c r="H2273" s="1">
        <v>2443</v>
      </c>
      <c r="I2273" s="1">
        <v>500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500</v>
      </c>
      <c r="P2273" t="s">
        <v>7268</v>
      </c>
      <c r="Q2273" s="2">
        <v>244032</v>
      </c>
      <c r="R2273" t="s">
        <v>70</v>
      </c>
      <c r="S2273">
        <v>0</v>
      </c>
      <c r="T2273" t="s">
        <v>71</v>
      </c>
      <c r="U2273" t="s">
        <v>72</v>
      </c>
      <c r="V2273" s="1">
        <v>0</v>
      </c>
      <c r="W2273" s="1">
        <v>0</v>
      </c>
      <c r="X2273" s="1">
        <v>0</v>
      </c>
      <c r="AA2273" t="s">
        <v>58</v>
      </c>
      <c r="AB2273" s="1">
        <v>0</v>
      </c>
      <c r="AC2273" s="4">
        <f>IF(ISNUMBER(MATCH(AD2273, $AD$2:AD2272, 0)), INDEX($AC$2:AC2272, MATCH(AD2273, $AD$2:AD2272, 0)), MAX($AC$2:AC2272)+1)</f>
        <v>2</v>
      </c>
      <c r="AD2273" t="str">
        <f t="shared" si="108"/>
        <v>เชียงใหม่-พุทธมณฑลสาย 5</v>
      </c>
      <c r="AE2273" t="s">
        <v>73</v>
      </c>
      <c r="AF2273" s="1">
        <v>0</v>
      </c>
      <c r="AG2273" s="1">
        <v>0</v>
      </c>
      <c r="AH2273" s="1">
        <v>0</v>
      </c>
      <c r="AI2273" t="s">
        <v>7269</v>
      </c>
      <c r="AJ2273" s="1">
        <v>1</v>
      </c>
      <c r="AK2273" s="1">
        <v>720</v>
      </c>
      <c r="AL2273" s="1">
        <v>720</v>
      </c>
      <c r="AM2273" s="1">
        <v>1</v>
      </c>
      <c r="AN2273" s="1">
        <v>0</v>
      </c>
      <c r="AO2273" s="1">
        <v>0</v>
      </c>
      <c r="AP2273" s="1">
        <v>0</v>
      </c>
      <c r="AQ2273" s="1">
        <v>0</v>
      </c>
      <c r="AR2273" s="1">
        <v>2943</v>
      </c>
      <c r="AS2273" s="1">
        <v>2885.8939752908368</v>
      </c>
      <c r="AT2273" s="1">
        <f>Table1[[#This Row],[รวมต้นทุนค่าเดินทาง]]+Table1[[#This Row],[รวมต้นทุนค่าซ่อม]]+Table1[[#This Row],[รวมค่าเสื่อม]]</f>
        <v>8129.6645566408179</v>
      </c>
      <c r="AU2273" s="1">
        <f t="shared" si="106"/>
        <v>5026.5629662053279</v>
      </c>
      <c r="AV2273" s="1" t="str" cm="1">
        <f t="array" ref="AV2273">IF(AC2273&lt;4, "เก็บ", IF(OR(AT2273 &lt; PERCENTILE(IF($AC$2:$AC$5092=AC2273, $AT$2:$AT$5092), 0.25) - 1.5 * (PERCENTILE(IF($AC$2:$AC$5092=AC2273, $AT$2:$AT$5092), 0.75) - PERCENTILE(IF($AC$2:$AC$5092=AC2273, $AT$2:$AT$5092), 0.25)), AT2273 &gt; PERCENTILE(IF($AC$2:$AC$5092=AC2273, $AT$2:$AT$5092), 0.75) + 1.5 * (PERCENTILE(IF($AC$2:$AC$5092=AC2273, $AT$2:$AT$5092), 0.75) - PERCENTILE(IF($AC$2:$AC$5092=AC2273, $AT$2:$AT$5092), 0.25))), "ตัด", "เก็บ"))</f>
        <v>เก็บ</v>
      </c>
      <c r="AW2273" s="1">
        <f t="shared" si="107"/>
        <v>5026.5629662053279</v>
      </c>
      <c r="AX2273" s="1">
        <v>4064.5059139663294</v>
      </c>
      <c r="AY2273" s="1">
        <v>2300.7705813499806</v>
      </c>
    </row>
    <row r="2274" spans="1:51" x14ac:dyDescent="0.2">
      <c r="A2274" s="3">
        <v>45706</v>
      </c>
      <c r="B2274">
        <v>45706</v>
      </c>
      <c r="C2274" t="s">
        <v>7270</v>
      </c>
      <c r="D2274" t="s">
        <v>66</v>
      </c>
      <c r="E2274" t="s">
        <v>67</v>
      </c>
      <c r="F2274" t="s">
        <v>679</v>
      </c>
      <c r="G2274" s="1">
        <v>0</v>
      </c>
      <c r="H2274" s="1">
        <v>1038</v>
      </c>
      <c r="I2274" s="1">
        <v>400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400</v>
      </c>
      <c r="P2274" t="s">
        <v>7271</v>
      </c>
      <c r="Q2274" s="2">
        <v>244032</v>
      </c>
      <c r="R2274" t="s">
        <v>70</v>
      </c>
      <c r="S2274">
        <v>0</v>
      </c>
      <c r="T2274" t="s">
        <v>71</v>
      </c>
      <c r="U2274" t="s">
        <v>93</v>
      </c>
      <c r="V2274" s="1">
        <v>0</v>
      </c>
      <c r="W2274" s="1">
        <v>0</v>
      </c>
      <c r="X2274" s="1">
        <v>0</v>
      </c>
      <c r="AA2274" t="s">
        <v>58</v>
      </c>
      <c r="AB2274" s="1">
        <v>0</v>
      </c>
      <c r="AC2274" s="4">
        <f>IF(ISNUMBER(MATCH(AD2274, $AD$2:AD2273, 0)), INDEX($AC$2:AC2273, MATCH(AD2274, $AD$2:AD2273, 0)), MAX($AC$2:AC2273)+1)</f>
        <v>4</v>
      </c>
      <c r="AD2274" t="str">
        <f t="shared" si="108"/>
        <v>เชียงใหม่-ตลาดไท</v>
      </c>
      <c r="AE2274" t="s">
        <v>73</v>
      </c>
      <c r="AF2274" s="1">
        <v>0</v>
      </c>
      <c r="AG2274" s="1">
        <v>0</v>
      </c>
      <c r="AH2274" s="1">
        <v>0</v>
      </c>
      <c r="AI2274" t="s">
        <v>7272</v>
      </c>
      <c r="AJ2274" s="1">
        <v>1</v>
      </c>
      <c r="AK2274" s="1">
        <v>720</v>
      </c>
      <c r="AL2274" s="1">
        <v>720</v>
      </c>
      <c r="AM2274" s="1">
        <v>1</v>
      </c>
      <c r="AN2274" s="1">
        <v>0</v>
      </c>
      <c r="AO2274" s="1">
        <v>0</v>
      </c>
      <c r="AP2274" s="1">
        <v>0</v>
      </c>
      <c r="AQ2274" s="1">
        <v>0</v>
      </c>
      <c r="AR2274" s="1">
        <v>1438</v>
      </c>
      <c r="AS2274" s="1">
        <v>778.05362036734437</v>
      </c>
      <c r="AT2274" s="1">
        <f>Table1[[#This Row],[รวมต้นทุนค่าเดินทาง]]+Table1[[#This Row],[รวมต้นทุนค่าซ่อม]]+Table1[[#This Row],[รวมค่าเสื่อม]]</f>
        <v>4643.1250079820238</v>
      </c>
      <c r="AU2274" s="1">
        <f t="shared" si="106"/>
        <v>4256.109283997258</v>
      </c>
      <c r="AV2274" s="1" t="str" cm="1">
        <f t="array" ref="AV2274">IF(AC2274&lt;4, "เก็บ", IF(OR(AT2274 &lt; PERCENTILE(IF($AC$2:$AC$5092=AC2274, $AT$2:$AT$5092), 0.25) - 1.5 * (PERCENTILE(IF($AC$2:$AC$5092=AC2274, $AT$2:$AT$5092), 0.75) - PERCENTILE(IF($AC$2:$AC$5092=AC2274, $AT$2:$AT$5092), 0.25)), AT2274 &gt; PERCENTILE(IF($AC$2:$AC$5092=AC2274, $AT$2:$AT$5092), 0.75) + 1.5 * (PERCENTILE(IF($AC$2:$AC$5092=AC2274, $AT$2:$AT$5092), 0.75) - PERCENTILE(IF($AC$2:$AC$5092=AC2274, $AT$2:$AT$5092), 0.25))), "ตัด", "เก็บ"))</f>
        <v>เก็บ</v>
      </c>
      <c r="AW2274" s="1">
        <f t="shared" si="107"/>
        <v>3807.0727671795808</v>
      </c>
      <c r="AX2274" s="1">
        <v>2335.0230876608157</v>
      </c>
      <c r="AY2274" s="1">
        <v>2427.0713876146792</v>
      </c>
    </row>
    <row r="2275" spans="1:51" x14ac:dyDescent="0.2">
      <c r="A2275" s="3">
        <v>45706</v>
      </c>
      <c r="B2275">
        <v>45706</v>
      </c>
      <c r="C2275" t="s">
        <v>7273</v>
      </c>
      <c r="D2275" t="s">
        <v>66</v>
      </c>
      <c r="E2275" t="s">
        <v>129</v>
      </c>
      <c r="F2275" t="s">
        <v>683</v>
      </c>
      <c r="G2275" s="1">
        <v>0</v>
      </c>
      <c r="H2275" s="1">
        <v>0</v>
      </c>
      <c r="I2275" s="1">
        <v>400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400</v>
      </c>
      <c r="P2275" t="s">
        <v>7274</v>
      </c>
      <c r="Q2275" s="2">
        <v>244032</v>
      </c>
      <c r="R2275" t="s">
        <v>70</v>
      </c>
      <c r="S2275">
        <v>0</v>
      </c>
      <c r="T2275" t="s">
        <v>254</v>
      </c>
      <c r="U2275" t="s">
        <v>93</v>
      </c>
      <c r="V2275" s="1">
        <v>0</v>
      </c>
      <c r="W2275" s="1">
        <v>0</v>
      </c>
      <c r="X2275" s="1">
        <v>0</v>
      </c>
      <c r="AA2275" t="s">
        <v>58</v>
      </c>
      <c r="AB2275" s="1">
        <v>0</v>
      </c>
      <c r="AC2275" s="4">
        <f>IF(ISNUMBER(MATCH(AD2275, $AD$2:AD2274, 0)), INDEX($AC$2:AC2274, MATCH(AD2275, $AD$2:AD2274, 0)), MAX($AC$2:AC2274)+1)</f>
        <v>14</v>
      </c>
      <c r="AD2275" t="str">
        <f t="shared" si="108"/>
        <v>ลำปาง-ตลาดไท</v>
      </c>
      <c r="AE2275" t="s">
        <v>73</v>
      </c>
      <c r="AF2275" s="1">
        <v>0</v>
      </c>
      <c r="AG2275" s="1">
        <v>0</v>
      </c>
      <c r="AH2275" s="1">
        <v>0</v>
      </c>
      <c r="AI2275" t="s">
        <v>7275</v>
      </c>
      <c r="AJ2275" s="1">
        <v>1</v>
      </c>
      <c r="AK2275" s="1">
        <v>720</v>
      </c>
      <c r="AL2275" s="1">
        <v>720</v>
      </c>
      <c r="AM2275" s="1">
        <v>1</v>
      </c>
      <c r="AN2275" s="1">
        <v>0</v>
      </c>
      <c r="AO2275" s="1">
        <v>0</v>
      </c>
      <c r="AP2275" s="1">
        <v>0</v>
      </c>
      <c r="AQ2275" s="1">
        <v>0</v>
      </c>
      <c r="AR2275" s="1">
        <v>400</v>
      </c>
      <c r="AS2275" s="1">
        <v>1294.5284355326089</v>
      </c>
      <c r="AT2275" s="1">
        <f>Table1[[#This Row],[รวมต้นทุนค่าเดินทาง]]+Table1[[#This Row],[รวมต้นทุนค่าซ่อม]]+Table1[[#This Row],[รวมค่าเสื่อม]]</f>
        <v>3222.123422943916</v>
      </c>
      <c r="AU2275" s="1" t="e">
        <f t="shared" si="106"/>
        <v>#N/A</v>
      </c>
      <c r="AV2275" s="1" t="e" cm="1">
        <f t="array" ref="AV2275">IF(AC2275&lt;4, "เก็บ", IF(OR(AT2275 &lt; PERCENTILE(IF($AC$2:$AC$5092=AC2275, $AT$2:$AT$5092), 0.25) - 1.5 * (PERCENTILE(IF($AC$2:$AC$5092=AC2275, $AT$2:$AT$5092), 0.75) - PERCENTILE(IF($AC$2:$AC$5092=AC2275, $AT$2:$AT$5092), 0.25)), AT2275 &gt; PERCENTILE(IF($AC$2:$AC$5092=AC2275, $AT$2:$AT$5092), 0.75) + 1.5 * (PERCENTILE(IF($AC$2:$AC$5092=AC2275, $AT$2:$AT$5092), 0.75) - PERCENTILE(IF($AC$2:$AC$5092=AC2275, $AT$2:$AT$5092), 0.25))), "ตัด", "เก็บ"))</f>
        <v>#N/A</v>
      </c>
      <c r="AW2275" s="1" t="e">
        <f t="shared" si="107"/>
        <v>#DIV/0!</v>
      </c>
      <c r="AX2275" s="1">
        <v>2411.9362516169685</v>
      </c>
      <c r="AY2275" s="1">
        <v>1527.5949874113071</v>
      </c>
    </row>
    <row r="2276" spans="1:51" x14ac:dyDescent="0.2">
      <c r="A2276" s="3">
        <v>45706</v>
      </c>
      <c r="B2276">
        <v>45706</v>
      </c>
      <c r="C2276" t="s">
        <v>7276</v>
      </c>
      <c r="D2276" t="s">
        <v>66</v>
      </c>
      <c r="E2276" t="s">
        <v>67</v>
      </c>
      <c r="F2276" t="s">
        <v>236</v>
      </c>
      <c r="G2276" s="1">
        <v>0</v>
      </c>
      <c r="H2276" s="1">
        <v>870</v>
      </c>
      <c r="I2276" s="1">
        <v>400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400</v>
      </c>
      <c r="P2276" t="s">
        <v>7277</v>
      </c>
      <c r="Q2276" s="2">
        <v>244032</v>
      </c>
      <c r="R2276" t="s">
        <v>70</v>
      </c>
      <c r="S2276">
        <v>0</v>
      </c>
      <c r="T2276" t="s">
        <v>254</v>
      </c>
      <c r="U2276" t="s">
        <v>93</v>
      </c>
      <c r="V2276" s="1">
        <v>0</v>
      </c>
      <c r="W2276" s="1">
        <v>0</v>
      </c>
      <c r="X2276" s="1">
        <v>0</v>
      </c>
      <c r="AA2276" t="s">
        <v>58</v>
      </c>
      <c r="AB2276" s="1">
        <v>0</v>
      </c>
      <c r="AC2276" s="4">
        <f>IF(ISNUMBER(MATCH(AD2276, $AD$2:AD2275, 0)), INDEX($AC$2:AC2275, MATCH(AD2276, $AD$2:AD2275, 0)), MAX($AC$2:AC2275)+1)</f>
        <v>14</v>
      </c>
      <c r="AD2276" t="str">
        <f t="shared" si="108"/>
        <v>ลำปาง-ตลาดไท</v>
      </c>
      <c r="AE2276" t="s">
        <v>73</v>
      </c>
      <c r="AF2276" s="1">
        <v>0</v>
      </c>
      <c r="AG2276" s="1">
        <v>0</v>
      </c>
      <c r="AH2276" s="1">
        <v>0</v>
      </c>
      <c r="AI2276" t="s">
        <v>7278</v>
      </c>
      <c r="AJ2276" s="1">
        <v>1</v>
      </c>
      <c r="AK2276" s="1">
        <v>720</v>
      </c>
      <c r="AL2276" s="1">
        <v>720</v>
      </c>
      <c r="AM2276" s="1">
        <v>1</v>
      </c>
      <c r="AN2276" s="1">
        <v>0</v>
      </c>
      <c r="AO2276" s="1">
        <v>0</v>
      </c>
      <c r="AP2276" s="1">
        <v>0</v>
      </c>
      <c r="AQ2276" s="1">
        <v>0</v>
      </c>
      <c r="AR2276" s="1">
        <v>1270</v>
      </c>
      <c r="AS2276" s="1">
        <v>379.89586022426653</v>
      </c>
      <c r="AT2276" s="1">
        <f>Table1[[#This Row],[รวมต้นทุนค่าเดินทาง]]+Table1[[#This Row],[รวมต้นทุนค่าซ่อม]]+Table1[[#This Row],[รวมค่าเสื่อม]]</f>
        <v>4078.303158392865</v>
      </c>
      <c r="AU2276" s="1" t="e">
        <f t="shared" si="106"/>
        <v>#N/A</v>
      </c>
      <c r="AV2276" s="1" t="e" cm="1">
        <f t="array" ref="AV2276">IF(AC2276&lt;4, "เก็บ", IF(OR(AT2276 &lt; PERCENTILE(IF($AC$2:$AC$5092=AC2276, $AT$2:$AT$5092), 0.25) - 1.5 * (PERCENTILE(IF($AC$2:$AC$5092=AC2276, $AT$2:$AT$5092), 0.75) - PERCENTILE(IF($AC$2:$AC$5092=AC2276, $AT$2:$AT$5092), 0.25)), AT2276 &gt; PERCENTILE(IF($AC$2:$AC$5092=AC2276, $AT$2:$AT$5092), 0.75) + 1.5 * (PERCENTILE(IF($AC$2:$AC$5092=AC2276, $AT$2:$AT$5092), 0.75) - PERCENTILE(IF($AC$2:$AC$5092=AC2276, $AT$2:$AT$5092), 0.25))), "ตัด", "เก็บ"))</f>
        <v>#N/A</v>
      </c>
      <c r="AW2276" s="1" t="e">
        <f t="shared" si="107"/>
        <v>#DIV/0!</v>
      </c>
      <c r="AX2276" s="1">
        <v>2411.9362516169685</v>
      </c>
      <c r="AY2276" s="1">
        <v>2428.4072981685986</v>
      </c>
    </row>
    <row r="2277" spans="1:51" x14ac:dyDescent="0.2">
      <c r="A2277" s="3">
        <v>45706</v>
      </c>
      <c r="B2277">
        <v>45706</v>
      </c>
      <c r="C2277" t="s">
        <v>7279</v>
      </c>
      <c r="D2277" t="s">
        <v>66</v>
      </c>
      <c r="E2277" t="s">
        <v>67</v>
      </c>
      <c r="F2277" t="s">
        <v>770</v>
      </c>
      <c r="G2277" s="1">
        <v>0</v>
      </c>
      <c r="H2277" s="1">
        <v>870</v>
      </c>
      <c r="I2277" s="1">
        <v>400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400</v>
      </c>
      <c r="P2277" t="s">
        <v>7280</v>
      </c>
      <c r="Q2277" s="2">
        <v>244032</v>
      </c>
      <c r="R2277" t="s">
        <v>70</v>
      </c>
      <c r="S2277">
        <v>0</v>
      </c>
      <c r="T2277" t="s">
        <v>254</v>
      </c>
      <c r="U2277" t="s">
        <v>93</v>
      </c>
      <c r="V2277" s="1">
        <v>0</v>
      </c>
      <c r="W2277" s="1">
        <v>0</v>
      </c>
      <c r="X2277" s="1">
        <v>0</v>
      </c>
      <c r="AA2277" t="s">
        <v>58</v>
      </c>
      <c r="AB2277" s="1">
        <v>0</v>
      </c>
      <c r="AC2277" s="4">
        <f>IF(ISNUMBER(MATCH(AD2277, $AD$2:AD2276, 0)), INDEX($AC$2:AC2276, MATCH(AD2277, $AD$2:AD2276, 0)), MAX($AC$2:AC2276)+1)</f>
        <v>14</v>
      </c>
      <c r="AD2277" t="str">
        <f t="shared" si="108"/>
        <v>ลำปาง-ตลาดไท</v>
      </c>
      <c r="AE2277" t="s">
        <v>73</v>
      </c>
      <c r="AF2277" s="1">
        <v>0</v>
      </c>
      <c r="AG2277" s="1">
        <v>0</v>
      </c>
      <c r="AH2277" s="1">
        <v>0</v>
      </c>
      <c r="AI2277" t="s">
        <v>7281</v>
      </c>
      <c r="AJ2277" s="1">
        <v>1</v>
      </c>
      <c r="AK2277" s="1">
        <v>620</v>
      </c>
      <c r="AL2277" s="1">
        <v>620</v>
      </c>
      <c r="AM2277" s="1">
        <v>1</v>
      </c>
      <c r="AN2277" s="1">
        <v>0</v>
      </c>
      <c r="AO2277" s="1">
        <v>0</v>
      </c>
      <c r="AP2277" s="1">
        <v>0</v>
      </c>
      <c r="AQ2277" s="1">
        <v>0</v>
      </c>
      <c r="AR2277" s="1">
        <v>1270</v>
      </c>
      <c r="AS2277" s="1">
        <v>617.44525238210417</v>
      </c>
      <c r="AT2277" s="1">
        <f>Table1[[#This Row],[รวมต้นทุนค่าเดินทาง]]+Table1[[#This Row],[รวมต้นทุนค่าซ่อม]]+Table1[[#This Row],[รวมค่าเสื่อม]]</f>
        <v>4686.0677852768404</v>
      </c>
      <c r="AU2277" s="1" t="e">
        <f t="shared" si="106"/>
        <v>#N/A</v>
      </c>
      <c r="AV2277" s="1" t="e" cm="1">
        <f t="array" ref="AV2277">IF(AC2277&lt;4, "เก็บ", IF(OR(AT2277 &lt; PERCENTILE(IF($AC$2:$AC$5092=AC2277, $AT$2:$AT$5092), 0.25) - 1.5 * (PERCENTILE(IF($AC$2:$AC$5092=AC2277, $AT$2:$AT$5092), 0.75) - PERCENTILE(IF($AC$2:$AC$5092=AC2277, $AT$2:$AT$5092), 0.25)), AT2277 &gt; PERCENTILE(IF($AC$2:$AC$5092=AC2277, $AT$2:$AT$5092), 0.75) + 1.5 * (PERCENTILE(IF($AC$2:$AC$5092=AC2277, $AT$2:$AT$5092), 0.75) - PERCENTILE(IF($AC$2:$AC$5092=AC2277, $AT$2:$AT$5092), 0.25))), "ตัด", "เก็บ"))</f>
        <v>#N/A</v>
      </c>
      <c r="AW2277" s="1" t="e">
        <f t="shared" si="107"/>
        <v>#DIV/0!</v>
      </c>
      <c r="AX2277" s="1">
        <v>2411.9362516169685</v>
      </c>
      <c r="AY2277" s="1">
        <v>2798.6225328947367</v>
      </c>
    </row>
    <row r="2278" spans="1:51" x14ac:dyDescent="0.2">
      <c r="A2278" s="3">
        <v>45706</v>
      </c>
      <c r="B2278">
        <v>45706</v>
      </c>
      <c r="C2278" t="s">
        <v>7282</v>
      </c>
      <c r="D2278" t="s">
        <v>66</v>
      </c>
      <c r="E2278" t="s">
        <v>84</v>
      </c>
      <c r="F2278" t="s">
        <v>85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435</v>
      </c>
      <c r="O2278" s="1">
        <v>435</v>
      </c>
      <c r="P2278" t="s">
        <v>7283</v>
      </c>
      <c r="Q2278" s="2">
        <v>244032</v>
      </c>
      <c r="R2278" t="s">
        <v>55</v>
      </c>
      <c r="S2278">
        <v>0</v>
      </c>
      <c r="T2278" t="s">
        <v>87</v>
      </c>
      <c r="U2278" t="s">
        <v>71</v>
      </c>
      <c r="V2278" s="1">
        <v>0</v>
      </c>
      <c r="W2278" s="1">
        <v>1238</v>
      </c>
      <c r="X2278" s="1">
        <v>0</v>
      </c>
      <c r="Y2278" t="s">
        <v>87</v>
      </c>
      <c r="Z2278" t="s">
        <v>71</v>
      </c>
      <c r="AA2278" t="s">
        <v>7284</v>
      </c>
      <c r="AB2278" s="1">
        <v>0</v>
      </c>
      <c r="AC2278" s="4">
        <f>IF(ISNUMBER(MATCH(AD2278, $AD$2:AD2277, 0)), INDEX($AC$2:AC2277, MATCH(AD2278, $AD$2:AD2277, 0)), MAX($AC$2:AC2277)+1)</f>
        <v>6</v>
      </c>
      <c r="AD2278" t="str">
        <f t="shared" si="108"/>
        <v>เชียงราย-เชียงใหม่</v>
      </c>
      <c r="AE2278" t="s">
        <v>55</v>
      </c>
      <c r="AF2278" s="1">
        <v>0</v>
      </c>
      <c r="AG2278" s="1">
        <v>0</v>
      </c>
      <c r="AH2278" s="1">
        <v>0</v>
      </c>
      <c r="AI2278" t="s">
        <v>7285</v>
      </c>
      <c r="AJ2278" s="1">
        <v>1</v>
      </c>
      <c r="AK2278" s="1">
        <v>0</v>
      </c>
      <c r="AL2278" s="1">
        <v>0</v>
      </c>
      <c r="AM2278" s="1">
        <v>0</v>
      </c>
      <c r="AN2278" s="1">
        <v>0</v>
      </c>
      <c r="AO2278" s="1">
        <v>0</v>
      </c>
      <c r="AP2278" s="1">
        <v>0</v>
      </c>
      <c r="AQ2278" s="1">
        <v>0</v>
      </c>
      <c r="AR2278" s="1">
        <v>1673</v>
      </c>
      <c r="AS2278" s="1">
        <v>2607.5550520833335</v>
      </c>
      <c r="AT2278" s="1">
        <f>Table1[[#This Row],[รวมต้นทุนค่าเดินทาง]]+Table1[[#This Row],[รวมต้นทุนค่าซ่อม]]+Table1[[#This Row],[รวมค่าเสื่อม]]</f>
        <v>5959.6595296952737</v>
      </c>
      <c r="AU2278" s="1">
        <f t="shared" si="106"/>
        <v>4428.3346813776061</v>
      </c>
      <c r="AV2278" s="1" t="str" cm="1">
        <f t="array" ref="AV2278">IF(AC2278&lt;4, "เก็บ", IF(OR(AT2278 &lt; PERCENTILE(IF($AC$2:$AC$5092=AC2278, $AT$2:$AT$5092), 0.25) - 1.5 * (PERCENTILE(IF($AC$2:$AC$5092=AC2278, $AT$2:$AT$5092), 0.75) - PERCENTILE(IF($AC$2:$AC$5092=AC2278, $AT$2:$AT$5092), 0.25)), AT2278 &gt; PERCENTILE(IF($AC$2:$AC$5092=AC2278, $AT$2:$AT$5092), 0.75) + 1.5 * (PERCENTILE(IF($AC$2:$AC$5092=AC2278, $AT$2:$AT$5092), 0.75) - PERCENTILE(IF($AC$2:$AC$5092=AC2278, $AT$2:$AT$5092), 0.25))), "ตัด", "เก็บ"))</f>
        <v>เก็บ</v>
      </c>
      <c r="AW2278" s="1">
        <f t="shared" si="107"/>
        <v>3873.7679454274344</v>
      </c>
      <c r="AX2278" s="1">
        <v>2781.4385174989698</v>
      </c>
      <c r="AY2278" s="1">
        <v>1679.1044776119404</v>
      </c>
    </row>
    <row r="2279" spans="1:51" x14ac:dyDescent="0.2">
      <c r="A2279" s="3">
        <v>45707</v>
      </c>
      <c r="B2279">
        <v>45707</v>
      </c>
      <c r="C2279" t="s">
        <v>7286</v>
      </c>
      <c r="D2279" t="s">
        <v>66</v>
      </c>
      <c r="E2279" t="s">
        <v>124</v>
      </c>
      <c r="F2279" t="s">
        <v>1102</v>
      </c>
      <c r="G2279" s="1">
        <v>0</v>
      </c>
      <c r="H2279" s="1">
        <v>1071</v>
      </c>
      <c r="I2279" s="1">
        <v>500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500</v>
      </c>
      <c r="P2279" t="s">
        <v>7287</v>
      </c>
      <c r="Q2279" s="2">
        <v>244033</v>
      </c>
      <c r="R2279" t="s">
        <v>70</v>
      </c>
      <c r="S2279">
        <v>0</v>
      </c>
      <c r="T2279" t="s">
        <v>71</v>
      </c>
      <c r="U2279" t="s">
        <v>161</v>
      </c>
      <c r="V2279" s="1">
        <v>0</v>
      </c>
      <c r="W2279" s="1">
        <v>0</v>
      </c>
      <c r="X2279" s="1">
        <v>0</v>
      </c>
      <c r="AA2279" t="s">
        <v>58</v>
      </c>
      <c r="AB2279" s="1">
        <v>0</v>
      </c>
      <c r="AC2279" s="4">
        <f>IF(ISNUMBER(MATCH(AD2279, $AD$2:AD2278, 0)), INDEX($AC$2:AC2278, MATCH(AD2279, $AD$2:AD2278, 0)), MAX($AC$2:AC2278)+1)</f>
        <v>9</v>
      </c>
      <c r="AD2279" t="str">
        <f t="shared" si="108"/>
        <v>เชียงใหม่-พุทธมณฑลสาย 2</v>
      </c>
      <c r="AE2279" t="s">
        <v>73</v>
      </c>
      <c r="AF2279" s="1">
        <v>0</v>
      </c>
      <c r="AG2279" s="1">
        <v>0</v>
      </c>
      <c r="AH2279" s="1">
        <v>0</v>
      </c>
      <c r="AI2279" t="s">
        <v>7288</v>
      </c>
      <c r="AJ2279" s="1">
        <v>1</v>
      </c>
      <c r="AK2279" s="1">
        <v>720</v>
      </c>
      <c r="AL2279" s="1">
        <v>720</v>
      </c>
      <c r="AM2279" s="1">
        <v>1</v>
      </c>
      <c r="AN2279" s="1">
        <v>0</v>
      </c>
      <c r="AO2279" s="1">
        <v>0</v>
      </c>
      <c r="AP2279" s="1">
        <v>0</v>
      </c>
      <c r="AQ2279" s="1">
        <v>0</v>
      </c>
      <c r="AR2279" s="1">
        <v>1571</v>
      </c>
      <c r="AS2279" s="1">
        <v>3125.0012324286977</v>
      </c>
      <c r="AT2279" s="1">
        <f>Table1[[#This Row],[รวมต้นทุนค่าเดินทาง]]+Table1[[#This Row],[รวมต้นทุนค่าซ่อม]]+Table1[[#This Row],[รวมค่าเสื่อม]]</f>
        <v>7192.9781399025633</v>
      </c>
      <c r="AU2279" s="1">
        <f t="shared" si="106"/>
        <v>4623.2312262414152</v>
      </c>
      <c r="AV2279" s="1" t="str" cm="1">
        <f t="array" ref="AV2279">IF(AC2279&lt;4, "เก็บ", IF(OR(AT2279 &lt; PERCENTILE(IF($AC$2:$AC$5092=AC2279, $AT$2:$AT$5092), 0.25) - 1.5 * (PERCENTILE(IF($AC$2:$AC$5092=AC2279, $AT$2:$AT$5092), 0.75) - PERCENTILE(IF($AC$2:$AC$5092=AC2279, $AT$2:$AT$5092), 0.25)), AT2279 &gt; PERCENTILE(IF($AC$2:$AC$5092=AC2279, $AT$2:$AT$5092), 0.75) + 1.5 * (PERCENTILE(IF($AC$2:$AC$5092=AC2279, $AT$2:$AT$5092), 0.75) - PERCENTILE(IF($AC$2:$AC$5092=AC2279, $AT$2:$AT$5092), 0.25))), "ตัด", "เก็บ"))</f>
        <v>เก็บ</v>
      </c>
      <c r="AW2279" s="1">
        <f t="shared" si="107"/>
        <v>4005.4952465164292</v>
      </c>
      <c r="AX2279" s="1">
        <v>2577.9546108768855</v>
      </c>
      <c r="AY2279" s="1">
        <v>2496.9769074738651</v>
      </c>
    </row>
    <row r="2280" spans="1:51" x14ac:dyDescent="0.2">
      <c r="A2280" s="3">
        <v>45707</v>
      </c>
      <c r="B2280">
        <v>45707</v>
      </c>
      <c r="C2280" t="s">
        <v>7289</v>
      </c>
      <c r="D2280" t="s">
        <v>66</v>
      </c>
      <c r="E2280" t="s">
        <v>124</v>
      </c>
      <c r="F2280" t="s">
        <v>224</v>
      </c>
      <c r="G2280" s="1">
        <v>0</v>
      </c>
      <c r="H2280" s="1">
        <v>0</v>
      </c>
      <c r="I2280" s="1">
        <v>400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400</v>
      </c>
      <c r="P2280" t="s">
        <v>7290</v>
      </c>
      <c r="Q2280" s="2">
        <v>244033</v>
      </c>
      <c r="R2280" t="s">
        <v>70</v>
      </c>
      <c r="S2280">
        <v>0</v>
      </c>
      <c r="T2280" t="s">
        <v>71</v>
      </c>
      <c r="U2280" t="s">
        <v>93</v>
      </c>
      <c r="V2280" s="1">
        <v>0</v>
      </c>
      <c r="W2280" s="1">
        <v>0</v>
      </c>
      <c r="X2280" s="1">
        <v>0</v>
      </c>
      <c r="AA2280" t="s">
        <v>58</v>
      </c>
      <c r="AB2280" s="1">
        <v>0</v>
      </c>
      <c r="AC2280" s="4">
        <f>IF(ISNUMBER(MATCH(AD2280, $AD$2:AD2279, 0)), INDEX($AC$2:AC2279, MATCH(AD2280, $AD$2:AD2279, 0)), MAX($AC$2:AC2279)+1)</f>
        <v>4</v>
      </c>
      <c r="AD2280" t="str">
        <f t="shared" si="108"/>
        <v>เชียงใหม่-ตลาดไท</v>
      </c>
      <c r="AE2280" t="s">
        <v>73</v>
      </c>
      <c r="AF2280" s="1">
        <v>0</v>
      </c>
      <c r="AG2280" s="1">
        <v>0</v>
      </c>
      <c r="AH2280" s="1">
        <v>0</v>
      </c>
      <c r="AI2280" t="s">
        <v>7291</v>
      </c>
      <c r="AJ2280" s="1">
        <v>1</v>
      </c>
      <c r="AK2280" s="1">
        <v>720</v>
      </c>
      <c r="AL2280" s="1">
        <v>720</v>
      </c>
      <c r="AM2280" s="1">
        <v>1</v>
      </c>
      <c r="AN2280" s="1">
        <v>0</v>
      </c>
      <c r="AO2280" s="1">
        <v>0</v>
      </c>
      <c r="AP2280" s="1">
        <v>0</v>
      </c>
      <c r="AQ2280" s="1">
        <v>0</v>
      </c>
      <c r="AR2280" s="1">
        <v>400</v>
      </c>
      <c r="AS2280" s="1">
        <v>1292.7498512977602</v>
      </c>
      <c r="AT2280" s="1">
        <f>Table1[[#This Row],[รวมต้นทุนค่าเดินทาง]]+Table1[[#This Row],[รวมต้นทุนค่าซ่อม]]+Table1[[#This Row],[รวมค่าเสื่อม]]</f>
        <v>3315.1421304944847</v>
      </c>
      <c r="AU2280" s="1">
        <f t="shared" si="106"/>
        <v>4256.109283997258</v>
      </c>
      <c r="AV2280" s="1" t="str" cm="1">
        <f t="array" ref="AV2280">IF(AC2280&lt;4, "เก็บ", IF(OR(AT2280 &lt; PERCENTILE(IF($AC$2:$AC$5092=AC2280, $AT$2:$AT$5092), 0.25) - 1.5 * (PERCENTILE(IF($AC$2:$AC$5092=AC2280, $AT$2:$AT$5092), 0.75) - PERCENTILE(IF($AC$2:$AC$5092=AC2280, $AT$2:$AT$5092), 0.25)), AT2280 &gt; PERCENTILE(IF($AC$2:$AC$5092=AC2280, $AT$2:$AT$5092), 0.75) + 1.5 * (PERCENTILE(IF($AC$2:$AC$5092=AC2280, $AT$2:$AT$5092), 0.75) - PERCENTILE(IF($AC$2:$AC$5092=AC2280, $AT$2:$AT$5092), 0.25))), "ตัด", "เก็บ"))</f>
        <v>เก็บ</v>
      </c>
      <c r="AW2280" s="1">
        <f t="shared" si="107"/>
        <v>3807.0727671795808</v>
      </c>
      <c r="AX2280" s="1">
        <v>2335.0230876608157</v>
      </c>
      <c r="AY2280" s="1">
        <v>1622.3922791967245</v>
      </c>
    </row>
    <row r="2281" spans="1:51" x14ac:dyDescent="0.2">
      <c r="A2281" s="3">
        <v>45707</v>
      </c>
      <c r="B2281">
        <v>45707</v>
      </c>
      <c r="C2281" t="s">
        <v>7292</v>
      </c>
      <c r="D2281" t="s">
        <v>66</v>
      </c>
      <c r="E2281" t="s">
        <v>67</v>
      </c>
      <c r="F2281" t="s">
        <v>704</v>
      </c>
      <c r="G2281" s="1">
        <v>0</v>
      </c>
      <c r="H2281" s="1">
        <v>2075</v>
      </c>
      <c r="I2281" s="1">
        <v>400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400</v>
      </c>
      <c r="P2281" t="s">
        <v>7293</v>
      </c>
      <c r="Q2281" s="2">
        <v>244033</v>
      </c>
      <c r="R2281" t="s">
        <v>70</v>
      </c>
      <c r="S2281">
        <v>0</v>
      </c>
      <c r="T2281" t="s">
        <v>71</v>
      </c>
      <c r="U2281" t="s">
        <v>93</v>
      </c>
      <c r="V2281" s="1">
        <v>0</v>
      </c>
      <c r="W2281" s="1">
        <v>0</v>
      </c>
      <c r="X2281" s="1">
        <v>0</v>
      </c>
      <c r="AA2281" t="s">
        <v>58</v>
      </c>
      <c r="AB2281" s="1">
        <v>0</v>
      </c>
      <c r="AC2281" s="4">
        <f>IF(ISNUMBER(MATCH(AD2281, $AD$2:AD2280, 0)), INDEX($AC$2:AC2280, MATCH(AD2281, $AD$2:AD2280, 0)), MAX($AC$2:AC2280)+1)</f>
        <v>4</v>
      </c>
      <c r="AD2281" t="str">
        <f t="shared" si="108"/>
        <v>เชียงใหม่-ตลาดไท</v>
      </c>
      <c r="AE2281" t="s">
        <v>73</v>
      </c>
      <c r="AF2281" s="1">
        <v>0</v>
      </c>
      <c r="AG2281" s="1">
        <v>0</v>
      </c>
      <c r="AH2281" s="1">
        <v>0</v>
      </c>
      <c r="AI2281" t="s">
        <v>7294</v>
      </c>
      <c r="AJ2281" s="1">
        <v>1</v>
      </c>
      <c r="AK2281" s="1">
        <v>720</v>
      </c>
      <c r="AL2281" s="1">
        <v>720</v>
      </c>
      <c r="AM2281" s="1">
        <v>1</v>
      </c>
      <c r="AN2281" s="1">
        <v>0</v>
      </c>
      <c r="AO2281" s="1">
        <v>0</v>
      </c>
      <c r="AP2281" s="1">
        <v>0</v>
      </c>
      <c r="AQ2281" s="1">
        <v>0</v>
      </c>
      <c r="AR2281" s="1">
        <v>2475</v>
      </c>
      <c r="AS2281" s="1">
        <v>1454.4440762775407</v>
      </c>
      <c r="AT2281" s="1">
        <f>Table1[[#This Row],[รวมต้นทุนค่าเดินทาง]]+Table1[[#This Row],[รวมต้นทุนค่าซ่อม]]+Table1[[#This Row],[รวมค่าเสื่อม]]</f>
        <v>6683.3018883469813</v>
      </c>
      <c r="AU2281" s="1">
        <f t="shared" si="106"/>
        <v>4256.109283997258</v>
      </c>
      <c r="AV2281" s="1" t="str" cm="1">
        <f t="array" ref="AV2281">IF(AC2281&lt;4, "เก็บ", IF(OR(AT2281 &lt; PERCENTILE(IF($AC$2:$AC$5092=AC2281, $AT$2:$AT$5092), 0.25) - 1.5 * (PERCENTILE(IF($AC$2:$AC$5092=AC2281, $AT$2:$AT$5092), 0.75) - PERCENTILE(IF($AC$2:$AC$5092=AC2281, $AT$2:$AT$5092), 0.25)), AT2281 &gt; PERCENTILE(IF($AC$2:$AC$5092=AC2281, $AT$2:$AT$5092), 0.75) + 1.5 * (PERCENTILE(IF($AC$2:$AC$5092=AC2281, $AT$2:$AT$5092), 0.75) - PERCENTILE(IF($AC$2:$AC$5092=AC2281, $AT$2:$AT$5092), 0.25))), "ตัด", "เก็บ"))</f>
        <v>เก็บ</v>
      </c>
      <c r="AW2281" s="1">
        <f t="shared" si="107"/>
        <v>3807.0727671795808</v>
      </c>
      <c r="AX2281" s="1">
        <v>2335.0230876608157</v>
      </c>
      <c r="AY2281" s="1">
        <v>2753.8578120694406</v>
      </c>
    </row>
    <row r="2282" spans="1:51" x14ac:dyDescent="0.2">
      <c r="A2282" s="3">
        <v>45707</v>
      </c>
      <c r="B2282">
        <v>45707</v>
      </c>
      <c r="C2282" t="s">
        <v>7295</v>
      </c>
      <c r="D2282" t="s">
        <v>66</v>
      </c>
      <c r="E2282" t="s">
        <v>105</v>
      </c>
      <c r="F2282" t="s">
        <v>746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803</v>
      </c>
      <c r="O2282" s="1">
        <v>803</v>
      </c>
      <c r="P2282" t="s">
        <v>7296</v>
      </c>
      <c r="Q2282" s="2">
        <v>244033</v>
      </c>
      <c r="R2282" t="s">
        <v>55</v>
      </c>
      <c r="S2282">
        <v>0</v>
      </c>
      <c r="T2282" t="s">
        <v>87</v>
      </c>
      <c r="U2282" t="s">
        <v>71</v>
      </c>
      <c r="V2282" s="1">
        <v>0</v>
      </c>
      <c r="W2282" s="1">
        <v>703</v>
      </c>
      <c r="X2282" s="1">
        <v>0</v>
      </c>
      <c r="Y2282" t="s">
        <v>108</v>
      </c>
      <c r="Z2282" t="s">
        <v>71</v>
      </c>
      <c r="AA2282" t="s">
        <v>688</v>
      </c>
      <c r="AB2282" s="1">
        <v>0</v>
      </c>
      <c r="AC2282" s="4">
        <f>IF(ISNUMBER(MATCH(AD2282, $AD$2:AD2281, 0)), INDEX($AC$2:AC2281, MATCH(AD2282, $AD$2:AD2281, 0)), MAX($AC$2:AC2281)+1)</f>
        <v>6</v>
      </c>
      <c r="AD2282" t="str">
        <f t="shared" si="108"/>
        <v>เชียงราย-เชียงใหม่</v>
      </c>
      <c r="AE2282" t="s">
        <v>55</v>
      </c>
      <c r="AF2282" s="1">
        <v>0</v>
      </c>
      <c r="AG2282" s="1">
        <v>0</v>
      </c>
      <c r="AH2282" s="1">
        <v>0</v>
      </c>
      <c r="AI2282" t="s">
        <v>7297</v>
      </c>
      <c r="AJ2282" s="1">
        <v>1</v>
      </c>
      <c r="AK2282" s="1">
        <v>0</v>
      </c>
      <c r="AL2282" s="1">
        <v>0</v>
      </c>
      <c r="AM2282" s="1">
        <v>0</v>
      </c>
      <c r="AN2282" s="1">
        <v>0</v>
      </c>
      <c r="AO2282" s="1">
        <v>0</v>
      </c>
      <c r="AP2282" s="1">
        <v>0</v>
      </c>
      <c r="AQ2282" s="1">
        <v>0</v>
      </c>
      <c r="AR2282" s="1">
        <v>1506</v>
      </c>
      <c r="AS2282" s="1">
        <v>2326.7128888888888</v>
      </c>
      <c r="AT2282" s="1">
        <f>Table1[[#This Row],[รวมต้นทุนค่าเดินทาง]]+Table1[[#This Row],[รวมต้นทุนค่าซ่อม]]+Table1[[#This Row],[รวมค่าเสื่อม]]</f>
        <v>5397.9302801932363</v>
      </c>
      <c r="AU2282" s="1">
        <f t="shared" si="106"/>
        <v>4428.3346813776061</v>
      </c>
      <c r="AV2282" s="1" t="str" cm="1">
        <f t="array" ref="AV2282">IF(AC2282&lt;4, "เก็บ", IF(OR(AT2282 &lt; PERCENTILE(IF($AC$2:$AC$5092=AC2282, $AT$2:$AT$5092), 0.25) - 1.5 * (PERCENTILE(IF($AC$2:$AC$5092=AC2282, $AT$2:$AT$5092), 0.75) - PERCENTILE(IF($AC$2:$AC$5092=AC2282, $AT$2:$AT$5092), 0.25)), AT2282 &gt; PERCENTILE(IF($AC$2:$AC$5092=AC2282, $AT$2:$AT$5092), 0.75) + 1.5 * (PERCENTILE(IF($AC$2:$AC$5092=AC2282, $AT$2:$AT$5092), 0.75) - PERCENTILE(IF($AC$2:$AC$5092=AC2282, $AT$2:$AT$5092), 0.25))), "ตัด", "เก็บ"))</f>
        <v>เก็บ</v>
      </c>
      <c r="AW2282" s="1">
        <f t="shared" si="107"/>
        <v>3873.7679454274344</v>
      </c>
      <c r="AX2282" s="1">
        <v>2781.4385174989698</v>
      </c>
      <c r="AY2282" s="1">
        <v>1565.2173913043478</v>
      </c>
    </row>
    <row r="2283" spans="1:51" x14ac:dyDescent="0.2">
      <c r="A2283" s="3">
        <v>45708</v>
      </c>
      <c r="B2283">
        <v>45708</v>
      </c>
      <c r="C2283" t="s">
        <v>7298</v>
      </c>
      <c r="D2283" t="s">
        <v>66</v>
      </c>
      <c r="E2283" t="s">
        <v>84</v>
      </c>
      <c r="F2283" t="s">
        <v>415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803</v>
      </c>
      <c r="P2283" t="s">
        <v>7299</v>
      </c>
      <c r="Q2283" s="2">
        <v>244034</v>
      </c>
      <c r="R2283" t="s">
        <v>55</v>
      </c>
      <c r="S2283">
        <v>0</v>
      </c>
      <c r="T2283" t="s">
        <v>88</v>
      </c>
      <c r="U2283" t="s">
        <v>71</v>
      </c>
      <c r="V2283" s="1">
        <v>0</v>
      </c>
      <c r="W2283" s="1">
        <v>1339</v>
      </c>
      <c r="X2283" s="1">
        <v>803</v>
      </c>
      <c r="Y2283" t="s">
        <v>372</v>
      </c>
      <c r="Z2283" t="s">
        <v>71</v>
      </c>
      <c r="AA2283" t="s">
        <v>5259</v>
      </c>
      <c r="AB2283" s="1">
        <v>0</v>
      </c>
      <c r="AC2283" s="4">
        <f>IF(ISNUMBER(MATCH(AD2283, $AD$2:AD2282, 0)), INDEX($AC$2:AC2282, MATCH(AD2283, $AD$2:AD2282, 0)), MAX($AC$2:AC2282)+1)</f>
        <v>13</v>
      </c>
      <c r="AD2283" t="str">
        <f t="shared" si="108"/>
        <v>แพร่-เชียงใหม่</v>
      </c>
      <c r="AE2283" t="s">
        <v>55</v>
      </c>
      <c r="AF2283" s="1">
        <v>0</v>
      </c>
      <c r="AG2283" s="1">
        <v>0</v>
      </c>
      <c r="AH2283" s="1">
        <v>0</v>
      </c>
      <c r="AI2283" t="s">
        <v>7300</v>
      </c>
      <c r="AJ2283" s="1">
        <v>1</v>
      </c>
      <c r="AK2283" s="1">
        <v>0</v>
      </c>
      <c r="AL2283" s="1">
        <v>0</v>
      </c>
      <c r="AM2283" s="1">
        <v>0</v>
      </c>
      <c r="AN2283" s="1">
        <v>0</v>
      </c>
      <c r="AO2283" s="1">
        <v>0</v>
      </c>
      <c r="AP2283" s="1">
        <v>0</v>
      </c>
      <c r="AQ2283" s="1">
        <v>0</v>
      </c>
      <c r="AR2283" s="1">
        <v>2142</v>
      </c>
      <c r="AS2283" s="1">
        <v>617.75189814814826</v>
      </c>
      <c r="AT2283" s="1">
        <f>Table1[[#This Row],[รวมต้นทุนค่าเดินทาง]]+Table1[[#This Row],[รวมต้นทุนค่าซ่อม]]+Table1[[#This Row],[รวมค่าเสื่อม]]</f>
        <v>4307.9170357628273</v>
      </c>
      <c r="AU2283" s="1">
        <f t="shared" si="106"/>
        <v>4592.0787429767815</v>
      </c>
      <c r="AV2283" s="1" t="str" cm="1">
        <f t="array" ref="AV2283">IF(AC2283&lt;4, "เก็บ", IF(OR(AT2283 &lt; PERCENTILE(IF($AC$2:$AC$5092=AC2283, $AT$2:$AT$5092), 0.25) - 1.5 * (PERCENTILE(IF($AC$2:$AC$5092=AC2283, $AT$2:$AT$5092), 0.75) - PERCENTILE(IF($AC$2:$AC$5092=AC2283, $AT$2:$AT$5092), 0.25)), AT2283 &gt; PERCENTILE(IF($AC$2:$AC$5092=AC2283, $AT$2:$AT$5092), 0.75) + 1.5 * (PERCENTILE(IF($AC$2:$AC$5092=AC2283, $AT$2:$AT$5092), 0.75) - PERCENTILE(IF($AC$2:$AC$5092=AC2283, $AT$2:$AT$5092), 0.25))), "ตัด", "เก็บ"))</f>
        <v>เก็บ</v>
      </c>
      <c r="AW2283" s="1">
        <f t="shared" si="107"/>
        <v>4279.7356386749952</v>
      </c>
      <c r="AX2283" s="1">
        <v>3355.5397680040655</v>
      </c>
      <c r="AY2283" s="1">
        <v>1548.165137614679</v>
      </c>
    </row>
    <row r="2284" spans="1:51" x14ac:dyDescent="0.2">
      <c r="A2284" s="3">
        <v>45708</v>
      </c>
      <c r="B2284">
        <v>45708</v>
      </c>
      <c r="C2284" t="s">
        <v>7301</v>
      </c>
      <c r="D2284" t="s">
        <v>66</v>
      </c>
      <c r="E2284" t="s">
        <v>84</v>
      </c>
      <c r="F2284" t="s">
        <v>444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770</v>
      </c>
      <c r="O2284" s="1">
        <v>770</v>
      </c>
      <c r="P2284" t="s">
        <v>7302</v>
      </c>
      <c r="Q2284" s="2">
        <v>244034</v>
      </c>
      <c r="R2284" t="s">
        <v>55</v>
      </c>
      <c r="S2284">
        <v>0</v>
      </c>
      <c r="T2284" t="s">
        <v>87</v>
      </c>
      <c r="U2284" t="s">
        <v>71</v>
      </c>
      <c r="V2284" s="1">
        <v>0</v>
      </c>
      <c r="W2284" s="1">
        <v>669</v>
      </c>
      <c r="X2284" s="1">
        <v>0</v>
      </c>
      <c r="Y2284" t="s">
        <v>108</v>
      </c>
      <c r="Z2284" t="s">
        <v>71</v>
      </c>
      <c r="AA2284" t="s">
        <v>1854</v>
      </c>
      <c r="AB2284" s="1">
        <v>0</v>
      </c>
      <c r="AC2284" s="4">
        <f>IF(ISNUMBER(MATCH(AD2284, $AD$2:AD2283, 0)), INDEX($AC$2:AC2283, MATCH(AD2284, $AD$2:AD2283, 0)), MAX($AC$2:AC2283)+1)</f>
        <v>6</v>
      </c>
      <c r="AD2284" t="str">
        <f t="shared" si="108"/>
        <v>เชียงราย-เชียงใหม่</v>
      </c>
      <c r="AE2284" t="s">
        <v>55</v>
      </c>
      <c r="AF2284" s="1">
        <v>0</v>
      </c>
      <c r="AG2284" s="1">
        <v>0</v>
      </c>
      <c r="AH2284" s="1">
        <v>0</v>
      </c>
      <c r="AI2284" t="s">
        <v>7303</v>
      </c>
      <c r="AJ2284" s="1">
        <v>2</v>
      </c>
      <c r="AK2284" s="1">
        <v>0</v>
      </c>
      <c r="AL2284" s="1">
        <v>0</v>
      </c>
      <c r="AM2284" s="1">
        <v>0</v>
      </c>
      <c r="AN2284" s="1">
        <v>526.81780000000003</v>
      </c>
      <c r="AO2284" s="1">
        <v>0</v>
      </c>
      <c r="AP2284" s="1">
        <v>0</v>
      </c>
      <c r="AQ2284" s="1">
        <v>0</v>
      </c>
      <c r="AR2284" s="1">
        <v>1439</v>
      </c>
      <c r="AS2284" s="1">
        <v>2626.6755497685181</v>
      </c>
      <c r="AT2284" s="1">
        <f>Table1[[#This Row],[รวมต้นทุนค่าเดินทาง]]+Table1[[#This Row],[รวมต้นทุนค่าซ่อม]]+Table1[[#This Row],[รวมค่าเสื่อม]]</f>
        <v>5514.1734038457707</v>
      </c>
      <c r="AU2284" s="1">
        <f t="shared" si="106"/>
        <v>4428.3346813776061</v>
      </c>
      <c r="AV2284" s="1" t="str" cm="1">
        <f t="array" ref="AV2284">IF(AC2284&lt;4, "เก็บ", IF(OR(AT2284 &lt; PERCENTILE(IF($AC$2:$AC$5092=AC2284, $AT$2:$AT$5092), 0.25) - 1.5 * (PERCENTILE(IF($AC$2:$AC$5092=AC2284, $AT$2:$AT$5092), 0.75) - PERCENTILE(IF($AC$2:$AC$5092=AC2284, $AT$2:$AT$5092), 0.25)), AT2284 &gt; PERCENTILE(IF($AC$2:$AC$5092=AC2284, $AT$2:$AT$5092), 0.75) + 1.5 * (PERCENTILE(IF($AC$2:$AC$5092=AC2284, $AT$2:$AT$5092), 0.75) - PERCENTILE(IF($AC$2:$AC$5092=AC2284, $AT$2:$AT$5092), 0.25))), "ตัด", "เก็บ"))</f>
        <v>เก็บ</v>
      </c>
      <c r="AW2284" s="1">
        <f t="shared" si="107"/>
        <v>3873.7679454274344</v>
      </c>
      <c r="AX2284" s="1">
        <v>2781.4385174989698</v>
      </c>
      <c r="AY2284" s="1">
        <v>1448.4978540772531</v>
      </c>
    </row>
    <row r="2285" spans="1:51" x14ac:dyDescent="0.2">
      <c r="A2285" s="3">
        <v>45709</v>
      </c>
      <c r="B2285">
        <v>45709</v>
      </c>
      <c r="C2285" t="s">
        <v>7304</v>
      </c>
      <c r="D2285" t="s">
        <v>66</v>
      </c>
      <c r="E2285" t="s">
        <v>124</v>
      </c>
      <c r="F2285" t="s">
        <v>453</v>
      </c>
      <c r="G2285" s="1">
        <v>0</v>
      </c>
      <c r="H2285" s="1">
        <v>0</v>
      </c>
      <c r="I2285" s="1">
        <v>500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500</v>
      </c>
      <c r="P2285" t="s">
        <v>7305</v>
      </c>
      <c r="Q2285" s="2">
        <v>244035</v>
      </c>
      <c r="R2285" t="s">
        <v>70</v>
      </c>
      <c r="S2285">
        <v>0</v>
      </c>
      <c r="T2285" t="s">
        <v>71</v>
      </c>
      <c r="U2285" t="s">
        <v>161</v>
      </c>
      <c r="V2285" s="1">
        <v>0</v>
      </c>
      <c r="W2285" s="1">
        <v>0</v>
      </c>
      <c r="X2285" s="1">
        <v>0</v>
      </c>
      <c r="AA2285" t="s">
        <v>58</v>
      </c>
      <c r="AB2285" s="1">
        <v>0</v>
      </c>
      <c r="AC2285" s="4">
        <f>IF(ISNUMBER(MATCH(AD2285, $AD$2:AD2284, 0)), INDEX($AC$2:AC2284, MATCH(AD2285, $AD$2:AD2284, 0)), MAX($AC$2:AC2284)+1)</f>
        <v>9</v>
      </c>
      <c r="AD2285" t="str">
        <f t="shared" si="108"/>
        <v>เชียงใหม่-พุทธมณฑลสาย 2</v>
      </c>
      <c r="AE2285" t="s">
        <v>73</v>
      </c>
      <c r="AF2285" s="1">
        <v>0</v>
      </c>
      <c r="AG2285" s="1">
        <v>0</v>
      </c>
      <c r="AH2285" s="1">
        <v>0</v>
      </c>
      <c r="AI2285" t="s">
        <v>7306</v>
      </c>
      <c r="AJ2285" s="1">
        <v>1</v>
      </c>
      <c r="AK2285" s="1">
        <v>720</v>
      </c>
      <c r="AL2285" s="1">
        <v>720</v>
      </c>
      <c r="AM2285" s="1">
        <v>1</v>
      </c>
      <c r="AN2285" s="1">
        <v>0</v>
      </c>
      <c r="AO2285" s="1">
        <v>0</v>
      </c>
      <c r="AP2285" s="1">
        <v>0</v>
      </c>
      <c r="AQ2285" s="1">
        <v>0</v>
      </c>
      <c r="AR2285" s="1">
        <v>500</v>
      </c>
      <c r="AS2285" s="1">
        <v>1192.5696892338806</v>
      </c>
      <c r="AT2285" s="1">
        <f>Table1[[#This Row],[รวมต้นทุนค่าเดินทาง]]+Table1[[#This Row],[รวมต้นทุนค่าซ่อม]]+Table1[[#This Row],[รวมค่าเสื่อม]]</f>
        <v>3352.0173043989844</v>
      </c>
      <c r="AU2285" s="1">
        <f t="shared" si="106"/>
        <v>4623.2312262414152</v>
      </c>
      <c r="AV2285" s="1" t="str" cm="1">
        <f t="array" ref="AV2285">IF(AC2285&lt;4, "เก็บ", IF(OR(AT2285 &lt; PERCENTILE(IF($AC$2:$AC$5092=AC2285, $AT$2:$AT$5092), 0.25) - 1.5 * (PERCENTILE(IF($AC$2:$AC$5092=AC2285, $AT$2:$AT$5092), 0.75) - PERCENTILE(IF($AC$2:$AC$5092=AC2285, $AT$2:$AT$5092), 0.25)), AT2285 &gt; PERCENTILE(IF($AC$2:$AC$5092=AC2285, $AT$2:$AT$5092), 0.75) + 1.5 * (PERCENTILE(IF($AC$2:$AC$5092=AC2285, $AT$2:$AT$5092), 0.75) - PERCENTILE(IF($AC$2:$AC$5092=AC2285, $AT$2:$AT$5092), 0.25))), "ตัด", "เก็บ"))</f>
        <v>เก็บ</v>
      </c>
      <c r="AW2285" s="1">
        <f t="shared" si="107"/>
        <v>4005.4952465164292</v>
      </c>
      <c r="AX2285" s="1">
        <v>2577.9546108768855</v>
      </c>
      <c r="AY2285" s="1">
        <v>1659.4476151651038</v>
      </c>
    </row>
    <row r="2286" spans="1:51" x14ac:dyDescent="0.2">
      <c r="A2286" s="3">
        <v>45709</v>
      </c>
      <c r="B2286">
        <v>45709</v>
      </c>
      <c r="C2286" t="s">
        <v>7307</v>
      </c>
      <c r="D2286" t="s">
        <v>66</v>
      </c>
      <c r="E2286" t="s">
        <v>67</v>
      </c>
      <c r="F2286" t="s">
        <v>353</v>
      </c>
      <c r="G2286" s="1">
        <v>0</v>
      </c>
      <c r="H2286" s="1">
        <v>0</v>
      </c>
      <c r="I2286" s="1">
        <v>500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500</v>
      </c>
      <c r="P2286" t="s">
        <v>7308</v>
      </c>
      <c r="Q2286" s="2">
        <v>244035</v>
      </c>
      <c r="R2286" t="s">
        <v>70</v>
      </c>
      <c r="S2286">
        <v>0</v>
      </c>
      <c r="T2286" t="s">
        <v>71</v>
      </c>
      <c r="U2286" t="s">
        <v>72</v>
      </c>
      <c r="V2286" s="1">
        <v>0</v>
      </c>
      <c r="W2286" s="1">
        <v>0</v>
      </c>
      <c r="X2286" s="1">
        <v>0</v>
      </c>
      <c r="AA2286" t="s">
        <v>58</v>
      </c>
      <c r="AB2286" s="1">
        <v>0</v>
      </c>
      <c r="AC2286" s="4">
        <f>IF(ISNUMBER(MATCH(AD2286, $AD$2:AD2285, 0)), INDEX($AC$2:AC2285, MATCH(AD2286, $AD$2:AD2285, 0)), MAX($AC$2:AC2285)+1)</f>
        <v>2</v>
      </c>
      <c r="AD2286" t="str">
        <f t="shared" si="108"/>
        <v>เชียงใหม่-พุทธมณฑลสาย 5</v>
      </c>
      <c r="AE2286" t="s">
        <v>73</v>
      </c>
      <c r="AF2286" s="1">
        <v>0</v>
      </c>
      <c r="AG2286" s="1">
        <v>0</v>
      </c>
      <c r="AH2286" s="1">
        <v>0</v>
      </c>
      <c r="AI2286" t="s">
        <v>7309</v>
      </c>
      <c r="AJ2286" s="1">
        <v>1</v>
      </c>
      <c r="AK2286" s="1">
        <v>720</v>
      </c>
      <c r="AL2286" s="1">
        <v>720</v>
      </c>
      <c r="AM2286" s="1">
        <v>1</v>
      </c>
      <c r="AN2286" s="1">
        <v>0</v>
      </c>
      <c r="AO2286" s="1">
        <v>0</v>
      </c>
      <c r="AP2286" s="1">
        <v>0</v>
      </c>
      <c r="AQ2286" s="1">
        <v>0</v>
      </c>
      <c r="AR2286" s="1">
        <v>500</v>
      </c>
      <c r="AS2286" s="1">
        <v>497.08925923793709</v>
      </c>
      <c r="AT2286" s="1">
        <f>Table1[[#This Row],[รวมต้นทุนค่าเดินทาง]]+Table1[[#This Row],[รวมต้นทุนค่าซ่อม]]+Table1[[#This Row],[รวมค่าเสื่อม]]</f>
        <v>2520.6606878093653</v>
      </c>
      <c r="AU2286" s="1">
        <f t="shared" si="106"/>
        <v>5026.5629662053279</v>
      </c>
      <c r="AV2286" s="1" t="str" cm="1">
        <f t="array" ref="AV2286">IF(AC2286&lt;4, "เก็บ", IF(OR(AT2286 &lt; PERCENTILE(IF($AC$2:$AC$5092=AC2286, $AT$2:$AT$5092), 0.25) - 1.5 * (PERCENTILE(IF($AC$2:$AC$5092=AC2286, $AT$2:$AT$5092), 0.75) - PERCENTILE(IF($AC$2:$AC$5092=AC2286, $AT$2:$AT$5092), 0.25)), AT2286 &gt; PERCENTILE(IF($AC$2:$AC$5092=AC2286, $AT$2:$AT$5092), 0.75) + 1.5 * (PERCENTILE(IF($AC$2:$AC$5092=AC2286, $AT$2:$AT$5092), 0.75) - PERCENTILE(IF($AC$2:$AC$5092=AC2286, $AT$2:$AT$5092), 0.25))), "ตัด", "เก็บ"))</f>
        <v>เก็บ</v>
      </c>
      <c r="AW2286" s="1">
        <f t="shared" si="107"/>
        <v>5026.5629662053279</v>
      </c>
      <c r="AX2286" s="1">
        <v>4064.5059139663294</v>
      </c>
      <c r="AY2286" s="1">
        <v>1523.5714285714284</v>
      </c>
    </row>
    <row r="2287" spans="1:51" x14ac:dyDescent="0.2">
      <c r="A2287" s="3">
        <v>45709</v>
      </c>
      <c r="B2287">
        <v>45709</v>
      </c>
      <c r="C2287" t="s">
        <v>7310</v>
      </c>
      <c r="D2287" t="s">
        <v>66</v>
      </c>
      <c r="E2287" t="s">
        <v>105</v>
      </c>
      <c r="F2287" t="s">
        <v>395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803</v>
      </c>
      <c r="O2287" s="1">
        <v>803</v>
      </c>
      <c r="P2287" t="s">
        <v>7311</v>
      </c>
      <c r="Q2287" s="2">
        <v>244035</v>
      </c>
      <c r="R2287" t="s">
        <v>55</v>
      </c>
      <c r="S2287">
        <v>0</v>
      </c>
      <c r="T2287" t="s">
        <v>87</v>
      </c>
      <c r="U2287" t="s">
        <v>71</v>
      </c>
      <c r="V2287" s="1">
        <v>0</v>
      </c>
      <c r="W2287" s="1">
        <v>703</v>
      </c>
      <c r="X2287" s="1">
        <v>0</v>
      </c>
      <c r="Y2287" t="s">
        <v>108</v>
      </c>
      <c r="Z2287" t="s">
        <v>71</v>
      </c>
      <c r="AA2287" t="s">
        <v>1647</v>
      </c>
      <c r="AB2287" s="1">
        <v>0</v>
      </c>
      <c r="AC2287" s="4">
        <f>IF(ISNUMBER(MATCH(AD2287, $AD$2:AD2286, 0)), INDEX($AC$2:AC2286, MATCH(AD2287, $AD$2:AD2286, 0)), MAX($AC$2:AC2286)+1)</f>
        <v>6</v>
      </c>
      <c r="AD2287" t="str">
        <f t="shared" si="108"/>
        <v>เชียงราย-เชียงใหม่</v>
      </c>
      <c r="AE2287" t="s">
        <v>55</v>
      </c>
      <c r="AF2287" s="1">
        <v>0</v>
      </c>
      <c r="AG2287" s="1">
        <v>0</v>
      </c>
      <c r="AH2287" s="1">
        <v>0</v>
      </c>
      <c r="AI2287" t="s">
        <v>7312</v>
      </c>
      <c r="AJ2287" s="1">
        <v>1</v>
      </c>
      <c r="AK2287" s="1">
        <v>0</v>
      </c>
      <c r="AL2287" s="1">
        <v>0</v>
      </c>
      <c r="AM2287" s="1">
        <v>0</v>
      </c>
      <c r="AN2287" s="1">
        <v>1368.9229999999998</v>
      </c>
      <c r="AO2287" s="1">
        <v>0</v>
      </c>
      <c r="AP2287" s="1">
        <v>0</v>
      </c>
      <c r="AQ2287" s="1">
        <v>0</v>
      </c>
      <c r="AR2287" s="1">
        <v>1506</v>
      </c>
      <c r="AS2287" s="1">
        <v>291.90484848484851</v>
      </c>
      <c r="AT2287" s="1">
        <f>Table1[[#This Row],[รวมต้นทุนค่าเดินทาง]]+Table1[[#This Row],[รวมต้นทุนค่าซ่อม]]+Table1[[#This Row],[รวมค่าเสื่อม]]</f>
        <v>3304.1809991124637</v>
      </c>
      <c r="AU2287" s="1">
        <f t="shared" si="106"/>
        <v>4428.3346813776061</v>
      </c>
      <c r="AV2287" s="1" t="str" cm="1">
        <f t="array" ref="AV2287">IF(AC2287&lt;4, "เก็บ", IF(OR(AT2287 &lt; PERCENTILE(IF($AC$2:$AC$5092=AC2287, $AT$2:$AT$5092), 0.25) - 1.5 * (PERCENTILE(IF($AC$2:$AC$5092=AC2287, $AT$2:$AT$5092), 0.75) - PERCENTILE(IF($AC$2:$AC$5092=AC2287, $AT$2:$AT$5092), 0.25)), AT2287 &gt; PERCENTILE(IF($AC$2:$AC$5092=AC2287, $AT$2:$AT$5092), 0.75) + 1.5 * (PERCENTILE(IF($AC$2:$AC$5092=AC2287, $AT$2:$AT$5092), 0.75) - PERCENTILE(IF($AC$2:$AC$5092=AC2287, $AT$2:$AT$5092), 0.25))), "ตัด", "เก็บ"))</f>
        <v>เก็บ</v>
      </c>
      <c r="AW2287" s="1">
        <f t="shared" si="107"/>
        <v>3873.7679454274344</v>
      </c>
      <c r="AX2287" s="1">
        <v>2781.4385174989698</v>
      </c>
      <c r="AY2287" s="1">
        <v>1506.2761506276152</v>
      </c>
    </row>
    <row r="2288" spans="1:51" x14ac:dyDescent="0.2">
      <c r="A2288" s="3">
        <v>45709</v>
      </c>
      <c r="B2288">
        <v>45709</v>
      </c>
      <c r="C2288" t="s">
        <v>7313</v>
      </c>
      <c r="D2288" t="s">
        <v>66</v>
      </c>
      <c r="E2288" t="s">
        <v>148</v>
      </c>
      <c r="F2288" t="s">
        <v>547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t="s">
        <v>7314</v>
      </c>
      <c r="Q2288" s="2">
        <v>244035</v>
      </c>
      <c r="R2288" t="s">
        <v>55</v>
      </c>
      <c r="S2288">
        <v>0</v>
      </c>
      <c r="T2288" t="s">
        <v>87</v>
      </c>
      <c r="U2288" t="s">
        <v>71</v>
      </c>
      <c r="V2288" s="1">
        <v>0</v>
      </c>
      <c r="W2288" s="1">
        <v>1171</v>
      </c>
      <c r="X2288" s="1">
        <v>0</v>
      </c>
      <c r="Y2288" t="s">
        <v>87</v>
      </c>
      <c r="Z2288" t="s">
        <v>71</v>
      </c>
      <c r="AA2288" t="s">
        <v>7315</v>
      </c>
      <c r="AB2288" s="1">
        <v>0</v>
      </c>
      <c r="AC2288" s="4">
        <f>IF(ISNUMBER(MATCH(AD2288, $AD$2:AD2287, 0)), INDEX($AC$2:AC2287, MATCH(AD2288, $AD$2:AD2287, 0)), MAX($AC$2:AC2287)+1)</f>
        <v>6</v>
      </c>
      <c r="AD2288" t="str">
        <f t="shared" si="108"/>
        <v>เชียงราย-เชียงใหม่</v>
      </c>
      <c r="AE2288" t="s">
        <v>55</v>
      </c>
      <c r="AF2288" s="1">
        <v>0</v>
      </c>
      <c r="AG2288" s="1">
        <v>0</v>
      </c>
      <c r="AH2288" s="1">
        <v>0</v>
      </c>
      <c r="AI2288" t="s">
        <v>7316</v>
      </c>
      <c r="AJ2288" s="1">
        <v>1</v>
      </c>
      <c r="AK2288" s="1">
        <v>0</v>
      </c>
      <c r="AL2288" s="1">
        <v>0</v>
      </c>
      <c r="AM2288" s="1">
        <v>0</v>
      </c>
      <c r="AN2288" s="1">
        <v>0</v>
      </c>
      <c r="AO2288" s="1">
        <v>0</v>
      </c>
      <c r="AP2288" s="1">
        <v>0</v>
      </c>
      <c r="AQ2288" s="1">
        <v>0</v>
      </c>
      <c r="AR2288" s="1">
        <v>1171</v>
      </c>
      <c r="AS2288" s="1">
        <v>1735.468935185185</v>
      </c>
      <c r="AT2288" s="1">
        <f>Table1[[#This Row],[รวมต้นทุนค่าเดินทาง]]+Table1[[#This Row],[รวมต้นทุนค่าซ่อม]]+Table1[[#This Row],[รวมค่าเสื่อม]]</f>
        <v>3970.1052988215488</v>
      </c>
      <c r="AU2288" s="1">
        <f t="shared" si="106"/>
        <v>4428.3346813776061</v>
      </c>
      <c r="AV2288" s="1" t="str" cm="1">
        <f t="array" ref="AV2288">IF(AC2288&lt;4, "เก็บ", IF(OR(AT2288 &lt; PERCENTILE(IF($AC$2:$AC$5092=AC2288, $AT$2:$AT$5092), 0.25) - 1.5 * (PERCENTILE(IF($AC$2:$AC$5092=AC2288, $AT$2:$AT$5092), 0.75) - PERCENTILE(IF($AC$2:$AC$5092=AC2288, $AT$2:$AT$5092), 0.25)), AT2288 &gt; PERCENTILE(IF($AC$2:$AC$5092=AC2288, $AT$2:$AT$5092), 0.75) + 1.5 * (PERCENTILE(IF($AC$2:$AC$5092=AC2288, $AT$2:$AT$5092), 0.75) - PERCENTILE(IF($AC$2:$AC$5092=AC2288, $AT$2:$AT$5092), 0.25))), "ตัด", "เก็บ"))</f>
        <v>เก็บ</v>
      </c>
      <c r="AW2288" s="1">
        <f t="shared" si="107"/>
        <v>3873.7679454274344</v>
      </c>
      <c r="AX2288" s="1">
        <v>2781.4385174989698</v>
      </c>
      <c r="AY2288" s="1">
        <v>1063.6363636363637</v>
      </c>
    </row>
    <row r="2289" spans="1:51" x14ac:dyDescent="0.2">
      <c r="A2289" s="3">
        <v>45709</v>
      </c>
      <c r="B2289">
        <v>45709</v>
      </c>
      <c r="C2289" t="s">
        <v>7317</v>
      </c>
      <c r="D2289" t="s">
        <v>66</v>
      </c>
      <c r="E2289" t="s">
        <v>184</v>
      </c>
      <c r="F2289" t="s">
        <v>439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468</v>
      </c>
      <c r="P2289" t="s">
        <v>7318</v>
      </c>
      <c r="Q2289" s="2">
        <v>244035</v>
      </c>
      <c r="R2289" t="s">
        <v>55</v>
      </c>
      <c r="S2289">
        <v>0</v>
      </c>
      <c r="T2289" t="s">
        <v>114</v>
      </c>
      <c r="U2289" t="s">
        <v>88</v>
      </c>
      <c r="V2289" s="1">
        <v>0</v>
      </c>
      <c r="W2289" s="1">
        <v>2142</v>
      </c>
      <c r="X2289" s="1">
        <v>468</v>
      </c>
      <c r="Y2289" t="s">
        <v>114</v>
      </c>
      <c r="Z2289" t="s">
        <v>88</v>
      </c>
      <c r="AA2289" t="s">
        <v>7319</v>
      </c>
      <c r="AB2289" s="1">
        <v>0</v>
      </c>
      <c r="AC2289" s="4">
        <f>IF(ISNUMBER(MATCH(AD2289, $AD$2:AD2288, 0)), INDEX($AC$2:AC2288, MATCH(AD2289, $AD$2:AD2288, 0)), MAX($AC$2:AC2288)+1)</f>
        <v>66</v>
      </c>
      <c r="AD2289" t="str">
        <f t="shared" si="108"/>
        <v>แม่สาย-แพร่</v>
      </c>
      <c r="AE2289" t="s">
        <v>55</v>
      </c>
      <c r="AF2289" s="1">
        <v>0</v>
      </c>
      <c r="AG2289" s="1">
        <v>0</v>
      </c>
      <c r="AH2289" s="1">
        <v>0</v>
      </c>
      <c r="AI2289" t="s">
        <v>7320</v>
      </c>
      <c r="AJ2289" s="1">
        <v>1</v>
      </c>
      <c r="AK2289" s="1">
        <v>0</v>
      </c>
      <c r="AL2289" s="1">
        <v>0</v>
      </c>
      <c r="AM2289" s="1">
        <v>0</v>
      </c>
      <c r="AN2289" s="1">
        <v>0</v>
      </c>
      <c r="AO2289" s="1">
        <v>0</v>
      </c>
      <c r="AP2289" s="1">
        <v>0</v>
      </c>
      <c r="AQ2289" s="1">
        <v>0</v>
      </c>
      <c r="AR2289" s="1">
        <v>2610</v>
      </c>
      <c r="AS2289" s="1">
        <v>321.88468138087154</v>
      </c>
      <c r="AT2289" s="1">
        <f>Table1[[#This Row],[รวมต้นทุนค่าเดินทาง]]+Table1[[#This Row],[รวมต้นทุนค่าซ่อม]]+Table1[[#This Row],[รวมค่าเสื่อม]]</f>
        <v>4817.3595417160668</v>
      </c>
      <c r="AU2289" s="1">
        <f t="shared" si="106"/>
        <v>3878.4802042704332</v>
      </c>
      <c r="AV2289" s="1" t="str" cm="1">
        <f t="array" ref="AV2289">IF(AC2289&lt;4, "เก็บ", IF(OR(AT2289 &lt; PERCENTILE(IF($AC$2:$AC$5092=AC2289, $AT$2:$AT$5092), 0.25) - 1.5 * (PERCENTILE(IF($AC$2:$AC$5092=AC2289, $AT$2:$AT$5092), 0.75) - PERCENTILE(IF($AC$2:$AC$5092=AC2289, $AT$2:$AT$5092), 0.25)), AT2289 &gt; PERCENTILE(IF($AC$2:$AC$5092=AC2289, $AT$2:$AT$5092), 0.75) + 1.5 * (PERCENTILE(IF($AC$2:$AC$5092=AC2289, $AT$2:$AT$5092), 0.75) - PERCENTILE(IF($AC$2:$AC$5092=AC2289, $AT$2:$AT$5092), 0.25))), "ตัด", "เก็บ"))</f>
        <v>เก็บ</v>
      </c>
      <c r="AW2289" s="1">
        <f t="shared" si="107"/>
        <v>3878.4802042704332</v>
      </c>
      <c r="AX2289" s="1">
        <v>3187.3598095469838</v>
      </c>
      <c r="AY2289" s="1">
        <v>1885.4748603351954</v>
      </c>
    </row>
    <row r="2290" spans="1:51" x14ac:dyDescent="0.2">
      <c r="A2290" s="3">
        <v>45710</v>
      </c>
      <c r="B2290">
        <v>45710</v>
      </c>
      <c r="C2290" t="s">
        <v>7321</v>
      </c>
      <c r="D2290" t="s">
        <v>66</v>
      </c>
      <c r="E2290" t="s">
        <v>124</v>
      </c>
      <c r="F2290" t="s">
        <v>1102</v>
      </c>
      <c r="G2290" s="1">
        <v>0</v>
      </c>
      <c r="H2290" s="1">
        <v>0</v>
      </c>
      <c r="I2290" s="1">
        <v>500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500</v>
      </c>
      <c r="P2290" t="s">
        <v>7322</v>
      </c>
      <c r="Q2290" s="2">
        <v>244036</v>
      </c>
      <c r="R2290" t="s">
        <v>70</v>
      </c>
      <c r="S2290">
        <v>0</v>
      </c>
      <c r="T2290" t="s">
        <v>71</v>
      </c>
      <c r="U2290" t="s">
        <v>161</v>
      </c>
      <c r="V2290" s="1">
        <v>0</v>
      </c>
      <c r="W2290" s="1">
        <v>0</v>
      </c>
      <c r="X2290" s="1">
        <v>0</v>
      </c>
      <c r="AA2290" t="s">
        <v>58</v>
      </c>
      <c r="AB2290" s="1">
        <v>0</v>
      </c>
      <c r="AC2290" s="4">
        <f>IF(ISNUMBER(MATCH(AD2290, $AD$2:AD2289, 0)), INDEX($AC$2:AC2289, MATCH(AD2290, $AD$2:AD2289, 0)), MAX($AC$2:AC2289)+1)</f>
        <v>9</v>
      </c>
      <c r="AD2290" t="str">
        <f t="shared" si="108"/>
        <v>เชียงใหม่-พุทธมณฑลสาย 2</v>
      </c>
      <c r="AE2290" t="s">
        <v>73</v>
      </c>
      <c r="AF2290" s="1">
        <v>0</v>
      </c>
      <c r="AG2290" s="1">
        <v>0</v>
      </c>
      <c r="AH2290" s="1">
        <v>0</v>
      </c>
      <c r="AI2290" t="s">
        <v>7323</v>
      </c>
      <c r="AJ2290" s="1">
        <v>1</v>
      </c>
      <c r="AK2290" s="1">
        <v>720</v>
      </c>
      <c r="AL2290" s="1">
        <v>720</v>
      </c>
      <c r="AM2290" s="1">
        <v>1</v>
      </c>
      <c r="AN2290" s="1">
        <v>0</v>
      </c>
      <c r="AO2290" s="1">
        <v>0</v>
      </c>
      <c r="AP2290" s="1">
        <v>0</v>
      </c>
      <c r="AQ2290" s="1">
        <v>0</v>
      </c>
      <c r="AR2290" s="1">
        <v>500</v>
      </c>
      <c r="AS2290" s="1">
        <v>2425.0997373952487</v>
      </c>
      <c r="AT2290" s="1">
        <f>Table1[[#This Row],[รวมต้นทุนค่าเดินทาง]]+Table1[[#This Row],[รวมต้นทุนค่าซ่อม]]+Table1[[#This Row],[รวมค่าเสื่อม]]</f>
        <v>4595.3164286605115</v>
      </c>
      <c r="AU2290" s="1">
        <f t="shared" si="106"/>
        <v>4623.2312262414152</v>
      </c>
      <c r="AV2290" s="1" t="str" cm="1">
        <f t="array" ref="AV2290">IF(AC2290&lt;4, "เก็บ", IF(OR(AT2290 &lt; PERCENTILE(IF($AC$2:$AC$5092=AC2290, $AT$2:$AT$5092), 0.25) - 1.5 * (PERCENTILE(IF($AC$2:$AC$5092=AC2290, $AT$2:$AT$5092), 0.75) - PERCENTILE(IF($AC$2:$AC$5092=AC2290, $AT$2:$AT$5092), 0.25)), AT2290 &gt; PERCENTILE(IF($AC$2:$AC$5092=AC2290, $AT$2:$AT$5092), 0.75) + 1.5 * (PERCENTILE(IF($AC$2:$AC$5092=AC2290, $AT$2:$AT$5092), 0.75) - PERCENTILE(IF($AC$2:$AC$5092=AC2290, $AT$2:$AT$5092), 0.25))), "ตัด", "เก็บ"))</f>
        <v>เก็บ</v>
      </c>
      <c r="AW2290" s="1">
        <f t="shared" si="107"/>
        <v>4005.4952465164292</v>
      </c>
      <c r="AX2290" s="1">
        <v>2577.9546108768855</v>
      </c>
      <c r="AY2290" s="1">
        <v>1670.2166912652624</v>
      </c>
    </row>
    <row r="2291" spans="1:51" x14ac:dyDescent="0.2">
      <c r="A2291" s="3">
        <v>45710</v>
      </c>
      <c r="B2291">
        <v>45710</v>
      </c>
      <c r="C2291" t="s">
        <v>7324</v>
      </c>
      <c r="D2291" t="s">
        <v>66</v>
      </c>
      <c r="E2291" t="s">
        <v>124</v>
      </c>
      <c r="F2291" t="s">
        <v>224</v>
      </c>
      <c r="G2291" s="1">
        <v>0</v>
      </c>
      <c r="H2291" s="1">
        <v>0</v>
      </c>
      <c r="I2291" s="1">
        <v>400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400</v>
      </c>
      <c r="P2291" t="s">
        <v>7325</v>
      </c>
      <c r="Q2291" s="2">
        <v>244036</v>
      </c>
      <c r="R2291" t="s">
        <v>70</v>
      </c>
      <c r="S2291">
        <v>0</v>
      </c>
      <c r="T2291" t="s">
        <v>254</v>
      </c>
      <c r="U2291" t="s">
        <v>161</v>
      </c>
      <c r="V2291" s="1">
        <v>0</v>
      </c>
      <c r="W2291" s="1">
        <v>0</v>
      </c>
      <c r="X2291" s="1">
        <v>0</v>
      </c>
      <c r="AA2291" t="s">
        <v>58</v>
      </c>
      <c r="AB2291" s="1">
        <v>0</v>
      </c>
      <c r="AC2291" s="4">
        <f>IF(ISNUMBER(MATCH(AD2291, $AD$2:AD2290, 0)), INDEX($AC$2:AC2290, MATCH(AD2291, $AD$2:AD2290, 0)), MAX($AC$2:AC2290)+1)</f>
        <v>11</v>
      </c>
      <c r="AD2291" t="str">
        <f t="shared" si="108"/>
        <v>ลำปาง-พุทธมณฑลสาย 2</v>
      </c>
      <c r="AE2291" t="s">
        <v>73</v>
      </c>
      <c r="AF2291" s="1">
        <v>0</v>
      </c>
      <c r="AG2291" s="1">
        <v>0</v>
      </c>
      <c r="AH2291" s="1">
        <v>0</v>
      </c>
      <c r="AI2291" t="s">
        <v>7326</v>
      </c>
      <c r="AJ2291" s="1">
        <v>1</v>
      </c>
      <c r="AK2291" s="1">
        <v>720</v>
      </c>
      <c r="AL2291" s="1">
        <v>720</v>
      </c>
      <c r="AM2291" s="1">
        <v>1</v>
      </c>
      <c r="AN2291" s="1">
        <v>0</v>
      </c>
      <c r="AO2291" s="1">
        <v>0</v>
      </c>
      <c r="AP2291" s="1">
        <v>0</v>
      </c>
      <c r="AQ2291" s="1">
        <v>0</v>
      </c>
      <c r="AR2291" s="1">
        <v>400</v>
      </c>
      <c r="AS2291" s="1">
        <v>688.26779632696673</v>
      </c>
      <c r="AT2291" s="1">
        <f>Table1[[#This Row],[รวมต้นทุนค่าเดินทาง]]+Table1[[#This Row],[รวมต้นทุนค่าซ่อม]]+Table1[[#This Row],[รวมค่าเสื่อม]]</f>
        <v>2641.1901056641013</v>
      </c>
      <c r="AU2291" s="1">
        <f t="shared" si="106"/>
        <v>4930.4097489270907</v>
      </c>
      <c r="AV2291" s="1" t="str" cm="1">
        <f t="array" ref="AV2291">IF(AC2291&lt;4, "เก็บ", IF(OR(AT2291 &lt; PERCENTILE(IF($AC$2:$AC$5092=AC2291, $AT$2:$AT$5092), 0.25) - 1.5 * (PERCENTILE(IF($AC$2:$AC$5092=AC2291, $AT$2:$AT$5092), 0.75) - PERCENTILE(IF($AC$2:$AC$5092=AC2291, $AT$2:$AT$5092), 0.25)), AT2291 &gt; PERCENTILE(IF($AC$2:$AC$5092=AC2291, $AT$2:$AT$5092), 0.75) + 1.5 * (PERCENTILE(IF($AC$2:$AC$5092=AC2291, $AT$2:$AT$5092), 0.75) - PERCENTILE(IF($AC$2:$AC$5092=AC2291, $AT$2:$AT$5092), 0.25))), "ตัด", "เก็บ"))</f>
        <v>เก็บ</v>
      </c>
      <c r="AW2291" s="1">
        <f t="shared" si="107"/>
        <v>4496.4734610911819</v>
      </c>
      <c r="AX2291" s="1">
        <v>2927.9145864762854</v>
      </c>
      <c r="AY2291" s="1">
        <v>1552.9223093371347</v>
      </c>
    </row>
    <row r="2292" spans="1:51" x14ac:dyDescent="0.2">
      <c r="A2292" s="3">
        <v>45710</v>
      </c>
      <c r="B2292">
        <v>45710</v>
      </c>
      <c r="C2292" t="s">
        <v>7327</v>
      </c>
      <c r="D2292" t="s">
        <v>66</v>
      </c>
      <c r="E2292" t="s">
        <v>148</v>
      </c>
      <c r="F2292" t="s">
        <v>215</v>
      </c>
      <c r="G2292" s="1">
        <v>535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1840</v>
      </c>
      <c r="P2292" t="s">
        <v>7328</v>
      </c>
      <c r="Q2292" s="2">
        <v>244037</v>
      </c>
      <c r="R2292" t="s">
        <v>55</v>
      </c>
      <c r="S2292">
        <v>0</v>
      </c>
      <c r="T2292" t="s">
        <v>101</v>
      </c>
      <c r="U2292" t="s">
        <v>88</v>
      </c>
      <c r="V2292" s="1">
        <v>0</v>
      </c>
      <c r="W2292" s="1">
        <v>1137</v>
      </c>
      <c r="X2292" s="1">
        <v>1305</v>
      </c>
      <c r="Y2292" t="s">
        <v>101</v>
      </c>
      <c r="Z2292" t="s">
        <v>88</v>
      </c>
      <c r="AA2292" t="s">
        <v>7329</v>
      </c>
      <c r="AB2292" s="1">
        <v>0</v>
      </c>
      <c r="AC2292" s="4">
        <f>IF(ISNUMBER(MATCH(AD2292, $AD$2:AD2291, 0)), INDEX($AC$2:AC2291, MATCH(AD2292, $AD$2:AD2291, 0)), MAX($AC$2:AC2291)+1)</f>
        <v>29</v>
      </c>
      <c r="AD2292" t="str">
        <f t="shared" si="108"/>
        <v>พะเยา-แพร่</v>
      </c>
      <c r="AE2292" t="s">
        <v>55</v>
      </c>
      <c r="AF2292" s="1">
        <v>0</v>
      </c>
      <c r="AG2292" s="1">
        <v>0</v>
      </c>
      <c r="AH2292" s="1">
        <v>0</v>
      </c>
      <c r="AI2292" t="s">
        <v>7330</v>
      </c>
      <c r="AJ2292" s="1">
        <v>1</v>
      </c>
      <c r="AK2292" s="1">
        <v>0</v>
      </c>
      <c r="AL2292" s="1">
        <v>0</v>
      </c>
      <c r="AM2292" s="1">
        <v>0</v>
      </c>
      <c r="AN2292" s="1">
        <v>0</v>
      </c>
      <c r="AO2292" s="1">
        <v>0</v>
      </c>
      <c r="AP2292" s="1">
        <v>0</v>
      </c>
      <c r="AQ2292" s="1">
        <v>0</v>
      </c>
      <c r="AR2292" s="1">
        <v>2977</v>
      </c>
      <c r="AS2292" s="1">
        <v>944.86465277777779</v>
      </c>
      <c r="AT2292" s="1">
        <f>Table1[[#This Row],[รวมต้นทุนค่าเดินทาง]]+Table1[[#This Row],[รวมต้นทุนค่าซ่อม]]+Table1[[#This Row],[รวมค่าเสื่อม]]</f>
        <v>4955.4335573714179</v>
      </c>
      <c r="AU2292" s="1">
        <f t="shared" si="106"/>
        <v>3471.5634391684098</v>
      </c>
      <c r="AV2292" s="1" t="str" cm="1">
        <f t="array" ref="AV2292">IF(AC2292&lt;4, "เก็บ", IF(OR(AT2292 &lt; PERCENTILE(IF($AC$2:$AC$5092=AC2292, $AT$2:$AT$5092), 0.25) - 1.5 * (PERCENTILE(IF($AC$2:$AC$5092=AC2292, $AT$2:$AT$5092), 0.75) - PERCENTILE(IF($AC$2:$AC$5092=AC2292, $AT$2:$AT$5092), 0.25)), AT2292 &gt; PERCENTILE(IF($AC$2:$AC$5092=AC2292, $AT$2:$AT$5092), 0.75) + 1.5 * (PERCENTILE(IF($AC$2:$AC$5092=AC2292, $AT$2:$AT$5092), 0.75) - PERCENTILE(IF($AC$2:$AC$5092=AC2292, $AT$2:$AT$5092), 0.25))), "ตัด", "เก็บ"))</f>
        <v>ตัด</v>
      </c>
      <c r="AW2292" s="1">
        <f t="shared" si="107"/>
        <v>3612.8061928931315</v>
      </c>
      <c r="AX2292" s="1">
        <v>3038.9900654076114</v>
      </c>
      <c r="AY2292" s="1">
        <v>1033.5689045936397</v>
      </c>
    </row>
    <row r="2293" spans="1:51" x14ac:dyDescent="0.2">
      <c r="A2293" s="3">
        <v>45710</v>
      </c>
      <c r="B2293">
        <v>45710</v>
      </c>
      <c r="C2293" t="s">
        <v>7331</v>
      </c>
      <c r="D2293" t="s">
        <v>66</v>
      </c>
      <c r="E2293" t="s">
        <v>84</v>
      </c>
      <c r="F2293" t="s">
        <v>143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770</v>
      </c>
      <c r="O2293" s="1">
        <v>770</v>
      </c>
      <c r="P2293" t="s">
        <v>7332</v>
      </c>
      <c r="Q2293" s="2">
        <v>244036</v>
      </c>
      <c r="R2293" t="s">
        <v>55</v>
      </c>
      <c r="S2293">
        <v>0</v>
      </c>
      <c r="T2293" t="s">
        <v>87</v>
      </c>
      <c r="U2293" t="s">
        <v>71</v>
      </c>
      <c r="V2293" s="1">
        <v>0</v>
      </c>
      <c r="W2293" s="1">
        <v>669</v>
      </c>
      <c r="X2293" s="1">
        <v>0</v>
      </c>
      <c r="Y2293" t="s">
        <v>108</v>
      </c>
      <c r="Z2293" t="s">
        <v>71</v>
      </c>
      <c r="AA2293" t="s">
        <v>764</v>
      </c>
      <c r="AB2293" s="1">
        <v>0</v>
      </c>
      <c r="AC2293" s="4">
        <f>IF(ISNUMBER(MATCH(AD2293, $AD$2:AD2292, 0)), INDEX($AC$2:AC2292, MATCH(AD2293, $AD$2:AD2292, 0)), MAX($AC$2:AC2292)+1)</f>
        <v>6</v>
      </c>
      <c r="AD2293" t="str">
        <f t="shared" si="108"/>
        <v>เชียงราย-เชียงใหม่</v>
      </c>
      <c r="AE2293" t="s">
        <v>55</v>
      </c>
      <c r="AF2293" s="1">
        <v>0</v>
      </c>
      <c r="AG2293" s="1">
        <v>0</v>
      </c>
      <c r="AH2293" s="1">
        <v>0</v>
      </c>
      <c r="AI2293" t="s">
        <v>7333</v>
      </c>
      <c r="AJ2293" s="1">
        <v>1</v>
      </c>
      <c r="AK2293" s="1">
        <v>0</v>
      </c>
      <c r="AL2293" s="1">
        <v>0</v>
      </c>
      <c r="AM2293" s="1">
        <v>0</v>
      </c>
      <c r="AN2293" s="1">
        <v>0</v>
      </c>
      <c r="AO2293" s="1">
        <v>0</v>
      </c>
      <c r="AP2293" s="1">
        <v>0</v>
      </c>
      <c r="AQ2293" s="1">
        <v>0</v>
      </c>
      <c r="AR2293" s="1">
        <v>1439</v>
      </c>
      <c r="AS2293" s="1">
        <v>1146.4725000000001</v>
      </c>
      <c r="AT2293" s="1">
        <f>Table1[[#This Row],[รวมต้นทุนค่าเดินทาง]]+Table1[[#This Row],[รวมต้นทุนค่าซ่อม]]+Table1[[#This Row],[รวมค่าเสื่อม]]</f>
        <v>4352.4882068062825</v>
      </c>
      <c r="AU2293" s="1">
        <f t="shared" si="106"/>
        <v>4428.3346813776061</v>
      </c>
      <c r="AV2293" s="1" t="str" cm="1">
        <f t="array" ref="AV2293">IF(AC2293&lt;4, "เก็บ", IF(OR(AT2293 &lt; PERCENTILE(IF($AC$2:$AC$5092=AC2293, $AT$2:$AT$5092), 0.25) - 1.5 * (PERCENTILE(IF($AC$2:$AC$5092=AC2293, $AT$2:$AT$5092), 0.75) - PERCENTILE(IF($AC$2:$AC$5092=AC2293, $AT$2:$AT$5092), 0.25)), AT2293 &gt; PERCENTILE(IF($AC$2:$AC$5092=AC2293, $AT$2:$AT$5092), 0.75) + 1.5 * (PERCENTILE(IF($AC$2:$AC$5092=AC2293, $AT$2:$AT$5092), 0.75) - PERCENTILE(IF($AC$2:$AC$5092=AC2293, $AT$2:$AT$5092), 0.25))), "ตัด", "เก็บ"))</f>
        <v>เก็บ</v>
      </c>
      <c r="AW2293" s="1">
        <f t="shared" si="107"/>
        <v>3873.7679454274344</v>
      </c>
      <c r="AX2293" s="1">
        <v>2781.4385174989698</v>
      </c>
      <c r="AY2293" s="1">
        <v>1767.0157068062827</v>
      </c>
    </row>
    <row r="2294" spans="1:51" x14ac:dyDescent="0.2">
      <c r="A2294" s="3">
        <v>45710</v>
      </c>
      <c r="B2294">
        <v>45710</v>
      </c>
      <c r="C2294" t="s">
        <v>7334</v>
      </c>
      <c r="D2294" t="s">
        <v>66</v>
      </c>
      <c r="E2294" t="s">
        <v>84</v>
      </c>
      <c r="F2294" t="s">
        <v>281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t="s">
        <v>7335</v>
      </c>
      <c r="Q2294" s="2">
        <v>244041</v>
      </c>
      <c r="R2294" t="s">
        <v>55</v>
      </c>
      <c r="S2294">
        <v>0</v>
      </c>
      <c r="T2294" t="s">
        <v>114</v>
      </c>
      <c r="U2294" t="s">
        <v>71</v>
      </c>
      <c r="V2294" s="1">
        <v>0</v>
      </c>
      <c r="W2294" s="1">
        <v>1640</v>
      </c>
      <c r="X2294" s="1">
        <v>0</v>
      </c>
      <c r="Y2294" t="s">
        <v>114</v>
      </c>
      <c r="Z2294" t="s">
        <v>71</v>
      </c>
      <c r="AA2294" t="s">
        <v>7336</v>
      </c>
      <c r="AB2294" s="1">
        <v>0</v>
      </c>
      <c r="AC2294" s="4">
        <f>IF(ISNUMBER(MATCH(AD2294, $AD$2:AD2293, 0)), INDEX($AC$2:AC2293, MATCH(AD2294, $AD$2:AD2293, 0)), MAX($AC$2:AC2293)+1)</f>
        <v>7</v>
      </c>
      <c r="AD2294" t="str">
        <f t="shared" si="108"/>
        <v>แม่สาย-เชียงใหม่</v>
      </c>
      <c r="AE2294" t="s">
        <v>55</v>
      </c>
      <c r="AF2294" s="1">
        <v>0</v>
      </c>
      <c r="AG2294" s="1">
        <v>0</v>
      </c>
      <c r="AH2294" s="1">
        <v>0</v>
      </c>
      <c r="AI2294" t="s">
        <v>7337</v>
      </c>
      <c r="AJ2294" s="1">
        <v>1</v>
      </c>
      <c r="AK2294" s="1">
        <v>0</v>
      </c>
      <c r="AL2294" s="1">
        <v>0</v>
      </c>
      <c r="AM2294" s="1">
        <v>0</v>
      </c>
      <c r="AN2294" s="1">
        <v>0</v>
      </c>
      <c r="AO2294" s="1">
        <v>0</v>
      </c>
      <c r="AP2294" s="1">
        <v>0</v>
      </c>
      <c r="AQ2294" s="1">
        <v>0</v>
      </c>
      <c r="AR2294" s="1">
        <v>1640</v>
      </c>
      <c r="AS2294" s="1">
        <v>2717.2843333333331</v>
      </c>
      <c r="AT2294" s="1">
        <f>Table1[[#This Row],[รวมต้นทุนค่าเดินทาง]]+Table1[[#This Row],[รวมต้นทุนค่าซ่อม]]+Table1[[#This Row],[รวมค่าเสื่อม]]</f>
        <v>5877.554603603603</v>
      </c>
      <c r="AU2294" s="1">
        <f t="shared" si="106"/>
        <v>4610.750953896033</v>
      </c>
      <c r="AV2294" s="1" t="str" cm="1">
        <f t="array" ref="AV2294">IF(AC2294&lt;4, "เก็บ", IF(OR(AT2294 &lt; PERCENTILE(IF($AC$2:$AC$5092=AC2294, $AT$2:$AT$5092), 0.25) - 1.5 * (PERCENTILE(IF($AC$2:$AC$5092=AC2294, $AT$2:$AT$5092), 0.75) - PERCENTILE(IF($AC$2:$AC$5092=AC2294, $AT$2:$AT$5092), 0.25)), AT2294 &gt; PERCENTILE(IF($AC$2:$AC$5092=AC2294, $AT$2:$AT$5092), 0.75) + 1.5 * (PERCENTILE(IF($AC$2:$AC$5092=AC2294, $AT$2:$AT$5092), 0.75) - PERCENTILE(IF($AC$2:$AC$5092=AC2294, $AT$2:$AT$5092), 0.25))), "ตัด", "เก็บ"))</f>
        <v>เก็บ</v>
      </c>
      <c r="AW2294" s="1">
        <f t="shared" si="107"/>
        <v>3940.0604671629926</v>
      </c>
      <c r="AX2294" s="1">
        <v>3152.7453177985908</v>
      </c>
      <c r="AY2294" s="1">
        <v>1520.2702702702702</v>
      </c>
    </row>
    <row r="2295" spans="1:51" x14ac:dyDescent="0.2">
      <c r="A2295" s="3">
        <v>45711</v>
      </c>
      <c r="B2295">
        <v>45711</v>
      </c>
      <c r="C2295" t="s">
        <v>7338</v>
      </c>
      <c r="D2295" t="s">
        <v>66</v>
      </c>
      <c r="E2295" t="s">
        <v>124</v>
      </c>
      <c r="F2295" t="s">
        <v>453</v>
      </c>
      <c r="G2295" s="1">
        <v>0</v>
      </c>
      <c r="H2295" s="1">
        <v>0</v>
      </c>
      <c r="I2295" s="1">
        <v>400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400</v>
      </c>
      <c r="P2295" t="s">
        <v>7339</v>
      </c>
      <c r="Q2295" s="2">
        <v>244037</v>
      </c>
      <c r="R2295" t="s">
        <v>70</v>
      </c>
      <c r="S2295">
        <v>0</v>
      </c>
      <c r="T2295" t="s">
        <v>71</v>
      </c>
      <c r="U2295" t="s">
        <v>93</v>
      </c>
      <c r="V2295" s="1">
        <v>0</v>
      </c>
      <c r="W2295" s="1">
        <v>0</v>
      </c>
      <c r="X2295" s="1">
        <v>0</v>
      </c>
      <c r="AA2295" t="s">
        <v>58</v>
      </c>
      <c r="AB2295" s="1">
        <v>0</v>
      </c>
      <c r="AC2295" s="4">
        <f>IF(ISNUMBER(MATCH(AD2295, $AD$2:AD2294, 0)), INDEX($AC$2:AC2294, MATCH(AD2295, $AD$2:AD2294, 0)), MAX($AC$2:AC2294)+1)</f>
        <v>4</v>
      </c>
      <c r="AD2295" t="str">
        <f t="shared" si="108"/>
        <v>เชียงใหม่-ตลาดไท</v>
      </c>
      <c r="AE2295" t="s">
        <v>73</v>
      </c>
      <c r="AF2295" s="1">
        <v>0</v>
      </c>
      <c r="AG2295" s="1">
        <v>0</v>
      </c>
      <c r="AH2295" s="1">
        <v>0</v>
      </c>
      <c r="AI2295" t="s">
        <v>7340</v>
      </c>
      <c r="AJ2295" s="1">
        <v>1</v>
      </c>
      <c r="AK2295" s="1">
        <v>720</v>
      </c>
      <c r="AL2295" s="1">
        <v>720</v>
      </c>
      <c r="AM2295" s="1">
        <v>1</v>
      </c>
      <c r="AN2295" s="1">
        <v>0</v>
      </c>
      <c r="AO2295" s="1">
        <v>0</v>
      </c>
      <c r="AP2295" s="1">
        <v>0</v>
      </c>
      <c r="AQ2295" s="1">
        <v>0</v>
      </c>
      <c r="AR2295" s="1">
        <v>400</v>
      </c>
      <c r="AS2295" s="1">
        <v>1192.5696892338806</v>
      </c>
      <c r="AT2295" s="1">
        <f>Table1[[#This Row],[รวมต้นทุนค่าเดินทาง]]+Table1[[#This Row],[รวมต้นทุนค่าซ่อม]]+Table1[[#This Row],[รวมค่าเสื่อม]]</f>
        <v>3252.0173043989844</v>
      </c>
      <c r="AU2295" s="1">
        <f t="shared" si="106"/>
        <v>4256.109283997258</v>
      </c>
      <c r="AV2295" s="1" t="str" cm="1">
        <f t="array" ref="AV2295">IF(AC2295&lt;4, "เก็บ", IF(OR(AT2295 &lt; PERCENTILE(IF($AC$2:$AC$5092=AC2295, $AT$2:$AT$5092), 0.25) - 1.5 * (PERCENTILE(IF($AC$2:$AC$5092=AC2295, $AT$2:$AT$5092), 0.75) - PERCENTILE(IF($AC$2:$AC$5092=AC2295, $AT$2:$AT$5092), 0.25)), AT2295 &gt; PERCENTILE(IF($AC$2:$AC$5092=AC2295, $AT$2:$AT$5092), 0.75) + 1.5 * (PERCENTILE(IF($AC$2:$AC$5092=AC2295, $AT$2:$AT$5092), 0.75) - PERCENTILE(IF($AC$2:$AC$5092=AC2295, $AT$2:$AT$5092), 0.25))), "ตัด", "เก็บ"))</f>
        <v>เก็บ</v>
      </c>
      <c r="AW2295" s="1">
        <f t="shared" si="107"/>
        <v>3807.0727671795808</v>
      </c>
      <c r="AX2295" s="1">
        <v>2335.0230876608157</v>
      </c>
      <c r="AY2295" s="1">
        <v>1659.4476151651038</v>
      </c>
    </row>
    <row r="2296" spans="1:51" x14ac:dyDescent="0.2">
      <c r="A2296" s="3">
        <v>45711</v>
      </c>
      <c r="B2296">
        <v>45711</v>
      </c>
      <c r="C2296" t="s">
        <v>7341</v>
      </c>
      <c r="D2296" t="s">
        <v>66</v>
      </c>
      <c r="E2296" t="s">
        <v>124</v>
      </c>
      <c r="F2296" t="s">
        <v>420</v>
      </c>
      <c r="G2296" s="1">
        <v>0</v>
      </c>
      <c r="H2296" s="1">
        <v>0</v>
      </c>
      <c r="I2296" s="1">
        <v>560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560</v>
      </c>
      <c r="P2296" t="s">
        <v>7342</v>
      </c>
      <c r="Q2296" s="2">
        <v>244037</v>
      </c>
      <c r="R2296" t="s">
        <v>70</v>
      </c>
      <c r="S2296">
        <v>0</v>
      </c>
      <c r="T2296" t="s">
        <v>71</v>
      </c>
      <c r="U2296" t="s">
        <v>72</v>
      </c>
      <c r="V2296" s="1">
        <v>0</v>
      </c>
      <c r="W2296" s="1">
        <v>0</v>
      </c>
      <c r="X2296" s="1">
        <v>0</v>
      </c>
      <c r="AA2296" t="s">
        <v>58</v>
      </c>
      <c r="AB2296" s="1">
        <v>0</v>
      </c>
      <c r="AC2296" s="4">
        <f>IF(ISNUMBER(MATCH(AD2296, $AD$2:AD2295, 0)), INDEX($AC$2:AC2295, MATCH(AD2296, $AD$2:AD2295, 0)), MAX($AC$2:AC2295)+1)</f>
        <v>2</v>
      </c>
      <c r="AD2296" t="str">
        <f t="shared" si="108"/>
        <v>เชียงใหม่-พุทธมณฑลสาย 5</v>
      </c>
      <c r="AE2296" t="s">
        <v>73</v>
      </c>
      <c r="AF2296" s="1">
        <v>0</v>
      </c>
      <c r="AG2296" s="1">
        <v>0</v>
      </c>
      <c r="AH2296" s="1">
        <v>0</v>
      </c>
      <c r="AI2296" t="s">
        <v>7343</v>
      </c>
      <c r="AJ2296" s="1">
        <v>1</v>
      </c>
      <c r="AK2296" s="1">
        <v>720</v>
      </c>
      <c r="AL2296" s="1">
        <v>720</v>
      </c>
      <c r="AM2296" s="1">
        <v>1</v>
      </c>
      <c r="AN2296" s="1">
        <v>0</v>
      </c>
      <c r="AO2296" s="1">
        <v>0</v>
      </c>
      <c r="AP2296" s="1">
        <v>0</v>
      </c>
      <c r="AQ2296" s="1">
        <v>0</v>
      </c>
      <c r="AR2296" s="1">
        <v>560</v>
      </c>
      <c r="AS2296" s="1">
        <v>1901.1784165762103</v>
      </c>
      <c r="AT2296" s="1">
        <f>Table1[[#This Row],[รวมต้นทุนค่าเดินทาง]]+Table1[[#This Row],[รวมต้นทุนค่าซ่อม]]+Table1[[#This Row],[รวมค่าเสื่อม]]</f>
        <v>4249.9564277806921</v>
      </c>
      <c r="AU2296" s="1">
        <f t="shared" si="106"/>
        <v>5026.5629662053279</v>
      </c>
      <c r="AV2296" s="1" t="str" cm="1">
        <f t="array" ref="AV2296">IF(AC2296&lt;4, "เก็บ", IF(OR(AT2296 &lt; PERCENTILE(IF($AC$2:$AC$5092=AC2296, $AT$2:$AT$5092), 0.25) - 1.5 * (PERCENTILE(IF($AC$2:$AC$5092=AC2296, $AT$2:$AT$5092), 0.75) - PERCENTILE(IF($AC$2:$AC$5092=AC2296, $AT$2:$AT$5092), 0.25)), AT2296 &gt; PERCENTILE(IF($AC$2:$AC$5092=AC2296, $AT$2:$AT$5092), 0.75) + 1.5 * (PERCENTILE(IF($AC$2:$AC$5092=AC2296, $AT$2:$AT$5092), 0.75) - PERCENTILE(IF($AC$2:$AC$5092=AC2296, $AT$2:$AT$5092), 0.25))), "ตัด", "เก็บ"))</f>
        <v>เก็บ</v>
      </c>
      <c r="AW2296" s="1">
        <f t="shared" si="107"/>
        <v>5026.5629662053279</v>
      </c>
      <c r="AX2296" s="1">
        <v>4064.5059139663294</v>
      </c>
      <c r="AY2296" s="1">
        <v>1788.7780112044818</v>
      </c>
    </row>
    <row r="2297" spans="1:51" x14ac:dyDescent="0.2">
      <c r="A2297" s="3">
        <v>45711</v>
      </c>
      <c r="B2297">
        <v>45711</v>
      </c>
      <c r="C2297" t="s">
        <v>7344</v>
      </c>
      <c r="D2297" t="s">
        <v>66</v>
      </c>
      <c r="E2297" t="s">
        <v>67</v>
      </c>
      <c r="F2297" t="s">
        <v>236</v>
      </c>
      <c r="G2297" s="1">
        <v>0</v>
      </c>
      <c r="H2297" s="1">
        <v>0</v>
      </c>
      <c r="I2297" s="1">
        <v>400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400</v>
      </c>
      <c r="P2297" t="s">
        <v>7345</v>
      </c>
      <c r="Q2297" s="2">
        <v>244037</v>
      </c>
      <c r="R2297" t="s">
        <v>70</v>
      </c>
      <c r="S2297">
        <v>0</v>
      </c>
      <c r="T2297" t="s">
        <v>71</v>
      </c>
      <c r="U2297" t="s">
        <v>93</v>
      </c>
      <c r="V2297" s="1">
        <v>0</v>
      </c>
      <c r="W2297" s="1">
        <v>0</v>
      </c>
      <c r="X2297" s="1">
        <v>0</v>
      </c>
      <c r="AA2297" t="s">
        <v>58</v>
      </c>
      <c r="AB2297" s="1">
        <v>0</v>
      </c>
      <c r="AC2297" s="4">
        <f>IF(ISNUMBER(MATCH(AD2297, $AD$2:AD2296, 0)), INDEX($AC$2:AC2296, MATCH(AD2297, $AD$2:AD2296, 0)), MAX($AC$2:AC2296)+1)</f>
        <v>4</v>
      </c>
      <c r="AD2297" t="str">
        <f t="shared" si="108"/>
        <v>เชียงใหม่-ตลาดไท</v>
      </c>
      <c r="AE2297" t="s">
        <v>73</v>
      </c>
      <c r="AF2297" s="1">
        <v>0</v>
      </c>
      <c r="AG2297" s="1">
        <v>0</v>
      </c>
      <c r="AH2297" s="1">
        <v>0</v>
      </c>
      <c r="AI2297" t="s">
        <v>7346</v>
      </c>
      <c r="AJ2297" s="1">
        <v>1</v>
      </c>
      <c r="AK2297" s="1">
        <v>720</v>
      </c>
      <c r="AL2297" s="1">
        <v>720</v>
      </c>
      <c r="AM2297" s="1">
        <v>1</v>
      </c>
      <c r="AN2297" s="1">
        <v>0</v>
      </c>
      <c r="AO2297" s="1">
        <v>0</v>
      </c>
      <c r="AP2297" s="1">
        <v>0</v>
      </c>
      <c r="AQ2297" s="1">
        <v>0</v>
      </c>
      <c r="AR2297" s="1">
        <v>400</v>
      </c>
      <c r="AS2297" s="1">
        <v>540.68463568567279</v>
      </c>
      <c r="AT2297" s="1">
        <f>Table1[[#This Row],[รวมต้นทุนค่าเดินทาง]]+Table1[[#This Row],[รวมต้นทุนค่าซ่อม]]+Table1[[#This Row],[รวมค่าเสื่อม]]</f>
        <v>2582.8157832266565</v>
      </c>
      <c r="AU2297" s="1">
        <f t="shared" si="106"/>
        <v>4256.109283997258</v>
      </c>
      <c r="AV2297" s="1" t="str" cm="1">
        <f t="array" ref="AV2297">IF(AC2297&lt;4, "เก็บ", IF(OR(AT2297 &lt; PERCENTILE(IF($AC$2:$AC$5092=AC2297, $AT$2:$AT$5092), 0.25) - 1.5 * (PERCENTILE(IF($AC$2:$AC$5092=AC2297, $AT$2:$AT$5092), 0.75) - PERCENTILE(IF($AC$2:$AC$5092=AC2297, $AT$2:$AT$5092), 0.25)), AT2297 &gt; PERCENTILE(IF($AC$2:$AC$5092=AC2297, $AT$2:$AT$5092), 0.75) + 1.5 * (PERCENTILE(IF($AC$2:$AC$5092=AC2297, $AT$2:$AT$5092), 0.75) - PERCENTILE(IF($AC$2:$AC$5092=AC2297, $AT$2:$AT$5092), 0.25))), "ตัด", "เก็บ"))</f>
        <v>เก็บ</v>
      </c>
      <c r="AW2297" s="1">
        <f t="shared" si="107"/>
        <v>3807.0727671795808</v>
      </c>
      <c r="AX2297" s="1">
        <v>2335.0230876608157</v>
      </c>
      <c r="AY2297" s="1">
        <v>1642.1311475409836</v>
      </c>
    </row>
    <row r="2298" spans="1:51" x14ac:dyDescent="0.2">
      <c r="A2298" s="3">
        <v>45711</v>
      </c>
      <c r="B2298">
        <v>45711</v>
      </c>
      <c r="C2298" t="s">
        <v>7347</v>
      </c>
      <c r="D2298" t="s">
        <v>66</v>
      </c>
      <c r="E2298" t="s">
        <v>67</v>
      </c>
      <c r="F2298" t="s">
        <v>1988</v>
      </c>
      <c r="G2298" s="1">
        <v>0</v>
      </c>
      <c r="H2298" s="1">
        <v>0</v>
      </c>
      <c r="I2298" s="1">
        <v>400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400</v>
      </c>
      <c r="P2298" t="s">
        <v>7348</v>
      </c>
      <c r="Q2298" s="2">
        <v>244037</v>
      </c>
      <c r="R2298" t="s">
        <v>70</v>
      </c>
      <c r="S2298">
        <v>0</v>
      </c>
      <c r="T2298" t="s">
        <v>71</v>
      </c>
      <c r="U2298" t="s">
        <v>93</v>
      </c>
      <c r="V2298" s="1">
        <v>0</v>
      </c>
      <c r="W2298" s="1">
        <v>0</v>
      </c>
      <c r="X2298" s="1">
        <v>0</v>
      </c>
      <c r="AA2298" t="s">
        <v>58</v>
      </c>
      <c r="AB2298" s="1">
        <v>0</v>
      </c>
      <c r="AC2298" s="4">
        <f>IF(ISNUMBER(MATCH(AD2298, $AD$2:AD2297, 0)), INDEX($AC$2:AC2297, MATCH(AD2298, $AD$2:AD2297, 0)), MAX($AC$2:AC2297)+1)</f>
        <v>4</v>
      </c>
      <c r="AD2298" t="str">
        <f t="shared" si="108"/>
        <v>เชียงใหม่-ตลาดไท</v>
      </c>
      <c r="AE2298" t="s">
        <v>73</v>
      </c>
      <c r="AF2298" s="1">
        <v>0</v>
      </c>
      <c r="AG2298" s="1">
        <v>0</v>
      </c>
      <c r="AH2298" s="1">
        <v>0</v>
      </c>
      <c r="AI2298" t="s">
        <v>7349</v>
      </c>
      <c r="AJ2298" s="1">
        <v>1</v>
      </c>
      <c r="AK2298" s="1">
        <v>720</v>
      </c>
      <c r="AL2298" s="1">
        <v>720</v>
      </c>
      <c r="AM2298" s="1">
        <v>1</v>
      </c>
      <c r="AN2298" s="1">
        <v>0</v>
      </c>
      <c r="AO2298" s="1">
        <v>0</v>
      </c>
      <c r="AP2298" s="1">
        <v>0</v>
      </c>
      <c r="AQ2298" s="1">
        <v>0</v>
      </c>
      <c r="AR2298" s="1">
        <v>400</v>
      </c>
      <c r="AS2298" s="1">
        <v>1629.7687397054403</v>
      </c>
      <c r="AT2298" s="1">
        <f>Table1[[#This Row],[รวมต้นทุนค่าเดินทาง]]+Table1[[#This Row],[รวมต้นทุนค่าซ่อม]]+Table1[[#This Row],[รวมค่าเสื่อม]]</f>
        <v>3581.1824500281928</v>
      </c>
      <c r="AU2298" s="1">
        <f t="shared" si="106"/>
        <v>4256.109283997258</v>
      </c>
      <c r="AV2298" s="1" t="str" cm="1">
        <f t="array" ref="AV2298">IF(AC2298&lt;4, "เก็บ", IF(OR(AT2298 &lt; PERCENTILE(IF($AC$2:$AC$5092=AC2298, $AT$2:$AT$5092), 0.25) - 1.5 * (PERCENTILE(IF($AC$2:$AC$5092=AC2298, $AT$2:$AT$5092), 0.75) - PERCENTILE(IF($AC$2:$AC$5092=AC2298, $AT$2:$AT$5092), 0.25)), AT2298 &gt; PERCENTILE(IF($AC$2:$AC$5092=AC2298, $AT$2:$AT$5092), 0.75) + 1.5 * (PERCENTILE(IF($AC$2:$AC$5092=AC2298, $AT$2:$AT$5092), 0.75) - PERCENTILE(IF($AC$2:$AC$5092=AC2298, $AT$2:$AT$5092), 0.25))), "ตัด", "เก็บ"))</f>
        <v>เก็บ</v>
      </c>
      <c r="AW2298" s="1">
        <f t="shared" si="107"/>
        <v>3807.0727671795808</v>
      </c>
      <c r="AX2298" s="1">
        <v>2335.0230876608157</v>
      </c>
      <c r="AY2298" s="1">
        <v>1551.4137103227526</v>
      </c>
    </row>
    <row r="2299" spans="1:51" x14ac:dyDescent="0.2">
      <c r="A2299" s="3">
        <v>45711</v>
      </c>
      <c r="B2299">
        <v>45711</v>
      </c>
      <c r="C2299" t="s">
        <v>7350</v>
      </c>
      <c r="D2299" t="s">
        <v>66</v>
      </c>
      <c r="E2299" t="s">
        <v>105</v>
      </c>
      <c r="F2299" t="s">
        <v>1169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803</v>
      </c>
      <c r="O2299" s="1">
        <v>803</v>
      </c>
      <c r="P2299" t="s">
        <v>7351</v>
      </c>
      <c r="Q2299" s="2">
        <v>244038</v>
      </c>
      <c r="R2299" t="s">
        <v>55</v>
      </c>
      <c r="S2299">
        <v>0</v>
      </c>
      <c r="T2299" t="s">
        <v>87</v>
      </c>
      <c r="U2299" t="s">
        <v>71</v>
      </c>
      <c r="V2299" s="1">
        <v>0</v>
      </c>
      <c r="W2299" s="1">
        <v>703</v>
      </c>
      <c r="X2299" s="1">
        <v>0</v>
      </c>
      <c r="Y2299" t="s">
        <v>108</v>
      </c>
      <c r="Z2299" t="s">
        <v>71</v>
      </c>
      <c r="AA2299" t="s">
        <v>1647</v>
      </c>
      <c r="AB2299" s="1">
        <v>0</v>
      </c>
      <c r="AC2299" s="4">
        <f>IF(ISNUMBER(MATCH(AD2299, $AD$2:AD2298, 0)), INDEX($AC$2:AC2298, MATCH(AD2299, $AD$2:AD2298, 0)), MAX($AC$2:AC2298)+1)</f>
        <v>6</v>
      </c>
      <c r="AD2299" t="str">
        <f t="shared" si="108"/>
        <v>เชียงราย-เชียงใหม่</v>
      </c>
      <c r="AE2299" t="s">
        <v>55</v>
      </c>
      <c r="AF2299" s="1">
        <v>0</v>
      </c>
      <c r="AG2299" s="1">
        <v>0</v>
      </c>
      <c r="AH2299" s="1">
        <v>0</v>
      </c>
      <c r="AI2299" t="s">
        <v>7352</v>
      </c>
      <c r="AJ2299" s="1">
        <v>1</v>
      </c>
      <c r="AK2299" s="1">
        <v>0</v>
      </c>
      <c r="AL2299" s="1">
        <v>0</v>
      </c>
      <c r="AM2299" s="1">
        <v>0</v>
      </c>
      <c r="AN2299" s="1">
        <v>0</v>
      </c>
      <c r="AO2299" s="1">
        <v>0</v>
      </c>
      <c r="AP2299" s="1">
        <v>0</v>
      </c>
      <c r="AQ2299" s="1">
        <v>0</v>
      </c>
      <c r="AR2299" s="1">
        <v>1506</v>
      </c>
      <c r="AS2299" s="1">
        <v>2808.2455924479168</v>
      </c>
      <c r="AT2299" s="1">
        <f>Table1[[#This Row],[รวมต้นทุนค่าเดินทาง]]+Table1[[#This Row],[รวมต้นทุนค่าซ่อม]]+Table1[[#This Row],[รวมค่าเสื่อม]]</f>
        <v>5879.4629837522643</v>
      </c>
      <c r="AU2299" s="1">
        <f t="shared" si="106"/>
        <v>4428.3346813776061</v>
      </c>
      <c r="AV2299" s="1" t="str" cm="1">
        <f t="array" ref="AV2299">IF(AC2299&lt;4, "เก็บ", IF(OR(AT2299 &lt; PERCENTILE(IF($AC$2:$AC$5092=AC2299, $AT$2:$AT$5092), 0.25) - 1.5 * (PERCENTILE(IF($AC$2:$AC$5092=AC2299, $AT$2:$AT$5092), 0.75) - PERCENTILE(IF($AC$2:$AC$5092=AC2299, $AT$2:$AT$5092), 0.25)), AT2299 &gt; PERCENTILE(IF($AC$2:$AC$5092=AC2299, $AT$2:$AT$5092), 0.75) + 1.5 * (PERCENTILE(IF($AC$2:$AC$5092=AC2299, $AT$2:$AT$5092), 0.75) - PERCENTILE(IF($AC$2:$AC$5092=AC2299, $AT$2:$AT$5092), 0.25))), "ตัด", "เก็บ"))</f>
        <v>เก็บ</v>
      </c>
      <c r="AW2299" s="1">
        <f t="shared" si="107"/>
        <v>3873.7679454274344</v>
      </c>
      <c r="AX2299" s="1">
        <v>2781.4385174989698</v>
      </c>
      <c r="AY2299" s="1">
        <v>1565.2173913043478</v>
      </c>
    </row>
    <row r="2300" spans="1:51" x14ac:dyDescent="0.2">
      <c r="A2300" s="3">
        <v>45713</v>
      </c>
      <c r="B2300">
        <v>45713</v>
      </c>
      <c r="C2300" t="s">
        <v>7353</v>
      </c>
      <c r="D2300" t="s">
        <v>66</v>
      </c>
      <c r="E2300" t="s">
        <v>67</v>
      </c>
      <c r="F2300" t="s">
        <v>679</v>
      </c>
      <c r="G2300" s="1">
        <v>937</v>
      </c>
      <c r="H2300" s="1">
        <v>0</v>
      </c>
      <c r="I2300" s="1">
        <v>400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1337</v>
      </c>
      <c r="P2300" t="s">
        <v>7354</v>
      </c>
      <c r="Q2300" s="2">
        <v>244039</v>
      </c>
      <c r="R2300" t="s">
        <v>70</v>
      </c>
      <c r="S2300">
        <v>0</v>
      </c>
      <c r="T2300" t="s">
        <v>254</v>
      </c>
      <c r="U2300" t="s">
        <v>161</v>
      </c>
      <c r="V2300" s="1">
        <v>0</v>
      </c>
      <c r="W2300" s="1">
        <v>0</v>
      </c>
      <c r="X2300" s="1">
        <v>0</v>
      </c>
      <c r="AA2300" t="s">
        <v>58</v>
      </c>
      <c r="AB2300" s="1">
        <v>0</v>
      </c>
      <c r="AC2300" s="4">
        <f>IF(ISNUMBER(MATCH(AD2300, $AD$2:AD2299, 0)), INDEX($AC$2:AC2299, MATCH(AD2300, $AD$2:AD2299, 0)), MAX($AC$2:AC2299)+1)</f>
        <v>11</v>
      </c>
      <c r="AD2300" t="str">
        <f t="shared" si="108"/>
        <v>ลำปาง-พุทธมณฑลสาย 2</v>
      </c>
      <c r="AE2300" t="s">
        <v>73</v>
      </c>
      <c r="AF2300" s="1">
        <v>0</v>
      </c>
      <c r="AG2300" s="1">
        <v>0</v>
      </c>
      <c r="AH2300" s="1">
        <v>0</v>
      </c>
      <c r="AI2300" t="s">
        <v>7355</v>
      </c>
      <c r="AJ2300" s="1">
        <v>1</v>
      </c>
      <c r="AK2300" s="1">
        <v>720</v>
      </c>
      <c r="AL2300" s="1">
        <v>720</v>
      </c>
      <c r="AM2300" s="1">
        <v>1</v>
      </c>
      <c r="AN2300" s="1">
        <v>0</v>
      </c>
      <c r="AO2300" s="1">
        <v>0</v>
      </c>
      <c r="AP2300" s="1">
        <v>0</v>
      </c>
      <c r="AQ2300" s="1">
        <v>0</v>
      </c>
      <c r="AR2300" s="1">
        <v>1337</v>
      </c>
      <c r="AS2300" s="1">
        <v>1130.1662701659345</v>
      </c>
      <c r="AT2300" s="1">
        <f>Table1[[#This Row],[รวมต้นทุนค่าเดินทาง]]+Table1[[#This Row],[รวมต้นทุนค่าซ่อม]]+Table1[[#This Row],[รวมค่าเสื่อม]]</f>
        <v>4788.3802124736267</v>
      </c>
      <c r="AU2300" s="1">
        <f t="shared" si="106"/>
        <v>4930.4097489270907</v>
      </c>
      <c r="AV2300" s="1" t="str" cm="1">
        <f t="array" ref="AV2300">IF(AC2300&lt;4, "เก็บ", IF(OR(AT2300 &lt; PERCENTILE(IF($AC$2:$AC$5092=AC2300, $AT$2:$AT$5092), 0.25) - 1.5 * (PERCENTILE(IF($AC$2:$AC$5092=AC2300, $AT$2:$AT$5092), 0.75) - PERCENTILE(IF($AC$2:$AC$5092=AC2300, $AT$2:$AT$5092), 0.25)), AT2300 &gt; PERCENTILE(IF($AC$2:$AC$5092=AC2300, $AT$2:$AT$5092), 0.75) + 1.5 * (PERCENTILE(IF($AC$2:$AC$5092=AC2300, $AT$2:$AT$5092), 0.75) - PERCENTILE(IF($AC$2:$AC$5092=AC2300, $AT$2:$AT$5092), 0.25))), "ตัด", "เก็บ"))</f>
        <v>เก็บ</v>
      </c>
      <c r="AW2300" s="1">
        <f t="shared" si="107"/>
        <v>4496.4734610911819</v>
      </c>
      <c r="AX2300" s="1">
        <v>2927.9145864762854</v>
      </c>
      <c r="AY2300" s="1">
        <v>2321.2139423076924</v>
      </c>
    </row>
    <row r="2301" spans="1:51" x14ac:dyDescent="0.2">
      <c r="A2301" s="3">
        <v>45713</v>
      </c>
      <c r="B2301">
        <v>45713</v>
      </c>
      <c r="C2301" t="s">
        <v>7356</v>
      </c>
      <c r="D2301" t="s">
        <v>66</v>
      </c>
      <c r="E2301" t="s">
        <v>67</v>
      </c>
      <c r="F2301" t="s">
        <v>1988</v>
      </c>
      <c r="G2301" s="1">
        <v>937</v>
      </c>
      <c r="H2301" s="1">
        <v>0</v>
      </c>
      <c r="I2301" s="1">
        <v>400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1337</v>
      </c>
      <c r="P2301" t="s">
        <v>7357</v>
      </c>
      <c r="Q2301" s="2">
        <v>244039</v>
      </c>
      <c r="R2301" t="s">
        <v>70</v>
      </c>
      <c r="S2301">
        <v>0</v>
      </c>
      <c r="T2301" t="s">
        <v>254</v>
      </c>
      <c r="U2301" t="s">
        <v>161</v>
      </c>
      <c r="V2301" s="1">
        <v>0</v>
      </c>
      <c r="W2301" s="1">
        <v>0</v>
      </c>
      <c r="X2301" s="1">
        <v>0</v>
      </c>
      <c r="AA2301" t="s">
        <v>58</v>
      </c>
      <c r="AB2301" s="1">
        <v>0</v>
      </c>
      <c r="AC2301" s="4">
        <f>IF(ISNUMBER(MATCH(AD2301, $AD$2:AD2300, 0)), INDEX($AC$2:AC2300, MATCH(AD2301, $AD$2:AD2300, 0)), MAX($AC$2:AC2300)+1)</f>
        <v>11</v>
      </c>
      <c r="AD2301" t="str">
        <f t="shared" si="108"/>
        <v>ลำปาง-พุทธมณฑลสาย 2</v>
      </c>
      <c r="AE2301" t="s">
        <v>73</v>
      </c>
      <c r="AF2301" s="1">
        <v>0</v>
      </c>
      <c r="AG2301" s="1">
        <v>0</v>
      </c>
      <c r="AH2301" s="1">
        <v>0</v>
      </c>
      <c r="AI2301" t="s">
        <v>7358</v>
      </c>
      <c r="AJ2301" s="1">
        <v>1</v>
      </c>
      <c r="AK2301" s="1">
        <v>720</v>
      </c>
      <c r="AL2301" s="1">
        <v>720</v>
      </c>
      <c r="AM2301" s="1">
        <v>1</v>
      </c>
      <c r="AN2301" s="1">
        <v>0</v>
      </c>
      <c r="AO2301" s="1">
        <v>0</v>
      </c>
      <c r="AP2301" s="1">
        <v>0</v>
      </c>
      <c r="AQ2301" s="1">
        <v>0</v>
      </c>
      <c r="AR2301" s="1">
        <v>1337</v>
      </c>
      <c r="AS2301" s="1">
        <v>427.27421316579449</v>
      </c>
      <c r="AT2301" s="1">
        <f>Table1[[#This Row],[รวมต้นทุนค่าเดินทาง]]+Table1[[#This Row],[รวมต้นทุนค่าซ่อม]]+Table1[[#This Row],[รวมค่าเสื่อม]]</f>
        <v>4085.7677550977578</v>
      </c>
      <c r="AU2301" s="1">
        <f t="shared" si="106"/>
        <v>4930.4097489270907</v>
      </c>
      <c r="AV2301" s="1" t="str" cm="1">
        <f t="array" ref="AV2301">IF(AC2301&lt;4, "เก็บ", IF(OR(AT2301 &lt; PERCENTILE(IF($AC$2:$AC$5092=AC2301, $AT$2:$AT$5092), 0.25) - 1.5 * (PERCENTILE(IF($AC$2:$AC$5092=AC2301, $AT$2:$AT$5092), 0.75) - PERCENTILE(IF($AC$2:$AC$5092=AC2301, $AT$2:$AT$5092), 0.25)), AT2301 &gt; PERCENTILE(IF($AC$2:$AC$5092=AC2301, $AT$2:$AT$5092), 0.75) + 1.5 * (PERCENTILE(IF($AC$2:$AC$5092=AC2301, $AT$2:$AT$5092), 0.75) - PERCENTILE(IF($AC$2:$AC$5092=AC2301, $AT$2:$AT$5092), 0.25))), "ตัด", "เก็บ"))</f>
        <v>เก็บ</v>
      </c>
      <c r="AW2301" s="1">
        <f t="shared" si="107"/>
        <v>4496.4734610911819</v>
      </c>
      <c r="AX2301" s="1">
        <v>2927.9145864762854</v>
      </c>
      <c r="AY2301" s="1">
        <v>2321.4935419319631</v>
      </c>
    </row>
    <row r="2302" spans="1:51" x14ac:dyDescent="0.2">
      <c r="A2302" s="3">
        <v>45713</v>
      </c>
      <c r="B2302">
        <v>45713</v>
      </c>
      <c r="C2302" t="s">
        <v>7359</v>
      </c>
      <c r="D2302" t="s">
        <v>66</v>
      </c>
      <c r="E2302" t="s">
        <v>124</v>
      </c>
      <c r="F2302" t="s">
        <v>453</v>
      </c>
      <c r="G2302" s="1">
        <v>0</v>
      </c>
      <c r="H2302" s="1">
        <v>0</v>
      </c>
      <c r="I2302" s="1">
        <v>500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500</v>
      </c>
      <c r="P2302" t="s">
        <v>7360</v>
      </c>
      <c r="Q2302" s="2">
        <v>244039</v>
      </c>
      <c r="R2302" t="s">
        <v>70</v>
      </c>
      <c r="S2302">
        <v>0</v>
      </c>
      <c r="T2302" t="s">
        <v>71</v>
      </c>
      <c r="U2302" t="s">
        <v>161</v>
      </c>
      <c r="V2302" s="1">
        <v>0</v>
      </c>
      <c r="W2302" s="1">
        <v>0</v>
      </c>
      <c r="X2302" s="1">
        <v>0</v>
      </c>
      <c r="AA2302" t="s">
        <v>58</v>
      </c>
      <c r="AB2302" s="1">
        <v>0</v>
      </c>
      <c r="AC2302" s="4">
        <f>IF(ISNUMBER(MATCH(AD2302, $AD$2:AD2301, 0)), INDEX($AC$2:AC2301, MATCH(AD2302, $AD$2:AD2301, 0)), MAX($AC$2:AC2301)+1)</f>
        <v>9</v>
      </c>
      <c r="AD2302" t="str">
        <f t="shared" si="108"/>
        <v>เชียงใหม่-พุทธมณฑลสาย 2</v>
      </c>
      <c r="AE2302" t="s">
        <v>73</v>
      </c>
      <c r="AF2302" s="1">
        <v>0</v>
      </c>
      <c r="AG2302" s="1">
        <v>0</v>
      </c>
      <c r="AH2302" s="1">
        <v>0</v>
      </c>
      <c r="AI2302" t="s">
        <v>7361</v>
      </c>
      <c r="AJ2302" s="1">
        <v>1</v>
      </c>
      <c r="AK2302" s="1">
        <v>720</v>
      </c>
      <c r="AL2302" s="1">
        <v>720</v>
      </c>
      <c r="AM2302" s="1">
        <v>1</v>
      </c>
      <c r="AN2302" s="1">
        <v>0</v>
      </c>
      <c r="AO2302" s="1">
        <v>0</v>
      </c>
      <c r="AP2302" s="1">
        <v>0</v>
      </c>
      <c r="AQ2302" s="1">
        <v>0</v>
      </c>
      <c r="AR2302" s="1">
        <v>500</v>
      </c>
      <c r="AS2302" s="1">
        <v>1262.9564374444631</v>
      </c>
      <c r="AT2302" s="1">
        <f>Table1[[#This Row],[รวมต้นทุนค่าเดินทาง]]+Table1[[#This Row],[รวมต้นทุนค่าซ่อม]]+Table1[[#This Row],[รวมค่าเสื่อม]]</f>
        <v>3315.6182697755562</v>
      </c>
      <c r="AU2302" s="1">
        <f t="shared" si="106"/>
        <v>4623.2312262414152</v>
      </c>
      <c r="AV2302" s="1" t="str" cm="1">
        <f t="array" ref="AV2302">IF(AC2302&lt;4, "เก็บ", IF(OR(AT2302 &lt; PERCENTILE(IF($AC$2:$AC$5092=AC2302, $AT$2:$AT$5092), 0.25) - 1.5 * (PERCENTILE(IF($AC$2:$AC$5092=AC2302, $AT$2:$AT$5092), 0.75) - PERCENTILE(IF($AC$2:$AC$5092=AC2302, $AT$2:$AT$5092), 0.25)), AT2302 &gt; PERCENTILE(IF($AC$2:$AC$5092=AC2302, $AT$2:$AT$5092), 0.75) + 1.5 * (PERCENTILE(IF($AC$2:$AC$5092=AC2302, $AT$2:$AT$5092), 0.75) - PERCENTILE(IF($AC$2:$AC$5092=AC2302, $AT$2:$AT$5092), 0.25))), "ตัด", "เก็บ"))</f>
        <v>เก็บ</v>
      </c>
      <c r="AW2302" s="1">
        <f t="shared" si="107"/>
        <v>4005.4952465164292</v>
      </c>
      <c r="AX2302" s="1">
        <v>2577.9546108768855</v>
      </c>
      <c r="AY2302" s="1">
        <v>1552.6618323310931</v>
      </c>
    </row>
    <row r="2303" spans="1:51" x14ac:dyDescent="0.2">
      <c r="A2303" s="3">
        <v>45713</v>
      </c>
      <c r="B2303">
        <v>45713</v>
      </c>
      <c r="C2303" t="s">
        <v>7362</v>
      </c>
      <c r="D2303" t="s">
        <v>66</v>
      </c>
      <c r="E2303" t="s">
        <v>67</v>
      </c>
      <c r="F2303" t="s">
        <v>244</v>
      </c>
      <c r="G2303" s="1">
        <v>0</v>
      </c>
      <c r="H2303" s="1">
        <v>0</v>
      </c>
      <c r="I2303" s="1">
        <v>500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500</v>
      </c>
      <c r="P2303" t="s">
        <v>7363</v>
      </c>
      <c r="Q2303" s="2">
        <v>244039</v>
      </c>
      <c r="R2303" t="s">
        <v>70</v>
      </c>
      <c r="S2303">
        <v>0</v>
      </c>
      <c r="T2303" t="s">
        <v>71</v>
      </c>
      <c r="U2303" t="s">
        <v>161</v>
      </c>
      <c r="V2303" s="1">
        <v>0</v>
      </c>
      <c r="W2303" s="1">
        <v>0</v>
      </c>
      <c r="X2303" s="1">
        <v>0</v>
      </c>
      <c r="AA2303" t="s">
        <v>58</v>
      </c>
      <c r="AB2303" s="1">
        <v>0</v>
      </c>
      <c r="AC2303" s="4">
        <f>IF(ISNUMBER(MATCH(AD2303, $AD$2:AD2302, 0)), INDEX($AC$2:AC2302, MATCH(AD2303, $AD$2:AD2302, 0)), MAX($AC$2:AC2302)+1)</f>
        <v>9</v>
      </c>
      <c r="AD2303" t="str">
        <f t="shared" si="108"/>
        <v>เชียงใหม่-พุทธมณฑลสาย 2</v>
      </c>
      <c r="AE2303" t="s">
        <v>73</v>
      </c>
      <c r="AF2303" s="1">
        <v>0</v>
      </c>
      <c r="AG2303" s="1">
        <v>0</v>
      </c>
      <c r="AH2303" s="1">
        <v>0</v>
      </c>
      <c r="AI2303" t="s">
        <v>7364</v>
      </c>
      <c r="AJ2303" s="1">
        <v>1</v>
      </c>
      <c r="AK2303" s="1">
        <v>720</v>
      </c>
      <c r="AL2303" s="1">
        <v>720</v>
      </c>
      <c r="AM2303" s="1">
        <v>1</v>
      </c>
      <c r="AN2303" s="1">
        <v>0</v>
      </c>
      <c r="AO2303" s="1">
        <v>0</v>
      </c>
      <c r="AP2303" s="1">
        <v>0</v>
      </c>
      <c r="AQ2303" s="1">
        <v>0</v>
      </c>
      <c r="AR2303" s="1">
        <v>500</v>
      </c>
      <c r="AS2303" s="1">
        <v>1596.2951670381158</v>
      </c>
      <c r="AT2303" s="1">
        <f>Table1[[#This Row],[รวมต้นทุนค่าเดินทาง]]+Table1[[#This Row],[รวมต้นทุนค่าซ่อม]]+Table1[[#This Row],[รวมค่าเสื่อม]]</f>
        <v>3726.8572279280456</v>
      </c>
      <c r="AU2303" s="1">
        <f t="shared" si="106"/>
        <v>4623.2312262414152</v>
      </c>
      <c r="AV2303" s="1" t="str" cm="1">
        <f t="array" ref="AV2303">IF(AC2303&lt;4, "เก็บ", IF(OR(AT2303 &lt; PERCENTILE(IF($AC$2:$AC$5092=AC2303, $AT$2:$AT$5092), 0.25) - 1.5 * (PERCENTILE(IF($AC$2:$AC$5092=AC2303, $AT$2:$AT$5092), 0.75) - PERCENTILE(IF($AC$2:$AC$5092=AC2303, $AT$2:$AT$5092), 0.25)), AT2303 &gt; PERCENTILE(IF($AC$2:$AC$5092=AC2303, $AT$2:$AT$5092), 0.75) + 1.5 * (PERCENTILE(IF($AC$2:$AC$5092=AC2303, $AT$2:$AT$5092), 0.75) - PERCENTILE(IF($AC$2:$AC$5092=AC2303, $AT$2:$AT$5092), 0.25))), "ตัด", "เก็บ"))</f>
        <v>เก็บ</v>
      </c>
      <c r="AW2303" s="1">
        <f t="shared" si="107"/>
        <v>4005.4952465164292</v>
      </c>
      <c r="AX2303" s="1">
        <v>2577.9546108768855</v>
      </c>
      <c r="AY2303" s="1">
        <v>1630.5620608899299</v>
      </c>
    </row>
    <row r="2304" spans="1:51" x14ac:dyDescent="0.2">
      <c r="A2304" s="3">
        <v>45713</v>
      </c>
      <c r="B2304">
        <v>45713</v>
      </c>
      <c r="C2304" t="s">
        <v>7365</v>
      </c>
      <c r="D2304" t="s">
        <v>66</v>
      </c>
      <c r="E2304" t="s">
        <v>124</v>
      </c>
      <c r="F2304" t="s">
        <v>289</v>
      </c>
      <c r="G2304" s="1">
        <v>0</v>
      </c>
      <c r="H2304" s="1">
        <v>1038</v>
      </c>
      <c r="I2304" s="1">
        <v>400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400</v>
      </c>
      <c r="P2304" t="s">
        <v>7366</v>
      </c>
      <c r="Q2304" s="2">
        <v>244039</v>
      </c>
      <c r="R2304" t="s">
        <v>70</v>
      </c>
      <c r="S2304">
        <v>0</v>
      </c>
      <c r="T2304" t="s">
        <v>71</v>
      </c>
      <c r="U2304" t="s">
        <v>93</v>
      </c>
      <c r="V2304" s="1">
        <v>0</v>
      </c>
      <c r="W2304" s="1">
        <v>0</v>
      </c>
      <c r="X2304" s="1">
        <v>0</v>
      </c>
      <c r="AA2304" t="s">
        <v>58</v>
      </c>
      <c r="AB2304" s="1">
        <v>0</v>
      </c>
      <c r="AC2304" s="4">
        <f>IF(ISNUMBER(MATCH(AD2304, $AD$2:AD2303, 0)), INDEX($AC$2:AC2303, MATCH(AD2304, $AD$2:AD2303, 0)), MAX($AC$2:AC2303)+1)</f>
        <v>4</v>
      </c>
      <c r="AD2304" t="str">
        <f t="shared" si="108"/>
        <v>เชียงใหม่-ตลาดไท</v>
      </c>
      <c r="AE2304" t="s">
        <v>73</v>
      </c>
      <c r="AF2304" s="1">
        <v>0</v>
      </c>
      <c r="AG2304" s="1">
        <v>0</v>
      </c>
      <c r="AH2304" s="1">
        <v>0</v>
      </c>
      <c r="AI2304" t="s">
        <v>7367</v>
      </c>
      <c r="AJ2304" s="1">
        <v>1</v>
      </c>
      <c r="AK2304" s="1">
        <v>720</v>
      </c>
      <c r="AL2304" s="1">
        <v>720</v>
      </c>
      <c r="AM2304" s="1">
        <v>1</v>
      </c>
      <c r="AN2304" s="1">
        <v>0</v>
      </c>
      <c r="AO2304" s="1">
        <v>0</v>
      </c>
      <c r="AP2304" s="1">
        <v>0</v>
      </c>
      <c r="AQ2304" s="1">
        <v>0</v>
      </c>
      <c r="AR2304" s="1">
        <v>1438</v>
      </c>
      <c r="AS2304" s="1">
        <v>5641.9747219901901</v>
      </c>
      <c r="AT2304" s="1">
        <f>Table1[[#This Row],[รวมต้นทุนค่าเดินทาง]]+Table1[[#This Row],[รวมต้นทุนค่าซ่อม]]+Table1[[#This Row],[รวมค่าเสื่อม]]</f>
        <v>9526.0108287405819</v>
      </c>
      <c r="AU2304" s="1">
        <f t="shared" si="106"/>
        <v>4256.109283997258</v>
      </c>
      <c r="AV2304" s="1" t="str" cm="1">
        <f t="array" ref="AV2304">IF(AC2304&lt;4, "เก็บ", IF(OR(AT2304 &lt; PERCENTILE(IF($AC$2:$AC$5092=AC2304, $AT$2:$AT$5092), 0.25) - 1.5 * (PERCENTILE(IF($AC$2:$AC$5092=AC2304, $AT$2:$AT$5092), 0.75) - PERCENTILE(IF($AC$2:$AC$5092=AC2304, $AT$2:$AT$5092), 0.25)), AT2304 &gt; PERCENTILE(IF($AC$2:$AC$5092=AC2304, $AT$2:$AT$5092), 0.75) + 1.5 * (PERCENTILE(IF($AC$2:$AC$5092=AC2304, $AT$2:$AT$5092), 0.75) - PERCENTILE(IF($AC$2:$AC$5092=AC2304, $AT$2:$AT$5092), 0.25))), "ตัด", "เก็บ"))</f>
        <v>ตัด</v>
      </c>
      <c r="AW2304" s="1">
        <f t="shared" si="107"/>
        <v>3807.0727671795808</v>
      </c>
      <c r="AX2304" s="1">
        <v>2335.0230876608157</v>
      </c>
      <c r="AY2304" s="1">
        <v>2446.0361067503927</v>
      </c>
    </row>
    <row r="2305" spans="1:51" x14ac:dyDescent="0.2">
      <c r="A2305" s="3">
        <v>45713</v>
      </c>
      <c r="B2305">
        <v>45713</v>
      </c>
      <c r="C2305" t="s">
        <v>7368</v>
      </c>
      <c r="D2305" t="s">
        <v>66</v>
      </c>
      <c r="E2305" t="s">
        <v>105</v>
      </c>
      <c r="F2305" t="s">
        <v>137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803</v>
      </c>
      <c r="O2305" s="1">
        <v>803</v>
      </c>
      <c r="P2305" t="s">
        <v>7369</v>
      </c>
      <c r="Q2305" s="2">
        <v>244039</v>
      </c>
      <c r="R2305" t="s">
        <v>55</v>
      </c>
      <c r="S2305">
        <v>0</v>
      </c>
      <c r="T2305" t="s">
        <v>87</v>
      </c>
      <c r="U2305" t="s">
        <v>71</v>
      </c>
      <c r="V2305" s="1">
        <v>0</v>
      </c>
      <c r="W2305" s="1">
        <v>703</v>
      </c>
      <c r="X2305" s="1">
        <v>0</v>
      </c>
      <c r="Y2305" t="s">
        <v>108</v>
      </c>
      <c r="Z2305" t="s">
        <v>71</v>
      </c>
      <c r="AA2305" t="s">
        <v>378</v>
      </c>
      <c r="AB2305" s="1">
        <v>0</v>
      </c>
      <c r="AC2305" s="4">
        <f>IF(ISNUMBER(MATCH(AD2305, $AD$2:AD2304, 0)), INDEX($AC$2:AC2304, MATCH(AD2305, $AD$2:AD2304, 0)), MAX($AC$2:AC2304)+1)</f>
        <v>6</v>
      </c>
      <c r="AD2305" t="str">
        <f t="shared" si="108"/>
        <v>เชียงราย-เชียงใหม่</v>
      </c>
      <c r="AE2305" t="s">
        <v>55</v>
      </c>
      <c r="AF2305" s="1">
        <v>0</v>
      </c>
      <c r="AG2305" s="1">
        <v>0</v>
      </c>
      <c r="AH2305" s="1">
        <v>0</v>
      </c>
      <c r="AI2305" t="s">
        <v>7370</v>
      </c>
      <c r="AJ2305" s="1">
        <v>1</v>
      </c>
      <c r="AK2305" s="1">
        <v>0</v>
      </c>
      <c r="AL2305" s="1">
        <v>0</v>
      </c>
      <c r="AM2305" s="1">
        <v>0</v>
      </c>
      <c r="AN2305" s="1">
        <v>0</v>
      </c>
      <c r="AO2305" s="1">
        <v>0</v>
      </c>
      <c r="AP2305" s="1">
        <v>0</v>
      </c>
      <c r="AQ2305" s="1">
        <v>0</v>
      </c>
      <c r="AR2305" s="1">
        <v>1506</v>
      </c>
      <c r="AS2305" s="1">
        <v>675.12458333333325</v>
      </c>
      <c r="AT2305" s="1">
        <f>Table1[[#This Row],[รวมต้นทุนค่าเดินทาง]]+Table1[[#This Row],[รวมต้นทุนค่าซ่อม]]+Table1[[#This Row],[รวมค่าเสื่อม]]</f>
        <v>3781.1245833333332</v>
      </c>
      <c r="AU2305" s="1">
        <f t="shared" si="106"/>
        <v>4428.3346813776061</v>
      </c>
      <c r="AV2305" s="1" t="str" cm="1">
        <f t="array" ref="AV2305">IF(AC2305&lt;4, "เก็บ", IF(OR(AT2305 &lt; PERCENTILE(IF($AC$2:$AC$5092=AC2305, $AT$2:$AT$5092), 0.25) - 1.5 * (PERCENTILE(IF($AC$2:$AC$5092=AC2305, $AT$2:$AT$5092), 0.75) - PERCENTILE(IF($AC$2:$AC$5092=AC2305, $AT$2:$AT$5092), 0.25)), AT2305 &gt; PERCENTILE(IF($AC$2:$AC$5092=AC2305, $AT$2:$AT$5092), 0.75) + 1.5 * (PERCENTILE(IF($AC$2:$AC$5092=AC2305, $AT$2:$AT$5092), 0.75) - PERCENTILE(IF($AC$2:$AC$5092=AC2305, $AT$2:$AT$5092), 0.25))), "ตัด", "เก็บ"))</f>
        <v>เก็บ</v>
      </c>
      <c r="AW2305" s="1">
        <f t="shared" si="107"/>
        <v>3873.7679454274344</v>
      </c>
      <c r="AX2305" s="1">
        <v>2781.4385174989698</v>
      </c>
      <c r="AY2305" s="1">
        <v>1600</v>
      </c>
    </row>
    <row r="2306" spans="1:51" x14ac:dyDescent="0.2">
      <c r="A2306" s="3">
        <v>45714</v>
      </c>
      <c r="B2306">
        <v>45714</v>
      </c>
      <c r="C2306" t="s">
        <v>7371</v>
      </c>
      <c r="D2306" t="s">
        <v>66</v>
      </c>
      <c r="E2306" t="s">
        <v>184</v>
      </c>
      <c r="F2306" t="s">
        <v>1384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  <c r="P2306" t="s">
        <v>7372</v>
      </c>
      <c r="Q2306" s="2">
        <v>244041</v>
      </c>
      <c r="R2306" t="s">
        <v>55</v>
      </c>
      <c r="S2306">
        <v>0</v>
      </c>
      <c r="T2306" t="s">
        <v>101</v>
      </c>
      <c r="U2306" t="s">
        <v>71</v>
      </c>
      <c r="V2306" s="1">
        <v>0</v>
      </c>
      <c r="W2306" s="1">
        <v>1071</v>
      </c>
      <c r="X2306" s="1">
        <v>0</v>
      </c>
      <c r="Y2306" t="s">
        <v>101</v>
      </c>
      <c r="Z2306" t="s">
        <v>71</v>
      </c>
      <c r="AA2306" t="s">
        <v>7373</v>
      </c>
      <c r="AB2306" s="1">
        <v>0</v>
      </c>
      <c r="AC2306" s="4">
        <f>IF(ISNUMBER(MATCH(AD2306, $AD$2:AD2305, 0)), INDEX($AC$2:AC2305, MATCH(AD2306, $AD$2:AD2305, 0)), MAX($AC$2:AC2305)+1)</f>
        <v>5</v>
      </c>
      <c r="AD2306" t="str">
        <f t="shared" si="108"/>
        <v>พะเยา-เชียงใหม่</v>
      </c>
      <c r="AE2306" t="s">
        <v>55</v>
      </c>
      <c r="AF2306" s="1">
        <v>0</v>
      </c>
      <c r="AG2306" s="1">
        <v>0</v>
      </c>
      <c r="AH2306" s="1">
        <v>0</v>
      </c>
      <c r="AI2306" t="s">
        <v>7374</v>
      </c>
      <c r="AJ2306" s="1">
        <v>1</v>
      </c>
      <c r="AK2306" s="1">
        <v>0</v>
      </c>
      <c r="AL2306" s="1">
        <v>0</v>
      </c>
      <c r="AM2306" s="1">
        <v>0</v>
      </c>
      <c r="AN2306" s="1">
        <v>0</v>
      </c>
      <c r="AO2306" s="1">
        <v>0</v>
      </c>
      <c r="AP2306" s="1">
        <v>0</v>
      </c>
      <c r="AQ2306" s="1">
        <v>0</v>
      </c>
      <c r="AR2306" s="1">
        <v>1071</v>
      </c>
      <c r="AS2306" s="1">
        <v>512.48966666666661</v>
      </c>
      <c r="AT2306" s="1">
        <f>Table1[[#This Row],[รวมต้นทุนค่าเดินทาง]]+Table1[[#This Row],[รวมต้นทุนค่าซ่อม]]+Table1[[#This Row],[รวมค่าเสื่อม]]</f>
        <v>2901.8490416666664</v>
      </c>
      <c r="AU2306" s="1">
        <f t="shared" si="106"/>
        <v>4062.107163574422</v>
      </c>
      <c r="AV2306" s="1" t="str" cm="1">
        <f t="array" ref="AV2306">IF(AC2306&lt;4, "เก็บ", IF(OR(AT2306 &lt; PERCENTILE(IF($AC$2:$AC$5092=AC2306, $AT$2:$AT$5092), 0.25) - 1.5 * (PERCENTILE(IF($AC$2:$AC$5092=AC2306, $AT$2:$AT$5092), 0.75) - PERCENTILE(IF($AC$2:$AC$5092=AC2306, $AT$2:$AT$5092), 0.25)), AT2306 &gt; PERCENTILE(IF($AC$2:$AC$5092=AC2306, $AT$2:$AT$5092), 0.75) + 1.5 * (PERCENTILE(IF($AC$2:$AC$5092=AC2306, $AT$2:$AT$5092), 0.75) - PERCENTILE(IF($AC$2:$AC$5092=AC2306, $AT$2:$AT$5092), 0.25))), "ตัด", "เก็บ"))</f>
        <v>เก็บ</v>
      </c>
      <c r="AW2306" s="1">
        <f t="shared" si="107"/>
        <v>3639.9347470841599</v>
      </c>
      <c r="AX2306" s="1">
        <v>2523.4798574335259</v>
      </c>
      <c r="AY2306" s="1">
        <v>1318.359375</v>
      </c>
    </row>
    <row r="2307" spans="1:51" x14ac:dyDescent="0.2">
      <c r="A2307" s="3">
        <v>45714</v>
      </c>
      <c r="B2307">
        <v>45714</v>
      </c>
      <c r="C2307" t="s">
        <v>7375</v>
      </c>
      <c r="D2307" t="s">
        <v>66</v>
      </c>
      <c r="E2307" t="s">
        <v>84</v>
      </c>
      <c r="F2307" t="s">
        <v>610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t="s">
        <v>7376</v>
      </c>
      <c r="Q2307" s="2">
        <v>244040</v>
      </c>
      <c r="R2307" t="s">
        <v>55</v>
      </c>
      <c r="S2307">
        <v>0</v>
      </c>
      <c r="T2307" t="s">
        <v>87</v>
      </c>
      <c r="U2307" t="s">
        <v>71</v>
      </c>
      <c r="V2307" s="1">
        <v>0</v>
      </c>
      <c r="W2307" s="1">
        <v>1238</v>
      </c>
      <c r="X2307" s="1">
        <v>0</v>
      </c>
      <c r="Y2307" t="s">
        <v>87</v>
      </c>
      <c r="Z2307" t="s">
        <v>71</v>
      </c>
      <c r="AA2307" t="s">
        <v>283</v>
      </c>
      <c r="AB2307" s="1">
        <v>0</v>
      </c>
      <c r="AC2307" s="4">
        <f>IF(ISNUMBER(MATCH(AD2307, $AD$2:AD2306, 0)), INDEX($AC$2:AC2306, MATCH(AD2307, $AD$2:AD2306, 0)), MAX($AC$2:AC2306)+1)</f>
        <v>6</v>
      </c>
      <c r="AD2307" t="str">
        <f t="shared" si="108"/>
        <v>เชียงราย-เชียงใหม่</v>
      </c>
      <c r="AE2307" t="s">
        <v>55</v>
      </c>
      <c r="AF2307" s="1">
        <v>0</v>
      </c>
      <c r="AG2307" s="1">
        <v>0</v>
      </c>
      <c r="AH2307" s="1">
        <v>0</v>
      </c>
      <c r="AI2307" t="s">
        <v>7377</v>
      </c>
      <c r="AJ2307" s="1">
        <v>1</v>
      </c>
      <c r="AK2307" s="1">
        <v>0</v>
      </c>
      <c r="AL2307" s="1">
        <v>0</v>
      </c>
      <c r="AM2307" s="1">
        <v>0</v>
      </c>
      <c r="AN2307" s="1">
        <v>0</v>
      </c>
      <c r="AO2307" s="1">
        <v>0</v>
      </c>
      <c r="AP2307" s="1">
        <v>0</v>
      </c>
      <c r="AQ2307" s="1">
        <v>0</v>
      </c>
      <c r="AR2307" s="1">
        <v>1238</v>
      </c>
      <c r="AS2307" s="1">
        <v>2608.0492708333336</v>
      </c>
      <c r="AT2307" s="1">
        <f>Table1[[#This Row],[รวมต้นทุนค่าเดินทาง]]+Table1[[#This Row],[รวมต้นทุนค่าซ่อม]]+Table1[[#This Row],[รวมค่าเสื่อม]]</f>
        <v>5339.412102691741</v>
      </c>
      <c r="AU2307" s="1">
        <f t="shared" ref="AU2307:AU2370" si="109">AVERAGEIF($AC$2:$AC$5092, AC2307, $AT$2:$AT$5092)</f>
        <v>4428.3346813776061</v>
      </c>
      <c r="AV2307" s="1" t="str" cm="1">
        <f t="array" ref="AV2307">IF(AC2307&lt;4, "เก็บ", IF(OR(AT2307 &lt; PERCENTILE(IF($AC$2:$AC$5092=AC2307, $AT$2:$AT$5092), 0.25) - 1.5 * (PERCENTILE(IF($AC$2:$AC$5092=AC2307, $AT$2:$AT$5092), 0.75) - PERCENTILE(IF($AC$2:$AC$5092=AC2307, $AT$2:$AT$5092), 0.25)), AT2307 &gt; PERCENTILE(IF($AC$2:$AC$5092=AC2307, $AT$2:$AT$5092), 0.75) + 1.5 * (PERCENTILE(IF($AC$2:$AC$5092=AC2307, $AT$2:$AT$5092), 0.75) - PERCENTILE(IF($AC$2:$AC$5092=AC2307, $AT$2:$AT$5092), 0.25))), "ตัด", "เก็บ"))</f>
        <v>เก็บ</v>
      </c>
      <c r="AW2307" s="1">
        <f t="shared" ref="AW2307:AW2370" si="110">AVERAGEIFS($AT$2:$AT$5092, $AC$2:$AC$5092, AC2307, $AV$2:$AV$5092, "เก็บ")</f>
        <v>3873.7679454274344</v>
      </c>
      <c r="AX2307" s="1">
        <v>2781.4385174989698</v>
      </c>
      <c r="AY2307" s="1">
        <v>1493.3628318584072</v>
      </c>
    </row>
    <row r="2308" spans="1:51" x14ac:dyDescent="0.2">
      <c r="A2308" s="3">
        <v>45715</v>
      </c>
      <c r="B2308">
        <v>45715</v>
      </c>
      <c r="C2308" t="s">
        <v>7378</v>
      </c>
      <c r="D2308" t="s">
        <v>66</v>
      </c>
      <c r="E2308" t="s">
        <v>67</v>
      </c>
      <c r="F2308" t="s">
        <v>194</v>
      </c>
      <c r="G2308" s="1">
        <v>0</v>
      </c>
      <c r="H2308" s="1">
        <v>2209</v>
      </c>
      <c r="I2308" s="1">
        <v>500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500</v>
      </c>
      <c r="P2308" t="s">
        <v>7379</v>
      </c>
      <c r="Q2308" s="2">
        <v>244041</v>
      </c>
      <c r="R2308" t="s">
        <v>70</v>
      </c>
      <c r="S2308">
        <v>0</v>
      </c>
      <c r="T2308" t="s">
        <v>71</v>
      </c>
      <c r="U2308" t="s">
        <v>161</v>
      </c>
      <c r="V2308" s="1">
        <v>0</v>
      </c>
      <c r="W2308" s="1">
        <v>0</v>
      </c>
      <c r="X2308" s="1">
        <v>0</v>
      </c>
      <c r="AA2308" t="s">
        <v>58</v>
      </c>
      <c r="AB2308" s="1">
        <v>0</v>
      </c>
      <c r="AC2308" s="4">
        <f>IF(ISNUMBER(MATCH(AD2308, $AD$2:AD2307, 0)), INDEX($AC$2:AC2307, MATCH(AD2308, $AD$2:AD2307, 0)), MAX($AC$2:AC2307)+1)</f>
        <v>9</v>
      </c>
      <c r="AD2308" t="str">
        <f t="shared" si="108"/>
        <v>เชียงใหม่-พุทธมณฑลสาย 2</v>
      </c>
      <c r="AE2308" t="s">
        <v>73</v>
      </c>
      <c r="AF2308" s="1">
        <v>0</v>
      </c>
      <c r="AG2308" s="1">
        <v>0</v>
      </c>
      <c r="AH2308" s="1">
        <v>0</v>
      </c>
      <c r="AI2308" t="s">
        <v>7380</v>
      </c>
      <c r="AJ2308" s="1">
        <v>1</v>
      </c>
      <c r="AK2308" s="1">
        <v>720</v>
      </c>
      <c r="AL2308" s="1">
        <v>720</v>
      </c>
      <c r="AM2308" s="1">
        <v>1</v>
      </c>
      <c r="AN2308" s="1">
        <v>0</v>
      </c>
      <c r="AO2308" s="1">
        <v>0</v>
      </c>
      <c r="AP2308" s="1">
        <v>0</v>
      </c>
      <c r="AQ2308" s="1">
        <v>0</v>
      </c>
      <c r="AR2308" s="1">
        <v>2709</v>
      </c>
      <c r="AS2308" s="1">
        <v>2707.4342513687179</v>
      </c>
      <c r="AT2308" s="1">
        <f>Table1[[#This Row],[รวมต้นทุนค่าเดินทาง]]+Table1[[#This Row],[รวมต้นทุนค่าซ่อม]]+Table1[[#This Row],[รวมค่าเสื่อม]]</f>
        <v>7655.6088890913825</v>
      </c>
      <c r="AU2308" s="1">
        <f t="shared" si="109"/>
        <v>4623.2312262414152</v>
      </c>
      <c r="AV2308" s="1" t="str" cm="1">
        <f t="array" ref="AV2308">IF(AC2308&lt;4, "เก็บ", IF(OR(AT2308 &lt; PERCENTILE(IF($AC$2:$AC$5092=AC2308, $AT$2:$AT$5092), 0.25) - 1.5 * (PERCENTILE(IF($AC$2:$AC$5092=AC2308, $AT$2:$AT$5092), 0.75) - PERCENTILE(IF($AC$2:$AC$5092=AC2308, $AT$2:$AT$5092), 0.25)), AT2308 &gt; PERCENTILE(IF($AC$2:$AC$5092=AC2308, $AT$2:$AT$5092), 0.75) + 1.5 * (PERCENTILE(IF($AC$2:$AC$5092=AC2308, $AT$2:$AT$5092), 0.75) - PERCENTILE(IF($AC$2:$AC$5092=AC2308, $AT$2:$AT$5092), 0.25))), "ตัด", "เก็บ"))</f>
        <v>เก็บ</v>
      </c>
      <c r="AW2308" s="1">
        <f t="shared" si="110"/>
        <v>4005.4952465164292</v>
      </c>
      <c r="AX2308" s="1">
        <v>2577.9546108768855</v>
      </c>
      <c r="AY2308" s="1">
        <v>2239.1746377226646</v>
      </c>
    </row>
    <row r="2309" spans="1:51" x14ac:dyDescent="0.2">
      <c r="A2309" s="3">
        <v>45715</v>
      </c>
      <c r="B2309">
        <v>45715</v>
      </c>
      <c r="C2309" t="s">
        <v>7381</v>
      </c>
      <c r="D2309" t="s">
        <v>66</v>
      </c>
      <c r="E2309" t="s">
        <v>124</v>
      </c>
      <c r="F2309" t="s">
        <v>453</v>
      </c>
      <c r="G2309" s="1">
        <v>0</v>
      </c>
      <c r="H2309" s="1">
        <v>0</v>
      </c>
      <c r="I2309" s="1">
        <v>400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400</v>
      </c>
      <c r="P2309" t="s">
        <v>7382</v>
      </c>
      <c r="Q2309" s="2">
        <v>244041</v>
      </c>
      <c r="R2309" t="s">
        <v>70</v>
      </c>
      <c r="S2309">
        <v>0</v>
      </c>
      <c r="T2309" t="s">
        <v>71</v>
      </c>
      <c r="U2309" t="s">
        <v>93</v>
      </c>
      <c r="V2309" s="1">
        <v>0</v>
      </c>
      <c r="W2309" s="1">
        <v>0</v>
      </c>
      <c r="X2309" s="1">
        <v>0</v>
      </c>
      <c r="AA2309" t="s">
        <v>58</v>
      </c>
      <c r="AB2309" s="1">
        <v>0</v>
      </c>
      <c r="AC2309" s="4">
        <f>IF(ISNUMBER(MATCH(AD2309, $AD$2:AD2308, 0)), INDEX($AC$2:AC2308, MATCH(AD2309, $AD$2:AD2308, 0)), MAX($AC$2:AC2308)+1)</f>
        <v>4</v>
      </c>
      <c r="AD2309" t="str">
        <f t="shared" si="108"/>
        <v>เชียงใหม่-ตลาดไท</v>
      </c>
      <c r="AE2309" t="s">
        <v>73</v>
      </c>
      <c r="AF2309" s="1">
        <v>0</v>
      </c>
      <c r="AG2309" s="1">
        <v>0</v>
      </c>
      <c r="AH2309" s="1">
        <v>0</v>
      </c>
      <c r="AI2309" t="s">
        <v>7383</v>
      </c>
      <c r="AJ2309" s="1">
        <v>1</v>
      </c>
      <c r="AK2309" s="1">
        <v>720</v>
      </c>
      <c r="AL2309" s="1">
        <v>720</v>
      </c>
      <c r="AM2309" s="1">
        <v>1</v>
      </c>
      <c r="AN2309" s="1">
        <v>0</v>
      </c>
      <c r="AO2309" s="1">
        <v>0</v>
      </c>
      <c r="AP2309" s="1">
        <v>0</v>
      </c>
      <c r="AQ2309" s="1">
        <v>0</v>
      </c>
      <c r="AR2309" s="1">
        <v>400</v>
      </c>
      <c r="AS2309" s="1">
        <v>673.7551954986194</v>
      </c>
      <c r="AT2309" s="1">
        <f>Table1[[#This Row],[รวมต้นทุนค่าเดินทาง]]+Table1[[#This Row],[รวมต้นทุนค่าซ่อม]]+Table1[[#This Row],[รวมค่าเสื่อม]]</f>
        <v>2663.7328408041335</v>
      </c>
      <c r="AU2309" s="1">
        <f t="shared" si="109"/>
        <v>4256.109283997258</v>
      </c>
      <c r="AV2309" s="1" t="str" cm="1">
        <f t="array" ref="AV2309">IF(AC2309&lt;4, "เก็บ", IF(OR(AT2309 &lt; PERCENTILE(IF($AC$2:$AC$5092=AC2309, $AT$2:$AT$5092), 0.25) - 1.5 * (PERCENTILE(IF($AC$2:$AC$5092=AC2309, $AT$2:$AT$5092), 0.75) - PERCENTILE(IF($AC$2:$AC$5092=AC2309, $AT$2:$AT$5092), 0.25)), AT2309 &gt; PERCENTILE(IF($AC$2:$AC$5092=AC2309, $AT$2:$AT$5092), 0.75) + 1.5 * (PERCENTILE(IF($AC$2:$AC$5092=AC2309, $AT$2:$AT$5092), 0.75) - PERCENTILE(IF($AC$2:$AC$5092=AC2309, $AT$2:$AT$5092), 0.25))), "ตัด", "เก็บ"))</f>
        <v>เก็บ</v>
      </c>
      <c r="AW2309" s="1">
        <f t="shared" si="110"/>
        <v>3807.0727671795808</v>
      </c>
      <c r="AX2309" s="1">
        <v>2335.0230876608157</v>
      </c>
      <c r="AY2309" s="1">
        <v>1589.9776453055142</v>
      </c>
    </row>
    <row r="2310" spans="1:51" x14ac:dyDescent="0.2">
      <c r="A2310" s="3">
        <v>45715</v>
      </c>
      <c r="B2310">
        <v>45715</v>
      </c>
      <c r="C2310" t="s">
        <v>7384</v>
      </c>
      <c r="D2310" t="s">
        <v>66</v>
      </c>
      <c r="E2310" t="s">
        <v>105</v>
      </c>
      <c r="F2310" t="s">
        <v>895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  <c r="M2310" s="1">
        <v>0</v>
      </c>
      <c r="N2310" s="1">
        <v>0</v>
      </c>
      <c r="O2310" s="1">
        <v>636</v>
      </c>
      <c r="P2310" t="s">
        <v>7385</v>
      </c>
      <c r="Q2310" s="2">
        <v>244041</v>
      </c>
      <c r="R2310" t="s">
        <v>55</v>
      </c>
      <c r="S2310">
        <v>0</v>
      </c>
      <c r="T2310" t="s">
        <v>101</v>
      </c>
      <c r="U2310" t="s">
        <v>71</v>
      </c>
      <c r="V2310" s="1">
        <v>0</v>
      </c>
      <c r="W2310" s="1">
        <v>1071</v>
      </c>
      <c r="X2310" s="1">
        <v>636</v>
      </c>
      <c r="Y2310" t="s">
        <v>139</v>
      </c>
      <c r="Z2310" t="s">
        <v>71</v>
      </c>
      <c r="AA2310" t="s">
        <v>7386</v>
      </c>
      <c r="AB2310" s="1">
        <v>0</v>
      </c>
      <c r="AC2310" s="4">
        <f>IF(ISNUMBER(MATCH(AD2310, $AD$2:AD2309, 0)), INDEX($AC$2:AC2309, MATCH(AD2310, $AD$2:AD2309, 0)), MAX($AC$2:AC2309)+1)</f>
        <v>5</v>
      </c>
      <c r="AD2310" t="str">
        <f t="shared" si="108"/>
        <v>พะเยา-เชียงใหม่</v>
      </c>
      <c r="AE2310" t="s">
        <v>55</v>
      </c>
      <c r="AF2310" s="1">
        <v>0</v>
      </c>
      <c r="AG2310" s="1">
        <v>0</v>
      </c>
      <c r="AH2310" s="1">
        <v>0</v>
      </c>
      <c r="AI2310" t="s">
        <v>7387</v>
      </c>
      <c r="AJ2310" s="1">
        <v>2</v>
      </c>
      <c r="AK2310" s="1">
        <v>0</v>
      </c>
      <c r="AL2310" s="1">
        <v>0</v>
      </c>
      <c r="AM2310" s="1">
        <v>0</v>
      </c>
      <c r="AN2310" s="1">
        <v>685.46559999999999</v>
      </c>
      <c r="AO2310" s="1">
        <v>0</v>
      </c>
      <c r="AP2310" s="1">
        <v>0</v>
      </c>
      <c r="AQ2310" s="1">
        <v>0</v>
      </c>
      <c r="AR2310" s="1">
        <v>1707</v>
      </c>
      <c r="AS2310" s="1">
        <v>916.25930555555567</v>
      </c>
      <c r="AT2310" s="1">
        <f>Table1[[#This Row],[รวมต้นทุนค่าเดินทาง]]+Table1[[#This Row],[รวมต้นทุนค่าซ่อม]]+Table1[[#This Row],[รวมค่าเสื่อม]]</f>
        <v>3966.5428876451078</v>
      </c>
      <c r="AU2310" s="1">
        <f t="shared" si="109"/>
        <v>4062.107163574422</v>
      </c>
      <c r="AV2310" s="1" t="str" cm="1">
        <f t="array" ref="AV2310">IF(AC2310&lt;4, "เก็บ", IF(OR(AT2310 &lt; PERCENTILE(IF($AC$2:$AC$5092=AC2310, $AT$2:$AT$5092), 0.25) - 1.5 * (PERCENTILE(IF($AC$2:$AC$5092=AC2310, $AT$2:$AT$5092), 0.75) - PERCENTILE(IF($AC$2:$AC$5092=AC2310, $AT$2:$AT$5092), 0.25)), AT2310 &gt; PERCENTILE(IF($AC$2:$AC$5092=AC2310, $AT$2:$AT$5092), 0.75) + 1.5 * (PERCENTILE(IF($AC$2:$AC$5092=AC2310, $AT$2:$AT$5092), 0.75) - PERCENTILE(IF($AC$2:$AC$5092=AC2310, $AT$2:$AT$5092), 0.25))), "ตัด", "เก็บ"))</f>
        <v>เก็บ</v>
      </c>
      <c r="AW2310" s="1">
        <f t="shared" si="110"/>
        <v>3639.9347470841599</v>
      </c>
      <c r="AX2310" s="1">
        <v>2523.4798574335259</v>
      </c>
      <c r="AY2310" s="1">
        <v>1343.2835820895523</v>
      </c>
    </row>
    <row r="2311" spans="1:51" x14ac:dyDescent="0.2">
      <c r="A2311" s="3">
        <v>45715</v>
      </c>
      <c r="B2311">
        <v>45715</v>
      </c>
      <c r="C2311" t="s">
        <v>7388</v>
      </c>
      <c r="D2311" t="s">
        <v>66</v>
      </c>
      <c r="E2311" t="s">
        <v>118</v>
      </c>
      <c r="F2311" t="s">
        <v>119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  <c r="P2311" t="s">
        <v>7389</v>
      </c>
      <c r="Q2311" s="2">
        <v>244041</v>
      </c>
      <c r="R2311" t="s">
        <v>55</v>
      </c>
      <c r="S2311">
        <v>0</v>
      </c>
      <c r="T2311" t="s">
        <v>87</v>
      </c>
      <c r="U2311" t="s">
        <v>71</v>
      </c>
      <c r="V2311" s="1">
        <v>0</v>
      </c>
      <c r="W2311" s="1">
        <v>1004</v>
      </c>
      <c r="X2311" s="1">
        <v>0</v>
      </c>
      <c r="Y2311" t="s">
        <v>87</v>
      </c>
      <c r="Z2311" t="s">
        <v>71</v>
      </c>
      <c r="AA2311" t="s">
        <v>5125</v>
      </c>
      <c r="AB2311" s="1">
        <v>0</v>
      </c>
      <c r="AC2311" s="4">
        <f>IF(ISNUMBER(MATCH(AD2311, $AD$2:AD2310, 0)), INDEX($AC$2:AC2310, MATCH(AD2311, $AD$2:AD2310, 0)), MAX($AC$2:AC2310)+1)</f>
        <v>6</v>
      </c>
      <c r="AD2311" t="str">
        <f t="shared" si="108"/>
        <v>เชียงราย-เชียงใหม่</v>
      </c>
      <c r="AE2311" t="s">
        <v>55</v>
      </c>
      <c r="AF2311" s="1">
        <v>0</v>
      </c>
      <c r="AG2311" s="1">
        <v>0</v>
      </c>
      <c r="AH2311" s="1">
        <v>0</v>
      </c>
      <c r="AI2311" t="s">
        <v>7390</v>
      </c>
      <c r="AJ2311" s="1">
        <v>1</v>
      </c>
      <c r="AK2311" s="1">
        <v>0</v>
      </c>
      <c r="AL2311" s="1">
        <v>0</v>
      </c>
      <c r="AM2311" s="1">
        <v>0</v>
      </c>
      <c r="AN2311" s="1">
        <v>0</v>
      </c>
      <c r="AO2311" s="1">
        <v>0</v>
      </c>
      <c r="AP2311" s="1">
        <v>0</v>
      </c>
      <c r="AQ2311" s="1">
        <v>0</v>
      </c>
      <c r="AR2311" s="1">
        <v>1004</v>
      </c>
      <c r="AS2311" s="1">
        <v>845.56388888888887</v>
      </c>
      <c r="AT2311" s="1">
        <f>Table1[[#This Row],[รวมต้นทุนค่าเดินทาง]]+Table1[[#This Row],[รวมต้นทุนค่าซ่อม]]+Table1[[#This Row],[รวมค่าเสื่อม]]</f>
        <v>3401.2880268199233</v>
      </c>
      <c r="AU2311" s="1">
        <f t="shared" si="109"/>
        <v>4428.3346813776061</v>
      </c>
      <c r="AV2311" s="1" t="str" cm="1">
        <f t="array" ref="AV2311">IF(AC2311&lt;4, "เก็บ", IF(OR(AT2311 &lt; PERCENTILE(IF($AC$2:$AC$5092=AC2311, $AT$2:$AT$5092), 0.25) - 1.5 * (PERCENTILE(IF($AC$2:$AC$5092=AC2311, $AT$2:$AT$5092), 0.75) - PERCENTILE(IF($AC$2:$AC$5092=AC2311, $AT$2:$AT$5092), 0.25)), AT2311 &gt; PERCENTILE(IF($AC$2:$AC$5092=AC2311, $AT$2:$AT$5092), 0.75) + 1.5 * (PERCENTILE(IF($AC$2:$AC$5092=AC2311, $AT$2:$AT$5092), 0.75) - PERCENTILE(IF($AC$2:$AC$5092=AC2311, $AT$2:$AT$5092), 0.25))), "ตัด", "เก็บ"))</f>
        <v>เก็บ</v>
      </c>
      <c r="AW2311" s="1">
        <f t="shared" si="110"/>
        <v>3873.7679454274344</v>
      </c>
      <c r="AX2311" s="1">
        <v>2781.4385174989698</v>
      </c>
      <c r="AY2311" s="1">
        <v>1551.7241379310344</v>
      </c>
    </row>
    <row r="2312" spans="1:51" x14ac:dyDescent="0.2">
      <c r="A2312" s="3">
        <v>45715</v>
      </c>
      <c r="B2312">
        <v>45715</v>
      </c>
      <c r="C2312" t="s">
        <v>7391</v>
      </c>
      <c r="D2312" t="s">
        <v>66</v>
      </c>
      <c r="E2312" t="s">
        <v>148</v>
      </c>
      <c r="F2312" t="s">
        <v>1080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t="s">
        <v>7392</v>
      </c>
      <c r="Q2312" s="2">
        <v>244041</v>
      </c>
      <c r="R2312" t="s">
        <v>55</v>
      </c>
      <c r="S2312">
        <v>0</v>
      </c>
      <c r="T2312" t="s">
        <v>114</v>
      </c>
      <c r="U2312" t="s">
        <v>71</v>
      </c>
      <c r="V2312" s="1">
        <v>0</v>
      </c>
      <c r="W2312" s="1">
        <v>1540</v>
      </c>
      <c r="X2312" s="1">
        <v>0</v>
      </c>
      <c r="Y2312" t="s">
        <v>114</v>
      </c>
      <c r="Z2312" t="s">
        <v>71</v>
      </c>
      <c r="AA2312" t="s">
        <v>7393</v>
      </c>
      <c r="AB2312" s="1">
        <v>0</v>
      </c>
      <c r="AC2312" s="4">
        <f>IF(ISNUMBER(MATCH(AD2312, $AD$2:AD2311, 0)), INDEX($AC$2:AC2311, MATCH(AD2312, $AD$2:AD2311, 0)), MAX($AC$2:AC2311)+1)</f>
        <v>7</v>
      </c>
      <c r="AD2312" t="str">
        <f t="shared" ref="AD2312:AD2375" si="111">T2312&amp;"-"&amp;U2312</f>
        <v>แม่สาย-เชียงใหม่</v>
      </c>
      <c r="AE2312" t="s">
        <v>55</v>
      </c>
      <c r="AF2312" s="1">
        <v>0</v>
      </c>
      <c r="AG2312" s="1">
        <v>0</v>
      </c>
      <c r="AH2312" s="1">
        <v>0</v>
      </c>
      <c r="AI2312" t="s">
        <v>7394</v>
      </c>
      <c r="AJ2312" s="1">
        <v>1</v>
      </c>
      <c r="AK2312" s="1">
        <v>0</v>
      </c>
      <c r="AL2312" s="1">
        <v>0</v>
      </c>
      <c r="AM2312" s="1">
        <v>0</v>
      </c>
      <c r="AN2312" s="1">
        <v>0</v>
      </c>
      <c r="AO2312" s="1">
        <v>0</v>
      </c>
      <c r="AP2312" s="1">
        <v>0</v>
      </c>
      <c r="AQ2312" s="1">
        <v>0</v>
      </c>
      <c r="AR2312" s="1">
        <v>1540</v>
      </c>
      <c r="AS2312" s="1">
        <v>1523.2501118223488</v>
      </c>
      <c r="AT2312" s="1">
        <f>Table1[[#This Row],[รวมต้นทุนค่าเดินทาง]]+Table1[[#This Row],[รวมต้นทุนค่าซ่อม]]+Table1[[#This Row],[รวมค่าเสื่อม]]</f>
        <v>4237.9489070030722</v>
      </c>
      <c r="AU2312" s="1">
        <f t="shared" si="109"/>
        <v>4610.750953896033</v>
      </c>
      <c r="AV2312" s="1" t="str" cm="1">
        <f t="array" ref="AV2312">IF(AC2312&lt;4, "เก็บ", IF(OR(AT2312 &lt; PERCENTILE(IF($AC$2:$AC$5092=AC2312, $AT$2:$AT$5092), 0.25) - 1.5 * (PERCENTILE(IF($AC$2:$AC$5092=AC2312, $AT$2:$AT$5092), 0.75) - PERCENTILE(IF($AC$2:$AC$5092=AC2312, $AT$2:$AT$5092), 0.25)), AT2312 &gt; PERCENTILE(IF($AC$2:$AC$5092=AC2312, $AT$2:$AT$5092), 0.75) + 1.5 * (PERCENTILE(IF($AC$2:$AC$5092=AC2312, $AT$2:$AT$5092), 0.75) - PERCENTILE(IF($AC$2:$AC$5092=AC2312, $AT$2:$AT$5092), 0.25))), "ตัด", "เก็บ"))</f>
        <v>เก็บ</v>
      </c>
      <c r="AW2312" s="1">
        <f t="shared" si="110"/>
        <v>3940.0604671629926</v>
      </c>
      <c r="AX2312" s="1">
        <v>3152.7453177985908</v>
      </c>
      <c r="AY2312" s="1">
        <v>1174.698795180723</v>
      </c>
    </row>
    <row r="2313" spans="1:51" x14ac:dyDescent="0.2">
      <c r="A2313" s="3">
        <v>45716</v>
      </c>
      <c r="B2313">
        <v>45716</v>
      </c>
      <c r="C2313" t="s">
        <v>7395</v>
      </c>
      <c r="D2313" t="s">
        <v>66</v>
      </c>
      <c r="E2313" t="s">
        <v>105</v>
      </c>
      <c r="F2313" t="s">
        <v>1237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803</v>
      </c>
      <c r="O2313" s="1">
        <v>803</v>
      </c>
      <c r="P2313" t="s">
        <v>7396</v>
      </c>
      <c r="Q2313" s="2">
        <v>244042</v>
      </c>
      <c r="R2313" t="s">
        <v>55</v>
      </c>
      <c r="S2313">
        <v>0</v>
      </c>
      <c r="T2313" t="s">
        <v>87</v>
      </c>
      <c r="U2313" t="s">
        <v>71</v>
      </c>
      <c r="V2313" s="1">
        <v>0</v>
      </c>
      <c r="W2313" s="1">
        <v>703</v>
      </c>
      <c r="X2313" s="1">
        <v>0</v>
      </c>
      <c r="Y2313" t="s">
        <v>108</v>
      </c>
      <c r="Z2313" t="s">
        <v>71</v>
      </c>
      <c r="AA2313" t="s">
        <v>378</v>
      </c>
      <c r="AB2313" s="1">
        <v>0</v>
      </c>
      <c r="AC2313" s="4">
        <f>IF(ISNUMBER(MATCH(AD2313, $AD$2:AD2312, 0)), INDEX($AC$2:AC2312, MATCH(AD2313, $AD$2:AD2312, 0)), MAX($AC$2:AC2312)+1)</f>
        <v>6</v>
      </c>
      <c r="AD2313" t="str">
        <f t="shared" si="111"/>
        <v>เชียงราย-เชียงใหม่</v>
      </c>
      <c r="AE2313" t="s">
        <v>55</v>
      </c>
      <c r="AF2313" s="1">
        <v>0</v>
      </c>
      <c r="AG2313" s="1">
        <v>0</v>
      </c>
      <c r="AH2313" s="1">
        <v>0</v>
      </c>
      <c r="AI2313" t="s">
        <v>7397</v>
      </c>
      <c r="AJ2313" s="1">
        <v>2</v>
      </c>
      <c r="AK2313" s="1">
        <v>0</v>
      </c>
      <c r="AL2313" s="1">
        <v>0</v>
      </c>
      <c r="AM2313" s="1">
        <v>0</v>
      </c>
      <c r="AN2313" s="1">
        <v>625.88900000000001</v>
      </c>
      <c r="AO2313" s="1">
        <v>0</v>
      </c>
      <c r="AP2313" s="1">
        <v>0</v>
      </c>
      <c r="AQ2313" s="1">
        <v>0</v>
      </c>
      <c r="AR2313" s="1">
        <v>1506</v>
      </c>
      <c r="AS2313" s="1">
        <v>600.3807916666666</v>
      </c>
      <c r="AT2313" s="1">
        <f>Table1[[#This Row],[รวมต้นทุนค่าเดินทาง]]+Table1[[#This Row],[รวมต้นทุนค่าซ่อม]]+Table1[[#This Row],[รวมค่าเสื่อม]]</f>
        <v>3765.366966781874</v>
      </c>
      <c r="AU2313" s="1">
        <f t="shared" si="109"/>
        <v>4428.3346813776061</v>
      </c>
      <c r="AV2313" s="1" t="str" cm="1">
        <f t="array" ref="AV2313">IF(AC2313&lt;4, "เก็บ", IF(OR(AT2313 &lt; PERCENTILE(IF($AC$2:$AC$5092=AC2313, $AT$2:$AT$5092), 0.25) - 1.5 * (PERCENTILE(IF($AC$2:$AC$5092=AC2313, $AT$2:$AT$5092), 0.75) - PERCENTILE(IF($AC$2:$AC$5092=AC2313, $AT$2:$AT$5092), 0.25)), AT2313 &gt; PERCENTILE(IF($AC$2:$AC$5092=AC2313, $AT$2:$AT$5092), 0.75) + 1.5 * (PERCENTILE(IF($AC$2:$AC$5092=AC2313, $AT$2:$AT$5092), 0.75) - PERCENTILE(IF($AC$2:$AC$5092=AC2313, $AT$2:$AT$5092), 0.25))), "ตัด", "เก็บ"))</f>
        <v>เก็บ</v>
      </c>
      <c r="AW2313" s="1">
        <f t="shared" si="110"/>
        <v>3873.7679454274344</v>
      </c>
      <c r="AX2313" s="1">
        <v>2781.4385174989698</v>
      </c>
      <c r="AY2313" s="1">
        <v>1658.9861751152073</v>
      </c>
    </row>
    <row r="2314" spans="1:51" x14ac:dyDescent="0.2">
      <c r="A2314" s="3">
        <v>45717</v>
      </c>
      <c r="B2314">
        <v>45717</v>
      </c>
      <c r="C2314" t="s">
        <v>7398</v>
      </c>
      <c r="D2314" t="s">
        <v>66</v>
      </c>
      <c r="E2314" t="s">
        <v>124</v>
      </c>
      <c r="F2314" t="s">
        <v>201</v>
      </c>
      <c r="G2314" s="1">
        <v>0</v>
      </c>
      <c r="H2314" s="1">
        <v>0</v>
      </c>
      <c r="I2314" s="1">
        <v>400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400</v>
      </c>
      <c r="P2314" t="s">
        <v>7399</v>
      </c>
      <c r="Q2314" s="2">
        <v>244044</v>
      </c>
      <c r="R2314" t="s">
        <v>70</v>
      </c>
      <c r="S2314">
        <v>0</v>
      </c>
      <c r="T2314" t="s">
        <v>71</v>
      </c>
      <c r="U2314" t="s">
        <v>93</v>
      </c>
      <c r="V2314" s="1">
        <v>0</v>
      </c>
      <c r="W2314" s="1">
        <v>0</v>
      </c>
      <c r="X2314" s="1">
        <v>0</v>
      </c>
      <c r="AA2314" t="s">
        <v>58</v>
      </c>
      <c r="AB2314" s="1">
        <v>0</v>
      </c>
      <c r="AC2314" s="4">
        <f>IF(ISNUMBER(MATCH(AD2314, $AD$2:AD2313, 0)), INDEX($AC$2:AC2313, MATCH(AD2314, $AD$2:AD2313, 0)), MAX($AC$2:AC2313)+1)</f>
        <v>4</v>
      </c>
      <c r="AD2314" t="str">
        <f t="shared" si="111"/>
        <v>เชียงใหม่-ตลาดไท</v>
      </c>
      <c r="AE2314" t="s">
        <v>73</v>
      </c>
      <c r="AF2314" s="1">
        <v>0</v>
      </c>
      <c r="AG2314" s="1">
        <v>0</v>
      </c>
      <c r="AH2314" s="1">
        <v>0</v>
      </c>
      <c r="AI2314" t="s">
        <v>7400</v>
      </c>
      <c r="AJ2314" s="1">
        <v>1</v>
      </c>
      <c r="AK2314" s="1">
        <v>720</v>
      </c>
      <c r="AL2314" s="1">
        <v>720</v>
      </c>
      <c r="AM2314" s="1">
        <v>1</v>
      </c>
      <c r="AN2314" s="1">
        <v>0</v>
      </c>
      <c r="AO2314" s="1">
        <v>0</v>
      </c>
      <c r="AP2314" s="1">
        <v>0</v>
      </c>
      <c r="AQ2314" s="1">
        <v>0</v>
      </c>
      <c r="AR2314" s="1">
        <v>400</v>
      </c>
      <c r="AS2314" s="1">
        <v>2800.6711562520586</v>
      </c>
      <c r="AT2314" s="1">
        <f>Table1[[#This Row],[รวมต้นทุนค่าเดินทาง]]+Table1[[#This Row],[รวมต้นทุนค่าซ่อม]]+Table1[[#This Row],[รวมค่าเสื่อม]]</f>
        <v>4790.6488015575724</v>
      </c>
      <c r="AU2314" s="1">
        <f t="shared" si="109"/>
        <v>4256.109283997258</v>
      </c>
      <c r="AV2314" s="1" t="str" cm="1">
        <f t="array" ref="AV2314">IF(AC2314&lt;4, "เก็บ", IF(OR(AT2314 &lt; PERCENTILE(IF($AC$2:$AC$5092=AC2314, $AT$2:$AT$5092), 0.25) - 1.5 * (PERCENTILE(IF($AC$2:$AC$5092=AC2314, $AT$2:$AT$5092), 0.75) - PERCENTILE(IF($AC$2:$AC$5092=AC2314, $AT$2:$AT$5092), 0.25)), AT2314 &gt; PERCENTILE(IF($AC$2:$AC$5092=AC2314, $AT$2:$AT$5092), 0.75) + 1.5 * (PERCENTILE(IF($AC$2:$AC$5092=AC2314, $AT$2:$AT$5092), 0.75) - PERCENTILE(IF($AC$2:$AC$5092=AC2314, $AT$2:$AT$5092), 0.25))), "ตัด", "เก็บ"))</f>
        <v>เก็บ</v>
      </c>
      <c r="AW2314" s="1">
        <f t="shared" si="110"/>
        <v>3807.0727671795808</v>
      </c>
      <c r="AX2314" s="1">
        <v>2335.0230876608157</v>
      </c>
      <c r="AY2314" s="1">
        <v>1589.9776453055142</v>
      </c>
    </row>
    <row r="2315" spans="1:51" x14ac:dyDescent="0.2">
      <c r="A2315" s="3">
        <v>45717</v>
      </c>
      <c r="B2315">
        <v>45717</v>
      </c>
      <c r="C2315" t="s">
        <v>7401</v>
      </c>
      <c r="D2315" t="s">
        <v>66</v>
      </c>
      <c r="E2315" t="s">
        <v>67</v>
      </c>
      <c r="F2315" t="s">
        <v>194</v>
      </c>
      <c r="G2315" s="1">
        <v>0</v>
      </c>
      <c r="H2315" s="1">
        <v>0</v>
      </c>
      <c r="I2315" s="1">
        <v>500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>
        <v>500</v>
      </c>
      <c r="P2315" t="s">
        <v>7402</v>
      </c>
      <c r="Q2315" s="2">
        <v>244044</v>
      </c>
      <c r="R2315" t="s">
        <v>70</v>
      </c>
      <c r="S2315">
        <v>0</v>
      </c>
      <c r="T2315" t="s">
        <v>71</v>
      </c>
      <c r="U2315" t="s">
        <v>72</v>
      </c>
      <c r="V2315" s="1">
        <v>0</v>
      </c>
      <c r="W2315" s="1">
        <v>0</v>
      </c>
      <c r="X2315" s="1">
        <v>0</v>
      </c>
      <c r="AA2315" t="s">
        <v>58</v>
      </c>
      <c r="AB2315" s="1">
        <v>0</v>
      </c>
      <c r="AC2315" s="4">
        <f>IF(ISNUMBER(MATCH(AD2315, $AD$2:AD2314, 0)), INDEX($AC$2:AC2314, MATCH(AD2315, $AD$2:AD2314, 0)), MAX($AC$2:AC2314)+1)</f>
        <v>2</v>
      </c>
      <c r="AD2315" t="str">
        <f t="shared" si="111"/>
        <v>เชียงใหม่-พุทธมณฑลสาย 5</v>
      </c>
      <c r="AE2315" t="s">
        <v>73</v>
      </c>
      <c r="AF2315" s="1">
        <v>0</v>
      </c>
      <c r="AG2315" s="1">
        <v>0</v>
      </c>
      <c r="AH2315" s="1">
        <v>0</v>
      </c>
      <c r="AI2315" t="s">
        <v>7403</v>
      </c>
      <c r="AJ2315" s="1">
        <v>1</v>
      </c>
      <c r="AK2315" s="1">
        <v>720</v>
      </c>
      <c r="AL2315" s="1">
        <v>720</v>
      </c>
      <c r="AM2315" s="1">
        <v>1</v>
      </c>
      <c r="AN2315" s="1">
        <v>0</v>
      </c>
      <c r="AO2315" s="1">
        <v>0</v>
      </c>
      <c r="AP2315" s="1">
        <v>0</v>
      </c>
      <c r="AQ2315" s="1">
        <v>0</v>
      </c>
      <c r="AR2315" s="1">
        <v>500</v>
      </c>
      <c r="AS2315" s="1">
        <v>2249.03024335297</v>
      </c>
      <c r="AT2315" s="1">
        <f>Table1[[#This Row],[รวมต้นทุนค่าเดินทาง]]+Table1[[#This Row],[รวมต้นทุนค่าซ่อม]]+Table1[[#This Row],[รวมค่าเสื่อม]]</f>
        <v>4197.2518788270709</v>
      </c>
      <c r="AU2315" s="1">
        <f t="shared" si="109"/>
        <v>5026.5629662053279</v>
      </c>
      <c r="AV2315" s="1" t="str" cm="1">
        <f t="array" ref="AV2315">IF(AC2315&lt;4, "เก็บ", IF(OR(AT2315 &lt; PERCENTILE(IF($AC$2:$AC$5092=AC2315, $AT$2:$AT$5092), 0.25) - 1.5 * (PERCENTILE(IF($AC$2:$AC$5092=AC2315, $AT$2:$AT$5092), 0.75) - PERCENTILE(IF($AC$2:$AC$5092=AC2315, $AT$2:$AT$5092), 0.25)), AT2315 &gt; PERCENTILE(IF($AC$2:$AC$5092=AC2315, $AT$2:$AT$5092), 0.75) + 1.5 * (PERCENTILE(IF($AC$2:$AC$5092=AC2315, $AT$2:$AT$5092), 0.75) - PERCENTILE(IF($AC$2:$AC$5092=AC2315, $AT$2:$AT$5092), 0.25))), "ตัด", "เก็บ"))</f>
        <v>เก็บ</v>
      </c>
      <c r="AW2315" s="1">
        <f t="shared" si="110"/>
        <v>5026.5629662053279</v>
      </c>
      <c r="AX2315" s="1">
        <v>4064.5059139663294</v>
      </c>
      <c r="AY2315" s="1">
        <v>1448.221635474101</v>
      </c>
    </row>
    <row r="2316" spans="1:51" x14ac:dyDescent="0.2">
      <c r="A2316" s="3">
        <v>45717</v>
      </c>
      <c r="B2316">
        <v>45717</v>
      </c>
      <c r="C2316" t="s">
        <v>7404</v>
      </c>
      <c r="D2316" t="s">
        <v>66</v>
      </c>
      <c r="E2316" t="s">
        <v>124</v>
      </c>
      <c r="F2316" t="s">
        <v>453</v>
      </c>
      <c r="G2316" s="1">
        <v>0</v>
      </c>
      <c r="H2316" s="1">
        <v>0</v>
      </c>
      <c r="I2316" s="1">
        <v>400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400</v>
      </c>
      <c r="P2316" t="s">
        <v>7405</v>
      </c>
      <c r="Q2316" s="2">
        <v>244044</v>
      </c>
      <c r="R2316" t="s">
        <v>70</v>
      </c>
      <c r="S2316">
        <v>0</v>
      </c>
      <c r="T2316" t="s">
        <v>71</v>
      </c>
      <c r="U2316" t="s">
        <v>93</v>
      </c>
      <c r="V2316" s="1">
        <v>0</v>
      </c>
      <c r="W2316" s="1">
        <v>0</v>
      </c>
      <c r="X2316" s="1">
        <v>0</v>
      </c>
      <c r="AA2316" t="s">
        <v>58</v>
      </c>
      <c r="AB2316" s="1">
        <v>0</v>
      </c>
      <c r="AC2316" s="4">
        <f>IF(ISNUMBER(MATCH(AD2316, $AD$2:AD2315, 0)), INDEX($AC$2:AC2315, MATCH(AD2316, $AD$2:AD2315, 0)), MAX($AC$2:AC2315)+1)</f>
        <v>4</v>
      </c>
      <c r="AD2316" t="str">
        <f t="shared" si="111"/>
        <v>เชียงใหม่-ตลาดไท</v>
      </c>
      <c r="AE2316" t="s">
        <v>73</v>
      </c>
      <c r="AF2316" s="1">
        <v>0</v>
      </c>
      <c r="AG2316" s="1">
        <v>0</v>
      </c>
      <c r="AH2316" s="1">
        <v>0</v>
      </c>
      <c r="AI2316" t="s">
        <v>7406</v>
      </c>
      <c r="AJ2316" s="1">
        <v>1</v>
      </c>
      <c r="AK2316" s="1">
        <v>720</v>
      </c>
      <c r="AL2316" s="1">
        <v>720</v>
      </c>
      <c r="AM2316" s="1">
        <v>1</v>
      </c>
      <c r="AN2316" s="1">
        <v>0</v>
      </c>
      <c r="AO2316" s="1">
        <v>0</v>
      </c>
      <c r="AP2316" s="1">
        <v>0</v>
      </c>
      <c r="AQ2316" s="1">
        <v>0</v>
      </c>
      <c r="AR2316" s="1">
        <v>400</v>
      </c>
      <c r="AS2316" s="1">
        <v>894.42236339047031</v>
      </c>
      <c r="AT2316" s="1">
        <f>Table1[[#This Row],[รวมต้นทุนค่าเดินทาง]]+Table1[[#This Row],[รวมต้นทุนค่าซ่อม]]+Table1[[#This Row],[รวมค่าเสื่อม]]</f>
        <v>2931.0088161533936</v>
      </c>
      <c r="AU2316" s="1">
        <f t="shared" si="109"/>
        <v>4256.109283997258</v>
      </c>
      <c r="AV2316" s="1" t="str" cm="1">
        <f t="array" ref="AV2316">IF(AC2316&lt;4, "เก็บ", IF(OR(AT2316 &lt; PERCENTILE(IF($AC$2:$AC$5092=AC2316, $AT$2:$AT$5092), 0.25) - 1.5 * (PERCENTILE(IF($AC$2:$AC$5092=AC2316, $AT$2:$AT$5092), 0.75) - PERCENTILE(IF($AC$2:$AC$5092=AC2316, $AT$2:$AT$5092), 0.25)), AT2316 &gt; PERCENTILE(IF($AC$2:$AC$5092=AC2316, $AT$2:$AT$5092), 0.75) + 1.5 * (PERCENTILE(IF($AC$2:$AC$5092=AC2316, $AT$2:$AT$5092), 0.75) - PERCENTILE(IF($AC$2:$AC$5092=AC2316, $AT$2:$AT$5092), 0.25))), "ตัด", "เก็บ"))</f>
        <v>เก็บ</v>
      </c>
      <c r="AW2316" s="1">
        <f t="shared" si="110"/>
        <v>3807.0727671795808</v>
      </c>
      <c r="AX2316" s="1">
        <v>2335.0230876608157</v>
      </c>
      <c r="AY2316" s="1">
        <v>1636.5864527629233</v>
      </c>
    </row>
    <row r="2317" spans="1:51" x14ac:dyDescent="0.2">
      <c r="A2317" s="3">
        <v>45717</v>
      </c>
      <c r="B2317">
        <v>45717</v>
      </c>
      <c r="C2317" t="s">
        <v>7407</v>
      </c>
      <c r="D2317" t="s">
        <v>66</v>
      </c>
      <c r="E2317" t="s">
        <v>84</v>
      </c>
      <c r="F2317" t="s">
        <v>444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770</v>
      </c>
      <c r="O2317" s="1">
        <v>770</v>
      </c>
      <c r="P2317" t="s">
        <v>7408</v>
      </c>
      <c r="Q2317" s="2">
        <v>244044</v>
      </c>
      <c r="R2317" t="s">
        <v>55</v>
      </c>
      <c r="S2317">
        <v>0</v>
      </c>
      <c r="T2317" t="s">
        <v>87</v>
      </c>
      <c r="U2317" t="s">
        <v>71</v>
      </c>
      <c r="V2317" s="1">
        <v>0</v>
      </c>
      <c r="W2317" s="1">
        <v>669</v>
      </c>
      <c r="X2317" s="1">
        <v>0</v>
      </c>
      <c r="Y2317" t="s">
        <v>108</v>
      </c>
      <c r="Z2317" t="s">
        <v>71</v>
      </c>
      <c r="AA2317" t="s">
        <v>2149</v>
      </c>
      <c r="AB2317" s="1">
        <v>0</v>
      </c>
      <c r="AC2317" s="4">
        <f>IF(ISNUMBER(MATCH(AD2317, $AD$2:AD2316, 0)), INDEX($AC$2:AC2316, MATCH(AD2317, $AD$2:AD2316, 0)), MAX($AC$2:AC2316)+1)</f>
        <v>6</v>
      </c>
      <c r="AD2317" t="str">
        <f t="shared" si="111"/>
        <v>เชียงราย-เชียงใหม่</v>
      </c>
      <c r="AE2317" t="s">
        <v>55</v>
      </c>
      <c r="AF2317" s="1">
        <v>0</v>
      </c>
      <c r="AG2317" s="1">
        <v>0</v>
      </c>
      <c r="AH2317" s="1">
        <v>0</v>
      </c>
      <c r="AI2317" t="s">
        <v>7409</v>
      </c>
      <c r="AJ2317" s="1">
        <v>2</v>
      </c>
      <c r="AK2317" s="1">
        <v>0</v>
      </c>
      <c r="AL2317" s="1">
        <v>0</v>
      </c>
      <c r="AM2317" s="1">
        <v>0</v>
      </c>
      <c r="AN2317" s="1">
        <v>1330.4324999999999</v>
      </c>
      <c r="AO2317" s="1">
        <v>0</v>
      </c>
      <c r="AP2317" s="1">
        <v>0</v>
      </c>
      <c r="AQ2317" s="1">
        <v>0</v>
      </c>
      <c r="AR2317" s="1">
        <v>1439</v>
      </c>
      <c r="AS2317" s="1">
        <v>4946.9461855158725</v>
      </c>
      <c r="AT2317" s="1">
        <f>Table1[[#This Row],[รวมต้นทุนค่าเดินทาง]]+Table1[[#This Row],[รวมต้นทุนค่าซ่อม]]+Table1[[#This Row],[รวมค่าเสื่อม]]</f>
        <v>7834.4440395931251</v>
      </c>
      <c r="AU2317" s="1">
        <f t="shared" si="109"/>
        <v>4428.3346813776061</v>
      </c>
      <c r="AV2317" s="1" t="str" cm="1">
        <f t="array" ref="AV2317">IF(AC2317&lt;4, "เก็บ", IF(OR(AT2317 &lt; PERCENTILE(IF($AC$2:$AC$5092=AC2317, $AT$2:$AT$5092), 0.25) - 1.5 * (PERCENTILE(IF($AC$2:$AC$5092=AC2317, $AT$2:$AT$5092), 0.75) - PERCENTILE(IF($AC$2:$AC$5092=AC2317, $AT$2:$AT$5092), 0.25)), AT2317 &gt; PERCENTILE(IF($AC$2:$AC$5092=AC2317, $AT$2:$AT$5092), 0.75) + 1.5 * (PERCENTILE(IF($AC$2:$AC$5092=AC2317, $AT$2:$AT$5092), 0.75) - PERCENTILE(IF($AC$2:$AC$5092=AC2317, $AT$2:$AT$5092), 0.25))), "ตัด", "เก็บ"))</f>
        <v>ตัด</v>
      </c>
      <c r="AW2317" s="1">
        <f t="shared" si="110"/>
        <v>3873.7679454274344</v>
      </c>
      <c r="AX2317" s="1">
        <v>2781.4385174989698</v>
      </c>
      <c r="AY2317" s="1">
        <v>1448.4978540772531</v>
      </c>
    </row>
    <row r="2318" spans="1:51" x14ac:dyDescent="0.2">
      <c r="A2318" s="3">
        <v>45717</v>
      </c>
      <c r="B2318">
        <v>45717</v>
      </c>
      <c r="C2318" t="s">
        <v>7410</v>
      </c>
      <c r="D2318" t="s">
        <v>66</v>
      </c>
      <c r="E2318" t="s">
        <v>184</v>
      </c>
      <c r="F2318" t="s">
        <v>185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t="s">
        <v>7411</v>
      </c>
      <c r="Q2318" s="2">
        <v>244044</v>
      </c>
      <c r="R2318" t="s">
        <v>55</v>
      </c>
      <c r="S2318">
        <v>0</v>
      </c>
      <c r="T2318" t="s">
        <v>87</v>
      </c>
      <c r="U2318" t="s">
        <v>71</v>
      </c>
      <c r="V2318" s="1">
        <v>0</v>
      </c>
      <c r="W2318" s="1">
        <v>1305</v>
      </c>
      <c r="X2318" s="1">
        <v>0</v>
      </c>
      <c r="Y2318" t="s">
        <v>87</v>
      </c>
      <c r="Z2318" t="s">
        <v>71</v>
      </c>
      <c r="AA2318" t="s">
        <v>3590</v>
      </c>
      <c r="AB2318" s="1">
        <v>0</v>
      </c>
      <c r="AC2318" s="4">
        <f>IF(ISNUMBER(MATCH(AD2318, $AD$2:AD2317, 0)), INDEX($AC$2:AC2317, MATCH(AD2318, $AD$2:AD2317, 0)), MAX($AC$2:AC2317)+1)</f>
        <v>6</v>
      </c>
      <c r="AD2318" t="str">
        <f t="shared" si="111"/>
        <v>เชียงราย-เชียงใหม่</v>
      </c>
      <c r="AE2318" t="s">
        <v>55</v>
      </c>
      <c r="AF2318" s="1">
        <v>0</v>
      </c>
      <c r="AG2318" s="1">
        <v>0</v>
      </c>
      <c r="AH2318" s="1">
        <v>0</v>
      </c>
      <c r="AI2318" t="s">
        <v>7412</v>
      </c>
      <c r="AJ2318" s="1">
        <v>1</v>
      </c>
      <c r="AK2318" s="1">
        <v>0</v>
      </c>
      <c r="AL2318" s="1">
        <v>0</v>
      </c>
      <c r="AM2318" s="1">
        <v>0</v>
      </c>
      <c r="AN2318" s="1">
        <v>0</v>
      </c>
      <c r="AO2318" s="1">
        <v>0</v>
      </c>
      <c r="AP2318" s="1">
        <v>0</v>
      </c>
      <c r="AQ2318" s="1">
        <v>0</v>
      </c>
      <c r="AR2318" s="1">
        <v>1305</v>
      </c>
      <c r="AS2318" s="1">
        <v>6802.8714814814812</v>
      </c>
      <c r="AT2318" s="1">
        <f>Table1[[#This Row],[รวมต้นทุนค่าเดินทาง]]+Table1[[#This Row],[รวมต้นทุนค่าซ่อม]]+Table1[[#This Row],[รวมค่าเสื่อม]]</f>
        <v>9762.2832461873641</v>
      </c>
      <c r="AU2318" s="1">
        <f t="shared" si="109"/>
        <v>4428.3346813776061</v>
      </c>
      <c r="AV2318" s="1" t="str" cm="1">
        <f t="array" ref="AV2318">IF(AC2318&lt;4, "เก็บ", IF(OR(AT2318 &lt; PERCENTILE(IF($AC$2:$AC$5092=AC2318, $AT$2:$AT$5092), 0.25) - 1.5 * (PERCENTILE(IF($AC$2:$AC$5092=AC2318, $AT$2:$AT$5092), 0.75) - PERCENTILE(IF($AC$2:$AC$5092=AC2318, $AT$2:$AT$5092), 0.25)), AT2318 &gt; PERCENTILE(IF($AC$2:$AC$5092=AC2318, $AT$2:$AT$5092), 0.75) + 1.5 * (PERCENTILE(IF($AC$2:$AC$5092=AC2318, $AT$2:$AT$5092), 0.75) - PERCENTILE(IF($AC$2:$AC$5092=AC2318, $AT$2:$AT$5092), 0.25))), "ตัด", "เก็บ"))</f>
        <v>ตัด</v>
      </c>
      <c r="AW2318" s="1">
        <f t="shared" si="110"/>
        <v>3873.7679454274344</v>
      </c>
      <c r="AX2318" s="1">
        <v>2781.4385174989698</v>
      </c>
      <c r="AY2318" s="1">
        <v>1654.4117647058824</v>
      </c>
    </row>
    <row r="2319" spans="1:51" x14ac:dyDescent="0.2">
      <c r="A2319" s="3">
        <v>45718</v>
      </c>
      <c r="B2319">
        <v>45718</v>
      </c>
      <c r="C2319" t="s">
        <v>7413</v>
      </c>
      <c r="D2319" t="s">
        <v>66</v>
      </c>
      <c r="E2319" t="s">
        <v>105</v>
      </c>
      <c r="F2319" t="s">
        <v>895</v>
      </c>
      <c r="G2319" s="1">
        <v>1000</v>
      </c>
      <c r="H2319" s="1">
        <v>7468</v>
      </c>
      <c r="I2319" s="1">
        <v>1050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s="1">
        <v>2050</v>
      </c>
      <c r="P2319" t="s">
        <v>7414</v>
      </c>
      <c r="Q2319" s="2">
        <v>244046</v>
      </c>
      <c r="R2319" t="s">
        <v>55</v>
      </c>
      <c r="S2319">
        <v>0</v>
      </c>
      <c r="T2319" t="s">
        <v>114</v>
      </c>
      <c r="U2319" t="s">
        <v>310</v>
      </c>
      <c r="V2319" s="1">
        <v>5021</v>
      </c>
      <c r="W2319" s="1">
        <v>1205</v>
      </c>
      <c r="X2319" s="1">
        <v>0</v>
      </c>
      <c r="Y2319" t="s">
        <v>114</v>
      </c>
      <c r="Z2319" t="s">
        <v>310</v>
      </c>
      <c r="AA2319" t="s">
        <v>7415</v>
      </c>
      <c r="AB2319" s="1">
        <v>0</v>
      </c>
      <c r="AC2319" s="4">
        <f>IF(ISNUMBER(MATCH(AD2319, $AD$2:AD2318, 0)), INDEX($AC$2:AC2318, MATCH(AD2319, $AD$2:AD2318, 0)), MAX($AC$2:AC2318)+1)</f>
        <v>12</v>
      </c>
      <c r="AD2319" t="str">
        <f t="shared" si="111"/>
        <v>แม่สาย-ฝาง</v>
      </c>
      <c r="AE2319" t="s">
        <v>55</v>
      </c>
      <c r="AF2319" s="1">
        <v>0</v>
      </c>
      <c r="AG2319" s="1">
        <v>0</v>
      </c>
      <c r="AH2319" s="1">
        <v>0</v>
      </c>
      <c r="AI2319" t="s">
        <v>7416</v>
      </c>
      <c r="AJ2319" s="1">
        <v>1</v>
      </c>
      <c r="AK2319" s="1">
        <v>0</v>
      </c>
      <c r="AL2319" s="1">
        <v>0</v>
      </c>
      <c r="AM2319" s="1">
        <v>0</v>
      </c>
      <c r="AN2319" s="1">
        <v>0</v>
      </c>
      <c r="AO2319" s="1">
        <v>0</v>
      </c>
      <c r="AP2319" s="1">
        <v>0</v>
      </c>
      <c r="AQ2319" s="1">
        <v>0</v>
      </c>
      <c r="AR2319" s="1">
        <v>15744</v>
      </c>
      <c r="AS2319" s="1">
        <v>2812.3398214285717</v>
      </c>
      <c r="AT2319" s="1">
        <f>Table1[[#This Row],[รวมต้นทุนค่าเดินทาง]]+Table1[[#This Row],[รวมต้นทุนค่าซ่อม]]+Table1[[#This Row],[รวมค่าเสื่อม]]</f>
        <v>19899.623403518122</v>
      </c>
      <c r="AU2319" s="1">
        <f t="shared" si="109"/>
        <v>8888.1651167921718</v>
      </c>
      <c r="AV2319" s="1" t="str" cm="1">
        <f t="array" ref="AV2319">IF(AC2319&lt;4, "เก็บ", IF(OR(AT2319 &lt; PERCENTILE(IF($AC$2:$AC$5092=AC2319, $AT$2:$AT$5092), 0.25) - 1.5 * (PERCENTILE(IF($AC$2:$AC$5092=AC2319, $AT$2:$AT$5092), 0.75) - PERCENTILE(IF($AC$2:$AC$5092=AC2319, $AT$2:$AT$5092), 0.25)), AT2319 &gt; PERCENTILE(IF($AC$2:$AC$5092=AC2319, $AT$2:$AT$5092), 0.75) + 1.5 * (PERCENTILE(IF($AC$2:$AC$5092=AC2319, $AT$2:$AT$5092), 0.75) - PERCENTILE(IF($AC$2:$AC$5092=AC2319, $AT$2:$AT$5092), 0.25))), "ตัด", "เก็บ"))</f>
        <v>เก็บ</v>
      </c>
      <c r="AW2319" s="1">
        <f t="shared" si="110"/>
        <v>8888.1651167921718</v>
      </c>
      <c r="AX2319" s="1">
        <v>8578.2150402141706</v>
      </c>
      <c r="AY2319" s="1">
        <v>1343.2835820895523</v>
      </c>
    </row>
    <row r="2320" spans="1:51" x14ac:dyDescent="0.2">
      <c r="A2320" s="3">
        <v>45719</v>
      </c>
      <c r="B2320">
        <v>45719</v>
      </c>
      <c r="C2320" t="s">
        <v>7417</v>
      </c>
      <c r="D2320" t="s">
        <v>66</v>
      </c>
      <c r="E2320" t="s">
        <v>67</v>
      </c>
      <c r="F2320" t="s">
        <v>248</v>
      </c>
      <c r="G2320" s="1">
        <v>0</v>
      </c>
      <c r="H2320" s="1">
        <v>1104</v>
      </c>
      <c r="I2320" s="1">
        <v>400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400</v>
      </c>
      <c r="P2320" t="s">
        <v>7418</v>
      </c>
      <c r="Q2320" s="2">
        <v>244046</v>
      </c>
      <c r="R2320" t="s">
        <v>70</v>
      </c>
      <c r="S2320">
        <v>0</v>
      </c>
      <c r="T2320" t="s">
        <v>101</v>
      </c>
      <c r="U2320" t="s">
        <v>93</v>
      </c>
      <c r="V2320" s="1">
        <v>0</v>
      </c>
      <c r="W2320" s="1">
        <v>0</v>
      </c>
      <c r="X2320" s="1">
        <v>0</v>
      </c>
      <c r="AA2320" t="s">
        <v>58</v>
      </c>
      <c r="AB2320" s="1">
        <v>0</v>
      </c>
      <c r="AC2320" s="4">
        <f>IF(ISNUMBER(MATCH(AD2320, $AD$2:AD2319, 0)), INDEX($AC$2:AC2319, MATCH(AD2320, $AD$2:AD2319, 0)), MAX($AC$2:AC2319)+1)</f>
        <v>53</v>
      </c>
      <c r="AD2320" t="str">
        <f t="shared" si="111"/>
        <v>พะเยา-ตลาดไท</v>
      </c>
      <c r="AE2320" t="s">
        <v>73</v>
      </c>
      <c r="AF2320" s="1">
        <v>0</v>
      </c>
      <c r="AG2320" s="1">
        <v>0</v>
      </c>
      <c r="AH2320" s="1">
        <v>0</v>
      </c>
      <c r="AI2320" t="s">
        <v>7419</v>
      </c>
      <c r="AJ2320" s="1">
        <v>1</v>
      </c>
      <c r="AK2320" s="1">
        <v>706</v>
      </c>
      <c r="AL2320" s="1">
        <v>706</v>
      </c>
      <c r="AM2320" s="1">
        <v>1</v>
      </c>
      <c r="AN2320" s="1">
        <v>0</v>
      </c>
      <c r="AO2320" s="1">
        <v>0</v>
      </c>
      <c r="AP2320" s="1">
        <v>0</v>
      </c>
      <c r="AQ2320" s="1">
        <v>0</v>
      </c>
      <c r="AR2320" s="1">
        <v>1504</v>
      </c>
      <c r="AS2320" s="1">
        <v>2008.8116861525991</v>
      </c>
      <c r="AT2320" s="1">
        <f>Table1[[#This Row],[รวมต้นทุนค่าเดินทาง]]+Table1[[#This Row],[รวมต้นทุนค่าซ่อม]]+Table1[[#This Row],[รวมค่าเสื่อม]]</f>
        <v>5744.2166448302851</v>
      </c>
      <c r="AU2320" s="1">
        <f t="shared" si="109"/>
        <v>5556.3451863971432</v>
      </c>
      <c r="AV2320" s="1" t="str" cm="1">
        <f t="array" ref="AV2320">IF(AC2320&lt;4, "เก็บ", IF(OR(AT2320 &lt; PERCENTILE(IF($AC$2:$AC$5092=AC2320, $AT$2:$AT$5092), 0.25) - 1.5 * (PERCENTILE(IF($AC$2:$AC$5092=AC2320, $AT$2:$AT$5092), 0.75) - PERCENTILE(IF($AC$2:$AC$5092=AC2320, $AT$2:$AT$5092), 0.25)), AT2320 &gt; PERCENTILE(IF($AC$2:$AC$5092=AC2320, $AT$2:$AT$5092), 0.75) + 1.5 * (PERCENTILE(IF($AC$2:$AC$5092=AC2320, $AT$2:$AT$5092), 0.75) - PERCENTILE(IF($AC$2:$AC$5092=AC2320, $AT$2:$AT$5092), 0.25))), "ตัด", "เก็บ"))</f>
        <v>เก็บ</v>
      </c>
      <c r="AW2320" s="1">
        <f t="shared" si="110"/>
        <v>5282.7291214311672</v>
      </c>
      <c r="AX2320" s="1">
        <v>3832.4469144192008</v>
      </c>
      <c r="AY2320" s="1">
        <v>2231.404958677686</v>
      </c>
    </row>
    <row r="2321" spans="1:51" x14ac:dyDescent="0.2">
      <c r="A2321" s="3">
        <v>45720</v>
      </c>
      <c r="B2321">
        <v>45720</v>
      </c>
      <c r="C2321" t="s">
        <v>7420</v>
      </c>
      <c r="D2321" t="s">
        <v>66</v>
      </c>
      <c r="E2321" t="s">
        <v>67</v>
      </c>
      <c r="F2321" t="s">
        <v>704</v>
      </c>
      <c r="G2321" s="1">
        <v>0</v>
      </c>
      <c r="H2321" s="1">
        <v>0</v>
      </c>
      <c r="I2321" s="1">
        <v>500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500</v>
      </c>
      <c r="P2321" t="s">
        <v>7421</v>
      </c>
      <c r="Q2321" s="2">
        <v>244047</v>
      </c>
      <c r="R2321" t="s">
        <v>70</v>
      </c>
      <c r="S2321">
        <v>0</v>
      </c>
      <c r="T2321" t="s">
        <v>71</v>
      </c>
      <c r="U2321" t="s">
        <v>72</v>
      </c>
      <c r="V2321" s="1">
        <v>0</v>
      </c>
      <c r="W2321" s="1">
        <v>0</v>
      </c>
      <c r="X2321" s="1">
        <v>0</v>
      </c>
      <c r="AA2321" t="s">
        <v>58</v>
      </c>
      <c r="AB2321" s="1">
        <v>0</v>
      </c>
      <c r="AC2321" s="4">
        <f>IF(ISNUMBER(MATCH(AD2321, $AD$2:AD2320, 0)), INDEX($AC$2:AC2320, MATCH(AD2321, $AD$2:AD2320, 0)), MAX($AC$2:AC2320)+1)</f>
        <v>2</v>
      </c>
      <c r="AD2321" t="str">
        <f t="shared" si="111"/>
        <v>เชียงใหม่-พุทธมณฑลสาย 5</v>
      </c>
      <c r="AE2321" t="s">
        <v>73</v>
      </c>
      <c r="AF2321" s="1">
        <v>0</v>
      </c>
      <c r="AG2321" s="1">
        <v>0</v>
      </c>
      <c r="AH2321" s="1">
        <v>0</v>
      </c>
      <c r="AI2321" t="s">
        <v>7422</v>
      </c>
      <c r="AJ2321" s="1">
        <v>1</v>
      </c>
      <c r="AK2321" s="1">
        <v>720</v>
      </c>
      <c r="AL2321" s="1">
        <v>720</v>
      </c>
      <c r="AM2321" s="1">
        <v>1</v>
      </c>
      <c r="AN2321" s="1">
        <v>0</v>
      </c>
      <c r="AO2321" s="1">
        <v>0</v>
      </c>
      <c r="AP2321" s="1">
        <v>0</v>
      </c>
      <c r="AQ2321" s="1">
        <v>0</v>
      </c>
      <c r="AR2321" s="1">
        <v>500</v>
      </c>
      <c r="AS2321" s="1">
        <v>2895.8825804277453</v>
      </c>
      <c r="AT2321" s="1">
        <f>Table1[[#This Row],[รวมต้นทุนค่าเดินทาง]]+Table1[[#This Row],[รวมต้นทุนค่าซ่อม]]+Table1[[#This Row],[รวมค่าเสื่อม]]</f>
        <v>5118.9210047093084</v>
      </c>
      <c r="AU2321" s="1">
        <f t="shared" si="109"/>
        <v>5026.5629662053279</v>
      </c>
      <c r="AV2321" s="1" t="str" cm="1">
        <f t="array" ref="AV2321">IF(AC2321&lt;4, "เก็บ", IF(OR(AT2321 &lt; PERCENTILE(IF($AC$2:$AC$5092=AC2321, $AT$2:$AT$5092), 0.25) - 1.5 * (PERCENTILE(IF($AC$2:$AC$5092=AC2321, $AT$2:$AT$5092), 0.75) - PERCENTILE(IF($AC$2:$AC$5092=AC2321, $AT$2:$AT$5092), 0.25)), AT2321 &gt; PERCENTILE(IF($AC$2:$AC$5092=AC2321, $AT$2:$AT$5092), 0.75) + 1.5 * (PERCENTILE(IF($AC$2:$AC$5092=AC2321, $AT$2:$AT$5092), 0.75) - PERCENTILE(IF($AC$2:$AC$5092=AC2321, $AT$2:$AT$5092), 0.25))), "ตัด", "เก็บ"))</f>
        <v>เก็บ</v>
      </c>
      <c r="AW2321" s="1">
        <f t="shared" si="110"/>
        <v>5026.5629662053279</v>
      </c>
      <c r="AX2321" s="1">
        <v>4064.5059139663294</v>
      </c>
      <c r="AY2321" s="1">
        <v>1723.0384242815628</v>
      </c>
    </row>
    <row r="2322" spans="1:51" x14ac:dyDescent="0.2">
      <c r="A2322" s="3">
        <v>45720</v>
      </c>
      <c r="B2322">
        <v>45720</v>
      </c>
      <c r="C2322" t="s">
        <v>7423</v>
      </c>
      <c r="D2322" t="s">
        <v>66</v>
      </c>
      <c r="E2322" t="s">
        <v>67</v>
      </c>
      <c r="F2322" t="s">
        <v>435</v>
      </c>
      <c r="G2322" s="1">
        <v>0</v>
      </c>
      <c r="H2322" s="1">
        <v>0</v>
      </c>
      <c r="I2322" s="1">
        <v>400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400</v>
      </c>
      <c r="P2322" t="s">
        <v>7424</v>
      </c>
      <c r="Q2322" s="2">
        <v>244047</v>
      </c>
      <c r="R2322" t="s">
        <v>70</v>
      </c>
      <c r="S2322">
        <v>0</v>
      </c>
      <c r="T2322" t="s">
        <v>71</v>
      </c>
      <c r="U2322" t="s">
        <v>93</v>
      </c>
      <c r="V2322" s="1">
        <v>0</v>
      </c>
      <c r="W2322" s="1">
        <v>0</v>
      </c>
      <c r="X2322" s="1">
        <v>0</v>
      </c>
      <c r="AA2322" t="s">
        <v>58</v>
      </c>
      <c r="AB2322" s="1">
        <v>0</v>
      </c>
      <c r="AC2322" s="4">
        <f>IF(ISNUMBER(MATCH(AD2322, $AD$2:AD2321, 0)), INDEX($AC$2:AC2321, MATCH(AD2322, $AD$2:AD2321, 0)), MAX($AC$2:AC2321)+1)</f>
        <v>4</v>
      </c>
      <c r="AD2322" t="str">
        <f t="shared" si="111"/>
        <v>เชียงใหม่-ตลาดไท</v>
      </c>
      <c r="AE2322" t="s">
        <v>73</v>
      </c>
      <c r="AF2322" s="1">
        <v>0</v>
      </c>
      <c r="AG2322" s="1">
        <v>0</v>
      </c>
      <c r="AH2322" s="1">
        <v>0</v>
      </c>
      <c r="AI2322" t="s">
        <v>7425</v>
      </c>
      <c r="AJ2322" s="1">
        <v>1</v>
      </c>
      <c r="AK2322" s="1">
        <v>720</v>
      </c>
      <c r="AL2322" s="1">
        <v>720</v>
      </c>
      <c r="AM2322" s="1">
        <v>1</v>
      </c>
      <c r="AN2322" s="1">
        <v>0</v>
      </c>
      <c r="AO2322" s="1">
        <v>0</v>
      </c>
      <c r="AP2322" s="1">
        <v>0</v>
      </c>
      <c r="AQ2322" s="1">
        <v>0</v>
      </c>
      <c r="AR2322" s="1">
        <v>400</v>
      </c>
      <c r="AS2322" s="1">
        <v>2621.7245343471618</v>
      </c>
      <c r="AT2322" s="1">
        <f>Table1[[#This Row],[รวมต้นทุนค่าเดินทาง]]+Table1[[#This Row],[รวมต้นทุนค่าซ่อม]]+Table1[[#This Row],[รวมค่าเสื่อม]]</f>
        <v>4746.2715576431065</v>
      </c>
      <c r="AU2322" s="1">
        <f t="shared" si="109"/>
        <v>4256.109283997258</v>
      </c>
      <c r="AV2322" s="1" t="str" cm="1">
        <f t="array" ref="AV2322">IF(AC2322&lt;4, "เก็บ", IF(OR(AT2322 &lt; PERCENTILE(IF($AC$2:$AC$5092=AC2322, $AT$2:$AT$5092), 0.25) - 1.5 * (PERCENTILE(IF($AC$2:$AC$5092=AC2322, $AT$2:$AT$5092), 0.75) - PERCENTILE(IF($AC$2:$AC$5092=AC2322, $AT$2:$AT$5092), 0.25)), AT2322 &gt; PERCENTILE(IF($AC$2:$AC$5092=AC2322, $AT$2:$AT$5092), 0.75) + 1.5 * (PERCENTILE(IF($AC$2:$AC$5092=AC2322, $AT$2:$AT$5092), 0.75) - PERCENTILE(IF($AC$2:$AC$5092=AC2322, $AT$2:$AT$5092), 0.25))), "ตัด", "เก็บ"))</f>
        <v>เก็บ</v>
      </c>
      <c r="AW2322" s="1">
        <f t="shared" si="110"/>
        <v>3807.0727671795808</v>
      </c>
      <c r="AX2322" s="1">
        <v>2335.0230876608157</v>
      </c>
      <c r="AY2322" s="1">
        <v>1724.5470232959447</v>
      </c>
    </row>
    <row r="2323" spans="1:51" x14ac:dyDescent="0.2">
      <c r="A2323" s="3">
        <v>45720</v>
      </c>
      <c r="B2323">
        <v>45720</v>
      </c>
      <c r="C2323" t="s">
        <v>7426</v>
      </c>
      <c r="D2323" t="s">
        <v>66</v>
      </c>
      <c r="E2323" t="s">
        <v>84</v>
      </c>
      <c r="F2323" t="s">
        <v>85</v>
      </c>
      <c r="G2323" s="1">
        <v>1000</v>
      </c>
      <c r="H2323" s="1">
        <v>7033</v>
      </c>
      <c r="I2323" s="1">
        <v>1050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2050</v>
      </c>
      <c r="P2323" t="s">
        <v>7427</v>
      </c>
      <c r="Q2323" s="2">
        <v>244048</v>
      </c>
      <c r="R2323" t="s">
        <v>55</v>
      </c>
      <c r="S2323">
        <v>0</v>
      </c>
      <c r="T2323" t="s">
        <v>87</v>
      </c>
      <c r="U2323" t="s">
        <v>310</v>
      </c>
      <c r="V2323" s="1">
        <v>5021</v>
      </c>
      <c r="W2323" s="1">
        <v>736</v>
      </c>
      <c r="X2323" s="1">
        <v>0</v>
      </c>
      <c r="Y2323" t="s">
        <v>87</v>
      </c>
      <c r="Z2323" t="s">
        <v>310</v>
      </c>
      <c r="AA2323" t="s">
        <v>1377</v>
      </c>
      <c r="AB2323" s="1">
        <v>0</v>
      </c>
      <c r="AC2323" s="4">
        <f>IF(ISNUMBER(MATCH(AD2323, $AD$2:AD2322, 0)), INDEX($AC$2:AC2322, MATCH(AD2323, $AD$2:AD2322, 0)), MAX($AC$2:AC2322)+1)</f>
        <v>46</v>
      </c>
      <c r="AD2323" t="str">
        <f t="shared" si="111"/>
        <v>เชียงราย-ฝาง</v>
      </c>
      <c r="AE2323" t="s">
        <v>55</v>
      </c>
      <c r="AF2323" s="1">
        <v>0</v>
      </c>
      <c r="AG2323" s="1">
        <v>0</v>
      </c>
      <c r="AH2323" s="1">
        <v>0</v>
      </c>
      <c r="AI2323" t="s">
        <v>7428</v>
      </c>
      <c r="AJ2323" s="1">
        <v>1</v>
      </c>
      <c r="AK2323" s="1">
        <v>0</v>
      </c>
      <c r="AL2323" s="1">
        <v>0</v>
      </c>
      <c r="AM2323" s="1">
        <v>0</v>
      </c>
      <c r="AN2323" s="1">
        <v>0</v>
      </c>
      <c r="AO2323" s="1">
        <v>0</v>
      </c>
      <c r="AP2323" s="1">
        <v>0</v>
      </c>
      <c r="AQ2323" s="1">
        <v>0</v>
      </c>
      <c r="AR2323" s="1">
        <v>14840</v>
      </c>
      <c r="AS2323" s="1">
        <v>2526.4676388888888</v>
      </c>
      <c r="AT2323" s="1">
        <f>Table1[[#This Row],[รวมต้นทุนค่าเดินทาง]]+Table1[[#This Row],[รวมต้นทุนค่าซ่อม]]+Table1[[#This Row],[รวมค่าเสื่อม]]</f>
        <v>19045.572116500829</v>
      </c>
      <c r="AU2323" s="1">
        <f t="shared" si="109"/>
        <v>15694.248593490142</v>
      </c>
      <c r="AV2323" s="1" t="str" cm="1">
        <f t="array" ref="AV2323">IF(AC2323&lt;4, "เก็บ", IF(OR(AT2323 &lt; PERCENTILE(IF($AC$2:$AC$5092=AC2323, $AT$2:$AT$5092), 0.25) - 1.5 * (PERCENTILE(IF($AC$2:$AC$5092=AC2323, $AT$2:$AT$5092), 0.75) - PERCENTILE(IF($AC$2:$AC$5092=AC2323, $AT$2:$AT$5092), 0.25)), AT2323 &gt; PERCENTILE(IF($AC$2:$AC$5092=AC2323, $AT$2:$AT$5092), 0.75) + 1.5 * (PERCENTILE(IF($AC$2:$AC$5092=AC2323, $AT$2:$AT$5092), 0.75) - PERCENTILE(IF($AC$2:$AC$5092=AC2323, $AT$2:$AT$5092), 0.25))), "ตัด", "เก็บ"))</f>
        <v>เก็บ</v>
      </c>
      <c r="AW2323" s="1">
        <f t="shared" si="110"/>
        <v>17688.194167766444</v>
      </c>
      <c r="AX2323" s="1">
        <v>19348.408930748934</v>
      </c>
      <c r="AY2323" s="1">
        <v>1679.1044776119404</v>
      </c>
    </row>
    <row r="2324" spans="1:51" x14ac:dyDescent="0.2">
      <c r="A2324" s="3">
        <v>45720</v>
      </c>
      <c r="B2324">
        <v>45720</v>
      </c>
      <c r="C2324" t="s">
        <v>7429</v>
      </c>
      <c r="D2324" t="s">
        <v>66</v>
      </c>
      <c r="E2324" t="s">
        <v>84</v>
      </c>
      <c r="F2324" t="s">
        <v>444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t="s">
        <v>7430</v>
      </c>
      <c r="Q2324" s="2">
        <v>244047</v>
      </c>
      <c r="R2324" t="s">
        <v>55</v>
      </c>
      <c r="S2324">
        <v>0</v>
      </c>
      <c r="T2324" t="s">
        <v>114</v>
      </c>
      <c r="U2324" t="s">
        <v>71</v>
      </c>
      <c r="V2324" s="1">
        <v>0</v>
      </c>
      <c r="W2324" s="1">
        <v>1640</v>
      </c>
      <c r="X2324" s="1">
        <v>0</v>
      </c>
      <c r="Y2324" t="s">
        <v>114</v>
      </c>
      <c r="Z2324" t="s">
        <v>71</v>
      </c>
      <c r="AA2324" t="s">
        <v>1001</v>
      </c>
      <c r="AB2324" s="1">
        <v>0</v>
      </c>
      <c r="AC2324" s="4">
        <f>IF(ISNUMBER(MATCH(AD2324, $AD$2:AD2323, 0)), INDEX($AC$2:AC2323, MATCH(AD2324, $AD$2:AD2323, 0)), MAX($AC$2:AC2323)+1)</f>
        <v>7</v>
      </c>
      <c r="AD2324" t="str">
        <f t="shared" si="111"/>
        <v>แม่สาย-เชียงใหม่</v>
      </c>
      <c r="AE2324" t="s">
        <v>55</v>
      </c>
      <c r="AF2324" s="1">
        <v>0</v>
      </c>
      <c r="AG2324" s="1">
        <v>0</v>
      </c>
      <c r="AH2324" s="1">
        <v>0</v>
      </c>
      <c r="AI2324" t="s">
        <v>7431</v>
      </c>
      <c r="AJ2324" s="1">
        <v>1</v>
      </c>
      <c r="AK2324" s="1">
        <v>0</v>
      </c>
      <c r="AL2324" s="1">
        <v>0</v>
      </c>
      <c r="AM2324" s="1">
        <v>0</v>
      </c>
      <c r="AN2324" s="1">
        <v>0</v>
      </c>
      <c r="AO2324" s="1">
        <v>0</v>
      </c>
      <c r="AP2324" s="1">
        <v>0</v>
      </c>
      <c r="AQ2324" s="1">
        <v>0</v>
      </c>
      <c r="AR2324" s="1">
        <v>1640</v>
      </c>
      <c r="AS2324" s="1">
        <v>4946.9461855158725</v>
      </c>
      <c r="AT2324" s="1">
        <f>Table1[[#This Row],[รวมต้นทุนค่าเดินทาง]]+Table1[[#This Row],[รวมต้นทุนค่าซ่อม]]+Table1[[#This Row],[รวมค่าเสื่อม]]</f>
        <v>8035.4440395931251</v>
      </c>
      <c r="AU2324" s="1">
        <f t="shared" si="109"/>
        <v>4610.750953896033</v>
      </c>
      <c r="AV2324" s="1" t="str" cm="1">
        <f t="array" ref="AV2324">IF(AC2324&lt;4, "เก็บ", IF(OR(AT2324 &lt; PERCENTILE(IF($AC$2:$AC$5092=AC2324, $AT$2:$AT$5092), 0.25) - 1.5 * (PERCENTILE(IF($AC$2:$AC$5092=AC2324, $AT$2:$AT$5092), 0.75) - PERCENTILE(IF($AC$2:$AC$5092=AC2324, $AT$2:$AT$5092), 0.25)), AT2324 &gt; PERCENTILE(IF($AC$2:$AC$5092=AC2324, $AT$2:$AT$5092), 0.75) + 1.5 * (PERCENTILE(IF($AC$2:$AC$5092=AC2324, $AT$2:$AT$5092), 0.75) - PERCENTILE(IF($AC$2:$AC$5092=AC2324, $AT$2:$AT$5092), 0.25))), "ตัด", "เก็บ"))</f>
        <v>ตัด</v>
      </c>
      <c r="AW2324" s="1">
        <f t="shared" si="110"/>
        <v>3940.0604671629926</v>
      </c>
      <c r="AX2324" s="1">
        <v>3152.7453177985908</v>
      </c>
      <c r="AY2324" s="1">
        <v>1448.4978540772531</v>
      </c>
    </row>
    <row r="2325" spans="1:51" x14ac:dyDescent="0.2">
      <c r="A2325" s="3">
        <v>45721</v>
      </c>
      <c r="B2325">
        <v>45721</v>
      </c>
      <c r="C2325" t="s">
        <v>7432</v>
      </c>
      <c r="D2325" t="s">
        <v>66</v>
      </c>
      <c r="E2325" t="s">
        <v>124</v>
      </c>
      <c r="F2325" t="s">
        <v>453</v>
      </c>
      <c r="G2325" s="1">
        <v>0</v>
      </c>
      <c r="H2325" s="1">
        <v>0</v>
      </c>
      <c r="I2325" s="1">
        <v>500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500</v>
      </c>
      <c r="P2325" t="s">
        <v>7433</v>
      </c>
      <c r="Q2325" s="2">
        <v>244048</v>
      </c>
      <c r="R2325" t="s">
        <v>70</v>
      </c>
      <c r="S2325">
        <v>0</v>
      </c>
      <c r="T2325" t="s">
        <v>71</v>
      </c>
      <c r="U2325" t="s">
        <v>161</v>
      </c>
      <c r="V2325" s="1">
        <v>0</v>
      </c>
      <c r="W2325" s="1">
        <v>0</v>
      </c>
      <c r="X2325" s="1">
        <v>0</v>
      </c>
      <c r="AA2325" t="s">
        <v>58</v>
      </c>
      <c r="AB2325" s="1">
        <v>0</v>
      </c>
      <c r="AC2325" s="4">
        <f>IF(ISNUMBER(MATCH(AD2325, $AD$2:AD2324, 0)), INDEX($AC$2:AC2324, MATCH(AD2325, $AD$2:AD2324, 0)), MAX($AC$2:AC2324)+1)</f>
        <v>9</v>
      </c>
      <c r="AD2325" t="str">
        <f t="shared" si="111"/>
        <v>เชียงใหม่-พุทธมณฑลสาย 2</v>
      </c>
      <c r="AE2325" t="s">
        <v>73</v>
      </c>
      <c r="AF2325" s="1">
        <v>0</v>
      </c>
      <c r="AG2325" s="1">
        <v>0</v>
      </c>
      <c r="AH2325" s="1">
        <v>0</v>
      </c>
      <c r="AI2325" t="s">
        <v>7434</v>
      </c>
      <c r="AJ2325" s="1">
        <v>1</v>
      </c>
      <c r="AK2325" s="1">
        <v>720</v>
      </c>
      <c r="AL2325" s="1">
        <v>720</v>
      </c>
      <c r="AM2325" s="1">
        <v>1</v>
      </c>
      <c r="AN2325" s="1">
        <v>0</v>
      </c>
      <c r="AO2325" s="1">
        <v>0</v>
      </c>
      <c r="AP2325" s="1">
        <v>0</v>
      </c>
      <c r="AQ2325" s="1">
        <v>0</v>
      </c>
      <c r="AR2325" s="1">
        <v>500</v>
      </c>
      <c r="AS2325" s="1">
        <v>2533.0241022094006</v>
      </c>
      <c r="AT2325" s="1">
        <f>Table1[[#This Row],[รวมต้นทุนค่าเดินทาง]]+Table1[[#This Row],[รวมต้นทุนค่าซ่อม]]+Table1[[#This Row],[รวมค่าเสื่อม]]</f>
        <v>4646.3961952326563</v>
      </c>
      <c r="AU2325" s="1">
        <f t="shared" si="109"/>
        <v>4623.2312262414152</v>
      </c>
      <c r="AV2325" s="1" t="str" cm="1">
        <f t="array" ref="AV2325">IF(AC2325&lt;4, "เก็บ", IF(OR(AT2325 &lt; PERCENTILE(IF($AC$2:$AC$5092=AC2325, $AT$2:$AT$5092), 0.25) - 1.5 * (PERCENTILE(IF($AC$2:$AC$5092=AC2325, $AT$2:$AT$5092), 0.75) - PERCENTILE(IF($AC$2:$AC$5092=AC2325, $AT$2:$AT$5092), 0.25)), AT2325 &gt; PERCENTILE(IF($AC$2:$AC$5092=AC2325, $AT$2:$AT$5092), 0.75) + 1.5 * (PERCENTILE(IF($AC$2:$AC$5092=AC2325, $AT$2:$AT$5092), 0.75) - PERCENTILE(IF($AC$2:$AC$5092=AC2325, $AT$2:$AT$5092), 0.25))), "ตัด", "เก็บ"))</f>
        <v>เก็บ</v>
      </c>
      <c r="AW2325" s="1">
        <f t="shared" si="110"/>
        <v>4005.4952465164292</v>
      </c>
      <c r="AX2325" s="1">
        <v>2577.9546108768855</v>
      </c>
      <c r="AY2325" s="1">
        <v>1613.3720930232557</v>
      </c>
    </row>
    <row r="2326" spans="1:51" x14ac:dyDescent="0.2">
      <c r="A2326" s="3">
        <v>45721</v>
      </c>
      <c r="B2326">
        <v>45721</v>
      </c>
      <c r="C2326" t="s">
        <v>7435</v>
      </c>
      <c r="D2326" t="s">
        <v>66</v>
      </c>
      <c r="E2326" t="s">
        <v>124</v>
      </c>
      <c r="F2326" t="s">
        <v>360</v>
      </c>
      <c r="G2326" s="1">
        <v>0</v>
      </c>
      <c r="H2326" s="1">
        <v>0</v>
      </c>
      <c r="I2326" s="1">
        <v>400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400</v>
      </c>
      <c r="P2326" t="s">
        <v>7436</v>
      </c>
      <c r="Q2326" s="2">
        <v>244048</v>
      </c>
      <c r="R2326" t="s">
        <v>70</v>
      </c>
      <c r="S2326">
        <v>0</v>
      </c>
      <c r="T2326" t="s">
        <v>71</v>
      </c>
      <c r="U2326" t="s">
        <v>93</v>
      </c>
      <c r="V2326" s="1">
        <v>0</v>
      </c>
      <c r="W2326" s="1">
        <v>0</v>
      </c>
      <c r="X2326" s="1">
        <v>0</v>
      </c>
      <c r="AA2326" t="s">
        <v>58</v>
      </c>
      <c r="AB2326" s="1">
        <v>0</v>
      </c>
      <c r="AC2326" s="4">
        <f>IF(ISNUMBER(MATCH(AD2326, $AD$2:AD2325, 0)), INDEX($AC$2:AC2325, MATCH(AD2326, $AD$2:AD2325, 0)), MAX($AC$2:AC2325)+1)</f>
        <v>4</v>
      </c>
      <c r="AD2326" t="str">
        <f t="shared" si="111"/>
        <v>เชียงใหม่-ตลาดไท</v>
      </c>
      <c r="AE2326" t="s">
        <v>73</v>
      </c>
      <c r="AF2326" s="1">
        <v>0</v>
      </c>
      <c r="AG2326" s="1">
        <v>0</v>
      </c>
      <c r="AH2326" s="1">
        <v>0</v>
      </c>
      <c r="AI2326" t="s">
        <v>7437</v>
      </c>
      <c r="AJ2326" s="1">
        <v>1</v>
      </c>
      <c r="AK2326" s="1">
        <v>720</v>
      </c>
      <c r="AL2326" s="1">
        <v>720</v>
      </c>
      <c r="AM2326" s="1">
        <v>1</v>
      </c>
      <c r="AN2326" s="1">
        <v>0</v>
      </c>
      <c r="AO2326" s="1">
        <v>0</v>
      </c>
      <c r="AP2326" s="1">
        <v>0</v>
      </c>
      <c r="AQ2326" s="1">
        <v>0</v>
      </c>
      <c r="AR2326" s="1">
        <v>400</v>
      </c>
      <c r="AS2326" s="1">
        <v>1800.0156714365262</v>
      </c>
      <c r="AT2326" s="1">
        <f>Table1[[#This Row],[รวมต้นทุนค่าเดินทาง]]+Table1[[#This Row],[รวมต้นทุนค่าซ่อม]]+Table1[[#This Row],[รวมค่าเสื่อม]]</f>
        <v>4186.3703094455759</v>
      </c>
      <c r="AU2326" s="1">
        <f t="shared" si="109"/>
        <v>4256.109283997258</v>
      </c>
      <c r="AV2326" s="1" t="str" cm="1">
        <f t="array" ref="AV2326">IF(AC2326&lt;4, "เก็บ", IF(OR(AT2326 &lt; PERCENTILE(IF($AC$2:$AC$5092=AC2326, $AT$2:$AT$5092), 0.25) - 1.5 * (PERCENTILE(IF($AC$2:$AC$5092=AC2326, $AT$2:$AT$5092), 0.75) - PERCENTILE(IF($AC$2:$AC$5092=AC2326, $AT$2:$AT$5092), 0.25)), AT2326 &gt; PERCENTILE(IF($AC$2:$AC$5092=AC2326, $AT$2:$AT$5092), 0.75) + 1.5 * (PERCENTILE(IF($AC$2:$AC$5092=AC2326, $AT$2:$AT$5092), 0.75) - PERCENTILE(IF($AC$2:$AC$5092=AC2326, $AT$2:$AT$5092), 0.25))), "ตัด", "เก็บ"))</f>
        <v>เก็บ</v>
      </c>
      <c r="AW2326" s="1">
        <f t="shared" si="110"/>
        <v>3807.0727671795808</v>
      </c>
      <c r="AX2326" s="1">
        <v>2335.0230876608157</v>
      </c>
      <c r="AY2326" s="1">
        <v>1986.3546380090497</v>
      </c>
    </row>
    <row r="2327" spans="1:51" x14ac:dyDescent="0.2">
      <c r="A2327" s="3">
        <v>45721</v>
      </c>
      <c r="B2327">
        <v>45721</v>
      </c>
      <c r="C2327" t="s">
        <v>7438</v>
      </c>
      <c r="D2327" t="s">
        <v>66</v>
      </c>
      <c r="E2327" t="s">
        <v>67</v>
      </c>
      <c r="F2327" t="s">
        <v>1010</v>
      </c>
      <c r="G2327" s="1">
        <v>0</v>
      </c>
      <c r="H2327" s="1">
        <v>0</v>
      </c>
      <c r="I2327" s="1">
        <v>400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400</v>
      </c>
      <c r="P2327" t="s">
        <v>7439</v>
      </c>
      <c r="Q2327" s="2">
        <v>244048</v>
      </c>
      <c r="R2327" t="s">
        <v>70</v>
      </c>
      <c r="S2327">
        <v>0</v>
      </c>
      <c r="T2327" t="s">
        <v>254</v>
      </c>
      <c r="U2327" t="s">
        <v>93</v>
      </c>
      <c r="V2327" s="1">
        <v>0</v>
      </c>
      <c r="W2327" s="1">
        <v>0</v>
      </c>
      <c r="X2327" s="1">
        <v>0</v>
      </c>
      <c r="AA2327" t="s">
        <v>58</v>
      </c>
      <c r="AB2327" s="1">
        <v>0</v>
      </c>
      <c r="AC2327" s="4">
        <f>IF(ISNUMBER(MATCH(AD2327, $AD$2:AD2326, 0)), INDEX($AC$2:AC2326, MATCH(AD2327, $AD$2:AD2326, 0)), MAX($AC$2:AC2326)+1)</f>
        <v>14</v>
      </c>
      <c r="AD2327" t="str">
        <f t="shared" si="111"/>
        <v>ลำปาง-ตลาดไท</v>
      </c>
      <c r="AE2327" t="s">
        <v>73</v>
      </c>
      <c r="AF2327" s="1">
        <v>0</v>
      </c>
      <c r="AG2327" s="1">
        <v>0</v>
      </c>
      <c r="AH2327" s="1">
        <v>0</v>
      </c>
      <c r="AI2327" t="s">
        <v>7440</v>
      </c>
      <c r="AJ2327" s="1">
        <v>1</v>
      </c>
      <c r="AK2327" s="1">
        <v>720</v>
      </c>
      <c r="AL2327" s="1">
        <v>720</v>
      </c>
      <c r="AM2327" s="1">
        <v>1</v>
      </c>
      <c r="AN2327" s="1">
        <v>0</v>
      </c>
      <c r="AO2327" s="1">
        <v>0</v>
      </c>
      <c r="AP2327" s="1">
        <v>0</v>
      </c>
      <c r="AQ2327" s="1">
        <v>0</v>
      </c>
      <c r="AR2327" s="1">
        <v>400</v>
      </c>
      <c r="AS2327" s="1">
        <v>1929.4820289002328</v>
      </c>
      <c r="AT2327" s="1">
        <f>Table1[[#This Row],[รวมต้นทุนค่าเดินทาง]]+Table1[[#This Row],[รวมต้นทุนค่าซ่อม]]+Table1[[#This Row],[รวมค่าเสื่อม]]</f>
        <v>3928.3882789002328</v>
      </c>
      <c r="AU2327" s="1" t="e">
        <f t="shared" si="109"/>
        <v>#N/A</v>
      </c>
      <c r="AV2327" s="1" t="e" cm="1">
        <f t="array" ref="AV2327">IF(AC2327&lt;4, "เก็บ", IF(OR(AT2327 &lt; PERCENTILE(IF($AC$2:$AC$5092=AC2327, $AT$2:$AT$5092), 0.25) - 1.5 * (PERCENTILE(IF($AC$2:$AC$5092=AC2327, $AT$2:$AT$5092), 0.75) - PERCENTILE(IF($AC$2:$AC$5092=AC2327, $AT$2:$AT$5092), 0.25)), AT2327 &gt; PERCENTILE(IF($AC$2:$AC$5092=AC2327, $AT$2:$AT$5092), 0.75) + 1.5 * (PERCENTILE(IF($AC$2:$AC$5092=AC2327, $AT$2:$AT$5092), 0.75) - PERCENTILE(IF($AC$2:$AC$5092=AC2327, $AT$2:$AT$5092), 0.25))), "ตัด", "เก็บ"))</f>
        <v>#N/A</v>
      </c>
      <c r="AW2327" s="1" t="e">
        <f t="shared" si="110"/>
        <v>#DIV/0!</v>
      </c>
      <c r="AX2327" s="1">
        <v>2411.9362516169685</v>
      </c>
      <c r="AY2327" s="1">
        <v>1598.90625</v>
      </c>
    </row>
    <row r="2328" spans="1:51" x14ac:dyDescent="0.2">
      <c r="A2328" s="3">
        <v>45721</v>
      </c>
      <c r="B2328">
        <v>45721</v>
      </c>
      <c r="C2328" t="s">
        <v>7441</v>
      </c>
      <c r="D2328" t="s">
        <v>66</v>
      </c>
      <c r="E2328" t="s">
        <v>105</v>
      </c>
      <c r="F2328" t="s">
        <v>303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803</v>
      </c>
      <c r="O2328" s="1">
        <v>803</v>
      </c>
      <c r="P2328" t="s">
        <v>7442</v>
      </c>
      <c r="Q2328" s="2">
        <v>244048</v>
      </c>
      <c r="R2328" t="s">
        <v>55</v>
      </c>
      <c r="S2328">
        <v>0</v>
      </c>
      <c r="T2328" t="s">
        <v>87</v>
      </c>
      <c r="U2328" t="s">
        <v>71</v>
      </c>
      <c r="V2328" s="1">
        <v>0</v>
      </c>
      <c r="W2328" s="1">
        <v>703</v>
      </c>
      <c r="X2328" s="1">
        <v>0</v>
      </c>
      <c r="Y2328" t="s">
        <v>108</v>
      </c>
      <c r="Z2328" t="s">
        <v>71</v>
      </c>
      <c r="AA2328" t="s">
        <v>378</v>
      </c>
      <c r="AB2328" s="1">
        <v>0</v>
      </c>
      <c r="AC2328" s="4">
        <f>IF(ISNUMBER(MATCH(AD2328, $AD$2:AD2327, 0)), INDEX($AC$2:AC2327, MATCH(AD2328, $AD$2:AD2327, 0)), MAX($AC$2:AC2327)+1)</f>
        <v>6</v>
      </c>
      <c r="AD2328" t="str">
        <f t="shared" si="111"/>
        <v>เชียงราย-เชียงใหม่</v>
      </c>
      <c r="AE2328" t="s">
        <v>55</v>
      </c>
      <c r="AF2328" s="1">
        <v>0</v>
      </c>
      <c r="AG2328" s="1">
        <v>0</v>
      </c>
      <c r="AH2328" s="1">
        <v>0</v>
      </c>
      <c r="AI2328" t="s">
        <v>7443</v>
      </c>
      <c r="AJ2328" s="1">
        <v>1</v>
      </c>
      <c r="AK2328" s="1">
        <v>0</v>
      </c>
      <c r="AL2328" s="1">
        <v>0</v>
      </c>
      <c r="AM2328" s="1">
        <v>0</v>
      </c>
      <c r="AN2328" s="1">
        <v>0</v>
      </c>
      <c r="AO2328" s="1">
        <v>0</v>
      </c>
      <c r="AP2328" s="1">
        <v>0</v>
      </c>
      <c r="AQ2328" s="1">
        <v>0</v>
      </c>
      <c r="AR2328" s="1">
        <v>1506</v>
      </c>
      <c r="AS2328" s="1">
        <v>1700.2320601851852</v>
      </c>
      <c r="AT2328" s="1">
        <f>Table1[[#This Row],[รวมต้นทุนค่าเดินทาง]]+Table1[[#This Row],[รวมต้นทุนค่าซ่อม]]+Table1[[#This Row],[รวมค่าเสื่อม]]</f>
        <v>4700.0079937951432</v>
      </c>
      <c r="AU2328" s="1">
        <f t="shared" si="109"/>
        <v>4428.3346813776061</v>
      </c>
      <c r="AV2328" s="1" t="str" cm="1">
        <f t="array" ref="AV2328">IF(AC2328&lt;4, "เก็บ", IF(OR(AT2328 &lt; PERCENTILE(IF($AC$2:$AC$5092=AC2328, $AT$2:$AT$5092), 0.25) - 1.5 * (PERCENTILE(IF($AC$2:$AC$5092=AC2328, $AT$2:$AT$5092), 0.75) - PERCENTILE(IF($AC$2:$AC$5092=AC2328, $AT$2:$AT$5092), 0.25)), AT2328 &gt; PERCENTILE(IF($AC$2:$AC$5092=AC2328, $AT$2:$AT$5092), 0.75) + 1.5 * (PERCENTILE(IF($AC$2:$AC$5092=AC2328, $AT$2:$AT$5092), 0.75) - PERCENTILE(IF($AC$2:$AC$5092=AC2328, $AT$2:$AT$5092), 0.25))), "ตัด", "เก็บ"))</f>
        <v>เก็บ</v>
      </c>
      <c r="AW2328" s="1">
        <f t="shared" si="110"/>
        <v>3873.7679454274344</v>
      </c>
      <c r="AX2328" s="1">
        <v>2781.4385174989698</v>
      </c>
      <c r="AY2328" s="1">
        <v>1493.7759336099584</v>
      </c>
    </row>
    <row r="2329" spans="1:51" x14ac:dyDescent="0.2">
      <c r="A2329" s="3">
        <v>45722</v>
      </c>
      <c r="B2329">
        <v>45722</v>
      </c>
      <c r="C2329" t="s">
        <v>7444</v>
      </c>
      <c r="D2329" t="s">
        <v>66</v>
      </c>
      <c r="E2329" t="s">
        <v>124</v>
      </c>
      <c r="F2329" t="s">
        <v>164</v>
      </c>
      <c r="G2329" s="1">
        <v>0</v>
      </c>
      <c r="H2329" s="1">
        <v>0</v>
      </c>
      <c r="I2329" s="1">
        <v>500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500</v>
      </c>
      <c r="P2329" t="s">
        <v>7445</v>
      </c>
      <c r="Q2329" s="2">
        <v>244049</v>
      </c>
      <c r="R2329" t="s">
        <v>70</v>
      </c>
      <c r="S2329">
        <v>0</v>
      </c>
      <c r="T2329" t="s">
        <v>71</v>
      </c>
      <c r="U2329" t="s">
        <v>161</v>
      </c>
      <c r="V2329" s="1">
        <v>0</v>
      </c>
      <c r="W2329" s="1">
        <v>0</v>
      </c>
      <c r="X2329" s="1">
        <v>0</v>
      </c>
      <c r="AA2329" t="s">
        <v>58</v>
      </c>
      <c r="AB2329" s="1">
        <v>0</v>
      </c>
      <c r="AC2329" s="4">
        <f>IF(ISNUMBER(MATCH(AD2329, $AD$2:AD2328, 0)), INDEX($AC$2:AC2328, MATCH(AD2329, $AD$2:AD2328, 0)), MAX($AC$2:AC2328)+1)</f>
        <v>9</v>
      </c>
      <c r="AD2329" t="str">
        <f t="shared" si="111"/>
        <v>เชียงใหม่-พุทธมณฑลสาย 2</v>
      </c>
      <c r="AE2329" t="s">
        <v>73</v>
      </c>
      <c r="AF2329" s="1">
        <v>0</v>
      </c>
      <c r="AG2329" s="1">
        <v>0</v>
      </c>
      <c r="AH2329" s="1">
        <v>0</v>
      </c>
      <c r="AI2329" t="s">
        <v>7446</v>
      </c>
      <c r="AJ2329" s="1">
        <v>1</v>
      </c>
      <c r="AK2329" s="1">
        <v>720</v>
      </c>
      <c r="AL2329" s="1">
        <v>720</v>
      </c>
      <c r="AM2329" s="1">
        <v>1</v>
      </c>
      <c r="AN2329" s="1">
        <v>0</v>
      </c>
      <c r="AO2329" s="1">
        <v>0</v>
      </c>
      <c r="AP2329" s="1">
        <v>0</v>
      </c>
      <c r="AQ2329" s="1">
        <v>0</v>
      </c>
      <c r="AR2329" s="1">
        <v>500</v>
      </c>
      <c r="AS2329" s="1">
        <v>1091.0305869772421</v>
      </c>
      <c r="AT2329" s="1">
        <f>Table1[[#This Row],[รวมต้นทุนค่าเดินทาง]]+Table1[[#This Row],[รวมต้นทุนค่าซ่อม]]+Table1[[#This Row],[รวมค่าเสื่อม]]</f>
        <v>3683.4838473511591</v>
      </c>
      <c r="AU2329" s="1">
        <f t="shared" si="109"/>
        <v>4623.2312262414152</v>
      </c>
      <c r="AV2329" s="1" t="str" cm="1">
        <f t="array" ref="AV2329">IF(AC2329&lt;4, "เก็บ", IF(OR(AT2329 &lt; PERCENTILE(IF($AC$2:$AC$5092=AC2329, $AT$2:$AT$5092), 0.25) - 1.5 * (PERCENTILE(IF($AC$2:$AC$5092=AC2329, $AT$2:$AT$5092), 0.75) - PERCENTILE(IF($AC$2:$AC$5092=AC2329, $AT$2:$AT$5092), 0.25)), AT2329 &gt; PERCENTILE(IF($AC$2:$AC$5092=AC2329, $AT$2:$AT$5092), 0.75) + 1.5 * (PERCENTILE(IF($AC$2:$AC$5092=AC2329, $AT$2:$AT$5092), 0.75) - PERCENTILE(IF($AC$2:$AC$5092=AC2329, $AT$2:$AT$5092), 0.25))), "ตัด", "เก็บ"))</f>
        <v>เก็บ</v>
      </c>
      <c r="AW2329" s="1">
        <f t="shared" si="110"/>
        <v>4005.4952465164292</v>
      </c>
      <c r="AX2329" s="1">
        <v>2577.9546108768855</v>
      </c>
      <c r="AY2329" s="1">
        <v>2092.4532603739171</v>
      </c>
    </row>
    <row r="2330" spans="1:51" x14ac:dyDescent="0.2">
      <c r="A2330" s="3">
        <v>45722</v>
      </c>
      <c r="B2330">
        <v>45722</v>
      </c>
      <c r="C2330" t="s">
        <v>7447</v>
      </c>
      <c r="D2330" t="s">
        <v>66</v>
      </c>
      <c r="E2330" t="s">
        <v>67</v>
      </c>
      <c r="F2330" t="s">
        <v>130</v>
      </c>
      <c r="G2330" s="1">
        <v>0</v>
      </c>
      <c r="H2330" s="1">
        <v>0</v>
      </c>
      <c r="I2330" s="1">
        <v>500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500</v>
      </c>
      <c r="P2330" t="s">
        <v>7448</v>
      </c>
      <c r="Q2330" s="2">
        <v>244049</v>
      </c>
      <c r="R2330" t="s">
        <v>70</v>
      </c>
      <c r="S2330">
        <v>0</v>
      </c>
      <c r="T2330" t="s">
        <v>71</v>
      </c>
      <c r="U2330" t="s">
        <v>161</v>
      </c>
      <c r="V2330" s="1">
        <v>0</v>
      </c>
      <c r="W2330" s="1">
        <v>0</v>
      </c>
      <c r="X2330" s="1">
        <v>0</v>
      </c>
      <c r="AA2330" t="s">
        <v>58</v>
      </c>
      <c r="AB2330" s="1">
        <v>0</v>
      </c>
      <c r="AC2330" s="4">
        <f>IF(ISNUMBER(MATCH(AD2330, $AD$2:AD2329, 0)), INDEX($AC$2:AC2329, MATCH(AD2330, $AD$2:AD2329, 0)), MAX($AC$2:AC2329)+1)</f>
        <v>9</v>
      </c>
      <c r="AD2330" t="str">
        <f t="shared" si="111"/>
        <v>เชียงใหม่-พุทธมณฑลสาย 2</v>
      </c>
      <c r="AE2330" t="s">
        <v>73</v>
      </c>
      <c r="AF2330" s="1">
        <v>0</v>
      </c>
      <c r="AG2330" s="1">
        <v>0</v>
      </c>
      <c r="AH2330" s="1">
        <v>0</v>
      </c>
      <c r="AI2330" t="s">
        <v>7449</v>
      </c>
      <c r="AJ2330" s="1">
        <v>1</v>
      </c>
      <c r="AK2330" s="1">
        <v>720</v>
      </c>
      <c r="AL2330" s="1">
        <v>720</v>
      </c>
      <c r="AM2330" s="1">
        <v>1</v>
      </c>
      <c r="AN2330" s="1">
        <v>0</v>
      </c>
      <c r="AO2330" s="1">
        <v>0</v>
      </c>
      <c r="AP2330" s="1">
        <v>0</v>
      </c>
      <c r="AQ2330" s="1">
        <v>0</v>
      </c>
      <c r="AR2330" s="1">
        <v>500</v>
      </c>
      <c r="AS2330" s="1">
        <v>2588.3790719664012</v>
      </c>
      <c r="AT2330" s="1">
        <f>Table1[[#This Row],[รวมต้นทุนค่าเดินทาง]]+Table1[[#This Row],[รวมต้นทุนค่าซ่อม]]+Table1[[#This Row],[รวมค่าเสื่อม]]</f>
        <v>5619.7881569422534</v>
      </c>
      <c r="AU2330" s="1">
        <f t="shared" si="109"/>
        <v>4623.2312262414152</v>
      </c>
      <c r="AV2330" s="1" t="str" cm="1">
        <f t="array" ref="AV2330">IF(AC2330&lt;4, "เก็บ", IF(OR(AT2330 &lt; PERCENTILE(IF($AC$2:$AC$5092=AC2330, $AT$2:$AT$5092), 0.25) - 1.5 * (PERCENTILE(IF($AC$2:$AC$5092=AC2330, $AT$2:$AT$5092), 0.75) - PERCENTILE(IF($AC$2:$AC$5092=AC2330, $AT$2:$AT$5092), 0.25)), AT2330 &gt; PERCENTILE(IF($AC$2:$AC$5092=AC2330, $AT$2:$AT$5092), 0.75) + 1.5 * (PERCENTILE(IF($AC$2:$AC$5092=AC2330, $AT$2:$AT$5092), 0.75) - PERCENTILE(IF($AC$2:$AC$5092=AC2330, $AT$2:$AT$5092), 0.25))), "ตัด", "เก็บ"))</f>
        <v>เก็บ</v>
      </c>
      <c r="AW2330" s="1">
        <f t="shared" si="110"/>
        <v>4005.4952465164292</v>
      </c>
      <c r="AX2330" s="1">
        <v>2577.9546108768855</v>
      </c>
      <c r="AY2330" s="1">
        <v>2531.4090849758518</v>
      </c>
    </row>
    <row r="2331" spans="1:51" x14ac:dyDescent="0.2">
      <c r="A2331" s="3">
        <v>45723</v>
      </c>
      <c r="B2331">
        <v>45723</v>
      </c>
      <c r="C2331" t="s">
        <v>7450</v>
      </c>
      <c r="D2331" t="s">
        <v>66</v>
      </c>
      <c r="E2331" t="s">
        <v>124</v>
      </c>
      <c r="F2331" t="s">
        <v>125</v>
      </c>
      <c r="G2331" s="1">
        <v>0</v>
      </c>
      <c r="H2331" s="1">
        <v>1071</v>
      </c>
      <c r="I2331" s="1">
        <v>500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500</v>
      </c>
      <c r="P2331" t="s">
        <v>7451</v>
      </c>
      <c r="Q2331" s="2">
        <v>244050</v>
      </c>
      <c r="R2331" t="s">
        <v>70</v>
      </c>
      <c r="S2331">
        <v>0</v>
      </c>
      <c r="T2331" t="s">
        <v>71</v>
      </c>
      <c r="U2331" t="s">
        <v>161</v>
      </c>
      <c r="V2331" s="1">
        <v>0</v>
      </c>
      <c r="W2331" s="1">
        <v>0</v>
      </c>
      <c r="X2331" s="1">
        <v>0</v>
      </c>
      <c r="AA2331" t="s">
        <v>58</v>
      </c>
      <c r="AB2331" s="1">
        <v>0</v>
      </c>
      <c r="AC2331" s="4">
        <f>IF(ISNUMBER(MATCH(AD2331, $AD$2:AD2330, 0)), INDEX($AC$2:AC2330, MATCH(AD2331, $AD$2:AD2330, 0)), MAX($AC$2:AC2330)+1)</f>
        <v>9</v>
      </c>
      <c r="AD2331" t="str">
        <f t="shared" si="111"/>
        <v>เชียงใหม่-พุทธมณฑลสาย 2</v>
      </c>
      <c r="AE2331" t="s">
        <v>73</v>
      </c>
      <c r="AF2331" s="1">
        <v>0</v>
      </c>
      <c r="AG2331" s="1">
        <v>0</v>
      </c>
      <c r="AH2331" s="1">
        <v>0</v>
      </c>
      <c r="AI2331" t="s">
        <v>7452</v>
      </c>
      <c r="AJ2331" s="1">
        <v>1</v>
      </c>
      <c r="AK2331" s="1">
        <v>720</v>
      </c>
      <c r="AL2331" s="1">
        <v>720</v>
      </c>
      <c r="AM2331" s="1">
        <v>1</v>
      </c>
      <c r="AN2331" s="1">
        <v>0</v>
      </c>
      <c r="AO2331" s="1">
        <v>0</v>
      </c>
      <c r="AP2331" s="1">
        <v>0</v>
      </c>
      <c r="AQ2331" s="1">
        <v>0</v>
      </c>
      <c r="AR2331" s="1">
        <v>1571</v>
      </c>
      <c r="AS2331" s="1">
        <v>1421.6784285159285</v>
      </c>
      <c r="AT2331" s="1">
        <f>Table1[[#This Row],[รวมต้นทุนค่าเดินทาง]]+Table1[[#This Row],[รวมต้นทุนค่าซ่อม]]+Table1[[#This Row],[รวมค่าเสื่อม]]</f>
        <v>5458.3780514736154</v>
      </c>
      <c r="AU2331" s="1">
        <f t="shared" si="109"/>
        <v>4623.2312262414152</v>
      </c>
      <c r="AV2331" s="1" t="str" cm="1">
        <f t="array" ref="AV2331">IF(AC2331&lt;4, "เก็บ", IF(OR(AT2331 &lt; PERCENTILE(IF($AC$2:$AC$5092=AC2331, $AT$2:$AT$5092), 0.25) - 1.5 * (PERCENTILE(IF($AC$2:$AC$5092=AC2331, $AT$2:$AT$5092), 0.75) - PERCENTILE(IF($AC$2:$AC$5092=AC2331, $AT$2:$AT$5092), 0.25)), AT2331 &gt; PERCENTILE(IF($AC$2:$AC$5092=AC2331, $AT$2:$AT$5092), 0.75) + 1.5 * (PERCENTILE(IF($AC$2:$AC$5092=AC2331, $AT$2:$AT$5092), 0.75) - PERCENTILE(IF($AC$2:$AC$5092=AC2331, $AT$2:$AT$5092), 0.25))), "ตัด", "เก็บ"))</f>
        <v>เก็บ</v>
      </c>
      <c r="AW2331" s="1">
        <f t="shared" si="110"/>
        <v>4005.4952465164292</v>
      </c>
      <c r="AX2331" s="1">
        <v>2577.9546108768855</v>
      </c>
      <c r="AY2331" s="1">
        <v>2465.6996229576876</v>
      </c>
    </row>
    <row r="2332" spans="1:51" x14ac:dyDescent="0.2">
      <c r="A2332" s="3">
        <v>45723</v>
      </c>
      <c r="B2332">
        <v>45723</v>
      </c>
      <c r="C2332" t="s">
        <v>7453</v>
      </c>
      <c r="D2332" t="s">
        <v>66</v>
      </c>
      <c r="E2332" t="s">
        <v>67</v>
      </c>
      <c r="F2332" t="s">
        <v>273</v>
      </c>
      <c r="G2332" s="1">
        <v>0</v>
      </c>
      <c r="H2332" s="1">
        <v>0</v>
      </c>
      <c r="I2332" s="1">
        <v>400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400</v>
      </c>
      <c r="P2332" t="s">
        <v>7454</v>
      </c>
      <c r="Q2332" s="2">
        <v>244050</v>
      </c>
      <c r="R2332" t="s">
        <v>70</v>
      </c>
      <c r="S2332">
        <v>0</v>
      </c>
      <c r="T2332" t="s">
        <v>254</v>
      </c>
      <c r="U2332" t="s">
        <v>161</v>
      </c>
      <c r="V2332" s="1">
        <v>0</v>
      </c>
      <c r="W2332" s="1">
        <v>0</v>
      </c>
      <c r="X2332" s="1">
        <v>0</v>
      </c>
      <c r="AA2332" t="s">
        <v>58</v>
      </c>
      <c r="AB2332" s="1">
        <v>0</v>
      </c>
      <c r="AC2332" s="4">
        <f>IF(ISNUMBER(MATCH(AD2332, $AD$2:AD2331, 0)), INDEX($AC$2:AC2331, MATCH(AD2332, $AD$2:AD2331, 0)), MAX($AC$2:AC2331)+1)</f>
        <v>11</v>
      </c>
      <c r="AD2332" t="str">
        <f t="shared" si="111"/>
        <v>ลำปาง-พุทธมณฑลสาย 2</v>
      </c>
      <c r="AE2332" t="s">
        <v>73</v>
      </c>
      <c r="AF2332" s="1">
        <v>0</v>
      </c>
      <c r="AG2332" s="1">
        <v>0</v>
      </c>
      <c r="AH2332" s="1">
        <v>0</v>
      </c>
      <c r="AI2332" t="s">
        <v>7455</v>
      </c>
      <c r="AJ2332" s="1">
        <v>1</v>
      </c>
      <c r="AK2332" s="1">
        <v>720</v>
      </c>
      <c r="AL2332" s="1">
        <v>720</v>
      </c>
      <c r="AM2332" s="1">
        <v>1</v>
      </c>
      <c r="AN2332" s="1">
        <v>0</v>
      </c>
      <c r="AO2332" s="1">
        <v>0</v>
      </c>
      <c r="AP2332" s="1">
        <v>0</v>
      </c>
      <c r="AQ2332" s="1">
        <v>0</v>
      </c>
      <c r="AR2332" s="1">
        <v>400</v>
      </c>
      <c r="AS2332" s="1">
        <v>2737.1752610951853</v>
      </c>
      <c r="AT2332" s="1">
        <f>Table1[[#This Row],[รวมต้นทุนค่าเดินทาง]]+Table1[[#This Row],[รวมต้นทุนค่าซ่อม]]+Table1[[#This Row],[รวมค่าเสื่อม]]</f>
        <v>4743.908420230995</v>
      </c>
      <c r="AU2332" s="1">
        <f t="shared" si="109"/>
        <v>4930.4097489270907</v>
      </c>
      <c r="AV2332" s="1" t="str" cm="1">
        <f t="array" ref="AV2332">IF(AC2332&lt;4, "เก็บ", IF(OR(AT2332 &lt; PERCENTILE(IF($AC$2:$AC$5092=AC2332, $AT$2:$AT$5092), 0.25) - 1.5 * (PERCENTILE(IF($AC$2:$AC$5092=AC2332, $AT$2:$AT$5092), 0.75) - PERCENTILE(IF($AC$2:$AC$5092=AC2332, $AT$2:$AT$5092), 0.25)), AT2332 &gt; PERCENTILE(IF($AC$2:$AC$5092=AC2332, $AT$2:$AT$5092), 0.75) + 1.5 * (PERCENTILE(IF($AC$2:$AC$5092=AC2332, $AT$2:$AT$5092), 0.75) - PERCENTILE(IF($AC$2:$AC$5092=AC2332, $AT$2:$AT$5092), 0.25))), "ตัด", "เก็บ"))</f>
        <v>เก็บ</v>
      </c>
      <c r="AW2332" s="1">
        <f t="shared" si="110"/>
        <v>4496.4734610911819</v>
      </c>
      <c r="AX2332" s="1">
        <v>2927.9145864762854</v>
      </c>
      <c r="AY2332" s="1">
        <v>1606.7331591358102</v>
      </c>
    </row>
    <row r="2333" spans="1:51" x14ac:dyDescent="0.2">
      <c r="A2333" s="3">
        <v>45723</v>
      </c>
      <c r="B2333">
        <v>45723</v>
      </c>
      <c r="C2333" t="s">
        <v>7456</v>
      </c>
      <c r="D2333" t="s">
        <v>66</v>
      </c>
      <c r="E2333" t="s">
        <v>67</v>
      </c>
      <c r="F2333" t="s">
        <v>194</v>
      </c>
      <c r="G2333" s="1">
        <v>0</v>
      </c>
      <c r="H2333" s="1">
        <v>0</v>
      </c>
      <c r="I2333" s="1">
        <v>500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500</v>
      </c>
      <c r="P2333" t="s">
        <v>7457</v>
      </c>
      <c r="Q2333" s="2">
        <v>244050</v>
      </c>
      <c r="R2333" t="s">
        <v>70</v>
      </c>
      <c r="S2333">
        <v>0</v>
      </c>
      <c r="T2333" t="s">
        <v>71</v>
      </c>
      <c r="U2333" t="s">
        <v>72</v>
      </c>
      <c r="V2333" s="1">
        <v>0</v>
      </c>
      <c r="W2333" s="1">
        <v>0</v>
      </c>
      <c r="X2333" s="1">
        <v>0</v>
      </c>
      <c r="AA2333" t="s">
        <v>58</v>
      </c>
      <c r="AB2333" s="1">
        <v>0</v>
      </c>
      <c r="AC2333" s="4">
        <f>IF(ISNUMBER(MATCH(AD2333, $AD$2:AD2332, 0)), INDEX($AC$2:AC2332, MATCH(AD2333, $AD$2:AD2332, 0)), MAX($AC$2:AC2332)+1)</f>
        <v>2</v>
      </c>
      <c r="AD2333" t="str">
        <f t="shared" si="111"/>
        <v>เชียงใหม่-พุทธมณฑลสาย 5</v>
      </c>
      <c r="AE2333" t="s">
        <v>73</v>
      </c>
      <c r="AF2333" s="1">
        <v>0</v>
      </c>
      <c r="AG2333" s="1">
        <v>0</v>
      </c>
      <c r="AH2333" s="1">
        <v>0</v>
      </c>
      <c r="AI2333" t="s">
        <v>7458</v>
      </c>
      <c r="AJ2333" s="1">
        <v>1</v>
      </c>
      <c r="AK2333" s="1">
        <v>720</v>
      </c>
      <c r="AL2333" s="1">
        <v>720</v>
      </c>
      <c r="AM2333" s="1">
        <v>1</v>
      </c>
      <c r="AN2333" s="1">
        <v>0</v>
      </c>
      <c r="AO2333" s="1">
        <v>0</v>
      </c>
      <c r="AP2333" s="1">
        <v>0</v>
      </c>
      <c r="AQ2333" s="1">
        <v>0</v>
      </c>
      <c r="AR2333" s="1">
        <v>500</v>
      </c>
      <c r="AS2333" s="1">
        <v>1387.9093713698064</v>
      </c>
      <c r="AT2333" s="1">
        <f>Table1[[#This Row],[รวมต้นทุนค่าเดินทาง]]+Table1[[#This Row],[รวมต้นทุนค่าซ่อม]]+Table1[[#This Row],[รวมค่าเสื่อม]]</f>
        <v>3319.9346878255028</v>
      </c>
      <c r="AU2333" s="1">
        <f t="shared" si="109"/>
        <v>5026.5629662053279</v>
      </c>
      <c r="AV2333" s="1" t="str" cm="1">
        <f t="array" ref="AV2333">IF(AC2333&lt;4, "เก็บ", IF(OR(AT2333 &lt; PERCENTILE(IF($AC$2:$AC$5092=AC2333, $AT$2:$AT$5092), 0.25) - 1.5 * (PERCENTILE(IF($AC$2:$AC$5092=AC2333, $AT$2:$AT$5092), 0.75) - PERCENTILE(IF($AC$2:$AC$5092=AC2333, $AT$2:$AT$5092), 0.25)), AT2333 &gt; PERCENTILE(IF($AC$2:$AC$5092=AC2333, $AT$2:$AT$5092), 0.75) + 1.5 * (PERCENTILE(IF($AC$2:$AC$5092=AC2333, $AT$2:$AT$5092), 0.75) - PERCENTILE(IF($AC$2:$AC$5092=AC2333, $AT$2:$AT$5092), 0.25))), "ตัด", "เก็บ"))</f>
        <v>เก็บ</v>
      </c>
      <c r="AW2333" s="1">
        <f t="shared" si="110"/>
        <v>5026.5629662053279</v>
      </c>
      <c r="AX2333" s="1">
        <v>4064.5059139663294</v>
      </c>
      <c r="AY2333" s="1">
        <v>1432.0253164556962</v>
      </c>
    </row>
    <row r="2334" spans="1:51" x14ac:dyDescent="0.2">
      <c r="A2334" s="3">
        <v>45723</v>
      </c>
      <c r="B2334">
        <v>45723</v>
      </c>
      <c r="C2334" t="s">
        <v>7459</v>
      </c>
      <c r="D2334" t="s">
        <v>66</v>
      </c>
      <c r="E2334" t="s">
        <v>67</v>
      </c>
      <c r="F2334" t="s">
        <v>328</v>
      </c>
      <c r="G2334" s="1">
        <v>0</v>
      </c>
      <c r="H2334" s="1">
        <v>1104</v>
      </c>
      <c r="I2334" s="1">
        <v>400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667</v>
      </c>
      <c r="P2334" t="s">
        <v>7460</v>
      </c>
      <c r="Q2334" s="2">
        <v>244050</v>
      </c>
      <c r="R2334" t="s">
        <v>70</v>
      </c>
      <c r="S2334">
        <v>0</v>
      </c>
      <c r="T2334" t="s">
        <v>101</v>
      </c>
      <c r="U2334" t="s">
        <v>93</v>
      </c>
      <c r="V2334" s="1">
        <v>0</v>
      </c>
      <c r="W2334" s="1">
        <v>0</v>
      </c>
      <c r="X2334" s="1">
        <v>267</v>
      </c>
      <c r="Y2334" t="s">
        <v>139</v>
      </c>
      <c r="Z2334" t="s">
        <v>101</v>
      </c>
      <c r="AA2334" t="s">
        <v>7461</v>
      </c>
      <c r="AB2334" s="1">
        <v>0</v>
      </c>
      <c r="AC2334" s="4">
        <f>IF(ISNUMBER(MATCH(AD2334, $AD$2:AD2333, 0)), INDEX($AC$2:AC2333, MATCH(AD2334, $AD$2:AD2333, 0)), MAX($AC$2:AC2333)+1)</f>
        <v>53</v>
      </c>
      <c r="AD2334" t="str">
        <f t="shared" si="111"/>
        <v>พะเยา-ตลาดไท</v>
      </c>
      <c r="AE2334" t="s">
        <v>73</v>
      </c>
      <c r="AF2334" s="1">
        <v>0</v>
      </c>
      <c r="AG2334" s="1">
        <v>0</v>
      </c>
      <c r="AH2334" s="1">
        <v>0</v>
      </c>
      <c r="AI2334" t="s">
        <v>7462</v>
      </c>
      <c r="AJ2334" s="1">
        <v>1</v>
      </c>
      <c r="AK2334" s="1">
        <v>706</v>
      </c>
      <c r="AL2334" s="1">
        <v>706</v>
      </c>
      <c r="AM2334" s="1">
        <v>1</v>
      </c>
      <c r="AN2334" s="1">
        <v>0</v>
      </c>
      <c r="AO2334" s="1">
        <v>0</v>
      </c>
      <c r="AP2334" s="1">
        <v>0</v>
      </c>
      <c r="AQ2334" s="1">
        <v>0</v>
      </c>
      <c r="AR2334" s="1">
        <v>1771</v>
      </c>
      <c r="AS2334" s="1">
        <v>1435.8596004381764</v>
      </c>
      <c r="AT2334" s="1">
        <f>Table1[[#This Row],[รวมต้นทุนค่าเดินทาง]]+Table1[[#This Row],[รวมต้นทุนค่าซ่อม]]+Table1[[#This Row],[รวมค่าเสื่อม]]</f>
        <v>5306.4689754381761</v>
      </c>
      <c r="AU2334" s="1">
        <f t="shared" si="109"/>
        <v>5556.3451863971432</v>
      </c>
      <c r="AV2334" s="1" t="str" cm="1">
        <f t="array" ref="AV2334">IF(AC2334&lt;4, "เก็บ", IF(OR(AT2334 &lt; PERCENTILE(IF($AC$2:$AC$5092=AC2334, $AT$2:$AT$5092), 0.25) - 1.5 * (PERCENTILE(IF($AC$2:$AC$5092=AC2334, $AT$2:$AT$5092), 0.75) - PERCENTILE(IF($AC$2:$AC$5092=AC2334, $AT$2:$AT$5092), 0.25)), AT2334 &gt; PERCENTILE(IF($AC$2:$AC$5092=AC2334, $AT$2:$AT$5092), 0.75) + 1.5 * (PERCENTILE(IF($AC$2:$AC$5092=AC2334, $AT$2:$AT$5092), 0.75) - PERCENTILE(IF($AC$2:$AC$5092=AC2334, $AT$2:$AT$5092), 0.25))), "ตัด", "เก็บ"))</f>
        <v>เก็บ</v>
      </c>
      <c r="AW2334" s="1">
        <f t="shared" si="110"/>
        <v>5282.7291214311672</v>
      </c>
      <c r="AX2334" s="1">
        <v>3832.4469144192008</v>
      </c>
      <c r="AY2334" s="1">
        <v>2099.609375</v>
      </c>
    </row>
    <row r="2335" spans="1:51" x14ac:dyDescent="0.2">
      <c r="A2335" s="3">
        <v>45724</v>
      </c>
      <c r="B2335">
        <v>45724</v>
      </c>
      <c r="C2335" t="s">
        <v>7463</v>
      </c>
      <c r="D2335" t="s">
        <v>66</v>
      </c>
      <c r="E2335" t="s">
        <v>67</v>
      </c>
      <c r="F2335" t="s">
        <v>240</v>
      </c>
      <c r="G2335" s="1">
        <v>937</v>
      </c>
      <c r="H2335" s="1">
        <v>0</v>
      </c>
      <c r="I2335" s="1">
        <v>400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1337</v>
      </c>
      <c r="P2335" t="s">
        <v>7464</v>
      </c>
      <c r="Q2335" s="2">
        <v>244051</v>
      </c>
      <c r="R2335" t="s">
        <v>70</v>
      </c>
      <c r="S2335">
        <v>0</v>
      </c>
      <c r="T2335" t="s">
        <v>254</v>
      </c>
      <c r="U2335" t="s">
        <v>161</v>
      </c>
      <c r="V2335" s="1">
        <v>0</v>
      </c>
      <c r="W2335" s="1">
        <v>0</v>
      </c>
      <c r="X2335" s="1">
        <v>0</v>
      </c>
      <c r="AA2335" t="s">
        <v>58</v>
      </c>
      <c r="AB2335" s="1">
        <v>0</v>
      </c>
      <c r="AC2335" s="4">
        <f>IF(ISNUMBER(MATCH(AD2335, $AD$2:AD2334, 0)), INDEX($AC$2:AC2334, MATCH(AD2335, $AD$2:AD2334, 0)), MAX($AC$2:AC2334)+1)</f>
        <v>11</v>
      </c>
      <c r="AD2335" t="str">
        <f t="shared" si="111"/>
        <v>ลำปาง-พุทธมณฑลสาย 2</v>
      </c>
      <c r="AE2335" t="s">
        <v>73</v>
      </c>
      <c r="AF2335" s="1">
        <v>0</v>
      </c>
      <c r="AG2335" s="1">
        <v>0</v>
      </c>
      <c r="AH2335" s="1">
        <v>0</v>
      </c>
      <c r="AI2335" t="s">
        <v>7465</v>
      </c>
      <c r="AJ2335" s="1">
        <v>1</v>
      </c>
      <c r="AK2335" s="1">
        <v>720</v>
      </c>
      <c r="AL2335" s="1">
        <v>720</v>
      </c>
      <c r="AM2335" s="1">
        <v>1</v>
      </c>
      <c r="AN2335" s="1">
        <v>0</v>
      </c>
      <c r="AO2335" s="1">
        <v>0</v>
      </c>
      <c r="AP2335" s="1">
        <v>0</v>
      </c>
      <c r="AQ2335" s="1">
        <v>0</v>
      </c>
      <c r="AR2335" s="1">
        <v>1337</v>
      </c>
      <c r="AS2335" s="1">
        <v>4525.4168144678761</v>
      </c>
      <c r="AT2335" s="1">
        <f>Table1[[#This Row],[รวมต้นทุนค่าเดินทาง]]+Table1[[#This Row],[รวมต้นทุนค่าซ่อม]]+Table1[[#This Row],[รวมค่าเสื่อม]]</f>
        <v>8352.5813352117948</v>
      </c>
      <c r="AU2335" s="1">
        <f t="shared" si="109"/>
        <v>4930.4097489270907</v>
      </c>
      <c r="AV2335" s="1" t="str" cm="1">
        <f t="array" ref="AV2335">IF(AC2335&lt;4, "เก็บ", IF(OR(AT2335 &lt; PERCENTILE(IF($AC$2:$AC$5092=AC2335, $AT$2:$AT$5092), 0.25) - 1.5 * (PERCENTILE(IF($AC$2:$AC$5092=AC2335, $AT$2:$AT$5092), 0.75) - PERCENTILE(IF($AC$2:$AC$5092=AC2335, $AT$2:$AT$5092), 0.25)), AT2335 &gt; PERCENTILE(IF($AC$2:$AC$5092=AC2335, $AT$2:$AT$5092), 0.75) + 1.5 * (PERCENTILE(IF($AC$2:$AC$5092=AC2335, $AT$2:$AT$5092), 0.75) - PERCENTILE(IF($AC$2:$AC$5092=AC2335, $AT$2:$AT$5092), 0.25))), "ตัด", "เก็บ"))</f>
        <v>เก็บ</v>
      </c>
      <c r="AW2335" s="1">
        <f t="shared" si="110"/>
        <v>4496.4734610911819</v>
      </c>
      <c r="AX2335" s="1">
        <v>2927.9145864762854</v>
      </c>
      <c r="AY2335" s="1">
        <v>2490.1645207439196</v>
      </c>
    </row>
    <row r="2336" spans="1:51" x14ac:dyDescent="0.2">
      <c r="A2336" s="3">
        <v>45724</v>
      </c>
      <c r="B2336">
        <v>45724</v>
      </c>
      <c r="C2336" t="s">
        <v>7466</v>
      </c>
      <c r="D2336" t="s">
        <v>66</v>
      </c>
      <c r="E2336" t="s">
        <v>67</v>
      </c>
      <c r="F2336" t="s">
        <v>1790</v>
      </c>
      <c r="G2336" s="1">
        <v>937</v>
      </c>
      <c r="H2336" s="1">
        <v>0</v>
      </c>
      <c r="I2336" s="1">
        <v>400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1337</v>
      </c>
      <c r="P2336" t="s">
        <v>7467</v>
      </c>
      <c r="Q2336" s="2">
        <v>244051</v>
      </c>
      <c r="R2336" t="s">
        <v>70</v>
      </c>
      <c r="S2336">
        <v>0</v>
      </c>
      <c r="T2336" t="s">
        <v>254</v>
      </c>
      <c r="U2336" t="s">
        <v>161</v>
      </c>
      <c r="V2336" s="1">
        <v>0</v>
      </c>
      <c r="W2336" s="1">
        <v>0</v>
      </c>
      <c r="X2336" s="1">
        <v>0</v>
      </c>
      <c r="AA2336" t="s">
        <v>58</v>
      </c>
      <c r="AB2336" s="1">
        <v>0</v>
      </c>
      <c r="AC2336" s="4">
        <f>IF(ISNUMBER(MATCH(AD2336, $AD$2:AD2335, 0)), INDEX($AC$2:AC2335, MATCH(AD2336, $AD$2:AD2335, 0)), MAX($AC$2:AC2335)+1)</f>
        <v>11</v>
      </c>
      <c r="AD2336" t="str">
        <f t="shared" si="111"/>
        <v>ลำปาง-พุทธมณฑลสาย 2</v>
      </c>
      <c r="AE2336" t="s">
        <v>73</v>
      </c>
      <c r="AF2336" s="1">
        <v>0</v>
      </c>
      <c r="AG2336" s="1">
        <v>0</v>
      </c>
      <c r="AH2336" s="1">
        <v>0</v>
      </c>
      <c r="AI2336" t="s">
        <v>7468</v>
      </c>
      <c r="AJ2336" s="1">
        <v>1</v>
      </c>
      <c r="AK2336" s="1">
        <v>720</v>
      </c>
      <c r="AL2336" s="1">
        <v>720</v>
      </c>
      <c r="AM2336" s="1">
        <v>1</v>
      </c>
      <c r="AN2336" s="1">
        <v>0</v>
      </c>
      <c r="AO2336" s="1">
        <v>0</v>
      </c>
      <c r="AP2336" s="1">
        <v>0</v>
      </c>
      <c r="AQ2336" s="1">
        <v>0</v>
      </c>
      <c r="AR2336" s="1">
        <v>1337</v>
      </c>
      <c r="AS2336" s="1">
        <v>4435.9382918619431</v>
      </c>
      <c r="AT2336" s="1">
        <f>Table1[[#This Row],[รวมต้นทุนค่าเดินทาง]]+Table1[[#This Row],[รวมต้นทุนค่าซ่อม]]+Table1[[#This Row],[รวมค่าเสื่อม]]</f>
        <v>8544.7102146294419</v>
      </c>
      <c r="AU2336" s="1">
        <f t="shared" si="109"/>
        <v>4930.4097489270907</v>
      </c>
      <c r="AV2336" s="1" t="str" cm="1">
        <f t="array" ref="AV2336">IF(AC2336&lt;4, "เก็บ", IF(OR(AT2336 &lt; PERCENTILE(IF($AC$2:$AC$5092=AC2336, $AT$2:$AT$5092), 0.25) - 1.5 * (PERCENTILE(IF($AC$2:$AC$5092=AC2336, $AT$2:$AT$5092), 0.75) - PERCENTILE(IF($AC$2:$AC$5092=AC2336, $AT$2:$AT$5092), 0.25)), AT2336 &gt; PERCENTILE(IF($AC$2:$AC$5092=AC2336, $AT$2:$AT$5092), 0.75) + 1.5 * (PERCENTILE(IF($AC$2:$AC$5092=AC2336, $AT$2:$AT$5092), 0.75) - PERCENTILE(IF($AC$2:$AC$5092=AC2336, $AT$2:$AT$5092), 0.25))), "ตัด", "เก็บ"))</f>
        <v>เก็บ</v>
      </c>
      <c r="AW2336" s="1">
        <f t="shared" si="110"/>
        <v>4496.4734610911819</v>
      </c>
      <c r="AX2336" s="1">
        <v>2927.9145864762854</v>
      </c>
      <c r="AY2336" s="1">
        <v>2771.7719227674979</v>
      </c>
    </row>
    <row r="2337" spans="1:51" x14ac:dyDescent="0.2">
      <c r="A2337" s="3">
        <v>45724</v>
      </c>
      <c r="B2337">
        <v>45724</v>
      </c>
      <c r="C2337" t="s">
        <v>7469</v>
      </c>
      <c r="D2337" t="s">
        <v>66</v>
      </c>
      <c r="E2337" t="s">
        <v>124</v>
      </c>
      <c r="F2337" t="s">
        <v>1371</v>
      </c>
      <c r="G2337" s="1">
        <v>0</v>
      </c>
      <c r="H2337" s="1">
        <v>0</v>
      </c>
      <c r="I2337" s="1">
        <v>500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500</v>
      </c>
      <c r="P2337" t="s">
        <v>7470</v>
      </c>
      <c r="Q2337" s="2">
        <v>244051</v>
      </c>
      <c r="R2337" t="s">
        <v>70</v>
      </c>
      <c r="S2337">
        <v>0</v>
      </c>
      <c r="T2337" t="s">
        <v>71</v>
      </c>
      <c r="U2337" t="s">
        <v>161</v>
      </c>
      <c r="V2337" s="1">
        <v>0</v>
      </c>
      <c r="W2337" s="1">
        <v>0</v>
      </c>
      <c r="X2337" s="1">
        <v>0</v>
      </c>
      <c r="AA2337" t="s">
        <v>58</v>
      </c>
      <c r="AB2337" s="1">
        <v>0</v>
      </c>
      <c r="AC2337" s="4">
        <f>IF(ISNUMBER(MATCH(AD2337, $AD$2:AD2336, 0)), INDEX($AC$2:AC2336, MATCH(AD2337, $AD$2:AD2336, 0)), MAX($AC$2:AC2336)+1)</f>
        <v>9</v>
      </c>
      <c r="AD2337" t="str">
        <f t="shared" si="111"/>
        <v>เชียงใหม่-พุทธมณฑลสาย 2</v>
      </c>
      <c r="AE2337" t="s">
        <v>73</v>
      </c>
      <c r="AF2337" s="1">
        <v>0</v>
      </c>
      <c r="AG2337" s="1">
        <v>0</v>
      </c>
      <c r="AH2337" s="1">
        <v>0</v>
      </c>
      <c r="AI2337" t="s">
        <v>7471</v>
      </c>
      <c r="AJ2337" s="1">
        <v>1</v>
      </c>
      <c r="AK2337" s="1">
        <v>720</v>
      </c>
      <c r="AL2337" s="1">
        <v>720</v>
      </c>
      <c r="AM2337" s="1">
        <v>1</v>
      </c>
      <c r="AN2337" s="1">
        <v>0</v>
      </c>
      <c r="AO2337" s="1">
        <v>0</v>
      </c>
      <c r="AP2337" s="1">
        <v>0</v>
      </c>
      <c r="AQ2337" s="1">
        <v>0</v>
      </c>
      <c r="AR2337" s="1">
        <v>500</v>
      </c>
      <c r="AS2337" s="1">
        <v>2508.6036660863169</v>
      </c>
      <c r="AT2337" s="1">
        <f>Table1[[#This Row],[รวมต้นทุนค่าเดินทาง]]+Table1[[#This Row],[รวมต้นทุนค่าซ่อม]]+Table1[[#This Row],[รวมค่าเสื่อม]]</f>
        <v>6557.2999851047225</v>
      </c>
      <c r="AU2337" s="1">
        <f t="shared" si="109"/>
        <v>4623.2312262414152</v>
      </c>
      <c r="AV2337" s="1" t="str" cm="1">
        <f t="array" ref="AV2337">IF(AC2337&lt;4, "เก็บ", IF(OR(AT2337 &lt; PERCENTILE(IF($AC$2:$AC$5092=AC2337, $AT$2:$AT$5092), 0.25) - 1.5 * (PERCENTILE(IF($AC$2:$AC$5092=AC2337, $AT$2:$AT$5092), 0.75) - PERCENTILE(IF($AC$2:$AC$5092=AC2337, $AT$2:$AT$5092), 0.25)), AT2337 &gt; PERCENTILE(IF($AC$2:$AC$5092=AC2337, $AT$2:$AT$5092), 0.75) + 1.5 * (PERCENTILE(IF($AC$2:$AC$5092=AC2337, $AT$2:$AT$5092), 0.75) - PERCENTILE(IF($AC$2:$AC$5092=AC2337, $AT$2:$AT$5092), 0.25))), "ตัด", "เก็บ"))</f>
        <v>เก็บ</v>
      </c>
      <c r="AW2337" s="1">
        <f t="shared" si="110"/>
        <v>4005.4952465164292</v>
      </c>
      <c r="AX2337" s="1">
        <v>2577.9546108768855</v>
      </c>
      <c r="AY2337" s="1">
        <v>3548.6963190184051</v>
      </c>
    </row>
    <row r="2338" spans="1:51" x14ac:dyDescent="0.2">
      <c r="A2338" s="3">
        <v>45724</v>
      </c>
      <c r="B2338">
        <v>45724</v>
      </c>
      <c r="C2338" t="s">
        <v>7472</v>
      </c>
      <c r="D2338" t="s">
        <v>66</v>
      </c>
      <c r="E2338" t="s">
        <v>124</v>
      </c>
      <c r="F2338" t="s">
        <v>201</v>
      </c>
      <c r="G2338" s="1">
        <v>0</v>
      </c>
      <c r="H2338" s="1">
        <v>0</v>
      </c>
      <c r="I2338" s="1">
        <v>400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400</v>
      </c>
      <c r="P2338" t="s">
        <v>7473</v>
      </c>
      <c r="Q2338" s="2">
        <v>244051</v>
      </c>
      <c r="R2338" t="s">
        <v>70</v>
      </c>
      <c r="S2338">
        <v>0</v>
      </c>
      <c r="T2338" t="s">
        <v>71</v>
      </c>
      <c r="U2338" t="s">
        <v>93</v>
      </c>
      <c r="V2338" s="1">
        <v>0</v>
      </c>
      <c r="W2338" s="1">
        <v>0</v>
      </c>
      <c r="X2338" s="1">
        <v>0</v>
      </c>
      <c r="AA2338" t="s">
        <v>58</v>
      </c>
      <c r="AB2338" s="1">
        <v>0</v>
      </c>
      <c r="AC2338" s="4">
        <f>IF(ISNUMBER(MATCH(AD2338, $AD$2:AD2337, 0)), INDEX($AC$2:AC2337, MATCH(AD2338, $AD$2:AD2337, 0)), MAX($AC$2:AC2337)+1)</f>
        <v>4</v>
      </c>
      <c r="AD2338" t="str">
        <f t="shared" si="111"/>
        <v>เชียงใหม่-ตลาดไท</v>
      </c>
      <c r="AE2338" t="s">
        <v>73</v>
      </c>
      <c r="AF2338" s="1">
        <v>0</v>
      </c>
      <c r="AG2338" s="1">
        <v>0</v>
      </c>
      <c r="AH2338" s="1">
        <v>0</v>
      </c>
      <c r="AI2338" t="s">
        <v>7474</v>
      </c>
      <c r="AJ2338" s="1">
        <v>1</v>
      </c>
      <c r="AK2338" s="1">
        <v>720</v>
      </c>
      <c r="AL2338" s="1">
        <v>720</v>
      </c>
      <c r="AM2338" s="1">
        <v>1</v>
      </c>
      <c r="AN2338" s="1">
        <v>0</v>
      </c>
      <c r="AO2338" s="1">
        <v>0</v>
      </c>
      <c r="AP2338" s="1">
        <v>0</v>
      </c>
      <c r="AQ2338" s="1">
        <v>0</v>
      </c>
      <c r="AR2338" s="1">
        <v>400</v>
      </c>
      <c r="AS2338" s="1">
        <v>2800.6711562520586</v>
      </c>
      <c r="AT2338" s="1">
        <f>Table1[[#This Row],[รวมต้นทุนค่าเดินทาง]]+Table1[[#This Row],[รวมต้นทุนค่าซ่อม]]+Table1[[#This Row],[รวมค่าเสื่อม]]</f>
        <v>4790.6488015575724</v>
      </c>
      <c r="AU2338" s="1">
        <f t="shared" si="109"/>
        <v>4256.109283997258</v>
      </c>
      <c r="AV2338" s="1" t="str" cm="1">
        <f t="array" ref="AV2338">IF(AC2338&lt;4, "เก็บ", IF(OR(AT2338 &lt; PERCENTILE(IF($AC$2:$AC$5092=AC2338, $AT$2:$AT$5092), 0.25) - 1.5 * (PERCENTILE(IF($AC$2:$AC$5092=AC2338, $AT$2:$AT$5092), 0.75) - PERCENTILE(IF($AC$2:$AC$5092=AC2338, $AT$2:$AT$5092), 0.25)), AT2338 &gt; PERCENTILE(IF($AC$2:$AC$5092=AC2338, $AT$2:$AT$5092), 0.75) + 1.5 * (PERCENTILE(IF($AC$2:$AC$5092=AC2338, $AT$2:$AT$5092), 0.75) - PERCENTILE(IF($AC$2:$AC$5092=AC2338, $AT$2:$AT$5092), 0.25))), "ตัด", "เก็บ"))</f>
        <v>เก็บ</v>
      </c>
      <c r="AW2338" s="1">
        <f t="shared" si="110"/>
        <v>3807.0727671795808</v>
      </c>
      <c r="AX2338" s="1">
        <v>2335.0230876608157</v>
      </c>
      <c r="AY2338" s="1">
        <v>1589.9776453055142</v>
      </c>
    </row>
    <row r="2339" spans="1:51" x14ac:dyDescent="0.2">
      <c r="A2339" s="3">
        <v>45724</v>
      </c>
      <c r="B2339">
        <v>45724</v>
      </c>
      <c r="C2339" t="s">
        <v>7475</v>
      </c>
      <c r="D2339" t="s">
        <v>66</v>
      </c>
      <c r="E2339" t="s">
        <v>105</v>
      </c>
      <c r="F2339" t="s">
        <v>525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  <c r="N2339" s="1">
        <v>803</v>
      </c>
      <c r="O2339" s="1">
        <v>803</v>
      </c>
      <c r="P2339" t="s">
        <v>7476</v>
      </c>
      <c r="Q2339" s="2">
        <v>244051</v>
      </c>
      <c r="R2339" t="s">
        <v>55</v>
      </c>
      <c r="S2339">
        <v>0</v>
      </c>
      <c r="T2339" t="s">
        <v>87</v>
      </c>
      <c r="U2339" t="s">
        <v>71</v>
      </c>
      <c r="V2339" s="1">
        <v>0</v>
      </c>
      <c r="W2339" s="1">
        <v>703</v>
      </c>
      <c r="X2339" s="1">
        <v>0</v>
      </c>
      <c r="Y2339" t="s">
        <v>108</v>
      </c>
      <c r="Z2339" t="s">
        <v>71</v>
      </c>
      <c r="AA2339" t="s">
        <v>688</v>
      </c>
      <c r="AB2339" s="1">
        <v>0</v>
      </c>
      <c r="AC2339" s="4">
        <f>IF(ISNUMBER(MATCH(AD2339, $AD$2:AD2338, 0)), INDEX($AC$2:AC2338, MATCH(AD2339, $AD$2:AD2338, 0)), MAX($AC$2:AC2338)+1)</f>
        <v>6</v>
      </c>
      <c r="AD2339" t="str">
        <f t="shared" si="111"/>
        <v>เชียงราย-เชียงใหม่</v>
      </c>
      <c r="AE2339" t="s">
        <v>55</v>
      </c>
      <c r="AF2339" s="1">
        <v>0</v>
      </c>
      <c r="AG2339" s="1">
        <v>0</v>
      </c>
      <c r="AH2339" s="1">
        <v>0</v>
      </c>
      <c r="AI2339" t="s">
        <v>7477</v>
      </c>
      <c r="AJ2339" s="1">
        <v>2</v>
      </c>
      <c r="AK2339" s="1">
        <v>0</v>
      </c>
      <c r="AL2339" s="1">
        <v>0</v>
      </c>
      <c r="AM2339" s="1">
        <v>0</v>
      </c>
      <c r="AN2339" s="1">
        <v>596.10069999999996</v>
      </c>
      <c r="AO2339" s="1">
        <v>0</v>
      </c>
      <c r="AP2339" s="1">
        <v>0</v>
      </c>
      <c r="AQ2339" s="1">
        <v>0</v>
      </c>
      <c r="AR2339" s="1">
        <v>1506</v>
      </c>
      <c r="AS2339" s="1">
        <v>3405.4105952380951</v>
      </c>
      <c r="AT2339" s="1">
        <f>Table1[[#This Row],[รวมต้นทุนค่าเดินทาง]]+Table1[[#This Row],[รวมต้นทุนค่าซ่อม]]+Table1[[#This Row],[รวมค่าเสื่อม]]</f>
        <v>6417.6867458657107</v>
      </c>
      <c r="AU2339" s="1">
        <f t="shared" si="109"/>
        <v>4428.3346813776061</v>
      </c>
      <c r="AV2339" s="1" t="str" cm="1">
        <f t="array" ref="AV2339">IF(AC2339&lt;4, "เก็บ", IF(OR(AT2339 &lt; PERCENTILE(IF($AC$2:$AC$5092=AC2339, $AT$2:$AT$5092), 0.25) - 1.5 * (PERCENTILE(IF($AC$2:$AC$5092=AC2339, $AT$2:$AT$5092), 0.75) - PERCENTILE(IF($AC$2:$AC$5092=AC2339, $AT$2:$AT$5092), 0.25)), AT2339 &gt; PERCENTILE(IF($AC$2:$AC$5092=AC2339, $AT$2:$AT$5092), 0.75) + 1.5 * (PERCENTILE(IF($AC$2:$AC$5092=AC2339, $AT$2:$AT$5092), 0.75) - PERCENTILE(IF($AC$2:$AC$5092=AC2339, $AT$2:$AT$5092), 0.25))), "ตัด", "เก็บ"))</f>
        <v>เก็บ</v>
      </c>
      <c r="AW2339" s="1">
        <f t="shared" si="110"/>
        <v>3873.7679454274344</v>
      </c>
      <c r="AX2339" s="1">
        <v>2781.4385174989698</v>
      </c>
      <c r="AY2339" s="1">
        <v>1506.2761506276152</v>
      </c>
    </row>
    <row r="2340" spans="1:51" x14ac:dyDescent="0.2">
      <c r="A2340" s="3">
        <v>45724</v>
      </c>
      <c r="B2340">
        <v>45724</v>
      </c>
      <c r="C2340" t="s">
        <v>7478</v>
      </c>
      <c r="D2340" t="s">
        <v>66</v>
      </c>
      <c r="E2340" t="s">
        <v>184</v>
      </c>
      <c r="F2340" t="s">
        <v>439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568</v>
      </c>
      <c r="P2340" t="s">
        <v>7479</v>
      </c>
      <c r="Q2340" s="2">
        <v>244051</v>
      </c>
      <c r="R2340" t="s">
        <v>55</v>
      </c>
      <c r="S2340">
        <v>0</v>
      </c>
      <c r="T2340" t="s">
        <v>114</v>
      </c>
      <c r="U2340" t="s">
        <v>71</v>
      </c>
      <c r="V2340" s="1">
        <v>0</v>
      </c>
      <c r="W2340" s="1">
        <v>1740</v>
      </c>
      <c r="X2340" s="1">
        <v>568</v>
      </c>
      <c r="Y2340" t="s">
        <v>87</v>
      </c>
      <c r="Z2340" t="s">
        <v>71</v>
      </c>
      <c r="AA2340" t="s">
        <v>7480</v>
      </c>
      <c r="AB2340" s="1">
        <v>0</v>
      </c>
      <c r="AC2340" s="4">
        <f>IF(ISNUMBER(MATCH(AD2340, $AD$2:AD2339, 0)), INDEX($AC$2:AC2339, MATCH(AD2340, $AD$2:AD2339, 0)), MAX($AC$2:AC2339)+1)</f>
        <v>7</v>
      </c>
      <c r="AD2340" t="str">
        <f t="shared" si="111"/>
        <v>แม่สาย-เชียงใหม่</v>
      </c>
      <c r="AE2340" t="s">
        <v>55</v>
      </c>
      <c r="AF2340" s="1">
        <v>0</v>
      </c>
      <c r="AG2340" s="1">
        <v>0</v>
      </c>
      <c r="AH2340" s="1">
        <v>0</v>
      </c>
      <c r="AI2340" t="s">
        <v>7481</v>
      </c>
      <c r="AJ2340" s="1">
        <v>1</v>
      </c>
      <c r="AK2340" s="1">
        <v>0</v>
      </c>
      <c r="AL2340" s="1">
        <v>0</v>
      </c>
      <c r="AM2340" s="1">
        <v>0</v>
      </c>
      <c r="AN2340" s="1">
        <v>0</v>
      </c>
      <c r="AO2340" s="1">
        <v>0</v>
      </c>
      <c r="AP2340" s="1">
        <v>0</v>
      </c>
      <c r="AQ2340" s="1">
        <v>0</v>
      </c>
      <c r="AR2340" s="1">
        <v>2308</v>
      </c>
      <c r="AS2340" s="1">
        <v>2400.1852076966616</v>
      </c>
      <c r="AT2340" s="1">
        <f>Table1[[#This Row],[รวมต้นทุนค่าเดินทาง]]+Table1[[#This Row],[รวมต้นทุนค่าซ่อม]]+Table1[[#This Row],[รวมค่าเสื่อม]]</f>
        <v>6593.660068031857</v>
      </c>
      <c r="AU2340" s="1">
        <f t="shared" si="109"/>
        <v>4610.750953896033</v>
      </c>
      <c r="AV2340" s="1" t="str" cm="1">
        <f t="array" ref="AV2340">IF(AC2340&lt;4, "เก็บ", IF(OR(AT2340 &lt; PERCENTILE(IF($AC$2:$AC$5092=AC2340, $AT$2:$AT$5092), 0.25) - 1.5 * (PERCENTILE(IF($AC$2:$AC$5092=AC2340, $AT$2:$AT$5092), 0.75) - PERCENTILE(IF($AC$2:$AC$5092=AC2340, $AT$2:$AT$5092), 0.25)), AT2340 &gt; PERCENTILE(IF($AC$2:$AC$5092=AC2340, $AT$2:$AT$5092), 0.75) + 1.5 * (PERCENTILE(IF($AC$2:$AC$5092=AC2340, $AT$2:$AT$5092), 0.75) - PERCENTILE(IF($AC$2:$AC$5092=AC2340, $AT$2:$AT$5092), 0.25))), "ตัด", "เก็บ"))</f>
        <v>เก็บ</v>
      </c>
      <c r="AW2340" s="1">
        <f t="shared" si="110"/>
        <v>3940.0604671629926</v>
      </c>
      <c r="AX2340" s="1">
        <v>3152.7453177985908</v>
      </c>
      <c r="AY2340" s="1">
        <v>1885.4748603351954</v>
      </c>
    </row>
    <row r="2341" spans="1:51" x14ac:dyDescent="0.2">
      <c r="A2341" s="3">
        <v>45725</v>
      </c>
      <c r="B2341">
        <v>45725</v>
      </c>
      <c r="C2341" t="s">
        <v>7482</v>
      </c>
      <c r="D2341" t="s">
        <v>66</v>
      </c>
      <c r="E2341" t="s">
        <v>124</v>
      </c>
      <c r="F2341" t="s">
        <v>453</v>
      </c>
      <c r="G2341" s="1">
        <v>0</v>
      </c>
      <c r="H2341" s="1">
        <v>0</v>
      </c>
      <c r="I2341" s="1">
        <v>400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400</v>
      </c>
      <c r="P2341" t="s">
        <v>7483</v>
      </c>
      <c r="Q2341" s="2">
        <v>244052</v>
      </c>
      <c r="R2341" t="s">
        <v>70</v>
      </c>
      <c r="S2341">
        <v>0</v>
      </c>
      <c r="T2341" t="s">
        <v>71</v>
      </c>
      <c r="U2341" t="s">
        <v>93</v>
      </c>
      <c r="V2341" s="1">
        <v>0</v>
      </c>
      <c r="W2341" s="1">
        <v>0</v>
      </c>
      <c r="X2341" s="1">
        <v>0</v>
      </c>
      <c r="AA2341" t="s">
        <v>58</v>
      </c>
      <c r="AB2341" s="1">
        <v>0</v>
      </c>
      <c r="AC2341" s="4">
        <f>IF(ISNUMBER(MATCH(AD2341, $AD$2:AD2340, 0)), INDEX($AC$2:AC2340, MATCH(AD2341, $AD$2:AD2340, 0)), MAX($AC$2:AC2340)+1)</f>
        <v>4</v>
      </c>
      <c r="AD2341" t="str">
        <f t="shared" si="111"/>
        <v>เชียงใหม่-ตลาดไท</v>
      </c>
      <c r="AE2341" t="s">
        <v>73</v>
      </c>
      <c r="AF2341" s="1">
        <v>0</v>
      </c>
      <c r="AG2341" s="1">
        <v>0</v>
      </c>
      <c r="AH2341" s="1">
        <v>0</v>
      </c>
      <c r="AI2341" t="s">
        <v>7484</v>
      </c>
      <c r="AJ2341" s="1">
        <v>1</v>
      </c>
      <c r="AK2341" s="1">
        <v>720</v>
      </c>
      <c r="AL2341" s="1">
        <v>720</v>
      </c>
      <c r="AM2341" s="1">
        <v>1</v>
      </c>
      <c r="AN2341" s="1">
        <v>0</v>
      </c>
      <c r="AO2341" s="1">
        <v>0</v>
      </c>
      <c r="AP2341" s="1">
        <v>0</v>
      </c>
      <c r="AQ2341" s="1">
        <v>0</v>
      </c>
      <c r="AR2341" s="1">
        <v>400</v>
      </c>
      <c r="AS2341" s="1">
        <v>1756.9292297090055</v>
      </c>
      <c r="AT2341" s="1">
        <f>Table1[[#This Row],[รวมต้นทุนค่าเดินทาง]]+Table1[[#This Row],[รวมต้นทุนค่าซ่อม]]+Table1[[#This Row],[รวมค่าเสื่อม]]</f>
        <v>3729.201956981733</v>
      </c>
      <c r="AU2341" s="1">
        <f t="shared" si="109"/>
        <v>4256.109283997258</v>
      </c>
      <c r="AV2341" s="1" t="str" cm="1">
        <f t="array" ref="AV2341">IF(AC2341&lt;4, "เก็บ", IF(OR(AT2341 &lt; PERCENTILE(IF($AC$2:$AC$5092=AC2341, $AT$2:$AT$5092), 0.25) - 1.5 * (PERCENTILE(IF($AC$2:$AC$5092=AC2341, $AT$2:$AT$5092), 0.75) - PERCENTILE(IF($AC$2:$AC$5092=AC2341, $AT$2:$AT$5092), 0.25)), AT2341 &gt; PERCENTILE(IF($AC$2:$AC$5092=AC2341, $AT$2:$AT$5092), 0.75) + 1.5 * (PERCENTILE(IF($AC$2:$AC$5092=AC2341, $AT$2:$AT$5092), 0.75) - PERCENTILE(IF($AC$2:$AC$5092=AC2341, $AT$2:$AT$5092), 0.25))), "ตัด", "เก็บ"))</f>
        <v>เก็บ</v>
      </c>
      <c r="AW2341" s="1">
        <f t="shared" si="110"/>
        <v>3807.0727671795808</v>
      </c>
      <c r="AX2341" s="1">
        <v>2335.0230876608157</v>
      </c>
      <c r="AY2341" s="1">
        <v>1572.2727272727273</v>
      </c>
    </row>
    <row r="2342" spans="1:51" x14ac:dyDescent="0.2">
      <c r="A2342" s="3">
        <v>45725</v>
      </c>
      <c r="B2342">
        <v>45725</v>
      </c>
      <c r="C2342" t="s">
        <v>7485</v>
      </c>
      <c r="D2342" t="s">
        <v>66</v>
      </c>
      <c r="E2342" t="s">
        <v>124</v>
      </c>
      <c r="F2342" t="s">
        <v>399</v>
      </c>
      <c r="G2342" s="1">
        <v>0</v>
      </c>
      <c r="H2342" s="1">
        <v>0</v>
      </c>
      <c r="I2342" s="1">
        <v>500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500</v>
      </c>
      <c r="P2342" t="s">
        <v>7486</v>
      </c>
      <c r="Q2342" s="2">
        <v>244052</v>
      </c>
      <c r="R2342" t="s">
        <v>70</v>
      </c>
      <c r="S2342">
        <v>0</v>
      </c>
      <c r="T2342" t="s">
        <v>71</v>
      </c>
      <c r="U2342" t="s">
        <v>72</v>
      </c>
      <c r="V2342" s="1">
        <v>0</v>
      </c>
      <c r="W2342" s="1">
        <v>0</v>
      </c>
      <c r="X2342" s="1">
        <v>0</v>
      </c>
      <c r="AA2342" t="s">
        <v>58</v>
      </c>
      <c r="AB2342" s="1">
        <v>0</v>
      </c>
      <c r="AC2342" s="4">
        <f>IF(ISNUMBER(MATCH(AD2342, $AD$2:AD2341, 0)), INDEX($AC$2:AC2341, MATCH(AD2342, $AD$2:AD2341, 0)), MAX($AC$2:AC2341)+1)</f>
        <v>2</v>
      </c>
      <c r="AD2342" t="str">
        <f t="shared" si="111"/>
        <v>เชียงใหม่-พุทธมณฑลสาย 5</v>
      </c>
      <c r="AE2342" t="s">
        <v>73</v>
      </c>
      <c r="AF2342" s="1">
        <v>0</v>
      </c>
      <c r="AG2342" s="1">
        <v>0</v>
      </c>
      <c r="AH2342" s="1">
        <v>0</v>
      </c>
      <c r="AI2342" t="s">
        <v>7487</v>
      </c>
      <c r="AJ2342" s="1">
        <v>1</v>
      </c>
      <c r="AK2342" s="1">
        <v>720</v>
      </c>
      <c r="AL2342" s="1">
        <v>720</v>
      </c>
      <c r="AM2342" s="1">
        <v>1</v>
      </c>
      <c r="AN2342" s="1">
        <v>0</v>
      </c>
      <c r="AO2342" s="1">
        <v>0</v>
      </c>
      <c r="AP2342" s="1">
        <v>0</v>
      </c>
      <c r="AQ2342" s="1">
        <v>0</v>
      </c>
      <c r="AR2342" s="1">
        <v>500</v>
      </c>
      <c r="AS2342" s="1">
        <v>392.52848919177228</v>
      </c>
      <c r="AT2342" s="1">
        <f>Table1[[#This Row],[รวมต้นทุนค่าเดินทาง]]+Table1[[#This Row],[รวมต้นทุนค่าซ่อม]]+Table1[[#This Row],[รวมค่าเสื่อม]]</f>
        <v>2871.578377084149</v>
      </c>
      <c r="AU2342" s="1">
        <f t="shared" si="109"/>
        <v>5026.5629662053279</v>
      </c>
      <c r="AV2342" s="1" t="str" cm="1">
        <f t="array" ref="AV2342">IF(AC2342&lt;4, "เก็บ", IF(OR(AT2342 &lt; PERCENTILE(IF($AC$2:$AC$5092=AC2342, $AT$2:$AT$5092), 0.25) - 1.5 * (PERCENTILE(IF($AC$2:$AC$5092=AC2342, $AT$2:$AT$5092), 0.75) - PERCENTILE(IF($AC$2:$AC$5092=AC2342, $AT$2:$AT$5092), 0.25)), AT2342 &gt; PERCENTILE(IF($AC$2:$AC$5092=AC2342, $AT$2:$AT$5092), 0.75) + 1.5 * (PERCENTILE(IF($AC$2:$AC$5092=AC2342, $AT$2:$AT$5092), 0.75) - PERCENTILE(IF($AC$2:$AC$5092=AC2342, $AT$2:$AT$5092), 0.25))), "ตัด", "เก็บ"))</f>
        <v>เก็บ</v>
      </c>
      <c r="AW2342" s="1">
        <f t="shared" si="110"/>
        <v>5026.5629662053279</v>
      </c>
      <c r="AX2342" s="1">
        <v>4064.5059139663294</v>
      </c>
      <c r="AY2342" s="1">
        <v>1979.0498878923768</v>
      </c>
    </row>
    <row r="2343" spans="1:51" x14ac:dyDescent="0.2">
      <c r="A2343" s="3">
        <v>45725</v>
      </c>
      <c r="B2343">
        <v>45725</v>
      </c>
      <c r="C2343" t="s">
        <v>7488</v>
      </c>
      <c r="D2343" t="s">
        <v>66</v>
      </c>
      <c r="E2343" t="s">
        <v>124</v>
      </c>
      <c r="F2343" t="s">
        <v>224</v>
      </c>
      <c r="G2343" s="1">
        <v>0</v>
      </c>
      <c r="H2343" s="1">
        <v>0</v>
      </c>
      <c r="I2343" s="1">
        <v>500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500</v>
      </c>
      <c r="P2343" t="s">
        <v>7489</v>
      </c>
      <c r="Q2343" s="2">
        <v>244052</v>
      </c>
      <c r="R2343" t="s">
        <v>70</v>
      </c>
      <c r="S2343">
        <v>0</v>
      </c>
      <c r="T2343" t="s">
        <v>71</v>
      </c>
      <c r="U2343" t="s">
        <v>161</v>
      </c>
      <c r="V2343" s="1">
        <v>0</v>
      </c>
      <c r="W2343" s="1">
        <v>0</v>
      </c>
      <c r="X2343" s="1">
        <v>0</v>
      </c>
      <c r="AA2343" t="s">
        <v>58</v>
      </c>
      <c r="AB2343" s="1">
        <v>0</v>
      </c>
      <c r="AC2343" s="4">
        <f>IF(ISNUMBER(MATCH(AD2343, $AD$2:AD2342, 0)), INDEX($AC$2:AC2342, MATCH(AD2343, $AD$2:AD2342, 0)), MAX($AC$2:AC2342)+1)</f>
        <v>9</v>
      </c>
      <c r="AD2343" t="str">
        <f t="shared" si="111"/>
        <v>เชียงใหม่-พุทธมณฑลสาย 2</v>
      </c>
      <c r="AE2343" t="s">
        <v>73</v>
      </c>
      <c r="AF2343" s="1">
        <v>0</v>
      </c>
      <c r="AG2343" s="1">
        <v>0</v>
      </c>
      <c r="AH2343" s="1">
        <v>0</v>
      </c>
      <c r="AI2343" t="s">
        <v>7490</v>
      </c>
      <c r="AJ2343" s="1">
        <v>1</v>
      </c>
      <c r="AK2343" s="1">
        <v>720</v>
      </c>
      <c r="AL2343" s="1">
        <v>720</v>
      </c>
      <c r="AM2343" s="1">
        <v>1</v>
      </c>
      <c r="AN2343" s="1">
        <v>0</v>
      </c>
      <c r="AO2343" s="1">
        <v>0</v>
      </c>
      <c r="AP2343" s="1">
        <v>0</v>
      </c>
      <c r="AQ2343" s="1">
        <v>0</v>
      </c>
      <c r="AR2343" s="1">
        <v>500</v>
      </c>
      <c r="AS2343" s="1">
        <v>2122.133998605037</v>
      </c>
      <c r="AT2343" s="1">
        <f>Table1[[#This Row],[รวมต้นทุนค่าเดินทาง]]+Table1[[#This Row],[รวมต้นทุนค่าซ่อม]]+Table1[[#This Row],[รวมค่าเสื่อม]]</f>
        <v>4198.4507556599137</v>
      </c>
      <c r="AU2343" s="1">
        <f t="shared" si="109"/>
        <v>4623.2312262414152</v>
      </c>
      <c r="AV2343" s="1" t="str" cm="1">
        <f t="array" ref="AV2343">IF(AC2343&lt;4, "เก็บ", IF(OR(AT2343 &lt; PERCENTILE(IF($AC$2:$AC$5092=AC2343, $AT$2:$AT$5092), 0.25) - 1.5 * (PERCENTILE(IF($AC$2:$AC$5092=AC2343, $AT$2:$AT$5092), 0.75) - PERCENTILE(IF($AC$2:$AC$5092=AC2343, $AT$2:$AT$5092), 0.25)), AT2343 &gt; PERCENTILE(IF($AC$2:$AC$5092=AC2343, $AT$2:$AT$5092), 0.75) + 1.5 * (PERCENTILE(IF($AC$2:$AC$5092=AC2343, $AT$2:$AT$5092), 0.75) - PERCENTILE(IF($AC$2:$AC$5092=AC2343, $AT$2:$AT$5092), 0.25))), "ตัด", "เก็บ"))</f>
        <v>เก็บ</v>
      </c>
      <c r="AW2343" s="1">
        <f t="shared" si="110"/>
        <v>4005.4952465164292</v>
      </c>
      <c r="AX2343" s="1">
        <v>2577.9546108768855</v>
      </c>
      <c r="AY2343" s="1">
        <v>1576.3167570548765</v>
      </c>
    </row>
    <row r="2344" spans="1:51" x14ac:dyDescent="0.2">
      <c r="A2344" s="3">
        <v>45725</v>
      </c>
      <c r="B2344">
        <v>45725</v>
      </c>
      <c r="C2344" t="s">
        <v>7491</v>
      </c>
      <c r="D2344" t="s">
        <v>66</v>
      </c>
      <c r="E2344" t="s">
        <v>124</v>
      </c>
      <c r="F2344" t="s">
        <v>125</v>
      </c>
      <c r="G2344" s="1">
        <v>0</v>
      </c>
      <c r="H2344" s="1">
        <v>0</v>
      </c>
      <c r="I2344" s="1">
        <v>400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>
        <v>400</v>
      </c>
      <c r="P2344" t="s">
        <v>7492</v>
      </c>
      <c r="Q2344" s="2">
        <v>244052</v>
      </c>
      <c r="R2344" t="s">
        <v>70</v>
      </c>
      <c r="S2344">
        <v>0</v>
      </c>
      <c r="T2344" t="s">
        <v>71</v>
      </c>
      <c r="U2344" t="s">
        <v>93</v>
      </c>
      <c r="V2344" s="1">
        <v>0</v>
      </c>
      <c r="W2344" s="1">
        <v>0</v>
      </c>
      <c r="X2344" s="1">
        <v>0</v>
      </c>
      <c r="AA2344" t="s">
        <v>58</v>
      </c>
      <c r="AB2344" s="1">
        <v>0</v>
      </c>
      <c r="AC2344" s="4">
        <f>IF(ISNUMBER(MATCH(AD2344, $AD$2:AD2343, 0)), INDEX($AC$2:AC2343, MATCH(AD2344, $AD$2:AD2343, 0)), MAX($AC$2:AC2343)+1)</f>
        <v>4</v>
      </c>
      <c r="AD2344" t="str">
        <f t="shared" si="111"/>
        <v>เชียงใหม่-ตลาดไท</v>
      </c>
      <c r="AE2344" t="s">
        <v>73</v>
      </c>
      <c r="AF2344" s="1">
        <v>0</v>
      </c>
      <c r="AG2344" s="1">
        <v>0</v>
      </c>
      <c r="AH2344" s="1">
        <v>0</v>
      </c>
      <c r="AI2344" t="s">
        <v>7493</v>
      </c>
      <c r="AJ2344" s="1">
        <v>1</v>
      </c>
      <c r="AK2344" s="1">
        <v>720</v>
      </c>
      <c r="AL2344" s="1">
        <v>720</v>
      </c>
      <c r="AM2344" s="1">
        <v>1</v>
      </c>
      <c r="AN2344" s="1">
        <v>0</v>
      </c>
      <c r="AO2344" s="1">
        <v>0</v>
      </c>
      <c r="AP2344" s="1">
        <v>0</v>
      </c>
      <c r="AQ2344" s="1">
        <v>0</v>
      </c>
      <c r="AR2344" s="1">
        <v>400</v>
      </c>
      <c r="AS2344" s="1">
        <v>1507.5394823352976</v>
      </c>
      <c r="AT2344" s="1">
        <f>Table1[[#This Row],[รวมต้นทุนค่าเดินทาง]]+Table1[[#This Row],[รวมต้นทุนค่าซ่อม]]+Table1[[#This Row],[รวมค่าเสื่อม]]</f>
        <v>3629.2771848604762</v>
      </c>
      <c r="AU2344" s="1">
        <f t="shared" si="109"/>
        <v>4256.109283997258</v>
      </c>
      <c r="AV2344" s="1" t="str" cm="1">
        <f t="array" ref="AV2344">IF(AC2344&lt;4, "เก็บ", IF(OR(AT2344 &lt; PERCENTILE(IF($AC$2:$AC$5092=AC2344, $AT$2:$AT$5092), 0.25) - 1.5 * (PERCENTILE(IF($AC$2:$AC$5092=AC2344, $AT$2:$AT$5092), 0.75) - PERCENTILE(IF($AC$2:$AC$5092=AC2344, $AT$2:$AT$5092), 0.25)), AT2344 &gt; PERCENTILE(IF($AC$2:$AC$5092=AC2344, $AT$2:$AT$5092), 0.75) + 1.5 * (PERCENTILE(IF($AC$2:$AC$5092=AC2344, $AT$2:$AT$5092), 0.75) - PERCENTILE(IF($AC$2:$AC$5092=AC2344, $AT$2:$AT$5092), 0.25))), "ตัด", "เก็บ"))</f>
        <v>เก็บ</v>
      </c>
      <c r="AW2344" s="1">
        <f t="shared" si="110"/>
        <v>3807.0727671795808</v>
      </c>
      <c r="AX2344" s="1">
        <v>2335.0230876608157</v>
      </c>
      <c r="AY2344" s="1">
        <v>1721.7377025251787</v>
      </c>
    </row>
    <row r="2345" spans="1:51" x14ac:dyDescent="0.2">
      <c r="A2345" s="3">
        <v>45726</v>
      </c>
      <c r="B2345">
        <v>45726</v>
      </c>
      <c r="C2345" t="s">
        <v>7494</v>
      </c>
      <c r="D2345" t="s">
        <v>66</v>
      </c>
      <c r="E2345" t="s">
        <v>67</v>
      </c>
      <c r="F2345" t="s">
        <v>770</v>
      </c>
      <c r="G2345" s="1">
        <v>0</v>
      </c>
      <c r="H2345" s="1">
        <v>2443</v>
      </c>
      <c r="I2345" s="1">
        <v>500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500</v>
      </c>
      <c r="P2345" t="s">
        <v>7495</v>
      </c>
      <c r="Q2345" s="2">
        <v>244053</v>
      </c>
      <c r="R2345" t="s">
        <v>70</v>
      </c>
      <c r="S2345">
        <v>0</v>
      </c>
      <c r="T2345" t="s">
        <v>71</v>
      </c>
      <c r="U2345" t="s">
        <v>72</v>
      </c>
      <c r="V2345" s="1">
        <v>0</v>
      </c>
      <c r="W2345" s="1">
        <v>0</v>
      </c>
      <c r="X2345" s="1">
        <v>0</v>
      </c>
      <c r="AA2345" t="s">
        <v>58</v>
      </c>
      <c r="AB2345" s="1">
        <v>0</v>
      </c>
      <c r="AC2345" s="4">
        <f>IF(ISNUMBER(MATCH(AD2345, $AD$2:AD2344, 0)), INDEX($AC$2:AC2344, MATCH(AD2345, $AD$2:AD2344, 0)), MAX($AC$2:AC2344)+1)</f>
        <v>2</v>
      </c>
      <c r="AD2345" t="str">
        <f t="shared" si="111"/>
        <v>เชียงใหม่-พุทธมณฑลสาย 5</v>
      </c>
      <c r="AE2345" t="s">
        <v>73</v>
      </c>
      <c r="AF2345" s="1">
        <v>0</v>
      </c>
      <c r="AG2345" s="1">
        <v>0</v>
      </c>
      <c r="AH2345" s="1">
        <v>0</v>
      </c>
      <c r="AI2345" t="s">
        <v>7496</v>
      </c>
      <c r="AJ2345" s="1">
        <v>1</v>
      </c>
      <c r="AK2345" s="1">
        <v>720</v>
      </c>
      <c r="AL2345" s="1">
        <v>720</v>
      </c>
      <c r="AM2345" s="1">
        <v>1</v>
      </c>
      <c r="AN2345" s="1">
        <v>0</v>
      </c>
      <c r="AO2345" s="1">
        <v>0</v>
      </c>
      <c r="AP2345" s="1">
        <v>0</v>
      </c>
      <c r="AQ2345" s="1">
        <v>0</v>
      </c>
      <c r="AR2345" s="1">
        <v>2943</v>
      </c>
      <c r="AS2345" s="1">
        <v>1130.1616410371703</v>
      </c>
      <c r="AT2345" s="1">
        <f>Table1[[#This Row],[รวมต้นทุนค่าเดินทาง]]+Table1[[#This Row],[รวมต้นทุนค่าซ่อม]]+Table1[[#This Row],[รวมค่าเสื่อม]]</f>
        <v>7586.5573290523898</v>
      </c>
      <c r="AU2345" s="1">
        <f t="shared" si="109"/>
        <v>5026.5629662053279</v>
      </c>
      <c r="AV2345" s="1" t="str" cm="1">
        <f t="array" ref="AV2345">IF(AC2345&lt;4, "เก็บ", IF(OR(AT2345 &lt; PERCENTILE(IF($AC$2:$AC$5092=AC2345, $AT$2:$AT$5092), 0.25) - 1.5 * (PERCENTILE(IF($AC$2:$AC$5092=AC2345, $AT$2:$AT$5092), 0.75) - PERCENTILE(IF($AC$2:$AC$5092=AC2345, $AT$2:$AT$5092), 0.25)), AT2345 &gt; PERCENTILE(IF($AC$2:$AC$5092=AC2345, $AT$2:$AT$5092), 0.75) + 1.5 * (PERCENTILE(IF($AC$2:$AC$5092=AC2345, $AT$2:$AT$5092), 0.75) - PERCENTILE(IF($AC$2:$AC$5092=AC2345, $AT$2:$AT$5092), 0.25))), "ตัด", "เก็บ"))</f>
        <v>เก็บ</v>
      </c>
      <c r="AW2345" s="1">
        <f t="shared" si="110"/>
        <v>5026.5629662053279</v>
      </c>
      <c r="AX2345" s="1">
        <v>4064.5059139663294</v>
      </c>
      <c r="AY2345" s="1">
        <v>3513.3956880152191</v>
      </c>
    </row>
    <row r="2346" spans="1:51" x14ac:dyDescent="0.2">
      <c r="A2346" s="3">
        <v>45726</v>
      </c>
      <c r="B2346">
        <v>45726</v>
      </c>
      <c r="C2346" t="s">
        <v>7497</v>
      </c>
      <c r="D2346" t="s">
        <v>66</v>
      </c>
      <c r="E2346" t="s">
        <v>67</v>
      </c>
      <c r="F2346" t="s">
        <v>159</v>
      </c>
      <c r="G2346" s="1">
        <v>0</v>
      </c>
      <c r="H2346" s="1">
        <v>803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t="s">
        <v>7498</v>
      </c>
      <c r="Q2346" s="2">
        <v>244053</v>
      </c>
      <c r="R2346" t="s">
        <v>70</v>
      </c>
      <c r="S2346">
        <v>0</v>
      </c>
      <c r="T2346" t="s">
        <v>88</v>
      </c>
      <c r="U2346" t="s">
        <v>93</v>
      </c>
      <c r="V2346" s="1">
        <v>0</v>
      </c>
      <c r="W2346" s="1">
        <v>0</v>
      </c>
      <c r="X2346" s="1">
        <v>0</v>
      </c>
      <c r="AA2346" t="s">
        <v>58</v>
      </c>
      <c r="AB2346" s="1">
        <v>0</v>
      </c>
      <c r="AC2346" s="4">
        <f>IF(ISNUMBER(MATCH(AD2346, $AD$2:AD2345, 0)), INDEX($AC$2:AC2345, MATCH(AD2346, $AD$2:AD2345, 0)), MAX($AC$2:AC2345)+1)</f>
        <v>51</v>
      </c>
      <c r="AD2346" t="str">
        <f t="shared" si="111"/>
        <v>แพร่-ตลาดไท</v>
      </c>
      <c r="AE2346" t="s">
        <v>73</v>
      </c>
      <c r="AF2346" s="1">
        <v>0</v>
      </c>
      <c r="AG2346" s="1">
        <v>0</v>
      </c>
      <c r="AH2346" s="1">
        <v>0</v>
      </c>
      <c r="AI2346" t="s">
        <v>7499</v>
      </c>
      <c r="AJ2346" s="1">
        <v>1</v>
      </c>
      <c r="AK2346" s="1">
        <v>572</v>
      </c>
      <c r="AL2346" s="1">
        <v>572</v>
      </c>
      <c r="AM2346" s="1">
        <v>1</v>
      </c>
      <c r="AN2346" s="1">
        <v>0</v>
      </c>
      <c r="AO2346" s="1">
        <v>0</v>
      </c>
      <c r="AP2346" s="1">
        <v>0</v>
      </c>
      <c r="AQ2346" s="1">
        <v>0</v>
      </c>
      <c r="AR2346" s="1">
        <v>803</v>
      </c>
      <c r="AS2346" s="1">
        <v>1736.9207805099545</v>
      </c>
      <c r="AT2346" s="1">
        <f>Table1[[#This Row],[รวมต้นทุนค่าเดินทาง]]+Table1[[#This Row],[รวมต้นทุนค่าซ่อม]]+Table1[[#This Row],[รวมค่าเสื่อม]]</f>
        <v>4904.3596203586312</v>
      </c>
      <c r="AU2346" s="1">
        <f t="shared" si="109"/>
        <v>4737.6107634746759</v>
      </c>
      <c r="AV2346" s="1" t="str" cm="1">
        <f t="array" ref="AV2346">IF(AC2346&lt;4, "เก็บ", IF(OR(AT2346 &lt; PERCENTILE(IF($AC$2:$AC$5092=AC2346, $AT$2:$AT$5092), 0.25) - 1.5 * (PERCENTILE(IF($AC$2:$AC$5092=AC2346, $AT$2:$AT$5092), 0.75) - PERCENTILE(IF($AC$2:$AC$5092=AC2346, $AT$2:$AT$5092), 0.25)), AT2346 &gt; PERCENTILE(IF($AC$2:$AC$5092=AC2346, $AT$2:$AT$5092), 0.75) + 1.5 * (PERCENTILE(IF($AC$2:$AC$5092=AC2346, $AT$2:$AT$5092), 0.75) - PERCENTILE(IF($AC$2:$AC$5092=AC2346, $AT$2:$AT$5092), 0.25))), "ตัด", "เก็บ"))</f>
        <v>เก็บ</v>
      </c>
      <c r="AW2346" s="1">
        <f t="shared" si="110"/>
        <v>4487.1668970521196</v>
      </c>
      <c r="AX2346" s="1">
        <v>3014.4338711558335</v>
      </c>
      <c r="AY2346" s="1">
        <v>2364.4388398486763</v>
      </c>
    </row>
    <row r="2347" spans="1:51" x14ac:dyDescent="0.2">
      <c r="A2347" s="3">
        <v>45727</v>
      </c>
      <c r="B2347">
        <v>45727</v>
      </c>
      <c r="C2347" t="s">
        <v>7500</v>
      </c>
      <c r="D2347" t="s">
        <v>66</v>
      </c>
      <c r="E2347" t="s">
        <v>67</v>
      </c>
      <c r="F2347" t="s">
        <v>381</v>
      </c>
      <c r="G2347" s="1">
        <v>0</v>
      </c>
      <c r="H2347" s="1">
        <v>0</v>
      </c>
      <c r="I2347" s="1">
        <v>500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500</v>
      </c>
      <c r="P2347" t="s">
        <v>7501</v>
      </c>
      <c r="Q2347" s="2">
        <v>244054</v>
      </c>
      <c r="R2347" t="s">
        <v>70</v>
      </c>
      <c r="S2347">
        <v>0</v>
      </c>
      <c r="T2347" t="s">
        <v>71</v>
      </c>
      <c r="U2347" t="s">
        <v>161</v>
      </c>
      <c r="V2347" s="1">
        <v>0</v>
      </c>
      <c r="W2347" s="1">
        <v>0</v>
      </c>
      <c r="X2347" s="1">
        <v>0</v>
      </c>
      <c r="AA2347" t="s">
        <v>58</v>
      </c>
      <c r="AB2347" s="1">
        <v>0</v>
      </c>
      <c r="AC2347" s="4">
        <f>IF(ISNUMBER(MATCH(AD2347, $AD$2:AD2346, 0)), INDEX($AC$2:AC2346, MATCH(AD2347, $AD$2:AD2346, 0)), MAX($AC$2:AC2346)+1)</f>
        <v>9</v>
      </c>
      <c r="AD2347" t="str">
        <f t="shared" si="111"/>
        <v>เชียงใหม่-พุทธมณฑลสาย 2</v>
      </c>
      <c r="AE2347" t="s">
        <v>73</v>
      </c>
      <c r="AF2347" s="1">
        <v>0</v>
      </c>
      <c r="AG2347" s="1">
        <v>0</v>
      </c>
      <c r="AH2347" s="1">
        <v>0</v>
      </c>
      <c r="AI2347" t="s">
        <v>7502</v>
      </c>
      <c r="AJ2347" s="1">
        <v>1</v>
      </c>
      <c r="AK2347" s="1">
        <v>720</v>
      </c>
      <c r="AL2347" s="1">
        <v>720</v>
      </c>
      <c r="AM2347" s="1">
        <v>1</v>
      </c>
      <c r="AN2347" s="1">
        <v>0</v>
      </c>
      <c r="AO2347" s="1">
        <v>0</v>
      </c>
      <c r="AP2347" s="1">
        <v>0</v>
      </c>
      <c r="AQ2347" s="1">
        <v>0</v>
      </c>
      <c r="AR2347" s="1">
        <v>500</v>
      </c>
      <c r="AS2347" s="1">
        <v>2247.4134381726499</v>
      </c>
      <c r="AT2347" s="1">
        <f>Table1[[#This Row],[รวมต้นทุนค่าเดินทาง]]+Table1[[#This Row],[รวมต้นทุนค่าซ่อม]]+Table1[[#This Row],[รวมค่าเสื่อม]]</f>
        <v>4243.74489232619</v>
      </c>
      <c r="AU2347" s="1">
        <f t="shared" si="109"/>
        <v>4623.2312262414152</v>
      </c>
      <c r="AV2347" s="1" t="str" cm="1">
        <f t="array" ref="AV2347">IF(AC2347&lt;4, "เก็บ", IF(OR(AT2347 &lt; PERCENTILE(IF($AC$2:$AC$5092=AC2347, $AT$2:$AT$5092), 0.25) - 1.5 * (PERCENTILE(IF($AC$2:$AC$5092=AC2347, $AT$2:$AT$5092), 0.75) - PERCENTILE(IF($AC$2:$AC$5092=AC2347, $AT$2:$AT$5092), 0.25)), AT2347 &gt; PERCENTILE(IF($AC$2:$AC$5092=AC2347, $AT$2:$AT$5092), 0.75) + 1.5 * (PERCENTILE(IF($AC$2:$AC$5092=AC2347, $AT$2:$AT$5092), 0.75) - PERCENTILE(IF($AC$2:$AC$5092=AC2347, $AT$2:$AT$5092), 0.25))), "ตัด", "เก็บ"))</f>
        <v>เก็บ</v>
      </c>
      <c r="AW2347" s="1">
        <f t="shared" si="110"/>
        <v>4005.4952465164292</v>
      </c>
      <c r="AX2347" s="1">
        <v>2577.9546108768855</v>
      </c>
      <c r="AY2347" s="1">
        <v>1496.3314541535401</v>
      </c>
    </row>
    <row r="2348" spans="1:51" x14ac:dyDescent="0.2">
      <c r="A2348" s="3">
        <v>45727</v>
      </c>
      <c r="B2348">
        <v>45727</v>
      </c>
      <c r="C2348" t="s">
        <v>7503</v>
      </c>
      <c r="D2348" t="s">
        <v>66</v>
      </c>
      <c r="E2348" t="s">
        <v>124</v>
      </c>
      <c r="F2348" t="s">
        <v>224</v>
      </c>
      <c r="G2348" s="1">
        <v>0</v>
      </c>
      <c r="H2348" s="1">
        <v>1038</v>
      </c>
      <c r="I2348" s="1">
        <v>400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400</v>
      </c>
      <c r="P2348" t="s">
        <v>7504</v>
      </c>
      <c r="Q2348" s="2">
        <v>244054</v>
      </c>
      <c r="R2348" t="s">
        <v>70</v>
      </c>
      <c r="S2348">
        <v>0</v>
      </c>
      <c r="T2348" t="s">
        <v>71</v>
      </c>
      <c r="U2348" t="s">
        <v>93</v>
      </c>
      <c r="V2348" s="1">
        <v>0</v>
      </c>
      <c r="W2348" s="1">
        <v>0</v>
      </c>
      <c r="X2348" s="1">
        <v>0</v>
      </c>
      <c r="AA2348" t="s">
        <v>58</v>
      </c>
      <c r="AB2348" s="1">
        <v>0</v>
      </c>
      <c r="AC2348" s="4">
        <f>IF(ISNUMBER(MATCH(AD2348, $AD$2:AD2347, 0)), INDEX($AC$2:AC2347, MATCH(AD2348, $AD$2:AD2347, 0)), MAX($AC$2:AC2347)+1)</f>
        <v>4</v>
      </c>
      <c r="AD2348" t="str">
        <f t="shared" si="111"/>
        <v>เชียงใหม่-ตลาดไท</v>
      </c>
      <c r="AE2348" t="s">
        <v>73</v>
      </c>
      <c r="AF2348" s="1">
        <v>0</v>
      </c>
      <c r="AG2348" s="1">
        <v>0</v>
      </c>
      <c r="AH2348" s="1">
        <v>0</v>
      </c>
      <c r="AI2348" t="s">
        <v>7505</v>
      </c>
      <c r="AJ2348" s="1">
        <v>1</v>
      </c>
      <c r="AK2348" s="1">
        <v>720</v>
      </c>
      <c r="AL2348" s="1">
        <v>720</v>
      </c>
      <c r="AM2348" s="1">
        <v>1</v>
      </c>
      <c r="AN2348" s="1">
        <v>0</v>
      </c>
      <c r="AO2348" s="1">
        <v>0</v>
      </c>
      <c r="AP2348" s="1">
        <v>0</v>
      </c>
      <c r="AQ2348" s="1">
        <v>0</v>
      </c>
      <c r="AR2348" s="1">
        <v>1438</v>
      </c>
      <c r="AS2348" s="1">
        <v>1610.519332896414</v>
      </c>
      <c r="AT2348" s="1">
        <f>Table1[[#This Row],[รวมต้นทุนค่าเดินทาง]]+Table1[[#This Row],[รวมต้นทุนค่าซ่อม]]+Table1[[#This Row],[รวมค่าเสื่อม]]</f>
        <v>5390.8860454677306</v>
      </c>
      <c r="AU2348" s="1">
        <f t="shared" si="109"/>
        <v>4256.109283997258</v>
      </c>
      <c r="AV2348" s="1" t="str" cm="1">
        <f t="array" ref="AV2348">IF(AC2348&lt;4, "เก็บ", IF(OR(AT2348 &lt; PERCENTILE(IF($AC$2:$AC$5092=AC2348, $AT$2:$AT$5092), 0.25) - 1.5 * (PERCENTILE(IF($AC$2:$AC$5092=AC2348, $AT$2:$AT$5092), 0.75) - PERCENTILE(IF($AC$2:$AC$5092=AC2348, $AT$2:$AT$5092), 0.25)), AT2348 &gt; PERCENTILE(IF($AC$2:$AC$5092=AC2348, $AT$2:$AT$5092), 0.75) + 1.5 * (PERCENTILE(IF($AC$2:$AC$5092=AC2348, $AT$2:$AT$5092), 0.75) - PERCENTILE(IF($AC$2:$AC$5092=AC2348, $AT$2:$AT$5092), 0.25))), "ตัด", "เก็บ"))</f>
        <v>เก็บ</v>
      </c>
      <c r="AW2348" s="1">
        <f t="shared" si="110"/>
        <v>3807.0727671795808</v>
      </c>
      <c r="AX2348" s="1">
        <v>2335.0230876608157</v>
      </c>
      <c r="AY2348" s="1">
        <v>2342.3667125713164</v>
      </c>
    </row>
    <row r="2349" spans="1:51" x14ac:dyDescent="0.2">
      <c r="A2349" s="3">
        <v>45727</v>
      </c>
      <c r="B2349">
        <v>45727</v>
      </c>
      <c r="C2349" t="s">
        <v>7506</v>
      </c>
      <c r="D2349" t="s">
        <v>66</v>
      </c>
      <c r="E2349" t="s">
        <v>67</v>
      </c>
      <c r="F2349" t="s">
        <v>1010</v>
      </c>
      <c r="G2349" s="1">
        <v>0</v>
      </c>
      <c r="H2349" s="1">
        <v>870</v>
      </c>
      <c r="I2349" s="1">
        <v>400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400</v>
      </c>
      <c r="P2349" t="s">
        <v>7507</v>
      </c>
      <c r="Q2349" s="2">
        <v>244054</v>
      </c>
      <c r="R2349" t="s">
        <v>70</v>
      </c>
      <c r="S2349">
        <v>0</v>
      </c>
      <c r="T2349" t="s">
        <v>254</v>
      </c>
      <c r="U2349" t="s">
        <v>93</v>
      </c>
      <c r="V2349" s="1">
        <v>0</v>
      </c>
      <c r="W2349" s="1">
        <v>0</v>
      </c>
      <c r="X2349" s="1">
        <v>0</v>
      </c>
      <c r="AA2349" t="s">
        <v>58</v>
      </c>
      <c r="AB2349" s="1">
        <v>0</v>
      </c>
      <c r="AC2349" s="4">
        <f>IF(ISNUMBER(MATCH(AD2349, $AD$2:AD2348, 0)), INDEX($AC$2:AC2348, MATCH(AD2349, $AD$2:AD2348, 0)), MAX($AC$2:AC2348)+1)</f>
        <v>14</v>
      </c>
      <c r="AD2349" t="str">
        <f t="shared" si="111"/>
        <v>ลำปาง-ตลาดไท</v>
      </c>
      <c r="AE2349" t="s">
        <v>73</v>
      </c>
      <c r="AF2349" s="1">
        <v>0</v>
      </c>
      <c r="AG2349" s="1">
        <v>0</v>
      </c>
      <c r="AH2349" s="1">
        <v>0</v>
      </c>
      <c r="AI2349" t="s">
        <v>7508</v>
      </c>
      <c r="AJ2349" s="1">
        <v>1</v>
      </c>
      <c r="AK2349" s="1">
        <v>620</v>
      </c>
      <c r="AL2349" s="1">
        <v>620</v>
      </c>
      <c r="AM2349" s="1">
        <v>1</v>
      </c>
      <c r="AN2349" s="1">
        <v>0</v>
      </c>
      <c r="AO2349" s="1">
        <v>0</v>
      </c>
      <c r="AP2349" s="1">
        <v>0</v>
      </c>
      <c r="AQ2349" s="1">
        <v>0</v>
      </c>
      <c r="AR2349" s="1">
        <v>1270</v>
      </c>
      <c r="AS2349" s="1">
        <v>2679.7153615253519</v>
      </c>
      <c r="AT2349" s="1">
        <f>Table1[[#This Row],[รวมต้นทุนค่าเดินทาง]]+Table1[[#This Row],[รวมต้นทุนค่าซ่อม]]+Table1[[#This Row],[รวมค่าเสื่อม]]</f>
        <v>6167.9073258110657</v>
      </c>
      <c r="AU2349" s="1" t="e">
        <f t="shared" si="109"/>
        <v>#N/A</v>
      </c>
      <c r="AV2349" s="1" t="e" cm="1">
        <f t="array" ref="AV2349">IF(AC2349&lt;4, "เก็บ", IF(OR(AT2349 &lt; PERCENTILE(IF($AC$2:$AC$5092=AC2349, $AT$2:$AT$5092), 0.25) - 1.5 * (PERCENTILE(IF($AC$2:$AC$5092=AC2349, $AT$2:$AT$5092), 0.75) - PERCENTILE(IF($AC$2:$AC$5092=AC2349, $AT$2:$AT$5092), 0.25)), AT2349 &gt; PERCENTILE(IF($AC$2:$AC$5092=AC2349, $AT$2:$AT$5092), 0.75) + 1.5 * (PERCENTILE(IF($AC$2:$AC$5092=AC2349, $AT$2:$AT$5092), 0.75) - PERCENTILE(IF($AC$2:$AC$5092=AC2349, $AT$2:$AT$5092), 0.25))), "ตัด", "เก็บ"))</f>
        <v>#N/A</v>
      </c>
      <c r="AW2349" s="1" t="e">
        <f t="shared" si="110"/>
        <v>#DIV/0!</v>
      </c>
      <c r="AX2349" s="1">
        <v>2411.9362516169685</v>
      </c>
      <c r="AY2349" s="1">
        <v>2218.1919642857142</v>
      </c>
    </row>
    <row r="2350" spans="1:51" x14ac:dyDescent="0.2">
      <c r="A2350" s="3">
        <v>45728</v>
      </c>
      <c r="B2350">
        <v>45728</v>
      </c>
      <c r="C2350" t="s">
        <v>7509</v>
      </c>
      <c r="D2350" t="s">
        <v>66</v>
      </c>
      <c r="E2350" t="s">
        <v>67</v>
      </c>
      <c r="F2350" t="s">
        <v>655</v>
      </c>
      <c r="G2350" s="1">
        <v>0</v>
      </c>
      <c r="H2350" s="1">
        <v>1071</v>
      </c>
      <c r="I2350" s="1">
        <v>500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500</v>
      </c>
      <c r="P2350" t="s">
        <v>7510</v>
      </c>
      <c r="Q2350" s="2">
        <v>244055</v>
      </c>
      <c r="R2350" t="s">
        <v>70</v>
      </c>
      <c r="S2350">
        <v>0</v>
      </c>
      <c r="T2350" t="s">
        <v>71</v>
      </c>
      <c r="U2350" t="s">
        <v>161</v>
      </c>
      <c r="V2350" s="1">
        <v>0</v>
      </c>
      <c r="W2350" s="1">
        <v>0</v>
      </c>
      <c r="X2350" s="1">
        <v>0</v>
      </c>
      <c r="AA2350" t="s">
        <v>58</v>
      </c>
      <c r="AB2350" s="1">
        <v>0</v>
      </c>
      <c r="AC2350" s="4">
        <f>IF(ISNUMBER(MATCH(AD2350, $AD$2:AD2349, 0)), INDEX($AC$2:AC2349, MATCH(AD2350, $AD$2:AD2349, 0)), MAX($AC$2:AC2349)+1)</f>
        <v>9</v>
      </c>
      <c r="AD2350" t="str">
        <f t="shared" si="111"/>
        <v>เชียงใหม่-พุทธมณฑลสาย 2</v>
      </c>
      <c r="AE2350" t="s">
        <v>73</v>
      </c>
      <c r="AF2350" s="1">
        <v>0</v>
      </c>
      <c r="AG2350" s="1">
        <v>0</v>
      </c>
      <c r="AH2350" s="1">
        <v>0</v>
      </c>
      <c r="AI2350" t="s">
        <v>7511</v>
      </c>
      <c r="AJ2350" s="1">
        <v>1</v>
      </c>
      <c r="AK2350" s="1">
        <v>720</v>
      </c>
      <c r="AL2350" s="1">
        <v>720</v>
      </c>
      <c r="AM2350" s="1">
        <v>1</v>
      </c>
      <c r="AN2350" s="1">
        <v>0</v>
      </c>
      <c r="AO2350" s="1">
        <v>0</v>
      </c>
      <c r="AP2350" s="1">
        <v>0</v>
      </c>
      <c r="AQ2350" s="1">
        <v>0</v>
      </c>
      <c r="AR2350" s="1">
        <v>1571</v>
      </c>
      <c r="AS2350" s="1">
        <v>2200.6285077357315</v>
      </c>
      <c r="AT2350" s="1">
        <f>Table1[[#This Row],[รวมต้นทุนค่าเดินทาง]]+Table1[[#This Row],[รวมต้นทุนค่าซ่อม]]+Table1[[#This Row],[รวมค่าเสื่อม]]</f>
        <v>6860.1214983899372</v>
      </c>
      <c r="AU2350" s="1">
        <f t="shared" si="109"/>
        <v>4623.2312262414152</v>
      </c>
      <c r="AV2350" s="1" t="str" cm="1">
        <f t="array" ref="AV2350">IF(AC2350&lt;4, "เก็บ", IF(OR(AT2350 &lt; PERCENTILE(IF($AC$2:$AC$5092=AC2350, $AT$2:$AT$5092), 0.25) - 1.5 * (PERCENTILE(IF($AC$2:$AC$5092=AC2350, $AT$2:$AT$5092), 0.75) - PERCENTILE(IF($AC$2:$AC$5092=AC2350, $AT$2:$AT$5092), 0.25)), AT2350 &gt; PERCENTILE(IF($AC$2:$AC$5092=AC2350, $AT$2:$AT$5092), 0.75) + 1.5 * (PERCENTILE(IF($AC$2:$AC$5092=AC2350, $AT$2:$AT$5092), 0.75) - PERCENTILE(IF($AC$2:$AC$5092=AC2350, $AT$2:$AT$5092), 0.25))), "ตัด", "เก็บ"))</f>
        <v>เก็บ</v>
      </c>
      <c r="AW2350" s="1">
        <f t="shared" si="110"/>
        <v>4005.4952465164292</v>
      </c>
      <c r="AX2350" s="1">
        <v>2577.9546108768855</v>
      </c>
      <c r="AY2350" s="1">
        <v>3088.4929906542056</v>
      </c>
    </row>
    <row r="2351" spans="1:51" x14ac:dyDescent="0.2">
      <c r="A2351" s="3">
        <v>45728</v>
      </c>
      <c r="B2351">
        <v>45728</v>
      </c>
      <c r="C2351" t="s">
        <v>7512</v>
      </c>
      <c r="D2351" t="s">
        <v>66</v>
      </c>
      <c r="E2351" t="s">
        <v>124</v>
      </c>
      <c r="F2351" t="s">
        <v>399</v>
      </c>
      <c r="G2351" s="1">
        <v>0</v>
      </c>
      <c r="H2351" s="1">
        <v>1071</v>
      </c>
      <c r="I2351" s="1">
        <v>500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>
        <v>500</v>
      </c>
      <c r="P2351" t="s">
        <v>7513</v>
      </c>
      <c r="Q2351" s="2">
        <v>244055</v>
      </c>
      <c r="R2351" t="s">
        <v>70</v>
      </c>
      <c r="S2351">
        <v>0</v>
      </c>
      <c r="T2351" t="s">
        <v>71</v>
      </c>
      <c r="U2351" t="s">
        <v>161</v>
      </c>
      <c r="V2351" s="1">
        <v>0</v>
      </c>
      <c r="W2351" s="1">
        <v>0</v>
      </c>
      <c r="X2351" s="1">
        <v>0</v>
      </c>
      <c r="AA2351" t="s">
        <v>58</v>
      </c>
      <c r="AB2351" s="1">
        <v>0</v>
      </c>
      <c r="AC2351" s="4">
        <f>IF(ISNUMBER(MATCH(AD2351, $AD$2:AD2350, 0)), INDEX($AC$2:AC2350, MATCH(AD2351, $AD$2:AD2350, 0)), MAX($AC$2:AC2350)+1)</f>
        <v>9</v>
      </c>
      <c r="AD2351" t="str">
        <f t="shared" si="111"/>
        <v>เชียงใหม่-พุทธมณฑลสาย 2</v>
      </c>
      <c r="AE2351" t="s">
        <v>73</v>
      </c>
      <c r="AF2351" s="1">
        <v>0</v>
      </c>
      <c r="AG2351" s="1">
        <v>0</v>
      </c>
      <c r="AH2351" s="1">
        <v>0</v>
      </c>
      <c r="AI2351" t="s">
        <v>7514</v>
      </c>
      <c r="AJ2351" s="1">
        <v>1</v>
      </c>
      <c r="AK2351" s="1">
        <v>720</v>
      </c>
      <c r="AL2351" s="1">
        <v>720</v>
      </c>
      <c r="AM2351" s="1">
        <v>1</v>
      </c>
      <c r="AN2351" s="1">
        <v>0</v>
      </c>
      <c r="AO2351" s="1">
        <v>0</v>
      </c>
      <c r="AP2351" s="1">
        <v>0</v>
      </c>
      <c r="AQ2351" s="1">
        <v>0</v>
      </c>
      <c r="AR2351" s="1">
        <v>1571</v>
      </c>
      <c r="AS2351" s="1">
        <v>3262.1325324006143</v>
      </c>
      <c r="AT2351" s="1">
        <f>Table1[[#This Row],[รวมต้นทุนค่าเดินทาง]]+Table1[[#This Row],[รวมต้นทุนค่าซ่อม]]+Table1[[#This Row],[รวมค่าเสื่อม]]</f>
        <v>7303.0844554775367</v>
      </c>
      <c r="AU2351" s="1">
        <f t="shared" si="109"/>
        <v>4623.2312262414152</v>
      </c>
      <c r="AV2351" s="1" t="str" cm="1">
        <f t="array" ref="AV2351">IF(AC2351&lt;4, "เก็บ", IF(OR(AT2351 &lt; PERCENTILE(IF($AC$2:$AC$5092=AC2351, $AT$2:$AT$5092), 0.25) - 1.5 * (PERCENTILE(IF($AC$2:$AC$5092=AC2351, $AT$2:$AT$5092), 0.75) - PERCENTILE(IF($AC$2:$AC$5092=AC2351, $AT$2:$AT$5092), 0.25)), AT2351 &gt; PERCENTILE(IF($AC$2:$AC$5092=AC2351, $AT$2:$AT$5092), 0.75) + 1.5 * (PERCENTILE(IF($AC$2:$AC$5092=AC2351, $AT$2:$AT$5092), 0.75) - PERCENTILE(IF($AC$2:$AC$5092=AC2351, $AT$2:$AT$5092), 0.25))), "ตัด", "เก็บ"))</f>
        <v>เก็บ</v>
      </c>
      <c r="AW2351" s="1">
        <f t="shared" si="110"/>
        <v>4005.4952465164292</v>
      </c>
      <c r="AX2351" s="1">
        <v>2577.9546108768855</v>
      </c>
      <c r="AY2351" s="1">
        <v>2469.9519230769229</v>
      </c>
    </row>
    <row r="2352" spans="1:51" x14ac:dyDescent="0.2">
      <c r="A2352" s="3">
        <v>45728</v>
      </c>
      <c r="B2352">
        <v>45728</v>
      </c>
      <c r="C2352" t="s">
        <v>7515</v>
      </c>
      <c r="D2352" t="s">
        <v>66</v>
      </c>
      <c r="E2352" t="s">
        <v>67</v>
      </c>
      <c r="F2352" t="s">
        <v>704</v>
      </c>
      <c r="G2352" s="1">
        <v>0</v>
      </c>
      <c r="H2352" s="1">
        <v>0</v>
      </c>
      <c r="I2352" s="1">
        <v>500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500</v>
      </c>
      <c r="P2352" t="s">
        <v>7516</v>
      </c>
      <c r="Q2352" s="2">
        <v>244055</v>
      </c>
      <c r="R2352" t="s">
        <v>70</v>
      </c>
      <c r="S2352">
        <v>0</v>
      </c>
      <c r="T2352" t="s">
        <v>71</v>
      </c>
      <c r="U2352" t="s">
        <v>161</v>
      </c>
      <c r="V2352" s="1">
        <v>0</v>
      </c>
      <c r="W2352" s="1">
        <v>0</v>
      </c>
      <c r="X2352" s="1">
        <v>0</v>
      </c>
      <c r="AA2352" t="s">
        <v>58</v>
      </c>
      <c r="AB2352" s="1">
        <v>0</v>
      </c>
      <c r="AC2352" s="4">
        <f>IF(ISNUMBER(MATCH(AD2352, $AD$2:AD2351, 0)), INDEX($AC$2:AC2351, MATCH(AD2352, $AD$2:AD2351, 0)), MAX($AC$2:AC2351)+1)</f>
        <v>9</v>
      </c>
      <c r="AD2352" t="str">
        <f t="shared" si="111"/>
        <v>เชียงใหม่-พุทธมณฑลสาย 2</v>
      </c>
      <c r="AE2352" t="s">
        <v>73</v>
      </c>
      <c r="AF2352" s="1">
        <v>0</v>
      </c>
      <c r="AG2352" s="1">
        <v>0</v>
      </c>
      <c r="AH2352" s="1">
        <v>0</v>
      </c>
      <c r="AI2352" t="s">
        <v>7517</v>
      </c>
      <c r="AJ2352" s="1">
        <v>1</v>
      </c>
      <c r="AK2352" s="1">
        <v>720</v>
      </c>
      <c r="AL2352" s="1">
        <v>720</v>
      </c>
      <c r="AM2352" s="1">
        <v>1</v>
      </c>
      <c r="AN2352" s="1">
        <v>0</v>
      </c>
      <c r="AO2352" s="1">
        <v>0</v>
      </c>
      <c r="AP2352" s="1">
        <v>0</v>
      </c>
      <c r="AQ2352" s="1">
        <v>0</v>
      </c>
      <c r="AR2352" s="1">
        <v>500</v>
      </c>
      <c r="AS2352" s="1">
        <v>2034.2290438419036</v>
      </c>
      <c r="AT2352" s="1">
        <f>Table1[[#This Row],[รวมต้นทุนค่าเดินทาง]]+Table1[[#This Row],[รวมต้นทุนค่าซ่อม]]+Table1[[#This Row],[รวมค่าเสื่อม]]</f>
        <v>4335.5507871141108</v>
      </c>
      <c r="AU2352" s="1">
        <f t="shared" si="109"/>
        <v>4623.2312262414152</v>
      </c>
      <c r="AV2352" s="1" t="str" cm="1">
        <f t="array" ref="AV2352">IF(AC2352&lt;4, "เก็บ", IF(OR(AT2352 &lt; PERCENTILE(IF($AC$2:$AC$5092=AC2352, $AT$2:$AT$5092), 0.25) - 1.5 * (PERCENTILE(IF($AC$2:$AC$5092=AC2352, $AT$2:$AT$5092), 0.75) - PERCENTILE(IF($AC$2:$AC$5092=AC2352, $AT$2:$AT$5092), 0.25)), AT2352 &gt; PERCENTILE(IF($AC$2:$AC$5092=AC2352, $AT$2:$AT$5092), 0.75) + 1.5 * (PERCENTILE(IF($AC$2:$AC$5092=AC2352, $AT$2:$AT$5092), 0.75) - PERCENTILE(IF($AC$2:$AC$5092=AC2352, $AT$2:$AT$5092), 0.25))), "ตัด", "เก็บ"))</f>
        <v>เก็บ</v>
      </c>
      <c r="AW2352" s="1">
        <f t="shared" si="110"/>
        <v>4005.4952465164292</v>
      </c>
      <c r="AX2352" s="1">
        <v>2577.9546108768855</v>
      </c>
      <c r="AY2352" s="1">
        <v>1801.3217432722076</v>
      </c>
    </row>
    <row r="2353" spans="1:51" x14ac:dyDescent="0.2">
      <c r="A2353" s="3">
        <v>45728</v>
      </c>
      <c r="B2353">
        <v>45728</v>
      </c>
      <c r="C2353" t="s">
        <v>7518</v>
      </c>
      <c r="D2353" t="s">
        <v>66</v>
      </c>
      <c r="E2353" t="s">
        <v>67</v>
      </c>
      <c r="F2353" t="s">
        <v>529</v>
      </c>
      <c r="G2353" s="1">
        <v>0</v>
      </c>
      <c r="H2353" s="1">
        <v>870</v>
      </c>
      <c r="I2353" s="1">
        <v>400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400</v>
      </c>
      <c r="P2353" t="s">
        <v>7519</v>
      </c>
      <c r="Q2353" s="2">
        <v>244055</v>
      </c>
      <c r="R2353" t="s">
        <v>70</v>
      </c>
      <c r="S2353">
        <v>0</v>
      </c>
      <c r="T2353" t="s">
        <v>254</v>
      </c>
      <c r="U2353" t="s">
        <v>93</v>
      </c>
      <c r="V2353" s="1">
        <v>0</v>
      </c>
      <c r="W2353" s="1">
        <v>0</v>
      </c>
      <c r="X2353" s="1">
        <v>0</v>
      </c>
      <c r="AA2353" t="s">
        <v>58</v>
      </c>
      <c r="AB2353" s="1">
        <v>0</v>
      </c>
      <c r="AC2353" s="4">
        <f>IF(ISNUMBER(MATCH(AD2353, $AD$2:AD2352, 0)), INDEX($AC$2:AC2352, MATCH(AD2353, $AD$2:AD2352, 0)), MAX($AC$2:AC2352)+1)</f>
        <v>14</v>
      </c>
      <c r="AD2353" t="str">
        <f t="shared" si="111"/>
        <v>ลำปาง-ตลาดไท</v>
      </c>
      <c r="AE2353" t="s">
        <v>73</v>
      </c>
      <c r="AF2353" s="1">
        <v>0</v>
      </c>
      <c r="AG2353" s="1">
        <v>0</v>
      </c>
      <c r="AH2353" s="1">
        <v>0</v>
      </c>
      <c r="AI2353" t="s">
        <v>7520</v>
      </c>
      <c r="AJ2353" s="1">
        <v>1</v>
      </c>
      <c r="AK2353" s="1">
        <v>620</v>
      </c>
      <c r="AL2353" s="1">
        <v>620</v>
      </c>
      <c r="AM2353" s="1">
        <v>1</v>
      </c>
      <c r="AN2353" s="1">
        <v>0</v>
      </c>
      <c r="AO2353" s="1">
        <v>0</v>
      </c>
      <c r="AP2353" s="1">
        <v>0</v>
      </c>
      <c r="AQ2353" s="1">
        <v>0</v>
      </c>
      <c r="AR2353" s="1">
        <v>1270</v>
      </c>
      <c r="AS2353" s="1">
        <v>4679.76794918214</v>
      </c>
      <c r="AT2353" s="1">
        <f>Table1[[#This Row],[รวมต้นทุนค่าเดินทาง]]+Table1[[#This Row],[รวมต้นทุนค่าซ่อม]]+Table1[[#This Row],[รวมค่าเสื่อม]]</f>
        <v>8227.4079208334515</v>
      </c>
      <c r="AU2353" s="1" t="e">
        <f t="shared" si="109"/>
        <v>#N/A</v>
      </c>
      <c r="AV2353" s="1" t="e" cm="1">
        <f t="array" ref="AV2353">IF(AC2353&lt;4, "เก็บ", IF(OR(AT2353 &lt; PERCENTILE(IF($AC$2:$AC$5092=AC2353, $AT$2:$AT$5092), 0.25) - 1.5 * (PERCENTILE(IF($AC$2:$AC$5092=AC2353, $AT$2:$AT$5092), 0.75) - PERCENTILE(IF($AC$2:$AC$5092=AC2353, $AT$2:$AT$5092), 0.25)), AT2353 &gt; PERCENTILE(IF($AC$2:$AC$5092=AC2353, $AT$2:$AT$5092), 0.75) + 1.5 * (PERCENTILE(IF($AC$2:$AC$5092=AC2353, $AT$2:$AT$5092), 0.75) - PERCENTILE(IF($AC$2:$AC$5092=AC2353, $AT$2:$AT$5092), 0.25))), "ตัด", "เก็บ"))</f>
        <v>#N/A</v>
      </c>
      <c r="AW2353" s="1" t="e">
        <f t="shared" si="110"/>
        <v>#DIV/0!</v>
      </c>
      <c r="AX2353" s="1">
        <v>2411.9362516169685</v>
      </c>
      <c r="AY2353" s="1">
        <v>2277.6399716513115</v>
      </c>
    </row>
    <row r="2354" spans="1:51" x14ac:dyDescent="0.2">
      <c r="A2354" s="3">
        <v>45729</v>
      </c>
      <c r="B2354">
        <v>45729</v>
      </c>
      <c r="C2354" t="s">
        <v>7521</v>
      </c>
      <c r="D2354" t="s">
        <v>66</v>
      </c>
      <c r="E2354" t="s">
        <v>67</v>
      </c>
      <c r="F2354" t="s">
        <v>328</v>
      </c>
      <c r="G2354" s="1">
        <v>0</v>
      </c>
      <c r="H2354" s="1">
        <v>0</v>
      </c>
      <c r="I2354" s="1">
        <v>400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400</v>
      </c>
      <c r="P2354" t="s">
        <v>7522</v>
      </c>
      <c r="Q2354" s="2">
        <v>244056</v>
      </c>
      <c r="R2354" t="s">
        <v>70</v>
      </c>
      <c r="S2354">
        <v>0</v>
      </c>
      <c r="T2354" t="s">
        <v>254</v>
      </c>
      <c r="U2354" t="s">
        <v>161</v>
      </c>
      <c r="V2354" s="1">
        <v>0</v>
      </c>
      <c r="W2354" s="1">
        <v>0</v>
      </c>
      <c r="X2354" s="1">
        <v>0</v>
      </c>
      <c r="AA2354" t="s">
        <v>58</v>
      </c>
      <c r="AB2354" s="1">
        <v>0</v>
      </c>
      <c r="AC2354" s="4">
        <f>IF(ISNUMBER(MATCH(AD2354, $AD$2:AD2353, 0)), INDEX($AC$2:AC2353, MATCH(AD2354, $AD$2:AD2353, 0)), MAX($AC$2:AC2353)+1)</f>
        <v>11</v>
      </c>
      <c r="AD2354" t="str">
        <f t="shared" si="111"/>
        <v>ลำปาง-พุทธมณฑลสาย 2</v>
      </c>
      <c r="AE2354" t="s">
        <v>73</v>
      </c>
      <c r="AF2354" s="1">
        <v>0</v>
      </c>
      <c r="AG2354" s="1">
        <v>0</v>
      </c>
      <c r="AH2354" s="1">
        <v>0</v>
      </c>
      <c r="AI2354" t="s">
        <v>7523</v>
      </c>
      <c r="AJ2354" s="1">
        <v>1</v>
      </c>
      <c r="AK2354" s="1">
        <v>720</v>
      </c>
      <c r="AL2354" s="1">
        <v>720</v>
      </c>
      <c r="AM2354" s="1">
        <v>1</v>
      </c>
      <c r="AN2354" s="1">
        <v>0</v>
      </c>
      <c r="AO2354" s="1">
        <v>0</v>
      </c>
      <c r="AP2354" s="1">
        <v>0</v>
      </c>
      <c r="AQ2354" s="1">
        <v>0</v>
      </c>
      <c r="AR2354" s="1">
        <v>400</v>
      </c>
      <c r="AS2354" s="1">
        <v>1322.0013085580565</v>
      </c>
      <c r="AT2354" s="1">
        <f>Table1[[#This Row],[รวมต้นทุนค่าเดินทาง]]+Table1[[#This Row],[รวมต้นทุนค่าซ่อม]]+Table1[[#This Row],[รวมค่าเสื่อม]]</f>
        <v>3287.5650340482525</v>
      </c>
      <c r="AU2354" s="1">
        <f t="shared" si="109"/>
        <v>4930.4097489270907</v>
      </c>
      <c r="AV2354" s="1" t="str" cm="1">
        <f t="array" ref="AV2354">IF(AC2354&lt;4, "เก็บ", IF(OR(AT2354 &lt; PERCENTILE(IF($AC$2:$AC$5092=AC2354, $AT$2:$AT$5092), 0.25) - 1.5 * (PERCENTILE(IF($AC$2:$AC$5092=AC2354, $AT$2:$AT$5092), 0.75) - PERCENTILE(IF($AC$2:$AC$5092=AC2354, $AT$2:$AT$5092), 0.25)), AT2354 &gt; PERCENTILE(IF($AC$2:$AC$5092=AC2354, $AT$2:$AT$5092), 0.75) + 1.5 * (PERCENTILE(IF($AC$2:$AC$5092=AC2354, $AT$2:$AT$5092), 0.75) - PERCENTILE(IF($AC$2:$AC$5092=AC2354, $AT$2:$AT$5092), 0.25))), "ตัด", "เก็บ"))</f>
        <v>เก็บ</v>
      </c>
      <c r="AW2354" s="1">
        <f t="shared" si="110"/>
        <v>4496.4734610911819</v>
      </c>
      <c r="AX2354" s="1">
        <v>2927.9145864762854</v>
      </c>
      <c r="AY2354" s="1">
        <v>1565.5637254901962</v>
      </c>
    </row>
    <row r="2355" spans="1:51" x14ac:dyDescent="0.2">
      <c r="A2355" s="3">
        <v>45729</v>
      </c>
      <c r="B2355">
        <v>45729</v>
      </c>
      <c r="C2355" t="s">
        <v>7524</v>
      </c>
      <c r="D2355" t="s">
        <v>66</v>
      </c>
      <c r="E2355" t="s">
        <v>67</v>
      </c>
      <c r="F2355" t="s">
        <v>431</v>
      </c>
      <c r="G2355" s="1">
        <v>0</v>
      </c>
      <c r="H2355" s="1">
        <v>0</v>
      </c>
      <c r="I2355" s="1">
        <v>400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400</v>
      </c>
      <c r="P2355" t="s">
        <v>7525</v>
      </c>
      <c r="Q2355" s="2">
        <v>244056</v>
      </c>
      <c r="R2355" t="s">
        <v>70</v>
      </c>
      <c r="S2355">
        <v>0</v>
      </c>
      <c r="T2355" t="s">
        <v>254</v>
      </c>
      <c r="U2355" t="s">
        <v>93</v>
      </c>
      <c r="V2355" s="1">
        <v>0</v>
      </c>
      <c r="W2355" s="1">
        <v>0</v>
      </c>
      <c r="X2355" s="1">
        <v>0</v>
      </c>
      <c r="AA2355" t="s">
        <v>58</v>
      </c>
      <c r="AB2355" s="1">
        <v>0</v>
      </c>
      <c r="AC2355" s="4">
        <f>IF(ISNUMBER(MATCH(AD2355, $AD$2:AD2354, 0)), INDEX($AC$2:AC2354, MATCH(AD2355, $AD$2:AD2354, 0)), MAX($AC$2:AC2354)+1)</f>
        <v>14</v>
      </c>
      <c r="AD2355" t="str">
        <f t="shared" si="111"/>
        <v>ลำปาง-ตลาดไท</v>
      </c>
      <c r="AE2355" t="s">
        <v>73</v>
      </c>
      <c r="AF2355" s="1">
        <v>0</v>
      </c>
      <c r="AG2355" s="1">
        <v>0</v>
      </c>
      <c r="AH2355" s="1">
        <v>0</v>
      </c>
      <c r="AI2355" t="s">
        <v>7526</v>
      </c>
      <c r="AJ2355" s="1">
        <v>1</v>
      </c>
      <c r="AK2355" s="1">
        <v>720</v>
      </c>
      <c r="AL2355" s="1">
        <v>720</v>
      </c>
      <c r="AM2355" s="1">
        <v>1</v>
      </c>
      <c r="AN2355" s="1">
        <v>0</v>
      </c>
      <c r="AO2355" s="1">
        <v>0</v>
      </c>
      <c r="AP2355" s="1">
        <v>0</v>
      </c>
      <c r="AQ2355" s="1">
        <v>0</v>
      </c>
      <c r="AR2355" s="1">
        <v>400</v>
      </c>
      <c r="AS2355" s="1">
        <v>1715.0383103046968</v>
      </c>
      <c r="AT2355" s="1">
        <f>Table1[[#This Row],[รวมต้นทุนค่าเดินทาง]]+Table1[[#This Row],[รวมต้นทุนค่าซ่อม]]+Table1[[#This Row],[รวมค่าเสื่อม]]</f>
        <v>3745.6003711946269</v>
      </c>
      <c r="AU2355" s="1" t="e">
        <f t="shared" si="109"/>
        <v>#N/A</v>
      </c>
      <c r="AV2355" s="1" t="e" cm="1">
        <f t="array" ref="AV2355">IF(AC2355&lt;4, "เก็บ", IF(OR(AT2355 &lt; PERCENTILE(IF($AC$2:$AC$5092=AC2355, $AT$2:$AT$5092), 0.25) - 1.5 * (PERCENTILE(IF($AC$2:$AC$5092=AC2355, $AT$2:$AT$5092), 0.75) - PERCENTILE(IF($AC$2:$AC$5092=AC2355, $AT$2:$AT$5092), 0.25)), AT2355 &gt; PERCENTILE(IF($AC$2:$AC$5092=AC2355, $AT$2:$AT$5092), 0.75) + 1.5 * (PERCENTILE(IF($AC$2:$AC$5092=AC2355, $AT$2:$AT$5092), 0.75) - PERCENTILE(IF($AC$2:$AC$5092=AC2355, $AT$2:$AT$5092), 0.25))), "ตัด", "เก็บ"))</f>
        <v>#N/A</v>
      </c>
      <c r="AW2355" s="1" t="e">
        <f t="shared" si="110"/>
        <v>#DIV/0!</v>
      </c>
      <c r="AX2355" s="1">
        <v>2411.9362516169685</v>
      </c>
      <c r="AY2355" s="1">
        <v>1630.5620608899299</v>
      </c>
    </row>
    <row r="2356" spans="1:51" x14ac:dyDescent="0.2">
      <c r="A2356" s="3">
        <v>45729</v>
      </c>
      <c r="B2356">
        <v>45729</v>
      </c>
      <c r="C2356" t="s">
        <v>7527</v>
      </c>
      <c r="D2356" t="s">
        <v>66</v>
      </c>
      <c r="E2356" t="s">
        <v>67</v>
      </c>
      <c r="F2356" t="s">
        <v>236</v>
      </c>
      <c r="G2356" s="1">
        <v>0</v>
      </c>
      <c r="H2356" s="1">
        <v>0</v>
      </c>
      <c r="I2356" s="1">
        <v>400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>
        <v>400</v>
      </c>
      <c r="P2356" t="s">
        <v>7528</v>
      </c>
      <c r="Q2356" s="2">
        <v>244056</v>
      </c>
      <c r="R2356" t="s">
        <v>70</v>
      </c>
      <c r="S2356">
        <v>0</v>
      </c>
      <c r="T2356" t="s">
        <v>254</v>
      </c>
      <c r="U2356" t="s">
        <v>93</v>
      </c>
      <c r="V2356" s="1">
        <v>0</v>
      </c>
      <c r="W2356" s="1">
        <v>0</v>
      </c>
      <c r="X2356" s="1">
        <v>0</v>
      </c>
      <c r="AA2356" t="s">
        <v>58</v>
      </c>
      <c r="AB2356" s="1">
        <v>0</v>
      </c>
      <c r="AC2356" s="4">
        <f>IF(ISNUMBER(MATCH(AD2356, $AD$2:AD2355, 0)), INDEX($AC$2:AC2355, MATCH(AD2356, $AD$2:AD2355, 0)), MAX($AC$2:AC2355)+1)</f>
        <v>14</v>
      </c>
      <c r="AD2356" t="str">
        <f t="shared" si="111"/>
        <v>ลำปาง-ตลาดไท</v>
      </c>
      <c r="AE2356" t="s">
        <v>73</v>
      </c>
      <c r="AF2356" s="1">
        <v>0</v>
      </c>
      <c r="AG2356" s="1">
        <v>0</v>
      </c>
      <c r="AH2356" s="1">
        <v>0</v>
      </c>
      <c r="AI2356" t="s">
        <v>7529</v>
      </c>
      <c r="AJ2356" s="1">
        <v>1</v>
      </c>
      <c r="AK2356" s="1">
        <v>720</v>
      </c>
      <c r="AL2356" s="1">
        <v>720</v>
      </c>
      <c r="AM2356" s="1">
        <v>1</v>
      </c>
      <c r="AN2356" s="1">
        <v>0</v>
      </c>
      <c r="AO2356" s="1">
        <v>0</v>
      </c>
      <c r="AP2356" s="1">
        <v>0</v>
      </c>
      <c r="AQ2356" s="1">
        <v>0</v>
      </c>
      <c r="AR2356" s="1">
        <v>400</v>
      </c>
      <c r="AS2356" s="1">
        <v>2074.1235150382854</v>
      </c>
      <c r="AT2356" s="1">
        <f>Table1[[#This Row],[รวมต้นทุนค่าเดินทาง]]+Table1[[#This Row],[รวมต้นทุนค่าซ่อม]]+Table1[[#This Row],[รวมค่าเสื่อม]]</f>
        <v>4132.4509815976744</v>
      </c>
      <c r="AU2356" s="1" t="e">
        <f t="shared" si="109"/>
        <v>#N/A</v>
      </c>
      <c r="AV2356" s="1" t="e" cm="1">
        <f t="array" ref="AV2356">IF(AC2356&lt;4, "เก็บ", IF(OR(AT2356 &lt; PERCENTILE(IF($AC$2:$AC$5092=AC2356, $AT$2:$AT$5092), 0.25) - 1.5 * (PERCENTILE(IF($AC$2:$AC$5092=AC2356, $AT$2:$AT$5092), 0.75) - PERCENTILE(IF($AC$2:$AC$5092=AC2356, $AT$2:$AT$5092), 0.25)), AT2356 &gt; PERCENTILE(IF($AC$2:$AC$5092=AC2356, $AT$2:$AT$5092), 0.75) + 1.5 * (PERCENTILE(IF($AC$2:$AC$5092=AC2356, $AT$2:$AT$5092), 0.75) - PERCENTILE(IF($AC$2:$AC$5092=AC2356, $AT$2:$AT$5092), 0.25))), "ตัด", "เก็บ"))</f>
        <v>#N/A</v>
      </c>
      <c r="AW2356" s="1" t="e">
        <f t="shared" si="110"/>
        <v>#DIV/0!</v>
      </c>
      <c r="AX2356" s="1">
        <v>2411.9362516169685</v>
      </c>
      <c r="AY2356" s="1">
        <v>1658.3274665593885</v>
      </c>
    </row>
    <row r="2357" spans="1:51" x14ac:dyDescent="0.2">
      <c r="A2357" s="3">
        <v>45729</v>
      </c>
      <c r="B2357">
        <v>45729</v>
      </c>
      <c r="C2357" t="s">
        <v>7530</v>
      </c>
      <c r="D2357" t="s">
        <v>66</v>
      </c>
      <c r="E2357" t="s">
        <v>84</v>
      </c>
      <c r="F2357" t="s">
        <v>281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770</v>
      </c>
      <c r="O2357" s="1">
        <v>770</v>
      </c>
      <c r="P2357" t="s">
        <v>7531</v>
      </c>
      <c r="Q2357" s="2">
        <v>244056</v>
      </c>
      <c r="R2357" t="s">
        <v>55</v>
      </c>
      <c r="S2357">
        <v>0</v>
      </c>
      <c r="T2357" t="s">
        <v>87</v>
      </c>
      <c r="U2357" t="s">
        <v>71</v>
      </c>
      <c r="V2357" s="1">
        <v>0</v>
      </c>
      <c r="W2357" s="1">
        <v>669</v>
      </c>
      <c r="X2357" s="1">
        <v>0</v>
      </c>
      <c r="Y2357" t="s">
        <v>108</v>
      </c>
      <c r="Z2357" t="s">
        <v>71</v>
      </c>
      <c r="AA2357" t="s">
        <v>1043</v>
      </c>
      <c r="AB2357" s="1">
        <v>0</v>
      </c>
      <c r="AC2357" s="4">
        <f>IF(ISNUMBER(MATCH(AD2357, $AD$2:AD2356, 0)), INDEX($AC$2:AC2356, MATCH(AD2357, $AD$2:AD2356, 0)), MAX($AC$2:AC2356)+1)</f>
        <v>6</v>
      </c>
      <c r="AD2357" t="str">
        <f t="shared" si="111"/>
        <v>เชียงราย-เชียงใหม่</v>
      </c>
      <c r="AE2357" t="s">
        <v>55</v>
      </c>
      <c r="AF2357" s="1">
        <v>0</v>
      </c>
      <c r="AG2357" s="1">
        <v>0</v>
      </c>
      <c r="AH2357" s="1">
        <v>0</v>
      </c>
      <c r="AI2357" t="s">
        <v>7532</v>
      </c>
      <c r="AJ2357" s="1">
        <v>1</v>
      </c>
      <c r="AK2357" s="1">
        <v>0</v>
      </c>
      <c r="AL2357" s="1">
        <v>0</v>
      </c>
      <c r="AM2357" s="1">
        <v>0</v>
      </c>
      <c r="AN2357" s="1">
        <v>0</v>
      </c>
      <c r="AO2357" s="1">
        <v>0</v>
      </c>
      <c r="AP2357" s="1">
        <v>0</v>
      </c>
      <c r="AQ2357" s="1">
        <v>0</v>
      </c>
      <c r="AR2357" s="1">
        <v>1439</v>
      </c>
      <c r="AS2357" s="1">
        <v>3672.9933823529414</v>
      </c>
      <c r="AT2357" s="1">
        <f>Table1[[#This Row],[รวมต้นทุนค่าเดินทาง]]+Table1[[#This Row],[รวมต้นทุนค่าซ่อม]]+Table1[[#This Row],[รวมค่าเสื่อม]]</f>
        <v>6632.2636526232109</v>
      </c>
      <c r="AU2357" s="1">
        <f t="shared" si="109"/>
        <v>4428.3346813776061</v>
      </c>
      <c r="AV2357" s="1" t="str" cm="1">
        <f t="array" ref="AV2357">IF(AC2357&lt;4, "เก็บ", IF(OR(AT2357 &lt; PERCENTILE(IF($AC$2:$AC$5092=AC2357, $AT$2:$AT$5092), 0.25) - 1.5 * (PERCENTILE(IF($AC$2:$AC$5092=AC2357, $AT$2:$AT$5092), 0.75) - PERCENTILE(IF($AC$2:$AC$5092=AC2357, $AT$2:$AT$5092), 0.25)), AT2357 &gt; PERCENTILE(IF($AC$2:$AC$5092=AC2357, $AT$2:$AT$5092), 0.75) + 1.5 * (PERCENTILE(IF($AC$2:$AC$5092=AC2357, $AT$2:$AT$5092), 0.75) - PERCENTILE(IF($AC$2:$AC$5092=AC2357, $AT$2:$AT$5092), 0.25))), "ตัด", "เก็บ"))</f>
        <v>เก็บ</v>
      </c>
      <c r="AW2357" s="1">
        <f t="shared" si="110"/>
        <v>3873.7679454274344</v>
      </c>
      <c r="AX2357" s="1">
        <v>2781.4385174989698</v>
      </c>
      <c r="AY2357" s="1">
        <v>1520.2702702702702</v>
      </c>
    </row>
    <row r="2358" spans="1:51" x14ac:dyDescent="0.2">
      <c r="A2358" s="3">
        <v>45730</v>
      </c>
      <c r="B2358">
        <v>45730</v>
      </c>
      <c r="C2358" t="s">
        <v>7533</v>
      </c>
      <c r="D2358" t="s">
        <v>66</v>
      </c>
      <c r="E2358" t="s">
        <v>67</v>
      </c>
      <c r="F2358" t="s">
        <v>194</v>
      </c>
      <c r="G2358" s="1">
        <v>0</v>
      </c>
      <c r="H2358" s="1">
        <v>0</v>
      </c>
      <c r="I2358" s="1">
        <v>500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500</v>
      </c>
      <c r="P2358" t="s">
        <v>7534</v>
      </c>
      <c r="Q2358" s="2">
        <v>244057</v>
      </c>
      <c r="R2358" t="s">
        <v>70</v>
      </c>
      <c r="S2358">
        <v>0</v>
      </c>
      <c r="T2358" t="s">
        <v>71</v>
      </c>
      <c r="U2358" t="s">
        <v>72</v>
      </c>
      <c r="V2358" s="1">
        <v>0</v>
      </c>
      <c r="W2358" s="1">
        <v>0</v>
      </c>
      <c r="X2358" s="1">
        <v>0</v>
      </c>
      <c r="AA2358" t="s">
        <v>58</v>
      </c>
      <c r="AB2358" s="1">
        <v>0</v>
      </c>
      <c r="AC2358" s="4">
        <f>IF(ISNUMBER(MATCH(AD2358, $AD$2:AD2357, 0)), INDEX($AC$2:AC2357, MATCH(AD2358, $AD$2:AD2357, 0)), MAX($AC$2:AC2357)+1)</f>
        <v>2</v>
      </c>
      <c r="AD2358" t="str">
        <f t="shared" si="111"/>
        <v>เชียงใหม่-พุทธมณฑลสาย 5</v>
      </c>
      <c r="AE2358" t="s">
        <v>73</v>
      </c>
      <c r="AF2358" s="1">
        <v>0</v>
      </c>
      <c r="AG2358" s="1">
        <v>0</v>
      </c>
      <c r="AH2358" s="1">
        <v>0</v>
      </c>
      <c r="AI2358" t="s">
        <v>7535</v>
      </c>
      <c r="AJ2358" s="1">
        <v>1</v>
      </c>
      <c r="AK2358" s="1">
        <v>720</v>
      </c>
      <c r="AL2358" s="1">
        <v>720</v>
      </c>
      <c r="AM2358" s="1">
        <v>1</v>
      </c>
      <c r="AN2358" s="1">
        <v>0</v>
      </c>
      <c r="AO2358" s="1">
        <v>0</v>
      </c>
      <c r="AP2358" s="1">
        <v>0</v>
      </c>
      <c r="AQ2358" s="1">
        <v>0</v>
      </c>
      <c r="AR2358" s="1">
        <v>500</v>
      </c>
      <c r="AS2358" s="1">
        <v>2164.0042438702012</v>
      </c>
      <c r="AT2358" s="1">
        <f>Table1[[#This Row],[รวมต้นทุนค่าเดินทาง]]+Table1[[#This Row],[รวมต้นทุนค่าซ่อม]]+Table1[[#This Row],[รวมค่าเสื่อม]]</f>
        <v>4137.1289260764261</v>
      </c>
      <c r="AU2358" s="1">
        <f t="shared" si="109"/>
        <v>5026.5629662053279</v>
      </c>
      <c r="AV2358" s="1" t="str" cm="1">
        <f t="array" ref="AV2358">IF(AC2358&lt;4, "เก็บ", IF(OR(AT2358 &lt; PERCENTILE(IF($AC$2:$AC$5092=AC2358, $AT$2:$AT$5092), 0.25) - 1.5 * (PERCENTILE(IF($AC$2:$AC$5092=AC2358, $AT$2:$AT$5092), 0.75) - PERCENTILE(IF($AC$2:$AC$5092=AC2358, $AT$2:$AT$5092), 0.25)), AT2358 &gt; PERCENTILE(IF($AC$2:$AC$5092=AC2358, $AT$2:$AT$5092), 0.75) + 1.5 * (PERCENTILE(IF($AC$2:$AC$5092=AC2358, $AT$2:$AT$5092), 0.75) - PERCENTILE(IF($AC$2:$AC$5092=AC2358, $AT$2:$AT$5092), 0.25))), "ตัด", "เก็บ"))</f>
        <v>เก็บ</v>
      </c>
      <c r="AW2358" s="1">
        <f t="shared" si="110"/>
        <v>5026.5629662053279</v>
      </c>
      <c r="AX2358" s="1">
        <v>4064.5059139663294</v>
      </c>
      <c r="AY2358" s="1">
        <v>1473.1246822062249</v>
      </c>
    </row>
    <row r="2359" spans="1:51" x14ac:dyDescent="0.2">
      <c r="A2359" s="3">
        <v>45730</v>
      </c>
      <c r="B2359">
        <v>45730</v>
      </c>
      <c r="C2359" t="s">
        <v>7536</v>
      </c>
      <c r="D2359" t="s">
        <v>66</v>
      </c>
      <c r="E2359" t="s">
        <v>67</v>
      </c>
      <c r="F2359" t="s">
        <v>770</v>
      </c>
      <c r="G2359" s="1">
        <v>0</v>
      </c>
      <c r="H2359" s="1">
        <v>1104</v>
      </c>
      <c r="I2359" s="1">
        <v>400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400</v>
      </c>
      <c r="P2359" t="s">
        <v>7537</v>
      </c>
      <c r="Q2359" s="2">
        <v>244057</v>
      </c>
      <c r="R2359" t="s">
        <v>70</v>
      </c>
      <c r="S2359">
        <v>0</v>
      </c>
      <c r="T2359" t="s">
        <v>101</v>
      </c>
      <c r="U2359" t="s">
        <v>93</v>
      </c>
      <c r="V2359" s="1">
        <v>0</v>
      </c>
      <c r="W2359" s="1">
        <v>0</v>
      </c>
      <c r="X2359" s="1">
        <v>0</v>
      </c>
      <c r="AA2359" t="s">
        <v>58</v>
      </c>
      <c r="AB2359" s="1">
        <v>0</v>
      </c>
      <c r="AC2359" s="4">
        <f>IF(ISNUMBER(MATCH(AD2359, $AD$2:AD2358, 0)), INDEX($AC$2:AC2358, MATCH(AD2359, $AD$2:AD2358, 0)), MAX($AC$2:AC2358)+1)</f>
        <v>53</v>
      </c>
      <c r="AD2359" t="str">
        <f t="shared" si="111"/>
        <v>พะเยา-ตลาดไท</v>
      </c>
      <c r="AE2359" t="s">
        <v>73</v>
      </c>
      <c r="AF2359" s="1">
        <v>0</v>
      </c>
      <c r="AG2359" s="1">
        <v>0</v>
      </c>
      <c r="AH2359" s="1">
        <v>0</v>
      </c>
      <c r="AI2359" t="s">
        <v>7538</v>
      </c>
      <c r="AJ2359" s="1">
        <v>1</v>
      </c>
      <c r="AK2359" s="1">
        <v>706</v>
      </c>
      <c r="AL2359" s="1">
        <v>706</v>
      </c>
      <c r="AM2359" s="1">
        <v>1</v>
      </c>
      <c r="AN2359" s="1">
        <v>0</v>
      </c>
      <c r="AO2359" s="1">
        <v>0</v>
      </c>
      <c r="AP2359" s="1">
        <v>0</v>
      </c>
      <c r="AQ2359" s="1">
        <v>0</v>
      </c>
      <c r="AR2359" s="1">
        <v>1504</v>
      </c>
      <c r="AS2359" s="1">
        <v>1412.6194849359119</v>
      </c>
      <c r="AT2359" s="1">
        <f>Table1[[#This Row],[รวมต้นทุนค่าเดินทาง]]+Table1[[#This Row],[รวมต้นทุนค่าซ่อม]]+Table1[[#This Row],[รวมค่าเสื่อม]]</f>
        <v>5509.0499432108772</v>
      </c>
      <c r="AU2359" s="1">
        <f t="shared" si="109"/>
        <v>5556.3451863971432</v>
      </c>
      <c r="AV2359" s="1" t="str" cm="1">
        <f t="array" ref="AV2359">IF(AC2359&lt;4, "เก็บ", IF(OR(AT2359 &lt; PERCENTILE(IF($AC$2:$AC$5092=AC2359, $AT$2:$AT$5092), 0.25) - 1.5 * (PERCENTILE(IF($AC$2:$AC$5092=AC2359, $AT$2:$AT$5092), 0.75) - PERCENTILE(IF($AC$2:$AC$5092=AC2359, $AT$2:$AT$5092), 0.25)), AT2359 &gt; PERCENTILE(IF($AC$2:$AC$5092=AC2359, $AT$2:$AT$5092), 0.75) + 1.5 * (PERCENTILE(IF($AC$2:$AC$5092=AC2359, $AT$2:$AT$5092), 0.75) - PERCENTILE(IF($AC$2:$AC$5092=AC2359, $AT$2:$AT$5092), 0.25))), "ตัด", "เก็บ"))</f>
        <v>เก็บ</v>
      </c>
      <c r="AW2359" s="1">
        <f t="shared" si="110"/>
        <v>5282.7291214311672</v>
      </c>
      <c r="AX2359" s="1">
        <v>3832.4469144192008</v>
      </c>
      <c r="AY2359" s="1">
        <v>2592.4304582749651</v>
      </c>
    </row>
    <row r="2360" spans="1:51" x14ac:dyDescent="0.2">
      <c r="A2360" s="3">
        <v>45730</v>
      </c>
      <c r="B2360">
        <v>45730</v>
      </c>
      <c r="C2360" t="s">
        <v>7539</v>
      </c>
      <c r="D2360" t="s">
        <v>66</v>
      </c>
      <c r="E2360" t="s">
        <v>84</v>
      </c>
      <c r="F2360" t="s">
        <v>995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t="s">
        <v>7540</v>
      </c>
      <c r="Q2360" s="2">
        <v>244057</v>
      </c>
      <c r="R2360" t="s">
        <v>55</v>
      </c>
      <c r="S2360">
        <v>0</v>
      </c>
      <c r="T2360" t="s">
        <v>114</v>
      </c>
      <c r="U2360" t="s">
        <v>71</v>
      </c>
      <c r="V2360" s="1">
        <v>0</v>
      </c>
      <c r="W2360" s="1">
        <v>1640</v>
      </c>
      <c r="X2360" s="1">
        <v>0</v>
      </c>
      <c r="Y2360" t="s">
        <v>114</v>
      </c>
      <c r="Z2360" t="s">
        <v>71</v>
      </c>
      <c r="AA2360" t="s">
        <v>1001</v>
      </c>
      <c r="AB2360" s="1">
        <v>0</v>
      </c>
      <c r="AC2360" s="4">
        <f>IF(ISNUMBER(MATCH(AD2360, $AD$2:AD2359, 0)), INDEX($AC$2:AC2359, MATCH(AD2360, $AD$2:AD2359, 0)), MAX($AC$2:AC2359)+1)</f>
        <v>7</v>
      </c>
      <c r="AD2360" t="str">
        <f t="shared" si="111"/>
        <v>แม่สาย-เชียงใหม่</v>
      </c>
      <c r="AE2360" t="s">
        <v>55</v>
      </c>
      <c r="AF2360" s="1">
        <v>0</v>
      </c>
      <c r="AG2360" s="1">
        <v>0</v>
      </c>
      <c r="AH2360" s="1">
        <v>0</v>
      </c>
      <c r="AI2360" t="s">
        <v>7541</v>
      </c>
      <c r="AJ2360" s="1">
        <v>1</v>
      </c>
      <c r="AK2360" s="1">
        <v>0</v>
      </c>
      <c r="AL2360" s="1">
        <v>0</v>
      </c>
      <c r="AM2360" s="1">
        <v>0</v>
      </c>
      <c r="AN2360" s="1">
        <v>0</v>
      </c>
      <c r="AO2360" s="1">
        <v>0</v>
      </c>
      <c r="AP2360" s="1">
        <v>0</v>
      </c>
      <c r="AQ2360" s="1">
        <v>0</v>
      </c>
      <c r="AR2360" s="1">
        <v>1640</v>
      </c>
      <c r="AS2360" s="1">
        <v>4363.6797222222222</v>
      </c>
      <c r="AT2360" s="1">
        <f>Table1[[#This Row],[รวมต้นทุนค่าเดินทาง]]+Table1[[#This Row],[รวมต้นทุนค่าซ่อม]]+Table1[[#This Row],[รวมค่าเสื่อม]]</f>
        <v>7433.7644679849345</v>
      </c>
      <c r="AU2360" s="1">
        <f t="shared" si="109"/>
        <v>4610.750953896033</v>
      </c>
      <c r="AV2360" s="1" t="str" cm="1">
        <f t="array" ref="AV2360">IF(AC2360&lt;4, "เก็บ", IF(OR(AT2360 &lt; PERCENTILE(IF($AC$2:$AC$5092=AC2360, $AT$2:$AT$5092), 0.25) - 1.5 * (PERCENTILE(IF($AC$2:$AC$5092=AC2360, $AT$2:$AT$5092), 0.75) - PERCENTILE(IF($AC$2:$AC$5092=AC2360, $AT$2:$AT$5092), 0.25)), AT2360 &gt; PERCENTILE(IF($AC$2:$AC$5092=AC2360, $AT$2:$AT$5092), 0.75) + 1.5 * (PERCENTILE(IF($AC$2:$AC$5092=AC2360, $AT$2:$AT$5092), 0.75) - PERCENTILE(IF($AC$2:$AC$5092=AC2360, $AT$2:$AT$5092), 0.25))), "ตัด", "เก็บ"))</f>
        <v>เก็บ</v>
      </c>
      <c r="AW2360" s="1">
        <f t="shared" si="110"/>
        <v>3940.0604671629926</v>
      </c>
      <c r="AX2360" s="1">
        <v>3152.7453177985908</v>
      </c>
      <c r="AY2360" s="1">
        <v>1430.0847457627119</v>
      </c>
    </row>
    <row r="2361" spans="1:51" x14ac:dyDescent="0.2">
      <c r="A2361" s="3">
        <v>45730</v>
      </c>
      <c r="B2361">
        <v>45730</v>
      </c>
      <c r="C2361" t="s">
        <v>7542</v>
      </c>
      <c r="D2361" t="s">
        <v>66</v>
      </c>
      <c r="E2361" t="s">
        <v>105</v>
      </c>
      <c r="F2361" t="s">
        <v>525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t="s">
        <v>7543</v>
      </c>
      <c r="Q2361" s="2">
        <v>244057</v>
      </c>
      <c r="R2361" t="s">
        <v>55</v>
      </c>
      <c r="S2361">
        <v>0</v>
      </c>
      <c r="T2361" t="s">
        <v>114</v>
      </c>
      <c r="U2361" t="s">
        <v>71</v>
      </c>
      <c r="V2361" s="1">
        <v>0</v>
      </c>
      <c r="W2361" s="1">
        <v>1740</v>
      </c>
      <c r="X2361" s="1">
        <v>0</v>
      </c>
      <c r="Y2361" t="s">
        <v>114</v>
      </c>
      <c r="Z2361" t="s">
        <v>71</v>
      </c>
      <c r="AA2361" t="s">
        <v>1054</v>
      </c>
      <c r="AB2361" s="1">
        <v>0</v>
      </c>
      <c r="AC2361" s="4">
        <f>IF(ISNUMBER(MATCH(AD2361, $AD$2:AD2360, 0)), INDEX($AC$2:AC2360, MATCH(AD2361, $AD$2:AD2360, 0)), MAX($AC$2:AC2360)+1)</f>
        <v>7</v>
      </c>
      <c r="AD2361" t="str">
        <f t="shared" si="111"/>
        <v>แม่สาย-เชียงใหม่</v>
      </c>
      <c r="AE2361" t="s">
        <v>55</v>
      </c>
      <c r="AF2361" s="1">
        <v>0</v>
      </c>
      <c r="AG2361" s="1">
        <v>0</v>
      </c>
      <c r="AH2361" s="1">
        <v>0</v>
      </c>
      <c r="AI2361" t="s">
        <v>7544</v>
      </c>
      <c r="AJ2361" s="1">
        <v>1</v>
      </c>
      <c r="AK2361" s="1">
        <v>0</v>
      </c>
      <c r="AL2361" s="1">
        <v>0</v>
      </c>
      <c r="AM2361" s="1">
        <v>0</v>
      </c>
      <c r="AN2361" s="1">
        <v>0</v>
      </c>
      <c r="AO2361" s="1">
        <v>0</v>
      </c>
      <c r="AP2361" s="1">
        <v>0</v>
      </c>
      <c r="AQ2361" s="1">
        <v>0</v>
      </c>
      <c r="AR2361" s="1">
        <v>1740</v>
      </c>
      <c r="AS2361" s="1">
        <v>3405.4105952380951</v>
      </c>
      <c r="AT2361" s="1">
        <f>Table1[[#This Row],[รวมต้นทุนค่าเดินทาง]]+Table1[[#This Row],[รวมต้นทุนค่าซ่อม]]+Table1[[#This Row],[รวมค่าเสื่อม]]</f>
        <v>6651.6867458657107</v>
      </c>
      <c r="AU2361" s="1">
        <f t="shared" si="109"/>
        <v>4610.750953896033</v>
      </c>
      <c r="AV2361" s="1" t="str" cm="1">
        <f t="array" ref="AV2361">IF(AC2361&lt;4, "เก็บ", IF(OR(AT2361 &lt; PERCENTILE(IF($AC$2:$AC$5092=AC2361, $AT$2:$AT$5092), 0.25) - 1.5 * (PERCENTILE(IF($AC$2:$AC$5092=AC2361, $AT$2:$AT$5092), 0.75) - PERCENTILE(IF($AC$2:$AC$5092=AC2361, $AT$2:$AT$5092), 0.25)), AT2361 &gt; PERCENTILE(IF($AC$2:$AC$5092=AC2361, $AT$2:$AT$5092), 0.75) + 1.5 * (PERCENTILE(IF($AC$2:$AC$5092=AC2361, $AT$2:$AT$5092), 0.75) - PERCENTILE(IF($AC$2:$AC$5092=AC2361, $AT$2:$AT$5092), 0.25))), "ตัด", "เก็บ"))</f>
        <v>เก็บ</v>
      </c>
      <c r="AW2361" s="1">
        <f t="shared" si="110"/>
        <v>3940.0604671629926</v>
      </c>
      <c r="AX2361" s="1">
        <v>3152.7453177985908</v>
      </c>
      <c r="AY2361" s="1">
        <v>1506.2761506276152</v>
      </c>
    </row>
    <row r="2362" spans="1:51" x14ac:dyDescent="0.2">
      <c r="A2362" s="3">
        <v>45731</v>
      </c>
      <c r="B2362">
        <v>45731</v>
      </c>
      <c r="C2362" t="s">
        <v>7545</v>
      </c>
      <c r="D2362" t="s">
        <v>66</v>
      </c>
      <c r="E2362" t="s">
        <v>84</v>
      </c>
      <c r="F2362" t="s">
        <v>99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770</v>
      </c>
      <c r="O2362" s="1">
        <v>770</v>
      </c>
      <c r="P2362" t="s">
        <v>7546</v>
      </c>
      <c r="Q2362" s="2">
        <v>244058</v>
      </c>
      <c r="R2362" t="s">
        <v>55</v>
      </c>
      <c r="S2362">
        <v>0</v>
      </c>
      <c r="T2362" t="s">
        <v>87</v>
      </c>
      <c r="U2362" t="s">
        <v>71</v>
      </c>
      <c r="V2362" s="1">
        <v>0</v>
      </c>
      <c r="W2362" s="1">
        <v>669</v>
      </c>
      <c r="X2362" s="1">
        <v>0</v>
      </c>
      <c r="Y2362" t="s">
        <v>108</v>
      </c>
      <c r="Z2362" t="s">
        <v>71</v>
      </c>
      <c r="AA2362" t="s">
        <v>2149</v>
      </c>
      <c r="AB2362" s="1">
        <v>0</v>
      </c>
      <c r="AC2362" s="4">
        <f>IF(ISNUMBER(MATCH(AD2362, $AD$2:AD2361, 0)), INDEX($AC$2:AC2361, MATCH(AD2362, $AD$2:AD2361, 0)), MAX($AC$2:AC2361)+1)</f>
        <v>6</v>
      </c>
      <c r="AD2362" t="str">
        <f t="shared" si="111"/>
        <v>เชียงราย-เชียงใหม่</v>
      </c>
      <c r="AE2362" t="s">
        <v>55</v>
      </c>
      <c r="AF2362" s="1">
        <v>0</v>
      </c>
      <c r="AG2362" s="1">
        <v>0</v>
      </c>
      <c r="AH2362" s="1">
        <v>0</v>
      </c>
      <c r="AI2362" t="s">
        <v>7547</v>
      </c>
      <c r="AJ2362" s="1">
        <v>1</v>
      </c>
      <c r="AK2362" s="1">
        <v>0</v>
      </c>
      <c r="AL2362" s="1">
        <v>0</v>
      </c>
      <c r="AM2362" s="1">
        <v>0</v>
      </c>
      <c r="AN2362" s="1">
        <v>0</v>
      </c>
      <c r="AO2362" s="1">
        <v>0</v>
      </c>
      <c r="AP2362" s="1">
        <v>0</v>
      </c>
      <c r="AQ2362" s="1">
        <v>0</v>
      </c>
      <c r="AR2362" s="1">
        <v>1439</v>
      </c>
      <c r="AS2362" s="1">
        <v>2068.608400297619</v>
      </c>
      <c r="AT2362" s="1">
        <f>Table1[[#This Row],[รวมต้นทุนค่าเดินทาง]]+Table1[[#This Row],[รวมต้นทุนค่าซ่อม]]+Table1[[#This Row],[รวมค่าเสื่อม]]</f>
        <v>4949.9160926053119</v>
      </c>
      <c r="AU2362" s="1">
        <f t="shared" si="109"/>
        <v>4428.3346813776061</v>
      </c>
      <c r="AV2362" s="1" t="str" cm="1">
        <f t="array" ref="AV2362">IF(AC2362&lt;4, "เก็บ", IF(OR(AT2362 &lt; PERCENTILE(IF($AC$2:$AC$5092=AC2362, $AT$2:$AT$5092), 0.25) - 1.5 * (PERCENTILE(IF($AC$2:$AC$5092=AC2362, $AT$2:$AT$5092), 0.75) - PERCENTILE(IF($AC$2:$AC$5092=AC2362, $AT$2:$AT$5092), 0.25)), AT2362 &gt; PERCENTILE(IF($AC$2:$AC$5092=AC2362, $AT$2:$AT$5092), 0.75) + 1.5 * (PERCENTILE(IF($AC$2:$AC$5092=AC2362, $AT$2:$AT$5092), 0.75) - PERCENTILE(IF($AC$2:$AC$5092=AC2362, $AT$2:$AT$5092), 0.25))), "ตัด", "เก็บ"))</f>
        <v>เก็บ</v>
      </c>
      <c r="AW2362" s="1">
        <f t="shared" si="110"/>
        <v>3873.7679454274344</v>
      </c>
      <c r="AX2362" s="1">
        <v>2781.4385174989698</v>
      </c>
      <c r="AY2362" s="1">
        <v>1442.3076923076924</v>
      </c>
    </row>
    <row r="2363" spans="1:51" x14ac:dyDescent="0.2">
      <c r="A2363" s="3">
        <v>45732</v>
      </c>
      <c r="B2363">
        <v>45732</v>
      </c>
      <c r="C2363" t="s">
        <v>7548</v>
      </c>
      <c r="D2363" t="s">
        <v>66</v>
      </c>
      <c r="E2363" t="s">
        <v>67</v>
      </c>
      <c r="F2363" t="s">
        <v>1010</v>
      </c>
      <c r="G2363" s="1">
        <v>0</v>
      </c>
      <c r="H2363" s="1">
        <v>0</v>
      </c>
      <c r="I2363" s="1">
        <v>400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400</v>
      </c>
      <c r="P2363" t="s">
        <v>7549</v>
      </c>
      <c r="Q2363" s="2">
        <v>244059</v>
      </c>
      <c r="R2363" t="s">
        <v>70</v>
      </c>
      <c r="S2363">
        <v>0</v>
      </c>
      <c r="T2363" t="s">
        <v>254</v>
      </c>
      <c r="U2363" t="s">
        <v>161</v>
      </c>
      <c r="V2363" s="1">
        <v>0</v>
      </c>
      <c r="W2363" s="1">
        <v>0</v>
      </c>
      <c r="X2363" s="1">
        <v>0</v>
      </c>
      <c r="AA2363" t="s">
        <v>58</v>
      </c>
      <c r="AB2363" s="1">
        <v>0</v>
      </c>
      <c r="AC2363" s="4">
        <f>IF(ISNUMBER(MATCH(AD2363, $AD$2:AD2362, 0)), INDEX($AC$2:AC2362, MATCH(AD2363, $AD$2:AD2362, 0)), MAX($AC$2:AC2362)+1)</f>
        <v>11</v>
      </c>
      <c r="AD2363" t="str">
        <f t="shared" si="111"/>
        <v>ลำปาง-พุทธมณฑลสาย 2</v>
      </c>
      <c r="AE2363" t="s">
        <v>73</v>
      </c>
      <c r="AF2363" s="1">
        <v>0</v>
      </c>
      <c r="AG2363" s="1">
        <v>0</v>
      </c>
      <c r="AH2363" s="1">
        <v>0</v>
      </c>
      <c r="AI2363" t="s">
        <v>7550</v>
      </c>
      <c r="AJ2363" s="1">
        <v>1</v>
      </c>
      <c r="AK2363" s="1">
        <v>720</v>
      </c>
      <c r="AL2363" s="1">
        <v>720</v>
      </c>
      <c r="AM2363" s="1">
        <v>1</v>
      </c>
      <c r="AN2363" s="1">
        <v>0</v>
      </c>
      <c r="AO2363" s="1">
        <v>0</v>
      </c>
      <c r="AP2363" s="1">
        <v>0</v>
      </c>
      <c r="AQ2363" s="1">
        <v>0</v>
      </c>
      <c r="AR2363" s="1">
        <v>400</v>
      </c>
      <c r="AS2363" s="1">
        <v>2680.3373423225235</v>
      </c>
      <c r="AT2363" s="1">
        <f>Table1[[#This Row],[รวมต้นทุนค่าเดินทาง]]+Table1[[#This Row],[รวมต้นทุนค่าซ่อม]]+Table1[[#This Row],[รวมค่าเสื่อม]]</f>
        <v>4720.3429580730517</v>
      </c>
      <c r="AU2363" s="1">
        <f t="shared" si="109"/>
        <v>4930.4097489270907</v>
      </c>
      <c r="AV2363" s="1" t="str" cm="1">
        <f t="array" ref="AV2363">IF(AC2363&lt;4, "เก็บ", IF(OR(AT2363 &lt; PERCENTILE(IF($AC$2:$AC$5092=AC2363, $AT$2:$AT$5092), 0.25) - 1.5 * (PERCENTILE(IF($AC$2:$AC$5092=AC2363, $AT$2:$AT$5092), 0.75) - PERCENTILE(IF($AC$2:$AC$5092=AC2363, $AT$2:$AT$5092), 0.25)), AT2363 &gt; PERCENTILE(IF($AC$2:$AC$5092=AC2363, $AT$2:$AT$5092), 0.75) + 1.5 * (PERCENTILE(IF($AC$2:$AC$5092=AC2363, $AT$2:$AT$5092), 0.75) - PERCENTILE(IF($AC$2:$AC$5092=AC2363, $AT$2:$AT$5092), 0.25))), "ตัด", "เก็บ"))</f>
        <v>เก็บ</v>
      </c>
      <c r="AW2363" s="1">
        <f t="shared" si="110"/>
        <v>4496.4734610911819</v>
      </c>
      <c r="AX2363" s="1">
        <v>2927.9145864762854</v>
      </c>
      <c r="AY2363" s="1">
        <v>1640.0056157505287</v>
      </c>
    </row>
    <row r="2364" spans="1:51" x14ac:dyDescent="0.2">
      <c r="A2364" s="3">
        <v>45732</v>
      </c>
      <c r="B2364">
        <v>45732</v>
      </c>
      <c r="C2364" t="s">
        <v>7551</v>
      </c>
      <c r="D2364" t="s">
        <v>66</v>
      </c>
      <c r="E2364" t="s">
        <v>148</v>
      </c>
      <c r="F2364" t="s">
        <v>215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535</v>
      </c>
      <c r="P2364" t="s">
        <v>7552</v>
      </c>
      <c r="Q2364" s="2">
        <v>244059</v>
      </c>
      <c r="R2364" t="s">
        <v>55</v>
      </c>
      <c r="S2364">
        <v>0</v>
      </c>
      <c r="T2364" t="s">
        <v>101</v>
      </c>
      <c r="U2364" t="s">
        <v>88</v>
      </c>
      <c r="V2364" s="1">
        <v>0</v>
      </c>
      <c r="W2364" s="1">
        <v>1138</v>
      </c>
      <c r="X2364" s="1">
        <v>535</v>
      </c>
      <c r="Y2364" t="s">
        <v>101</v>
      </c>
      <c r="Z2364" t="s">
        <v>88</v>
      </c>
      <c r="AA2364" t="s">
        <v>7553</v>
      </c>
      <c r="AB2364" s="1">
        <v>0</v>
      </c>
      <c r="AC2364" s="4">
        <f>IF(ISNUMBER(MATCH(AD2364, $AD$2:AD2363, 0)), INDEX($AC$2:AC2363, MATCH(AD2364, $AD$2:AD2363, 0)), MAX($AC$2:AC2363)+1)</f>
        <v>29</v>
      </c>
      <c r="AD2364" t="str">
        <f t="shared" si="111"/>
        <v>พะเยา-แพร่</v>
      </c>
      <c r="AE2364" t="s">
        <v>55</v>
      </c>
      <c r="AF2364" s="1">
        <v>0</v>
      </c>
      <c r="AG2364" s="1">
        <v>0</v>
      </c>
      <c r="AH2364" s="1">
        <v>0</v>
      </c>
      <c r="AI2364" t="s">
        <v>7554</v>
      </c>
      <c r="AJ2364" s="1">
        <v>1</v>
      </c>
      <c r="AK2364" s="1">
        <v>0</v>
      </c>
      <c r="AL2364" s="1">
        <v>0</v>
      </c>
      <c r="AM2364" s="1">
        <v>0</v>
      </c>
      <c r="AN2364" s="1">
        <v>0</v>
      </c>
      <c r="AO2364" s="1">
        <v>0</v>
      </c>
      <c r="AP2364" s="1">
        <v>0</v>
      </c>
      <c r="AQ2364" s="1">
        <v>0</v>
      </c>
      <c r="AR2364" s="1">
        <v>1673</v>
      </c>
      <c r="AS2364" s="1">
        <v>874.21237179487173</v>
      </c>
      <c r="AT2364" s="1">
        <f>Table1[[#This Row],[รวมต้นทุนค่าเดินทาง]]+Table1[[#This Row],[รวมต้นทุนค่าซ่อม]]+Table1[[#This Row],[รวมค่าเสื่อม]]</f>
        <v>3580.7812763885113</v>
      </c>
      <c r="AU2364" s="1">
        <f t="shared" si="109"/>
        <v>3471.5634391684098</v>
      </c>
      <c r="AV2364" s="1" t="str" cm="1">
        <f t="array" ref="AV2364">IF(AC2364&lt;4, "เก็บ", IF(OR(AT2364 &lt; PERCENTILE(IF($AC$2:$AC$5092=AC2364, $AT$2:$AT$5092), 0.25) - 1.5 * (PERCENTILE(IF($AC$2:$AC$5092=AC2364, $AT$2:$AT$5092), 0.75) - PERCENTILE(IF($AC$2:$AC$5092=AC2364, $AT$2:$AT$5092), 0.25)), AT2364 &gt; PERCENTILE(IF($AC$2:$AC$5092=AC2364, $AT$2:$AT$5092), 0.75) + 1.5 * (PERCENTILE(IF($AC$2:$AC$5092=AC2364, $AT$2:$AT$5092), 0.75) - PERCENTILE(IF($AC$2:$AC$5092=AC2364, $AT$2:$AT$5092), 0.25))), "ตัด", "เก็บ"))</f>
        <v>เก็บ</v>
      </c>
      <c r="AW2364" s="1">
        <f t="shared" si="110"/>
        <v>3612.8061928931315</v>
      </c>
      <c r="AX2364" s="1">
        <v>3038.9900654076114</v>
      </c>
      <c r="AY2364" s="1">
        <v>1033.5689045936397</v>
      </c>
    </row>
    <row r="2365" spans="1:51" x14ac:dyDescent="0.2">
      <c r="A2365" s="3">
        <v>45732</v>
      </c>
      <c r="B2365">
        <v>45732</v>
      </c>
      <c r="C2365" t="s">
        <v>7555</v>
      </c>
      <c r="D2365" t="s">
        <v>66</v>
      </c>
      <c r="E2365" t="s">
        <v>148</v>
      </c>
      <c r="F2365" t="s">
        <v>220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>
        <v>535</v>
      </c>
      <c r="P2365" t="s">
        <v>7556</v>
      </c>
      <c r="Q2365" s="2">
        <v>244059</v>
      </c>
      <c r="R2365" t="s">
        <v>55</v>
      </c>
      <c r="S2365">
        <v>0</v>
      </c>
      <c r="T2365" t="s">
        <v>101</v>
      </c>
      <c r="U2365" t="s">
        <v>254</v>
      </c>
      <c r="V2365" s="1">
        <v>0</v>
      </c>
      <c r="W2365" s="1">
        <v>870</v>
      </c>
      <c r="X2365" s="1">
        <v>535</v>
      </c>
      <c r="Y2365" t="s">
        <v>101</v>
      </c>
      <c r="Z2365" t="s">
        <v>254</v>
      </c>
      <c r="AA2365" t="s">
        <v>7557</v>
      </c>
      <c r="AB2365" s="1">
        <v>0</v>
      </c>
      <c r="AC2365" s="4">
        <f>IF(ISNUMBER(MATCH(AD2365, $AD$2:AD2364, 0)), INDEX($AC$2:AC2364, MATCH(AD2365, $AD$2:AD2364, 0)), MAX($AC$2:AC2364)+1)</f>
        <v>47</v>
      </c>
      <c r="AD2365" t="str">
        <f t="shared" si="111"/>
        <v>พะเยา-ลำปาง</v>
      </c>
      <c r="AE2365" t="s">
        <v>55</v>
      </c>
      <c r="AF2365" s="1">
        <v>0</v>
      </c>
      <c r="AG2365" s="1">
        <v>0</v>
      </c>
      <c r="AH2365" s="1">
        <v>0</v>
      </c>
      <c r="AI2365" t="s">
        <v>7558</v>
      </c>
      <c r="AJ2365" s="1">
        <v>1</v>
      </c>
      <c r="AK2365" s="1">
        <v>0</v>
      </c>
      <c r="AL2365" s="1">
        <v>0</v>
      </c>
      <c r="AM2365" s="1">
        <v>0</v>
      </c>
      <c r="AN2365" s="1">
        <v>0</v>
      </c>
      <c r="AO2365" s="1">
        <v>0</v>
      </c>
      <c r="AP2365" s="1">
        <v>0</v>
      </c>
      <c r="AQ2365" s="1">
        <v>0</v>
      </c>
      <c r="AR2365" s="1">
        <v>1405</v>
      </c>
      <c r="AS2365" s="1">
        <v>1245.2299537037036</v>
      </c>
      <c r="AT2365" s="1">
        <f>Table1[[#This Row],[รวมต้นทุนค่าเดินทาง]]+Table1[[#This Row],[รวมต้นทุนค่าซ่อม]]+Table1[[#This Row],[รวมค่าเสื่อม]]</f>
        <v>3858.9076396541168</v>
      </c>
      <c r="AU2365" s="1">
        <f t="shared" si="109"/>
        <v>3096.9261200369933</v>
      </c>
      <c r="AV2365" s="1" t="str" cm="1">
        <f t="array" ref="AV2365">IF(AC2365&lt;4, "เก็บ", IF(OR(AT2365 &lt; PERCENTILE(IF($AC$2:$AC$5092=AC2365, $AT$2:$AT$5092), 0.25) - 1.5 * (PERCENTILE(IF($AC$2:$AC$5092=AC2365, $AT$2:$AT$5092), 0.75) - PERCENTILE(IF($AC$2:$AC$5092=AC2365, $AT$2:$AT$5092), 0.25)), AT2365 &gt; PERCENTILE(IF($AC$2:$AC$5092=AC2365, $AT$2:$AT$5092), 0.75) + 1.5 * (PERCENTILE(IF($AC$2:$AC$5092=AC2365, $AT$2:$AT$5092), 0.75) - PERCENTILE(IF($AC$2:$AC$5092=AC2365, $AT$2:$AT$5092), 0.25))), "ตัด", "เก็บ"))</f>
        <v>เก็บ</v>
      </c>
      <c r="AW2365" s="1">
        <f t="shared" si="110"/>
        <v>3096.9261200369933</v>
      </c>
      <c r="AX2365" s="1">
        <v>2300.7744836116622</v>
      </c>
      <c r="AY2365" s="1">
        <v>1208.6776859504132</v>
      </c>
    </row>
    <row r="2366" spans="1:51" x14ac:dyDescent="0.2">
      <c r="A2366" s="3">
        <v>45732</v>
      </c>
      <c r="B2366">
        <v>45732</v>
      </c>
      <c r="C2366" t="s">
        <v>7559</v>
      </c>
      <c r="D2366" t="s">
        <v>51</v>
      </c>
      <c r="E2366" t="s">
        <v>52</v>
      </c>
      <c r="F2366" t="s">
        <v>1659</v>
      </c>
      <c r="G2366" s="1">
        <v>0</v>
      </c>
      <c r="H2366" s="1">
        <v>6276</v>
      </c>
      <c r="I2366" s="1">
        <v>1800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>
        <v>1800</v>
      </c>
      <c r="P2366" t="s">
        <v>7560</v>
      </c>
      <c r="Q2366" s="2">
        <v>244059</v>
      </c>
      <c r="R2366" t="s">
        <v>55</v>
      </c>
      <c r="S2366">
        <v>0</v>
      </c>
      <c r="T2366" t="s">
        <v>87</v>
      </c>
      <c r="U2366" t="s">
        <v>108</v>
      </c>
      <c r="V2366" s="1">
        <v>2500</v>
      </c>
      <c r="W2366" s="1">
        <v>0</v>
      </c>
      <c r="X2366" s="1">
        <v>0</v>
      </c>
      <c r="AA2366" t="s">
        <v>58</v>
      </c>
      <c r="AB2366" s="1">
        <v>0</v>
      </c>
      <c r="AC2366" s="4">
        <f>IF(ISNUMBER(MATCH(AD2366, $AD$2:AD2365, 0)), INDEX($AC$2:AC2365, MATCH(AD2366, $AD$2:AD2365, 0)), MAX($AC$2:AC2365)+1)</f>
        <v>35</v>
      </c>
      <c r="AD2366" t="str">
        <f t="shared" si="111"/>
        <v>เชียงราย-เวียงป่าเป้า</v>
      </c>
      <c r="AE2366" t="s">
        <v>55</v>
      </c>
      <c r="AF2366" s="1">
        <v>0</v>
      </c>
      <c r="AG2366" s="1">
        <v>0</v>
      </c>
      <c r="AH2366" s="1">
        <v>0</v>
      </c>
      <c r="AI2366" t="s">
        <v>7561</v>
      </c>
      <c r="AJ2366" s="1">
        <v>1</v>
      </c>
      <c r="AK2366" s="1">
        <v>0</v>
      </c>
      <c r="AL2366" s="1">
        <v>0</v>
      </c>
      <c r="AM2366" s="1">
        <v>0</v>
      </c>
      <c r="AN2366" s="1">
        <v>0</v>
      </c>
      <c r="AO2366" s="1">
        <v>0</v>
      </c>
      <c r="AP2366" s="1">
        <v>0</v>
      </c>
      <c r="AQ2366" s="1">
        <v>0</v>
      </c>
      <c r="AR2366" s="1">
        <v>10576</v>
      </c>
      <c r="AS2366" s="1">
        <v>23.345454545454547</v>
      </c>
      <c r="AT2366" s="1">
        <f>Table1[[#This Row],[รวมต้นทุนค่าเดินทาง]]+Table1[[#This Row],[รวมต้นทุนค่าซ่อม]]+Table1[[#This Row],[รวมค่าเสื่อม]]</f>
        <v>12692.368710359409</v>
      </c>
      <c r="AU2366" s="1">
        <f t="shared" si="109"/>
        <v>5126.5042471606366</v>
      </c>
      <c r="AV2366" s="1" t="str" cm="1">
        <f t="array" ref="AV2366">IF(AC2366&lt;4, "เก็บ", IF(OR(AT2366 &lt; PERCENTILE(IF($AC$2:$AC$5092=AC2366, $AT$2:$AT$5092), 0.25) - 1.5 * (PERCENTILE(IF($AC$2:$AC$5092=AC2366, $AT$2:$AT$5092), 0.75) - PERCENTILE(IF($AC$2:$AC$5092=AC2366, $AT$2:$AT$5092), 0.25)), AT2366 &gt; PERCENTILE(IF($AC$2:$AC$5092=AC2366, $AT$2:$AT$5092), 0.75) + 1.5 * (PERCENTILE(IF($AC$2:$AC$5092=AC2366, $AT$2:$AT$5092), 0.75) - PERCENTILE(IF($AC$2:$AC$5092=AC2366, $AT$2:$AT$5092), 0.25))), "ตัด", "เก็บ"))</f>
        <v>ตัด</v>
      </c>
      <c r="AW2366" s="1">
        <f t="shared" si="110"/>
        <v>3073.4842944215561</v>
      </c>
      <c r="AX2366" s="1">
        <v>2121.4881565368364</v>
      </c>
      <c r="AY2366" s="1">
        <v>2093.0232558139537</v>
      </c>
    </row>
    <row r="2367" spans="1:51" x14ac:dyDescent="0.2">
      <c r="A2367" s="3">
        <v>45733</v>
      </c>
      <c r="B2367">
        <v>45733</v>
      </c>
      <c r="C2367" t="s">
        <v>7562</v>
      </c>
      <c r="D2367" t="s">
        <v>66</v>
      </c>
      <c r="E2367" t="s">
        <v>67</v>
      </c>
      <c r="F2367" t="s">
        <v>435</v>
      </c>
      <c r="G2367" s="1">
        <v>0</v>
      </c>
      <c r="H2367" s="1">
        <v>803</v>
      </c>
      <c r="I2367" s="1">
        <v>400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400</v>
      </c>
      <c r="P2367" t="s">
        <v>7563</v>
      </c>
      <c r="Q2367" s="2">
        <v>244060</v>
      </c>
      <c r="R2367" t="s">
        <v>70</v>
      </c>
      <c r="S2367">
        <v>0</v>
      </c>
      <c r="T2367" t="s">
        <v>88</v>
      </c>
      <c r="U2367" t="s">
        <v>93</v>
      </c>
      <c r="V2367" s="1">
        <v>0</v>
      </c>
      <c r="W2367" s="1">
        <v>0</v>
      </c>
      <c r="X2367" s="1">
        <v>0</v>
      </c>
      <c r="AA2367" t="s">
        <v>58</v>
      </c>
      <c r="AB2367" s="1">
        <v>0</v>
      </c>
      <c r="AC2367" s="4">
        <f>IF(ISNUMBER(MATCH(AD2367, $AD$2:AD2366, 0)), INDEX($AC$2:AC2366, MATCH(AD2367, $AD$2:AD2366, 0)), MAX($AC$2:AC2366)+1)</f>
        <v>51</v>
      </c>
      <c r="AD2367" t="str">
        <f t="shared" si="111"/>
        <v>แพร่-ตลาดไท</v>
      </c>
      <c r="AE2367" t="s">
        <v>73</v>
      </c>
      <c r="AF2367" s="1">
        <v>0</v>
      </c>
      <c r="AG2367" s="1">
        <v>0</v>
      </c>
      <c r="AH2367" s="1">
        <v>0</v>
      </c>
      <c r="AI2367" t="s">
        <v>7564</v>
      </c>
      <c r="AJ2367" s="1">
        <v>1</v>
      </c>
      <c r="AK2367" s="1">
        <v>572</v>
      </c>
      <c r="AL2367" s="1">
        <v>572</v>
      </c>
      <c r="AM2367" s="1">
        <v>1</v>
      </c>
      <c r="AN2367" s="1">
        <v>0</v>
      </c>
      <c r="AO2367" s="1">
        <v>0</v>
      </c>
      <c r="AP2367" s="1">
        <v>0</v>
      </c>
      <c r="AQ2367" s="1">
        <v>0</v>
      </c>
      <c r="AR2367" s="1">
        <v>1203</v>
      </c>
      <c r="AS2367" s="1">
        <v>1463.7835656254642</v>
      </c>
      <c r="AT2367" s="1">
        <f>Table1[[#This Row],[รวมต้นทุนค่าเดินทาง]]+Table1[[#This Row],[รวมต้นทุนค่าซ่อม]]+Table1[[#This Row],[รวมค่าเสื่อม]]</f>
        <v>4687.1945754822618</v>
      </c>
      <c r="AU2367" s="1">
        <f t="shared" si="109"/>
        <v>4737.6107634746759</v>
      </c>
      <c r="AV2367" s="1" t="str" cm="1">
        <f t="array" ref="AV2367">IF(AC2367&lt;4, "เก็บ", IF(OR(AT2367 &lt; PERCENTILE(IF($AC$2:$AC$5092=AC2367, $AT$2:$AT$5092), 0.25) - 1.5 * (PERCENTILE(IF($AC$2:$AC$5092=AC2367, $AT$2:$AT$5092), 0.75) - PERCENTILE(IF($AC$2:$AC$5092=AC2367, $AT$2:$AT$5092), 0.25)), AT2367 &gt; PERCENTILE(IF($AC$2:$AC$5092=AC2367, $AT$2:$AT$5092), 0.75) + 1.5 * (PERCENTILE(IF($AC$2:$AC$5092=AC2367, $AT$2:$AT$5092), 0.75) - PERCENTILE(IF($AC$2:$AC$5092=AC2367, $AT$2:$AT$5092), 0.25))), "ตัด", "เก็บ"))</f>
        <v>เก็บ</v>
      </c>
      <c r="AW2367" s="1">
        <f t="shared" si="110"/>
        <v>4487.1668970521196</v>
      </c>
      <c r="AX2367" s="1">
        <v>3014.4338711558335</v>
      </c>
      <c r="AY2367" s="1">
        <v>2020.4110098567976</v>
      </c>
    </row>
    <row r="2368" spans="1:51" x14ac:dyDescent="0.2">
      <c r="A2368" s="3">
        <v>45734</v>
      </c>
      <c r="B2368">
        <v>45734</v>
      </c>
      <c r="C2368" t="s">
        <v>7565</v>
      </c>
      <c r="D2368" t="s">
        <v>66</v>
      </c>
      <c r="E2368" t="s">
        <v>148</v>
      </c>
      <c r="F2368" t="s">
        <v>547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  <c r="P2368" t="s">
        <v>7566</v>
      </c>
      <c r="Q2368" s="2">
        <v>244062</v>
      </c>
      <c r="R2368" t="s">
        <v>55</v>
      </c>
      <c r="S2368">
        <v>0</v>
      </c>
      <c r="T2368" t="s">
        <v>101</v>
      </c>
      <c r="U2368" t="s">
        <v>254</v>
      </c>
      <c r="V2368" s="1">
        <v>0</v>
      </c>
      <c r="W2368" s="1">
        <v>870</v>
      </c>
      <c r="X2368" s="1">
        <v>0</v>
      </c>
      <c r="Y2368" t="s">
        <v>101</v>
      </c>
      <c r="Z2368" t="s">
        <v>254</v>
      </c>
      <c r="AA2368" t="s">
        <v>6736</v>
      </c>
      <c r="AB2368" s="1">
        <v>0</v>
      </c>
      <c r="AC2368" s="4">
        <f>IF(ISNUMBER(MATCH(AD2368, $AD$2:AD2367, 0)), INDEX($AC$2:AC2367, MATCH(AD2368, $AD$2:AD2367, 0)), MAX($AC$2:AC2367)+1)</f>
        <v>47</v>
      </c>
      <c r="AD2368" t="str">
        <f t="shared" si="111"/>
        <v>พะเยา-ลำปาง</v>
      </c>
      <c r="AE2368" t="s">
        <v>55</v>
      </c>
      <c r="AF2368" s="1">
        <v>0</v>
      </c>
      <c r="AG2368" s="1">
        <v>0</v>
      </c>
      <c r="AH2368" s="1">
        <v>0</v>
      </c>
      <c r="AI2368" t="s">
        <v>7567</v>
      </c>
      <c r="AJ2368" s="1">
        <v>1</v>
      </c>
      <c r="AK2368" s="1">
        <v>0</v>
      </c>
      <c r="AL2368" s="1">
        <v>0</v>
      </c>
      <c r="AM2368" s="1">
        <v>0</v>
      </c>
      <c r="AN2368" s="1">
        <v>0</v>
      </c>
      <c r="AO2368" s="1">
        <v>0</v>
      </c>
      <c r="AP2368" s="1">
        <v>0</v>
      </c>
      <c r="AQ2368" s="1">
        <v>0</v>
      </c>
      <c r="AR2368" s="1">
        <v>870</v>
      </c>
      <c r="AS2368" s="1">
        <v>1088.9352777777776</v>
      </c>
      <c r="AT2368" s="1">
        <f>Table1[[#This Row],[รวมต้นทุนค่าเดินทาง]]+Table1[[#This Row],[รวมต้นทุนค่าซ่อม]]+Table1[[#This Row],[รวมค่าเสื่อม]]</f>
        <v>3022.5716414141416</v>
      </c>
      <c r="AU2368" s="1">
        <f t="shared" si="109"/>
        <v>3096.9261200369933</v>
      </c>
      <c r="AV2368" s="1" t="str" cm="1">
        <f t="array" ref="AV2368">IF(AC2368&lt;4, "เก็บ", IF(OR(AT2368 &lt; PERCENTILE(IF($AC$2:$AC$5092=AC2368, $AT$2:$AT$5092), 0.25) - 1.5 * (PERCENTILE(IF($AC$2:$AC$5092=AC2368, $AT$2:$AT$5092), 0.75) - PERCENTILE(IF($AC$2:$AC$5092=AC2368, $AT$2:$AT$5092), 0.25)), AT2368 &gt; PERCENTILE(IF($AC$2:$AC$5092=AC2368, $AT$2:$AT$5092), 0.75) + 1.5 * (PERCENTILE(IF($AC$2:$AC$5092=AC2368, $AT$2:$AT$5092), 0.75) - PERCENTILE(IF($AC$2:$AC$5092=AC2368, $AT$2:$AT$5092), 0.25))), "ตัด", "เก็บ"))</f>
        <v>เก็บ</v>
      </c>
      <c r="AW2368" s="1">
        <f t="shared" si="110"/>
        <v>3096.9261200369933</v>
      </c>
      <c r="AX2368" s="1">
        <v>2300.7744836116622</v>
      </c>
      <c r="AY2368" s="1">
        <v>1063.6363636363637</v>
      </c>
    </row>
    <row r="2369" spans="1:51" x14ac:dyDescent="0.2">
      <c r="A2369" s="3">
        <v>45734</v>
      </c>
      <c r="B2369">
        <v>45734</v>
      </c>
      <c r="C2369" t="s">
        <v>7568</v>
      </c>
      <c r="D2369" t="s">
        <v>66</v>
      </c>
      <c r="E2369" t="s">
        <v>124</v>
      </c>
      <c r="F2369" t="s">
        <v>420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435</v>
      </c>
      <c r="P2369" t="s">
        <v>7569</v>
      </c>
      <c r="Q2369" s="2">
        <v>244062</v>
      </c>
      <c r="R2369" t="s">
        <v>55</v>
      </c>
      <c r="S2369">
        <v>0</v>
      </c>
      <c r="T2369" t="s">
        <v>101</v>
      </c>
      <c r="U2369" t="s">
        <v>254</v>
      </c>
      <c r="V2369" s="1">
        <v>0</v>
      </c>
      <c r="W2369" s="1">
        <v>0</v>
      </c>
      <c r="X2369" s="1">
        <v>435</v>
      </c>
      <c r="Y2369" t="s">
        <v>101</v>
      </c>
      <c r="Z2369" t="s">
        <v>254</v>
      </c>
      <c r="AA2369" t="s">
        <v>7570</v>
      </c>
      <c r="AB2369" s="1">
        <v>0</v>
      </c>
      <c r="AC2369" s="4">
        <f>IF(ISNUMBER(MATCH(AD2369, $AD$2:AD2368, 0)), INDEX($AC$2:AC2368, MATCH(AD2369, $AD$2:AD2368, 0)), MAX($AC$2:AC2368)+1)</f>
        <v>47</v>
      </c>
      <c r="AD2369" t="str">
        <f t="shared" si="111"/>
        <v>พะเยา-ลำปาง</v>
      </c>
      <c r="AE2369" t="s">
        <v>55</v>
      </c>
      <c r="AF2369" s="1">
        <v>0</v>
      </c>
      <c r="AG2369" s="1">
        <v>0</v>
      </c>
      <c r="AH2369" s="1">
        <v>0</v>
      </c>
      <c r="AI2369" t="s">
        <v>7571</v>
      </c>
      <c r="AJ2369" s="1">
        <v>1</v>
      </c>
      <c r="AK2369" s="1">
        <v>0</v>
      </c>
      <c r="AL2369" s="1">
        <v>0</v>
      </c>
      <c r="AM2369" s="1">
        <v>0</v>
      </c>
      <c r="AN2369" s="1">
        <v>0</v>
      </c>
      <c r="AO2369" s="1">
        <v>0</v>
      </c>
      <c r="AP2369" s="1">
        <v>0</v>
      </c>
      <c r="AQ2369" s="1">
        <v>0</v>
      </c>
      <c r="AR2369" s="1">
        <v>435</v>
      </c>
      <c r="AS2369" s="1">
        <v>409.02925925925928</v>
      </c>
      <c r="AT2369" s="1">
        <f>Table1[[#This Row],[รวมต้นทุนค่าเดินทาง]]+Table1[[#This Row],[รวมต้นทุนค่าซ่อม]]+Table1[[#This Row],[รวมค่าเสื่อม]]</f>
        <v>1848.4935449735449</v>
      </c>
      <c r="AU2369" s="1">
        <f t="shared" si="109"/>
        <v>3096.9261200369933</v>
      </c>
      <c r="AV2369" s="1" t="str" cm="1">
        <f t="array" ref="AV2369">IF(AC2369&lt;4, "เก็บ", IF(OR(AT2369 &lt; PERCENTILE(IF($AC$2:$AC$5092=AC2369, $AT$2:$AT$5092), 0.25) - 1.5 * (PERCENTILE(IF($AC$2:$AC$5092=AC2369, $AT$2:$AT$5092), 0.75) - PERCENTILE(IF($AC$2:$AC$5092=AC2369, $AT$2:$AT$5092), 0.25)), AT2369 &gt; PERCENTILE(IF($AC$2:$AC$5092=AC2369, $AT$2:$AT$5092), 0.75) + 1.5 * (PERCENTILE(IF($AC$2:$AC$5092=AC2369, $AT$2:$AT$5092), 0.75) - PERCENTILE(IF($AC$2:$AC$5092=AC2369, $AT$2:$AT$5092), 0.25))), "ตัด", "เก็บ"))</f>
        <v>เก็บ</v>
      </c>
      <c r="AW2369" s="1">
        <f t="shared" si="110"/>
        <v>3096.9261200369933</v>
      </c>
      <c r="AX2369" s="1">
        <v>2300.7744836116622</v>
      </c>
      <c r="AY2369" s="1">
        <v>1004.4642857142857</v>
      </c>
    </row>
    <row r="2370" spans="1:51" x14ac:dyDescent="0.2">
      <c r="A2370" s="3">
        <v>45734</v>
      </c>
      <c r="B2370">
        <v>45734</v>
      </c>
      <c r="C2370" t="s">
        <v>7572</v>
      </c>
      <c r="D2370" t="s">
        <v>66</v>
      </c>
      <c r="E2370" t="s">
        <v>84</v>
      </c>
      <c r="F2370" t="s">
        <v>1068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770</v>
      </c>
      <c r="O2370" s="1">
        <v>770</v>
      </c>
      <c r="P2370" t="s">
        <v>7573</v>
      </c>
      <c r="Q2370" s="2">
        <v>244061</v>
      </c>
      <c r="R2370" t="s">
        <v>55</v>
      </c>
      <c r="S2370">
        <v>0</v>
      </c>
      <c r="T2370" t="s">
        <v>87</v>
      </c>
      <c r="U2370" t="s">
        <v>71</v>
      </c>
      <c r="V2370" s="1">
        <v>0</v>
      </c>
      <c r="W2370" s="1">
        <v>669</v>
      </c>
      <c r="X2370" s="1">
        <v>0</v>
      </c>
      <c r="Y2370" t="s">
        <v>108</v>
      </c>
      <c r="Z2370" t="s">
        <v>71</v>
      </c>
      <c r="AA2370" t="s">
        <v>1854</v>
      </c>
      <c r="AB2370" s="1">
        <v>0</v>
      </c>
      <c r="AC2370" s="4">
        <f>IF(ISNUMBER(MATCH(AD2370, $AD$2:AD2369, 0)), INDEX($AC$2:AC2369, MATCH(AD2370, $AD$2:AD2369, 0)), MAX($AC$2:AC2369)+1)</f>
        <v>6</v>
      </c>
      <c r="AD2370" t="str">
        <f t="shared" si="111"/>
        <v>เชียงราย-เชียงใหม่</v>
      </c>
      <c r="AE2370" t="s">
        <v>55</v>
      </c>
      <c r="AF2370" s="1">
        <v>0</v>
      </c>
      <c r="AG2370" s="1">
        <v>0</v>
      </c>
      <c r="AH2370" s="1">
        <v>0</v>
      </c>
      <c r="AI2370" t="s">
        <v>7574</v>
      </c>
      <c r="AJ2370" s="1">
        <v>1</v>
      </c>
      <c r="AK2370" s="1">
        <v>0</v>
      </c>
      <c r="AL2370" s="1">
        <v>0</v>
      </c>
      <c r="AM2370" s="1">
        <v>0</v>
      </c>
      <c r="AN2370" s="1">
        <v>0</v>
      </c>
      <c r="AO2370" s="1">
        <v>0</v>
      </c>
      <c r="AP2370" s="1">
        <v>0</v>
      </c>
      <c r="AQ2370" s="1">
        <v>0</v>
      </c>
      <c r="AR2370" s="1">
        <v>1439</v>
      </c>
      <c r="AS2370" s="1">
        <v>2998.6249451754388</v>
      </c>
      <c r="AT2370" s="1">
        <f>Table1[[#This Row],[รวมต้นทุนค่าเดินทาง]]+Table1[[#This Row],[รวมต้นทุนค่าซ่อม]]+Table1[[#This Row],[รวมค่าเสื่อม]]</f>
        <v>5735.7018682523621</v>
      </c>
      <c r="AU2370" s="1">
        <f t="shared" si="109"/>
        <v>4428.3346813776061</v>
      </c>
      <c r="AV2370" s="1" t="str" cm="1">
        <f t="array" ref="AV2370">IF(AC2370&lt;4, "เก็บ", IF(OR(AT2370 &lt; PERCENTILE(IF($AC$2:$AC$5092=AC2370, $AT$2:$AT$5092), 0.25) - 1.5 * (PERCENTILE(IF($AC$2:$AC$5092=AC2370, $AT$2:$AT$5092), 0.75) - PERCENTILE(IF($AC$2:$AC$5092=AC2370, $AT$2:$AT$5092), 0.25)), AT2370 &gt; PERCENTILE(IF($AC$2:$AC$5092=AC2370, $AT$2:$AT$5092), 0.75) + 1.5 * (PERCENTILE(IF($AC$2:$AC$5092=AC2370, $AT$2:$AT$5092), 0.75) - PERCENTILE(IF($AC$2:$AC$5092=AC2370, $AT$2:$AT$5092), 0.25))), "ตัด", "เก็บ"))</f>
        <v>เก็บ</v>
      </c>
      <c r="AW2370" s="1">
        <f t="shared" si="110"/>
        <v>3873.7679454274344</v>
      </c>
      <c r="AX2370" s="1">
        <v>2781.4385174989698</v>
      </c>
      <c r="AY2370" s="1">
        <v>1298.0769230769231</v>
      </c>
    </row>
    <row r="2371" spans="1:51" x14ac:dyDescent="0.2">
      <c r="A2371" s="3">
        <v>45735</v>
      </c>
      <c r="B2371">
        <v>45735</v>
      </c>
      <c r="C2371" t="s">
        <v>7575</v>
      </c>
      <c r="D2371" t="s">
        <v>66</v>
      </c>
      <c r="E2371" t="s">
        <v>124</v>
      </c>
      <c r="F2371" t="s">
        <v>600</v>
      </c>
      <c r="G2371" s="1">
        <v>0</v>
      </c>
      <c r="H2371" s="1">
        <v>937</v>
      </c>
      <c r="I2371" s="1">
        <v>400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400</v>
      </c>
      <c r="P2371" t="s">
        <v>7576</v>
      </c>
      <c r="Q2371" s="2">
        <v>244062</v>
      </c>
      <c r="R2371" t="s">
        <v>70</v>
      </c>
      <c r="S2371">
        <v>0</v>
      </c>
      <c r="T2371" t="s">
        <v>71</v>
      </c>
      <c r="U2371" t="s">
        <v>161</v>
      </c>
      <c r="V2371" s="1">
        <v>0</v>
      </c>
      <c r="W2371" s="1">
        <v>0</v>
      </c>
      <c r="X2371" s="1">
        <v>0</v>
      </c>
      <c r="AA2371" t="s">
        <v>58</v>
      </c>
      <c r="AB2371" s="1">
        <v>0</v>
      </c>
      <c r="AC2371" s="4">
        <f>IF(ISNUMBER(MATCH(AD2371, $AD$2:AD2370, 0)), INDEX($AC$2:AC2370, MATCH(AD2371, $AD$2:AD2370, 0)), MAX($AC$2:AC2370)+1)</f>
        <v>9</v>
      </c>
      <c r="AD2371" t="str">
        <f t="shared" si="111"/>
        <v>เชียงใหม่-พุทธมณฑลสาย 2</v>
      </c>
      <c r="AE2371" t="s">
        <v>73</v>
      </c>
      <c r="AF2371" s="1">
        <v>0</v>
      </c>
      <c r="AG2371" s="1">
        <v>0</v>
      </c>
      <c r="AH2371" s="1">
        <v>0</v>
      </c>
      <c r="AI2371" t="s">
        <v>7577</v>
      </c>
      <c r="AJ2371" s="1">
        <v>1</v>
      </c>
      <c r="AK2371" s="1">
        <v>720</v>
      </c>
      <c r="AL2371" s="1">
        <v>720</v>
      </c>
      <c r="AM2371" s="1">
        <v>1</v>
      </c>
      <c r="AN2371" s="1">
        <v>0</v>
      </c>
      <c r="AO2371" s="1">
        <v>0</v>
      </c>
      <c r="AP2371" s="1">
        <v>0</v>
      </c>
      <c r="AQ2371" s="1">
        <v>0</v>
      </c>
      <c r="AR2371" s="1">
        <v>1337</v>
      </c>
      <c r="AS2371" s="1">
        <v>2105.8785698842939</v>
      </c>
      <c r="AT2371" s="1">
        <f>Table1[[#This Row],[รวมต้นทุนค่าเดินทาง]]+Table1[[#This Row],[รวมต้นทุนค่าซ่อม]]+Table1[[#This Row],[รวมค่าเสื่อม]]</f>
        <v>6591.0662682001348</v>
      </c>
      <c r="AU2371" s="1">
        <f t="shared" ref="AU2371:AU2434" si="112">AVERAGEIF($AC$2:$AC$5092, AC2371, $AT$2:$AT$5092)</f>
        <v>4623.2312262414152</v>
      </c>
      <c r="AV2371" s="1" t="str" cm="1">
        <f t="array" ref="AV2371">IF(AC2371&lt;4, "เก็บ", IF(OR(AT2371 &lt; PERCENTILE(IF($AC$2:$AC$5092=AC2371, $AT$2:$AT$5092), 0.25) - 1.5 * (PERCENTILE(IF($AC$2:$AC$5092=AC2371, $AT$2:$AT$5092), 0.75) - PERCENTILE(IF($AC$2:$AC$5092=AC2371, $AT$2:$AT$5092), 0.25)), AT2371 &gt; PERCENTILE(IF($AC$2:$AC$5092=AC2371, $AT$2:$AT$5092), 0.75) + 1.5 * (PERCENTILE(IF($AC$2:$AC$5092=AC2371, $AT$2:$AT$5092), 0.75) - PERCENTILE(IF($AC$2:$AC$5092=AC2371, $AT$2:$AT$5092), 0.25))), "ตัด", "เก็บ"))</f>
        <v>เก็บ</v>
      </c>
      <c r="AW2371" s="1">
        <f t="shared" ref="AW2371:AW2434" si="113">AVERAGEIFS($AT$2:$AT$5092, $AC$2:$AC$5092, AC2371, $AV$2:$AV$5092, "เก็บ")</f>
        <v>4005.4952465164292</v>
      </c>
      <c r="AX2371" s="1">
        <v>2577.9546108768855</v>
      </c>
      <c r="AY2371" s="1">
        <v>3148.1876983158409</v>
      </c>
    </row>
    <row r="2372" spans="1:51" x14ac:dyDescent="0.2">
      <c r="A2372" s="3">
        <v>45735</v>
      </c>
      <c r="B2372">
        <v>45735</v>
      </c>
      <c r="C2372" t="s">
        <v>7578</v>
      </c>
      <c r="D2372" t="s">
        <v>66</v>
      </c>
      <c r="E2372" t="s">
        <v>67</v>
      </c>
      <c r="F2372" t="s">
        <v>244</v>
      </c>
      <c r="G2372" s="1">
        <v>0</v>
      </c>
      <c r="H2372" s="1">
        <v>0</v>
      </c>
      <c r="I2372" s="1">
        <v>400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>
        <v>400</v>
      </c>
      <c r="P2372" t="s">
        <v>7579</v>
      </c>
      <c r="Q2372" s="2">
        <v>244062</v>
      </c>
      <c r="R2372" t="s">
        <v>70</v>
      </c>
      <c r="S2372">
        <v>0</v>
      </c>
      <c r="T2372" t="s">
        <v>254</v>
      </c>
      <c r="U2372" t="s">
        <v>161</v>
      </c>
      <c r="V2372" s="1">
        <v>0</v>
      </c>
      <c r="W2372" s="1">
        <v>0</v>
      </c>
      <c r="X2372" s="1">
        <v>0</v>
      </c>
      <c r="AA2372" t="s">
        <v>58</v>
      </c>
      <c r="AB2372" s="1">
        <v>0</v>
      </c>
      <c r="AC2372" s="4">
        <f>IF(ISNUMBER(MATCH(AD2372, $AD$2:AD2371, 0)), INDEX($AC$2:AC2371, MATCH(AD2372, $AD$2:AD2371, 0)), MAX($AC$2:AC2371)+1)</f>
        <v>11</v>
      </c>
      <c r="AD2372" t="str">
        <f t="shared" si="111"/>
        <v>ลำปาง-พุทธมณฑลสาย 2</v>
      </c>
      <c r="AE2372" t="s">
        <v>73</v>
      </c>
      <c r="AF2372" s="1">
        <v>0</v>
      </c>
      <c r="AG2372" s="1">
        <v>0</v>
      </c>
      <c r="AH2372" s="1">
        <v>0</v>
      </c>
      <c r="AI2372" t="s">
        <v>7580</v>
      </c>
      <c r="AJ2372" s="1">
        <v>1</v>
      </c>
      <c r="AK2372" s="1">
        <v>720</v>
      </c>
      <c r="AL2372" s="1">
        <v>720</v>
      </c>
      <c r="AM2372" s="1">
        <v>1</v>
      </c>
      <c r="AN2372" s="1">
        <v>0</v>
      </c>
      <c r="AO2372" s="1">
        <v>0</v>
      </c>
      <c r="AP2372" s="1">
        <v>0</v>
      </c>
      <c r="AQ2372" s="1">
        <v>0</v>
      </c>
      <c r="AR2372" s="1">
        <v>400</v>
      </c>
      <c r="AS2372" s="1">
        <v>1203.1474520069155</v>
      </c>
      <c r="AT2372" s="1">
        <f>Table1[[#This Row],[รวมต้นทุนค่าเดินทาง]]+Table1[[#This Row],[รวมต้นทุนค่าซ่อม]]+Table1[[#This Row],[รวมค่าเสื่อม]]</f>
        <v>3216.0045948640582</v>
      </c>
      <c r="AU2372" s="1">
        <f t="shared" si="112"/>
        <v>4930.4097489270907</v>
      </c>
      <c r="AV2372" s="1" t="str" cm="1">
        <f t="array" ref="AV2372">IF(AC2372&lt;4, "เก็บ", IF(OR(AT2372 &lt; PERCENTILE(IF($AC$2:$AC$5092=AC2372, $AT$2:$AT$5092), 0.25) - 1.5 * (PERCENTILE(IF($AC$2:$AC$5092=AC2372, $AT$2:$AT$5092), 0.75) - PERCENTILE(IF($AC$2:$AC$5092=AC2372, $AT$2:$AT$5092), 0.25)), AT2372 &gt; PERCENTILE(IF($AC$2:$AC$5092=AC2372, $AT$2:$AT$5092), 0.75) + 1.5 * (PERCENTILE(IF($AC$2:$AC$5092=AC2372, $AT$2:$AT$5092), 0.75) - PERCENTILE(IF($AC$2:$AC$5092=AC2372, $AT$2:$AT$5092), 0.25))), "ตัด", "เก็บ"))</f>
        <v>เก็บ</v>
      </c>
      <c r="AW2372" s="1">
        <f t="shared" si="113"/>
        <v>4496.4734610911819</v>
      </c>
      <c r="AX2372" s="1">
        <v>2927.9145864762854</v>
      </c>
      <c r="AY2372" s="1">
        <v>1612.8571428571429</v>
      </c>
    </row>
    <row r="2373" spans="1:51" x14ac:dyDescent="0.2">
      <c r="A2373" s="3">
        <v>45735</v>
      </c>
      <c r="B2373">
        <v>45735</v>
      </c>
      <c r="C2373" t="s">
        <v>7581</v>
      </c>
      <c r="D2373" t="s">
        <v>66</v>
      </c>
      <c r="E2373" t="s">
        <v>124</v>
      </c>
      <c r="F2373" t="s">
        <v>224</v>
      </c>
      <c r="G2373" s="1">
        <v>0</v>
      </c>
      <c r="H2373" s="1">
        <v>0</v>
      </c>
      <c r="I2373" s="1">
        <v>500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500</v>
      </c>
      <c r="P2373" t="s">
        <v>7582</v>
      </c>
      <c r="Q2373" s="2">
        <v>244062</v>
      </c>
      <c r="R2373" t="s">
        <v>70</v>
      </c>
      <c r="S2373">
        <v>0</v>
      </c>
      <c r="T2373" t="s">
        <v>71</v>
      </c>
      <c r="U2373" t="s">
        <v>161</v>
      </c>
      <c r="V2373" s="1">
        <v>0</v>
      </c>
      <c r="W2373" s="1">
        <v>0</v>
      </c>
      <c r="X2373" s="1">
        <v>0</v>
      </c>
      <c r="AA2373" t="s">
        <v>58</v>
      </c>
      <c r="AB2373" s="1">
        <v>0</v>
      </c>
      <c r="AC2373" s="4">
        <f>IF(ISNUMBER(MATCH(AD2373, $AD$2:AD2372, 0)), INDEX($AC$2:AC2372, MATCH(AD2373, $AD$2:AD2372, 0)), MAX($AC$2:AC2372)+1)</f>
        <v>9</v>
      </c>
      <c r="AD2373" t="str">
        <f t="shared" si="111"/>
        <v>เชียงใหม่-พุทธมณฑลสาย 2</v>
      </c>
      <c r="AE2373" t="s">
        <v>73</v>
      </c>
      <c r="AF2373" s="1">
        <v>0</v>
      </c>
      <c r="AG2373" s="1">
        <v>0</v>
      </c>
      <c r="AH2373" s="1">
        <v>0</v>
      </c>
      <c r="AI2373" t="s">
        <v>7583</v>
      </c>
      <c r="AJ2373" s="1">
        <v>1</v>
      </c>
      <c r="AK2373" s="1">
        <v>720</v>
      </c>
      <c r="AL2373" s="1">
        <v>720</v>
      </c>
      <c r="AM2373" s="1">
        <v>1</v>
      </c>
      <c r="AN2373" s="1">
        <v>0</v>
      </c>
      <c r="AO2373" s="1">
        <v>0</v>
      </c>
      <c r="AP2373" s="1">
        <v>0</v>
      </c>
      <c r="AQ2373" s="1">
        <v>0</v>
      </c>
      <c r="AR2373" s="1">
        <v>500</v>
      </c>
      <c r="AS2373" s="1">
        <v>2122.133998605037</v>
      </c>
      <c r="AT2373" s="1">
        <f>Table1[[#This Row],[รวมต้นทุนค่าเดินทาง]]+Table1[[#This Row],[รวมต้นทุนค่าซ่อม]]+Table1[[#This Row],[รวมค่าเสื่อม]]</f>
        <v>4198.4507556599137</v>
      </c>
      <c r="AU2373" s="1">
        <f t="shared" si="112"/>
        <v>4623.2312262414152</v>
      </c>
      <c r="AV2373" s="1" t="str" cm="1">
        <f t="array" ref="AV2373">IF(AC2373&lt;4, "เก็บ", IF(OR(AT2373 &lt; PERCENTILE(IF($AC$2:$AC$5092=AC2373, $AT$2:$AT$5092), 0.25) - 1.5 * (PERCENTILE(IF($AC$2:$AC$5092=AC2373, $AT$2:$AT$5092), 0.75) - PERCENTILE(IF($AC$2:$AC$5092=AC2373, $AT$2:$AT$5092), 0.25)), AT2373 &gt; PERCENTILE(IF($AC$2:$AC$5092=AC2373, $AT$2:$AT$5092), 0.75) + 1.5 * (PERCENTILE(IF($AC$2:$AC$5092=AC2373, $AT$2:$AT$5092), 0.75) - PERCENTILE(IF($AC$2:$AC$5092=AC2373, $AT$2:$AT$5092), 0.25))), "ตัด", "เก็บ"))</f>
        <v>เก็บ</v>
      </c>
      <c r="AW2373" s="1">
        <f t="shared" si="113"/>
        <v>4005.4952465164292</v>
      </c>
      <c r="AX2373" s="1">
        <v>2577.9546108768855</v>
      </c>
      <c r="AY2373" s="1">
        <v>1576.3167570548765</v>
      </c>
    </row>
    <row r="2374" spans="1:51" x14ac:dyDescent="0.2">
      <c r="A2374" s="3">
        <v>45735</v>
      </c>
      <c r="B2374">
        <v>45735</v>
      </c>
      <c r="C2374" t="s">
        <v>7584</v>
      </c>
      <c r="D2374" t="s">
        <v>66</v>
      </c>
      <c r="E2374" t="s">
        <v>148</v>
      </c>
      <c r="F2374" t="s">
        <v>774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t="s">
        <v>7585</v>
      </c>
      <c r="Q2374" s="2">
        <v>244062</v>
      </c>
      <c r="R2374" t="s">
        <v>55</v>
      </c>
      <c r="S2374">
        <v>0</v>
      </c>
      <c r="T2374" t="s">
        <v>101</v>
      </c>
      <c r="U2374" t="s">
        <v>88</v>
      </c>
      <c r="V2374" s="1">
        <v>0</v>
      </c>
      <c r="W2374" s="1">
        <v>1138</v>
      </c>
      <c r="X2374" s="1">
        <v>0</v>
      </c>
      <c r="Y2374" t="s">
        <v>101</v>
      </c>
      <c r="Z2374" t="s">
        <v>88</v>
      </c>
      <c r="AA2374" t="s">
        <v>7586</v>
      </c>
      <c r="AB2374" s="1">
        <v>0</v>
      </c>
      <c r="AC2374" s="4">
        <f>IF(ISNUMBER(MATCH(AD2374, $AD$2:AD2373, 0)), INDEX($AC$2:AC2373, MATCH(AD2374, $AD$2:AD2373, 0)), MAX($AC$2:AC2373)+1)</f>
        <v>29</v>
      </c>
      <c r="AD2374" t="str">
        <f t="shared" si="111"/>
        <v>พะเยา-แพร่</v>
      </c>
      <c r="AE2374" t="s">
        <v>55</v>
      </c>
      <c r="AF2374" s="1">
        <v>0</v>
      </c>
      <c r="AG2374" s="1">
        <v>0</v>
      </c>
      <c r="AH2374" s="1">
        <v>0</v>
      </c>
      <c r="AI2374" t="s">
        <v>7587</v>
      </c>
      <c r="AJ2374" s="1">
        <v>1</v>
      </c>
      <c r="AK2374" s="1">
        <v>0</v>
      </c>
      <c r="AL2374" s="1">
        <v>0</v>
      </c>
      <c r="AM2374" s="1">
        <v>0</v>
      </c>
      <c r="AN2374" s="1">
        <v>0</v>
      </c>
      <c r="AO2374" s="1">
        <v>0</v>
      </c>
      <c r="AP2374" s="1">
        <v>0</v>
      </c>
      <c r="AQ2374" s="1">
        <v>0</v>
      </c>
      <c r="AR2374" s="1">
        <v>1138</v>
      </c>
      <c r="AS2374" s="1">
        <v>960.68486666666672</v>
      </c>
      <c r="AT2374" s="1">
        <f>Table1[[#This Row],[รวมต้นทุนค่าเดินทาง]]+Table1[[#This Row],[รวมต้นทุนค่าซ่อม]]+Table1[[#This Row],[รวมค่าเสื่อม]]</f>
        <v>3170.1134380952381</v>
      </c>
      <c r="AU2374" s="1">
        <f t="shared" si="112"/>
        <v>3471.5634391684098</v>
      </c>
      <c r="AV2374" s="1" t="str" cm="1">
        <f t="array" ref="AV2374">IF(AC2374&lt;4, "เก็บ", IF(OR(AT2374 &lt; PERCENTILE(IF($AC$2:$AC$5092=AC2374, $AT$2:$AT$5092), 0.25) - 1.5 * (PERCENTILE(IF($AC$2:$AC$5092=AC2374, $AT$2:$AT$5092), 0.75) - PERCENTILE(IF($AC$2:$AC$5092=AC2374, $AT$2:$AT$5092), 0.25)), AT2374 &gt; PERCENTILE(IF($AC$2:$AC$5092=AC2374, $AT$2:$AT$5092), 0.75) + 1.5 * (PERCENTILE(IF($AC$2:$AC$5092=AC2374, $AT$2:$AT$5092), 0.75) - PERCENTILE(IF($AC$2:$AC$5092=AC2374, $AT$2:$AT$5092), 0.25))), "ตัด", "เก็บ"))</f>
        <v>เก็บ</v>
      </c>
      <c r="AW2374" s="1">
        <f t="shared" si="113"/>
        <v>3612.8061928931315</v>
      </c>
      <c r="AX2374" s="1">
        <v>3038.9900654076114</v>
      </c>
      <c r="AY2374" s="1">
        <v>1071.4285714285713</v>
      </c>
    </row>
    <row r="2375" spans="1:51" x14ac:dyDescent="0.2">
      <c r="A2375" s="3">
        <v>45735</v>
      </c>
      <c r="B2375">
        <v>45735</v>
      </c>
      <c r="C2375" t="s">
        <v>7588</v>
      </c>
      <c r="D2375" t="s">
        <v>66</v>
      </c>
      <c r="E2375" t="s">
        <v>124</v>
      </c>
      <c r="F2375" t="s">
        <v>360</v>
      </c>
      <c r="G2375" s="1">
        <v>0</v>
      </c>
      <c r="H2375" s="1">
        <v>803</v>
      </c>
      <c r="I2375" s="1">
        <v>400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868</v>
      </c>
      <c r="P2375" t="s">
        <v>7589</v>
      </c>
      <c r="Q2375" s="2">
        <v>244062</v>
      </c>
      <c r="R2375" t="s">
        <v>70</v>
      </c>
      <c r="S2375">
        <v>0</v>
      </c>
      <c r="T2375" t="s">
        <v>88</v>
      </c>
      <c r="U2375" t="s">
        <v>93</v>
      </c>
      <c r="V2375" s="1">
        <v>0</v>
      </c>
      <c r="W2375" s="1">
        <v>0</v>
      </c>
      <c r="X2375" s="1">
        <v>468</v>
      </c>
      <c r="Y2375" t="s">
        <v>372</v>
      </c>
      <c r="Z2375" t="s">
        <v>88</v>
      </c>
      <c r="AA2375" t="s">
        <v>7590</v>
      </c>
      <c r="AB2375" s="1">
        <v>0</v>
      </c>
      <c r="AC2375" s="4">
        <f>IF(ISNUMBER(MATCH(AD2375, $AD$2:AD2374, 0)), INDEX($AC$2:AC2374, MATCH(AD2375, $AD$2:AD2374, 0)), MAX($AC$2:AC2374)+1)</f>
        <v>51</v>
      </c>
      <c r="AD2375" t="str">
        <f t="shared" si="111"/>
        <v>แพร่-ตลาดไท</v>
      </c>
      <c r="AE2375" t="s">
        <v>73</v>
      </c>
      <c r="AF2375" s="1">
        <v>0</v>
      </c>
      <c r="AG2375" s="1">
        <v>0</v>
      </c>
      <c r="AH2375" s="1">
        <v>0</v>
      </c>
      <c r="AI2375" t="s">
        <v>7591</v>
      </c>
      <c r="AJ2375" s="1">
        <v>1</v>
      </c>
      <c r="AK2375" s="1">
        <v>572</v>
      </c>
      <c r="AL2375" s="1">
        <v>572</v>
      </c>
      <c r="AM2375" s="1">
        <v>1</v>
      </c>
      <c r="AN2375" s="1">
        <v>0</v>
      </c>
      <c r="AO2375" s="1">
        <v>0</v>
      </c>
      <c r="AP2375" s="1">
        <v>0</v>
      </c>
      <c r="AQ2375" s="1">
        <v>0</v>
      </c>
      <c r="AR2375" s="1">
        <v>1671</v>
      </c>
      <c r="AS2375" s="1">
        <v>1029.0687790310467</v>
      </c>
      <c r="AT2375" s="1">
        <f>Table1[[#This Row],[รวมต้นทุนค่าเดินทาง]]+Table1[[#This Row],[รวมต้นทุนค่าซ่อม]]+Table1[[#This Row],[รวมค่าเสื่อม]]</f>
        <v>5518.2852424456805</v>
      </c>
      <c r="AU2375" s="1">
        <f t="shared" si="112"/>
        <v>4737.6107634746759</v>
      </c>
      <c r="AV2375" s="1" t="str" cm="1">
        <f t="array" ref="AV2375">IF(AC2375&lt;4, "เก็บ", IF(OR(AT2375 &lt; PERCENTILE(IF($AC$2:$AC$5092=AC2375, $AT$2:$AT$5092), 0.25) - 1.5 * (PERCENTILE(IF($AC$2:$AC$5092=AC2375, $AT$2:$AT$5092), 0.75) - PERCENTILE(IF($AC$2:$AC$5092=AC2375, $AT$2:$AT$5092), 0.25)), AT2375 &gt; PERCENTILE(IF($AC$2:$AC$5092=AC2375, $AT$2:$AT$5092), 0.75) + 1.5 * (PERCENTILE(IF($AC$2:$AC$5092=AC2375, $AT$2:$AT$5092), 0.75) - PERCENTILE(IF($AC$2:$AC$5092=AC2375, $AT$2:$AT$5092), 0.25))), "ตัด", "เก็บ"))</f>
        <v>เก็บ</v>
      </c>
      <c r="AW2375" s="1">
        <f t="shared" si="113"/>
        <v>4487.1668970521196</v>
      </c>
      <c r="AX2375" s="1">
        <v>3014.4338711558335</v>
      </c>
      <c r="AY2375" s="1">
        <v>2818.2164634146338</v>
      </c>
    </row>
    <row r="2376" spans="1:51" x14ac:dyDescent="0.2">
      <c r="A2376" s="3">
        <v>45735</v>
      </c>
      <c r="B2376">
        <v>45735</v>
      </c>
      <c r="C2376" t="s">
        <v>7592</v>
      </c>
      <c r="D2376" t="s">
        <v>66</v>
      </c>
      <c r="E2376" t="s">
        <v>84</v>
      </c>
      <c r="F2376" t="s">
        <v>99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770</v>
      </c>
      <c r="O2376" s="1">
        <v>770</v>
      </c>
      <c r="P2376" t="s">
        <v>7593</v>
      </c>
      <c r="Q2376" s="2">
        <v>244062</v>
      </c>
      <c r="R2376" t="s">
        <v>55</v>
      </c>
      <c r="S2376">
        <v>0</v>
      </c>
      <c r="T2376" t="s">
        <v>87</v>
      </c>
      <c r="U2376" t="s">
        <v>71</v>
      </c>
      <c r="V2376" s="1">
        <v>0</v>
      </c>
      <c r="W2376" s="1">
        <v>669</v>
      </c>
      <c r="X2376" s="1">
        <v>0</v>
      </c>
      <c r="Y2376" t="s">
        <v>108</v>
      </c>
      <c r="Z2376" t="s">
        <v>71</v>
      </c>
      <c r="AA2376" t="s">
        <v>58</v>
      </c>
      <c r="AB2376" s="1">
        <v>0</v>
      </c>
      <c r="AC2376" s="4">
        <f>IF(ISNUMBER(MATCH(AD2376, $AD$2:AD2375, 0)), INDEX($AC$2:AC2375, MATCH(AD2376, $AD$2:AD2375, 0)), MAX($AC$2:AC2375)+1)</f>
        <v>6</v>
      </c>
      <c r="AD2376" t="str">
        <f t="shared" ref="AD2376:AD2439" si="114">T2376&amp;"-"&amp;U2376</f>
        <v>เชียงราย-เชียงใหม่</v>
      </c>
      <c r="AE2376" t="s">
        <v>55</v>
      </c>
      <c r="AF2376" s="1">
        <v>0</v>
      </c>
      <c r="AG2376" s="1">
        <v>0</v>
      </c>
      <c r="AH2376" s="1">
        <v>0</v>
      </c>
      <c r="AI2376" t="s">
        <v>7594</v>
      </c>
      <c r="AJ2376" s="1">
        <v>2</v>
      </c>
      <c r="AK2376" s="1">
        <v>0</v>
      </c>
      <c r="AL2376" s="1">
        <v>0</v>
      </c>
      <c r="AM2376" s="1">
        <v>0</v>
      </c>
      <c r="AN2376" s="1">
        <v>745.37689999999998</v>
      </c>
      <c r="AO2376" s="1">
        <v>0</v>
      </c>
      <c r="AP2376" s="1">
        <v>0</v>
      </c>
      <c r="AQ2376" s="1">
        <v>0</v>
      </c>
      <c r="AR2376" s="1">
        <v>1439</v>
      </c>
      <c r="AS2376" s="1">
        <v>2068.608400297619</v>
      </c>
      <c r="AT2376" s="1">
        <f>Table1[[#This Row],[รวมต้นทุนค่าเดินทาง]]+Table1[[#This Row],[รวมต้นทุนค่าซ่อม]]+Table1[[#This Row],[รวมค่าเสื่อม]]</f>
        <v>4949.9160926053119</v>
      </c>
      <c r="AU2376" s="1">
        <f t="shared" si="112"/>
        <v>4428.3346813776061</v>
      </c>
      <c r="AV2376" s="1" t="str" cm="1">
        <f t="array" ref="AV2376">IF(AC2376&lt;4, "เก็บ", IF(OR(AT2376 &lt; PERCENTILE(IF($AC$2:$AC$5092=AC2376, $AT$2:$AT$5092), 0.25) - 1.5 * (PERCENTILE(IF($AC$2:$AC$5092=AC2376, $AT$2:$AT$5092), 0.75) - PERCENTILE(IF($AC$2:$AC$5092=AC2376, $AT$2:$AT$5092), 0.25)), AT2376 &gt; PERCENTILE(IF($AC$2:$AC$5092=AC2376, $AT$2:$AT$5092), 0.75) + 1.5 * (PERCENTILE(IF($AC$2:$AC$5092=AC2376, $AT$2:$AT$5092), 0.75) - PERCENTILE(IF($AC$2:$AC$5092=AC2376, $AT$2:$AT$5092), 0.25))), "ตัด", "เก็บ"))</f>
        <v>เก็บ</v>
      </c>
      <c r="AW2376" s="1">
        <f t="shared" si="113"/>
        <v>3873.7679454274344</v>
      </c>
      <c r="AX2376" s="1">
        <v>2781.4385174989698</v>
      </c>
      <c r="AY2376" s="1">
        <v>1442.3076923076924</v>
      </c>
    </row>
    <row r="2377" spans="1:51" x14ac:dyDescent="0.2">
      <c r="A2377" s="3">
        <v>45736</v>
      </c>
      <c r="B2377">
        <v>45736</v>
      </c>
      <c r="C2377" t="s">
        <v>7595</v>
      </c>
      <c r="D2377" t="s">
        <v>66</v>
      </c>
      <c r="E2377" t="s">
        <v>67</v>
      </c>
      <c r="F2377" t="s">
        <v>180</v>
      </c>
      <c r="G2377" s="1">
        <v>0</v>
      </c>
      <c r="H2377" s="1">
        <v>0</v>
      </c>
      <c r="I2377" s="1">
        <v>400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400</v>
      </c>
      <c r="P2377" t="s">
        <v>7596</v>
      </c>
      <c r="Q2377" s="2">
        <v>244063</v>
      </c>
      <c r="R2377" t="s">
        <v>70</v>
      </c>
      <c r="S2377">
        <v>0</v>
      </c>
      <c r="T2377" t="s">
        <v>71</v>
      </c>
      <c r="U2377" t="s">
        <v>161</v>
      </c>
      <c r="V2377" s="1">
        <v>0</v>
      </c>
      <c r="W2377" s="1">
        <v>0</v>
      </c>
      <c r="X2377" s="1">
        <v>0</v>
      </c>
      <c r="AA2377" t="s">
        <v>58</v>
      </c>
      <c r="AB2377" s="1">
        <v>0</v>
      </c>
      <c r="AC2377" s="4">
        <f>IF(ISNUMBER(MATCH(AD2377, $AD$2:AD2376, 0)), INDEX($AC$2:AC2376, MATCH(AD2377, $AD$2:AD2376, 0)), MAX($AC$2:AC2376)+1)</f>
        <v>9</v>
      </c>
      <c r="AD2377" t="str">
        <f t="shared" si="114"/>
        <v>เชียงใหม่-พุทธมณฑลสาย 2</v>
      </c>
      <c r="AE2377" t="s">
        <v>73</v>
      </c>
      <c r="AF2377" s="1">
        <v>0</v>
      </c>
      <c r="AG2377" s="1">
        <v>0</v>
      </c>
      <c r="AH2377" s="1">
        <v>0</v>
      </c>
      <c r="AI2377" t="s">
        <v>7597</v>
      </c>
      <c r="AJ2377" s="1">
        <v>1</v>
      </c>
      <c r="AK2377" s="1">
        <v>720</v>
      </c>
      <c r="AL2377" s="1">
        <v>720</v>
      </c>
      <c r="AM2377" s="1">
        <v>1</v>
      </c>
      <c r="AN2377" s="1">
        <v>0</v>
      </c>
      <c r="AO2377" s="1">
        <v>0</v>
      </c>
      <c r="AP2377" s="1">
        <v>0</v>
      </c>
      <c r="AQ2377" s="1">
        <v>0</v>
      </c>
      <c r="AR2377" s="1">
        <v>400</v>
      </c>
      <c r="AS2377" s="1">
        <v>4225.5841750375112</v>
      </c>
      <c r="AT2377" s="1">
        <f>Table1[[#This Row],[รวมต้นทุนค่าเดินทาง]]+Table1[[#This Row],[รวมต้นทุนค่าซ่อม]]+Table1[[#This Row],[รวมค่าเสื่อม]]</f>
        <v>6535.1640930702979</v>
      </c>
      <c r="AU2377" s="1">
        <f t="shared" si="112"/>
        <v>4623.2312262414152</v>
      </c>
      <c r="AV2377" s="1" t="str" cm="1">
        <f t="array" ref="AV2377">IF(AC2377&lt;4, "เก็บ", IF(OR(AT2377 &lt; PERCENTILE(IF($AC$2:$AC$5092=AC2377, $AT$2:$AT$5092), 0.25) - 1.5 * (PERCENTILE(IF($AC$2:$AC$5092=AC2377, $AT$2:$AT$5092), 0.75) - PERCENTILE(IF($AC$2:$AC$5092=AC2377, $AT$2:$AT$5092), 0.25)), AT2377 &gt; PERCENTILE(IF($AC$2:$AC$5092=AC2377, $AT$2:$AT$5092), 0.75) + 1.5 * (PERCENTILE(IF($AC$2:$AC$5092=AC2377, $AT$2:$AT$5092), 0.75) - PERCENTILE(IF($AC$2:$AC$5092=AC2377, $AT$2:$AT$5092), 0.25))), "ตัด", "เก็บ"))</f>
        <v>เก็บ</v>
      </c>
      <c r="AW2377" s="1">
        <f t="shared" si="113"/>
        <v>4005.4952465164292</v>
      </c>
      <c r="AX2377" s="1">
        <v>2577.9546108768855</v>
      </c>
      <c r="AY2377" s="1">
        <v>1909.5799180327867</v>
      </c>
    </row>
    <row r="2378" spans="1:51" x14ac:dyDescent="0.2">
      <c r="A2378" s="3">
        <v>45736</v>
      </c>
      <c r="B2378">
        <v>45736</v>
      </c>
      <c r="C2378" t="s">
        <v>7598</v>
      </c>
      <c r="D2378" t="s">
        <v>66</v>
      </c>
      <c r="E2378" t="s">
        <v>84</v>
      </c>
      <c r="F2378" t="s">
        <v>444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  <c r="N2378" s="1">
        <v>770</v>
      </c>
      <c r="O2378" s="1">
        <v>770</v>
      </c>
      <c r="P2378" t="s">
        <v>7599</v>
      </c>
      <c r="Q2378" s="2">
        <v>244063</v>
      </c>
      <c r="R2378" t="s">
        <v>55</v>
      </c>
      <c r="S2378">
        <v>0</v>
      </c>
      <c r="T2378" t="s">
        <v>87</v>
      </c>
      <c r="U2378" t="s">
        <v>71</v>
      </c>
      <c r="V2378" s="1">
        <v>0</v>
      </c>
      <c r="W2378" s="1">
        <v>669</v>
      </c>
      <c r="X2378" s="1">
        <v>0</v>
      </c>
      <c r="Y2378" t="s">
        <v>108</v>
      </c>
      <c r="Z2378" t="s">
        <v>71</v>
      </c>
      <c r="AA2378" t="s">
        <v>1854</v>
      </c>
      <c r="AB2378" s="1">
        <v>0</v>
      </c>
      <c r="AC2378" s="4">
        <f>IF(ISNUMBER(MATCH(AD2378, $AD$2:AD2377, 0)), INDEX($AC$2:AC2377, MATCH(AD2378, $AD$2:AD2377, 0)), MAX($AC$2:AC2377)+1)</f>
        <v>6</v>
      </c>
      <c r="AD2378" t="str">
        <f t="shared" si="114"/>
        <v>เชียงราย-เชียงใหม่</v>
      </c>
      <c r="AE2378" t="s">
        <v>55</v>
      </c>
      <c r="AF2378" s="1">
        <v>0</v>
      </c>
      <c r="AG2378" s="1">
        <v>0</v>
      </c>
      <c r="AH2378" s="1">
        <v>0</v>
      </c>
      <c r="AI2378" t="s">
        <v>7600</v>
      </c>
      <c r="AJ2378" s="1">
        <v>2</v>
      </c>
      <c r="AK2378" s="1">
        <v>0</v>
      </c>
      <c r="AL2378" s="1">
        <v>0</v>
      </c>
      <c r="AM2378" s="1">
        <v>0</v>
      </c>
      <c r="AN2378" s="1">
        <v>338.04699999999997</v>
      </c>
      <c r="AO2378" s="1">
        <v>0</v>
      </c>
      <c r="AP2378" s="1">
        <v>0</v>
      </c>
      <c r="AQ2378" s="1">
        <v>0</v>
      </c>
      <c r="AR2378" s="1">
        <v>1439</v>
      </c>
      <c r="AS2378" s="1">
        <v>4946.9461855158725</v>
      </c>
      <c r="AT2378" s="1">
        <f>Table1[[#This Row],[รวมต้นทุนค่าเดินทาง]]+Table1[[#This Row],[รวมต้นทุนค่าซ่อม]]+Table1[[#This Row],[รวมค่าเสื่อม]]</f>
        <v>7834.4440395931251</v>
      </c>
      <c r="AU2378" s="1">
        <f t="shared" si="112"/>
        <v>4428.3346813776061</v>
      </c>
      <c r="AV2378" s="1" t="str" cm="1">
        <f t="array" ref="AV2378">IF(AC2378&lt;4, "เก็บ", IF(OR(AT2378 &lt; PERCENTILE(IF($AC$2:$AC$5092=AC2378, $AT$2:$AT$5092), 0.25) - 1.5 * (PERCENTILE(IF($AC$2:$AC$5092=AC2378, $AT$2:$AT$5092), 0.75) - PERCENTILE(IF($AC$2:$AC$5092=AC2378, $AT$2:$AT$5092), 0.25)), AT2378 &gt; PERCENTILE(IF($AC$2:$AC$5092=AC2378, $AT$2:$AT$5092), 0.75) + 1.5 * (PERCENTILE(IF($AC$2:$AC$5092=AC2378, $AT$2:$AT$5092), 0.75) - PERCENTILE(IF($AC$2:$AC$5092=AC2378, $AT$2:$AT$5092), 0.25))), "ตัด", "เก็บ"))</f>
        <v>ตัด</v>
      </c>
      <c r="AW2378" s="1">
        <f t="shared" si="113"/>
        <v>3873.7679454274344</v>
      </c>
      <c r="AX2378" s="1">
        <v>2781.4385174989698</v>
      </c>
      <c r="AY2378" s="1">
        <v>1448.4978540772531</v>
      </c>
    </row>
    <row r="2379" spans="1:51" x14ac:dyDescent="0.2">
      <c r="A2379" s="3">
        <v>45737</v>
      </c>
      <c r="B2379">
        <v>45737</v>
      </c>
      <c r="C2379" t="s">
        <v>7601</v>
      </c>
      <c r="D2379" t="s">
        <v>66</v>
      </c>
      <c r="E2379" t="s">
        <v>67</v>
      </c>
      <c r="F2379" t="s">
        <v>159</v>
      </c>
      <c r="G2379" s="1">
        <v>0</v>
      </c>
      <c r="H2379" s="1">
        <v>0</v>
      </c>
      <c r="I2379" s="1">
        <v>500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500</v>
      </c>
      <c r="P2379" t="s">
        <v>7602</v>
      </c>
      <c r="Q2379" s="2">
        <v>244064</v>
      </c>
      <c r="R2379" t="s">
        <v>70</v>
      </c>
      <c r="S2379">
        <v>0</v>
      </c>
      <c r="T2379" t="s">
        <v>71</v>
      </c>
      <c r="U2379" t="s">
        <v>161</v>
      </c>
      <c r="V2379" s="1">
        <v>0</v>
      </c>
      <c r="W2379" s="1">
        <v>0</v>
      </c>
      <c r="X2379" s="1">
        <v>0</v>
      </c>
      <c r="AA2379" t="s">
        <v>58</v>
      </c>
      <c r="AB2379" s="1">
        <v>0</v>
      </c>
      <c r="AC2379" s="4">
        <f>IF(ISNUMBER(MATCH(AD2379, $AD$2:AD2378, 0)), INDEX($AC$2:AC2378, MATCH(AD2379, $AD$2:AD2378, 0)), MAX($AC$2:AC2378)+1)</f>
        <v>9</v>
      </c>
      <c r="AD2379" t="str">
        <f t="shared" si="114"/>
        <v>เชียงใหม่-พุทธมณฑลสาย 2</v>
      </c>
      <c r="AE2379" t="s">
        <v>73</v>
      </c>
      <c r="AF2379" s="1">
        <v>0</v>
      </c>
      <c r="AG2379" s="1">
        <v>0</v>
      </c>
      <c r="AH2379" s="1">
        <v>0</v>
      </c>
      <c r="AI2379" t="s">
        <v>7603</v>
      </c>
      <c r="AJ2379" s="1">
        <v>1</v>
      </c>
      <c r="AK2379" s="1">
        <v>720</v>
      </c>
      <c r="AL2379" s="1">
        <v>720</v>
      </c>
      <c r="AM2379" s="1">
        <v>1</v>
      </c>
      <c r="AN2379" s="1">
        <v>0</v>
      </c>
      <c r="AO2379" s="1">
        <v>0</v>
      </c>
      <c r="AP2379" s="1">
        <v>0</v>
      </c>
      <c r="AQ2379" s="1">
        <v>0</v>
      </c>
      <c r="AR2379" s="1">
        <v>500</v>
      </c>
      <c r="AS2379" s="1">
        <v>1351.0958977825537</v>
      </c>
      <c r="AT2379" s="1">
        <f>Table1[[#This Row],[รวมต้นทุนค่าเดินทาง]]+Table1[[#This Row],[รวมต้นทุนค่าซ่อม]]+Table1[[#This Row],[รวมค่าเสื่อม]]</f>
        <v>3587.7066833325871</v>
      </c>
      <c r="AU2379" s="1">
        <f t="shared" si="112"/>
        <v>4623.2312262414152</v>
      </c>
      <c r="AV2379" s="1" t="str" cm="1">
        <f t="array" ref="AV2379">IF(AC2379&lt;4, "เก็บ", IF(OR(AT2379 &lt; PERCENTILE(IF($AC$2:$AC$5092=AC2379, $AT$2:$AT$5092), 0.25) - 1.5 * (PERCENTILE(IF($AC$2:$AC$5092=AC2379, $AT$2:$AT$5092), 0.75) - PERCENTILE(IF($AC$2:$AC$5092=AC2379, $AT$2:$AT$5092), 0.25)), AT2379 &gt; PERCENTILE(IF($AC$2:$AC$5092=AC2379, $AT$2:$AT$5092), 0.75) + 1.5 * (PERCENTILE(IF($AC$2:$AC$5092=AC2379, $AT$2:$AT$5092), 0.75) - PERCENTILE(IF($AC$2:$AC$5092=AC2379, $AT$2:$AT$5092), 0.25))), "ตัด", "เก็บ"))</f>
        <v>เก็บ</v>
      </c>
      <c r="AW2379" s="1">
        <f t="shared" si="113"/>
        <v>4005.4952465164292</v>
      </c>
      <c r="AX2379" s="1">
        <v>2577.9546108768855</v>
      </c>
      <c r="AY2379" s="1">
        <v>1736.6107855500334</v>
      </c>
    </row>
    <row r="2380" spans="1:51" x14ac:dyDescent="0.2">
      <c r="A2380" s="3">
        <v>45737</v>
      </c>
      <c r="B2380">
        <v>45737</v>
      </c>
      <c r="C2380" t="s">
        <v>7604</v>
      </c>
      <c r="D2380" t="s">
        <v>66</v>
      </c>
      <c r="E2380" t="s">
        <v>67</v>
      </c>
      <c r="F2380" t="s">
        <v>194</v>
      </c>
      <c r="G2380" s="1">
        <v>0</v>
      </c>
      <c r="H2380" s="1">
        <v>0</v>
      </c>
      <c r="I2380" s="1">
        <v>500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500</v>
      </c>
      <c r="P2380" t="s">
        <v>7605</v>
      </c>
      <c r="Q2380" s="2">
        <v>244064</v>
      </c>
      <c r="R2380" t="s">
        <v>70</v>
      </c>
      <c r="S2380">
        <v>0</v>
      </c>
      <c r="T2380" t="s">
        <v>71</v>
      </c>
      <c r="U2380" t="s">
        <v>72</v>
      </c>
      <c r="V2380" s="1">
        <v>0</v>
      </c>
      <c r="W2380" s="1">
        <v>0</v>
      </c>
      <c r="X2380" s="1">
        <v>0</v>
      </c>
      <c r="AA2380" t="s">
        <v>58</v>
      </c>
      <c r="AB2380" s="1">
        <v>0</v>
      </c>
      <c r="AC2380" s="4">
        <f>IF(ISNUMBER(MATCH(AD2380, $AD$2:AD2379, 0)), INDEX($AC$2:AC2379, MATCH(AD2380, $AD$2:AD2379, 0)), MAX($AC$2:AC2379)+1)</f>
        <v>2</v>
      </c>
      <c r="AD2380" t="str">
        <f t="shared" si="114"/>
        <v>เชียงใหม่-พุทธมณฑลสาย 5</v>
      </c>
      <c r="AE2380" t="s">
        <v>73</v>
      </c>
      <c r="AF2380" s="1">
        <v>0</v>
      </c>
      <c r="AG2380" s="1">
        <v>0</v>
      </c>
      <c r="AH2380" s="1">
        <v>0</v>
      </c>
      <c r="AI2380" t="s">
        <v>7606</v>
      </c>
      <c r="AJ2380" s="1">
        <v>1</v>
      </c>
      <c r="AK2380" s="1">
        <v>720</v>
      </c>
      <c r="AL2380" s="1">
        <v>720</v>
      </c>
      <c r="AM2380" s="1">
        <v>1</v>
      </c>
      <c r="AN2380" s="1">
        <v>0</v>
      </c>
      <c r="AO2380" s="1">
        <v>0</v>
      </c>
      <c r="AP2380" s="1">
        <v>0</v>
      </c>
      <c r="AQ2380" s="1">
        <v>0</v>
      </c>
      <c r="AR2380" s="1">
        <v>500</v>
      </c>
      <c r="AS2380" s="1">
        <v>2164.0042438702012</v>
      </c>
      <c r="AT2380" s="1">
        <f>Table1[[#This Row],[รวมต้นทุนค่าเดินทาง]]+Table1[[#This Row],[รวมต้นทุนค่าซ่อม]]+Table1[[#This Row],[รวมค่าเสื่อม]]</f>
        <v>4137.1289260764261</v>
      </c>
      <c r="AU2380" s="1">
        <f t="shared" si="112"/>
        <v>5026.5629662053279</v>
      </c>
      <c r="AV2380" s="1" t="str" cm="1">
        <f t="array" ref="AV2380">IF(AC2380&lt;4, "เก็บ", IF(OR(AT2380 &lt; PERCENTILE(IF($AC$2:$AC$5092=AC2380, $AT$2:$AT$5092), 0.25) - 1.5 * (PERCENTILE(IF($AC$2:$AC$5092=AC2380, $AT$2:$AT$5092), 0.75) - PERCENTILE(IF($AC$2:$AC$5092=AC2380, $AT$2:$AT$5092), 0.25)), AT2380 &gt; PERCENTILE(IF($AC$2:$AC$5092=AC2380, $AT$2:$AT$5092), 0.75) + 1.5 * (PERCENTILE(IF($AC$2:$AC$5092=AC2380, $AT$2:$AT$5092), 0.75) - PERCENTILE(IF($AC$2:$AC$5092=AC2380, $AT$2:$AT$5092), 0.25))), "ตัด", "เก็บ"))</f>
        <v>เก็บ</v>
      </c>
      <c r="AW2380" s="1">
        <f t="shared" si="113"/>
        <v>5026.5629662053279</v>
      </c>
      <c r="AX2380" s="1">
        <v>4064.5059139663294</v>
      </c>
      <c r="AY2380" s="1">
        <v>1473.1246822062249</v>
      </c>
    </row>
    <row r="2381" spans="1:51" x14ac:dyDescent="0.2">
      <c r="A2381" s="3">
        <v>45737</v>
      </c>
      <c r="B2381">
        <v>45737</v>
      </c>
      <c r="C2381" t="s">
        <v>7607</v>
      </c>
      <c r="D2381" t="s">
        <v>66</v>
      </c>
      <c r="E2381" t="s">
        <v>67</v>
      </c>
      <c r="F2381" t="s">
        <v>381</v>
      </c>
      <c r="G2381" s="1">
        <v>0</v>
      </c>
      <c r="H2381" s="1">
        <v>0</v>
      </c>
      <c r="I2381" s="1">
        <v>400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400</v>
      </c>
      <c r="P2381" t="s">
        <v>7608</v>
      </c>
      <c r="Q2381" s="2">
        <v>244064</v>
      </c>
      <c r="R2381" t="s">
        <v>70</v>
      </c>
      <c r="S2381">
        <v>0</v>
      </c>
      <c r="T2381" t="s">
        <v>71</v>
      </c>
      <c r="U2381" t="s">
        <v>93</v>
      </c>
      <c r="V2381" s="1">
        <v>0</v>
      </c>
      <c r="W2381" s="1">
        <v>0</v>
      </c>
      <c r="X2381" s="1">
        <v>0</v>
      </c>
      <c r="AA2381" t="s">
        <v>58</v>
      </c>
      <c r="AB2381" s="1">
        <v>0</v>
      </c>
      <c r="AC2381" s="4">
        <f>IF(ISNUMBER(MATCH(AD2381, $AD$2:AD2380, 0)), INDEX($AC$2:AC2380, MATCH(AD2381, $AD$2:AD2380, 0)), MAX($AC$2:AC2380)+1)</f>
        <v>4</v>
      </c>
      <c r="AD2381" t="str">
        <f t="shared" si="114"/>
        <v>เชียงใหม่-ตลาดไท</v>
      </c>
      <c r="AE2381" t="s">
        <v>73</v>
      </c>
      <c r="AF2381" s="1">
        <v>0</v>
      </c>
      <c r="AG2381" s="1">
        <v>0</v>
      </c>
      <c r="AH2381" s="1">
        <v>0</v>
      </c>
      <c r="AI2381" t="s">
        <v>7609</v>
      </c>
      <c r="AJ2381" s="1">
        <v>1</v>
      </c>
      <c r="AK2381" s="1">
        <v>720</v>
      </c>
      <c r="AL2381" s="1">
        <v>720</v>
      </c>
      <c r="AM2381" s="1">
        <v>1</v>
      </c>
      <c r="AN2381" s="1">
        <v>0</v>
      </c>
      <c r="AO2381" s="1">
        <v>0</v>
      </c>
      <c r="AP2381" s="1">
        <v>0</v>
      </c>
      <c r="AQ2381" s="1">
        <v>0</v>
      </c>
      <c r="AR2381" s="1">
        <v>400</v>
      </c>
      <c r="AS2381" s="1">
        <v>1386.2925661894863</v>
      </c>
      <c r="AT2381" s="1">
        <f>Table1[[#This Row],[รวมต้นทุนค่าเดินทาง]]+Table1[[#This Row],[รวมต้นทุนค่าซ่อม]]+Table1[[#This Row],[รวมค่าเสื่อม]]</f>
        <v>3266.427701324621</v>
      </c>
      <c r="AU2381" s="1">
        <f t="shared" si="112"/>
        <v>4256.109283997258</v>
      </c>
      <c r="AV2381" s="1" t="str" cm="1">
        <f t="array" ref="AV2381">IF(AC2381&lt;4, "เก็บ", IF(OR(AT2381 &lt; PERCENTILE(IF($AC$2:$AC$5092=AC2381, $AT$2:$AT$5092), 0.25) - 1.5 * (PERCENTILE(IF($AC$2:$AC$5092=AC2381, $AT$2:$AT$5092), 0.75) - PERCENTILE(IF($AC$2:$AC$5092=AC2381, $AT$2:$AT$5092), 0.25)), AT2381 &gt; PERCENTILE(IF($AC$2:$AC$5092=AC2381, $AT$2:$AT$5092), 0.75) + 1.5 * (PERCENTILE(IF($AC$2:$AC$5092=AC2381, $AT$2:$AT$5092), 0.75) - PERCENTILE(IF($AC$2:$AC$5092=AC2381, $AT$2:$AT$5092), 0.25))), "ตัด", "เก็บ"))</f>
        <v>เก็บ</v>
      </c>
      <c r="AW2381" s="1">
        <f t="shared" si="113"/>
        <v>3807.0727671795808</v>
      </c>
      <c r="AX2381" s="1">
        <v>2335.0230876608157</v>
      </c>
      <c r="AY2381" s="1">
        <v>1480.135135135135</v>
      </c>
    </row>
    <row r="2382" spans="1:51" x14ac:dyDescent="0.2">
      <c r="A2382" s="3">
        <v>45737</v>
      </c>
      <c r="B2382">
        <v>45737</v>
      </c>
      <c r="C2382" t="s">
        <v>7610</v>
      </c>
      <c r="D2382" t="s">
        <v>66</v>
      </c>
      <c r="E2382" t="s">
        <v>84</v>
      </c>
      <c r="F2382" t="s">
        <v>543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  <c r="M2382" s="1">
        <v>0</v>
      </c>
      <c r="N2382" s="1">
        <v>770</v>
      </c>
      <c r="O2382" s="1">
        <v>770</v>
      </c>
      <c r="P2382" t="s">
        <v>7611</v>
      </c>
      <c r="Q2382" s="2">
        <v>244064</v>
      </c>
      <c r="R2382" t="s">
        <v>55</v>
      </c>
      <c r="S2382">
        <v>0</v>
      </c>
      <c r="T2382" t="s">
        <v>87</v>
      </c>
      <c r="U2382" t="s">
        <v>71</v>
      </c>
      <c r="V2382" s="1">
        <v>0</v>
      </c>
      <c r="W2382" s="1">
        <v>669</v>
      </c>
      <c r="X2382" s="1">
        <v>0</v>
      </c>
      <c r="Y2382" t="s">
        <v>108</v>
      </c>
      <c r="Z2382" t="s">
        <v>71</v>
      </c>
      <c r="AA2382" t="s">
        <v>504</v>
      </c>
      <c r="AB2382" s="1">
        <v>0</v>
      </c>
      <c r="AC2382" s="4">
        <f>IF(ISNUMBER(MATCH(AD2382, $AD$2:AD2381, 0)), INDEX($AC$2:AC2381, MATCH(AD2382, $AD$2:AD2381, 0)), MAX($AC$2:AC2381)+1)</f>
        <v>6</v>
      </c>
      <c r="AD2382" t="str">
        <f t="shared" si="114"/>
        <v>เชียงราย-เชียงใหม่</v>
      </c>
      <c r="AE2382" t="s">
        <v>55</v>
      </c>
      <c r="AF2382" s="1">
        <v>0</v>
      </c>
      <c r="AG2382" s="1">
        <v>0</v>
      </c>
      <c r="AH2382" s="1">
        <v>0</v>
      </c>
      <c r="AI2382" t="s">
        <v>7612</v>
      </c>
      <c r="AJ2382" s="1">
        <v>1</v>
      </c>
      <c r="AK2382" s="1">
        <v>0</v>
      </c>
      <c r="AL2382" s="1">
        <v>0</v>
      </c>
      <c r="AM2382" s="1">
        <v>0</v>
      </c>
      <c r="AN2382" s="1">
        <v>1106.8528999999999</v>
      </c>
      <c r="AO2382" s="1">
        <v>0</v>
      </c>
      <c r="AP2382" s="1">
        <v>0</v>
      </c>
      <c r="AQ2382" s="1">
        <v>0</v>
      </c>
      <c r="AR2382" s="1">
        <v>1439</v>
      </c>
      <c r="AS2382" s="1">
        <v>3334.0887499999999</v>
      </c>
      <c r="AT2382" s="1">
        <f>Table1[[#This Row],[รวมต้นทุนค่าเดินทาง]]+Table1[[#This Row],[รวมต้นทุนค่าซ่อม]]+Table1[[#This Row],[รวมค่าเสื่อม]]</f>
        <v>6460.5887499999999</v>
      </c>
      <c r="AU2382" s="1">
        <f t="shared" si="112"/>
        <v>4428.3346813776061</v>
      </c>
      <c r="AV2382" s="1" t="str" cm="1">
        <f t="array" ref="AV2382">IF(AC2382&lt;4, "เก็บ", IF(OR(AT2382 &lt; PERCENTILE(IF($AC$2:$AC$5092=AC2382, $AT$2:$AT$5092), 0.25) - 1.5 * (PERCENTILE(IF($AC$2:$AC$5092=AC2382, $AT$2:$AT$5092), 0.75) - PERCENTILE(IF($AC$2:$AC$5092=AC2382, $AT$2:$AT$5092), 0.25)), AT2382 &gt; PERCENTILE(IF($AC$2:$AC$5092=AC2382, $AT$2:$AT$5092), 0.75) + 1.5 * (PERCENTILE(IF($AC$2:$AC$5092=AC2382, $AT$2:$AT$5092), 0.75) - PERCENTILE(IF($AC$2:$AC$5092=AC2382, $AT$2:$AT$5092), 0.25))), "ตัด", "เก็บ"))</f>
        <v>เก็บ</v>
      </c>
      <c r="AW2382" s="1">
        <f t="shared" si="113"/>
        <v>3873.7679454274344</v>
      </c>
      <c r="AX2382" s="1">
        <v>2781.4385174989698</v>
      </c>
      <c r="AY2382" s="1">
        <v>1687.5</v>
      </c>
    </row>
    <row r="2383" spans="1:51" x14ac:dyDescent="0.2">
      <c r="A2383" s="3">
        <v>45737</v>
      </c>
      <c r="B2383">
        <v>45737</v>
      </c>
      <c r="C2383" t="s">
        <v>7613</v>
      </c>
      <c r="D2383" t="s">
        <v>66</v>
      </c>
      <c r="E2383" t="s">
        <v>84</v>
      </c>
      <c r="F2383" t="s">
        <v>762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t="s">
        <v>7614</v>
      </c>
      <c r="Q2383" s="2">
        <v>244064</v>
      </c>
      <c r="R2383" t="s">
        <v>55</v>
      </c>
      <c r="S2383">
        <v>0</v>
      </c>
      <c r="T2383" t="s">
        <v>114</v>
      </c>
      <c r="U2383" t="s">
        <v>71</v>
      </c>
      <c r="V2383" s="1">
        <v>0</v>
      </c>
      <c r="W2383" s="1">
        <v>1640</v>
      </c>
      <c r="X2383" s="1">
        <v>0</v>
      </c>
      <c r="Y2383" t="s">
        <v>114</v>
      </c>
      <c r="Z2383" t="s">
        <v>71</v>
      </c>
      <c r="AA2383" t="s">
        <v>7336</v>
      </c>
      <c r="AB2383" s="1">
        <v>0</v>
      </c>
      <c r="AC2383" s="4">
        <f>IF(ISNUMBER(MATCH(AD2383, $AD$2:AD2382, 0)), INDEX($AC$2:AC2382, MATCH(AD2383, $AD$2:AD2382, 0)), MAX($AC$2:AC2382)+1)</f>
        <v>7</v>
      </c>
      <c r="AD2383" t="str">
        <f t="shared" si="114"/>
        <v>แม่สาย-เชียงใหม่</v>
      </c>
      <c r="AE2383" t="s">
        <v>55</v>
      </c>
      <c r="AF2383" s="1">
        <v>0</v>
      </c>
      <c r="AG2383" s="1">
        <v>0</v>
      </c>
      <c r="AH2383" s="1">
        <v>0</v>
      </c>
      <c r="AI2383" t="s">
        <v>7615</v>
      </c>
      <c r="AJ2383" s="1">
        <v>1</v>
      </c>
      <c r="AK2383" s="1">
        <v>0</v>
      </c>
      <c r="AL2383" s="1">
        <v>0</v>
      </c>
      <c r="AM2383" s="1">
        <v>0</v>
      </c>
      <c r="AN2383" s="1">
        <v>0</v>
      </c>
      <c r="AO2383" s="1">
        <v>0</v>
      </c>
      <c r="AP2383" s="1">
        <v>0</v>
      </c>
      <c r="AQ2383" s="1">
        <v>0</v>
      </c>
      <c r="AR2383" s="1">
        <v>1640</v>
      </c>
      <c r="AS2383" s="1">
        <v>7121.4979745370365</v>
      </c>
      <c r="AT2383" s="1">
        <f>Table1[[#This Row],[รวมต้นทุนค่าเดินทาง]]+Table1[[#This Row],[รวมต้นทุนค่าซ่อม]]+Table1[[#This Row],[รวมค่าเสื่อม]]</f>
        <v>10295.588883627945</v>
      </c>
      <c r="AU2383" s="1">
        <f t="shared" si="112"/>
        <v>4610.750953896033</v>
      </c>
      <c r="AV2383" s="1" t="str" cm="1">
        <f t="array" ref="AV2383">IF(AC2383&lt;4, "เก็บ", IF(OR(AT2383 &lt; PERCENTILE(IF($AC$2:$AC$5092=AC2383, $AT$2:$AT$5092), 0.25) - 1.5 * (PERCENTILE(IF($AC$2:$AC$5092=AC2383, $AT$2:$AT$5092), 0.75) - PERCENTILE(IF($AC$2:$AC$5092=AC2383, $AT$2:$AT$5092), 0.25)), AT2383 &gt; PERCENTILE(IF($AC$2:$AC$5092=AC2383, $AT$2:$AT$5092), 0.75) + 1.5 * (PERCENTILE(IF($AC$2:$AC$5092=AC2383, $AT$2:$AT$5092), 0.75) - PERCENTILE(IF($AC$2:$AC$5092=AC2383, $AT$2:$AT$5092), 0.25))), "ตัด", "เก็บ"))</f>
        <v>ตัด</v>
      </c>
      <c r="AW2383" s="1">
        <f t="shared" si="113"/>
        <v>3940.0604671629926</v>
      </c>
      <c r="AX2383" s="1">
        <v>3152.7453177985908</v>
      </c>
      <c r="AY2383" s="1">
        <v>1534.090909090909</v>
      </c>
    </row>
    <row r="2384" spans="1:51" x14ac:dyDescent="0.2">
      <c r="A2384" s="3">
        <v>45737</v>
      </c>
      <c r="B2384">
        <v>45737</v>
      </c>
      <c r="C2384" t="s">
        <v>7616</v>
      </c>
      <c r="D2384" t="s">
        <v>66</v>
      </c>
      <c r="E2384" t="s">
        <v>105</v>
      </c>
      <c r="F2384" t="s">
        <v>746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  <c r="P2384" t="s">
        <v>7617</v>
      </c>
      <c r="Q2384" s="2">
        <v>244065</v>
      </c>
      <c r="R2384" t="s">
        <v>55</v>
      </c>
      <c r="S2384">
        <v>0</v>
      </c>
      <c r="T2384" t="s">
        <v>114</v>
      </c>
      <c r="U2384" t="s">
        <v>71</v>
      </c>
      <c r="V2384" s="1">
        <v>0</v>
      </c>
      <c r="W2384" s="1">
        <v>1740</v>
      </c>
      <c r="X2384" s="1">
        <v>0</v>
      </c>
      <c r="Y2384" t="s">
        <v>114</v>
      </c>
      <c r="Z2384" t="s">
        <v>71</v>
      </c>
      <c r="AA2384" t="s">
        <v>1054</v>
      </c>
      <c r="AB2384" s="1">
        <v>0</v>
      </c>
      <c r="AC2384" s="4">
        <f>IF(ISNUMBER(MATCH(AD2384, $AD$2:AD2383, 0)), INDEX($AC$2:AC2383, MATCH(AD2384, $AD$2:AD2383, 0)), MAX($AC$2:AC2383)+1)</f>
        <v>7</v>
      </c>
      <c r="AD2384" t="str">
        <f t="shared" si="114"/>
        <v>แม่สาย-เชียงใหม่</v>
      </c>
      <c r="AE2384" t="s">
        <v>55</v>
      </c>
      <c r="AF2384" s="1">
        <v>0</v>
      </c>
      <c r="AG2384" s="1">
        <v>0</v>
      </c>
      <c r="AH2384" s="1">
        <v>0</v>
      </c>
      <c r="AI2384" t="s">
        <v>7618</v>
      </c>
      <c r="AJ2384" s="1">
        <v>1</v>
      </c>
      <c r="AK2384" s="1">
        <v>0</v>
      </c>
      <c r="AL2384" s="1">
        <v>0</v>
      </c>
      <c r="AM2384" s="1">
        <v>0</v>
      </c>
      <c r="AN2384" s="1">
        <v>503.05409999999995</v>
      </c>
      <c r="AO2384" s="1">
        <v>0</v>
      </c>
      <c r="AP2384" s="1">
        <v>0</v>
      </c>
      <c r="AQ2384" s="1">
        <v>0</v>
      </c>
      <c r="AR2384" s="1">
        <v>1740</v>
      </c>
      <c r="AS2384" s="1">
        <v>4355.9546296296285</v>
      </c>
      <c r="AT2384" s="1">
        <f>Table1[[#This Row],[รวมต้นทุนค่าเดินทาง]]+Table1[[#This Row],[รวมต้นทุนค่าซ่อม]]+Table1[[#This Row],[รวมค่าเสื่อม]]</f>
        <v>7661.1720209339765</v>
      </c>
      <c r="AU2384" s="1">
        <f t="shared" si="112"/>
        <v>4610.750953896033</v>
      </c>
      <c r="AV2384" s="1" t="str" cm="1">
        <f t="array" ref="AV2384">IF(AC2384&lt;4, "เก็บ", IF(OR(AT2384 &lt; PERCENTILE(IF($AC$2:$AC$5092=AC2384, $AT$2:$AT$5092), 0.25) - 1.5 * (PERCENTILE(IF($AC$2:$AC$5092=AC2384, $AT$2:$AT$5092), 0.75) - PERCENTILE(IF($AC$2:$AC$5092=AC2384, $AT$2:$AT$5092), 0.25)), AT2384 &gt; PERCENTILE(IF($AC$2:$AC$5092=AC2384, $AT$2:$AT$5092), 0.75) + 1.5 * (PERCENTILE(IF($AC$2:$AC$5092=AC2384, $AT$2:$AT$5092), 0.75) - PERCENTILE(IF($AC$2:$AC$5092=AC2384, $AT$2:$AT$5092), 0.25))), "ตัด", "เก็บ"))</f>
        <v>เก็บ</v>
      </c>
      <c r="AW2384" s="1">
        <f t="shared" si="113"/>
        <v>3940.0604671629926</v>
      </c>
      <c r="AX2384" s="1">
        <v>3152.7453177985908</v>
      </c>
      <c r="AY2384" s="1">
        <v>1565.2173913043478</v>
      </c>
    </row>
    <row r="2385" spans="1:51" x14ac:dyDescent="0.2">
      <c r="A2385" s="3">
        <v>45738</v>
      </c>
      <c r="B2385">
        <v>45738</v>
      </c>
      <c r="C2385" t="s">
        <v>7619</v>
      </c>
      <c r="D2385" t="s">
        <v>51</v>
      </c>
      <c r="E2385" t="s">
        <v>52</v>
      </c>
      <c r="F2385" t="s">
        <v>5334</v>
      </c>
      <c r="G2385" s="1">
        <v>4200</v>
      </c>
      <c r="H2385" s="1">
        <v>2827</v>
      </c>
      <c r="I2385" s="1">
        <v>1900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  <c r="O2385" s="1">
        <v>6100</v>
      </c>
      <c r="P2385" t="s">
        <v>7620</v>
      </c>
      <c r="Q2385" s="2">
        <v>244066</v>
      </c>
      <c r="R2385" t="s">
        <v>55</v>
      </c>
      <c r="S2385">
        <v>0</v>
      </c>
      <c r="T2385" t="s">
        <v>56</v>
      </c>
      <c r="U2385" t="s">
        <v>57</v>
      </c>
      <c r="V2385" s="1">
        <v>2500</v>
      </c>
      <c r="W2385" s="1">
        <v>0</v>
      </c>
      <c r="X2385" s="1">
        <v>0</v>
      </c>
      <c r="AA2385" t="s">
        <v>58</v>
      </c>
      <c r="AB2385" s="1">
        <v>0</v>
      </c>
      <c r="AC2385" s="4">
        <f>IF(ISNUMBER(MATCH(AD2385, $AD$2:AD2384, 0)), INDEX($AC$2:AC2384, MATCH(AD2385, $AD$2:AD2384, 0)), MAX($AC$2:AC2384)+1)</f>
        <v>1</v>
      </c>
      <c r="AD2385" t="str">
        <f t="shared" si="114"/>
        <v>ท่าลี่-กองลอย</v>
      </c>
      <c r="AE2385" t="s">
        <v>55</v>
      </c>
      <c r="AF2385" s="1">
        <v>0</v>
      </c>
      <c r="AG2385" s="1">
        <v>0</v>
      </c>
      <c r="AH2385" s="1">
        <v>0</v>
      </c>
      <c r="AI2385" t="s">
        <v>7621</v>
      </c>
      <c r="AJ2385" s="1">
        <v>1</v>
      </c>
      <c r="AK2385" s="1">
        <v>0</v>
      </c>
      <c r="AL2385" s="1">
        <v>0</v>
      </c>
      <c r="AM2385" s="1">
        <v>0</v>
      </c>
      <c r="AN2385" s="1">
        <v>0</v>
      </c>
      <c r="AO2385" s="1">
        <v>0</v>
      </c>
      <c r="AP2385" s="1">
        <v>0</v>
      </c>
      <c r="AQ2385" s="1">
        <v>0</v>
      </c>
      <c r="AR2385" s="1">
        <v>11427</v>
      </c>
      <c r="AS2385" s="1">
        <v>18.342857142857145</v>
      </c>
      <c r="AT2385" s="1">
        <f>Table1[[#This Row],[รวมต้นทุนค่าเดินทาง]]+Table1[[#This Row],[รวมต้นทุนค่าซ่อม]]+Table1[[#This Row],[รวมค่าเสื่อม]]</f>
        <v>13210.048739495798</v>
      </c>
      <c r="AU2385" s="1">
        <f t="shared" si="112"/>
        <v>13953.293816562818</v>
      </c>
      <c r="AV2385" s="1" t="str" cm="1">
        <f t="array" ref="AV2385">IF(AC2385&lt;4, "เก็บ", IF(OR(AT2385 &lt; PERCENTILE(IF($AC$2:$AC$5092=AC2385, $AT$2:$AT$5092), 0.25) - 1.5 * (PERCENTILE(IF($AC$2:$AC$5092=AC2385, $AT$2:$AT$5092), 0.75) - PERCENTILE(IF($AC$2:$AC$5092=AC2385, $AT$2:$AT$5092), 0.25)), AT2385 &gt; PERCENTILE(IF($AC$2:$AC$5092=AC2385, $AT$2:$AT$5092), 0.75) + 1.5 * (PERCENTILE(IF($AC$2:$AC$5092=AC2385, $AT$2:$AT$5092), 0.75) - PERCENTILE(IF($AC$2:$AC$5092=AC2385, $AT$2:$AT$5092), 0.25))), "ตัด", "เก็บ"))</f>
        <v>เก็บ</v>
      </c>
      <c r="AW2385" s="1">
        <f t="shared" si="113"/>
        <v>13953.293816562818</v>
      </c>
      <c r="AX2385" s="1">
        <v>14426.372718098486</v>
      </c>
      <c r="AY2385" s="1">
        <v>1764.7058823529412</v>
      </c>
    </row>
    <row r="2386" spans="1:51" x14ac:dyDescent="0.2">
      <c r="A2386" s="3">
        <v>45738</v>
      </c>
      <c r="B2386">
        <v>45738</v>
      </c>
      <c r="C2386" t="s">
        <v>7622</v>
      </c>
      <c r="D2386" t="s">
        <v>66</v>
      </c>
      <c r="E2386" t="s">
        <v>148</v>
      </c>
      <c r="F2386" t="s">
        <v>220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  <c r="P2386" t="s">
        <v>7623</v>
      </c>
      <c r="Q2386" s="2">
        <v>244067</v>
      </c>
      <c r="R2386" t="s">
        <v>55</v>
      </c>
      <c r="S2386">
        <v>0</v>
      </c>
      <c r="T2386" t="s">
        <v>101</v>
      </c>
      <c r="U2386" t="s">
        <v>71</v>
      </c>
      <c r="V2386" s="1">
        <v>0</v>
      </c>
      <c r="W2386" s="1">
        <v>937</v>
      </c>
      <c r="X2386" s="1">
        <v>0</v>
      </c>
      <c r="Y2386" t="s">
        <v>101</v>
      </c>
      <c r="Z2386" t="s">
        <v>71</v>
      </c>
      <c r="AA2386" t="s">
        <v>7624</v>
      </c>
      <c r="AB2386" s="1">
        <v>0</v>
      </c>
      <c r="AC2386" s="4">
        <f>IF(ISNUMBER(MATCH(AD2386, $AD$2:AD2385, 0)), INDEX($AC$2:AC2385, MATCH(AD2386, $AD$2:AD2385, 0)), MAX($AC$2:AC2385)+1)</f>
        <v>5</v>
      </c>
      <c r="AD2386" t="str">
        <f t="shared" si="114"/>
        <v>พะเยา-เชียงใหม่</v>
      </c>
      <c r="AE2386" t="s">
        <v>55</v>
      </c>
      <c r="AF2386" s="1">
        <v>0</v>
      </c>
      <c r="AG2386" s="1">
        <v>0</v>
      </c>
      <c r="AH2386" s="1">
        <v>0</v>
      </c>
      <c r="AI2386" t="s">
        <v>7625</v>
      </c>
      <c r="AJ2386" s="1">
        <v>1</v>
      </c>
      <c r="AK2386" s="1">
        <v>0</v>
      </c>
      <c r="AL2386" s="1">
        <v>0</v>
      </c>
      <c r="AM2386" s="1">
        <v>0</v>
      </c>
      <c r="AN2386" s="1">
        <v>0</v>
      </c>
      <c r="AO2386" s="1">
        <v>0</v>
      </c>
      <c r="AP2386" s="1">
        <v>0</v>
      </c>
      <c r="AQ2386" s="1">
        <v>0</v>
      </c>
      <c r="AR2386" s="1">
        <v>937</v>
      </c>
      <c r="AS2386" s="1">
        <v>1245.2299537037036</v>
      </c>
      <c r="AT2386" s="1">
        <f>Table1[[#This Row],[รวมต้นทุนค่าเดินทาง]]+Table1[[#This Row],[รวมต้นทุนค่าซ่อม]]+Table1[[#This Row],[รวมค่าเสื่อม]]</f>
        <v>3390.9076396541168</v>
      </c>
      <c r="AU2386" s="1">
        <f t="shared" si="112"/>
        <v>4062.107163574422</v>
      </c>
      <c r="AV2386" s="1" t="str" cm="1">
        <f t="array" ref="AV2386">IF(AC2386&lt;4, "เก็บ", IF(OR(AT2386 &lt; PERCENTILE(IF($AC$2:$AC$5092=AC2386, $AT$2:$AT$5092), 0.25) - 1.5 * (PERCENTILE(IF($AC$2:$AC$5092=AC2386, $AT$2:$AT$5092), 0.75) - PERCENTILE(IF($AC$2:$AC$5092=AC2386, $AT$2:$AT$5092), 0.25)), AT2386 &gt; PERCENTILE(IF($AC$2:$AC$5092=AC2386, $AT$2:$AT$5092), 0.75) + 1.5 * (PERCENTILE(IF($AC$2:$AC$5092=AC2386, $AT$2:$AT$5092), 0.75) - PERCENTILE(IF($AC$2:$AC$5092=AC2386, $AT$2:$AT$5092), 0.25))), "ตัด", "เก็บ"))</f>
        <v>เก็บ</v>
      </c>
      <c r="AW2386" s="1">
        <f t="shared" si="113"/>
        <v>3639.9347470841599</v>
      </c>
      <c r="AX2386" s="1">
        <v>2523.4798574335259</v>
      </c>
      <c r="AY2386" s="1">
        <v>1208.6776859504132</v>
      </c>
    </row>
    <row r="2387" spans="1:51" x14ac:dyDescent="0.2">
      <c r="A2387" s="3">
        <v>45738</v>
      </c>
      <c r="B2387">
        <v>45738</v>
      </c>
      <c r="C2387" t="s">
        <v>7626</v>
      </c>
      <c r="D2387" t="s">
        <v>66</v>
      </c>
      <c r="E2387" t="s">
        <v>84</v>
      </c>
      <c r="F2387" t="s">
        <v>112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770</v>
      </c>
      <c r="O2387" s="1">
        <v>770</v>
      </c>
      <c r="P2387" t="s">
        <v>7627</v>
      </c>
      <c r="Q2387" s="2">
        <v>244065</v>
      </c>
      <c r="R2387" t="s">
        <v>55</v>
      </c>
      <c r="S2387">
        <v>0</v>
      </c>
      <c r="T2387" t="s">
        <v>87</v>
      </c>
      <c r="U2387" t="s">
        <v>71</v>
      </c>
      <c r="V2387" s="1">
        <v>0</v>
      </c>
      <c r="W2387" s="1">
        <v>669</v>
      </c>
      <c r="X2387" s="1">
        <v>0</v>
      </c>
      <c r="Y2387" t="s">
        <v>108</v>
      </c>
      <c r="Z2387" t="s">
        <v>71</v>
      </c>
      <c r="AA2387" t="s">
        <v>1043</v>
      </c>
      <c r="AB2387" s="1">
        <v>0</v>
      </c>
      <c r="AC2387" s="4">
        <f>IF(ISNUMBER(MATCH(AD2387, $AD$2:AD2386, 0)), INDEX($AC$2:AC2386, MATCH(AD2387, $AD$2:AD2386, 0)), MAX($AC$2:AC2386)+1)</f>
        <v>6</v>
      </c>
      <c r="AD2387" t="str">
        <f t="shared" si="114"/>
        <v>เชียงราย-เชียงใหม่</v>
      </c>
      <c r="AE2387" t="s">
        <v>55</v>
      </c>
      <c r="AF2387" s="1">
        <v>0</v>
      </c>
      <c r="AG2387" s="1">
        <v>0</v>
      </c>
      <c r="AH2387" s="1">
        <v>0</v>
      </c>
      <c r="AI2387" t="s">
        <v>7628</v>
      </c>
      <c r="AJ2387" s="1">
        <v>1</v>
      </c>
      <c r="AK2387" s="1">
        <v>0</v>
      </c>
      <c r="AL2387" s="1">
        <v>0</v>
      </c>
      <c r="AM2387" s="1">
        <v>0</v>
      </c>
      <c r="AN2387" s="1">
        <v>0</v>
      </c>
      <c r="AO2387" s="1">
        <v>0</v>
      </c>
      <c r="AP2387" s="1">
        <v>0</v>
      </c>
      <c r="AQ2387" s="1">
        <v>0</v>
      </c>
      <c r="AR2387" s="1">
        <v>1439</v>
      </c>
      <c r="AS2387" s="1">
        <v>917.293047429078</v>
      </c>
      <c r="AT2387" s="1">
        <f>Table1[[#This Row],[รวมต้นทุนค่าเดินทาง]]+Table1[[#This Row],[รวมต้นทุนค่าซ่อม]]+Table1[[#This Row],[รวมค่าเสื่อม]]</f>
        <v>5078.0672409774652</v>
      </c>
      <c r="AU2387" s="1">
        <f t="shared" si="112"/>
        <v>4428.3346813776061</v>
      </c>
      <c r="AV2387" s="1" t="str" cm="1">
        <f t="array" ref="AV2387">IF(AC2387&lt;4, "เก็บ", IF(OR(AT2387 &lt; PERCENTILE(IF($AC$2:$AC$5092=AC2387, $AT$2:$AT$5092), 0.25) - 1.5 * (PERCENTILE(IF($AC$2:$AC$5092=AC2387, $AT$2:$AT$5092), 0.75) - PERCENTILE(IF($AC$2:$AC$5092=AC2387, $AT$2:$AT$5092), 0.25)), AT2387 &gt; PERCENTILE(IF($AC$2:$AC$5092=AC2387, $AT$2:$AT$5092), 0.75) + 1.5 * (PERCENTILE(IF($AC$2:$AC$5092=AC2387, $AT$2:$AT$5092), 0.75) - PERCENTILE(IF($AC$2:$AC$5092=AC2387, $AT$2:$AT$5092), 0.25))), "ตัด", "เก็บ"))</f>
        <v>เก็บ</v>
      </c>
      <c r="AW2387" s="1">
        <f t="shared" si="113"/>
        <v>3873.7679454274344</v>
      </c>
      <c r="AX2387" s="1">
        <v>2781.4385174989698</v>
      </c>
      <c r="AY2387" s="1">
        <v>2721.7741935483873</v>
      </c>
    </row>
    <row r="2388" spans="1:51" x14ac:dyDescent="0.2">
      <c r="A2388" s="3">
        <v>45738</v>
      </c>
      <c r="B2388">
        <v>45738</v>
      </c>
      <c r="C2388" t="s">
        <v>7629</v>
      </c>
      <c r="D2388" t="s">
        <v>66</v>
      </c>
      <c r="E2388" t="s">
        <v>184</v>
      </c>
      <c r="F2388" t="s">
        <v>520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>
        <v>736</v>
      </c>
      <c r="P2388" t="s">
        <v>7630</v>
      </c>
      <c r="Q2388" s="2">
        <v>244065</v>
      </c>
      <c r="R2388" t="s">
        <v>55</v>
      </c>
      <c r="S2388">
        <v>0</v>
      </c>
      <c r="T2388" t="s">
        <v>114</v>
      </c>
      <c r="U2388" t="s">
        <v>71</v>
      </c>
      <c r="V2388" s="1">
        <v>0</v>
      </c>
      <c r="W2388" s="1">
        <v>1740</v>
      </c>
      <c r="X2388" s="1">
        <v>736</v>
      </c>
      <c r="Y2388" t="s">
        <v>114</v>
      </c>
      <c r="Z2388" t="s">
        <v>71</v>
      </c>
      <c r="AA2388" t="s">
        <v>7631</v>
      </c>
      <c r="AB2388" s="1">
        <v>0</v>
      </c>
      <c r="AC2388" s="4">
        <f>IF(ISNUMBER(MATCH(AD2388, $AD$2:AD2387, 0)), INDEX($AC$2:AC2387, MATCH(AD2388, $AD$2:AD2387, 0)), MAX($AC$2:AC2387)+1)</f>
        <v>7</v>
      </c>
      <c r="AD2388" t="str">
        <f t="shared" si="114"/>
        <v>แม่สาย-เชียงใหม่</v>
      </c>
      <c r="AE2388" t="s">
        <v>55</v>
      </c>
      <c r="AF2388" s="1">
        <v>0</v>
      </c>
      <c r="AG2388" s="1">
        <v>0</v>
      </c>
      <c r="AH2388" s="1">
        <v>0</v>
      </c>
      <c r="AI2388" t="s">
        <v>7632</v>
      </c>
      <c r="AJ2388" s="1">
        <v>1</v>
      </c>
      <c r="AK2388" s="1">
        <v>0</v>
      </c>
      <c r="AL2388" s="1">
        <v>0</v>
      </c>
      <c r="AM2388" s="1">
        <v>0</v>
      </c>
      <c r="AN2388" s="1">
        <v>0</v>
      </c>
      <c r="AO2388" s="1">
        <v>0</v>
      </c>
      <c r="AP2388" s="1">
        <v>0</v>
      </c>
      <c r="AQ2388" s="1">
        <v>0</v>
      </c>
      <c r="AR2388" s="1">
        <v>2476</v>
      </c>
      <c r="AS2388" s="1">
        <v>652.61745614035078</v>
      </c>
      <c r="AT2388" s="1">
        <f>Table1[[#This Row],[รวมต้นทุนค่าเดินทาง]]+Table1[[#This Row],[รวมต้นทุนค่าซ่อม]]+Table1[[#This Row],[รวมค่าเสื่อม]]</f>
        <v>4774.9589195549852</v>
      </c>
      <c r="AU2388" s="1">
        <f t="shared" si="112"/>
        <v>4610.750953896033</v>
      </c>
      <c r="AV2388" s="1" t="str" cm="1">
        <f t="array" ref="AV2388">IF(AC2388&lt;4, "เก็บ", IF(OR(AT2388 &lt; PERCENTILE(IF($AC$2:$AC$5092=AC2388, $AT$2:$AT$5092), 0.25) - 1.5 * (PERCENTILE(IF($AC$2:$AC$5092=AC2388, $AT$2:$AT$5092), 0.75) - PERCENTILE(IF($AC$2:$AC$5092=AC2388, $AT$2:$AT$5092), 0.25)), AT2388 &gt; PERCENTILE(IF($AC$2:$AC$5092=AC2388, $AT$2:$AT$5092), 0.75) + 1.5 * (PERCENTILE(IF($AC$2:$AC$5092=AC2388, $AT$2:$AT$5092), 0.75) - PERCENTILE(IF($AC$2:$AC$5092=AC2388, $AT$2:$AT$5092), 0.25))), "ตัด", "เก็บ"))</f>
        <v>เก็บ</v>
      </c>
      <c r="AW2388" s="1">
        <f t="shared" si="113"/>
        <v>3940.0604671629926</v>
      </c>
      <c r="AX2388" s="1">
        <v>3152.7453177985908</v>
      </c>
      <c r="AY2388" s="1">
        <v>1646.3414634146341</v>
      </c>
    </row>
    <row r="2389" spans="1:51" x14ac:dyDescent="0.2">
      <c r="A2389" s="3">
        <v>45739</v>
      </c>
      <c r="B2389">
        <v>45739</v>
      </c>
      <c r="C2389" t="s">
        <v>7633</v>
      </c>
      <c r="D2389" t="s">
        <v>51</v>
      </c>
      <c r="E2389" t="s">
        <v>52</v>
      </c>
      <c r="F2389" t="s">
        <v>53</v>
      </c>
      <c r="G2389" s="1">
        <v>4200</v>
      </c>
      <c r="H2389" s="1">
        <v>3075</v>
      </c>
      <c r="I2389" s="1">
        <v>1900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6100</v>
      </c>
      <c r="P2389" t="s">
        <v>7634</v>
      </c>
      <c r="Q2389" s="2">
        <v>244066</v>
      </c>
      <c r="R2389" t="s">
        <v>55</v>
      </c>
      <c r="S2389">
        <v>0</v>
      </c>
      <c r="T2389" t="s">
        <v>56</v>
      </c>
      <c r="U2389" t="s">
        <v>57</v>
      </c>
      <c r="V2389" s="1">
        <v>2500</v>
      </c>
      <c r="W2389" s="1">
        <v>0</v>
      </c>
      <c r="X2389" s="1">
        <v>0</v>
      </c>
      <c r="AA2389" t="s">
        <v>58</v>
      </c>
      <c r="AB2389" s="1">
        <v>0</v>
      </c>
      <c r="AC2389" s="4">
        <f>IF(ISNUMBER(MATCH(AD2389, $AD$2:AD2388, 0)), INDEX($AC$2:AC2388, MATCH(AD2389, $AD$2:AD2388, 0)), MAX($AC$2:AC2388)+1)</f>
        <v>1</v>
      </c>
      <c r="AD2389" t="str">
        <f t="shared" si="114"/>
        <v>ท่าลี่-กองลอย</v>
      </c>
      <c r="AE2389" t="s">
        <v>55</v>
      </c>
      <c r="AF2389" s="1">
        <v>0</v>
      </c>
      <c r="AG2389" s="1">
        <v>0</v>
      </c>
      <c r="AH2389" s="1">
        <v>0</v>
      </c>
      <c r="AI2389" t="s">
        <v>7635</v>
      </c>
      <c r="AJ2389" s="1">
        <v>1</v>
      </c>
      <c r="AK2389" s="1">
        <v>0</v>
      </c>
      <c r="AL2389" s="1">
        <v>0</v>
      </c>
      <c r="AM2389" s="1">
        <v>0</v>
      </c>
      <c r="AN2389" s="1">
        <v>0</v>
      </c>
      <c r="AO2389" s="1">
        <v>0</v>
      </c>
      <c r="AP2389" s="1">
        <v>0</v>
      </c>
      <c r="AQ2389" s="1">
        <v>0</v>
      </c>
      <c r="AR2389" s="1">
        <v>11675</v>
      </c>
      <c r="AS2389" s="1">
        <v>21.400000000000002</v>
      </c>
      <c r="AT2389" s="1">
        <f>Table1[[#This Row],[รวมต้นทุนค่าเดินทาง]]+Table1[[#This Row],[รวมต้นทุนค่าซ่อม]]+Table1[[#This Row],[รวมค่าเสื่อม]]</f>
        <v>13545.715068493151</v>
      </c>
      <c r="AU2389" s="1">
        <f t="shared" si="112"/>
        <v>13953.293816562818</v>
      </c>
      <c r="AV2389" s="1" t="str" cm="1">
        <f t="array" ref="AV2389">IF(AC2389&lt;4, "เก็บ", IF(OR(AT2389 &lt; PERCENTILE(IF($AC$2:$AC$5092=AC2389, $AT$2:$AT$5092), 0.25) - 1.5 * (PERCENTILE(IF($AC$2:$AC$5092=AC2389, $AT$2:$AT$5092), 0.75) - PERCENTILE(IF($AC$2:$AC$5092=AC2389, $AT$2:$AT$5092), 0.25)), AT2389 &gt; PERCENTILE(IF($AC$2:$AC$5092=AC2389, $AT$2:$AT$5092), 0.75) + 1.5 * (PERCENTILE(IF($AC$2:$AC$5092=AC2389, $AT$2:$AT$5092), 0.75) - PERCENTILE(IF($AC$2:$AC$5092=AC2389, $AT$2:$AT$5092), 0.25))), "ตัด", "เก็บ"))</f>
        <v>เก็บ</v>
      </c>
      <c r="AW2389" s="1">
        <f t="shared" si="113"/>
        <v>13953.293816562818</v>
      </c>
      <c r="AX2389" s="1">
        <v>14426.372718098486</v>
      </c>
      <c r="AY2389" s="1">
        <v>1849.3150684931506</v>
      </c>
    </row>
    <row r="2390" spans="1:51" x14ac:dyDescent="0.2">
      <c r="A2390" s="3">
        <v>45739</v>
      </c>
      <c r="B2390">
        <v>45739</v>
      </c>
      <c r="C2390" t="s">
        <v>7636</v>
      </c>
      <c r="D2390" t="s">
        <v>66</v>
      </c>
      <c r="E2390" t="s">
        <v>118</v>
      </c>
      <c r="F2390" t="s">
        <v>119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t="s">
        <v>7637</v>
      </c>
      <c r="Q2390" s="2">
        <v>244066</v>
      </c>
      <c r="R2390" t="s">
        <v>55</v>
      </c>
      <c r="S2390">
        <v>0</v>
      </c>
      <c r="T2390" t="s">
        <v>87</v>
      </c>
      <c r="U2390" t="s">
        <v>71</v>
      </c>
      <c r="V2390" s="1">
        <v>0</v>
      </c>
      <c r="W2390" s="1">
        <v>769</v>
      </c>
      <c r="X2390" s="1">
        <v>0</v>
      </c>
      <c r="Y2390" t="s">
        <v>87</v>
      </c>
      <c r="Z2390" t="s">
        <v>71</v>
      </c>
      <c r="AA2390" t="s">
        <v>7638</v>
      </c>
      <c r="AB2390" s="1">
        <v>0</v>
      </c>
      <c r="AC2390" s="4">
        <f>IF(ISNUMBER(MATCH(AD2390, $AD$2:AD2389, 0)), INDEX($AC$2:AC2389, MATCH(AD2390, $AD$2:AD2389, 0)), MAX($AC$2:AC2389)+1)</f>
        <v>6</v>
      </c>
      <c r="AD2390" t="str">
        <f t="shared" si="114"/>
        <v>เชียงราย-เชียงใหม่</v>
      </c>
      <c r="AE2390" t="s">
        <v>55</v>
      </c>
      <c r="AF2390" s="1">
        <v>0</v>
      </c>
      <c r="AG2390" s="1">
        <v>0</v>
      </c>
      <c r="AH2390" s="1">
        <v>0</v>
      </c>
      <c r="AI2390" t="s">
        <v>7639</v>
      </c>
      <c r="AJ2390" s="1">
        <v>1</v>
      </c>
      <c r="AK2390" s="1">
        <v>0</v>
      </c>
      <c r="AL2390" s="1">
        <v>0</v>
      </c>
      <c r="AM2390" s="1">
        <v>0</v>
      </c>
      <c r="AN2390" s="1">
        <v>0</v>
      </c>
      <c r="AO2390" s="1">
        <v>0</v>
      </c>
      <c r="AP2390" s="1">
        <v>0</v>
      </c>
      <c r="AQ2390" s="1">
        <v>0</v>
      </c>
      <c r="AR2390" s="1">
        <v>769</v>
      </c>
      <c r="AS2390" s="1">
        <v>1303.1106250000003</v>
      </c>
      <c r="AT2390" s="1">
        <f>Table1[[#This Row],[รวมต้นทุนค่าเดินทาง]]+Table1[[#This Row],[รวมต้นทุนค่าซ่อม]]+Table1[[#This Row],[รวมค่าเสื่อม]]</f>
        <v>3623.8347629310347</v>
      </c>
      <c r="AU2390" s="1">
        <f t="shared" si="112"/>
        <v>4428.3346813776061</v>
      </c>
      <c r="AV2390" s="1" t="str" cm="1">
        <f t="array" ref="AV2390">IF(AC2390&lt;4, "เก็บ", IF(OR(AT2390 &lt; PERCENTILE(IF($AC$2:$AC$5092=AC2390, $AT$2:$AT$5092), 0.25) - 1.5 * (PERCENTILE(IF($AC$2:$AC$5092=AC2390, $AT$2:$AT$5092), 0.75) - PERCENTILE(IF($AC$2:$AC$5092=AC2390, $AT$2:$AT$5092), 0.25)), AT2390 &gt; PERCENTILE(IF($AC$2:$AC$5092=AC2390, $AT$2:$AT$5092), 0.75) + 1.5 * (PERCENTILE(IF($AC$2:$AC$5092=AC2390, $AT$2:$AT$5092), 0.75) - PERCENTILE(IF($AC$2:$AC$5092=AC2390, $AT$2:$AT$5092), 0.25))), "ตัด", "เก็บ"))</f>
        <v>เก็บ</v>
      </c>
      <c r="AW2390" s="1">
        <f t="shared" si="113"/>
        <v>3873.7679454274344</v>
      </c>
      <c r="AX2390" s="1">
        <v>2781.4385174989698</v>
      </c>
      <c r="AY2390" s="1">
        <v>1551.7241379310344</v>
      </c>
    </row>
    <row r="2391" spans="1:51" x14ac:dyDescent="0.2">
      <c r="A2391" s="3">
        <v>45739</v>
      </c>
      <c r="B2391">
        <v>45739</v>
      </c>
      <c r="C2391" t="s">
        <v>7640</v>
      </c>
      <c r="D2391" t="s">
        <v>66</v>
      </c>
      <c r="E2391" t="s">
        <v>148</v>
      </c>
      <c r="F2391" t="s">
        <v>774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  <c r="P2391" t="s">
        <v>7641</v>
      </c>
      <c r="Q2391" s="2">
        <v>244066</v>
      </c>
      <c r="R2391" t="s">
        <v>55</v>
      </c>
      <c r="S2391">
        <v>0</v>
      </c>
      <c r="T2391" t="s">
        <v>87</v>
      </c>
      <c r="U2391" t="s">
        <v>71</v>
      </c>
      <c r="V2391" s="1">
        <v>0</v>
      </c>
      <c r="W2391" s="1">
        <v>1171</v>
      </c>
      <c r="X2391" s="1">
        <v>0</v>
      </c>
      <c r="Y2391" t="s">
        <v>87</v>
      </c>
      <c r="Z2391" t="s">
        <v>71</v>
      </c>
      <c r="AA2391" t="s">
        <v>7642</v>
      </c>
      <c r="AB2391" s="1">
        <v>0</v>
      </c>
      <c r="AC2391" s="4">
        <f>IF(ISNUMBER(MATCH(AD2391, $AD$2:AD2390, 0)), INDEX($AC$2:AC2390, MATCH(AD2391, $AD$2:AD2390, 0)), MAX($AC$2:AC2390)+1)</f>
        <v>6</v>
      </c>
      <c r="AD2391" t="str">
        <f t="shared" si="114"/>
        <v>เชียงราย-เชียงใหม่</v>
      </c>
      <c r="AE2391" t="s">
        <v>55</v>
      </c>
      <c r="AF2391" s="1">
        <v>0</v>
      </c>
      <c r="AG2391" s="1">
        <v>0</v>
      </c>
      <c r="AH2391" s="1">
        <v>0</v>
      </c>
      <c r="AI2391" t="s">
        <v>7643</v>
      </c>
      <c r="AJ2391" s="1">
        <v>1</v>
      </c>
      <c r="AK2391" s="1">
        <v>0</v>
      </c>
      <c r="AL2391" s="1">
        <v>0</v>
      </c>
      <c r="AM2391" s="1">
        <v>0</v>
      </c>
      <c r="AN2391" s="1">
        <v>0</v>
      </c>
      <c r="AO2391" s="1">
        <v>0</v>
      </c>
      <c r="AP2391" s="1">
        <v>0</v>
      </c>
      <c r="AQ2391" s="1">
        <v>0</v>
      </c>
      <c r="AR2391" s="1">
        <v>1171</v>
      </c>
      <c r="AS2391" s="1">
        <v>960.68486666666672</v>
      </c>
      <c r="AT2391" s="1">
        <f>Table1[[#This Row],[รวมต้นทุนค่าเดินทาง]]+Table1[[#This Row],[รวมต้นทุนค่าซ่อม]]+Table1[[#This Row],[รวมค่าเสื่อม]]</f>
        <v>3203.1134380952381</v>
      </c>
      <c r="AU2391" s="1">
        <f t="shared" si="112"/>
        <v>4428.3346813776061</v>
      </c>
      <c r="AV2391" s="1" t="str" cm="1">
        <f t="array" ref="AV2391">IF(AC2391&lt;4, "เก็บ", IF(OR(AT2391 &lt; PERCENTILE(IF($AC$2:$AC$5092=AC2391, $AT$2:$AT$5092), 0.25) - 1.5 * (PERCENTILE(IF($AC$2:$AC$5092=AC2391, $AT$2:$AT$5092), 0.75) - PERCENTILE(IF($AC$2:$AC$5092=AC2391, $AT$2:$AT$5092), 0.25)), AT2391 &gt; PERCENTILE(IF($AC$2:$AC$5092=AC2391, $AT$2:$AT$5092), 0.75) + 1.5 * (PERCENTILE(IF($AC$2:$AC$5092=AC2391, $AT$2:$AT$5092), 0.75) - PERCENTILE(IF($AC$2:$AC$5092=AC2391, $AT$2:$AT$5092), 0.25))), "ตัด", "เก็บ"))</f>
        <v>เก็บ</v>
      </c>
      <c r="AW2391" s="1">
        <f t="shared" si="113"/>
        <v>3873.7679454274344</v>
      </c>
      <c r="AX2391" s="1">
        <v>2781.4385174989698</v>
      </c>
      <c r="AY2391" s="1">
        <v>1071.4285714285713</v>
      </c>
    </row>
    <row r="2392" spans="1:51" x14ac:dyDescent="0.2">
      <c r="A2392" s="3">
        <v>45740</v>
      </c>
      <c r="B2392">
        <v>45740</v>
      </c>
      <c r="C2392" t="s">
        <v>7644</v>
      </c>
      <c r="D2392" t="s">
        <v>66</v>
      </c>
      <c r="E2392" t="s">
        <v>124</v>
      </c>
      <c r="F2392" t="s">
        <v>289</v>
      </c>
      <c r="G2392" s="1">
        <v>0</v>
      </c>
      <c r="H2392" s="1">
        <v>0</v>
      </c>
      <c r="I2392" s="1">
        <v>400</v>
      </c>
      <c r="J2392" s="1">
        <v>0</v>
      </c>
      <c r="K2392" s="1">
        <v>0</v>
      </c>
      <c r="L2392" s="1">
        <v>0</v>
      </c>
      <c r="M2392" s="1">
        <v>0</v>
      </c>
      <c r="N2392" s="1">
        <v>0</v>
      </c>
      <c r="O2392" s="1">
        <v>400</v>
      </c>
      <c r="P2392" t="s">
        <v>7645</v>
      </c>
      <c r="Q2392" s="2">
        <v>244066</v>
      </c>
      <c r="R2392" t="s">
        <v>70</v>
      </c>
      <c r="S2392">
        <v>0</v>
      </c>
      <c r="T2392" t="s">
        <v>254</v>
      </c>
      <c r="U2392" t="s">
        <v>161</v>
      </c>
      <c r="V2392" s="1">
        <v>0</v>
      </c>
      <c r="W2392" s="1">
        <v>0</v>
      </c>
      <c r="X2392" s="1">
        <v>0</v>
      </c>
      <c r="AA2392" t="s">
        <v>58</v>
      </c>
      <c r="AB2392" s="1">
        <v>0</v>
      </c>
      <c r="AC2392" s="4">
        <f>IF(ISNUMBER(MATCH(AD2392, $AD$2:AD2391, 0)), INDEX($AC$2:AC2391, MATCH(AD2392, $AD$2:AD2391, 0)), MAX($AC$2:AC2391)+1)</f>
        <v>11</v>
      </c>
      <c r="AD2392" t="str">
        <f t="shared" si="114"/>
        <v>ลำปาง-พุทธมณฑลสาย 2</v>
      </c>
      <c r="AE2392" t="s">
        <v>73</v>
      </c>
      <c r="AF2392" s="1">
        <v>0</v>
      </c>
      <c r="AG2392" s="1">
        <v>0</v>
      </c>
      <c r="AH2392" s="1">
        <v>0</v>
      </c>
      <c r="AI2392" t="s">
        <v>7646</v>
      </c>
      <c r="AJ2392" s="1">
        <v>1</v>
      </c>
      <c r="AK2392" s="1">
        <v>720</v>
      </c>
      <c r="AL2392" s="1">
        <v>720</v>
      </c>
      <c r="AM2392" s="1">
        <v>1</v>
      </c>
      <c r="AN2392" s="1">
        <v>0</v>
      </c>
      <c r="AO2392" s="1">
        <v>0</v>
      </c>
      <c r="AP2392" s="1">
        <v>0</v>
      </c>
      <c r="AQ2392" s="1">
        <v>0</v>
      </c>
      <c r="AR2392" s="1">
        <v>400</v>
      </c>
      <c r="AS2392" s="1">
        <v>2178.76630817355</v>
      </c>
      <c r="AT2392" s="1">
        <f>Table1[[#This Row],[รวมต้นทุนค่าเดินทาง]]+Table1[[#This Row],[รวมต้นทุนค่าซ่อม]]+Table1[[#This Row],[รวมค่าเสื่อม]]</f>
        <v>4446.7254918470189</v>
      </c>
      <c r="AU2392" s="1">
        <f t="shared" si="112"/>
        <v>4930.4097489270907</v>
      </c>
      <c r="AV2392" s="1" t="str" cm="1">
        <f t="array" ref="AV2392">IF(AC2392&lt;4, "เก็บ", IF(OR(AT2392 &lt; PERCENTILE(IF($AC$2:$AC$5092=AC2392, $AT$2:$AT$5092), 0.25) - 1.5 * (PERCENTILE(IF($AC$2:$AC$5092=AC2392, $AT$2:$AT$5092), 0.75) - PERCENTILE(IF($AC$2:$AC$5092=AC2392, $AT$2:$AT$5092), 0.25)), AT2392 &gt; PERCENTILE(IF($AC$2:$AC$5092=AC2392, $AT$2:$AT$5092), 0.75) + 1.5 * (PERCENTILE(IF($AC$2:$AC$5092=AC2392, $AT$2:$AT$5092), 0.75) - PERCENTILE(IF($AC$2:$AC$5092=AC2392, $AT$2:$AT$5092), 0.25))), "ตัด", "เก็บ"))</f>
        <v>เก็บ</v>
      </c>
      <c r="AW2392" s="1">
        <f t="shared" si="113"/>
        <v>4496.4734610911819</v>
      </c>
      <c r="AX2392" s="1">
        <v>2927.9145864762854</v>
      </c>
      <c r="AY2392" s="1">
        <v>1867.9591836734694</v>
      </c>
    </row>
    <row r="2393" spans="1:51" x14ac:dyDescent="0.2">
      <c r="A2393" s="3">
        <v>45740</v>
      </c>
      <c r="B2393">
        <v>45740</v>
      </c>
      <c r="C2393" t="s">
        <v>7647</v>
      </c>
      <c r="D2393" t="s">
        <v>51</v>
      </c>
      <c r="E2393" t="s">
        <v>61</v>
      </c>
      <c r="F2393" t="s">
        <v>5184</v>
      </c>
      <c r="G2393" s="1">
        <v>4200</v>
      </c>
      <c r="H2393" s="1">
        <v>3075</v>
      </c>
      <c r="I2393" s="1">
        <v>1900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6100</v>
      </c>
      <c r="P2393" t="s">
        <v>7648</v>
      </c>
      <c r="Q2393" s="2">
        <v>244067</v>
      </c>
      <c r="R2393" t="s">
        <v>55</v>
      </c>
      <c r="S2393">
        <v>0</v>
      </c>
      <c r="T2393" t="s">
        <v>56</v>
      </c>
      <c r="U2393" t="s">
        <v>57</v>
      </c>
      <c r="V2393" s="1">
        <v>2500</v>
      </c>
      <c r="W2393" s="1">
        <v>0</v>
      </c>
      <c r="X2393" s="1">
        <v>0</v>
      </c>
      <c r="AA2393" t="s">
        <v>58</v>
      </c>
      <c r="AB2393" s="1">
        <v>0</v>
      </c>
      <c r="AC2393" s="4">
        <f>IF(ISNUMBER(MATCH(AD2393, $AD$2:AD2392, 0)), INDEX($AC$2:AC2392, MATCH(AD2393, $AD$2:AD2392, 0)), MAX($AC$2:AC2392)+1)</f>
        <v>1</v>
      </c>
      <c r="AD2393" t="str">
        <f t="shared" si="114"/>
        <v>ท่าลี่-กองลอย</v>
      </c>
      <c r="AE2393" t="s">
        <v>55</v>
      </c>
      <c r="AF2393" s="1">
        <v>0</v>
      </c>
      <c r="AG2393" s="1">
        <v>0</v>
      </c>
      <c r="AH2393" s="1">
        <v>0</v>
      </c>
      <c r="AI2393" t="s">
        <v>7649</v>
      </c>
      <c r="AJ2393" s="1">
        <v>1</v>
      </c>
      <c r="AK2393" s="1">
        <v>0</v>
      </c>
      <c r="AL2393" s="1">
        <v>0</v>
      </c>
      <c r="AM2393" s="1">
        <v>0</v>
      </c>
      <c r="AN2393" s="1">
        <v>0</v>
      </c>
      <c r="AO2393" s="1">
        <v>0</v>
      </c>
      <c r="AP2393" s="1">
        <v>0</v>
      </c>
      <c r="AQ2393" s="1">
        <v>0</v>
      </c>
      <c r="AR2393" s="1">
        <v>11675</v>
      </c>
      <c r="AS2393" s="1">
        <v>15.105882352941178</v>
      </c>
      <c r="AT2393" s="1">
        <f>Table1[[#This Row],[รวมต้นทุนค่าเดินทาง]]+Table1[[#This Row],[รวมต้นทุนค่าซ่อม]]+Table1[[#This Row],[รวมค่าเสื่อม]]</f>
        <v>13552.688663809895</v>
      </c>
      <c r="AU2393" s="1">
        <f t="shared" si="112"/>
        <v>13953.293816562818</v>
      </c>
      <c r="AV2393" s="1" t="str" cm="1">
        <f t="array" ref="AV2393">IF(AC2393&lt;4, "เก็บ", IF(OR(AT2393 &lt; PERCENTILE(IF($AC$2:$AC$5092=AC2393, $AT$2:$AT$5092), 0.25) - 1.5 * (PERCENTILE(IF($AC$2:$AC$5092=AC2393, $AT$2:$AT$5092), 0.75) - PERCENTILE(IF($AC$2:$AC$5092=AC2393, $AT$2:$AT$5092), 0.25)), AT2393 &gt; PERCENTILE(IF($AC$2:$AC$5092=AC2393, $AT$2:$AT$5092), 0.75) + 1.5 * (PERCENTILE(IF($AC$2:$AC$5092=AC2393, $AT$2:$AT$5092), 0.75) - PERCENTILE(IF($AC$2:$AC$5092=AC2393, $AT$2:$AT$5092), 0.25))), "ตัด", "เก็บ"))</f>
        <v>เก็บ</v>
      </c>
      <c r="AW2393" s="1">
        <f t="shared" si="113"/>
        <v>13953.293816562818</v>
      </c>
      <c r="AX2393" s="1">
        <v>14426.372718098486</v>
      </c>
      <c r="AY2393" s="1">
        <v>1862.5827814569536</v>
      </c>
    </row>
    <row r="2394" spans="1:51" x14ac:dyDescent="0.2">
      <c r="A2394" s="3">
        <v>45740</v>
      </c>
      <c r="B2394">
        <v>45740</v>
      </c>
      <c r="C2394" t="s">
        <v>7650</v>
      </c>
      <c r="D2394" t="s">
        <v>66</v>
      </c>
      <c r="E2394" t="s">
        <v>67</v>
      </c>
      <c r="F2394" t="s">
        <v>381</v>
      </c>
      <c r="G2394" s="1">
        <v>0</v>
      </c>
      <c r="H2394" s="1">
        <v>803</v>
      </c>
      <c r="I2394" s="1">
        <v>400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400</v>
      </c>
      <c r="P2394" t="s">
        <v>7651</v>
      </c>
      <c r="Q2394" s="2">
        <v>244067</v>
      </c>
      <c r="R2394" t="s">
        <v>70</v>
      </c>
      <c r="S2394">
        <v>0</v>
      </c>
      <c r="T2394" t="s">
        <v>88</v>
      </c>
      <c r="U2394" t="s">
        <v>93</v>
      </c>
      <c r="V2394" s="1">
        <v>0</v>
      </c>
      <c r="W2394" s="1">
        <v>0</v>
      </c>
      <c r="X2394" s="1">
        <v>0</v>
      </c>
      <c r="AA2394" t="s">
        <v>58</v>
      </c>
      <c r="AB2394" s="1">
        <v>0</v>
      </c>
      <c r="AC2394" s="4">
        <f>IF(ISNUMBER(MATCH(AD2394, $AD$2:AD2393, 0)), INDEX($AC$2:AC2393, MATCH(AD2394, $AD$2:AD2393, 0)), MAX($AC$2:AC2393)+1)</f>
        <v>51</v>
      </c>
      <c r="AD2394" t="str">
        <f t="shared" si="114"/>
        <v>แพร่-ตลาดไท</v>
      </c>
      <c r="AE2394" t="s">
        <v>73</v>
      </c>
      <c r="AF2394" s="1">
        <v>0</v>
      </c>
      <c r="AG2394" s="1">
        <v>0</v>
      </c>
      <c r="AH2394" s="1">
        <v>0</v>
      </c>
      <c r="AI2394" t="s">
        <v>7652</v>
      </c>
      <c r="AJ2394" s="1">
        <v>1</v>
      </c>
      <c r="AK2394" s="1">
        <v>572</v>
      </c>
      <c r="AL2394" s="1">
        <v>572</v>
      </c>
      <c r="AM2394" s="1">
        <v>1</v>
      </c>
      <c r="AN2394" s="1">
        <v>0</v>
      </c>
      <c r="AO2394" s="1">
        <v>0</v>
      </c>
      <c r="AP2394" s="1">
        <v>0</v>
      </c>
      <c r="AQ2394" s="1">
        <v>0</v>
      </c>
      <c r="AR2394" s="1">
        <v>1203</v>
      </c>
      <c r="AS2394" s="1">
        <v>946.07149961437642</v>
      </c>
      <c r="AT2394" s="1">
        <f>Table1[[#This Row],[รวมต้นทุนค่าเดินทาง]]+Table1[[#This Row],[รวมต้นทุนค่าซ่อม]]+Table1[[#This Row],[รวมค่าเสื่อม]]</f>
        <v>3942.7755393431512</v>
      </c>
      <c r="AU2394" s="1">
        <f t="shared" si="112"/>
        <v>4737.6107634746759</v>
      </c>
      <c r="AV2394" s="1" t="str" cm="1">
        <f t="array" ref="AV2394">IF(AC2394&lt;4, "เก็บ", IF(OR(AT2394 &lt; PERCENTILE(IF($AC$2:$AC$5092=AC2394, $AT$2:$AT$5092), 0.25) - 1.5 * (PERCENTILE(IF($AC$2:$AC$5092=AC2394, $AT$2:$AT$5092), 0.75) - PERCENTILE(IF($AC$2:$AC$5092=AC2394, $AT$2:$AT$5092), 0.25)), AT2394 &gt; PERCENTILE(IF($AC$2:$AC$5092=AC2394, $AT$2:$AT$5092), 0.75) + 1.5 * (PERCENTILE(IF($AC$2:$AC$5092=AC2394, $AT$2:$AT$5092), 0.75) - PERCENTILE(IF($AC$2:$AC$5092=AC2394, $AT$2:$AT$5092), 0.25))), "ตัด", "เก็บ"))</f>
        <v>เก็บ</v>
      </c>
      <c r="AW2394" s="1">
        <f t="shared" si="113"/>
        <v>4487.1668970521196</v>
      </c>
      <c r="AX2394" s="1">
        <v>3014.4338711558335</v>
      </c>
      <c r="AY2394" s="1">
        <v>1793.7040397287747</v>
      </c>
    </row>
    <row r="2395" spans="1:51" x14ac:dyDescent="0.2">
      <c r="A2395" s="3">
        <v>45740</v>
      </c>
      <c r="B2395">
        <v>45740</v>
      </c>
      <c r="C2395" t="s">
        <v>7653</v>
      </c>
      <c r="D2395" t="s">
        <v>66</v>
      </c>
      <c r="E2395" t="s">
        <v>124</v>
      </c>
      <c r="F2395" t="s">
        <v>388</v>
      </c>
      <c r="G2395" s="1">
        <v>0</v>
      </c>
      <c r="H2395" s="1">
        <v>803</v>
      </c>
      <c r="I2395" s="1">
        <v>400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400</v>
      </c>
      <c r="P2395" t="s">
        <v>7654</v>
      </c>
      <c r="Q2395" s="2">
        <v>244067</v>
      </c>
      <c r="R2395" t="s">
        <v>70</v>
      </c>
      <c r="S2395">
        <v>0</v>
      </c>
      <c r="T2395" t="s">
        <v>88</v>
      </c>
      <c r="U2395" t="s">
        <v>93</v>
      </c>
      <c r="V2395" s="1">
        <v>0</v>
      </c>
      <c r="W2395" s="1">
        <v>0</v>
      </c>
      <c r="X2395" s="1">
        <v>0</v>
      </c>
      <c r="AA2395" t="s">
        <v>58</v>
      </c>
      <c r="AB2395" s="1">
        <v>0</v>
      </c>
      <c r="AC2395" s="4">
        <f>IF(ISNUMBER(MATCH(AD2395, $AD$2:AD2394, 0)), INDEX($AC$2:AC2394, MATCH(AD2395, $AD$2:AD2394, 0)), MAX($AC$2:AC2394)+1)</f>
        <v>51</v>
      </c>
      <c r="AD2395" t="str">
        <f t="shared" si="114"/>
        <v>แพร่-ตลาดไท</v>
      </c>
      <c r="AE2395" t="s">
        <v>73</v>
      </c>
      <c r="AF2395" s="1">
        <v>0</v>
      </c>
      <c r="AG2395" s="1">
        <v>0</v>
      </c>
      <c r="AH2395" s="1">
        <v>0</v>
      </c>
      <c r="AI2395" t="s">
        <v>7655</v>
      </c>
      <c r="AJ2395" s="1">
        <v>1</v>
      </c>
      <c r="AK2395" s="1">
        <v>572</v>
      </c>
      <c r="AL2395" s="1">
        <v>572</v>
      </c>
      <c r="AM2395" s="1">
        <v>1</v>
      </c>
      <c r="AN2395" s="1">
        <v>0</v>
      </c>
      <c r="AO2395" s="1">
        <v>0</v>
      </c>
      <c r="AP2395" s="1">
        <v>0</v>
      </c>
      <c r="AQ2395" s="1">
        <v>0</v>
      </c>
      <c r="AR2395" s="1">
        <v>1203</v>
      </c>
      <c r="AS2395" s="1">
        <v>2874.8555320819523</v>
      </c>
      <c r="AT2395" s="1">
        <f>Table1[[#This Row],[รวมต้นทุนค่าเดินทาง]]+Table1[[#This Row],[รวมต้นทุนค่าซ่อม]]+Table1[[#This Row],[รวมค่าเสื่อม]]</f>
        <v>6360.8737763971294</v>
      </c>
      <c r="AU2395" s="1">
        <f t="shared" si="112"/>
        <v>4737.6107634746759</v>
      </c>
      <c r="AV2395" s="1" t="str" cm="1">
        <f t="array" ref="AV2395">IF(AC2395&lt;4, "เก็บ", IF(OR(AT2395 &lt; PERCENTILE(IF($AC$2:$AC$5092=AC2395, $AT$2:$AT$5092), 0.25) - 1.5 * (PERCENTILE(IF($AC$2:$AC$5092=AC2395, $AT$2:$AT$5092), 0.75) - PERCENTILE(IF($AC$2:$AC$5092=AC2395, $AT$2:$AT$5092), 0.25)), AT2395 &gt; PERCENTILE(IF($AC$2:$AC$5092=AC2395, $AT$2:$AT$5092), 0.75) + 1.5 * (PERCENTILE(IF($AC$2:$AC$5092=AC2395, $AT$2:$AT$5092), 0.75) - PERCENTILE(IF($AC$2:$AC$5092=AC2395, $AT$2:$AT$5092), 0.25))), "ตัด", "เก็บ"))</f>
        <v>เก็บ</v>
      </c>
      <c r="AW2395" s="1">
        <f t="shared" si="113"/>
        <v>4487.1668970521196</v>
      </c>
      <c r="AX2395" s="1">
        <v>3014.4338711558335</v>
      </c>
      <c r="AY2395" s="1">
        <v>2283.0182443151771</v>
      </c>
    </row>
    <row r="2396" spans="1:51" x14ac:dyDescent="0.2">
      <c r="A2396" s="3">
        <v>45741</v>
      </c>
      <c r="B2396">
        <v>45741</v>
      </c>
      <c r="C2396" t="s">
        <v>7656</v>
      </c>
      <c r="D2396" t="s">
        <v>66</v>
      </c>
      <c r="E2396" t="s">
        <v>67</v>
      </c>
      <c r="F2396" t="s">
        <v>655</v>
      </c>
      <c r="G2396" s="1">
        <v>0</v>
      </c>
      <c r="H2396" s="1">
        <v>0</v>
      </c>
      <c r="I2396" s="1">
        <v>500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500</v>
      </c>
      <c r="P2396" t="s">
        <v>7657</v>
      </c>
      <c r="Q2396" s="2">
        <v>244068</v>
      </c>
      <c r="R2396" t="s">
        <v>70</v>
      </c>
      <c r="S2396">
        <v>0</v>
      </c>
      <c r="T2396" t="s">
        <v>71</v>
      </c>
      <c r="U2396" t="s">
        <v>161</v>
      </c>
      <c r="V2396" s="1">
        <v>0</v>
      </c>
      <c r="W2396" s="1">
        <v>0</v>
      </c>
      <c r="X2396" s="1">
        <v>0</v>
      </c>
      <c r="AA2396" t="s">
        <v>58</v>
      </c>
      <c r="AB2396" s="1">
        <v>0</v>
      </c>
      <c r="AC2396" s="4">
        <f>IF(ISNUMBER(MATCH(AD2396, $AD$2:AD2395, 0)), INDEX($AC$2:AC2395, MATCH(AD2396, $AD$2:AD2395, 0)), MAX($AC$2:AC2395)+1)</f>
        <v>9</v>
      </c>
      <c r="AD2396" t="str">
        <f t="shared" si="114"/>
        <v>เชียงใหม่-พุทธมณฑลสาย 2</v>
      </c>
      <c r="AE2396" t="s">
        <v>73</v>
      </c>
      <c r="AF2396" s="1">
        <v>0</v>
      </c>
      <c r="AG2396" s="1">
        <v>0</v>
      </c>
      <c r="AH2396" s="1">
        <v>0</v>
      </c>
      <c r="AI2396" t="s">
        <v>7658</v>
      </c>
      <c r="AJ2396" s="1">
        <v>1</v>
      </c>
      <c r="AK2396" s="1">
        <v>720</v>
      </c>
      <c r="AL2396" s="1">
        <v>720</v>
      </c>
      <c r="AM2396" s="1">
        <v>1</v>
      </c>
      <c r="AN2396" s="1">
        <v>0</v>
      </c>
      <c r="AO2396" s="1">
        <v>0</v>
      </c>
      <c r="AP2396" s="1">
        <v>0</v>
      </c>
      <c r="AQ2396" s="1">
        <v>0</v>
      </c>
      <c r="AR2396" s="1">
        <v>500</v>
      </c>
      <c r="AS2396" s="1">
        <v>846.96618946438969</v>
      </c>
      <c r="AT2396" s="1">
        <f>Table1[[#This Row],[รวมต้นทุนค่าเดินทาง]]+Table1[[#This Row],[รวมต้นทุนค่าซ่อม]]+Table1[[#This Row],[รวมค่าเสื่อม]]</f>
        <v>3537.5299149545858</v>
      </c>
      <c r="AU2396" s="1">
        <f t="shared" si="112"/>
        <v>4623.2312262414152</v>
      </c>
      <c r="AV2396" s="1" t="str" cm="1">
        <f t="array" ref="AV2396">IF(AC2396&lt;4, "เก็บ", IF(OR(AT2396 &lt; PERCENTILE(IF($AC$2:$AC$5092=AC2396, $AT$2:$AT$5092), 0.25) - 1.5 * (PERCENTILE(IF($AC$2:$AC$5092=AC2396, $AT$2:$AT$5092), 0.75) - PERCENTILE(IF($AC$2:$AC$5092=AC2396, $AT$2:$AT$5092), 0.25)), AT2396 &gt; PERCENTILE(IF($AC$2:$AC$5092=AC2396, $AT$2:$AT$5092), 0.75) + 1.5 * (PERCENTILE(IF($AC$2:$AC$5092=AC2396, $AT$2:$AT$5092), 0.75) - PERCENTILE(IF($AC$2:$AC$5092=AC2396, $AT$2:$AT$5092), 0.25))), "ตัด", "เก็บ"))</f>
        <v>เก็บ</v>
      </c>
      <c r="AW2396" s="1">
        <f t="shared" si="113"/>
        <v>4005.4952465164292</v>
      </c>
      <c r="AX2396" s="1">
        <v>2577.9546108768855</v>
      </c>
      <c r="AY2396" s="1">
        <v>2190.5637254901962</v>
      </c>
    </row>
    <row r="2397" spans="1:51" x14ac:dyDescent="0.2">
      <c r="A2397" s="3">
        <v>45741</v>
      </c>
      <c r="B2397">
        <v>45741</v>
      </c>
      <c r="C2397" t="s">
        <v>7659</v>
      </c>
      <c r="D2397" t="s">
        <v>66</v>
      </c>
      <c r="E2397" t="s">
        <v>67</v>
      </c>
      <c r="F2397" t="s">
        <v>159</v>
      </c>
      <c r="G2397" s="1">
        <v>0</v>
      </c>
      <c r="H2397" s="1">
        <v>0</v>
      </c>
      <c r="I2397" s="1">
        <v>500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s="1">
        <v>500</v>
      </c>
      <c r="P2397" t="s">
        <v>7660</v>
      </c>
      <c r="Q2397" s="2">
        <v>244068</v>
      </c>
      <c r="R2397" t="s">
        <v>70</v>
      </c>
      <c r="S2397">
        <v>0</v>
      </c>
      <c r="T2397" t="s">
        <v>71</v>
      </c>
      <c r="U2397" t="s">
        <v>161</v>
      </c>
      <c r="V2397" s="1">
        <v>0</v>
      </c>
      <c r="W2397" s="1">
        <v>0</v>
      </c>
      <c r="X2397" s="1">
        <v>0</v>
      </c>
      <c r="AA2397" t="s">
        <v>58</v>
      </c>
      <c r="AB2397" s="1">
        <v>0</v>
      </c>
      <c r="AC2397" s="4">
        <f>IF(ISNUMBER(MATCH(AD2397, $AD$2:AD2396, 0)), INDEX($AC$2:AC2396, MATCH(AD2397, $AD$2:AD2396, 0)), MAX($AC$2:AC2396)+1)</f>
        <v>9</v>
      </c>
      <c r="AD2397" t="str">
        <f t="shared" si="114"/>
        <v>เชียงใหม่-พุทธมณฑลสาย 2</v>
      </c>
      <c r="AE2397" t="s">
        <v>73</v>
      </c>
      <c r="AF2397" s="1">
        <v>0</v>
      </c>
      <c r="AG2397" s="1">
        <v>0</v>
      </c>
      <c r="AH2397" s="1">
        <v>0</v>
      </c>
      <c r="AI2397" t="s">
        <v>7661</v>
      </c>
      <c r="AJ2397" s="1">
        <v>1</v>
      </c>
      <c r="AK2397" s="1">
        <v>720</v>
      </c>
      <c r="AL2397" s="1">
        <v>720</v>
      </c>
      <c r="AM2397" s="1">
        <v>1</v>
      </c>
      <c r="AN2397" s="1">
        <v>0</v>
      </c>
      <c r="AO2397" s="1">
        <v>0</v>
      </c>
      <c r="AP2397" s="1">
        <v>0</v>
      </c>
      <c r="AQ2397" s="1">
        <v>0</v>
      </c>
      <c r="AR2397" s="1">
        <v>500</v>
      </c>
      <c r="AS2397" s="1">
        <v>2212.7494343683952</v>
      </c>
      <c r="AT2397" s="1">
        <f>Table1[[#This Row],[รวมต้นทุนค่าเดินทาง]]+Table1[[#This Row],[รวมต้นทุนค่าซ่อม]]+Table1[[#This Row],[รวมค่าเสื่อม]]</f>
        <v>4371.0769009277838</v>
      </c>
      <c r="AU2397" s="1">
        <f t="shared" si="112"/>
        <v>4623.2312262414152</v>
      </c>
      <c r="AV2397" s="1" t="str" cm="1">
        <f t="array" ref="AV2397">IF(AC2397&lt;4, "เก็บ", IF(OR(AT2397 &lt; PERCENTILE(IF($AC$2:$AC$5092=AC2397, $AT$2:$AT$5092), 0.25) - 1.5 * (PERCENTILE(IF($AC$2:$AC$5092=AC2397, $AT$2:$AT$5092), 0.75) - PERCENTILE(IF($AC$2:$AC$5092=AC2397, $AT$2:$AT$5092), 0.25)), AT2397 &gt; PERCENTILE(IF($AC$2:$AC$5092=AC2397, $AT$2:$AT$5092), 0.75) + 1.5 * (PERCENTILE(IF($AC$2:$AC$5092=AC2397, $AT$2:$AT$5092), 0.75) - PERCENTILE(IF($AC$2:$AC$5092=AC2397, $AT$2:$AT$5092), 0.25))), "ตัด", "เก็บ"))</f>
        <v>เก็บ</v>
      </c>
      <c r="AW2397" s="1">
        <f t="shared" si="113"/>
        <v>4005.4952465164292</v>
      </c>
      <c r="AX2397" s="1">
        <v>2577.9546108768855</v>
      </c>
      <c r="AY2397" s="1">
        <v>1658.3274665593885</v>
      </c>
    </row>
    <row r="2398" spans="1:51" x14ac:dyDescent="0.2">
      <c r="A2398" s="3">
        <v>45741</v>
      </c>
      <c r="B2398">
        <v>45741</v>
      </c>
      <c r="C2398" t="s">
        <v>7662</v>
      </c>
      <c r="D2398" t="s">
        <v>51</v>
      </c>
      <c r="E2398" t="s">
        <v>52</v>
      </c>
      <c r="F2398" t="s">
        <v>5334</v>
      </c>
      <c r="G2398" s="1">
        <v>4200</v>
      </c>
      <c r="H2398" s="1">
        <v>2827</v>
      </c>
      <c r="I2398" s="1">
        <v>1900</v>
      </c>
      <c r="J2398" s="1">
        <v>0</v>
      </c>
      <c r="K2398" s="1">
        <v>0</v>
      </c>
      <c r="L2398" s="1">
        <v>0</v>
      </c>
      <c r="M2398" s="1">
        <v>0</v>
      </c>
      <c r="N2398" s="1">
        <v>0</v>
      </c>
      <c r="O2398" s="1">
        <v>6100</v>
      </c>
      <c r="P2398" t="s">
        <v>7663</v>
      </c>
      <c r="Q2398" s="2">
        <v>244068</v>
      </c>
      <c r="R2398" t="s">
        <v>55</v>
      </c>
      <c r="S2398">
        <v>0</v>
      </c>
      <c r="T2398" t="s">
        <v>56</v>
      </c>
      <c r="U2398" t="s">
        <v>57</v>
      </c>
      <c r="V2398" s="1">
        <v>2500</v>
      </c>
      <c r="W2398" s="1">
        <v>0</v>
      </c>
      <c r="X2398" s="1">
        <v>0</v>
      </c>
      <c r="AA2398" t="s">
        <v>58</v>
      </c>
      <c r="AB2398" s="1">
        <v>0</v>
      </c>
      <c r="AC2398" s="4">
        <f>IF(ISNUMBER(MATCH(AD2398, $AD$2:AD2397, 0)), INDEX($AC$2:AC2397, MATCH(AD2398, $AD$2:AD2397, 0)), MAX($AC$2:AC2397)+1)</f>
        <v>1</v>
      </c>
      <c r="AD2398" t="str">
        <f t="shared" si="114"/>
        <v>ท่าลี่-กองลอย</v>
      </c>
      <c r="AE2398" t="s">
        <v>55</v>
      </c>
      <c r="AF2398" s="1">
        <v>0</v>
      </c>
      <c r="AG2398" s="1">
        <v>0</v>
      </c>
      <c r="AH2398" s="1">
        <v>0</v>
      </c>
      <c r="AI2398" t="s">
        <v>7664</v>
      </c>
      <c r="AJ2398" s="1">
        <v>1</v>
      </c>
      <c r="AK2398" s="1">
        <v>0</v>
      </c>
      <c r="AL2398" s="1">
        <v>0</v>
      </c>
      <c r="AM2398" s="1">
        <v>0</v>
      </c>
      <c r="AN2398" s="1">
        <v>0</v>
      </c>
      <c r="AO2398" s="1">
        <v>0</v>
      </c>
      <c r="AP2398" s="1">
        <v>0</v>
      </c>
      <c r="AQ2398" s="1">
        <v>0</v>
      </c>
      <c r="AR2398" s="1">
        <v>11427</v>
      </c>
      <c r="AS2398" s="1">
        <v>18.342857142857145</v>
      </c>
      <c r="AT2398" s="1">
        <f>Table1[[#This Row],[รวมต้นทุนค่าเดินทาง]]+Table1[[#This Row],[รวมต้นทุนค่าซ่อม]]+Table1[[#This Row],[รวมค่าเสื่อม]]</f>
        <v>13210.048739495798</v>
      </c>
      <c r="AU2398" s="1">
        <f t="shared" si="112"/>
        <v>13953.293816562818</v>
      </c>
      <c r="AV2398" s="1" t="str" cm="1">
        <f t="array" ref="AV2398">IF(AC2398&lt;4, "เก็บ", IF(OR(AT2398 &lt; PERCENTILE(IF($AC$2:$AC$5092=AC2398, $AT$2:$AT$5092), 0.25) - 1.5 * (PERCENTILE(IF($AC$2:$AC$5092=AC2398, $AT$2:$AT$5092), 0.75) - PERCENTILE(IF($AC$2:$AC$5092=AC2398, $AT$2:$AT$5092), 0.25)), AT2398 &gt; PERCENTILE(IF($AC$2:$AC$5092=AC2398, $AT$2:$AT$5092), 0.75) + 1.5 * (PERCENTILE(IF($AC$2:$AC$5092=AC2398, $AT$2:$AT$5092), 0.75) - PERCENTILE(IF($AC$2:$AC$5092=AC2398, $AT$2:$AT$5092), 0.25))), "ตัด", "เก็บ"))</f>
        <v>เก็บ</v>
      </c>
      <c r="AW2398" s="1">
        <f t="shared" si="113"/>
        <v>13953.293816562818</v>
      </c>
      <c r="AX2398" s="1">
        <v>14426.372718098486</v>
      </c>
      <c r="AY2398" s="1">
        <v>1764.7058823529412</v>
      </c>
    </row>
    <row r="2399" spans="1:51" x14ac:dyDescent="0.2">
      <c r="A2399" s="3">
        <v>45741</v>
      </c>
      <c r="B2399">
        <v>45741</v>
      </c>
      <c r="C2399" t="s">
        <v>7665</v>
      </c>
      <c r="D2399" t="s">
        <v>66</v>
      </c>
      <c r="E2399" t="s">
        <v>105</v>
      </c>
      <c r="F2399" t="s">
        <v>303</v>
      </c>
      <c r="G2399" s="1">
        <v>2241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2241</v>
      </c>
      <c r="P2399" t="s">
        <v>7666</v>
      </c>
      <c r="Q2399" s="2">
        <v>244068</v>
      </c>
      <c r="R2399" t="s">
        <v>55</v>
      </c>
      <c r="S2399">
        <v>0</v>
      </c>
      <c r="T2399" t="s">
        <v>87</v>
      </c>
      <c r="U2399" t="s">
        <v>71</v>
      </c>
      <c r="V2399" s="1">
        <v>0</v>
      </c>
      <c r="W2399" s="1">
        <v>1305</v>
      </c>
      <c r="X2399" s="1">
        <v>0</v>
      </c>
      <c r="Y2399" t="s">
        <v>87</v>
      </c>
      <c r="Z2399" t="s">
        <v>71</v>
      </c>
      <c r="AA2399" t="s">
        <v>7667</v>
      </c>
      <c r="AB2399" s="1">
        <v>0</v>
      </c>
      <c r="AC2399" s="4">
        <f>IF(ISNUMBER(MATCH(AD2399, $AD$2:AD2398, 0)), INDEX($AC$2:AC2398, MATCH(AD2399, $AD$2:AD2398, 0)), MAX($AC$2:AC2398)+1)</f>
        <v>6</v>
      </c>
      <c r="AD2399" t="str">
        <f t="shared" si="114"/>
        <v>เชียงราย-เชียงใหม่</v>
      </c>
      <c r="AE2399" t="s">
        <v>55</v>
      </c>
      <c r="AF2399" s="1">
        <v>0</v>
      </c>
      <c r="AG2399" s="1">
        <v>0</v>
      </c>
      <c r="AH2399" s="1">
        <v>0</v>
      </c>
      <c r="AI2399" t="s">
        <v>7668</v>
      </c>
      <c r="AJ2399" s="1">
        <v>1</v>
      </c>
      <c r="AK2399" s="1">
        <v>0</v>
      </c>
      <c r="AL2399" s="1">
        <v>0</v>
      </c>
      <c r="AM2399" s="1">
        <v>0</v>
      </c>
      <c r="AN2399" s="1">
        <v>0</v>
      </c>
      <c r="AO2399" s="1">
        <v>0</v>
      </c>
      <c r="AP2399" s="1">
        <v>0</v>
      </c>
      <c r="AQ2399" s="1">
        <v>0</v>
      </c>
      <c r="AR2399" s="1">
        <v>3546</v>
      </c>
      <c r="AS2399" s="1">
        <v>1700.2320601851852</v>
      </c>
      <c r="AT2399" s="1">
        <f>Table1[[#This Row],[รวมต้นทุนค่าเดินทาง]]+Table1[[#This Row],[รวมต้นทุนค่าซ่อม]]+Table1[[#This Row],[รวมค่าเสื่อม]]</f>
        <v>6740.0079937951432</v>
      </c>
      <c r="AU2399" s="1">
        <f t="shared" si="112"/>
        <v>4428.3346813776061</v>
      </c>
      <c r="AV2399" s="1" t="str" cm="1">
        <f t="array" ref="AV2399">IF(AC2399&lt;4, "เก็บ", IF(OR(AT2399 &lt; PERCENTILE(IF($AC$2:$AC$5092=AC2399, $AT$2:$AT$5092), 0.25) - 1.5 * (PERCENTILE(IF($AC$2:$AC$5092=AC2399, $AT$2:$AT$5092), 0.75) - PERCENTILE(IF($AC$2:$AC$5092=AC2399, $AT$2:$AT$5092), 0.25)), AT2399 &gt; PERCENTILE(IF($AC$2:$AC$5092=AC2399, $AT$2:$AT$5092), 0.75) + 1.5 * (PERCENTILE(IF($AC$2:$AC$5092=AC2399, $AT$2:$AT$5092), 0.75) - PERCENTILE(IF($AC$2:$AC$5092=AC2399, $AT$2:$AT$5092), 0.25))), "ตัด", "เก็บ"))</f>
        <v>เก็บ</v>
      </c>
      <c r="AW2399" s="1">
        <f t="shared" si="113"/>
        <v>3873.7679454274344</v>
      </c>
      <c r="AX2399" s="1">
        <v>2781.4385174989698</v>
      </c>
      <c r="AY2399" s="1">
        <v>1493.7759336099584</v>
      </c>
    </row>
    <row r="2400" spans="1:51" x14ac:dyDescent="0.2">
      <c r="A2400" s="3">
        <v>45742</v>
      </c>
      <c r="B2400">
        <v>45742</v>
      </c>
      <c r="C2400" t="s">
        <v>7669</v>
      </c>
      <c r="D2400" t="s">
        <v>66</v>
      </c>
      <c r="E2400" t="s">
        <v>124</v>
      </c>
      <c r="F2400" t="s">
        <v>190</v>
      </c>
      <c r="G2400" s="1">
        <v>937</v>
      </c>
      <c r="H2400" s="1">
        <v>0</v>
      </c>
      <c r="I2400" s="1">
        <v>400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1337</v>
      </c>
      <c r="P2400" t="s">
        <v>7670</v>
      </c>
      <c r="Q2400" s="2">
        <v>244069</v>
      </c>
      <c r="R2400" t="s">
        <v>70</v>
      </c>
      <c r="S2400">
        <v>0</v>
      </c>
      <c r="T2400" t="s">
        <v>254</v>
      </c>
      <c r="U2400" t="s">
        <v>161</v>
      </c>
      <c r="V2400" s="1">
        <v>0</v>
      </c>
      <c r="W2400" s="1">
        <v>0</v>
      </c>
      <c r="X2400" s="1">
        <v>0</v>
      </c>
      <c r="AA2400" t="s">
        <v>58</v>
      </c>
      <c r="AB2400" s="1">
        <v>0</v>
      </c>
      <c r="AC2400" s="4">
        <f>IF(ISNUMBER(MATCH(AD2400, $AD$2:AD2399, 0)), INDEX($AC$2:AC2399, MATCH(AD2400, $AD$2:AD2399, 0)), MAX($AC$2:AC2399)+1)</f>
        <v>11</v>
      </c>
      <c r="AD2400" t="str">
        <f t="shared" si="114"/>
        <v>ลำปาง-พุทธมณฑลสาย 2</v>
      </c>
      <c r="AE2400" t="s">
        <v>73</v>
      </c>
      <c r="AF2400" s="1">
        <v>0</v>
      </c>
      <c r="AG2400" s="1">
        <v>0</v>
      </c>
      <c r="AH2400" s="1">
        <v>0</v>
      </c>
      <c r="AI2400" t="s">
        <v>7671</v>
      </c>
      <c r="AJ2400" s="1">
        <v>1</v>
      </c>
      <c r="AK2400" s="1">
        <v>720</v>
      </c>
      <c r="AL2400" s="1">
        <v>720</v>
      </c>
      <c r="AM2400" s="1">
        <v>1</v>
      </c>
      <c r="AN2400" s="1">
        <v>0</v>
      </c>
      <c r="AO2400" s="1">
        <v>0</v>
      </c>
      <c r="AP2400" s="1">
        <v>0</v>
      </c>
      <c r="AQ2400" s="1">
        <v>0</v>
      </c>
      <c r="AR2400" s="1">
        <v>1337</v>
      </c>
      <c r="AS2400" s="1">
        <v>3971.7803315679134</v>
      </c>
      <c r="AT2400" s="1">
        <f>Table1[[#This Row],[รวมต้นทุนค่าเดินทาง]]+Table1[[#This Row],[รวมต้นทุนค่าซ่อม]]+Table1[[#This Row],[รวมค่าเสื่อม]]</f>
        <v>7955.7284921030314</v>
      </c>
      <c r="AU2400" s="1">
        <f t="shared" si="112"/>
        <v>4930.4097489270907</v>
      </c>
      <c r="AV2400" s="1" t="str" cm="1">
        <f t="array" ref="AV2400">IF(AC2400&lt;4, "เก็บ", IF(OR(AT2400 &lt; PERCENTILE(IF($AC$2:$AC$5092=AC2400, $AT$2:$AT$5092), 0.25) - 1.5 * (PERCENTILE(IF($AC$2:$AC$5092=AC2400, $AT$2:$AT$5092), 0.75) - PERCENTILE(IF($AC$2:$AC$5092=AC2400, $AT$2:$AT$5092), 0.25)), AT2400 &gt; PERCENTILE(IF($AC$2:$AC$5092=AC2400, $AT$2:$AT$5092), 0.75) + 1.5 * (PERCENTILE(IF($AC$2:$AC$5092=AC2400, $AT$2:$AT$5092), 0.75) - PERCENTILE(IF($AC$2:$AC$5092=AC2400, $AT$2:$AT$5092), 0.25))), "ตัด", "เก็บ"))</f>
        <v>เก็บ</v>
      </c>
      <c r="AW2400" s="1">
        <f t="shared" si="113"/>
        <v>4496.4734610911819</v>
      </c>
      <c r="AX2400" s="1">
        <v>2927.9145864762854</v>
      </c>
      <c r="AY2400" s="1">
        <v>2646.948160535117</v>
      </c>
    </row>
    <row r="2401" spans="1:51" x14ac:dyDescent="0.2">
      <c r="A2401" s="3">
        <v>45742</v>
      </c>
      <c r="B2401">
        <v>45742</v>
      </c>
      <c r="C2401" t="s">
        <v>7672</v>
      </c>
      <c r="D2401" t="s">
        <v>66</v>
      </c>
      <c r="E2401" t="s">
        <v>124</v>
      </c>
      <c r="F2401" t="s">
        <v>263</v>
      </c>
      <c r="G2401" s="1">
        <v>0</v>
      </c>
      <c r="H2401" s="1">
        <v>0</v>
      </c>
      <c r="I2401" s="1">
        <v>400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400</v>
      </c>
      <c r="P2401" t="s">
        <v>7673</v>
      </c>
      <c r="Q2401" s="2">
        <v>244069</v>
      </c>
      <c r="R2401" t="s">
        <v>70</v>
      </c>
      <c r="S2401">
        <v>0</v>
      </c>
      <c r="T2401" t="s">
        <v>254</v>
      </c>
      <c r="U2401" t="s">
        <v>93</v>
      </c>
      <c r="V2401" s="1">
        <v>0</v>
      </c>
      <c r="W2401" s="1">
        <v>0</v>
      </c>
      <c r="X2401" s="1">
        <v>0</v>
      </c>
      <c r="AA2401" t="s">
        <v>58</v>
      </c>
      <c r="AB2401" s="1">
        <v>0</v>
      </c>
      <c r="AC2401" s="4">
        <f>IF(ISNUMBER(MATCH(AD2401, $AD$2:AD2400, 0)), INDEX($AC$2:AC2400, MATCH(AD2401, $AD$2:AD2400, 0)), MAX($AC$2:AC2400)+1)</f>
        <v>14</v>
      </c>
      <c r="AD2401" t="str">
        <f t="shared" si="114"/>
        <v>ลำปาง-ตลาดไท</v>
      </c>
      <c r="AE2401" t="s">
        <v>73</v>
      </c>
      <c r="AF2401" s="1">
        <v>0</v>
      </c>
      <c r="AG2401" s="1">
        <v>0</v>
      </c>
      <c r="AH2401" s="1">
        <v>0</v>
      </c>
      <c r="AI2401" t="s">
        <v>7674</v>
      </c>
      <c r="AJ2401" s="1">
        <v>1</v>
      </c>
      <c r="AK2401" s="1">
        <v>720</v>
      </c>
      <c r="AL2401" s="1">
        <v>720</v>
      </c>
      <c r="AM2401" s="1">
        <v>1</v>
      </c>
      <c r="AN2401" s="1">
        <v>0</v>
      </c>
      <c r="AO2401" s="1">
        <v>0</v>
      </c>
      <c r="AP2401" s="1">
        <v>0</v>
      </c>
      <c r="AQ2401" s="1">
        <v>0</v>
      </c>
      <c r="AR2401" s="1">
        <v>400</v>
      </c>
      <c r="AS2401" s="1">
        <v>1223.9365959969834</v>
      </c>
      <c r="AT2401" s="1">
        <f>Table1[[#This Row],[รวมต้นทุนค่าเดินทาง]]+Table1[[#This Row],[รวมต้นทุนค่าซ่อม]]+Table1[[#This Row],[รวมค่าเสื่อม]]</f>
        <v>3593.9365959969837</v>
      </c>
      <c r="AU2401" s="1" t="e">
        <f t="shared" si="112"/>
        <v>#N/A</v>
      </c>
      <c r="AV2401" s="1" t="e" cm="1">
        <f t="array" ref="AV2401">IF(AC2401&lt;4, "เก็บ", IF(OR(AT2401 &lt; PERCENTILE(IF($AC$2:$AC$5092=AC2401, $AT$2:$AT$5092), 0.25) - 1.5 * (PERCENTILE(IF($AC$2:$AC$5092=AC2401, $AT$2:$AT$5092), 0.75) - PERCENTILE(IF($AC$2:$AC$5092=AC2401, $AT$2:$AT$5092), 0.25)), AT2401 &gt; PERCENTILE(IF($AC$2:$AC$5092=AC2401, $AT$2:$AT$5092), 0.75) + 1.5 * (PERCENTILE(IF($AC$2:$AC$5092=AC2401, $AT$2:$AT$5092), 0.75) - PERCENTILE(IF($AC$2:$AC$5092=AC2401, $AT$2:$AT$5092), 0.25))), "ตัด", "เก็บ"))</f>
        <v>#N/A</v>
      </c>
      <c r="AW2401" s="1" t="e">
        <f t="shared" si="113"/>
        <v>#DIV/0!</v>
      </c>
      <c r="AX2401" s="1">
        <v>2411.9362516169685</v>
      </c>
      <c r="AY2401" s="1">
        <v>1970</v>
      </c>
    </row>
    <row r="2402" spans="1:51" x14ac:dyDescent="0.2">
      <c r="A2402" s="3">
        <v>45742</v>
      </c>
      <c r="B2402">
        <v>45742</v>
      </c>
      <c r="C2402" t="s">
        <v>7675</v>
      </c>
      <c r="D2402" t="s">
        <v>66</v>
      </c>
      <c r="E2402" t="s">
        <v>67</v>
      </c>
      <c r="F2402" t="s">
        <v>248</v>
      </c>
      <c r="G2402" s="1">
        <v>0</v>
      </c>
      <c r="H2402" s="1">
        <v>0</v>
      </c>
      <c r="I2402" s="1">
        <v>400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400</v>
      </c>
      <c r="P2402" t="s">
        <v>7676</v>
      </c>
      <c r="Q2402" s="2">
        <v>244069</v>
      </c>
      <c r="R2402" t="s">
        <v>70</v>
      </c>
      <c r="S2402">
        <v>0</v>
      </c>
      <c r="T2402" t="s">
        <v>254</v>
      </c>
      <c r="U2402" t="s">
        <v>93</v>
      </c>
      <c r="V2402" s="1">
        <v>0</v>
      </c>
      <c r="W2402" s="1">
        <v>0</v>
      </c>
      <c r="X2402" s="1">
        <v>0</v>
      </c>
      <c r="AA2402" t="s">
        <v>58</v>
      </c>
      <c r="AB2402" s="1">
        <v>0</v>
      </c>
      <c r="AC2402" s="4">
        <f>IF(ISNUMBER(MATCH(AD2402, $AD$2:AD2401, 0)), INDEX($AC$2:AC2401, MATCH(AD2402, $AD$2:AD2401, 0)), MAX($AC$2:AC2401)+1)</f>
        <v>14</v>
      </c>
      <c r="AD2402" t="str">
        <f t="shared" si="114"/>
        <v>ลำปาง-ตลาดไท</v>
      </c>
      <c r="AE2402" t="s">
        <v>73</v>
      </c>
      <c r="AF2402" s="1">
        <v>0</v>
      </c>
      <c r="AG2402" s="1">
        <v>0</v>
      </c>
      <c r="AH2402" s="1">
        <v>0</v>
      </c>
      <c r="AI2402" t="s">
        <v>7677</v>
      </c>
      <c r="AJ2402" s="1">
        <v>1</v>
      </c>
      <c r="AK2402" s="1">
        <v>720</v>
      </c>
      <c r="AL2402" s="1">
        <v>720</v>
      </c>
      <c r="AM2402" s="1">
        <v>1</v>
      </c>
      <c r="AN2402" s="1">
        <v>0</v>
      </c>
      <c r="AO2402" s="1">
        <v>0</v>
      </c>
      <c r="AP2402" s="1">
        <v>0</v>
      </c>
      <c r="AQ2402" s="1">
        <v>0</v>
      </c>
      <c r="AR2402" s="1">
        <v>400</v>
      </c>
      <c r="AS2402" s="1">
        <v>1856.5017994943903</v>
      </c>
      <c r="AT2402" s="1">
        <f>Table1[[#This Row],[รวมต้นทุนค่าเดินทาง]]+Table1[[#This Row],[รวมต้นทุนค่าซ่อม]]+Table1[[#This Row],[รวมค่าเสื่อม]]</f>
        <v>4093.7087102307123</v>
      </c>
      <c r="AU2402" s="1" t="e">
        <f t="shared" si="112"/>
        <v>#N/A</v>
      </c>
      <c r="AV2402" s="1" t="e" cm="1">
        <f t="array" ref="AV2402">IF(AC2402&lt;4, "เก็บ", IF(OR(AT2402 &lt; PERCENTILE(IF($AC$2:$AC$5092=AC2402, $AT$2:$AT$5092), 0.25) - 1.5 * (PERCENTILE(IF($AC$2:$AC$5092=AC2402, $AT$2:$AT$5092), 0.75) - PERCENTILE(IF($AC$2:$AC$5092=AC2402, $AT$2:$AT$5092), 0.25)), AT2402 &gt; PERCENTILE(IF($AC$2:$AC$5092=AC2402, $AT$2:$AT$5092), 0.75) + 1.5 * (PERCENTILE(IF($AC$2:$AC$5092=AC2402, $AT$2:$AT$5092), 0.75) - PERCENTILE(IF($AC$2:$AC$5092=AC2402, $AT$2:$AT$5092), 0.25))), "ตัด", "เก็บ"))</f>
        <v>#N/A</v>
      </c>
      <c r="AW2402" s="1" t="e">
        <f t="shared" si="113"/>
        <v>#DIV/0!</v>
      </c>
      <c r="AX2402" s="1">
        <v>2411.9362516169685</v>
      </c>
      <c r="AY2402" s="1">
        <v>1837.2069107363225</v>
      </c>
    </row>
    <row r="2403" spans="1:51" x14ac:dyDescent="0.2">
      <c r="A2403" s="3">
        <v>45742</v>
      </c>
      <c r="B2403">
        <v>45742</v>
      </c>
      <c r="C2403" t="s">
        <v>7678</v>
      </c>
      <c r="D2403" t="s">
        <v>66</v>
      </c>
      <c r="E2403" t="s">
        <v>67</v>
      </c>
      <c r="F2403" t="s">
        <v>431</v>
      </c>
      <c r="G2403" s="1">
        <v>0</v>
      </c>
      <c r="H2403" s="1">
        <v>0</v>
      </c>
      <c r="I2403" s="1">
        <v>400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400</v>
      </c>
      <c r="P2403" t="s">
        <v>7679</v>
      </c>
      <c r="Q2403" s="2">
        <v>244069</v>
      </c>
      <c r="R2403" t="s">
        <v>70</v>
      </c>
      <c r="S2403">
        <v>0</v>
      </c>
      <c r="T2403" t="s">
        <v>254</v>
      </c>
      <c r="U2403" t="s">
        <v>161</v>
      </c>
      <c r="V2403" s="1">
        <v>0</v>
      </c>
      <c r="W2403" s="1">
        <v>0</v>
      </c>
      <c r="X2403" s="1">
        <v>0</v>
      </c>
      <c r="AA2403" t="s">
        <v>58</v>
      </c>
      <c r="AB2403" s="1">
        <v>0</v>
      </c>
      <c r="AC2403" s="4">
        <f>IF(ISNUMBER(MATCH(AD2403, $AD$2:AD2402, 0)), INDEX($AC$2:AC2402, MATCH(AD2403, $AD$2:AD2402, 0)), MAX($AC$2:AC2402)+1)</f>
        <v>11</v>
      </c>
      <c r="AD2403" t="str">
        <f t="shared" si="114"/>
        <v>ลำปาง-พุทธมณฑลสาย 2</v>
      </c>
      <c r="AE2403" t="s">
        <v>73</v>
      </c>
      <c r="AF2403" s="1">
        <v>0</v>
      </c>
      <c r="AG2403" s="1">
        <v>0</v>
      </c>
      <c r="AH2403" s="1">
        <v>0</v>
      </c>
      <c r="AI2403" t="s">
        <v>7680</v>
      </c>
      <c r="AJ2403" s="1">
        <v>1</v>
      </c>
      <c r="AK2403" s="1">
        <v>720</v>
      </c>
      <c r="AL2403" s="1">
        <v>720</v>
      </c>
      <c r="AM2403" s="1">
        <v>1</v>
      </c>
      <c r="AN2403" s="1">
        <v>0</v>
      </c>
      <c r="AO2403" s="1">
        <v>0</v>
      </c>
      <c r="AP2403" s="1">
        <v>0</v>
      </c>
      <c r="AQ2403" s="1">
        <v>0</v>
      </c>
      <c r="AR2403" s="1">
        <v>400</v>
      </c>
      <c r="AS2403" s="1">
        <v>1960.4210259548438</v>
      </c>
      <c r="AT2403" s="1">
        <f>Table1[[#This Row],[รวมต้นทุนค่าเดินทาง]]+Table1[[#This Row],[รวมต้นทุนค่าซ่อม]]+Table1[[#This Row],[รวมค่าเสื่อม]]</f>
        <v>4014.3775345625149</v>
      </c>
      <c r="AU2403" s="1">
        <f t="shared" si="112"/>
        <v>4930.4097489270907</v>
      </c>
      <c r="AV2403" s="1" t="str" cm="1">
        <f t="array" ref="AV2403">IF(AC2403&lt;4, "เก็บ", IF(OR(AT2403 &lt; PERCENTILE(IF($AC$2:$AC$5092=AC2403, $AT$2:$AT$5092), 0.25) - 1.5 * (PERCENTILE(IF($AC$2:$AC$5092=AC2403, $AT$2:$AT$5092), 0.75) - PERCENTILE(IF($AC$2:$AC$5092=AC2403, $AT$2:$AT$5092), 0.25)), AT2403 &gt; PERCENTILE(IF($AC$2:$AC$5092=AC2403, $AT$2:$AT$5092), 0.75) + 1.5 * (PERCENTILE(IF($AC$2:$AC$5092=AC2403, $AT$2:$AT$5092), 0.75) - PERCENTILE(IF($AC$2:$AC$5092=AC2403, $AT$2:$AT$5092), 0.25))), "ตัด", "เก็บ"))</f>
        <v>เก็บ</v>
      </c>
      <c r="AW2403" s="1">
        <f t="shared" si="113"/>
        <v>4496.4734610911819</v>
      </c>
      <c r="AX2403" s="1">
        <v>2927.9145864762854</v>
      </c>
      <c r="AY2403" s="1">
        <v>1653.9565086076714</v>
      </c>
    </row>
    <row r="2404" spans="1:51" x14ac:dyDescent="0.2">
      <c r="A2404" s="3">
        <v>45742</v>
      </c>
      <c r="B2404">
        <v>45742</v>
      </c>
      <c r="C2404" t="s">
        <v>7681</v>
      </c>
      <c r="D2404" t="s">
        <v>51</v>
      </c>
      <c r="E2404" t="s">
        <v>52</v>
      </c>
      <c r="F2404" t="s">
        <v>53</v>
      </c>
      <c r="G2404" s="1">
        <v>4200</v>
      </c>
      <c r="H2404" s="1">
        <v>3075</v>
      </c>
      <c r="I2404" s="1">
        <v>1900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6100</v>
      </c>
      <c r="P2404" t="s">
        <v>7682</v>
      </c>
      <c r="Q2404" s="2">
        <v>244069</v>
      </c>
      <c r="R2404" t="s">
        <v>55</v>
      </c>
      <c r="S2404">
        <v>0</v>
      </c>
      <c r="T2404" t="s">
        <v>56</v>
      </c>
      <c r="U2404" t="s">
        <v>57</v>
      </c>
      <c r="V2404" s="1">
        <v>2500</v>
      </c>
      <c r="W2404" s="1">
        <v>0</v>
      </c>
      <c r="X2404" s="1">
        <v>0</v>
      </c>
      <c r="AA2404" t="s">
        <v>58</v>
      </c>
      <c r="AB2404" s="1">
        <v>0</v>
      </c>
      <c r="AC2404" s="4">
        <f>IF(ISNUMBER(MATCH(AD2404, $AD$2:AD2403, 0)), INDEX($AC$2:AC2403, MATCH(AD2404, $AD$2:AD2403, 0)), MAX($AC$2:AC2403)+1)</f>
        <v>1</v>
      </c>
      <c r="AD2404" t="str">
        <f t="shared" si="114"/>
        <v>ท่าลี่-กองลอย</v>
      </c>
      <c r="AE2404" t="s">
        <v>55</v>
      </c>
      <c r="AF2404" s="1">
        <v>0</v>
      </c>
      <c r="AG2404" s="1">
        <v>0</v>
      </c>
      <c r="AH2404" s="1">
        <v>0</v>
      </c>
      <c r="AI2404" t="s">
        <v>7683</v>
      </c>
      <c r="AJ2404" s="1">
        <v>1</v>
      </c>
      <c r="AK2404" s="1">
        <v>0</v>
      </c>
      <c r="AL2404" s="1">
        <v>0</v>
      </c>
      <c r="AM2404" s="1">
        <v>0</v>
      </c>
      <c r="AN2404" s="1">
        <v>0</v>
      </c>
      <c r="AO2404" s="1">
        <v>0</v>
      </c>
      <c r="AP2404" s="1">
        <v>0</v>
      </c>
      <c r="AQ2404" s="1">
        <v>0</v>
      </c>
      <c r="AR2404" s="1">
        <v>11675</v>
      </c>
      <c r="AS2404" s="1">
        <v>21.400000000000002</v>
      </c>
      <c r="AT2404" s="1">
        <f>Table1[[#This Row],[รวมต้นทุนค่าเดินทาง]]+Table1[[#This Row],[รวมต้นทุนค่าซ่อม]]+Table1[[#This Row],[รวมค่าเสื่อม]]</f>
        <v>13545.715068493151</v>
      </c>
      <c r="AU2404" s="1">
        <f t="shared" si="112"/>
        <v>13953.293816562818</v>
      </c>
      <c r="AV2404" s="1" t="str" cm="1">
        <f t="array" ref="AV2404">IF(AC2404&lt;4, "เก็บ", IF(OR(AT2404 &lt; PERCENTILE(IF($AC$2:$AC$5092=AC2404, $AT$2:$AT$5092), 0.25) - 1.5 * (PERCENTILE(IF($AC$2:$AC$5092=AC2404, $AT$2:$AT$5092), 0.75) - PERCENTILE(IF($AC$2:$AC$5092=AC2404, $AT$2:$AT$5092), 0.25)), AT2404 &gt; PERCENTILE(IF($AC$2:$AC$5092=AC2404, $AT$2:$AT$5092), 0.75) + 1.5 * (PERCENTILE(IF($AC$2:$AC$5092=AC2404, $AT$2:$AT$5092), 0.75) - PERCENTILE(IF($AC$2:$AC$5092=AC2404, $AT$2:$AT$5092), 0.25))), "ตัด", "เก็บ"))</f>
        <v>เก็บ</v>
      </c>
      <c r="AW2404" s="1">
        <f t="shared" si="113"/>
        <v>13953.293816562818</v>
      </c>
      <c r="AX2404" s="1">
        <v>14426.372718098486</v>
      </c>
      <c r="AY2404" s="1">
        <v>1849.3150684931506</v>
      </c>
    </row>
    <row r="2405" spans="1:51" x14ac:dyDescent="0.2">
      <c r="A2405" s="3">
        <v>45742</v>
      </c>
      <c r="B2405">
        <v>45742</v>
      </c>
      <c r="C2405" t="s">
        <v>7684</v>
      </c>
      <c r="D2405" t="s">
        <v>66</v>
      </c>
      <c r="E2405" t="s">
        <v>124</v>
      </c>
      <c r="F2405" t="s">
        <v>1102</v>
      </c>
      <c r="G2405" s="1">
        <v>368</v>
      </c>
      <c r="H2405" s="1">
        <v>803</v>
      </c>
      <c r="I2405" s="1">
        <v>500</v>
      </c>
      <c r="J2405" s="1">
        <v>0</v>
      </c>
      <c r="K2405" s="1">
        <v>0</v>
      </c>
      <c r="L2405" s="1">
        <v>0</v>
      </c>
      <c r="M2405" s="1">
        <v>0</v>
      </c>
      <c r="N2405" s="1">
        <v>468</v>
      </c>
      <c r="O2405" s="1">
        <v>1336</v>
      </c>
      <c r="P2405" t="s">
        <v>7685</v>
      </c>
      <c r="Q2405" s="2">
        <v>244069</v>
      </c>
      <c r="R2405" t="s">
        <v>70</v>
      </c>
      <c r="S2405">
        <v>0</v>
      </c>
      <c r="T2405" t="s">
        <v>88</v>
      </c>
      <c r="U2405" t="s">
        <v>93</v>
      </c>
      <c r="V2405" s="1">
        <v>0</v>
      </c>
      <c r="W2405" s="1">
        <v>0</v>
      </c>
      <c r="X2405" s="1">
        <v>0</v>
      </c>
      <c r="AA2405" t="s">
        <v>58</v>
      </c>
      <c r="AB2405" s="1">
        <v>0</v>
      </c>
      <c r="AC2405" s="4">
        <f>IF(ISNUMBER(MATCH(AD2405, $AD$2:AD2404, 0)), INDEX($AC$2:AC2404, MATCH(AD2405, $AD$2:AD2404, 0)), MAX($AC$2:AC2404)+1)</f>
        <v>51</v>
      </c>
      <c r="AD2405" t="str">
        <f t="shared" si="114"/>
        <v>แพร่-ตลาดไท</v>
      </c>
      <c r="AE2405" t="s">
        <v>73</v>
      </c>
      <c r="AF2405" s="1">
        <v>0</v>
      </c>
      <c r="AG2405" s="1">
        <v>0</v>
      </c>
      <c r="AH2405" s="1">
        <v>0</v>
      </c>
      <c r="AI2405" t="s">
        <v>7686</v>
      </c>
      <c r="AJ2405" s="1">
        <v>1</v>
      </c>
      <c r="AK2405" s="1">
        <v>572</v>
      </c>
      <c r="AL2405" s="1">
        <v>572</v>
      </c>
      <c r="AM2405" s="1">
        <v>1</v>
      </c>
      <c r="AN2405" s="1">
        <v>0</v>
      </c>
      <c r="AO2405" s="1">
        <v>0</v>
      </c>
      <c r="AP2405" s="1">
        <v>0</v>
      </c>
      <c r="AQ2405" s="1">
        <v>0</v>
      </c>
      <c r="AR2405" s="1">
        <v>2139</v>
      </c>
      <c r="AS2405" s="1">
        <v>1162.2754864836641</v>
      </c>
      <c r="AT2405" s="1">
        <f>Table1[[#This Row],[รวมต้นทุนค่าเดินทาง]]+Table1[[#This Row],[รวมต้นทุนค่าซ่อม]]+Table1[[#This Row],[รวมค่าเสื่อม]]</f>
        <v>5342.5316441191317</v>
      </c>
      <c r="AU2405" s="1">
        <f t="shared" si="112"/>
        <v>4737.6107634746759</v>
      </c>
      <c r="AV2405" s="1" t="str" cm="1">
        <f t="array" ref="AV2405">IF(AC2405&lt;4, "เก็บ", IF(OR(AT2405 &lt; PERCENTILE(IF($AC$2:$AC$5092=AC2405, $AT$2:$AT$5092), 0.25) - 1.5 * (PERCENTILE(IF($AC$2:$AC$5092=AC2405, $AT$2:$AT$5092), 0.75) - PERCENTILE(IF($AC$2:$AC$5092=AC2405, $AT$2:$AT$5092), 0.25)), AT2405 &gt; PERCENTILE(IF($AC$2:$AC$5092=AC2405, $AT$2:$AT$5092), 0.75) + 1.5 * (PERCENTILE(IF($AC$2:$AC$5092=AC2405, $AT$2:$AT$5092), 0.75) - PERCENTILE(IF($AC$2:$AC$5092=AC2405, $AT$2:$AT$5092), 0.25))), "ตัด", "เก็บ"))</f>
        <v>เก็บ</v>
      </c>
      <c r="AW2405" s="1">
        <f t="shared" si="113"/>
        <v>4487.1668970521196</v>
      </c>
      <c r="AX2405" s="1">
        <v>3014.4338711558335</v>
      </c>
      <c r="AY2405" s="1">
        <v>2041.2561576354678</v>
      </c>
    </row>
    <row r="2406" spans="1:51" x14ac:dyDescent="0.2">
      <c r="A2406" s="3">
        <v>45742</v>
      </c>
      <c r="B2406">
        <v>45742</v>
      </c>
      <c r="C2406" t="s">
        <v>7687</v>
      </c>
      <c r="D2406" t="s">
        <v>66</v>
      </c>
      <c r="E2406" t="s">
        <v>105</v>
      </c>
      <c r="F2406" t="s">
        <v>342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803</v>
      </c>
      <c r="O2406" s="1">
        <v>803</v>
      </c>
      <c r="P2406" t="s">
        <v>7688</v>
      </c>
      <c r="Q2406" s="2">
        <v>244069</v>
      </c>
      <c r="R2406" t="s">
        <v>55</v>
      </c>
      <c r="S2406">
        <v>0</v>
      </c>
      <c r="T2406" t="s">
        <v>87</v>
      </c>
      <c r="U2406" t="s">
        <v>71</v>
      </c>
      <c r="V2406" s="1">
        <v>0</v>
      </c>
      <c r="W2406" s="1">
        <v>703</v>
      </c>
      <c r="X2406" s="1">
        <v>0</v>
      </c>
      <c r="Y2406" t="s">
        <v>108</v>
      </c>
      <c r="Z2406" t="s">
        <v>71</v>
      </c>
      <c r="AA2406" t="s">
        <v>3577</v>
      </c>
      <c r="AB2406" s="1">
        <v>0</v>
      </c>
      <c r="AC2406" s="4">
        <f>IF(ISNUMBER(MATCH(AD2406, $AD$2:AD2405, 0)), INDEX($AC$2:AC2405, MATCH(AD2406, $AD$2:AD2405, 0)), MAX($AC$2:AC2405)+1)</f>
        <v>6</v>
      </c>
      <c r="AD2406" t="str">
        <f t="shared" si="114"/>
        <v>เชียงราย-เชียงใหม่</v>
      </c>
      <c r="AE2406" t="s">
        <v>55</v>
      </c>
      <c r="AF2406" s="1">
        <v>0</v>
      </c>
      <c r="AG2406" s="1">
        <v>0</v>
      </c>
      <c r="AH2406" s="1">
        <v>0</v>
      </c>
      <c r="AI2406" t="s">
        <v>7689</v>
      </c>
      <c r="AJ2406" s="1">
        <v>2</v>
      </c>
      <c r="AK2406" s="1">
        <v>0</v>
      </c>
      <c r="AL2406" s="1">
        <v>0</v>
      </c>
      <c r="AM2406" s="1">
        <v>0</v>
      </c>
      <c r="AN2406" s="1">
        <v>655.67729999999995</v>
      </c>
      <c r="AO2406" s="1">
        <v>0</v>
      </c>
      <c r="AP2406" s="1">
        <v>0</v>
      </c>
      <c r="AQ2406" s="1">
        <v>0</v>
      </c>
      <c r="AR2406" s="1">
        <v>1506</v>
      </c>
      <c r="AS2406" s="1">
        <v>1186.8781060606061</v>
      </c>
      <c r="AT2406" s="1">
        <f>Table1[[#This Row],[รวมต้นทุนค่าเดินทาง]]+Table1[[#This Row],[รวมต้นทุนค่าซ่อม]]+Table1[[#This Row],[รวมค่าเสื่อม]]</f>
        <v>4251.3196645021644</v>
      </c>
      <c r="AU2406" s="1">
        <f t="shared" si="112"/>
        <v>4428.3346813776061</v>
      </c>
      <c r="AV2406" s="1" t="str" cm="1">
        <f t="array" ref="AV2406">IF(AC2406&lt;4, "เก็บ", IF(OR(AT2406 &lt; PERCENTILE(IF($AC$2:$AC$5092=AC2406, $AT$2:$AT$5092), 0.25) - 1.5 * (PERCENTILE(IF($AC$2:$AC$5092=AC2406, $AT$2:$AT$5092), 0.75) - PERCENTILE(IF($AC$2:$AC$5092=AC2406, $AT$2:$AT$5092), 0.25)), AT2406 &gt; PERCENTILE(IF($AC$2:$AC$5092=AC2406, $AT$2:$AT$5092), 0.75) + 1.5 * (PERCENTILE(IF($AC$2:$AC$5092=AC2406, $AT$2:$AT$5092), 0.75) - PERCENTILE(IF($AC$2:$AC$5092=AC2406, $AT$2:$AT$5092), 0.25))), "ตัด", "เก็บ"))</f>
        <v>เก็บ</v>
      </c>
      <c r="AW2406" s="1">
        <f t="shared" si="113"/>
        <v>3873.7679454274344</v>
      </c>
      <c r="AX2406" s="1">
        <v>2781.4385174989698</v>
      </c>
      <c r="AY2406" s="1">
        <v>1558.4415584415585</v>
      </c>
    </row>
    <row r="2407" spans="1:51" x14ac:dyDescent="0.2">
      <c r="A2407" s="3">
        <v>45743</v>
      </c>
      <c r="B2407">
        <v>45743</v>
      </c>
      <c r="C2407" t="s">
        <v>7690</v>
      </c>
      <c r="D2407" t="s">
        <v>66</v>
      </c>
      <c r="E2407" t="s">
        <v>105</v>
      </c>
      <c r="F2407" t="s">
        <v>895</v>
      </c>
      <c r="G2407" s="1">
        <v>602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1472</v>
      </c>
      <c r="P2407" t="s">
        <v>7691</v>
      </c>
      <c r="Q2407" s="2">
        <v>244071</v>
      </c>
      <c r="R2407" t="s">
        <v>55</v>
      </c>
      <c r="S2407">
        <v>0</v>
      </c>
      <c r="T2407" t="s">
        <v>88</v>
      </c>
      <c r="U2407" t="s">
        <v>71</v>
      </c>
      <c r="V2407" s="1">
        <v>0</v>
      </c>
      <c r="W2407" s="1">
        <v>1406</v>
      </c>
      <c r="X2407" s="1">
        <v>870</v>
      </c>
      <c r="Y2407" t="s">
        <v>88</v>
      </c>
      <c r="Z2407" t="s">
        <v>71</v>
      </c>
      <c r="AA2407" t="s">
        <v>7692</v>
      </c>
      <c r="AB2407" s="1">
        <v>0</v>
      </c>
      <c r="AC2407" s="4">
        <f>IF(ISNUMBER(MATCH(AD2407, $AD$2:AD2406, 0)), INDEX($AC$2:AC2406, MATCH(AD2407, $AD$2:AD2406, 0)), MAX($AC$2:AC2406)+1)</f>
        <v>13</v>
      </c>
      <c r="AD2407" t="str">
        <f t="shared" si="114"/>
        <v>แพร่-เชียงใหม่</v>
      </c>
      <c r="AE2407" t="s">
        <v>55</v>
      </c>
      <c r="AF2407" s="1">
        <v>0</v>
      </c>
      <c r="AG2407" s="1">
        <v>0</v>
      </c>
      <c r="AH2407" s="1">
        <v>0</v>
      </c>
      <c r="AI2407" t="s">
        <v>7693</v>
      </c>
      <c r="AJ2407" s="1">
        <v>1</v>
      </c>
      <c r="AK2407" s="1">
        <v>0</v>
      </c>
      <c r="AL2407" s="1">
        <v>0</v>
      </c>
      <c r="AM2407" s="1">
        <v>0</v>
      </c>
      <c r="AN2407" s="1">
        <v>1167.4336000000001</v>
      </c>
      <c r="AO2407" s="1">
        <v>0</v>
      </c>
      <c r="AP2407" s="1">
        <v>1811.3964000000001</v>
      </c>
      <c r="AQ2407" s="1">
        <v>0</v>
      </c>
      <c r="AR2407" s="1">
        <v>2878</v>
      </c>
      <c r="AS2407" s="1">
        <v>2812.3398214285717</v>
      </c>
      <c r="AT2407" s="1">
        <f>Table1[[#This Row],[รวมต้นทุนค่าเดินทาง]]+Table1[[#This Row],[รวมต้นทุนค่าซ่อม]]+Table1[[#This Row],[รวมค่าเสื่อม]]</f>
        <v>7033.6234035181242</v>
      </c>
      <c r="AU2407" s="1">
        <f t="shared" si="112"/>
        <v>4592.0787429767815</v>
      </c>
      <c r="AV2407" s="1" t="str" cm="1">
        <f t="array" ref="AV2407">IF(AC2407&lt;4, "เก็บ", IF(OR(AT2407 &lt; PERCENTILE(IF($AC$2:$AC$5092=AC2407, $AT$2:$AT$5092), 0.25) - 1.5 * (PERCENTILE(IF($AC$2:$AC$5092=AC2407, $AT$2:$AT$5092), 0.75) - PERCENTILE(IF($AC$2:$AC$5092=AC2407, $AT$2:$AT$5092), 0.25)), AT2407 &gt; PERCENTILE(IF($AC$2:$AC$5092=AC2407, $AT$2:$AT$5092), 0.75) + 1.5 * (PERCENTILE(IF($AC$2:$AC$5092=AC2407, $AT$2:$AT$5092), 0.75) - PERCENTILE(IF($AC$2:$AC$5092=AC2407, $AT$2:$AT$5092), 0.25))), "ตัด", "เก็บ"))</f>
        <v>เก็บ</v>
      </c>
      <c r="AW2407" s="1">
        <f t="shared" si="113"/>
        <v>4279.7356386749952</v>
      </c>
      <c r="AX2407" s="1">
        <v>3355.5397680040655</v>
      </c>
      <c r="AY2407" s="1">
        <v>1343.2835820895523</v>
      </c>
    </row>
    <row r="2408" spans="1:51" x14ac:dyDescent="0.2">
      <c r="A2408" s="3">
        <v>45743</v>
      </c>
      <c r="B2408">
        <v>45743</v>
      </c>
      <c r="C2408" t="s">
        <v>7694</v>
      </c>
      <c r="D2408" t="s">
        <v>66</v>
      </c>
      <c r="E2408" t="s">
        <v>105</v>
      </c>
      <c r="F2408" t="s">
        <v>525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  <c r="M2408" s="1">
        <v>0</v>
      </c>
      <c r="N2408" s="1">
        <v>803</v>
      </c>
      <c r="O2408" s="1">
        <v>803</v>
      </c>
      <c r="P2408" t="s">
        <v>7695</v>
      </c>
      <c r="Q2408" s="2">
        <v>244070</v>
      </c>
      <c r="R2408" t="s">
        <v>55</v>
      </c>
      <c r="S2408">
        <v>0</v>
      </c>
      <c r="T2408" t="s">
        <v>87</v>
      </c>
      <c r="U2408" t="s">
        <v>71</v>
      </c>
      <c r="V2408" s="1">
        <v>0</v>
      </c>
      <c r="W2408" s="1">
        <v>703</v>
      </c>
      <c r="X2408" s="1">
        <v>0</v>
      </c>
      <c r="Y2408" t="s">
        <v>87</v>
      </c>
      <c r="Z2408" t="s">
        <v>71</v>
      </c>
      <c r="AA2408" t="s">
        <v>1647</v>
      </c>
      <c r="AB2408" s="1">
        <v>0</v>
      </c>
      <c r="AC2408" s="4">
        <f>IF(ISNUMBER(MATCH(AD2408, $AD$2:AD2407, 0)), INDEX($AC$2:AC2407, MATCH(AD2408, $AD$2:AD2407, 0)), MAX($AC$2:AC2407)+1)</f>
        <v>6</v>
      </c>
      <c r="AD2408" t="str">
        <f t="shared" si="114"/>
        <v>เชียงราย-เชียงใหม่</v>
      </c>
      <c r="AE2408" t="s">
        <v>55</v>
      </c>
      <c r="AF2408" s="1">
        <v>0</v>
      </c>
      <c r="AG2408" s="1">
        <v>0</v>
      </c>
      <c r="AH2408" s="1">
        <v>0</v>
      </c>
      <c r="AI2408" t="s">
        <v>7696</v>
      </c>
      <c r="AJ2408" s="1">
        <v>1</v>
      </c>
      <c r="AK2408" s="1">
        <v>0</v>
      </c>
      <c r="AL2408" s="1">
        <v>0</v>
      </c>
      <c r="AM2408" s="1">
        <v>0</v>
      </c>
      <c r="AN2408" s="1">
        <v>0</v>
      </c>
      <c r="AO2408" s="1">
        <v>0</v>
      </c>
      <c r="AP2408" s="1">
        <v>0</v>
      </c>
      <c r="AQ2408" s="1">
        <v>0</v>
      </c>
      <c r="AR2408" s="1">
        <v>1506</v>
      </c>
      <c r="AS2408" s="1">
        <v>3405.4105952380951</v>
      </c>
      <c r="AT2408" s="1">
        <f>Table1[[#This Row],[รวมต้นทุนค่าเดินทาง]]+Table1[[#This Row],[รวมต้นทุนค่าซ่อม]]+Table1[[#This Row],[รวมค่าเสื่อม]]</f>
        <v>6417.6867458657107</v>
      </c>
      <c r="AU2408" s="1">
        <f t="shared" si="112"/>
        <v>4428.3346813776061</v>
      </c>
      <c r="AV2408" s="1" t="str" cm="1">
        <f t="array" ref="AV2408">IF(AC2408&lt;4, "เก็บ", IF(OR(AT2408 &lt; PERCENTILE(IF($AC$2:$AC$5092=AC2408, $AT$2:$AT$5092), 0.25) - 1.5 * (PERCENTILE(IF($AC$2:$AC$5092=AC2408, $AT$2:$AT$5092), 0.75) - PERCENTILE(IF($AC$2:$AC$5092=AC2408, $AT$2:$AT$5092), 0.25)), AT2408 &gt; PERCENTILE(IF($AC$2:$AC$5092=AC2408, $AT$2:$AT$5092), 0.75) + 1.5 * (PERCENTILE(IF($AC$2:$AC$5092=AC2408, $AT$2:$AT$5092), 0.75) - PERCENTILE(IF($AC$2:$AC$5092=AC2408, $AT$2:$AT$5092), 0.25))), "ตัด", "เก็บ"))</f>
        <v>เก็บ</v>
      </c>
      <c r="AW2408" s="1">
        <f t="shared" si="113"/>
        <v>3873.7679454274344</v>
      </c>
      <c r="AX2408" s="1">
        <v>2781.4385174989698</v>
      </c>
      <c r="AY2408" s="1">
        <v>1506.2761506276152</v>
      </c>
    </row>
    <row r="2409" spans="1:51" x14ac:dyDescent="0.2">
      <c r="A2409" s="3">
        <v>45743</v>
      </c>
      <c r="B2409">
        <v>45743</v>
      </c>
      <c r="C2409" t="s">
        <v>7697</v>
      </c>
      <c r="D2409" t="s">
        <v>66</v>
      </c>
      <c r="E2409" t="s">
        <v>105</v>
      </c>
      <c r="F2409" t="s">
        <v>106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  <c r="M2409" s="1">
        <v>0</v>
      </c>
      <c r="N2409" s="1">
        <v>1000</v>
      </c>
      <c r="O2409" s="1">
        <v>1000</v>
      </c>
      <c r="P2409" t="s">
        <v>7698</v>
      </c>
      <c r="Q2409" s="2">
        <v>244070</v>
      </c>
      <c r="R2409" t="s">
        <v>55</v>
      </c>
      <c r="S2409">
        <v>0</v>
      </c>
      <c r="T2409" t="s">
        <v>87</v>
      </c>
      <c r="U2409" t="s">
        <v>71</v>
      </c>
      <c r="V2409" s="1">
        <v>0</v>
      </c>
      <c r="W2409" s="1">
        <v>1500</v>
      </c>
      <c r="X2409" s="1">
        <v>0</v>
      </c>
      <c r="Y2409" t="s">
        <v>87</v>
      </c>
      <c r="Z2409" t="s">
        <v>71</v>
      </c>
      <c r="AA2409" t="s">
        <v>7699</v>
      </c>
      <c r="AB2409" s="1">
        <v>0</v>
      </c>
      <c r="AC2409" s="4">
        <f>IF(ISNUMBER(MATCH(AD2409, $AD$2:AD2408, 0)), INDEX($AC$2:AC2408, MATCH(AD2409, $AD$2:AD2408, 0)), MAX($AC$2:AC2408)+1)</f>
        <v>6</v>
      </c>
      <c r="AD2409" t="str">
        <f t="shared" si="114"/>
        <v>เชียงราย-เชียงใหม่</v>
      </c>
      <c r="AE2409" t="s">
        <v>55</v>
      </c>
      <c r="AF2409" s="1">
        <v>0</v>
      </c>
      <c r="AG2409" s="1">
        <v>0</v>
      </c>
      <c r="AH2409" s="1">
        <v>0</v>
      </c>
      <c r="AI2409" t="s">
        <v>7700</v>
      </c>
      <c r="AJ2409" s="1">
        <v>1</v>
      </c>
      <c r="AK2409" s="1">
        <v>0</v>
      </c>
      <c r="AL2409" s="1">
        <v>0</v>
      </c>
      <c r="AM2409" s="1">
        <v>0</v>
      </c>
      <c r="AN2409" s="1">
        <v>0</v>
      </c>
      <c r="AO2409" s="1">
        <v>0</v>
      </c>
      <c r="AP2409" s="1">
        <v>0</v>
      </c>
      <c r="AQ2409" s="1">
        <v>0</v>
      </c>
      <c r="AR2409" s="1">
        <v>2500</v>
      </c>
      <c r="AS2409" s="1">
        <v>2306.5797807017543</v>
      </c>
      <c r="AT2409" s="1">
        <f>Table1[[#This Row],[รวมต้นทุนค่าเดินทาง]]+Table1[[#This Row],[รวมต้นทุนค่าซ่อม]]+Table1[[#This Row],[รวมค่าเสื่อม]]</f>
        <v>6207.3579908184856</v>
      </c>
      <c r="AU2409" s="1">
        <f t="shared" si="112"/>
        <v>4428.3346813776061</v>
      </c>
      <c r="AV2409" s="1" t="str" cm="1">
        <f t="array" ref="AV2409">IF(AC2409&lt;4, "เก็บ", IF(OR(AT2409 &lt; PERCENTILE(IF($AC$2:$AC$5092=AC2409, $AT$2:$AT$5092), 0.25) - 1.5 * (PERCENTILE(IF($AC$2:$AC$5092=AC2409, $AT$2:$AT$5092), 0.75) - PERCENTILE(IF($AC$2:$AC$5092=AC2409, $AT$2:$AT$5092), 0.25)), AT2409 &gt; PERCENTILE(IF($AC$2:$AC$5092=AC2409, $AT$2:$AT$5092), 0.75) + 1.5 * (PERCENTILE(IF($AC$2:$AC$5092=AC2409, $AT$2:$AT$5092), 0.75) - PERCENTILE(IF($AC$2:$AC$5092=AC2409, $AT$2:$AT$5092), 0.25))), "ตัด", "เก็บ"))</f>
        <v>เก็บ</v>
      </c>
      <c r="AW2409" s="1">
        <f t="shared" si="113"/>
        <v>3873.7679454274344</v>
      </c>
      <c r="AX2409" s="1">
        <v>2781.4385174989698</v>
      </c>
      <c r="AY2409" s="1">
        <v>1400.7782101167315</v>
      </c>
    </row>
    <row r="2410" spans="1:51" x14ac:dyDescent="0.2">
      <c r="A2410" s="3">
        <v>45744</v>
      </c>
      <c r="B2410">
        <v>45744</v>
      </c>
      <c r="C2410" t="s">
        <v>7701</v>
      </c>
      <c r="D2410" t="s">
        <v>66</v>
      </c>
      <c r="E2410" t="s">
        <v>67</v>
      </c>
      <c r="F2410" t="s">
        <v>353</v>
      </c>
      <c r="G2410" s="1">
        <v>0</v>
      </c>
      <c r="H2410" s="1">
        <v>0</v>
      </c>
      <c r="I2410" s="1">
        <v>500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500</v>
      </c>
      <c r="P2410" t="s">
        <v>7702</v>
      </c>
      <c r="Q2410" s="2">
        <v>244071</v>
      </c>
      <c r="R2410" t="s">
        <v>70</v>
      </c>
      <c r="S2410">
        <v>0</v>
      </c>
      <c r="T2410" t="s">
        <v>71</v>
      </c>
      <c r="U2410" t="s">
        <v>72</v>
      </c>
      <c r="V2410" s="1">
        <v>0</v>
      </c>
      <c r="W2410" s="1">
        <v>0</v>
      </c>
      <c r="X2410" s="1">
        <v>0</v>
      </c>
      <c r="AA2410" t="s">
        <v>58</v>
      </c>
      <c r="AB2410" s="1">
        <v>0</v>
      </c>
      <c r="AC2410" s="4">
        <f>IF(ISNUMBER(MATCH(AD2410, $AD$2:AD2409, 0)), INDEX($AC$2:AC2409, MATCH(AD2410, $AD$2:AD2409, 0)), MAX($AC$2:AC2409)+1)</f>
        <v>2</v>
      </c>
      <c r="AD2410" t="str">
        <f t="shared" si="114"/>
        <v>เชียงใหม่-พุทธมณฑลสาย 5</v>
      </c>
      <c r="AE2410" t="s">
        <v>73</v>
      </c>
      <c r="AF2410" s="1">
        <v>0</v>
      </c>
      <c r="AG2410" s="1">
        <v>0</v>
      </c>
      <c r="AH2410" s="1">
        <v>0</v>
      </c>
      <c r="AI2410" t="s">
        <v>7703</v>
      </c>
      <c r="AJ2410" s="1">
        <v>1</v>
      </c>
      <c r="AK2410" s="1">
        <v>720</v>
      </c>
      <c r="AL2410" s="1">
        <v>720</v>
      </c>
      <c r="AM2410" s="1">
        <v>1</v>
      </c>
      <c r="AN2410" s="1">
        <v>0</v>
      </c>
      <c r="AO2410" s="1">
        <v>0</v>
      </c>
      <c r="AP2410" s="1">
        <v>0</v>
      </c>
      <c r="AQ2410" s="1">
        <v>0</v>
      </c>
      <c r="AR2410" s="1">
        <v>500</v>
      </c>
      <c r="AS2410" s="1">
        <v>4701.3454978153095</v>
      </c>
      <c r="AT2410" s="1">
        <f>Table1[[#This Row],[รวมต้นทุนค่าเดินทาง]]+Table1[[#This Row],[รวมต้นทุนค่าซ่อม]]+Table1[[#This Row],[รวมค่าเสื่อม]]</f>
        <v>6766.0162921372666</v>
      </c>
      <c r="AU2410" s="1">
        <f t="shared" si="112"/>
        <v>5026.5629662053279</v>
      </c>
      <c r="AV2410" s="1" t="str" cm="1">
        <f t="array" ref="AV2410">IF(AC2410&lt;4, "เก็บ", IF(OR(AT2410 &lt; PERCENTILE(IF($AC$2:$AC$5092=AC2410, $AT$2:$AT$5092), 0.25) - 1.5 * (PERCENTILE(IF($AC$2:$AC$5092=AC2410, $AT$2:$AT$5092), 0.75) - PERCENTILE(IF($AC$2:$AC$5092=AC2410, $AT$2:$AT$5092), 0.25)), AT2410 &gt; PERCENTILE(IF($AC$2:$AC$5092=AC2410, $AT$2:$AT$5092), 0.75) + 1.5 * (PERCENTILE(IF($AC$2:$AC$5092=AC2410, $AT$2:$AT$5092), 0.75) - PERCENTILE(IF($AC$2:$AC$5092=AC2410, $AT$2:$AT$5092), 0.25))), "ตัด", "เก็บ"))</f>
        <v>เก็บ</v>
      </c>
      <c r="AW2410" s="1">
        <f t="shared" si="113"/>
        <v>5026.5629662053279</v>
      </c>
      <c r="AX2410" s="1">
        <v>4064.5059139663294</v>
      </c>
      <c r="AY2410" s="1">
        <v>1564.6707943219571</v>
      </c>
    </row>
    <row r="2411" spans="1:51" x14ac:dyDescent="0.2">
      <c r="A2411" s="3">
        <v>45744</v>
      </c>
      <c r="B2411">
        <v>45744</v>
      </c>
      <c r="C2411" t="s">
        <v>7704</v>
      </c>
      <c r="D2411" t="s">
        <v>66</v>
      </c>
      <c r="E2411" t="s">
        <v>67</v>
      </c>
      <c r="F2411" t="s">
        <v>1988</v>
      </c>
      <c r="G2411" s="1">
        <v>0</v>
      </c>
      <c r="H2411" s="1">
        <v>0</v>
      </c>
      <c r="I2411" s="1">
        <v>400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400</v>
      </c>
      <c r="P2411" t="s">
        <v>7705</v>
      </c>
      <c r="Q2411" s="2">
        <v>244071</v>
      </c>
      <c r="R2411" t="s">
        <v>70</v>
      </c>
      <c r="S2411">
        <v>0</v>
      </c>
      <c r="T2411" t="s">
        <v>71</v>
      </c>
      <c r="U2411" t="s">
        <v>93</v>
      </c>
      <c r="V2411" s="1">
        <v>0</v>
      </c>
      <c r="W2411" s="1">
        <v>0</v>
      </c>
      <c r="X2411" s="1">
        <v>0</v>
      </c>
      <c r="AA2411" t="s">
        <v>58</v>
      </c>
      <c r="AB2411" s="1">
        <v>0</v>
      </c>
      <c r="AC2411" s="4">
        <f>IF(ISNUMBER(MATCH(AD2411, $AD$2:AD2410, 0)), INDEX($AC$2:AC2410, MATCH(AD2411, $AD$2:AD2410, 0)), MAX($AC$2:AC2410)+1)</f>
        <v>4</v>
      </c>
      <c r="AD2411" t="str">
        <f t="shared" si="114"/>
        <v>เชียงใหม่-ตลาดไท</v>
      </c>
      <c r="AE2411" t="s">
        <v>73</v>
      </c>
      <c r="AF2411" s="1">
        <v>0</v>
      </c>
      <c r="AG2411" s="1">
        <v>0</v>
      </c>
      <c r="AH2411" s="1">
        <v>0</v>
      </c>
      <c r="AI2411" t="s">
        <v>7706</v>
      </c>
      <c r="AJ2411" s="1">
        <v>1</v>
      </c>
      <c r="AK2411" s="1">
        <v>720</v>
      </c>
      <c r="AL2411" s="1">
        <v>720</v>
      </c>
      <c r="AM2411" s="1">
        <v>1</v>
      </c>
      <c r="AN2411" s="1">
        <v>0</v>
      </c>
      <c r="AO2411" s="1">
        <v>0</v>
      </c>
      <c r="AP2411" s="1">
        <v>0</v>
      </c>
      <c r="AQ2411" s="1">
        <v>0</v>
      </c>
      <c r="AR2411" s="1">
        <v>400</v>
      </c>
      <c r="AS2411" s="1">
        <v>1746.7465708523714</v>
      </c>
      <c r="AT2411" s="1">
        <f>Table1[[#This Row],[รวมต้นทุนค่าเดินทาง]]+Table1[[#This Row],[รวมต้นทุนค่าซ่อม]]+Table1[[#This Row],[รวมค่าเสื่อม]]</f>
        <v>3681.9639621567194</v>
      </c>
      <c r="AU2411" s="1">
        <f t="shared" si="112"/>
        <v>4256.109283997258</v>
      </c>
      <c r="AV2411" s="1" t="str" cm="1">
        <f t="array" ref="AV2411">IF(AC2411&lt;4, "เก็บ", IF(OR(AT2411 &lt; PERCENTILE(IF($AC$2:$AC$5092=AC2411, $AT$2:$AT$5092), 0.25) - 1.5 * (PERCENTILE(IF($AC$2:$AC$5092=AC2411, $AT$2:$AT$5092), 0.75) - PERCENTILE(IF($AC$2:$AC$5092=AC2411, $AT$2:$AT$5092), 0.25)), AT2411 &gt; PERCENTILE(IF($AC$2:$AC$5092=AC2411, $AT$2:$AT$5092), 0.75) + 1.5 * (PERCENTILE(IF($AC$2:$AC$5092=AC2411, $AT$2:$AT$5092), 0.75) - PERCENTILE(IF($AC$2:$AC$5092=AC2411, $AT$2:$AT$5092), 0.25))), "ตัด", "เก็บ"))</f>
        <v>เก็บ</v>
      </c>
      <c r="AW2411" s="1">
        <f t="shared" si="113"/>
        <v>3807.0727671795808</v>
      </c>
      <c r="AX2411" s="1">
        <v>2335.0230876608157</v>
      </c>
      <c r="AY2411" s="1">
        <v>1535.217391304348</v>
      </c>
    </row>
    <row r="2412" spans="1:51" x14ac:dyDescent="0.2">
      <c r="A2412" s="3">
        <v>45744</v>
      </c>
      <c r="B2412">
        <v>45744</v>
      </c>
      <c r="C2412" t="s">
        <v>7707</v>
      </c>
      <c r="D2412" t="s">
        <v>51</v>
      </c>
      <c r="E2412" t="s">
        <v>52</v>
      </c>
      <c r="F2412" t="s">
        <v>5334</v>
      </c>
      <c r="G2412" s="1">
        <v>4200</v>
      </c>
      <c r="H2412" s="1">
        <v>2740</v>
      </c>
      <c r="I2412" s="1">
        <v>1900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>
        <v>6100</v>
      </c>
      <c r="P2412" t="s">
        <v>7708</v>
      </c>
      <c r="Q2412" s="2">
        <v>244071</v>
      </c>
      <c r="R2412" t="s">
        <v>55</v>
      </c>
      <c r="S2412">
        <v>0</v>
      </c>
      <c r="T2412" t="s">
        <v>56</v>
      </c>
      <c r="U2412" t="s">
        <v>57</v>
      </c>
      <c r="V2412" s="1">
        <v>2500</v>
      </c>
      <c r="W2412" s="1">
        <v>0</v>
      </c>
      <c r="X2412" s="1">
        <v>0</v>
      </c>
      <c r="AA2412" t="s">
        <v>58</v>
      </c>
      <c r="AB2412" s="1">
        <v>0</v>
      </c>
      <c r="AC2412" s="4">
        <f>IF(ISNUMBER(MATCH(AD2412, $AD$2:AD2411, 0)), INDEX($AC$2:AC2411, MATCH(AD2412, $AD$2:AD2411, 0)), MAX($AC$2:AC2411)+1)</f>
        <v>1</v>
      </c>
      <c r="AD2412" t="str">
        <f t="shared" si="114"/>
        <v>ท่าลี่-กองลอย</v>
      </c>
      <c r="AE2412" t="s">
        <v>55</v>
      </c>
      <c r="AF2412" s="1">
        <v>0</v>
      </c>
      <c r="AG2412" s="1">
        <v>0</v>
      </c>
      <c r="AH2412" s="1">
        <v>0</v>
      </c>
      <c r="AI2412" t="s">
        <v>7709</v>
      </c>
      <c r="AJ2412" s="1">
        <v>1</v>
      </c>
      <c r="AK2412" s="1">
        <v>0</v>
      </c>
      <c r="AL2412" s="1">
        <v>0</v>
      </c>
      <c r="AM2412" s="1">
        <v>0</v>
      </c>
      <c r="AN2412" s="1">
        <v>0</v>
      </c>
      <c r="AO2412" s="1">
        <v>0</v>
      </c>
      <c r="AP2412" s="1">
        <v>0</v>
      </c>
      <c r="AQ2412" s="1">
        <v>0</v>
      </c>
      <c r="AR2412" s="1">
        <v>11340</v>
      </c>
      <c r="AS2412" s="1">
        <v>18.342857142857145</v>
      </c>
      <c r="AT2412" s="1">
        <f>Table1[[#This Row],[รวมต้นทุนค่าเดินทาง]]+Table1[[#This Row],[รวมต้นทุนค่าซ่อม]]+Table1[[#This Row],[รวมค่าเสื่อม]]</f>
        <v>13123.048739495798</v>
      </c>
      <c r="AU2412" s="1">
        <f t="shared" si="112"/>
        <v>13953.293816562818</v>
      </c>
      <c r="AV2412" s="1" t="str" cm="1">
        <f t="array" ref="AV2412">IF(AC2412&lt;4, "เก็บ", IF(OR(AT2412 &lt; PERCENTILE(IF($AC$2:$AC$5092=AC2412, $AT$2:$AT$5092), 0.25) - 1.5 * (PERCENTILE(IF($AC$2:$AC$5092=AC2412, $AT$2:$AT$5092), 0.75) - PERCENTILE(IF($AC$2:$AC$5092=AC2412, $AT$2:$AT$5092), 0.25)), AT2412 &gt; PERCENTILE(IF($AC$2:$AC$5092=AC2412, $AT$2:$AT$5092), 0.75) + 1.5 * (PERCENTILE(IF($AC$2:$AC$5092=AC2412, $AT$2:$AT$5092), 0.75) - PERCENTILE(IF($AC$2:$AC$5092=AC2412, $AT$2:$AT$5092), 0.25))), "ตัด", "เก็บ"))</f>
        <v>เก็บ</v>
      </c>
      <c r="AW2412" s="1">
        <f t="shared" si="113"/>
        <v>13953.293816562818</v>
      </c>
      <c r="AX2412" s="1">
        <v>14426.372718098486</v>
      </c>
      <c r="AY2412" s="1">
        <v>1764.7058823529412</v>
      </c>
    </row>
    <row r="2413" spans="1:51" x14ac:dyDescent="0.2">
      <c r="A2413" s="3">
        <v>45744</v>
      </c>
      <c r="B2413">
        <v>45744</v>
      </c>
      <c r="C2413" t="s">
        <v>7710</v>
      </c>
      <c r="D2413" t="s">
        <v>66</v>
      </c>
      <c r="E2413" t="s">
        <v>105</v>
      </c>
      <c r="F2413" t="s">
        <v>449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  <c r="M2413" s="1">
        <v>0</v>
      </c>
      <c r="N2413" s="1">
        <v>791</v>
      </c>
      <c r="O2413" s="1">
        <v>791</v>
      </c>
      <c r="P2413" t="s">
        <v>7711</v>
      </c>
      <c r="Q2413" s="2">
        <v>244071</v>
      </c>
      <c r="R2413" t="s">
        <v>55</v>
      </c>
      <c r="S2413">
        <v>0</v>
      </c>
      <c r="T2413" t="s">
        <v>87</v>
      </c>
      <c r="U2413" t="s">
        <v>71</v>
      </c>
      <c r="V2413" s="1">
        <v>0</v>
      </c>
      <c r="W2413" s="1">
        <v>692</v>
      </c>
      <c r="X2413" s="1">
        <v>0</v>
      </c>
      <c r="Y2413" t="s">
        <v>108</v>
      </c>
      <c r="Z2413" t="s">
        <v>71</v>
      </c>
      <c r="AA2413" t="s">
        <v>1647</v>
      </c>
      <c r="AB2413" s="1">
        <v>0</v>
      </c>
      <c r="AC2413" s="4">
        <f>IF(ISNUMBER(MATCH(AD2413, $AD$2:AD2412, 0)), INDEX($AC$2:AC2412, MATCH(AD2413, $AD$2:AD2412, 0)), MAX($AC$2:AC2412)+1)</f>
        <v>6</v>
      </c>
      <c r="AD2413" t="str">
        <f t="shared" si="114"/>
        <v>เชียงราย-เชียงใหม่</v>
      </c>
      <c r="AE2413" t="s">
        <v>55</v>
      </c>
      <c r="AF2413" s="1">
        <v>0</v>
      </c>
      <c r="AG2413" s="1">
        <v>0</v>
      </c>
      <c r="AH2413" s="1">
        <v>0</v>
      </c>
      <c r="AI2413" t="s">
        <v>7712</v>
      </c>
      <c r="AJ2413" s="1">
        <v>1</v>
      </c>
      <c r="AK2413" s="1">
        <v>0</v>
      </c>
      <c r="AL2413" s="1">
        <v>0</v>
      </c>
      <c r="AM2413" s="1">
        <v>0</v>
      </c>
      <c r="AN2413" s="1">
        <v>0</v>
      </c>
      <c r="AO2413" s="1">
        <v>0</v>
      </c>
      <c r="AP2413" s="1">
        <v>0</v>
      </c>
      <c r="AQ2413" s="1">
        <v>0</v>
      </c>
      <c r="AR2413" s="1">
        <v>1483</v>
      </c>
      <c r="AS2413" s="1">
        <v>714.85327083333334</v>
      </c>
      <c r="AT2413" s="1">
        <f>Table1[[#This Row],[รวมต้นทุนค่าเดินทาง]]+Table1[[#This Row],[รวมต้นทุนค่าซ่อม]]+Table1[[#This Row],[รวมค่าเสื่อม]]</f>
        <v>3849.229417622324</v>
      </c>
      <c r="AU2413" s="1">
        <f t="shared" si="112"/>
        <v>4428.3346813776061</v>
      </c>
      <c r="AV2413" s="1" t="str" cm="1">
        <f t="array" ref="AV2413">IF(AC2413&lt;4, "เก็บ", IF(OR(AT2413 &lt; PERCENTILE(IF($AC$2:$AC$5092=AC2413, $AT$2:$AT$5092), 0.25) - 1.5 * (PERCENTILE(IF($AC$2:$AC$5092=AC2413, $AT$2:$AT$5092), 0.75) - PERCENTILE(IF($AC$2:$AC$5092=AC2413, $AT$2:$AT$5092), 0.25)), AT2413 &gt; PERCENTILE(IF($AC$2:$AC$5092=AC2413, $AT$2:$AT$5092), 0.75) + 1.5 * (PERCENTILE(IF($AC$2:$AC$5092=AC2413, $AT$2:$AT$5092), 0.75) - PERCENTILE(IF($AC$2:$AC$5092=AC2413, $AT$2:$AT$5092), 0.25))), "ตัด", "เก็บ"))</f>
        <v>เก็บ</v>
      </c>
      <c r="AW2413" s="1">
        <f t="shared" si="113"/>
        <v>3873.7679454274344</v>
      </c>
      <c r="AX2413" s="1">
        <v>2781.4385174989698</v>
      </c>
      <c r="AY2413" s="1">
        <v>1651.3761467889908</v>
      </c>
    </row>
    <row r="2414" spans="1:51" x14ac:dyDescent="0.2">
      <c r="A2414" s="3">
        <v>45744</v>
      </c>
      <c r="B2414">
        <v>45744</v>
      </c>
      <c r="C2414" t="s">
        <v>7713</v>
      </c>
      <c r="D2414" t="s">
        <v>66</v>
      </c>
      <c r="E2414" t="s">
        <v>184</v>
      </c>
      <c r="F2414" t="s">
        <v>1060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t="s">
        <v>7714</v>
      </c>
      <c r="Q2414" s="2">
        <v>244071</v>
      </c>
      <c r="R2414" t="s">
        <v>55</v>
      </c>
      <c r="S2414">
        <v>0</v>
      </c>
      <c r="T2414" t="s">
        <v>87</v>
      </c>
      <c r="U2414" t="s">
        <v>71</v>
      </c>
      <c r="V2414" s="1">
        <v>0</v>
      </c>
      <c r="W2414" s="1">
        <v>1286</v>
      </c>
      <c r="X2414" s="1">
        <v>0</v>
      </c>
      <c r="Y2414" t="s">
        <v>87</v>
      </c>
      <c r="Z2414" t="s">
        <v>71</v>
      </c>
      <c r="AA2414" t="s">
        <v>2241</v>
      </c>
      <c r="AB2414" s="1">
        <v>0</v>
      </c>
      <c r="AC2414" s="4">
        <f>IF(ISNUMBER(MATCH(AD2414, $AD$2:AD2413, 0)), INDEX($AC$2:AC2413, MATCH(AD2414, $AD$2:AD2413, 0)), MAX($AC$2:AC2413)+1)</f>
        <v>6</v>
      </c>
      <c r="AD2414" t="str">
        <f t="shared" si="114"/>
        <v>เชียงราย-เชียงใหม่</v>
      </c>
      <c r="AE2414" t="s">
        <v>55</v>
      </c>
      <c r="AF2414" s="1">
        <v>0</v>
      </c>
      <c r="AG2414" s="1">
        <v>0</v>
      </c>
      <c r="AH2414" s="1">
        <v>0</v>
      </c>
      <c r="AI2414" t="s">
        <v>7715</v>
      </c>
      <c r="AJ2414" s="1">
        <v>1</v>
      </c>
      <c r="AK2414" s="1">
        <v>0</v>
      </c>
      <c r="AL2414" s="1">
        <v>0</v>
      </c>
      <c r="AM2414" s="1">
        <v>0</v>
      </c>
      <c r="AN2414" s="1">
        <v>0</v>
      </c>
      <c r="AO2414" s="1">
        <v>0</v>
      </c>
      <c r="AP2414" s="1">
        <v>0</v>
      </c>
      <c r="AQ2414" s="1">
        <v>0</v>
      </c>
      <c r="AR2414" s="1">
        <v>1286</v>
      </c>
      <c r="AS2414" s="1">
        <v>1703.7474999999997</v>
      </c>
      <c r="AT2414" s="1">
        <f>Table1[[#This Row],[รวมต้นทุนค่าเดินทาง]]+Table1[[#This Row],[รวมต้นทุนค่าซ่อม]]+Table1[[#This Row],[รวมค่าเสื่อม]]</f>
        <v>4432.0551923076919</v>
      </c>
      <c r="AU2414" s="1">
        <f t="shared" si="112"/>
        <v>4428.3346813776061</v>
      </c>
      <c r="AV2414" s="1" t="str" cm="1">
        <f t="array" ref="AV2414">IF(AC2414&lt;4, "เก็บ", IF(OR(AT2414 &lt; PERCENTILE(IF($AC$2:$AC$5092=AC2414, $AT$2:$AT$5092), 0.25) - 1.5 * (PERCENTILE(IF($AC$2:$AC$5092=AC2414, $AT$2:$AT$5092), 0.75) - PERCENTILE(IF($AC$2:$AC$5092=AC2414, $AT$2:$AT$5092), 0.25)), AT2414 &gt; PERCENTILE(IF($AC$2:$AC$5092=AC2414, $AT$2:$AT$5092), 0.75) + 1.5 * (PERCENTILE(IF($AC$2:$AC$5092=AC2414, $AT$2:$AT$5092), 0.75) - PERCENTILE(IF($AC$2:$AC$5092=AC2414, $AT$2:$AT$5092), 0.25))), "ตัด", "เก็บ"))</f>
        <v>เก็บ</v>
      </c>
      <c r="AW2414" s="1">
        <f t="shared" si="113"/>
        <v>3873.7679454274344</v>
      </c>
      <c r="AX2414" s="1">
        <v>2781.4385174989698</v>
      </c>
      <c r="AY2414" s="1">
        <v>1442.3076923076924</v>
      </c>
    </row>
    <row r="2415" spans="1:51" x14ac:dyDescent="0.2">
      <c r="A2415" s="3">
        <v>45745</v>
      </c>
      <c r="B2415">
        <v>45745</v>
      </c>
      <c r="C2415" t="s">
        <v>7716</v>
      </c>
      <c r="D2415" t="s">
        <v>66</v>
      </c>
      <c r="E2415" t="s">
        <v>124</v>
      </c>
      <c r="F2415" t="s">
        <v>420</v>
      </c>
      <c r="G2415" s="1">
        <v>0</v>
      </c>
      <c r="H2415" s="1">
        <v>0</v>
      </c>
      <c r="I2415" s="1">
        <v>500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500</v>
      </c>
      <c r="P2415" t="s">
        <v>7717</v>
      </c>
      <c r="Q2415" s="2">
        <v>244072</v>
      </c>
      <c r="R2415" t="s">
        <v>70</v>
      </c>
      <c r="S2415">
        <v>0</v>
      </c>
      <c r="T2415" t="s">
        <v>71</v>
      </c>
      <c r="U2415" t="s">
        <v>161</v>
      </c>
      <c r="V2415" s="1">
        <v>0</v>
      </c>
      <c r="W2415" s="1">
        <v>0</v>
      </c>
      <c r="X2415" s="1">
        <v>0</v>
      </c>
      <c r="AA2415" t="s">
        <v>58</v>
      </c>
      <c r="AB2415" s="1">
        <v>0</v>
      </c>
      <c r="AC2415" s="4">
        <f>IF(ISNUMBER(MATCH(AD2415, $AD$2:AD2414, 0)), INDEX($AC$2:AC2414, MATCH(AD2415, $AD$2:AD2414, 0)), MAX($AC$2:AC2414)+1)</f>
        <v>9</v>
      </c>
      <c r="AD2415" t="str">
        <f t="shared" si="114"/>
        <v>เชียงใหม่-พุทธมณฑลสาย 2</v>
      </c>
      <c r="AE2415" t="s">
        <v>73</v>
      </c>
      <c r="AF2415" s="1">
        <v>0</v>
      </c>
      <c r="AG2415" s="1">
        <v>0</v>
      </c>
      <c r="AH2415" s="1">
        <v>0</v>
      </c>
      <c r="AI2415" t="s">
        <v>7718</v>
      </c>
      <c r="AJ2415" s="1">
        <v>1</v>
      </c>
      <c r="AK2415" s="1">
        <v>720</v>
      </c>
      <c r="AL2415" s="1">
        <v>720</v>
      </c>
      <c r="AM2415" s="1">
        <v>1</v>
      </c>
      <c r="AN2415" s="1">
        <v>0</v>
      </c>
      <c r="AO2415" s="1">
        <v>0</v>
      </c>
      <c r="AP2415" s="1">
        <v>0</v>
      </c>
      <c r="AQ2415" s="1">
        <v>0</v>
      </c>
      <c r="AR2415" s="1">
        <v>500</v>
      </c>
      <c r="AS2415" s="1">
        <v>2316.2253301938572</v>
      </c>
      <c r="AT2415" s="1">
        <f>Table1[[#This Row],[รวมต้นทุนค่าเดินทาง]]+Table1[[#This Row],[รวมต้นทุนค่าซ่อม]]+Table1[[#This Row],[รวมค่าเสื่อม]]</f>
        <v>4558.3945339409293</v>
      </c>
      <c r="AU2415" s="1">
        <f t="shared" si="112"/>
        <v>4623.2312262414152</v>
      </c>
      <c r="AV2415" s="1" t="str" cm="1">
        <f t="array" ref="AV2415">IF(AC2415&lt;4, "เก็บ", IF(OR(AT2415 &lt; PERCENTILE(IF($AC$2:$AC$5092=AC2415, $AT$2:$AT$5092), 0.25) - 1.5 * (PERCENTILE(IF($AC$2:$AC$5092=AC2415, $AT$2:$AT$5092), 0.75) - PERCENTILE(IF($AC$2:$AC$5092=AC2415, $AT$2:$AT$5092), 0.25)), AT2415 &gt; PERCENTILE(IF($AC$2:$AC$5092=AC2415, $AT$2:$AT$5092), 0.75) + 1.5 * (PERCENTILE(IF($AC$2:$AC$5092=AC2415, $AT$2:$AT$5092), 0.75) - PERCENTILE(IF($AC$2:$AC$5092=AC2415, $AT$2:$AT$5092), 0.25))), "ตัด", "เก็บ"))</f>
        <v>เก็บ</v>
      </c>
      <c r="AW2415" s="1">
        <f t="shared" si="113"/>
        <v>4005.4952465164292</v>
      </c>
      <c r="AX2415" s="1">
        <v>2577.9546108768855</v>
      </c>
      <c r="AY2415" s="1">
        <v>1742.1692037470725</v>
      </c>
    </row>
    <row r="2416" spans="1:51" x14ac:dyDescent="0.2">
      <c r="A2416" s="3">
        <v>45745</v>
      </c>
      <c r="B2416">
        <v>45745</v>
      </c>
      <c r="C2416" t="s">
        <v>7719</v>
      </c>
      <c r="D2416" t="s">
        <v>51</v>
      </c>
      <c r="E2416" t="s">
        <v>61</v>
      </c>
      <c r="F2416" t="s">
        <v>5184</v>
      </c>
      <c r="G2416" s="1">
        <v>4200</v>
      </c>
      <c r="H2416" s="1">
        <v>2984</v>
      </c>
      <c r="I2416" s="1">
        <v>1900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6100</v>
      </c>
      <c r="P2416" t="s">
        <v>7720</v>
      </c>
      <c r="Q2416" s="2">
        <v>244072</v>
      </c>
      <c r="R2416" t="s">
        <v>55</v>
      </c>
      <c r="S2416">
        <v>0</v>
      </c>
      <c r="T2416" t="s">
        <v>56</v>
      </c>
      <c r="U2416" t="s">
        <v>57</v>
      </c>
      <c r="V2416" s="1">
        <v>2500</v>
      </c>
      <c r="W2416" s="1">
        <v>0</v>
      </c>
      <c r="X2416" s="1">
        <v>0</v>
      </c>
      <c r="AA2416" t="s">
        <v>58</v>
      </c>
      <c r="AB2416" s="1">
        <v>0</v>
      </c>
      <c r="AC2416" s="4">
        <f>IF(ISNUMBER(MATCH(AD2416, $AD$2:AD2415, 0)), INDEX($AC$2:AC2415, MATCH(AD2416, $AD$2:AD2415, 0)), MAX($AC$2:AC2415)+1)</f>
        <v>1</v>
      </c>
      <c r="AD2416" t="str">
        <f t="shared" si="114"/>
        <v>ท่าลี่-กองลอย</v>
      </c>
      <c r="AE2416" t="s">
        <v>55</v>
      </c>
      <c r="AF2416" s="1">
        <v>0</v>
      </c>
      <c r="AG2416" s="1">
        <v>0</v>
      </c>
      <c r="AH2416" s="1">
        <v>0</v>
      </c>
      <c r="AI2416" t="s">
        <v>7721</v>
      </c>
      <c r="AJ2416" s="1">
        <v>1</v>
      </c>
      <c r="AK2416" s="1">
        <v>0</v>
      </c>
      <c r="AL2416" s="1">
        <v>0</v>
      </c>
      <c r="AM2416" s="1">
        <v>0</v>
      </c>
      <c r="AN2416" s="1">
        <v>0</v>
      </c>
      <c r="AO2416" s="1">
        <v>0</v>
      </c>
      <c r="AP2416" s="1">
        <v>0</v>
      </c>
      <c r="AQ2416" s="1">
        <v>0</v>
      </c>
      <c r="AR2416" s="1">
        <v>11584</v>
      </c>
      <c r="AS2416" s="1">
        <v>15.105882352941178</v>
      </c>
      <c r="AT2416" s="1">
        <f>Table1[[#This Row],[รวมต้นทุนค่าเดินทาง]]+Table1[[#This Row],[รวมต้นทุนค่าซ่อม]]+Table1[[#This Row],[รวมค่าเสื่อม]]</f>
        <v>13461.688663809895</v>
      </c>
      <c r="AU2416" s="1">
        <f t="shared" si="112"/>
        <v>13953.293816562818</v>
      </c>
      <c r="AV2416" s="1" t="str" cm="1">
        <f t="array" ref="AV2416">IF(AC2416&lt;4, "เก็บ", IF(OR(AT2416 &lt; PERCENTILE(IF($AC$2:$AC$5092=AC2416, $AT$2:$AT$5092), 0.25) - 1.5 * (PERCENTILE(IF($AC$2:$AC$5092=AC2416, $AT$2:$AT$5092), 0.75) - PERCENTILE(IF($AC$2:$AC$5092=AC2416, $AT$2:$AT$5092), 0.25)), AT2416 &gt; PERCENTILE(IF($AC$2:$AC$5092=AC2416, $AT$2:$AT$5092), 0.75) + 1.5 * (PERCENTILE(IF($AC$2:$AC$5092=AC2416, $AT$2:$AT$5092), 0.75) - PERCENTILE(IF($AC$2:$AC$5092=AC2416, $AT$2:$AT$5092), 0.25))), "ตัด", "เก็บ"))</f>
        <v>เก็บ</v>
      </c>
      <c r="AW2416" s="1">
        <f t="shared" si="113"/>
        <v>13953.293816562818</v>
      </c>
      <c r="AX2416" s="1">
        <v>14426.372718098486</v>
      </c>
      <c r="AY2416" s="1">
        <v>1862.5827814569536</v>
      </c>
    </row>
    <row r="2417" spans="1:51" x14ac:dyDescent="0.2">
      <c r="A2417" s="3">
        <v>45745</v>
      </c>
      <c r="B2417">
        <v>45745</v>
      </c>
      <c r="C2417" t="s">
        <v>7722</v>
      </c>
      <c r="D2417" t="s">
        <v>51</v>
      </c>
      <c r="E2417" t="s">
        <v>52</v>
      </c>
      <c r="F2417" t="s">
        <v>2552</v>
      </c>
      <c r="G2417" s="1">
        <v>2700</v>
      </c>
      <c r="H2417" s="1">
        <v>4240</v>
      </c>
      <c r="I2417" s="1">
        <v>1900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4600</v>
      </c>
      <c r="P2417" t="s">
        <v>7723</v>
      </c>
      <c r="Q2417" s="2">
        <v>244072</v>
      </c>
      <c r="R2417" t="s">
        <v>55</v>
      </c>
      <c r="S2417">
        <v>0</v>
      </c>
      <c r="T2417" t="s">
        <v>56</v>
      </c>
      <c r="U2417" t="s">
        <v>57</v>
      </c>
      <c r="V2417" s="1">
        <v>2500</v>
      </c>
      <c r="W2417" s="1">
        <v>0</v>
      </c>
      <c r="X2417" s="1">
        <v>0</v>
      </c>
      <c r="AA2417" t="s">
        <v>58</v>
      </c>
      <c r="AB2417" s="1">
        <v>0</v>
      </c>
      <c r="AC2417" s="4">
        <f>IF(ISNUMBER(MATCH(AD2417, $AD$2:AD2416, 0)), INDEX($AC$2:AC2416, MATCH(AD2417, $AD$2:AD2416, 0)), MAX($AC$2:AC2416)+1)</f>
        <v>1</v>
      </c>
      <c r="AD2417" t="str">
        <f t="shared" si="114"/>
        <v>ท่าลี่-กองลอย</v>
      </c>
      <c r="AE2417" t="s">
        <v>55</v>
      </c>
      <c r="AF2417" s="1">
        <v>0</v>
      </c>
      <c r="AG2417" s="1">
        <v>0</v>
      </c>
      <c r="AH2417" s="1">
        <v>0</v>
      </c>
      <c r="AI2417" t="s">
        <v>7724</v>
      </c>
      <c r="AJ2417" s="1">
        <v>1</v>
      </c>
      <c r="AK2417" s="1">
        <v>0</v>
      </c>
      <c r="AL2417" s="1">
        <v>0</v>
      </c>
      <c r="AM2417" s="1">
        <v>0</v>
      </c>
      <c r="AN2417" s="1">
        <v>0</v>
      </c>
      <c r="AO2417" s="1">
        <v>0</v>
      </c>
      <c r="AP2417" s="1">
        <v>0</v>
      </c>
      <c r="AQ2417" s="1">
        <v>0</v>
      </c>
      <c r="AR2417" s="1">
        <v>11340</v>
      </c>
      <c r="AS2417" s="1">
        <v>21.400000000000002</v>
      </c>
      <c r="AT2417" s="1">
        <f>Table1[[#This Row],[รวมต้นทุนค่าเดินทาง]]+Table1[[#This Row],[รวมต้นทุนค่าซ่อม]]+Table1[[#This Row],[รวมค่าเสื่อม]]</f>
        <v>13391.475187969925</v>
      </c>
      <c r="AU2417" s="1">
        <f t="shared" si="112"/>
        <v>13953.293816562818</v>
      </c>
      <c r="AV2417" s="1" t="str" cm="1">
        <f t="array" ref="AV2417">IF(AC2417&lt;4, "เก็บ", IF(OR(AT2417 &lt; PERCENTILE(IF($AC$2:$AC$5092=AC2417, $AT$2:$AT$5092), 0.25) - 1.5 * (PERCENTILE(IF($AC$2:$AC$5092=AC2417, $AT$2:$AT$5092), 0.75) - PERCENTILE(IF($AC$2:$AC$5092=AC2417, $AT$2:$AT$5092), 0.25)), AT2417 &gt; PERCENTILE(IF($AC$2:$AC$5092=AC2417, $AT$2:$AT$5092), 0.75) + 1.5 * (PERCENTILE(IF($AC$2:$AC$5092=AC2417, $AT$2:$AT$5092), 0.75) - PERCENTILE(IF($AC$2:$AC$5092=AC2417, $AT$2:$AT$5092), 0.25))), "ตัด", "เก็บ"))</f>
        <v>เก็บ</v>
      </c>
      <c r="AW2417" s="1">
        <f t="shared" si="113"/>
        <v>13953.293816562818</v>
      </c>
      <c r="AX2417" s="1">
        <v>14426.372718098486</v>
      </c>
      <c r="AY2417" s="1">
        <v>2030.0751879699249</v>
      </c>
    </row>
    <row r="2418" spans="1:51" x14ac:dyDescent="0.2">
      <c r="A2418" s="3">
        <v>45745</v>
      </c>
      <c r="B2418">
        <v>45745</v>
      </c>
      <c r="C2418" t="s">
        <v>7725</v>
      </c>
      <c r="D2418" t="s">
        <v>66</v>
      </c>
      <c r="E2418" t="s">
        <v>105</v>
      </c>
      <c r="F2418" t="s">
        <v>1169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791</v>
      </c>
      <c r="O2418" s="1">
        <v>791</v>
      </c>
      <c r="P2418" t="s">
        <v>7726</v>
      </c>
      <c r="Q2418" s="2">
        <v>244072</v>
      </c>
      <c r="R2418" t="s">
        <v>55</v>
      </c>
      <c r="S2418">
        <v>0</v>
      </c>
      <c r="T2418" t="s">
        <v>87</v>
      </c>
      <c r="U2418" t="s">
        <v>71</v>
      </c>
      <c r="V2418" s="1">
        <v>0</v>
      </c>
      <c r="W2418" s="1">
        <v>692</v>
      </c>
      <c r="X2418" s="1">
        <v>0</v>
      </c>
      <c r="Y2418" t="s">
        <v>108</v>
      </c>
      <c r="Z2418" t="s">
        <v>71</v>
      </c>
      <c r="AA2418" t="s">
        <v>378</v>
      </c>
      <c r="AB2418" s="1">
        <v>0</v>
      </c>
      <c r="AC2418" s="4">
        <f>IF(ISNUMBER(MATCH(AD2418, $AD$2:AD2417, 0)), INDEX($AC$2:AC2417, MATCH(AD2418, $AD$2:AD2417, 0)), MAX($AC$2:AC2417)+1)</f>
        <v>6</v>
      </c>
      <c r="AD2418" t="str">
        <f t="shared" si="114"/>
        <v>เชียงราย-เชียงใหม่</v>
      </c>
      <c r="AE2418" t="s">
        <v>55</v>
      </c>
      <c r="AF2418" s="1">
        <v>0</v>
      </c>
      <c r="AG2418" s="1">
        <v>0</v>
      </c>
      <c r="AH2418" s="1">
        <v>0</v>
      </c>
      <c r="AI2418" t="s">
        <v>7727</v>
      </c>
      <c r="AJ2418" s="1">
        <v>1</v>
      </c>
      <c r="AK2418" s="1">
        <v>0</v>
      </c>
      <c r="AL2418" s="1">
        <v>0</v>
      </c>
      <c r="AM2418" s="1">
        <v>0</v>
      </c>
      <c r="AN2418" s="1">
        <v>0</v>
      </c>
      <c r="AO2418" s="1">
        <v>0</v>
      </c>
      <c r="AP2418" s="1">
        <v>0</v>
      </c>
      <c r="AQ2418" s="1">
        <v>0</v>
      </c>
      <c r="AR2418" s="1">
        <v>1483</v>
      </c>
      <c r="AS2418" s="1">
        <v>1071.0155924479168</v>
      </c>
      <c r="AT2418" s="1">
        <f>Table1[[#This Row],[รวมต้นทุนค่าเดินทาง]]+Table1[[#This Row],[รวมต้นทุนค่าซ่อม]]+Table1[[#This Row],[รวมค่าเสื่อม]]</f>
        <v>4119.2329837522648</v>
      </c>
      <c r="AU2418" s="1">
        <f t="shared" si="112"/>
        <v>4428.3346813776061</v>
      </c>
      <c r="AV2418" s="1" t="str" cm="1">
        <f t="array" ref="AV2418">IF(AC2418&lt;4, "เก็บ", IF(OR(AT2418 &lt; PERCENTILE(IF($AC$2:$AC$5092=AC2418, $AT$2:$AT$5092), 0.25) - 1.5 * (PERCENTILE(IF($AC$2:$AC$5092=AC2418, $AT$2:$AT$5092), 0.75) - PERCENTILE(IF($AC$2:$AC$5092=AC2418, $AT$2:$AT$5092), 0.25)), AT2418 &gt; PERCENTILE(IF($AC$2:$AC$5092=AC2418, $AT$2:$AT$5092), 0.75) + 1.5 * (PERCENTILE(IF($AC$2:$AC$5092=AC2418, $AT$2:$AT$5092), 0.75) - PERCENTILE(IF($AC$2:$AC$5092=AC2418, $AT$2:$AT$5092), 0.25))), "ตัด", "เก็บ"))</f>
        <v>เก็บ</v>
      </c>
      <c r="AW2418" s="1">
        <f t="shared" si="113"/>
        <v>3873.7679454274344</v>
      </c>
      <c r="AX2418" s="1">
        <v>2781.4385174989698</v>
      </c>
      <c r="AY2418" s="1">
        <v>1565.2173913043478</v>
      </c>
    </row>
    <row r="2419" spans="1:51" x14ac:dyDescent="0.2">
      <c r="A2419" s="3">
        <v>45746</v>
      </c>
      <c r="B2419">
        <v>45746</v>
      </c>
      <c r="C2419" t="s">
        <v>7728</v>
      </c>
      <c r="D2419" t="s">
        <v>66</v>
      </c>
      <c r="E2419" t="s">
        <v>67</v>
      </c>
      <c r="F2419" t="s">
        <v>194</v>
      </c>
      <c r="G2419" s="1">
        <v>0</v>
      </c>
      <c r="H2419" s="1">
        <v>0</v>
      </c>
      <c r="I2419" s="1">
        <v>500</v>
      </c>
      <c r="J2419" s="1">
        <v>0</v>
      </c>
      <c r="K2419" s="1">
        <v>0</v>
      </c>
      <c r="L2419" s="1">
        <v>0</v>
      </c>
      <c r="M2419" s="1">
        <v>0</v>
      </c>
      <c r="N2419" s="1">
        <v>0</v>
      </c>
      <c r="O2419" s="1">
        <v>500</v>
      </c>
      <c r="P2419" t="s">
        <v>7729</v>
      </c>
      <c r="Q2419" s="2">
        <v>244073</v>
      </c>
      <c r="R2419" t="s">
        <v>70</v>
      </c>
      <c r="S2419">
        <v>0</v>
      </c>
      <c r="T2419" t="s">
        <v>71</v>
      </c>
      <c r="U2419" t="s">
        <v>72</v>
      </c>
      <c r="V2419" s="1">
        <v>0</v>
      </c>
      <c r="W2419" s="1">
        <v>0</v>
      </c>
      <c r="X2419" s="1">
        <v>0</v>
      </c>
      <c r="AA2419" t="s">
        <v>58</v>
      </c>
      <c r="AB2419" s="1">
        <v>0</v>
      </c>
      <c r="AC2419" s="4">
        <f>IF(ISNUMBER(MATCH(AD2419, $AD$2:AD2418, 0)), INDEX($AC$2:AC2418, MATCH(AD2419, $AD$2:AD2418, 0)), MAX($AC$2:AC2418)+1)</f>
        <v>2</v>
      </c>
      <c r="AD2419" t="str">
        <f t="shared" si="114"/>
        <v>เชียงใหม่-พุทธมณฑลสาย 5</v>
      </c>
      <c r="AE2419" t="s">
        <v>73</v>
      </c>
      <c r="AF2419" s="1">
        <v>0</v>
      </c>
      <c r="AG2419" s="1">
        <v>0</v>
      </c>
      <c r="AH2419" s="1">
        <v>0</v>
      </c>
      <c r="AI2419" t="s">
        <v>7730</v>
      </c>
      <c r="AJ2419" s="1">
        <v>1</v>
      </c>
      <c r="AK2419" s="1">
        <v>720</v>
      </c>
      <c r="AL2419" s="1">
        <v>720</v>
      </c>
      <c r="AM2419" s="1">
        <v>1</v>
      </c>
      <c r="AN2419" s="1">
        <v>0</v>
      </c>
      <c r="AO2419" s="1">
        <v>0</v>
      </c>
      <c r="AP2419" s="1">
        <v>0</v>
      </c>
      <c r="AQ2419" s="1">
        <v>0</v>
      </c>
      <c r="AR2419" s="1">
        <v>500</v>
      </c>
      <c r="AS2419" s="1">
        <v>641.491218435973</v>
      </c>
      <c r="AT2419" s="1">
        <f>Table1[[#This Row],[รวมต้นทุนค่าเดินทาง]]+Table1[[#This Row],[รวมต้นทุนค่าซ่อม]]+Table1[[#This Row],[รวมค่าเสื่อม]]</f>
        <v>2553.905639950035</v>
      </c>
      <c r="AU2419" s="1">
        <f t="shared" si="112"/>
        <v>5026.5629662053279</v>
      </c>
      <c r="AV2419" s="1" t="str" cm="1">
        <f t="array" ref="AV2419">IF(AC2419&lt;4, "เก็บ", IF(OR(AT2419 &lt; PERCENTILE(IF($AC$2:$AC$5092=AC2419, $AT$2:$AT$5092), 0.25) - 1.5 * (PERCENTILE(IF($AC$2:$AC$5092=AC2419, $AT$2:$AT$5092), 0.75) - PERCENTILE(IF($AC$2:$AC$5092=AC2419, $AT$2:$AT$5092), 0.25)), AT2419 &gt; PERCENTILE(IF($AC$2:$AC$5092=AC2419, $AT$2:$AT$5092), 0.75) + 1.5 * (PERCENTILE(IF($AC$2:$AC$5092=AC2419, $AT$2:$AT$5092), 0.75) - PERCENTILE(IF($AC$2:$AC$5092=AC2419, $AT$2:$AT$5092), 0.25))), "ตัด", "เก็บ"))</f>
        <v>เก็บ</v>
      </c>
      <c r="AW2419" s="1">
        <f t="shared" si="113"/>
        <v>5026.5629662053279</v>
      </c>
      <c r="AX2419" s="1">
        <v>4064.5059139663294</v>
      </c>
      <c r="AY2419" s="1">
        <v>1412.4144215140618</v>
      </c>
    </row>
    <row r="2420" spans="1:51" x14ac:dyDescent="0.2">
      <c r="A2420" s="3">
        <v>45746</v>
      </c>
      <c r="B2420">
        <v>45746</v>
      </c>
      <c r="C2420" t="s">
        <v>7731</v>
      </c>
      <c r="D2420" t="s">
        <v>66</v>
      </c>
      <c r="E2420" t="s">
        <v>124</v>
      </c>
      <c r="F2420" t="s">
        <v>125</v>
      </c>
      <c r="G2420" s="1">
        <v>0</v>
      </c>
      <c r="H2420" s="1">
        <v>0</v>
      </c>
      <c r="I2420" s="1">
        <v>500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500</v>
      </c>
      <c r="P2420" t="s">
        <v>7732</v>
      </c>
      <c r="Q2420" s="2">
        <v>244073</v>
      </c>
      <c r="R2420" t="s">
        <v>70</v>
      </c>
      <c r="S2420">
        <v>0</v>
      </c>
      <c r="T2420" t="s">
        <v>71</v>
      </c>
      <c r="U2420" t="s">
        <v>161</v>
      </c>
      <c r="V2420" s="1">
        <v>0</v>
      </c>
      <c r="W2420" s="1">
        <v>0</v>
      </c>
      <c r="X2420" s="1">
        <v>0</v>
      </c>
      <c r="AA2420" t="s">
        <v>58</v>
      </c>
      <c r="AB2420" s="1">
        <v>0</v>
      </c>
      <c r="AC2420" s="4">
        <f>IF(ISNUMBER(MATCH(AD2420, $AD$2:AD2419, 0)), INDEX($AC$2:AC2419, MATCH(AD2420, $AD$2:AD2419, 0)), MAX($AC$2:AC2419)+1)</f>
        <v>9</v>
      </c>
      <c r="AD2420" t="str">
        <f t="shared" si="114"/>
        <v>เชียงใหม่-พุทธมณฑลสาย 2</v>
      </c>
      <c r="AE2420" t="s">
        <v>73</v>
      </c>
      <c r="AF2420" s="1">
        <v>0</v>
      </c>
      <c r="AG2420" s="1">
        <v>0</v>
      </c>
      <c r="AH2420" s="1">
        <v>0</v>
      </c>
      <c r="AI2420" t="s">
        <v>7733</v>
      </c>
      <c r="AJ2420" s="1">
        <v>1</v>
      </c>
      <c r="AK2420" s="1">
        <v>720</v>
      </c>
      <c r="AL2420" s="1">
        <v>720</v>
      </c>
      <c r="AM2420" s="1">
        <v>1</v>
      </c>
      <c r="AN2420" s="1">
        <v>0</v>
      </c>
      <c r="AO2420" s="1">
        <v>0</v>
      </c>
      <c r="AP2420" s="1">
        <v>0</v>
      </c>
      <c r="AQ2420" s="1">
        <v>0</v>
      </c>
      <c r="AR2420" s="1">
        <v>500</v>
      </c>
      <c r="AS2420" s="1">
        <v>2284.1670194383705</v>
      </c>
      <c r="AT2420" s="1">
        <f>Table1[[#This Row],[รวมต้นทุนค่าเดินทาง]]+Table1[[#This Row],[รวมต้นทุนค่าซ่อม]]+Table1[[#This Row],[รวมค่าเสื่อม]]</f>
        <v>4452.524449705028</v>
      </c>
      <c r="AU2420" s="1">
        <f t="shared" si="112"/>
        <v>4623.2312262414152</v>
      </c>
      <c r="AV2420" s="1" t="str" cm="1">
        <f t="array" ref="AV2420">IF(AC2420&lt;4, "เก็บ", IF(OR(AT2420 &lt; PERCENTILE(IF($AC$2:$AC$5092=AC2420, $AT$2:$AT$5092), 0.25) - 1.5 * (PERCENTILE(IF($AC$2:$AC$5092=AC2420, $AT$2:$AT$5092), 0.75) - PERCENTILE(IF($AC$2:$AC$5092=AC2420, $AT$2:$AT$5092), 0.25)), AT2420 &gt; PERCENTILE(IF($AC$2:$AC$5092=AC2420, $AT$2:$AT$5092), 0.75) + 1.5 * (PERCENTILE(IF($AC$2:$AC$5092=AC2420, $AT$2:$AT$5092), 0.75) - PERCENTILE(IF($AC$2:$AC$5092=AC2420, $AT$2:$AT$5092), 0.25))), "ตัด", "เก็บ"))</f>
        <v>เก็บ</v>
      </c>
      <c r="AW2420" s="1">
        <f t="shared" si="113"/>
        <v>4005.4952465164292</v>
      </c>
      <c r="AX2420" s="1">
        <v>2577.9546108768855</v>
      </c>
      <c r="AY2420" s="1">
        <v>1668.3574302666575</v>
      </c>
    </row>
    <row r="2421" spans="1:51" x14ac:dyDescent="0.2">
      <c r="A2421" s="3">
        <v>45746</v>
      </c>
      <c r="B2421">
        <v>45746</v>
      </c>
      <c r="C2421" t="s">
        <v>7734</v>
      </c>
      <c r="D2421" t="s">
        <v>66</v>
      </c>
      <c r="E2421" t="s">
        <v>124</v>
      </c>
      <c r="F2421" t="s">
        <v>164</v>
      </c>
      <c r="G2421" s="1">
        <v>0</v>
      </c>
      <c r="H2421" s="1">
        <v>0</v>
      </c>
      <c r="I2421" s="1">
        <v>400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>
        <v>400</v>
      </c>
      <c r="P2421" t="s">
        <v>7735</v>
      </c>
      <c r="Q2421" s="2">
        <v>244073</v>
      </c>
      <c r="R2421" t="s">
        <v>70</v>
      </c>
      <c r="S2421">
        <v>0</v>
      </c>
      <c r="T2421" t="s">
        <v>71</v>
      </c>
      <c r="U2421" t="s">
        <v>93</v>
      </c>
      <c r="V2421" s="1">
        <v>0</v>
      </c>
      <c r="W2421" s="1">
        <v>0</v>
      </c>
      <c r="X2421" s="1">
        <v>0</v>
      </c>
      <c r="AA2421" t="s">
        <v>58</v>
      </c>
      <c r="AB2421" s="1">
        <v>0</v>
      </c>
      <c r="AC2421" s="4">
        <f>IF(ISNUMBER(MATCH(AD2421, $AD$2:AD2420, 0)), INDEX($AC$2:AC2420, MATCH(AD2421, $AD$2:AD2420, 0)), MAX($AC$2:AC2420)+1)</f>
        <v>4</v>
      </c>
      <c r="AD2421" t="str">
        <f t="shared" si="114"/>
        <v>เชียงใหม่-ตลาดไท</v>
      </c>
      <c r="AE2421" t="s">
        <v>73</v>
      </c>
      <c r="AF2421" s="1">
        <v>0</v>
      </c>
      <c r="AG2421" s="1">
        <v>0</v>
      </c>
      <c r="AH2421" s="1">
        <v>0</v>
      </c>
      <c r="AI2421" t="s">
        <v>7736</v>
      </c>
      <c r="AJ2421" s="1">
        <v>1</v>
      </c>
      <c r="AK2421" s="1">
        <v>720</v>
      </c>
      <c r="AL2421" s="1">
        <v>720</v>
      </c>
      <c r="AM2421" s="1">
        <v>1</v>
      </c>
      <c r="AN2421" s="1">
        <v>0</v>
      </c>
      <c r="AO2421" s="1">
        <v>0</v>
      </c>
      <c r="AP2421" s="1">
        <v>0</v>
      </c>
      <c r="AQ2421" s="1">
        <v>0</v>
      </c>
      <c r="AR2421" s="1">
        <v>400</v>
      </c>
      <c r="AS2421" s="1">
        <v>1953.0047886930997</v>
      </c>
      <c r="AT2421" s="1">
        <f>Table1[[#This Row],[รวมต้นทุนค่าเดินทาง]]+Table1[[#This Row],[รวมต้นทุนค่าซ่อม]]+Table1[[#This Row],[รวมค่าเสื่อม]]</f>
        <v>4475.6239615858703</v>
      </c>
      <c r="AU2421" s="1">
        <f t="shared" si="112"/>
        <v>4256.109283997258</v>
      </c>
      <c r="AV2421" s="1" t="str" cm="1">
        <f t="array" ref="AV2421">IF(AC2421&lt;4, "เก็บ", IF(OR(AT2421 &lt; PERCENTILE(IF($AC$2:$AC$5092=AC2421, $AT$2:$AT$5092), 0.25) - 1.5 * (PERCENTILE(IF($AC$2:$AC$5092=AC2421, $AT$2:$AT$5092), 0.75) - PERCENTILE(IF($AC$2:$AC$5092=AC2421, $AT$2:$AT$5092), 0.25)), AT2421 &gt; PERCENTILE(IF($AC$2:$AC$5092=AC2421, $AT$2:$AT$5092), 0.75) + 1.5 * (PERCENTILE(IF($AC$2:$AC$5092=AC2421, $AT$2:$AT$5092), 0.75) - PERCENTILE(IF($AC$2:$AC$5092=AC2421, $AT$2:$AT$5092), 0.25))), "ตัด", "เก็บ"))</f>
        <v>เก็บ</v>
      </c>
      <c r="AW2421" s="1">
        <f t="shared" si="113"/>
        <v>3807.0727671795808</v>
      </c>
      <c r="AX2421" s="1">
        <v>2335.0230876608157</v>
      </c>
      <c r="AY2421" s="1">
        <v>2122.6191728927706</v>
      </c>
    </row>
    <row r="2422" spans="1:51" x14ac:dyDescent="0.2">
      <c r="A2422" s="3">
        <v>45746</v>
      </c>
      <c r="B2422">
        <v>45746</v>
      </c>
      <c r="C2422" t="s">
        <v>7737</v>
      </c>
      <c r="D2422" t="s">
        <v>66</v>
      </c>
      <c r="E2422" t="s">
        <v>124</v>
      </c>
      <c r="F2422" t="s">
        <v>224</v>
      </c>
      <c r="G2422" s="1">
        <v>0</v>
      </c>
      <c r="H2422" s="1">
        <v>0</v>
      </c>
      <c r="I2422" s="1">
        <v>400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400</v>
      </c>
      <c r="P2422" t="s">
        <v>7738</v>
      </c>
      <c r="Q2422" s="2">
        <v>244073</v>
      </c>
      <c r="R2422" t="s">
        <v>70</v>
      </c>
      <c r="S2422">
        <v>0</v>
      </c>
      <c r="T2422" t="s">
        <v>71</v>
      </c>
      <c r="U2422" t="s">
        <v>93</v>
      </c>
      <c r="V2422" s="1">
        <v>0</v>
      </c>
      <c r="W2422" s="1">
        <v>0</v>
      </c>
      <c r="X2422" s="1">
        <v>0</v>
      </c>
      <c r="AA2422" t="s">
        <v>58</v>
      </c>
      <c r="AB2422" s="1">
        <v>0</v>
      </c>
      <c r="AC2422" s="4">
        <f>IF(ISNUMBER(MATCH(AD2422, $AD$2:AD2421, 0)), INDEX($AC$2:AC2421, MATCH(AD2422, $AD$2:AD2421, 0)), MAX($AC$2:AC2421)+1)</f>
        <v>4</v>
      </c>
      <c r="AD2422" t="str">
        <f t="shared" si="114"/>
        <v>เชียงใหม่-ตลาดไท</v>
      </c>
      <c r="AE2422" t="s">
        <v>73</v>
      </c>
      <c r="AF2422" s="1">
        <v>0</v>
      </c>
      <c r="AG2422" s="1">
        <v>0</v>
      </c>
      <c r="AH2422" s="1">
        <v>0</v>
      </c>
      <c r="AI2422" t="s">
        <v>7739</v>
      </c>
      <c r="AJ2422" s="1">
        <v>1</v>
      </c>
      <c r="AK2422" s="1">
        <v>720</v>
      </c>
      <c r="AL2422" s="1">
        <v>720</v>
      </c>
      <c r="AM2422" s="1">
        <v>1</v>
      </c>
      <c r="AN2422" s="1">
        <v>0</v>
      </c>
      <c r="AO2422" s="1">
        <v>0</v>
      </c>
      <c r="AP2422" s="1">
        <v>0</v>
      </c>
      <c r="AQ2422" s="1">
        <v>0</v>
      </c>
      <c r="AR2422" s="1">
        <v>400</v>
      </c>
      <c r="AS2422" s="1">
        <v>1346.0391261046423</v>
      </c>
      <c r="AT2422" s="1">
        <f>Table1[[#This Row],[รวมต้นทุนค่าเดินทาง]]+Table1[[#This Row],[รวมต้นทุนค่าซ่อม]]+Table1[[#This Row],[รวมค่าเสื่อม]]</f>
        <v>3281.2565174089905</v>
      </c>
      <c r="AU2422" s="1">
        <f t="shared" si="112"/>
        <v>4256.109283997258</v>
      </c>
      <c r="AV2422" s="1" t="str" cm="1">
        <f t="array" ref="AV2422">IF(AC2422&lt;4, "เก็บ", IF(OR(AT2422 &lt; PERCENTILE(IF($AC$2:$AC$5092=AC2422, $AT$2:$AT$5092), 0.25) - 1.5 * (PERCENTILE(IF($AC$2:$AC$5092=AC2422, $AT$2:$AT$5092), 0.75) - PERCENTILE(IF($AC$2:$AC$5092=AC2422, $AT$2:$AT$5092), 0.25)), AT2422 &gt; PERCENTILE(IF($AC$2:$AC$5092=AC2422, $AT$2:$AT$5092), 0.75) + 1.5 * (PERCENTILE(IF($AC$2:$AC$5092=AC2422, $AT$2:$AT$5092), 0.75) - PERCENTILE(IF($AC$2:$AC$5092=AC2422, $AT$2:$AT$5092), 0.25))), "ตัด", "เก็บ"))</f>
        <v>เก็บ</v>
      </c>
      <c r="AW2422" s="1">
        <f t="shared" si="113"/>
        <v>3807.0727671795808</v>
      </c>
      <c r="AX2422" s="1">
        <v>2335.0230876608157</v>
      </c>
      <c r="AY2422" s="1">
        <v>1535.217391304348</v>
      </c>
    </row>
    <row r="2423" spans="1:51" x14ac:dyDescent="0.2">
      <c r="A2423" s="3">
        <v>45746</v>
      </c>
      <c r="B2423">
        <v>45746</v>
      </c>
      <c r="C2423" t="s">
        <v>7740</v>
      </c>
      <c r="D2423" t="s">
        <v>51</v>
      </c>
      <c r="E2423" t="s">
        <v>61</v>
      </c>
      <c r="F2423" t="s">
        <v>507</v>
      </c>
      <c r="G2423" s="1">
        <v>4200</v>
      </c>
      <c r="H2423" s="1">
        <v>2984</v>
      </c>
      <c r="I2423" s="1">
        <v>1900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6100</v>
      </c>
      <c r="P2423" t="s">
        <v>7741</v>
      </c>
      <c r="Q2423" s="2">
        <v>244073</v>
      </c>
      <c r="R2423" t="s">
        <v>55</v>
      </c>
      <c r="S2423">
        <v>0</v>
      </c>
      <c r="T2423" t="s">
        <v>56</v>
      </c>
      <c r="U2423" t="s">
        <v>57</v>
      </c>
      <c r="V2423" s="1">
        <v>2500</v>
      </c>
      <c r="W2423" s="1">
        <v>0</v>
      </c>
      <c r="X2423" s="1">
        <v>0</v>
      </c>
      <c r="AA2423" t="s">
        <v>58</v>
      </c>
      <c r="AB2423" s="1">
        <v>0</v>
      </c>
      <c r="AC2423" s="4">
        <f>IF(ISNUMBER(MATCH(AD2423, $AD$2:AD2422, 0)), INDEX($AC$2:AC2422, MATCH(AD2423, $AD$2:AD2422, 0)), MAX($AC$2:AC2422)+1)</f>
        <v>1</v>
      </c>
      <c r="AD2423" t="str">
        <f t="shared" si="114"/>
        <v>ท่าลี่-กองลอย</v>
      </c>
      <c r="AE2423" t="s">
        <v>55</v>
      </c>
      <c r="AF2423" s="1">
        <v>0</v>
      </c>
      <c r="AG2423" s="1">
        <v>0</v>
      </c>
      <c r="AH2423" s="1">
        <v>0</v>
      </c>
      <c r="AI2423" t="s">
        <v>7742</v>
      </c>
      <c r="AJ2423" s="1">
        <v>1</v>
      </c>
      <c r="AK2423" s="1">
        <v>0</v>
      </c>
      <c r="AL2423" s="1">
        <v>0</v>
      </c>
      <c r="AM2423" s="1">
        <v>0</v>
      </c>
      <c r="AN2423" s="1">
        <v>0</v>
      </c>
      <c r="AO2423" s="1">
        <v>0</v>
      </c>
      <c r="AP2423" s="1">
        <v>0</v>
      </c>
      <c r="AQ2423" s="1">
        <v>0</v>
      </c>
      <c r="AR2423" s="1">
        <v>11584</v>
      </c>
      <c r="AS2423" s="1">
        <v>19.753846153846155</v>
      </c>
      <c r="AT2423" s="1">
        <f>Table1[[#This Row],[รวมต้นทุนค่าเดินทาง]]+Table1[[#This Row],[รวมต้นทุนค่าซ่อม]]+Table1[[#This Row],[รวมค่าเสื่อม]]</f>
        <v>13783.98640429338</v>
      </c>
      <c r="AU2423" s="1">
        <f t="shared" si="112"/>
        <v>13953.293816562818</v>
      </c>
      <c r="AV2423" s="1" t="str" cm="1">
        <f t="array" ref="AV2423">IF(AC2423&lt;4, "เก็บ", IF(OR(AT2423 &lt; PERCENTILE(IF($AC$2:$AC$5092=AC2423, $AT$2:$AT$5092), 0.25) - 1.5 * (PERCENTILE(IF($AC$2:$AC$5092=AC2423, $AT$2:$AT$5092), 0.75) - PERCENTILE(IF($AC$2:$AC$5092=AC2423, $AT$2:$AT$5092), 0.25)), AT2423 &gt; PERCENTILE(IF($AC$2:$AC$5092=AC2423, $AT$2:$AT$5092), 0.75) + 1.5 * (PERCENTILE(IF($AC$2:$AC$5092=AC2423, $AT$2:$AT$5092), 0.75) - PERCENTILE(IF($AC$2:$AC$5092=AC2423, $AT$2:$AT$5092), 0.25))), "ตัด", "เก็บ"))</f>
        <v>เก็บ</v>
      </c>
      <c r="AW2423" s="1">
        <f t="shared" si="113"/>
        <v>13953.293816562818</v>
      </c>
      <c r="AX2423" s="1">
        <v>14426.372718098486</v>
      </c>
      <c r="AY2423" s="1">
        <v>2180.2325581395348</v>
      </c>
    </row>
    <row r="2424" spans="1:51" x14ac:dyDescent="0.2">
      <c r="A2424" s="3">
        <v>45746</v>
      </c>
      <c r="B2424">
        <v>45746</v>
      </c>
      <c r="C2424" t="s">
        <v>7743</v>
      </c>
      <c r="D2424" t="s">
        <v>66</v>
      </c>
      <c r="E2424" t="s">
        <v>148</v>
      </c>
      <c r="F2424" t="s">
        <v>215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  <c r="P2424" t="s">
        <v>7744</v>
      </c>
      <c r="Q2424" s="2">
        <v>244073</v>
      </c>
      <c r="R2424" t="s">
        <v>55</v>
      </c>
      <c r="S2424">
        <v>0</v>
      </c>
      <c r="T2424" t="s">
        <v>87</v>
      </c>
      <c r="U2424" t="s">
        <v>71</v>
      </c>
      <c r="V2424" s="1">
        <v>0</v>
      </c>
      <c r="W2424" s="1">
        <v>1154</v>
      </c>
      <c r="X2424" s="1">
        <v>0</v>
      </c>
      <c r="Y2424" t="s">
        <v>87</v>
      </c>
      <c r="Z2424" t="s">
        <v>71</v>
      </c>
      <c r="AA2424" t="s">
        <v>217</v>
      </c>
      <c r="AB2424" s="1">
        <v>0</v>
      </c>
      <c r="AC2424" s="4">
        <f>IF(ISNUMBER(MATCH(AD2424, $AD$2:AD2423, 0)), INDEX($AC$2:AC2423, MATCH(AD2424, $AD$2:AD2423, 0)), MAX($AC$2:AC2423)+1)</f>
        <v>6</v>
      </c>
      <c r="AD2424" t="str">
        <f t="shared" si="114"/>
        <v>เชียงราย-เชียงใหม่</v>
      </c>
      <c r="AE2424" t="s">
        <v>55</v>
      </c>
      <c r="AF2424" s="1">
        <v>0</v>
      </c>
      <c r="AG2424" s="1">
        <v>0</v>
      </c>
      <c r="AH2424" s="1">
        <v>0</v>
      </c>
      <c r="AI2424" t="s">
        <v>7745</v>
      </c>
      <c r="AJ2424" s="1">
        <v>1</v>
      </c>
      <c r="AK2424" s="1">
        <v>0</v>
      </c>
      <c r="AL2424" s="1">
        <v>0</v>
      </c>
      <c r="AM2424" s="1">
        <v>0</v>
      </c>
      <c r="AN2424" s="1">
        <v>0</v>
      </c>
      <c r="AO2424" s="1">
        <v>0</v>
      </c>
      <c r="AP2424" s="1">
        <v>0</v>
      </c>
      <c r="AQ2424" s="1">
        <v>0</v>
      </c>
      <c r="AR2424" s="1">
        <v>1154</v>
      </c>
      <c r="AS2424" s="1">
        <v>874.21237179487173</v>
      </c>
      <c r="AT2424" s="1">
        <f>Table1[[#This Row],[รวมต้นทุนค่าเดินทาง]]+Table1[[#This Row],[รวมต้นทุนค่าซ่อม]]+Table1[[#This Row],[รวมค่าเสื่อม]]</f>
        <v>3061.7812763885113</v>
      </c>
      <c r="AU2424" s="1">
        <f t="shared" si="112"/>
        <v>4428.3346813776061</v>
      </c>
      <c r="AV2424" s="1" t="str" cm="1">
        <f t="array" ref="AV2424">IF(AC2424&lt;4, "เก็บ", IF(OR(AT2424 &lt; PERCENTILE(IF($AC$2:$AC$5092=AC2424, $AT$2:$AT$5092), 0.25) - 1.5 * (PERCENTILE(IF($AC$2:$AC$5092=AC2424, $AT$2:$AT$5092), 0.75) - PERCENTILE(IF($AC$2:$AC$5092=AC2424, $AT$2:$AT$5092), 0.25)), AT2424 &gt; PERCENTILE(IF($AC$2:$AC$5092=AC2424, $AT$2:$AT$5092), 0.75) + 1.5 * (PERCENTILE(IF($AC$2:$AC$5092=AC2424, $AT$2:$AT$5092), 0.75) - PERCENTILE(IF($AC$2:$AC$5092=AC2424, $AT$2:$AT$5092), 0.25))), "ตัด", "เก็บ"))</f>
        <v>เก็บ</v>
      </c>
      <c r="AW2424" s="1">
        <f t="shared" si="113"/>
        <v>3873.7679454274344</v>
      </c>
      <c r="AX2424" s="1">
        <v>2781.4385174989698</v>
      </c>
      <c r="AY2424" s="1">
        <v>1033.5689045936397</v>
      </c>
    </row>
    <row r="2425" spans="1:51" x14ac:dyDescent="0.2">
      <c r="A2425" s="3">
        <v>45746</v>
      </c>
      <c r="B2425">
        <v>45746</v>
      </c>
      <c r="C2425" t="s">
        <v>7746</v>
      </c>
      <c r="D2425" t="s">
        <v>66</v>
      </c>
      <c r="E2425" t="s">
        <v>67</v>
      </c>
      <c r="F2425" t="s">
        <v>273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>
        <v>560</v>
      </c>
      <c r="P2425" t="s">
        <v>7747</v>
      </c>
      <c r="Q2425" s="2">
        <v>244073</v>
      </c>
      <c r="R2425" t="s">
        <v>55</v>
      </c>
      <c r="S2425">
        <v>0</v>
      </c>
      <c r="T2425" t="s">
        <v>87</v>
      </c>
      <c r="U2425" t="s">
        <v>71</v>
      </c>
      <c r="V2425" s="1">
        <v>0</v>
      </c>
      <c r="W2425" s="1">
        <v>0</v>
      </c>
      <c r="X2425" s="1">
        <v>560</v>
      </c>
      <c r="Y2425" t="s">
        <v>87</v>
      </c>
      <c r="Z2425" t="s">
        <v>71</v>
      </c>
      <c r="AA2425" t="s">
        <v>4285</v>
      </c>
      <c r="AB2425" s="1">
        <v>0</v>
      </c>
      <c r="AC2425" s="4">
        <f>IF(ISNUMBER(MATCH(AD2425, $AD$2:AD2424, 0)), INDEX($AC$2:AC2424, MATCH(AD2425, $AD$2:AD2424, 0)), MAX($AC$2:AC2424)+1)</f>
        <v>6</v>
      </c>
      <c r="AD2425" t="str">
        <f t="shared" si="114"/>
        <v>เชียงราย-เชียงใหม่</v>
      </c>
      <c r="AE2425" t="s">
        <v>55</v>
      </c>
      <c r="AF2425" s="1">
        <v>0</v>
      </c>
      <c r="AG2425" s="1">
        <v>0</v>
      </c>
      <c r="AH2425" s="1">
        <v>0</v>
      </c>
      <c r="AI2425" t="s">
        <v>7748</v>
      </c>
      <c r="AJ2425" s="1">
        <v>1</v>
      </c>
      <c r="AK2425" s="1">
        <v>0</v>
      </c>
      <c r="AL2425" s="1">
        <v>0</v>
      </c>
      <c r="AM2425" s="1">
        <v>0</v>
      </c>
      <c r="AN2425" s="1">
        <v>0</v>
      </c>
      <c r="AO2425" s="1">
        <v>0</v>
      </c>
      <c r="AP2425" s="1">
        <v>0</v>
      </c>
      <c r="AQ2425" s="1">
        <v>0</v>
      </c>
      <c r="AR2425" s="1">
        <v>560</v>
      </c>
      <c r="AS2425" s="1">
        <v>1791.6694202898552</v>
      </c>
      <c r="AT2425" s="1">
        <f>Table1[[#This Row],[รวมต้นทุนค่าเดินทาง]]+Table1[[#This Row],[รวมต้นทุนค่าซ่อม]]+Table1[[#This Row],[รวมค่าเสื่อม]]</f>
        <v>3143.9229414166157</v>
      </c>
      <c r="AU2425" s="1">
        <f t="shared" si="112"/>
        <v>4428.3346813776061</v>
      </c>
      <c r="AV2425" s="1" t="str" cm="1">
        <f t="array" ref="AV2425">IF(AC2425&lt;4, "เก็บ", IF(OR(AT2425 &lt; PERCENTILE(IF($AC$2:$AC$5092=AC2425, $AT$2:$AT$5092), 0.25) - 1.5 * (PERCENTILE(IF($AC$2:$AC$5092=AC2425, $AT$2:$AT$5092), 0.75) - PERCENTILE(IF($AC$2:$AC$5092=AC2425, $AT$2:$AT$5092), 0.25)), AT2425 &gt; PERCENTILE(IF($AC$2:$AC$5092=AC2425, $AT$2:$AT$5092), 0.75) + 1.5 * (PERCENTILE(IF($AC$2:$AC$5092=AC2425, $AT$2:$AT$5092), 0.75) - PERCENTILE(IF($AC$2:$AC$5092=AC2425, $AT$2:$AT$5092), 0.25))), "ตัด", "เก็บ"))</f>
        <v>เก็บ</v>
      </c>
      <c r="AW2425" s="1">
        <f t="shared" si="113"/>
        <v>3873.7679454274344</v>
      </c>
      <c r="AX2425" s="1">
        <v>2781.4385174989698</v>
      </c>
      <c r="AY2425" s="1">
        <v>792.25352112676057</v>
      </c>
    </row>
    <row r="2426" spans="1:51" x14ac:dyDescent="0.2">
      <c r="A2426" s="3">
        <v>45747</v>
      </c>
      <c r="B2426">
        <v>45747</v>
      </c>
      <c r="C2426" t="s">
        <v>7749</v>
      </c>
      <c r="D2426" t="s">
        <v>66</v>
      </c>
      <c r="E2426" t="s">
        <v>67</v>
      </c>
      <c r="F2426" t="s">
        <v>669</v>
      </c>
      <c r="G2426" s="1">
        <v>0</v>
      </c>
      <c r="H2426" s="1">
        <v>0</v>
      </c>
      <c r="I2426" s="1">
        <v>500</v>
      </c>
      <c r="J2426" s="1">
        <v>0</v>
      </c>
      <c r="K2426" s="1">
        <v>0</v>
      </c>
      <c r="L2426" s="1">
        <v>0</v>
      </c>
      <c r="M2426" s="1">
        <v>0</v>
      </c>
      <c r="N2426" s="1">
        <v>0</v>
      </c>
      <c r="O2426" s="1">
        <v>500</v>
      </c>
      <c r="P2426" t="s">
        <v>7750</v>
      </c>
      <c r="Q2426" s="2">
        <v>244074</v>
      </c>
      <c r="R2426" t="s">
        <v>70</v>
      </c>
      <c r="S2426">
        <v>0</v>
      </c>
      <c r="T2426" t="s">
        <v>71</v>
      </c>
      <c r="U2426" t="s">
        <v>161</v>
      </c>
      <c r="V2426" s="1">
        <v>0</v>
      </c>
      <c r="W2426" s="1">
        <v>0</v>
      </c>
      <c r="X2426" s="1">
        <v>0</v>
      </c>
      <c r="AA2426" t="s">
        <v>58</v>
      </c>
      <c r="AB2426" s="1">
        <v>0</v>
      </c>
      <c r="AC2426" s="4">
        <f>IF(ISNUMBER(MATCH(AD2426, $AD$2:AD2425, 0)), INDEX($AC$2:AC2425, MATCH(AD2426, $AD$2:AD2425, 0)), MAX($AC$2:AC2425)+1)</f>
        <v>9</v>
      </c>
      <c r="AD2426" t="str">
        <f t="shared" si="114"/>
        <v>เชียงใหม่-พุทธมณฑลสาย 2</v>
      </c>
      <c r="AE2426" t="s">
        <v>73</v>
      </c>
      <c r="AF2426" s="1">
        <v>0</v>
      </c>
      <c r="AG2426" s="1">
        <v>0</v>
      </c>
      <c r="AH2426" s="1">
        <v>0</v>
      </c>
      <c r="AI2426" t="s">
        <v>7751</v>
      </c>
      <c r="AJ2426" s="1">
        <v>1</v>
      </c>
      <c r="AK2426" s="1">
        <v>720</v>
      </c>
      <c r="AL2426" s="1">
        <v>720</v>
      </c>
      <c r="AM2426" s="1">
        <v>1</v>
      </c>
      <c r="AN2426" s="1">
        <v>0</v>
      </c>
      <c r="AO2426" s="1">
        <v>0</v>
      </c>
      <c r="AP2426" s="1">
        <v>0</v>
      </c>
      <c r="AQ2426" s="1">
        <v>0</v>
      </c>
      <c r="AR2426" s="1">
        <v>500</v>
      </c>
      <c r="AS2426" s="1">
        <v>1760.7332883136896</v>
      </c>
      <c r="AT2426" s="1">
        <f>Table1[[#This Row],[รวมต้นทุนค่าเดินทาง]]+Table1[[#This Row],[รวมต้นทุนค่าซ่อม]]+Table1[[#This Row],[รวมค่าเสื่อม]]</f>
        <v>4109.5748428727329</v>
      </c>
      <c r="AU2426" s="1">
        <f t="shared" si="112"/>
        <v>4623.2312262414152</v>
      </c>
      <c r="AV2426" s="1" t="str" cm="1">
        <f t="array" ref="AV2426">IF(AC2426&lt;4, "เก็บ", IF(OR(AT2426 &lt; PERCENTILE(IF($AC$2:$AC$5092=AC2426, $AT$2:$AT$5092), 0.25) - 1.5 * (PERCENTILE(IF($AC$2:$AC$5092=AC2426, $AT$2:$AT$5092), 0.75) - PERCENTILE(IF($AC$2:$AC$5092=AC2426, $AT$2:$AT$5092), 0.25)), AT2426 &gt; PERCENTILE(IF($AC$2:$AC$5092=AC2426, $AT$2:$AT$5092), 0.75) + 1.5 * (PERCENTILE(IF($AC$2:$AC$5092=AC2426, $AT$2:$AT$5092), 0.75) - PERCENTILE(IF($AC$2:$AC$5092=AC2426, $AT$2:$AT$5092), 0.25))), "ตัด", "เก็บ"))</f>
        <v>เก็บ</v>
      </c>
      <c r="AW2426" s="1">
        <f t="shared" si="113"/>
        <v>4005.4952465164292</v>
      </c>
      <c r="AX2426" s="1">
        <v>2577.9546108768855</v>
      </c>
      <c r="AY2426" s="1">
        <v>1848.8415545590433</v>
      </c>
    </row>
    <row r="2427" spans="1:51" x14ac:dyDescent="0.2">
      <c r="A2427" s="3">
        <v>45747</v>
      </c>
      <c r="B2427">
        <v>45747</v>
      </c>
      <c r="C2427" t="s">
        <v>7752</v>
      </c>
      <c r="D2427" t="s">
        <v>51</v>
      </c>
      <c r="E2427" t="s">
        <v>61</v>
      </c>
      <c r="F2427" t="s">
        <v>367</v>
      </c>
      <c r="G2427" s="1">
        <v>2700</v>
      </c>
      <c r="H2427" s="1">
        <v>4484</v>
      </c>
      <c r="I2427" s="1">
        <v>1900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>
        <v>4600</v>
      </c>
      <c r="P2427" t="s">
        <v>7753</v>
      </c>
      <c r="Q2427" s="2">
        <v>244074</v>
      </c>
      <c r="R2427" t="s">
        <v>55</v>
      </c>
      <c r="S2427">
        <v>0</v>
      </c>
      <c r="T2427" t="s">
        <v>56</v>
      </c>
      <c r="U2427" t="s">
        <v>57</v>
      </c>
      <c r="V2427" s="1">
        <v>2500</v>
      </c>
      <c r="W2427" s="1">
        <v>0</v>
      </c>
      <c r="X2427" s="1">
        <v>0</v>
      </c>
      <c r="AA2427" t="s">
        <v>58</v>
      </c>
      <c r="AB2427" s="1">
        <v>0</v>
      </c>
      <c r="AC2427" s="4">
        <f>IF(ISNUMBER(MATCH(AD2427, $AD$2:AD2426, 0)), INDEX($AC$2:AC2426, MATCH(AD2427, $AD$2:AD2426, 0)), MAX($AC$2:AC2426)+1)</f>
        <v>1</v>
      </c>
      <c r="AD2427" t="str">
        <f t="shared" si="114"/>
        <v>ท่าลี่-กองลอย</v>
      </c>
      <c r="AE2427" t="s">
        <v>55</v>
      </c>
      <c r="AF2427" s="1">
        <v>0</v>
      </c>
      <c r="AG2427" s="1">
        <v>0</v>
      </c>
      <c r="AH2427" s="1">
        <v>0</v>
      </c>
      <c r="AI2427" t="s">
        <v>7754</v>
      </c>
      <c r="AJ2427" s="1">
        <v>1</v>
      </c>
      <c r="AK2427" s="1">
        <v>0</v>
      </c>
      <c r="AL2427" s="1">
        <v>0</v>
      </c>
      <c r="AM2427" s="1">
        <v>0</v>
      </c>
      <c r="AN2427" s="1">
        <v>0</v>
      </c>
      <c r="AO2427" s="1">
        <v>0</v>
      </c>
      <c r="AP2427" s="1">
        <v>0</v>
      </c>
      <c r="AQ2427" s="1">
        <v>0</v>
      </c>
      <c r="AR2427" s="1">
        <v>11584</v>
      </c>
      <c r="AS2427" s="1">
        <v>669.7538461538461</v>
      </c>
      <c r="AT2427" s="1">
        <f>Table1[[#This Row],[รวมต้นทุนค่าเดินทาง]]+Table1[[#This Row],[รวมต้นทุนค่าซ่อม]]+Table1[[#This Row],[รวมค่าเสื่อม]]</f>
        <v>13879.476389506448</v>
      </c>
      <c r="AU2427" s="1">
        <f t="shared" si="112"/>
        <v>13953.293816562818</v>
      </c>
      <c r="AV2427" s="1" t="str" cm="1">
        <f t="array" ref="AV2427">IF(AC2427&lt;4, "เก็บ", IF(OR(AT2427 &lt; PERCENTILE(IF($AC$2:$AC$5092=AC2427, $AT$2:$AT$5092), 0.25) - 1.5 * (PERCENTILE(IF($AC$2:$AC$5092=AC2427, $AT$2:$AT$5092), 0.75) - PERCENTILE(IF($AC$2:$AC$5092=AC2427, $AT$2:$AT$5092), 0.25)), AT2427 &gt; PERCENTILE(IF($AC$2:$AC$5092=AC2427, $AT$2:$AT$5092), 0.75) + 1.5 * (PERCENTILE(IF($AC$2:$AC$5092=AC2427, $AT$2:$AT$5092), 0.75) - PERCENTILE(IF($AC$2:$AC$5092=AC2427, $AT$2:$AT$5092), 0.25))), "ตัด", "เก็บ"))</f>
        <v>เก็บ</v>
      </c>
      <c r="AW2427" s="1">
        <f t="shared" si="113"/>
        <v>13953.293816562818</v>
      </c>
      <c r="AX2427" s="1">
        <v>14426.372718098486</v>
      </c>
      <c r="AY2427" s="1">
        <v>1625.7225433526012</v>
      </c>
    </row>
    <row r="2428" spans="1:51" x14ac:dyDescent="0.2">
      <c r="A2428" s="3">
        <v>45747</v>
      </c>
      <c r="B2428">
        <v>45747</v>
      </c>
      <c r="C2428" t="s">
        <v>7755</v>
      </c>
      <c r="D2428" t="s">
        <v>66</v>
      </c>
      <c r="E2428" t="s">
        <v>67</v>
      </c>
      <c r="F2428" t="s">
        <v>1988</v>
      </c>
      <c r="G2428" s="1">
        <v>0</v>
      </c>
      <c r="H2428" s="1">
        <v>791</v>
      </c>
      <c r="I2428" s="1">
        <v>400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>
        <v>400</v>
      </c>
      <c r="P2428" t="s">
        <v>7756</v>
      </c>
      <c r="Q2428" s="2">
        <v>244074</v>
      </c>
      <c r="R2428" t="s">
        <v>70</v>
      </c>
      <c r="S2428">
        <v>0</v>
      </c>
      <c r="T2428" t="s">
        <v>88</v>
      </c>
      <c r="U2428" t="s">
        <v>93</v>
      </c>
      <c r="V2428" s="1">
        <v>0</v>
      </c>
      <c r="W2428" s="1">
        <v>0</v>
      </c>
      <c r="X2428" s="1">
        <v>0</v>
      </c>
      <c r="AA2428" t="s">
        <v>58</v>
      </c>
      <c r="AB2428" s="1">
        <v>0</v>
      </c>
      <c r="AC2428" s="4">
        <f>IF(ISNUMBER(MATCH(AD2428, $AD$2:AD2427, 0)), INDEX($AC$2:AC2427, MATCH(AD2428, $AD$2:AD2427, 0)), MAX($AC$2:AC2427)+1)</f>
        <v>51</v>
      </c>
      <c r="AD2428" t="str">
        <f t="shared" si="114"/>
        <v>แพร่-ตลาดไท</v>
      </c>
      <c r="AE2428" t="s">
        <v>73</v>
      </c>
      <c r="AF2428" s="1">
        <v>0</v>
      </c>
      <c r="AG2428" s="1">
        <v>0</v>
      </c>
      <c r="AH2428" s="1">
        <v>0</v>
      </c>
      <c r="AI2428" t="s">
        <v>7757</v>
      </c>
      <c r="AJ2428" s="1">
        <v>1</v>
      </c>
      <c r="AK2428" s="1">
        <v>572</v>
      </c>
      <c r="AL2428" s="1">
        <v>572</v>
      </c>
      <c r="AM2428" s="1">
        <v>1</v>
      </c>
      <c r="AN2428" s="1">
        <v>0</v>
      </c>
      <c r="AO2428" s="1">
        <v>0</v>
      </c>
      <c r="AP2428" s="1">
        <v>0</v>
      </c>
      <c r="AQ2428" s="1">
        <v>0</v>
      </c>
      <c r="AR2428" s="1">
        <v>1191</v>
      </c>
      <c r="AS2428" s="1">
        <v>1308.4650203286083</v>
      </c>
      <c r="AT2428" s="1">
        <f>Table1[[#This Row],[รวมต้นทุนค่าเดินทาง]]+Table1[[#This Row],[รวมต้นทุนค่าซ่อม]]+Table1[[#This Row],[รวมค่าเสื่อม]]</f>
        <v>4386.1109830615278</v>
      </c>
      <c r="AU2428" s="1">
        <f t="shared" si="112"/>
        <v>4737.6107634746759</v>
      </c>
      <c r="AV2428" s="1" t="str" cm="1">
        <f t="array" ref="AV2428">IF(AC2428&lt;4, "เก็บ", IF(OR(AT2428 &lt; PERCENTILE(IF($AC$2:$AC$5092=AC2428, $AT$2:$AT$5092), 0.25) - 1.5 * (PERCENTILE(IF($AC$2:$AC$5092=AC2428, $AT$2:$AT$5092), 0.75) - PERCENTILE(IF($AC$2:$AC$5092=AC2428, $AT$2:$AT$5092), 0.25)), AT2428 &gt; PERCENTILE(IF($AC$2:$AC$5092=AC2428, $AT$2:$AT$5092), 0.75) + 1.5 * (PERCENTILE(IF($AC$2:$AC$5092=AC2428, $AT$2:$AT$5092), 0.75) - PERCENTILE(IF($AC$2:$AC$5092=AC2428, $AT$2:$AT$5092), 0.25))), "ตัด", "เก็บ"))</f>
        <v>เก็บ</v>
      </c>
      <c r="AW2428" s="1">
        <f t="shared" si="113"/>
        <v>4487.1668970521196</v>
      </c>
      <c r="AX2428" s="1">
        <v>3014.4338711558335</v>
      </c>
      <c r="AY2428" s="1">
        <v>1886.6459627329191</v>
      </c>
    </row>
    <row r="2429" spans="1:51" x14ac:dyDescent="0.2">
      <c r="A2429" s="3">
        <v>45748</v>
      </c>
      <c r="B2429">
        <v>45748</v>
      </c>
      <c r="C2429" t="s">
        <v>7758</v>
      </c>
      <c r="D2429" t="s">
        <v>66</v>
      </c>
      <c r="E2429" t="s">
        <v>67</v>
      </c>
      <c r="F2429" t="s">
        <v>936</v>
      </c>
      <c r="G2429" s="1">
        <v>0</v>
      </c>
      <c r="H2429" s="1">
        <v>0</v>
      </c>
      <c r="I2429" s="1">
        <v>500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>
        <v>500</v>
      </c>
      <c r="P2429" t="s">
        <v>7759</v>
      </c>
      <c r="Q2429" s="2">
        <v>244075</v>
      </c>
      <c r="R2429" t="s">
        <v>70</v>
      </c>
      <c r="S2429">
        <v>0</v>
      </c>
      <c r="T2429" t="s">
        <v>71</v>
      </c>
      <c r="U2429" t="s">
        <v>161</v>
      </c>
      <c r="V2429" s="1">
        <v>0</v>
      </c>
      <c r="W2429" s="1">
        <v>0</v>
      </c>
      <c r="X2429" s="1">
        <v>0</v>
      </c>
      <c r="AA2429" t="s">
        <v>58</v>
      </c>
      <c r="AB2429" s="1">
        <v>0</v>
      </c>
      <c r="AC2429" s="4">
        <f>IF(ISNUMBER(MATCH(AD2429, $AD$2:AD2428, 0)), INDEX($AC$2:AC2428, MATCH(AD2429, $AD$2:AD2428, 0)), MAX($AC$2:AC2428)+1)</f>
        <v>9</v>
      </c>
      <c r="AD2429" t="str">
        <f t="shared" si="114"/>
        <v>เชียงใหม่-พุทธมณฑลสาย 2</v>
      </c>
      <c r="AE2429" t="s">
        <v>73</v>
      </c>
      <c r="AF2429" s="1">
        <v>0</v>
      </c>
      <c r="AG2429" s="1">
        <v>0</v>
      </c>
      <c r="AH2429" s="1">
        <v>0</v>
      </c>
      <c r="AI2429" t="s">
        <v>7760</v>
      </c>
      <c r="AJ2429" s="1">
        <v>1</v>
      </c>
      <c r="AK2429" s="1">
        <v>720</v>
      </c>
      <c r="AL2429" s="1">
        <v>720</v>
      </c>
      <c r="AM2429" s="1">
        <v>1</v>
      </c>
      <c r="AN2429" s="1">
        <v>0</v>
      </c>
      <c r="AO2429" s="1">
        <v>0</v>
      </c>
      <c r="AP2429" s="1">
        <v>0</v>
      </c>
      <c r="AQ2429" s="1">
        <v>0</v>
      </c>
      <c r="AR2429" s="1">
        <v>500</v>
      </c>
      <c r="AS2429" s="1">
        <v>3186.9242097398928</v>
      </c>
      <c r="AT2429" s="1">
        <f>Table1[[#This Row],[รวมต้นทุนค่าเดินทาง]]+Table1[[#This Row],[รวมต้นทุนค่าซ่อม]]+Table1[[#This Row],[รวมค่าเสื่อม]]</f>
        <v>5393.3690827710725</v>
      </c>
      <c r="AU2429" s="1">
        <f t="shared" si="112"/>
        <v>4623.2312262414152</v>
      </c>
      <c r="AV2429" s="1" t="str" cm="1">
        <f t="array" ref="AV2429">IF(AC2429&lt;4, "เก็บ", IF(OR(AT2429 &lt; PERCENTILE(IF($AC$2:$AC$5092=AC2429, $AT$2:$AT$5092), 0.25) - 1.5 * (PERCENTILE(IF($AC$2:$AC$5092=AC2429, $AT$2:$AT$5092), 0.75) - PERCENTILE(IF($AC$2:$AC$5092=AC2429, $AT$2:$AT$5092), 0.25)), AT2429 &gt; PERCENTILE(IF($AC$2:$AC$5092=AC2429, $AT$2:$AT$5092), 0.75) + 1.5 * (PERCENTILE(IF($AC$2:$AC$5092=AC2429, $AT$2:$AT$5092), 0.75) - PERCENTILE(IF($AC$2:$AC$5092=AC2429, $AT$2:$AT$5092), 0.25))), "ตัด", "เก็บ"))</f>
        <v>เก็บ</v>
      </c>
      <c r="AW2429" s="1">
        <f t="shared" si="113"/>
        <v>4005.4952465164292</v>
      </c>
      <c r="AX2429" s="1">
        <v>2577.9546108768855</v>
      </c>
      <c r="AY2429" s="1">
        <v>1706.4448730311797</v>
      </c>
    </row>
    <row r="2430" spans="1:51" x14ac:dyDescent="0.2">
      <c r="A2430" s="3">
        <v>45748</v>
      </c>
      <c r="B2430">
        <v>45748</v>
      </c>
      <c r="C2430" t="s">
        <v>7761</v>
      </c>
      <c r="D2430" t="s">
        <v>66</v>
      </c>
      <c r="E2430" t="s">
        <v>67</v>
      </c>
      <c r="F2430" t="s">
        <v>431</v>
      </c>
      <c r="G2430" s="1">
        <v>0</v>
      </c>
      <c r="H2430" s="1">
        <v>1022</v>
      </c>
      <c r="I2430" s="1">
        <v>400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>
        <v>400</v>
      </c>
      <c r="P2430" t="s">
        <v>7762</v>
      </c>
      <c r="Q2430" s="2">
        <v>244075</v>
      </c>
      <c r="R2430" t="s">
        <v>70</v>
      </c>
      <c r="S2430">
        <v>0</v>
      </c>
      <c r="T2430" t="s">
        <v>71</v>
      </c>
      <c r="U2430" t="s">
        <v>93</v>
      </c>
      <c r="V2430" s="1">
        <v>0</v>
      </c>
      <c r="W2430" s="1">
        <v>0</v>
      </c>
      <c r="X2430" s="1">
        <v>0</v>
      </c>
      <c r="AA2430" t="s">
        <v>58</v>
      </c>
      <c r="AB2430" s="1">
        <v>0</v>
      </c>
      <c r="AC2430" s="4">
        <f>IF(ISNUMBER(MATCH(AD2430, $AD$2:AD2429, 0)), INDEX($AC$2:AC2429, MATCH(AD2430, $AD$2:AD2429, 0)), MAX($AC$2:AC2429)+1)</f>
        <v>4</v>
      </c>
      <c r="AD2430" t="str">
        <f t="shared" si="114"/>
        <v>เชียงใหม่-ตลาดไท</v>
      </c>
      <c r="AE2430" t="s">
        <v>73</v>
      </c>
      <c r="AF2430" s="1">
        <v>0</v>
      </c>
      <c r="AG2430" s="1">
        <v>0</v>
      </c>
      <c r="AH2430" s="1">
        <v>0</v>
      </c>
      <c r="AI2430" t="s">
        <v>7763</v>
      </c>
      <c r="AJ2430" s="1">
        <v>1</v>
      </c>
      <c r="AK2430" s="1">
        <v>720</v>
      </c>
      <c r="AL2430" s="1">
        <v>720</v>
      </c>
      <c r="AM2430" s="1">
        <v>1</v>
      </c>
      <c r="AN2430" s="1">
        <v>0</v>
      </c>
      <c r="AO2430" s="1">
        <v>0</v>
      </c>
      <c r="AP2430" s="1">
        <v>0</v>
      </c>
      <c r="AQ2430" s="1">
        <v>0</v>
      </c>
      <c r="AR2430" s="1">
        <v>1422</v>
      </c>
      <c r="AS2430" s="1">
        <v>1175.5720345063744</v>
      </c>
      <c r="AT2430" s="1">
        <f>Table1[[#This Row],[รวมต้นทุนค่าเดินทาง]]+Table1[[#This Row],[รวมต้นทุนค่าซ่อม]]+Table1[[#This Row],[รวมค่าเสื่อม]]</f>
        <v>5169.5336549754575</v>
      </c>
      <c r="AU2430" s="1">
        <f t="shared" si="112"/>
        <v>4256.109283997258</v>
      </c>
      <c r="AV2430" s="1" t="str" cm="1">
        <f t="array" ref="AV2430">IF(AC2430&lt;4, "เก็บ", IF(OR(AT2430 &lt; PERCENTILE(IF($AC$2:$AC$5092=AC2430, $AT$2:$AT$5092), 0.25) - 1.5 * (PERCENTILE(IF($AC$2:$AC$5092=AC2430, $AT$2:$AT$5092), 0.75) - PERCENTILE(IF($AC$2:$AC$5092=AC2430, $AT$2:$AT$5092), 0.25)), AT2430 &gt; PERCENTILE(IF($AC$2:$AC$5092=AC2430, $AT$2:$AT$5092), 0.75) + 1.5 * (PERCENTILE(IF($AC$2:$AC$5092=AC2430, $AT$2:$AT$5092), 0.75) - PERCENTILE(IF($AC$2:$AC$5092=AC2430, $AT$2:$AT$5092), 0.25))), "ตัด", "เก็บ"))</f>
        <v>เก็บ</v>
      </c>
      <c r="AW2430" s="1">
        <f t="shared" si="113"/>
        <v>3807.0727671795808</v>
      </c>
      <c r="AX2430" s="1">
        <v>2335.0230876608157</v>
      </c>
      <c r="AY2430" s="1">
        <v>2571.9616204690833</v>
      </c>
    </row>
    <row r="2431" spans="1:51" x14ac:dyDescent="0.2">
      <c r="A2431" s="3">
        <v>45748</v>
      </c>
      <c r="B2431">
        <v>45748</v>
      </c>
      <c r="C2431" t="s">
        <v>7764</v>
      </c>
      <c r="D2431" t="s">
        <v>51</v>
      </c>
      <c r="E2431" t="s">
        <v>61</v>
      </c>
      <c r="F2431" t="s">
        <v>80</v>
      </c>
      <c r="G2431" s="1">
        <v>2700</v>
      </c>
      <c r="H2431" s="1">
        <v>4484</v>
      </c>
      <c r="I2431" s="1">
        <v>1900</v>
      </c>
      <c r="J2431" s="1">
        <v>0</v>
      </c>
      <c r="K2431" s="1">
        <v>0</v>
      </c>
      <c r="L2431" s="1">
        <v>0</v>
      </c>
      <c r="M2431" s="1">
        <v>0</v>
      </c>
      <c r="N2431" s="1">
        <v>0</v>
      </c>
      <c r="O2431" s="1">
        <v>4600</v>
      </c>
      <c r="P2431" t="s">
        <v>7765</v>
      </c>
      <c r="Q2431" s="2">
        <v>244075</v>
      </c>
      <c r="R2431" t="s">
        <v>55</v>
      </c>
      <c r="S2431">
        <v>0</v>
      </c>
      <c r="T2431" t="s">
        <v>56</v>
      </c>
      <c r="U2431" t="s">
        <v>57</v>
      </c>
      <c r="V2431" s="1">
        <v>2500</v>
      </c>
      <c r="W2431" s="1">
        <v>0</v>
      </c>
      <c r="X2431" s="1">
        <v>0</v>
      </c>
      <c r="AA2431" t="s">
        <v>58</v>
      </c>
      <c r="AB2431" s="1">
        <v>0</v>
      </c>
      <c r="AC2431" s="4">
        <f>IF(ISNUMBER(MATCH(AD2431, $AD$2:AD2430, 0)), INDEX($AC$2:AC2430, MATCH(AD2431, $AD$2:AD2430, 0)), MAX($AC$2:AC2430)+1)</f>
        <v>1</v>
      </c>
      <c r="AD2431" t="str">
        <f t="shared" si="114"/>
        <v>ท่าลี่-กองลอย</v>
      </c>
      <c r="AE2431" t="s">
        <v>55</v>
      </c>
      <c r="AF2431" s="1">
        <v>0</v>
      </c>
      <c r="AG2431" s="1">
        <v>0</v>
      </c>
      <c r="AH2431" s="1">
        <v>0</v>
      </c>
      <c r="AI2431" t="s">
        <v>7766</v>
      </c>
      <c r="AJ2431" s="1">
        <v>1</v>
      </c>
      <c r="AK2431" s="1">
        <v>0</v>
      </c>
      <c r="AL2431" s="1">
        <v>0</v>
      </c>
      <c r="AM2431" s="1">
        <v>0</v>
      </c>
      <c r="AN2431" s="1">
        <v>0</v>
      </c>
      <c r="AO2431" s="1">
        <v>0</v>
      </c>
      <c r="AP2431" s="1">
        <v>0</v>
      </c>
      <c r="AQ2431" s="1">
        <v>0</v>
      </c>
      <c r="AR2431" s="1">
        <v>11584</v>
      </c>
      <c r="AS2431" s="1">
        <v>270.51545454545453</v>
      </c>
      <c r="AT2431" s="1">
        <f>Table1[[#This Row],[รวมต้นทุนค่าเดินทาง]]+Table1[[#This Row],[รวมต้นทุนค่าซ่อม]]+Table1[[#This Row],[รวมค่าเสื่อม]]</f>
        <v>13601.409864483343</v>
      </c>
      <c r="AU2431" s="1">
        <f t="shared" si="112"/>
        <v>13953.293816562818</v>
      </c>
      <c r="AV2431" s="1" t="str" cm="1">
        <f t="array" ref="AV2431">IF(AC2431&lt;4, "เก็บ", IF(OR(AT2431 &lt; PERCENTILE(IF($AC$2:$AC$5092=AC2431, $AT$2:$AT$5092), 0.25) - 1.5 * (PERCENTILE(IF($AC$2:$AC$5092=AC2431, $AT$2:$AT$5092), 0.75) - PERCENTILE(IF($AC$2:$AC$5092=AC2431, $AT$2:$AT$5092), 0.25)), AT2431 &gt; PERCENTILE(IF($AC$2:$AC$5092=AC2431, $AT$2:$AT$5092), 0.75) + 1.5 * (PERCENTILE(IF($AC$2:$AC$5092=AC2431, $AT$2:$AT$5092), 0.75) - PERCENTILE(IF($AC$2:$AC$5092=AC2431, $AT$2:$AT$5092), 0.25))), "ตัด", "เก็บ"))</f>
        <v>เก็บ</v>
      </c>
      <c r="AW2431" s="1">
        <f t="shared" si="113"/>
        <v>13953.293816562818</v>
      </c>
      <c r="AX2431" s="1">
        <v>14426.372718098486</v>
      </c>
      <c r="AY2431" s="1">
        <v>1746.8944099378882</v>
      </c>
    </row>
    <row r="2432" spans="1:51" x14ac:dyDescent="0.2">
      <c r="A2432" s="3">
        <v>45749</v>
      </c>
      <c r="B2432">
        <v>45749</v>
      </c>
      <c r="C2432" t="s">
        <v>7767</v>
      </c>
      <c r="D2432" t="s">
        <v>66</v>
      </c>
      <c r="E2432" t="s">
        <v>67</v>
      </c>
      <c r="F2432" t="s">
        <v>159</v>
      </c>
      <c r="G2432" s="1">
        <v>923</v>
      </c>
      <c r="H2432" s="1">
        <v>0</v>
      </c>
      <c r="I2432" s="1">
        <v>400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>
        <v>1323</v>
      </c>
      <c r="P2432" t="s">
        <v>7768</v>
      </c>
      <c r="Q2432" s="2">
        <v>244076</v>
      </c>
      <c r="R2432" t="s">
        <v>70</v>
      </c>
      <c r="S2432">
        <v>0</v>
      </c>
      <c r="T2432" t="s">
        <v>254</v>
      </c>
      <c r="U2432" t="s">
        <v>161</v>
      </c>
      <c r="V2432" s="1">
        <v>0</v>
      </c>
      <c r="W2432" s="1">
        <v>0</v>
      </c>
      <c r="X2432" s="1">
        <v>0</v>
      </c>
      <c r="AA2432" t="s">
        <v>58</v>
      </c>
      <c r="AB2432" s="1">
        <v>0</v>
      </c>
      <c r="AC2432" s="4">
        <f>IF(ISNUMBER(MATCH(AD2432, $AD$2:AD2431, 0)), INDEX($AC$2:AC2431, MATCH(AD2432, $AD$2:AD2431, 0)), MAX($AC$2:AC2431)+1)</f>
        <v>11</v>
      </c>
      <c r="AD2432" t="str">
        <f t="shared" si="114"/>
        <v>ลำปาง-พุทธมณฑลสาย 2</v>
      </c>
      <c r="AE2432" t="s">
        <v>73</v>
      </c>
      <c r="AF2432" s="1">
        <v>0</v>
      </c>
      <c r="AG2432" s="1">
        <v>0</v>
      </c>
      <c r="AH2432" s="1">
        <v>0</v>
      </c>
      <c r="AI2432" t="s">
        <v>7769</v>
      </c>
      <c r="AJ2432" s="1">
        <v>1</v>
      </c>
      <c r="AK2432" s="1">
        <v>720</v>
      </c>
      <c r="AL2432" s="1">
        <v>720</v>
      </c>
      <c r="AM2432" s="1">
        <v>1</v>
      </c>
      <c r="AN2432" s="1">
        <v>0</v>
      </c>
      <c r="AO2432" s="1">
        <v>0</v>
      </c>
      <c r="AP2432" s="1">
        <v>0</v>
      </c>
      <c r="AQ2432" s="1">
        <v>0</v>
      </c>
      <c r="AR2432" s="1">
        <v>1323</v>
      </c>
      <c r="AS2432" s="1">
        <v>4701.8112693604453</v>
      </c>
      <c r="AT2432" s="1">
        <f>Table1[[#This Row],[รวมต้นทุนค่าเดินทาง]]+Table1[[#This Row],[รวมต้นทุนค่าซ่อม]]+Table1[[#This Row],[รวมค่าเสื่อม]]</f>
        <v>8598.31856369042</v>
      </c>
      <c r="AU2432" s="1">
        <f t="shared" si="112"/>
        <v>4930.4097489270907</v>
      </c>
      <c r="AV2432" s="1" t="str" cm="1">
        <f t="array" ref="AV2432">IF(AC2432&lt;4, "เก็บ", IF(OR(AT2432 &lt; PERCENTILE(IF($AC$2:$AC$5092=AC2432, $AT$2:$AT$5092), 0.25) - 1.5 * (PERCENTILE(IF($AC$2:$AC$5092=AC2432, $AT$2:$AT$5092), 0.75) - PERCENTILE(IF($AC$2:$AC$5092=AC2432, $AT$2:$AT$5092), 0.25)), AT2432 &gt; PERCENTILE(IF($AC$2:$AC$5092=AC2432, $AT$2:$AT$5092), 0.75) + 1.5 * (PERCENTILE(IF($AC$2:$AC$5092=AC2432, $AT$2:$AT$5092), 0.75) - PERCENTILE(IF($AC$2:$AC$5092=AC2432, $AT$2:$AT$5092), 0.25))), "ตัด", "เก็บ"))</f>
        <v>เก็บ</v>
      </c>
      <c r="AW2432" s="1">
        <f t="shared" si="113"/>
        <v>4496.4734610911819</v>
      </c>
      <c r="AX2432" s="1">
        <v>2927.9145864762854</v>
      </c>
      <c r="AY2432" s="1">
        <v>2573.5072943299747</v>
      </c>
    </row>
    <row r="2433" spans="1:51" x14ac:dyDescent="0.2">
      <c r="A2433" s="3">
        <v>45749</v>
      </c>
      <c r="B2433">
        <v>45749</v>
      </c>
      <c r="C2433" t="s">
        <v>7770</v>
      </c>
      <c r="D2433" t="s">
        <v>66</v>
      </c>
      <c r="E2433" t="s">
        <v>124</v>
      </c>
      <c r="F2433" t="s">
        <v>453</v>
      </c>
      <c r="G2433" s="1">
        <v>0</v>
      </c>
      <c r="H2433" s="1">
        <v>1055</v>
      </c>
      <c r="I2433" s="1">
        <v>500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>
        <v>500</v>
      </c>
      <c r="P2433" t="s">
        <v>7771</v>
      </c>
      <c r="Q2433" s="2">
        <v>244076</v>
      </c>
      <c r="R2433" t="s">
        <v>70</v>
      </c>
      <c r="S2433">
        <v>0</v>
      </c>
      <c r="T2433" t="s">
        <v>71</v>
      </c>
      <c r="U2433" t="s">
        <v>161</v>
      </c>
      <c r="V2433" s="1">
        <v>0</v>
      </c>
      <c r="W2433" s="1">
        <v>0</v>
      </c>
      <c r="X2433" s="1">
        <v>0</v>
      </c>
      <c r="AA2433" t="s">
        <v>58</v>
      </c>
      <c r="AB2433" s="1">
        <v>0</v>
      </c>
      <c r="AC2433" s="4">
        <f>IF(ISNUMBER(MATCH(AD2433, $AD$2:AD2432, 0)), INDEX($AC$2:AC2432, MATCH(AD2433, $AD$2:AD2432, 0)), MAX($AC$2:AC2432)+1)</f>
        <v>9</v>
      </c>
      <c r="AD2433" t="str">
        <f t="shared" si="114"/>
        <v>เชียงใหม่-พุทธมณฑลสาย 2</v>
      </c>
      <c r="AE2433" t="s">
        <v>73</v>
      </c>
      <c r="AF2433" s="1">
        <v>0</v>
      </c>
      <c r="AG2433" s="1">
        <v>0</v>
      </c>
      <c r="AH2433" s="1">
        <v>0</v>
      </c>
      <c r="AI2433" t="s">
        <v>7772</v>
      </c>
      <c r="AJ2433" s="1">
        <v>1</v>
      </c>
      <c r="AK2433" s="1">
        <v>720</v>
      </c>
      <c r="AL2433" s="1">
        <v>720</v>
      </c>
      <c r="AM2433" s="1">
        <v>1</v>
      </c>
      <c r="AN2433" s="1">
        <v>0</v>
      </c>
      <c r="AO2433" s="1">
        <v>0</v>
      </c>
      <c r="AP2433" s="1">
        <v>0</v>
      </c>
      <c r="AQ2433" s="1">
        <v>0</v>
      </c>
      <c r="AR2433" s="1">
        <v>1555</v>
      </c>
      <c r="AS2433" s="1">
        <v>1361.6220204557517</v>
      </c>
      <c r="AT2433" s="1">
        <f>Table1[[#This Row],[รวมต้นทุนค่าเดินทาง]]+Table1[[#This Row],[รวมต้นทุนค่าซ่อม]]+Table1[[#This Row],[รวมค่าเสื่อม]]</f>
        <v>5275.1708983560948</v>
      </c>
      <c r="AU2433" s="1">
        <f t="shared" si="112"/>
        <v>4623.2312262414152</v>
      </c>
      <c r="AV2433" s="1" t="str" cm="1">
        <f t="array" ref="AV2433">IF(AC2433&lt;4, "เก็บ", IF(OR(AT2433 &lt; PERCENTILE(IF($AC$2:$AC$5092=AC2433, $AT$2:$AT$5092), 0.25) - 1.5 * (PERCENTILE(IF($AC$2:$AC$5092=AC2433, $AT$2:$AT$5092), 0.75) - PERCENTILE(IF($AC$2:$AC$5092=AC2433, $AT$2:$AT$5092), 0.25)), AT2433 &gt; PERCENTILE(IF($AC$2:$AC$5092=AC2433, $AT$2:$AT$5092), 0.75) + 1.5 * (PERCENTILE(IF($AC$2:$AC$5092=AC2433, $AT$2:$AT$5092), 0.75) - PERCENTILE(IF($AC$2:$AC$5092=AC2433, $AT$2:$AT$5092), 0.25))), "ตัด", "เก็บ"))</f>
        <v>เก็บ</v>
      </c>
      <c r="AW2433" s="1">
        <f t="shared" si="113"/>
        <v>4005.4952465164292</v>
      </c>
      <c r="AX2433" s="1">
        <v>2577.9546108768855</v>
      </c>
      <c r="AY2433" s="1">
        <v>2358.5488779003426</v>
      </c>
    </row>
    <row r="2434" spans="1:51" x14ac:dyDescent="0.2">
      <c r="A2434" s="3">
        <v>45749</v>
      </c>
      <c r="B2434">
        <v>45749</v>
      </c>
      <c r="C2434" t="s">
        <v>7773</v>
      </c>
      <c r="D2434" t="s">
        <v>66</v>
      </c>
      <c r="E2434" t="s">
        <v>67</v>
      </c>
      <c r="F2434" t="s">
        <v>194</v>
      </c>
      <c r="G2434" s="1">
        <v>0</v>
      </c>
      <c r="H2434" s="1">
        <v>0</v>
      </c>
      <c r="I2434" s="1">
        <v>400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>
        <v>400</v>
      </c>
      <c r="P2434" t="s">
        <v>7774</v>
      </c>
      <c r="Q2434" s="2">
        <v>244076</v>
      </c>
      <c r="R2434" t="s">
        <v>70</v>
      </c>
      <c r="S2434">
        <v>0</v>
      </c>
      <c r="T2434" t="s">
        <v>254</v>
      </c>
      <c r="U2434" t="s">
        <v>161</v>
      </c>
      <c r="V2434" s="1">
        <v>0</v>
      </c>
      <c r="W2434" s="1">
        <v>0</v>
      </c>
      <c r="X2434" s="1">
        <v>0</v>
      </c>
      <c r="AA2434" t="s">
        <v>58</v>
      </c>
      <c r="AB2434" s="1">
        <v>0</v>
      </c>
      <c r="AC2434" s="4">
        <f>IF(ISNUMBER(MATCH(AD2434, $AD$2:AD2433, 0)), INDEX($AC$2:AC2433, MATCH(AD2434, $AD$2:AD2433, 0)), MAX($AC$2:AC2433)+1)</f>
        <v>11</v>
      </c>
      <c r="AD2434" t="str">
        <f t="shared" si="114"/>
        <v>ลำปาง-พุทธมณฑลสาย 2</v>
      </c>
      <c r="AE2434" t="s">
        <v>73</v>
      </c>
      <c r="AF2434" s="1">
        <v>0</v>
      </c>
      <c r="AG2434" s="1">
        <v>0</v>
      </c>
      <c r="AH2434" s="1">
        <v>0</v>
      </c>
      <c r="AI2434" t="s">
        <v>7775</v>
      </c>
      <c r="AJ2434" s="1">
        <v>1</v>
      </c>
      <c r="AK2434" s="1">
        <v>720</v>
      </c>
      <c r="AL2434" s="1">
        <v>720</v>
      </c>
      <c r="AM2434" s="1">
        <v>1</v>
      </c>
      <c r="AN2434" s="1">
        <v>0</v>
      </c>
      <c r="AO2434" s="1">
        <v>0</v>
      </c>
      <c r="AP2434" s="1">
        <v>0</v>
      </c>
      <c r="AQ2434" s="1">
        <v>0</v>
      </c>
      <c r="AR2434" s="1">
        <v>400</v>
      </c>
      <c r="AS2434" s="1">
        <v>872.71769546787516</v>
      </c>
      <c r="AT2434" s="1">
        <f>Table1[[#This Row],[รวมต้นทุนค่าเดินทาง]]+Table1[[#This Row],[รวมต้นทุนค่าซ่อม]]+Table1[[#This Row],[รวมค่าเสื่อม]]</f>
        <v>2799.2226499326212</v>
      </c>
      <c r="AU2434" s="1">
        <f t="shared" si="112"/>
        <v>4930.4097489270907</v>
      </c>
      <c r="AV2434" s="1" t="str" cm="1">
        <f t="array" ref="AV2434">IF(AC2434&lt;4, "เก็บ", IF(OR(AT2434 &lt; PERCENTILE(IF($AC$2:$AC$5092=AC2434, $AT$2:$AT$5092), 0.25) - 1.5 * (PERCENTILE(IF($AC$2:$AC$5092=AC2434, $AT$2:$AT$5092), 0.75) - PERCENTILE(IF($AC$2:$AC$5092=AC2434, $AT$2:$AT$5092), 0.25)), AT2434 &gt; PERCENTILE(IF($AC$2:$AC$5092=AC2434, $AT$2:$AT$5092), 0.75) + 1.5 * (PERCENTILE(IF($AC$2:$AC$5092=AC2434, $AT$2:$AT$5092), 0.75) - PERCENTILE(IF($AC$2:$AC$5092=AC2434, $AT$2:$AT$5092), 0.25))), "ตัด", "เก็บ"))</f>
        <v>เก็บ</v>
      </c>
      <c r="AW2434" s="1">
        <f t="shared" si="113"/>
        <v>4496.4734610911819</v>
      </c>
      <c r="AX2434" s="1">
        <v>2927.9145864762854</v>
      </c>
      <c r="AY2434" s="1">
        <v>1526.5049544647459</v>
      </c>
    </row>
    <row r="2435" spans="1:51" x14ac:dyDescent="0.2">
      <c r="A2435" s="3">
        <v>45749</v>
      </c>
      <c r="B2435">
        <v>45749</v>
      </c>
      <c r="C2435" t="s">
        <v>7776</v>
      </c>
      <c r="D2435" t="s">
        <v>51</v>
      </c>
      <c r="E2435" t="s">
        <v>52</v>
      </c>
      <c r="F2435" t="s">
        <v>5334</v>
      </c>
      <c r="G2435" s="1">
        <v>4200</v>
      </c>
      <c r="H2435" s="1">
        <v>2740</v>
      </c>
      <c r="I2435" s="1">
        <v>1900</v>
      </c>
      <c r="J2435" s="1">
        <v>0</v>
      </c>
      <c r="K2435" s="1">
        <v>0</v>
      </c>
      <c r="L2435" s="1">
        <v>0</v>
      </c>
      <c r="M2435" s="1">
        <v>0</v>
      </c>
      <c r="N2435" s="1">
        <v>0</v>
      </c>
      <c r="O2435" s="1">
        <v>6100</v>
      </c>
      <c r="P2435" t="s">
        <v>7777</v>
      </c>
      <c r="Q2435" s="2">
        <v>244076</v>
      </c>
      <c r="R2435" t="s">
        <v>55</v>
      </c>
      <c r="S2435">
        <v>0</v>
      </c>
      <c r="T2435" t="s">
        <v>56</v>
      </c>
      <c r="U2435" t="s">
        <v>57</v>
      </c>
      <c r="V2435" s="1">
        <v>2500</v>
      </c>
      <c r="W2435" s="1">
        <v>0</v>
      </c>
      <c r="X2435" s="1">
        <v>0</v>
      </c>
      <c r="AA2435" t="s">
        <v>58</v>
      </c>
      <c r="AB2435" s="1">
        <v>0</v>
      </c>
      <c r="AC2435" s="4">
        <f>IF(ISNUMBER(MATCH(AD2435, $AD$2:AD2434, 0)), INDEX($AC$2:AC2434, MATCH(AD2435, $AD$2:AD2434, 0)), MAX($AC$2:AC2434)+1)</f>
        <v>1</v>
      </c>
      <c r="AD2435" t="str">
        <f t="shared" si="114"/>
        <v>ท่าลี่-กองลอย</v>
      </c>
      <c r="AE2435" t="s">
        <v>55</v>
      </c>
      <c r="AF2435" s="1">
        <v>0</v>
      </c>
      <c r="AG2435" s="1">
        <v>0</v>
      </c>
      <c r="AH2435" s="1">
        <v>0</v>
      </c>
      <c r="AI2435" t="s">
        <v>7778</v>
      </c>
      <c r="AJ2435" s="1">
        <v>1</v>
      </c>
      <c r="AK2435" s="1">
        <v>0</v>
      </c>
      <c r="AL2435" s="1">
        <v>0</v>
      </c>
      <c r="AM2435" s="1">
        <v>0</v>
      </c>
      <c r="AN2435" s="1">
        <v>0</v>
      </c>
      <c r="AO2435" s="1">
        <v>0</v>
      </c>
      <c r="AP2435" s="1">
        <v>0</v>
      </c>
      <c r="AQ2435" s="1">
        <v>0</v>
      </c>
      <c r="AR2435" s="1">
        <v>11340</v>
      </c>
      <c r="AS2435" s="1">
        <v>16.05</v>
      </c>
      <c r="AT2435" s="1">
        <f>Table1[[#This Row],[รวมต้นทุนค่าเดินทาง]]+Table1[[#This Row],[รวมต้นทุนค่าซ่อม]]+Table1[[#This Row],[รวมค่าเสื่อม]]</f>
        <v>13120.75588235294</v>
      </c>
      <c r="AU2435" s="1">
        <f t="shared" ref="AU2435:AU2498" si="115">AVERAGEIF($AC$2:$AC$5092, AC2435, $AT$2:$AT$5092)</f>
        <v>13953.293816562818</v>
      </c>
      <c r="AV2435" s="1" t="str" cm="1">
        <f t="array" ref="AV2435">IF(AC2435&lt;4, "เก็บ", IF(OR(AT2435 &lt; PERCENTILE(IF($AC$2:$AC$5092=AC2435, $AT$2:$AT$5092), 0.25) - 1.5 * (PERCENTILE(IF($AC$2:$AC$5092=AC2435, $AT$2:$AT$5092), 0.75) - PERCENTILE(IF($AC$2:$AC$5092=AC2435, $AT$2:$AT$5092), 0.25)), AT2435 &gt; PERCENTILE(IF($AC$2:$AC$5092=AC2435, $AT$2:$AT$5092), 0.75) + 1.5 * (PERCENTILE(IF($AC$2:$AC$5092=AC2435, $AT$2:$AT$5092), 0.75) - PERCENTILE(IF($AC$2:$AC$5092=AC2435, $AT$2:$AT$5092), 0.25))), "ตัด", "เก็บ"))</f>
        <v>เก็บ</v>
      </c>
      <c r="AW2435" s="1">
        <f t="shared" ref="AW2435:AW2498" si="116">AVERAGEIFS($AT$2:$AT$5092, $AC$2:$AC$5092, AC2435, $AV$2:$AV$5092, "เก็บ")</f>
        <v>13953.293816562818</v>
      </c>
      <c r="AX2435" s="1">
        <v>14426.372718098486</v>
      </c>
      <c r="AY2435" s="1">
        <v>1764.7058823529412</v>
      </c>
    </row>
    <row r="2436" spans="1:51" x14ac:dyDescent="0.2">
      <c r="A2436" s="3">
        <v>45749</v>
      </c>
      <c r="B2436">
        <v>45749</v>
      </c>
      <c r="C2436" t="s">
        <v>7779</v>
      </c>
      <c r="D2436" t="s">
        <v>66</v>
      </c>
      <c r="E2436" t="s">
        <v>67</v>
      </c>
      <c r="F2436" t="s">
        <v>68</v>
      </c>
      <c r="G2436" s="1">
        <v>0</v>
      </c>
      <c r="H2436" s="1">
        <v>791</v>
      </c>
      <c r="I2436" s="1">
        <v>400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400</v>
      </c>
      <c r="P2436" t="s">
        <v>7780</v>
      </c>
      <c r="Q2436" s="2">
        <v>244076</v>
      </c>
      <c r="R2436" t="s">
        <v>70</v>
      </c>
      <c r="S2436">
        <v>0</v>
      </c>
      <c r="T2436" t="s">
        <v>88</v>
      </c>
      <c r="U2436" t="s">
        <v>93</v>
      </c>
      <c r="V2436" s="1">
        <v>0</v>
      </c>
      <c r="W2436" s="1">
        <v>0</v>
      </c>
      <c r="X2436" s="1">
        <v>0</v>
      </c>
      <c r="AA2436" t="s">
        <v>58</v>
      </c>
      <c r="AB2436" s="1">
        <v>0</v>
      </c>
      <c r="AC2436" s="4">
        <f>IF(ISNUMBER(MATCH(AD2436, $AD$2:AD2435, 0)), INDEX($AC$2:AC2435, MATCH(AD2436, $AD$2:AD2435, 0)), MAX($AC$2:AC2435)+1)</f>
        <v>51</v>
      </c>
      <c r="AD2436" t="str">
        <f t="shared" si="114"/>
        <v>แพร่-ตลาดไท</v>
      </c>
      <c r="AE2436" t="s">
        <v>73</v>
      </c>
      <c r="AF2436" s="1">
        <v>0</v>
      </c>
      <c r="AG2436" s="1">
        <v>0</v>
      </c>
      <c r="AH2436" s="1">
        <v>0</v>
      </c>
      <c r="AI2436" t="s">
        <v>7781</v>
      </c>
      <c r="AJ2436" s="1">
        <v>1</v>
      </c>
      <c r="AK2436" s="1">
        <v>572</v>
      </c>
      <c r="AL2436" s="1">
        <v>572</v>
      </c>
      <c r="AM2436" s="1">
        <v>1</v>
      </c>
      <c r="AN2436" s="1">
        <v>0</v>
      </c>
      <c r="AO2436" s="1">
        <v>0</v>
      </c>
      <c r="AP2436" s="1">
        <v>0</v>
      </c>
      <c r="AQ2436" s="1">
        <v>0</v>
      </c>
      <c r="AR2436" s="1">
        <v>1191</v>
      </c>
      <c r="AS2436" s="1">
        <v>2874.6686609256499</v>
      </c>
      <c r="AT2436" s="1">
        <f>Table1[[#This Row],[รวมต้นทุนค่าเดินทาง]]+Table1[[#This Row],[รวมต้นทุนค่าซ่อม]]+Table1[[#This Row],[รวมค่าเสื่อม]]</f>
        <v>6300.2298743601023</v>
      </c>
      <c r="AU2436" s="1">
        <f t="shared" si="115"/>
        <v>4737.6107634746759</v>
      </c>
      <c r="AV2436" s="1" t="str" cm="1">
        <f t="array" ref="AV2436">IF(AC2436&lt;4, "เก็บ", IF(OR(AT2436 &lt; PERCENTILE(IF($AC$2:$AC$5092=AC2436, $AT$2:$AT$5092), 0.25) - 1.5 * (PERCENTILE(IF($AC$2:$AC$5092=AC2436, $AT$2:$AT$5092), 0.75) - PERCENTILE(IF($AC$2:$AC$5092=AC2436, $AT$2:$AT$5092), 0.25)), AT2436 &gt; PERCENTILE(IF($AC$2:$AC$5092=AC2436, $AT$2:$AT$5092), 0.75) + 1.5 * (PERCENTILE(IF($AC$2:$AC$5092=AC2436, $AT$2:$AT$5092), 0.75) - PERCENTILE(IF($AC$2:$AC$5092=AC2436, $AT$2:$AT$5092), 0.25))), "ตัด", "เก็บ"))</f>
        <v>เก็บ</v>
      </c>
      <c r="AW2436" s="1">
        <f t="shared" si="116"/>
        <v>4487.1668970521196</v>
      </c>
      <c r="AX2436" s="1">
        <v>3014.4338711558335</v>
      </c>
      <c r="AY2436" s="1">
        <v>2234.5612134344528</v>
      </c>
    </row>
    <row r="2437" spans="1:51" x14ac:dyDescent="0.2">
      <c r="A2437" s="3">
        <v>45749</v>
      </c>
      <c r="B2437">
        <v>45749</v>
      </c>
      <c r="C2437" t="s">
        <v>7782</v>
      </c>
      <c r="D2437" t="s">
        <v>66</v>
      </c>
      <c r="E2437" t="s">
        <v>184</v>
      </c>
      <c r="F2437" t="s">
        <v>439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  <c r="P2437" t="s">
        <v>7783</v>
      </c>
      <c r="Q2437" s="2">
        <v>244076</v>
      </c>
      <c r="R2437" t="s">
        <v>55</v>
      </c>
      <c r="S2437">
        <v>0</v>
      </c>
      <c r="T2437" t="s">
        <v>114</v>
      </c>
      <c r="U2437" t="s">
        <v>87</v>
      </c>
      <c r="V2437" s="1">
        <v>0</v>
      </c>
      <c r="W2437" s="1">
        <v>430</v>
      </c>
      <c r="X2437" s="1">
        <v>0</v>
      </c>
      <c r="Y2437" t="s">
        <v>114</v>
      </c>
      <c r="Z2437" t="s">
        <v>87</v>
      </c>
      <c r="AA2437" t="s">
        <v>7784</v>
      </c>
      <c r="AB2437" s="1">
        <v>0</v>
      </c>
      <c r="AC2437" s="4">
        <f>IF(ISNUMBER(MATCH(AD2437, $AD$2:AD2436, 0)), INDEX($AC$2:AC2436, MATCH(AD2437, $AD$2:AD2436, 0)), MAX($AC$2:AC2436)+1)</f>
        <v>22</v>
      </c>
      <c r="AD2437" t="str">
        <f t="shared" si="114"/>
        <v>แม่สาย-เชียงราย</v>
      </c>
      <c r="AE2437" t="s">
        <v>55</v>
      </c>
      <c r="AF2437" s="1">
        <v>0</v>
      </c>
      <c r="AG2437" s="1">
        <v>0</v>
      </c>
      <c r="AH2437" s="1">
        <v>4000</v>
      </c>
      <c r="AI2437" t="s">
        <v>7785</v>
      </c>
      <c r="AJ2437" s="1">
        <v>1</v>
      </c>
      <c r="AK2437" s="1">
        <v>0</v>
      </c>
      <c r="AL2437" s="1">
        <v>0</v>
      </c>
      <c r="AM2437" s="1">
        <v>0</v>
      </c>
      <c r="AN2437" s="1">
        <v>0</v>
      </c>
      <c r="AO2437" s="1">
        <v>0</v>
      </c>
      <c r="AP2437" s="1">
        <v>0</v>
      </c>
      <c r="AQ2437" s="1">
        <v>0</v>
      </c>
      <c r="AR2437" s="1">
        <v>4430</v>
      </c>
      <c r="AS2437" s="1">
        <v>521.37031003584229</v>
      </c>
      <c r="AT2437" s="1">
        <f>Table1[[#This Row],[รวมต้นทุนค่าเดินทาง]]+Table1[[#This Row],[รวมต้นทุนค่าซ่อม]]+Table1[[#This Row],[รวมค่าเสื่อม]]</f>
        <v>6836.845170371038</v>
      </c>
      <c r="AU2437" s="1">
        <f t="shared" si="115"/>
        <v>4572.2808499755556</v>
      </c>
      <c r="AV2437" s="1" t="str" cm="1">
        <f t="array" ref="AV2437">IF(AC2437&lt;4, "เก็บ", IF(OR(AT2437 &lt; PERCENTILE(IF($AC$2:$AC$5092=AC2437, $AT$2:$AT$5092), 0.25) - 1.5 * (PERCENTILE(IF($AC$2:$AC$5092=AC2437, $AT$2:$AT$5092), 0.75) - PERCENTILE(IF($AC$2:$AC$5092=AC2437, $AT$2:$AT$5092), 0.25)), AT2437 &gt; PERCENTILE(IF($AC$2:$AC$5092=AC2437, $AT$2:$AT$5092), 0.75) + 1.5 * (PERCENTILE(IF($AC$2:$AC$5092=AC2437, $AT$2:$AT$5092), 0.75) - PERCENTILE(IF($AC$2:$AC$5092=AC2437, $AT$2:$AT$5092), 0.25))), "ตัด", "เก็บ"))</f>
        <v>เก็บ</v>
      </c>
      <c r="AW2437" s="1">
        <f t="shared" si="116"/>
        <v>4572.2808499755556</v>
      </c>
      <c r="AX2437" s="1">
        <v>2929.2867014363869</v>
      </c>
      <c r="AY2437" s="1">
        <v>1885.4748603351954</v>
      </c>
    </row>
    <row r="2438" spans="1:51" x14ac:dyDescent="0.2">
      <c r="A2438" s="3">
        <v>45750</v>
      </c>
      <c r="B2438">
        <v>45750</v>
      </c>
      <c r="C2438" t="s">
        <v>7786</v>
      </c>
      <c r="D2438" t="s">
        <v>66</v>
      </c>
      <c r="E2438" t="s">
        <v>67</v>
      </c>
      <c r="F2438" t="s">
        <v>277</v>
      </c>
      <c r="G2438" s="1">
        <v>923</v>
      </c>
      <c r="H2438" s="1">
        <v>0</v>
      </c>
      <c r="I2438" s="1">
        <v>400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1323</v>
      </c>
      <c r="P2438" t="s">
        <v>7787</v>
      </c>
      <c r="Q2438" s="2">
        <v>244077</v>
      </c>
      <c r="R2438" t="s">
        <v>70</v>
      </c>
      <c r="S2438">
        <v>0</v>
      </c>
      <c r="T2438" t="s">
        <v>254</v>
      </c>
      <c r="U2438" t="s">
        <v>161</v>
      </c>
      <c r="V2438" s="1">
        <v>0</v>
      </c>
      <c r="W2438" s="1">
        <v>0</v>
      </c>
      <c r="X2438" s="1">
        <v>0</v>
      </c>
      <c r="AA2438" t="s">
        <v>58</v>
      </c>
      <c r="AB2438" s="1">
        <v>0</v>
      </c>
      <c r="AC2438" s="4">
        <f>IF(ISNUMBER(MATCH(AD2438, $AD$2:AD2437, 0)), INDEX($AC$2:AC2437, MATCH(AD2438, $AD$2:AD2437, 0)), MAX($AC$2:AC2437)+1)</f>
        <v>11</v>
      </c>
      <c r="AD2438" t="str">
        <f t="shared" si="114"/>
        <v>ลำปาง-พุทธมณฑลสาย 2</v>
      </c>
      <c r="AE2438" t="s">
        <v>73</v>
      </c>
      <c r="AF2438" s="1">
        <v>0</v>
      </c>
      <c r="AG2438" s="1">
        <v>0</v>
      </c>
      <c r="AH2438" s="1">
        <v>0</v>
      </c>
      <c r="AI2438" t="s">
        <v>7788</v>
      </c>
      <c r="AJ2438" s="1">
        <v>1</v>
      </c>
      <c r="AK2438" s="1">
        <v>720</v>
      </c>
      <c r="AL2438" s="1">
        <v>720</v>
      </c>
      <c r="AM2438" s="1">
        <v>1</v>
      </c>
      <c r="AN2438" s="1">
        <v>0</v>
      </c>
      <c r="AO2438" s="1">
        <v>0</v>
      </c>
      <c r="AP2438" s="1">
        <v>0</v>
      </c>
      <c r="AQ2438" s="1">
        <v>0</v>
      </c>
      <c r="AR2438" s="1">
        <v>1323</v>
      </c>
      <c r="AS2438" s="1">
        <v>2079.9680880122578</v>
      </c>
      <c r="AT2438" s="1">
        <f>Table1[[#This Row],[รวมต้นทุนค่าเดินทาง]]+Table1[[#This Row],[รวมต้นทุนค่าซ่อม]]+Table1[[#This Row],[รวมค่าเสื่อม]]</f>
        <v>5782.3901365519532</v>
      </c>
      <c r="AU2438" s="1">
        <f t="shared" si="115"/>
        <v>4930.4097489270907</v>
      </c>
      <c r="AV2438" s="1" t="str" cm="1">
        <f t="array" ref="AV2438">IF(AC2438&lt;4, "เก็บ", IF(OR(AT2438 &lt; PERCENTILE(IF($AC$2:$AC$5092=AC2438, $AT$2:$AT$5092), 0.25) - 1.5 * (PERCENTILE(IF($AC$2:$AC$5092=AC2438, $AT$2:$AT$5092), 0.75) - PERCENTILE(IF($AC$2:$AC$5092=AC2438, $AT$2:$AT$5092), 0.25)), AT2438 &gt; PERCENTILE(IF($AC$2:$AC$5092=AC2438, $AT$2:$AT$5092), 0.75) + 1.5 * (PERCENTILE(IF($AC$2:$AC$5092=AC2438, $AT$2:$AT$5092), 0.75) - PERCENTILE(IF($AC$2:$AC$5092=AC2438, $AT$2:$AT$5092), 0.25))), "ตัด", "เก็บ"))</f>
        <v>เก็บ</v>
      </c>
      <c r="AW2438" s="1">
        <f t="shared" si="116"/>
        <v>4496.4734610911819</v>
      </c>
      <c r="AX2438" s="1">
        <v>2927.9145864762854</v>
      </c>
      <c r="AY2438" s="1">
        <v>2379.4220485396954</v>
      </c>
    </row>
    <row r="2439" spans="1:51" x14ac:dyDescent="0.2">
      <c r="A2439" s="3">
        <v>45750</v>
      </c>
      <c r="B2439">
        <v>45750</v>
      </c>
      <c r="C2439" t="s">
        <v>7789</v>
      </c>
      <c r="D2439" t="s">
        <v>66</v>
      </c>
      <c r="E2439" t="s">
        <v>67</v>
      </c>
      <c r="F2439" t="s">
        <v>353</v>
      </c>
      <c r="G2439" s="1">
        <v>923</v>
      </c>
      <c r="H2439" s="1">
        <v>0</v>
      </c>
      <c r="I2439" s="1">
        <v>400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>
        <v>1323</v>
      </c>
      <c r="P2439" t="s">
        <v>7790</v>
      </c>
      <c r="Q2439" s="2">
        <v>244077</v>
      </c>
      <c r="R2439" t="s">
        <v>70</v>
      </c>
      <c r="S2439">
        <v>0</v>
      </c>
      <c r="T2439" t="s">
        <v>254</v>
      </c>
      <c r="U2439" t="s">
        <v>161</v>
      </c>
      <c r="V2439" s="1">
        <v>0</v>
      </c>
      <c r="W2439" s="1">
        <v>0</v>
      </c>
      <c r="X2439" s="1">
        <v>0</v>
      </c>
      <c r="AA2439" t="s">
        <v>58</v>
      </c>
      <c r="AB2439" s="1">
        <v>0</v>
      </c>
      <c r="AC2439" s="4">
        <f>IF(ISNUMBER(MATCH(AD2439, $AD$2:AD2438, 0)), INDEX($AC$2:AC2438, MATCH(AD2439, $AD$2:AD2438, 0)), MAX($AC$2:AC2438)+1)</f>
        <v>11</v>
      </c>
      <c r="AD2439" t="str">
        <f t="shared" si="114"/>
        <v>ลำปาง-พุทธมณฑลสาย 2</v>
      </c>
      <c r="AE2439" t="s">
        <v>73</v>
      </c>
      <c r="AF2439" s="1">
        <v>0</v>
      </c>
      <c r="AG2439" s="1">
        <v>0</v>
      </c>
      <c r="AH2439" s="1">
        <v>0</v>
      </c>
      <c r="AI2439" t="s">
        <v>7791</v>
      </c>
      <c r="AJ2439" s="1">
        <v>1</v>
      </c>
      <c r="AK2439" s="1">
        <v>720</v>
      </c>
      <c r="AL2439" s="1">
        <v>720</v>
      </c>
      <c r="AM2439" s="1">
        <v>1</v>
      </c>
      <c r="AN2439" s="1">
        <v>0</v>
      </c>
      <c r="AO2439" s="1">
        <v>0</v>
      </c>
      <c r="AP2439" s="1">
        <v>0</v>
      </c>
      <c r="AQ2439" s="1">
        <v>0</v>
      </c>
      <c r="AR2439" s="1">
        <v>1323</v>
      </c>
      <c r="AS2439" s="1">
        <v>3296.4725522517087</v>
      </c>
      <c r="AT2439" s="1">
        <f>Table1[[#This Row],[รวมต้นทุนค่าเดินทาง]]+Table1[[#This Row],[รวมต้นทุนค่าซ่อม]]+Table1[[#This Row],[รวมค่าเสื่อม]]</f>
        <v>6981.4855392646969</v>
      </c>
      <c r="AU2439" s="1">
        <f t="shared" si="115"/>
        <v>4930.4097489270907</v>
      </c>
      <c r="AV2439" s="1" t="str" cm="1">
        <f t="array" ref="AV2439">IF(AC2439&lt;4, "เก็บ", IF(OR(AT2439 &lt; PERCENTILE(IF($AC$2:$AC$5092=AC2439, $AT$2:$AT$5092), 0.25) - 1.5 * (PERCENTILE(IF($AC$2:$AC$5092=AC2439, $AT$2:$AT$5092), 0.75) - PERCENTILE(IF($AC$2:$AC$5092=AC2439, $AT$2:$AT$5092), 0.25)), AT2439 &gt; PERCENTILE(IF($AC$2:$AC$5092=AC2439, $AT$2:$AT$5092), 0.75) + 1.5 * (PERCENTILE(IF($AC$2:$AC$5092=AC2439, $AT$2:$AT$5092), 0.75) - PERCENTILE(IF($AC$2:$AC$5092=AC2439, $AT$2:$AT$5092), 0.25))), "ตัด", "เก็บ"))</f>
        <v>เก็บ</v>
      </c>
      <c r="AW2439" s="1">
        <f t="shared" si="116"/>
        <v>4496.4734610911819</v>
      </c>
      <c r="AX2439" s="1">
        <v>2927.9145864762854</v>
      </c>
      <c r="AY2439" s="1">
        <v>2362.0129870129872</v>
      </c>
    </row>
    <row r="2440" spans="1:51" x14ac:dyDescent="0.2">
      <c r="A2440" s="3">
        <v>45750</v>
      </c>
      <c r="B2440">
        <v>45750</v>
      </c>
      <c r="C2440" t="s">
        <v>7792</v>
      </c>
      <c r="D2440" t="s">
        <v>51</v>
      </c>
      <c r="E2440" t="s">
        <v>52</v>
      </c>
      <c r="F2440" t="s">
        <v>1312</v>
      </c>
      <c r="G2440" s="1">
        <v>2700</v>
      </c>
      <c r="H2440" s="1">
        <v>4240</v>
      </c>
      <c r="I2440" s="1">
        <v>1900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  <c r="O2440" s="1">
        <v>4600</v>
      </c>
      <c r="P2440" t="s">
        <v>7793</v>
      </c>
      <c r="Q2440" s="2">
        <v>244077</v>
      </c>
      <c r="R2440" t="s">
        <v>55</v>
      </c>
      <c r="S2440">
        <v>0</v>
      </c>
      <c r="T2440" t="s">
        <v>56</v>
      </c>
      <c r="U2440" t="s">
        <v>57</v>
      </c>
      <c r="V2440" s="1">
        <v>2500</v>
      </c>
      <c r="W2440" s="1">
        <v>0</v>
      </c>
      <c r="X2440" s="1">
        <v>0</v>
      </c>
      <c r="AA2440" t="s">
        <v>58</v>
      </c>
      <c r="AB2440" s="1">
        <v>0</v>
      </c>
      <c r="AC2440" s="4">
        <f>IF(ISNUMBER(MATCH(AD2440, $AD$2:AD2439, 0)), INDEX($AC$2:AC2439, MATCH(AD2440, $AD$2:AD2439, 0)), MAX($AC$2:AC2439)+1)</f>
        <v>1</v>
      </c>
      <c r="AD2440" t="str">
        <f t="shared" ref="AD2440:AD2503" si="117">T2440&amp;"-"&amp;U2440</f>
        <v>ท่าลี่-กองลอย</v>
      </c>
      <c r="AE2440" t="s">
        <v>55</v>
      </c>
      <c r="AF2440" s="1">
        <v>0</v>
      </c>
      <c r="AG2440" s="1">
        <v>0</v>
      </c>
      <c r="AH2440" s="1">
        <v>0</v>
      </c>
      <c r="AI2440" t="s">
        <v>7794</v>
      </c>
      <c r="AJ2440" s="1">
        <v>1</v>
      </c>
      <c r="AK2440" s="1">
        <v>0</v>
      </c>
      <c r="AL2440" s="1">
        <v>0</v>
      </c>
      <c r="AM2440" s="1">
        <v>0</v>
      </c>
      <c r="AN2440" s="1">
        <v>0</v>
      </c>
      <c r="AO2440" s="1">
        <v>0</v>
      </c>
      <c r="AP2440" s="1">
        <v>0</v>
      </c>
      <c r="AQ2440" s="1">
        <v>0</v>
      </c>
      <c r="AR2440" s="1">
        <v>11340</v>
      </c>
      <c r="AS2440" s="1">
        <v>198.37799999999999</v>
      </c>
      <c r="AT2440" s="1">
        <f>Table1[[#This Row],[รวมต้นทุนค่าเดินทาง]]+Table1[[#This Row],[รวมต้นทุนค่าซ่อม]]+Table1[[#This Row],[รวมค่าเสื่อม]]</f>
        <v>13225.878000000001</v>
      </c>
      <c r="AU2440" s="1">
        <f t="shared" si="115"/>
        <v>13953.293816562818</v>
      </c>
      <c r="AV2440" s="1" t="str" cm="1">
        <f t="array" ref="AV2440">IF(AC2440&lt;4, "เก็บ", IF(OR(AT2440 &lt; PERCENTILE(IF($AC$2:$AC$5092=AC2440, $AT$2:$AT$5092), 0.25) - 1.5 * (PERCENTILE(IF($AC$2:$AC$5092=AC2440, $AT$2:$AT$5092), 0.75) - PERCENTILE(IF($AC$2:$AC$5092=AC2440, $AT$2:$AT$5092), 0.25)), AT2440 &gt; PERCENTILE(IF($AC$2:$AC$5092=AC2440, $AT$2:$AT$5092), 0.75) + 1.5 * (PERCENTILE(IF($AC$2:$AC$5092=AC2440, $AT$2:$AT$5092), 0.75) - PERCENTILE(IF($AC$2:$AC$5092=AC2440, $AT$2:$AT$5092), 0.25))), "ตัด", "เก็บ"))</f>
        <v>เก็บ</v>
      </c>
      <c r="AW2440" s="1">
        <f t="shared" si="116"/>
        <v>13953.293816562818</v>
      </c>
      <c r="AX2440" s="1">
        <v>14426.372718098486</v>
      </c>
      <c r="AY2440" s="1">
        <v>1687.5</v>
      </c>
    </row>
    <row r="2441" spans="1:51" x14ac:dyDescent="0.2">
      <c r="A2441" s="3">
        <v>45751</v>
      </c>
      <c r="B2441">
        <v>45751</v>
      </c>
      <c r="C2441" t="s">
        <v>7795</v>
      </c>
      <c r="D2441" t="s">
        <v>66</v>
      </c>
      <c r="E2441" t="s">
        <v>124</v>
      </c>
      <c r="F2441" t="s">
        <v>263</v>
      </c>
      <c r="G2441" s="1">
        <v>0</v>
      </c>
      <c r="H2441" s="1">
        <v>0</v>
      </c>
      <c r="I2441" s="1">
        <v>400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>
        <v>400</v>
      </c>
      <c r="P2441" t="s">
        <v>7796</v>
      </c>
      <c r="Q2441" s="2">
        <v>244077</v>
      </c>
      <c r="R2441" t="s">
        <v>70</v>
      </c>
      <c r="S2441">
        <v>0</v>
      </c>
      <c r="T2441" t="s">
        <v>254</v>
      </c>
      <c r="U2441" t="s">
        <v>161</v>
      </c>
      <c r="V2441" s="1">
        <v>0</v>
      </c>
      <c r="W2441" s="1">
        <v>0</v>
      </c>
      <c r="X2441" s="1">
        <v>0</v>
      </c>
      <c r="AA2441" t="s">
        <v>58</v>
      </c>
      <c r="AB2441" s="1">
        <v>0</v>
      </c>
      <c r="AC2441" s="4">
        <f>IF(ISNUMBER(MATCH(AD2441, $AD$2:AD2440, 0)), INDEX($AC$2:AC2440, MATCH(AD2441, $AD$2:AD2440, 0)), MAX($AC$2:AC2440)+1)</f>
        <v>11</v>
      </c>
      <c r="AD2441" t="str">
        <f t="shared" si="117"/>
        <v>ลำปาง-พุทธมณฑลสาย 2</v>
      </c>
      <c r="AE2441" t="s">
        <v>73</v>
      </c>
      <c r="AF2441" s="1">
        <v>0</v>
      </c>
      <c r="AG2441" s="1">
        <v>0</v>
      </c>
      <c r="AH2441" s="1">
        <v>0</v>
      </c>
      <c r="AI2441" t="s">
        <v>7797</v>
      </c>
      <c r="AJ2441" s="1">
        <v>1</v>
      </c>
      <c r="AK2441" s="1">
        <v>720</v>
      </c>
      <c r="AL2441" s="1">
        <v>720</v>
      </c>
      <c r="AM2441" s="1">
        <v>1</v>
      </c>
      <c r="AN2441" s="1">
        <v>0</v>
      </c>
      <c r="AO2441" s="1">
        <v>0</v>
      </c>
      <c r="AP2441" s="1">
        <v>0</v>
      </c>
      <c r="AQ2441" s="1">
        <v>0</v>
      </c>
      <c r="AR2441" s="1">
        <v>400</v>
      </c>
      <c r="AS2441" s="1">
        <v>649.0534271582718</v>
      </c>
      <c r="AT2441" s="1">
        <f>Table1[[#This Row],[รวมต้นทุนค่าเดินทาง]]+Table1[[#This Row],[รวมต้นทุนค่าซ่อม]]+Table1[[#This Row],[รวมค่าเสื่อม]]</f>
        <v>2999.4425322166376</v>
      </c>
      <c r="AU2441" s="1">
        <f t="shared" si="115"/>
        <v>4930.4097489270907</v>
      </c>
      <c r="AV2441" s="1" t="str" cm="1">
        <f t="array" ref="AV2441">IF(AC2441&lt;4, "เก็บ", IF(OR(AT2441 &lt; PERCENTILE(IF($AC$2:$AC$5092=AC2441, $AT$2:$AT$5092), 0.25) - 1.5 * (PERCENTILE(IF($AC$2:$AC$5092=AC2441, $AT$2:$AT$5092), 0.75) - PERCENTILE(IF($AC$2:$AC$5092=AC2441, $AT$2:$AT$5092), 0.25)), AT2441 &gt; PERCENTILE(IF($AC$2:$AC$5092=AC2441, $AT$2:$AT$5092), 0.75) + 1.5 * (PERCENTILE(IF($AC$2:$AC$5092=AC2441, $AT$2:$AT$5092), 0.75) - PERCENTILE(IF($AC$2:$AC$5092=AC2441, $AT$2:$AT$5092), 0.25))), "ตัด", "เก็บ"))</f>
        <v>เก็บ</v>
      </c>
      <c r="AW2441" s="1">
        <f t="shared" si="116"/>
        <v>4496.4734610911819</v>
      </c>
      <c r="AX2441" s="1">
        <v>2927.9145864762854</v>
      </c>
      <c r="AY2441" s="1">
        <v>1950.3891050583657</v>
      </c>
    </row>
    <row r="2442" spans="1:51" x14ac:dyDescent="0.2">
      <c r="A2442" s="3">
        <v>45751</v>
      </c>
      <c r="B2442">
        <v>45751</v>
      </c>
      <c r="C2442" t="s">
        <v>7798</v>
      </c>
      <c r="D2442" t="s">
        <v>66</v>
      </c>
      <c r="E2442" t="s">
        <v>124</v>
      </c>
      <c r="F2442" t="s">
        <v>252</v>
      </c>
      <c r="G2442" s="1">
        <v>714</v>
      </c>
      <c r="H2442" s="1">
        <v>0</v>
      </c>
      <c r="I2442" s="1">
        <v>300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1014</v>
      </c>
      <c r="P2442" t="s">
        <v>7799</v>
      </c>
      <c r="Q2442" s="2">
        <v>244078</v>
      </c>
      <c r="R2442" t="s">
        <v>70</v>
      </c>
      <c r="S2442">
        <v>0</v>
      </c>
      <c r="T2442" t="s">
        <v>254</v>
      </c>
      <c r="U2442" t="s">
        <v>161</v>
      </c>
      <c r="V2442" s="1">
        <v>0</v>
      </c>
      <c r="W2442" s="1">
        <v>0</v>
      </c>
      <c r="X2442" s="1">
        <v>0</v>
      </c>
      <c r="AA2442" t="s">
        <v>58</v>
      </c>
      <c r="AB2442" s="1">
        <v>0</v>
      </c>
      <c r="AC2442" s="4">
        <f>IF(ISNUMBER(MATCH(AD2442, $AD$2:AD2441, 0)), INDEX($AC$2:AC2441, MATCH(AD2442, $AD$2:AD2441, 0)), MAX($AC$2:AC2441)+1)</f>
        <v>11</v>
      </c>
      <c r="AD2442" t="str">
        <f t="shared" si="117"/>
        <v>ลำปาง-พุทธมณฑลสาย 2</v>
      </c>
      <c r="AE2442" t="s">
        <v>73</v>
      </c>
      <c r="AF2442" s="1">
        <v>0</v>
      </c>
      <c r="AG2442" s="1">
        <v>0</v>
      </c>
      <c r="AH2442" s="1">
        <v>1309</v>
      </c>
      <c r="AI2442" t="s">
        <v>7800</v>
      </c>
      <c r="AJ2442" s="1">
        <v>2</v>
      </c>
      <c r="AK2442" s="1">
        <v>720</v>
      </c>
      <c r="AL2442" s="1">
        <v>0</v>
      </c>
      <c r="AM2442" s="1">
        <v>1</v>
      </c>
      <c r="AN2442" s="1">
        <v>0</v>
      </c>
      <c r="AO2442" s="1">
        <v>0</v>
      </c>
      <c r="AP2442" s="1">
        <v>0</v>
      </c>
      <c r="AQ2442" s="1">
        <v>0</v>
      </c>
      <c r="AR2442" s="1">
        <v>2323</v>
      </c>
      <c r="AS2442" s="1">
        <v>1115.2837225961746</v>
      </c>
      <c r="AT2442" s="1">
        <f>Table1[[#This Row],[รวมต้นทุนค่าเดินทาง]]+Table1[[#This Row],[รวมต้นทุนค่าซ่อม]]+Table1[[#This Row],[รวมค่าเสื่อม]]</f>
        <v>5900.3826874298875</v>
      </c>
      <c r="AU2442" s="1">
        <f t="shared" si="115"/>
        <v>4930.4097489270907</v>
      </c>
      <c r="AV2442" s="1" t="str" cm="1">
        <f t="array" ref="AV2442">IF(AC2442&lt;4, "เก็บ", IF(OR(AT2442 &lt; PERCENTILE(IF($AC$2:$AC$5092=AC2442, $AT$2:$AT$5092), 0.25) - 1.5 * (PERCENTILE(IF($AC$2:$AC$5092=AC2442, $AT$2:$AT$5092), 0.75) - PERCENTILE(IF($AC$2:$AC$5092=AC2442, $AT$2:$AT$5092), 0.25)), AT2442 &gt; PERCENTILE(IF($AC$2:$AC$5092=AC2442, $AT$2:$AT$5092), 0.75) + 1.5 * (PERCENTILE(IF($AC$2:$AC$5092=AC2442, $AT$2:$AT$5092), 0.75) - PERCENTILE(IF($AC$2:$AC$5092=AC2442, $AT$2:$AT$5092), 0.25))), "ตัด", "เก็บ"))</f>
        <v>เก็บ</v>
      </c>
      <c r="AW2442" s="1">
        <f t="shared" si="116"/>
        <v>4496.4734610911819</v>
      </c>
      <c r="AX2442" s="1">
        <v>2927.9145864762854</v>
      </c>
      <c r="AY2442" s="1">
        <v>2462.0989648337127</v>
      </c>
    </row>
    <row r="2443" spans="1:51" x14ac:dyDescent="0.2">
      <c r="A2443" s="3">
        <v>45751</v>
      </c>
      <c r="B2443">
        <v>45751</v>
      </c>
      <c r="C2443" t="s">
        <v>7801</v>
      </c>
      <c r="D2443" t="s">
        <v>66</v>
      </c>
      <c r="E2443" t="s">
        <v>67</v>
      </c>
      <c r="F2443" t="s">
        <v>194</v>
      </c>
      <c r="G2443" s="1">
        <v>0</v>
      </c>
      <c r="H2443" s="1">
        <v>0</v>
      </c>
      <c r="I2443" s="1">
        <v>500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>
        <v>500</v>
      </c>
      <c r="P2443" t="s">
        <v>7802</v>
      </c>
      <c r="Q2443" s="2">
        <v>244078</v>
      </c>
      <c r="R2443" t="s">
        <v>70</v>
      </c>
      <c r="S2443">
        <v>0</v>
      </c>
      <c r="T2443" t="s">
        <v>71</v>
      </c>
      <c r="U2443" t="s">
        <v>72</v>
      </c>
      <c r="V2443" s="1">
        <v>0</v>
      </c>
      <c r="W2443" s="1">
        <v>0</v>
      </c>
      <c r="X2443" s="1">
        <v>0</v>
      </c>
      <c r="AA2443" t="s">
        <v>58</v>
      </c>
      <c r="AB2443" s="1">
        <v>0</v>
      </c>
      <c r="AC2443" s="4">
        <f>IF(ISNUMBER(MATCH(AD2443, $AD$2:AD2442, 0)), INDEX($AC$2:AC2442, MATCH(AD2443, $AD$2:AD2442, 0)), MAX($AC$2:AC2442)+1)</f>
        <v>2</v>
      </c>
      <c r="AD2443" t="str">
        <f t="shared" si="117"/>
        <v>เชียงใหม่-พุทธมณฑลสาย 5</v>
      </c>
      <c r="AE2443" t="s">
        <v>73</v>
      </c>
      <c r="AF2443" s="1">
        <v>0</v>
      </c>
      <c r="AG2443" s="1">
        <v>0</v>
      </c>
      <c r="AH2443" s="1">
        <v>0</v>
      </c>
      <c r="AI2443" t="s">
        <v>7803</v>
      </c>
      <c r="AJ2443" s="1">
        <v>1</v>
      </c>
      <c r="AK2443" s="1">
        <v>720</v>
      </c>
      <c r="AL2443" s="1">
        <v>720</v>
      </c>
      <c r="AM2443" s="1">
        <v>1</v>
      </c>
      <c r="AN2443" s="1">
        <v>0</v>
      </c>
      <c r="AO2443" s="1">
        <v>0</v>
      </c>
      <c r="AP2443" s="1">
        <v>0</v>
      </c>
      <c r="AQ2443" s="1">
        <v>0</v>
      </c>
      <c r="AR2443" s="1">
        <v>500</v>
      </c>
      <c r="AS2443" s="1">
        <v>3059.2700208190031</v>
      </c>
      <c r="AT2443" s="1">
        <f>Table1[[#This Row],[รวมต้นทุนค่าเดินทาง]]+Table1[[#This Row],[รวมต้นทุนค่าซ่อม]]+Table1[[#This Row],[รวมค่าเสื่อม]]</f>
        <v>5055.6090627648955</v>
      </c>
      <c r="AU2443" s="1">
        <f t="shared" si="115"/>
        <v>5026.5629662053279</v>
      </c>
      <c r="AV2443" s="1" t="str" cm="1">
        <f t="array" ref="AV2443">IF(AC2443&lt;4, "เก็บ", IF(OR(AT2443 &lt; PERCENTILE(IF($AC$2:$AC$5092=AC2443, $AT$2:$AT$5092), 0.25) - 1.5 * (PERCENTILE(IF($AC$2:$AC$5092=AC2443, $AT$2:$AT$5092), 0.75) - PERCENTILE(IF($AC$2:$AC$5092=AC2443, $AT$2:$AT$5092), 0.25)), AT2443 &gt; PERCENTILE(IF($AC$2:$AC$5092=AC2443, $AT$2:$AT$5092), 0.75) + 1.5 * (PERCENTILE(IF($AC$2:$AC$5092=AC2443, $AT$2:$AT$5092), 0.75) - PERCENTILE(IF($AC$2:$AC$5092=AC2443, $AT$2:$AT$5092), 0.25))), "ตัด", "เก็บ"))</f>
        <v>เก็บ</v>
      </c>
      <c r="AW2443" s="1">
        <f t="shared" si="116"/>
        <v>5026.5629662053279</v>
      </c>
      <c r="AX2443" s="1">
        <v>4064.5059139663294</v>
      </c>
      <c r="AY2443" s="1">
        <v>1496.3390419458924</v>
      </c>
    </row>
    <row r="2444" spans="1:51" x14ac:dyDescent="0.2">
      <c r="A2444" s="3">
        <v>45751</v>
      </c>
      <c r="B2444">
        <v>45751</v>
      </c>
      <c r="C2444" t="s">
        <v>7804</v>
      </c>
      <c r="D2444" t="s">
        <v>51</v>
      </c>
      <c r="E2444" t="s">
        <v>61</v>
      </c>
      <c r="F2444" t="s">
        <v>5184</v>
      </c>
      <c r="G2444" s="1">
        <v>4200</v>
      </c>
      <c r="H2444" s="1">
        <v>2893</v>
      </c>
      <c r="I2444" s="1">
        <v>1900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  <c r="O2444" s="1">
        <v>6100</v>
      </c>
      <c r="P2444" t="s">
        <v>7805</v>
      </c>
      <c r="Q2444" s="2">
        <v>244078</v>
      </c>
      <c r="R2444" t="s">
        <v>55</v>
      </c>
      <c r="S2444">
        <v>0</v>
      </c>
      <c r="T2444" t="s">
        <v>56</v>
      </c>
      <c r="U2444" t="s">
        <v>57</v>
      </c>
      <c r="V2444" s="1">
        <v>2500</v>
      </c>
      <c r="W2444" s="1">
        <v>0</v>
      </c>
      <c r="X2444" s="1">
        <v>0</v>
      </c>
      <c r="AA2444" t="s">
        <v>58</v>
      </c>
      <c r="AB2444" s="1">
        <v>0</v>
      </c>
      <c r="AC2444" s="4">
        <f>IF(ISNUMBER(MATCH(AD2444, $AD$2:AD2443, 0)), INDEX($AC$2:AC2443, MATCH(AD2444, $AD$2:AD2443, 0)), MAX($AC$2:AC2443)+1)</f>
        <v>1</v>
      </c>
      <c r="AD2444" t="str">
        <f t="shared" si="117"/>
        <v>ท่าลี่-กองลอย</v>
      </c>
      <c r="AE2444" t="s">
        <v>55</v>
      </c>
      <c r="AF2444" s="1">
        <v>0</v>
      </c>
      <c r="AG2444" s="1">
        <v>0</v>
      </c>
      <c r="AH2444" s="1">
        <v>0</v>
      </c>
      <c r="AI2444" t="s">
        <v>7806</v>
      </c>
      <c r="AJ2444" s="1">
        <v>1</v>
      </c>
      <c r="AK2444" s="1">
        <v>0</v>
      </c>
      <c r="AL2444" s="1">
        <v>0</v>
      </c>
      <c r="AM2444" s="1">
        <v>0</v>
      </c>
      <c r="AN2444" s="1">
        <v>0</v>
      </c>
      <c r="AO2444" s="1">
        <v>0</v>
      </c>
      <c r="AP2444" s="1">
        <v>0</v>
      </c>
      <c r="AQ2444" s="1">
        <v>0</v>
      </c>
      <c r="AR2444" s="1">
        <v>11493</v>
      </c>
      <c r="AS2444" s="1">
        <v>19.753846153846155</v>
      </c>
      <c r="AT2444" s="1">
        <f>Table1[[#This Row],[รวมต้นทุนค่าเดินทาง]]+Table1[[#This Row],[รวมต้นทุนค่าซ่อม]]+Table1[[#This Row],[รวมค่าเสื่อม]]</f>
        <v>13375.336627610799</v>
      </c>
      <c r="AU2444" s="1">
        <f t="shared" si="115"/>
        <v>13953.293816562818</v>
      </c>
      <c r="AV2444" s="1" t="str" cm="1">
        <f t="array" ref="AV2444">IF(AC2444&lt;4, "เก็บ", IF(OR(AT2444 &lt; PERCENTILE(IF($AC$2:$AC$5092=AC2444, $AT$2:$AT$5092), 0.25) - 1.5 * (PERCENTILE(IF($AC$2:$AC$5092=AC2444, $AT$2:$AT$5092), 0.75) - PERCENTILE(IF($AC$2:$AC$5092=AC2444, $AT$2:$AT$5092), 0.25)), AT2444 &gt; PERCENTILE(IF($AC$2:$AC$5092=AC2444, $AT$2:$AT$5092), 0.75) + 1.5 * (PERCENTILE(IF($AC$2:$AC$5092=AC2444, $AT$2:$AT$5092), 0.75) - PERCENTILE(IF($AC$2:$AC$5092=AC2444, $AT$2:$AT$5092), 0.25))), "ตัด", "เก็บ"))</f>
        <v>เก็บ</v>
      </c>
      <c r="AW2444" s="1">
        <f t="shared" si="116"/>
        <v>13953.293816562818</v>
      </c>
      <c r="AX2444" s="1">
        <v>14426.372718098486</v>
      </c>
      <c r="AY2444" s="1">
        <v>1862.5827814569536</v>
      </c>
    </row>
    <row r="2445" spans="1:51" x14ac:dyDescent="0.2">
      <c r="A2445" s="3">
        <v>45751</v>
      </c>
      <c r="B2445">
        <v>45751</v>
      </c>
      <c r="C2445" t="s">
        <v>7807</v>
      </c>
      <c r="D2445" t="s">
        <v>66</v>
      </c>
      <c r="E2445" t="s">
        <v>67</v>
      </c>
      <c r="F2445" t="s">
        <v>849</v>
      </c>
      <c r="G2445" s="1">
        <v>408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  <c r="O2445" s="1">
        <v>408</v>
      </c>
      <c r="P2445" t="s">
        <v>7808</v>
      </c>
      <c r="Q2445" s="2">
        <v>244078</v>
      </c>
      <c r="R2445" t="s">
        <v>70</v>
      </c>
      <c r="S2445">
        <v>0</v>
      </c>
      <c r="T2445" t="s">
        <v>88</v>
      </c>
      <c r="U2445" t="s">
        <v>93</v>
      </c>
      <c r="V2445" s="1">
        <v>0</v>
      </c>
      <c r="W2445" s="1">
        <v>0</v>
      </c>
      <c r="X2445" s="1">
        <v>0</v>
      </c>
      <c r="AA2445" t="s">
        <v>58</v>
      </c>
      <c r="AB2445" s="1">
        <v>0</v>
      </c>
      <c r="AC2445" s="4">
        <f>IF(ISNUMBER(MATCH(AD2445, $AD$2:AD2444, 0)), INDEX($AC$2:AC2444, MATCH(AD2445, $AD$2:AD2444, 0)), MAX($AC$2:AC2444)+1)</f>
        <v>51</v>
      </c>
      <c r="AD2445" t="str">
        <f t="shared" si="117"/>
        <v>แพร่-ตลาดไท</v>
      </c>
      <c r="AE2445" t="s">
        <v>73</v>
      </c>
      <c r="AF2445" s="1">
        <v>0</v>
      </c>
      <c r="AG2445" s="1">
        <v>0</v>
      </c>
      <c r="AH2445" s="1">
        <v>0</v>
      </c>
      <c r="AI2445" t="s">
        <v>7809</v>
      </c>
      <c r="AJ2445" s="1">
        <v>1</v>
      </c>
      <c r="AK2445" s="1">
        <v>572</v>
      </c>
      <c r="AL2445" s="1">
        <v>572</v>
      </c>
      <c r="AM2445" s="1">
        <v>1</v>
      </c>
      <c r="AN2445" s="1">
        <v>0</v>
      </c>
      <c r="AO2445" s="1">
        <v>0</v>
      </c>
      <c r="AP2445" s="1">
        <v>0</v>
      </c>
      <c r="AQ2445" s="1">
        <v>0</v>
      </c>
      <c r="AR2445" s="1">
        <v>408</v>
      </c>
      <c r="AS2445" s="1">
        <v>1786.2754159397873</v>
      </c>
      <c r="AT2445" s="1">
        <f>Table1[[#This Row],[รวมต้นทุนค่าเดินทาง]]+Table1[[#This Row],[รวมต้นทุนค่าซ่อม]]+Table1[[#This Row],[รวมค่าเสื่อม]]</f>
        <v>4939.811130225502</v>
      </c>
      <c r="AU2445" s="1">
        <f t="shared" si="115"/>
        <v>4737.6107634746759</v>
      </c>
      <c r="AV2445" s="1" t="str" cm="1">
        <f t="array" ref="AV2445">IF(AC2445&lt;4, "เก็บ", IF(OR(AT2445 &lt; PERCENTILE(IF($AC$2:$AC$5092=AC2445, $AT$2:$AT$5092), 0.25) - 1.5 * (PERCENTILE(IF($AC$2:$AC$5092=AC2445, $AT$2:$AT$5092), 0.75) - PERCENTILE(IF($AC$2:$AC$5092=AC2445, $AT$2:$AT$5092), 0.25)), AT2445 &gt; PERCENTILE(IF($AC$2:$AC$5092=AC2445, $AT$2:$AT$5092), 0.75) + 1.5 * (PERCENTILE(IF($AC$2:$AC$5092=AC2445, $AT$2:$AT$5092), 0.75) - PERCENTILE(IF($AC$2:$AC$5092=AC2445, $AT$2:$AT$5092), 0.25))), "ตัด", "เก็บ"))</f>
        <v>เก็บ</v>
      </c>
      <c r="AW2445" s="1">
        <f t="shared" si="116"/>
        <v>4487.1668970521196</v>
      </c>
      <c r="AX2445" s="1">
        <v>3014.4338711558335</v>
      </c>
      <c r="AY2445" s="1">
        <v>2745.5357142857142</v>
      </c>
    </row>
    <row r="2446" spans="1:51" x14ac:dyDescent="0.2">
      <c r="A2446" s="3">
        <v>45751</v>
      </c>
      <c r="B2446">
        <v>45751</v>
      </c>
      <c r="C2446" t="s">
        <v>7810</v>
      </c>
      <c r="D2446" t="s">
        <v>66</v>
      </c>
      <c r="E2446" t="s">
        <v>105</v>
      </c>
      <c r="F2446" t="s">
        <v>137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779</v>
      </c>
      <c r="O2446" s="1">
        <v>779</v>
      </c>
      <c r="P2446" t="s">
        <v>7811</v>
      </c>
      <c r="Q2446" s="2">
        <v>244078</v>
      </c>
      <c r="R2446" t="s">
        <v>55</v>
      </c>
      <c r="S2446">
        <v>0</v>
      </c>
      <c r="T2446" t="s">
        <v>87</v>
      </c>
      <c r="U2446" t="s">
        <v>71</v>
      </c>
      <c r="V2446" s="1">
        <v>0</v>
      </c>
      <c r="W2446" s="1">
        <v>649</v>
      </c>
      <c r="X2446" s="1">
        <v>0</v>
      </c>
      <c r="Y2446" t="s">
        <v>108</v>
      </c>
      <c r="Z2446" t="s">
        <v>71</v>
      </c>
      <c r="AA2446" t="s">
        <v>764</v>
      </c>
      <c r="AB2446" s="1">
        <v>0</v>
      </c>
      <c r="AC2446" s="4">
        <f>IF(ISNUMBER(MATCH(AD2446, $AD$2:AD2445, 0)), INDEX($AC$2:AC2445, MATCH(AD2446, $AD$2:AD2445, 0)), MAX($AC$2:AC2445)+1)</f>
        <v>6</v>
      </c>
      <c r="AD2446" t="str">
        <f t="shared" si="117"/>
        <v>เชียงราย-เชียงใหม่</v>
      </c>
      <c r="AE2446" t="s">
        <v>55</v>
      </c>
      <c r="AF2446" s="1">
        <v>0</v>
      </c>
      <c r="AG2446" s="1">
        <v>0</v>
      </c>
      <c r="AH2446" s="1">
        <v>0</v>
      </c>
      <c r="AI2446" t="s">
        <v>7812</v>
      </c>
      <c r="AJ2446" s="1">
        <v>2</v>
      </c>
      <c r="AK2446" s="1">
        <v>0</v>
      </c>
      <c r="AL2446" s="1">
        <v>0</v>
      </c>
      <c r="AM2446" s="1">
        <v>0</v>
      </c>
      <c r="AN2446" s="1">
        <v>1041.3128999999999</v>
      </c>
      <c r="AO2446" s="1">
        <v>0</v>
      </c>
      <c r="AP2446" s="1">
        <v>0</v>
      </c>
      <c r="AQ2446" s="1">
        <v>0</v>
      </c>
      <c r="AR2446" s="1">
        <v>1428</v>
      </c>
      <c r="AS2446" s="1">
        <v>2470.9896212121212</v>
      </c>
      <c r="AT2446" s="1">
        <f>Table1[[#This Row],[รวมต้นทุนค่าเดินทาง]]+Table1[[#This Row],[รวมต้นทุนค่าซ่อม]]+Table1[[#This Row],[รวมค่าเสื่อม]]</f>
        <v>5498.9896212121212</v>
      </c>
      <c r="AU2446" s="1">
        <f t="shared" si="115"/>
        <v>4428.3346813776061</v>
      </c>
      <c r="AV2446" s="1" t="str" cm="1">
        <f t="array" ref="AV2446">IF(AC2446&lt;4, "เก็บ", IF(OR(AT2446 &lt; PERCENTILE(IF($AC$2:$AC$5092=AC2446, $AT$2:$AT$5092), 0.25) - 1.5 * (PERCENTILE(IF($AC$2:$AC$5092=AC2446, $AT$2:$AT$5092), 0.75) - PERCENTILE(IF($AC$2:$AC$5092=AC2446, $AT$2:$AT$5092), 0.25)), AT2446 &gt; PERCENTILE(IF($AC$2:$AC$5092=AC2446, $AT$2:$AT$5092), 0.75) + 1.5 * (PERCENTILE(IF($AC$2:$AC$5092=AC2446, $AT$2:$AT$5092), 0.75) - PERCENTILE(IF($AC$2:$AC$5092=AC2446, $AT$2:$AT$5092), 0.25))), "ตัด", "เก็บ"))</f>
        <v>เก็บ</v>
      </c>
      <c r="AW2446" s="1">
        <f t="shared" si="116"/>
        <v>3873.7679454274344</v>
      </c>
      <c r="AX2446" s="1">
        <v>2781.4385174989698</v>
      </c>
      <c r="AY2446" s="1">
        <v>1600</v>
      </c>
    </row>
    <row r="2447" spans="1:51" x14ac:dyDescent="0.2">
      <c r="A2447" s="3">
        <v>45751</v>
      </c>
      <c r="B2447">
        <v>45751</v>
      </c>
      <c r="C2447" t="s">
        <v>7813</v>
      </c>
      <c r="D2447" t="s">
        <v>66</v>
      </c>
      <c r="E2447" t="s">
        <v>84</v>
      </c>
      <c r="F2447" t="s">
        <v>543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  <c r="N2447" s="1">
        <v>0</v>
      </c>
      <c r="O2447" s="1">
        <v>0</v>
      </c>
      <c r="P2447" t="s">
        <v>7814</v>
      </c>
      <c r="Q2447" s="2">
        <v>244078</v>
      </c>
      <c r="R2447" t="s">
        <v>55</v>
      </c>
      <c r="S2447">
        <v>0</v>
      </c>
      <c r="T2447" t="s">
        <v>87</v>
      </c>
      <c r="U2447" t="s">
        <v>71</v>
      </c>
      <c r="V2447" s="1">
        <v>0</v>
      </c>
      <c r="W2447" s="1">
        <v>1201</v>
      </c>
      <c r="X2447" s="1">
        <v>0</v>
      </c>
      <c r="Y2447" t="s">
        <v>87</v>
      </c>
      <c r="Z2447" t="s">
        <v>71</v>
      </c>
      <c r="AA2447" t="s">
        <v>2123</v>
      </c>
      <c r="AB2447" s="1">
        <v>0</v>
      </c>
      <c r="AC2447" s="4">
        <f>IF(ISNUMBER(MATCH(AD2447, $AD$2:AD2446, 0)), INDEX($AC$2:AC2446, MATCH(AD2447, $AD$2:AD2446, 0)), MAX($AC$2:AC2446)+1)</f>
        <v>6</v>
      </c>
      <c r="AD2447" t="str">
        <f t="shared" si="117"/>
        <v>เชียงราย-เชียงใหม่</v>
      </c>
      <c r="AE2447" t="s">
        <v>55</v>
      </c>
      <c r="AF2447" s="1">
        <v>0</v>
      </c>
      <c r="AG2447" s="1">
        <v>0</v>
      </c>
      <c r="AH2447" s="1">
        <v>0</v>
      </c>
      <c r="AI2447" t="s">
        <v>7815</v>
      </c>
      <c r="AJ2447" s="1">
        <v>1</v>
      </c>
      <c r="AK2447" s="1">
        <v>0</v>
      </c>
      <c r="AL2447" s="1">
        <v>0</v>
      </c>
      <c r="AM2447" s="1">
        <v>0</v>
      </c>
      <c r="AN2447" s="1">
        <v>0</v>
      </c>
      <c r="AO2447" s="1">
        <v>0</v>
      </c>
      <c r="AP2447" s="1">
        <v>0</v>
      </c>
      <c r="AQ2447" s="1">
        <v>0</v>
      </c>
      <c r="AR2447" s="1">
        <v>1201</v>
      </c>
      <c r="AS2447" s="1">
        <v>1039.0943749999999</v>
      </c>
      <c r="AT2447" s="1">
        <f>Table1[[#This Row],[รวมต้นทุนค่าเดินทาง]]+Table1[[#This Row],[รวมต้นทุนค่าซ่อม]]+Table1[[#This Row],[รวมค่าเสื่อม]]</f>
        <v>3927.5943749999997</v>
      </c>
      <c r="AU2447" s="1">
        <f t="shared" si="115"/>
        <v>4428.3346813776061</v>
      </c>
      <c r="AV2447" s="1" t="str" cm="1">
        <f t="array" ref="AV2447">IF(AC2447&lt;4, "เก็บ", IF(OR(AT2447 &lt; PERCENTILE(IF($AC$2:$AC$5092=AC2447, $AT$2:$AT$5092), 0.25) - 1.5 * (PERCENTILE(IF($AC$2:$AC$5092=AC2447, $AT$2:$AT$5092), 0.75) - PERCENTILE(IF($AC$2:$AC$5092=AC2447, $AT$2:$AT$5092), 0.25)), AT2447 &gt; PERCENTILE(IF($AC$2:$AC$5092=AC2447, $AT$2:$AT$5092), 0.75) + 1.5 * (PERCENTILE(IF($AC$2:$AC$5092=AC2447, $AT$2:$AT$5092), 0.75) - PERCENTILE(IF($AC$2:$AC$5092=AC2447, $AT$2:$AT$5092), 0.25))), "ตัด", "เก็บ"))</f>
        <v>เก็บ</v>
      </c>
      <c r="AW2447" s="1">
        <f t="shared" si="116"/>
        <v>3873.7679454274344</v>
      </c>
      <c r="AX2447" s="1">
        <v>2781.4385174989698</v>
      </c>
      <c r="AY2447" s="1">
        <v>1687.5</v>
      </c>
    </row>
    <row r="2448" spans="1:51" x14ac:dyDescent="0.2">
      <c r="A2448" s="3">
        <v>45752</v>
      </c>
      <c r="B2448">
        <v>45752</v>
      </c>
      <c r="C2448" t="s">
        <v>7816</v>
      </c>
      <c r="D2448" t="s">
        <v>66</v>
      </c>
      <c r="E2448" t="s">
        <v>67</v>
      </c>
      <c r="F2448" t="s">
        <v>159</v>
      </c>
      <c r="G2448" s="1">
        <v>0</v>
      </c>
      <c r="H2448" s="1">
        <v>0</v>
      </c>
      <c r="I2448" s="1">
        <v>500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500</v>
      </c>
      <c r="P2448" t="s">
        <v>7817</v>
      </c>
      <c r="Q2448" s="2">
        <v>244079</v>
      </c>
      <c r="R2448" t="s">
        <v>70</v>
      </c>
      <c r="S2448">
        <v>0</v>
      </c>
      <c r="T2448" t="s">
        <v>71</v>
      </c>
      <c r="U2448" t="s">
        <v>161</v>
      </c>
      <c r="V2448" s="1">
        <v>0</v>
      </c>
      <c r="W2448" s="1">
        <v>0</v>
      </c>
      <c r="X2448" s="1">
        <v>0</v>
      </c>
      <c r="AA2448" t="s">
        <v>58</v>
      </c>
      <c r="AB2448" s="1">
        <v>0</v>
      </c>
      <c r="AC2448" s="4">
        <f>IF(ISNUMBER(MATCH(AD2448, $AD$2:AD2447, 0)), INDEX($AC$2:AC2447, MATCH(AD2448, $AD$2:AD2447, 0)), MAX($AC$2:AC2447)+1)</f>
        <v>9</v>
      </c>
      <c r="AD2448" t="str">
        <f t="shared" si="117"/>
        <v>เชียงใหม่-พุทธมณฑลสาย 2</v>
      </c>
      <c r="AE2448" t="s">
        <v>73</v>
      </c>
      <c r="AF2448" s="1">
        <v>0</v>
      </c>
      <c r="AG2448" s="1">
        <v>0</v>
      </c>
      <c r="AH2448" s="1">
        <v>0</v>
      </c>
      <c r="AI2448" t="s">
        <v>7818</v>
      </c>
      <c r="AJ2448" s="1">
        <v>1</v>
      </c>
      <c r="AK2448" s="1">
        <v>720</v>
      </c>
      <c r="AL2448" s="1">
        <v>720</v>
      </c>
      <c r="AM2448" s="1">
        <v>1</v>
      </c>
      <c r="AN2448" s="1">
        <v>0</v>
      </c>
      <c r="AO2448" s="1">
        <v>0</v>
      </c>
      <c r="AP2448" s="1">
        <v>0</v>
      </c>
      <c r="AQ2448" s="1">
        <v>0</v>
      </c>
      <c r="AR2448" s="1">
        <v>500</v>
      </c>
      <c r="AS2448" s="1">
        <v>1682.3620132324968</v>
      </c>
      <c r="AT2448" s="1">
        <f>Table1[[#This Row],[รวมต้นทุนค่าเดินทาง]]+Table1[[#This Row],[รวมต้นทุนค่าซ่อม]]+Table1[[#This Row],[รวมค่าเสื่อม]]</f>
        <v>3918.9727987825299</v>
      </c>
      <c r="AU2448" s="1">
        <f t="shared" si="115"/>
        <v>4623.2312262414152</v>
      </c>
      <c r="AV2448" s="1" t="str" cm="1">
        <f t="array" ref="AV2448">IF(AC2448&lt;4, "เก็บ", IF(OR(AT2448 &lt; PERCENTILE(IF($AC$2:$AC$5092=AC2448, $AT$2:$AT$5092), 0.25) - 1.5 * (PERCENTILE(IF($AC$2:$AC$5092=AC2448, $AT$2:$AT$5092), 0.75) - PERCENTILE(IF($AC$2:$AC$5092=AC2448, $AT$2:$AT$5092), 0.25)), AT2448 &gt; PERCENTILE(IF($AC$2:$AC$5092=AC2448, $AT$2:$AT$5092), 0.75) + 1.5 * (PERCENTILE(IF($AC$2:$AC$5092=AC2448, $AT$2:$AT$5092), 0.75) - PERCENTILE(IF($AC$2:$AC$5092=AC2448, $AT$2:$AT$5092), 0.25))), "ตัด", "เก็บ"))</f>
        <v>เก็บ</v>
      </c>
      <c r="AW2448" s="1">
        <f t="shared" si="116"/>
        <v>4005.4952465164292</v>
      </c>
      <c r="AX2448" s="1">
        <v>2577.9546108768855</v>
      </c>
      <c r="AY2448" s="1">
        <v>1736.6107855500334</v>
      </c>
    </row>
    <row r="2449" spans="1:51" x14ac:dyDescent="0.2">
      <c r="A2449" s="3">
        <v>45752</v>
      </c>
      <c r="B2449">
        <v>45752</v>
      </c>
      <c r="C2449" t="s">
        <v>7819</v>
      </c>
      <c r="D2449" t="s">
        <v>51</v>
      </c>
      <c r="E2449" t="s">
        <v>52</v>
      </c>
      <c r="F2449" t="s">
        <v>53</v>
      </c>
      <c r="G2449" s="1">
        <v>2700</v>
      </c>
      <c r="H2449" s="1">
        <v>4393</v>
      </c>
      <c r="I2449" s="1">
        <v>1900</v>
      </c>
      <c r="J2449" s="1">
        <v>0</v>
      </c>
      <c r="K2449" s="1">
        <v>0</v>
      </c>
      <c r="L2449" s="1">
        <v>0</v>
      </c>
      <c r="M2449" s="1">
        <v>0</v>
      </c>
      <c r="N2449" s="1">
        <v>0</v>
      </c>
      <c r="O2449" s="1">
        <v>4600</v>
      </c>
      <c r="P2449" t="s">
        <v>7820</v>
      </c>
      <c r="Q2449" s="2">
        <v>244079</v>
      </c>
      <c r="R2449" t="s">
        <v>55</v>
      </c>
      <c r="S2449">
        <v>0</v>
      </c>
      <c r="T2449" t="s">
        <v>56</v>
      </c>
      <c r="U2449" t="s">
        <v>57</v>
      </c>
      <c r="V2449" s="1">
        <v>2500</v>
      </c>
      <c r="W2449" s="1">
        <v>0</v>
      </c>
      <c r="X2449" s="1">
        <v>0</v>
      </c>
      <c r="AA2449" t="s">
        <v>58</v>
      </c>
      <c r="AB2449" s="1">
        <v>0</v>
      </c>
      <c r="AC2449" s="4">
        <f>IF(ISNUMBER(MATCH(AD2449, $AD$2:AD2448, 0)), INDEX($AC$2:AC2448, MATCH(AD2449, $AD$2:AD2448, 0)), MAX($AC$2:AC2448)+1)</f>
        <v>1</v>
      </c>
      <c r="AD2449" t="str">
        <f t="shared" si="117"/>
        <v>ท่าลี่-กองลอย</v>
      </c>
      <c r="AE2449" t="s">
        <v>55</v>
      </c>
      <c r="AF2449" s="1">
        <v>0</v>
      </c>
      <c r="AG2449" s="1">
        <v>0</v>
      </c>
      <c r="AH2449" s="1">
        <v>0</v>
      </c>
      <c r="AI2449" t="s">
        <v>7821</v>
      </c>
      <c r="AJ2449" s="1">
        <v>1</v>
      </c>
      <c r="AK2449" s="1">
        <v>0</v>
      </c>
      <c r="AL2449" s="1">
        <v>0</v>
      </c>
      <c r="AM2449" s="1">
        <v>0</v>
      </c>
      <c r="AN2449" s="1">
        <v>0</v>
      </c>
      <c r="AO2449" s="1">
        <v>0</v>
      </c>
      <c r="AP2449" s="1">
        <v>0</v>
      </c>
      <c r="AQ2449" s="1">
        <v>0</v>
      </c>
      <c r="AR2449" s="1">
        <v>11493</v>
      </c>
      <c r="AS2449" s="1">
        <v>18.342857142857145</v>
      </c>
      <c r="AT2449" s="1">
        <f>Table1[[#This Row],[รวมต้นทุนค่าเดินทาง]]+Table1[[#This Row],[รวมต้นทุนค่าซ่อม]]+Table1[[#This Row],[รวมค่าเสื่อม]]</f>
        <v>13360.657925636009</v>
      </c>
      <c r="AU2449" s="1">
        <f t="shared" si="115"/>
        <v>13953.293816562818</v>
      </c>
      <c r="AV2449" s="1" t="str" cm="1">
        <f t="array" ref="AV2449">IF(AC2449&lt;4, "เก็บ", IF(OR(AT2449 &lt; PERCENTILE(IF($AC$2:$AC$5092=AC2449, $AT$2:$AT$5092), 0.25) - 1.5 * (PERCENTILE(IF($AC$2:$AC$5092=AC2449, $AT$2:$AT$5092), 0.75) - PERCENTILE(IF($AC$2:$AC$5092=AC2449, $AT$2:$AT$5092), 0.25)), AT2449 &gt; PERCENTILE(IF($AC$2:$AC$5092=AC2449, $AT$2:$AT$5092), 0.75) + 1.5 * (PERCENTILE(IF($AC$2:$AC$5092=AC2449, $AT$2:$AT$5092), 0.75) - PERCENTILE(IF($AC$2:$AC$5092=AC2449, $AT$2:$AT$5092), 0.25))), "ตัด", "เก็บ"))</f>
        <v>เก็บ</v>
      </c>
      <c r="AW2449" s="1">
        <f t="shared" si="116"/>
        <v>13953.293816562818</v>
      </c>
      <c r="AX2449" s="1">
        <v>14426.372718098486</v>
      </c>
      <c r="AY2449" s="1">
        <v>1849.3150684931506</v>
      </c>
    </row>
    <row r="2450" spans="1:51" x14ac:dyDescent="0.2">
      <c r="A2450" s="3">
        <v>45752</v>
      </c>
      <c r="B2450">
        <v>45752</v>
      </c>
      <c r="C2450" t="s">
        <v>7822</v>
      </c>
      <c r="D2450" t="s">
        <v>66</v>
      </c>
      <c r="E2450" t="s">
        <v>84</v>
      </c>
      <c r="F2450" t="s">
        <v>633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747</v>
      </c>
      <c r="O2450" s="1">
        <v>747</v>
      </c>
      <c r="P2450" t="s">
        <v>7823</v>
      </c>
      <c r="Q2450" s="2">
        <v>244079</v>
      </c>
      <c r="R2450" t="s">
        <v>55</v>
      </c>
      <c r="S2450">
        <v>0</v>
      </c>
      <c r="T2450" t="s">
        <v>87</v>
      </c>
      <c r="U2450" t="s">
        <v>71</v>
      </c>
      <c r="V2450" s="1">
        <v>0</v>
      </c>
      <c r="W2450" s="1">
        <v>649</v>
      </c>
      <c r="X2450" s="1">
        <v>0</v>
      </c>
      <c r="Y2450" t="s">
        <v>108</v>
      </c>
      <c r="Z2450" t="s">
        <v>71</v>
      </c>
      <c r="AA2450" t="s">
        <v>1854</v>
      </c>
      <c r="AB2450" s="1">
        <v>0</v>
      </c>
      <c r="AC2450" s="4">
        <f>IF(ISNUMBER(MATCH(AD2450, $AD$2:AD2449, 0)), INDEX($AC$2:AC2449, MATCH(AD2450, $AD$2:AD2449, 0)), MAX($AC$2:AC2449)+1)</f>
        <v>6</v>
      </c>
      <c r="AD2450" t="str">
        <f t="shared" si="117"/>
        <v>เชียงราย-เชียงใหม่</v>
      </c>
      <c r="AE2450" t="s">
        <v>55</v>
      </c>
      <c r="AF2450" s="1">
        <v>0</v>
      </c>
      <c r="AG2450" s="1">
        <v>0</v>
      </c>
      <c r="AH2450" s="1">
        <v>0</v>
      </c>
      <c r="AI2450" t="s">
        <v>7824</v>
      </c>
      <c r="AJ2450" s="1">
        <v>1</v>
      </c>
      <c r="AK2450" s="1">
        <v>0</v>
      </c>
      <c r="AL2450" s="1">
        <v>0</v>
      </c>
      <c r="AM2450" s="1">
        <v>0</v>
      </c>
      <c r="AN2450" s="1">
        <v>0</v>
      </c>
      <c r="AO2450" s="1">
        <v>0</v>
      </c>
      <c r="AP2450" s="1">
        <v>0</v>
      </c>
      <c r="AQ2450" s="1">
        <v>0</v>
      </c>
      <c r="AR2450" s="1">
        <v>1396</v>
      </c>
      <c r="AS2450" s="1">
        <v>2065.0533556547616</v>
      </c>
      <c r="AT2450" s="1">
        <f>Table1[[#This Row],[รวมต้นทุนค่าเดินทาง]]+Table1[[#This Row],[รวมต้นทุนค่าซ่อม]]+Table1[[#This Row],[รวมค่าเสื่อม]]</f>
        <v>4988.20267692173</v>
      </c>
      <c r="AU2450" s="1">
        <f t="shared" si="115"/>
        <v>4428.3346813776061</v>
      </c>
      <c r="AV2450" s="1" t="str" cm="1">
        <f t="array" ref="AV2450">IF(AC2450&lt;4, "เก็บ", IF(OR(AT2450 &lt; PERCENTILE(IF($AC$2:$AC$5092=AC2450, $AT$2:$AT$5092), 0.25) - 1.5 * (PERCENTILE(IF($AC$2:$AC$5092=AC2450, $AT$2:$AT$5092), 0.75) - PERCENTILE(IF($AC$2:$AC$5092=AC2450, $AT$2:$AT$5092), 0.25)), AT2450 &gt; PERCENTILE(IF($AC$2:$AC$5092=AC2450, $AT$2:$AT$5092), 0.75) + 1.5 * (PERCENTILE(IF($AC$2:$AC$5092=AC2450, $AT$2:$AT$5092), 0.75) - PERCENTILE(IF($AC$2:$AC$5092=AC2450, $AT$2:$AT$5092), 0.25))), "ตัด", "เก็บ"))</f>
        <v>เก็บ</v>
      </c>
      <c r="AW2450" s="1">
        <f t="shared" si="116"/>
        <v>3873.7679454274344</v>
      </c>
      <c r="AX2450" s="1">
        <v>2781.4385174989698</v>
      </c>
      <c r="AY2450" s="1">
        <v>1527.1493212669684</v>
      </c>
    </row>
    <row r="2451" spans="1:51" x14ac:dyDescent="0.2">
      <c r="A2451" s="3">
        <v>45752</v>
      </c>
      <c r="B2451">
        <v>45752</v>
      </c>
      <c r="C2451" t="s">
        <v>7825</v>
      </c>
      <c r="D2451" t="s">
        <v>66</v>
      </c>
      <c r="E2451" t="s">
        <v>184</v>
      </c>
      <c r="F2451" t="s">
        <v>1072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  <c r="P2451" t="s">
        <v>7826</v>
      </c>
      <c r="Q2451" s="2">
        <v>244079</v>
      </c>
      <c r="R2451" t="s">
        <v>55</v>
      </c>
      <c r="S2451">
        <v>0</v>
      </c>
      <c r="T2451" t="s">
        <v>87</v>
      </c>
      <c r="U2451" t="s">
        <v>71</v>
      </c>
      <c r="V2451" s="1">
        <v>0</v>
      </c>
      <c r="W2451" s="1">
        <v>1266</v>
      </c>
      <c r="X2451" s="1">
        <v>0</v>
      </c>
      <c r="Y2451" t="s">
        <v>87</v>
      </c>
      <c r="Z2451" t="s">
        <v>71</v>
      </c>
      <c r="AA2451" t="s">
        <v>7827</v>
      </c>
      <c r="AB2451" s="1">
        <v>0</v>
      </c>
      <c r="AC2451" s="4">
        <f>IF(ISNUMBER(MATCH(AD2451, $AD$2:AD2450, 0)), INDEX($AC$2:AC2450, MATCH(AD2451, $AD$2:AD2450, 0)), MAX($AC$2:AC2450)+1)</f>
        <v>6</v>
      </c>
      <c r="AD2451" t="str">
        <f t="shared" si="117"/>
        <v>เชียงราย-เชียงใหม่</v>
      </c>
      <c r="AE2451" t="s">
        <v>55</v>
      </c>
      <c r="AF2451" s="1">
        <v>0</v>
      </c>
      <c r="AG2451" s="1">
        <v>0</v>
      </c>
      <c r="AH2451" s="1">
        <v>0</v>
      </c>
      <c r="AI2451" t="s">
        <v>7828</v>
      </c>
      <c r="AJ2451" s="1">
        <v>1</v>
      </c>
      <c r="AK2451" s="1">
        <v>0</v>
      </c>
      <c r="AL2451" s="1">
        <v>0</v>
      </c>
      <c r="AM2451" s="1">
        <v>0</v>
      </c>
      <c r="AN2451" s="1">
        <v>0</v>
      </c>
      <c r="AO2451" s="1">
        <v>0</v>
      </c>
      <c r="AP2451" s="1">
        <v>0</v>
      </c>
      <c r="AQ2451" s="1">
        <v>0</v>
      </c>
      <c r="AR2451" s="1">
        <v>1266</v>
      </c>
      <c r="AS2451" s="1">
        <v>1119.36818627451</v>
      </c>
      <c r="AT2451" s="1">
        <f>Table1[[#This Row],[รวมต้นทุนค่าเดินทาง]]+Table1[[#This Row],[รวมต้นทุนค่าซ่อม]]+Table1[[#This Row],[รวมค่าเสื่อม]]</f>
        <v>3746.2552830487034</v>
      </c>
      <c r="AU2451" s="1">
        <f t="shared" si="115"/>
        <v>4428.3346813776061</v>
      </c>
      <c r="AV2451" s="1" t="str" cm="1">
        <f t="array" ref="AV2451">IF(AC2451&lt;4, "เก็บ", IF(OR(AT2451 &lt; PERCENTILE(IF($AC$2:$AC$5092=AC2451, $AT$2:$AT$5092), 0.25) - 1.5 * (PERCENTILE(IF($AC$2:$AC$5092=AC2451, $AT$2:$AT$5092), 0.75) - PERCENTILE(IF($AC$2:$AC$5092=AC2451, $AT$2:$AT$5092), 0.25)), AT2451 &gt; PERCENTILE(IF($AC$2:$AC$5092=AC2451, $AT$2:$AT$5092), 0.75) + 1.5 * (PERCENTILE(IF($AC$2:$AC$5092=AC2451, $AT$2:$AT$5092), 0.75) - PERCENTILE(IF($AC$2:$AC$5092=AC2451, $AT$2:$AT$5092), 0.25))), "ตัด", "เก็บ"))</f>
        <v>เก็บ</v>
      </c>
      <c r="AW2451" s="1">
        <f t="shared" si="116"/>
        <v>3873.7679454274344</v>
      </c>
      <c r="AX2451" s="1">
        <v>2781.4385174989698</v>
      </c>
      <c r="AY2451" s="1">
        <v>1360.8870967741937</v>
      </c>
    </row>
    <row r="2452" spans="1:51" x14ac:dyDescent="0.2">
      <c r="A2452" s="3">
        <v>45753</v>
      </c>
      <c r="B2452">
        <v>45753</v>
      </c>
      <c r="C2452" t="s">
        <v>7829</v>
      </c>
      <c r="D2452" t="s">
        <v>51</v>
      </c>
      <c r="E2452" t="s">
        <v>61</v>
      </c>
      <c r="F2452" t="s">
        <v>2381</v>
      </c>
      <c r="G2452" s="1">
        <v>2700</v>
      </c>
      <c r="H2452" s="1">
        <v>4393</v>
      </c>
      <c r="I2452" s="1">
        <v>1900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>
        <v>4600</v>
      </c>
      <c r="P2452" t="s">
        <v>7830</v>
      </c>
      <c r="Q2452" s="2">
        <v>244080</v>
      </c>
      <c r="R2452" t="s">
        <v>55</v>
      </c>
      <c r="S2452">
        <v>0</v>
      </c>
      <c r="T2452" t="s">
        <v>56</v>
      </c>
      <c r="U2452" t="s">
        <v>57</v>
      </c>
      <c r="V2452" s="1">
        <v>2500</v>
      </c>
      <c r="W2452" s="1">
        <v>0</v>
      </c>
      <c r="X2452" s="1">
        <v>0</v>
      </c>
      <c r="AA2452" t="s">
        <v>58</v>
      </c>
      <c r="AB2452" s="1">
        <v>0</v>
      </c>
      <c r="AC2452" s="4">
        <f>IF(ISNUMBER(MATCH(AD2452, $AD$2:AD2451, 0)), INDEX($AC$2:AC2451, MATCH(AD2452, $AD$2:AD2451, 0)), MAX($AC$2:AC2451)+1)</f>
        <v>1</v>
      </c>
      <c r="AD2452" t="str">
        <f t="shared" si="117"/>
        <v>ท่าลี่-กองลอย</v>
      </c>
      <c r="AE2452" t="s">
        <v>55</v>
      </c>
      <c r="AF2452" s="1">
        <v>0</v>
      </c>
      <c r="AG2452" s="1">
        <v>0</v>
      </c>
      <c r="AH2452" s="1">
        <v>0</v>
      </c>
      <c r="AI2452" t="s">
        <v>7831</v>
      </c>
      <c r="AJ2452" s="1">
        <v>1</v>
      </c>
      <c r="AK2452" s="1">
        <v>0</v>
      </c>
      <c r="AL2452" s="1">
        <v>0</v>
      </c>
      <c r="AM2452" s="1">
        <v>0</v>
      </c>
      <c r="AN2452" s="1">
        <v>0</v>
      </c>
      <c r="AO2452" s="1">
        <v>0</v>
      </c>
      <c r="AP2452" s="1">
        <v>0</v>
      </c>
      <c r="AQ2452" s="1">
        <v>0</v>
      </c>
      <c r="AR2452" s="1">
        <v>11493</v>
      </c>
      <c r="AS2452" s="1">
        <v>21.735327635327636</v>
      </c>
      <c r="AT2452" s="1">
        <f>Table1[[#This Row],[รวมต้นทุนค่าเดินทาง]]+Table1[[#This Row],[รวมต้นทุนค่าซ่อม]]+Table1[[#This Row],[รวมค่าเสื่อม]]</f>
        <v>14071.55350945351</v>
      </c>
      <c r="AU2452" s="1">
        <f t="shared" si="115"/>
        <v>13953.293816562818</v>
      </c>
      <c r="AV2452" s="1" t="str" cm="1">
        <f t="array" ref="AV2452">IF(AC2452&lt;4, "เก็บ", IF(OR(AT2452 &lt; PERCENTILE(IF($AC$2:$AC$5092=AC2452, $AT$2:$AT$5092), 0.25) - 1.5 * (PERCENTILE(IF($AC$2:$AC$5092=AC2452, $AT$2:$AT$5092), 0.75) - PERCENTILE(IF($AC$2:$AC$5092=AC2452, $AT$2:$AT$5092), 0.25)), AT2452 &gt; PERCENTILE(IF($AC$2:$AC$5092=AC2452, $AT$2:$AT$5092), 0.75) + 1.5 * (PERCENTILE(IF($AC$2:$AC$5092=AC2452, $AT$2:$AT$5092), 0.75) - PERCENTILE(IF($AC$2:$AC$5092=AC2452, $AT$2:$AT$5092), 0.25))), "ตัด", "เก็บ"))</f>
        <v>เก็บ</v>
      </c>
      <c r="AW2452" s="1">
        <f t="shared" si="116"/>
        <v>13953.293816562818</v>
      </c>
      <c r="AX2452" s="1">
        <v>14426.372718098486</v>
      </c>
      <c r="AY2452" s="1">
        <v>2556.818181818182</v>
      </c>
    </row>
    <row r="2453" spans="1:51" x14ac:dyDescent="0.2">
      <c r="A2453" s="3">
        <v>45753</v>
      </c>
      <c r="B2453">
        <v>45753</v>
      </c>
      <c r="C2453" t="s">
        <v>7832</v>
      </c>
      <c r="D2453" t="s">
        <v>66</v>
      </c>
      <c r="E2453" t="s">
        <v>148</v>
      </c>
      <c r="F2453" t="s">
        <v>1080</v>
      </c>
      <c r="G2453" s="1">
        <v>487</v>
      </c>
      <c r="H2453" s="1">
        <v>0</v>
      </c>
      <c r="I2453" s="1">
        <v>0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  <c r="O2453" s="1">
        <v>487</v>
      </c>
      <c r="P2453" t="s">
        <v>7833</v>
      </c>
      <c r="Q2453" s="2">
        <v>244080</v>
      </c>
      <c r="R2453" t="s">
        <v>55</v>
      </c>
      <c r="S2453">
        <v>0</v>
      </c>
      <c r="T2453" t="s">
        <v>114</v>
      </c>
      <c r="U2453" t="s">
        <v>71</v>
      </c>
      <c r="V2453" s="1">
        <v>0</v>
      </c>
      <c r="W2453" s="1">
        <v>1494</v>
      </c>
      <c r="X2453" s="1">
        <v>0</v>
      </c>
      <c r="Y2453" t="s">
        <v>114</v>
      </c>
      <c r="Z2453" t="s">
        <v>71</v>
      </c>
      <c r="AA2453" t="s">
        <v>7834</v>
      </c>
      <c r="AB2453" s="1">
        <v>0</v>
      </c>
      <c r="AC2453" s="4">
        <f>IF(ISNUMBER(MATCH(AD2453, $AD$2:AD2452, 0)), INDEX($AC$2:AC2452, MATCH(AD2453, $AD$2:AD2452, 0)), MAX($AC$2:AC2452)+1)</f>
        <v>7</v>
      </c>
      <c r="AD2453" t="str">
        <f t="shared" si="117"/>
        <v>แม่สาย-เชียงใหม่</v>
      </c>
      <c r="AE2453" t="s">
        <v>55</v>
      </c>
      <c r="AF2453" s="1">
        <v>0</v>
      </c>
      <c r="AG2453" s="1">
        <v>0</v>
      </c>
      <c r="AH2453" s="1">
        <v>0</v>
      </c>
      <c r="AI2453" t="s">
        <v>7835</v>
      </c>
      <c r="AJ2453" s="1">
        <v>1</v>
      </c>
      <c r="AK2453" s="1">
        <v>0</v>
      </c>
      <c r="AL2453" s="1">
        <v>0</v>
      </c>
      <c r="AM2453" s="1">
        <v>0</v>
      </c>
      <c r="AN2453" s="1">
        <v>0</v>
      </c>
      <c r="AO2453" s="1">
        <v>0</v>
      </c>
      <c r="AP2453" s="1">
        <v>0</v>
      </c>
      <c r="AQ2453" s="1">
        <v>0</v>
      </c>
      <c r="AR2453" s="1">
        <v>1981</v>
      </c>
      <c r="AS2453" s="1">
        <v>1343.8679397254398</v>
      </c>
      <c r="AT2453" s="1">
        <f>Table1[[#This Row],[รวมต้นทุนค่าเดินทาง]]+Table1[[#This Row],[รวมต้นทุนค่าซ่อม]]+Table1[[#This Row],[รวมค่าเสื่อม]]</f>
        <v>4499.5667349061632</v>
      </c>
      <c r="AU2453" s="1">
        <f t="shared" si="115"/>
        <v>4610.750953896033</v>
      </c>
      <c r="AV2453" s="1" t="str" cm="1">
        <f t="array" ref="AV2453">IF(AC2453&lt;4, "เก็บ", IF(OR(AT2453 &lt; PERCENTILE(IF($AC$2:$AC$5092=AC2453, $AT$2:$AT$5092), 0.25) - 1.5 * (PERCENTILE(IF($AC$2:$AC$5092=AC2453, $AT$2:$AT$5092), 0.75) - PERCENTILE(IF($AC$2:$AC$5092=AC2453, $AT$2:$AT$5092), 0.25)), AT2453 &gt; PERCENTILE(IF($AC$2:$AC$5092=AC2453, $AT$2:$AT$5092), 0.75) + 1.5 * (PERCENTILE(IF($AC$2:$AC$5092=AC2453, $AT$2:$AT$5092), 0.75) - PERCENTILE(IF($AC$2:$AC$5092=AC2453, $AT$2:$AT$5092), 0.25))), "ตัด", "เก็บ"))</f>
        <v>เก็บ</v>
      </c>
      <c r="AW2453" s="1">
        <f t="shared" si="116"/>
        <v>3940.0604671629926</v>
      </c>
      <c r="AX2453" s="1">
        <v>3152.7453177985908</v>
      </c>
      <c r="AY2453" s="1">
        <v>1174.698795180723</v>
      </c>
    </row>
    <row r="2454" spans="1:51" x14ac:dyDescent="0.2">
      <c r="A2454" s="3">
        <v>45754</v>
      </c>
      <c r="B2454">
        <v>45754</v>
      </c>
      <c r="C2454" t="s">
        <v>7836</v>
      </c>
      <c r="D2454" t="s">
        <v>66</v>
      </c>
      <c r="E2454" t="s">
        <v>67</v>
      </c>
      <c r="F2454" t="s">
        <v>68</v>
      </c>
      <c r="G2454" s="1">
        <v>0</v>
      </c>
      <c r="H2454" s="1">
        <v>0</v>
      </c>
      <c r="I2454" s="1">
        <v>400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  <c r="O2454" s="1">
        <v>400</v>
      </c>
      <c r="P2454" t="s">
        <v>7837</v>
      </c>
      <c r="Q2454" s="2">
        <v>244080</v>
      </c>
      <c r="R2454" t="s">
        <v>70</v>
      </c>
      <c r="S2454">
        <v>0</v>
      </c>
      <c r="T2454" t="s">
        <v>254</v>
      </c>
      <c r="U2454" t="s">
        <v>161</v>
      </c>
      <c r="V2454" s="1">
        <v>0</v>
      </c>
      <c r="W2454" s="1">
        <v>0</v>
      </c>
      <c r="X2454" s="1">
        <v>0</v>
      </c>
      <c r="AA2454" t="s">
        <v>58</v>
      </c>
      <c r="AB2454" s="1">
        <v>0</v>
      </c>
      <c r="AC2454" s="4">
        <f>IF(ISNUMBER(MATCH(AD2454, $AD$2:AD2453, 0)), INDEX($AC$2:AC2453, MATCH(AD2454, $AD$2:AD2453, 0)), MAX($AC$2:AC2453)+1)</f>
        <v>11</v>
      </c>
      <c r="AD2454" t="str">
        <f t="shared" si="117"/>
        <v>ลำปาง-พุทธมณฑลสาย 2</v>
      </c>
      <c r="AE2454" t="s">
        <v>73</v>
      </c>
      <c r="AF2454" s="1">
        <v>0</v>
      </c>
      <c r="AG2454" s="1">
        <v>0</v>
      </c>
      <c r="AH2454" s="1">
        <v>0</v>
      </c>
      <c r="AI2454" t="s">
        <v>7838</v>
      </c>
      <c r="AJ2454" s="1">
        <v>2</v>
      </c>
      <c r="AK2454" s="1">
        <v>720</v>
      </c>
      <c r="AL2454" s="1">
        <v>1410</v>
      </c>
      <c r="AM2454" s="1">
        <v>0.51063829787234039</v>
      </c>
      <c r="AN2454" s="1">
        <v>0</v>
      </c>
      <c r="AO2454" s="1">
        <v>0</v>
      </c>
      <c r="AP2454" s="1">
        <v>0</v>
      </c>
      <c r="AQ2454" s="1">
        <v>0</v>
      </c>
      <c r="AR2454" s="1">
        <v>400</v>
      </c>
      <c r="AS2454" s="1">
        <v>418.34784819295101</v>
      </c>
      <c r="AT2454" s="1">
        <f>Table1[[#This Row],[รวมต้นทุนค่าเดินทาง]]+Table1[[#This Row],[รวมต้นทุนค่าซ่อม]]+Table1[[#This Row],[รวมค่าเสื่อม]]</f>
        <v>2330.6013693197115</v>
      </c>
      <c r="AU2454" s="1">
        <f t="shared" si="115"/>
        <v>4930.4097489270907</v>
      </c>
      <c r="AV2454" s="1" t="str" cm="1">
        <f t="array" ref="AV2454">IF(AC2454&lt;4, "เก็บ", IF(OR(AT2454 &lt; PERCENTILE(IF($AC$2:$AC$5092=AC2454, $AT$2:$AT$5092), 0.25) - 1.5 * (PERCENTILE(IF($AC$2:$AC$5092=AC2454, $AT$2:$AT$5092), 0.75) - PERCENTILE(IF($AC$2:$AC$5092=AC2454, $AT$2:$AT$5092), 0.25)), AT2454 &gt; PERCENTILE(IF($AC$2:$AC$5092=AC2454, $AT$2:$AT$5092), 0.75) + 1.5 * (PERCENTILE(IF($AC$2:$AC$5092=AC2454, $AT$2:$AT$5092), 0.75) - PERCENTILE(IF($AC$2:$AC$5092=AC2454, $AT$2:$AT$5092), 0.25))), "ตัด", "เก็บ"))</f>
        <v>เก็บ</v>
      </c>
      <c r="AW2454" s="1">
        <f t="shared" si="116"/>
        <v>4496.4734610911819</v>
      </c>
      <c r="AX2454" s="1">
        <v>2927.9145864762854</v>
      </c>
      <c r="AY2454" s="1">
        <v>1512.2535211267605</v>
      </c>
    </row>
    <row r="2455" spans="1:51" x14ac:dyDescent="0.2">
      <c r="A2455" s="3">
        <v>45754</v>
      </c>
      <c r="B2455">
        <v>45754</v>
      </c>
      <c r="C2455" t="s">
        <v>7839</v>
      </c>
      <c r="D2455" t="s">
        <v>51</v>
      </c>
      <c r="E2455" t="s">
        <v>61</v>
      </c>
      <c r="F2455" t="s">
        <v>7840</v>
      </c>
      <c r="G2455" s="1">
        <v>2700</v>
      </c>
      <c r="H2455" s="1">
        <v>4393</v>
      </c>
      <c r="I2455" s="1">
        <v>1900</v>
      </c>
      <c r="J2455" s="1">
        <v>0</v>
      </c>
      <c r="K2455" s="1">
        <v>0</v>
      </c>
      <c r="L2455" s="1">
        <v>0</v>
      </c>
      <c r="M2455" s="1">
        <v>0</v>
      </c>
      <c r="N2455" s="1">
        <v>0</v>
      </c>
      <c r="O2455" s="1">
        <v>4600</v>
      </c>
      <c r="P2455" t="s">
        <v>7841</v>
      </c>
      <c r="Q2455" s="2">
        <v>244081</v>
      </c>
      <c r="R2455" t="s">
        <v>55</v>
      </c>
      <c r="S2455">
        <v>0</v>
      </c>
      <c r="T2455" t="s">
        <v>56</v>
      </c>
      <c r="U2455" t="s">
        <v>57</v>
      </c>
      <c r="V2455" s="1">
        <v>2500</v>
      </c>
      <c r="W2455" s="1">
        <v>0</v>
      </c>
      <c r="X2455" s="1">
        <v>0</v>
      </c>
      <c r="AA2455" t="s">
        <v>58</v>
      </c>
      <c r="AB2455" s="1">
        <v>0</v>
      </c>
      <c r="AC2455" s="4">
        <f>IF(ISNUMBER(MATCH(AD2455, $AD$2:AD2454, 0)), INDEX($AC$2:AC2454, MATCH(AD2455, $AD$2:AD2454, 0)), MAX($AC$2:AC2454)+1)</f>
        <v>1</v>
      </c>
      <c r="AD2455" t="str">
        <f t="shared" si="117"/>
        <v>ท่าลี่-กองลอย</v>
      </c>
      <c r="AE2455" t="s">
        <v>55</v>
      </c>
      <c r="AF2455" s="1">
        <v>0</v>
      </c>
      <c r="AG2455" s="1">
        <v>0</v>
      </c>
      <c r="AH2455" s="1">
        <v>0</v>
      </c>
      <c r="AI2455" t="s">
        <v>7842</v>
      </c>
      <c r="AJ2455" s="1">
        <v>1</v>
      </c>
      <c r="AK2455" s="1">
        <v>0</v>
      </c>
      <c r="AL2455" s="1">
        <v>0</v>
      </c>
      <c r="AM2455" s="1">
        <v>0</v>
      </c>
      <c r="AN2455" s="1">
        <v>0</v>
      </c>
      <c r="AO2455" s="1">
        <v>0</v>
      </c>
      <c r="AP2455" s="1">
        <v>0</v>
      </c>
      <c r="AQ2455" s="1">
        <v>0</v>
      </c>
      <c r="AR2455" s="1">
        <v>11493</v>
      </c>
      <c r="AS2455" s="1">
        <v>228.8976923076923</v>
      </c>
      <c r="AT2455" s="1">
        <f>Table1[[#This Row],[รวมต้นทุนค่าเดินทาง]]+Table1[[#This Row],[รวมต้นทุนค่าซ่อม]]+Table1[[#This Row],[รวมค่าเสื่อม]]</f>
        <v>14105.372268578878</v>
      </c>
      <c r="AU2455" s="1">
        <f t="shared" si="115"/>
        <v>13953.293816562818</v>
      </c>
      <c r="AV2455" s="1" t="str" cm="1">
        <f t="array" ref="AV2455">IF(AC2455&lt;4, "เก็บ", IF(OR(AT2455 &lt; PERCENTILE(IF($AC$2:$AC$5092=AC2455, $AT$2:$AT$5092), 0.25) - 1.5 * (PERCENTILE(IF($AC$2:$AC$5092=AC2455, $AT$2:$AT$5092), 0.75) - PERCENTILE(IF($AC$2:$AC$5092=AC2455, $AT$2:$AT$5092), 0.25)), AT2455 &gt; PERCENTILE(IF($AC$2:$AC$5092=AC2455, $AT$2:$AT$5092), 0.75) + 1.5 * (PERCENTILE(IF($AC$2:$AC$5092=AC2455, $AT$2:$AT$5092), 0.75) - PERCENTILE(IF($AC$2:$AC$5092=AC2455, $AT$2:$AT$5092), 0.25))), "ตัด", "เก็บ"))</f>
        <v>เก็บ</v>
      </c>
      <c r="AW2455" s="1">
        <f t="shared" si="116"/>
        <v>13953.293816562818</v>
      </c>
      <c r="AX2455" s="1">
        <v>14426.372718098486</v>
      </c>
      <c r="AY2455" s="1">
        <v>2383.4745762711864</v>
      </c>
    </row>
    <row r="2456" spans="1:51" x14ac:dyDescent="0.2">
      <c r="A2456" s="3">
        <v>45754</v>
      </c>
      <c r="B2456">
        <v>45754</v>
      </c>
      <c r="C2456" t="s">
        <v>7843</v>
      </c>
      <c r="D2456" t="s">
        <v>66</v>
      </c>
      <c r="E2456" t="s">
        <v>67</v>
      </c>
      <c r="F2456" t="s">
        <v>1790</v>
      </c>
      <c r="G2456" s="1">
        <v>0</v>
      </c>
      <c r="H2456" s="1">
        <v>779</v>
      </c>
      <c r="I2456" s="1">
        <v>400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400</v>
      </c>
      <c r="P2456" t="s">
        <v>7844</v>
      </c>
      <c r="Q2456" s="2">
        <v>244081</v>
      </c>
      <c r="R2456" t="s">
        <v>70</v>
      </c>
      <c r="S2456">
        <v>0</v>
      </c>
      <c r="T2456" t="s">
        <v>88</v>
      </c>
      <c r="U2456" t="s">
        <v>93</v>
      </c>
      <c r="V2456" s="1">
        <v>0</v>
      </c>
      <c r="W2456" s="1">
        <v>0</v>
      </c>
      <c r="X2456" s="1">
        <v>0</v>
      </c>
      <c r="AA2456" t="s">
        <v>58</v>
      </c>
      <c r="AB2456" s="1">
        <v>0</v>
      </c>
      <c r="AC2456" s="4">
        <f>IF(ISNUMBER(MATCH(AD2456, $AD$2:AD2455, 0)), INDEX($AC$2:AC2455, MATCH(AD2456, $AD$2:AD2455, 0)), MAX($AC$2:AC2455)+1)</f>
        <v>51</v>
      </c>
      <c r="AD2456" t="str">
        <f t="shared" si="117"/>
        <v>แพร่-ตลาดไท</v>
      </c>
      <c r="AE2456" t="s">
        <v>73</v>
      </c>
      <c r="AF2456" s="1">
        <v>0</v>
      </c>
      <c r="AG2456" s="1">
        <v>0</v>
      </c>
      <c r="AH2456" s="1">
        <v>0</v>
      </c>
      <c r="AI2456" t="s">
        <v>7845</v>
      </c>
      <c r="AJ2456" s="1">
        <v>1</v>
      </c>
      <c r="AK2456" s="1">
        <v>572</v>
      </c>
      <c r="AL2456" s="1">
        <v>572</v>
      </c>
      <c r="AM2456" s="1">
        <v>1</v>
      </c>
      <c r="AN2456" s="1">
        <v>0</v>
      </c>
      <c r="AO2456" s="1">
        <v>0</v>
      </c>
      <c r="AP2456" s="1">
        <v>0</v>
      </c>
      <c r="AQ2456" s="1">
        <v>0</v>
      </c>
      <c r="AR2456" s="1">
        <v>1179</v>
      </c>
      <c r="AS2456" s="1">
        <v>1200.6830844884071</v>
      </c>
      <c r="AT2456" s="1">
        <f>Table1[[#This Row],[รวมต้นทุนค่าเดินทาง]]+Table1[[#This Row],[รวมต้นทุนค่าซ่อม]]+Table1[[#This Row],[รวมค่าเสื่อม]]</f>
        <v>4721.728539033862</v>
      </c>
      <c r="AU2456" s="1">
        <f t="shared" si="115"/>
        <v>4737.6107634746759</v>
      </c>
      <c r="AV2456" s="1" t="str" cm="1">
        <f t="array" ref="AV2456">IF(AC2456&lt;4, "เก็บ", IF(OR(AT2456 &lt; PERCENTILE(IF($AC$2:$AC$5092=AC2456, $AT$2:$AT$5092), 0.25) - 1.5 * (PERCENTILE(IF($AC$2:$AC$5092=AC2456, $AT$2:$AT$5092), 0.75) - PERCENTILE(IF($AC$2:$AC$5092=AC2456, $AT$2:$AT$5092), 0.25)), AT2456 &gt; PERCENTILE(IF($AC$2:$AC$5092=AC2456, $AT$2:$AT$5092), 0.75) + 1.5 * (PERCENTILE(IF($AC$2:$AC$5092=AC2456, $AT$2:$AT$5092), 0.75) - PERCENTILE(IF($AC$2:$AC$5092=AC2456, $AT$2:$AT$5092), 0.25))), "ตัด", "เก็บ"))</f>
        <v>เก็บ</v>
      </c>
      <c r="AW2456" s="1">
        <f t="shared" si="116"/>
        <v>4487.1668970521196</v>
      </c>
      <c r="AX2456" s="1">
        <v>3014.4338711558335</v>
      </c>
      <c r="AY2456" s="1">
        <v>2342.045454545455</v>
      </c>
    </row>
    <row r="2457" spans="1:51" x14ac:dyDescent="0.2">
      <c r="A2457" s="3">
        <v>45754</v>
      </c>
      <c r="B2457">
        <v>45754</v>
      </c>
      <c r="C2457" t="s">
        <v>7846</v>
      </c>
      <c r="D2457" t="s">
        <v>66</v>
      </c>
      <c r="E2457" t="s">
        <v>148</v>
      </c>
      <c r="F2457" t="s">
        <v>220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1000</v>
      </c>
      <c r="O2457" s="1">
        <v>1000</v>
      </c>
      <c r="P2457" t="s">
        <v>7847</v>
      </c>
      <c r="Q2457" s="2">
        <v>244081</v>
      </c>
      <c r="R2457" t="s">
        <v>55</v>
      </c>
      <c r="S2457">
        <v>0</v>
      </c>
      <c r="T2457" t="s">
        <v>87</v>
      </c>
      <c r="U2457" t="s">
        <v>71</v>
      </c>
      <c r="V2457" s="1">
        <v>0</v>
      </c>
      <c r="W2457" s="1">
        <v>1136</v>
      </c>
      <c r="X2457" s="1">
        <v>0</v>
      </c>
      <c r="Y2457" t="s">
        <v>87</v>
      </c>
      <c r="Z2457" t="s">
        <v>71</v>
      </c>
      <c r="AA2457" t="s">
        <v>7848</v>
      </c>
      <c r="AB2457" s="1">
        <v>0</v>
      </c>
      <c r="AC2457" s="4">
        <f>IF(ISNUMBER(MATCH(AD2457, $AD$2:AD2456, 0)), INDEX($AC$2:AC2456, MATCH(AD2457, $AD$2:AD2456, 0)), MAX($AC$2:AC2456)+1)</f>
        <v>6</v>
      </c>
      <c r="AD2457" t="str">
        <f t="shared" si="117"/>
        <v>เชียงราย-เชียงใหม่</v>
      </c>
      <c r="AE2457" t="s">
        <v>55</v>
      </c>
      <c r="AF2457" s="1">
        <v>0</v>
      </c>
      <c r="AG2457" s="1">
        <v>0</v>
      </c>
      <c r="AH2457" s="1">
        <v>0</v>
      </c>
      <c r="AI2457" t="s">
        <v>7849</v>
      </c>
      <c r="AJ2457" s="1">
        <v>1</v>
      </c>
      <c r="AK2457" s="1">
        <v>0</v>
      </c>
      <c r="AL2457" s="1">
        <v>0</v>
      </c>
      <c r="AM2457" s="1">
        <v>0</v>
      </c>
      <c r="AN2457" s="1">
        <v>0</v>
      </c>
      <c r="AO2457" s="1">
        <v>0</v>
      </c>
      <c r="AP2457" s="1">
        <v>0</v>
      </c>
      <c r="AQ2457" s="1">
        <v>0</v>
      </c>
      <c r="AR2457" s="1">
        <v>2136</v>
      </c>
      <c r="AS2457" s="1">
        <v>1543.7752777777778</v>
      </c>
      <c r="AT2457" s="1">
        <f>Table1[[#This Row],[รวมต้นทุนค่าเดินทาง]]+Table1[[#This Row],[รวมต้นทุนค่าซ่อม]]+Table1[[#This Row],[รวมค่าเสื่อม]]</f>
        <v>4888.4529637281912</v>
      </c>
      <c r="AU2457" s="1">
        <f t="shared" si="115"/>
        <v>4428.3346813776061</v>
      </c>
      <c r="AV2457" s="1" t="str" cm="1">
        <f t="array" ref="AV2457">IF(AC2457&lt;4, "เก็บ", IF(OR(AT2457 &lt; PERCENTILE(IF($AC$2:$AC$5092=AC2457, $AT$2:$AT$5092), 0.25) - 1.5 * (PERCENTILE(IF($AC$2:$AC$5092=AC2457, $AT$2:$AT$5092), 0.75) - PERCENTILE(IF($AC$2:$AC$5092=AC2457, $AT$2:$AT$5092), 0.25)), AT2457 &gt; PERCENTILE(IF($AC$2:$AC$5092=AC2457, $AT$2:$AT$5092), 0.75) + 1.5 * (PERCENTILE(IF($AC$2:$AC$5092=AC2457, $AT$2:$AT$5092), 0.75) - PERCENTILE(IF($AC$2:$AC$5092=AC2457, $AT$2:$AT$5092), 0.25))), "ตัด", "เก็บ"))</f>
        <v>เก็บ</v>
      </c>
      <c r="AW2457" s="1">
        <f t="shared" si="116"/>
        <v>3873.7679454274344</v>
      </c>
      <c r="AX2457" s="1">
        <v>2781.4385174989698</v>
      </c>
      <c r="AY2457" s="1">
        <v>1208.6776859504132</v>
      </c>
    </row>
    <row r="2458" spans="1:51" x14ac:dyDescent="0.2">
      <c r="A2458" s="3">
        <v>45755</v>
      </c>
      <c r="B2458">
        <v>45755</v>
      </c>
      <c r="C2458" t="s">
        <v>7850</v>
      </c>
      <c r="D2458" t="s">
        <v>66</v>
      </c>
      <c r="E2458" t="s">
        <v>124</v>
      </c>
      <c r="F2458" t="s">
        <v>201</v>
      </c>
      <c r="G2458" s="1">
        <v>0</v>
      </c>
      <c r="H2458" s="1">
        <v>0</v>
      </c>
      <c r="I2458" s="1">
        <v>500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>
        <v>500</v>
      </c>
      <c r="P2458" t="s">
        <v>7851</v>
      </c>
      <c r="Q2458" s="2">
        <v>244082</v>
      </c>
      <c r="R2458" t="s">
        <v>70</v>
      </c>
      <c r="S2458">
        <v>0</v>
      </c>
      <c r="T2458" t="s">
        <v>71</v>
      </c>
      <c r="U2458" t="s">
        <v>161</v>
      </c>
      <c r="V2458" s="1">
        <v>0</v>
      </c>
      <c r="W2458" s="1">
        <v>0</v>
      </c>
      <c r="X2458" s="1">
        <v>0</v>
      </c>
      <c r="AA2458" t="s">
        <v>58</v>
      </c>
      <c r="AB2458" s="1">
        <v>0</v>
      </c>
      <c r="AC2458" s="4">
        <f>IF(ISNUMBER(MATCH(AD2458, $AD$2:AD2457, 0)), INDEX($AC$2:AC2457, MATCH(AD2458, $AD$2:AD2457, 0)), MAX($AC$2:AC2457)+1)</f>
        <v>9</v>
      </c>
      <c r="AD2458" t="str">
        <f t="shared" si="117"/>
        <v>เชียงใหม่-พุทธมณฑลสาย 2</v>
      </c>
      <c r="AE2458" t="s">
        <v>73</v>
      </c>
      <c r="AF2458" s="1">
        <v>0</v>
      </c>
      <c r="AG2458" s="1">
        <v>0</v>
      </c>
      <c r="AH2458" s="1">
        <v>0</v>
      </c>
      <c r="AI2458" t="s">
        <v>7852</v>
      </c>
      <c r="AJ2458" s="1">
        <v>1</v>
      </c>
      <c r="AK2458" s="1">
        <v>720</v>
      </c>
      <c r="AL2458" s="1">
        <v>720</v>
      </c>
      <c r="AM2458" s="1">
        <v>1</v>
      </c>
      <c r="AN2458" s="1">
        <v>0</v>
      </c>
      <c r="AO2458" s="1">
        <v>0</v>
      </c>
      <c r="AP2458" s="1">
        <v>0</v>
      </c>
      <c r="AQ2458" s="1">
        <v>0</v>
      </c>
      <c r="AR2458" s="1">
        <v>500</v>
      </c>
      <c r="AS2458" s="1">
        <v>1038.2564049038619</v>
      </c>
      <c r="AT2458" s="1">
        <f>Table1[[#This Row],[รวมต้นทุนค่าเดินทาง]]+Table1[[#This Row],[รวมต้นทุนค่าซ่อม]]+Table1[[#This Row],[รวมค่าเสื่อม]]</f>
        <v>3205.0087701856392</v>
      </c>
      <c r="AU2458" s="1">
        <f t="shared" si="115"/>
        <v>4623.2312262414152</v>
      </c>
      <c r="AV2458" s="1" t="str" cm="1">
        <f t="array" ref="AV2458">IF(AC2458&lt;4, "เก็บ", IF(OR(AT2458 &lt; PERCENTILE(IF($AC$2:$AC$5092=AC2458, $AT$2:$AT$5092), 0.25) - 1.5 * (PERCENTILE(IF($AC$2:$AC$5092=AC2458, $AT$2:$AT$5092), 0.75) - PERCENTILE(IF($AC$2:$AC$5092=AC2458, $AT$2:$AT$5092), 0.25)), AT2458 &gt; PERCENTILE(IF($AC$2:$AC$5092=AC2458, $AT$2:$AT$5092), 0.75) + 1.5 * (PERCENTILE(IF($AC$2:$AC$5092=AC2458, $AT$2:$AT$5092), 0.75) - PERCENTILE(IF($AC$2:$AC$5092=AC2458, $AT$2:$AT$5092), 0.25))), "ตัด", "เก็บ"))</f>
        <v>เก็บ</v>
      </c>
      <c r="AW2458" s="1">
        <f t="shared" si="116"/>
        <v>4005.4952465164292</v>
      </c>
      <c r="AX2458" s="1">
        <v>2577.9546108768855</v>
      </c>
      <c r="AY2458" s="1">
        <v>1666.752365281777</v>
      </c>
    </row>
    <row r="2459" spans="1:51" x14ac:dyDescent="0.2">
      <c r="A2459" s="3">
        <v>45755</v>
      </c>
      <c r="B2459">
        <v>45755</v>
      </c>
      <c r="C2459" t="s">
        <v>7853</v>
      </c>
      <c r="D2459" t="s">
        <v>51</v>
      </c>
      <c r="E2459" t="s">
        <v>61</v>
      </c>
      <c r="F2459" t="s">
        <v>1197</v>
      </c>
      <c r="G2459" s="1">
        <v>2700</v>
      </c>
      <c r="H2459" s="1">
        <v>4458</v>
      </c>
      <c r="I2459" s="1">
        <v>1900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4600</v>
      </c>
      <c r="P2459" t="s">
        <v>7854</v>
      </c>
      <c r="Q2459" s="2">
        <v>244082</v>
      </c>
      <c r="R2459" t="s">
        <v>55</v>
      </c>
      <c r="S2459">
        <v>0</v>
      </c>
      <c r="T2459" t="s">
        <v>56</v>
      </c>
      <c r="U2459" t="s">
        <v>57</v>
      </c>
      <c r="V2459" s="1">
        <v>2500</v>
      </c>
      <c r="W2459" s="1">
        <v>0</v>
      </c>
      <c r="X2459" s="1">
        <v>0</v>
      </c>
      <c r="AA2459" t="s">
        <v>58</v>
      </c>
      <c r="AB2459" s="1">
        <v>0</v>
      </c>
      <c r="AC2459" s="4">
        <f>IF(ISNUMBER(MATCH(AD2459, $AD$2:AD2458, 0)), INDEX($AC$2:AC2458, MATCH(AD2459, $AD$2:AD2458, 0)), MAX($AC$2:AC2458)+1)</f>
        <v>1</v>
      </c>
      <c r="AD2459" t="str">
        <f t="shared" si="117"/>
        <v>ท่าลี่-กองลอย</v>
      </c>
      <c r="AE2459" t="s">
        <v>55</v>
      </c>
      <c r="AF2459" s="1">
        <v>0</v>
      </c>
      <c r="AG2459" s="1">
        <v>0</v>
      </c>
      <c r="AH2459" s="1">
        <v>0</v>
      </c>
      <c r="AI2459" t="s">
        <v>7855</v>
      </c>
      <c r="AJ2459" s="1">
        <v>1</v>
      </c>
      <c r="AK2459" s="1">
        <v>0</v>
      </c>
      <c r="AL2459" s="1">
        <v>0</v>
      </c>
      <c r="AM2459" s="1">
        <v>0</v>
      </c>
      <c r="AN2459" s="1">
        <v>0</v>
      </c>
      <c r="AO2459" s="1">
        <v>0</v>
      </c>
      <c r="AP2459" s="1">
        <v>0</v>
      </c>
      <c r="AQ2459" s="1">
        <v>0</v>
      </c>
      <c r="AR2459" s="1">
        <v>11558</v>
      </c>
      <c r="AS2459" s="1">
        <v>18.342857142857145</v>
      </c>
      <c r="AT2459" s="1">
        <f>Table1[[#This Row],[รวมต้นทุนค่าเดินทาง]]+Table1[[#This Row],[รวมต้นทุนค่าซ่อม]]+Table1[[#This Row],[รวมค่าเสื่อม]]</f>
        <v>13756.575415282392</v>
      </c>
      <c r="AU2459" s="1">
        <f t="shared" si="115"/>
        <v>13953.293816562818</v>
      </c>
      <c r="AV2459" s="1" t="str" cm="1">
        <f t="array" ref="AV2459">IF(AC2459&lt;4, "เก็บ", IF(OR(AT2459 &lt; PERCENTILE(IF($AC$2:$AC$5092=AC2459, $AT$2:$AT$5092), 0.25) - 1.5 * (PERCENTILE(IF($AC$2:$AC$5092=AC2459, $AT$2:$AT$5092), 0.75) - PERCENTILE(IF($AC$2:$AC$5092=AC2459, $AT$2:$AT$5092), 0.25)), AT2459 &gt; PERCENTILE(IF($AC$2:$AC$5092=AC2459, $AT$2:$AT$5092), 0.75) + 1.5 * (PERCENTILE(IF($AC$2:$AC$5092=AC2459, $AT$2:$AT$5092), 0.75) - PERCENTILE(IF($AC$2:$AC$5092=AC2459, $AT$2:$AT$5092), 0.25))), "ตัด", "เก็บ"))</f>
        <v>เก็บ</v>
      </c>
      <c r="AW2459" s="1">
        <f t="shared" si="116"/>
        <v>13953.293816562818</v>
      </c>
      <c r="AX2459" s="1">
        <v>14426.372718098486</v>
      </c>
      <c r="AY2459" s="1">
        <v>2180.2325581395348</v>
      </c>
    </row>
    <row r="2460" spans="1:51" x14ac:dyDescent="0.2">
      <c r="A2460" s="3">
        <v>45756</v>
      </c>
      <c r="B2460">
        <v>45756</v>
      </c>
      <c r="C2460" t="s">
        <v>7856</v>
      </c>
      <c r="D2460" t="s">
        <v>51</v>
      </c>
      <c r="E2460" t="s">
        <v>148</v>
      </c>
      <c r="F2460" t="s">
        <v>2900</v>
      </c>
      <c r="G2460" s="1">
        <v>900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>
        <v>900</v>
      </c>
      <c r="P2460" t="s">
        <v>7857</v>
      </c>
      <c r="Q2460" s="2">
        <v>244083</v>
      </c>
      <c r="R2460" t="s">
        <v>55</v>
      </c>
      <c r="S2460">
        <v>0</v>
      </c>
      <c r="T2460" t="s">
        <v>310</v>
      </c>
      <c r="U2460" t="s">
        <v>71</v>
      </c>
      <c r="V2460" s="1">
        <v>0</v>
      </c>
      <c r="W2460" s="1">
        <v>0</v>
      </c>
      <c r="X2460" s="1">
        <v>0</v>
      </c>
      <c r="AA2460" t="s">
        <v>58</v>
      </c>
      <c r="AB2460" s="1">
        <v>0</v>
      </c>
      <c r="AC2460" s="4">
        <f>IF(ISNUMBER(MATCH(AD2460, $AD$2:AD2459, 0)), INDEX($AC$2:AC2459, MATCH(AD2460, $AD$2:AD2459, 0)), MAX($AC$2:AC2459)+1)</f>
        <v>15</v>
      </c>
      <c r="AD2460" t="str">
        <f t="shared" si="117"/>
        <v>ฝาง-เชียงใหม่</v>
      </c>
      <c r="AE2460" t="s">
        <v>55</v>
      </c>
      <c r="AF2460" s="1">
        <v>0</v>
      </c>
      <c r="AG2460" s="1">
        <v>0</v>
      </c>
      <c r="AH2460" s="1">
        <v>0</v>
      </c>
      <c r="AI2460" t="s">
        <v>7858</v>
      </c>
      <c r="AJ2460" s="1">
        <v>1</v>
      </c>
      <c r="AK2460" s="1">
        <v>0</v>
      </c>
      <c r="AL2460" s="1">
        <v>0</v>
      </c>
      <c r="AM2460" s="1">
        <v>0</v>
      </c>
      <c r="AN2460" s="1">
        <v>0</v>
      </c>
      <c r="AO2460" s="1">
        <v>0</v>
      </c>
      <c r="AP2460" s="1">
        <v>0</v>
      </c>
      <c r="AQ2460" s="1">
        <v>0</v>
      </c>
      <c r="AR2460" s="1">
        <v>900</v>
      </c>
      <c r="AS2460" s="1">
        <v>23.345454545454547</v>
      </c>
      <c r="AT2460" s="1">
        <f>Table1[[#This Row],[รวมต้นทุนค่าเดินทาง]]+Table1[[#This Row],[รวมต้นทุนค่าซ่อม]]+Table1[[#This Row],[รวมค่าเสื่อม]]</f>
        <v>2886.4327028676021</v>
      </c>
      <c r="AU2460" s="1">
        <f t="shared" si="115"/>
        <v>5122.484935464824</v>
      </c>
      <c r="AV2460" s="1" t="str" cm="1">
        <f t="array" ref="AV2460">IF(AC2460&lt;4, "เก็บ", IF(OR(AT2460 &lt; PERCENTILE(IF($AC$2:$AC$5092=AC2460, $AT$2:$AT$5092), 0.25) - 1.5 * (PERCENTILE(IF($AC$2:$AC$5092=AC2460, $AT$2:$AT$5092), 0.75) - PERCENTILE(IF($AC$2:$AC$5092=AC2460, $AT$2:$AT$5092), 0.25)), AT2460 &gt; PERCENTILE(IF($AC$2:$AC$5092=AC2460, $AT$2:$AT$5092), 0.75) + 1.5 * (PERCENTILE(IF($AC$2:$AC$5092=AC2460, $AT$2:$AT$5092), 0.75) - PERCENTILE(IF($AC$2:$AC$5092=AC2460, $AT$2:$AT$5092), 0.25))), "ตัด", "เก็บ"))</f>
        <v>เก็บ</v>
      </c>
      <c r="AW2460" s="1">
        <f t="shared" si="116"/>
        <v>3918.8944328479129</v>
      </c>
      <c r="AX2460" s="1">
        <v>2928.4913434984564</v>
      </c>
      <c r="AY2460" s="1">
        <v>1963.0872483221476</v>
      </c>
    </row>
    <row r="2461" spans="1:51" x14ac:dyDescent="0.2">
      <c r="A2461" s="3">
        <v>45756</v>
      </c>
      <c r="B2461">
        <v>45756</v>
      </c>
      <c r="C2461" t="s">
        <v>7859</v>
      </c>
      <c r="D2461" t="s">
        <v>66</v>
      </c>
      <c r="E2461" t="s">
        <v>184</v>
      </c>
      <c r="F2461" t="s">
        <v>439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t="s">
        <v>7860</v>
      </c>
      <c r="Q2461" s="2">
        <v>244084</v>
      </c>
      <c r="R2461" t="s">
        <v>55</v>
      </c>
      <c r="S2461">
        <v>0</v>
      </c>
      <c r="T2461" t="s">
        <v>101</v>
      </c>
      <c r="U2461" t="s">
        <v>71</v>
      </c>
      <c r="V2461" s="1">
        <v>0</v>
      </c>
      <c r="W2461" s="1">
        <v>1039</v>
      </c>
      <c r="X2461" s="1">
        <v>0</v>
      </c>
      <c r="Y2461" t="s">
        <v>101</v>
      </c>
      <c r="Z2461" t="s">
        <v>71</v>
      </c>
      <c r="AA2461" t="s">
        <v>7373</v>
      </c>
      <c r="AB2461" s="1">
        <v>0</v>
      </c>
      <c r="AC2461" s="4">
        <f>IF(ISNUMBER(MATCH(AD2461, $AD$2:AD2460, 0)), INDEX($AC$2:AC2460, MATCH(AD2461, $AD$2:AD2460, 0)), MAX($AC$2:AC2460)+1)</f>
        <v>5</v>
      </c>
      <c r="AD2461" t="str">
        <f t="shared" si="117"/>
        <v>พะเยา-เชียงใหม่</v>
      </c>
      <c r="AE2461" t="s">
        <v>55</v>
      </c>
      <c r="AF2461" s="1">
        <v>0</v>
      </c>
      <c r="AG2461" s="1">
        <v>0</v>
      </c>
      <c r="AH2461" s="1">
        <v>0</v>
      </c>
      <c r="AI2461" t="s">
        <v>7861</v>
      </c>
      <c r="AJ2461" s="1">
        <v>1</v>
      </c>
      <c r="AK2461" s="1">
        <v>0</v>
      </c>
      <c r="AL2461" s="1">
        <v>0</v>
      </c>
      <c r="AM2461" s="1">
        <v>0</v>
      </c>
      <c r="AN2461" s="1">
        <v>0</v>
      </c>
      <c r="AO2461" s="1">
        <v>0</v>
      </c>
      <c r="AP2461" s="1">
        <v>0</v>
      </c>
      <c r="AQ2461" s="1">
        <v>0</v>
      </c>
      <c r="AR2461" s="1">
        <v>1039</v>
      </c>
      <c r="AS2461" s="1">
        <v>521.37031003584229</v>
      </c>
      <c r="AT2461" s="1">
        <f>Table1[[#This Row],[รวมต้นทุนค่าเดินทาง]]+Table1[[#This Row],[รวมต้นทุนค่าซ่อม]]+Table1[[#This Row],[รวมค่าเสื่อม]]</f>
        <v>3445.845170371038</v>
      </c>
      <c r="AU2461" s="1">
        <f t="shared" si="115"/>
        <v>4062.107163574422</v>
      </c>
      <c r="AV2461" s="1" t="str" cm="1">
        <f t="array" ref="AV2461">IF(AC2461&lt;4, "เก็บ", IF(OR(AT2461 &lt; PERCENTILE(IF($AC$2:$AC$5092=AC2461, $AT$2:$AT$5092), 0.25) - 1.5 * (PERCENTILE(IF($AC$2:$AC$5092=AC2461, $AT$2:$AT$5092), 0.75) - PERCENTILE(IF($AC$2:$AC$5092=AC2461, $AT$2:$AT$5092), 0.25)), AT2461 &gt; PERCENTILE(IF($AC$2:$AC$5092=AC2461, $AT$2:$AT$5092), 0.75) + 1.5 * (PERCENTILE(IF($AC$2:$AC$5092=AC2461, $AT$2:$AT$5092), 0.75) - PERCENTILE(IF($AC$2:$AC$5092=AC2461, $AT$2:$AT$5092), 0.25))), "ตัด", "เก็บ"))</f>
        <v>เก็บ</v>
      </c>
      <c r="AW2461" s="1">
        <f t="shared" si="116"/>
        <v>3639.9347470841599</v>
      </c>
      <c r="AX2461" s="1">
        <v>2523.4798574335259</v>
      </c>
      <c r="AY2461" s="1">
        <v>1885.4748603351954</v>
      </c>
    </row>
    <row r="2462" spans="1:51" x14ac:dyDescent="0.2">
      <c r="A2462" s="3">
        <v>45756</v>
      </c>
      <c r="B2462">
        <v>45756</v>
      </c>
      <c r="C2462" t="s">
        <v>7862</v>
      </c>
      <c r="D2462" t="s">
        <v>66</v>
      </c>
      <c r="E2462" t="s">
        <v>105</v>
      </c>
      <c r="F2462" t="s">
        <v>525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>
        <v>779</v>
      </c>
      <c r="O2462" s="1">
        <v>779</v>
      </c>
      <c r="P2462" t="s">
        <v>7863</v>
      </c>
      <c r="Q2462" s="2">
        <v>244083</v>
      </c>
      <c r="R2462" t="s">
        <v>55</v>
      </c>
      <c r="S2462">
        <v>0</v>
      </c>
      <c r="T2462" t="s">
        <v>87</v>
      </c>
      <c r="U2462" t="s">
        <v>71</v>
      </c>
      <c r="V2462" s="1">
        <v>0</v>
      </c>
      <c r="W2462" s="1">
        <v>682</v>
      </c>
      <c r="X2462" s="1">
        <v>0</v>
      </c>
      <c r="Y2462" t="s">
        <v>108</v>
      </c>
      <c r="Z2462" t="s">
        <v>71</v>
      </c>
      <c r="AA2462" t="s">
        <v>378</v>
      </c>
      <c r="AB2462" s="1">
        <v>0</v>
      </c>
      <c r="AC2462" s="4">
        <f>IF(ISNUMBER(MATCH(AD2462, $AD$2:AD2461, 0)), INDEX($AC$2:AC2461, MATCH(AD2462, $AD$2:AD2461, 0)), MAX($AC$2:AC2461)+1)</f>
        <v>6</v>
      </c>
      <c r="AD2462" t="str">
        <f t="shared" si="117"/>
        <v>เชียงราย-เชียงใหม่</v>
      </c>
      <c r="AE2462" t="s">
        <v>55</v>
      </c>
      <c r="AF2462" s="1">
        <v>0</v>
      </c>
      <c r="AG2462" s="1">
        <v>0</v>
      </c>
      <c r="AH2462" s="1">
        <v>0</v>
      </c>
      <c r="AI2462" t="s">
        <v>7864</v>
      </c>
      <c r="AJ2462" s="1">
        <v>1</v>
      </c>
      <c r="AK2462" s="1">
        <v>0</v>
      </c>
      <c r="AL2462" s="1">
        <v>0</v>
      </c>
      <c r="AM2462" s="1">
        <v>0</v>
      </c>
      <c r="AN2462" s="1">
        <v>0</v>
      </c>
      <c r="AO2462" s="1">
        <v>0</v>
      </c>
      <c r="AP2462" s="1">
        <v>0</v>
      </c>
      <c r="AQ2462" s="1">
        <v>0</v>
      </c>
      <c r="AR2462" s="1">
        <v>1461</v>
      </c>
      <c r="AS2462" s="1">
        <v>702.72203124999999</v>
      </c>
      <c r="AT2462" s="1">
        <f>Table1[[#This Row],[รวมต้นทุนค่าเดินทาง]]+Table1[[#This Row],[รวมต้นทุนค่าซ่อม]]+Table1[[#This Row],[รวมค่าเสื่อม]]</f>
        <v>3669.998181877615</v>
      </c>
      <c r="AU2462" s="1">
        <f t="shared" si="115"/>
        <v>4428.3346813776061</v>
      </c>
      <c r="AV2462" s="1" t="str" cm="1">
        <f t="array" ref="AV2462">IF(AC2462&lt;4, "เก็บ", IF(OR(AT2462 &lt; PERCENTILE(IF($AC$2:$AC$5092=AC2462, $AT$2:$AT$5092), 0.25) - 1.5 * (PERCENTILE(IF($AC$2:$AC$5092=AC2462, $AT$2:$AT$5092), 0.75) - PERCENTILE(IF($AC$2:$AC$5092=AC2462, $AT$2:$AT$5092), 0.25)), AT2462 &gt; PERCENTILE(IF($AC$2:$AC$5092=AC2462, $AT$2:$AT$5092), 0.75) + 1.5 * (PERCENTILE(IF($AC$2:$AC$5092=AC2462, $AT$2:$AT$5092), 0.75) - PERCENTILE(IF($AC$2:$AC$5092=AC2462, $AT$2:$AT$5092), 0.25))), "ตัด", "เก็บ"))</f>
        <v>เก็บ</v>
      </c>
      <c r="AW2462" s="1">
        <f t="shared" si="116"/>
        <v>3873.7679454274344</v>
      </c>
      <c r="AX2462" s="1">
        <v>2781.4385174989698</v>
      </c>
      <c r="AY2462" s="1">
        <v>1506.2761506276152</v>
      </c>
    </row>
    <row r="2463" spans="1:51" x14ac:dyDescent="0.2">
      <c r="A2463" s="3">
        <v>45757</v>
      </c>
      <c r="B2463">
        <v>45757</v>
      </c>
      <c r="C2463" t="s">
        <v>7865</v>
      </c>
      <c r="D2463" t="s">
        <v>51</v>
      </c>
      <c r="E2463" t="s">
        <v>61</v>
      </c>
      <c r="F2463" t="s">
        <v>7840</v>
      </c>
      <c r="G2463" s="1">
        <v>2700</v>
      </c>
      <c r="H2463" s="1">
        <v>4393</v>
      </c>
      <c r="I2463" s="1">
        <v>1900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>
        <v>4600</v>
      </c>
      <c r="P2463" t="s">
        <v>7866</v>
      </c>
      <c r="Q2463" s="2">
        <v>244084</v>
      </c>
      <c r="R2463" t="s">
        <v>55</v>
      </c>
      <c r="S2463">
        <v>0</v>
      </c>
      <c r="T2463" t="s">
        <v>71</v>
      </c>
      <c r="U2463" t="s">
        <v>57</v>
      </c>
      <c r="V2463" s="1">
        <v>2500</v>
      </c>
      <c r="W2463" s="1">
        <v>0</v>
      </c>
      <c r="X2463" s="1">
        <v>0</v>
      </c>
      <c r="AA2463" t="s">
        <v>58</v>
      </c>
      <c r="AB2463" s="1">
        <v>0</v>
      </c>
      <c r="AC2463" s="4">
        <f>IF(ISNUMBER(MATCH(AD2463, $AD$2:AD2462, 0)), INDEX($AC$2:AC2462, MATCH(AD2463, $AD$2:AD2462, 0)), MAX($AC$2:AC2462)+1)</f>
        <v>10</v>
      </c>
      <c r="AD2463" t="str">
        <f t="shared" si="117"/>
        <v>เชียงใหม่-กองลอย</v>
      </c>
      <c r="AE2463" t="s">
        <v>55</v>
      </c>
      <c r="AF2463" s="1">
        <v>0</v>
      </c>
      <c r="AG2463" s="1">
        <v>0</v>
      </c>
      <c r="AH2463" s="1">
        <v>0</v>
      </c>
      <c r="AI2463" t="s">
        <v>7867</v>
      </c>
      <c r="AJ2463" s="1">
        <v>1</v>
      </c>
      <c r="AK2463" s="1">
        <v>0</v>
      </c>
      <c r="AL2463" s="1">
        <v>0</v>
      </c>
      <c r="AM2463" s="1">
        <v>0</v>
      </c>
      <c r="AN2463" s="1">
        <v>0</v>
      </c>
      <c r="AO2463" s="1">
        <v>0</v>
      </c>
      <c r="AP2463" s="1">
        <v>0</v>
      </c>
      <c r="AQ2463" s="1">
        <v>0</v>
      </c>
      <c r="AR2463" s="1">
        <v>11493</v>
      </c>
      <c r="AS2463" s="1">
        <v>228.8976923076923</v>
      </c>
      <c r="AT2463" s="1">
        <f>Table1[[#This Row],[รวมต้นทุนค่าเดินทาง]]+Table1[[#This Row],[รวมต้นทุนค่าซ่อม]]+Table1[[#This Row],[รวมค่าเสื่อม]]</f>
        <v>14105.372268578878</v>
      </c>
      <c r="AU2463" s="1">
        <f t="shared" si="115"/>
        <v>14957.32855761775</v>
      </c>
      <c r="AV2463" s="1" t="str" cm="1">
        <f t="array" ref="AV2463">IF(AC2463&lt;4, "เก็บ", IF(OR(AT2463 &lt; PERCENTILE(IF($AC$2:$AC$5092=AC2463, $AT$2:$AT$5092), 0.25) - 1.5 * (PERCENTILE(IF($AC$2:$AC$5092=AC2463, $AT$2:$AT$5092), 0.75) - PERCENTILE(IF($AC$2:$AC$5092=AC2463, $AT$2:$AT$5092), 0.25)), AT2463 &gt; PERCENTILE(IF($AC$2:$AC$5092=AC2463, $AT$2:$AT$5092), 0.75) + 1.5 * (PERCENTILE(IF($AC$2:$AC$5092=AC2463, $AT$2:$AT$5092), 0.75) - PERCENTILE(IF($AC$2:$AC$5092=AC2463, $AT$2:$AT$5092), 0.25))), "ตัด", "เก็บ"))</f>
        <v>เก็บ</v>
      </c>
      <c r="AW2463" s="1">
        <f t="shared" si="116"/>
        <v>14419.089162907676</v>
      </c>
      <c r="AX2463" s="1">
        <v>15077.196593123563</v>
      </c>
      <c r="AY2463" s="1">
        <v>2383.4745762711864</v>
      </c>
    </row>
    <row r="2464" spans="1:51" x14ac:dyDescent="0.2">
      <c r="A2464" s="3">
        <v>45757</v>
      </c>
      <c r="B2464">
        <v>45757</v>
      </c>
      <c r="C2464" t="s">
        <v>7868</v>
      </c>
      <c r="D2464" t="s">
        <v>51</v>
      </c>
      <c r="E2464" t="s">
        <v>52</v>
      </c>
      <c r="F2464" t="s">
        <v>53</v>
      </c>
      <c r="G2464" s="1">
        <v>4200</v>
      </c>
      <c r="H2464" s="1">
        <v>2893</v>
      </c>
      <c r="I2464" s="1">
        <v>1900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>
        <v>6100</v>
      </c>
      <c r="P2464" t="s">
        <v>7869</v>
      </c>
      <c r="Q2464" s="2">
        <v>244084</v>
      </c>
      <c r="R2464" t="s">
        <v>55</v>
      </c>
      <c r="S2464">
        <v>0</v>
      </c>
      <c r="T2464" t="s">
        <v>71</v>
      </c>
      <c r="U2464" t="s">
        <v>57</v>
      </c>
      <c r="V2464" s="1">
        <v>2500</v>
      </c>
      <c r="W2464" s="1">
        <v>0</v>
      </c>
      <c r="X2464" s="1">
        <v>0</v>
      </c>
      <c r="AA2464" t="s">
        <v>58</v>
      </c>
      <c r="AB2464" s="1">
        <v>0</v>
      </c>
      <c r="AC2464" s="4">
        <f>IF(ISNUMBER(MATCH(AD2464, $AD$2:AD2463, 0)), INDEX($AC$2:AC2463, MATCH(AD2464, $AD$2:AD2463, 0)), MAX($AC$2:AC2463)+1)</f>
        <v>10</v>
      </c>
      <c r="AD2464" t="str">
        <f t="shared" si="117"/>
        <v>เชียงใหม่-กองลอย</v>
      </c>
      <c r="AE2464" t="s">
        <v>55</v>
      </c>
      <c r="AF2464" s="1">
        <v>0</v>
      </c>
      <c r="AG2464" s="1">
        <v>0</v>
      </c>
      <c r="AH2464" s="1">
        <v>0</v>
      </c>
      <c r="AI2464" t="s">
        <v>7870</v>
      </c>
      <c r="AJ2464" s="1">
        <v>1</v>
      </c>
      <c r="AK2464" s="1">
        <v>0</v>
      </c>
      <c r="AL2464" s="1">
        <v>0</v>
      </c>
      <c r="AM2464" s="1">
        <v>0</v>
      </c>
      <c r="AN2464" s="1">
        <v>0</v>
      </c>
      <c r="AO2464" s="1">
        <v>0</v>
      </c>
      <c r="AP2464" s="1">
        <v>0</v>
      </c>
      <c r="AQ2464" s="1">
        <v>0</v>
      </c>
      <c r="AR2464" s="1">
        <v>11493</v>
      </c>
      <c r="AS2464" s="1">
        <v>18.342857142857145</v>
      </c>
      <c r="AT2464" s="1">
        <f>Table1[[#This Row],[รวมต้นทุนค่าเดินทาง]]+Table1[[#This Row],[รวมต้นทุนค่าซ่อม]]+Table1[[#This Row],[รวมค่าเสื่อม]]</f>
        <v>13360.657925636009</v>
      </c>
      <c r="AU2464" s="1">
        <f t="shared" si="115"/>
        <v>14957.32855761775</v>
      </c>
      <c r="AV2464" s="1" t="str" cm="1">
        <f t="array" ref="AV2464">IF(AC2464&lt;4, "เก็บ", IF(OR(AT2464 &lt; PERCENTILE(IF($AC$2:$AC$5092=AC2464, $AT$2:$AT$5092), 0.25) - 1.5 * (PERCENTILE(IF($AC$2:$AC$5092=AC2464, $AT$2:$AT$5092), 0.75) - PERCENTILE(IF($AC$2:$AC$5092=AC2464, $AT$2:$AT$5092), 0.25)), AT2464 &gt; PERCENTILE(IF($AC$2:$AC$5092=AC2464, $AT$2:$AT$5092), 0.75) + 1.5 * (PERCENTILE(IF($AC$2:$AC$5092=AC2464, $AT$2:$AT$5092), 0.75) - PERCENTILE(IF($AC$2:$AC$5092=AC2464, $AT$2:$AT$5092), 0.25))), "ตัด", "เก็บ"))</f>
        <v>เก็บ</v>
      </c>
      <c r="AW2464" s="1">
        <f t="shared" si="116"/>
        <v>14419.089162907676</v>
      </c>
      <c r="AX2464" s="1">
        <v>15077.196593123563</v>
      </c>
      <c r="AY2464" s="1">
        <v>1849.3150684931506</v>
      </c>
    </row>
    <row r="2465" spans="1:51" x14ac:dyDescent="0.2">
      <c r="A2465" s="3">
        <v>45757</v>
      </c>
      <c r="B2465">
        <v>45757</v>
      </c>
      <c r="C2465" t="s">
        <v>7871</v>
      </c>
      <c r="D2465" t="s">
        <v>66</v>
      </c>
      <c r="E2465" t="s">
        <v>124</v>
      </c>
      <c r="F2465" t="s">
        <v>289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s="1">
        <v>325</v>
      </c>
      <c r="P2465" t="s">
        <v>7872</v>
      </c>
      <c r="Q2465" s="2">
        <v>244084</v>
      </c>
      <c r="R2465" t="s">
        <v>55</v>
      </c>
      <c r="S2465">
        <v>0</v>
      </c>
      <c r="T2465" t="s">
        <v>87</v>
      </c>
      <c r="U2465" t="s">
        <v>310</v>
      </c>
      <c r="V2465" s="1">
        <v>0</v>
      </c>
      <c r="W2465" s="1">
        <v>0</v>
      </c>
      <c r="X2465" s="1">
        <v>325</v>
      </c>
      <c r="Y2465" t="s">
        <v>87</v>
      </c>
      <c r="Z2465" t="s">
        <v>310</v>
      </c>
      <c r="AA2465" t="s">
        <v>7873</v>
      </c>
      <c r="AB2465" s="1">
        <v>0</v>
      </c>
      <c r="AC2465" s="4">
        <f>IF(ISNUMBER(MATCH(AD2465, $AD$2:AD2464, 0)), INDEX($AC$2:AC2464, MATCH(AD2465, $AD$2:AD2464, 0)), MAX($AC$2:AC2464)+1)</f>
        <v>46</v>
      </c>
      <c r="AD2465" t="str">
        <f t="shared" si="117"/>
        <v>เชียงราย-ฝาง</v>
      </c>
      <c r="AE2465" t="s">
        <v>55</v>
      </c>
      <c r="AF2465" s="1">
        <v>0</v>
      </c>
      <c r="AG2465" s="1">
        <v>0</v>
      </c>
      <c r="AH2465" s="1">
        <v>0</v>
      </c>
      <c r="AI2465" t="s">
        <v>7874</v>
      </c>
      <c r="AJ2465" s="1">
        <v>2</v>
      </c>
      <c r="AK2465" s="1">
        <v>0</v>
      </c>
      <c r="AL2465" s="1">
        <v>0</v>
      </c>
      <c r="AM2465" s="1">
        <v>0</v>
      </c>
      <c r="AN2465" s="1">
        <v>0</v>
      </c>
      <c r="AO2465" s="1">
        <v>0</v>
      </c>
      <c r="AP2465" s="1">
        <v>0</v>
      </c>
      <c r="AQ2465" s="1">
        <v>0</v>
      </c>
      <c r="AR2465" s="1">
        <v>325</v>
      </c>
      <c r="AS2465" s="1">
        <v>113.65100354191263</v>
      </c>
      <c r="AT2465" s="1">
        <f>Table1[[#This Row],[รวมต้นทุนค่าเดินทาง]]+Table1[[#This Row],[รวมต้นทุนค่าซ่อม]]+Table1[[#This Row],[รวมค่าเสื่อม]]</f>
        <v>1586.610187215382</v>
      </c>
      <c r="AU2465" s="1">
        <f t="shared" si="115"/>
        <v>15694.248593490142</v>
      </c>
      <c r="AV2465" s="1" t="str" cm="1">
        <f t="array" ref="AV2465">IF(AC2465&lt;4, "เก็บ", IF(OR(AT2465 &lt; PERCENTILE(IF($AC$2:$AC$5092=AC2465, $AT$2:$AT$5092), 0.25) - 1.5 * (PERCENTILE(IF($AC$2:$AC$5092=AC2465, $AT$2:$AT$5092), 0.75) - PERCENTILE(IF($AC$2:$AC$5092=AC2465, $AT$2:$AT$5092), 0.25)), AT2465 &gt; PERCENTILE(IF($AC$2:$AC$5092=AC2465, $AT$2:$AT$5092), 0.75) + 1.5 * (PERCENTILE(IF($AC$2:$AC$5092=AC2465, $AT$2:$AT$5092), 0.75) - PERCENTILE(IF($AC$2:$AC$5092=AC2465, $AT$2:$AT$5092), 0.25))), "ตัด", "เก็บ"))</f>
        <v>ตัด</v>
      </c>
      <c r="AW2465" s="1">
        <f t="shared" si="116"/>
        <v>17688.194167766444</v>
      </c>
      <c r="AX2465" s="1">
        <v>19348.408930748934</v>
      </c>
      <c r="AY2465" s="1">
        <v>1147.9591836734694</v>
      </c>
    </row>
    <row r="2466" spans="1:51" x14ac:dyDescent="0.2">
      <c r="A2466" s="3">
        <v>45757</v>
      </c>
      <c r="B2466">
        <v>45757</v>
      </c>
      <c r="C2466" t="s">
        <v>7875</v>
      </c>
      <c r="D2466" t="s">
        <v>66</v>
      </c>
      <c r="E2466" t="s">
        <v>148</v>
      </c>
      <c r="F2466" t="s">
        <v>1080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  <c r="O2466" s="1">
        <v>0</v>
      </c>
      <c r="P2466" t="s">
        <v>7876</v>
      </c>
      <c r="Q2466" s="2">
        <v>244084</v>
      </c>
      <c r="R2466" t="s">
        <v>55</v>
      </c>
      <c r="S2466">
        <v>0</v>
      </c>
      <c r="T2466" t="s">
        <v>87</v>
      </c>
      <c r="U2466" t="s">
        <v>310</v>
      </c>
      <c r="V2466" s="1">
        <v>0</v>
      </c>
      <c r="W2466" s="1">
        <v>682</v>
      </c>
      <c r="X2466" s="1">
        <v>0</v>
      </c>
      <c r="Y2466" t="s">
        <v>87</v>
      </c>
      <c r="Z2466" t="s">
        <v>310</v>
      </c>
      <c r="AA2466" t="s">
        <v>7877</v>
      </c>
      <c r="AB2466" s="1">
        <v>0</v>
      </c>
      <c r="AC2466" s="4">
        <f>IF(ISNUMBER(MATCH(AD2466, $AD$2:AD2465, 0)), INDEX($AC$2:AC2465, MATCH(AD2466, $AD$2:AD2465, 0)), MAX($AC$2:AC2465)+1)</f>
        <v>46</v>
      </c>
      <c r="AD2466" t="str">
        <f t="shared" si="117"/>
        <v>เชียงราย-ฝาง</v>
      </c>
      <c r="AE2466" t="s">
        <v>55</v>
      </c>
      <c r="AF2466" s="1">
        <v>0</v>
      </c>
      <c r="AG2466" s="1">
        <v>0</v>
      </c>
      <c r="AH2466" s="1">
        <v>0</v>
      </c>
      <c r="AI2466" t="s">
        <v>7878</v>
      </c>
      <c r="AJ2466" s="1">
        <v>2</v>
      </c>
      <c r="AK2466" s="1">
        <v>0</v>
      </c>
      <c r="AL2466" s="1">
        <v>0</v>
      </c>
      <c r="AM2466" s="1">
        <v>0</v>
      </c>
      <c r="AN2466" s="1">
        <v>0</v>
      </c>
      <c r="AO2466" s="1">
        <v>0</v>
      </c>
      <c r="AP2466" s="1">
        <v>0</v>
      </c>
      <c r="AQ2466" s="1">
        <v>0</v>
      </c>
      <c r="AR2466" s="1">
        <v>682</v>
      </c>
      <c r="AS2466" s="1">
        <v>1343.8679397254398</v>
      </c>
      <c r="AT2466" s="1">
        <f>Table1[[#This Row],[รวมต้นทุนค่าเดินทาง]]+Table1[[#This Row],[รวมต้นทุนค่าซ่อม]]+Table1[[#This Row],[รวมค่าเสื่อม]]</f>
        <v>3200.5667349061628</v>
      </c>
      <c r="AU2466" s="1">
        <f t="shared" si="115"/>
        <v>15694.248593490142</v>
      </c>
      <c r="AV2466" s="1" t="str" cm="1">
        <f t="array" ref="AV2466">IF(AC2466&lt;4, "เก็บ", IF(OR(AT2466 &lt; PERCENTILE(IF($AC$2:$AC$5092=AC2466, $AT$2:$AT$5092), 0.25) - 1.5 * (PERCENTILE(IF($AC$2:$AC$5092=AC2466, $AT$2:$AT$5092), 0.75) - PERCENTILE(IF($AC$2:$AC$5092=AC2466, $AT$2:$AT$5092), 0.25)), AT2466 &gt; PERCENTILE(IF($AC$2:$AC$5092=AC2466, $AT$2:$AT$5092), 0.75) + 1.5 * (PERCENTILE(IF($AC$2:$AC$5092=AC2466, $AT$2:$AT$5092), 0.75) - PERCENTILE(IF($AC$2:$AC$5092=AC2466, $AT$2:$AT$5092), 0.25))), "ตัด", "เก็บ"))</f>
        <v>ตัด</v>
      </c>
      <c r="AW2466" s="1">
        <f t="shared" si="116"/>
        <v>17688.194167766444</v>
      </c>
      <c r="AX2466" s="1">
        <v>19348.408930748934</v>
      </c>
      <c r="AY2466" s="1">
        <v>1174.698795180723</v>
      </c>
    </row>
    <row r="2467" spans="1:51" x14ac:dyDescent="0.2">
      <c r="A2467" s="3">
        <v>45757</v>
      </c>
      <c r="B2467">
        <v>45757</v>
      </c>
      <c r="C2467" t="s">
        <v>7879</v>
      </c>
      <c r="D2467" t="s">
        <v>66</v>
      </c>
      <c r="E2467" t="s">
        <v>148</v>
      </c>
      <c r="F2467" t="s">
        <v>215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  <c r="M2467" s="1">
        <v>0</v>
      </c>
      <c r="N2467" s="1">
        <v>0</v>
      </c>
      <c r="O2467" s="1">
        <v>0</v>
      </c>
      <c r="P2467" t="s">
        <v>7880</v>
      </c>
      <c r="Q2467" s="2">
        <v>244084</v>
      </c>
      <c r="R2467" t="s">
        <v>55</v>
      </c>
      <c r="S2467">
        <v>0</v>
      </c>
      <c r="T2467" t="s">
        <v>114</v>
      </c>
      <c r="U2467" t="s">
        <v>310</v>
      </c>
      <c r="V2467" s="1">
        <v>0</v>
      </c>
      <c r="W2467" s="1">
        <v>1039</v>
      </c>
      <c r="X2467" s="1">
        <v>0</v>
      </c>
      <c r="Y2467" t="s">
        <v>114</v>
      </c>
      <c r="Z2467" t="s">
        <v>71</v>
      </c>
      <c r="AA2467" t="s">
        <v>7881</v>
      </c>
      <c r="AB2467" s="1">
        <v>0</v>
      </c>
      <c r="AC2467" s="4">
        <f>IF(ISNUMBER(MATCH(AD2467, $AD$2:AD2466, 0)), INDEX($AC$2:AC2466, MATCH(AD2467, $AD$2:AD2466, 0)), MAX($AC$2:AC2466)+1)</f>
        <v>12</v>
      </c>
      <c r="AD2467" t="str">
        <f t="shared" si="117"/>
        <v>แม่สาย-ฝาง</v>
      </c>
      <c r="AE2467" t="s">
        <v>55</v>
      </c>
      <c r="AF2467" s="1">
        <v>0</v>
      </c>
      <c r="AG2467" s="1">
        <v>0</v>
      </c>
      <c r="AH2467" s="1">
        <v>0</v>
      </c>
      <c r="AI2467" t="s">
        <v>7882</v>
      </c>
      <c r="AJ2467" s="1">
        <v>2</v>
      </c>
      <c r="AK2467" s="1">
        <v>0</v>
      </c>
      <c r="AL2467" s="1">
        <v>0</v>
      </c>
      <c r="AM2467" s="1">
        <v>0</v>
      </c>
      <c r="AN2467" s="1">
        <v>0</v>
      </c>
      <c r="AO2467" s="1">
        <v>0</v>
      </c>
      <c r="AP2467" s="1">
        <v>0</v>
      </c>
      <c r="AQ2467" s="1">
        <v>0</v>
      </c>
      <c r="AR2467" s="1">
        <v>1039</v>
      </c>
      <c r="AS2467" s="1">
        <v>1268.2548245614034</v>
      </c>
      <c r="AT2467" s="1">
        <f>Table1[[#This Row],[รวมต้นทุนค่าเดินทาง]]+Table1[[#This Row],[รวมต้นทุนค่าซ่อม]]+Table1[[#This Row],[รวมค่าเสื่อม]]</f>
        <v>3340.8237291550431</v>
      </c>
      <c r="AU2467" s="1">
        <f t="shared" si="115"/>
        <v>8888.1651167921718</v>
      </c>
      <c r="AV2467" s="1" t="str" cm="1">
        <f t="array" ref="AV2467">IF(AC2467&lt;4, "เก็บ", IF(OR(AT2467 &lt; PERCENTILE(IF($AC$2:$AC$5092=AC2467, $AT$2:$AT$5092), 0.25) - 1.5 * (PERCENTILE(IF($AC$2:$AC$5092=AC2467, $AT$2:$AT$5092), 0.75) - PERCENTILE(IF($AC$2:$AC$5092=AC2467, $AT$2:$AT$5092), 0.25)), AT2467 &gt; PERCENTILE(IF($AC$2:$AC$5092=AC2467, $AT$2:$AT$5092), 0.75) + 1.5 * (PERCENTILE(IF($AC$2:$AC$5092=AC2467, $AT$2:$AT$5092), 0.75) - PERCENTILE(IF($AC$2:$AC$5092=AC2467, $AT$2:$AT$5092), 0.25))), "ตัด", "เก็บ"))</f>
        <v>เก็บ</v>
      </c>
      <c r="AW2467" s="1">
        <f t="shared" si="116"/>
        <v>8888.1651167921718</v>
      </c>
      <c r="AX2467" s="1">
        <v>8578.2150402141706</v>
      </c>
      <c r="AY2467" s="1">
        <v>1033.5689045936397</v>
      </c>
    </row>
    <row r="2468" spans="1:51" x14ac:dyDescent="0.2">
      <c r="A2468" s="3">
        <v>45758</v>
      </c>
      <c r="B2468">
        <v>45758</v>
      </c>
      <c r="C2468" t="s">
        <v>7883</v>
      </c>
      <c r="D2468" t="s">
        <v>51</v>
      </c>
      <c r="E2468" t="s">
        <v>61</v>
      </c>
      <c r="F2468" t="s">
        <v>1289</v>
      </c>
      <c r="G2468" s="1">
        <v>4200</v>
      </c>
      <c r="H2468" s="1">
        <v>2893</v>
      </c>
      <c r="I2468" s="1">
        <v>1900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>
        <v>6100</v>
      </c>
      <c r="P2468" t="s">
        <v>7884</v>
      </c>
      <c r="Q2468" s="2">
        <v>244085</v>
      </c>
      <c r="R2468" t="s">
        <v>55</v>
      </c>
      <c r="S2468">
        <v>0</v>
      </c>
      <c r="T2468" t="s">
        <v>56</v>
      </c>
      <c r="U2468" t="s">
        <v>57</v>
      </c>
      <c r="V2468" s="1">
        <v>2500</v>
      </c>
      <c r="W2468" s="1">
        <v>0</v>
      </c>
      <c r="X2468" s="1">
        <v>0</v>
      </c>
      <c r="AA2468" t="s">
        <v>58</v>
      </c>
      <c r="AB2468" s="1">
        <v>0</v>
      </c>
      <c r="AC2468" s="4">
        <f>IF(ISNUMBER(MATCH(AD2468, $AD$2:AD2467, 0)), INDEX($AC$2:AC2467, MATCH(AD2468, $AD$2:AD2467, 0)), MAX($AC$2:AC2467)+1)</f>
        <v>1</v>
      </c>
      <c r="AD2468" t="str">
        <f t="shared" si="117"/>
        <v>ท่าลี่-กองลอย</v>
      </c>
      <c r="AE2468" t="s">
        <v>55</v>
      </c>
      <c r="AF2468" s="1">
        <v>0</v>
      </c>
      <c r="AG2468" s="1">
        <v>0</v>
      </c>
      <c r="AH2468" s="1">
        <v>0</v>
      </c>
      <c r="AI2468" t="s">
        <v>7885</v>
      </c>
      <c r="AJ2468" s="1">
        <v>1</v>
      </c>
      <c r="AK2468" s="1">
        <v>0</v>
      </c>
      <c r="AL2468" s="1">
        <v>0</v>
      </c>
      <c r="AM2468" s="1">
        <v>0</v>
      </c>
      <c r="AN2468" s="1">
        <v>0</v>
      </c>
      <c r="AO2468" s="1">
        <v>0</v>
      </c>
      <c r="AP2468" s="1">
        <v>0</v>
      </c>
      <c r="AQ2468" s="1">
        <v>0</v>
      </c>
      <c r="AR2468" s="1">
        <v>11493</v>
      </c>
      <c r="AS2468" s="1">
        <v>18.342857142857145</v>
      </c>
      <c r="AT2468" s="1">
        <f>Table1[[#This Row],[รวมต้นทุนค่าเดินทาง]]+Table1[[#This Row],[รวมต้นทุนค่าซ่อม]]+Table1[[#This Row],[รวมค่าเสื่อม]]</f>
        <v>13065.210260457774</v>
      </c>
      <c r="AU2468" s="1">
        <f t="shared" si="115"/>
        <v>13953.293816562818</v>
      </c>
      <c r="AV2468" s="1" t="str" cm="1">
        <f t="array" ref="AV2468">IF(AC2468&lt;4, "เก็บ", IF(OR(AT2468 &lt; PERCENTILE(IF($AC$2:$AC$5092=AC2468, $AT$2:$AT$5092), 0.25) - 1.5 * (PERCENTILE(IF($AC$2:$AC$5092=AC2468, $AT$2:$AT$5092), 0.75) - PERCENTILE(IF($AC$2:$AC$5092=AC2468, $AT$2:$AT$5092), 0.25)), AT2468 &gt; PERCENTILE(IF($AC$2:$AC$5092=AC2468, $AT$2:$AT$5092), 0.75) + 1.5 * (PERCENTILE(IF($AC$2:$AC$5092=AC2468, $AT$2:$AT$5092), 0.75) - PERCENTILE(IF($AC$2:$AC$5092=AC2468, $AT$2:$AT$5092), 0.25))), "ตัด", "เก็บ"))</f>
        <v>เก็บ</v>
      </c>
      <c r="AW2468" s="1">
        <f t="shared" si="116"/>
        <v>13953.293816562818</v>
      </c>
      <c r="AX2468" s="1">
        <v>14426.372718098486</v>
      </c>
      <c r="AY2468" s="1">
        <v>1553.8674033149171</v>
      </c>
    </row>
    <row r="2469" spans="1:51" x14ac:dyDescent="0.2">
      <c r="A2469" s="3">
        <v>45758</v>
      </c>
      <c r="B2469">
        <v>45758</v>
      </c>
      <c r="C2469" t="s">
        <v>7886</v>
      </c>
      <c r="D2469" t="s">
        <v>51</v>
      </c>
      <c r="E2469" t="s">
        <v>52</v>
      </c>
      <c r="F2469" t="s">
        <v>1263</v>
      </c>
      <c r="G2469" s="1">
        <v>2700</v>
      </c>
      <c r="H2469" s="1">
        <v>4393</v>
      </c>
      <c r="I2469" s="1">
        <v>1900</v>
      </c>
      <c r="J2469" s="1">
        <v>0</v>
      </c>
      <c r="K2469" s="1">
        <v>0</v>
      </c>
      <c r="L2469" s="1">
        <v>0</v>
      </c>
      <c r="M2469" s="1">
        <v>0</v>
      </c>
      <c r="N2469" s="1">
        <v>0</v>
      </c>
      <c r="O2469" s="1">
        <v>4600</v>
      </c>
      <c r="P2469" t="s">
        <v>7887</v>
      </c>
      <c r="Q2469" s="2">
        <v>244085</v>
      </c>
      <c r="R2469" t="s">
        <v>55</v>
      </c>
      <c r="S2469">
        <v>0</v>
      </c>
      <c r="T2469" t="s">
        <v>56</v>
      </c>
      <c r="U2469" t="s">
        <v>57</v>
      </c>
      <c r="V2469" s="1">
        <v>2500</v>
      </c>
      <c r="W2469" s="1">
        <v>0</v>
      </c>
      <c r="X2469" s="1">
        <v>0</v>
      </c>
      <c r="AA2469" t="s">
        <v>58</v>
      </c>
      <c r="AB2469" s="1">
        <v>0</v>
      </c>
      <c r="AC2469" s="4">
        <f>IF(ISNUMBER(MATCH(AD2469, $AD$2:AD2468, 0)), INDEX($AC$2:AC2468, MATCH(AD2469, $AD$2:AD2468, 0)), MAX($AC$2:AC2468)+1)</f>
        <v>1</v>
      </c>
      <c r="AD2469" t="str">
        <f t="shared" si="117"/>
        <v>ท่าลี่-กองลอย</v>
      </c>
      <c r="AE2469" t="s">
        <v>55</v>
      </c>
      <c r="AF2469" s="1">
        <v>0</v>
      </c>
      <c r="AG2469" s="1">
        <v>0</v>
      </c>
      <c r="AH2469" s="1">
        <v>0</v>
      </c>
      <c r="AI2469" t="s">
        <v>7888</v>
      </c>
      <c r="AJ2469" s="1">
        <v>1</v>
      </c>
      <c r="AK2469" s="1">
        <v>0</v>
      </c>
      <c r="AL2469" s="1">
        <v>0</v>
      </c>
      <c r="AM2469" s="1">
        <v>0</v>
      </c>
      <c r="AN2469" s="1">
        <v>0</v>
      </c>
      <c r="AO2469" s="1">
        <v>0</v>
      </c>
      <c r="AP2469" s="1">
        <v>0</v>
      </c>
      <c r="AQ2469" s="1">
        <v>0</v>
      </c>
      <c r="AR2469" s="1">
        <v>11493</v>
      </c>
      <c r="AS2469" s="1">
        <v>18.342857142857145</v>
      </c>
      <c r="AT2469" s="1">
        <f>Table1[[#This Row],[รวมต้นทุนค่าเดินทาง]]+Table1[[#This Row],[รวมต้นทุนค่าซ่อม]]+Table1[[#This Row],[รวมค่าเสื่อม]]</f>
        <v>13072.036498761354</v>
      </c>
      <c r="AU2469" s="1">
        <f t="shared" si="115"/>
        <v>13953.293816562818</v>
      </c>
      <c r="AV2469" s="1" t="str" cm="1">
        <f t="array" ref="AV2469">IF(AC2469&lt;4, "เก็บ", IF(OR(AT2469 &lt; PERCENTILE(IF($AC$2:$AC$5092=AC2469, $AT$2:$AT$5092), 0.25) - 1.5 * (PERCENTILE(IF($AC$2:$AC$5092=AC2469, $AT$2:$AT$5092), 0.75) - PERCENTILE(IF($AC$2:$AC$5092=AC2469, $AT$2:$AT$5092), 0.25)), AT2469 &gt; PERCENTILE(IF($AC$2:$AC$5092=AC2469, $AT$2:$AT$5092), 0.75) + 1.5 * (PERCENTILE(IF($AC$2:$AC$5092=AC2469, $AT$2:$AT$5092), 0.75) - PERCENTILE(IF($AC$2:$AC$5092=AC2469, $AT$2:$AT$5092), 0.25))), "ตัด", "เก็บ"))</f>
        <v>เก็บ</v>
      </c>
      <c r="AW2469" s="1">
        <f t="shared" si="116"/>
        <v>13953.293816562818</v>
      </c>
      <c r="AX2469" s="1">
        <v>14426.372718098486</v>
      </c>
      <c r="AY2469" s="1">
        <v>1560.6936416184972</v>
      </c>
    </row>
    <row r="2470" spans="1:51" x14ac:dyDescent="0.2">
      <c r="A2470" s="3">
        <v>45758</v>
      </c>
      <c r="B2470">
        <v>45758</v>
      </c>
      <c r="C2470" t="s">
        <v>7889</v>
      </c>
      <c r="D2470" t="s">
        <v>66</v>
      </c>
      <c r="E2470" t="s">
        <v>148</v>
      </c>
      <c r="F2470" t="s">
        <v>149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617</v>
      </c>
      <c r="P2470" t="s">
        <v>7890</v>
      </c>
      <c r="Q2470" s="2">
        <v>244087</v>
      </c>
      <c r="R2470" t="s">
        <v>55</v>
      </c>
      <c r="S2470">
        <v>0</v>
      </c>
      <c r="T2470" t="s">
        <v>108</v>
      </c>
      <c r="U2470" t="s">
        <v>71</v>
      </c>
      <c r="V2470" s="1">
        <v>0</v>
      </c>
      <c r="W2470" s="1">
        <v>0</v>
      </c>
      <c r="X2470" s="1">
        <v>617</v>
      </c>
      <c r="Y2470" t="s">
        <v>108</v>
      </c>
      <c r="Z2470" t="s">
        <v>71</v>
      </c>
      <c r="AA2470" t="s">
        <v>7891</v>
      </c>
      <c r="AB2470" s="1">
        <v>0</v>
      </c>
      <c r="AC2470" s="4">
        <f>IF(ISNUMBER(MATCH(AD2470, $AD$2:AD2469, 0)), INDEX($AC$2:AC2469, MATCH(AD2470, $AD$2:AD2469, 0)), MAX($AC$2:AC2469)+1)</f>
        <v>17</v>
      </c>
      <c r="AD2470" t="str">
        <f t="shared" si="117"/>
        <v>เวียงป่าเป้า-เชียงใหม่</v>
      </c>
      <c r="AE2470" t="s">
        <v>55</v>
      </c>
      <c r="AF2470" s="1">
        <v>0</v>
      </c>
      <c r="AG2470" s="1">
        <v>0</v>
      </c>
      <c r="AH2470" s="1">
        <v>0</v>
      </c>
      <c r="AI2470" t="s">
        <v>7892</v>
      </c>
      <c r="AJ2470" s="1">
        <v>1</v>
      </c>
      <c r="AK2470" s="1">
        <v>0</v>
      </c>
      <c r="AL2470" s="1">
        <v>0</v>
      </c>
      <c r="AM2470" s="1">
        <v>0</v>
      </c>
      <c r="AN2470" s="1">
        <v>0</v>
      </c>
      <c r="AO2470" s="1">
        <v>0</v>
      </c>
      <c r="AP2470" s="1">
        <v>0</v>
      </c>
      <c r="AQ2470" s="1">
        <v>0</v>
      </c>
      <c r="AR2470" s="1">
        <v>617</v>
      </c>
      <c r="AS2470" s="1">
        <v>932.79673611111104</v>
      </c>
      <c r="AT2470" s="1">
        <f>Table1[[#This Row],[รวมต้นทุนค่าเดินทาง]]+Table1[[#This Row],[รวมต้นทุนค่าซ่อม]]+Table1[[#This Row],[รวมค่าเสื่อม]]</f>
        <v>2601.9550094924061</v>
      </c>
      <c r="AU2470" s="1">
        <f t="shared" si="115"/>
        <v>3076.1182514176348</v>
      </c>
      <c r="AV2470" s="1" t="str" cm="1">
        <f t="array" ref="AV2470">IF(AC2470&lt;4, "เก็บ", IF(OR(AT2470 &lt; PERCENTILE(IF($AC$2:$AC$5092=AC2470, $AT$2:$AT$5092), 0.25) - 1.5 * (PERCENTILE(IF($AC$2:$AC$5092=AC2470, $AT$2:$AT$5092), 0.75) - PERCENTILE(IF($AC$2:$AC$5092=AC2470, $AT$2:$AT$5092), 0.25)), AT2470 &gt; PERCENTILE(IF($AC$2:$AC$5092=AC2470, $AT$2:$AT$5092), 0.75) + 1.5 * (PERCENTILE(IF($AC$2:$AC$5092=AC2470, $AT$2:$AT$5092), 0.75) - PERCENTILE(IF($AC$2:$AC$5092=AC2470, $AT$2:$AT$5092), 0.25))), "ตัด", "เก็บ"))</f>
        <v>เก็บ</v>
      </c>
      <c r="AW2470" s="1">
        <f t="shared" si="116"/>
        <v>2642.9653995730359</v>
      </c>
      <c r="AX2470" s="1">
        <v>1397.0559100068549</v>
      </c>
      <c r="AY2470" s="1">
        <v>1052.158273381295</v>
      </c>
    </row>
    <row r="2471" spans="1:51" x14ac:dyDescent="0.2">
      <c r="A2471" s="3">
        <v>45758</v>
      </c>
      <c r="B2471">
        <v>45758</v>
      </c>
      <c r="C2471" t="s">
        <v>7893</v>
      </c>
      <c r="D2471" t="s">
        <v>66</v>
      </c>
      <c r="E2471" t="s">
        <v>84</v>
      </c>
      <c r="F2471" t="s">
        <v>99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  <c r="N2471" s="1">
        <v>779</v>
      </c>
      <c r="O2471" s="1">
        <v>779</v>
      </c>
      <c r="P2471" t="s">
        <v>7894</v>
      </c>
      <c r="Q2471" s="2">
        <v>244085</v>
      </c>
      <c r="R2471" t="s">
        <v>55</v>
      </c>
      <c r="S2471">
        <v>0</v>
      </c>
      <c r="T2471" t="s">
        <v>87</v>
      </c>
      <c r="U2471" t="s">
        <v>71</v>
      </c>
      <c r="V2471" s="1">
        <v>0</v>
      </c>
      <c r="W2471" s="1">
        <v>682</v>
      </c>
      <c r="X2471" s="1">
        <v>0</v>
      </c>
      <c r="Y2471" t="s">
        <v>108</v>
      </c>
      <c r="Z2471" t="s">
        <v>71</v>
      </c>
      <c r="AA2471" t="s">
        <v>344</v>
      </c>
      <c r="AB2471" s="1">
        <v>0</v>
      </c>
      <c r="AC2471" s="4">
        <f>IF(ISNUMBER(MATCH(AD2471, $AD$2:AD2470, 0)), INDEX($AC$2:AC2470, MATCH(AD2471, $AD$2:AD2470, 0)), MAX($AC$2:AC2470)+1)</f>
        <v>6</v>
      </c>
      <c r="AD2471" t="str">
        <f t="shared" si="117"/>
        <v>เชียงราย-เชียงใหม่</v>
      </c>
      <c r="AE2471" t="s">
        <v>55</v>
      </c>
      <c r="AF2471" s="1">
        <v>0</v>
      </c>
      <c r="AG2471" s="1">
        <v>0</v>
      </c>
      <c r="AH2471" s="1">
        <v>0</v>
      </c>
      <c r="AI2471" t="s">
        <v>7895</v>
      </c>
      <c r="AJ2471" s="1">
        <v>1</v>
      </c>
      <c r="AK2471" s="1">
        <v>0</v>
      </c>
      <c r="AL2471" s="1">
        <v>0</v>
      </c>
      <c r="AM2471" s="1">
        <v>0</v>
      </c>
      <c r="AN2471" s="1">
        <v>744.86180000000002</v>
      </c>
      <c r="AO2471" s="1">
        <v>0</v>
      </c>
      <c r="AP2471" s="1">
        <v>0</v>
      </c>
      <c r="AQ2471" s="1">
        <v>0</v>
      </c>
      <c r="AR2471" s="1">
        <v>1461</v>
      </c>
      <c r="AS2471" s="1">
        <v>1476.8761002604167</v>
      </c>
      <c r="AT2471" s="1">
        <f>Table1[[#This Row],[รวมต้นทุนค่าเดินทาง]]+Table1[[#This Row],[รวมต้นทุนค่าซ่อม]]+Table1[[#This Row],[รวมค่าเสื่อม]]</f>
        <v>4380.1837925681093</v>
      </c>
      <c r="AU2471" s="1">
        <f t="shared" si="115"/>
        <v>4428.3346813776061</v>
      </c>
      <c r="AV2471" s="1" t="str" cm="1">
        <f t="array" ref="AV2471">IF(AC2471&lt;4, "เก็บ", IF(OR(AT2471 &lt; PERCENTILE(IF($AC$2:$AC$5092=AC2471, $AT$2:$AT$5092), 0.25) - 1.5 * (PERCENTILE(IF($AC$2:$AC$5092=AC2471, $AT$2:$AT$5092), 0.75) - PERCENTILE(IF($AC$2:$AC$5092=AC2471, $AT$2:$AT$5092), 0.25)), AT2471 &gt; PERCENTILE(IF($AC$2:$AC$5092=AC2471, $AT$2:$AT$5092), 0.75) + 1.5 * (PERCENTILE(IF($AC$2:$AC$5092=AC2471, $AT$2:$AT$5092), 0.75) - PERCENTILE(IF($AC$2:$AC$5092=AC2471, $AT$2:$AT$5092), 0.25))), "ตัด", "เก็บ"))</f>
        <v>เก็บ</v>
      </c>
      <c r="AW2471" s="1">
        <f t="shared" si="116"/>
        <v>3873.7679454274344</v>
      </c>
      <c r="AX2471" s="1">
        <v>2781.4385174989698</v>
      </c>
      <c r="AY2471" s="1">
        <v>1442.3076923076924</v>
      </c>
    </row>
    <row r="2472" spans="1:51" x14ac:dyDescent="0.2">
      <c r="A2472" s="3">
        <v>45758</v>
      </c>
      <c r="B2472">
        <v>45758</v>
      </c>
      <c r="C2472" t="s">
        <v>7896</v>
      </c>
      <c r="D2472" t="s">
        <v>66</v>
      </c>
      <c r="E2472" t="s">
        <v>105</v>
      </c>
      <c r="F2472" t="s">
        <v>395</v>
      </c>
      <c r="G2472" s="1">
        <v>714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  <c r="O2472" s="1">
        <v>714</v>
      </c>
      <c r="P2472" t="s">
        <v>7897</v>
      </c>
      <c r="Q2472" s="2">
        <v>244085</v>
      </c>
      <c r="R2472" t="s">
        <v>55</v>
      </c>
      <c r="S2472">
        <v>0</v>
      </c>
      <c r="T2472" t="s">
        <v>114</v>
      </c>
      <c r="U2472" t="s">
        <v>71</v>
      </c>
      <c r="V2472" s="1">
        <v>0</v>
      </c>
      <c r="W2472" s="1">
        <v>1688</v>
      </c>
      <c r="X2472" s="1">
        <v>0</v>
      </c>
      <c r="Y2472" t="s">
        <v>114</v>
      </c>
      <c r="Z2472" t="s">
        <v>71</v>
      </c>
      <c r="AA2472" t="s">
        <v>7898</v>
      </c>
      <c r="AB2472" s="1">
        <v>0</v>
      </c>
      <c r="AC2472" s="4">
        <f>IF(ISNUMBER(MATCH(AD2472, $AD$2:AD2471, 0)), INDEX($AC$2:AC2471, MATCH(AD2472, $AD$2:AD2471, 0)), MAX($AC$2:AC2471)+1)</f>
        <v>7</v>
      </c>
      <c r="AD2472" t="str">
        <f t="shared" si="117"/>
        <v>แม่สาย-เชียงใหม่</v>
      </c>
      <c r="AE2472" t="s">
        <v>55</v>
      </c>
      <c r="AF2472" s="1">
        <v>0</v>
      </c>
      <c r="AG2472" s="1">
        <v>0</v>
      </c>
      <c r="AH2472" s="1">
        <v>0</v>
      </c>
      <c r="AI2472" t="s">
        <v>7899</v>
      </c>
      <c r="AJ2472" s="1">
        <v>1</v>
      </c>
      <c r="AK2472" s="1">
        <v>0</v>
      </c>
      <c r="AL2472" s="1">
        <v>0</v>
      </c>
      <c r="AM2472" s="1">
        <v>0</v>
      </c>
      <c r="AN2472" s="1">
        <v>0</v>
      </c>
      <c r="AO2472" s="1">
        <v>0</v>
      </c>
      <c r="AP2472" s="1">
        <v>0</v>
      </c>
      <c r="AQ2472" s="1">
        <v>0</v>
      </c>
      <c r="AR2472" s="1">
        <v>2402</v>
      </c>
      <c r="AS2472" s="1">
        <v>1213.31984375</v>
      </c>
      <c r="AT2472" s="1">
        <f>Table1[[#This Row],[รวมต้นทุนค่าเดินทาง]]+Table1[[#This Row],[รวมต้นทุนค่าซ่อม]]+Table1[[#This Row],[รวมค่าเสื่อม]]</f>
        <v>5121.5959943776152</v>
      </c>
      <c r="AU2472" s="1">
        <f t="shared" si="115"/>
        <v>4610.750953896033</v>
      </c>
      <c r="AV2472" s="1" t="str" cm="1">
        <f t="array" ref="AV2472">IF(AC2472&lt;4, "เก็บ", IF(OR(AT2472 &lt; PERCENTILE(IF($AC$2:$AC$5092=AC2472, $AT$2:$AT$5092), 0.25) - 1.5 * (PERCENTILE(IF($AC$2:$AC$5092=AC2472, $AT$2:$AT$5092), 0.75) - PERCENTILE(IF($AC$2:$AC$5092=AC2472, $AT$2:$AT$5092), 0.25)), AT2472 &gt; PERCENTILE(IF($AC$2:$AC$5092=AC2472, $AT$2:$AT$5092), 0.75) + 1.5 * (PERCENTILE(IF($AC$2:$AC$5092=AC2472, $AT$2:$AT$5092), 0.75) - PERCENTILE(IF($AC$2:$AC$5092=AC2472, $AT$2:$AT$5092), 0.25))), "ตัด", "เก็บ"))</f>
        <v>เก็บ</v>
      </c>
      <c r="AW2472" s="1">
        <f t="shared" si="116"/>
        <v>3940.0604671629926</v>
      </c>
      <c r="AX2472" s="1">
        <v>3152.7453177985908</v>
      </c>
      <c r="AY2472" s="1">
        <v>1506.2761506276152</v>
      </c>
    </row>
    <row r="2473" spans="1:51" x14ac:dyDescent="0.2">
      <c r="A2473" s="3">
        <v>45759</v>
      </c>
      <c r="B2473">
        <v>45759</v>
      </c>
      <c r="C2473" t="s">
        <v>7900</v>
      </c>
      <c r="D2473" t="s">
        <v>66</v>
      </c>
      <c r="E2473" t="s">
        <v>148</v>
      </c>
      <c r="F2473" t="s">
        <v>1316</v>
      </c>
      <c r="G2473" s="1">
        <v>2000</v>
      </c>
      <c r="H2473" s="1">
        <v>4851</v>
      </c>
      <c r="I2473" s="1">
        <v>1300</v>
      </c>
      <c r="J2473" s="1">
        <v>0</v>
      </c>
      <c r="K2473" s="1">
        <v>0</v>
      </c>
      <c r="L2473" s="1">
        <v>0</v>
      </c>
      <c r="M2473" s="1">
        <v>0</v>
      </c>
      <c r="N2473" s="1">
        <v>1859</v>
      </c>
      <c r="O2473" s="1">
        <v>6359</v>
      </c>
      <c r="P2473" t="s">
        <v>7901</v>
      </c>
      <c r="Q2473" s="2">
        <v>244086</v>
      </c>
      <c r="R2473" t="s">
        <v>55</v>
      </c>
      <c r="S2473">
        <v>0</v>
      </c>
      <c r="T2473" t="s">
        <v>71</v>
      </c>
      <c r="U2473" t="s">
        <v>57</v>
      </c>
      <c r="V2473" s="1">
        <v>3896</v>
      </c>
      <c r="W2473" s="1">
        <v>0</v>
      </c>
      <c r="X2473" s="1">
        <v>1200</v>
      </c>
      <c r="Y2473" t="s">
        <v>88</v>
      </c>
      <c r="Z2473" t="s">
        <v>71</v>
      </c>
      <c r="AA2473" t="s">
        <v>7902</v>
      </c>
      <c r="AB2473" s="1">
        <v>0</v>
      </c>
      <c r="AC2473" s="4">
        <f>IF(ISNUMBER(MATCH(AD2473, $AD$2:AD2472, 0)), INDEX($AC$2:AC2472, MATCH(AD2473, $AD$2:AD2472, 0)), MAX($AC$2:AC2472)+1)</f>
        <v>10</v>
      </c>
      <c r="AD2473" t="str">
        <f t="shared" si="117"/>
        <v>เชียงใหม่-กองลอย</v>
      </c>
      <c r="AE2473" t="s">
        <v>55</v>
      </c>
      <c r="AF2473" s="1">
        <v>0</v>
      </c>
      <c r="AG2473" s="1">
        <v>0</v>
      </c>
      <c r="AH2473" s="1">
        <v>0</v>
      </c>
      <c r="AI2473" t="s">
        <v>7903</v>
      </c>
      <c r="AJ2473" s="1">
        <v>1</v>
      </c>
      <c r="AK2473" s="1">
        <v>0</v>
      </c>
      <c r="AL2473" s="1">
        <v>0</v>
      </c>
      <c r="AM2473" s="1">
        <v>0</v>
      </c>
      <c r="AN2473" s="1">
        <v>0</v>
      </c>
      <c r="AO2473" s="1">
        <v>0</v>
      </c>
      <c r="AP2473" s="1">
        <v>0</v>
      </c>
      <c r="AQ2473" s="1">
        <v>0</v>
      </c>
      <c r="AR2473" s="1">
        <v>15106</v>
      </c>
      <c r="AS2473" s="1">
        <v>1795.1294444444445</v>
      </c>
      <c r="AT2473" s="1">
        <f>Table1[[#This Row],[รวมต้นทุนค่าเดินทาง]]+Table1[[#This Row],[รวมต้นทุนค่าซ่อม]]+Table1[[#This Row],[รวมค่าเสื่อม]]</f>
        <v>18013.296744824671</v>
      </c>
      <c r="AU2473" s="1">
        <f t="shared" si="115"/>
        <v>14957.32855761775</v>
      </c>
      <c r="AV2473" s="1" t="str" cm="1">
        <f t="array" ref="AV2473">IF(AC2473&lt;4, "เก็บ", IF(OR(AT2473 &lt; PERCENTILE(IF($AC$2:$AC$5092=AC2473, $AT$2:$AT$5092), 0.25) - 1.5 * (PERCENTILE(IF($AC$2:$AC$5092=AC2473, $AT$2:$AT$5092), 0.75) - PERCENTILE(IF($AC$2:$AC$5092=AC2473, $AT$2:$AT$5092), 0.25)), AT2473 &gt; PERCENTILE(IF($AC$2:$AC$5092=AC2473, $AT$2:$AT$5092), 0.75) + 1.5 * (PERCENTILE(IF($AC$2:$AC$5092=AC2473, $AT$2:$AT$5092), 0.75) - PERCENTILE(IF($AC$2:$AC$5092=AC2473, $AT$2:$AT$5092), 0.25))), "ตัด", "เก็บ"))</f>
        <v>เก็บ</v>
      </c>
      <c r="AW2473" s="1">
        <f t="shared" si="116"/>
        <v>14419.089162907676</v>
      </c>
      <c r="AX2473" s="1">
        <v>15077.196593123563</v>
      </c>
      <c r="AY2473" s="1">
        <v>1112.1673003802282</v>
      </c>
    </row>
    <row r="2474" spans="1:51" x14ac:dyDescent="0.2">
      <c r="A2474" s="3">
        <v>45759</v>
      </c>
      <c r="B2474">
        <v>45759</v>
      </c>
      <c r="C2474" t="s">
        <v>7904</v>
      </c>
      <c r="D2474" t="s">
        <v>66</v>
      </c>
      <c r="E2474" t="s">
        <v>184</v>
      </c>
      <c r="F2474" t="s">
        <v>185</v>
      </c>
      <c r="G2474" s="1">
        <v>1000</v>
      </c>
      <c r="H2474" s="1">
        <v>5273</v>
      </c>
      <c r="I2474" s="1">
        <v>1300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>
        <v>2300</v>
      </c>
      <c r="P2474" t="s">
        <v>7905</v>
      </c>
      <c r="Q2474" s="2">
        <v>244086</v>
      </c>
      <c r="R2474" t="s">
        <v>55</v>
      </c>
      <c r="S2474">
        <v>0</v>
      </c>
      <c r="T2474" t="s">
        <v>71</v>
      </c>
      <c r="U2474" t="s">
        <v>57</v>
      </c>
      <c r="V2474" s="1">
        <v>3896</v>
      </c>
      <c r="W2474" s="1">
        <v>1355</v>
      </c>
      <c r="X2474" s="1">
        <v>0</v>
      </c>
      <c r="Y2474" t="s">
        <v>71</v>
      </c>
      <c r="Z2474" t="s">
        <v>57</v>
      </c>
      <c r="AA2474" t="s">
        <v>1318</v>
      </c>
      <c r="AB2474" s="1">
        <v>0</v>
      </c>
      <c r="AC2474" s="4">
        <f>IF(ISNUMBER(MATCH(AD2474, $AD$2:AD2473, 0)), INDEX($AC$2:AC2473, MATCH(AD2474, $AD$2:AD2473, 0)), MAX($AC$2:AC2473)+1)</f>
        <v>10</v>
      </c>
      <c r="AD2474" t="str">
        <f t="shared" si="117"/>
        <v>เชียงใหม่-กองลอย</v>
      </c>
      <c r="AE2474" t="s">
        <v>55</v>
      </c>
      <c r="AF2474" s="1">
        <v>0</v>
      </c>
      <c r="AG2474" s="1">
        <v>0</v>
      </c>
      <c r="AH2474" s="1">
        <v>1688</v>
      </c>
      <c r="AI2474" t="s">
        <v>7906</v>
      </c>
      <c r="AJ2474" s="1">
        <v>1</v>
      </c>
      <c r="AK2474" s="1">
        <v>0</v>
      </c>
      <c r="AL2474" s="1">
        <v>0</v>
      </c>
      <c r="AM2474" s="1">
        <v>0</v>
      </c>
      <c r="AN2474" s="1">
        <v>0</v>
      </c>
      <c r="AO2474" s="1">
        <v>0</v>
      </c>
      <c r="AP2474" s="1">
        <v>0</v>
      </c>
      <c r="AQ2474" s="1">
        <v>0</v>
      </c>
      <c r="AR2474" s="1">
        <v>14512</v>
      </c>
      <c r="AS2474" s="1">
        <v>2566.135238095238</v>
      </c>
      <c r="AT2474" s="1">
        <f>Table1[[#This Row],[รวมต้นทุนค่าเดินทาง]]+Table1[[#This Row],[รวมต้นทุนค่าซ่อม]]+Table1[[#This Row],[รวมค่าเสื่อม]]</f>
        <v>18732.547002801119</v>
      </c>
      <c r="AU2474" s="1">
        <f t="shared" si="115"/>
        <v>14957.32855761775</v>
      </c>
      <c r="AV2474" s="1" t="str" cm="1">
        <f t="array" ref="AV2474">IF(AC2474&lt;4, "เก็บ", IF(OR(AT2474 &lt; PERCENTILE(IF($AC$2:$AC$5092=AC2474, $AT$2:$AT$5092), 0.25) - 1.5 * (PERCENTILE(IF($AC$2:$AC$5092=AC2474, $AT$2:$AT$5092), 0.75) - PERCENTILE(IF($AC$2:$AC$5092=AC2474, $AT$2:$AT$5092), 0.25)), AT2474 &gt; PERCENTILE(IF($AC$2:$AC$5092=AC2474, $AT$2:$AT$5092), 0.75) + 1.5 * (PERCENTILE(IF($AC$2:$AC$5092=AC2474, $AT$2:$AT$5092), 0.75) - PERCENTILE(IF($AC$2:$AC$5092=AC2474, $AT$2:$AT$5092), 0.25))), "ตัด", "เก็บ"))</f>
        <v>เก็บ</v>
      </c>
      <c r="AW2474" s="1">
        <f t="shared" si="116"/>
        <v>14419.089162907676</v>
      </c>
      <c r="AX2474" s="1">
        <v>15077.196593123563</v>
      </c>
      <c r="AY2474" s="1">
        <v>1654.4117647058824</v>
      </c>
    </row>
    <row r="2475" spans="1:51" x14ac:dyDescent="0.2">
      <c r="A2475" s="3">
        <v>45759</v>
      </c>
      <c r="B2475">
        <v>45759</v>
      </c>
      <c r="C2475" t="s">
        <v>7907</v>
      </c>
      <c r="D2475" t="s">
        <v>66</v>
      </c>
      <c r="E2475" t="s">
        <v>129</v>
      </c>
      <c r="F2475" t="s">
        <v>332</v>
      </c>
      <c r="G2475" s="1">
        <v>0</v>
      </c>
      <c r="H2475" s="1">
        <v>0</v>
      </c>
      <c r="I2475" s="1">
        <v>500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>
        <v>500</v>
      </c>
      <c r="P2475" t="s">
        <v>7908</v>
      </c>
      <c r="Q2475" s="2">
        <v>244086</v>
      </c>
      <c r="R2475" t="s">
        <v>70</v>
      </c>
      <c r="S2475">
        <v>0</v>
      </c>
      <c r="T2475" t="s">
        <v>161</v>
      </c>
      <c r="U2475" t="s">
        <v>71</v>
      </c>
      <c r="V2475" s="1">
        <v>0</v>
      </c>
      <c r="W2475" s="1">
        <v>0</v>
      </c>
      <c r="X2475" s="1">
        <v>0</v>
      </c>
      <c r="AA2475" t="s">
        <v>58</v>
      </c>
      <c r="AB2475" s="1">
        <v>0</v>
      </c>
      <c r="AC2475" s="4">
        <f>IF(ISNUMBER(MATCH(AD2475, $AD$2:AD2474, 0)), INDEX($AC$2:AC2474, MATCH(AD2475, $AD$2:AD2474, 0)), MAX($AC$2:AC2474)+1)</f>
        <v>21</v>
      </c>
      <c r="AD2475" t="str">
        <f t="shared" si="117"/>
        <v>พุทธมณฑลสาย 2-เชียงใหม่</v>
      </c>
      <c r="AE2475" t="s">
        <v>789</v>
      </c>
      <c r="AF2475" s="1">
        <v>0</v>
      </c>
      <c r="AG2475" s="1">
        <v>0</v>
      </c>
      <c r="AH2475" s="1">
        <v>0</v>
      </c>
      <c r="AI2475" t="s">
        <v>7909</v>
      </c>
      <c r="AJ2475" s="1">
        <v>1</v>
      </c>
      <c r="AK2475" s="1">
        <v>0</v>
      </c>
      <c r="AL2475" s="1">
        <v>0</v>
      </c>
      <c r="AM2475" s="1">
        <v>0</v>
      </c>
      <c r="AN2475" s="1">
        <v>0</v>
      </c>
      <c r="AO2475" s="1">
        <v>0</v>
      </c>
      <c r="AP2475" s="1">
        <v>0</v>
      </c>
      <c r="AQ2475" s="1">
        <v>0</v>
      </c>
      <c r="AR2475" s="1">
        <v>500</v>
      </c>
      <c r="AS2475" s="1">
        <v>1003.0063765122129</v>
      </c>
      <c r="AT2475" s="1">
        <f>Table1[[#This Row],[รวมต้นทุนค่าเดินทาง]]+Table1[[#This Row],[รวมต้นทุนค่าซ่อม]]+Table1[[#This Row],[รวมค่าเสื่อม]]</f>
        <v>2843.3898659735714</v>
      </c>
      <c r="AU2475" s="1">
        <f t="shared" si="115"/>
        <v>4386.3373101792868</v>
      </c>
      <c r="AV2475" s="1" t="str" cm="1">
        <f t="array" ref="AV2475">IF(AC2475&lt;4, "เก็บ", IF(OR(AT2475 &lt; PERCENTILE(IF($AC$2:$AC$5092=AC2475, $AT$2:$AT$5092), 0.25) - 1.5 * (PERCENTILE(IF($AC$2:$AC$5092=AC2475, $AT$2:$AT$5092), 0.75) - PERCENTILE(IF($AC$2:$AC$5092=AC2475, $AT$2:$AT$5092), 0.25)), AT2475 &gt; PERCENTILE(IF($AC$2:$AC$5092=AC2475, $AT$2:$AT$5092), 0.75) + 1.5 * (PERCENTILE(IF($AC$2:$AC$5092=AC2475, $AT$2:$AT$5092), 0.75) - PERCENTILE(IF($AC$2:$AC$5092=AC2475, $AT$2:$AT$5092), 0.25))), "ตัด", "เก็บ"))</f>
        <v>เก็บ</v>
      </c>
      <c r="AW2475" s="1">
        <f t="shared" si="116"/>
        <v>3904.5308500301767</v>
      </c>
      <c r="AX2475" s="1">
        <v>2577.9546108768855</v>
      </c>
      <c r="AY2475" s="1">
        <v>1340.3834894613583</v>
      </c>
    </row>
    <row r="2476" spans="1:51" x14ac:dyDescent="0.2">
      <c r="A2476" s="3">
        <v>45759</v>
      </c>
      <c r="B2476">
        <v>45759</v>
      </c>
      <c r="C2476" t="s">
        <v>7910</v>
      </c>
      <c r="D2476" t="s">
        <v>66</v>
      </c>
      <c r="E2476" t="s">
        <v>184</v>
      </c>
      <c r="F2476" t="s">
        <v>1072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1266</v>
      </c>
      <c r="P2476" t="s">
        <v>7911</v>
      </c>
      <c r="Q2476" s="2">
        <v>244086</v>
      </c>
      <c r="R2476" t="s">
        <v>55</v>
      </c>
      <c r="S2476">
        <v>0</v>
      </c>
      <c r="T2476" t="s">
        <v>71</v>
      </c>
      <c r="U2476" t="s">
        <v>71</v>
      </c>
      <c r="V2476" s="1">
        <v>0</v>
      </c>
      <c r="W2476" s="1">
        <v>0</v>
      </c>
      <c r="X2476" s="1">
        <v>1266</v>
      </c>
      <c r="Y2476" t="s">
        <v>87</v>
      </c>
      <c r="Z2476" t="s">
        <v>71</v>
      </c>
      <c r="AA2476" t="s">
        <v>7912</v>
      </c>
      <c r="AB2476" s="1">
        <v>0</v>
      </c>
      <c r="AC2476" s="4">
        <f>IF(ISNUMBER(MATCH(AD2476, $AD$2:AD2475, 0)), INDEX($AC$2:AC2475, MATCH(AD2476, $AD$2:AD2475, 0)), MAX($AC$2:AC2475)+1)</f>
        <v>8</v>
      </c>
      <c r="AD2476" t="str">
        <f t="shared" si="117"/>
        <v>เชียงใหม่-เชียงใหม่</v>
      </c>
      <c r="AE2476" t="s">
        <v>55</v>
      </c>
      <c r="AF2476" s="1">
        <v>0</v>
      </c>
      <c r="AG2476" s="1">
        <v>0</v>
      </c>
      <c r="AH2476" s="1">
        <v>0</v>
      </c>
      <c r="AI2476" t="s">
        <v>7913</v>
      </c>
      <c r="AJ2476" s="1">
        <v>1</v>
      </c>
      <c r="AK2476" s="1">
        <v>0</v>
      </c>
      <c r="AL2476" s="1">
        <v>0</v>
      </c>
      <c r="AM2476" s="1">
        <v>0</v>
      </c>
      <c r="AN2476" s="1">
        <v>0</v>
      </c>
      <c r="AO2476" s="1">
        <v>0</v>
      </c>
      <c r="AP2476" s="1">
        <v>0</v>
      </c>
      <c r="AQ2476" s="1">
        <v>0</v>
      </c>
      <c r="AR2476" s="1">
        <v>1266</v>
      </c>
      <c r="AS2476" s="1">
        <v>1119.36818627451</v>
      </c>
      <c r="AT2476" s="1">
        <f>Table1[[#This Row],[รวมต้นทุนค่าเดินทาง]]+Table1[[#This Row],[รวมต้นทุนค่าซ่อม]]+Table1[[#This Row],[รวมค่าเสื่อม]]</f>
        <v>3746.2552830487034</v>
      </c>
      <c r="AU2476" s="1">
        <f t="shared" si="115"/>
        <v>4522.7040635974936</v>
      </c>
      <c r="AV2476" s="1" t="str" cm="1">
        <f t="array" ref="AV2476">IF(AC2476&lt;4, "เก็บ", IF(OR(AT2476 &lt; PERCENTILE(IF($AC$2:$AC$5092=AC2476, $AT$2:$AT$5092), 0.25) - 1.5 * (PERCENTILE(IF($AC$2:$AC$5092=AC2476, $AT$2:$AT$5092), 0.75) - PERCENTILE(IF($AC$2:$AC$5092=AC2476, $AT$2:$AT$5092), 0.25)), AT2476 &gt; PERCENTILE(IF($AC$2:$AC$5092=AC2476, $AT$2:$AT$5092), 0.75) + 1.5 * (PERCENTILE(IF($AC$2:$AC$5092=AC2476, $AT$2:$AT$5092), 0.75) - PERCENTILE(IF($AC$2:$AC$5092=AC2476, $AT$2:$AT$5092), 0.25))), "ตัด", "เก็บ"))</f>
        <v>เก็บ</v>
      </c>
      <c r="AW2476" s="1">
        <f t="shared" si="116"/>
        <v>3452.8591376901491</v>
      </c>
      <c r="AX2476" s="1">
        <v>2563.5734635866706</v>
      </c>
      <c r="AY2476" s="1">
        <v>1360.8870967741937</v>
      </c>
    </row>
    <row r="2477" spans="1:51" x14ac:dyDescent="0.2">
      <c r="A2477" s="3">
        <v>45759</v>
      </c>
      <c r="B2477">
        <v>45759</v>
      </c>
      <c r="C2477" t="s">
        <v>7914</v>
      </c>
      <c r="D2477" t="s">
        <v>66</v>
      </c>
      <c r="E2477" t="s">
        <v>84</v>
      </c>
      <c r="F2477" t="s">
        <v>543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747</v>
      </c>
      <c r="O2477" s="1">
        <v>1299</v>
      </c>
      <c r="P2477" t="s">
        <v>7915</v>
      </c>
      <c r="Q2477" s="2">
        <v>244086</v>
      </c>
      <c r="R2477" t="s">
        <v>55</v>
      </c>
      <c r="S2477">
        <v>0</v>
      </c>
      <c r="T2477" t="s">
        <v>87</v>
      </c>
      <c r="U2477" t="s">
        <v>71</v>
      </c>
      <c r="V2477" s="1">
        <v>0</v>
      </c>
      <c r="W2477" s="1">
        <v>649</v>
      </c>
      <c r="X2477" s="1">
        <v>552</v>
      </c>
      <c r="Y2477" t="s">
        <v>87</v>
      </c>
      <c r="Z2477" t="s">
        <v>71</v>
      </c>
      <c r="AA2477" t="s">
        <v>7916</v>
      </c>
      <c r="AB2477" s="1">
        <v>0</v>
      </c>
      <c r="AC2477" s="4">
        <f>IF(ISNUMBER(MATCH(AD2477, $AD$2:AD2476, 0)), INDEX($AC$2:AC2476, MATCH(AD2477, $AD$2:AD2476, 0)), MAX($AC$2:AC2476)+1)</f>
        <v>6</v>
      </c>
      <c r="AD2477" t="str">
        <f t="shared" si="117"/>
        <v>เชียงราย-เชียงใหม่</v>
      </c>
      <c r="AE2477" t="s">
        <v>55</v>
      </c>
      <c r="AF2477" s="1">
        <v>0</v>
      </c>
      <c r="AG2477" s="1">
        <v>0</v>
      </c>
      <c r="AH2477" s="1">
        <v>0</v>
      </c>
      <c r="AI2477" t="s">
        <v>7917</v>
      </c>
      <c r="AJ2477" s="1">
        <v>1</v>
      </c>
      <c r="AK2477" s="1">
        <v>0</v>
      </c>
      <c r="AL2477" s="1">
        <v>0</v>
      </c>
      <c r="AM2477" s="1">
        <v>0</v>
      </c>
      <c r="AN2477" s="1">
        <v>0</v>
      </c>
      <c r="AO2477" s="1">
        <v>0</v>
      </c>
      <c r="AP2477" s="1">
        <v>0</v>
      </c>
      <c r="AQ2477" s="1">
        <v>0</v>
      </c>
      <c r="AR2477" s="1">
        <v>1948</v>
      </c>
      <c r="AS2477" s="1">
        <v>1039.0943749999999</v>
      </c>
      <c r="AT2477" s="1">
        <f>Table1[[#This Row],[รวมต้นทุนค่าเดินทาง]]+Table1[[#This Row],[รวมต้นทุนค่าซ่อม]]+Table1[[#This Row],[รวมค่าเสื่อม]]</f>
        <v>4674.5943749999997</v>
      </c>
      <c r="AU2477" s="1">
        <f t="shared" si="115"/>
        <v>4428.3346813776061</v>
      </c>
      <c r="AV2477" s="1" t="str" cm="1">
        <f t="array" ref="AV2477">IF(AC2477&lt;4, "เก็บ", IF(OR(AT2477 &lt; PERCENTILE(IF($AC$2:$AC$5092=AC2477, $AT$2:$AT$5092), 0.25) - 1.5 * (PERCENTILE(IF($AC$2:$AC$5092=AC2477, $AT$2:$AT$5092), 0.75) - PERCENTILE(IF($AC$2:$AC$5092=AC2477, $AT$2:$AT$5092), 0.25)), AT2477 &gt; PERCENTILE(IF($AC$2:$AC$5092=AC2477, $AT$2:$AT$5092), 0.75) + 1.5 * (PERCENTILE(IF($AC$2:$AC$5092=AC2477, $AT$2:$AT$5092), 0.75) - PERCENTILE(IF($AC$2:$AC$5092=AC2477, $AT$2:$AT$5092), 0.25))), "ตัด", "เก็บ"))</f>
        <v>เก็บ</v>
      </c>
      <c r="AW2477" s="1">
        <f t="shared" si="116"/>
        <v>3873.7679454274344</v>
      </c>
      <c r="AX2477" s="1">
        <v>2781.4385174989698</v>
      </c>
      <c r="AY2477" s="1">
        <v>1687.5</v>
      </c>
    </row>
    <row r="2478" spans="1:51" x14ac:dyDescent="0.2">
      <c r="A2478" s="3">
        <v>45760</v>
      </c>
      <c r="B2478">
        <v>45760</v>
      </c>
      <c r="C2478" t="s">
        <v>7918</v>
      </c>
      <c r="D2478" t="s">
        <v>66</v>
      </c>
      <c r="E2478" t="s">
        <v>67</v>
      </c>
      <c r="F2478" t="s">
        <v>92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455</v>
      </c>
      <c r="P2478" t="s">
        <v>7919</v>
      </c>
      <c r="Q2478" s="2">
        <v>244087</v>
      </c>
      <c r="R2478" t="s">
        <v>55</v>
      </c>
      <c r="S2478">
        <v>0</v>
      </c>
      <c r="T2478" t="s">
        <v>71</v>
      </c>
      <c r="U2478" t="s">
        <v>71</v>
      </c>
      <c r="V2478" s="1">
        <v>0</v>
      </c>
      <c r="W2478" s="1">
        <v>0</v>
      </c>
      <c r="X2478" s="1">
        <v>455</v>
      </c>
      <c r="Y2478" t="s">
        <v>101</v>
      </c>
      <c r="Z2478" t="s">
        <v>71</v>
      </c>
      <c r="AA2478" t="s">
        <v>3160</v>
      </c>
      <c r="AB2478" s="1">
        <v>0</v>
      </c>
      <c r="AC2478" s="4">
        <f>IF(ISNUMBER(MATCH(AD2478, $AD$2:AD2477, 0)), INDEX($AC$2:AC2477, MATCH(AD2478, $AD$2:AD2477, 0)), MAX($AC$2:AC2477)+1)</f>
        <v>8</v>
      </c>
      <c r="AD2478" t="str">
        <f t="shared" si="117"/>
        <v>เชียงใหม่-เชียงใหม่</v>
      </c>
      <c r="AE2478" t="s">
        <v>55</v>
      </c>
      <c r="AF2478" s="1">
        <v>0</v>
      </c>
      <c r="AG2478" s="1">
        <v>0</v>
      </c>
      <c r="AH2478" s="1">
        <v>0</v>
      </c>
      <c r="AI2478" t="s">
        <v>7920</v>
      </c>
      <c r="AJ2478" s="1">
        <v>1</v>
      </c>
      <c r="AK2478" s="1">
        <v>0</v>
      </c>
      <c r="AL2478" s="1">
        <v>0</v>
      </c>
      <c r="AM2478" s="1">
        <v>0</v>
      </c>
      <c r="AN2478" s="1">
        <v>0</v>
      </c>
      <c r="AO2478" s="1">
        <v>0</v>
      </c>
      <c r="AP2478" s="1">
        <v>0</v>
      </c>
      <c r="AQ2478" s="1">
        <v>0</v>
      </c>
      <c r="AR2478" s="1">
        <v>455</v>
      </c>
      <c r="AS2478" s="1">
        <v>1419.5382892672571</v>
      </c>
      <c r="AT2478" s="1">
        <f>Table1[[#This Row],[รวมต้นทุนค่าเดินทาง]]+Table1[[#This Row],[รวมต้นทุนค่าซ่อม]]+Table1[[#This Row],[รวมค่าเสื่อม]]</f>
        <v>2560.5138990233545</v>
      </c>
      <c r="AU2478" s="1">
        <f t="shared" si="115"/>
        <v>4522.7040635974936</v>
      </c>
      <c r="AV2478" s="1" t="str" cm="1">
        <f t="array" ref="AV2478">IF(AC2478&lt;4, "เก็บ", IF(OR(AT2478 &lt; PERCENTILE(IF($AC$2:$AC$5092=AC2478, $AT$2:$AT$5092), 0.25) - 1.5 * (PERCENTILE(IF($AC$2:$AC$5092=AC2478, $AT$2:$AT$5092), 0.75) - PERCENTILE(IF($AC$2:$AC$5092=AC2478, $AT$2:$AT$5092), 0.25)), AT2478 &gt; PERCENTILE(IF($AC$2:$AC$5092=AC2478, $AT$2:$AT$5092), 0.75) + 1.5 * (PERCENTILE(IF($AC$2:$AC$5092=AC2478, $AT$2:$AT$5092), 0.75) - PERCENTILE(IF($AC$2:$AC$5092=AC2478, $AT$2:$AT$5092), 0.25))), "ตัด", "เก็บ"))</f>
        <v>เก็บ</v>
      </c>
      <c r="AW2478" s="1">
        <f t="shared" si="116"/>
        <v>3452.8591376901491</v>
      </c>
      <c r="AX2478" s="1">
        <v>2563.5734635866706</v>
      </c>
      <c r="AY2478" s="1">
        <v>685.97560975609758</v>
      </c>
    </row>
    <row r="2479" spans="1:51" x14ac:dyDescent="0.2">
      <c r="A2479" s="3">
        <v>45760</v>
      </c>
      <c r="B2479">
        <v>45760</v>
      </c>
      <c r="C2479" t="s">
        <v>7921</v>
      </c>
      <c r="D2479" t="s">
        <v>66</v>
      </c>
      <c r="E2479" t="s">
        <v>148</v>
      </c>
      <c r="F2479" t="s">
        <v>149</v>
      </c>
      <c r="G2479" s="1">
        <v>2000</v>
      </c>
      <c r="H2479" s="1">
        <v>4851</v>
      </c>
      <c r="I2479" s="1">
        <v>1300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3300</v>
      </c>
      <c r="P2479" t="s">
        <v>7922</v>
      </c>
      <c r="Q2479" s="2">
        <v>244087</v>
      </c>
      <c r="R2479" t="s">
        <v>55</v>
      </c>
      <c r="S2479">
        <v>0</v>
      </c>
      <c r="T2479" t="s">
        <v>71</v>
      </c>
      <c r="U2479" t="s">
        <v>57</v>
      </c>
      <c r="V2479" s="1">
        <v>3896</v>
      </c>
      <c r="W2479" s="1">
        <v>1355</v>
      </c>
      <c r="X2479" s="1">
        <v>0</v>
      </c>
      <c r="Y2479" t="s">
        <v>71</v>
      </c>
      <c r="Z2479" t="s">
        <v>57</v>
      </c>
      <c r="AA2479" t="s">
        <v>6662</v>
      </c>
      <c r="AB2479" s="1">
        <v>0</v>
      </c>
      <c r="AC2479" s="4">
        <f>IF(ISNUMBER(MATCH(AD2479, $AD$2:AD2478, 0)), INDEX($AC$2:AC2478, MATCH(AD2479, $AD$2:AD2478, 0)), MAX($AC$2:AC2478)+1)</f>
        <v>10</v>
      </c>
      <c r="AD2479" t="str">
        <f t="shared" si="117"/>
        <v>เชียงใหม่-กองลอย</v>
      </c>
      <c r="AE2479" t="s">
        <v>55</v>
      </c>
      <c r="AF2479" s="1">
        <v>0</v>
      </c>
      <c r="AG2479" s="1">
        <v>0</v>
      </c>
      <c r="AH2479" s="1">
        <v>0</v>
      </c>
      <c r="AI2479" t="s">
        <v>7923</v>
      </c>
      <c r="AJ2479" s="1">
        <v>1</v>
      </c>
      <c r="AK2479" s="1">
        <v>0</v>
      </c>
      <c r="AL2479" s="1">
        <v>0</v>
      </c>
      <c r="AM2479" s="1">
        <v>0</v>
      </c>
      <c r="AN2479" s="1">
        <v>0</v>
      </c>
      <c r="AO2479" s="1">
        <v>0</v>
      </c>
      <c r="AP2479" s="1">
        <v>0</v>
      </c>
      <c r="AQ2479" s="1">
        <v>0</v>
      </c>
      <c r="AR2479" s="1">
        <v>13402</v>
      </c>
      <c r="AS2479" s="1">
        <v>932.79673611111104</v>
      </c>
      <c r="AT2479" s="1">
        <f>Table1[[#This Row],[รวมต้นทุนค่าเดินทาง]]+Table1[[#This Row],[รวมต้นทุนค่าซ่อม]]+Table1[[#This Row],[รวมค่าเสื่อม]]</f>
        <v>15386.955009492407</v>
      </c>
      <c r="AU2479" s="1">
        <f t="shared" si="115"/>
        <v>14957.32855761775</v>
      </c>
      <c r="AV2479" s="1" t="str" cm="1">
        <f t="array" ref="AV2479">IF(AC2479&lt;4, "เก็บ", IF(OR(AT2479 &lt; PERCENTILE(IF($AC$2:$AC$5092=AC2479, $AT$2:$AT$5092), 0.25) - 1.5 * (PERCENTILE(IF($AC$2:$AC$5092=AC2479, $AT$2:$AT$5092), 0.75) - PERCENTILE(IF($AC$2:$AC$5092=AC2479, $AT$2:$AT$5092), 0.25)), AT2479 &gt; PERCENTILE(IF($AC$2:$AC$5092=AC2479, $AT$2:$AT$5092), 0.75) + 1.5 * (PERCENTILE(IF($AC$2:$AC$5092=AC2479, $AT$2:$AT$5092), 0.75) - PERCENTILE(IF($AC$2:$AC$5092=AC2479, $AT$2:$AT$5092), 0.25))), "ตัด", "เก็บ"))</f>
        <v>เก็บ</v>
      </c>
      <c r="AW2479" s="1">
        <f t="shared" si="116"/>
        <v>14419.089162907676</v>
      </c>
      <c r="AX2479" s="1">
        <v>15077.196593123563</v>
      </c>
      <c r="AY2479" s="1">
        <v>1052.158273381295</v>
      </c>
    </row>
    <row r="2480" spans="1:51" x14ac:dyDescent="0.2">
      <c r="A2480" s="3">
        <v>45760</v>
      </c>
      <c r="B2480">
        <v>45760</v>
      </c>
      <c r="C2480" t="s">
        <v>7924</v>
      </c>
      <c r="D2480" t="s">
        <v>66</v>
      </c>
      <c r="E2480" t="s">
        <v>129</v>
      </c>
      <c r="F2480" t="s">
        <v>76</v>
      </c>
      <c r="G2480" s="1">
        <v>0</v>
      </c>
      <c r="H2480" s="1">
        <v>0</v>
      </c>
      <c r="I2480" s="1">
        <v>500</v>
      </c>
      <c r="J2480" s="1">
        <v>0</v>
      </c>
      <c r="K2480" s="1">
        <v>0</v>
      </c>
      <c r="L2480" s="1">
        <v>0</v>
      </c>
      <c r="M2480" s="1">
        <v>0</v>
      </c>
      <c r="N2480" s="1">
        <v>0</v>
      </c>
      <c r="O2480" s="1">
        <v>500</v>
      </c>
      <c r="P2480" t="s">
        <v>7925</v>
      </c>
      <c r="Q2480" s="2">
        <v>244087</v>
      </c>
      <c r="R2480" t="s">
        <v>70</v>
      </c>
      <c r="S2480">
        <v>0</v>
      </c>
      <c r="T2480" t="s">
        <v>161</v>
      </c>
      <c r="U2480" t="s">
        <v>71</v>
      </c>
      <c r="V2480" s="1">
        <v>0</v>
      </c>
      <c r="W2480" s="1">
        <v>0</v>
      </c>
      <c r="X2480" s="1">
        <v>0</v>
      </c>
      <c r="AA2480" t="s">
        <v>58</v>
      </c>
      <c r="AB2480" s="1">
        <v>0</v>
      </c>
      <c r="AC2480" s="4">
        <f>IF(ISNUMBER(MATCH(AD2480, $AD$2:AD2479, 0)), INDEX($AC$2:AC2479, MATCH(AD2480, $AD$2:AD2479, 0)), MAX($AC$2:AC2479)+1)</f>
        <v>21</v>
      </c>
      <c r="AD2480" t="str">
        <f t="shared" si="117"/>
        <v>พุทธมณฑลสาย 2-เชียงใหม่</v>
      </c>
      <c r="AE2480" t="s">
        <v>789</v>
      </c>
      <c r="AF2480" s="1">
        <v>0</v>
      </c>
      <c r="AG2480" s="1">
        <v>0</v>
      </c>
      <c r="AH2480" s="1">
        <v>0</v>
      </c>
      <c r="AI2480" t="s">
        <v>7926</v>
      </c>
      <c r="AJ2480" s="1">
        <v>1</v>
      </c>
      <c r="AK2480" s="1">
        <v>760</v>
      </c>
      <c r="AL2480" s="1">
        <v>760</v>
      </c>
      <c r="AM2480" s="1">
        <v>1</v>
      </c>
      <c r="AN2480" s="1">
        <v>0</v>
      </c>
      <c r="AO2480" s="1">
        <v>0</v>
      </c>
      <c r="AP2480" s="1">
        <v>0</v>
      </c>
      <c r="AQ2480" s="1">
        <v>0</v>
      </c>
      <c r="AR2480" s="1">
        <v>500</v>
      </c>
      <c r="AS2480" s="1">
        <v>3716.8912279586048</v>
      </c>
      <c r="AT2480" s="1">
        <f>Table1[[#This Row],[รวมต้นทุนค่าเดินทาง]]+Table1[[#This Row],[รวมต้นทุนค่าซ่อม]]+Table1[[#This Row],[รวมค่าเสื่อม]]</f>
        <v>7010.1335248773721</v>
      </c>
      <c r="AU2480" s="1">
        <f t="shared" si="115"/>
        <v>4386.3373101792868</v>
      </c>
      <c r="AV2480" s="1" t="str" cm="1">
        <f t="array" ref="AV2480">IF(AC2480&lt;4, "เก็บ", IF(OR(AT2480 &lt; PERCENTILE(IF($AC$2:$AC$5092=AC2480, $AT$2:$AT$5092), 0.25) - 1.5 * (PERCENTILE(IF($AC$2:$AC$5092=AC2480, $AT$2:$AT$5092), 0.75) - PERCENTILE(IF($AC$2:$AC$5092=AC2480, $AT$2:$AT$5092), 0.25)), AT2480 &gt; PERCENTILE(IF($AC$2:$AC$5092=AC2480, $AT$2:$AT$5092), 0.75) + 1.5 * (PERCENTILE(IF($AC$2:$AC$5092=AC2480, $AT$2:$AT$5092), 0.75) - PERCENTILE(IF($AC$2:$AC$5092=AC2480, $AT$2:$AT$5092), 0.25))), "ตัด", "เก็บ"))</f>
        <v>เก็บ</v>
      </c>
      <c r="AW2480" s="1">
        <f t="shared" si="116"/>
        <v>3904.5308500301767</v>
      </c>
      <c r="AX2480" s="1">
        <v>2577.9546108768855</v>
      </c>
      <c r="AY2480" s="1">
        <v>2793.2422969187674</v>
      </c>
    </row>
    <row r="2481" spans="1:51" x14ac:dyDescent="0.2">
      <c r="A2481" s="3">
        <v>45761</v>
      </c>
      <c r="B2481">
        <v>45761</v>
      </c>
      <c r="C2481" t="s">
        <v>7927</v>
      </c>
      <c r="D2481" t="s">
        <v>66</v>
      </c>
      <c r="E2481" t="s">
        <v>67</v>
      </c>
      <c r="F2481" t="s">
        <v>328</v>
      </c>
      <c r="G2481" s="1">
        <v>0</v>
      </c>
      <c r="H2481" s="1">
        <v>2143</v>
      </c>
      <c r="I2481" s="1">
        <v>500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>
        <v>500</v>
      </c>
      <c r="P2481" t="s">
        <v>7928</v>
      </c>
      <c r="Q2481" s="2">
        <v>244088</v>
      </c>
      <c r="R2481" t="s">
        <v>70</v>
      </c>
      <c r="S2481">
        <v>0</v>
      </c>
      <c r="T2481" t="s">
        <v>71</v>
      </c>
      <c r="U2481" t="s">
        <v>72</v>
      </c>
      <c r="V2481" s="1">
        <v>0</v>
      </c>
      <c r="W2481" s="1">
        <v>0</v>
      </c>
      <c r="X2481" s="1">
        <v>0</v>
      </c>
      <c r="AA2481" t="s">
        <v>58</v>
      </c>
      <c r="AB2481" s="1">
        <v>0</v>
      </c>
      <c r="AC2481" s="4">
        <f>IF(ISNUMBER(MATCH(AD2481, $AD$2:AD2480, 0)), INDEX($AC$2:AC2480, MATCH(AD2481, $AD$2:AD2480, 0)), MAX($AC$2:AC2480)+1)</f>
        <v>2</v>
      </c>
      <c r="AD2481" t="str">
        <f t="shared" si="117"/>
        <v>เชียงใหม่-พุทธมณฑลสาย 5</v>
      </c>
      <c r="AE2481" t="s">
        <v>73</v>
      </c>
      <c r="AF2481" s="1">
        <v>0</v>
      </c>
      <c r="AG2481" s="1">
        <v>0</v>
      </c>
      <c r="AH2481" s="1">
        <v>0</v>
      </c>
      <c r="AI2481" t="s">
        <v>7929</v>
      </c>
      <c r="AJ2481" s="1">
        <v>1</v>
      </c>
      <c r="AK2481" s="1">
        <v>720</v>
      </c>
      <c r="AL2481" s="1">
        <v>720</v>
      </c>
      <c r="AM2481" s="1">
        <v>1</v>
      </c>
      <c r="AN2481" s="1">
        <v>0</v>
      </c>
      <c r="AO2481" s="1">
        <v>0</v>
      </c>
      <c r="AP2481" s="1">
        <v>0</v>
      </c>
      <c r="AQ2481" s="1">
        <v>0</v>
      </c>
      <c r="AR2481" s="1">
        <v>2643</v>
      </c>
      <c r="AS2481" s="1">
        <v>2645.8344156948706</v>
      </c>
      <c r="AT2481" s="1">
        <f>Table1[[#This Row],[รวมต้นทุนค่าเดินทาง]]+Table1[[#This Row],[รวมต้นทุนค่าซ่อม]]+Table1[[#This Row],[รวมค่าเสื่อม]]</f>
        <v>7597.233736961839</v>
      </c>
      <c r="AU2481" s="1">
        <f t="shared" si="115"/>
        <v>5026.5629662053279</v>
      </c>
      <c r="AV2481" s="1" t="str" cm="1">
        <f t="array" ref="AV2481">IF(AC2481&lt;4, "เก็บ", IF(OR(AT2481 &lt; PERCENTILE(IF($AC$2:$AC$5092=AC2481, $AT$2:$AT$5092), 0.25) - 1.5 * (PERCENTILE(IF($AC$2:$AC$5092=AC2481, $AT$2:$AT$5092), 0.75) - PERCENTILE(IF($AC$2:$AC$5092=AC2481, $AT$2:$AT$5092), 0.25)), AT2481 &gt; PERCENTILE(IF($AC$2:$AC$5092=AC2481, $AT$2:$AT$5092), 0.75) + 1.5 * (PERCENTILE(IF($AC$2:$AC$5092=AC2481, $AT$2:$AT$5092), 0.75) - PERCENTILE(IF($AC$2:$AC$5092=AC2481, $AT$2:$AT$5092), 0.25))), "ตัด", "เก็บ"))</f>
        <v>เก็บ</v>
      </c>
      <c r="AW2481" s="1">
        <f t="shared" si="116"/>
        <v>5026.5629662053279</v>
      </c>
      <c r="AX2481" s="1">
        <v>4064.5059139663294</v>
      </c>
      <c r="AY2481" s="1">
        <v>2308.3993212669684</v>
      </c>
    </row>
    <row r="2482" spans="1:51" x14ac:dyDescent="0.2">
      <c r="A2482" s="3">
        <v>45761</v>
      </c>
      <c r="B2482">
        <v>45761</v>
      </c>
      <c r="C2482" t="s">
        <v>7930</v>
      </c>
      <c r="D2482" t="s">
        <v>66</v>
      </c>
      <c r="E2482" t="s">
        <v>129</v>
      </c>
      <c r="F2482" t="s">
        <v>332</v>
      </c>
      <c r="G2482" s="1">
        <v>0</v>
      </c>
      <c r="H2482" s="1">
        <v>0</v>
      </c>
      <c r="I2482" s="1">
        <v>500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500</v>
      </c>
      <c r="P2482" t="s">
        <v>7931</v>
      </c>
      <c r="Q2482" s="2">
        <v>244088</v>
      </c>
      <c r="R2482" t="s">
        <v>70</v>
      </c>
      <c r="S2482">
        <v>0</v>
      </c>
      <c r="T2482" t="s">
        <v>161</v>
      </c>
      <c r="U2482" t="s">
        <v>71</v>
      </c>
      <c r="V2482" s="1">
        <v>0</v>
      </c>
      <c r="W2482" s="1">
        <v>0</v>
      </c>
      <c r="X2482" s="1">
        <v>0</v>
      </c>
      <c r="AA2482" t="s">
        <v>58</v>
      </c>
      <c r="AB2482" s="1">
        <v>0</v>
      </c>
      <c r="AC2482" s="4">
        <f>IF(ISNUMBER(MATCH(AD2482, $AD$2:AD2481, 0)), INDEX($AC$2:AC2481, MATCH(AD2482, $AD$2:AD2481, 0)), MAX($AC$2:AC2481)+1)</f>
        <v>21</v>
      </c>
      <c r="AD2482" t="str">
        <f t="shared" si="117"/>
        <v>พุทธมณฑลสาย 2-เชียงใหม่</v>
      </c>
      <c r="AE2482" t="s">
        <v>789</v>
      </c>
      <c r="AF2482" s="1">
        <v>0</v>
      </c>
      <c r="AG2482" s="1">
        <v>0</v>
      </c>
      <c r="AH2482" s="1">
        <v>0</v>
      </c>
      <c r="AI2482" t="s">
        <v>7932</v>
      </c>
      <c r="AJ2482" s="1">
        <v>1</v>
      </c>
      <c r="AK2482" s="1">
        <v>760</v>
      </c>
      <c r="AL2482" s="1">
        <v>760</v>
      </c>
      <c r="AM2482" s="1">
        <v>1</v>
      </c>
      <c r="AN2482" s="1">
        <v>0</v>
      </c>
      <c r="AO2482" s="1">
        <v>0</v>
      </c>
      <c r="AP2482" s="1">
        <v>0</v>
      </c>
      <c r="AQ2482" s="1">
        <v>0</v>
      </c>
      <c r="AR2482" s="1">
        <v>500</v>
      </c>
      <c r="AS2482" s="1">
        <v>1156.1129328609418</v>
      </c>
      <c r="AT2482" s="1">
        <f>Table1[[#This Row],[รวมต้นทุนค่าเดินทาง]]+Table1[[#This Row],[รวมต้นทุนค่าซ่อม]]+Table1[[#This Row],[รวมค่าเสื่อม]]</f>
        <v>2978.7915042895133</v>
      </c>
      <c r="AU2482" s="1">
        <f t="shared" si="115"/>
        <v>4386.3373101792868</v>
      </c>
      <c r="AV2482" s="1" t="str" cm="1">
        <f t="array" ref="AV2482">IF(AC2482&lt;4, "เก็บ", IF(OR(AT2482 &lt; PERCENTILE(IF($AC$2:$AC$5092=AC2482, $AT$2:$AT$5092), 0.25) - 1.5 * (PERCENTILE(IF($AC$2:$AC$5092=AC2482, $AT$2:$AT$5092), 0.75) - PERCENTILE(IF($AC$2:$AC$5092=AC2482, $AT$2:$AT$5092), 0.25)), AT2482 &gt; PERCENTILE(IF($AC$2:$AC$5092=AC2482, $AT$2:$AT$5092), 0.75) + 1.5 * (PERCENTILE(IF($AC$2:$AC$5092=AC2482, $AT$2:$AT$5092), 0.75) - PERCENTILE(IF($AC$2:$AC$5092=AC2482, $AT$2:$AT$5092), 0.25))), "ตัด", "เก็บ"))</f>
        <v>เก็บ</v>
      </c>
      <c r="AW2482" s="1">
        <f t="shared" si="116"/>
        <v>3904.5308500301767</v>
      </c>
      <c r="AX2482" s="1">
        <v>2577.9546108768855</v>
      </c>
      <c r="AY2482" s="1">
        <v>1322.6785714285716</v>
      </c>
    </row>
    <row r="2483" spans="1:51" x14ac:dyDescent="0.2">
      <c r="A2483" s="3">
        <v>45762</v>
      </c>
      <c r="B2483">
        <v>45762</v>
      </c>
      <c r="C2483" t="s">
        <v>7933</v>
      </c>
      <c r="D2483" t="s">
        <v>66</v>
      </c>
      <c r="E2483" t="s">
        <v>129</v>
      </c>
      <c r="F2483" t="s">
        <v>76</v>
      </c>
      <c r="G2483" s="1">
        <v>0</v>
      </c>
      <c r="H2483" s="1">
        <v>0</v>
      </c>
      <c r="I2483" s="1">
        <v>500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500</v>
      </c>
      <c r="P2483" t="s">
        <v>7934</v>
      </c>
      <c r="Q2483" s="2">
        <v>244089</v>
      </c>
      <c r="R2483" t="s">
        <v>70</v>
      </c>
      <c r="S2483">
        <v>0</v>
      </c>
      <c r="T2483" t="s">
        <v>161</v>
      </c>
      <c r="U2483" t="s">
        <v>71</v>
      </c>
      <c r="V2483" s="1">
        <v>0</v>
      </c>
      <c r="W2483" s="1">
        <v>0</v>
      </c>
      <c r="X2483" s="1">
        <v>0</v>
      </c>
      <c r="AA2483" t="s">
        <v>58</v>
      </c>
      <c r="AB2483" s="1">
        <v>0</v>
      </c>
      <c r="AC2483" s="4">
        <f>IF(ISNUMBER(MATCH(AD2483, $AD$2:AD2482, 0)), INDEX($AC$2:AC2482, MATCH(AD2483, $AD$2:AD2482, 0)), MAX($AC$2:AC2482)+1)</f>
        <v>21</v>
      </c>
      <c r="AD2483" t="str">
        <f t="shared" si="117"/>
        <v>พุทธมณฑลสาย 2-เชียงใหม่</v>
      </c>
      <c r="AE2483" t="s">
        <v>789</v>
      </c>
      <c r="AF2483" s="1">
        <v>0</v>
      </c>
      <c r="AG2483" s="1">
        <v>0</v>
      </c>
      <c r="AH2483" s="1">
        <v>0</v>
      </c>
      <c r="AI2483" t="s">
        <v>7935</v>
      </c>
      <c r="AJ2483" s="1">
        <v>1</v>
      </c>
      <c r="AK2483" s="1">
        <v>760</v>
      </c>
      <c r="AL2483" s="1">
        <v>760</v>
      </c>
      <c r="AM2483" s="1">
        <v>1</v>
      </c>
      <c r="AN2483" s="1">
        <v>0</v>
      </c>
      <c r="AO2483" s="1">
        <v>0</v>
      </c>
      <c r="AP2483" s="1">
        <v>0</v>
      </c>
      <c r="AQ2483" s="1">
        <v>0</v>
      </c>
      <c r="AR2483" s="1">
        <v>500</v>
      </c>
      <c r="AS2483" s="1">
        <v>1642.4255759516311</v>
      </c>
      <c r="AT2483" s="1">
        <f>Table1[[#This Row],[รวมต้นทุนค่าเดินทาง]]+Table1[[#This Row],[รวมต้นทุนค่าซ่อม]]+Table1[[#This Row],[รวมค่าเสื่อม]]</f>
        <v>4887.5504663986067</v>
      </c>
      <c r="AU2483" s="1">
        <f t="shared" si="115"/>
        <v>4386.3373101792868</v>
      </c>
      <c r="AV2483" s="1" t="str" cm="1">
        <f t="array" ref="AV2483">IF(AC2483&lt;4, "เก็บ", IF(OR(AT2483 &lt; PERCENTILE(IF($AC$2:$AC$5092=AC2483, $AT$2:$AT$5092), 0.25) - 1.5 * (PERCENTILE(IF($AC$2:$AC$5092=AC2483, $AT$2:$AT$5092), 0.75) - PERCENTILE(IF($AC$2:$AC$5092=AC2483, $AT$2:$AT$5092), 0.25)), AT2483 &gt; PERCENTILE(IF($AC$2:$AC$5092=AC2483, $AT$2:$AT$5092), 0.75) + 1.5 * (PERCENTILE(IF($AC$2:$AC$5092=AC2483, $AT$2:$AT$5092), 0.75) - PERCENTILE(IF($AC$2:$AC$5092=AC2483, $AT$2:$AT$5092), 0.25))), "ตัด", "เก็บ"))</f>
        <v>เก็บ</v>
      </c>
      <c r="AW2483" s="1">
        <f t="shared" si="116"/>
        <v>3904.5308500301767</v>
      </c>
      <c r="AX2483" s="1">
        <v>2577.9546108768855</v>
      </c>
      <c r="AY2483" s="1">
        <v>2745.1248904469762</v>
      </c>
    </row>
    <row r="2484" spans="1:51" x14ac:dyDescent="0.2">
      <c r="A2484" s="3">
        <v>45763</v>
      </c>
      <c r="B2484">
        <v>45763</v>
      </c>
      <c r="C2484" t="s">
        <v>7936</v>
      </c>
      <c r="D2484" t="s">
        <v>51</v>
      </c>
      <c r="E2484" t="s">
        <v>52</v>
      </c>
      <c r="F2484" t="s">
        <v>2552</v>
      </c>
      <c r="G2484" s="1">
        <v>4200</v>
      </c>
      <c r="H2484" s="1">
        <v>2893</v>
      </c>
      <c r="I2484" s="1">
        <v>1900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>
        <v>6100</v>
      </c>
      <c r="P2484" t="s">
        <v>7937</v>
      </c>
      <c r="Q2484" s="2">
        <v>244090</v>
      </c>
      <c r="R2484" t="s">
        <v>55</v>
      </c>
      <c r="S2484">
        <v>0</v>
      </c>
      <c r="T2484" t="s">
        <v>71</v>
      </c>
      <c r="U2484" t="s">
        <v>57</v>
      </c>
      <c r="V2484" s="1">
        <v>2500</v>
      </c>
      <c r="W2484" s="1">
        <v>0</v>
      </c>
      <c r="X2484" s="1">
        <v>0</v>
      </c>
      <c r="AA2484" t="s">
        <v>58</v>
      </c>
      <c r="AB2484" s="1">
        <v>0</v>
      </c>
      <c r="AC2484" s="4">
        <f>IF(ISNUMBER(MATCH(AD2484, $AD$2:AD2483, 0)), INDEX($AC$2:AC2483, MATCH(AD2484, $AD$2:AD2483, 0)), MAX($AC$2:AC2483)+1)</f>
        <v>10</v>
      </c>
      <c r="AD2484" t="str">
        <f t="shared" si="117"/>
        <v>เชียงใหม่-กองลอย</v>
      </c>
      <c r="AE2484" t="s">
        <v>55</v>
      </c>
      <c r="AF2484" s="1">
        <v>0</v>
      </c>
      <c r="AG2484" s="1">
        <v>0</v>
      </c>
      <c r="AH2484" s="1">
        <v>0</v>
      </c>
      <c r="AI2484" t="s">
        <v>7938</v>
      </c>
      <c r="AJ2484" s="1">
        <v>1</v>
      </c>
      <c r="AK2484" s="1">
        <v>0</v>
      </c>
      <c r="AL2484" s="1">
        <v>0</v>
      </c>
      <c r="AM2484" s="1">
        <v>0</v>
      </c>
      <c r="AN2484" s="1">
        <v>0</v>
      </c>
      <c r="AO2484" s="1">
        <v>0</v>
      </c>
      <c r="AP2484" s="1">
        <v>0</v>
      </c>
      <c r="AQ2484" s="1">
        <v>0</v>
      </c>
      <c r="AR2484" s="1">
        <v>11493</v>
      </c>
      <c r="AS2484" s="1">
        <v>17.12</v>
      </c>
      <c r="AT2484" s="1">
        <f>Table1[[#This Row],[รวมต้นทุนค่าเดินทาง]]+Table1[[#This Row],[รวมต้นทุนค่าซ่อม]]+Table1[[#This Row],[รวมค่าเสื่อม]]</f>
        <v>13540.195187969926</v>
      </c>
      <c r="AU2484" s="1">
        <f t="shared" si="115"/>
        <v>14957.32855761775</v>
      </c>
      <c r="AV2484" s="1" t="str" cm="1">
        <f t="array" ref="AV2484">IF(AC2484&lt;4, "เก็บ", IF(OR(AT2484 &lt; PERCENTILE(IF($AC$2:$AC$5092=AC2484, $AT$2:$AT$5092), 0.25) - 1.5 * (PERCENTILE(IF($AC$2:$AC$5092=AC2484, $AT$2:$AT$5092), 0.75) - PERCENTILE(IF($AC$2:$AC$5092=AC2484, $AT$2:$AT$5092), 0.25)), AT2484 &gt; PERCENTILE(IF($AC$2:$AC$5092=AC2484, $AT$2:$AT$5092), 0.75) + 1.5 * (PERCENTILE(IF($AC$2:$AC$5092=AC2484, $AT$2:$AT$5092), 0.75) - PERCENTILE(IF($AC$2:$AC$5092=AC2484, $AT$2:$AT$5092), 0.25))), "ตัด", "เก็บ"))</f>
        <v>เก็บ</v>
      </c>
      <c r="AW2484" s="1">
        <f t="shared" si="116"/>
        <v>14419.089162907676</v>
      </c>
      <c r="AX2484" s="1">
        <v>15077.196593123563</v>
      </c>
      <c r="AY2484" s="1">
        <v>2030.0751879699249</v>
      </c>
    </row>
    <row r="2485" spans="1:51" x14ac:dyDescent="0.2">
      <c r="A2485" s="3">
        <v>45763</v>
      </c>
      <c r="B2485">
        <v>45763</v>
      </c>
      <c r="C2485" t="s">
        <v>7939</v>
      </c>
      <c r="D2485" t="s">
        <v>51</v>
      </c>
      <c r="E2485" t="s">
        <v>61</v>
      </c>
      <c r="F2485" t="s">
        <v>3019</v>
      </c>
      <c r="G2485" s="1">
        <v>4200</v>
      </c>
      <c r="H2485" s="1">
        <v>2893</v>
      </c>
      <c r="I2485" s="1">
        <v>1900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6100</v>
      </c>
      <c r="P2485" t="s">
        <v>7940</v>
      </c>
      <c r="Q2485" s="2">
        <v>244090</v>
      </c>
      <c r="R2485" t="s">
        <v>55</v>
      </c>
      <c r="S2485">
        <v>0</v>
      </c>
      <c r="T2485" t="s">
        <v>71</v>
      </c>
      <c r="U2485" t="s">
        <v>57</v>
      </c>
      <c r="V2485" s="1">
        <v>2500</v>
      </c>
      <c r="W2485" s="1">
        <v>0</v>
      </c>
      <c r="X2485" s="1">
        <v>0</v>
      </c>
      <c r="AA2485" t="s">
        <v>58</v>
      </c>
      <c r="AB2485" s="1">
        <v>0</v>
      </c>
      <c r="AC2485" s="4">
        <f>IF(ISNUMBER(MATCH(AD2485, $AD$2:AD2484, 0)), INDEX($AC$2:AC2484, MATCH(AD2485, $AD$2:AD2484, 0)), MAX($AC$2:AC2484)+1)</f>
        <v>10</v>
      </c>
      <c r="AD2485" t="str">
        <f t="shared" si="117"/>
        <v>เชียงใหม่-กองลอย</v>
      </c>
      <c r="AE2485" t="s">
        <v>55</v>
      </c>
      <c r="AF2485" s="1">
        <v>0</v>
      </c>
      <c r="AG2485" s="1">
        <v>0</v>
      </c>
      <c r="AH2485" s="1">
        <v>3545</v>
      </c>
      <c r="AI2485" t="s">
        <v>7941</v>
      </c>
      <c r="AJ2485" s="1">
        <v>1</v>
      </c>
      <c r="AK2485" s="1">
        <v>0</v>
      </c>
      <c r="AL2485" s="1">
        <v>0</v>
      </c>
      <c r="AM2485" s="1">
        <v>0</v>
      </c>
      <c r="AN2485" s="1">
        <v>0</v>
      </c>
      <c r="AO2485" s="1">
        <v>0</v>
      </c>
      <c r="AP2485" s="1">
        <v>0</v>
      </c>
      <c r="AQ2485" s="1">
        <v>0</v>
      </c>
      <c r="AR2485" s="1">
        <v>15038</v>
      </c>
      <c r="AS2485" s="1">
        <v>28.533333333333335</v>
      </c>
      <c r="AT2485" s="1">
        <f>Table1[[#This Row],[รวมต้นทุนค่าเดินทาง]]+Table1[[#This Row],[รวมต้นทุนค่าซ่อม]]+Table1[[#This Row],[รวมค่าเสื่อม]]</f>
        <v>17470.379487179485</v>
      </c>
      <c r="AU2485" s="1">
        <f t="shared" si="115"/>
        <v>14957.32855761775</v>
      </c>
      <c r="AV2485" s="1" t="str" cm="1">
        <f t="array" ref="AV2485">IF(AC2485&lt;4, "เก็บ", IF(OR(AT2485 &lt; PERCENTILE(IF($AC$2:$AC$5092=AC2485, $AT$2:$AT$5092), 0.25) - 1.5 * (PERCENTILE(IF($AC$2:$AC$5092=AC2485, $AT$2:$AT$5092), 0.75) - PERCENTILE(IF($AC$2:$AC$5092=AC2485, $AT$2:$AT$5092), 0.25)), AT2485 &gt; PERCENTILE(IF($AC$2:$AC$5092=AC2485, $AT$2:$AT$5092), 0.75) + 1.5 * (PERCENTILE(IF($AC$2:$AC$5092=AC2485, $AT$2:$AT$5092), 0.75) - PERCENTILE(IF($AC$2:$AC$5092=AC2485, $AT$2:$AT$5092), 0.25))), "ตัด", "เก็บ"))</f>
        <v>เก็บ</v>
      </c>
      <c r="AW2485" s="1">
        <f t="shared" si="116"/>
        <v>14419.089162907676</v>
      </c>
      <c r="AX2485" s="1">
        <v>15077.196593123563</v>
      </c>
      <c r="AY2485" s="1">
        <v>2403.8461538461538</v>
      </c>
    </row>
    <row r="2486" spans="1:51" x14ac:dyDescent="0.2">
      <c r="A2486" s="3">
        <v>45763</v>
      </c>
      <c r="B2486">
        <v>45763</v>
      </c>
      <c r="C2486" t="s">
        <v>7942</v>
      </c>
      <c r="D2486" t="s">
        <v>51</v>
      </c>
      <c r="E2486" t="s">
        <v>61</v>
      </c>
      <c r="F2486" t="s">
        <v>367</v>
      </c>
      <c r="G2486" s="1">
        <v>2700</v>
      </c>
      <c r="H2486" s="1">
        <v>4393</v>
      </c>
      <c r="I2486" s="1">
        <v>1900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>
        <v>4600</v>
      </c>
      <c r="P2486" t="s">
        <v>7943</v>
      </c>
      <c r="Q2486" s="2">
        <v>244090</v>
      </c>
      <c r="R2486" t="s">
        <v>55</v>
      </c>
      <c r="S2486">
        <v>0</v>
      </c>
      <c r="T2486" t="s">
        <v>56</v>
      </c>
      <c r="U2486" t="s">
        <v>57</v>
      </c>
      <c r="V2486" s="1">
        <v>2500</v>
      </c>
      <c r="W2486" s="1">
        <v>0</v>
      </c>
      <c r="X2486" s="1">
        <v>0</v>
      </c>
      <c r="AA2486" t="s">
        <v>58</v>
      </c>
      <c r="AB2486" s="1">
        <v>0</v>
      </c>
      <c r="AC2486" s="4">
        <f>IF(ISNUMBER(MATCH(AD2486, $AD$2:AD2485, 0)), INDEX($AC$2:AC2485, MATCH(AD2486, $AD$2:AD2485, 0)), MAX($AC$2:AC2485)+1)</f>
        <v>1</v>
      </c>
      <c r="AD2486" t="str">
        <f t="shared" si="117"/>
        <v>ท่าลี่-กองลอย</v>
      </c>
      <c r="AE2486" t="s">
        <v>55</v>
      </c>
      <c r="AF2486" s="1">
        <v>0</v>
      </c>
      <c r="AG2486" s="1">
        <v>0</v>
      </c>
      <c r="AH2486" s="1">
        <v>0</v>
      </c>
      <c r="AI2486" t="s">
        <v>7944</v>
      </c>
      <c r="AJ2486" s="1">
        <v>1</v>
      </c>
      <c r="AK2486" s="1">
        <v>0</v>
      </c>
      <c r="AL2486" s="1">
        <v>0</v>
      </c>
      <c r="AM2486" s="1">
        <v>0</v>
      </c>
      <c r="AN2486" s="1">
        <v>0</v>
      </c>
      <c r="AO2486" s="1">
        <v>0</v>
      </c>
      <c r="AP2486" s="1">
        <v>0</v>
      </c>
      <c r="AQ2486" s="1">
        <v>0</v>
      </c>
      <c r="AR2486" s="1">
        <v>11493</v>
      </c>
      <c r="AS2486" s="1">
        <v>247.9725</v>
      </c>
      <c r="AT2486" s="1">
        <f>Table1[[#This Row],[รวมต้นทุนค่าเดินทาง]]+Table1[[#This Row],[รวมต้นทุนค่าซ่อม]]+Table1[[#This Row],[รวมค่าเสื่อม]]</f>
        <v>13366.695043352602</v>
      </c>
      <c r="AU2486" s="1">
        <f t="shared" si="115"/>
        <v>13953.293816562818</v>
      </c>
      <c r="AV2486" s="1" t="str" cm="1">
        <f t="array" ref="AV2486">IF(AC2486&lt;4, "เก็บ", IF(OR(AT2486 &lt; PERCENTILE(IF($AC$2:$AC$5092=AC2486, $AT$2:$AT$5092), 0.25) - 1.5 * (PERCENTILE(IF($AC$2:$AC$5092=AC2486, $AT$2:$AT$5092), 0.75) - PERCENTILE(IF($AC$2:$AC$5092=AC2486, $AT$2:$AT$5092), 0.25)), AT2486 &gt; PERCENTILE(IF($AC$2:$AC$5092=AC2486, $AT$2:$AT$5092), 0.75) + 1.5 * (PERCENTILE(IF($AC$2:$AC$5092=AC2486, $AT$2:$AT$5092), 0.75) - PERCENTILE(IF($AC$2:$AC$5092=AC2486, $AT$2:$AT$5092), 0.25))), "ตัด", "เก็บ"))</f>
        <v>เก็บ</v>
      </c>
      <c r="AW2486" s="1">
        <f t="shared" si="116"/>
        <v>13953.293816562818</v>
      </c>
      <c r="AX2486" s="1">
        <v>14426.372718098486</v>
      </c>
      <c r="AY2486" s="1">
        <v>1625.7225433526012</v>
      </c>
    </row>
    <row r="2487" spans="1:51" x14ac:dyDescent="0.2">
      <c r="A2487" s="3">
        <v>45763</v>
      </c>
      <c r="B2487">
        <v>45763</v>
      </c>
      <c r="C2487" t="s">
        <v>7945</v>
      </c>
      <c r="D2487" t="s">
        <v>66</v>
      </c>
      <c r="E2487" t="s">
        <v>129</v>
      </c>
      <c r="F2487" t="s">
        <v>332</v>
      </c>
      <c r="G2487" s="1">
        <v>0</v>
      </c>
      <c r="H2487" s="1">
        <v>0</v>
      </c>
      <c r="I2487" s="1">
        <v>100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  <c r="O2487" s="1">
        <v>100</v>
      </c>
      <c r="P2487" t="s">
        <v>7946</v>
      </c>
      <c r="Q2487" s="2">
        <v>244090</v>
      </c>
      <c r="R2487" t="s">
        <v>70</v>
      </c>
      <c r="S2487">
        <v>0</v>
      </c>
      <c r="T2487" t="s">
        <v>161</v>
      </c>
      <c r="U2487" t="s">
        <v>71</v>
      </c>
      <c r="V2487" s="1">
        <v>0</v>
      </c>
      <c r="W2487" s="1">
        <v>0</v>
      </c>
      <c r="X2487" s="1">
        <v>0</v>
      </c>
      <c r="AA2487" t="s">
        <v>58</v>
      </c>
      <c r="AB2487" s="1">
        <v>0</v>
      </c>
      <c r="AC2487" s="4">
        <f>IF(ISNUMBER(MATCH(AD2487, $AD$2:AD2486, 0)), INDEX($AC$2:AC2486, MATCH(AD2487, $AD$2:AD2486, 0)), MAX($AC$2:AC2486)+1)</f>
        <v>21</v>
      </c>
      <c r="AD2487" t="str">
        <f t="shared" si="117"/>
        <v>พุทธมณฑลสาย 2-เชียงใหม่</v>
      </c>
      <c r="AE2487" t="s">
        <v>789</v>
      </c>
      <c r="AF2487" s="1">
        <v>0</v>
      </c>
      <c r="AG2487" s="1">
        <v>0</v>
      </c>
      <c r="AH2487" s="1">
        <v>0</v>
      </c>
      <c r="AI2487" t="s">
        <v>7947</v>
      </c>
      <c r="AJ2487" s="1">
        <v>1</v>
      </c>
      <c r="AK2487" s="1">
        <v>720</v>
      </c>
      <c r="AL2487" s="1">
        <v>720</v>
      </c>
      <c r="AM2487" s="1">
        <v>1</v>
      </c>
      <c r="AN2487" s="1">
        <v>0</v>
      </c>
      <c r="AO2487" s="1">
        <v>0</v>
      </c>
      <c r="AP2487" s="1">
        <v>0</v>
      </c>
      <c r="AQ2487" s="1">
        <v>0</v>
      </c>
      <c r="AR2487" s="1">
        <v>100</v>
      </c>
      <c r="AS2487" s="1">
        <v>1003.0063765122129</v>
      </c>
      <c r="AT2487" s="1">
        <f>Table1[[#This Row],[รวมต้นทุนค่าเดินทาง]]+Table1[[#This Row],[รวมต้นทุนค่าซ่อม]]+Table1[[#This Row],[รวมค่าเสื่อม]]</f>
        <v>2443.3898659735714</v>
      </c>
      <c r="AU2487" s="1">
        <f t="shared" si="115"/>
        <v>4386.3373101792868</v>
      </c>
      <c r="AV2487" s="1" t="str" cm="1">
        <f t="array" ref="AV2487">IF(AC2487&lt;4, "เก็บ", IF(OR(AT2487 &lt; PERCENTILE(IF($AC$2:$AC$5092=AC2487, $AT$2:$AT$5092), 0.25) - 1.5 * (PERCENTILE(IF($AC$2:$AC$5092=AC2487, $AT$2:$AT$5092), 0.75) - PERCENTILE(IF($AC$2:$AC$5092=AC2487, $AT$2:$AT$5092), 0.25)), AT2487 &gt; PERCENTILE(IF($AC$2:$AC$5092=AC2487, $AT$2:$AT$5092), 0.75) + 1.5 * (PERCENTILE(IF($AC$2:$AC$5092=AC2487, $AT$2:$AT$5092), 0.75) - PERCENTILE(IF($AC$2:$AC$5092=AC2487, $AT$2:$AT$5092), 0.25))), "ตัด", "เก็บ"))</f>
        <v>เก็บ</v>
      </c>
      <c r="AW2487" s="1">
        <f t="shared" si="116"/>
        <v>3904.5308500301767</v>
      </c>
      <c r="AX2487" s="1">
        <v>2577.9546108768855</v>
      </c>
      <c r="AY2487" s="1">
        <v>1340.3834894613583</v>
      </c>
    </row>
    <row r="2488" spans="1:51" x14ac:dyDescent="0.2">
      <c r="A2488" s="3">
        <v>45763</v>
      </c>
      <c r="B2488">
        <v>45763</v>
      </c>
      <c r="C2488" t="s">
        <v>7948</v>
      </c>
      <c r="D2488" t="s">
        <v>66</v>
      </c>
      <c r="E2488" t="s">
        <v>105</v>
      </c>
      <c r="F2488" t="s">
        <v>7949</v>
      </c>
      <c r="G2488" s="1">
        <v>0</v>
      </c>
      <c r="H2488" s="1">
        <v>0</v>
      </c>
      <c r="I2488" s="1">
        <v>950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>
        <v>950</v>
      </c>
      <c r="P2488" t="s">
        <v>7950</v>
      </c>
      <c r="Q2488" s="2">
        <v>244090</v>
      </c>
      <c r="R2488" t="s">
        <v>70</v>
      </c>
      <c r="S2488">
        <v>0</v>
      </c>
      <c r="T2488" t="s">
        <v>161</v>
      </c>
      <c r="U2488" t="s">
        <v>71</v>
      </c>
      <c r="V2488" s="1">
        <v>0</v>
      </c>
      <c r="W2488" s="1">
        <v>0</v>
      </c>
      <c r="X2488" s="1">
        <v>0</v>
      </c>
      <c r="AA2488" t="s">
        <v>58</v>
      </c>
      <c r="AB2488" s="1">
        <v>0</v>
      </c>
      <c r="AC2488" s="4">
        <f>IF(ISNUMBER(MATCH(AD2488, $AD$2:AD2487, 0)), INDEX($AC$2:AC2487, MATCH(AD2488, $AD$2:AD2487, 0)), MAX($AC$2:AC2487)+1)</f>
        <v>21</v>
      </c>
      <c r="AD2488" t="str">
        <f t="shared" si="117"/>
        <v>พุทธมณฑลสาย 2-เชียงใหม่</v>
      </c>
      <c r="AE2488" t="s">
        <v>789</v>
      </c>
      <c r="AF2488" s="1">
        <v>0</v>
      </c>
      <c r="AG2488" s="1">
        <v>0</v>
      </c>
      <c r="AH2488" s="1">
        <v>0</v>
      </c>
      <c r="AI2488" t="s">
        <v>7951</v>
      </c>
      <c r="AJ2488" s="1">
        <v>1</v>
      </c>
      <c r="AK2488" s="1">
        <v>720</v>
      </c>
      <c r="AL2488" s="1">
        <v>720</v>
      </c>
      <c r="AM2488" s="1">
        <v>1</v>
      </c>
      <c r="AN2488" s="1">
        <v>5535.8103000000001</v>
      </c>
      <c r="AO2488" s="1">
        <v>5535.8103000000001</v>
      </c>
      <c r="AP2488" s="1">
        <v>0</v>
      </c>
      <c r="AQ2488" s="1">
        <v>0</v>
      </c>
      <c r="AR2488" s="1">
        <v>6485.8103000000001</v>
      </c>
      <c r="AS2488" s="1">
        <v>2452.0866128673711</v>
      </c>
      <c r="AT2488" s="1">
        <f>Table1[[#This Row],[รวมต้นทุนค่าเดินทาง]]+Table1[[#This Row],[รวมต้นทุนค่าซ่อม]]+Table1[[#This Row],[รวมค่าเสื่อม]]</f>
        <v>10631.282800876421</v>
      </c>
      <c r="AU2488" s="1">
        <f t="shared" si="115"/>
        <v>4386.3373101792868</v>
      </c>
      <c r="AV2488" s="1" t="str" cm="1">
        <f t="array" ref="AV2488">IF(AC2488&lt;4, "เก็บ", IF(OR(AT2488 &lt; PERCENTILE(IF($AC$2:$AC$5092=AC2488, $AT$2:$AT$5092), 0.25) - 1.5 * (PERCENTILE(IF($AC$2:$AC$5092=AC2488, $AT$2:$AT$5092), 0.75) - PERCENTILE(IF($AC$2:$AC$5092=AC2488, $AT$2:$AT$5092), 0.25)), AT2488 &gt; PERCENTILE(IF($AC$2:$AC$5092=AC2488, $AT$2:$AT$5092), 0.75) + 1.5 * (PERCENTILE(IF($AC$2:$AC$5092=AC2488, $AT$2:$AT$5092), 0.75) - PERCENTILE(IF($AC$2:$AC$5092=AC2488, $AT$2:$AT$5092), 0.25))), "ตัด", "เก็บ"))</f>
        <v>ตัด</v>
      </c>
      <c r="AW2488" s="1">
        <f t="shared" si="116"/>
        <v>3904.5308500301767</v>
      </c>
      <c r="AX2488" s="1">
        <v>2577.9546108768855</v>
      </c>
      <c r="AY2488" s="1">
        <v>1693.3858880090497</v>
      </c>
    </row>
    <row r="2489" spans="1:51" x14ac:dyDescent="0.2">
      <c r="A2489" s="3">
        <v>45763</v>
      </c>
      <c r="B2489">
        <v>45763</v>
      </c>
      <c r="C2489" t="s">
        <v>7952</v>
      </c>
      <c r="D2489" t="s">
        <v>66</v>
      </c>
      <c r="E2489" t="s">
        <v>67</v>
      </c>
      <c r="F2489" t="s">
        <v>679</v>
      </c>
      <c r="G2489" s="1">
        <v>0</v>
      </c>
      <c r="H2489" s="1">
        <v>0</v>
      </c>
      <c r="I2489" s="1">
        <v>500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500</v>
      </c>
      <c r="P2489" t="s">
        <v>7953</v>
      </c>
      <c r="Q2489" s="2">
        <v>244090</v>
      </c>
      <c r="R2489" t="s">
        <v>70</v>
      </c>
      <c r="S2489">
        <v>0</v>
      </c>
      <c r="T2489" t="s">
        <v>161</v>
      </c>
      <c r="U2489" t="s">
        <v>71</v>
      </c>
      <c r="V2489" s="1">
        <v>0</v>
      </c>
      <c r="W2489" s="1">
        <v>0</v>
      </c>
      <c r="X2489" s="1">
        <v>0</v>
      </c>
      <c r="AA2489" t="s">
        <v>58</v>
      </c>
      <c r="AB2489" s="1">
        <v>0</v>
      </c>
      <c r="AC2489" s="4">
        <f>IF(ISNUMBER(MATCH(AD2489, $AD$2:AD2488, 0)), INDEX($AC$2:AC2488, MATCH(AD2489, $AD$2:AD2488, 0)), MAX($AC$2:AC2488)+1)</f>
        <v>21</v>
      </c>
      <c r="AD2489" t="str">
        <f t="shared" si="117"/>
        <v>พุทธมณฑลสาย 2-เชียงใหม่</v>
      </c>
      <c r="AE2489" t="s">
        <v>789</v>
      </c>
      <c r="AF2489" s="1">
        <v>0</v>
      </c>
      <c r="AG2489" s="1">
        <v>0</v>
      </c>
      <c r="AH2489" s="1">
        <v>0</v>
      </c>
      <c r="AI2489" t="s">
        <v>7954</v>
      </c>
      <c r="AJ2489" s="1">
        <v>1</v>
      </c>
      <c r="AK2489" s="1">
        <v>720</v>
      </c>
      <c r="AL2489" s="1">
        <v>720</v>
      </c>
      <c r="AM2489" s="1">
        <v>1</v>
      </c>
      <c r="AN2489" s="1">
        <v>0</v>
      </c>
      <c r="AO2489" s="1">
        <v>0</v>
      </c>
      <c r="AP2489" s="1">
        <v>0</v>
      </c>
      <c r="AQ2489" s="1">
        <v>0</v>
      </c>
      <c r="AR2489" s="1">
        <v>500</v>
      </c>
      <c r="AS2489" s="1">
        <v>2452.0866128673711</v>
      </c>
      <c r="AT2489" s="1">
        <f>Table1[[#This Row],[รวมต้นทุนค่าเดินทาง]]+Table1[[#This Row],[รวมต้นทุนค่าซ่อม]]+Table1[[#This Row],[รวมค่าเสื่อม]]</f>
        <v>4645.4725008764208</v>
      </c>
      <c r="AU2489" s="1">
        <f t="shared" si="115"/>
        <v>4386.3373101792868</v>
      </c>
      <c r="AV2489" s="1" t="str" cm="1">
        <f t="array" ref="AV2489">IF(AC2489&lt;4, "เก็บ", IF(OR(AT2489 &lt; PERCENTILE(IF($AC$2:$AC$5092=AC2489, $AT$2:$AT$5092), 0.25) - 1.5 * (PERCENTILE(IF($AC$2:$AC$5092=AC2489, $AT$2:$AT$5092), 0.75) - PERCENTILE(IF($AC$2:$AC$5092=AC2489, $AT$2:$AT$5092), 0.25)), AT2489 &gt; PERCENTILE(IF($AC$2:$AC$5092=AC2489, $AT$2:$AT$5092), 0.75) + 1.5 * (PERCENTILE(IF($AC$2:$AC$5092=AC2489, $AT$2:$AT$5092), 0.75) - PERCENTILE(IF($AC$2:$AC$5092=AC2489, $AT$2:$AT$5092), 0.25))), "ตัด", "เก็บ"))</f>
        <v>เก็บ</v>
      </c>
      <c r="AW2489" s="1">
        <f t="shared" si="116"/>
        <v>3904.5308500301767</v>
      </c>
      <c r="AX2489" s="1">
        <v>2577.9546108768855</v>
      </c>
      <c r="AY2489" s="1">
        <v>1693.3858880090497</v>
      </c>
    </row>
    <row r="2490" spans="1:51" x14ac:dyDescent="0.2">
      <c r="A2490" s="3">
        <v>45763</v>
      </c>
      <c r="B2490">
        <v>45763</v>
      </c>
      <c r="C2490" t="s">
        <v>7955</v>
      </c>
      <c r="D2490" t="s">
        <v>66</v>
      </c>
      <c r="E2490" t="s">
        <v>105</v>
      </c>
      <c r="F2490" t="s">
        <v>836</v>
      </c>
      <c r="G2490" s="1">
        <v>0</v>
      </c>
      <c r="H2490" s="1">
        <v>0</v>
      </c>
      <c r="I2490" s="1">
        <v>990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>
        <v>990</v>
      </c>
      <c r="P2490" t="s">
        <v>7956</v>
      </c>
      <c r="Q2490" s="2">
        <v>244090</v>
      </c>
      <c r="R2490" t="s">
        <v>70</v>
      </c>
      <c r="S2490">
        <v>0</v>
      </c>
      <c r="T2490" t="s">
        <v>161</v>
      </c>
      <c r="U2490" t="s">
        <v>71</v>
      </c>
      <c r="V2490" s="1">
        <v>0</v>
      </c>
      <c r="W2490" s="1">
        <v>0</v>
      </c>
      <c r="X2490" s="1">
        <v>0</v>
      </c>
      <c r="AA2490" t="s">
        <v>58</v>
      </c>
      <c r="AB2490" s="1">
        <v>0</v>
      </c>
      <c r="AC2490" s="4">
        <f>IF(ISNUMBER(MATCH(AD2490, $AD$2:AD2489, 0)), INDEX($AC$2:AC2489, MATCH(AD2490, $AD$2:AD2489, 0)), MAX($AC$2:AC2489)+1)</f>
        <v>21</v>
      </c>
      <c r="AD2490" t="str">
        <f t="shared" si="117"/>
        <v>พุทธมณฑลสาย 2-เชียงใหม่</v>
      </c>
      <c r="AE2490" t="s">
        <v>789</v>
      </c>
      <c r="AF2490" s="1">
        <v>0</v>
      </c>
      <c r="AG2490" s="1">
        <v>0</v>
      </c>
      <c r="AH2490" s="1">
        <v>0</v>
      </c>
      <c r="AI2490" t="s">
        <v>7957</v>
      </c>
      <c r="AJ2490" s="1">
        <v>1</v>
      </c>
      <c r="AK2490" s="1">
        <v>760</v>
      </c>
      <c r="AL2490" s="1">
        <v>760</v>
      </c>
      <c r="AM2490" s="1">
        <v>1</v>
      </c>
      <c r="AN2490" s="1">
        <v>5032.5253000000002</v>
      </c>
      <c r="AO2490" s="1">
        <v>5032.5253000000002</v>
      </c>
      <c r="AP2490" s="1">
        <v>0</v>
      </c>
      <c r="AQ2490" s="1">
        <v>0</v>
      </c>
      <c r="AR2490" s="1">
        <v>6022.5253000000002</v>
      </c>
      <c r="AS2490" s="1">
        <v>403.90800600439132</v>
      </c>
      <c r="AT2490" s="1">
        <f>Table1[[#This Row],[รวมต้นทุนค่าเดินทาง]]+Table1[[#This Row],[รวมต้นทุนค่าซ่อม]]+Table1[[#This Row],[รวมค่าเสื่อม]]</f>
        <v>7146.4333060043919</v>
      </c>
      <c r="AU2490" s="1">
        <f t="shared" si="115"/>
        <v>4386.3373101792868</v>
      </c>
      <c r="AV2490" s="1" t="str" cm="1">
        <f t="array" ref="AV2490">IF(AC2490&lt;4, "เก็บ", IF(OR(AT2490 &lt; PERCENTILE(IF($AC$2:$AC$5092=AC2490, $AT$2:$AT$5092), 0.25) - 1.5 * (PERCENTILE(IF($AC$2:$AC$5092=AC2490, $AT$2:$AT$5092), 0.75) - PERCENTILE(IF($AC$2:$AC$5092=AC2490, $AT$2:$AT$5092), 0.25)), AT2490 &gt; PERCENTILE(IF($AC$2:$AC$5092=AC2490, $AT$2:$AT$5092), 0.75) + 1.5 * (PERCENTILE(IF($AC$2:$AC$5092=AC2490, $AT$2:$AT$5092), 0.75) - PERCENTILE(IF($AC$2:$AC$5092=AC2490, $AT$2:$AT$5092), 0.25))), "ตัด", "เก็บ"))</f>
        <v>เก็บ</v>
      </c>
      <c r="AW2490" s="1">
        <f t="shared" si="116"/>
        <v>3904.5308500301767</v>
      </c>
      <c r="AX2490" s="1">
        <v>2577.9546108768855</v>
      </c>
      <c r="AY2490" s="1">
        <v>720</v>
      </c>
    </row>
    <row r="2491" spans="1:51" x14ac:dyDescent="0.2">
      <c r="A2491" s="3">
        <v>45764</v>
      </c>
      <c r="B2491">
        <v>45764</v>
      </c>
      <c r="C2491" t="s">
        <v>7958</v>
      </c>
      <c r="D2491" t="s">
        <v>51</v>
      </c>
      <c r="E2491" t="s">
        <v>61</v>
      </c>
      <c r="F2491" t="s">
        <v>80</v>
      </c>
      <c r="G2491" s="1">
        <v>2700</v>
      </c>
      <c r="H2491" s="1">
        <v>4393</v>
      </c>
      <c r="I2491" s="1">
        <v>1900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>
        <v>4600</v>
      </c>
      <c r="P2491" t="s">
        <v>7959</v>
      </c>
      <c r="Q2491" s="2">
        <v>244091</v>
      </c>
      <c r="R2491" t="s">
        <v>55</v>
      </c>
      <c r="S2491">
        <v>0</v>
      </c>
      <c r="T2491" t="s">
        <v>56</v>
      </c>
      <c r="U2491" t="s">
        <v>57</v>
      </c>
      <c r="V2491" s="1">
        <v>2500</v>
      </c>
      <c r="W2491" s="1">
        <v>0</v>
      </c>
      <c r="X2491" s="1">
        <v>0</v>
      </c>
      <c r="AA2491" t="s">
        <v>58</v>
      </c>
      <c r="AB2491" s="1">
        <v>0</v>
      </c>
      <c r="AC2491" s="4">
        <f>IF(ISNUMBER(MATCH(AD2491, $AD$2:AD2490, 0)), INDEX($AC$2:AC2490, MATCH(AD2491, $AD$2:AD2490, 0)), MAX($AC$2:AC2490)+1)</f>
        <v>1</v>
      </c>
      <c r="AD2491" t="str">
        <f t="shared" si="117"/>
        <v>ท่าลี่-กองลอย</v>
      </c>
      <c r="AE2491" t="s">
        <v>55</v>
      </c>
      <c r="AF2491" s="1">
        <v>0</v>
      </c>
      <c r="AG2491" s="1">
        <v>0</v>
      </c>
      <c r="AH2491" s="1">
        <v>0</v>
      </c>
      <c r="AI2491" t="s">
        <v>7960</v>
      </c>
      <c r="AJ2491" s="1">
        <v>1</v>
      </c>
      <c r="AK2491" s="1">
        <v>0</v>
      </c>
      <c r="AL2491" s="1">
        <v>0</v>
      </c>
      <c r="AM2491" s="1">
        <v>0</v>
      </c>
      <c r="AN2491" s="1">
        <v>0</v>
      </c>
      <c r="AO2491" s="1">
        <v>0</v>
      </c>
      <c r="AP2491" s="1">
        <v>0</v>
      </c>
      <c r="AQ2491" s="1">
        <v>0</v>
      </c>
      <c r="AR2491" s="1">
        <v>11493</v>
      </c>
      <c r="AS2491" s="1">
        <v>270.51545454545453</v>
      </c>
      <c r="AT2491" s="1">
        <f>Table1[[#This Row],[รวมต้นทุนค่าเดินทาง]]+Table1[[#This Row],[รวมต้นทุนค่าซ่อม]]+Table1[[#This Row],[รวมค่าเสื่อม]]</f>
        <v>13510.409864483343</v>
      </c>
      <c r="AU2491" s="1">
        <f t="shared" si="115"/>
        <v>13953.293816562818</v>
      </c>
      <c r="AV2491" s="1" t="str" cm="1">
        <f t="array" ref="AV2491">IF(AC2491&lt;4, "เก็บ", IF(OR(AT2491 &lt; PERCENTILE(IF($AC$2:$AC$5092=AC2491, $AT$2:$AT$5092), 0.25) - 1.5 * (PERCENTILE(IF($AC$2:$AC$5092=AC2491, $AT$2:$AT$5092), 0.75) - PERCENTILE(IF($AC$2:$AC$5092=AC2491, $AT$2:$AT$5092), 0.25)), AT2491 &gt; PERCENTILE(IF($AC$2:$AC$5092=AC2491, $AT$2:$AT$5092), 0.75) + 1.5 * (PERCENTILE(IF($AC$2:$AC$5092=AC2491, $AT$2:$AT$5092), 0.75) - PERCENTILE(IF($AC$2:$AC$5092=AC2491, $AT$2:$AT$5092), 0.25))), "ตัด", "เก็บ"))</f>
        <v>เก็บ</v>
      </c>
      <c r="AW2491" s="1">
        <f t="shared" si="116"/>
        <v>13953.293816562818</v>
      </c>
      <c r="AX2491" s="1">
        <v>14426.372718098486</v>
      </c>
      <c r="AY2491" s="1">
        <v>1746.8944099378882</v>
      </c>
    </row>
    <row r="2492" spans="1:51" x14ac:dyDescent="0.2">
      <c r="A2492" s="3">
        <v>45764</v>
      </c>
      <c r="B2492">
        <v>45764</v>
      </c>
      <c r="C2492" t="s">
        <v>7961</v>
      </c>
      <c r="D2492" t="s">
        <v>51</v>
      </c>
      <c r="E2492" t="s">
        <v>52</v>
      </c>
      <c r="F2492" t="s">
        <v>1312</v>
      </c>
      <c r="G2492" s="1">
        <v>4200</v>
      </c>
      <c r="H2492" s="1">
        <v>2893</v>
      </c>
      <c r="I2492" s="1">
        <v>1900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  <c r="O2492" s="1">
        <v>6100</v>
      </c>
      <c r="P2492" t="s">
        <v>7962</v>
      </c>
      <c r="Q2492" s="2">
        <v>244091</v>
      </c>
      <c r="R2492" t="s">
        <v>55</v>
      </c>
      <c r="S2492">
        <v>0</v>
      </c>
      <c r="T2492" t="s">
        <v>56</v>
      </c>
      <c r="U2492" t="s">
        <v>57</v>
      </c>
      <c r="V2492" s="1">
        <v>2500</v>
      </c>
      <c r="W2492" s="1">
        <v>0</v>
      </c>
      <c r="X2492" s="1">
        <v>0</v>
      </c>
      <c r="AA2492" t="s">
        <v>58</v>
      </c>
      <c r="AB2492" s="1">
        <v>0</v>
      </c>
      <c r="AC2492" s="4">
        <f>IF(ISNUMBER(MATCH(AD2492, $AD$2:AD2491, 0)), INDEX($AC$2:AC2491, MATCH(AD2492, $AD$2:AD2491, 0)), MAX($AC$2:AC2491)+1)</f>
        <v>1</v>
      </c>
      <c r="AD2492" t="str">
        <f t="shared" si="117"/>
        <v>ท่าลี่-กองลอย</v>
      </c>
      <c r="AE2492" t="s">
        <v>55</v>
      </c>
      <c r="AF2492" s="1">
        <v>0</v>
      </c>
      <c r="AG2492" s="1">
        <v>0</v>
      </c>
      <c r="AH2492" s="1">
        <v>0</v>
      </c>
      <c r="AI2492" t="s">
        <v>7963</v>
      </c>
      <c r="AJ2492" s="1">
        <v>1</v>
      </c>
      <c r="AK2492" s="1">
        <v>0</v>
      </c>
      <c r="AL2492" s="1">
        <v>0</v>
      </c>
      <c r="AM2492" s="1">
        <v>0</v>
      </c>
      <c r="AN2492" s="1">
        <v>0</v>
      </c>
      <c r="AO2492" s="1">
        <v>0</v>
      </c>
      <c r="AP2492" s="1">
        <v>0</v>
      </c>
      <c r="AQ2492" s="1">
        <v>0</v>
      </c>
      <c r="AR2492" s="1">
        <v>11493</v>
      </c>
      <c r="AS2492" s="1">
        <v>198.37799999999999</v>
      </c>
      <c r="AT2492" s="1">
        <f>Table1[[#This Row],[รวมต้นทุนค่าเดินทาง]]+Table1[[#This Row],[รวมต้นทุนค่าซ่อม]]+Table1[[#This Row],[รวมค่าเสื่อม]]</f>
        <v>13378.878000000001</v>
      </c>
      <c r="AU2492" s="1">
        <f t="shared" si="115"/>
        <v>13953.293816562818</v>
      </c>
      <c r="AV2492" s="1" t="str" cm="1">
        <f t="array" ref="AV2492">IF(AC2492&lt;4, "เก็บ", IF(OR(AT2492 &lt; PERCENTILE(IF($AC$2:$AC$5092=AC2492, $AT$2:$AT$5092), 0.25) - 1.5 * (PERCENTILE(IF($AC$2:$AC$5092=AC2492, $AT$2:$AT$5092), 0.75) - PERCENTILE(IF($AC$2:$AC$5092=AC2492, $AT$2:$AT$5092), 0.25)), AT2492 &gt; PERCENTILE(IF($AC$2:$AC$5092=AC2492, $AT$2:$AT$5092), 0.75) + 1.5 * (PERCENTILE(IF($AC$2:$AC$5092=AC2492, $AT$2:$AT$5092), 0.75) - PERCENTILE(IF($AC$2:$AC$5092=AC2492, $AT$2:$AT$5092), 0.25))), "ตัด", "เก็บ"))</f>
        <v>เก็บ</v>
      </c>
      <c r="AW2492" s="1">
        <f t="shared" si="116"/>
        <v>13953.293816562818</v>
      </c>
      <c r="AX2492" s="1">
        <v>14426.372718098486</v>
      </c>
      <c r="AY2492" s="1">
        <v>1687.5</v>
      </c>
    </row>
    <row r="2493" spans="1:51" x14ac:dyDescent="0.2">
      <c r="A2493" s="3">
        <v>45764</v>
      </c>
      <c r="B2493">
        <v>45764</v>
      </c>
      <c r="C2493" t="s">
        <v>7964</v>
      </c>
      <c r="D2493" t="s">
        <v>66</v>
      </c>
      <c r="E2493" t="s">
        <v>184</v>
      </c>
      <c r="F2493" t="s">
        <v>439</v>
      </c>
      <c r="G2493" s="1">
        <v>2000</v>
      </c>
      <c r="H2493" s="1">
        <v>5825</v>
      </c>
      <c r="I2493" s="1">
        <v>1300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>
        <v>3300</v>
      </c>
      <c r="P2493" t="s">
        <v>7965</v>
      </c>
      <c r="Q2493" s="2">
        <v>244091</v>
      </c>
      <c r="R2493" t="s">
        <v>55</v>
      </c>
      <c r="S2493">
        <v>0</v>
      </c>
      <c r="T2493" t="s">
        <v>56</v>
      </c>
      <c r="U2493" t="s">
        <v>57</v>
      </c>
      <c r="V2493" s="1">
        <v>3896</v>
      </c>
      <c r="W2493" s="1">
        <v>0</v>
      </c>
      <c r="X2493" s="1">
        <v>0</v>
      </c>
      <c r="AA2493" t="s">
        <v>58</v>
      </c>
      <c r="AB2493" s="1">
        <v>0</v>
      </c>
      <c r="AC2493" s="4">
        <f>IF(ISNUMBER(MATCH(AD2493, $AD$2:AD2492, 0)), INDEX($AC$2:AC2492, MATCH(AD2493, $AD$2:AD2492, 0)), MAX($AC$2:AC2492)+1)</f>
        <v>1</v>
      </c>
      <c r="AD2493" t="str">
        <f t="shared" si="117"/>
        <v>ท่าลี่-กองลอย</v>
      </c>
      <c r="AE2493" t="s">
        <v>55</v>
      </c>
      <c r="AF2493" s="1">
        <v>0</v>
      </c>
      <c r="AG2493" s="1">
        <v>0</v>
      </c>
      <c r="AH2493" s="1">
        <v>0</v>
      </c>
      <c r="AI2493" t="s">
        <v>7966</v>
      </c>
      <c r="AJ2493" s="1">
        <v>1</v>
      </c>
      <c r="AK2493" s="1">
        <v>0</v>
      </c>
      <c r="AL2493" s="1">
        <v>0</v>
      </c>
      <c r="AM2493" s="1">
        <v>0</v>
      </c>
      <c r="AN2493" s="1">
        <v>0</v>
      </c>
      <c r="AO2493" s="1">
        <v>0</v>
      </c>
      <c r="AP2493" s="1">
        <v>0</v>
      </c>
      <c r="AQ2493" s="1">
        <v>0</v>
      </c>
      <c r="AR2493" s="1">
        <v>13021</v>
      </c>
      <c r="AS2493" s="1">
        <v>521.37031003584229</v>
      </c>
      <c r="AT2493" s="1">
        <f>Table1[[#This Row],[รวมต้นทุนค่าเดินทาง]]+Table1[[#This Row],[รวมต้นทุนค่าซ่อม]]+Table1[[#This Row],[รวมค่าเสื่อม]]</f>
        <v>15427.845170371038</v>
      </c>
      <c r="AU2493" s="1">
        <f t="shared" si="115"/>
        <v>13953.293816562818</v>
      </c>
      <c r="AV2493" s="1" t="str" cm="1">
        <f t="array" ref="AV2493">IF(AC2493&lt;4, "เก็บ", IF(OR(AT2493 &lt; PERCENTILE(IF($AC$2:$AC$5092=AC2493, $AT$2:$AT$5092), 0.25) - 1.5 * (PERCENTILE(IF($AC$2:$AC$5092=AC2493, $AT$2:$AT$5092), 0.75) - PERCENTILE(IF($AC$2:$AC$5092=AC2493, $AT$2:$AT$5092), 0.25)), AT2493 &gt; PERCENTILE(IF($AC$2:$AC$5092=AC2493, $AT$2:$AT$5092), 0.75) + 1.5 * (PERCENTILE(IF($AC$2:$AC$5092=AC2493, $AT$2:$AT$5092), 0.75) - PERCENTILE(IF($AC$2:$AC$5092=AC2493, $AT$2:$AT$5092), 0.25))), "ตัด", "เก็บ"))</f>
        <v>เก็บ</v>
      </c>
      <c r="AW2493" s="1">
        <f t="shared" si="116"/>
        <v>13953.293816562818</v>
      </c>
      <c r="AX2493" s="1">
        <v>14426.372718098486</v>
      </c>
      <c r="AY2493" s="1">
        <v>1885.4748603351954</v>
      </c>
    </row>
    <row r="2494" spans="1:51" x14ac:dyDescent="0.2">
      <c r="A2494" s="3">
        <v>45765</v>
      </c>
      <c r="B2494">
        <v>45765</v>
      </c>
      <c r="C2494" t="s">
        <v>7967</v>
      </c>
      <c r="D2494" t="s">
        <v>66</v>
      </c>
      <c r="E2494" t="s">
        <v>105</v>
      </c>
      <c r="F2494" t="s">
        <v>342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  <c r="M2494" s="1">
        <v>0</v>
      </c>
      <c r="N2494" s="1">
        <v>0</v>
      </c>
      <c r="O2494" s="1">
        <v>0</v>
      </c>
      <c r="P2494" t="s">
        <v>7968</v>
      </c>
      <c r="Q2494" s="2">
        <v>244092</v>
      </c>
      <c r="R2494" t="s">
        <v>55</v>
      </c>
      <c r="S2494">
        <v>0</v>
      </c>
      <c r="T2494" t="s">
        <v>310</v>
      </c>
      <c r="U2494" t="s">
        <v>71</v>
      </c>
      <c r="V2494" s="1">
        <v>0</v>
      </c>
      <c r="W2494" s="1">
        <v>974</v>
      </c>
      <c r="X2494" s="1">
        <v>0</v>
      </c>
      <c r="Y2494" t="s">
        <v>310</v>
      </c>
      <c r="Z2494" t="s">
        <v>71</v>
      </c>
      <c r="AA2494" t="s">
        <v>7969</v>
      </c>
      <c r="AB2494" s="1">
        <v>0</v>
      </c>
      <c r="AC2494" s="4">
        <f>IF(ISNUMBER(MATCH(AD2494, $AD$2:AD2493, 0)), INDEX($AC$2:AC2493, MATCH(AD2494, $AD$2:AD2493, 0)), MAX($AC$2:AC2493)+1)</f>
        <v>15</v>
      </c>
      <c r="AD2494" t="str">
        <f t="shared" si="117"/>
        <v>ฝาง-เชียงใหม่</v>
      </c>
      <c r="AE2494" t="s">
        <v>55</v>
      </c>
      <c r="AF2494" s="1">
        <v>0</v>
      </c>
      <c r="AG2494" s="1">
        <v>0</v>
      </c>
      <c r="AH2494" s="1">
        <v>0</v>
      </c>
      <c r="AI2494" t="s">
        <v>7970</v>
      </c>
      <c r="AJ2494" s="1">
        <v>1</v>
      </c>
      <c r="AK2494" s="1">
        <v>0</v>
      </c>
      <c r="AL2494" s="1">
        <v>0</v>
      </c>
      <c r="AM2494" s="1">
        <v>0</v>
      </c>
      <c r="AN2494" s="1">
        <v>0</v>
      </c>
      <c r="AO2494" s="1">
        <v>0</v>
      </c>
      <c r="AP2494" s="1">
        <v>0</v>
      </c>
      <c r="AQ2494" s="1">
        <v>0</v>
      </c>
      <c r="AR2494" s="1">
        <v>974</v>
      </c>
      <c r="AS2494" s="1">
        <v>2664.8599074074073</v>
      </c>
      <c r="AT2494" s="1">
        <f>Table1[[#This Row],[รวมต้นทุนค่าเดินทาง]]+Table1[[#This Row],[รวมต้นทุนค่าซ่อม]]+Table1[[#This Row],[รวมค่าเสื่อม]]</f>
        <v>5197.3014658489656</v>
      </c>
      <c r="AU2494" s="1">
        <f t="shared" si="115"/>
        <v>5122.484935464824</v>
      </c>
      <c r="AV2494" s="1" t="str" cm="1">
        <f t="array" ref="AV2494">IF(AC2494&lt;4, "เก็บ", IF(OR(AT2494 &lt; PERCENTILE(IF($AC$2:$AC$5092=AC2494, $AT$2:$AT$5092), 0.25) - 1.5 * (PERCENTILE(IF($AC$2:$AC$5092=AC2494, $AT$2:$AT$5092), 0.75) - PERCENTILE(IF($AC$2:$AC$5092=AC2494, $AT$2:$AT$5092), 0.25)), AT2494 &gt; PERCENTILE(IF($AC$2:$AC$5092=AC2494, $AT$2:$AT$5092), 0.75) + 1.5 * (PERCENTILE(IF($AC$2:$AC$5092=AC2494, $AT$2:$AT$5092), 0.75) - PERCENTILE(IF($AC$2:$AC$5092=AC2494, $AT$2:$AT$5092), 0.25))), "ตัด", "เก็บ"))</f>
        <v>เก็บ</v>
      </c>
      <c r="AW2494" s="1">
        <f t="shared" si="116"/>
        <v>3918.8944328479129</v>
      </c>
      <c r="AX2494" s="1">
        <v>2928.4913434984564</v>
      </c>
      <c r="AY2494" s="1">
        <v>1558.4415584415585</v>
      </c>
    </row>
    <row r="2495" spans="1:51" x14ac:dyDescent="0.2">
      <c r="A2495" s="3">
        <v>45765</v>
      </c>
      <c r="B2495">
        <v>45765</v>
      </c>
      <c r="C2495" t="s">
        <v>7971</v>
      </c>
      <c r="D2495" t="s">
        <v>66</v>
      </c>
      <c r="E2495" t="s">
        <v>105</v>
      </c>
      <c r="F2495" t="s">
        <v>449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 t="s">
        <v>7972</v>
      </c>
      <c r="Q2495" s="2">
        <v>244092</v>
      </c>
      <c r="R2495" t="s">
        <v>55</v>
      </c>
      <c r="S2495">
        <v>0</v>
      </c>
      <c r="T2495" t="s">
        <v>87</v>
      </c>
      <c r="U2495" t="s">
        <v>71</v>
      </c>
      <c r="V2495" s="1">
        <v>0</v>
      </c>
      <c r="W2495" s="1">
        <v>1266</v>
      </c>
      <c r="X2495" s="1">
        <v>0</v>
      </c>
      <c r="Y2495" t="s">
        <v>87</v>
      </c>
      <c r="Z2495" t="s">
        <v>71</v>
      </c>
      <c r="AA2495" t="s">
        <v>794</v>
      </c>
      <c r="AB2495" s="1">
        <v>0</v>
      </c>
      <c r="AC2495" s="4">
        <f>IF(ISNUMBER(MATCH(AD2495, $AD$2:AD2494, 0)), INDEX($AC$2:AC2494, MATCH(AD2495, $AD$2:AD2494, 0)), MAX($AC$2:AC2494)+1)</f>
        <v>6</v>
      </c>
      <c r="AD2495" t="str">
        <f t="shared" si="117"/>
        <v>เชียงราย-เชียงใหม่</v>
      </c>
      <c r="AE2495" t="s">
        <v>55</v>
      </c>
      <c r="AF2495" s="1">
        <v>0</v>
      </c>
      <c r="AG2495" s="1">
        <v>0</v>
      </c>
      <c r="AH2495" s="1">
        <v>0</v>
      </c>
      <c r="AI2495" t="s">
        <v>7973</v>
      </c>
      <c r="AJ2495" s="1">
        <v>1</v>
      </c>
      <c r="AK2495" s="1">
        <v>0</v>
      </c>
      <c r="AL2495" s="1">
        <v>0</v>
      </c>
      <c r="AM2495" s="1">
        <v>0</v>
      </c>
      <c r="AN2495" s="1">
        <v>0</v>
      </c>
      <c r="AO2495" s="1">
        <v>0</v>
      </c>
      <c r="AP2495" s="1">
        <v>0</v>
      </c>
      <c r="AQ2495" s="1">
        <v>0</v>
      </c>
      <c r="AR2495" s="1">
        <v>1266</v>
      </c>
      <c r="AS2495" s="1">
        <v>4347.6967708333332</v>
      </c>
      <c r="AT2495" s="1">
        <f>Table1[[#This Row],[รวมต้นทุนค่าเดินทาง]]+Table1[[#This Row],[รวมต้นทุนค่าซ่อม]]+Table1[[#This Row],[รวมค่าเสื่อม]]</f>
        <v>7265.072917622324</v>
      </c>
      <c r="AU2495" s="1">
        <f t="shared" si="115"/>
        <v>4428.3346813776061</v>
      </c>
      <c r="AV2495" s="1" t="str" cm="1">
        <f t="array" ref="AV2495">IF(AC2495&lt;4, "เก็บ", IF(OR(AT2495 &lt; PERCENTILE(IF($AC$2:$AC$5092=AC2495, $AT$2:$AT$5092), 0.25) - 1.5 * (PERCENTILE(IF($AC$2:$AC$5092=AC2495, $AT$2:$AT$5092), 0.75) - PERCENTILE(IF($AC$2:$AC$5092=AC2495, $AT$2:$AT$5092), 0.25)), AT2495 &gt; PERCENTILE(IF($AC$2:$AC$5092=AC2495, $AT$2:$AT$5092), 0.75) + 1.5 * (PERCENTILE(IF($AC$2:$AC$5092=AC2495, $AT$2:$AT$5092), 0.75) - PERCENTILE(IF($AC$2:$AC$5092=AC2495, $AT$2:$AT$5092), 0.25))), "ตัด", "เก็บ"))</f>
        <v>เก็บ</v>
      </c>
      <c r="AW2495" s="1">
        <f t="shared" si="116"/>
        <v>3873.7679454274344</v>
      </c>
      <c r="AX2495" s="1">
        <v>2781.4385174989698</v>
      </c>
      <c r="AY2495" s="1">
        <v>1651.3761467889908</v>
      </c>
    </row>
    <row r="2496" spans="1:51" x14ac:dyDescent="0.2">
      <c r="A2496" s="3">
        <v>45765</v>
      </c>
      <c r="B2496">
        <v>45765</v>
      </c>
      <c r="C2496" t="s">
        <v>7974</v>
      </c>
      <c r="D2496" t="s">
        <v>66</v>
      </c>
      <c r="E2496" t="s">
        <v>84</v>
      </c>
      <c r="F2496" t="s">
        <v>85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  <c r="M2496" s="1">
        <v>0</v>
      </c>
      <c r="N2496" s="1">
        <v>0</v>
      </c>
      <c r="O2496" s="1">
        <v>0</v>
      </c>
      <c r="P2496" t="s">
        <v>7975</v>
      </c>
      <c r="Q2496" s="2">
        <v>244092</v>
      </c>
      <c r="R2496" t="s">
        <v>55</v>
      </c>
      <c r="S2496">
        <v>0</v>
      </c>
      <c r="T2496" t="s">
        <v>87</v>
      </c>
      <c r="U2496" t="s">
        <v>71</v>
      </c>
      <c r="V2496" s="1">
        <v>0</v>
      </c>
      <c r="W2496" s="1">
        <v>1201</v>
      </c>
      <c r="X2496" s="1">
        <v>0</v>
      </c>
      <c r="Y2496" t="s">
        <v>87</v>
      </c>
      <c r="Z2496" t="s">
        <v>71</v>
      </c>
      <c r="AA2496" t="s">
        <v>283</v>
      </c>
      <c r="AB2496" s="1">
        <v>0</v>
      </c>
      <c r="AC2496" s="4">
        <f>IF(ISNUMBER(MATCH(AD2496, $AD$2:AD2495, 0)), INDEX($AC$2:AC2495, MATCH(AD2496, $AD$2:AD2495, 0)), MAX($AC$2:AC2495)+1)</f>
        <v>6</v>
      </c>
      <c r="AD2496" t="str">
        <f t="shared" si="117"/>
        <v>เชียงราย-เชียงใหม่</v>
      </c>
      <c r="AE2496" t="s">
        <v>55</v>
      </c>
      <c r="AF2496" s="1">
        <v>0</v>
      </c>
      <c r="AG2496" s="1">
        <v>0</v>
      </c>
      <c r="AH2496" s="1">
        <v>0</v>
      </c>
      <c r="AI2496" t="s">
        <v>7976</v>
      </c>
      <c r="AJ2496" s="1">
        <v>2</v>
      </c>
      <c r="AK2496" s="1">
        <v>0</v>
      </c>
      <c r="AL2496" s="1">
        <v>0</v>
      </c>
      <c r="AM2496" s="1">
        <v>0</v>
      </c>
      <c r="AN2496" s="1">
        <v>695.50740000000008</v>
      </c>
      <c r="AO2496" s="1">
        <v>0</v>
      </c>
      <c r="AP2496" s="1">
        <v>0</v>
      </c>
      <c r="AQ2496" s="1">
        <v>0</v>
      </c>
      <c r="AR2496" s="1">
        <v>1201</v>
      </c>
      <c r="AS2496" s="1">
        <v>839.73411458333328</v>
      </c>
      <c r="AT2496" s="1">
        <f>Table1[[#This Row],[รวมต้นทุนค่าเดินทาง]]+Table1[[#This Row],[รวมต้นทุนค่าซ่อม]]+Table1[[#This Row],[รวมค่าเสื่อม]]</f>
        <v>3719.838592195274</v>
      </c>
      <c r="AU2496" s="1">
        <f t="shared" si="115"/>
        <v>4428.3346813776061</v>
      </c>
      <c r="AV2496" s="1" t="str" cm="1">
        <f t="array" ref="AV2496">IF(AC2496&lt;4, "เก็บ", IF(OR(AT2496 &lt; PERCENTILE(IF($AC$2:$AC$5092=AC2496, $AT$2:$AT$5092), 0.25) - 1.5 * (PERCENTILE(IF($AC$2:$AC$5092=AC2496, $AT$2:$AT$5092), 0.75) - PERCENTILE(IF($AC$2:$AC$5092=AC2496, $AT$2:$AT$5092), 0.25)), AT2496 &gt; PERCENTILE(IF($AC$2:$AC$5092=AC2496, $AT$2:$AT$5092), 0.75) + 1.5 * (PERCENTILE(IF($AC$2:$AC$5092=AC2496, $AT$2:$AT$5092), 0.75) - PERCENTILE(IF($AC$2:$AC$5092=AC2496, $AT$2:$AT$5092), 0.25))), "ตัด", "เก็บ"))</f>
        <v>เก็บ</v>
      </c>
      <c r="AW2496" s="1">
        <f t="shared" si="116"/>
        <v>3873.7679454274344</v>
      </c>
      <c r="AX2496" s="1">
        <v>2781.4385174989698</v>
      </c>
      <c r="AY2496" s="1">
        <v>1679.1044776119404</v>
      </c>
    </row>
    <row r="2497" spans="1:51" x14ac:dyDescent="0.2">
      <c r="A2497" s="3">
        <v>45765</v>
      </c>
      <c r="B2497">
        <v>45765</v>
      </c>
      <c r="C2497" t="s">
        <v>7977</v>
      </c>
      <c r="D2497" t="s">
        <v>66</v>
      </c>
      <c r="E2497" t="s">
        <v>105</v>
      </c>
      <c r="F2497" t="s">
        <v>865</v>
      </c>
      <c r="G2497" s="1">
        <v>714</v>
      </c>
      <c r="H2497" s="1">
        <v>0</v>
      </c>
      <c r="I2497" s="1">
        <v>200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>
        <v>914</v>
      </c>
      <c r="P2497" t="s">
        <v>7978</v>
      </c>
      <c r="Q2497" s="2">
        <v>244092</v>
      </c>
      <c r="R2497" t="s">
        <v>55</v>
      </c>
      <c r="S2497">
        <v>0</v>
      </c>
      <c r="T2497" t="s">
        <v>114</v>
      </c>
      <c r="U2497" t="s">
        <v>71</v>
      </c>
      <c r="V2497" s="1">
        <v>0</v>
      </c>
      <c r="W2497" s="1">
        <v>1688</v>
      </c>
      <c r="X2497" s="1">
        <v>0</v>
      </c>
      <c r="Y2497" t="s">
        <v>114</v>
      </c>
      <c r="Z2497" t="s">
        <v>71</v>
      </c>
      <c r="AA2497" t="s">
        <v>7979</v>
      </c>
      <c r="AB2497" s="1">
        <v>0</v>
      </c>
      <c r="AC2497" s="4">
        <f>IF(ISNUMBER(MATCH(AD2497, $AD$2:AD2496, 0)), INDEX($AC$2:AC2496, MATCH(AD2497, $AD$2:AD2496, 0)), MAX($AC$2:AC2496)+1)</f>
        <v>7</v>
      </c>
      <c r="AD2497" t="str">
        <f t="shared" si="117"/>
        <v>แม่สาย-เชียงใหม่</v>
      </c>
      <c r="AE2497" t="s">
        <v>55</v>
      </c>
      <c r="AF2497" s="1">
        <v>0</v>
      </c>
      <c r="AG2497" s="1">
        <v>0</v>
      </c>
      <c r="AH2497" s="1">
        <v>7569</v>
      </c>
      <c r="AI2497" t="s">
        <v>7980</v>
      </c>
      <c r="AJ2497" s="1">
        <v>2</v>
      </c>
      <c r="AK2497" s="1">
        <v>0</v>
      </c>
      <c r="AL2497" s="1">
        <v>0</v>
      </c>
      <c r="AM2497" s="1">
        <v>0</v>
      </c>
      <c r="AN2497" s="1">
        <v>0</v>
      </c>
      <c r="AO2497" s="1">
        <v>0</v>
      </c>
      <c r="AP2497" s="1">
        <v>0</v>
      </c>
      <c r="AQ2497" s="1">
        <v>0</v>
      </c>
      <c r="AR2497" s="1">
        <v>10171</v>
      </c>
      <c r="AS2497" s="1">
        <v>9497.846174710061</v>
      </c>
      <c r="AT2497" s="1">
        <f>Table1[[#This Row],[รวมต้นทุนค่าเดินทาง]]+Table1[[#This Row],[รวมต้นทุนค่าซ่อม]]+Table1[[#This Row],[รวมค่าเสื่อม]]</f>
        <v>21468.846174710059</v>
      </c>
      <c r="AU2497" s="1">
        <f t="shared" si="115"/>
        <v>4610.750953896033</v>
      </c>
      <c r="AV2497" s="1" t="str" cm="1">
        <f t="array" ref="AV2497">IF(AC2497&lt;4, "เก็บ", IF(OR(AT2497 &lt; PERCENTILE(IF($AC$2:$AC$5092=AC2497, $AT$2:$AT$5092), 0.25) - 1.5 * (PERCENTILE(IF($AC$2:$AC$5092=AC2497, $AT$2:$AT$5092), 0.75) - PERCENTILE(IF($AC$2:$AC$5092=AC2497, $AT$2:$AT$5092), 0.25)), AT2497 &gt; PERCENTILE(IF($AC$2:$AC$5092=AC2497, $AT$2:$AT$5092), 0.75) + 1.5 * (PERCENTILE(IF($AC$2:$AC$5092=AC2497, $AT$2:$AT$5092), 0.75) - PERCENTILE(IF($AC$2:$AC$5092=AC2497, $AT$2:$AT$5092), 0.25))), "ตัด", "เก็บ"))</f>
        <v>ตัด</v>
      </c>
      <c r="AW2497" s="1">
        <f t="shared" si="116"/>
        <v>3940.0604671629926</v>
      </c>
      <c r="AX2497" s="1">
        <v>3152.7453177985908</v>
      </c>
      <c r="AY2497" s="1">
        <v>1800</v>
      </c>
    </row>
    <row r="2498" spans="1:51" x14ac:dyDescent="0.2">
      <c r="A2498" s="3">
        <v>45766</v>
      </c>
      <c r="B2498">
        <v>45766</v>
      </c>
      <c r="C2498" t="s">
        <v>7981</v>
      </c>
      <c r="D2498" t="s">
        <v>51</v>
      </c>
      <c r="E2498" t="s">
        <v>61</v>
      </c>
      <c r="F2498" t="s">
        <v>62</v>
      </c>
      <c r="G2498" s="1">
        <v>2700</v>
      </c>
      <c r="H2498" s="1">
        <v>4393</v>
      </c>
      <c r="I2498" s="1">
        <v>1900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>
        <v>4600</v>
      </c>
      <c r="P2498" t="s">
        <v>7982</v>
      </c>
      <c r="Q2498" s="2">
        <v>244093</v>
      </c>
      <c r="R2498" t="s">
        <v>55</v>
      </c>
      <c r="S2498">
        <v>0</v>
      </c>
      <c r="T2498" t="s">
        <v>71</v>
      </c>
      <c r="U2498" t="s">
        <v>57</v>
      </c>
      <c r="V2498" s="1">
        <v>2500</v>
      </c>
      <c r="W2498" s="1">
        <v>0</v>
      </c>
      <c r="X2498" s="1">
        <v>0</v>
      </c>
      <c r="AA2498" t="s">
        <v>58</v>
      </c>
      <c r="AB2498" s="1">
        <v>0</v>
      </c>
      <c r="AC2498" s="4">
        <f>IF(ISNUMBER(MATCH(AD2498, $AD$2:AD2497, 0)), INDEX($AC$2:AC2497, MATCH(AD2498, $AD$2:AD2497, 0)), MAX($AC$2:AC2497)+1)</f>
        <v>10</v>
      </c>
      <c r="AD2498" t="str">
        <f t="shared" si="117"/>
        <v>เชียงใหม่-กองลอย</v>
      </c>
      <c r="AE2498" t="s">
        <v>55</v>
      </c>
      <c r="AF2498" s="1">
        <v>0</v>
      </c>
      <c r="AG2498" s="1">
        <v>0</v>
      </c>
      <c r="AH2498" s="1">
        <v>3545</v>
      </c>
      <c r="AI2498" t="s">
        <v>7983</v>
      </c>
      <c r="AJ2498" s="1">
        <v>1</v>
      </c>
      <c r="AK2498" s="1">
        <v>0</v>
      </c>
      <c r="AL2498" s="1">
        <v>0</v>
      </c>
      <c r="AM2498" s="1">
        <v>0</v>
      </c>
      <c r="AN2498" s="1">
        <v>0</v>
      </c>
      <c r="AO2498" s="1">
        <v>0</v>
      </c>
      <c r="AP2498" s="1">
        <v>0</v>
      </c>
      <c r="AQ2498" s="1">
        <v>0</v>
      </c>
      <c r="AR2498" s="1">
        <v>15038</v>
      </c>
      <c r="AS2498" s="1">
        <v>28.533333333333335</v>
      </c>
      <c r="AT2498" s="1">
        <f>Table1[[#This Row],[รวมต้นทุนค่าเดินทาง]]+Table1[[#This Row],[รวมต้นทุนค่าซ่อม]]+Table1[[#This Row],[รวมค่าเสื่อม]]</f>
        <v>17281.100262467189</v>
      </c>
      <c r="AU2498" s="1">
        <f t="shared" si="115"/>
        <v>14957.32855761775</v>
      </c>
      <c r="AV2498" s="1" t="str" cm="1">
        <f t="array" ref="AV2498">IF(AC2498&lt;4, "เก็บ", IF(OR(AT2498 &lt; PERCENTILE(IF($AC$2:$AC$5092=AC2498, $AT$2:$AT$5092), 0.25) - 1.5 * (PERCENTILE(IF($AC$2:$AC$5092=AC2498, $AT$2:$AT$5092), 0.75) - PERCENTILE(IF($AC$2:$AC$5092=AC2498, $AT$2:$AT$5092), 0.25)), AT2498 &gt; PERCENTILE(IF($AC$2:$AC$5092=AC2498, $AT$2:$AT$5092), 0.75) + 1.5 * (PERCENTILE(IF($AC$2:$AC$5092=AC2498, $AT$2:$AT$5092), 0.75) - PERCENTILE(IF($AC$2:$AC$5092=AC2498, $AT$2:$AT$5092), 0.25))), "ตัด", "เก็บ"))</f>
        <v>เก็บ</v>
      </c>
      <c r="AW2498" s="1">
        <f t="shared" si="116"/>
        <v>14419.089162907676</v>
      </c>
      <c r="AX2498" s="1">
        <v>15077.196593123563</v>
      </c>
      <c r="AY2498" s="1">
        <v>2214.5669291338581</v>
      </c>
    </row>
    <row r="2499" spans="1:51" x14ac:dyDescent="0.2">
      <c r="A2499" s="3">
        <v>45766</v>
      </c>
      <c r="B2499">
        <v>45766</v>
      </c>
      <c r="C2499" t="s">
        <v>7984</v>
      </c>
      <c r="D2499" t="s">
        <v>66</v>
      </c>
      <c r="E2499" t="s">
        <v>124</v>
      </c>
      <c r="F2499" t="s">
        <v>427</v>
      </c>
      <c r="G2499" s="1">
        <v>0</v>
      </c>
      <c r="H2499" s="1">
        <v>0</v>
      </c>
      <c r="I2499" s="1">
        <v>400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400</v>
      </c>
      <c r="P2499" t="s">
        <v>7985</v>
      </c>
      <c r="Q2499" s="2">
        <v>244093</v>
      </c>
      <c r="R2499" t="s">
        <v>70</v>
      </c>
      <c r="S2499">
        <v>0</v>
      </c>
      <c r="T2499" t="s">
        <v>93</v>
      </c>
      <c r="U2499" t="s">
        <v>71</v>
      </c>
      <c r="V2499" s="1">
        <v>1007</v>
      </c>
      <c r="W2499" s="1">
        <v>0</v>
      </c>
      <c r="X2499" s="1">
        <v>0</v>
      </c>
      <c r="AA2499" t="s">
        <v>58</v>
      </c>
      <c r="AB2499" s="1">
        <v>0</v>
      </c>
      <c r="AC2499" s="4">
        <f>IF(ISNUMBER(MATCH(AD2499, $AD$2:AD2498, 0)), INDEX($AC$2:AC2498, MATCH(AD2499, $AD$2:AD2498, 0)), MAX($AC$2:AC2498)+1)</f>
        <v>33</v>
      </c>
      <c r="AD2499" t="str">
        <f t="shared" si="117"/>
        <v>ตลาดไท-เชียงใหม่</v>
      </c>
      <c r="AE2499" t="s">
        <v>789</v>
      </c>
      <c r="AF2499" s="1">
        <v>1007</v>
      </c>
      <c r="AG2499" s="1">
        <v>0</v>
      </c>
      <c r="AH2499" s="1">
        <v>0</v>
      </c>
      <c r="AI2499" t="s">
        <v>7986</v>
      </c>
      <c r="AJ2499" s="1">
        <v>1</v>
      </c>
      <c r="AK2499" s="1">
        <v>720</v>
      </c>
      <c r="AL2499" s="1">
        <v>720</v>
      </c>
      <c r="AM2499" s="1">
        <v>1</v>
      </c>
      <c r="AN2499" s="1">
        <v>0</v>
      </c>
      <c r="AO2499" s="1">
        <v>0</v>
      </c>
      <c r="AP2499" s="1">
        <v>0</v>
      </c>
      <c r="AQ2499" s="1">
        <v>0</v>
      </c>
      <c r="AR2499" s="1">
        <v>2414</v>
      </c>
      <c r="AS2499" s="1">
        <v>1825.16306251421</v>
      </c>
      <c r="AT2499" s="1">
        <f>Table1[[#This Row],[รวมต้นทุนค่าเดินทาง]]+Table1[[#This Row],[รวมต้นทุนค่าซ่อม]]+Table1[[#This Row],[รวมค่าเสื่อม]]</f>
        <v>5547.3025973979311</v>
      </c>
      <c r="AU2499" s="1">
        <f t="shared" ref="AU2499:AU2562" si="118">AVERAGEIF($AC$2:$AC$5092, AC2499, $AT$2:$AT$5092)</f>
        <v>6736.202658838115</v>
      </c>
      <c r="AV2499" s="1" t="str" cm="1">
        <f t="array" ref="AV2499">IF(AC2499&lt;4, "เก็บ", IF(OR(AT2499 &lt; PERCENTILE(IF($AC$2:$AC$5092=AC2499, $AT$2:$AT$5092), 0.25) - 1.5 * (PERCENTILE(IF($AC$2:$AC$5092=AC2499, $AT$2:$AT$5092), 0.75) - PERCENTILE(IF($AC$2:$AC$5092=AC2499, $AT$2:$AT$5092), 0.25)), AT2499 &gt; PERCENTILE(IF($AC$2:$AC$5092=AC2499, $AT$2:$AT$5092), 0.75) + 1.5 * (PERCENTILE(IF($AC$2:$AC$5092=AC2499, $AT$2:$AT$5092), 0.75) - PERCENTILE(IF($AC$2:$AC$5092=AC2499, $AT$2:$AT$5092), 0.25))), "ตัด", "เก็บ"))</f>
        <v>เก็บ</v>
      </c>
      <c r="AW2499" s="1">
        <f t="shared" ref="AW2499:AW2562" si="119">AVERAGEIFS($AT$2:$AT$5092, $AC$2:$AC$5092, AC2499, $AV$2:$AV$5092, "เก็บ")</f>
        <v>6736.202658838115</v>
      </c>
      <c r="AX2499" s="1">
        <v>2335.0230876608157</v>
      </c>
      <c r="AY2499" s="1">
        <v>1308.1395348837209</v>
      </c>
    </row>
    <row r="2500" spans="1:51" x14ac:dyDescent="0.2">
      <c r="A2500" s="3">
        <v>45766</v>
      </c>
      <c r="B2500">
        <v>45766</v>
      </c>
      <c r="C2500" t="s">
        <v>7987</v>
      </c>
      <c r="D2500" t="s">
        <v>66</v>
      </c>
      <c r="E2500" t="s">
        <v>124</v>
      </c>
      <c r="F2500" t="s">
        <v>201</v>
      </c>
      <c r="G2500" s="1">
        <v>0</v>
      </c>
      <c r="H2500" s="1">
        <v>0</v>
      </c>
      <c r="I2500" s="1">
        <v>400</v>
      </c>
      <c r="J2500" s="1">
        <v>0</v>
      </c>
      <c r="K2500" s="1">
        <v>0</v>
      </c>
      <c r="L2500" s="1">
        <v>0</v>
      </c>
      <c r="M2500" s="1">
        <v>0</v>
      </c>
      <c r="N2500" s="1">
        <v>0</v>
      </c>
      <c r="O2500" s="1">
        <v>400</v>
      </c>
      <c r="P2500" t="s">
        <v>7988</v>
      </c>
      <c r="Q2500" s="2">
        <v>244093</v>
      </c>
      <c r="R2500" t="s">
        <v>70</v>
      </c>
      <c r="S2500">
        <v>0</v>
      </c>
      <c r="T2500" t="s">
        <v>93</v>
      </c>
      <c r="U2500" t="s">
        <v>71</v>
      </c>
      <c r="V2500" s="1">
        <v>1396</v>
      </c>
      <c r="W2500" s="1">
        <v>0</v>
      </c>
      <c r="X2500" s="1">
        <v>0</v>
      </c>
      <c r="AA2500" t="s">
        <v>58</v>
      </c>
      <c r="AB2500" s="1">
        <v>0</v>
      </c>
      <c r="AC2500" s="4">
        <f>IF(ISNUMBER(MATCH(AD2500, $AD$2:AD2499, 0)), INDEX($AC$2:AC2499, MATCH(AD2500, $AD$2:AD2499, 0)), MAX($AC$2:AC2499)+1)</f>
        <v>33</v>
      </c>
      <c r="AD2500" t="str">
        <f t="shared" si="117"/>
        <v>ตลาดไท-เชียงใหม่</v>
      </c>
      <c r="AE2500" t="s">
        <v>789</v>
      </c>
      <c r="AF2500" s="1">
        <v>1396</v>
      </c>
      <c r="AG2500" s="1">
        <v>0</v>
      </c>
      <c r="AH2500" s="1">
        <v>0</v>
      </c>
      <c r="AI2500" t="s">
        <v>7989</v>
      </c>
      <c r="AJ2500" s="1">
        <v>1</v>
      </c>
      <c r="AK2500" s="1">
        <v>720</v>
      </c>
      <c r="AL2500" s="1">
        <v>720</v>
      </c>
      <c r="AM2500" s="1">
        <v>1</v>
      </c>
      <c r="AN2500" s="1">
        <v>0</v>
      </c>
      <c r="AO2500" s="1">
        <v>0</v>
      </c>
      <c r="AP2500" s="1">
        <v>0</v>
      </c>
      <c r="AQ2500" s="1">
        <v>0</v>
      </c>
      <c r="AR2500" s="1">
        <v>3192</v>
      </c>
      <c r="AS2500" s="1">
        <v>1197.3929130704612</v>
      </c>
      <c r="AT2500" s="1">
        <f>Table1[[#This Row],[รวมต้นทุนค่าเดินทาง]]+Table1[[#This Row],[รวมต้นทุนค่าซ่อม]]+Table1[[#This Row],[รวมค่าเสื่อม]]</f>
        <v>6539.7425634201118</v>
      </c>
      <c r="AU2500" s="1">
        <f t="shared" si="118"/>
        <v>6736.202658838115</v>
      </c>
      <c r="AV2500" s="1" t="str" cm="1">
        <f t="array" ref="AV2500">IF(AC2500&lt;4, "เก็บ", IF(OR(AT2500 &lt; PERCENTILE(IF($AC$2:$AC$5092=AC2500, $AT$2:$AT$5092), 0.25) - 1.5 * (PERCENTILE(IF($AC$2:$AC$5092=AC2500, $AT$2:$AT$5092), 0.75) - PERCENTILE(IF($AC$2:$AC$5092=AC2500, $AT$2:$AT$5092), 0.25)), AT2500 &gt; PERCENTILE(IF($AC$2:$AC$5092=AC2500, $AT$2:$AT$5092), 0.75) + 1.5 * (PERCENTILE(IF($AC$2:$AC$5092=AC2500, $AT$2:$AT$5092), 0.75) - PERCENTILE(IF($AC$2:$AC$5092=AC2500, $AT$2:$AT$5092), 0.25))), "ตัด", "เก็บ"))</f>
        <v>เก็บ</v>
      </c>
      <c r="AW2500" s="1">
        <f t="shared" si="119"/>
        <v>6736.202658838115</v>
      </c>
      <c r="AX2500" s="1">
        <v>2335.0230876608157</v>
      </c>
      <c r="AY2500" s="1">
        <v>2150.3496503496503</v>
      </c>
    </row>
    <row r="2501" spans="1:51" x14ac:dyDescent="0.2">
      <c r="A2501" s="3">
        <v>45766</v>
      </c>
      <c r="B2501">
        <v>45766</v>
      </c>
      <c r="C2501" t="s">
        <v>7990</v>
      </c>
      <c r="D2501" t="s">
        <v>66</v>
      </c>
      <c r="E2501" t="s">
        <v>124</v>
      </c>
      <c r="F2501" t="s">
        <v>1102</v>
      </c>
      <c r="G2501" s="1">
        <v>0</v>
      </c>
      <c r="H2501" s="1">
        <v>0</v>
      </c>
      <c r="I2501" s="1">
        <v>400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  <c r="O2501" s="1">
        <v>400</v>
      </c>
      <c r="P2501" t="s">
        <v>7991</v>
      </c>
      <c r="Q2501" s="2">
        <v>244093</v>
      </c>
      <c r="R2501" t="s">
        <v>70</v>
      </c>
      <c r="S2501">
        <v>0</v>
      </c>
      <c r="T2501" t="s">
        <v>93</v>
      </c>
      <c r="U2501" t="s">
        <v>71</v>
      </c>
      <c r="V2501" s="1">
        <v>1396</v>
      </c>
      <c r="W2501" s="1">
        <v>0</v>
      </c>
      <c r="X2501" s="1">
        <v>0</v>
      </c>
      <c r="AA2501" t="s">
        <v>58</v>
      </c>
      <c r="AB2501" s="1">
        <v>0</v>
      </c>
      <c r="AC2501" s="4">
        <f>IF(ISNUMBER(MATCH(AD2501, $AD$2:AD2500, 0)), INDEX($AC$2:AC2500, MATCH(AD2501, $AD$2:AD2500, 0)), MAX($AC$2:AC2500)+1)</f>
        <v>33</v>
      </c>
      <c r="AD2501" t="str">
        <f t="shared" si="117"/>
        <v>ตลาดไท-เชียงใหม่</v>
      </c>
      <c r="AE2501" t="s">
        <v>789</v>
      </c>
      <c r="AF2501" s="1">
        <v>1396</v>
      </c>
      <c r="AG2501" s="1">
        <v>0</v>
      </c>
      <c r="AH2501" s="1">
        <v>0</v>
      </c>
      <c r="AI2501" t="s">
        <v>7992</v>
      </c>
      <c r="AJ2501" s="1">
        <v>1</v>
      </c>
      <c r="AK2501" s="1">
        <v>720</v>
      </c>
      <c r="AL2501" s="1">
        <v>720</v>
      </c>
      <c r="AM2501" s="1">
        <v>1</v>
      </c>
      <c r="AN2501" s="1">
        <v>0</v>
      </c>
      <c r="AO2501" s="1">
        <v>0</v>
      </c>
      <c r="AP2501" s="1">
        <v>0</v>
      </c>
      <c r="AQ2501" s="1">
        <v>0</v>
      </c>
      <c r="AR2501" s="1">
        <v>3192</v>
      </c>
      <c r="AS2501" s="1">
        <v>4274.6101379812944</v>
      </c>
      <c r="AT2501" s="1">
        <f>Table1[[#This Row],[รวมต้นทุนค่าเดินทาง]]+Table1[[#This Row],[รวมต้นทุนค่าซ่อม]]+Table1[[#This Row],[รวมค่าเสื่อม]]</f>
        <v>9929.8005560465972</v>
      </c>
      <c r="AU2501" s="1">
        <f t="shared" si="118"/>
        <v>6736.202658838115</v>
      </c>
      <c r="AV2501" s="1" t="str" cm="1">
        <f t="array" ref="AV2501">IF(AC2501&lt;4, "เก็บ", IF(OR(AT2501 &lt; PERCENTILE(IF($AC$2:$AC$5092=AC2501, $AT$2:$AT$5092), 0.25) - 1.5 * (PERCENTILE(IF($AC$2:$AC$5092=AC2501, $AT$2:$AT$5092), 0.75) - PERCENTILE(IF($AC$2:$AC$5092=AC2501, $AT$2:$AT$5092), 0.25)), AT2501 &gt; PERCENTILE(IF($AC$2:$AC$5092=AC2501, $AT$2:$AT$5092), 0.75) + 1.5 * (PERCENTILE(IF($AC$2:$AC$5092=AC2501, $AT$2:$AT$5092), 0.75) - PERCENTILE(IF($AC$2:$AC$5092=AC2501, $AT$2:$AT$5092), 0.25))), "ตัด", "เก็บ"))</f>
        <v>เก็บ</v>
      </c>
      <c r="AW2501" s="1">
        <f t="shared" si="119"/>
        <v>6736.202658838115</v>
      </c>
      <c r="AX2501" s="1">
        <v>2335.0230876608157</v>
      </c>
      <c r="AY2501" s="1">
        <v>2463.1904180653037</v>
      </c>
    </row>
    <row r="2502" spans="1:51" x14ac:dyDescent="0.2">
      <c r="A2502" s="3">
        <v>45766</v>
      </c>
      <c r="B2502">
        <v>45766</v>
      </c>
      <c r="C2502" t="s">
        <v>7993</v>
      </c>
      <c r="D2502" t="s">
        <v>66</v>
      </c>
      <c r="E2502" t="s">
        <v>84</v>
      </c>
      <c r="F2502" t="s">
        <v>415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747</v>
      </c>
      <c r="O2502" s="1">
        <v>747</v>
      </c>
      <c r="P2502" t="s">
        <v>7994</v>
      </c>
      <c r="Q2502" s="2">
        <v>244093</v>
      </c>
      <c r="R2502" t="s">
        <v>55</v>
      </c>
      <c r="S2502">
        <v>0</v>
      </c>
      <c r="T2502" t="s">
        <v>87</v>
      </c>
      <c r="U2502" t="s">
        <v>71</v>
      </c>
      <c r="V2502" s="1">
        <v>0</v>
      </c>
      <c r="W2502" s="1">
        <v>649</v>
      </c>
      <c r="X2502" s="1">
        <v>0</v>
      </c>
      <c r="Y2502" t="s">
        <v>108</v>
      </c>
      <c r="Z2502" t="s">
        <v>71</v>
      </c>
      <c r="AA2502" t="s">
        <v>1854</v>
      </c>
      <c r="AB2502" s="1">
        <v>0</v>
      </c>
      <c r="AC2502" s="4">
        <f>IF(ISNUMBER(MATCH(AD2502, $AD$2:AD2501, 0)), INDEX($AC$2:AC2501, MATCH(AD2502, $AD$2:AD2501, 0)), MAX($AC$2:AC2501)+1)</f>
        <v>6</v>
      </c>
      <c r="AD2502" t="str">
        <f t="shared" si="117"/>
        <v>เชียงราย-เชียงใหม่</v>
      </c>
      <c r="AE2502" t="s">
        <v>55</v>
      </c>
      <c r="AF2502" s="1">
        <v>0</v>
      </c>
      <c r="AG2502" s="1">
        <v>0</v>
      </c>
      <c r="AH2502" s="1">
        <v>0</v>
      </c>
      <c r="AI2502" t="s">
        <v>7995</v>
      </c>
      <c r="AJ2502" s="1">
        <v>1</v>
      </c>
      <c r="AK2502" s="1">
        <v>0</v>
      </c>
      <c r="AL2502" s="1">
        <v>0</v>
      </c>
      <c r="AM2502" s="1">
        <v>0</v>
      </c>
      <c r="AN2502" s="1">
        <v>0</v>
      </c>
      <c r="AO2502" s="1">
        <v>0</v>
      </c>
      <c r="AP2502" s="1">
        <v>0</v>
      </c>
      <c r="AQ2502" s="1">
        <v>0</v>
      </c>
      <c r="AR2502" s="1">
        <v>1396</v>
      </c>
      <c r="AS2502" s="1">
        <v>1323.9946354166668</v>
      </c>
      <c r="AT2502" s="1">
        <f>Table1[[#This Row],[รวมต้นทุนค่าเดินทาง]]+Table1[[#This Row],[รวมต้นทุนค่าซ่อม]]+Table1[[#This Row],[รวมค่าเสื่อม]]</f>
        <v>4268.159773031346</v>
      </c>
      <c r="AU2502" s="1">
        <f t="shared" si="118"/>
        <v>4428.3346813776061</v>
      </c>
      <c r="AV2502" s="1" t="str" cm="1">
        <f t="array" ref="AV2502">IF(AC2502&lt;4, "เก็บ", IF(OR(AT2502 &lt; PERCENTILE(IF($AC$2:$AC$5092=AC2502, $AT$2:$AT$5092), 0.25) - 1.5 * (PERCENTILE(IF($AC$2:$AC$5092=AC2502, $AT$2:$AT$5092), 0.75) - PERCENTILE(IF($AC$2:$AC$5092=AC2502, $AT$2:$AT$5092), 0.25)), AT2502 &gt; PERCENTILE(IF($AC$2:$AC$5092=AC2502, $AT$2:$AT$5092), 0.75) + 1.5 * (PERCENTILE(IF($AC$2:$AC$5092=AC2502, $AT$2:$AT$5092), 0.75) - PERCENTILE(IF($AC$2:$AC$5092=AC2502, $AT$2:$AT$5092), 0.25))), "ตัด", "เก็บ"))</f>
        <v>เก็บ</v>
      </c>
      <c r="AW2502" s="1">
        <f t="shared" si="119"/>
        <v>3873.7679454274344</v>
      </c>
      <c r="AX2502" s="1">
        <v>2781.4385174989698</v>
      </c>
      <c r="AY2502" s="1">
        <v>1548.165137614679</v>
      </c>
    </row>
    <row r="2503" spans="1:51" x14ac:dyDescent="0.2">
      <c r="A2503" s="3">
        <v>45768</v>
      </c>
      <c r="B2503">
        <v>45768</v>
      </c>
      <c r="C2503" t="s">
        <v>7996</v>
      </c>
      <c r="D2503" t="s">
        <v>66</v>
      </c>
      <c r="E2503" t="s">
        <v>67</v>
      </c>
      <c r="F2503" t="s">
        <v>68</v>
      </c>
      <c r="G2503" s="1">
        <v>0</v>
      </c>
      <c r="H2503" s="1">
        <v>2370</v>
      </c>
      <c r="I2503" s="1">
        <v>500</v>
      </c>
      <c r="J2503" s="1">
        <v>0</v>
      </c>
      <c r="K2503" s="1">
        <v>0</v>
      </c>
      <c r="L2503" s="1">
        <v>0</v>
      </c>
      <c r="M2503" s="1">
        <v>0</v>
      </c>
      <c r="N2503" s="1">
        <v>0</v>
      </c>
      <c r="O2503" s="1">
        <v>500</v>
      </c>
      <c r="P2503" t="s">
        <v>7997</v>
      </c>
      <c r="Q2503" s="2">
        <v>244095</v>
      </c>
      <c r="R2503" t="s">
        <v>70</v>
      </c>
      <c r="S2503">
        <v>0</v>
      </c>
      <c r="T2503" t="s">
        <v>71</v>
      </c>
      <c r="U2503" t="s">
        <v>72</v>
      </c>
      <c r="V2503" s="1">
        <v>0</v>
      </c>
      <c r="W2503" s="1">
        <v>0</v>
      </c>
      <c r="X2503" s="1">
        <v>0</v>
      </c>
      <c r="AA2503" t="s">
        <v>58</v>
      </c>
      <c r="AB2503" s="1">
        <v>0</v>
      </c>
      <c r="AC2503" s="4">
        <f>IF(ISNUMBER(MATCH(AD2503, $AD$2:AD2502, 0)), INDEX($AC$2:AC2502, MATCH(AD2503, $AD$2:AD2502, 0)), MAX($AC$2:AC2502)+1)</f>
        <v>2</v>
      </c>
      <c r="AD2503" t="str">
        <f t="shared" si="117"/>
        <v>เชียงใหม่-พุทธมณฑลสาย 5</v>
      </c>
      <c r="AE2503" t="s">
        <v>73</v>
      </c>
      <c r="AF2503" s="1">
        <v>0</v>
      </c>
      <c r="AG2503" s="1">
        <v>0</v>
      </c>
      <c r="AH2503" s="1">
        <v>0</v>
      </c>
      <c r="AI2503" t="s">
        <v>7998</v>
      </c>
      <c r="AJ2503" s="1">
        <v>1</v>
      </c>
      <c r="AK2503" s="1">
        <v>720</v>
      </c>
      <c r="AL2503" s="1">
        <v>720</v>
      </c>
      <c r="AM2503" s="1">
        <v>1</v>
      </c>
      <c r="AN2503" s="1">
        <v>0</v>
      </c>
      <c r="AO2503" s="1">
        <v>0</v>
      </c>
      <c r="AP2503" s="1">
        <v>0</v>
      </c>
      <c r="AQ2503" s="1">
        <v>0</v>
      </c>
      <c r="AR2503" s="1">
        <v>2870</v>
      </c>
      <c r="AS2503" s="1">
        <v>2156.3653966906109</v>
      </c>
      <c r="AT2503" s="1">
        <f>Table1[[#This Row],[รวมต้นทุนค่าเดินทาง]]+Table1[[#This Row],[รวมต้นทุนค่าซ่อม]]+Table1[[#This Row],[รวมค่าเสื่อม]]</f>
        <v>7345.7682390843402</v>
      </c>
      <c r="AU2503" s="1">
        <f t="shared" si="118"/>
        <v>5026.5629662053279</v>
      </c>
      <c r="AV2503" s="1" t="str" cm="1">
        <f t="array" ref="AV2503">IF(AC2503&lt;4, "เก็บ", IF(OR(AT2503 &lt; PERCENTILE(IF($AC$2:$AC$5092=AC2503, $AT$2:$AT$5092), 0.25) - 1.5 * (PERCENTILE(IF($AC$2:$AC$5092=AC2503, $AT$2:$AT$5092), 0.75) - PERCENTILE(IF($AC$2:$AC$5092=AC2503, $AT$2:$AT$5092), 0.25)), AT2503 &gt; PERCENTILE(IF($AC$2:$AC$5092=AC2503, $AT$2:$AT$5092), 0.75) + 1.5 * (PERCENTILE(IF($AC$2:$AC$5092=AC2503, $AT$2:$AT$5092), 0.75) - PERCENTILE(IF($AC$2:$AC$5092=AC2503, $AT$2:$AT$5092), 0.25))), "ตัด", "เก็บ"))</f>
        <v>เก็บ</v>
      </c>
      <c r="AW2503" s="1">
        <f t="shared" si="119"/>
        <v>5026.5629662053279</v>
      </c>
      <c r="AX2503" s="1">
        <v>4064.5059139663294</v>
      </c>
      <c r="AY2503" s="1">
        <v>2319.4028423937289</v>
      </c>
    </row>
    <row r="2504" spans="1:51" x14ac:dyDescent="0.2">
      <c r="A2504" s="3">
        <v>45768</v>
      </c>
      <c r="B2504">
        <v>45768</v>
      </c>
      <c r="C2504" t="s">
        <v>7999</v>
      </c>
      <c r="D2504" t="s">
        <v>66</v>
      </c>
      <c r="E2504" t="s">
        <v>67</v>
      </c>
      <c r="F2504" t="s">
        <v>328</v>
      </c>
      <c r="G2504" s="1">
        <v>0</v>
      </c>
      <c r="H2504" s="1">
        <v>779</v>
      </c>
      <c r="I2504" s="1">
        <v>400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s="1">
        <v>400</v>
      </c>
      <c r="P2504" t="s">
        <v>8000</v>
      </c>
      <c r="Q2504" s="2">
        <v>244095</v>
      </c>
      <c r="R2504" t="s">
        <v>70</v>
      </c>
      <c r="S2504">
        <v>0</v>
      </c>
      <c r="T2504" t="s">
        <v>88</v>
      </c>
      <c r="U2504" t="s">
        <v>93</v>
      </c>
      <c r="V2504" s="1">
        <v>0</v>
      </c>
      <c r="W2504" s="1">
        <v>0</v>
      </c>
      <c r="X2504" s="1">
        <v>0</v>
      </c>
      <c r="AA2504" t="s">
        <v>58</v>
      </c>
      <c r="AB2504" s="1">
        <v>0</v>
      </c>
      <c r="AC2504" s="4">
        <f>IF(ISNUMBER(MATCH(AD2504, $AD$2:AD2503, 0)), INDEX($AC$2:AC2503, MATCH(AD2504, $AD$2:AD2503, 0)), MAX($AC$2:AC2503)+1)</f>
        <v>51</v>
      </c>
      <c r="AD2504" t="str">
        <f t="shared" ref="AD2504:AD2567" si="120">T2504&amp;"-"&amp;U2504</f>
        <v>แพร่-ตลาดไท</v>
      </c>
      <c r="AE2504" t="s">
        <v>73</v>
      </c>
      <c r="AF2504" s="1">
        <v>0</v>
      </c>
      <c r="AG2504" s="1">
        <v>0</v>
      </c>
      <c r="AH2504" s="1">
        <v>0</v>
      </c>
      <c r="AI2504" t="s">
        <v>8001</v>
      </c>
      <c r="AJ2504" s="1">
        <v>1</v>
      </c>
      <c r="AK2504" s="1">
        <v>572</v>
      </c>
      <c r="AL2504" s="1">
        <v>572</v>
      </c>
      <c r="AM2504" s="1">
        <v>1</v>
      </c>
      <c r="AN2504" s="1">
        <v>0</v>
      </c>
      <c r="AO2504" s="1">
        <v>0</v>
      </c>
      <c r="AP2504" s="1">
        <v>0</v>
      </c>
      <c r="AQ2504" s="1">
        <v>0</v>
      </c>
      <c r="AR2504" s="1">
        <v>1179</v>
      </c>
      <c r="AS2504" s="1">
        <v>1529.3470556063057</v>
      </c>
      <c r="AT2504" s="1">
        <f>Table1[[#This Row],[รวมต้นทุนค่าเดินทาง]]+Table1[[#This Row],[รวมต้นทุนค่าซ่อม]]+Table1[[#This Row],[รวมค่าเสื่อม]]</f>
        <v>4850.4841523804989</v>
      </c>
      <c r="AU2504" s="1">
        <f t="shared" si="118"/>
        <v>4737.6107634746759</v>
      </c>
      <c r="AV2504" s="1" t="str" cm="1">
        <f t="array" ref="AV2504">IF(AC2504&lt;4, "เก็บ", IF(OR(AT2504 &lt; PERCENTILE(IF($AC$2:$AC$5092=AC2504, $AT$2:$AT$5092), 0.25) - 1.5 * (PERCENTILE(IF($AC$2:$AC$5092=AC2504, $AT$2:$AT$5092), 0.75) - PERCENTILE(IF($AC$2:$AC$5092=AC2504, $AT$2:$AT$5092), 0.25)), AT2504 &gt; PERCENTILE(IF($AC$2:$AC$5092=AC2504, $AT$2:$AT$5092), 0.75) + 1.5 * (PERCENTILE(IF($AC$2:$AC$5092=AC2504, $AT$2:$AT$5092), 0.75) - PERCENTILE(IF($AC$2:$AC$5092=AC2504, $AT$2:$AT$5092), 0.25))), "ตัด", "เก็บ"))</f>
        <v>เก็บ</v>
      </c>
      <c r="AW2504" s="1">
        <f t="shared" si="119"/>
        <v>4487.1668970521196</v>
      </c>
      <c r="AX2504" s="1">
        <v>3014.4338711558335</v>
      </c>
      <c r="AY2504" s="1">
        <v>2142.1370967741937</v>
      </c>
    </row>
    <row r="2505" spans="1:51" x14ac:dyDescent="0.2">
      <c r="A2505" s="3">
        <v>45768</v>
      </c>
      <c r="B2505">
        <v>45768</v>
      </c>
      <c r="C2505" t="s">
        <v>8002</v>
      </c>
      <c r="D2505" t="s">
        <v>66</v>
      </c>
      <c r="E2505" t="s">
        <v>67</v>
      </c>
      <c r="F2505" t="s">
        <v>92</v>
      </c>
      <c r="G2505" s="1">
        <v>0</v>
      </c>
      <c r="H2505" s="1">
        <v>779</v>
      </c>
      <c r="I2505" s="1">
        <v>400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>
        <v>757</v>
      </c>
      <c r="P2505" t="s">
        <v>8003</v>
      </c>
      <c r="Q2505" s="2">
        <v>244095</v>
      </c>
      <c r="R2505" t="s">
        <v>70</v>
      </c>
      <c r="S2505">
        <v>0</v>
      </c>
      <c r="T2505" t="s">
        <v>88</v>
      </c>
      <c r="U2505" t="s">
        <v>93</v>
      </c>
      <c r="V2505" s="1">
        <v>0</v>
      </c>
      <c r="W2505" s="1">
        <v>0</v>
      </c>
      <c r="X2505" s="1">
        <v>357</v>
      </c>
      <c r="Y2505" t="s">
        <v>372</v>
      </c>
      <c r="Z2505" t="s">
        <v>88</v>
      </c>
      <c r="AA2505" t="s">
        <v>2278</v>
      </c>
      <c r="AB2505" s="1">
        <v>0</v>
      </c>
      <c r="AC2505" s="4">
        <f>IF(ISNUMBER(MATCH(AD2505, $AD$2:AD2504, 0)), INDEX($AC$2:AC2504, MATCH(AD2505, $AD$2:AD2504, 0)), MAX($AC$2:AC2504)+1)</f>
        <v>51</v>
      </c>
      <c r="AD2505" t="str">
        <f t="shared" si="120"/>
        <v>แพร่-ตลาดไท</v>
      </c>
      <c r="AE2505" t="s">
        <v>73</v>
      </c>
      <c r="AF2505" s="1">
        <v>0</v>
      </c>
      <c r="AG2505" s="1">
        <v>0</v>
      </c>
      <c r="AH2505" s="1">
        <v>0</v>
      </c>
      <c r="AI2505" t="s">
        <v>8004</v>
      </c>
      <c r="AJ2505" s="1">
        <v>1</v>
      </c>
      <c r="AK2505" s="1">
        <v>572</v>
      </c>
      <c r="AL2505" s="1">
        <v>572</v>
      </c>
      <c r="AM2505" s="1">
        <v>1</v>
      </c>
      <c r="AN2505" s="1">
        <v>0</v>
      </c>
      <c r="AO2505" s="1">
        <v>0</v>
      </c>
      <c r="AP2505" s="1">
        <v>0</v>
      </c>
      <c r="AQ2505" s="1">
        <v>0</v>
      </c>
      <c r="AR2505" s="1">
        <v>1536</v>
      </c>
      <c r="AS2505" s="1">
        <v>2583.4957400826088</v>
      </c>
      <c r="AT2505" s="1">
        <f>Table1[[#This Row],[รวมต้นทุนค่าเดินทาง]]+Table1[[#This Row],[รวมต้นทุนค่าซ่อม]]+Table1[[#This Row],[รวมค่าเสื่อม]]</f>
        <v>5980.1701450194296</v>
      </c>
      <c r="AU2505" s="1">
        <f t="shared" si="118"/>
        <v>4737.6107634746759</v>
      </c>
      <c r="AV2505" s="1" t="str" cm="1">
        <f t="array" ref="AV2505">IF(AC2505&lt;4, "เก็บ", IF(OR(AT2505 &lt; PERCENTILE(IF($AC$2:$AC$5092=AC2505, $AT$2:$AT$5092), 0.25) - 1.5 * (PERCENTILE(IF($AC$2:$AC$5092=AC2505, $AT$2:$AT$5092), 0.75) - PERCENTILE(IF($AC$2:$AC$5092=AC2505, $AT$2:$AT$5092), 0.25)), AT2505 &gt; PERCENTILE(IF($AC$2:$AC$5092=AC2505, $AT$2:$AT$5092), 0.75) + 1.5 * (PERCENTILE(IF($AC$2:$AC$5092=AC2505, $AT$2:$AT$5092), 0.75) - PERCENTILE(IF($AC$2:$AC$5092=AC2505, $AT$2:$AT$5092), 0.25))), "ตัด", "เก็บ"))</f>
        <v>เก็บ</v>
      </c>
      <c r="AW2505" s="1">
        <f t="shared" si="119"/>
        <v>4487.1668970521196</v>
      </c>
      <c r="AX2505" s="1">
        <v>3014.4338711558335</v>
      </c>
      <c r="AY2505" s="1">
        <v>1860.6744049368206</v>
      </c>
    </row>
    <row r="2506" spans="1:51" x14ac:dyDescent="0.2">
      <c r="A2506" s="3">
        <v>45768</v>
      </c>
      <c r="B2506">
        <v>45768</v>
      </c>
      <c r="C2506" t="s">
        <v>8005</v>
      </c>
      <c r="D2506" t="s">
        <v>51</v>
      </c>
      <c r="E2506" t="s">
        <v>61</v>
      </c>
      <c r="F2506" t="s">
        <v>3019</v>
      </c>
      <c r="G2506" s="1">
        <v>0</v>
      </c>
      <c r="H2506" s="1">
        <v>5845</v>
      </c>
      <c r="I2506" s="1">
        <v>1800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>
        <v>1800</v>
      </c>
      <c r="P2506" t="s">
        <v>8006</v>
      </c>
      <c r="Q2506" s="2">
        <v>244095</v>
      </c>
      <c r="R2506" t="s">
        <v>55</v>
      </c>
      <c r="S2506">
        <v>0</v>
      </c>
      <c r="T2506" t="s">
        <v>87</v>
      </c>
      <c r="U2506" t="s">
        <v>71</v>
      </c>
      <c r="V2506" s="1">
        <v>2500</v>
      </c>
      <c r="W2506" s="1">
        <v>0</v>
      </c>
      <c r="X2506" s="1">
        <v>0</v>
      </c>
      <c r="AA2506" t="s">
        <v>58</v>
      </c>
      <c r="AB2506" s="1">
        <v>0</v>
      </c>
      <c r="AC2506" s="4">
        <f>IF(ISNUMBER(MATCH(AD2506, $AD$2:AD2505, 0)), INDEX($AC$2:AC2505, MATCH(AD2506, $AD$2:AD2505, 0)), MAX($AC$2:AC2505)+1)</f>
        <v>6</v>
      </c>
      <c r="AD2506" t="str">
        <f t="shared" si="120"/>
        <v>เชียงราย-เชียงใหม่</v>
      </c>
      <c r="AE2506" t="s">
        <v>55</v>
      </c>
      <c r="AF2506" s="1">
        <v>0</v>
      </c>
      <c r="AG2506" s="1">
        <v>0</v>
      </c>
      <c r="AH2506" s="1">
        <v>1900</v>
      </c>
      <c r="AI2506" t="s">
        <v>8007</v>
      </c>
      <c r="AJ2506" s="1">
        <v>1</v>
      </c>
      <c r="AK2506" s="1">
        <v>0</v>
      </c>
      <c r="AL2506" s="1">
        <v>0</v>
      </c>
      <c r="AM2506" s="1">
        <v>0</v>
      </c>
      <c r="AN2506" s="1">
        <v>0</v>
      </c>
      <c r="AO2506" s="1">
        <v>0</v>
      </c>
      <c r="AP2506" s="1">
        <v>0</v>
      </c>
      <c r="AQ2506" s="1">
        <v>0</v>
      </c>
      <c r="AR2506" s="1">
        <v>12045</v>
      </c>
      <c r="AS2506" s="1">
        <v>28.533333333333335</v>
      </c>
      <c r="AT2506" s="1">
        <f>Table1[[#This Row],[รวมต้นทุนค่าเดินทาง]]+Table1[[#This Row],[รวมต้นทุนค่าซ่อม]]+Table1[[#This Row],[รวมค่าเสื่อม]]</f>
        <v>14477.379487179487</v>
      </c>
      <c r="AU2506" s="1">
        <f t="shared" si="118"/>
        <v>4428.3346813776061</v>
      </c>
      <c r="AV2506" s="1" t="str" cm="1">
        <f t="array" ref="AV2506">IF(AC2506&lt;4, "เก็บ", IF(OR(AT2506 &lt; PERCENTILE(IF($AC$2:$AC$5092=AC2506, $AT$2:$AT$5092), 0.25) - 1.5 * (PERCENTILE(IF($AC$2:$AC$5092=AC2506, $AT$2:$AT$5092), 0.75) - PERCENTILE(IF($AC$2:$AC$5092=AC2506, $AT$2:$AT$5092), 0.25)), AT2506 &gt; PERCENTILE(IF($AC$2:$AC$5092=AC2506, $AT$2:$AT$5092), 0.75) + 1.5 * (PERCENTILE(IF($AC$2:$AC$5092=AC2506, $AT$2:$AT$5092), 0.75) - PERCENTILE(IF($AC$2:$AC$5092=AC2506, $AT$2:$AT$5092), 0.25))), "ตัด", "เก็บ"))</f>
        <v>ตัด</v>
      </c>
      <c r="AW2506" s="1">
        <f t="shared" si="119"/>
        <v>3873.7679454274344</v>
      </c>
      <c r="AX2506" s="1">
        <v>2781.4385174989698</v>
      </c>
      <c r="AY2506" s="1">
        <v>2403.8461538461538</v>
      </c>
    </row>
    <row r="2507" spans="1:51" x14ac:dyDescent="0.2">
      <c r="A2507" s="3">
        <v>45769</v>
      </c>
      <c r="B2507">
        <v>45769</v>
      </c>
      <c r="C2507" t="s">
        <v>8008</v>
      </c>
      <c r="D2507" t="s">
        <v>66</v>
      </c>
      <c r="E2507" t="s">
        <v>148</v>
      </c>
      <c r="F2507" t="s">
        <v>149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>
        <v>617</v>
      </c>
      <c r="P2507" t="s">
        <v>8009</v>
      </c>
      <c r="Q2507" s="2">
        <v>244096</v>
      </c>
      <c r="R2507" t="s">
        <v>55</v>
      </c>
      <c r="S2507">
        <v>0</v>
      </c>
      <c r="T2507" t="s">
        <v>108</v>
      </c>
      <c r="U2507" t="s">
        <v>71</v>
      </c>
      <c r="V2507" s="1">
        <v>0</v>
      </c>
      <c r="W2507" s="1">
        <v>0</v>
      </c>
      <c r="X2507" s="1">
        <v>617</v>
      </c>
      <c r="Y2507" t="s">
        <v>108</v>
      </c>
      <c r="Z2507" t="s">
        <v>71</v>
      </c>
      <c r="AA2507" t="s">
        <v>8010</v>
      </c>
      <c r="AB2507" s="1">
        <v>0</v>
      </c>
      <c r="AC2507" s="4">
        <f>IF(ISNUMBER(MATCH(AD2507, $AD$2:AD2506, 0)), INDEX($AC$2:AC2506, MATCH(AD2507, $AD$2:AD2506, 0)), MAX($AC$2:AC2506)+1)</f>
        <v>17</v>
      </c>
      <c r="AD2507" t="str">
        <f t="shared" si="120"/>
        <v>เวียงป่าเป้า-เชียงใหม่</v>
      </c>
      <c r="AE2507" t="s">
        <v>55</v>
      </c>
      <c r="AF2507" s="1">
        <v>0</v>
      </c>
      <c r="AG2507" s="1">
        <v>0</v>
      </c>
      <c r="AH2507" s="1">
        <v>0</v>
      </c>
      <c r="AI2507" t="s">
        <v>8011</v>
      </c>
      <c r="AJ2507" s="1">
        <v>1</v>
      </c>
      <c r="AK2507" s="1">
        <v>0</v>
      </c>
      <c r="AL2507" s="1">
        <v>0</v>
      </c>
      <c r="AM2507" s="1">
        <v>0</v>
      </c>
      <c r="AN2507" s="1">
        <v>0</v>
      </c>
      <c r="AO2507" s="1">
        <v>0</v>
      </c>
      <c r="AP2507" s="1">
        <v>0</v>
      </c>
      <c r="AQ2507" s="1">
        <v>0</v>
      </c>
      <c r="AR2507" s="1">
        <v>617</v>
      </c>
      <c r="AS2507" s="1">
        <v>932.79673611111104</v>
      </c>
      <c r="AT2507" s="1">
        <f>Table1[[#This Row],[รวมต้นทุนค่าเดินทาง]]+Table1[[#This Row],[รวมต้นทุนค่าซ่อม]]+Table1[[#This Row],[รวมค่าเสื่อม]]</f>
        <v>2601.9550094924061</v>
      </c>
      <c r="AU2507" s="1">
        <f t="shared" si="118"/>
        <v>3076.1182514176348</v>
      </c>
      <c r="AV2507" s="1" t="str" cm="1">
        <f t="array" ref="AV2507">IF(AC2507&lt;4, "เก็บ", IF(OR(AT2507 &lt; PERCENTILE(IF($AC$2:$AC$5092=AC2507, $AT$2:$AT$5092), 0.25) - 1.5 * (PERCENTILE(IF($AC$2:$AC$5092=AC2507, $AT$2:$AT$5092), 0.75) - PERCENTILE(IF($AC$2:$AC$5092=AC2507, $AT$2:$AT$5092), 0.25)), AT2507 &gt; PERCENTILE(IF($AC$2:$AC$5092=AC2507, $AT$2:$AT$5092), 0.75) + 1.5 * (PERCENTILE(IF($AC$2:$AC$5092=AC2507, $AT$2:$AT$5092), 0.75) - PERCENTILE(IF($AC$2:$AC$5092=AC2507, $AT$2:$AT$5092), 0.25))), "ตัด", "เก็บ"))</f>
        <v>เก็บ</v>
      </c>
      <c r="AW2507" s="1">
        <f t="shared" si="119"/>
        <v>2642.9653995730359</v>
      </c>
      <c r="AX2507" s="1">
        <v>1397.0559100068549</v>
      </c>
      <c r="AY2507" s="1">
        <v>1052.158273381295</v>
      </c>
    </row>
    <row r="2508" spans="1:51" x14ac:dyDescent="0.2">
      <c r="A2508" s="3">
        <v>45769</v>
      </c>
      <c r="B2508">
        <v>45769</v>
      </c>
      <c r="C2508" t="s">
        <v>8012</v>
      </c>
      <c r="D2508" t="s">
        <v>66</v>
      </c>
      <c r="E2508" t="s">
        <v>84</v>
      </c>
      <c r="F2508" t="s">
        <v>995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747</v>
      </c>
      <c r="O2508" s="1">
        <v>747</v>
      </c>
      <c r="P2508" t="s">
        <v>8013</v>
      </c>
      <c r="Q2508" s="2">
        <v>244096</v>
      </c>
      <c r="R2508" t="s">
        <v>55</v>
      </c>
      <c r="S2508">
        <v>0</v>
      </c>
      <c r="T2508" t="s">
        <v>87</v>
      </c>
      <c r="U2508" t="s">
        <v>71</v>
      </c>
      <c r="V2508" s="1">
        <v>0</v>
      </c>
      <c r="W2508" s="1">
        <v>649</v>
      </c>
      <c r="X2508" s="1">
        <v>0</v>
      </c>
      <c r="Y2508" t="s">
        <v>108</v>
      </c>
      <c r="Z2508" t="s">
        <v>71</v>
      </c>
      <c r="AA2508" t="s">
        <v>58</v>
      </c>
      <c r="AB2508" s="1">
        <v>0</v>
      </c>
      <c r="AC2508" s="4">
        <f>IF(ISNUMBER(MATCH(AD2508, $AD$2:AD2507, 0)), INDEX($AC$2:AC2507, MATCH(AD2508, $AD$2:AD2507, 0)), MAX($AC$2:AC2507)+1)</f>
        <v>6</v>
      </c>
      <c r="AD2508" t="str">
        <f t="shared" si="120"/>
        <v>เชียงราย-เชียงใหม่</v>
      </c>
      <c r="AE2508" t="s">
        <v>55</v>
      </c>
      <c r="AF2508" s="1">
        <v>0</v>
      </c>
      <c r="AG2508" s="1">
        <v>0</v>
      </c>
      <c r="AH2508" s="1">
        <v>0</v>
      </c>
      <c r="AI2508" t="s">
        <v>8014</v>
      </c>
      <c r="AJ2508" s="1">
        <v>2</v>
      </c>
      <c r="AK2508" s="1">
        <v>0</v>
      </c>
      <c r="AL2508" s="1">
        <v>0</v>
      </c>
      <c r="AM2508" s="1">
        <v>0</v>
      </c>
      <c r="AN2508" s="1">
        <v>705.24839999999995</v>
      </c>
      <c r="AO2508" s="1">
        <v>0</v>
      </c>
      <c r="AP2508" s="1">
        <v>0</v>
      </c>
      <c r="AQ2508" s="1">
        <v>0</v>
      </c>
      <c r="AR2508" s="1">
        <v>1396</v>
      </c>
      <c r="AS2508" s="1">
        <v>2803.790833333333</v>
      </c>
      <c r="AT2508" s="1">
        <f>Table1[[#This Row],[รวมต้นทุนค่าเดินทาง]]+Table1[[#This Row],[รวมต้นทุนค่าซ่อม]]+Table1[[#This Row],[รวมค่าเสื่อม]]</f>
        <v>5629.875579096044</v>
      </c>
      <c r="AU2508" s="1">
        <f t="shared" si="118"/>
        <v>4428.3346813776061</v>
      </c>
      <c r="AV2508" s="1" t="str" cm="1">
        <f t="array" ref="AV2508">IF(AC2508&lt;4, "เก็บ", IF(OR(AT2508 &lt; PERCENTILE(IF($AC$2:$AC$5092=AC2508, $AT$2:$AT$5092), 0.25) - 1.5 * (PERCENTILE(IF($AC$2:$AC$5092=AC2508, $AT$2:$AT$5092), 0.75) - PERCENTILE(IF($AC$2:$AC$5092=AC2508, $AT$2:$AT$5092), 0.25)), AT2508 &gt; PERCENTILE(IF($AC$2:$AC$5092=AC2508, $AT$2:$AT$5092), 0.75) + 1.5 * (PERCENTILE(IF($AC$2:$AC$5092=AC2508, $AT$2:$AT$5092), 0.75) - PERCENTILE(IF($AC$2:$AC$5092=AC2508, $AT$2:$AT$5092), 0.25))), "ตัด", "เก็บ"))</f>
        <v>เก็บ</v>
      </c>
      <c r="AW2508" s="1">
        <f t="shared" si="119"/>
        <v>3873.7679454274344</v>
      </c>
      <c r="AX2508" s="1">
        <v>2781.4385174989698</v>
      </c>
      <c r="AY2508" s="1">
        <v>1430.0847457627119</v>
      </c>
    </row>
    <row r="2509" spans="1:51" x14ac:dyDescent="0.2">
      <c r="A2509" s="3">
        <v>45770</v>
      </c>
      <c r="B2509">
        <v>45770</v>
      </c>
      <c r="C2509" t="s">
        <v>8015</v>
      </c>
      <c r="D2509" t="s">
        <v>66</v>
      </c>
      <c r="E2509" t="s">
        <v>124</v>
      </c>
      <c r="F2509" t="s">
        <v>125</v>
      </c>
      <c r="G2509" s="1">
        <v>0</v>
      </c>
      <c r="H2509" s="1">
        <v>0</v>
      </c>
      <c r="I2509" s="1">
        <v>500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>
        <v>500</v>
      </c>
      <c r="P2509" t="s">
        <v>8016</v>
      </c>
      <c r="Q2509" s="2">
        <v>244097</v>
      </c>
      <c r="R2509" t="s">
        <v>70</v>
      </c>
      <c r="S2509">
        <v>0</v>
      </c>
      <c r="T2509" t="s">
        <v>71</v>
      </c>
      <c r="U2509" t="s">
        <v>161</v>
      </c>
      <c r="V2509" s="1">
        <v>0</v>
      </c>
      <c r="W2509" s="1">
        <v>0</v>
      </c>
      <c r="X2509" s="1">
        <v>0</v>
      </c>
      <c r="AA2509" t="s">
        <v>58</v>
      </c>
      <c r="AB2509" s="1">
        <v>0</v>
      </c>
      <c r="AC2509" s="4">
        <f>IF(ISNUMBER(MATCH(AD2509, $AD$2:AD2508, 0)), INDEX($AC$2:AC2508, MATCH(AD2509, $AD$2:AD2508, 0)), MAX($AC$2:AC2508)+1)</f>
        <v>9</v>
      </c>
      <c r="AD2509" t="str">
        <f t="shared" si="120"/>
        <v>เชียงใหม่-พุทธมณฑลสาย 2</v>
      </c>
      <c r="AE2509" t="s">
        <v>73</v>
      </c>
      <c r="AF2509" s="1">
        <v>0</v>
      </c>
      <c r="AG2509" s="1">
        <v>0</v>
      </c>
      <c r="AH2509" s="1">
        <v>0</v>
      </c>
      <c r="AI2509" t="s">
        <v>8017</v>
      </c>
      <c r="AJ2509" s="1">
        <v>1</v>
      </c>
      <c r="AK2509" s="1">
        <v>720</v>
      </c>
      <c r="AL2509" s="1">
        <v>720</v>
      </c>
      <c r="AM2509" s="1">
        <v>1</v>
      </c>
      <c r="AN2509" s="1">
        <v>0</v>
      </c>
      <c r="AO2509" s="1">
        <v>0</v>
      </c>
      <c r="AP2509" s="1">
        <v>0</v>
      </c>
      <c r="AQ2509" s="1">
        <v>0</v>
      </c>
      <c r="AR2509" s="1">
        <v>500</v>
      </c>
      <c r="AS2509" s="1">
        <v>3196.1566679155667</v>
      </c>
      <c r="AT2509" s="1">
        <f>Table1[[#This Row],[รวมต้นทุนค่าเดินทาง]]+Table1[[#This Row],[รวมต้นทุนค่าซ่อม]]+Table1[[#This Row],[รวมค่าเสื่อม]]</f>
        <v>5387.7284579218922</v>
      </c>
      <c r="AU2509" s="1">
        <f t="shared" si="118"/>
        <v>4623.2312262414152</v>
      </c>
      <c r="AV2509" s="1" t="str" cm="1">
        <f t="array" ref="AV2509">IF(AC2509&lt;4, "เก็บ", IF(OR(AT2509 &lt; PERCENTILE(IF($AC$2:$AC$5092=AC2509, $AT$2:$AT$5092), 0.25) - 1.5 * (PERCENTILE(IF($AC$2:$AC$5092=AC2509, $AT$2:$AT$5092), 0.75) - PERCENTILE(IF($AC$2:$AC$5092=AC2509, $AT$2:$AT$5092), 0.25)), AT2509 &gt; PERCENTILE(IF($AC$2:$AC$5092=AC2509, $AT$2:$AT$5092), 0.75) + 1.5 * (PERCENTILE(IF($AC$2:$AC$5092=AC2509, $AT$2:$AT$5092), 0.75) - PERCENTILE(IF($AC$2:$AC$5092=AC2509, $AT$2:$AT$5092), 0.25))), "ตัด", "เก็บ"))</f>
        <v>เก็บ</v>
      </c>
      <c r="AW2509" s="1">
        <f t="shared" si="119"/>
        <v>4005.4952465164292</v>
      </c>
      <c r="AX2509" s="1">
        <v>2577.9546108768855</v>
      </c>
      <c r="AY2509" s="1">
        <v>1691.571790006325</v>
      </c>
    </row>
    <row r="2510" spans="1:51" x14ac:dyDescent="0.2">
      <c r="A2510" s="3">
        <v>45770</v>
      </c>
      <c r="B2510">
        <v>45770</v>
      </c>
      <c r="C2510" t="s">
        <v>8018</v>
      </c>
      <c r="D2510" t="s">
        <v>66</v>
      </c>
      <c r="E2510" t="s">
        <v>184</v>
      </c>
      <c r="F2510" t="s">
        <v>1334</v>
      </c>
      <c r="G2510" s="1">
        <v>3916</v>
      </c>
      <c r="H2510" s="1">
        <v>7273</v>
      </c>
      <c r="I2510" s="1">
        <v>1300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>
        <v>6391</v>
      </c>
      <c r="P2510" t="s">
        <v>8019</v>
      </c>
      <c r="Q2510" s="2">
        <v>244097</v>
      </c>
      <c r="R2510" t="s">
        <v>55</v>
      </c>
      <c r="S2510">
        <v>0</v>
      </c>
      <c r="T2510" t="s">
        <v>56</v>
      </c>
      <c r="U2510" t="s">
        <v>57</v>
      </c>
      <c r="V2510" s="1">
        <v>3896</v>
      </c>
      <c r="W2510" s="1">
        <v>0</v>
      </c>
      <c r="X2510" s="1">
        <v>1175</v>
      </c>
      <c r="Y2510" t="s">
        <v>56</v>
      </c>
      <c r="Z2510" t="s">
        <v>57</v>
      </c>
      <c r="AA2510" t="s">
        <v>58</v>
      </c>
      <c r="AB2510" s="1">
        <v>0</v>
      </c>
      <c r="AC2510" s="4">
        <f>IF(ISNUMBER(MATCH(AD2510, $AD$2:AD2509, 0)), INDEX($AC$2:AC2509, MATCH(AD2510, $AD$2:AD2509, 0)), MAX($AC$2:AC2509)+1)</f>
        <v>1</v>
      </c>
      <c r="AD2510" t="str">
        <f t="shared" si="120"/>
        <v>ท่าลี่-กองลอย</v>
      </c>
      <c r="AE2510" t="s">
        <v>55</v>
      </c>
      <c r="AF2510" s="1">
        <v>0</v>
      </c>
      <c r="AG2510" s="1">
        <v>0</v>
      </c>
      <c r="AH2510" s="1">
        <v>2300</v>
      </c>
      <c r="AI2510" t="s">
        <v>8020</v>
      </c>
      <c r="AJ2510" s="1">
        <v>1</v>
      </c>
      <c r="AK2510" s="1">
        <v>0</v>
      </c>
      <c r="AL2510" s="1">
        <v>0</v>
      </c>
      <c r="AM2510" s="1">
        <v>0</v>
      </c>
      <c r="AN2510" s="1">
        <v>0</v>
      </c>
      <c r="AO2510" s="1">
        <v>0</v>
      </c>
      <c r="AP2510" s="1">
        <v>0</v>
      </c>
      <c r="AQ2510" s="1">
        <v>0</v>
      </c>
      <c r="AR2510" s="1">
        <v>19860</v>
      </c>
      <c r="AS2510" s="1">
        <v>878.84880952380945</v>
      </c>
      <c r="AT2510" s="1">
        <f>Table1[[#This Row],[รวมต้นทุนค่าเดินทาง]]+Table1[[#This Row],[รวมต้นทุนค่าซ่อม]]+Table1[[#This Row],[รวมค่าเสื่อม]]</f>
        <v>22078.134523809524</v>
      </c>
      <c r="AU2510" s="1">
        <f t="shared" si="118"/>
        <v>13953.293816562818</v>
      </c>
      <c r="AV2510" s="1" t="str" cm="1">
        <f t="array" ref="AV2510">IF(AC2510&lt;4, "เก็บ", IF(OR(AT2510 &lt; PERCENTILE(IF($AC$2:$AC$5092=AC2510, $AT$2:$AT$5092), 0.25) - 1.5 * (PERCENTILE(IF($AC$2:$AC$5092=AC2510, $AT$2:$AT$5092), 0.75) - PERCENTILE(IF($AC$2:$AC$5092=AC2510, $AT$2:$AT$5092), 0.25)), AT2510 &gt; PERCENTILE(IF($AC$2:$AC$5092=AC2510, $AT$2:$AT$5092), 0.75) + 1.5 * (PERCENTILE(IF($AC$2:$AC$5092=AC2510, $AT$2:$AT$5092), 0.75) - PERCENTILE(IF($AC$2:$AC$5092=AC2510, $AT$2:$AT$5092), 0.25))), "ตัด", "เก็บ"))</f>
        <v>เก็บ</v>
      </c>
      <c r="AW2510" s="1">
        <f t="shared" si="119"/>
        <v>13953.293816562818</v>
      </c>
      <c r="AX2510" s="1">
        <v>14426.372718098486</v>
      </c>
      <c r="AY2510" s="1">
        <v>1339.2857142857142</v>
      </c>
    </row>
    <row r="2511" spans="1:51" x14ac:dyDescent="0.2">
      <c r="A2511" s="3">
        <v>45770</v>
      </c>
      <c r="B2511">
        <v>45770</v>
      </c>
      <c r="C2511" t="s">
        <v>8021</v>
      </c>
      <c r="D2511" t="s">
        <v>66</v>
      </c>
      <c r="E2511" t="s">
        <v>105</v>
      </c>
      <c r="F2511" t="s">
        <v>303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779</v>
      </c>
      <c r="O2511" s="1">
        <v>779</v>
      </c>
      <c r="P2511" t="s">
        <v>8022</v>
      </c>
      <c r="Q2511" s="2">
        <v>244097</v>
      </c>
      <c r="R2511" t="s">
        <v>55</v>
      </c>
      <c r="S2511">
        <v>0</v>
      </c>
      <c r="T2511" t="s">
        <v>87</v>
      </c>
      <c r="U2511" t="s">
        <v>71</v>
      </c>
      <c r="V2511" s="1">
        <v>0</v>
      </c>
      <c r="W2511" s="1">
        <v>682</v>
      </c>
      <c r="X2511" s="1">
        <v>0</v>
      </c>
      <c r="Y2511" t="s">
        <v>108</v>
      </c>
      <c r="Z2511" t="s">
        <v>71</v>
      </c>
      <c r="AA2511" t="s">
        <v>1647</v>
      </c>
      <c r="AB2511" s="1">
        <v>0</v>
      </c>
      <c r="AC2511" s="4">
        <f>IF(ISNUMBER(MATCH(AD2511, $AD$2:AD2510, 0)), INDEX($AC$2:AC2510, MATCH(AD2511, $AD$2:AD2510, 0)), MAX($AC$2:AC2510)+1)</f>
        <v>6</v>
      </c>
      <c r="AD2511" t="str">
        <f t="shared" si="120"/>
        <v>เชียงราย-เชียงใหม่</v>
      </c>
      <c r="AE2511" t="s">
        <v>55</v>
      </c>
      <c r="AF2511" s="1">
        <v>0</v>
      </c>
      <c r="AG2511" s="1">
        <v>0</v>
      </c>
      <c r="AH2511" s="1">
        <v>0</v>
      </c>
      <c r="AI2511" t="s">
        <v>8023</v>
      </c>
      <c r="AJ2511" s="1">
        <v>1</v>
      </c>
      <c r="AK2511" s="1">
        <v>0</v>
      </c>
      <c r="AL2511" s="1">
        <v>0</v>
      </c>
      <c r="AM2511" s="1">
        <v>0</v>
      </c>
      <c r="AN2511" s="1">
        <v>0</v>
      </c>
      <c r="AO2511" s="1">
        <v>0</v>
      </c>
      <c r="AP2511" s="1">
        <v>0</v>
      </c>
      <c r="AQ2511" s="1">
        <v>0</v>
      </c>
      <c r="AR2511" s="1">
        <v>1461</v>
      </c>
      <c r="AS2511" s="1">
        <v>643.27622023809522</v>
      </c>
      <c r="AT2511" s="1">
        <f>Table1[[#This Row],[รวมต้นทุนค่าเดินทาง]]+Table1[[#This Row],[รวมต้นทุนค่าซ่อม]]+Table1[[#This Row],[รวมค่าเสื่อม]]</f>
        <v>3598.0521538480539</v>
      </c>
      <c r="AU2511" s="1">
        <f t="shared" si="118"/>
        <v>4428.3346813776061</v>
      </c>
      <c r="AV2511" s="1" t="str" cm="1">
        <f t="array" ref="AV2511">IF(AC2511&lt;4, "เก็บ", IF(OR(AT2511 &lt; PERCENTILE(IF($AC$2:$AC$5092=AC2511, $AT$2:$AT$5092), 0.25) - 1.5 * (PERCENTILE(IF($AC$2:$AC$5092=AC2511, $AT$2:$AT$5092), 0.75) - PERCENTILE(IF($AC$2:$AC$5092=AC2511, $AT$2:$AT$5092), 0.25)), AT2511 &gt; PERCENTILE(IF($AC$2:$AC$5092=AC2511, $AT$2:$AT$5092), 0.75) + 1.5 * (PERCENTILE(IF($AC$2:$AC$5092=AC2511, $AT$2:$AT$5092), 0.75) - PERCENTILE(IF($AC$2:$AC$5092=AC2511, $AT$2:$AT$5092), 0.25))), "ตัด", "เก็บ"))</f>
        <v>เก็บ</v>
      </c>
      <c r="AW2511" s="1">
        <f t="shared" si="119"/>
        <v>3873.7679454274344</v>
      </c>
      <c r="AX2511" s="1">
        <v>2781.4385174989698</v>
      </c>
      <c r="AY2511" s="1">
        <v>1493.7759336099584</v>
      </c>
    </row>
    <row r="2512" spans="1:51" x14ac:dyDescent="0.2">
      <c r="A2512" s="3">
        <v>45770</v>
      </c>
      <c r="B2512">
        <v>45770</v>
      </c>
      <c r="C2512" t="s">
        <v>8024</v>
      </c>
      <c r="D2512" t="s">
        <v>66</v>
      </c>
      <c r="E2512" t="s">
        <v>184</v>
      </c>
      <c r="F2512" t="s">
        <v>1384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  <c r="P2512" t="s">
        <v>8025</v>
      </c>
      <c r="Q2512" s="2">
        <v>244098</v>
      </c>
      <c r="R2512" t="s">
        <v>55</v>
      </c>
      <c r="S2512">
        <v>0</v>
      </c>
      <c r="T2512" t="s">
        <v>114</v>
      </c>
      <c r="U2512" t="s">
        <v>71</v>
      </c>
      <c r="V2512" s="1">
        <v>0</v>
      </c>
      <c r="W2512" s="1">
        <v>1688</v>
      </c>
      <c r="X2512" s="1">
        <v>0</v>
      </c>
      <c r="Y2512" t="s">
        <v>114</v>
      </c>
      <c r="Z2512" t="s">
        <v>71</v>
      </c>
      <c r="AA2512" t="s">
        <v>3432</v>
      </c>
      <c r="AB2512" s="1">
        <v>0</v>
      </c>
      <c r="AC2512" s="4">
        <f>IF(ISNUMBER(MATCH(AD2512, $AD$2:AD2511, 0)), INDEX($AC$2:AC2511, MATCH(AD2512, $AD$2:AD2511, 0)), MAX($AC$2:AC2511)+1)</f>
        <v>7</v>
      </c>
      <c r="AD2512" t="str">
        <f t="shared" si="120"/>
        <v>แม่สาย-เชียงใหม่</v>
      </c>
      <c r="AE2512" t="s">
        <v>55</v>
      </c>
      <c r="AF2512" s="1">
        <v>0</v>
      </c>
      <c r="AG2512" s="1">
        <v>0</v>
      </c>
      <c r="AH2512" s="1">
        <v>0</v>
      </c>
      <c r="AI2512" t="s">
        <v>8026</v>
      </c>
      <c r="AJ2512" s="1">
        <v>1</v>
      </c>
      <c r="AK2512" s="1">
        <v>0</v>
      </c>
      <c r="AL2512" s="1">
        <v>0</v>
      </c>
      <c r="AM2512" s="1">
        <v>0</v>
      </c>
      <c r="AN2512" s="1">
        <v>0</v>
      </c>
      <c r="AO2512" s="1">
        <v>0</v>
      </c>
      <c r="AP2512" s="1">
        <v>0</v>
      </c>
      <c r="AQ2512" s="1">
        <v>0</v>
      </c>
      <c r="AR2512" s="1">
        <v>1688</v>
      </c>
      <c r="AS2512" s="1">
        <v>622.97703703703701</v>
      </c>
      <c r="AT2512" s="1">
        <f>Table1[[#This Row],[รวมต้นทุนค่าเดินทาง]]+Table1[[#This Row],[รวมต้นทุนค่าซ่อม]]+Table1[[#This Row],[รวมค่าเสื่อม]]</f>
        <v>3629.336412037037</v>
      </c>
      <c r="AU2512" s="1">
        <f t="shared" si="118"/>
        <v>4610.750953896033</v>
      </c>
      <c r="AV2512" s="1" t="str" cm="1">
        <f t="array" ref="AV2512">IF(AC2512&lt;4, "เก็บ", IF(OR(AT2512 &lt; PERCENTILE(IF($AC$2:$AC$5092=AC2512, $AT$2:$AT$5092), 0.25) - 1.5 * (PERCENTILE(IF($AC$2:$AC$5092=AC2512, $AT$2:$AT$5092), 0.75) - PERCENTILE(IF($AC$2:$AC$5092=AC2512, $AT$2:$AT$5092), 0.25)), AT2512 &gt; PERCENTILE(IF($AC$2:$AC$5092=AC2512, $AT$2:$AT$5092), 0.75) + 1.5 * (PERCENTILE(IF($AC$2:$AC$5092=AC2512, $AT$2:$AT$5092), 0.75) - PERCENTILE(IF($AC$2:$AC$5092=AC2512, $AT$2:$AT$5092), 0.25))), "ตัด", "เก็บ"))</f>
        <v>เก็บ</v>
      </c>
      <c r="AW2512" s="1">
        <f t="shared" si="119"/>
        <v>3940.0604671629926</v>
      </c>
      <c r="AX2512" s="1">
        <v>3152.7453177985908</v>
      </c>
      <c r="AY2512" s="1">
        <v>1318.359375</v>
      </c>
    </row>
    <row r="2513" spans="1:51" x14ac:dyDescent="0.2">
      <c r="A2513" s="3">
        <v>45771</v>
      </c>
      <c r="B2513">
        <v>45771</v>
      </c>
      <c r="C2513" t="s">
        <v>8027</v>
      </c>
      <c r="D2513" t="s">
        <v>66</v>
      </c>
      <c r="E2513" t="s">
        <v>84</v>
      </c>
      <c r="F2513" t="s">
        <v>281</v>
      </c>
      <c r="G2513" s="1">
        <v>2000</v>
      </c>
      <c r="H2513" s="1">
        <v>5501</v>
      </c>
      <c r="I2513" s="1">
        <v>1300</v>
      </c>
      <c r="J2513" s="1">
        <v>800</v>
      </c>
      <c r="K2513" s="1">
        <v>0</v>
      </c>
      <c r="L2513" s="1">
        <v>0</v>
      </c>
      <c r="M2513" s="1">
        <v>0</v>
      </c>
      <c r="N2513" s="1">
        <v>520</v>
      </c>
      <c r="O2513" s="1">
        <v>4620</v>
      </c>
      <c r="P2513" t="s">
        <v>8028</v>
      </c>
      <c r="Q2513" s="2">
        <v>244098</v>
      </c>
      <c r="R2513" t="s">
        <v>55</v>
      </c>
      <c r="S2513">
        <v>0</v>
      </c>
      <c r="T2513" t="s">
        <v>71</v>
      </c>
      <c r="U2513" t="s">
        <v>57</v>
      </c>
      <c r="V2513" s="1">
        <v>4871</v>
      </c>
      <c r="W2513" s="1">
        <v>1175</v>
      </c>
      <c r="X2513" s="1">
        <v>0</v>
      </c>
      <c r="Y2513" t="s">
        <v>71</v>
      </c>
      <c r="Z2513" t="s">
        <v>57</v>
      </c>
      <c r="AA2513" t="s">
        <v>58</v>
      </c>
      <c r="AB2513" s="1">
        <v>0</v>
      </c>
      <c r="AC2513" s="4">
        <f>IF(ISNUMBER(MATCH(AD2513, $AD$2:AD2512, 0)), INDEX($AC$2:AC2512, MATCH(AD2513, $AD$2:AD2512, 0)), MAX($AC$2:AC2512)+1)</f>
        <v>10</v>
      </c>
      <c r="AD2513" t="str">
        <f t="shared" si="120"/>
        <v>เชียงใหม่-กองลอย</v>
      </c>
      <c r="AE2513" t="s">
        <v>55</v>
      </c>
      <c r="AF2513" s="1">
        <v>0</v>
      </c>
      <c r="AG2513" s="1">
        <v>0</v>
      </c>
      <c r="AH2513" s="1">
        <v>0</v>
      </c>
      <c r="AI2513" t="s">
        <v>8029</v>
      </c>
      <c r="AJ2513" s="1">
        <v>1</v>
      </c>
      <c r="AK2513" s="1">
        <v>0</v>
      </c>
      <c r="AL2513" s="1">
        <v>0</v>
      </c>
      <c r="AM2513" s="1">
        <v>0</v>
      </c>
      <c r="AN2513" s="1">
        <v>347.75370000000004</v>
      </c>
      <c r="AO2513" s="1">
        <v>0</v>
      </c>
      <c r="AP2513" s="1">
        <v>0</v>
      </c>
      <c r="AQ2513" s="1">
        <v>0</v>
      </c>
      <c r="AR2513" s="1">
        <v>16167</v>
      </c>
      <c r="AS2513" s="1">
        <v>926.27761363636375</v>
      </c>
      <c r="AT2513" s="1">
        <f>Table1[[#This Row],[รวมต้นทุนค่าเดินทาง]]+Table1[[#This Row],[รวมต้นทุนค่าซ่อม]]+Table1[[#This Row],[รวมค่าเสื่อม]]</f>
        <v>18613.547883906635</v>
      </c>
      <c r="AU2513" s="1">
        <f t="shared" si="118"/>
        <v>14957.32855761775</v>
      </c>
      <c r="AV2513" s="1" t="str" cm="1">
        <f t="array" ref="AV2513">IF(AC2513&lt;4, "เก็บ", IF(OR(AT2513 &lt; PERCENTILE(IF($AC$2:$AC$5092=AC2513, $AT$2:$AT$5092), 0.25) - 1.5 * (PERCENTILE(IF($AC$2:$AC$5092=AC2513, $AT$2:$AT$5092), 0.75) - PERCENTILE(IF($AC$2:$AC$5092=AC2513, $AT$2:$AT$5092), 0.25)), AT2513 &gt; PERCENTILE(IF($AC$2:$AC$5092=AC2513, $AT$2:$AT$5092), 0.75) + 1.5 * (PERCENTILE(IF($AC$2:$AC$5092=AC2513, $AT$2:$AT$5092), 0.75) - PERCENTILE(IF($AC$2:$AC$5092=AC2513, $AT$2:$AT$5092), 0.25))), "ตัด", "เก็บ"))</f>
        <v>เก็บ</v>
      </c>
      <c r="AW2513" s="1">
        <f t="shared" si="119"/>
        <v>14419.089162907676</v>
      </c>
      <c r="AX2513" s="1">
        <v>15077.196593123563</v>
      </c>
      <c r="AY2513" s="1">
        <v>1520.2702702702702</v>
      </c>
    </row>
    <row r="2514" spans="1:51" x14ac:dyDescent="0.2">
      <c r="A2514" s="3">
        <v>45771</v>
      </c>
      <c r="B2514">
        <v>45771</v>
      </c>
      <c r="C2514" t="s">
        <v>8030</v>
      </c>
      <c r="D2514" t="s">
        <v>66</v>
      </c>
      <c r="E2514" t="s">
        <v>124</v>
      </c>
      <c r="F2514" t="s">
        <v>201</v>
      </c>
      <c r="G2514" s="1">
        <v>909</v>
      </c>
      <c r="H2514" s="1">
        <v>0</v>
      </c>
      <c r="I2514" s="1">
        <v>400</v>
      </c>
      <c r="J2514" s="1">
        <v>0</v>
      </c>
      <c r="K2514" s="1">
        <v>0</v>
      </c>
      <c r="L2514" s="1">
        <v>0</v>
      </c>
      <c r="M2514" s="1">
        <v>0</v>
      </c>
      <c r="N2514" s="1">
        <v>0</v>
      </c>
      <c r="O2514" s="1">
        <v>1309</v>
      </c>
      <c r="P2514" t="s">
        <v>8031</v>
      </c>
      <c r="Q2514" s="2">
        <v>244099</v>
      </c>
      <c r="R2514" t="s">
        <v>70</v>
      </c>
      <c r="S2514">
        <v>0</v>
      </c>
      <c r="T2514" t="s">
        <v>254</v>
      </c>
      <c r="U2514" t="s">
        <v>161</v>
      </c>
      <c r="V2514" s="1">
        <v>0</v>
      </c>
      <c r="W2514" s="1">
        <v>0</v>
      </c>
      <c r="X2514" s="1">
        <v>0</v>
      </c>
      <c r="AA2514" t="s">
        <v>58</v>
      </c>
      <c r="AB2514" s="1">
        <v>0</v>
      </c>
      <c r="AC2514" s="4">
        <f>IF(ISNUMBER(MATCH(AD2514, $AD$2:AD2513, 0)), INDEX($AC$2:AC2513, MATCH(AD2514, $AD$2:AD2513, 0)), MAX($AC$2:AC2513)+1)</f>
        <v>11</v>
      </c>
      <c r="AD2514" t="str">
        <f t="shared" si="120"/>
        <v>ลำปาง-พุทธมณฑลสาย 2</v>
      </c>
      <c r="AE2514" t="s">
        <v>73</v>
      </c>
      <c r="AF2514" s="1">
        <v>0</v>
      </c>
      <c r="AG2514" s="1">
        <v>0</v>
      </c>
      <c r="AH2514" s="1">
        <v>0</v>
      </c>
      <c r="AI2514" t="s">
        <v>8032</v>
      </c>
      <c r="AJ2514" s="1">
        <v>1</v>
      </c>
      <c r="AK2514" s="1">
        <v>720</v>
      </c>
      <c r="AL2514" s="1">
        <v>720</v>
      </c>
      <c r="AM2514" s="1">
        <v>1</v>
      </c>
      <c r="AN2514" s="1">
        <v>0</v>
      </c>
      <c r="AO2514" s="1">
        <v>0</v>
      </c>
      <c r="AP2514" s="1">
        <v>0</v>
      </c>
      <c r="AQ2514" s="1">
        <v>0</v>
      </c>
      <c r="AR2514" s="1">
        <v>1309</v>
      </c>
      <c r="AS2514" s="1">
        <v>2459.8054793825104</v>
      </c>
      <c r="AT2514" s="1">
        <f>Table1[[#This Row],[รวมต้นทุนค่าเดินทาง]]+Table1[[#This Row],[รวมต้นทุนค่าซ่อม]]+Table1[[#This Row],[รวมค่าเสื่อม]]</f>
        <v>6221.0782066552374</v>
      </c>
      <c r="AU2514" s="1">
        <f t="shared" si="118"/>
        <v>4930.4097489270907</v>
      </c>
      <c r="AV2514" s="1" t="str" cm="1">
        <f t="array" ref="AV2514">IF(AC2514&lt;4, "เก็บ", IF(OR(AT2514 &lt; PERCENTILE(IF($AC$2:$AC$5092=AC2514, $AT$2:$AT$5092), 0.25) - 1.5 * (PERCENTILE(IF($AC$2:$AC$5092=AC2514, $AT$2:$AT$5092), 0.75) - PERCENTILE(IF($AC$2:$AC$5092=AC2514, $AT$2:$AT$5092), 0.25)), AT2514 &gt; PERCENTILE(IF($AC$2:$AC$5092=AC2514, $AT$2:$AT$5092), 0.75) + 1.5 * (PERCENTILE(IF($AC$2:$AC$5092=AC2514, $AT$2:$AT$5092), 0.75) - PERCENTILE(IF($AC$2:$AC$5092=AC2514, $AT$2:$AT$5092), 0.25))), "ตัด", "เก็บ"))</f>
        <v>เก็บ</v>
      </c>
      <c r="AW2514" s="1">
        <f t="shared" si="119"/>
        <v>4496.4734610911819</v>
      </c>
      <c r="AX2514" s="1">
        <v>2927.9145864762854</v>
      </c>
      <c r="AY2514" s="1">
        <v>2452.272727272727</v>
      </c>
    </row>
    <row r="2515" spans="1:51" x14ac:dyDescent="0.2">
      <c r="A2515" s="3">
        <v>45771</v>
      </c>
      <c r="B2515">
        <v>45771</v>
      </c>
      <c r="C2515" t="s">
        <v>8033</v>
      </c>
      <c r="D2515" t="s">
        <v>66</v>
      </c>
      <c r="E2515" t="s">
        <v>67</v>
      </c>
      <c r="F2515" t="s">
        <v>529</v>
      </c>
      <c r="G2515" s="1">
        <v>909</v>
      </c>
      <c r="H2515" s="1">
        <v>0</v>
      </c>
      <c r="I2515" s="1">
        <v>400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>
        <v>1309</v>
      </c>
      <c r="P2515" t="s">
        <v>8034</v>
      </c>
      <c r="Q2515" s="2">
        <v>244098</v>
      </c>
      <c r="R2515" t="s">
        <v>70</v>
      </c>
      <c r="S2515">
        <v>0</v>
      </c>
      <c r="T2515" t="s">
        <v>254</v>
      </c>
      <c r="U2515" t="s">
        <v>161</v>
      </c>
      <c r="V2515" s="1">
        <v>0</v>
      </c>
      <c r="W2515" s="1">
        <v>0</v>
      </c>
      <c r="X2515" s="1">
        <v>0</v>
      </c>
      <c r="AA2515" t="s">
        <v>58</v>
      </c>
      <c r="AB2515" s="1">
        <v>0</v>
      </c>
      <c r="AC2515" s="4">
        <f>IF(ISNUMBER(MATCH(AD2515, $AD$2:AD2514, 0)), INDEX($AC$2:AC2514, MATCH(AD2515, $AD$2:AD2514, 0)), MAX($AC$2:AC2514)+1)</f>
        <v>11</v>
      </c>
      <c r="AD2515" t="str">
        <f t="shared" si="120"/>
        <v>ลำปาง-พุทธมณฑลสาย 2</v>
      </c>
      <c r="AE2515" t="s">
        <v>73</v>
      </c>
      <c r="AF2515" s="1">
        <v>0</v>
      </c>
      <c r="AG2515" s="1">
        <v>0</v>
      </c>
      <c r="AH2515" s="1">
        <v>0</v>
      </c>
      <c r="AI2515" t="s">
        <v>8035</v>
      </c>
      <c r="AJ2515" s="1">
        <v>1</v>
      </c>
      <c r="AK2515" s="1">
        <v>720</v>
      </c>
      <c r="AL2515" s="1">
        <v>720</v>
      </c>
      <c r="AM2515" s="1">
        <v>1</v>
      </c>
      <c r="AN2515" s="1">
        <v>0</v>
      </c>
      <c r="AO2515" s="1">
        <v>0</v>
      </c>
      <c r="AP2515" s="1">
        <v>0</v>
      </c>
      <c r="AQ2515" s="1">
        <v>0</v>
      </c>
      <c r="AR2515" s="1">
        <v>1309</v>
      </c>
      <c r="AS2515" s="1">
        <v>1765.0841398690968</v>
      </c>
      <c r="AT2515" s="1">
        <f>Table1[[#This Row],[รวมต้นทุนค่าเดินทาง]]+Table1[[#This Row],[รวมต้นทุนค่าซ่อม]]+Table1[[#This Row],[รวมค่าเสื่อม]]</f>
        <v>5670.8012499496435</v>
      </c>
      <c r="AU2515" s="1">
        <f t="shared" si="118"/>
        <v>4930.4097489270907</v>
      </c>
      <c r="AV2515" s="1" t="str" cm="1">
        <f t="array" ref="AV2515">IF(AC2515&lt;4, "เก็บ", IF(OR(AT2515 &lt; PERCENTILE(IF($AC$2:$AC$5092=AC2515, $AT$2:$AT$5092), 0.25) - 1.5 * (PERCENTILE(IF($AC$2:$AC$5092=AC2515, $AT$2:$AT$5092), 0.75) - PERCENTILE(IF($AC$2:$AC$5092=AC2515, $AT$2:$AT$5092), 0.25)), AT2515 &gt; PERCENTILE(IF($AC$2:$AC$5092=AC2515, $AT$2:$AT$5092), 0.75) + 1.5 * (PERCENTILE(IF($AC$2:$AC$5092=AC2515, $AT$2:$AT$5092), 0.75) - PERCENTILE(IF($AC$2:$AC$5092=AC2515, $AT$2:$AT$5092), 0.25))), "ตัด", "เก็บ"))</f>
        <v>เก็บ</v>
      </c>
      <c r="AW2515" s="1">
        <f t="shared" si="119"/>
        <v>4496.4734610911819</v>
      </c>
      <c r="AX2515" s="1">
        <v>2927.9145864762854</v>
      </c>
      <c r="AY2515" s="1">
        <v>2596.7171100805467</v>
      </c>
    </row>
    <row r="2516" spans="1:51" x14ac:dyDescent="0.2">
      <c r="A2516" s="3">
        <v>45771</v>
      </c>
      <c r="B2516">
        <v>45771</v>
      </c>
      <c r="C2516" t="s">
        <v>8036</v>
      </c>
      <c r="D2516" t="s">
        <v>51</v>
      </c>
      <c r="E2516" t="s">
        <v>61</v>
      </c>
      <c r="F2516" t="s">
        <v>1217</v>
      </c>
      <c r="G2516" s="1">
        <v>2700</v>
      </c>
      <c r="H2516" s="1">
        <v>4393</v>
      </c>
      <c r="I2516" s="1">
        <v>1900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  <c r="O2516" s="1">
        <v>4600</v>
      </c>
      <c r="P2516" t="s">
        <v>8037</v>
      </c>
      <c r="Q2516" s="2">
        <v>244098</v>
      </c>
      <c r="R2516" t="s">
        <v>55</v>
      </c>
      <c r="S2516">
        <v>0</v>
      </c>
      <c r="T2516" t="s">
        <v>71</v>
      </c>
      <c r="U2516" t="s">
        <v>57</v>
      </c>
      <c r="V2516" s="1">
        <v>2500</v>
      </c>
      <c r="W2516" s="1">
        <v>0</v>
      </c>
      <c r="X2516" s="1">
        <v>0</v>
      </c>
      <c r="AA2516" t="s">
        <v>58</v>
      </c>
      <c r="AB2516" s="1">
        <v>0</v>
      </c>
      <c r="AC2516" s="4">
        <f>IF(ISNUMBER(MATCH(AD2516, $AD$2:AD2515, 0)), INDEX($AC$2:AC2515, MATCH(AD2516, $AD$2:AD2515, 0)), MAX($AC$2:AC2515)+1)</f>
        <v>10</v>
      </c>
      <c r="AD2516" t="str">
        <f t="shared" si="120"/>
        <v>เชียงใหม่-กองลอย</v>
      </c>
      <c r="AE2516" t="s">
        <v>55</v>
      </c>
      <c r="AF2516" s="1">
        <v>0</v>
      </c>
      <c r="AG2516" s="1">
        <v>0</v>
      </c>
      <c r="AH2516" s="1">
        <v>0</v>
      </c>
      <c r="AI2516" t="s">
        <v>8038</v>
      </c>
      <c r="AJ2516" s="1">
        <v>1</v>
      </c>
      <c r="AK2516" s="1">
        <v>0</v>
      </c>
      <c r="AL2516" s="1">
        <v>0</v>
      </c>
      <c r="AM2516" s="1">
        <v>0</v>
      </c>
      <c r="AN2516" s="1">
        <v>0</v>
      </c>
      <c r="AO2516" s="1">
        <v>0</v>
      </c>
      <c r="AP2516" s="1">
        <v>0</v>
      </c>
      <c r="AQ2516" s="1">
        <v>0</v>
      </c>
      <c r="AR2516" s="1">
        <v>11493</v>
      </c>
      <c r="AS2516" s="1">
        <v>297.56700000000001</v>
      </c>
      <c r="AT2516" s="1">
        <f>Table1[[#This Row],[รวมต้นทุนค่าเดินทาง]]+Table1[[#This Row],[รวมต้นทุนค่าซ่อม]]+Table1[[#This Row],[รวมค่าเสื่อม]]</f>
        <v>13743.691999999999</v>
      </c>
      <c r="AU2516" s="1">
        <f t="shared" si="118"/>
        <v>14957.32855761775</v>
      </c>
      <c r="AV2516" s="1" t="str" cm="1">
        <f t="array" ref="AV2516">IF(AC2516&lt;4, "เก็บ", IF(OR(AT2516 &lt; PERCENTILE(IF($AC$2:$AC$5092=AC2516, $AT$2:$AT$5092), 0.25) - 1.5 * (PERCENTILE(IF($AC$2:$AC$5092=AC2516, $AT$2:$AT$5092), 0.75) - PERCENTILE(IF($AC$2:$AC$5092=AC2516, $AT$2:$AT$5092), 0.25)), AT2516 &gt; PERCENTILE(IF($AC$2:$AC$5092=AC2516, $AT$2:$AT$5092), 0.75) + 1.5 * (PERCENTILE(IF($AC$2:$AC$5092=AC2516, $AT$2:$AT$5092), 0.75) - PERCENTILE(IF($AC$2:$AC$5092=AC2516, $AT$2:$AT$5092), 0.25))), "ตัด", "เก็บ"))</f>
        <v>เก็บ</v>
      </c>
      <c r="AW2516" s="1">
        <f t="shared" si="119"/>
        <v>14419.089162907676</v>
      </c>
      <c r="AX2516" s="1">
        <v>15077.196593123563</v>
      </c>
      <c r="AY2516" s="1">
        <v>1953.125</v>
      </c>
    </row>
    <row r="2517" spans="1:51" x14ac:dyDescent="0.2">
      <c r="A2517" s="3">
        <v>45771</v>
      </c>
      <c r="B2517">
        <v>45771</v>
      </c>
      <c r="C2517" t="s">
        <v>8039</v>
      </c>
      <c r="D2517" t="s">
        <v>66</v>
      </c>
      <c r="E2517" t="s">
        <v>124</v>
      </c>
      <c r="F2517" t="s">
        <v>224</v>
      </c>
      <c r="G2517" s="1">
        <v>0</v>
      </c>
      <c r="H2517" s="1">
        <v>0</v>
      </c>
      <c r="I2517" s="1">
        <v>400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  <c r="O2517" s="1">
        <v>400</v>
      </c>
      <c r="P2517" t="s">
        <v>8040</v>
      </c>
      <c r="Q2517" s="2">
        <v>244098</v>
      </c>
      <c r="R2517" t="s">
        <v>70</v>
      </c>
      <c r="S2517">
        <v>0</v>
      </c>
      <c r="T2517" t="s">
        <v>254</v>
      </c>
      <c r="U2517" t="s">
        <v>93</v>
      </c>
      <c r="V2517" s="1">
        <v>0</v>
      </c>
      <c r="W2517" s="1">
        <v>0</v>
      </c>
      <c r="X2517" s="1">
        <v>0</v>
      </c>
      <c r="AA2517" t="s">
        <v>58</v>
      </c>
      <c r="AB2517" s="1">
        <v>0</v>
      </c>
      <c r="AC2517" s="4">
        <f>IF(ISNUMBER(MATCH(AD2517, $AD$2:AD2516, 0)), INDEX($AC$2:AC2516, MATCH(AD2517, $AD$2:AD2516, 0)), MAX($AC$2:AC2516)+1)</f>
        <v>14</v>
      </c>
      <c r="AD2517" t="str">
        <f t="shared" si="120"/>
        <v>ลำปาง-ตลาดไท</v>
      </c>
      <c r="AE2517" t="s">
        <v>73</v>
      </c>
      <c r="AF2517" s="1">
        <v>0</v>
      </c>
      <c r="AG2517" s="1">
        <v>0</v>
      </c>
      <c r="AH2517" s="1">
        <v>0</v>
      </c>
      <c r="AI2517" t="s">
        <v>8041</v>
      </c>
      <c r="AJ2517" s="1">
        <v>1</v>
      </c>
      <c r="AK2517" s="1">
        <v>720</v>
      </c>
      <c r="AL2517" s="1">
        <v>720</v>
      </c>
      <c r="AM2517" s="1">
        <v>1</v>
      </c>
      <c r="AN2517" s="1">
        <v>0</v>
      </c>
      <c r="AO2517" s="1">
        <v>0</v>
      </c>
      <c r="AP2517" s="1">
        <v>0</v>
      </c>
      <c r="AQ2517" s="1">
        <v>0</v>
      </c>
      <c r="AR2517" s="1">
        <v>400</v>
      </c>
      <c r="AS2517" s="1">
        <v>8603.6437394827026</v>
      </c>
      <c r="AT2517" s="1">
        <f>Table1[[#This Row],[รวมต้นทุนค่าเดินทาง]]+Table1[[#This Row],[รวมต้นทุนค่าซ่อม]]+Table1[[#This Row],[รวมค่าเสื่อม]]</f>
        <v>10579.960496537578</v>
      </c>
      <c r="AU2517" s="1" t="e">
        <f t="shared" si="118"/>
        <v>#N/A</v>
      </c>
      <c r="AV2517" s="1" t="e" cm="1">
        <f t="array" ref="AV2517">IF(AC2517&lt;4, "เก็บ", IF(OR(AT2517 &lt; PERCENTILE(IF($AC$2:$AC$5092=AC2517, $AT$2:$AT$5092), 0.25) - 1.5 * (PERCENTILE(IF($AC$2:$AC$5092=AC2517, $AT$2:$AT$5092), 0.75) - PERCENTILE(IF($AC$2:$AC$5092=AC2517, $AT$2:$AT$5092), 0.25)), AT2517 &gt; PERCENTILE(IF($AC$2:$AC$5092=AC2517, $AT$2:$AT$5092), 0.75) + 1.5 * (PERCENTILE(IF($AC$2:$AC$5092=AC2517, $AT$2:$AT$5092), 0.75) - PERCENTILE(IF($AC$2:$AC$5092=AC2517, $AT$2:$AT$5092), 0.25))), "ตัด", "เก็บ"))</f>
        <v>#N/A</v>
      </c>
      <c r="AW2517" s="1" t="e">
        <f t="shared" si="119"/>
        <v>#DIV/0!</v>
      </c>
      <c r="AX2517" s="1">
        <v>2411.9362516169685</v>
      </c>
      <c r="AY2517" s="1">
        <v>1576.3167570548765</v>
      </c>
    </row>
    <row r="2518" spans="1:51" x14ac:dyDescent="0.2">
      <c r="A2518" s="3">
        <v>45771</v>
      </c>
      <c r="B2518">
        <v>45771</v>
      </c>
      <c r="C2518" t="s">
        <v>8042</v>
      </c>
      <c r="D2518" t="s">
        <v>66</v>
      </c>
      <c r="E2518" t="s">
        <v>67</v>
      </c>
      <c r="F2518" t="s">
        <v>273</v>
      </c>
      <c r="G2518" s="1">
        <v>0</v>
      </c>
      <c r="H2518" s="1">
        <v>0</v>
      </c>
      <c r="I2518" s="1">
        <v>400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  <c r="O2518" s="1">
        <v>400</v>
      </c>
      <c r="P2518" t="s">
        <v>8043</v>
      </c>
      <c r="Q2518" s="2">
        <v>244098</v>
      </c>
      <c r="R2518" t="s">
        <v>70</v>
      </c>
      <c r="S2518">
        <v>0</v>
      </c>
      <c r="T2518" t="s">
        <v>254</v>
      </c>
      <c r="U2518" t="s">
        <v>93</v>
      </c>
      <c r="V2518" s="1">
        <v>0</v>
      </c>
      <c r="W2518" s="1">
        <v>0</v>
      </c>
      <c r="X2518" s="1">
        <v>0</v>
      </c>
      <c r="AA2518" t="s">
        <v>58</v>
      </c>
      <c r="AB2518" s="1">
        <v>0</v>
      </c>
      <c r="AC2518" s="4">
        <f>IF(ISNUMBER(MATCH(AD2518, $AD$2:AD2517, 0)), INDEX($AC$2:AC2517, MATCH(AD2518, $AD$2:AD2517, 0)), MAX($AC$2:AC2517)+1)</f>
        <v>14</v>
      </c>
      <c r="AD2518" t="str">
        <f t="shared" si="120"/>
        <v>ลำปาง-ตลาดไท</v>
      </c>
      <c r="AE2518" t="s">
        <v>73</v>
      </c>
      <c r="AF2518" s="1">
        <v>0</v>
      </c>
      <c r="AG2518" s="1">
        <v>0</v>
      </c>
      <c r="AH2518" s="1">
        <v>0</v>
      </c>
      <c r="AI2518" t="s">
        <v>8044</v>
      </c>
      <c r="AJ2518" s="1">
        <v>1</v>
      </c>
      <c r="AK2518" s="1">
        <v>720</v>
      </c>
      <c r="AL2518" s="1">
        <v>720</v>
      </c>
      <c r="AM2518" s="1">
        <v>1</v>
      </c>
      <c r="AN2518" s="1">
        <v>0</v>
      </c>
      <c r="AO2518" s="1">
        <v>0</v>
      </c>
      <c r="AP2518" s="1">
        <v>0</v>
      </c>
      <c r="AQ2518" s="1">
        <v>0</v>
      </c>
      <c r="AR2518" s="1">
        <v>400</v>
      </c>
      <c r="AS2518" s="1">
        <v>586.03507570899649</v>
      </c>
      <c r="AT2518" s="1">
        <f>Table1[[#This Row],[รวมต้นทุนค่าเดินทาง]]+Table1[[#This Row],[รวมต้นทุนค่าซ่อม]]+Table1[[#This Row],[รวมค่าเสื่อม]]</f>
        <v>2478.6777018941229</v>
      </c>
      <c r="AU2518" s="1" t="e">
        <f t="shared" si="118"/>
        <v>#N/A</v>
      </c>
      <c r="AV2518" s="1" t="e" cm="1">
        <f t="array" ref="AV2518">IF(AC2518&lt;4, "เก็บ", IF(OR(AT2518 &lt; PERCENTILE(IF($AC$2:$AC$5092=AC2518, $AT$2:$AT$5092), 0.25) - 1.5 * (PERCENTILE(IF($AC$2:$AC$5092=AC2518, $AT$2:$AT$5092), 0.75) - PERCENTILE(IF($AC$2:$AC$5092=AC2518, $AT$2:$AT$5092), 0.25)), AT2518 &gt; PERCENTILE(IF($AC$2:$AC$5092=AC2518, $AT$2:$AT$5092), 0.75) + 1.5 * (PERCENTILE(IF($AC$2:$AC$5092=AC2518, $AT$2:$AT$5092), 0.75) - PERCENTILE(IF($AC$2:$AC$5092=AC2518, $AT$2:$AT$5092), 0.25))), "ตัด", "เก็บ"))</f>
        <v>#N/A</v>
      </c>
      <c r="AW2518" s="1" t="e">
        <f t="shared" si="119"/>
        <v>#DIV/0!</v>
      </c>
      <c r="AX2518" s="1">
        <v>2411.9362516169685</v>
      </c>
      <c r="AY2518" s="1">
        <v>1492.6426261851263</v>
      </c>
    </row>
    <row r="2519" spans="1:51" x14ac:dyDescent="0.2">
      <c r="A2519" s="3">
        <v>45771</v>
      </c>
      <c r="B2519">
        <v>45771</v>
      </c>
      <c r="C2519" t="s">
        <v>8045</v>
      </c>
      <c r="D2519" t="s">
        <v>66</v>
      </c>
      <c r="E2519" t="s">
        <v>124</v>
      </c>
      <c r="F2519" t="s">
        <v>252</v>
      </c>
      <c r="G2519" s="1">
        <v>0</v>
      </c>
      <c r="H2519" s="1">
        <v>1039</v>
      </c>
      <c r="I2519" s="1">
        <v>500</v>
      </c>
      <c r="J2519" s="1">
        <v>0</v>
      </c>
      <c r="K2519" s="1">
        <v>0</v>
      </c>
      <c r="L2519" s="1">
        <v>0</v>
      </c>
      <c r="M2519" s="1">
        <v>0</v>
      </c>
      <c r="N2519" s="1">
        <v>0</v>
      </c>
      <c r="O2519" s="1">
        <v>500</v>
      </c>
      <c r="P2519" t="s">
        <v>8046</v>
      </c>
      <c r="Q2519" s="2">
        <v>244098</v>
      </c>
      <c r="R2519" t="s">
        <v>70</v>
      </c>
      <c r="S2519">
        <v>0</v>
      </c>
      <c r="T2519" t="s">
        <v>71</v>
      </c>
      <c r="U2519" t="s">
        <v>161</v>
      </c>
      <c r="V2519" s="1">
        <v>0</v>
      </c>
      <c r="W2519" s="1">
        <v>0</v>
      </c>
      <c r="X2519" s="1">
        <v>0</v>
      </c>
      <c r="AA2519" t="s">
        <v>58</v>
      </c>
      <c r="AB2519" s="1">
        <v>0</v>
      </c>
      <c r="AC2519" s="4">
        <f>IF(ISNUMBER(MATCH(AD2519, $AD$2:AD2518, 0)), INDEX($AC$2:AC2518, MATCH(AD2519, $AD$2:AD2518, 0)), MAX($AC$2:AC2518)+1)</f>
        <v>9</v>
      </c>
      <c r="AD2519" t="str">
        <f t="shared" si="120"/>
        <v>เชียงใหม่-พุทธมณฑลสาย 2</v>
      </c>
      <c r="AE2519" t="s">
        <v>73</v>
      </c>
      <c r="AF2519" s="1">
        <v>0</v>
      </c>
      <c r="AG2519" s="1">
        <v>0</v>
      </c>
      <c r="AH2519" s="1">
        <v>0</v>
      </c>
      <c r="AI2519" t="s">
        <v>8047</v>
      </c>
      <c r="AJ2519" s="1">
        <v>1</v>
      </c>
      <c r="AK2519" s="1">
        <v>720</v>
      </c>
      <c r="AL2519" s="1">
        <v>720</v>
      </c>
      <c r="AM2519" s="1">
        <v>1</v>
      </c>
      <c r="AN2519" s="1">
        <v>0</v>
      </c>
      <c r="AO2519" s="1">
        <v>0</v>
      </c>
      <c r="AP2519" s="1">
        <v>0</v>
      </c>
      <c r="AQ2519" s="1">
        <v>0</v>
      </c>
      <c r="AR2519" s="1">
        <v>1539</v>
      </c>
      <c r="AS2519" s="1">
        <v>1542.3509484668762</v>
      </c>
      <c r="AT2519" s="1">
        <f>Table1[[#This Row],[รวมต้นทุนค่าเดินทาง]]+Table1[[#This Row],[รวมต้นทุนค่าซ่อม]]+Table1[[#This Row],[รวมค่าเสื่อม]]</f>
        <v>5440.7486262607799</v>
      </c>
      <c r="AU2519" s="1">
        <f t="shared" si="118"/>
        <v>4623.2312262414152</v>
      </c>
      <c r="AV2519" s="1" t="str" cm="1">
        <f t="array" ref="AV2519">IF(AC2519&lt;4, "เก็บ", IF(OR(AT2519 &lt; PERCENTILE(IF($AC$2:$AC$5092=AC2519, $AT$2:$AT$5092), 0.25) - 1.5 * (PERCENTILE(IF($AC$2:$AC$5092=AC2519, $AT$2:$AT$5092), 0.75) - PERCENTILE(IF($AC$2:$AC$5092=AC2519, $AT$2:$AT$5092), 0.25)), AT2519 &gt; PERCENTILE(IF($AC$2:$AC$5092=AC2519, $AT$2:$AT$5092), 0.75) + 1.5 * (PERCENTILE(IF($AC$2:$AC$5092=AC2519, $AT$2:$AT$5092), 0.75) - PERCENTILE(IF($AC$2:$AC$5092=AC2519, $AT$2:$AT$5092), 0.25))), "ตัด", "เก็บ"))</f>
        <v>เก็บ</v>
      </c>
      <c r="AW2519" s="1">
        <f t="shared" si="119"/>
        <v>4005.4952465164292</v>
      </c>
      <c r="AX2519" s="1">
        <v>2577.9546108768855</v>
      </c>
      <c r="AY2519" s="1">
        <v>2359.3976777939042</v>
      </c>
    </row>
    <row r="2520" spans="1:51" x14ac:dyDescent="0.2">
      <c r="A2520" s="3">
        <v>45771</v>
      </c>
      <c r="B2520">
        <v>45771</v>
      </c>
      <c r="C2520" t="s">
        <v>8048</v>
      </c>
      <c r="D2520" t="s">
        <v>66</v>
      </c>
      <c r="E2520" t="s">
        <v>148</v>
      </c>
      <c r="F2520" t="s">
        <v>1080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  <c r="P2520" t="s">
        <v>8049</v>
      </c>
      <c r="Q2520" s="2">
        <v>244098</v>
      </c>
      <c r="R2520" t="s">
        <v>55</v>
      </c>
      <c r="S2520">
        <v>0</v>
      </c>
      <c r="T2520" t="s">
        <v>310</v>
      </c>
      <c r="U2520" t="s">
        <v>71</v>
      </c>
      <c r="V2520" s="1">
        <v>0</v>
      </c>
      <c r="W2520" s="1">
        <v>844</v>
      </c>
      <c r="X2520" s="1">
        <v>0</v>
      </c>
      <c r="Y2520" t="s">
        <v>310</v>
      </c>
      <c r="Z2520" t="s">
        <v>71</v>
      </c>
      <c r="AA2520" t="s">
        <v>8050</v>
      </c>
      <c r="AB2520" s="1">
        <v>0</v>
      </c>
      <c r="AC2520" s="4">
        <f>IF(ISNUMBER(MATCH(AD2520, $AD$2:AD2519, 0)), INDEX($AC$2:AC2519, MATCH(AD2520, $AD$2:AD2519, 0)), MAX($AC$2:AC2519)+1)</f>
        <v>15</v>
      </c>
      <c r="AD2520" t="str">
        <f t="shared" si="120"/>
        <v>ฝาง-เชียงใหม่</v>
      </c>
      <c r="AE2520" t="s">
        <v>55</v>
      </c>
      <c r="AF2520" s="1">
        <v>0</v>
      </c>
      <c r="AG2520" s="1">
        <v>0</v>
      </c>
      <c r="AH2520" s="1">
        <v>0</v>
      </c>
      <c r="AI2520" t="s">
        <v>8051</v>
      </c>
      <c r="AJ2520" s="1">
        <v>1</v>
      </c>
      <c r="AK2520" s="1">
        <v>0</v>
      </c>
      <c r="AL2520" s="1">
        <v>0</v>
      </c>
      <c r="AM2520" s="1">
        <v>0</v>
      </c>
      <c r="AN2520" s="1">
        <v>0</v>
      </c>
      <c r="AO2520" s="1">
        <v>0</v>
      </c>
      <c r="AP2520" s="1">
        <v>0</v>
      </c>
      <c r="AQ2520" s="1">
        <v>0</v>
      </c>
      <c r="AR2520" s="1">
        <v>844</v>
      </c>
      <c r="AS2520" s="1">
        <v>1343.8679397254398</v>
      </c>
      <c r="AT2520" s="1">
        <f>Table1[[#This Row],[รวมต้นทุนค่าเดินทาง]]+Table1[[#This Row],[รวมต้นทุนค่าซ่อม]]+Table1[[#This Row],[รวมค่าเสื่อม]]</f>
        <v>3362.5667349061632</v>
      </c>
      <c r="AU2520" s="1">
        <f t="shared" si="118"/>
        <v>5122.484935464824</v>
      </c>
      <c r="AV2520" s="1" t="str" cm="1">
        <f t="array" ref="AV2520">IF(AC2520&lt;4, "เก็บ", IF(OR(AT2520 &lt; PERCENTILE(IF($AC$2:$AC$5092=AC2520, $AT$2:$AT$5092), 0.25) - 1.5 * (PERCENTILE(IF($AC$2:$AC$5092=AC2520, $AT$2:$AT$5092), 0.75) - PERCENTILE(IF($AC$2:$AC$5092=AC2520, $AT$2:$AT$5092), 0.25)), AT2520 &gt; PERCENTILE(IF($AC$2:$AC$5092=AC2520, $AT$2:$AT$5092), 0.75) + 1.5 * (PERCENTILE(IF($AC$2:$AC$5092=AC2520, $AT$2:$AT$5092), 0.75) - PERCENTILE(IF($AC$2:$AC$5092=AC2520, $AT$2:$AT$5092), 0.25))), "ตัด", "เก็บ"))</f>
        <v>เก็บ</v>
      </c>
      <c r="AW2520" s="1">
        <f t="shared" si="119"/>
        <v>3918.8944328479129</v>
      </c>
      <c r="AX2520" s="1">
        <v>2928.4913434984564</v>
      </c>
      <c r="AY2520" s="1">
        <v>1174.698795180723</v>
      </c>
    </row>
    <row r="2521" spans="1:51" x14ac:dyDescent="0.2">
      <c r="A2521" s="3">
        <v>45771</v>
      </c>
      <c r="B2521">
        <v>45771</v>
      </c>
      <c r="C2521" t="s">
        <v>8052</v>
      </c>
      <c r="D2521" t="s">
        <v>51</v>
      </c>
      <c r="E2521" t="s">
        <v>61</v>
      </c>
      <c r="F2521" t="s">
        <v>299</v>
      </c>
      <c r="G2521" s="1">
        <v>2700</v>
      </c>
      <c r="H2521" s="1">
        <v>4393</v>
      </c>
      <c r="I2521" s="1">
        <v>1900</v>
      </c>
      <c r="J2521" s="1">
        <v>0</v>
      </c>
      <c r="K2521" s="1">
        <v>0</v>
      </c>
      <c r="L2521" s="1">
        <v>0</v>
      </c>
      <c r="M2521" s="1">
        <v>0</v>
      </c>
      <c r="N2521" s="1">
        <v>0</v>
      </c>
      <c r="O2521" s="1">
        <v>4600</v>
      </c>
      <c r="P2521" t="s">
        <v>8053</v>
      </c>
      <c r="Q2521" s="2">
        <v>244099</v>
      </c>
      <c r="R2521" t="s">
        <v>55</v>
      </c>
      <c r="S2521">
        <v>0</v>
      </c>
      <c r="T2521" t="s">
        <v>56</v>
      </c>
      <c r="U2521" t="s">
        <v>57</v>
      </c>
      <c r="V2521" s="1">
        <v>2500</v>
      </c>
      <c r="W2521" s="1">
        <v>0</v>
      </c>
      <c r="X2521" s="1">
        <v>0</v>
      </c>
      <c r="AA2521" t="s">
        <v>58</v>
      </c>
      <c r="AB2521" s="1">
        <v>0</v>
      </c>
      <c r="AC2521" s="4">
        <f>IF(ISNUMBER(MATCH(AD2521, $AD$2:AD2520, 0)), INDEX($AC$2:AC2520, MATCH(AD2521, $AD$2:AD2520, 0)), MAX($AC$2:AC2520)+1)</f>
        <v>1</v>
      </c>
      <c r="AD2521" t="str">
        <f t="shared" si="120"/>
        <v>ท่าลี่-กองลอย</v>
      </c>
      <c r="AE2521" t="s">
        <v>55</v>
      </c>
      <c r="AF2521" s="1">
        <v>0</v>
      </c>
      <c r="AG2521" s="1">
        <v>0</v>
      </c>
      <c r="AH2521" s="1">
        <v>0</v>
      </c>
      <c r="AI2521" t="s">
        <v>8054</v>
      </c>
      <c r="AJ2521" s="1">
        <v>1</v>
      </c>
      <c r="AK2521" s="1">
        <v>0</v>
      </c>
      <c r="AL2521" s="1">
        <v>0</v>
      </c>
      <c r="AM2521" s="1">
        <v>0</v>
      </c>
      <c r="AN2521" s="1">
        <v>0</v>
      </c>
      <c r="AO2521" s="1">
        <v>0</v>
      </c>
      <c r="AP2521" s="1">
        <v>0</v>
      </c>
      <c r="AQ2521" s="1">
        <v>0</v>
      </c>
      <c r="AR2521" s="1">
        <v>11493</v>
      </c>
      <c r="AS2521" s="1">
        <v>25.467768595041324</v>
      </c>
      <c r="AT2521" s="1">
        <f>Table1[[#This Row],[รวมต้นทุนค่าเดินทาง]]+Table1[[#This Row],[รวมต้นทุนค่าซ่อม]]+Table1[[#This Row],[รวมค่าเสื่อม]]</f>
        <v>13823.7956374475</v>
      </c>
      <c r="AU2521" s="1">
        <f t="shared" si="118"/>
        <v>13953.293816562818</v>
      </c>
      <c r="AV2521" s="1" t="str" cm="1">
        <f t="array" ref="AV2521">IF(AC2521&lt;4, "เก็บ", IF(OR(AT2521 &lt; PERCENTILE(IF($AC$2:$AC$5092=AC2521, $AT$2:$AT$5092), 0.25) - 1.5 * (PERCENTILE(IF($AC$2:$AC$5092=AC2521, $AT$2:$AT$5092), 0.75) - PERCENTILE(IF($AC$2:$AC$5092=AC2521, $AT$2:$AT$5092), 0.25)), AT2521 &gt; PERCENTILE(IF($AC$2:$AC$5092=AC2521, $AT$2:$AT$5092), 0.75) + 1.5 * (PERCENTILE(IF($AC$2:$AC$5092=AC2521, $AT$2:$AT$5092), 0.75) - PERCENTILE(IF($AC$2:$AC$5092=AC2521, $AT$2:$AT$5092), 0.25))), "ตัด", "เก็บ"))</f>
        <v>เก็บ</v>
      </c>
      <c r="AW2521" s="1">
        <f t="shared" si="119"/>
        <v>13953.293816562818</v>
      </c>
      <c r="AX2521" s="1">
        <v>14426.372718098486</v>
      </c>
      <c r="AY2521" s="1">
        <v>2305.3278688524592</v>
      </c>
    </row>
    <row r="2522" spans="1:51" x14ac:dyDescent="0.2">
      <c r="A2522" s="3">
        <v>45771</v>
      </c>
      <c r="B2522">
        <v>45771</v>
      </c>
      <c r="C2522" t="s">
        <v>8055</v>
      </c>
      <c r="D2522" t="s">
        <v>51</v>
      </c>
      <c r="E2522" t="s">
        <v>61</v>
      </c>
      <c r="F2522" t="s">
        <v>5184</v>
      </c>
      <c r="G2522" s="1">
        <v>2700</v>
      </c>
      <c r="H2522" s="1">
        <v>4393</v>
      </c>
      <c r="I2522" s="1">
        <v>1900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  <c r="O2522" s="1">
        <v>4600</v>
      </c>
      <c r="P2522" t="s">
        <v>8056</v>
      </c>
      <c r="Q2522" s="2">
        <v>244099</v>
      </c>
      <c r="R2522" t="s">
        <v>55</v>
      </c>
      <c r="S2522">
        <v>0</v>
      </c>
      <c r="T2522" t="s">
        <v>56</v>
      </c>
      <c r="U2522" t="s">
        <v>57</v>
      </c>
      <c r="V2522" s="1">
        <v>2500</v>
      </c>
      <c r="W2522" s="1">
        <v>0</v>
      </c>
      <c r="X2522" s="1">
        <v>0</v>
      </c>
      <c r="AA2522" t="s">
        <v>58</v>
      </c>
      <c r="AB2522" s="1">
        <v>0</v>
      </c>
      <c r="AC2522" s="4">
        <f>IF(ISNUMBER(MATCH(AD2522, $AD$2:AD2521, 0)), INDEX($AC$2:AC2521, MATCH(AD2522, $AD$2:AD2521, 0)), MAX($AC$2:AC2521)+1)</f>
        <v>1</v>
      </c>
      <c r="AD2522" t="str">
        <f t="shared" si="120"/>
        <v>ท่าลี่-กองลอย</v>
      </c>
      <c r="AE2522" t="s">
        <v>55</v>
      </c>
      <c r="AF2522" s="1">
        <v>0</v>
      </c>
      <c r="AG2522" s="1">
        <v>0</v>
      </c>
      <c r="AH2522" s="1">
        <v>0</v>
      </c>
      <c r="AI2522" t="s">
        <v>8057</v>
      </c>
      <c r="AJ2522" s="1">
        <v>1</v>
      </c>
      <c r="AK2522" s="1">
        <v>0</v>
      </c>
      <c r="AL2522" s="1">
        <v>0</v>
      </c>
      <c r="AM2522" s="1">
        <v>0</v>
      </c>
      <c r="AN2522" s="1">
        <v>0</v>
      </c>
      <c r="AO2522" s="1">
        <v>0</v>
      </c>
      <c r="AP2522" s="1">
        <v>0</v>
      </c>
      <c r="AQ2522" s="1">
        <v>0</v>
      </c>
      <c r="AR2522" s="1">
        <v>11493</v>
      </c>
      <c r="AS2522" s="1">
        <v>19.753846153846155</v>
      </c>
      <c r="AT2522" s="1">
        <f>Table1[[#This Row],[รวมต้นทุนค่าเดินทาง]]+Table1[[#This Row],[รวมต้นทุนค่าซ่อม]]+Table1[[#This Row],[รวมค่าเสื่อม]]</f>
        <v>13375.336627610799</v>
      </c>
      <c r="AU2522" s="1">
        <f t="shared" si="118"/>
        <v>13953.293816562818</v>
      </c>
      <c r="AV2522" s="1" t="str" cm="1">
        <f t="array" ref="AV2522">IF(AC2522&lt;4, "เก็บ", IF(OR(AT2522 &lt; PERCENTILE(IF($AC$2:$AC$5092=AC2522, $AT$2:$AT$5092), 0.25) - 1.5 * (PERCENTILE(IF($AC$2:$AC$5092=AC2522, $AT$2:$AT$5092), 0.75) - PERCENTILE(IF($AC$2:$AC$5092=AC2522, $AT$2:$AT$5092), 0.25)), AT2522 &gt; PERCENTILE(IF($AC$2:$AC$5092=AC2522, $AT$2:$AT$5092), 0.75) + 1.5 * (PERCENTILE(IF($AC$2:$AC$5092=AC2522, $AT$2:$AT$5092), 0.75) - PERCENTILE(IF($AC$2:$AC$5092=AC2522, $AT$2:$AT$5092), 0.25))), "ตัด", "เก็บ"))</f>
        <v>เก็บ</v>
      </c>
      <c r="AW2522" s="1">
        <f t="shared" si="119"/>
        <v>13953.293816562818</v>
      </c>
      <c r="AX2522" s="1">
        <v>14426.372718098486</v>
      </c>
      <c r="AY2522" s="1">
        <v>1862.5827814569536</v>
      </c>
    </row>
    <row r="2523" spans="1:51" x14ac:dyDescent="0.2">
      <c r="A2523" s="3">
        <v>45771</v>
      </c>
      <c r="B2523">
        <v>45771</v>
      </c>
      <c r="C2523" t="s">
        <v>8058</v>
      </c>
      <c r="D2523" t="s">
        <v>66</v>
      </c>
      <c r="E2523" t="s">
        <v>105</v>
      </c>
      <c r="F2523" t="s">
        <v>865</v>
      </c>
      <c r="G2523" s="1">
        <v>1000</v>
      </c>
      <c r="H2523" s="1">
        <v>7215</v>
      </c>
      <c r="I2523" s="1">
        <v>1050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  <c r="O2523" s="1">
        <v>2050</v>
      </c>
      <c r="P2523" t="s">
        <v>8059</v>
      </c>
      <c r="Q2523" s="2">
        <v>244098</v>
      </c>
      <c r="R2523" t="s">
        <v>55</v>
      </c>
      <c r="S2523">
        <v>0</v>
      </c>
      <c r="T2523" t="s">
        <v>87</v>
      </c>
      <c r="U2523" t="s">
        <v>310</v>
      </c>
      <c r="V2523" s="1">
        <v>4871</v>
      </c>
      <c r="W2523" s="1">
        <v>779</v>
      </c>
      <c r="X2523" s="1">
        <v>0</v>
      </c>
      <c r="Y2523" t="s">
        <v>87</v>
      </c>
      <c r="Z2523" t="s">
        <v>310</v>
      </c>
      <c r="AA2523" t="s">
        <v>1268</v>
      </c>
      <c r="AB2523" s="1">
        <v>0</v>
      </c>
      <c r="AC2523" s="4">
        <f>IF(ISNUMBER(MATCH(AD2523, $AD$2:AD2522, 0)), INDEX($AC$2:AC2522, MATCH(AD2523, $AD$2:AD2522, 0)), MAX($AC$2:AC2522)+1)</f>
        <v>46</v>
      </c>
      <c r="AD2523" t="str">
        <f t="shared" si="120"/>
        <v>เชียงราย-ฝาง</v>
      </c>
      <c r="AE2523" t="s">
        <v>55</v>
      </c>
      <c r="AF2523" s="1">
        <v>0</v>
      </c>
      <c r="AG2523" s="1">
        <v>0</v>
      </c>
      <c r="AH2523" s="1">
        <v>0</v>
      </c>
      <c r="AI2523" t="s">
        <v>8060</v>
      </c>
      <c r="AJ2523" s="1">
        <v>1</v>
      </c>
      <c r="AK2523" s="1">
        <v>0</v>
      </c>
      <c r="AL2523" s="1">
        <v>0</v>
      </c>
      <c r="AM2523" s="1">
        <v>0</v>
      </c>
      <c r="AN2523" s="1">
        <v>0</v>
      </c>
      <c r="AO2523" s="1">
        <v>0</v>
      </c>
      <c r="AP2523" s="1">
        <v>0</v>
      </c>
      <c r="AQ2523" s="1">
        <v>0</v>
      </c>
      <c r="AR2523" s="1">
        <v>14915</v>
      </c>
      <c r="AS2523" s="1">
        <v>9497.846174710061</v>
      </c>
      <c r="AT2523" s="1">
        <f>Table1[[#This Row],[รวมต้นทุนค่าเดินทาง]]+Table1[[#This Row],[รวมต้นทุนค่าซ่อม]]+Table1[[#This Row],[รวมค่าเสื่อม]]</f>
        <v>26212.846174710059</v>
      </c>
      <c r="AU2523" s="1">
        <f t="shared" si="118"/>
        <v>15694.248593490142</v>
      </c>
      <c r="AV2523" s="1" t="str" cm="1">
        <f t="array" ref="AV2523">IF(AC2523&lt;4, "เก็บ", IF(OR(AT2523 &lt; PERCENTILE(IF($AC$2:$AC$5092=AC2523, $AT$2:$AT$5092), 0.25) - 1.5 * (PERCENTILE(IF($AC$2:$AC$5092=AC2523, $AT$2:$AT$5092), 0.75) - PERCENTILE(IF($AC$2:$AC$5092=AC2523, $AT$2:$AT$5092), 0.25)), AT2523 &gt; PERCENTILE(IF($AC$2:$AC$5092=AC2523, $AT$2:$AT$5092), 0.75) + 1.5 * (PERCENTILE(IF($AC$2:$AC$5092=AC2523, $AT$2:$AT$5092), 0.75) - PERCENTILE(IF($AC$2:$AC$5092=AC2523, $AT$2:$AT$5092), 0.25))), "ตัด", "เก็บ"))</f>
        <v>ตัด</v>
      </c>
      <c r="AW2523" s="1">
        <f t="shared" si="119"/>
        <v>17688.194167766444</v>
      </c>
      <c r="AX2523" s="1">
        <v>19348.408930748934</v>
      </c>
      <c r="AY2523" s="1">
        <v>1800</v>
      </c>
    </row>
    <row r="2524" spans="1:51" x14ac:dyDescent="0.2">
      <c r="A2524" s="3">
        <v>45772</v>
      </c>
      <c r="B2524">
        <v>45772</v>
      </c>
      <c r="C2524" t="s">
        <v>8061</v>
      </c>
      <c r="D2524" t="s">
        <v>66</v>
      </c>
      <c r="E2524" t="s">
        <v>67</v>
      </c>
      <c r="F2524" t="s">
        <v>679</v>
      </c>
      <c r="G2524" s="1">
        <v>0</v>
      </c>
      <c r="H2524" s="1">
        <v>1039</v>
      </c>
      <c r="I2524" s="1">
        <v>500</v>
      </c>
      <c r="J2524" s="1">
        <v>0</v>
      </c>
      <c r="K2524" s="1">
        <v>0</v>
      </c>
      <c r="L2524" s="1">
        <v>0</v>
      </c>
      <c r="M2524" s="1">
        <v>0</v>
      </c>
      <c r="N2524" s="1">
        <v>0</v>
      </c>
      <c r="O2524" s="1">
        <v>500</v>
      </c>
      <c r="P2524" t="s">
        <v>8062</v>
      </c>
      <c r="Q2524" s="2">
        <v>244099</v>
      </c>
      <c r="R2524" t="s">
        <v>70</v>
      </c>
      <c r="S2524">
        <v>0</v>
      </c>
      <c r="T2524" t="s">
        <v>71</v>
      </c>
      <c r="U2524" t="s">
        <v>161</v>
      </c>
      <c r="V2524" s="1">
        <v>0</v>
      </c>
      <c r="W2524" s="1">
        <v>0</v>
      </c>
      <c r="X2524" s="1">
        <v>0</v>
      </c>
      <c r="AA2524" t="s">
        <v>58</v>
      </c>
      <c r="AB2524" s="1">
        <v>0</v>
      </c>
      <c r="AC2524" s="4">
        <f>IF(ISNUMBER(MATCH(AD2524, $AD$2:AD2523, 0)), INDEX($AC$2:AC2523, MATCH(AD2524, $AD$2:AD2523, 0)), MAX($AC$2:AC2523)+1)</f>
        <v>9</v>
      </c>
      <c r="AD2524" t="str">
        <f t="shared" si="120"/>
        <v>เชียงใหม่-พุทธมณฑลสาย 2</v>
      </c>
      <c r="AE2524" t="s">
        <v>73</v>
      </c>
      <c r="AF2524" s="1">
        <v>0</v>
      </c>
      <c r="AG2524" s="1">
        <v>0</v>
      </c>
      <c r="AH2524" s="1">
        <v>0</v>
      </c>
      <c r="AI2524" t="s">
        <v>8063</v>
      </c>
      <c r="AJ2524" s="1">
        <v>1</v>
      </c>
      <c r="AK2524" s="1">
        <v>720</v>
      </c>
      <c r="AL2524" s="1">
        <v>720</v>
      </c>
      <c r="AM2524" s="1">
        <v>1</v>
      </c>
      <c r="AN2524" s="1">
        <v>0</v>
      </c>
      <c r="AO2524" s="1">
        <v>0</v>
      </c>
      <c r="AP2524" s="1">
        <v>0</v>
      </c>
      <c r="AQ2524" s="1">
        <v>0</v>
      </c>
      <c r="AR2524" s="1">
        <v>1539</v>
      </c>
      <c r="AS2524" s="1">
        <v>4457.0705586692957</v>
      </c>
      <c r="AT2524" s="1">
        <f>Table1[[#This Row],[รวมต้นทุนค่าเดินทาง]]+Table1[[#This Row],[รวมต้นทุนค่าซ่อม]]+Table1[[#This Row],[รวมค่าเสื่อม]]</f>
        <v>8305.0615544320081</v>
      </c>
      <c r="AU2524" s="1">
        <f t="shared" si="118"/>
        <v>4623.2312262414152</v>
      </c>
      <c r="AV2524" s="1" t="str" cm="1">
        <f t="array" ref="AV2524">IF(AC2524&lt;4, "เก็บ", IF(OR(AT2524 &lt; PERCENTILE(IF($AC$2:$AC$5092=AC2524, $AT$2:$AT$5092), 0.25) - 1.5 * (PERCENTILE(IF($AC$2:$AC$5092=AC2524, $AT$2:$AT$5092), 0.75) - PERCENTILE(IF($AC$2:$AC$5092=AC2524, $AT$2:$AT$5092), 0.25)), AT2524 &gt; PERCENTILE(IF($AC$2:$AC$5092=AC2524, $AT$2:$AT$5092), 0.75) + 1.5 * (PERCENTILE(IF($AC$2:$AC$5092=AC2524, $AT$2:$AT$5092), 0.75) - PERCENTILE(IF($AC$2:$AC$5092=AC2524, $AT$2:$AT$5092), 0.25))), "ตัด", "เก็บ"))</f>
        <v>เก็บ</v>
      </c>
      <c r="AW2524" s="1">
        <f t="shared" si="119"/>
        <v>4005.4952465164292</v>
      </c>
      <c r="AX2524" s="1">
        <v>2577.9546108768855</v>
      </c>
      <c r="AY2524" s="1">
        <v>2308.9909957627119</v>
      </c>
    </row>
    <row r="2525" spans="1:51" x14ac:dyDescent="0.2">
      <c r="A2525" s="3">
        <v>45772</v>
      </c>
      <c r="B2525">
        <v>45772</v>
      </c>
      <c r="C2525" t="s">
        <v>8064</v>
      </c>
      <c r="D2525" t="s">
        <v>51</v>
      </c>
      <c r="E2525" t="s">
        <v>61</v>
      </c>
      <c r="F2525" t="s">
        <v>80</v>
      </c>
      <c r="G2525" s="1">
        <v>2700</v>
      </c>
      <c r="H2525" s="1">
        <v>4393</v>
      </c>
      <c r="I2525" s="1">
        <v>1900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4600</v>
      </c>
      <c r="P2525" t="s">
        <v>8065</v>
      </c>
      <c r="Q2525" s="2">
        <v>244099</v>
      </c>
      <c r="R2525" t="s">
        <v>55</v>
      </c>
      <c r="S2525">
        <v>0</v>
      </c>
      <c r="T2525" t="s">
        <v>71</v>
      </c>
      <c r="U2525" t="s">
        <v>57</v>
      </c>
      <c r="V2525" s="1">
        <v>2500</v>
      </c>
      <c r="W2525" s="1">
        <v>0</v>
      </c>
      <c r="X2525" s="1">
        <v>0</v>
      </c>
      <c r="AA2525" t="s">
        <v>58</v>
      </c>
      <c r="AB2525" s="1">
        <v>0</v>
      </c>
      <c r="AC2525" s="4">
        <f>IF(ISNUMBER(MATCH(AD2525, $AD$2:AD2524, 0)), INDEX($AC$2:AC2524, MATCH(AD2525, $AD$2:AD2524, 0)), MAX($AC$2:AC2524)+1)</f>
        <v>10</v>
      </c>
      <c r="AD2525" t="str">
        <f t="shared" si="120"/>
        <v>เชียงใหม่-กองลอย</v>
      </c>
      <c r="AE2525" t="s">
        <v>55</v>
      </c>
      <c r="AF2525" s="1">
        <v>0</v>
      </c>
      <c r="AG2525" s="1">
        <v>0</v>
      </c>
      <c r="AH2525" s="1">
        <v>0</v>
      </c>
      <c r="AI2525" t="s">
        <v>8066</v>
      </c>
      <c r="AJ2525" s="1">
        <v>1</v>
      </c>
      <c r="AK2525" s="1">
        <v>0</v>
      </c>
      <c r="AL2525" s="1">
        <v>0</v>
      </c>
      <c r="AM2525" s="1">
        <v>0</v>
      </c>
      <c r="AN2525" s="1">
        <v>0</v>
      </c>
      <c r="AO2525" s="1">
        <v>0</v>
      </c>
      <c r="AP2525" s="1">
        <v>0</v>
      </c>
      <c r="AQ2525" s="1">
        <v>0</v>
      </c>
      <c r="AR2525" s="1">
        <v>11493</v>
      </c>
      <c r="AS2525" s="1">
        <v>270.51545454545453</v>
      </c>
      <c r="AT2525" s="1">
        <f>Table1[[#This Row],[รวมต้นทุนค่าเดินทาง]]+Table1[[#This Row],[รวมต้นทุนค่าซ่อม]]+Table1[[#This Row],[รวมค่าเสื่อม]]</f>
        <v>13510.409864483343</v>
      </c>
      <c r="AU2525" s="1">
        <f t="shared" si="118"/>
        <v>14957.32855761775</v>
      </c>
      <c r="AV2525" s="1" t="str" cm="1">
        <f t="array" ref="AV2525">IF(AC2525&lt;4, "เก็บ", IF(OR(AT2525 &lt; PERCENTILE(IF($AC$2:$AC$5092=AC2525, $AT$2:$AT$5092), 0.25) - 1.5 * (PERCENTILE(IF($AC$2:$AC$5092=AC2525, $AT$2:$AT$5092), 0.75) - PERCENTILE(IF($AC$2:$AC$5092=AC2525, $AT$2:$AT$5092), 0.25)), AT2525 &gt; PERCENTILE(IF($AC$2:$AC$5092=AC2525, $AT$2:$AT$5092), 0.75) + 1.5 * (PERCENTILE(IF($AC$2:$AC$5092=AC2525, $AT$2:$AT$5092), 0.75) - PERCENTILE(IF($AC$2:$AC$5092=AC2525, $AT$2:$AT$5092), 0.25))), "ตัด", "เก็บ"))</f>
        <v>เก็บ</v>
      </c>
      <c r="AW2525" s="1">
        <f t="shared" si="119"/>
        <v>14419.089162907676</v>
      </c>
      <c r="AX2525" s="1">
        <v>15077.196593123563</v>
      </c>
      <c r="AY2525" s="1">
        <v>1746.8944099378882</v>
      </c>
    </row>
    <row r="2526" spans="1:51" x14ac:dyDescent="0.2">
      <c r="A2526" s="3">
        <v>45772</v>
      </c>
      <c r="B2526">
        <v>45772</v>
      </c>
      <c r="C2526" t="s">
        <v>8067</v>
      </c>
      <c r="D2526" t="s">
        <v>66</v>
      </c>
      <c r="E2526" t="s">
        <v>67</v>
      </c>
      <c r="F2526" t="s">
        <v>194</v>
      </c>
      <c r="G2526" s="1">
        <v>909</v>
      </c>
      <c r="H2526" s="1">
        <v>0</v>
      </c>
      <c r="I2526" s="1">
        <v>400</v>
      </c>
      <c r="J2526" s="1">
        <v>0</v>
      </c>
      <c r="K2526" s="1">
        <v>0</v>
      </c>
      <c r="L2526" s="1">
        <v>0</v>
      </c>
      <c r="M2526" s="1">
        <v>0</v>
      </c>
      <c r="N2526" s="1">
        <v>0</v>
      </c>
      <c r="O2526" s="1">
        <v>1309</v>
      </c>
      <c r="P2526" t="s">
        <v>8068</v>
      </c>
      <c r="Q2526" s="2">
        <v>244099</v>
      </c>
      <c r="R2526" t="s">
        <v>70</v>
      </c>
      <c r="S2526">
        <v>0</v>
      </c>
      <c r="T2526" t="s">
        <v>254</v>
      </c>
      <c r="U2526" t="s">
        <v>161</v>
      </c>
      <c r="V2526" s="1">
        <v>0</v>
      </c>
      <c r="W2526" s="1">
        <v>0</v>
      </c>
      <c r="X2526" s="1">
        <v>0</v>
      </c>
      <c r="AA2526" t="s">
        <v>58</v>
      </c>
      <c r="AB2526" s="1">
        <v>0</v>
      </c>
      <c r="AC2526" s="4">
        <f>IF(ISNUMBER(MATCH(AD2526, $AD$2:AD2525, 0)), INDEX($AC$2:AC2525, MATCH(AD2526, $AD$2:AD2525, 0)), MAX($AC$2:AC2525)+1)</f>
        <v>11</v>
      </c>
      <c r="AD2526" t="str">
        <f t="shared" si="120"/>
        <v>ลำปาง-พุทธมณฑลสาย 2</v>
      </c>
      <c r="AE2526" t="s">
        <v>73</v>
      </c>
      <c r="AF2526" s="1">
        <v>0</v>
      </c>
      <c r="AG2526" s="1">
        <v>0</v>
      </c>
      <c r="AH2526" s="1">
        <v>0</v>
      </c>
      <c r="AI2526" t="s">
        <v>8069</v>
      </c>
      <c r="AJ2526" s="1">
        <v>1</v>
      </c>
      <c r="AK2526" s="1">
        <v>720</v>
      </c>
      <c r="AL2526" s="1">
        <v>720</v>
      </c>
      <c r="AM2526" s="1">
        <v>1</v>
      </c>
      <c r="AN2526" s="1">
        <v>0</v>
      </c>
      <c r="AO2526" s="1">
        <v>0</v>
      </c>
      <c r="AP2526" s="1">
        <v>0</v>
      </c>
      <c r="AQ2526" s="1">
        <v>0</v>
      </c>
      <c r="AR2526" s="1">
        <v>1309</v>
      </c>
      <c r="AS2526" s="1">
        <v>1083.7278946196843</v>
      </c>
      <c r="AT2526" s="1">
        <f>Table1[[#This Row],[รวมต้นทุนค่าเดินทาง]]+Table1[[#This Row],[รวมต้นทุนค่าซ่อม]]+Table1[[#This Row],[รวมค่าเสื่อม]]</f>
        <v>4448.0367931649325</v>
      </c>
      <c r="AU2526" s="1">
        <f t="shared" si="118"/>
        <v>4930.4097489270907</v>
      </c>
      <c r="AV2526" s="1" t="str" cm="1">
        <f t="array" ref="AV2526">IF(AC2526&lt;4, "เก็บ", IF(OR(AT2526 &lt; PERCENTILE(IF($AC$2:$AC$5092=AC2526, $AT$2:$AT$5092), 0.25) - 1.5 * (PERCENTILE(IF($AC$2:$AC$5092=AC2526, $AT$2:$AT$5092), 0.75) - PERCENTILE(IF($AC$2:$AC$5092=AC2526, $AT$2:$AT$5092), 0.25)), AT2526 &gt; PERCENTILE(IF($AC$2:$AC$5092=AC2526, $AT$2:$AT$5092), 0.75) + 1.5 * (PERCENTILE(IF($AC$2:$AC$5092=AC2526, $AT$2:$AT$5092), 0.75) - PERCENTILE(IF($AC$2:$AC$5092=AC2526, $AT$2:$AT$5092), 0.25))), "ตัด", "เก็บ"))</f>
        <v>เก็บ</v>
      </c>
      <c r="AW2526" s="1">
        <f t="shared" si="119"/>
        <v>4496.4734610911819</v>
      </c>
      <c r="AX2526" s="1">
        <v>2927.9145864762854</v>
      </c>
      <c r="AY2526" s="1">
        <v>2055.3088985452487</v>
      </c>
    </row>
    <row r="2527" spans="1:51" x14ac:dyDescent="0.2">
      <c r="A2527" s="3">
        <v>45772</v>
      </c>
      <c r="B2527">
        <v>45772</v>
      </c>
      <c r="C2527" t="s">
        <v>8070</v>
      </c>
      <c r="D2527" t="s">
        <v>66</v>
      </c>
      <c r="E2527" t="s">
        <v>67</v>
      </c>
      <c r="F2527" t="s">
        <v>244</v>
      </c>
      <c r="G2527" s="1">
        <v>0</v>
      </c>
      <c r="H2527" s="1">
        <v>0</v>
      </c>
      <c r="I2527" s="1">
        <v>500</v>
      </c>
      <c r="J2527" s="1">
        <v>0</v>
      </c>
      <c r="K2527" s="1">
        <v>0</v>
      </c>
      <c r="L2527" s="1">
        <v>0</v>
      </c>
      <c r="M2527" s="1">
        <v>0</v>
      </c>
      <c r="N2527" s="1">
        <v>0</v>
      </c>
      <c r="O2527" s="1">
        <v>500</v>
      </c>
      <c r="P2527" t="s">
        <v>8071</v>
      </c>
      <c r="Q2527" s="2">
        <v>244099</v>
      </c>
      <c r="R2527" t="s">
        <v>70</v>
      </c>
      <c r="S2527">
        <v>0</v>
      </c>
      <c r="T2527" t="s">
        <v>71</v>
      </c>
      <c r="U2527" t="s">
        <v>161</v>
      </c>
      <c r="V2527" s="1">
        <v>0</v>
      </c>
      <c r="W2527" s="1">
        <v>0</v>
      </c>
      <c r="X2527" s="1">
        <v>0</v>
      </c>
      <c r="AA2527" t="s">
        <v>58</v>
      </c>
      <c r="AB2527" s="1">
        <v>0</v>
      </c>
      <c r="AC2527" s="4">
        <f>IF(ISNUMBER(MATCH(AD2527, $AD$2:AD2526, 0)), INDEX($AC$2:AC2526, MATCH(AD2527, $AD$2:AD2526, 0)), MAX($AC$2:AC2526)+1)</f>
        <v>9</v>
      </c>
      <c r="AD2527" t="str">
        <f t="shared" si="120"/>
        <v>เชียงใหม่-พุทธมณฑลสาย 2</v>
      </c>
      <c r="AE2527" t="s">
        <v>73</v>
      </c>
      <c r="AF2527" s="1">
        <v>0</v>
      </c>
      <c r="AG2527" s="1">
        <v>0</v>
      </c>
      <c r="AH2527" s="1">
        <v>0</v>
      </c>
      <c r="AI2527" t="s">
        <v>8072</v>
      </c>
      <c r="AJ2527" s="1">
        <v>1</v>
      </c>
      <c r="AK2527" s="1">
        <v>720</v>
      </c>
      <c r="AL2527" s="1">
        <v>720</v>
      </c>
      <c r="AM2527" s="1">
        <v>1</v>
      </c>
      <c r="AN2527" s="1">
        <v>0</v>
      </c>
      <c r="AO2527" s="1">
        <v>0</v>
      </c>
      <c r="AP2527" s="1">
        <v>0</v>
      </c>
      <c r="AQ2527" s="1">
        <v>0</v>
      </c>
      <c r="AR2527" s="1">
        <v>500</v>
      </c>
      <c r="AS2527" s="1">
        <v>3939.8745378994881</v>
      </c>
      <c r="AT2527" s="1">
        <f>Table1[[#This Row],[รวมต้นทุนค่าเดินทาง]]+Table1[[#This Row],[รวมต้นทุนค่าซ่อม]]+Table1[[#This Row],[รวมค่าเสื่อม]]</f>
        <v>6117.045406246827</v>
      </c>
      <c r="AU2527" s="1">
        <f t="shared" si="118"/>
        <v>4623.2312262414152</v>
      </c>
      <c r="AV2527" s="1" t="str" cm="1">
        <f t="array" ref="AV2527">IF(AC2527&lt;4, "เก็บ", IF(OR(AT2527 &lt; PERCENTILE(IF($AC$2:$AC$5092=AC2527, $AT$2:$AT$5092), 0.25) - 1.5 * (PERCENTILE(IF($AC$2:$AC$5092=AC2527, $AT$2:$AT$5092), 0.75) - PERCENTILE(IF($AC$2:$AC$5092=AC2527, $AT$2:$AT$5092), 0.25)), AT2527 &gt; PERCENTILE(IF($AC$2:$AC$5092=AC2527, $AT$2:$AT$5092), 0.75) + 1.5 * (PERCENTILE(IF($AC$2:$AC$5092=AC2527, $AT$2:$AT$5092), 0.75) - PERCENTILE(IF($AC$2:$AC$5092=AC2527, $AT$2:$AT$5092), 0.25))), "ตัด", "เก็บ"))</f>
        <v>เก็บ</v>
      </c>
      <c r="AW2527" s="1">
        <f t="shared" si="119"/>
        <v>4005.4952465164292</v>
      </c>
      <c r="AX2527" s="1">
        <v>2577.9546108768855</v>
      </c>
      <c r="AY2527" s="1">
        <v>1677.1708683473389</v>
      </c>
    </row>
    <row r="2528" spans="1:51" x14ac:dyDescent="0.2">
      <c r="A2528" s="3">
        <v>45772</v>
      </c>
      <c r="B2528">
        <v>45772</v>
      </c>
      <c r="C2528" t="s">
        <v>8073</v>
      </c>
      <c r="D2528" t="s">
        <v>66</v>
      </c>
      <c r="E2528" t="s">
        <v>67</v>
      </c>
      <c r="F2528" t="s">
        <v>1010</v>
      </c>
      <c r="G2528" s="1">
        <v>0</v>
      </c>
      <c r="H2528" s="1">
        <v>779</v>
      </c>
      <c r="I2528" s="1">
        <v>400</v>
      </c>
      <c r="J2528" s="1">
        <v>0</v>
      </c>
      <c r="K2528" s="1">
        <v>0</v>
      </c>
      <c r="L2528" s="1">
        <v>0</v>
      </c>
      <c r="M2528" s="1">
        <v>0</v>
      </c>
      <c r="N2528" s="1">
        <v>0</v>
      </c>
      <c r="O2528" s="1">
        <v>400</v>
      </c>
      <c r="P2528" t="s">
        <v>8074</v>
      </c>
      <c r="Q2528" s="2">
        <v>244099</v>
      </c>
      <c r="R2528" t="s">
        <v>70</v>
      </c>
      <c r="S2528">
        <v>0</v>
      </c>
      <c r="T2528" t="s">
        <v>88</v>
      </c>
      <c r="U2528" t="s">
        <v>93</v>
      </c>
      <c r="V2528" s="1">
        <v>0</v>
      </c>
      <c r="W2528" s="1">
        <v>0</v>
      </c>
      <c r="X2528" s="1">
        <v>0</v>
      </c>
      <c r="AA2528" t="s">
        <v>58</v>
      </c>
      <c r="AB2528" s="1">
        <v>0</v>
      </c>
      <c r="AC2528" s="4">
        <f>IF(ISNUMBER(MATCH(AD2528, $AD$2:AD2527, 0)), INDEX($AC$2:AC2527, MATCH(AD2528, $AD$2:AD2527, 0)), MAX($AC$2:AC2527)+1)</f>
        <v>51</v>
      </c>
      <c r="AD2528" t="str">
        <f t="shared" si="120"/>
        <v>แพร่-ตลาดไท</v>
      </c>
      <c r="AE2528" t="s">
        <v>73</v>
      </c>
      <c r="AF2528" s="1">
        <v>0</v>
      </c>
      <c r="AG2528" s="1">
        <v>0</v>
      </c>
      <c r="AH2528" s="1">
        <v>0</v>
      </c>
      <c r="AI2528" t="s">
        <v>8075</v>
      </c>
      <c r="AJ2528" s="1">
        <v>1</v>
      </c>
      <c r="AK2528" s="1">
        <v>572</v>
      </c>
      <c r="AL2528" s="1">
        <v>572</v>
      </c>
      <c r="AM2528" s="1">
        <v>1</v>
      </c>
      <c r="AN2528" s="1">
        <v>0</v>
      </c>
      <c r="AO2528" s="1">
        <v>0</v>
      </c>
      <c r="AP2528" s="1">
        <v>0</v>
      </c>
      <c r="AQ2528" s="1">
        <v>0</v>
      </c>
      <c r="AR2528" s="1">
        <v>1179</v>
      </c>
      <c r="AS2528" s="1">
        <v>1322.26873015873</v>
      </c>
      <c r="AT2528" s="1">
        <f>Table1[[#This Row],[รวมต้นทุนค่าเดินทาง]]+Table1[[#This Row],[รวมต้นทุนค่าซ่อม]]+Table1[[#This Row],[รวมค่าเสื่อม]]</f>
        <v>4443.8113437950942</v>
      </c>
      <c r="AU2528" s="1">
        <f t="shared" si="118"/>
        <v>4737.6107634746759</v>
      </c>
      <c r="AV2528" s="1" t="str" cm="1">
        <f t="array" ref="AV2528">IF(AC2528&lt;4, "เก็บ", IF(OR(AT2528 &lt; PERCENTILE(IF($AC$2:$AC$5092=AC2528, $AT$2:$AT$5092), 0.25) - 1.5 * (PERCENTILE(IF($AC$2:$AC$5092=AC2528, $AT$2:$AT$5092), 0.75) - PERCENTILE(IF($AC$2:$AC$5092=AC2528, $AT$2:$AT$5092), 0.25)), AT2528 &gt; PERCENTILE(IF($AC$2:$AC$5092=AC2528, $AT$2:$AT$5092), 0.75) + 1.5 * (PERCENTILE(IF($AC$2:$AC$5092=AC2528, $AT$2:$AT$5092), 0.75) - PERCENTILE(IF($AC$2:$AC$5092=AC2528, $AT$2:$AT$5092), 0.25))), "ตัด", "เก็บ"))</f>
        <v>เก็บ</v>
      </c>
      <c r="AW2528" s="1">
        <f t="shared" si="119"/>
        <v>4487.1668970521196</v>
      </c>
      <c r="AX2528" s="1">
        <v>3014.4338711558335</v>
      </c>
      <c r="AY2528" s="1">
        <v>1942.5426136363637</v>
      </c>
    </row>
    <row r="2529" spans="1:51" x14ac:dyDescent="0.2">
      <c r="A2529" s="3">
        <v>45772</v>
      </c>
      <c r="B2529">
        <v>45772</v>
      </c>
      <c r="C2529" t="s">
        <v>8076</v>
      </c>
      <c r="D2529" t="s">
        <v>66</v>
      </c>
      <c r="E2529" t="s">
        <v>105</v>
      </c>
      <c r="F2529" t="s">
        <v>106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779</v>
      </c>
      <c r="O2529" s="1">
        <v>779</v>
      </c>
      <c r="P2529" t="s">
        <v>8077</v>
      </c>
      <c r="Q2529" s="2">
        <v>244099</v>
      </c>
      <c r="R2529" t="s">
        <v>55</v>
      </c>
      <c r="S2529">
        <v>0</v>
      </c>
      <c r="T2529" t="s">
        <v>87</v>
      </c>
      <c r="U2529" t="s">
        <v>71</v>
      </c>
      <c r="V2529" s="1">
        <v>0</v>
      </c>
      <c r="W2529" s="1">
        <v>682</v>
      </c>
      <c r="X2529" s="1">
        <v>0</v>
      </c>
      <c r="Y2529" t="s">
        <v>108</v>
      </c>
      <c r="Z2529" t="s">
        <v>71</v>
      </c>
      <c r="AA2529" t="s">
        <v>1647</v>
      </c>
      <c r="AB2529" s="1">
        <v>0</v>
      </c>
      <c r="AC2529" s="4">
        <f>IF(ISNUMBER(MATCH(AD2529, $AD$2:AD2528, 0)), INDEX($AC$2:AC2528, MATCH(AD2529, $AD$2:AD2528, 0)), MAX($AC$2:AC2528)+1)</f>
        <v>6</v>
      </c>
      <c r="AD2529" t="str">
        <f t="shared" si="120"/>
        <v>เชียงราย-เชียงใหม่</v>
      </c>
      <c r="AE2529" t="s">
        <v>55</v>
      </c>
      <c r="AF2529" s="1">
        <v>0</v>
      </c>
      <c r="AG2529" s="1">
        <v>0</v>
      </c>
      <c r="AH2529" s="1">
        <v>0</v>
      </c>
      <c r="AI2529" t="s">
        <v>8078</v>
      </c>
      <c r="AJ2529" s="1">
        <v>1</v>
      </c>
      <c r="AK2529" s="1">
        <v>0</v>
      </c>
      <c r="AL2529" s="1">
        <v>0</v>
      </c>
      <c r="AM2529" s="1">
        <v>0</v>
      </c>
      <c r="AN2529" s="1">
        <v>0</v>
      </c>
      <c r="AO2529" s="1">
        <v>0</v>
      </c>
      <c r="AP2529" s="1">
        <v>0</v>
      </c>
      <c r="AQ2529" s="1">
        <v>0</v>
      </c>
      <c r="AR2529" s="1">
        <v>1461</v>
      </c>
      <c r="AS2529" s="1">
        <v>660.77328431372541</v>
      </c>
      <c r="AT2529" s="1">
        <f>Table1[[#This Row],[รวมต้นทุนค่าเดินทาง]]+Table1[[#This Row],[รวมต้นทุนค่าซ่อม]]+Table1[[#This Row],[รวมค่าเสื่อม]]</f>
        <v>3522.5514944304568</v>
      </c>
      <c r="AU2529" s="1">
        <f t="shared" si="118"/>
        <v>4428.3346813776061</v>
      </c>
      <c r="AV2529" s="1" t="str" cm="1">
        <f t="array" ref="AV2529">IF(AC2529&lt;4, "เก็บ", IF(OR(AT2529 &lt; PERCENTILE(IF($AC$2:$AC$5092=AC2529, $AT$2:$AT$5092), 0.25) - 1.5 * (PERCENTILE(IF($AC$2:$AC$5092=AC2529, $AT$2:$AT$5092), 0.75) - PERCENTILE(IF($AC$2:$AC$5092=AC2529, $AT$2:$AT$5092), 0.25)), AT2529 &gt; PERCENTILE(IF($AC$2:$AC$5092=AC2529, $AT$2:$AT$5092), 0.75) + 1.5 * (PERCENTILE(IF($AC$2:$AC$5092=AC2529, $AT$2:$AT$5092), 0.75) - PERCENTILE(IF($AC$2:$AC$5092=AC2529, $AT$2:$AT$5092), 0.25))), "ตัด", "เก็บ"))</f>
        <v>เก็บ</v>
      </c>
      <c r="AW2529" s="1">
        <f t="shared" si="119"/>
        <v>3873.7679454274344</v>
      </c>
      <c r="AX2529" s="1">
        <v>2781.4385174989698</v>
      </c>
      <c r="AY2529" s="1">
        <v>1400.7782101167315</v>
      </c>
    </row>
    <row r="2530" spans="1:51" x14ac:dyDescent="0.2">
      <c r="A2530" s="3">
        <v>45773</v>
      </c>
      <c r="B2530">
        <v>45773</v>
      </c>
      <c r="C2530" t="s">
        <v>8079</v>
      </c>
      <c r="D2530" t="s">
        <v>66</v>
      </c>
      <c r="E2530" t="s">
        <v>67</v>
      </c>
      <c r="F2530" t="s">
        <v>431</v>
      </c>
      <c r="G2530" s="1">
        <v>909</v>
      </c>
      <c r="H2530" s="1">
        <v>0</v>
      </c>
      <c r="I2530" s="1">
        <v>400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>
        <v>1309</v>
      </c>
      <c r="P2530" t="s">
        <v>8080</v>
      </c>
      <c r="Q2530" s="2">
        <v>244100</v>
      </c>
      <c r="R2530" t="s">
        <v>70</v>
      </c>
      <c r="S2530">
        <v>0</v>
      </c>
      <c r="T2530" t="s">
        <v>254</v>
      </c>
      <c r="U2530" t="s">
        <v>161</v>
      </c>
      <c r="V2530" s="1">
        <v>0</v>
      </c>
      <c r="W2530" s="1">
        <v>0</v>
      </c>
      <c r="X2530" s="1">
        <v>0</v>
      </c>
      <c r="AA2530" t="s">
        <v>58</v>
      </c>
      <c r="AB2530" s="1">
        <v>0</v>
      </c>
      <c r="AC2530" s="4">
        <f>IF(ISNUMBER(MATCH(AD2530, $AD$2:AD2529, 0)), INDEX($AC$2:AC2529, MATCH(AD2530, $AD$2:AD2529, 0)), MAX($AC$2:AC2529)+1)</f>
        <v>11</v>
      </c>
      <c r="AD2530" t="str">
        <f t="shared" si="120"/>
        <v>ลำปาง-พุทธมณฑลสาย 2</v>
      </c>
      <c r="AE2530" t="s">
        <v>73</v>
      </c>
      <c r="AF2530" s="1">
        <v>0</v>
      </c>
      <c r="AG2530" s="1">
        <v>0</v>
      </c>
      <c r="AH2530" s="1">
        <v>0</v>
      </c>
      <c r="AI2530" t="s">
        <v>8081</v>
      </c>
      <c r="AJ2530" s="1">
        <v>1</v>
      </c>
      <c r="AK2530" s="1">
        <v>720</v>
      </c>
      <c r="AL2530" s="1">
        <v>720</v>
      </c>
      <c r="AM2530" s="1">
        <v>1</v>
      </c>
      <c r="AN2530" s="1">
        <v>0</v>
      </c>
      <c r="AO2530" s="1">
        <v>0</v>
      </c>
      <c r="AP2530" s="1">
        <v>0</v>
      </c>
      <c r="AQ2530" s="1">
        <v>0</v>
      </c>
      <c r="AR2530" s="1">
        <v>1309</v>
      </c>
      <c r="AS2530" s="1">
        <v>3858.6105845806269</v>
      </c>
      <c r="AT2530" s="1">
        <f>Table1[[#This Row],[รวมต้นทุนค่าเดินทาง]]+Table1[[#This Row],[รวมต้นทุนค่าซ่อม]]+Table1[[#This Row],[รวมค่าเสื่อม]]</f>
        <v>7553.8305592961769</v>
      </c>
      <c r="AU2530" s="1">
        <f t="shared" si="118"/>
        <v>4930.4097489270907</v>
      </c>
      <c r="AV2530" s="1" t="str" cm="1">
        <f t="array" ref="AV2530">IF(AC2530&lt;4, "เก็บ", IF(OR(AT2530 &lt; PERCENTILE(IF($AC$2:$AC$5092=AC2530, $AT$2:$AT$5092), 0.25) - 1.5 * (PERCENTILE(IF($AC$2:$AC$5092=AC2530, $AT$2:$AT$5092), 0.75) - PERCENTILE(IF($AC$2:$AC$5092=AC2530, $AT$2:$AT$5092), 0.25)), AT2530 &gt; PERCENTILE(IF($AC$2:$AC$5092=AC2530, $AT$2:$AT$5092), 0.75) + 1.5 * (PERCENTILE(IF($AC$2:$AC$5092=AC2530, $AT$2:$AT$5092), 0.75) - PERCENTILE(IF($AC$2:$AC$5092=AC2530, $AT$2:$AT$5092), 0.25))), "ตัด", "เก็บ"))</f>
        <v>เก็บ</v>
      </c>
      <c r="AW2530" s="1">
        <f t="shared" si="119"/>
        <v>4496.4734610911819</v>
      </c>
      <c r="AX2530" s="1">
        <v>2927.9145864762854</v>
      </c>
      <c r="AY2530" s="1">
        <v>2386.2199747155501</v>
      </c>
    </row>
    <row r="2531" spans="1:51" x14ac:dyDescent="0.2">
      <c r="A2531" s="3">
        <v>45773</v>
      </c>
      <c r="B2531">
        <v>45773</v>
      </c>
      <c r="C2531" t="s">
        <v>8082</v>
      </c>
      <c r="D2531" t="s">
        <v>66</v>
      </c>
      <c r="E2531" t="s">
        <v>105</v>
      </c>
      <c r="F2531" t="s">
        <v>342</v>
      </c>
      <c r="G2531" s="1">
        <v>3464</v>
      </c>
      <c r="H2531" s="1">
        <v>5923</v>
      </c>
      <c r="I2531" s="1">
        <v>1300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  <c r="O2531" s="1">
        <v>4764</v>
      </c>
      <c r="P2531" t="s">
        <v>8083</v>
      </c>
      <c r="Q2531" s="2">
        <v>244100</v>
      </c>
      <c r="R2531" t="s">
        <v>55</v>
      </c>
      <c r="S2531">
        <v>0</v>
      </c>
      <c r="T2531" t="s">
        <v>71</v>
      </c>
      <c r="U2531" t="s">
        <v>57</v>
      </c>
      <c r="V2531" s="1">
        <v>4871</v>
      </c>
      <c r="W2531" s="1">
        <v>1355</v>
      </c>
      <c r="X2531" s="1">
        <v>0</v>
      </c>
      <c r="Y2531" t="s">
        <v>71</v>
      </c>
      <c r="Z2531" t="s">
        <v>57</v>
      </c>
      <c r="AA2531" t="s">
        <v>58</v>
      </c>
      <c r="AB2531" s="1">
        <v>0</v>
      </c>
      <c r="AC2531" s="4">
        <f>IF(ISNUMBER(MATCH(AD2531, $AD$2:AD2530, 0)), INDEX($AC$2:AC2530, MATCH(AD2531, $AD$2:AD2530, 0)), MAX($AC$2:AC2530)+1)</f>
        <v>10</v>
      </c>
      <c r="AD2531" t="str">
        <f t="shared" si="120"/>
        <v>เชียงใหม่-กองลอย</v>
      </c>
      <c r="AE2531" t="s">
        <v>55</v>
      </c>
      <c r="AF2531" s="1">
        <v>0</v>
      </c>
      <c r="AG2531" s="1">
        <v>0</v>
      </c>
      <c r="AH2531" s="1">
        <v>0</v>
      </c>
      <c r="AI2531" t="s">
        <v>8084</v>
      </c>
      <c r="AJ2531" s="1">
        <v>1</v>
      </c>
      <c r="AK2531" s="1">
        <v>0</v>
      </c>
      <c r="AL2531" s="1">
        <v>0</v>
      </c>
      <c r="AM2531" s="1">
        <v>0</v>
      </c>
      <c r="AN2531" s="1">
        <v>298.07459999999998</v>
      </c>
      <c r="AO2531" s="1">
        <v>0</v>
      </c>
      <c r="AP2531" s="1">
        <v>0</v>
      </c>
      <c r="AQ2531" s="1">
        <v>0</v>
      </c>
      <c r="AR2531" s="1">
        <v>16913</v>
      </c>
      <c r="AS2531" s="1">
        <v>2664.8599074074073</v>
      </c>
      <c r="AT2531" s="1">
        <f>Table1[[#This Row],[รวมต้นทุนค่าเดินทาง]]+Table1[[#This Row],[รวมต้นทุนค่าซ่อม]]+Table1[[#This Row],[รวมค่าเสื่อม]]</f>
        <v>21136.301465848966</v>
      </c>
      <c r="AU2531" s="1">
        <f t="shared" si="118"/>
        <v>14957.32855761775</v>
      </c>
      <c r="AV2531" s="1" t="str" cm="1">
        <f t="array" ref="AV2531">IF(AC2531&lt;4, "เก็บ", IF(OR(AT2531 &lt; PERCENTILE(IF($AC$2:$AC$5092=AC2531, $AT$2:$AT$5092), 0.25) - 1.5 * (PERCENTILE(IF($AC$2:$AC$5092=AC2531, $AT$2:$AT$5092), 0.75) - PERCENTILE(IF($AC$2:$AC$5092=AC2531, $AT$2:$AT$5092), 0.25)), AT2531 &gt; PERCENTILE(IF($AC$2:$AC$5092=AC2531, $AT$2:$AT$5092), 0.75) + 1.5 * (PERCENTILE(IF($AC$2:$AC$5092=AC2531, $AT$2:$AT$5092), 0.75) - PERCENTILE(IF($AC$2:$AC$5092=AC2531, $AT$2:$AT$5092), 0.25))), "ตัด", "เก็บ"))</f>
        <v>ตัด</v>
      </c>
      <c r="AW2531" s="1">
        <f t="shared" si="119"/>
        <v>14419.089162907676</v>
      </c>
      <c r="AX2531" s="1">
        <v>15077.196593123563</v>
      </c>
      <c r="AY2531" s="1">
        <v>1558.4415584415585</v>
      </c>
    </row>
    <row r="2532" spans="1:51" x14ac:dyDescent="0.2">
      <c r="A2532" s="3">
        <v>45773</v>
      </c>
      <c r="B2532">
        <v>45773</v>
      </c>
      <c r="C2532" t="s">
        <v>8085</v>
      </c>
      <c r="D2532" t="s">
        <v>66</v>
      </c>
      <c r="E2532" t="s">
        <v>67</v>
      </c>
      <c r="F2532" t="s">
        <v>669</v>
      </c>
      <c r="G2532" s="1">
        <v>909</v>
      </c>
      <c r="H2532" s="1">
        <v>0</v>
      </c>
      <c r="I2532" s="1">
        <v>400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>
        <v>1309</v>
      </c>
      <c r="P2532" t="s">
        <v>8086</v>
      </c>
      <c r="Q2532" s="2">
        <v>244100</v>
      </c>
      <c r="R2532" t="s">
        <v>70</v>
      </c>
      <c r="S2532">
        <v>0</v>
      </c>
      <c r="T2532" t="s">
        <v>254</v>
      </c>
      <c r="U2532" t="s">
        <v>161</v>
      </c>
      <c r="V2532" s="1">
        <v>0</v>
      </c>
      <c r="W2532" s="1">
        <v>0</v>
      </c>
      <c r="X2532" s="1">
        <v>0</v>
      </c>
      <c r="AA2532" t="s">
        <v>58</v>
      </c>
      <c r="AB2532" s="1">
        <v>0</v>
      </c>
      <c r="AC2532" s="4">
        <f>IF(ISNUMBER(MATCH(AD2532, $AD$2:AD2531, 0)), INDEX($AC$2:AC2531, MATCH(AD2532, $AD$2:AD2531, 0)), MAX($AC$2:AC2531)+1)</f>
        <v>11</v>
      </c>
      <c r="AD2532" t="str">
        <f t="shared" si="120"/>
        <v>ลำปาง-พุทธมณฑลสาย 2</v>
      </c>
      <c r="AE2532" t="s">
        <v>73</v>
      </c>
      <c r="AF2532" s="1">
        <v>0</v>
      </c>
      <c r="AG2532" s="1">
        <v>0</v>
      </c>
      <c r="AH2532" s="1">
        <v>0</v>
      </c>
      <c r="AI2532" t="s">
        <v>8087</v>
      </c>
      <c r="AJ2532" s="1">
        <v>1</v>
      </c>
      <c r="AK2532" s="1">
        <v>720</v>
      </c>
      <c r="AL2532" s="1">
        <v>720</v>
      </c>
      <c r="AM2532" s="1">
        <v>1</v>
      </c>
      <c r="AN2532" s="1">
        <v>0</v>
      </c>
      <c r="AO2532" s="1">
        <v>0</v>
      </c>
      <c r="AP2532" s="1">
        <v>0</v>
      </c>
      <c r="AQ2532" s="1">
        <v>0</v>
      </c>
      <c r="AR2532" s="1">
        <v>1309</v>
      </c>
      <c r="AS2532" s="1">
        <v>6578.7629266114445</v>
      </c>
      <c r="AT2532" s="1">
        <f>Table1[[#This Row],[รวมต้นทุนค่าเดินทาง]]+Table1[[#This Row],[รวมต้นทุนค่าซ่อม]]+Table1[[#This Row],[รวมค่าเสื่อม]]</f>
        <v>10463.520502369021</v>
      </c>
      <c r="AU2532" s="1">
        <f t="shared" si="118"/>
        <v>4930.4097489270907</v>
      </c>
      <c r="AV2532" s="1" t="str" cm="1">
        <f t="array" ref="AV2532">IF(AC2532&lt;4, "เก็บ", IF(OR(AT2532 &lt; PERCENTILE(IF($AC$2:$AC$5092=AC2532, $AT$2:$AT$5092), 0.25) - 1.5 * (PERCENTILE(IF($AC$2:$AC$5092=AC2532, $AT$2:$AT$5092), 0.75) - PERCENTILE(IF($AC$2:$AC$5092=AC2532, $AT$2:$AT$5092), 0.25)), AT2532 &gt; PERCENTILE(IF($AC$2:$AC$5092=AC2532, $AT$2:$AT$5092), 0.75) + 1.5 * (PERCENTILE(IF($AC$2:$AC$5092=AC2532, $AT$2:$AT$5092), 0.75) - PERCENTILE(IF($AC$2:$AC$5092=AC2532, $AT$2:$AT$5092), 0.25))), "ตัด", "เก็บ"))</f>
        <v>ตัด</v>
      </c>
      <c r="AW2532" s="1">
        <f t="shared" si="119"/>
        <v>4496.4734610911819</v>
      </c>
      <c r="AX2532" s="1">
        <v>2927.9145864762854</v>
      </c>
      <c r="AY2532" s="1">
        <v>2575.757575757576</v>
      </c>
    </row>
    <row r="2533" spans="1:51" x14ac:dyDescent="0.2">
      <c r="A2533" s="3">
        <v>45773</v>
      </c>
      <c r="B2533">
        <v>45773</v>
      </c>
      <c r="C2533" t="s">
        <v>8088</v>
      </c>
      <c r="D2533" t="s">
        <v>66</v>
      </c>
      <c r="E2533" t="s">
        <v>184</v>
      </c>
      <c r="F2533" t="s">
        <v>520</v>
      </c>
      <c r="G2533" s="1">
        <v>2000</v>
      </c>
      <c r="H2533" s="1">
        <v>5273</v>
      </c>
      <c r="I2533" s="1">
        <v>1300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3300</v>
      </c>
      <c r="P2533" t="s">
        <v>8089</v>
      </c>
      <c r="Q2533" s="2">
        <v>244100</v>
      </c>
      <c r="R2533" t="s">
        <v>55</v>
      </c>
      <c r="S2533">
        <v>0</v>
      </c>
      <c r="T2533" t="s">
        <v>71</v>
      </c>
      <c r="U2533" t="s">
        <v>57</v>
      </c>
      <c r="V2533" s="1">
        <v>3896</v>
      </c>
      <c r="W2533" s="1">
        <v>1355</v>
      </c>
      <c r="X2533" s="1">
        <v>0</v>
      </c>
      <c r="Y2533" t="s">
        <v>71</v>
      </c>
      <c r="Z2533" t="s">
        <v>57</v>
      </c>
      <c r="AA2533" t="s">
        <v>58</v>
      </c>
      <c r="AB2533" s="1">
        <v>0</v>
      </c>
      <c r="AC2533" s="4">
        <f>IF(ISNUMBER(MATCH(AD2533, $AD$2:AD2532, 0)), INDEX($AC$2:AC2532, MATCH(AD2533, $AD$2:AD2532, 0)), MAX($AC$2:AC2532)+1)</f>
        <v>10</v>
      </c>
      <c r="AD2533" t="str">
        <f t="shared" si="120"/>
        <v>เชียงใหม่-กองลอย</v>
      </c>
      <c r="AE2533" t="s">
        <v>55</v>
      </c>
      <c r="AF2533" s="1">
        <v>0</v>
      </c>
      <c r="AG2533" s="1">
        <v>0</v>
      </c>
      <c r="AH2533" s="1">
        <v>0</v>
      </c>
      <c r="AI2533" t="s">
        <v>8090</v>
      </c>
      <c r="AJ2533" s="1">
        <v>1</v>
      </c>
      <c r="AK2533" s="1">
        <v>0</v>
      </c>
      <c r="AL2533" s="1">
        <v>0</v>
      </c>
      <c r="AM2533" s="1">
        <v>0</v>
      </c>
      <c r="AN2533" s="1">
        <v>0</v>
      </c>
      <c r="AO2533" s="1">
        <v>0</v>
      </c>
      <c r="AP2533" s="1">
        <v>0</v>
      </c>
      <c r="AQ2533" s="1">
        <v>0</v>
      </c>
      <c r="AR2533" s="1">
        <v>13824</v>
      </c>
      <c r="AS2533" s="1">
        <v>495.19513888888883</v>
      </c>
      <c r="AT2533" s="1">
        <f>Table1[[#This Row],[รวมต้นทุนค่าเดินทาง]]+Table1[[#This Row],[รวมต้นทุนค่าซ่อม]]+Table1[[#This Row],[รวมค่าเสื่อม]]</f>
        <v>15965.536602303522</v>
      </c>
      <c r="AU2533" s="1">
        <f t="shared" si="118"/>
        <v>14957.32855761775</v>
      </c>
      <c r="AV2533" s="1" t="str" cm="1">
        <f t="array" ref="AV2533">IF(AC2533&lt;4, "เก็บ", IF(OR(AT2533 &lt; PERCENTILE(IF($AC$2:$AC$5092=AC2533, $AT$2:$AT$5092), 0.25) - 1.5 * (PERCENTILE(IF($AC$2:$AC$5092=AC2533, $AT$2:$AT$5092), 0.75) - PERCENTILE(IF($AC$2:$AC$5092=AC2533, $AT$2:$AT$5092), 0.25)), AT2533 &gt; PERCENTILE(IF($AC$2:$AC$5092=AC2533, $AT$2:$AT$5092), 0.75) + 1.5 * (PERCENTILE(IF($AC$2:$AC$5092=AC2533, $AT$2:$AT$5092), 0.75) - PERCENTILE(IF($AC$2:$AC$5092=AC2533, $AT$2:$AT$5092), 0.25))), "ตัด", "เก็บ"))</f>
        <v>เก็บ</v>
      </c>
      <c r="AW2533" s="1">
        <f t="shared" si="119"/>
        <v>14419.089162907676</v>
      </c>
      <c r="AX2533" s="1">
        <v>15077.196593123563</v>
      </c>
      <c r="AY2533" s="1">
        <v>1646.3414634146341</v>
      </c>
    </row>
    <row r="2534" spans="1:51" x14ac:dyDescent="0.2">
      <c r="A2534" s="3">
        <v>45773</v>
      </c>
      <c r="B2534">
        <v>45773</v>
      </c>
      <c r="C2534" t="s">
        <v>8091</v>
      </c>
      <c r="D2534" t="s">
        <v>66</v>
      </c>
      <c r="E2534" t="s">
        <v>67</v>
      </c>
      <c r="F2534" t="s">
        <v>655</v>
      </c>
      <c r="G2534" s="1">
        <v>0</v>
      </c>
      <c r="H2534" s="1">
        <v>0</v>
      </c>
      <c r="I2534" s="1">
        <v>500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  <c r="O2534" s="1">
        <v>500</v>
      </c>
      <c r="P2534" t="s">
        <v>8092</v>
      </c>
      <c r="Q2534" s="2">
        <v>244100</v>
      </c>
      <c r="R2534" t="s">
        <v>70</v>
      </c>
      <c r="S2534">
        <v>0</v>
      </c>
      <c r="T2534" t="s">
        <v>71</v>
      </c>
      <c r="U2534" t="s">
        <v>161</v>
      </c>
      <c r="V2534" s="1">
        <v>0</v>
      </c>
      <c r="W2534" s="1">
        <v>0</v>
      </c>
      <c r="X2534" s="1">
        <v>0</v>
      </c>
      <c r="AA2534" t="s">
        <v>58</v>
      </c>
      <c r="AB2534" s="1">
        <v>0</v>
      </c>
      <c r="AC2534" s="4">
        <f>IF(ISNUMBER(MATCH(AD2534, $AD$2:AD2533, 0)), INDEX($AC$2:AC2533, MATCH(AD2534, $AD$2:AD2533, 0)), MAX($AC$2:AC2533)+1)</f>
        <v>9</v>
      </c>
      <c r="AD2534" t="str">
        <f t="shared" si="120"/>
        <v>เชียงใหม่-พุทธมณฑลสาย 2</v>
      </c>
      <c r="AE2534" t="s">
        <v>73</v>
      </c>
      <c r="AF2534" s="1">
        <v>0</v>
      </c>
      <c r="AG2534" s="1">
        <v>0</v>
      </c>
      <c r="AH2534" s="1">
        <v>0</v>
      </c>
      <c r="AI2534" t="s">
        <v>8093</v>
      </c>
      <c r="AJ2534" s="1">
        <v>1</v>
      </c>
      <c r="AK2534" s="1">
        <v>720</v>
      </c>
      <c r="AL2534" s="1">
        <v>720</v>
      </c>
      <c r="AM2534" s="1">
        <v>1</v>
      </c>
      <c r="AN2534" s="1">
        <v>0</v>
      </c>
      <c r="AO2534" s="1">
        <v>0</v>
      </c>
      <c r="AP2534" s="1">
        <v>0</v>
      </c>
      <c r="AQ2534" s="1">
        <v>0</v>
      </c>
      <c r="AR2534" s="1">
        <v>500</v>
      </c>
      <c r="AS2534" s="1">
        <v>774.89050576006321</v>
      </c>
      <c r="AT2534" s="1">
        <f>Table1[[#This Row],[รวมต้นทุนค่าเดินทาง]]+Table1[[#This Row],[รวมต้นทุนค่าซ่อม]]+Table1[[#This Row],[รวมค่าเสื่อม]]</f>
        <v>3381.5296108184289</v>
      </c>
      <c r="AU2534" s="1">
        <f t="shared" si="118"/>
        <v>4623.2312262414152</v>
      </c>
      <c r="AV2534" s="1" t="str" cm="1">
        <f t="array" ref="AV2534">IF(AC2534&lt;4, "เก็บ", IF(OR(AT2534 &lt; PERCENTILE(IF($AC$2:$AC$5092=AC2534, $AT$2:$AT$5092), 0.25) - 1.5 * (PERCENTILE(IF($AC$2:$AC$5092=AC2534, $AT$2:$AT$5092), 0.75) - PERCENTILE(IF($AC$2:$AC$5092=AC2534, $AT$2:$AT$5092), 0.25)), AT2534 &gt; PERCENTILE(IF($AC$2:$AC$5092=AC2534, $AT$2:$AT$5092), 0.75) + 1.5 * (PERCENTILE(IF($AC$2:$AC$5092=AC2534, $AT$2:$AT$5092), 0.75) - PERCENTILE(IF($AC$2:$AC$5092=AC2534, $AT$2:$AT$5092), 0.25))), "ตัด", "เก็บ"))</f>
        <v>เก็บ</v>
      </c>
      <c r="AW2534" s="1">
        <f t="shared" si="119"/>
        <v>4005.4952465164292</v>
      </c>
      <c r="AX2534" s="1">
        <v>2577.9546108768855</v>
      </c>
      <c r="AY2534" s="1">
        <v>2106.6391050583657</v>
      </c>
    </row>
    <row r="2535" spans="1:51" x14ac:dyDescent="0.2">
      <c r="A2535" s="3">
        <v>45773</v>
      </c>
      <c r="B2535">
        <v>45773</v>
      </c>
      <c r="C2535" t="s">
        <v>8094</v>
      </c>
      <c r="D2535" t="s">
        <v>66</v>
      </c>
      <c r="E2535" t="s">
        <v>184</v>
      </c>
      <c r="F2535" t="s">
        <v>1088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  <c r="P2535" t="s">
        <v>8095</v>
      </c>
      <c r="Q2535" s="2">
        <v>244100</v>
      </c>
      <c r="R2535" t="s">
        <v>55</v>
      </c>
      <c r="S2535">
        <v>0</v>
      </c>
      <c r="T2535" t="s">
        <v>56</v>
      </c>
      <c r="U2535" t="s">
        <v>71</v>
      </c>
      <c r="V2535" s="1">
        <v>0</v>
      </c>
      <c r="W2535" s="1">
        <v>422</v>
      </c>
      <c r="X2535" s="1">
        <v>0</v>
      </c>
      <c r="Y2535" t="s">
        <v>56</v>
      </c>
      <c r="Z2535" t="s">
        <v>71</v>
      </c>
      <c r="AA2535" t="s">
        <v>8096</v>
      </c>
      <c r="AB2535" s="1">
        <v>0</v>
      </c>
      <c r="AC2535" s="4">
        <f>IF(ISNUMBER(MATCH(AD2535, $AD$2:AD2534, 0)), INDEX($AC$2:AC2534, MATCH(AD2535, $AD$2:AD2534, 0)), MAX($AC$2:AC2534)+1)</f>
        <v>68</v>
      </c>
      <c r="AD2535" t="str">
        <f t="shared" si="120"/>
        <v>ท่าลี่-เชียงใหม่</v>
      </c>
      <c r="AE2535" t="s">
        <v>55</v>
      </c>
      <c r="AF2535" s="1">
        <v>0</v>
      </c>
      <c r="AG2535" s="1">
        <v>0</v>
      </c>
      <c r="AH2535" s="1">
        <v>0</v>
      </c>
      <c r="AI2535" t="s">
        <v>8097</v>
      </c>
      <c r="AJ2535" s="1">
        <v>1</v>
      </c>
      <c r="AK2535" s="1">
        <v>0</v>
      </c>
      <c r="AL2535" s="1">
        <v>0</v>
      </c>
      <c r="AM2535" s="1">
        <v>0</v>
      </c>
      <c r="AN2535" s="1">
        <v>0</v>
      </c>
      <c r="AO2535" s="1">
        <v>0</v>
      </c>
      <c r="AP2535" s="1">
        <v>0</v>
      </c>
      <c r="AQ2535" s="1">
        <v>0</v>
      </c>
      <c r="AR2535" s="1">
        <v>422</v>
      </c>
      <c r="AS2535" s="1">
        <v>2479.5542307692303</v>
      </c>
      <c r="AT2535" s="1">
        <f>Table1[[#This Row],[รวมต้นทุนค่าเดินทาง]]+Table1[[#This Row],[รวมต้นทุนค่าซ่อม]]+Table1[[#This Row],[รวมค่าเสื่อม]]</f>
        <v>4428.7035520361987</v>
      </c>
      <c r="AU2535" s="1">
        <f t="shared" si="118"/>
        <v>3927.6087717935925</v>
      </c>
      <c r="AV2535" s="1" t="str" cm="1">
        <f t="array" ref="AV2535">IF(AC2535&lt;4, "เก็บ", IF(OR(AT2535 &lt; PERCENTILE(IF($AC$2:$AC$5092=AC2535, $AT$2:$AT$5092), 0.25) - 1.5 * (PERCENTILE(IF($AC$2:$AC$5092=AC2535, $AT$2:$AT$5092), 0.75) - PERCENTILE(IF($AC$2:$AC$5092=AC2535, $AT$2:$AT$5092), 0.25)), AT2535 &gt; PERCENTILE(IF($AC$2:$AC$5092=AC2535, $AT$2:$AT$5092), 0.75) + 1.5 * (PERCENTILE(IF($AC$2:$AC$5092=AC2535, $AT$2:$AT$5092), 0.75) - PERCENTILE(IF($AC$2:$AC$5092=AC2535, $AT$2:$AT$5092), 0.25))), "ตัด", "เก็บ"))</f>
        <v>เก็บ</v>
      </c>
      <c r="AW2535" s="1">
        <f t="shared" si="119"/>
        <v>3927.6087717935925</v>
      </c>
      <c r="AX2535" s="1">
        <v>7299.1049362358817</v>
      </c>
      <c r="AY2535" s="1">
        <v>1527.1493212669684</v>
      </c>
    </row>
    <row r="2536" spans="1:51" x14ac:dyDescent="0.2">
      <c r="A2536" s="3">
        <v>45773</v>
      </c>
      <c r="B2536">
        <v>45773</v>
      </c>
      <c r="C2536" t="s">
        <v>8098</v>
      </c>
      <c r="D2536" t="s">
        <v>66</v>
      </c>
      <c r="E2536" t="s">
        <v>105</v>
      </c>
      <c r="F2536" t="s">
        <v>137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  <c r="M2536" s="1">
        <v>0</v>
      </c>
      <c r="N2536" s="1">
        <v>779</v>
      </c>
      <c r="O2536" s="1">
        <v>779</v>
      </c>
      <c r="P2536" t="s">
        <v>8099</v>
      </c>
      <c r="Q2536" s="2">
        <v>244100</v>
      </c>
      <c r="R2536" t="s">
        <v>55</v>
      </c>
      <c r="S2536">
        <v>0</v>
      </c>
      <c r="T2536" t="s">
        <v>87</v>
      </c>
      <c r="U2536" t="s">
        <v>71</v>
      </c>
      <c r="V2536" s="1">
        <v>0</v>
      </c>
      <c r="W2536" s="1">
        <v>682</v>
      </c>
      <c r="X2536" s="1">
        <v>0</v>
      </c>
      <c r="Y2536" t="s">
        <v>108</v>
      </c>
      <c r="Z2536" t="s">
        <v>71</v>
      </c>
      <c r="AA2536" t="s">
        <v>1647</v>
      </c>
      <c r="AB2536" s="1">
        <v>0</v>
      </c>
      <c r="AC2536" s="4">
        <f>IF(ISNUMBER(MATCH(AD2536, $AD$2:AD2535, 0)), INDEX($AC$2:AC2535, MATCH(AD2536, $AD$2:AD2535, 0)), MAX($AC$2:AC2535)+1)</f>
        <v>6</v>
      </c>
      <c r="AD2536" t="str">
        <f t="shared" si="120"/>
        <v>เชียงราย-เชียงใหม่</v>
      </c>
      <c r="AE2536" t="s">
        <v>55</v>
      </c>
      <c r="AF2536" s="1">
        <v>0</v>
      </c>
      <c r="AG2536" s="1">
        <v>0</v>
      </c>
      <c r="AH2536" s="1">
        <v>0</v>
      </c>
      <c r="AI2536" t="s">
        <v>8100</v>
      </c>
      <c r="AJ2536" s="1">
        <v>1</v>
      </c>
      <c r="AK2536" s="1">
        <v>0</v>
      </c>
      <c r="AL2536" s="1">
        <v>0</v>
      </c>
      <c r="AM2536" s="1">
        <v>0</v>
      </c>
      <c r="AN2536" s="1">
        <v>0</v>
      </c>
      <c r="AO2536" s="1">
        <v>0</v>
      </c>
      <c r="AP2536" s="1">
        <v>0</v>
      </c>
      <c r="AQ2536" s="1">
        <v>0</v>
      </c>
      <c r="AR2536" s="1">
        <v>1461</v>
      </c>
      <c r="AS2536" s="1">
        <v>2470.9896212121212</v>
      </c>
      <c r="AT2536" s="1">
        <f>Table1[[#This Row],[รวมต้นทุนค่าเดินทาง]]+Table1[[#This Row],[รวมต้นทุนค่าซ่อม]]+Table1[[#This Row],[รวมค่าเสื่อม]]</f>
        <v>5531.9896212121212</v>
      </c>
      <c r="AU2536" s="1">
        <f t="shared" si="118"/>
        <v>4428.3346813776061</v>
      </c>
      <c r="AV2536" s="1" t="str" cm="1">
        <f t="array" ref="AV2536">IF(AC2536&lt;4, "เก็บ", IF(OR(AT2536 &lt; PERCENTILE(IF($AC$2:$AC$5092=AC2536, $AT$2:$AT$5092), 0.25) - 1.5 * (PERCENTILE(IF($AC$2:$AC$5092=AC2536, $AT$2:$AT$5092), 0.75) - PERCENTILE(IF($AC$2:$AC$5092=AC2536, $AT$2:$AT$5092), 0.25)), AT2536 &gt; PERCENTILE(IF($AC$2:$AC$5092=AC2536, $AT$2:$AT$5092), 0.75) + 1.5 * (PERCENTILE(IF($AC$2:$AC$5092=AC2536, $AT$2:$AT$5092), 0.75) - PERCENTILE(IF($AC$2:$AC$5092=AC2536, $AT$2:$AT$5092), 0.25))), "ตัด", "เก็บ"))</f>
        <v>เก็บ</v>
      </c>
      <c r="AW2536" s="1">
        <f t="shared" si="119"/>
        <v>3873.7679454274344</v>
      </c>
      <c r="AX2536" s="1">
        <v>2781.4385174989698</v>
      </c>
      <c r="AY2536" s="1">
        <v>1600</v>
      </c>
    </row>
    <row r="2537" spans="1:51" x14ac:dyDescent="0.2">
      <c r="A2537" s="3">
        <v>45774</v>
      </c>
      <c r="B2537">
        <v>45774</v>
      </c>
      <c r="C2537" t="s">
        <v>8101</v>
      </c>
      <c r="D2537" t="s">
        <v>51</v>
      </c>
      <c r="E2537" t="s">
        <v>61</v>
      </c>
      <c r="F2537" t="s">
        <v>1197</v>
      </c>
      <c r="G2537" s="1">
        <v>2700</v>
      </c>
      <c r="H2537" s="1">
        <v>4393</v>
      </c>
      <c r="I2537" s="1">
        <v>1900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  <c r="O2537" s="1">
        <v>4600</v>
      </c>
      <c r="P2537" t="s">
        <v>8102</v>
      </c>
      <c r="Q2537" s="2">
        <v>244102</v>
      </c>
      <c r="R2537" t="s">
        <v>55</v>
      </c>
      <c r="S2537">
        <v>0</v>
      </c>
      <c r="T2537" t="s">
        <v>71</v>
      </c>
      <c r="U2537" t="s">
        <v>57</v>
      </c>
      <c r="V2537" s="1">
        <v>2500</v>
      </c>
      <c r="W2537" s="1">
        <v>0</v>
      </c>
      <c r="X2537" s="1">
        <v>0</v>
      </c>
      <c r="AA2537" t="s">
        <v>58</v>
      </c>
      <c r="AB2537" s="1">
        <v>0</v>
      </c>
      <c r="AC2537" s="4">
        <f>IF(ISNUMBER(MATCH(AD2537, $AD$2:AD2536, 0)), INDEX($AC$2:AC2536, MATCH(AD2537, $AD$2:AD2536, 0)), MAX($AC$2:AC2536)+1)</f>
        <v>10</v>
      </c>
      <c r="AD2537" t="str">
        <f t="shared" si="120"/>
        <v>เชียงใหม่-กองลอย</v>
      </c>
      <c r="AE2537" t="s">
        <v>55</v>
      </c>
      <c r="AF2537" s="1">
        <v>0</v>
      </c>
      <c r="AG2537" s="1">
        <v>0</v>
      </c>
      <c r="AH2537" s="1">
        <v>0</v>
      </c>
      <c r="AI2537" t="s">
        <v>8103</v>
      </c>
      <c r="AJ2537" s="1">
        <v>1</v>
      </c>
      <c r="AK2537" s="1">
        <v>0</v>
      </c>
      <c r="AL2537" s="1">
        <v>0</v>
      </c>
      <c r="AM2537" s="1">
        <v>0</v>
      </c>
      <c r="AN2537" s="1">
        <v>0</v>
      </c>
      <c r="AO2537" s="1">
        <v>0</v>
      </c>
      <c r="AP2537" s="1">
        <v>0</v>
      </c>
      <c r="AQ2537" s="1">
        <v>0</v>
      </c>
      <c r="AR2537" s="1">
        <v>11493</v>
      </c>
      <c r="AS2537" s="1">
        <v>18.342857142857145</v>
      </c>
      <c r="AT2537" s="1">
        <f>Table1[[#This Row],[รวมต้นทุนค่าเดินทาง]]+Table1[[#This Row],[รวมต้นทุนค่าซ่อม]]+Table1[[#This Row],[รวมค่าเสื่อม]]</f>
        <v>13691.575415282392</v>
      </c>
      <c r="AU2537" s="1">
        <f t="shared" si="118"/>
        <v>14957.32855761775</v>
      </c>
      <c r="AV2537" s="1" t="str" cm="1">
        <f t="array" ref="AV2537">IF(AC2537&lt;4, "เก็บ", IF(OR(AT2537 &lt; PERCENTILE(IF($AC$2:$AC$5092=AC2537, $AT$2:$AT$5092), 0.25) - 1.5 * (PERCENTILE(IF($AC$2:$AC$5092=AC2537, $AT$2:$AT$5092), 0.75) - PERCENTILE(IF($AC$2:$AC$5092=AC2537, $AT$2:$AT$5092), 0.25)), AT2537 &gt; PERCENTILE(IF($AC$2:$AC$5092=AC2537, $AT$2:$AT$5092), 0.75) + 1.5 * (PERCENTILE(IF($AC$2:$AC$5092=AC2537, $AT$2:$AT$5092), 0.75) - PERCENTILE(IF($AC$2:$AC$5092=AC2537, $AT$2:$AT$5092), 0.25))), "ตัด", "เก็บ"))</f>
        <v>เก็บ</v>
      </c>
      <c r="AW2537" s="1">
        <f t="shared" si="119"/>
        <v>14419.089162907676</v>
      </c>
      <c r="AX2537" s="1">
        <v>15077.196593123563</v>
      </c>
      <c r="AY2537" s="1">
        <v>2180.2325581395348</v>
      </c>
    </row>
    <row r="2538" spans="1:51" x14ac:dyDescent="0.2">
      <c r="A2538" s="3">
        <v>45774</v>
      </c>
      <c r="B2538">
        <v>45774</v>
      </c>
      <c r="C2538" t="s">
        <v>8104</v>
      </c>
      <c r="D2538" t="s">
        <v>66</v>
      </c>
      <c r="E2538" t="s">
        <v>124</v>
      </c>
      <c r="F2538" t="s">
        <v>324</v>
      </c>
      <c r="G2538" s="1">
        <v>0</v>
      </c>
      <c r="H2538" s="1">
        <v>0</v>
      </c>
      <c r="I2538" s="1">
        <v>500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500</v>
      </c>
      <c r="P2538" t="s">
        <v>8105</v>
      </c>
      <c r="Q2538" s="2">
        <v>244101</v>
      </c>
      <c r="R2538" t="s">
        <v>70</v>
      </c>
      <c r="S2538">
        <v>0</v>
      </c>
      <c r="T2538" t="s">
        <v>71</v>
      </c>
      <c r="U2538" t="s">
        <v>161</v>
      </c>
      <c r="V2538" s="1">
        <v>0</v>
      </c>
      <c r="W2538" s="1">
        <v>0</v>
      </c>
      <c r="X2538" s="1">
        <v>0</v>
      </c>
      <c r="AA2538" t="s">
        <v>58</v>
      </c>
      <c r="AB2538" s="1">
        <v>0</v>
      </c>
      <c r="AC2538" s="4">
        <f>IF(ISNUMBER(MATCH(AD2538, $AD$2:AD2537, 0)), INDEX($AC$2:AC2537, MATCH(AD2538, $AD$2:AD2537, 0)), MAX($AC$2:AC2537)+1)</f>
        <v>9</v>
      </c>
      <c r="AD2538" t="str">
        <f t="shared" si="120"/>
        <v>เชียงใหม่-พุทธมณฑลสาย 2</v>
      </c>
      <c r="AE2538" t="s">
        <v>73</v>
      </c>
      <c r="AF2538" s="1">
        <v>0</v>
      </c>
      <c r="AG2538" s="1">
        <v>0</v>
      </c>
      <c r="AH2538" s="1">
        <v>0</v>
      </c>
      <c r="AI2538" t="s">
        <v>8106</v>
      </c>
      <c r="AJ2538" s="1">
        <v>1</v>
      </c>
      <c r="AK2538" s="1">
        <v>720</v>
      </c>
      <c r="AL2538" s="1">
        <v>720</v>
      </c>
      <c r="AM2538" s="1">
        <v>1</v>
      </c>
      <c r="AN2538" s="1">
        <v>0</v>
      </c>
      <c r="AO2538" s="1">
        <v>0</v>
      </c>
      <c r="AP2538" s="1">
        <v>0</v>
      </c>
      <c r="AQ2538" s="1">
        <v>0</v>
      </c>
      <c r="AR2538" s="1">
        <v>500</v>
      </c>
      <c r="AS2538" s="1">
        <v>1504.1897996257321</v>
      </c>
      <c r="AT2538" s="1">
        <f>Table1[[#This Row],[รวมต้นทุนค่าเดินทาง]]+Table1[[#This Row],[รวมต้นทุนค่าซ่อม]]+Table1[[#This Row],[รวมค่าเสื่อม]]</f>
        <v>5943.6694376347823</v>
      </c>
      <c r="AU2538" s="1">
        <f t="shared" si="118"/>
        <v>4623.2312262414152</v>
      </c>
      <c r="AV2538" s="1" t="str" cm="1">
        <f t="array" ref="AV2538">IF(AC2538&lt;4, "เก็บ", IF(OR(AT2538 &lt; PERCENTILE(IF($AC$2:$AC$5092=AC2538, $AT$2:$AT$5092), 0.25) - 1.5 * (PERCENTILE(IF($AC$2:$AC$5092=AC2538, $AT$2:$AT$5092), 0.75) - PERCENTILE(IF($AC$2:$AC$5092=AC2538, $AT$2:$AT$5092), 0.25)), AT2538 &gt; PERCENTILE(IF($AC$2:$AC$5092=AC2538, $AT$2:$AT$5092), 0.75) + 1.5 * (PERCENTILE(IF($AC$2:$AC$5092=AC2538, $AT$2:$AT$5092), 0.75) - PERCENTILE(IF($AC$2:$AC$5092=AC2538, $AT$2:$AT$5092), 0.25))), "ตัด", "เก็บ"))</f>
        <v>เก็บ</v>
      </c>
      <c r="AW2538" s="1">
        <f t="shared" si="119"/>
        <v>4005.4952465164292</v>
      </c>
      <c r="AX2538" s="1">
        <v>2577.9546108768855</v>
      </c>
      <c r="AY2538" s="1">
        <v>3939.4796380090497</v>
      </c>
    </row>
    <row r="2539" spans="1:51" x14ac:dyDescent="0.2">
      <c r="A2539" s="3">
        <v>45774</v>
      </c>
      <c r="B2539">
        <v>45774</v>
      </c>
      <c r="C2539" t="s">
        <v>8107</v>
      </c>
      <c r="D2539" t="s">
        <v>66</v>
      </c>
      <c r="E2539" t="s">
        <v>124</v>
      </c>
      <c r="F2539" t="s">
        <v>1102</v>
      </c>
      <c r="G2539" s="1">
        <v>0</v>
      </c>
      <c r="H2539" s="1">
        <v>0</v>
      </c>
      <c r="I2539" s="1">
        <v>500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500</v>
      </c>
      <c r="P2539" t="s">
        <v>8108</v>
      </c>
      <c r="Q2539" s="2">
        <v>244101</v>
      </c>
      <c r="R2539" t="s">
        <v>70</v>
      </c>
      <c r="S2539">
        <v>0</v>
      </c>
      <c r="T2539" t="s">
        <v>71</v>
      </c>
      <c r="U2539" t="s">
        <v>72</v>
      </c>
      <c r="V2539" s="1">
        <v>0</v>
      </c>
      <c r="W2539" s="1">
        <v>0</v>
      </c>
      <c r="X2539" s="1">
        <v>0</v>
      </c>
      <c r="AA2539" t="s">
        <v>58</v>
      </c>
      <c r="AB2539" s="1">
        <v>0</v>
      </c>
      <c r="AC2539" s="4">
        <f>IF(ISNUMBER(MATCH(AD2539, $AD$2:AD2538, 0)), INDEX($AC$2:AC2538, MATCH(AD2539, $AD$2:AD2538, 0)), MAX($AC$2:AC2538)+1)</f>
        <v>2</v>
      </c>
      <c r="AD2539" t="str">
        <f t="shared" si="120"/>
        <v>เชียงใหม่-พุทธมณฑลสาย 5</v>
      </c>
      <c r="AE2539" t="s">
        <v>73</v>
      </c>
      <c r="AF2539" s="1">
        <v>0</v>
      </c>
      <c r="AG2539" s="1">
        <v>0</v>
      </c>
      <c r="AH2539" s="1">
        <v>0</v>
      </c>
      <c r="AI2539" t="s">
        <v>8109</v>
      </c>
      <c r="AJ2539" s="1">
        <v>1</v>
      </c>
      <c r="AK2539" s="1">
        <v>720</v>
      </c>
      <c r="AL2539" s="1">
        <v>720</v>
      </c>
      <c r="AM2539" s="1">
        <v>1</v>
      </c>
      <c r="AN2539" s="1">
        <v>0</v>
      </c>
      <c r="AO2539" s="1">
        <v>0</v>
      </c>
      <c r="AP2539" s="1">
        <v>0</v>
      </c>
      <c r="AQ2539" s="1">
        <v>0</v>
      </c>
      <c r="AR2539" s="1">
        <v>500</v>
      </c>
      <c r="AS2539" s="1">
        <v>590.06663208092368</v>
      </c>
      <c r="AT2539" s="1">
        <f>Table1[[#This Row],[รวมต้นทุนค่าเดินทาง]]+Table1[[#This Row],[รวมต้นทุนค่าซ่อม]]+Table1[[#This Row],[รวมค่าเสื่อม]]</f>
        <v>2779.89421828782</v>
      </c>
      <c r="AU2539" s="1">
        <f t="shared" si="118"/>
        <v>5026.5629662053279</v>
      </c>
      <c r="AV2539" s="1" t="str" cm="1">
        <f t="array" ref="AV2539">IF(AC2539&lt;4, "เก็บ", IF(OR(AT2539 &lt; PERCENTILE(IF($AC$2:$AC$5092=AC2539, $AT$2:$AT$5092), 0.25) - 1.5 * (PERCENTILE(IF($AC$2:$AC$5092=AC2539, $AT$2:$AT$5092), 0.75) - PERCENTILE(IF($AC$2:$AC$5092=AC2539, $AT$2:$AT$5092), 0.25)), AT2539 &gt; PERCENTILE(IF($AC$2:$AC$5092=AC2539, $AT$2:$AT$5092), 0.75) + 1.5 * (PERCENTILE(IF($AC$2:$AC$5092=AC2539, $AT$2:$AT$5092), 0.75) - PERCENTILE(IF($AC$2:$AC$5092=AC2539, $AT$2:$AT$5092), 0.25))), "ตัด", "เก็บ"))</f>
        <v>เก็บ</v>
      </c>
      <c r="AW2539" s="1">
        <f t="shared" si="119"/>
        <v>5026.5629662053279</v>
      </c>
      <c r="AX2539" s="1">
        <v>4064.5059139663294</v>
      </c>
      <c r="AY2539" s="1">
        <v>1689.8275862068965</v>
      </c>
    </row>
    <row r="2540" spans="1:51" x14ac:dyDescent="0.2">
      <c r="A2540" s="3">
        <v>45774</v>
      </c>
      <c r="B2540">
        <v>45774</v>
      </c>
      <c r="C2540" t="s">
        <v>8110</v>
      </c>
      <c r="D2540" t="s">
        <v>51</v>
      </c>
      <c r="E2540" t="s">
        <v>61</v>
      </c>
      <c r="F2540" t="s">
        <v>62</v>
      </c>
      <c r="G2540" s="1">
        <v>2700</v>
      </c>
      <c r="H2540" s="1">
        <v>4393</v>
      </c>
      <c r="I2540" s="1">
        <v>1900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>
        <v>4600</v>
      </c>
      <c r="P2540" t="s">
        <v>8111</v>
      </c>
      <c r="Q2540" s="2">
        <v>244101</v>
      </c>
      <c r="R2540" t="s">
        <v>55</v>
      </c>
      <c r="S2540">
        <v>0</v>
      </c>
      <c r="T2540" t="s">
        <v>56</v>
      </c>
      <c r="U2540" t="s">
        <v>57</v>
      </c>
      <c r="V2540" s="1">
        <v>2500</v>
      </c>
      <c r="W2540" s="1">
        <v>0</v>
      </c>
      <c r="X2540" s="1">
        <v>0</v>
      </c>
      <c r="AA2540" t="s">
        <v>58</v>
      </c>
      <c r="AB2540" s="1">
        <v>0</v>
      </c>
      <c r="AC2540" s="4">
        <f>IF(ISNUMBER(MATCH(AD2540, $AD$2:AD2539, 0)), INDEX($AC$2:AC2539, MATCH(AD2540, $AD$2:AD2539, 0)), MAX($AC$2:AC2539)+1)</f>
        <v>1</v>
      </c>
      <c r="AD2540" t="str">
        <f t="shared" si="120"/>
        <v>ท่าลี่-กองลอย</v>
      </c>
      <c r="AE2540" t="s">
        <v>55</v>
      </c>
      <c r="AF2540" s="1">
        <v>0</v>
      </c>
      <c r="AG2540" s="1">
        <v>0</v>
      </c>
      <c r="AH2540" s="1">
        <v>0</v>
      </c>
      <c r="AI2540" t="s">
        <v>8112</v>
      </c>
      <c r="AJ2540" s="1">
        <v>1</v>
      </c>
      <c r="AK2540" s="1">
        <v>0</v>
      </c>
      <c r="AL2540" s="1">
        <v>0</v>
      </c>
      <c r="AM2540" s="1">
        <v>0</v>
      </c>
      <c r="AN2540" s="1">
        <v>0</v>
      </c>
      <c r="AO2540" s="1">
        <v>0</v>
      </c>
      <c r="AP2540" s="1">
        <v>0</v>
      </c>
      <c r="AQ2540" s="1">
        <v>0</v>
      </c>
      <c r="AR2540" s="1">
        <v>11493</v>
      </c>
      <c r="AS2540" s="1">
        <v>28.533333333333335</v>
      </c>
      <c r="AT2540" s="1">
        <f>Table1[[#This Row],[รวมต้นทุนค่าเดินทาง]]+Table1[[#This Row],[รวมต้นทุนค่าซ่อม]]+Table1[[#This Row],[รวมค่าเสื่อม]]</f>
        <v>13736.100262467191</v>
      </c>
      <c r="AU2540" s="1">
        <f t="shared" si="118"/>
        <v>13953.293816562818</v>
      </c>
      <c r="AV2540" s="1" t="str" cm="1">
        <f t="array" ref="AV2540">IF(AC2540&lt;4, "เก็บ", IF(OR(AT2540 &lt; PERCENTILE(IF($AC$2:$AC$5092=AC2540, $AT$2:$AT$5092), 0.25) - 1.5 * (PERCENTILE(IF($AC$2:$AC$5092=AC2540, $AT$2:$AT$5092), 0.75) - PERCENTILE(IF($AC$2:$AC$5092=AC2540, $AT$2:$AT$5092), 0.25)), AT2540 &gt; PERCENTILE(IF($AC$2:$AC$5092=AC2540, $AT$2:$AT$5092), 0.75) + 1.5 * (PERCENTILE(IF($AC$2:$AC$5092=AC2540, $AT$2:$AT$5092), 0.75) - PERCENTILE(IF($AC$2:$AC$5092=AC2540, $AT$2:$AT$5092), 0.25))), "ตัด", "เก็บ"))</f>
        <v>เก็บ</v>
      </c>
      <c r="AW2540" s="1">
        <f t="shared" si="119"/>
        <v>13953.293816562818</v>
      </c>
      <c r="AX2540" s="1">
        <v>14426.372718098486</v>
      </c>
      <c r="AY2540" s="1">
        <v>2214.5669291338581</v>
      </c>
    </row>
    <row r="2541" spans="1:51" x14ac:dyDescent="0.2">
      <c r="A2541" s="3">
        <v>45774</v>
      </c>
      <c r="B2541">
        <v>45774</v>
      </c>
      <c r="C2541" t="s">
        <v>8113</v>
      </c>
      <c r="D2541" t="s">
        <v>51</v>
      </c>
      <c r="E2541" t="s">
        <v>61</v>
      </c>
      <c r="F2541" t="s">
        <v>5184</v>
      </c>
      <c r="G2541" s="1">
        <v>2700</v>
      </c>
      <c r="H2541" s="1">
        <v>4393</v>
      </c>
      <c r="I2541" s="1">
        <v>1900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4600</v>
      </c>
      <c r="P2541" t="s">
        <v>8114</v>
      </c>
      <c r="Q2541" s="2">
        <v>244101</v>
      </c>
      <c r="R2541" t="s">
        <v>55</v>
      </c>
      <c r="S2541">
        <v>0</v>
      </c>
      <c r="T2541" t="s">
        <v>56</v>
      </c>
      <c r="U2541" t="s">
        <v>57</v>
      </c>
      <c r="V2541" s="1">
        <v>2500</v>
      </c>
      <c r="W2541" s="1">
        <v>0</v>
      </c>
      <c r="X2541" s="1">
        <v>0</v>
      </c>
      <c r="AA2541" t="s">
        <v>58</v>
      </c>
      <c r="AB2541" s="1">
        <v>0</v>
      </c>
      <c r="AC2541" s="4">
        <f>IF(ISNUMBER(MATCH(AD2541, $AD$2:AD2540, 0)), INDEX($AC$2:AC2540, MATCH(AD2541, $AD$2:AD2540, 0)), MAX($AC$2:AC2540)+1)</f>
        <v>1</v>
      </c>
      <c r="AD2541" t="str">
        <f t="shared" si="120"/>
        <v>ท่าลี่-กองลอย</v>
      </c>
      <c r="AE2541" t="s">
        <v>55</v>
      </c>
      <c r="AF2541" s="1">
        <v>0</v>
      </c>
      <c r="AG2541" s="1">
        <v>0</v>
      </c>
      <c r="AH2541" s="1">
        <v>0</v>
      </c>
      <c r="AI2541" t="s">
        <v>8115</v>
      </c>
      <c r="AJ2541" s="1">
        <v>1</v>
      </c>
      <c r="AK2541" s="1">
        <v>0</v>
      </c>
      <c r="AL2541" s="1">
        <v>0</v>
      </c>
      <c r="AM2541" s="1">
        <v>0</v>
      </c>
      <c r="AN2541" s="1">
        <v>0</v>
      </c>
      <c r="AO2541" s="1">
        <v>0</v>
      </c>
      <c r="AP2541" s="1">
        <v>0</v>
      </c>
      <c r="AQ2541" s="1">
        <v>0</v>
      </c>
      <c r="AR2541" s="1">
        <v>11493</v>
      </c>
      <c r="AS2541" s="1">
        <v>19.753846153846155</v>
      </c>
      <c r="AT2541" s="1">
        <f>Table1[[#This Row],[รวมต้นทุนค่าเดินทาง]]+Table1[[#This Row],[รวมต้นทุนค่าซ่อม]]+Table1[[#This Row],[รวมค่าเสื่อม]]</f>
        <v>13375.336627610799</v>
      </c>
      <c r="AU2541" s="1">
        <f t="shared" si="118"/>
        <v>13953.293816562818</v>
      </c>
      <c r="AV2541" s="1" t="str" cm="1">
        <f t="array" ref="AV2541">IF(AC2541&lt;4, "เก็บ", IF(OR(AT2541 &lt; PERCENTILE(IF($AC$2:$AC$5092=AC2541, $AT$2:$AT$5092), 0.25) - 1.5 * (PERCENTILE(IF($AC$2:$AC$5092=AC2541, $AT$2:$AT$5092), 0.75) - PERCENTILE(IF($AC$2:$AC$5092=AC2541, $AT$2:$AT$5092), 0.25)), AT2541 &gt; PERCENTILE(IF($AC$2:$AC$5092=AC2541, $AT$2:$AT$5092), 0.75) + 1.5 * (PERCENTILE(IF($AC$2:$AC$5092=AC2541, $AT$2:$AT$5092), 0.75) - PERCENTILE(IF($AC$2:$AC$5092=AC2541, $AT$2:$AT$5092), 0.25))), "ตัด", "เก็บ"))</f>
        <v>เก็บ</v>
      </c>
      <c r="AW2541" s="1">
        <f t="shared" si="119"/>
        <v>13953.293816562818</v>
      </c>
      <c r="AX2541" s="1">
        <v>14426.372718098486</v>
      </c>
      <c r="AY2541" s="1">
        <v>1862.5827814569536</v>
      </c>
    </row>
    <row r="2542" spans="1:51" x14ac:dyDescent="0.2">
      <c r="A2542" s="3">
        <v>45774</v>
      </c>
      <c r="B2542">
        <v>45774</v>
      </c>
      <c r="C2542" t="s">
        <v>8116</v>
      </c>
      <c r="D2542" t="s">
        <v>66</v>
      </c>
      <c r="E2542" t="s">
        <v>105</v>
      </c>
      <c r="F2542" t="s">
        <v>525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  <c r="M2542" s="1">
        <v>0</v>
      </c>
      <c r="N2542" s="1">
        <v>779</v>
      </c>
      <c r="O2542" s="1">
        <v>779</v>
      </c>
      <c r="P2542" t="s">
        <v>8117</v>
      </c>
      <c r="Q2542" s="2">
        <v>244101</v>
      </c>
      <c r="R2542" t="s">
        <v>55</v>
      </c>
      <c r="S2542">
        <v>0</v>
      </c>
      <c r="T2542" t="s">
        <v>87</v>
      </c>
      <c r="U2542" t="s">
        <v>71</v>
      </c>
      <c r="V2542" s="1">
        <v>0</v>
      </c>
      <c r="W2542" s="1">
        <v>682</v>
      </c>
      <c r="X2542" s="1">
        <v>0</v>
      </c>
      <c r="Y2542" t="s">
        <v>108</v>
      </c>
      <c r="Z2542" t="s">
        <v>71</v>
      </c>
      <c r="AA2542" t="s">
        <v>1647</v>
      </c>
      <c r="AB2542" s="1">
        <v>0</v>
      </c>
      <c r="AC2542" s="4">
        <f>IF(ISNUMBER(MATCH(AD2542, $AD$2:AD2541, 0)), INDEX($AC$2:AC2541, MATCH(AD2542, $AD$2:AD2541, 0)), MAX($AC$2:AC2541)+1)</f>
        <v>6</v>
      </c>
      <c r="AD2542" t="str">
        <f t="shared" si="120"/>
        <v>เชียงราย-เชียงใหม่</v>
      </c>
      <c r="AE2542" t="s">
        <v>55</v>
      </c>
      <c r="AF2542" s="1">
        <v>0</v>
      </c>
      <c r="AG2542" s="1">
        <v>0</v>
      </c>
      <c r="AH2542" s="1">
        <v>0</v>
      </c>
      <c r="AI2542" t="s">
        <v>8118</v>
      </c>
      <c r="AJ2542" s="1">
        <v>1</v>
      </c>
      <c r="AK2542" s="1">
        <v>0</v>
      </c>
      <c r="AL2542" s="1">
        <v>0</v>
      </c>
      <c r="AM2542" s="1">
        <v>0</v>
      </c>
      <c r="AN2542" s="1">
        <v>0</v>
      </c>
      <c r="AO2542" s="1">
        <v>0</v>
      </c>
      <c r="AP2542" s="1">
        <v>0</v>
      </c>
      <c r="AQ2542" s="1">
        <v>0</v>
      </c>
      <c r="AR2542" s="1">
        <v>1461</v>
      </c>
      <c r="AS2542" s="1">
        <v>702.72203124999999</v>
      </c>
      <c r="AT2542" s="1">
        <f>Table1[[#This Row],[รวมต้นทุนค่าเดินทาง]]+Table1[[#This Row],[รวมต้นทุนค่าซ่อม]]+Table1[[#This Row],[รวมค่าเสื่อม]]</f>
        <v>3669.998181877615</v>
      </c>
      <c r="AU2542" s="1">
        <f t="shared" si="118"/>
        <v>4428.3346813776061</v>
      </c>
      <c r="AV2542" s="1" t="str" cm="1">
        <f t="array" ref="AV2542">IF(AC2542&lt;4, "เก็บ", IF(OR(AT2542 &lt; PERCENTILE(IF($AC$2:$AC$5092=AC2542, $AT$2:$AT$5092), 0.25) - 1.5 * (PERCENTILE(IF($AC$2:$AC$5092=AC2542, $AT$2:$AT$5092), 0.75) - PERCENTILE(IF($AC$2:$AC$5092=AC2542, $AT$2:$AT$5092), 0.25)), AT2542 &gt; PERCENTILE(IF($AC$2:$AC$5092=AC2542, $AT$2:$AT$5092), 0.75) + 1.5 * (PERCENTILE(IF($AC$2:$AC$5092=AC2542, $AT$2:$AT$5092), 0.75) - PERCENTILE(IF($AC$2:$AC$5092=AC2542, $AT$2:$AT$5092), 0.25))), "ตัด", "เก็บ"))</f>
        <v>เก็บ</v>
      </c>
      <c r="AW2542" s="1">
        <f t="shared" si="119"/>
        <v>3873.7679454274344</v>
      </c>
      <c r="AX2542" s="1">
        <v>2781.4385174989698</v>
      </c>
      <c r="AY2542" s="1">
        <v>1506.2761506276152</v>
      </c>
    </row>
    <row r="2543" spans="1:51" x14ac:dyDescent="0.2">
      <c r="A2543" s="3">
        <v>45774</v>
      </c>
      <c r="B2543">
        <v>45774</v>
      </c>
      <c r="C2543" t="s">
        <v>8119</v>
      </c>
      <c r="D2543" t="s">
        <v>66</v>
      </c>
      <c r="E2543" t="s">
        <v>84</v>
      </c>
      <c r="F2543" t="s">
        <v>543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  <c r="L2543" s="1">
        <v>0</v>
      </c>
      <c r="M2543" s="1">
        <v>0</v>
      </c>
      <c r="N2543" s="1">
        <v>0</v>
      </c>
      <c r="O2543" s="1">
        <v>0</v>
      </c>
      <c r="P2543" t="s">
        <v>8120</v>
      </c>
      <c r="Q2543" s="2">
        <v>244101</v>
      </c>
      <c r="R2543" t="s">
        <v>55</v>
      </c>
      <c r="S2543">
        <v>0</v>
      </c>
      <c r="T2543" t="s">
        <v>87</v>
      </c>
      <c r="U2543" t="s">
        <v>71</v>
      </c>
      <c r="V2543" s="1">
        <v>0</v>
      </c>
      <c r="W2543" s="1">
        <v>1201</v>
      </c>
      <c r="X2543" s="1">
        <v>0</v>
      </c>
      <c r="Y2543" t="s">
        <v>87</v>
      </c>
      <c r="Z2543" t="s">
        <v>71</v>
      </c>
      <c r="AA2543" t="s">
        <v>4653</v>
      </c>
      <c r="AB2543" s="1">
        <v>0</v>
      </c>
      <c r="AC2543" s="4">
        <f>IF(ISNUMBER(MATCH(AD2543, $AD$2:AD2542, 0)), INDEX($AC$2:AC2542, MATCH(AD2543, $AD$2:AD2542, 0)), MAX($AC$2:AC2542)+1)</f>
        <v>6</v>
      </c>
      <c r="AD2543" t="str">
        <f t="shared" si="120"/>
        <v>เชียงราย-เชียงใหม่</v>
      </c>
      <c r="AE2543" t="s">
        <v>55</v>
      </c>
      <c r="AF2543" s="1">
        <v>0</v>
      </c>
      <c r="AG2543" s="1">
        <v>0</v>
      </c>
      <c r="AH2543" s="1">
        <v>0</v>
      </c>
      <c r="AI2543" t="s">
        <v>8121</v>
      </c>
      <c r="AJ2543" s="1">
        <v>1</v>
      </c>
      <c r="AK2543" s="1">
        <v>0</v>
      </c>
      <c r="AL2543" s="1">
        <v>0</v>
      </c>
      <c r="AM2543" s="1">
        <v>0</v>
      </c>
      <c r="AN2543" s="1">
        <v>0</v>
      </c>
      <c r="AO2543" s="1">
        <v>0</v>
      </c>
      <c r="AP2543" s="1">
        <v>0</v>
      </c>
      <c r="AQ2543" s="1">
        <v>0</v>
      </c>
      <c r="AR2543" s="1">
        <v>1201</v>
      </c>
      <c r="AS2543" s="1">
        <v>1039.0943749999999</v>
      </c>
      <c r="AT2543" s="1">
        <f>Table1[[#This Row],[รวมต้นทุนค่าเดินทาง]]+Table1[[#This Row],[รวมต้นทุนค่าซ่อม]]+Table1[[#This Row],[รวมค่าเสื่อม]]</f>
        <v>3927.5943749999997</v>
      </c>
      <c r="AU2543" s="1">
        <f t="shared" si="118"/>
        <v>4428.3346813776061</v>
      </c>
      <c r="AV2543" s="1" t="str" cm="1">
        <f t="array" ref="AV2543">IF(AC2543&lt;4, "เก็บ", IF(OR(AT2543 &lt; PERCENTILE(IF($AC$2:$AC$5092=AC2543, $AT$2:$AT$5092), 0.25) - 1.5 * (PERCENTILE(IF($AC$2:$AC$5092=AC2543, $AT$2:$AT$5092), 0.75) - PERCENTILE(IF($AC$2:$AC$5092=AC2543, $AT$2:$AT$5092), 0.25)), AT2543 &gt; PERCENTILE(IF($AC$2:$AC$5092=AC2543, $AT$2:$AT$5092), 0.75) + 1.5 * (PERCENTILE(IF($AC$2:$AC$5092=AC2543, $AT$2:$AT$5092), 0.75) - PERCENTILE(IF($AC$2:$AC$5092=AC2543, $AT$2:$AT$5092), 0.25))), "ตัด", "เก็บ"))</f>
        <v>เก็บ</v>
      </c>
      <c r="AW2543" s="1">
        <f t="shared" si="119"/>
        <v>3873.7679454274344</v>
      </c>
      <c r="AX2543" s="1">
        <v>2781.4385174989698</v>
      </c>
      <c r="AY2543" s="1">
        <v>1687.5</v>
      </c>
    </row>
    <row r="2544" spans="1:51" x14ac:dyDescent="0.2">
      <c r="A2544" s="3">
        <v>45774</v>
      </c>
      <c r="B2544">
        <v>45774</v>
      </c>
      <c r="C2544" t="s">
        <v>8122</v>
      </c>
      <c r="D2544" t="s">
        <v>66</v>
      </c>
      <c r="E2544" t="s">
        <v>184</v>
      </c>
      <c r="F2544" t="s">
        <v>1060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  <c r="O2544" s="1">
        <v>714</v>
      </c>
      <c r="P2544" t="s">
        <v>8123</v>
      </c>
      <c r="Q2544" s="2">
        <v>244101</v>
      </c>
      <c r="R2544" t="s">
        <v>55</v>
      </c>
      <c r="S2544">
        <v>0</v>
      </c>
      <c r="T2544" t="s">
        <v>114</v>
      </c>
      <c r="U2544" t="s">
        <v>71</v>
      </c>
      <c r="V2544" s="1">
        <v>0</v>
      </c>
      <c r="W2544" s="1">
        <v>1688</v>
      </c>
      <c r="X2544" s="1">
        <v>714</v>
      </c>
      <c r="Y2544" t="s">
        <v>114</v>
      </c>
      <c r="Z2544" t="s">
        <v>71</v>
      </c>
      <c r="AA2544" t="s">
        <v>8124</v>
      </c>
      <c r="AB2544" s="1">
        <v>0</v>
      </c>
      <c r="AC2544" s="4">
        <f>IF(ISNUMBER(MATCH(AD2544, $AD$2:AD2543, 0)), INDEX($AC$2:AC2543, MATCH(AD2544, $AD$2:AD2543, 0)), MAX($AC$2:AC2543)+1)</f>
        <v>7</v>
      </c>
      <c r="AD2544" t="str">
        <f t="shared" si="120"/>
        <v>แม่สาย-เชียงใหม่</v>
      </c>
      <c r="AE2544" t="s">
        <v>55</v>
      </c>
      <c r="AF2544" s="1">
        <v>0</v>
      </c>
      <c r="AG2544" s="1">
        <v>0</v>
      </c>
      <c r="AH2544" s="1">
        <v>0</v>
      </c>
      <c r="AI2544" t="s">
        <v>8125</v>
      </c>
      <c r="AJ2544" s="1">
        <v>1</v>
      </c>
      <c r="AK2544" s="1">
        <v>0</v>
      </c>
      <c r="AL2544" s="1">
        <v>0</v>
      </c>
      <c r="AM2544" s="1">
        <v>0</v>
      </c>
      <c r="AN2544" s="1">
        <v>0</v>
      </c>
      <c r="AO2544" s="1">
        <v>0</v>
      </c>
      <c r="AP2544" s="1">
        <v>0</v>
      </c>
      <c r="AQ2544" s="1">
        <v>0</v>
      </c>
      <c r="AR2544" s="1">
        <v>2402</v>
      </c>
      <c r="AS2544" s="1">
        <v>2984.4049999999997</v>
      </c>
      <c r="AT2544" s="1">
        <f>Table1[[#This Row],[รวมต้นทุนค่าเดินทาง]]+Table1[[#This Row],[รวมต้นทุนค่าซ่อม]]+Table1[[#This Row],[รวมค่าเสื่อม]]</f>
        <v>6828.7126923076921</v>
      </c>
      <c r="AU2544" s="1">
        <f t="shared" si="118"/>
        <v>4610.750953896033</v>
      </c>
      <c r="AV2544" s="1" t="str" cm="1">
        <f t="array" ref="AV2544">IF(AC2544&lt;4, "เก็บ", IF(OR(AT2544 &lt; PERCENTILE(IF($AC$2:$AC$5092=AC2544, $AT$2:$AT$5092), 0.25) - 1.5 * (PERCENTILE(IF($AC$2:$AC$5092=AC2544, $AT$2:$AT$5092), 0.75) - PERCENTILE(IF($AC$2:$AC$5092=AC2544, $AT$2:$AT$5092), 0.25)), AT2544 &gt; PERCENTILE(IF($AC$2:$AC$5092=AC2544, $AT$2:$AT$5092), 0.75) + 1.5 * (PERCENTILE(IF($AC$2:$AC$5092=AC2544, $AT$2:$AT$5092), 0.75) - PERCENTILE(IF($AC$2:$AC$5092=AC2544, $AT$2:$AT$5092), 0.25))), "ตัด", "เก็บ"))</f>
        <v>เก็บ</v>
      </c>
      <c r="AW2544" s="1">
        <f t="shared" si="119"/>
        <v>3940.0604671629926</v>
      </c>
      <c r="AX2544" s="1">
        <v>3152.7453177985908</v>
      </c>
      <c r="AY2544" s="1">
        <v>1442.3076923076924</v>
      </c>
    </row>
    <row r="2545" spans="1:51" x14ac:dyDescent="0.2">
      <c r="A2545" s="3">
        <v>45775</v>
      </c>
      <c r="B2545">
        <v>45775</v>
      </c>
      <c r="C2545" t="s">
        <v>8126</v>
      </c>
      <c r="D2545" t="s">
        <v>66</v>
      </c>
      <c r="E2545" t="s">
        <v>124</v>
      </c>
      <c r="F2545" t="s">
        <v>388</v>
      </c>
      <c r="G2545" s="1">
        <v>909</v>
      </c>
      <c r="H2545" s="1">
        <v>0</v>
      </c>
      <c r="I2545" s="1">
        <v>400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>
        <v>1309</v>
      </c>
      <c r="P2545" t="s">
        <v>8127</v>
      </c>
      <c r="Q2545" s="2">
        <v>244102</v>
      </c>
      <c r="R2545" t="s">
        <v>70</v>
      </c>
      <c r="S2545">
        <v>0</v>
      </c>
      <c r="T2545" t="s">
        <v>254</v>
      </c>
      <c r="U2545" t="s">
        <v>161</v>
      </c>
      <c r="V2545" s="1">
        <v>0</v>
      </c>
      <c r="W2545" s="1">
        <v>0</v>
      </c>
      <c r="X2545" s="1">
        <v>0</v>
      </c>
      <c r="AA2545" t="s">
        <v>58</v>
      </c>
      <c r="AB2545" s="1">
        <v>0</v>
      </c>
      <c r="AC2545" s="4">
        <f>IF(ISNUMBER(MATCH(AD2545, $AD$2:AD2544, 0)), INDEX($AC$2:AC2544, MATCH(AD2545, $AD$2:AD2544, 0)), MAX($AC$2:AC2544)+1)</f>
        <v>11</v>
      </c>
      <c r="AD2545" t="str">
        <f t="shared" si="120"/>
        <v>ลำปาง-พุทธมณฑลสาย 2</v>
      </c>
      <c r="AE2545" t="s">
        <v>73</v>
      </c>
      <c r="AF2545" s="1">
        <v>0</v>
      </c>
      <c r="AG2545" s="1">
        <v>0</v>
      </c>
      <c r="AH2545" s="1">
        <v>0</v>
      </c>
      <c r="AI2545" t="s">
        <v>8128</v>
      </c>
      <c r="AJ2545" s="1">
        <v>1</v>
      </c>
      <c r="AK2545" s="1">
        <v>720</v>
      </c>
      <c r="AL2545" s="1">
        <v>720</v>
      </c>
      <c r="AM2545" s="1">
        <v>1</v>
      </c>
      <c r="AN2545" s="1">
        <v>0</v>
      </c>
      <c r="AO2545" s="1">
        <v>0</v>
      </c>
      <c r="AP2545" s="1">
        <v>0</v>
      </c>
      <c r="AQ2545" s="1">
        <v>0</v>
      </c>
      <c r="AR2545" s="1">
        <v>1309</v>
      </c>
      <c r="AS2545" s="1">
        <v>853.77809774271736</v>
      </c>
      <c r="AT2545" s="1">
        <f>Table1[[#This Row],[รวมต้นทุนค่าเดินทาง]]+Table1[[#This Row],[รวมต้นทุนค่าซ่อม]]+Table1[[#This Row],[รวมค่าเสื่อม]]</f>
        <v>4650.1266365880492</v>
      </c>
      <c r="AU2545" s="1">
        <f t="shared" si="118"/>
        <v>4930.4097489270907</v>
      </c>
      <c r="AV2545" s="1" t="str" cm="1">
        <f t="array" ref="AV2545">IF(AC2545&lt;4, "เก็บ", IF(OR(AT2545 &lt; PERCENTILE(IF($AC$2:$AC$5092=AC2545, $AT$2:$AT$5092), 0.25) - 1.5 * (PERCENTILE(IF($AC$2:$AC$5092=AC2545, $AT$2:$AT$5092), 0.75) - PERCENTILE(IF($AC$2:$AC$5092=AC2545, $AT$2:$AT$5092), 0.25)), AT2545 &gt; PERCENTILE(IF($AC$2:$AC$5092=AC2545, $AT$2:$AT$5092), 0.75) + 1.5 * (PERCENTILE(IF($AC$2:$AC$5092=AC2545, $AT$2:$AT$5092), 0.75) - PERCENTILE(IF($AC$2:$AC$5092=AC2545, $AT$2:$AT$5092), 0.25))), "ตัด", "เก็บ"))</f>
        <v>เก็บ</v>
      </c>
      <c r="AW2545" s="1">
        <f t="shared" si="119"/>
        <v>4496.4734610911819</v>
      </c>
      <c r="AX2545" s="1">
        <v>2927.9145864762854</v>
      </c>
      <c r="AY2545" s="1">
        <v>2487.3485388453314</v>
      </c>
    </row>
    <row r="2546" spans="1:51" x14ac:dyDescent="0.2">
      <c r="A2546" s="3">
        <v>45775</v>
      </c>
      <c r="B2546">
        <v>45775</v>
      </c>
      <c r="C2546" t="s">
        <v>8129</v>
      </c>
      <c r="D2546" t="s">
        <v>66</v>
      </c>
      <c r="E2546" t="s">
        <v>124</v>
      </c>
      <c r="F2546" t="s">
        <v>252</v>
      </c>
      <c r="G2546" s="1">
        <v>909</v>
      </c>
      <c r="H2546" s="1">
        <v>0</v>
      </c>
      <c r="I2546" s="1">
        <v>400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>
        <v>1309</v>
      </c>
      <c r="P2546" t="s">
        <v>8130</v>
      </c>
      <c r="Q2546" s="2">
        <v>244102</v>
      </c>
      <c r="R2546" t="s">
        <v>70</v>
      </c>
      <c r="S2546">
        <v>0</v>
      </c>
      <c r="T2546" t="s">
        <v>254</v>
      </c>
      <c r="U2546" t="s">
        <v>161</v>
      </c>
      <c r="V2546" s="1">
        <v>0</v>
      </c>
      <c r="W2546" s="1">
        <v>0</v>
      </c>
      <c r="X2546" s="1">
        <v>0</v>
      </c>
      <c r="AA2546" t="s">
        <v>58</v>
      </c>
      <c r="AB2546" s="1">
        <v>0</v>
      </c>
      <c r="AC2546" s="4">
        <f>IF(ISNUMBER(MATCH(AD2546, $AD$2:AD2545, 0)), INDEX($AC$2:AC2545, MATCH(AD2546, $AD$2:AD2545, 0)), MAX($AC$2:AC2545)+1)</f>
        <v>11</v>
      </c>
      <c r="AD2546" t="str">
        <f t="shared" si="120"/>
        <v>ลำปาง-พุทธมณฑลสาย 2</v>
      </c>
      <c r="AE2546" t="s">
        <v>73</v>
      </c>
      <c r="AF2546" s="1">
        <v>0</v>
      </c>
      <c r="AG2546" s="1">
        <v>0</v>
      </c>
      <c r="AH2546" s="1">
        <v>0</v>
      </c>
      <c r="AI2546" t="s">
        <v>8131</v>
      </c>
      <c r="AJ2546" s="1">
        <v>1</v>
      </c>
      <c r="AK2546" s="1">
        <v>720</v>
      </c>
      <c r="AL2546" s="1">
        <v>720</v>
      </c>
      <c r="AM2546" s="1">
        <v>1</v>
      </c>
      <c r="AN2546" s="1">
        <v>0</v>
      </c>
      <c r="AO2546" s="1">
        <v>0</v>
      </c>
      <c r="AP2546" s="1">
        <v>0</v>
      </c>
      <c r="AQ2546" s="1">
        <v>0</v>
      </c>
      <c r="AR2546" s="1">
        <v>1309</v>
      </c>
      <c r="AS2546" s="1">
        <v>2358.1290739717829</v>
      </c>
      <c r="AT2546" s="1">
        <f>Table1[[#This Row],[รวมต้นทุนค่าเดินทาง]]+Table1[[#This Row],[รวมต้นทุนค่าซ่อม]]+Table1[[#This Row],[รวมค่าเสื่อม]]</f>
        <v>6255.5991499557331</v>
      </c>
      <c r="AU2546" s="1">
        <f t="shared" si="118"/>
        <v>4930.4097489270907</v>
      </c>
      <c r="AV2546" s="1" t="str" cm="1">
        <f t="array" ref="AV2546">IF(AC2546&lt;4, "เก็บ", IF(OR(AT2546 &lt; PERCENTILE(IF($AC$2:$AC$5092=AC2546, $AT$2:$AT$5092), 0.25) - 1.5 * (PERCENTILE(IF($AC$2:$AC$5092=AC2546, $AT$2:$AT$5092), 0.75) - PERCENTILE(IF($AC$2:$AC$5092=AC2546, $AT$2:$AT$5092), 0.25)), AT2546 &gt; PERCENTILE(IF($AC$2:$AC$5092=AC2546, $AT$2:$AT$5092), 0.75) + 1.5 * (PERCENTILE(IF($AC$2:$AC$5092=AC2546, $AT$2:$AT$5092), 0.75) - PERCENTILE(IF($AC$2:$AC$5092=AC2546, $AT$2:$AT$5092), 0.25))), "ตัด", "เก็บ"))</f>
        <v>เก็บ</v>
      </c>
      <c r="AW2546" s="1">
        <f t="shared" si="119"/>
        <v>4496.4734610911819</v>
      </c>
      <c r="AX2546" s="1">
        <v>2927.9145864762854</v>
      </c>
      <c r="AY2546" s="1">
        <v>2588.4700759839498</v>
      </c>
    </row>
    <row r="2547" spans="1:51" x14ac:dyDescent="0.2">
      <c r="A2547" s="3">
        <v>45775</v>
      </c>
      <c r="B2547">
        <v>45775</v>
      </c>
      <c r="C2547" t="s">
        <v>8132</v>
      </c>
      <c r="D2547" t="s">
        <v>66</v>
      </c>
      <c r="E2547" t="s">
        <v>124</v>
      </c>
      <c r="F2547" t="s">
        <v>201</v>
      </c>
      <c r="G2547" s="1">
        <v>0</v>
      </c>
      <c r="H2547" s="1">
        <v>0</v>
      </c>
      <c r="I2547" s="1">
        <v>500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  <c r="O2547" s="1">
        <v>500</v>
      </c>
      <c r="P2547" t="s">
        <v>8133</v>
      </c>
      <c r="Q2547" s="2">
        <v>244102</v>
      </c>
      <c r="R2547" t="s">
        <v>70</v>
      </c>
      <c r="S2547">
        <v>0</v>
      </c>
      <c r="T2547" t="s">
        <v>71</v>
      </c>
      <c r="U2547" t="s">
        <v>161</v>
      </c>
      <c r="V2547" s="1">
        <v>0</v>
      </c>
      <c r="W2547" s="1">
        <v>0</v>
      </c>
      <c r="X2547" s="1">
        <v>0</v>
      </c>
      <c r="AA2547" t="s">
        <v>58</v>
      </c>
      <c r="AB2547" s="1">
        <v>0</v>
      </c>
      <c r="AC2547" s="4">
        <f>IF(ISNUMBER(MATCH(AD2547, $AD$2:AD2546, 0)), INDEX($AC$2:AC2546, MATCH(AD2547, $AD$2:AD2546, 0)), MAX($AC$2:AC2546)+1)</f>
        <v>9</v>
      </c>
      <c r="AD2547" t="str">
        <f t="shared" si="120"/>
        <v>เชียงใหม่-พุทธมณฑลสาย 2</v>
      </c>
      <c r="AE2547" t="s">
        <v>73</v>
      </c>
      <c r="AF2547" s="1">
        <v>0</v>
      </c>
      <c r="AG2547" s="1">
        <v>0</v>
      </c>
      <c r="AH2547" s="1">
        <v>0</v>
      </c>
      <c r="AI2547" t="s">
        <v>8134</v>
      </c>
      <c r="AJ2547" s="1">
        <v>1</v>
      </c>
      <c r="AK2547" s="1">
        <v>720</v>
      </c>
      <c r="AL2547" s="1">
        <v>720</v>
      </c>
      <c r="AM2547" s="1">
        <v>1</v>
      </c>
      <c r="AN2547" s="1">
        <v>0</v>
      </c>
      <c r="AO2547" s="1">
        <v>0</v>
      </c>
      <c r="AP2547" s="1">
        <v>0</v>
      </c>
      <c r="AQ2547" s="1">
        <v>0</v>
      </c>
      <c r="AR2547" s="1">
        <v>500</v>
      </c>
      <c r="AS2547" s="1">
        <v>3123.0473996028554</v>
      </c>
      <c r="AT2547" s="1">
        <f>Table1[[#This Row],[รวมต้นทุนค่าเดินทาง]]+Table1[[#This Row],[รวมต้นทุนค่าซ่อม]]+Table1[[#This Row],[รวมค่าเสื่อม]]</f>
        <v>5259.6338523657787</v>
      </c>
      <c r="AU2547" s="1">
        <f t="shared" si="118"/>
        <v>4623.2312262414152</v>
      </c>
      <c r="AV2547" s="1" t="str" cm="1">
        <f t="array" ref="AV2547">IF(AC2547&lt;4, "เก็บ", IF(OR(AT2547 &lt; PERCENTILE(IF($AC$2:$AC$5092=AC2547, $AT$2:$AT$5092), 0.25) - 1.5 * (PERCENTILE(IF($AC$2:$AC$5092=AC2547, $AT$2:$AT$5092), 0.75) - PERCENTILE(IF($AC$2:$AC$5092=AC2547, $AT$2:$AT$5092), 0.25)), AT2547 &gt; PERCENTILE(IF($AC$2:$AC$5092=AC2547, $AT$2:$AT$5092), 0.75) + 1.5 * (PERCENTILE(IF($AC$2:$AC$5092=AC2547, $AT$2:$AT$5092), 0.75) - PERCENTILE(IF($AC$2:$AC$5092=AC2547, $AT$2:$AT$5092), 0.25))), "ตัด", "เก็บ"))</f>
        <v>เก็บ</v>
      </c>
      <c r="AW2547" s="1">
        <f t="shared" si="119"/>
        <v>4005.4952465164292</v>
      </c>
      <c r="AX2547" s="1">
        <v>2577.9546108768855</v>
      </c>
      <c r="AY2547" s="1">
        <v>1636.5864527629233</v>
      </c>
    </row>
    <row r="2548" spans="1:51" x14ac:dyDescent="0.2">
      <c r="A2548" s="3">
        <v>45775</v>
      </c>
      <c r="B2548">
        <v>45775</v>
      </c>
      <c r="C2548" t="s">
        <v>8135</v>
      </c>
      <c r="D2548" t="s">
        <v>66</v>
      </c>
      <c r="E2548" t="s">
        <v>67</v>
      </c>
      <c r="F2548" t="s">
        <v>529</v>
      </c>
      <c r="G2548" s="1">
        <v>0</v>
      </c>
      <c r="H2548" s="1">
        <v>779</v>
      </c>
      <c r="I2548" s="1">
        <v>400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>
        <v>400</v>
      </c>
      <c r="P2548" t="s">
        <v>8136</v>
      </c>
      <c r="Q2548" s="2">
        <v>244102</v>
      </c>
      <c r="R2548" t="s">
        <v>70</v>
      </c>
      <c r="S2548">
        <v>0</v>
      </c>
      <c r="T2548" t="s">
        <v>88</v>
      </c>
      <c r="U2548" t="s">
        <v>93</v>
      </c>
      <c r="V2548" s="1">
        <v>0</v>
      </c>
      <c r="W2548" s="1">
        <v>0</v>
      </c>
      <c r="X2548" s="1">
        <v>0</v>
      </c>
      <c r="AA2548" t="s">
        <v>58</v>
      </c>
      <c r="AB2548" s="1">
        <v>0</v>
      </c>
      <c r="AC2548" s="4">
        <f>IF(ISNUMBER(MATCH(AD2548, $AD$2:AD2547, 0)), INDEX($AC$2:AC2547, MATCH(AD2548, $AD$2:AD2547, 0)), MAX($AC$2:AC2547)+1)</f>
        <v>51</v>
      </c>
      <c r="AD2548" t="str">
        <f t="shared" si="120"/>
        <v>แพร่-ตลาดไท</v>
      </c>
      <c r="AE2548" t="s">
        <v>73</v>
      </c>
      <c r="AF2548" s="1">
        <v>0</v>
      </c>
      <c r="AG2548" s="1">
        <v>0</v>
      </c>
      <c r="AH2548" s="1">
        <v>0</v>
      </c>
      <c r="AI2548" t="s">
        <v>8137</v>
      </c>
      <c r="AJ2548" s="1">
        <v>1</v>
      </c>
      <c r="AK2548" s="1">
        <v>572</v>
      </c>
      <c r="AL2548" s="1">
        <v>572</v>
      </c>
      <c r="AM2548" s="1">
        <v>1</v>
      </c>
      <c r="AN2548" s="1">
        <v>0</v>
      </c>
      <c r="AO2548" s="1">
        <v>0</v>
      </c>
      <c r="AP2548" s="1">
        <v>0</v>
      </c>
      <c r="AQ2548" s="1">
        <v>0</v>
      </c>
      <c r="AR2548" s="1">
        <v>1179</v>
      </c>
      <c r="AS2548" s="1">
        <v>2851.7652434742909</v>
      </c>
      <c r="AT2548" s="1">
        <f>Table1[[#This Row],[รวมต้นทุนค่าเดินทาง]]+Table1[[#This Row],[รวมต้นทุนค่าซ่อม]]+Table1[[#This Row],[รวมค่าเสื่อม]]</f>
        <v>6245.8737203251076</v>
      </c>
      <c r="AU2548" s="1">
        <f t="shared" si="118"/>
        <v>4737.6107634746759</v>
      </c>
      <c r="AV2548" s="1" t="str" cm="1">
        <f t="array" ref="AV2548">IF(AC2548&lt;4, "เก็บ", IF(OR(AT2548 &lt; PERCENTILE(IF($AC$2:$AC$5092=AC2548, $AT$2:$AT$5092), 0.25) - 1.5 * (PERCENTILE(IF($AC$2:$AC$5092=AC2548, $AT$2:$AT$5092), 0.75) - PERCENTILE(IF($AC$2:$AC$5092=AC2548, $AT$2:$AT$5092), 0.25)), AT2548 &gt; PERCENTILE(IF($AC$2:$AC$5092=AC2548, $AT$2:$AT$5092), 0.75) + 1.5 * (PERCENTILE(IF($AC$2:$AC$5092=AC2548, $AT$2:$AT$5092), 0.75) - PERCENTILE(IF($AC$2:$AC$5092=AC2548, $AT$2:$AT$5092), 0.25))), "ตัด", "เก็บ"))</f>
        <v>เก็บ</v>
      </c>
      <c r="AW2548" s="1">
        <f t="shared" si="119"/>
        <v>4487.1668970521196</v>
      </c>
      <c r="AX2548" s="1">
        <v>3014.4338711558335</v>
      </c>
      <c r="AY2548" s="1">
        <v>2215.1084768508163</v>
      </c>
    </row>
    <row r="2549" spans="1:51" x14ac:dyDescent="0.2">
      <c r="A2549" s="3">
        <v>45776</v>
      </c>
      <c r="B2549">
        <v>45776</v>
      </c>
      <c r="C2549" t="s">
        <v>8138</v>
      </c>
      <c r="D2549" t="s">
        <v>66</v>
      </c>
      <c r="E2549" t="s">
        <v>124</v>
      </c>
      <c r="F2549" t="s">
        <v>164</v>
      </c>
      <c r="G2549" s="1">
        <v>0</v>
      </c>
      <c r="H2549" s="1">
        <v>1039</v>
      </c>
      <c r="I2549" s="1">
        <v>500</v>
      </c>
      <c r="J2549" s="1">
        <v>0</v>
      </c>
      <c r="K2549" s="1">
        <v>0</v>
      </c>
      <c r="L2549" s="1">
        <v>0</v>
      </c>
      <c r="M2549" s="1">
        <v>0</v>
      </c>
      <c r="N2549" s="1">
        <v>0</v>
      </c>
      <c r="O2549" s="1">
        <v>500</v>
      </c>
      <c r="P2549" t="s">
        <v>8139</v>
      </c>
      <c r="Q2549" s="2">
        <v>244103</v>
      </c>
      <c r="R2549" t="s">
        <v>70</v>
      </c>
      <c r="S2549">
        <v>0</v>
      </c>
      <c r="T2549" t="s">
        <v>71</v>
      </c>
      <c r="U2549" t="s">
        <v>161</v>
      </c>
      <c r="V2549" s="1">
        <v>0</v>
      </c>
      <c r="W2549" s="1">
        <v>0</v>
      </c>
      <c r="X2549" s="1">
        <v>0</v>
      </c>
      <c r="AA2549" t="s">
        <v>58</v>
      </c>
      <c r="AB2549" s="1">
        <v>0</v>
      </c>
      <c r="AC2549" s="4">
        <f>IF(ISNUMBER(MATCH(AD2549, $AD$2:AD2548, 0)), INDEX($AC$2:AC2548, MATCH(AD2549, $AD$2:AD2548, 0)), MAX($AC$2:AC2548)+1)</f>
        <v>9</v>
      </c>
      <c r="AD2549" t="str">
        <f t="shared" si="120"/>
        <v>เชียงใหม่-พุทธมณฑลสาย 2</v>
      </c>
      <c r="AE2549" t="s">
        <v>73</v>
      </c>
      <c r="AF2549" s="1">
        <v>0</v>
      </c>
      <c r="AG2549" s="1">
        <v>0</v>
      </c>
      <c r="AH2549" s="1">
        <v>0</v>
      </c>
      <c r="AI2549" t="s">
        <v>8140</v>
      </c>
      <c r="AJ2549" s="1">
        <v>1</v>
      </c>
      <c r="AK2549" s="1">
        <v>720</v>
      </c>
      <c r="AL2549" s="1">
        <v>720</v>
      </c>
      <c r="AM2549" s="1">
        <v>1</v>
      </c>
      <c r="AN2549" s="1">
        <v>0</v>
      </c>
      <c r="AO2549" s="1">
        <v>0</v>
      </c>
      <c r="AP2549" s="1">
        <v>0</v>
      </c>
      <c r="AQ2549" s="1">
        <v>0</v>
      </c>
      <c r="AR2549" s="1">
        <v>1539</v>
      </c>
      <c r="AS2549" s="1">
        <v>2085.6152546703925</v>
      </c>
      <c r="AT2549" s="1">
        <f>Table1[[#This Row],[รวมต้นทุนค่าเดินทาง]]+Table1[[#This Row],[รวมต้นทุนค่าซ่อม]]+Table1[[#This Row],[รวมค่าเสื่อม]]</f>
        <v>6620.2547895541138</v>
      </c>
      <c r="AU2549" s="1">
        <f t="shared" si="118"/>
        <v>4623.2312262414152</v>
      </c>
      <c r="AV2549" s="1" t="str" cm="1">
        <f t="array" ref="AV2549">IF(AC2549&lt;4, "เก็บ", IF(OR(AT2549 &lt; PERCENTILE(IF($AC$2:$AC$5092=AC2549, $AT$2:$AT$5092), 0.25) - 1.5 * (PERCENTILE(IF($AC$2:$AC$5092=AC2549, $AT$2:$AT$5092), 0.75) - PERCENTILE(IF($AC$2:$AC$5092=AC2549, $AT$2:$AT$5092), 0.25)), AT2549 &gt; PERCENTILE(IF($AC$2:$AC$5092=AC2549, $AT$2:$AT$5092), 0.75) + 1.5 * (PERCENTILE(IF($AC$2:$AC$5092=AC2549, $AT$2:$AT$5092), 0.75) - PERCENTILE(IF($AC$2:$AC$5092=AC2549, $AT$2:$AT$5092), 0.25))), "ตัด", "เก็บ"))</f>
        <v>เก็บ</v>
      </c>
      <c r="AW2549" s="1">
        <f t="shared" si="119"/>
        <v>4005.4952465164292</v>
      </c>
      <c r="AX2549" s="1">
        <v>2577.9546108768855</v>
      </c>
      <c r="AY2549" s="1">
        <v>2995.6395348837209</v>
      </c>
    </row>
    <row r="2550" spans="1:51" x14ac:dyDescent="0.2">
      <c r="A2550" s="3">
        <v>45776</v>
      </c>
      <c r="B2550">
        <v>45776</v>
      </c>
      <c r="C2550" t="s">
        <v>8141</v>
      </c>
      <c r="D2550" t="s">
        <v>66</v>
      </c>
      <c r="E2550" t="s">
        <v>124</v>
      </c>
      <c r="F2550" t="s">
        <v>360</v>
      </c>
      <c r="G2550" s="1">
        <v>0</v>
      </c>
      <c r="H2550" s="1">
        <v>1039</v>
      </c>
      <c r="I2550" s="1">
        <v>500</v>
      </c>
      <c r="J2550" s="1">
        <v>0</v>
      </c>
      <c r="K2550" s="1">
        <v>0</v>
      </c>
      <c r="L2550" s="1">
        <v>0</v>
      </c>
      <c r="M2550" s="1">
        <v>0</v>
      </c>
      <c r="N2550" s="1">
        <v>0</v>
      </c>
      <c r="O2550" s="1">
        <v>500</v>
      </c>
      <c r="P2550" t="s">
        <v>8142</v>
      </c>
      <c r="Q2550" s="2">
        <v>244103</v>
      </c>
      <c r="R2550" t="s">
        <v>70</v>
      </c>
      <c r="S2550">
        <v>0</v>
      </c>
      <c r="T2550" t="s">
        <v>71</v>
      </c>
      <c r="U2550" t="s">
        <v>161</v>
      </c>
      <c r="V2550" s="1">
        <v>0</v>
      </c>
      <c r="W2550" s="1">
        <v>0</v>
      </c>
      <c r="X2550" s="1">
        <v>0</v>
      </c>
      <c r="AA2550" t="s">
        <v>58</v>
      </c>
      <c r="AB2550" s="1">
        <v>0</v>
      </c>
      <c r="AC2550" s="4">
        <f>IF(ISNUMBER(MATCH(AD2550, $AD$2:AD2549, 0)), INDEX($AC$2:AC2549, MATCH(AD2550, $AD$2:AD2549, 0)), MAX($AC$2:AC2549)+1)</f>
        <v>9</v>
      </c>
      <c r="AD2550" t="str">
        <f t="shared" si="120"/>
        <v>เชียงใหม่-พุทธมณฑลสาย 2</v>
      </c>
      <c r="AE2550" t="s">
        <v>73</v>
      </c>
      <c r="AF2550" s="1">
        <v>0</v>
      </c>
      <c r="AG2550" s="1">
        <v>0</v>
      </c>
      <c r="AH2550" s="1">
        <v>0</v>
      </c>
      <c r="AI2550" t="s">
        <v>8143</v>
      </c>
      <c r="AJ2550" s="1">
        <v>1</v>
      </c>
      <c r="AK2550" s="1">
        <v>720</v>
      </c>
      <c r="AL2550" s="1">
        <v>720</v>
      </c>
      <c r="AM2550" s="1">
        <v>1</v>
      </c>
      <c r="AN2550" s="1">
        <v>0</v>
      </c>
      <c r="AO2550" s="1">
        <v>0</v>
      </c>
      <c r="AP2550" s="1">
        <v>0</v>
      </c>
      <c r="AQ2550" s="1">
        <v>0</v>
      </c>
      <c r="AR2550" s="1">
        <v>1539</v>
      </c>
      <c r="AS2550" s="1">
        <v>3258.1551632850551</v>
      </c>
      <c r="AT2550" s="1">
        <f>Table1[[#This Row],[รวมต้นทุนค่าเดินทาง]]+Table1[[#This Row],[รวมต้นทุนค่าซ่อม]]+Table1[[#This Row],[รวมค่าเสื่อม]]</f>
        <v>7399.1149090477666</v>
      </c>
      <c r="AU2550" s="1">
        <f t="shared" si="118"/>
        <v>4623.2312262414152</v>
      </c>
      <c r="AV2550" s="1" t="str" cm="1">
        <f t="array" ref="AV2550">IF(AC2550&lt;4, "เก็บ", IF(OR(AT2550 &lt; PERCENTILE(IF($AC$2:$AC$5092=AC2550, $AT$2:$AT$5092), 0.25) - 1.5 * (PERCENTILE(IF($AC$2:$AC$5092=AC2550, $AT$2:$AT$5092), 0.75) - PERCENTILE(IF($AC$2:$AC$5092=AC2550, $AT$2:$AT$5092), 0.25)), AT2550 &gt; PERCENTILE(IF($AC$2:$AC$5092=AC2550, $AT$2:$AT$5092), 0.75) + 1.5 * (PERCENTILE(IF($AC$2:$AC$5092=AC2550, $AT$2:$AT$5092), 0.75) - PERCENTILE(IF($AC$2:$AC$5092=AC2550, $AT$2:$AT$5092), 0.25))), "ตัด", "เก็บ"))</f>
        <v>เก็บ</v>
      </c>
      <c r="AW2550" s="1">
        <f t="shared" si="119"/>
        <v>4005.4952465164292</v>
      </c>
      <c r="AX2550" s="1">
        <v>2577.9546108768855</v>
      </c>
      <c r="AY2550" s="1">
        <v>2601.9597457627119</v>
      </c>
    </row>
    <row r="2551" spans="1:51" x14ac:dyDescent="0.2">
      <c r="A2551" s="3">
        <v>45776</v>
      </c>
      <c r="B2551">
        <v>45776</v>
      </c>
      <c r="C2551" t="s">
        <v>8144</v>
      </c>
      <c r="D2551" t="s">
        <v>66</v>
      </c>
      <c r="E2551" t="s">
        <v>124</v>
      </c>
      <c r="F2551" t="s">
        <v>313</v>
      </c>
      <c r="G2551" s="1">
        <v>0</v>
      </c>
      <c r="H2551" s="1">
        <v>0</v>
      </c>
      <c r="I2551" s="1">
        <v>500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>
        <v>500</v>
      </c>
      <c r="P2551" t="s">
        <v>8145</v>
      </c>
      <c r="Q2551" s="2">
        <v>244103</v>
      </c>
      <c r="R2551" t="s">
        <v>70</v>
      </c>
      <c r="S2551">
        <v>0</v>
      </c>
      <c r="T2551" t="s">
        <v>71</v>
      </c>
      <c r="U2551" t="s">
        <v>161</v>
      </c>
      <c r="V2551" s="1">
        <v>0</v>
      </c>
      <c r="W2551" s="1">
        <v>0</v>
      </c>
      <c r="X2551" s="1">
        <v>0</v>
      </c>
      <c r="AA2551" t="s">
        <v>58</v>
      </c>
      <c r="AB2551" s="1">
        <v>0</v>
      </c>
      <c r="AC2551" s="4">
        <f>IF(ISNUMBER(MATCH(AD2551, $AD$2:AD2550, 0)), INDEX($AC$2:AC2550, MATCH(AD2551, $AD$2:AD2550, 0)), MAX($AC$2:AC2550)+1)</f>
        <v>9</v>
      </c>
      <c r="AD2551" t="str">
        <f t="shared" si="120"/>
        <v>เชียงใหม่-พุทธมณฑลสาย 2</v>
      </c>
      <c r="AE2551" t="s">
        <v>73</v>
      </c>
      <c r="AF2551" s="1">
        <v>0</v>
      </c>
      <c r="AG2551" s="1">
        <v>0</v>
      </c>
      <c r="AH2551" s="1">
        <v>0</v>
      </c>
      <c r="AI2551" t="s">
        <v>8146</v>
      </c>
      <c r="AJ2551" s="1">
        <v>1</v>
      </c>
      <c r="AK2551" s="1">
        <v>720</v>
      </c>
      <c r="AL2551" s="1">
        <v>720</v>
      </c>
      <c r="AM2551" s="1">
        <v>1</v>
      </c>
      <c r="AN2551" s="1">
        <v>0</v>
      </c>
      <c r="AO2551" s="1">
        <v>0</v>
      </c>
      <c r="AP2551" s="1">
        <v>0</v>
      </c>
      <c r="AQ2551" s="1">
        <v>0</v>
      </c>
      <c r="AR2551" s="1">
        <v>500</v>
      </c>
      <c r="AS2551" s="1">
        <v>1042.2681673285142</v>
      </c>
      <c r="AT2551" s="1">
        <f>Table1[[#This Row],[รวมต้นทุนค่าเดินทาง]]+Table1[[#This Row],[รวมต้นทุนค่าซ่อม]]+Table1[[#This Row],[รวมค่าเสื่อม]]</f>
        <v>4688.3094462999234</v>
      </c>
      <c r="AU2551" s="1">
        <f t="shared" si="118"/>
        <v>4623.2312262414152</v>
      </c>
      <c r="AV2551" s="1" t="str" cm="1">
        <f t="array" ref="AV2551">IF(AC2551&lt;4, "เก็บ", IF(OR(AT2551 &lt; PERCENTILE(IF($AC$2:$AC$5092=AC2551, $AT$2:$AT$5092), 0.25) - 1.5 * (PERCENTILE(IF($AC$2:$AC$5092=AC2551, $AT$2:$AT$5092), 0.75) - PERCENTILE(IF($AC$2:$AC$5092=AC2551, $AT$2:$AT$5092), 0.25)), AT2551 &gt; PERCENTILE(IF($AC$2:$AC$5092=AC2551, $AT$2:$AT$5092), 0.75) + 1.5 * (PERCENTILE(IF($AC$2:$AC$5092=AC2551, $AT$2:$AT$5092), 0.75) - PERCENTILE(IF($AC$2:$AC$5092=AC2551, $AT$2:$AT$5092), 0.25))), "ตัด", "เก็บ"))</f>
        <v>เก็บ</v>
      </c>
      <c r="AW2551" s="1">
        <f t="shared" si="119"/>
        <v>4005.4952465164292</v>
      </c>
      <c r="AX2551" s="1">
        <v>2577.9546108768855</v>
      </c>
      <c r="AY2551" s="1">
        <v>3146.0412789714092</v>
      </c>
    </row>
    <row r="2552" spans="1:51" x14ac:dyDescent="0.2">
      <c r="A2552" s="3">
        <v>45776</v>
      </c>
      <c r="B2552">
        <v>45776</v>
      </c>
      <c r="C2552" t="s">
        <v>8147</v>
      </c>
      <c r="D2552" t="s">
        <v>66</v>
      </c>
      <c r="E2552" t="s">
        <v>184</v>
      </c>
      <c r="F2552" t="s">
        <v>520</v>
      </c>
      <c r="G2552" s="1">
        <v>2000</v>
      </c>
      <c r="H2552" s="1">
        <v>5273</v>
      </c>
      <c r="I2552" s="1">
        <v>1300</v>
      </c>
      <c r="J2552" s="1">
        <v>0</v>
      </c>
      <c r="K2552" s="1">
        <v>0</v>
      </c>
      <c r="L2552" s="1">
        <v>0</v>
      </c>
      <c r="M2552" s="1">
        <v>0</v>
      </c>
      <c r="N2552" s="1">
        <v>0</v>
      </c>
      <c r="O2552" s="1">
        <v>4655</v>
      </c>
      <c r="P2552" t="s">
        <v>8148</v>
      </c>
      <c r="Q2552" s="2">
        <v>244104</v>
      </c>
      <c r="R2552" t="s">
        <v>55</v>
      </c>
      <c r="S2552">
        <v>0</v>
      </c>
      <c r="T2552" t="s">
        <v>71</v>
      </c>
      <c r="U2552" t="s">
        <v>57</v>
      </c>
      <c r="V2552" s="1">
        <v>3896</v>
      </c>
      <c r="W2552" s="1">
        <v>0</v>
      </c>
      <c r="X2552" s="1">
        <v>1355</v>
      </c>
      <c r="Y2552" t="s">
        <v>71</v>
      </c>
      <c r="Z2552" t="s">
        <v>57</v>
      </c>
      <c r="AA2552" t="s">
        <v>58</v>
      </c>
      <c r="AB2552" s="1">
        <v>0</v>
      </c>
      <c r="AC2552" s="4">
        <f>IF(ISNUMBER(MATCH(AD2552, $AD$2:AD2551, 0)), INDEX($AC$2:AC2551, MATCH(AD2552, $AD$2:AD2551, 0)), MAX($AC$2:AC2551)+1)</f>
        <v>10</v>
      </c>
      <c r="AD2552" t="str">
        <f t="shared" si="120"/>
        <v>เชียงใหม่-กองลอย</v>
      </c>
      <c r="AE2552" t="s">
        <v>55</v>
      </c>
      <c r="AF2552" s="1">
        <v>0</v>
      </c>
      <c r="AG2552" s="1">
        <v>0</v>
      </c>
      <c r="AH2552" s="1">
        <v>0</v>
      </c>
      <c r="AI2552" t="s">
        <v>8149</v>
      </c>
      <c r="AJ2552" s="1">
        <v>1</v>
      </c>
      <c r="AK2552" s="1">
        <v>0</v>
      </c>
      <c r="AL2552" s="1">
        <v>0</v>
      </c>
      <c r="AM2552" s="1">
        <v>0</v>
      </c>
      <c r="AN2552" s="1">
        <v>0</v>
      </c>
      <c r="AO2552" s="1">
        <v>0</v>
      </c>
      <c r="AP2552" s="1">
        <v>0</v>
      </c>
      <c r="AQ2552" s="1">
        <v>0</v>
      </c>
      <c r="AR2552" s="1">
        <v>13824</v>
      </c>
      <c r="AS2552" s="1">
        <v>495.19513888888883</v>
      </c>
      <c r="AT2552" s="1">
        <f>Table1[[#This Row],[รวมต้นทุนค่าเดินทาง]]+Table1[[#This Row],[รวมต้นทุนค่าซ่อม]]+Table1[[#This Row],[รวมค่าเสื่อม]]</f>
        <v>15965.536602303522</v>
      </c>
      <c r="AU2552" s="1">
        <f t="shared" si="118"/>
        <v>14957.32855761775</v>
      </c>
      <c r="AV2552" s="1" t="str" cm="1">
        <f t="array" ref="AV2552">IF(AC2552&lt;4, "เก็บ", IF(OR(AT2552 &lt; PERCENTILE(IF($AC$2:$AC$5092=AC2552, $AT$2:$AT$5092), 0.25) - 1.5 * (PERCENTILE(IF($AC$2:$AC$5092=AC2552, $AT$2:$AT$5092), 0.75) - PERCENTILE(IF($AC$2:$AC$5092=AC2552, $AT$2:$AT$5092), 0.25)), AT2552 &gt; PERCENTILE(IF($AC$2:$AC$5092=AC2552, $AT$2:$AT$5092), 0.75) + 1.5 * (PERCENTILE(IF($AC$2:$AC$5092=AC2552, $AT$2:$AT$5092), 0.75) - PERCENTILE(IF($AC$2:$AC$5092=AC2552, $AT$2:$AT$5092), 0.25))), "ตัด", "เก็บ"))</f>
        <v>เก็บ</v>
      </c>
      <c r="AW2552" s="1">
        <f t="shared" si="119"/>
        <v>14419.089162907676</v>
      </c>
      <c r="AX2552" s="1">
        <v>15077.196593123563</v>
      </c>
      <c r="AY2552" s="1">
        <v>1646.3414634146341</v>
      </c>
    </row>
    <row r="2553" spans="1:51" x14ac:dyDescent="0.2">
      <c r="A2553" s="3">
        <v>45776</v>
      </c>
      <c r="B2553">
        <v>45776</v>
      </c>
      <c r="C2553" t="s">
        <v>8150</v>
      </c>
      <c r="D2553" t="s">
        <v>66</v>
      </c>
      <c r="E2553" t="s">
        <v>124</v>
      </c>
      <c r="F2553" t="s">
        <v>600</v>
      </c>
      <c r="G2553" s="1">
        <v>0</v>
      </c>
      <c r="H2553" s="1">
        <v>0</v>
      </c>
      <c r="I2553" s="1">
        <v>400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  <c r="O2553" s="1">
        <v>400</v>
      </c>
      <c r="P2553" t="s">
        <v>8151</v>
      </c>
      <c r="Q2553" s="2">
        <v>244103</v>
      </c>
      <c r="R2553" t="s">
        <v>70</v>
      </c>
      <c r="S2553">
        <v>0</v>
      </c>
      <c r="T2553" t="s">
        <v>71</v>
      </c>
      <c r="U2553" t="s">
        <v>161</v>
      </c>
      <c r="V2553" s="1">
        <v>0</v>
      </c>
      <c r="W2553" s="1">
        <v>0</v>
      </c>
      <c r="X2553" s="1">
        <v>0</v>
      </c>
      <c r="AA2553" t="s">
        <v>58</v>
      </c>
      <c r="AB2553" s="1">
        <v>0</v>
      </c>
      <c r="AC2553" s="4">
        <f>IF(ISNUMBER(MATCH(AD2553, $AD$2:AD2552, 0)), INDEX($AC$2:AC2552, MATCH(AD2553, $AD$2:AD2552, 0)), MAX($AC$2:AC2552)+1)</f>
        <v>9</v>
      </c>
      <c r="AD2553" t="str">
        <f t="shared" si="120"/>
        <v>เชียงใหม่-พุทธมณฑลสาย 2</v>
      </c>
      <c r="AE2553" t="s">
        <v>73</v>
      </c>
      <c r="AF2553" s="1">
        <v>0</v>
      </c>
      <c r="AG2553" s="1">
        <v>0</v>
      </c>
      <c r="AH2553" s="1">
        <v>0</v>
      </c>
      <c r="AI2553" t="s">
        <v>8152</v>
      </c>
      <c r="AJ2553" s="1">
        <v>1</v>
      </c>
      <c r="AK2553" s="1">
        <v>720</v>
      </c>
      <c r="AL2553" s="1">
        <v>720</v>
      </c>
      <c r="AM2553" s="1">
        <v>1</v>
      </c>
      <c r="AN2553" s="1">
        <v>0</v>
      </c>
      <c r="AO2553" s="1">
        <v>0</v>
      </c>
      <c r="AP2553" s="1">
        <v>0</v>
      </c>
      <c r="AQ2553" s="1">
        <v>0</v>
      </c>
      <c r="AR2553" s="1">
        <v>400</v>
      </c>
      <c r="AS2553" s="1">
        <v>1237.8228425857576</v>
      </c>
      <c r="AT2553" s="1">
        <f>Table1[[#This Row],[รวมต้นทุนค่าเดินทาง]]+Table1[[#This Row],[รวมต้นทุนค่าซ่อม]]+Table1[[#This Row],[รวมค่าเสื่อม]]</f>
        <v>4106.71424530069</v>
      </c>
      <c r="AU2553" s="1">
        <f t="shared" si="118"/>
        <v>4623.2312262414152</v>
      </c>
      <c r="AV2553" s="1" t="str" cm="1">
        <f t="array" ref="AV2553">IF(AC2553&lt;4, "เก็บ", IF(OR(AT2553 &lt; PERCENTILE(IF($AC$2:$AC$5092=AC2553, $AT$2:$AT$5092), 0.25) - 1.5 * (PERCENTILE(IF($AC$2:$AC$5092=AC2553, $AT$2:$AT$5092), 0.75) - PERCENTILE(IF($AC$2:$AC$5092=AC2553, $AT$2:$AT$5092), 0.25)), AT2553 &gt; PERCENTILE(IF($AC$2:$AC$5092=AC2553, $AT$2:$AT$5092), 0.75) + 1.5 * (PERCENTILE(IF($AC$2:$AC$5092=AC2553, $AT$2:$AT$5092), 0.75) - PERCENTILE(IF($AC$2:$AC$5092=AC2553, $AT$2:$AT$5092), 0.25))), "ตัด", "เก็บ"))</f>
        <v>เก็บ</v>
      </c>
      <c r="AW2553" s="1">
        <f t="shared" si="119"/>
        <v>4005.4952465164292</v>
      </c>
      <c r="AX2553" s="1">
        <v>2577.9546108768855</v>
      </c>
      <c r="AY2553" s="1">
        <v>2468.8914027149322</v>
      </c>
    </row>
    <row r="2554" spans="1:51" x14ac:dyDescent="0.2">
      <c r="A2554" s="3">
        <v>45776</v>
      </c>
      <c r="B2554">
        <v>45776</v>
      </c>
      <c r="C2554" t="s">
        <v>8153</v>
      </c>
      <c r="D2554" t="s">
        <v>66</v>
      </c>
      <c r="E2554" t="s">
        <v>67</v>
      </c>
      <c r="F2554" t="s">
        <v>273</v>
      </c>
      <c r="G2554" s="1">
        <v>0</v>
      </c>
      <c r="H2554" s="1">
        <v>1072</v>
      </c>
      <c r="I2554" s="1">
        <v>400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>
        <v>400</v>
      </c>
      <c r="P2554" t="s">
        <v>8154</v>
      </c>
      <c r="Q2554" s="2">
        <v>244103</v>
      </c>
      <c r="R2554" t="s">
        <v>70</v>
      </c>
      <c r="S2554">
        <v>0</v>
      </c>
      <c r="T2554" t="s">
        <v>101</v>
      </c>
      <c r="U2554" t="s">
        <v>93</v>
      </c>
      <c r="V2554" s="1">
        <v>0</v>
      </c>
      <c r="W2554" s="1">
        <v>0</v>
      </c>
      <c r="X2554" s="1">
        <v>0</v>
      </c>
      <c r="AA2554" t="s">
        <v>58</v>
      </c>
      <c r="AB2554" s="1">
        <v>0</v>
      </c>
      <c r="AC2554" s="4">
        <f>IF(ISNUMBER(MATCH(AD2554, $AD$2:AD2553, 0)), INDEX($AC$2:AC2553, MATCH(AD2554, $AD$2:AD2553, 0)), MAX($AC$2:AC2553)+1)</f>
        <v>53</v>
      </c>
      <c r="AD2554" t="str">
        <f t="shared" si="120"/>
        <v>พะเยา-ตลาดไท</v>
      </c>
      <c r="AE2554" t="s">
        <v>73</v>
      </c>
      <c r="AF2554" s="1">
        <v>0</v>
      </c>
      <c r="AG2554" s="1">
        <v>0</v>
      </c>
      <c r="AH2554" s="1">
        <v>0</v>
      </c>
      <c r="AI2554" t="s">
        <v>8155</v>
      </c>
      <c r="AJ2554" s="1">
        <v>1</v>
      </c>
      <c r="AK2554" s="1">
        <v>706</v>
      </c>
      <c r="AL2554" s="1">
        <v>706</v>
      </c>
      <c r="AM2554" s="1">
        <v>1</v>
      </c>
      <c r="AN2554" s="1">
        <v>0</v>
      </c>
      <c r="AO2554" s="1">
        <v>0</v>
      </c>
      <c r="AP2554" s="1">
        <v>0</v>
      </c>
      <c r="AQ2554" s="1">
        <v>0</v>
      </c>
      <c r="AR2554" s="1">
        <v>1472</v>
      </c>
      <c r="AS2554" s="1">
        <v>1407.9359952809953</v>
      </c>
      <c r="AT2554" s="1">
        <f>Table1[[#This Row],[รวมต้นทุนค่าเดินทาง]]+Table1[[#This Row],[รวมต้นทุนค่าซ่อม]]+Table1[[#This Row],[รวมค่าเสื่อม]]</f>
        <v>4846.8883115884792</v>
      </c>
      <c r="AU2554" s="1">
        <f t="shared" si="118"/>
        <v>5556.3451863971432</v>
      </c>
      <c r="AV2554" s="1" t="str" cm="1">
        <f t="array" ref="AV2554">IF(AC2554&lt;4, "เก็บ", IF(OR(AT2554 &lt; PERCENTILE(IF($AC$2:$AC$5092=AC2554, $AT$2:$AT$5092), 0.25) - 1.5 * (PERCENTILE(IF($AC$2:$AC$5092=AC2554, $AT$2:$AT$5092), 0.75) - PERCENTILE(IF($AC$2:$AC$5092=AC2554, $AT$2:$AT$5092), 0.25)), AT2554 &gt; PERCENTILE(IF($AC$2:$AC$5092=AC2554, $AT$2:$AT$5092), 0.75) + 1.5 * (PERCENTILE(IF($AC$2:$AC$5092=AC2554, $AT$2:$AT$5092), 0.75) - PERCENTILE(IF($AC$2:$AC$5092=AC2554, $AT$2:$AT$5092), 0.25))), "ตัด", "เก็บ"))</f>
        <v>เก็บ</v>
      </c>
      <c r="AW2554" s="1">
        <f t="shared" si="119"/>
        <v>5282.7291214311672</v>
      </c>
      <c r="AX2554" s="1">
        <v>3832.4469144192008</v>
      </c>
      <c r="AY2554" s="1">
        <v>1966.9523163074837</v>
      </c>
    </row>
    <row r="2555" spans="1:51" x14ac:dyDescent="0.2">
      <c r="A2555" s="3">
        <v>45776</v>
      </c>
      <c r="B2555">
        <v>45776</v>
      </c>
      <c r="C2555" t="s">
        <v>8156</v>
      </c>
      <c r="D2555" t="s">
        <v>66</v>
      </c>
      <c r="E2555" t="s">
        <v>84</v>
      </c>
      <c r="F2555" t="s">
        <v>444</v>
      </c>
      <c r="G2555" s="1">
        <v>1721</v>
      </c>
      <c r="H2555" s="1">
        <v>0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  <c r="O2555" s="1">
        <v>1721</v>
      </c>
      <c r="P2555" t="s">
        <v>8157</v>
      </c>
      <c r="Q2555" s="2">
        <v>244103</v>
      </c>
      <c r="R2555" t="s">
        <v>55</v>
      </c>
      <c r="S2555">
        <v>0</v>
      </c>
      <c r="T2555" t="s">
        <v>88</v>
      </c>
      <c r="U2555" t="s">
        <v>71</v>
      </c>
      <c r="V2555" s="1">
        <v>0</v>
      </c>
      <c r="W2555" s="1">
        <v>1299</v>
      </c>
      <c r="X2555" s="1">
        <v>0</v>
      </c>
      <c r="Y2555" t="s">
        <v>88</v>
      </c>
      <c r="Z2555" t="s">
        <v>71</v>
      </c>
      <c r="AA2555" t="s">
        <v>8158</v>
      </c>
      <c r="AB2555" s="1">
        <v>0</v>
      </c>
      <c r="AC2555" s="4">
        <f>IF(ISNUMBER(MATCH(AD2555, $AD$2:AD2554, 0)), INDEX($AC$2:AC2554, MATCH(AD2555, $AD$2:AD2554, 0)), MAX($AC$2:AC2554)+1)</f>
        <v>13</v>
      </c>
      <c r="AD2555" t="str">
        <f t="shared" si="120"/>
        <v>แพร่-เชียงใหม่</v>
      </c>
      <c r="AE2555" t="s">
        <v>55</v>
      </c>
      <c r="AF2555" s="1">
        <v>0</v>
      </c>
      <c r="AG2555" s="1">
        <v>0</v>
      </c>
      <c r="AH2555" s="1">
        <v>0</v>
      </c>
      <c r="AI2555" t="s">
        <v>8159</v>
      </c>
      <c r="AJ2555" s="1">
        <v>1</v>
      </c>
      <c r="AK2555" s="1">
        <v>0</v>
      </c>
      <c r="AL2555" s="1">
        <v>0</v>
      </c>
      <c r="AM2555" s="1">
        <v>0</v>
      </c>
      <c r="AN2555" s="1">
        <v>0</v>
      </c>
      <c r="AO2555" s="1">
        <v>0</v>
      </c>
      <c r="AP2555" s="1">
        <v>0</v>
      </c>
      <c r="AQ2555" s="1">
        <v>0</v>
      </c>
      <c r="AR2555" s="1">
        <v>3020</v>
      </c>
      <c r="AS2555" s="1">
        <v>1161.8635639880952</v>
      </c>
      <c r="AT2555" s="1">
        <f>Table1[[#This Row],[รวมต้นทุนค่าเดินทาง]]+Table1[[#This Row],[รวมต้นทุนค่าซ่อม]]+Table1[[#This Row],[รวมค่าเสื่อม]]</f>
        <v>5630.3614180653476</v>
      </c>
      <c r="AU2555" s="1">
        <f t="shared" si="118"/>
        <v>4592.0787429767815</v>
      </c>
      <c r="AV2555" s="1" t="str" cm="1">
        <f t="array" ref="AV2555">IF(AC2555&lt;4, "เก็บ", IF(OR(AT2555 &lt; PERCENTILE(IF($AC$2:$AC$5092=AC2555, $AT$2:$AT$5092), 0.25) - 1.5 * (PERCENTILE(IF($AC$2:$AC$5092=AC2555, $AT$2:$AT$5092), 0.75) - PERCENTILE(IF($AC$2:$AC$5092=AC2555, $AT$2:$AT$5092), 0.25)), AT2555 &gt; PERCENTILE(IF($AC$2:$AC$5092=AC2555, $AT$2:$AT$5092), 0.75) + 1.5 * (PERCENTILE(IF($AC$2:$AC$5092=AC2555, $AT$2:$AT$5092), 0.75) - PERCENTILE(IF($AC$2:$AC$5092=AC2555, $AT$2:$AT$5092), 0.25))), "ตัด", "เก็บ"))</f>
        <v>เก็บ</v>
      </c>
      <c r="AW2555" s="1">
        <f t="shared" si="119"/>
        <v>4279.7356386749952</v>
      </c>
      <c r="AX2555" s="1">
        <v>3355.5397680040655</v>
      </c>
      <c r="AY2555" s="1">
        <v>1448.4978540772531</v>
      </c>
    </row>
    <row r="2556" spans="1:51" x14ac:dyDescent="0.2">
      <c r="A2556" s="3">
        <v>45776</v>
      </c>
      <c r="B2556">
        <v>45776</v>
      </c>
      <c r="C2556" t="s">
        <v>8160</v>
      </c>
      <c r="D2556" t="s">
        <v>66</v>
      </c>
      <c r="E2556" t="s">
        <v>84</v>
      </c>
      <c r="F2556" t="s">
        <v>112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>
        <v>747</v>
      </c>
      <c r="O2556" s="1">
        <v>747</v>
      </c>
      <c r="P2556" t="s">
        <v>8161</v>
      </c>
      <c r="Q2556" s="2">
        <v>244103</v>
      </c>
      <c r="R2556" t="s">
        <v>55</v>
      </c>
      <c r="S2556">
        <v>0</v>
      </c>
      <c r="T2556" t="s">
        <v>87</v>
      </c>
      <c r="U2556" t="s">
        <v>71</v>
      </c>
      <c r="V2556" s="1">
        <v>0</v>
      </c>
      <c r="W2556" s="1">
        <v>649</v>
      </c>
      <c r="X2556" s="1">
        <v>0</v>
      </c>
      <c r="Y2556" t="s">
        <v>108</v>
      </c>
      <c r="Z2556" t="s">
        <v>71</v>
      </c>
      <c r="AA2556" t="s">
        <v>1854</v>
      </c>
      <c r="AB2556" s="1">
        <v>0</v>
      </c>
      <c r="AC2556" s="4">
        <f>IF(ISNUMBER(MATCH(AD2556, $AD$2:AD2555, 0)), INDEX($AC$2:AC2555, MATCH(AD2556, $AD$2:AD2555, 0)), MAX($AC$2:AC2555)+1)</f>
        <v>6</v>
      </c>
      <c r="AD2556" t="str">
        <f t="shared" si="120"/>
        <v>เชียงราย-เชียงใหม่</v>
      </c>
      <c r="AE2556" t="s">
        <v>55</v>
      </c>
      <c r="AF2556" s="1">
        <v>0</v>
      </c>
      <c r="AG2556" s="1">
        <v>0</v>
      </c>
      <c r="AH2556" s="1">
        <v>0</v>
      </c>
      <c r="AI2556" t="s">
        <v>8162</v>
      </c>
      <c r="AJ2556" s="1">
        <v>1</v>
      </c>
      <c r="AK2556" s="1">
        <v>0</v>
      </c>
      <c r="AL2556" s="1">
        <v>0</v>
      </c>
      <c r="AM2556" s="1">
        <v>0</v>
      </c>
      <c r="AN2556" s="1">
        <v>0</v>
      </c>
      <c r="AO2556" s="1">
        <v>0</v>
      </c>
      <c r="AP2556" s="1">
        <v>0</v>
      </c>
      <c r="AQ2556" s="1">
        <v>0</v>
      </c>
      <c r="AR2556" s="1">
        <v>1396</v>
      </c>
      <c r="AS2556" s="1">
        <v>5318.6623043735226</v>
      </c>
      <c r="AT2556" s="1">
        <f>Table1[[#This Row],[รวมต้นทุนค่าเดินทาง]]+Table1[[#This Row],[รวมต้นทุนค่าซ่อม]]+Table1[[#This Row],[รวมค่าเสื่อม]]</f>
        <v>9436.4364979219099</v>
      </c>
      <c r="AU2556" s="1">
        <f t="shared" si="118"/>
        <v>4428.3346813776061</v>
      </c>
      <c r="AV2556" s="1" t="str" cm="1">
        <f t="array" ref="AV2556">IF(AC2556&lt;4, "เก็บ", IF(OR(AT2556 &lt; PERCENTILE(IF($AC$2:$AC$5092=AC2556, $AT$2:$AT$5092), 0.25) - 1.5 * (PERCENTILE(IF($AC$2:$AC$5092=AC2556, $AT$2:$AT$5092), 0.75) - PERCENTILE(IF($AC$2:$AC$5092=AC2556, $AT$2:$AT$5092), 0.25)), AT2556 &gt; PERCENTILE(IF($AC$2:$AC$5092=AC2556, $AT$2:$AT$5092), 0.75) + 1.5 * (PERCENTILE(IF($AC$2:$AC$5092=AC2556, $AT$2:$AT$5092), 0.75) - PERCENTILE(IF($AC$2:$AC$5092=AC2556, $AT$2:$AT$5092), 0.25))), "ตัด", "เก็บ"))</f>
        <v>ตัด</v>
      </c>
      <c r="AW2556" s="1">
        <f t="shared" si="119"/>
        <v>3873.7679454274344</v>
      </c>
      <c r="AX2556" s="1">
        <v>2781.4385174989698</v>
      </c>
      <c r="AY2556" s="1">
        <v>2721.7741935483873</v>
      </c>
    </row>
    <row r="2557" spans="1:51" x14ac:dyDescent="0.2">
      <c r="A2557" s="3">
        <v>45776</v>
      </c>
      <c r="B2557">
        <v>45776</v>
      </c>
      <c r="C2557" t="s">
        <v>8163</v>
      </c>
      <c r="D2557" t="s">
        <v>66</v>
      </c>
      <c r="E2557" t="s">
        <v>84</v>
      </c>
      <c r="F2557" t="s">
        <v>415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0</v>
      </c>
      <c r="O2557" s="1">
        <v>0</v>
      </c>
      <c r="P2557" t="s">
        <v>8164</v>
      </c>
      <c r="Q2557" s="2">
        <v>244103</v>
      </c>
      <c r="R2557" t="s">
        <v>55</v>
      </c>
      <c r="S2557">
        <v>0</v>
      </c>
      <c r="T2557" t="s">
        <v>87</v>
      </c>
      <c r="U2557" t="s">
        <v>71</v>
      </c>
      <c r="V2557" s="1">
        <v>0</v>
      </c>
      <c r="W2557" s="1">
        <v>1204</v>
      </c>
      <c r="X2557" s="1">
        <v>0</v>
      </c>
      <c r="Y2557" t="s">
        <v>87</v>
      </c>
      <c r="Z2557" t="s">
        <v>71</v>
      </c>
      <c r="AA2557" t="s">
        <v>4653</v>
      </c>
      <c r="AB2557" s="1">
        <v>0</v>
      </c>
      <c r="AC2557" s="4">
        <f>IF(ISNUMBER(MATCH(AD2557, $AD$2:AD2556, 0)), INDEX($AC$2:AC2556, MATCH(AD2557, $AD$2:AD2556, 0)), MAX($AC$2:AC2556)+1)</f>
        <v>6</v>
      </c>
      <c r="AD2557" t="str">
        <f t="shared" si="120"/>
        <v>เชียงราย-เชียงใหม่</v>
      </c>
      <c r="AE2557" t="s">
        <v>55</v>
      </c>
      <c r="AF2557" s="1">
        <v>0</v>
      </c>
      <c r="AG2557" s="1">
        <v>0</v>
      </c>
      <c r="AH2557" s="1">
        <v>0</v>
      </c>
      <c r="AI2557" t="s">
        <v>8165</v>
      </c>
      <c r="AJ2557" s="1">
        <v>1</v>
      </c>
      <c r="AK2557" s="1">
        <v>0</v>
      </c>
      <c r="AL2557" s="1">
        <v>0</v>
      </c>
      <c r="AM2557" s="1">
        <v>0</v>
      </c>
      <c r="AN2557" s="1">
        <v>0</v>
      </c>
      <c r="AO2557" s="1">
        <v>0</v>
      </c>
      <c r="AP2557" s="1">
        <v>0</v>
      </c>
      <c r="AQ2557" s="1">
        <v>0</v>
      </c>
      <c r="AR2557" s="1">
        <v>1204</v>
      </c>
      <c r="AS2557" s="1">
        <v>1323.9946354166668</v>
      </c>
      <c r="AT2557" s="1">
        <f>Table1[[#This Row],[รวมต้นทุนค่าเดินทาง]]+Table1[[#This Row],[รวมต้นทุนค่าซ่อม]]+Table1[[#This Row],[รวมค่าเสื่อม]]</f>
        <v>4076.159773031346</v>
      </c>
      <c r="AU2557" s="1">
        <f t="shared" si="118"/>
        <v>4428.3346813776061</v>
      </c>
      <c r="AV2557" s="1" t="str" cm="1">
        <f t="array" ref="AV2557">IF(AC2557&lt;4, "เก็บ", IF(OR(AT2557 &lt; PERCENTILE(IF($AC$2:$AC$5092=AC2557, $AT$2:$AT$5092), 0.25) - 1.5 * (PERCENTILE(IF($AC$2:$AC$5092=AC2557, $AT$2:$AT$5092), 0.75) - PERCENTILE(IF($AC$2:$AC$5092=AC2557, $AT$2:$AT$5092), 0.25)), AT2557 &gt; PERCENTILE(IF($AC$2:$AC$5092=AC2557, $AT$2:$AT$5092), 0.75) + 1.5 * (PERCENTILE(IF($AC$2:$AC$5092=AC2557, $AT$2:$AT$5092), 0.75) - PERCENTILE(IF($AC$2:$AC$5092=AC2557, $AT$2:$AT$5092), 0.25))), "ตัด", "เก็บ"))</f>
        <v>เก็บ</v>
      </c>
      <c r="AW2557" s="1">
        <f t="shared" si="119"/>
        <v>3873.7679454274344</v>
      </c>
      <c r="AX2557" s="1">
        <v>2781.4385174989698</v>
      </c>
      <c r="AY2557" s="1">
        <v>1548.165137614679</v>
      </c>
    </row>
    <row r="2558" spans="1:51" x14ac:dyDescent="0.2">
      <c r="A2558" s="3">
        <v>45777</v>
      </c>
      <c r="B2558">
        <v>45777</v>
      </c>
      <c r="C2558" t="s">
        <v>8166</v>
      </c>
      <c r="D2558" t="s">
        <v>51</v>
      </c>
      <c r="E2558" t="s">
        <v>61</v>
      </c>
      <c r="F2558" t="s">
        <v>1197</v>
      </c>
      <c r="G2558" s="1">
        <v>4200</v>
      </c>
      <c r="H2558" s="1">
        <v>2893</v>
      </c>
      <c r="I2558" s="1">
        <v>1900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  <c r="O2558" s="1">
        <v>6100</v>
      </c>
      <c r="P2558" t="s">
        <v>8167</v>
      </c>
      <c r="Q2558" s="2">
        <v>244104</v>
      </c>
      <c r="R2558" t="s">
        <v>55</v>
      </c>
      <c r="S2558">
        <v>0</v>
      </c>
      <c r="T2558" t="s">
        <v>56</v>
      </c>
      <c r="U2558" t="s">
        <v>57</v>
      </c>
      <c r="V2558" s="1">
        <v>2500</v>
      </c>
      <c r="W2558" s="1">
        <v>0</v>
      </c>
      <c r="X2558" s="1">
        <v>0</v>
      </c>
      <c r="AA2558" t="s">
        <v>58</v>
      </c>
      <c r="AB2558" s="1">
        <v>0</v>
      </c>
      <c r="AC2558" s="4">
        <f>IF(ISNUMBER(MATCH(AD2558, $AD$2:AD2557, 0)), INDEX($AC$2:AC2557, MATCH(AD2558, $AD$2:AD2557, 0)), MAX($AC$2:AC2557)+1)</f>
        <v>1</v>
      </c>
      <c r="AD2558" t="str">
        <f t="shared" si="120"/>
        <v>ท่าลี่-กองลอย</v>
      </c>
      <c r="AE2558" t="s">
        <v>55</v>
      </c>
      <c r="AF2558" s="1">
        <v>0</v>
      </c>
      <c r="AG2558" s="1">
        <v>0</v>
      </c>
      <c r="AH2558" s="1">
        <v>0</v>
      </c>
      <c r="AI2558" t="s">
        <v>8168</v>
      </c>
      <c r="AJ2558" s="1">
        <v>1</v>
      </c>
      <c r="AK2558" s="1">
        <v>0</v>
      </c>
      <c r="AL2558" s="1">
        <v>0</v>
      </c>
      <c r="AM2558" s="1">
        <v>0</v>
      </c>
      <c r="AN2558" s="1">
        <v>0</v>
      </c>
      <c r="AO2558" s="1">
        <v>0</v>
      </c>
      <c r="AP2558" s="1">
        <v>0</v>
      </c>
      <c r="AQ2558" s="1">
        <v>0</v>
      </c>
      <c r="AR2558" s="1">
        <v>11493</v>
      </c>
      <c r="AS2558" s="1">
        <v>18.342857142857145</v>
      </c>
      <c r="AT2558" s="1">
        <f>Table1[[#This Row],[รวมต้นทุนค่าเดินทาง]]+Table1[[#This Row],[รวมต้นทุนค่าซ่อม]]+Table1[[#This Row],[รวมค่าเสื่อม]]</f>
        <v>13691.575415282392</v>
      </c>
      <c r="AU2558" s="1">
        <f t="shared" si="118"/>
        <v>13953.293816562818</v>
      </c>
      <c r="AV2558" s="1" t="str" cm="1">
        <f t="array" ref="AV2558">IF(AC2558&lt;4, "เก็บ", IF(OR(AT2558 &lt; PERCENTILE(IF($AC$2:$AC$5092=AC2558, $AT$2:$AT$5092), 0.25) - 1.5 * (PERCENTILE(IF($AC$2:$AC$5092=AC2558, $AT$2:$AT$5092), 0.75) - PERCENTILE(IF($AC$2:$AC$5092=AC2558, $AT$2:$AT$5092), 0.25)), AT2558 &gt; PERCENTILE(IF($AC$2:$AC$5092=AC2558, $AT$2:$AT$5092), 0.75) + 1.5 * (PERCENTILE(IF($AC$2:$AC$5092=AC2558, $AT$2:$AT$5092), 0.75) - PERCENTILE(IF($AC$2:$AC$5092=AC2558, $AT$2:$AT$5092), 0.25))), "ตัด", "เก็บ"))</f>
        <v>เก็บ</v>
      </c>
      <c r="AW2558" s="1">
        <f t="shared" si="119"/>
        <v>13953.293816562818</v>
      </c>
      <c r="AX2558" s="1">
        <v>14426.372718098486</v>
      </c>
      <c r="AY2558" s="1">
        <v>2180.2325581395348</v>
      </c>
    </row>
    <row r="2559" spans="1:51" x14ac:dyDescent="0.2">
      <c r="A2559" s="3">
        <v>45777</v>
      </c>
      <c r="B2559">
        <v>45777</v>
      </c>
      <c r="C2559" t="s">
        <v>8169</v>
      </c>
      <c r="D2559" t="s">
        <v>51</v>
      </c>
      <c r="E2559" t="s">
        <v>61</v>
      </c>
      <c r="F2559" t="s">
        <v>367</v>
      </c>
      <c r="G2559" s="1">
        <v>2700</v>
      </c>
      <c r="H2559" s="1">
        <v>4393</v>
      </c>
      <c r="I2559" s="1">
        <v>1900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  <c r="O2559" s="1">
        <v>4600</v>
      </c>
      <c r="P2559" t="s">
        <v>8170</v>
      </c>
      <c r="Q2559" s="2">
        <v>244104</v>
      </c>
      <c r="R2559" t="s">
        <v>55</v>
      </c>
      <c r="S2559">
        <v>0</v>
      </c>
      <c r="T2559" t="s">
        <v>56</v>
      </c>
      <c r="U2559" t="s">
        <v>57</v>
      </c>
      <c r="V2559" s="1">
        <v>2500</v>
      </c>
      <c r="W2559" s="1">
        <v>0</v>
      </c>
      <c r="X2559" s="1">
        <v>0</v>
      </c>
      <c r="AA2559" t="s">
        <v>58</v>
      </c>
      <c r="AB2559" s="1">
        <v>0</v>
      </c>
      <c r="AC2559" s="4">
        <f>IF(ISNUMBER(MATCH(AD2559, $AD$2:AD2558, 0)), INDEX($AC$2:AC2558, MATCH(AD2559, $AD$2:AD2558, 0)), MAX($AC$2:AC2558)+1)</f>
        <v>1</v>
      </c>
      <c r="AD2559" t="str">
        <f t="shared" si="120"/>
        <v>ท่าลี่-กองลอย</v>
      </c>
      <c r="AE2559" t="s">
        <v>55</v>
      </c>
      <c r="AF2559" s="1">
        <v>0</v>
      </c>
      <c r="AG2559" s="1">
        <v>0</v>
      </c>
      <c r="AH2559" s="1">
        <v>0</v>
      </c>
      <c r="AI2559" t="s">
        <v>8171</v>
      </c>
      <c r="AJ2559" s="1">
        <v>1</v>
      </c>
      <c r="AK2559" s="1">
        <v>0</v>
      </c>
      <c r="AL2559" s="1">
        <v>0</v>
      </c>
      <c r="AM2559" s="1">
        <v>0</v>
      </c>
      <c r="AN2559" s="1">
        <v>0</v>
      </c>
      <c r="AO2559" s="1">
        <v>0</v>
      </c>
      <c r="AP2559" s="1">
        <v>0</v>
      </c>
      <c r="AQ2559" s="1">
        <v>0</v>
      </c>
      <c r="AR2559" s="1">
        <v>11493</v>
      </c>
      <c r="AS2559" s="1">
        <v>247.9725</v>
      </c>
      <c r="AT2559" s="1">
        <f>Table1[[#This Row],[รวมต้นทุนค่าเดินทาง]]+Table1[[#This Row],[รวมต้นทุนค่าซ่อม]]+Table1[[#This Row],[รวมค่าเสื่อม]]</f>
        <v>13366.695043352602</v>
      </c>
      <c r="AU2559" s="1">
        <f t="shared" si="118"/>
        <v>13953.293816562818</v>
      </c>
      <c r="AV2559" s="1" t="str" cm="1">
        <f t="array" ref="AV2559">IF(AC2559&lt;4, "เก็บ", IF(OR(AT2559 &lt; PERCENTILE(IF($AC$2:$AC$5092=AC2559, $AT$2:$AT$5092), 0.25) - 1.5 * (PERCENTILE(IF($AC$2:$AC$5092=AC2559, $AT$2:$AT$5092), 0.75) - PERCENTILE(IF($AC$2:$AC$5092=AC2559, $AT$2:$AT$5092), 0.25)), AT2559 &gt; PERCENTILE(IF($AC$2:$AC$5092=AC2559, $AT$2:$AT$5092), 0.75) + 1.5 * (PERCENTILE(IF($AC$2:$AC$5092=AC2559, $AT$2:$AT$5092), 0.75) - PERCENTILE(IF($AC$2:$AC$5092=AC2559, $AT$2:$AT$5092), 0.25))), "ตัด", "เก็บ"))</f>
        <v>เก็บ</v>
      </c>
      <c r="AW2559" s="1">
        <f t="shared" si="119"/>
        <v>13953.293816562818</v>
      </c>
      <c r="AX2559" s="1">
        <v>14426.372718098486</v>
      </c>
      <c r="AY2559" s="1">
        <v>1625.7225433526012</v>
      </c>
    </row>
    <row r="2560" spans="1:51" x14ac:dyDescent="0.2">
      <c r="A2560" s="3">
        <v>45777</v>
      </c>
      <c r="B2560">
        <v>45777</v>
      </c>
      <c r="C2560" t="s">
        <v>8172</v>
      </c>
      <c r="D2560" t="s">
        <v>66</v>
      </c>
      <c r="E2560" t="s">
        <v>67</v>
      </c>
      <c r="F2560" t="s">
        <v>849</v>
      </c>
      <c r="G2560" s="1">
        <v>0</v>
      </c>
      <c r="H2560" s="1">
        <v>779</v>
      </c>
      <c r="I2560" s="1">
        <v>400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>
        <v>400</v>
      </c>
      <c r="P2560" t="s">
        <v>8173</v>
      </c>
      <c r="Q2560" s="2">
        <v>244104</v>
      </c>
      <c r="R2560" t="s">
        <v>70</v>
      </c>
      <c r="S2560">
        <v>0</v>
      </c>
      <c r="T2560" t="s">
        <v>88</v>
      </c>
      <c r="U2560" t="s">
        <v>93</v>
      </c>
      <c r="V2560" s="1">
        <v>0</v>
      </c>
      <c r="W2560" s="1">
        <v>0</v>
      </c>
      <c r="X2560" s="1">
        <v>0</v>
      </c>
      <c r="AA2560" t="s">
        <v>58</v>
      </c>
      <c r="AB2560" s="1">
        <v>0</v>
      </c>
      <c r="AC2560" s="4">
        <f>IF(ISNUMBER(MATCH(AD2560, $AD$2:AD2559, 0)), INDEX($AC$2:AC2559, MATCH(AD2560, $AD$2:AD2559, 0)), MAX($AC$2:AC2559)+1)</f>
        <v>51</v>
      </c>
      <c r="AD2560" t="str">
        <f t="shared" si="120"/>
        <v>แพร่-ตลาดไท</v>
      </c>
      <c r="AE2560" t="s">
        <v>73</v>
      </c>
      <c r="AF2560" s="1">
        <v>0</v>
      </c>
      <c r="AG2560" s="1">
        <v>0</v>
      </c>
      <c r="AH2560" s="1">
        <v>0</v>
      </c>
      <c r="AI2560" t="s">
        <v>8174</v>
      </c>
      <c r="AJ2560" s="1">
        <v>1</v>
      </c>
      <c r="AK2560" s="1">
        <v>572</v>
      </c>
      <c r="AL2560" s="1">
        <v>572</v>
      </c>
      <c r="AM2560" s="1">
        <v>1</v>
      </c>
      <c r="AN2560" s="1">
        <v>0</v>
      </c>
      <c r="AO2560" s="1">
        <v>0</v>
      </c>
      <c r="AP2560" s="1">
        <v>0</v>
      </c>
      <c r="AQ2560" s="1">
        <v>0</v>
      </c>
      <c r="AR2560" s="1">
        <v>1179</v>
      </c>
      <c r="AS2560" s="1">
        <v>2006.1891056359252</v>
      </c>
      <c r="AT2560" s="1">
        <f>Table1[[#This Row],[รวมต้นทุนค่าเดินทาง]]+Table1[[#This Row],[รวมต้นทุนค่าซ่อม]]+Table1[[#This Row],[รวมค่าเสื่อม]]</f>
        <v>5655.0754692722894</v>
      </c>
      <c r="AU2560" s="1">
        <f t="shared" si="118"/>
        <v>4737.6107634746759</v>
      </c>
      <c r="AV2560" s="1" t="str" cm="1">
        <f t="array" ref="AV2560">IF(AC2560&lt;4, "เก็บ", IF(OR(AT2560 &lt; PERCENTILE(IF($AC$2:$AC$5092=AC2560, $AT$2:$AT$5092), 0.25) - 1.5 * (PERCENTILE(IF($AC$2:$AC$5092=AC2560, $AT$2:$AT$5092), 0.75) - PERCENTILE(IF($AC$2:$AC$5092=AC2560, $AT$2:$AT$5092), 0.25)), AT2560 &gt; PERCENTILE(IF($AC$2:$AC$5092=AC2560, $AT$2:$AT$5092), 0.75) + 1.5 * (PERCENTILE(IF($AC$2:$AC$5092=AC2560, $AT$2:$AT$5092), 0.75) - PERCENTILE(IF($AC$2:$AC$5092=AC2560, $AT$2:$AT$5092), 0.25))), "ตัด", "เก็บ"))</f>
        <v>เก็บ</v>
      </c>
      <c r="AW2560" s="1">
        <f t="shared" si="119"/>
        <v>4487.1668970521196</v>
      </c>
      <c r="AX2560" s="1">
        <v>3014.4338711558335</v>
      </c>
      <c r="AY2560" s="1">
        <v>2469.886363636364</v>
      </c>
    </row>
    <row r="2561" spans="1:51" x14ac:dyDescent="0.2">
      <c r="A2561" s="3">
        <v>45777</v>
      </c>
      <c r="B2561">
        <v>45777</v>
      </c>
      <c r="C2561" t="s">
        <v>8175</v>
      </c>
      <c r="D2561" t="s">
        <v>66</v>
      </c>
      <c r="E2561" t="s">
        <v>84</v>
      </c>
      <c r="F2561" t="s">
        <v>633</v>
      </c>
      <c r="G2561" s="1">
        <v>1364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  <c r="M2561" s="1">
        <v>0</v>
      </c>
      <c r="N2561" s="1">
        <v>0</v>
      </c>
      <c r="O2561" s="1">
        <v>1364</v>
      </c>
      <c r="P2561" t="s">
        <v>8176</v>
      </c>
      <c r="Q2561" s="2">
        <v>244105</v>
      </c>
      <c r="R2561" t="s">
        <v>55</v>
      </c>
      <c r="S2561">
        <v>0</v>
      </c>
      <c r="T2561" t="s">
        <v>88</v>
      </c>
      <c r="U2561" t="s">
        <v>71</v>
      </c>
      <c r="V2561" s="1">
        <v>0</v>
      </c>
      <c r="W2561" s="1">
        <v>1299</v>
      </c>
      <c r="X2561" s="1">
        <v>0</v>
      </c>
      <c r="Y2561" t="s">
        <v>88</v>
      </c>
      <c r="Z2561" t="s">
        <v>71</v>
      </c>
      <c r="AA2561" t="s">
        <v>1634</v>
      </c>
      <c r="AB2561" s="1">
        <v>0</v>
      </c>
      <c r="AC2561" s="4">
        <f>IF(ISNUMBER(MATCH(AD2561, $AD$2:AD2560, 0)), INDEX($AC$2:AC2560, MATCH(AD2561, $AD$2:AD2560, 0)), MAX($AC$2:AC2560)+1)</f>
        <v>13</v>
      </c>
      <c r="AD2561" t="str">
        <f t="shared" si="120"/>
        <v>แพร่-เชียงใหม่</v>
      </c>
      <c r="AE2561" t="s">
        <v>55</v>
      </c>
      <c r="AF2561" s="1">
        <v>0</v>
      </c>
      <c r="AG2561" s="1">
        <v>0</v>
      </c>
      <c r="AH2561" s="1">
        <v>0</v>
      </c>
      <c r="AI2561" t="s">
        <v>8177</v>
      </c>
      <c r="AJ2561" s="1">
        <v>1</v>
      </c>
      <c r="AK2561" s="1">
        <v>0</v>
      </c>
      <c r="AL2561" s="1">
        <v>0</v>
      </c>
      <c r="AM2561" s="1">
        <v>0</v>
      </c>
      <c r="AN2561" s="1">
        <v>1358.8695</v>
      </c>
      <c r="AO2561" s="1">
        <v>0</v>
      </c>
      <c r="AP2561" s="1">
        <v>795.19029999999987</v>
      </c>
      <c r="AQ2561" s="1">
        <v>0</v>
      </c>
      <c r="AR2561" s="1">
        <v>2663</v>
      </c>
      <c r="AS2561" s="1">
        <v>8661.0013060897436</v>
      </c>
      <c r="AT2561" s="1">
        <f>Table1[[#This Row],[รวมต้นทุนค่าเดินทาง]]+Table1[[#This Row],[รวมต้นทุนค่าซ่อม]]+Table1[[#This Row],[รวมค่าเสื่อม]]</f>
        <v>12851.150627356712</v>
      </c>
      <c r="AU2561" s="1">
        <f t="shared" si="118"/>
        <v>4592.0787429767815</v>
      </c>
      <c r="AV2561" s="1" t="str" cm="1">
        <f t="array" ref="AV2561">IF(AC2561&lt;4, "เก็บ", IF(OR(AT2561 &lt; PERCENTILE(IF($AC$2:$AC$5092=AC2561, $AT$2:$AT$5092), 0.25) - 1.5 * (PERCENTILE(IF($AC$2:$AC$5092=AC2561, $AT$2:$AT$5092), 0.75) - PERCENTILE(IF($AC$2:$AC$5092=AC2561, $AT$2:$AT$5092), 0.25)), AT2561 &gt; PERCENTILE(IF($AC$2:$AC$5092=AC2561, $AT$2:$AT$5092), 0.75) + 1.5 * (PERCENTILE(IF($AC$2:$AC$5092=AC2561, $AT$2:$AT$5092), 0.75) - PERCENTILE(IF($AC$2:$AC$5092=AC2561, $AT$2:$AT$5092), 0.25))), "ตัด", "เก็บ"))</f>
        <v>ตัด</v>
      </c>
      <c r="AW2561" s="1">
        <f t="shared" si="119"/>
        <v>4279.7356386749952</v>
      </c>
      <c r="AX2561" s="1">
        <v>3355.5397680040655</v>
      </c>
      <c r="AY2561" s="1">
        <v>1527.1493212669684</v>
      </c>
    </row>
    <row r="2562" spans="1:51" x14ac:dyDescent="0.2">
      <c r="A2562" s="3">
        <v>45777</v>
      </c>
      <c r="B2562">
        <v>45777</v>
      </c>
      <c r="C2562" t="s">
        <v>8178</v>
      </c>
      <c r="D2562" t="s">
        <v>66</v>
      </c>
      <c r="E2562" t="s">
        <v>84</v>
      </c>
      <c r="F2562" t="s">
        <v>502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  <c r="M2562" s="1">
        <v>0</v>
      </c>
      <c r="N2562" s="1">
        <v>747</v>
      </c>
      <c r="O2562" s="1">
        <v>747</v>
      </c>
      <c r="P2562" t="s">
        <v>8179</v>
      </c>
      <c r="Q2562" s="2">
        <v>244104</v>
      </c>
      <c r="R2562" t="s">
        <v>55</v>
      </c>
      <c r="S2562">
        <v>0</v>
      </c>
      <c r="T2562" t="s">
        <v>87</v>
      </c>
      <c r="U2562" t="s">
        <v>71</v>
      </c>
      <c r="V2562" s="1">
        <v>0</v>
      </c>
      <c r="W2562" s="1">
        <v>649</v>
      </c>
      <c r="X2562" s="1">
        <v>0</v>
      </c>
      <c r="Y2562" t="s">
        <v>108</v>
      </c>
      <c r="Z2562" t="s">
        <v>71</v>
      </c>
      <c r="AA2562" t="s">
        <v>1854</v>
      </c>
      <c r="AB2562" s="1">
        <v>0</v>
      </c>
      <c r="AC2562" s="4">
        <f>IF(ISNUMBER(MATCH(AD2562, $AD$2:AD2561, 0)), INDEX($AC$2:AC2561, MATCH(AD2562, $AD$2:AD2561, 0)), MAX($AC$2:AC2561)+1)</f>
        <v>6</v>
      </c>
      <c r="AD2562" t="str">
        <f t="shared" si="120"/>
        <v>เชียงราย-เชียงใหม่</v>
      </c>
      <c r="AE2562" t="s">
        <v>55</v>
      </c>
      <c r="AF2562" s="1">
        <v>0</v>
      </c>
      <c r="AG2562" s="1">
        <v>0</v>
      </c>
      <c r="AH2562" s="1">
        <v>0</v>
      </c>
      <c r="AI2562" t="s">
        <v>8180</v>
      </c>
      <c r="AJ2562" s="1">
        <v>1</v>
      </c>
      <c r="AK2562" s="1">
        <v>0</v>
      </c>
      <c r="AL2562" s="1">
        <v>0</v>
      </c>
      <c r="AM2562" s="1">
        <v>0</v>
      </c>
      <c r="AN2562" s="1">
        <v>0</v>
      </c>
      <c r="AO2562" s="1">
        <v>0</v>
      </c>
      <c r="AP2562" s="1">
        <v>0</v>
      </c>
      <c r="AQ2562" s="1">
        <v>0</v>
      </c>
      <c r="AR2562" s="1">
        <v>1396</v>
      </c>
      <c r="AS2562" s="1">
        <v>850.44626869965464</v>
      </c>
      <c r="AT2562" s="1">
        <f>Table1[[#This Row],[รวมต้นทุนค่าเดินทาง]]+Table1[[#This Row],[รวมต้นทุนค่าซ่อม]]+Table1[[#This Row],[รวมค่าเสื่อม]]</f>
        <v>4279.5787988201373</v>
      </c>
      <c r="AU2562" s="1">
        <f t="shared" si="118"/>
        <v>4428.3346813776061</v>
      </c>
      <c r="AV2562" s="1" t="str" cm="1">
        <f t="array" ref="AV2562">IF(AC2562&lt;4, "เก็บ", IF(OR(AT2562 &lt; PERCENTILE(IF($AC$2:$AC$5092=AC2562, $AT$2:$AT$5092), 0.25) - 1.5 * (PERCENTILE(IF($AC$2:$AC$5092=AC2562, $AT$2:$AT$5092), 0.75) - PERCENTILE(IF($AC$2:$AC$5092=AC2562, $AT$2:$AT$5092), 0.25)), AT2562 &gt; PERCENTILE(IF($AC$2:$AC$5092=AC2562, $AT$2:$AT$5092), 0.75) + 1.5 * (PERCENTILE(IF($AC$2:$AC$5092=AC2562, $AT$2:$AT$5092), 0.75) - PERCENTILE(IF($AC$2:$AC$5092=AC2562, $AT$2:$AT$5092), 0.25))), "ตัด", "เก็บ"))</f>
        <v>เก็บ</v>
      </c>
      <c r="AW2562" s="1">
        <f t="shared" si="119"/>
        <v>3873.7679454274344</v>
      </c>
      <c r="AX2562" s="1">
        <v>2781.4385174989698</v>
      </c>
      <c r="AY2562" s="1">
        <v>2033.132530120482</v>
      </c>
    </row>
    <row r="2563" spans="1:51" x14ac:dyDescent="0.2">
      <c r="A2563" s="3">
        <v>45778</v>
      </c>
      <c r="B2563">
        <v>45778</v>
      </c>
      <c r="C2563" t="s">
        <v>8181</v>
      </c>
      <c r="D2563" t="s">
        <v>66</v>
      </c>
      <c r="E2563" t="s">
        <v>124</v>
      </c>
      <c r="F2563" t="s">
        <v>360</v>
      </c>
      <c r="G2563" s="1">
        <v>0</v>
      </c>
      <c r="H2563" s="1">
        <v>0</v>
      </c>
      <c r="I2563" s="1">
        <v>500</v>
      </c>
      <c r="J2563" s="1">
        <v>0</v>
      </c>
      <c r="K2563" s="1">
        <v>0</v>
      </c>
      <c r="L2563" s="1">
        <v>0</v>
      </c>
      <c r="M2563" s="1">
        <v>0</v>
      </c>
      <c r="N2563" s="1">
        <v>0</v>
      </c>
      <c r="O2563" s="1">
        <v>500</v>
      </c>
      <c r="P2563" t="s">
        <v>8182</v>
      </c>
      <c r="Q2563" s="2">
        <v>244105</v>
      </c>
      <c r="R2563" t="s">
        <v>70</v>
      </c>
      <c r="S2563">
        <v>0</v>
      </c>
      <c r="T2563" t="s">
        <v>71</v>
      </c>
      <c r="U2563" t="s">
        <v>72</v>
      </c>
      <c r="V2563" s="1">
        <v>0</v>
      </c>
      <c r="W2563" s="1">
        <v>0</v>
      </c>
      <c r="X2563" s="1">
        <v>0</v>
      </c>
      <c r="AA2563" t="s">
        <v>58</v>
      </c>
      <c r="AB2563" s="1">
        <v>0</v>
      </c>
      <c r="AC2563" s="4">
        <f>IF(ISNUMBER(MATCH(AD2563, $AD$2:AD2562, 0)), INDEX($AC$2:AC2562, MATCH(AD2563, $AD$2:AD2562, 0)), MAX($AC$2:AC2562)+1)</f>
        <v>2</v>
      </c>
      <c r="AD2563" t="str">
        <f t="shared" si="120"/>
        <v>เชียงใหม่-พุทธมณฑลสาย 5</v>
      </c>
      <c r="AE2563" t="s">
        <v>73</v>
      </c>
      <c r="AF2563" s="1">
        <v>0</v>
      </c>
      <c r="AG2563" s="1">
        <v>0</v>
      </c>
      <c r="AH2563" s="1">
        <v>0</v>
      </c>
      <c r="AI2563" t="s">
        <v>8183</v>
      </c>
      <c r="AJ2563" s="1">
        <v>1</v>
      </c>
      <c r="AK2563" s="1">
        <v>720</v>
      </c>
      <c r="AL2563" s="1">
        <v>720</v>
      </c>
      <c r="AM2563" s="1">
        <v>1</v>
      </c>
      <c r="AN2563" s="1">
        <v>0</v>
      </c>
      <c r="AO2563" s="1">
        <v>0</v>
      </c>
      <c r="AP2563" s="1">
        <v>0</v>
      </c>
      <c r="AQ2563" s="1">
        <v>0</v>
      </c>
      <c r="AR2563" s="1">
        <v>500</v>
      </c>
      <c r="AS2563" s="1">
        <v>1945.9970895401957</v>
      </c>
      <c r="AT2563" s="1">
        <f>Table1[[#This Row],[รวมต้นทุนค่าเดินทาง]]+Table1[[#This Row],[รวมต้นทุนค่าซ่อม]]+Table1[[#This Row],[รวมค่าเสื่อม]]</f>
        <v>4425.046977432572</v>
      </c>
      <c r="AU2563" s="1">
        <f t="shared" ref="AU2563:AU2626" si="121">AVERAGEIF($AC$2:$AC$5092, AC2563, $AT$2:$AT$5092)</f>
        <v>5026.5629662053279</v>
      </c>
      <c r="AV2563" s="1" t="str" cm="1">
        <f t="array" ref="AV2563">IF(AC2563&lt;4, "เก็บ", IF(OR(AT2563 &lt; PERCENTILE(IF($AC$2:$AC$5092=AC2563, $AT$2:$AT$5092), 0.25) - 1.5 * (PERCENTILE(IF($AC$2:$AC$5092=AC2563, $AT$2:$AT$5092), 0.75) - PERCENTILE(IF($AC$2:$AC$5092=AC2563, $AT$2:$AT$5092), 0.25)), AT2563 &gt; PERCENTILE(IF($AC$2:$AC$5092=AC2563, $AT$2:$AT$5092), 0.75) + 1.5 * (PERCENTILE(IF($AC$2:$AC$5092=AC2563, $AT$2:$AT$5092), 0.75) - PERCENTILE(IF($AC$2:$AC$5092=AC2563, $AT$2:$AT$5092), 0.25))), "ตัด", "เก็บ"))</f>
        <v>เก็บ</v>
      </c>
      <c r="AW2563" s="1">
        <f t="shared" ref="AW2563:AW2626" si="122">AVERAGEIFS($AT$2:$AT$5092, $AC$2:$AC$5092, AC2563, $AV$2:$AV$5092, "เก็บ")</f>
        <v>5026.5629662053279</v>
      </c>
      <c r="AX2563" s="1">
        <v>4064.5059139663294</v>
      </c>
      <c r="AY2563" s="1">
        <v>1979.0498878923768</v>
      </c>
    </row>
    <row r="2564" spans="1:51" x14ac:dyDescent="0.2">
      <c r="A2564" s="3">
        <v>45778</v>
      </c>
      <c r="B2564">
        <v>45778</v>
      </c>
      <c r="C2564" t="s">
        <v>8184</v>
      </c>
      <c r="D2564" t="s">
        <v>66</v>
      </c>
      <c r="E2564" t="s">
        <v>124</v>
      </c>
      <c r="F2564" t="s">
        <v>427</v>
      </c>
      <c r="G2564" s="1">
        <v>0</v>
      </c>
      <c r="H2564" s="1">
        <v>0</v>
      </c>
      <c r="I2564" s="1">
        <v>400</v>
      </c>
      <c r="J2564" s="1">
        <v>0</v>
      </c>
      <c r="K2564" s="1">
        <v>0</v>
      </c>
      <c r="L2564" s="1">
        <v>0</v>
      </c>
      <c r="M2564" s="1">
        <v>0</v>
      </c>
      <c r="N2564" s="1">
        <v>0</v>
      </c>
      <c r="O2564" s="1">
        <v>400</v>
      </c>
      <c r="P2564" t="s">
        <v>8185</v>
      </c>
      <c r="Q2564" s="2">
        <v>244105</v>
      </c>
      <c r="R2564" t="s">
        <v>70</v>
      </c>
      <c r="S2564">
        <v>0</v>
      </c>
      <c r="T2564" t="s">
        <v>71</v>
      </c>
      <c r="U2564" t="s">
        <v>93</v>
      </c>
      <c r="V2564" s="1">
        <v>0</v>
      </c>
      <c r="W2564" s="1">
        <v>0</v>
      </c>
      <c r="X2564" s="1">
        <v>0</v>
      </c>
      <c r="AA2564" t="s">
        <v>58</v>
      </c>
      <c r="AB2564" s="1">
        <v>0</v>
      </c>
      <c r="AC2564" s="4">
        <f>IF(ISNUMBER(MATCH(AD2564, $AD$2:AD2563, 0)), INDEX($AC$2:AC2563, MATCH(AD2564, $AD$2:AD2563, 0)), MAX($AC$2:AC2563)+1)</f>
        <v>4</v>
      </c>
      <c r="AD2564" t="str">
        <f t="shared" si="120"/>
        <v>เชียงใหม่-ตลาดไท</v>
      </c>
      <c r="AE2564" t="s">
        <v>73</v>
      </c>
      <c r="AF2564" s="1">
        <v>0</v>
      </c>
      <c r="AG2564" s="1">
        <v>0</v>
      </c>
      <c r="AH2564" s="1">
        <v>0</v>
      </c>
      <c r="AI2564" t="s">
        <v>8186</v>
      </c>
      <c r="AJ2564" s="1">
        <v>1</v>
      </c>
      <c r="AK2564" s="1">
        <v>720</v>
      </c>
      <c r="AL2564" s="1">
        <v>720</v>
      </c>
      <c r="AM2564" s="1">
        <v>1</v>
      </c>
      <c r="AN2564" s="1">
        <v>0</v>
      </c>
      <c r="AO2564" s="1">
        <v>0</v>
      </c>
      <c r="AP2564" s="1">
        <v>0</v>
      </c>
      <c r="AQ2564" s="1">
        <v>0</v>
      </c>
      <c r="AR2564" s="1">
        <v>400</v>
      </c>
      <c r="AS2564" s="1">
        <v>3257.0470766397757</v>
      </c>
      <c r="AT2564" s="1">
        <f>Table1[[#This Row],[รวมต้นทุนค่าเดินทาง]]+Table1[[#This Row],[รวมต้นทุนค่าซ่อม]]+Table1[[#This Row],[รวมค่าเสื่อม]]</f>
        <v>5685.186611523497</v>
      </c>
      <c r="AU2564" s="1">
        <f t="shared" si="121"/>
        <v>4256.109283997258</v>
      </c>
      <c r="AV2564" s="1" t="str" cm="1">
        <f t="array" ref="AV2564">IF(AC2564&lt;4, "เก็บ", IF(OR(AT2564 &lt; PERCENTILE(IF($AC$2:$AC$5092=AC2564, $AT$2:$AT$5092), 0.25) - 1.5 * (PERCENTILE(IF($AC$2:$AC$5092=AC2564, $AT$2:$AT$5092), 0.75) - PERCENTILE(IF($AC$2:$AC$5092=AC2564, $AT$2:$AT$5092), 0.25)), AT2564 &gt; PERCENTILE(IF($AC$2:$AC$5092=AC2564, $AT$2:$AT$5092), 0.75) + 1.5 * (PERCENTILE(IF($AC$2:$AC$5092=AC2564, $AT$2:$AT$5092), 0.75) - PERCENTILE(IF($AC$2:$AC$5092=AC2564, $AT$2:$AT$5092), 0.25))), "ตัด", "เก็บ"))</f>
        <v>เก็บ</v>
      </c>
      <c r="AW2564" s="1">
        <f t="shared" si="122"/>
        <v>3807.0727671795808</v>
      </c>
      <c r="AX2564" s="1">
        <v>2335.0230876608157</v>
      </c>
      <c r="AY2564" s="1">
        <v>2028.1395348837209</v>
      </c>
    </row>
    <row r="2565" spans="1:51" x14ac:dyDescent="0.2">
      <c r="A2565" s="3">
        <v>45778</v>
      </c>
      <c r="B2565">
        <v>45778</v>
      </c>
      <c r="C2565" t="s">
        <v>8187</v>
      </c>
      <c r="D2565" t="s">
        <v>51</v>
      </c>
      <c r="E2565" t="s">
        <v>61</v>
      </c>
      <c r="F2565" t="s">
        <v>2381</v>
      </c>
      <c r="G2565" s="1">
        <v>2700</v>
      </c>
      <c r="H2565" s="1">
        <v>4393</v>
      </c>
      <c r="I2565" s="1">
        <v>1900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  <c r="O2565" s="1">
        <v>4600</v>
      </c>
      <c r="P2565" t="s">
        <v>8188</v>
      </c>
      <c r="Q2565" s="2">
        <v>244105</v>
      </c>
      <c r="R2565" t="s">
        <v>55</v>
      </c>
      <c r="S2565">
        <v>0</v>
      </c>
      <c r="T2565" t="s">
        <v>56</v>
      </c>
      <c r="U2565" t="s">
        <v>57</v>
      </c>
      <c r="V2565" s="1">
        <v>2500</v>
      </c>
      <c r="W2565" s="1">
        <v>0</v>
      </c>
      <c r="X2565" s="1">
        <v>0</v>
      </c>
      <c r="AA2565" t="s">
        <v>58</v>
      </c>
      <c r="AB2565" s="1">
        <v>0</v>
      </c>
      <c r="AC2565" s="4">
        <f>IF(ISNUMBER(MATCH(AD2565, $AD$2:AD2564, 0)), INDEX($AC$2:AC2564, MATCH(AD2565, $AD$2:AD2564, 0)), MAX($AC$2:AC2564)+1)</f>
        <v>1</v>
      </c>
      <c r="AD2565" t="str">
        <f t="shared" si="120"/>
        <v>ท่าลี่-กองลอย</v>
      </c>
      <c r="AE2565" t="s">
        <v>55</v>
      </c>
      <c r="AF2565" s="1">
        <v>0</v>
      </c>
      <c r="AG2565" s="1">
        <v>0</v>
      </c>
      <c r="AH2565" s="1">
        <v>0</v>
      </c>
      <c r="AI2565" t="s">
        <v>8189</v>
      </c>
      <c r="AJ2565" s="1">
        <v>1</v>
      </c>
      <c r="AK2565" s="1">
        <v>0</v>
      </c>
      <c r="AL2565" s="1">
        <v>0</v>
      </c>
      <c r="AM2565" s="1">
        <v>0</v>
      </c>
      <c r="AN2565" s="1">
        <v>0</v>
      </c>
      <c r="AO2565" s="1">
        <v>0</v>
      </c>
      <c r="AP2565" s="1">
        <v>0</v>
      </c>
      <c r="AQ2565" s="1">
        <v>0</v>
      </c>
      <c r="AR2565" s="1">
        <v>11493</v>
      </c>
      <c r="AS2565" s="1">
        <v>18.031481481481482</v>
      </c>
      <c r="AT2565" s="1">
        <f>Table1[[#This Row],[รวมต้นทุนค่าเดินทาง]]+Table1[[#This Row],[รวมต้นทุนค่าซ่อม]]+Table1[[#This Row],[รวมค่าเสื่อม]]</f>
        <v>14067.849663299663</v>
      </c>
      <c r="AU2565" s="1">
        <f t="shared" si="121"/>
        <v>13953.293816562818</v>
      </c>
      <c r="AV2565" s="1" t="str" cm="1">
        <f t="array" ref="AV2565">IF(AC2565&lt;4, "เก็บ", IF(OR(AT2565 &lt; PERCENTILE(IF($AC$2:$AC$5092=AC2565, $AT$2:$AT$5092), 0.25) - 1.5 * (PERCENTILE(IF($AC$2:$AC$5092=AC2565, $AT$2:$AT$5092), 0.75) - PERCENTILE(IF($AC$2:$AC$5092=AC2565, $AT$2:$AT$5092), 0.25)), AT2565 &gt; PERCENTILE(IF($AC$2:$AC$5092=AC2565, $AT$2:$AT$5092), 0.75) + 1.5 * (PERCENTILE(IF($AC$2:$AC$5092=AC2565, $AT$2:$AT$5092), 0.75) - PERCENTILE(IF($AC$2:$AC$5092=AC2565, $AT$2:$AT$5092), 0.25))), "ตัด", "เก็บ"))</f>
        <v>เก็บ</v>
      </c>
      <c r="AW2565" s="1">
        <f t="shared" si="122"/>
        <v>13953.293816562818</v>
      </c>
      <c r="AX2565" s="1">
        <v>14426.372718098486</v>
      </c>
      <c r="AY2565" s="1">
        <v>2556.818181818182</v>
      </c>
    </row>
    <row r="2566" spans="1:51" x14ac:dyDescent="0.2">
      <c r="A2566" s="3">
        <v>45778</v>
      </c>
      <c r="B2566">
        <v>45778</v>
      </c>
      <c r="C2566" t="s">
        <v>8190</v>
      </c>
      <c r="D2566" t="s">
        <v>51</v>
      </c>
      <c r="E2566" t="s">
        <v>61</v>
      </c>
      <c r="F2566" t="s">
        <v>80</v>
      </c>
      <c r="G2566" s="1">
        <v>2700</v>
      </c>
      <c r="H2566" s="1">
        <v>4393</v>
      </c>
      <c r="I2566" s="1">
        <v>1900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>
        <v>4600</v>
      </c>
      <c r="P2566" t="s">
        <v>8191</v>
      </c>
      <c r="Q2566" s="2">
        <v>244105</v>
      </c>
      <c r="R2566" t="s">
        <v>55</v>
      </c>
      <c r="S2566">
        <v>0</v>
      </c>
      <c r="T2566" t="s">
        <v>56</v>
      </c>
      <c r="U2566" t="s">
        <v>57</v>
      </c>
      <c r="V2566" s="1">
        <v>2500</v>
      </c>
      <c r="W2566" s="1">
        <v>0</v>
      </c>
      <c r="X2566" s="1">
        <v>0</v>
      </c>
      <c r="AA2566" t="s">
        <v>58</v>
      </c>
      <c r="AB2566" s="1">
        <v>0</v>
      </c>
      <c r="AC2566" s="4">
        <f>IF(ISNUMBER(MATCH(AD2566, $AD$2:AD2565, 0)), INDEX($AC$2:AC2565, MATCH(AD2566, $AD$2:AD2565, 0)), MAX($AC$2:AC2565)+1)</f>
        <v>1</v>
      </c>
      <c r="AD2566" t="str">
        <f t="shared" si="120"/>
        <v>ท่าลี่-กองลอย</v>
      </c>
      <c r="AE2566" t="s">
        <v>55</v>
      </c>
      <c r="AF2566" s="1">
        <v>0</v>
      </c>
      <c r="AG2566" s="1">
        <v>0</v>
      </c>
      <c r="AH2566" s="1">
        <v>0</v>
      </c>
      <c r="AI2566" t="s">
        <v>8192</v>
      </c>
      <c r="AJ2566" s="1">
        <v>1</v>
      </c>
      <c r="AK2566" s="1">
        <v>0</v>
      </c>
      <c r="AL2566" s="1">
        <v>0</v>
      </c>
      <c r="AM2566" s="1">
        <v>0</v>
      </c>
      <c r="AN2566" s="1">
        <v>0</v>
      </c>
      <c r="AO2566" s="1">
        <v>0</v>
      </c>
      <c r="AP2566" s="1">
        <v>0</v>
      </c>
      <c r="AQ2566" s="1">
        <v>0</v>
      </c>
      <c r="AR2566" s="1">
        <v>11493</v>
      </c>
      <c r="AS2566" s="1">
        <v>14.266666666666667</v>
      </c>
      <c r="AT2566" s="1">
        <f>Table1[[#This Row],[รวมต้นทุนค่าเดินทาง]]+Table1[[#This Row],[รวมต้นทุนค่าซ่อม]]+Table1[[#This Row],[รวมค่าเสื่อม]]</f>
        <v>13254.161076604554</v>
      </c>
      <c r="AU2566" s="1">
        <f t="shared" si="121"/>
        <v>13953.293816562818</v>
      </c>
      <c r="AV2566" s="1" t="str" cm="1">
        <f t="array" ref="AV2566">IF(AC2566&lt;4, "เก็บ", IF(OR(AT2566 &lt; PERCENTILE(IF($AC$2:$AC$5092=AC2566, $AT$2:$AT$5092), 0.25) - 1.5 * (PERCENTILE(IF($AC$2:$AC$5092=AC2566, $AT$2:$AT$5092), 0.75) - PERCENTILE(IF($AC$2:$AC$5092=AC2566, $AT$2:$AT$5092), 0.25)), AT2566 &gt; PERCENTILE(IF($AC$2:$AC$5092=AC2566, $AT$2:$AT$5092), 0.75) + 1.5 * (PERCENTILE(IF($AC$2:$AC$5092=AC2566, $AT$2:$AT$5092), 0.75) - PERCENTILE(IF($AC$2:$AC$5092=AC2566, $AT$2:$AT$5092), 0.25))), "ตัด", "เก็บ"))</f>
        <v>เก็บ</v>
      </c>
      <c r="AW2566" s="1">
        <f t="shared" si="122"/>
        <v>13953.293816562818</v>
      </c>
      <c r="AX2566" s="1">
        <v>14426.372718098486</v>
      </c>
      <c r="AY2566" s="1">
        <v>1746.8944099378882</v>
      </c>
    </row>
    <row r="2567" spans="1:51" x14ac:dyDescent="0.2">
      <c r="A2567" s="3">
        <v>45778</v>
      </c>
      <c r="B2567">
        <v>45778</v>
      </c>
      <c r="C2567" t="s">
        <v>8193</v>
      </c>
      <c r="D2567" t="s">
        <v>51</v>
      </c>
      <c r="E2567" t="s">
        <v>61</v>
      </c>
      <c r="F2567" t="s">
        <v>299</v>
      </c>
      <c r="G2567" s="1">
        <v>2700</v>
      </c>
      <c r="H2567" s="1">
        <v>4393</v>
      </c>
      <c r="I2567" s="1">
        <v>1900</v>
      </c>
      <c r="J2567" s="1">
        <v>0</v>
      </c>
      <c r="K2567" s="1">
        <v>0</v>
      </c>
      <c r="L2567" s="1">
        <v>0</v>
      </c>
      <c r="M2567" s="1">
        <v>0</v>
      </c>
      <c r="N2567" s="1">
        <v>0</v>
      </c>
      <c r="O2567" s="1">
        <v>4600</v>
      </c>
      <c r="P2567" t="s">
        <v>8194</v>
      </c>
      <c r="Q2567" s="2">
        <v>244105</v>
      </c>
      <c r="R2567" t="s">
        <v>55</v>
      </c>
      <c r="S2567">
        <v>0</v>
      </c>
      <c r="T2567" t="s">
        <v>56</v>
      </c>
      <c r="U2567" t="s">
        <v>57</v>
      </c>
      <c r="V2567" s="1">
        <v>2500</v>
      </c>
      <c r="W2567" s="1">
        <v>0</v>
      </c>
      <c r="X2567" s="1">
        <v>0</v>
      </c>
      <c r="AA2567" t="s">
        <v>58</v>
      </c>
      <c r="AB2567" s="1">
        <v>0</v>
      </c>
      <c r="AC2567" s="4">
        <f>IF(ISNUMBER(MATCH(AD2567, $AD$2:AD2566, 0)), INDEX($AC$2:AC2566, MATCH(AD2567, $AD$2:AD2566, 0)), MAX($AC$2:AC2566)+1)</f>
        <v>1</v>
      </c>
      <c r="AD2567" t="str">
        <f t="shared" si="120"/>
        <v>ท่าลี่-กองลอย</v>
      </c>
      <c r="AE2567" t="s">
        <v>55</v>
      </c>
      <c r="AF2567" s="1">
        <v>0</v>
      </c>
      <c r="AG2567" s="1">
        <v>0</v>
      </c>
      <c r="AH2567" s="1">
        <v>0</v>
      </c>
      <c r="AI2567" t="s">
        <v>8195</v>
      </c>
      <c r="AJ2567" s="1">
        <v>1</v>
      </c>
      <c r="AK2567" s="1">
        <v>0</v>
      </c>
      <c r="AL2567" s="1">
        <v>0</v>
      </c>
      <c r="AM2567" s="1">
        <v>0</v>
      </c>
      <c r="AN2567" s="1">
        <v>0</v>
      </c>
      <c r="AO2567" s="1">
        <v>0</v>
      </c>
      <c r="AP2567" s="1">
        <v>0</v>
      </c>
      <c r="AQ2567" s="1">
        <v>0</v>
      </c>
      <c r="AR2567" s="1">
        <v>11493</v>
      </c>
      <c r="AS2567" s="1">
        <v>20.465171192443922</v>
      </c>
      <c r="AT2567" s="1">
        <f>Table1[[#This Row],[รวมต้นทุนค่าเดินทาง]]+Table1[[#This Row],[รวมต้นทุนค่าซ่อม]]+Table1[[#This Row],[รวมค่าเสื่อม]]</f>
        <v>13818.793040044902</v>
      </c>
      <c r="AU2567" s="1">
        <f t="shared" si="121"/>
        <v>13953.293816562818</v>
      </c>
      <c r="AV2567" s="1" t="str" cm="1">
        <f t="array" ref="AV2567">IF(AC2567&lt;4, "เก็บ", IF(OR(AT2567 &lt; PERCENTILE(IF($AC$2:$AC$5092=AC2567, $AT$2:$AT$5092), 0.25) - 1.5 * (PERCENTILE(IF($AC$2:$AC$5092=AC2567, $AT$2:$AT$5092), 0.75) - PERCENTILE(IF($AC$2:$AC$5092=AC2567, $AT$2:$AT$5092), 0.25)), AT2567 &gt; PERCENTILE(IF($AC$2:$AC$5092=AC2567, $AT$2:$AT$5092), 0.75) + 1.5 * (PERCENTILE(IF($AC$2:$AC$5092=AC2567, $AT$2:$AT$5092), 0.75) - PERCENTILE(IF($AC$2:$AC$5092=AC2567, $AT$2:$AT$5092), 0.25))), "ตัด", "เก็บ"))</f>
        <v>เก็บ</v>
      </c>
      <c r="AW2567" s="1">
        <f t="shared" si="122"/>
        <v>13953.293816562818</v>
      </c>
      <c r="AX2567" s="1">
        <v>14426.372718098486</v>
      </c>
      <c r="AY2567" s="1">
        <v>2305.3278688524592</v>
      </c>
    </row>
    <row r="2568" spans="1:51" x14ac:dyDescent="0.2">
      <c r="A2568" s="3">
        <v>45778</v>
      </c>
      <c r="B2568">
        <v>45778</v>
      </c>
      <c r="C2568" t="s">
        <v>8196</v>
      </c>
      <c r="D2568" t="s">
        <v>66</v>
      </c>
      <c r="E2568" t="s">
        <v>148</v>
      </c>
      <c r="F2568" t="s">
        <v>149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  <c r="M2568" s="1">
        <v>0</v>
      </c>
      <c r="N2568" s="1">
        <v>0</v>
      </c>
      <c r="O2568" s="1">
        <v>1234</v>
      </c>
      <c r="P2568" t="s">
        <v>8197</v>
      </c>
      <c r="Q2568" s="2">
        <v>244106</v>
      </c>
      <c r="R2568" t="s">
        <v>55</v>
      </c>
      <c r="S2568">
        <v>0</v>
      </c>
      <c r="T2568" t="s">
        <v>101</v>
      </c>
      <c r="U2568" t="s">
        <v>71</v>
      </c>
      <c r="V2568" s="1">
        <v>0</v>
      </c>
      <c r="W2568" s="1">
        <v>0</v>
      </c>
      <c r="X2568" s="1">
        <v>1234</v>
      </c>
      <c r="Y2568" t="s">
        <v>101</v>
      </c>
      <c r="Z2568" t="s">
        <v>71</v>
      </c>
      <c r="AA2568" t="s">
        <v>8198</v>
      </c>
      <c r="AB2568" s="1">
        <v>0</v>
      </c>
      <c r="AC2568" s="4">
        <f>IF(ISNUMBER(MATCH(AD2568, $AD$2:AD2567, 0)), INDEX($AC$2:AC2567, MATCH(AD2568, $AD$2:AD2567, 0)), MAX($AC$2:AC2567)+1)</f>
        <v>5</v>
      </c>
      <c r="AD2568" t="str">
        <f t="shared" ref="AD2568:AD2631" si="123">T2568&amp;"-"&amp;U2568</f>
        <v>พะเยา-เชียงใหม่</v>
      </c>
      <c r="AE2568" t="s">
        <v>55</v>
      </c>
      <c r="AF2568" s="1">
        <v>0</v>
      </c>
      <c r="AG2568" s="1">
        <v>0</v>
      </c>
      <c r="AH2568" s="1">
        <v>0</v>
      </c>
      <c r="AI2568" t="s">
        <v>8199</v>
      </c>
      <c r="AJ2568" s="1">
        <v>1</v>
      </c>
      <c r="AK2568" s="1">
        <v>0</v>
      </c>
      <c r="AL2568" s="1">
        <v>0</v>
      </c>
      <c r="AM2568" s="1">
        <v>0</v>
      </c>
      <c r="AN2568" s="1">
        <v>0</v>
      </c>
      <c r="AO2568" s="1">
        <v>0</v>
      </c>
      <c r="AP2568" s="1">
        <v>0</v>
      </c>
      <c r="AQ2568" s="1">
        <v>0</v>
      </c>
      <c r="AR2568" s="1">
        <v>1234</v>
      </c>
      <c r="AS2568" s="1">
        <v>1550.9463541666667</v>
      </c>
      <c r="AT2568" s="1">
        <f>Table1[[#This Row],[รวมต้นทุนค่าเดินทาง]]+Table1[[#This Row],[รวมต้นทุนค่าซ่อม]]+Table1[[#This Row],[รวมค่าเสื่อม]]</f>
        <v>3837.1046275479612</v>
      </c>
      <c r="AU2568" s="1">
        <f t="shared" si="121"/>
        <v>4062.107163574422</v>
      </c>
      <c r="AV2568" s="1" t="str" cm="1">
        <f t="array" ref="AV2568">IF(AC2568&lt;4, "เก็บ", IF(OR(AT2568 &lt; PERCENTILE(IF($AC$2:$AC$5092=AC2568, $AT$2:$AT$5092), 0.25) - 1.5 * (PERCENTILE(IF($AC$2:$AC$5092=AC2568, $AT$2:$AT$5092), 0.75) - PERCENTILE(IF($AC$2:$AC$5092=AC2568, $AT$2:$AT$5092), 0.25)), AT2568 &gt; PERCENTILE(IF($AC$2:$AC$5092=AC2568, $AT$2:$AT$5092), 0.75) + 1.5 * (PERCENTILE(IF($AC$2:$AC$5092=AC2568, $AT$2:$AT$5092), 0.75) - PERCENTILE(IF($AC$2:$AC$5092=AC2568, $AT$2:$AT$5092), 0.25))), "ตัด", "เก็บ"))</f>
        <v>เก็บ</v>
      </c>
      <c r="AW2568" s="1">
        <f t="shared" si="122"/>
        <v>3639.9347470841599</v>
      </c>
      <c r="AX2568" s="1">
        <v>2523.4798574335259</v>
      </c>
      <c r="AY2568" s="1">
        <v>1052.158273381295</v>
      </c>
    </row>
    <row r="2569" spans="1:51" x14ac:dyDescent="0.2">
      <c r="A2569" s="3">
        <v>45779</v>
      </c>
      <c r="B2569">
        <v>45779</v>
      </c>
      <c r="C2569" t="s">
        <v>8200</v>
      </c>
      <c r="D2569" t="s">
        <v>51</v>
      </c>
      <c r="E2569" t="s">
        <v>52</v>
      </c>
      <c r="F2569" t="s">
        <v>53</v>
      </c>
      <c r="G2569" s="1">
        <v>2700</v>
      </c>
      <c r="H2569" s="1">
        <v>4393</v>
      </c>
      <c r="I2569" s="1">
        <v>1900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>
        <v>4600</v>
      </c>
      <c r="P2569" t="s">
        <v>8201</v>
      </c>
      <c r="Q2569" s="2">
        <v>244107</v>
      </c>
      <c r="R2569" t="s">
        <v>55</v>
      </c>
      <c r="S2569">
        <v>0</v>
      </c>
      <c r="T2569" t="s">
        <v>71</v>
      </c>
      <c r="U2569" t="s">
        <v>57</v>
      </c>
      <c r="V2569" s="1">
        <v>2500</v>
      </c>
      <c r="W2569" s="1">
        <v>0</v>
      </c>
      <c r="X2569" s="1">
        <v>0</v>
      </c>
      <c r="AA2569" t="s">
        <v>58</v>
      </c>
      <c r="AB2569" s="1">
        <v>0</v>
      </c>
      <c r="AC2569" s="4">
        <f>IF(ISNUMBER(MATCH(AD2569, $AD$2:AD2568, 0)), INDEX($AC$2:AC2568, MATCH(AD2569, $AD$2:AD2568, 0)), MAX($AC$2:AC2568)+1)</f>
        <v>10</v>
      </c>
      <c r="AD2569" t="str">
        <f t="shared" si="123"/>
        <v>เชียงใหม่-กองลอย</v>
      </c>
      <c r="AE2569" t="s">
        <v>55</v>
      </c>
      <c r="AF2569" s="1">
        <v>0</v>
      </c>
      <c r="AG2569" s="1">
        <v>0</v>
      </c>
      <c r="AH2569" s="1">
        <v>0</v>
      </c>
      <c r="AI2569" t="s">
        <v>8202</v>
      </c>
      <c r="AJ2569" s="1">
        <v>1</v>
      </c>
      <c r="AK2569" s="1">
        <v>0</v>
      </c>
      <c r="AL2569" s="1">
        <v>0</v>
      </c>
      <c r="AM2569" s="1">
        <v>0</v>
      </c>
      <c r="AN2569" s="1">
        <v>0</v>
      </c>
      <c r="AO2569" s="1">
        <v>0</v>
      </c>
      <c r="AP2569" s="1">
        <v>0</v>
      </c>
      <c r="AQ2569" s="1">
        <v>0</v>
      </c>
      <c r="AR2569" s="1">
        <v>11493</v>
      </c>
      <c r="AS2569" s="1">
        <v>12.84</v>
      </c>
      <c r="AT2569" s="1">
        <f>Table1[[#This Row],[รวมต้นทุนค่าเดินทาง]]+Table1[[#This Row],[รวมต้นทุนค่าซ่อม]]+Table1[[#This Row],[รวมค่าเสื่อม]]</f>
        <v>13355.15506849315</v>
      </c>
      <c r="AU2569" s="1">
        <f t="shared" si="121"/>
        <v>14957.32855761775</v>
      </c>
      <c r="AV2569" s="1" t="str" cm="1">
        <f t="array" ref="AV2569">IF(AC2569&lt;4, "เก็บ", IF(OR(AT2569 &lt; PERCENTILE(IF($AC$2:$AC$5092=AC2569, $AT$2:$AT$5092), 0.25) - 1.5 * (PERCENTILE(IF($AC$2:$AC$5092=AC2569, $AT$2:$AT$5092), 0.75) - PERCENTILE(IF($AC$2:$AC$5092=AC2569, $AT$2:$AT$5092), 0.25)), AT2569 &gt; PERCENTILE(IF($AC$2:$AC$5092=AC2569, $AT$2:$AT$5092), 0.75) + 1.5 * (PERCENTILE(IF($AC$2:$AC$5092=AC2569, $AT$2:$AT$5092), 0.75) - PERCENTILE(IF($AC$2:$AC$5092=AC2569, $AT$2:$AT$5092), 0.25))), "ตัด", "เก็บ"))</f>
        <v>เก็บ</v>
      </c>
      <c r="AW2569" s="1">
        <f t="shared" si="122"/>
        <v>14419.089162907676</v>
      </c>
      <c r="AX2569" s="1">
        <v>15077.196593123563</v>
      </c>
      <c r="AY2569" s="1">
        <v>1849.3150684931506</v>
      </c>
    </row>
    <row r="2570" spans="1:51" x14ac:dyDescent="0.2">
      <c r="A2570" s="3">
        <v>45779</v>
      </c>
      <c r="B2570">
        <v>45779</v>
      </c>
      <c r="C2570" t="s">
        <v>8203</v>
      </c>
      <c r="D2570" t="s">
        <v>66</v>
      </c>
      <c r="E2570" t="s">
        <v>67</v>
      </c>
      <c r="F2570" t="s">
        <v>68</v>
      </c>
      <c r="G2570" s="1">
        <v>0</v>
      </c>
      <c r="H2570" s="1">
        <v>0</v>
      </c>
      <c r="I2570" s="1">
        <v>500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  <c r="O2570" s="1">
        <v>500</v>
      </c>
      <c r="P2570" t="s">
        <v>8204</v>
      </c>
      <c r="Q2570" s="2">
        <v>244106</v>
      </c>
      <c r="R2570" t="s">
        <v>70</v>
      </c>
      <c r="S2570">
        <v>0</v>
      </c>
      <c r="T2570" t="s">
        <v>71</v>
      </c>
      <c r="U2570" t="s">
        <v>161</v>
      </c>
      <c r="V2570" s="1">
        <v>0</v>
      </c>
      <c r="W2570" s="1">
        <v>0</v>
      </c>
      <c r="X2570" s="1">
        <v>0</v>
      </c>
      <c r="AA2570" t="s">
        <v>58</v>
      </c>
      <c r="AB2570" s="1">
        <v>0</v>
      </c>
      <c r="AC2570" s="4">
        <f>IF(ISNUMBER(MATCH(AD2570, $AD$2:AD2569, 0)), INDEX($AC$2:AC2569, MATCH(AD2570, $AD$2:AD2569, 0)), MAX($AC$2:AC2569)+1)</f>
        <v>9</v>
      </c>
      <c r="AD2570" t="str">
        <f t="shared" si="123"/>
        <v>เชียงใหม่-พุทธมณฑลสาย 2</v>
      </c>
      <c r="AE2570" t="s">
        <v>73</v>
      </c>
      <c r="AF2570" s="1">
        <v>0</v>
      </c>
      <c r="AG2570" s="1">
        <v>0</v>
      </c>
      <c r="AH2570" s="1">
        <v>0</v>
      </c>
      <c r="AI2570" t="s">
        <v>8205</v>
      </c>
      <c r="AJ2570" s="1">
        <v>1</v>
      </c>
      <c r="AK2570" s="1">
        <v>720</v>
      </c>
      <c r="AL2570" s="1">
        <v>720</v>
      </c>
      <c r="AM2570" s="1">
        <v>1</v>
      </c>
      <c r="AN2570" s="1">
        <v>0</v>
      </c>
      <c r="AO2570" s="1">
        <v>0</v>
      </c>
      <c r="AP2570" s="1">
        <v>0</v>
      </c>
      <c r="AQ2570" s="1">
        <v>0</v>
      </c>
      <c r="AR2570" s="1">
        <v>500</v>
      </c>
      <c r="AS2570" s="1">
        <v>1628.389191343781</v>
      </c>
      <c r="AT2570" s="1">
        <f>Table1[[#This Row],[รวมต้นทุนค่าเดินทาง]]+Table1[[#This Row],[รวมต้นทุนค่าซ่อม]]+Table1[[#This Row],[รวมค่าเสื่อม]]</f>
        <v>3621.0318175289076</v>
      </c>
      <c r="AU2570" s="1">
        <f t="shared" si="121"/>
        <v>4623.2312262414152</v>
      </c>
      <c r="AV2570" s="1" t="str" cm="1">
        <f t="array" ref="AV2570">IF(AC2570&lt;4, "เก็บ", IF(OR(AT2570 &lt; PERCENTILE(IF($AC$2:$AC$5092=AC2570, $AT$2:$AT$5092), 0.25) - 1.5 * (PERCENTILE(IF($AC$2:$AC$5092=AC2570, $AT$2:$AT$5092), 0.75) - PERCENTILE(IF($AC$2:$AC$5092=AC2570, $AT$2:$AT$5092), 0.25)), AT2570 &gt; PERCENTILE(IF($AC$2:$AC$5092=AC2570, $AT$2:$AT$5092), 0.75) + 1.5 * (PERCENTILE(IF($AC$2:$AC$5092=AC2570, $AT$2:$AT$5092), 0.75) - PERCENTILE(IF($AC$2:$AC$5092=AC2570, $AT$2:$AT$5092), 0.25))), "ตัด", "เก็บ"))</f>
        <v>เก็บ</v>
      </c>
      <c r="AW2570" s="1">
        <f t="shared" si="122"/>
        <v>4005.4952465164292</v>
      </c>
      <c r="AX2570" s="1">
        <v>2577.9546108768855</v>
      </c>
      <c r="AY2570" s="1">
        <v>1492.6426261851263</v>
      </c>
    </row>
    <row r="2571" spans="1:51" x14ac:dyDescent="0.2">
      <c r="A2571" s="3">
        <v>45779</v>
      </c>
      <c r="B2571">
        <v>45779</v>
      </c>
      <c r="C2571" t="s">
        <v>8206</v>
      </c>
      <c r="D2571" t="s">
        <v>66</v>
      </c>
      <c r="E2571" t="s">
        <v>184</v>
      </c>
      <c r="F2571" t="s">
        <v>520</v>
      </c>
      <c r="G2571" s="1">
        <v>4396</v>
      </c>
      <c r="H2571" s="1">
        <v>4273</v>
      </c>
      <c r="I2571" s="1">
        <v>1300</v>
      </c>
      <c r="J2571" s="1">
        <v>0</v>
      </c>
      <c r="K2571" s="1">
        <v>0</v>
      </c>
      <c r="L2571" s="1">
        <v>0</v>
      </c>
      <c r="M2571" s="1">
        <v>0</v>
      </c>
      <c r="N2571" s="1">
        <v>0</v>
      </c>
      <c r="O2571" s="1">
        <v>5696</v>
      </c>
      <c r="P2571" t="s">
        <v>8207</v>
      </c>
      <c r="Q2571" s="2">
        <v>244106</v>
      </c>
      <c r="R2571" t="s">
        <v>55</v>
      </c>
      <c r="S2571">
        <v>0</v>
      </c>
      <c r="T2571" t="s">
        <v>56</v>
      </c>
      <c r="U2571" t="s">
        <v>57</v>
      </c>
      <c r="V2571" s="1">
        <v>3896</v>
      </c>
      <c r="W2571" s="1">
        <v>0</v>
      </c>
      <c r="X2571" s="1">
        <v>0</v>
      </c>
      <c r="AA2571" t="s">
        <v>58</v>
      </c>
      <c r="AB2571" s="1">
        <v>0</v>
      </c>
      <c r="AC2571" s="4">
        <f>IF(ISNUMBER(MATCH(AD2571, $AD$2:AD2570, 0)), INDEX($AC$2:AC2570, MATCH(AD2571, $AD$2:AD2570, 0)), MAX($AC$2:AC2570)+1)</f>
        <v>1</v>
      </c>
      <c r="AD2571" t="str">
        <f t="shared" si="123"/>
        <v>ท่าลี่-กองลอย</v>
      </c>
      <c r="AE2571" t="s">
        <v>55</v>
      </c>
      <c r="AF2571" s="1">
        <v>0</v>
      </c>
      <c r="AG2571" s="1">
        <v>0</v>
      </c>
      <c r="AH2571" s="1">
        <v>0</v>
      </c>
      <c r="AI2571" t="s">
        <v>8208</v>
      </c>
      <c r="AJ2571" s="1">
        <v>1</v>
      </c>
      <c r="AK2571" s="1">
        <v>0</v>
      </c>
      <c r="AL2571" s="1">
        <v>0</v>
      </c>
      <c r="AM2571" s="1">
        <v>0</v>
      </c>
      <c r="AN2571" s="1">
        <v>0</v>
      </c>
      <c r="AO2571" s="1">
        <v>0</v>
      </c>
      <c r="AP2571" s="1">
        <v>0</v>
      </c>
      <c r="AQ2571" s="1">
        <v>0</v>
      </c>
      <c r="AR2571" s="1">
        <v>13865</v>
      </c>
      <c r="AS2571" s="1">
        <v>589.24774509803922</v>
      </c>
      <c r="AT2571" s="1">
        <f>Table1[[#This Row],[รวมต้นทุนค่าเดินทาง]]+Table1[[#This Row],[รวมต้นทุนค่าซ่อม]]+Table1[[#This Row],[รวมค่าเสื่อม]]</f>
        <v>16100.589208512672</v>
      </c>
      <c r="AU2571" s="1">
        <f t="shared" si="121"/>
        <v>13953.293816562818</v>
      </c>
      <c r="AV2571" s="1" t="str" cm="1">
        <f t="array" ref="AV2571">IF(AC2571&lt;4, "เก็บ", IF(OR(AT2571 &lt; PERCENTILE(IF($AC$2:$AC$5092=AC2571, $AT$2:$AT$5092), 0.25) - 1.5 * (PERCENTILE(IF($AC$2:$AC$5092=AC2571, $AT$2:$AT$5092), 0.75) - PERCENTILE(IF($AC$2:$AC$5092=AC2571, $AT$2:$AT$5092), 0.25)), AT2571 &gt; PERCENTILE(IF($AC$2:$AC$5092=AC2571, $AT$2:$AT$5092), 0.75) + 1.5 * (PERCENTILE(IF($AC$2:$AC$5092=AC2571, $AT$2:$AT$5092), 0.75) - PERCENTILE(IF($AC$2:$AC$5092=AC2571, $AT$2:$AT$5092), 0.25))), "ตัด", "เก็บ"))</f>
        <v>เก็บ</v>
      </c>
      <c r="AW2571" s="1">
        <f t="shared" si="122"/>
        <v>13953.293816562818</v>
      </c>
      <c r="AX2571" s="1">
        <v>14426.372718098486</v>
      </c>
      <c r="AY2571" s="1">
        <v>1646.3414634146341</v>
      </c>
    </row>
    <row r="2572" spans="1:51" x14ac:dyDescent="0.2">
      <c r="A2572" s="3">
        <v>45779</v>
      </c>
      <c r="B2572">
        <v>45779</v>
      </c>
      <c r="C2572" t="s">
        <v>8209</v>
      </c>
      <c r="D2572" t="s">
        <v>66</v>
      </c>
      <c r="E2572" t="s">
        <v>148</v>
      </c>
      <c r="F2572" t="s">
        <v>1080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t="s">
        <v>8210</v>
      </c>
      <c r="Q2572" s="2">
        <v>244106</v>
      </c>
      <c r="R2572" t="s">
        <v>55</v>
      </c>
      <c r="S2572">
        <v>0</v>
      </c>
      <c r="T2572" t="s">
        <v>87</v>
      </c>
      <c r="U2572" t="s">
        <v>71</v>
      </c>
      <c r="V2572" s="1">
        <v>0</v>
      </c>
      <c r="W2572" s="1">
        <v>1136</v>
      </c>
      <c r="X2572" s="1">
        <v>0</v>
      </c>
      <c r="Y2572" t="s">
        <v>87</v>
      </c>
      <c r="Z2572" t="s">
        <v>71</v>
      </c>
      <c r="AA2572" t="s">
        <v>7642</v>
      </c>
      <c r="AB2572" s="1">
        <v>0</v>
      </c>
      <c r="AC2572" s="4">
        <f>IF(ISNUMBER(MATCH(AD2572, $AD$2:AD2571, 0)), INDEX($AC$2:AC2571, MATCH(AD2572, $AD$2:AD2571, 0)), MAX($AC$2:AC2571)+1)</f>
        <v>6</v>
      </c>
      <c r="AD2572" t="str">
        <f t="shared" si="123"/>
        <v>เชียงราย-เชียงใหม่</v>
      </c>
      <c r="AE2572" t="s">
        <v>55</v>
      </c>
      <c r="AF2572" s="1">
        <v>0</v>
      </c>
      <c r="AG2572" s="1">
        <v>0</v>
      </c>
      <c r="AH2572" s="1">
        <v>0</v>
      </c>
      <c r="AI2572" t="s">
        <v>8211</v>
      </c>
      <c r="AJ2572" s="1">
        <v>1</v>
      </c>
      <c r="AK2572" s="1">
        <v>0</v>
      </c>
      <c r="AL2572" s="1">
        <v>0</v>
      </c>
      <c r="AM2572" s="1">
        <v>0</v>
      </c>
      <c r="AN2572" s="1">
        <v>0</v>
      </c>
      <c r="AO2572" s="1">
        <v>0</v>
      </c>
      <c r="AP2572" s="1">
        <v>0</v>
      </c>
      <c r="AQ2572" s="1">
        <v>0</v>
      </c>
      <c r="AR2572" s="1">
        <v>1136</v>
      </c>
      <c r="AS2572" s="1">
        <v>1402.4631778206779</v>
      </c>
      <c r="AT2572" s="1">
        <f>Table1[[#This Row],[รวมต้นทุนค่าเดินทาง]]+Table1[[#This Row],[รวมต้นทุนค่าซ่อม]]+Table1[[#This Row],[รวมค่าเสื่อม]]</f>
        <v>3713.1619730014008</v>
      </c>
      <c r="AU2572" s="1">
        <f t="shared" si="121"/>
        <v>4428.3346813776061</v>
      </c>
      <c r="AV2572" s="1" t="str" cm="1">
        <f t="array" ref="AV2572">IF(AC2572&lt;4, "เก็บ", IF(OR(AT2572 &lt; PERCENTILE(IF($AC$2:$AC$5092=AC2572, $AT$2:$AT$5092), 0.25) - 1.5 * (PERCENTILE(IF($AC$2:$AC$5092=AC2572, $AT$2:$AT$5092), 0.75) - PERCENTILE(IF($AC$2:$AC$5092=AC2572, $AT$2:$AT$5092), 0.25)), AT2572 &gt; PERCENTILE(IF($AC$2:$AC$5092=AC2572, $AT$2:$AT$5092), 0.75) + 1.5 * (PERCENTILE(IF($AC$2:$AC$5092=AC2572, $AT$2:$AT$5092), 0.75) - PERCENTILE(IF($AC$2:$AC$5092=AC2572, $AT$2:$AT$5092), 0.25))), "ตัด", "เก็บ"))</f>
        <v>เก็บ</v>
      </c>
      <c r="AW2572" s="1">
        <f t="shared" si="122"/>
        <v>3873.7679454274344</v>
      </c>
      <c r="AX2572" s="1">
        <v>2781.4385174989698</v>
      </c>
      <c r="AY2572" s="1">
        <v>1174.698795180723</v>
      </c>
    </row>
    <row r="2573" spans="1:51" x14ac:dyDescent="0.2">
      <c r="A2573" s="3">
        <v>45780</v>
      </c>
      <c r="B2573">
        <v>45780</v>
      </c>
      <c r="C2573" t="s">
        <v>8212</v>
      </c>
      <c r="D2573" t="s">
        <v>51</v>
      </c>
      <c r="E2573" t="s">
        <v>61</v>
      </c>
      <c r="F2573" t="s">
        <v>1217</v>
      </c>
      <c r="G2573" s="1">
        <v>2700</v>
      </c>
      <c r="H2573" s="1">
        <v>4393</v>
      </c>
      <c r="I2573" s="1">
        <v>1900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  <c r="O2573" s="1">
        <v>4600</v>
      </c>
      <c r="P2573" t="s">
        <v>8213</v>
      </c>
      <c r="Q2573" s="2">
        <v>244108</v>
      </c>
      <c r="R2573" t="s">
        <v>55</v>
      </c>
      <c r="S2573">
        <v>0</v>
      </c>
      <c r="T2573" t="s">
        <v>71</v>
      </c>
      <c r="U2573" t="s">
        <v>57</v>
      </c>
      <c r="V2573" s="1">
        <v>2500</v>
      </c>
      <c r="W2573" s="1">
        <v>0</v>
      </c>
      <c r="X2573" s="1">
        <v>0</v>
      </c>
      <c r="AA2573" t="s">
        <v>58</v>
      </c>
      <c r="AB2573" s="1">
        <v>0</v>
      </c>
      <c r="AC2573" s="4">
        <f>IF(ISNUMBER(MATCH(AD2573, $AD$2:AD2572, 0)), INDEX($AC$2:AC2572, MATCH(AD2573, $AD$2:AD2572, 0)), MAX($AC$2:AC2572)+1)</f>
        <v>10</v>
      </c>
      <c r="AD2573" t="str">
        <f t="shared" si="123"/>
        <v>เชียงใหม่-กองลอย</v>
      </c>
      <c r="AE2573" t="s">
        <v>55</v>
      </c>
      <c r="AF2573" s="1">
        <v>0</v>
      </c>
      <c r="AG2573" s="1">
        <v>0</v>
      </c>
      <c r="AH2573" s="1">
        <v>0</v>
      </c>
      <c r="AI2573" t="s">
        <v>8214</v>
      </c>
      <c r="AJ2573" s="1">
        <v>1</v>
      </c>
      <c r="AK2573" s="1">
        <v>0</v>
      </c>
      <c r="AL2573" s="1">
        <v>0</v>
      </c>
      <c r="AM2573" s="1">
        <v>0</v>
      </c>
      <c r="AN2573" s="1">
        <v>0</v>
      </c>
      <c r="AO2573" s="1">
        <v>0</v>
      </c>
      <c r="AP2573" s="1">
        <v>0</v>
      </c>
      <c r="AQ2573" s="1">
        <v>0</v>
      </c>
      <c r="AR2573" s="1">
        <v>11493</v>
      </c>
      <c r="AS2573" s="1">
        <v>15.105882352941178</v>
      </c>
      <c r="AT2573" s="1">
        <f>Table1[[#This Row],[รวมต้นทุนค่าเดินทาง]]+Table1[[#This Row],[รวมต้นทุนค่าซ่อม]]+Table1[[#This Row],[รวมค่าเสื่อม]]</f>
        <v>13461.230882352942</v>
      </c>
      <c r="AU2573" s="1">
        <f t="shared" si="121"/>
        <v>14957.32855761775</v>
      </c>
      <c r="AV2573" s="1" t="str" cm="1">
        <f t="array" ref="AV2573">IF(AC2573&lt;4, "เก็บ", IF(OR(AT2573 &lt; PERCENTILE(IF($AC$2:$AC$5092=AC2573, $AT$2:$AT$5092), 0.25) - 1.5 * (PERCENTILE(IF($AC$2:$AC$5092=AC2573, $AT$2:$AT$5092), 0.75) - PERCENTILE(IF($AC$2:$AC$5092=AC2573, $AT$2:$AT$5092), 0.25)), AT2573 &gt; PERCENTILE(IF($AC$2:$AC$5092=AC2573, $AT$2:$AT$5092), 0.75) + 1.5 * (PERCENTILE(IF($AC$2:$AC$5092=AC2573, $AT$2:$AT$5092), 0.75) - PERCENTILE(IF($AC$2:$AC$5092=AC2573, $AT$2:$AT$5092), 0.25))), "ตัด", "เก็บ"))</f>
        <v>เก็บ</v>
      </c>
      <c r="AW2573" s="1">
        <f t="shared" si="122"/>
        <v>14419.089162907676</v>
      </c>
      <c r="AX2573" s="1">
        <v>15077.196593123563</v>
      </c>
      <c r="AY2573" s="1">
        <v>1953.125</v>
      </c>
    </row>
    <row r="2574" spans="1:51" x14ac:dyDescent="0.2">
      <c r="A2574" s="3">
        <v>45780</v>
      </c>
      <c r="B2574">
        <v>45780</v>
      </c>
      <c r="C2574" t="s">
        <v>8215</v>
      </c>
      <c r="D2574" t="s">
        <v>51</v>
      </c>
      <c r="E2574" t="s">
        <v>61</v>
      </c>
      <c r="F2574" t="s">
        <v>228</v>
      </c>
      <c r="G2574" s="1">
        <v>2700</v>
      </c>
      <c r="H2574" s="1">
        <v>4393</v>
      </c>
      <c r="I2574" s="1">
        <v>1900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  <c r="O2574" s="1">
        <v>4600</v>
      </c>
      <c r="P2574" t="s">
        <v>8216</v>
      </c>
      <c r="Q2574" s="2">
        <v>244107</v>
      </c>
      <c r="R2574" t="s">
        <v>55</v>
      </c>
      <c r="S2574">
        <v>0</v>
      </c>
      <c r="T2574" t="s">
        <v>56</v>
      </c>
      <c r="U2574" t="s">
        <v>57</v>
      </c>
      <c r="V2574" s="1">
        <v>2500</v>
      </c>
      <c r="W2574" s="1">
        <v>0</v>
      </c>
      <c r="X2574" s="1">
        <v>0</v>
      </c>
      <c r="AA2574" t="s">
        <v>58</v>
      </c>
      <c r="AB2574" s="1">
        <v>0</v>
      </c>
      <c r="AC2574" s="4">
        <f>IF(ISNUMBER(MATCH(AD2574, $AD$2:AD2573, 0)), INDEX($AC$2:AC2573, MATCH(AD2574, $AD$2:AD2573, 0)), MAX($AC$2:AC2573)+1)</f>
        <v>1</v>
      </c>
      <c r="AD2574" t="str">
        <f t="shared" si="123"/>
        <v>ท่าลี่-กองลอย</v>
      </c>
      <c r="AE2574" t="s">
        <v>55</v>
      </c>
      <c r="AF2574" s="1">
        <v>0</v>
      </c>
      <c r="AG2574" s="1">
        <v>0</v>
      </c>
      <c r="AH2574" s="1">
        <v>0</v>
      </c>
      <c r="AI2574" t="s">
        <v>8217</v>
      </c>
      <c r="AJ2574" s="1">
        <v>1</v>
      </c>
      <c r="AK2574" s="1">
        <v>0</v>
      </c>
      <c r="AL2574" s="1">
        <v>0</v>
      </c>
      <c r="AM2574" s="1">
        <v>0</v>
      </c>
      <c r="AN2574" s="1">
        <v>0</v>
      </c>
      <c r="AO2574" s="1">
        <v>0</v>
      </c>
      <c r="AP2574" s="1">
        <v>0</v>
      </c>
      <c r="AQ2574" s="1">
        <v>0</v>
      </c>
      <c r="AR2574" s="1">
        <v>11493</v>
      </c>
      <c r="AS2574" s="1">
        <v>14.266666666666667</v>
      </c>
      <c r="AT2574" s="1">
        <f>Table1[[#This Row],[รวมต้นทุนค่าเดินทาง]]+Table1[[#This Row],[รวมต้นทุนค่าซ่อม]]+Table1[[#This Row],[รวมค่าเสื่อม]]</f>
        <v>13487.900469483568</v>
      </c>
      <c r="AU2574" s="1">
        <f t="shared" si="121"/>
        <v>13953.293816562818</v>
      </c>
      <c r="AV2574" s="1" t="str" cm="1">
        <f t="array" ref="AV2574">IF(AC2574&lt;4, "เก็บ", IF(OR(AT2574 &lt; PERCENTILE(IF($AC$2:$AC$5092=AC2574, $AT$2:$AT$5092), 0.25) - 1.5 * (PERCENTILE(IF($AC$2:$AC$5092=AC2574, $AT$2:$AT$5092), 0.75) - PERCENTILE(IF($AC$2:$AC$5092=AC2574, $AT$2:$AT$5092), 0.25)), AT2574 &gt; PERCENTILE(IF($AC$2:$AC$5092=AC2574, $AT$2:$AT$5092), 0.75) + 1.5 * (PERCENTILE(IF($AC$2:$AC$5092=AC2574, $AT$2:$AT$5092), 0.75) - PERCENTILE(IF($AC$2:$AC$5092=AC2574, $AT$2:$AT$5092), 0.25))), "ตัด", "เก็บ"))</f>
        <v>เก็บ</v>
      </c>
      <c r="AW2574" s="1">
        <f t="shared" si="122"/>
        <v>13953.293816562818</v>
      </c>
      <c r="AX2574" s="1">
        <v>14426.372718098486</v>
      </c>
      <c r="AY2574" s="1">
        <v>1980.6338028169014</v>
      </c>
    </row>
    <row r="2575" spans="1:51" x14ac:dyDescent="0.2">
      <c r="A2575" s="3">
        <v>45780</v>
      </c>
      <c r="B2575">
        <v>45780</v>
      </c>
      <c r="C2575" t="s">
        <v>8218</v>
      </c>
      <c r="D2575" t="s">
        <v>66</v>
      </c>
      <c r="E2575" t="s">
        <v>84</v>
      </c>
      <c r="F2575" t="s">
        <v>112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747</v>
      </c>
      <c r="O2575" s="1">
        <v>747</v>
      </c>
      <c r="P2575" t="s">
        <v>8219</v>
      </c>
      <c r="Q2575" s="2">
        <v>244107</v>
      </c>
      <c r="R2575" t="s">
        <v>55</v>
      </c>
      <c r="S2575">
        <v>0</v>
      </c>
      <c r="T2575" t="s">
        <v>87</v>
      </c>
      <c r="U2575" t="s">
        <v>71</v>
      </c>
      <c r="V2575" s="1">
        <v>0</v>
      </c>
      <c r="W2575" s="1">
        <v>649</v>
      </c>
      <c r="X2575" s="1">
        <v>0</v>
      </c>
      <c r="Y2575" t="s">
        <v>108</v>
      </c>
      <c r="Z2575" t="s">
        <v>71</v>
      </c>
      <c r="AA2575" t="s">
        <v>764</v>
      </c>
      <c r="AB2575" s="1">
        <v>0</v>
      </c>
      <c r="AC2575" s="4">
        <f>IF(ISNUMBER(MATCH(AD2575, $AD$2:AD2574, 0)), INDEX($AC$2:AC2574, MATCH(AD2575, $AD$2:AD2574, 0)), MAX($AC$2:AC2574)+1)</f>
        <v>6</v>
      </c>
      <c r="AD2575" t="str">
        <f t="shared" si="123"/>
        <v>เชียงราย-เชียงใหม่</v>
      </c>
      <c r="AE2575" t="s">
        <v>55</v>
      </c>
      <c r="AF2575" s="1">
        <v>0</v>
      </c>
      <c r="AG2575" s="1">
        <v>0</v>
      </c>
      <c r="AH2575" s="1">
        <v>0</v>
      </c>
      <c r="AI2575" t="s">
        <v>8220</v>
      </c>
      <c r="AJ2575" s="1">
        <v>2</v>
      </c>
      <c r="AK2575" s="1">
        <v>0</v>
      </c>
      <c r="AL2575" s="1">
        <v>0</v>
      </c>
      <c r="AM2575" s="1">
        <v>0</v>
      </c>
      <c r="AN2575" s="1">
        <v>754.92750000000001</v>
      </c>
      <c r="AO2575" s="1">
        <v>0</v>
      </c>
      <c r="AP2575" s="1">
        <v>0</v>
      </c>
      <c r="AQ2575" s="1">
        <v>0</v>
      </c>
      <c r="AR2575" s="1">
        <v>1396</v>
      </c>
      <c r="AS2575" s="1">
        <v>844.66791875260742</v>
      </c>
      <c r="AT2575" s="1">
        <f>Table1[[#This Row],[รวมต้นทุนค่าเดินทาง]]+Table1[[#This Row],[รวมต้นทุนค่าซ่อม]]+Table1[[#This Row],[รวมค่าเสื่อม]]</f>
        <v>4962.4421123009943</v>
      </c>
      <c r="AU2575" s="1">
        <f t="shared" si="121"/>
        <v>4428.3346813776061</v>
      </c>
      <c r="AV2575" s="1" t="str" cm="1">
        <f t="array" ref="AV2575">IF(AC2575&lt;4, "เก็บ", IF(OR(AT2575 &lt; PERCENTILE(IF($AC$2:$AC$5092=AC2575, $AT$2:$AT$5092), 0.25) - 1.5 * (PERCENTILE(IF($AC$2:$AC$5092=AC2575, $AT$2:$AT$5092), 0.75) - PERCENTILE(IF($AC$2:$AC$5092=AC2575, $AT$2:$AT$5092), 0.25)), AT2575 &gt; PERCENTILE(IF($AC$2:$AC$5092=AC2575, $AT$2:$AT$5092), 0.75) + 1.5 * (PERCENTILE(IF($AC$2:$AC$5092=AC2575, $AT$2:$AT$5092), 0.75) - PERCENTILE(IF($AC$2:$AC$5092=AC2575, $AT$2:$AT$5092), 0.25))), "ตัด", "เก็บ"))</f>
        <v>เก็บ</v>
      </c>
      <c r="AW2575" s="1">
        <f t="shared" si="122"/>
        <v>3873.7679454274344</v>
      </c>
      <c r="AX2575" s="1">
        <v>2781.4385174989698</v>
      </c>
      <c r="AY2575" s="1">
        <v>2721.7741935483873</v>
      </c>
    </row>
    <row r="2576" spans="1:51" x14ac:dyDescent="0.2">
      <c r="A2576" s="3">
        <v>45781</v>
      </c>
      <c r="B2576">
        <v>45781</v>
      </c>
      <c r="C2576" t="s">
        <v>8221</v>
      </c>
      <c r="D2576" t="s">
        <v>66</v>
      </c>
      <c r="E2576" t="s">
        <v>84</v>
      </c>
      <c r="F2576" t="s">
        <v>610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  <c r="O2576" s="1">
        <v>2078</v>
      </c>
      <c r="P2576" t="s">
        <v>8222</v>
      </c>
      <c r="Q2576" s="2">
        <v>244108</v>
      </c>
      <c r="R2576" t="s">
        <v>55</v>
      </c>
      <c r="S2576">
        <v>0</v>
      </c>
      <c r="T2576" t="s">
        <v>71</v>
      </c>
      <c r="U2576" t="s">
        <v>71</v>
      </c>
      <c r="V2576" s="1">
        <v>0</v>
      </c>
      <c r="W2576" s="1">
        <v>0</v>
      </c>
      <c r="X2576" s="1">
        <v>2078</v>
      </c>
      <c r="Y2576" t="s">
        <v>88</v>
      </c>
      <c r="Z2576" t="s">
        <v>71</v>
      </c>
      <c r="AA2576" t="s">
        <v>8223</v>
      </c>
      <c r="AB2576" s="1">
        <v>0</v>
      </c>
      <c r="AC2576" s="4">
        <f>IF(ISNUMBER(MATCH(AD2576, $AD$2:AD2575, 0)), INDEX($AC$2:AC2575, MATCH(AD2576, $AD$2:AD2575, 0)), MAX($AC$2:AC2575)+1)</f>
        <v>8</v>
      </c>
      <c r="AD2576" t="str">
        <f t="shared" si="123"/>
        <v>เชียงใหม่-เชียงใหม่</v>
      </c>
      <c r="AE2576" t="s">
        <v>55</v>
      </c>
      <c r="AF2576" s="1">
        <v>0</v>
      </c>
      <c r="AG2576" s="1">
        <v>0</v>
      </c>
      <c r="AH2576" s="1">
        <v>0</v>
      </c>
      <c r="AI2576" t="s">
        <v>8224</v>
      </c>
      <c r="AJ2576" s="1">
        <v>1</v>
      </c>
      <c r="AK2576" s="1">
        <v>0</v>
      </c>
      <c r="AL2576" s="1">
        <v>0</v>
      </c>
      <c r="AM2576" s="1">
        <v>0</v>
      </c>
      <c r="AN2576" s="1">
        <v>0</v>
      </c>
      <c r="AO2576" s="1">
        <v>0</v>
      </c>
      <c r="AP2576" s="1">
        <v>0</v>
      </c>
      <c r="AQ2576" s="1">
        <v>0</v>
      </c>
      <c r="AR2576" s="1">
        <v>2078</v>
      </c>
      <c r="AS2576" s="1">
        <v>2594.2144298245626</v>
      </c>
      <c r="AT2576" s="1">
        <f>Table1[[#This Row],[รวมต้นทุนค่าเดินทาง]]+Table1[[#This Row],[รวมต้นทุนค่าซ่อม]]+Table1[[#This Row],[รวมค่าเสื่อม]]</f>
        <v>6165.577261682969</v>
      </c>
      <c r="AU2576" s="1">
        <f t="shared" si="121"/>
        <v>4522.7040635974936</v>
      </c>
      <c r="AV2576" s="1" t="str" cm="1">
        <f t="array" ref="AV2576">IF(AC2576&lt;4, "เก็บ", IF(OR(AT2576 &lt; PERCENTILE(IF($AC$2:$AC$5092=AC2576, $AT$2:$AT$5092), 0.25) - 1.5 * (PERCENTILE(IF($AC$2:$AC$5092=AC2576, $AT$2:$AT$5092), 0.75) - PERCENTILE(IF($AC$2:$AC$5092=AC2576, $AT$2:$AT$5092), 0.25)), AT2576 &gt; PERCENTILE(IF($AC$2:$AC$5092=AC2576, $AT$2:$AT$5092), 0.75) + 1.5 * (PERCENTILE(IF($AC$2:$AC$5092=AC2576, $AT$2:$AT$5092), 0.75) - PERCENTILE(IF($AC$2:$AC$5092=AC2576, $AT$2:$AT$5092), 0.25))), "ตัด", "เก็บ"))</f>
        <v>เก็บ</v>
      </c>
      <c r="AW2576" s="1">
        <f t="shared" si="122"/>
        <v>3452.8591376901491</v>
      </c>
      <c r="AX2576" s="1">
        <v>2563.5734635866706</v>
      </c>
      <c r="AY2576" s="1">
        <v>1493.3628318584072</v>
      </c>
    </row>
    <row r="2577" spans="1:51" x14ac:dyDescent="0.2">
      <c r="A2577" s="3">
        <v>45781</v>
      </c>
      <c r="B2577">
        <v>45781</v>
      </c>
      <c r="C2577" t="s">
        <v>8225</v>
      </c>
      <c r="D2577" t="s">
        <v>51</v>
      </c>
      <c r="E2577" t="s">
        <v>61</v>
      </c>
      <c r="F2577" t="s">
        <v>5184</v>
      </c>
      <c r="G2577" s="1">
        <v>2700</v>
      </c>
      <c r="H2577" s="1">
        <v>4393</v>
      </c>
      <c r="I2577" s="1">
        <v>1900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>
        <v>4600</v>
      </c>
      <c r="P2577" t="s">
        <v>8226</v>
      </c>
      <c r="Q2577" s="2">
        <v>244108</v>
      </c>
      <c r="R2577" t="s">
        <v>55</v>
      </c>
      <c r="S2577">
        <v>0</v>
      </c>
      <c r="T2577" t="s">
        <v>56</v>
      </c>
      <c r="U2577" t="s">
        <v>57</v>
      </c>
      <c r="V2577" s="1">
        <v>2500</v>
      </c>
      <c r="W2577" s="1">
        <v>0</v>
      </c>
      <c r="X2577" s="1">
        <v>0</v>
      </c>
      <c r="AA2577" t="s">
        <v>58</v>
      </c>
      <c r="AB2577" s="1">
        <v>0</v>
      </c>
      <c r="AC2577" s="4">
        <f>IF(ISNUMBER(MATCH(AD2577, $AD$2:AD2576, 0)), INDEX($AC$2:AC2576, MATCH(AD2577, $AD$2:AD2576, 0)), MAX($AC$2:AC2576)+1)</f>
        <v>1</v>
      </c>
      <c r="AD2577" t="str">
        <f t="shared" si="123"/>
        <v>ท่าลี่-กองลอย</v>
      </c>
      <c r="AE2577" t="s">
        <v>55</v>
      </c>
      <c r="AF2577" s="1">
        <v>0</v>
      </c>
      <c r="AG2577" s="1">
        <v>0</v>
      </c>
      <c r="AH2577" s="1">
        <v>0</v>
      </c>
      <c r="AI2577" t="s">
        <v>8227</v>
      </c>
      <c r="AJ2577" s="1">
        <v>1</v>
      </c>
      <c r="AK2577" s="1">
        <v>0</v>
      </c>
      <c r="AL2577" s="1">
        <v>0</v>
      </c>
      <c r="AM2577" s="1">
        <v>0</v>
      </c>
      <c r="AN2577" s="1">
        <v>0</v>
      </c>
      <c r="AO2577" s="1">
        <v>0</v>
      </c>
      <c r="AP2577" s="1">
        <v>0</v>
      </c>
      <c r="AQ2577" s="1">
        <v>0</v>
      </c>
      <c r="AR2577" s="1">
        <v>11493</v>
      </c>
      <c r="AS2577" s="1">
        <v>16.05</v>
      </c>
      <c r="AT2577" s="1">
        <f>Table1[[#This Row],[รวมต้นทุนค่าเดินทาง]]+Table1[[#This Row],[รวมต้นทุนค่าซ่อม]]+Table1[[#This Row],[รวมค่าเสื่อม]]</f>
        <v>13371.632781456952</v>
      </c>
      <c r="AU2577" s="1">
        <f t="shared" si="121"/>
        <v>13953.293816562818</v>
      </c>
      <c r="AV2577" s="1" t="str" cm="1">
        <f t="array" ref="AV2577">IF(AC2577&lt;4, "เก็บ", IF(OR(AT2577 &lt; PERCENTILE(IF($AC$2:$AC$5092=AC2577, $AT$2:$AT$5092), 0.25) - 1.5 * (PERCENTILE(IF($AC$2:$AC$5092=AC2577, $AT$2:$AT$5092), 0.75) - PERCENTILE(IF($AC$2:$AC$5092=AC2577, $AT$2:$AT$5092), 0.25)), AT2577 &gt; PERCENTILE(IF($AC$2:$AC$5092=AC2577, $AT$2:$AT$5092), 0.75) + 1.5 * (PERCENTILE(IF($AC$2:$AC$5092=AC2577, $AT$2:$AT$5092), 0.75) - PERCENTILE(IF($AC$2:$AC$5092=AC2577, $AT$2:$AT$5092), 0.25))), "ตัด", "เก็บ"))</f>
        <v>เก็บ</v>
      </c>
      <c r="AW2577" s="1">
        <f t="shared" si="122"/>
        <v>13953.293816562818</v>
      </c>
      <c r="AX2577" s="1">
        <v>14426.372718098486</v>
      </c>
      <c r="AY2577" s="1">
        <v>1862.5827814569536</v>
      </c>
    </row>
    <row r="2578" spans="1:51" x14ac:dyDescent="0.2">
      <c r="A2578" s="3">
        <v>45783</v>
      </c>
      <c r="B2578">
        <v>45783</v>
      </c>
      <c r="C2578" t="s">
        <v>8228</v>
      </c>
      <c r="D2578" t="s">
        <v>51</v>
      </c>
      <c r="E2578" t="s">
        <v>61</v>
      </c>
      <c r="F2578" t="s">
        <v>507</v>
      </c>
      <c r="G2578" s="1">
        <v>2700</v>
      </c>
      <c r="H2578" s="1">
        <v>4393</v>
      </c>
      <c r="I2578" s="1">
        <v>1900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>
        <v>4600</v>
      </c>
      <c r="P2578" t="s">
        <v>8229</v>
      </c>
      <c r="Q2578" s="2">
        <v>244110</v>
      </c>
      <c r="R2578" t="s">
        <v>55</v>
      </c>
      <c r="S2578">
        <v>0</v>
      </c>
      <c r="T2578" t="s">
        <v>56</v>
      </c>
      <c r="U2578" t="s">
        <v>57</v>
      </c>
      <c r="V2578" s="1">
        <v>2500</v>
      </c>
      <c r="W2578" s="1">
        <v>0</v>
      </c>
      <c r="X2578" s="1">
        <v>0</v>
      </c>
      <c r="AA2578" t="s">
        <v>58</v>
      </c>
      <c r="AB2578" s="1">
        <v>0</v>
      </c>
      <c r="AC2578" s="4">
        <f>IF(ISNUMBER(MATCH(AD2578, $AD$2:AD2577, 0)), INDEX($AC$2:AC2577, MATCH(AD2578, $AD$2:AD2577, 0)), MAX($AC$2:AC2577)+1)</f>
        <v>1</v>
      </c>
      <c r="AD2578" t="str">
        <f t="shared" si="123"/>
        <v>ท่าลี่-กองลอย</v>
      </c>
      <c r="AE2578" t="s">
        <v>55</v>
      </c>
      <c r="AF2578" s="1">
        <v>0</v>
      </c>
      <c r="AG2578" s="1">
        <v>0</v>
      </c>
      <c r="AH2578" s="1">
        <v>0</v>
      </c>
      <c r="AI2578" t="s">
        <v>8230</v>
      </c>
      <c r="AJ2578" s="1">
        <v>1</v>
      </c>
      <c r="AK2578" s="1">
        <v>0</v>
      </c>
      <c r="AL2578" s="1">
        <v>0</v>
      </c>
      <c r="AM2578" s="1">
        <v>0</v>
      </c>
      <c r="AN2578" s="1">
        <v>0</v>
      </c>
      <c r="AO2578" s="1">
        <v>0</v>
      </c>
      <c r="AP2578" s="1">
        <v>0</v>
      </c>
      <c r="AQ2578" s="1">
        <v>0</v>
      </c>
      <c r="AR2578" s="1">
        <v>11493</v>
      </c>
      <c r="AS2578" s="1">
        <v>16.05</v>
      </c>
      <c r="AT2578" s="1">
        <f>Table1[[#This Row],[รวมต้นทุนค่าเดินทาง]]+Table1[[#This Row],[รวมต้นทุนค่าซ่อม]]+Table1[[#This Row],[รวมค่าเสื่อม]]</f>
        <v>13689.282558139534</v>
      </c>
      <c r="AU2578" s="1">
        <f t="shared" si="121"/>
        <v>13953.293816562818</v>
      </c>
      <c r="AV2578" s="1" t="str" cm="1">
        <f t="array" ref="AV2578">IF(AC2578&lt;4, "เก็บ", IF(OR(AT2578 &lt; PERCENTILE(IF($AC$2:$AC$5092=AC2578, $AT$2:$AT$5092), 0.25) - 1.5 * (PERCENTILE(IF($AC$2:$AC$5092=AC2578, $AT$2:$AT$5092), 0.75) - PERCENTILE(IF($AC$2:$AC$5092=AC2578, $AT$2:$AT$5092), 0.25)), AT2578 &gt; PERCENTILE(IF($AC$2:$AC$5092=AC2578, $AT$2:$AT$5092), 0.75) + 1.5 * (PERCENTILE(IF($AC$2:$AC$5092=AC2578, $AT$2:$AT$5092), 0.75) - PERCENTILE(IF($AC$2:$AC$5092=AC2578, $AT$2:$AT$5092), 0.25))), "ตัด", "เก็บ"))</f>
        <v>เก็บ</v>
      </c>
      <c r="AW2578" s="1">
        <f t="shared" si="122"/>
        <v>13953.293816562818</v>
      </c>
      <c r="AX2578" s="1">
        <v>14426.372718098486</v>
      </c>
      <c r="AY2578" s="1">
        <v>2180.2325581395348</v>
      </c>
    </row>
    <row r="2579" spans="1:51" x14ac:dyDescent="0.2">
      <c r="A2579" s="3">
        <v>45784</v>
      </c>
      <c r="B2579">
        <v>45784</v>
      </c>
      <c r="C2579" t="s">
        <v>8231</v>
      </c>
      <c r="D2579" t="s">
        <v>51</v>
      </c>
      <c r="E2579" t="s">
        <v>61</v>
      </c>
      <c r="F2579" t="s">
        <v>7840</v>
      </c>
      <c r="G2579" s="1">
        <v>2700</v>
      </c>
      <c r="H2579" s="1">
        <v>4393</v>
      </c>
      <c r="I2579" s="1">
        <v>1900</v>
      </c>
      <c r="J2579" s="1">
        <v>0</v>
      </c>
      <c r="K2579" s="1">
        <v>0</v>
      </c>
      <c r="L2579" s="1">
        <v>0</v>
      </c>
      <c r="M2579" s="1">
        <v>0</v>
      </c>
      <c r="N2579" s="1">
        <v>0</v>
      </c>
      <c r="O2579" s="1">
        <v>4600</v>
      </c>
      <c r="P2579" t="s">
        <v>8232</v>
      </c>
      <c r="Q2579" s="2">
        <v>244112</v>
      </c>
      <c r="R2579" t="s">
        <v>55</v>
      </c>
      <c r="S2579">
        <v>0</v>
      </c>
      <c r="T2579" t="s">
        <v>71</v>
      </c>
      <c r="U2579" t="s">
        <v>57</v>
      </c>
      <c r="V2579" s="1">
        <v>2500</v>
      </c>
      <c r="W2579" s="1">
        <v>0</v>
      </c>
      <c r="X2579" s="1">
        <v>0</v>
      </c>
      <c r="AA2579" t="s">
        <v>58</v>
      </c>
      <c r="AB2579" s="1">
        <v>0</v>
      </c>
      <c r="AC2579" s="4">
        <f>IF(ISNUMBER(MATCH(AD2579, $AD$2:AD2578, 0)), INDEX($AC$2:AC2578, MATCH(AD2579, $AD$2:AD2578, 0)), MAX($AC$2:AC2578)+1)</f>
        <v>10</v>
      </c>
      <c r="AD2579" t="str">
        <f t="shared" si="123"/>
        <v>เชียงใหม่-กองลอย</v>
      </c>
      <c r="AE2579" t="s">
        <v>55</v>
      </c>
      <c r="AF2579" s="1">
        <v>0</v>
      </c>
      <c r="AG2579" s="1">
        <v>0</v>
      </c>
      <c r="AH2579" s="1">
        <v>0</v>
      </c>
      <c r="AI2579" t="s">
        <v>8233</v>
      </c>
      <c r="AJ2579" s="1">
        <v>1</v>
      </c>
      <c r="AK2579" s="1">
        <v>0</v>
      </c>
      <c r="AL2579" s="1">
        <v>0</v>
      </c>
      <c r="AM2579" s="1">
        <v>0</v>
      </c>
      <c r="AN2579" s="1">
        <v>0</v>
      </c>
      <c r="AO2579" s="1">
        <v>0</v>
      </c>
      <c r="AP2579" s="1">
        <v>0</v>
      </c>
      <c r="AQ2579" s="1">
        <v>0</v>
      </c>
      <c r="AR2579" s="1">
        <v>11493</v>
      </c>
      <c r="AS2579" s="1">
        <v>17.12</v>
      </c>
      <c r="AT2579" s="1">
        <f>Table1[[#This Row],[รวมต้นทุนค่าเดินทาง]]+Table1[[#This Row],[รวมต้นทุนค่าซ่อม]]+Table1[[#This Row],[รวมค่าเสื่อม]]</f>
        <v>13893.594576271187</v>
      </c>
      <c r="AU2579" s="1">
        <f t="shared" si="121"/>
        <v>14957.32855761775</v>
      </c>
      <c r="AV2579" s="1" t="str" cm="1">
        <f t="array" ref="AV2579">IF(AC2579&lt;4, "เก็บ", IF(OR(AT2579 &lt; PERCENTILE(IF($AC$2:$AC$5092=AC2579, $AT$2:$AT$5092), 0.25) - 1.5 * (PERCENTILE(IF($AC$2:$AC$5092=AC2579, $AT$2:$AT$5092), 0.75) - PERCENTILE(IF($AC$2:$AC$5092=AC2579, $AT$2:$AT$5092), 0.25)), AT2579 &gt; PERCENTILE(IF($AC$2:$AC$5092=AC2579, $AT$2:$AT$5092), 0.75) + 1.5 * (PERCENTILE(IF($AC$2:$AC$5092=AC2579, $AT$2:$AT$5092), 0.75) - PERCENTILE(IF($AC$2:$AC$5092=AC2579, $AT$2:$AT$5092), 0.25))), "ตัด", "เก็บ"))</f>
        <v>เก็บ</v>
      </c>
      <c r="AW2579" s="1">
        <f t="shared" si="122"/>
        <v>14419.089162907676</v>
      </c>
      <c r="AX2579" s="1">
        <v>15077.196593123563</v>
      </c>
      <c r="AY2579" s="1">
        <v>2383.4745762711864</v>
      </c>
    </row>
    <row r="2580" spans="1:51" x14ac:dyDescent="0.2">
      <c r="A2580" s="3">
        <v>45784</v>
      </c>
      <c r="B2580">
        <v>45784</v>
      </c>
      <c r="C2580" t="s">
        <v>8234</v>
      </c>
      <c r="D2580" t="s">
        <v>66</v>
      </c>
      <c r="E2580" t="s">
        <v>124</v>
      </c>
      <c r="F2580" t="s">
        <v>360</v>
      </c>
      <c r="G2580" s="1">
        <v>0</v>
      </c>
      <c r="H2580" s="1">
        <v>0</v>
      </c>
      <c r="I2580" s="1">
        <v>400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  <c r="O2580" s="1">
        <v>400</v>
      </c>
      <c r="P2580" t="s">
        <v>8235</v>
      </c>
      <c r="Q2580" s="2">
        <v>244111</v>
      </c>
      <c r="R2580" t="s">
        <v>70</v>
      </c>
      <c r="S2580">
        <v>0</v>
      </c>
      <c r="T2580" t="s">
        <v>254</v>
      </c>
      <c r="U2580" t="s">
        <v>161</v>
      </c>
      <c r="V2580" s="1">
        <v>0</v>
      </c>
      <c r="W2580" s="1">
        <v>0</v>
      </c>
      <c r="X2580" s="1">
        <v>0</v>
      </c>
      <c r="AA2580" t="s">
        <v>58</v>
      </c>
      <c r="AB2580" s="1">
        <v>0</v>
      </c>
      <c r="AC2580" s="4">
        <f>IF(ISNUMBER(MATCH(AD2580, $AD$2:AD2579, 0)), INDEX($AC$2:AC2579, MATCH(AD2580, $AD$2:AD2579, 0)), MAX($AC$2:AC2579)+1)</f>
        <v>11</v>
      </c>
      <c r="AD2580" t="str">
        <f t="shared" si="123"/>
        <v>ลำปาง-พุทธมณฑลสาย 2</v>
      </c>
      <c r="AE2580" t="s">
        <v>73</v>
      </c>
      <c r="AF2580" s="1">
        <v>0</v>
      </c>
      <c r="AG2580" s="1">
        <v>0</v>
      </c>
      <c r="AH2580" s="1">
        <v>0</v>
      </c>
      <c r="AI2580" t="s">
        <v>8236</v>
      </c>
      <c r="AJ2580" s="1">
        <v>1</v>
      </c>
      <c r="AK2580" s="1">
        <v>720</v>
      </c>
      <c r="AL2580" s="1">
        <v>720</v>
      </c>
      <c r="AM2580" s="1">
        <v>1</v>
      </c>
      <c r="AN2580" s="1">
        <v>0</v>
      </c>
      <c r="AO2580" s="1">
        <v>0</v>
      </c>
      <c r="AP2580" s="1">
        <v>0</v>
      </c>
      <c r="AQ2580" s="1">
        <v>0</v>
      </c>
      <c r="AR2580" s="1">
        <v>400</v>
      </c>
      <c r="AS2580" s="1">
        <v>1302.9520800867574</v>
      </c>
      <c r="AT2580" s="1">
        <f>Table1[[#This Row],[รวมต้นทุนค่าเดินทาง]]+Table1[[#This Row],[รวมต้นทุนค่าซ่อม]]+Table1[[#This Row],[รวมค่าเสื่อม]]</f>
        <v>3575.2161851451228</v>
      </c>
      <c r="AU2580" s="1">
        <f t="shared" si="121"/>
        <v>4930.4097489270907</v>
      </c>
      <c r="AV2580" s="1" t="str" cm="1">
        <f t="array" ref="AV2580">IF(AC2580&lt;4, "เก็บ", IF(OR(AT2580 &lt; PERCENTILE(IF($AC$2:$AC$5092=AC2580, $AT$2:$AT$5092), 0.25) - 1.5 * (PERCENTILE(IF($AC$2:$AC$5092=AC2580, $AT$2:$AT$5092), 0.75) - PERCENTILE(IF($AC$2:$AC$5092=AC2580, $AT$2:$AT$5092), 0.25)), AT2580 &gt; PERCENTILE(IF($AC$2:$AC$5092=AC2580, $AT$2:$AT$5092), 0.75) + 1.5 * (PERCENTILE(IF($AC$2:$AC$5092=AC2580, $AT$2:$AT$5092), 0.75) - PERCENTILE(IF($AC$2:$AC$5092=AC2580, $AT$2:$AT$5092), 0.25))), "ตัด", "เก็บ"))</f>
        <v>เก็บ</v>
      </c>
      <c r="AW2580" s="1">
        <f t="shared" si="122"/>
        <v>4496.4734610911819</v>
      </c>
      <c r="AX2580" s="1">
        <v>2927.9145864762854</v>
      </c>
      <c r="AY2580" s="1">
        <v>1872.2641050583657</v>
      </c>
    </row>
    <row r="2581" spans="1:51" x14ac:dyDescent="0.2">
      <c r="A2581" s="3">
        <v>45784</v>
      </c>
      <c r="B2581">
        <v>45784</v>
      </c>
      <c r="C2581" t="s">
        <v>8237</v>
      </c>
      <c r="D2581" t="s">
        <v>66</v>
      </c>
      <c r="E2581" t="s">
        <v>118</v>
      </c>
      <c r="F2581" t="s">
        <v>119</v>
      </c>
      <c r="G2581" s="1">
        <v>455</v>
      </c>
      <c r="H2581" s="1">
        <v>0</v>
      </c>
      <c r="I2581" s="1">
        <v>0</v>
      </c>
      <c r="J2581" s="1">
        <v>0</v>
      </c>
      <c r="K2581" s="1">
        <v>0</v>
      </c>
      <c r="L2581" s="1">
        <v>0</v>
      </c>
      <c r="M2581" s="1">
        <v>0</v>
      </c>
      <c r="N2581" s="1">
        <v>0</v>
      </c>
      <c r="O2581" s="1">
        <v>682</v>
      </c>
      <c r="P2581" t="s">
        <v>8238</v>
      </c>
      <c r="Q2581" s="2">
        <v>244111</v>
      </c>
      <c r="R2581" t="s">
        <v>55</v>
      </c>
      <c r="S2581">
        <v>0</v>
      </c>
      <c r="T2581" t="s">
        <v>56</v>
      </c>
      <c r="U2581" t="s">
        <v>71</v>
      </c>
      <c r="V2581" s="1">
        <v>0</v>
      </c>
      <c r="W2581" s="1">
        <v>0</v>
      </c>
      <c r="X2581" s="1">
        <v>227</v>
      </c>
      <c r="Y2581" t="s">
        <v>56</v>
      </c>
      <c r="Z2581" t="s">
        <v>71</v>
      </c>
      <c r="AA2581" t="s">
        <v>8239</v>
      </c>
      <c r="AB2581" s="1">
        <v>0</v>
      </c>
      <c r="AC2581" s="4">
        <f>IF(ISNUMBER(MATCH(AD2581, $AD$2:AD2580, 0)), INDEX($AC$2:AC2580, MATCH(AD2581, $AD$2:AD2580, 0)), MAX($AC$2:AC2580)+1)</f>
        <v>68</v>
      </c>
      <c r="AD2581" t="str">
        <f t="shared" si="123"/>
        <v>ท่าลี่-เชียงใหม่</v>
      </c>
      <c r="AE2581" t="s">
        <v>55</v>
      </c>
      <c r="AF2581" s="1">
        <v>0</v>
      </c>
      <c r="AG2581" s="1">
        <v>0</v>
      </c>
      <c r="AH2581" s="1">
        <v>0</v>
      </c>
      <c r="AI2581" t="s">
        <v>8240</v>
      </c>
      <c r="AJ2581" s="1">
        <v>1</v>
      </c>
      <c r="AK2581" s="1">
        <v>0</v>
      </c>
      <c r="AL2581" s="1">
        <v>0</v>
      </c>
      <c r="AM2581" s="1">
        <v>0</v>
      </c>
      <c r="AN2581" s="1">
        <v>0</v>
      </c>
      <c r="AO2581" s="1">
        <v>0</v>
      </c>
      <c r="AP2581" s="1">
        <v>0</v>
      </c>
      <c r="AQ2581" s="1">
        <v>0</v>
      </c>
      <c r="AR2581" s="1">
        <v>682</v>
      </c>
      <c r="AS2581" s="1">
        <v>713.75708333333341</v>
      </c>
      <c r="AT2581" s="1">
        <f>Table1[[#This Row],[รวมต้นทุนค่าเดินทาง]]+Table1[[#This Row],[รวมต้นทุนค่าซ่อม]]+Table1[[#This Row],[รวมค่าเสื่อม]]</f>
        <v>2947.4812212643678</v>
      </c>
      <c r="AU2581" s="1">
        <f t="shared" si="121"/>
        <v>3927.6087717935925</v>
      </c>
      <c r="AV2581" s="1" t="str" cm="1">
        <f t="array" ref="AV2581">IF(AC2581&lt;4, "เก็บ", IF(OR(AT2581 &lt; PERCENTILE(IF($AC$2:$AC$5092=AC2581, $AT$2:$AT$5092), 0.25) - 1.5 * (PERCENTILE(IF($AC$2:$AC$5092=AC2581, $AT$2:$AT$5092), 0.75) - PERCENTILE(IF($AC$2:$AC$5092=AC2581, $AT$2:$AT$5092), 0.25)), AT2581 &gt; PERCENTILE(IF($AC$2:$AC$5092=AC2581, $AT$2:$AT$5092), 0.75) + 1.5 * (PERCENTILE(IF($AC$2:$AC$5092=AC2581, $AT$2:$AT$5092), 0.75) - PERCENTILE(IF($AC$2:$AC$5092=AC2581, $AT$2:$AT$5092), 0.25))), "ตัด", "เก็บ"))</f>
        <v>เก็บ</v>
      </c>
      <c r="AW2581" s="1">
        <f t="shared" si="122"/>
        <v>3927.6087717935925</v>
      </c>
      <c r="AX2581" s="1">
        <v>7299.1049362358817</v>
      </c>
      <c r="AY2581" s="1">
        <v>1551.7241379310344</v>
      </c>
    </row>
    <row r="2582" spans="1:51" x14ac:dyDescent="0.2">
      <c r="A2582" s="3">
        <v>45784</v>
      </c>
      <c r="B2582">
        <v>45784</v>
      </c>
      <c r="C2582" t="s">
        <v>8241</v>
      </c>
      <c r="D2582" t="s">
        <v>66</v>
      </c>
      <c r="E2582" t="s">
        <v>184</v>
      </c>
      <c r="F2582" t="s">
        <v>520</v>
      </c>
      <c r="G2582" s="1">
        <v>0</v>
      </c>
      <c r="H2582" s="1">
        <v>7046</v>
      </c>
      <c r="I2582" s="1">
        <v>550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s="1">
        <v>550</v>
      </c>
      <c r="P2582" t="s">
        <v>8242</v>
      </c>
      <c r="Q2582" s="2">
        <v>244111</v>
      </c>
      <c r="R2582" t="s">
        <v>55</v>
      </c>
      <c r="S2582">
        <v>0</v>
      </c>
      <c r="T2582" t="s">
        <v>87</v>
      </c>
      <c r="U2582" t="s">
        <v>71</v>
      </c>
      <c r="V2582" s="1">
        <v>3896</v>
      </c>
      <c r="W2582" s="1">
        <v>0</v>
      </c>
      <c r="X2582" s="1">
        <v>0</v>
      </c>
      <c r="AA2582" t="s">
        <v>58</v>
      </c>
      <c r="AB2582" s="1">
        <v>0</v>
      </c>
      <c r="AC2582" s="4">
        <f>IF(ISNUMBER(MATCH(AD2582, $AD$2:AD2581, 0)), INDEX($AC$2:AC2581, MATCH(AD2582, $AD$2:AD2581, 0)), MAX($AC$2:AC2581)+1)</f>
        <v>6</v>
      </c>
      <c r="AD2582" t="str">
        <f t="shared" si="123"/>
        <v>เชียงราย-เชียงใหม่</v>
      </c>
      <c r="AE2582" t="s">
        <v>55</v>
      </c>
      <c r="AF2582" s="1">
        <v>0</v>
      </c>
      <c r="AG2582" s="1">
        <v>0</v>
      </c>
      <c r="AH2582" s="1">
        <v>0</v>
      </c>
      <c r="AI2582" t="s">
        <v>8243</v>
      </c>
      <c r="AJ2582" s="1">
        <v>1</v>
      </c>
      <c r="AK2582" s="1">
        <v>0</v>
      </c>
      <c r="AL2582" s="1">
        <v>0</v>
      </c>
      <c r="AM2582" s="1">
        <v>0</v>
      </c>
      <c r="AN2582" s="1">
        <v>0</v>
      </c>
      <c r="AO2582" s="1">
        <v>0</v>
      </c>
      <c r="AP2582" s="1">
        <v>0</v>
      </c>
      <c r="AQ2582" s="1">
        <v>0</v>
      </c>
      <c r="AR2582" s="1">
        <v>11492</v>
      </c>
      <c r="AS2582" s="1">
        <v>589.24774509803922</v>
      </c>
      <c r="AT2582" s="1">
        <f>Table1[[#This Row],[รวมต้นทุนค่าเดินทาง]]+Table1[[#This Row],[รวมต้นทุนค่าซ่อม]]+Table1[[#This Row],[รวมค่าเสื่อม]]</f>
        <v>13727.589208512672</v>
      </c>
      <c r="AU2582" s="1">
        <f t="shared" si="121"/>
        <v>4428.3346813776061</v>
      </c>
      <c r="AV2582" s="1" t="str" cm="1">
        <f t="array" ref="AV2582">IF(AC2582&lt;4, "เก็บ", IF(OR(AT2582 &lt; PERCENTILE(IF($AC$2:$AC$5092=AC2582, $AT$2:$AT$5092), 0.25) - 1.5 * (PERCENTILE(IF($AC$2:$AC$5092=AC2582, $AT$2:$AT$5092), 0.75) - PERCENTILE(IF($AC$2:$AC$5092=AC2582, $AT$2:$AT$5092), 0.25)), AT2582 &gt; PERCENTILE(IF($AC$2:$AC$5092=AC2582, $AT$2:$AT$5092), 0.75) + 1.5 * (PERCENTILE(IF($AC$2:$AC$5092=AC2582, $AT$2:$AT$5092), 0.75) - PERCENTILE(IF($AC$2:$AC$5092=AC2582, $AT$2:$AT$5092), 0.25))), "ตัด", "เก็บ"))</f>
        <v>ตัด</v>
      </c>
      <c r="AW2582" s="1">
        <f t="shared" si="122"/>
        <v>3873.7679454274344</v>
      </c>
      <c r="AX2582" s="1">
        <v>2781.4385174989698</v>
      </c>
      <c r="AY2582" s="1">
        <v>1646.3414634146341</v>
      </c>
    </row>
    <row r="2583" spans="1:51" x14ac:dyDescent="0.2">
      <c r="A2583" s="3">
        <v>45784</v>
      </c>
      <c r="B2583">
        <v>45784</v>
      </c>
      <c r="C2583" t="s">
        <v>8244</v>
      </c>
      <c r="D2583" t="s">
        <v>66</v>
      </c>
      <c r="E2583" t="s">
        <v>84</v>
      </c>
      <c r="F2583" t="s">
        <v>112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747</v>
      </c>
      <c r="O2583" s="1">
        <v>747</v>
      </c>
      <c r="P2583" t="s">
        <v>8245</v>
      </c>
      <c r="Q2583" s="2">
        <v>244111</v>
      </c>
      <c r="R2583" t="s">
        <v>55</v>
      </c>
      <c r="S2583">
        <v>0</v>
      </c>
      <c r="T2583" t="s">
        <v>87</v>
      </c>
      <c r="U2583" t="s">
        <v>71</v>
      </c>
      <c r="V2583" s="1">
        <v>0</v>
      </c>
      <c r="W2583" s="1">
        <v>649</v>
      </c>
      <c r="X2583" s="1">
        <v>0</v>
      </c>
      <c r="Y2583" t="s">
        <v>108</v>
      </c>
      <c r="Z2583" t="s">
        <v>71</v>
      </c>
      <c r="AA2583" t="s">
        <v>764</v>
      </c>
      <c r="AB2583" s="1">
        <v>0</v>
      </c>
      <c r="AC2583" s="4">
        <f>IF(ISNUMBER(MATCH(AD2583, $AD$2:AD2582, 0)), INDEX($AC$2:AC2582, MATCH(AD2583, $AD$2:AD2582, 0)), MAX($AC$2:AC2582)+1)</f>
        <v>6</v>
      </c>
      <c r="AD2583" t="str">
        <f t="shared" si="123"/>
        <v>เชียงราย-เชียงใหม่</v>
      </c>
      <c r="AE2583" t="s">
        <v>55</v>
      </c>
      <c r="AF2583" s="1">
        <v>0</v>
      </c>
      <c r="AG2583" s="1">
        <v>0</v>
      </c>
      <c r="AH2583" s="1">
        <v>0</v>
      </c>
      <c r="AI2583" t="s">
        <v>8246</v>
      </c>
      <c r="AJ2583" s="1">
        <v>2</v>
      </c>
      <c r="AK2583" s="1">
        <v>0</v>
      </c>
      <c r="AL2583" s="1">
        <v>0</v>
      </c>
      <c r="AM2583" s="1">
        <v>0</v>
      </c>
      <c r="AN2583" s="1">
        <v>0</v>
      </c>
      <c r="AO2583" s="1">
        <v>0</v>
      </c>
      <c r="AP2583" s="1">
        <v>0</v>
      </c>
      <c r="AQ2583" s="1">
        <v>0</v>
      </c>
      <c r="AR2583" s="1">
        <v>1396</v>
      </c>
      <c r="AS2583" s="1">
        <v>844.66791875260742</v>
      </c>
      <c r="AT2583" s="1">
        <f>Table1[[#This Row],[รวมต้นทุนค่าเดินทาง]]+Table1[[#This Row],[รวมต้นทุนค่าซ่อม]]+Table1[[#This Row],[รวมค่าเสื่อม]]</f>
        <v>4962.4421123009943</v>
      </c>
      <c r="AU2583" s="1">
        <f t="shared" si="121"/>
        <v>4428.3346813776061</v>
      </c>
      <c r="AV2583" s="1" t="str" cm="1">
        <f t="array" ref="AV2583">IF(AC2583&lt;4, "เก็บ", IF(OR(AT2583 &lt; PERCENTILE(IF($AC$2:$AC$5092=AC2583, $AT$2:$AT$5092), 0.25) - 1.5 * (PERCENTILE(IF($AC$2:$AC$5092=AC2583, $AT$2:$AT$5092), 0.75) - PERCENTILE(IF($AC$2:$AC$5092=AC2583, $AT$2:$AT$5092), 0.25)), AT2583 &gt; PERCENTILE(IF($AC$2:$AC$5092=AC2583, $AT$2:$AT$5092), 0.75) + 1.5 * (PERCENTILE(IF($AC$2:$AC$5092=AC2583, $AT$2:$AT$5092), 0.75) - PERCENTILE(IF($AC$2:$AC$5092=AC2583, $AT$2:$AT$5092), 0.25))), "ตัด", "เก็บ"))</f>
        <v>เก็บ</v>
      </c>
      <c r="AW2583" s="1">
        <f t="shared" si="122"/>
        <v>3873.7679454274344</v>
      </c>
      <c r="AX2583" s="1">
        <v>2781.4385174989698</v>
      </c>
      <c r="AY2583" s="1">
        <v>2721.7741935483873</v>
      </c>
    </row>
    <row r="2584" spans="1:51" x14ac:dyDescent="0.2">
      <c r="A2584" s="3">
        <v>45784</v>
      </c>
      <c r="B2584">
        <v>45784</v>
      </c>
      <c r="C2584" t="s">
        <v>8247</v>
      </c>
      <c r="D2584" t="s">
        <v>66</v>
      </c>
      <c r="E2584" t="s">
        <v>84</v>
      </c>
      <c r="F2584" t="s">
        <v>85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  <c r="P2584" t="s">
        <v>8248</v>
      </c>
      <c r="Q2584" s="2">
        <v>244111</v>
      </c>
      <c r="R2584" t="s">
        <v>55</v>
      </c>
      <c r="S2584">
        <v>0</v>
      </c>
      <c r="T2584" t="s">
        <v>87</v>
      </c>
      <c r="U2584" t="s">
        <v>71</v>
      </c>
      <c r="V2584" s="1">
        <v>0</v>
      </c>
      <c r="W2584" s="1">
        <v>1201</v>
      </c>
      <c r="X2584" s="1">
        <v>0</v>
      </c>
      <c r="Y2584" t="s">
        <v>87</v>
      </c>
      <c r="Z2584" t="s">
        <v>71</v>
      </c>
      <c r="AA2584" t="s">
        <v>2560</v>
      </c>
      <c r="AB2584" s="1">
        <v>0</v>
      </c>
      <c r="AC2584" s="4">
        <f>IF(ISNUMBER(MATCH(AD2584, $AD$2:AD2583, 0)), INDEX($AC$2:AC2583, MATCH(AD2584, $AD$2:AD2583, 0)), MAX($AC$2:AC2583)+1)</f>
        <v>6</v>
      </c>
      <c r="AD2584" t="str">
        <f t="shared" si="123"/>
        <v>เชียงราย-เชียงใหม่</v>
      </c>
      <c r="AE2584" t="s">
        <v>55</v>
      </c>
      <c r="AF2584" s="1">
        <v>0</v>
      </c>
      <c r="AG2584" s="1">
        <v>0</v>
      </c>
      <c r="AH2584" s="1">
        <v>0</v>
      </c>
      <c r="AI2584" t="s">
        <v>8249</v>
      </c>
      <c r="AJ2584" s="1">
        <v>1</v>
      </c>
      <c r="AK2584" s="1">
        <v>0</v>
      </c>
      <c r="AL2584" s="1">
        <v>0</v>
      </c>
      <c r="AM2584" s="1">
        <v>0</v>
      </c>
      <c r="AN2584" s="1">
        <v>0</v>
      </c>
      <c r="AO2584" s="1">
        <v>0</v>
      </c>
      <c r="AP2584" s="1">
        <v>0</v>
      </c>
      <c r="AQ2584" s="1">
        <v>0</v>
      </c>
      <c r="AR2584" s="1">
        <v>1201</v>
      </c>
      <c r="AS2584" s="1">
        <v>2248.6217592592593</v>
      </c>
      <c r="AT2584" s="1">
        <f>Table1[[#This Row],[รวมต้นทุนค่าเดินทาง]]+Table1[[#This Row],[รวมต้นทุนค่าซ่อม]]+Table1[[#This Row],[รวมค่าเสื่อม]]</f>
        <v>5128.7262368711999</v>
      </c>
      <c r="AU2584" s="1">
        <f t="shared" si="121"/>
        <v>4428.3346813776061</v>
      </c>
      <c r="AV2584" s="1" t="str" cm="1">
        <f t="array" ref="AV2584">IF(AC2584&lt;4, "เก็บ", IF(OR(AT2584 &lt; PERCENTILE(IF($AC$2:$AC$5092=AC2584, $AT$2:$AT$5092), 0.25) - 1.5 * (PERCENTILE(IF($AC$2:$AC$5092=AC2584, $AT$2:$AT$5092), 0.75) - PERCENTILE(IF($AC$2:$AC$5092=AC2584, $AT$2:$AT$5092), 0.25)), AT2584 &gt; PERCENTILE(IF($AC$2:$AC$5092=AC2584, $AT$2:$AT$5092), 0.75) + 1.5 * (PERCENTILE(IF($AC$2:$AC$5092=AC2584, $AT$2:$AT$5092), 0.75) - PERCENTILE(IF($AC$2:$AC$5092=AC2584, $AT$2:$AT$5092), 0.25))), "ตัด", "เก็บ"))</f>
        <v>เก็บ</v>
      </c>
      <c r="AW2584" s="1">
        <f t="shared" si="122"/>
        <v>3873.7679454274344</v>
      </c>
      <c r="AX2584" s="1">
        <v>2781.4385174989698</v>
      </c>
      <c r="AY2584" s="1">
        <v>1679.1044776119404</v>
      </c>
    </row>
    <row r="2585" spans="1:51" x14ac:dyDescent="0.2">
      <c r="A2585" s="3">
        <v>45785</v>
      </c>
      <c r="B2585">
        <v>45785</v>
      </c>
      <c r="C2585" t="s">
        <v>8250</v>
      </c>
      <c r="D2585" t="s">
        <v>66</v>
      </c>
      <c r="E2585" t="s">
        <v>67</v>
      </c>
      <c r="F2585" t="s">
        <v>180</v>
      </c>
      <c r="G2585" s="1">
        <v>0</v>
      </c>
      <c r="H2585" s="1">
        <v>0</v>
      </c>
      <c r="I2585" s="1">
        <v>500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  <c r="O2585" s="1">
        <v>500</v>
      </c>
      <c r="P2585" t="s">
        <v>8251</v>
      </c>
      <c r="Q2585" s="2">
        <v>244112</v>
      </c>
      <c r="R2585" t="s">
        <v>70</v>
      </c>
      <c r="S2585">
        <v>0</v>
      </c>
      <c r="T2585" t="s">
        <v>254</v>
      </c>
      <c r="U2585" t="s">
        <v>161</v>
      </c>
      <c r="V2585" s="1">
        <v>0</v>
      </c>
      <c r="W2585" s="1">
        <v>0</v>
      </c>
      <c r="X2585" s="1">
        <v>0</v>
      </c>
      <c r="AA2585" t="s">
        <v>58</v>
      </c>
      <c r="AB2585" s="1">
        <v>0</v>
      </c>
      <c r="AC2585" s="4">
        <f>IF(ISNUMBER(MATCH(AD2585, $AD$2:AD2584, 0)), INDEX($AC$2:AC2584, MATCH(AD2585, $AD$2:AD2584, 0)), MAX($AC$2:AC2584)+1)</f>
        <v>11</v>
      </c>
      <c r="AD2585" t="str">
        <f t="shared" si="123"/>
        <v>ลำปาง-พุทธมณฑลสาย 2</v>
      </c>
      <c r="AE2585" t="s">
        <v>73</v>
      </c>
      <c r="AF2585" s="1">
        <v>0</v>
      </c>
      <c r="AG2585" s="1">
        <v>0</v>
      </c>
      <c r="AH2585" s="1">
        <v>0</v>
      </c>
      <c r="AI2585" t="s">
        <v>8252</v>
      </c>
      <c r="AJ2585" s="1">
        <v>1</v>
      </c>
      <c r="AK2585" s="1">
        <v>720</v>
      </c>
      <c r="AL2585" s="1">
        <v>720</v>
      </c>
      <c r="AM2585" s="1">
        <v>1</v>
      </c>
      <c r="AN2585" s="1">
        <v>0</v>
      </c>
      <c r="AO2585" s="1">
        <v>0</v>
      </c>
      <c r="AP2585" s="1">
        <v>0</v>
      </c>
      <c r="AQ2585" s="1">
        <v>0</v>
      </c>
      <c r="AR2585" s="1">
        <v>500</v>
      </c>
      <c r="AS2585" s="1">
        <v>1661.8689913861974</v>
      </c>
      <c r="AT2585" s="1">
        <f>Table1[[#This Row],[รวมต้นทุนค่าเดินทาง]]+Table1[[#This Row],[รวมต้นทุนค่าซ่อม]]+Table1[[#This Row],[รวมค่าเสื่อม]]</f>
        <v>4140.9188792785735</v>
      </c>
      <c r="AU2585" s="1">
        <f t="shared" si="121"/>
        <v>4930.4097489270907</v>
      </c>
      <c r="AV2585" s="1" t="str" cm="1">
        <f t="array" ref="AV2585">IF(AC2585&lt;4, "เก็บ", IF(OR(AT2585 &lt; PERCENTILE(IF($AC$2:$AC$5092=AC2585, $AT$2:$AT$5092), 0.25) - 1.5 * (PERCENTILE(IF($AC$2:$AC$5092=AC2585, $AT$2:$AT$5092), 0.75) - PERCENTILE(IF($AC$2:$AC$5092=AC2585, $AT$2:$AT$5092), 0.25)), AT2585 &gt; PERCENTILE(IF($AC$2:$AC$5092=AC2585, $AT$2:$AT$5092), 0.75) + 1.5 * (PERCENTILE(IF($AC$2:$AC$5092=AC2585, $AT$2:$AT$5092), 0.75) - PERCENTILE(IF($AC$2:$AC$5092=AC2585, $AT$2:$AT$5092), 0.25))), "ตัด", "เก็บ"))</f>
        <v>เก็บ</v>
      </c>
      <c r="AW2585" s="1">
        <f t="shared" si="122"/>
        <v>4496.4734610911819</v>
      </c>
      <c r="AX2585" s="1">
        <v>2927.9145864762854</v>
      </c>
      <c r="AY2585" s="1">
        <v>1979.0498878923768</v>
      </c>
    </row>
    <row r="2586" spans="1:51" x14ac:dyDescent="0.2">
      <c r="A2586" s="3">
        <v>45785</v>
      </c>
      <c r="B2586">
        <v>45785</v>
      </c>
      <c r="C2586" t="s">
        <v>8253</v>
      </c>
      <c r="D2586" t="s">
        <v>66</v>
      </c>
      <c r="E2586" t="s">
        <v>67</v>
      </c>
      <c r="F2586" t="s">
        <v>849</v>
      </c>
      <c r="G2586" s="1">
        <v>909</v>
      </c>
      <c r="H2586" s="1">
        <v>0</v>
      </c>
      <c r="I2586" s="1">
        <v>400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>
        <v>1309</v>
      </c>
      <c r="P2586" t="s">
        <v>8254</v>
      </c>
      <c r="Q2586" s="2">
        <v>244112</v>
      </c>
      <c r="R2586" t="s">
        <v>70</v>
      </c>
      <c r="S2586">
        <v>0</v>
      </c>
      <c r="T2586" t="s">
        <v>254</v>
      </c>
      <c r="U2586" t="s">
        <v>161</v>
      </c>
      <c r="V2586" s="1">
        <v>0</v>
      </c>
      <c r="W2586" s="1">
        <v>0</v>
      </c>
      <c r="X2586" s="1">
        <v>0</v>
      </c>
      <c r="AA2586" t="s">
        <v>58</v>
      </c>
      <c r="AB2586" s="1">
        <v>0</v>
      </c>
      <c r="AC2586" s="4">
        <f>IF(ISNUMBER(MATCH(AD2586, $AD$2:AD2585, 0)), INDEX($AC$2:AC2585, MATCH(AD2586, $AD$2:AD2585, 0)), MAX($AC$2:AC2585)+1)</f>
        <v>11</v>
      </c>
      <c r="AD2586" t="str">
        <f t="shared" si="123"/>
        <v>ลำปาง-พุทธมณฑลสาย 2</v>
      </c>
      <c r="AE2586" t="s">
        <v>73</v>
      </c>
      <c r="AF2586" s="1">
        <v>0</v>
      </c>
      <c r="AG2586" s="1">
        <v>0</v>
      </c>
      <c r="AH2586" s="1">
        <v>0</v>
      </c>
      <c r="AI2586" t="s">
        <v>8255</v>
      </c>
      <c r="AJ2586" s="1">
        <v>1</v>
      </c>
      <c r="AK2586" s="1">
        <v>720</v>
      </c>
      <c r="AL2586" s="1">
        <v>720</v>
      </c>
      <c r="AM2586" s="1">
        <v>1</v>
      </c>
      <c r="AN2586" s="1">
        <v>0</v>
      </c>
      <c r="AO2586" s="1">
        <v>0</v>
      </c>
      <c r="AP2586" s="1">
        <v>0</v>
      </c>
      <c r="AQ2586" s="1">
        <v>0</v>
      </c>
      <c r="AR2586" s="1">
        <v>1309</v>
      </c>
      <c r="AS2586" s="1">
        <v>903.0393348066425</v>
      </c>
      <c r="AT2586" s="1">
        <f>Table1[[#This Row],[รวมต้นทุนค่าเดินทาง]]+Table1[[#This Row],[รวมต้นทุนค่าซ่อม]]+Table1[[#This Row],[รวมค่าเสื่อม]]</f>
        <v>6340.06352835503</v>
      </c>
      <c r="AU2586" s="1">
        <f t="shared" si="121"/>
        <v>4930.4097489270907</v>
      </c>
      <c r="AV2586" s="1" t="str" cm="1">
        <f t="array" ref="AV2586">IF(AC2586&lt;4, "เก็บ", IF(OR(AT2586 &lt; PERCENTILE(IF($AC$2:$AC$5092=AC2586, $AT$2:$AT$5092), 0.25) - 1.5 * (PERCENTILE(IF($AC$2:$AC$5092=AC2586, $AT$2:$AT$5092), 0.75) - PERCENTILE(IF($AC$2:$AC$5092=AC2586, $AT$2:$AT$5092), 0.25)), AT2586 &gt; PERCENTILE(IF($AC$2:$AC$5092=AC2586, $AT$2:$AT$5092), 0.75) + 1.5 * (PERCENTILE(IF($AC$2:$AC$5092=AC2586, $AT$2:$AT$5092), 0.75) - PERCENTILE(IF($AC$2:$AC$5092=AC2586, $AT$2:$AT$5092), 0.25))), "ตัด", "เก็บ"))</f>
        <v>เก็บ</v>
      </c>
      <c r="AW2586" s="1">
        <f t="shared" si="122"/>
        <v>4496.4734610911819</v>
      </c>
      <c r="AX2586" s="1">
        <v>2927.9145864762854</v>
      </c>
      <c r="AY2586" s="1">
        <v>4128.0241935483873</v>
      </c>
    </row>
    <row r="2587" spans="1:51" x14ac:dyDescent="0.2">
      <c r="A2587" s="3">
        <v>45785</v>
      </c>
      <c r="B2587">
        <v>45785</v>
      </c>
      <c r="C2587" t="s">
        <v>8256</v>
      </c>
      <c r="D2587" t="s">
        <v>66</v>
      </c>
      <c r="E2587" t="s">
        <v>124</v>
      </c>
      <c r="F2587" t="s">
        <v>224</v>
      </c>
      <c r="G2587" s="1">
        <v>0</v>
      </c>
      <c r="H2587" s="1">
        <v>844</v>
      </c>
      <c r="I2587" s="1">
        <v>400</v>
      </c>
      <c r="J2587" s="1">
        <v>0</v>
      </c>
      <c r="K2587" s="1">
        <v>0</v>
      </c>
      <c r="L2587" s="1">
        <v>0</v>
      </c>
      <c r="M2587" s="1">
        <v>0</v>
      </c>
      <c r="N2587" s="1">
        <v>0</v>
      </c>
      <c r="O2587" s="1">
        <v>400</v>
      </c>
      <c r="P2587" t="s">
        <v>8257</v>
      </c>
      <c r="Q2587" s="2">
        <v>244112</v>
      </c>
      <c r="R2587" t="s">
        <v>70</v>
      </c>
      <c r="S2587">
        <v>0</v>
      </c>
      <c r="T2587" t="s">
        <v>254</v>
      </c>
      <c r="U2587" t="s">
        <v>93</v>
      </c>
      <c r="V2587" s="1">
        <v>0</v>
      </c>
      <c r="W2587" s="1">
        <v>0</v>
      </c>
      <c r="X2587" s="1">
        <v>0</v>
      </c>
      <c r="AA2587" t="s">
        <v>58</v>
      </c>
      <c r="AB2587" s="1">
        <v>0</v>
      </c>
      <c r="AC2587" s="4">
        <f>IF(ISNUMBER(MATCH(AD2587, $AD$2:AD2586, 0)), INDEX($AC$2:AC2586, MATCH(AD2587, $AD$2:AD2586, 0)), MAX($AC$2:AC2586)+1)</f>
        <v>14</v>
      </c>
      <c r="AD2587" t="str">
        <f t="shared" si="123"/>
        <v>ลำปาง-ตลาดไท</v>
      </c>
      <c r="AE2587" t="s">
        <v>73</v>
      </c>
      <c r="AF2587" s="1">
        <v>0</v>
      </c>
      <c r="AG2587" s="1">
        <v>0</v>
      </c>
      <c r="AH2587" s="1">
        <v>0</v>
      </c>
      <c r="AI2587" t="s">
        <v>8258</v>
      </c>
      <c r="AJ2587" s="1">
        <v>1</v>
      </c>
      <c r="AK2587" s="1">
        <v>720</v>
      </c>
      <c r="AL2587" s="1">
        <v>720</v>
      </c>
      <c r="AM2587" s="1">
        <v>1</v>
      </c>
      <c r="AN2587" s="1">
        <v>0</v>
      </c>
      <c r="AO2587" s="1">
        <v>0</v>
      </c>
      <c r="AP2587" s="1">
        <v>0</v>
      </c>
      <c r="AQ2587" s="1">
        <v>0</v>
      </c>
      <c r="AR2587" s="1">
        <v>1244</v>
      </c>
      <c r="AS2587" s="1">
        <v>756.64688788388037</v>
      </c>
      <c r="AT2587" s="1">
        <f>Table1[[#This Row],[รวมต้นทุนค่าเดินทาง]]+Table1[[#This Row],[รวมต้นทุนค่าซ่อม]]+Table1[[#This Row],[รวมค่าเสื่อม]]</f>
        <v>4159.147861277781</v>
      </c>
      <c r="AU2587" s="1" t="e">
        <f t="shared" si="121"/>
        <v>#N/A</v>
      </c>
      <c r="AV2587" s="1" t="e" cm="1">
        <f t="array" ref="AV2587">IF(AC2587&lt;4, "เก็บ", IF(OR(AT2587 &lt; PERCENTILE(IF($AC$2:$AC$5092=AC2587, $AT$2:$AT$5092), 0.25) - 1.5 * (PERCENTILE(IF($AC$2:$AC$5092=AC2587, $AT$2:$AT$5092), 0.75) - PERCENTILE(IF($AC$2:$AC$5092=AC2587, $AT$2:$AT$5092), 0.25)), AT2587 &gt; PERCENTILE(IF($AC$2:$AC$5092=AC2587, $AT$2:$AT$5092), 0.75) + 1.5 * (PERCENTILE(IF($AC$2:$AC$5092=AC2587, $AT$2:$AT$5092), 0.75) - PERCENTILE(IF($AC$2:$AC$5092=AC2587, $AT$2:$AT$5092), 0.25))), "ตัด", "เก็บ"))</f>
        <v>#N/A</v>
      </c>
      <c r="AW2587" s="1" t="e">
        <f t="shared" si="122"/>
        <v>#DIV/0!</v>
      </c>
      <c r="AX2587" s="1">
        <v>2411.9362516169685</v>
      </c>
      <c r="AY2587" s="1">
        <v>2158.5009733939</v>
      </c>
    </row>
    <row r="2588" spans="1:51" x14ac:dyDescent="0.2">
      <c r="A2588" s="3">
        <v>45785</v>
      </c>
      <c r="B2588">
        <v>45785</v>
      </c>
      <c r="C2588" t="s">
        <v>8259</v>
      </c>
      <c r="D2588" t="s">
        <v>51</v>
      </c>
      <c r="E2588" t="s">
        <v>61</v>
      </c>
      <c r="F2588" t="s">
        <v>80</v>
      </c>
      <c r="G2588" s="1">
        <v>2813</v>
      </c>
      <c r="H2588" s="1">
        <v>4393</v>
      </c>
      <c r="I2588" s="1">
        <v>1900</v>
      </c>
      <c r="J2588" s="1">
        <v>0</v>
      </c>
      <c r="K2588" s="1">
        <v>0</v>
      </c>
      <c r="L2588" s="1">
        <v>0</v>
      </c>
      <c r="M2588" s="1">
        <v>0</v>
      </c>
      <c r="N2588" s="1">
        <v>0</v>
      </c>
      <c r="O2588" s="1">
        <v>4713</v>
      </c>
      <c r="P2588" t="s">
        <v>8260</v>
      </c>
      <c r="Q2588" s="2">
        <v>244112</v>
      </c>
      <c r="R2588" t="s">
        <v>55</v>
      </c>
      <c r="S2588">
        <v>0</v>
      </c>
      <c r="T2588" t="s">
        <v>56</v>
      </c>
      <c r="U2588" t="s">
        <v>57</v>
      </c>
      <c r="V2588" s="1">
        <v>2500</v>
      </c>
      <c r="W2588" s="1">
        <v>0</v>
      </c>
      <c r="X2588" s="1">
        <v>0</v>
      </c>
      <c r="AA2588" t="s">
        <v>58</v>
      </c>
      <c r="AB2588" s="1">
        <v>0</v>
      </c>
      <c r="AC2588" s="4">
        <f>IF(ISNUMBER(MATCH(AD2588, $AD$2:AD2587, 0)), INDEX($AC$2:AC2587, MATCH(AD2588, $AD$2:AD2587, 0)), MAX($AC$2:AC2587)+1)</f>
        <v>1</v>
      </c>
      <c r="AD2588" t="str">
        <f t="shared" si="123"/>
        <v>ท่าลี่-กองลอย</v>
      </c>
      <c r="AE2588" t="s">
        <v>55</v>
      </c>
      <c r="AF2588" s="1">
        <v>0</v>
      </c>
      <c r="AG2588" s="1">
        <v>0</v>
      </c>
      <c r="AH2588" s="1">
        <v>0</v>
      </c>
      <c r="AI2588" t="s">
        <v>8261</v>
      </c>
      <c r="AJ2588" s="1">
        <v>1</v>
      </c>
      <c r="AK2588" s="1">
        <v>0</v>
      </c>
      <c r="AL2588" s="1">
        <v>0</v>
      </c>
      <c r="AM2588" s="1">
        <v>0</v>
      </c>
      <c r="AN2588" s="1">
        <v>0</v>
      </c>
      <c r="AO2588" s="1">
        <v>0</v>
      </c>
      <c r="AP2588" s="1">
        <v>0</v>
      </c>
      <c r="AQ2588" s="1">
        <v>0</v>
      </c>
      <c r="AR2588" s="1">
        <v>11606</v>
      </c>
      <c r="AS2588" s="1">
        <v>14.266666666666667</v>
      </c>
      <c r="AT2588" s="1">
        <f>Table1[[#This Row],[รวมต้นทุนค่าเดินทาง]]+Table1[[#This Row],[รวมต้นทุนค่าซ่อม]]+Table1[[#This Row],[รวมค่าเสื่อม]]</f>
        <v>13367.161076604554</v>
      </c>
      <c r="AU2588" s="1">
        <f t="shared" si="121"/>
        <v>13953.293816562818</v>
      </c>
      <c r="AV2588" s="1" t="str" cm="1">
        <f t="array" ref="AV2588">IF(AC2588&lt;4, "เก็บ", IF(OR(AT2588 &lt; PERCENTILE(IF($AC$2:$AC$5092=AC2588, $AT$2:$AT$5092), 0.25) - 1.5 * (PERCENTILE(IF($AC$2:$AC$5092=AC2588, $AT$2:$AT$5092), 0.75) - PERCENTILE(IF($AC$2:$AC$5092=AC2588, $AT$2:$AT$5092), 0.25)), AT2588 &gt; PERCENTILE(IF($AC$2:$AC$5092=AC2588, $AT$2:$AT$5092), 0.75) + 1.5 * (PERCENTILE(IF($AC$2:$AC$5092=AC2588, $AT$2:$AT$5092), 0.75) - PERCENTILE(IF($AC$2:$AC$5092=AC2588, $AT$2:$AT$5092), 0.25))), "ตัด", "เก็บ"))</f>
        <v>เก็บ</v>
      </c>
      <c r="AW2588" s="1">
        <f t="shared" si="122"/>
        <v>13953.293816562818</v>
      </c>
      <c r="AX2588" s="1">
        <v>14426.372718098486</v>
      </c>
      <c r="AY2588" s="1">
        <v>1746.8944099378882</v>
      </c>
    </row>
    <row r="2589" spans="1:51" x14ac:dyDescent="0.2">
      <c r="A2589" s="3">
        <v>45785</v>
      </c>
      <c r="B2589">
        <v>45785</v>
      </c>
      <c r="C2589" t="s">
        <v>8262</v>
      </c>
      <c r="D2589" t="s">
        <v>51</v>
      </c>
      <c r="E2589" t="s">
        <v>61</v>
      </c>
      <c r="F2589" t="s">
        <v>62</v>
      </c>
      <c r="G2589" s="1">
        <v>2700</v>
      </c>
      <c r="H2589" s="1">
        <v>4393</v>
      </c>
      <c r="I2589" s="1">
        <v>1900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>
        <v>4600</v>
      </c>
      <c r="P2589" t="s">
        <v>8263</v>
      </c>
      <c r="Q2589" s="2">
        <v>244112</v>
      </c>
      <c r="R2589" t="s">
        <v>55</v>
      </c>
      <c r="S2589">
        <v>0</v>
      </c>
      <c r="T2589" t="s">
        <v>56</v>
      </c>
      <c r="U2589" t="s">
        <v>57</v>
      </c>
      <c r="V2589" s="1">
        <v>2500</v>
      </c>
      <c r="W2589" s="1">
        <v>0</v>
      </c>
      <c r="X2589" s="1">
        <v>0</v>
      </c>
      <c r="AA2589" t="s">
        <v>58</v>
      </c>
      <c r="AB2589" s="1">
        <v>0</v>
      </c>
      <c r="AC2589" s="4">
        <f>IF(ISNUMBER(MATCH(AD2589, $AD$2:AD2588, 0)), INDEX($AC$2:AC2588, MATCH(AD2589, $AD$2:AD2588, 0)), MAX($AC$2:AC2588)+1)</f>
        <v>1</v>
      </c>
      <c r="AD2589" t="str">
        <f t="shared" si="123"/>
        <v>ท่าลี่-กองลอย</v>
      </c>
      <c r="AE2589" t="s">
        <v>55</v>
      </c>
      <c r="AF2589" s="1">
        <v>0</v>
      </c>
      <c r="AG2589" s="1">
        <v>0</v>
      </c>
      <c r="AH2589" s="1">
        <v>0</v>
      </c>
      <c r="AI2589" t="s">
        <v>8264</v>
      </c>
      <c r="AJ2589" s="1">
        <v>1</v>
      </c>
      <c r="AK2589" s="1">
        <v>0</v>
      </c>
      <c r="AL2589" s="1">
        <v>0</v>
      </c>
      <c r="AM2589" s="1">
        <v>0</v>
      </c>
      <c r="AN2589" s="1">
        <v>0</v>
      </c>
      <c r="AO2589" s="1">
        <v>0</v>
      </c>
      <c r="AP2589" s="1">
        <v>0</v>
      </c>
      <c r="AQ2589" s="1">
        <v>0</v>
      </c>
      <c r="AR2589" s="1">
        <v>11493</v>
      </c>
      <c r="AS2589" s="1">
        <v>19.753846153846155</v>
      </c>
      <c r="AT2589" s="1">
        <f>Table1[[#This Row],[รวมต้นทุนค่าเดินทาง]]+Table1[[#This Row],[รวมต้นทุนค่าซ่อม]]+Table1[[#This Row],[รวมค่าเสื่อม]]</f>
        <v>13727.320775287704</v>
      </c>
      <c r="AU2589" s="1">
        <f t="shared" si="121"/>
        <v>13953.293816562818</v>
      </c>
      <c r="AV2589" s="1" t="str" cm="1">
        <f t="array" ref="AV2589">IF(AC2589&lt;4, "เก็บ", IF(OR(AT2589 &lt; PERCENTILE(IF($AC$2:$AC$5092=AC2589, $AT$2:$AT$5092), 0.25) - 1.5 * (PERCENTILE(IF($AC$2:$AC$5092=AC2589, $AT$2:$AT$5092), 0.75) - PERCENTILE(IF($AC$2:$AC$5092=AC2589, $AT$2:$AT$5092), 0.25)), AT2589 &gt; PERCENTILE(IF($AC$2:$AC$5092=AC2589, $AT$2:$AT$5092), 0.75) + 1.5 * (PERCENTILE(IF($AC$2:$AC$5092=AC2589, $AT$2:$AT$5092), 0.75) - PERCENTILE(IF($AC$2:$AC$5092=AC2589, $AT$2:$AT$5092), 0.25))), "ตัด", "เก็บ"))</f>
        <v>เก็บ</v>
      </c>
      <c r="AW2589" s="1">
        <f t="shared" si="122"/>
        <v>13953.293816562818</v>
      </c>
      <c r="AX2589" s="1">
        <v>14426.372718098486</v>
      </c>
      <c r="AY2589" s="1">
        <v>2214.5669291338581</v>
      </c>
    </row>
    <row r="2590" spans="1:51" x14ac:dyDescent="0.2">
      <c r="A2590" s="3">
        <v>45785</v>
      </c>
      <c r="B2590">
        <v>45785</v>
      </c>
      <c r="C2590" t="s">
        <v>8265</v>
      </c>
      <c r="D2590" t="s">
        <v>66</v>
      </c>
      <c r="E2590" t="s">
        <v>84</v>
      </c>
      <c r="F2590" t="s">
        <v>99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  <c r="L2590" s="1">
        <v>0</v>
      </c>
      <c r="M2590" s="1">
        <v>0</v>
      </c>
      <c r="N2590" s="1">
        <v>747</v>
      </c>
      <c r="O2590" s="1">
        <v>747</v>
      </c>
      <c r="P2590" t="s">
        <v>8266</v>
      </c>
      <c r="Q2590" s="2">
        <v>244112</v>
      </c>
      <c r="R2590" t="s">
        <v>55</v>
      </c>
      <c r="S2590">
        <v>0</v>
      </c>
      <c r="T2590" t="s">
        <v>87</v>
      </c>
      <c r="U2590" t="s">
        <v>71</v>
      </c>
      <c r="V2590" s="1">
        <v>0</v>
      </c>
      <c r="W2590" s="1">
        <v>649</v>
      </c>
      <c r="X2590" s="1">
        <v>0</v>
      </c>
      <c r="Y2590" t="s">
        <v>108</v>
      </c>
      <c r="Z2590" t="s">
        <v>71</v>
      </c>
      <c r="AA2590" t="s">
        <v>1854</v>
      </c>
      <c r="AB2590" s="1">
        <v>0</v>
      </c>
      <c r="AC2590" s="4">
        <f>IF(ISNUMBER(MATCH(AD2590, $AD$2:AD2589, 0)), INDEX($AC$2:AC2589, MATCH(AD2590, $AD$2:AD2589, 0)), MAX($AC$2:AC2589)+1)</f>
        <v>6</v>
      </c>
      <c r="AD2590" t="str">
        <f t="shared" si="123"/>
        <v>เชียงราย-เชียงใหม่</v>
      </c>
      <c r="AE2590" t="s">
        <v>55</v>
      </c>
      <c r="AF2590" s="1">
        <v>0</v>
      </c>
      <c r="AG2590" s="1">
        <v>0</v>
      </c>
      <c r="AH2590" s="1">
        <v>0</v>
      </c>
      <c r="AI2590" t="s">
        <v>8267</v>
      </c>
      <c r="AJ2590" s="1">
        <v>1</v>
      </c>
      <c r="AK2590" s="1">
        <v>0</v>
      </c>
      <c r="AL2590" s="1">
        <v>0</v>
      </c>
      <c r="AM2590" s="1">
        <v>0</v>
      </c>
      <c r="AN2590" s="1">
        <v>596.14919999999995</v>
      </c>
      <c r="AO2590" s="1">
        <v>0</v>
      </c>
      <c r="AP2590" s="1">
        <v>0</v>
      </c>
      <c r="AQ2590" s="1">
        <v>0</v>
      </c>
      <c r="AR2590" s="1">
        <v>1396</v>
      </c>
      <c r="AS2590" s="1">
        <v>5582.1651531862744</v>
      </c>
      <c r="AT2590" s="1">
        <f>Table1[[#This Row],[รวมต้นทุนค่าเดินทาง]]+Table1[[#This Row],[รวมต้นทุนค่าซ่อม]]+Table1[[#This Row],[รวมค่าเสื่อม]]</f>
        <v>8420.4728454939668</v>
      </c>
      <c r="AU2590" s="1">
        <f t="shared" si="121"/>
        <v>4428.3346813776061</v>
      </c>
      <c r="AV2590" s="1" t="str" cm="1">
        <f t="array" ref="AV2590">IF(AC2590&lt;4, "เก็บ", IF(OR(AT2590 &lt; PERCENTILE(IF($AC$2:$AC$5092=AC2590, $AT$2:$AT$5092), 0.25) - 1.5 * (PERCENTILE(IF($AC$2:$AC$5092=AC2590, $AT$2:$AT$5092), 0.75) - PERCENTILE(IF($AC$2:$AC$5092=AC2590, $AT$2:$AT$5092), 0.25)), AT2590 &gt; PERCENTILE(IF($AC$2:$AC$5092=AC2590, $AT$2:$AT$5092), 0.75) + 1.5 * (PERCENTILE(IF($AC$2:$AC$5092=AC2590, $AT$2:$AT$5092), 0.75) - PERCENTILE(IF($AC$2:$AC$5092=AC2590, $AT$2:$AT$5092), 0.25))), "ตัด", "เก็บ"))</f>
        <v>ตัด</v>
      </c>
      <c r="AW2590" s="1">
        <f t="shared" si="122"/>
        <v>3873.7679454274344</v>
      </c>
      <c r="AX2590" s="1">
        <v>2781.4385174989698</v>
      </c>
      <c r="AY2590" s="1">
        <v>1442.3076923076924</v>
      </c>
    </row>
    <row r="2591" spans="1:51" x14ac:dyDescent="0.2">
      <c r="A2591" s="3">
        <v>45786</v>
      </c>
      <c r="B2591">
        <v>45786</v>
      </c>
      <c r="C2591" t="s">
        <v>8268</v>
      </c>
      <c r="D2591" t="s">
        <v>66</v>
      </c>
      <c r="E2591" t="s">
        <v>67</v>
      </c>
      <c r="F2591" t="s">
        <v>679</v>
      </c>
      <c r="G2591" s="1">
        <v>909</v>
      </c>
      <c r="H2591" s="1">
        <v>0</v>
      </c>
      <c r="I2591" s="1">
        <v>400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  <c r="O2591" s="1">
        <v>1309</v>
      </c>
      <c r="P2591" t="s">
        <v>8269</v>
      </c>
      <c r="Q2591" s="2">
        <v>244113</v>
      </c>
      <c r="R2591" t="s">
        <v>70</v>
      </c>
      <c r="S2591">
        <v>0</v>
      </c>
      <c r="T2591" t="s">
        <v>254</v>
      </c>
      <c r="U2591" t="s">
        <v>161</v>
      </c>
      <c r="V2591" s="1">
        <v>0</v>
      </c>
      <c r="W2591" s="1">
        <v>0</v>
      </c>
      <c r="X2591" s="1">
        <v>0</v>
      </c>
      <c r="AA2591" t="s">
        <v>58</v>
      </c>
      <c r="AB2591" s="1">
        <v>0</v>
      </c>
      <c r="AC2591" s="4">
        <f>IF(ISNUMBER(MATCH(AD2591, $AD$2:AD2590, 0)), INDEX($AC$2:AC2590, MATCH(AD2591, $AD$2:AD2590, 0)), MAX($AC$2:AC2590)+1)</f>
        <v>11</v>
      </c>
      <c r="AD2591" t="str">
        <f t="shared" si="123"/>
        <v>ลำปาง-พุทธมณฑลสาย 2</v>
      </c>
      <c r="AE2591" t="s">
        <v>73</v>
      </c>
      <c r="AF2591" s="1">
        <v>0</v>
      </c>
      <c r="AG2591" s="1">
        <v>0</v>
      </c>
      <c r="AH2591" s="1">
        <v>0</v>
      </c>
      <c r="AI2591" t="s">
        <v>8270</v>
      </c>
      <c r="AJ2591" s="1">
        <v>1</v>
      </c>
      <c r="AK2591" s="1">
        <v>720</v>
      </c>
      <c r="AL2591" s="1">
        <v>720</v>
      </c>
      <c r="AM2591" s="1">
        <v>1</v>
      </c>
      <c r="AN2591" s="1">
        <v>0</v>
      </c>
      <c r="AO2591" s="1">
        <v>0</v>
      </c>
      <c r="AP2591" s="1">
        <v>0</v>
      </c>
      <c r="AQ2591" s="1">
        <v>0</v>
      </c>
      <c r="AR2591" s="1">
        <v>1309</v>
      </c>
      <c r="AS2591" s="1">
        <v>4004.8309964062146</v>
      </c>
      <c r="AT2591" s="1">
        <f>Table1[[#This Row],[รวมต้นทุนค่าเดินทาง]]+Table1[[#This Row],[รวมต้นทุนค่าซ่อม]]+Table1[[#This Row],[รวมค่าเสื่อม]]</f>
        <v>7686.5131800161726</v>
      </c>
      <c r="AU2591" s="1">
        <f t="shared" si="121"/>
        <v>4930.4097489270907</v>
      </c>
      <c r="AV2591" s="1" t="str" cm="1">
        <f t="array" ref="AV2591">IF(AC2591&lt;4, "เก็บ", IF(OR(AT2591 &lt; PERCENTILE(IF($AC$2:$AC$5092=AC2591, $AT$2:$AT$5092), 0.25) - 1.5 * (PERCENTILE(IF($AC$2:$AC$5092=AC2591, $AT$2:$AT$5092), 0.75) - PERCENTILE(IF($AC$2:$AC$5092=AC2591, $AT$2:$AT$5092), 0.25)), AT2591 &gt; PERCENTILE(IF($AC$2:$AC$5092=AC2591, $AT$2:$AT$5092), 0.75) + 1.5 * (PERCENTILE(IF($AC$2:$AC$5092=AC2591, $AT$2:$AT$5092), 0.75) - PERCENTILE(IF($AC$2:$AC$5092=AC2591, $AT$2:$AT$5092), 0.25))), "ตัด", "เก็บ"))</f>
        <v>เก็บ</v>
      </c>
      <c r="AW2591" s="1">
        <f t="shared" si="122"/>
        <v>4496.4734610911819</v>
      </c>
      <c r="AX2591" s="1">
        <v>2927.9145864762854</v>
      </c>
      <c r="AY2591" s="1">
        <v>2372.6821836099584</v>
      </c>
    </row>
    <row r="2592" spans="1:51" x14ac:dyDescent="0.2">
      <c r="A2592" s="3">
        <v>45786</v>
      </c>
      <c r="B2592">
        <v>45786</v>
      </c>
      <c r="C2592" t="s">
        <v>8271</v>
      </c>
      <c r="D2592" t="s">
        <v>66</v>
      </c>
      <c r="E2592" t="s">
        <v>67</v>
      </c>
      <c r="F2592" t="s">
        <v>1010</v>
      </c>
      <c r="G2592" s="1">
        <v>0</v>
      </c>
      <c r="H2592" s="1">
        <v>0</v>
      </c>
      <c r="I2592" s="1">
        <v>500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  <c r="O2592" s="1">
        <v>500</v>
      </c>
      <c r="P2592" t="s">
        <v>8272</v>
      </c>
      <c r="Q2592" s="2">
        <v>244113</v>
      </c>
      <c r="R2592" t="s">
        <v>70</v>
      </c>
      <c r="S2592">
        <v>0</v>
      </c>
      <c r="T2592" t="s">
        <v>71</v>
      </c>
      <c r="U2592" t="s">
        <v>161</v>
      </c>
      <c r="V2592" s="1">
        <v>0</v>
      </c>
      <c r="W2592" s="1">
        <v>0</v>
      </c>
      <c r="X2592" s="1">
        <v>0</v>
      </c>
      <c r="AA2592" t="s">
        <v>58</v>
      </c>
      <c r="AB2592" s="1">
        <v>0</v>
      </c>
      <c r="AC2592" s="4">
        <f>IF(ISNUMBER(MATCH(AD2592, $AD$2:AD2591, 0)), INDEX($AC$2:AC2591, MATCH(AD2592, $AD$2:AD2591, 0)), MAX($AC$2:AC2591)+1)</f>
        <v>9</v>
      </c>
      <c r="AD2592" t="str">
        <f t="shared" si="123"/>
        <v>เชียงใหม่-พุทธมณฑลสาย 2</v>
      </c>
      <c r="AE2592" t="s">
        <v>73</v>
      </c>
      <c r="AF2592" s="1">
        <v>0</v>
      </c>
      <c r="AG2592" s="1">
        <v>0</v>
      </c>
      <c r="AH2592" s="1">
        <v>0</v>
      </c>
      <c r="AI2592" t="s">
        <v>8273</v>
      </c>
      <c r="AJ2592" s="1">
        <v>1</v>
      </c>
      <c r="AK2592" s="1">
        <v>720</v>
      </c>
      <c r="AL2592" s="1">
        <v>720</v>
      </c>
      <c r="AM2592" s="1">
        <v>1</v>
      </c>
      <c r="AN2592" s="1">
        <v>0</v>
      </c>
      <c r="AO2592" s="1">
        <v>0</v>
      </c>
      <c r="AP2592" s="1">
        <v>0</v>
      </c>
      <c r="AQ2592" s="1">
        <v>0</v>
      </c>
      <c r="AR2592" s="1">
        <v>500</v>
      </c>
      <c r="AS2592" s="1">
        <v>1928.6452246217973</v>
      </c>
      <c r="AT2592" s="1">
        <f>Table1[[#This Row],[รวมต้นทุนค่าเดินทาง]]+Table1[[#This Row],[รวมต้นทุนค่าซ่อม]]+Table1[[#This Row],[รวมค่าเสื่อม]]</f>
        <v>4007.940579680163</v>
      </c>
      <c r="AU2592" s="1">
        <f t="shared" si="121"/>
        <v>4623.2312262414152</v>
      </c>
      <c r="AV2592" s="1" t="str" cm="1">
        <f t="array" ref="AV2592">IF(AC2592&lt;4, "เก็บ", IF(OR(AT2592 &lt; PERCENTILE(IF($AC$2:$AC$5092=AC2592, $AT$2:$AT$5092), 0.25) - 1.5 * (PERCENTILE(IF($AC$2:$AC$5092=AC2592, $AT$2:$AT$5092), 0.75) - PERCENTILE(IF($AC$2:$AC$5092=AC2592, $AT$2:$AT$5092), 0.25)), AT2592 &gt; PERCENTILE(IF($AC$2:$AC$5092=AC2592, $AT$2:$AT$5092), 0.75) + 1.5 * (PERCENTILE(IF($AC$2:$AC$5092=AC2592, $AT$2:$AT$5092), 0.75) - PERCENTILE(IF($AC$2:$AC$5092=AC2592, $AT$2:$AT$5092), 0.25))), "ตัด", "เก็บ"))</f>
        <v>เก็บ</v>
      </c>
      <c r="AW2592" s="1">
        <f t="shared" si="122"/>
        <v>4005.4952465164292</v>
      </c>
      <c r="AX2592" s="1">
        <v>2577.9546108768855</v>
      </c>
      <c r="AY2592" s="1">
        <v>1579.2953550583657</v>
      </c>
    </row>
    <row r="2593" spans="1:51" x14ac:dyDescent="0.2">
      <c r="A2593" s="3">
        <v>45786</v>
      </c>
      <c r="B2593">
        <v>45786</v>
      </c>
      <c r="C2593" t="s">
        <v>8274</v>
      </c>
      <c r="D2593" t="s">
        <v>66</v>
      </c>
      <c r="E2593" t="s">
        <v>67</v>
      </c>
      <c r="F2593" t="s">
        <v>236</v>
      </c>
      <c r="G2593" s="1">
        <v>0</v>
      </c>
      <c r="H2593" s="1">
        <v>0</v>
      </c>
      <c r="I2593" s="1">
        <v>400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  <c r="O2593" s="1">
        <v>400</v>
      </c>
      <c r="P2593" t="s">
        <v>8275</v>
      </c>
      <c r="Q2593" s="2">
        <v>244113</v>
      </c>
      <c r="R2593" t="s">
        <v>70</v>
      </c>
      <c r="S2593">
        <v>0</v>
      </c>
      <c r="T2593" t="s">
        <v>71</v>
      </c>
      <c r="U2593" t="s">
        <v>93</v>
      </c>
      <c r="V2593" s="1">
        <v>0</v>
      </c>
      <c r="W2593" s="1">
        <v>0</v>
      </c>
      <c r="X2593" s="1">
        <v>0</v>
      </c>
      <c r="AA2593" t="s">
        <v>58</v>
      </c>
      <c r="AB2593" s="1">
        <v>0</v>
      </c>
      <c r="AC2593" s="4">
        <f>IF(ISNUMBER(MATCH(AD2593, $AD$2:AD2592, 0)), INDEX($AC$2:AC2592, MATCH(AD2593, $AD$2:AD2592, 0)), MAX($AC$2:AC2592)+1)</f>
        <v>4</v>
      </c>
      <c r="AD2593" t="str">
        <f t="shared" si="123"/>
        <v>เชียงใหม่-ตลาดไท</v>
      </c>
      <c r="AE2593" t="s">
        <v>73</v>
      </c>
      <c r="AF2593" s="1">
        <v>0</v>
      </c>
      <c r="AG2593" s="1">
        <v>0</v>
      </c>
      <c r="AH2593" s="1">
        <v>0</v>
      </c>
      <c r="AI2593" t="s">
        <v>8276</v>
      </c>
      <c r="AJ2593" s="1">
        <v>1</v>
      </c>
      <c r="AK2593" s="1">
        <v>720</v>
      </c>
      <c r="AL2593" s="1">
        <v>720</v>
      </c>
      <c r="AM2593" s="1">
        <v>1</v>
      </c>
      <c r="AN2593" s="1">
        <v>0</v>
      </c>
      <c r="AO2593" s="1">
        <v>0</v>
      </c>
      <c r="AP2593" s="1">
        <v>0</v>
      </c>
      <c r="AQ2593" s="1">
        <v>0</v>
      </c>
      <c r="AR2593" s="1">
        <v>400</v>
      </c>
      <c r="AS2593" s="1">
        <v>1454.7019826403523</v>
      </c>
      <c r="AT2593" s="1">
        <f>Table1[[#This Row],[รวมต้นทุนค่าเดินทาง]]+Table1[[#This Row],[รวมต้นทุนค่าซ่อม]]+Table1[[#This Row],[รวมค่าเสื่อม]]</f>
        <v>3591.3127681903857</v>
      </c>
      <c r="AU2593" s="1">
        <f t="shared" si="121"/>
        <v>4256.109283997258</v>
      </c>
      <c r="AV2593" s="1" t="str" cm="1">
        <f t="array" ref="AV2593">IF(AC2593&lt;4, "เก็บ", IF(OR(AT2593 &lt; PERCENTILE(IF($AC$2:$AC$5092=AC2593, $AT$2:$AT$5092), 0.25) - 1.5 * (PERCENTILE(IF($AC$2:$AC$5092=AC2593, $AT$2:$AT$5092), 0.75) - PERCENTILE(IF($AC$2:$AC$5092=AC2593, $AT$2:$AT$5092), 0.25)), AT2593 &gt; PERCENTILE(IF($AC$2:$AC$5092=AC2593, $AT$2:$AT$5092), 0.75) + 1.5 * (PERCENTILE(IF($AC$2:$AC$5092=AC2593, $AT$2:$AT$5092), 0.75) - PERCENTILE(IF($AC$2:$AC$5092=AC2593, $AT$2:$AT$5092), 0.25))), "ตัด", "เก็บ"))</f>
        <v>เก็บ</v>
      </c>
      <c r="AW2593" s="1">
        <f t="shared" si="122"/>
        <v>3807.0727671795808</v>
      </c>
      <c r="AX2593" s="1">
        <v>2335.0230876608157</v>
      </c>
      <c r="AY2593" s="1">
        <v>1736.6107855500334</v>
      </c>
    </row>
    <row r="2594" spans="1:51" x14ac:dyDescent="0.2">
      <c r="A2594" s="3">
        <v>45786</v>
      </c>
      <c r="B2594">
        <v>45786</v>
      </c>
      <c r="C2594" t="s">
        <v>8277</v>
      </c>
      <c r="D2594" t="s">
        <v>66</v>
      </c>
      <c r="E2594" t="s">
        <v>67</v>
      </c>
      <c r="F2594" t="s">
        <v>244</v>
      </c>
      <c r="G2594" s="1">
        <v>0</v>
      </c>
      <c r="H2594" s="1">
        <v>1007</v>
      </c>
      <c r="I2594" s="1">
        <v>400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  <c r="O2594" s="1">
        <v>400</v>
      </c>
      <c r="P2594" t="s">
        <v>8278</v>
      </c>
      <c r="Q2594" s="2">
        <v>244113</v>
      </c>
      <c r="R2594" t="s">
        <v>70</v>
      </c>
      <c r="S2594">
        <v>0</v>
      </c>
      <c r="T2594" t="s">
        <v>71</v>
      </c>
      <c r="U2594" t="s">
        <v>93</v>
      </c>
      <c r="V2594" s="1">
        <v>0</v>
      </c>
      <c r="W2594" s="1">
        <v>0</v>
      </c>
      <c r="X2594" s="1">
        <v>0</v>
      </c>
      <c r="AA2594" t="s">
        <v>58</v>
      </c>
      <c r="AB2594" s="1">
        <v>0</v>
      </c>
      <c r="AC2594" s="4">
        <f>IF(ISNUMBER(MATCH(AD2594, $AD$2:AD2593, 0)), INDEX($AC$2:AC2593, MATCH(AD2594, $AD$2:AD2593, 0)), MAX($AC$2:AC2593)+1)</f>
        <v>4</v>
      </c>
      <c r="AD2594" t="str">
        <f t="shared" si="123"/>
        <v>เชียงใหม่-ตลาดไท</v>
      </c>
      <c r="AE2594" t="s">
        <v>73</v>
      </c>
      <c r="AF2594" s="1">
        <v>0</v>
      </c>
      <c r="AG2594" s="1">
        <v>0</v>
      </c>
      <c r="AH2594" s="1">
        <v>0</v>
      </c>
      <c r="AI2594" t="s">
        <v>8279</v>
      </c>
      <c r="AJ2594" s="1">
        <v>1</v>
      </c>
      <c r="AK2594" s="1">
        <v>720</v>
      </c>
      <c r="AL2594" s="1">
        <v>720</v>
      </c>
      <c r="AM2594" s="1">
        <v>1</v>
      </c>
      <c r="AN2594" s="1">
        <v>0</v>
      </c>
      <c r="AO2594" s="1">
        <v>0</v>
      </c>
      <c r="AP2594" s="1">
        <v>0</v>
      </c>
      <c r="AQ2594" s="1">
        <v>0</v>
      </c>
      <c r="AR2594" s="1">
        <v>1407</v>
      </c>
      <c r="AS2594" s="1">
        <v>3968.0709303670374</v>
      </c>
      <c r="AT2594" s="1">
        <f>Table1[[#This Row],[รวมต้นทุนค่าเดินทาง]]+Table1[[#This Row],[รวมต้นทุนค่าซ่อม]]+Table1[[#This Row],[รวมค่าเสื่อม]]</f>
        <v>7761.2909050825874</v>
      </c>
      <c r="AU2594" s="1">
        <f t="shared" si="121"/>
        <v>4256.109283997258</v>
      </c>
      <c r="AV2594" s="1" t="str" cm="1">
        <f t="array" ref="AV2594">IF(AC2594&lt;4, "เก็บ", IF(OR(AT2594 &lt; PERCENTILE(IF($AC$2:$AC$5092=AC2594, $AT$2:$AT$5092), 0.25) - 1.5 * (PERCENTILE(IF($AC$2:$AC$5092=AC2594, $AT$2:$AT$5092), 0.75) - PERCENTILE(IF($AC$2:$AC$5092=AC2594, $AT$2:$AT$5092), 0.25)), AT2594 &gt; PERCENTILE(IF($AC$2:$AC$5092=AC2594, $AT$2:$AT$5092), 0.75) + 1.5 * (PERCENTILE(IF($AC$2:$AC$5092=AC2594, $AT$2:$AT$5092), 0.75) - PERCENTILE(IF($AC$2:$AC$5092=AC2594, $AT$2:$AT$5092), 0.25))), "ตัด", "เก็บ"))</f>
        <v>เก็บ</v>
      </c>
      <c r="AW2594" s="1">
        <f t="shared" si="122"/>
        <v>3807.0727671795808</v>
      </c>
      <c r="AX2594" s="1">
        <v>2335.0230876608157</v>
      </c>
      <c r="AY2594" s="1">
        <v>2386.2199747155501</v>
      </c>
    </row>
    <row r="2595" spans="1:51" x14ac:dyDescent="0.2">
      <c r="A2595" s="3">
        <v>45786</v>
      </c>
      <c r="B2595">
        <v>45786</v>
      </c>
      <c r="C2595" t="s">
        <v>8280</v>
      </c>
      <c r="D2595" t="s">
        <v>66</v>
      </c>
      <c r="E2595" t="s">
        <v>105</v>
      </c>
      <c r="F2595" t="s">
        <v>342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  <c r="N2595" s="1">
        <v>779</v>
      </c>
      <c r="O2595" s="1">
        <v>779</v>
      </c>
      <c r="P2595" t="s">
        <v>8281</v>
      </c>
      <c r="Q2595" s="2">
        <v>244113</v>
      </c>
      <c r="R2595" t="s">
        <v>55</v>
      </c>
      <c r="S2595">
        <v>0</v>
      </c>
      <c r="T2595" t="s">
        <v>87</v>
      </c>
      <c r="U2595" t="s">
        <v>71</v>
      </c>
      <c r="V2595" s="1">
        <v>0</v>
      </c>
      <c r="W2595" s="1">
        <v>682</v>
      </c>
      <c r="X2595" s="1">
        <v>0</v>
      </c>
      <c r="Y2595" t="s">
        <v>108</v>
      </c>
      <c r="Z2595" t="s">
        <v>71</v>
      </c>
      <c r="AA2595" t="s">
        <v>688</v>
      </c>
      <c r="AB2595" s="1">
        <v>0</v>
      </c>
      <c r="AC2595" s="4">
        <f>IF(ISNUMBER(MATCH(AD2595, $AD$2:AD2594, 0)), INDEX($AC$2:AC2594, MATCH(AD2595, $AD$2:AD2594, 0)), MAX($AC$2:AC2594)+1)</f>
        <v>6</v>
      </c>
      <c r="AD2595" t="str">
        <f t="shared" si="123"/>
        <v>เชียงราย-เชียงใหม่</v>
      </c>
      <c r="AE2595" t="s">
        <v>55</v>
      </c>
      <c r="AF2595" s="1">
        <v>0</v>
      </c>
      <c r="AG2595" s="1">
        <v>0</v>
      </c>
      <c r="AH2595" s="1">
        <v>0</v>
      </c>
      <c r="AI2595" t="s">
        <v>8282</v>
      </c>
      <c r="AJ2595" s="1">
        <v>1</v>
      </c>
      <c r="AK2595" s="1">
        <v>0</v>
      </c>
      <c r="AL2595" s="1">
        <v>0</v>
      </c>
      <c r="AM2595" s="1">
        <v>0</v>
      </c>
      <c r="AN2595" s="1">
        <v>0</v>
      </c>
      <c r="AO2595" s="1">
        <v>0</v>
      </c>
      <c r="AP2595" s="1">
        <v>0</v>
      </c>
      <c r="AQ2595" s="1">
        <v>0</v>
      </c>
      <c r="AR2595" s="1">
        <v>1461</v>
      </c>
      <c r="AS2595" s="1">
        <v>1923.1804385964913</v>
      </c>
      <c r="AT2595" s="1">
        <f>Table1[[#This Row],[รวมต้นทุนค่าเดินทาง]]+Table1[[#This Row],[รวมต้นทุนค่าซ่อม]]+Table1[[#This Row],[รวมค่าเสื่อม]]</f>
        <v>4942.6219970380498</v>
      </c>
      <c r="AU2595" s="1">
        <f t="shared" si="121"/>
        <v>4428.3346813776061</v>
      </c>
      <c r="AV2595" s="1" t="str" cm="1">
        <f t="array" ref="AV2595">IF(AC2595&lt;4, "เก็บ", IF(OR(AT2595 &lt; PERCENTILE(IF($AC$2:$AC$5092=AC2595, $AT$2:$AT$5092), 0.25) - 1.5 * (PERCENTILE(IF($AC$2:$AC$5092=AC2595, $AT$2:$AT$5092), 0.75) - PERCENTILE(IF($AC$2:$AC$5092=AC2595, $AT$2:$AT$5092), 0.25)), AT2595 &gt; PERCENTILE(IF($AC$2:$AC$5092=AC2595, $AT$2:$AT$5092), 0.75) + 1.5 * (PERCENTILE(IF($AC$2:$AC$5092=AC2595, $AT$2:$AT$5092), 0.75) - PERCENTILE(IF($AC$2:$AC$5092=AC2595, $AT$2:$AT$5092), 0.25))), "ตัด", "เก็บ"))</f>
        <v>เก็บ</v>
      </c>
      <c r="AW2595" s="1">
        <f t="shared" si="122"/>
        <v>3873.7679454274344</v>
      </c>
      <c r="AX2595" s="1">
        <v>2781.4385174989698</v>
      </c>
      <c r="AY2595" s="1">
        <v>1558.4415584415585</v>
      </c>
    </row>
    <row r="2596" spans="1:51" x14ac:dyDescent="0.2">
      <c r="A2596" s="3">
        <v>45786</v>
      </c>
      <c r="B2596">
        <v>45786</v>
      </c>
      <c r="C2596" t="s">
        <v>8283</v>
      </c>
      <c r="D2596" t="s">
        <v>51</v>
      </c>
      <c r="E2596" t="s">
        <v>52</v>
      </c>
      <c r="F2596" t="s">
        <v>1312</v>
      </c>
      <c r="G2596" s="1">
        <v>2700</v>
      </c>
      <c r="H2596" s="1">
        <v>4153</v>
      </c>
      <c r="I2596" s="1">
        <v>1900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  <c r="O2596" s="1">
        <v>4600</v>
      </c>
      <c r="P2596" t="s">
        <v>8284</v>
      </c>
      <c r="Q2596" s="2">
        <v>244114</v>
      </c>
      <c r="R2596" t="s">
        <v>55</v>
      </c>
      <c r="S2596">
        <v>0</v>
      </c>
      <c r="T2596" t="s">
        <v>71</v>
      </c>
      <c r="U2596" t="s">
        <v>57</v>
      </c>
      <c r="V2596" s="1">
        <v>2500</v>
      </c>
      <c r="W2596" s="1">
        <v>0</v>
      </c>
      <c r="X2596" s="1">
        <v>0</v>
      </c>
      <c r="AA2596" t="s">
        <v>58</v>
      </c>
      <c r="AB2596" s="1">
        <v>0</v>
      </c>
      <c r="AC2596" s="4">
        <f>IF(ISNUMBER(MATCH(AD2596, $AD$2:AD2595, 0)), INDEX($AC$2:AC2595, MATCH(AD2596, $AD$2:AD2595, 0)), MAX($AC$2:AC2595)+1)</f>
        <v>10</v>
      </c>
      <c r="AD2596" t="str">
        <f t="shared" si="123"/>
        <v>เชียงใหม่-กองลอย</v>
      </c>
      <c r="AE2596" t="s">
        <v>55</v>
      </c>
      <c r="AF2596" s="1">
        <v>0</v>
      </c>
      <c r="AG2596" s="1">
        <v>0</v>
      </c>
      <c r="AH2596" s="1">
        <v>0</v>
      </c>
      <c r="AI2596" t="s">
        <v>8285</v>
      </c>
      <c r="AJ2596" s="1">
        <v>1</v>
      </c>
      <c r="AK2596" s="1">
        <v>0</v>
      </c>
      <c r="AL2596" s="1">
        <v>0</v>
      </c>
      <c r="AM2596" s="1">
        <v>0</v>
      </c>
      <c r="AN2596" s="1">
        <v>0</v>
      </c>
      <c r="AO2596" s="1">
        <v>0</v>
      </c>
      <c r="AP2596" s="1">
        <v>0</v>
      </c>
      <c r="AQ2596" s="1">
        <v>0</v>
      </c>
      <c r="AR2596" s="1">
        <v>11253</v>
      </c>
      <c r="AS2596" s="1">
        <v>13.515789473684212</v>
      </c>
      <c r="AT2596" s="1">
        <f>Table1[[#This Row],[รวมต้นทุนค่าเดินทาง]]+Table1[[#This Row],[รวมต้นทุนค่าซ่อม]]+Table1[[#This Row],[รวมค่าเสื่อม]]</f>
        <v>12954.015789473684</v>
      </c>
      <c r="AU2596" s="1">
        <f t="shared" si="121"/>
        <v>14957.32855761775</v>
      </c>
      <c r="AV2596" s="1" t="str" cm="1">
        <f t="array" ref="AV2596">IF(AC2596&lt;4, "เก็บ", IF(OR(AT2596 &lt; PERCENTILE(IF($AC$2:$AC$5092=AC2596, $AT$2:$AT$5092), 0.25) - 1.5 * (PERCENTILE(IF($AC$2:$AC$5092=AC2596, $AT$2:$AT$5092), 0.75) - PERCENTILE(IF($AC$2:$AC$5092=AC2596, $AT$2:$AT$5092), 0.25)), AT2596 &gt; PERCENTILE(IF($AC$2:$AC$5092=AC2596, $AT$2:$AT$5092), 0.75) + 1.5 * (PERCENTILE(IF($AC$2:$AC$5092=AC2596, $AT$2:$AT$5092), 0.75) - PERCENTILE(IF($AC$2:$AC$5092=AC2596, $AT$2:$AT$5092), 0.25))), "ตัด", "เก็บ"))</f>
        <v>เก็บ</v>
      </c>
      <c r="AW2596" s="1">
        <f t="shared" si="122"/>
        <v>14419.089162907676</v>
      </c>
      <c r="AX2596" s="1">
        <v>15077.196593123563</v>
      </c>
      <c r="AY2596" s="1">
        <v>1687.5</v>
      </c>
    </row>
    <row r="2597" spans="1:51" x14ac:dyDescent="0.2">
      <c r="A2597" s="3">
        <v>45787</v>
      </c>
      <c r="B2597">
        <v>45787</v>
      </c>
      <c r="C2597" t="s">
        <v>8286</v>
      </c>
      <c r="D2597" t="s">
        <v>51</v>
      </c>
      <c r="E2597" t="s">
        <v>52</v>
      </c>
      <c r="F2597" t="s">
        <v>53</v>
      </c>
      <c r="G2597" s="1">
        <v>2700</v>
      </c>
      <c r="H2597" s="1">
        <v>4393</v>
      </c>
      <c r="I2597" s="1">
        <v>1900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  <c r="O2597" s="1">
        <v>4600</v>
      </c>
      <c r="P2597" t="s">
        <v>8287</v>
      </c>
      <c r="Q2597" s="2">
        <v>244114</v>
      </c>
      <c r="R2597" t="s">
        <v>55</v>
      </c>
      <c r="S2597">
        <v>0</v>
      </c>
      <c r="T2597" t="s">
        <v>71</v>
      </c>
      <c r="U2597" t="s">
        <v>57</v>
      </c>
      <c r="V2597" s="1">
        <v>2500</v>
      </c>
      <c r="W2597" s="1">
        <v>0</v>
      </c>
      <c r="X2597" s="1">
        <v>0</v>
      </c>
      <c r="AA2597" t="s">
        <v>58</v>
      </c>
      <c r="AB2597" s="1">
        <v>0</v>
      </c>
      <c r="AC2597" s="4">
        <f>IF(ISNUMBER(MATCH(AD2597, $AD$2:AD2596, 0)), INDEX($AC$2:AC2596, MATCH(AD2597, $AD$2:AD2596, 0)), MAX($AC$2:AC2596)+1)</f>
        <v>10</v>
      </c>
      <c r="AD2597" t="str">
        <f t="shared" si="123"/>
        <v>เชียงใหม่-กองลอย</v>
      </c>
      <c r="AE2597" t="s">
        <v>55</v>
      </c>
      <c r="AF2597" s="1">
        <v>0</v>
      </c>
      <c r="AG2597" s="1">
        <v>0</v>
      </c>
      <c r="AH2597" s="1">
        <v>0</v>
      </c>
      <c r="AI2597" t="s">
        <v>8288</v>
      </c>
      <c r="AJ2597" s="1">
        <v>1</v>
      </c>
      <c r="AK2597" s="1">
        <v>0</v>
      </c>
      <c r="AL2597" s="1">
        <v>0</v>
      </c>
      <c r="AM2597" s="1">
        <v>0</v>
      </c>
      <c r="AN2597" s="1">
        <v>0</v>
      </c>
      <c r="AO2597" s="1">
        <v>0</v>
      </c>
      <c r="AP2597" s="1">
        <v>0</v>
      </c>
      <c r="AQ2597" s="1">
        <v>0</v>
      </c>
      <c r="AR2597" s="1">
        <v>11493</v>
      </c>
      <c r="AS2597" s="1">
        <v>12.84</v>
      </c>
      <c r="AT2597" s="1">
        <f>Table1[[#This Row],[รวมต้นทุนค่าเดินทาง]]+Table1[[#This Row],[รวมต้นทุนค่าซ่อม]]+Table1[[#This Row],[รวมค่าเสื่อม]]</f>
        <v>13355.15506849315</v>
      </c>
      <c r="AU2597" s="1">
        <f t="shared" si="121"/>
        <v>14957.32855761775</v>
      </c>
      <c r="AV2597" s="1" t="str" cm="1">
        <f t="array" ref="AV2597">IF(AC2597&lt;4, "เก็บ", IF(OR(AT2597 &lt; PERCENTILE(IF($AC$2:$AC$5092=AC2597, $AT$2:$AT$5092), 0.25) - 1.5 * (PERCENTILE(IF($AC$2:$AC$5092=AC2597, $AT$2:$AT$5092), 0.75) - PERCENTILE(IF($AC$2:$AC$5092=AC2597, $AT$2:$AT$5092), 0.25)), AT2597 &gt; PERCENTILE(IF($AC$2:$AC$5092=AC2597, $AT$2:$AT$5092), 0.75) + 1.5 * (PERCENTILE(IF($AC$2:$AC$5092=AC2597, $AT$2:$AT$5092), 0.75) - PERCENTILE(IF($AC$2:$AC$5092=AC2597, $AT$2:$AT$5092), 0.25))), "ตัด", "เก็บ"))</f>
        <v>เก็บ</v>
      </c>
      <c r="AW2597" s="1">
        <f t="shared" si="122"/>
        <v>14419.089162907676</v>
      </c>
      <c r="AX2597" s="1">
        <v>15077.196593123563</v>
      </c>
      <c r="AY2597" s="1">
        <v>1849.3150684931506</v>
      </c>
    </row>
    <row r="2598" spans="1:51" x14ac:dyDescent="0.2">
      <c r="A2598" s="3">
        <v>45787</v>
      </c>
      <c r="B2598">
        <v>45787</v>
      </c>
      <c r="C2598" t="s">
        <v>8289</v>
      </c>
      <c r="D2598" t="s">
        <v>66</v>
      </c>
      <c r="E2598" t="s">
        <v>67</v>
      </c>
      <c r="F2598" t="s">
        <v>194</v>
      </c>
      <c r="G2598" s="1">
        <v>0</v>
      </c>
      <c r="H2598" s="1">
        <v>0</v>
      </c>
      <c r="I2598" s="1">
        <v>500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500</v>
      </c>
      <c r="P2598" t="s">
        <v>8290</v>
      </c>
      <c r="Q2598" s="2">
        <v>244114</v>
      </c>
      <c r="R2598" t="s">
        <v>70</v>
      </c>
      <c r="S2598">
        <v>0</v>
      </c>
      <c r="T2598" t="s">
        <v>71</v>
      </c>
      <c r="U2598" t="s">
        <v>72</v>
      </c>
      <c r="V2598" s="1">
        <v>0</v>
      </c>
      <c r="W2598" s="1">
        <v>0</v>
      </c>
      <c r="X2598" s="1">
        <v>0</v>
      </c>
      <c r="AA2598" t="s">
        <v>58</v>
      </c>
      <c r="AB2598" s="1">
        <v>0</v>
      </c>
      <c r="AC2598" s="4">
        <f>IF(ISNUMBER(MATCH(AD2598, $AD$2:AD2597, 0)), INDEX($AC$2:AC2597, MATCH(AD2598, $AD$2:AD2597, 0)), MAX($AC$2:AC2597)+1)</f>
        <v>2</v>
      </c>
      <c r="AD2598" t="str">
        <f t="shared" si="123"/>
        <v>เชียงใหม่-พุทธมณฑลสาย 5</v>
      </c>
      <c r="AE2598" t="s">
        <v>73</v>
      </c>
      <c r="AF2598" s="1">
        <v>0</v>
      </c>
      <c r="AG2598" s="1">
        <v>0</v>
      </c>
      <c r="AH2598" s="1">
        <v>0</v>
      </c>
      <c r="AI2598" t="s">
        <v>8291</v>
      </c>
      <c r="AJ2598" s="1">
        <v>1</v>
      </c>
      <c r="AK2598" s="1">
        <v>720</v>
      </c>
      <c r="AL2598" s="1">
        <v>720</v>
      </c>
      <c r="AM2598" s="1">
        <v>1</v>
      </c>
      <c r="AN2598" s="1">
        <v>0</v>
      </c>
      <c r="AO2598" s="1">
        <v>0</v>
      </c>
      <c r="AP2598" s="1">
        <v>0</v>
      </c>
      <c r="AQ2598" s="1">
        <v>0</v>
      </c>
      <c r="AR2598" s="1">
        <v>500</v>
      </c>
      <c r="AS2598" s="1">
        <v>2108.5624369362181</v>
      </c>
      <c r="AT2598" s="1">
        <f>Table1[[#This Row],[รวมต้นทุนค่าเดินทาง]]+Table1[[#This Row],[รวมต้นทุนค่าซ่อม]]+Table1[[#This Row],[รวมค่าเสื่อม]]</f>
        <v>4040.5877533919142</v>
      </c>
      <c r="AU2598" s="1">
        <f t="shared" si="121"/>
        <v>5026.5629662053279</v>
      </c>
      <c r="AV2598" s="1" t="str" cm="1">
        <f t="array" ref="AV2598">IF(AC2598&lt;4, "เก็บ", IF(OR(AT2598 &lt; PERCENTILE(IF($AC$2:$AC$5092=AC2598, $AT$2:$AT$5092), 0.25) - 1.5 * (PERCENTILE(IF($AC$2:$AC$5092=AC2598, $AT$2:$AT$5092), 0.75) - PERCENTILE(IF($AC$2:$AC$5092=AC2598, $AT$2:$AT$5092), 0.25)), AT2598 &gt; PERCENTILE(IF($AC$2:$AC$5092=AC2598, $AT$2:$AT$5092), 0.75) + 1.5 * (PERCENTILE(IF($AC$2:$AC$5092=AC2598, $AT$2:$AT$5092), 0.75) - PERCENTILE(IF($AC$2:$AC$5092=AC2598, $AT$2:$AT$5092), 0.25))), "ตัด", "เก็บ"))</f>
        <v>เก็บ</v>
      </c>
      <c r="AW2598" s="1">
        <f t="shared" si="122"/>
        <v>5026.5629662053279</v>
      </c>
      <c r="AX2598" s="1">
        <v>4064.5059139663294</v>
      </c>
      <c r="AY2598" s="1">
        <v>1432.0253164556962</v>
      </c>
    </row>
    <row r="2599" spans="1:51" x14ac:dyDescent="0.2">
      <c r="A2599" s="3">
        <v>45787</v>
      </c>
      <c r="B2599">
        <v>45787</v>
      </c>
      <c r="C2599" t="s">
        <v>8292</v>
      </c>
      <c r="D2599" t="s">
        <v>51</v>
      </c>
      <c r="E2599" t="s">
        <v>61</v>
      </c>
      <c r="F2599" t="s">
        <v>5184</v>
      </c>
      <c r="G2599" s="1">
        <v>2700</v>
      </c>
      <c r="H2599" s="1">
        <v>4393</v>
      </c>
      <c r="I2599" s="1">
        <v>1900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>
        <v>4600</v>
      </c>
      <c r="P2599" t="s">
        <v>8293</v>
      </c>
      <c r="Q2599" s="2">
        <v>244114</v>
      </c>
      <c r="R2599" t="s">
        <v>55</v>
      </c>
      <c r="S2599">
        <v>0</v>
      </c>
      <c r="T2599" t="s">
        <v>56</v>
      </c>
      <c r="U2599" t="s">
        <v>57</v>
      </c>
      <c r="V2599" s="1">
        <v>2500</v>
      </c>
      <c r="W2599" s="1">
        <v>0</v>
      </c>
      <c r="X2599" s="1">
        <v>0</v>
      </c>
      <c r="AA2599" t="s">
        <v>58</v>
      </c>
      <c r="AB2599" s="1">
        <v>0</v>
      </c>
      <c r="AC2599" s="4">
        <f>IF(ISNUMBER(MATCH(AD2599, $AD$2:AD2598, 0)), INDEX($AC$2:AC2598, MATCH(AD2599, $AD$2:AD2598, 0)), MAX($AC$2:AC2598)+1)</f>
        <v>1</v>
      </c>
      <c r="AD2599" t="str">
        <f t="shared" si="123"/>
        <v>ท่าลี่-กองลอย</v>
      </c>
      <c r="AE2599" t="s">
        <v>55</v>
      </c>
      <c r="AF2599" s="1">
        <v>0</v>
      </c>
      <c r="AG2599" s="1">
        <v>0</v>
      </c>
      <c r="AH2599" s="1">
        <v>0</v>
      </c>
      <c r="AI2599" t="s">
        <v>8294</v>
      </c>
      <c r="AJ2599" s="1">
        <v>1</v>
      </c>
      <c r="AK2599" s="1">
        <v>0</v>
      </c>
      <c r="AL2599" s="1">
        <v>0</v>
      </c>
      <c r="AM2599" s="1">
        <v>0</v>
      </c>
      <c r="AN2599" s="1">
        <v>0</v>
      </c>
      <c r="AO2599" s="1">
        <v>0</v>
      </c>
      <c r="AP2599" s="1">
        <v>0</v>
      </c>
      <c r="AQ2599" s="1">
        <v>0</v>
      </c>
      <c r="AR2599" s="1">
        <v>11493</v>
      </c>
      <c r="AS2599" s="1">
        <v>16.05</v>
      </c>
      <c r="AT2599" s="1">
        <f>Table1[[#This Row],[รวมต้นทุนค่าเดินทาง]]+Table1[[#This Row],[รวมต้นทุนค่าซ่อม]]+Table1[[#This Row],[รวมค่าเสื่อม]]</f>
        <v>13371.632781456952</v>
      </c>
      <c r="AU2599" s="1">
        <f t="shared" si="121"/>
        <v>13953.293816562818</v>
      </c>
      <c r="AV2599" s="1" t="str" cm="1">
        <f t="array" ref="AV2599">IF(AC2599&lt;4, "เก็บ", IF(OR(AT2599 &lt; PERCENTILE(IF($AC$2:$AC$5092=AC2599, $AT$2:$AT$5092), 0.25) - 1.5 * (PERCENTILE(IF($AC$2:$AC$5092=AC2599, $AT$2:$AT$5092), 0.75) - PERCENTILE(IF($AC$2:$AC$5092=AC2599, $AT$2:$AT$5092), 0.25)), AT2599 &gt; PERCENTILE(IF($AC$2:$AC$5092=AC2599, $AT$2:$AT$5092), 0.75) + 1.5 * (PERCENTILE(IF($AC$2:$AC$5092=AC2599, $AT$2:$AT$5092), 0.75) - PERCENTILE(IF($AC$2:$AC$5092=AC2599, $AT$2:$AT$5092), 0.25))), "ตัด", "เก็บ"))</f>
        <v>เก็บ</v>
      </c>
      <c r="AW2599" s="1">
        <f t="shared" si="122"/>
        <v>13953.293816562818</v>
      </c>
      <c r="AX2599" s="1">
        <v>14426.372718098486</v>
      </c>
      <c r="AY2599" s="1">
        <v>1862.5827814569536</v>
      </c>
    </row>
    <row r="2600" spans="1:51" x14ac:dyDescent="0.2">
      <c r="A2600" s="3">
        <v>45787</v>
      </c>
      <c r="B2600">
        <v>45787</v>
      </c>
      <c r="C2600" t="s">
        <v>8295</v>
      </c>
      <c r="D2600" t="s">
        <v>66</v>
      </c>
      <c r="E2600" t="s">
        <v>105</v>
      </c>
      <c r="F2600" t="s">
        <v>395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779</v>
      </c>
      <c r="O2600" s="1">
        <v>779</v>
      </c>
      <c r="P2600" t="s">
        <v>8296</v>
      </c>
      <c r="Q2600" s="2">
        <v>244114</v>
      </c>
      <c r="R2600" t="s">
        <v>55</v>
      </c>
      <c r="S2600">
        <v>0</v>
      </c>
      <c r="T2600" t="s">
        <v>87</v>
      </c>
      <c r="U2600" t="s">
        <v>71</v>
      </c>
      <c r="V2600" s="1">
        <v>0</v>
      </c>
      <c r="W2600" s="1">
        <v>682</v>
      </c>
      <c r="X2600" s="1">
        <v>0</v>
      </c>
      <c r="Y2600" t="s">
        <v>108</v>
      </c>
      <c r="Z2600" t="s">
        <v>71</v>
      </c>
      <c r="AA2600" t="s">
        <v>1647</v>
      </c>
      <c r="AB2600" s="1">
        <v>0</v>
      </c>
      <c r="AC2600" s="4">
        <f>IF(ISNUMBER(MATCH(AD2600, $AD$2:AD2599, 0)), INDEX($AC$2:AC2599, MATCH(AD2600, $AD$2:AD2599, 0)), MAX($AC$2:AC2599)+1)</f>
        <v>6</v>
      </c>
      <c r="AD2600" t="str">
        <f t="shared" si="123"/>
        <v>เชียงราย-เชียงใหม่</v>
      </c>
      <c r="AE2600" t="s">
        <v>55</v>
      </c>
      <c r="AF2600" s="1">
        <v>0</v>
      </c>
      <c r="AG2600" s="1">
        <v>0</v>
      </c>
      <c r="AH2600" s="1">
        <v>0</v>
      </c>
      <c r="AI2600" t="s">
        <v>8297</v>
      </c>
      <c r="AJ2600" s="1">
        <v>1</v>
      </c>
      <c r="AK2600" s="1">
        <v>0</v>
      </c>
      <c r="AL2600" s="1">
        <v>0</v>
      </c>
      <c r="AM2600" s="1">
        <v>0</v>
      </c>
      <c r="AN2600" s="1">
        <v>0</v>
      </c>
      <c r="AO2600" s="1">
        <v>0</v>
      </c>
      <c r="AP2600" s="1">
        <v>0</v>
      </c>
      <c r="AQ2600" s="1">
        <v>0</v>
      </c>
      <c r="AR2600" s="1">
        <v>1461</v>
      </c>
      <c r="AS2600" s="1">
        <v>6009.4659615384608</v>
      </c>
      <c r="AT2600" s="1">
        <f>Table1[[#This Row],[รวมต้นทุนค่าเดินทาง]]+Table1[[#This Row],[รวมต้นทุนค่าซ่อม]]+Table1[[#This Row],[รวมค่าเสื่อม]]</f>
        <v>8976.7421121660755</v>
      </c>
      <c r="AU2600" s="1">
        <f t="shared" si="121"/>
        <v>4428.3346813776061</v>
      </c>
      <c r="AV2600" s="1" t="str" cm="1">
        <f t="array" ref="AV2600">IF(AC2600&lt;4, "เก็บ", IF(OR(AT2600 &lt; PERCENTILE(IF($AC$2:$AC$5092=AC2600, $AT$2:$AT$5092), 0.25) - 1.5 * (PERCENTILE(IF($AC$2:$AC$5092=AC2600, $AT$2:$AT$5092), 0.75) - PERCENTILE(IF($AC$2:$AC$5092=AC2600, $AT$2:$AT$5092), 0.25)), AT2600 &gt; PERCENTILE(IF($AC$2:$AC$5092=AC2600, $AT$2:$AT$5092), 0.75) + 1.5 * (PERCENTILE(IF($AC$2:$AC$5092=AC2600, $AT$2:$AT$5092), 0.75) - PERCENTILE(IF($AC$2:$AC$5092=AC2600, $AT$2:$AT$5092), 0.25))), "ตัด", "เก็บ"))</f>
        <v>ตัด</v>
      </c>
      <c r="AW2600" s="1">
        <f t="shared" si="122"/>
        <v>3873.7679454274344</v>
      </c>
      <c r="AX2600" s="1">
        <v>2781.4385174989698</v>
      </c>
      <c r="AY2600" s="1">
        <v>1506.2761506276152</v>
      </c>
    </row>
    <row r="2601" spans="1:51" x14ac:dyDescent="0.2">
      <c r="A2601" s="3">
        <v>45787</v>
      </c>
      <c r="B2601">
        <v>45787</v>
      </c>
      <c r="C2601" t="s">
        <v>8298</v>
      </c>
      <c r="D2601" t="s">
        <v>66</v>
      </c>
      <c r="E2601" t="s">
        <v>184</v>
      </c>
      <c r="F2601" t="s">
        <v>1334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t="s">
        <v>8299</v>
      </c>
      <c r="Q2601" s="2">
        <v>244114</v>
      </c>
      <c r="R2601" t="s">
        <v>55</v>
      </c>
      <c r="S2601">
        <v>0</v>
      </c>
      <c r="T2601" t="s">
        <v>87</v>
      </c>
      <c r="U2601" t="s">
        <v>71</v>
      </c>
      <c r="V2601" s="1">
        <v>0</v>
      </c>
      <c r="W2601" s="1">
        <v>1266</v>
      </c>
      <c r="X2601" s="1">
        <v>0</v>
      </c>
      <c r="Y2601" t="s">
        <v>87</v>
      </c>
      <c r="Z2601" t="s">
        <v>71</v>
      </c>
      <c r="AA2601" t="s">
        <v>7827</v>
      </c>
      <c r="AB2601" s="1">
        <v>0</v>
      </c>
      <c r="AC2601" s="4">
        <f>IF(ISNUMBER(MATCH(AD2601, $AD$2:AD2600, 0)), INDEX($AC$2:AC2600, MATCH(AD2601, $AD$2:AD2600, 0)), MAX($AC$2:AC2600)+1)</f>
        <v>6</v>
      </c>
      <c r="AD2601" t="str">
        <f t="shared" si="123"/>
        <v>เชียงราย-เชียงใหม่</v>
      </c>
      <c r="AE2601" t="s">
        <v>55</v>
      </c>
      <c r="AF2601" s="1">
        <v>0</v>
      </c>
      <c r="AG2601" s="1">
        <v>0</v>
      </c>
      <c r="AH2601" s="1">
        <v>0</v>
      </c>
      <c r="AI2601" t="s">
        <v>8300</v>
      </c>
      <c r="AJ2601" s="1">
        <v>1</v>
      </c>
      <c r="AK2601" s="1">
        <v>0</v>
      </c>
      <c r="AL2601" s="1">
        <v>0</v>
      </c>
      <c r="AM2601" s="1">
        <v>0</v>
      </c>
      <c r="AN2601" s="1">
        <v>0</v>
      </c>
      <c r="AO2601" s="1">
        <v>0</v>
      </c>
      <c r="AP2601" s="1">
        <v>0</v>
      </c>
      <c r="AQ2601" s="1">
        <v>0</v>
      </c>
      <c r="AR2601" s="1">
        <v>1266</v>
      </c>
      <c r="AS2601" s="1">
        <v>223.29492063492063</v>
      </c>
      <c r="AT2601" s="1">
        <f>Table1[[#This Row],[รวมต้นทุนค่าเดินทาง]]+Table1[[#This Row],[รวมต้นทุนค่าซ่อม]]+Table1[[#This Row],[รวมค่าเสื่อม]]</f>
        <v>2828.580634920635</v>
      </c>
      <c r="AU2601" s="1">
        <f t="shared" si="121"/>
        <v>4428.3346813776061</v>
      </c>
      <c r="AV2601" s="1" t="str" cm="1">
        <f t="array" ref="AV2601">IF(AC2601&lt;4, "เก็บ", IF(OR(AT2601 &lt; PERCENTILE(IF($AC$2:$AC$5092=AC2601, $AT$2:$AT$5092), 0.25) - 1.5 * (PERCENTILE(IF($AC$2:$AC$5092=AC2601, $AT$2:$AT$5092), 0.75) - PERCENTILE(IF($AC$2:$AC$5092=AC2601, $AT$2:$AT$5092), 0.25)), AT2601 &gt; PERCENTILE(IF($AC$2:$AC$5092=AC2601, $AT$2:$AT$5092), 0.75) + 1.5 * (PERCENTILE(IF($AC$2:$AC$5092=AC2601, $AT$2:$AT$5092), 0.75) - PERCENTILE(IF($AC$2:$AC$5092=AC2601, $AT$2:$AT$5092), 0.25))), "ตัด", "เก็บ"))</f>
        <v>เก็บ</v>
      </c>
      <c r="AW2601" s="1">
        <f t="shared" si="122"/>
        <v>3873.7679454274344</v>
      </c>
      <c r="AX2601" s="1">
        <v>2781.4385174989698</v>
      </c>
      <c r="AY2601" s="1">
        <v>1339.2857142857142</v>
      </c>
    </row>
    <row r="2602" spans="1:51" x14ac:dyDescent="0.2">
      <c r="A2602" s="3">
        <v>45787</v>
      </c>
      <c r="B2602">
        <v>45787</v>
      </c>
      <c r="C2602" t="s">
        <v>8301</v>
      </c>
      <c r="D2602" t="s">
        <v>66</v>
      </c>
      <c r="E2602" t="s">
        <v>84</v>
      </c>
      <c r="F2602" t="s">
        <v>502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714</v>
      </c>
      <c r="P2602" t="s">
        <v>8302</v>
      </c>
      <c r="Q2602" s="2">
        <v>244114</v>
      </c>
      <c r="R2602" t="s">
        <v>55</v>
      </c>
      <c r="S2602">
        <v>0</v>
      </c>
      <c r="T2602" t="s">
        <v>87</v>
      </c>
      <c r="U2602" t="s">
        <v>88</v>
      </c>
      <c r="V2602" s="1">
        <v>0</v>
      </c>
      <c r="W2602" s="1">
        <v>1558</v>
      </c>
      <c r="X2602" s="1">
        <v>714</v>
      </c>
      <c r="Y2602" t="s">
        <v>87</v>
      </c>
      <c r="Z2602" t="s">
        <v>88</v>
      </c>
      <c r="AA2602" t="s">
        <v>8303</v>
      </c>
      <c r="AB2602" s="1">
        <v>0</v>
      </c>
      <c r="AC2602" s="4">
        <f>IF(ISNUMBER(MATCH(AD2602, $AD$2:AD2601, 0)), INDEX($AC$2:AC2601, MATCH(AD2602, $AD$2:AD2601, 0)), MAX($AC$2:AC2601)+1)</f>
        <v>3</v>
      </c>
      <c r="AD2602" t="str">
        <f t="shared" si="123"/>
        <v>เชียงราย-แพร่</v>
      </c>
      <c r="AE2602" t="s">
        <v>55</v>
      </c>
      <c r="AF2602" s="1">
        <v>0</v>
      </c>
      <c r="AG2602" s="1">
        <v>0</v>
      </c>
      <c r="AH2602" s="1">
        <v>0</v>
      </c>
      <c r="AI2602" t="s">
        <v>8304</v>
      </c>
      <c r="AJ2602" s="1">
        <v>1</v>
      </c>
      <c r="AK2602" s="1">
        <v>0</v>
      </c>
      <c r="AL2602" s="1">
        <v>0</v>
      </c>
      <c r="AM2602" s="1">
        <v>0</v>
      </c>
      <c r="AN2602" s="1">
        <v>0</v>
      </c>
      <c r="AO2602" s="1">
        <v>0</v>
      </c>
      <c r="AP2602" s="1">
        <v>0</v>
      </c>
      <c r="AQ2602" s="1">
        <v>0</v>
      </c>
      <c r="AR2602" s="1">
        <v>2272</v>
      </c>
      <c r="AS2602" s="1">
        <v>4678.3137106188469</v>
      </c>
      <c r="AT2602" s="1">
        <f>Table1[[#This Row],[รวมต้นทุนค่าเดินทาง]]+Table1[[#This Row],[รวมต้นทุนค่าซ่อม]]+Table1[[#This Row],[รวมค่าเสื่อม]]</f>
        <v>8983.4462407393294</v>
      </c>
      <c r="AU2602" s="1">
        <f t="shared" si="121"/>
        <v>4524.5694264549065</v>
      </c>
      <c r="AV2602" s="1" t="str" cm="1">
        <f t="array" ref="AV2602">IF(AC2602&lt;4, "เก็บ", IF(OR(AT2602 &lt; PERCENTILE(IF($AC$2:$AC$5092=AC2602, $AT$2:$AT$5092), 0.25) - 1.5 * (PERCENTILE(IF($AC$2:$AC$5092=AC2602, $AT$2:$AT$5092), 0.75) - PERCENTILE(IF($AC$2:$AC$5092=AC2602, $AT$2:$AT$5092), 0.25)), AT2602 &gt; PERCENTILE(IF($AC$2:$AC$5092=AC2602, $AT$2:$AT$5092), 0.75) + 1.5 * (PERCENTILE(IF($AC$2:$AC$5092=AC2602, $AT$2:$AT$5092), 0.75) - PERCENTILE(IF($AC$2:$AC$5092=AC2602, $AT$2:$AT$5092), 0.25))), "ตัด", "เก็บ"))</f>
        <v>เก็บ</v>
      </c>
      <c r="AW2602" s="1">
        <f t="shared" si="122"/>
        <v>4524.5694264549065</v>
      </c>
      <c r="AX2602" s="1">
        <v>4013.6819963803018</v>
      </c>
      <c r="AY2602" s="1">
        <v>2033.132530120482</v>
      </c>
    </row>
    <row r="2603" spans="1:51" x14ac:dyDescent="0.2">
      <c r="A2603" s="3">
        <v>45788</v>
      </c>
      <c r="B2603">
        <v>45788</v>
      </c>
      <c r="C2603" t="s">
        <v>8305</v>
      </c>
      <c r="D2603" t="s">
        <v>66</v>
      </c>
      <c r="E2603" t="s">
        <v>67</v>
      </c>
      <c r="F2603" t="s">
        <v>317</v>
      </c>
      <c r="G2603" s="1">
        <v>0</v>
      </c>
      <c r="H2603" s="1">
        <v>1039</v>
      </c>
      <c r="I2603" s="1">
        <v>500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>
        <v>500</v>
      </c>
      <c r="P2603" t="s">
        <v>8306</v>
      </c>
      <c r="Q2603" s="2">
        <v>244115</v>
      </c>
      <c r="R2603" t="s">
        <v>70</v>
      </c>
      <c r="S2603">
        <v>0</v>
      </c>
      <c r="T2603" t="s">
        <v>71</v>
      </c>
      <c r="U2603" t="s">
        <v>161</v>
      </c>
      <c r="V2603" s="1">
        <v>0</v>
      </c>
      <c r="W2603" s="1">
        <v>0</v>
      </c>
      <c r="X2603" s="1">
        <v>0</v>
      </c>
      <c r="AA2603" t="s">
        <v>58</v>
      </c>
      <c r="AB2603" s="1">
        <v>0</v>
      </c>
      <c r="AC2603" s="4">
        <f>IF(ISNUMBER(MATCH(AD2603, $AD$2:AD2602, 0)), INDEX($AC$2:AC2602, MATCH(AD2603, $AD$2:AD2602, 0)), MAX($AC$2:AC2602)+1)</f>
        <v>9</v>
      </c>
      <c r="AD2603" t="str">
        <f t="shared" si="123"/>
        <v>เชียงใหม่-พุทธมณฑลสาย 2</v>
      </c>
      <c r="AE2603" t="s">
        <v>73</v>
      </c>
      <c r="AF2603" s="1">
        <v>0</v>
      </c>
      <c r="AG2603" s="1">
        <v>0</v>
      </c>
      <c r="AH2603" s="1">
        <v>0</v>
      </c>
      <c r="AI2603" t="s">
        <v>8307</v>
      </c>
      <c r="AJ2603" s="1">
        <v>1</v>
      </c>
      <c r="AK2603" s="1">
        <v>720</v>
      </c>
      <c r="AL2603" s="1">
        <v>720</v>
      </c>
      <c r="AM2603" s="1">
        <v>1</v>
      </c>
      <c r="AN2603" s="1">
        <v>0</v>
      </c>
      <c r="AO2603" s="1">
        <v>0</v>
      </c>
      <c r="AP2603" s="1">
        <v>0</v>
      </c>
      <c r="AQ2603" s="1">
        <v>0</v>
      </c>
      <c r="AR2603" s="1">
        <v>1539</v>
      </c>
      <c r="AS2603" s="1">
        <v>15026.448143072259</v>
      </c>
      <c r="AT2603" s="1">
        <f>Table1[[#This Row],[รวมต้นทุนค่าเดินทาง]]+Table1[[#This Row],[รวมต้นทุนค่าซ่อม]]+Table1[[#This Row],[รวมค่าเสื่อม]]</f>
        <v>19438.805069260328</v>
      </c>
      <c r="AU2603" s="1">
        <f t="shared" si="121"/>
        <v>4623.2312262414152</v>
      </c>
      <c r="AV2603" s="1" t="str" cm="1">
        <f t="array" ref="AV2603">IF(AC2603&lt;4, "เก็บ", IF(OR(AT2603 &lt; PERCENTILE(IF($AC$2:$AC$5092=AC2603, $AT$2:$AT$5092), 0.25) - 1.5 * (PERCENTILE(IF($AC$2:$AC$5092=AC2603, $AT$2:$AT$5092), 0.75) - PERCENTILE(IF($AC$2:$AC$5092=AC2603, $AT$2:$AT$5092), 0.25)), AT2603 &gt; PERCENTILE(IF($AC$2:$AC$5092=AC2603, $AT$2:$AT$5092), 0.75) + 1.5 * (PERCENTILE(IF($AC$2:$AC$5092=AC2603, $AT$2:$AT$5092), 0.75) - PERCENTILE(IF($AC$2:$AC$5092=AC2603, $AT$2:$AT$5092), 0.25))), "ตัด", "เก็บ"))</f>
        <v>ตัด</v>
      </c>
      <c r="AW2603" s="1">
        <f t="shared" si="122"/>
        <v>4005.4952465164292</v>
      </c>
      <c r="AX2603" s="1">
        <v>2577.9546108768855</v>
      </c>
      <c r="AY2603" s="1">
        <v>2873.3569261880684</v>
      </c>
    </row>
    <row r="2604" spans="1:51" x14ac:dyDescent="0.2">
      <c r="A2604" s="3">
        <v>45788</v>
      </c>
      <c r="B2604">
        <v>45788</v>
      </c>
      <c r="C2604" t="s">
        <v>8308</v>
      </c>
      <c r="D2604" t="s">
        <v>66</v>
      </c>
      <c r="E2604" t="s">
        <v>67</v>
      </c>
      <c r="F2604" t="s">
        <v>236</v>
      </c>
      <c r="G2604" s="1">
        <v>0</v>
      </c>
      <c r="H2604" s="1">
        <v>0</v>
      </c>
      <c r="I2604" s="1">
        <v>500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500</v>
      </c>
      <c r="P2604" t="s">
        <v>8309</v>
      </c>
      <c r="Q2604" s="2">
        <v>244115</v>
      </c>
      <c r="R2604" t="s">
        <v>70</v>
      </c>
      <c r="S2604">
        <v>0</v>
      </c>
      <c r="T2604" t="s">
        <v>71</v>
      </c>
      <c r="U2604" t="s">
        <v>161</v>
      </c>
      <c r="V2604" s="1">
        <v>0</v>
      </c>
      <c r="W2604" s="1">
        <v>0</v>
      </c>
      <c r="X2604" s="1">
        <v>0</v>
      </c>
      <c r="AA2604" t="s">
        <v>58</v>
      </c>
      <c r="AB2604" s="1">
        <v>0</v>
      </c>
      <c r="AC2604" s="4">
        <f>IF(ISNUMBER(MATCH(AD2604, $AD$2:AD2603, 0)), INDEX($AC$2:AC2603, MATCH(AD2604, $AD$2:AD2603, 0)), MAX($AC$2:AC2603)+1)</f>
        <v>9</v>
      </c>
      <c r="AD2604" t="str">
        <f t="shared" si="123"/>
        <v>เชียงใหม่-พุทธมณฑลสาย 2</v>
      </c>
      <c r="AE2604" t="s">
        <v>73</v>
      </c>
      <c r="AF2604" s="1">
        <v>0</v>
      </c>
      <c r="AG2604" s="1">
        <v>0</v>
      </c>
      <c r="AH2604" s="1">
        <v>0</v>
      </c>
      <c r="AI2604" t="s">
        <v>8310</v>
      </c>
      <c r="AJ2604" s="1">
        <v>1</v>
      </c>
      <c r="AK2604" s="1">
        <v>720</v>
      </c>
      <c r="AL2604" s="1">
        <v>720</v>
      </c>
      <c r="AM2604" s="1">
        <v>1</v>
      </c>
      <c r="AN2604" s="1">
        <v>0</v>
      </c>
      <c r="AO2604" s="1">
        <v>0</v>
      </c>
      <c r="AP2604" s="1">
        <v>0</v>
      </c>
      <c r="AQ2604" s="1">
        <v>0</v>
      </c>
      <c r="AR2604" s="1">
        <v>500</v>
      </c>
      <c r="AS2604" s="1">
        <v>1283.0557453310664</v>
      </c>
      <c r="AT2604" s="1">
        <f>Table1[[#This Row],[รวมต้นทุนค่าเดินทาง]]+Table1[[#This Row],[รวมต้นทุนค่าซ่อม]]+Table1[[#This Row],[รวมค่าเสื่อม]]</f>
        <v>3405.5759979304157</v>
      </c>
      <c r="AU2604" s="1">
        <f t="shared" si="121"/>
        <v>4623.2312262414152</v>
      </c>
      <c r="AV2604" s="1" t="str" cm="1">
        <f t="array" ref="AV2604">IF(AC2604&lt;4, "เก็บ", IF(OR(AT2604 &lt; PERCENTILE(IF($AC$2:$AC$5092=AC2604, $AT$2:$AT$5092), 0.25) - 1.5 * (PERCENTILE(IF($AC$2:$AC$5092=AC2604, $AT$2:$AT$5092), 0.75) - PERCENTILE(IF($AC$2:$AC$5092=AC2604, $AT$2:$AT$5092), 0.25)), AT2604 &gt; PERCENTILE(IF($AC$2:$AC$5092=AC2604, $AT$2:$AT$5092), 0.75) + 1.5 * (PERCENTILE(IF($AC$2:$AC$5092=AC2604, $AT$2:$AT$5092), 0.75) - PERCENTILE(IF($AC$2:$AC$5092=AC2604, $AT$2:$AT$5092), 0.25))), "ตัด", "เก็บ"))</f>
        <v>เก็บ</v>
      </c>
      <c r="AW2604" s="1">
        <f t="shared" si="122"/>
        <v>4005.4952465164292</v>
      </c>
      <c r="AX2604" s="1">
        <v>2577.9546108768855</v>
      </c>
      <c r="AY2604" s="1">
        <v>1622.5202525993495</v>
      </c>
    </row>
    <row r="2605" spans="1:51" x14ac:dyDescent="0.2">
      <c r="A2605" s="3">
        <v>45788</v>
      </c>
      <c r="B2605">
        <v>45788</v>
      </c>
      <c r="C2605" t="s">
        <v>8311</v>
      </c>
      <c r="D2605" t="s">
        <v>66</v>
      </c>
      <c r="E2605" t="s">
        <v>67</v>
      </c>
      <c r="F2605" t="s">
        <v>180</v>
      </c>
      <c r="G2605" s="1">
        <v>0</v>
      </c>
      <c r="H2605" s="1">
        <v>0</v>
      </c>
      <c r="I2605" s="1">
        <v>500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>
        <v>500</v>
      </c>
      <c r="P2605" t="s">
        <v>8312</v>
      </c>
      <c r="Q2605" s="2">
        <v>244115</v>
      </c>
      <c r="R2605" t="s">
        <v>70</v>
      </c>
      <c r="S2605">
        <v>0</v>
      </c>
      <c r="T2605" t="s">
        <v>71</v>
      </c>
      <c r="U2605" t="s">
        <v>72</v>
      </c>
      <c r="V2605" s="1">
        <v>0</v>
      </c>
      <c r="W2605" s="1">
        <v>0</v>
      </c>
      <c r="X2605" s="1">
        <v>0</v>
      </c>
      <c r="AA2605" t="s">
        <v>58</v>
      </c>
      <c r="AB2605" s="1">
        <v>0</v>
      </c>
      <c r="AC2605" s="4">
        <f>IF(ISNUMBER(MATCH(AD2605, $AD$2:AD2604, 0)), INDEX($AC$2:AC2604, MATCH(AD2605, $AD$2:AD2604, 0)), MAX($AC$2:AC2604)+1)</f>
        <v>2</v>
      </c>
      <c r="AD2605" t="str">
        <f t="shared" si="123"/>
        <v>เชียงใหม่-พุทธมณฑลสาย 5</v>
      </c>
      <c r="AE2605" t="s">
        <v>73</v>
      </c>
      <c r="AF2605" s="1">
        <v>0</v>
      </c>
      <c r="AG2605" s="1">
        <v>0</v>
      </c>
      <c r="AH2605" s="1">
        <v>0</v>
      </c>
      <c r="AI2605" t="s">
        <v>8313</v>
      </c>
      <c r="AJ2605" s="1">
        <v>1</v>
      </c>
      <c r="AK2605" s="1">
        <v>720</v>
      </c>
      <c r="AL2605" s="1">
        <v>720</v>
      </c>
      <c r="AM2605" s="1">
        <v>1</v>
      </c>
      <c r="AN2605" s="1">
        <v>0</v>
      </c>
      <c r="AO2605" s="1">
        <v>0</v>
      </c>
      <c r="AP2605" s="1">
        <v>0</v>
      </c>
      <c r="AQ2605" s="1">
        <v>0</v>
      </c>
      <c r="AR2605" s="1">
        <v>500</v>
      </c>
      <c r="AS2605" s="1">
        <v>1120.3850897379268</v>
      </c>
      <c r="AT2605" s="1">
        <f>Table1[[#This Row],[รวมต้นทุนค่าเดินทาง]]+Table1[[#This Row],[รวมต้นทุนค่าซ่อม]]+Table1[[#This Row],[รวมค่าเสื่อม]]</f>
        <v>3553.3594554884558</v>
      </c>
      <c r="AU2605" s="1">
        <f t="shared" si="121"/>
        <v>5026.5629662053279</v>
      </c>
      <c r="AV2605" s="1" t="str" cm="1">
        <f t="array" ref="AV2605">IF(AC2605&lt;4, "เก็บ", IF(OR(AT2605 &lt; PERCENTILE(IF($AC$2:$AC$5092=AC2605, $AT$2:$AT$5092), 0.25) - 1.5 * (PERCENTILE(IF($AC$2:$AC$5092=AC2605, $AT$2:$AT$5092), 0.75) - PERCENTILE(IF($AC$2:$AC$5092=AC2605, $AT$2:$AT$5092), 0.25)), AT2605 &gt; PERCENTILE(IF($AC$2:$AC$5092=AC2605, $AT$2:$AT$5092), 0.75) + 1.5 * (PERCENTILE(IF($AC$2:$AC$5092=AC2605, $AT$2:$AT$5092), 0.75) - PERCENTILE(IF($AC$2:$AC$5092=AC2605, $AT$2:$AT$5092), 0.25))), "ตัด", "เก็บ"))</f>
        <v>เก็บ</v>
      </c>
      <c r="AW2605" s="1">
        <f t="shared" si="122"/>
        <v>5026.5629662053279</v>
      </c>
      <c r="AX2605" s="1">
        <v>4064.5059139663294</v>
      </c>
      <c r="AY2605" s="1">
        <v>1932.9743657505287</v>
      </c>
    </row>
    <row r="2606" spans="1:51" x14ac:dyDescent="0.2">
      <c r="A2606" s="3">
        <v>45788</v>
      </c>
      <c r="B2606">
        <v>45788</v>
      </c>
      <c r="C2606" t="s">
        <v>8314</v>
      </c>
      <c r="D2606" t="s">
        <v>66</v>
      </c>
      <c r="E2606" t="s">
        <v>84</v>
      </c>
      <c r="F2606" t="s">
        <v>99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  <c r="P2606" t="s">
        <v>8315</v>
      </c>
      <c r="Q2606" s="2">
        <v>244115</v>
      </c>
      <c r="R2606" t="s">
        <v>55</v>
      </c>
      <c r="S2606">
        <v>0</v>
      </c>
      <c r="T2606" t="s">
        <v>87</v>
      </c>
      <c r="U2606" t="s">
        <v>71</v>
      </c>
      <c r="V2606" s="1">
        <v>0</v>
      </c>
      <c r="W2606" s="1">
        <v>1201</v>
      </c>
      <c r="X2606" s="1">
        <v>0</v>
      </c>
      <c r="Y2606" t="s">
        <v>87</v>
      </c>
      <c r="Z2606" t="s">
        <v>71</v>
      </c>
      <c r="AA2606" t="s">
        <v>5319</v>
      </c>
      <c r="AB2606" s="1">
        <v>0</v>
      </c>
      <c r="AC2606" s="4">
        <f>IF(ISNUMBER(MATCH(AD2606, $AD$2:AD2605, 0)), INDEX($AC$2:AC2605, MATCH(AD2606, $AD$2:AD2605, 0)), MAX($AC$2:AC2605)+1)</f>
        <v>6</v>
      </c>
      <c r="AD2606" t="str">
        <f t="shared" si="123"/>
        <v>เชียงราย-เชียงใหม่</v>
      </c>
      <c r="AE2606" t="s">
        <v>55</v>
      </c>
      <c r="AF2606" s="1">
        <v>0</v>
      </c>
      <c r="AG2606" s="1">
        <v>0</v>
      </c>
      <c r="AH2606" s="1">
        <v>0</v>
      </c>
      <c r="AI2606" t="s">
        <v>8316</v>
      </c>
      <c r="AJ2606" s="1">
        <v>1</v>
      </c>
      <c r="AK2606" s="1">
        <v>0</v>
      </c>
      <c r="AL2606" s="1">
        <v>0</v>
      </c>
      <c r="AM2606" s="1">
        <v>0</v>
      </c>
      <c r="AN2606" s="1">
        <v>0</v>
      </c>
      <c r="AO2606" s="1">
        <v>0</v>
      </c>
      <c r="AP2606" s="1">
        <v>0</v>
      </c>
      <c r="AQ2606" s="1">
        <v>0</v>
      </c>
      <c r="AR2606" s="1">
        <v>1201</v>
      </c>
      <c r="AS2606" s="1">
        <v>5582.1651531862744</v>
      </c>
      <c r="AT2606" s="1">
        <f>Table1[[#This Row],[รวมต้นทุนค่าเดินทาง]]+Table1[[#This Row],[รวมต้นทุนค่าซ่อม]]+Table1[[#This Row],[รวมค่าเสื่อม]]</f>
        <v>8225.4728454939668</v>
      </c>
      <c r="AU2606" s="1">
        <f t="shared" si="121"/>
        <v>4428.3346813776061</v>
      </c>
      <c r="AV2606" s="1" t="str" cm="1">
        <f t="array" ref="AV2606">IF(AC2606&lt;4, "เก็บ", IF(OR(AT2606 &lt; PERCENTILE(IF($AC$2:$AC$5092=AC2606, $AT$2:$AT$5092), 0.25) - 1.5 * (PERCENTILE(IF($AC$2:$AC$5092=AC2606, $AT$2:$AT$5092), 0.75) - PERCENTILE(IF($AC$2:$AC$5092=AC2606, $AT$2:$AT$5092), 0.25)), AT2606 &gt; PERCENTILE(IF($AC$2:$AC$5092=AC2606, $AT$2:$AT$5092), 0.75) + 1.5 * (PERCENTILE(IF($AC$2:$AC$5092=AC2606, $AT$2:$AT$5092), 0.75) - PERCENTILE(IF($AC$2:$AC$5092=AC2606, $AT$2:$AT$5092), 0.25))), "ตัด", "เก็บ"))</f>
        <v>ตัด</v>
      </c>
      <c r="AW2606" s="1">
        <f t="shared" si="122"/>
        <v>3873.7679454274344</v>
      </c>
      <c r="AX2606" s="1">
        <v>2781.4385174989698</v>
      </c>
      <c r="AY2606" s="1">
        <v>1442.3076923076924</v>
      </c>
    </row>
    <row r="2607" spans="1:51" x14ac:dyDescent="0.2">
      <c r="A2607" s="3">
        <v>45789</v>
      </c>
      <c r="B2607">
        <v>45789</v>
      </c>
      <c r="C2607" t="s">
        <v>8317</v>
      </c>
      <c r="D2607" t="s">
        <v>66</v>
      </c>
      <c r="E2607" t="s">
        <v>124</v>
      </c>
      <c r="F2607" t="s">
        <v>360</v>
      </c>
      <c r="G2607" s="1">
        <v>0</v>
      </c>
      <c r="H2607" s="1">
        <v>0</v>
      </c>
      <c r="I2607" s="1">
        <v>500</v>
      </c>
      <c r="J2607" s="1">
        <v>0</v>
      </c>
      <c r="K2607" s="1">
        <v>0</v>
      </c>
      <c r="L2607" s="1">
        <v>0</v>
      </c>
      <c r="M2607" s="1">
        <v>0</v>
      </c>
      <c r="N2607" s="1">
        <v>0</v>
      </c>
      <c r="O2607" s="1">
        <v>500</v>
      </c>
      <c r="P2607" t="s">
        <v>8318</v>
      </c>
      <c r="Q2607" s="2">
        <v>244116</v>
      </c>
      <c r="R2607" t="s">
        <v>70</v>
      </c>
      <c r="S2607">
        <v>0</v>
      </c>
      <c r="T2607" t="s">
        <v>71</v>
      </c>
      <c r="U2607" t="s">
        <v>161</v>
      </c>
      <c r="V2607" s="1">
        <v>0</v>
      </c>
      <c r="W2607" s="1">
        <v>0</v>
      </c>
      <c r="X2607" s="1">
        <v>0</v>
      </c>
      <c r="AA2607" t="s">
        <v>58</v>
      </c>
      <c r="AB2607" s="1">
        <v>0</v>
      </c>
      <c r="AC2607" s="4">
        <f>IF(ISNUMBER(MATCH(AD2607, $AD$2:AD2606, 0)), INDEX($AC$2:AC2606, MATCH(AD2607, $AD$2:AD2606, 0)), MAX($AC$2:AC2606)+1)</f>
        <v>9</v>
      </c>
      <c r="AD2607" t="str">
        <f t="shared" si="123"/>
        <v>เชียงใหม่-พุทธมณฑลสาย 2</v>
      </c>
      <c r="AE2607" t="s">
        <v>73</v>
      </c>
      <c r="AF2607" s="1">
        <v>0</v>
      </c>
      <c r="AG2607" s="1">
        <v>0</v>
      </c>
      <c r="AH2607" s="1">
        <v>0</v>
      </c>
      <c r="AI2607" t="s">
        <v>8319</v>
      </c>
      <c r="AJ2607" s="1">
        <v>1</v>
      </c>
      <c r="AK2607" s="1">
        <v>720</v>
      </c>
      <c r="AL2607" s="1">
        <v>720</v>
      </c>
      <c r="AM2607" s="1">
        <v>1</v>
      </c>
      <c r="AN2607" s="1">
        <v>0</v>
      </c>
      <c r="AO2607" s="1">
        <v>0</v>
      </c>
      <c r="AP2607" s="1">
        <v>0</v>
      </c>
      <c r="AQ2607" s="1">
        <v>0</v>
      </c>
      <c r="AR2607" s="1">
        <v>500</v>
      </c>
      <c r="AS2607" s="1">
        <v>1945.9970895401957</v>
      </c>
      <c r="AT2607" s="1">
        <f>Table1[[#This Row],[รวมต้นทุนค่าเดินทาง]]+Table1[[#This Row],[รวมต้นทุนค่าซ่อม]]+Table1[[#This Row],[รวมค่าเสื่อม]]</f>
        <v>4425.046977432572</v>
      </c>
      <c r="AU2607" s="1">
        <f t="shared" si="121"/>
        <v>4623.2312262414152</v>
      </c>
      <c r="AV2607" s="1" t="str" cm="1">
        <f t="array" ref="AV2607">IF(AC2607&lt;4, "เก็บ", IF(OR(AT2607 &lt; PERCENTILE(IF($AC$2:$AC$5092=AC2607, $AT$2:$AT$5092), 0.25) - 1.5 * (PERCENTILE(IF($AC$2:$AC$5092=AC2607, $AT$2:$AT$5092), 0.75) - PERCENTILE(IF($AC$2:$AC$5092=AC2607, $AT$2:$AT$5092), 0.25)), AT2607 &gt; PERCENTILE(IF($AC$2:$AC$5092=AC2607, $AT$2:$AT$5092), 0.75) + 1.5 * (PERCENTILE(IF($AC$2:$AC$5092=AC2607, $AT$2:$AT$5092), 0.75) - PERCENTILE(IF($AC$2:$AC$5092=AC2607, $AT$2:$AT$5092), 0.25))), "ตัด", "เก็บ"))</f>
        <v>เก็บ</v>
      </c>
      <c r="AW2607" s="1">
        <f t="shared" si="122"/>
        <v>4005.4952465164292</v>
      </c>
      <c r="AX2607" s="1">
        <v>2577.9546108768855</v>
      </c>
      <c r="AY2607" s="1">
        <v>1979.0498878923768</v>
      </c>
    </row>
    <row r="2608" spans="1:51" x14ac:dyDescent="0.2">
      <c r="A2608" s="3">
        <v>45789</v>
      </c>
      <c r="B2608">
        <v>45789</v>
      </c>
      <c r="C2608" t="s">
        <v>8320</v>
      </c>
      <c r="D2608" t="s">
        <v>66</v>
      </c>
      <c r="E2608" t="s">
        <v>67</v>
      </c>
      <c r="F2608" t="s">
        <v>704</v>
      </c>
      <c r="G2608" s="1">
        <v>0</v>
      </c>
      <c r="H2608" s="1">
        <v>779</v>
      </c>
      <c r="I2608" s="1">
        <v>400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>
        <v>400</v>
      </c>
      <c r="P2608" t="s">
        <v>8321</v>
      </c>
      <c r="Q2608" s="2">
        <v>244116</v>
      </c>
      <c r="R2608" t="s">
        <v>70</v>
      </c>
      <c r="S2608">
        <v>0</v>
      </c>
      <c r="T2608" t="s">
        <v>88</v>
      </c>
      <c r="U2608" t="s">
        <v>93</v>
      </c>
      <c r="V2608" s="1">
        <v>0</v>
      </c>
      <c r="W2608" s="1">
        <v>0</v>
      </c>
      <c r="X2608" s="1">
        <v>0</v>
      </c>
      <c r="AA2608" t="s">
        <v>58</v>
      </c>
      <c r="AB2608" s="1">
        <v>0</v>
      </c>
      <c r="AC2608" s="4">
        <f>IF(ISNUMBER(MATCH(AD2608, $AD$2:AD2607, 0)), INDEX($AC$2:AC2607, MATCH(AD2608, $AD$2:AD2607, 0)), MAX($AC$2:AC2607)+1)</f>
        <v>51</v>
      </c>
      <c r="AD2608" t="str">
        <f t="shared" si="123"/>
        <v>แพร่-ตลาดไท</v>
      </c>
      <c r="AE2608" t="s">
        <v>73</v>
      </c>
      <c r="AF2608" s="1">
        <v>0</v>
      </c>
      <c r="AG2608" s="1">
        <v>0</v>
      </c>
      <c r="AH2608" s="1">
        <v>0</v>
      </c>
      <c r="AI2608" t="s">
        <v>8322</v>
      </c>
      <c r="AJ2608" s="1">
        <v>1</v>
      </c>
      <c r="AK2608" s="1">
        <v>572</v>
      </c>
      <c r="AL2608" s="1">
        <v>572</v>
      </c>
      <c r="AM2608" s="1">
        <v>1</v>
      </c>
      <c r="AN2608" s="1">
        <v>0</v>
      </c>
      <c r="AO2608" s="1">
        <v>0</v>
      </c>
      <c r="AP2608" s="1">
        <v>0</v>
      </c>
      <c r="AQ2608" s="1">
        <v>0</v>
      </c>
      <c r="AR2608" s="1">
        <v>1179</v>
      </c>
      <c r="AS2608" s="1">
        <v>4689.4450441239442</v>
      </c>
      <c r="AT2608" s="1">
        <f>Table1[[#This Row],[รวมต้นทุนค่าเดินทาง]]+Table1[[#This Row],[รวมต้นทุนค่าซ่อม]]+Table1[[#This Row],[รวมค่าเสื่อม]]</f>
        <v>8888.4196795075841</v>
      </c>
      <c r="AU2608" s="1">
        <f t="shared" si="121"/>
        <v>4737.6107634746759</v>
      </c>
      <c r="AV2608" s="1" t="str" cm="1">
        <f t="array" ref="AV2608">IF(AC2608&lt;4, "เก็บ", IF(OR(AT2608 &lt; PERCENTILE(IF($AC$2:$AC$5092=AC2608, $AT$2:$AT$5092), 0.25) - 1.5 * (PERCENTILE(IF($AC$2:$AC$5092=AC2608, $AT$2:$AT$5092), 0.75) - PERCENTILE(IF($AC$2:$AC$5092=AC2608, $AT$2:$AT$5092), 0.25)), AT2608 &gt; PERCENTILE(IF($AC$2:$AC$5092=AC2608, $AT$2:$AT$5092), 0.75) + 1.5 * (PERCENTILE(IF($AC$2:$AC$5092=AC2608, $AT$2:$AT$5092), 0.75) - PERCENTILE(IF($AC$2:$AC$5092=AC2608, $AT$2:$AT$5092), 0.25))), "ตัด", "เก็บ"))</f>
        <v>ตัด</v>
      </c>
      <c r="AW2608" s="1">
        <f t="shared" si="122"/>
        <v>4487.1668970521196</v>
      </c>
      <c r="AX2608" s="1">
        <v>3014.4338711558335</v>
      </c>
      <c r="AY2608" s="1">
        <v>3019.9746353836399</v>
      </c>
    </row>
    <row r="2609" spans="1:51" x14ac:dyDescent="0.2">
      <c r="A2609" s="3">
        <v>45789</v>
      </c>
      <c r="B2609">
        <v>45789</v>
      </c>
      <c r="C2609" t="s">
        <v>8323</v>
      </c>
      <c r="D2609" t="s">
        <v>66</v>
      </c>
      <c r="E2609" t="s">
        <v>67</v>
      </c>
      <c r="F2609" t="s">
        <v>529</v>
      </c>
      <c r="G2609" s="1">
        <v>0</v>
      </c>
      <c r="H2609" s="1">
        <v>779</v>
      </c>
      <c r="I2609" s="1">
        <v>400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  <c r="O2609" s="1">
        <v>400</v>
      </c>
      <c r="P2609" t="s">
        <v>8324</v>
      </c>
      <c r="Q2609" s="2">
        <v>244116</v>
      </c>
      <c r="R2609" t="s">
        <v>70</v>
      </c>
      <c r="S2609">
        <v>0</v>
      </c>
      <c r="T2609" t="s">
        <v>88</v>
      </c>
      <c r="U2609" t="s">
        <v>93</v>
      </c>
      <c r="V2609" s="1">
        <v>0</v>
      </c>
      <c r="W2609" s="1">
        <v>0</v>
      </c>
      <c r="X2609" s="1">
        <v>0</v>
      </c>
      <c r="AA2609" t="s">
        <v>58</v>
      </c>
      <c r="AB2609" s="1">
        <v>0</v>
      </c>
      <c r="AC2609" s="4">
        <f>IF(ISNUMBER(MATCH(AD2609, $AD$2:AD2608, 0)), INDEX($AC$2:AC2608, MATCH(AD2609, $AD$2:AD2608, 0)), MAX($AC$2:AC2608)+1)</f>
        <v>51</v>
      </c>
      <c r="AD2609" t="str">
        <f t="shared" si="123"/>
        <v>แพร่-ตลาดไท</v>
      </c>
      <c r="AE2609" t="s">
        <v>73</v>
      </c>
      <c r="AF2609" s="1">
        <v>0</v>
      </c>
      <c r="AG2609" s="1">
        <v>0</v>
      </c>
      <c r="AH2609" s="1">
        <v>0</v>
      </c>
      <c r="AI2609" t="s">
        <v>8325</v>
      </c>
      <c r="AJ2609" s="1">
        <v>1</v>
      </c>
      <c r="AK2609" s="1">
        <v>572</v>
      </c>
      <c r="AL2609" s="1">
        <v>572</v>
      </c>
      <c r="AM2609" s="1">
        <v>1</v>
      </c>
      <c r="AN2609" s="1">
        <v>0</v>
      </c>
      <c r="AO2609" s="1">
        <v>0</v>
      </c>
      <c r="AP2609" s="1">
        <v>0</v>
      </c>
      <c r="AQ2609" s="1">
        <v>0</v>
      </c>
      <c r="AR2609" s="1">
        <v>1179</v>
      </c>
      <c r="AS2609" s="1">
        <v>3341.5626317797837</v>
      </c>
      <c r="AT2609" s="1">
        <f>Table1[[#This Row],[รวมต้นทุนค่าเดินทาง]]+Table1[[#This Row],[รวมต้นทุนค่าซ่อม]]+Table1[[#This Row],[รวมค่าเสื่อม]]</f>
        <v>7065.8115005580639</v>
      </c>
      <c r="AU2609" s="1">
        <f t="shared" si="121"/>
        <v>4737.6107634746759</v>
      </c>
      <c r="AV2609" s="1" t="str" cm="1">
        <f t="array" ref="AV2609">IF(AC2609&lt;4, "เก็บ", IF(OR(AT2609 &lt; PERCENTILE(IF($AC$2:$AC$5092=AC2609, $AT$2:$AT$5092), 0.25) - 1.5 * (PERCENTILE(IF($AC$2:$AC$5092=AC2609, $AT$2:$AT$5092), 0.75) - PERCENTILE(IF($AC$2:$AC$5092=AC2609, $AT$2:$AT$5092), 0.25)), AT2609 &gt; PERCENTILE(IF($AC$2:$AC$5092=AC2609, $AT$2:$AT$5092), 0.75) + 1.5 * (PERCENTILE(IF($AC$2:$AC$5092=AC2609, $AT$2:$AT$5092), 0.75) - PERCENTILE(IF($AC$2:$AC$5092=AC2609, $AT$2:$AT$5092), 0.25))), "ตัด", "เก็บ"))</f>
        <v>เก็บ</v>
      </c>
      <c r="AW2609" s="1">
        <f t="shared" si="122"/>
        <v>4487.1668970521196</v>
      </c>
      <c r="AX2609" s="1">
        <v>3014.4338711558335</v>
      </c>
      <c r="AY2609" s="1">
        <v>2545.2488687782807</v>
      </c>
    </row>
    <row r="2610" spans="1:51" x14ac:dyDescent="0.2">
      <c r="A2610" s="3">
        <v>45790</v>
      </c>
      <c r="B2610">
        <v>45790</v>
      </c>
      <c r="C2610" t="s">
        <v>8326</v>
      </c>
      <c r="D2610" t="s">
        <v>51</v>
      </c>
      <c r="E2610" t="s">
        <v>61</v>
      </c>
      <c r="F2610" t="s">
        <v>1217</v>
      </c>
      <c r="G2610" s="1">
        <v>2700</v>
      </c>
      <c r="H2610" s="1">
        <v>4393</v>
      </c>
      <c r="I2610" s="1">
        <v>1900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  <c r="O2610" s="1">
        <v>4600</v>
      </c>
      <c r="P2610" t="s">
        <v>8327</v>
      </c>
      <c r="Q2610" s="2">
        <v>244118</v>
      </c>
      <c r="R2610" t="s">
        <v>55</v>
      </c>
      <c r="S2610">
        <v>0</v>
      </c>
      <c r="T2610" t="s">
        <v>71</v>
      </c>
      <c r="U2610" t="s">
        <v>57</v>
      </c>
      <c r="V2610" s="1">
        <v>2500</v>
      </c>
      <c r="W2610" s="1">
        <v>0</v>
      </c>
      <c r="X2610" s="1">
        <v>0</v>
      </c>
      <c r="AA2610" t="s">
        <v>58</v>
      </c>
      <c r="AB2610" s="1">
        <v>0</v>
      </c>
      <c r="AC2610" s="4">
        <f>IF(ISNUMBER(MATCH(AD2610, $AD$2:AD2609, 0)), INDEX($AC$2:AC2609, MATCH(AD2610, $AD$2:AD2609, 0)), MAX($AC$2:AC2609)+1)</f>
        <v>10</v>
      </c>
      <c r="AD2610" t="str">
        <f t="shared" si="123"/>
        <v>เชียงใหม่-กองลอย</v>
      </c>
      <c r="AE2610" t="s">
        <v>55</v>
      </c>
      <c r="AF2610" s="1">
        <v>0</v>
      </c>
      <c r="AG2610" s="1">
        <v>0</v>
      </c>
      <c r="AH2610" s="1">
        <v>0</v>
      </c>
      <c r="AI2610" t="s">
        <v>8328</v>
      </c>
      <c r="AJ2610" s="1">
        <v>1</v>
      </c>
      <c r="AK2610" s="1">
        <v>0</v>
      </c>
      <c r="AL2610" s="1">
        <v>0</v>
      </c>
      <c r="AM2610" s="1">
        <v>0</v>
      </c>
      <c r="AN2610" s="1">
        <v>0</v>
      </c>
      <c r="AO2610" s="1">
        <v>0</v>
      </c>
      <c r="AP2610" s="1">
        <v>0</v>
      </c>
      <c r="AQ2610" s="1">
        <v>0</v>
      </c>
      <c r="AR2610" s="1">
        <v>11493</v>
      </c>
      <c r="AS2610" s="1">
        <v>15.105882352941178</v>
      </c>
      <c r="AT2610" s="1">
        <f>Table1[[#This Row],[รวมต้นทุนค่าเดินทาง]]+Table1[[#This Row],[รวมต้นทุนค่าซ่อม]]+Table1[[#This Row],[รวมค่าเสื่อม]]</f>
        <v>13461.230882352942</v>
      </c>
      <c r="AU2610" s="1">
        <f t="shared" si="121"/>
        <v>14957.32855761775</v>
      </c>
      <c r="AV2610" s="1" t="str" cm="1">
        <f t="array" ref="AV2610">IF(AC2610&lt;4, "เก็บ", IF(OR(AT2610 &lt; PERCENTILE(IF($AC$2:$AC$5092=AC2610, $AT$2:$AT$5092), 0.25) - 1.5 * (PERCENTILE(IF($AC$2:$AC$5092=AC2610, $AT$2:$AT$5092), 0.75) - PERCENTILE(IF($AC$2:$AC$5092=AC2610, $AT$2:$AT$5092), 0.25)), AT2610 &gt; PERCENTILE(IF($AC$2:$AC$5092=AC2610, $AT$2:$AT$5092), 0.75) + 1.5 * (PERCENTILE(IF($AC$2:$AC$5092=AC2610, $AT$2:$AT$5092), 0.75) - PERCENTILE(IF($AC$2:$AC$5092=AC2610, $AT$2:$AT$5092), 0.25))), "ตัด", "เก็บ"))</f>
        <v>เก็บ</v>
      </c>
      <c r="AW2610" s="1">
        <f t="shared" si="122"/>
        <v>14419.089162907676</v>
      </c>
      <c r="AX2610" s="1">
        <v>15077.196593123563</v>
      </c>
      <c r="AY2610" s="1">
        <v>1953.125</v>
      </c>
    </row>
    <row r="2611" spans="1:51" x14ac:dyDescent="0.2">
      <c r="A2611" s="3">
        <v>45790</v>
      </c>
      <c r="B2611">
        <v>45790</v>
      </c>
      <c r="C2611" t="s">
        <v>8329</v>
      </c>
      <c r="D2611" t="s">
        <v>66</v>
      </c>
      <c r="E2611" t="s">
        <v>184</v>
      </c>
      <c r="F2611" t="s">
        <v>185</v>
      </c>
      <c r="G2611" s="1">
        <v>2000</v>
      </c>
      <c r="H2611" s="1">
        <v>5273</v>
      </c>
      <c r="I2611" s="1">
        <v>750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s="1">
        <v>2750</v>
      </c>
      <c r="P2611" t="s">
        <v>8330</v>
      </c>
      <c r="Q2611" s="2">
        <v>244118</v>
      </c>
      <c r="R2611" t="s">
        <v>55</v>
      </c>
      <c r="S2611">
        <v>0</v>
      </c>
      <c r="T2611" t="s">
        <v>71</v>
      </c>
      <c r="U2611" t="s">
        <v>57</v>
      </c>
      <c r="V2611" s="1">
        <v>3896</v>
      </c>
      <c r="W2611" s="1">
        <v>1355</v>
      </c>
      <c r="X2611" s="1">
        <v>0</v>
      </c>
      <c r="Y2611" t="s">
        <v>71</v>
      </c>
      <c r="Z2611" t="s">
        <v>57</v>
      </c>
      <c r="AA2611" t="s">
        <v>58</v>
      </c>
      <c r="AB2611" s="1">
        <v>0</v>
      </c>
      <c r="AC2611" s="4">
        <f>IF(ISNUMBER(MATCH(AD2611, $AD$2:AD2610, 0)), INDEX($AC$2:AC2610, MATCH(AD2611, $AD$2:AD2610, 0)), MAX($AC$2:AC2610)+1)</f>
        <v>10</v>
      </c>
      <c r="AD2611" t="str">
        <f t="shared" si="123"/>
        <v>เชียงใหม่-กองลอย</v>
      </c>
      <c r="AE2611" t="s">
        <v>55</v>
      </c>
      <c r="AF2611" s="1">
        <v>0</v>
      </c>
      <c r="AG2611" s="1">
        <v>0</v>
      </c>
      <c r="AH2611" s="1">
        <v>0</v>
      </c>
      <c r="AI2611" t="s">
        <v>8331</v>
      </c>
      <c r="AJ2611" s="1">
        <v>1</v>
      </c>
      <c r="AK2611" s="1">
        <v>0</v>
      </c>
      <c r="AL2611" s="1">
        <v>0</v>
      </c>
      <c r="AM2611" s="1">
        <v>0</v>
      </c>
      <c r="AN2611" s="1">
        <v>0</v>
      </c>
      <c r="AO2611" s="1">
        <v>0</v>
      </c>
      <c r="AP2611" s="1">
        <v>0</v>
      </c>
      <c r="AQ2611" s="1">
        <v>0</v>
      </c>
      <c r="AR2611" s="1">
        <v>13274</v>
      </c>
      <c r="AS2611" s="1">
        <v>5069.0361111111097</v>
      </c>
      <c r="AT2611" s="1">
        <f>Table1[[#This Row],[รวมต้นทุนค่าเดินทาง]]+Table1[[#This Row],[รวมต้นทุนค่าซ่อม]]+Table1[[#This Row],[รวมค่าเสื่อม]]</f>
        <v>19997.44787581699</v>
      </c>
      <c r="AU2611" s="1">
        <f t="shared" si="121"/>
        <v>14957.32855761775</v>
      </c>
      <c r="AV2611" s="1" t="str" cm="1">
        <f t="array" ref="AV2611">IF(AC2611&lt;4, "เก็บ", IF(OR(AT2611 &lt; PERCENTILE(IF($AC$2:$AC$5092=AC2611, $AT$2:$AT$5092), 0.25) - 1.5 * (PERCENTILE(IF($AC$2:$AC$5092=AC2611, $AT$2:$AT$5092), 0.75) - PERCENTILE(IF($AC$2:$AC$5092=AC2611, $AT$2:$AT$5092), 0.25)), AT2611 &gt; PERCENTILE(IF($AC$2:$AC$5092=AC2611, $AT$2:$AT$5092), 0.75) + 1.5 * (PERCENTILE(IF($AC$2:$AC$5092=AC2611, $AT$2:$AT$5092), 0.75) - PERCENTILE(IF($AC$2:$AC$5092=AC2611, $AT$2:$AT$5092), 0.25))), "ตัด", "เก็บ"))</f>
        <v>ตัด</v>
      </c>
      <c r="AW2611" s="1">
        <f t="shared" si="122"/>
        <v>14419.089162907676</v>
      </c>
      <c r="AX2611" s="1">
        <v>15077.196593123563</v>
      </c>
      <c r="AY2611" s="1">
        <v>1654.4117647058824</v>
      </c>
    </row>
    <row r="2612" spans="1:51" x14ac:dyDescent="0.2">
      <c r="A2612" s="3">
        <v>45790</v>
      </c>
      <c r="B2612">
        <v>45790</v>
      </c>
      <c r="C2612" t="s">
        <v>8332</v>
      </c>
      <c r="D2612" t="s">
        <v>66</v>
      </c>
      <c r="E2612" t="s">
        <v>67</v>
      </c>
      <c r="F2612" t="s">
        <v>68</v>
      </c>
      <c r="G2612" s="1">
        <v>0</v>
      </c>
      <c r="H2612" s="1">
        <v>0</v>
      </c>
      <c r="I2612" s="1">
        <v>500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  <c r="O2612" s="1">
        <v>500</v>
      </c>
      <c r="P2612" t="s">
        <v>8333</v>
      </c>
      <c r="Q2612" s="2">
        <v>244117</v>
      </c>
      <c r="R2612" t="s">
        <v>70</v>
      </c>
      <c r="S2612">
        <v>0</v>
      </c>
      <c r="T2612" t="s">
        <v>71</v>
      </c>
      <c r="U2612" t="s">
        <v>72</v>
      </c>
      <c r="V2612" s="1">
        <v>0</v>
      </c>
      <c r="W2612" s="1">
        <v>0</v>
      </c>
      <c r="X2612" s="1">
        <v>0</v>
      </c>
      <c r="AA2612" t="s">
        <v>58</v>
      </c>
      <c r="AB2612" s="1">
        <v>0</v>
      </c>
      <c r="AC2612" s="4">
        <f>IF(ISNUMBER(MATCH(AD2612, $AD$2:AD2611, 0)), INDEX($AC$2:AC2611, MATCH(AD2612, $AD$2:AD2611, 0)), MAX($AC$2:AC2611)+1)</f>
        <v>2</v>
      </c>
      <c r="AD2612" t="str">
        <f t="shared" si="123"/>
        <v>เชียงใหม่-พุทธมณฑลสาย 5</v>
      </c>
      <c r="AE2612" t="s">
        <v>73</v>
      </c>
      <c r="AF2612" s="1">
        <v>0</v>
      </c>
      <c r="AG2612" s="1">
        <v>0</v>
      </c>
      <c r="AH2612" s="1">
        <v>0</v>
      </c>
      <c r="AI2612" t="s">
        <v>8334</v>
      </c>
      <c r="AJ2612" s="1">
        <v>1</v>
      </c>
      <c r="AK2612" s="1">
        <v>720</v>
      </c>
      <c r="AL2612" s="1">
        <v>720</v>
      </c>
      <c r="AM2612" s="1">
        <v>1</v>
      </c>
      <c r="AN2612" s="1">
        <v>0</v>
      </c>
      <c r="AO2612" s="1">
        <v>0</v>
      </c>
      <c r="AP2612" s="1">
        <v>0</v>
      </c>
      <c r="AQ2612" s="1">
        <v>0</v>
      </c>
      <c r="AR2612" s="1">
        <v>500</v>
      </c>
      <c r="AS2612" s="1">
        <v>1800.0354286530669</v>
      </c>
      <c r="AT2612" s="1">
        <f>Table1[[#This Row],[รวมต้นทุนค่าเดินทาง]]+Table1[[#This Row],[รวมต้นทุนค่าซ่อม]]+Table1[[#This Row],[รวมค่าเสื่อม]]</f>
        <v>3906.7685877888771</v>
      </c>
      <c r="AU2612" s="1">
        <f t="shared" si="121"/>
        <v>5026.5629662053279</v>
      </c>
      <c r="AV2612" s="1" t="str" cm="1">
        <f t="array" ref="AV2612">IF(AC2612&lt;4, "เก็บ", IF(OR(AT2612 &lt; PERCENTILE(IF($AC$2:$AC$5092=AC2612, $AT$2:$AT$5092), 0.25) - 1.5 * (PERCENTILE(IF($AC$2:$AC$5092=AC2612, $AT$2:$AT$5092), 0.75) - PERCENTILE(IF($AC$2:$AC$5092=AC2612, $AT$2:$AT$5092), 0.25)), AT2612 &gt; PERCENTILE(IF($AC$2:$AC$5092=AC2612, $AT$2:$AT$5092), 0.75) + 1.5 * (PERCENTILE(IF($AC$2:$AC$5092=AC2612, $AT$2:$AT$5092), 0.75) - PERCENTILE(IF($AC$2:$AC$5092=AC2612, $AT$2:$AT$5092), 0.25))), "ตัด", "เก็บ"))</f>
        <v>เก็บ</v>
      </c>
      <c r="AW2612" s="1">
        <f t="shared" si="122"/>
        <v>5026.5629662053279</v>
      </c>
      <c r="AX2612" s="1">
        <v>4064.5059139663294</v>
      </c>
      <c r="AY2612" s="1">
        <v>1606.7331591358102</v>
      </c>
    </row>
    <row r="2613" spans="1:51" x14ac:dyDescent="0.2">
      <c r="A2613" s="3">
        <v>45790</v>
      </c>
      <c r="B2613">
        <v>45790</v>
      </c>
      <c r="C2613" t="s">
        <v>8335</v>
      </c>
      <c r="D2613" t="s">
        <v>66</v>
      </c>
      <c r="E2613" t="s">
        <v>105</v>
      </c>
      <c r="F2613" t="s">
        <v>1237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779</v>
      </c>
      <c r="O2613" s="1">
        <v>779</v>
      </c>
      <c r="P2613" t="s">
        <v>8336</v>
      </c>
      <c r="Q2613" s="2">
        <v>244117</v>
      </c>
      <c r="R2613" t="s">
        <v>55</v>
      </c>
      <c r="S2613">
        <v>0</v>
      </c>
      <c r="T2613" t="s">
        <v>87</v>
      </c>
      <c r="U2613" t="s">
        <v>71</v>
      </c>
      <c r="V2613" s="1">
        <v>0</v>
      </c>
      <c r="W2613" s="1">
        <v>682</v>
      </c>
      <c r="X2613" s="1">
        <v>0</v>
      </c>
      <c r="Y2613" t="s">
        <v>108</v>
      </c>
      <c r="Z2613" t="s">
        <v>71</v>
      </c>
      <c r="AA2613" t="s">
        <v>344</v>
      </c>
      <c r="AB2613" s="1">
        <v>0</v>
      </c>
      <c r="AC2613" s="4">
        <f>IF(ISNUMBER(MATCH(AD2613, $AD$2:AD2612, 0)), INDEX($AC$2:AC2612, MATCH(AD2613, $AD$2:AD2612, 0)), MAX($AC$2:AC2612)+1)</f>
        <v>6</v>
      </c>
      <c r="AD2613" t="str">
        <f t="shared" si="123"/>
        <v>เชียงราย-เชียงใหม่</v>
      </c>
      <c r="AE2613" t="s">
        <v>55</v>
      </c>
      <c r="AF2613" s="1">
        <v>0</v>
      </c>
      <c r="AG2613" s="1">
        <v>0</v>
      </c>
      <c r="AH2613" s="1">
        <v>0</v>
      </c>
      <c r="AI2613" t="s">
        <v>8337</v>
      </c>
      <c r="AJ2613" s="1">
        <v>1</v>
      </c>
      <c r="AK2613" s="1">
        <v>0</v>
      </c>
      <c r="AL2613" s="1">
        <v>0</v>
      </c>
      <c r="AM2613" s="1">
        <v>0</v>
      </c>
      <c r="AN2613" s="1">
        <v>0</v>
      </c>
      <c r="AO2613" s="1">
        <v>0</v>
      </c>
      <c r="AP2613" s="1">
        <v>0</v>
      </c>
      <c r="AQ2613" s="1">
        <v>0</v>
      </c>
      <c r="AR2613" s="1">
        <v>1461</v>
      </c>
      <c r="AS2613" s="1">
        <v>1823.339537037037</v>
      </c>
      <c r="AT2613" s="1">
        <f>Table1[[#This Row],[รวมต้นทุนค่าเดินทาง]]+Table1[[#This Row],[รวมต้นทุนค่าซ่อม]]+Table1[[#This Row],[รวมค่าเสื่อม]]</f>
        <v>4943.3257121522447</v>
      </c>
      <c r="AU2613" s="1">
        <f t="shared" si="121"/>
        <v>4428.3346813776061</v>
      </c>
      <c r="AV2613" s="1" t="str" cm="1">
        <f t="array" ref="AV2613">IF(AC2613&lt;4, "เก็บ", IF(OR(AT2613 &lt; PERCENTILE(IF($AC$2:$AC$5092=AC2613, $AT$2:$AT$5092), 0.25) - 1.5 * (PERCENTILE(IF($AC$2:$AC$5092=AC2613, $AT$2:$AT$5092), 0.75) - PERCENTILE(IF($AC$2:$AC$5092=AC2613, $AT$2:$AT$5092), 0.25)), AT2613 &gt; PERCENTILE(IF($AC$2:$AC$5092=AC2613, $AT$2:$AT$5092), 0.75) + 1.5 * (PERCENTILE(IF($AC$2:$AC$5092=AC2613, $AT$2:$AT$5092), 0.75) - PERCENTILE(IF($AC$2:$AC$5092=AC2613, $AT$2:$AT$5092), 0.25))), "ตัด", "เก็บ"))</f>
        <v>เก็บ</v>
      </c>
      <c r="AW2613" s="1">
        <f t="shared" si="122"/>
        <v>3873.7679454274344</v>
      </c>
      <c r="AX2613" s="1">
        <v>2781.4385174989698</v>
      </c>
      <c r="AY2613" s="1">
        <v>1658.9861751152073</v>
      </c>
    </row>
    <row r="2614" spans="1:51" x14ac:dyDescent="0.2">
      <c r="A2614" s="3">
        <v>45791</v>
      </c>
      <c r="B2614">
        <v>45791</v>
      </c>
      <c r="C2614" t="s">
        <v>8338</v>
      </c>
      <c r="D2614" t="s">
        <v>51</v>
      </c>
      <c r="E2614" t="s">
        <v>61</v>
      </c>
      <c r="F2614" t="s">
        <v>62</v>
      </c>
      <c r="G2614" s="1">
        <v>2700</v>
      </c>
      <c r="H2614" s="1">
        <v>4393</v>
      </c>
      <c r="I2614" s="1">
        <v>1900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>
        <v>4600</v>
      </c>
      <c r="P2614" t="s">
        <v>8339</v>
      </c>
      <c r="Q2614" s="2">
        <v>244119</v>
      </c>
      <c r="R2614" t="s">
        <v>55</v>
      </c>
      <c r="S2614">
        <v>0</v>
      </c>
      <c r="T2614" t="s">
        <v>71</v>
      </c>
      <c r="U2614" t="s">
        <v>57</v>
      </c>
      <c r="V2614" s="1">
        <v>2500</v>
      </c>
      <c r="W2614" s="1">
        <v>0</v>
      </c>
      <c r="X2614" s="1">
        <v>0</v>
      </c>
      <c r="AA2614" t="s">
        <v>58</v>
      </c>
      <c r="AB2614" s="1">
        <v>0</v>
      </c>
      <c r="AC2614" s="4">
        <f>IF(ISNUMBER(MATCH(AD2614, $AD$2:AD2613, 0)), INDEX($AC$2:AC2613, MATCH(AD2614, $AD$2:AD2613, 0)), MAX($AC$2:AC2613)+1)</f>
        <v>10</v>
      </c>
      <c r="AD2614" t="str">
        <f t="shared" si="123"/>
        <v>เชียงใหม่-กองลอย</v>
      </c>
      <c r="AE2614" t="s">
        <v>55</v>
      </c>
      <c r="AF2614" s="1">
        <v>0</v>
      </c>
      <c r="AG2614" s="1">
        <v>0</v>
      </c>
      <c r="AH2614" s="1">
        <v>0</v>
      </c>
      <c r="AI2614" t="s">
        <v>8340</v>
      </c>
      <c r="AJ2614" s="1">
        <v>1</v>
      </c>
      <c r="AK2614" s="1">
        <v>0</v>
      </c>
      <c r="AL2614" s="1">
        <v>0</v>
      </c>
      <c r="AM2614" s="1">
        <v>0</v>
      </c>
      <c r="AN2614" s="1">
        <v>0</v>
      </c>
      <c r="AO2614" s="1">
        <v>0</v>
      </c>
      <c r="AP2614" s="1">
        <v>0</v>
      </c>
      <c r="AQ2614" s="1">
        <v>0</v>
      </c>
      <c r="AR2614" s="1">
        <v>11493</v>
      </c>
      <c r="AS2614" s="1">
        <v>19.753846153846155</v>
      </c>
      <c r="AT2614" s="1">
        <f>Table1[[#This Row],[รวมต้นทุนค่าเดินทาง]]+Table1[[#This Row],[รวมต้นทุนค่าซ่อม]]+Table1[[#This Row],[รวมค่าเสื่อม]]</f>
        <v>13727.320775287704</v>
      </c>
      <c r="AU2614" s="1">
        <f t="shared" si="121"/>
        <v>14957.32855761775</v>
      </c>
      <c r="AV2614" s="1" t="str" cm="1">
        <f t="array" ref="AV2614">IF(AC2614&lt;4, "เก็บ", IF(OR(AT2614 &lt; PERCENTILE(IF($AC$2:$AC$5092=AC2614, $AT$2:$AT$5092), 0.25) - 1.5 * (PERCENTILE(IF($AC$2:$AC$5092=AC2614, $AT$2:$AT$5092), 0.75) - PERCENTILE(IF($AC$2:$AC$5092=AC2614, $AT$2:$AT$5092), 0.25)), AT2614 &gt; PERCENTILE(IF($AC$2:$AC$5092=AC2614, $AT$2:$AT$5092), 0.75) + 1.5 * (PERCENTILE(IF($AC$2:$AC$5092=AC2614, $AT$2:$AT$5092), 0.75) - PERCENTILE(IF($AC$2:$AC$5092=AC2614, $AT$2:$AT$5092), 0.25))), "ตัด", "เก็บ"))</f>
        <v>เก็บ</v>
      </c>
      <c r="AW2614" s="1">
        <f t="shared" si="122"/>
        <v>14419.089162907676</v>
      </c>
      <c r="AX2614" s="1">
        <v>15077.196593123563</v>
      </c>
      <c r="AY2614" s="1">
        <v>2214.5669291338581</v>
      </c>
    </row>
    <row r="2615" spans="1:51" x14ac:dyDescent="0.2">
      <c r="A2615" s="3">
        <v>45791</v>
      </c>
      <c r="B2615">
        <v>45791</v>
      </c>
      <c r="C2615" t="s">
        <v>8341</v>
      </c>
      <c r="D2615" t="s">
        <v>66</v>
      </c>
      <c r="E2615" t="s">
        <v>124</v>
      </c>
      <c r="F2615" t="s">
        <v>360</v>
      </c>
      <c r="G2615" s="1">
        <v>0</v>
      </c>
      <c r="H2615" s="1">
        <v>0</v>
      </c>
      <c r="I2615" s="1">
        <v>500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>
        <v>500</v>
      </c>
      <c r="P2615" t="s">
        <v>8342</v>
      </c>
      <c r="Q2615" s="2">
        <v>244118</v>
      </c>
      <c r="R2615" t="s">
        <v>70</v>
      </c>
      <c r="S2615">
        <v>0</v>
      </c>
      <c r="T2615" t="s">
        <v>71</v>
      </c>
      <c r="U2615" t="s">
        <v>161</v>
      </c>
      <c r="V2615" s="1">
        <v>0</v>
      </c>
      <c r="W2615" s="1">
        <v>0</v>
      </c>
      <c r="X2615" s="1">
        <v>0</v>
      </c>
      <c r="AA2615" t="s">
        <v>58</v>
      </c>
      <c r="AB2615" s="1">
        <v>0</v>
      </c>
      <c r="AC2615" s="4">
        <f>IF(ISNUMBER(MATCH(AD2615, $AD$2:AD2614, 0)), INDEX($AC$2:AC2614, MATCH(AD2615, $AD$2:AD2614, 0)), MAX($AC$2:AC2614)+1)</f>
        <v>9</v>
      </c>
      <c r="AD2615" t="str">
        <f t="shared" si="123"/>
        <v>เชียงใหม่-พุทธมณฑลสาย 2</v>
      </c>
      <c r="AE2615" t="s">
        <v>73</v>
      </c>
      <c r="AF2615" s="1">
        <v>0</v>
      </c>
      <c r="AG2615" s="1">
        <v>0</v>
      </c>
      <c r="AH2615" s="1">
        <v>0</v>
      </c>
      <c r="AI2615" t="s">
        <v>8343</v>
      </c>
      <c r="AJ2615" s="1">
        <v>1</v>
      </c>
      <c r="AK2615" s="1">
        <v>720</v>
      </c>
      <c r="AL2615" s="1">
        <v>720</v>
      </c>
      <c r="AM2615" s="1">
        <v>1</v>
      </c>
      <c r="AN2615" s="1">
        <v>0</v>
      </c>
      <c r="AO2615" s="1">
        <v>0</v>
      </c>
      <c r="AP2615" s="1">
        <v>0</v>
      </c>
      <c r="AQ2615" s="1">
        <v>0</v>
      </c>
      <c r="AR2615" s="1">
        <v>500</v>
      </c>
      <c r="AS2615" s="1">
        <v>1472.6107407472191</v>
      </c>
      <c r="AT2615" s="1">
        <f>Table1[[#This Row],[รวมต้นทุนค่าเดินทาง]]+Table1[[#This Row],[รวมต้นทุนค่าซ่อม]]+Table1[[#This Row],[รวมค่าเสื่อม]]</f>
        <v>3844.8748458055848</v>
      </c>
      <c r="AU2615" s="1">
        <f t="shared" si="121"/>
        <v>4623.2312262414152</v>
      </c>
      <c r="AV2615" s="1" t="str" cm="1">
        <f t="array" ref="AV2615">IF(AC2615&lt;4, "เก็บ", IF(OR(AT2615 &lt; PERCENTILE(IF($AC$2:$AC$5092=AC2615, $AT$2:$AT$5092), 0.25) - 1.5 * (PERCENTILE(IF($AC$2:$AC$5092=AC2615, $AT$2:$AT$5092), 0.75) - PERCENTILE(IF($AC$2:$AC$5092=AC2615, $AT$2:$AT$5092), 0.25)), AT2615 &gt; PERCENTILE(IF($AC$2:$AC$5092=AC2615, $AT$2:$AT$5092), 0.75) + 1.5 * (PERCENTILE(IF($AC$2:$AC$5092=AC2615, $AT$2:$AT$5092), 0.75) - PERCENTILE(IF($AC$2:$AC$5092=AC2615, $AT$2:$AT$5092), 0.25))), "ตัด", "เก็บ"))</f>
        <v>เก็บ</v>
      </c>
      <c r="AW2615" s="1">
        <f t="shared" si="122"/>
        <v>4005.4952465164292</v>
      </c>
      <c r="AX2615" s="1">
        <v>2577.9546108768855</v>
      </c>
      <c r="AY2615" s="1">
        <v>1872.2641050583657</v>
      </c>
    </row>
    <row r="2616" spans="1:51" x14ac:dyDescent="0.2">
      <c r="A2616" s="3">
        <v>45791</v>
      </c>
      <c r="B2616">
        <v>45791</v>
      </c>
      <c r="C2616" t="s">
        <v>8344</v>
      </c>
      <c r="D2616" t="s">
        <v>66</v>
      </c>
      <c r="E2616" t="s">
        <v>184</v>
      </c>
      <c r="F2616" t="s">
        <v>1334</v>
      </c>
      <c r="G2616" s="1">
        <v>2000</v>
      </c>
      <c r="H2616" s="1">
        <v>5273</v>
      </c>
      <c r="I2616" s="1">
        <v>1300</v>
      </c>
      <c r="J2616" s="1">
        <v>0</v>
      </c>
      <c r="K2616" s="1">
        <v>0</v>
      </c>
      <c r="L2616" s="1">
        <v>0</v>
      </c>
      <c r="M2616" s="1">
        <v>0</v>
      </c>
      <c r="N2616" s="1">
        <v>0</v>
      </c>
      <c r="O2616" s="1">
        <v>3300</v>
      </c>
      <c r="P2616" t="s">
        <v>8345</v>
      </c>
      <c r="Q2616" s="2">
        <v>244119</v>
      </c>
      <c r="R2616" t="s">
        <v>55</v>
      </c>
      <c r="S2616">
        <v>0</v>
      </c>
      <c r="T2616" t="s">
        <v>71</v>
      </c>
      <c r="U2616" t="s">
        <v>57</v>
      </c>
      <c r="V2616" s="1">
        <v>3896</v>
      </c>
      <c r="W2616" s="1">
        <v>1355</v>
      </c>
      <c r="X2616" s="1">
        <v>0</v>
      </c>
      <c r="Y2616" t="s">
        <v>71</v>
      </c>
      <c r="Z2616" t="s">
        <v>57</v>
      </c>
      <c r="AA2616" t="s">
        <v>58</v>
      </c>
      <c r="AB2616" s="1">
        <v>0</v>
      </c>
      <c r="AC2616" s="4">
        <f>IF(ISNUMBER(MATCH(AD2616, $AD$2:AD2615, 0)), INDEX($AC$2:AC2615, MATCH(AD2616, $AD$2:AD2615, 0)), MAX($AC$2:AC2615)+1)</f>
        <v>10</v>
      </c>
      <c r="AD2616" t="str">
        <f t="shared" si="123"/>
        <v>เชียงใหม่-กองลอย</v>
      </c>
      <c r="AE2616" t="s">
        <v>55</v>
      </c>
      <c r="AF2616" s="1">
        <v>0</v>
      </c>
      <c r="AG2616" s="1">
        <v>0</v>
      </c>
      <c r="AH2616" s="1">
        <v>0</v>
      </c>
      <c r="AI2616" t="s">
        <v>8346</v>
      </c>
      <c r="AJ2616" s="1">
        <v>1</v>
      </c>
      <c r="AK2616" s="1">
        <v>0</v>
      </c>
      <c r="AL2616" s="1">
        <v>0</v>
      </c>
      <c r="AM2616" s="1">
        <v>0</v>
      </c>
      <c r="AN2616" s="1">
        <v>0</v>
      </c>
      <c r="AO2616" s="1">
        <v>0</v>
      </c>
      <c r="AP2616" s="1">
        <v>0</v>
      </c>
      <c r="AQ2616" s="1">
        <v>0</v>
      </c>
      <c r="AR2616" s="1">
        <v>13824</v>
      </c>
      <c r="AS2616" s="1">
        <v>223.29492063492063</v>
      </c>
      <c r="AT2616" s="1">
        <f>Table1[[#This Row],[รวมต้นทุนค่าเดินทาง]]+Table1[[#This Row],[รวมต้นทุนค่าซ่อม]]+Table1[[#This Row],[รวมค่าเสื่อม]]</f>
        <v>15386.580634920634</v>
      </c>
      <c r="AU2616" s="1">
        <f t="shared" si="121"/>
        <v>14957.32855761775</v>
      </c>
      <c r="AV2616" s="1" t="str" cm="1">
        <f t="array" ref="AV2616">IF(AC2616&lt;4, "เก็บ", IF(OR(AT2616 &lt; PERCENTILE(IF($AC$2:$AC$5092=AC2616, $AT$2:$AT$5092), 0.25) - 1.5 * (PERCENTILE(IF($AC$2:$AC$5092=AC2616, $AT$2:$AT$5092), 0.75) - PERCENTILE(IF($AC$2:$AC$5092=AC2616, $AT$2:$AT$5092), 0.25)), AT2616 &gt; PERCENTILE(IF($AC$2:$AC$5092=AC2616, $AT$2:$AT$5092), 0.75) + 1.5 * (PERCENTILE(IF($AC$2:$AC$5092=AC2616, $AT$2:$AT$5092), 0.75) - PERCENTILE(IF($AC$2:$AC$5092=AC2616, $AT$2:$AT$5092), 0.25))), "ตัด", "เก็บ"))</f>
        <v>เก็บ</v>
      </c>
      <c r="AW2616" s="1">
        <f t="shared" si="122"/>
        <v>14419.089162907676</v>
      </c>
      <c r="AX2616" s="1">
        <v>15077.196593123563</v>
      </c>
      <c r="AY2616" s="1">
        <v>1339.2857142857142</v>
      </c>
    </row>
    <row r="2617" spans="1:51" x14ac:dyDescent="0.2">
      <c r="A2617" s="3">
        <v>45791</v>
      </c>
      <c r="B2617">
        <v>45791</v>
      </c>
      <c r="C2617" t="s">
        <v>8347</v>
      </c>
      <c r="D2617" t="s">
        <v>66</v>
      </c>
      <c r="E2617" t="s">
        <v>124</v>
      </c>
      <c r="F2617" t="s">
        <v>324</v>
      </c>
      <c r="G2617" s="1">
        <v>0</v>
      </c>
      <c r="H2617" s="1">
        <v>0</v>
      </c>
      <c r="I2617" s="1">
        <v>400</v>
      </c>
      <c r="J2617" s="1">
        <v>0</v>
      </c>
      <c r="K2617" s="1">
        <v>0</v>
      </c>
      <c r="L2617" s="1">
        <v>0</v>
      </c>
      <c r="M2617" s="1">
        <v>0</v>
      </c>
      <c r="N2617" s="1">
        <v>0</v>
      </c>
      <c r="O2617" s="1">
        <v>400</v>
      </c>
      <c r="P2617" t="s">
        <v>8348</v>
      </c>
      <c r="Q2617" s="2">
        <v>244118</v>
      </c>
      <c r="R2617" t="s">
        <v>70</v>
      </c>
      <c r="S2617">
        <v>0</v>
      </c>
      <c r="T2617" t="s">
        <v>71</v>
      </c>
      <c r="U2617" t="s">
        <v>93</v>
      </c>
      <c r="V2617" s="1">
        <v>0</v>
      </c>
      <c r="W2617" s="1">
        <v>0</v>
      </c>
      <c r="X2617" s="1">
        <v>0</v>
      </c>
      <c r="AA2617" t="s">
        <v>58</v>
      </c>
      <c r="AB2617" s="1">
        <v>0</v>
      </c>
      <c r="AC2617" s="4">
        <f>IF(ISNUMBER(MATCH(AD2617, $AD$2:AD2616, 0)), INDEX($AC$2:AC2616, MATCH(AD2617, $AD$2:AD2616, 0)), MAX($AC$2:AC2616)+1)</f>
        <v>4</v>
      </c>
      <c r="AD2617" t="str">
        <f t="shared" si="123"/>
        <v>เชียงใหม่-ตลาดไท</v>
      </c>
      <c r="AE2617" t="s">
        <v>73</v>
      </c>
      <c r="AF2617" s="1">
        <v>0</v>
      </c>
      <c r="AG2617" s="1">
        <v>0</v>
      </c>
      <c r="AH2617" s="1">
        <v>0</v>
      </c>
      <c r="AI2617" t="s">
        <v>8349</v>
      </c>
      <c r="AJ2617" s="1">
        <v>1</v>
      </c>
      <c r="AK2617" s="1">
        <v>720</v>
      </c>
      <c r="AL2617" s="1">
        <v>720</v>
      </c>
      <c r="AM2617" s="1">
        <v>1</v>
      </c>
      <c r="AN2617" s="1">
        <v>0</v>
      </c>
      <c r="AO2617" s="1">
        <v>0</v>
      </c>
      <c r="AP2617" s="1">
        <v>0</v>
      </c>
      <c r="AQ2617" s="1">
        <v>0</v>
      </c>
      <c r="AR2617" s="1">
        <v>400</v>
      </c>
      <c r="AS2617" s="1">
        <v>2132.5512178242475</v>
      </c>
      <c r="AT2617" s="1">
        <f>Table1[[#This Row],[รวมต้นทุนค่าเดินทาง]]+Table1[[#This Row],[รวมต้นทุนค่าซ่อม]]+Table1[[#This Row],[รวมค่าเสื่อม]]</f>
        <v>6441.8649433144437</v>
      </c>
      <c r="AU2617" s="1">
        <f t="shared" si="121"/>
        <v>4256.109283997258</v>
      </c>
      <c r="AV2617" s="1" t="str" cm="1">
        <f t="array" ref="AV2617">IF(AC2617&lt;4, "เก็บ", IF(OR(AT2617 &lt; PERCENTILE(IF($AC$2:$AC$5092=AC2617, $AT$2:$AT$5092), 0.25) - 1.5 * (PERCENTILE(IF($AC$2:$AC$5092=AC2617, $AT$2:$AT$5092), 0.75) - PERCENTILE(IF($AC$2:$AC$5092=AC2617, $AT$2:$AT$5092), 0.25)), AT2617 &gt; PERCENTILE(IF($AC$2:$AC$5092=AC2617, $AT$2:$AT$5092), 0.75) + 1.5 * (PERCENTILE(IF($AC$2:$AC$5092=AC2617, $AT$2:$AT$5092), 0.75) - PERCENTILE(IF($AC$2:$AC$5092=AC2617, $AT$2:$AT$5092), 0.25))), "ตัด", "เก็บ"))</f>
        <v>เก็บ</v>
      </c>
      <c r="AW2617" s="1">
        <f t="shared" si="122"/>
        <v>3807.0727671795808</v>
      </c>
      <c r="AX2617" s="1">
        <v>2335.0230876608157</v>
      </c>
      <c r="AY2617" s="1">
        <v>3909.3137254901962</v>
      </c>
    </row>
    <row r="2618" spans="1:51" x14ac:dyDescent="0.2">
      <c r="A2618" s="3">
        <v>45791</v>
      </c>
      <c r="B2618">
        <v>45791</v>
      </c>
      <c r="C2618" t="s">
        <v>8350</v>
      </c>
      <c r="D2618" t="s">
        <v>51</v>
      </c>
      <c r="E2618" t="s">
        <v>52</v>
      </c>
      <c r="F2618" t="s">
        <v>8351</v>
      </c>
      <c r="G2618" s="1">
        <v>0</v>
      </c>
      <c r="H2618" s="1">
        <v>5606</v>
      </c>
      <c r="I2618" s="1">
        <v>1800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>
        <v>1800</v>
      </c>
      <c r="P2618" t="s">
        <v>8352</v>
      </c>
      <c r="Q2618" s="2">
        <v>244118</v>
      </c>
      <c r="R2618" t="s">
        <v>55</v>
      </c>
      <c r="S2618">
        <v>0</v>
      </c>
      <c r="T2618" t="s">
        <v>310</v>
      </c>
      <c r="U2618" t="s">
        <v>71</v>
      </c>
      <c r="V2618" s="1">
        <v>2500</v>
      </c>
      <c r="W2618" s="1">
        <v>0</v>
      </c>
      <c r="X2618" s="1">
        <v>0</v>
      </c>
      <c r="AA2618" t="s">
        <v>58</v>
      </c>
      <c r="AB2618" s="1">
        <v>0</v>
      </c>
      <c r="AC2618" s="4">
        <f>IF(ISNUMBER(MATCH(AD2618, $AD$2:AD2617, 0)), INDEX($AC$2:AC2617, MATCH(AD2618, $AD$2:AD2617, 0)), MAX($AC$2:AC2617)+1)</f>
        <v>15</v>
      </c>
      <c r="AD2618" t="str">
        <f t="shared" si="123"/>
        <v>ฝาง-เชียงใหม่</v>
      </c>
      <c r="AE2618" t="s">
        <v>55</v>
      </c>
      <c r="AF2618" s="1">
        <v>0</v>
      </c>
      <c r="AG2618" s="1">
        <v>0</v>
      </c>
      <c r="AH2618" s="1">
        <v>0</v>
      </c>
      <c r="AI2618" t="s">
        <v>8353</v>
      </c>
      <c r="AJ2618" s="1">
        <v>1</v>
      </c>
      <c r="AK2618" s="1">
        <v>0</v>
      </c>
      <c r="AL2618" s="1">
        <v>0</v>
      </c>
      <c r="AM2618" s="1">
        <v>0</v>
      </c>
      <c r="AN2618" s="1">
        <v>0</v>
      </c>
      <c r="AO2618" s="1">
        <v>0</v>
      </c>
      <c r="AP2618" s="1">
        <v>0</v>
      </c>
      <c r="AQ2618" s="1">
        <v>0</v>
      </c>
      <c r="AR2618" s="1">
        <v>9906</v>
      </c>
      <c r="AS2618" s="1">
        <v>21.400000000000002</v>
      </c>
      <c r="AT2618" s="1">
        <f>Table1[[#This Row],[รวมต้นทุนค่าเดินทาง]]+Table1[[#This Row],[รวมต้นทุนค่าซ่อม]]+Table1[[#This Row],[รวมค่าเสื่อม]]</f>
        <v>13260.733333333334</v>
      </c>
      <c r="AU2618" s="1">
        <f t="shared" si="121"/>
        <v>5122.484935464824</v>
      </c>
      <c r="AV2618" s="1" t="str" cm="1">
        <f t="array" ref="AV2618">IF(AC2618&lt;4, "เก็บ", IF(OR(AT2618 &lt; PERCENTILE(IF($AC$2:$AC$5092=AC2618, $AT$2:$AT$5092), 0.25) - 1.5 * (PERCENTILE(IF($AC$2:$AC$5092=AC2618, $AT$2:$AT$5092), 0.75) - PERCENTILE(IF($AC$2:$AC$5092=AC2618, $AT$2:$AT$5092), 0.25)), AT2618 &gt; PERCENTILE(IF($AC$2:$AC$5092=AC2618, $AT$2:$AT$5092), 0.75) + 1.5 * (PERCENTILE(IF($AC$2:$AC$5092=AC2618, $AT$2:$AT$5092), 0.75) - PERCENTILE(IF($AC$2:$AC$5092=AC2618, $AT$2:$AT$5092), 0.25))), "ตัด", "เก็บ"))</f>
        <v>ตัด</v>
      </c>
      <c r="AW2618" s="1">
        <f t="shared" si="122"/>
        <v>3918.8944328479129</v>
      </c>
      <c r="AX2618" s="1">
        <v>2928.4913434984564</v>
      </c>
      <c r="AY2618" s="1">
        <v>3333.3333333333335</v>
      </c>
    </row>
    <row r="2619" spans="1:51" x14ac:dyDescent="0.2">
      <c r="A2619" s="3">
        <v>45791</v>
      </c>
      <c r="B2619">
        <v>45791</v>
      </c>
      <c r="C2619" t="s">
        <v>8354</v>
      </c>
      <c r="D2619" t="s">
        <v>51</v>
      </c>
      <c r="E2619" t="s">
        <v>52</v>
      </c>
      <c r="F2619" t="s">
        <v>1312</v>
      </c>
      <c r="G2619" s="1">
        <v>4200</v>
      </c>
      <c r="H2619" s="1">
        <v>2653</v>
      </c>
      <c r="I2619" s="1">
        <v>1900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  <c r="O2619" s="1">
        <v>6100</v>
      </c>
      <c r="P2619" t="s">
        <v>8355</v>
      </c>
      <c r="Q2619" s="2">
        <v>244118</v>
      </c>
      <c r="R2619" t="s">
        <v>55</v>
      </c>
      <c r="S2619">
        <v>0</v>
      </c>
      <c r="T2619" t="s">
        <v>56</v>
      </c>
      <c r="U2619" t="s">
        <v>57</v>
      </c>
      <c r="V2619" s="1">
        <v>2500</v>
      </c>
      <c r="W2619" s="1">
        <v>0</v>
      </c>
      <c r="X2619" s="1">
        <v>0</v>
      </c>
      <c r="AA2619" t="s">
        <v>58</v>
      </c>
      <c r="AB2619" s="1">
        <v>0</v>
      </c>
      <c r="AC2619" s="4">
        <f>IF(ISNUMBER(MATCH(AD2619, $AD$2:AD2618, 0)), INDEX($AC$2:AC2618, MATCH(AD2619, $AD$2:AD2618, 0)), MAX($AC$2:AC2618)+1)</f>
        <v>1</v>
      </c>
      <c r="AD2619" t="str">
        <f t="shared" si="123"/>
        <v>ท่าลี่-กองลอย</v>
      </c>
      <c r="AE2619" t="s">
        <v>55</v>
      </c>
      <c r="AF2619" s="1">
        <v>0</v>
      </c>
      <c r="AG2619" s="1">
        <v>0</v>
      </c>
      <c r="AH2619" s="1">
        <v>0</v>
      </c>
      <c r="AI2619" t="s">
        <v>8356</v>
      </c>
      <c r="AJ2619" s="1">
        <v>1</v>
      </c>
      <c r="AK2619" s="1">
        <v>0</v>
      </c>
      <c r="AL2619" s="1">
        <v>0</v>
      </c>
      <c r="AM2619" s="1">
        <v>0</v>
      </c>
      <c r="AN2619" s="1">
        <v>0</v>
      </c>
      <c r="AO2619" s="1">
        <v>0</v>
      </c>
      <c r="AP2619" s="1">
        <v>0</v>
      </c>
      <c r="AQ2619" s="1">
        <v>0</v>
      </c>
      <c r="AR2619" s="1">
        <v>11253</v>
      </c>
      <c r="AS2619" s="1">
        <v>13.515789473684212</v>
      </c>
      <c r="AT2619" s="1">
        <f>Table1[[#This Row],[รวมต้นทุนค่าเดินทาง]]+Table1[[#This Row],[รวมต้นทุนค่าซ่อม]]+Table1[[#This Row],[รวมค่าเสื่อม]]</f>
        <v>12954.015789473684</v>
      </c>
      <c r="AU2619" s="1">
        <f t="shared" si="121"/>
        <v>13953.293816562818</v>
      </c>
      <c r="AV2619" s="1" t="str" cm="1">
        <f t="array" ref="AV2619">IF(AC2619&lt;4, "เก็บ", IF(OR(AT2619 &lt; PERCENTILE(IF($AC$2:$AC$5092=AC2619, $AT$2:$AT$5092), 0.25) - 1.5 * (PERCENTILE(IF($AC$2:$AC$5092=AC2619, $AT$2:$AT$5092), 0.75) - PERCENTILE(IF($AC$2:$AC$5092=AC2619, $AT$2:$AT$5092), 0.25)), AT2619 &gt; PERCENTILE(IF($AC$2:$AC$5092=AC2619, $AT$2:$AT$5092), 0.75) + 1.5 * (PERCENTILE(IF($AC$2:$AC$5092=AC2619, $AT$2:$AT$5092), 0.75) - PERCENTILE(IF($AC$2:$AC$5092=AC2619, $AT$2:$AT$5092), 0.25))), "ตัด", "เก็บ"))</f>
        <v>เก็บ</v>
      </c>
      <c r="AW2619" s="1">
        <f t="shared" si="122"/>
        <v>13953.293816562818</v>
      </c>
      <c r="AX2619" s="1">
        <v>14426.372718098486</v>
      </c>
      <c r="AY2619" s="1">
        <v>1687.5</v>
      </c>
    </row>
    <row r="2620" spans="1:51" x14ac:dyDescent="0.2">
      <c r="A2620" s="3">
        <v>45791</v>
      </c>
      <c r="B2620">
        <v>45791</v>
      </c>
      <c r="C2620" t="s">
        <v>8357</v>
      </c>
      <c r="D2620" t="s">
        <v>51</v>
      </c>
      <c r="E2620" t="s">
        <v>61</v>
      </c>
      <c r="F2620" t="s">
        <v>80</v>
      </c>
      <c r="G2620" s="1">
        <v>2700</v>
      </c>
      <c r="H2620" s="1">
        <v>4393</v>
      </c>
      <c r="I2620" s="1">
        <v>1900</v>
      </c>
      <c r="J2620" s="1">
        <v>0</v>
      </c>
      <c r="K2620" s="1">
        <v>0</v>
      </c>
      <c r="L2620" s="1">
        <v>0</v>
      </c>
      <c r="M2620" s="1">
        <v>0</v>
      </c>
      <c r="N2620" s="1">
        <v>0</v>
      </c>
      <c r="O2620" s="1">
        <v>4600</v>
      </c>
      <c r="P2620" t="s">
        <v>8358</v>
      </c>
      <c r="Q2620" s="2">
        <v>244118</v>
      </c>
      <c r="R2620" t="s">
        <v>55</v>
      </c>
      <c r="S2620">
        <v>0</v>
      </c>
      <c r="T2620" t="s">
        <v>56</v>
      </c>
      <c r="U2620" t="s">
        <v>57</v>
      </c>
      <c r="V2620" s="1">
        <v>2500</v>
      </c>
      <c r="W2620" s="1">
        <v>0</v>
      </c>
      <c r="X2620" s="1">
        <v>0</v>
      </c>
      <c r="AA2620" t="s">
        <v>58</v>
      </c>
      <c r="AB2620" s="1">
        <v>0</v>
      </c>
      <c r="AC2620" s="4">
        <f>IF(ISNUMBER(MATCH(AD2620, $AD$2:AD2619, 0)), INDEX($AC$2:AC2619, MATCH(AD2620, $AD$2:AD2619, 0)), MAX($AC$2:AC2619)+1)</f>
        <v>1</v>
      </c>
      <c r="AD2620" t="str">
        <f t="shared" si="123"/>
        <v>ท่าลี่-กองลอย</v>
      </c>
      <c r="AE2620" t="s">
        <v>55</v>
      </c>
      <c r="AF2620" s="1">
        <v>0</v>
      </c>
      <c r="AG2620" s="1">
        <v>0</v>
      </c>
      <c r="AH2620" s="1">
        <v>0</v>
      </c>
      <c r="AI2620" t="s">
        <v>8359</v>
      </c>
      <c r="AJ2620" s="1">
        <v>1</v>
      </c>
      <c r="AK2620" s="1">
        <v>0</v>
      </c>
      <c r="AL2620" s="1">
        <v>0</v>
      </c>
      <c r="AM2620" s="1">
        <v>0</v>
      </c>
      <c r="AN2620" s="1">
        <v>0</v>
      </c>
      <c r="AO2620" s="1">
        <v>0</v>
      </c>
      <c r="AP2620" s="1">
        <v>0</v>
      </c>
      <c r="AQ2620" s="1">
        <v>0</v>
      </c>
      <c r="AR2620" s="1">
        <v>11493</v>
      </c>
      <c r="AS2620" s="1">
        <v>14.266666666666667</v>
      </c>
      <c r="AT2620" s="1">
        <f>Table1[[#This Row],[รวมต้นทุนค่าเดินทาง]]+Table1[[#This Row],[รวมต้นทุนค่าซ่อม]]+Table1[[#This Row],[รวมค่าเสื่อม]]</f>
        <v>13254.161076604554</v>
      </c>
      <c r="AU2620" s="1">
        <f t="shared" si="121"/>
        <v>13953.293816562818</v>
      </c>
      <c r="AV2620" s="1" t="str" cm="1">
        <f t="array" ref="AV2620">IF(AC2620&lt;4, "เก็บ", IF(OR(AT2620 &lt; PERCENTILE(IF($AC$2:$AC$5092=AC2620, $AT$2:$AT$5092), 0.25) - 1.5 * (PERCENTILE(IF($AC$2:$AC$5092=AC2620, $AT$2:$AT$5092), 0.75) - PERCENTILE(IF($AC$2:$AC$5092=AC2620, $AT$2:$AT$5092), 0.25)), AT2620 &gt; PERCENTILE(IF($AC$2:$AC$5092=AC2620, $AT$2:$AT$5092), 0.75) + 1.5 * (PERCENTILE(IF($AC$2:$AC$5092=AC2620, $AT$2:$AT$5092), 0.75) - PERCENTILE(IF($AC$2:$AC$5092=AC2620, $AT$2:$AT$5092), 0.25))), "ตัด", "เก็บ"))</f>
        <v>เก็บ</v>
      </c>
      <c r="AW2620" s="1">
        <f t="shared" si="122"/>
        <v>13953.293816562818</v>
      </c>
      <c r="AX2620" s="1">
        <v>14426.372718098486</v>
      </c>
      <c r="AY2620" s="1">
        <v>1746.8944099378882</v>
      </c>
    </row>
    <row r="2621" spans="1:51" x14ac:dyDescent="0.2">
      <c r="A2621" s="3">
        <v>45791</v>
      </c>
      <c r="B2621">
        <v>45791</v>
      </c>
      <c r="C2621" t="s">
        <v>8360</v>
      </c>
      <c r="D2621" t="s">
        <v>51</v>
      </c>
      <c r="E2621" t="s">
        <v>61</v>
      </c>
      <c r="F2621" t="s">
        <v>299</v>
      </c>
      <c r="G2621" s="1">
        <v>2700</v>
      </c>
      <c r="H2621" s="1">
        <v>4393</v>
      </c>
      <c r="I2621" s="1">
        <v>1900</v>
      </c>
      <c r="J2621" s="1">
        <v>0</v>
      </c>
      <c r="K2621" s="1">
        <v>0</v>
      </c>
      <c r="L2621" s="1">
        <v>0</v>
      </c>
      <c r="M2621" s="1">
        <v>0</v>
      </c>
      <c r="N2621" s="1">
        <v>0</v>
      </c>
      <c r="O2621" s="1">
        <v>4600</v>
      </c>
      <c r="P2621" t="s">
        <v>8361</v>
      </c>
      <c r="Q2621" s="2">
        <v>244118</v>
      </c>
      <c r="R2621" t="s">
        <v>55</v>
      </c>
      <c r="S2621">
        <v>0</v>
      </c>
      <c r="T2621" t="s">
        <v>56</v>
      </c>
      <c r="U2621" t="s">
        <v>57</v>
      </c>
      <c r="V2621" s="1">
        <v>2500</v>
      </c>
      <c r="W2621" s="1">
        <v>0</v>
      </c>
      <c r="X2621" s="1">
        <v>0</v>
      </c>
      <c r="AA2621" t="s">
        <v>58</v>
      </c>
      <c r="AB2621" s="1">
        <v>0</v>
      </c>
      <c r="AC2621" s="4">
        <f>IF(ISNUMBER(MATCH(AD2621, $AD$2:AD2620, 0)), INDEX($AC$2:AC2620, MATCH(AD2621, $AD$2:AD2620, 0)), MAX($AC$2:AC2620)+1)</f>
        <v>1</v>
      </c>
      <c r="AD2621" t="str">
        <f t="shared" si="123"/>
        <v>ท่าลี่-กองลอย</v>
      </c>
      <c r="AE2621" t="s">
        <v>55</v>
      </c>
      <c r="AF2621" s="1">
        <v>0</v>
      </c>
      <c r="AG2621" s="1">
        <v>0</v>
      </c>
      <c r="AH2621" s="1">
        <v>0</v>
      </c>
      <c r="AI2621" t="s">
        <v>8362</v>
      </c>
      <c r="AJ2621" s="1">
        <v>1</v>
      </c>
      <c r="AK2621" s="1">
        <v>0</v>
      </c>
      <c r="AL2621" s="1">
        <v>0</v>
      </c>
      <c r="AM2621" s="1">
        <v>0</v>
      </c>
      <c r="AN2621" s="1">
        <v>0</v>
      </c>
      <c r="AO2621" s="1">
        <v>0</v>
      </c>
      <c r="AP2621" s="1">
        <v>0</v>
      </c>
      <c r="AQ2621" s="1">
        <v>0</v>
      </c>
      <c r="AR2621" s="1">
        <v>11493</v>
      </c>
      <c r="AS2621" s="1">
        <v>20.465171192443922</v>
      </c>
      <c r="AT2621" s="1">
        <f>Table1[[#This Row],[รวมต้นทุนค่าเดินทาง]]+Table1[[#This Row],[รวมต้นทุนค่าซ่อม]]+Table1[[#This Row],[รวมค่าเสื่อม]]</f>
        <v>13818.793040044902</v>
      </c>
      <c r="AU2621" s="1">
        <f t="shared" si="121"/>
        <v>13953.293816562818</v>
      </c>
      <c r="AV2621" s="1" t="str" cm="1">
        <f t="array" ref="AV2621">IF(AC2621&lt;4, "เก็บ", IF(OR(AT2621 &lt; PERCENTILE(IF($AC$2:$AC$5092=AC2621, $AT$2:$AT$5092), 0.25) - 1.5 * (PERCENTILE(IF($AC$2:$AC$5092=AC2621, $AT$2:$AT$5092), 0.75) - PERCENTILE(IF($AC$2:$AC$5092=AC2621, $AT$2:$AT$5092), 0.25)), AT2621 &gt; PERCENTILE(IF($AC$2:$AC$5092=AC2621, $AT$2:$AT$5092), 0.75) + 1.5 * (PERCENTILE(IF($AC$2:$AC$5092=AC2621, $AT$2:$AT$5092), 0.75) - PERCENTILE(IF($AC$2:$AC$5092=AC2621, $AT$2:$AT$5092), 0.25))), "ตัด", "เก็บ"))</f>
        <v>เก็บ</v>
      </c>
      <c r="AW2621" s="1">
        <f t="shared" si="122"/>
        <v>13953.293816562818</v>
      </c>
      <c r="AX2621" s="1">
        <v>14426.372718098486</v>
      </c>
      <c r="AY2621" s="1">
        <v>2305.3278688524592</v>
      </c>
    </row>
    <row r="2622" spans="1:51" x14ac:dyDescent="0.2">
      <c r="A2622" s="3">
        <v>45792</v>
      </c>
      <c r="B2622">
        <v>45792</v>
      </c>
      <c r="C2622" t="s">
        <v>8363</v>
      </c>
      <c r="D2622" t="s">
        <v>51</v>
      </c>
      <c r="E2622" t="s">
        <v>61</v>
      </c>
      <c r="F2622" t="s">
        <v>367</v>
      </c>
      <c r="G2622" s="1">
        <v>2700</v>
      </c>
      <c r="H2622" s="1">
        <v>4393</v>
      </c>
      <c r="I2622" s="1">
        <v>1900</v>
      </c>
      <c r="J2622" s="1">
        <v>0</v>
      </c>
      <c r="K2622" s="1">
        <v>0</v>
      </c>
      <c r="L2622" s="1">
        <v>0</v>
      </c>
      <c r="M2622" s="1">
        <v>0</v>
      </c>
      <c r="N2622" s="1">
        <v>0</v>
      </c>
      <c r="O2622" s="1">
        <v>4600</v>
      </c>
      <c r="P2622" t="s">
        <v>8364</v>
      </c>
      <c r="Q2622" s="2">
        <v>244119</v>
      </c>
      <c r="R2622" t="s">
        <v>55</v>
      </c>
      <c r="S2622">
        <v>0</v>
      </c>
      <c r="T2622" t="s">
        <v>56</v>
      </c>
      <c r="U2622" t="s">
        <v>57</v>
      </c>
      <c r="V2622" s="1">
        <v>2500</v>
      </c>
      <c r="W2622" s="1">
        <v>0</v>
      </c>
      <c r="X2622" s="1">
        <v>0</v>
      </c>
      <c r="AA2622" t="s">
        <v>58</v>
      </c>
      <c r="AB2622" s="1">
        <v>0</v>
      </c>
      <c r="AC2622" s="4">
        <f>IF(ISNUMBER(MATCH(AD2622, $AD$2:AD2621, 0)), INDEX($AC$2:AC2621, MATCH(AD2622, $AD$2:AD2621, 0)), MAX($AC$2:AC2621)+1)</f>
        <v>1</v>
      </c>
      <c r="AD2622" t="str">
        <f t="shared" si="123"/>
        <v>ท่าลี่-กองลอย</v>
      </c>
      <c r="AE2622" t="s">
        <v>55</v>
      </c>
      <c r="AF2622" s="1">
        <v>0</v>
      </c>
      <c r="AG2622" s="1">
        <v>0</v>
      </c>
      <c r="AH2622" s="1">
        <v>0</v>
      </c>
      <c r="AI2622" t="s">
        <v>8365</v>
      </c>
      <c r="AJ2622" s="1">
        <v>1</v>
      </c>
      <c r="AK2622" s="1">
        <v>0</v>
      </c>
      <c r="AL2622" s="1">
        <v>0</v>
      </c>
      <c r="AM2622" s="1">
        <v>0</v>
      </c>
      <c r="AN2622" s="1">
        <v>0</v>
      </c>
      <c r="AO2622" s="1">
        <v>0</v>
      </c>
      <c r="AP2622" s="1">
        <v>0</v>
      </c>
      <c r="AQ2622" s="1">
        <v>0</v>
      </c>
      <c r="AR2622" s="1">
        <v>11493</v>
      </c>
      <c r="AS2622" s="1">
        <v>14.266666666666667</v>
      </c>
      <c r="AT2622" s="1">
        <f>Table1[[#This Row],[รวมต้นทุนค่าเดินทาง]]+Table1[[#This Row],[รวมต้นทุนค่าซ่อม]]+Table1[[#This Row],[รวมค่าเสื่อม]]</f>
        <v>13132.989210019268</v>
      </c>
      <c r="AU2622" s="1">
        <f t="shared" si="121"/>
        <v>13953.293816562818</v>
      </c>
      <c r="AV2622" s="1" t="str" cm="1">
        <f t="array" ref="AV2622">IF(AC2622&lt;4, "เก็บ", IF(OR(AT2622 &lt; PERCENTILE(IF($AC$2:$AC$5092=AC2622, $AT$2:$AT$5092), 0.25) - 1.5 * (PERCENTILE(IF($AC$2:$AC$5092=AC2622, $AT$2:$AT$5092), 0.75) - PERCENTILE(IF($AC$2:$AC$5092=AC2622, $AT$2:$AT$5092), 0.25)), AT2622 &gt; PERCENTILE(IF($AC$2:$AC$5092=AC2622, $AT$2:$AT$5092), 0.75) + 1.5 * (PERCENTILE(IF($AC$2:$AC$5092=AC2622, $AT$2:$AT$5092), 0.75) - PERCENTILE(IF($AC$2:$AC$5092=AC2622, $AT$2:$AT$5092), 0.25))), "ตัด", "เก็บ"))</f>
        <v>เก็บ</v>
      </c>
      <c r="AW2622" s="1">
        <f t="shared" si="122"/>
        <v>13953.293816562818</v>
      </c>
      <c r="AX2622" s="1">
        <v>14426.372718098486</v>
      </c>
      <c r="AY2622" s="1">
        <v>1625.7225433526012</v>
      </c>
    </row>
    <row r="2623" spans="1:51" x14ac:dyDescent="0.2">
      <c r="A2623" s="3">
        <v>45792</v>
      </c>
      <c r="B2623">
        <v>45792</v>
      </c>
      <c r="C2623" t="s">
        <v>8366</v>
      </c>
      <c r="D2623" t="s">
        <v>66</v>
      </c>
      <c r="E2623" t="s">
        <v>84</v>
      </c>
      <c r="F2623" t="s">
        <v>762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747</v>
      </c>
      <c r="O2623" s="1">
        <v>747</v>
      </c>
      <c r="P2623" t="s">
        <v>8367</v>
      </c>
      <c r="Q2623" s="2">
        <v>244119</v>
      </c>
      <c r="R2623" t="s">
        <v>55</v>
      </c>
      <c r="S2623">
        <v>0</v>
      </c>
      <c r="T2623" t="s">
        <v>87</v>
      </c>
      <c r="U2623" t="s">
        <v>71</v>
      </c>
      <c r="V2623" s="1">
        <v>0</v>
      </c>
      <c r="W2623" s="1">
        <v>649</v>
      </c>
      <c r="X2623" s="1">
        <v>0</v>
      </c>
      <c r="Y2623" t="s">
        <v>108</v>
      </c>
      <c r="Z2623" t="s">
        <v>71</v>
      </c>
      <c r="AA2623" t="s">
        <v>2149</v>
      </c>
      <c r="AB2623" s="1">
        <v>0</v>
      </c>
      <c r="AC2623" s="4">
        <f>IF(ISNUMBER(MATCH(AD2623, $AD$2:AD2622, 0)), INDEX($AC$2:AC2622, MATCH(AD2623, $AD$2:AD2622, 0)), MAX($AC$2:AC2622)+1)</f>
        <v>6</v>
      </c>
      <c r="AD2623" t="str">
        <f t="shared" si="123"/>
        <v>เชียงราย-เชียงใหม่</v>
      </c>
      <c r="AE2623" t="s">
        <v>55</v>
      </c>
      <c r="AF2623" s="1">
        <v>0</v>
      </c>
      <c r="AG2623" s="1">
        <v>0</v>
      </c>
      <c r="AH2623" s="1">
        <v>0</v>
      </c>
      <c r="AI2623" t="s">
        <v>8368</v>
      </c>
      <c r="AJ2623" s="1">
        <v>2</v>
      </c>
      <c r="AK2623" s="1">
        <v>0</v>
      </c>
      <c r="AL2623" s="1">
        <v>0</v>
      </c>
      <c r="AM2623" s="1">
        <v>0</v>
      </c>
      <c r="AN2623" s="1">
        <v>993.25729999999999</v>
      </c>
      <c r="AO2623" s="1">
        <v>0</v>
      </c>
      <c r="AP2623" s="1">
        <v>0</v>
      </c>
      <c r="AQ2623" s="1">
        <v>0</v>
      </c>
      <c r="AR2623" s="1">
        <v>1396</v>
      </c>
      <c r="AS2623" s="1">
        <v>1292.8507356770833</v>
      </c>
      <c r="AT2623" s="1">
        <f>Table1[[#This Row],[รวมต้นทุนค่าเดินทาง]]+Table1[[#This Row],[รวมต้นทุนค่าซ่อม]]+Table1[[#This Row],[รวมค่าเสื่อม]]</f>
        <v>4222.9416447679923</v>
      </c>
      <c r="AU2623" s="1">
        <f t="shared" si="121"/>
        <v>4428.3346813776061</v>
      </c>
      <c r="AV2623" s="1" t="str" cm="1">
        <f t="array" ref="AV2623">IF(AC2623&lt;4, "เก็บ", IF(OR(AT2623 &lt; PERCENTILE(IF($AC$2:$AC$5092=AC2623, $AT$2:$AT$5092), 0.25) - 1.5 * (PERCENTILE(IF($AC$2:$AC$5092=AC2623, $AT$2:$AT$5092), 0.75) - PERCENTILE(IF($AC$2:$AC$5092=AC2623, $AT$2:$AT$5092), 0.25)), AT2623 &gt; PERCENTILE(IF($AC$2:$AC$5092=AC2623, $AT$2:$AT$5092), 0.75) + 1.5 * (PERCENTILE(IF($AC$2:$AC$5092=AC2623, $AT$2:$AT$5092), 0.75) - PERCENTILE(IF($AC$2:$AC$5092=AC2623, $AT$2:$AT$5092), 0.25))), "ตัด", "เก็บ"))</f>
        <v>เก็บ</v>
      </c>
      <c r="AW2623" s="1">
        <f t="shared" si="122"/>
        <v>3873.7679454274344</v>
      </c>
      <c r="AX2623" s="1">
        <v>2781.4385174989698</v>
      </c>
      <c r="AY2623" s="1">
        <v>1534.090909090909</v>
      </c>
    </row>
    <row r="2624" spans="1:51" x14ac:dyDescent="0.2">
      <c r="A2624" s="3">
        <v>45792</v>
      </c>
      <c r="B2624">
        <v>45792</v>
      </c>
      <c r="C2624" t="s">
        <v>8369</v>
      </c>
      <c r="D2624" t="s">
        <v>66</v>
      </c>
      <c r="E2624" t="s">
        <v>124</v>
      </c>
      <c r="F2624" t="s">
        <v>252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  <c r="M2624" s="1">
        <v>0</v>
      </c>
      <c r="N2624" s="1">
        <v>162</v>
      </c>
      <c r="O2624" s="1">
        <v>162</v>
      </c>
      <c r="P2624" t="s">
        <v>8370</v>
      </c>
      <c r="Q2624" s="2">
        <v>244119</v>
      </c>
      <c r="R2624" t="s">
        <v>55</v>
      </c>
      <c r="S2624">
        <v>0</v>
      </c>
      <c r="T2624" t="s">
        <v>87</v>
      </c>
      <c r="U2624" t="s">
        <v>114</v>
      </c>
      <c r="V2624" s="1">
        <v>0</v>
      </c>
      <c r="W2624" s="1">
        <v>0</v>
      </c>
      <c r="X2624" s="1">
        <v>0</v>
      </c>
      <c r="AA2624" t="s">
        <v>58</v>
      </c>
      <c r="AB2624" s="1">
        <v>0</v>
      </c>
      <c r="AC2624" s="4">
        <f>IF(ISNUMBER(MATCH(AD2624, $AD$2:AD2623, 0)), INDEX($AC$2:AC2623, MATCH(AD2624, $AD$2:AD2623, 0)), MAX($AC$2:AC2623)+1)</f>
        <v>57</v>
      </c>
      <c r="AD2624" t="str">
        <f t="shared" si="123"/>
        <v>เชียงราย-แม่สาย</v>
      </c>
      <c r="AE2624" t="s">
        <v>55</v>
      </c>
      <c r="AF2624" s="1">
        <v>0</v>
      </c>
      <c r="AG2624" s="1">
        <v>0</v>
      </c>
      <c r="AH2624" s="1">
        <v>0</v>
      </c>
      <c r="AI2624" t="s">
        <v>8371</v>
      </c>
      <c r="AJ2624" s="1">
        <v>1</v>
      </c>
      <c r="AK2624" s="1">
        <v>0</v>
      </c>
      <c r="AL2624" s="1">
        <v>0</v>
      </c>
      <c r="AM2624" s="1">
        <v>0</v>
      </c>
      <c r="AN2624" s="1">
        <v>0</v>
      </c>
      <c r="AO2624" s="1">
        <v>0</v>
      </c>
      <c r="AP2624" s="1">
        <v>0</v>
      </c>
      <c r="AQ2624" s="1">
        <v>0</v>
      </c>
      <c r="AR2624" s="1">
        <v>162</v>
      </c>
      <c r="AS2624" s="1">
        <v>954.12260582010583</v>
      </c>
      <c r="AT2624" s="1">
        <f>Table1[[#This Row],[รวมต้นทุนค่าเดินทาง]]+Table1[[#This Row],[รวมต้นทุนค่าซ่อม]]+Table1[[#This Row],[รวมค่าเสื่อม]]</f>
        <v>2177.4433605370868</v>
      </c>
      <c r="AU2624" s="1">
        <f t="shared" si="121"/>
        <v>3694.5416508268818</v>
      </c>
      <c r="AV2624" s="1" t="str" cm="1">
        <f t="array" ref="AV2624">IF(AC2624&lt;4, "เก็บ", IF(OR(AT2624 &lt; PERCENTILE(IF($AC$2:$AC$5092=AC2624, $AT$2:$AT$5092), 0.25) - 1.5 * (PERCENTILE(IF($AC$2:$AC$5092=AC2624, $AT$2:$AT$5092), 0.75) - PERCENTILE(IF($AC$2:$AC$5092=AC2624, $AT$2:$AT$5092), 0.25)), AT2624 &gt; PERCENTILE(IF($AC$2:$AC$5092=AC2624, $AT$2:$AT$5092), 0.75) + 1.5 * (PERCENTILE(IF($AC$2:$AC$5092=AC2624, $AT$2:$AT$5092), 0.75) - PERCENTILE(IF($AC$2:$AC$5092=AC2624, $AT$2:$AT$5092), 0.25))), "ตัด", "เก็บ"))</f>
        <v>เก็บ</v>
      </c>
      <c r="AW2624" s="1">
        <f t="shared" si="122"/>
        <v>3694.5416508268818</v>
      </c>
      <c r="AX2624" s="1">
        <v>2929.2867014363869</v>
      </c>
      <c r="AY2624" s="1">
        <v>1061.3207547169811</v>
      </c>
    </row>
    <row r="2625" spans="1:51" x14ac:dyDescent="0.2">
      <c r="A2625" s="3">
        <v>45792</v>
      </c>
      <c r="B2625">
        <v>45792</v>
      </c>
      <c r="C2625" t="s">
        <v>8372</v>
      </c>
      <c r="D2625" t="s">
        <v>66</v>
      </c>
      <c r="E2625" t="s">
        <v>84</v>
      </c>
      <c r="F2625" t="s">
        <v>610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  <c r="M2625" s="1">
        <v>0</v>
      </c>
      <c r="N2625" s="1">
        <v>909</v>
      </c>
      <c r="O2625" s="1">
        <v>909</v>
      </c>
      <c r="P2625" t="s">
        <v>8373</v>
      </c>
      <c r="Q2625" s="2">
        <v>244119</v>
      </c>
      <c r="R2625" t="s">
        <v>55</v>
      </c>
      <c r="S2625">
        <v>0</v>
      </c>
      <c r="T2625" t="s">
        <v>87</v>
      </c>
      <c r="U2625" t="s">
        <v>114</v>
      </c>
      <c r="V2625" s="1">
        <v>0</v>
      </c>
      <c r="W2625" s="1">
        <v>1201</v>
      </c>
      <c r="X2625" s="1">
        <v>0</v>
      </c>
      <c r="Y2625" t="s">
        <v>87</v>
      </c>
      <c r="Z2625" t="s">
        <v>71</v>
      </c>
      <c r="AA2625" t="s">
        <v>8374</v>
      </c>
      <c r="AB2625" s="1">
        <v>0</v>
      </c>
      <c r="AC2625" s="4">
        <f>IF(ISNUMBER(MATCH(AD2625, $AD$2:AD2624, 0)), INDEX($AC$2:AC2624, MATCH(AD2625, $AD$2:AD2624, 0)), MAX($AC$2:AC2624)+1)</f>
        <v>57</v>
      </c>
      <c r="AD2625" t="str">
        <f t="shared" si="123"/>
        <v>เชียงราย-แม่สาย</v>
      </c>
      <c r="AE2625" t="s">
        <v>55</v>
      </c>
      <c r="AF2625" s="1">
        <v>0</v>
      </c>
      <c r="AG2625" s="1">
        <v>0</v>
      </c>
      <c r="AH2625" s="1">
        <v>0</v>
      </c>
      <c r="AI2625" t="s">
        <v>8375</v>
      </c>
      <c r="AJ2625" s="1">
        <v>1</v>
      </c>
      <c r="AK2625" s="1">
        <v>0</v>
      </c>
      <c r="AL2625" s="1">
        <v>0</v>
      </c>
      <c r="AM2625" s="1">
        <v>0</v>
      </c>
      <c r="AN2625" s="1">
        <v>0</v>
      </c>
      <c r="AO2625" s="1">
        <v>0</v>
      </c>
      <c r="AP2625" s="1">
        <v>0</v>
      </c>
      <c r="AQ2625" s="1">
        <v>0</v>
      </c>
      <c r="AR2625" s="1">
        <v>2110</v>
      </c>
      <c r="AS2625" s="1">
        <v>2594.2144298245626</v>
      </c>
      <c r="AT2625" s="1">
        <f>Table1[[#This Row],[รวมต้นทุนค่าเดินทาง]]+Table1[[#This Row],[รวมต้นทุนค่าซ่อม]]+Table1[[#This Row],[รวมค่าเสื่อม]]</f>
        <v>6197.577261682969</v>
      </c>
      <c r="AU2625" s="1">
        <f t="shared" si="121"/>
        <v>3694.5416508268818</v>
      </c>
      <c r="AV2625" s="1" t="str" cm="1">
        <f t="array" ref="AV2625">IF(AC2625&lt;4, "เก็บ", IF(OR(AT2625 &lt; PERCENTILE(IF($AC$2:$AC$5092=AC2625, $AT$2:$AT$5092), 0.25) - 1.5 * (PERCENTILE(IF($AC$2:$AC$5092=AC2625, $AT$2:$AT$5092), 0.75) - PERCENTILE(IF($AC$2:$AC$5092=AC2625, $AT$2:$AT$5092), 0.25)), AT2625 &gt; PERCENTILE(IF($AC$2:$AC$5092=AC2625, $AT$2:$AT$5092), 0.75) + 1.5 * (PERCENTILE(IF($AC$2:$AC$5092=AC2625, $AT$2:$AT$5092), 0.75) - PERCENTILE(IF($AC$2:$AC$5092=AC2625, $AT$2:$AT$5092), 0.25))), "ตัด", "เก็บ"))</f>
        <v>เก็บ</v>
      </c>
      <c r="AW2625" s="1">
        <f t="shared" si="122"/>
        <v>3694.5416508268818</v>
      </c>
      <c r="AX2625" s="1">
        <v>2929.2867014363869</v>
      </c>
      <c r="AY2625" s="1">
        <v>1493.3628318584072</v>
      </c>
    </row>
    <row r="2626" spans="1:51" x14ac:dyDescent="0.2">
      <c r="A2626" s="3">
        <v>45793</v>
      </c>
      <c r="B2626">
        <v>45793</v>
      </c>
      <c r="C2626" t="s">
        <v>8376</v>
      </c>
      <c r="D2626" t="s">
        <v>66</v>
      </c>
      <c r="E2626" t="s">
        <v>67</v>
      </c>
      <c r="F2626" t="s">
        <v>194</v>
      </c>
      <c r="G2626" s="1">
        <v>909</v>
      </c>
      <c r="H2626" s="1">
        <v>0</v>
      </c>
      <c r="I2626" s="1">
        <v>400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  <c r="O2626" s="1">
        <v>1309</v>
      </c>
      <c r="P2626" t="s">
        <v>8377</v>
      </c>
      <c r="Q2626" s="2">
        <v>244120</v>
      </c>
      <c r="R2626" t="s">
        <v>70</v>
      </c>
      <c r="S2626">
        <v>0</v>
      </c>
      <c r="T2626" t="s">
        <v>254</v>
      </c>
      <c r="U2626" t="s">
        <v>161</v>
      </c>
      <c r="V2626" s="1">
        <v>0</v>
      </c>
      <c r="W2626" s="1">
        <v>0</v>
      </c>
      <c r="X2626" s="1">
        <v>0</v>
      </c>
      <c r="AA2626" t="s">
        <v>58</v>
      </c>
      <c r="AB2626" s="1">
        <v>0</v>
      </c>
      <c r="AC2626" s="4">
        <f>IF(ISNUMBER(MATCH(AD2626, $AD$2:AD2625, 0)), INDEX($AC$2:AC2625, MATCH(AD2626, $AD$2:AD2625, 0)), MAX($AC$2:AC2625)+1)</f>
        <v>11</v>
      </c>
      <c r="AD2626" t="str">
        <f t="shared" si="123"/>
        <v>ลำปาง-พุทธมณฑลสาย 2</v>
      </c>
      <c r="AE2626" t="s">
        <v>73</v>
      </c>
      <c r="AF2626" s="1">
        <v>0</v>
      </c>
      <c r="AG2626" s="1">
        <v>0</v>
      </c>
      <c r="AH2626" s="1">
        <v>0</v>
      </c>
      <c r="AI2626" t="s">
        <v>8378</v>
      </c>
      <c r="AJ2626" s="1">
        <v>1</v>
      </c>
      <c r="AK2626" s="1">
        <v>720</v>
      </c>
      <c r="AL2626" s="1">
        <v>720</v>
      </c>
      <c r="AM2626" s="1">
        <v>1</v>
      </c>
      <c r="AN2626" s="1">
        <v>0</v>
      </c>
      <c r="AO2626" s="1">
        <v>0</v>
      </c>
      <c r="AP2626" s="1">
        <v>0</v>
      </c>
      <c r="AQ2626" s="1">
        <v>0</v>
      </c>
      <c r="AR2626" s="1">
        <v>1309</v>
      </c>
      <c r="AS2626" s="1">
        <v>1773.3075976880768</v>
      </c>
      <c r="AT2626" s="1">
        <f>Table1[[#This Row],[รวมต้นทุนค่าเดินทาง]]+Table1[[#This Row],[รวมต้นทุนค่าซ่อม]]+Table1[[#This Row],[รวมค่าเสื่อม]]</f>
        <v>5328.4238232346815</v>
      </c>
      <c r="AU2626" s="1">
        <f t="shared" si="121"/>
        <v>4930.4097489270907</v>
      </c>
      <c r="AV2626" s="1" t="str" cm="1">
        <f t="array" ref="AV2626">IF(AC2626&lt;4, "เก็บ", IF(OR(AT2626 &lt; PERCENTILE(IF($AC$2:$AC$5092=AC2626, $AT$2:$AT$5092), 0.25) - 1.5 * (PERCENTILE(IF($AC$2:$AC$5092=AC2626, $AT$2:$AT$5092), 0.75) - PERCENTILE(IF($AC$2:$AC$5092=AC2626, $AT$2:$AT$5092), 0.25)), AT2626 &gt; PERCENTILE(IF($AC$2:$AC$5092=AC2626, $AT$2:$AT$5092), 0.75) + 1.5 * (PERCENTILE(IF($AC$2:$AC$5092=AC2626, $AT$2:$AT$5092), 0.75) - PERCENTILE(IF($AC$2:$AC$5092=AC2626, $AT$2:$AT$5092), 0.25))), "ตัด", "เก็บ"))</f>
        <v>เก็บ</v>
      </c>
      <c r="AW2626" s="1">
        <f t="shared" si="122"/>
        <v>4496.4734610911819</v>
      </c>
      <c r="AX2626" s="1">
        <v>2927.9145864762854</v>
      </c>
      <c r="AY2626" s="1">
        <v>2246.1162255466052</v>
      </c>
    </row>
    <row r="2627" spans="1:51" x14ac:dyDescent="0.2">
      <c r="A2627" s="3">
        <v>45793</v>
      </c>
      <c r="B2627">
        <v>45793</v>
      </c>
      <c r="C2627" t="s">
        <v>8379</v>
      </c>
      <c r="D2627" t="s">
        <v>66</v>
      </c>
      <c r="E2627" t="s">
        <v>67</v>
      </c>
      <c r="F2627" t="s">
        <v>849</v>
      </c>
      <c r="G2627" s="1">
        <v>0</v>
      </c>
      <c r="H2627" s="1">
        <v>0</v>
      </c>
      <c r="I2627" s="1">
        <v>400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s="1">
        <v>400</v>
      </c>
      <c r="P2627" t="s">
        <v>8380</v>
      </c>
      <c r="Q2627" s="2">
        <v>244120</v>
      </c>
      <c r="R2627" t="s">
        <v>70</v>
      </c>
      <c r="S2627">
        <v>0</v>
      </c>
      <c r="T2627" t="s">
        <v>254</v>
      </c>
      <c r="U2627" t="s">
        <v>161</v>
      </c>
      <c r="V2627" s="1">
        <v>0</v>
      </c>
      <c r="W2627" s="1">
        <v>0</v>
      </c>
      <c r="X2627" s="1">
        <v>0</v>
      </c>
      <c r="AA2627" t="s">
        <v>58</v>
      </c>
      <c r="AB2627" s="1">
        <v>0</v>
      </c>
      <c r="AC2627" s="4">
        <f>IF(ISNUMBER(MATCH(AD2627, $AD$2:AD2626, 0)), INDEX($AC$2:AC2626, MATCH(AD2627, $AD$2:AD2626, 0)), MAX($AC$2:AC2626)+1)</f>
        <v>11</v>
      </c>
      <c r="AD2627" t="str">
        <f t="shared" si="123"/>
        <v>ลำปาง-พุทธมณฑลสาย 2</v>
      </c>
      <c r="AE2627" t="s">
        <v>73</v>
      </c>
      <c r="AF2627" s="1">
        <v>0</v>
      </c>
      <c r="AG2627" s="1">
        <v>0</v>
      </c>
      <c r="AH2627" s="1">
        <v>0</v>
      </c>
      <c r="AI2627" t="s">
        <v>8381</v>
      </c>
      <c r="AJ2627" s="1">
        <v>1</v>
      </c>
      <c r="AK2627" s="1">
        <v>720</v>
      </c>
      <c r="AL2627" s="1">
        <v>720</v>
      </c>
      <c r="AM2627" s="1">
        <v>1</v>
      </c>
      <c r="AN2627" s="1">
        <v>0</v>
      </c>
      <c r="AO2627" s="1">
        <v>0</v>
      </c>
      <c r="AP2627" s="1">
        <v>0</v>
      </c>
      <c r="AQ2627" s="1">
        <v>0</v>
      </c>
      <c r="AR2627" s="1">
        <v>400</v>
      </c>
      <c r="AS2627" s="1">
        <v>1314.2302148981616</v>
      </c>
      <c r="AT2627" s="1">
        <f>Table1[[#This Row],[รวมต้นทุนค่าเดินทาง]]+Table1[[#This Row],[รวมต้นทุนค่าซ่อม]]+Table1[[#This Row],[รวมค่าเสื่อม]]</f>
        <v>3934.9598529072114</v>
      </c>
      <c r="AU2627" s="1">
        <f t="shared" ref="AU2627:AU2690" si="124">AVERAGEIF($AC$2:$AC$5092, AC2627, $AT$2:$AT$5092)</f>
        <v>4930.4097489270907</v>
      </c>
      <c r="AV2627" s="1" t="str" cm="1">
        <f t="array" ref="AV2627">IF(AC2627&lt;4, "เก็บ", IF(OR(AT2627 &lt; PERCENTILE(IF($AC$2:$AC$5092=AC2627, $AT$2:$AT$5092), 0.25) - 1.5 * (PERCENTILE(IF($AC$2:$AC$5092=AC2627, $AT$2:$AT$5092), 0.75) - PERCENTILE(IF($AC$2:$AC$5092=AC2627, $AT$2:$AT$5092), 0.25)), AT2627 &gt; PERCENTILE(IF($AC$2:$AC$5092=AC2627, $AT$2:$AT$5092), 0.75) + 1.5 * (PERCENTILE(IF($AC$2:$AC$5092=AC2627, $AT$2:$AT$5092), 0.75) - PERCENTILE(IF($AC$2:$AC$5092=AC2627, $AT$2:$AT$5092), 0.25))), "ตัด", "เก็บ"))</f>
        <v>เก็บ</v>
      </c>
      <c r="AW2627" s="1">
        <f t="shared" ref="AW2627:AW2690" si="125">AVERAGEIFS($AT$2:$AT$5092, $AC$2:$AC$5092, AC2627, $AV$2:$AV$5092, "เก็บ")</f>
        <v>4496.4734610911819</v>
      </c>
      <c r="AX2627" s="1">
        <v>2927.9145864762854</v>
      </c>
      <c r="AY2627" s="1">
        <v>2220.7296380090497</v>
      </c>
    </row>
    <row r="2628" spans="1:51" x14ac:dyDescent="0.2">
      <c r="A2628" s="3">
        <v>45793</v>
      </c>
      <c r="B2628">
        <v>45793</v>
      </c>
      <c r="C2628" t="s">
        <v>8382</v>
      </c>
      <c r="D2628" t="s">
        <v>66</v>
      </c>
      <c r="E2628" t="s">
        <v>67</v>
      </c>
      <c r="F2628" t="s">
        <v>529</v>
      </c>
      <c r="G2628" s="1">
        <v>0</v>
      </c>
      <c r="H2628" s="1">
        <v>0</v>
      </c>
      <c r="I2628" s="1">
        <v>500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>
        <v>500</v>
      </c>
      <c r="P2628" t="s">
        <v>8383</v>
      </c>
      <c r="Q2628" s="2">
        <v>244120</v>
      </c>
      <c r="R2628" t="s">
        <v>70</v>
      </c>
      <c r="S2628">
        <v>0</v>
      </c>
      <c r="T2628" t="s">
        <v>71</v>
      </c>
      <c r="U2628" t="s">
        <v>72</v>
      </c>
      <c r="V2628" s="1">
        <v>0</v>
      </c>
      <c r="W2628" s="1">
        <v>0</v>
      </c>
      <c r="X2628" s="1">
        <v>0</v>
      </c>
      <c r="AA2628" t="s">
        <v>58</v>
      </c>
      <c r="AB2628" s="1">
        <v>0</v>
      </c>
      <c r="AC2628" s="4">
        <f>IF(ISNUMBER(MATCH(AD2628, $AD$2:AD2627, 0)), INDEX($AC$2:AC2627, MATCH(AD2628, $AD$2:AD2627, 0)), MAX($AC$2:AC2627)+1)</f>
        <v>2</v>
      </c>
      <c r="AD2628" t="str">
        <f t="shared" si="123"/>
        <v>เชียงใหม่-พุทธมณฑลสาย 5</v>
      </c>
      <c r="AE2628" t="s">
        <v>73</v>
      </c>
      <c r="AF2628" s="1">
        <v>0</v>
      </c>
      <c r="AG2628" s="1">
        <v>0</v>
      </c>
      <c r="AH2628" s="1">
        <v>0</v>
      </c>
      <c r="AI2628" t="s">
        <v>8384</v>
      </c>
      <c r="AJ2628" s="1">
        <v>1</v>
      </c>
      <c r="AK2628" s="1">
        <v>720</v>
      </c>
      <c r="AL2628" s="1">
        <v>720</v>
      </c>
      <c r="AM2628" s="1">
        <v>1</v>
      </c>
      <c r="AN2628" s="1">
        <v>0</v>
      </c>
      <c r="AO2628" s="1">
        <v>0</v>
      </c>
      <c r="AP2628" s="1">
        <v>0</v>
      </c>
      <c r="AQ2628" s="1">
        <v>0</v>
      </c>
      <c r="AR2628" s="1">
        <v>500</v>
      </c>
      <c r="AS2628" s="1">
        <v>1590.9295431536141</v>
      </c>
      <c r="AT2628" s="1">
        <f>Table1[[#This Row],[รวมต้นทุนค่าเดินทาง]]+Table1[[#This Row],[รวมต้นทุนค่าซ่อม]]+Table1[[#This Row],[รวมค่าเสื่อม]]</f>
        <v>3894.2598246825678</v>
      </c>
      <c r="AU2628" s="1">
        <f t="shared" si="124"/>
        <v>5026.5629662053279</v>
      </c>
      <c r="AV2628" s="1" t="str" cm="1">
        <f t="array" ref="AV2628">IF(AC2628&lt;4, "เก็บ", IF(OR(AT2628 &lt; PERCENTILE(IF($AC$2:$AC$5092=AC2628, $AT$2:$AT$5092), 0.25) - 1.5 * (PERCENTILE(IF($AC$2:$AC$5092=AC2628, $AT$2:$AT$5092), 0.75) - PERCENTILE(IF($AC$2:$AC$5092=AC2628, $AT$2:$AT$5092), 0.25)), AT2628 &gt; PERCENTILE(IF($AC$2:$AC$5092=AC2628, $AT$2:$AT$5092), 0.75) + 1.5 * (PERCENTILE(IF($AC$2:$AC$5092=AC2628, $AT$2:$AT$5092), 0.75) - PERCENTILE(IF($AC$2:$AC$5092=AC2628, $AT$2:$AT$5092), 0.25))), "ตัด", "เก็บ"))</f>
        <v>เก็บ</v>
      </c>
      <c r="AW2628" s="1">
        <f t="shared" si="125"/>
        <v>5026.5629662053279</v>
      </c>
      <c r="AX2628" s="1">
        <v>4064.5059139663294</v>
      </c>
      <c r="AY2628" s="1">
        <v>1803.3302815289539</v>
      </c>
    </row>
    <row r="2629" spans="1:51" x14ac:dyDescent="0.2">
      <c r="A2629" s="3">
        <v>45793</v>
      </c>
      <c r="B2629">
        <v>45793</v>
      </c>
      <c r="C2629" t="s">
        <v>8385</v>
      </c>
      <c r="D2629" t="s">
        <v>66</v>
      </c>
      <c r="E2629" t="s">
        <v>148</v>
      </c>
      <c r="F2629" t="s">
        <v>215</v>
      </c>
      <c r="G2629" s="1">
        <v>519</v>
      </c>
      <c r="H2629" s="1">
        <v>0</v>
      </c>
      <c r="I2629" s="1">
        <v>0</v>
      </c>
      <c r="J2629" s="1">
        <v>0</v>
      </c>
      <c r="K2629" s="1">
        <v>0</v>
      </c>
      <c r="L2629" s="1">
        <v>0</v>
      </c>
      <c r="M2629" s="1">
        <v>0</v>
      </c>
      <c r="N2629" s="1">
        <v>0</v>
      </c>
      <c r="O2629" s="1">
        <v>941</v>
      </c>
      <c r="P2629" t="s">
        <v>8386</v>
      </c>
      <c r="Q2629" s="2">
        <v>244121</v>
      </c>
      <c r="R2629" t="s">
        <v>55</v>
      </c>
      <c r="S2629">
        <v>0</v>
      </c>
      <c r="T2629" t="s">
        <v>101</v>
      </c>
      <c r="U2629" t="s">
        <v>254</v>
      </c>
      <c r="V2629" s="1">
        <v>0</v>
      </c>
      <c r="W2629" s="1">
        <v>844</v>
      </c>
      <c r="X2629" s="1">
        <v>422</v>
      </c>
      <c r="Y2629" t="s">
        <v>101</v>
      </c>
      <c r="Z2629" t="s">
        <v>254</v>
      </c>
      <c r="AA2629" t="s">
        <v>8387</v>
      </c>
      <c r="AB2629" s="1">
        <v>0</v>
      </c>
      <c r="AC2629" s="4">
        <f>IF(ISNUMBER(MATCH(AD2629, $AD$2:AD2628, 0)), INDEX($AC$2:AC2628, MATCH(AD2629, $AD$2:AD2628, 0)), MAX($AC$2:AC2628)+1)</f>
        <v>47</v>
      </c>
      <c r="AD2629" t="str">
        <f t="shared" si="123"/>
        <v>พะเยา-ลำปาง</v>
      </c>
      <c r="AE2629" t="s">
        <v>55</v>
      </c>
      <c r="AF2629" s="1">
        <v>0</v>
      </c>
      <c r="AG2629" s="1">
        <v>0</v>
      </c>
      <c r="AH2629" s="1">
        <v>0</v>
      </c>
      <c r="AI2629" t="s">
        <v>8388</v>
      </c>
      <c r="AJ2629" s="1">
        <v>1</v>
      </c>
      <c r="AK2629" s="1">
        <v>0</v>
      </c>
      <c r="AL2629" s="1">
        <v>0</v>
      </c>
      <c r="AM2629" s="1">
        <v>0</v>
      </c>
      <c r="AN2629" s="1">
        <v>0</v>
      </c>
      <c r="AO2629" s="1">
        <v>0</v>
      </c>
      <c r="AP2629" s="1">
        <v>0</v>
      </c>
      <c r="AQ2629" s="1">
        <v>0</v>
      </c>
      <c r="AR2629" s="1">
        <v>1785</v>
      </c>
      <c r="AS2629" s="1">
        <v>1239.4748245614035</v>
      </c>
      <c r="AT2629" s="1">
        <f>Table1[[#This Row],[รวมต้นทุนค่าเดินทาง]]+Table1[[#This Row],[รวมต้นทุนค่าซ่อม]]+Table1[[#This Row],[รวมค่าเสื่อม]]</f>
        <v>4058.0437291550434</v>
      </c>
      <c r="AU2629" s="1">
        <f t="shared" si="124"/>
        <v>3096.9261200369933</v>
      </c>
      <c r="AV2629" s="1" t="str" cm="1">
        <f t="array" ref="AV2629">IF(AC2629&lt;4, "เก็บ", IF(OR(AT2629 &lt; PERCENTILE(IF($AC$2:$AC$5092=AC2629, $AT$2:$AT$5092), 0.25) - 1.5 * (PERCENTILE(IF($AC$2:$AC$5092=AC2629, $AT$2:$AT$5092), 0.75) - PERCENTILE(IF($AC$2:$AC$5092=AC2629, $AT$2:$AT$5092), 0.25)), AT2629 &gt; PERCENTILE(IF($AC$2:$AC$5092=AC2629, $AT$2:$AT$5092), 0.75) + 1.5 * (PERCENTILE(IF($AC$2:$AC$5092=AC2629, $AT$2:$AT$5092), 0.75) - PERCENTILE(IF($AC$2:$AC$5092=AC2629, $AT$2:$AT$5092), 0.25))), "ตัด", "เก็บ"))</f>
        <v>เก็บ</v>
      </c>
      <c r="AW2629" s="1">
        <f t="shared" si="125"/>
        <v>3096.9261200369933</v>
      </c>
      <c r="AX2629" s="1">
        <v>2300.7744836116622</v>
      </c>
      <c r="AY2629" s="1">
        <v>1033.5689045936397</v>
      </c>
    </row>
    <row r="2630" spans="1:51" x14ac:dyDescent="0.2">
      <c r="A2630" s="3">
        <v>45793</v>
      </c>
      <c r="B2630">
        <v>45793</v>
      </c>
      <c r="C2630" t="s">
        <v>8389</v>
      </c>
      <c r="D2630" t="s">
        <v>66</v>
      </c>
      <c r="E2630" t="s">
        <v>105</v>
      </c>
      <c r="F2630" t="s">
        <v>342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s="1">
        <v>682</v>
      </c>
      <c r="P2630" t="s">
        <v>8390</v>
      </c>
      <c r="Q2630" s="2">
        <v>244120</v>
      </c>
      <c r="R2630" t="s">
        <v>55</v>
      </c>
      <c r="S2630">
        <v>0</v>
      </c>
      <c r="T2630" t="s">
        <v>108</v>
      </c>
      <c r="U2630" t="s">
        <v>71</v>
      </c>
      <c r="V2630" s="1">
        <v>0</v>
      </c>
      <c r="W2630" s="1">
        <v>0</v>
      </c>
      <c r="X2630" s="1">
        <v>682</v>
      </c>
      <c r="Y2630" t="s">
        <v>108</v>
      </c>
      <c r="Z2630" t="s">
        <v>71</v>
      </c>
      <c r="AA2630" t="s">
        <v>378</v>
      </c>
      <c r="AB2630" s="1">
        <v>0</v>
      </c>
      <c r="AC2630" s="4">
        <f>IF(ISNUMBER(MATCH(AD2630, $AD$2:AD2629, 0)), INDEX($AC$2:AC2629, MATCH(AD2630, $AD$2:AD2629, 0)), MAX($AC$2:AC2629)+1)</f>
        <v>17</v>
      </c>
      <c r="AD2630" t="str">
        <f t="shared" si="123"/>
        <v>เวียงป่าเป้า-เชียงใหม่</v>
      </c>
      <c r="AE2630" t="s">
        <v>55</v>
      </c>
      <c r="AF2630" s="1">
        <v>0</v>
      </c>
      <c r="AG2630" s="1">
        <v>0</v>
      </c>
      <c r="AH2630" s="1">
        <v>0</v>
      </c>
      <c r="AI2630" t="s">
        <v>8391</v>
      </c>
      <c r="AJ2630" s="1">
        <v>2</v>
      </c>
      <c r="AK2630" s="1">
        <v>0</v>
      </c>
      <c r="AL2630" s="1">
        <v>0</v>
      </c>
      <c r="AM2630" s="1">
        <v>0</v>
      </c>
      <c r="AN2630" s="1">
        <v>357.81939999999997</v>
      </c>
      <c r="AO2630" s="1">
        <v>0</v>
      </c>
      <c r="AP2630" s="1">
        <v>0</v>
      </c>
      <c r="AQ2630" s="1">
        <v>0</v>
      </c>
      <c r="AR2630" s="1">
        <v>682</v>
      </c>
      <c r="AS2630" s="1">
        <v>1923.1804385964913</v>
      </c>
      <c r="AT2630" s="1">
        <f>Table1[[#This Row],[รวมต้นทุนค่าเดินทาง]]+Table1[[#This Row],[รวมต้นทุนค่าซ่อม]]+Table1[[#This Row],[รวมค่าเสื่อม]]</f>
        <v>4163.6219970380498</v>
      </c>
      <c r="AU2630" s="1">
        <f t="shared" si="124"/>
        <v>3076.1182514176348</v>
      </c>
      <c r="AV2630" s="1" t="str" cm="1">
        <f t="array" ref="AV2630">IF(AC2630&lt;4, "เก็บ", IF(OR(AT2630 &lt; PERCENTILE(IF($AC$2:$AC$5092=AC2630, $AT$2:$AT$5092), 0.25) - 1.5 * (PERCENTILE(IF($AC$2:$AC$5092=AC2630, $AT$2:$AT$5092), 0.75) - PERCENTILE(IF($AC$2:$AC$5092=AC2630, $AT$2:$AT$5092), 0.25)), AT2630 &gt; PERCENTILE(IF($AC$2:$AC$5092=AC2630, $AT$2:$AT$5092), 0.75) + 1.5 * (PERCENTILE(IF($AC$2:$AC$5092=AC2630, $AT$2:$AT$5092), 0.75) - PERCENTILE(IF($AC$2:$AC$5092=AC2630, $AT$2:$AT$5092), 0.25))), "ตัด", "เก็บ"))</f>
        <v>เก็บ</v>
      </c>
      <c r="AW2630" s="1">
        <f t="shared" si="125"/>
        <v>2642.9653995730359</v>
      </c>
      <c r="AX2630" s="1">
        <v>1397.0559100068549</v>
      </c>
      <c r="AY2630" s="1">
        <v>1558.4415584415585</v>
      </c>
    </row>
    <row r="2631" spans="1:51" x14ac:dyDescent="0.2">
      <c r="A2631" s="3">
        <v>45793</v>
      </c>
      <c r="B2631">
        <v>45793</v>
      </c>
      <c r="C2631" t="s">
        <v>8392</v>
      </c>
      <c r="D2631" t="s">
        <v>66</v>
      </c>
      <c r="E2631" t="s">
        <v>84</v>
      </c>
      <c r="F2631" t="s">
        <v>112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1624</v>
      </c>
      <c r="O2631" s="1">
        <v>1624</v>
      </c>
      <c r="P2631" t="s">
        <v>8393</v>
      </c>
      <c r="Q2631" s="2">
        <v>244120</v>
      </c>
      <c r="R2631" t="s">
        <v>55</v>
      </c>
      <c r="S2631">
        <v>0</v>
      </c>
      <c r="T2631" t="s">
        <v>87</v>
      </c>
      <c r="U2631" t="s">
        <v>71</v>
      </c>
      <c r="V2631" s="1">
        <v>0</v>
      </c>
      <c r="W2631" s="1">
        <v>0</v>
      </c>
      <c r="X2631" s="1">
        <v>0</v>
      </c>
      <c r="AA2631" t="s">
        <v>58</v>
      </c>
      <c r="AB2631" s="1">
        <v>0</v>
      </c>
      <c r="AC2631" s="4">
        <f>IF(ISNUMBER(MATCH(AD2631, $AD$2:AD2630, 0)), INDEX($AC$2:AC2630, MATCH(AD2631, $AD$2:AD2630, 0)), MAX($AC$2:AC2630)+1)</f>
        <v>6</v>
      </c>
      <c r="AD2631" t="str">
        <f t="shared" si="123"/>
        <v>เชียงราย-เชียงใหม่</v>
      </c>
      <c r="AE2631" t="s">
        <v>55</v>
      </c>
      <c r="AF2631" s="1">
        <v>0</v>
      </c>
      <c r="AG2631" s="1">
        <v>0</v>
      </c>
      <c r="AH2631" s="1">
        <v>0</v>
      </c>
      <c r="AI2631" t="s">
        <v>8394</v>
      </c>
      <c r="AJ2631" s="1">
        <v>1</v>
      </c>
      <c r="AK2631" s="1">
        <v>0</v>
      </c>
      <c r="AL2631" s="1">
        <v>0</v>
      </c>
      <c r="AM2631" s="1">
        <v>0</v>
      </c>
      <c r="AN2631" s="1">
        <v>794.86559999999997</v>
      </c>
      <c r="AO2631" s="1">
        <v>0</v>
      </c>
      <c r="AP2631" s="1">
        <v>0</v>
      </c>
      <c r="AQ2631" s="1">
        <v>0</v>
      </c>
      <c r="AR2631" s="1">
        <v>1624</v>
      </c>
      <c r="AS2631" s="1">
        <v>844.66791875260742</v>
      </c>
      <c r="AT2631" s="1">
        <f>Table1[[#This Row],[รวมต้นทุนค่าเดินทาง]]+Table1[[#This Row],[รวมต้นทุนค่าซ่อม]]+Table1[[#This Row],[รวมค่าเสื่อม]]</f>
        <v>5190.4421123009943</v>
      </c>
      <c r="AU2631" s="1">
        <f t="shared" si="124"/>
        <v>4428.3346813776061</v>
      </c>
      <c r="AV2631" s="1" t="str" cm="1">
        <f t="array" ref="AV2631">IF(AC2631&lt;4, "เก็บ", IF(OR(AT2631 &lt; PERCENTILE(IF($AC$2:$AC$5092=AC2631, $AT$2:$AT$5092), 0.25) - 1.5 * (PERCENTILE(IF($AC$2:$AC$5092=AC2631, $AT$2:$AT$5092), 0.75) - PERCENTILE(IF($AC$2:$AC$5092=AC2631, $AT$2:$AT$5092), 0.25)), AT2631 &gt; PERCENTILE(IF($AC$2:$AC$5092=AC2631, $AT$2:$AT$5092), 0.75) + 1.5 * (PERCENTILE(IF($AC$2:$AC$5092=AC2631, $AT$2:$AT$5092), 0.75) - PERCENTILE(IF($AC$2:$AC$5092=AC2631, $AT$2:$AT$5092), 0.25))), "ตัด", "เก็บ"))</f>
        <v>เก็บ</v>
      </c>
      <c r="AW2631" s="1">
        <f t="shared" si="125"/>
        <v>3873.7679454274344</v>
      </c>
      <c r="AX2631" s="1">
        <v>2781.4385174989698</v>
      </c>
      <c r="AY2631" s="1">
        <v>2721.7741935483873</v>
      </c>
    </row>
    <row r="2632" spans="1:51" x14ac:dyDescent="0.2">
      <c r="A2632" s="3">
        <v>45793</v>
      </c>
      <c r="B2632">
        <v>45793</v>
      </c>
      <c r="C2632" t="s">
        <v>8395</v>
      </c>
      <c r="D2632" t="s">
        <v>66</v>
      </c>
      <c r="E2632" t="s">
        <v>118</v>
      </c>
      <c r="F2632" t="s">
        <v>119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>
        <v>0</v>
      </c>
      <c r="P2632" t="s">
        <v>8396</v>
      </c>
      <c r="Q2632" s="2">
        <v>244120</v>
      </c>
      <c r="R2632" t="s">
        <v>55</v>
      </c>
      <c r="S2632">
        <v>0</v>
      </c>
      <c r="T2632" t="s">
        <v>87</v>
      </c>
      <c r="U2632" t="s">
        <v>71</v>
      </c>
      <c r="V2632" s="1">
        <v>0</v>
      </c>
      <c r="W2632" s="1">
        <v>747</v>
      </c>
      <c r="X2632" s="1">
        <v>0</v>
      </c>
      <c r="Y2632" t="s">
        <v>87</v>
      </c>
      <c r="Z2632" t="s">
        <v>71</v>
      </c>
      <c r="AA2632" t="s">
        <v>8397</v>
      </c>
      <c r="AB2632" s="1">
        <v>0</v>
      </c>
      <c r="AC2632" s="4">
        <f>IF(ISNUMBER(MATCH(AD2632, $AD$2:AD2631, 0)), INDEX($AC$2:AC2631, MATCH(AD2632, $AD$2:AD2631, 0)), MAX($AC$2:AC2631)+1)</f>
        <v>6</v>
      </c>
      <c r="AD2632" t="str">
        <f t="shared" ref="AD2632:AD2695" si="126">T2632&amp;"-"&amp;U2632</f>
        <v>เชียงราย-เชียงใหม่</v>
      </c>
      <c r="AE2632" t="s">
        <v>55</v>
      </c>
      <c r="AF2632" s="1">
        <v>0</v>
      </c>
      <c r="AG2632" s="1">
        <v>0</v>
      </c>
      <c r="AH2632" s="1">
        <v>0</v>
      </c>
      <c r="AI2632" t="s">
        <v>8398</v>
      </c>
      <c r="AJ2632" s="1">
        <v>1</v>
      </c>
      <c r="AK2632" s="1">
        <v>0</v>
      </c>
      <c r="AL2632" s="1">
        <v>0</v>
      </c>
      <c r="AM2632" s="1">
        <v>0</v>
      </c>
      <c r="AN2632" s="1">
        <v>0</v>
      </c>
      <c r="AO2632" s="1">
        <v>0</v>
      </c>
      <c r="AP2632" s="1">
        <v>0</v>
      </c>
      <c r="AQ2632" s="1">
        <v>0</v>
      </c>
      <c r="AR2632" s="1">
        <v>747</v>
      </c>
      <c r="AS2632" s="1">
        <v>713.75708333333341</v>
      </c>
      <c r="AT2632" s="1">
        <f>Table1[[#This Row],[รวมต้นทุนค่าเดินทาง]]+Table1[[#This Row],[รวมต้นทุนค่าซ่อม]]+Table1[[#This Row],[รวมค่าเสื่อม]]</f>
        <v>3012.4812212643678</v>
      </c>
      <c r="AU2632" s="1">
        <f t="shared" si="124"/>
        <v>4428.3346813776061</v>
      </c>
      <c r="AV2632" s="1" t="str" cm="1">
        <f t="array" ref="AV2632">IF(AC2632&lt;4, "เก็บ", IF(OR(AT2632 &lt; PERCENTILE(IF($AC$2:$AC$5092=AC2632, $AT$2:$AT$5092), 0.25) - 1.5 * (PERCENTILE(IF($AC$2:$AC$5092=AC2632, $AT$2:$AT$5092), 0.75) - PERCENTILE(IF($AC$2:$AC$5092=AC2632, $AT$2:$AT$5092), 0.25)), AT2632 &gt; PERCENTILE(IF($AC$2:$AC$5092=AC2632, $AT$2:$AT$5092), 0.75) + 1.5 * (PERCENTILE(IF($AC$2:$AC$5092=AC2632, $AT$2:$AT$5092), 0.75) - PERCENTILE(IF($AC$2:$AC$5092=AC2632, $AT$2:$AT$5092), 0.25))), "ตัด", "เก็บ"))</f>
        <v>เก็บ</v>
      </c>
      <c r="AW2632" s="1">
        <f t="shared" si="125"/>
        <v>3873.7679454274344</v>
      </c>
      <c r="AX2632" s="1">
        <v>2781.4385174989698</v>
      </c>
      <c r="AY2632" s="1">
        <v>1551.7241379310344</v>
      </c>
    </row>
    <row r="2633" spans="1:51" x14ac:dyDescent="0.2">
      <c r="A2633" s="3">
        <v>45794</v>
      </c>
      <c r="B2633">
        <v>45794</v>
      </c>
      <c r="C2633" t="s">
        <v>8399</v>
      </c>
      <c r="D2633" t="s">
        <v>66</v>
      </c>
      <c r="E2633" t="s">
        <v>67</v>
      </c>
      <c r="F2633" t="s">
        <v>655</v>
      </c>
      <c r="G2633" s="1">
        <v>0</v>
      </c>
      <c r="H2633" s="1">
        <v>0</v>
      </c>
      <c r="I2633" s="1">
        <v>400</v>
      </c>
      <c r="J2633" s="1">
        <v>0</v>
      </c>
      <c r="K2633" s="1">
        <v>0</v>
      </c>
      <c r="L2633" s="1">
        <v>0</v>
      </c>
      <c r="M2633" s="1">
        <v>0</v>
      </c>
      <c r="N2633" s="1">
        <v>0</v>
      </c>
      <c r="O2633" s="1">
        <v>400</v>
      </c>
      <c r="P2633" t="s">
        <v>8400</v>
      </c>
      <c r="Q2633" s="2">
        <v>244120</v>
      </c>
      <c r="R2633" t="s">
        <v>70</v>
      </c>
      <c r="S2633">
        <v>0</v>
      </c>
      <c r="T2633" t="s">
        <v>254</v>
      </c>
      <c r="U2633" t="s">
        <v>161</v>
      </c>
      <c r="V2633" s="1">
        <v>0</v>
      </c>
      <c r="W2633" s="1">
        <v>0</v>
      </c>
      <c r="X2633" s="1">
        <v>0</v>
      </c>
      <c r="AA2633" t="s">
        <v>58</v>
      </c>
      <c r="AB2633" s="1">
        <v>0</v>
      </c>
      <c r="AC2633" s="4">
        <f>IF(ISNUMBER(MATCH(AD2633, $AD$2:AD2632, 0)), INDEX($AC$2:AC2632, MATCH(AD2633, $AD$2:AD2632, 0)), MAX($AC$2:AC2632)+1)</f>
        <v>11</v>
      </c>
      <c r="AD2633" t="str">
        <f t="shared" si="126"/>
        <v>ลำปาง-พุทธมณฑลสาย 2</v>
      </c>
      <c r="AE2633" t="s">
        <v>73</v>
      </c>
      <c r="AF2633" s="1">
        <v>0</v>
      </c>
      <c r="AG2633" s="1">
        <v>0</v>
      </c>
      <c r="AH2633" s="1">
        <v>0</v>
      </c>
      <c r="AI2633" t="s">
        <v>8401</v>
      </c>
      <c r="AJ2633" s="1">
        <v>1</v>
      </c>
      <c r="AK2633" s="1">
        <v>720</v>
      </c>
      <c r="AL2633" s="1">
        <v>720</v>
      </c>
      <c r="AM2633" s="1">
        <v>1</v>
      </c>
      <c r="AN2633" s="1">
        <v>0</v>
      </c>
      <c r="AO2633" s="1">
        <v>0</v>
      </c>
      <c r="AP2633" s="1">
        <v>0</v>
      </c>
      <c r="AQ2633" s="1">
        <v>0</v>
      </c>
      <c r="AR2633" s="1">
        <v>400</v>
      </c>
      <c r="AS2633" s="1">
        <v>1400.8110583452381</v>
      </c>
      <c r="AT2633" s="1">
        <f>Table1[[#This Row],[รวมต้นทุนค่าเดินทาง]]+Table1[[#This Row],[รวมต้นทุนค่าซ่อม]]+Table1[[#This Row],[รวมค่าเสื่อม]]</f>
        <v>3944.7659763780248</v>
      </c>
      <c r="AU2633" s="1">
        <f t="shared" si="124"/>
        <v>4930.4097489270907</v>
      </c>
      <c r="AV2633" s="1" t="str" cm="1">
        <f t="array" ref="AV2633">IF(AC2633&lt;4, "เก็บ", IF(OR(AT2633 &lt; PERCENTILE(IF($AC$2:$AC$5092=AC2633, $AT$2:$AT$5092), 0.25) - 1.5 * (PERCENTILE(IF($AC$2:$AC$5092=AC2633, $AT$2:$AT$5092), 0.75) - PERCENTILE(IF($AC$2:$AC$5092=AC2633, $AT$2:$AT$5092), 0.25)), AT2633 &gt; PERCENTILE(IF($AC$2:$AC$5092=AC2633, $AT$2:$AT$5092), 0.75) + 1.5 * (PERCENTILE(IF($AC$2:$AC$5092=AC2633, $AT$2:$AT$5092), 0.75) - PERCENTILE(IF($AC$2:$AC$5092=AC2633, $AT$2:$AT$5092), 0.25))), "ตัด", "เก็บ"))</f>
        <v>เก็บ</v>
      </c>
      <c r="AW2633" s="1">
        <f t="shared" si="125"/>
        <v>4496.4734610911819</v>
      </c>
      <c r="AX2633" s="1">
        <v>2927.9145864762854</v>
      </c>
      <c r="AY2633" s="1">
        <v>2143.9549180327867</v>
      </c>
    </row>
    <row r="2634" spans="1:51" x14ac:dyDescent="0.2">
      <c r="A2634" s="3">
        <v>45794</v>
      </c>
      <c r="B2634">
        <v>45794</v>
      </c>
      <c r="C2634" t="s">
        <v>8402</v>
      </c>
      <c r="D2634" t="s">
        <v>66</v>
      </c>
      <c r="E2634" t="s">
        <v>124</v>
      </c>
      <c r="F2634" t="s">
        <v>190</v>
      </c>
      <c r="G2634" s="1">
        <v>0</v>
      </c>
      <c r="H2634" s="1">
        <v>0</v>
      </c>
      <c r="I2634" s="1">
        <v>400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 s="1">
        <v>400</v>
      </c>
      <c r="P2634" t="s">
        <v>8403</v>
      </c>
      <c r="Q2634" s="2">
        <v>244121</v>
      </c>
      <c r="R2634" t="s">
        <v>70</v>
      </c>
      <c r="S2634">
        <v>0</v>
      </c>
      <c r="T2634" t="s">
        <v>254</v>
      </c>
      <c r="U2634" t="s">
        <v>161</v>
      </c>
      <c r="V2634" s="1">
        <v>0</v>
      </c>
      <c r="W2634" s="1">
        <v>0</v>
      </c>
      <c r="X2634" s="1">
        <v>0</v>
      </c>
      <c r="AA2634" t="s">
        <v>58</v>
      </c>
      <c r="AB2634" s="1">
        <v>0</v>
      </c>
      <c r="AC2634" s="4">
        <f>IF(ISNUMBER(MATCH(AD2634, $AD$2:AD2633, 0)), INDEX($AC$2:AC2633, MATCH(AD2634, $AD$2:AD2633, 0)), MAX($AC$2:AC2633)+1)</f>
        <v>11</v>
      </c>
      <c r="AD2634" t="str">
        <f t="shared" si="126"/>
        <v>ลำปาง-พุทธมณฑลสาย 2</v>
      </c>
      <c r="AE2634" t="s">
        <v>73</v>
      </c>
      <c r="AF2634" s="1">
        <v>0</v>
      </c>
      <c r="AG2634" s="1">
        <v>0</v>
      </c>
      <c r="AH2634" s="1">
        <v>0</v>
      </c>
      <c r="AI2634" t="s">
        <v>8404</v>
      </c>
      <c r="AJ2634" s="1">
        <v>1</v>
      </c>
      <c r="AK2634" s="1">
        <v>720</v>
      </c>
      <c r="AL2634" s="1">
        <v>720</v>
      </c>
      <c r="AM2634" s="1">
        <v>1</v>
      </c>
      <c r="AN2634" s="1">
        <v>0</v>
      </c>
      <c r="AO2634" s="1">
        <v>0</v>
      </c>
      <c r="AP2634" s="1">
        <v>0</v>
      </c>
      <c r="AQ2634" s="1">
        <v>0</v>
      </c>
      <c r="AR2634" s="1">
        <v>400</v>
      </c>
      <c r="AS2634" s="1">
        <v>1813.5853177954752</v>
      </c>
      <c r="AT2634" s="1">
        <f>Table1[[#This Row],[รวมต้นทุนค่าเดินทาง]]+Table1[[#This Row],[รวมต้นทุนค่าซ่อม]]+Table1[[#This Row],[รวมค่าเสื่อม]]</f>
        <v>4102.4909749186209</v>
      </c>
      <c r="AU2634" s="1">
        <f t="shared" si="124"/>
        <v>4930.4097489270907</v>
      </c>
      <c r="AV2634" s="1" t="str" cm="1">
        <f t="array" ref="AV2634">IF(AC2634&lt;4, "เก็บ", IF(OR(AT2634 &lt; PERCENTILE(IF($AC$2:$AC$5092=AC2634, $AT$2:$AT$5092), 0.25) - 1.5 * (PERCENTILE(IF($AC$2:$AC$5092=AC2634, $AT$2:$AT$5092), 0.75) - PERCENTILE(IF($AC$2:$AC$5092=AC2634, $AT$2:$AT$5092), 0.25)), AT2634 &gt; PERCENTILE(IF($AC$2:$AC$5092=AC2634, $AT$2:$AT$5092), 0.75) + 1.5 * (PERCENTILE(IF($AC$2:$AC$5092=AC2634, $AT$2:$AT$5092), 0.75) - PERCENTILE(IF($AC$2:$AC$5092=AC2634, $AT$2:$AT$5092), 0.25))), "ตัด", "เก็บ"))</f>
        <v>เก็บ</v>
      </c>
      <c r="AW2634" s="1">
        <f t="shared" si="125"/>
        <v>4496.4734610911819</v>
      </c>
      <c r="AX2634" s="1">
        <v>2927.9145864762854</v>
      </c>
      <c r="AY2634" s="1">
        <v>1888.9056571231458</v>
      </c>
    </row>
    <row r="2635" spans="1:51" x14ac:dyDescent="0.2">
      <c r="A2635" s="3">
        <v>45794</v>
      </c>
      <c r="B2635">
        <v>45794</v>
      </c>
      <c r="C2635" t="s">
        <v>8405</v>
      </c>
      <c r="D2635" t="s">
        <v>51</v>
      </c>
      <c r="E2635" t="s">
        <v>61</v>
      </c>
      <c r="F2635" t="s">
        <v>7840</v>
      </c>
      <c r="G2635" s="1">
        <v>2700</v>
      </c>
      <c r="H2635" s="1">
        <v>4393</v>
      </c>
      <c r="I2635" s="1">
        <v>1900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>
        <v>4600</v>
      </c>
      <c r="P2635" t="s">
        <v>8406</v>
      </c>
      <c r="Q2635" s="2">
        <v>244121</v>
      </c>
      <c r="R2635" t="s">
        <v>55</v>
      </c>
      <c r="S2635">
        <v>0</v>
      </c>
      <c r="T2635" t="s">
        <v>56</v>
      </c>
      <c r="U2635" t="s">
        <v>57</v>
      </c>
      <c r="V2635" s="1">
        <v>2500</v>
      </c>
      <c r="W2635" s="1">
        <v>0</v>
      </c>
      <c r="X2635" s="1">
        <v>0</v>
      </c>
      <c r="AA2635" t="s">
        <v>58</v>
      </c>
      <c r="AB2635" s="1">
        <v>0</v>
      </c>
      <c r="AC2635" s="4">
        <f>IF(ISNUMBER(MATCH(AD2635, $AD$2:AD2634, 0)), INDEX($AC$2:AC2634, MATCH(AD2635, $AD$2:AD2634, 0)), MAX($AC$2:AC2634)+1)</f>
        <v>1</v>
      </c>
      <c r="AD2635" t="str">
        <f t="shared" si="126"/>
        <v>ท่าลี่-กองลอย</v>
      </c>
      <c r="AE2635" t="s">
        <v>55</v>
      </c>
      <c r="AF2635" s="1">
        <v>0</v>
      </c>
      <c r="AG2635" s="1">
        <v>0</v>
      </c>
      <c r="AH2635" s="1">
        <v>0</v>
      </c>
      <c r="AI2635" t="s">
        <v>8407</v>
      </c>
      <c r="AJ2635" s="1">
        <v>1</v>
      </c>
      <c r="AK2635" s="1">
        <v>0</v>
      </c>
      <c r="AL2635" s="1">
        <v>0</v>
      </c>
      <c r="AM2635" s="1">
        <v>0</v>
      </c>
      <c r="AN2635" s="1">
        <v>0</v>
      </c>
      <c r="AO2635" s="1">
        <v>0</v>
      </c>
      <c r="AP2635" s="1">
        <v>0</v>
      </c>
      <c r="AQ2635" s="1">
        <v>0</v>
      </c>
      <c r="AR2635" s="1">
        <v>11493</v>
      </c>
      <c r="AS2635" s="1">
        <v>17.12</v>
      </c>
      <c r="AT2635" s="1">
        <f>Table1[[#This Row],[รวมต้นทุนค่าเดินทาง]]+Table1[[#This Row],[รวมต้นทุนค่าซ่อม]]+Table1[[#This Row],[รวมค่าเสื่อม]]</f>
        <v>13893.594576271187</v>
      </c>
      <c r="AU2635" s="1">
        <f t="shared" si="124"/>
        <v>13953.293816562818</v>
      </c>
      <c r="AV2635" s="1" t="str" cm="1">
        <f t="array" ref="AV2635">IF(AC2635&lt;4, "เก็บ", IF(OR(AT2635 &lt; PERCENTILE(IF($AC$2:$AC$5092=AC2635, $AT$2:$AT$5092), 0.25) - 1.5 * (PERCENTILE(IF($AC$2:$AC$5092=AC2635, $AT$2:$AT$5092), 0.75) - PERCENTILE(IF($AC$2:$AC$5092=AC2635, $AT$2:$AT$5092), 0.25)), AT2635 &gt; PERCENTILE(IF($AC$2:$AC$5092=AC2635, $AT$2:$AT$5092), 0.75) + 1.5 * (PERCENTILE(IF($AC$2:$AC$5092=AC2635, $AT$2:$AT$5092), 0.75) - PERCENTILE(IF($AC$2:$AC$5092=AC2635, $AT$2:$AT$5092), 0.25))), "ตัด", "เก็บ"))</f>
        <v>เก็บ</v>
      </c>
      <c r="AW2635" s="1">
        <f t="shared" si="125"/>
        <v>13953.293816562818</v>
      </c>
      <c r="AX2635" s="1">
        <v>14426.372718098486</v>
      </c>
      <c r="AY2635" s="1">
        <v>2383.4745762711864</v>
      </c>
    </row>
    <row r="2636" spans="1:51" x14ac:dyDescent="0.2">
      <c r="A2636" s="3">
        <v>45794</v>
      </c>
      <c r="B2636">
        <v>45794</v>
      </c>
      <c r="C2636" t="s">
        <v>8408</v>
      </c>
      <c r="D2636" t="s">
        <v>66</v>
      </c>
      <c r="E2636" t="s">
        <v>105</v>
      </c>
      <c r="F2636" t="s">
        <v>746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  <c r="P2636" t="s">
        <v>8409</v>
      </c>
      <c r="Q2636" s="2">
        <v>244121</v>
      </c>
      <c r="R2636" t="s">
        <v>55</v>
      </c>
      <c r="S2636">
        <v>0</v>
      </c>
      <c r="T2636" t="s">
        <v>101</v>
      </c>
      <c r="U2636" t="s">
        <v>71</v>
      </c>
      <c r="V2636" s="1">
        <v>0</v>
      </c>
      <c r="W2636" s="1">
        <v>1039</v>
      </c>
      <c r="X2636" s="1">
        <v>0</v>
      </c>
      <c r="Y2636" t="s">
        <v>101</v>
      </c>
      <c r="Z2636" t="s">
        <v>71</v>
      </c>
      <c r="AA2636" t="s">
        <v>8410</v>
      </c>
      <c r="AB2636" s="1">
        <v>0</v>
      </c>
      <c r="AC2636" s="4">
        <f>IF(ISNUMBER(MATCH(AD2636, $AD$2:AD2635, 0)), INDEX($AC$2:AC2635, MATCH(AD2636, $AD$2:AD2635, 0)), MAX($AC$2:AC2635)+1)</f>
        <v>5</v>
      </c>
      <c r="AD2636" t="str">
        <f t="shared" si="126"/>
        <v>พะเยา-เชียงใหม่</v>
      </c>
      <c r="AE2636" t="s">
        <v>55</v>
      </c>
      <c r="AF2636" s="1">
        <v>0</v>
      </c>
      <c r="AG2636" s="1">
        <v>0</v>
      </c>
      <c r="AH2636" s="1">
        <v>0</v>
      </c>
      <c r="AI2636" t="s">
        <v>8411</v>
      </c>
      <c r="AJ2636" s="1">
        <v>1</v>
      </c>
      <c r="AK2636" s="1">
        <v>0</v>
      </c>
      <c r="AL2636" s="1">
        <v>0</v>
      </c>
      <c r="AM2636" s="1">
        <v>0</v>
      </c>
      <c r="AN2636" s="1">
        <v>0</v>
      </c>
      <c r="AO2636" s="1">
        <v>0</v>
      </c>
      <c r="AP2636" s="1">
        <v>0</v>
      </c>
      <c r="AQ2636" s="1">
        <v>0</v>
      </c>
      <c r="AR2636" s="1">
        <v>1039</v>
      </c>
      <c r="AS2636" s="1">
        <v>14829.857222222225</v>
      </c>
      <c r="AT2636" s="1">
        <f>Table1[[#This Row],[รวมต้นทุนค่าเดินทาง]]+Table1[[#This Row],[รวมต้นทุนค่าซ่อม]]+Table1[[#This Row],[รวมค่าเสื่อม]]</f>
        <v>17434.074613526573</v>
      </c>
      <c r="AU2636" s="1">
        <f t="shared" si="124"/>
        <v>4062.107163574422</v>
      </c>
      <c r="AV2636" s="1" t="str" cm="1">
        <f t="array" ref="AV2636">IF(AC2636&lt;4, "เก็บ", IF(OR(AT2636 &lt; PERCENTILE(IF($AC$2:$AC$5092=AC2636, $AT$2:$AT$5092), 0.25) - 1.5 * (PERCENTILE(IF($AC$2:$AC$5092=AC2636, $AT$2:$AT$5092), 0.75) - PERCENTILE(IF($AC$2:$AC$5092=AC2636, $AT$2:$AT$5092), 0.25)), AT2636 &gt; PERCENTILE(IF($AC$2:$AC$5092=AC2636, $AT$2:$AT$5092), 0.75) + 1.5 * (PERCENTILE(IF($AC$2:$AC$5092=AC2636, $AT$2:$AT$5092), 0.75) - PERCENTILE(IF($AC$2:$AC$5092=AC2636, $AT$2:$AT$5092), 0.25))), "ตัด", "เก็บ"))</f>
        <v>ตัด</v>
      </c>
      <c r="AW2636" s="1">
        <f t="shared" si="125"/>
        <v>3639.9347470841599</v>
      </c>
      <c r="AX2636" s="1">
        <v>2523.4798574335259</v>
      </c>
      <c r="AY2636" s="1">
        <v>1565.2173913043478</v>
      </c>
    </row>
    <row r="2637" spans="1:51" x14ac:dyDescent="0.2">
      <c r="A2637" s="3">
        <v>45794</v>
      </c>
      <c r="B2637">
        <v>45794</v>
      </c>
      <c r="C2637" t="s">
        <v>8412</v>
      </c>
      <c r="D2637" t="s">
        <v>66</v>
      </c>
      <c r="E2637" t="s">
        <v>84</v>
      </c>
      <c r="F2637" t="s">
        <v>995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747</v>
      </c>
      <c r="O2637" s="1">
        <v>747</v>
      </c>
      <c r="P2637" t="s">
        <v>8413</v>
      </c>
      <c r="Q2637" s="2">
        <v>244121</v>
      </c>
      <c r="R2637" t="s">
        <v>55</v>
      </c>
      <c r="S2637">
        <v>0</v>
      </c>
      <c r="T2637" t="s">
        <v>87</v>
      </c>
      <c r="U2637" t="s">
        <v>71</v>
      </c>
      <c r="V2637" s="1">
        <v>0</v>
      </c>
      <c r="W2637" s="1">
        <v>649</v>
      </c>
      <c r="X2637" s="1">
        <v>0</v>
      </c>
      <c r="Y2637" t="s">
        <v>108</v>
      </c>
      <c r="Z2637" t="s">
        <v>71</v>
      </c>
      <c r="AA2637" t="s">
        <v>764</v>
      </c>
      <c r="AB2637" s="1">
        <v>0</v>
      </c>
      <c r="AC2637" s="4">
        <f>IF(ISNUMBER(MATCH(AD2637, $AD$2:AD2636, 0)), INDEX($AC$2:AC2636, MATCH(AD2637, $AD$2:AD2636, 0)), MAX($AC$2:AC2636)+1)</f>
        <v>6</v>
      </c>
      <c r="AD2637" t="str">
        <f t="shared" si="126"/>
        <v>เชียงราย-เชียงใหม่</v>
      </c>
      <c r="AE2637" t="s">
        <v>55</v>
      </c>
      <c r="AF2637" s="1">
        <v>0</v>
      </c>
      <c r="AG2637" s="1">
        <v>0</v>
      </c>
      <c r="AH2637" s="1">
        <v>0</v>
      </c>
      <c r="AI2637" t="s">
        <v>8414</v>
      </c>
      <c r="AJ2637" s="1">
        <v>2</v>
      </c>
      <c r="AK2637" s="1">
        <v>0</v>
      </c>
      <c r="AL2637" s="1">
        <v>0</v>
      </c>
      <c r="AM2637" s="1">
        <v>0</v>
      </c>
      <c r="AN2637" s="1">
        <v>735.12080000000003</v>
      </c>
      <c r="AO2637" s="1">
        <v>0</v>
      </c>
      <c r="AP2637" s="1">
        <v>0</v>
      </c>
      <c r="AQ2637" s="1">
        <v>0</v>
      </c>
      <c r="AR2637" s="1">
        <v>1396</v>
      </c>
      <c r="AS2637" s="1">
        <v>430.58355263157893</v>
      </c>
      <c r="AT2637" s="1">
        <f>Table1[[#This Row],[รวมต้นทุนค่าเดินทาง]]+Table1[[#This Row],[รวมต้นทุนค่าซ่อม]]+Table1[[#This Row],[รวมค่าเสื่อม]]</f>
        <v>3256.668298394291</v>
      </c>
      <c r="AU2637" s="1">
        <f t="shared" si="124"/>
        <v>4428.3346813776061</v>
      </c>
      <c r="AV2637" s="1" t="str" cm="1">
        <f t="array" ref="AV2637">IF(AC2637&lt;4, "เก็บ", IF(OR(AT2637 &lt; PERCENTILE(IF($AC$2:$AC$5092=AC2637, $AT$2:$AT$5092), 0.25) - 1.5 * (PERCENTILE(IF($AC$2:$AC$5092=AC2637, $AT$2:$AT$5092), 0.75) - PERCENTILE(IF($AC$2:$AC$5092=AC2637, $AT$2:$AT$5092), 0.25)), AT2637 &gt; PERCENTILE(IF($AC$2:$AC$5092=AC2637, $AT$2:$AT$5092), 0.75) + 1.5 * (PERCENTILE(IF($AC$2:$AC$5092=AC2637, $AT$2:$AT$5092), 0.75) - PERCENTILE(IF($AC$2:$AC$5092=AC2637, $AT$2:$AT$5092), 0.25))), "ตัด", "เก็บ"))</f>
        <v>เก็บ</v>
      </c>
      <c r="AW2637" s="1">
        <f t="shared" si="125"/>
        <v>3873.7679454274344</v>
      </c>
      <c r="AX2637" s="1">
        <v>2781.4385174989698</v>
      </c>
      <c r="AY2637" s="1">
        <v>1430.0847457627119</v>
      </c>
    </row>
    <row r="2638" spans="1:51" x14ac:dyDescent="0.2">
      <c r="A2638" s="3">
        <v>45794</v>
      </c>
      <c r="B2638">
        <v>45794</v>
      </c>
      <c r="C2638" t="s">
        <v>8415</v>
      </c>
      <c r="D2638" t="s">
        <v>66</v>
      </c>
      <c r="E2638" t="s">
        <v>84</v>
      </c>
      <c r="F2638" t="s">
        <v>1068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  <c r="P2638" t="s">
        <v>8416</v>
      </c>
      <c r="Q2638" s="2">
        <v>244121</v>
      </c>
      <c r="R2638" t="s">
        <v>55</v>
      </c>
      <c r="S2638">
        <v>0</v>
      </c>
      <c r="T2638" t="s">
        <v>87</v>
      </c>
      <c r="U2638" t="s">
        <v>71</v>
      </c>
      <c r="V2638" s="1">
        <v>0</v>
      </c>
      <c r="W2638" s="1">
        <v>1201</v>
      </c>
      <c r="X2638" s="1">
        <v>0</v>
      </c>
      <c r="Y2638" t="s">
        <v>87</v>
      </c>
      <c r="Z2638" t="s">
        <v>71</v>
      </c>
      <c r="AA2638" t="s">
        <v>58</v>
      </c>
      <c r="AB2638" s="1">
        <v>0</v>
      </c>
      <c r="AC2638" s="4">
        <f>IF(ISNUMBER(MATCH(AD2638, $AD$2:AD2637, 0)), INDEX($AC$2:AC2637, MATCH(AD2638, $AD$2:AD2637, 0)), MAX($AC$2:AC2637)+1)</f>
        <v>6</v>
      </c>
      <c r="AD2638" t="str">
        <f t="shared" si="126"/>
        <v>เชียงราย-เชียงใหม่</v>
      </c>
      <c r="AE2638" t="s">
        <v>55</v>
      </c>
      <c r="AF2638" s="1">
        <v>0</v>
      </c>
      <c r="AG2638" s="1">
        <v>0</v>
      </c>
      <c r="AH2638" s="1">
        <v>0</v>
      </c>
      <c r="AI2638" t="s">
        <v>8417</v>
      </c>
      <c r="AJ2638" s="1">
        <v>1</v>
      </c>
      <c r="AK2638" s="1">
        <v>0</v>
      </c>
      <c r="AL2638" s="1">
        <v>0</v>
      </c>
      <c r="AM2638" s="1">
        <v>0</v>
      </c>
      <c r="AN2638" s="1">
        <v>0</v>
      </c>
      <c r="AO2638" s="1">
        <v>0</v>
      </c>
      <c r="AP2638" s="1">
        <v>0</v>
      </c>
      <c r="AQ2638" s="1">
        <v>0</v>
      </c>
      <c r="AR2638" s="1">
        <v>1201</v>
      </c>
      <c r="AS2638" s="1">
        <v>2671.6715435606056</v>
      </c>
      <c r="AT2638" s="1">
        <f>Table1[[#This Row],[รวมต้นทุนค่าเดินทาง]]+Table1[[#This Row],[รวมต้นทุนค่าซ่อม]]+Table1[[#This Row],[รวมค่าเสื่อม]]</f>
        <v>5170.7484666375285</v>
      </c>
      <c r="AU2638" s="1">
        <f t="shared" si="124"/>
        <v>4428.3346813776061</v>
      </c>
      <c r="AV2638" s="1" t="str" cm="1">
        <f t="array" ref="AV2638">IF(AC2638&lt;4, "เก็บ", IF(OR(AT2638 &lt; PERCENTILE(IF($AC$2:$AC$5092=AC2638, $AT$2:$AT$5092), 0.25) - 1.5 * (PERCENTILE(IF($AC$2:$AC$5092=AC2638, $AT$2:$AT$5092), 0.75) - PERCENTILE(IF($AC$2:$AC$5092=AC2638, $AT$2:$AT$5092), 0.25)), AT2638 &gt; PERCENTILE(IF($AC$2:$AC$5092=AC2638, $AT$2:$AT$5092), 0.75) + 1.5 * (PERCENTILE(IF($AC$2:$AC$5092=AC2638, $AT$2:$AT$5092), 0.75) - PERCENTILE(IF($AC$2:$AC$5092=AC2638, $AT$2:$AT$5092), 0.25))), "ตัด", "เก็บ"))</f>
        <v>เก็บ</v>
      </c>
      <c r="AW2638" s="1">
        <f t="shared" si="125"/>
        <v>3873.7679454274344</v>
      </c>
      <c r="AX2638" s="1">
        <v>2781.4385174989698</v>
      </c>
      <c r="AY2638" s="1">
        <v>1298.0769230769231</v>
      </c>
    </row>
    <row r="2639" spans="1:51" x14ac:dyDescent="0.2">
      <c r="A2639" s="3">
        <v>45795</v>
      </c>
      <c r="B2639">
        <v>45795</v>
      </c>
      <c r="C2639" t="s">
        <v>8418</v>
      </c>
      <c r="D2639" t="s">
        <v>51</v>
      </c>
      <c r="E2639" t="s">
        <v>61</v>
      </c>
      <c r="F2639" t="s">
        <v>1217</v>
      </c>
      <c r="G2639" s="1">
        <v>4200</v>
      </c>
      <c r="H2639" s="1">
        <v>2893</v>
      </c>
      <c r="I2639" s="1">
        <v>1900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>
        <v>6100</v>
      </c>
      <c r="P2639" t="s">
        <v>8419</v>
      </c>
      <c r="Q2639" s="2">
        <v>244122</v>
      </c>
      <c r="R2639" t="s">
        <v>55</v>
      </c>
      <c r="S2639">
        <v>0</v>
      </c>
      <c r="T2639" t="s">
        <v>56</v>
      </c>
      <c r="U2639" t="s">
        <v>57</v>
      </c>
      <c r="V2639" s="1">
        <v>2500</v>
      </c>
      <c r="W2639" s="1">
        <v>0</v>
      </c>
      <c r="X2639" s="1">
        <v>0</v>
      </c>
      <c r="AA2639" t="s">
        <v>58</v>
      </c>
      <c r="AB2639" s="1">
        <v>0</v>
      </c>
      <c r="AC2639" s="4">
        <f>IF(ISNUMBER(MATCH(AD2639, $AD$2:AD2638, 0)), INDEX($AC$2:AC2638, MATCH(AD2639, $AD$2:AD2638, 0)), MAX($AC$2:AC2638)+1)</f>
        <v>1</v>
      </c>
      <c r="AD2639" t="str">
        <f t="shared" si="126"/>
        <v>ท่าลี่-กองลอย</v>
      </c>
      <c r="AE2639" t="s">
        <v>55</v>
      </c>
      <c r="AF2639" s="1">
        <v>0</v>
      </c>
      <c r="AG2639" s="1">
        <v>0</v>
      </c>
      <c r="AH2639" s="1">
        <v>0</v>
      </c>
      <c r="AI2639" t="s">
        <v>8420</v>
      </c>
      <c r="AJ2639" s="1">
        <v>1</v>
      </c>
      <c r="AK2639" s="1">
        <v>0</v>
      </c>
      <c r="AL2639" s="1">
        <v>0</v>
      </c>
      <c r="AM2639" s="1">
        <v>0</v>
      </c>
      <c r="AN2639" s="1">
        <v>0</v>
      </c>
      <c r="AO2639" s="1">
        <v>0</v>
      </c>
      <c r="AP2639" s="1">
        <v>0</v>
      </c>
      <c r="AQ2639" s="1">
        <v>0</v>
      </c>
      <c r="AR2639" s="1">
        <v>11493</v>
      </c>
      <c r="AS2639" s="1">
        <v>15.105882352941178</v>
      </c>
      <c r="AT2639" s="1">
        <f>Table1[[#This Row],[รวมต้นทุนค่าเดินทาง]]+Table1[[#This Row],[รวมต้นทุนค่าซ่อม]]+Table1[[#This Row],[รวมค่าเสื่อม]]</f>
        <v>13461.230882352942</v>
      </c>
      <c r="AU2639" s="1">
        <f t="shared" si="124"/>
        <v>13953.293816562818</v>
      </c>
      <c r="AV2639" s="1" t="str" cm="1">
        <f t="array" ref="AV2639">IF(AC2639&lt;4, "เก็บ", IF(OR(AT2639 &lt; PERCENTILE(IF($AC$2:$AC$5092=AC2639, $AT$2:$AT$5092), 0.25) - 1.5 * (PERCENTILE(IF($AC$2:$AC$5092=AC2639, $AT$2:$AT$5092), 0.75) - PERCENTILE(IF($AC$2:$AC$5092=AC2639, $AT$2:$AT$5092), 0.25)), AT2639 &gt; PERCENTILE(IF($AC$2:$AC$5092=AC2639, $AT$2:$AT$5092), 0.75) + 1.5 * (PERCENTILE(IF($AC$2:$AC$5092=AC2639, $AT$2:$AT$5092), 0.75) - PERCENTILE(IF($AC$2:$AC$5092=AC2639, $AT$2:$AT$5092), 0.25))), "ตัด", "เก็บ"))</f>
        <v>เก็บ</v>
      </c>
      <c r="AW2639" s="1">
        <f t="shared" si="125"/>
        <v>13953.293816562818</v>
      </c>
      <c r="AX2639" s="1">
        <v>14426.372718098486</v>
      </c>
      <c r="AY2639" s="1">
        <v>1953.125</v>
      </c>
    </row>
    <row r="2640" spans="1:51" x14ac:dyDescent="0.2">
      <c r="A2640" s="3">
        <v>45795</v>
      </c>
      <c r="B2640">
        <v>45795</v>
      </c>
      <c r="C2640" t="s">
        <v>8421</v>
      </c>
      <c r="D2640" t="s">
        <v>51</v>
      </c>
      <c r="E2640" t="s">
        <v>61</v>
      </c>
      <c r="F2640" t="s">
        <v>367</v>
      </c>
      <c r="G2640" s="1">
        <v>2700</v>
      </c>
      <c r="H2640" s="1">
        <v>4393</v>
      </c>
      <c r="I2640" s="1">
        <v>1900</v>
      </c>
      <c r="J2640" s="1">
        <v>0</v>
      </c>
      <c r="K2640" s="1">
        <v>0</v>
      </c>
      <c r="L2640" s="1">
        <v>0</v>
      </c>
      <c r="M2640" s="1">
        <v>0</v>
      </c>
      <c r="N2640" s="1">
        <v>0</v>
      </c>
      <c r="O2640" s="1">
        <v>4600</v>
      </c>
      <c r="P2640" t="s">
        <v>8422</v>
      </c>
      <c r="Q2640" s="2">
        <v>244122</v>
      </c>
      <c r="R2640" t="s">
        <v>55</v>
      </c>
      <c r="S2640">
        <v>0</v>
      </c>
      <c r="T2640" t="s">
        <v>56</v>
      </c>
      <c r="U2640" t="s">
        <v>57</v>
      </c>
      <c r="V2640" s="1">
        <v>2500</v>
      </c>
      <c r="W2640" s="1">
        <v>0</v>
      </c>
      <c r="X2640" s="1">
        <v>0</v>
      </c>
      <c r="AA2640" t="s">
        <v>58</v>
      </c>
      <c r="AB2640" s="1">
        <v>0</v>
      </c>
      <c r="AC2640" s="4">
        <f>IF(ISNUMBER(MATCH(AD2640, $AD$2:AD2639, 0)), INDEX($AC$2:AC2639, MATCH(AD2640, $AD$2:AD2639, 0)), MAX($AC$2:AC2639)+1)</f>
        <v>1</v>
      </c>
      <c r="AD2640" t="str">
        <f t="shared" si="126"/>
        <v>ท่าลี่-กองลอย</v>
      </c>
      <c r="AE2640" t="s">
        <v>55</v>
      </c>
      <c r="AF2640" s="1">
        <v>0</v>
      </c>
      <c r="AG2640" s="1">
        <v>0</v>
      </c>
      <c r="AH2640" s="1">
        <v>0</v>
      </c>
      <c r="AI2640" t="s">
        <v>8423</v>
      </c>
      <c r="AJ2640" s="1">
        <v>1</v>
      </c>
      <c r="AK2640" s="1">
        <v>0</v>
      </c>
      <c r="AL2640" s="1">
        <v>0</v>
      </c>
      <c r="AM2640" s="1">
        <v>0</v>
      </c>
      <c r="AN2640" s="1">
        <v>0</v>
      </c>
      <c r="AO2640" s="1">
        <v>0</v>
      </c>
      <c r="AP2640" s="1">
        <v>0</v>
      </c>
      <c r="AQ2640" s="1">
        <v>0</v>
      </c>
      <c r="AR2640" s="1">
        <v>11493</v>
      </c>
      <c r="AS2640" s="1">
        <v>14.266666666666667</v>
      </c>
      <c r="AT2640" s="1">
        <f>Table1[[#This Row],[รวมต้นทุนค่าเดินทาง]]+Table1[[#This Row],[รวมต้นทุนค่าซ่อม]]+Table1[[#This Row],[รวมค่าเสื่อม]]</f>
        <v>13132.989210019268</v>
      </c>
      <c r="AU2640" s="1">
        <f t="shared" si="124"/>
        <v>13953.293816562818</v>
      </c>
      <c r="AV2640" s="1" t="str" cm="1">
        <f t="array" ref="AV2640">IF(AC2640&lt;4, "เก็บ", IF(OR(AT2640 &lt; PERCENTILE(IF($AC$2:$AC$5092=AC2640, $AT$2:$AT$5092), 0.25) - 1.5 * (PERCENTILE(IF($AC$2:$AC$5092=AC2640, $AT$2:$AT$5092), 0.75) - PERCENTILE(IF($AC$2:$AC$5092=AC2640, $AT$2:$AT$5092), 0.25)), AT2640 &gt; PERCENTILE(IF($AC$2:$AC$5092=AC2640, $AT$2:$AT$5092), 0.75) + 1.5 * (PERCENTILE(IF($AC$2:$AC$5092=AC2640, $AT$2:$AT$5092), 0.75) - PERCENTILE(IF($AC$2:$AC$5092=AC2640, $AT$2:$AT$5092), 0.25))), "ตัด", "เก็บ"))</f>
        <v>เก็บ</v>
      </c>
      <c r="AW2640" s="1">
        <f t="shared" si="125"/>
        <v>13953.293816562818</v>
      </c>
      <c r="AX2640" s="1">
        <v>14426.372718098486</v>
      </c>
      <c r="AY2640" s="1">
        <v>1625.7225433526012</v>
      </c>
    </row>
    <row r="2641" spans="1:51" x14ac:dyDescent="0.2">
      <c r="A2641" s="3">
        <v>45795</v>
      </c>
      <c r="B2641">
        <v>45795</v>
      </c>
      <c r="C2641" t="s">
        <v>8424</v>
      </c>
      <c r="D2641" t="s">
        <v>51</v>
      </c>
      <c r="E2641" t="s">
        <v>61</v>
      </c>
      <c r="F2641" t="s">
        <v>507</v>
      </c>
      <c r="G2641" s="1">
        <v>2700</v>
      </c>
      <c r="H2641" s="1">
        <v>4393</v>
      </c>
      <c r="I2641" s="1">
        <v>1900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4600</v>
      </c>
      <c r="P2641" t="s">
        <v>8425</v>
      </c>
      <c r="Q2641" s="2">
        <v>244122</v>
      </c>
      <c r="R2641" t="s">
        <v>55</v>
      </c>
      <c r="S2641">
        <v>0</v>
      </c>
      <c r="T2641" t="s">
        <v>56</v>
      </c>
      <c r="U2641" t="s">
        <v>57</v>
      </c>
      <c r="V2641" s="1">
        <v>2500</v>
      </c>
      <c r="W2641" s="1">
        <v>0</v>
      </c>
      <c r="X2641" s="1">
        <v>0</v>
      </c>
      <c r="AA2641" t="s">
        <v>58</v>
      </c>
      <c r="AB2641" s="1">
        <v>0</v>
      </c>
      <c r="AC2641" s="4">
        <f>IF(ISNUMBER(MATCH(AD2641, $AD$2:AD2640, 0)), INDEX($AC$2:AC2640, MATCH(AD2641, $AD$2:AD2640, 0)), MAX($AC$2:AC2640)+1)</f>
        <v>1</v>
      </c>
      <c r="AD2641" t="str">
        <f t="shared" si="126"/>
        <v>ท่าลี่-กองลอย</v>
      </c>
      <c r="AE2641" t="s">
        <v>55</v>
      </c>
      <c r="AF2641" s="1">
        <v>0</v>
      </c>
      <c r="AG2641" s="1">
        <v>0</v>
      </c>
      <c r="AH2641" s="1">
        <v>0</v>
      </c>
      <c r="AI2641" t="s">
        <v>8426</v>
      </c>
      <c r="AJ2641" s="1">
        <v>1</v>
      </c>
      <c r="AK2641" s="1">
        <v>0</v>
      </c>
      <c r="AL2641" s="1">
        <v>0</v>
      </c>
      <c r="AM2641" s="1">
        <v>0</v>
      </c>
      <c r="AN2641" s="1">
        <v>0</v>
      </c>
      <c r="AO2641" s="1">
        <v>0</v>
      </c>
      <c r="AP2641" s="1">
        <v>0</v>
      </c>
      <c r="AQ2641" s="1">
        <v>0</v>
      </c>
      <c r="AR2641" s="1">
        <v>11493</v>
      </c>
      <c r="AS2641" s="1">
        <v>16.05</v>
      </c>
      <c r="AT2641" s="1">
        <f>Table1[[#This Row],[รวมต้นทุนค่าเดินทาง]]+Table1[[#This Row],[รวมต้นทุนค่าซ่อม]]+Table1[[#This Row],[รวมค่าเสื่อม]]</f>
        <v>13689.282558139534</v>
      </c>
      <c r="AU2641" s="1">
        <f t="shared" si="124"/>
        <v>13953.293816562818</v>
      </c>
      <c r="AV2641" s="1" t="str" cm="1">
        <f t="array" ref="AV2641">IF(AC2641&lt;4, "เก็บ", IF(OR(AT2641 &lt; PERCENTILE(IF($AC$2:$AC$5092=AC2641, $AT$2:$AT$5092), 0.25) - 1.5 * (PERCENTILE(IF($AC$2:$AC$5092=AC2641, $AT$2:$AT$5092), 0.75) - PERCENTILE(IF($AC$2:$AC$5092=AC2641, $AT$2:$AT$5092), 0.25)), AT2641 &gt; PERCENTILE(IF($AC$2:$AC$5092=AC2641, $AT$2:$AT$5092), 0.75) + 1.5 * (PERCENTILE(IF($AC$2:$AC$5092=AC2641, $AT$2:$AT$5092), 0.75) - PERCENTILE(IF($AC$2:$AC$5092=AC2641, $AT$2:$AT$5092), 0.25))), "ตัด", "เก็บ"))</f>
        <v>เก็บ</v>
      </c>
      <c r="AW2641" s="1">
        <f t="shared" si="125"/>
        <v>13953.293816562818</v>
      </c>
      <c r="AX2641" s="1">
        <v>14426.372718098486</v>
      </c>
      <c r="AY2641" s="1">
        <v>2180.2325581395348</v>
      </c>
    </row>
    <row r="2642" spans="1:51" x14ac:dyDescent="0.2">
      <c r="A2642" s="3">
        <v>45795</v>
      </c>
      <c r="B2642">
        <v>45795</v>
      </c>
      <c r="C2642" t="s">
        <v>8427</v>
      </c>
      <c r="D2642" t="s">
        <v>51</v>
      </c>
      <c r="E2642" t="s">
        <v>61</v>
      </c>
      <c r="F2642" t="s">
        <v>1289</v>
      </c>
      <c r="G2642" s="1">
        <v>2700</v>
      </c>
      <c r="H2642" s="1">
        <v>4393</v>
      </c>
      <c r="I2642" s="1">
        <v>1900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>
        <v>4600</v>
      </c>
      <c r="P2642" t="s">
        <v>8428</v>
      </c>
      <c r="Q2642" s="2">
        <v>244122</v>
      </c>
      <c r="R2642" t="s">
        <v>55</v>
      </c>
      <c r="S2642">
        <v>0</v>
      </c>
      <c r="T2642" t="s">
        <v>56</v>
      </c>
      <c r="U2642" t="s">
        <v>57</v>
      </c>
      <c r="V2642" s="1">
        <v>2500</v>
      </c>
      <c r="W2642" s="1">
        <v>0</v>
      </c>
      <c r="X2642" s="1">
        <v>0</v>
      </c>
      <c r="AA2642" t="s">
        <v>58</v>
      </c>
      <c r="AB2642" s="1">
        <v>0</v>
      </c>
      <c r="AC2642" s="4">
        <f>IF(ISNUMBER(MATCH(AD2642, $AD$2:AD2641, 0)), INDEX($AC$2:AC2641, MATCH(AD2642, $AD$2:AD2641, 0)), MAX($AC$2:AC2641)+1)</f>
        <v>1</v>
      </c>
      <c r="AD2642" t="str">
        <f t="shared" si="126"/>
        <v>ท่าลี่-กองลอย</v>
      </c>
      <c r="AE2642" t="s">
        <v>55</v>
      </c>
      <c r="AF2642" s="1">
        <v>0</v>
      </c>
      <c r="AG2642" s="1">
        <v>0</v>
      </c>
      <c r="AH2642" s="1">
        <v>0</v>
      </c>
      <c r="AI2642" t="s">
        <v>8429</v>
      </c>
      <c r="AJ2642" s="1">
        <v>1</v>
      </c>
      <c r="AK2642" s="1">
        <v>0</v>
      </c>
      <c r="AL2642" s="1">
        <v>0</v>
      </c>
      <c r="AM2642" s="1">
        <v>0</v>
      </c>
      <c r="AN2642" s="1">
        <v>0</v>
      </c>
      <c r="AO2642" s="1">
        <v>0</v>
      </c>
      <c r="AP2642" s="1">
        <v>0</v>
      </c>
      <c r="AQ2642" s="1">
        <v>0</v>
      </c>
      <c r="AR2642" s="1">
        <v>11493</v>
      </c>
      <c r="AS2642" s="1">
        <v>13.515789473684212</v>
      </c>
      <c r="AT2642" s="1">
        <f>Table1[[#This Row],[รวมต้นทุนค่าเดินทาง]]+Table1[[#This Row],[รวมต้นทุนค่าซ่อม]]+Table1[[#This Row],[รวมค่าเสื่อม]]</f>
        <v>13060.3831927886</v>
      </c>
      <c r="AU2642" s="1">
        <f t="shared" si="124"/>
        <v>13953.293816562818</v>
      </c>
      <c r="AV2642" s="1" t="str" cm="1">
        <f t="array" ref="AV2642">IF(AC2642&lt;4, "เก็บ", IF(OR(AT2642 &lt; PERCENTILE(IF($AC$2:$AC$5092=AC2642, $AT$2:$AT$5092), 0.25) - 1.5 * (PERCENTILE(IF($AC$2:$AC$5092=AC2642, $AT$2:$AT$5092), 0.75) - PERCENTILE(IF($AC$2:$AC$5092=AC2642, $AT$2:$AT$5092), 0.25)), AT2642 &gt; PERCENTILE(IF($AC$2:$AC$5092=AC2642, $AT$2:$AT$5092), 0.75) + 1.5 * (PERCENTILE(IF($AC$2:$AC$5092=AC2642, $AT$2:$AT$5092), 0.75) - PERCENTILE(IF($AC$2:$AC$5092=AC2642, $AT$2:$AT$5092), 0.25))), "ตัด", "เก็บ"))</f>
        <v>เก็บ</v>
      </c>
      <c r="AW2642" s="1">
        <f t="shared" si="125"/>
        <v>13953.293816562818</v>
      </c>
      <c r="AX2642" s="1">
        <v>14426.372718098486</v>
      </c>
      <c r="AY2642" s="1">
        <v>1553.8674033149171</v>
      </c>
    </row>
    <row r="2643" spans="1:51" x14ac:dyDescent="0.2">
      <c r="A2643" s="3">
        <v>45795</v>
      </c>
      <c r="B2643">
        <v>45795</v>
      </c>
      <c r="C2643" t="s">
        <v>8430</v>
      </c>
      <c r="D2643" t="s">
        <v>66</v>
      </c>
      <c r="E2643" t="s">
        <v>84</v>
      </c>
      <c r="F2643" t="s">
        <v>610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747</v>
      </c>
      <c r="O2643" s="1">
        <v>747</v>
      </c>
      <c r="P2643" t="s">
        <v>8431</v>
      </c>
      <c r="Q2643" s="2">
        <v>244122</v>
      </c>
      <c r="R2643" t="s">
        <v>55</v>
      </c>
      <c r="S2643">
        <v>0</v>
      </c>
      <c r="T2643" t="s">
        <v>87</v>
      </c>
      <c r="U2643" t="s">
        <v>71</v>
      </c>
      <c r="V2643" s="1">
        <v>0</v>
      </c>
      <c r="W2643" s="1">
        <v>649</v>
      </c>
      <c r="X2643" s="1">
        <v>0</v>
      </c>
      <c r="Y2643" t="s">
        <v>87</v>
      </c>
      <c r="Z2643" t="s">
        <v>71</v>
      </c>
      <c r="AA2643" t="s">
        <v>1854</v>
      </c>
      <c r="AB2643" s="1">
        <v>0</v>
      </c>
      <c r="AC2643" s="4">
        <f>IF(ISNUMBER(MATCH(AD2643, $AD$2:AD2642, 0)), INDEX($AC$2:AC2642, MATCH(AD2643, $AD$2:AD2642, 0)), MAX($AC$2:AC2642)+1)</f>
        <v>6</v>
      </c>
      <c r="AD2643" t="str">
        <f t="shared" si="126"/>
        <v>เชียงราย-เชียงใหม่</v>
      </c>
      <c r="AE2643" t="s">
        <v>55</v>
      </c>
      <c r="AF2643" s="1">
        <v>0</v>
      </c>
      <c r="AG2643" s="1">
        <v>0</v>
      </c>
      <c r="AH2643" s="1">
        <v>0</v>
      </c>
      <c r="AI2643" t="s">
        <v>8432</v>
      </c>
      <c r="AJ2643" s="1">
        <v>1</v>
      </c>
      <c r="AK2643" s="1">
        <v>0</v>
      </c>
      <c r="AL2643" s="1">
        <v>0</v>
      </c>
      <c r="AM2643" s="1">
        <v>0</v>
      </c>
      <c r="AN2643" s="1">
        <v>0</v>
      </c>
      <c r="AO2643" s="1">
        <v>0</v>
      </c>
      <c r="AP2643" s="1">
        <v>0</v>
      </c>
      <c r="AQ2643" s="1">
        <v>0</v>
      </c>
      <c r="AR2643" s="1">
        <v>1396</v>
      </c>
      <c r="AS2643" s="1">
        <v>2594.2144298245626</v>
      </c>
      <c r="AT2643" s="1">
        <f>Table1[[#This Row],[รวมต้นทุนค่าเดินทาง]]+Table1[[#This Row],[รวมต้นทุนค่าซ่อม]]+Table1[[#This Row],[รวมค่าเสื่อม]]</f>
        <v>5483.5772616829699</v>
      </c>
      <c r="AU2643" s="1">
        <f t="shared" si="124"/>
        <v>4428.3346813776061</v>
      </c>
      <c r="AV2643" s="1" t="str" cm="1">
        <f t="array" ref="AV2643">IF(AC2643&lt;4, "เก็บ", IF(OR(AT2643 &lt; PERCENTILE(IF($AC$2:$AC$5092=AC2643, $AT$2:$AT$5092), 0.25) - 1.5 * (PERCENTILE(IF($AC$2:$AC$5092=AC2643, $AT$2:$AT$5092), 0.75) - PERCENTILE(IF($AC$2:$AC$5092=AC2643, $AT$2:$AT$5092), 0.25)), AT2643 &gt; PERCENTILE(IF($AC$2:$AC$5092=AC2643, $AT$2:$AT$5092), 0.75) + 1.5 * (PERCENTILE(IF($AC$2:$AC$5092=AC2643, $AT$2:$AT$5092), 0.75) - PERCENTILE(IF($AC$2:$AC$5092=AC2643, $AT$2:$AT$5092), 0.25))), "ตัด", "เก็บ"))</f>
        <v>เก็บ</v>
      </c>
      <c r="AW2643" s="1">
        <f t="shared" si="125"/>
        <v>3873.7679454274344</v>
      </c>
      <c r="AX2643" s="1">
        <v>2781.4385174989698</v>
      </c>
      <c r="AY2643" s="1">
        <v>1493.3628318584072</v>
      </c>
    </row>
    <row r="2644" spans="1:51" x14ac:dyDescent="0.2">
      <c r="A2644" s="3">
        <v>45796</v>
      </c>
      <c r="B2644">
        <v>45796</v>
      </c>
      <c r="C2644" t="s">
        <v>8433</v>
      </c>
      <c r="D2644" t="s">
        <v>51</v>
      </c>
      <c r="E2644" t="s">
        <v>52</v>
      </c>
      <c r="F2644" t="s">
        <v>5334</v>
      </c>
      <c r="G2644" s="1">
        <v>4200</v>
      </c>
      <c r="H2644" s="1">
        <v>4153</v>
      </c>
      <c r="I2644" s="1">
        <v>1900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  <c r="O2644" s="1">
        <v>6100</v>
      </c>
      <c r="P2644" t="s">
        <v>8434</v>
      </c>
      <c r="Q2644" s="2">
        <v>244123</v>
      </c>
      <c r="R2644" t="s">
        <v>55</v>
      </c>
      <c r="S2644">
        <v>0</v>
      </c>
      <c r="T2644" t="s">
        <v>71</v>
      </c>
      <c r="U2644" t="s">
        <v>57</v>
      </c>
      <c r="V2644" s="1">
        <v>2500</v>
      </c>
      <c r="W2644" s="1">
        <v>0</v>
      </c>
      <c r="X2644" s="1">
        <v>0</v>
      </c>
      <c r="AA2644" t="s">
        <v>58</v>
      </c>
      <c r="AB2644" s="1">
        <v>0</v>
      </c>
      <c r="AC2644" s="4">
        <f>IF(ISNUMBER(MATCH(AD2644, $AD$2:AD2643, 0)), INDEX($AC$2:AC2643, MATCH(AD2644, $AD$2:AD2643, 0)), MAX($AC$2:AC2643)+1)</f>
        <v>10</v>
      </c>
      <c r="AD2644" t="str">
        <f t="shared" si="126"/>
        <v>เชียงใหม่-กองลอย</v>
      </c>
      <c r="AE2644" t="s">
        <v>55</v>
      </c>
      <c r="AF2644" s="1">
        <v>0</v>
      </c>
      <c r="AG2644" s="1">
        <v>0</v>
      </c>
      <c r="AH2644" s="1">
        <v>0</v>
      </c>
      <c r="AI2644" t="s">
        <v>8435</v>
      </c>
      <c r="AJ2644" s="1">
        <v>1</v>
      </c>
      <c r="AK2644" s="1">
        <v>0</v>
      </c>
      <c r="AL2644" s="1">
        <v>0</v>
      </c>
      <c r="AM2644" s="1">
        <v>0</v>
      </c>
      <c r="AN2644" s="1">
        <v>0</v>
      </c>
      <c r="AO2644" s="1">
        <v>0</v>
      </c>
      <c r="AP2644" s="1">
        <v>0</v>
      </c>
      <c r="AQ2644" s="1">
        <v>0</v>
      </c>
      <c r="AR2644" s="1">
        <v>12753</v>
      </c>
      <c r="AS2644" s="1">
        <v>16.05</v>
      </c>
      <c r="AT2644" s="1">
        <f>Table1[[#This Row],[รวมต้นทุนค่าเดินทาง]]+Table1[[#This Row],[รวมต้นทุนค่าซ่อม]]+Table1[[#This Row],[รวมค่าเสื่อม]]</f>
        <v>14533.75588235294</v>
      </c>
      <c r="AU2644" s="1">
        <f t="shared" si="124"/>
        <v>14957.32855761775</v>
      </c>
      <c r="AV2644" s="1" t="str" cm="1">
        <f t="array" ref="AV2644">IF(AC2644&lt;4, "เก็บ", IF(OR(AT2644 &lt; PERCENTILE(IF($AC$2:$AC$5092=AC2644, $AT$2:$AT$5092), 0.25) - 1.5 * (PERCENTILE(IF($AC$2:$AC$5092=AC2644, $AT$2:$AT$5092), 0.75) - PERCENTILE(IF($AC$2:$AC$5092=AC2644, $AT$2:$AT$5092), 0.25)), AT2644 &gt; PERCENTILE(IF($AC$2:$AC$5092=AC2644, $AT$2:$AT$5092), 0.75) + 1.5 * (PERCENTILE(IF($AC$2:$AC$5092=AC2644, $AT$2:$AT$5092), 0.75) - PERCENTILE(IF($AC$2:$AC$5092=AC2644, $AT$2:$AT$5092), 0.25))), "ตัด", "เก็บ"))</f>
        <v>เก็บ</v>
      </c>
      <c r="AW2644" s="1">
        <f t="shared" si="125"/>
        <v>14419.089162907676</v>
      </c>
      <c r="AX2644" s="1">
        <v>15077.196593123563</v>
      </c>
      <c r="AY2644" s="1">
        <v>1764.7058823529412</v>
      </c>
    </row>
    <row r="2645" spans="1:51" x14ac:dyDescent="0.2">
      <c r="A2645" s="3">
        <v>45796</v>
      </c>
      <c r="B2645">
        <v>45796</v>
      </c>
      <c r="C2645" t="s">
        <v>8436</v>
      </c>
      <c r="D2645" t="s">
        <v>66</v>
      </c>
      <c r="E2645" t="s">
        <v>67</v>
      </c>
      <c r="F2645" t="s">
        <v>431</v>
      </c>
      <c r="G2645" s="1">
        <v>0</v>
      </c>
      <c r="H2645" s="1">
        <v>0</v>
      </c>
      <c r="I2645" s="1">
        <v>500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  <c r="O2645" s="1">
        <v>500</v>
      </c>
      <c r="P2645" t="s">
        <v>8437</v>
      </c>
      <c r="Q2645" s="2">
        <v>244123</v>
      </c>
      <c r="R2645" t="s">
        <v>70</v>
      </c>
      <c r="S2645">
        <v>0</v>
      </c>
      <c r="T2645" t="s">
        <v>71</v>
      </c>
      <c r="U2645" t="s">
        <v>72</v>
      </c>
      <c r="V2645" s="1">
        <v>0</v>
      </c>
      <c r="W2645" s="1">
        <v>0</v>
      </c>
      <c r="X2645" s="1">
        <v>0</v>
      </c>
      <c r="AA2645" t="s">
        <v>58</v>
      </c>
      <c r="AB2645" s="1">
        <v>0</v>
      </c>
      <c r="AC2645" s="4">
        <f>IF(ISNUMBER(MATCH(AD2645, $AD$2:AD2644, 0)), INDEX($AC$2:AC2644, MATCH(AD2645, $AD$2:AD2644, 0)), MAX($AC$2:AC2644)+1)</f>
        <v>2</v>
      </c>
      <c r="AD2645" t="str">
        <f t="shared" si="126"/>
        <v>เชียงใหม่-พุทธมณฑลสาย 5</v>
      </c>
      <c r="AE2645" t="s">
        <v>73</v>
      </c>
      <c r="AF2645" s="1">
        <v>0</v>
      </c>
      <c r="AG2645" s="1">
        <v>0</v>
      </c>
      <c r="AH2645" s="1">
        <v>0</v>
      </c>
      <c r="AI2645" t="s">
        <v>8438</v>
      </c>
      <c r="AJ2645" s="1">
        <v>1</v>
      </c>
      <c r="AK2645" s="1">
        <v>720</v>
      </c>
      <c r="AL2645" s="1">
        <v>720</v>
      </c>
      <c r="AM2645" s="1">
        <v>1</v>
      </c>
      <c r="AN2645" s="1">
        <v>0</v>
      </c>
      <c r="AO2645" s="1">
        <v>0</v>
      </c>
      <c r="AP2645" s="1">
        <v>0</v>
      </c>
      <c r="AQ2645" s="1">
        <v>0</v>
      </c>
      <c r="AR2645" s="1">
        <v>500</v>
      </c>
      <c r="AS2645" s="1">
        <v>2044.1894215208317</v>
      </c>
      <c r="AT2645" s="1">
        <f>Table1[[#This Row],[รวมต้นทุนค่าเดินทาง]]+Table1[[#This Row],[รวมต้นทุนค่าซ่อม]]+Table1[[#This Row],[รวมค่าเสื่อม]]</f>
        <v>4251.5262023870246</v>
      </c>
      <c r="AU2645" s="1">
        <f t="shared" si="124"/>
        <v>5026.5629662053279</v>
      </c>
      <c r="AV2645" s="1" t="str" cm="1">
        <f t="array" ref="AV2645">IF(AC2645&lt;4, "เก็บ", IF(OR(AT2645 &lt; PERCENTILE(IF($AC$2:$AC$5092=AC2645, $AT$2:$AT$5092), 0.25) - 1.5 * (PERCENTILE(IF($AC$2:$AC$5092=AC2645, $AT$2:$AT$5092), 0.75) - PERCENTILE(IF($AC$2:$AC$5092=AC2645, $AT$2:$AT$5092), 0.25)), AT2645 &gt; PERCENTILE(IF($AC$2:$AC$5092=AC2645, $AT$2:$AT$5092), 0.75) + 1.5 * (PERCENTILE(IF($AC$2:$AC$5092=AC2645, $AT$2:$AT$5092), 0.75) - PERCENTILE(IF($AC$2:$AC$5092=AC2645, $AT$2:$AT$5092), 0.25))), "ตัด", "เก็บ"))</f>
        <v>เก็บ</v>
      </c>
      <c r="AW2645" s="1">
        <f t="shared" si="125"/>
        <v>5026.5629662053279</v>
      </c>
      <c r="AX2645" s="1">
        <v>4064.5059139663294</v>
      </c>
      <c r="AY2645" s="1">
        <v>1707.3367808661926</v>
      </c>
    </row>
    <row r="2646" spans="1:51" x14ac:dyDescent="0.2">
      <c r="A2646" s="3">
        <v>45796</v>
      </c>
      <c r="B2646">
        <v>45796</v>
      </c>
      <c r="C2646" t="s">
        <v>8439</v>
      </c>
      <c r="D2646" t="s">
        <v>51</v>
      </c>
      <c r="E2646" t="s">
        <v>52</v>
      </c>
      <c r="F2646" t="s">
        <v>2552</v>
      </c>
      <c r="G2646" s="1">
        <v>4200</v>
      </c>
      <c r="H2646" s="1">
        <v>2653</v>
      </c>
      <c r="I2646" s="1">
        <v>1900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>
        <v>6100</v>
      </c>
      <c r="P2646" t="s">
        <v>8440</v>
      </c>
      <c r="Q2646" s="2">
        <v>244123</v>
      </c>
      <c r="R2646" t="s">
        <v>55</v>
      </c>
      <c r="S2646">
        <v>0</v>
      </c>
      <c r="T2646" t="s">
        <v>56</v>
      </c>
      <c r="U2646" t="s">
        <v>57</v>
      </c>
      <c r="V2646" s="1">
        <v>2500</v>
      </c>
      <c r="W2646" s="1">
        <v>0</v>
      </c>
      <c r="X2646" s="1">
        <v>0</v>
      </c>
      <c r="AA2646" t="s">
        <v>58</v>
      </c>
      <c r="AB2646" s="1">
        <v>0</v>
      </c>
      <c r="AC2646" s="4">
        <f>IF(ISNUMBER(MATCH(AD2646, $AD$2:AD2645, 0)), INDEX($AC$2:AC2645, MATCH(AD2646, $AD$2:AD2645, 0)), MAX($AC$2:AC2645)+1)</f>
        <v>1</v>
      </c>
      <c r="AD2646" t="str">
        <f t="shared" si="126"/>
        <v>ท่าลี่-กองลอย</v>
      </c>
      <c r="AE2646" t="s">
        <v>55</v>
      </c>
      <c r="AF2646" s="1">
        <v>0</v>
      </c>
      <c r="AG2646" s="1">
        <v>0</v>
      </c>
      <c r="AH2646" s="1">
        <v>0</v>
      </c>
      <c r="AI2646" t="s">
        <v>8441</v>
      </c>
      <c r="AJ2646" s="1">
        <v>1</v>
      </c>
      <c r="AK2646" s="1">
        <v>0</v>
      </c>
      <c r="AL2646" s="1">
        <v>0</v>
      </c>
      <c r="AM2646" s="1">
        <v>0</v>
      </c>
      <c r="AN2646" s="1">
        <v>0</v>
      </c>
      <c r="AO2646" s="1">
        <v>0</v>
      </c>
      <c r="AP2646" s="1">
        <v>0</v>
      </c>
      <c r="AQ2646" s="1">
        <v>0</v>
      </c>
      <c r="AR2646" s="1">
        <v>11253</v>
      </c>
      <c r="AS2646" s="1">
        <v>18.342857142857145</v>
      </c>
      <c r="AT2646" s="1">
        <f>Table1[[#This Row],[รวมต้นทุนค่าเดินทาง]]+Table1[[#This Row],[รวมต้นทุนค่าซ่อม]]+Table1[[#This Row],[รวมค่าเสื่อม]]</f>
        <v>13301.418045112783</v>
      </c>
      <c r="AU2646" s="1">
        <f t="shared" si="124"/>
        <v>13953.293816562818</v>
      </c>
      <c r="AV2646" s="1" t="str" cm="1">
        <f t="array" ref="AV2646">IF(AC2646&lt;4, "เก็บ", IF(OR(AT2646 &lt; PERCENTILE(IF($AC$2:$AC$5092=AC2646, $AT$2:$AT$5092), 0.25) - 1.5 * (PERCENTILE(IF($AC$2:$AC$5092=AC2646, $AT$2:$AT$5092), 0.75) - PERCENTILE(IF($AC$2:$AC$5092=AC2646, $AT$2:$AT$5092), 0.25)), AT2646 &gt; PERCENTILE(IF($AC$2:$AC$5092=AC2646, $AT$2:$AT$5092), 0.75) + 1.5 * (PERCENTILE(IF($AC$2:$AC$5092=AC2646, $AT$2:$AT$5092), 0.75) - PERCENTILE(IF($AC$2:$AC$5092=AC2646, $AT$2:$AT$5092), 0.25))), "ตัด", "เก็บ"))</f>
        <v>เก็บ</v>
      </c>
      <c r="AW2646" s="1">
        <f t="shared" si="125"/>
        <v>13953.293816562818</v>
      </c>
      <c r="AX2646" s="1">
        <v>14426.372718098486</v>
      </c>
      <c r="AY2646" s="1">
        <v>2030.0751879699249</v>
      </c>
    </row>
    <row r="2647" spans="1:51" x14ac:dyDescent="0.2">
      <c r="A2647" s="3">
        <v>45796</v>
      </c>
      <c r="B2647">
        <v>45796</v>
      </c>
      <c r="C2647" t="s">
        <v>8442</v>
      </c>
      <c r="D2647" t="s">
        <v>51</v>
      </c>
      <c r="E2647" t="s">
        <v>61</v>
      </c>
      <c r="F2647" t="s">
        <v>299</v>
      </c>
      <c r="G2647" s="1">
        <v>4200</v>
      </c>
      <c r="H2647" s="1">
        <v>3393</v>
      </c>
      <c r="I2647" s="1">
        <v>1900</v>
      </c>
      <c r="J2647" s="1">
        <v>0</v>
      </c>
      <c r="K2647" s="1">
        <v>0</v>
      </c>
      <c r="L2647" s="1">
        <v>0</v>
      </c>
      <c r="M2647" s="1">
        <v>0</v>
      </c>
      <c r="N2647" s="1">
        <v>0</v>
      </c>
      <c r="O2647" s="1">
        <v>6100</v>
      </c>
      <c r="P2647" t="s">
        <v>8443</v>
      </c>
      <c r="Q2647" s="2">
        <v>244123</v>
      </c>
      <c r="R2647" t="s">
        <v>55</v>
      </c>
      <c r="S2647">
        <v>0</v>
      </c>
      <c r="T2647" t="s">
        <v>56</v>
      </c>
      <c r="U2647" t="s">
        <v>57</v>
      </c>
      <c r="V2647" s="1">
        <v>2500</v>
      </c>
      <c r="W2647" s="1">
        <v>0</v>
      </c>
      <c r="X2647" s="1">
        <v>0</v>
      </c>
      <c r="AA2647" t="s">
        <v>58</v>
      </c>
      <c r="AB2647" s="1">
        <v>0</v>
      </c>
      <c r="AC2647" s="4">
        <f>IF(ISNUMBER(MATCH(AD2647, $AD$2:AD2646, 0)), INDEX($AC$2:AC2646, MATCH(AD2647, $AD$2:AD2646, 0)), MAX($AC$2:AC2646)+1)</f>
        <v>1</v>
      </c>
      <c r="AD2647" t="str">
        <f t="shared" si="126"/>
        <v>ท่าลี่-กองลอย</v>
      </c>
      <c r="AE2647" t="s">
        <v>55</v>
      </c>
      <c r="AF2647" s="1">
        <v>0</v>
      </c>
      <c r="AG2647" s="1">
        <v>0</v>
      </c>
      <c r="AH2647" s="1">
        <v>0</v>
      </c>
      <c r="AI2647" t="s">
        <v>8444</v>
      </c>
      <c r="AJ2647" s="1">
        <v>1</v>
      </c>
      <c r="AK2647" s="1">
        <v>0</v>
      </c>
      <c r="AL2647" s="1">
        <v>0</v>
      </c>
      <c r="AM2647" s="1">
        <v>0</v>
      </c>
      <c r="AN2647" s="1">
        <v>0</v>
      </c>
      <c r="AO2647" s="1">
        <v>0</v>
      </c>
      <c r="AP2647" s="1">
        <v>0</v>
      </c>
      <c r="AQ2647" s="1">
        <v>0</v>
      </c>
      <c r="AR2647" s="1">
        <v>11993</v>
      </c>
      <c r="AS2647" s="1">
        <v>20.465171192443922</v>
      </c>
      <c r="AT2647" s="1">
        <f>Table1[[#This Row],[รวมต้นทุนค่าเดินทาง]]+Table1[[#This Row],[รวมต้นทุนค่าซ่อม]]+Table1[[#This Row],[รวมค่าเสื่อม]]</f>
        <v>14318.793040044902</v>
      </c>
      <c r="AU2647" s="1">
        <f t="shared" si="124"/>
        <v>13953.293816562818</v>
      </c>
      <c r="AV2647" s="1" t="str" cm="1">
        <f t="array" ref="AV2647">IF(AC2647&lt;4, "เก็บ", IF(OR(AT2647 &lt; PERCENTILE(IF($AC$2:$AC$5092=AC2647, $AT$2:$AT$5092), 0.25) - 1.5 * (PERCENTILE(IF($AC$2:$AC$5092=AC2647, $AT$2:$AT$5092), 0.75) - PERCENTILE(IF($AC$2:$AC$5092=AC2647, $AT$2:$AT$5092), 0.25)), AT2647 &gt; PERCENTILE(IF($AC$2:$AC$5092=AC2647, $AT$2:$AT$5092), 0.75) + 1.5 * (PERCENTILE(IF($AC$2:$AC$5092=AC2647, $AT$2:$AT$5092), 0.75) - PERCENTILE(IF($AC$2:$AC$5092=AC2647, $AT$2:$AT$5092), 0.25))), "ตัด", "เก็บ"))</f>
        <v>เก็บ</v>
      </c>
      <c r="AW2647" s="1">
        <f t="shared" si="125"/>
        <v>13953.293816562818</v>
      </c>
      <c r="AX2647" s="1">
        <v>14426.372718098486</v>
      </c>
      <c r="AY2647" s="1">
        <v>2305.3278688524592</v>
      </c>
    </row>
    <row r="2648" spans="1:51" x14ac:dyDescent="0.2">
      <c r="A2648" s="3">
        <v>45796</v>
      </c>
      <c r="B2648">
        <v>45796</v>
      </c>
      <c r="C2648" t="s">
        <v>8445</v>
      </c>
      <c r="D2648" t="s">
        <v>51</v>
      </c>
      <c r="E2648" t="s">
        <v>52</v>
      </c>
      <c r="F2648" t="s">
        <v>53</v>
      </c>
      <c r="G2648" s="1">
        <v>2700</v>
      </c>
      <c r="H2648" s="1">
        <v>4393</v>
      </c>
      <c r="I2648" s="1">
        <v>1900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  <c r="O2648" s="1">
        <v>4600</v>
      </c>
      <c r="P2648" t="s">
        <v>8446</v>
      </c>
      <c r="Q2648" s="2">
        <v>244123</v>
      </c>
      <c r="R2648" t="s">
        <v>55</v>
      </c>
      <c r="S2648">
        <v>0</v>
      </c>
      <c r="T2648" t="s">
        <v>56</v>
      </c>
      <c r="U2648" t="s">
        <v>57</v>
      </c>
      <c r="V2648" s="1">
        <v>2500</v>
      </c>
      <c r="W2648" s="1">
        <v>0</v>
      </c>
      <c r="X2648" s="1">
        <v>0</v>
      </c>
      <c r="AA2648" t="s">
        <v>58</v>
      </c>
      <c r="AB2648" s="1">
        <v>0</v>
      </c>
      <c r="AC2648" s="4">
        <f>IF(ISNUMBER(MATCH(AD2648, $AD$2:AD2647, 0)), INDEX($AC$2:AC2647, MATCH(AD2648, $AD$2:AD2647, 0)), MAX($AC$2:AC2647)+1)</f>
        <v>1</v>
      </c>
      <c r="AD2648" t="str">
        <f t="shared" si="126"/>
        <v>ท่าลี่-กองลอย</v>
      </c>
      <c r="AE2648" t="s">
        <v>55</v>
      </c>
      <c r="AF2648" s="1">
        <v>0</v>
      </c>
      <c r="AG2648" s="1">
        <v>0</v>
      </c>
      <c r="AH2648" s="1">
        <v>0</v>
      </c>
      <c r="AI2648" t="s">
        <v>8447</v>
      </c>
      <c r="AJ2648" s="1">
        <v>1</v>
      </c>
      <c r="AK2648" s="1">
        <v>0</v>
      </c>
      <c r="AL2648" s="1">
        <v>0</v>
      </c>
      <c r="AM2648" s="1">
        <v>0</v>
      </c>
      <c r="AN2648" s="1">
        <v>0</v>
      </c>
      <c r="AO2648" s="1">
        <v>0</v>
      </c>
      <c r="AP2648" s="1">
        <v>0</v>
      </c>
      <c r="AQ2648" s="1">
        <v>0</v>
      </c>
      <c r="AR2648" s="1">
        <v>11493</v>
      </c>
      <c r="AS2648" s="1">
        <v>12.84</v>
      </c>
      <c r="AT2648" s="1">
        <f>Table1[[#This Row],[รวมต้นทุนค่าเดินทาง]]+Table1[[#This Row],[รวมต้นทุนค่าซ่อม]]+Table1[[#This Row],[รวมค่าเสื่อม]]</f>
        <v>13355.15506849315</v>
      </c>
      <c r="AU2648" s="1">
        <f t="shared" si="124"/>
        <v>13953.293816562818</v>
      </c>
      <c r="AV2648" s="1" t="str" cm="1">
        <f t="array" ref="AV2648">IF(AC2648&lt;4, "เก็บ", IF(OR(AT2648 &lt; PERCENTILE(IF($AC$2:$AC$5092=AC2648, $AT$2:$AT$5092), 0.25) - 1.5 * (PERCENTILE(IF($AC$2:$AC$5092=AC2648, $AT$2:$AT$5092), 0.75) - PERCENTILE(IF($AC$2:$AC$5092=AC2648, $AT$2:$AT$5092), 0.25)), AT2648 &gt; PERCENTILE(IF($AC$2:$AC$5092=AC2648, $AT$2:$AT$5092), 0.75) + 1.5 * (PERCENTILE(IF($AC$2:$AC$5092=AC2648, $AT$2:$AT$5092), 0.75) - PERCENTILE(IF($AC$2:$AC$5092=AC2648, $AT$2:$AT$5092), 0.25))), "ตัด", "เก็บ"))</f>
        <v>เก็บ</v>
      </c>
      <c r="AW2648" s="1">
        <f t="shared" si="125"/>
        <v>13953.293816562818</v>
      </c>
      <c r="AX2648" s="1">
        <v>14426.372718098486</v>
      </c>
      <c r="AY2648" s="1">
        <v>1849.3150684931506</v>
      </c>
    </row>
    <row r="2649" spans="1:51" x14ac:dyDescent="0.2">
      <c r="A2649" s="3">
        <v>45796</v>
      </c>
      <c r="B2649">
        <v>45796</v>
      </c>
      <c r="C2649" t="s">
        <v>8448</v>
      </c>
      <c r="D2649" t="s">
        <v>51</v>
      </c>
      <c r="E2649" t="s">
        <v>61</v>
      </c>
      <c r="F2649" t="s">
        <v>228</v>
      </c>
      <c r="G2649" s="1">
        <v>2700</v>
      </c>
      <c r="H2649" s="1">
        <v>4393</v>
      </c>
      <c r="I2649" s="1">
        <v>1900</v>
      </c>
      <c r="J2649" s="1">
        <v>0</v>
      </c>
      <c r="K2649" s="1">
        <v>0</v>
      </c>
      <c r="L2649" s="1">
        <v>0</v>
      </c>
      <c r="M2649" s="1">
        <v>0</v>
      </c>
      <c r="N2649" s="1">
        <v>0</v>
      </c>
      <c r="O2649" s="1">
        <v>4600</v>
      </c>
      <c r="P2649" t="s">
        <v>8449</v>
      </c>
      <c r="Q2649" s="2">
        <v>244123</v>
      </c>
      <c r="R2649" t="s">
        <v>55</v>
      </c>
      <c r="S2649">
        <v>0</v>
      </c>
      <c r="T2649" t="s">
        <v>56</v>
      </c>
      <c r="U2649" t="s">
        <v>57</v>
      </c>
      <c r="V2649" s="1">
        <v>2500</v>
      </c>
      <c r="W2649" s="1">
        <v>0</v>
      </c>
      <c r="X2649" s="1">
        <v>0</v>
      </c>
      <c r="AA2649" t="s">
        <v>58</v>
      </c>
      <c r="AB2649" s="1">
        <v>0</v>
      </c>
      <c r="AC2649" s="4">
        <f>IF(ISNUMBER(MATCH(AD2649, $AD$2:AD2648, 0)), INDEX($AC$2:AC2648, MATCH(AD2649, $AD$2:AD2648, 0)), MAX($AC$2:AC2648)+1)</f>
        <v>1</v>
      </c>
      <c r="AD2649" t="str">
        <f t="shared" si="126"/>
        <v>ท่าลี่-กองลอย</v>
      </c>
      <c r="AE2649" t="s">
        <v>55</v>
      </c>
      <c r="AF2649" s="1">
        <v>0</v>
      </c>
      <c r="AG2649" s="1">
        <v>0</v>
      </c>
      <c r="AH2649" s="1">
        <v>0</v>
      </c>
      <c r="AI2649" t="s">
        <v>8450</v>
      </c>
      <c r="AJ2649" s="1">
        <v>1</v>
      </c>
      <c r="AK2649" s="1">
        <v>0</v>
      </c>
      <c r="AL2649" s="1">
        <v>0</v>
      </c>
      <c r="AM2649" s="1">
        <v>0</v>
      </c>
      <c r="AN2649" s="1">
        <v>0</v>
      </c>
      <c r="AO2649" s="1">
        <v>0</v>
      </c>
      <c r="AP2649" s="1">
        <v>0</v>
      </c>
      <c r="AQ2649" s="1">
        <v>0</v>
      </c>
      <c r="AR2649" s="1">
        <v>11493</v>
      </c>
      <c r="AS2649" s="1">
        <v>14.266666666666667</v>
      </c>
      <c r="AT2649" s="1">
        <f>Table1[[#This Row],[รวมต้นทุนค่าเดินทาง]]+Table1[[#This Row],[รวมต้นทุนค่าซ่อม]]+Table1[[#This Row],[รวมค่าเสื่อม]]</f>
        <v>13487.900469483568</v>
      </c>
      <c r="AU2649" s="1">
        <f t="shared" si="124"/>
        <v>13953.293816562818</v>
      </c>
      <c r="AV2649" s="1" t="str" cm="1">
        <f t="array" ref="AV2649">IF(AC2649&lt;4, "เก็บ", IF(OR(AT2649 &lt; PERCENTILE(IF($AC$2:$AC$5092=AC2649, $AT$2:$AT$5092), 0.25) - 1.5 * (PERCENTILE(IF($AC$2:$AC$5092=AC2649, $AT$2:$AT$5092), 0.75) - PERCENTILE(IF($AC$2:$AC$5092=AC2649, $AT$2:$AT$5092), 0.25)), AT2649 &gt; PERCENTILE(IF($AC$2:$AC$5092=AC2649, $AT$2:$AT$5092), 0.75) + 1.5 * (PERCENTILE(IF($AC$2:$AC$5092=AC2649, $AT$2:$AT$5092), 0.75) - PERCENTILE(IF($AC$2:$AC$5092=AC2649, $AT$2:$AT$5092), 0.25))), "ตัด", "เก็บ"))</f>
        <v>เก็บ</v>
      </c>
      <c r="AW2649" s="1">
        <f t="shared" si="125"/>
        <v>13953.293816562818</v>
      </c>
      <c r="AX2649" s="1">
        <v>14426.372718098486</v>
      </c>
      <c r="AY2649" s="1">
        <v>1980.6338028169014</v>
      </c>
    </row>
    <row r="2650" spans="1:51" x14ac:dyDescent="0.2">
      <c r="A2650" s="3">
        <v>45796</v>
      </c>
      <c r="B2650">
        <v>45796</v>
      </c>
      <c r="C2650" t="s">
        <v>8451</v>
      </c>
      <c r="D2650" t="s">
        <v>66</v>
      </c>
      <c r="E2650" t="s">
        <v>67</v>
      </c>
      <c r="F2650" t="s">
        <v>92</v>
      </c>
      <c r="G2650" s="1">
        <v>0</v>
      </c>
      <c r="H2650" s="1">
        <v>779</v>
      </c>
      <c r="I2650" s="1">
        <v>400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>
        <v>757</v>
      </c>
      <c r="P2650" t="s">
        <v>8452</v>
      </c>
      <c r="Q2650" s="2">
        <v>244123</v>
      </c>
      <c r="R2650" t="s">
        <v>70</v>
      </c>
      <c r="S2650">
        <v>0</v>
      </c>
      <c r="T2650" t="s">
        <v>88</v>
      </c>
      <c r="U2650" t="s">
        <v>93</v>
      </c>
      <c r="V2650" s="1">
        <v>0</v>
      </c>
      <c r="W2650" s="1">
        <v>0</v>
      </c>
      <c r="X2650" s="1">
        <v>357</v>
      </c>
      <c r="Y2650" t="s">
        <v>372</v>
      </c>
      <c r="Z2650" t="s">
        <v>88</v>
      </c>
      <c r="AA2650" t="s">
        <v>8453</v>
      </c>
      <c r="AB2650" s="1">
        <v>0</v>
      </c>
      <c r="AC2650" s="4">
        <f>IF(ISNUMBER(MATCH(AD2650, $AD$2:AD2649, 0)), INDEX($AC$2:AC2649, MATCH(AD2650, $AD$2:AD2649, 0)), MAX($AC$2:AC2649)+1)</f>
        <v>51</v>
      </c>
      <c r="AD2650" t="str">
        <f t="shared" si="126"/>
        <v>แพร่-ตลาดไท</v>
      </c>
      <c r="AE2650" t="s">
        <v>73</v>
      </c>
      <c r="AF2650" s="1">
        <v>0</v>
      </c>
      <c r="AG2650" s="1">
        <v>0</v>
      </c>
      <c r="AH2650" s="1">
        <v>0</v>
      </c>
      <c r="AI2650" t="s">
        <v>8454</v>
      </c>
      <c r="AJ2650" s="1">
        <v>1</v>
      </c>
      <c r="AK2650" s="1">
        <v>572</v>
      </c>
      <c r="AL2650" s="1">
        <v>572</v>
      </c>
      <c r="AM2650" s="1">
        <v>1</v>
      </c>
      <c r="AN2650" s="1">
        <v>0</v>
      </c>
      <c r="AO2650" s="1">
        <v>0</v>
      </c>
      <c r="AP2650" s="1">
        <v>0</v>
      </c>
      <c r="AQ2650" s="1">
        <v>0</v>
      </c>
      <c r="AR2650" s="1">
        <v>1536</v>
      </c>
      <c r="AS2650" s="1">
        <v>377.45805117201917</v>
      </c>
      <c r="AT2650" s="1">
        <f>Table1[[#This Row],[รวมต้นทุนค่าเดินทาง]]+Table1[[#This Row],[รวมต้นทุนค่าซ่อม]]+Table1[[#This Row],[รวมค่าเสื่อม]]</f>
        <v>3938.719375213831</v>
      </c>
      <c r="AU2650" s="1">
        <f t="shared" si="124"/>
        <v>4737.6107634746759</v>
      </c>
      <c r="AV2650" s="1" t="str" cm="1">
        <f t="array" ref="AV2650">IF(AC2650&lt;4, "เก็บ", IF(OR(AT2650 &lt; PERCENTILE(IF($AC$2:$AC$5092=AC2650, $AT$2:$AT$5092), 0.25) - 1.5 * (PERCENTILE(IF($AC$2:$AC$5092=AC2650, $AT$2:$AT$5092), 0.75) - PERCENTILE(IF($AC$2:$AC$5092=AC2650, $AT$2:$AT$5092), 0.25)), AT2650 &gt; PERCENTILE(IF($AC$2:$AC$5092=AC2650, $AT$2:$AT$5092), 0.75) + 1.5 * (PERCENTILE(IF($AC$2:$AC$5092=AC2650, $AT$2:$AT$5092), 0.75) - PERCENTILE(IF($AC$2:$AC$5092=AC2650, $AT$2:$AT$5092), 0.25))), "ตัด", "เก็บ"))</f>
        <v>เก็บ</v>
      </c>
      <c r="AW2650" s="1">
        <f t="shared" si="125"/>
        <v>4487.1668970521196</v>
      </c>
      <c r="AX2650" s="1">
        <v>3014.4338711558335</v>
      </c>
      <c r="AY2650" s="1">
        <v>2025.2613240418118</v>
      </c>
    </row>
    <row r="2651" spans="1:51" x14ac:dyDescent="0.2">
      <c r="A2651" s="3">
        <v>45797</v>
      </c>
      <c r="B2651">
        <v>45797</v>
      </c>
      <c r="C2651" t="s">
        <v>8455</v>
      </c>
      <c r="D2651" t="s">
        <v>66</v>
      </c>
      <c r="E2651" t="s">
        <v>67</v>
      </c>
      <c r="F2651" t="s">
        <v>665</v>
      </c>
      <c r="G2651" s="1">
        <v>909</v>
      </c>
      <c r="H2651" s="1">
        <v>0</v>
      </c>
      <c r="I2651" s="1">
        <v>400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>
        <v>1309</v>
      </c>
      <c r="P2651" t="s">
        <v>8456</v>
      </c>
      <c r="Q2651" s="2">
        <v>244124</v>
      </c>
      <c r="R2651" t="s">
        <v>70</v>
      </c>
      <c r="S2651">
        <v>0</v>
      </c>
      <c r="T2651" t="s">
        <v>254</v>
      </c>
      <c r="U2651" t="s">
        <v>161</v>
      </c>
      <c r="V2651" s="1">
        <v>0</v>
      </c>
      <c r="W2651" s="1">
        <v>0</v>
      </c>
      <c r="X2651" s="1">
        <v>0</v>
      </c>
      <c r="AA2651" t="s">
        <v>58</v>
      </c>
      <c r="AB2651" s="1">
        <v>0</v>
      </c>
      <c r="AC2651" s="4">
        <f>IF(ISNUMBER(MATCH(AD2651, $AD$2:AD2650, 0)), INDEX($AC$2:AC2650, MATCH(AD2651, $AD$2:AD2650, 0)), MAX($AC$2:AC2650)+1)</f>
        <v>11</v>
      </c>
      <c r="AD2651" t="str">
        <f t="shared" si="126"/>
        <v>ลำปาง-พุทธมณฑลสาย 2</v>
      </c>
      <c r="AE2651" t="s">
        <v>73</v>
      </c>
      <c r="AF2651" s="1">
        <v>0</v>
      </c>
      <c r="AG2651" s="1">
        <v>0</v>
      </c>
      <c r="AH2651" s="1">
        <v>0</v>
      </c>
      <c r="AI2651" t="s">
        <v>8457</v>
      </c>
      <c r="AJ2651" s="1">
        <v>1</v>
      </c>
      <c r="AK2651" s="1">
        <v>720</v>
      </c>
      <c r="AL2651" s="1">
        <v>720</v>
      </c>
      <c r="AM2651" s="1">
        <v>1</v>
      </c>
      <c r="AN2651" s="1">
        <v>0</v>
      </c>
      <c r="AO2651" s="1">
        <v>0</v>
      </c>
      <c r="AP2651" s="1">
        <v>0</v>
      </c>
      <c r="AQ2651" s="1">
        <v>0</v>
      </c>
      <c r="AR2651" s="1">
        <v>1309</v>
      </c>
      <c r="AS2651" s="1">
        <v>2780.6334205667672</v>
      </c>
      <c r="AT2651" s="1">
        <f>Table1[[#This Row],[รวมต้นทุนค่าเดินทาง]]+Table1[[#This Row],[รวมต้นทุนค่าซ่อม]]+Table1[[#This Row],[รวมค่าเสื่อม]]</f>
        <v>6606.3941827403733</v>
      </c>
      <c r="AU2651" s="1">
        <f t="shared" si="124"/>
        <v>4930.4097489270907</v>
      </c>
      <c r="AV2651" s="1" t="str" cm="1">
        <f t="array" ref="AV2651">IF(AC2651&lt;4, "เก็บ", IF(OR(AT2651 &lt; PERCENTILE(IF($AC$2:$AC$5092=AC2651, $AT$2:$AT$5092), 0.25) - 1.5 * (PERCENTILE(IF($AC$2:$AC$5092=AC2651, $AT$2:$AT$5092), 0.75) - PERCENTILE(IF($AC$2:$AC$5092=AC2651, $AT$2:$AT$5092), 0.25)), AT2651 &gt; PERCENTILE(IF($AC$2:$AC$5092=AC2651, $AT$2:$AT$5092), 0.75) + 1.5 * (PERCENTILE(IF($AC$2:$AC$5092=AC2651, $AT$2:$AT$5092), 0.75) - PERCENTILE(IF($AC$2:$AC$5092=AC2651, $AT$2:$AT$5092), 0.25))), "ตัด", "เก็บ"))</f>
        <v>เก็บ</v>
      </c>
      <c r="AW2651" s="1">
        <f t="shared" si="125"/>
        <v>4496.4734610911819</v>
      </c>
      <c r="AX2651" s="1">
        <v>2927.9145864762854</v>
      </c>
      <c r="AY2651" s="1">
        <v>2516.7607621736061</v>
      </c>
    </row>
    <row r="2652" spans="1:51" x14ac:dyDescent="0.2">
      <c r="A2652" s="3">
        <v>45797</v>
      </c>
      <c r="B2652">
        <v>45797</v>
      </c>
      <c r="C2652" t="s">
        <v>8458</v>
      </c>
      <c r="D2652" t="s">
        <v>66</v>
      </c>
      <c r="E2652" t="s">
        <v>148</v>
      </c>
      <c r="F2652" t="s">
        <v>220</v>
      </c>
      <c r="G2652" s="1">
        <v>2000</v>
      </c>
      <c r="H2652" s="1">
        <v>4851</v>
      </c>
      <c r="I2652" s="1">
        <v>1300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>
        <v>3300</v>
      </c>
      <c r="P2652" t="s">
        <v>8459</v>
      </c>
      <c r="Q2652" s="2">
        <v>244124</v>
      </c>
      <c r="R2652" t="s">
        <v>55</v>
      </c>
      <c r="S2652">
        <v>0</v>
      </c>
      <c r="T2652" t="s">
        <v>71</v>
      </c>
      <c r="U2652" t="s">
        <v>57</v>
      </c>
      <c r="V2652" s="1">
        <v>3896</v>
      </c>
      <c r="W2652" s="1">
        <v>1235</v>
      </c>
      <c r="X2652" s="1">
        <v>0</v>
      </c>
      <c r="Y2652" t="s">
        <v>71</v>
      </c>
      <c r="Z2652" t="s">
        <v>57</v>
      </c>
      <c r="AA2652" t="s">
        <v>6662</v>
      </c>
      <c r="AB2652" s="1">
        <v>0</v>
      </c>
      <c r="AC2652" s="4">
        <f>IF(ISNUMBER(MATCH(AD2652, $AD$2:AD2651, 0)), INDEX($AC$2:AC2651, MATCH(AD2652, $AD$2:AD2651, 0)), MAX($AC$2:AC2651)+1)</f>
        <v>10</v>
      </c>
      <c r="AD2652" t="str">
        <f t="shared" si="126"/>
        <v>เชียงใหม่-กองลอย</v>
      </c>
      <c r="AE2652" t="s">
        <v>55</v>
      </c>
      <c r="AF2652" s="1">
        <v>0</v>
      </c>
      <c r="AG2652" s="1">
        <v>0</v>
      </c>
      <c r="AH2652" s="1">
        <v>0</v>
      </c>
      <c r="AI2652" t="s">
        <v>8460</v>
      </c>
      <c r="AJ2652" s="1">
        <v>1</v>
      </c>
      <c r="AK2652" s="1">
        <v>0</v>
      </c>
      <c r="AL2652" s="1">
        <v>0</v>
      </c>
      <c r="AM2652" s="1">
        <v>0</v>
      </c>
      <c r="AN2652" s="1">
        <v>0</v>
      </c>
      <c r="AO2652" s="1">
        <v>0</v>
      </c>
      <c r="AP2652" s="1">
        <v>0</v>
      </c>
      <c r="AQ2652" s="1">
        <v>0</v>
      </c>
      <c r="AR2652" s="1">
        <v>13282</v>
      </c>
      <c r="AS2652" s="1">
        <v>8639.9165277777774</v>
      </c>
      <c r="AT2652" s="1">
        <f>Table1[[#This Row],[รวมต้นทุนค่าเดินทาง]]+Table1[[#This Row],[รวมต้นทุนค่าซ่อม]]+Table1[[#This Row],[รวมค่าเสื่อม]]</f>
        <v>23130.594213728193</v>
      </c>
      <c r="AU2652" s="1">
        <f t="shared" si="124"/>
        <v>14957.32855761775</v>
      </c>
      <c r="AV2652" s="1" t="str" cm="1">
        <f t="array" ref="AV2652">IF(AC2652&lt;4, "เก็บ", IF(OR(AT2652 &lt; PERCENTILE(IF($AC$2:$AC$5092=AC2652, $AT$2:$AT$5092), 0.25) - 1.5 * (PERCENTILE(IF($AC$2:$AC$5092=AC2652, $AT$2:$AT$5092), 0.75) - PERCENTILE(IF($AC$2:$AC$5092=AC2652, $AT$2:$AT$5092), 0.25)), AT2652 &gt; PERCENTILE(IF($AC$2:$AC$5092=AC2652, $AT$2:$AT$5092), 0.75) + 1.5 * (PERCENTILE(IF($AC$2:$AC$5092=AC2652, $AT$2:$AT$5092), 0.75) - PERCENTILE(IF($AC$2:$AC$5092=AC2652, $AT$2:$AT$5092), 0.25))), "ตัด", "เก็บ"))</f>
        <v>ตัด</v>
      </c>
      <c r="AW2652" s="1">
        <f t="shared" si="125"/>
        <v>14419.089162907676</v>
      </c>
      <c r="AX2652" s="1">
        <v>15077.196593123563</v>
      </c>
      <c r="AY2652" s="1">
        <v>1208.6776859504132</v>
      </c>
    </row>
    <row r="2653" spans="1:51" x14ac:dyDescent="0.2">
      <c r="A2653" s="3">
        <v>45797</v>
      </c>
      <c r="B2653">
        <v>45797</v>
      </c>
      <c r="C2653" t="s">
        <v>8461</v>
      </c>
      <c r="D2653" t="s">
        <v>51</v>
      </c>
      <c r="E2653" t="s">
        <v>52</v>
      </c>
      <c r="F2653" t="s">
        <v>1659</v>
      </c>
      <c r="G2653" s="1">
        <v>2700</v>
      </c>
      <c r="H2653" s="1">
        <v>4393</v>
      </c>
      <c r="I2653" s="1">
        <v>1900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  <c r="O2653" s="1">
        <v>4600</v>
      </c>
      <c r="P2653" t="s">
        <v>8462</v>
      </c>
      <c r="Q2653" s="2">
        <v>244124</v>
      </c>
      <c r="R2653" t="s">
        <v>55</v>
      </c>
      <c r="S2653">
        <v>0</v>
      </c>
      <c r="T2653" t="s">
        <v>71</v>
      </c>
      <c r="U2653" t="s">
        <v>57</v>
      </c>
      <c r="V2653" s="1">
        <v>2500</v>
      </c>
      <c r="W2653" s="1">
        <v>0</v>
      </c>
      <c r="X2653" s="1">
        <v>0</v>
      </c>
      <c r="AA2653" t="s">
        <v>58</v>
      </c>
      <c r="AB2653" s="1">
        <v>0</v>
      </c>
      <c r="AC2653" s="4">
        <f>IF(ISNUMBER(MATCH(AD2653, $AD$2:AD2652, 0)), INDEX($AC$2:AC2652, MATCH(AD2653, $AD$2:AD2652, 0)), MAX($AC$2:AC2652)+1)</f>
        <v>10</v>
      </c>
      <c r="AD2653" t="str">
        <f t="shared" si="126"/>
        <v>เชียงใหม่-กองลอย</v>
      </c>
      <c r="AE2653" t="s">
        <v>55</v>
      </c>
      <c r="AF2653" s="1">
        <v>0</v>
      </c>
      <c r="AG2653" s="1">
        <v>0</v>
      </c>
      <c r="AH2653" s="1">
        <v>0</v>
      </c>
      <c r="AI2653" t="s">
        <v>8463</v>
      </c>
      <c r="AJ2653" s="1">
        <v>1</v>
      </c>
      <c r="AK2653" s="1">
        <v>0</v>
      </c>
      <c r="AL2653" s="1">
        <v>0</v>
      </c>
      <c r="AM2653" s="1">
        <v>0</v>
      </c>
      <c r="AN2653" s="1">
        <v>0</v>
      </c>
      <c r="AO2653" s="1">
        <v>0</v>
      </c>
      <c r="AP2653" s="1">
        <v>0</v>
      </c>
      <c r="AQ2653" s="1">
        <v>0</v>
      </c>
      <c r="AR2653" s="1">
        <v>11493</v>
      </c>
      <c r="AS2653" s="1">
        <v>23.345454545454547</v>
      </c>
      <c r="AT2653" s="1">
        <f>Table1[[#This Row],[รวมต้นทุนค่าเดินทาง]]+Table1[[#This Row],[รวมต้นทุนค่าซ่อม]]+Table1[[#This Row],[รวมค่าเสื่อม]]</f>
        <v>13609.368710359409</v>
      </c>
      <c r="AU2653" s="1">
        <f t="shared" si="124"/>
        <v>14957.32855761775</v>
      </c>
      <c r="AV2653" s="1" t="str" cm="1">
        <f t="array" ref="AV2653">IF(AC2653&lt;4, "เก็บ", IF(OR(AT2653 &lt; PERCENTILE(IF($AC$2:$AC$5092=AC2653, $AT$2:$AT$5092), 0.25) - 1.5 * (PERCENTILE(IF($AC$2:$AC$5092=AC2653, $AT$2:$AT$5092), 0.75) - PERCENTILE(IF($AC$2:$AC$5092=AC2653, $AT$2:$AT$5092), 0.25)), AT2653 &gt; PERCENTILE(IF($AC$2:$AC$5092=AC2653, $AT$2:$AT$5092), 0.75) + 1.5 * (PERCENTILE(IF($AC$2:$AC$5092=AC2653, $AT$2:$AT$5092), 0.75) - PERCENTILE(IF($AC$2:$AC$5092=AC2653, $AT$2:$AT$5092), 0.25))), "ตัด", "เก็บ"))</f>
        <v>เก็บ</v>
      </c>
      <c r="AW2653" s="1">
        <f t="shared" si="125"/>
        <v>14419.089162907676</v>
      </c>
      <c r="AX2653" s="1">
        <v>15077.196593123563</v>
      </c>
      <c r="AY2653" s="1">
        <v>2093.0232558139537</v>
      </c>
    </row>
    <row r="2654" spans="1:51" x14ac:dyDescent="0.2">
      <c r="A2654" s="3">
        <v>45797</v>
      </c>
      <c r="B2654">
        <v>45797</v>
      </c>
      <c r="C2654" t="s">
        <v>8464</v>
      </c>
      <c r="D2654" t="s">
        <v>66</v>
      </c>
      <c r="E2654" t="s">
        <v>67</v>
      </c>
      <c r="F2654" t="s">
        <v>381</v>
      </c>
      <c r="G2654" s="1">
        <v>0</v>
      </c>
      <c r="H2654" s="1">
        <v>0</v>
      </c>
      <c r="I2654" s="1">
        <v>500</v>
      </c>
      <c r="J2654" s="1">
        <v>0</v>
      </c>
      <c r="K2654" s="1">
        <v>0</v>
      </c>
      <c r="L2654" s="1">
        <v>0</v>
      </c>
      <c r="M2654" s="1">
        <v>0</v>
      </c>
      <c r="N2654" s="1">
        <v>0</v>
      </c>
      <c r="O2654" s="1">
        <v>500</v>
      </c>
      <c r="P2654" t="s">
        <v>8465</v>
      </c>
      <c r="Q2654" s="2">
        <v>244124</v>
      </c>
      <c r="R2654" t="s">
        <v>70</v>
      </c>
      <c r="S2654">
        <v>0</v>
      </c>
      <c r="T2654" t="s">
        <v>71</v>
      </c>
      <c r="U2654" t="s">
        <v>161</v>
      </c>
      <c r="V2654" s="1">
        <v>0</v>
      </c>
      <c r="W2654" s="1">
        <v>0</v>
      </c>
      <c r="X2654" s="1">
        <v>0</v>
      </c>
      <c r="AA2654" t="s">
        <v>58</v>
      </c>
      <c r="AB2654" s="1">
        <v>0</v>
      </c>
      <c r="AC2654" s="4">
        <f>IF(ISNUMBER(MATCH(AD2654, $AD$2:AD2653, 0)), INDEX($AC$2:AC2653, MATCH(AD2654, $AD$2:AD2653, 0)), MAX($AC$2:AC2653)+1)</f>
        <v>9</v>
      </c>
      <c r="AD2654" t="str">
        <f t="shared" si="126"/>
        <v>เชียงใหม่-พุทธมณฑลสาย 2</v>
      </c>
      <c r="AE2654" t="s">
        <v>73</v>
      </c>
      <c r="AF2654" s="1">
        <v>0</v>
      </c>
      <c r="AG2654" s="1">
        <v>0</v>
      </c>
      <c r="AH2654" s="1">
        <v>0</v>
      </c>
      <c r="AI2654" t="s">
        <v>8466</v>
      </c>
      <c r="AJ2654" s="1">
        <v>1</v>
      </c>
      <c r="AK2654" s="1">
        <v>720</v>
      </c>
      <c r="AL2654" s="1">
        <v>720</v>
      </c>
      <c r="AM2654" s="1">
        <v>1</v>
      </c>
      <c r="AN2654" s="1">
        <v>0</v>
      </c>
      <c r="AO2654" s="1">
        <v>0</v>
      </c>
      <c r="AP2654" s="1">
        <v>0</v>
      </c>
      <c r="AQ2654" s="1">
        <v>0</v>
      </c>
      <c r="AR2654" s="1">
        <v>500</v>
      </c>
      <c r="AS2654" s="1">
        <v>16274.466899127157</v>
      </c>
      <c r="AT2654" s="1">
        <f>Table1[[#This Row],[รวมต้นทุนค่าเดินทาง]]+Table1[[#This Row],[รวมต้นทุนค่าซ่อม]]+Table1[[#This Row],[รวมค่าเสื่อม]]</f>
        <v>18341.77692215467</v>
      </c>
      <c r="AU2654" s="1">
        <f t="shared" si="124"/>
        <v>4623.2312262414152</v>
      </c>
      <c r="AV2654" s="1" t="str" cm="1">
        <f t="array" ref="AV2654">IF(AC2654&lt;4, "เก็บ", IF(OR(AT2654 &lt; PERCENTILE(IF($AC$2:$AC$5092=AC2654, $AT$2:$AT$5092), 0.25) - 1.5 * (PERCENTILE(IF($AC$2:$AC$5092=AC2654, $AT$2:$AT$5092), 0.75) - PERCENTILE(IF($AC$2:$AC$5092=AC2654, $AT$2:$AT$5092), 0.25)), AT2654 &gt; PERCENTILE(IF($AC$2:$AC$5092=AC2654, $AT$2:$AT$5092), 0.75) + 1.5 * (PERCENTILE(IF($AC$2:$AC$5092=AC2654, $AT$2:$AT$5092), 0.75) - PERCENTILE(IF($AC$2:$AC$5092=AC2654, $AT$2:$AT$5092), 0.25))), "ตัด", "เก็บ"))</f>
        <v>ตัด</v>
      </c>
      <c r="AW2654" s="1">
        <f t="shared" si="125"/>
        <v>4005.4952465164292</v>
      </c>
      <c r="AX2654" s="1">
        <v>2577.9546108768855</v>
      </c>
      <c r="AY2654" s="1">
        <v>1567.3100230275118</v>
      </c>
    </row>
    <row r="2655" spans="1:51" x14ac:dyDescent="0.2">
      <c r="A2655" s="3">
        <v>45797</v>
      </c>
      <c r="B2655">
        <v>45797</v>
      </c>
      <c r="C2655" t="s">
        <v>8467</v>
      </c>
      <c r="D2655" t="s">
        <v>51</v>
      </c>
      <c r="E2655" t="s">
        <v>61</v>
      </c>
      <c r="F2655" t="s">
        <v>7840</v>
      </c>
      <c r="G2655" s="1">
        <v>4200</v>
      </c>
      <c r="H2655" s="1">
        <v>2893</v>
      </c>
      <c r="I2655" s="1">
        <v>1900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>
        <v>6100</v>
      </c>
      <c r="P2655" t="s">
        <v>8468</v>
      </c>
      <c r="Q2655" s="2">
        <v>244124</v>
      </c>
      <c r="R2655" t="s">
        <v>55</v>
      </c>
      <c r="S2655">
        <v>0</v>
      </c>
      <c r="T2655" t="s">
        <v>56</v>
      </c>
      <c r="U2655" t="s">
        <v>57</v>
      </c>
      <c r="V2655" s="1">
        <v>2500</v>
      </c>
      <c r="W2655" s="1">
        <v>0</v>
      </c>
      <c r="X2655" s="1">
        <v>0</v>
      </c>
      <c r="AA2655" t="s">
        <v>58</v>
      </c>
      <c r="AB2655" s="1">
        <v>0</v>
      </c>
      <c r="AC2655" s="4">
        <f>IF(ISNUMBER(MATCH(AD2655, $AD$2:AD2654, 0)), INDEX($AC$2:AC2654, MATCH(AD2655, $AD$2:AD2654, 0)), MAX($AC$2:AC2654)+1)</f>
        <v>1</v>
      </c>
      <c r="AD2655" t="str">
        <f t="shared" si="126"/>
        <v>ท่าลี่-กองลอย</v>
      </c>
      <c r="AE2655" t="s">
        <v>55</v>
      </c>
      <c r="AF2655" s="1">
        <v>0</v>
      </c>
      <c r="AG2655" s="1">
        <v>0</v>
      </c>
      <c r="AH2655" s="1">
        <v>0</v>
      </c>
      <c r="AI2655" t="s">
        <v>8469</v>
      </c>
      <c r="AJ2655" s="1">
        <v>1</v>
      </c>
      <c r="AK2655" s="1">
        <v>0</v>
      </c>
      <c r="AL2655" s="1">
        <v>0</v>
      </c>
      <c r="AM2655" s="1">
        <v>0</v>
      </c>
      <c r="AN2655" s="1">
        <v>0</v>
      </c>
      <c r="AO2655" s="1">
        <v>0</v>
      </c>
      <c r="AP2655" s="1">
        <v>0</v>
      </c>
      <c r="AQ2655" s="1">
        <v>0</v>
      </c>
      <c r="AR2655" s="1">
        <v>11493</v>
      </c>
      <c r="AS2655" s="1">
        <v>17.12</v>
      </c>
      <c r="AT2655" s="1">
        <f>Table1[[#This Row],[รวมต้นทุนค่าเดินทาง]]+Table1[[#This Row],[รวมต้นทุนค่าซ่อม]]+Table1[[#This Row],[รวมค่าเสื่อม]]</f>
        <v>13893.594576271187</v>
      </c>
      <c r="AU2655" s="1">
        <f t="shared" si="124"/>
        <v>13953.293816562818</v>
      </c>
      <c r="AV2655" s="1" t="str" cm="1">
        <f t="array" ref="AV2655">IF(AC2655&lt;4, "เก็บ", IF(OR(AT2655 &lt; PERCENTILE(IF($AC$2:$AC$5092=AC2655, $AT$2:$AT$5092), 0.25) - 1.5 * (PERCENTILE(IF($AC$2:$AC$5092=AC2655, $AT$2:$AT$5092), 0.75) - PERCENTILE(IF($AC$2:$AC$5092=AC2655, $AT$2:$AT$5092), 0.25)), AT2655 &gt; PERCENTILE(IF($AC$2:$AC$5092=AC2655, $AT$2:$AT$5092), 0.75) + 1.5 * (PERCENTILE(IF($AC$2:$AC$5092=AC2655, $AT$2:$AT$5092), 0.75) - PERCENTILE(IF($AC$2:$AC$5092=AC2655, $AT$2:$AT$5092), 0.25))), "ตัด", "เก็บ"))</f>
        <v>เก็บ</v>
      </c>
      <c r="AW2655" s="1">
        <f t="shared" si="125"/>
        <v>13953.293816562818</v>
      </c>
      <c r="AX2655" s="1">
        <v>14426.372718098486</v>
      </c>
      <c r="AY2655" s="1">
        <v>2383.4745762711864</v>
      </c>
    </row>
    <row r="2656" spans="1:51" x14ac:dyDescent="0.2">
      <c r="A2656" s="3">
        <v>45797</v>
      </c>
      <c r="B2656">
        <v>45797</v>
      </c>
      <c r="C2656" t="s">
        <v>8470</v>
      </c>
      <c r="D2656" t="s">
        <v>66</v>
      </c>
      <c r="E2656" t="s">
        <v>148</v>
      </c>
      <c r="F2656" t="s">
        <v>1080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  <c r="M2656" s="1">
        <v>0</v>
      </c>
      <c r="N2656" s="1">
        <v>1074</v>
      </c>
      <c r="O2656" s="1">
        <v>1821</v>
      </c>
      <c r="P2656" t="s">
        <v>8471</v>
      </c>
      <c r="Q2656" s="2">
        <v>244125</v>
      </c>
      <c r="R2656" t="s">
        <v>55</v>
      </c>
      <c r="S2656">
        <v>0</v>
      </c>
      <c r="T2656" t="s">
        <v>88</v>
      </c>
      <c r="U2656" t="s">
        <v>88</v>
      </c>
      <c r="V2656" s="1">
        <v>0</v>
      </c>
      <c r="W2656" s="1">
        <v>0</v>
      </c>
      <c r="X2656" s="1">
        <v>747</v>
      </c>
      <c r="Y2656" t="s">
        <v>88</v>
      </c>
      <c r="Z2656" t="s">
        <v>372</v>
      </c>
      <c r="AA2656" t="s">
        <v>1491</v>
      </c>
      <c r="AB2656" s="1">
        <v>0</v>
      </c>
      <c r="AC2656" s="4">
        <f>IF(ISNUMBER(MATCH(AD2656, $AD$2:AD2655, 0)), INDEX($AC$2:AC2655, MATCH(AD2656, $AD$2:AD2655, 0)), MAX($AC$2:AC2655)+1)</f>
        <v>25</v>
      </c>
      <c r="AD2656" t="str">
        <f t="shared" si="126"/>
        <v>แพร่-แพร่</v>
      </c>
      <c r="AE2656" t="s">
        <v>55</v>
      </c>
      <c r="AF2656" s="1">
        <v>0</v>
      </c>
      <c r="AG2656" s="1">
        <v>0</v>
      </c>
      <c r="AH2656" s="1">
        <v>0</v>
      </c>
      <c r="AI2656" t="s">
        <v>8472</v>
      </c>
      <c r="AJ2656" s="1">
        <v>1</v>
      </c>
      <c r="AK2656" s="1">
        <v>0</v>
      </c>
      <c r="AL2656" s="1">
        <v>0</v>
      </c>
      <c r="AM2656" s="1">
        <v>0</v>
      </c>
      <c r="AN2656" s="1">
        <v>0</v>
      </c>
      <c r="AO2656" s="1">
        <v>0</v>
      </c>
      <c r="AP2656" s="1">
        <v>0</v>
      </c>
      <c r="AQ2656" s="1">
        <v>0</v>
      </c>
      <c r="AR2656" s="1">
        <v>1821</v>
      </c>
      <c r="AS2656" s="1">
        <v>1402.4631778206779</v>
      </c>
      <c r="AT2656" s="1">
        <f>Table1[[#This Row],[รวมต้นทุนค่าเดินทาง]]+Table1[[#This Row],[รวมต้นทุนค่าซ่อม]]+Table1[[#This Row],[รวมค่าเสื่อม]]</f>
        <v>4398.1619730014008</v>
      </c>
      <c r="AU2656" s="1">
        <f t="shared" si="124"/>
        <v>3102.2613450701183</v>
      </c>
      <c r="AV2656" s="1" t="str" cm="1">
        <f t="array" ref="AV2656">IF(AC2656&lt;4, "เก็บ", IF(OR(AT2656 &lt; PERCENTILE(IF($AC$2:$AC$5092=AC2656, $AT$2:$AT$5092), 0.25) - 1.5 * (PERCENTILE(IF($AC$2:$AC$5092=AC2656, $AT$2:$AT$5092), 0.75) - PERCENTILE(IF($AC$2:$AC$5092=AC2656, $AT$2:$AT$5092), 0.25)), AT2656 &gt; PERCENTILE(IF($AC$2:$AC$5092=AC2656, $AT$2:$AT$5092), 0.75) + 1.5 * (PERCENTILE(IF($AC$2:$AC$5092=AC2656, $AT$2:$AT$5092), 0.75) - PERCENTILE(IF($AC$2:$AC$5092=AC2656, $AT$2:$AT$5092), 0.25))), "ตัด", "เก็บ"))</f>
        <v>เก็บ</v>
      </c>
      <c r="AW2656" s="1">
        <f t="shared" si="125"/>
        <v>3102.2613450701183</v>
      </c>
      <c r="AX2656" s="1">
        <v>1940.0671579620255</v>
      </c>
      <c r="AY2656" s="1">
        <v>1174.698795180723</v>
      </c>
    </row>
    <row r="2657" spans="1:51" x14ac:dyDescent="0.2">
      <c r="A2657" s="3">
        <v>45797</v>
      </c>
      <c r="B2657">
        <v>45797</v>
      </c>
      <c r="C2657" t="s">
        <v>8473</v>
      </c>
      <c r="D2657" t="s">
        <v>66</v>
      </c>
      <c r="E2657" t="s">
        <v>105</v>
      </c>
      <c r="F2657" t="s">
        <v>303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  <c r="O2657" s="1">
        <v>0</v>
      </c>
      <c r="P2657" t="s">
        <v>8474</v>
      </c>
      <c r="Q2657" s="2">
        <v>244124</v>
      </c>
      <c r="R2657" t="s">
        <v>55</v>
      </c>
      <c r="S2657">
        <v>0</v>
      </c>
      <c r="T2657" t="s">
        <v>87</v>
      </c>
      <c r="U2657" t="s">
        <v>71</v>
      </c>
      <c r="V2657" s="1">
        <v>0</v>
      </c>
      <c r="W2657" s="1">
        <v>1266</v>
      </c>
      <c r="X2657" s="1">
        <v>0</v>
      </c>
      <c r="Y2657" t="s">
        <v>87</v>
      </c>
      <c r="Z2657" t="s">
        <v>71</v>
      </c>
      <c r="AA2657" t="s">
        <v>7667</v>
      </c>
      <c r="AB2657" s="1">
        <v>0</v>
      </c>
      <c r="AC2657" s="4">
        <f>IF(ISNUMBER(MATCH(AD2657, $AD$2:AD2656, 0)), INDEX($AC$2:AC2656, MATCH(AD2657, $AD$2:AD2656, 0)), MAX($AC$2:AC2656)+1)</f>
        <v>6</v>
      </c>
      <c r="AD2657" t="str">
        <f t="shared" si="126"/>
        <v>เชียงราย-เชียงใหม่</v>
      </c>
      <c r="AE2657" t="s">
        <v>55</v>
      </c>
      <c r="AF2657" s="1">
        <v>0</v>
      </c>
      <c r="AG2657" s="1">
        <v>0</v>
      </c>
      <c r="AH2657" s="1">
        <v>0</v>
      </c>
      <c r="AI2657" t="s">
        <v>8475</v>
      </c>
      <c r="AJ2657" s="1">
        <v>2</v>
      </c>
      <c r="AK2657" s="1">
        <v>0</v>
      </c>
      <c r="AL2657" s="1">
        <v>0</v>
      </c>
      <c r="AM2657" s="1">
        <v>0</v>
      </c>
      <c r="AN2657" s="1">
        <v>854.28569999999991</v>
      </c>
      <c r="AO2657" s="1">
        <v>0</v>
      </c>
      <c r="AP2657" s="1">
        <v>0</v>
      </c>
      <c r="AQ2657" s="1">
        <v>0</v>
      </c>
      <c r="AR2657" s="1">
        <v>1266</v>
      </c>
      <c r="AS2657" s="1">
        <v>1264.0637268518522</v>
      </c>
      <c r="AT2657" s="1">
        <f>Table1[[#This Row],[รวมต้นทุนค่าเดินทาง]]+Table1[[#This Row],[รวมต้นทุนค่าซ่อม]]+Table1[[#This Row],[รวมค่าเสื่อม]]</f>
        <v>4023.8396604618106</v>
      </c>
      <c r="AU2657" s="1">
        <f t="shared" si="124"/>
        <v>4428.3346813776061</v>
      </c>
      <c r="AV2657" s="1" t="str" cm="1">
        <f t="array" ref="AV2657">IF(AC2657&lt;4, "เก็บ", IF(OR(AT2657 &lt; PERCENTILE(IF($AC$2:$AC$5092=AC2657, $AT$2:$AT$5092), 0.25) - 1.5 * (PERCENTILE(IF($AC$2:$AC$5092=AC2657, $AT$2:$AT$5092), 0.75) - PERCENTILE(IF($AC$2:$AC$5092=AC2657, $AT$2:$AT$5092), 0.25)), AT2657 &gt; PERCENTILE(IF($AC$2:$AC$5092=AC2657, $AT$2:$AT$5092), 0.75) + 1.5 * (PERCENTILE(IF($AC$2:$AC$5092=AC2657, $AT$2:$AT$5092), 0.75) - PERCENTILE(IF($AC$2:$AC$5092=AC2657, $AT$2:$AT$5092), 0.25))), "ตัด", "เก็บ"))</f>
        <v>เก็บ</v>
      </c>
      <c r="AW2657" s="1">
        <f t="shared" si="125"/>
        <v>3873.7679454274344</v>
      </c>
      <c r="AX2657" s="1">
        <v>2781.4385174989698</v>
      </c>
      <c r="AY2657" s="1">
        <v>1493.7759336099584</v>
      </c>
    </row>
    <row r="2658" spans="1:51" x14ac:dyDescent="0.2">
      <c r="A2658" s="3">
        <v>45797</v>
      </c>
      <c r="B2658">
        <v>45797</v>
      </c>
      <c r="C2658" t="s">
        <v>8476</v>
      </c>
      <c r="D2658" t="s">
        <v>66</v>
      </c>
      <c r="E2658" t="s">
        <v>184</v>
      </c>
      <c r="F2658" t="s">
        <v>185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t="s">
        <v>8477</v>
      </c>
      <c r="Q2658" s="2">
        <v>244124</v>
      </c>
      <c r="R2658" t="s">
        <v>55</v>
      </c>
      <c r="S2658">
        <v>0</v>
      </c>
      <c r="T2658" t="s">
        <v>114</v>
      </c>
      <c r="U2658" t="s">
        <v>71</v>
      </c>
      <c r="V2658" s="1">
        <v>0</v>
      </c>
      <c r="W2658" s="1">
        <v>1688</v>
      </c>
      <c r="X2658" s="1">
        <v>0</v>
      </c>
      <c r="Y2658" t="s">
        <v>114</v>
      </c>
      <c r="Z2658" t="s">
        <v>71</v>
      </c>
      <c r="AA2658" t="s">
        <v>3432</v>
      </c>
      <c r="AB2658" s="1">
        <v>0</v>
      </c>
      <c r="AC2658" s="4">
        <f>IF(ISNUMBER(MATCH(AD2658, $AD$2:AD2657, 0)), INDEX($AC$2:AC2657, MATCH(AD2658, $AD$2:AD2657, 0)), MAX($AC$2:AC2657)+1)</f>
        <v>7</v>
      </c>
      <c r="AD2658" t="str">
        <f t="shared" si="126"/>
        <v>แม่สาย-เชียงใหม่</v>
      </c>
      <c r="AE2658" t="s">
        <v>55</v>
      </c>
      <c r="AF2658" s="1">
        <v>0</v>
      </c>
      <c r="AG2658" s="1">
        <v>0</v>
      </c>
      <c r="AH2658" s="1">
        <v>0</v>
      </c>
      <c r="AI2658" t="s">
        <v>8478</v>
      </c>
      <c r="AJ2658" s="1">
        <v>1</v>
      </c>
      <c r="AK2658" s="1">
        <v>0</v>
      </c>
      <c r="AL2658" s="1">
        <v>0</v>
      </c>
      <c r="AM2658" s="1">
        <v>0</v>
      </c>
      <c r="AN2658" s="1">
        <v>0</v>
      </c>
      <c r="AO2658" s="1">
        <v>0</v>
      </c>
      <c r="AP2658" s="1">
        <v>0</v>
      </c>
      <c r="AQ2658" s="1">
        <v>0</v>
      </c>
      <c r="AR2658" s="1">
        <v>1688</v>
      </c>
      <c r="AS2658" s="1">
        <v>5069.0361111111097</v>
      </c>
      <c r="AT2658" s="1">
        <f>Table1[[#This Row],[รวมต้นทุนค่าเดินทาง]]+Table1[[#This Row],[รวมต้นทุนค่าซ่อม]]+Table1[[#This Row],[รวมค่าเสื่อม]]</f>
        <v>8411.4478758169917</v>
      </c>
      <c r="AU2658" s="1">
        <f t="shared" si="124"/>
        <v>4610.750953896033</v>
      </c>
      <c r="AV2658" s="1" t="str" cm="1">
        <f t="array" ref="AV2658">IF(AC2658&lt;4, "เก็บ", IF(OR(AT2658 &lt; PERCENTILE(IF($AC$2:$AC$5092=AC2658, $AT$2:$AT$5092), 0.25) - 1.5 * (PERCENTILE(IF($AC$2:$AC$5092=AC2658, $AT$2:$AT$5092), 0.75) - PERCENTILE(IF($AC$2:$AC$5092=AC2658, $AT$2:$AT$5092), 0.25)), AT2658 &gt; PERCENTILE(IF($AC$2:$AC$5092=AC2658, $AT$2:$AT$5092), 0.75) + 1.5 * (PERCENTILE(IF($AC$2:$AC$5092=AC2658, $AT$2:$AT$5092), 0.75) - PERCENTILE(IF($AC$2:$AC$5092=AC2658, $AT$2:$AT$5092), 0.25))), "ตัด", "เก็บ"))</f>
        <v>ตัด</v>
      </c>
      <c r="AW2658" s="1">
        <f t="shared" si="125"/>
        <v>3940.0604671629926</v>
      </c>
      <c r="AX2658" s="1">
        <v>3152.7453177985908</v>
      </c>
      <c r="AY2658" s="1">
        <v>1654.4117647058824</v>
      </c>
    </row>
    <row r="2659" spans="1:51" x14ac:dyDescent="0.2">
      <c r="A2659" s="3">
        <v>45798</v>
      </c>
      <c r="B2659">
        <v>45798</v>
      </c>
      <c r="C2659" t="s">
        <v>8479</v>
      </c>
      <c r="D2659" t="s">
        <v>51</v>
      </c>
      <c r="E2659" t="s">
        <v>61</v>
      </c>
      <c r="F2659" t="s">
        <v>367</v>
      </c>
      <c r="G2659" s="1">
        <v>2700</v>
      </c>
      <c r="H2659" s="1">
        <v>4393</v>
      </c>
      <c r="I2659" s="1">
        <v>1900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>
        <v>4600</v>
      </c>
      <c r="P2659" t="s">
        <v>8480</v>
      </c>
      <c r="Q2659" s="2">
        <v>244125</v>
      </c>
      <c r="R2659" t="s">
        <v>55</v>
      </c>
      <c r="S2659">
        <v>0</v>
      </c>
      <c r="T2659" t="s">
        <v>71</v>
      </c>
      <c r="U2659" t="s">
        <v>57</v>
      </c>
      <c r="V2659" s="1">
        <v>2500</v>
      </c>
      <c r="W2659" s="1">
        <v>0</v>
      </c>
      <c r="X2659" s="1">
        <v>0</v>
      </c>
      <c r="AA2659" t="s">
        <v>58</v>
      </c>
      <c r="AB2659" s="1">
        <v>0</v>
      </c>
      <c r="AC2659" s="4">
        <f>IF(ISNUMBER(MATCH(AD2659, $AD$2:AD2658, 0)), INDEX($AC$2:AC2658, MATCH(AD2659, $AD$2:AD2658, 0)), MAX($AC$2:AC2658)+1)</f>
        <v>10</v>
      </c>
      <c r="AD2659" t="str">
        <f t="shared" si="126"/>
        <v>เชียงใหม่-กองลอย</v>
      </c>
      <c r="AE2659" t="s">
        <v>55</v>
      </c>
      <c r="AF2659" s="1">
        <v>0</v>
      </c>
      <c r="AG2659" s="1">
        <v>0</v>
      </c>
      <c r="AH2659" s="1">
        <v>0</v>
      </c>
      <c r="AI2659" t="s">
        <v>8481</v>
      </c>
      <c r="AJ2659" s="1">
        <v>1</v>
      </c>
      <c r="AK2659" s="1">
        <v>0</v>
      </c>
      <c r="AL2659" s="1">
        <v>0</v>
      </c>
      <c r="AM2659" s="1">
        <v>0</v>
      </c>
      <c r="AN2659" s="1">
        <v>0</v>
      </c>
      <c r="AO2659" s="1">
        <v>0</v>
      </c>
      <c r="AP2659" s="1">
        <v>0</v>
      </c>
      <c r="AQ2659" s="1">
        <v>0</v>
      </c>
      <c r="AR2659" s="1">
        <v>11493</v>
      </c>
      <c r="AS2659" s="1">
        <v>14.266666666666667</v>
      </c>
      <c r="AT2659" s="1">
        <f>Table1[[#This Row],[รวมต้นทุนค่าเดินทาง]]+Table1[[#This Row],[รวมต้นทุนค่าซ่อม]]+Table1[[#This Row],[รวมค่าเสื่อม]]</f>
        <v>13132.989210019268</v>
      </c>
      <c r="AU2659" s="1">
        <f t="shared" si="124"/>
        <v>14957.32855761775</v>
      </c>
      <c r="AV2659" s="1" t="str" cm="1">
        <f t="array" ref="AV2659">IF(AC2659&lt;4, "เก็บ", IF(OR(AT2659 &lt; PERCENTILE(IF($AC$2:$AC$5092=AC2659, $AT$2:$AT$5092), 0.25) - 1.5 * (PERCENTILE(IF($AC$2:$AC$5092=AC2659, $AT$2:$AT$5092), 0.75) - PERCENTILE(IF($AC$2:$AC$5092=AC2659, $AT$2:$AT$5092), 0.25)), AT2659 &gt; PERCENTILE(IF($AC$2:$AC$5092=AC2659, $AT$2:$AT$5092), 0.75) + 1.5 * (PERCENTILE(IF($AC$2:$AC$5092=AC2659, $AT$2:$AT$5092), 0.75) - PERCENTILE(IF($AC$2:$AC$5092=AC2659, $AT$2:$AT$5092), 0.25))), "ตัด", "เก็บ"))</f>
        <v>เก็บ</v>
      </c>
      <c r="AW2659" s="1">
        <f t="shared" si="125"/>
        <v>14419.089162907676</v>
      </c>
      <c r="AX2659" s="1">
        <v>15077.196593123563</v>
      </c>
      <c r="AY2659" s="1">
        <v>1625.7225433526012</v>
      </c>
    </row>
    <row r="2660" spans="1:51" x14ac:dyDescent="0.2">
      <c r="A2660" s="3">
        <v>45798</v>
      </c>
      <c r="B2660">
        <v>45798</v>
      </c>
      <c r="C2660" t="s">
        <v>8482</v>
      </c>
      <c r="D2660" t="s">
        <v>66</v>
      </c>
      <c r="E2660" t="s">
        <v>124</v>
      </c>
      <c r="F2660" t="s">
        <v>190</v>
      </c>
      <c r="G2660" s="1">
        <v>0</v>
      </c>
      <c r="H2660" s="1">
        <v>1039</v>
      </c>
      <c r="I2660" s="1">
        <v>500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>
        <v>500</v>
      </c>
      <c r="P2660" t="s">
        <v>8483</v>
      </c>
      <c r="Q2660" s="2">
        <v>244125</v>
      </c>
      <c r="R2660" t="s">
        <v>70</v>
      </c>
      <c r="S2660">
        <v>0</v>
      </c>
      <c r="T2660" t="s">
        <v>71</v>
      </c>
      <c r="U2660" t="s">
        <v>161</v>
      </c>
      <c r="V2660" s="1">
        <v>0</v>
      </c>
      <c r="W2660" s="1">
        <v>0</v>
      </c>
      <c r="X2660" s="1">
        <v>0</v>
      </c>
      <c r="AA2660" t="s">
        <v>58</v>
      </c>
      <c r="AB2660" s="1">
        <v>0</v>
      </c>
      <c r="AC2660" s="4">
        <f>IF(ISNUMBER(MATCH(AD2660, $AD$2:AD2659, 0)), INDEX($AC$2:AC2659, MATCH(AD2660, $AD$2:AD2659, 0)), MAX($AC$2:AC2659)+1)</f>
        <v>9</v>
      </c>
      <c r="AD2660" t="str">
        <f t="shared" si="126"/>
        <v>เชียงใหม่-พุทธมณฑลสาย 2</v>
      </c>
      <c r="AE2660" t="s">
        <v>73</v>
      </c>
      <c r="AF2660" s="1">
        <v>0</v>
      </c>
      <c r="AG2660" s="1">
        <v>0</v>
      </c>
      <c r="AH2660" s="1">
        <v>0</v>
      </c>
      <c r="AI2660" t="s">
        <v>8484</v>
      </c>
      <c r="AJ2660" s="1">
        <v>1</v>
      </c>
      <c r="AK2660" s="1">
        <v>720</v>
      </c>
      <c r="AL2660" s="1">
        <v>720</v>
      </c>
      <c r="AM2660" s="1">
        <v>1</v>
      </c>
      <c r="AN2660" s="1">
        <v>0</v>
      </c>
      <c r="AO2660" s="1">
        <v>0</v>
      </c>
      <c r="AP2660" s="1">
        <v>0</v>
      </c>
      <c r="AQ2660" s="1">
        <v>0</v>
      </c>
      <c r="AR2660" s="1">
        <v>1539</v>
      </c>
      <c r="AS2660" s="1">
        <v>1698.1533228087592</v>
      </c>
      <c r="AT2660" s="1">
        <f>Table1[[#This Row],[รวมต้นทุนค่าเดินทาง]]+Table1[[#This Row],[รวมต้นทุนค่าซ่อม]]+Table1[[#This Row],[รวมค่าเสื่อม]]</f>
        <v>5812.6600256494867</v>
      </c>
      <c r="AU2660" s="1">
        <f t="shared" si="124"/>
        <v>4623.2312262414152</v>
      </c>
      <c r="AV2660" s="1" t="str" cm="1">
        <f t="array" ref="AV2660">IF(AC2660&lt;4, "เก็บ", IF(OR(AT2660 &lt; PERCENTILE(IF($AC$2:$AC$5092=AC2660, $AT$2:$AT$5092), 0.25) - 1.5 * (PERCENTILE(IF($AC$2:$AC$5092=AC2660, $AT$2:$AT$5092), 0.75) - PERCENTILE(IF($AC$2:$AC$5092=AC2660, $AT$2:$AT$5092), 0.25)), AT2660 &gt; PERCENTILE(IF($AC$2:$AC$5092=AC2660, $AT$2:$AT$5092), 0.75) + 1.5 * (PERCENTILE(IF($AC$2:$AC$5092=AC2660, $AT$2:$AT$5092), 0.75) - PERCENTILE(IF($AC$2:$AC$5092=AC2660, $AT$2:$AT$5092), 0.25))), "ตัด", "เก็บ"))</f>
        <v>เก็บ</v>
      </c>
      <c r="AW2660" s="1">
        <f t="shared" si="125"/>
        <v>4005.4952465164292</v>
      </c>
      <c r="AX2660" s="1">
        <v>2577.9546108768855</v>
      </c>
      <c r="AY2660" s="1">
        <v>2575.5067028407275</v>
      </c>
    </row>
    <row r="2661" spans="1:51" x14ac:dyDescent="0.2">
      <c r="A2661" s="3">
        <v>45798</v>
      </c>
      <c r="B2661">
        <v>45798</v>
      </c>
      <c r="C2661" t="s">
        <v>8485</v>
      </c>
      <c r="D2661" t="s">
        <v>66</v>
      </c>
      <c r="E2661" t="s">
        <v>67</v>
      </c>
      <c r="F2661" t="s">
        <v>244</v>
      </c>
      <c r="G2661" s="1">
        <v>0</v>
      </c>
      <c r="H2661" s="1">
        <v>1039</v>
      </c>
      <c r="I2661" s="1">
        <v>500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>
        <v>500</v>
      </c>
      <c r="P2661" t="s">
        <v>8486</v>
      </c>
      <c r="Q2661" s="2">
        <v>244125</v>
      </c>
      <c r="R2661" t="s">
        <v>70</v>
      </c>
      <c r="S2661">
        <v>0</v>
      </c>
      <c r="T2661" t="s">
        <v>71</v>
      </c>
      <c r="U2661" t="s">
        <v>161</v>
      </c>
      <c r="V2661" s="1">
        <v>0</v>
      </c>
      <c r="W2661" s="1">
        <v>0</v>
      </c>
      <c r="X2661" s="1">
        <v>0</v>
      </c>
      <c r="AA2661" t="s">
        <v>58</v>
      </c>
      <c r="AB2661" s="1">
        <v>0</v>
      </c>
      <c r="AC2661" s="4">
        <f>IF(ISNUMBER(MATCH(AD2661, $AD$2:AD2660, 0)), INDEX($AC$2:AC2660, MATCH(AD2661, $AD$2:AD2660, 0)), MAX($AC$2:AC2660)+1)</f>
        <v>9</v>
      </c>
      <c r="AD2661" t="str">
        <f t="shared" si="126"/>
        <v>เชียงใหม่-พุทธมณฑลสาย 2</v>
      </c>
      <c r="AE2661" t="s">
        <v>73</v>
      </c>
      <c r="AF2661" s="1">
        <v>0</v>
      </c>
      <c r="AG2661" s="1">
        <v>0</v>
      </c>
      <c r="AH2661" s="1">
        <v>0</v>
      </c>
      <c r="AI2661" t="s">
        <v>8487</v>
      </c>
      <c r="AJ2661" s="1">
        <v>1</v>
      </c>
      <c r="AK2661" s="1">
        <v>720</v>
      </c>
      <c r="AL2661" s="1">
        <v>720</v>
      </c>
      <c r="AM2661" s="1">
        <v>1</v>
      </c>
      <c r="AN2661" s="1">
        <v>0</v>
      </c>
      <c r="AO2661" s="1">
        <v>0</v>
      </c>
      <c r="AP2661" s="1">
        <v>0</v>
      </c>
      <c r="AQ2661" s="1">
        <v>0</v>
      </c>
      <c r="AR2661" s="1">
        <v>1539</v>
      </c>
      <c r="AS2661" s="1">
        <v>1943.9120140427601</v>
      </c>
      <c r="AT2661" s="1">
        <f>Table1[[#This Row],[รวมต้นทุนค่าเดินทาง]]+Table1[[#This Row],[รวมต้นทุนค่าซ่อม]]+Table1[[#This Row],[รวมค่าเสื่อม]]</f>
        <v>7097.5433504482908</v>
      </c>
      <c r="AU2661" s="1">
        <f t="shared" si="124"/>
        <v>4623.2312262414152</v>
      </c>
      <c r="AV2661" s="1" t="str" cm="1">
        <f t="array" ref="AV2661">IF(AC2661&lt;4, "เก็บ", IF(OR(AT2661 &lt; PERCENTILE(IF($AC$2:$AC$5092=AC2661, $AT$2:$AT$5092), 0.25) - 1.5 * (PERCENTILE(IF($AC$2:$AC$5092=AC2661, $AT$2:$AT$5092), 0.75) - PERCENTILE(IF($AC$2:$AC$5092=AC2661, $AT$2:$AT$5092), 0.25)), AT2661 &gt; PERCENTILE(IF($AC$2:$AC$5092=AC2661, $AT$2:$AT$5092), 0.75) + 1.5 * (PERCENTILE(IF($AC$2:$AC$5092=AC2661, $AT$2:$AT$5092), 0.75) - PERCENTILE(IF($AC$2:$AC$5092=AC2661, $AT$2:$AT$5092), 0.25))), "ตัด", "เก็บ"))</f>
        <v>เก็บ</v>
      </c>
      <c r="AW2661" s="1">
        <f t="shared" si="125"/>
        <v>4005.4952465164292</v>
      </c>
      <c r="AX2661" s="1">
        <v>2577.9546108768855</v>
      </c>
      <c r="AY2661" s="1">
        <v>3614.6313364055304</v>
      </c>
    </row>
    <row r="2662" spans="1:51" x14ac:dyDescent="0.2">
      <c r="A2662" s="3">
        <v>45798</v>
      </c>
      <c r="B2662">
        <v>45798</v>
      </c>
      <c r="C2662" t="s">
        <v>8488</v>
      </c>
      <c r="D2662" t="s">
        <v>66</v>
      </c>
      <c r="E2662" t="s">
        <v>184</v>
      </c>
      <c r="F2662" t="s">
        <v>1384</v>
      </c>
      <c r="G2662" s="1">
        <v>2000</v>
      </c>
      <c r="H2662" s="1">
        <v>5825</v>
      </c>
      <c r="I2662" s="1">
        <v>1300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3300</v>
      </c>
      <c r="P2662" t="s">
        <v>8489</v>
      </c>
      <c r="Q2662" s="2">
        <v>244125</v>
      </c>
      <c r="R2662" t="s">
        <v>55</v>
      </c>
      <c r="S2662">
        <v>0</v>
      </c>
      <c r="T2662" t="s">
        <v>71</v>
      </c>
      <c r="U2662" t="s">
        <v>57</v>
      </c>
      <c r="V2662" s="1">
        <v>3896</v>
      </c>
      <c r="W2662" s="1">
        <v>1355</v>
      </c>
      <c r="X2662" s="1">
        <v>0</v>
      </c>
      <c r="Y2662" t="s">
        <v>71</v>
      </c>
      <c r="Z2662" t="s">
        <v>57</v>
      </c>
      <c r="AA2662" t="s">
        <v>58</v>
      </c>
      <c r="AB2662" s="1">
        <v>0</v>
      </c>
      <c r="AC2662" s="4">
        <f>IF(ISNUMBER(MATCH(AD2662, $AD$2:AD2661, 0)), INDEX($AC$2:AC2661, MATCH(AD2662, $AD$2:AD2661, 0)), MAX($AC$2:AC2661)+1)</f>
        <v>10</v>
      </c>
      <c r="AD2662" t="str">
        <f t="shared" si="126"/>
        <v>เชียงใหม่-กองลอย</v>
      </c>
      <c r="AE2662" t="s">
        <v>55</v>
      </c>
      <c r="AF2662" s="1">
        <v>0</v>
      </c>
      <c r="AG2662" s="1">
        <v>0</v>
      </c>
      <c r="AH2662" s="1">
        <v>0</v>
      </c>
      <c r="AI2662" t="s">
        <v>8490</v>
      </c>
      <c r="AJ2662" s="1">
        <v>1</v>
      </c>
      <c r="AK2662" s="1">
        <v>0</v>
      </c>
      <c r="AL2662" s="1">
        <v>0</v>
      </c>
      <c r="AM2662" s="1">
        <v>0</v>
      </c>
      <c r="AN2662" s="1">
        <v>0</v>
      </c>
      <c r="AO2662" s="1">
        <v>0</v>
      </c>
      <c r="AP2662" s="1">
        <v>0</v>
      </c>
      <c r="AQ2662" s="1">
        <v>0</v>
      </c>
      <c r="AR2662" s="1">
        <v>14376</v>
      </c>
      <c r="AS2662" s="1">
        <v>4291.7002380952381</v>
      </c>
      <c r="AT2662" s="1">
        <f>Table1[[#This Row],[รวมต้นทุนค่าเดินทาง]]+Table1[[#This Row],[รวมต้นทุนค่าซ่อม]]+Table1[[#This Row],[รวมค่าเสื่อม]]</f>
        <v>19986.05961309524</v>
      </c>
      <c r="AU2662" s="1">
        <f t="shared" si="124"/>
        <v>14957.32855761775</v>
      </c>
      <c r="AV2662" s="1" t="str" cm="1">
        <f t="array" ref="AV2662">IF(AC2662&lt;4, "เก็บ", IF(OR(AT2662 &lt; PERCENTILE(IF($AC$2:$AC$5092=AC2662, $AT$2:$AT$5092), 0.25) - 1.5 * (PERCENTILE(IF($AC$2:$AC$5092=AC2662, $AT$2:$AT$5092), 0.75) - PERCENTILE(IF($AC$2:$AC$5092=AC2662, $AT$2:$AT$5092), 0.25)), AT2662 &gt; PERCENTILE(IF($AC$2:$AC$5092=AC2662, $AT$2:$AT$5092), 0.75) + 1.5 * (PERCENTILE(IF($AC$2:$AC$5092=AC2662, $AT$2:$AT$5092), 0.75) - PERCENTILE(IF($AC$2:$AC$5092=AC2662, $AT$2:$AT$5092), 0.25))), "ตัด", "เก็บ"))</f>
        <v>ตัด</v>
      </c>
      <c r="AW2662" s="1">
        <f t="shared" si="125"/>
        <v>14419.089162907676</v>
      </c>
      <c r="AX2662" s="1">
        <v>15077.196593123563</v>
      </c>
      <c r="AY2662" s="1">
        <v>1318.359375</v>
      </c>
    </row>
    <row r="2663" spans="1:51" x14ac:dyDescent="0.2">
      <c r="A2663" s="3">
        <v>45798</v>
      </c>
      <c r="B2663">
        <v>45798</v>
      </c>
      <c r="C2663" t="s">
        <v>8491</v>
      </c>
      <c r="D2663" t="s">
        <v>51</v>
      </c>
      <c r="E2663" t="s">
        <v>61</v>
      </c>
      <c r="F2663" t="s">
        <v>1217</v>
      </c>
      <c r="G2663" s="1">
        <v>2700</v>
      </c>
      <c r="H2663" s="1">
        <v>0</v>
      </c>
      <c r="I2663" s="1">
        <v>1900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4600</v>
      </c>
      <c r="P2663" t="s">
        <v>8492</v>
      </c>
      <c r="Q2663" s="2">
        <v>244125</v>
      </c>
      <c r="R2663" t="s">
        <v>55</v>
      </c>
      <c r="S2663">
        <v>0</v>
      </c>
      <c r="T2663" t="s">
        <v>71</v>
      </c>
      <c r="U2663" t="s">
        <v>57</v>
      </c>
      <c r="V2663" s="1">
        <v>2000</v>
      </c>
      <c r="W2663" s="1">
        <v>0</v>
      </c>
      <c r="X2663" s="1">
        <v>0</v>
      </c>
      <c r="AA2663" t="s">
        <v>58</v>
      </c>
      <c r="AB2663" s="1">
        <v>0</v>
      </c>
      <c r="AC2663" s="4">
        <f>IF(ISNUMBER(MATCH(AD2663, $AD$2:AD2662, 0)), INDEX($AC$2:AC2662, MATCH(AD2663, $AD$2:AD2662, 0)), MAX($AC$2:AC2662)+1)</f>
        <v>10</v>
      </c>
      <c r="AD2663" t="str">
        <f t="shared" si="126"/>
        <v>เชียงใหม่-กองลอย</v>
      </c>
      <c r="AE2663" t="s">
        <v>55</v>
      </c>
      <c r="AF2663" s="1">
        <v>0</v>
      </c>
      <c r="AG2663" s="1">
        <v>0</v>
      </c>
      <c r="AH2663" s="1">
        <v>5045</v>
      </c>
      <c r="AI2663" t="s">
        <v>8493</v>
      </c>
      <c r="AJ2663" s="1">
        <v>1</v>
      </c>
      <c r="AK2663" s="1">
        <v>0</v>
      </c>
      <c r="AL2663" s="1">
        <v>0</v>
      </c>
      <c r="AM2663" s="1">
        <v>0</v>
      </c>
      <c r="AN2663" s="1">
        <v>0</v>
      </c>
      <c r="AO2663" s="1">
        <v>0</v>
      </c>
      <c r="AP2663" s="1">
        <v>0</v>
      </c>
      <c r="AQ2663" s="1">
        <v>0</v>
      </c>
      <c r="AR2663" s="1">
        <v>11645</v>
      </c>
      <c r="AS2663" s="1">
        <v>15.105882352941178</v>
      </c>
      <c r="AT2663" s="1">
        <f>Table1[[#This Row],[รวมต้นทุนค่าเดินทาง]]+Table1[[#This Row],[รวมต้นทุนค่าซ่อม]]+Table1[[#This Row],[รวมค่าเสื่อม]]</f>
        <v>13613.230882352942</v>
      </c>
      <c r="AU2663" s="1">
        <f t="shared" si="124"/>
        <v>14957.32855761775</v>
      </c>
      <c r="AV2663" s="1" t="str" cm="1">
        <f t="array" ref="AV2663">IF(AC2663&lt;4, "เก็บ", IF(OR(AT2663 &lt; PERCENTILE(IF($AC$2:$AC$5092=AC2663, $AT$2:$AT$5092), 0.25) - 1.5 * (PERCENTILE(IF($AC$2:$AC$5092=AC2663, $AT$2:$AT$5092), 0.75) - PERCENTILE(IF($AC$2:$AC$5092=AC2663, $AT$2:$AT$5092), 0.25)), AT2663 &gt; PERCENTILE(IF($AC$2:$AC$5092=AC2663, $AT$2:$AT$5092), 0.75) + 1.5 * (PERCENTILE(IF($AC$2:$AC$5092=AC2663, $AT$2:$AT$5092), 0.75) - PERCENTILE(IF($AC$2:$AC$5092=AC2663, $AT$2:$AT$5092), 0.25))), "ตัด", "เก็บ"))</f>
        <v>เก็บ</v>
      </c>
      <c r="AW2663" s="1">
        <f t="shared" si="125"/>
        <v>14419.089162907676</v>
      </c>
      <c r="AX2663" s="1">
        <v>15077.196593123563</v>
      </c>
      <c r="AY2663" s="1">
        <v>1953.125</v>
      </c>
    </row>
    <row r="2664" spans="1:51" x14ac:dyDescent="0.2">
      <c r="A2664" s="3">
        <v>45798</v>
      </c>
      <c r="B2664">
        <v>45798</v>
      </c>
      <c r="C2664" t="s">
        <v>8494</v>
      </c>
      <c r="D2664" t="s">
        <v>66</v>
      </c>
      <c r="E2664" t="s">
        <v>67</v>
      </c>
      <c r="F2664" t="s">
        <v>435</v>
      </c>
      <c r="G2664" s="1">
        <v>0</v>
      </c>
      <c r="H2664" s="1">
        <v>0</v>
      </c>
      <c r="I2664" s="1">
        <v>500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500</v>
      </c>
      <c r="P2664" t="s">
        <v>8495</v>
      </c>
      <c r="Q2664" s="2">
        <v>244125</v>
      </c>
      <c r="R2664" t="s">
        <v>70</v>
      </c>
      <c r="S2664">
        <v>0</v>
      </c>
      <c r="T2664" t="s">
        <v>71</v>
      </c>
      <c r="U2664" t="s">
        <v>72</v>
      </c>
      <c r="V2664" s="1">
        <v>0</v>
      </c>
      <c r="W2664" s="1">
        <v>0</v>
      </c>
      <c r="X2664" s="1">
        <v>0</v>
      </c>
      <c r="AA2664" t="s">
        <v>58</v>
      </c>
      <c r="AB2664" s="1">
        <v>0</v>
      </c>
      <c r="AC2664" s="4">
        <f>IF(ISNUMBER(MATCH(AD2664, $AD$2:AD2663, 0)), INDEX($AC$2:AC2663, MATCH(AD2664, $AD$2:AD2663, 0)), MAX($AC$2:AC2663)+1)</f>
        <v>2</v>
      </c>
      <c r="AD2664" t="str">
        <f t="shared" si="126"/>
        <v>เชียงใหม่-พุทธมณฑลสาย 5</v>
      </c>
      <c r="AE2664" t="s">
        <v>73</v>
      </c>
      <c r="AF2664" s="1">
        <v>0</v>
      </c>
      <c r="AG2664" s="1">
        <v>0</v>
      </c>
      <c r="AH2664" s="1">
        <v>0</v>
      </c>
      <c r="AI2664" t="s">
        <v>8496</v>
      </c>
      <c r="AJ2664" s="1">
        <v>1</v>
      </c>
      <c r="AK2664" s="1">
        <v>720</v>
      </c>
      <c r="AL2664" s="1">
        <v>720</v>
      </c>
      <c r="AM2664" s="1">
        <v>1</v>
      </c>
      <c r="AN2664" s="1">
        <v>0</v>
      </c>
      <c r="AO2664" s="1">
        <v>0</v>
      </c>
      <c r="AP2664" s="1">
        <v>0</v>
      </c>
      <c r="AQ2664" s="1">
        <v>0</v>
      </c>
      <c r="AR2664" s="1">
        <v>500</v>
      </c>
      <c r="AS2664" s="1">
        <v>3755.382764487098</v>
      </c>
      <c r="AT2664" s="1">
        <f>Table1[[#This Row],[รวมต้นทุนค่าเดินทาง]]+Table1[[#This Row],[รวมต้นทุนค่าซ่อม]]+Table1[[#This Row],[รวมค่าเสื่อม]]</f>
        <v>5942.6139748086216</v>
      </c>
      <c r="AU2664" s="1">
        <f t="shared" si="124"/>
        <v>5026.5629662053279</v>
      </c>
      <c r="AV2664" s="1" t="str" cm="1">
        <f t="array" ref="AV2664">IF(AC2664&lt;4, "เก็บ", IF(OR(AT2664 &lt; PERCENTILE(IF($AC$2:$AC$5092=AC2664, $AT$2:$AT$5092), 0.25) - 1.5 * (PERCENTILE(IF($AC$2:$AC$5092=AC2664, $AT$2:$AT$5092), 0.75) - PERCENTILE(IF($AC$2:$AC$5092=AC2664, $AT$2:$AT$5092), 0.25)), AT2664 &gt; PERCENTILE(IF($AC$2:$AC$5092=AC2664, $AT$2:$AT$5092), 0.75) + 1.5 * (PERCENTILE(IF($AC$2:$AC$5092=AC2664, $AT$2:$AT$5092), 0.75) - PERCENTILE(IF($AC$2:$AC$5092=AC2664, $AT$2:$AT$5092), 0.25))), "ตัด", "เก็บ"))</f>
        <v>เก็บ</v>
      </c>
      <c r="AW2664" s="1">
        <f t="shared" si="125"/>
        <v>5026.5629662053279</v>
      </c>
      <c r="AX2664" s="1">
        <v>4064.5059139663294</v>
      </c>
      <c r="AY2664" s="1">
        <v>1687.2312103215236</v>
      </c>
    </row>
    <row r="2665" spans="1:51" x14ac:dyDescent="0.2">
      <c r="A2665" s="3">
        <v>45798</v>
      </c>
      <c r="B2665">
        <v>45798</v>
      </c>
      <c r="C2665" t="s">
        <v>8497</v>
      </c>
      <c r="D2665" t="s">
        <v>66</v>
      </c>
      <c r="E2665" t="s">
        <v>124</v>
      </c>
      <c r="F2665" t="s">
        <v>224</v>
      </c>
      <c r="G2665" s="1">
        <v>0</v>
      </c>
      <c r="H2665" s="1">
        <v>0</v>
      </c>
      <c r="I2665" s="1">
        <v>400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400</v>
      </c>
      <c r="P2665" t="s">
        <v>8498</v>
      </c>
      <c r="Q2665" s="2">
        <v>244125</v>
      </c>
      <c r="R2665" t="s">
        <v>70</v>
      </c>
      <c r="S2665">
        <v>0</v>
      </c>
      <c r="T2665" t="s">
        <v>71</v>
      </c>
      <c r="U2665" t="s">
        <v>93</v>
      </c>
      <c r="V2665" s="1">
        <v>0</v>
      </c>
      <c r="W2665" s="1">
        <v>0</v>
      </c>
      <c r="X2665" s="1">
        <v>0</v>
      </c>
      <c r="AA2665" t="s">
        <v>58</v>
      </c>
      <c r="AB2665" s="1">
        <v>0</v>
      </c>
      <c r="AC2665" s="4">
        <f>IF(ISNUMBER(MATCH(AD2665, $AD$2:AD2664, 0)), INDEX($AC$2:AC2664, MATCH(AD2665, $AD$2:AD2664, 0)), MAX($AC$2:AC2664)+1)</f>
        <v>4</v>
      </c>
      <c r="AD2665" t="str">
        <f t="shared" si="126"/>
        <v>เชียงใหม่-ตลาดไท</v>
      </c>
      <c r="AE2665" t="s">
        <v>73</v>
      </c>
      <c r="AF2665" s="1">
        <v>0</v>
      </c>
      <c r="AG2665" s="1">
        <v>0</v>
      </c>
      <c r="AH2665" s="1">
        <v>0</v>
      </c>
      <c r="AI2665" t="s">
        <v>8499</v>
      </c>
      <c r="AJ2665" s="1">
        <v>1</v>
      </c>
      <c r="AK2665" s="1">
        <v>720</v>
      </c>
      <c r="AL2665" s="1">
        <v>720</v>
      </c>
      <c r="AM2665" s="1">
        <v>1</v>
      </c>
      <c r="AN2665" s="1">
        <v>0</v>
      </c>
      <c r="AO2665" s="1">
        <v>0</v>
      </c>
      <c r="AP2665" s="1">
        <v>0</v>
      </c>
      <c r="AQ2665" s="1">
        <v>0</v>
      </c>
      <c r="AR2665" s="1">
        <v>400</v>
      </c>
      <c r="AS2665" s="1">
        <v>824.57283042411893</v>
      </c>
      <c r="AT2665" s="1">
        <f>Table1[[#This Row],[รวมต้นทุนค่าเดินทาง]]+Table1[[#This Row],[รวมต้นทุนค่าซ่อม]]+Table1[[#This Row],[รวมค่าเสื่อม]]</f>
        <v>2777.4951397612535</v>
      </c>
      <c r="AU2665" s="1">
        <f t="shared" si="124"/>
        <v>4256.109283997258</v>
      </c>
      <c r="AV2665" s="1" t="str" cm="1">
        <f t="array" ref="AV2665">IF(AC2665&lt;4, "เก็บ", IF(OR(AT2665 &lt; PERCENTILE(IF($AC$2:$AC$5092=AC2665, $AT$2:$AT$5092), 0.25) - 1.5 * (PERCENTILE(IF($AC$2:$AC$5092=AC2665, $AT$2:$AT$5092), 0.75) - PERCENTILE(IF($AC$2:$AC$5092=AC2665, $AT$2:$AT$5092), 0.25)), AT2665 &gt; PERCENTILE(IF($AC$2:$AC$5092=AC2665, $AT$2:$AT$5092), 0.75) + 1.5 * (PERCENTILE(IF($AC$2:$AC$5092=AC2665, $AT$2:$AT$5092), 0.75) - PERCENTILE(IF($AC$2:$AC$5092=AC2665, $AT$2:$AT$5092), 0.25))), "ตัด", "เก็บ"))</f>
        <v>เก็บ</v>
      </c>
      <c r="AW2665" s="1">
        <f t="shared" si="125"/>
        <v>3807.0727671795808</v>
      </c>
      <c r="AX2665" s="1">
        <v>2335.0230876608157</v>
      </c>
      <c r="AY2665" s="1">
        <v>1552.9223093371347</v>
      </c>
    </row>
    <row r="2666" spans="1:51" x14ac:dyDescent="0.2">
      <c r="A2666" s="3">
        <v>45798</v>
      </c>
      <c r="B2666">
        <v>45798</v>
      </c>
      <c r="C2666" t="s">
        <v>8500</v>
      </c>
      <c r="D2666" t="s">
        <v>66</v>
      </c>
      <c r="E2666" t="s">
        <v>184</v>
      </c>
      <c r="F2666" t="s">
        <v>185</v>
      </c>
      <c r="G2666" s="1">
        <v>1886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>
        <v>3241</v>
      </c>
      <c r="P2666" t="s">
        <v>8501</v>
      </c>
      <c r="Q2666" s="2">
        <v>244125</v>
      </c>
      <c r="R2666" t="s">
        <v>55</v>
      </c>
      <c r="S2666">
        <v>0</v>
      </c>
      <c r="T2666" t="s">
        <v>71</v>
      </c>
      <c r="U2666" t="s">
        <v>57</v>
      </c>
      <c r="V2666" s="1">
        <v>0</v>
      </c>
      <c r="W2666" s="1">
        <v>0</v>
      </c>
      <c r="X2666" s="1">
        <v>1355</v>
      </c>
      <c r="Y2666" t="s">
        <v>71</v>
      </c>
      <c r="Z2666" t="s">
        <v>57</v>
      </c>
      <c r="AA2666" t="s">
        <v>58</v>
      </c>
      <c r="AB2666" s="1">
        <v>0</v>
      </c>
      <c r="AC2666" s="4">
        <f>IF(ISNUMBER(MATCH(AD2666, $AD$2:AD2665, 0)), INDEX($AC$2:AC2665, MATCH(AD2666, $AD$2:AD2665, 0)), MAX($AC$2:AC2665)+1)</f>
        <v>10</v>
      </c>
      <c r="AD2666" t="str">
        <f t="shared" si="126"/>
        <v>เชียงใหม่-กองลอย</v>
      </c>
      <c r="AE2666" t="s">
        <v>55</v>
      </c>
      <c r="AF2666" s="1">
        <v>0</v>
      </c>
      <c r="AG2666" s="1">
        <v>0</v>
      </c>
      <c r="AH2666" s="1">
        <v>7239</v>
      </c>
      <c r="AI2666" t="s">
        <v>8502</v>
      </c>
      <c r="AJ2666" s="1">
        <v>2</v>
      </c>
      <c r="AK2666" s="1">
        <v>0</v>
      </c>
      <c r="AL2666" s="1">
        <v>0</v>
      </c>
      <c r="AM2666" s="1">
        <v>0</v>
      </c>
      <c r="AN2666" s="1">
        <v>0</v>
      </c>
      <c r="AO2666" s="1">
        <v>0</v>
      </c>
      <c r="AP2666" s="1">
        <v>0</v>
      </c>
      <c r="AQ2666" s="1">
        <v>0</v>
      </c>
      <c r="AR2666" s="1">
        <v>10480</v>
      </c>
      <c r="AS2666" s="1">
        <v>5069.0361111111097</v>
      </c>
      <c r="AT2666" s="1">
        <f>Table1[[#This Row],[รวมต้นทุนค่าเดินทาง]]+Table1[[#This Row],[รวมต้นทุนค่าซ่อม]]+Table1[[#This Row],[รวมค่าเสื่อม]]</f>
        <v>17203.44787581699</v>
      </c>
      <c r="AU2666" s="1">
        <f t="shared" si="124"/>
        <v>14957.32855761775</v>
      </c>
      <c r="AV2666" s="1" t="str" cm="1">
        <f t="array" ref="AV2666">IF(AC2666&lt;4, "เก็บ", IF(OR(AT2666 &lt; PERCENTILE(IF($AC$2:$AC$5092=AC2666, $AT$2:$AT$5092), 0.25) - 1.5 * (PERCENTILE(IF($AC$2:$AC$5092=AC2666, $AT$2:$AT$5092), 0.75) - PERCENTILE(IF($AC$2:$AC$5092=AC2666, $AT$2:$AT$5092), 0.25)), AT2666 &gt; PERCENTILE(IF($AC$2:$AC$5092=AC2666, $AT$2:$AT$5092), 0.75) + 1.5 * (PERCENTILE(IF($AC$2:$AC$5092=AC2666, $AT$2:$AT$5092), 0.75) - PERCENTILE(IF($AC$2:$AC$5092=AC2666, $AT$2:$AT$5092), 0.25))), "ตัด", "เก็บ"))</f>
        <v>เก็บ</v>
      </c>
      <c r="AW2666" s="1">
        <f t="shared" si="125"/>
        <v>14419.089162907676</v>
      </c>
      <c r="AX2666" s="1">
        <v>15077.196593123563</v>
      </c>
      <c r="AY2666" s="1">
        <v>1654.4117647058824</v>
      </c>
    </row>
    <row r="2667" spans="1:51" x14ac:dyDescent="0.2">
      <c r="A2667" s="3">
        <v>45798</v>
      </c>
      <c r="B2667">
        <v>45798</v>
      </c>
      <c r="C2667" t="s">
        <v>8503</v>
      </c>
      <c r="D2667" t="s">
        <v>51</v>
      </c>
      <c r="E2667" t="s">
        <v>61</v>
      </c>
      <c r="F2667" t="s">
        <v>507</v>
      </c>
      <c r="G2667" s="1">
        <v>4200</v>
      </c>
      <c r="H2667" s="1">
        <v>2893</v>
      </c>
      <c r="I2667" s="1">
        <v>1900</v>
      </c>
      <c r="J2667" s="1">
        <v>0</v>
      </c>
      <c r="K2667" s="1">
        <v>0</v>
      </c>
      <c r="L2667" s="1">
        <v>0</v>
      </c>
      <c r="M2667" s="1">
        <v>0</v>
      </c>
      <c r="N2667" s="1">
        <v>0</v>
      </c>
      <c r="O2667" s="1">
        <v>6100</v>
      </c>
      <c r="P2667" t="s">
        <v>8504</v>
      </c>
      <c r="Q2667" s="2">
        <v>244125</v>
      </c>
      <c r="R2667" t="s">
        <v>55</v>
      </c>
      <c r="S2667">
        <v>0</v>
      </c>
      <c r="T2667" t="s">
        <v>56</v>
      </c>
      <c r="U2667" t="s">
        <v>57</v>
      </c>
      <c r="V2667" s="1">
        <v>2500</v>
      </c>
      <c r="W2667" s="1">
        <v>0</v>
      </c>
      <c r="X2667" s="1">
        <v>0</v>
      </c>
      <c r="AA2667" t="s">
        <v>58</v>
      </c>
      <c r="AB2667" s="1">
        <v>0</v>
      </c>
      <c r="AC2667" s="4">
        <f>IF(ISNUMBER(MATCH(AD2667, $AD$2:AD2666, 0)), INDEX($AC$2:AC2666, MATCH(AD2667, $AD$2:AD2666, 0)), MAX($AC$2:AC2666)+1)</f>
        <v>1</v>
      </c>
      <c r="AD2667" t="str">
        <f t="shared" si="126"/>
        <v>ท่าลี่-กองลอย</v>
      </c>
      <c r="AE2667" t="s">
        <v>55</v>
      </c>
      <c r="AF2667" s="1">
        <v>0</v>
      </c>
      <c r="AG2667" s="1">
        <v>0</v>
      </c>
      <c r="AH2667" s="1">
        <v>0</v>
      </c>
      <c r="AI2667" t="s">
        <v>8505</v>
      </c>
      <c r="AJ2667" s="1">
        <v>1</v>
      </c>
      <c r="AK2667" s="1">
        <v>0</v>
      </c>
      <c r="AL2667" s="1">
        <v>0</v>
      </c>
      <c r="AM2667" s="1">
        <v>0</v>
      </c>
      <c r="AN2667" s="1">
        <v>0</v>
      </c>
      <c r="AO2667" s="1">
        <v>0</v>
      </c>
      <c r="AP2667" s="1">
        <v>0</v>
      </c>
      <c r="AQ2667" s="1">
        <v>0</v>
      </c>
      <c r="AR2667" s="1">
        <v>11493</v>
      </c>
      <c r="AS2667" s="1">
        <v>16.05</v>
      </c>
      <c r="AT2667" s="1">
        <f>Table1[[#This Row],[รวมต้นทุนค่าเดินทาง]]+Table1[[#This Row],[รวมต้นทุนค่าซ่อม]]+Table1[[#This Row],[รวมค่าเสื่อม]]</f>
        <v>13689.282558139534</v>
      </c>
      <c r="AU2667" s="1">
        <f t="shared" si="124"/>
        <v>13953.293816562818</v>
      </c>
      <c r="AV2667" s="1" t="str" cm="1">
        <f t="array" ref="AV2667">IF(AC2667&lt;4, "เก็บ", IF(OR(AT2667 &lt; PERCENTILE(IF($AC$2:$AC$5092=AC2667, $AT$2:$AT$5092), 0.25) - 1.5 * (PERCENTILE(IF($AC$2:$AC$5092=AC2667, $AT$2:$AT$5092), 0.75) - PERCENTILE(IF($AC$2:$AC$5092=AC2667, $AT$2:$AT$5092), 0.25)), AT2667 &gt; PERCENTILE(IF($AC$2:$AC$5092=AC2667, $AT$2:$AT$5092), 0.75) + 1.5 * (PERCENTILE(IF($AC$2:$AC$5092=AC2667, $AT$2:$AT$5092), 0.75) - PERCENTILE(IF($AC$2:$AC$5092=AC2667, $AT$2:$AT$5092), 0.25))), "ตัด", "เก็บ"))</f>
        <v>เก็บ</v>
      </c>
      <c r="AW2667" s="1">
        <f t="shared" si="125"/>
        <v>13953.293816562818</v>
      </c>
      <c r="AX2667" s="1">
        <v>14426.372718098486</v>
      </c>
      <c r="AY2667" s="1">
        <v>2180.2325581395348</v>
      </c>
    </row>
    <row r="2668" spans="1:51" x14ac:dyDescent="0.2">
      <c r="A2668" s="3">
        <v>45798</v>
      </c>
      <c r="B2668">
        <v>45798</v>
      </c>
      <c r="C2668" t="s">
        <v>8506</v>
      </c>
      <c r="D2668" t="s">
        <v>51</v>
      </c>
      <c r="E2668" t="s">
        <v>61</v>
      </c>
      <c r="F2668" t="s">
        <v>5184</v>
      </c>
      <c r="G2668" s="1">
        <v>2700</v>
      </c>
      <c r="H2668" s="1">
        <v>4393</v>
      </c>
      <c r="I2668" s="1">
        <v>1900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>
        <v>4600</v>
      </c>
      <c r="P2668" t="s">
        <v>8507</v>
      </c>
      <c r="Q2668" s="2">
        <v>244125</v>
      </c>
      <c r="R2668" t="s">
        <v>55</v>
      </c>
      <c r="S2668">
        <v>0</v>
      </c>
      <c r="T2668" t="s">
        <v>56</v>
      </c>
      <c r="U2668" t="s">
        <v>57</v>
      </c>
      <c r="V2668" s="1">
        <v>2500</v>
      </c>
      <c r="W2668" s="1">
        <v>0</v>
      </c>
      <c r="X2668" s="1">
        <v>0</v>
      </c>
      <c r="AA2668" t="s">
        <v>58</v>
      </c>
      <c r="AB2668" s="1">
        <v>0</v>
      </c>
      <c r="AC2668" s="4">
        <f>IF(ISNUMBER(MATCH(AD2668, $AD$2:AD2667, 0)), INDEX($AC$2:AC2667, MATCH(AD2668, $AD$2:AD2667, 0)), MAX($AC$2:AC2667)+1)</f>
        <v>1</v>
      </c>
      <c r="AD2668" t="str">
        <f t="shared" si="126"/>
        <v>ท่าลี่-กองลอย</v>
      </c>
      <c r="AE2668" t="s">
        <v>55</v>
      </c>
      <c r="AF2668" s="1">
        <v>0</v>
      </c>
      <c r="AG2668" s="1">
        <v>0</v>
      </c>
      <c r="AH2668" s="1">
        <v>0</v>
      </c>
      <c r="AI2668" t="s">
        <v>8508</v>
      </c>
      <c r="AJ2668" s="1">
        <v>1</v>
      </c>
      <c r="AK2668" s="1">
        <v>0</v>
      </c>
      <c r="AL2668" s="1">
        <v>0</v>
      </c>
      <c r="AM2668" s="1">
        <v>0</v>
      </c>
      <c r="AN2668" s="1">
        <v>0</v>
      </c>
      <c r="AO2668" s="1">
        <v>0</v>
      </c>
      <c r="AP2668" s="1">
        <v>0</v>
      </c>
      <c r="AQ2668" s="1">
        <v>0</v>
      </c>
      <c r="AR2668" s="1">
        <v>11493</v>
      </c>
      <c r="AS2668" s="1">
        <v>16.05</v>
      </c>
      <c r="AT2668" s="1">
        <f>Table1[[#This Row],[รวมต้นทุนค่าเดินทาง]]+Table1[[#This Row],[รวมต้นทุนค่าซ่อม]]+Table1[[#This Row],[รวมค่าเสื่อม]]</f>
        <v>13371.632781456952</v>
      </c>
      <c r="AU2668" s="1">
        <f t="shared" si="124"/>
        <v>13953.293816562818</v>
      </c>
      <c r="AV2668" s="1" t="str" cm="1">
        <f t="array" ref="AV2668">IF(AC2668&lt;4, "เก็บ", IF(OR(AT2668 &lt; PERCENTILE(IF($AC$2:$AC$5092=AC2668, $AT$2:$AT$5092), 0.25) - 1.5 * (PERCENTILE(IF($AC$2:$AC$5092=AC2668, $AT$2:$AT$5092), 0.75) - PERCENTILE(IF($AC$2:$AC$5092=AC2668, $AT$2:$AT$5092), 0.25)), AT2668 &gt; PERCENTILE(IF($AC$2:$AC$5092=AC2668, $AT$2:$AT$5092), 0.75) + 1.5 * (PERCENTILE(IF($AC$2:$AC$5092=AC2668, $AT$2:$AT$5092), 0.75) - PERCENTILE(IF($AC$2:$AC$5092=AC2668, $AT$2:$AT$5092), 0.25))), "ตัด", "เก็บ"))</f>
        <v>เก็บ</v>
      </c>
      <c r="AW2668" s="1">
        <f t="shared" si="125"/>
        <v>13953.293816562818</v>
      </c>
      <c r="AX2668" s="1">
        <v>14426.372718098486</v>
      </c>
      <c r="AY2668" s="1">
        <v>1862.5827814569536</v>
      </c>
    </row>
    <row r="2669" spans="1:51" x14ac:dyDescent="0.2">
      <c r="A2669" s="3">
        <v>45798</v>
      </c>
      <c r="B2669">
        <v>45798</v>
      </c>
      <c r="C2669" t="s">
        <v>8509</v>
      </c>
      <c r="D2669" t="s">
        <v>66</v>
      </c>
      <c r="E2669" t="s">
        <v>84</v>
      </c>
      <c r="F2669" t="s">
        <v>281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  <c r="L2669" s="1">
        <v>0</v>
      </c>
      <c r="M2669" s="1">
        <v>0</v>
      </c>
      <c r="N2669" s="1">
        <v>747</v>
      </c>
      <c r="O2669" s="1">
        <v>747</v>
      </c>
      <c r="P2669" t="s">
        <v>8510</v>
      </c>
      <c r="Q2669" s="2">
        <v>244126</v>
      </c>
      <c r="R2669" t="s">
        <v>55</v>
      </c>
      <c r="S2669">
        <v>0</v>
      </c>
      <c r="T2669" t="s">
        <v>87</v>
      </c>
      <c r="U2669" t="s">
        <v>71</v>
      </c>
      <c r="V2669" s="1">
        <v>0</v>
      </c>
      <c r="W2669" s="1">
        <v>649</v>
      </c>
      <c r="X2669" s="1">
        <v>0</v>
      </c>
      <c r="Y2669" t="s">
        <v>108</v>
      </c>
      <c r="Z2669" t="s">
        <v>71</v>
      </c>
      <c r="AA2669" t="s">
        <v>58</v>
      </c>
      <c r="AB2669" s="1">
        <v>0</v>
      </c>
      <c r="AC2669" s="4">
        <f>IF(ISNUMBER(MATCH(AD2669, $AD$2:AD2668, 0)), INDEX($AC$2:AC2668, MATCH(AD2669, $AD$2:AD2668, 0)), MAX($AC$2:AC2668)+1)</f>
        <v>6</v>
      </c>
      <c r="AD2669" t="str">
        <f t="shared" si="126"/>
        <v>เชียงราย-เชียงใหม่</v>
      </c>
      <c r="AE2669" t="s">
        <v>55</v>
      </c>
      <c r="AF2669" s="1">
        <v>0</v>
      </c>
      <c r="AG2669" s="1">
        <v>0</v>
      </c>
      <c r="AH2669" s="1">
        <v>0</v>
      </c>
      <c r="AI2669" t="s">
        <v>8511</v>
      </c>
      <c r="AJ2669" s="1">
        <v>1</v>
      </c>
      <c r="AK2669" s="1">
        <v>0</v>
      </c>
      <c r="AL2669" s="1">
        <v>0</v>
      </c>
      <c r="AM2669" s="1">
        <v>0</v>
      </c>
      <c r="AN2669" s="1">
        <v>603.94200000000001</v>
      </c>
      <c r="AO2669" s="1">
        <v>0</v>
      </c>
      <c r="AP2669" s="1">
        <v>0</v>
      </c>
      <c r="AQ2669" s="1">
        <v>0</v>
      </c>
      <c r="AR2669" s="1">
        <v>1396</v>
      </c>
      <c r="AS2669" s="1">
        <v>522.49352272727276</v>
      </c>
      <c r="AT2669" s="1">
        <f>Table1[[#This Row],[รวมต้นทุนค่าเดินทาง]]+Table1[[#This Row],[รวมต้นทุนค่าซ่อม]]+Table1[[#This Row],[รวมค่าเสื่อม]]</f>
        <v>3438.7637929975426</v>
      </c>
      <c r="AU2669" s="1">
        <f t="shared" si="124"/>
        <v>4428.3346813776061</v>
      </c>
      <c r="AV2669" s="1" t="str" cm="1">
        <f t="array" ref="AV2669">IF(AC2669&lt;4, "เก็บ", IF(OR(AT2669 &lt; PERCENTILE(IF($AC$2:$AC$5092=AC2669, $AT$2:$AT$5092), 0.25) - 1.5 * (PERCENTILE(IF($AC$2:$AC$5092=AC2669, $AT$2:$AT$5092), 0.75) - PERCENTILE(IF($AC$2:$AC$5092=AC2669, $AT$2:$AT$5092), 0.25)), AT2669 &gt; PERCENTILE(IF($AC$2:$AC$5092=AC2669, $AT$2:$AT$5092), 0.75) + 1.5 * (PERCENTILE(IF($AC$2:$AC$5092=AC2669, $AT$2:$AT$5092), 0.75) - PERCENTILE(IF($AC$2:$AC$5092=AC2669, $AT$2:$AT$5092), 0.25))), "ตัด", "เก็บ"))</f>
        <v>เก็บ</v>
      </c>
      <c r="AW2669" s="1">
        <f t="shared" si="125"/>
        <v>3873.7679454274344</v>
      </c>
      <c r="AX2669" s="1">
        <v>2781.4385174989698</v>
      </c>
      <c r="AY2669" s="1">
        <v>1520.2702702702702</v>
      </c>
    </row>
    <row r="2670" spans="1:51" x14ac:dyDescent="0.2">
      <c r="A2670" s="3">
        <v>45799</v>
      </c>
      <c r="B2670">
        <v>45799</v>
      </c>
      <c r="C2670" t="s">
        <v>8512</v>
      </c>
      <c r="D2670" t="s">
        <v>66</v>
      </c>
      <c r="E2670" t="s">
        <v>67</v>
      </c>
      <c r="F2670" t="s">
        <v>849</v>
      </c>
      <c r="G2670" s="1">
        <v>0</v>
      </c>
      <c r="H2670" s="1">
        <v>1039</v>
      </c>
      <c r="I2670" s="1">
        <v>500</v>
      </c>
      <c r="J2670" s="1">
        <v>0</v>
      </c>
      <c r="K2670" s="1">
        <v>0</v>
      </c>
      <c r="L2670" s="1">
        <v>0</v>
      </c>
      <c r="M2670" s="1">
        <v>0</v>
      </c>
      <c r="N2670" s="1">
        <v>0</v>
      </c>
      <c r="O2670" s="1">
        <v>500</v>
      </c>
      <c r="P2670" t="s">
        <v>8513</v>
      </c>
      <c r="Q2670" s="2">
        <v>244126</v>
      </c>
      <c r="R2670" t="s">
        <v>70</v>
      </c>
      <c r="S2670">
        <v>0</v>
      </c>
      <c r="T2670" t="s">
        <v>71</v>
      </c>
      <c r="U2670" t="s">
        <v>161</v>
      </c>
      <c r="V2670" s="1">
        <v>0</v>
      </c>
      <c r="W2670" s="1">
        <v>0</v>
      </c>
      <c r="X2670" s="1">
        <v>0</v>
      </c>
      <c r="AA2670" t="s">
        <v>58</v>
      </c>
      <c r="AB2670" s="1">
        <v>0</v>
      </c>
      <c r="AC2670" s="4">
        <f>IF(ISNUMBER(MATCH(AD2670, $AD$2:AD2669, 0)), INDEX($AC$2:AC2669, MATCH(AD2670, $AD$2:AD2669, 0)), MAX($AC$2:AC2669)+1)</f>
        <v>9</v>
      </c>
      <c r="AD2670" t="str">
        <f t="shared" si="126"/>
        <v>เชียงใหม่-พุทธมณฑลสาย 2</v>
      </c>
      <c r="AE2670" t="s">
        <v>73</v>
      </c>
      <c r="AF2670" s="1">
        <v>0</v>
      </c>
      <c r="AG2670" s="1">
        <v>0</v>
      </c>
      <c r="AH2670" s="1">
        <v>0</v>
      </c>
      <c r="AI2670" t="s">
        <v>8514</v>
      </c>
      <c r="AJ2670" s="1">
        <v>1</v>
      </c>
      <c r="AK2670" s="1">
        <v>720</v>
      </c>
      <c r="AL2670" s="1">
        <v>720</v>
      </c>
      <c r="AM2670" s="1">
        <v>1</v>
      </c>
      <c r="AN2670" s="1">
        <v>0</v>
      </c>
      <c r="AO2670" s="1">
        <v>0</v>
      </c>
      <c r="AP2670" s="1">
        <v>0</v>
      </c>
      <c r="AQ2670" s="1">
        <v>0</v>
      </c>
      <c r="AR2670" s="1">
        <v>1539</v>
      </c>
      <c r="AS2670" s="1">
        <v>14968.387540995149</v>
      </c>
      <c r="AT2670" s="1">
        <f>Table1[[#This Row],[รวมต้นทุนค่าเดินทาง]]+Table1[[#This Row],[รวมต้นทุนค่าซ่อม]]+Table1[[#This Row],[รวมค่าเสื่อม]]</f>
        <v>19478.854932299499</v>
      </c>
      <c r="AU2670" s="1">
        <f t="shared" si="124"/>
        <v>4623.2312262414152</v>
      </c>
      <c r="AV2670" s="1" t="str" cm="1">
        <f t="array" ref="AV2670">IF(AC2670&lt;4, "เก็บ", IF(OR(AT2670 &lt; PERCENTILE(IF($AC$2:$AC$5092=AC2670, $AT$2:$AT$5092), 0.25) - 1.5 * (PERCENTILE(IF($AC$2:$AC$5092=AC2670, $AT$2:$AT$5092), 0.75) - PERCENTILE(IF($AC$2:$AC$5092=AC2670, $AT$2:$AT$5092), 0.25)), AT2670 &gt; PERCENTILE(IF($AC$2:$AC$5092=AC2670, $AT$2:$AT$5092), 0.75) + 1.5 * (PERCENTILE(IF($AC$2:$AC$5092=AC2670, $AT$2:$AT$5092), 0.75) - PERCENTILE(IF($AC$2:$AC$5092=AC2670, $AT$2:$AT$5092), 0.25))), "ตัด", "เก็บ"))</f>
        <v>ตัด</v>
      </c>
      <c r="AW2670" s="1">
        <f t="shared" si="125"/>
        <v>4005.4952465164292</v>
      </c>
      <c r="AX2670" s="1">
        <v>2577.9546108768855</v>
      </c>
      <c r="AY2670" s="1">
        <v>2971.467391304348</v>
      </c>
    </row>
    <row r="2671" spans="1:51" x14ac:dyDescent="0.2">
      <c r="A2671" s="3">
        <v>45799</v>
      </c>
      <c r="B2671">
        <v>45799</v>
      </c>
      <c r="C2671" t="s">
        <v>8515</v>
      </c>
      <c r="D2671" t="s">
        <v>66</v>
      </c>
      <c r="E2671" t="s">
        <v>184</v>
      </c>
      <c r="F2671" t="s">
        <v>520</v>
      </c>
      <c r="G2671" s="1">
        <v>2000</v>
      </c>
      <c r="H2671" s="1">
        <v>5273</v>
      </c>
      <c r="I2671" s="1">
        <v>1300</v>
      </c>
      <c r="J2671" s="1">
        <v>0</v>
      </c>
      <c r="K2671" s="1">
        <v>0</v>
      </c>
      <c r="L2671" s="1">
        <v>0</v>
      </c>
      <c r="M2671" s="1">
        <v>0</v>
      </c>
      <c r="N2671" s="1">
        <v>0</v>
      </c>
      <c r="O2671" s="1">
        <v>3300</v>
      </c>
      <c r="P2671" t="s">
        <v>8516</v>
      </c>
      <c r="Q2671" s="2">
        <v>244127</v>
      </c>
      <c r="R2671" t="s">
        <v>55</v>
      </c>
      <c r="S2671">
        <v>0</v>
      </c>
      <c r="T2671" t="s">
        <v>71</v>
      </c>
      <c r="U2671" t="s">
        <v>57</v>
      </c>
      <c r="V2671" s="1">
        <v>3896</v>
      </c>
      <c r="W2671" s="1">
        <v>1355</v>
      </c>
      <c r="X2671" s="1">
        <v>0</v>
      </c>
      <c r="Y2671" t="s">
        <v>71</v>
      </c>
      <c r="Z2671" t="s">
        <v>57</v>
      </c>
      <c r="AA2671" t="s">
        <v>58</v>
      </c>
      <c r="AB2671" s="1">
        <v>0</v>
      </c>
      <c r="AC2671" s="4">
        <f>IF(ISNUMBER(MATCH(AD2671, $AD$2:AD2670, 0)), INDEX($AC$2:AC2670, MATCH(AD2671, $AD$2:AD2670, 0)), MAX($AC$2:AC2670)+1)</f>
        <v>10</v>
      </c>
      <c r="AD2671" t="str">
        <f t="shared" si="126"/>
        <v>เชียงใหม่-กองลอย</v>
      </c>
      <c r="AE2671" t="s">
        <v>55</v>
      </c>
      <c r="AF2671" s="1">
        <v>0</v>
      </c>
      <c r="AG2671" s="1">
        <v>0</v>
      </c>
      <c r="AH2671" s="1">
        <v>0</v>
      </c>
      <c r="AI2671" t="s">
        <v>8517</v>
      </c>
      <c r="AJ2671" s="1">
        <v>1</v>
      </c>
      <c r="AK2671" s="1">
        <v>0</v>
      </c>
      <c r="AL2671" s="1">
        <v>0</v>
      </c>
      <c r="AM2671" s="1">
        <v>0</v>
      </c>
      <c r="AN2671" s="1">
        <v>0</v>
      </c>
      <c r="AO2671" s="1">
        <v>0</v>
      </c>
      <c r="AP2671" s="1">
        <v>0</v>
      </c>
      <c r="AQ2671" s="1">
        <v>0</v>
      </c>
      <c r="AR2671" s="1">
        <v>13824</v>
      </c>
      <c r="AS2671" s="1">
        <v>589.24774509803922</v>
      </c>
      <c r="AT2671" s="1">
        <f>Table1[[#This Row],[รวมต้นทุนค่าเดินทาง]]+Table1[[#This Row],[รวมต้นทุนค่าซ่อม]]+Table1[[#This Row],[รวมค่าเสื่อม]]</f>
        <v>16059.589208512672</v>
      </c>
      <c r="AU2671" s="1">
        <f t="shared" si="124"/>
        <v>14957.32855761775</v>
      </c>
      <c r="AV2671" s="1" t="str" cm="1">
        <f t="array" ref="AV2671">IF(AC2671&lt;4, "เก็บ", IF(OR(AT2671 &lt; PERCENTILE(IF($AC$2:$AC$5092=AC2671, $AT$2:$AT$5092), 0.25) - 1.5 * (PERCENTILE(IF($AC$2:$AC$5092=AC2671, $AT$2:$AT$5092), 0.75) - PERCENTILE(IF($AC$2:$AC$5092=AC2671, $AT$2:$AT$5092), 0.25)), AT2671 &gt; PERCENTILE(IF($AC$2:$AC$5092=AC2671, $AT$2:$AT$5092), 0.75) + 1.5 * (PERCENTILE(IF($AC$2:$AC$5092=AC2671, $AT$2:$AT$5092), 0.75) - PERCENTILE(IF($AC$2:$AC$5092=AC2671, $AT$2:$AT$5092), 0.25))), "ตัด", "เก็บ"))</f>
        <v>เก็บ</v>
      </c>
      <c r="AW2671" s="1">
        <f t="shared" si="125"/>
        <v>14419.089162907676</v>
      </c>
      <c r="AX2671" s="1">
        <v>15077.196593123563</v>
      </c>
      <c r="AY2671" s="1">
        <v>1646.3414634146341</v>
      </c>
    </row>
    <row r="2672" spans="1:51" x14ac:dyDescent="0.2">
      <c r="A2672" s="3">
        <v>45799</v>
      </c>
      <c r="B2672">
        <v>45799</v>
      </c>
      <c r="C2672" t="s">
        <v>8518</v>
      </c>
      <c r="D2672" t="s">
        <v>66</v>
      </c>
      <c r="E2672" t="s">
        <v>67</v>
      </c>
      <c r="F2672" t="s">
        <v>770</v>
      </c>
      <c r="G2672" s="1">
        <v>0</v>
      </c>
      <c r="H2672" s="1">
        <v>1039</v>
      </c>
      <c r="I2672" s="1">
        <v>500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  <c r="O2672" s="1">
        <v>500</v>
      </c>
      <c r="P2672" t="s">
        <v>8519</v>
      </c>
      <c r="Q2672" s="2">
        <v>244126</v>
      </c>
      <c r="R2672" t="s">
        <v>70</v>
      </c>
      <c r="S2672">
        <v>0</v>
      </c>
      <c r="T2672" t="s">
        <v>71</v>
      </c>
      <c r="U2672" t="s">
        <v>161</v>
      </c>
      <c r="V2672" s="1">
        <v>0</v>
      </c>
      <c r="W2672" s="1">
        <v>0</v>
      </c>
      <c r="X2672" s="1">
        <v>0</v>
      </c>
      <c r="AA2672" t="s">
        <v>58</v>
      </c>
      <c r="AB2672" s="1">
        <v>0</v>
      </c>
      <c r="AC2672" s="4">
        <f>IF(ISNUMBER(MATCH(AD2672, $AD$2:AD2671, 0)), INDEX($AC$2:AC2671, MATCH(AD2672, $AD$2:AD2671, 0)), MAX($AC$2:AC2671)+1)</f>
        <v>9</v>
      </c>
      <c r="AD2672" t="str">
        <f t="shared" si="126"/>
        <v>เชียงใหม่-พุทธมณฑลสาย 2</v>
      </c>
      <c r="AE2672" t="s">
        <v>73</v>
      </c>
      <c r="AF2672" s="1">
        <v>0</v>
      </c>
      <c r="AG2672" s="1">
        <v>0</v>
      </c>
      <c r="AH2672" s="1">
        <v>0</v>
      </c>
      <c r="AI2672" t="s">
        <v>8520</v>
      </c>
      <c r="AJ2672" s="1">
        <v>1</v>
      </c>
      <c r="AK2672" s="1">
        <v>720</v>
      </c>
      <c r="AL2672" s="1">
        <v>720</v>
      </c>
      <c r="AM2672" s="1">
        <v>1</v>
      </c>
      <c r="AN2672" s="1">
        <v>0</v>
      </c>
      <c r="AO2672" s="1">
        <v>0</v>
      </c>
      <c r="AP2672" s="1">
        <v>0</v>
      </c>
      <c r="AQ2672" s="1">
        <v>0</v>
      </c>
      <c r="AR2672" s="1">
        <v>1539</v>
      </c>
      <c r="AS2672" s="1">
        <v>7413.4186237397944</v>
      </c>
      <c r="AT2672" s="1">
        <f>Table1[[#This Row],[รวมต้นทุนค่าเดินทาง]]+Table1[[#This Row],[รวมต้นทุนค่าซ่อม]]+Table1[[#This Row],[รวมค่าเสื่อม]]</f>
        <v>11881.179635711786</v>
      </c>
      <c r="AU2672" s="1">
        <f t="shared" si="124"/>
        <v>4623.2312262414152</v>
      </c>
      <c r="AV2672" s="1" t="str" cm="1">
        <f t="array" ref="AV2672">IF(AC2672&lt;4, "เก็บ", IF(OR(AT2672 &lt; PERCENTILE(IF($AC$2:$AC$5092=AC2672, $AT$2:$AT$5092), 0.25) - 1.5 * (PERCENTILE(IF($AC$2:$AC$5092=AC2672, $AT$2:$AT$5092), 0.75) - PERCENTILE(IF($AC$2:$AC$5092=AC2672, $AT$2:$AT$5092), 0.25)), AT2672 &gt; PERCENTILE(IF($AC$2:$AC$5092=AC2672, $AT$2:$AT$5092), 0.75) + 1.5 * (PERCENTILE(IF($AC$2:$AC$5092=AC2672, $AT$2:$AT$5092), 0.75) - PERCENTILE(IF($AC$2:$AC$5092=AC2672, $AT$2:$AT$5092), 0.25))), "ตัด", "เก็บ"))</f>
        <v>ตัด</v>
      </c>
      <c r="AW2672" s="1">
        <f t="shared" si="125"/>
        <v>4005.4952465164292</v>
      </c>
      <c r="AX2672" s="1">
        <v>2577.9546108768855</v>
      </c>
      <c r="AY2672" s="1">
        <v>2928.7610119719902</v>
      </c>
    </row>
    <row r="2673" spans="1:51" x14ac:dyDescent="0.2">
      <c r="A2673" s="3">
        <v>45799</v>
      </c>
      <c r="B2673">
        <v>45799</v>
      </c>
      <c r="C2673" t="s">
        <v>8521</v>
      </c>
      <c r="D2673" t="s">
        <v>51</v>
      </c>
      <c r="E2673" t="s">
        <v>61</v>
      </c>
      <c r="F2673" t="s">
        <v>228</v>
      </c>
      <c r="G2673" s="1">
        <v>2700</v>
      </c>
      <c r="H2673" s="1">
        <v>4393</v>
      </c>
      <c r="I2673" s="1">
        <v>1900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4600</v>
      </c>
      <c r="P2673" t="s">
        <v>8522</v>
      </c>
      <c r="Q2673" s="2">
        <v>244127</v>
      </c>
      <c r="R2673" t="s">
        <v>55</v>
      </c>
      <c r="S2673">
        <v>0</v>
      </c>
      <c r="T2673" t="s">
        <v>71</v>
      </c>
      <c r="U2673" t="s">
        <v>57</v>
      </c>
      <c r="V2673" s="1">
        <v>2500</v>
      </c>
      <c r="W2673" s="1">
        <v>0</v>
      </c>
      <c r="X2673" s="1">
        <v>0</v>
      </c>
      <c r="AA2673" t="s">
        <v>58</v>
      </c>
      <c r="AB2673" s="1">
        <v>0</v>
      </c>
      <c r="AC2673" s="4">
        <f>IF(ISNUMBER(MATCH(AD2673, $AD$2:AD2672, 0)), INDEX($AC$2:AC2672, MATCH(AD2673, $AD$2:AD2672, 0)), MAX($AC$2:AC2672)+1)</f>
        <v>10</v>
      </c>
      <c r="AD2673" t="str">
        <f t="shared" si="126"/>
        <v>เชียงใหม่-กองลอย</v>
      </c>
      <c r="AE2673" t="s">
        <v>55</v>
      </c>
      <c r="AF2673" s="1">
        <v>0</v>
      </c>
      <c r="AG2673" s="1">
        <v>0</v>
      </c>
      <c r="AH2673" s="1">
        <v>0</v>
      </c>
      <c r="AI2673" t="s">
        <v>8523</v>
      </c>
      <c r="AJ2673" s="1">
        <v>1</v>
      </c>
      <c r="AK2673" s="1">
        <v>0</v>
      </c>
      <c r="AL2673" s="1">
        <v>0</v>
      </c>
      <c r="AM2673" s="1">
        <v>0</v>
      </c>
      <c r="AN2673" s="1">
        <v>0</v>
      </c>
      <c r="AO2673" s="1">
        <v>0</v>
      </c>
      <c r="AP2673" s="1">
        <v>0</v>
      </c>
      <c r="AQ2673" s="1">
        <v>0</v>
      </c>
      <c r="AR2673" s="1">
        <v>11493</v>
      </c>
      <c r="AS2673" s="1">
        <v>14.266666666666667</v>
      </c>
      <c r="AT2673" s="1">
        <f>Table1[[#This Row],[รวมต้นทุนค่าเดินทาง]]+Table1[[#This Row],[รวมต้นทุนค่าซ่อม]]+Table1[[#This Row],[รวมค่าเสื่อม]]</f>
        <v>13487.900469483568</v>
      </c>
      <c r="AU2673" s="1">
        <f t="shared" si="124"/>
        <v>14957.32855761775</v>
      </c>
      <c r="AV2673" s="1" t="str" cm="1">
        <f t="array" ref="AV2673">IF(AC2673&lt;4, "เก็บ", IF(OR(AT2673 &lt; PERCENTILE(IF($AC$2:$AC$5092=AC2673, $AT$2:$AT$5092), 0.25) - 1.5 * (PERCENTILE(IF($AC$2:$AC$5092=AC2673, $AT$2:$AT$5092), 0.75) - PERCENTILE(IF($AC$2:$AC$5092=AC2673, $AT$2:$AT$5092), 0.25)), AT2673 &gt; PERCENTILE(IF($AC$2:$AC$5092=AC2673, $AT$2:$AT$5092), 0.75) + 1.5 * (PERCENTILE(IF($AC$2:$AC$5092=AC2673, $AT$2:$AT$5092), 0.75) - PERCENTILE(IF($AC$2:$AC$5092=AC2673, $AT$2:$AT$5092), 0.25))), "ตัด", "เก็บ"))</f>
        <v>เก็บ</v>
      </c>
      <c r="AW2673" s="1">
        <f t="shared" si="125"/>
        <v>14419.089162907676</v>
      </c>
      <c r="AX2673" s="1">
        <v>15077.196593123563</v>
      </c>
      <c r="AY2673" s="1">
        <v>1980.6338028169014</v>
      </c>
    </row>
    <row r="2674" spans="1:51" x14ac:dyDescent="0.2">
      <c r="A2674" s="3">
        <v>45799</v>
      </c>
      <c r="B2674">
        <v>45799</v>
      </c>
      <c r="C2674" t="s">
        <v>8524</v>
      </c>
      <c r="D2674" t="s">
        <v>51</v>
      </c>
      <c r="E2674" t="s">
        <v>61</v>
      </c>
      <c r="F2674" t="s">
        <v>1616</v>
      </c>
      <c r="G2674" s="1">
        <v>2700</v>
      </c>
      <c r="H2674" s="1">
        <v>4393</v>
      </c>
      <c r="I2674" s="1">
        <v>1900</v>
      </c>
      <c r="J2674" s="1">
        <v>0</v>
      </c>
      <c r="K2674" s="1">
        <v>0</v>
      </c>
      <c r="L2674" s="1">
        <v>0</v>
      </c>
      <c r="M2674" s="1">
        <v>0</v>
      </c>
      <c r="N2674" s="1">
        <v>0</v>
      </c>
      <c r="O2674" s="1">
        <v>4600</v>
      </c>
      <c r="P2674" t="s">
        <v>8525</v>
      </c>
      <c r="Q2674" s="2">
        <v>244126</v>
      </c>
      <c r="R2674" t="s">
        <v>55</v>
      </c>
      <c r="S2674">
        <v>0</v>
      </c>
      <c r="T2674" t="s">
        <v>56</v>
      </c>
      <c r="U2674" t="s">
        <v>57</v>
      </c>
      <c r="V2674" s="1">
        <v>2500</v>
      </c>
      <c r="W2674" s="1">
        <v>0</v>
      </c>
      <c r="X2674" s="1">
        <v>0</v>
      </c>
      <c r="AA2674" t="s">
        <v>58</v>
      </c>
      <c r="AB2674" s="1">
        <v>0</v>
      </c>
      <c r="AC2674" s="4">
        <f>IF(ISNUMBER(MATCH(AD2674, $AD$2:AD2673, 0)), INDEX($AC$2:AC2673, MATCH(AD2674, $AD$2:AD2673, 0)), MAX($AC$2:AC2673)+1)</f>
        <v>1</v>
      </c>
      <c r="AD2674" t="str">
        <f t="shared" si="126"/>
        <v>ท่าลี่-กองลอย</v>
      </c>
      <c r="AE2674" t="s">
        <v>55</v>
      </c>
      <c r="AF2674" s="1">
        <v>0</v>
      </c>
      <c r="AG2674" s="1">
        <v>0</v>
      </c>
      <c r="AH2674" s="1">
        <v>0</v>
      </c>
      <c r="AI2674" t="s">
        <v>8526</v>
      </c>
      <c r="AJ2674" s="1">
        <v>1</v>
      </c>
      <c r="AK2674" s="1">
        <v>0</v>
      </c>
      <c r="AL2674" s="1">
        <v>0</v>
      </c>
      <c r="AM2674" s="1">
        <v>0</v>
      </c>
      <c r="AN2674" s="1">
        <v>0</v>
      </c>
      <c r="AO2674" s="1">
        <v>0</v>
      </c>
      <c r="AP2674" s="1">
        <v>0</v>
      </c>
      <c r="AQ2674" s="1">
        <v>0</v>
      </c>
      <c r="AR2674" s="1">
        <v>11493</v>
      </c>
      <c r="AS2674" s="1">
        <v>15.105882352941178</v>
      </c>
      <c r="AT2674" s="1">
        <f>Table1[[#This Row],[รวมต้นทุนค่าเดินทาง]]+Table1[[#This Row],[รวมต้นทุนค่าซ่อม]]+Table1[[#This Row],[รวมค่าเสื่อม]]</f>
        <v>13299.507156238293</v>
      </c>
      <c r="AU2674" s="1">
        <f t="shared" si="124"/>
        <v>13953.293816562818</v>
      </c>
      <c r="AV2674" s="1" t="str" cm="1">
        <f t="array" ref="AV2674">IF(AC2674&lt;4, "เก็บ", IF(OR(AT2674 &lt; PERCENTILE(IF($AC$2:$AC$5092=AC2674, $AT$2:$AT$5092), 0.25) - 1.5 * (PERCENTILE(IF($AC$2:$AC$5092=AC2674, $AT$2:$AT$5092), 0.75) - PERCENTILE(IF($AC$2:$AC$5092=AC2674, $AT$2:$AT$5092), 0.25)), AT2674 &gt; PERCENTILE(IF($AC$2:$AC$5092=AC2674, $AT$2:$AT$5092), 0.75) + 1.5 * (PERCENTILE(IF($AC$2:$AC$5092=AC2674, $AT$2:$AT$5092), 0.75) - PERCENTILE(IF($AC$2:$AC$5092=AC2674, $AT$2:$AT$5092), 0.25))), "ตัด", "เก็บ"))</f>
        <v>เก็บ</v>
      </c>
      <c r="AW2674" s="1">
        <f t="shared" si="125"/>
        <v>13953.293816562818</v>
      </c>
      <c r="AX2674" s="1">
        <v>14426.372718098486</v>
      </c>
      <c r="AY2674" s="1">
        <v>1791.4012738853503</v>
      </c>
    </row>
    <row r="2675" spans="1:51" x14ac:dyDescent="0.2">
      <c r="A2675" s="3">
        <v>45799</v>
      </c>
      <c r="B2675">
        <v>45799</v>
      </c>
      <c r="C2675" t="s">
        <v>8527</v>
      </c>
      <c r="D2675" t="s">
        <v>66</v>
      </c>
      <c r="E2675" t="s">
        <v>84</v>
      </c>
      <c r="F2675" t="s">
        <v>762</v>
      </c>
      <c r="G2675" s="1">
        <v>552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  <c r="M2675" s="1">
        <v>0</v>
      </c>
      <c r="N2675" s="1">
        <v>747</v>
      </c>
      <c r="O2675" s="1">
        <v>1299</v>
      </c>
      <c r="P2675" t="s">
        <v>8528</v>
      </c>
      <c r="Q2675" s="2">
        <v>244126</v>
      </c>
      <c r="R2675" t="s">
        <v>55</v>
      </c>
      <c r="S2675">
        <v>0</v>
      </c>
      <c r="T2675" t="s">
        <v>87</v>
      </c>
      <c r="U2675" t="s">
        <v>71</v>
      </c>
      <c r="V2675" s="1">
        <v>0</v>
      </c>
      <c r="W2675" s="1">
        <v>649</v>
      </c>
      <c r="X2675" s="1">
        <v>0</v>
      </c>
      <c r="Y2675" t="s">
        <v>108</v>
      </c>
      <c r="Z2675" t="s">
        <v>71</v>
      </c>
      <c r="AA2675" t="s">
        <v>764</v>
      </c>
      <c r="AB2675" s="1">
        <v>0</v>
      </c>
      <c r="AC2675" s="4">
        <f>IF(ISNUMBER(MATCH(AD2675, $AD$2:AD2674, 0)), INDEX($AC$2:AC2674, MATCH(AD2675, $AD$2:AD2674, 0)), MAX($AC$2:AC2674)+1)</f>
        <v>6</v>
      </c>
      <c r="AD2675" t="str">
        <f t="shared" si="126"/>
        <v>เชียงราย-เชียงใหม่</v>
      </c>
      <c r="AE2675" t="s">
        <v>55</v>
      </c>
      <c r="AF2675" s="1">
        <v>0</v>
      </c>
      <c r="AG2675" s="1">
        <v>0</v>
      </c>
      <c r="AH2675" s="1">
        <v>0</v>
      </c>
      <c r="AI2675" t="s">
        <v>8529</v>
      </c>
      <c r="AJ2675" s="1">
        <v>1</v>
      </c>
      <c r="AK2675" s="1">
        <v>0</v>
      </c>
      <c r="AL2675" s="1">
        <v>0</v>
      </c>
      <c r="AM2675" s="1">
        <v>0</v>
      </c>
      <c r="AN2675" s="1">
        <v>0</v>
      </c>
      <c r="AO2675" s="1">
        <v>0</v>
      </c>
      <c r="AP2675" s="1">
        <v>0</v>
      </c>
      <c r="AQ2675" s="1">
        <v>0</v>
      </c>
      <c r="AR2675" s="1">
        <v>1948</v>
      </c>
      <c r="AS2675" s="1">
        <v>1292.8507356770833</v>
      </c>
      <c r="AT2675" s="1">
        <f>Table1[[#This Row],[รวมต้นทุนค่าเดินทาง]]+Table1[[#This Row],[รวมต้นทุนค่าซ่อม]]+Table1[[#This Row],[รวมค่าเสื่อม]]</f>
        <v>4774.9416447679923</v>
      </c>
      <c r="AU2675" s="1">
        <f t="shared" si="124"/>
        <v>4428.3346813776061</v>
      </c>
      <c r="AV2675" s="1" t="str" cm="1">
        <f t="array" ref="AV2675">IF(AC2675&lt;4, "เก็บ", IF(OR(AT2675 &lt; PERCENTILE(IF($AC$2:$AC$5092=AC2675, $AT$2:$AT$5092), 0.25) - 1.5 * (PERCENTILE(IF($AC$2:$AC$5092=AC2675, $AT$2:$AT$5092), 0.75) - PERCENTILE(IF($AC$2:$AC$5092=AC2675, $AT$2:$AT$5092), 0.25)), AT2675 &gt; PERCENTILE(IF($AC$2:$AC$5092=AC2675, $AT$2:$AT$5092), 0.75) + 1.5 * (PERCENTILE(IF($AC$2:$AC$5092=AC2675, $AT$2:$AT$5092), 0.75) - PERCENTILE(IF($AC$2:$AC$5092=AC2675, $AT$2:$AT$5092), 0.25))), "ตัด", "เก็บ"))</f>
        <v>เก็บ</v>
      </c>
      <c r="AW2675" s="1">
        <f t="shared" si="125"/>
        <v>3873.7679454274344</v>
      </c>
      <c r="AX2675" s="1">
        <v>2781.4385174989698</v>
      </c>
      <c r="AY2675" s="1">
        <v>1534.090909090909</v>
      </c>
    </row>
    <row r="2676" spans="1:51" x14ac:dyDescent="0.2">
      <c r="A2676" s="3">
        <v>45799</v>
      </c>
      <c r="B2676">
        <v>45799</v>
      </c>
      <c r="C2676" t="s">
        <v>8530</v>
      </c>
      <c r="D2676" t="s">
        <v>66</v>
      </c>
      <c r="E2676" t="s">
        <v>84</v>
      </c>
      <c r="F2676" t="s">
        <v>99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  <c r="O2676" s="1">
        <v>0</v>
      </c>
      <c r="P2676" t="s">
        <v>8531</v>
      </c>
      <c r="Q2676" s="2">
        <v>244126</v>
      </c>
      <c r="R2676" t="s">
        <v>55</v>
      </c>
      <c r="S2676">
        <v>0</v>
      </c>
      <c r="T2676" t="s">
        <v>87</v>
      </c>
      <c r="U2676" t="s">
        <v>71</v>
      </c>
      <c r="V2676" s="1">
        <v>0</v>
      </c>
      <c r="W2676" s="1">
        <v>1201</v>
      </c>
      <c r="X2676" s="1">
        <v>0</v>
      </c>
      <c r="Y2676" t="s">
        <v>87</v>
      </c>
      <c r="Z2676" t="s">
        <v>71</v>
      </c>
      <c r="AA2676" t="s">
        <v>283</v>
      </c>
      <c r="AB2676" s="1">
        <v>0</v>
      </c>
      <c r="AC2676" s="4">
        <f>IF(ISNUMBER(MATCH(AD2676, $AD$2:AD2675, 0)), INDEX($AC$2:AC2675, MATCH(AD2676, $AD$2:AD2675, 0)), MAX($AC$2:AC2675)+1)</f>
        <v>6</v>
      </c>
      <c r="AD2676" t="str">
        <f t="shared" si="126"/>
        <v>เชียงราย-เชียงใหม่</v>
      </c>
      <c r="AE2676" t="s">
        <v>55</v>
      </c>
      <c r="AF2676" s="1">
        <v>0</v>
      </c>
      <c r="AG2676" s="1">
        <v>0</v>
      </c>
      <c r="AH2676" s="1">
        <v>0</v>
      </c>
      <c r="AI2676" t="s">
        <v>8532</v>
      </c>
      <c r="AJ2676" s="1">
        <v>1</v>
      </c>
      <c r="AK2676" s="1">
        <v>0</v>
      </c>
      <c r="AL2676" s="1">
        <v>0</v>
      </c>
      <c r="AM2676" s="1">
        <v>0</v>
      </c>
      <c r="AN2676" s="1">
        <v>0</v>
      </c>
      <c r="AO2676" s="1">
        <v>0</v>
      </c>
      <c r="AP2676" s="1">
        <v>0</v>
      </c>
      <c r="AQ2676" s="1">
        <v>0</v>
      </c>
      <c r="AR2676" s="1">
        <v>1201</v>
      </c>
      <c r="AS2676" s="1">
        <v>5582.1651531862744</v>
      </c>
      <c r="AT2676" s="1">
        <f>Table1[[#This Row],[รวมต้นทุนค่าเดินทาง]]+Table1[[#This Row],[รวมต้นทุนค่าซ่อม]]+Table1[[#This Row],[รวมค่าเสื่อม]]</f>
        <v>8225.4728454939668</v>
      </c>
      <c r="AU2676" s="1">
        <f t="shared" si="124"/>
        <v>4428.3346813776061</v>
      </c>
      <c r="AV2676" s="1" t="str" cm="1">
        <f t="array" ref="AV2676">IF(AC2676&lt;4, "เก็บ", IF(OR(AT2676 &lt; PERCENTILE(IF($AC$2:$AC$5092=AC2676, $AT$2:$AT$5092), 0.25) - 1.5 * (PERCENTILE(IF($AC$2:$AC$5092=AC2676, $AT$2:$AT$5092), 0.75) - PERCENTILE(IF($AC$2:$AC$5092=AC2676, $AT$2:$AT$5092), 0.25)), AT2676 &gt; PERCENTILE(IF($AC$2:$AC$5092=AC2676, $AT$2:$AT$5092), 0.75) + 1.5 * (PERCENTILE(IF($AC$2:$AC$5092=AC2676, $AT$2:$AT$5092), 0.75) - PERCENTILE(IF($AC$2:$AC$5092=AC2676, $AT$2:$AT$5092), 0.25))), "ตัด", "เก็บ"))</f>
        <v>ตัด</v>
      </c>
      <c r="AW2676" s="1">
        <f t="shared" si="125"/>
        <v>3873.7679454274344</v>
      </c>
      <c r="AX2676" s="1">
        <v>2781.4385174989698</v>
      </c>
      <c r="AY2676" s="1">
        <v>1442.3076923076924</v>
      </c>
    </row>
    <row r="2677" spans="1:51" x14ac:dyDescent="0.2">
      <c r="A2677" s="3">
        <v>45800</v>
      </c>
      <c r="B2677">
        <v>45800</v>
      </c>
      <c r="C2677" t="s">
        <v>8533</v>
      </c>
      <c r="D2677" t="s">
        <v>66</v>
      </c>
      <c r="E2677" t="s">
        <v>67</v>
      </c>
      <c r="F2677" t="s">
        <v>655</v>
      </c>
      <c r="G2677" s="1">
        <v>0</v>
      </c>
      <c r="H2677" s="1">
        <v>1039</v>
      </c>
      <c r="I2677" s="1">
        <v>500</v>
      </c>
      <c r="J2677" s="1">
        <v>0</v>
      </c>
      <c r="K2677" s="1">
        <v>0</v>
      </c>
      <c r="L2677" s="1">
        <v>0</v>
      </c>
      <c r="M2677" s="1">
        <v>0</v>
      </c>
      <c r="N2677" s="1">
        <v>0</v>
      </c>
      <c r="O2677" s="1">
        <v>500</v>
      </c>
      <c r="P2677" t="s">
        <v>8534</v>
      </c>
      <c r="Q2677" s="2">
        <v>244127</v>
      </c>
      <c r="R2677" t="s">
        <v>70</v>
      </c>
      <c r="S2677">
        <v>0</v>
      </c>
      <c r="T2677" t="s">
        <v>71</v>
      </c>
      <c r="U2677" t="s">
        <v>161</v>
      </c>
      <c r="V2677" s="1">
        <v>0</v>
      </c>
      <c r="W2677" s="1">
        <v>0</v>
      </c>
      <c r="X2677" s="1">
        <v>0</v>
      </c>
      <c r="AA2677" t="s">
        <v>58</v>
      </c>
      <c r="AB2677" s="1">
        <v>0</v>
      </c>
      <c r="AC2677" s="4">
        <f>IF(ISNUMBER(MATCH(AD2677, $AD$2:AD2676, 0)), INDEX($AC$2:AC2676, MATCH(AD2677, $AD$2:AD2676, 0)), MAX($AC$2:AC2676)+1)</f>
        <v>9</v>
      </c>
      <c r="AD2677" t="str">
        <f t="shared" si="126"/>
        <v>เชียงใหม่-พุทธมณฑลสาย 2</v>
      </c>
      <c r="AE2677" t="s">
        <v>73</v>
      </c>
      <c r="AF2677" s="1">
        <v>0</v>
      </c>
      <c r="AG2677" s="1">
        <v>0</v>
      </c>
      <c r="AH2677" s="1">
        <v>0</v>
      </c>
      <c r="AI2677" t="s">
        <v>8535</v>
      </c>
      <c r="AJ2677" s="1">
        <v>1</v>
      </c>
      <c r="AK2677" s="1">
        <v>720</v>
      </c>
      <c r="AL2677" s="1">
        <v>720</v>
      </c>
      <c r="AM2677" s="1">
        <v>1</v>
      </c>
      <c r="AN2677" s="1">
        <v>0</v>
      </c>
      <c r="AO2677" s="1">
        <v>0</v>
      </c>
      <c r="AP2677" s="1">
        <v>0</v>
      </c>
      <c r="AQ2677" s="1">
        <v>0</v>
      </c>
      <c r="AR2677" s="1">
        <v>1539</v>
      </c>
      <c r="AS2677" s="1">
        <v>5474.2594545042866</v>
      </c>
      <c r="AT2677" s="1">
        <f>Table1[[#This Row],[รวมต้นทุนค่าเดินทาง]]+Table1[[#This Row],[รวมต้นทุนค่าซ่อม]]+Table1[[#This Row],[รวมค่าเสื่อม]]</f>
        <v>10219.509454504287</v>
      </c>
      <c r="AU2677" s="1">
        <f t="shared" si="124"/>
        <v>4623.2312262414152</v>
      </c>
      <c r="AV2677" s="1" t="str" cm="1">
        <f t="array" ref="AV2677">IF(AC2677&lt;4, "เก็บ", IF(OR(AT2677 &lt; PERCENTILE(IF($AC$2:$AC$5092=AC2677, $AT$2:$AT$5092), 0.25) - 1.5 * (PERCENTILE(IF($AC$2:$AC$5092=AC2677, $AT$2:$AT$5092), 0.75) - PERCENTILE(IF($AC$2:$AC$5092=AC2677, $AT$2:$AT$5092), 0.25)), AT2677 &gt; PERCENTILE(IF($AC$2:$AC$5092=AC2677, $AT$2:$AT$5092), 0.75) + 1.5 * (PERCENTILE(IF($AC$2:$AC$5092=AC2677, $AT$2:$AT$5092), 0.75) - PERCENTILE(IF($AC$2:$AC$5092=AC2677, $AT$2:$AT$5092), 0.25))), "ตัด", "เก็บ"))</f>
        <v>ตัด</v>
      </c>
      <c r="AW2677" s="1">
        <f t="shared" si="125"/>
        <v>4005.4952465164292</v>
      </c>
      <c r="AX2677" s="1">
        <v>2577.9546108768855</v>
      </c>
      <c r="AY2677" s="1">
        <v>3206.25</v>
      </c>
    </row>
    <row r="2678" spans="1:51" x14ac:dyDescent="0.2">
      <c r="A2678" s="3">
        <v>45800</v>
      </c>
      <c r="B2678">
        <v>45800</v>
      </c>
      <c r="C2678" t="s">
        <v>8536</v>
      </c>
      <c r="D2678" t="s">
        <v>66</v>
      </c>
      <c r="E2678" t="s">
        <v>124</v>
      </c>
      <c r="F2678" t="s">
        <v>164</v>
      </c>
      <c r="G2678" s="1">
        <v>909</v>
      </c>
      <c r="H2678" s="1">
        <v>0</v>
      </c>
      <c r="I2678" s="1">
        <v>400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  <c r="O2678" s="1">
        <v>1309</v>
      </c>
      <c r="P2678" t="s">
        <v>8537</v>
      </c>
      <c r="Q2678" s="2">
        <v>244127</v>
      </c>
      <c r="R2678" t="s">
        <v>70</v>
      </c>
      <c r="S2678">
        <v>0</v>
      </c>
      <c r="T2678" t="s">
        <v>254</v>
      </c>
      <c r="U2678" t="s">
        <v>161</v>
      </c>
      <c r="V2678" s="1">
        <v>0</v>
      </c>
      <c r="W2678" s="1">
        <v>0</v>
      </c>
      <c r="X2678" s="1">
        <v>0</v>
      </c>
      <c r="AA2678" t="s">
        <v>58</v>
      </c>
      <c r="AB2678" s="1">
        <v>0</v>
      </c>
      <c r="AC2678" s="4">
        <f>IF(ISNUMBER(MATCH(AD2678, $AD$2:AD2677, 0)), INDEX($AC$2:AC2677, MATCH(AD2678, $AD$2:AD2677, 0)), MAX($AC$2:AC2677)+1)</f>
        <v>11</v>
      </c>
      <c r="AD2678" t="str">
        <f t="shared" si="126"/>
        <v>ลำปาง-พุทธมณฑลสาย 2</v>
      </c>
      <c r="AE2678" t="s">
        <v>73</v>
      </c>
      <c r="AF2678" s="1">
        <v>0</v>
      </c>
      <c r="AG2678" s="1">
        <v>0</v>
      </c>
      <c r="AH2678" s="1">
        <v>0</v>
      </c>
      <c r="AI2678" t="s">
        <v>8538</v>
      </c>
      <c r="AJ2678" s="1">
        <v>1</v>
      </c>
      <c r="AK2678" s="1">
        <v>720</v>
      </c>
      <c r="AL2678" s="1">
        <v>720</v>
      </c>
      <c r="AM2678" s="1">
        <v>1</v>
      </c>
      <c r="AN2678" s="1">
        <v>0</v>
      </c>
      <c r="AO2678" s="1">
        <v>0</v>
      </c>
      <c r="AP2678" s="1">
        <v>0</v>
      </c>
      <c r="AQ2678" s="1">
        <v>0</v>
      </c>
      <c r="AR2678" s="1">
        <v>1309</v>
      </c>
      <c r="AS2678" s="1">
        <v>8968.0406960189612</v>
      </c>
      <c r="AT2678" s="1">
        <f>Table1[[#This Row],[รวมต้นทุนค่าเดินทาง]]+Table1[[#This Row],[รวมต้นทุนค่าซ่อม]]+Table1[[#This Row],[รวมค่าเสื่อม]]</f>
        <v>13091.456381530297</v>
      </c>
      <c r="AU2678" s="1">
        <f t="shared" si="124"/>
        <v>4930.4097489270907</v>
      </c>
      <c r="AV2678" s="1" t="str" cm="1">
        <f t="array" ref="AV2678">IF(AC2678&lt;4, "เก็บ", IF(OR(AT2678 &lt; PERCENTILE(IF($AC$2:$AC$5092=AC2678, $AT$2:$AT$5092), 0.25) - 1.5 * (PERCENTILE(IF($AC$2:$AC$5092=AC2678, $AT$2:$AT$5092), 0.75) - PERCENTILE(IF($AC$2:$AC$5092=AC2678, $AT$2:$AT$5092), 0.25)), AT2678 &gt; PERCENTILE(IF($AC$2:$AC$5092=AC2678, $AT$2:$AT$5092), 0.75) + 1.5 * (PERCENTILE(IF($AC$2:$AC$5092=AC2678, $AT$2:$AT$5092), 0.75) - PERCENTILE(IF($AC$2:$AC$5092=AC2678, $AT$2:$AT$5092), 0.25))), "ตัด", "เก็บ"))</f>
        <v>ตัด</v>
      </c>
      <c r="AW2678" s="1">
        <f t="shared" si="125"/>
        <v>4496.4734610911819</v>
      </c>
      <c r="AX2678" s="1">
        <v>2927.9145864762854</v>
      </c>
      <c r="AY2678" s="1">
        <v>2814.4156855113361</v>
      </c>
    </row>
    <row r="2679" spans="1:51" x14ac:dyDescent="0.2">
      <c r="A2679" s="3">
        <v>45800</v>
      </c>
      <c r="B2679">
        <v>45800</v>
      </c>
      <c r="C2679" t="s">
        <v>8539</v>
      </c>
      <c r="D2679" t="s">
        <v>66</v>
      </c>
      <c r="E2679" t="s">
        <v>124</v>
      </c>
      <c r="F2679" t="s">
        <v>1371</v>
      </c>
      <c r="G2679" s="1">
        <v>0</v>
      </c>
      <c r="H2679" s="1">
        <v>0</v>
      </c>
      <c r="I2679" s="1">
        <v>400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  <c r="O2679" s="1">
        <v>400</v>
      </c>
      <c r="P2679" t="s">
        <v>8540</v>
      </c>
      <c r="Q2679" s="2">
        <v>244127</v>
      </c>
      <c r="R2679" t="s">
        <v>70</v>
      </c>
      <c r="S2679">
        <v>0</v>
      </c>
      <c r="T2679" t="s">
        <v>71</v>
      </c>
      <c r="U2679" t="s">
        <v>93</v>
      </c>
      <c r="V2679" s="1">
        <v>0</v>
      </c>
      <c r="W2679" s="1">
        <v>0</v>
      </c>
      <c r="X2679" s="1">
        <v>0</v>
      </c>
      <c r="AA2679" t="s">
        <v>58</v>
      </c>
      <c r="AB2679" s="1">
        <v>0</v>
      </c>
      <c r="AC2679" s="4">
        <f>IF(ISNUMBER(MATCH(AD2679, $AD$2:AD2678, 0)), INDEX($AC$2:AC2678, MATCH(AD2679, $AD$2:AD2678, 0)), MAX($AC$2:AC2678)+1)</f>
        <v>4</v>
      </c>
      <c r="AD2679" t="str">
        <f t="shared" si="126"/>
        <v>เชียงใหม่-ตลาดไท</v>
      </c>
      <c r="AE2679" t="s">
        <v>73</v>
      </c>
      <c r="AF2679" s="1">
        <v>0</v>
      </c>
      <c r="AG2679" s="1">
        <v>0</v>
      </c>
      <c r="AH2679" s="1">
        <v>0</v>
      </c>
      <c r="AI2679" t="s">
        <v>8541</v>
      </c>
      <c r="AJ2679" s="1">
        <v>1</v>
      </c>
      <c r="AK2679" s="1">
        <v>720</v>
      </c>
      <c r="AL2679" s="1">
        <v>720</v>
      </c>
      <c r="AM2679" s="1">
        <v>1</v>
      </c>
      <c r="AN2679" s="1">
        <v>0</v>
      </c>
      <c r="AO2679" s="1">
        <v>0</v>
      </c>
      <c r="AP2679" s="1">
        <v>0</v>
      </c>
      <c r="AQ2679" s="1">
        <v>0</v>
      </c>
      <c r="AR2679" s="1">
        <v>400</v>
      </c>
      <c r="AS2679" s="1">
        <v>2508.1405619056004</v>
      </c>
      <c r="AT2679" s="1">
        <f>Table1[[#This Row],[รวมต้นทุนค่าเดินทาง]]+Table1[[#This Row],[รวมต้นทุนค่าซ่อม]]+Table1[[#This Row],[รวมค่าเสื่อม]]</f>
        <v>6458.3454799383871</v>
      </c>
      <c r="AU2679" s="1">
        <f t="shared" si="124"/>
        <v>4256.109283997258</v>
      </c>
      <c r="AV2679" s="1" t="str" cm="1">
        <f t="array" ref="AV2679">IF(AC2679&lt;4, "เก็บ", IF(OR(AT2679 &lt; PERCENTILE(IF($AC$2:$AC$5092=AC2679, $AT$2:$AT$5092), 0.25) - 1.5 * (PERCENTILE(IF($AC$2:$AC$5092=AC2679, $AT$2:$AT$5092), 0.75) - PERCENTILE(IF($AC$2:$AC$5092=AC2679, $AT$2:$AT$5092), 0.25)), AT2679 &gt; PERCENTILE(IF($AC$2:$AC$5092=AC2679, $AT$2:$AT$5092), 0.75) + 1.5 * (PERCENTILE(IF($AC$2:$AC$5092=AC2679, $AT$2:$AT$5092), 0.75) - PERCENTILE(IF($AC$2:$AC$5092=AC2679, $AT$2:$AT$5092), 0.25))), "ตัด", "เก็บ"))</f>
        <v>เก็บ</v>
      </c>
      <c r="AW2679" s="1">
        <f t="shared" si="125"/>
        <v>3807.0727671795808</v>
      </c>
      <c r="AX2679" s="1">
        <v>2335.0230876608157</v>
      </c>
      <c r="AY2679" s="1">
        <v>3550.2049180327867</v>
      </c>
    </row>
    <row r="2680" spans="1:51" x14ac:dyDescent="0.2">
      <c r="A2680" s="3">
        <v>45800</v>
      </c>
      <c r="B2680">
        <v>45800</v>
      </c>
      <c r="C2680" t="s">
        <v>8542</v>
      </c>
      <c r="D2680" t="s">
        <v>66</v>
      </c>
      <c r="E2680" t="s">
        <v>124</v>
      </c>
      <c r="F2680" t="s">
        <v>453</v>
      </c>
      <c r="G2680" s="1">
        <v>0</v>
      </c>
      <c r="H2680" s="1">
        <v>0</v>
      </c>
      <c r="I2680" s="1">
        <v>400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>
        <v>400</v>
      </c>
      <c r="P2680" t="s">
        <v>8543</v>
      </c>
      <c r="Q2680" s="2">
        <v>244127</v>
      </c>
      <c r="R2680" t="s">
        <v>70</v>
      </c>
      <c r="S2680">
        <v>0</v>
      </c>
      <c r="T2680" t="s">
        <v>254</v>
      </c>
      <c r="U2680" t="s">
        <v>161</v>
      </c>
      <c r="V2680" s="1">
        <v>0</v>
      </c>
      <c r="W2680" s="1">
        <v>0</v>
      </c>
      <c r="X2680" s="1">
        <v>0</v>
      </c>
      <c r="AA2680" t="s">
        <v>58</v>
      </c>
      <c r="AB2680" s="1">
        <v>0</v>
      </c>
      <c r="AC2680" s="4">
        <f>IF(ISNUMBER(MATCH(AD2680, $AD$2:AD2679, 0)), INDEX($AC$2:AC2679, MATCH(AD2680, $AD$2:AD2679, 0)), MAX($AC$2:AC2679)+1)</f>
        <v>11</v>
      </c>
      <c r="AD2680" t="str">
        <f t="shared" si="126"/>
        <v>ลำปาง-พุทธมณฑลสาย 2</v>
      </c>
      <c r="AE2680" t="s">
        <v>73</v>
      </c>
      <c r="AF2680" s="1">
        <v>0</v>
      </c>
      <c r="AG2680" s="1">
        <v>0</v>
      </c>
      <c r="AH2680" s="1">
        <v>0</v>
      </c>
      <c r="AI2680" t="s">
        <v>8544</v>
      </c>
      <c r="AJ2680" s="1">
        <v>1</v>
      </c>
      <c r="AK2680" s="1">
        <v>720</v>
      </c>
      <c r="AL2680" s="1">
        <v>720</v>
      </c>
      <c r="AM2680" s="1">
        <v>1</v>
      </c>
      <c r="AN2680" s="1">
        <v>0</v>
      </c>
      <c r="AO2680" s="1">
        <v>0</v>
      </c>
      <c r="AP2680" s="1">
        <v>0</v>
      </c>
      <c r="AQ2680" s="1">
        <v>0</v>
      </c>
      <c r="AR2680" s="1">
        <v>400</v>
      </c>
      <c r="AS2680" s="1">
        <v>2856.8563734171253</v>
      </c>
      <c r="AT2680" s="1">
        <f>Table1[[#This Row],[รวมต้นทุนค่าเดินทาง]]+Table1[[#This Row],[รวมต้นทุนค่าซ่อม]]+Table1[[#This Row],[รวมค่าเสื่อม]]</f>
        <v>4809.518205748218</v>
      </c>
      <c r="AU2680" s="1">
        <f t="shared" si="124"/>
        <v>4930.4097489270907</v>
      </c>
      <c r="AV2680" s="1" t="str" cm="1">
        <f t="array" ref="AV2680">IF(AC2680&lt;4, "เก็บ", IF(OR(AT2680 &lt; PERCENTILE(IF($AC$2:$AC$5092=AC2680, $AT$2:$AT$5092), 0.25) - 1.5 * (PERCENTILE(IF($AC$2:$AC$5092=AC2680, $AT$2:$AT$5092), 0.75) - PERCENTILE(IF($AC$2:$AC$5092=AC2680, $AT$2:$AT$5092), 0.25)), AT2680 &gt; PERCENTILE(IF($AC$2:$AC$5092=AC2680, $AT$2:$AT$5092), 0.75) + 1.5 * (PERCENTILE(IF($AC$2:$AC$5092=AC2680, $AT$2:$AT$5092), 0.75) - PERCENTILE(IF($AC$2:$AC$5092=AC2680, $AT$2:$AT$5092), 0.25))), "ตัด", "เก็บ"))</f>
        <v>เก็บ</v>
      </c>
      <c r="AW2680" s="1">
        <f t="shared" si="125"/>
        <v>4496.4734610911819</v>
      </c>
      <c r="AX2680" s="1">
        <v>2927.9145864762854</v>
      </c>
      <c r="AY2680" s="1">
        <v>1552.6618323310931</v>
      </c>
    </row>
    <row r="2681" spans="1:51" x14ac:dyDescent="0.2">
      <c r="A2681" s="3">
        <v>45800</v>
      </c>
      <c r="B2681">
        <v>45800</v>
      </c>
      <c r="C2681" t="s">
        <v>8545</v>
      </c>
      <c r="D2681" t="s">
        <v>51</v>
      </c>
      <c r="E2681" t="s">
        <v>61</v>
      </c>
      <c r="F2681" t="s">
        <v>367</v>
      </c>
      <c r="G2681" s="1">
        <v>2700</v>
      </c>
      <c r="H2681" s="1">
        <v>4393</v>
      </c>
      <c r="I2681" s="1">
        <v>1900</v>
      </c>
      <c r="J2681" s="1">
        <v>0</v>
      </c>
      <c r="K2681" s="1">
        <v>0</v>
      </c>
      <c r="L2681" s="1">
        <v>0</v>
      </c>
      <c r="M2681" s="1">
        <v>0</v>
      </c>
      <c r="N2681" s="1">
        <v>0</v>
      </c>
      <c r="O2681" s="1">
        <v>4600</v>
      </c>
      <c r="P2681" t="s">
        <v>8546</v>
      </c>
      <c r="Q2681" s="2">
        <v>244127</v>
      </c>
      <c r="R2681" t="s">
        <v>55</v>
      </c>
      <c r="S2681">
        <v>0</v>
      </c>
      <c r="T2681" t="s">
        <v>56</v>
      </c>
      <c r="U2681" t="s">
        <v>57</v>
      </c>
      <c r="V2681" s="1">
        <v>2500</v>
      </c>
      <c r="W2681" s="1">
        <v>0</v>
      </c>
      <c r="X2681" s="1">
        <v>0</v>
      </c>
      <c r="AA2681" t="s">
        <v>58</v>
      </c>
      <c r="AB2681" s="1">
        <v>0</v>
      </c>
      <c r="AC2681" s="4">
        <f>IF(ISNUMBER(MATCH(AD2681, $AD$2:AD2680, 0)), INDEX($AC$2:AC2680, MATCH(AD2681, $AD$2:AD2680, 0)), MAX($AC$2:AC2680)+1)</f>
        <v>1</v>
      </c>
      <c r="AD2681" t="str">
        <f t="shared" si="126"/>
        <v>ท่าลี่-กองลอย</v>
      </c>
      <c r="AE2681" t="s">
        <v>55</v>
      </c>
      <c r="AF2681" s="1">
        <v>0</v>
      </c>
      <c r="AG2681" s="1">
        <v>0</v>
      </c>
      <c r="AH2681" s="1">
        <v>0</v>
      </c>
      <c r="AI2681" t="s">
        <v>8547</v>
      </c>
      <c r="AJ2681" s="1">
        <v>1</v>
      </c>
      <c r="AK2681" s="1">
        <v>0</v>
      </c>
      <c r="AL2681" s="1">
        <v>0</v>
      </c>
      <c r="AM2681" s="1">
        <v>0</v>
      </c>
      <c r="AN2681" s="1">
        <v>0</v>
      </c>
      <c r="AO2681" s="1">
        <v>0</v>
      </c>
      <c r="AP2681" s="1">
        <v>0</v>
      </c>
      <c r="AQ2681" s="1">
        <v>0</v>
      </c>
      <c r="AR2681" s="1">
        <v>11493</v>
      </c>
      <c r="AS2681" s="1">
        <v>14.266666666666667</v>
      </c>
      <c r="AT2681" s="1">
        <f>Table1[[#This Row],[รวมต้นทุนค่าเดินทาง]]+Table1[[#This Row],[รวมต้นทุนค่าซ่อม]]+Table1[[#This Row],[รวมค่าเสื่อม]]</f>
        <v>13132.989210019268</v>
      </c>
      <c r="AU2681" s="1">
        <f t="shared" si="124"/>
        <v>13953.293816562818</v>
      </c>
      <c r="AV2681" s="1" t="str" cm="1">
        <f t="array" ref="AV2681">IF(AC2681&lt;4, "เก็บ", IF(OR(AT2681 &lt; PERCENTILE(IF($AC$2:$AC$5092=AC2681, $AT$2:$AT$5092), 0.25) - 1.5 * (PERCENTILE(IF($AC$2:$AC$5092=AC2681, $AT$2:$AT$5092), 0.75) - PERCENTILE(IF($AC$2:$AC$5092=AC2681, $AT$2:$AT$5092), 0.25)), AT2681 &gt; PERCENTILE(IF($AC$2:$AC$5092=AC2681, $AT$2:$AT$5092), 0.75) + 1.5 * (PERCENTILE(IF($AC$2:$AC$5092=AC2681, $AT$2:$AT$5092), 0.75) - PERCENTILE(IF($AC$2:$AC$5092=AC2681, $AT$2:$AT$5092), 0.25))), "ตัด", "เก็บ"))</f>
        <v>เก็บ</v>
      </c>
      <c r="AW2681" s="1">
        <f t="shared" si="125"/>
        <v>13953.293816562818</v>
      </c>
      <c r="AX2681" s="1">
        <v>14426.372718098486</v>
      </c>
      <c r="AY2681" s="1">
        <v>1625.7225433526012</v>
      </c>
    </row>
    <row r="2682" spans="1:51" x14ac:dyDescent="0.2">
      <c r="A2682" s="3">
        <v>45800</v>
      </c>
      <c r="B2682">
        <v>45800</v>
      </c>
      <c r="C2682" t="s">
        <v>8548</v>
      </c>
      <c r="D2682" t="s">
        <v>66</v>
      </c>
      <c r="E2682" t="s">
        <v>105</v>
      </c>
      <c r="F2682" t="s">
        <v>342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>
        <v>552</v>
      </c>
      <c r="O2682" s="1">
        <v>552</v>
      </c>
      <c r="P2682" t="s">
        <v>8549</v>
      </c>
      <c r="Q2682" s="2">
        <v>244127</v>
      </c>
      <c r="R2682" t="s">
        <v>55</v>
      </c>
      <c r="S2682">
        <v>0</v>
      </c>
      <c r="T2682" t="s">
        <v>87</v>
      </c>
      <c r="U2682" t="s">
        <v>71</v>
      </c>
      <c r="V2682" s="1">
        <v>0</v>
      </c>
      <c r="W2682" s="1">
        <v>0</v>
      </c>
      <c r="X2682" s="1">
        <v>0</v>
      </c>
      <c r="AA2682" t="s">
        <v>58</v>
      </c>
      <c r="AB2682" s="1">
        <v>0</v>
      </c>
      <c r="AC2682" s="4">
        <f>IF(ISNUMBER(MATCH(AD2682, $AD$2:AD2681, 0)), INDEX($AC$2:AC2681, MATCH(AD2682, $AD$2:AD2681, 0)), MAX($AC$2:AC2681)+1)</f>
        <v>6</v>
      </c>
      <c r="AD2682" t="str">
        <f t="shared" si="126"/>
        <v>เชียงราย-เชียงใหม่</v>
      </c>
      <c r="AE2682" t="s">
        <v>55</v>
      </c>
      <c r="AF2682" s="1">
        <v>0</v>
      </c>
      <c r="AG2682" s="1">
        <v>0</v>
      </c>
      <c r="AH2682" s="1">
        <v>0</v>
      </c>
      <c r="AI2682" t="s">
        <v>8550</v>
      </c>
      <c r="AJ2682" s="1">
        <v>1</v>
      </c>
      <c r="AK2682" s="1">
        <v>0</v>
      </c>
      <c r="AL2682" s="1">
        <v>0</v>
      </c>
      <c r="AM2682" s="1">
        <v>0</v>
      </c>
      <c r="AN2682" s="1">
        <v>0</v>
      </c>
      <c r="AO2682" s="1">
        <v>0</v>
      </c>
      <c r="AP2682" s="1">
        <v>0</v>
      </c>
      <c r="AQ2682" s="1">
        <v>0</v>
      </c>
      <c r="AR2682" s="1">
        <v>552</v>
      </c>
      <c r="AS2682" s="1">
        <v>1923.1804385964913</v>
      </c>
      <c r="AT2682" s="1">
        <f>Table1[[#This Row],[รวมต้นทุนค่าเดินทาง]]+Table1[[#This Row],[รวมต้นทุนค่าซ่อม]]+Table1[[#This Row],[รวมค่าเสื่อม]]</f>
        <v>4033.6219970380498</v>
      </c>
      <c r="AU2682" s="1">
        <f t="shared" si="124"/>
        <v>4428.3346813776061</v>
      </c>
      <c r="AV2682" s="1" t="str" cm="1">
        <f t="array" ref="AV2682">IF(AC2682&lt;4, "เก็บ", IF(OR(AT2682 &lt; PERCENTILE(IF($AC$2:$AC$5092=AC2682, $AT$2:$AT$5092), 0.25) - 1.5 * (PERCENTILE(IF($AC$2:$AC$5092=AC2682, $AT$2:$AT$5092), 0.75) - PERCENTILE(IF($AC$2:$AC$5092=AC2682, $AT$2:$AT$5092), 0.25)), AT2682 &gt; PERCENTILE(IF($AC$2:$AC$5092=AC2682, $AT$2:$AT$5092), 0.75) + 1.5 * (PERCENTILE(IF($AC$2:$AC$5092=AC2682, $AT$2:$AT$5092), 0.75) - PERCENTILE(IF($AC$2:$AC$5092=AC2682, $AT$2:$AT$5092), 0.25))), "ตัด", "เก็บ"))</f>
        <v>เก็บ</v>
      </c>
      <c r="AW2682" s="1">
        <f t="shared" si="125"/>
        <v>3873.7679454274344</v>
      </c>
      <c r="AX2682" s="1">
        <v>2781.4385174989698</v>
      </c>
      <c r="AY2682" s="1">
        <v>1558.4415584415585</v>
      </c>
    </row>
    <row r="2683" spans="1:51" x14ac:dyDescent="0.2">
      <c r="A2683" s="3">
        <v>45800</v>
      </c>
      <c r="B2683">
        <v>45800</v>
      </c>
      <c r="C2683" t="s">
        <v>8551</v>
      </c>
      <c r="D2683" t="s">
        <v>66</v>
      </c>
      <c r="E2683" t="s">
        <v>148</v>
      </c>
      <c r="F2683" t="s">
        <v>547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  <c r="L2683" s="1">
        <v>0</v>
      </c>
      <c r="M2683" s="1">
        <v>0</v>
      </c>
      <c r="N2683" s="1">
        <v>0</v>
      </c>
      <c r="O2683" s="1">
        <v>0</v>
      </c>
      <c r="P2683" t="s">
        <v>8552</v>
      </c>
      <c r="Q2683" s="2">
        <v>244127</v>
      </c>
      <c r="R2683" t="s">
        <v>55</v>
      </c>
      <c r="S2683">
        <v>0</v>
      </c>
      <c r="T2683" t="s">
        <v>87</v>
      </c>
      <c r="U2683" t="s">
        <v>71</v>
      </c>
      <c r="V2683" s="1">
        <v>0</v>
      </c>
      <c r="W2683" s="1">
        <v>1136</v>
      </c>
      <c r="X2683" s="1">
        <v>0</v>
      </c>
      <c r="Y2683" t="s">
        <v>87</v>
      </c>
      <c r="Z2683" t="s">
        <v>71</v>
      </c>
      <c r="AA2683" t="s">
        <v>7642</v>
      </c>
      <c r="AB2683" s="1">
        <v>0</v>
      </c>
      <c r="AC2683" s="4">
        <f>IF(ISNUMBER(MATCH(AD2683, $AD$2:AD2682, 0)), INDEX($AC$2:AC2682, MATCH(AD2683, $AD$2:AD2682, 0)), MAX($AC$2:AC2682)+1)</f>
        <v>6</v>
      </c>
      <c r="AD2683" t="str">
        <f t="shared" si="126"/>
        <v>เชียงราย-เชียงใหม่</v>
      </c>
      <c r="AE2683" t="s">
        <v>55</v>
      </c>
      <c r="AF2683" s="1">
        <v>0</v>
      </c>
      <c r="AG2683" s="1">
        <v>0</v>
      </c>
      <c r="AH2683" s="1">
        <v>0</v>
      </c>
      <c r="AI2683" t="s">
        <v>8553</v>
      </c>
      <c r="AJ2683" s="1">
        <v>1</v>
      </c>
      <c r="AK2683" s="1">
        <v>0</v>
      </c>
      <c r="AL2683" s="1">
        <v>0</v>
      </c>
      <c r="AM2683" s="1">
        <v>0</v>
      </c>
      <c r="AN2683" s="1">
        <v>0</v>
      </c>
      <c r="AO2683" s="1">
        <v>0</v>
      </c>
      <c r="AP2683" s="1">
        <v>0</v>
      </c>
      <c r="AQ2683" s="1">
        <v>0</v>
      </c>
      <c r="AR2683" s="1">
        <v>1136</v>
      </c>
      <c r="AS2683" s="1">
        <v>2665.2595175438601</v>
      </c>
      <c r="AT2683" s="1">
        <f>Table1[[#This Row],[รวมต้นทุนค่าเดินทาง]]+Table1[[#This Row],[รวมต้นทุนค่าซ่อม]]+Table1[[#This Row],[รวมค่าเสื่อม]]</f>
        <v>4864.895881180224</v>
      </c>
      <c r="AU2683" s="1">
        <f t="shared" si="124"/>
        <v>4428.3346813776061</v>
      </c>
      <c r="AV2683" s="1" t="str" cm="1">
        <f t="array" ref="AV2683">IF(AC2683&lt;4, "เก็บ", IF(OR(AT2683 &lt; PERCENTILE(IF($AC$2:$AC$5092=AC2683, $AT$2:$AT$5092), 0.25) - 1.5 * (PERCENTILE(IF($AC$2:$AC$5092=AC2683, $AT$2:$AT$5092), 0.75) - PERCENTILE(IF($AC$2:$AC$5092=AC2683, $AT$2:$AT$5092), 0.25)), AT2683 &gt; PERCENTILE(IF($AC$2:$AC$5092=AC2683, $AT$2:$AT$5092), 0.75) + 1.5 * (PERCENTILE(IF($AC$2:$AC$5092=AC2683, $AT$2:$AT$5092), 0.75) - PERCENTILE(IF($AC$2:$AC$5092=AC2683, $AT$2:$AT$5092), 0.25))), "ตัด", "เก็บ"))</f>
        <v>เก็บ</v>
      </c>
      <c r="AW2683" s="1">
        <f t="shared" si="125"/>
        <v>3873.7679454274344</v>
      </c>
      <c r="AX2683" s="1">
        <v>2781.4385174989698</v>
      </c>
      <c r="AY2683" s="1">
        <v>1063.6363636363637</v>
      </c>
    </row>
    <row r="2684" spans="1:51" x14ac:dyDescent="0.2">
      <c r="A2684" s="3">
        <v>45801</v>
      </c>
      <c r="B2684">
        <v>45801</v>
      </c>
      <c r="C2684" t="s">
        <v>8554</v>
      </c>
      <c r="D2684" t="s">
        <v>66</v>
      </c>
      <c r="E2684" t="s">
        <v>148</v>
      </c>
      <c r="F2684" t="s">
        <v>1080</v>
      </c>
      <c r="G2684" s="1">
        <v>2000</v>
      </c>
      <c r="H2684" s="1">
        <v>4851</v>
      </c>
      <c r="I2684" s="1">
        <v>1300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>
        <v>3300</v>
      </c>
      <c r="P2684" t="s">
        <v>8555</v>
      </c>
      <c r="Q2684" s="2">
        <v>244128</v>
      </c>
      <c r="R2684" t="s">
        <v>55</v>
      </c>
      <c r="S2684">
        <v>0</v>
      </c>
      <c r="T2684" t="s">
        <v>71</v>
      </c>
      <c r="U2684" t="s">
        <v>57</v>
      </c>
      <c r="V2684" s="1">
        <v>3896</v>
      </c>
      <c r="W2684" s="1">
        <v>1235</v>
      </c>
      <c r="X2684" s="1">
        <v>0</v>
      </c>
      <c r="Y2684" t="s">
        <v>71</v>
      </c>
      <c r="Z2684" t="s">
        <v>57</v>
      </c>
      <c r="AA2684" t="s">
        <v>6662</v>
      </c>
      <c r="AB2684" s="1">
        <v>0</v>
      </c>
      <c r="AC2684" s="4">
        <f>IF(ISNUMBER(MATCH(AD2684, $AD$2:AD2683, 0)), INDEX($AC$2:AC2683, MATCH(AD2684, $AD$2:AD2683, 0)), MAX($AC$2:AC2683)+1)</f>
        <v>10</v>
      </c>
      <c r="AD2684" t="str">
        <f t="shared" si="126"/>
        <v>เชียงใหม่-กองลอย</v>
      </c>
      <c r="AE2684" t="s">
        <v>55</v>
      </c>
      <c r="AF2684" s="1">
        <v>0</v>
      </c>
      <c r="AG2684" s="1">
        <v>0</v>
      </c>
      <c r="AH2684" s="1">
        <v>0</v>
      </c>
      <c r="AI2684" t="s">
        <v>8556</v>
      </c>
      <c r="AJ2684" s="1">
        <v>1</v>
      </c>
      <c r="AK2684" s="1">
        <v>0</v>
      </c>
      <c r="AL2684" s="1">
        <v>0</v>
      </c>
      <c r="AM2684" s="1">
        <v>0</v>
      </c>
      <c r="AN2684" s="1">
        <v>0</v>
      </c>
      <c r="AO2684" s="1">
        <v>0</v>
      </c>
      <c r="AP2684" s="1">
        <v>0</v>
      </c>
      <c r="AQ2684" s="1">
        <v>0</v>
      </c>
      <c r="AR2684" s="1">
        <v>13282</v>
      </c>
      <c r="AS2684" s="1">
        <v>1402.4631778206779</v>
      </c>
      <c r="AT2684" s="1">
        <f>Table1[[#This Row],[รวมต้นทุนค่าเดินทาง]]+Table1[[#This Row],[รวมต้นทุนค่าซ่อม]]+Table1[[#This Row],[รวมค่าเสื่อม]]</f>
        <v>15859.161973001401</v>
      </c>
      <c r="AU2684" s="1">
        <f t="shared" si="124"/>
        <v>14957.32855761775</v>
      </c>
      <c r="AV2684" s="1" t="str" cm="1">
        <f t="array" ref="AV2684">IF(AC2684&lt;4, "เก็บ", IF(OR(AT2684 &lt; PERCENTILE(IF($AC$2:$AC$5092=AC2684, $AT$2:$AT$5092), 0.25) - 1.5 * (PERCENTILE(IF($AC$2:$AC$5092=AC2684, $AT$2:$AT$5092), 0.75) - PERCENTILE(IF($AC$2:$AC$5092=AC2684, $AT$2:$AT$5092), 0.25)), AT2684 &gt; PERCENTILE(IF($AC$2:$AC$5092=AC2684, $AT$2:$AT$5092), 0.75) + 1.5 * (PERCENTILE(IF($AC$2:$AC$5092=AC2684, $AT$2:$AT$5092), 0.75) - PERCENTILE(IF($AC$2:$AC$5092=AC2684, $AT$2:$AT$5092), 0.25))), "ตัด", "เก็บ"))</f>
        <v>เก็บ</v>
      </c>
      <c r="AW2684" s="1">
        <f t="shared" si="125"/>
        <v>14419.089162907676</v>
      </c>
      <c r="AX2684" s="1">
        <v>15077.196593123563</v>
      </c>
      <c r="AY2684" s="1">
        <v>1174.698795180723</v>
      </c>
    </row>
    <row r="2685" spans="1:51" x14ac:dyDescent="0.2">
      <c r="A2685" s="3">
        <v>45801</v>
      </c>
      <c r="B2685">
        <v>45801</v>
      </c>
      <c r="C2685" t="s">
        <v>8557</v>
      </c>
      <c r="D2685" t="s">
        <v>66</v>
      </c>
      <c r="E2685" t="s">
        <v>124</v>
      </c>
      <c r="F2685" t="s">
        <v>420</v>
      </c>
      <c r="G2685" s="1">
        <v>0</v>
      </c>
      <c r="H2685" s="1">
        <v>0</v>
      </c>
      <c r="I2685" s="1">
        <v>500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  <c r="O2685" s="1">
        <v>500</v>
      </c>
      <c r="P2685" t="s">
        <v>8558</v>
      </c>
      <c r="Q2685" s="2">
        <v>244128</v>
      </c>
      <c r="R2685" t="s">
        <v>70</v>
      </c>
      <c r="S2685">
        <v>0</v>
      </c>
      <c r="T2685" t="s">
        <v>71</v>
      </c>
      <c r="U2685" t="s">
        <v>161</v>
      </c>
      <c r="V2685" s="1">
        <v>0</v>
      </c>
      <c r="W2685" s="1">
        <v>0</v>
      </c>
      <c r="X2685" s="1">
        <v>0</v>
      </c>
      <c r="AA2685" t="s">
        <v>58</v>
      </c>
      <c r="AB2685" s="1">
        <v>0</v>
      </c>
      <c r="AC2685" s="4">
        <f>IF(ISNUMBER(MATCH(AD2685, $AD$2:AD2684, 0)), INDEX($AC$2:AC2684, MATCH(AD2685, $AD$2:AD2684, 0)), MAX($AC$2:AC2684)+1)</f>
        <v>9</v>
      </c>
      <c r="AD2685" t="str">
        <f t="shared" si="126"/>
        <v>เชียงใหม่-พุทธมณฑลสาย 2</v>
      </c>
      <c r="AE2685" t="s">
        <v>73</v>
      </c>
      <c r="AF2685" s="1">
        <v>0</v>
      </c>
      <c r="AG2685" s="1">
        <v>0</v>
      </c>
      <c r="AH2685" s="1">
        <v>0</v>
      </c>
      <c r="AI2685" t="s">
        <v>8559</v>
      </c>
      <c r="AJ2685" s="1">
        <v>1</v>
      </c>
      <c r="AK2685" s="1">
        <v>720</v>
      </c>
      <c r="AL2685" s="1">
        <v>720</v>
      </c>
      <c r="AM2685" s="1">
        <v>1</v>
      </c>
      <c r="AN2685" s="1">
        <v>0</v>
      </c>
      <c r="AO2685" s="1">
        <v>0</v>
      </c>
      <c r="AP2685" s="1">
        <v>0</v>
      </c>
      <c r="AQ2685" s="1">
        <v>0</v>
      </c>
      <c r="AR2685" s="1">
        <v>500</v>
      </c>
      <c r="AS2685" s="1">
        <v>3373.5054076161064</v>
      </c>
      <c r="AT2685" s="1">
        <f>Table1[[#This Row],[รวมต้นทุนค่าเดินทาง]]+Table1[[#This Row],[รวมต้นทุนค่าซ่อม]]+Table1[[#This Row],[รวมค่าเสื่อม]]</f>
        <v>5685.1445812227685</v>
      </c>
      <c r="AU2685" s="1">
        <f t="shared" si="124"/>
        <v>4623.2312262414152</v>
      </c>
      <c r="AV2685" s="1" t="str" cm="1">
        <f t="array" ref="AV2685">IF(AC2685&lt;4, "เก็บ", IF(OR(AT2685 &lt; PERCENTILE(IF($AC$2:$AC$5092=AC2685, $AT$2:$AT$5092), 0.25) - 1.5 * (PERCENTILE(IF($AC$2:$AC$5092=AC2685, $AT$2:$AT$5092), 0.75) - PERCENTILE(IF($AC$2:$AC$5092=AC2685, $AT$2:$AT$5092), 0.25)), AT2685 &gt; PERCENTILE(IF($AC$2:$AC$5092=AC2685, $AT$2:$AT$5092), 0.75) + 1.5 * (PERCENTILE(IF($AC$2:$AC$5092=AC2685, $AT$2:$AT$5092), 0.75) - PERCENTILE(IF($AC$2:$AC$5092=AC2685, $AT$2:$AT$5092), 0.25))), "ตัด", "เก็บ"))</f>
        <v>เก็บ</v>
      </c>
      <c r="AW2685" s="1">
        <f t="shared" si="125"/>
        <v>4005.4952465164292</v>
      </c>
      <c r="AX2685" s="1">
        <v>2577.9546108768855</v>
      </c>
      <c r="AY2685" s="1">
        <v>1811.6391736066623</v>
      </c>
    </row>
    <row r="2686" spans="1:51" x14ac:dyDescent="0.2">
      <c r="A2686" s="3">
        <v>45801</v>
      </c>
      <c r="B2686">
        <v>45801</v>
      </c>
      <c r="C2686" t="s">
        <v>8560</v>
      </c>
      <c r="D2686" t="s">
        <v>66</v>
      </c>
      <c r="E2686" t="s">
        <v>84</v>
      </c>
      <c r="F2686" t="s">
        <v>1068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  <c r="P2686" t="s">
        <v>8561</v>
      </c>
      <c r="Q2686" s="2">
        <v>244128</v>
      </c>
      <c r="R2686" t="s">
        <v>55</v>
      </c>
      <c r="S2686">
        <v>0</v>
      </c>
      <c r="T2686" t="s">
        <v>101</v>
      </c>
      <c r="U2686" t="s">
        <v>71</v>
      </c>
      <c r="V2686" s="1">
        <v>0</v>
      </c>
      <c r="W2686" s="1">
        <v>974</v>
      </c>
      <c r="X2686" s="1">
        <v>0</v>
      </c>
      <c r="Y2686" t="s">
        <v>101</v>
      </c>
      <c r="Z2686" t="s">
        <v>71</v>
      </c>
      <c r="AA2686" t="s">
        <v>8562</v>
      </c>
      <c r="AB2686" s="1">
        <v>0</v>
      </c>
      <c r="AC2686" s="4">
        <f>IF(ISNUMBER(MATCH(AD2686, $AD$2:AD2685, 0)), INDEX($AC$2:AC2685, MATCH(AD2686, $AD$2:AD2685, 0)), MAX($AC$2:AC2685)+1)</f>
        <v>5</v>
      </c>
      <c r="AD2686" t="str">
        <f t="shared" si="126"/>
        <v>พะเยา-เชียงใหม่</v>
      </c>
      <c r="AE2686" t="s">
        <v>55</v>
      </c>
      <c r="AF2686" s="1">
        <v>0</v>
      </c>
      <c r="AG2686" s="1">
        <v>0</v>
      </c>
      <c r="AH2686" s="1">
        <v>0</v>
      </c>
      <c r="AI2686" t="s">
        <v>8563</v>
      </c>
      <c r="AJ2686" s="1">
        <v>1</v>
      </c>
      <c r="AK2686" s="1">
        <v>0</v>
      </c>
      <c r="AL2686" s="1">
        <v>0</v>
      </c>
      <c r="AM2686" s="1">
        <v>0</v>
      </c>
      <c r="AN2686" s="1">
        <v>0</v>
      </c>
      <c r="AO2686" s="1">
        <v>0</v>
      </c>
      <c r="AP2686" s="1">
        <v>0</v>
      </c>
      <c r="AQ2686" s="1">
        <v>0</v>
      </c>
      <c r="AR2686" s="1">
        <v>974</v>
      </c>
      <c r="AS2686" s="1">
        <v>2671.6715435606056</v>
      </c>
      <c r="AT2686" s="1">
        <f>Table1[[#This Row],[รวมต้นทุนค่าเดินทาง]]+Table1[[#This Row],[รวมต้นทุนค่าซ่อม]]+Table1[[#This Row],[รวมค่าเสื่อม]]</f>
        <v>4943.7484666375285</v>
      </c>
      <c r="AU2686" s="1">
        <f t="shared" si="124"/>
        <v>4062.107163574422</v>
      </c>
      <c r="AV2686" s="1" t="str" cm="1">
        <f t="array" ref="AV2686">IF(AC2686&lt;4, "เก็บ", IF(OR(AT2686 &lt; PERCENTILE(IF($AC$2:$AC$5092=AC2686, $AT$2:$AT$5092), 0.25) - 1.5 * (PERCENTILE(IF($AC$2:$AC$5092=AC2686, $AT$2:$AT$5092), 0.75) - PERCENTILE(IF($AC$2:$AC$5092=AC2686, $AT$2:$AT$5092), 0.25)), AT2686 &gt; PERCENTILE(IF($AC$2:$AC$5092=AC2686, $AT$2:$AT$5092), 0.75) + 1.5 * (PERCENTILE(IF($AC$2:$AC$5092=AC2686, $AT$2:$AT$5092), 0.75) - PERCENTILE(IF($AC$2:$AC$5092=AC2686, $AT$2:$AT$5092), 0.25))), "ตัด", "เก็บ"))</f>
        <v>เก็บ</v>
      </c>
      <c r="AW2686" s="1">
        <f t="shared" si="125"/>
        <v>3639.9347470841599</v>
      </c>
      <c r="AX2686" s="1">
        <v>2523.4798574335259</v>
      </c>
      <c r="AY2686" s="1">
        <v>1298.0769230769231</v>
      </c>
    </row>
    <row r="2687" spans="1:51" x14ac:dyDescent="0.2">
      <c r="A2687" s="3">
        <v>45801</v>
      </c>
      <c r="B2687">
        <v>45801</v>
      </c>
      <c r="C2687" t="s">
        <v>8564</v>
      </c>
      <c r="D2687" t="s">
        <v>66</v>
      </c>
      <c r="E2687" t="s">
        <v>84</v>
      </c>
      <c r="F2687" t="s">
        <v>281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747</v>
      </c>
      <c r="O2687" s="1">
        <v>747</v>
      </c>
      <c r="P2687" t="s">
        <v>8565</v>
      </c>
      <c r="Q2687" s="2">
        <v>244129</v>
      </c>
      <c r="R2687" t="s">
        <v>55</v>
      </c>
      <c r="S2687">
        <v>0</v>
      </c>
      <c r="T2687" t="s">
        <v>87</v>
      </c>
      <c r="U2687" t="s">
        <v>71</v>
      </c>
      <c r="V2687" s="1">
        <v>0</v>
      </c>
      <c r="W2687" s="1">
        <v>649</v>
      </c>
      <c r="X2687" s="1">
        <v>0</v>
      </c>
      <c r="Y2687" t="s">
        <v>108</v>
      </c>
      <c r="Z2687" t="s">
        <v>71</v>
      </c>
      <c r="AA2687" t="s">
        <v>764</v>
      </c>
      <c r="AB2687" s="1">
        <v>0</v>
      </c>
      <c r="AC2687" s="4">
        <f>IF(ISNUMBER(MATCH(AD2687, $AD$2:AD2686, 0)), INDEX($AC$2:AC2686, MATCH(AD2687, $AD$2:AD2686, 0)), MAX($AC$2:AC2686)+1)</f>
        <v>6</v>
      </c>
      <c r="AD2687" t="str">
        <f t="shared" si="126"/>
        <v>เชียงราย-เชียงใหม่</v>
      </c>
      <c r="AE2687" t="s">
        <v>55</v>
      </c>
      <c r="AF2687" s="1">
        <v>0</v>
      </c>
      <c r="AG2687" s="1">
        <v>0</v>
      </c>
      <c r="AH2687" s="1">
        <v>0</v>
      </c>
      <c r="AI2687" t="s">
        <v>8566</v>
      </c>
      <c r="AJ2687" s="1">
        <v>1</v>
      </c>
      <c r="AK2687" s="1">
        <v>0</v>
      </c>
      <c r="AL2687" s="1">
        <v>0</v>
      </c>
      <c r="AM2687" s="1">
        <v>0</v>
      </c>
      <c r="AN2687" s="1">
        <v>0</v>
      </c>
      <c r="AO2687" s="1">
        <v>0</v>
      </c>
      <c r="AP2687" s="1">
        <v>0</v>
      </c>
      <c r="AQ2687" s="1">
        <v>0</v>
      </c>
      <c r="AR2687" s="1">
        <v>1396</v>
      </c>
      <c r="AS2687" s="1">
        <v>522.49352272727276</v>
      </c>
      <c r="AT2687" s="1">
        <f>Table1[[#This Row],[รวมต้นทุนค่าเดินทาง]]+Table1[[#This Row],[รวมต้นทุนค่าซ่อม]]+Table1[[#This Row],[รวมค่าเสื่อม]]</f>
        <v>3438.7637929975426</v>
      </c>
      <c r="AU2687" s="1">
        <f t="shared" si="124"/>
        <v>4428.3346813776061</v>
      </c>
      <c r="AV2687" s="1" t="str" cm="1">
        <f t="array" ref="AV2687">IF(AC2687&lt;4, "เก็บ", IF(OR(AT2687 &lt; PERCENTILE(IF($AC$2:$AC$5092=AC2687, $AT$2:$AT$5092), 0.25) - 1.5 * (PERCENTILE(IF($AC$2:$AC$5092=AC2687, $AT$2:$AT$5092), 0.75) - PERCENTILE(IF($AC$2:$AC$5092=AC2687, $AT$2:$AT$5092), 0.25)), AT2687 &gt; PERCENTILE(IF($AC$2:$AC$5092=AC2687, $AT$2:$AT$5092), 0.75) + 1.5 * (PERCENTILE(IF($AC$2:$AC$5092=AC2687, $AT$2:$AT$5092), 0.75) - PERCENTILE(IF($AC$2:$AC$5092=AC2687, $AT$2:$AT$5092), 0.25))), "ตัด", "เก็บ"))</f>
        <v>เก็บ</v>
      </c>
      <c r="AW2687" s="1">
        <f t="shared" si="125"/>
        <v>3873.7679454274344</v>
      </c>
      <c r="AX2687" s="1">
        <v>2781.4385174989698</v>
      </c>
      <c r="AY2687" s="1">
        <v>1520.2702702702702</v>
      </c>
    </row>
    <row r="2688" spans="1:51" x14ac:dyDescent="0.2">
      <c r="A2688" s="3">
        <v>45801</v>
      </c>
      <c r="B2688">
        <v>45801</v>
      </c>
      <c r="C2688" t="s">
        <v>8567</v>
      </c>
      <c r="D2688" t="s">
        <v>66</v>
      </c>
      <c r="E2688" t="s">
        <v>67</v>
      </c>
      <c r="F2688" t="s">
        <v>273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  <c r="O2688" s="1">
        <v>292</v>
      </c>
      <c r="P2688" t="s">
        <v>8568</v>
      </c>
      <c r="Q2688" s="2">
        <v>244128</v>
      </c>
      <c r="R2688" t="s">
        <v>55</v>
      </c>
      <c r="S2688">
        <v>0</v>
      </c>
      <c r="T2688" t="s">
        <v>114</v>
      </c>
      <c r="U2688" t="s">
        <v>101</v>
      </c>
      <c r="V2688" s="1">
        <v>0</v>
      </c>
      <c r="W2688" s="1">
        <v>0</v>
      </c>
      <c r="X2688" s="1">
        <v>292</v>
      </c>
      <c r="Y2688" t="s">
        <v>87</v>
      </c>
      <c r="Z2688" t="s">
        <v>101</v>
      </c>
      <c r="AA2688" t="s">
        <v>8569</v>
      </c>
      <c r="AB2688" s="1">
        <v>0</v>
      </c>
      <c r="AC2688" s="4">
        <f>IF(ISNUMBER(MATCH(AD2688, $AD$2:AD2687, 0)), INDEX($AC$2:AC2687, MATCH(AD2688, $AD$2:AD2687, 0)), MAX($AC$2:AC2687)+1)</f>
        <v>75</v>
      </c>
      <c r="AD2688" t="str">
        <f t="shared" si="126"/>
        <v>แม่สาย-พะเยา</v>
      </c>
      <c r="AE2688" t="s">
        <v>55</v>
      </c>
      <c r="AF2688" s="1">
        <v>0</v>
      </c>
      <c r="AG2688" s="1">
        <v>0</v>
      </c>
      <c r="AH2688" s="1">
        <v>0</v>
      </c>
      <c r="AI2688" t="s">
        <v>8570</v>
      </c>
      <c r="AJ2688" s="1">
        <v>1</v>
      </c>
      <c r="AK2688" s="1">
        <v>0</v>
      </c>
      <c r="AL2688" s="1">
        <v>0</v>
      </c>
      <c r="AM2688" s="1">
        <v>0</v>
      </c>
      <c r="AN2688" s="1">
        <v>0</v>
      </c>
      <c r="AO2688" s="1">
        <v>0</v>
      </c>
      <c r="AP2688" s="1">
        <v>0</v>
      </c>
      <c r="AQ2688" s="1">
        <v>0</v>
      </c>
      <c r="AR2688" s="1">
        <v>292</v>
      </c>
      <c r="AS2688" s="1">
        <v>256.27222222222224</v>
      </c>
      <c r="AT2688" s="1">
        <f>Table1[[#This Row],[รวมต้นทุนค่าเดินทาง]]+Table1[[#This Row],[รวมต้นทุนค่าซ่อม]]+Table1[[#This Row],[รวมค่าเสื่อม]]</f>
        <v>1340.5257433489828</v>
      </c>
      <c r="AU2688" s="1">
        <f t="shared" si="124"/>
        <v>1866.779746805026</v>
      </c>
      <c r="AV2688" s="1" t="str" cm="1">
        <f t="array" ref="AV2688">IF(AC2688&lt;4, "เก็บ", IF(OR(AT2688 &lt; PERCENTILE(IF($AC$2:$AC$5092=AC2688, $AT$2:$AT$5092), 0.25) - 1.5 * (PERCENTILE(IF($AC$2:$AC$5092=AC2688, $AT$2:$AT$5092), 0.75) - PERCENTILE(IF($AC$2:$AC$5092=AC2688, $AT$2:$AT$5092), 0.25)), AT2688 &gt; PERCENTILE(IF($AC$2:$AC$5092=AC2688, $AT$2:$AT$5092), 0.75) + 1.5 * (PERCENTILE(IF($AC$2:$AC$5092=AC2688, $AT$2:$AT$5092), 0.75) - PERCENTILE(IF($AC$2:$AC$5092=AC2688, $AT$2:$AT$5092), 0.25))), "ตัด", "เก็บ"))</f>
        <v>เก็บ</v>
      </c>
      <c r="AW2688" s="1">
        <f t="shared" si="125"/>
        <v>1866.779746805026</v>
      </c>
      <c r="AX2688" s="1">
        <v>1172.6783203320801</v>
      </c>
      <c r="AY2688" s="1">
        <v>792.25352112676057</v>
      </c>
    </row>
    <row r="2689" spans="1:51" x14ac:dyDescent="0.2">
      <c r="A2689" s="3">
        <v>45802</v>
      </c>
      <c r="B2689">
        <v>45802</v>
      </c>
      <c r="C2689" t="s">
        <v>8571</v>
      </c>
      <c r="D2689" t="s">
        <v>66</v>
      </c>
      <c r="E2689" t="s">
        <v>84</v>
      </c>
      <c r="F2689" t="s">
        <v>281</v>
      </c>
      <c r="G2689" s="1">
        <v>2000</v>
      </c>
      <c r="H2689" s="1">
        <v>5501</v>
      </c>
      <c r="I2689" s="1">
        <v>1300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  <c r="O2689" s="1">
        <v>3300</v>
      </c>
      <c r="P2689" t="s">
        <v>8572</v>
      </c>
      <c r="Q2689" s="2">
        <v>244129</v>
      </c>
      <c r="R2689" t="s">
        <v>55</v>
      </c>
      <c r="S2689">
        <v>0</v>
      </c>
      <c r="T2689" t="s">
        <v>71</v>
      </c>
      <c r="U2689" t="s">
        <v>57</v>
      </c>
      <c r="V2689" s="1">
        <v>4871</v>
      </c>
      <c r="W2689" s="1">
        <v>1235</v>
      </c>
      <c r="X2689" s="1">
        <v>0</v>
      </c>
      <c r="Y2689" t="s">
        <v>71</v>
      </c>
      <c r="Z2689" t="s">
        <v>56</v>
      </c>
      <c r="AA2689" t="s">
        <v>6662</v>
      </c>
      <c r="AB2689" s="1">
        <v>0</v>
      </c>
      <c r="AC2689" s="4">
        <f>IF(ISNUMBER(MATCH(AD2689, $AD$2:AD2688, 0)), INDEX($AC$2:AC2688, MATCH(AD2689, $AD$2:AD2688, 0)), MAX($AC$2:AC2688)+1)</f>
        <v>10</v>
      </c>
      <c r="AD2689" t="str">
        <f t="shared" si="126"/>
        <v>เชียงใหม่-กองลอย</v>
      </c>
      <c r="AE2689" t="s">
        <v>55</v>
      </c>
      <c r="AF2689" s="1">
        <v>0</v>
      </c>
      <c r="AG2689" s="1">
        <v>0</v>
      </c>
      <c r="AH2689" s="1">
        <v>0</v>
      </c>
      <c r="AI2689" t="s">
        <v>8573</v>
      </c>
      <c r="AJ2689" s="1">
        <v>1</v>
      </c>
      <c r="AK2689" s="1">
        <v>0</v>
      </c>
      <c r="AL2689" s="1">
        <v>0</v>
      </c>
      <c r="AM2689" s="1">
        <v>0</v>
      </c>
      <c r="AN2689" s="1">
        <v>397.43279999999999</v>
      </c>
      <c r="AO2689" s="1">
        <v>0</v>
      </c>
      <c r="AP2689" s="1">
        <v>0</v>
      </c>
      <c r="AQ2689" s="1">
        <v>0</v>
      </c>
      <c r="AR2689" s="1">
        <v>14907</v>
      </c>
      <c r="AS2689" s="1">
        <v>522.49352272727276</v>
      </c>
      <c r="AT2689" s="1">
        <f>Table1[[#This Row],[รวมต้นทุนค่าเดินทาง]]+Table1[[#This Row],[รวมต้นทุนค่าซ่อม]]+Table1[[#This Row],[รวมค่าเสื่อม]]</f>
        <v>16949.763792997543</v>
      </c>
      <c r="AU2689" s="1">
        <f t="shared" si="124"/>
        <v>14957.32855761775</v>
      </c>
      <c r="AV2689" s="1" t="str" cm="1">
        <f t="array" ref="AV2689">IF(AC2689&lt;4, "เก็บ", IF(OR(AT2689 &lt; PERCENTILE(IF($AC$2:$AC$5092=AC2689, $AT$2:$AT$5092), 0.25) - 1.5 * (PERCENTILE(IF($AC$2:$AC$5092=AC2689, $AT$2:$AT$5092), 0.75) - PERCENTILE(IF($AC$2:$AC$5092=AC2689, $AT$2:$AT$5092), 0.25)), AT2689 &gt; PERCENTILE(IF($AC$2:$AC$5092=AC2689, $AT$2:$AT$5092), 0.75) + 1.5 * (PERCENTILE(IF($AC$2:$AC$5092=AC2689, $AT$2:$AT$5092), 0.75) - PERCENTILE(IF($AC$2:$AC$5092=AC2689, $AT$2:$AT$5092), 0.25))), "ตัด", "เก็บ"))</f>
        <v>เก็บ</v>
      </c>
      <c r="AW2689" s="1">
        <f t="shared" si="125"/>
        <v>14419.089162907676</v>
      </c>
      <c r="AX2689" s="1">
        <v>15077.196593123563</v>
      </c>
      <c r="AY2689" s="1">
        <v>1520.2702702702702</v>
      </c>
    </row>
    <row r="2690" spans="1:51" x14ac:dyDescent="0.2">
      <c r="A2690" s="3">
        <v>45802</v>
      </c>
      <c r="B2690">
        <v>45802</v>
      </c>
      <c r="C2690" t="s">
        <v>8574</v>
      </c>
      <c r="D2690" t="s">
        <v>51</v>
      </c>
      <c r="E2690" t="s">
        <v>52</v>
      </c>
      <c r="F2690" t="s">
        <v>53</v>
      </c>
      <c r="G2690" s="1">
        <v>2700</v>
      </c>
      <c r="H2690" s="1">
        <v>4393</v>
      </c>
      <c r="I2690" s="1">
        <v>1900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  <c r="O2690" s="1">
        <v>4600</v>
      </c>
      <c r="P2690" t="s">
        <v>8575</v>
      </c>
      <c r="Q2690" s="2">
        <v>244129</v>
      </c>
      <c r="R2690" t="s">
        <v>55</v>
      </c>
      <c r="S2690">
        <v>0</v>
      </c>
      <c r="T2690" t="s">
        <v>56</v>
      </c>
      <c r="U2690" t="s">
        <v>57</v>
      </c>
      <c r="V2690" s="1">
        <v>2500</v>
      </c>
      <c r="W2690" s="1">
        <v>0</v>
      </c>
      <c r="X2690" s="1">
        <v>0</v>
      </c>
      <c r="AA2690" t="s">
        <v>58</v>
      </c>
      <c r="AB2690" s="1">
        <v>0</v>
      </c>
      <c r="AC2690" s="4">
        <f>IF(ISNUMBER(MATCH(AD2690, $AD$2:AD2689, 0)), INDEX($AC$2:AC2689, MATCH(AD2690, $AD$2:AD2689, 0)), MAX($AC$2:AC2689)+1)</f>
        <v>1</v>
      </c>
      <c r="AD2690" t="str">
        <f t="shared" si="126"/>
        <v>ท่าลี่-กองลอย</v>
      </c>
      <c r="AE2690" t="s">
        <v>55</v>
      </c>
      <c r="AF2690" s="1">
        <v>0</v>
      </c>
      <c r="AG2690" s="1">
        <v>0</v>
      </c>
      <c r="AH2690" s="1">
        <v>0</v>
      </c>
      <c r="AI2690" t="s">
        <v>8576</v>
      </c>
      <c r="AJ2690" s="1">
        <v>1</v>
      </c>
      <c r="AK2690" s="1">
        <v>0</v>
      </c>
      <c r="AL2690" s="1">
        <v>0</v>
      </c>
      <c r="AM2690" s="1">
        <v>0</v>
      </c>
      <c r="AN2690" s="1">
        <v>0</v>
      </c>
      <c r="AO2690" s="1">
        <v>0</v>
      </c>
      <c r="AP2690" s="1">
        <v>0</v>
      </c>
      <c r="AQ2690" s="1">
        <v>0</v>
      </c>
      <c r="AR2690" s="1">
        <v>11493</v>
      </c>
      <c r="AS2690" s="1">
        <v>12.84</v>
      </c>
      <c r="AT2690" s="1">
        <f>Table1[[#This Row],[รวมต้นทุนค่าเดินทาง]]+Table1[[#This Row],[รวมต้นทุนค่าซ่อม]]+Table1[[#This Row],[รวมค่าเสื่อม]]</f>
        <v>13355.15506849315</v>
      </c>
      <c r="AU2690" s="1">
        <f t="shared" si="124"/>
        <v>13953.293816562818</v>
      </c>
      <c r="AV2690" s="1" t="str" cm="1">
        <f t="array" ref="AV2690">IF(AC2690&lt;4, "เก็บ", IF(OR(AT2690 &lt; PERCENTILE(IF($AC$2:$AC$5092=AC2690, $AT$2:$AT$5092), 0.25) - 1.5 * (PERCENTILE(IF($AC$2:$AC$5092=AC2690, $AT$2:$AT$5092), 0.75) - PERCENTILE(IF($AC$2:$AC$5092=AC2690, $AT$2:$AT$5092), 0.25)), AT2690 &gt; PERCENTILE(IF($AC$2:$AC$5092=AC2690, $AT$2:$AT$5092), 0.75) + 1.5 * (PERCENTILE(IF($AC$2:$AC$5092=AC2690, $AT$2:$AT$5092), 0.75) - PERCENTILE(IF($AC$2:$AC$5092=AC2690, $AT$2:$AT$5092), 0.25))), "ตัด", "เก็บ"))</f>
        <v>เก็บ</v>
      </c>
      <c r="AW2690" s="1">
        <f t="shared" si="125"/>
        <v>13953.293816562818</v>
      </c>
      <c r="AX2690" s="1">
        <v>14426.372718098486</v>
      </c>
      <c r="AY2690" s="1">
        <v>1849.3150684931506</v>
      </c>
    </row>
    <row r="2691" spans="1:51" x14ac:dyDescent="0.2">
      <c r="A2691" s="3">
        <v>45802</v>
      </c>
      <c r="B2691">
        <v>45802</v>
      </c>
      <c r="C2691" t="s">
        <v>8577</v>
      </c>
      <c r="D2691" t="s">
        <v>66</v>
      </c>
      <c r="E2691" t="s">
        <v>105</v>
      </c>
      <c r="F2691" t="s">
        <v>1169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  <c r="M2691" s="1">
        <v>0</v>
      </c>
      <c r="N2691" s="1">
        <v>779</v>
      </c>
      <c r="O2691" s="1">
        <v>779</v>
      </c>
      <c r="P2691" t="s">
        <v>8578</v>
      </c>
      <c r="Q2691" s="2">
        <v>244129</v>
      </c>
      <c r="R2691" t="s">
        <v>55</v>
      </c>
      <c r="S2691">
        <v>0</v>
      </c>
      <c r="T2691" t="s">
        <v>87</v>
      </c>
      <c r="U2691" t="s">
        <v>71</v>
      </c>
      <c r="V2691" s="1">
        <v>0</v>
      </c>
      <c r="W2691" s="1">
        <v>682</v>
      </c>
      <c r="X2691" s="1">
        <v>0</v>
      </c>
      <c r="Y2691" t="s">
        <v>108</v>
      </c>
      <c r="Z2691" t="s">
        <v>71</v>
      </c>
      <c r="AA2691" t="s">
        <v>8579</v>
      </c>
      <c r="AB2691" s="1">
        <v>0</v>
      </c>
      <c r="AC2691" s="4">
        <f>IF(ISNUMBER(MATCH(AD2691, $AD$2:AD2690, 0)), INDEX($AC$2:AC2690, MATCH(AD2691, $AD$2:AD2690, 0)), MAX($AC$2:AC2690)+1)</f>
        <v>6</v>
      </c>
      <c r="AD2691" t="str">
        <f t="shared" si="126"/>
        <v>เชียงราย-เชียงใหม่</v>
      </c>
      <c r="AE2691" t="s">
        <v>55</v>
      </c>
      <c r="AF2691" s="1">
        <v>0</v>
      </c>
      <c r="AG2691" s="1">
        <v>0</v>
      </c>
      <c r="AH2691" s="1">
        <v>0</v>
      </c>
      <c r="AI2691" t="s">
        <v>8580</v>
      </c>
      <c r="AJ2691" s="1">
        <v>1</v>
      </c>
      <c r="AK2691" s="1">
        <v>0</v>
      </c>
      <c r="AL2691" s="1">
        <v>0</v>
      </c>
      <c r="AM2691" s="1">
        <v>0</v>
      </c>
      <c r="AN2691" s="1">
        <v>0</v>
      </c>
      <c r="AO2691" s="1">
        <v>0</v>
      </c>
      <c r="AP2691" s="1">
        <v>0</v>
      </c>
      <c r="AQ2691" s="1">
        <v>0</v>
      </c>
      <c r="AR2691" s="1">
        <v>1461</v>
      </c>
      <c r="AS2691" s="1">
        <v>2286.0149627976184</v>
      </c>
      <c r="AT2691" s="1">
        <f>Table1[[#This Row],[รวมต้นทุนค่าเดินทาง]]+Table1[[#This Row],[รวมต้นทุนค่าซ่อม]]+Table1[[#This Row],[รวมค่าเสื่อม]]</f>
        <v>5312.2323541019659</v>
      </c>
      <c r="AU2691" s="1">
        <f t="shared" ref="AU2691:AU2754" si="127">AVERAGEIF($AC$2:$AC$5092, AC2691, $AT$2:$AT$5092)</f>
        <v>4428.3346813776061</v>
      </c>
      <c r="AV2691" s="1" t="str" cm="1">
        <f t="array" ref="AV2691">IF(AC2691&lt;4, "เก็บ", IF(OR(AT2691 &lt; PERCENTILE(IF($AC$2:$AC$5092=AC2691, $AT$2:$AT$5092), 0.25) - 1.5 * (PERCENTILE(IF($AC$2:$AC$5092=AC2691, $AT$2:$AT$5092), 0.75) - PERCENTILE(IF($AC$2:$AC$5092=AC2691, $AT$2:$AT$5092), 0.25)), AT2691 &gt; PERCENTILE(IF($AC$2:$AC$5092=AC2691, $AT$2:$AT$5092), 0.75) + 1.5 * (PERCENTILE(IF($AC$2:$AC$5092=AC2691, $AT$2:$AT$5092), 0.75) - PERCENTILE(IF($AC$2:$AC$5092=AC2691, $AT$2:$AT$5092), 0.25))), "ตัด", "เก็บ"))</f>
        <v>เก็บ</v>
      </c>
      <c r="AW2691" s="1">
        <f t="shared" ref="AW2691:AW2754" si="128">AVERAGEIFS($AT$2:$AT$5092, $AC$2:$AC$5092, AC2691, $AV$2:$AV$5092, "เก็บ")</f>
        <v>3873.7679454274344</v>
      </c>
      <c r="AX2691" s="1">
        <v>2781.4385174989698</v>
      </c>
      <c r="AY2691" s="1">
        <v>1565.2173913043478</v>
      </c>
    </row>
    <row r="2692" spans="1:51" x14ac:dyDescent="0.2">
      <c r="A2692" s="3">
        <v>45804</v>
      </c>
      <c r="B2692">
        <v>45804</v>
      </c>
      <c r="C2692" t="s">
        <v>8581</v>
      </c>
      <c r="D2692" t="s">
        <v>66</v>
      </c>
      <c r="E2692" t="s">
        <v>148</v>
      </c>
      <c r="F2692" t="s">
        <v>215</v>
      </c>
      <c r="G2692" s="1">
        <v>2000</v>
      </c>
      <c r="H2692" s="1">
        <v>4851</v>
      </c>
      <c r="I2692" s="1">
        <v>1300</v>
      </c>
      <c r="J2692" s="1">
        <v>0</v>
      </c>
      <c r="K2692" s="1">
        <v>0</v>
      </c>
      <c r="L2692" s="1">
        <v>0</v>
      </c>
      <c r="M2692" s="1">
        <v>0</v>
      </c>
      <c r="N2692" s="1">
        <v>1882</v>
      </c>
      <c r="O2692" s="1">
        <v>7130</v>
      </c>
      <c r="P2692" t="s">
        <v>8582</v>
      </c>
      <c r="Q2692" s="2">
        <v>244131</v>
      </c>
      <c r="R2692" t="s">
        <v>55</v>
      </c>
      <c r="S2692">
        <v>0</v>
      </c>
      <c r="T2692" t="s">
        <v>71</v>
      </c>
      <c r="U2692" t="s">
        <v>57</v>
      </c>
      <c r="V2692" s="1">
        <v>3896</v>
      </c>
      <c r="W2692" s="1">
        <v>257</v>
      </c>
      <c r="X2692" s="1">
        <v>1948</v>
      </c>
      <c r="Y2692" t="s">
        <v>139</v>
      </c>
      <c r="Z2692" t="s">
        <v>71</v>
      </c>
      <c r="AA2692" t="s">
        <v>8583</v>
      </c>
      <c r="AB2692" s="1">
        <v>0</v>
      </c>
      <c r="AC2692" s="4">
        <f>IF(ISNUMBER(MATCH(AD2692, $AD$2:AD2691, 0)), INDEX($AC$2:AC2691, MATCH(AD2692, $AD$2:AD2691, 0)), MAX($AC$2:AC2691)+1)</f>
        <v>10</v>
      </c>
      <c r="AD2692" t="str">
        <f t="shared" si="126"/>
        <v>เชียงใหม่-กองลอย</v>
      </c>
      <c r="AE2692" t="s">
        <v>55</v>
      </c>
      <c r="AF2692" s="1">
        <v>0</v>
      </c>
      <c r="AG2692" s="1">
        <v>0</v>
      </c>
      <c r="AH2692" s="1">
        <v>0</v>
      </c>
      <c r="AI2692" t="s">
        <v>8584</v>
      </c>
      <c r="AJ2692" s="1">
        <v>1</v>
      </c>
      <c r="AK2692" s="1">
        <v>0</v>
      </c>
      <c r="AL2692" s="1">
        <v>0</v>
      </c>
      <c r="AM2692" s="1">
        <v>0</v>
      </c>
      <c r="AN2692" s="1">
        <v>0</v>
      </c>
      <c r="AO2692" s="1">
        <v>0</v>
      </c>
      <c r="AP2692" s="1">
        <v>0</v>
      </c>
      <c r="AQ2692" s="1">
        <v>0</v>
      </c>
      <c r="AR2692" s="1">
        <v>16134</v>
      </c>
      <c r="AS2692" s="1">
        <v>1239.4748245614035</v>
      </c>
      <c r="AT2692" s="1">
        <f>Table1[[#This Row],[รวมต้นทุนค่าเดินทาง]]+Table1[[#This Row],[รวมต้นทุนค่าซ่อม]]+Table1[[#This Row],[รวมค่าเสื่อม]]</f>
        <v>18407.043729155041</v>
      </c>
      <c r="AU2692" s="1">
        <f t="shared" si="127"/>
        <v>14957.32855761775</v>
      </c>
      <c r="AV2692" s="1" t="str" cm="1">
        <f t="array" ref="AV2692">IF(AC2692&lt;4, "เก็บ", IF(OR(AT2692 &lt; PERCENTILE(IF($AC$2:$AC$5092=AC2692, $AT$2:$AT$5092), 0.25) - 1.5 * (PERCENTILE(IF($AC$2:$AC$5092=AC2692, $AT$2:$AT$5092), 0.75) - PERCENTILE(IF($AC$2:$AC$5092=AC2692, $AT$2:$AT$5092), 0.25)), AT2692 &gt; PERCENTILE(IF($AC$2:$AC$5092=AC2692, $AT$2:$AT$5092), 0.75) + 1.5 * (PERCENTILE(IF($AC$2:$AC$5092=AC2692, $AT$2:$AT$5092), 0.75) - PERCENTILE(IF($AC$2:$AC$5092=AC2692, $AT$2:$AT$5092), 0.25))), "ตัด", "เก็บ"))</f>
        <v>เก็บ</v>
      </c>
      <c r="AW2692" s="1">
        <f t="shared" si="128"/>
        <v>14419.089162907676</v>
      </c>
      <c r="AX2692" s="1">
        <v>15077.196593123563</v>
      </c>
      <c r="AY2692" s="1">
        <v>1033.5689045936397</v>
      </c>
    </row>
    <row r="2693" spans="1:51" x14ac:dyDescent="0.2">
      <c r="A2693" s="3">
        <v>45804</v>
      </c>
      <c r="B2693">
        <v>45804</v>
      </c>
      <c r="C2693" t="s">
        <v>8585</v>
      </c>
      <c r="D2693" t="s">
        <v>66</v>
      </c>
      <c r="E2693" t="s">
        <v>105</v>
      </c>
      <c r="F2693" t="s">
        <v>525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  <c r="P2693" t="s">
        <v>8586</v>
      </c>
      <c r="Q2693" s="2">
        <v>244131</v>
      </c>
      <c r="R2693" t="s">
        <v>55</v>
      </c>
      <c r="S2693">
        <v>0</v>
      </c>
      <c r="T2693" t="s">
        <v>87</v>
      </c>
      <c r="U2693" t="s">
        <v>71</v>
      </c>
      <c r="V2693" s="1">
        <v>0</v>
      </c>
      <c r="W2693" s="1">
        <v>1266</v>
      </c>
      <c r="X2693" s="1">
        <v>0</v>
      </c>
      <c r="Y2693" t="s">
        <v>87</v>
      </c>
      <c r="Z2693" t="s">
        <v>71</v>
      </c>
      <c r="AA2693" t="s">
        <v>58</v>
      </c>
      <c r="AB2693" s="1">
        <v>0</v>
      </c>
      <c r="AC2693" s="4">
        <f>IF(ISNUMBER(MATCH(AD2693, $AD$2:AD2692, 0)), INDEX($AC$2:AC2692, MATCH(AD2693, $AD$2:AD2692, 0)), MAX($AC$2:AC2692)+1)</f>
        <v>6</v>
      </c>
      <c r="AD2693" t="str">
        <f t="shared" si="126"/>
        <v>เชียงราย-เชียงใหม่</v>
      </c>
      <c r="AE2693" t="s">
        <v>55</v>
      </c>
      <c r="AF2693" s="1">
        <v>0</v>
      </c>
      <c r="AG2693" s="1">
        <v>0</v>
      </c>
      <c r="AH2693" s="1">
        <v>0</v>
      </c>
      <c r="AI2693" t="s">
        <v>8587</v>
      </c>
      <c r="AJ2693" s="1">
        <v>1</v>
      </c>
      <c r="AK2693" s="1">
        <v>0</v>
      </c>
      <c r="AL2693" s="1">
        <v>0</v>
      </c>
      <c r="AM2693" s="1">
        <v>0</v>
      </c>
      <c r="AN2693" s="1">
        <v>0</v>
      </c>
      <c r="AO2693" s="1">
        <v>0</v>
      </c>
      <c r="AP2693" s="1">
        <v>0</v>
      </c>
      <c r="AQ2693" s="1">
        <v>0</v>
      </c>
      <c r="AR2693" s="1">
        <v>1266</v>
      </c>
      <c r="AS2693" s="1">
        <v>1616.4802083333334</v>
      </c>
      <c r="AT2693" s="1">
        <f>Table1[[#This Row],[รวมต้นทุนค่าเดินทาง]]+Table1[[#This Row],[รวมต้นทุนค่าซ่อม]]+Table1[[#This Row],[รวมค่าเสื่อม]]</f>
        <v>4388.756358960949</v>
      </c>
      <c r="AU2693" s="1">
        <f t="shared" si="127"/>
        <v>4428.3346813776061</v>
      </c>
      <c r="AV2693" s="1" t="str" cm="1">
        <f t="array" ref="AV2693">IF(AC2693&lt;4, "เก็บ", IF(OR(AT2693 &lt; PERCENTILE(IF($AC$2:$AC$5092=AC2693, $AT$2:$AT$5092), 0.25) - 1.5 * (PERCENTILE(IF($AC$2:$AC$5092=AC2693, $AT$2:$AT$5092), 0.75) - PERCENTILE(IF($AC$2:$AC$5092=AC2693, $AT$2:$AT$5092), 0.25)), AT2693 &gt; PERCENTILE(IF($AC$2:$AC$5092=AC2693, $AT$2:$AT$5092), 0.75) + 1.5 * (PERCENTILE(IF($AC$2:$AC$5092=AC2693, $AT$2:$AT$5092), 0.75) - PERCENTILE(IF($AC$2:$AC$5092=AC2693, $AT$2:$AT$5092), 0.25))), "ตัด", "เก็บ"))</f>
        <v>เก็บ</v>
      </c>
      <c r="AW2693" s="1">
        <f t="shared" si="128"/>
        <v>3873.7679454274344</v>
      </c>
      <c r="AX2693" s="1">
        <v>2781.4385174989698</v>
      </c>
      <c r="AY2693" s="1">
        <v>1506.2761506276152</v>
      </c>
    </row>
    <row r="2694" spans="1:51" x14ac:dyDescent="0.2">
      <c r="A2694" s="3">
        <v>45805</v>
      </c>
      <c r="B2694">
        <v>45805</v>
      </c>
      <c r="C2694" t="s">
        <v>8588</v>
      </c>
      <c r="D2694" t="s">
        <v>51</v>
      </c>
      <c r="E2694" t="s">
        <v>61</v>
      </c>
      <c r="F2694" t="s">
        <v>7840</v>
      </c>
      <c r="G2694" s="1">
        <v>2700</v>
      </c>
      <c r="H2694" s="1">
        <v>4393</v>
      </c>
      <c r="I2694" s="1">
        <v>1900</v>
      </c>
      <c r="J2694" s="1">
        <v>0</v>
      </c>
      <c r="K2694" s="1">
        <v>0</v>
      </c>
      <c r="L2694" s="1">
        <v>0</v>
      </c>
      <c r="M2694" s="1">
        <v>0</v>
      </c>
      <c r="N2694" s="1">
        <v>0</v>
      </c>
      <c r="O2694" s="1">
        <v>4600</v>
      </c>
      <c r="P2694" t="s">
        <v>8589</v>
      </c>
      <c r="Q2694" s="2">
        <v>244133</v>
      </c>
      <c r="R2694" t="s">
        <v>55</v>
      </c>
      <c r="S2694">
        <v>0</v>
      </c>
      <c r="T2694" t="s">
        <v>71</v>
      </c>
      <c r="U2694" t="s">
        <v>57</v>
      </c>
      <c r="V2694" s="1">
        <v>2500</v>
      </c>
      <c r="W2694" s="1">
        <v>0</v>
      </c>
      <c r="X2694" s="1">
        <v>0</v>
      </c>
      <c r="AA2694" t="s">
        <v>58</v>
      </c>
      <c r="AB2694" s="1">
        <v>0</v>
      </c>
      <c r="AC2694" s="4">
        <f>IF(ISNUMBER(MATCH(AD2694, $AD$2:AD2693, 0)), INDEX($AC$2:AC2693, MATCH(AD2694, $AD$2:AD2693, 0)), MAX($AC$2:AC2693)+1)</f>
        <v>10</v>
      </c>
      <c r="AD2694" t="str">
        <f t="shared" si="126"/>
        <v>เชียงใหม่-กองลอย</v>
      </c>
      <c r="AE2694" t="s">
        <v>55</v>
      </c>
      <c r="AF2694" s="1">
        <v>0</v>
      </c>
      <c r="AG2694" s="1">
        <v>0</v>
      </c>
      <c r="AH2694" s="1">
        <v>0</v>
      </c>
      <c r="AI2694" t="s">
        <v>8590</v>
      </c>
      <c r="AJ2694" s="1">
        <v>1</v>
      </c>
      <c r="AK2694" s="1">
        <v>0</v>
      </c>
      <c r="AL2694" s="1">
        <v>0</v>
      </c>
      <c r="AM2694" s="1">
        <v>0</v>
      </c>
      <c r="AN2694" s="1">
        <v>0</v>
      </c>
      <c r="AO2694" s="1">
        <v>0</v>
      </c>
      <c r="AP2694" s="1">
        <v>0</v>
      </c>
      <c r="AQ2694" s="1">
        <v>0</v>
      </c>
      <c r="AR2694" s="1">
        <v>11493</v>
      </c>
      <c r="AS2694" s="1">
        <v>17.12</v>
      </c>
      <c r="AT2694" s="1">
        <f>Table1[[#This Row],[รวมต้นทุนค่าเดินทาง]]+Table1[[#This Row],[รวมต้นทุนค่าซ่อม]]+Table1[[#This Row],[รวมค่าเสื่อม]]</f>
        <v>13893.594576271187</v>
      </c>
      <c r="AU2694" s="1">
        <f t="shared" si="127"/>
        <v>14957.32855761775</v>
      </c>
      <c r="AV2694" s="1" t="str" cm="1">
        <f t="array" ref="AV2694">IF(AC2694&lt;4, "เก็บ", IF(OR(AT2694 &lt; PERCENTILE(IF($AC$2:$AC$5092=AC2694, $AT$2:$AT$5092), 0.25) - 1.5 * (PERCENTILE(IF($AC$2:$AC$5092=AC2694, $AT$2:$AT$5092), 0.75) - PERCENTILE(IF($AC$2:$AC$5092=AC2694, $AT$2:$AT$5092), 0.25)), AT2694 &gt; PERCENTILE(IF($AC$2:$AC$5092=AC2694, $AT$2:$AT$5092), 0.75) + 1.5 * (PERCENTILE(IF($AC$2:$AC$5092=AC2694, $AT$2:$AT$5092), 0.75) - PERCENTILE(IF($AC$2:$AC$5092=AC2694, $AT$2:$AT$5092), 0.25))), "ตัด", "เก็บ"))</f>
        <v>เก็บ</v>
      </c>
      <c r="AW2694" s="1">
        <f t="shared" si="128"/>
        <v>14419.089162907676</v>
      </c>
      <c r="AX2694" s="1">
        <v>15077.196593123563</v>
      </c>
      <c r="AY2694" s="1">
        <v>2383.4745762711864</v>
      </c>
    </row>
    <row r="2695" spans="1:51" x14ac:dyDescent="0.2">
      <c r="A2695" s="3">
        <v>45805</v>
      </c>
      <c r="B2695">
        <v>45805</v>
      </c>
      <c r="C2695" t="s">
        <v>8591</v>
      </c>
      <c r="D2695" t="s">
        <v>66</v>
      </c>
      <c r="E2695" t="s">
        <v>67</v>
      </c>
      <c r="F2695" t="s">
        <v>770</v>
      </c>
      <c r="G2695" s="1">
        <v>0</v>
      </c>
      <c r="H2695" s="1">
        <v>0</v>
      </c>
      <c r="I2695" s="1">
        <v>500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  <c r="O2695" s="1">
        <v>500</v>
      </c>
      <c r="P2695" t="s">
        <v>8592</v>
      </c>
      <c r="Q2695" s="2">
        <v>244132</v>
      </c>
      <c r="R2695" t="s">
        <v>70</v>
      </c>
      <c r="S2695">
        <v>0</v>
      </c>
      <c r="T2695" t="s">
        <v>71</v>
      </c>
      <c r="U2695" t="s">
        <v>72</v>
      </c>
      <c r="V2695" s="1">
        <v>0</v>
      </c>
      <c r="W2695" s="1">
        <v>0</v>
      </c>
      <c r="X2695" s="1">
        <v>0</v>
      </c>
      <c r="AA2695" t="s">
        <v>58</v>
      </c>
      <c r="AB2695" s="1">
        <v>0</v>
      </c>
      <c r="AC2695" s="4">
        <f>IF(ISNUMBER(MATCH(AD2695, $AD$2:AD2694, 0)), INDEX($AC$2:AC2694, MATCH(AD2695, $AD$2:AD2694, 0)), MAX($AC$2:AC2694)+1)</f>
        <v>2</v>
      </c>
      <c r="AD2695" t="str">
        <f t="shared" si="126"/>
        <v>เชียงใหม่-พุทธมณฑลสาย 5</v>
      </c>
      <c r="AE2695" t="s">
        <v>73</v>
      </c>
      <c r="AF2695" s="1">
        <v>0</v>
      </c>
      <c r="AG2695" s="1">
        <v>0</v>
      </c>
      <c r="AH2695" s="1">
        <v>0</v>
      </c>
      <c r="AI2695" t="s">
        <v>8593</v>
      </c>
      <c r="AJ2695" s="1">
        <v>1</v>
      </c>
      <c r="AK2695" s="1">
        <v>720</v>
      </c>
      <c r="AL2695" s="1">
        <v>720</v>
      </c>
      <c r="AM2695" s="1">
        <v>1</v>
      </c>
      <c r="AN2695" s="1">
        <v>0</v>
      </c>
      <c r="AO2695" s="1">
        <v>0</v>
      </c>
      <c r="AP2695" s="1">
        <v>0</v>
      </c>
      <c r="AQ2695" s="1">
        <v>0</v>
      </c>
      <c r="AR2695" s="1">
        <v>500</v>
      </c>
      <c r="AS2695" s="1">
        <v>7107.3478762169443</v>
      </c>
      <c r="AT2695" s="1">
        <f>Table1[[#This Row],[รวมต้นทุนค่าเดินทาง]]+Table1[[#This Row],[รวมต้นทุนค่าซ่อม]]+Table1[[#This Row],[รวมค่าเสื่อม]]</f>
        <v>9788.0001391700462</v>
      </c>
      <c r="AU2695" s="1">
        <f t="shared" si="127"/>
        <v>5026.5629662053279</v>
      </c>
      <c r="AV2695" s="1" t="str" cm="1">
        <f t="array" ref="AV2695">IF(AC2695&lt;4, "เก็บ", IF(OR(AT2695 &lt; PERCENTILE(IF($AC$2:$AC$5092=AC2695, $AT$2:$AT$5092), 0.25) - 1.5 * (PERCENTILE(IF($AC$2:$AC$5092=AC2695, $AT$2:$AT$5092), 0.75) - PERCENTILE(IF($AC$2:$AC$5092=AC2695, $AT$2:$AT$5092), 0.25)), AT2695 &gt; PERCENTILE(IF($AC$2:$AC$5092=AC2695, $AT$2:$AT$5092), 0.75) + 1.5 * (PERCENTILE(IF($AC$2:$AC$5092=AC2695, $AT$2:$AT$5092), 0.75) - PERCENTILE(IF($AC$2:$AC$5092=AC2695, $AT$2:$AT$5092), 0.25))), "ตัด", "เก็บ"))</f>
        <v>เก็บ</v>
      </c>
      <c r="AW2695" s="1">
        <f t="shared" si="128"/>
        <v>5026.5629662053279</v>
      </c>
      <c r="AX2695" s="1">
        <v>4064.5059139663294</v>
      </c>
      <c r="AY2695" s="1">
        <v>2180.6522629531028</v>
      </c>
    </row>
    <row r="2696" spans="1:51" x14ac:dyDescent="0.2">
      <c r="A2696" s="3">
        <v>45805</v>
      </c>
      <c r="B2696">
        <v>45805</v>
      </c>
      <c r="C2696" t="s">
        <v>8594</v>
      </c>
      <c r="D2696" t="s">
        <v>66</v>
      </c>
      <c r="E2696" t="s">
        <v>129</v>
      </c>
      <c r="F2696" t="s">
        <v>683</v>
      </c>
      <c r="G2696" s="1">
        <v>0</v>
      </c>
      <c r="H2696" s="1">
        <v>0</v>
      </c>
      <c r="I2696" s="1">
        <v>500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  <c r="O2696" s="1">
        <v>500</v>
      </c>
      <c r="P2696" t="s">
        <v>8595</v>
      </c>
      <c r="Q2696" s="2">
        <v>244132</v>
      </c>
      <c r="R2696" t="s">
        <v>70</v>
      </c>
      <c r="S2696">
        <v>0</v>
      </c>
      <c r="T2696" t="s">
        <v>71</v>
      </c>
      <c r="U2696" t="s">
        <v>72</v>
      </c>
      <c r="V2696" s="1">
        <v>0</v>
      </c>
      <c r="W2696" s="1">
        <v>0</v>
      </c>
      <c r="X2696" s="1">
        <v>0</v>
      </c>
      <c r="AA2696" t="s">
        <v>58</v>
      </c>
      <c r="AB2696" s="1">
        <v>0</v>
      </c>
      <c r="AC2696" s="4">
        <f>IF(ISNUMBER(MATCH(AD2696, $AD$2:AD2695, 0)), INDEX($AC$2:AC2695, MATCH(AD2696, $AD$2:AD2695, 0)), MAX($AC$2:AC2695)+1)</f>
        <v>2</v>
      </c>
      <c r="AD2696" t="str">
        <f t="shared" ref="AD2696:AD2759" si="129">T2696&amp;"-"&amp;U2696</f>
        <v>เชียงใหม่-พุทธมณฑลสาย 5</v>
      </c>
      <c r="AE2696" t="s">
        <v>73</v>
      </c>
      <c r="AF2696" s="1">
        <v>0</v>
      </c>
      <c r="AG2696" s="1">
        <v>0</v>
      </c>
      <c r="AH2696" s="1">
        <v>0</v>
      </c>
      <c r="AI2696" t="s">
        <v>8596</v>
      </c>
      <c r="AJ2696" s="1">
        <v>1</v>
      </c>
      <c r="AK2696" s="1">
        <v>720</v>
      </c>
      <c r="AL2696" s="1">
        <v>720</v>
      </c>
      <c r="AM2696" s="1">
        <v>1</v>
      </c>
      <c r="AN2696" s="1">
        <v>0</v>
      </c>
      <c r="AO2696" s="1">
        <v>0</v>
      </c>
      <c r="AP2696" s="1">
        <v>0</v>
      </c>
      <c r="AQ2696" s="1">
        <v>0</v>
      </c>
      <c r="AR2696" s="1">
        <v>500</v>
      </c>
      <c r="AS2696" s="1">
        <v>850.8935824990557</v>
      </c>
      <c r="AT2696" s="1">
        <f>Table1[[#This Row],[รวมต้นทุนค่าเดินทาง]]+Table1[[#This Row],[รวมต้นทุนค่าซ่อม]]+Table1[[#This Row],[รวมค่าเสื่อม]]</f>
        <v>2914.2957838704019</v>
      </c>
      <c r="AU2696" s="1">
        <f t="shared" si="127"/>
        <v>5026.5629662053279</v>
      </c>
      <c r="AV2696" s="1" t="str" cm="1">
        <f t="array" ref="AV2696">IF(AC2696&lt;4, "เก็บ", IF(OR(AT2696 &lt; PERCENTILE(IF($AC$2:$AC$5092=AC2696, $AT$2:$AT$5092), 0.25) - 1.5 * (PERCENTILE(IF($AC$2:$AC$5092=AC2696, $AT$2:$AT$5092), 0.75) - PERCENTILE(IF($AC$2:$AC$5092=AC2696, $AT$2:$AT$5092), 0.25)), AT2696 &gt; PERCENTILE(IF($AC$2:$AC$5092=AC2696, $AT$2:$AT$5092), 0.75) + 1.5 * (PERCENTILE(IF($AC$2:$AC$5092=AC2696, $AT$2:$AT$5092), 0.75) - PERCENTILE(IF($AC$2:$AC$5092=AC2696, $AT$2:$AT$5092), 0.25))), "ตัด", "เก็บ"))</f>
        <v>เก็บ</v>
      </c>
      <c r="AW2696" s="1">
        <f t="shared" si="128"/>
        <v>5026.5629662053279</v>
      </c>
      <c r="AX2696" s="1">
        <v>4064.5059139663294</v>
      </c>
      <c r="AY2696" s="1">
        <v>1563.4022013713461</v>
      </c>
    </row>
    <row r="2697" spans="1:51" x14ac:dyDescent="0.2">
      <c r="A2697" s="3">
        <v>45805</v>
      </c>
      <c r="B2697">
        <v>45805</v>
      </c>
      <c r="C2697" t="s">
        <v>8597</v>
      </c>
      <c r="D2697" t="s">
        <v>51</v>
      </c>
      <c r="E2697" t="s">
        <v>61</v>
      </c>
      <c r="F2697" t="s">
        <v>80</v>
      </c>
      <c r="G2697" s="1">
        <v>2700</v>
      </c>
      <c r="H2697" s="1">
        <v>4393</v>
      </c>
      <c r="I2697" s="1">
        <v>1900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s="1">
        <v>4600</v>
      </c>
      <c r="P2697" t="s">
        <v>8598</v>
      </c>
      <c r="Q2697" s="2">
        <v>244133</v>
      </c>
      <c r="R2697" t="s">
        <v>55</v>
      </c>
      <c r="S2697">
        <v>0</v>
      </c>
      <c r="T2697" t="s">
        <v>56</v>
      </c>
      <c r="U2697" t="s">
        <v>57</v>
      </c>
      <c r="V2697" s="1">
        <v>2500</v>
      </c>
      <c r="W2697" s="1">
        <v>0</v>
      </c>
      <c r="X2697" s="1">
        <v>0</v>
      </c>
      <c r="AA2697" t="s">
        <v>58</v>
      </c>
      <c r="AB2697" s="1">
        <v>0</v>
      </c>
      <c r="AC2697" s="4">
        <f>IF(ISNUMBER(MATCH(AD2697, $AD$2:AD2696, 0)), INDEX($AC$2:AC2696, MATCH(AD2697, $AD$2:AD2696, 0)), MAX($AC$2:AC2696)+1)</f>
        <v>1</v>
      </c>
      <c r="AD2697" t="str">
        <f t="shared" si="129"/>
        <v>ท่าลี่-กองลอย</v>
      </c>
      <c r="AE2697" t="s">
        <v>55</v>
      </c>
      <c r="AF2697" s="1">
        <v>0</v>
      </c>
      <c r="AG2697" s="1">
        <v>0</v>
      </c>
      <c r="AH2697" s="1">
        <v>0</v>
      </c>
      <c r="AI2697" t="s">
        <v>8599</v>
      </c>
      <c r="AJ2697" s="1">
        <v>1</v>
      </c>
      <c r="AK2697" s="1">
        <v>0</v>
      </c>
      <c r="AL2697" s="1">
        <v>0</v>
      </c>
      <c r="AM2697" s="1">
        <v>0</v>
      </c>
      <c r="AN2697" s="1">
        <v>0</v>
      </c>
      <c r="AO2697" s="1">
        <v>0</v>
      </c>
      <c r="AP2697" s="1">
        <v>0</v>
      </c>
      <c r="AQ2697" s="1">
        <v>0</v>
      </c>
      <c r="AR2697" s="1">
        <v>11493</v>
      </c>
      <c r="AS2697" s="1">
        <v>14.266666666666667</v>
      </c>
      <c r="AT2697" s="1">
        <f>Table1[[#This Row],[รวมต้นทุนค่าเดินทาง]]+Table1[[#This Row],[รวมต้นทุนค่าซ่อม]]+Table1[[#This Row],[รวมค่าเสื่อม]]</f>
        <v>13254.161076604554</v>
      </c>
      <c r="AU2697" s="1">
        <f t="shared" si="127"/>
        <v>13953.293816562818</v>
      </c>
      <c r="AV2697" s="1" t="str" cm="1">
        <f t="array" ref="AV2697">IF(AC2697&lt;4, "เก็บ", IF(OR(AT2697 &lt; PERCENTILE(IF($AC$2:$AC$5092=AC2697, $AT$2:$AT$5092), 0.25) - 1.5 * (PERCENTILE(IF($AC$2:$AC$5092=AC2697, $AT$2:$AT$5092), 0.75) - PERCENTILE(IF($AC$2:$AC$5092=AC2697, $AT$2:$AT$5092), 0.25)), AT2697 &gt; PERCENTILE(IF($AC$2:$AC$5092=AC2697, $AT$2:$AT$5092), 0.75) + 1.5 * (PERCENTILE(IF($AC$2:$AC$5092=AC2697, $AT$2:$AT$5092), 0.75) - PERCENTILE(IF($AC$2:$AC$5092=AC2697, $AT$2:$AT$5092), 0.25))), "ตัด", "เก็บ"))</f>
        <v>เก็บ</v>
      </c>
      <c r="AW2697" s="1">
        <f t="shared" si="128"/>
        <v>13953.293816562818</v>
      </c>
      <c r="AX2697" s="1">
        <v>14426.372718098486</v>
      </c>
      <c r="AY2697" s="1">
        <v>1746.8944099378882</v>
      </c>
    </row>
    <row r="2698" spans="1:51" x14ac:dyDescent="0.2">
      <c r="A2698" s="3">
        <v>45805</v>
      </c>
      <c r="B2698">
        <v>45805</v>
      </c>
      <c r="C2698" t="s">
        <v>8600</v>
      </c>
      <c r="D2698" t="s">
        <v>66</v>
      </c>
      <c r="E2698" t="s">
        <v>184</v>
      </c>
      <c r="F2698" t="s">
        <v>1060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  <c r="P2698" t="s">
        <v>8601</v>
      </c>
      <c r="Q2698" s="2">
        <v>244132</v>
      </c>
      <c r="R2698" t="s">
        <v>55</v>
      </c>
      <c r="S2698">
        <v>0</v>
      </c>
      <c r="T2698" t="s">
        <v>87</v>
      </c>
      <c r="U2698" t="s">
        <v>71</v>
      </c>
      <c r="V2698" s="1">
        <v>0</v>
      </c>
      <c r="W2698" s="1">
        <v>1266</v>
      </c>
      <c r="X2698" s="1">
        <v>0</v>
      </c>
      <c r="Y2698" t="s">
        <v>87</v>
      </c>
      <c r="Z2698" t="s">
        <v>71</v>
      </c>
      <c r="AA2698" t="s">
        <v>177</v>
      </c>
      <c r="AB2698" s="1">
        <v>0</v>
      </c>
      <c r="AC2698" s="4">
        <f>IF(ISNUMBER(MATCH(AD2698, $AD$2:AD2697, 0)), INDEX($AC$2:AC2697, MATCH(AD2698, $AD$2:AD2697, 0)), MAX($AC$2:AC2697)+1)</f>
        <v>6</v>
      </c>
      <c r="AD2698" t="str">
        <f t="shared" si="129"/>
        <v>เชียงราย-เชียงใหม่</v>
      </c>
      <c r="AE2698" t="s">
        <v>55</v>
      </c>
      <c r="AF2698" s="1">
        <v>0</v>
      </c>
      <c r="AG2698" s="1">
        <v>0</v>
      </c>
      <c r="AH2698" s="1">
        <v>0</v>
      </c>
      <c r="AI2698" t="s">
        <v>8602</v>
      </c>
      <c r="AJ2698" s="1">
        <v>1</v>
      </c>
      <c r="AK2698" s="1">
        <v>0</v>
      </c>
      <c r="AL2698" s="1">
        <v>0</v>
      </c>
      <c r="AM2698" s="1">
        <v>0</v>
      </c>
      <c r="AN2698" s="1">
        <v>0</v>
      </c>
      <c r="AO2698" s="1">
        <v>0</v>
      </c>
      <c r="AP2698" s="1">
        <v>0</v>
      </c>
      <c r="AQ2698" s="1">
        <v>0</v>
      </c>
      <c r="AR2698" s="1">
        <v>1266</v>
      </c>
      <c r="AS2698" s="1">
        <v>3096.6464285714287</v>
      </c>
      <c r="AT2698" s="1">
        <f>Table1[[#This Row],[รวมต้นทุนค่าเดินทาง]]+Table1[[#This Row],[รวมต้นทุนค่าซ่อม]]+Table1[[#This Row],[รวมค่าเสื่อม]]</f>
        <v>5804.9541208791206</v>
      </c>
      <c r="AU2698" s="1">
        <f t="shared" si="127"/>
        <v>4428.3346813776061</v>
      </c>
      <c r="AV2698" s="1" t="str" cm="1">
        <f t="array" ref="AV2698">IF(AC2698&lt;4, "เก็บ", IF(OR(AT2698 &lt; PERCENTILE(IF($AC$2:$AC$5092=AC2698, $AT$2:$AT$5092), 0.25) - 1.5 * (PERCENTILE(IF($AC$2:$AC$5092=AC2698, $AT$2:$AT$5092), 0.75) - PERCENTILE(IF($AC$2:$AC$5092=AC2698, $AT$2:$AT$5092), 0.25)), AT2698 &gt; PERCENTILE(IF($AC$2:$AC$5092=AC2698, $AT$2:$AT$5092), 0.75) + 1.5 * (PERCENTILE(IF($AC$2:$AC$5092=AC2698, $AT$2:$AT$5092), 0.75) - PERCENTILE(IF($AC$2:$AC$5092=AC2698, $AT$2:$AT$5092), 0.25))), "ตัด", "เก็บ"))</f>
        <v>เก็บ</v>
      </c>
      <c r="AW2698" s="1">
        <f t="shared" si="128"/>
        <v>3873.7679454274344</v>
      </c>
      <c r="AX2698" s="1">
        <v>2781.4385174989698</v>
      </c>
      <c r="AY2698" s="1">
        <v>1442.3076923076924</v>
      </c>
    </row>
    <row r="2699" spans="1:51" x14ac:dyDescent="0.2">
      <c r="A2699" s="3">
        <v>45805</v>
      </c>
      <c r="B2699">
        <v>45805</v>
      </c>
      <c r="C2699" t="s">
        <v>8603</v>
      </c>
      <c r="D2699" t="s">
        <v>66</v>
      </c>
      <c r="E2699" t="s">
        <v>84</v>
      </c>
      <c r="F2699" t="s">
        <v>1068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  <c r="M2699" s="1">
        <v>0</v>
      </c>
      <c r="N2699" s="1">
        <v>0</v>
      </c>
      <c r="O2699" s="1">
        <v>0</v>
      </c>
      <c r="P2699" t="s">
        <v>8604</v>
      </c>
      <c r="Q2699" s="2">
        <v>244132</v>
      </c>
      <c r="R2699" t="s">
        <v>55</v>
      </c>
      <c r="S2699">
        <v>0</v>
      </c>
      <c r="T2699" t="s">
        <v>87</v>
      </c>
      <c r="U2699" t="s">
        <v>71</v>
      </c>
      <c r="V2699" s="1">
        <v>0</v>
      </c>
      <c r="W2699" s="1">
        <v>1201</v>
      </c>
      <c r="X2699" s="1">
        <v>0</v>
      </c>
      <c r="Y2699" t="s">
        <v>87</v>
      </c>
      <c r="Z2699" t="s">
        <v>71</v>
      </c>
      <c r="AA2699" t="s">
        <v>4653</v>
      </c>
      <c r="AB2699" s="1">
        <v>0</v>
      </c>
      <c r="AC2699" s="4">
        <f>IF(ISNUMBER(MATCH(AD2699, $AD$2:AD2698, 0)), INDEX($AC$2:AC2698, MATCH(AD2699, $AD$2:AD2698, 0)), MAX($AC$2:AC2698)+1)</f>
        <v>6</v>
      </c>
      <c r="AD2699" t="str">
        <f t="shared" si="129"/>
        <v>เชียงราย-เชียงใหม่</v>
      </c>
      <c r="AE2699" t="s">
        <v>55</v>
      </c>
      <c r="AF2699" s="1">
        <v>0</v>
      </c>
      <c r="AG2699" s="1">
        <v>0</v>
      </c>
      <c r="AH2699" s="1">
        <v>0</v>
      </c>
      <c r="AI2699" t="s">
        <v>8605</v>
      </c>
      <c r="AJ2699" s="1">
        <v>1</v>
      </c>
      <c r="AK2699" s="1">
        <v>0</v>
      </c>
      <c r="AL2699" s="1">
        <v>0</v>
      </c>
      <c r="AM2699" s="1">
        <v>0</v>
      </c>
      <c r="AN2699" s="1">
        <v>0</v>
      </c>
      <c r="AO2699" s="1">
        <v>0</v>
      </c>
      <c r="AP2699" s="1">
        <v>0</v>
      </c>
      <c r="AQ2699" s="1">
        <v>0</v>
      </c>
      <c r="AR2699" s="1">
        <v>1201</v>
      </c>
      <c r="AS2699" s="1">
        <v>2671.6715435606056</v>
      </c>
      <c r="AT2699" s="1">
        <f>Table1[[#This Row],[รวมต้นทุนค่าเดินทาง]]+Table1[[#This Row],[รวมต้นทุนค่าซ่อม]]+Table1[[#This Row],[รวมค่าเสื่อม]]</f>
        <v>5170.7484666375285</v>
      </c>
      <c r="AU2699" s="1">
        <f t="shared" si="127"/>
        <v>4428.3346813776061</v>
      </c>
      <c r="AV2699" s="1" t="str" cm="1">
        <f t="array" ref="AV2699">IF(AC2699&lt;4, "เก็บ", IF(OR(AT2699 &lt; PERCENTILE(IF($AC$2:$AC$5092=AC2699, $AT$2:$AT$5092), 0.25) - 1.5 * (PERCENTILE(IF($AC$2:$AC$5092=AC2699, $AT$2:$AT$5092), 0.75) - PERCENTILE(IF($AC$2:$AC$5092=AC2699, $AT$2:$AT$5092), 0.25)), AT2699 &gt; PERCENTILE(IF($AC$2:$AC$5092=AC2699, $AT$2:$AT$5092), 0.75) + 1.5 * (PERCENTILE(IF($AC$2:$AC$5092=AC2699, $AT$2:$AT$5092), 0.75) - PERCENTILE(IF($AC$2:$AC$5092=AC2699, $AT$2:$AT$5092), 0.25))), "ตัด", "เก็บ"))</f>
        <v>เก็บ</v>
      </c>
      <c r="AW2699" s="1">
        <f t="shared" si="128"/>
        <v>3873.7679454274344</v>
      </c>
      <c r="AX2699" s="1">
        <v>2781.4385174989698</v>
      </c>
      <c r="AY2699" s="1">
        <v>1298.0769230769231</v>
      </c>
    </row>
    <row r="2700" spans="1:51" x14ac:dyDescent="0.2">
      <c r="A2700" s="3">
        <v>45806</v>
      </c>
      <c r="B2700">
        <v>45806</v>
      </c>
      <c r="C2700" t="s">
        <v>8606</v>
      </c>
      <c r="D2700" t="s">
        <v>66</v>
      </c>
      <c r="E2700" t="s">
        <v>67</v>
      </c>
      <c r="F2700" t="s">
        <v>232</v>
      </c>
      <c r="G2700" s="1">
        <v>909</v>
      </c>
      <c r="H2700" s="1">
        <v>0</v>
      </c>
      <c r="I2700" s="1">
        <v>400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  <c r="O2700" s="1">
        <v>1309</v>
      </c>
      <c r="P2700" t="s">
        <v>8607</v>
      </c>
      <c r="Q2700" s="2">
        <v>244133</v>
      </c>
      <c r="R2700" t="s">
        <v>70</v>
      </c>
      <c r="S2700">
        <v>0</v>
      </c>
      <c r="T2700" t="s">
        <v>254</v>
      </c>
      <c r="U2700" t="s">
        <v>161</v>
      </c>
      <c r="V2700" s="1">
        <v>0</v>
      </c>
      <c r="W2700" s="1">
        <v>0</v>
      </c>
      <c r="X2700" s="1">
        <v>0</v>
      </c>
      <c r="AA2700" t="s">
        <v>58</v>
      </c>
      <c r="AB2700" s="1">
        <v>0</v>
      </c>
      <c r="AC2700" s="4">
        <f>IF(ISNUMBER(MATCH(AD2700, $AD$2:AD2699, 0)), INDEX($AC$2:AC2699, MATCH(AD2700, $AD$2:AD2699, 0)), MAX($AC$2:AC2699)+1)</f>
        <v>11</v>
      </c>
      <c r="AD2700" t="str">
        <f t="shared" si="129"/>
        <v>ลำปาง-พุทธมณฑลสาย 2</v>
      </c>
      <c r="AE2700" t="s">
        <v>73</v>
      </c>
      <c r="AF2700" s="1">
        <v>0</v>
      </c>
      <c r="AG2700" s="1">
        <v>0</v>
      </c>
      <c r="AH2700" s="1">
        <v>0</v>
      </c>
      <c r="AI2700" t="s">
        <v>8608</v>
      </c>
      <c r="AJ2700" s="1">
        <v>1</v>
      </c>
      <c r="AK2700" s="1">
        <v>720</v>
      </c>
      <c r="AL2700" s="1">
        <v>720</v>
      </c>
      <c r="AM2700" s="1">
        <v>1</v>
      </c>
      <c r="AN2700" s="1">
        <v>0</v>
      </c>
      <c r="AO2700" s="1">
        <v>0</v>
      </c>
      <c r="AP2700" s="1">
        <v>0</v>
      </c>
      <c r="AQ2700" s="1">
        <v>0</v>
      </c>
      <c r="AR2700" s="1">
        <v>1309</v>
      </c>
      <c r="AS2700" s="1">
        <v>1975.268444494372</v>
      </c>
      <c r="AT2700" s="1">
        <f>Table1[[#This Row],[รวมต้นทุนค่าเดินทาง]]+Table1[[#This Row],[รวมต้นทุนค่าซ่อม]]+Table1[[#This Row],[รวมค่าเสื่อม]]</f>
        <v>5860.0260202519476</v>
      </c>
      <c r="AU2700" s="1">
        <f t="shared" si="127"/>
        <v>4930.4097489270907</v>
      </c>
      <c r="AV2700" s="1" t="str" cm="1">
        <f t="array" ref="AV2700">IF(AC2700&lt;4, "เก็บ", IF(OR(AT2700 &lt; PERCENTILE(IF($AC$2:$AC$5092=AC2700, $AT$2:$AT$5092), 0.25) - 1.5 * (PERCENTILE(IF($AC$2:$AC$5092=AC2700, $AT$2:$AT$5092), 0.75) - PERCENTILE(IF($AC$2:$AC$5092=AC2700, $AT$2:$AT$5092), 0.25)), AT2700 &gt; PERCENTILE(IF($AC$2:$AC$5092=AC2700, $AT$2:$AT$5092), 0.75) + 1.5 * (PERCENTILE(IF($AC$2:$AC$5092=AC2700, $AT$2:$AT$5092), 0.75) - PERCENTILE(IF($AC$2:$AC$5092=AC2700, $AT$2:$AT$5092), 0.25))), "ตัด", "เก็บ"))</f>
        <v>เก็บ</v>
      </c>
      <c r="AW2700" s="1">
        <f t="shared" si="128"/>
        <v>4496.4734610911819</v>
      </c>
      <c r="AX2700" s="1">
        <v>2927.9145864762854</v>
      </c>
      <c r="AY2700" s="1">
        <v>2575.757575757576</v>
      </c>
    </row>
    <row r="2701" spans="1:51" x14ac:dyDescent="0.2">
      <c r="A2701" s="3">
        <v>45806</v>
      </c>
      <c r="B2701">
        <v>45806</v>
      </c>
      <c r="C2701" t="s">
        <v>8609</v>
      </c>
      <c r="D2701" t="s">
        <v>66</v>
      </c>
      <c r="E2701" t="s">
        <v>124</v>
      </c>
      <c r="F2701" t="s">
        <v>224</v>
      </c>
      <c r="G2701" s="1">
        <v>909</v>
      </c>
      <c r="H2701" s="1">
        <v>0</v>
      </c>
      <c r="I2701" s="1">
        <v>400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>
        <v>1309</v>
      </c>
      <c r="P2701" t="s">
        <v>8610</v>
      </c>
      <c r="Q2701" s="2">
        <v>244133</v>
      </c>
      <c r="R2701" t="s">
        <v>70</v>
      </c>
      <c r="S2701">
        <v>0</v>
      </c>
      <c r="T2701" t="s">
        <v>254</v>
      </c>
      <c r="U2701" t="s">
        <v>161</v>
      </c>
      <c r="V2701" s="1">
        <v>0</v>
      </c>
      <c r="W2701" s="1">
        <v>0</v>
      </c>
      <c r="X2701" s="1">
        <v>0</v>
      </c>
      <c r="AA2701" t="s">
        <v>58</v>
      </c>
      <c r="AB2701" s="1">
        <v>0</v>
      </c>
      <c r="AC2701" s="4">
        <f>IF(ISNUMBER(MATCH(AD2701, $AD$2:AD2700, 0)), INDEX($AC$2:AC2700, MATCH(AD2701, $AD$2:AD2700, 0)), MAX($AC$2:AC2700)+1)</f>
        <v>11</v>
      </c>
      <c r="AD2701" t="str">
        <f t="shared" si="129"/>
        <v>ลำปาง-พุทธมณฑลสาย 2</v>
      </c>
      <c r="AE2701" t="s">
        <v>73</v>
      </c>
      <c r="AF2701" s="1">
        <v>0</v>
      </c>
      <c r="AG2701" s="1">
        <v>0</v>
      </c>
      <c r="AH2701" s="1">
        <v>0</v>
      </c>
      <c r="AI2701" t="s">
        <v>8611</v>
      </c>
      <c r="AJ2701" s="1">
        <v>1</v>
      </c>
      <c r="AK2701" s="1">
        <v>720</v>
      </c>
      <c r="AL2701" s="1">
        <v>720</v>
      </c>
      <c r="AM2701" s="1">
        <v>1</v>
      </c>
      <c r="AN2701" s="1">
        <v>0</v>
      </c>
      <c r="AO2701" s="1">
        <v>0</v>
      </c>
      <c r="AP2701" s="1">
        <v>0</v>
      </c>
      <c r="AQ2701" s="1">
        <v>0</v>
      </c>
      <c r="AR2701" s="1">
        <v>1309</v>
      </c>
      <c r="AS2701" s="1">
        <v>4113.4145551617739</v>
      </c>
      <c r="AT2701" s="1">
        <f>Table1[[#This Row],[รวมต้นทุนค่าเดินทาง]]+Table1[[#This Row],[รวมต้นทุนค่าซ่อม]]+Table1[[#This Row],[รวมค่าเสื่อม]]</f>
        <v>8037.6319464661219</v>
      </c>
      <c r="AU2701" s="1">
        <f t="shared" si="127"/>
        <v>4930.4097489270907</v>
      </c>
      <c r="AV2701" s="1" t="str" cm="1">
        <f t="array" ref="AV2701">IF(AC2701&lt;4, "เก็บ", IF(OR(AT2701 &lt; PERCENTILE(IF($AC$2:$AC$5092=AC2701, $AT$2:$AT$5092), 0.25) - 1.5 * (PERCENTILE(IF($AC$2:$AC$5092=AC2701, $AT$2:$AT$5092), 0.75) - PERCENTILE(IF($AC$2:$AC$5092=AC2701, $AT$2:$AT$5092), 0.25)), AT2701 &gt; PERCENTILE(IF($AC$2:$AC$5092=AC2701, $AT$2:$AT$5092), 0.75) + 1.5 * (PERCENTILE(IF($AC$2:$AC$5092=AC2701, $AT$2:$AT$5092), 0.75) - PERCENTILE(IF($AC$2:$AC$5092=AC2701, $AT$2:$AT$5092), 0.25))), "ตัด", "เก็บ"))</f>
        <v>เก็บ</v>
      </c>
      <c r="AW2701" s="1">
        <f t="shared" si="128"/>
        <v>4496.4734610911819</v>
      </c>
      <c r="AX2701" s="1">
        <v>2927.9145864762854</v>
      </c>
      <c r="AY2701" s="1">
        <v>2615.217391304348</v>
      </c>
    </row>
    <row r="2702" spans="1:51" x14ac:dyDescent="0.2">
      <c r="A2702" s="3">
        <v>45806</v>
      </c>
      <c r="B2702">
        <v>45806</v>
      </c>
      <c r="C2702" t="s">
        <v>8612</v>
      </c>
      <c r="D2702" t="s">
        <v>66</v>
      </c>
      <c r="E2702" t="s">
        <v>124</v>
      </c>
      <c r="F2702" t="s">
        <v>388</v>
      </c>
      <c r="G2702" s="1">
        <v>909</v>
      </c>
      <c r="H2702" s="1">
        <v>0</v>
      </c>
      <c r="I2702" s="1">
        <v>400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s="1">
        <v>1309</v>
      </c>
      <c r="P2702" t="s">
        <v>8613</v>
      </c>
      <c r="Q2702" s="2">
        <v>244133</v>
      </c>
      <c r="R2702" t="s">
        <v>70</v>
      </c>
      <c r="S2702">
        <v>0</v>
      </c>
      <c r="T2702" t="s">
        <v>254</v>
      </c>
      <c r="U2702" t="s">
        <v>161</v>
      </c>
      <c r="V2702" s="1">
        <v>0</v>
      </c>
      <c r="W2702" s="1">
        <v>0</v>
      </c>
      <c r="X2702" s="1">
        <v>0</v>
      </c>
      <c r="AA2702" t="s">
        <v>58</v>
      </c>
      <c r="AB2702" s="1">
        <v>0</v>
      </c>
      <c r="AC2702" s="4">
        <f>IF(ISNUMBER(MATCH(AD2702, $AD$2:AD2701, 0)), INDEX($AC$2:AC2701, MATCH(AD2702, $AD$2:AD2701, 0)), MAX($AC$2:AC2701)+1)</f>
        <v>11</v>
      </c>
      <c r="AD2702" t="str">
        <f t="shared" si="129"/>
        <v>ลำปาง-พุทธมณฑลสาย 2</v>
      </c>
      <c r="AE2702" t="s">
        <v>73</v>
      </c>
      <c r="AF2702" s="1">
        <v>0</v>
      </c>
      <c r="AG2702" s="1">
        <v>0</v>
      </c>
      <c r="AH2702" s="1">
        <v>0</v>
      </c>
      <c r="AI2702" t="s">
        <v>8614</v>
      </c>
      <c r="AJ2702" s="1">
        <v>1</v>
      </c>
      <c r="AK2702" s="1">
        <v>720</v>
      </c>
      <c r="AL2702" s="1">
        <v>720</v>
      </c>
      <c r="AM2702" s="1">
        <v>1</v>
      </c>
      <c r="AN2702" s="1">
        <v>0</v>
      </c>
      <c r="AO2702" s="1">
        <v>0</v>
      </c>
      <c r="AP2702" s="1">
        <v>0</v>
      </c>
      <c r="AQ2702" s="1">
        <v>0</v>
      </c>
      <c r="AR2702" s="1">
        <v>1309</v>
      </c>
      <c r="AS2702" s="1">
        <v>1380.9844673789016</v>
      </c>
      <c r="AT2702" s="1">
        <f>Table1[[#This Row],[รวมต้นทุนค่าเดินทาง]]+Table1[[#This Row],[รวมต้นทุนค่าซ่อม]]+Table1[[#This Row],[รวมค่าเสื่อม]]</f>
        <v>5263.4917617088759</v>
      </c>
      <c r="AU2702" s="1">
        <f t="shared" si="127"/>
        <v>4930.4097489270907</v>
      </c>
      <c r="AV2702" s="1" t="str" cm="1">
        <f t="array" ref="AV2702">IF(AC2702&lt;4, "เก็บ", IF(OR(AT2702 &lt; PERCENTILE(IF($AC$2:$AC$5092=AC2702, $AT$2:$AT$5092), 0.25) - 1.5 * (PERCENTILE(IF($AC$2:$AC$5092=AC2702, $AT$2:$AT$5092), 0.75) - PERCENTILE(IF($AC$2:$AC$5092=AC2702, $AT$2:$AT$5092), 0.25)), AT2702 &gt; PERCENTILE(IF($AC$2:$AC$5092=AC2702, $AT$2:$AT$5092), 0.75) + 1.5 * (PERCENTILE(IF($AC$2:$AC$5092=AC2702, $AT$2:$AT$5092), 0.75) - PERCENTILE(IF($AC$2:$AC$5092=AC2702, $AT$2:$AT$5092), 0.25))), "ตัด", "เก็บ"))</f>
        <v>เก็บ</v>
      </c>
      <c r="AW2702" s="1">
        <f t="shared" si="128"/>
        <v>4496.4734610911819</v>
      </c>
      <c r="AX2702" s="1">
        <v>2927.9145864762854</v>
      </c>
      <c r="AY2702" s="1">
        <v>2573.5072943299747</v>
      </c>
    </row>
    <row r="2703" spans="1:51" x14ac:dyDescent="0.2">
      <c r="A2703" s="3">
        <v>45806</v>
      </c>
      <c r="B2703">
        <v>45806</v>
      </c>
      <c r="C2703" t="s">
        <v>8615</v>
      </c>
      <c r="D2703" t="s">
        <v>66</v>
      </c>
      <c r="E2703" t="s">
        <v>67</v>
      </c>
      <c r="F2703" t="s">
        <v>236</v>
      </c>
      <c r="G2703" s="1">
        <v>0</v>
      </c>
      <c r="H2703" s="1">
        <v>909</v>
      </c>
      <c r="I2703" s="1">
        <v>400</v>
      </c>
      <c r="J2703" s="1">
        <v>0</v>
      </c>
      <c r="K2703" s="1">
        <v>0</v>
      </c>
      <c r="L2703" s="1">
        <v>0</v>
      </c>
      <c r="M2703" s="1">
        <v>0</v>
      </c>
      <c r="N2703" s="1">
        <v>0</v>
      </c>
      <c r="O2703" s="1">
        <v>400</v>
      </c>
      <c r="P2703" t="s">
        <v>8616</v>
      </c>
      <c r="Q2703" s="2">
        <v>244133</v>
      </c>
      <c r="R2703" t="s">
        <v>70</v>
      </c>
      <c r="S2703">
        <v>0</v>
      </c>
      <c r="T2703" t="s">
        <v>254</v>
      </c>
      <c r="U2703" t="s">
        <v>161</v>
      </c>
      <c r="V2703" s="1">
        <v>0</v>
      </c>
      <c r="W2703" s="1">
        <v>0</v>
      </c>
      <c r="X2703" s="1">
        <v>0</v>
      </c>
      <c r="AA2703" t="s">
        <v>58</v>
      </c>
      <c r="AB2703" s="1">
        <v>0</v>
      </c>
      <c r="AC2703" s="4">
        <f>IF(ISNUMBER(MATCH(AD2703, $AD$2:AD2702, 0)), INDEX($AC$2:AC2702, MATCH(AD2703, $AD$2:AD2702, 0)), MAX($AC$2:AC2702)+1)</f>
        <v>11</v>
      </c>
      <c r="AD2703" t="str">
        <f t="shared" si="129"/>
        <v>ลำปาง-พุทธมณฑลสาย 2</v>
      </c>
      <c r="AE2703" t="s">
        <v>73</v>
      </c>
      <c r="AF2703" s="1">
        <v>0</v>
      </c>
      <c r="AG2703" s="1">
        <v>0</v>
      </c>
      <c r="AH2703" s="1">
        <v>0</v>
      </c>
      <c r="AI2703" t="s">
        <v>8617</v>
      </c>
      <c r="AJ2703" s="1">
        <v>1</v>
      </c>
      <c r="AK2703" s="1">
        <v>720</v>
      </c>
      <c r="AL2703" s="1">
        <v>720</v>
      </c>
      <c r="AM2703" s="1">
        <v>1</v>
      </c>
      <c r="AN2703" s="1">
        <v>0</v>
      </c>
      <c r="AO2703" s="1">
        <v>0</v>
      </c>
      <c r="AP2703" s="1">
        <v>0</v>
      </c>
      <c r="AQ2703" s="1">
        <v>0</v>
      </c>
      <c r="AR2703" s="1">
        <v>1309</v>
      </c>
      <c r="AS2703" s="1">
        <v>766.87903735477983</v>
      </c>
      <c r="AT2703" s="1">
        <f>Table1[[#This Row],[รวมต้นทุนค่าเดินทาง]]+Table1[[#This Row],[รวมต้นทุนค่าซ่อม]]+Table1[[#This Row],[รวมค่าเสื่อม]]</f>
        <v>4341.2937669853163</v>
      </c>
      <c r="AU2703" s="1">
        <f t="shared" si="127"/>
        <v>4930.4097489270907</v>
      </c>
      <c r="AV2703" s="1" t="str" cm="1">
        <f t="array" ref="AV2703">IF(AC2703&lt;4, "เก็บ", IF(OR(AT2703 &lt; PERCENTILE(IF($AC$2:$AC$5092=AC2703, $AT$2:$AT$5092), 0.25) - 1.5 * (PERCENTILE(IF($AC$2:$AC$5092=AC2703, $AT$2:$AT$5092), 0.75) - PERCENTILE(IF($AC$2:$AC$5092=AC2703, $AT$2:$AT$5092), 0.25)), AT2703 &gt; PERCENTILE(IF($AC$2:$AC$5092=AC2703, $AT$2:$AT$5092), 0.75) + 1.5 * (PERCENTILE(IF($AC$2:$AC$5092=AC2703, $AT$2:$AT$5092), 0.75) - PERCENTILE(IF($AC$2:$AC$5092=AC2703, $AT$2:$AT$5092), 0.25))), "ตัด", "เก็บ"))</f>
        <v>เก็บ</v>
      </c>
      <c r="AW2703" s="1">
        <f t="shared" si="128"/>
        <v>4496.4734610911819</v>
      </c>
      <c r="AX2703" s="1">
        <v>2927.9145864762854</v>
      </c>
      <c r="AY2703" s="1">
        <v>2265.4147296305359</v>
      </c>
    </row>
    <row r="2704" spans="1:51" x14ac:dyDescent="0.2">
      <c r="A2704" s="3">
        <v>45806</v>
      </c>
      <c r="B2704">
        <v>45806</v>
      </c>
      <c r="C2704" t="s">
        <v>8618</v>
      </c>
      <c r="D2704" t="s">
        <v>66</v>
      </c>
      <c r="E2704" t="s">
        <v>67</v>
      </c>
      <c r="F2704" t="s">
        <v>180</v>
      </c>
      <c r="G2704" s="1">
        <v>0</v>
      </c>
      <c r="H2704" s="1">
        <v>909</v>
      </c>
      <c r="I2704" s="1">
        <v>400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>
        <v>400</v>
      </c>
      <c r="P2704" t="s">
        <v>8619</v>
      </c>
      <c r="Q2704" s="2">
        <v>244133</v>
      </c>
      <c r="R2704" t="s">
        <v>70</v>
      </c>
      <c r="S2704">
        <v>0</v>
      </c>
      <c r="T2704" t="s">
        <v>254</v>
      </c>
      <c r="U2704" t="s">
        <v>93</v>
      </c>
      <c r="V2704" s="1">
        <v>0</v>
      </c>
      <c r="W2704" s="1">
        <v>0</v>
      </c>
      <c r="X2704" s="1">
        <v>0</v>
      </c>
      <c r="AA2704" t="s">
        <v>58</v>
      </c>
      <c r="AB2704" s="1">
        <v>0</v>
      </c>
      <c r="AC2704" s="4">
        <f>IF(ISNUMBER(MATCH(AD2704, $AD$2:AD2703, 0)), INDEX($AC$2:AC2703, MATCH(AD2704, $AD$2:AD2703, 0)), MAX($AC$2:AC2703)+1)</f>
        <v>14</v>
      </c>
      <c r="AD2704" t="str">
        <f t="shared" si="129"/>
        <v>ลำปาง-ตลาดไท</v>
      </c>
      <c r="AE2704" t="s">
        <v>73</v>
      </c>
      <c r="AF2704" s="1">
        <v>0</v>
      </c>
      <c r="AG2704" s="1">
        <v>0</v>
      </c>
      <c r="AH2704" s="1">
        <v>0</v>
      </c>
      <c r="AI2704" t="s">
        <v>8620</v>
      </c>
      <c r="AJ2704" s="1">
        <v>1</v>
      </c>
      <c r="AK2704" s="1">
        <v>720</v>
      </c>
      <c r="AL2704" s="1">
        <v>720</v>
      </c>
      <c r="AM2704" s="1">
        <v>1</v>
      </c>
      <c r="AN2704" s="1">
        <v>0</v>
      </c>
      <c r="AO2704" s="1">
        <v>0</v>
      </c>
      <c r="AP2704" s="1">
        <v>0</v>
      </c>
      <c r="AQ2704" s="1">
        <v>0</v>
      </c>
      <c r="AR2704" s="1">
        <v>1309</v>
      </c>
      <c r="AS2704" s="1">
        <v>1371.5017760742696</v>
      </c>
      <c r="AT2704" s="1">
        <f>Table1[[#This Row],[รวมต้นทุนค่าเดินทาง]]+Table1[[#This Row],[รวมต้นทุนค่าซ่อม]]+Table1[[#This Row],[รวมค่าเสื่อม]]</f>
        <v>5346.1527096842274</v>
      </c>
      <c r="AU2704" s="1" t="e">
        <f t="shared" si="127"/>
        <v>#N/A</v>
      </c>
      <c r="AV2704" s="1" t="e" cm="1">
        <f t="array" ref="AV2704">IF(AC2704&lt;4, "เก็บ", IF(OR(AT2704 &lt; PERCENTILE(IF($AC$2:$AC$5092=AC2704, $AT$2:$AT$5092), 0.25) - 1.5 * (PERCENTILE(IF($AC$2:$AC$5092=AC2704, $AT$2:$AT$5092), 0.75) - PERCENTILE(IF($AC$2:$AC$5092=AC2704, $AT$2:$AT$5092), 0.25)), AT2704 &gt; PERCENTILE(IF($AC$2:$AC$5092=AC2704, $AT$2:$AT$5092), 0.75) + 1.5 * (PERCENTILE(IF($AC$2:$AC$5092=AC2704, $AT$2:$AT$5092), 0.75) - PERCENTILE(IF($AC$2:$AC$5092=AC2704, $AT$2:$AT$5092), 0.25))), "ตัด", "เก็บ"))</f>
        <v>#N/A</v>
      </c>
      <c r="AW2704" s="1" t="e">
        <f t="shared" si="128"/>
        <v>#DIV/0!</v>
      </c>
      <c r="AX2704" s="1">
        <v>2411.9362516169685</v>
      </c>
      <c r="AY2704" s="1">
        <v>2665.6509336099584</v>
      </c>
    </row>
    <row r="2705" spans="1:51" x14ac:dyDescent="0.2">
      <c r="A2705" s="3">
        <v>45806</v>
      </c>
      <c r="B2705">
        <v>45806</v>
      </c>
      <c r="C2705" t="s">
        <v>8621</v>
      </c>
      <c r="D2705" t="s">
        <v>66</v>
      </c>
      <c r="E2705" t="s">
        <v>84</v>
      </c>
      <c r="F2705" t="s">
        <v>633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  <c r="L2705" s="1">
        <v>0</v>
      </c>
      <c r="M2705" s="1">
        <v>0</v>
      </c>
      <c r="N2705" s="1">
        <v>747</v>
      </c>
      <c r="O2705" s="1">
        <v>747</v>
      </c>
      <c r="P2705" t="s">
        <v>8622</v>
      </c>
      <c r="Q2705" s="2">
        <v>244133</v>
      </c>
      <c r="R2705" t="s">
        <v>55</v>
      </c>
      <c r="S2705">
        <v>0</v>
      </c>
      <c r="T2705" t="s">
        <v>87</v>
      </c>
      <c r="U2705" t="s">
        <v>71</v>
      </c>
      <c r="V2705" s="1">
        <v>0</v>
      </c>
      <c r="W2705" s="1">
        <v>649</v>
      </c>
      <c r="X2705" s="1">
        <v>0</v>
      </c>
      <c r="Y2705" t="s">
        <v>108</v>
      </c>
      <c r="Z2705" t="s">
        <v>71</v>
      </c>
      <c r="AA2705" t="s">
        <v>1043</v>
      </c>
      <c r="AB2705" s="1">
        <v>0</v>
      </c>
      <c r="AC2705" s="4">
        <f>IF(ISNUMBER(MATCH(AD2705, $AD$2:AD2704, 0)), INDEX($AC$2:AC2704, MATCH(AD2705, $AD$2:AD2704, 0)), MAX($AC$2:AC2704)+1)</f>
        <v>6</v>
      </c>
      <c r="AD2705" t="str">
        <f t="shared" si="129"/>
        <v>เชียงราย-เชียงใหม่</v>
      </c>
      <c r="AE2705" t="s">
        <v>55</v>
      </c>
      <c r="AF2705" s="1">
        <v>0</v>
      </c>
      <c r="AG2705" s="1">
        <v>0</v>
      </c>
      <c r="AH2705" s="1">
        <v>0</v>
      </c>
      <c r="AI2705" t="s">
        <v>8623</v>
      </c>
      <c r="AJ2705" s="1">
        <v>1</v>
      </c>
      <c r="AK2705" s="1">
        <v>0</v>
      </c>
      <c r="AL2705" s="1">
        <v>0</v>
      </c>
      <c r="AM2705" s="1">
        <v>0</v>
      </c>
      <c r="AN2705" s="1">
        <v>0</v>
      </c>
      <c r="AO2705" s="1">
        <v>0</v>
      </c>
      <c r="AP2705" s="1">
        <v>0</v>
      </c>
      <c r="AQ2705" s="1">
        <v>0</v>
      </c>
      <c r="AR2705" s="1">
        <v>1396</v>
      </c>
      <c r="AS2705" s="1">
        <v>8661.0013060897436</v>
      </c>
      <c r="AT2705" s="1">
        <f>Table1[[#This Row],[รวมต้นทุนค่าเดินทาง]]+Table1[[#This Row],[รวมต้นทุนค่าซ่อม]]+Table1[[#This Row],[รวมค่าเสื่อม]]</f>
        <v>11584.150627356712</v>
      </c>
      <c r="AU2705" s="1">
        <f t="shared" si="127"/>
        <v>4428.3346813776061</v>
      </c>
      <c r="AV2705" s="1" t="str" cm="1">
        <f t="array" ref="AV2705">IF(AC2705&lt;4, "เก็บ", IF(OR(AT2705 &lt; PERCENTILE(IF($AC$2:$AC$5092=AC2705, $AT$2:$AT$5092), 0.25) - 1.5 * (PERCENTILE(IF($AC$2:$AC$5092=AC2705, $AT$2:$AT$5092), 0.75) - PERCENTILE(IF($AC$2:$AC$5092=AC2705, $AT$2:$AT$5092), 0.25)), AT2705 &gt; PERCENTILE(IF($AC$2:$AC$5092=AC2705, $AT$2:$AT$5092), 0.75) + 1.5 * (PERCENTILE(IF($AC$2:$AC$5092=AC2705, $AT$2:$AT$5092), 0.75) - PERCENTILE(IF($AC$2:$AC$5092=AC2705, $AT$2:$AT$5092), 0.25))), "ตัด", "เก็บ"))</f>
        <v>ตัด</v>
      </c>
      <c r="AW2705" s="1">
        <f t="shared" si="128"/>
        <v>3873.7679454274344</v>
      </c>
      <c r="AX2705" s="1">
        <v>2781.4385174989698</v>
      </c>
      <c r="AY2705" s="1">
        <v>1527.1493212669684</v>
      </c>
    </row>
    <row r="2706" spans="1:51" x14ac:dyDescent="0.2">
      <c r="A2706" s="3">
        <v>45807</v>
      </c>
      <c r="B2706">
        <v>45807</v>
      </c>
      <c r="C2706" t="s">
        <v>8624</v>
      </c>
      <c r="D2706" t="s">
        <v>51</v>
      </c>
      <c r="E2706" t="s">
        <v>61</v>
      </c>
      <c r="F2706" t="s">
        <v>2488</v>
      </c>
      <c r="G2706" s="1">
        <v>2000</v>
      </c>
      <c r="H2706" s="1">
        <v>6825</v>
      </c>
      <c r="I2706" s="1">
        <v>1900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  <c r="O2706" s="1">
        <v>3900</v>
      </c>
      <c r="P2706" t="s">
        <v>8625</v>
      </c>
      <c r="Q2706" s="2">
        <v>244135</v>
      </c>
      <c r="R2706" t="s">
        <v>55</v>
      </c>
      <c r="S2706">
        <v>0</v>
      </c>
      <c r="T2706" t="s">
        <v>71</v>
      </c>
      <c r="U2706" t="s">
        <v>57</v>
      </c>
      <c r="V2706" s="1">
        <v>3896</v>
      </c>
      <c r="W2706" s="1">
        <v>0</v>
      </c>
      <c r="X2706" s="1">
        <v>0</v>
      </c>
      <c r="AA2706" t="s">
        <v>58</v>
      </c>
      <c r="AB2706" s="1">
        <v>0</v>
      </c>
      <c r="AC2706" s="4">
        <f>IF(ISNUMBER(MATCH(AD2706, $AD$2:AD2705, 0)), INDEX($AC$2:AC2705, MATCH(AD2706, $AD$2:AD2705, 0)), MAX($AC$2:AC2705)+1)</f>
        <v>10</v>
      </c>
      <c r="AD2706" t="str">
        <f t="shared" si="129"/>
        <v>เชียงใหม่-กองลอย</v>
      </c>
      <c r="AE2706" t="s">
        <v>55</v>
      </c>
      <c r="AF2706" s="1">
        <v>0</v>
      </c>
      <c r="AG2706" s="1">
        <v>0</v>
      </c>
      <c r="AH2706" s="1">
        <v>0</v>
      </c>
      <c r="AI2706" t="s">
        <v>8626</v>
      </c>
      <c r="AJ2706" s="1">
        <v>1</v>
      </c>
      <c r="AK2706" s="1">
        <v>0</v>
      </c>
      <c r="AL2706" s="1">
        <v>0</v>
      </c>
      <c r="AM2706" s="1">
        <v>0</v>
      </c>
      <c r="AN2706" s="1">
        <v>0</v>
      </c>
      <c r="AO2706" s="1">
        <v>0</v>
      </c>
      <c r="AP2706" s="1">
        <v>0</v>
      </c>
      <c r="AQ2706" s="1">
        <v>0</v>
      </c>
      <c r="AR2706" s="1">
        <v>14621</v>
      </c>
      <c r="AS2706" s="1">
        <v>15.105882352941178</v>
      </c>
      <c r="AT2706" s="1">
        <f>Table1[[#This Row],[รวมต้นทุนค่าเดินทาง]]+Table1[[#This Row],[รวมต้นทุนค่าซ่อม]]+Table1[[#This Row],[รวมค่าเสื่อม]]</f>
        <v>16243.248739495799</v>
      </c>
      <c r="AU2706" s="1">
        <f t="shared" si="127"/>
        <v>14957.32855761775</v>
      </c>
      <c r="AV2706" s="1" t="str" cm="1">
        <f t="array" ref="AV2706">IF(AC2706&lt;4, "เก็บ", IF(OR(AT2706 &lt; PERCENTILE(IF($AC$2:$AC$5092=AC2706, $AT$2:$AT$5092), 0.25) - 1.5 * (PERCENTILE(IF($AC$2:$AC$5092=AC2706, $AT$2:$AT$5092), 0.75) - PERCENTILE(IF($AC$2:$AC$5092=AC2706, $AT$2:$AT$5092), 0.25)), AT2706 &gt; PERCENTILE(IF($AC$2:$AC$5092=AC2706, $AT$2:$AT$5092), 0.75) + 1.5 * (PERCENTILE(IF($AC$2:$AC$5092=AC2706, $AT$2:$AT$5092), 0.75) - PERCENTILE(IF($AC$2:$AC$5092=AC2706, $AT$2:$AT$5092), 0.25))), "ตัด", "เก็บ"))</f>
        <v>เก็บ</v>
      </c>
      <c r="AW2706" s="1">
        <f t="shared" si="128"/>
        <v>14419.089162907676</v>
      </c>
      <c r="AX2706" s="1">
        <v>15077.196593123563</v>
      </c>
      <c r="AY2706" s="1">
        <v>1607.1428571428571</v>
      </c>
    </row>
    <row r="2707" spans="1:51" x14ac:dyDescent="0.2">
      <c r="A2707" s="3">
        <v>45807</v>
      </c>
      <c r="B2707">
        <v>45807</v>
      </c>
      <c r="C2707" t="s">
        <v>8627</v>
      </c>
      <c r="D2707" t="s">
        <v>66</v>
      </c>
      <c r="E2707" t="s">
        <v>184</v>
      </c>
      <c r="F2707" t="s">
        <v>185</v>
      </c>
      <c r="G2707" s="1">
        <v>2000</v>
      </c>
      <c r="H2707" s="1">
        <v>5273</v>
      </c>
      <c r="I2707" s="1">
        <v>1300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>
        <v>4144</v>
      </c>
      <c r="P2707" t="s">
        <v>8628</v>
      </c>
      <c r="Q2707" s="2">
        <v>244135</v>
      </c>
      <c r="R2707" t="s">
        <v>55</v>
      </c>
      <c r="S2707">
        <v>0</v>
      </c>
      <c r="T2707" t="s">
        <v>71</v>
      </c>
      <c r="U2707" t="s">
        <v>57</v>
      </c>
      <c r="V2707" s="1">
        <v>3896</v>
      </c>
      <c r="W2707" s="1">
        <v>0</v>
      </c>
      <c r="X2707" s="1">
        <v>844</v>
      </c>
      <c r="Y2707" t="s">
        <v>372</v>
      </c>
      <c r="Z2707" t="s">
        <v>88</v>
      </c>
      <c r="AA2707" t="s">
        <v>8629</v>
      </c>
      <c r="AB2707" s="1">
        <v>0</v>
      </c>
      <c r="AC2707" s="4">
        <f>IF(ISNUMBER(MATCH(AD2707, $AD$2:AD2706, 0)), INDEX($AC$2:AC2706, MATCH(AD2707, $AD$2:AD2706, 0)), MAX($AC$2:AC2706)+1)</f>
        <v>10</v>
      </c>
      <c r="AD2707" t="str">
        <f t="shared" si="129"/>
        <v>เชียงใหม่-กองลอย</v>
      </c>
      <c r="AE2707" t="s">
        <v>55</v>
      </c>
      <c r="AF2707" s="1">
        <v>0</v>
      </c>
      <c r="AG2707" s="1">
        <v>0</v>
      </c>
      <c r="AH2707" s="1">
        <v>1364</v>
      </c>
      <c r="AI2707" t="s">
        <v>8630</v>
      </c>
      <c r="AJ2707" s="1">
        <v>1</v>
      </c>
      <c r="AK2707" s="1">
        <v>0</v>
      </c>
      <c r="AL2707" s="1">
        <v>0</v>
      </c>
      <c r="AM2707" s="1">
        <v>0</v>
      </c>
      <c r="AN2707" s="1">
        <v>0</v>
      </c>
      <c r="AO2707" s="1">
        <v>0</v>
      </c>
      <c r="AP2707" s="1">
        <v>0</v>
      </c>
      <c r="AQ2707" s="1">
        <v>0</v>
      </c>
      <c r="AR2707" s="1">
        <v>14677</v>
      </c>
      <c r="AS2707" s="1">
        <v>5069.0361111111097</v>
      </c>
      <c r="AT2707" s="1">
        <f>Table1[[#This Row],[รวมต้นทุนค่าเดินทาง]]+Table1[[#This Row],[รวมต้นทุนค่าซ่อม]]+Table1[[#This Row],[รวมค่าเสื่อม]]</f>
        <v>21400.44787581699</v>
      </c>
      <c r="AU2707" s="1">
        <f t="shared" si="127"/>
        <v>14957.32855761775</v>
      </c>
      <c r="AV2707" s="1" t="str" cm="1">
        <f t="array" ref="AV2707">IF(AC2707&lt;4, "เก็บ", IF(OR(AT2707 &lt; PERCENTILE(IF($AC$2:$AC$5092=AC2707, $AT$2:$AT$5092), 0.25) - 1.5 * (PERCENTILE(IF($AC$2:$AC$5092=AC2707, $AT$2:$AT$5092), 0.75) - PERCENTILE(IF($AC$2:$AC$5092=AC2707, $AT$2:$AT$5092), 0.25)), AT2707 &gt; PERCENTILE(IF($AC$2:$AC$5092=AC2707, $AT$2:$AT$5092), 0.75) + 1.5 * (PERCENTILE(IF($AC$2:$AC$5092=AC2707, $AT$2:$AT$5092), 0.75) - PERCENTILE(IF($AC$2:$AC$5092=AC2707, $AT$2:$AT$5092), 0.25))), "ตัด", "เก็บ"))</f>
        <v>ตัด</v>
      </c>
      <c r="AW2707" s="1">
        <f t="shared" si="128"/>
        <v>14419.089162907676</v>
      </c>
      <c r="AX2707" s="1">
        <v>15077.196593123563</v>
      </c>
      <c r="AY2707" s="1">
        <v>1654.4117647058824</v>
      </c>
    </row>
    <row r="2708" spans="1:51" x14ac:dyDescent="0.2">
      <c r="A2708" s="3">
        <v>45807</v>
      </c>
      <c r="B2708">
        <v>45807</v>
      </c>
      <c r="C2708" t="s">
        <v>8631</v>
      </c>
      <c r="D2708" t="s">
        <v>66</v>
      </c>
      <c r="E2708" t="s">
        <v>124</v>
      </c>
      <c r="F2708" t="s">
        <v>190</v>
      </c>
      <c r="G2708" s="1">
        <v>1007</v>
      </c>
      <c r="H2708" s="1">
        <v>0</v>
      </c>
      <c r="I2708" s="1">
        <v>500</v>
      </c>
      <c r="J2708" s="1">
        <v>0</v>
      </c>
      <c r="K2708" s="1">
        <v>0</v>
      </c>
      <c r="L2708" s="1">
        <v>0</v>
      </c>
      <c r="M2708" s="1">
        <v>0</v>
      </c>
      <c r="N2708" s="1">
        <v>0</v>
      </c>
      <c r="O2708" s="1">
        <v>1507</v>
      </c>
      <c r="P2708" t="s">
        <v>8632</v>
      </c>
      <c r="Q2708" s="2">
        <v>244134</v>
      </c>
      <c r="R2708" t="s">
        <v>70</v>
      </c>
      <c r="S2708">
        <v>0</v>
      </c>
      <c r="T2708" t="s">
        <v>594</v>
      </c>
      <c r="U2708" t="s">
        <v>161</v>
      </c>
      <c r="V2708" s="1">
        <v>0</v>
      </c>
      <c r="W2708" s="1">
        <v>0</v>
      </c>
      <c r="X2708" s="1">
        <v>0</v>
      </c>
      <c r="AA2708" t="s">
        <v>58</v>
      </c>
      <c r="AB2708" s="1">
        <v>0</v>
      </c>
      <c r="AC2708" s="4">
        <f>IF(ISNUMBER(MATCH(AD2708, $AD$2:AD2707, 0)), INDEX($AC$2:AC2707, MATCH(AD2708, $AD$2:AD2707, 0)), MAX($AC$2:AC2707)+1)</f>
        <v>16</v>
      </c>
      <c r="AD2708" t="str">
        <f t="shared" si="129"/>
        <v>ลำพูน-พุทธมณฑลสาย 2</v>
      </c>
      <c r="AE2708" t="s">
        <v>73</v>
      </c>
      <c r="AF2708" s="1">
        <v>0</v>
      </c>
      <c r="AG2708" s="1">
        <v>0</v>
      </c>
      <c r="AH2708" s="1">
        <v>0</v>
      </c>
      <c r="AI2708" t="s">
        <v>8633</v>
      </c>
      <c r="AJ2708" s="1">
        <v>1</v>
      </c>
      <c r="AK2708" s="1">
        <v>720</v>
      </c>
      <c r="AL2708" s="1">
        <v>720</v>
      </c>
      <c r="AM2708" s="1">
        <v>1</v>
      </c>
      <c r="AN2708" s="1">
        <v>0</v>
      </c>
      <c r="AO2708" s="1">
        <v>0</v>
      </c>
      <c r="AP2708" s="1">
        <v>0</v>
      </c>
      <c r="AQ2708" s="1">
        <v>0</v>
      </c>
      <c r="AR2708" s="1">
        <v>1507</v>
      </c>
      <c r="AS2708" s="1">
        <v>1837.8153068120064</v>
      </c>
      <c r="AT2708" s="1">
        <f>Table1[[#This Row],[รวมต้นทุนค่าเดินทาง]]+Table1[[#This Row],[รวมต้นทุนค่าซ่อม]]+Table1[[#This Row],[รวมค่าเสื่อม]]</f>
        <v>5875.0439301200286</v>
      </c>
      <c r="AU2708" s="1">
        <f t="shared" si="127"/>
        <v>5163.6846887306729</v>
      </c>
      <c r="AV2708" s="1" t="str" cm="1">
        <f t="array" ref="AV2708">IF(AC2708&lt;4, "เก็บ", IF(OR(AT2708 &lt; PERCENTILE(IF($AC$2:$AC$5092=AC2708, $AT$2:$AT$5092), 0.25) - 1.5 * (PERCENTILE(IF($AC$2:$AC$5092=AC2708, $AT$2:$AT$5092), 0.75) - PERCENTILE(IF($AC$2:$AC$5092=AC2708, $AT$2:$AT$5092), 0.25)), AT2708 &gt; PERCENTILE(IF($AC$2:$AC$5092=AC2708, $AT$2:$AT$5092), 0.75) + 1.5 * (PERCENTILE(IF($AC$2:$AC$5092=AC2708, $AT$2:$AT$5092), 0.75) - PERCENTILE(IF($AC$2:$AC$5092=AC2708, $AT$2:$AT$5092), 0.25))), "ตัด", "เก็บ"))</f>
        <v>เก็บ</v>
      </c>
      <c r="AW2708" s="1">
        <f t="shared" si="128"/>
        <v>5163.6846887306729</v>
      </c>
      <c r="AX2708" s="1">
        <v>3458.2701410564205</v>
      </c>
      <c r="AY2708" s="1">
        <v>2530.2286233080222</v>
      </c>
    </row>
    <row r="2709" spans="1:51" x14ac:dyDescent="0.2">
      <c r="A2709" s="3">
        <v>45807</v>
      </c>
      <c r="B2709">
        <v>45807</v>
      </c>
      <c r="C2709" t="s">
        <v>8634</v>
      </c>
      <c r="D2709" t="s">
        <v>66</v>
      </c>
      <c r="E2709" t="s">
        <v>124</v>
      </c>
      <c r="F2709" t="s">
        <v>453</v>
      </c>
      <c r="G2709" s="1">
        <v>0</v>
      </c>
      <c r="H2709" s="1">
        <v>0</v>
      </c>
      <c r="I2709" s="1">
        <v>400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>
        <v>400</v>
      </c>
      <c r="P2709" t="s">
        <v>8635</v>
      </c>
      <c r="Q2709" s="2">
        <v>244134</v>
      </c>
      <c r="R2709" t="s">
        <v>70</v>
      </c>
      <c r="S2709">
        <v>0</v>
      </c>
      <c r="T2709" t="s">
        <v>254</v>
      </c>
      <c r="U2709" t="s">
        <v>161</v>
      </c>
      <c r="V2709" s="1">
        <v>0</v>
      </c>
      <c r="W2709" s="1">
        <v>0</v>
      </c>
      <c r="X2709" s="1">
        <v>0</v>
      </c>
      <c r="AA2709" t="s">
        <v>58</v>
      </c>
      <c r="AB2709" s="1">
        <v>0</v>
      </c>
      <c r="AC2709" s="4">
        <f>IF(ISNUMBER(MATCH(AD2709, $AD$2:AD2708, 0)), INDEX($AC$2:AC2708, MATCH(AD2709, $AD$2:AD2708, 0)), MAX($AC$2:AC2708)+1)</f>
        <v>11</v>
      </c>
      <c r="AD2709" t="str">
        <f t="shared" si="129"/>
        <v>ลำปาง-พุทธมณฑลสาย 2</v>
      </c>
      <c r="AE2709" t="s">
        <v>73</v>
      </c>
      <c r="AF2709" s="1">
        <v>0</v>
      </c>
      <c r="AG2709" s="1">
        <v>0</v>
      </c>
      <c r="AH2709" s="1">
        <v>0</v>
      </c>
      <c r="AI2709" t="s">
        <v>8636</v>
      </c>
      <c r="AJ2709" s="1">
        <v>1</v>
      </c>
      <c r="AK2709" s="1">
        <v>720</v>
      </c>
      <c r="AL2709" s="1">
        <v>720</v>
      </c>
      <c r="AM2709" s="1">
        <v>1</v>
      </c>
      <c r="AN2709" s="1">
        <v>0</v>
      </c>
      <c r="AO2709" s="1">
        <v>0</v>
      </c>
      <c r="AP2709" s="1">
        <v>0</v>
      </c>
      <c r="AQ2709" s="1">
        <v>0</v>
      </c>
      <c r="AR2709" s="1">
        <v>400</v>
      </c>
      <c r="AS2709" s="1">
        <v>3014.7496083190604</v>
      </c>
      <c r="AT2709" s="1">
        <f>Table1[[#This Row],[รวมต้นทุนค่าเดินทาง]]+Table1[[#This Row],[รวมต้นทุนค่าซ่อม]]+Table1[[#This Row],[รวมค่าเสื่อม]]</f>
        <v>5081.5019736008371</v>
      </c>
      <c r="AU2709" s="1">
        <f t="shared" si="127"/>
        <v>4930.4097489270907</v>
      </c>
      <c r="AV2709" s="1" t="str" cm="1">
        <f t="array" ref="AV2709">IF(AC2709&lt;4, "เก็บ", IF(OR(AT2709 &lt; PERCENTILE(IF($AC$2:$AC$5092=AC2709, $AT$2:$AT$5092), 0.25) - 1.5 * (PERCENTILE(IF($AC$2:$AC$5092=AC2709, $AT$2:$AT$5092), 0.75) - PERCENTILE(IF($AC$2:$AC$5092=AC2709, $AT$2:$AT$5092), 0.25)), AT2709 &gt; PERCENTILE(IF($AC$2:$AC$5092=AC2709, $AT$2:$AT$5092), 0.75) + 1.5 * (PERCENTILE(IF($AC$2:$AC$5092=AC2709, $AT$2:$AT$5092), 0.75) - PERCENTILE(IF($AC$2:$AC$5092=AC2709, $AT$2:$AT$5092), 0.25))), "ตัด", "เก็บ"))</f>
        <v>เก็บ</v>
      </c>
      <c r="AW2709" s="1">
        <f t="shared" si="128"/>
        <v>4496.4734610911819</v>
      </c>
      <c r="AX2709" s="1">
        <v>2927.9145864762854</v>
      </c>
      <c r="AY2709" s="1">
        <v>1666.752365281777</v>
      </c>
    </row>
    <row r="2710" spans="1:51" x14ac:dyDescent="0.2">
      <c r="A2710" s="3">
        <v>45807</v>
      </c>
      <c r="B2710">
        <v>45807</v>
      </c>
      <c r="C2710" t="s">
        <v>8637</v>
      </c>
      <c r="D2710" t="s">
        <v>66</v>
      </c>
      <c r="E2710" t="s">
        <v>67</v>
      </c>
      <c r="F2710" t="s">
        <v>244</v>
      </c>
      <c r="G2710" s="1">
        <v>0</v>
      </c>
      <c r="H2710" s="1">
        <v>0</v>
      </c>
      <c r="I2710" s="1">
        <v>500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>
        <v>500</v>
      </c>
      <c r="P2710" t="s">
        <v>8638</v>
      </c>
      <c r="Q2710" s="2">
        <v>244134</v>
      </c>
      <c r="R2710" t="s">
        <v>70</v>
      </c>
      <c r="S2710">
        <v>0</v>
      </c>
      <c r="T2710" t="s">
        <v>71</v>
      </c>
      <c r="U2710" t="s">
        <v>161</v>
      </c>
      <c r="V2710" s="1">
        <v>0</v>
      </c>
      <c r="W2710" s="1">
        <v>0</v>
      </c>
      <c r="X2710" s="1">
        <v>0</v>
      </c>
      <c r="AA2710" t="s">
        <v>58</v>
      </c>
      <c r="AB2710" s="1">
        <v>0</v>
      </c>
      <c r="AC2710" s="4">
        <f>IF(ISNUMBER(MATCH(AD2710, $AD$2:AD2709, 0)), INDEX($AC$2:AC2709, MATCH(AD2710, $AD$2:AD2709, 0)), MAX($AC$2:AC2709)+1)</f>
        <v>9</v>
      </c>
      <c r="AD2710" t="str">
        <f t="shared" si="129"/>
        <v>เชียงใหม่-พุทธมณฑลสาย 2</v>
      </c>
      <c r="AE2710" t="s">
        <v>73</v>
      </c>
      <c r="AF2710" s="1">
        <v>0</v>
      </c>
      <c r="AG2710" s="1">
        <v>0</v>
      </c>
      <c r="AH2710" s="1">
        <v>0</v>
      </c>
      <c r="AI2710" t="s">
        <v>8639</v>
      </c>
      <c r="AJ2710" s="1">
        <v>1</v>
      </c>
      <c r="AK2710" s="1">
        <v>720</v>
      </c>
      <c r="AL2710" s="1">
        <v>720</v>
      </c>
      <c r="AM2710" s="1">
        <v>1</v>
      </c>
      <c r="AN2710" s="1">
        <v>0</v>
      </c>
      <c r="AO2710" s="1">
        <v>0</v>
      </c>
      <c r="AP2710" s="1">
        <v>0</v>
      </c>
      <c r="AQ2710" s="1">
        <v>0</v>
      </c>
      <c r="AR2710" s="1">
        <v>500</v>
      </c>
      <c r="AS2710" s="1">
        <v>2302.4927805580223</v>
      </c>
      <c r="AT2710" s="1">
        <f>Table1[[#This Row],[รวมต้นทุนค่าเดินทาง]]+Table1[[#This Row],[รวมต้นทุนค่าซ่อม]]+Table1[[#This Row],[รวมค่าเสื่อม]]</f>
        <v>4395.7390284735311</v>
      </c>
      <c r="AU2710" s="1">
        <f t="shared" si="127"/>
        <v>4623.2312262414152</v>
      </c>
      <c r="AV2710" s="1" t="str" cm="1">
        <f t="array" ref="AV2710">IF(AC2710&lt;4, "เก็บ", IF(OR(AT2710 &lt; PERCENTILE(IF($AC$2:$AC$5092=AC2710, $AT$2:$AT$5092), 0.25) - 1.5 * (PERCENTILE(IF($AC$2:$AC$5092=AC2710, $AT$2:$AT$5092), 0.75) - PERCENTILE(IF($AC$2:$AC$5092=AC2710, $AT$2:$AT$5092), 0.25)), AT2710 &gt; PERCENTILE(IF($AC$2:$AC$5092=AC2710, $AT$2:$AT$5092), 0.75) + 1.5 * (PERCENTILE(IF($AC$2:$AC$5092=AC2710, $AT$2:$AT$5092), 0.75) - PERCENTILE(IF($AC$2:$AC$5092=AC2710, $AT$2:$AT$5092), 0.25))), "ตัด", "เก็บ"))</f>
        <v>เก็บ</v>
      </c>
      <c r="AW2710" s="1">
        <f t="shared" si="128"/>
        <v>4005.4952465164292</v>
      </c>
      <c r="AX2710" s="1">
        <v>2577.9546108768855</v>
      </c>
      <c r="AY2710" s="1">
        <v>1593.2462479155088</v>
      </c>
    </row>
    <row r="2711" spans="1:51" x14ac:dyDescent="0.2">
      <c r="A2711" s="3">
        <v>45807</v>
      </c>
      <c r="B2711">
        <v>45807</v>
      </c>
      <c r="C2711" t="s">
        <v>8640</v>
      </c>
      <c r="D2711" t="s">
        <v>66</v>
      </c>
      <c r="E2711" t="s">
        <v>67</v>
      </c>
      <c r="F2711" t="s">
        <v>669</v>
      </c>
      <c r="G2711" s="1">
        <v>0</v>
      </c>
      <c r="H2711" s="1">
        <v>779</v>
      </c>
      <c r="I2711" s="1">
        <v>400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400</v>
      </c>
      <c r="P2711" t="s">
        <v>8641</v>
      </c>
      <c r="Q2711" s="2">
        <v>244134</v>
      </c>
      <c r="R2711" t="s">
        <v>70</v>
      </c>
      <c r="S2711">
        <v>0</v>
      </c>
      <c r="T2711" t="s">
        <v>88</v>
      </c>
      <c r="U2711" t="s">
        <v>93</v>
      </c>
      <c r="V2711" s="1">
        <v>0</v>
      </c>
      <c r="W2711" s="1">
        <v>0</v>
      </c>
      <c r="X2711" s="1">
        <v>0</v>
      </c>
      <c r="AA2711" t="s">
        <v>58</v>
      </c>
      <c r="AB2711" s="1">
        <v>0</v>
      </c>
      <c r="AC2711" s="4">
        <f>IF(ISNUMBER(MATCH(AD2711, $AD$2:AD2710, 0)), INDEX($AC$2:AC2710, MATCH(AD2711, $AD$2:AD2710, 0)), MAX($AC$2:AC2710)+1)</f>
        <v>51</v>
      </c>
      <c r="AD2711" t="str">
        <f t="shared" si="129"/>
        <v>แพร่-ตลาดไท</v>
      </c>
      <c r="AE2711" t="s">
        <v>73</v>
      </c>
      <c r="AF2711" s="1">
        <v>0</v>
      </c>
      <c r="AG2711" s="1">
        <v>0</v>
      </c>
      <c r="AH2711" s="1">
        <v>0</v>
      </c>
      <c r="AI2711" t="s">
        <v>8642</v>
      </c>
      <c r="AJ2711" s="1">
        <v>1</v>
      </c>
      <c r="AK2711" s="1">
        <v>572</v>
      </c>
      <c r="AL2711" s="1">
        <v>572</v>
      </c>
      <c r="AM2711" s="1">
        <v>1</v>
      </c>
      <c r="AN2711" s="1">
        <v>0</v>
      </c>
      <c r="AO2711" s="1">
        <v>0</v>
      </c>
      <c r="AP2711" s="1">
        <v>0</v>
      </c>
      <c r="AQ2711" s="1">
        <v>0</v>
      </c>
      <c r="AR2711" s="1">
        <v>1179</v>
      </c>
      <c r="AS2711" s="1">
        <v>685.40670924400069</v>
      </c>
      <c r="AT2711" s="1">
        <f>Table1[[#This Row],[รวมต้นทุนค่าเดินทาง]]+Table1[[#This Row],[รวมต้นทุนค่าซ่อม]]+Table1[[#This Row],[รวมค่าเสื่อม]]</f>
        <v>4245.3590901963817</v>
      </c>
      <c r="AU2711" s="1">
        <f t="shared" si="127"/>
        <v>4737.6107634746759</v>
      </c>
      <c r="AV2711" s="1" t="str" cm="1">
        <f t="array" ref="AV2711">IF(AC2711&lt;4, "เก็บ", IF(OR(AT2711 &lt; PERCENTILE(IF($AC$2:$AC$5092=AC2711, $AT$2:$AT$5092), 0.25) - 1.5 * (PERCENTILE(IF($AC$2:$AC$5092=AC2711, $AT$2:$AT$5092), 0.75) - PERCENTILE(IF($AC$2:$AC$5092=AC2711, $AT$2:$AT$5092), 0.25)), AT2711 &gt; PERCENTILE(IF($AC$2:$AC$5092=AC2711, $AT$2:$AT$5092), 0.75) + 1.5 * (PERCENTILE(IF($AC$2:$AC$5092=AC2711, $AT$2:$AT$5092), 0.75) - PERCENTILE(IF($AC$2:$AC$5092=AC2711, $AT$2:$AT$5092), 0.25))), "ตัด", "เก็บ"))</f>
        <v>เก็บ</v>
      </c>
      <c r="AW2711" s="1">
        <f t="shared" si="128"/>
        <v>4487.1668970521196</v>
      </c>
      <c r="AX2711" s="1">
        <v>3014.4338711558335</v>
      </c>
      <c r="AY2711" s="1">
        <v>2380.9523809523807</v>
      </c>
    </row>
    <row r="2712" spans="1:51" x14ac:dyDescent="0.2">
      <c r="A2712" s="3">
        <v>45807</v>
      </c>
      <c r="B2712">
        <v>45807</v>
      </c>
      <c r="C2712" t="s">
        <v>8643</v>
      </c>
      <c r="D2712" t="s">
        <v>66</v>
      </c>
      <c r="E2712" t="s">
        <v>84</v>
      </c>
      <c r="F2712" t="s">
        <v>502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  <c r="P2712" t="s">
        <v>8644</v>
      </c>
      <c r="Q2712" s="2">
        <v>244134</v>
      </c>
      <c r="R2712" t="s">
        <v>55</v>
      </c>
      <c r="S2712">
        <v>0</v>
      </c>
      <c r="T2712" t="s">
        <v>87</v>
      </c>
      <c r="U2712" t="s">
        <v>71</v>
      </c>
      <c r="V2712" s="1">
        <v>0</v>
      </c>
      <c r="W2712" s="1">
        <v>1201</v>
      </c>
      <c r="X2712" s="1">
        <v>0</v>
      </c>
      <c r="Y2712" t="s">
        <v>87</v>
      </c>
      <c r="Z2712" t="s">
        <v>71</v>
      </c>
      <c r="AA2712" t="s">
        <v>8645</v>
      </c>
      <c r="AB2712" s="1">
        <v>0</v>
      </c>
      <c r="AC2712" s="4">
        <f>IF(ISNUMBER(MATCH(AD2712, $AD$2:AD2711, 0)), INDEX($AC$2:AC2711, MATCH(AD2712, $AD$2:AD2711, 0)), MAX($AC$2:AC2711)+1)</f>
        <v>6</v>
      </c>
      <c r="AD2712" t="str">
        <f t="shared" si="129"/>
        <v>เชียงราย-เชียงใหม่</v>
      </c>
      <c r="AE2712" t="s">
        <v>55</v>
      </c>
      <c r="AF2712" s="1">
        <v>0</v>
      </c>
      <c r="AG2712" s="1">
        <v>0</v>
      </c>
      <c r="AH2712" s="1">
        <v>0</v>
      </c>
      <c r="AI2712" t="s">
        <v>8646</v>
      </c>
      <c r="AJ2712" s="1">
        <v>1</v>
      </c>
      <c r="AK2712" s="1">
        <v>0</v>
      </c>
      <c r="AL2712" s="1">
        <v>0</v>
      </c>
      <c r="AM2712" s="1">
        <v>0</v>
      </c>
      <c r="AN2712" s="1">
        <v>0</v>
      </c>
      <c r="AO2712" s="1">
        <v>0</v>
      </c>
      <c r="AP2712" s="1">
        <v>0</v>
      </c>
      <c r="AQ2712" s="1">
        <v>0</v>
      </c>
      <c r="AR2712" s="1">
        <v>1201</v>
      </c>
      <c r="AS2712" s="1">
        <v>4678.3137106188469</v>
      </c>
      <c r="AT2712" s="1">
        <f>Table1[[#This Row],[รวมต้นทุนค่าเดินทาง]]+Table1[[#This Row],[รวมต้นทุนค่าซ่อม]]+Table1[[#This Row],[รวมค่าเสื่อม]]</f>
        <v>7912.4462407393294</v>
      </c>
      <c r="AU2712" s="1">
        <f t="shared" si="127"/>
        <v>4428.3346813776061</v>
      </c>
      <c r="AV2712" s="1" t="str" cm="1">
        <f t="array" ref="AV2712">IF(AC2712&lt;4, "เก็บ", IF(OR(AT2712 &lt; PERCENTILE(IF($AC$2:$AC$5092=AC2712, $AT$2:$AT$5092), 0.25) - 1.5 * (PERCENTILE(IF($AC$2:$AC$5092=AC2712, $AT$2:$AT$5092), 0.75) - PERCENTILE(IF($AC$2:$AC$5092=AC2712, $AT$2:$AT$5092), 0.25)), AT2712 &gt; PERCENTILE(IF($AC$2:$AC$5092=AC2712, $AT$2:$AT$5092), 0.75) + 1.5 * (PERCENTILE(IF($AC$2:$AC$5092=AC2712, $AT$2:$AT$5092), 0.75) - PERCENTILE(IF($AC$2:$AC$5092=AC2712, $AT$2:$AT$5092), 0.25))), "ตัด", "เก็บ"))</f>
        <v>ตัด</v>
      </c>
      <c r="AW2712" s="1">
        <f t="shared" si="128"/>
        <v>3873.7679454274344</v>
      </c>
      <c r="AX2712" s="1">
        <v>2781.4385174989698</v>
      </c>
      <c r="AY2712" s="1">
        <v>2033.132530120482</v>
      </c>
    </row>
    <row r="2713" spans="1:51" x14ac:dyDescent="0.2">
      <c r="A2713" s="3">
        <v>45808</v>
      </c>
      <c r="B2713">
        <v>45808</v>
      </c>
      <c r="C2713" t="s">
        <v>8647</v>
      </c>
      <c r="D2713" t="s">
        <v>51</v>
      </c>
      <c r="E2713" t="s">
        <v>61</v>
      </c>
      <c r="F2713" t="s">
        <v>62</v>
      </c>
      <c r="G2713" s="1">
        <v>2700</v>
      </c>
      <c r="H2713" s="1">
        <v>4393</v>
      </c>
      <c r="I2713" s="1">
        <v>1900</v>
      </c>
      <c r="J2713" s="1">
        <v>0</v>
      </c>
      <c r="K2713" s="1">
        <v>0</v>
      </c>
      <c r="L2713" s="1">
        <v>0</v>
      </c>
      <c r="M2713" s="1">
        <v>0</v>
      </c>
      <c r="N2713" s="1">
        <v>0</v>
      </c>
      <c r="O2713" s="1">
        <v>4600</v>
      </c>
      <c r="P2713" t="s">
        <v>8648</v>
      </c>
      <c r="Q2713" s="2">
        <v>244135</v>
      </c>
      <c r="R2713" t="s">
        <v>55</v>
      </c>
      <c r="S2713">
        <v>0</v>
      </c>
      <c r="T2713" t="s">
        <v>71</v>
      </c>
      <c r="U2713" t="s">
        <v>57</v>
      </c>
      <c r="V2713" s="1">
        <v>2500</v>
      </c>
      <c r="W2713" s="1">
        <v>0</v>
      </c>
      <c r="X2713" s="1">
        <v>0</v>
      </c>
      <c r="AA2713" t="s">
        <v>58</v>
      </c>
      <c r="AB2713" s="1">
        <v>0</v>
      </c>
      <c r="AC2713" s="4">
        <f>IF(ISNUMBER(MATCH(AD2713, $AD$2:AD2712, 0)), INDEX($AC$2:AC2712, MATCH(AD2713, $AD$2:AD2712, 0)), MAX($AC$2:AC2712)+1)</f>
        <v>10</v>
      </c>
      <c r="AD2713" t="str">
        <f t="shared" si="129"/>
        <v>เชียงใหม่-กองลอย</v>
      </c>
      <c r="AE2713" t="s">
        <v>55</v>
      </c>
      <c r="AF2713" s="1">
        <v>0</v>
      </c>
      <c r="AG2713" s="1">
        <v>0</v>
      </c>
      <c r="AH2713" s="1">
        <v>3545</v>
      </c>
      <c r="AI2713" t="s">
        <v>8649</v>
      </c>
      <c r="AJ2713" s="1">
        <v>1</v>
      </c>
      <c r="AK2713" s="1">
        <v>0</v>
      </c>
      <c r="AL2713" s="1">
        <v>0</v>
      </c>
      <c r="AM2713" s="1">
        <v>0</v>
      </c>
      <c r="AN2713" s="1">
        <v>0</v>
      </c>
      <c r="AO2713" s="1">
        <v>0</v>
      </c>
      <c r="AP2713" s="1">
        <v>0</v>
      </c>
      <c r="AQ2713" s="1">
        <v>0</v>
      </c>
      <c r="AR2713" s="1">
        <v>15038</v>
      </c>
      <c r="AS2713" s="1">
        <v>19.753846153846155</v>
      </c>
      <c r="AT2713" s="1">
        <f>Table1[[#This Row],[รวมต้นทุนค่าเดินทาง]]+Table1[[#This Row],[รวมต้นทุนค่าซ่อม]]+Table1[[#This Row],[รวมค่าเสื่อม]]</f>
        <v>17272.320775287706</v>
      </c>
      <c r="AU2713" s="1">
        <f t="shared" si="127"/>
        <v>14957.32855761775</v>
      </c>
      <c r="AV2713" s="1" t="str" cm="1">
        <f t="array" ref="AV2713">IF(AC2713&lt;4, "เก็บ", IF(OR(AT2713 &lt; PERCENTILE(IF($AC$2:$AC$5092=AC2713, $AT$2:$AT$5092), 0.25) - 1.5 * (PERCENTILE(IF($AC$2:$AC$5092=AC2713, $AT$2:$AT$5092), 0.75) - PERCENTILE(IF($AC$2:$AC$5092=AC2713, $AT$2:$AT$5092), 0.25)), AT2713 &gt; PERCENTILE(IF($AC$2:$AC$5092=AC2713, $AT$2:$AT$5092), 0.75) + 1.5 * (PERCENTILE(IF($AC$2:$AC$5092=AC2713, $AT$2:$AT$5092), 0.75) - PERCENTILE(IF($AC$2:$AC$5092=AC2713, $AT$2:$AT$5092), 0.25))), "ตัด", "เก็บ"))</f>
        <v>เก็บ</v>
      </c>
      <c r="AW2713" s="1">
        <f t="shared" si="128"/>
        <v>14419.089162907676</v>
      </c>
      <c r="AX2713" s="1">
        <v>15077.196593123563</v>
      </c>
      <c r="AY2713" s="1">
        <v>2214.5669291338581</v>
      </c>
    </row>
    <row r="2714" spans="1:51" x14ac:dyDescent="0.2">
      <c r="A2714" s="3">
        <v>45808</v>
      </c>
      <c r="B2714">
        <v>45808</v>
      </c>
      <c r="C2714" t="s">
        <v>8650</v>
      </c>
      <c r="D2714" t="s">
        <v>66</v>
      </c>
      <c r="E2714" t="s">
        <v>67</v>
      </c>
      <c r="F2714" t="s">
        <v>665</v>
      </c>
      <c r="G2714" s="1">
        <v>0</v>
      </c>
      <c r="H2714" s="1">
        <v>0</v>
      </c>
      <c r="I2714" s="1">
        <v>500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>
        <v>500</v>
      </c>
      <c r="P2714" t="s">
        <v>8651</v>
      </c>
      <c r="Q2714" s="2">
        <v>244135</v>
      </c>
      <c r="R2714" t="s">
        <v>70</v>
      </c>
      <c r="S2714">
        <v>0</v>
      </c>
      <c r="T2714" t="s">
        <v>71</v>
      </c>
      <c r="U2714" t="s">
        <v>72</v>
      </c>
      <c r="V2714" s="1">
        <v>0</v>
      </c>
      <c r="W2714" s="1">
        <v>0</v>
      </c>
      <c r="X2714" s="1">
        <v>0</v>
      </c>
      <c r="AA2714" t="s">
        <v>58</v>
      </c>
      <c r="AB2714" s="1">
        <v>0</v>
      </c>
      <c r="AC2714" s="4">
        <f>IF(ISNUMBER(MATCH(AD2714, $AD$2:AD2713, 0)), INDEX($AC$2:AC2713, MATCH(AD2714, $AD$2:AD2713, 0)), MAX($AC$2:AC2713)+1)</f>
        <v>2</v>
      </c>
      <c r="AD2714" t="str">
        <f t="shared" si="129"/>
        <v>เชียงใหม่-พุทธมณฑลสาย 5</v>
      </c>
      <c r="AE2714" t="s">
        <v>73</v>
      </c>
      <c r="AF2714" s="1">
        <v>0</v>
      </c>
      <c r="AG2714" s="1">
        <v>0</v>
      </c>
      <c r="AH2714" s="1">
        <v>0</v>
      </c>
      <c r="AI2714" t="s">
        <v>8652</v>
      </c>
      <c r="AJ2714" s="1">
        <v>1</v>
      </c>
      <c r="AK2714" s="1">
        <v>720</v>
      </c>
      <c r="AL2714" s="1">
        <v>720</v>
      </c>
      <c r="AM2714" s="1">
        <v>1</v>
      </c>
      <c r="AN2714" s="1">
        <v>0</v>
      </c>
      <c r="AO2714" s="1">
        <v>0</v>
      </c>
      <c r="AP2714" s="1">
        <v>0</v>
      </c>
      <c r="AQ2714" s="1">
        <v>0</v>
      </c>
      <c r="AR2714" s="1">
        <v>500</v>
      </c>
      <c r="AS2714" s="1">
        <v>3347.5625604284328</v>
      </c>
      <c r="AT2714" s="1">
        <f>Table1[[#This Row],[รวมต้นทุนค่าเดินทาง]]+Table1[[#This Row],[รวมต้นทุนค่าซ่อม]]+Table1[[#This Row],[รวมค่าเสื่อม]]</f>
        <v>5432.9471758130476</v>
      </c>
      <c r="AU2714" s="1">
        <f t="shared" si="127"/>
        <v>5026.5629662053279</v>
      </c>
      <c r="AV2714" s="1" t="str" cm="1">
        <f t="array" ref="AV2714">IF(AC2714&lt;4, "เก็บ", IF(OR(AT2714 &lt; PERCENTILE(IF($AC$2:$AC$5092=AC2714, $AT$2:$AT$5092), 0.25) - 1.5 * (PERCENTILE(IF($AC$2:$AC$5092=AC2714, $AT$2:$AT$5092), 0.75) - PERCENTILE(IF($AC$2:$AC$5092=AC2714, $AT$2:$AT$5092), 0.25)), AT2714 &gt; PERCENTILE(IF($AC$2:$AC$5092=AC2714, $AT$2:$AT$5092), 0.75) + 1.5 * (PERCENTILE(IF($AC$2:$AC$5092=AC2714, $AT$2:$AT$5092), 0.75) - PERCENTILE(IF($AC$2:$AC$5092=AC2714, $AT$2:$AT$5092), 0.25))), "ตัด", "เก็บ"))</f>
        <v>เก็บ</v>
      </c>
      <c r="AW2714" s="1">
        <f t="shared" si="128"/>
        <v>5026.5629662053279</v>
      </c>
      <c r="AX2714" s="1">
        <v>4064.5059139663294</v>
      </c>
      <c r="AY2714" s="1">
        <v>1585.3846153846152</v>
      </c>
    </row>
    <row r="2715" spans="1:51" x14ac:dyDescent="0.2">
      <c r="A2715" s="3">
        <v>45808</v>
      </c>
      <c r="B2715">
        <v>45808</v>
      </c>
      <c r="C2715" t="s">
        <v>8653</v>
      </c>
      <c r="D2715" t="s">
        <v>51</v>
      </c>
      <c r="E2715" t="s">
        <v>61</v>
      </c>
      <c r="F2715" t="s">
        <v>1289</v>
      </c>
      <c r="G2715" s="1">
        <v>2700</v>
      </c>
      <c r="H2715" s="1">
        <v>4393</v>
      </c>
      <c r="I2715" s="1">
        <v>1900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  <c r="O2715" s="1">
        <v>4600</v>
      </c>
      <c r="P2715" t="s">
        <v>8654</v>
      </c>
      <c r="Q2715" s="2">
        <v>244135</v>
      </c>
      <c r="R2715" t="s">
        <v>55</v>
      </c>
      <c r="S2715">
        <v>0</v>
      </c>
      <c r="T2715" t="s">
        <v>56</v>
      </c>
      <c r="U2715" t="s">
        <v>57</v>
      </c>
      <c r="V2715" s="1">
        <v>2500</v>
      </c>
      <c r="W2715" s="1">
        <v>0</v>
      </c>
      <c r="X2715" s="1">
        <v>0</v>
      </c>
      <c r="AA2715" t="s">
        <v>58</v>
      </c>
      <c r="AB2715" s="1">
        <v>0</v>
      </c>
      <c r="AC2715" s="4">
        <f>IF(ISNUMBER(MATCH(AD2715, $AD$2:AD2714, 0)), INDEX($AC$2:AC2714, MATCH(AD2715, $AD$2:AD2714, 0)), MAX($AC$2:AC2714)+1)</f>
        <v>1</v>
      </c>
      <c r="AD2715" t="str">
        <f t="shared" si="129"/>
        <v>ท่าลี่-กองลอย</v>
      </c>
      <c r="AE2715" t="s">
        <v>55</v>
      </c>
      <c r="AF2715" s="1">
        <v>0</v>
      </c>
      <c r="AG2715" s="1">
        <v>0</v>
      </c>
      <c r="AH2715" s="1">
        <v>0</v>
      </c>
      <c r="AI2715" t="s">
        <v>8655</v>
      </c>
      <c r="AJ2715" s="1">
        <v>1</v>
      </c>
      <c r="AK2715" s="1">
        <v>0</v>
      </c>
      <c r="AL2715" s="1">
        <v>0</v>
      </c>
      <c r="AM2715" s="1">
        <v>0</v>
      </c>
      <c r="AN2715" s="1">
        <v>0</v>
      </c>
      <c r="AO2715" s="1">
        <v>0</v>
      </c>
      <c r="AP2715" s="1">
        <v>0</v>
      </c>
      <c r="AQ2715" s="1">
        <v>0</v>
      </c>
      <c r="AR2715" s="1">
        <v>11493</v>
      </c>
      <c r="AS2715" s="1">
        <v>13.515789473684212</v>
      </c>
      <c r="AT2715" s="1">
        <f>Table1[[#This Row],[รวมต้นทุนค่าเดินทาง]]+Table1[[#This Row],[รวมต้นทุนค่าซ่อม]]+Table1[[#This Row],[รวมค่าเสื่อม]]</f>
        <v>13060.3831927886</v>
      </c>
      <c r="AU2715" s="1">
        <f t="shared" si="127"/>
        <v>13953.293816562818</v>
      </c>
      <c r="AV2715" s="1" t="str" cm="1">
        <f t="array" ref="AV2715">IF(AC2715&lt;4, "เก็บ", IF(OR(AT2715 &lt; PERCENTILE(IF($AC$2:$AC$5092=AC2715, $AT$2:$AT$5092), 0.25) - 1.5 * (PERCENTILE(IF($AC$2:$AC$5092=AC2715, $AT$2:$AT$5092), 0.75) - PERCENTILE(IF($AC$2:$AC$5092=AC2715, $AT$2:$AT$5092), 0.25)), AT2715 &gt; PERCENTILE(IF($AC$2:$AC$5092=AC2715, $AT$2:$AT$5092), 0.75) + 1.5 * (PERCENTILE(IF($AC$2:$AC$5092=AC2715, $AT$2:$AT$5092), 0.75) - PERCENTILE(IF($AC$2:$AC$5092=AC2715, $AT$2:$AT$5092), 0.25))), "ตัด", "เก็บ"))</f>
        <v>เก็บ</v>
      </c>
      <c r="AW2715" s="1">
        <f t="shared" si="128"/>
        <v>13953.293816562818</v>
      </c>
      <c r="AX2715" s="1">
        <v>14426.372718098486</v>
      </c>
      <c r="AY2715" s="1">
        <v>1553.8674033149171</v>
      </c>
    </row>
    <row r="2716" spans="1:51" x14ac:dyDescent="0.2">
      <c r="A2716" s="3">
        <v>45808</v>
      </c>
      <c r="B2716">
        <v>45808</v>
      </c>
      <c r="C2716" t="s">
        <v>8656</v>
      </c>
      <c r="D2716" t="s">
        <v>66</v>
      </c>
      <c r="E2716" t="s">
        <v>84</v>
      </c>
      <c r="F2716" t="s">
        <v>281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  <c r="M2716" s="1">
        <v>0</v>
      </c>
      <c r="N2716" s="1">
        <v>747</v>
      </c>
      <c r="O2716" s="1">
        <v>747</v>
      </c>
      <c r="P2716" t="s">
        <v>8657</v>
      </c>
      <c r="Q2716" s="2">
        <v>244135</v>
      </c>
      <c r="R2716" t="s">
        <v>55</v>
      </c>
      <c r="S2716">
        <v>0</v>
      </c>
      <c r="T2716" t="s">
        <v>87</v>
      </c>
      <c r="U2716" t="s">
        <v>71</v>
      </c>
      <c r="V2716" s="1">
        <v>0</v>
      </c>
      <c r="W2716" s="1">
        <v>649</v>
      </c>
      <c r="X2716" s="1">
        <v>0</v>
      </c>
      <c r="Y2716" t="s">
        <v>108</v>
      </c>
      <c r="Z2716" t="s">
        <v>71</v>
      </c>
      <c r="AA2716" t="s">
        <v>764</v>
      </c>
      <c r="AB2716" s="1">
        <v>0</v>
      </c>
      <c r="AC2716" s="4">
        <f>IF(ISNUMBER(MATCH(AD2716, $AD$2:AD2715, 0)), INDEX($AC$2:AC2715, MATCH(AD2716, $AD$2:AD2715, 0)), MAX($AC$2:AC2715)+1)</f>
        <v>6</v>
      </c>
      <c r="AD2716" t="str">
        <f t="shared" si="129"/>
        <v>เชียงราย-เชียงใหม่</v>
      </c>
      <c r="AE2716" t="s">
        <v>55</v>
      </c>
      <c r="AF2716" s="1">
        <v>0</v>
      </c>
      <c r="AG2716" s="1">
        <v>0</v>
      </c>
      <c r="AH2716" s="1">
        <v>0</v>
      </c>
      <c r="AI2716" t="s">
        <v>8658</v>
      </c>
      <c r="AJ2716" s="1">
        <v>1</v>
      </c>
      <c r="AK2716" s="1">
        <v>0</v>
      </c>
      <c r="AL2716" s="1">
        <v>0</v>
      </c>
      <c r="AM2716" s="1">
        <v>0</v>
      </c>
      <c r="AN2716" s="1">
        <v>0</v>
      </c>
      <c r="AO2716" s="1">
        <v>0</v>
      </c>
      <c r="AP2716" s="1">
        <v>0</v>
      </c>
      <c r="AQ2716" s="1">
        <v>0</v>
      </c>
      <c r="AR2716" s="1">
        <v>1396</v>
      </c>
      <c r="AS2716" s="1">
        <v>522.49352272727276</v>
      </c>
      <c r="AT2716" s="1">
        <f>Table1[[#This Row],[รวมต้นทุนค่าเดินทาง]]+Table1[[#This Row],[รวมต้นทุนค่าซ่อม]]+Table1[[#This Row],[รวมค่าเสื่อม]]</f>
        <v>3438.7637929975426</v>
      </c>
      <c r="AU2716" s="1">
        <f t="shared" si="127"/>
        <v>4428.3346813776061</v>
      </c>
      <c r="AV2716" s="1" t="str" cm="1">
        <f t="array" ref="AV2716">IF(AC2716&lt;4, "เก็บ", IF(OR(AT2716 &lt; PERCENTILE(IF($AC$2:$AC$5092=AC2716, $AT$2:$AT$5092), 0.25) - 1.5 * (PERCENTILE(IF($AC$2:$AC$5092=AC2716, $AT$2:$AT$5092), 0.75) - PERCENTILE(IF($AC$2:$AC$5092=AC2716, $AT$2:$AT$5092), 0.25)), AT2716 &gt; PERCENTILE(IF($AC$2:$AC$5092=AC2716, $AT$2:$AT$5092), 0.75) + 1.5 * (PERCENTILE(IF($AC$2:$AC$5092=AC2716, $AT$2:$AT$5092), 0.75) - PERCENTILE(IF($AC$2:$AC$5092=AC2716, $AT$2:$AT$5092), 0.25))), "ตัด", "เก็บ"))</f>
        <v>เก็บ</v>
      </c>
      <c r="AW2716" s="1">
        <f t="shared" si="128"/>
        <v>3873.7679454274344</v>
      </c>
      <c r="AX2716" s="1">
        <v>2781.4385174989698</v>
      </c>
      <c r="AY2716" s="1">
        <v>1520.2702702702702</v>
      </c>
    </row>
    <row r="2717" spans="1:51" x14ac:dyDescent="0.2">
      <c r="A2717" s="3">
        <v>45808</v>
      </c>
      <c r="B2717">
        <v>45808</v>
      </c>
      <c r="C2717" t="s">
        <v>8659</v>
      </c>
      <c r="D2717" t="s">
        <v>66</v>
      </c>
      <c r="E2717" t="s">
        <v>148</v>
      </c>
      <c r="F2717" t="s">
        <v>1316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>
        <v>714</v>
      </c>
      <c r="P2717" t="s">
        <v>8660</v>
      </c>
      <c r="Q2717" s="2">
        <v>244135</v>
      </c>
      <c r="R2717" t="s">
        <v>55</v>
      </c>
      <c r="S2717">
        <v>0</v>
      </c>
      <c r="T2717" t="s">
        <v>87</v>
      </c>
      <c r="U2717" t="s">
        <v>88</v>
      </c>
      <c r="V2717" s="1">
        <v>0</v>
      </c>
      <c r="W2717" s="1">
        <v>1461</v>
      </c>
      <c r="X2717" s="1">
        <v>714</v>
      </c>
      <c r="Y2717" t="s">
        <v>87</v>
      </c>
      <c r="Z2717" t="s">
        <v>88</v>
      </c>
      <c r="AA2717" t="s">
        <v>8661</v>
      </c>
      <c r="AB2717" s="1">
        <v>0</v>
      </c>
      <c r="AC2717" s="4">
        <f>IF(ISNUMBER(MATCH(AD2717, $AD$2:AD2716, 0)), INDEX($AC$2:AC2716, MATCH(AD2717, $AD$2:AD2716, 0)), MAX($AC$2:AC2716)+1)</f>
        <v>3</v>
      </c>
      <c r="AD2717" t="str">
        <f t="shared" si="129"/>
        <v>เชียงราย-แพร่</v>
      </c>
      <c r="AE2717" t="s">
        <v>55</v>
      </c>
      <c r="AF2717" s="1">
        <v>0</v>
      </c>
      <c r="AG2717" s="1">
        <v>0</v>
      </c>
      <c r="AH2717" s="1">
        <v>0</v>
      </c>
      <c r="AI2717" t="s">
        <v>8662</v>
      </c>
      <c r="AJ2717" s="1">
        <v>1</v>
      </c>
      <c r="AK2717" s="1">
        <v>0</v>
      </c>
      <c r="AL2717" s="1">
        <v>0</v>
      </c>
      <c r="AM2717" s="1">
        <v>0</v>
      </c>
      <c r="AN2717" s="1">
        <v>0</v>
      </c>
      <c r="AO2717" s="1">
        <v>0</v>
      </c>
      <c r="AP2717" s="1">
        <v>0</v>
      </c>
      <c r="AQ2717" s="1">
        <v>0</v>
      </c>
      <c r="AR2717" s="1">
        <v>2175</v>
      </c>
      <c r="AS2717" s="1">
        <v>1599.3871568627446</v>
      </c>
      <c r="AT2717" s="1">
        <f>Table1[[#This Row],[รวมต้นทุนค่าเดินทาง]]+Table1[[#This Row],[รวมต้นทุนค่าซ่อม]]+Table1[[#This Row],[รวมค่าเสื่อม]]</f>
        <v>4886.5544572429726</v>
      </c>
      <c r="AU2717" s="1">
        <f t="shared" si="127"/>
        <v>4524.5694264549065</v>
      </c>
      <c r="AV2717" s="1" t="str" cm="1">
        <f t="array" ref="AV2717">IF(AC2717&lt;4, "เก็บ", IF(OR(AT2717 &lt; PERCENTILE(IF($AC$2:$AC$5092=AC2717, $AT$2:$AT$5092), 0.25) - 1.5 * (PERCENTILE(IF($AC$2:$AC$5092=AC2717, $AT$2:$AT$5092), 0.75) - PERCENTILE(IF($AC$2:$AC$5092=AC2717, $AT$2:$AT$5092), 0.25)), AT2717 &gt; PERCENTILE(IF($AC$2:$AC$5092=AC2717, $AT$2:$AT$5092), 0.75) + 1.5 * (PERCENTILE(IF($AC$2:$AC$5092=AC2717, $AT$2:$AT$5092), 0.75) - PERCENTILE(IF($AC$2:$AC$5092=AC2717, $AT$2:$AT$5092), 0.25))), "ตัด", "เก็บ"))</f>
        <v>เก็บ</v>
      </c>
      <c r="AW2717" s="1">
        <f t="shared" si="128"/>
        <v>4524.5694264549065</v>
      </c>
      <c r="AX2717" s="1">
        <v>4013.6819963803018</v>
      </c>
      <c r="AY2717" s="1">
        <v>1112.1673003802282</v>
      </c>
    </row>
    <row r="2718" spans="1:51" x14ac:dyDescent="0.2">
      <c r="A2718" s="3">
        <v>45808</v>
      </c>
      <c r="B2718">
        <v>45808</v>
      </c>
      <c r="C2718" t="s">
        <v>8663</v>
      </c>
      <c r="D2718" t="s">
        <v>66</v>
      </c>
      <c r="E2718" t="s">
        <v>184</v>
      </c>
      <c r="F2718" t="s">
        <v>1072</v>
      </c>
      <c r="G2718" s="1">
        <v>0</v>
      </c>
      <c r="H2718" s="1">
        <v>0</v>
      </c>
      <c r="I2718" s="1">
        <v>0</v>
      </c>
      <c r="J2718" s="1">
        <v>0</v>
      </c>
      <c r="K2718" s="1">
        <v>0</v>
      </c>
      <c r="L2718" s="1">
        <v>0</v>
      </c>
      <c r="M2718" s="1">
        <v>0</v>
      </c>
      <c r="N2718" s="1">
        <v>0</v>
      </c>
      <c r="O2718" s="1">
        <v>0</v>
      </c>
      <c r="P2718" t="s">
        <v>8664</v>
      </c>
      <c r="Q2718" s="2">
        <v>244135</v>
      </c>
      <c r="R2718" t="s">
        <v>55</v>
      </c>
      <c r="S2718">
        <v>0</v>
      </c>
      <c r="T2718" t="s">
        <v>87</v>
      </c>
      <c r="U2718" t="s">
        <v>71</v>
      </c>
      <c r="V2718" s="1">
        <v>0</v>
      </c>
      <c r="W2718" s="1">
        <v>1266</v>
      </c>
      <c r="X2718" s="1">
        <v>0</v>
      </c>
      <c r="Y2718" t="s">
        <v>87</v>
      </c>
      <c r="Z2718" t="s">
        <v>71</v>
      </c>
      <c r="AA2718" t="s">
        <v>7827</v>
      </c>
      <c r="AB2718" s="1">
        <v>0</v>
      </c>
      <c r="AC2718" s="4">
        <f>IF(ISNUMBER(MATCH(AD2718, $AD$2:AD2717, 0)), INDEX($AC$2:AC2717, MATCH(AD2718, $AD$2:AD2717, 0)), MAX($AC$2:AC2717)+1)</f>
        <v>6</v>
      </c>
      <c r="AD2718" t="str">
        <f t="shared" si="129"/>
        <v>เชียงราย-เชียงใหม่</v>
      </c>
      <c r="AE2718" t="s">
        <v>55</v>
      </c>
      <c r="AF2718" s="1">
        <v>0</v>
      </c>
      <c r="AG2718" s="1">
        <v>0</v>
      </c>
      <c r="AH2718" s="1">
        <v>0</v>
      </c>
      <c r="AI2718" t="s">
        <v>8665</v>
      </c>
      <c r="AJ2718" s="1">
        <v>1</v>
      </c>
      <c r="AK2718" s="1">
        <v>0</v>
      </c>
      <c r="AL2718" s="1">
        <v>0</v>
      </c>
      <c r="AM2718" s="1">
        <v>0</v>
      </c>
      <c r="AN2718" s="1">
        <v>0</v>
      </c>
      <c r="AO2718" s="1">
        <v>0</v>
      </c>
      <c r="AP2718" s="1">
        <v>0</v>
      </c>
      <c r="AQ2718" s="1">
        <v>0</v>
      </c>
      <c r="AR2718" s="1">
        <v>1266</v>
      </c>
      <c r="AS2718" s="1">
        <v>5420.424469696969</v>
      </c>
      <c r="AT2718" s="1">
        <f>Table1[[#This Row],[รวมต้นทุนค่าเดินทาง]]+Table1[[#This Row],[รวมต้นทุนค่าซ่อม]]+Table1[[#This Row],[รวมค่าเสื่อม]]</f>
        <v>8047.3115664711622</v>
      </c>
      <c r="AU2718" s="1">
        <f t="shared" si="127"/>
        <v>4428.3346813776061</v>
      </c>
      <c r="AV2718" s="1" t="str" cm="1">
        <f t="array" ref="AV2718">IF(AC2718&lt;4, "เก็บ", IF(OR(AT2718 &lt; PERCENTILE(IF($AC$2:$AC$5092=AC2718, $AT$2:$AT$5092), 0.25) - 1.5 * (PERCENTILE(IF($AC$2:$AC$5092=AC2718, $AT$2:$AT$5092), 0.75) - PERCENTILE(IF($AC$2:$AC$5092=AC2718, $AT$2:$AT$5092), 0.25)), AT2718 &gt; PERCENTILE(IF($AC$2:$AC$5092=AC2718, $AT$2:$AT$5092), 0.75) + 1.5 * (PERCENTILE(IF($AC$2:$AC$5092=AC2718, $AT$2:$AT$5092), 0.75) - PERCENTILE(IF($AC$2:$AC$5092=AC2718, $AT$2:$AT$5092), 0.25))), "ตัด", "เก็บ"))</f>
        <v>ตัด</v>
      </c>
      <c r="AW2718" s="1">
        <f t="shared" si="128"/>
        <v>3873.7679454274344</v>
      </c>
      <c r="AX2718" s="1">
        <v>2781.4385174989698</v>
      </c>
      <c r="AY2718" s="1">
        <v>1360.8870967741937</v>
      </c>
    </row>
    <row r="2719" spans="1:51" x14ac:dyDescent="0.2">
      <c r="A2719" s="3">
        <v>45809</v>
      </c>
      <c r="B2719">
        <v>45809</v>
      </c>
      <c r="C2719" t="s">
        <v>8666</v>
      </c>
      <c r="D2719" t="s">
        <v>66</v>
      </c>
      <c r="E2719" t="s">
        <v>184</v>
      </c>
      <c r="F2719" t="s">
        <v>1384</v>
      </c>
      <c r="G2719" s="1">
        <v>3000</v>
      </c>
      <c r="H2719" s="1">
        <v>4273</v>
      </c>
      <c r="I2719" s="1">
        <v>700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>
        <v>3700</v>
      </c>
      <c r="P2719" t="s">
        <v>8667</v>
      </c>
      <c r="Q2719" s="2">
        <v>244136</v>
      </c>
      <c r="R2719" t="s">
        <v>55</v>
      </c>
      <c r="S2719">
        <v>0</v>
      </c>
      <c r="T2719" t="s">
        <v>56</v>
      </c>
      <c r="U2719" t="s">
        <v>57</v>
      </c>
      <c r="V2719" s="1">
        <v>3896</v>
      </c>
      <c r="W2719" s="1">
        <v>0</v>
      </c>
      <c r="X2719" s="1">
        <v>0</v>
      </c>
      <c r="AA2719" t="s">
        <v>58</v>
      </c>
      <c r="AB2719" s="1">
        <v>0</v>
      </c>
      <c r="AC2719" s="4">
        <f>IF(ISNUMBER(MATCH(AD2719, $AD$2:AD2718, 0)), INDEX($AC$2:AC2718, MATCH(AD2719, $AD$2:AD2718, 0)), MAX($AC$2:AC2718)+1)</f>
        <v>1</v>
      </c>
      <c r="AD2719" t="str">
        <f t="shared" si="129"/>
        <v>ท่าลี่-กองลอย</v>
      </c>
      <c r="AE2719" t="s">
        <v>55</v>
      </c>
      <c r="AF2719" s="1">
        <v>0</v>
      </c>
      <c r="AG2719" s="1">
        <v>0</v>
      </c>
      <c r="AH2719" s="1">
        <v>0</v>
      </c>
      <c r="AI2719" t="s">
        <v>8668</v>
      </c>
      <c r="AJ2719" s="1">
        <v>1</v>
      </c>
      <c r="AK2719" s="1">
        <v>0</v>
      </c>
      <c r="AL2719" s="1">
        <v>0</v>
      </c>
      <c r="AM2719" s="1">
        <v>0</v>
      </c>
      <c r="AN2719" s="1">
        <v>0</v>
      </c>
      <c r="AO2719" s="1">
        <v>0</v>
      </c>
      <c r="AP2719" s="1">
        <v>0</v>
      </c>
      <c r="AQ2719" s="1">
        <v>0</v>
      </c>
      <c r="AR2719" s="1">
        <v>11869</v>
      </c>
      <c r="AS2719" s="1">
        <v>2424.391555555555</v>
      </c>
      <c r="AT2719" s="1">
        <f>Table1[[#This Row],[รวมต้นทุนค่าเดินทาง]]+Table1[[#This Row],[รวมต้นทุนค่าซ่อม]]+Table1[[#This Row],[รวมค่าเสื่อม]]</f>
        <v>15611.750930555554</v>
      </c>
      <c r="AU2719" s="1">
        <f t="shared" si="127"/>
        <v>13953.293816562818</v>
      </c>
      <c r="AV2719" s="1" t="str" cm="1">
        <f t="array" ref="AV2719">IF(AC2719&lt;4, "เก็บ", IF(OR(AT2719 &lt; PERCENTILE(IF($AC$2:$AC$5092=AC2719, $AT$2:$AT$5092), 0.25) - 1.5 * (PERCENTILE(IF($AC$2:$AC$5092=AC2719, $AT$2:$AT$5092), 0.75) - PERCENTILE(IF($AC$2:$AC$5092=AC2719, $AT$2:$AT$5092), 0.25)), AT2719 &gt; PERCENTILE(IF($AC$2:$AC$5092=AC2719, $AT$2:$AT$5092), 0.75) + 1.5 * (PERCENTILE(IF($AC$2:$AC$5092=AC2719, $AT$2:$AT$5092), 0.75) - PERCENTILE(IF($AC$2:$AC$5092=AC2719, $AT$2:$AT$5092), 0.25))), "ตัด", "เก็บ"))</f>
        <v>เก็บ</v>
      </c>
      <c r="AW2719" s="1">
        <f t="shared" si="128"/>
        <v>13953.293816562818</v>
      </c>
      <c r="AX2719" s="1">
        <v>14426.372718098486</v>
      </c>
      <c r="AY2719" s="1">
        <v>1318.359375</v>
      </c>
    </row>
    <row r="2720" spans="1:51" x14ac:dyDescent="0.2">
      <c r="A2720" s="3">
        <v>45809</v>
      </c>
      <c r="B2720">
        <v>45809</v>
      </c>
      <c r="C2720" t="s">
        <v>8669</v>
      </c>
      <c r="D2720" t="s">
        <v>51</v>
      </c>
      <c r="E2720" t="s">
        <v>61</v>
      </c>
      <c r="F2720" t="s">
        <v>2381</v>
      </c>
      <c r="G2720" s="1">
        <v>2700</v>
      </c>
      <c r="H2720" s="1">
        <v>4393</v>
      </c>
      <c r="I2720" s="1">
        <v>1900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4600</v>
      </c>
      <c r="P2720" t="s">
        <v>8670</v>
      </c>
      <c r="Q2720" s="2">
        <v>244136</v>
      </c>
      <c r="R2720" t="s">
        <v>55</v>
      </c>
      <c r="S2720">
        <v>0</v>
      </c>
      <c r="T2720" t="s">
        <v>56</v>
      </c>
      <c r="U2720" t="s">
        <v>57</v>
      </c>
      <c r="V2720" s="1">
        <v>2500</v>
      </c>
      <c r="W2720" s="1">
        <v>0</v>
      </c>
      <c r="X2720" s="1">
        <v>0</v>
      </c>
      <c r="AA2720" t="s">
        <v>58</v>
      </c>
      <c r="AB2720" s="1">
        <v>0</v>
      </c>
      <c r="AC2720" s="4">
        <f>IF(ISNUMBER(MATCH(AD2720, $AD$2:AD2719, 0)), INDEX($AC$2:AC2719, MATCH(AD2720, $AD$2:AD2719, 0)), MAX($AC$2:AC2719)+1)</f>
        <v>1</v>
      </c>
      <c r="AD2720" t="str">
        <f t="shared" si="129"/>
        <v>ท่าลี่-กองลอย</v>
      </c>
      <c r="AE2720" t="s">
        <v>55</v>
      </c>
      <c r="AF2720" s="1">
        <v>0</v>
      </c>
      <c r="AG2720" s="1">
        <v>0</v>
      </c>
      <c r="AH2720" s="1">
        <v>0</v>
      </c>
      <c r="AI2720" t="s">
        <v>8671</v>
      </c>
      <c r="AJ2720" s="1">
        <v>1</v>
      </c>
      <c r="AK2720" s="1">
        <v>0</v>
      </c>
      <c r="AL2720" s="1">
        <v>0</v>
      </c>
      <c r="AM2720" s="1">
        <v>0</v>
      </c>
      <c r="AN2720" s="1">
        <v>0</v>
      </c>
      <c r="AO2720" s="1">
        <v>0</v>
      </c>
      <c r="AP2720" s="1">
        <v>0</v>
      </c>
      <c r="AQ2720" s="1">
        <v>0</v>
      </c>
      <c r="AR2720" s="1">
        <v>11493</v>
      </c>
      <c r="AS2720" s="1">
        <v>409.6100529100529</v>
      </c>
      <c r="AT2720" s="1">
        <f>Table1[[#This Row],[รวมต้นทุนค่าเดินทาง]]+Table1[[#This Row],[รวมต้นทุนค่าซ่อม]]+Table1[[#This Row],[รวมค่าเสื่อม]]</f>
        <v>14459.428234728235</v>
      </c>
      <c r="AU2720" s="1">
        <f t="shared" si="127"/>
        <v>13953.293816562818</v>
      </c>
      <c r="AV2720" s="1" t="str" cm="1">
        <f t="array" ref="AV2720">IF(AC2720&lt;4, "เก็บ", IF(OR(AT2720 &lt; PERCENTILE(IF($AC$2:$AC$5092=AC2720, $AT$2:$AT$5092), 0.25) - 1.5 * (PERCENTILE(IF($AC$2:$AC$5092=AC2720, $AT$2:$AT$5092), 0.75) - PERCENTILE(IF($AC$2:$AC$5092=AC2720, $AT$2:$AT$5092), 0.25)), AT2720 &gt; PERCENTILE(IF($AC$2:$AC$5092=AC2720, $AT$2:$AT$5092), 0.75) + 1.5 * (PERCENTILE(IF($AC$2:$AC$5092=AC2720, $AT$2:$AT$5092), 0.75) - PERCENTILE(IF($AC$2:$AC$5092=AC2720, $AT$2:$AT$5092), 0.25))), "ตัด", "เก็บ"))</f>
        <v>เก็บ</v>
      </c>
      <c r="AW2720" s="1">
        <f t="shared" si="128"/>
        <v>13953.293816562818</v>
      </c>
      <c r="AX2720" s="1">
        <v>14426.372718098486</v>
      </c>
      <c r="AY2720" s="1">
        <v>2556.818181818182</v>
      </c>
    </row>
    <row r="2721" spans="1:51" x14ac:dyDescent="0.2">
      <c r="A2721" s="3">
        <v>45809</v>
      </c>
      <c r="B2721">
        <v>45809</v>
      </c>
      <c r="C2721" t="s">
        <v>8672</v>
      </c>
      <c r="D2721" t="s">
        <v>51</v>
      </c>
      <c r="E2721" t="s">
        <v>61</v>
      </c>
      <c r="F2721" t="s">
        <v>1217</v>
      </c>
      <c r="G2721" s="1">
        <v>2700</v>
      </c>
      <c r="H2721" s="1">
        <v>4393</v>
      </c>
      <c r="I2721" s="1">
        <v>1900</v>
      </c>
      <c r="J2721" s="1">
        <v>0</v>
      </c>
      <c r="K2721" s="1">
        <v>0</v>
      </c>
      <c r="L2721" s="1">
        <v>0</v>
      </c>
      <c r="M2721" s="1">
        <v>0</v>
      </c>
      <c r="N2721" s="1">
        <v>0</v>
      </c>
      <c r="O2721" s="1">
        <v>4600</v>
      </c>
      <c r="P2721" t="s">
        <v>8673</v>
      </c>
      <c r="Q2721" s="2">
        <v>244136</v>
      </c>
      <c r="R2721" t="s">
        <v>55</v>
      </c>
      <c r="S2721">
        <v>0</v>
      </c>
      <c r="T2721" t="s">
        <v>56</v>
      </c>
      <c r="U2721" t="s">
        <v>57</v>
      </c>
      <c r="V2721" s="1">
        <v>2500</v>
      </c>
      <c r="W2721" s="1">
        <v>0</v>
      </c>
      <c r="X2721" s="1">
        <v>0</v>
      </c>
      <c r="AA2721" t="s">
        <v>58</v>
      </c>
      <c r="AB2721" s="1">
        <v>0</v>
      </c>
      <c r="AC2721" s="4">
        <f>IF(ISNUMBER(MATCH(AD2721, $AD$2:AD2720, 0)), INDEX($AC$2:AC2720, MATCH(AD2721, $AD$2:AD2720, 0)), MAX($AC$2:AC2720)+1)</f>
        <v>1</v>
      </c>
      <c r="AD2721" t="str">
        <f t="shared" si="129"/>
        <v>ท่าลี่-กองลอย</v>
      </c>
      <c r="AE2721" t="s">
        <v>55</v>
      </c>
      <c r="AF2721" s="1">
        <v>0</v>
      </c>
      <c r="AG2721" s="1">
        <v>0</v>
      </c>
      <c r="AH2721" s="1">
        <v>0</v>
      </c>
      <c r="AI2721" t="s">
        <v>8674</v>
      </c>
      <c r="AJ2721" s="1">
        <v>1</v>
      </c>
      <c r="AK2721" s="1">
        <v>0</v>
      </c>
      <c r="AL2721" s="1">
        <v>0</v>
      </c>
      <c r="AM2721" s="1">
        <v>0</v>
      </c>
      <c r="AN2721" s="1">
        <v>0</v>
      </c>
      <c r="AO2721" s="1">
        <v>0</v>
      </c>
      <c r="AP2721" s="1">
        <v>0</v>
      </c>
      <c r="AQ2721" s="1">
        <v>0</v>
      </c>
      <c r="AR2721" s="1">
        <v>11493</v>
      </c>
      <c r="AS2721" s="1">
        <v>23.345454545454547</v>
      </c>
      <c r="AT2721" s="1">
        <f>Table1[[#This Row],[รวมต้นทุนค่าเดินทาง]]+Table1[[#This Row],[รวมต้นทุนค่าซ่อม]]+Table1[[#This Row],[รวมค่าเสื่อม]]</f>
        <v>13469.470454545455</v>
      </c>
      <c r="AU2721" s="1">
        <f t="shared" si="127"/>
        <v>13953.293816562818</v>
      </c>
      <c r="AV2721" s="1" t="str" cm="1">
        <f t="array" ref="AV2721">IF(AC2721&lt;4, "เก็บ", IF(OR(AT2721 &lt; PERCENTILE(IF($AC$2:$AC$5092=AC2721, $AT$2:$AT$5092), 0.25) - 1.5 * (PERCENTILE(IF($AC$2:$AC$5092=AC2721, $AT$2:$AT$5092), 0.75) - PERCENTILE(IF($AC$2:$AC$5092=AC2721, $AT$2:$AT$5092), 0.25)), AT2721 &gt; PERCENTILE(IF($AC$2:$AC$5092=AC2721, $AT$2:$AT$5092), 0.75) + 1.5 * (PERCENTILE(IF($AC$2:$AC$5092=AC2721, $AT$2:$AT$5092), 0.75) - PERCENTILE(IF($AC$2:$AC$5092=AC2721, $AT$2:$AT$5092), 0.25))), "ตัด", "เก็บ"))</f>
        <v>เก็บ</v>
      </c>
      <c r="AW2721" s="1">
        <f t="shared" si="128"/>
        <v>13953.293816562818</v>
      </c>
      <c r="AX2721" s="1">
        <v>14426.372718098486</v>
      </c>
      <c r="AY2721" s="1">
        <v>1953.125</v>
      </c>
    </row>
    <row r="2722" spans="1:51" x14ac:dyDescent="0.2">
      <c r="A2722" s="3">
        <v>45809</v>
      </c>
      <c r="B2722">
        <v>45809</v>
      </c>
      <c r="C2722" t="s">
        <v>8675</v>
      </c>
      <c r="D2722" t="s">
        <v>66</v>
      </c>
      <c r="E2722" t="s">
        <v>84</v>
      </c>
      <c r="F2722" t="s">
        <v>633</v>
      </c>
      <c r="G2722" s="1">
        <v>0</v>
      </c>
      <c r="H2722" s="1">
        <v>649</v>
      </c>
      <c r="I2722" s="1">
        <v>0</v>
      </c>
      <c r="J2722" s="1">
        <v>0</v>
      </c>
      <c r="K2722" s="1">
        <v>0</v>
      </c>
      <c r="L2722" s="1">
        <v>0</v>
      </c>
      <c r="M2722" s="1">
        <v>0</v>
      </c>
      <c r="N2722" s="1">
        <v>747</v>
      </c>
      <c r="O2722" s="1">
        <v>747</v>
      </c>
      <c r="P2722" t="s">
        <v>8676</v>
      </c>
      <c r="Q2722" s="2">
        <v>244136</v>
      </c>
      <c r="R2722" t="s">
        <v>55</v>
      </c>
      <c r="S2722">
        <v>0</v>
      </c>
      <c r="T2722" t="s">
        <v>87</v>
      </c>
      <c r="U2722" t="s">
        <v>71</v>
      </c>
      <c r="V2722" s="1">
        <v>0</v>
      </c>
      <c r="W2722" s="1">
        <v>0</v>
      </c>
      <c r="X2722" s="1">
        <v>0</v>
      </c>
      <c r="AA2722" t="s">
        <v>58</v>
      </c>
      <c r="AB2722" s="1">
        <v>0</v>
      </c>
      <c r="AC2722" s="4">
        <f>IF(ISNUMBER(MATCH(AD2722, $AD$2:AD2721, 0)), INDEX($AC$2:AC2721, MATCH(AD2722, $AD$2:AD2721, 0)), MAX($AC$2:AC2721)+1)</f>
        <v>6</v>
      </c>
      <c r="AD2722" t="str">
        <f t="shared" si="129"/>
        <v>เชียงราย-เชียงใหม่</v>
      </c>
      <c r="AE2722" t="s">
        <v>55</v>
      </c>
      <c r="AF2722" s="1">
        <v>0</v>
      </c>
      <c r="AG2722" s="1">
        <v>0</v>
      </c>
      <c r="AH2722" s="1">
        <v>0</v>
      </c>
      <c r="AI2722" t="s">
        <v>8677</v>
      </c>
      <c r="AJ2722" s="1">
        <v>1</v>
      </c>
      <c r="AK2722" s="1">
        <v>0</v>
      </c>
      <c r="AL2722" s="1">
        <v>0</v>
      </c>
      <c r="AM2722" s="1">
        <v>0</v>
      </c>
      <c r="AN2722" s="1">
        <v>0</v>
      </c>
      <c r="AO2722" s="1">
        <v>0</v>
      </c>
      <c r="AP2722" s="1">
        <v>0</v>
      </c>
      <c r="AQ2722" s="1">
        <v>0</v>
      </c>
      <c r="AR2722" s="1">
        <v>1396</v>
      </c>
      <c r="AS2722" s="1">
        <v>4519.8264149305551</v>
      </c>
      <c r="AT2722" s="1">
        <f>Table1[[#This Row],[รวมต้นทุนค่าเดินทาง]]+Table1[[#This Row],[รวมต้นทุนค่าซ่อม]]+Table1[[#This Row],[รวมค่าเสื่อม]]</f>
        <v>7442.9757361975235</v>
      </c>
      <c r="AU2722" s="1">
        <f t="shared" si="127"/>
        <v>4428.3346813776061</v>
      </c>
      <c r="AV2722" s="1" t="str" cm="1">
        <f t="array" ref="AV2722">IF(AC2722&lt;4, "เก็บ", IF(OR(AT2722 &lt; PERCENTILE(IF($AC$2:$AC$5092=AC2722, $AT$2:$AT$5092), 0.25) - 1.5 * (PERCENTILE(IF($AC$2:$AC$5092=AC2722, $AT$2:$AT$5092), 0.75) - PERCENTILE(IF($AC$2:$AC$5092=AC2722, $AT$2:$AT$5092), 0.25)), AT2722 &gt; PERCENTILE(IF($AC$2:$AC$5092=AC2722, $AT$2:$AT$5092), 0.75) + 1.5 * (PERCENTILE(IF($AC$2:$AC$5092=AC2722, $AT$2:$AT$5092), 0.75) - PERCENTILE(IF($AC$2:$AC$5092=AC2722, $AT$2:$AT$5092), 0.25))), "ตัด", "เก็บ"))</f>
        <v>เก็บ</v>
      </c>
      <c r="AW2722" s="1">
        <f t="shared" si="128"/>
        <v>3873.7679454274344</v>
      </c>
      <c r="AX2722" s="1">
        <v>2781.4385174989698</v>
      </c>
      <c r="AY2722" s="1">
        <v>1527.1493212669684</v>
      </c>
    </row>
    <row r="2723" spans="1:51" x14ac:dyDescent="0.2">
      <c r="A2723" s="3">
        <v>45810</v>
      </c>
      <c r="B2723">
        <v>45810</v>
      </c>
      <c r="C2723" t="s">
        <v>8678</v>
      </c>
      <c r="D2723" t="s">
        <v>66</v>
      </c>
      <c r="E2723" t="s">
        <v>67</v>
      </c>
      <c r="F2723" t="s">
        <v>529</v>
      </c>
      <c r="G2723" s="1">
        <v>0</v>
      </c>
      <c r="H2723" s="1">
        <v>779</v>
      </c>
      <c r="I2723" s="1">
        <v>400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  <c r="O2723" s="1">
        <v>400</v>
      </c>
      <c r="P2723" t="s">
        <v>8679</v>
      </c>
      <c r="Q2723" s="2">
        <v>244137</v>
      </c>
      <c r="R2723" t="s">
        <v>70</v>
      </c>
      <c r="S2723">
        <v>0</v>
      </c>
      <c r="T2723" t="s">
        <v>88</v>
      </c>
      <c r="U2723" t="s">
        <v>93</v>
      </c>
      <c r="V2723" s="1">
        <v>0</v>
      </c>
      <c r="W2723" s="1">
        <v>0</v>
      </c>
      <c r="X2723" s="1">
        <v>0</v>
      </c>
      <c r="AA2723" t="s">
        <v>58</v>
      </c>
      <c r="AB2723" s="1">
        <v>0</v>
      </c>
      <c r="AC2723" s="4">
        <f>IF(ISNUMBER(MATCH(AD2723, $AD$2:AD2722, 0)), INDEX($AC$2:AC2722, MATCH(AD2723, $AD$2:AD2722, 0)), MAX($AC$2:AC2722)+1)</f>
        <v>51</v>
      </c>
      <c r="AD2723" t="str">
        <f t="shared" si="129"/>
        <v>แพร่-ตลาดไท</v>
      </c>
      <c r="AE2723" t="s">
        <v>73</v>
      </c>
      <c r="AF2723" s="1">
        <v>0</v>
      </c>
      <c r="AG2723" s="1">
        <v>0</v>
      </c>
      <c r="AH2723" s="1">
        <v>0</v>
      </c>
      <c r="AI2723" t="s">
        <v>8680</v>
      </c>
      <c r="AJ2723" s="1">
        <v>1</v>
      </c>
      <c r="AK2723" s="1">
        <v>572</v>
      </c>
      <c r="AL2723" s="1">
        <v>572</v>
      </c>
      <c r="AM2723" s="1">
        <v>1</v>
      </c>
      <c r="AN2723" s="1">
        <v>0</v>
      </c>
      <c r="AO2723" s="1">
        <v>0</v>
      </c>
      <c r="AP2723" s="1">
        <v>0</v>
      </c>
      <c r="AQ2723" s="1">
        <v>0</v>
      </c>
      <c r="AR2723" s="1">
        <v>1179</v>
      </c>
      <c r="AS2723" s="1">
        <v>2221.7665509220574</v>
      </c>
      <c r="AT2723" s="1">
        <f>Table1[[#This Row],[รวมต้นทุนค่าเดินทาง]]+Table1[[#This Row],[รวมต้นทุนค่าซ่อม]]+Table1[[#This Row],[รวมค่าเสื่อม]]</f>
        <v>5615.8750277728741</v>
      </c>
      <c r="AU2723" s="1">
        <f t="shared" si="127"/>
        <v>4737.6107634746759</v>
      </c>
      <c r="AV2723" s="1" t="str" cm="1">
        <f t="array" ref="AV2723">IF(AC2723&lt;4, "เก็บ", IF(OR(AT2723 &lt; PERCENTILE(IF($AC$2:$AC$5092=AC2723, $AT$2:$AT$5092), 0.25) - 1.5 * (PERCENTILE(IF($AC$2:$AC$5092=AC2723, $AT$2:$AT$5092), 0.75) - PERCENTILE(IF($AC$2:$AC$5092=AC2723, $AT$2:$AT$5092), 0.25)), AT2723 &gt; PERCENTILE(IF($AC$2:$AC$5092=AC2723, $AT$2:$AT$5092), 0.75) + 1.5 * (PERCENTILE(IF($AC$2:$AC$5092=AC2723, $AT$2:$AT$5092), 0.75) - PERCENTILE(IF($AC$2:$AC$5092=AC2723, $AT$2:$AT$5092), 0.25))), "ตัด", "เก็บ"))</f>
        <v>เก็บ</v>
      </c>
      <c r="AW2723" s="1">
        <f t="shared" si="128"/>
        <v>4487.1668970521196</v>
      </c>
      <c r="AX2723" s="1">
        <v>3014.4338711558335</v>
      </c>
      <c r="AY2723" s="1">
        <v>2215.1084768508163</v>
      </c>
    </row>
    <row r="2724" spans="1:51" x14ac:dyDescent="0.2">
      <c r="A2724" s="3">
        <v>45810</v>
      </c>
      <c r="B2724">
        <v>45810</v>
      </c>
      <c r="C2724" t="s">
        <v>8681</v>
      </c>
      <c r="D2724" t="s">
        <v>66</v>
      </c>
      <c r="E2724" t="s">
        <v>124</v>
      </c>
      <c r="F2724" t="s">
        <v>600</v>
      </c>
      <c r="G2724" s="1">
        <v>0</v>
      </c>
      <c r="H2724" s="1">
        <v>779</v>
      </c>
      <c r="I2724" s="1">
        <v>400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400</v>
      </c>
      <c r="P2724" t="s">
        <v>8682</v>
      </c>
      <c r="Q2724" s="2">
        <v>244137</v>
      </c>
      <c r="R2724" t="s">
        <v>70</v>
      </c>
      <c r="S2724">
        <v>0</v>
      </c>
      <c r="T2724" t="s">
        <v>88</v>
      </c>
      <c r="U2724" t="s">
        <v>93</v>
      </c>
      <c r="V2724" s="1">
        <v>0</v>
      </c>
      <c r="W2724" s="1">
        <v>0</v>
      </c>
      <c r="X2724" s="1">
        <v>0</v>
      </c>
      <c r="AA2724" t="s">
        <v>58</v>
      </c>
      <c r="AB2724" s="1">
        <v>0</v>
      </c>
      <c r="AC2724" s="4">
        <f>IF(ISNUMBER(MATCH(AD2724, $AD$2:AD2723, 0)), INDEX($AC$2:AC2723, MATCH(AD2724, $AD$2:AD2723, 0)), MAX($AC$2:AC2723)+1)</f>
        <v>51</v>
      </c>
      <c r="AD2724" t="str">
        <f t="shared" si="129"/>
        <v>แพร่-ตลาดไท</v>
      </c>
      <c r="AE2724" t="s">
        <v>73</v>
      </c>
      <c r="AF2724" s="1">
        <v>0</v>
      </c>
      <c r="AG2724" s="1">
        <v>0</v>
      </c>
      <c r="AH2724" s="1">
        <v>0</v>
      </c>
      <c r="AI2724" t="s">
        <v>8683</v>
      </c>
      <c r="AJ2724" s="1">
        <v>1</v>
      </c>
      <c r="AK2724" s="1">
        <v>572</v>
      </c>
      <c r="AL2724" s="1">
        <v>572</v>
      </c>
      <c r="AM2724" s="1">
        <v>1</v>
      </c>
      <c r="AN2724" s="1">
        <v>0</v>
      </c>
      <c r="AO2724" s="1">
        <v>0</v>
      </c>
      <c r="AP2724" s="1">
        <v>0</v>
      </c>
      <c r="AQ2724" s="1">
        <v>0</v>
      </c>
      <c r="AR2724" s="1">
        <v>1179</v>
      </c>
      <c r="AS2724" s="1">
        <v>1970.6155825763794</v>
      </c>
      <c r="AT2724" s="1">
        <f>Table1[[#This Row],[รวมต้นทุนค่าเดินทาง]]+Table1[[#This Row],[รวมต้นทุนค่าซ่อม]]+Table1[[#This Row],[รวมค่าเสื่อม]]</f>
        <v>6331.1766685492303</v>
      </c>
      <c r="AU2724" s="1">
        <f t="shared" si="127"/>
        <v>4737.6107634746759</v>
      </c>
      <c r="AV2724" s="1" t="str" cm="1">
        <f t="array" ref="AV2724">IF(AC2724&lt;4, "เก็บ", IF(OR(AT2724 &lt; PERCENTILE(IF($AC$2:$AC$5092=AC2724, $AT$2:$AT$5092), 0.25) - 1.5 * (PERCENTILE(IF($AC$2:$AC$5092=AC2724, $AT$2:$AT$5092), 0.75) - PERCENTILE(IF($AC$2:$AC$5092=AC2724, $AT$2:$AT$5092), 0.25)), AT2724 &gt; PERCENTILE(IF($AC$2:$AC$5092=AC2724, $AT$2:$AT$5092), 0.75) + 1.5 * (PERCENTILE(IF($AC$2:$AC$5092=AC2724, $AT$2:$AT$5092), 0.75) - PERCENTILE(IF($AC$2:$AC$5092=AC2724, $AT$2:$AT$5092), 0.25))), "ตัด", "เก็บ"))</f>
        <v>เก็บ</v>
      </c>
      <c r="AW2724" s="1">
        <f t="shared" si="128"/>
        <v>4487.1668970521196</v>
      </c>
      <c r="AX2724" s="1">
        <v>3014.4338711558335</v>
      </c>
      <c r="AY2724" s="1">
        <v>3181.5610859728508</v>
      </c>
    </row>
    <row r="2725" spans="1:51" x14ac:dyDescent="0.2">
      <c r="A2725" s="3">
        <v>45811</v>
      </c>
      <c r="B2725">
        <v>45811</v>
      </c>
      <c r="C2725" t="s">
        <v>8684</v>
      </c>
      <c r="D2725" t="s">
        <v>66</v>
      </c>
      <c r="E2725" t="s">
        <v>148</v>
      </c>
      <c r="F2725" t="s">
        <v>1080</v>
      </c>
      <c r="G2725" s="1">
        <v>2000</v>
      </c>
      <c r="H2725" s="1">
        <v>4851</v>
      </c>
      <c r="I2725" s="1">
        <v>1300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>
        <v>3300</v>
      </c>
      <c r="P2725" t="s">
        <v>8685</v>
      </c>
      <c r="Q2725" s="2">
        <v>244138</v>
      </c>
      <c r="R2725" t="s">
        <v>55</v>
      </c>
      <c r="S2725">
        <v>0</v>
      </c>
      <c r="T2725" t="s">
        <v>71</v>
      </c>
      <c r="U2725" t="s">
        <v>57</v>
      </c>
      <c r="V2725" s="1">
        <v>3896</v>
      </c>
      <c r="W2725" s="1">
        <v>1235</v>
      </c>
      <c r="X2725" s="1">
        <v>0</v>
      </c>
      <c r="Y2725" t="s">
        <v>71</v>
      </c>
      <c r="Z2725" t="s">
        <v>56</v>
      </c>
      <c r="AA2725" t="s">
        <v>58</v>
      </c>
      <c r="AB2725" s="1">
        <v>0</v>
      </c>
      <c r="AC2725" s="4">
        <f>IF(ISNUMBER(MATCH(AD2725, $AD$2:AD2724, 0)), INDEX($AC$2:AC2724, MATCH(AD2725, $AD$2:AD2724, 0)), MAX($AC$2:AC2724)+1)</f>
        <v>10</v>
      </c>
      <c r="AD2725" t="str">
        <f t="shared" si="129"/>
        <v>เชียงใหม่-กองลอย</v>
      </c>
      <c r="AE2725" t="s">
        <v>55</v>
      </c>
      <c r="AF2725" s="1">
        <v>0</v>
      </c>
      <c r="AG2725" s="1">
        <v>0</v>
      </c>
      <c r="AH2725" s="1">
        <v>0</v>
      </c>
      <c r="AI2725" t="s">
        <v>8686</v>
      </c>
      <c r="AJ2725" s="1">
        <v>1</v>
      </c>
      <c r="AK2725" s="1">
        <v>0</v>
      </c>
      <c r="AL2725" s="1">
        <v>0</v>
      </c>
      <c r="AM2725" s="1">
        <v>0</v>
      </c>
      <c r="AN2725" s="1">
        <v>0</v>
      </c>
      <c r="AO2725" s="1">
        <v>0</v>
      </c>
      <c r="AP2725" s="1">
        <v>0</v>
      </c>
      <c r="AQ2725" s="1">
        <v>0</v>
      </c>
      <c r="AR2725" s="1">
        <v>13282</v>
      </c>
      <c r="AS2725" s="1">
        <v>2984.8080964714718</v>
      </c>
      <c r="AT2725" s="1">
        <f>Table1[[#This Row],[รวมต้นทุนค่าเดินทาง]]+Table1[[#This Row],[รวมต้นทุนค่าซ่อม]]+Table1[[#This Row],[รวมค่าเสื่อม]]</f>
        <v>17441.506891652196</v>
      </c>
      <c r="AU2725" s="1">
        <f t="shared" si="127"/>
        <v>14957.32855761775</v>
      </c>
      <c r="AV2725" s="1" t="str" cm="1">
        <f t="array" ref="AV2725">IF(AC2725&lt;4, "เก็บ", IF(OR(AT2725 &lt; PERCENTILE(IF($AC$2:$AC$5092=AC2725, $AT$2:$AT$5092), 0.25) - 1.5 * (PERCENTILE(IF($AC$2:$AC$5092=AC2725, $AT$2:$AT$5092), 0.75) - PERCENTILE(IF($AC$2:$AC$5092=AC2725, $AT$2:$AT$5092), 0.25)), AT2725 &gt; PERCENTILE(IF($AC$2:$AC$5092=AC2725, $AT$2:$AT$5092), 0.75) + 1.5 * (PERCENTILE(IF($AC$2:$AC$5092=AC2725, $AT$2:$AT$5092), 0.75) - PERCENTILE(IF($AC$2:$AC$5092=AC2725, $AT$2:$AT$5092), 0.25))), "ตัด", "เก็บ"))</f>
        <v>เก็บ</v>
      </c>
      <c r="AW2725" s="1">
        <f t="shared" si="128"/>
        <v>14419.089162907676</v>
      </c>
      <c r="AX2725" s="1">
        <v>15077.196593123563</v>
      </c>
      <c r="AY2725" s="1">
        <v>1174.698795180723</v>
      </c>
    </row>
    <row r="2726" spans="1:51" x14ac:dyDescent="0.2">
      <c r="A2726" s="3">
        <v>45811</v>
      </c>
      <c r="B2726">
        <v>45811</v>
      </c>
      <c r="C2726" t="s">
        <v>8687</v>
      </c>
      <c r="D2726" t="s">
        <v>66</v>
      </c>
      <c r="E2726" t="s">
        <v>67</v>
      </c>
      <c r="F2726" t="s">
        <v>1790</v>
      </c>
      <c r="G2726" s="1">
        <v>0</v>
      </c>
      <c r="H2726" s="1">
        <v>1201</v>
      </c>
      <c r="I2726" s="1">
        <v>500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500</v>
      </c>
      <c r="P2726" t="s">
        <v>8688</v>
      </c>
      <c r="Q2726" s="2">
        <v>244139</v>
      </c>
      <c r="R2726" t="s">
        <v>70</v>
      </c>
      <c r="S2726">
        <v>0</v>
      </c>
      <c r="T2726" t="s">
        <v>87</v>
      </c>
      <c r="U2726" t="s">
        <v>93</v>
      </c>
      <c r="V2726" s="1">
        <v>0</v>
      </c>
      <c r="W2726" s="1">
        <v>0</v>
      </c>
      <c r="X2726" s="1">
        <v>0</v>
      </c>
      <c r="AA2726" t="s">
        <v>58</v>
      </c>
      <c r="AB2726" s="1">
        <v>0</v>
      </c>
      <c r="AC2726" s="4">
        <f>IF(ISNUMBER(MATCH(AD2726, $AD$2:AD2725, 0)), INDEX($AC$2:AC2725, MATCH(AD2726, $AD$2:AD2725, 0)), MAX($AC$2:AC2725)+1)</f>
        <v>19</v>
      </c>
      <c r="AD2726" t="str">
        <f t="shared" si="129"/>
        <v>เชียงราย-ตลาดไท</v>
      </c>
      <c r="AE2726" t="s">
        <v>73</v>
      </c>
      <c r="AF2726" s="1">
        <v>0</v>
      </c>
      <c r="AG2726" s="1">
        <v>0</v>
      </c>
      <c r="AH2726" s="1">
        <v>0</v>
      </c>
      <c r="AI2726" t="s">
        <v>8689</v>
      </c>
      <c r="AJ2726" s="1">
        <v>1</v>
      </c>
      <c r="AK2726" s="1">
        <v>800</v>
      </c>
      <c r="AL2726" s="1">
        <v>800</v>
      </c>
      <c r="AM2726" s="1">
        <v>1</v>
      </c>
      <c r="AN2726" s="1">
        <v>0</v>
      </c>
      <c r="AO2726" s="1">
        <v>0</v>
      </c>
      <c r="AP2726" s="1">
        <v>0</v>
      </c>
      <c r="AQ2726" s="1">
        <v>0</v>
      </c>
      <c r="AR2726" s="1">
        <v>1701</v>
      </c>
      <c r="AS2726" s="1">
        <v>4984.074752960988</v>
      </c>
      <c r="AT2726" s="1">
        <f>Table1[[#This Row],[รวมต้นทุนค่าเดินทาง]]+Table1[[#This Row],[รวมต้นทุนค่าซ่อม]]+Table1[[#This Row],[รวมค่าเสื่อม]]</f>
        <v>9469.7599944976937</v>
      </c>
      <c r="AU2726" s="1">
        <f t="shared" si="127"/>
        <v>5245.1049233594113</v>
      </c>
      <c r="AV2726" s="1" t="str" cm="1">
        <f t="array" ref="AV2726">IF(AC2726&lt;4, "เก็บ", IF(OR(AT2726 &lt; PERCENTILE(IF($AC$2:$AC$5092=AC2726, $AT$2:$AT$5092), 0.25) - 1.5 * (PERCENTILE(IF($AC$2:$AC$5092=AC2726, $AT$2:$AT$5092), 0.75) - PERCENTILE(IF($AC$2:$AC$5092=AC2726, $AT$2:$AT$5092), 0.25)), AT2726 &gt; PERCENTILE(IF($AC$2:$AC$5092=AC2726, $AT$2:$AT$5092), 0.75) + 1.5 * (PERCENTILE(IF($AC$2:$AC$5092=AC2726, $AT$2:$AT$5092), 0.75) - PERCENTILE(IF($AC$2:$AC$5092=AC2726, $AT$2:$AT$5092), 0.25))), "ตัด", "เก็บ"))</f>
        <v>ตัด</v>
      </c>
      <c r="AW2726" s="1">
        <f t="shared" si="128"/>
        <v>4188.941155574842</v>
      </c>
      <c r="AX2726" s="1">
        <v>3009.1385499658036</v>
      </c>
      <c r="AY2726" s="1">
        <v>2784.6852415367061</v>
      </c>
    </row>
    <row r="2727" spans="1:51" x14ac:dyDescent="0.2">
      <c r="A2727" s="3">
        <v>45811</v>
      </c>
      <c r="B2727">
        <v>45811</v>
      </c>
      <c r="C2727" t="s">
        <v>8690</v>
      </c>
      <c r="D2727" t="s">
        <v>66</v>
      </c>
      <c r="E2727" t="s">
        <v>84</v>
      </c>
      <c r="F2727" t="s">
        <v>762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t="s">
        <v>8691</v>
      </c>
      <c r="Q2727" s="2">
        <v>244138</v>
      </c>
      <c r="R2727" t="s">
        <v>55</v>
      </c>
      <c r="S2727">
        <v>0</v>
      </c>
      <c r="T2727" t="s">
        <v>87</v>
      </c>
      <c r="U2727" t="s">
        <v>71</v>
      </c>
      <c r="V2727" s="1">
        <v>0</v>
      </c>
      <c r="W2727" s="1">
        <v>1201</v>
      </c>
      <c r="X2727" s="1">
        <v>0</v>
      </c>
      <c r="Y2727" t="s">
        <v>87</v>
      </c>
      <c r="Z2727" t="s">
        <v>71</v>
      </c>
      <c r="AA2727" t="s">
        <v>2123</v>
      </c>
      <c r="AB2727" s="1">
        <v>0</v>
      </c>
      <c r="AC2727" s="4">
        <f>IF(ISNUMBER(MATCH(AD2727, $AD$2:AD2726, 0)), INDEX($AC$2:AC2726, MATCH(AD2727, $AD$2:AD2726, 0)), MAX($AC$2:AC2726)+1)</f>
        <v>6</v>
      </c>
      <c r="AD2727" t="str">
        <f t="shared" si="129"/>
        <v>เชียงราย-เชียงใหม่</v>
      </c>
      <c r="AE2727" t="s">
        <v>55</v>
      </c>
      <c r="AF2727" s="1">
        <v>0</v>
      </c>
      <c r="AG2727" s="1">
        <v>0</v>
      </c>
      <c r="AH2727" s="1">
        <v>0</v>
      </c>
      <c r="AI2727" t="s">
        <v>8692</v>
      </c>
      <c r="AJ2727" s="1">
        <v>1</v>
      </c>
      <c r="AK2727" s="1">
        <v>0</v>
      </c>
      <c r="AL2727" s="1">
        <v>0</v>
      </c>
      <c r="AM2727" s="1">
        <v>0</v>
      </c>
      <c r="AN2727" s="1">
        <v>0</v>
      </c>
      <c r="AO2727" s="1">
        <v>0</v>
      </c>
      <c r="AP2727" s="1">
        <v>0</v>
      </c>
      <c r="AQ2727" s="1">
        <v>0</v>
      </c>
      <c r="AR2727" s="1">
        <v>1201</v>
      </c>
      <c r="AS2727" s="1">
        <v>2448.7338606770832</v>
      </c>
      <c r="AT2727" s="1">
        <f>Table1[[#This Row],[รวมต้นทุนค่าเดินทาง]]+Table1[[#This Row],[รวมต้นทุนค่าซ่อม]]+Table1[[#This Row],[รวมค่าเสื่อม]]</f>
        <v>5183.8247697679926</v>
      </c>
      <c r="AU2727" s="1">
        <f t="shared" si="127"/>
        <v>4428.3346813776061</v>
      </c>
      <c r="AV2727" s="1" t="str" cm="1">
        <f t="array" ref="AV2727">IF(AC2727&lt;4, "เก็บ", IF(OR(AT2727 &lt; PERCENTILE(IF($AC$2:$AC$5092=AC2727, $AT$2:$AT$5092), 0.25) - 1.5 * (PERCENTILE(IF($AC$2:$AC$5092=AC2727, $AT$2:$AT$5092), 0.75) - PERCENTILE(IF($AC$2:$AC$5092=AC2727, $AT$2:$AT$5092), 0.25)), AT2727 &gt; PERCENTILE(IF($AC$2:$AC$5092=AC2727, $AT$2:$AT$5092), 0.75) + 1.5 * (PERCENTILE(IF($AC$2:$AC$5092=AC2727, $AT$2:$AT$5092), 0.75) - PERCENTILE(IF($AC$2:$AC$5092=AC2727, $AT$2:$AT$5092), 0.25))), "ตัด", "เก็บ"))</f>
        <v>เก็บ</v>
      </c>
      <c r="AW2727" s="1">
        <f t="shared" si="128"/>
        <v>3873.7679454274344</v>
      </c>
      <c r="AX2727" s="1">
        <v>2781.4385174989698</v>
      </c>
      <c r="AY2727" s="1">
        <v>1534.090909090909</v>
      </c>
    </row>
    <row r="2728" spans="1:51" x14ac:dyDescent="0.2">
      <c r="A2728" s="3">
        <v>45811</v>
      </c>
      <c r="B2728">
        <v>45811</v>
      </c>
      <c r="C2728" t="s">
        <v>8693</v>
      </c>
      <c r="D2728" t="s">
        <v>66</v>
      </c>
      <c r="E2728" t="s">
        <v>148</v>
      </c>
      <c r="F2728" t="s">
        <v>774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s="1">
        <v>747</v>
      </c>
      <c r="P2728" t="s">
        <v>8694</v>
      </c>
      <c r="Q2728" s="2">
        <v>244138</v>
      </c>
      <c r="R2728" t="s">
        <v>55</v>
      </c>
      <c r="S2728">
        <v>0</v>
      </c>
      <c r="T2728" t="s">
        <v>87</v>
      </c>
      <c r="U2728" t="s">
        <v>88</v>
      </c>
      <c r="V2728" s="1">
        <v>0</v>
      </c>
      <c r="W2728" s="1">
        <v>1461</v>
      </c>
      <c r="X2728" s="1">
        <v>747</v>
      </c>
      <c r="Y2728" t="s">
        <v>87</v>
      </c>
      <c r="Z2728" t="s">
        <v>372</v>
      </c>
      <c r="AA2728" t="s">
        <v>8695</v>
      </c>
      <c r="AB2728" s="1">
        <v>0</v>
      </c>
      <c r="AC2728" s="4">
        <f>IF(ISNUMBER(MATCH(AD2728, $AD$2:AD2727, 0)), INDEX($AC$2:AC2727, MATCH(AD2728, $AD$2:AD2727, 0)), MAX($AC$2:AC2727)+1)</f>
        <v>3</v>
      </c>
      <c r="AD2728" t="str">
        <f t="shared" si="129"/>
        <v>เชียงราย-แพร่</v>
      </c>
      <c r="AE2728" t="s">
        <v>55</v>
      </c>
      <c r="AF2728" s="1">
        <v>0</v>
      </c>
      <c r="AG2728" s="1">
        <v>0</v>
      </c>
      <c r="AH2728" s="1">
        <v>0</v>
      </c>
      <c r="AI2728" t="s">
        <v>8696</v>
      </c>
      <c r="AJ2728" s="1">
        <v>1</v>
      </c>
      <c r="AK2728" s="1">
        <v>0</v>
      </c>
      <c r="AL2728" s="1">
        <v>0</v>
      </c>
      <c r="AM2728" s="1">
        <v>0</v>
      </c>
      <c r="AN2728" s="1">
        <v>0</v>
      </c>
      <c r="AO2728" s="1">
        <v>0</v>
      </c>
      <c r="AP2728" s="1">
        <v>0</v>
      </c>
      <c r="AQ2728" s="1">
        <v>0</v>
      </c>
      <c r="AR2728" s="1">
        <v>2208</v>
      </c>
      <c r="AS2728" s="1">
        <v>1285.2399999999998</v>
      </c>
      <c r="AT2728" s="1">
        <f>Table1[[#This Row],[รวมต้นทุนค่าเดินทาง]]+Table1[[#This Row],[รวมต้นทุนค่าซ่อม]]+Table1[[#This Row],[รวมค่าเสื่อม]]</f>
        <v>4564.6685714285713</v>
      </c>
      <c r="AU2728" s="1">
        <f t="shared" si="127"/>
        <v>4524.5694264549065</v>
      </c>
      <c r="AV2728" s="1" t="str" cm="1">
        <f t="array" ref="AV2728">IF(AC2728&lt;4, "เก็บ", IF(OR(AT2728 &lt; PERCENTILE(IF($AC$2:$AC$5092=AC2728, $AT$2:$AT$5092), 0.25) - 1.5 * (PERCENTILE(IF($AC$2:$AC$5092=AC2728, $AT$2:$AT$5092), 0.75) - PERCENTILE(IF($AC$2:$AC$5092=AC2728, $AT$2:$AT$5092), 0.25)), AT2728 &gt; PERCENTILE(IF($AC$2:$AC$5092=AC2728, $AT$2:$AT$5092), 0.75) + 1.5 * (PERCENTILE(IF($AC$2:$AC$5092=AC2728, $AT$2:$AT$5092), 0.75) - PERCENTILE(IF($AC$2:$AC$5092=AC2728, $AT$2:$AT$5092), 0.25))), "ตัด", "เก็บ"))</f>
        <v>เก็บ</v>
      </c>
      <c r="AW2728" s="1">
        <f t="shared" si="128"/>
        <v>4524.5694264549065</v>
      </c>
      <c r="AX2728" s="1">
        <v>4013.6819963803018</v>
      </c>
      <c r="AY2728" s="1">
        <v>1071.4285714285713</v>
      </c>
    </row>
    <row r="2729" spans="1:51" x14ac:dyDescent="0.2">
      <c r="A2729" s="3">
        <v>45812</v>
      </c>
      <c r="B2729">
        <v>45812</v>
      </c>
      <c r="C2729" t="s">
        <v>8697</v>
      </c>
      <c r="D2729" t="s">
        <v>51</v>
      </c>
      <c r="E2729" t="s">
        <v>61</v>
      </c>
      <c r="F2729" t="s">
        <v>62</v>
      </c>
      <c r="G2729" s="1">
        <v>2700</v>
      </c>
      <c r="H2729" s="1">
        <v>4393</v>
      </c>
      <c r="I2729" s="1">
        <v>1900</v>
      </c>
      <c r="J2729" s="1">
        <v>0</v>
      </c>
      <c r="K2729" s="1">
        <v>0</v>
      </c>
      <c r="L2729" s="1">
        <v>0</v>
      </c>
      <c r="M2729" s="1">
        <v>0</v>
      </c>
      <c r="N2729" s="1">
        <v>0</v>
      </c>
      <c r="O2729" s="1">
        <v>4600</v>
      </c>
      <c r="P2729" t="s">
        <v>8698</v>
      </c>
      <c r="Q2729" s="2">
        <v>244139</v>
      </c>
      <c r="R2729" t="s">
        <v>55</v>
      </c>
      <c r="S2729">
        <v>0</v>
      </c>
      <c r="T2729" t="s">
        <v>71</v>
      </c>
      <c r="U2729" t="s">
        <v>57</v>
      </c>
      <c r="V2729" s="1">
        <v>2500</v>
      </c>
      <c r="W2729" s="1">
        <v>0</v>
      </c>
      <c r="X2729" s="1">
        <v>0</v>
      </c>
      <c r="AA2729" t="s">
        <v>58</v>
      </c>
      <c r="AB2729" s="1">
        <v>0</v>
      </c>
      <c r="AC2729" s="4">
        <f>IF(ISNUMBER(MATCH(AD2729, $AD$2:AD2728, 0)), INDEX($AC$2:AC2728, MATCH(AD2729, $AD$2:AD2728, 0)), MAX($AC$2:AC2728)+1)</f>
        <v>10</v>
      </c>
      <c r="AD2729" t="str">
        <f t="shared" si="129"/>
        <v>เชียงใหม่-กองลอย</v>
      </c>
      <c r="AE2729" t="s">
        <v>55</v>
      </c>
      <c r="AF2729" s="1">
        <v>0</v>
      </c>
      <c r="AG2729" s="1">
        <v>0</v>
      </c>
      <c r="AH2729" s="1">
        <v>0</v>
      </c>
      <c r="AI2729" t="s">
        <v>8699</v>
      </c>
      <c r="AJ2729" s="1">
        <v>1</v>
      </c>
      <c r="AK2729" s="1">
        <v>0</v>
      </c>
      <c r="AL2729" s="1">
        <v>0</v>
      </c>
      <c r="AM2729" s="1">
        <v>0</v>
      </c>
      <c r="AN2729" s="1">
        <v>0</v>
      </c>
      <c r="AO2729" s="1">
        <v>0</v>
      </c>
      <c r="AP2729" s="1">
        <v>0</v>
      </c>
      <c r="AQ2729" s="1">
        <v>0</v>
      </c>
      <c r="AR2729" s="1">
        <v>11493</v>
      </c>
      <c r="AS2729" s="1">
        <v>725.56666666666661</v>
      </c>
      <c r="AT2729" s="1">
        <f>Table1[[#This Row],[รวมต้นทุนค่าเดินทาง]]+Table1[[#This Row],[รวมต้นทุนค่าซ่อม]]+Table1[[#This Row],[รวมค่าเสื่อม]]</f>
        <v>14433.133595800524</v>
      </c>
      <c r="AU2729" s="1">
        <f t="shared" si="127"/>
        <v>14957.32855761775</v>
      </c>
      <c r="AV2729" s="1" t="str" cm="1">
        <f t="array" ref="AV2729">IF(AC2729&lt;4, "เก็บ", IF(OR(AT2729 &lt; PERCENTILE(IF($AC$2:$AC$5092=AC2729, $AT$2:$AT$5092), 0.25) - 1.5 * (PERCENTILE(IF($AC$2:$AC$5092=AC2729, $AT$2:$AT$5092), 0.75) - PERCENTILE(IF($AC$2:$AC$5092=AC2729, $AT$2:$AT$5092), 0.25)), AT2729 &gt; PERCENTILE(IF($AC$2:$AC$5092=AC2729, $AT$2:$AT$5092), 0.75) + 1.5 * (PERCENTILE(IF($AC$2:$AC$5092=AC2729, $AT$2:$AT$5092), 0.75) - PERCENTILE(IF($AC$2:$AC$5092=AC2729, $AT$2:$AT$5092), 0.25))), "ตัด", "เก็บ"))</f>
        <v>เก็บ</v>
      </c>
      <c r="AW2729" s="1">
        <f t="shared" si="128"/>
        <v>14419.089162907676</v>
      </c>
      <c r="AX2729" s="1">
        <v>15077.196593123563</v>
      </c>
      <c r="AY2729" s="1">
        <v>2214.5669291338581</v>
      </c>
    </row>
    <row r="2730" spans="1:51" x14ac:dyDescent="0.2">
      <c r="A2730" s="3">
        <v>45812</v>
      </c>
      <c r="B2730">
        <v>45812</v>
      </c>
      <c r="C2730" t="s">
        <v>8700</v>
      </c>
      <c r="D2730" t="s">
        <v>51</v>
      </c>
      <c r="E2730" t="s">
        <v>61</v>
      </c>
      <c r="F2730" t="s">
        <v>367</v>
      </c>
      <c r="G2730" s="1">
        <v>2700</v>
      </c>
      <c r="H2730" s="1">
        <v>4393</v>
      </c>
      <c r="I2730" s="1">
        <v>1900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4600</v>
      </c>
      <c r="P2730" t="s">
        <v>8701</v>
      </c>
      <c r="Q2730" s="2">
        <v>244139</v>
      </c>
      <c r="R2730" t="s">
        <v>55</v>
      </c>
      <c r="S2730">
        <v>0</v>
      </c>
      <c r="T2730" t="s">
        <v>56</v>
      </c>
      <c r="U2730" t="s">
        <v>57</v>
      </c>
      <c r="V2730" s="1">
        <v>2500</v>
      </c>
      <c r="W2730" s="1">
        <v>0</v>
      </c>
      <c r="X2730" s="1">
        <v>0</v>
      </c>
      <c r="AA2730" t="s">
        <v>58</v>
      </c>
      <c r="AB2730" s="1">
        <v>0</v>
      </c>
      <c r="AC2730" s="4">
        <f>IF(ISNUMBER(MATCH(AD2730, $AD$2:AD2729, 0)), INDEX($AC$2:AC2729, MATCH(AD2730, $AD$2:AD2729, 0)), MAX($AC$2:AC2729)+1)</f>
        <v>1</v>
      </c>
      <c r="AD2730" t="str">
        <f t="shared" si="129"/>
        <v>ท่าลี่-กองลอย</v>
      </c>
      <c r="AE2730" t="s">
        <v>55</v>
      </c>
      <c r="AF2730" s="1">
        <v>0</v>
      </c>
      <c r="AG2730" s="1">
        <v>0</v>
      </c>
      <c r="AH2730" s="1">
        <v>3545</v>
      </c>
      <c r="AI2730" t="s">
        <v>8702</v>
      </c>
      <c r="AJ2730" s="1">
        <v>1</v>
      </c>
      <c r="AK2730" s="1">
        <v>0</v>
      </c>
      <c r="AL2730" s="1">
        <v>0</v>
      </c>
      <c r="AM2730" s="1">
        <v>0</v>
      </c>
      <c r="AN2730" s="1">
        <v>0</v>
      </c>
      <c r="AO2730" s="1">
        <v>0</v>
      </c>
      <c r="AP2730" s="1">
        <v>0</v>
      </c>
      <c r="AQ2730" s="1">
        <v>0</v>
      </c>
      <c r="AR2730" s="1">
        <v>15038</v>
      </c>
      <c r="AS2730" s="1">
        <v>18.342857142857145</v>
      </c>
      <c r="AT2730" s="1">
        <f>Table1[[#This Row],[รวมต้นทุนค่าเดินทาง]]+Table1[[#This Row],[รวมต้นทุนค่าซ่อม]]+Table1[[#This Row],[รวมค่าเสื่อม]]</f>
        <v>16682.065400495459</v>
      </c>
      <c r="AU2730" s="1">
        <f t="shared" si="127"/>
        <v>13953.293816562818</v>
      </c>
      <c r="AV2730" s="1" t="str" cm="1">
        <f t="array" ref="AV2730">IF(AC2730&lt;4, "เก็บ", IF(OR(AT2730 &lt; PERCENTILE(IF($AC$2:$AC$5092=AC2730, $AT$2:$AT$5092), 0.25) - 1.5 * (PERCENTILE(IF($AC$2:$AC$5092=AC2730, $AT$2:$AT$5092), 0.75) - PERCENTILE(IF($AC$2:$AC$5092=AC2730, $AT$2:$AT$5092), 0.25)), AT2730 &gt; PERCENTILE(IF($AC$2:$AC$5092=AC2730, $AT$2:$AT$5092), 0.75) + 1.5 * (PERCENTILE(IF($AC$2:$AC$5092=AC2730, $AT$2:$AT$5092), 0.75) - PERCENTILE(IF($AC$2:$AC$5092=AC2730, $AT$2:$AT$5092), 0.25))), "ตัด", "เก็บ"))</f>
        <v>เก็บ</v>
      </c>
      <c r="AW2730" s="1">
        <f t="shared" si="128"/>
        <v>13953.293816562818</v>
      </c>
      <c r="AX2730" s="1">
        <v>14426.372718098486</v>
      </c>
      <c r="AY2730" s="1">
        <v>1625.7225433526012</v>
      </c>
    </row>
    <row r="2731" spans="1:51" x14ac:dyDescent="0.2">
      <c r="A2731" s="3">
        <v>45812</v>
      </c>
      <c r="B2731">
        <v>45812</v>
      </c>
      <c r="C2731" t="s">
        <v>8703</v>
      </c>
      <c r="D2731" t="s">
        <v>51</v>
      </c>
      <c r="E2731" t="s">
        <v>61</v>
      </c>
      <c r="F2731" t="s">
        <v>1289</v>
      </c>
      <c r="G2731" s="1">
        <v>2700</v>
      </c>
      <c r="H2731" s="1">
        <v>4393</v>
      </c>
      <c r="I2731" s="1">
        <v>1900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4600</v>
      </c>
      <c r="P2731" t="s">
        <v>8704</v>
      </c>
      <c r="Q2731" s="2">
        <v>244139</v>
      </c>
      <c r="R2731" t="s">
        <v>55</v>
      </c>
      <c r="S2731">
        <v>0</v>
      </c>
      <c r="T2731" t="s">
        <v>56</v>
      </c>
      <c r="U2731" t="s">
        <v>57</v>
      </c>
      <c r="V2731" s="1">
        <v>2500</v>
      </c>
      <c r="W2731" s="1">
        <v>0</v>
      </c>
      <c r="X2731" s="1">
        <v>0</v>
      </c>
      <c r="AA2731" t="s">
        <v>58</v>
      </c>
      <c r="AB2731" s="1">
        <v>0</v>
      </c>
      <c r="AC2731" s="4">
        <f>IF(ISNUMBER(MATCH(AD2731, $AD$2:AD2730, 0)), INDEX($AC$2:AC2730, MATCH(AD2731, $AD$2:AD2730, 0)), MAX($AC$2:AC2730)+1)</f>
        <v>1</v>
      </c>
      <c r="AD2731" t="str">
        <f t="shared" si="129"/>
        <v>ท่าลี่-กองลอย</v>
      </c>
      <c r="AE2731" t="s">
        <v>55</v>
      </c>
      <c r="AF2731" s="1">
        <v>0</v>
      </c>
      <c r="AG2731" s="1">
        <v>0</v>
      </c>
      <c r="AH2731" s="1">
        <v>0</v>
      </c>
      <c r="AI2731" t="s">
        <v>8705</v>
      </c>
      <c r="AJ2731" s="1">
        <v>1</v>
      </c>
      <c r="AK2731" s="1">
        <v>0</v>
      </c>
      <c r="AL2731" s="1">
        <v>0</v>
      </c>
      <c r="AM2731" s="1">
        <v>0</v>
      </c>
      <c r="AN2731" s="1">
        <v>0</v>
      </c>
      <c r="AO2731" s="1">
        <v>0</v>
      </c>
      <c r="AP2731" s="1">
        <v>0</v>
      </c>
      <c r="AQ2731" s="1">
        <v>0</v>
      </c>
      <c r="AR2731" s="1">
        <v>11493</v>
      </c>
      <c r="AS2731" s="1">
        <v>15.105882352941178</v>
      </c>
      <c r="AT2731" s="1">
        <f>Table1[[#This Row],[รวมต้นทุนค่าเดินทาง]]+Table1[[#This Row],[รวมต้นทุนค่าซ่อม]]+Table1[[#This Row],[รวมค่าเสื่อม]]</f>
        <v>13061.973285667858</v>
      </c>
      <c r="AU2731" s="1">
        <f t="shared" si="127"/>
        <v>13953.293816562818</v>
      </c>
      <c r="AV2731" s="1" t="str" cm="1">
        <f t="array" ref="AV2731">IF(AC2731&lt;4, "เก็บ", IF(OR(AT2731 &lt; PERCENTILE(IF($AC$2:$AC$5092=AC2731, $AT$2:$AT$5092), 0.25) - 1.5 * (PERCENTILE(IF($AC$2:$AC$5092=AC2731, $AT$2:$AT$5092), 0.75) - PERCENTILE(IF($AC$2:$AC$5092=AC2731, $AT$2:$AT$5092), 0.25)), AT2731 &gt; PERCENTILE(IF($AC$2:$AC$5092=AC2731, $AT$2:$AT$5092), 0.75) + 1.5 * (PERCENTILE(IF($AC$2:$AC$5092=AC2731, $AT$2:$AT$5092), 0.75) - PERCENTILE(IF($AC$2:$AC$5092=AC2731, $AT$2:$AT$5092), 0.25))), "ตัด", "เก็บ"))</f>
        <v>เก็บ</v>
      </c>
      <c r="AW2731" s="1">
        <f t="shared" si="128"/>
        <v>13953.293816562818</v>
      </c>
      <c r="AX2731" s="1">
        <v>14426.372718098486</v>
      </c>
      <c r="AY2731" s="1">
        <v>1553.8674033149171</v>
      </c>
    </row>
    <row r="2732" spans="1:51" x14ac:dyDescent="0.2">
      <c r="A2732" s="3">
        <v>45812</v>
      </c>
      <c r="B2732">
        <v>45812</v>
      </c>
      <c r="C2732" t="s">
        <v>8706</v>
      </c>
      <c r="D2732" t="s">
        <v>66</v>
      </c>
      <c r="E2732" t="s">
        <v>184</v>
      </c>
      <c r="F2732" t="s">
        <v>1384</v>
      </c>
      <c r="G2732" s="1">
        <v>3325</v>
      </c>
      <c r="H2732" s="1">
        <v>4273</v>
      </c>
      <c r="I2732" s="1">
        <v>1300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  <c r="O2732" s="1">
        <v>4625</v>
      </c>
      <c r="P2732" t="s">
        <v>8707</v>
      </c>
      <c r="Q2732" s="2">
        <v>244139</v>
      </c>
      <c r="R2732" t="s">
        <v>55</v>
      </c>
      <c r="S2732">
        <v>0</v>
      </c>
      <c r="T2732" t="s">
        <v>56</v>
      </c>
      <c r="U2732" t="s">
        <v>57</v>
      </c>
      <c r="V2732" s="1">
        <v>3896</v>
      </c>
      <c r="W2732" s="1">
        <v>0</v>
      </c>
      <c r="X2732" s="1">
        <v>0</v>
      </c>
      <c r="AA2732" t="s">
        <v>58</v>
      </c>
      <c r="AB2732" s="1">
        <v>0</v>
      </c>
      <c r="AC2732" s="4">
        <f>IF(ISNUMBER(MATCH(AD2732, $AD$2:AD2731, 0)), INDEX($AC$2:AC2731, MATCH(AD2732, $AD$2:AD2731, 0)), MAX($AC$2:AC2731)+1)</f>
        <v>1</v>
      </c>
      <c r="AD2732" t="str">
        <f t="shared" si="129"/>
        <v>ท่าลี่-กองลอย</v>
      </c>
      <c r="AE2732" t="s">
        <v>55</v>
      </c>
      <c r="AF2732" s="1">
        <v>0</v>
      </c>
      <c r="AG2732" s="1">
        <v>0</v>
      </c>
      <c r="AH2732" s="1">
        <v>0</v>
      </c>
      <c r="AI2732" t="s">
        <v>8708</v>
      </c>
      <c r="AJ2732" s="1">
        <v>1</v>
      </c>
      <c r="AK2732" s="1">
        <v>0</v>
      </c>
      <c r="AL2732" s="1">
        <v>0</v>
      </c>
      <c r="AM2732" s="1">
        <v>0</v>
      </c>
      <c r="AN2732" s="1">
        <v>0</v>
      </c>
      <c r="AO2732" s="1">
        <v>0</v>
      </c>
      <c r="AP2732" s="1">
        <v>0</v>
      </c>
      <c r="AQ2732" s="1">
        <v>0</v>
      </c>
      <c r="AR2732" s="1">
        <v>12794</v>
      </c>
      <c r="AS2732" s="1">
        <v>2424.391555555555</v>
      </c>
      <c r="AT2732" s="1">
        <f>Table1[[#This Row],[รวมต้นทุนค่าเดินทาง]]+Table1[[#This Row],[รวมต้นทุนค่าซ่อม]]+Table1[[#This Row],[รวมค่าเสื่อม]]</f>
        <v>16536.750930555554</v>
      </c>
      <c r="AU2732" s="1">
        <f t="shared" si="127"/>
        <v>13953.293816562818</v>
      </c>
      <c r="AV2732" s="1" t="str" cm="1">
        <f t="array" ref="AV2732">IF(AC2732&lt;4, "เก็บ", IF(OR(AT2732 &lt; PERCENTILE(IF($AC$2:$AC$5092=AC2732, $AT$2:$AT$5092), 0.25) - 1.5 * (PERCENTILE(IF($AC$2:$AC$5092=AC2732, $AT$2:$AT$5092), 0.75) - PERCENTILE(IF($AC$2:$AC$5092=AC2732, $AT$2:$AT$5092), 0.25)), AT2732 &gt; PERCENTILE(IF($AC$2:$AC$5092=AC2732, $AT$2:$AT$5092), 0.75) + 1.5 * (PERCENTILE(IF($AC$2:$AC$5092=AC2732, $AT$2:$AT$5092), 0.75) - PERCENTILE(IF($AC$2:$AC$5092=AC2732, $AT$2:$AT$5092), 0.25))), "ตัด", "เก็บ"))</f>
        <v>เก็บ</v>
      </c>
      <c r="AW2732" s="1">
        <f t="shared" si="128"/>
        <v>13953.293816562818</v>
      </c>
      <c r="AX2732" s="1">
        <v>14426.372718098486</v>
      </c>
      <c r="AY2732" s="1">
        <v>1318.359375</v>
      </c>
    </row>
    <row r="2733" spans="1:51" x14ac:dyDescent="0.2">
      <c r="A2733" s="3">
        <v>45812</v>
      </c>
      <c r="B2733">
        <v>45812</v>
      </c>
      <c r="C2733" t="s">
        <v>8709</v>
      </c>
      <c r="D2733" t="s">
        <v>51</v>
      </c>
      <c r="E2733" t="s">
        <v>61</v>
      </c>
      <c r="F2733" t="s">
        <v>2381</v>
      </c>
      <c r="G2733" s="1">
        <v>4200</v>
      </c>
      <c r="H2733" s="1">
        <v>2893</v>
      </c>
      <c r="I2733" s="1">
        <v>1900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  <c r="O2733" s="1">
        <v>6100</v>
      </c>
      <c r="P2733" t="s">
        <v>8710</v>
      </c>
      <c r="Q2733" s="2">
        <v>244139</v>
      </c>
      <c r="R2733" t="s">
        <v>55</v>
      </c>
      <c r="S2733">
        <v>0</v>
      </c>
      <c r="T2733" t="s">
        <v>56</v>
      </c>
      <c r="U2733" t="s">
        <v>57</v>
      </c>
      <c r="V2733" s="1">
        <v>2500</v>
      </c>
      <c r="W2733" s="1">
        <v>0</v>
      </c>
      <c r="X2733" s="1">
        <v>0</v>
      </c>
      <c r="AA2733" t="s">
        <v>58</v>
      </c>
      <c r="AB2733" s="1">
        <v>0</v>
      </c>
      <c r="AC2733" s="4">
        <f>IF(ISNUMBER(MATCH(AD2733, $AD$2:AD2732, 0)), INDEX($AC$2:AC2732, MATCH(AD2733, $AD$2:AD2732, 0)), MAX($AC$2:AC2732)+1)</f>
        <v>1</v>
      </c>
      <c r="AD2733" t="str">
        <f t="shared" si="129"/>
        <v>ท่าลี่-กองลอย</v>
      </c>
      <c r="AE2733" t="s">
        <v>55</v>
      </c>
      <c r="AF2733" s="1">
        <v>0</v>
      </c>
      <c r="AG2733" s="1">
        <v>0</v>
      </c>
      <c r="AH2733" s="1">
        <v>0</v>
      </c>
      <c r="AI2733" t="s">
        <v>8711</v>
      </c>
      <c r="AJ2733" s="1">
        <v>1</v>
      </c>
      <c r="AK2733" s="1">
        <v>0</v>
      </c>
      <c r="AL2733" s="1">
        <v>0</v>
      </c>
      <c r="AM2733" s="1">
        <v>0</v>
      </c>
      <c r="AN2733" s="1">
        <v>0</v>
      </c>
      <c r="AO2733" s="1">
        <v>0</v>
      </c>
      <c r="AP2733" s="1">
        <v>0</v>
      </c>
      <c r="AQ2733" s="1">
        <v>0</v>
      </c>
      <c r="AR2733" s="1">
        <v>11493</v>
      </c>
      <c r="AS2733" s="1">
        <v>409.6100529100529</v>
      </c>
      <c r="AT2733" s="1">
        <f>Table1[[#This Row],[รวมต้นทุนค่าเดินทาง]]+Table1[[#This Row],[รวมต้นทุนค่าซ่อม]]+Table1[[#This Row],[รวมค่าเสื่อม]]</f>
        <v>14459.428234728235</v>
      </c>
      <c r="AU2733" s="1">
        <f t="shared" si="127"/>
        <v>13953.293816562818</v>
      </c>
      <c r="AV2733" s="1" t="str" cm="1">
        <f t="array" ref="AV2733">IF(AC2733&lt;4, "เก็บ", IF(OR(AT2733 &lt; PERCENTILE(IF($AC$2:$AC$5092=AC2733, $AT$2:$AT$5092), 0.25) - 1.5 * (PERCENTILE(IF($AC$2:$AC$5092=AC2733, $AT$2:$AT$5092), 0.75) - PERCENTILE(IF($AC$2:$AC$5092=AC2733, $AT$2:$AT$5092), 0.25)), AT2733 &gt; PERCENTILE(IF($AC$2:$AC$5092=AC2733, $AT$2:$AT$5092), 0.75) + 1.5 * (PERCENTILE(IF($AC$2:$AC$5092=AC2733, $AT$2:$AT$5092), 0.75) - PERCENTILE(IF($AC$2:$AC$5092=AC2733, $AT$2:$AT$5092), 0.25))), "ตัด", "เก็บ"))</f>
        <v>เก็บ</v>
      </c>
      <c r="AW2733" s="1">
        <f t="shared" si="128"/>
        <v>13953.293816562818</v>
      </c>
      <c r="AX2733" s="1">
        <v>14426.372718098486</v>
      </c>
      <c r="AY2733" s="1">
        <v>2556.818181818182</v>
      </c>
    </row>
    <row r="2734" spans="1:51" x14ac:dyDescent="0.2">
      <c r="A2734" s="3">
        <v>45812</v>
      </c>
      <c r="B2734">
        <v>45812</v>
      </c>
      <c r="C2734" t="s">
        <v>8712</v>
      </c>
      <c r="D2734" t="s">
        <v>66</v>
      </c>
      <c r="E2734" t="s">
        <v>67</v>
      </c>
      <c r="F2734" t="s">
        <v>194</v>
      </c>
      <c r="G2734" s="1">
        <v>0</v>
      </c>
      <c r="H2734" s="1">
        <v>779</v>
      </c>
      <c r="I2734" s="1">
        <v>400</v>
      </c>
      <c r="J2734" s="1">
        <v>0</v>
      </c>
      <c r="K2734" s="1">
        <v>0</v>
      </c>
      <c r="L2734" s="1">
        <v>0</v>
      </c>
      <c r="M2734" s="1">
        <v>0</v>
      </c>
      <c r="N2734" s="1">
        <v>0</v>
      </c>
      <c r="O2734" s="1">
        <v>400</v>
      </c>
      <c r="P2734" t="s">
        <v>8713</v>
      </c>
      <c r="Q2734" s="2">
        <v>244139</v>
      </c>
      <c r="R2734" t="s">
        <v>70</v>
      </c>
      <c r="S2734">
        <v>0</v>
      </c>
      <c r="T2734" t="s">
        <v>88</v>
      </c>
      <c r="U2734" t="s">
        <v>93</v>
      </c>
      <c r="V2734" s="1">
        <v>0</v>
      </c>
      <c r="W2734" s="1">
        <v>0</v>
      </c>
      <c r="X2734" s="1">
        <v>0</v>
      </c>
      <c r="AA2734" t="s">
        <v>58</v>
      </c>
      <c r="AB2734" s="1">
        <v>0</v>
      </c>
      <c r="AC2734" s="4">
        <f>IF(ISNUMBER(MATCH(AD2734, $AD$2:AD2733, 0)), INDEX($AC$2:AC2733, MATCH(AD2734, $AD$2:AD2733, 0)), MAX($AC$2:AC2733)+1)</f>
        <v>51</v>
      </c>
      <c r="AD2734" t="str">
        <f t="shared" si="129"/>
        <v>แพร่-ตลาดไท</v>
      </c>
      <c r="AE2734" t="s">
        <v>73</v>
      </c>
      <c r="AF2734" s="1">
        <v>0</v>
      </c>
      <c r="AG2734" s="1">
        <v>0</v>
      </c>
      <c r="AH2734" s="1">
        <v>0</v>
      </c>
      <c r="AI2734" t="s">
        <v>8714</v>
      </c>
      <c r="AJ2734" s="1">
        <v>1</v>
      </c>
      <c r="AK2734" s="1">
        <v>572</v>
      </c>
      <c r="AL2734" s="1">
        <v>572</v>
      </c>
      <c r="AM2734" s="1">
        <v>1</v>
      </c>
      <c r="AN2734" s="1">
        <v>0</v>
      </c>
      <c r="AO2734" s="1">
        <v>0</v>
      </c>
      <c r="AP2734" s="1">
        <v>0</v>
      </c>
      <c r="AQ2734" s="1">
        <v>0</v>
      </c>
      <c r="AR2734" s="1">
        <v>1179</v>
      </c>
      <c r="AS2734" s="1">
        <v>1355.5378984721322</v>
      </c>
      <c r="AT2734" s="1">
        <f>Table1[[#This Row],[รวมต้นทุนค่าเดินทาง]]+Table1[[#This Row],[รวมต้นทุนค่าซ่อม]]+Table1[[#This Row],[รวมค่าเสื่อม]]</f>
        <v>4317.9917863563996</v>
      </c>
      <c r="AU2734" s="1">
        <f t="shared" si="127"/>
        <v>4737.6107634746759</v>
      </c>
      <c r="AV2734" s="1" t="str" cm="1">
        <f t="array" ref="AV2734">IF(AC2734&lt;4, "เก็บ", IF(OR(AT2734 &lt; PERCENTILE(IF($AC$2:$AC$5092=AC2734, $AT$2:$AT$5092), 0.25) - 1.5 * (PERCENTILE(IF($AC$2:$AC$5092=AC2734, $AT$2:$AT$5092), 0.75) - PERCENTILE(IF($AC$2:$AC$5092=AC2734, $AT$2:$AT$5092), 0.25)), AT2734 &gt; PERCENTILE(IF($AC$2:$AC$5092=AC2734, $AT$2:$AT$5092), 0.75) + 1.5 * (PERCENTILE(IF($AC$2:$AC$5092=AC2734, $AT$2:$AT$5092), 0.75) - PERCENTILE(IF($AC$2:$AC$5092=AC2734, $AT$2:$AT$5092), 0.25))), "ตัด", "เก็บ"))</f>
        <v>เก็บ</v>
      </c>
      <c r="AW2734" s="1">
        <f t="shared" si="128"/>
        <v>4487.1668970521196</v>
      </c>
      <c r="AX2734" s="1">
        <v>3014.4338711558335</v>
      </c>
      <c r="AY2734" s="1">
        <v>1783.4538878842675</v>
      </c>
    </row>
    <row r="2735" spans="1:51" x14ac:dyDescent="0.2">
      <c r="A2735" s="3">
        <v>45812</v>
      </c>
      <c r="B2735">
        <v>45812</v>
      </c>
      <c r="C2735" t="s">
        <v>8715</v>
      </c>
      <c r="D2735" t="s">
        <v>66</v>
      </c>
      <c r="E2735" t="s">
        <v>184</v>
      </c>
      <c r="F2735" t="s">
        <v>1072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t="s">
        <v>8716</v>
      </c>
      <c r="Q2735" s="2">
        <v>244139</v>
      </c>
      <c r="R2735" t="s">
        <v>55</v>
      </c>
      <c r="S2735">
        <v>0</v>
      </c>
      <c r="T2735" t="s">
        <v>87</v>
      </c>
      <c r="U2735" t="s">
        <v>71</v>
      </c>
      <c r="V2735" s="1">
        <v>0</v>
      </c>
      <c r="W2735" s="1">
        <v>1266</v>
      </c>
      <c r="X2735" s="1">
        <v>0</v>
      </c>
      <c r="Y2735" t="s">
        <v>87</v>
      </c>
      <c r="Z2735" t="s">
        <v>71</v>
      </c>
      <c r="AA2735" t="s">
        <v>177</v>
      </c>
      <c r="AB2735" s="1">
        <v>0</v>
      </c>
      <c r="AC2735" s="4">
        <f>IF(ISNUMBER(MATCH(AD2735, $AD$2:AD2734, 0)), INDEX($AC$2:AC2734, MATCH(AD2735, $AD$2:AD2734, 0)), MAX($AC$2:AC2734)+1)</f>
        <v>6</v>
      </c>
      <c r="AD2735" t="str">
        <f t="shared" si="129"/>
        <v>เชียงราย-เชียงใหม่</v>
      </c>
      <c r="AE2735" t="s">
        <v>55</v>
      </c>
      <c r="AF2735" s="1">
        <v>0</v>
      </c>
      <c r="AG2735" s="1">
        <v>0</v>
      </c>
      <c r="AH2735" s="1">
        <v>0</v>
      </c>
      <c r="AI2735" t="s">
        <v>8717</v>
      </c>
      <c r="AJ2735" s="1">
        <v>1</v>
      </c>
      <c r="AK2735" s="1">
        <v>0</v>
      </c>
      <c r="AL2735" s="1">
        <v>0</v>
      </c>
      <c r="AM2735" s="1">
        <v>0</v>
      </c>
      <c r="AN2735" s="1">
        <v>0</v>
      </c>
      <c r="AO2735" s="1">
        <v>0</v>
      </c>
      <c r="AP2735" s="1">
        <v>0</v>
      </c>
      <c r="AQ2735" s="1">
        <v>0</v>
      </c>
      <c r="AR2735" s="1">
        <v>1266</v>
      </c>
      <c r="AS2735" s="1">
        <v>701.05773148148148</v>
      </c>
      <c r="AT2735" s="1">
        <f>Table1[[#This Row],[รวมต้นทุนค่าเดินทาง]]+Table1[[#This Row],[รวมต้นทุนค่าซ่อม]]+Table1[[#This Row],[รวมค่าเสื่อม]]</f>
        <v>3327.944828255675</v>
      </c>
      <c r="AU2735" s="1">
        <f t="shared" si="127"/>
        <v>4428.3346813776061</v>
      </c>
      <c r="AV2735" s="1" t="str" cm="1">
        <f t="array" ref="AV2735">IF(AC2735&lt;4, "เก็บ", IF(OR(AT2735 &lt; PERCENTILE(IF($AC$2:$AC$5092=AC2735, $AT$2:$AT$5092), 0.25) - 1.5 * (PERCENTILE(IF($AC$2:$AC$5092=AC2735, $AT$2:$AT$5092), 0.75) - PERCENTILE(IF($AC$2:$AC$5092=AC2735, $AT$2:$AT$5092), 0.25)), AT2735 &gt; PERCENTILE(IF($AC$2:$AC$5092=AC2735, $AT$2:$AT$5092), 0.75) + 1.5 * (PERCENTILE(IF($AC$2:$AC$5092=AC2735, $AT$2:$AT$5092), 0.75) - PERCENTILE(IF($AC$2:$AC$5092=AC2735, $AT$2:$AT$5092), 0.25))), "ตัด", "เก็บ"))</f>
        <v>เก็บ</v>
      </c>
      <c r="AW2735" s="1">
        <f t="shared" si="128"/>
        <v>3873.7679454274344</v>
      </c>
      <c r="AX2735" s="1">
        <v>2781.4385174989698</v>
      </c>
      <c r="AY2735" s="1">
        <v>1360.8870967741937</v>
      </c>
    </row>
    <row r="2736" spans="1:51" x14ac:dyDescent="0.2">
      <c r="A2736" s="3">
        <v>45813</v>
      </c>
      <c r="B2736">
        <v>45813</v>
      </c>
      <c r="C2736" t="s">
        <v>8718</v>
      </c>
      <c r="D2736" t="s">
        <v>66</v>
      </c>
      <c r="E2736" t="s">
        <v>84</v>
      </c>
      <c r="F2736" t="s">
        <v>281</v>
      </c>
      <c r="G2736" s="1">
        <v>0</v>
      </c>
      <c r="H2736" s="1">
        <v>7501</v>
      </c>
      <c r="I2736" s="1">
        <v>1300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2605</v>
      </c>
      <c r="P2736" t="s">
        <v>8719</v>
      </c>
      <c r="Q2736" s="2">
        <v>244140</v>
      </c>
      <c r="R2736" t="s">
        <v>55</v>
      </c>
      <c r="S2736">
        <v>0</v>
      </c>
      <c r="T2736" t="s">
        <v>71</v>
      </c>
      <c r="U2736" t="s">
        <v>57</v>
      </c>
      <c r="V2736" s="1">
        <v>4871</v>
      </c>
      <c r="W2736" s="1">
        <v>0</v>
      </c>
      <c r="X2736" s="1">
        <v>1305</v>
      </c>
      <c r="Y2736" t="s">
        <v>71</v>
      </c>
      <c r="Z2736" t="s">
        <v>57</v>
      </c>
      <c r="AA2736" t="s">
        <v>58</v>
      </c>
      <c r="AB2736" s="1">
        <v>0</v>
      </c>
      <c r="AC2736" s="4">
        <f>IF(ISNUMBER(MATCH(AD2736, $AD$2:AD2735, 0)), INDEX($AC$2:AC2735, MATCH(AD2736, $AD$2:AD2735, 0)), MAX($AC$2:AC2735)+1)</f>
        <v>10</v>
      </c>
      <c r="AD2736" t="str">
        <f t="shared" si="129"/>
        <v>เชียงใหม่-กองลอย</v>
      </c>
      <c r="AE2736" t="s">
        <v>55</v>
      </c>
      <c r="AF2736" s="1">
        <v>0</v>
      </c>
      <c r="AG2736" s="1">
        <v>0</v>
      </c>
      <c r="AH2736" s="1">
        <v>0</v>
      </c>
      <c r="AI2736" t="s">
        <v>8720</v>
      </c>
      <c r="AJ2736" s="1">
        <v>1</v>
      </c>
      <c r="AK2736" s="1">
        <v>0</v>
      </c>
      <c r="AL2736" s="1">
        <v>0</v>
      </c>
      <c r="AM2736" s="1">
        <v>0</v>
      </c>
      <c r="AN2736" s="1">
        <v>397.43279999999999</v>
      </c>
      <c r="AO2736" s="1">
        <v>0</v>
      </c>
      <c r="AP2736" s="1">
        <v>0</v>
      </c>
      <c r="AQ2736" s="1">
        <v>0</v>
      </c>
      <c r="AR2736" s="1">
        <v>14977</v>
      </c>
      <c r="AS2736" s="1">
        <v>829.99116666666669</v>
      </c>
      <c r="AT2736" s="1">
        <f>Table1[[#This Row],[รวมต้นทุนค่าเดินทาง]]+Table1[[#This Row],[รวมต้นทุนค่าซ่อม]]+Table1[[#This Row],[รวมค่าเสื่อม]]</f>
        <v>17327.261436936937</v>
      </c>
      <c r="AU2736" s="1">
        <f t="shared" si="127"/>
        <v>14957.32855761775</v>
      </c>
      <c r="AV2736" s="1" t="str" cm="1">
        <f t="array" ref="AV2736">IF(AC2736&lt;4, "เก็บ", IF(OR(AT2736 &lt; PERCENTILE(IF($AC$2:$AC$5092=AC2736, $AT$2:$AT$5092), 0.25) - 1.5 * (PERCENTILE(IF($AC$2:$AC$5092=AC2736, $AT$2:$AT$5092), 0.75) - PERCENTILE(IF($AC$2:$AC$5092=AC2736, $AT$2:$AT$5092), 0.25)), AT2736 &gt; PERCENTILE(IF($AC$2:$AC$5092=AC2736, $AT$2:$AT$5092), 0.75) + 1.5 * (PERCENTILE(IF($AC$2:$AC$5092=AC2736, $AT$2:$AT$5092), 0.75) - PERCENTILE(IF($AC$2:$AC$5092=AC2736, $AT$2:$AT$5092), 0.25))), "ตัด", "เก็บ"))</f>
        <v>เก็บ</v>
      </c>
      <c r="AW2736" s="1">
        <f t="shared" si="128"/>
        <v>14419.089162907676</v>
      </c>
      <c r="AX2736" s="1">
        <v>15077.196593123563</v>
      </c>
      <c r="AY2736" s="1">
        <v>1520.2702702702702</v>
      </c>
    </row>
    <row r="2737" spans="1:51" x14ac:dyDescent="0.2">
      <c r="A2737" s="3">
        <v>45813</v>
      </c>
      <c r="B2737">
        <v>45813</v>
      </c>
      <c r="C2737" t="s">
        <v>8721</v>
      </c>
      <c r="D2737" t="s">
        <v>66</v>
      </c>
      <c r="E2737" t="s">
        <v>105</v>
      </c>
      <c r="F2737" t="s">
        <v>106</v>
      </c>
      <c r="G2737" s="1">
        <v>2000</v>
      </c>
      <c r="H2737" s="1">
        <v>5923</v>
      </c>
      <c r="I2737" s="1">
        <v>1700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>
        <v>3700</v>
      </c>
      <c r="P2737" t="s">
        <v>8722</v>
      </c>
      <c r="Q2737" s="2">
        <v>244140</v>
      </c>
      <c r="R2737" t="s">
        <v>55</v>
      </c>
      <c r="S2737">
        <v>0</v>
      </c>
      <c r="T2737" t="s">
        <v>71</v>
      </c>
      <c r="U2737" t="s">
        <v>57</v>
      </c>
      <c r="V2737" s="1">
        <v>4871</v>
      </c>
      <c r="W2737" s="1">
        <v>1355</v>
      </c>
      <c r="X2737" s="1">
        <v>0</v>
      </c>
      <c r="Y2737" t="s">
        <v>71</v>
      </c>
      <c r="Z2737" t="s">
        <v>57</v>
      </c>
      <c r="AA2737" t="s">
        <v>1318</v>
      </c>
      <c r="AB2737" s="1">
        <v>0</v>
      </c>
      <c r="AC2737" s="4">
        <f>IF(ISNUMBER(MATCH(AD2737, $AD$2:AD2736, 0)), INDEX($AC$2:AC2736, MATCH(AD2737, $AD$2:AD2736, 0)), MAX($AC$2:AC2736)+1)</f>
        <v>10</v>
      </c>
      <c r="AD2737" t="str">
        <f t="shared" si="129"/>
        <v>เชียงใหม่-กองลอย</v>
      </c>
      <c r="AE2737" t="s">
        <v>55</v>
      </c>
      <c r="AF2737" s="1">
        <v>0</v>
      </c>
      <c r="AG2737" s="1">
        <v>0</v>
      </c>
      <c r="AH2737" s="1">
        <v>0</v>
      </c>
      <c r="AI2737" t="s">
        <v>8723</v>
      </c>
      <c r="AJ2737" s="1">
        <v>1</v>
      </c>
      <c r="AK2737" s="1">
        <v>0</v>
      </c>
      <c r="AL2737" s="1">
        <v>0</v>
      </c>
      <c r="AM2737" s="1">
        <v>0</v>
      </c>
      <c r="AN2737" s="1">
        <v>367.56040000000002</v>
      </c>
      <c r="AO2737" s="1">
        <v>0</v>
      </c>
      <c r="AP2737" s="1">
        <v>0</v>
      </c>
      <c r="AQ2737" s="1">
        <v>0</v>
      </c>
      <c r="AR2737" s="1">
        <v>15849</v>
      </c>
      <c r="AS2737" s="1">
        <v>836.11470238095239</v>
      </c>
      <c r="AT2737" s="1">
        <f>Table1[[#This Row],[รวมต้นทุนค่าเดินทาง]]+Table1[[#This Row],[รวมต้นทุนค่าซ่อม]]+Table1[[#This Row],[รวมค่าเสื่อม]]</f>
        <v>18085.892912497686</v>
      </c>
      <c r="AU2737" s="1">
        <f t="shared" si="127"/>
        <v>14957.32855761775</v>
      </c>
      <c r="AV2737" s="1" t="str" cm="1">
        <f t="array" ref="AV2737">IF(AC2737&lt;4, "เก็บ", IF(OR(AT2737 &lt; PERCENTILE(IF($AC$2:$AC$5092=AC2737, $AT$2:$AT$5092), 0.25) - 1.5 * (PERCENTILE(IF($AC$2:$AC$5092=AC2737, $AT$2:$AT$5092), 0.75) - PERCENTILE(IF($AC$2:$AC$5092=AC2737, $AT$2:$AT$5092), 0.25)), AT2737 &gt; PERCENTILE(IF($AC$2:$AC$5092=AC2737, $AT$2:$AT$5092), 0.75) + 1.5 * (PERCENTILE(IF($AC$2:$AC$5092=AC2737, $AT$2:$AT$5092), 0.75) - PERCENTILE(IF($AC$2:$AC$5092=AC2737, $AT$2:$AT$5092), 0.25))), "ตัด", "เก็บ"))</f>
        <v>เก็บ</v>
      </c>
      <c r="AW2737" s="1">
        <f t="shared" si="128"/>
        <v>14419.089162907676</v>
      </c>
      <c r="AX2737" s="1">
        <v>15077.196593123563</v>
      </c>
      <c r="AY2737" s="1">
        <v>1400.7782101167315</v>
      </c>
    </row>
    <row r="2738" spans="1:51" x14ac:dyDescent="0.2">
      <c r="A2738" s="3">
        <v>45813</v>
      </c>
      <c r="B2738">
        <v>45813</v>
      </c>
      <c r="C2738" t="s">
        <v>8724</v>
      </c>
      <c r="D2738" t="s">
        <v>51</v>
      </c>
      <c r="E2738" t="s">
        <v>52</v>
      </c>
      <c r="F2738" t="s">
        <v>1312</v>
      </c>
      <c r="G2738" s="1">
        <v>2700</v>
      </c>
      <c r="H2738" s="1">
        <v>4153</v>
      </c>
      <c r="I2738" s="1">
        <v>1900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  <c r="O2738" s="1">
        <v>4600</v>
      </c>
      <c r="P2738" t="s">
        <v>8725</v>
      </c>
      <c r="Q2738" s="2">
        <v>244140</v>
      </c>
      <c r="R2738" t="s">
        <v>55</v>
      </c>
      <c r="S2738">
        <v>0</v>
      </c>
      <c r="T2738" t="s">
        <v>56</v>
      </c>
      <c r="U2738" t="s">
        <v>57</v>
      </c>
      <c r="V2738" s="1">
        <v>2500</v>
      </c>
      <c r="W2738" s="1">
        <v>0</v>
      </c>
      <c r="X2738" s="1">
        <v>0</v>
      </c>
      <c r="AA2738" t="s">
        <v>58</v>
      </c>
      <c r="AB2738" s="1">
        <v>0</v>
      </c>
      <c r="AC2738" s="4">
        <f>IF(ISNUMBER(MATCH(AD2738, $AD$2:AD2737, 0)), INDEX($AC$2:AC2737, MATCH(AD2738, $AD$2:AD2737, 0)), MAX($AC$2:AC2737)+1)</f>
        <v>1</v>
      </c>
      <c r="AD2738" t="str">
        <f t="shared" si="129"/>
        <v>ท่าลี่-กองลอย</v>
      </c>
      <c r="AE2738" t="s">
        <v>55</v>
      </c>
      <c r="AF2738" s="1">
        <v>0</v>
      </c>
      <c r="AG2738" s="1">
        <v>0</v>
      </c>
      <c r="AH2738" s="1">
        <v>0</v>
      </c>
      <c r="AI2738" t="s">
        <v>8726</v>
      </c>
      <c r="AJ2738" s="1">
        <v>1</v>
      </c>
      <c r="AK2738" s="1">
        <v>0</v>
      </c>
      <c r="AL2738" s="1">
        <v>0</v>
      </c>
      <c r="AM2738" s="1">
        <v>0</v>
      </c>
      <c r="AN2738" s="1">
        <v>0</v>
      </c>
      <c r="AO2738" s="1">
        <v>0</v>
      </c>
      <c r="AP2738" s="1">
        <v>0</v>
      </c>
      <c r="AQ2738" s="1">
        <v>0</v>
      </c>
      <c r="AR2738" s="1">
        <v>11253</v>
      </c>
      <c r="AS2738" s="1">
        <v>16.05</v>
      </c>
      <c r="AT2738" s="1">
        <f>Table1[[#This Row],[รวมต้นทุนค่าเดินทาง]]+Table1[[#This Row],[รวมต้นทุนค่าซ่อม]]+Table1[[#This Row],[รวมค่าเสื่อม]]</f>
        <v>12956.55</v>
      </c>
      <c r="AU2738" s="1">
        <f t="shared" si="127"/>
        <v>13953.293816562818</v>
      </c>
      <c r="AV2738" s="1" t="str" cm="1">
        <f t="array" ref="AV2738">IF(AC2738&lt;4, "เก็บ", IF(OR(AT2738 &lt; PERCENTILE(IF($AC$2:$AC$5092=AC2738, $AT$2:$AT$5092), 0.25) - 1.5 * (PERCENTILE(IF($AC$2:$AC$5092=AC2738, $AT$2:$AT$5092), 0.75) - PERCENTILE(IF($AC$2:$AC$5092=AC2738, $AT$2:$AT$5092), 0.25)), AT2738 &gt; PERCENTILE(IF($AC$2:$AC$5092=AC2738, $AT$2:$AT$5092), 0.75) + 1.5 * (PERCENTILE(IF($AC$2:$AC$5092=AC2738, $AT$2:$AT$5092), 0.75) - PERCENTILE(IF($AC$2:$AC$5092=AC2738, $AT$2:$AT$5092), 0.25))), "ตัด", "เก็บ"))</f>
        <v>เก็บ</v>
      </c>
      <c r="AW2738" s="1">
        <f t="shared" si="128"/>
        <v>13953.293816562818</v>
      </c>
      <c r="AX2738" s="1">
        <v>14426.372718098486</v>
      </c>
      <c r="AY2738" s="1">
        <v>1687.5</v>
      </c>
    </row>
    <row r="2739" spans="1:51" x14ac:dyDescent="0.2">
      <c r="A2739" s="3">
        <v>45813</v>
      </c>
      <c r="B2739">
        <v>45813</v>
      </c>
      <c r="C2739" t="s">
        <v>8727</v>
      </c>
      <c r="D2739" t="s">
        <v>51</v>
      </c>
      <c r="E2739" t="s">
        <v>61</v>
      </c>
      <c r="F2739" t="s">
        <v>228</v>
      </c>
      <c r="G2739" s="1">
        <v>2700</v>
      </c>
      <c r="H2739" s="1">
        <v>4393</v>
      </c>
      <c r="I2739" s="1">
        <v>1900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>
        <v>4600</v>
      </c>
      <c r="P2739" t="s">
        <v>8728</v>
      </c>
      <c r="Q2739" s="2">
        <v>244140</v>
      </c>
      <c r="R2739" t="s">
        <v>55</v>
      </c>
      <c r="S2739">
        <v>0</v>
      </c>
      <c r="T2739" t="s">
        <v>56</v>
      </c>
      <c r="U2739" t="s">
        <v>57</v>
      </c>
      <c r="V2739" s="1">
        <v>2500</v>
      </c>
      <c r="W2739" s="1">
        <v>0</v>
      </c>
      <c r="X2739" s="1">
        <v>0</v>
      </c>
      <c r="AA2739" t="s">
        <v>58</v>
      </c>
      <c r="AB2739" s="1">
        <v>0</v>
      </c>
      <c r="AC2739" s="4">
        <f>IF(ISNUMBER(MATCH(AD2739, $AD$2:AD2738, 0)), INDEX($AC$2:AC2738, MATCH(AD2739, $AD$2:AD2738, 0)), MAX($AC$2:AC2738)+1)</f>
        <v>1</v>
      </c>
      <c r="AD2739" t="str">
        <f t="shared" si="129"/>
        <v>ท่าลี่-กองลอย</v>
      </c>
      <c r="AE2739" t="s">
        <v>55</v>
      </c>
      <c r="AF2739" s="1">
        <v>0</v>
      </c>
      <c r="AG2739" s="1">
        <v>0</v>
      </c>
      <c r="AH2739" s="1">
        <v>0</v>
      </c>
      <c r="AI2739" t="s">
        <v>8729</v>
      </c>
      <c r="AJ2739" s="1">
        <v>1</v>
      </c>
      <c r="AK2739" s="1">
        <v>0</v>
      </c>
      <c r="AL2739" s="1">
        <v>0</v>
      </c>
      <c r="AM2739" s="1">
        <v>0</v>
      </c>
      <c r="AN2739" s="1">
        <v>0</v>
      </c>
      <c r="AO2739" s="1">
        <v>0</v>
      </c>
      <c r="AP2739" s="1">
        <v>0</v>
      </c>
      <c r="AQ2739" s="1">
        <v>0</v>
      </c>
      <c r="AR2739" s="1">
        <v>11493</v>
      </c>
      <c r="AS2739" s="1">
        <v>669.7538461538461</v>
      </c>
      <c r="AT2739" s="1">
        <f>Table1[[#This Row],[รวมต้นทุนค่าเดินทาง]]+Table1[[#This Row],[รวมต้นทุนค่าซ่อม]]+Table1[[#This Row],[รวมค่าเสื่อม]]</f>
        <v>14143.387648970747</v>
      </c>
      <c r="AU2739" s="1">
        <f t="shared" si="127"/>
        <v>13953.293816562818</v>
      </c>
      <c r="AV2739" s="1" t="str" cm="1">
        <f t="array" ref="AV2739">IF(AC2739&lt;4, "เก็บ", IF(OR(AT2739 &lt; PERCENTILE(IF($AC$2:$AC$5092=AC2739, $AT$2:$AT$5092), 0.25) - 1.5 * (PERCENTILE(IF($AC$2:$AC$5092=AC2739, $AT$2:$AT$5092), 0.75) - PERCENTILE(IF($AC$2:$AC$5092=AC2739, $AT$2:$AT$5092), 0.25)), AT2739 &gt; PERCENTILE(IF($AC$2:$AC$5092=AC2739, $AT$2:$AT$5092), 0.75) + 1.5 * (PERCENTILE(IF($AC$2:$AC$5092=AC2739, $AT$2:$AT$5092), 0.75) - PERCENTILE(IF($AC$2:$AC$5092=AC2739, $AT$2:$AT$5092), 0.25))), "ตัด", "เก็บ"))</f>
        <v>เก็บ</v>
      </c>
      <c r="AW2739" s="1">
        <f t="shared" si="128"/>
        <v>13953.293816562818</v>
      </c>
      <c r="AX2739" s="1">
        <v>14426.372718098486</v>
      </c>
      <c r="AY2739" s="1">
        <v>1980.6338028169014</v>
      </c>
    </row>
    <row r="2740" spans="1:51" x14ac:dyDescent="0.2">
      <c r="A2740" s="3">
        <v>45813</v>
      </c>
      <c r="B2740">
        <v>45813</v>
      </c>
      <c r="C2740" t="s">
        <v>8730</v>
      </c>
      <c r="D2740" t="s">
        <v>66</v>
      </c>
      <c r="E2740" t="s">
        <v>84</v>
      </c>
      <c r="F2740" t="s">
        <v>143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747</v>
      </c>
      <c r="O2740" s="1">
        <v>747</v>
      </c>
      <c r="P2740" t="s">
        <v>8731</v>
      </c>
      <c r="Q2740" s="2">
        <v>244141</v>
      </c>
      <c r="R2740" t="s">
        <v>55</v>
      </c>
      <c r="S2740">
        <v>0</v>
      </c>
      <c r="T2740" t="s">
        <v>87</v>
      </c>
      <c r="U2740" t="s">
        <v>71</v>
      </c>
      <c r="V2740" s="1">
        <v>0</v>
      </c>
      <c r="W2740" s="1">
        <v>649</v>
      </c>
      <c r="X2740" s="1">
        <v>0</v>
      </c>
      <c r="Y2740" t="s">
        <v>108</v>
      </c>
      <c r="Z2740" t="s">
        <v>71</v>
      </c>
      <c r="AA2740" t="s">
        <v>1043</v>
      </c>
      <c r="AB2740" s="1">
        <v>0</v>
      </c>
      <c r="AC2740" s="4">
        <f>IF(ISNUMBER(MATCH(AD2740, $AD$2:AD2739, 0)), INDEX($AC$2:AC2739, MATCH(AD2740, $AD$2:AD2739, 0)), MAX($AC$2:AC2739)+1)</f>
        <v>6</v>
      </c>
      <c r="AD2740" t="str">
        <f t="shared" si="129"/>
        <v>เชียงราย-เชียงใหม่</v>
      </c>
      <c r="AE2740" t="s">
        <v>55</v>
      </c>
      <c r="AF2740" s="1">
        <v>0</v>
      </c>
      <c r="AG2740" s="1">
        <v>0</v>
      </c>
      <c r="AH2740" s="1">
        <v>0</v>
      </c>
      <c r="AI2740" t="s">
        <v>8732</v>
      </c>
      <c r="AJ2740" s="1">
        <v>1</v>
      </c>
      <c r="AK2740" s="1">
        <v>0</v>
      </c>
      <c r="AL2740" s="1">
        <v>0</v>
      </c>
      <c r="AM2740" s="1">
        <v>0</v>
      </c>
      <c r="AN2740" s="1">
        <v>0</v>
      </c>
      <c r="AO2740" s="1">
        <v>0</v>
      </c>
      <c r="AP2740" s="1">
        <v>0</v>
      </c>
      <c r="AQ2740" s="1">
        <v>0</v>
      </c>
      <c r="AR2740" s="1">
        <v>1396</v>
      </c>
      <c r="AS2740" s="1">
        <v>6835.316742424242</v>
      </c>
      <c r="AT2740" s="1">
        <f>Table1[[#This Row],[รวมต้นทุนค่าเดินทาง]]+Table1[[#This Row],[รวมต้นทุนค่าซ่อม]]+Table1[[#This Row],[รวมค่าเสื่อม]]</f>
        <v>9998.3324492305255</v>
      </c>
      <c r="AU2740" s="1">
        <f t="shared" si="127"/>
        <v>4428.3346813776061</v>
      </c>
      <c r="AV2740" s="1" t="str" cm="1">
        <f t="array" ref="AV2740">IF(AC2740&lt;4, "เก็บ", IF(OR(AT2740 &lt; PERCENTILE(IF($AC$2:$AC$5092=AC2740, $AT$2:$AT$5092), 0.25) - 1.5 * (PERCENTILE(IF($AC$2:$AC$5092=AC2740, $AT$2:$AT$5092), 0.75) - PERCENTILE(IF($AC$2:$AC$5092=AC2740, $AT$2:$AT$5092), 0.25)), AT2740 &gt; PERCENTILE(IF($AC$2:$AC$5092=AC2740, $AT$2:$AT$5092), 0.75) + 1.5 * (PERCENTILE(IF($AC$2:$AC$5092=AC2740, $AT$2:$AT$5092), 0.75) - PERCENTILE(IF($AC$2:$AC$5092=AC2740, $AT$2:$AT$5092), 0.25))), "ตัด", "เก็บ"))</f>
        <v>ตัด</v>
      </c>
      <c r="AW2740" s="1">
        <f t="shared" si="128"/>
        <v>3873.7679454274344</v>
      </c>
      <c r="AX2740" s="1">
        <v>2781.4385174989698</v>
      </c>
      <c r="AY2740" s="1">
        <v>1767.0157068062827</v>
      </c>
    </row>
    <row r="2741" spans="1:51" x14ac:dyDescent="0.2">
      <c r="A2741" s="3">
        <v>45814</v>
      </c>
      <c r="B2741">
        <v>45814</v>
      </c>
      <c r="C2741" t="s">
        <v>8733</v>
      </c>
      <c r="D2741" t="s">
        <v>51</v>
      </c>
      <c r="E2741" t="s">
        <v>61</v>
      </c>
      <c r="F2741" t="s">
        <v>367</v>
      </c>
      <c r="G2741" s="1">
        <v>2700</v>
      </c>
      <c r="H2741" s="1">
        <v>4393</v>
      </c>
      <c r="I2741" s="1">
        <v>1900</v>
      </c>
      <c r="J2741" s="1">
        <v>0</v>
      </c>
      <c r="K2741" s="1">
        <v>0</v>
      </c>
      <c r="L2741" s="1">
        <v>0</v>
      </c>
      <c r="M2741" s="1">
        <v>0</v>
      </c>
      <c r="N2741" s="1">
        <v>0</v>
      </c>
      <c r="O2741" s="1">
        <v>4600</v>
      </c>
      <c r="P2741" t="s">
        <v>8734</v>
      </c>
      <c r="Q2741" s="2">
        <v>244142</v>
      </c>
      <c r="R2741" t="s">
        <v>55</v>
      </c>
      <c r="S2741">
        <v>0</v>
      </c>
      <c r="T2741" t="s">
        <v>71</v>
      </c>
      <c r="U2741" t="s">
        <v>57</v>
      </c>
      <c r="V2741" s="1">
        <v>2500</v>
      </c>
      <c r="W2741" s="1">
        <v>0</v>
      </c>
      <c r="X2741" s="1">
        <v>0</v>
      </c>
      <c r="AA2741" t="s">
        <v>58</v>
      </c>
      <c r="AB2741" s="1">
        <v>0</v>
      </c>
      <c r="AC2741" s="4">
        <f>IF(ISNUMBER(MATCH(AD2741, $AD$2:AD2740, 0)), INDEX($AC$2:AC2740, MATCH(AD2741, $AD$2:AD2740, 0)), MAX($AC$2:AC2740)+1)</f>
        <v>10</v>
      </c>
      <c r="AD2741" t="str">
        <f t="shared" si="129"/>
        <v>เชียงใหม่-กองลอย</v>
      </c>
      <c r="AE2741" t="s">
        <v>55</v>
      </c>
      <c r="AF2741" s="1">
        <v>0</v>
      </c>
      <c r="AG2741" s="1">
        <v>0</v>
      </c>
      <c r="AH2741" s="1">
        <v>0</v>
      </c>
      <c r="AI2741" t="s">
        <v>8735</v>
      </c>
      <c r="AJ2741" s="1">
        <v>1</v>
      </c>
      <c r="AK2741" s="1">
        <v>0</v>
      </c>
      <c r="AL2741" s="1">
        <v>0</v>
      </c>
      <c r="AM2741" s="1">
        <v>0</v>
      </c>
      <c r="AN2741" s="1">
        <v>0</v>
      </c>
      <c r="AO2741" s="1">
        <v>0</v>
      </c>
      <c r="AP2741" s="1">
        <v>0</v>
      </c>
      <c r="AQ2741" s="1">
        <v>0</v>
      </c>
      <c r="AR2741" s="1">
        <v>11493</v>
      </c>
      <c r="AS2741" s="1">
        <v>18.342857142857145</v>
      </c>
      <c r="AT2741" s="1">
        <f>Table1[[#This Row],[รวมต้นทุนค่าเดินทาง]]+Table1[[#This Row],[รวมต้นทุนค่าซ่อม]]+Table1[[#This Row],[รวมค่าเสื่อม]]</f>
        <v>13137.065400495459</v>
      </c>
      <c r="AU2741" s="1">
        <f t="shared" si="127"/>
        <v>14957.32855761775</v>
      </c>
      <c r="AV2741" s="1" t="str" cm="1">
        <f t="array" ref="AV2741">IF(AC2741&lt;4, "เก็บ", IF(OR(AT2741 &lt; PERCENTILE(IF($AC$2:$AC$5092=AC2741, $AT$2:$AT$5092), 0.25) - 1.5 * (PERCENTILE(IF($AC$2:$AC$5092=AC2741, $AT$2:$AT$5092), 0.75) - PERCENTILE(IF($AC$2:$AC$5092=AC2741, $AT$2:$AT$5092), 0.25)), AT2741 &gt; PERCENTILE(IF($AC$2:$AC$5092=AC2741, $AT$2:$AT$5092), 0.75) + 1.5 * (PERCENTILE(IF($AC$2:$AC$5092=AC2741, $AT$2:$AT$5092), 0.75) - PERCENTILE(IF($AC$2:$AC$5092=AC2741, $AT$2:$AT$5092), 0.25))), "ตัด", "เก็บ"))</f>
        <v>เก็บ</v>
      </c>
      <c r="AW2741" s="1">
        <f t="shared" si="128"/>
        <v>14419.089162907676</v>
      </c>
      <c r="AX2741" s="1">
        <v>15077.196593123563</v>
      </c>
      <c r="AY2741" s="1">
        <v>1625.7225433526012</v>
      </c>
    </row>
    <row r="2742" spans="1:51" x14ac:dyDescent="0.2">
      <c r="A2742" s="3">
        <v>45814</v>
      </c>
      <c r="B2742">
        <v>45814</v>
      </c>
      <c r="C2742" t="s">
        <v>8736</v>
      </c>
      <c r="D2742" t="s">
        <v>51</v>
      </c>
      <c r="E2742" t="s">
        <v>61</v>
      </c>
      <c r="F2742" t="s">
        <v>299</v>
      </c>
      <c r="G2742" s="1">
        <v>2700</v>
      </c>
      <c r="H2742" s="1">
        <v>4393</v>
      </c>
      <c r="I2742" s="1">
        <v>1900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>
        <v>4600</v>
      </c>
      <c r="P2742" t="s">
        <v>8737</v>
      </c>
      <c r="Q2742" s="2">
        <v>244141</v>
      </c>
      <c r="R2742" t="s">
        <v>55</v>
      </c>
      <c r="S2742">
        <v>0</v>
      </c>
      <c r="T2742" t="s">
        <v>56</v>
      </c>
      <c r="U2742" t="s">
        <v>57</v>
      </c>
      <c r="V2742" s="1">
        <v>2500</v>
      </c>
      <c r="W2742" s="1">
        <v>0</v>
      </c>
      <c r="X2742" s="1">
        <v>0</v>
      </c>
      <c r="AA2742" t="s">
        <v>58</v>
      </c>
      <c r="AB2742" s="1">
        <v>0</v>
      </c>
      <c r="AC2742" s="4">
        <f>IF(ISNUMBER(MATCH(AD2742, $AD$2:AD2741, 0)), INDEX($AC$2:AC2741, MATCH(AD2742, $AD$2:AD2741, 0)), MAX($AC$2:AC2741)+1)</f>
        <v>1</v>
      </c>
      <c r="AD2742" t="str">
        <f t="shared" si="129"/>
        <v>ท่าลี่-กองลอย</v>
      </c>
      <c r="AE2742" t="s">
        <v>55</v>
      </c>
      <c r="AF2742" s="1">
        <v>0</v>
      </c>
      <c r="AG2742" s="1">
        <v>0</v>
      </c>
      <c r="AH2742" s="1">
        <v>0</v>
      </c>
      <c r="AI2742" t="s">
        <v>8738</v>
      </c>
      <c r="AJ2742" s="1">
        <v>1</v>
      </c>
      <c r="AK2742" s="1">
        <v>0</v>
      </c>
      <c r="AL2742" s="1">
        <v>0</v>
      </c>
      <c r="AM2742" s="1">
        <v>0</v>
      </c>
      <c r="AN2742" s="1">
        <v>0</v>
      </c>
      <c r="AO2742" s="1">
        <v>0</v>
      </c>
      <c r="AP2742" s="1">
        <v>0</v>
      </c>
      <c r="AQ2742" s="1">
        <v>0</v>
      </c>
      <c r="AR2742" s="1">
        <v>11493</v>
      </c>
      <c r="AS2742" s="1">
        <v>27.802314049586776</v>
      </c>
      <c r="AT2742" s="1">
        <f>Table1[[#This Row],[รวมต้นทุนค่าเดินทาง]]+Table1[[#This Row],[รวมต้นทุนค่าซ่อม]]+Table1[[#This Row],[รวมค่าเสื่อม]]</f>
        <v>13826.130182902045</v>
      </c>
      <c r="AU2742" s="1">
        <f t="shared" si="127"/>
        <v>13953.293816562818</v>
      </c>
      <c r="AV2742" s="1" t="str" cm="1">
        <f t="array" ref="AV2742">IF(AC2742&lt;4, "เก็บ", IF(OR(AT2742 &lt; PERCENTILE(IF($AC$2:$AC$5092=AC2742, $AT$2:$AT$5092), 0.25) - 1.5 * (PERCENTILE(IF($AC$2:$AC$5092=AC2742, $AT$2:$AT$5092), 0.75) - PERCENTILE(IF($AC$2:$AC$5092=AC2742, $AT$2:$AT$5092), 0.25)), AT2742 &gt; PERCENTILE(IF($AC$2:$AC$5092=AC2742, $AT$2:$AT$5092), 0.75) + 1.5 * (PERCENTILE(IF($AC$2:$AC$5092=AC2742, $AT$2:$AT$5092), 0.75) - PERCENTILE(IF($AC$2:$AC$5092=AC2742, $AT$2:$AT$5092), 0.25))), "ตัด", "เก็บ"))</f>
        <v>เก็บ</v>
      </c>
      <c r="AW2742" s="1">
        <f t="shared" si="128"/>
        <v>13953.293816562818</v>
      </c>
      <c r="AX2742" s="1">
        <v>14426.372718098486</v>
      </c>
      <c r="AY2742" s="1">
        <v>2305.3278688524592</v>
      </c>
    </row>
    <row r="2743" spans="1:51" x14ac:dyDescent="0.2">
      <c r="A2743" s="3">
        <v>45814</v>
      </c>
      <c r="B2743">
        <v>45814</v>
      </c>
      <c r="C2743" t="s">
        <v>8739</v>
      </c>
      <c r="D2743" t="s">
        <v>51</v>
      </c>
      <c r="E2743" t="s">
        <v>61</v>
      </c>
      <c r="F2743" t="s">
        <v>80</v>
      </c>
      <c r="G2743" s="1">
        <v>2700</v>
      </c>
      <c r="H2743" s="1">
        <v>4393</v>
      </c>
      <c r="I2743" s="1">
        <v>1900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>
        <v>4600</v>
      </c>
      <c r="P2743" t="s">
        <v>8740</v>
      </c>
      <c r="Q2743" s="2">
        <v>244141</v>
      </c>
      <c r="R2743" t="s">
        <v>55</v>
      </c>
      <c r="S2743">
        <v>0</v>
      </c>
      <c r="T2743" t="s">
        <v>56</v>
      </c>
      <c r="U2743" t="s">
        <v>57</v>
      </c>
      <c r="V2743" s="1">
        <v>2500</v>
      </c>
      <c r="W2743" s="1">
        <v>0</v>
      </c>
      <c r="X2743" s="1">
        <v>0</v>
      </c>
      <c r="AA2743" t="s">
        <v>58</v>
      </c>
      <c r="AB2743" s="1">
        <v>0</v>
      </c>
      <c r="AC2743" s="4">
        <f>IF(ISNUMBER(MATCH(AD2743, $AD$2:AD2742, 0)), INDEX($AC$2:AC2742, MATCH(AD2743, $AD$2:AD2742, 0)), MAX($AC$2:AC2742)+1)</f>
        <v>1</v>
      </c>
      <c r="AD2743" t="str">
        <f t="shared" si="129"/>
        <v>ท่าลี่-กองลอย</v>
      </c>
      <c r="AE2743" t="s">
        <v>55</v>
      </c>
      <c r="AF2743" s="1">
        <v>0</v>
      </c>
      <c r="AG2743" s="1">
        <v>0</v>
      </c>
      <c r="AH2743" s="1">
        <v>0</v>
      </c>
      <c r="AI2743" t="s">
        <v>8741</v>
      </c>
      <c r="AJ2743" s="1">
        <v>1</v>
      </c>
      <c r="AK2743" s="1">
        <v>0</v>
      </c>
      <c r="AL2743" s="1">
        <v>0</v>
      </c>
      <c r="AM2743" s="1">
        <v>0</v>
      </c>
      <c r="AN2743" s="1">
        <v>0</v>
      </c>
      <c r="AO2743" s="1">
        <v>0</v>
      </c>
      <c r="AP2743" s="1">
        <v>0</v>
      </c>
      <c r="AQ2743" s="1">
        <v>0</v>
      </c>
      <c r="AR2743" s="1">
        <v>11493</v>
      </c>
      <c r="AS2743" s="1">
        <v>18.342857142857145</v>
      </c>
      <c r="AT2743" s="1">
        <f>Table1[[#This Row],[รวมต้นทุนค่าเดินทาง]]+Table1[[#This Row],[รวมต้นทุนค่าซ่อม]]+Table1[[#This Row],[รวมค่าเสื่อม]]</f>
        <v>13258.237267080745</v>
      </c>
      <c r="AU2743" s="1">
        <f t="shared" si="127"/>
        <v>13953.293816562818</v>
      </c>
      <c r="AV2743" s="1" t="str" cm="1">
        <f t="array" ref="AV2743">IF(AC2743&lt;4, "เก็บ", IF(OR(AT2743 &lt; PERCENTILE(IF($AC$2:$AC$5092=AC2743, $AT$2:$AT$5092), 0.25) - 1.5 * (PERCENTILE(IF($AC$2:$AC$5092=AC2743, $AT$2:$AT$5092), 0.75) - PERCENTILE(IF($AC$2:$AC$5092=AC2743, $AT$2:$AT$5092), 0.25)), AT2743 &gt; PERCENTILE(IF($AC$2:$AC$5092=AC2743, $AT$2:$AT$5092), 0.75) + 1.5 * (PERCENTILE(IF($AC$2:$AC$5092=AC2743, $AT$2:$AT$5092), 0.75) - PERCENTILE(IF($AC$2:$AC$5092=AC2743, $AT$2:$AT$5092), 0.25))), "ตัด", "เก็บ"))</f>
        <v>เก็บ</v>
      </c>
      <c r="AW2743" s="1">
        <f t="shared" si="128"/>
        <v>13953.293816562818</v>
      </c>
      <c r="AX2743" s="1">
        <v>14426.372718098486</v>
      </c>
      <c r="AY2743" s="1">
        <v>1746.8944099378882</v>
      </c>
    </row>
    <row r="2744" spans="1:51" x14ac:dyDescent="0.2">
      <c r="A2744" s="3">
        <v>45814</v>
      </c>
      <c r="B2744">
        <v>45814</v>
      </c>
      <c r="C2744" t="s">
        <v>8742</v>
      </c>
      <c r="D2744" t="s">
        <v>51</v>
      </c>
      <c r="E2744" t="s">
        <v>61</v>
      </c>
      <c r="F2744" t="s">
        <v>2381</v>
      </c>
      <c r="G2744" s="1">
        <v>4200</v>
      </c>
      <c r="H2744" s="1">
        <v>2893</v>
      </c>
      <c r="I2744" s="1">
        <v>1900</v>
      </c>
      <c r="J2744" s="1">
        <v>0</v>
      </c>
      <c r="K2744" s="1">
        <v>0</v>
      </c>
      <c r="L2744" s="1">
        <v>0</v>
      </c>
      <c r="M2744" s="1">
        <v>0</v>
      </c>
      <c r="N2744" s="1">
        <v>0</v>
      </c>
      <c r="O2744" s="1">
        <v>6100</v>
      </c>
      <c r="P2744" t="s">
        <v>8743</v>
      </c>
      <c r="Q2744" s="2">
        <v>244141</v>
      </c>
      <c r="R2744" t="s">
        <v>55</v>
      </c>
      <c r="S2744">
        <v>0</v>
      </c>
      <c r="T2744" t="s">
        <v>56</v>
      </c>
      <c r="U2744" t="s">
        <v>57</v>
      </c>
      <c r="V2744" s="1">
        <v>2500</v>
      </c>
      <c r="W2744" s="1">
        <v>0</v>
      </c>
      <c r="X2744" s="1">
        <v>0</v>
      </c>
      <c r="AA2744" t="s">
        <v>58</v>
      </c>
      <c r="AB2744" s="1">
        <v>0</v>
      </c>
      <c r="AC2744" s="4">
        <f>IF(ISNUMBER(MATCH(AD2744, $AD$2:AD2743, 0)), INDEX($AC$2:AC2743, MATCH(AD2744, $AD$2:AD2743, 0)), MAX($AC$2:AC2743)+1)</f>
        <v>1</v>
      </c>
      <c r="AD2744" t="str">
        <f t="shared" si="129"/>
        <v>ท่าลี่-กองลอย</v>
      </c>
      <c r="AE2744" t="s">
        <v>55</v>
      </c>
      <c r="AF2744" s="1">
        <v>0</v>
      </c>
      <c r="AG2744" s="1">
        <v>0</v>
      </c>
      <c r="AH2744" s="1">
        <v>0</v>
      </c>
      <c r="AI2744" t="s">
        <v>8744</v>
      </c>
      <c r="AJ2744" s="1">
        <v>1</v>
      </c>
      <c r="AK2744" s="1">
        <v>0</v>
      </c>
      <c r="AL2744" s="1">
        <v>0</v>
      </c>
      <c r="AM2744" s="1">
        <v>0</v>
      </c>
      <c r="AN2744" s="1">
        <v>0</v>
      </c>
      <c r="AO2744" s="1">
        <v>0</v>
      </c>
      <c r="AP2744" s="1">
        <v>0</v>
      </c>
      <c r="AQ2744" s="1">
        <v>0</v>
      </c>
      <c r="AR2744" s="1">
        <v>11493</v>
      </c>
      <c r="AS2744" s="1">
        <v>409.6100529100529</v>
      </c>
      <c r="AT2744" s="1">
        <f>Table1[[#This Row],[รวมต้นทุนค่าเดินทาง]]+Table1[[#This Row],[รวมต้นทุนค่าซ่อม]]+Table1[[#This Row],[รวมค่าเสื่อม]]</f>
        <v>14459.428234728235</v>
      </c>
      <c r="AU2744" s="1">
        <f t="shared" si="127"/>
        <v>13953.293816562818</v>
      </c>
      <c r="AV2744" s="1" t="str" cm="1">
        <f t="array" ref="AV2744">IF(AC2744&lt;4, "เก็บ", IF(OR(AT2744 &lt; PERCENTILE(IF($AC$2:$AC$5092=AC2744, $AT$2:$AT$5092), 0.25) - 1.5 * (PERCENTILE(IF($AC$2:$AC$5092=AC2744, $AT$2:$AT$5092), 0.75) - PERCENTILE(IF($AC$2:$AC$5092=AC2744, $AT$2:$AT$5092), 0.25)), AT2744 &gt; PERCENTILE(IF($AC$2:$AC$5092=AC2744, $AT$2:$AT$5092), 0.75) + 1.5 * (PERCENTILE(IF($AC$2:$AC$5092=AC2744, $AT$2:$AT$5092), 0.75) - PERCENTILE(IF($AC$2:$AC$5092=AC2744, $AT$2:$AT$5092), 0.25))), "ตัด", "เก็บ"))</f>
        <v>เก็บ</v>
      </c>
      <c r="AW2744" s="1">
        <f t="shared" si="128"/>
        <v>13953.293816562818</v>
      </c>
      <c r="AX2744" s="1">
        <v>14426.372718098486</v>
      </c>
      <c r="AY2744" s="1">
        <v>2556.818181818182</v>
      </c>
    </row>
    <row r="2745" spans="1:51" x14ac:dyDescent="0.2">
      <c r="A2745" s="3">
        <v>45814</v>
      </c>
      <c r="B2745">
        <v>45814</v>
      </c>
      <c r="C2745" t="s">
        <v>8745</v>
      </c>
      <c r="D2745" t="s">
        <v>66</v>
      </c>
      <c r="E2745" t="s">
        <v>105</v>
      </c>
      <c r="F2745" t="s">
        <v>525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  <c r="M2745" s="1">
        <v>0</v>
      </c>
      <c r="N2745" s="1">
        <v>779</v>
      </c>
      <c r="O2745" s="1">
        <v>779</v>
      </c>
      <c r="P2745" t="s">
        <v>8746</v>
      </c>
      <c r="Q2745" s="2">
        <v>244141</v>
      </c>
      <c r="R2745" t="s">
        <v>55</v>
      </c>
      <c r="S2745">
        <v>0</v>
      </c>
      <c r="T2745" t="s">
        <v>87</v>
      </c>
      <c r="U2745" t="s">
        <v>71</v>
      </c>
      <c r="V2745" s="1">
        <v>0</v>
      </c>
      <c r="W2745" s="1">
        <v>682</v>
      </c>
      <c r="X2745" s="1">
        <v>0</v>
      </c>
      <c r="Y2745" t="s">
        <v>108</v>
      </c>
      <c r="Z2745" t="s">
        <v>71</v>
      </c>
      <c r="AA2745" t="s">
        <v>1647</v>
      </c>
      <c r="AB2745" s="1">
        <v>0</v>
      </c>
      <c r="AC2745" s="4">
        <f>IF(ISNUMBER(MATCH(AD2745, $AD$2:AD2744, 0)), INDEX($AC$2:AC2744, MATCH(AD2745, $AD$2:AD2744, 0)), MAX($AC$2:AC2744)+1)</f>
        <v>6</v>
      </c>
      <c r="AD2745" t="str">
        <f t="shared" si="129"/>
        <v>เชียงราย-เชียงใหม่</v>
      </c>
      <c r="AE2745" t="s">
        <v>55</v>
      </c>
      <c r="AF2745" s="1">
        <v>0</v>
      </c>
      <c r="AG2745" s="1">
        <v>0</v>
      </c>
      <c r="AH2745" s="1">
        <v>0</v>
      </c>
      <c r="AI2745" t="s">
        <v>8747</v>
      </c>
      <c r="AJ2745" s="1">
        <v>2</v>
      </c>
      <c r="AK2745" s="1">
        <v>0</v>
      </c>
      <c r="AL2745" s="1">
        <v>0</v>
      </c>
      <c r="AM2745" s="1">
        <v>0</v>
      </c>
      <c r="AN2745" s="1">
        <v>1341.011</v>
      </c>
      <c r="AO2745" s="1">
        <v>0</v>
      </c>
      <c r="AP2745" s="1">
        <v>0</v>
      </c>
      <c r="AQ2745" s="1">
        <v>0</v>
      </c>
      <c r="AR2745" s="1">
        <v>1461</v>
      </c>
      <c r="AS2745" s="1">
        <v>2327.591323529412</v>
      </c>
      <c r="AT2745" s="1">
        <f>Table1[[#This Row],[รวมต้นทุนค่าเดินทาง]]+Table1[[#This Row],[รวมต้นทุนค่าซ่อม]]+Table1[[#This Row],[รวมค่าเสื่อม]]</f>
        <v>5294.8674741570267</v>
      </c>
      <c r="AU2745" s="1">
        <f t="shared" si="127"/>
        <v>4428.3346813776061</v>
      </c>
      <c r="AV2745" s="1" t="str" cm="1">
        <f t="array" ref="AV2745">IF(AC2745&lt;4, "เก็บ", IF(OR(AT2745 &lt; PERCENTILE(IF($AC$2:$AC$5092=AC2745, $AT$2:$AT$5092), 0.25) - 1.5 * (PERCENTILE(IF($AC$2:$AC$5092=AC2745, $AT$2:$AT$5092), 0.75) - PERCENTILE(IF($AC$2:$AC$5092=AC2745, $AT$2:$AT$5092), 0.25)), AT2745 &gt; PERCENTILE(IF($AC$2:$AC$5092=AC2745, $AT$2:$AT$5092), 0.75) + 1.5 * (PERCENTILE(IF($AC$2:$AC$5092=AC2745, $AT$2:$AT$5092), 0.75) - PERCENTILE(IF($AC$2:$AC$5092=AC2745, $AT$2:$AT$5092), 0.25))), "ตัด", "เก็บ"))</f>
        <v>เก็บ</v>
      </c>
      <c r="AW2745" s="1">
        <f t="shared" si="128"/>
        <v>3873.7679454274344</v>
      </c>
      <c r="AX2745" s="1">
        <v>2781.4385174989698</v>
      </c>
      <c r="AY2745" s="1">
        <v>1506.2761506276152</v>
      </c>
    </row>
    <row r="2746" spans="1:51" x14ac:dyDescent="0.2">
      <c r="A2746" s="3">
        <v>45814</v>
      </c>
      <c r="B2746">
        <v>45814</v>
      </c>
      <c r="C2746" t="s">
        <v>8748</v>
      </c>
      <c r="D2746" t="s">
        <v>66</v>
      </c>
      <c r="E2746" t="s">
        <v>84</v>
      </c>
      <c r="F2746" t="s">
        <v>995</v>
      </c>
      <c r="G2746" s="1">
        <v>552</v>
      </c>
      <c r="H2746" s="1">
        <v>0</v>
      </c>
      <c r="I2746" s="1">
        <v>0</v>
      </c>
      <c r="J2746" s="1">
        <v>0</v>
      </c>
      <c r="K2746" s="1">
        <v>0</v>
      </c>
      <c r="L2746" s="1">
        <v>0</v>
      </c>
      <c r="M2746" s="1">
        <v>0</v>
      </c>
      <c r="N2746" s="1">
        <v>0</v>
      </c>
      <c r="O2746" s="1">
        <v>552</v>
      </c>
      <c r="P2746" t="s">
        <v>8749</v>
      </c>
      <c r="Q2746" s="2">
        <v>244141</v>
      </c>
      <c r="R2746" t="s">
        <v>55</v>
      </c>
      <c r="S2746">
        <v>0</v>
      </c>
      <c r="T2746" t="s">
        <v>87</v>
      </c>
      <c r="U2746" t="s">
        <v>71</v>
      </c>
      <c r="V2746" s="1">
        <v>0</v>
      </c>
      <c r="W2746" s="1">
        <v>1201</v>
      </c>
      <c r="X2746" s="1">
        <v>0</v>
      </c>
      <c r="Y2746" t="s">
        <v>87</v>
      </c>
      <c r="Z2746" t="s">
        <v>71</v>
      </c>
      <c r="AA2746" t="s">
        <v>283</v>
      </c>
      <c r="AB2746" s="1">
        <v>0</v>
      </c>
      <c r="AC2746" s="4">
        <f>IF(ISNUMBER(MATCH(AD2746, $AD$2:AD2745, 0)), INDEX($AC$2:AC2745, MATCH(AD2746, $AD$2:AD2745, 0)), MAX($AC$2:AC2745)+1)</f>
        <v>6</v>
      </c>
      <c r="AD2746" t="str">
        <f t="shared" si="129"/>
        <v>เชียงราย-เชียงใหม่</v>
      </c>
      <c r="AE2746" t="s">
        <v>55</v>
      </c>
      <c r="AF2746" s="1">
        <v>0</v>
      </c>
      <c r="AG2746" s="1">
        <v>0</v>
      </c>
      <c r="AH2746" s="1">
        <v>0</v>
      </c>
      <c r="AI2746" t="s">
        <v>8750</v>
      </c>
      <c r="AJ2746" s="1">
        <v>1</v>
      </c>
      <c r="AK2746" s="1">
        <v>0</v>
      </c>
      <c r="AL2746" s="1">
        <v>0</v>
      </c>
      <c r="AM2746" s="1">
        <v>0</v>
      </c>
      <c r="AN2746" s="1">
        <v>0</v>
      </c>
      <c r="AO2746" s="1">
        <v>0</v>
      </c>
      <c r="AP2746" s="1">
        <v>0</v>
      </c>
      <c r="AQ2746" s="1">
        <v>0</v>
      </c>
      <c r="AR2746" s="1">
        <v>1753</v>
      </c>
      <c r="AS2746" s="1">
        <v>1159.0661363636364</v>
      </c>
      <c r="AT2746" s="1">
        <f>Table1[[#This Row],[รวมต้นทุนค่าเดินทาง]]+Table1[[#This Row],[รวมต้นทุนค่าซ่อม]]+Table1[[#This Row],[รวมค่าเสื่อม]]</f>
        <v>4342.1508821263487</v>
      </c>
      <c r="AU2746" s="1">
        <f t="shared" si="127"/>
        <v>4428.3346813776061</v>
      </c>
      <c r="AV2746" s="1" t="str" cm="1">
        <f t="array" ref="AV2746">IF(AC2746&lt;4, "เก็บ", IF(OR(AT2746 &lt; PERCENTILE(IF($AC$2:$AC$5092=AC2746, $AT$2:$AT$5092), 0.25) - 1.5 * (PERCENTILE(IF($AC$2:$AC$5092=AC2746, $AT$2:$AT$5092), 0.75) - PERCENTILE(IF($AC$2:$AC$5092=AC2746, $AT$2:$AT$5092), 0.25)), AT2746 &gt; PERCENTILE(IF($AC$2:$AC$5092=AC2746, $AT$2:$AT$5092), 0.75) + 1.5 * (PERCENTILE(IF($AC$2:$AC$5092=AC2746, $AT$2:$AT$5092), 0.75) - PERCENTILE(IF($AC$2:$AC$5092=AC2746, $AT$2:$AT$5092), 0.25))), "ตัด", "เก็บ"))</f>
        <v>เก็บ</v>
      </c>
      <c r="AW2746" s="1">
        <f t="shared" si="128"/>
        <v>3873.7679454274344</v>
      </c>
      <c r="AX2746" s="1">
        <v>2781.4385174989698</v>
      </c>
      <c r="AY2746" s="1">
        <v>1430.0847457627119</v>
      </c>
    </row>
    <row r="2747" spans="1:51" x14ac:dyDescent="0.2">
      <c r="A2747" s="3">
        <v>45815</v>
      </c>
      <c r="B2747">
        <v>45815</v>
      </c>
      <c r="C2747" t="s">
        <v>8751</v>
      </c>
      <c r="D2747" t="s">
        <v>66</v>
      </c>
      <c r="E2747" t="s">
        <v>67</v>
      </c>
      <c r="F2747" t="s">
        <v>194</v>
      </c>
      <c r="G2747" s="1">
        <v>0</v>
      </c>
      <c r="H2747" s="1">
        <v>0</v>
      </c>
      <c r="I2747" s="1">
        <v>500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>
        <v>500</v>
      </c>
      <c r="P2747" t="s">
        <v>8752</v>
      </c>
      <c r="Q2747" s="2">
        <v>244142</v>
      </c>
      <c r="R2747" t="s">
        <v>70</v>
      </c>
      <c r="S2747">
        <v>0</v>
      </c>
      <c r="T2747" t="s">
        <v>71</v>
      </c>
      <c r="U2747" t="s">
        <v>72</v>
      </c>
      <c r="V2747" s="1">
        <v>0</v>
      </c>
      <c r="W2747" s="1">
        <v>0</v>
      </c>
      <c r="X2747" s="1">
        <v>0</v>
      </c>
      <c r="AA2747" t="s">
        <v>58</v>
      </c>
      <c r="AB2747" s="1">
        <v>0</v>
      </c>
      <c r="AC2747" s="4">
        <f>IF(ISNUMBER(MATCH(AD2747, $AD$2:AD2746, 0)), INDEX($AC$2:AC2746, MATCH(AD2747, $AD$2:AD2746, 0)), MAX($AC$2:AC2746)+1)</f>
        <v>2</v>
      </c>
      <c r="AD2747" t="str">
        <f t="shared" si="129"/>
        <v>เชียงใหม่-พุทธมณฑลสาย 5</v>
      </c>
      <c r="AE2747" t="s">
        <v>73</v>
      </c>
      <c r="AF2747" s="1">
        <v>0</v>
      </c>
      <c r="AG2747" s="1">
        <v>0</v>
      </c>
      <c r="AH2747" s="1">
        <v>0</v>
      </c>
      <c r="AI2747" t="s">
        <v>8753</v>
      </c>
      <c r="AJ2747" s="1">
        <v>1</v>
      </c>
      <c r="AK2747" s="1">
        <v>720</v>
      </c>
      <c r="AL2747" s="1">
        <v>720</v>
      </c>
      <c r="AM2747" s="1">
        <v>1</v>
      </c>
      <c r="AN2747" s="1">
        <v>0</v>
      </c>
      <c r="AO2747" s="1">
        <v>0</v>
      </c>
      <c r="AP2747" s="1">
        <v>0</v>
      </c>
      <c r="AQ2747" s="1">
        <v>0</v>
      </c>
      <c r="AR2747" s="1">
        <v>500</v>
      </c>
      <c r="AS2747" s="1">
        <v>1470.0597533721541</v>
      </c>
      <c r="AT2747" s="1">
        <f>Table1[[#This Row],[รวมต้นทุนค่าเดินทาง]]+Table1[[#This Row],[รวมต้นทุนค่าซ่อม]]+Table1[[#This Row],[รวมค่าเสื่อม]]</f>
        <v>3419.7899878606368</v>
      </c>
      <c r="AU2747" s="1">
        <f t="shared" si="127"/>
        <v>5026.5629662053279</v>
      </c>
      <c r="AV2747" s="1" t="str" cm="1">
        <f t="array" ref="AV2747">IF(AC2747&lt;4, "เก็บ", IF(OR(AT2747 &lt; PERCENTILE(IF($AC$2:$AC$5092=AC2747, $AT$2:$AT$5092), 0.25) - 1.5 * (PERCENTILE(IF($AC$2:$AC$5092=AC2747, $AT$2:$AT$5092), 0.75) - PERCENTILE(IF($AC$2:$AC$5092=AC2747, $AT$2:$AT$5092), 0.25)), AT2747 &gt; PERCENTILE(IF($AC$2:$AC$5092=AC2747, $AT$2:$AT$5092), 0.75) + 1.5 * (PERCENTILE(IF($AC$2:$AC$5092=AC2747, $AT$2:$AT$5092), 0.75) - PERCENTILE(IF($AC$2:$AC$5092=AC2747, $AT$2:$AT$5092), 0.25))), "ตัด", "เก็บ"))</f>
        <v>เก็บ</v>
      </c>
      <c r="AW2747" s="1">
        <f t="shared" si="128"/>
        <v>5026.5629662053279</v>
      </c>
      <c r="AX2747" s="1">
        <v>4064.5059139663294</v>
      </c>
      <c r="AY2747" s="1">
        <v>1449.7302344884829</v>
      </c>
    </row>
    <row r="2748" spans="1:51" x14ac:dyDescent="0.2">
      <c r="A2748" s="3">
        <v>45815</v>
      </c>
      <c r="B2748">
        <v>45815</v>
      </c>
      <c r="C2748" t="s">
        <v>8754</v>
      </c>
      <c r="D2748" t="s">
        <v>66</v>
      </c>
      <c r="E2748" t="s">
        <v>67</v>
      </c>
      <c r="F2748" t="s">
        <v>669</v>
      </c>
      <c r="G2748" s="1">
        <v>0</v>
      </c>
      <c r="H2748" s="1">
        <v>0</v>
      </c>
      <c r="I2748" s="1">
        <v>400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s="1">
        <v>400</v>
      </c>
      <c r="P2748" t="s">
        <v>8755</v>
      </c>
      <c r="Q2748" s="2">
        <v>244142</v>
      </c>
      <c r="R2748" t="s">
        <v>70</v>
      </c>
      <c r="S2748">
        <v>0</v>
      </c>
      <c r="T2748" t="s">
        <v>254</v>
      </c>
      <c r="U2748" t="s">
        <v>93</v>
      </c>
      <c r="V2748" s="1">
        <v>0</v>
      </c>
      <c r="W2748" s="1">
        <v>0</v>
      </c>
      <c r="X2748" s="1">
        <v>0</v>
      </c>
      <c r="AA2748" t="s">
        <v>58</v>
      </c>
      <c r="AB2748" s="1">
        <v>0</v>
      </c>
      <c r="AC2748" s="4">
        <f>IF(ISNUMBER(MATCH(AD2748, $AD$2:AD2747, 0)), INDEX($AC$2:AC2747, MATCH(AD2748, $AD$2:AD2747, 0)), MAX($AC$2:AC2747)+1)</f>
        <v>14</v>
      </c>
      <c r="AD2748" t="str">
        <f t="shared" si="129"/>
        <v>ลำปาง-ตลาดไท</v>
      </c>
      <c r="AE2748" t="s">
        <v>73</v>
      </c>
      <c r="AF2748" s="1">
        <v>0</v>
      </c>
      <c r="AG2748" s="1">
        <v>0</v>
      </c>
      <c r="AH2748" s="1">
        <v>0</v>
      </c>
      <c r="AI2748" t="s">
        <v>8756</v>
      </c>
      <c r="AJ2748" s="1">
        <v>1</v>
      </c>
      <c r="AK2748" s="1">
        <v>720</v>
      </c>
      <c r="AL2748" s="1">
        <v>720</v>
      </c>
      <c r="AM2748" s="1">
        <v>1</v>
      </c>
      <c r="AN2748" s="1">
        <v>0</v>
      </c>
      <c r="AO2748" s="1">
        <v>0</v>
      </c>
      <c r="AP2748" s="1">
        <v>0</v>
      </c>
      <c r="AQ2748" s="1">
        <v>0</v>
      </c>
      <c r="AR2748" s="1">
        <v>400</v>
      </c>
      <c r="AS2748" s="1">
        <v>2141.9085189690177</v>
      </c>
      <c r="AT2748" s="1">
        <f>Table1[[#This Row],[รวมต้นทุนค่าเดินทาง]]+Table1[[#This Row],[รวมต้นทุนค่าซ่อม]]+Table1[[#This Row],[รวมค่าเสื่อม]]</f>
        <v>4390.750073528061</v>
      </c>
      <c r="AU2748" s="1" t="e">
        <f t="shared" si="127"/>
        <v>#N/A</v>
      </c>
      <c r="AV2748" s="1" t="e" cm="1">
        <f t="array" ref="AV2748">IF(AC2748&lt;4, "เก็บ", IF(OR(AT2748 &lt; PERCENTILE(IF($AC$2:$AC$5092=AC2748, $AT$2:$AT$5092), 0.25) - 1.5 * (PERCENTILE(IF($AC$2:$AC$5092=AC2748, $AT$2:$AT$5092), 0.75) - PERCENTILE(IF($AC$2:$AC$5092=AC2748, $AT$2:$AT$5092), 0.25)), AT2748 &gt; PERCENTILE(IF($AC$2:$AC$5092=AC2748, $AT$2:$AT$5092), 0.75) + 1.5 * (PERCENTILE(IF($AC$2:$AC$5092=AC2748, $AT$2:$AT$5092), 0.75) - PERCENTILE(IF($AC$2:$AC$5092=AC2748, $AT$2:$AT$5092), 0.25))), "ตัด", "เก็บ"))</f>
        <v>#N/A</v>
      </c>
      <c r="AW2748" s="1" t="e">
        <f t="shared" si="128"/>
        <v>#DIV/0!</v>
      </c>
      <c r="AX2748" s="1">
        <v>2411.9362516169685</v>
      </c>
      <c r="AY2748" s="1">
        <v>1848.8415545590433</v>
      </c>
    </row>
    <row r="2749" spans="1:51" x14ac:dyDescent="0.2">
      <c r="A2749" s="3">
        <v>45815</v>
      </c>
      <c r="B2749">
        <v>45815</v>
      </c>
      <c r="C2749" t="s">
        <v>8757</v>
      </c>
      <c r="D2749" t="s">
        <v>51</v>
      </c>
      <c r="E2749" t="s">
        <v>61</v>
      </c>
      <c r="F2749" t="s">
        <v>1289</v>
      </c>
      <c r="G2749" s="1">
        <v>2700</v>
      </c>
      <c r="H2749" s="1">
        <v>4393</v>
      </c>
      <c r="I2749" s="1">
        <v>1900</v>
      </c>
      <c r="J2749" s="1">
        <v>0</v>
      </c>
      <c r="K2749" s="1">
        <v>0</v>
      </c>
      <c r="L2749" s="1">
        <v>0</v>
      </c>
      <c r="M2749" s="1">
        <v>0</v>
      </c>
      <c r="N2749" s="1">
        <v>0</v>
      </c>
      <c r="O2749" s="1">
        <v>4600</v>
      </c>
      <c r="P2749" t="s">
        <v>8758</v>
      </c>
      <c r="Q2749" s="2">
        <v>244142</v>
      </c>
      <c r="R2749" t="s">
        <v>55</v>
      </c>
      <c r="S2749">
        <v>0</v>
      </c>
      <c r="T2749" t="s">
        <v>56</v>
      </c>
      <c r="U2749" t="s">
        <v>57</v>
      </c>
      <c r="V2749" s="1">
        <v>2500</v>
      </c>
      <c r="W2749" s="1">
        <v>0</v>
      </c>
      <c r="X2749" s="1">
        <v>0</v>
      </c>
      <c r="AA2749" t="s">
        <v>58</v>
      </c>
      <c r="AB2749" s="1">
        <v>0</v>
      </c>
      <c r="AC2749" s="4">
        <f>IF(ISNUMBER(MATCH(AD2749, $AD$2:AD2748, 0)), INDEX($AC$2:AC2748, MATCH(AD2749, $AD$2:AD2748, 0)), MAX($AC$2:AC2748)+1)</f>
        <v>1</v>
      </c>
      <c r="AD2749" t="str">
        <f t="shared" si="129"/>
        <v>ท่าลี่-กองลอย</v>
      </c>
      <c r="AE2749" t="s">
        <v>55</v>
      </c>
      <c r="AF2749" s="1">
        <v>0</v>
      </c>
      <c r="AG2749" s="1">
        <v>0</v>
      </c>
      <c r="AH2749" s="1">
        <v>0</v>
      </c>
      <c r="AI2749" t="s">
        <v>8759</v>
      </c>
      <c r="AJ2749" s="1">
        <v>1</v>
      </c>
      <c r="AK2749" s="1">
        <v>0</v>
      </c>
      <c r="AL2749" s="1">
        <v>0</v>
      </c>
      <c r="AM2749" s="1">
        <v>0</v>
      </c>
      <c r="AN2749" s="1">
        <v>0</v>
      </c>
      <c r="AO2749" s="1">
        <v>0</v>
      </c>
      <c r="AP2749" s="1">
        <v>0</v>
      </c>
      <c r="AQ2749" s="1">
        <v>0</v>
      </c>
      <c r="AR2749" s="1">
        <v>11493</v>
      </c>
      <c r="AS2749" s="1">
        <v>15.105882352941178</v>
      </c>
      <c r="AT2749" s="1">
        <f>Table1[[#This Row],[รวมต้นทุนค่าเดินทาง]]+Table1[[#This Row],[รวมต้นทุนค่าซ่อม]]+Table1[[#This Row],[รวมค่าเสื่อม]]</f>
        <v>13061.973285667858</v>
      </c>
      <c r="AU2749" s="1">
        <f t="shared" si="127"/>
        <v>13953.293816562818</v>
      </c>
      <c r="AV2749" s="1" t="str" cm="1">
        <f t="array" ref="AV2749">IF(AC2749&lt;4, "เก็บ", IF(OR(AT2749 &lt; PERCENTILE(IF($AC$2:$AC$5092=AC2749, $AT$2:$AT$5092), 0.25) - 1.5 * (PERCENTILE(IF($AC$2:$AC$5092=AC2749, $AT$2:$AT$5092), 0.75) - PERCENTILE(IF($AC$2:$AC$5092=AC2749, $AT$2:$AT$5092), 0.25)), AT2749 &gt; PERCENTILE(IF($AC$2:$AC$5092=AC2749, $AT$2:$AT$5092), 0.75) + 1.5 * (PERCENTILE(IF($AC$2:$AC$5092=AC2749, $AT$2:$AT$5092), 0.75) - PERCENTILE(IF($AC$2:$AC$5092=AC2749, $AT$2:$AT$5092), 0.25))), "ตัด", "เก็บ"))</f>
        <v>เก็บ</v>
      </c>
      <c r="AW2749" s="1">
        <f t="shared" si="128"/>
        <v>13953.293816562818</v>
      </c>
      <c r="AX2749" s="1">
        <v>14426.372718098486</v>
      </c>
      <c r="AY2749" s="1">
        <v>1553.8674033149171</v>
      </c>
    </row>
    <row r="2750" spans="1:51" x14ac:dyDescent="0.2">
      <c r="A2750" s="3">
        <v>45815</v>
      </c>
      <c r="B2750">
        <v>45815</v>
      </c>
      <c r="C2750" t="s">
        <v>8760</v>
      </c>
      <c r="D2750" t="s">
        <v>66</v>
      </c>
      <c r="E2750" t="s">
        <v>105</v>
      </c>
      <c r="F2750" t="s">
        <v>449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  <c r="O2750" s="1">
        <v>649</v>
      </c>
      <c r="P2750" t="s">
        <v>8761</v>
      </c>
      <c r="Q2750" s="2">
        <v>244142</v>
      </c>
      <c r="R2750" t="s">
        <v>55</v>
      </c>
      <c r="S2750">
        <v>0</v>
      </c>
      <c r="T2750" t="s">
        <v>56</v>
      </c>
      <c r="U2750" t="s">
        <v>71</v>
      </c>
      <c r="V2750" s="1">
        <v>0</v>
      </c>
      <c r="W2750" s="1">
        <v>0</v>
      </c>
      <c r="X2750" s="1">
        <v>649</v>
      </c>
      <c r="Y2750" t="s">
        <v>56</v>
      </c>
      <c r="Z2750" t="s">
        <v>71</v>
      </c>
      <c r="AA2750" t="s">
        <v>58</v>
      </c>
      <c r="AB2750" s="1">
        <v>0</v>
      </c>
      <c r="AC2750" s="4">
        <f>IF(ISNUMBER(MATCH(AD2750, $AD$2:AD2749, 0)), INDEX($AC$2:AC2749, MATCH(AD2750, $AD$2:AD2749, 0)), MAX($AC$2:AC2749)+1)</f>
        <v>68</v>
      </c>
      <c r="AD2750" t="str">
        <f t="shared" si="129"/>
        <v>ท่าลี่-เชียงใหม่</v>
      </c>
      <c r="AE2750" t="s">
        <v>55</v>
      </c>
      <c r="AF2750" s="1">
        <v>0</v>
      </c>
      <c r="AG2750" s="1">
        <v>0</v>
      </c>
      <c r="AH2750" s="1">
        <v>0</v>
      </c>
      <c r="AI2750" t="s">
        <v>8762</v>
      </c>
      <c r="AJ2750" s="1">
        <v>1</v>
      </c>
      <c r="AK2750" s="1">
        <v>0</v>
      </c>
      <c r="AL2750" s="1">
        <v>0</v>
      </c>
      <c r="AM2750" s="1">
        <v>0</v>
      </c>
      <c r="AN2750" s="1">
        <v>0</v>
      </c>
      <c r="AO2750" s="1">
        <v>0</v>
      </c>
      <c r="AP2750" s="1">
        <v>0</v>
      </c>
      <c r="AQ2750" s="1">
        <v>0</v>
      </c>
      <c r="AR2750" s="1">
        <v>649</v>
      </c>
      <c r="AS2750" s="1">
        <v>3020.2731570512824</v>
      </c>
      <c r="AT2750" s="1">
        <f>Table1[[#This Row],[รวมต้นทุนค่าเดินทาง]]+Table1[[#This Row],[รวมต้นทุนค่าซ่อม]]+Table1[[#This Row],[รวมค่าเสื่อม]]</f>
        <v>5320.6493038402732</v>
      </c>
      <c r="AU2750" s="1">
        <f t="shared" si="127"/>
        <v>3927.6087717935925</v>
      </c>
      <c r="AV2750" s="1" t="str" cm="1">
        <f t="array" ref="AV2750">IF(AC2750&lt;4, "เก็บ", IF(OR(AT2750 &lt; PERCENTILE(IF($AC$2:$AC$5092=AC2750, $AT$2:$AT$5092), 0.25) - 1.5 * (PERCENTILE(IF($AC$2:$AC$5092=AC2750, $AT$2:$AT$5092), 0.75) - PERCENTILE(IF($AC$2:$AC$5092=AC2750, $AT$2:$AT$5092), 0.25)), AT2750 &gt; PERCENTILE(IF($AC$2:$AC$5092=AC2750, $AT$2:$AT$5092), 0.75) + 1.5 * (PERCENTILE(IF($AC$2:$AC$5092=AC2750, $AT$2:$AT$5092), 0.75) - PERCENTILE(IF($AC$2:$AC$5092=AC2750, $AT$2:$AT$5092), 0.25))), "ตัด", "เก็บ"))</f>
        <v>เก็บ</v>
      </c>
      <c r="AW2750" s="1">
        <f t="shared" si="128"/>
        <v>3927.6087717935925</v>
      </c>
      <c r="AX2750" s="1">
        <v>7299.1049362358817</v>
      </c>
      <c r="AY2750" s="1">
        <v>1651.3761467889908</v>
      </c>
    </row>
    <row r="2751" spans="1:51" x14ac:dyDescent="0.2">
      <c r="A2751" s="3">
        <v>45815</v>
      </c>
      <c r="B2751">
        <v>45815</v>
      </c>
      <c r="C2751" t="s">
        <v>8763</v>
      </c>
      <c r="D2751" t="s">
        <v>66</v>
      </c>
      <c r="E2751" t="s">
        <v>105</v>
      </c>
      <c r="F2751" t="s">
        <v>395</v>
      </c>
      <c r="G2751" s="1">
        <v>1000</v>
      </c>
      <c r="H2751" s="1">
        <v>7215</v>
      </c>
      <c r="I2751" s="1">
        <v>1250</v>
      </c>
      <c r="J2751" s="1">
        <v>0</v>
      </c>
      <c r="K2751" s="1">
        <v>0</v>
      </c>
      <c r="L2751" s="1">
        <v>0</v>
      </c>
      <c r="M2751" s="1">
        <v>0</v>
      </c>
      <c r="N2751" s="1">
        <v>0</v>
      </c>
      <c r="O2751" s="1">
        <v>2250</v>
      </c>
      <c r="P2751" t="s">
        <v>8764</v>
      </c>
      <c r="Q2751" s="2">
        <v>244142</v>
      </c>
      <c r="R2751" t="s">
        <v>55</v>
      </c>
      <c r="S2751">
        <v>0</v>
      </c>
      <c r="T2751" t="s">
        <v>87</v>
      </c>
      <c r="U2751" t="s">
        <v>310</v>
      </c>
      <c r="V2751" s="1">
        <v>4871</v>
      </c>
      <c r="W2751" s="1">
        <v>779</v>
      </c>
      <c r="X2751" s="1">
        <v>0</v>
      </c>
      <c r="Y2751" t="s">
        <v>87</v>
      </c>
      <c r="Z2751" t="s">
        <v>310</v>
      </c>
      <c r="AA2751" t="s">
        <v>1268</v>
      </c>
      <c r="AB2751" s="1">
        <v>0</v>
      </c>
      <c r="AC2751" s="4">
        <f>IF(ISNUMBER(MATCH(AD2751, $AD$2:AD2750, 0)), INDEX($AC$2:AC2750, MATCH(AD2751, $AD$2:AD2750, 0)), MAX($AC$2:AC2750)+1)</f>
        <v>46</v>
      </c>
      <c r="AD2751" t="str">
        <f t="shared" si="129"/>
        <v>เชียงราย-ฝาง</v>
      </c>
      <c r="AE2751" t="s">
        <v>55</v>
      </c>
      <c r="AF2751" s="1">
        <v>0</v>
      </c>
      <c r="AG2751" s="1">
        <v>0</v>
      </c>
      <c r="AH2751" s="1">
        <v>0</v>
      </c>
      <c r="AI2751" t="s">
        <v>8765</v>
      </c>
      <c r="AJ2751" s="1">
        <v>1</v>
      </c>
      <c r="AK2751" s="1">
        <v>0</v>
      </c>
      <c r="AL2751" s="1">
        <v>0</v>
      </c>
      <c r="AM2751" s="1">
        <v>0</v>
      </c>
      <c r="AN2751" s="1">
        <v>0</v>
      </c>
      <c r="AO2751" s="1">
        <v>0</v>
      </c>
      <c r="AP2751" s="1">
        <v>0</v>
      </c>
      <c r="AQ2751" s="1">
        <v>0</v>
      </c>
      <c r="AR2751" s="1">
        <v>15115</v>
      </c>
      <c r="AS2751" s="1">
        <v>3911.5755357142862</v>
      </c>
      <c r="AT2751" s="1">
        <f>Table1[[#This Row],[รวมต้นทุนค่าเดินทาง]]+Table1[[#This Row],[รวมต้นทุนค่าซ่อม]]+Table1[[#This Row],[รวมค่าเสื่อม]]</f>
        <v>20532.851686341899</v>
      </c>
      <c r="AU2751" s="1">
        <f t="shared" si="127"/>
        <v>15694.248593490142</v>
      </c>
      <c r="AV2751" s="1" t="str" cm="1">
        <f t="array" ref="AV2751">IF(AC2751&lt;4, "เก็บ", IF(OR(AT2751 &lt; PERCENTILE(IF($AC$2:$AC$5092=AC2751, $AT$2:$AT$5092), 0.25) - 1.5 * (PERCENTILE(IF($AC$2:$AC$5092=AC2751, $AT$2:$AT$5092), 0.75) - PERCENTILE(IF($AC$2:$AC$5092=AC2751, $AT$2:$AT$5092), 0.25)), AT2751 &gt; PERCENTILE(IF($AC$2:$AC$5092=AC2751, $AT$2:$AT$5092), 0.75) + 1.5 * (PERCENTILE(IF($AC$2:$AC$5092=AC2751, $AT$2:$AT$5092), 0.75) - PERCENTILE(IF($AC$2:$AC$5092=AC2751, $AT$2:$AT$5092), 0.25))), "ตัด", "เก็บ"))</f>
        <v>เก็บ</v>
      </c>
      <c r="AW2751" s="1">
        <f t="shared" si="128"/>
        <v>17688.194167766444</v>
      </c>
      <c r="AX2751" s="1">
        <v>19348.408930748934</v>
      </c>
      <c r="AY2751" s="1">
        <v>1506.2761506276152</v>
      </c>
    </row>
    <row r="2752" spans="1:51" x14ac:dyDescent="0.2">
      <c r="A2752" s="3">
        <v>45816</v>
      </c>
      <c r="B2752">
        <v>45816</v>
      </c>
      <c r="C2752" t="s">
        <v>8766</v>
      </c>
      <c r="D2752" t="s">
        <v>66</v>
      </c>
      <c r="E2752" t="s">
        <v>184</v>
      </c>
      <c r="F2752" t="s">
        <v>1384</v>
      </c>
      <c r="G2752" s="1">
        <v>2000</v>
      </c>
      <c r="H2752" s="1">
        <v>5273</v>
      </c>
      <c r="I2752" s="1">
        <v>1300</v>
      </c>
      <c r="J2752" s="1">
        <v>0</v>
      </c>
      <c r="K2752" s="1">
        <v>0</v>
      </c>
      <c r="L2752" s="1">
        <v>0</v>
      </c>
      <c r="M2752" s="1">
        <v>0</v>
      </c>
      <c r="N2752" s="1">
        <v>0</v>
      </c>
      <c r="O2752" s="1">
        <v>3300</v>
      </c>
      <c r="P2752" t="s">
        <v>8767</v>
      </c>
      <c r="Q2752" s="2">
        <v>244144</v>
      </c>
      <c r="R2752" t="s">
        <v>55</v>
      </c>
      <c r="S2752">
        <v>0</v>
      </c>
      <c r="T2752" t="s">
        <v>71</v>
      </c>
      <c r="U2752" t="s">
        <v>57</v>
      </c>
      <c r="V2752" s="1">
        <v>3896</v>
      </c>
      <c r="W2752" s="1">
        <v>1355</v>
      </c>
      <c r="X2752" s="1">
        <v>0</v>
      </c>
      <c r="Y2752" t="s">
        <v>71</v>
      </c>
      <c r="Z2752" t="s">
        <v>57</v>
      </c>
      <c r="AA2752" t="s">
        <v>58</v>
      </c>
      <c r="AB2752" s="1">
        <v>0</v>
      </c>
      <c r="AC2752" s="4">
        <f>IF(ISNUMBER(MATCH(AD2752, $AD$2:AD2751, 0)), INDEX($AC$2:AC2751, MATCH(AD2752, $AD$2:AD2751, 0)), MAX($AC$2:AC2751)+1)</f>
        <v>10</v>
      </c>
      <c r="AD2752" t="str">
        <f t="shared" si="129"/>
        <v>เชียงใหม่-กองลอย</v>
      </c>
      <c r="AE2752" t="s">
        <v>55</v>
      </c>
      <c r="AF2752" s="1">
        <v>0</v>
      </c>
      <c r="AG2752" s="1">
        <v>0</v>
      </c>
      <c r="AH2752" s="1">
        <v>0</v>
      </c>
      <c r="AI2752" t="s">
        <v>8768</v>
      </c>
      <c r="AJ2752" s="1">
        <v>1</v>
      </c>
      <c r="AK2752" s="1">
        <v>0</v>
      </c>
      <c r="AL2752" s="1">
        <v>0</v>
      </c>
      <c r="AM2752" s="1">
        <v>0</v>
      </c>
      <c r="AN2752" s="1">
        <v>0</v>
      </c>
      <c r="AO2752" s="1">
        <v>0</v>
      </c>
      <c r="AP2752" s="1">
        <v>0</v>
      </c>
      <c r="AQ2752" s="1">
        <v>0</v>
      </c>
      <c r="AR2752" s="1">
        <v>13824</v>
      </c>
      <c r="AS2752" s="1">
        <v>2424.391555555555</v>
      </c>
      <c r="AT2752" s="1">
        <f>Table1[[#This Row],[รวมต้นทุนค่าเดินทาง]]+Table1[[#This Row],[รวมต้นทุนค่าซ่อม]]+Table1[[#This Row],[รวมค่าเสื่อม]]</f>
        <v>17566.750930555554</v>
      </c>
      <c r="AU2752" s="1">
        <f t="shared" si="127"/>
        <v>14957.32855761775</v>
      </c>
      <c r="AV2752" s="1" t="str" cm="1">
        <f t="array" ref="AV2752">IF(AC2752&lt;4, "เก็บ", IF(OR(AT2752 &lt; PERCENTILE(IF($AC$2:$AC$5092=AC2752, $AT$2:$AT$5092), 0.25) - 1.5 * (PERCENTILE(IF($AC$2:$AC$5092=AC2752, $AT$2:$AT$5092), 0.75) - PERCENTILE(IF($AC$2:$AC$5092=AC2752, $AT$2:$AT$5092), 0.25)), AT2752 &gt; PERCENTILE(IF($AC$2:$AC$5092=AC2752, $AT$2:$AT$5092), 0.75) + 1.5 * (PERCENTILE(IF($AC$2:$AC$5092=AC2752, $AT$2:$AT$5092), 0.75) - PERCENTILE(IF($AC$2:$AC$5092=AC2752, $AT$2:$AT$5092), 0.25))), "ตัด", "เก็บ"))</f>
        <v>เก็บ</v>
      </c>
      <c r="AW2752" s="1">
        <f t="shared" si="128"/>
        <v>14419.089162907676</v>
      </c>
      <c r="AX2752" s="1">
        <v>15077.196593123563</v>
      </c>
      <c r="AY2752" s="1">
        <v>1318.359375</v>
      </c>
    </row>
    <row r="2753" spans="1:51" x14ac:dyDescent="0.2">
      <c r="A2753" s="3">
        <v>45816</v>
      </c>
      <c r="B2753">
        <v>45816</v>
      </c>
      <c r="C2753" t="s">
        <v>8769</v>
      </c>
      <c r="D2753" t="s">
        <v>51</v>
      </c>
      <c r="E2753" t="s">
        <v>61</v>
      </c>
      <c r="F2753" t="s">
        <v>7840</v>
      </c>
      <c r="G2753" s="1">
        <v>2700</v>
      </c>
      <c r="H2753" s="1">
        <v>4393</v>
      </c>
      <c r="I2753" s="1">
        <v>1900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  <c r="O2753" s="1">
        <v>4600</v>
      </c>
      <c r="P2753" t="s">
        <v>8770</v>
      </c>
      <c r="Q2753" s="2">
        <v>244144</v>
      </c>
      <c r="R2753" t="s">
        <v>55</v>
      </c>
      <c r="S2753">
        <v>0</v>
      </c>
      <c r="T2753" t="s">
        <v>71</v>
      </c>
      <c r="U2753" t="s">
        <v>57</v>
      </c>
      <c r="V2753" s="1">
        <v>2500</v>
      </c>
      <c r="W2753" s="1">
        <v>0</v>
      </c>
      <c r="X2753" s="1">
        <v>0</v>
      </c>
      <c r="AA2753" t="s">
        <v>58</v>
      </c>
      <c r="AB2753" s="1">
        <v>0</v>
      </c>
      <c r="AC2753" s="4">
        <f>IF(ISNUMBER(MATCH(AD2753, $AD$2:AD2752, 0)), INDEX($AC$2:AC2752, MATCH(AD2753, $AD$2:AD2752, 0)), MAX($AC$2:AC2752)+1)</f>
        <v>10</v>
      </c>
      <c r="AD2753" t="str">
        <f t="shared" si="129"/>
        <v>เชียงใหม่-กองลอย</v>
      </c>
      <c r="AE2753" t="s">
        <v>55</v>
      </c>
      <c r="AF2753" s="1">
        <v>0</v>
      </c>
      <c r="AG2753" s="1">
        <v>0</v>
      </c>
      <c r="AH2753" s="1">
        <v>0</v>
      </c>
      <c r="AI2753" t="s">
        <v>8771</v>
      </c>
      <c r="AJ2753" s="1">
        <v>1</v>
      </c>
      <c r="AK2753" s="1">
        <v>0</v>
      </c>
      <c r="AL2753" s="1">
        <v>0</v>
      </c>
      <c r="AM2753" s="1">
        <v>0</v>
      </c>
      <c r="AN2753" s="1">
        <v>0</v>
      </c>
      <c r="AO2753" s="1">
        <v>0</v>
      </c>
      <c r="AP2753" s="1">
        <v>0</v>
      </c>
      <c r="AQ2753" s="1">
        <v>0</v>
      </c>
      <c r="AR2753" s="1">
        <v>11493</v>
      </c>
      <c r="AS2753" s="1">
        <v>17.12</v>
      </c>
      <c r="AT2753" s="1">
        <f>Table1[[#This Row],[รวมต้นทุนค่าเดินทาง]]+Table1[[#This Row],[รวมต้นทุนค่าซ่อม]]+Table1[[#This Row],[รวมค่าเสื่อม]]</f>
        <v>13893.594576271187</v>
      </c>
      <c r="AU2753" s="1">
        <f t="shared" si="127"/>
        <v>14957.32855761775</v>
      </c>
      <c r="AV2753" s="1" t="str" cm="1">
        <f t="array" ref="AV2753">IF(AC2753&lt;4, "เก็บ", IF(OR(AT2753 &lt; PERCENTILE(IF($AC$2:$AC$5092=AC2753, $AT$2:$AT$5092), 0.25) - 1.5 * (PERCENTILE(IF($AC$2:$AC$5092=AC2753, $AT$2:$AT$5092), 0.75) - PERCENTILE(IF($AC$2:$AC$5092=AC2753, $AT$2:$AT$5092), 0.25)), AT2753 &gt; PERCENTILE(IF($AC$2:$AC$5092=AC2753, $AT$2:$AT$5092), 0.75) + 1.5 * (PERCENTILE(IF($AC$2:$AC$5092=AC2753, $AT$2:$AT$5092), 0.75) - PERCENTILE(IF($AC$2:$AC$5092=AC2753, $AT$2:$AT$5092), 0.25))), "ตัด", "เก็บ"))</f>
        <v>เก็บ</v>
      </c>
      <c r="AW2753" s="1">
        <f t="shared" si="128"/>
        <v>14419.089162907676</v>
      </c>
      <c r="AX2753" s="1">
        <v>15077.196593123563</v>
      </c>
      <c r="AY2753" s="1">
        <v>2383.4745762711864</v>
      </c>
    </row>
    <row r="2754" spans="1:51" x14ac:dyDescent="0.2">
      <c r="A2754" s="3">
        <v>45816</v>
      </c>
      <c r="B2754">
        <v>45816</v>
      </c>
      <c r="C2754" t="s">
        <v>8772</v>
      </c>
      <c r="D2754" t="s">
        <v>66</v>
      </c>
      <c r="E2754" t="s">
        <v>148</v>
      </c>
      <c r="F2754" t="s">
        <v>547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  <c r="P2754" t="s">
        <v>8773</v>
      </c>
      <c r="Q2754" s="2">
        <v>244143</v>
      </c>
      <c r="R2754" t="s">
        <v>55</v>
      </c>
      <c r="S2754">
        <v>0</v>
      </c>
      <c r="T2754" t="s">
        <v>310</v>
      </c>
      <c r="U2754" t="s">
        <v>71</v>
      </c>
      <c r="V2754" s="1">
        <v>0</v>
      </c>
      <c r="W2754" s="1">
        <v>844</v>
      </c>
      <c r="X2754" s="1">
        <v>0</v>
      </c>
      <c r="Y2754" t="s">
        <v>310</v>
      </c>
      <c r="Z2754" t="s">
        <v>71</v>
      </c>
      <c r="AA2754" t="s">
        <v>8050</v>
      </c>
      <c r="AB2754" s="1">
        <v>0</v>
      </c>
      <c r="AC2754" s="4">
        <f>IF(ISNUMBER(MATCH(AD2754, $AD$2:AD2753, 0)), INDEX($AC$2:AC2753, MATCH(AD2754, $AD$2:AD2753, 0)), MAX($AC$2:AC2753)+1)</f>
        <v>15</v>
      </c>
      <c r="AD2754" t="str">
        <f t="shared" si="129"/>
        <v>ฝาง-เชียงใหม่</v>
      </c>
      <c r="AE2754" t="s">
        <v>55</v>
      </c>
      <c r="AF2754" s="1">
        <v>0</v>
      </c>
      <c r="AG2754" s="1">
        <v>0</v>
      </c>
      <c r="AH2754" s="1">
        <v>0</v>
      </c>
      <c r="AI2754" t="s">
        <v>8774</v>
      </c>
      <c r="AJ2754" s="1">
        <v>1</v>
      </c>
      <c r="AK2754" s="1">
        <v>0</v>
      </c>
      <c r="AL2754" s="1">
        <v>0</v>
      </c>
      <c r="AM2754" s="1">
        <v>0</v>
      </c>
      <c r="AN2754" s="1">
        <v>0</v>
      </c>
      <c r="AO2754" s="1">
        <v>0</v>
      </c>
      <c r="AP2754" s="1">
        <v>0</v>
      </c>
      <c r="AQ2754" s="1">
        <v>0</v>
      </c>
      <c r="AR2754" s="1">
        <v>844</v>
      </c>
      <c r="AS2754" s="1">
        <v>1859.8723076923077</v>
      </c>
      <c r="AT2754" s="1">
        <f>Table1[[#This Row],[รวมต้นทุนค่าเดินทาง]]+Table1[[#This Row],[รวมต้นทุนค่าซ่อม]]+Table1[[#This Row],[รวมค่าเสื่อม]]</f>
        <v>3767.5086713286719</v>
      </c>
      <c r="AU2754" s="1">
        <f t="shared" si="127"/>
        <v>5122.484935464824</v>
      </c>
      <c r="AV2754" s="1" t="str" cm="1">
        <f t="array" ref="AV2754">IF(AC2754&lt;4, "เก็บ", IF(OR(AT2754 &lt; PERCENTILE(IF($AC$2:$AC$5092=AC2754, $AT$2:$AT$5092), 0.25) - 1.5 * (PERCENTILE(IF($AC$2:$AC$5092=AC2754, $AT$2:$AT$5092), 0.75) - PERCENTILE(IF($AC$2:$AC$5092=AC2754, $AT$2:$AT$5092), 0.25)), AT2754 &gt; PERCENTILE(IF($AC$2:$AC$5092=AC2754, $AT$2:$AT$5092), 0.75) + 1.5 * (PERCENTILE(IF($AC$2:$AC$5092=AC2754, $AT$2:$AT$5092), 0.75) - PERCENTILE(IF($AC$2:$AC$5092=AC2754, $AT$2:$AT$5092), 0.25))), "ตัด", "เก็บ"))</f>
        <v>เก็บ</v>
      </c>
      <c r="AW2754" s="1">
        <f t="shared" si="128"/>
        <v>3918.8944328479129</v>
      </c>
      <c r="AX2754" s="1">
        <v>2928.4913434984564</v>
      </c>
      <c r="AY2754" s="1">
        <v>1063.6363636363637</v>
      </c>
    </row>
    <row r="2755" spans="1:51" x14ac:dyDescent="0.2">
      <c r="A2755" s="3">
        <v>45816</v>
      </c>
      <c r="B2755">
        <v>45816</v>
      </c>
      <c r="C2755" t="s">
        <v>8775</v>
      </c>
      <c r="D2755" t="s">
        <v>51</v>
      </c>
      <c r="E2755" t="s">
        <v>52</v>
      </c>
      <c r="F2755" t="s">
        <v>1263</v>
      </c>
      <c r="G2755" s="1">
        <v>2700</v>
      </c>
      <c r="H2755" s="1">
        <v>4393</v>
      </c>
      <c r="I2755" s="1">
        <v>1900</v>
      </c>
      <c r="J2755" s="1">
        <v>0</v>
      </c>
      <c r="K2755" s="1">
        <v>0</v>
      </c>
      <c r="L2755" s="1">
        <v>0</v>
      </c>
      <c r="M2755" s="1">
        <v>0</v>
      </c>
      <c r="N2755" s="1">
        <v>0</v>
      </c>
      <c r="O2755" s="1">
        <v>4600</v>
      </c>
      <c r="P2755" t="s">
        <v>8776</v>
      </c>
      <c r="Q2755" s="2">
        <v>244143</v>
      </c>
      <c r="R2755" t="s">
        <v>55</v>
      </c>
      <c r="S2755">
        <v>0</v>
      </c>
      <c r="T2755" t="s">
        <v>56</v>
      </c>
      <c r="U2755" t="s">
        <v>57</v>
      </c>
      <c r="V2755" s="1">
        <v>2500</v>
      </c>
      <c r="W2755" s="1">
        <v>0</v>
      </c>
      <c r="X2755" s="1">
        <v>0</v>
      </c>
      <c r="AA2755" t="s">
        <v>58</v>
      </c>
      <c r="AB2755" s="1">
        <v>0</v>
      </c>
      <c r="AC2755" s="4">
        <f>IF(ISNUMBER(MATCH(AD2755, $AD$2:AD2754, 0)), INDEX($AC$2:AC2754, MATCH(AD2755, $AD$2:AD2754, 0)), MAX($AC$2:AC2754)+1)</f>
        <v>1</v>
      </c>
      <c r="AD2755" t="str">
        <f t="shared" si="129"/>
        <v>ท่าลี่-กองลอย</v>
      </c>
      <c r="AE2755" t="s">
        <v>55</v>
      </c>
      <c r="AF2755" s="1">
        <v>0</v>
      </c>
      <c r="AG2755" s="1">
        <v>0</v>
      </c>
      <c r="AH2755" s="1">
        <v>0</v>
      </c>
      <c r="AI2755" t="s">
        <v>8777</v>
      </c>
      <c r="AJ2755" s="1">
        <v>1</v>
      </c>
      <c r="AK2755" s="1">
        <v>0</v>
      </c>
      <c r="AL2755" s="1">
        <v>0</v>
      </c>
      <c r="AM2755" s="1">
        <v>0</v>
      </c>
      <c r="AN2755" s="1">
        <v>0</v>
      </c>
      <c r="AO2755" s="1">
        <v>0</v>
      </c>
      <c r="AP2755" s="1">
        <v>0</v>
      </c>
      <c r="AQ2755" s="1">
        <v>0</v>
      </c>
      <c r="AR2755" s="1">
        <v>11493</v>
      </c>
      <c r="AS2755" s="1">
        <v>16.05</v>
      </c>
      <c r="AT2755" s="1">
        <f>Table1[[#This Row],[รวมต้นทุนค่าเดินทาง]]+Table1[[#This Row],[รวมต้นทุนค่าซ่อม]]+Table1[[#This Row],[รวมค่าเสื่อม]]</f>
        <v>13069.743641618497</v>
      </c>
      <c r="AU2755" s="1">
        <f t="shared" ref="AU2755:AU2818" si="130">AVERAGEIF($AC$2:$AC$5092, AC2755, $AT$2:$AT$5092)</f>
        <v>13953.293816562818</v>
      </c>
      <c r="AV2755" s="1" t="str" cm="1">
        <f t="array" ref="AV2755">IF(AC2755&lt;4, "เก็บ", IF(OR(AT2755 &lt; PERCENTILE(IF($AC$2:$AC$5092=AC2755, $AT$2:$AT$5092), 0.25) - 1.5 * (PERCENTILE(IF($AC$2:$AC$5092=AC2755, $AT$2:$AT$5092), 0.75) - PERCENTILE(IF($AC$2:$AC$5092=AC2755, $AT$2:$AT$5092), 0.25)), AT2755 &gt; PERCENTILE(IF($AC$2:$AC$5092=AC2755, $AT$2:$AT$5092), 0.75) + 1.5 * (PERCENTILE(IF($AC$2:$AC$5092=AC2755, $AT$2:$AT$5092), 0.75) - PERCENTILE(IF($AC$2:$AC$5092=AC2755, $AT$2:$AT$5092), 0.25))), "ตัด", "เก็บ"))</f>
        <v>เก็บ</v>
      </c>
      <c r="AW2755" s="1">
        <f t="shared" ref="AW2755:AW2818" si="131">AVERAGEIFS($AT$2:$AT$5092, $AC$2:$AC$5092, AC2755, $AV$2:$AV$5092, "เก็บ")</f>
        <v>13953.293816562818</v>
      </c>
      <c r="AX2755" s="1">
        <v>14426.372718098486</v>
      </c>
      <c r="AY2755" s="1">
        <v>1560.6936416184972</v>
      </c>
    </row>
    <row r="2756" spans="1:51" x14ac:dyDescent="0.2">
      <c r="A2756" s="3">
        <v>45817</v>
      </c>
      <c r="B2756">
        <v>45817</v>
      </c>
      <c r="C2756" t="s">
        <v>8778</v>
      </c>
      <c r="D2756" t="s">
        <v>66</v>
      </c>
      <c r="E2756" t="s">
        <v>184</v>
      </c>
      <c r="F2756" t="s">
        <v>1072</v>
      </c>
      <c r="G2756" s="1">
        <v>2000</v>
      </c>
      <c r="H2756" s="1">
        <v>5273</v>
      </c>
      <c r="I2756" s="1">
        <v>1300</v>
      </c>
      <c r="J2756" s="1">
        <v>0</v>
      </c>
      <c r="K2756" s="1">
        <v>0</v>
      </c>
      <c r="L2756" s="1">
        <v>0</v>
      </c>
      <c r="M2756" s="1">
        <v>0</v>
      </c>
      <c r="N2756" s="1">
        <v>0</v>
      </c>
      <c r="O2756" s="1">
        <v>3300</v>
      </c>
      <c r="P2756" t="s">
        <v>8779</v>
      </c>
      <c r="Q2756" s="2">
        <v>244144</v>
      </c>
      <c r="R2756" t="s">
        <v>55</v>
      </c>
      <c r="S2756">
        <v>0</v>
      </c>
      <c r="T2756" t="s">
        <v>71</v>
      </c>
      <c r="U2756" t="s">
        <v>57</v>
      </c>
      <c r="V2756" s="1">
        <v>3896</v>
      </c>
      <c r="W2756" s="1">
        <v>2029</v>
      </c>
      <c r="X2756" s="1">
        <v>0</v>
      </c>
      <c r="Y2756" t="s">
        <v>71</v>
      </c>
      <c r="Z2756" t="s">
        <v>57</v>
      </c>
      <c r="AA2756" t="s">
        <v>8780</v>
      </c>
      <c r="AB2756" s="1">
        <v>0</v>
      </c>
      <c r="AC2756" s="4">
        <f>IF(ISNUMBER(MATCH(AD2756, $AD$2:AD2755, 0)), INDEX($AC$2:AC2755, MATCH(AD2756, $AD$2:AD2755, 0)), MAX($AC$2:AC2755)+1)</f>
        <v>10</v>
      </c>
      <c r="AD2756" t="str">
        <f t="shared" si="129"/>
        <v>เชียงใหม่-กองลอย</v>
      </c>
      <c r="AE2756" t="s">
        <v>55</v>
      </c>
      <c r="AF2756" s="1">
        <v>0</v>
      </c>
      <c r="AG2756" s="1">
        <v>0</v>
      </c>
      <c r="AH2756" s="1">
        <v>0</v>
      </c>
      <c r="AI2756" t="s">
        <v>8781</v>
      </c>
      <c r="AJ2756" s="1">
        <v>1</v>
      </c>
      <c r="AK2756" s="1">
        <v>0</v>
      </c>
      <c r="AL2756" s="1">
        <v>0</v>
      </c>
      <c r="AM2756" s="1">
        <v>0</v>
      </c>
      <c r="AN2756" s="1">
        <v>0</v>
      </c>
      <c r="AO2756" s="1">
        <v>0</v>
      </c>
      <c r="AP2756" s="1">
        <v>0</v>
      </c>
      <c r="AQ2756" s="1">
        <v>0</v>
      </c>
      <c r="AR2756" s="1">
        <v>14498</v>
      </c>
      <c r="AS2756" s="1">
        <v>701.05773148148148</v>
      </c>
      <c r="AT2756" s="1">
        <f>Table1[[#This Row],[รวมต้นทุนค่าเดินทาง]]+Table1[[#This Row],[รวมต้นทุนค่าซ่อม]]+Table1[[#This Row],[รวมค่าเสื่อม]]</f>
        <v>16559.944828255677</v>
      </c>
      <c r="AU2756" s="1">
        <f t="shared" si="130"/>
        <v>14957.32855761775</v>
      </c>
      <c r="AV2756" s="1" t="str" cm="1">
        <f t="array" ref="AV2756">IF(AC2756&lt;4, "เก็บ", IF(OR(AT2756 &lt; PERCENTILE(IF($AC$2:$AC$5092=AC2756, $AT$2:$AT$5092), 0.25) - 1.5 * (PERCENTILE(IF($AC$2:$AC$5092=AC2756, $AT$2:$AT$5092), 0.75) - PERCENTILE(IF($AC$2:$AC$5092=AC2756, $AT$2:$AT$5092), 0.25)), AT2756 &gt; PERCENTILE(IF($AC$2:$AC$5092=AC2756, $AT$2:$AT$5092), 0.75) + 1.5 * (PERCENTILE(IF($AC$2:$AC$5092=AC2756, $AT$2:$AT$5092), 0.75) - PERCENTILE(IF($AC$2:$AC$5092=AC2756, $AT$2:$AT$5092), 0.25))), "ตัด", "เก็บ"))</f>
        <v>เก็บ</v>
      </c>
      <c r="AW2756" s="1">
        <f t="shared" si="131"/>
        <v>14419.089162907676</v>
      </c>
      <c r="AX2756" s="1">
        <v>15077.196593123563</v>
      </c>
      <c r="AY2756" s="1">
        <v>1360.8870967741937</v>
      </c>
    </row>
    <row r="2757" spans="1:51" x14ac:dyDescent="0.2">
      <c r="A2757" s="3">
        <v>45817</v>
      </c>
      <c r="B2757">
        <v>45817</v>
      </c>
      <c r="C2757" t="s">
        <v>8782</v>
      </c>
      <c r="D2757" t="s">
        <v>51</v>
      </c>
      <c r="E2757" t="s">
        <v>61</v>
      </c>
      <c r="F2757" t="s">
        <v>80</v>
      </c>
      <c r="G2757" s="1">
        <v>4200</v>
      </c>
      <c r="H2757" s="1">
        <v>2893</v>
      </c>
      <c r="I2757" s="1">
        <v>1900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>
        <v>6100</v>
      </c>
      <c r="P2757" t="s">
        <v>8783</v>
      </c>
      <c r="Q2757" s="2">
        <v>244144</v>
      </c>
      <c r="R2757" t="s">
        <v>55</v>
      </c>
      <c r="S2757">
        <v>0</v>
      </c>
      <c r="T2757" t="s">
        <v>71</v>
      </c>
      <c r="U2757" t="s">
        <v>57</v>
      </c>
      <c r="V2757" s="1">
        <v>2500</v>
      </c>
      <c r="W2757" s="1">
        <v>0</v>
      </c>
      <c r="X2757" s="1">
        <v>0</v>
      </c>
      <c r="AA2757" t="s">
        <v>58</v>
      </c>
      <c r="AB2757" s="1">
        <v>0</v>
      </c>
      <c r="AC2757" s="4">
        <f>IF(ISNUMBER(MATCH(AD2757, $AD$2:AD2756, 0)), INDEX($AC$2:AC2756, MATCH(AD2757, $AD$2:AD2756, 0)), MAX($AC$2:AC2756)+1)</f>
        <v>10</v>
      </c>
      <c r="AD2757" t="str">
        <f t="shared" si="129"/>
        <v>เชียงใหม่-กองลอย</v>
      </c>
      <c r="AE2757" t="s">
        <v>55</v>
      </c>
      <c r="AF2757" s="1">
        <v>0</v>
      </c>
      <c r="AG2757" s="1">
        <v>0</v>
      </c>
      <c r="AH2757" s="1">
        <v>0</v>
      </c>
      <c r="AI2757" t="s">
        <v>8784</v>
      </c>
      <c r="AJ2757" s="1">
        <v>1</v>
      </c>
      <c r="AK2757" s="1">
        <v>0</v>
      </c>
      <c r="AL2757" s="1">
        <v>0</v>
      </c>
      <c r="AM2757" s="1">
        <v>0</v>
      </c>
      <c r="AN2757" s="1">
        <v>0</v>
      </c>
      <c r="AO2757" s="1">
        <v>0</v>
      </c>
      <c r="AP2757" s="1">
        <v>0</v>
      </c>
      <c r="AQ2757" s="1">
        <v>0</v>
      </c>
      <c r="AR2757" s="1">
        <v>11493</v>
      </c>
      <c r="AS2757" s="1">
        <v>18.342857142857145</v>
      </c>
      <c r="AT2757" s="1">
        <f>Table1[[#This Row],[รวมต้นทุนค่าเดินทาง]]+Table1[[#This Row],[รวมต้นทุนค่าซ่อม]]+Table1[[#This Row],[รวมค่าเสื่อม]]</f>
        <v>13258.237267080745</v>
      </c>
      <c r="AU2757" s="1">
        <f t="shared" si="130"/>
        <v>14957.32855761775</v>
      </c>
      <c r="AV2757" s="1" t="str" cm="1">
        <f t="array" ref="AV2757">IF(AC2757&lt;4, "เก็บ", IF(OR(AT2757 &lt; PERCENTILE(IF($AC$2:$AC$5092=AC2757, $AT$2:$AT$5092), 0.25) - 1.5 * (PERCENTILE(IF($AC$2:$AC$5092=AC2757, $AT$2:$AT$5092), 0.75) - PERCENTILE(IF($AC$2:$AC$5092=AC2757, $AT$2:$AT$5092), 0.25)), AT2757 &gt; PERCENTILE(IF($AC$2:$AC$5092=AC2757, $AT$2:$AT$5092), 0.75) + 1.5 * (PERCENTILE(IF($AC$2:$AC$5092=AC2757, $AT$2:$AT$5092), 0.75) - PERCENTILE(IF($AC$2:$AC$5092=AC2757, $AT$2:$AT$5092), 0.25))), "ตัด", "เก็บ"))</f>
        <v>เก็บ</v>
      </c>
      <c r="AW2757" s="1">
        <f t="shared" si="131"/>
        <v>14419.089162907676</v>
      </c>
      <c r="AX2757" s="1">
        <v>15077.196593123563</v>
      </c>
      <c r="AY2757" s="1">
        <v>1746.8944099378882</v>
      </c>
    </row>
    <row r="2758" spans="1:51" x14ac:dyDescent="0.2">
      <c r="A2758" s="3">
        <v>45817</v>
      </c>
      <c r="B2758">
        <v>45817</v>
      </c>
      <c r="C2758" t="s">
        <v>8785</v>
      </c>
      <c r="D2758" t="s">
        <v>66</v>
      </c>
      <c r="E2758" t="s">
        <v>67</v>
      </c>
      <c r="F2758" t="s">
        <v>435</v>
      </c>
      <c r="G2758" s="1">
        <v>909</v>
      </c>
      <c r="H2758" s="1">
        <v>0</v>
      </c>
      <c r="I2758" s="1">
        <v>400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>
        <v>1309</v>
      </c>
      <c r="P2758" t="s">
        <v>8786</v>
      </c>
      <c r="Q2758" s="2">
        <v>244144</v>
      </c>
      <c r="R2758" t="s">
        <v>70</v>
      </c>
      <c r="S2758">
        <v>0</v>
      </c>
      <c r="T2758" t="s">
        <v>254</v>
      </c>
      <c r="U2758" t="s">
        <v>161</v>
      </c>
      <c r="V2758" s="1">
        <v>0</v>
      </c>
      <c r="W2758" s="1">
        <v>0</v>
      </c>
      <c r="X2758" s="1">
        <v>0</v>
      </c>
      <c r="AA2758" t="s">
        <v>58</v>
      </c>
      <c r="AB2758" s="1">
        <v>0</v>
      </c>
      <c r="AC2758" s="4">
        <f>IF(ISNUMBER(MATCH(AD2758, $AD$2:AD2757, 0)), INDEX($AC$2:AC2757, MATCH(AD2758, $AD$2:AD2757, 0)), MAX($AC$2:AC2757)+1)</f>
        <v>11</v>
      </c>
      <c r="AD2758" t="str">
        <f t="shared" si="129"/>
        <v>ลำปาง-พุทธมณฑลสาย 2</v>
      </c>
      <c r="AE2758" t="s">
        <v>73</v>
      </c>
      <c r="AF2758" s="1">
        <v>0</v>
      </c>
      <c r="AG2758" s="1">
        <v>0</v>
      </c>
      <c r="AH2758" s="1">
        <v>0</v>
      </c>
      <c r="AI2758" t="s">
        <v>8787</v>
      </c>
      <c r="AJ2758" s="1">
        <v>1</v>
      </c>
      <c r="AK2758" s="1">
        <v>720</v>
      </c>
      <c r="AL2758" s="1">
        <v>720</v>
      </c>
      <c r="AM2758" s="1">
        <v>1</v>
      </c>
      <c r="AN2758" s="1">
        <v>0</v>
      </c>
      <c r="AO2758" s="1">
        <v>0</v>
      </c>
      <c r="AP2758" s="1">
        <v>0</v>
      </c>
      <c r="AQ2758" s="1">
        <v>0</v>
      </c>
      <c r="AR2758" s="1">
        <v>1309</v>
      </c>
      <c r="AS2758" s="1">
        <v>2666.1031919921088</v>
      </c>
      <c r="AT2758" s="1">
        <f>Table1[[#This Row],[รวมต้นทุนค่าเดินทาง]]+Table1[[#This Row],[รวมต้นทุนค่าซ่อม]]+Table1[[#This Row],[รวมค่าเสื่อม]]</f>
        <v>6520.3868556968255</v>
      </c>
      <c r="AU2758" s="1">
        <f t="shared" si="130"/>
        <v>4930.4097489270907</v>
      </c>
      <c r="AV2758" s="1" t="str" cm="1">
        <f t="array" ref="AV2758">IF(AC2758&lt;4, "เก็บ", IF(OR(AT2758 &lt; PERCENTILE(IF($AC$2:$AC$5092=AC2758, $AT$2:$AT$5092), 0.25) - 1.5 * (PERCENTILE(IF($AC$2:$AC$5092=AC2758, $AT$2:$AT$5092), 0.75) - PERCENTILE(IF($AC$2:$AC$5092=AC2758, $AT$2:$AT$5092), 0.25)), AT2758 &gt; PERCENTILE(IF($AC$2:$AC$5092=AC2758, $AT$2:$AT$5092), 0.75) + 1.5 * (PERCENTILE(IF($AC$2:$AC$5092=AC2758, $AT$2:$AT$5092), 0.75) - PERCENTILE(IF($AC$2:$AC$5092=AC2758, $AT$2:$AT$5092), 0.25))), "ตัด", "เก็บ"))</f>
        <v>เก็บ</v>
      </c>
      <c r="AW2758" s="1">
        <f t="shared" si="131"/>
        <v>4496.4734610911819</v>
      </c>
      <c r="AX2758" s="1">
        <v>2927.9145864762854</v>
      </c>
      <c r="AY2758" s="1">
        <v>2545.2836637047167</v>
      </c>
    </row>
    <row r="2759" spans="1:51" x14ac:dyDescent="0.2">
      <c r="A2759" s="3">
        <v>45817</v>
      </c>
      <c r="B2759">
        <v>45817</v>
      </c>
      <c r="C2759" t="s">
        <v>8788</v>
      </c>
      <c r="D2759" t="s">
        <v>66</v>
      </c>
      <c r="E2759" t="s">
        <v>67</v>
      </c>
      <c r="F2759" t="s">
        <v>232</v>
      </c>
      <c r="G2759" s="1">
        <v>909</v>
      </c>
      <c r="H2759" s="1">
        <v>0</v>
      </c>
      <c r="I2759" s="1">
        <v>400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>
        <v>1309</v>
      </c>
      <c r="P2759" t="s">
        <v>8789</v>
      </c>
      <c r="Q2759" s="2">
        <v>244144</v>
      </c>
      <c r="R2759" t="s">
        <v>70</v>
      </c>
      <c r="S2759">
        <v>0</v>
      </c>
      <c r="T2759" t="s">
        <v>254</v>
      </c>
      <c r="U2759" t="s">
        <v>161</v>
      </c>
      <c r="V2759" s="1">
        <v>0</v>
      </c>
      <c r="W2759" s="1">
        <v>0</v>
      </c>
      <c r="X2759" s="1">
        <v>0</v>
      </c>
      <c r="AA2759" t="s">
        <v>58</v>
      </c>
      <c r="AB2759" s="1">
        <v>0</v>
      </c>
      <c r="AC2759" s="4">
        <f>IF(ISNUMBER(MATCH(AD2759, $AD$2:AD2758, 0)), INDEX($AC$2:AC2758, MATCH(AD2759, $AD$2:AD2758, 0)), MAX($AC$2:AC2758)+1)</f>
        <v>11</v>
      </c>
      <c r="AD2759" t="str">
        <f t="shared" si="129"/>
        <v>ลำปาง-พุทธมณฑลสาย 2</v>
      </c>
      <c r="AE2759" t="s">
        <v>73</v>
      </c>
      <c r="AF2759" s="1">
        <v>0</v>
      </c>
      <c r="AG2759" s="1">
        <v>0</v>
      </c>
      <c r="AH2759" s="1">
        <v>0</v>
      </c>
      <c r="AI2759" t="s">
        <v>8790</v>
      </c>
      <c r="AJ2759" s="1">
        <v>1</v>
      </c>
      <c r="AK2759" s="1">
        <v>720</v>
      </c>
      <c r="AL2759" s="1">
        <v>720</v>
      </c>
      <c r="AM2759" s="1">
        <v>1</v>
      </c>
      <c r="AN2759" s="1">
        <v>0</v>
      </c>
      <c r="AO2759" s="1">
        <v>0</v>
      </c>
      <c r="AP2759" s="1">
        <v>0</v>
      </c>
      <c r="AQ2759" s="1">
        <v>0</v>
      </c>
      <c r="AR2759" s="1">
        <v>1309</v>
      </c>
      <c r="AS2759" s="1">
        <v>926.17239018211444</v>
      </c>
      <c r="AT2759" s="1">
        <f>Table1[[#This Row],[รวมต้นทุนค่าเดินทาง]]+Table1[[#This Row],[รวมต้นทุนค่าซ่อม]]+Table1[[#This Row],[รวมค่าเสื่อม]]</f>
        <v>4770.6149904587392</v>
      </c>
      <c r="AU2759" s="1">
        <f t="shared" si="130"/>
        <v>4930.4097489270907</v>
      </c>
      <c r="AV2759" s="1" t="str" cm="1">
        <f t="array" ref="AV2759">IF(AC2759&lt;4, "เก็บ", IF(OR(AT2759 &lt; PERCENTILE(IF($AC$2:$AC$5092=AC2759, $AT$2:$AT$5092), 0.25) - 1.5 * (PERCENTILE(IF($AC$2:$AC$5092=AC2759, $AT$2:$AT$5092), 0.75) - PERCENTILE(IF($AC$2:$AC$5092=AC2759, $AT$2:$AT$5092), 0.25)), AT2759 &gt; PERCENTILE(IF($AC$2:$AC$5092=AC2759, $AT$2:$AT$5092), 0.75) + 1.5 * (PERCENTILE(IF($AC$2:$AC$5092=AC2759, $AT$2:$AT$5092), 0.75) - PERCENTILE(IF($AC$2:$AC$5092=AC2759, $AT$2:$AT$5092), 0.25))), "ตัด", "เก็บ"))</f>
        <v>เก็บ</v>
      </c>
      <c r="AW2759" s="1">
        <f t="shared" si="131"/>
        <v>4496.4734610911819</v>
      </c>
      <c r="AX2759" s="1">
        <v>2927.9145864762854</v>
      </c>
      <c r="AY2759" s="1">
        <v>2535.4426002766249</v>
      </c>
    </row>
    <row r="2760" spans="1:51" x14ac:dyDescent="0.2">
      <c r="A2760" s="3">
        <v>45817</v>
      </c>
      <c r="B2760">
        <v>45817</v>
      </c>
      <c r="C2760" t="s">
        <v>8791</v>
      </c>
      <c r="D2760" t="s">
        <v>66</v>
      </c>
      <c r="E2760" t="s">
        <v>67</v>
      </c>
      <c r="F2760" t="s">
        <v>936</v>
      </c>
      <c r="G2760" s="1">
        <v>0</v>
      </c>
      <c r="H2760" s="1">
        <v>1039</v>
      </c>
      <c r="I2760" s="1">
        <v>500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>
        <v>500</v>
      </c>
      <c r="P2760" t="s">
        <v>8792</v>
      </c>
      <c r="Q2760" s="2">
        <v>244144</v>
      </c>
      <c r="R2760" t="s">
        <v>70</v>
      </c>
      <c r="S2760">
        <v>0</v>
      </c>
      <c r="T2760" t="s">
        <v>71</v>
      </c>
      <c r="U2760" t="s">
        <v>161</v>
      </c>
      <c r="V2760" s="1">
        <v>0</v>
      </c>
      <c r="W2760" s="1">
        <v>0</v>
      </c>
      <c r="X2760" s="1">
        <v>0</v>
      </c>
      <c r="AA2760" t="s">
        <v>58</v>
      </c>
      <c r="AB2760" s="1">
        <v>0</v>
      </c>
      <c r="AC2760" s="4">
        <f>IF(ISNUMBER(MATCH(AD2760, $AD$2:AD2759, 0)), INDEX($AC$2:AC2759, MATCH(AD2760, $AD$2:AD2759, 0)), MAX($AC$2:AC2759)+1)</f>
        <v>9</v>
      </c>
      <c r="AD2760" t="str">
        <f t="shared" ref="AD2760:AD2823" si="132">T2760&amp;"-"&amp;U2760</f>
        <v>เชียงใหม่-พุทธมณฑลสาย 2</v>
      </c>
      <c r="AE2760" t="s">
        <v>73</v>
      </c>
      <c r="AF2760" s="1">
        <v>0</v>
      </c>
      <c r="AG2760" s="1">
        <v>0</v>
      </c>
      <c r="AH2760" s="1">
        <v>0</v>
      </c>
      <c r="AI2760" t="s">
        <v>8793</v>
      </c>
      <c r="AJ2760" s="1">
        <v>1</v>
      </c>
      <c r="AK2760" s="1">
        <v>720</v>
      </c>
      <c r="AL2760" s="1">
        <v>720</v>
      </c>
      <c r="AM2760" s="1">
        <v>1</v>
      </c>
      <c r="AN2760" s="1">
        <v>0</v>
      </c>
      <c r="AO2760" s="1">
        <v>0</v>
      </c>
      <c r="AP2760" s="1">
        <v>0</v>
      </c>
      <c r="AQ2760" s="1">
        <v>0</v>
      </c>
      <c r="AR2760" s="1">
        <v>1539</v>
      </c>
      <c r="AS2760" s="1">
        <v>1532.8906732147098</v>
      </c>
      <c r="AT2760" s="1">
        <f>Table1[[#This Row],[รวมต้นทุนค่าเดินทาง]]+Table1[[#This Row],[รวมต้นทุนค่าซ่อม]]+Table1[[#This Row],[รวมค่าเสื่อม]]</f>
        <v>5292.0987438326165</v>
      </c>
      <c r="AU2760" s="1">
        <f t="shared" si="130"/>
        <v>4623.2312262414152</v>
      </c>
      <c r="AV2760" s="1" t="str" cm="1">
        <f t="array" ref="AV2760">IF(AC2760&lt;4, "เก็บ", IF(OR(AT2760 &lt; PERCENTILE(IF($AC$2:$AC$5092=AC2760, $AT$2:$AT$5092), 0.25) - 1.5 * (PERCENTILE(IF($AC$2:$AC$5092=AC2760, $AT$2:$AT$5092), 0.75) - PERCENTILE(IF($AC$2:$AC$5092=AC2760, $AT$2:$AT$5092), 0.25)), AT2760 &gt; PERCENTILE(IF($AC$2:$AC$5092=AC2760, $AT$2:$AT$5092), 0.75) + 1.5 * (PERCENTILE(IF($AC$2:$AC$5092=AC2760, $AT$2:$AT$5092), 0.75) - PERCENTILE(IF($AC$2:$AC$5092=AC2760, $AT$2:$AT$5092), 0.25))), "ตัด", "เก็บ"))</f>
        <v>เก็บ</v>
      </c>
      <c r="AW2760" s="1">
        <f t="shared" si="131"/>
        <v>4005.4952465164292</v>
      </c>
      <c r="AX2760" s="1">
        <v>2577.9546108768855</v>
      </c>
      <c r="AY2760" s="1">
        <v>2220.2080706179067</v>
      </c>
    </row>
    <row r="2761" spans="1:51" x14ac:dyDescent="0.2">
      <c r="A2761" s="3">
        <v>45817</v>
      </c>
      <c r="B2761">
        <v>45817</v>
      </c>
      <c r="C2761" t="s">
        <v>8794</v>
      </c>
      <c r="D2761" t="s">
        <v>66</v>
      </c>
      <c r="E2761" t="s">
        <v>67</v>
      </c>
      <c r="F2761" t="s">
        <v>849</v>
      </c>
      <c r="G2761" s="1">
        <v>0</v>
      </c>
      <c r="H2761" s="1">
        <v>779</v>
      </c>
      <c r="I2761" s="1">
        <v>400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  <c r="O2761" s="1">
        <v>400</v>
      </c>
      <c r="P2761" t="s">
        <v>8795</v>
      </c>
      <c r="Q2761" s="2">
        <v>244144</v>
      </c>
      <c r="R2761" t="s">
        <v>70</v>
      </c>
      <c r="S2761">
        <v>0</v>
      </c>
      <c r="T2761" t="s">
        <v>88</v>
      </c>
      <c r="U2761" t="s">
        <v>93</v>
      </c>
      <c r="V2761" s="1">
        <v>0</v>
      </c>
      <c r="W2761" s="1">
        <v>0</v>
      </c>
      <c r="X2761" s="1">
        <v>0</v>
      </c>
      <c r="AA2761" t="s">
        <v>58</v>
      </c>
      <c r="AB2761" s="1">
        <v>0</v>
      </c>
      <c r="AC2761" s="4">
        <f>IF(ISNUMBER(MATCH(AD2761, $AD$2:AD2760, 0)), INDEX($AC$2:AC2760, MATCH(AD2761, $AD$2:AD2760, 0)), MAX($AC$2:AC2760)+1)</f>
        <v>51</v>
      </c>
      <c r="AD2761" t="str">
        <f t="shared" si="132"/>
        <v>แพร่-ตลาดไท</v>
      </c>
      <c r="AE2761" t="s">
        <v>73</v>
      </c>
      <c r="AF2761" s="1">
        <v>0</v>
      </c>
      <c r="AG2761" s="1">
        <v>0</v>
      </c>
      <c r="AH2761" s="1">
        <v>0</v>
      </c>
      <c r="AI2761" t="s">
        <v>8796</v>
      </c>
      <c r="AJ2761" s="1">
        <v>1</v>
      </c>
      <c r="AK2761" s="1">
        <v>572</v>
      </c>
      <c r="AL2761" s="1">
        <v>572</v>
      </c>
      <c r="AM2761" s="1">
        <v>1</v>
      </c>
      <c r="AN2761" s="1">
        <v>0</v>
      </c>
      <c r="AO2761" s="1">
        <v>0</v>
      </c>
      <c r="AP2761" s="1">
        <v>0</v>
      </c>
      <c r="AQ2761" s="1">
        <v>0</v>
      </c>
      <c r="AR2761" s="1">
        <v>1179</v>
      </c>
      <c r="AS2761" s="1">
        <v>1553.8169292321293</v>
      </c>
      <c r="AT2761" s="1">
        <f>Table1[[#This Row],[รวมต้นทุนค่าเดินทาง]]+Table1[[#This Row],[รวมต้นทุนค่าซ่อม]]+Table1[[#This Row],[รวมค่าเสื่อม]]</f>
        <v>5191.2252026134238</v>
      </c>
      <c r="AU2761" s="1">
        <f t="shared" si="130"/>
        <v>4737.6107634746759</v>
      </c>
      <c r="AV2761" s="1" t="str" cm="1">
        <f t="array" ref="AV2761">IF(AC2761&lt;4, "เก็บ", IF(OR(AT2761 &lt; PERCENTILE(IF($AC$2:$AC$5092=AC2761, $AT$2:$AT$5092), 0.25) - 1.5 * (PERCENTILE(IF($AC$2:$AC$5092=AC2761, $AT$2:$AT$5092), 0.75) - PERCENTILE(IF($AC$2:$AC$5092=AC2761, $AT$2:$AT$5092), 0.25)), AT2761 &gt; PERCENTILE(IF($AC$2:$AC$5092=AC2761, $AT$2:$AT$5092), 0.75) + 1.5 * (PERCENTILE(IF($AC$2:$AC$5092=AC2761, $AT$2:$AT$5092), 0.75) - PERCENTILE(IF($AC$2:$AC$5092=AC2761, $AT$2:$AT$5092), 0.25))), "ตัด", "เก็บ"))</f>
        <v>เก็บ</v>
      </c>
      <c r="AW2761" s="1">
        <f t="shared" si="131"/>
        <v>4487.1668970521196</v>
      </c>
      <c r="AX2761" s="1">
        <v>3014.4338711558335</v>
      </c>
      <c r="AY2761" s="1">
        <v>2458.4082733812947</v>
      </c>
    </row>
    <row r="2762" spans="1:51" x14ac:dyDescent="0.2">
      <c r="A2762" s="3">
        <v>45818</v>
      </c>
      <c r="B2762">
        <v>45818</v>
      </c>
      <c r="C2762" t="s">
        <v>8797</v>
      </c>
      <c r="D2762" t="s">
        <v>66</v>
      </c>
      <c r="E2762" t="s">
        <v>67</v>
      </c>
      <c r="F2762" t="s">
        <v>655</v>
      </c>
      <c r="G2762" s="1">
        <v>909</v>
      </c>
      <c r="H2762" s="1">
        <v>0</v>
      </c>
      <c r="I2762" s="1">
        <v>400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>
        <v>1309</v>
      </c>
      <c r="P2762" t="s">
        <v>8798</v>
      </c>
      <c r="Q2762" s="2">
        <v>244145</v>
      </c>
      <c r="R2762" t="s">
        <v>70</v>
      </c>
      <c r="S2762">
        <v>0</v>
      </c>
      <c r="T2762" t="s">
        <v>254</v>
      </c>
      <c r="U2762" t="s">
        <v>93</v>
      </c>
      <c r="V2762" s="1">
        <v>0</v>
      </c>
      <c r="W2762" s="1">
        <v>0</v>
      </c>
      <c r="X2762" s="1">
        <v>0</v>
      </c>
      <c r="AA2762" t="s">
        <v>58</v>
      </c>
      <c r="AB2762" s="1">
        <v>0</v>
      </c>
      <c r="AC2762" s="4">
        <f>IF(ISNUMBER(MATCH(AD2762, $AD$2:AD2761, 0)), INDEX($AC$2:AC2761, MATCH(AD2762, $AD$2:AD2761, 0)), MAX($AC$2:AC2761)+1)</f>
        <v>14</v>
      </c>
      <c r="AD2762" t="str">
        <f t="shared" si="132"/>
        <v>ลำปาง-ตลาดไท</v>
      </c>
      <c r="AE2762" t="s">
        <v>73</v>
      </c>
      <c r="AF2762" s="1">
        <v>0</v>
      </c>
      <c r="AG2762" s="1">
        <v>0</v>
      </c>
      <c r="AH2762" s="1">
        <v>0</v>
      </c>
      <c r="AI2762" t="s">
        <v>8799</v>
      </c>
      <c r="AJ2762" s="1">
        <v>1</v>
      </c>
      <c r="AK2762" s="1">
        <v>720</v>
      </c>
      <c r="AL2762" s="1">
        <v>720</v>
      </c>
      <c r="AM2762" s="1">
        <v>1</v>
      </c>
      <c r="AN2762" s="1">
        <v>0</v>
      </c>
      <c r="AO2762" s="1">
        <v>0</v>
      </c>
      <c r="AP2762" s="1">
        <v>0</v>
      </c>
      <c r="AQ2762" s="1">
        <v>0</v>
      </c>
      <c r="AR2762" s="1">
        <v>1309</v>
      </c>
      <c r="AS2762" s="1">
        <v>5899.1248616663961</v>
      </c>
      <c r="AT2762" s="1">
        <f>Table1[[#This Row],[รวมต้นทุนค่าเดินทาง]]+Table1[[#This Row],[รวมต้นทุนค่าซ่อม]]+Table1[[#This Row],[รวมค่าเสื่อม]]</f>
        <v>10293.479339278336</v>
      </c>
      <c r="AU2762" s="1" t="e">
        <f t="shared" si="130"/>
        <v>#N/A</v>
      </c>
      <c r="AV2762" s="1" t="e" cm="1">
        <f t="array" ref="AV2762">IF(AC2762&lt;4, "เก็บ", IF(OR(AT2762 &lt; PERCENTILE(IF($AC$2:$AC$5092=AC2762, $AT$2:$AT$5092), 0.25) - 1.5 * (PERCENTILE(IF($AC$2:$AC$5092=AC2762, $AT$2:$AT$5092), 0.75) - PERCENTILE(IF($AC$2:$AC$5092=AC2762, $AT$2:$AT$5092), 0.25)), AT2762 &gt; PERCENTILE(IF($AC$2:$AC$5092=AC2762, $AT$2:$AT$5092), 0.75) + 1.5 * (PERCENTILE(IF($AC$2:$AC$5092=AC2762, $AT$2:$AT$5092), 0.75) - PERCENTILE(IF($AC$2:$AC$5092=AC2762, $AT$2:$AT$5092), 0.25))), "ตัด", "เก็บ"))</f>
        <v>#N/A</v>
      </c>
      <c r="AW2762" s="1" t="e">
        <f t="shared" si="131"/>
        <v>#DIV/0!</v>
      </c>
      <c r="AX2762" s="1">
        <v>2411.9362516169685</v>
      </c>
      <c r="AY2762" s="1">
        <v>3085.3544776119406</v>
      </c>
    </row>
    <row r="2763" spans="1:51" x14ac:dyDescent="0.2">
      <c r="A2763" s="3">
        <v>45818</v>
      </c>
      <c r="B2763">
        <v>45818</v>
      </c>
      <c r="C2763" t="s">
        <v>8800</v>
      </c>
      <c r="D2763" t="s">
        <v>66</v>
      </c>
      <c r="E2763" t="s">
        <v>67</v>
      </c>
      <c r="F2763" t="s">
        <v>529</v>
      </c>
      <c r="G2763" s="1">
        <v>0</v>
      </c>
      <c r="H2763" s="1">
        <v>0</v>
      </c>
      <c r="I2763" s="1">
        <v>500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  <c r="O2763" s="1">
        <v>500</v>
      </c>
      <c r="P2763" t="s">
        <v>8801</v>
      </c>
      <c r="Q2763" s="2">
        <v>244145</v>
      </c>
      <c r="R2763" t="s">
        <v>70</v>
      </c>
      <c r="S2763">
        <v>0</v>
      </c>
      <c r="T2763" t="s">
        <v>71</v>
      </c>
      <c r="U2763" t="s">
        <v>161</v>
      </c>
      <c r="V2763" s="1">
        <v>0</v>
      </c>
      <c r="W2763" s="1">
        <v>0</v>
      </c>
      <c r="X2763" s="1">
        <v>0</v>
      </c>
      <c r="AA2763" t="s">
        <v>58</v>
      </c>
      <c r="AB2763" s="1">
        <v>0</v>
      </c>
      <c r="AC2763" s="4">
        <f>IF(ISNUMBER(MATCH(AD2763, $AD$2:AD2762, 0)), INDEX($AC$2:AC2762, MATCH(AD2763, $AD$2:AD2762, 0)), MAX($AC$2:AC2762)+1)</f>
        <v>9</v>
      </c>
      <c r="AD2763" t="str">
        <f t="shared" si="132"/>
        <v>เชียงใหม่-พุทธมณฑลสาย 2</v>
      </c>
      <c r="AE2763" t="s">
        <v>73</v>
      </c>
      <c r="AF2763" s="1">
        <v>0</v>
      </c>
      <c r="AG2763" s="1">
        <v>0</v>
      </c>
      <c r="AH2763" s="1">
        <v>0</v>
      </c>
      <c r="AI2763" t="s">
        <v>8802</v>
      </c>
      <c r="AJ2763" s="1">
        <v>1</v>
      </c>
      <c r="AK2763" s="1">
        <v>720</v>
      </c>
      <c r="AL2763" s="1">
        <v>720</v>
      </c>
      <c r="AM2763" s="1">
        <v>1</v>
      </c>
      <c r="AN2763" s="1">
        <v>0</v>
      </c>
      <c r="AO2763" s="1">
        <v>0</v>
      </c>
      <c r="AP2763" s="1">
        <v>0</v>
      </c>
      <c r="AQ2763" s="1">
        <v>0</v>
      </c>
      <c r="AR2763" s="1">
        <v>500</v>
      </c>
      <c r="AS2763" s="1">
        <v>1265.0395947371012</v>
      </c>
      <c r="AT2763" s="1">
        <f>Table1[[#This Row],[รวมต้นทุนค่าเดินทาง]]+Table1[[#This Row],[รวมต้นทุนค่าซ่อม]]+Table1[[#This Row],[รวมค่าเสื่อม]]</f>
        <v>3629.0801369582182</v>
      </c>
      <c r="AU2763" s="1">
        <f t="shared" si="130"/>
        <v>4623.2312262414152</v>
      </c>
      <c r="AV2763" s="1" t="str" cm="1">
        <f t="array" ref="AV2763">IF(AC2763&lt;4, "เก็บ", IF(OR(AT2763 &lt; PERCENTILE(IF($AC$2:$AC$5092=AC2763, $AT$2:$AT$5092), 0.25) - 1.5 * (PERCENTILE(IF($AC$2:$AC$5092=AC2763, $AT$2:$AT$5092), 0.75) - PERCENTILE(IF($AC$2:$AC$5092=AC2763, $AT$2:$AT$5092), 0.25)), AT2763 &gt; PERCENTILE(IF($AC$2:$AC$5092=AC2763, $AT$2:$AT$5092), 0.75) + 1.5 * (PERCENTILE(IF($AC$2:$AC$5092=AC2763, $AT$2:$AT$5092), 0.75) - PERCENTILE(IF($AC$2:$AC$5092=AC2763, $AT$2:$AT$5092), 0.25))), "ตัด", "เก็บ"))</f>
        <v>เก็บ</v>
      </c>
      <c r="AW2763" s="1">
        <f t="shared" si="131"/>
        <v>4005.4952465164292</v>
      </c>
      <c r="AX2763" s="1">
        <v>2577.9546108768855</v>
      </c>
      <c r="AY2763" s="1">
        <v>1864.040542221117</v>
      </c>
    </row>
    <row r="2764" spans="1:51" x14ac:dyDescent="0.2">
      <c r="A2764" s="3">
        <v>45818</v>
      </c>
      <c r="B2764">
        <v>45818</v>
      </c>
      <c r="C2764" t="s">
        <v>8803</v>
      </c>
      <c r="D2764" t="s">
        <v>66</v>
      </c>
      <c r="E2764" t="s">
        <v>105</v>
      </c>
      <c r="F2764" t="s">
        <v>525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  <c r="P2764" t="s">
        <v>8804</v>
      </c>
      <c r="Q2764" s="2">
        <v>244145</v>
      </c>
      <c r="R2764" t="s">
        <v>55</v>
      </c>
      <c r="S2764">
        <v>0</v>
      </c>
      <c r="T2764" t="s">
        <v>87</v>
      </c>
      <c r="U2764" t="s">
        <v>71</v>
      </c>
      <c r="V2764" s="1">
        <v>0</v>
      </c>
      <c r="W2764" s="1">
        <v>1266</v>
      </c>
      <c r="X2764" s="1">
        <v>0</v>
      </c>
      <c r="Y2764" t="s">
        <v>87</v>
      </c>
      <c r="Z2764" t="s">
        <v>71</v>
      </c>
      <c r="AA2764" t="s">
        <v>4993</v>
      </c>
      <c r="AB2764" s="1">
        <v>0</v>
      </c>
      <c r="AC2764" s="4">
        <f>IF(ISNUMBER(MATCH(AD2764, $AD$2:AD2763, 0)), INDEX($AC$2:AC2763, MATCH(AD2764, $AD$2:AD2763, 0)), MAX($AC$2:AC2763)+1)</f>
        <v>6</v>
      </c>
      <c r="AD2764" t="str">
        <f t="shared" si="132"/>
        <v>เชียงราย-เชียงใหม่</v>
      </c>
      <c r="AE2764" t="s">
        <v>55</v>
      </c>
      <c r="AF2764" s="1">
        <v>0</v>
      </c>
      <c r="AG2764" s="1">
        <v>0</v>
      </c>
      <c r="AH2764" s="1">
        <v>0</v>
      </c>
      <c r="AI2764" t="s">
        <v>8805</v>
      </c>
      <c r="AJ2764" s="1">
        <v>2</v>
      </c>
      <c r="AK2764" s="1">
        <v>0</v>
      </c>
      <c r="AL2764" s="1">
        <v>0</v>
      </c>
      <c r="AM2764" s="1">
        <v>0</v>
      </c>
      <c r="AN2764" s="1">
        <v>546.47009999999989</v>
      </c>
      <c r="AO2764" s="1">
        <v>0</v>
      </c>
      <c r="AP2764" s="1">
        <v>0</v>
      </c>
      <c r="AQ2764" s="1">
        <v>0</v>
      </c>
      <c r="AR2764" s="1">
        <v>1266</v>
      </c>
      <c r="AS2764" s="1">
        <v>2327.591323529412</v>
      </c>
      <c r="AT2764" s="1">
        <f>Table1[[#This Row],[รวมต้นทุนค่าเดินทาง]]+Table1[[#This Row],[รวมต้นทุนค่าซ่อม]]+Table1[[#This Row],[รวมค่าเสื่อม]]</f>
        <v>5099.8674741570267</v>
      </c>
      <c r="AU2764" s="1">
        <f t="shared" si="130"/>
        <v>4428.3346813776061</v>
      </c>
      <c r="AV2764" s="1" t="str" cm="1">
        <f t="array" ref="AV2764">IF(AC2764&lt;4, "เก็บ", IF(OR(AT2764 &lt; PERCENTILE(IF($AC$2:$AC$5092=AC2764, $AT$2:$AT$5092), 0.25) - 1.5 * (PERCENTILE(IF($AC$2:$AC$5092=AC2764, $AT$2:$AT$5092), 0.75) - PERCENTILE(IF($AC$2:$AC$5092=AC2764, $AT$2:$AT$5092), 0.25)), AT2764 &gt; PERCENTILE(IF($AC$2:$AC$5092=AC2764, $AT$2:$AT$5092), 0.75) + 1.5 * (PERCENTILE(IF($AC$2:$AC$5092=AC2764, $AT$2:$AT$5092), 0.75) - PERCENTILE(IF($AC$2:$AC$5092=AC2764, $AT$2:$AT$5092), 0.25))), "ตัด", "เก็บ"))</f>
        <v>เก็บ</v>
      </c>
      <c r="AW2764" s="1">
        <f t="shared" si="131"/>
        <v>3873.7679454274344</v>
      </c>
      <c r="AX2764" s="1">
        <v>2781.4385174989698</v>
      </c>
      <c r="AY2764" s="1">
        <v>1506.2761506276152</v>
      </c>
    </row>
    <row r="2765" spans="1:51" x14ac:dyDescent="0.2">
      <c r="A2765" s="3">
        <v>45818</v>
      </c>
      <c r="B2765">
        <v>45818</v>
      </c>
      <c r="C2765" t="s">
        <v>8806</v>
      </c>
      <c r="D2765" t="s">
        <v>66</v>
      </c>
      <c r="E2765" t="s">
        <v>105</v>
      </c>
      <c r="F2765" t="s">
        <v>865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  <c r="N2765" s="1">
        <v>779</v>
      </c>
      <c r="O2765" s="1">
        <v>779</v>
      </c>
      <c r="P2765" t="s">
        <v>8807</v>
      </c>
      <c r="Q2765" s="2">
        <v>244145</v>
      </c>
      <c r="R2765" t="s">
        <v>55</v>
      </c>
      <c r="S2765">
        <v>0</v>
      </c>
      <c r="T2765" t="s">
        <v>87</v>
      </c>
      <c r="U2765" t="s">
        <v>71</v>
      </c>
      <c r="V2765" s="1">
        <v>0</v>
      </c>
      <c r="W2765" s="1">
        <v>682</v>
      </c>
      <c r="X2765" s="1">
        <v>0</v>
      </c>
      <c r="Y2765" t="s">
        <v>108</v>
      </c>
      <c r="Z2765" t="s">
        <v>71</v>
      </c>
      <c r="AA2765" t="s">
        <v>378</v>
      </c>
      <c r="AB2765" s="1">
        <v>0</v>
      </c>
      <c r="AC2765" s="4">
        <f>IF(ISNUMBER(MATCH(AD2765, $AD$2:AD2764, 0)), INDEX($AC$2:AC2764, MATCH(AD2765, $AD$2:AD2764, 0)), MAX($AC$2:AC2764)+1)</f>
        <v>6</v>
      </c>
      <c r="AD2765" t="str">
        <f t="shared" si="132"/>
        <v>เชียงราย-เชียงใหม่</v>
      </c>
      <c r="AE2765" t="s">
        <v>55</v>
      </c>
      <c r="AF2765" s="1">
        <v>0</v>
      </c>
      <c r="AG2765" s="1">
        <v>0</v>
      </c>
      <c r="AH2765" s="1">
        <v>0</v>
      </c>
      <c r="AI2765" t="s">
        <v>8808</v>
      </c>
      <c r="AJ2765" s="1">
        <v>2</v>
      </c>
      <c r="AK2765" s="1">
        <v>0</v>
      </c>
      <c r="AL2765" s="1">
        <v>0</v>
      </c>
      <c r="AM2765" s="1">
        <v>0</v>
      </c>
      <c r="AN2765" s="1">
        <v>675.70069999999998</v>
      </c>
      <c r="AO2765" s="1">
        <v>0</v>
      </c>
      <c r="AP2765" s="1">
        <v>0</v>
      </c>
      <c r="AQ2765" s="1">
        <v>0</v>
      </c>
      <c r="AR2765" s="1">
        <v>1461</v>
      </c>
      <c r="AS2765" s="1">
        <v>2291.7441055812756</v>
      </c>
      <c r="AT2765" s="1">
        <f>Table1[[#This Row],[รวมต้นทุนค่าเดินทาง]]+Table1[[#This Row],[รวมต้นทุนค่าซ่อม]]+Table1[[#This Row],[รวมค่าเสื่อม]]</f>
        <v>5552.744105581276</v>
      </c>
      <c r="AU2765" s="1">
        <f t="shared" si="130"/>
        <v>4428.3346813776061</v>
      </c>
      <c r="AV2765" s="1" t="str" cm="1">
        <f t="array" ref="AV2765">IF(AC2765&lt;4, "เก็บ", IF(OR(AT2765 &lt; PERCENTILE(IF($AC$2:$AC$5092=AC2765, $AT$2:$AT$5092), 0.25) - 1.5 * (PERCENTILE(IF($AC$2:$AC$5092=AC2765, $AT$2:$AT$5092), 0.75) - PERCENTILE(IF($AC$2:$AC$5092=AC2765, $AT$2:$AT$5092), 0.25)), AT2765 &gt; PERCENTILE(IF($AC$2:$AC$5092=AC2765, $AT$2:$AT$5092), 0.75) + 1.5 * (PERCENTILE(IF($AC$2:$AC$5092=AC2765, $AT$2:$AT$5092), 0.75) - PERCENTILE(IF($AC$2:$AC$5092=AC2765, $AT$2:$AT$5092), 0.25))), "ตัด", "เก็บ"))</f>
        <v>เก็บ</v>
      </c>
      <c r="AW2765" s="1">
        <f t="shared" si="131"/>
        <v>3873.7679454274344</v>
      </c>
      <c r="AX2765" s="1">
        <v>2781.4385174989698</v>
      </c>
      <c r="AY2765" s="1">
        <v>1800</v>
      </c>
    </row>
    <row r="2766" spans="1:51" x14ac:dyDescent="0.2">
      <c r="A2766" s="3">
        <v>45818</v>
      </c>
      <c r="B2766">
        <v>45818</v>
      </c>
      <c r="C2766" t="s">
        <v>8809</v>
      </c>
      <c r="D2766" t="s">
        <v>66</v>
      </c>
      <c r="E2766" t="s">
        <v>105</v>
      </c>
      <c r="F2766" t="s">
        <v>1169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  <c r="P2766" t="s">
        <v>8810</v>
      </c>
      <c r="Q2766" s="2">
        <v>244145</v>
      </c>
      <c r="R2766" t="s">
        <v>55</v>
      </c>
      <c r="S2766">
        <v>0</v>
      </c>
      <c r="T2766" t="s">
        <v>87</v>
      </c>
      <c r="U2766" t="s">
        <v>71</v>
      </c>
      <c r="V2766" s="1">
        <v>0</v>
      </c>
      <c r="W2766" s="1">
        <v>1266</v>
      </c>
      <c r="X2766" s="1">
        <v>0</v>
      </c>
      <c r="Y2766" t="s">
        <v>87</v>
      </c>
      <c r="Z2766" t="s">
        <v>71</v>
      </c>
      <c r="AA2766" t="s">
        <v>4993</v>
      </c>
      <c r="AB2766" s="1">
        <v>0</v>
      </c>
      <c r="AC2766" s="4">
        <f>IF(ISNUMBER(MATCH(AD2766, $AD$2:AD2765, 0)), INDEX($AC$2:AC2765, MATCH(AD2766, $AD$2:AD2765, 0)), MAX($AC$2:AC2765)+1)</f>
        <v>6</v>
      </c>
      <c r="AD2766" t="str">
        <f t="shared" si="132"/>
        <v>เชียงราย-เชียงใหม่</v>
      </c>
      <c r="AE2766" t="s">
        <v>55</v>
      </c>
      <c r="AF2766" s="1">
        <v>0</v>
      </c>
      <c r="AG2766" s="1">
        <v>0</v>
      </c>
      <c r="AH2766" s="1">
        <v>0</v>
      </c>
      <c r="AI2766" t="s">
        <v>8811</v>
      </c>
      <c r="AJ2766" s="1">
        <v>1</v>
      </c>
      <c r="AK2766" s="1">
        <v>0</v>
      </c>
      <c r="AL2766" s="1">
        <v>0</v>
      </c>
      <c r="AM2766" s="1">
        <v>0</v>
      </c>
      <c r="AN2766" s="1">
        <v>0</v>
      </c>
      <c r="AO2766" s="1">
        <v>0</v>
      </c>
      <c r="AP2766" s="1">
        <v>0</v>
      </c>
      <c r="AQ2766" s="1">
        <v>0</v>
      </c>
      <c r="AR2766" s="1">
        <v>1266</v>
      </c>
      <c r="AS2766" s="1">
        <v>1170.0478199404761</v>
      </c>
      <c r="AT2766" s="1">
        <f>Table1[[#This Row],[รวมต้นทุนค่าเดินทาง]]+Table1[[#This Row],[รวมต้นทุนค่าซ่อม]]+Table1[[#This Row],[รวมค่าเสื่อม]]</f>
        <v>4001.2652112448241</v>
      </c>
      <c r="AU2766" s="1">
        <f t="shared" si="130"/>
        <v>4428.3346813776061</v>
      </c>
      <c r="AV2766" s="1" t="str" cm="1">
        <f t="array" ref="AV2766">IF(AC2766&lt;4, "เก็บ", IF(OR(AT2766 &lt; PERCENTILE(IF($AC$2:$AC$5092=AC2766, $AT$2:$AT$5092), 0.25) - 1.5 * (PERCENTILE(IF($AC$2:$AC$5092=AC2766, $AT$2:$AT$5092), 0.75) - PERCENTILE(IF($AC$2:$AC$5092=AC2766, $AT$2:$AT$5092), 0.25)), AT2766 &gt; PERCENTILE(IF($AC$2:$AC$5092=AC2766, $AT$2:$AT$5092), 0.75) + 1.5 * (PERCENTILE(IF($AC$2:$AC$5092=AC2766, $AT$2:$AT$5092), 0.75) - PERCENTILE(IF($AC$2:$AC$5092=AC2766, $AT$2:$AT$5092), 0.25))), "ตัด", "เก็บ"))</f>
        <v>เก็บ</v>
      </c>
      <c r="AW2766" s="1">
        <f t="shared" si="131"/>
        <v>3873.7679454274344</v>
      </c>
      <c r="AX2766" s="1">
        <v>2781.4385174989698</v>
      </c>
      <c r="AY2766" s="1">
        <v>1565.2173913043478</v>
      </c>
    </row>
    <row r="2767" spans="1:51" x14ac:dyDescent="0.2">
      <c r="A2767" s="3">
        <v>45819</v>
      </c>
      <c r="B2767">
        <v>45819</v>
      </c>
      <c r="C2767" t="s">
        <v>8812</v>
      </c>
      <c r="D2767" t="s">
        <v>51</v>
      </c>
      <c r="E2767" t="s">
        <v>61</v>
      </c>
      <c r="F2767" t="s">
        <v>2488</v>
      </c>
      <c r="G2767" s="1">
        <v>2700</v>
      </c>
      <c r="H2767" s="1">
        <v>5125</v>
      </c>
      <c r="I2767" s="1">
        <v>1900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>
        <v>4600</v>
      </c>
      <c r="P2767" t="s">
        <v>8813</v>
      </c>
      <c r="Q2767" s="2">
        <v>244147</v>
      </c>
      <c r="R2767" t="s">
        <v>55</v>
      </c>
      <c r="S2767">
        <v>0</v>
      </c>
      <c r="T2767" t="s">
        <v>71</v>
      </c>
      <c r="U2767" t="s">
        <v>57</v>
      </c>
      <c r="V2767" s="1">
        <v>3896</v>
      </c>
      <c r="W2767" s="1">
        <v>0</v>
      </c>
      <c r="X2767" s="1">
        <v>0</v>
      </c>
      <c r="AA2767" t="s">
        <v>58</v>
      </c>
      <c r="AB2767" s="1">
        <v>0</v>
      </c>
      <c r="AC2767" s="4">
        <f>IF(ISNUMBER(MATCH(AD2767, $AD$2:AD2766, 0)), INDEX($AC$2:AC2766, MATCH(AD2767, $AD$2:AD2766, 0)), MAX($AC$2:AC2766)+1)</f>
        <v>10</v>
      </c>
      <c r="AD2767" t="str">
        <f t="shared" si="132"/>
        <v>เชียงใหม่-กองลอย</v>
      </c>
      <c r="AE2767" t="s">
        <v>55</v>
      </c>
      <c r="AF2767" s="1">
        <v>0</v>
      </c>
      <c r="AG2767" s="1">
        <v>0</v>
      </c>
      <c r="AH2767" s="1">
        <v>0</v>
      </c>
      <c r="AI2767" t="s">
        <v>8814</v>
      </c>
      <c r="AJ2767" s="1">
        <v>1</v>
      </c>
      <c r="AK2767" s="1">
        <v>0</v>
      </c>
      <c r="AL2767" s="1">
        <v>0</v>
      </c>
      <c r="AM2767" s="1">
        <v>0</v>
      </c>
      <c r="AN2767" s="1">
        <v>0</v>
      </c>
      <c r="AO2767" s="1">
        <v>0</v>
      </c>
      <c r="AP2767" s="1">
        <v>0</v>
      </c>
      <c r="AQ2767" s="1">
        <v>0</v>
      </c>
      <c r="AR2767" s="1">
        <v>13621</v>
      </c>
      <c r="AS2767" s="1">
        <v>16.05</v>
      </c>
      <c r="AT2767" s="1">
        <f>Table1[[#This Row],[รวมต้นทุนค่าเดินทาง]]+Table1[[#This Row],[รวมต้นทุนค่าซ่อม]]+Table1[[#This Row],[รวมค่าเสื่อม]]</f>
        <v>15244.192857142856</v>
      </c>
      <c r="AU2767" s="1">
        <f t="shared" si="130"/>
        <v>14957.32855761775</v>
      </c>
      <c r="AV2767" s="1" t="str" cm="1">
        <f t="array" ref="AV2767">IF(AC2767&lt;4, "เก็บ", IF(OR(AT2767 &lt; PERCENTILE(IF($AC$2:$AC$5092=AC2767, $AT$2:$AT$5092), 0.25) - 1.5 * (PERCENTILE(IF($AC$2:$AC$5092=AC2767, $AT$2:$AT$5092), 0.75) - PERCENTILE(IF($AC$2:$AC$5092=AC2767, $AT$2:$AT$5092), 0.25)), AT2767 &gt; PERCENTILE(IF($AC$2:$AC$5092=AC2767, $AT$2:$AT$5092), 0.75) + 1.5 * (PERCENTILE(IF($AC$2:$AC$5092=AC2767, $AT$2:$AT$5092), 0.75) - PERCENTILE(IF($AC$2:$AC$5092=AC2767, $AT$2:$AT$5092), 0.25))), "ตัด", "เก็บ"))</f>
        <v>เก็บ</v>
      </c>
      <c r="AW2767" s="1">
        <f t="shared" si="131"/>
        <v>14419.089162907676</v>
      </c>
      <c r="AX2767" s="1">
        <v>15077.196593123563</v>
      </c>
      <c r="AY2767" s="1">
        <v>1607.1428571428571</v>
      </c>
    </row>
    <row r="2768" spans="1:51" x14ac:dyDescent="0.2">
      <c r="A2768" s="3">
        <v>45819</v>
      </c>
      <c r="B2768">
        <v>45819</v>
      </c>
      <c r="C2768" t="s">
        <v>8815</v>
      </c>
      <c r="D2768" t="s">
        <v>66</v>
      </c>
      <c r="E2768" t="s">
        <v>67</v>
      </c>
      <c r="F2768" t="s">
        <v>232</v>
      </c>
      <c r="G2768" s="1">
        <v>909</v>
      </c>
      <c r="H2768" s="1">
        <v>0</v>
      </c>
      <c r="I2768" s="1">
        <v>400</v>
      </c>
      <c r="J2768" s="1">
        <v>0</v>
      </c>
      <c r="K2768" s="1">
        <v>0</v>
      </c>
      <c r="L2768" s="1">
        <v>0</v>
      </c>
      <c r="M2768" s="1">
        <v>0</v>
      </c>
      <c r="N2768" s="1">
        <v>0</v>
      </c>
      <c r="O2768" s="1">
        <v>1309</v>
      </c>
      <c r="P2768" t="s">
        <v>8816</v>
      </c>
      <c r="Q2768" s="2">
        <v>244146</v>
      </c>
      <c r="R2768" t="s">
        <v>70</v>
      </c>
      <c r="S2768">
        <v>0</v>
      </c>
      <c r="T2768" t="s">
        <v>254</v>
      </c>
      <c r="U2768" t="s">
        <v>161</v>
      </c>
      <c r="V2768" s="1">
        <v>0</v>
      </c>
      <c r="W2768" s="1">
        <v>0</v>
      </c>
      <c r="X2768" s="1">
        <v>0</v>
      </c>
      <c r="AA2768" t="s">
        <v>58</v>
      </c>
      <c r="AB2768" s="1">
        <v>0</v>
      </c>
      <c r="AC2768" s="4">
        <f>IF(ISNUMBER(MATCH(AD2768, $AD$2:AD2767, 0)), INDEX($AC$2:AC2767, MATCH(AD2768, $AD$2:AD2767, 0)), MAX($AC$2:AC2767)+1)</f>
        <v>11</v>
      </c>
      <c r="AD2768" t="str">
        <f t="shared" si="132"/>
        <v>ลำปาง-พุทธมณฑลสาย 2</v>
      </c>
      <c r="AE2768" t="s">
        <v>73</v>
      </c>
      <c r="AF2768" s="1">
        <v>0</v>
      </c>
      <c r="AG2768" s="1">
        <v>0</v>
      </c>
      <c r="AH2768" s="1">
        <v>0</v>
      </c>
      <c r="AI2768" t="s">
        <v>8817</v>
      </c>
      <c r="AJ2768" s="1">
        <v>1</v>
      </c>
      <c r="AK2768" s="1">
        <v>720</v>
      </c>
      <c r="AL2768" s="1">
        <v>720</v>
      </c>
      <c r="AM2768" s="1">
        <v>1</v>
      </c>
      <c r="AN2768" s="1">
        <v>0</v>
      </c>
      <c r="AO2768" s="1">
        <v>0</v>
      </c>
      <c r="AP2768" s="1">
        <v>0</v>
      </c>
      <c r="AQ2768" s="1">
        <v>0</v>
      </c>
      <c r="AR2768" s="1">
        <v>1309</v>
      </c>
      <c r="AS2768" s="1">
        <v>2225.8842124882576</v>
      </c>
      <c r="AT2768" s="1">
        <f>Table1[[#This Row],[รวมต้นทุนค่าเดินทาง]]+Table1[[#This Row],[รวมต้นทุนค่าซ่อม]]+Table1[[#This Row],[รวมค่าเสื่อม]]</f>
        <v>6376.5508791549246</v>
      </c>
      <c r="AU2768" s="1">
        <f t="shared" si="130"/>
        <v>4930.4097489270907</v>
      </c>
      <c r="AV2768" s="1" t="str" cm="1">
        <f t="array" ref="AV2768">IF(AC2768&lt;4, "เก็บ", IF(OR(AT2768 &lt; PERCENTILE(IF($AC$2:$AC$5092=AC2768, $AT$2:$AT$5092), 0.25) - 1.5 * (PERCENTILE(IF($AC$2:$AC$5092=AC2768, $AT$2:$AT$5092), 0.75) - PERCENTILE(IF($AC$2:$AC$5092=AC2768, $AT$2:$AT$5092), 0.25)), AT2768 &gt; PERCENTILE(IF($AC$2:$AC$5092=AC2768, $AT$2:$AT$5092), 0.75) + 1.5 * (PERCENTILE(IF($AC$2:$AC$5092=AC2768, $AT$2:$AT$5092), 0.75) - PERCENTILE(IF($AC$2:$AC$5092=AC2768, $AT$2:$AT$5092), 0.25))), "ตัด", "เก็บ"))</f>
        <v>เก็บ</v>
      </c>
      <c r="AW2768" s="1">
        <f t="shared" si="131"/>
        <v>4496.4734610911819</v>
      </c>
      <c r="AX2768" s="1">
        <v>2927.9145864762854</v>
      </c>
      <c r="AY2768" s="1">
        <v>2841.666666666667</v>
      </c>
    </row>
    <row r="2769" spans="1:51" x14ac:dyDescent="0.2">
      <c r="A2769" s="3">
        <v>45819</v>
      </c>
      <c r="B2769">
        <v>45819</v>
      </c>
      <c r="C2769" t="s">
        <v>8818</v>
      </c>
      <c r="D2769" t="s">
        <v>66</v>
      </c>
      <c r="E2769" t="s">
        <v>67</v>
      </c>
      <c r="F2769" t="s">
        <v>539</v>
      </c>
      <c r="G2769" s="1">
        <v>1007</v>
      </c>
      <c r="H2769" s="1">
        <v>0</v>
      </c>
      <c r="I2769" s="1">
        <v>500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>
        <v>1507</v>
      </c>
      <c r="P2769" t="s">
        <v>8819</v>
      </c>
      <c r="Q2769" s="2">
        <v>244146</v>
      </c>
      <c r="R2769" t="s">
        <v>70</v>
      </c>
      <c r="S2769">
        <v>0</v>
      </c>
      <c r="T2769" t="s">
        <v>594</v>
      </c>
      <c r="U2769" t="s">
        <v>161</v>
      </c>
      <c r="V2769" s="1">
        <v>0</v>
      </c>
      <c r="W2769" s="1">
        <v>0</v>
      </c>
      <c r="X2769" s="1">
        <v>0</v>
      </c>
      <c r="AA2769" t="s">
        <v>58</v>
      </c>
      <c r="AB2769" s="1">
        <v>0</v>
      </c>
      <c r="AC2769" s="4">
        <f>IF(ISNUMBER(MATCH(AD2769, $AD$2:AD2768, 0)), INDEX($AC$2:AC2768, MATCH(AD2769, $AD$2:AD2768, 0)), MAX($AC$2:AC2768)+1)</f>
        <v>16</v>
      </c>
      <c r="AD2769" t="str">
        <f t="shared" si="132"/>
        <v>ลำพูน-พุทธมณฑลสาย 2</v>
      </c>
      <c r="AE2769" t="s">
        <v>73</v>
      </c>
      <c r="AF2769" s="1">
        <v>0</v>
      </c>
      <c r="AG2769" s="1">
        <v>0</v>
      </c>
      <c r="AH2769" s="1">
        <v>0</v>
      </c>
      <c r="AI2769" t="s">
        <v>8820</v>
      </c>
      <c r="AJ2769" s="1">
        <v>1</v>
      </c>
      <c r="AK2769" s="1">
        <v>720</v>
      </c>
      <c r="AL2769" s="1">
        <v>720</v>
      </c>
      <c r="AM2769" s="1">
        <v>1</v>
      </c>
      <c r="AN2769" s="1">
        <v>0</v>
      </c>
      <c r="AO2769" s="1">
        <v>0</v>
      </c>
      <c r="AP2769" s="1">
        <v>0</v>
      </c>
      <c r="AQ2769" s="1">
        <v>0</v>
      </c>
      <c r="AR2769" s="1">
        <v>1507</v>
      </c>
      <c r="AS2769" s="1">
        <v>2946.0648361497524</v>
      </c>
      <c r="AT2769" s="1">
        <f>Table1[[#This Row],[รวมต้นทุนค่าเดินทาง]]+Table1[[#This Row],[รวมต้นทุนค่าซ่อม]]+Table1[[#This Row],[รวมค่าเสื่อม]]</f>
        <v>10646.840986777366</v>
      </c>
      <c r="AU2769" s="1">
        <f t="shared" si="130"/>
        <v>5163.6846887306729</v>
      </c>
      <c r="AV2769" s="1" t="str" cm="1">
        <f t="array" ref="AV2769">IF(AC2769&lt;4, "เก็บ", IF(OR(AT2769 &lt; PERCENTILE(IF($AC$2:$AC$5092=AC2769, $AT$2:$AT$5092), 0.25) - 1.5 * (PERCENTILE(IF($AC$2:$AC$5092=AC2769, $AT$2:$AT$5092), 0.75) - PERCENTILE(IF($AC$2:$AC$5092=AC2769, $AT$2:$AT$5092), 0.25)), AT2769 &gt; PERCENTILE(IF($AC$2:$AC$5092=AC2769, $AT$2:$AT$5092), 0.75) + 1.5 * (PERCENTILE(IF($AC$2:$AC$5092=AC2769, $AT$2:$AT$5092), 0.75) - PERCENTILE(IF($AC$2:$AC$5092=AC2769, $AT$2:$AT$5092), 0.25))), "ตัด", "เก็บ"))</f>
        <v>เก็บ</v>
      </c>
      <c r="AW2769" s="1">
        <f t="shared" si="131"/>
        <v>5163.6846887306729</v>
      </c>
      <c r="AX2769" s="1">
        <v>3458.2701410564205</v>
      </c>
      <c r="AY2769" s="1">
        <v>6193.7761506276147</v>
      </c>
    </row>
    <row r="2770" spans="1:51" x14ac:dyDescent="0.2">
      <c r="A2770" s="3">
        <v>45819</v>
      </c>
      <c r="B2770">
        <v>45819</v>
      </c>
      <c r="C2770" t="s">
        <v>8821</v>
      </c>
      <c r="D2770" t="s">
        <v>66</v>
      </c>
      <c r="E2770" t="s">
        <v>67</v>
      </c>
      <c r="F2770" t="s">
        <v>236</v>
      </c>
      <c r="G2770" s="1">
        <v>0</v>
      </c>
      <c r="H2770" s="1">
        <v>1007</v>
      </c>
      <c r="I2770" s="1">
        <v>400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>
        <v>400</v>
      </c>
      <c r="P2770" t="s">
        <v>8822</v>
      </c>
      <c r="Q2770" s="2">
        <v>244146</v>
      </c>
      <c r="R2770" t="s">
        <v>70</v>
      </c>
      <c r="S2770">
        <v>0</v>
      </c>
      <c r="T2770" t="s">
        <v>71</v>
      </c>
      <c r="U2770" t="s">
        <v>93</v>
      </c>
      <c r="V2770" s="1">
        <v>0</v>
      </c>
      <c r="W2770" s="1">
        <v>0</v>
      </c>
      <c r="X2770" s="1">
        <v>0</v>
      </c>
      <c r="AA2770" t="s">
        <v>58</v>
      </c>
      <c r="AB2770" s="1">
        <v>0</v>
      </c>
      <c r="AC2770" s="4">
        <f>IF(ISNUMBER(MATCH(AD2770, $AD$2:AD2769, 0)), INDEX($AC$2:AC2769, MATCH(AD2770, $AD$2:AD2769, 0)), MAX($AC$2:AC2769)+1)</f>
        <v>4</v>
      </c>
      <c r="AD2770" t="str">
        <f t="shared" si="132"/>
        <v>เชียงใหม่-ตลาดไท</v>
      </c>
      <c r="AE2770" t="s">
        <v>73</v>
      </c>
      <c r="AF2770" s="1">
        <v>0</v>
      </c>
      <c r="AG2770" s="1">
        <v>0</v>
      </c>
      <c r="AH2770" s="1">
        <v>0</v>
      </c>
      <c r="AI2770" t="s">
        <v>8823</v>
      </c>
      <c r="AJ2770" s="1">
        <v>1</v>
      </c>
      <c r="AK2770" s="1">
        <v>720</v>
      </c>
      <c r="AL2770" s="1">
        <v>720</v>
      </c>
      <c r="AM2770" s="1">
        <v>1</v>
      </c>
      <c r="AN2770" s="1">
        <v>0</v>
      </c>
      <c r="AO2770" s="1">
        <v>0</v>
      </c>
      <c r="AP2770" s="1">
        <v>0</v>
      </c>
      <c r="AQ2770" s="1">
        <v>0</v>
      </c>
      <c r="AR2770" s="1">
        <v>1407</v>
      </c>
      <c r="AS2770" s="1">
        <v>1659.8779981135237</v>
      </c>
      <c r="AT2770" s="1">
        <f>Table1[[#This Row],[รวมต้นทุนค่าเดินทาง]]+Table1[[#This Row],[รวมต้นทุนค่าซ่อม]]+Table1[[#This Row],[รวมค่าเสื่อม]]</f>
        <v>5554.2265369588549</v>
      </c>
      <c r="AU2770" s="1">
        <f t="shared" si="130"/>
        <v>4256.109283997258</v>
      </c>
      <c r="AV2770" s="1" t="str" cm="1">
        <f t="array" ref="AV2770">IF(AC2770&lt;4, "เก็บ", IF(OR(AT2770 &lt; PERCENTILE(IF($AC$2:$AC$5092=AC2770, $AT$2:$AT$5092), 0.25) - 1.5 * (PERCENTILE(IF($AC$2:$AC$5092=AC2770, $AT$2:$AT$5092), 0.75) - PERCENTILE(IF($AC$2:$AC$5092=AC2770, $AT$2:$AT$5092), 0.25)), AT2770 &gt; PERCENTILE(IF($AC$2:$AC$5092=AC2770, $AT$2:$AT$5092), 0.75) + 1.5 * (PERCENTILE(IF($AC$2:$AC$5092=AC2770, $AT$2:$AT$5092), 0.75) - PERCENTILE(IF($AC$2:$AC$5092=AC2770, $AT$2:$AT$5092), 0.25))), "ตัด", "เก็บ"))</f>
        <v>เก็บ</v>
      </c>
      <c r="AW2770" s="1">
        <f t="shared" si="131"/>
        <v>3807.0727671795808</v>
      </c>
      <c r="AX2770" s="1">
        <v>2335.0230876608157</v>
      </c>
      <c r="AY2770" s="1">
        <v>2487.3485388453314</v>
      </c>
    </row>
    <row r="2771" spans="1:51" x14ac:dyDescent="0.2">
      <c r="A2771" s="3">
        <v>45819</v>
      </c>
      <c r="B2771">
        <v>45819</v>
      </c>
      <c r="C2771" t="s">
        <v>8824</v>
      </c>
      <c r="D2771" t="s">
        <v>66</v>
      </c>
      <c r="E2771" t="s">
        <v>124</v>
      </c>
      <c r="F2771" t="s">
        <v>201</v>
      </c>
      <c r="G2771" s="1">
        <v>0</v>
      </c>
      <c r="H2771" s="1">
        <v>1007</v>
      </c>
      <c r="I2771" s="1">
        <v>400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>
        <v>400</v>
      </c>
      <c r="P2771" t="s">
        <v>8825</v>
      </c>
      <c r="Q2771" s="2">
        <v>244146</v>
      </c>
      <c r="R2771" t="s">
        <v>70</v>
      </c>
      <c r="S2771">
        <v>0</v>
      </c>
      <c r="T2771" t="s">
        <v>71</v>
      </c>
      <c r="U2771" t="s">
        <v>93</v>
      </c>
      <c r="V2771" s="1">
        <v>0</v>
      </c>
      <c r="W2771" s="1">
        <v>0</v>
      </c>
      <c r="X2771" s="1">
        <v>0</v>
      </c>
      <c r="AA2771" t="s">
        <v>58</v>
      </c>
      <c r="AB2771" s="1">
        <v>0</v>
      </c>
      <c r="AC2771" s="4">
        <f>IF(ISNUMBER(MATCH(AD2771, $AD$2:AD2770, 0)), INDEX($AC$2:AC2770, MATCH(AD2771, $AD$2:AD2770, 0)), MAX($AC$2:AC2770)+1)</f>
        <v>4</v>
      </c>
      <c r="AD2771" t="str">
        <f t="shared" si="132"/>
        <v>เชียงใหม่-ตลาดไท</v>
      </c>
      <c r="AE2771" t="s">
        <v>73</v>
      </c>
      <c r="AF2771" s="1">
        <v>0</v>
      </c>
      <c r="AG2771" s="1">
        <v>0</v>
      </c>
      <c r="AH2771" s="1">
        <v>0</v>
      </c>
      <c r="AI2771" t="s">
        <v>8826</v>
      </c>
      <c r="AJ2771" s="1">
        <v>1</v>
      </c>
      <c r="AK2771" s="1">
        <v>720</v>
      </c>
      <c r="AL2771" s="1">
        <v>720</v>
      </c>
      <c r="AM2771" s="1">
        <v>1</v>
      </c>
      <c r="AN2771" s="1">
        <v>0</v>
      </c>
      <c r="AO2771" s="1">
        <v>0</v>
      </c>
      <c r="AP2771" s="1">
        <v>0</v>
      </c>
      <c r="AQ2771" s="1">
        <v>0</v>
      </c>
      <c r="AR2771" s="1">
        <v>1407</v>
      </c>
      <c r="AS2771" s="1">
        <v>971.28228591436573</v>
      </c>
      <c r="AT2771" s="1">
        <f>Table1[[#This Row],[รวมต้นทุนค่าเดินทาง]]+Table1[[#This Row],[รวมต้นทุนค่าซ่อม]]+Table1[[#This Row],[รวมค่าเสื่อม]]</f>
        <v>4631.3332233038245</v>
      </c>
      <c r="AU2771" s="1">
        <f t="shared" si="130"/>
        <v>4256.109283997258</v>
      </c>
      <c r="AV2771" s="1" t="str" cm="1">
        <f t="array" ref="AV2771">IF(AC2771&lt;4, "เก็บ", IF(OR(AT2771 &lt; PERCENTILE(IF($AC$2:$AC$5092=AC2771, $AT$2:$AT$5092), 0.25) - 1.5 * (PERCENTILE(IF($AC$2:$AC$5092=AC2771, $AT$2:$AT$5092), 0.75) - PERCENTILE(IF($AC$2:$AC$5092=AC2771, $AT$2:$AT$5092), 0.25)), AT2771 &gt; PERCENTILE(IF($AC$2:$AC$5092=AC2771, $AT$2:$AT$5092), 0.75) + 1.5 * (PERCENTILE(IF($AC$2:$AC$5092=AC2771, $AT$2:$AT$5092), 0.75) - PERCENTILE(IF($AC$2:$AC$5092=AC2771, $AT$2:$AT$5092), 0.25))), "ตัด", "เก็บ"))</f>
        <v>เก็บ</v>
      </c>
      <c r="AW2771" s="1">
        <f t="shared" si="131"/>
        <v>3807.0727671795808</v>
      </c>
      <c r="AX2771" s="1">
        <v>2335.0230876608157</v>
      </c>
      <c r="AY2771" s="1">
        <v>2253.0509373894588</v>
      </c>
    </row>
    <row r="2772" spans="1:51" x14ac:dyDescent="0.2">
      <c r="A2772" s="3">
        <v>45819</v>
      </c>
      <c r="B2772">
        <v>45819</v>
      </c>
      <c r="C2772" t="s">
        <v>8827</v>
      </c>
      <c r="D2772" t="s">
        <v>66</v>
      </c>
      <c r="E2772" t="s">
        <v>67</v>
      </c>
      <c r="F2772" t="s">
        <v>244</v>
      </c>
      <c r="G2772" s="1">
        <v>0</v>
      </c>
      <c r="H2772" s="1">
        <v>0</v>
      </c>
      <c r="I2772" s="1">
        <v>500</v>
      </c>
      <c r="J2772" s="1">
        <v>0</v>
      </c>
      <c r="K2772" s="1">
        <v>0</v>
      </c>
      <c r="L2772" s="1">
        <v>0</v>
      </c>
      <c r="M2772" s="1">
        <v>0</v>
      </c>
      <c r="N2772" s="1">
        <v>0</v>
      </c>
      <c r="O2772" s="1">
        <v>500</v>
      </c>
      <c r="P2772" t="s">
        <v>8828</v>
      </c>
      <c r="Q2772" s="2">
        <v>244146</v>
      </c>
      <c r="R2772" t="s">
        <v>70</v>
      </c>
      <c r="S2772">
        <v>0</v>
      </c>
      <c r="T2772" t="s">
        <v>71</v>
      </c>
      <c r="U2772" t="s">
        <v>72</v>
      </c>
      <c r="V2772" s="1">
        <v>0</v>
      </c>
      <c r="W2772" s="1">
        <v>0</v>
      </c>
      <c r="X2772" s="1">
        <v>0</v>
      </c>
      <c r="AA2772" t="s">
        <v>58</v>
      </c>
      <c r="AB2772" s="1">
        <v>0</v>
      </c>
      <c r="AC2772" s="4">
        <f>IF(ISNUMBER(MATCH(AD2772, $AD$2:AD2771, 0)), INDEX($AC$2:AC2771, MATCH(AD2772, $AD$2:AD2771, 0)), MAX($AC$2:AC2771)+1)</f>
        <v>2</v>
      </c>
      <c r="AD2772" t="str">
        <f t="shared" si="132"/>
        <v>เชียงใหม่-พุทธมณฑลสาย 5</v>
      </c>
      <c r="AE2772" t="s">
        <v>73</v>
      </c>
      <c r="AF2772" s="1">
        <v>0</v>
      </c>
      <c r="AG2772" s="1">
        <v>0</v>
      </c>
      <c r="AH2772" s="1">
        <v>0</v>
      </c>
      <c r="AI2772" t="s">
        <v>8829</v>
      </c>
      <c r="AJ2772" s="1">
        <v>1</v>
      </c>
      <c r="AK2772" s="1">
        <v>720</v>
      </c>
      <c r="AL2772" s="1">
        <v>720</v>
      </c>
      <c r="AM2772" s="1">
        <v>1</v>
      </c>
      <c r="AN2772" s="1">
        <v>0</v>
      </c>
      <c r="AO2772" s="1">
        <v>0</v>
      </c>
      <c r="AP2772" s="1">
        <v>0</v>
      </c>
      <c r="AQ2772" s="1">
        <v>0</v>
      </c>
      <c r="AR2772" s="1">
        <v>500</v>
      </c>
      <c r="AS2772" s="1">
        <v>3367.8413990353497</v>
      </c>
      <c r="AT2772" s="1">
        <f>Table1[[#This Row],[รวมต้นทุนค่าเดินทาง]]+Table1[[#This Row],[รวมต้นทุนค่าซ่อม]]+Table1[[#This Row],[รวมค่าเสื่อม]]</f>
        <v>5575.1781799015425</v>
      </c>
      <c r="AU2772" s="1">
        <f t="shared" si="130"/>
        <v>5026.5629662053279</v>
      </c>
      <c r="AV2772" s="1" t="str" cm="1">
        <f t="array" ref="AV2772">IF(AC2772&lt;4, "เก็บ", IF(OR(AT2772 &lt; PERCENTILE(IF($AC$2:$AC$5092=AC2772, $AT$2:$AT$5092), 0.25) - 1.5 * (PERCENTILE(IF($AC$2:$AC$5092=AC2772, $AT$2:$AT$5092), 0.75) - PERCENTILE(IF($AC$2:$AC$5092=AC2772, $AT$2:$AT$5092), 0.25)), AT2772 &gt; PERCENTILE(IF($AC$2:$AC$5092=AC2772, $AT$2:$AT$5092), 0.75) + 1.5 * (PERCENTILE(IF($AC$2:$AC$5092=AC2772, $AT$2:$AT$5092), 0.75) - PERCENTILE(IF($AC$2:$AC$5092=AC2772, $AT$2:$AT$5092), 0.25))), "ตัด", "เก็บ"))</f>
        <v>เก็บ</v>
      </c>
      <c r="AW2772" s="1">
        <f t="shared" si="131"/>
        <v>5026.5629662053279</v>
      </c>
      <c r="AX2772" s="1">
        <v>4064.5059139663294</v>
      </c>
      <c r="AY2772" s="1">
        <v>1707.3367808661926</v>
      </c>
    </row>
    <row r="2773" spans="1:51" x14ac:dyDescent="0.2">
      <c r="A2773" s="3">
        <v>45819</v>
      </c>
      <c r="B2773">
        <v>45819</v>
      </c>
      <c r="C2773" t="s">
        <v>8830</v>
      </c>
      <c r="D2773" t="s">
        <v>66</v>
      </c>
      <c r="E2773" t="s">
        <v>67</v>
      </c>
      <c r="F2773" t="s">
        <v>770</v>
      </c>
      <c r="G2773" s="1">
        <v>0</v>
      </c>
      <c r="H2773" s="1">
        <v>1007</v>
      </c>
      <c r="I2773" s="1">
        <v>400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  <c r="O2773" s="1">
        <v>400</v>
      </c>
      <c r="P2773" t="s">
        <v>8831</v>
      </c>
      <c r="Q2773" s="2">
        <v>244146</v>
      </c>
      <c r="R2773" t="s">
        <v>70</v>
      </c>
      <c r="S2773">
        <v>0</v>
      </c>
      <c r="T2773" t="s">
        <v>71</v>
      </c>
      <c r="U2773" t="s">
        <v>93</v>
      </c>
      <c r="V2773" s="1">
        <v>0</v>
      </c>
      <c r="W2773" s="1">
        <v>0</v>
      </c>
      <c r="X2773" s="1">
        <v>0</v>
      </c>
      <c r="AA2773" t="s">
        <v>58</v>
      </c>
      <c r="AB2773" s="1">
        <v>0</v>
      </c>
      <c r="AC2773" s="4">
        <f>IF(ISNUMBER(MATCH(AD2773, $AD$2:AD2772, 0)), INDEX($AC$2:AC2772, MATCH(AD2773, $AD$2:AD2772, 0)), MAX($AC$2:AC2772)+1)</f>
        <v>4</v>
      </c>
      <c r="AD2773" t="str">
        <f t="shared" si="132"/>
        <v>เชียงใหม่-ตลาดไท</v>
      </c>
      <c r="AE2773" t="s">
        <v>73</v>
      </c>
      <c r="AF2773" s="1">
        <v>0</v>
      </c>
      <c r="AG2773" s="1">
        <v>0</v>
      </c>
      <c r="AH2773" s="1">
        <v>0</v>
      </c>
      <c r="AI2773" t="s">
        <v>8832</v>
      </c>
      <c r="AJ2773" s="1">
        <v>1</v>
      </c>
      <c r="AK2773" s="1">
        <v>720</v>
      </c>
      <c r="AL2773" s="1">
        <v>720</v>
      </c>
      <c r="AM2773" s="1">
        <v>1</v>
      </c>
      <c r="AN2773" s="1">
        <v>0</v>
      </c>
      <c r="AO2773" s="1">
        <v>0</v>
      </c>
      <c r="AP2773" s="1">
        <v>0</v>
      </c>
      <c r="AQ2773" s="1">
        <v>0</v>
      </c>
      <c r="AR2773" s="1">
        <v>1407</v>
      </c>
      <c r="AS2773" s="1">
        <v>1878.4409194849413</v>
      </c>
      <c r="AT2773" s="1">
        <f>Table1[[#This Row],[รวมต้นทุนค่าเดินทาง]]+Table1[[#This Row],[รวมต้นทุนค่าซ่อม]]+Table1[[#This Row],[รวมค่าเสื่อม]]</f>
        <v>6259.0669092380849</v>
      </c>
      <c r="AU2773" s="1">
        <f t="shared" si="130"/>
        <v>4256.109283997258</v>
      </c>
      <c r="AV2773" s="1" t="str" cm="1">
        <f t="array" ref="AV2773">IF(AC2773&lt;4, "เก็บ", IF(OR(AT2773 &lt; PERCENTILE(IF($AC$2:$AC$5092=AC2773, $AT$2:$AT$5092), 0.25) - 1.5 * (PERCENTILE(IF($AC$2:$AC$5092=AC2773, $AT$2:$AT$5092), 0.75) - PERCENTILE(IF($AC$2:$AC$5092=AC2773, $AT$2:$AT$5092), 0.25)), AT2773 &gt; PERCENTILE(IF($AC$2:$AC$5092=AC2773, $AT$2:$AT$5092), 0.75) + 1.5 * (PERCENTILE(IF($AC$2:$AC$5092=AC2773, $AT$2:$AT$5092), 0.75) - PERCENTILE(IF($AC$2:$AC$5092=AC2773, $AT$2:$AT$5092), 0.25))), "ตัด", "เก็บ"))</f>
        <v>เก็บ</v>
      </c>
      <c r="AW2773" s="1">
        <f t="shared" si="131"/>
        <v>3807.0727671795808</v>
      </c>
      <c r="AX2773" s="1">
        <v>2335.0230876608157</v>
      </c>
      <c r="AY2773" s="1">
        <v>2973.625989753144</v>
      </c>
    </row>
    <row r="2774" spans="1:51" x14ac:dyDescent="0.2">
      <c r="A2774" s="3">
        <v>45819</v>
      </c>
      <c r="B2774">
        <v>45819</v>
      </c>
      <c r="C2774" t="s">
        <v>8833</v>
      </c>
      <c r="D2774" t="s">
        <v>51</v>
      </c>
      <c r="E2774" t="s">
        <v>52</v>
      </c>
      <c r="F2774" t="s">
        <v>1263</v>
      </c>
      <c r="G2774" s="1">
        <v>4200</v>
      </c>
      <c r="H2774" s="1">
        <v>2893</v>
      </c>
      <c r="I2774" s="1">
        <v>1900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>
        <v>6100</v>
      </c>
      <c r="P2774" t="s">
        <v>8834</v>
      </c>
      <c r="Q2774" s="2">
        <v>244146</v>
      </c>
      <c r="R2774" t="s">
        <v>55</v>
      </c>
      <c r="S2774">
        <v>0</v>
      </c>
      <c r="T2774" t="s">
        <v>56</v>
      </c>
      <c r="U2774" t="s">
        <v>57</v>
      </c>
      <c r="V2774" s="1">
        <v>2500</v>
      </c>
      <c r="W2774" s="1">
        <v>0</v>
      </c>
      <c r="X2774" s="1">
        <v>0</v>
      </c>
      <c r="AA2774" t="s">
        <v>58</v>
      </c>
      <c r="AB2774" s="1">
        <v>0</v>
      </c>
      <c r="AC2774" s="4">
        <f>IF(ISNUMBER(MATCH(AD2774, $AD$2:AD2773, 0)), INDEX($AC$2:AC2773, MATCH(AD2774, $AD$2:AD2773, 0)), MAX($AC$2:AC2773)+1)</f>
        <v>1</v>
      </c>
      <c r="AD2774" t="str">
        <f t="shared" si="132"/>
        <v>ท่าลี่-กองลอย</v>
      </c>
      <c r="AE2774" t="s">
        <v>55</v>
      </c>
      <c r="AF2774" s="1">
        <v>0</v>
      </c>
      <c r="AG2774" s="1">
        <v>0</v>
      </c>
      <c r="AH2774" s="1">
        <v>0</v>
      </c>
      <c r="AI2774" t="s">
        <v>8835</v>
      </c>
      <c r="AJ2774" s="1">
        <v>1</v>
      </c>
      <c r="AK2774" s="1">
        <v>0</v>
      </c>
      <c r="AL2774" s="1">
        <v>0</v>
      </c>
      <c r="AM2774" s="1">
        <v>0</v>
      </c>
      <c r="AN2774" s="1">
        <v>0</v>
      </c>
      <c r="AO2774" s="1">
        <v>0</v>
      </c>
      <c r="AP2774" s="1">
        <v>0</v>
      </c>
      <c r="AQ2774" s="1">
        <v>0</v>
      </c>
      <c r="AR2774" s="1">
        <v>11493</v>
      </c>
      <c r="AS2774" s="1">
        <v>16.05</v>
      </c>
      <c r="AT2774" s="1">
        <f>Table1[[#This Row],[รวมต้นทุนค่าเดินทาง]]+Table1[[#This Row],[รวมต้นทุนค่าซ่อม]]+Table1[[#This Row],[รวมค่าเสื่อม]]</f>
        <v>13069.743641618497</v>
      </c>
      <c r="AU2774" s="1">
        <f t="shared" si="130"/>
        <v>13953.293816562818</v>
      </c>
      <c r="AV2774" s="1" t="str" cm="1">
        <f t="array" ref="AV2774">IF(AC2774&lt;4, "เก็บ", IF(OR(AT2774 &lt; PERCENTILE(IF($AC$2:$AC$5092=AC2774, $AT$2:$AT$5092), 0.25) - 1.5 * (PERCENTILE(IF($AC$2:$AC$5092=AC2774, $AT$2:$AT$5092), 0.75) - PERCENTILE(IF($AC$2:$AC$5092=AC2774, $AT$2:$AT$5092), 0.25)), AT2774 &gt; PERCENTILE(IF($AC$2:$AC$5092=AC2774, $AT$2:$AT$5092), 0.75) + 1.5 * (PERCENTILE(IF($AC$2:$AC$5092=AC2774, $AT$2:$AT$5092), 0.75) - PERCENTILE(IF($AC$2:$AC$5092=AC2774, $AT$2:$AT$5092), 0.25))), "ตัด", "เก็บ"))</f>
        <v>เก็บ</v>
      </c>
      <c r="AW2774" s="1">
        <f t="shared" si="131"/>
        <v>13953.293816562818</v>
      </c>
      <c r="AX2774" s="1">
        <v>14426.372718098486</v>
      </c>
      <c r="AY2774" s="1">
        <v>1560.6936416184972</v>
      </c>
    </row>
    <row r="2775" spans="1:51" x14ac:dyDescent="0.2">
      <c r="A2775" s="3">
        <v>45819</v>
      </c>
      <c r="B2775">
        <v>45819</v>
      </c>
      <c r="C2775" t="s">
        <v>8836</v>
      </c>
      <c r="D2775" t="s">
        <v>51</v>
      </c>
      <c r="E2775" t="s">
        <v>61</v>
      </c>
      <c r="F2775" t="s">
        <v>5184</v>
      </c>
      <c r="G2775" s="1">
        <v>2700</v>
      </c>
      <c r="H2775" s="1">
        <v>4393</v>
      </c>
      <c r="I2775" s="1">
        <v>1900</v>
      </c>
      <c r="J2775" s="1">
        <v>0</v>
      </c>
      <c r="K2775" s="1">
        <v>0</v>
      </c>
      <c r="L2775" s="1">
        <v>0</v>
      </c>
      <c r="M2775" s="1">
        <v>0</v>
      </c>
      <c r="N2775" s="1">
        <v>0</v>
      </c>
      <c r="O2775" s="1">
        <v>4600</v>
      </c>
      <c r="P2775" t="s">
        <v>8837</v>
      </c>
      <c r="Q2775" s="2">
        <v>244146</v>
      </c>
      <c r="R2775" t="s">
        <v>55</v>
      </c>
      <c r="S2775">
        <v>0</v>
      </c>
      <c r="T2775" t="s">
        <v>56</v>
      </c>
      <c r="U2775" t="s">
        <v>57</v>
      </c>
      <c r="V2775" s="1">
        <v>2500</v>
      </c>
      <c r="W2775" s="1">
        <v>0</v>
      </c>
      <c r="X2775" s="1">
        <v>0</v>
      </c>
      <c r="AA2775" t="s">
        <v>58</v>
      </c>
      <c r="AB2775" s="1">
        <v>0</v>
      </c>
      <c r="AC2775" s="4">
        <f>IF(ISNUMBER(MATCH(AD2775, $AD$2:AD2774, 0)), INDEX($AC$2:AC2774, MATCH(AD2775, $AD$2:AD2774, 0)), MAX($AC$2:AC2774)+1)</f>
        <v>1</v>
      </c>
      <c r="AD2775" t="str">
        <f t="shared" si="132"/>
        <v>ท่าลี่-กองลอย</v>
      </c>
      <c r="AE2775" t="s">
        <v>55</v>
      </c>
      <c r="AF2775" s="1">
        <v>0</v>
      </c>
      <c r="AG2775" s="1">
        <v>0</v>
      </c>
      <c r="AH2775" s="1">
        <v>0</v>
      </c>
      <c r="AI2775" t="s">
        <v>8838</v>
      </c>
      <c r="AJ2775" s="1">
        <v>1</v>
      </c>
      <c r="AK2775" s="1">
        <v>0</v>
      </c>
      <c r="AL2775" s="1">
        <v>0</v>
      </c>
      <c r="AM2775" s="1">
        <v>0</v>
      </c>
      <c r="AN2775" s="1">
        <v>0</v>
      </c>
      <c r="AO2775" s="1">
        <v>0</v>
      </c>
      <c r="AP2775" s="1">
        <v>0</v>
      </c>
      <c r="AQ2775" s="1">
        <v>0</v>
      </c>
      <c r="AR2775" s="1">
        <v>11493</v>
      </c>
      <c r="AS2775" s="1">
        <v>13.515789473684212</v>
      </c>
      <c r="AT2775" s="1">
        <f>Table1[[#This Row],[รวมต้นทุนค่าเดินทาง]]+Table1[[#This Row],[รวมต้นทุนค่าซ่อม]]+Table1[[#This Row],[รวมค่าเสื่อม]]</f>
        <v>13369.098570930637</v>
      </c>
      <c r="AU2775" s="1">
        <f t="shared" si="130"/>
        <v>13953.293816562818</v>
      </c>
      <c r="AV2775" s="1" t="str" cm="1">
        <f t="array" ref="AV2775">IF(AC2775&lt;4, "เก็บ", IF(OR(AT2775 &lt; PERCENTILE(IF($AC$2:$AC$5092=AC2775, $AT$2:$AT$5092), 0.25) - 1.5 * (PERCENTILE(IF($AC$2:$AC$5092=AC2775, $AT$2:$AT$5092), 0.75) - PERCENTILE(IF($AC$2:$AC$5092=AC2775, $AT$2:$AT$5092), 0.25)), AT2775 &gt; PERCENTILE(IF($AC$2:$AC$5092=AC2775, $AT$2:$AT$5092), 0.75) + 1.5 * (PERCENTILE(IF($AC$2:$AC$5092=AC2775, $AT$2:$AT$5092), 0.75) - PERCENTILE(IF($AC$2:$AC$5092=AC2775, $AT$2:$AT$5092), 0.25))), "ตัด", "เก็บ"))</f>
        <v>เก็บ</v>
      </c>
      <c r="AW2775" s="1">
        <f t="shared" si="131"/>
        <v>13953.293816562818</v>
      </c>
      <c r="AX2775" s="1">
        <v>14426.372718098486</v>
      </c>
      <c r="AY2775" s="1">
        <v>1862.5827814569536</v>
      </c>
    </row>
    <row r="2776" spans="1:51" x14ac:dyDescent="0.2">
      <c r="A2776" s="3">
        <v>45819</v>
      </c>
      <c r="B2776">
        <v>45819</v>
      </c>
      <c r="C2776" t="s">
        <v>8839</v>
      </c>
      <c r="D2776" t="s">
        <v>51</v>
      </c>
      <c r="E2776" t="s">
        <v>61</v>
      </c>
      <c r="F2776" t="s">
        <v>7840</v>
      </c>
      <c r="G2776" s="1">
        <v>4200</v>
      </c>
      <c r="H2776" s="1">
        <v>2893</v>
      </c>
      <c r="I2776" s="1">
        <v>1900</v>
      </c>
      <c r="J2776" s="1">
        <v>0</v>
      </c>
      <c r="K2776" s="1">
        <v>0</v>
      </c>
      <c r="L2776" s="1">
        <v>0</v>
      </c>
      <c r="M2776" s="1">
        <v>0</v>
      </c>
      <c r="N2776" s="1">
        <v>0</v>
      </c>
      <c r="O2776" s="1">
        <v>6100</v>
      </c>
      <c r="P2776" t="s">
        <v>8840</v>
      </c>
      <c r="Q2776" s="2">
        <v>244146</v>
      </c>
      <c r="R2776" t="s">
        <v>55</v>
      </c>
      <c r="S2776">
        <v>0</v>
      </c>
      <c r="T2776" t="s">
        <v>56</v>
      </c>
      <c r="U2776" t="s">
        <v>57</v>
      </c>
      <c r="V2776" s="1">
        <v>2500</v>
      </c>
      <c r="W2776" s="1">
        <v>0</v>
      </c>
      <c r="X2776" s="1">
        <v>0</v>
      </c>
      <c r="AA2776" t="s">
        <v>58</v>
      </c>
      <c r="AB2776" s="1">
        <v>0</v>
      </c>
      <c r="AC2776" s="4">
        <f>IF(ISNUMBER(MATCH(AD2776, $AD$2:AD2775, 0)), INDEX($AC$2:AC2775, MATCH(AD2776, $AD$2:AD2775, 0)), MAX($AC$2:AC2775)+1)</f>
        <v>1</v>
      </c>
      <c r="AD2776" t="str">
        <f t="shared" si="132"/>
        <v>ท่าลี่-กองลอย</v>
      </c>
      <c r="AE2776" t="s">
        <v>55</v>
      </c>
      <c r="AF2776" s="1">
        <v>0</v>
      </c>
      <c r="AG2776" s="1">
        <v>0</v>
      </c>
      <c r="AH2776" s="1">
        <v>0</v>
      </c>
      <c r="AI2776" t="s">
        <v>8841</v>
      </c>
      <c r="AJ2776" s="1">
        <v>1</v>
      </c>
      <c r="AK2776" s="1">
        <v>0</v>
      </c>
      <c r="AL2776" s="1">
        <v>0</v>
      </c>
      <c r="AM2776" s="1">
        <v>0</v>
      </c>
      <c r="AN2776" s="1">
        <v>0</v>
      </c>
      <c r="AO2776" s="1">
        <v>0</v>
      </c>
      <c r="AP2776" s="1">
        <v>0</v>
      </c>
      <c r="AQ2776" s="1">
        <v>0</v>
      </c>
      <c r="AR2776" s="1">
        <v>11493</v>
      </c>
      <c r="AS2776" s="1">
        <v>17.12</v>
      </c>
      <c r="AT2776" s="1">
        <f>Table1[[#This Row],[รวมต้นทุนค่าเดินทาง]]+Table1[[#This Row],[รวมต้นทุนค่าซ่อม]]+Table1[[#This Row],[รวมค่าเสื่อม]]</f>
        <v>13893.594576271187</v>
      </c>
      <c r="AU2776" s="1">
        <f t="shared" si="130"/>
        <v>13953.293816562818</v>
      </c>
      <c r="AV2776" s="1" t="str" cm="1">
        <f t="array" ref="AV2776">IF(AC2776&lt;4, "เก็บ", IF(OR(AT2776 &lt; PERCENTILE(IF($AC$2:$AC$5092=AC2776, $AT$2:$AT$5092), 0.25) - 1.5 * (PERCENTILE(IF($AC$2:$AC$5092=AC2776, $AT$2:$AT$5092), 0.75) - PERCENTILE(IF($AC$2:$AC$5092=AC2776, $AT$2:$AT$5092), 0.25)), AT2776 &gt; PERCENTILE(IF($AC$2:$AC$5092=AC2776, $AT$2:$AT$5092), 0.75) + 1.5 * (PERCENTILE(IF($AC$2:$AC$5092=AC2776, $AT$2:$AT$5092), 0.75) - PERCENTILE(IF($AC$2:$AC$5092=AC2776, $AT$2:$AT$5092), 0.25))), "ตัด", "เก็บ"))</f>
        <v>เก็บ</v>
      </c>
      <c r="AW2776" s="1">
        <f t="shared" si="131"/>
        <v>13953.293816562818</v>
      </c>
      <c r="AX2776" s="1">
        <v>14426.372718098486</v>
      </c>
      <c r="AY2776" s="1">
        <v>2383.4745762711864</v>
      </c>
    </row>
    <row r="2777" spans="1:51" x14ac:dyDescent="0.2">
      <c r="A2777" s="3">
        <v>45819</v>
      </c>
      <c r="B2777">
        <v>45819</v>
      </c>
      <c r="C2777" t="s">
        <v>8842</v>
      </c>
      <c r="D2777" t="s">
        <v>51</v>
      </c>
      <c r="E2777" t="s">
        <v>61</v>
      </c>
      <c r="F2777" t="s">
        <v>367</v>
      </c>
      <c r="G2777" s="1">
        <v>2700</v>
      </c>
      <c r="H2777" s="1">
        <v>4393</v>
      </c>
      <c r="I2777" s="1">
        <v>1900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4600</v>
      </c>
      <c r="P2777" t="s">
        <v>8843</v>
      </c>
      <c r="Q2777" s="2">
        <v>244146</v>
      </c>
      <c r="R2777" t="s">
        <v>55</v>
      </c>
      <c r="S2777">
        <v>0</v>
      </c>
      <c r="T2777" t="s">
        <v>56</v>
      </c>
      <c r="U2777" t="s">
        <v>57</v>
      </c>
      <c r="V2777" s="1">
        <v>2500</v>
      </c>
      <c r="W2777" s="1">
        <v>0</v>
      </c>
      <c r="X2777" s="1">
        <v>0</v>
      </c>
      <c r="AA2777" t="s">
        <v>58</v>
      </c>
      <c r="AB2777" s="1">
        <v>0</v>
      </c>
      <c r="AC2777" s="4">
        <f>IF(ISNUMBER(MATCH(AD2777, $AD$2:AD2776, 0)), INDEX($AC$2:AC2776, MATCH(AD2777, $AD$2:AD2776, 0)), MAX($AC$2:AC2776)+1)</f>
        <v>1</v>
      </c>
      <c r="AD2777" t="str">
        <f t="shared" si="132"/>
        <v>ท่าลี่-กองลอย</v>
      </c>
      <c r="AE2777" t="s">
        <v>55</v>
      </c>
      <c r="AF2777" s="1">
        <v>0</v>
      </c>
      <c r="AG2777" s="1">
        <v>0</v>
      </c>
      <c r="AH2777" s="1">
        <v>3545</v>
      </c>
      <c r="AI2777" t="s">
        <v>8844</v>
      </c>
      <c r="AJ2777" s="1">
        <v>1</v>
      </c>
      <c r="AK2777" s="1">
        <v>0</v>
      </c>
      <c r="AL2777" s="1">
        <v>0</v>
      </c>
      <c r="AM2777" s="1">
        <v>0</v>
      </c>
      <c r="AN2777" s="1">
        <v>0</v>
      </c>
      <c r="AO2777" s="1">
        <v>0</v>
      </c>
      <c r="AP2777" s="1">
        <v>0</v>
      </c>
      <c r="AQ2777" s="1">
        <v>0</v>
      </c>
      <c r="AR2777" s="1">
        <v>15038</v>
      </c>
      <c r="AS2777" s="1">
        <v>18.342857142857145</v>
      </c>
      <c r="AT2777" s="1">
        <f>Table1[[#This Row],[รวมต้นทุนค่าเดินทาง]]+Table1[[#This Row],[รวมต้นทุนค่าซ่อม]]+Table1[[#This Row],[รวมค่าเสื่อม]]</f>
        <v>16682.065400495459</v>
      </c>
      <c r="AU2777" s="1">
        <f t="shared" si="130"/>
        <v>13953.293816562818</v>
      </c>
      <c r="AV2777" s="1" t="str" cm="1">
        <f t="array" ref="AV2777">IF(AC2777&lt;4, "เก็บ", IF(OR(AT2777 &lt; PERCENTILE(IF($AC$2:$AC$5092=AC2777, $AT$2:$AT$5092), 0.25) - 1.5 * (PERCENTILE(IF($AC$2:$AC$5092=AC2777, $AT$2:$AT$5092), 0.75) - PERCENTILE(IF($AC$2:$AC$5092=AC2777, $AT$2:$AT$5092), 0.25)), AT2777 &gt; PERCENTILE(IF($AC$2:$AC$5092=AC2777, $AT$2:$AT$5092), 0.75) + 1.5 * (PERCENTILE(IF($AC$2:$AC$5092=AC2777, $AT$2:$AT$5092), 0.75) - PERCENTILE(IF($AC$2:$AC$5092=AC2777, $AT$2:$AT$5092), 0.25))), "ตัด", "เก็บ"))</f>
        <v>เก็บ</v>
      </c>
      <c r="AW2777" s="1">
        <f t="shared" si="131"/>
        <v>13953.293816562818</v>
      </c>
      <c r="AX2777" s="1">
        <v>14426.372718098486</v>
      </c>
      <c r="AY2777" s="1">
        <v>1625.7225433526012</v>
      </c>
    </row>
    <row r="2778" spans="1:51" x14ac:dyDescent="0.2">
      <c r="A2778" s="3">
        <v>45819</v>
      </c>
      <c r="B2778">
        <v>45819</v>
      </c>
      <c r="C2778" t="s">
        <v>8845</v>
      </c>
      <c r="D2778" t="s">
        <v>66</v>
      </c>
      <c r="E2778" t="s">
        <v>67</v>
      </c>
      <c r="F2778" t="s">
        <v>665</v>
      </c>
      <c r="G2778" s="1">
        <v>0</v>
      </c>
      <c r="H2778" s="1">
        <v>1072</v>
      </c>
      <c r="I2778" s="1">
        <v>500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>
        <v>760</v>
      </c>
      <c r="P2778" t="s">
        <v>8846</v>
      </c>
      <c r="Q2778" s="2">
        <v>244146</v>
      </c>
      <c r="R2778" t="s">
        <v>70</v>
      </c>
      <c r="S2778">
        <v>0</v>
      </c>
      <c r="T2778" t="s">
        <v>101</v>
      </c>
      <c r="U2778" t="s">
        <v>93</v>
      </c>
      <c r="V2778" s="1">
        <v>0</v>
      </c>
      <c r="W2778" s="1">
        <v>0</v>
      </c>
      <c r="X2778" s="1">
        <v>260</v>
      </c>
      <c r="Y2778" t="s">
        <v>139</v>
      </c>
      <c r="Z2778" t="s">
        <v>101</v>
      </c>
      <c r="AA2778" t="s">
        <v>8847</v>
      </c>
      <c r="AB2778" s="1">
        <v>0</v>
      </c>
      <c r="AC2778" s="4">
        <f>IF(ISNUMBER(MATCH(AD2778, $AD$2:AD2777, 0)), INDEX($AC$2:AC2777, MATCH(AD2778, $AD$2:AD2777, 0)), MAX($AC$2:AC2777)+1)</f>
        <v>53</v>
      </c>
      <c r="AD2778" t="str">
        <f t="shared" si="132"/>
        <v>พะเยา-ตลาดไท</v>
      </c>
      <c r="AE2778" t="s">
        <v>73</v>
      </c>
      <c r="AF2778" s="1">
        <v>0</v>
      </c>
      <c r="AG2778" s="1">
        <v>0</v>
      </c>
      <c r="AH2778" s="1">
        <v>0</v>
      </c>
      <c r="AI2778" t="s">
        <v>8848</v>
      </c>
      <c r="AJ2778" s="1">
        <v>1</v>
      </c>
      <c r="AK2778" s="1">
        <v>706</v>
      </c>
      <c r="AL2778" s="1">
        <v>706</v>
      </c>
      <c r="AM2778" s="1">
        <v>1</v>
      </c>
      <c r="AN2778" s="1">
        <v>0</v>
      </c>
      <c r="AO2778" s="1">
        <v>0</v>
      </c>
      <c r="AP2778" s="1">
        <v>0</v>
      </c>
      <c r="AQ2778" s="1">
        <v>0</v>
      </c>
      <c r="AR2778" s="1">
        <v>1832</v>
      </c>
      <c r="AS2778" s="1">
        <v>1612.255822709345</v>
      </c>
      <c r="AT2778" s="1">
        <f>Table1[[#This Row],[รวมต้นทุนค่าเดินทาง]]+Table1[[#This Row],[รวมต้นทุนค่าซ่อม]]+Table1[[#This Row],[รวมค่าเสื่อม]]</f>
        <v>5343.2093426875999</v>
      </c>
      <c r="AU2778" s="1">
        <f t="shared" si="130"/>
        <v>5556.3451863971432</v>
      </c>
      <c r="AV2778" s="1" t="str" cm="1">
        <f t="array" ref="AV2778">IF(AC2778&lt;4, "เก็บ", IF(OR(AT2778 &lt; PERCENTILE(IF($AC$2:$AC$5092=AC2778, $AT$2:$AT$5092), 0.25) - 1.5 * (PERCENTILE(IF($AC$2:$AC$5092=AC2778, $AT$2:$AT$5092), 0.75) - PERCENTILE(IF($AC$2:$AC$5092=AC2778, $AT$2:$AT$5092), 0.25)), AT2778 &gt; PERCENTILE(IF($AC$2:$AC$5092=AC2778, $AT$2:$AT$5092), 0.75) + 1.5 * (PERCENTILE(IF($AC$2:$AC$5092=AC2778, $AT$2:$AT$5092), 0.75) - PERCENTILE(IF($AC$2:$AC$5092=AC2778, $AT$2:$AT$5092), 0.25))), "ตัด", "เก็บ"))</f>
        <v>เก็บ</v>
      </c>
      <c r="AW2778" s="1">
        <f t="shared" si="131"/>
        <v>5282.7291214311672</v>
      </c>
      <c r="AX2778" s="1">
        <v>3832.4469144192008</v>
      </c>
      <c r="AY2778" s="1">
        <v>1898.9535199782549</v>
      </c>
    </row>
    <row r="2779" spans="1:51" x14ac:dyDescent="0.2">
      <c r="A2779" s="3">
        <v>45819</v>
      </c>
      <c r="B2779">
        <v>45819</v>
      </c>
      <c r="C2779" t="s">
        <v>8849</v>
      </c>
      <c r="D2779" t="s">
        <v>66</v>
      </c>
      <c r="E2779" t="s">
        <v>124</v>
      </c>
      <c r="F2779" t="s">
        <v>453</v>
      </c>
      <c r="G2779" s="1">
        <v>0</v>
      </c>
      <c r="H2779" s="1">
        <v>779</v>
      </c>
      <c r="I2779" s="1">
        <v>400</v>
      </c>
      <c r="J2779" s="1">
        <v>0</v>
      </c>
      <c r="K2779" s="1">
        <v>0</v>
      </c>
      <c r="L2779" s="1">
        <v>0</v>
      </c>
      <c r="M2779" s="1">
        <v>0</v>
      </c>
      <c r="N2779" s="1">
        <v>0</v>
      </c>
      <c r="O2779" s="1">
        <v>757</v>
      </c>
      <c r="P2779" t="s">
        <v>8850</v>
      </c>
      <c r="Q2779" s="2">
        <v>244146</v>
      </c>
      <c r="R2779" t="s">
        <v>70</v>
      </c>
      <c r="S2779">
        <v>0</v>
      </c>
      <c r="T2779" t="s">
        <v>88</v>
      </c>
      <c r="U2779" t="s">
        <v>93</v>
      </c>
      <c r="V2779" s="1">
        <v>0</v>
      </c>
      <c r="W2779" s="1">
        <v>0</v>
      </c>
      <c r="X2779" s="1">
        <v>357</v>
      </c>
      <c r="Y2779" t="s">
        <v>372</v>
      </c>
      <c r="Z2779" t="s">
        <v>88</v>
      </c>
      <c r="AA2779" t="s">
        <v>1606</v>
      </c>
      <c r="AB2779" s="1">
        <v>0</v>
      </c>
      <c r="AC2779" s="4">
        <f>IF(ISNUMBER(MATCH(AD2779, $AD$2:AD2778, 0)), INDEX($AC$2:AC2778, MATCH(AD2779, $AD$2:AD2778, 0)), MAX($AC$2:AC2778)+1)</f>
        <v>51</v>
      </c>
      <c r="AD2779" t="str">
        <f t="shared" si="132"/>
        <v>แพร่-ตลาดไท</v>
      </c>
      <c r="AE2779" t="s">
        <v>73</v>
      </c>
      <c r="AF2779" s="1">
        <v>0</v>
      </c>
      <c r="AG2779" s="1">
        <v>0</v>
      </c>
      <c r="AH2779" s="1">
        <v>0</v>
      </c>
      <c r="AI2779" t="s">
        <v>8851</v>
      </c>
      <c r="AJ2779" s="1">
        <v>1</v>
      </c>
      <c r="AK2779" s="1">
        <v>572</v>
      </c>
      <c r="AL2779" s="1">
        <v>572</v>
      </c>
      <c r="AM2779" s="1">
        <v>1</v>
      </c>
      <c r="AN2779" s="1">
        <v>0</v>
      </c>
      <c r="AO2779" s="1">
        <v>0</v>
      </c>
      <c r="AP2779" s="1">
        <v>0</v>
      </c>
      <c r="AQ2779" s="1">
        <v>0</v>
      </c>
      <c r="AR2779" s="1">
        <v>1536</v>
      </c>
      <c r="AS2779" s="1">
        <v>2408.8427431198816</v>
      </c>
      <c r="AT2779" s="1">
        <f>Table1[[#This Row],[รวมต้นทุนค่าเดินทาง]]+Table1[[#This Row],[รวมต้นทุนค่าซ่อม]]+Table1[[#This Row],[รวมค่าเสื่อม]]</f>
        <v>6443.4569338072433</v>
      </c>
      <c r="AU2779" s="1">
        <f t="shared" si="130"/>
        <v>4737.6107634746759</v>
      </c>
      <c r="AV2779" s="1" t="str" cm="1">
        <f t="array" ref="AV2779">IF(AC2779&lt;4, "เก็บ", IF(OR(AT2779 &lt; PERCENTILE(IF($AC$2:$AC$5092=AC2779, $AT$2:$AT$5092), 0.25) - 1.5 * (PERCENTILE(IF($AC$2:$AC$5092=AC2779, $AT$2:$AT$5092), 0.75) - PERCENTILE(IF($AC$2:$AC$5092=AC2779, $AT$2:$AT$5092), 0.25)), AT2779 &gt; PERCENTILE(IF($AC$2:$AC$5092=AC2779, $AT$2:$AT$5092), 0.75) + 1.5 * (PERCENTILE(IF($AC$2:$AC$5092=AC2779, $AT$2:$AT$5092), 0.75) - PERCENTILE(IF($AC$2:$AC$5092=AC2779, $AT$2:$AT$5092), 0.25))), "ตัด", "เก็บ"))</f>
        <v>เก็บ</v>
      </c>
      <c r="AW2779" s="1">
        <f t="shared" si="131"/>
        <v>4487.1668970521196</v>
      </c>
      <c r="AX2779" s="1">
        <v>3014.4338711558335</v>
      </c>
      <c r="AY2779" s="1">
        <v>2498.6141906873613</v>
      </c>
    </row>
    <row r="2780" spans="1:51" x14ac:dyDescent="0.2">
      <c r="A2780" s="3">
        <v>45819</v>
      </c>
      <c r="B2780">
        <v>45819</v>
      </c>
      <c r="C2780" t="s">
        <v>8852</v>
      </c>
      <c r="D2780" t="s">
        <v>66</v>
      </c>
      <c r="E2780" t="s">
        <v>105</v>
      </c>
      <c r="F2780" t="s">
        <v>342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779</v>
      </c>
      <c r="O2780" s="1">
        <v>779</v>
      </c>
      <c r="P2780" t="s">
        <v>8853</v>
      </c>
      <c r="Q2780" s="2">
        <v>244146</v>
      </c>
      <c r="R2780" t="s">
        <v>55</v>
      </c>
      <c r="S2780">
        <v>0</v>
      </c>
      <c r="T2780" t="s">
        <v>87</v>
      </c>
      <c r="U2780" t="s">
        <v>71</v>
      </c>
      <c r="V2780" s="1">
        <v>0</v>
      </c>
      <c r="W2780" s="1">
        <v>682</v>
      </c>
      <c r="X2780" s="1">
        <v>0</v>
      </c>
      <c r="Y2780" t="s">
        <v>108</v>
      </c>
      <c r="Z2780" t="s">
        <v>71</v>
      </c>
      <c r="AA2780" t="s">
        <v>378</v>
      </c>
      <c r="AB2780" s="1">
        <v>0</v>
      </c>
      <c r="AC2780" s="4">
        <f>IF(ISNUMBER(MATCH(AD2780, $AD$2:AD2779, 0)), INDEX($AC$2:AC2779, MATCH(AD2780, $AD$2:AD2779, 0)), MAX($AC$2:AC2779)+1)</f>
        <v>6</v>
      </c>
      <c r="AD2780" t="str">
        <f t="shared" si="132"/>
        <v>เชียงราย-เชียงใหม่</v>
      </c>
      <c r="AE2780" t="s">
        <v>55</v>
      </c>
      <c r="AF2780" s="1">
        <v>0</v>
      </c>
      <c r="AG2780" s="1">
        <v>0</v>
      </c>
      <c r="AH2780" s="1">
        <v>0</v>
      </c>
      <c r="AI2780" t="s">
        <v>8854</v>
      </c>
      <c r="AJ2780" s="1">
        <v>2</v>
      </c>
      <c r="AK2780" s="1">
        <v>0</v>
      </c>
      <c r="AL2780" s="1">
        <v>0</v>
      </c>
      <c r="AM2780" s="1">
        <v>0</v>
      </c>
      <c r="AN2780" s="1">
        <v>674.40189999999996</v>
      </c>
      <c r="AO2780" s="1">
        <v>0</v>
      </c>
      <c r="AP2780" s="1">
        <v>0</v>
      </c>
      <c r="AQ2780" s="1">
        <v>0</v>
      </c>
      <c r="AR2780" s="1">
        <v>1461</v>
      </c>
      <c r="AS2780" s="1">
        <v>2728.9348809523813</v>
      </c>
      <c r="AT2780" s="1">
        <f>Table1[[#This Row],[รวมต้นทุนค่าเดินทาง]]+Table1[[#This Row],[รวมต้นทุนค่าซ่อม]]+Table1[[#This Row],[รวมค่าเสื่อม]]</f>
        <v>5748.37643939394</v>
      </c>
      <c r="AU2780" s="1">
        <f t="shared" si="130"/>
        <v>4428.3346813776061</v>
      </c>
      <c r="AV2780" s="1" t="str" cm="1">
        <f t="array" ref="AV2780">IF(AC2780&lt;4, "เก็บ", IF(OR(AT2780 &lt; PERCENTILE(IF($AC$2:$AC$5092=AC2780, $AT$2:$AT$5092), 0.25) - 1.5 * (PERCENTILE(IF($AC$2:$AC$5092=AC2780, $AT$2:$AT$5092), 0.75) - PERCENTILE(IF($AC$2:$AC$5092=AC2780, $AT$2:$AT$5092), 0.25)), AT2780 &gt; PERCENTILE(IF($AC$2:$AC$5092=AC2780, $AT$2:$AT$5092), 0.75) + 1.5 * (PERCENTILE(IF($AC$2:$AC$5092=AC2780, $AT$2:$AT$5092), 0.75) - PERCENTILE(IF($AC$2:$AC$5092=AC2780, $AT$2:$AT$5092), 0.25))), "ตัด", "เก็บ"))</f>
        <v>เก็บ</v>
      </c>
      <c r="AW2780" s="1">
        <f t="shared" si="131"/>
        <v>3873.7679454274344</v>
      </c>
      <c r="AX2780" s="1">
        <v>2781.4385174989698</v>
      </c>
      <c r="AY2780" s="1">
        <v>1558.4415584415585</v>
      </c>
    </row>
    <row r="2781" spans="1:51" x14ac:dyDescent="0.2">
      <c r="A2781" s="3">
        <v>45820</v>
      </c>
      <c r="B2781">
        <v>45820</v>
      </c>
      <c r="C2781" t="s">
        <v>8855</v>
      </c>
      <c r="D2781" t="s">
        <v>66</v>
      </c>
      <c r="E2781" t="s">
        <v>184</v>
      </c>
      <c r="F2781" t="s">
        <v>185</v>
      </c>
      <c r="G2781" s="1">
        <v>2000</v>
      </c>
      <c r="H2781" s="1">
        <v>5825</v>
      </c>
      <c r="I2781" s="1">
        <v>1300</v>
      </c>
      <c r="J2781" s="1">
        <v>0</v>
      </c>
      <c r="K2781" s="1">
        <v>0</v>
      </c>
      <c r="L2781" s="1">
        <v>0</v>
      </c>
      <c r="M2781" s="1">
        <v>0</v>
      </c>
      <c r="N2781" s="1">
        <v>0</v>
      </c>
      <c r="O2781" s="1">
        <v>3300</v>
      </c>
      <c r="P2781" t="s">
        <v>8856</v>
      </c>
      <c r="Q2781" s="2">
        <v>244148</v>
      </c>
      <c r="R2781" t="s">
        <v>55</v>
      </c>
      <c r="S2781">
        <v>0</v>
      </c>
      <c r="T2781" t="s">
        <v>71</v>
      </c>
      <c r="U2781" t="s">
        <v>57</v>
      </c>
      <c r="V2781" s="1">
        <v>3896</v>
      </c>
      <c r="W2781" s="1">
        <v>1355</v>
      </c>
      <c r="X2781" s="1">
        <v>0</v>
      </c>
      <c r="Y2781" t="s">
        <v>71</v>
      </c>
      <c r="Z2781" t="s">
        <v>57</v>
      </c>
      <c r="AA2781" t="s">
        <v>1318</v>
      </c>
      <c r="AB2781" s="1">
        <v>0</v>
      </c>
      <c r="AC2781" s="4">
        <f>IF(ISNUMBER(MATCH(AD2781, $AD$2:AD2780, 0)), INDEX($AC$2:AC2780, MATCH(AD2781, $AD$2:AD2780, 0)), MAX($AC$2:AC2780)+1)</f>
        <v>10</v>
      </c>
      <c r="AD2781" t="str">
        <f t="shared" si="132"/>
        <v>เชียงใหม่-กองลอย</v>
      </c>
      <c r="AE2781" t="s">
        <v>55</v>
      </c>
      <c r="AF2781" s="1">
        <v>0</v>
      </c>
      <c r="AG2781" s="1">
        <v>0</v>
      </c>
      <c r="AH2781" s="1">
        <v>0</v>
      </c>
      <c r="AI2781" t="s">
        <v>8857</v>
      </c>
      <c r="AJ2781" s="1">
        <v>1</v>
      </c>
      <c r="AK2781" s="1">
        <v>0</v>
      </c>
      <c r="AL2781" s="1">
        <v>0</v>
      </c>
      <c r="AM2781" s="1">
        <v>0</v>
      </c>
      <c r="AN2781" s="1">
        <v>0</v>
      </c>
      <c r="AO2781" s="1">
        <v>0</v>
      </c>
      <c r="AP2781" s="1">
        <v>0</v>
      </c>
      <c r="AQ2781" s="1">
        <v>0</v>
      </c>
      <c r="AR2781" s="1">
        <v>14376</v>
      </c>
      <c r="AS2781" s="1">
        <v>960.79488888888886</v>
      </c>
      <c r="AT2781" s="1">
        <f>Table1[[#This Row],[รวมต้นทุนค่าเดินทาง]]+Table1[[#This Row],[รวมต้นทุนค่าซ่อม]]+Table1[[#This Row],[รวมค่าเสื่อม]]</f>
        <v>16991.206653594771</v>
      </c>
      <c r="AU2781" s="1">
        <f t="shared" si="130"/>
        <v>14957.32855761775</v>
      </c>
      <c r="AV2781" s="1" t="str" cm="1">
        <f t="array" ref="AV2781">IF(AC2781&lt;4, "เก็บ", IF(OR(AT2781 &lt; PERCENTILE(IF($AC$2:$AC$5092=AC2781, $AT$2:$AT$5092), 0.25) - 1.5 * (PERCENTILE(IF($AC$2:$AC$5092=AC2781, $AT$2:$AT$5092), 0.75) - PERCENTILE(IF($AC$2:$AC$5092=AC2781, $AT$2:$AT$5092), 0.25)), AT2781 &gt; PERCENTILE(IF($AC$2:$AC$5092=AC2781, $AT$2:$AT$5092), 0.75) + 1.5 * (PERCENTILE(IF($AC$2:$AC$5092=AC2781, $AT$2:$AT$5092), 0.75) - PERCENTILE(IF($AC$2:$AC$5092=AC2781, $AT$2:$AT$5092), 0.25))), "ตัด", "เก็บ"))</f>
        <v>เก็บ</v>
      </c>
      <c r="AW2781" s="1">
        <f t="shared" si="131"/>
        <v>14419.089162907676</v>
      </c>
      <c r="AX2781" s="1">
        <v>15077.196593123563</v>
      </c>
      <c r="AY2781" s="1">
        <v>1654.4117647058824</v>
      </c>
    </row>
    <row r="2782" spans="1:51" x14ac:dyDescent="0.2">
      <c r="A2782" s="3">
        <v>45820</v>
      </c>
      <c r="B2782">
        <v>45820</v>
      </c>
      <c r="C2782" t="s">
        <v>8858</v>
      </c>
      <c r="D2782" t="s">
        <v>66</v>
      </c>
      <c r="E2782" t="s">
        <v>67</v>
      </c>
      <c r="F2782" t="s">
        <v>68</v>
      </c>
      <c r="G2782" s="1">
        <v>909</v>
      </c>
      <c r="H2782" s="1">
        <v>0</v>
      </c>
      <c r="I2782" s="1">
        <v>400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>
        <v>1309</v>
      </c>
      <c r="P2782" t="s">
        <v>8859</v>
      </c>
      <c r="Q2782" s="2">
        <v>244147</v>
      </c>
      <c r="R2782" t="s">
        <v>70</v>
      </c>
      <c r="S2782">
        <v>0</v>
      </c>
      <c r="T2782" t="s">
        <v>254</v>
      </c>
      <c r="U2782" t="s">
        <v>161</v>
      </c>
      <c r="V2782" s="1">
        <v>0</v>
      </c>
      <c r="W2782" s="1">
        <v>0</v>
      </c>
      <c r="X2782" s="1">
        <v>0</v>
      </c>
      <c r="AA2782" t="s">
        <v>58</v>
      </c>
      <c r="AB2782" s="1">
        <v>0</v>
      </c>
      <c r="AC2782" s="4">
        <f>IF(ISNUMBER(MATCH(AD2782, $AD$2:AD2781, 0)), INDEX($AC$2:AC2781, MATCH(AD2782, $AD$2:AD2781, 0)), MAX($AC$2:AC2781)+1)</f>
        <v>11</v>
      </c>
      <c r="AD2782" t="str">
        <f t="shared" si="132"/>
        <v>ลำปาง-พุทธมณฑลสาย 2</v>
      </c>
      <c r="AE2782" t="s">
        <v>73</v>
      </c>
      <c r="AF2782" s="1">
        <v>0</v>
      </c>
      <c r="AG2782" s="1">
        <v>0</v>
      </c>
      <c r="AH2782" s="1">
        <v>0</v>
      </c>
      <c r="AI2782" t="s">
        <v>8860</v>
      </c>
      <c r="AJ2782" s="1">
        <v>1</v>
      </c>
      <c r="AK2782" s="1">
        <v>720</v>
      </c>
      <c r="AL2782" s="1">
        <v>720</v>
      </c>
      <c r="AM2782" s="1">
        <v>1</v>
      </c>
      <c r="AN2782" s="1">
        <v>0</v>
      </c>
      <c r="AO2782" s="1">
        <v>0</v>
      </c>
      <c r="AP2782" s="1">
        <v>0</v>
      </c>
      <c r="AQ2782" s="1">
        <v>0</v>
      </c>
      <c r="AR2782" s="1">
        <v>1309</v>
      </c>
      <c r="AS2782" s="1">
        <v>4514.3516875252808</v>
      </c>
      <c r="AT2782" s="1">
        <f>Table1[[#This Row],[รวมต้นทุนค่าเดินทาง]]+Table1[[#This Row],[รวมต้นทุนค่าซ่อม]]+Table1[[#This Row],[รวมค่าเสื่อม]]</f>
        <v>8142.7545299190097</v>
      </c>
      <c r="AU2782" s="1">
        <f t="shared" si="130"/>
        <v>4930.4097489270907</v>
      </c>
      <c r="AV2782" s="1" t="str" cm="1">
        <f t="array" ref="AV2782">IF(AC2782&lt;4, "เก็บ", IF(OR(AT2782 &lt; PERCENTILE(IF($AC$2:$AC$5092=AC2782, $AT$2:$AT$5092), 0.25) - 1.5 * (PERCENTILE(IF($AC$2:$AC$5092=AC2782, $AT$2:$AT$5092), 0.75) - PERCENTILE(IF($AC$2:$AC$5092=AC2782, $AT$2:$AT$5092), 0.25)), AT2782 &gt; PERCENTILE(IF($AC$2:$AC$5092=AC2782, $AT$2:$AT$5092), 0.75) + 1.5 * (PERCENTILE(IF($AC$2:$AC$5092=AC2782, $AT$2:$AT$5092), 0.75) - PERCENTILE(IF($AC$2:$AC$5092=AC2782, $AT$2:$AT$5092), 0.25))), "ตัด", "เก็บ"))</f>
        <v>เก็บ</v>
      </c>
      <c r="AW2782" s="1">
        <f t="shared" si="131"/>
        <v>4496.4734610911819</v>
      </c>
      <c r="AX2782" s="1">
        <v>2927.9145864762854</v>
      </c>
      <c r="AY2782" s="1">
        <v>2319.4028423937289</v>
      </c>
    </row>
    <row r="2783" spans="1:51" x14ac:dyDescent="0.2">
      <c r="A2783" s="3">
        <v>45820</v>
      </c>
      <c r="B2783">
        <v>45820</v>
      </c>
      <c r="C2783" t="s">
        <v>8861</v>
      </c>
      <c r="D2783" t="s">
        <v>66</v>
      </c>
      <c r="E2783" t="s">
        <v>124</v>
      </c>
      <c r="F2783" t="s">
        <v>164</v>
      </c>
      <c r="G2783" s="1">
        <v>1007</v>
      </c>
      <c r="H2783" s="1">
        <v>0</v>
      </c>
      <c r="I2783" s="1">
        <v>500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1507</v>
      </c>
      <c r="P2783" t="s">
        <v>8862</v>
      </c>
      <c r="Q2783" s="2">
        <v>244147</v>
      </c>
      <c r="R2783" t="s">
        <v>70</v>
      </c>
      <c r="S2783">
        <v>0</v>
      </c>
      <c r="T2783" t="s">
        <v>594</v>
      </c>
      <c r="U2783" t="s">
        <v>161</v>
      </c>
      <c r="V2783" s="1">
        <v>0</v>
      </c>
      <c r="W2783" s="1">
        <v>0</v>
      </c>
      <c r="X2783" s="1">
        <v>0</v>
      </c>
      <c r="AA2783" t="s">
        <v>58</v>
      </c>
      <c r="AB2783" s="1">
        <v>0</v>
      </c>
      <c r="AC2783" s="4">
        <f>IF(ISNUMBER(MATCH(AD2783, $AD$2:AD2782, 0)), INDEX($AC$2:AC2782, MATCH(AD2783, $AD$2:AD2782, 0)), MAX($AC$2:AC2782)+1)</f>
        <v>16</v>
      </c>
      <c r="AD2783" t="str">
        <f t="shared" si="132"/>
        <v>ลำพูน-พุทธมณฑลสาย 2</v>
      </c>
      <c r="AE2783" t="s">
        <v>73</v>
      </c>
      <c r="AF2783" s="1">
        <v>0</v>
      </c>
      <c r="AG2783" s="1">
        <v>0</v>
      </c>
      <c r="AH2783" s="1">
        <v>0</v>
      </c>
      <c r="AI2783" t="s">
        <v>8863</v>
      </c>
      <c r="AJ2783" s="1">
        <v>1</v>
      </c>
      <c r="AK2783" s="1">
        <v>720</v>
      </c>
      <c r="AL2783" s="1">
        <v>720</v>
      </c>
      <c r="AM2783" s="1">
        <v>1</v>
      </c>
      <c r="AN2783" s="1">
        <v>0</v>
      </c>
      <c r="AO2783" s="1">
        <v>0</v>
      </c>
      <c r="AP2783" s="1">
        <v>0</v>
      </c>
      <c r="AQ2783" s="1">
        <v>0</v>
      </c>
      <c r="AR2783" s="1">
        <v>1507</v>
      </c>
      <c r="AS2783" s="1">
        <v>3120.5457848458873</v>
      </c>
      <c r="AT2783" s="1">
        <f>Table1[[#This Row],[รวมต้นทุนค่าเดินทาง]]+Table1[[#This Row],[รวมต้นทุนค่าซ่อม]]+Table1[[#This Row],[รวมค่าเสื่อม]]</f>
        <v>7494.1268781711669</v>
      </c>
      <c r="AU2783" s="1">
        <f t="shared" si="130"/>
        <v>5163.6846887306729</v>
      </c>
      <c r="AV2783" s="1" t="str" cm="1">
        <f t="array" ref="AV2783">IF(AC2783&lt;4, "เก็บ", IF(OR(AT2783 &lt; PERCENTILE(IF($AC$2:$AC$5092=AC2783, $AT$2:$AT$5092), 0.25) - 1.5 * (PERCENTILE(IF($AC$2:$AC$5092=AC2783, $AT$2:$AT$5092), 0.75) - PERCENTILE(IF($AC$2:$AC$5092=AC2783, $AT$2:$AT$5092), 0.25)), AT2783 &gt; PERCENTILE(IF($AC$2:$AC$5092=AC2783, $AT$2:$AT$5092), 0.75) + 1.5 * (PERCENTILE(IF($AC$2:$AC$5092=AC2783, $AT$2:$AT$5092), 0.75) - PERCENTILE(IF($AC$2:$AC$5092=AC2783, $AT$2:$AT$5092), 0.25))), "ตัด", "เก็บ"))</f>
        <v>เก็บ</v>
      </c>
      <c r="AW2783" s="1">
        <f t="shared" si="131"/>
        <v>5163.6846887306729</v>
      </c>
      <c r="AX2783" s="1">
        <v>3458.2701410564205</v>
      </c>
      <c r="AY2783" s="1">
        <v>2866.5810933252797</v>
      </c>
    </row>
    <row r="2784" spans="1:51" x14ac:dyDescent="0.2">
      <c r="A2784" s="3">
        <v>45820</v>
      </c>
      <c r="B2784">
        <v>45820</v>
      </c>
      <c r="C2784" t="s">
        <v>8864</v>
      </c>
      <c r="D2784" t="s">
        <v>66</v>
      </c>
      <c r="E2784" t="s">
        <v>67</v>
      </c>
      <c r="F2784" t="s">
        <v>1790</v>
      </c>
      <c r="G2784" s="1">
        <v>0</v>
      </c>
      <c r="H2784" s="1">
        <v>0</v>
      </c>
      <c r="I2784" s="1">
        <v>500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500</v>
      </c>
      <c r="P2784" t="s">
        <v>8865</v>
      </c>
      <c r="Q2784" s="2">
        <v>244147</v>
      </c>
      <c r="R2784" t="s">
        <v>70</v>
      </c>
      <c r="S2784">
        <v>0</v>
      </c>
      <c r="T2784" t="s">
        <v>71</v>
      </c>
      <c r="U2784" t="s">
        <v>72</v>
      </c>
      <c r="V2784" s="1">
        <v>0</v>
      </c>
      <c r="W2784" s="1">
        <v>0</v>
      </c>
      <c r="X2784" s="1">
        <v>0</v>
      </c>
      <c r="AA2784" t="s">
        <v>58</v>
      </c>
      <c r="AB2784" s="1">
        <v>0</v>
      </c>
      <c r="AC2784" s="4">
        <f>IF(ISNUMBER(MATCH(AD2784, $AD$2:AD2783, 0)), INDEX($AC$2:AC2783, MATCH(AD2784, $AD$2:AD2783, 0)), MAX($AC$2:AC2783)+1)</f>
        <v>2</v>
      </c>
      <c r="AD2784" t="str">
        <f t="shared" si="132"/>
        <v>เชียงใหม่-พุทธมณฑลสาย 5</v>
      </c>
      <c r="AE2784" t="s">
        <v>73</v>
      </c>
      <c r="AF2784" s="1">
        <v>0</v>
      </c>
      <c r="AG2784" s="1">
        <v>0</v>
      </c>
      <c r="AH2784" s="1">
        <v>0</v>
      </c>
      <c r="AI2784" t="s">
        <v>8866</v>
      </c>
      <c r="AJ2784" s="1">
        <v>1</v>
      </c>
      <c r="AK2784" s="1">
        <v>720</v>
      </c>
      <c r="AL2784" s="1">
        <v>720</v>
      </c>
      <c r="AM2784" s="1">
        <v>1</v>
      </c>
      <c r="AN2784" s="1">
        <v>0</v>
      </c>
      <c r="AO2784" s="1">
        <v>0</v>
      </c>
      <c r="AP2784" s="1">
        <v>0</v>
      </c>
      <c r="AQ2784" s="1">
        <v>0</v>
      </c>
      <c r="AR2784" s="1">
        <v>500</v>
      </c>
      <c r="AS2784" s="1">
        <v>1096.1079723861681</v>
      </c>
      <c r="AT2784" s="1">
        <f>Table1[[#This Row],[รวมต้นทุนค่าเดินทาง]]+Table1[[#This Row],[รวมต้นทุนค่าซ่อม]]+Table1[[#This Row],[รวมค่าเสื่อม]]</f>
        <v>3594.517063295259</v>
      </c>
      <c r="AU2784" s="1">
        <f t="shared" si="130"/>
        <v>5026.5629662053279</v>
      </c>
      <c r="AV2784" s="1" t="str" cm="1">
        <f t="array" ref="AV2784">IF(AC2784&lt;4, "เก็บ", IF(OR(AT2784 &lt; PERCENTILE(IF($AC$2:$AC$5092=AC2784, $AT$2:$AT$5092), 0.25) - 1.5 * (PERCENTILE(IF($AC$2:$AC$5092=AC2784, $AT$2:$AT$5092), 0.75) - PERCENTILE(IF($AC$2:$AC$5092=AC2784, $AT$2:$AT$5092), 0.25)), AT2784 &gt; PERCENTILE(IF($AC$2:$AC$5092=AC2784, $AT$2:$AT$5092), 0.75) + 1.5 * (PERCENTILE(IF($AC$2:$AC$5092=AC2784, $AT$2:$AT$5092), 0.75) - PERCENTILE(IF($AC$2:$AC$5092=AC2784, $AT$2:$AT$5092), 0.25))), "ตัด", "เก็บ"))</f>
        <v>เก็บ</v>
      </c>
      <c r="AW2784" s="1">
        <f t="shared" si="131"/>
        <v>5026.5629662053279</v>
      </c>
      <c r="AX2784" s="1">
        <v>4064.5059139663294</v>
      </c>
      <c r="AY2784" s="1">
        <v>1998.409090909091</v>
      </c>
    </row>
    <row r="2785" spans="1:51" x14ac:dyDescent="0.2">
      <c r="A2785" s="3">
        <v>45820</v>
      </c>
      <c r="B2785">
        <v>45820</v>
      </c>
      <c r="C2785" t="s">
        <v>8867</v>
      </c>
      <c r="D2785" t="s">
        <v>66</v>
      </c>
      <c r="E2785" t="s">
        <v>129</v>
      </c>
      <c r="F2785" t="s">
        <v>683</v>
      </c>
      <c r="G2785" s="1">
        <v>0</v>
      </c>
      <c r="H2785" s="1">
        <v>0</v>
      </c>
      <c r="I2785" s="1">
        <v>400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>
        <v>400</v>
      </c>
      <c r="P2785" t="s">
        <v>8868</v>
      </c>
      <c r="Q2785" s="2">
        <v>244147</v>
      </c>
      <c r="R2785" t="s">
        <v>70</v>
      </c>
      <c r="S2785">
        <v>0</v>
      </c>
      <c r="T2785" t="s">
        <v>71</v>
      </c>
      <c r="U2785" t="s">
        <v>93</v>
      </c>
      <c r="V2785" s="1">
        <v>0</v>
      </c>
      <c r="W2785" s="1">
        <v>0</v>
      </c>
      <c r="X2785" s="1">
        <v>0</v>
      </c>
      <c r="AA2785" t="s">
        <v>58</v>
      </c>
      <c r="AB2785" s="1">
        <v>0</v>
      </c>
      <c r="AC2785" s="4">
        <f>IF(ISNUMBER(MATCH(AD2785, $AD$2:AD2784, 0)), INDEX($AC$2:AC2784, MATCH(AD2785, $AD$2:AD2784, 0)), MAX($AC$2:AC2784)+1)</f>
        <v>4</v>
      </c>
      <c r="AD2785" t="str">
        <f t="shared" si="132"/>
        <v>เชียงใหม่-ตลาดไท</v>
      </c>
      <c r="AE2785" t="s">
        <v>73</v>
      </c>
      <c r="AF2785" s="1">
        <v>0</v>
      </c>
      <c r="AG2785" s="1">
        <v>0</v>
      </c>
      <c r="AH2785" s="1">
        <v>0</v>
      </c>
      <c r="AI2785" t="s">
        <v>8869</v>
      </c>
      <c r="AJ2785" s="1">
        <v>1</v>
      </c>
      <c r="AK2785" s="1">
        <v>720</v>
      </c>
      <c r="AL2785" s="1">
        <v>720</v>
      </c>
      <c r="AM2785" s="1">
        <v>1</v>
      </c>
      <c r="AN2785" s="1">
        <v>0</v>
      </c>
      <c r="AO2785" s="1">
        <v>0</v>
      </c>
      <c r="AP2785" s="1">
        <v>0</v>
      </c>
      <c r="AQ2785" s="1">
        <v>0</v>
      </c>
      <c r="AR2785" s="1">
        <v>400</v>
      </c>
      <c r="AS2785" s="1">
        <v>2847.9965821199366</v>
      </c>
      <c r="AT2785" s="1">
        <f>Table1[[#This Row],[รวมต้นทุนค่าเดินทาง]]+Table1[[#This Row],[รวมต้นทุนค่าซ่อม]]+Table1[[#This Row],[รวมค่าเสื่อม]]</f>
        <v>4882.3773523652544</v>
      </c>
      <c r="AU2785" s="1">
        <f t="shared" si="130"/>
        <v>4256.109283997258</v>
      </c>
      <c r="AV2785" s="1" t="str" cm="1">
        <f t="array" ref="AV2785">IF(AC2785&lt;4, "เก็บ", IF(OR(AT2785 &lt; PERCENTILE(IF($AC$2:$AC$5092=AC2785, $AT$2:$AT$5092), 0.25) - 1.5 * (PERCENTILE(IF($AC$2:$AC$5092=AC2785, $AT$2:$AT$5092), 0.75) - PERCENTILE(IF($AC$2:$AC$5092=AC2785, $AT$2:$AT$5092), 0.25)), AT2785 &gt; PERCENTILE(IF($AC$2:$AC$5092=AC2785, $AT$2:$AT$5092), 0.75) + 1.5 * (PERCENTILE(IF($AC$2:$AC$5092=AC2785, $AT$2:$AT$5092), 0.75) - PERCENTILE(IF($AC$2:$AC$5092=AC2785, $AT$2:$AT$5092), 0.25))), "ตัด", "เก็บ"))</f>
        <v>เก็บ</v>
      </c>
      <c r="AW2785" s="1">
        <f t="shared" si="131"/>
        <v>3807.0727671795808</v>
      </c>
      <c r="AX2785" s="1">
        <v>2335.0230876608157</v>
      </c>
      <c r="AY2785" s="1">
        <v>1634.3807702453178</v>
      </c>
    </row>
    <row r="2786" spans="1:51" x14ac:dyDescent="0.2">
      <c r="A2786" s="3">
        <v>45820</v>
      </c>
      <c r="B2786">
        <v>45820</v>
      </c>
      <c r="C2786" t="s">
        <v>8870</v>
      </c>
      <c r="D2786" t="s">
        <v>51</v>
      </c>
      <c r="E2786" t="s">
        <v>61</v>
      </c>
      <c r="F2786" t="s">
        <v>1217</v>
      </c>
      <c r="G2786" s="1">
        <v>2700</v>
      </c>
      <c r="H2786" s="1">
        <v>4393</v>
      </c>
      <c r="I2786" s="1">
        <v>1900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4600</v>
      </c>
      <c r="P2786" t="s">
        <v>8871</v>
      </c>
      <c r="Q2786" s="2">
        <v>244147</v>
      </c>
      <c r="R2786" t="s">
        <v>55</v>
      </c>
      <c r="S2786">
        <v>0</v>
      </c>
      <c r="T2786" t="s">
        <v>56</v>
      </c>
      <c r="U2786" t="s">
        <v>57</v>
      </c>
      <c r="V2786" s="1">
        <v>2500</v>
      </c>
      <c r="W2786" s="1">
        <v>0</v>
      </c>
      <c r="X2786" s="1">
        <v>0</v>
      </c>
      <c r="AA2786" t="s">
        <v>58</v>
      </c>
      <c r="AB2786" s="1">
        <v>0</v>
      </c>
      <c r="AC2786" s="4">
        <f>IF(ISNUMBER(MATCH(AD2786, $AD$2:AD2785, 0)), INDEX($AC$2:AC2785, MATCH(AD2786, $AD$2:AD2785, 0)), MAX($AC$2:AC2785)+1)</f>
        <v>1</v>
      </c>
      <c r="AD2786" t="str">
        <f t="shared" si="132"/>
        <v>ท่าลี่-กองลอย</v>
      </c>
      <c r="AE2786" t="s">
        <v>55</v>
      </c>
      <c r="AF2786" s="1">
        <v>0</v>
      </c>
      <c r="AG2786" s="1">
        <v>0</v>
      </c>
      <c r="AH2786" s="1">
        <v>0</v>
      </c>
      <c r="AI2786" t="s">
        <v>8872</v>
      </c>
      <c r="AJ2786" s="1">
        <v>1</v>
      </c>
      <c r="AK2786" s="1">
        <v>0</v>
      </c>
      <c r="AL2786" s="1">
        <v>0</v>
      </c>
      <c r="AM2786" s="1">
        <v>0</v>
      </c>
      <c r="AN2786" s="1">
        <v>0</v>
      </c>
      <c r="AO2786" s="1">
        <v>0</v>
      </c>
      <c r="AP2786" s="1">
        <v>0</v>
      </c>
      <c r="AQ2786" s="1">
        <v>0</v>
      </c>
      <c r="AR2786" s="1">
        <v>11493</v>
      </c>
      <c r="AS2786" s="1">
        <v>23.345454545454547</v>
      </c>
      <c r="AT2786" s="1">
        <f>Table1[[#This Row],[รวมต้นทุนค่าเดินทาง]]+Table1[[#This Row],[รวมต้นทุนค่าซ่อม]]+Table1[[#This Row],[รวมค่าเสื่อม]]</f>
        <v>13469.470454545455</v>
      </c>
      <c r="AU2786" s="1">
        <f t="shared" si="130"/>
        <v>13953.293816562818</v>
      </c>
      <c r="AV2786" s="1" t="str" cm="1">
        <f t="array" ref="AV2786">IF(AC2786&lt;4, "เก็บ", IF(OR(AT2786 &lt; PERCENTILE(IF($AC$2:$AC$5092=AC2786, $AT$2:$AT$5092), 0.25) - 1.5 * (PERCENTILE(IF($AC$2:$AC$5092=AC2786, $AT$2:$AT$5092), 0.75) - PERCENTILE(IF($AC$2:$AC$5092=AC2786, $AT$2:$AT$5092), 0.25)), AT2786 &gt; PERCENTILE(IF($AC$2:$AC$5092=AC2786, $AT$2:$AT$5092), 0.75) + 1.5 * (PERCENTILE(IF($AC$2:$AC$5092=AC2786, $AT$2:$AT$5092), 0.75) - PERCENTILE(IF($AC$2:$AC$5092=AC2786, $AT$2:$AT$5092), 0.25))), "ตัด", "เก็บ"))</f>
        <v>เก็บ</v>
      </c>
      <c r="AW2786" s="1">
        <f t="shared" si="131"/>
        <v>13953.293816562818</v>
      </c>
      <c r="AX2786" s="1">
        <v>14426.372718098486</v>
      </c>
      <c r="AY2786" s="1">
        <v>1953.125</v>
      </c>
    </row>
    <row r="2787" spans="1:51" x14ac:dyDescent="0.2">
      <c r="A2787" s="3">
        <v>45820</v>
      </c>
      <c r="B2787">
        <v>45820</v>
      </c>
      <c r="C2787" t="s">
        <v>8873</v>
      </c>
      <c r="D2787" t="s">
        <v>66</v>
      </c>
      <c r="E2787" t="s">
        <v>184</v>
      </c>
      <c r="F2787" t="s">
        <v>1384</v>
      </c>
      <c r="G2787" s="1">
        <v>2000</v>
      </c>
      <c r="H2787" s="1">
        <v>5825</v>
      </c>
      <c r="I2787" s="1">
        <v>1300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>
        <v>3300</v>
      </c>
      <c r="P2787" t="s">
        <v>8874</v>
      </c>
      <c r="Q2787" s="2">
        <v>244147</v>
      </c>
      <c r="R2787" t="s">
        <v>55</v>
      </c>
      <c r="S2787">
        <v>0</v>
      </c>
      <c r="T2787" t="s">
        <v>56</v>
      </c>
      <c r="U2787" t="s">
        <v>57</v>
      </c>
      <c r="V2787" s="1">
        <v>3896</v>
      </c>
      <c r="W2787" s="1">
        <v>975</v>
      </c>
      <c r="X2787" s="1">
        <v>0</v>
      </c>
      <c r="Y2787" t="s">
        <v>56</v>
      </c>
      <c r="Z2787" t="s">
        <v>57</v>
      </c>
      <c r="AA2787" t="s">
        <v>58</v>
      </c>
      <c r="AB2787" s="1">
        <v>0</v>
      </c>
      <c r="AC2787" s="4">
        <f>IF(ISNUMBER(MATCH(AD2787, $AD$2:AD2786, 0)), INDEX($AC$2:AC2786, MATCH(AD2787, $AD$2:AD2786, 0)), MAX($AC$2:AC2786)+1)</f>
        <v>1</v>
      </c>
      <c r="AD2787" t="str">
        <f t="shared" si="132"/>
        <v>ท่าลี่-กองลอย</v>
      </c>
      <c r="AE2787" t="s">
        <v>55</v>
      </c>
      <c r="AF2787" s="1">
        <v>0</v>
      </c>
      <c r="AG2787" s="1">
        <v>0</v>
      </c>
      <c r="AH2787" s="1">
        <v>0</v>
      </c>
      <c r="AI2787" t="s">
        <v>8875</v>
      </c>
      <c r="AJ2787" s="1">
        <v>1</v>
      </c>
      <c r="AK2787" s="1">
        <v>0</v>
      </c>
      <c r="AL2787" s="1">
        <v>0</v>
      </c>
      <c r="AM2787" s="1">
        <v>0</v>
      </c>
      <c r="AN2787" s="1">
        <v>0</v>
      </c>
      <c r="AO2787" s="1">
        <v>0</v>
      </c>
      <c r="AP2787" s="1">
        <v>0</v>
      </c>
      <c r="AQ2787" s="1">
        <v>0</v>
      </c>
      <c r="AR2787" s="1">
        <v>13996</v>
      </c>
      <c r="AS2787" s="1">
        <v>2424.391555555555</v>
      </c>
      <c r="AT2787" s="1">
        <f>Table1[[#This Row],[รวมต้นทุนค่าเดินทาง]]+Table1[[#This Row],[รวมต้นทุนค่าซ่อม]]+Table1[[#This Row],[รวมค่าเสื่อม]]</f>
        <v>17738.750930555554</v>
      </c>
      <c r="AU2787" s="1">
        <f t="shared" si="130"/>
        <v>13953.293816562818</v>
      </c>
      <c r="AV2787" s="1" t="str" cm="1">
        <f t="array" ref="AV2787">IF(AC2787&lt;4, "เก็บ", IF(OR(AT2787 &lt; PERCENTILE(IF($AC$2:$AC$5092=AC2787, $AT$2:$AT$5092), 0.25) - 1.5 * (PERCENTILE(IF($AC$2:$AC$5092=AC2787, $AT$2:$AT$5092), 0.75) - PERCENTILE(IF($AC$2:$AC$5092=AC2787, $AT$2:$AT$5092), 0.25)), AT2787 &gt; PERCENTILE(IF($AC$2:$AC$5092=AC2787, $AT$2:$AT$5092), 0.75) + 1.5 * (PERCENTILE(IF($AC$2:$AC$5092=AC2787, $AT$2:$AT$5092), 0.75) - PERCENTILE(IF($AC$2:$AC$5092=AC2787, $AT$2:$AT$5092), 0.25))), "ตัด", "เก็บ"))</f>
        <v>เก็บ</v>
      </c>
      <c r="AW2787" s="1">
        <f t="shared" si="131"/>
        <v>13953.293816562818</v>
      </c>
      <c r="AX2787" s="1">
        <v>14426.372718098486</v>
      </c>
      <c r="AY2787" s="1">
        <v>1318.359375</v>
      </c>
    </row>
    <row r="2788" spans="1:51" x14ac:dyDescent="0.2">
      <c r="A2788" s="3">
        <v>45820</v>
      </c>
      <c r="B2788">
        <v>45820</v>
      </c>
      <c r="C2788" t="s">
        <v>8876</v>
      </c>
      <c r="D2788" t="s">
        <v>66</v>
      </c>
      <c r="E2788" t="s">
        <v>84</v>
      </c>
      <c r="F2788" t="s">
        <v>415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747</v>
      </c>
      <c r="O2788" s="1">
        <v>747</v>
      </c>
      <c r="P2788" t="s">
        <v>8877</v>
      </c>
      <c r="Q2788" s="2">
        <v>244147</v>
      </c>
      <c r="R2788" t="s">
        <v>55</v>
      </c>
      <c r="S2788">
        <v>0</v>
      </c>
      <c r="T2788" t="s">
        <v>87</v>
      </c>
      <c r="U2788" t="s">
        <v>71</v>
      </c>
      <c r="V2788" s="1">
        <v>0</v>
      </c>
      <c r="W2788" s="1">
        <v>649</v>
      </c>
      <c r="X2788" s="1">
        <v>0</v>
      </c>
      <c r="Y2788" t="s">
        <v>108</v>
      </c>
      <c r="Z2788" t="s">
        <v>71</v>
      </c>
      <c r="AA2788" t="s">
        <v>764</v>
      </c>
      <c r="AB2788" s="1">
        <v>0</v>
      </c>
      <c r="AC2788" s="4">
        <f>IF(ISNUMBER(MATCH(AD2788, $AD$2:AD2787, 0)), INDEX($AC$2:AC2787, MATCH(AD2788, $AD$2:AD2787, 0)), MAX($AC$2:AC2787)+1)</f>
        <v>6</v>
      </c>
      <c r="AD2788" t="str">
        <f t="shared" si="132"/>
        <v>เชียงราย-เชียงใหม่</v>
      </c>
      <c r="AE2788" t="s">
        <v>55</v>
      </c>
      <c r="AF2788" s="1">
        <v>0</v>
      </c>
      <c r="AG2788" s="1">
        <v>0</v>
      </c>
      <c r="AH2788" s="1">
        <v>0</v>
      </c>
      <c r="AI2788" t="s">
        <v>8878</v>
      </c>
      <c r="AJ2788" s="1">
        <v>1</v>
      </c>
      <c r="AK2788" s="1">
        <v>0</v>
      </c>
      <c r="AL2788" s="1">
        <v>0</v>
      </c>
      <c r="AM2788" s="1">
        <v>0</v>
      </c>
      <c r="AN2788" s="1">
        <v>0</v>
      </c>
      <c r="AO2788" s="1">
        <v>0</v>
      </c>
      <c r="AP2788" s="1">
        <v>0</v>
      </c>
      <c r="AQ2788" s="1">
        <v>0</v>
      </c>
      <c r="AR2788" s="1">
        <v>1396</v>
      </c>
      <c r="AS2788" s="1">
        <v>1206.724362745098</v>
      </c>
      <c r="AT2788" s="1">
        <f>Table1[[#This Row],[รวมต้นทุนค่าเดินทาง]]+Table1[[#This Row],[รวมต้นทุนค่าซ่อม]]+Table1[[#This Row],[รวมค่าเสื่อม]]</f>
        <v>4150.8895003597772</v>
      </c>
      <c r="AU2788" s="1">
        <f t="shared" si="130"/>
        <v>4428.3346813776061</v>
      </c>
      <c r="AV2788" s="1" t="str" cm="1">
        <f t="array" ref="AV2788">IF(AC2788&lt;4, "เก็บ", IF(OR(AT2788 &lt; PERCENTILE(IF($AC$2:$AC$5092=AC2788, $AT$2:$AT$5092), 0.25) - 1.5 * (PERCENTILE(IF($AC$2:$AC$5092=AC2788, $AT$2:$AT$5092), 0.75) - PERCENTILE(IF($AC$2:$AC$5092=AC2788, $AT$2:$AT$5092), 0.25)), AT2788 &gt; PERCENTILE(IF($AC$2:$AC$5092=AC2788, $AT$2:$AT$5092), 0.75) + 1.5 * (PERCENTILE(IF($AC$2:$AC$5092=AC2788, $AT$2:$AT$5092), 0.75) - PERCENTILE(IF($AC$2:$AC$5092=AC2788, $AT$2:$AT$5092), 0.25))), "ตัด", "เก็บ"))</f>
        <v>เก็บ</v>
      </c>
      <c r="AW2788" s="1">
        <f t="shared" si="131"/>
        <v>3873.7679454274344</v>
      </c>
      <c r="AX2788" s="1">
        <v>2781.4385174989698</v>
      </c>
      <c r="AY2788" s="1">
        <v>1548.165137614679</v>
      </c>
    </row>
    <row r="2789" spans="1:51" x14ac:dyDescent="0.2">
      <c r="A2789" s="3">
        <v>45821</v>
      </c>
      <c r="B2789">
        <v>45821</v>
      </c>
      <c r="C2789" t="s">
        <v>8879</v>
      </c>
      <c r="D2789" t="s">
        <v>51</v>
      </c>
      <c r="E2789" t="s">
        <v>61</v>
      </c>
      <c r="F2789" t="s">
        <v>299</v>
      </c>
      <c r="G2789" s="1">
        <v>2700</v>
      </c>
      <c r="H2789" s="1">
        <v>4393</v>
      </c>
      <c r="I2789" s="1">
        <v>1900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4600</v>
      </c>
      <c r="P2789" t="s">
        <v>8880</v>
      </c>
      <c r="Q2789" s="2">
        <v>244149</v>
      </c>
      <c r="R2789" t="s">
        <v>55</v>
      </c>
      <c r="S2789">
        <v>0</v>
      </c>
      <c r="T2789" t="s">
        <v>71</v>
      </c>
      <c r="U2789" t="s">
        <v>57</v>
      </c>
      <c r="V2789" s="1">
        <v>2500</v>
      </c>
      <c r="W2789" s="1">
        <v>0</v>
      </c>
      <c r="X2789" s="1">
        <v>0</v>
      </c>
      <c r="AA2789" t="s">
        <v>58</v>
      </c>
      <c r="AB2789" s="1">
        <v>0</v>
      </c>
      <c r="AC2789" s="4">
        <f>IF(ISNUMBER(MATCH(AD2789, $AD$2:AD2788, 0)), INDEX($AC$2:AC2788, MATCH(AD2789, $AD$2:AD2788, 0)), MAX($AC$2:AC2788)+1)</f>
        <v>10</v>
      </c>
      <c r="AD2789" t="str">
        <f t="shared" si="132"/>
        <v>เชียงใหม่-กองลอย</v>
      </c>
      <c r="AE2789" t="s">
        <v>55</v>
      </c>
      <c r="AF2789" s="1">
        <v>0</v>
      </c>
      <c r="AG2789" s="1">
        <v>0</v>
      </c>
      <c r="AH2789" s="1">
        <v>0</v>
      </c>
      <c r="AI2789" t="s">
        <v>8881</v>
      </c>
      <c r="AJ2789" s="1">
        <v>1</v>
      </c>
      <c r="AK2789" s="1">
        <v>0</v>
      </c>
      <c r="AL2789" s="1">
        <v>0</v>
      </c>
      <c r="AM2789" s="1">
        <v>0</v>
      </c>
      <c r="AN2789" s="1">
        <v>0</v>
      </c>
      <c r="AO2789" s="1">
        <v>0</v>
      </c>
      <c r="AP2789" s="1">
        <v>0</v>
      </c>
      <c r="AQ2789" s="1">
        <v>0</v>
      </c>
      <c r="AR2789" s="1">
        <v>11493</v>
      </c>
      <c r="AS2789" s="1">
        <v>27.802314049586776</v>
      </c>
      <c r="AT2789" s="1">
        <f>Table1[[#This Row],[รวมต้นทุนค่าเดินทาง]]+Table1[[#This Row],[รวมต้นทุนค่าซ่อม]]+Table1[[#This Row],[รวมค่าเสื่อม]]</f>
        <v>13826.130182902045</v>
      </c>
      <c r="AU2789" s="1">
        <f t="shared" si="130"/>
        <v>14957.32855761775</v>
      </c>
      <c r="AV2789" s="1" t="str" cm="1">
        <f t="array" ref="AV2789">IF(AC2789&lt;4, "เก็บ", IF(OR(AT2789 &lt; PERCENTILE(IF($AC$2:$AC$5092=AC2789, $AT$2:$AT$5092), 0.25) - 1.5 * (PERCENTILE(IF($AC$2:$AC$5092=AC2789, $AT$2:$AT$5092), 0.75) - PERCENTILE(IF($AC$2:$AC$5092=AC2789, $AT$2:$AT$5092), 0.25)), AT2789 &gt; PERCENTILE(IF($AC$2:$AC$5092=AC2789, $AT$2:$AT$5092), 0.75) + 1.5 * (PERCENTILE(IF($AC$2:$AC$5092=AC2789, $AT$2:$AT$5092), 0.75) - PERCENTILE(IF($AC$2:$AC$5092=AC2789, $AT$2:$AT$5092), 0.25))), "ตัด", "เก็บ"))</f>
        <v>เก็บ</v>
      </c>
      <c r="AW2789" s="1">
        <f t="shared" si="131"/>
        <v>14419.089162907676</v>
      </c>
      <c r="AX2789" s="1">
        <v>15077.196593123563</v>
      </c>
      <c r="AY2789" s="1">
        <v>2305.3278688524592</v>
      </c>
    </row>
    <row r="2790" spans="1:51" x14ac:dyDescent="0.2">
      <c r="A2790" s="3">
        <v>45821</v>
      </c>
      <c r="B2790">
        <v>45821</v>
      </c>
      <c r="C2790" t="s">
        <v>8882</v>
      </c>
      <c r="D2790" t="s">
        <v>66</v>
      </c>
      <c r="E2790" t="s">
        <v>184</v>
      </c>
      <c r="F2790" t="s">
        <v>1072</v>
      </c>
      <c r="G2790" s="1">
        <v>2000</v>
      </c>
      <c r="H2790" s="1">
        <v>5273</v>
      </c>
      <c r="I2790" s="1">
        <v>1300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>
        <v>3300</v>
      </c>
      <c r="P2790" t="s">
        <v>8883</v>
      </c>
      <c r="Q2790" s="2">
        <v>244149</v>
      </c>
      <c r="R2790" t="s">
        <v>55</v>
      </c>
      <c r="S2790">
        <v>0</v>
      </c>
      <c r="T2790" t="s">
        <v>71</v>
      </c>
      <c r="U2790" t="s">
        <v>57</v>
      </c>
      <c r="V2790" s="1">
        <v>3896</v>
      </c>
      <c r="W2790" s="1">
        <v>1355</v>
      </c>
      <c r="X2790" s="1">
        <v>0</v>
      </c>
      <c r="Y2790" t="s">
        <v>71</v>
      </c>
      <c r="Z2790" t="s">
        <v>57</v>
      </c>
      <c r="AA2790" t="s">
        <v>58</v>
      </c>
      <c r="AB2790" s="1">
        <v>0</v>
      </c>
      <c r="AC2790" s="4">
        <f>IF(ISNUMBER(MATCH(AD2790, $AD$2:AD2789, 0)), INDEX($AC$2:AC2789, MATCH(AD2790, $AD$2:AD2789, 0)), MAX($AC$2:AC2789)+1)</f>
        <v>10</v>
      </c>
      <c r="AD2790" t="str">
        <f t="shared" si="132"/>
        <v>เชียงใหม่-กองลอย</v>
      </c>
      <c r="AE2790" t="s">
        <v>55</v>
      </c>
      <c r="AF2790" s="1">
        <v>0</v>
      </c>
      <c r="AG2790" s="1">
        <v>0</v>
      </c>
      <c r="AH2790" s="1">
        <v>1266</v>
      </c>
      <c r="AI2790" t="s">
        <v>8884</v>
      </c>
      <c r="AJ2790" s="1">
        <v>1</v>
      </c>
      <c r="AK2790" s="1">
        <v>0</v>
      </c>
      <c r="AL2790" s="1">
        <v>0</v>
      </c>
      <c r="AM2790" s="1">
        <v>0</v>
      </c>
      <c r="AN2790" s="1">
        <v>0</v>
      </c>
      <c r="AO2790" s="1">
        <v>0</v>
      </c>
      <c r="AP2790" s="1">
        <v>0</v>
      </c>
      <c r="AQ2790" s="1">
        <v>0</v>
      </c>
      <c r="AR2790" s="1">
        <v>15090</v>
      </c>
      <c r="AS2790" s="1">
        <v>701.05773148148148</v>
      </c>
      <c r="AT2790" s="1">
        <f>Table1[[#This Row],[รวมต้นทุนค่าเดินทาง]]+Table1[[#This Row],[รวมต้นทุนค่าซ่อม]]+Table1[[#This Row],[รวมค่าเสื่อม]]</f>
        <v>17151.944828255677</v>
      </c>
      <c r="AU2790" s="1">
        <f t="shared" si="130"/>
        <v>14957.32855761775</v>
      </c>
      <c r="AV2790" s="1" t="str" cm="1">
        <f t="array" ref="AV2790">IF(AC2790&lt;4, "เก็บ", IF(OR(AT2790 &lt; PERCENTILE(IF($AC$2:$AC$5092=AC2790, $AT$2:$AT$5092), 0.25) - 1.5 * (PERCENTILE(IF($AC$2:$AC$5092=AC2790, $AT$2:$AT$5092), 0.75) - PERCENTILE(IF($AC$2:$AC$5092=AC2790, $AT$2:$AT$5092), 0.25)), AT2790 &gt; PERCENTILE(IF($AC$2:$AC$5092=AC2790, $AT$2:$AT$5092), 0.75) + 1.5 * (PERCENTILE(IF($AC$2:$AC$5092=AC2790, $AT$2:$AT$5092), 0.75) - PERCENTILE(IF($AC$2:$AC$5092=AC2790, $AT$2:$AT$5092), 0.25))), "ตัด", "เก็บ"))</f>
        <v>เก็บ</v>
      </c>
      <c r="AW2790" s="1">
        <f t="shared" si="131"/>
        <v>14419.089162907676</v>
      </c>
      <c r="AX2790" s="1">
        <v>15077.196593123563</v>
      </c>
      <c r="AY2790" s="1">
        <v>1360.8870967741937</v>
      </c>
    </row>
    <row r="2791" spans="1:51" x14ac:dyDescent="0.2">
      <c r="A2791" s="3">
        <v>45821</v>
      </c>
      <c r="B2791">
        <v>45821</v>
      </c>
      <c r="C2791" t="s">
        <v>8885</v>
      </c>
      <c r="D2791" t="s">
        <v>66</v>
      </c>
      <c r="E2791" t="s">
        <v>67</v>
      </c>
      <c r="F2791" t="s">
        <v>539</v>
      </c>
      <c r="G2791" s="1">
        <v>0</v>
      </c>
      <c r="H2791" s="1">
        <v>0</v>
      </c>
      <c r="I2791" s="1">
        <v>400</v>
      </c>
      <c r="J2791" s="1">
        <v>0</v>
      </c>
      <c r="K2791" s="1">
        <v>0</v>
      </c>
      <c r="L2791" s="1">
        <v>0</v>
      </c>
      <c r="M2791" s="1">
        <v>0</v>
      </c>
      <c r="N2791" s="1">
        <v>0</v>
      </c>
      <c r="O2791" s="1">
        <v>400</v>
      </c>
      <c r="P2791" t="s">
        <v>8886</v>
      </c>
      <c r="Q2791" s="2">
        <v>244148</v>
      </c>
      <c r="R2791" t="s">
        <v>70</v>
      </c>
      <c r="S2791">
        <v>0</v>
      </c>
      <c r="T2791" t="s">
        <v>254</v>
      </c>
      <c r="U2791" t="s">
        <v>161</v>
      </c>
      <c r="V2791" s="1">
        <v>0</v>
      </c>
      <c r="W2791" s="1">
        <v>0</v>
      </c>
      <c r="X2791" s="1">
        <v>0</v>
      </c>
      <c r="AA2791" t="s">
        <v>58</v>
      </c>
      <c r="AB2791" s="1">
        <v>0</v>
      </c>
      <c r="AC2791" s="4">
        <f>IF(ISNUMBER(MATCH(AD2791, $AD$2:AD2790, 0)), INDEX($AC$2:AC2790, MATCH(AD2791, $AD$2:AD2790, 0)), MAX($AC$2:AC2790)+1)</f>
        <v>11</v>
      </c>
      <c r="AD2791" t="str">
        <f t="shared" si="132"/>
        <v>ลำปาง-พุทธมณฑลสาย 2</v>
      </c>
      <c r="AE2791" t="s">
        <v>73</v>
      </c>
      <c r="AF2791" s="1">
        <v>0</v>
      </c>
      <c r="AG2791" s="1">
        <v>0</v>
      </c>
      <c r="AH2791" s="1">
        <v>0</v>
      </c>
      <c r="AI2791" t="s">
        <v>8887</v>
      </c>
      <c r="AJ2791" s="1">
        <v>1</v>
      </c>
      <c r="AK2791" s="1">
        <v>720</v>
      </c>
      <c r="AL2791" s="1">
        <v>720</v>
      </c>
      <c r="AM2791" s="1">
        <v>1</v>
      </c>
      <c r="AN2791" s="1">
        <v>0</v>
      </c>
      <c r="AO2791" s="1">
        <v>0</v>
      </c>
      <c r="AP2791" s="1">
        <v>0</v>
      </c>
      <c r="AQ2791" s="1">
        <v>0</v>
      </c>
      <c r="AR2791" s="1">
        <v>400</v>
      </c>
      <c r="AS2791" s="1">
        <v>1770.5884699524117</v>
      </c>
      <c r="AT2791" s="1">
        <f>Table1[[#This Row],[รวมต้นทุนค่าเดินทาง]]+Table1[[#This Row],[รวมต้นทุนค่าซ่อม]]+Table1[[#This Row],[รวมค่าเสื่อม]]</f>
        <v>7595.7933879851989</v>
      </c>
      <c r="AU2791" s="1">
        <f t="shared" si="130"/>
        <v>4930.4097489270907</v>
      </c>
      <c r="AV2791" s="1" t="str" cm="1">
        <f t="array" ref="AV2791">IF(AC2791&lt;4, "เก็บ", IF(OR(AT2791 &lt; PERCENTILE(IF($AC$2:$AC$5092=AC2791, $AT$2:$AT$5092), 0.25) - 1.5 * (PERCENTILE(IF($AC$2:$AC$5092=AC2791, $AT$2:$AT$5092), 0.75) - PERCENTILE(IF($AC$2:$AC$5092=AC2791, $AT$2:$AT$5092), 0.25)), AT2791 &gt; PERCENTILE(IF($AC$2:$AC$5092=AC2791, $AT$2:$AT$5092), 0.75) + 1.5 * (PERCENTILE(IF($AC$2:$AC$5092=AC2791, $AT$2:$AT$5092), 0.75) - PERCENTILE(IF($AC$2:$AC$5092=AC2791, $AT$2:$AT$5092), 0.25))), "ตัด", "เก็บ"))</f>
        <v>เก็บ</v>
      </c>
      <c r="AW2791" s="1">
        <f t="shared" si="131"/>
        <v>4496.4734610911819</v>
      </c>
      <c r="AX2791" s="1">
        <v>2927.9145864762854</v>
      </c>
      <c r="AY2791" s="1">
        <v>5425.2049180327867</v>
      </c>
    </row>
    <row r="2792" spans="1:51" x14ac:dyDescent="0.2">
      <c r="A2792" s="3">
        <v>45821</v>
      </c>
      <c r="B2792">
        <v>45821</v>
      </c>
      <c r="C2792" t="s">
        <v>8888</v>
      </c>
      <c r="D2792" t="s">
        <v>66</v>
      </c>
      <c r="E2792" t="s">
        <v>67</v>
      </c>
      <c r="F2792" t="s">
        <v>273</v>
      </c>
      <c r="G2792" s="1">
        <v>0</v>
      </c>
      <c r="H2792" s="1">
        <v>844</v>
      </c>
      <c r="I2792" s="1">
        <v>400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400</v>
      </c>
      <c r="P2792" t="s">
        <v>8889</v>
      </c>
      <c r="Q2792" s="2">
        <v>244148</v>
      </c>
      <c r="R2792" t="s">
        <v>70</v>
      </c>
      <c r="S2792">
        <v>0</v>
      </c>
      <c r="T2792" t="s">
        <v>254</v>
      </c>
      <c r="U2792" t="s">
        <v>93</v>
      </c>
      <c r="V2792" s="1">
        <v>0</v>
      </c>
      <c r="W2792" s="1">
        <v>0</v>
      </c>
      <c r="X2792" s="1">
        <v>0</v>
      </c>
      <c r="AA2792" t="s">
        <v>58</v>
      </c>
      <c r="AB2792" s="1">
        <v>0</v>
      </c>
      <c r="AC2792" s="4">
        <f>IF(ISNUMBER(MATCH(AD2792, $AD$2:AD2791, 0)), INDEX($AC$2:AC2791, MATCH(AD2792, $AD$2:AD2791, 0)), MAX($AC$2:AC2791)+1)</f>
        <v>14</v>
      </c>
      <c r="AD2792" t="str">
        <f t="shared" si="132"/>
        <v>ลำปาง-ตลาดไท</v>
      </c>
      <c r="AE2792" t="s">
        <v>73</v>
      </c>
      <c r="AF2792" s="1">
        <v>0</v>
      </c>
      <c r="AG2792" s="1">
        <v>0</v>
      </c>
      <c r="AH2792" s="1">
        <v>0</v>
      </c>
      <c r="AI2792" t="s">
        <v>8890</v>
      </c>
      <c r="AJ2792" s="1">
        <v>1</v>
      </c>
      <c r="AK2792" s="1">
        <v>620</v>
      </c>
      <c r="AL2792" s="1">
        <v>620</v>
      </c>
      <c r="AM2792" s="1">
        <v>1</v>
      </c>
      <c r="AN2792" s="1">
        <v>0</v>
      </c>
      <c r="AO2792" s="1">
        <v>0</v>
      </c>
      <c r="AP2792" s="1">
        <v>0</v>
      </c>
      <c r="AQ2792" s="1">
        <v>0</v>
      </c>
      <c r="AR2792" s="1">
        <v>1244</v>
      </c>
      <c r="AS2792" s="1">
        <v>5256.5552484087739</v>
      </c>
      <c r="AT2792" s="1">
        <f>Table1[[#This Row],[รวมต้นทุนค่าเดินทาง]]+Table1[[#This Row],[รวมต้นทุนค่าซ่อม]]+Table1[[#This Row],[รวมค่าเสื่อม]]</f>
        <v>8404.9760699157632</v>
      </c>
      <c r="AU2792" s="1" t="e">
        <f t="shared" si="130"/>
        <v>#N/A</v>
      </c>
      <c r="AV2792" s="1" t="e" cm="1">
        <f t="array" ref="AV2792">IF(AC2792&lt;4, "เก็บ", IF(OR(AT2792 &lt; PERCENTILE(IF($AC$2:$AC$5092=AC2792, $AT$2:$AT$5092), 0.25) - 1.5 * (PERCENTILE(IF($AC$2:$AC$5092=AC2792, $AT$2:$AT$5092), 0.75) - PERCENTILE(IF($AC$2:$AC$5092=AC2792, $AT$2:$AT$5092), 0.25)), AT2792 &gt; PERCENTILE(IF($AC$2:$AC$5092=AC2792, $AT$2:$AT$5092), 0.75) + 1.5 * (PERCENTILE(IF($AC$2:$AC$5092=AC2792, $AT$2:$AT$5092), 0.75) - PERCENTILE(IF($AC$2:$AC$5092=AC2792, $AT$2:$AT$5092), 0.25))), "ตัด", "เก็บ"))</f>
        <v>#N/A</v>
      </c>
      <c r="AW2792" s="1" t="e">
        <f t="shared" si="131"/>
        <v>#DIV/0!</v>
      </c>
      <c r="AX2792" s="1">
        <v>2411.9362516169685</v>
      </c>
      <c r="AY2792" s="1">
        <v>1904.4208215069889</v>
      </c>
    </row>
    <row r="2793" spans="1:51" x14ac:dyDescent="0.2">
      <c r="A2793" s="3">
        <v>45821</v>
      </c>
      <c r="B2793">
        <v>45821</v>
      </c>
      <c r="C2793" t="s">
        <v>8891</v>
      </c>
      <c r="D2793" t="s">
        <v>66</v>
      </c>
      <c r="E2793" t="s">
        <v>67</v>
      </c>
      <c r="F2793" t="s">
        <v>1010</v>
      </c>
      <c r="G2793" s="1">
        <v>0</v>
      </c>
      <c r="H2793" s="1">
        <v>779</v>
      </c>
      <c r="I2793" s="1">
        <v>400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400</v>
      </c>
      <c r="P2793" t="s">
        <v>8892</v>
      </c>
      <c r="Q2793" s="2">
        <v>244148</v>
      </c>
      <c r="R2793" t="s">
        <v>70</v>
      </c>
      <c r="S2793">
        <v>0</v>
      </c>
      <c r="T2793" t="s">
        <v>88</v>
      </c>
      <c r="U2793" t="s">
        <v>93</v>
      </c>
      <c r="V2793" s="1">
        <v>0</v>
      </c>
      <c r="W2793" s="1">
        <v>0</v>
      </c>
      <c r="X2793" s="1">
        <v>0</v>
      </c>
      <c r="AA2793" t="s">
        <v>58</v>
      </c>
      <c r="AB2793" s="1">
        <v>0</v>
      </c>
      <c r="AC2793" s="4">
        <f>IF(ISNUMBER(MATCH(AD2793, $AD$2:AD2792, 0)), INDEX($AC$2:AC2792, MATCH(AD2793, $AD$2:AD2792, 0)), MAX($AC$2:AC2792)+1)</f>
        <v>51</v>
      </c>
      <c r="AD2793" t="str">
        <f t="shared" si="132"/>
        <v>แพร่-ตลาดไท</v>
      </c>
      <c r="AE2793" t="s">
        <v>73</v>
      </c>
      <c r="AF2793" s="1">
        <v>0</v>
      </c>
      <c r="AG2793" s="1">
        <v>0</v>
      </c>
      <c r="AH2793" s="1">
        <v>0</v>
      </c>
      <c r="AI2793" t="s">
        <v>8893</v>
      </c>
      <c r="AJ2793" s="1">
        <v>1</v>
      </c>
      <c r="AK2793" s="1">
        <v>572</v>
      </c>
      <c r="AL2793" s="1">
        <v>572</v>
      </c>
      <c r="AM2793" s="1">
        <v>1</v>
      </c>
      <c r="AN2793" s="1">
        <v>0</v>
      </c>
      <c r="AO2793" s="1">
        <v>0</v>
      </c>
      <c r="AP2793" s="1">
        <v>0</v>
      </c>
      <c r="AQ2793" s="1">
        <v>0</v>
      </c>
      <c r="AR2793" s="1">
        <v>1179</v>
      </c>
      <c r="AS2793" s="1">
        <v>1347.9022796506065</v>
      </c>
      <c r="AT2793" s="1">
        <f>Table1[[#This Row],[รวมต้นทุนค่าเดินทาง]]+Table1[[#This Row],[รวมต้นทุนค่าซ่อม]]+Table1[[#This Row],[รวมค่าเสื่อม]]</f>
        <v>4614.4862156010204</v>
      </c>
      <c r="AU2793" s="1">
        <f t="shared" si="130"/>
        <v>4737.6107634746759</v>
      </c>
      <c r="AV2793" s="1" t="str" cm="1">
        <f t="array" ref="AV2793">IF(AC2793&lt;4, "เก็บ", IF(OR(AT2793 &lt; PERCENTILE(IF($AC$2:$AC$5092=AC2793, $AT$2:$AT$5092), 0.25) - 1.5 * (PERCENTILE(IF($AC$2:$AC$5092=AC2793, $AT$2:$AT$5092), 0.75) - PERCENTILE(IF($AC$2:$AC$5092=AC2793, $AT$2:$AT$5092), 0.25)), AT2793 &gt; PERCENTILE(IF($AC$2:$AC$5092=AC2793, $AT$2:$AT$5092), 0.75) + 1.5 * (PERCENTILE(IF($AC$2:$AC$5092=AC2793, $AT$2:$AT$5092), 0.75) - PERCENTILE(IF($AC$2:$AC$5092=AC2793, $AT$2:$AT$5092), 0.25))), "ตัด", "เก็บ"))</f>
        <v>เก็บ</v>
      </c>
      <c r="AW2793" s="1">
        <f t="shared" si="131"/>
        <v>4487.1668970521196</v>
      </c>
      <c r="AX2793" s="1">
        <v>3014.4338711558335</v>
      </c>
      <c r="AY2793" s="1">
        <v>2087.5839359504134</v>
      </c>
    </row>
    <row r="2794" spans="1:51" x14ac:dyDescent="0.2">
      <c r="A2794" s="3">
        <v>45821</v>
      </c>
      <c r="B2794">
        <v>45821</v>
      </c>
      <c r="C2794" t="s">
        <v>8894</v>
      </c>
      <c r="D2794" t="s">
        <v>66</v>
      </c>
      <c r="E2794" t="s">
        <v>124</v>
      </c>
      <c r="F2794" t="s">
        <v>600</v>
      </c>
      <c r="G2794" s="1">
        <v>0</v>
      </c>
      <c r="H2794" s="1">
        <v>779</v>
      </c>
      <c r="I2794" s="1">
        <v>400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400</v>
      </c>
      <c r="P2794" t="s">
        <v>8895</v>
      </c>
      <c r="Q2794" s="2">
        <v>244148</v>
      </c>
      <c r="R2794" t="s">
        <v>70</v>
      </c>
      <c r="S2794">
        <v>0</v>
      </c>
      <c r="T2794" t="s">
        <v>88</v>
      </c>
      <c r="U2794" t="s">
        <v>93</v>
      </c>
      <c r="V2794" s="1">
        <v>0</v>
      </c>
      <c r="W2794" s="1">
        <v>0</v>
      </c>
      <c r="X2794" s="1">
        <v>0</v>
      </c>
      <c r="AA2794" t="s">
        <v>58</v>
      </c>
      <c r="AB2794" s="1">
        <v>0</v>
      </c>
      <c r="AC2794" s="4">
        <f>IF(ISNUMBER(MATCH(AD2794, $AD$2:AD2793, 0)), INDEX($AC$2:AC2793, MATCH(AD2794, $AD$2:AD2793, 0)), MAX($AC$2:AC2793)+1)</f>
        <v>51</v>
      </c>
      <c r="AD2794" t="str">
        <f t="shared" si="132"/>
        <v>แพร่-ตลาดไท</v>
      </c>
      <c r="AE2794" t="s">
        <v>73</v>
      </c>
      <c r="AF2794" s="1">
        <v>0</v>
      </c>
      <c r="AG2794" s="1">
        <v>0</v>
      </c>
      <c r="AH2794" s="1">
        <v>0</v>
      </c>
      <c r="AI2794" t="s">
        <v>8896</v>
      </c>
      <c r="AJ2794" s="1">
        <v>1</v>
      </c>
      <c r="AK2794" s="1">
        <v>572</v>
      </c>
      <c r="AL2794" s="1">
        <v>572</v>
      </c>
      <c r="AM2794" s="1">
        <v>1</v>
      </c>
      <c r="AN2794" s="1">
        <v>0</v>
      </c>
      <c r="AO2794" s="1">
        <v>0</v>
      </c>
      <c r="AP2794" s="1">
        <v>0</v>
      </c>
      <c r="AQ2794" s="1">
        <v>0</v>
      </c>
      <c r="AR2794" s="1">
        <v>1179</v>
      </c>
      <c r="AS2794" s="1">
        <v>1970.6155825763794</v>
      </c>
      <c r="AT2794" s="1">
        <f>Table1[[#This Row],[รวมต้นทุนค่าเดินทาง]]+Table1[[#This Row],[รวมต้นทุนค่าซ่อม]]+Table1[[#This Row],[รวมค่าเสื่อม]]</f>
        <v>6331.1766685492303</v>
      </c>
      <c r="AU2794" s="1">
        <f t="shared" si="130"/>
        <v>4737.6107634746759</v>
      </c>
      <c r="AV2794" s="1" t="str" cm="1">
        <f t="array" ref="AV2794">IF(AC2794&lt;4, "เก็บ", IF(OR(AT2794 &lt; PERCENTILE(IF($AC$2:$AC$5092=AC2794, $AT$2:$AT$5092), 0.25) - 1.5 * (PERCENTILE(IF($AC$2:$AC$5092=AC2794, $AT$2:$AT$5092), 0.75) - PERCENTILE(IF($AC$2:$AC$5092=AC2794, $AT$2:$AT$5092), 0.25)), AT2794 &gt; PERCENTILE(IF($AC$2:$AC$5092=AC2794, $AT$2:$AT$5092), 0.75) + 1.5 * (PERCENTILE(IF($AC$2:$AC$5092=AC2794, $AT$2:$AT$5092), 0.75) - PERCENTILE(IF($AC$2:$AC$5092=AC2794, $AT$2:$AT$5092), 0.25))), "ตัด", "เก็บ"))</f>
        <v>เก็บ</v>
      </c>
      <c r="AW2794" s="1">
        <f t="shared" si="131"/>
        <v>4487.1668970521196</v>
      </c>
      <c r="AX2794" s="1">
        <v>3014.4338711558335</v>
      </c>
      <c r="AY2794" s="1">
        <v>3181.5610859728508</v>
      </c>
    </row>
    <row r="2795" spans="1:51" x14ac:dyDescent="0.2">
      <c r="A2795" s="3">
        <v>45821</v>
      </c>
      <c r="B2795">
        <v>45821</v>
      </c>
      <c r="C2795" t="s">
        <v>8897</v>
      </c>
      <c r="D2795" t="s">
        <v>66</v>
      </c>
      <c r="E2795" t="s">
        <v>67</v>
      </c>
      <c r="F2795" t="s">
        <v>236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  <c r="O2795" s="1">
        <v>552</v>
      </c>
      <c r="P2795" t="s">
        <v>8898</v>
      </c>
      <c r="Q2795" s="2">
        <v>244148</v>
      </c>
      <c r="R2795" t="s">
        <v>55</v>
      </c>
      <c r="S2795">
        <v>0</v>
      </c>
      <c r="T2795" t="s">
        <v>87</v>
      </c>
      <c r="U2795" t="s">
        <v>71</v>
      </c>
      <c r="V2795" s="1">
        <v>0</v>
      </c>
      <c r="W2795" s="1">
        <v>0</v>
      </c>
      <c r="X2795" s="1">
        <v>552</v>
      </c>
      <c r="Y2795" t="s">
        <v>87</v>
      </c>
      <c r="Z2795" t="s">
        <v>71</v>
      </c>
      <c r="AA2795" t="s">
        <v>4285</v>
      </c>
      <c r="AB2795" s="1">
        <v>0</v>
      </c>
      <c r="AC2795" s="4">
        <f>IF(ISNUMBER(MATCH(AD2795, $AD$2:AD2794, 0)), INDEX($AC$2:AC2794, MATCH(AD2795, $AD$2:AD2794, 0)), MAX($AC$2:AC2794)+1)</f>
        <v>6</v>
      </c>
      <c r="AD2795" t="str">
        <f t="shared" si="132"/>
        <v>เชียงราย-เชียงใหม่</v>
      </c>
      <c r="AE2795" t="s">
        <v>55</v>
      </c>
      <c r="AF2795" s="1">
        <v>0</v>
      </c>
      <c r="AG2795" s="1">
        <v>0</v>
      </c>
      <c r="AH2795" s="1">
        <v>0</v>
      </c>
      <c r="AI2795" t="s">
        <v>8899</v>
      </c>
      <c r="AJ2795" s="1">
        <v>1</v>
      </c>
      <c r="AK2795" s="1">
        <v>0</v>
      </c>
      <c r="AL2795" s="1">
        <v>0</v>
      </c>
      <c r="AM2795" s="1">
        <v>0</v>
      </c>
      <c r="AN2795" s="1">
        <v>0</v>
      </c>
      <c r="AO2795" s="1">
        <v>0</v>
      </c>
      <c r="AP2795" s="1">
        <v>0</v>
      </c>
      <c r="AQ2795" s="1">
        <v>0</v>
      </c>
      <c r="AR2795" s="1">
        <v>552</v>
      </c>
      <c r="AS2795" s="1">
        <v>371.81634920634917</v>
      </c>
      <c r="AT2795" s="1">
        <f>Table1[[#This Row],[รวมต้นทุนค่าเดินทาง]]+Table1[[#This Row],[รวมต้นทุนค่าซ่อม]]+Table1[[#This Row],[รวมค่าเสื่อม]]</f>
        <v>1845.9474967473329</v>
      </c>
      <c r="AU2795" s="1">
        <f t="shared" si="130"/>
        <v>4428.3346813776061</v>
      </c>
      <c r="AV2795" s="1" t="str" cm="1">
        <f t="array" ref="AV2795">IF(AC2795&lt;4, "เก็บ", IF(OR(AT2795 &lt; PERCENTILE(IF($AC$2:$AC$5092=AC2795, $AT$2:$AT$5092), 0.25) - 1.5 * (PERCENTILE(IF($AC$2:$AC$5092=AC2795, $AT$2:$AT$5092), 0.75) - PERCENTILE(IF($AC$2:$AC$5092=AC2795, $AT$2:$AT$5092), 0.25)), AT2795 &gt; PERCENTILE(IF($AC$2:$AC$5092=AC2795, $AT$2:$AT$5092), 0.75) + 1.5 * (PERCENTILE(IF($AC$2:$AC$5092=AC2795, $AT$2:$AT$5092), 0.75) - PERCENTILE(IF($AC$2:$AC$5092=AC2795, $AT$2:$AT$5092), 0.25))), "ตัด", "เก็บ"))</f>
        <v>เก็บ</v>
      </c>
      <c r="AW2795" s="1">
        <f t="shared" si="131"/>
        <v>3873.7679454274344</v>
      </c>
      <c r="AX2795" s="1">
        <v>2781.4385174989698</v>
      </c>
      <c r="AY2795" s="1">
        <v>922.13114754098365</v>
      </c>
    </row>
    <row r="2796" spans="1:51" x14ac:dyDescent="0.2">
      <c r="A2796" s="3">
        <v>45821</v>
      </c>
      <c r="B2796">
        <v>45821</v>
      </c>
      <c r="C2796" t="s">
        <v>8900</v>
      </c>
      <c r="D2796" t="s">
        <v>66</v>
      </c>
      <c r="E2796" t="s">
        <v>84</v>
      </c>
      <c r="F2796" t="s">
        <v>502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t="s">
        <v>8901</v>
      </c>
      <c r="Q2796" s="2">
        <v>244148</v>
      </c>
      <c r="R2796" t="s">
        <v>55</v>
      </c>
      <c r="S2796">
        <v>0</v>
      </c>
      <c r="T2796" t="s">
        <v>87</v>
      </c>
      <c r="U2796" t="s">
        <v>71</v>
      </c>
      <c r="V2796" s="1">
        <v>0</v>
      </c>
      <c r="W2796" s="1">
        <v>1201</v>
      </c>
      <c r="X2796" s="1">
        <v>0</v>
      </c>
      <c r="Y2796" t="s">
        <v>87</v>
      </c>
      <c r="Z2796" t="s">
        <v>71</v>
      </c>
      <c r="AA2796" t="s">
        <v>8645</v>
      </c>
      <c r="AB2796" s="1">
        <v>0</v>
      </c>
      <c r="AC2796" s="4">
        <f>IF(ISNUMBER(MATCH(AD2796, $AD$2:AD2795, 0)), INDEX($AC$2:AC2795, MATCH(AD2796, $AD$2:AD2795, 0)), MAX($AC$2:AC2795)+1)</f>
        <v>6</v>
      </c>
      <c r="AD2796" t="str">
        <f t="shared" si="132"/>
        <v>เชียงราย-เชียงใหม่</v>
      </c>
      <c r="AE2796" t="s">
        <v>55</v>
      </c>
      <c r="AF2796" s="1">
        <v>0</v>
      </c>
      <c r="AG2796" s="1">
        <v>0</v>
      </c>
      <c r="AH2796" s="1">
        <v>0</v>
      </c>
      <c r="AI2796" t="s">
        <v>8902</v>
      </c>
      <c r="AJ2796" s="1">
        <v>1</v>
      </c>
      <c r="AK2796" s="1">
        <v>0</v>
      </c>
      <c r="AL2796" s="1">
        <v>0</v>
      </c>
      <c r="AM2796" s="1">
        <v>0</v>
      </c>
      <c r="AN2796" s="1">
        <v>0</v>
      </c>
      <c r="AO2796" s="1">
        <v>0</v>
      </c>
      <c r="AP2796" s="1">
        <v>0</v>
      </c>
      <c r="AQ2796" s="1">
        <v>0</v>
      </c>
      <c r="AR2796" s="1">
        <v>1201</v>
      </c>
      <c r="AS2796" s="1">
        <v>495.28035259415537</v>
      </c>
      <c r="AT2796" s="1">
        <f>Table1[[#This Row],[รวมต้นทุนค่าเดินทาง]]+Table1[[#This Row],[รวมต้นทุนค่าซ่อม]]+Table1[[#This Row],[รวมค่าเสื่อม]]</f>
        <v>3729.4128827146374</v>
      </c>
      <c r="AU2796" s="1">
        <f t="shared" si="130"/>
        <v>4428.3346813776061</v>
      </c>
      <c r="AV2796" s="1" t="str" cm="1">
        <f t="array" ref="AV2796">IF(AC2796&lt;4, "เก็บ", IF(OR(AT2796 &lt; PERCENTILE(IF($AC$2:$AC$5092=AC2796, $AT$2:$AT$5092), 0.25) - 1.5 * (PERCENTILE(IF($AC$2:$AC$5092=AC2796, $AT$2:$AT$5092), 0.75) - PERCENTILE(IF($AC$2:$AC$5092=AC2796, $AT$2:$AT$5092), 0.25)), AT2796 &gt; PERCENTILE(IF($AC$2:$AC$5092=AC2796, $AT$2:$AT$5092), 0.75) + 1.5 * (PERCENTILE(IF($AC$2:$AC$5092=AC2796, $AT$2:$AT$5092), 0.75) - PERCENTILE(IF($AC$2:$AC$5092=AC2796, $AT$2:$AT$5092), 0.25))), "ตัด", "เก็บ"))</f>
        <v>เก็บ</v>
      </c>
      <c r="AW2796" s="1">
        <f t="shared" si="131"/>
        <v>3873.7679454274344</v>
      </c>
      <c r="AX2796" s="1">
        <v>2781.4385174989698</v>
      </c>
      <c r="AY2796" s="1">
        <v>2033.132530120482</v>
      </c>
    </row>
    <row r="2797" spans="1:51" x14ac:dyDescent="0.2">
      <c r="A2797" s="3">
        <v>45822</v>
      </c>
      <c r="B2797">
        <v>45822</v>
      </c>
      <c r="C2797" t="s">
        <v>8903</v>
      </c>
      <c r="D2797" t="s">
        <v>51</v>
      </c>
      <c r="E2797" t="s">
        <v>61</v>
      </c>
      <c r="F2797" t="s">
        <v>1289</v>
      </c>
      <c r="G2797" s="1">
        <v>4200</v>
      </c>
      <c r="H2797" s="1">
        <v>2893</v>
      </c>
      <c r="I2797" s="1">
        <v>1900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6100</v>
      </c>
      <c r="P2797" t="s">
        <v>8904</v>
      </c>
      <c r="Q2797" s="2">
        <v>244149</v>
      </c>
      <c r="R2797" t="s">
        <v>55</v>
      </c>
      <c r="S2797">
        <v>0</v>
      </c>
      <c r="T2797" t="s">
        <v>56</v>
      </c>
      <c r="U2797" t="s">
        <v>57</v>
      </c>
      <c r="V2797" s="1">
        <v>2500</v>
      </c>
      <c r="W2797" s="1">
        <v>0</v>
      </c>
      <c r="X2797" s="1">
        <v>0</v>
      </c>
      <c r="AA2797" t="s">
        <v>58</v>
      </c>
      <c r="AB2797" s="1">
        <v>0</v>
      </c>
      <c r="AC2797" s="4">
        <f>IF(ISNUMBER(MATCH(AD2797, $AD$2:AD2796, 0)), INDEX($AC$2:AC2796, MATCH(AD2797, $AD$2:AD2796, 0)), MAX($AC$2:AC2796)+1)</f>
        <v>1</v>
      </c>
      <c r="AD2797" t="str">
        <f t="shared" si="132"/>
        <v>ท่าลี่-กองลอย</v>
      </c>
      <c r="AE2797" t="s">
        <v>55</v>
      </c>
      <c r="AF2797" s="1">
        <v>0</v>
      </c>
      <c r="AG2797" s="1">
        <v>0</v>
      </c>
      <c r="AH2797" s="1">
        <v>0</v>
      </c>
      <c r="AI2797" t="s">
        <v>8905</v>
      </c>
      <c r="AJ2797" s="1">
        <v>1</v>
      </c>
      <c r="AK2797" s="1">
        <v>0</v>
      </c>
      <c r="AL2797" s="1">
        <v>0</v>
      </c>
      <c r="AM2797" s="1">
        <v>0</v>
      </c>
      <c r="AN2797" s="1">
        <v>0</v>
      </c>
      <c r="AO2797" s="1">
        <v>0</v>
      </c>
      <c r="AP2797" s="1">
        <v>0</v>
      </c>
      <c r="AQ2797" s="1">
        <v>0</v>
      </c>
      <c r="AR2797" s="1">
        <v>11493</v>
      </c>
      <c r="AS2797" s="1">
        <v>15.105882352941178</v>
      </c>
      <c r="AT2797" s="1">
        <f>Table1[[#This Row],[รวมต้นทุนค่าเดินทาง]]+Table1[[#This Row],[รวมต้นทุนค่าซ่อม]]+Table1[[#This Row],[รวมค่าเสื่อม]]</f>
        <v>13061.973285667858</v>
      </c>
      <c r="AU2797" s="1">
        <f t="shared" si="130"/>
        <v>13953.293816562818</v>
      </c>
      <c r="AV2797" s="1" t="str" cm="1">
        <f t="array" ref="AV2797">IF(AC2797&lt;4, "เก็บ", IF(OR(AT2797 &lt; PERCENTILE(IF($AC$2:$AC$5092=AC2797, $AT$2:$AT$5092), 0.25) - 1.5 * (PERCENTILE(IF($AC$2:$AC$5092=AC2797, $AT$2:$AT$5092), 0.75) - PERCENTILE(IF($AC$2:$AC$5092=AC2797, $AT$2:$AT$5092), 0.25)), AT2797 &gt; PERCENTILE(IF($AC$2:$AC$5092=AC2797, $AT$2:$AT$5092), 0.75) + 1.5 * (PERCENTILE(IF($AC$2:$AC$5092=AC2797, $AT$2:$AT$5092), 0.75) - PERCENTILE(IF($AC$2:$AC$5092=AC2797, $AT$2:$AT$5092), 0.25))), "ตัด", "เก็บ"))</f>
        <v>เก็บ</v>
      </c>
      <c r="AW2797" s="1">
        <f t="shared" si="131"/>
        <v>13953.293816562818</v>
      </c>
      <c r="AX2797" s="1">
        <v>14426.372718098486</v>
      </c>
      <c r="AY2797" s="1">
        <v>1553.8674033149171</v>
      </c>
    </row>
    <row r="2798" spans="1:51" x14ac:dyDescent="0.2">
      <c r="A2798" s="3">
        <v>45822</v>
      </c>
      <c r="B2798">
        <v>45822</v>
      </c>
      <c r="C2798" t="s">
        <v>8906</v>
      </c>
      <c r="D2798" t="s">
        <v>51</v>
      </c>
      <c r="E2798" t="s">
        <v>61</v>
      </c>
      <c r="F2798" t="s">
        <v>80</v>
      </c>
      <c r="G2798" s="1">
        <v>2700</v>
      </c>
      <c r="H2798" s="1">
        <v>4393</v>
      </c>
      <c r="I2798" s="1">
        <v>1900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>
        <v>4600</v>
      </c>
      <c r="P2798" t="s">
        <v>8907</v>
      </c>
      <c r="Q2798" s="2">
        <v>244149</v>
      </c>
      <c r="R2798" t="s">
        <v>55</v>
      </c>
      <c r="S2798">
        <v>0</v>
      </c>
      <c r="T2798" t="s">
        <v>56</v>
      </c>
      <c r="U2798" t="s">
        <v>57</v>
      </c>
      <c r="V2798" s="1">
        <v>2500</v>
      </c>
      <c r="W2798" s="1">
        <v>0</v>
      </c>
      <c r="X2798" s="1">
        <v>0</v>
      </c>
      <c r="AA2798" t="s">
        <v>58</v>
      </c>
      <c r="AB2798" s="1">
        <v>0</v>
      </c>
      <c r="AC2798" s="4">
        <f>IF(ISNUMBER(MATCH(AD2798, $AD$2:AD2797, 0)), INDEX($AC$2:AC2797, MATCH(AD2798, $AD$2:AD2797, 0)), MAX($AC$2:AC2797)+1)</f>
        <v>1</v>
      </c>
      <c r="AD2798" t="str">
        <f t="shared" si="132"/>
        <v>ท่าลี่-กองลอย</v>
      </c>
      <c r="AE2798" t="s">
        <v>55</v>
      </c>
      <c r="AF2798" s="1">
        <v>0</v>
      </c>
      <c r="AG2798" s="1">
        <v>0</v>
      </c>
      <c r="AH2798" s="1">
        <v>0</v>
      </c>
      <c r="AI2798" t="s">
        <v>8908</v>
      </c>
      <c r="AJ2798" s="1">
        <v>1</v>
      </c>
      <c r="AK2798" s="1">
        <v>0</v>
      </c>
      <c r="AL2798" s="1">
        <v>0</v>
      </c>
      <c r="AM2798" s="1">
        <v>0</v>
      </c>
      <c r="AN2798" s="1">
        <v>0</v>
      </c>
      <c r="AO2798" s="1">
        <v>0</v>
      </c>
      <c r="AP2798" s="1">
        <v>0</v>
      </c>
      <c r="AQ2798" s="1">
        <v>0</v>
      </c>
      <c r="AR2798" s="1">
        <v>11493</v>
      </c>
      <c r="AS2798" s="1">
        <v>18.342857142857145</v>
      </c>
      <c r="AT2798" s="1">
        <f>Table1[[#This Row],[รวมต้นทุนค่าเดินทาง]]+Table1[[#This Row],[รวมต้นทุนค่าซ่อม]]+Table1[[#This Row],[รวมค่าเสื่อม]]</f>
        <v>13258.237267080745</v>
      </c>
      <c r="AU2798" s="1">
        <f t="shared" si="130"/>
        <v>13953.293816562818</v>
      </c>
      <c r="AV2798" s="1" t="str" cm="1">
        <f t="array" ref="AV2798">IF(AC2798&lt;4, "เก็บ", IF(OR(AT2798 &lt; PERCENTILE(IF($AC$2:$AC$5092=AC2798, $AT$2:$AT$5092), 0.25) - 1.5 * (PERCENTILE(IF($AC$2:$AC$5092=AC2798, $AT$2:$AT$5092), 0.75) - PERCENTILE(IF($AC$2:$AC$5092=AC2798, $AT$2:$AT$5092), 0.25)), AT2798 &gt; PERCENTILE(IF($AC$2:$AC$5092=AC2798, $AT$2:$AT$5092), 0.75) + 1.5 * (PERCENTILE(IF($AC$2:$AC$5092=AC2798, $AT$2:$AT$5092), 0.75) - PERCENTILE(IF($AC$2:$AC$5092=AC2798, $AT$2:$AT$5092), 0.25))), "ตัด", "เก็บ"))</f>
        <v>เก็บ</v>
      </c>
      <c r="AW2798" s="1">
        <f t="shared" si="131"/>
        <v>13953.293816562818</v>
      </c>
      <c r="AX2798" s="1">
        <v>14426.372718098486</v>
      </c>
      <c r="AY2798" s="1">
        <v>1746.8944099378882</v>
      </c>
    </row>
    <row r="2799" spans="1:51" x14ac:dyDescent="0.2">
      <c r="A2799" s="3">
        <v>45822</v>
      </c>
      <c r="B2799">
        <v>45822</v>
      </c>
      <c r="C2799" t="s">
        <v>8909</v>
      </c>
      <c r="D2799" t="s">
        <v>66</v>
      </c>
      <c r="E2799" t="s">
        <v>84</v>
      </c>
      <c r="F2799" t="s">
        <v>995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747</v>
      </c>
      <c r="O2799" s="1">
        <v>747</v>
      </c>
      <c r="P2799" t="s">
        <v>8910</v>
      </c>
      <c r="Q2799" s="2">
        <v>244149</v>
      </c>
      <c r="R2799" t="s">
        <v>55</v>
      </c>
      <c r="S2799">
        <v>0</v>
      </c>
      <c r="T2799" t="s">
        <v>87</v>
      </c>
      <c r="U2799" t="s">
        <v>71</v>
      </c>
      <c r="V2799" s="1">
        <v>0</v>
      </c>
      <c r="W2799" s="1">
        <v>649</v>
      </c>
      <c r="X2799" s="1">
        <v>0</v>
      </c>
      <c r="Y2799" t="s">
        <v>108</v>
      </c>
      <c r="Z2799" t="s">
        <v>71</v>
      </c>
      <c r="AA2799" t="s">
        <v>1043</v>
      </c>
      <c r="AB2799" s="1">
        <v>0</v>
      </c>
      <c r="AC2799" s="4">
        <f>IF(ISNUMBER(MATCH(AD2799, $AD$2:AD2798, 0)), INDEX($AC$2:AC2798, MATCH(AD2799, $AD$2:AD2798, 0)), MAX($AC$2:AC2798)+1)</f>
        <v>6</v>
      </c>
      <c r="AD2799" t="str">
        <f t="shared" si="132"/>
        <v>เชียงราย-เชียงใหม่</v>
      </c>
      <c r="AE2799" t="s">
        <v>55</v>
      </c>
      <c r="AF2799" s="1">
        <v>0</v>
      </c>
      <c r="AG2799" s="1">
        <v>0</v>
      </c>
      <c r="AH2799" s="1">
        <v>0</v>
      </c>
      <c r="AI2799" t="s">
        <v>8911</v>
      </c>
      <c r="AJ2799" s="1">
        <v>1</v>
      </c>
      <c r="AK2799" s="1">
        <v>0</v>
      </c>
      <c r="AL2799" s="1">
        <v>0</v>
      </c>
      <c r="AM2799" s="1">
        <v>0</v>
      </c>
      <c r="AN2799" s="1">
        <v>0</v>
      </c>
      <c r="AO2799" s="1">
        <v>0</v>
      </c>
      <c r="AP2799" s="1">
        <v>0</v>
      </c>
      <c r="AQ2799" s="1">
        <v>0</v>
      </c>
      <c r="AR2799" s="1">
        <v>1396</v>
      </c>
      <c r="AS2799" s="1">
        <v>1159.0661363636364</v>
      </c>
      <c r="AT2799" s="1">
        <f>Table1[[#This Row],[รวมต้นทุนค่าเดินทาง]]+Table1[[#This Row],[รวมต้นทุนค่าซ่อม]]+Table1[[#This Row],[รวมค่าเสื่อม]]</f>
        <v>3985.1508821263483</v>
      </c>
      <c r="AU2799" s="1">
        <f t="shared" si="130"/>
        <v>4428.3346813776061</v>
      </c>
      <c r="AV2799" s="1" t="str" cm="1">
        <f t="array" ref="AV2799">IF(AC2799&lt;4, "เก็บ", IF(OR(AT2799 &lt; PERCENTILE(IF($AC$2:$AC$5092=AC2799, $AT$2:$AT$5092), 0.25) - 1.5 * (PERCENTILE(IF($AC$2:$AC$5092=AC2799, $AT$2:$AT$5092), 0.75) - PERCENTILE(IF($AC$2:$AC$5092=AC2799, $AT$2:$AT$5092), 0.25)), AT2799 &gt; PERCENTILE(IF($AC$2:$AC$5092=AC2799, $AT$2:$AT$5092), 0.75) + 1.5 * (PERCENTILE(IF($AC$2:$AC$5092=AC2799, $AT$2:$AT$5092), 0.75) - PERCENTILE(IF($AC$2:$AC$5092=AC2799, $AT$2:$AT$5092), 0.25))), "ตัด", "เก็บ"))</f>
        <v>เก็บ</v>
      </c>
      <c r="AW2799" s="1">
        <f t="shared" si="131"/>
        <v>3873.7679454274344</v>
      </c>
      <c r="AX2799" s="1">
        <v>2781.4385174989698</v>
      </c>
      <c r="AY2799" s="1">
        <v>1430.0847457627119</v>
      </c>
    </row>
    <row r="2800" spans="1:51" x14ac:dyDescent="0.2">
      <c r="A2800" s="3">
        <v>45823</v>
      </c>
      <c r="B2800">
        <v>45823</v>
      </c>
      <c r="C2800" t="s">
        <v>8912</v>
      </c>
      <c r="D2800" t="s">
        <v>51</v>
      </c>
      <c r="E2800" t="s">
        <v>61</v>
      </c>
      <c r="F2800" t="s">
        <v>2488</v>
      </c>
      <c r="G2800" s="1">
        <v>2000</v>
      </c>
      <c r="H2800" s="1">
        <v>5273</v>
      </c>
      <c r="I2800" s="1">
        <v>1900</v>
      </c>
      <c r="J2800" s="1">
        <v>0</v>
      </c>
      <c r="K2800" s="1">
        <v>0</v>
      </c>
      <c r="L2800" s="1">
        <v>0</v>
      </c>
      <c r="M2800" s="1">
        <v>0</v>
      </c>
      <c r="N2800" s="1">
        <v>0</v>
      </c>
      <c r="O2800" s="1">
        <v>3900</v>
      </c>
      <c r="P2800" t="s">
        <v>8913</v>
      </c>
      <c r="Q2800" s="2">
        <v>244150</v>
      </c>
      <c r="R2800" t="s">
        <v>55</v>
      </c>
      <c r="S2800">
        <v>0</v>
      </c>
      <c r="T2800" t="s">
        <v>56</v>
      </c>
      <c r="U2800" t="s">
        <v>57</v>
      </c>
      <c r="V2800" s="1">
        <v>3896</v>
      </c>
      <c r="W2800" s="1">
        <v>0</v>
      </c>
      <c r="X2800" s="1">
        <v>0</v>
      </c>
      <c r="AA2800" t="s">
        <v>58</v>
      </c>
      <c r="AB2800" s="1">
        <v>0</v>
      </c>
      <c r="AC2800" s="4">
        <f>IF(ISNUMBER(MATCH(AD2800, $AD$2:AD2799, 0)), INDEX($AC$2:AC2799, MATCH(AD2800, $AD$2:AD2799, 0)), MAX($AC$2:AC2799)+1)</f>
        <v>1</v>
      </c>
      <c r="AD2800" t="str">
        <f t="shared" si="132"/>
        <v>ท่าลี่-กองลอย</v>
      </c>
      <c r="AE2800" t="s">
        <v>55</v>
      </c>
      <c r="AF2800" s="1">
        <v>0</v>
      </c>
      <c r="AG2800" s="1">
        <v>0</v>
      </c>
      <c r="AH2800" s="1">
        <v>0</v>
      </c>
      <c r="AI2800" t="s">
        <v>8914</v>
      </c>
      <c r="AJ2800" s="1">
        <v>1</v>
      </c>
      <c r="AK2800" s="1">
        <v>0</v>
      </c>
      <c r="AL2800" s="1">
        <v>0</v>
      </c>
      <c r="AM2800" s="1">
        <v>0</v>
      </c>
      <c r="AN2800" s="1">
        <v>0</v>
      </c>
      <c r="AO2800" s="1">
        <v>0</v>
      </c>
      <c r="AP2800" s="1">
        <v>0</v>
      </c>
      <c r="AQ2800" s="1">
        <v>0</v>
      </c>
      <c r="AR2800" s="1">
        <v>13069</v>
      </c>
      <c r="AS2800" s="1">
        <v>16.05</v>
      </c>
      <c r="AT2800" s="1">
        <f>Table1[[#This Row],[รวมต้นทุนค่าเดินทาง]]+Table1[[#This Row],[รวมต้นทุนค่าซ่อม]]+Table1[[#This Row],[รวมค่าเสื่อม]]</f>
        <v>14692.192857142856</v>
      </c>
      <c r="AU2800" s="1">
        <f t="shared" si="130"/>
        <v>13953.293816562818</v>
      </c>
      <c r="AV2800" s="1" t="str" cm="1">
        <f t="array" ref="AV2800">IF(AC2800&lt;4, "เก็บ", IF(OR(AT2800 &lt; PERCENTILE(IF($AC$2:$AC$5092=AC2800, $AT$2:$AT$5092), 0.25) - 1.5 * (PERCENTILE(IF($AC$2:$AC$5092=AC2800, $AT$2:$AT$5092), 0.75) - PERCENTILE(IF($AC$2:$AC$5092=AC2800, $AT$2:$AT$5092), 0.25)), AT2800 &gt; PERCENTILE(IF($AC$2:$AC$5092=AC2800, $AT$2:$AT$5092), 0.75) + 1.5 * (PERCENTILE(IF($AC$2:$AC$5092=AC2800, $AT$2:$AT$5092), 0.75) - PERCENTILE(IF($AC$2:$AC$5092=AC2800, $AT$2:$AT$5092), 0.25))), "ตัด", "เก็บ"))</f>
        <v>เก็บ</v>
      </c>
      <c r="AW2800" s="1">
        <f t="shared" si="131"/>
        <v>13953.293816562818</v>
      </c>
      <c r="AX2800" s="1">
        <v>14426.372718098486</v>
      </c>
      <c r="AY2800" s="1">
        <v>1607.1428571428571</v>
      </c>
    </row>
    <row r="2801" spans="1:51" x14ac:dyDescent="0.2">
      <c r="A2801" s="3">
        <v>45823</v>
      </c>
      <c r="B2801">
        <v>45823</v>
      </c>
      <c r="C2801" t="s">
        <v>8915</v>
      </c>
      <c r="D2801" t="s">
        <v>66</v>
      </c>
      <c r="E2801" t="s">
        <v>67</v>
      </c>
      <c r="F2801" t="s">
        <v>1988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552</v>
      </c>
      <c r="P2801" t="s">
        <v>8916</v>
      </c>
      <c r="Q2801" s="2">
        <v>244150</v>
      </c>
      <c r="R2801" t="s">
        <v>55</v>
      </c>
      <c r="S2801">
        <v>0</v>
      </c>
      <c r="T2801" t="s">
        <v>87</v>
      </c>
      <c r="U2801" t="s">
        <v>71</v>
      </c>
      <c r="V2801" s="1">
        <v>0</v>
      </c>
      <c r="W2801" s="1">
        <v>0</v>
      </c>
      <c r="X2801" s="1">
        <v>552</v>
      </c>
      <c r="Y2801" t="s">
        <v>87</v>
      </c>
      <c r="Z2801" t="s">
        <v>71</v>
      </c>
      <c r="AA2801" t="s">
        <v>4285</v>
      </c>
      <c r="AB2801" s="1">
        <v>0</v>
      </c>
      <c r="AC2801" s="4">
        <f>IF(ISNUMBER(MATCH(AD2801, $AD$2:AD2800, 0)), INDEX($AC$2:AC2800, MATCH(AD2801, $AD$2:AD2800, 0)), MAX($AC$2:AC2800)+1)</f>
        <v>6</v>
      </c>
      <c r="AD2801" t="str">
        <f t="shared" si="132"/>
        <v>เชียงราย-เชียงใหม่</v>
      </c>
      <c r="AE2801" t="s">
        <v>55</v>
      </c>
      <c r="AF2801" s="1">
        <v>0</v>
      </c>
      <c r="AG2801" s="1">
        <v>0</v>
      </c>
      <c r="AH2801" s="1">
        <v>0</v>
      </c>
      <c r="AI2801" t="s">
        <v>8917</v>
      </c>
      <c r="AJ2801" s="1">
        <v>1</v>
      </c>
      <c r="AK2801" s="1">
        <v>0</v>
      </c>
      <c r="AL2801" s="1">
        <v>0</v>
      </c>
      <c r="AM2801" s="1">
        <v>0</v>
      </c>
      <c r="AN2801" s="1">
        <v>0</v>
      </c>
      <c r="AO2801" s="1">
        <v>0</v>
      </c>
      <c r="AP2801" s="1">
        <v>0</v>
      </c>
      <c r="AQ2801" s="1">
        <v>0</v>
      </c>
      <c r="AR2801" s="1">
        <v>552</v>
      </c>
      <c r="AS2801" s="1">
        <v>509.17236111111106</v>
      </c>
      <c r="AT2801" s="1">
        <f>Table1[[#This Row],[รวมต้นทุนค่าเดินทาง]]+Table1[[#This Row],[รวมต้นทุนค่าซ่อม]]+Table1[[#This Row],[รวมค่าเสื่อม]]</f>
        <v>1876.389752415459</v>
      </c>
      <c r="AU2801" s="1">
        <f t="shared" si="130"/>
        <v>4428.3346813776061</v>
      </c>
      <c r="AV2801" s="1" t="str" cm="1">
        <f t="array" ref="AV2801">IF(AC2801&lt;4, "เก็บ", IF(OR(AT2801 &lt; PERCENTILE(IF($AC$2:$AC$5092=AC2801, $AT$2:$AT$5092), 0.25) - 1.5 * (PERCENTILE(IF($AC$2:$AC$5092=AC2801, $AT$2:$AT$5092), 0.75) - PERCENTILE(IF($AC$2:$AC$5092=AC2801, $AT$2:$AT$5092), 0.25)), AT2801 &gt; PERCENTILE(IF($AC$2:$AC$5092=AC2801, $AT$2:$AT$5092), 0.75) + 1.5 * (PERCENTILE(IF($AC$2:$AC$5092=AC2801, $AT$2:$AT$5092), 0.75) - PERCENTILE(IF($AC$2:$AC$5092=AC2801, $AT$2:$AT$5092), 0.25))), "ตัด", "เก็บ"))</f>
        <v>เก็บ</v>
      </c>
      <c r="AW2801" s="1">
        <f t="shared" si="131"/>
        <v>3873.7679454274344</v>
      </c>
      <c r="AX2801" s="1">
        <v>2781.4385174989698</v>
      </c>
      <c r="AY2801" s="1">
        <v>815.21739130434787</v>
      </c>
    </row>
    <row r="2802" spans="1:51" x14ac:dyDescent="0.2">
      <c r="A2802" s="3">
        <v>45823</v>
      </c>
      <c r="B2802">
        <v>45823</v>
      </c>
      <c r="C2802" t="s">
        <v>8918</v>
      </c>
      <c r="D2802" t="s">
        <v>66</v>
      </c>
      <c r="E2802" t="s">
        <v>148</v>
      </c>
      <c r="F2802" t="s">
        <v>774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  <c r="P2802" t="s">
        <v>8919</v>
      </c>
      <c r="Q2802" s="2">
        <v>244150</v>
      </c>
      <c r="R2802" t="s">
        <v>55</v>
      </c>
      <c r="S2802">
        <v>0</v>
      </c>
      <c r="T2802" t="s">
        <v>87</v>
      </c>
      <c r="U2802" t="s">
        <v>71</v>
      </c>
      <c r="V2802" s="1">
        <v>0</v>
      </c>
      <c r="W2802" s="1">
        <v>1136</v>
      </c>
      <c r="X2802" s="1">
        <v>0</v>
      </c>
      <c r="Y2802" t="s">
        <v>87</v>
      </c>
      <c r="Z2802" t="s">
        <v>71</v>
      </c>
      <c r="AA2802" t="s">
        <v>7642</v>
      </c>
      <c r="AB2802" s="1">
        <v>0</v>
      </c>
      <c r="AC2802" s="4">
        <f>IF(ISNUMBER(MATCH(AD2802, $AD$2:AD2801, 0)), INDEX($AC$2:AC2801, MATCH(AD2802, $AD$2:AD2801, 0)), MAX($AC$2:AC2801)+1)</f>
        <v>6</v>
      </c>
      <c r="AD2802" t="str">
        <f t="shared" si="132"/>
        <v>เชียงราย-เชียงใหม่</v>
      </c>
      <c r="AE2802" t="s">
        <v>55</v>
      </c>
      <c r="AF2802" s="1">
        <v>0</v>
      </c>
      <c r="AG2802" s="1">
        <v>0</v>
      </c>
      <c r="AH2802" s="1">
        <v>0</v>
      </c>
      <c r="AI2802" t="s">
        <v>8920</v>
      </c>
      <c r="AJ2802" s="1">
        <v>1</v>
      </c>
      <c r="AK2802" s="1">
        <v>0</v>
      </c>
      <c r="AL2802" s="1">
        <v>0</v>
      </c>
      <c r="AM2802" s="1">
        <v>0</v>
      </c>
      <c r="AN2802" s="1">
        <v>0</v>
      </c>
      <c r="AO2802" s="1">
        <v>0</v>
      </c>
      <c r="AP2802" s="1">
        <v>0</v>
      </c>
      <c r="AQ2802" s="1">
        <v>0</v>
      </c>
      <c r="AR2802" s="1">
        <v>1136</v>
      </c>
      <c r="AS2802" s="1">
        <v>1285.2399999999998</v>
      </c>
      <c r="AT2802" s="1">
        <f>Table1[[#This Row],[รวมต้นทุนค่าเดินทาง]]+Table1[[#This Row],[รวมต้นทุนค่าซ่อม]]+Table1[[#This Row],[รวมค่าเสื่อม]]</f>
        <v>3492.6685714285713</v>
      </c>
      <c r="AU2802" s="1">
        <f t="shared" si="130"/>
        <v>4428.3346813776061</v>
      </c>
      <c r="AV2802" s="1" t="str" cm="1">
        <f t="array" ref="AV2802">IF(AC2802&lt;4, "เก็บ", IF(OR(AT2802 &lt; PERCENTILE(IF($AC$2:$AC$5092=AC2802, $AT$2:$AT$5092), 0.25) - 1.5 * (PERCENTILE(IF($AC$2:$AC$5092=AC2802, $AT$2:$AT$5092), 0.75) - PERCENTILE(IF($AC$2:$AC$5092=AC2802, $AT$2:$AT$5092), 0.25)), AT2802 &gt; PERCENTILE(IF($AC$2:$AC$5092=AC2802, $AT$2:$AT$5092), 0.75) + 1.5 * (PERCENTILE(IF($AC$2:$AC$5092=AC2802, $AT$2:$AT$5092), 0.75) - PERCENTILE(IF($AC$2:$AC$5092=AC2802, $AT$2:$AT$5092), 0.25))), "ตัด", "เก็บ"))</f>
        <v>เก็บ</v>
      </c>
      <c r="AW2802" s="1">
        <f t="shared" si="131"/>
        <v>3873.7679454274344</v>
      </c>
      <c r="AX2802" s="1">
        <v>2781.4385174989698</v>
      </c>
      <c r="AY2802" s="1">
        <v>1071.4285714285713</v>
      </c>
    </row>
    <row r="2803" spans="1:51" x14ac:dyDescent="0.2">
      <c r="A2803" s="3">
        <v>45824</v>
      </c>
      <c r="B2803">
        <v>45824</v>
      </c>
      <c r="C2803" t="s">
        <v>8921</v>
      </c>
      <c r="D2803" t="s">
        <v>66</v>
      </c>
      <c r="E2803" t="s">
        <v>67</v>
      </c>
      <c r="F2803" t="s">
        <v>159</v>
      </c>
      <c r="G2803" s="1">
        <v>0</v>
      </c>
      <c r="H2803" s="1">
        <v>2370</v>
      </c>
      <c r="I2803" s="1">
        <v>500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500</v>
      </c>
      <c r="P2803" t="s">
        <v>8922</v>
      </c>
      <c r="Q2803" s="2">
        <v>244151</v>
      </c>
      <c r="R2803" t="s">
        <v>70</v>
      </c>
      <c r="S2803">
        <v>0</v>
      </c>
      <c r="T2803" t="s">
        <v>71</v>
      </c>
      <c r="U2803" t="s">
        <v>72</v>
      </c>
      <c r="V2803" s="1">
        <v>0</v>
      </c>
      <c r="W2803" s="1">
        <v>0</v>
      </c>
      <c r="X2803" s="1">
        <v>0</v>
      </c>
      <c r="AA2803" t="s">
        <v>58</v>
      </c>
      <c r="AB2803" s="1">
        <v>0</v>
      </c>
      <c r="AC2803" s="4">
        <f>IF(ISNUMBER(MATCH(AD2803, $AD$2:AD2802, 0)), INDEX($AC$2:AC2802, MATCH(AD2803, $AD$2:AD2802, 0)), MAX($AC$2:AC2802)+1)</f>
        <v>2</v>
      </c>
      <c r="AD2803" t="str">
        <f t="shared" si="132"/>
        <v>เชียงใหม่-พุทธมณฑลสาย 5</v>
      </c>
      <c r="AE2803" t="s">
        <v>73</v>
      </c>
      <c r="AF2803" s="1">
        <v>0</v>
      </c>
      <c r="AG2803" s="1">
        <v>0</v>
      </c>
      <c r="AH2803" s="1">
        <v>0</v>
      </c>
      <c r="AI2803" t="s">
        <v>8923</v>
      </c>
      <c r="AJ2803" s="1">
        <v>1</v>
      </c>
      <c r="AK2803" s="1">
        <v>720</v>
      </c>
      <c r="AL2803" s="1">
        <v>720</v>
      </c>
      <c r="AM2803" s="1">
        <v>1</v>
      </c>
      <c r="AN2803" s="1">
        <v>0</v>
      </c>
      <c r="AO2803" s="1">
        <v>0</v>
      </c>
      <c r="AP2803" s="1">
        <v>0</v>
      </c>
      <c r="AQ2803" s="1">
        <v>0</v>
      </c>
      <c r="AR2803" s="1">
        <v>2870</v>
      </c>
      <c r="AS2803" s="1">
        <v>3002.5593524433552</v>
      </c>
      <c r="AT2803" s="1">
        <f>Table1[[#This Row],[รวมต้นทุนค่าเดินทาง]]+Table1[[#This Row],[รวมต้นทุนค่าซ่อม]]+Table1[[#This Row],[รวมค่าเสื่อม]]</f>
        <v>8328.7814090752472</v>
      </c>
      <c r="AU2803" s="1">
        <f t="shared" si="130"/>
        <v>5026.5629662053279</v>
      </c>
      <c r="AV2803" s="1" t="str" cm="1">
        <f t="array" ref="AV2803">IF(AC2803&lt;4, "เก็บ", IF(OR(AT2803 &lt; PERCENTILE(IF($AC$2:$AC$5092=AC2803, $AT$2:$AT$5092), 0.25) - 1.5 * (PERCENTILE(IF($AC$2:$AC$5092=AC2803, $AT$2:$AT$5092), 0.75) - PERCENTILE(IF($AC$2:$AC$5092=AC2803, $AT$2:$AT$5092), 0.25)), AT2803 &gt; PERCENTILE(IF($AC$2:$AC$5092=AC2803, $AT$2:$AT$5092), 0.75) + 1.5 * (PERCENTILE(IF($AC$2:$AC$5092=AC2803, $AT$2:$AT$5092), 0.75) - PERCENTILE(IF($AC$2:$AC$5092=AC2803, $AT$2:$AT$5092), 0.25))), "ตัด", "เก็บ"))</f>
        <v>เก็บ</v>
      </c>
      <c r="AW2803" s="1">
        <f t="shared" si="131"/>
        <v>5026.5629662053279</v>
      </c>
      <c r="AX2803" s="1">
        <v>4064.5059139663294</v>
      </c>
      <c r="AY2803" s="1">
        <v>2456.2220566318929</v>
      </c>
    </row>
    <row r="2804" spans="1:51" x14ac:dyDescent="0.2">
      <c r="A2804" s="3">
        <v>45824</v>
      </c>
      <c r="B2804">
        <v>45824</v>
      </c>
      <c r="C2804" t="s">
        <v>8924</v>
      </c>
      <c r="D2804" t="s">
        <v>66</v>
      </c>
      <c r="E2804" t="s">
        <v>67</v>
      </c>
      <c r="F2804" t="s">
        <v>665</v>
      </c>
      <c r="G2804" s="1">
        <v>0</v>
      </c>
      <c r="H2804" s="1">
        <v>1072</v>
      </c>
      <c r="I2804" s="1">
        <v>500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  <c r="O2804" s="1">
        <v>500</v>
      </c>
      <c r="P2804" t="s">
        <v>8925</v>
      </c>
      <c r="Q2804" s="2">
        <v>244151</v>
      </c>
      <c r="R2804" t="s">
        <v>70</v>
      </c>
      <c r="S2804">
        <v>0</v>
      </c>
      <c r="T2804" t="s">
        <v>101</v>
      </c>
      <c r="U2804" t="s">
        <v>93</v>
      </c>
      <c r="V2804" s="1">
        <v>0</v>
      </c>
      <c r="W2804" s="1">
        <v>0</v>
      </c>
      <c r="X2804" s="1">
        <v>0</v>
      </c>
      <c r="AA2804" t="s">
        <v>58</v>
      </c>
      <c r="AB2804" s="1">
        <v>0</v>
      </c>
      <c r="AC2804" s="4">
        <f>IF(ISNUMBER(MATCH(AD2804, $AD$2:AD2803, 0)), INDEX($AC$2:AC2803, MATCH(AD2804, $AD$2:AD2803, 0)), MAX($AC$2:AC2803)+1)</f>
        <v>53</v>
      </c>
      <c r="AD2804" t="str">
        <f t="shared" si="132"/>
        <v>พะเยา-ตลาดไท</v>
      </c>
      <c r="AE2804" t="s">
        <v>73</v>
      </c>
      <c r="AF2804" s="1">
        <v>0</v>
      </c>
      <c r="AG2804" s="1">
        <v>0</v>
      </c>
      <c r="AH2804" s="1">
        <v>0</v>
      </c>
      <c r="AI2804" t="s">
        <v>8926</v>
      </c>
      <c r="AJ2804" s="1">
        <v>1</v>
      </c>
      <c r="AK2804" s="1">
        <v>706</v>
      </c>
      <c r="AL2804" s="1">
        <v>706</v>
      </c>
      <c r="AM2804" s="1">
        <v>1</v>
      </c>
      <c r="AN2804" s="1">
        <v>0</v>
      </c>
      <c r="AO2804" s="1">
        <v>0</v>
      </c>
      <c r="AP2804" s="1">
        <v>0</v>
      </c>
      <c r="AQ2804" s="1">
        <v>0</v>
      </c>
      <c r="AR2804" s="1">
        <v>1572</v>
      </c>
      <c r="AS2804" s="1">
        <v>3095.872405790406</v>
      </c>
      <c r="AT2804" s="1">
        <f>Table1[[#This Row],[รวมต้นทุนค่าเดินทาง]]+Table1[[#This Row],[รวมต้นทุนค่าซ่อม]]+Table1[[#This Row],[รวมค่าเสื่อม]]</f>
        <v>6707.955816355744</v>
      </c>
      <c r="AU2804" s="1">
        <f t="shared" si="130"/>
        <v>5556.3451863971432</v>
      </c>
      <c r="AV2804" s="1" t="str" cm="1">
        <f t="array" ref="AV2804">IF(AC2804&lt;4, "เก็บ", IF(OR(AT2804 &lt; PERCENTILE(IF($AC$2:$AC$5092=AC2804, $AT$2:$AT$5092), 0.25) - 1.5 * (PERCENTILE(IF($AC$2:$AC$5092=AC2804, $AT$2:$AT$5092), 0.75) - PERCENTILE(IF($AC$2:$AC$5092=AC2804, $AT$2:$AT$5092), 0.25)), AT2804 &gt; PERCENTILE(IF($AC$2:$AC$5092=AC2804, $AT$2:$AT$5092), 0.75) + 1.5 * (PERCENTILE(IF($AC$2:$AC$5092=AC2804, $AT$2:$AT$5092), 0.75) - PERCENTILE(IF($AC$2:$AC$5092=AC2804, $AT$2:$AT$5092), 0.25))), "ตัด", "เก็บ"))</f>
        <v>เก็บ</v>
      </c>
      <c r="AW2804" s="1">
        <f t="shared" si="131"/>
        <v>5282.7291214311672</v>
      </c>
      <c r="AX2804" s="1">
        <v>3832.4469144192008</v>
      </c>
      <c r="AY2804" s="1">
        <v>2040.0834105653385</v>
      </c>
    </row>
    <row r="2805" spans="1:51" x14ac:dyDescent="0.2">
      <c r="A2805" s="3">
        <v>45825</v>
      </c>
      <c r="B2805">
        <v>45825</v>
      </c>
      <c r="C2805" t="s">
        <v>8927</v>
      </c>
      <c r="D2805" t="s">
        <v>66</v>
      </c>
      <c r="E2805" t="s">
        <v>105</v>
      </c>
      <c r="F2805" t="s">
        <v>525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779</v>
      </c>
      <c r="O2805" s="1">
        <v>779</v>
      </c>
      <c r="P2805" t="s">
        <v>8928</v>
      </c>
      <c r="Q2805" s="2">
        <v>244152</v>
      </c>
      <c r="R2805" t="s">
        <v>55</v>
      </c>
      <c r="S2805">
        <v>0</v>
      </c>
      <c r="T2805" t="s">
        <v>87</v>
      </c>
      <c r="U2805" t="s">
        <v>71</v>
      </c>
      <c r="V2805" s="1">
        <v>0</v>
      </c>
      <c r="W2805" s="1">
        <v>682</v>
      </c>
      <c r="X2805" s="1">
        <v>0</v>
      </c>
      <c r="Y2805" t="s">
        <v>108</v>
      </c>
      <c r="Z2805" t="s">
        <v>71</v>
      </c>
      <c r="AA2805" t="s">
        <v>1647</v>
      </c>
      <c r="AB2805" s="1">
        <v>0</v>
      </c>
      <c r="AC2805" s="4">
        <f>IF(ISNUMBER(MATCH(AD2805, $AD$2:AD2804, 0)), INDEX($AC$2:AC2804, MATCH(AD2805, $AD$2:AD2804, 0)), MAX($AC$2:AC2804)+1)</f>
        <v>6</v>
      </c>
      <c r="AD2805" t="str">
        <f t="shared" si="132"/>
        <v>เชียงราย-เชียงใหม่</v>
      </c>
      <c r="AE2805" t="s">
        <v>55</v>
      </c>
      <c r="AF2805" s="1">
        <v>0</v>
      </c>
      <c r="AG2805" s="1">
        <v>0</v>
      </c>
      <c r="AH2805" s="1">
        <v>0</v>
      </c>
      <c r="AI2805" t="s">
        <v>8929</v>
      </c>
      <c r="AJ2805" s="1">
        <v>1</v>
      </c>
      <c r="AK2805" s="1">
        <v>0</v>
      </c>
      <c r="AL2805" s="1">
        <v>0</v>
      </c>
      <c r="AM2805" s="1">
        <v>0</v>
      </c>
      <c r="AN2805" s="1">
        <v>576.34249999999997</v>
      </c>
      <c r="AO2805" s="1">
        <v>0</v>
      </c>
      <c r="AP2805" s="1">
        <v>0</v>
      </c>
      <c r="AQ2805" s="1">
        <v>0</v>
      </c>
      <c r="AR2805" s="1">
        <v>1461</v>
      </c>
      <c r="AS2805" s="1">
        <v>2327.591323529412</v>
      </c>
      <c r="AT2805" s="1">
        <f>Table1[[#This Row],[รวมต้นทุนค่าเดินทาง]]+Table1[[#This Row],[รวมต้นทุนค่าซ่อม]]+Table1[[#This Row],[รวมค่าเสื่อม]]</f>
        <v>5294.8674741570267</v>
      </c>
      <c r="AU2805" s="1">
        <f t="shared" si="130"/>
        <v>4428.3346813776061</v>
      </c>
      <c r="AV2805" s="1" t="str" cm="1">
        <f t="array" ref="AV2805">IF(AC2805&lt;4, "เก็บ", IF(OR(AT2805 &lt; PERCENTILE(IF($AC$2:$AC$5092=AC2805, $AT$2:$AT$5092), 0.25) - 1.5 * (PERCENTILE(IF($AC$2:$AC$5092=AC2805, $AT$2:$AT$5092), 0.75) - PERCENTILE(IF($AC$2:$AC$5092=AC2805, $AT$2:$AT$5092), 0.25)), AT2805 &gt; PERCENTILE(IF($AC$2:$AC$5092=AC2805, $AT$2:$AT$5092), 0.75) + 1.5 * (PERCENTILE(IF($AC$2:$AC$5092=AC2805, $AT$2:$AT$5092), 0.75) - PERCENTILE(IF($AC$2:$AC$5092=AC2805, $AT$2:$AT$5092), 0.25))), "ตัด", "เก็บ"))</f>
        <v>เก็บ</v>
      </c>
      <c r="AW2805" s="1">
        <f t="shared" si="131"/>
        <v>3873.7679454274344</v>
      </c>
      <c r="AX2805" s="1">
        <v>2781.4385174989698</v>
      </c>
      <c r="AY2805" s="1">
        <v>1506.2761506276152</v>
      </c>
    </row>
    <row r="2806" spans="1:51" x14ac:dyDescent="0.2">
      <c r="A2806" s="3">
        <v>45825</v>
      </c>
      <c r="B2806">
        <v>45825</v>
      </c>
      <c r="C2806" t="s">
        <v>8930</v>
      </c>
      <c r="D2806" t="s">
        <v>51</v>
      </c>
      <c r="E2806" t="s">
        <v>148</v>
      </c>
      <c r="F2806" t="s">
        <v>154</v>
      </c>
      <c r="G2806" s="1">
        <v>0</v>
      </c>
      <c r="H2806" s="1">
        <v>5845</v>
      </c>
      <c r="I2806" s="1">
        <v>1800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1800</v>
      </c>
      <c r="P2806" t="s">
        <v>8931</v>
      </c>
      <c r="Q2806" s="2">
        <v>244153</v>
      </c>
      <c r="R2806" t="s">
        <v>55</v>
      </c>
      <c r="S2806">
        <v>0</v>
      </c>
      <c r="T2806" t="s">
        <v>87</v>
      </c>
      <c r="U2806" t="s">
        <v>71</v>
      </c>
      <c r="V2806" s="1">
        <v>2500</v>
      </c>
      <c r="W2806" s="1">
        <v>0</v>
      </c>
      <c r="X2806" s="1">
        <v>0</v>
      </c>
      <c r="AA2806" t="s">
        <v>58</v>
      </c>
      <c r="AB2806" s="1">
        <v>0</v>
      </c>
      <c r="AC2806" s="4">
        <f>IF(ISNUMBER(MATCH(AD2806, $AD$2:AD2805, 0)), INDEX($AC$2:AC2805, MATCH(AD2806, $AD$2:AD2805, 0)), MAX($AC$2:AC2805)+1)</f>
        <v>6</v>
      </c>
      <c r="AD2806" t="str">
        <f t="shared" si="132"/>
        <v>เชียงราย-เชียงใหม่</v>
      </c>
      <c r="AE2806" t="s">
        <v>55</v>
      </c>
      <c r="AF2806" s="1">
        <v>0</v>
      </c>
      <c r="AG2806" s="1">
        <v>0</v>
      </c>
      <c r="AH2806" s="1">
        <v>0</v>
      </c>
      <c r="AI2806" t="s">
        <v>8932</v>
      </c>
      <c r="AJ2806" s="1">
        <v>1</v>
      </c>
      <c r="AK2806" s="1">
        <v>0</v>
      </c>
      <c r="AL2806" s="1">
        <v>0</v>
      </c>
      <c r="AM2806" s="1">
        <v>0</v>
      </c>
      <c r="AN2806" s="1">
        <v>0</v>
      </c>
      <c r="AO2806" s="1">
        <v>0</v>
      </c>
      <c r="AP2806" s="1">
        <v>0</v>
      </c>
      <c r="AQ2806" s="1">
        <v>0</v>
      </c>
      <c r="AR2806" s="1">
        <v>10145</v>
      </c>
      <c r="AS2806" s="1">
        <v>33.455312500000005</v>
      </c>
      <c r="AT2806" s="1">
        <f>Table1[[#This Row],[รวมต้นทุนค่าเดินทาง]]+Table1[[#This Row],[รวมต้นทุนค่าซ่อม]]+Table1[[#This Row],[รวมค่าเสื่อม]]</f>
        <v>11869.206757586706</v>
      </c>
      <c r="AU2806" s="1">
        <f t="shared" si="130"/>
        <v>4428.3346813776061</v>
      </c>
      <c r="AV2806" s="1" t="str" cm="1">
        <f t="array" ref="AV2806">IF(AC2806&lt;4, "เก็บ", IF(OR(AT2806 &lt; PERCENTILE(IF($AC$2:$AC$5092=AC2806, $AT$2:$AT$5092), 0.25) - 1.5 * (PERCENTILE(IF($AC$2:$AC$5092=AC2806, $AT$2:$AT$5092), 0.75) - PERCENTILE(IF($AC$2:$AC$5092=AC2806, $AT$2:$AT$5092), 0.25)), AT2806 &gt; PERCENTILE(IF($AC$2:$AC$5092=AC2806, $AT$2:$AT$5092), 0.75) + 1.5 * (PERCENTILE(IF($AC$2:$AC$5092=AC2806, $AT$2:$AT$5092), 0.75) - PERCENTILE(IF($AC$2:$AC$5092=AC2806, $AT$2:$AT$5092), 0.25))), "ตัด", "เก็บ"))</f>
        <v>ตัด</v>
      </c>
      <c r="AW2806" s="1">
        <f t="shared" si="131"/>
        <v>3873.7679454274344</v>
      </c>
      <c r="AX2806" s="1">
        <v>2781.4385174989698</v>
      </c>
      <c r="AY2806" s="1">
        <v>1690.7514450867052</v>
      </c>
    </row>
    <row r="2807" spans="1:51" x14ac:dyDescent="0.2">
      <c r="A2807" s="3">
        <v>45826</v>
      </c>
      <c r="B2807">
        <v>45826</v>
      </c>
      <c r="C2807" t="s">
        <v>8933</v>
      </c>
      <c r="D2807" t="s">
        <v>51</v>
      </c>
      <c r="E2807" t="s">
        <v>61</v>
      </c>
      <c r="F2807" t="s">
        <v>62</v>
      </c>
      <c r="G2807" s="1">
        <v>2700</v>
      </c>
      <c r="H2807" s="1">
        <v>4393</v>
      </c>
      <c r="I2807" s="1">
        <v>1900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>
        <v>4600</v>
      </c>
      <c r="P2807" t="s">
        <v>8934</v>
      </c>
      <c r="Q2807" s="2">
        <v>244154</v>
      </c>
      <c r="R2807" t="s">
        <v>55</v>
      </c>
      <c r="S2807">
        <v>0</v>
      </c>
      <c r="T2807" t="s">
        <v>71</v>
      </c>
      <c r="U2807" t="s">
        <v>57</v>
      </c>
      <c r="V2807" s="1">
        <v>2500</v>
      </c>
      <c r="W2807" s="1">
        <v>0</v>
      </c>
      <c r="X2807" s="1">
        <v>0</v>
      </c>
      <c r="AA2807" t="s">
        <v>58</v>
      </c>
      <c r="AB2807" s="1">
        <v>0</v>
      </c>
      <c r="AC2807" s="4">
        <f>IF(ISNUMBER(MATCH(AD2807, $AD$2:AD2806, 0)), INDEX($AC$2:AC2806, MATCH(AD2807, $AD$2:AD2806, 0)), MAX($AC$2:AC2806)+1)</f>
        <v>10</v>
      </c>
      <c r="AD2807" t="str">
        <f t="shared" si="132"/>
        <v>เชียงใหม่-กองลอย</v>
      </c>
      <c r="AE2807" t="s">
        <v>55</v>
      </c>
      <c r="AF2807" s="1">
        <v>0</v>
      </c>
      <c r="AG2807" s="1">
        <v>0</v>
      </c>
      <c r="AH2807" s="1">
        <v>0</v>
      </c>
      <c r="AI2807" t="s">
        <v>8935</v>
      </c>
      <c r="AJ2807" s="1">
        <v>1</v>
      </c>
      <c r="AK2807" s="1">
        <v>0</v>
      </c>
      <c r="AL2807" s="1">
        <v>0</v>
      </c>
      <c r="AM2807" s="1">
        <v>0</v>
      </c>
      <c r="AN2807" s="1">
        <v>0</v>
      </c>
      <c r="AO2807" s="1">
        <v>0</v>
      </c>
      <c r="AP2807" s="1">
        <v>0</v>
      </c>
      <c r="AQ2807" s="1">
        <v>0</v>
      </c>
      <c r="AR2807" s="1">
        <v>11493</v>
      </c>
      <c r="AS2807" s="1">
        <v>725.56666666666661</v>
      </c>
      <c r="AT2807" s="1">
        <f>Table1[[#This Row],[รวมต้นทุนค่าเดินทาง]]+Table1[[#This Row],[รวมต้นทุนค่าซ่อม]]+Table1[[#This Row],[รวมค่าเสื่อม]]</f>
        <v>14433.133595800524</v>
      </c>
      <c r="AU2807" s="1">
        <f t="shared" si="130"/>
        <v>14957.32855761775</v>
      </c>
      <c r="AV2807" s="1" t="str" cm="1">
        <f t="array" ref="AV2807">IF(AC2807&lt;4, "เก็บ", IF(OR(AT2807 &lt; PERCENTILE(IF($AC$2:$AC$5092=AC2807, $AT$2:$AT$5092), 0.25) - 1.5 * (PERCENTILE(IF($AC$2:$AC$5092=AC2807, $AT$2:$AT$5092), 0.75) - PERCENTILE(IF($AC$2:$AC$5092=AC2807, $AT$2:$AT$5092), 0.25)), AT2807 &gt; PERCENTILE(IF($AC$2:$AC$5092=AC2807, $AT$2:$AT$5092), 0.75) + 1.5 * (PERCENTILE(IF($AC$2:$AC$5092=AC2807, $AT$2:$AT$5092), 0.75) - PERCENTILE(IF($AC$2:$AC$5092=AC2807, $AT$2:$AT$5092), 0.25))), "ตัด", "เก็บ"))</f>
        <v>เก็บ</v>
      </c>
      <c r="AW2807" s="1">
        <f t="shared" si="131"/>
        <v>14419.089162907676</v>
      </c>
      <c r="AX2807" s="1">
        <v>15077.196593123563</v>
      </c>
      <c r="AY2807" s="1">
        <v>2214.5669291338581</v>
      </c>
    </row>
    <row r="2808" spans="1:51" x14ac:dyDescent="0.2">
      <c r="A2808" s="3">
        <v>45826</v>
      </c>
      <c r="B2808">
        <v>45826</v>
      </c>
      <c r="C2808" t="s">
        <v>8936</v>
      </c>
      <c r="D2808" t="s">
        <v>51</v>
      </c>
      <c r="E2808" t="s">
        <v>61</v>
      </c>
      <c r="F2808" t="s">
        <v>367</v>
      </c>
      <c r="G2808" s="1">
        <v>2700</v>
      </c>
      <c r="H2808" s="1">
        <v>4393</v>
      </c>
      <c r="I2808" s="1">
        <v>1900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  <c r="O2808" s="1">
        <v>4600</v>
      </c>
      <c r="P2808" t="s">
        <v>8937</v>
      </c>
      <c r="Q2808" s="2">
        <v>244153</v>
      </c>
      <c r="R2808" t="s">
        <v>55</v>
      </c>
      <c r="S2808">
        <v>0</v>
      </c>
      <c r="T2808" t="s">
        <v>71</v>
      </c>
      <c r="U2808" t="s">
        <v>57</v>
      </c>
      <c r="V2808" s="1">
        <v>2500</v>
      </c>
      <c r="W2808" s="1">
        <v>0</v>
      </c>
      <c r="X2808" s="1">
        <v>0</v>
      </c>
      <c r="AA2808" t="s">
        <v>58</v>
      </c>
      <c r="AB2808" s="1">
        <v>0</v>
      </c>
      <c r="AC2808" s="4">
        <f>IF(ISNUMBER(MATCH(AD2808, $AD$2:AD2807, 0)), INDEX($AC$2:AC2807, MATCH(AD2808, $AD$2:AD2807, 0)), MAX($AC$2:AC2807)+1)</f>
        <v>10</v>
      </c>
      <c r="AD2808" t="str">
        <f t="shared" si="132"/>
        <v>เชียงใหม่-กองลอย</v>
      </c>
      <c r="AE2808" t="s">
        <v>55</v>
      </c>
      <c r="AF2808" s="1">
        <v>0</v>
      </c>
      <c r="AG2808" s="1">
        <v>0</v>
      </c>
      <c r="AH2808" s="1">
        <v>0</v>
      </c>
      <c r="AI2808" t="s">
        <v>8938</v>
      </c>
      <c r="AJ2808" s="1">
        <v>1</v>
      </c>
      <c r="AK2808" s="1">
        <v>0</v>
      </c>
      <c r="AL2808" s="1">
        <v>0</v>
      </c>
      <c r="AM2808" s="1">
        <v>0</v>
      </c>
      <c r="AN2808" s="1">
        <v>0</v>
      </c>
      <c r="AO2808" s="1">
        <v>0</v>
      </c>
      <c r="AP2808" s="1">
        <v>0</v>
      </c>
      <c r="AQ2808" s="1">
        <v>0</v>
      </c>
      <c r="AR2808" s="1">
        <v>11493</v>
      </c>
      <c r="AS2808" s="1">
        <v>18.342857142857145</v>
      </c>
      <c r="AT2808" s="1">
        <f>Table1[[#This Row],[รวมต้นทุนค่าเดินทาง]]+Table1[[#This Row],[รวมต้นทุนค่าซ่อม]]+Table1[[#This Row],[รวมค่าเสื่อม]]</f>
        <v>13137.065400495459</v>
      </c>
      <c r="AU2808" s="1">
        <f t="shared" si="130"/>
        <v>14957.32855761775</v>
      </c>
      <c r="AV2808" s="1" t="str" cm="1">
        <f t="array" ref="AV2808">IF(AC2808&lt;4, "เก็บ", IF(OR(AT2808 &lt; PERCENTILE(IF($AC$2:$AC$5092=AC2808, $AT$2:$AT$5092), 0.25) - 1.5 * (PERCENTILE(IF($AC$2:$AC$5092=AC2808, $AT$2:$AT$5092), 0.75) - PERCENTILE(IF($AC$2:$AC$5092=AC2808, $AT$2:$AT$5092), 0.25)), AT2808 &gt; PERCENTILE(IF($AC$2:$AC$5092=AC2808, $AT$2:$AT$5092), 0.75) + 1.5 * (PERCENTILE(IF($AC$2:$AC$5092=AC2808, $AT$2:$AT$5092), 0.75) - PERCENTILE(IF($AC$2:$AC$5092=AC2808, $AT$2:$AT$5092), 0.25))), "ตัด", "เก็บ"))</f>
        <v>เก็บ</v>
      </c>
      <c r="AW2808" s="1">
        <f t="shared" si="131"/>
        <v>14419.089162907676</v>
      </c>
      <c r="AX2808" s="1">
        <v>15077.196593123563</v>
      </c>
      <c r="AY2808" s="1">
        <v>1625.7225433526012</v>
      </c>
    </row>
    <row r="2809" spans="1:51" x14ac:dyDescent="0.2">
      <c r="A2809" s="3">
        <v>45826</v>
      </c>
      <c r="B2809">
        <v>45826</v>
      </c>
      <c r="C2809" t="s">
        <v>8939</v>
      </c>
      <c r="D2809" t="s">
        <v>51</v>
      </c>
      <c r="E2809" t="s">
        <v>61</v>
      </c>
      <c r="F2809" t="s">
        <v>5184</v>
      </c>
      <c r="G2809" s="1">
        <v>2700</v>
      </c>
      <c r="H2809" s="1">
        <v>4393</v>
      </c>
      <c r="I2809" s="1">
        <v>1900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4600</v>
      </c>
      <c r="P2809" t="s">
        <v>8940</v>
      </c>
      <c r="Q2809" s="2">
        <v>244153</v>
      </c>
      <c r="R2809" t="s">
        <v>55</v>
      </c>
      <c r="S2809">
        <v>0</v>
      </c>
      <c r="T2809" t="s">
        <v>56</v>
      </c>
      <c r="U2809" t="s">
        <v>57</v>
      </c>
      <c r="V2809" s="1">
        <v>2500</v>
      </c>
      <c r="W2809" s="1">
        <v>0</v>
      </c>
      <c r="X2809" s="1">
        <v>0</v>
      </c>
      <c r="AA2809" t="s">
        <v>58</v>
      </c>
      <c r="AB2809" s="1">
        <v>0</v>
      </c>
      <c r="AC2809" s="4">
        <f>IF(ISNUMBER(MATCH(AD2809, $AD$2:AD2808, 0)), INDEX($AC$2:AC2808, MATCH(AD2809, $AD$2:AD2808, 0)), MAX($AC$2:AC2808)+1)</f>
        <v>1</v>
      </c>
      <c r="AD2809" t="str">
        <f t="shared" si="132"/>
        <v>ท่าลี่-กองลอย</v>
      </c>
      <c r="AE2809" t="s">
        <v>55</v>
      </c>
      <c r="AF2809" s="1">
        <v>0</v>
      </c>
      <c r="AG2809" s="1">
        <v>0</v>
      </c>
      <c r="AH2809" s="1">
        <v>0</v>
      </c>
      <c r="AI2809" t="s">
        <v>8941</v>
      </c>
      <c r="AJ2809" s="1">
        <v>1</v>
      </c>
      <c r="AK2809" s="1">
        <v>0</v>
      </c>
      <c r="AL2809" s="1">
        <v>0</v>
      </c>
      <c r="AM2809" s="1">
        <v>0</v>
      </c>
      <c r="AN2809" s="1">
        <v>0</v>
      </c>
      <c r="AO2809" s="1">
        <v>0</v>
      </c>
      <c r="AP2809" s="1">
        <v>0</v>
      </c>
      <c r="AQ2809" s="1">
        <v>0</v>
      </c>
      <c r="AR2809" s="1">
        <v>11493</v>
      </c>
      <c r="AS2809" s="1">
        <v>13.515789473684212</v>
      </c>
      <c r="AT2809" s="1">
        <f>Table1[[#This Row],[รวมต้นทุนค่าเดินทาง]]+Table1[[#This Row],[รวมต้นทุนค่าซ่อม]]+Table1[[#This Row],[รวมค่าเสื่อม]]</f>
        <v>13369.098570930637</v>
      </c>
      <c r="AU2809" s="1">
        <f t="shared" si="130"/>
        <v>13953.293816562818</v>
      </c>
      <c r="AV2809" s="1" t="str" cm="1">
        <f t="array" ref="AV2809">IF(AC2809&lt;4, "เก็บ", IF(OR(AT2809 &lt; PERCENTILE(IF($AC$2:$AC$5092=AC2809, $AT$2:$AT$5092), 0.25) - 1.5 * (PERCENTILE(IF($AC$2:$AC$5092=AC2809, $AT$2:$AT$5092), 0.75) - PERCENTILE(IF($AC$2:$AC$5092=AC2809, $AT$2:$AT$5092), 0.25)), AT2809 &gt; PERCENTILE(IF($AC$2:$AC$5092=AC2809, $AT$2:$AT$5092), 0.75) + 1.5 * (PERCENTILE(IF($AC$2:$AC$5092=AC2809, $AT$2:$AT$5092), 0.75) - PERCENTILE(IF($AC$2:$AC$5092=AC2809, $AT$2:$AT$5092), 0.25))), "ตัด", "เก็บ"))</f>
        <v>เก็บ</v>
      </c>
      <c r="AW2809" s="1">
        <f t="shared" si="131"/>
        <v>13953.293816562818</v>
      </c>
      <c r="AX2809" s="1">
        <v>14426.372718098486</v>
      </c>
      <c r="AY2809" s="1">
        <v>1862.5827814569536</v>
      </c>
    </row>
    <row r="2810" spans="1:51" x14ac:dyDescent="0.2">
      <c r="A2810" s="3">
        <v>45826</v>
      </c>
      <c r="B2810">
        <v>45826</v>
      </c>
      <c r="C2810" t="s">
        <v>8942</v>
      </c>
      <c r="D2810" t="s">
        <v>51</v>
      </c>
      <c r="E2810" t="s">
        <v>61</v>
      </c>
      <c r="F2810" t="s">
        <v>7840</v>
      </c>
      <c r="G2810" s="1">
        <v>2700</v>
      </c>
      <c r="H2810" s="1">
        <v>4393</v>
      </c>
      <c r="I2810" s="1">
        <v>1900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4600</v>
      </c>
      <c r="P2810" t="s">
        <v>8943</v>
      </c>
      <c r="Q2810" s="2">
        <v>244153</v>
      </c>
      <c r="R2810" t="s">
        <v>55</v>
      </c>
      <c r="S2810">
        <v>0</v>
      </c>
      <c r="T2810" t="s">
        <v>56</v>
      </c>
      <c r="U2810" t="s">
        <v>57</v>
      </c>
      <c r="V2810" s="1">
        <v>2500</v>
      </c>
      <c r="W2810" s="1">
        <v>0</v>
      </c>
      <c r="X2810" s="1">
        <v>0</v>
      </c>
      <c r="AA2810" t="s">
        <v>58</v>
      </c>
      <c r="AB2810" s="1">
        <v>0</v>
      </c>
      <c r="AC2810" s="4">
        <f>IF(ISNUMBER(MATCH(AD2810, $AD$2:AD2809, 0)), INDEX($AC$2:AC2809, MATCH(AD2810, $AD$2:AD2809, 0)), MAX($AC$2:AC2809)+1)</f>
        <v>1</v>
      </c>
      <c r="AD2810" t="str">
        <f t="shared" si="132"/>
        <v>ท่าลี่-กองลอย</v>
      </c>
      <c r="AE2810" t="s">
        <v>55</v>
      </c>
      <c r="AF2810" s="1">
        <v>0</v>
      </c>
      <c r="AG2810" s="1">
        <v>0</v>
      </c>
      <c r="AH2810" s="1">
        <v>0</v>
      </c>
      <c r="AI2810" t="s">
        <v>8944</v>
      </c>
      <c r="AJ2810" s="1">
        <v>1</v>
      </c>
      <c r="AK2810" s="1">
        <v>0</v>
      </c>
      <c r="AL2810" s="1">
        <v>0</v>
      </c>
      <c r="AM2810" s="1">
        <v>0</v>
      </c>
      <c r="AN2810" s="1">
        <v>0</v>
      </c>
      <c r="AO2810" s="1">
        <v>0</v>
      </c>
      <c r="AP2810" s="1">
        <v>0</v>
      </c>
      <c r="AQ2810" s="1">
        <v>0</v>
      </c>
      <c r="AR2810" s="1">
        <v>11493</v>
      </c>
      <c r="AS2810" s="1">
        <v>17.12</v>
      </c>
      <c r="AT2810" s="1">
        <f>Table1[[#This Row],[รวมต้นทุนค่าเดินทาง]]+Table1[[#This Row],[รวมต้นทุนค่าซ่อม]]+Table1[[#This Row],[รวมค่าเสื่อม]]</f>
        <v>13893.594576271187</v>
      </c>
      <c r="AU2810" s="1">
        <f t="shared" si="130"/>
        <v>13953.293816562818</v>
      </c>
      <c r="AV2810" s="1" t="str" cm="1">
        <f t="array" ref="AV2810">IF(AC2810&lt;4, "เก็บ", IF(OR(AT2810 &lt; PERCENTILE(IF($AC$2:$AC$5092=AC2810, $AT$2:$AT$5092), 0.25) - 1.5 * (PERCENTILE(IF($AC$2:$AC$5092=AC2810, $AT$2:$AT$5092), 0.75) - PERCENTILE(IF($AC$2:$AC$5092=AC2810, $AT$2:$AT$5092), 0.25)), AT2810 &gt; PERCENTILE(IF($AC$2:$AC$5092=AC2810, $AT$2:$AT$5092), 0.75) + 1.5 * (PERCENTILE(IF($AC$2:$AC$5092=AC2810, $AT$2:$AT$5092), 0.75) - PERCENTILE(IF($AC$2:$AC$5092=AC2810, $AT$2:$AT$5092), 0.25))), "ตัด", "เก็บ"))</f>
        <v>เก็บ</v>
      </c>
      <c r="AW2810" s="1">
        <f t="shared" si="131"/>
        <v>13953.293816562818</v>
      </c>
      <c r="AX2810" s="1">
        <v>14426.372718098486</v>
      </c>
      <c r="AY2810" s="1">
        <v>2383.4745762711864</v>
      </c>
    </row>
    <row r="2811" spans="1:51" x14ac:dyDescent="0.2">
      <c r="A2811" s="3">
        <v>45826</v>
      </c>
      <c r="B2811">
        <v>45826</v>
      </c>
      <c r="C2811" t="s">
        <v>8945</v>
      </c>
      <c r="D2811" t="s">
        <v>66</v>
      </c>
      <c r="E2811" t="s">
        <v>67</v>
      </c>
      <c r="F2811" t="s">
        <v>92</v>
      </c>
      <c r="G2811" s="1">
        <v>0</v>
      </c>
      <c r="H2811" s="1">
        <v>779</v>
      </c>
      <c r="I2811" s="1">
        <v>400</v>
      </c>
      <c r="J2811" s="1">
        <v>0</v>
      </c>
      <c r="K2811" s="1">
        <v>0</v>
      </c>
      <c r="L2811" s="1">
        <v>0</v>
      </c>
      <c r="M2811" s="1">
        <v>0</v>
      </c>
      <c r="N2811" s="1">
        <v>357</v>
      </c>
      <c r="O2811" s="1">
        <v>757</v>
      </c>
      <c r="P2811" t="s">
        <v>8946</v>
      </c>
      <c r="Q2811" s="2">
        <v>244153</v>
      </c>
      <c r="R2811" t="s">
        <v>70</v>
      </c>
      <c r="S2811">
        <v>0</v>
      </c>
      <c r="T2811" t="s">
        <v>88</v>
      </c>
      <c r="U2811" t="s">
        <v>93</v>
      </c>
      <c r="V2811" s="1">
        <v>0</v>
      </c>
      <c r="W2811" s="1">
        <v>0</v>
      </c>
      <c r="X2811" s="1">
        <v>0</v>
      </c>
      <c r="AA2811" t="s">
        <v>58</v>
      </c>
      <c r="AB2811" s="1">
        <v>0</v>
      </c>
      <c r="AC2811" s="4">
        <f>IF(ISNUMBER(MATCH(AD2811, $AD$2:AD2810, 0)), INDEX($AC$2:AC2810, MATCH(AD2811, $AD$2:AD2810, 0)), MAX($AC$2:AC2810)+1)</f>
        <v>51</v>
      </c>
      <c r="AD2811" t="str">
        <f t="shared" si="132"/>
        <v>แพร่-ตลาดไท</v>
      </c>
      <c r="AE2811" t="s">
        <v>73</v>
      </c>
      <c r="AF2811" s="1">
        <v>0</v>
      </c>
      <c r="AG2811" s="1">
        <v>0</v>
      </c>
      <c r="AH2811" s="1">
        <v>0</v>
      </c>
      <c r="AI2811" t="s">
        <v>8947</v>
      </c>
      <c r="AJ2811" s="1">
        <v>1</v>
      </c>
      <c r="AK2811" s="1">
        <v>572</v>
      </c>
      <c r="AL2811" s="1">
        <v>572</v>
      </c>
      <c r="AM2811" s="1">
        <v>1</v>
      </c>
      <c r="AN2811" s="1">
        <v>0</v>
      </c>
      <c r="AO2811" s="1">
        <v>0</v>
      </c>
      <c r="AP2811" s="1">
        <v>0</v>
      </c>
      <c r="AQ2811" s="1">
        <v>0</v>
      </c>
      <c r="AR2811" s="1">
        <v>1536</v>
      </c>
      <c r="AS2811" s="1">
        <v>689.87362004027614</v>
      </c>
      <c r="AT2811" s="1">
        <f>Table1[[#This Row],[รวมต้นทุนค่าเดินทาง]]+Table1[[#This Row],[รวมต้นทุนค่าซ่อม]]+Table1[[#This Row],[รวมค่าเสื่อม]]</f>
        <v>4251.1349440820886</v>
      </c>
      <c r="AU2811" s="1">
        <f t="shared" si="130"/>
        <v>4737.6107634746759</v>
      </c>
      <c r="AV2811" s="1" t="str" cm="1">
        <f t="array" ref="AV2811">IF(AC2811&lt;4, "เก็บ", IF(OR(AT2811 &lt; PERCENTILE(IF($AC$2:$AC$5092=AC2811, $AT$2:$AT$5092), 0.25) - 1.5 * (PERCENTILE(IF($AC$2:$AC$5092=AC2811, $AT$2:$AT$5092), 0.75) - PERCENTILE(IF($AC$2:$AC$5092=AC2811, $AT$2:$AT$5092), 0.25)), AT2811 &gt; PERCENTILE(IF($AC$2:$AC$5092=AC2811, $AT$2:$AT$5092), 0.75) + 1.5 * (PERCENTILE(IF($AC$2:$AC$5092=AC2811, $AT$2:$AT$5092), 0.75) - PERCENTILE(IF($AC$2:$AC$5092=AC2811, $AT$2:$AT$5092), 0.25))), "ตัด", "เก็บ"))</f>
        <v>เก็บ</v>
      </c>
      <c r="AW2811" s="1">
        <f t="shared" si="131"/>
        <v>4487.1668970521196</v>
      </c>
      <c r="AX2811" s="1">
        <v>3014.4338711558335</v>
      </c>
      <c r="AY2811" s="1">
        <v>2025.2613240418118</v>
      </c>
    </row>
    <row r="2812" spans="1:51" x14ac:dyDescent="0.2">
      <c r="A2812" s="3">
        <v>45826</v>
      </c>
      <c r="B2812">
        <v>45826</v>
      </c>
      <c r="C2812" t="s">
        <v>8948</v>
      </c>
      <c r="D2812" t="s">
        <v>66</v>
      </c>
      <c r="E2812" t="s">
        <v>148</v>
      </c>
      <c r="F2812" t="s">
        <v>215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  <c r="P2812" t="s">
        <v>8949</v>
      </c>
      <c r="Q2812" s="2">
        <v>244154</v>
      </c>
      <c r="R2812" t="s">
        <v>55</v>
      </c>
      <c r="S2812">
        <v>0</v>
      </c>
      <c r="T2812" t="s">
        <v>87</v>
      </c>
      <c r="U2812" t="s">
        <v>71</v>
      </c>
      <c r="V2812" s="1">
        <v>0</v>
      </c>
      <c r="W2812" s="1">
        <v>1136</v>
      </c>
      <c r="X2812" s="1">
        <v>0</v>
      </c>
      <c r="Y2812" t="s">
        <v>87</v>
      </c>
      <c r="Z2812" t="s">
        <v>71</v>
      </c>
      <c r="AA2812" t="s">
        <v>7642</v>
      </c>
      <c r="AB2812" s="1">
        <v>0</v>
      </c>
      <c r="AC2812" s="4">
        <f>IF(ISNUMBER(MATCH(AD2812, $AD$2:AD2811, 0)), INDEX($AC$2:AC2811, MATCH(AD2812, $AD$2:AD2811, 0)), MAX($AC$2:AC2811)+1)</f>
        <v>6</v>
      </c>
      <c r="AD2812" t="str">
        <f t="shared" si="132"/>
        <v>เชียงราย-เชียงใหม่</v>
      </c>
      <c r="AE2812" t="s">
        <v>55</v>
      </c>
      <c r="AF2812" s="1">
        <v>0</v>
      </c>
      <c r="AG2812" s="1">
        <v>0</v>
      </c>
      <c r="AH2812" s="1">
        <v>0</v>
      </c>
      <c r="AI2812" t="s">
        <v>8950</v>
      </c>
      <c r="AJ2812" s="1">
        <v>1</v>
      </c>
      <c r="AK2812" s="1">
        <v>0</v>
      </c>
      <c r="AL2812" s="1">
        <v>0</v>
      </c>
      <c r="AM2812" s="1">
        <v>0</v>
      </c>
      <c r="AN2812" s="1">
        <v>0</v>
      </c>
      <c r="AO2812" s="1">
        <v>0</v>
      </c>
      <c r="AP2812" s="1">
        <v>0</v>
      </c>
      <c r="AQ2812" s="1">
        <v>0</v>
      </c>
      <c r="AR2812" s="1">
        <v>1136</v>
      </c>
      <c r="AS2812" s="1">
        <v>1551.1663541666665</v>
      </c>
      <c r="AT2812" s="1">
        <f>Table1[[#This Row],[รวมต้นทุนค่าเดินทาง]]+Table1[[#This Row],[รวมต้นทุนค่าซ่อม]]+Table1[[#This Row],[รวมค่าเสื่อม]]</f>
        <v>3720.7352587603064</v>
      </c>
      <c r="AU2812" s="1">
        <f t="shared" si="130"/>
        <v>4428.3346813776061</v>
      </c>
      <c r="AV2812" s="1" t="str" cm="1">
        <f t="array" ref="AV2812">IF(AC2812&lt;4, "เก็บ", IF(OR(AT2812 &lt; PERCENTILE(IF($AC$2:$AC$5092=AC2812, $AT$2:$AT$5092), 0.25) - 1.5 * (PERCENTILE(IF($AC$2:$AC$5092=AC2812, $AT$2:$AT$5092), 0.75) - PERCENTILE(IF($AC$2:$AC$5092=AC2812, $AT$2:$AT$5092), 0.25)), AT2812 &gt; PERCENTILE(IF($AC$2:$AC$5092=AC2812, $AT$2:$AT$5092), 0.75) + 1.5 * (PERCENTILE(IF($AC$2:$AC$5092=AC2812, $AT$2:$AT$5092), 0.75) - PERCENTILE(IF($AC$2:$AC$5092=AC2812, $AT$2:$AT$5092), 0.25))), "ตัด", "เก็บ"))</f>
        <v>เก็บ</v>
      </c>
      <c r="AW2812" s="1">
        <f t="shared" si="131"/>
        <v>3873.7679454274344</v>
      </c>
      <c r="AX2812" s="1">
        <v>2781.4385174989698</v>
      </c>
      <c r="AY2812" s="1">
        <v>1033.5689045936397</v>
      </c>
    </row>
    <row r="2813" spans="1:51" x14ac:dyDescent="0.2">
      <c r="A2813" s="3">
        <v>45827</v>
      </c>
      <c r="B2813">
        <v>45827</v>
      </c>
      <c r="C2813" t="s">
        <v>8951</v>
      </c>
      <c r="D2813" t="s">
        <v>51</v>
      </c>
      <c r="E2813" t="s">
        <v>61</v>
      </c>
      <c r="F2813" t="s">
        <v>80</v>
      </c>
      <c r="G2813" s="1">
        <v>2700</v>
      </c>
      <c r="H2813" s="1">
        <v>4393</v>
      </c>
      <c r="I2813" s="1">
        <v>1900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>
        <v>4600</v>
      </c>
      <c r="P2813" t="s">
        <v>8952</v>
      </c>
      <c r="Q2813" s="2">
        <v>244154</v>
      </c>
      <c r="R2813" t="s">
        <v>55</v>
      </c>
      <c r="S2813">
        <v>0</v>
      </c>
      <c r="T2813" t="s">
        <v>56</v>
      </c>
      <c r="U2813" t="s">
        <v>57</v>
      </c>
      <c r="V2813" s="1">
        <v>2500</v>
      </c>
      <c r="W2813" s="1">
        <v>0</v>
      </c>
      <c r="X2813" s="1">
        <v>0</v>
      </c>
      <c r="AA2813" t="s">
        <v>58</v>
      </c>
      <c r="AB2813" s="1">
        <v>0</v>
      </c>
      <c r="AC2813" s="4">
        <f>IF(ISNUMBER(MATCH(AD2813, $AD$2:AD2812, 0)), INDEX($AC$2:AC2812, MATCH(AD2813, $AD$2:AD2812, 0)), MAX($AC$2:AC2812)+1)</f>
        <v>1</v>
      </c>
      <c r="AD2813" t="str">
        <f t="shared" si="132"/>
        <v>ท่าลี่-กองลอย</v>
      </c>
      <c r="AE2813" t="s">
        <v>55</v>
      </c>
      <c r="AF2813" s="1">
        <v>0</v>
      </c>
      <c r="AG2813" s="1">
        <v>0</v>
      </c>
      <c r="AH2813" s="1">
        <v>0</v>
      </c>
      <c r="AI2813" t="s">
        <v>8953</v>
      </c>
      <c r="AJ2813" s="1">
        <v>1</v>
      </c>
      <c r="AK2813" s="1">
        <v>0</v>
      </c>
      <c r="AL2813" s="1">
        <v>0</v>
      </c>
      <c r="AM2813" s="1">
        <v>0</v>
      </c>
      <c r="AN2813" s="1">
        <v>0</v>
      </c>
      <c r="AO2813" s="1">
        <v>0</v>
      </c>
      <c r="AP2813" s="1">
        <v>0</v>
      </c>
      <c r="AQ2813" s="1">
        <v>0</v>
      </c>
      <c r="AR2813" s="1">
        <v>11493</v>
      </c>
      <c r="AS2813" s="1">
        <v>18.342857142857145</v>
      </c>
      <c r="AT2813" s="1">
        <f>Table1[[#This Row],[รวมต้นทุนค่าเดินทาง]]+Table1[[#This Row],[รวมต้นทุนค่าซ่อม]]+Table1[[#This Row],[รวมค่าเสื่อม]]</f>
        <v>13258.237267080745</v>
      </c>
      <c r="AU2813" s="1">
        <f t="shared" si="130"/>
        <v>13953.293816562818</v>
      </c>
      <c r="AV2813" s="1" t="str" cm="1">
        <f t="array" ref="AV2813">IF(AC2813&lt;4, "เก็บ", IF(OR(AT2813 &lt; PERCENTILE(IF($AC$2:$AC$5092=AC2813, $AT$2:$AT$5092), 0.25) - 1.5 * (PERCENTILE(IF($AC$2:$AC$5092=AC2813, $AT$2:$AT$5092), 0.75) - PERCENTILE(IF($AC$2:$AC$5092=AC2813, $AT$2:$AT$5092), 0.25)), AT2813 &gt; PERCENTILE(IF($AC$2:$AC$5092=AC2813, $AT$2:$AT$5092), 0.75) + 1.5 * (PERCENTILE(IF($AC$2:$AC$5092=AC2813, $AT$2:$AT$5092), 0.75) - PERCENTILE(IF($AC$2:$AC$5092=AC2813, $AT$2:$AT$5092), 0.25))), "ตัด", "เก็บ"))</f>
        <v>เก็บ</v>
      </c>
      <c r="AW2813" s="1">
        <f t="shared" si="131"/>
        <v>13953.293816562818</v>
      </c>
      <c r="AX2813" s="1">
        <v>14426.372718098486</v>
      </c>
      <c r="AY2813" s="1">
        <v>1746.8944099378882</v>
      </c>
    </row>
    <row r="2814" spans="1:51" x14ac:dyDescent="0.2">
      <c r="A2814" s="3">
        <v>45827</v>
      </c>
      <c r="B2814">
        <v>45827</v>
      </c>
      <c r="C2814" t="s">
        <v>8954</v>
      </c>
      <c r="D2814" t="s">
        <v>66</v>
      </c>
      <c r="E2814" t="s">
        <v>67</v>
      </c>
      <c r="F2814" t="s">
        <v>1010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457</v>
      </c>
      <c r="O2814" s="1">
        <v>457</v>
      </c>
      <c r="P2814" t="s">
        <v>8955</v>
      </c>
      <c r="Q2814" s="2">
        <v>244154</v>
      </c>
      <c r="R2814" t="s">
        <v>55</v>
      </c>
      <c r="S2814">
        <v>0</v>
      </c>
      <c r="T2814" t="s">
        <v>88</v>
      </c>
      <c r="U2814" t="s">
        <v>88</v>
      </c>
      <c r="V2814" s="1">
        <v>0</v>
      </c>
      <c r="W2814" s="1">
        <v>0</v>
      </c>
      <c r="X2814" s="1">
        <v>0</v>
      </c>
      <c r="AA2814" t="s">
        <v>58</v>
      </c>
      <c r="AB2814" s="1">
        <v>0</v>
      </c>
      <c r="AC2814" s="4">
        <f>IF(ISNUMBER(MATCH(AD2814, $AD$2:AD2813, 0)), INDEX($AC$2:AC2813, MATCH(AD2814, $AD$2:AD2813, 0)), MAX($AC$2:AC2813)+1)</f>
        <v>25</v>
      </c>
      <c r="AD2814" t="str">
        <f t="shared" si="132"/>
        <v>แพร่-แพร่</v>
      </c>
      <c r="AE2814" t="s">
        <v>55</v>
      </c>
      <c r="AF2814" s="1">
        <v>0</v>
      </c>
      <c r="AG2814" s="1">
        <v>0</v>
      </c>
      <c r="AH2814" s="1">
        <v>0</v>
      </c>
      <c r="AI2814" t="s">
        <v>8956</v>
      </c>
      <c r="AJ2814" s="1">
        <v>2</v>
      </c>
      <c r="AK2814" s="1">
        <v>0</v>
      </c>
      <c r="AL2814" s="1">
        <v>0</v>
      </c>
      <c r="AM2814" s="1">
        <v>0</v>
      </c>
      <c r="AN2814" s="1">
        <v>0</v>
      </c>
      <c r="AO2814" s="1">
        <v>0</v>
      </c>
      <c r="AP2814" s="1">
        <v>0</v>
      </c>
      <c r="AQ2814" s="1">
        <v>0</v>
      </c>
      <c r="AR2814" s="1">
        <v>457</v>
      </c>
      <c r="AS2814" s="1">
        <v>216.52648809523805</v>
      </c>
      <c r="AT2814" s="1">
        <f>Table1[[#This Row],[รวมต้นทุนค่าเดินทาง]]+Table1[[#This Row],[รวมต้นทุนค่าซ่อม]]+Table1[[#This Row],[รวมค่าเสื่อม]]</f>
        <v>1552.4327380952382</v>
      </c>
      <c r="AU2814" s="1">
        <f t="shared" si="130"/>
        <v>3102.2613450701183</v>
      </c>
      <c r="AV2814" s="1" t="str" cm="1">
        <f t="array" ref="AV2814">IF(AC2814&lt;4, "เก็บ", IF(OR(AT2814 &lt; PERCENTILE(IF($AC$2:$AC$5092=AC2814, $AT$2:$AT$5092), 0.25) - 1.5 * (PERCENTILE(IF($AC$2:$AC$5092=AC2814, $AT$2:$AT$5092), 0.75) - PERCENTILE(IF($AC$2:$AC$5092=AC2814, $AT$2:$AT$5092), 0.25)), AT2814 &gt; PERCENTILE(IF($AC$2:$AC$5092=AC2814, $AT$2:$AT$5092), 0.75) + 1.5 * (PERCENTILE(IF($AC$2:$AC$5092=AC2814, $AT$2:$AT$5092), 0.75) - PERCENTILE(IF($AC$2:$AC$5092=AC2814, $AT$2:$AT$5092), 0.25))), "ตัด", "เก็บ"))</f>
        <v>เก็บ</v>
      </c>
      <c r="AW2814" s="1">
        <f t="shared" si="131"/>
        <v>3102.2613450701183</v>
      </c>
      <c r="AX2814" s="1">
        <v>1940.0671579620255</v>
      </c>
      <c r="AY2814" s="1">
        <v>878.90625</v>
      </c>
    </row>
    <row r="2815" spans="1:51" x14ac:dyDescent="0.2">
      <c r="A2815" s="3">
        <v>45827</v>
      </c>
      <c r="B2815">
        <v>45827</v>
      </c>
      <c r="C2815" t="s">
        <v>8957</v>
      </c>
      <c r="D2815" t="s">
        <v>66</v>
      </c>
      <c r="E2815" t="s">
        <v>67</v>
      </c>
      <c r="F2815" t="s">
        <v>1010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>
        <v>649</v>
      </c>
      <c r="P2815" t="s">
        <v>8958</v>
      </c>
      <c r="Q2815" s="2">
        <v>244154</v>
      </c>
      <c r="R2815" t="s">
        <v>55</v>
      </c>
      <c r="S2815">
        <v>0</v>
      </c>
      <c r="T2815" t="s">
        <v>88</v>
      </c>
      <c r="U2815" t="s">
        <v>254</v>
      </c>
      <c r="V2815" s="1">
        <v>0</v>
      </c>
      <c r="W2815" s="1">
        <v>0</v>
      </c>
      <c r="X2815" s="1">
        <v>649</v>
      </c>
      <c r="Y2815" t="s">
        <v>88</v>
      </c>
      <c r="Z2815" t="s">
        <v>254</v>
      </c>
      <c r="AA2815" t="s">
        <v>8959</v>
      </c>
      <c r="AB2815" s="1">
        <v>0</v>
      </c>
      <c r="AC2815" s="4">
        <f>IF(ISNUMBER(MATCH(AD2815, $AD$2:AD2814, 0)), INDEX($AC$2:AC2814, MATCH(AD2815, $AD$2:AD2814, 0)), MAX($AC$2:AC2814)+1)</f>
        <v>39</v>
      </c>
      <c r="AD2815" t="str">
        <f t="shared" si="132"/>
        <v>แพร่-ลำปาง</v>
      </c>
      <c r="AE2815" t="s">
        <v>55</v>
      </c>
      <c r="AF2815" s="1">
        <v>0</v>
      </c>
      <c r="AG2815" s="1">
        <v>0</v>
      </c>
      <c r="AH2815" s="1">
        <v>0</v>
      </c>
      <c r="AI2815" t="s">
        <v>8956</v>
      </c>
      <c r="AJ2815" s="1">
        <v>2</v>
      </c>
      <c r="AK2815" s="1">
        <v>0</v>
      </c>
      <c r="AL2815" s="1">
        <v>0</v>
      </c>
      <c r="AM2815" s="1">
        <v>0</v>
      </c>
      <c r="AN2815" s="1">
        <v>0</v>
      </c>
      <c r="AO2815" s="1">
        <v>0</v>
      </c>
      <c r="AP2815" s="1">
        <v>0</v>
      </c>
      <c r="AQ2815" s="1">
        <v>0</v>
      </c>
      <c r="AR2815" s="1">
        <v>649</v>
      </c>
      <c r="AS2815" s="1">
        <v>216.52648809523805</v>
      </c>
      <c r="AT2815" s="1">
        <f>Table1[[#This Row],[รวมต้นทุนค่าเดินทาง]]+Table1[[#This Row],[รวมต้นทุนค่าซ่อม]]+Table1[[#This Row],[รวมค่าเสื่อม]]</f>
        <v>1744.4327380952382</v>
      </c>
      <c r="AU2815" s="1">
        <f t="shared" si="130"/>
        <v>3696.7320206742324</v>
      </c>
      <c r="AV2815" s="1" t="str" cm="1">
        <f t="array" ref="AV2815">IF(AC2815&lt;4, "เก็บ", IF(OR(AT2815 &lt; PERCENTILE(IF($AC$2:$AC$5092=AC2815, $AT$2:$AT$5092), 0.25) - 1.5 * (PERCENTILE(IF($AC$2:$AC$5092=AC2815, $AT$2:$AT$5092), 0.75) - PERCENTILE(IF($AC$2:$AC$5092=AC2815, $AT$2:$AT$5092), 0.25)), AT2815 &gt; PERCENTILE(IF($AC$2:$AC$5092=AC2815, $AT$2:$AT$5092), 0.75) + 1.5 * (PERCENTILE(IF($AC$2:$AC$5092=AC2815, $AT$2:$AT$5092), 0.75) - PERCENTILE(IF($AC$2:$AC$5092=AC2815, $AT$2:$AT$5092), 0.25))), "ตัด", "เก็บ"))</f>
        <v>เก็บ</v>
      </c>
      <c r="AW2815" s="1">
        <f t="shared" si="131"/>
        <v>3303.6954086440583</v>
      </c>
      <c r="AX2815" s="1">
        <v>2449.0585033856746</v>
      </c>
      <c r="AY2815" s="1">
        <v>878.90625</v>
      </c>
    </row>
    <row r="2816" spans="1:51" x14ac:dyDescent="0.2">
      <c r="A2816" s="3">
        <v>45827</v>
      </c>
      <c r="B2816">
        <v>45827</v>
      </c>
      <c r="C2816" t="s">
        <v>8960</v>
      </c>
      <c r="D2816" t="s">
        <v>66</v>
      </c>
      <c r="E2816" t="s">
        <v>84</v>
      </c>
      <c r="F2816" t="s">
        <v>502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>
        <v>779</v>
      </c>
      <c r="P2816" t="s">
        <v>8961</v>
      </c>
      <c r="Q2816" s="2">
        <v>244154</v>
      </c>
      <c r="R2816" t="s">
        <v>55</v>
      </c>
      <c r="S2816">
        <v>0</v>
      </c>
      <c r="T2816" t="s">
        <v>88</v>
      </c>
      <c r="U2816" t="s">
        <v>254</v>
      </c>
      <c r="V2816" s="1">
        <v>0</v>
      </c>
      <c r="W2816" s="1">
        <v>682</v>
      </c>
      <c r="X2816" s="1">
        <v>779</v>
      </c>
      <c r="Y2816" t="s">
        <v>88</v>
      </c>
      <c r="Z2816" t="s">
        <v>254</v>
      </c>
      <c r="AA2816" t="s">
        <v>8962</v>
      </c>
      <c r="AB2816" s="1">
        <v>0</v>
      </c>
      <c r="AC2816" s="4">
        <f>IF(ISNUMBER(MATCH(AD2816, $AD$2:AD2815, 0)), INDEX($AC$2:AC2815, MATCH(AD2816, $AD$2:AD2815, 0)), MAX($AC$2:AC2815)+1)</f>
        <v>39</v>
      </c>
      <c r="AD2816" t="str">
        <f t="shared" si="132"/>
        <v>แพร่-ลำปาง</v>
      </c>
      <c r="AE2816" t="s">
        <v>55</v>
      </c>
      <c r="AF2816" s="1">
        <v>0</v>
      </c>
      <c r="AG2816" s="1">
        <v>0</v>
      </c>
      <c r="AH2816" s="1">
        <v>0</v>
      </c>
      <c r="AI2816" t="s">
        <v>8963</v>
      </c>
      <c r="AJ2816" s="1">
        <v>1</v>
      </c>
      <c r="AK2816" s="1">
        <v>0</v>
      </c>
      <c r="AL2816" s="1">
        <v>0</v>
      </c>
      <c r="AM2816" s="1">
        <v>0</v>
      </c>
      <c r="AN2816" s="1">
        <v>0</v>
      </c>
      <c r="AO2816" s="1">
        <v>0</v>
      </c>
      <c r="AP2816" s="1">
        <v>0</v>
      </c>
      <c r="AQ2816" s="1">
        <v>0</v>
      </c>
      <c r="AR2816" s="1">
        <v>1461</v>
      </c>
      <c r="AS2816" s="1">
        <v>495.28035259415537</v>
      </c>
      <c r="AT2816" s="1">
        <f>Table1[[#This Row],[รวมต้นทุนค่าเดินทาง]]+Table1[[#This Row],[รวมต้นทุนค่าซ่อม]]+Table1[[#This Row],[รวมค่าเสื่อม]]</f>
        <v>3989.4128827146374</v>
      </c>
      <c r="AU2816" s="1">
        <f t="shared" si="130"/>
        <v>3696.7320206742324</v>
      </c>
      <c r="AV2816" s="1" t="str" cm="1">
        <f t="array" ref="AV2816">IF(AC2816&lt;4, "เก็บ", IF(OR(AT2816 &lt; PERCENTILE(IF($AC$2:$AC$5092=AC2816, $AT$2:$AT$5092), 0.25) - 1.5 * (PERCENTILE(IF($AC$2:$AC$5092=AC2816, $AT$2:$AT$5092), 0.75) - PERCENTILE(IF($AC$2:$AC$5092=AC2816, $AT$2:$AT$5092), 0.25)), AT2816 &gt; PERCENTILE(IF($AC$2:$AC$5092=AC2816, $AT$2:$AT$5092), 0.75) + 1.5 * (PERCENTILE(IF($AC$2:$AC$5092=AC2816, $AT$2:$AT$5092), 0.75) - PERCENTILE(IF($AC$2:$AC$5092=AC2816, $AT$2:$AT$5092), 0.25))), "ตัด", "เก็บ"))</f>
        <v>เก็บ</v>
      </c>
      <c r="AW2816" s="1">
        <f t="shared" si="131"/>
        <v>3303.6954086440583</v>
      </c>
      <c r="AX2816" s="1">
        <v>2449.0585033856746</v>
      </c>
      <c r="AY2816" s="1">
        <v>2033.132530120482</v>
      </c>
    </row>
    <row r="2817" spans="1:51" x14ac:dyDescent="0.2">
      <c r="A2817" s="3">
        <v>45828</v>
      </c>
      <c r="B2817">
        <v>45828</v>
      </c>
      <c r="C2817" t="s">
        <v>8964</v>
      </c>
      <c r="D2817" t="s">
        <v>51</v>
      </c>
      <c r="E2817" t="s">
        <v>61</v>
      </c>
      <c r="F2817" t="s">
        <v>228</v>
      </c>
      <c r="G2817" s="1">
        <v>2700</v>
      </c>
      <c r="H2817" s="1">
        <v>4393</v>
      </c>
      <c r="I2817" s="1">
        <v>1900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  <c r="O2817" s="1">
        <v>4600</v>
      </c>
      <c r="P2817" t="s">
        <v>8965</v>
      </c>
      <c r="Q2817" s="2">
        <v>244156</v>
      </c>
      <c r="R2817" t="s">
        <v>55</v>
      </c>
      <c r="S2817">
        <v>0</v>
      </c>
      <c r="T2817" t="s">
        <v>56</v>
      </c>
      <c r="U2817" t="s">
        <v>57</v>
      </c>
      <c r="V2817" s="1">
        <v>2500</v>
      </c>
      <c r="W2817" s="1">
        <v>0</v>
      </c>
      <c r="X2817" s="1">
        <v>0</v>
      </c>
      <c r="AA2817" t="s">
        <v>58</v>
      </c>
      <c r="AB2817" s="1">
        <v>0</v>
      </c>
      <c r="AC2817" s="4">
        <f>IF(ISNUMBER(MATCH(AD2817, $AD$2:AD2816, 0)), INDEX($AC$2:AC2816, MATCH(AD2817, $AD$2:AD2816, 0)), MAX($AC$2:AC2816)+1)</f>
        <v>1</v>
      </c>
      <c r="AD2817" t="str">
        <f t="shared" si="132"/>
        <v>ท่าลี่-กองลอย</v>
      </c>
      <c r="AE2817" t="s">
        <v>55</v>
      </c>
      <c r="AF2817" s="1">
        <v>0</v>
      </c>
      <c r="AG2817" s="1">
        <v>0</v>
      </c>
      <c r="AH2817" s="1">
        <v>0</v>
      </c>
      <c r="AI2817" t="s">
        <v>8966</v>
      </c>
      <c r="AJ2817" s="1">
        <v>1</v>
      </c>
      <c r="AK2817" s="1">
        <v>0</v>
      </c>
      <c r="AL2817" s="1">
        <v>0</v>
      </c>
      <c r="AM2817" s="1">
        <v>0</v>
      </c>
      <c r="AN2817" s="1">
        <v>0</v>
      </c>
      <c r="AO2817" s="1">
        <v>0</v>
      </c>
      <c r="AP2817" s="1">
        <v>0</v>
      </c>
      <c r="AQ2817" s="1">
        <v>0</v>
      </c>
      <c r="AR2817" s="1">
        <v>11493</v>
      </c>
      <c r="AS2817" s="1">
        <v>669.7538461538461</v>
      </c>
      <c r="AT2817" s="1">
        <f>Table1[[#This Row],[รวมต้นทุนค่าเดินทาง]]+Table1[[#This Row],[รวมต้นทุนค่าซ่อม]]+Table1[[#This Row],[รวมค่าเสื่อม]]</f>
        <v>14143.387648970747</v>
      </c>
      <c r="AU2817" s="1">
        <f t="shared" si="130"/>
        <v>13953.293816562818</v>
      </c>
      <c r="AV2817" s="1" t="str" cm="1">
        <f t="array" ref="AV2817">IF(AC2817&lt;4, "เก็บ", IF(OR(AT2817 &lt; PERCENTILE(IF($AC$2:$AC$5092=AC2817, $AT$2:$AT$5092), 0.25) - 1.5 * (PERCENTILE(IF($AC$2:$AC$5092=AC2817, $AT$2:$AT$5092), 0.75) - PERCENTILE(IF($AC$2:$AC$5092=AC2817, $AT$2:$AT$5092), 0.25)), AT2817 &gt; PERCENTILE(IF($AC$2:$AC$5092=AC2817, $AT$2:$AT$5092), 0.75) + 1.5 * (PERCENTILE(IF($AC$2:$AC$5092=AC2817, $AT$2:$AT$5092), 0.75) - PERCENTILE(IF($AC$2:$AC$5092=AC2817, $AT$2:$AT$5092), 0.25))), "ตัด", "เก็บ"))</f>
        <v>เก็บ</v>
      </c>
      <c r="AW2817" s="1">
        <f t="shared" si="131"/>
        <v>13953.293816562818</v>
      </c>
      <c r="AX2817" s="1">
        <v>14426.372718098486</v>
      </c>
      <c r="AY2817" s="1">
        <v>1980.6338028169014</v>
      </c>
    </row>
    <row r="2818" spans="1:51" x14ac:dyDescent="0.2">
      <c r="A2818" s="3">
        <v>45828</v>
      </c>
      <c r="B2818">
        <v>45828</v>
      </c>
      <c r="C2818" t="s">
        <v>8967</v>
      </c>
      <c r="D2818" t="s">
        <v>66</v>
      </c>
      <c r="E2818" t="s">
        <v>67</v>
      </c>
      <c r="F2818" t="s">
        <v>317</v>
      </c>
      <c r="G2818" s="1">
        <v>357</v>
      </c>
      <c r="H2818" s="1">
        <v>0</v>
      </c>
      <c r="I2818" s="1">
        <v>400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757</v>
      </c>
      <c r="P2818" t="s">
        <v>8968</v>
      </c>
      <c r="Q2818" s="2">
        <v>244155</v>
      </c>
      <c r="R2818" t="s">
        <v>70</v>
      </c>
      <c r="S2818">
        <v>0</v>
      </c>
      <c r="T2818" t="s">
        <v>88</v>
      </c>
      <c r="U2818" t="s">
        <v>93</v>
      </c>
      <c r="V2818" s="1">
        <v>779</v>
      </c>
      <c r="W2818" s="1">
        <v>0</v>
      </c>
      <c r="X2818" s="1">
        <v>0</v>
      </c>
      <c r="AA2818" t="s">
        <v>58</v>
      </c>
      <c r="AB2818" s="1">
        <v>0</v>
      </c>
      <c r="AC2818" s="4">
        <f>IF(ISNUMBER(MATCH(AD2818, $AD$2:AD2817, 0)), INDEX($AC$2:AC2817, MATCH(AD2818, $AD$2:AD2817, 0)), MAX($AC$2:AC2817)+1)</f>
        <v>51</v>
      </c>
      <c r="AD2818" t="str">
        <f t="shared" si="132"/>
        <v>แพร่-ตลาดไท</v>
      </c>
      <c r="AE2818" t="s">
        <v>73</v>
      </c>
      <c r="AF2818" s="1">
        <v>0</v>
      </c>
      <c r="AG2818" s="1">
        <v>0</v>
      </c>
      <c r="AH2818" s="1">
        <v>0</v>
      </c>
      <c r="AI2818" t="s">
        <v>8969</v>
      </c>
      <c r="AJ2818" s="1">
        <v>1</v>
      </c>
      <c r="AK2818" s="1">
        <v>572</v>
      </c>
      <c r="AL2818" s="1">
        <v>572</v>
      </c>
      <c r="AM2818" s="1">
        <v>1</v>
      </c>
      <c r="AN2818" s="1">
        <v>0</v>
      </c>
      <c r="AO2818" s="1">
        <v>0</v>
      </c>
      <c r="AP2818" s="1">
        <v>0</v>
      </c>
      <c r="AQ2818" s="1">
        <v>0</v>
      </c>
      <c r="AR2818" s="1">
        <v>1536</v>
      </c>
      <c r="AS2818" s="1">
        <v>773.04283826345784</v>
      </c>
      <c r="AT2818" s="1">
        <f>Table1[[#This Row],[รวมต้นทุนค่าเดินทาง]]+Table1[[#This Row],[รวมต้นทุนค่าซ่อม]]+Table1[[#This Row],[รวมค่าเสื่อม]]</f>
        <v>4956.4680874328933</v>
      </c>
      <c r="AU2818" s="1">
        <f t="shared" si="130"/>
        <v>4737.6107634746759</v>
      </c>
      <c r="AV2818" s="1" t="str" cm="1">
        <f t="array" ref="AV2818">IF(AC2818&lt;4, "เก็บ", IF(OR(AT2818 &lt; PERCENTILE(IF($AC$2:$AC$5092=AC2818, $AT$2:$AT$5092), 0.25) - 1.5 * (PERCENTILE(IF($AC$2:$AC$5092=AC2818, $AT$2:$AT$5092), 0.75) - PERCENTILE(IF($AC$2:$AC$5092=AC2818, $AT$2:$AT$5092), 0.25)), AT2818 &gt; PERCENTILE(IF($AC$2:$AC$5092=AC2818, $AT$2:$AT$5092), 0.75) + 1.5 * (PERCENTILE(IF($AC$2:$AC$5092=AC2818, $AT$2:$AT$5092), 0.75) - PERCENTILE(IF($AC$2:$AC$5092=AC2818, $AT$2:$AT$5092), 0.25))), "ตัด", "เก็บ"))</f>
        <v>เก็บ</v>
      </c>
      <c r="AW2818" s="1">
        <f t="shared" si="131"/>
        <v>4487.1668970521196</v>
      </c>
      <c r="AX2818" s="1">
        <v>3014.4338711558335</v>
      </c>
      <c r="AY2818" s="1">
        <v>2647.4252491694351</v>
      </c>
    </row>
    <row r="2819" spans="1:51" x14ac:dyDescent="0.2">
      <c r="A2819" s="3">
        <v>45829</v>
      </c>
      <c r="B2819">
        <v>45829</v>
      </c>
      <c r="C2819" t="s">
        <v>8970</v>
      </c>
      <c r="D2819" t="s">
        <v>66</v>
      </c>
      <c r="E2819" t="s">
        <v>148</v>
      </c>
      <c r="F2819" t="s">
        <v>1316</v>
      </c>
      <c r="G2819" s="1">
        <v>2000</v>
      </c>
      <c r="H2819" s="1">
        <v>4851</v>
      </c>
      <c r="I2819" s="1">
        <v>1300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4535</v>
      </c>
      <c r="P2819" t="s">
        <v>8971</v>
      </c>
      <c r="Q2819" s="2">
        <v>244156</v>
      </c>
      <c r="R2819" t="s">
        <v>55</v>
      </c>
      <c r="S2819">
        <v>0</v>
      </c>
      <c r="T2819" t="s">
        <v>71</v>
      </c>
      <c r="U2819" t="s">
        <v>57</v>
      </c>
      <c r="V2819" s="1">
        <v>3896</v>
      </c>
      <c r="W2819" s="1">
        <v>0</v>
      </c>
      <c r="X2819" s="1">
        <v>1235</v>
      </c>
      <c r="Y2819" t="s">
        <v>71</v>
      </c>
      <c r="Z2819" t="s">
        <v>57</v>
      </c>
      <c r="AA2819" t="s">
        <v>1318</v>
      </c>
      <c r="AB2819" s="1">
        <v>0</v>
      </c>
      <c r="AC2819" s="4">
        <f>IF(ISNUMBER(MATCH(AD2819, $AD$2:AD2818, 0)), INDEX($AC$2:AC2818, MATCH(AD2819, $AD$2:AD2818, 0)), MAX($AC$2:AC2818)+1)</f>
        <v>10</v>
      </c>
      <c r="AD2819" t="str">
        <f t="shared" si="132"/>
        <v>เชียงใหม่-กองลอย</v>
      </c>
      <c r="AE2819" t="s">
        <v>55</v>
      </c>
      <c r="AF2819" s="1">
        <v>0</v>
      </c>
      <c r="AG2819" s="1">
        <v>0</v>
      </c>
      <c r="AH2819" s="1">
        <v>0</v>
      </c>
      <c r="AI2819" t="s">
        <v>8972</v>
      </c>
      <c r="AJ2819" s="1">
        <v>1</v>
      </c>
      <c r="AK2819" s="1">
        <v>0</v>
      </c>
      <c r="AL2819" s="1">
        <v>0</v>
      </c>
      <c r="AM2819" s="1">
        <v>0</v>
      </c>
      <c r="AN2819" s="1">
        <v>0</v>
      </c>
      <c r="AO2819" s="1">
        <v>0</v>
      </c>
      <c r="AP2819" s="1">
        <v>0</v>
      </c>
      <c r="AQ2819" s="1">
        <v>0</v>
      </c>
      <c r="AR2819" s="1">
        <v>13282</v>
      </c>
      <c r="AS2819" s="1">
        <v>1833.915</v>
      </c>
      <c r="AT2819" s="1">
        <f>Table1[[#This Row],[รวมต้นทุนค่าเดินทาง]]+Table1[[#This Row],[รวมต้นทุนค่าซ่อม]]+Table1[[#This Row],[รวมค่าเสื่อม]]</f>
        <v>16228.082300380229</v>
      </c>
      <c r="AU2819" s="1">
        <f t="shared" ref="AU2819:AU2882" si="133">AVERAGEIF($AC$2:$AC$5092, AC2819, $AT$2:$AT$5092)</f>
        <v>14957.32855761775</v>
      </c>
      <c r="AV2819" s="1" t="str" cm="1">
        <f t="array" ref="AV2819">IF(AC2819&lt;4, "เก็บ", IF(OR(AT2819 &lt; PERCENTILE(IF($AC$2:$AC$5092=AC2819, $AT$2:$AT$5092), 0.25) - 1.5 * (PERCENTILE(IF($AC$2:$AC$5092=AC2819, $AT$2:$AT$5092), 0.75) - PERCENTILE(IF($AC$2:$AC$5092=AC2819, $AT$2:$AT$5092), 0.25)), AT2819 &gt; PERCENTILE(IF($AC$2:$AC$5092=AC2819, $AT$2:$AT$5092), 0.75) + 1.5 * (PERCENTILE(IF($AC$2:$AC$5092=AC2819, $AT$2:$AT$5092), 0.75) - PERCENTILE(IF($AC$2:$AC$5092=AC2819, $AT$2:$AT$5092), 0.25))), "ตัด", "เก็บ"))</f>
        <v>เก็บ</v>
      </c>
      <c r="AW2819" s="1">
        <f t="shared" ref="AW2819:AW2882" si="134">AVERAGEIFS($AT$2:$AT$5092, $AC$2:$AC$5092, AC2819, $AV$2:$AV$5092, "เก็บ")</f>
        <v>14419.089162907676</v>
      </c>
      <c r="AX2819" s="1">
        <v>15077.196593123563</v>
      </c>
      <c r="AY2819" s="1">
        <v>1112.1673003802282</v>
      </c>
    </row>
    <row r="2820" spans="1:51" x14ac:dyDescent="0.2">
      <c r="A2820" s="3">
        <v>45829</v>
      </c>
      <c r="B2820">
        <v>45829</v>
      </c>
      <c r="C2820" t="s">
        <v>8973</v>
      </c>
      <c r="D2820" t="s">
        <v>66</v>
      </c>
      <c r="E2820" t="s">
        <v>67</v>
      </c>
      <c r="F2820" t="s">
        <v>704</v>
      </c>
      <c r="G2820" s="1">
        <v>0</v>
      </c>
      <c r="H2820" s="1">
        <v>2403</v>
      </c>
      <c r="I2820" s="1">
        <v>500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500</v>
      </c>
      <c r="P2820" t="s">
        <v>8974</v>
      </c>
      <c r="Q2820" s="2">
        <v>244156</v>
      </c>
      <c r="R2820" t="s">
        <v>70</v>
      </c>
      <c r="S2820">
        <v>0</v>
      </c>
      <c r="T2820" t="s">
        <v>71</v>
      </c>
      <c r="U2820" t="s">
        <v>72</v>
      </c>
      <c r="V2820" s="1">
        <v>0</v>
      </c>
      <c r="W2820" s="1">
        <v>0</v>
      </c>
      <c r="X2820" s="1">
        <v>0</v>
      </c>
      <c r="AA2820" t="s">
        <v>58</v>
      </c>
      <c r="AB2820" s="1">
        <v>0</v>
      </c>
      <c r="AC2820" s="4">
        <f>IF(ISNUMBER(MATCH(AD2820, $AD$2:AD2819, 0)), INDEX($AC$2:AC2819, MATCH(AD2820, $AD$2:AD2819, 0)), MAX($AC$2:AC2819)+1)</f>
        <v>2</v>
      </c>
      <c r="AD2820" t="str">
        <f t="shared" si="132"/>
        <v>เชียงใหม่-พุทธมณฑลสาย 5</v>
      </c>
      <c r="AE2820" t="s">
        <v>73</v>
      </c>
      <c r="AF2820" s="1">
        <v>0</v>
      </c>
      <c r="AG2820" s="1">
        <v>0</v>
      </c>
      <c r="AH2820" s="1">
        <v>0</v>
      </c>
      <c r="AI2820" t="s">
        <v>8975</v>
      </c>
      <c r="AJ2820" s="1">
        <v>1</v>
      </c>
      <c r="AK2820" s="1">
        <v>720</v>
      </c>
      <c r="AL2820" s="1">
        <v>720</v>
      </c>
      <c r="AM2820" s="1">
        <v>1</v>
      </c>
      <c r="AN2820" s="1">
        <v>0</v>
      </c>
      <c r="AO2820" s="1">
        <v>0</v>
      </c>
      <c r="AP2820" s="1">
        <v>0</v>
      </c>
      <c r="AQ2820" s="1">
        <v>0</v>
      </c>
      <c r="AR2820" s="1">
        <v>2903</v>
      </c>
      <c r="AS2820" s="1">
        <v>1832.8921856489769</v>
      </c>
      <c r="AT2820" s="1">
        <f>Table1[[#This Row],[รวมต้นทุนค่าเดินทาง]]+Table1[[#This Row],[รวมต้นทุนค่าซ่อม]]+Table1[[#This Row],[รวมค่าเสื่อม]]</f>
        <v>7287.9516822164824</v>
      </c>
      <c r="AU2820" s="1">
        <f t="shared" si="133"/>
        <v>5026.5629662053279</v>
      </c>
      <c r="AV2820" s="1" t="str" cm="1">
        <f t="array" ref="AV2820">IF(AC2820&lt;4, "เก็บ", IF(OR(AT2820 &lt; PERCENTILE(IF($AC$2:$AC$5092=AC2820, $AT$2:$AT$5092), 0.25) - 1.5 * (PERCENTILE(IF($AC$2:$AC$5092=AC2820, $AT$2:$AT$5092), 0.75) - PERCENTILE(IF($AC$2:$AC$5092=AC2820, $AT$2:$AT$5092), 0.25)), AT2820 &gt; PERCENTILE(IF($AC$2:$AC$5092=AC2820, $AT$2:$AT$5092), 0.75) + 1.5 * (PERCENTILE(IF($AC$2:$AC$5092=AC2820, $AT$2:$AT$5092), 0.75) - PERCENTILE(IF($AC$2:$AC$5092=AC2820, $AT$2:$AT$5092), 0.25))), "ตัด", "เก็บ"))</f>
        <v>เก็บ</v>
      </c>
      <c r="AW2820" s="1">
        <f t="shared" si="134"/>
        <v>5026.5629662053279</v>
      </c>
      <c r="AX2820" s="1">
        <v>4064.5059139663294</v>
      </c>
      <c r="AY2820" s="1">
        <v>2552.0594965675054</v>
      </c>
    </row>
    <row r="2821" spans="1:51" x14ac:dyDescent="0.2">
      <c r="A2821" s="3">
        <v>45829</v>
      </c>
      <c r="B2821">
        <v>45829</v>
      </c>
      <c r="C2821" t="s">
        <v>8976</v>
      </c>
      <c r="D2821" t="s">
        <v>51</v>
      </c>
      <c r="E2821" t="s">
        <v>52</v>
      </c>
      <c r="F2821" t="s">
        <v>1312</v>
      </c>
      <c r="G2821" s="1">
        <v>2700</v>
      </c>
      <c r="H2821" s="1">
        <v>4153</v>
      </c>
      <c r="I2821" s="1">
        <v>1900</v>
      </c>
      <c r="J2821" s="1">
        <v>0</v>
      </c>
      <c r="K2821" s="1">
        <v>0</v>
      </c>
      <c r="L2821" s="1">
        <v>0</v>
      </c>
      <c r="M2821" s="1">
        <v>0</v>
      </c>
      <c r="N2821" s="1">
        <v>0</v>
      </c>
      <c r="O2821" s="1">
        <v>4600</v>
      </c>
      <c r="P2821" t="s">
        <v>8977</v>
      </c>
      <c r="Q2821" s="2">
        <v>244156</v>
      </c>
      <c r="R2821" t="s">
        <v>55</v>
      </c>
      <c r="S2821">
        <v>0</v>
      </c>
      <c r="T2821" t="s">
        <v>108</v>
      </c>
      <c r="U2821" t="s">
        <v>57</v>
      </c>
      <c r="V2821" s="1">
        <v>2500</v>
      </c>
      <c r="W2821" s="1">
        <v>0</v>
      </c>
      <c r="X2821" s="1">
        <v>0</v>
      </c>
      <c r="AA2821" t="s">
        <v>58</v>
      </c>
      <c r="AB2821" s="1">
        <v>0</v>
      </c>
      <c r="AC2821" s="4">
        <f>IF(ISNUMBER(MATCH(AD2821, $AD$2:AD2820, 0)), INDEX($AC$2:AC2820, MATCH(AD2821, $AD$2:AD2820, 0)), MAX($AC$2:AC2820)+1)</f>
        <v>76</v>
      </c>
      <c r="AD2821" t="str">
        <f t="shared" si="132"/>
        <v>เวียงป่าเป้า-กองลอย</v>
      </c>
      <c r="AE2821" t="s">
        <v>55</v>
      </c>
      <c r="AF2821" s="1">
        <v>0</v>
      </c>
      <c r="AG2821" s="1">
        <v>0</v>
      </c>
      <c r="AH2821" s="1">
        <v>0</v>
      </c>
      <c r="AI2821" t="s">
        <v>8978</v>
      </c>
      <c r="AJ2821" s="1">
        <v>1</v>
      </c>
      <c r="AK2821" s="1">
        <v>0</v>
      </c>
      <c r="AL2821" s="1">
        <v>0</v>
      </c>
      <c r="AM2821" s="1">
        <v>0</v>
      </c>
      <c r="AN2821" s="1">
        <v>0</v>
      </c>
      <c r="AO2821" s="1">
        <v>0</v>
      </c>
      <c r="AP2821" s="1">
        <v>0</v>
      </c>
      <c r="AQ2821" s="1">
        <v>0</v>
      </c>
      <c r="AR2821" s="1">
        <v>11253</v>
      </c>
      <c r="AS2821" s="1">
        <v>16.05</v>
      </c>
      <c r="AT2821" s="1">
        <f>Table1[[#This Row],[รวมต้นทุนค่าเดินทาง]]+Table1[[#This Row],[รวมต้นทุนค่าซ่อม]]+Table1[[#This Row],[รวมค่าเสื่อม]]</f>
        <v>12956.55</v>
      </c>
      <c r="AU2821" s="1">
        <f t="shared" si="133"/>
        <v>12956.55</v>
      </c>
      <c r="AV2821" s="1" t="str" cm="1">
        <f t="array" ref="AV2821">IF(AC2821&lt;4, "เก็บ", IF(OR(AT2821 &lt; PERCENTILE(IF($AC$2:$AC$5092=AC2821, $AT$2:$AT$5092), 0.25) - 1.5 * (PERCENTILE(IF($AC$2:$AC$5092=AC2821, $AT$2:$AT$5092), 0.75) - PERCENTILE(IF($AC$2:$AC$5092=AC2821, $AT$2:$AT$5092), 0.25)), AT2821 &gt; PERCENTILE(IF($AC$2:$AC$5092=AC2821, $AT$2:$AT$5092), 0.75) + 1.5 * (PERCENTILE(IF($AC$2:$AC$5092=AC2821, $AT$2:$AT$5092), 0.75) - PERCENTILE(IF($AC$2:$AC$5092=AC2821, $AT$2:$AT$5092), 0.25))), "ตัด", "เก็บ"))</f>
        <v>เก็บ</v>
      </c>
      <c r="AW2821" s="1">
        <f t="shared" si="134"/>
        <v>12956.55</v>
      </c>
      <c r="AX2821" s="1">
        <v>13522.859999999999</v>
      </c>
      <c r="AY2821" s="1">
        <v>1687.5</v>
      </c>
    </row>
    <row r="2822" spans="1:51" x14ac:dyDescent="0.2">
      <c r="A2822" s="3">
        <v>45829</v>
      </c>
      <c r="B2822">
        <v>45829</v>
      </c>
      <c r="C2822" t="s">
        <v>8979</v>
      </c>
      <c r="D2822" t="s">
        <v>66</v>
      </c>
      <c r="E2822" t="s">
        <v>84</v>
      </c>
      <c r="F2822" t="s">
        <v>112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747</v>
      </c>
      <c r="O2822" s="1">
        <v>747</v>
      </c>
      <c r="P2822" t="s">
        <v>8980</v>
      </c>
      <c r="Q2822" s="2">
        <v>244156</v>
      </c>
      <c r="R2822" t="s">
        <v>55</v>
      </c>
      <c r="S2822">
        <v>0</v>
      </c>
      <c r="T2822" t="s">
        <v>87</v>
      </c>
      <c r="U2822" t="s">
        <v>71</v>
      </c>
      <c r="V2822" s="1">
        <v>0</v>
      </c>
      <c r="W2822" s="1">
        <v>649</v>
      </c>
      <c r="X2822" s="1">
        <v>0</v>
      </c>
      <c r="Y2822" t="s">
        <v>108</v>
      </c>
      <c r="Z2822" t="s">
        <v>71</v>
      </c>
      <c r="AA2822" t="s">
        <v>1854</v>
      </c>
      <c r="AB2822" s="1">
        <v>0</v>
      </c>
      <c r="AC2822" s="4">
        <f>IF(ISNUMBER(MATCH(AD2822, $AD$2:AD2821, 0)), INDEX($AC$2:AC2821, MATCH(AD2822, $AD$2:AD2821, 0)), MAX($AC$2:AC2821)+1)</f>
        <v>6</v>
      </c>
      <c r="AD2822" t="str">
        <f t="shared" si="132"/>
        <v>เชียงราย-เชียงใหม่</v>
      </c>
      <c r="AE2822" t="s">
        <v>55</v>
      </c>
      <c r="AF2822" s="1">
        <v>0</v>
      </c>
      <c r="AG2822" s="1">
        <v>0</v>
      </c>
      <c r="AH2822" s="1">
        <v>0</v>
      </c>
      <c r="AI2822" t="s">
        <v>8981</v>
      </c>
      <c r="AJ2822" s="1">
        <v>1</v>
      </c>
      <c r="AK2822" s="1">
        <v>0</v>
      </c>
      <c r="AL2822" s="1">
        <v>0</v>
      </c>
      <c r="AM2822" s="1">
        <v>0</v>
      </c>
      <c r="AN2822" s="1">
        <v>764.99319999999989</v>
      </c>
      <c r="AO2822" s="1">
        <v>0</v>
      </c>
      <c r="AP2822" s="1">
        <v>0</v>
      </c>
      <c r="AQ2822" s="1">
        <v>0</v>
      </c>
      <c r="AR2822" s="1">
        <v>1396</v>
      </c>
      <c r="AS2822" s="1">
        <v>836.64914696611515</v>
      </c>
      <c r="AT2822" s="1">
        <f>Table1[[#This Row],[รวมต้นทุนค่าเดินทาง]]+Table1[[#This Row],[รวมต้นทุนค่าซ่อม]]+Table1[[#This Row],[รวมค่าเสื่อม]]</f>
        <v>4954.4233405145023</v>
      </c>
      <c r="AU2822" s="1">
        <f t="shared" si="133"/>
        <v>4428.3346813776061</v>
      </c>
      <c r="AV2822" s="1" t="str" cm="1">
        <f t="array" ref="AV2822">IF(AC2822&lt;4, "เก็บ", IF(OR(AT2822 &lt; PERCENTILE(IF($AC$2:$AC$5092=AC2822, $AT$2:$AT$5092), 0.25) - 1.5 * (PERCENTILE(IF($AC$2:$AC$5092=AC2822, $AT$2:$AT$5092), 0.75) - PERCENTILE(IF($AC$2:$AC$5092=AC2822, $AT$2:$AT$5092), 0.25)), AT2822 &gt; PERCENTILE(IF($AC$2:$AC$5092=AC2822, $AT$2:$AT$5092), 0.75) + 1.5 * (PERCENTILE(IF($AC$2:$AC$5092=AC2822, $AT$2:$AT$5092), 0.75) - PERCENTILE(IF($AC$2:$AC$5092=AC2822, $AT$2:$AT$5092), 0.25))), "ตัด", "เก็บ"))</f>
        <v>เก็บ</v>
      </c>
      <c r="AW2822" s="1">
        <f t="shared" si="134"/>
        <v>3873.7679454274344</v>
      </c>
      <c r="AX2822" s="1">
        <v>2781.4385174989698</v>
      </c>
      <c r="AY2822" s="1">
        <v>2721.7741935483873</v>
      </c>
    </row>
    <row r="2823" spans="1:51" x14ac:dyDescent="0.2">
      <c r="A2823" s="3">
        <v>45830</v>
      </c>
      <c r="B2823">
        <v>45830</v>
      </c>
      <c r="C2823" t="s">
        <v>8982</v>
      </c>
      <c r="D2823" t="s">
        <v>66</v>
      </c>
      <c r="E2823" t="s">
        <v>67</v>
      </c>
      <c r="F2823" t="s">
        <v>539</v>
      </c>
      <c r="G2823" s="1">
        <v>779</v>
      </c>
      <c r="H2823" s="1">
        <v>0</v>
      </c>
      <c r="I2823" s="1">
        <v>400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1179</v>
      </c>
      <c r="P2823" t="s">
        <v>8983</v>
      </c>
      <c r="Q2823" s="2">
        <v>244157</v>
      </c>
      <c r="R2823" t="s">
        <v>70</v>
      </c>
      <c r="S2823">
        <v>0</v>
      </c>
      <c r="T2823" t="s">
        <v>88</v>
      </c>
      <c r="U2823" t="s">
        <v>93</v>
      </c>
      <c r="V2823" s="1">
        <v>0</v>
      </c>
      <c r="W2823" s="1">
        <v>0</v>
      </c>
      <c r="X2823" s="1">
        <v>0</v>
      </c>
      <c r="AA2823" t="s">
        <v>58</v>
      </c>
      <c r="AB2823" s="1">
        <v>0</v>
      </c>
      <c r="AC2823" s="4">
        <f>IF(ISNUMBER(MATCH(AD2823, $AD$2:AD2822, 0)), INDEX($AC$2:AC2822, MATCH(AD2823, $AD$2:AD2822, 0)), MAX($AC$2:AC2822)+1)</f>
        <v>51</v>
      </c>
      <c r="AD2823" t="str">
        <f t="shared" si="132"/>
        <v>แพร่-ตลาดไท</v>
      </c>
      <c r="AE2823" t="s">
        <v>73</v>
      </c>
      <c r="AF2823" s="1">
        <v>0</v>
      </c>
      <c r="AG2823" s="1">
        <v>0</v>
      </c>
      <c r="AH2823" s="1">
        <v>0</v>
      </c>
      <c r="AI2823" t="s">
        <v>8984</v>
      </c>
      <c r="AJ2823" s="1">
        <v>1</v>
      </c>
      <c r="AK2823" s="1">
        <v>720</v>
      </c>
      <c r="AL2823" s="1">
        <v>720</v>
      </c>
      <c r="AM2823" s="1">
        <v>1</v>
      </c>
      <c r="AN2823" s="1">
        <v>0</v>
      </c>
      <c r="AO2823" s="1">
        <v>0</v>
      </c>
      <c r="AP2823" s="1">
        <v>0</v>
      </c>
      <c r="AQ2823" s="1">
        <v>0</v>
      </c>
      <c r="AR2823" s="1">
        <v>1179</v>
      </c>
      <c r="AS2823" s="1">
        <v>2207.1252377469536</v>
      </c>
      <c r="AT2823" s="1">
        <f>Table1[[#This Row],[รวมต้นทุนค่าเดินทาง]]+Table1[[#This Row],[รวมต้นทุนค่าซ่อม]]+Table1[[#This Row],[รวมค่าเสื่อม]]</f>
        <v>9600.774559013922</v>
      </c>
      <c r="AU2823" s="1">
        <f t="shared" si="133"/>
        <v>4737.6107634746759</v>
      </c>
      <c r="AV2823" s="1" t="str" cm="1">
        <f t="array" ref="AV2823">IF(AC2823&lt;4, "เก็บ", IF(OR(AT2823 &lt; PERCENTILE(IF($AC$2:$AC$5092=AC2823, $AT$2:$AT$5092), 0.25) - 1.5 * (PERCENTILE(IF($AC$2:$AC$5092=AC2823, $AT$2:$AT$5092), 0.75) - PERCENTILE(IF($AC$2:$AC$5092=AC2823, $AT$2:$AT$5092), 0.25)), AT2823 &gt; PERCENTILE(IF($AC$2:$AC$5092=AC2823, $AT$2:$AT$5092), 0.75) + 1.5 * (PERCENTILE(IF($AC$2:$AC$5092=AC2823, $AT$2:$AT$5092), 0.75) - PERCENTILE(IF($AC$2:$AC$5092=AC2823, $AT$2:$AT$5092), 0.25))), "ตัด", "เก็บ"))</f>
        <v>ตัด</v>
      </c>
      <c r="AW2823" s="1">
        <f t="shared" si="134"/>
        <v>4487.1668970521196</v>
      </c>
      <c r="AX2823" s="1">
        <v>3014.4338711558335</v>
      </c>
      <c r="AY2823" s="1">
        <v>6214.6493212669684</v>
      </c>
    </row>
    <row r="2824" spans="1:51" x14ac:dyDescent="0.2">
      <c r="A2824" s="3">
        <v>45830</v>
      </c>
      <c r="B2824">
        <v>45830</v>
      </c>
      <c r="C2824" t="s">
        <v>8985</v>
      </c>
      <c r="D2824" t="s">
        <v>51</v>
      </c>
      <c r="E2824" t="s">
        <v>61</v>
      </c>
      <c r="F2824" t="s">
        <v>367</v>
      </c>
      <c r="G2824" s="1">
        <v>2700</v>
      </c>
      <c r="H2824" s="1">
        <v>4393</v>
      </c>
      <c r="I2824" s="1">
        <v>1900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4600</v>
      </c>
      <c r="P2824" t="s">
        <v>8986</v>
      </c>
      <c r="Q2824" s="2">
        <v>244157</v>
      </c>
      <c r="R2824" t="s">
        <v>55</v>
      </c>
      <c r="S2824">
        <v>0</v>
      </c>
      <c r="T2824" t="s">
        <v>56</v>
      </c>
      <c r="U2824" t="s">
        <v>57</v>
      </c>
      <c r="V2824" s="1">
        <v>2500</v>
      </c>
      <c r="W2824" s="1">
        <v>0</v>
      </c>
      <c r="X2824" s="1">
        <v>0</v>
      </c>
      <c r="AA2824" t="s">
        <v>58</v>
      </c>
      <c r="AB2824" s="1">
        <v>0</v>
      </c>
      <c r="AC2824" s="4">
        <f>IF(ISNUMBER(MATCH(AD2824, $AD$2:AD2823, 0)), INDEX($AC$2:AC2823, MATCH(AD2824, $AD$2:AD2823, 0)), MAX($AC$2:AC2823)+1)</f>
        <v>1</v>
      </c>
      <c r="AD2824" t="str">
        <f t="shared" ref="AD2824:AD2887" si="135">T2824&amp;"-"&amp;U2824</f>
        <v>ท่าลี่-กองลอย</v>
      </c>
      <c r="AE2824" t="s">
        <v>55</v>
      </c>
      <c r="AF2824" s="1">
        <v>0</v>
      </c>
      <c r="AG2824" s="1">
        <v>0</v>
      </c>
      <c r="AH2824" s="1">
        <v>0</v>
      </c>
      <c r="AI2824" t="s">
        <v>8987</v>
      </c>
      <c r="AJ2824" s="1">
        <v>1</v>
      </c>
      <c r="AK2824" s="1">
        <v>0</v>
      </c>
      <c r="AL2824" s="1">
        <v>0</v>
      </c>
      <c r="AM2824" s="1">
        <v>0</v>
      </c>
      <c r="AN2824" s="1">
        <v>0</v>
      </c>
      <c r="AO2824" s="1">
        <v>0</v>
      </c>
      <c r="AP2824" s="1">
        <v>0</v>
      </c>
      <c r="AQ2824" s="1">
        <v>0</v>
      </c>
      <c r="AR2824" s="1">
        <v>11493</v>
      </c>
      <c r="AS2824" s="1">
        <v>18.342857142857145</v>
      </c>
      <c r="AT2824" s="1">
        <f>Table1[[#This Row],[รวมต้นทุนค่าเดินทาง]]+Table1[[#This Row],[รวมต้นทุนค่าซ่อม]]+Table1[[#This Row],[รวมค่าเสื่อม]]</f>
        <v>13137.065400495459</v>
      </c>
      <c r="AU2824" s="1">
        <f t="shared" si="133"/>
        <v>13953.293816562818</v>
      </c>
      <c r="AV2824" s="1" t="str" cm="1">
        <f t="array" ref="AV2824">IF(AC2824&lt;4, "เก็บ", IF(OR(AT2824 &lt; PERCENTILE(IF($AC$2:$AC$5092=AC2824, $AT$2:$AT$5092), 0.25) - 1.5 * (PERCENTILE(IF($AC$2:$AC$5092=AC2824, $AT$2:$AT$5092), 0.75) - PERCENTILE(IF($AC$2:$AC$5092=AC2824, $AT$2:$AT$5092), 0.25)), AT2824 &gt; PERCENTILE(IF($AC$2:$AC$5092=AC2824, $AT$2:$AT$5092), 0.75) + 1.5 * (PERCENTILE(IF($AC$2:$AC$5092=AC2824, $AT$2:$AT$5092), 0.75) - PERCENTILE(IF($AC$2:$AC$5092=AC2824, $AT$2:$AT$5092), 0.25))), "ตัด", "เก็บ"))</f>
        <v>เก็บ</v>
      </c>
      <c r="AW2824" s="1">
        <f t="shared" si="134"/>
        <v>13953.293816562818</v>
      </c>
      <c r="AX2824" s="1">
        <v>14426.372718098486</v>
      </c>
      <c r="AY2824" s="1">
        <v>1625.7225433526012</v>
      </c>
    </row>
    <row r="2825" spans="1:51" x14ac:dyDescent="0.2">
      <c r="A2825" s="3">
        <v>45830</v>
      </c>
      <c r="B2825">
        <v>45830</v>
      </c>
      <c r="C2825" t="s">
        <v>8988</v>
      </c>
      <c r="D2825" t="s">
        <v>51</v>
      </c>
      <c r="E2825" t="s">
        <v>52</v>
      </c>
      <c r="F2825" t="s">
        <v>1263</v>
      </c>
      <c r="G2825" s="1">
        <v>2700</v>
      </c>
      <c r="H2825" s="1">
        <v>4393</v>
      </c>
      <c r="I2825" s="1">
        <v>1900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>
        <v>4600</v>
      </c>
      <c r="P2825" t="s">
        <v>8989</v>
      </c>
      <c r="Q2825" s="2">
        <v>244157</v>
      </c>
      <c r="R2825" t="s">
        <v>55</v>
      </c>
      <c r="S2825">
        <v>0</v>
      </c>
      <c r="T2825" t="s">
        <v>56</v>
      </c>
      <c r="U2825" t="s">
        <v>57</v>
      </c>
      <c r="V2825" s="1">
        <v>2500</v>
      </c>
      <c r="W2825" s="1">
        <v>0</v>
      </c>
      <c r="X2825" s="1">
        <v>0</v>
      </c>
      <c r="AA2825" t="s">
        <v>58</v>
      </c>
      <c r="AB2825" s="1">
        <v>0</v>
      </c>
      <c r="AC2825" s="4">
        <f>IF(ISNUMBER(MATCH(AD2825, $AD$2:AD2824, 0)), INDEX($AC$2:AC2824, MATCH(AD2825, $AD$2:AD2824, 0)), MAX($AC$2:AC2824)+1)</f>
        <v>1</v>
      </c>
      <c r="AD2825" t="str">
        <f t="shared" si="135"/>
        <v>ท่าลี่-กองลอย</v>
      </c>
      <c r="AE2825" t="s">
        <v>55</v>
      </c>
      <c r="AF2825" s="1">
        <v>0</v>
      </c>
      <c r="AG2825" s="1">
        <v>0</v>
      </c>
      <c r="AH2825" s="1">
        <v>0</v>
      </c>
      <c r="AI2825" t="s">
        <v>8990</v>
      </c>
      <c r="AJ2825" s="1">
        <v>1</v>
      </c>
      <c r="AK2825" s="1">
        <v>0</v>
      </c>
      <c r="AL2825" s="1">
        <v>0</v>
      </c>
      <c r="AM2825" s="1">
        <v>0</v>
      </c>
      <c r="AN2825" s="1">
        <v>0</v>
      </c>
      <c r="AO2825" s="1">
        <v>0</v>
      </c>
      <c r="AP2825" s="1">
        <v>0</v>
      </c>
      <c r="AQ2825" s="1">
        <v>0</v>
      </c>
      <c r="AR2825" s="1">
        <v>11493</v>
      </c>
      <c r="AS2825" s="1">
        <v>16.05</v>
      </c>
      <c r="AT2825" s="1">
        <f>Table1[[#This Row],[รวมต้นทุนค่าเดินทาง]]+Table1[[#This Row],[รวมต้นทุนค่าซ่อม]]+Table1[[#This Row],[รวมค่าเสื่อม]]</f>
        <v>13069.743641618497</v>
      </c>
      <c r="AU2825" s="1">
        <f t="shared" si="133"/>
        <v>13953.293816562818</v>
      </c>
      <c r="AV2825" s="1" t="str" cm="1">
        <f t="array" ref="AV2825">IF(AC2825&lt;4, "เก็บ", IF(OR(AT2825 &lt; PERCENTILE(IF($AC$2:$AC$5092=AC2825, $AT$2:$AT$5092), 0.25) - 1.5 * (PERCENTILE(IF($AC$2:$AC$5092=AC2825, $AT$2:$AT$5092), 0.75) - PERCENTILE(IF($AC$2:$AC$5092=AC2825, $AT$2:$AT$5092), 0.25)), AT2825 &gt; PERCENTILE(IF($AC$2:$AC$5092=AC2825, $AT$2:$AT$5092), 0.75) + 1.5 * (PERCENTILE(IF($AC$2:$AC$5092=AC2825, $AT$2:$AT$5092), 0.75) - PERCENTILE(IF($AC$2:$AC$5092=AC2825, $AT$2:$AT$5092), 0.25))), "ตัด", "เก็บ"))</f>
        <v>เก็บ</v>
      </c>
      <c r="AW2825" s="1">
        <f t="shared" si="134"/>
        <v>13953.293816562818</v>
      </c>
      <c r="AX2825" s="1">
        <v>14426.372718098486</v>
      </c>
      <c r="AY2825" s="1">
        <v>1560.6936416184972</v>
      </c>
    </row>
    <row r="2826" spans="1:51" x14ac:dyDescent="0.2">
      <c r="A2826" s="3">
        <v>45830</v>
      </c>
      <c r="B2826">
        <v>45830</v>
      </c>
      <c r="C2826" t="s">
        <v>8991</v>
      </c>
      <c r="D2826" t="s">
        <v>66</v>
      </c>
      <c r="E2826" t="s">
        <v>118</v>
      </c>
      <c r="F2826" t="s">
        <v>119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  <c r="O2826" s="1">
        <v>0</v>
      </c>
      <c r="P2826" t="s">
        <v>8992</v>
      </c>
      <c r="Q2826" s="2">
        <v>244157</v>
      </c>
      <c r="R2826" t="s">
        <v>55</v>
      </c>
      <c r="S2826">
        <v>0</v>
      </c>
      <c r="T2826" t="s">
        <v>87</v>
      </c>
      <c r="U2826" t="s">
        <v>71</v>
      </c>
      <c r="V2826" s="1">
        <v>0</v>
      </c>
      <c r="W2826" s="1">
        <v>747</v>
      </c>
      <c r="X2826" s="1">
        <v>0</v>
      </c>
      <c r="Y2826" t="s">
        <v>87</v>
      </c>
      <c r="Z2826" t="s">
        <v>71</v>
      </c>
      <c r="AA2826" t="s">
        <v>7638</v>
      </c>
      <c r="AB2826" s="1">
        <v>0</v>
      </c>
      <c r="AC2826" s="4">
        <f>IF(ISNUMBER(MATCH(AD2826, $AD$2:AD2825, 0)), INDEX($AC$2:AC2825, MATCH(AD2826, $AD$2:AD2825, 0)), MAX($AC$2:AC2825)+1)</f>
        <v>6</v>
      </c>
      <c r="AD2826" t="str">
        <f t="shared" si="135"/>
        <v>เชียงราย-เชียงใหม่</v>
      </c>
      <c r="AE2826" t="s">
        <v>55</v>
      </c>
      <c r="AF2826" s="1">
        <v>0</v>
      </c>
      <c r="AG2826" s="1">
        <v>0</v>
      </c>
      <c r="AH2826" s="1">
        <v>0</v>
      </c>
      <c r="AI2826" t="s">
        <v>8993</v>
      </c>
      <c r="AJ2826" s="1">
        <v>1</v>
      </c>
      <c r="AK2826" s="1">
        <v>0</v>
      </c>
      <c r="AL2826" s="1">
        <v>0</v>
      </c>
      <c r="AM2826" s="1">
        <v>0</v>
      </c>
      <c r="AN2826" s="1">
        <v>0</v>
      </c>
      <c r="AO2826" s="1">
        <v>0</v>
      </c>
      <c r="AP2826" s="1">
        <v>0</v>
      </c>
      <c r="AQ2826" s="1">
        <v>0</v>
      </c>
      <c r="AR2826" s="1">
        <v>747</v>
      </c>
      <c r="AS2826" s="1">
        <v>4991.1193750000002</v>
      </c>
      <c r="AT2826" s="1">
        <f>Table1[[#This Row],[รวมต้นทุนค่าเดินทาง]]+Table1[[#This Row],[รวมต้นทุนค่าซ่อม]]+Table1[[#This Row],[รวมค่าเสื่อม]]</f>
        <v>7289.8435129310346</v>
      </c>
      <c r="AU2826" s="1">
        <f t="shared" si="133"/>
        <v>4428.3346813776061</v>
      </c>
      <c r="AV2826" s="1" t="str" cm="1">
        <f t="array" ref="AV2826">IF(AC2826&lt;4, "เก็บ", IF(OR(AT2826 &lt; PERCENTILE(IF($AC$2:$AC$5092=AC2826, $AT$2:$AT$5092), 0.25) - 1.5 * (PERCENTILE(IF($AC$2:$AC$5092=AC2826, $AT$2:$AT$5092), 0.75) - PERCENTILE(IF($AC$2:$AC$5092=AC2826, $AT$2:$AT$5092), 0.25)), AT2826 &gt; PERCENTILE(IF($AC$2:$AC$5092=AC2826, $AT$2:$AT$5092), 0.75) + 1.5 * (PERCENTILE(IF($AC$2:$AC$5092=AC2826, $AT$2:$AT$5092), 0.75) - PERCENTILE(IF($AC$2:$AC$5092=AC2826, $AT$2:$AT$5092), 0.25))), "ตัด", "เก็บ"))</f>
        <v>เก็บ</v>
      </c>
      <c r="AW2826" s="1">
        <f t="shared" si="134"/>
        <v>3873.7679454274344</v>
      </c>
      <c r="AX2826" s="1">
        <v>2781.4385174989698</v>
      </c>
      <c r="AY2826" s="1">
        <v>1551.7241379310344</v>
      </c>
    </row>
    <row r="2827" spans="1:51" x14ac:dyDescent="0.2">
      <c r="A2827" s="3">
        <v>45831</v>
      </c>
      <c r="B2827">
        <v>45831</v>
      </c>
      <c r="C2827" t="s">
        <v>8994</v>
      </c>
      <c r="D2827" t="s">
        <v>51</v>
      </c>
      <c r="E2827" t="s">
        <v>61</v>
      </c>
      <c r="F2827" t="s">
        <v>228</v>
      </c>
      <c r="G2827" s="1">
        <v>4200</v>
      </c>
      <c r="H2827" s="1">
        <v>2893</v>
      </c>
      <c r="I2827" s="1">
        <v>1900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6100</v>
      </c>
      <c r="P2827" t="s">
        <v>8995</v>
      </c>
      <c r="Q2827" s="2">
        <v>244159</v>
      </c>
      <c r="R2827" t="s">
        <v>55</v>
      </c>
      <c r="S2827">
        <v>0</v>
      </c>
      <c r="T2827" t="s">
        <v>71</v>
      </c>
      <c r="U2827" t="s">
        <v>57</v>
      </c>
      <c r="V2827" s="1">
        <v>2500</v>
      </c>
      <c r="W2827" s="1">
        <v>0</v>
      </c>
      <c r="X2827" s="1">
        <v>0</v>
      </c>
      <c r="AA2827" t="s">
        <v>58</v>
      </c>
      <c r="AB2827" s="1">
        <v>0</v>
      </c>
      <c r="AC2827" s="4">
        <f>IF(ISNUMBER(MATCH(AD2827, $AD$2:AD2826, 0)), INDEX($AC$2:AC2826, MATCH(AD2827, $AD$2:AD2826, 0)), MAX($AC$2:AC2826)+1)</f>
        <v>10</v>
      </c>
      <c r="AD2827" t="str">
        <f t="shared" si="135"/>
        <v>เชียงใหม่-กองลอย</v>
      </c>
      <c r="AE2827" t="s">
        <v>55</v>
      </c>
      <c r="AF2827" s="1">
        <v>0</v>
      </c>
      <c r="AG2827" s="1">
        <v>0</v>
      </c>
      <c r="AH2827" s="1">
        <v>0</v>
      </c>
      <c r="AI2827" t="s">
        <v>8996</v>
      </c>
      <c r="AJ2827" s="1">
        <v>1</v>
      </c>
      <c r="AK2827" s="1">
        <v>0</v>
      </c>
      <c r="AL2827" s="1">
        <v>0</v>
      </c>
      <c r="AM2827" s="1">
        <v>0</v>
      </c>
      <c r="AN2827" s="1">
        <v>0</v>
      </c>
      <c r="AO2827" s="1">
        <v>0</v>
      </c>
      <c r="AP2827" s="1">
        <v>0</v>
      </c>
      <c r="AQ2827" s="1">
        <v>0</v>
      </c>
      <c r="AR2827" s="1">
        <v>11493</v>
      </c>
      <c r="AS2827" s="1">
        <v>669.7538461538461</v>
      </c>
      <c r="AT2827" s="1">
        <f>Table1[[#This Row],[รวมต้นทุนค่าเดินทาง]]+Table1[[#This Row],[รวมต้นทุนค่าซ่อม]]+Table1[[#This Row],[รวมค่าเสื่อม]]</f>
        <v>14143.387648970747</v>
      </c>
      <c r="AU2827" s="1">
        <f t="shared" si="133"/>
        <v>14957.32855761775</v>
      </c>
      <c r="AV2827" s="1" t="str" cm="1">
        <f t="array" ref="AV2827">IF(AC2827&lt;4, "เก็บ", IF(OR(AT2827 &lt; PERCENTILE(IF($AC$2:$AC$5092=AC2827, $AT$2:$AT$5092), 0.25) - 1.5 * (PERCENTILE(IF($AC$2:$AC$5092=AC2827, $AT$2:$AT$5092), 0.75) - PERCENTILE(IF($AC$2:$AC$5092=AC2827, $AT$2:$AT$5092), 0.25)), AT2827 &gt; PERCENTILE(IF($AC$2:$AC$5092=AC2827, $AT$2:$AT$5092), 0.75) + 1.5 * (PERCENTILE(IF($AC$2:$AC$5092=AC2827, $AT$2:$AT$5092), 0.75) - PERCENTILE(IF($AC$2:$AC$5092=AC2827, $AT$2:$AT$5092), 0.25))), "ตัด", "เก็บ"))</f>
        <v>เก็บ</v>
      </c>
      <c r="AW2827" s="1">
        <f t="shared" si="134"/>
        <v>14419.089162907676</v>
      </c>
      <c r="AX2827" s="1">
        <v>15077.196593123563</v>
      </c>
      <c r="AY2827" s="1">
        <v>1980.6338028169014</v>
      </c>
    </row>
    <row r="2828" spans="1:51" x14ac:dyDescent="0.2">
      <c r="A2828" s="3">
        <v>45831</v>
      </c>
      <c r="B2828">
        <v>45831</v>
      </c>
      <c r="C2828" t="s">
        <v>8997</v>
      </c>
      <c r="D2828" t="s">
        <v>66</v>
      </c>
      <c r="E2828" t="s">
        <v>67</v>
      </c>
      <c r="F2828" t="s">
        <v>68</v>
      </c>
      <c r="G2828" s="1">
        <v>0</v>
      </c>
      <c r="H2828" s="1">
        <v>779</v>
      </c>
      <c r="I2828" s="1">
        <v>400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400</v>
      </c>
      <c r="P2828" t="s">
        <v>8998</v>
      </c>
      <c r="Q2828" s="2">
        <v>244158</v>
      </c>
      <c r="R2828" t="s">
        <v>70</v>
      </c>
      <c r="S2828">
        <v>0</v>
      </c>
      <c r="T2828" t="s">
        <v>88</v>
      </c>
      <c r="U2828" t="s">
        <v>93</v>
      </c>
      <c r="V2828" s="1">
        <v>0</v>
      </c>
      <c r="W2828" s="1">
        <v>0</v>
      </c>
      <c r="X2828" s="1">
        <v>0</v>
      </c>
      <c r="AA2828" t="s">
        <v>58</v>
      </c>
      <c r="AB2828" s="1">
        <v>0</v>
      </c>
      <c r="AC2828" s="4">
        <f>IF(ISNUMBER(MATCH(AD2828, $AD$2:AD2827, 0)), INDEX($AC$2:AC2827, MATCH(AD2828, $AD$2:AD2827, 0)), MAX($AC$2:AC2827)+1)</f>
        <v>51</v>
      </c>
      <c r="AD2828" t="str">
        <f t="shared" si="135"/>
        <v>แพร่-ตลาดไท</v>
      </c>
      <c r="AE2828" t="s">
        <v>73</v>
      </c>
      <c r="AF2828" s="1">
        <v>0</v>
      </c>
      <c r="AG2828" s="1">
        <v>0</v>
      </c>
      <c r="AH2828" s="1">
        <v>0</v>
      </c>
      <c r="AI2828" t="s">
        <v>8999</v>
      </c>
      <c r="AJ2828" s="1">
        <v>1</v>
      </c>
      <c r="AK2828" s="1">
        <v>572</v>
      </c>
      <c r="AL2828" s="1">
        <v>572</v>
      </c>
      <c r="AM2828" s="1">
        <v>1</v>
      </c>
      <c r="AN2828" s="1">
        <v>0</v>
      </c>
      <c r="AO2828" s="1">
        <v>0</v>
      </c>
      <c r="AP2828" s="1">
        <v>0</v>
      </c>
      <c r="AQ2828" s="1">
        <v>0</v>
      </c>
      <c r="AR2828" s="1">
        <v>1179</v>
      </c>
      <c r="AS2828" s="1">
        <v>792.27629997139479</v>
      </c>
      <c r="AT2828" s="1">
        <f>Table1[[#This Row],[รวมต้นทุนค่าเดินทาง]]+Table1[[#This Row],[รวมต้นทุนค่าซ่อม]]+Table1[[#This Row],[รวมค่าเสื่อม]]</f>
        <v>4796.662351218637</v>
      </c>
      <c r="AU2828" s="1">
        <f t="shared" si="133"/>
        <v>4737.6107634746759</v>
      </c>
      <c r="AV2828" s="1" t="str" cm="1">
        <f t="array" ref="AV2828">IF(AC2828&lt;4, "เก็บ", IF(OR(AT2828 &lt; PERCENTILE(IF($AC$2:$AC$5092=AC2828, $AT$2:$AT$5092), 0.25) - 1.5 * (PERCENTILE(IF($AC$2:$AC$5092=AC2828, $AT$2:$AT$5092), 0.75) - PERCENTILE(IF($AC$2:$AC$5092=AC2828, $AT$2:$AT$5092), 0.25)), AT2828 &gt; PERCENTILE(IF($AC$2:$AC$5092=AC2828, $AT$2:$AT$5092), 0.75) + 1.5 * (PERCENTILE(IF($AC$2:$AC$5092=AC2828, $AT$2:$AT$5092), 0.75) - PERCENTILE(IF($AC$2:$AC$5092=AC2828, $AT$2:$AT$5092), 0.25))), "ตัด", "เก็บ"))</f>
        <v>เก็บ</v>
      </c>
      <c r="AW2828" s="1">
        <f t="shared" si="134"/>
        <v>4487.1668970521196</v>
      </c>
      <c r="AX2828" s="1">
        <v>3014.4338711558335</v>
      </c>
      <c r="AY2828" s="1">
        <v>2825.3860512472424</v>
      </c>
    </row>
    <row r="2829" spans="1:51" x14ac:dyDescent="0.2">
      <c r="A2829" s="3">
        <v>45832</v>
      </c>
      <c r="B2829">
        <v>45832</v>
      </c>
      <c r="C2829" t="s">
        <v>9000</v>
      </c>
      <c r="D2829" t="s">
        <v>66</v>
      </c>
      <c r="E2829" t="s">
        <v>67</v>
      </c>
      <c r="F2829" t="s">
        <v>435</v>
      </c>
      <c r="G2829" s="1">
        <v>909</v>
      </c>
      <c r="H2829" s="1">
        <v>0</v>
      </c>
      <c r="I2829" s="1">
        <v>400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  <c r="O2829" s="1">
        <v>1309</v>
      </c>
      <c r="P2829" t="s">
        <v>9001</v>
      </c>
      <c r="Q2829" s="2">
        <v>244158</v>
      </c>
      <c r="R2829" t="s">
        <v>70</v>
      </c>
      <c r="S2829">
        <v>0</v>
      </c>
      <c r="T2829" t="s">
        <v>161</v>
      </c>
      <c r="U2829" t="s">
        <v>254</v>
      </c>
      <c r="V2829" s="1">
        <v>0</v>
      </c>
      <c r="W2829" s="1">
        <v>0</v>
      </c>
      <c r="X2829" s="1">
        <v>0</v>
      </c>
      <c r="AA2829" t="s">
        <v>58</v>
      </c>
      <c r="AB2829" s="1">
        <v>0</v>
      </c>
      <c r="AC2829" s="4">
        <f>IF(ISNUMBER(MATCH(AD2829, $AD$2:AD2828, 0)), INDEX($AC$2:AC2828, MATCH(AD2829, $AD$2:AD2828, 0)), MAX($AC$2:AC2828)+1)</f>
        <v>34</v>
      </c>
      <c r="AD2829" t="str">
        <f t="shared" si="135"/>
        <v>พุทธมณฑลสาย 2-ลำปาง</v>
      </c>
      <c r="AE2829" t="s">
        <v>789</v>
      </c>
      <c r="AF2829" s="1">
        <v>0</v>
      </c>
      <c r="AG2829" s="1">
        <v>0</v>
      </c>
      <c r="AH2829" s="1">
        <v>0</v>
      </c>
      <c r="AI2829" t="s">
        <v>9002</v>
      </c>
      <c r="AJ2829" s="1">
        <v>1</v>
      </c>
      <c r="AK2829" s="1">
        <v>0</v>
      </c>
      <c r="AL2829" s="1">
        <v>0</v>
      </c>
      <c r="AM2829" s="1">
        <v>0</v>
      </c>
      <c r="AN2829" s="1">
        <v>0</v>
      </c>
      <c r="AO2829" s="1">
        <v>0</v>
      </c>
      <c r="AP2829" s="1">
        <v>0</v>
      </c>
      <c r="AQ2829" s="1">
        <v>0</v>
      </c>
      <c r="AR2829" s="1">
        <v>1309</v>
      </c>
      <c r="AS2829" s="1">
        <v>1231.8332670978571</v>
      </c>
      <c r="AT2829" s="1">
        <f>Table1[[#This Row],[รวมต้นทุนค่าเดินทาง]]+Table1[[#This Row],[รวมต้นทุนค่าซ่อม]]+Table1[[#This Row],[รวมค่าเสื่อม]]</f>
        <v>4957.7601181237269</v>
      </c>
      <c r="AU2829" s="1">
        <f t="shared" si="133"/>
        <v>4388.1215748222758</v>
      </c>
      <c r="AV2829" s="1" t="str" cm="1">
        <f t="array" ref="AV2829">IF(AC2829&lt;4, "เก็บ", IF(OR(AT2829 &lt; PERCENTILE(IF($AC$2:$AC$5092=AC2829, $AT$2:$AT$5092), 0.25) - 1.5 * (PERCENTILE(IF($AC$2:$AC$5092=AC2829, $AT$2:$AT$5092), 0.75) - PERCENTILE(IF($AC$2:$AC$5092=AC2829, $AT$2:$AT$5092), 0.25)), AT2829 &gt; PERCENTILE(IF($AC$2:$AC$5092=AC2829, $AT$2:$AT$5092), 0.75) + 1.5 * (PERCENTILE(IF($AC$2:$AC$5092=AC2829, $AT$2:$AT$5092), 0.75) - PERCENTILE(IF($AC$2:$AC$5092=AC2829, $AT$2:$AT$5092), 0.25))), "ตัด", "เก็บ"))</f>
        <v>เก็บ</v>
      </c>
      <c r="AW2829" s="1">
        <f t="shared" si="134"/>
        <v>4388.1215748222758</v>
      </c>
      <c r="AX2829" s="1">
        <v>2927.9145864762854</v>
      </c>
      <c r="AY2829" s="1">
        <v>2416.9268510258698</v>
      </c>
    </row>
    <row r="2830" spans="1:51" x14ac:dyDescent="0.2">
      <c r="A2830" s="3">
        <v>45832</v>
      </c>
      <c r="B2830">
        <v>45832</v>
      </c>
      <c r="C2830" t="s">
        <v>9003</v>
      </c>
      <c r="D2830" t="s">
        <v>66</v>
      </c>
      <c r="E2830" t="s">
        <v>67</v>
      </c>
      <c r="F2830" t="s">
        <v>317</v>
      </c>
      <c r="G2830" s="1">
        <v>1039</v>
      </c>
      <c r="H2830" s="1">
        <v>0</v>
      </c>
      <c r="I2830" s="1">
        <v>500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1539</v>
      </c>
      <c r="P2830" t="s">
        <v>9004</v>
      </c>
      <c r="Q2830" s="2">
        <v>244158</v>
      </c>
      <c r="R2830" t="s">
        <v>70</v>
      </c>
      <c r="S2830">
        <v>0</v>
      </c>
      <c r="T2830" t="s">
        <v>161</v>
      </c>
      <c r="U2830" t="s">
        <v>71</v>
      </c>
      <c r="V2830" s="1">
        <v>0</v>
      </c>
      <c r="W2830" s="1">
        <v>0</v>
      </c>
      <c r="X2830" s="1">
        <v>0</v>
      </c>
      <c r="AA2830" t="s">
        <v>58</v>
      </c>
      <c r="AB2830" s="1">
        <v>0</v>
      </c>
      <c r="AC2830" s="4">
        <f>IF(ISNUMBER(MATCH(AD2830, $AD$2:AD2829, 0)), INDEX($AC$2:AC2829, MATCH(AD2830, $AD$2:AD2829, 0)), MAX($AC$2:AC2829)+1)</f>
        <v>21</v>
      </c>
      <c r="AD2830" t="str">
        <f t="shared" si="135"/>
        <v>พุทธมณฑลสาย 2-เชียงใหม่</v>
      </c>
      <c r="AE2830" t="s">
        <v>789</v>
      </c>
      <c r="AF2830" s="1">
        <v>779</v>
      </c>
      <c r="AG2830" s="1">
        <v>0</v>
      </c>
      <c r="AH2830" s="1">
        <v>0</v>
      </c>
      <c r="AI2830" t="s">
        <v>9005</v>
      </c>
      <c r="AJ2830" s="1">
        <v>1</v>
      </c>
      <c r="AK2830" s="1">
        <v>0</v>
      </c>
      <c r="AL2830" s="1">
        <v>0</v>
      </c>
      <c r="AM2830" s="1">
        <v>0</v>
      </c>
      <c r="AN2830" s="1">
        <v>0</v>
      </c>
      <c r="AO2830" s="1">
        <v>0</v>
      </c>
      <c r="AP2830" s="1">
        <v>0</v>
      </c>
      <c r="AQ2830" s="1">
        <v>0</v>
      </c>
      <c r="AR2830" s="1">
        <v>2318</v>
      </c>
      <c r="AS2830" s="1">
        <v>2051.8870137442223</v>
      </c>
      <c r="AT2830" s="1">
        <f>Table1[[#This Row],[รวมต้นทุนค่าเดินทาง]]+Table1[[#This Row],[รวมต้นทุนค่าซ่อม]]+Table1[[#This Row],[รวมค่าเสื่อม]]</f>
        <v>7243.2439399322911</v>
      </c>
      <c r="AU2830" s="1">
        <f t="shared" si="133"/>
        <v>4386.3373101792868</v>
      </c>
      <c r="AV2830" s="1" t="str" cm="1">
        <f t="array" ref="AV2830">IF(AC2830&lt;4, "เก็บ", IF(OR(AT2830 &lt; PERCENTILE(IF($AC$2:$AC$5092=AC2830, $AT$2:$AT$5092), 0.25) - 1.5 * (PERCENTILE(IF($AC$2:$AC$5092=AC2830, $AT$2:$AT$5092), 0.75) - PERCENTILE(IF($AC$2:$AC$5092=AC2830, $AT$2:$AT$5092), 0.25)), AT2830 &gt; PERCENTILE(IF($AC$2:$AC$5092=AC2830, $AT$2:$AT$5092), 0.75) + 1.5 * (PERCENTILE(IF($AC$2:$AC$5092=AC2830, $AT$2:$AT$5092), 0.75) - PERCENTILE(IF($AC$2:$AC$5092=AC2830, $AT$2:$AT$5092), 0.25))), "ตัด", "เก็บ"))</f>
        <v>เก็บ</v>
      </c>
      <c r="AW2830" s="1">
        <f t="shared" si="134"/>
        <v>3904.5308500301767</v>
      </c>
      <c r="AX2830" s="1">
        <v>2577.9546108768855</v>
      </c>
      <c r="AY2830" s="1">
        <v>2873.3569261880684</v>
      </c>
    </row>
    <row r="2831" spans="1:51" x14ac:dyDescent="0.2">
      <c r="A2831" s="3">
        <v>45832</v>
      </c>
      <c r="B2831">
        <v>45832</v>
      </c>
      <c r="C2831" t="s">
        <v>9006</v>
      </c>
      <c r="D2831" t="s">
        <v>66</v>
      </c>
      <c r="E2831" t="s">
        <v>67</v>
      </c>
      <c r="F2831" t="s">
        <v>1790</v>
      </c>
      <c r="G2831" s="1">
        <v>1007</v>
      </c>
      <c r="H2831" s="1">
        <v>0</v>
      </c>
      <c r="I2831" s="1">
        <v>500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1507</v>
      </c>
      <c r="P2831" t="s">
        <v>9007</v>
      </c>
      <c r="Q2831" s="2">
        <v>244158</v>
      </c>
      <c r="R2831" t="s">
        <v>70</v>
      </c>
      <c r="S2831">
        <v>0</v>
      </c>
      <c r="T2831" t="s">
        <v>161</v>
      </c>
      <c r="U2831" t="s">
        <v>594</v>
      </c>
      <c r="V2831" s="1">
        <v>0</v>
      </c>
      <c r="W2831" s="1">
        <v>0</v>
      </c>
      <c r="X2831" s="1">
        <v>0</v>
      </c>
      <c r="AA2831" t="s">
        <v>58</v>
      </c>
      <c r="AB2831" s="1">
        <v>0</v>
      </c>
      <c r="AC2831" s="4">
        <f>IF(ISNUMBER(MATCH(AD2831, $AD$2:AD2830, 0)), INDEX($AC$2:AC2830, MATCH(AD2831, $AD$2:AD2830, 0)), MAX($AC$2:AC2830)+1)</f>
        <v>77</v>
      </c>
      <c r="AD2831" t="str">
        <f t="shared" si="135"/>
        <v>พุทธมณฑลสาย 2-ลำพูน</v>
      </c>
      <c r="AE2831" t="s">
        <v>789</v>
      </c>
      <c r="AF2831" s="1">
        <v>0</v>
      </c>
      <c r="AG2831" s="1">
        <v>0</v>
      </c>
      <c r="AH2831" s="1">
        <v>0</v>
      </c>
      <c r="AI2831" t="s">
        <v>9008</v>
      </c>
      <c r="AJ2831" s="1">
        <v>2</v>
      </c>
      <c r="AK2831" s="1">
        <v>0</v>
      </c>
      <c r="AL2831" s="1">
        <v>790</v>
      </c>
      <c r="AM2831" s="1">
        <v>0</v>
      </c>
      <c r="AN2831" s="1">
        <v>0</v>
      </c>
      <c r="AO2831" s="1">
        <v>0</v>
      </c>
      <c r="AP2831" s="1">
        <v>0</v>
      </c>
      <c r="AQ2831" s="1">
        <v>0</v>
      </c>
      <c r="AR2831" s="1">
        <v>1507</v>
      </c>
      <c r="AS2831" s="1">
        <v>1636.7629794047807</v>
      </c>
      <c r="AT2831" s="1">
        <f>Table1[[#This Row],[รวมต้นทุนค่าเดินทาง]]+Table1[[#This Row],[รวมต้นทุนค่าซ่อม]]+Table1[[#This Row],[รวมค่าเสื่อม]]</f>
        <v>6081.1582454290792</v>
      </c>
      <c r="AU2831" s="1">
        <f t="shared" si="133"/>
        <v>6081.1582454290792</v>
      </c>
      <c r="AV2831" s="1" t="str" cm="1">
        <f t="array" ref="AV2831">IF(AC2831&lt;4, "เก็บ", IF(OR(AT2831 &lt; PERCENTILE(IF($AC$2:$AC$5092=AC2831, $AT$2:$AT$5092), 0.25) - 1.5 * (PERCENTILE(IF($AC$2:$AC$5092=AC2831, $AT$2:$AT$5092), 0.75) - PERCENTILE(IF($AC$2:$AC$5092=AC2831, $AT$2:$AT$5092), 0.25)), AT2831 &gt; PERCENTILE(IF($AC$2:$AC$5092=AC2831, $AT$2:$AT$5092), 0.75) + 1.5 * (PERCENTILE(IF($AC$2:$AC$5092=AC2831, $AT$2:$AT$5092), 0.75) - PERCENTILE(IF($AC$2:$AC$5092=AC2831, $AT$2:$AT$5092), 0.25))), "ตัด", "เก็บ"))</f>
        <v>เก็บ</v>
      </c>
      <c r="AW2831" s="1">
        <f t="shared" si="134"/>
        <v>6081.1582454290792</v>
      </c>
      <c r="AX2831" s="1">
        <v>3458.2701410564205</v>
      </c>
      <c r="AY2831" s="1">
        <v>2937.3952660242985</v>
      </c>
    </row>
    <row r="2832" spans="1:51" x14ac:dyDescent="0.2">
      <c r="A2832" s="3">
        <v>45832</v>
      </c>
      <c r="B2832">
        <v>45832</v>
      </c>
      <c r="C2832" t="s">
        <v>9009</v>
      </c>
      <c r="D2832" t="s">
        <v>66</v>
      </c>
      <c r="E2832" t="s">
        <v>84</v>
      </c>
      <c r="F2832" t="s">
        <v>281</v>
      </c>
      <c r="G2832" s="1">
        <v>584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584</v>
      </c>
      <c r="P2832" t="s">
        <v>9010</v>
      </c>
      <c r="Q2832" s="2">
        <v>244160</v>
      </c>
      <c r="R2832" t="s">
        <v>55</v>
      </c>
      <c r="S2832">
        <v>0</v>
      </c>
      <c r="T2832" t="s">
        <v>88</v>
      </c>
      <c r="U2832" t="s">
        <v>71</v>
      </c>
      <c r="V2832" s="1">
        <v>0</v>
      </c>
      <c r="W2832" s="1">
        <v>1299</v>
      </c>
      <c r="X2832" s="1">
        <v>0</v>
      </c>
      <c r="Y2832" t="s">
        <v>88</v>
      </c>
      <c r="Z2832" t="s">
        <v>71</v>
      </c>
      <c r="AA2832" t="s">
        <v>9011</v>
      </c>
      <c r="AB2832" s="1">
        <v>0</v>
      </c>
      <c r="AC2832" s="4">
        <f>IF(ISNUMBER(MATCH(AD2832, $AD$2:AD2831, 0)), INDEX($AC$2:AC2831, MATCH(AD2832, $AD$2:AD2831, 0)), MAX($AC$2:AC2831)+1)</f>
        <v>13</v>
      </c>
      <c r="AD2832" t="str">
        <f t="shared" si="135"/>
        <v>แพร่-เชียงใหม่</v>
      </c>
      <c r="AE2832" t="s">
        <v>55</v>
      </c>
      <c r="AF2832" s="1">
        <v>0</v>
      </c>
      <c r="AG2832" s="1">
        <v>0</v>
      </c>
      <c r="AH2832" s="1">
        <v>0</v>
      </c>
      <c r="AI2832" t="s">
        <v>9012</v>
      </c>
      <c r="AJ2832" s="1">
        <v>1</v>
      </c>
      <c r="AK2832" s="1">
        <v>0</v>
      </c>
      <c r="AL2832" s="1">
        <v>0</v>
      </c>
      <c r="AM2832" s="1">
        <v>0</v>
      </c>
      <c r="AN2832" s="1">
        <v>0</v>
      </c>
      <c r="AO2832" s="1">
        <v>0</v>
      </c>
      <c r="AP2832" s="1">
        <v>0</v>
      </c>
      <c r="AQ2832" s="1">
        <v>0</v>
      </c>
      <c r="AR2832" s="1">
        <v>1883</v>
      </c>
      <c r="AS2832" s="1">
        <v>829.99116666666669</v>
      </c>
      <c r="AT2832" s="1">
        <f>Table1[[#This Row],[รวมต้นทุนค่าเดินทาง]]+Table1[[#This Row],[รวมต้นทุนค่าซ่อม]]+Table1[[#This Row],[รวมค่าเสื่อม]]</f>
        <v>4233.2614369369367</v>
      </c>
      <c r="AU2832" s="1">
        <f t="shared" si="133"/>
        <v>4592.0787429767815</v>
      </c>
      <c r="AV2832" s="1" t="str" cm="1">
        <f t="array" ref="AV2832">IF(AC2832&lt;4, "เก็บ", IF(OR(AT2832 &lt; PERCENTILE(IF($AC$2:$AC$5092=AC2832, $AT$2:$AT$5092), 0.25) - 1.5 * (PERCENTILE(IF($AC$2:$AC$5092=AC2832, $AT$2:$AT$5092), 0.75) - PERCENTILE(IF($AC$2:$AC$5092=AC2832, $AT$2:$AT$5092), 0.25)), AT2832 &gt; PERCENTILE(IF($AC$2:$AC$5092=AC2832, $AT$2:$AT$5092), 0.75) + 1.5 * (PERCENTILE(IF($AC$2:$AC$5092=AC2832, $AT$2:$AT$5092), 0.75) - PERCENTILE(IF($AC$2:$AC$5092=AC2832, $AT$2:$AT$5092), 0.25))), "ตัด", "เก็บ"))</f>
        <v>เก็บ</v>
      </c>
      <c r="AW2832" s="1">
        <f t="shared" si="134"/>
        <v>4279.7356386749952</v>
      </c>
      <c r="AX2832" s="1">
        <v>3355.5397680040655</v>
      </c>
      <c r="AY2832" s="1">
        <v>1520.2702702702702</v>
      </c>
    </row>
    <row r="2833" spans="1:51" x14ac:dyDescent="0.2">
      <c r="A2833" s="3">
        <v>45832</v>
      </c>
      <c r="B2833">
        <v>45832</v>
      </c>
      <c r="C2833" t="s">
        <v>9013</v>
      </c>
      <c r="D2833" t="s">
        <v>66</v>
      </c>
      <c r="E2833" t="s">
        <v>84</v>
      </c>
      <c r="F2833" t="s">
        <v>610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747</v>
      </c>
      <c r="O2833" s="1">
        <v>747</v>
      </c>
      <c r="P2833" t="s">
        <v>9014</v>
      </c>
      <c r="Q2833" s="2">
        <v>244159</v>
      </c>
      <c r="R2833" t="s">
        <v>55</v>
      </c>
      <c r="S2833">
        <v>0</v>
      </c>
      <c r="T2833" t="s">
        <v>87</v>
      </c>
      <c r="U2833" t="s">
        <v>71</v>
      </c>
      <c r="V2833" s="1">
        <v>0</v>
      </c>
      <c r="W2833" s="1">
        <v>649</v>
      </c>
      <c r="X2833" s="1">
        <v>0</v>
      </c>
      <c r="Y2833" t="s">
        <v>108</v>
      </c>
      <c r="Z2833" t="s">
        <v>71</v>
      </c>
      <c r="AA2833" t="s">
        <v>764</v>
      </c>
      <c r="AB2833" s="1">
        <v>0</v>
      </c>
      <c r="AC2833" s="4">
        <f>IF(ISNUMBER(MATCH(AD2833, $AD$2:AD2832, 0)), INDEX($AC$2:AC2832, MATCH(AD2833, $AD$2:AD2832, 0)), MAX($AC$2:AC2832)+1)</f>
        <v>6</v>
      </c>
      <c r="AD2833" t="str">
        <f t="shared" si="135"/>
        <v>เชียงราย-เชียงใหม่</v>
      </c>
      <c r="AE2833" t="s">
        <v>55</v>
      </c>
      <c r="AF2833" s="1">
        <v>0</v>
      </c>
      <c r="AG2833" s="1">
        <v>0</v>
      </c>
      <c r="AH2833" s="1">
        <v>0</v>
      </c>
      <c r="AI2833" t="s">
        <v>9015</v>
      </c>
      <c r="AJ2833" s="1">
        <v>1</v>
      </c>
      <c r="AK2833" s="1">
        <v>0</v>
      </c>
      <c r="AL2833" s="1">
        <v>0</v>
      </c>
      <c r="AM2833" s="1">
        <v>0</v>
      </c>
      <c r="AN2833" s="1">
        <v>0</v>
      </c>
      <c r="AO2833" s="1">
        <v>0</v>
      </c>
      <c r="AP2833" s="1">
        <v>0</v>
      </c>
      <c r="AQ2833" s="1">
        <v>0</v>
      </c>
      <c r="AR2833" s="1">
        <v>1396</v>
      </c>
      <c r="AS2833" s="1">
        <v>1254.3820138888889</v>
      </c>
      <c r="AT2833" s="1">
        <f>Table1[[#This Row],[รวมต้นทุนค่าเดินทาง]]+Table1[[#This Row],[รวมต้นทุนค่าซ่อม]]+Table1[[#This Row],[รวมค่าเสื่อม]]</f>
        <v>4143.7448457472956</v>
      </c>
      <c r="AU2833" s="1">
        <f t="shared" si="133"/>
        <v>4428.3346813776061</v>
      </c>
      <c r="AV2833" s="1" t="str" cm="1">
        <f t="array" ref="AV2833">IF(AC2833&lt;4, "เก็บ", IF(OR(AT2833 &lt; PERCENTILE(IF($AC$2:$AC$5092=AC2833, $AT$2:$AT$5092), 0.25) - 1.5 * (PERCENTILE(IF($AC$2:$AC$5092=AC2833, $AT$2:$AT$5092), 0.75) - PERCENTILE(IF($AC$2:$AC$5092=AC2833, $AT$2:$AT$5092), 0.25)), AT2833 &gt; PERCENTILE(IF($AC$2:$AC$5092=AC2833, $AT$2:$AT$5092), 0.75) + 1.5 * (PERCENTILE(IF($AC$2:$AC$5092=AC2833, $AT$2:$AT$5092), 0.75) - PERCENTILE(IF($AC$2:$AC$5092=AC2833, $AT$2:$AT$5092), 0.25))), "ตัด", "เก็บ"))</f>
        <v>เก็บ</v>
      </c>
      <c r="AW2833" s="1">
        <f t="shared" si="134"/>
        <v>3873.7679454274344</v>
      </c>
      <c r="AX2833" s="1">
        <v>2781.4385174989698</v>
      </c>
      <c r="AY2833" s="1">
        <v>1493.3628318584072</v>
      </c>
    </row>
    <row r="2834" spans="1:51" x14ac:dyDescent="0.2">
      <c r="A2834" s="3">
        <v>45832</v>
      </c>
      <c r="B2834">
        <v>45832</v>
      </c>
      <c r="C2834" t="s">
        <v>9016</v>
      </c>
      <c r="D2834" t="s">
        <v>66</v>
      </c>
      <c r="E2834" t="s">
        <v>105</v>
      </c>
      <c r="F2834" t="s">
        <v>449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779</v>
      </c>
      <c r="O2834" s="1">
        <v>779</v>
      </c>
      <c r="P2834" t="s">
        <v>9017</v>
      </c>
      <c r="Q2834" s="2">
        <v>244159</v>
      </c>
      <c r="R2834" t="s">
        <v>55</v>
      </c>
      <c r="S2834">
        <v>0</v>
      </c>
      <c r="T2834" t="s">
        <v>87</v>
      </c>
      <c r="U2834" t="s">
        <v>71</v>
      </c>
      <c r="V2834" s="1">
        <v>0</v>
      </c>
      <c r="W2834" s="1">
        <v>682</v>
      </c>
      <c r="X2834" s="1">
        <v>0</v>
      </c>
      <c r="Y2834" t="s">
        <v>108</v>
      </c>
      <c r="Z2834" t="s">
        <v>71</v>
      </c>
      <c r="AA2834" t="s">
        <v>1647</v>
      </c>
      <c r="AB2834" s="1">
        <v>0</v>
      </c>
      <c r="AC2834" s="4">
        <f>IF(ISNUMBER(MATCH(AD2834, $AD$2:AD2833, 0)), INDEX($AC$2:AC2833, MATCH(AD2834, $AD$2:AD2833, 0)), MAX($AC$2:AC2833)+1)</f>
        <v>6</v>
      </c>
      <c r="AD2834" t="str">
        <f t="shared" si="135"/>
        <v>เชียงราย-เชียงใหม่</v>
      </c>
      <c r="AE2834" t="s">
        <v>55</v>
      </c>
      <c r="AF2834" s="1">
        <v>0</v>
      </c>
      <c r="AG2834" s="1">
        <v>0</v>
      </c>
      <c r="AH2834" s="1">
        <v>0</v>
      </c>
      <c r="AI2834" t="s">
        <v>9018</v>
      </c>
      <c r="AJ2834" s="1">
        <v>1</v>
      </c>
      <c r="AK2834" s="1">
        <v>0</v>
      </c>
      <c r="AL2834" s="1">
        <v>0</v>
      </c>
      <c r="AM2834" s="1">
        <v>0</v>
      </c>
      <c r="AN2834" s="1">
        <v>0</v>
      </c>
      <c r="AO2834" s="1">
        <v>0</v>
      </c>
      <c r="AP2834" s="1">
        <v>0</v>
      </c>
      <c r="AQ2834" s="1">
        <v>0</v>
      </c>
      <c r="AR2834" s="1">
        <v>1461</v>
      </c>
      <c r="AS2834" s="1">
        <v>3020.2731570512824</v>
      </c>
      <c r="AT2834" s="1">
        <f>Table1[[#This Row],[รวมต้นทุนค่าเดินทาง]]+Table1[[#This Row],[รวมต้นทุนค่าซ่อม]]+Table1[[#This Row],[รวมค่าเสื่อม]]</f>
        <v>6132.6493038402732</v>
      </c>
      <c r="AU2834" s="1">
        <f t="shared" si="133"/>
        <v>4428.3346813776061</v>
      </c>
      <c r="AV2834" s="1" t="str" cm="1">
        <f t="array" ref="AV2834">IF(AC2834&lt;4, "เก็บ", IF(OR(AT2834 &lt; PERCENTILE(IF($AC$2:$AC$5092=AC2834, $AT$2:$AT$5092), 0.25) - 1.5 * (PERCENTILE(IF($AC$2:$AC$5092=AC2834, $AT$2:$AT$5092), 0.75) - PERCENTILE(IF($AC$2:$AC$5092=AC2834, $AT$2:$AT$5092), 0.25)), AT2834 &gt; PERCENTILE(IF($AC$2:$AC$5092=AC2834, $AT$2:$AT$5092), 0.75) + 1.5 * (PERCENTILE(IF($AC$2:$AC$5092=AC2834, $AT$2:$AT$5092), 0.75) - PERCENTILE(IF($AC$2:$AC$5092=AC2834, $AT$2:$AT$5092), 0.25))), "ตัด", "เก็บ"))</f>
        <v>เก็บ</v>
      </c>
      <c r="AW2834" s="1">
        <f t="shared" si="134"/>
        <v>3873.7679454274344</v>
      </c>
      <c r="AX2834" s="1">
        <v>2781.4385174989698</v>
      </c>
      <c r="AY2834" s="1">
        <v>1651.3761467889908</v>
      </c>
    </row>
    <row r="2835" spans="1:51" x14ac:dyDescent="0.2">
      <c r="A2835" s="3">
        <v>45833</v>
      </c>
      <c r="B2835">
        <v>45833</v>
      </c>
      <c r="C2835" t="s">
        <v>9019</v>
      </c>
      <c r="D2835" t="s">
        <v>66</v>
      </c>
      <c r="E2835" t="s">
        <v>184</v>
      </c>
      <c r="F2835" t="s">
        <v>1072</v>
      </c>
      <c r="G2835" s="1">
        <v>2000</v>
      </c>
      <c r="H2835" s="1">
        <v>5273</v>
      </c>
      <c r="I2835" s="1">
        <v>1300</v>
      </c>
      <c r="J2835" s="1">
        <v>0</v>
      </c>
      <c r="K2835" s="1">
        <v>0</v>
      </c>
      <c r="L2835" s="1">
        <v>0</v>
      </c>
      <c r="M2835" s="1">
        <v>0</v>
      </c>
      <c r="N2835" s="1">
        <v>1882</v>
      </c>
      <c r="O2835" s="1">
        <v>5864</v>
      </c>
      <c r="P2835" t="s">
        <v>9020</v>
      </c>
      <c r="Q2835" s="2">
        <v>244161</v>
      </c>
      <c r="R2835" t="s">
        <v>55</v>
      </c>
      <c r="S2835">
        <v>0</v>
      </c>
      <c r="T2835" t="s">
        <v>71</v>
      </c>
      <c r="U2835" t="s">
        <v>57</v>
      </c>
      <c r="V2835" s="1">
        <v>3896</v>
      </c>
      <c r="W2835" s="1">
        <v>422</v>
      </c>
      <c r="X2835" s="1">
        <v>682</v>
      </c>
      <c r="Y2835" t="s">
        <v>254</v>
      </c>
      <c r="Z2835" t="s">
        <v>71</v>
      </c>
      <c r="AA2835" t="s">
        <v>9021</v>
      </c>
      <c r="AB2835" s="1">
        <v>0</v>
      </c>
      <c r="AC2835" s="4">
        <f>IF(ISNUMBER(MATCH(AD2835, $AD$2:AD2834, 0)), INDEX($AC$2:AC2834, MATCH(AD2835, $AD$2:AD2834, 0)), MAX($AC$2:AC2834)+1)</f>
        <v>10</v>
      </c>
      <c r="AD2835" t="str">
        <f t="shared" si="135"/>
        <v>เชียงใหม่-กองลอย</v>
      </c>
      <c r="AE2835" t="s">
        <v>55</v>
      </c>
      <c r="AF2835" s="1">
        <v>0</v>
      </c>
      <c r="AG2835" s="1">
        <v>0</v>
      </c>
      <c r="AH2835" s="1">
        <v>0</v>
      </c>
      <c r="AI2835" t="s">
        <v>9022</v>
      </c>
      <c r="AJ2835" s="1">
        <v>1</v>
      </c>
      <c r="AK2835" s="1">
        <v>0</v>
      </c>
      <c r="AL2835" s="1">
        <v>0</v>
      </c>
      <c r="AM2835" s="1">
        <v>0</v>
      </c>
      <c r="AN2835" s="1">
        <v>0</v>
      </c>
      <c r="AO2835" s="1">
        <v>0</v>
      </c>
      <c r="AP2835" s="1">
        <v>0</v>
      </c>
      <c r="AQ2835" s="1">
        <v>0</v>
      </c>
      <c r="AR2835" s="1">
        <v>15455</v>
      </c>
      <c r="AS2835" s="1">
        <v>701.05773148148148</v>
      </c>
      <c r="AT2835" s="1">
        <f>Table1[[#This Row],[รวมต้นทุนค่าเดินทาง]]+Table1[[#This Row],[รวมต้นทุนค่าซ่อม]]+Table1[[#This Row],[รวมค่าเสื่อม]]</f>
        <v>17516.944828255677</v>
      </c>
      <c r="AU2835" s="1">
        <f t="shared" si="133"/>
        <v>14957.32855761775</v>
      </c>
      <c r="AV2835" s="1" t="str" cm="1">
        <f t="array" ref="AV2835">IF(AC2835&lt;4, "เก็บ", IF(OR(AT2835 &lt; PERCENTILE(IF($AC$2:$AC$5092=AC2835, $AT$2:$AT$5092), 0.25) - 1.5 * (PERCENTILE(IF($AC$2:$AC$5092=AC2835, $AT$2:$AT$5092), 0.75) - PERCENTILE(IF($AC$2:$AC$5092=AC2835, $AT$2:$AT$5092), 0.25)), AT2835 &gt; PERCENTILE(IF($AC$2:$AC$5092=AC2835, $AT$2:$AT$5092), 0.75) + 1.5 * (PERCENTILE(IF($AC$2:$AC$5092=AC2835, $AT$2:$AT$5092), 0.75) - PERCENTILE(IF($AC$2:$AC$5092=AC2835, $AT$2:$AT$5092), 0.25))), "ตัด", "เก็บ"))</f>
        <v>เก็บ</v>
      </c>
      <c r="AW2835" s="1">
        <f t="shared" si="134"/>
        <v>14419.089162907676</v>
      </c>
      <c r="AX2835" s="1">
        <v>15077.196593123563</v>
      </c>
      <c r="AY2835" s="1">
        <v>1360.8870967741937</v>
      </c>
    </row>
    <row r="2836" spans="1:51" x14ac:dyDescent="0.2">
      <c r="A2836" s="3">
        <v>45833</v>
      </c>
      <c r="B2836">
        <v>45833</v>
      </c>
      <c r="C2836" t="s">
        <v>9023</v>
      </c>
      <c r="D2836" t="s">
        <v>66</v>
      </c>
      <c r="E2836" t="s">
        <v>184</v>
      </c>
      <c r="F2836" t="s">
        <v>1384</v>
      </c>
      <c r="G2836" s="1">
        <v>3000</v>
      </c>
      <c r="H2836" s="1">
        <v>4273</v>
      </c>
      <c r="I2836" s="1">
        <v>1300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4300</v>
      </c>
      <c r="P2836" t="s">
        <v>9024</v>
      </c>
      <c r="Q2836" s="2">
        <v>244160</v>
      </c>
      <c r="R2836" t="s">
        <v>55</v>
      </c>
      <c r="S2836">
        <v>0</v>
      </c>
      <c r="T2836" t="s">
        <v>56</v>
      </c>
      <c r="U2836" t="s">
        <v>57</v>
      </c>
      <c r="V2836" s="1">
        <v>3896</v>
      </c>
      <c r="W2836" s="1">
        <v>0</v>
      </c>
      <c r="X2836" s="1">
        <v>0</v>
      </c>
      <c r="AA2836" t="s">
        <v>58</v>
      </c>
      <c r="AB2836" s="1">
        <v>0</v>
      </c>
      <c r="AC2836" s="4">
        <f>IF(ISNUMBER(MATCH(AD2836, $AD$2:AD2835, 0)), INDEX($AC$2:AC2835, MATCH(AD2836, $AD$2:AD2835, 0)), MAX($AC$2:AC2835)+1)</f>
        <v>1</v>
      </c>
      <c r="AD2836" t="str">
        <f t="shared" si="135"/>
        <v>ท่าลี่-กองลอย</v>
      </c>
      <c r="AE2836" t="s">
        <v>55</v>
      </c>
      <c r="AF2836" s="1">
        <v>0</v>
      </c>
      <c r="AG2836" s="1">
        <v>0</v>
      </c>
      <c r="AH2836" s="1">
        <v>0</v>
      </c>
      <c r="AI2836" t="s">
        <v>9025</v>
      </c>
      <c r="AJ2836" s="1">
        <v>1</v>
      </c>
      <c r="AK2836" s="1">
        <v>0</v>
      </c>
      <c r="AL2836" s="1">
        <v>0</v>
      </c>
      <c r="AM2836" s="1">
        <v>0</v>
      </c>
      <c r="AN2836" s="1">
        <v>0</v>
      </c>
      <c r="AO2836" s="1">
        <v>0</v>
      </c>
      <c r="AP2836" s="1">
        <v>0</v>
      </c>
      <c r="AQ2836" s="1">
        <v>0</v>
      </c>
      <c r="AR2836" s="1">
        <v>12469</v>
      </c>
      <c r="AS2836" s="1">
        <v>2424.391555555555</v>
      </c>
      <c r="AT2836" s="1">
        <f>Table1[[#This Row],[รวมต้นทุนค่าเดินทาง]]+Table1[[#This Row],[รวมต้นทุนค่าซ่อม]]+Table1[[#This Row],[รวมค่าเสื่อม]]</f>
        <v>16211.750930555554</v>
      </c>
      <c r="AU2836" s="1">
        <f t="shared" si="133"/>
        <v>13953.293816562818</v>
      </c>
      <c r="AV2836" s="1" t="str" cm="1">
        <f t="array" ref="AV2836">IF(AC2836&lt;4, "เก็บ", IF(OR(AT2836 &lt; PERCENTILE(IF($AC$2:$AC$5092=AC2836, $AT$2:$AT$5092), 0.25) - 1.5 * (PERCENTILE(IF($AC$2:$AC$5092=AC2836, $AT$2:$AT$5092), 0.75) - PERCENTILE(IF($AC$2:$AC$5092=AC2836, $AT$2:$AT$5092), 0.25)), AT2836 &gt; PERCENTILE(IF($AC$2:$AC$5092=AC2836, $AT$2:$AT$5092), 0.75) + 1.5 * (PERCENTILE(IF($AC$2:$AC$5092=AC2836, $AT$2:$AT$5092), 0.75) - PERCENTILE(IF($AC$2:$AC$5092=AC2836, $AT$2:$AT$5092), 0.25))), "ตัด", "เก็บ"))</f>
        <v>เก็บ</v>
      </c>
      <c r="AW2836" s="1">
        <f t="shared" si="134"/>
        <v>13953.293816562818</v>
      </c>
      <c r="AX2836" s="1">
        <v>14426.372718098486</v>
      </c>
      <c r="AY2836" s="1">
        <v>1318.359375</v>
      </c>
    </row>
    <row r="2837" spans="1:51" x14ac:dyDescent="0.2">
      <c r="A2837" s="3">
        <v>45833</v>
      </c>
      <c r="B2837">
        <v>45833</v>
      </c>
      <c r="C2837" t="s">
        <v>9026</v>
      </c>
      <c r="D2837" t="s">
        <v>51</v>
      </c>
      <c r="E2837" t="s">
        <v>52</v>
      </c>
      <c r="F2837" t="s">
        <v>2552</v>
      </c>
      <c r="G2837" s="1">
        <v>2700</v>
      </c>
      <c r="H2837" s="1">
        <v>4393</v>
      </c>
      <c r="I2837" s="1">
        <v>1900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4600</v>
      </c>
      <c r="P2837" t="s">
        <v>9027</v>
      </c>
      <c r="Q2837" s="2">
        <v>244160</v>
      </c>
      <c r="R2837" t="s">
        <v>55</v>
      </c>
      <c r="S2837">
        <v>0</v>
      </c>
      <c r="T2837" t="s">
        <v>56</v>
      </c>
      <c r="U2837" t="s">
        <v>57</v>
      </c>
      <c r="V2837" s="1">
        <v>2500</v>
      </c>
      <c r="W2837" s="1">
        <v>0</v>
      </c>
      <c r="X2837" s="1">
        <v>0</v>
      </c>
      <c r="AA2837" t="s">
        <v>58</v>
      </c>
      <c r="AB2837" s="1">
        <v>0</v>
      </c>
      <c r="AC2837" s="4">
        <f>IF(ISNUMBER(MATCH(AD2837, $AD$2:AD2836, 0)), INDEX($AC$2:AC2836, MATCH(AD2837, $AD$2:AD2836, 0)), MAX($AC$2:AC2836)+1)</f>
        <v>1</v>
      </c>
      <c r="AD2837" t="str">
        <f t="shared" si="135"/>
        <v>ท่าลี่-กองลอย</v>
      </c>
      <c r="AE2837" t="s">
        <v>55</v>
      </c>
      <c r="AF2837" s="1">
        <v>0</v>
      </c>
      <c r="AG2837" s="1">
        <v>0</v>
      </c>
      <c r="AH2837" s="1">
        <v>0</v>
      </c>
      <c r="AI2837" t="s">
        <v>9028</v>
      </c>
      <c r="AJ2837" s="1">
        <v>1</v>
      </c>
      <c r="AK2837" s="1">
        <v>0</v>
      </c>
      <c r="AL2837" s="1">
        <v>0</v>
      </c>
      <c r="AM2837" s="1">
        <v>0</v>
      </c>
      <c r="AN2837" s="1">
        <v>0</v>
      </c>
      <c r="AO2837" s="1">
        <v>0</v>
      </c>
      <c r="AP2837" s="1">
        <v>0</v>
      </c>
      <c r="AQ2837" s="1">
        <v>0</v>
      </c>
      <c r="AR2837" s="1">
        <v>11493</v>
      </c>
      <c r="AS2837" s="1">
        <v>28.533333333333335</v>
      </c>
      <c r="AT2837" s="1">
        <f>Table1[[#This Row],[รวมต้นทุนค่าเดินทาง]]+Table1[[#This Row],[รวมต้นทุนค่าซ่อม]]+Table1[[#This Row],[รวมค่าเสื่อม]]</f>
        <v>13551.608521303258</v>
      </c>
      <c r="AU2837" s="1">
        <f t="shared" si="133"/>
        <v>13953.293816562818</v>
      </c>
      <c r="AV2837" s="1" t="str" cm="1">
        <f t="array" ref="AV2837">IF(AC2837&lt;4, "เก็บ", IF(OR(AT2837 &lt; PERCENTILE(IF($AC$2:$AC$5092=AC2837, $AT$2:$AT$5092), 0.25) - 1.5 * (PERCENTILE(IF($AC$2:$AC$5092=AC2837, $AT$2:$AT$5092), 0.75) - PERCENTILE(IF($AC$2:$AC$5092=AC2837, $AT$2:$AT$5092), 0.25)), AT2837 &gt; PERCENTILE(IF($AC$2:$AC$5092=AC2837, $AT$2:$AT$5092), 0.75) + 1.5 * (PERCENTILE(IF($AC$2:$AC$5092=AC2837, $AT$2:$AT$5092), 0.75) - PERCENTILE(IF($AC$2:$AC$5092=AC2837, $AT$2:$AT$5092), 0.25))), "ตัด", "เก็บ"))</f>
        <v>เก็บ</v>
      </c>
      <c r="AW2837" s="1">
        <f t="shared" si="134"/>
        <v>13953.293816562818</v>
      </c>
      <c r="AX2837" s="1">
        <v>14426.372718098486</v>
      </c>
      <c r="AY2837" s="1">
        <v>2030.0751879699249</v>
      </c>
    </row>
    <row r="2838" spans="1:51" x14ac:dyDescent="0.2">
      <c r="A2838" s="3">
        <v>45833</v>
      </c>
      <c r="B2838">
        <v>45833</v>
      </c>
      <c r="C2838" t="s">
        <v>9029</v>
      </c>
      <c r="D2838" t="s">
        <v>51</v>
      </c>
      <c r="E2838" t="s">
        <v>61</v>
      </c>
      <c r="F2838" t="s">
        <v>2381</v>
      </c>
      <c r="G2838" s="1">
        <v>2700</v>
      </c>
      <c r="H2838" s="1">
        <v>4393</v>
      </c>
      <c r="I2838" s="1">
        <v>1900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s="1">
        <v>4600</v>
      </c>
      <c r="P2838" t="s">
        <v>9030</v>
      </c>
      <c r="Q2838" s="2">
        <v>244160</v>
      </c>
      <c r="R2838" t="s">
        <v>55</v>
      </c>
      <c r="S2838">
        <v>0</v>
      </c>
      <c r="T2838" t="s">
        <v>56</v>
      </c>
      <c r="U2838" t="s">
        <v>57</v>
      </c>
      <c r="V2838" s="1">
        <v>2500</v>
      </c>
      <c r="W2838" s="1">
        <v>0</v>
      </c>
      <c r="X2838" s="1">
        <v>0</v>
      </c>
      <c r="AA2838" t="s">
        <v>58</v>
      </c>
      <c r="AB2838" s="1">
        <v>0</v>
      </c>
      <c r="AC2838" s="4">
        <f>IF(ISNUMBER(MATCH(AD2838, $AD$2:AD2837, 0)), INDEX($AC$2:AC2837, MATCH(AD2838, $AD$2:AD2837, 0)), MAX($AC$2:AC2837)+1)</f>
        <v>1</v>
      </c>
      <c r="AD2838" t="str">
        <f t="shared" si="135"/>
        <v>ท่าลี่-กองลอย</v>
      </c>
      <c r="AE2838" t="s">
        <v>55</v>
      </c>
      <c r="AF2838" s="1">
        <v>0</v>
      </c>
      <c r="AG2838" s="1">
        <v>0</v>
      </c>
      <c r="AH2838" s="1">
        <v>0</v>
      </c>
      <c r="AI2838" t="s">
        <v>9031</v>
      </c>
      <c r="AJ2838" s="1">
        <v>1</v>
      </c>
      <c r="AK2838" s="1">
        <v>0</v>
      </c>
      <c r="AL2838" s="1">
        <v>0</v>
      </c>
      <c r="AM2838" s="1">
        <v>0</v>
      </c>
      <c r="AN2838" s="1">
        <v>0</v>
      </c>
      <c r="AO2838" s="1">
        <v>0</v>
      </c>
      <c r="AP2838" s="1">
        <v>0</v>
      </c>
      <c r="AQ2838" s="1">
        <v>0</v>
      </c>
      <c r="AR2838" s="1">
        <v>11493</v>
      </c>
      <c r="AS2838" s="1">
        <v>409.6100529100529</v>
      </c>
      <c r="AT2838" s="1">
        <f>Table1[[#This Row],[รวมต้นทุนค่าเดินทาง]]+Table1[[#This Row],[รวมต้นทุนค่าซ่อม]]+Table1[[#This Row],[รวมค่าเสื่อม]]</f>
        <v>14459.428234728235</v>
      </c>
      <c r="AU2838" s="1">
        <f t="shared" si="133"/>
        <v>13953.293816562818</v>
      </c>
      <c r="AV2838" s="1" t="str" cm="1">
        <f t="array" ref="AV2838">IF(AC2838&lt;4, "เก็บ", IF(OR(AT2838 &lt; PERCENTILE(IF($AC$2:$AC$5092=AC2838, $AT$2:$AT$5092), 0.25) - 1.5 * (PERCENTILE(IF($AC$2:$AC$5092=AC2838, $AT$2:$AT$5092), 0.75) - PERCENTILE(IF($AC$2:$AC$5092=AC2838, $AT$2:$AT$5092), 0.25)), AT2838 &gt; PERCENTILE(IF($AC$2:$AC$5092=AC2838, $AT$2:$AT$5092), 0.75) + 1.5 * (PERCENTILE(IF($AC$2:$AC$5092=AC2838, $AT$2:$AT$5092), 0.75) - PERCENTILE(IF($AC$2:$AC$5092=AC2838, $AT$2:$AT$5092), 0.25))), "ตัด", "เก็บ"))</f>
        <v>เก็บ</v>
      </c>
      <c r="AW2838" s="1">
        <f t="shared" si="134"/>
        <v>13953.293816562818</v>
      </c>
      <c r="AX2838" s="1">
        <v>14426.372718098486</v>
      </c>
      <c r="AY2838" s="1">
        <v>2556.818181818182</v>
      </c>
    </row>
    <row r="2839" spans="1:51" x14ac:dyDescent="0.2">
      <c r="A2839" s="3">
        <v>45833</v>
      </c>
      <c r="B2839">
        <v>45833</v>
      </c>
      <c r="C2839" t="s">
        <v>9032</v>
      </c>
      <c r="D2839" t="s">
        <v>66</v>
      </c>
      <c r="E2839" t="s">
        <v>105</v>
      </c>
      <c r="F2839" t="s">
        <v>395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779</v>
      </c>
      <c r="O2839" s="1">
        <v>779</v>
      </c>
      <c r="P2839" t="s">
        <v>9033</v>
      </c>
      <c r="Q2839" s="2">
        <v>244160</v>
      </c>
      <c r="R2839" t="s">
        <v>55</v>
      </c>
      <c r="S2839">
        <v>0</v>
      </c>
      <c r="T2839" t="s">
        <v>87</v>
      </c>
      <c r="U2839" t="s">
        <v>71</v>
      </c>
      <c r="V2839" s="1">
        <v>0</v>
      </c>
      <c r="W2839" s="1">
        <v>682</v>
      </c>
      <c r="X2839" s="1">
        <v>0</v>
      </c>
      <c r="Y2839" t="s">
        <v>108</v>
      </c>
      <c r="Z2839" t="s">
        <v>71</v>
      </c>
      <c r="AA2839" t="s">
        <v>1647</v>
      </c>
      <c r="AB2839" s="1">
        <v>0</v>
      </c>
      <c r="AC2839" s="4">
        <f>IF(ISNUMBER(MATCH(AD2839, $AD$2:AD2838, 0)), INDEX($AC$2:AC2838, MATCH(AD2839, $AD$2:AD2838, 0)), MAX($AC$2:AC2838)+1)</f>
        <v>6</v>
      </c>
      <c r="AD2839" t="str">
        <f t="shared" si="135"/>
        <v>เชียงราย-เชียงใหม่</v>
      </c>
      <c r="AE2839" t="s">
        <v>55</v>
      </c>
      <c r="AF2839" s="1">
        <v>0</v>
      </c>
      <c r="AG2839" s="1">
        <v>0</v>
      </c>
      <c r="AH2839" s="1">
        <v>0</v>
      </c>
      <c r="AI2839" t="s">
        <v>9034</v>
      </c>
      <c r="AJ2839" s="1">
        <v>1</v>
      </c>
      <c r="AK2839" s="1">
        <v>0</v>
      </c>
      <c r="AL2839" s="1">
        <v>0</v>
      </c>
      <c r="AM2839" s="1">
        <v>0</v>
      </c>
      <c r="AN2839" s="1">
        <v>0</v>
      </c>
      <c r="AO2839" s="1">
        <v>0</v>
      </c>
      <c r="AP2839" s="1">
        <v>0</v>
      </c>
      <c r="AQ2839" s="1">
        <v>0</v>
      </c>
      <c r="AR2839" s="1">
        <v>1461</v>
      </c>
      <c r="AS2839" s="1">
        <v>3911.5755357142862</v>
      </c>
      <c r="AT2839" s="1">
        <f>Table1[[#This Row],[รวมต้นทุนค่าเดินทาง]]+Table1[[#This Row],[รวมต้นทุนค่าซ่อม]]+Table1[[#This Row],[รวมค่าเสื่อม]]</f>
        <v>6878.8516863419009</v>
      </c>
      <c r="AU2839" s="1">
        <f t="shared" si="133"/>
        <v>4428.3346813776061</v>
      </c>
      <c r="AV2839" s="1" t="str" cm="1">
        <f t="array" ref="AV2839">IF(AC2839&lt;4, "เก็บ", IF(OR(AT2839 &lt; PERCENTILE(IF($AC$2:$AC$5092=AC2839, $AT$2:$AT$5092), 0.25) - 1.5 * (PERCENTILE(IF($AC$2:$AC$5092=AC2839, $AT$2:$AT$5092), 0.75) - PERCENTILE(IF($AC$2:$AC$5092=AC2839, $AT$2:$AT$5092), 0.25)), AT2839 &gt; PERCENTILE(IF($AC$2:$AC$5092=AC2839, $AT$2:$AT$5092), 0.75) + 1.5 * (PERCENTILE(IF($AC$2:$AC$5092=AC2839, $AT$2:$AT$5092), 0.75) - PERCENTILE(IF($AC$2:$AC$5092=AC2839, $AT$2:$AT$5092), 0.25))), "ตัด", "เก็บ"))</f>
        <v>เก็บ</v>
      </c>
      <c r="AW2839" s="1">
        <f t="shared" si="134"/>
        <v>3873.7679454274344</v>
      </c>
      <c r="AX2839" s="1">
        <v>2781.4385174989698</v>
      </c>
      <c r="AY2839" s="1">
        <v>1506.2761506276152</v>
      </c>
    </row>
    <row r="2840" spans="1:51" x14ac:dyDescent="0.2">
      <c r="A2840" s="3">
        <v>45833</v>
      </c>
      <c r="B2840">
        <v>45833</v>
      </c>
      <c r="C2840" t="s">
        <v>9035</v>
      </c>
      <c r="D2840" t="s">
        <v>66</v>
      </c>
      <c r="E2840" t="s">
        <v>184</v>
      </c>
      <c r="F2840" t="s">
        <v>1060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292</v>
      </c>
      <c r="P2840" t="s">
        <v>9036</v>
      </c>
      <c r="Q2840" s="2">
        <v>244160</v>
      </c>
      <c r="R2840" t="s">
        <v>55</v>
      </c>
      <c r="S2840">
        <v>0</v>
      </c>
      <c r="T2840" t="s">
        <v>87</v>
      </c>
      <c r="U2840" t="s">
        <v>254</v>
      </c>
      <c r="V2840" s="1">
        <v>0</v>
      </c>
      <c r="W2840" s="1">
        <v>1624</v>
      </c>
      <c r="X2840" s="1">
        <v>292</v>
      </c>
      <c r="Y2840" t="s">
        <v>87</v>
      </c>
      <c r="Z2840" t="s">
        <v>254</v>
      </c>
      <c r="AA2840" t="s">
        <v>9037</v>
      </c>
      <c r="AB2840" s="1">
        <v>0</v>
      </c>
      <c r="AC2840" s="4">
        <f>IF(ISNUMBER(MATCH(AD2840, $AD$2:AD2839, 0)), INDEX($AC$2:AC2839, MATCH(AD2840, $AD$2:AD2839, 0)), MAX($AC$2:AC2839)+1)</f>
        <v>28</v>
      </c>
      <c r="AD2840" t="str">
        <f t="shared" si="135"/>
        <v>เชียงราย-ลำปาง</v>
      </c>
      <c r="AE2840" t="s">
        <v>55</v>
      </c>
      <c r="AF2840" s="1">
        <v>0</v>
      </c>
      <c r="AG2840" s="1">
        <v>0</v>
      </c>
      <c r="AH2840" s="1">
        <v>0</v>
      </c>
      <c r="AI2840" t="s">
        <v>9038</v>
      </c>
      <c r="AJ2840" s="1">
        <v>1</v>
      </c>
      <c r="AK2840" s="1">
        <v>0</v>
      </c>
      <c r="AL2840" s="1">
        <v>0</v>
      </c>
      <c r="AM2840" s="1">
        <v>0</v>
      </c>
      <c r="AN2840" s="1">
        <v>0</v>
      </c>
      <c r="AO2840" s="1">
        <v>0</v>
      </c>
      <c r="AP2840" s="1">
        <v>0</v>
      </c>
      <c r="AQ2840" s="1">
        <v>0</v>
      </c>
      <c r="AR2840" s="1">
        <v>1916</v>
      </c>
      <c r="AS2840" s="1">
        <v>2162.5464444444442</v>
      </c>
      <c r="AT2840" s="1">
        <f>Table1[[#This Row],[รวมต้นทุนค่าเดินทาง]]+Table1[[#This Row],[รวมต้นทุนค่าซ่อม]]+Table1[[#This Row],[รวมค่าเสื่อม]]</f>
        <v>5520.8541367521366</v>
      </c>
      <c r="AU2840" s="1">
        <f t="shared" si="133"/>
        <v>4228.837392778848</v>
      </c>
      <c r="AV2840" s="1" t="str" cm="1">
        <f t="array" ref="AV2840">IF(AC2840&lt;4, "เก็บ", IF(OR(AT2840 &lt; PERCENTILE(IF($AC$2:$AC$5092=AC2840, $AT$2:$AT$5092), 0.25) - 1.5 * (PERCENTILE(IF($AC$2:$AC$5092=AC2840, $AT$2:$AT$5092), 0.75) - PERCENTILE(IF($AC$2:$AC$5092=AC2840, $AT$2:$AT$5092), 0.25)), AT2840 &gt; PERCENTILE(IF($AC$2:$AC$5092=AC2840, $AT$2:$AT$5092), 0.75) + 1.5 * (PERCENTILE(IF($AC$2:$AC$5092=AC2840, $AT$2:$AT$5092), 0.75) - PERCENTILE(IF($AC$2:$AC$5092=AC2840, $AT$2:$AT$5092), 0.25))), "ตัด", "เก็บ"))</f>
        <v>เก็บ</v>
      </c>
      <c r="AW2840" s="1">
        <f t="shared" si="134"/>
        <v>4228.837392778848</v>
      </c>
      <c r="AX2840" s="1">
        <v>3212.9747681359072</v>
      </c>
      <c r="AY2840" s="1">
        <v>1442.3076923076924</v>
      </c>
    </row>
    <row r="2841" spans="1:51" x14ac:dyDescent="0.2">
      <c r="A2841" s="3">
        <v>45834</v>
      </c>
      <c r="B2841">
        <v>45834</v>
      </c>
      <c r="C2841" t="s">
        <v>9039</v>
      </c>
      <c r="D2841" t="s">
        <v>51</v>
      </c>
      <c r="E2841" t="s">
        <v>52</v>
      </c>
      <c r="F2841" t="s">
        <v>53</v>
      </c>
      <c r="G2841" s="1">
        <v>5150</v>
      </c>
      <c r="H2841" s="1">
        <v>4393</v>
      </c>
      <c r="I2841" s="1">
        <v>1900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7050</v>
      </c>
      <c r="P2841" t="s">
        <v>9040</v>
      </c>
      <c r="Q2841" s="2">
        <v>244161</v>
      </c>
      <c r="R2841" t="s">
        <v>55</v>
      </c>
      <c r="S2841">
        <v>0</v>
      </c>
      <c r="T2841" t="s">
        <v>71</v>
      </c>
      <c r="U2841" t="s">
        <v>57</v>
      </c>
      <c r="V2841" s="1">
        <v>2500</v>
      </c>
      <c r="W2841" s="1">
        <v>0</v>
      </c>
      <c r="X2841" s="1">
        <v>0</v>
      </c>
      <c r="AA2841" t="s">
        <v>58</v>
      </c>
      <c r="AB2841" s="1">
        <v>0</v>
      </c>
      <c r="AC2841" s="4">
        <f>IF(ISNUMBER(MATCH(AD2841, $AD$2:AD2840, 0)), INDEX($AC$2:AC2840, MATCH(AD2841, $AD$2:AD2840, 0)), MAX($AC$2:AC2840)+1)</f>
        <v>10</v>
      </c>
      <c r="AD2841" t="str">
        <f t="shared" si="135"/>
        <v>เชียงใหม่-กองลอย</v>
      </c>
      <c r="AE2841" t="s">
        <v>55</v>
      </c>
      <c r="AF2841" s="1">
        <v>0</v>
      </c>
      <c r="AG2841" s="1">
        <v>0</v>
      </c>
      <c r="AH2841" s="1">
        <v>3545</v>
      </c>
      <c r="AI2841" t="s">
        <v>9041</v>
      </c>
      <c r="AJ2841" s="1">
        <v>1</v>
      </c>
      <c r="AK2841" s="1">
        <v>0</v>
      </c>
      <c r="AL2841" s="1">
        <v>0</v>
      </c>
      <c r="AM2841" s="1">
        <v>0</v>
      </c>
      <c r="AN2841" s="1">
        <v>0</v>
      </c>
      <c r="AO2841" s="1">
        <v>0</v>
      </c>
      <c r="AP2841" s="1">
        <v>0</v>
      </c>
      <c r="AQ2841" s="1">
        <v>0</v>
      </c>
      <c r="AR2841" s="1">
        <v>17488</v>
      </c>
      <c r="AS2841" s="1">
        <v>21.400000000000002</v>
      </c>
      <c r="AT2841" s="1">
        <f>Table1[[#This Row],[รวมต้นทุนค่าเดินทาง]]+Table1[[#This Row],[รวมต้นทุนค่าซ่อม]]+Table1[[#This Row],[รวมค่าเสื่อม]]</f>
        <v>19358.715068493151</v>
      </c>
      <c r="AU2841" s="1">
        <f t="shared" si="133"/>
        <v>14957.32855761775</v>
      </c>
      <c r="AV2841" s="1" t="str" cm="1">
        <f t="array" ref="AV2841">IF(AC2841&lt;4, "เก็บ", IF(OR(AT2841 &lt; PERCENTILE(IF($AC$2:$AC$5092=AC2841, $AT$2:$AT$5092), 0.25) - 1.5 * (PERCENTILE(IF($AC$2:$AC$5092=AC2841, $AT$2:$AT$5092), 0.75) - PERCENTILE(IF($AC$2:$AC$5092=AC2841, $AT$2:$AT$5092), 0.25)), AT2841 &gt; PERCENTILE(IF($AC$2:$AC$5092=AC2841, $AT$2:$AT$5092), 0.75) + 1.5 * (PERCENTILE(IF($AC$2:$AC$5092=AC2841, $AT$2:$AT$5092), 0.75) - PERCENTILE(IF($AC$2:$AC$5092=AC2841, $AT$2:$AT$5092), 0.25))), "ตัด", "เก็บ"))</f>
        <v>เก็บ</v>
      </c>
      <c r="AW2841" s="1">
        <f t="shared" si="134"/>
        <v>14419.089162907676</v>
      </c>
      <c r="AX2841" s="1">
        <v>15077.196593123563</v>
      </c>
      <c r="AY2841" s="1">
        <v>1849.3150684931506</v>
      </c>
    </row>
    <row r="2842" spans="1:51" x14ac:dyDescent="0.2">
      <c r="A2842" s="3">
        <v>45834</v>
      </c>
      <c r="B2842">
        <v>45834</v>
      </c>
      <c r="C2842" t="s">
        <v>9042</v>
      </c>
      <c r="D2842" t="s">
        <v>51</v>
      </c>
      <c r="E2842" t="s">
        <v>61</v>
      </c>
      <c r="F2842" t="s">
        <v>80</v>
      </c>
      <c r="G2842" s="1">
        <v>2700</v>
      </c>
      <c r="H2842" s="1">
        <v>4393</v>
      </c>
      <c r="I2842" s="1">
        <v>1900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4600</v>
      </c>
      <c r="P2842" t="s">
        <v>9043</v>
      </c>
      <c r="Q2842" s="2">
        <v>244161</v>
      </c>
      <c r="R2842" t="s">
        <v>55</v>
      </c>
      <c r="S2842">
        <v>0</v>
      </c>
      <c r="T2842" t="s">
        <v>71</v>
      </c>
      <c r="U2842" t="s">
        <v>57</v>
      </c>
      <c r="V2842" s="1">
        <v>2500</v>
      </c>
      <c r="W2842" s="1">
        <v>0</v>
      </c>
      <c r="X2842" s="1">
        <v>0</v>
      </c>
      <c r="AA2842" t="s">
        <v>58</v>
      </c>
      <c r="AB2842" s="1">
        <v>0</v>
      </c>
      <c r="AC2842" s="4">
        <f>IF(ISNUMBER(MATCH(AD2842, $AD$2:AD2841, 0)), INDEX($AC$2:AC2841, MATCH(AD2842, $AD$2:AD2841, 0)), MAX($AC$2:AC2841)+1)</f>
        <v>10</v>
      </c>
      <c r="AD2842" t="str">
        <f t="shared" si="135"/>
        <v>เชียงใหม่-กองลอย</v>
      </c>
      <c r="AE2842" t="s">
        <v>55</v>
      </c>
      <c r="AF2842" s="1">
        <v>0</v>
      </c>
      <c r="AG2842" s="1">
        <v>0</v>
      </c>
      <c r="AH2842" s="1">
        <v>0</v>
      </c>
      <c r="AI2842" t="s">
        <v>9044</v>
      </c>
      <c r="AJ2842" s="1">
        <v>1</v>
      </c>
      <c r="AK2842" s="1">
        <v>0</v>
      </c>
      <c r="AL2842" s="1">
        <v>0</v>
      </c>
      <c r="AM2842" s="1">
        <v>0</v>
      </c>
      <c r="AN2842" s="1">
        <v>0</v>
      </c>
      <c r="AO2842" s="1">
        <v>0</v>
      </c>
      <c r="AP2842" s="1">
        <v>0</v>
      </c>
      <c r="AQ2842" s="1">
        <v>0</v>
      </c>
      <c r="AR2842" s="1">
        <v>11493</v>
      </c>
      <c r="AS2842" s="1">
        <v>18.342857142857145</v>
      </c>
      <c r="AT2842" s="1">
        <f>Table1[[#This Row],[รวมต้นทุนค่าเดินทาง]]+Table1[[#This Row],[รวมต้นทุนค่าซ่อม]]+Table1[[#This Row],[รวมค่าเสื่อม]]</f>
        <v>13258.237267080745</v>
      </c>
      <c r="AU2842" s="1">
        <f t="shared" si="133"/>
        <v>14957.32855761775</v>
      </c>
      <c r="AV2842" s="1" t="str" cm="1">
        <f t="array" ref="AV2842">IF(AC2842&lt;4, "เก็บ", IF(OR(AT2842 &lt; PERCENTILE(IF($AC$2:$AC$5092=AC2842, $AT$2:$AT$5092), 0.25) - 1.5 * (PERCENTILE(IF($AC$2:$AC$5092=AC2842, $AT$2:$AT$5092), 0.75) - PERCENTILE(IF($AC$2:$AC$5092=AC2842, $AT$2:$AT$5092), 0.25)), AT2842 &gt; PERCENTILE(IF($AC$2:$AC$5092=AC2842, $AT$2:$AT$5092), 0.75) + 1.5 * (PERCENTILE(IF($AC$2:$AC$5092=AC2842, $AT$2:$AT$5092), 0.75) - PERCENTILE(IF($AC$2:$AC$5092=AC2842, $AT$2:$AT$5092), 0.25))), "ตัด", "เก็บ"))</f>
        <v>เก็บ</v>
      </c>
      <c r="AW2842" s="1">
        <f t="shared" si="134"/>
        <v>14419.089162907676</v>
      </c>
      <c r="AX2842" s="1">
        <v>15077.196593123563</v>
      </c>
      <c r="AY2842" s="1">
        <v>1746.8944099378882</v>
      </c>
    </row>
    <row r="2843" spans="1:51" x14ac:dyDescent="0.2">
      <c r="A2843" s="3">
        <v>45834</v>
      </c>
      <c r="B2843">
        <v>45834</v>
      </c>
      <c r="C2843" t="s">
        <v>9045</v>
      </c>
      <c r="D2843" t="s">
        <v>66</v>
      </c>
      <c r="E2843" t="s">
        <v>124</v>
      </c>
      <c r="F2843" t="s">
        <v>360</v>
      </c>
      <c r="G2843" s="1">
        <v>909</v>
      </c>
      <c r="H2843" s="1">
        <v>0</v>
      </c>
      <c r="I2843" s="1">
        <v>400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1309</v>
      </c>
      <c r="P2843" t="s">
        <v>9046</v>
      </c>
      <c r="Q2843" s="2">
        <v>244161</v>
      </c>
      <c r="R2843" t="s">
        <v>70</v>
      </c>
      <c r="S2843">
        <v>0</v>
      </c>
      <c r="T2843" t="s">
        <v>254</v>
      </c>
      <c r="U2843" t="s">
        <v>161</v>
      </c>
      <c r="V2843" s="1">
        <v>0</v>
      </c>
      <c r="W2843" s="1">
        <v>0</v>
      </c>
      <c r="X2843" s="1">
        <v>0</v>
      </c>
      <c r="AA2843" t="s">
        <v>58</v>
      </c>
      <c r="AB2843" s="1">
        <v>0</v>
      </c>
      <c r="AC2843" s="4">
        <f>IF(ISNUMBER(MATCH(AD2843, $AD$2:AD2842, 0)), INDEX($AC$2:AC2842, MATCH(AD2843, $AD$2:AD2842, 0)), MAX($AC$2:AC2842)+1)</f>
        <v>11</v>
      </c>
      <c r="AD2843" t="str">
        <f t="shared" si="135"/>
        <v>ลำปาง-พุทธมณฑลสาย 2</v>
      </c>
      <c r="AE2843" t="s">
        <v>73</v>
      </c>
      <c r="AF2843" s="1">
        <v>0</v>
      </c>
      <c r="AG2843" s="1">
        <v>0</v>
      </c>
      <c r="AH2843" s="1">
        <v>0</v>
      </c>
      <c r="AI2843" t="s">
        <v>9047</v>
      </c>
      <c r="AJ2843" s="1">
        <v>1</v>
      </c>
      <c r="AK2843" s="1">
        <v>720</v>
      </c>
      <c r="AL2843" s="1">
        <v>720</v>
      </c>
      <c r="AM2843" s="1">
        <v>1</v>
      </c>
      <c r="AN2843" s="1">
        <v>0</v>
      </c>
      <c r="AO2843" s="1">
        <v>0</v>
      </c>
      <c r="AP2843" s="1">
        <v>0</v>
      </c>
      <c r="AQ2843" s="1">
        <v>0</v>
      </c>
      <c r="AR2843" s="1">
        <v>1309</v>
      </c>
      <c r="AS2843" s="1">
        <v>1911.8100523717392</v>
      </c>
      <c r="AT2843" s="1">
        <f>Table1[[#This Row],[รวมต้นทุนค่าเดินทาง]]+Table1[[#This Row],[รวมต้นทุนค่าซ่อม]]+Table1[[#This Row],[รวมค่าเสื่อม]]</f>
        <v>5690.7619754486623</v>
      </c>
      <c r="AU2843" s="1">
        <f t="shared" si="133"/>
        <v>4930.4097489270907</v>
      </c>
      <c r="AV2843" s="1" t="str" cm="1">
        <f t="array" ref="AV2843">IF(AC2843&lt;4, "เก็บ", IF(OR(AT2843 &lt; PERCENTILE(IF($AC$2:$AC$5092=AC2843, $AT$2:$AT$5092), 0.25) - 1.5 * (PERCENTILE(IF($AC$2:$AC$5092=AC2843, $AT$2:$AT$5092), 0.75) - PERCENTILE(IF($AC$2:$AC$5092=AC2843, $AT$2:$AT$5092), 0.25)), AT2843 &gt; PERCENTILE(IF($AC$2:$AC$5092=AC2843, $AT$2:$AT$5092), 0.75) + 1.5 * (PERCENTILE(IF($AC$2:$AC$5092=AC2843, $AT$2:$AT$5092), 0.75) - PERCENTILE(IF($AC$2:$AC$5092=AC2843, $AT$2:$AT$5092), 0.25))), "ตัด", "เก็บ"))</f>
        <v>เก็บ</v>
      </c>
      <c r="AW2843" s="1">
        <f t="shared" si="134"/>
        <v>4496.4734610911819</v>
      </c>
      <c r="AX2843" s="1">
        <v>2927.9145864762854</v>
      </c>
      <c r="AY2843" s="1">
        <v>2469.9519230769229</v>
      </c>
    </row>
    <row r="2844" spans="1:51" x14ac:dyDescent="0.2">
      <c r="A2844" s="3">
        <v>45834</v>
      </c>
      <c r="B2844">
        <v>45834</v>
      </c>
      <c r="C2844" t="s">
        <v>9048</v>
      </c>
      <c r="D2844" t="s">
        <v>51</v>
      </c>
      <c r="E2844" t="s">
        <v>61</v>
      </c>
      <c r="F2844" t="s">
        <v>507</v>
      </c>
      <c r="G2844" s="1">
        <v>2700</v>
      </c>
      <c r="H2844" s="1">
        <v>4393</v>
      </c>
      <c r="I2844" s="1">
        <v>1900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  <c r="O2844" s="1">
        <v>4600</v>
      </c>
      <c r="P2844" t="s">
        <v>9049</v>
      </c>
      <c r="Q2844" s="2">
        <v>244161</v>
      </c>
      <c r="R2844" t="s">
        <v>55</v>
      </c>
      <c r="S2844">
        <v>0</v>
      </c>
      <c r="T2844" t="s">
        <v>71</v>
      </c>
      <c r="U2844" t="s">
        <v>57</v>
      </c>
      <c r="V2844" s="1">
        <v>2500</v>
      </c>
      <c r="W2844" s="1">
        <v>0</v>
      </c>
      <c r="X2844" s="1">
        <v>0</v>
      </c>
      <c r="AA2844" t="s">
        <v>58</v>
      </c>
      <c r="AB2844" s="1">
        <v>0</v>
      </c>
      <c r="AC2844" s="4">
        <f>IF(ISNUMBER(MATCH(AD2844, $AD$2:AD2843, 0)), INDEX($AC$2:AC2843, MATCH(AD2844, $AD$2:AD2843, 0)), MAX($AC$2:AC2843)+1)</f>
        <v>10</v>
      </c>
      <c r="AD2844" t="str">
        <f t="shared" si="135"/>
        <v>เชียงใหม่-กองลอย</v>
      </c>
      <c r="AE2844" t="s">
        <v>55</v>
      </c>
      <c r="AF2844" s="1">
        <v>0</v>
      </c>
      <c r="AG2844" s="1">
        <v>0</v>
      </c>
      <c r="AH2844" s="1">
        <v>0</v>
      </c>
      <c r="AI2844" t="s">
        <v>9050</v>
      </c>
      <c r="AJ2844" s="1">
        <v>1</v>
      </c>
      <c r="AK2844" s="1">
        <v>0</v>
      </c>
      <c r="AL2844" s="1">
        <v>0</v>
      </c>
      <c r="AM2844" s="1">
        <v>0</v>
      </c>
      <c r="AN2844" s="1">
        <v>0</v>
      </c>
      <c r="AO2844" s="1">
        <v>0</v>
      </c>
      <c r="AP2844" s="1">
        <v>0</v>
      </c>
      <c r="AQ2844" s="1">
        <v>0</v>
      </c>
      <c r="AR2844" s="1">
        <v>11493</v>
      </c>
      <c r="AS2844" s="1">
        <v>19.753846153846155</v>
      </c>
      <c r="AT2844" s="1">
        <f>Table1[[#This Row],[รวมต้นทุนค่าเดินทาง]]+Table1[[#This Row],[รวมต้นทุนค่าซ่อม]]+Table1[[#This Row],[รวมค่าเสื่อม]]</f>
        <v>13692.98640429338</v>
      </c>
      <c r="AU2844" s="1">
        <f t="shared" si="133"/>
        <v>14957.32855761775</v>
      </c>
      <c r="AV2844" s="1" t="str" cm="1">
        <f t="array" ref="AV2844">IF(AC2844&lt;4, "เก็บ", IF(OR(AT2844 &lt; PERCENTILE(IF($AC$2:$AC$5092=AC2844, $AT$2:$AT$5092), 0.25) - 1.5 * (PERCENTILE(IF($AC$2:$AC$5092=AC2844, $AT$2:$AT$5092), 0.75) - PERCENTILE(IF($AC$2:$AC$5092=AC2844, $AT$2:$AT$5092), 0.25)), AT2844 &gt; PERCENTILE(IF($AC$2:$AC$5092=AC2844, $AT$2:$AT$5092), 0.75) + 1.5 * (PERCENTILE(IF($AC$2:$AC$5092=AC2844, $AT$2:$AT$5092), 0.75) - PERCENTILE(IF($AC$2:$AC$5092=AC2844, $AT$2:$AT$5092), 0.25))), "ตัด", "เก็บ"))</f>
        <v>เก็บ</v>
      </c>
      <c r="AW2844" s="1">
        <f t="shared" si="134"/>
        <v>14419.089162907676</v>
      </c>
      <c r="AX2844" s="1">
        <v>15077.196593123563</v>
      </c>
      <c r="AY2844" s="1">
        <v>2180.2325581395348</v>
      </c>
    </row>
    <row r="2845" spans="1:51" x14ac:dyDescent="0.2">
      <c r="A2845" s="3">
        <v>45834</v>
      </c>
      <c r="B2845">
        <v>45834</v>
      </c>
      <c r="C2845" t="s">
        <v>9051</v>
      </c>
      <c r="D2845" t="s">
        <v>66</v>
      </c>
      <c r="E2845" t="s">
        <v>129</v>
      </c>
      <c r="F2845" t="s">
        <v>683</v>
      </c>
      <c r="G2845" s="1">
        <v>0</v>
      </c>
      <c r="H2845" s="1">
        <v>0</v>
      </c>
      <c r="I2845" s="1">
        <v>400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>
        <v>400</v>
      </c>
      <c r="P2845" t="s">
        <v>9052</v>
      </c>
      <c r="Q2845" s="2">
        <v>244161</v>
      </c>
      <c r="R2845" t="s">
        <v>70</v>
      </c>
      <c r="S2845">
        <v>0</v>
      </c>
      <c r="T2845" t="s">
        <v>254</v>
      </c>
      <c r="U2845" t="s">
        <v>161</v>
      </c>
      <c r="V2845" s="1">
        <v>0</v>
      </c>
      <c r="W2845" s="1">
        <v>0</v>
      </c>
      <c r="X2845" s="1">
        <v>0</v>
      </c>
      <c r="AA2845" t="s">
        <v>58</v>
      </c>
      <c r="AB2845" s="1">
        <v>0</v>
      </c>
      <c r="AC2845" s="4">
        <f>IF(ISNUMBER(MATCH(AD2845, $AD$2:AD2844, 0)), INDEX($AC$2:AC2844, MATCH(AD2845, $AD$2:AD2844, 0)), MAX($AC$2:AC2844)+1)</f>
        <v>11</v>
      </c>
      <c r="AD2845" t="str">
        <f t="shared" si="135"/>
        <v>ลำปาง-พุทธมณฑลสาย 2</v>
      </c>
      <c r="AE2845" t="s">
        <v>73</v>
      </c>
      <c r="AF2845" s="1">
        <v>0</v>
      </c>
      <c r="AG2845" s="1">
        <v>0</v>
      </c>
      <c r="AH2845" s="1">
        <v>0</v>
      </c>
      <c r="AI2845" t="s">
        <v>9053</v>
      </c>
      <c r="AJ2845" s="1">
        <v>1</v>
      </c>
      <c r="AK2845" s="1">
        <v>720</v>
      </c>
      <c r="AL2845" s="1">
        <v>720</v>
      </c>
      <c r="AM2845" s="1">
        <v>1</v>
      </c>
      <c r="AN2845" s="1">
        <v>0</v>
      </c>
      <c r="AO2845" s="1">
        <v>0</v>
      </c>
      <c r="AP2845" s="1">
        <v>0</v>
      </c>
      <c r="AQ2845" s="1">
        <v>0</v>
      </c>
      <c r="AR2845" s="1">
        <v>400</v>
      </c>
      <c r="AS2845" s="1">
        <v>1667.9637993601034</v>
      </c>
      <c r="AT2845" s="1">
        <f>Table1[[#This Row],[รวมต้นทุนค่าเดินทาง]]+Table1[[#This Row],[รวมต้นทุนค่าซ่อม]]+Table1[[#This Row],[รวมค่าเสื่อม]]</f>
        <v>3595.5587867714107</v>
      </c>
      <c r="AU2845" s="1">
        <f t="shared" si="133"/>
        <v>4930.4097489270907</v>
      </c>
      <c r="AV2845" s="1" t="str" cm="1">
        <f t="array" ref="AV2845">IF(AC2845&lt;4, "เก็บ", IF(OR(AT2845 &lt; PERCENTILE(IF($AC$2:$AC$5092=AC2845, $AT$2:$AT$5092), 0.25) - 1.5 * (PERCENTILE(IF($AC$2:$AC$5092=AC2845, $AT$2:$AT$5092), 0.75) - PERCENTILE(IF($AC$2:$AC$5092=AC2845, $AT$2:$AT$5092), 0.25)), AT2845 &gt; PERCENTILE(IF($AC$2:$AC$5092=AC2845, $AT$2:$AT$5092), 0.75) + 1.5 * (PERCENTILE(IF($AC$2:$AC$5092=AC2845, $AT$2:$AT$5092), 0.75) - PERCENTILE(IF($AC$2:$AC$5092=AC2845, $AT$2:$AT$5092), 0.25))), "ตัด", "เก็บ"))</f>
        <v>เก็บ</v>
      </c>
      <c r="AW2845" s="1">
        <f t="shared" si="134"/>
        <v>4496.4734610911819</v>
      </c>
      <c r="AX2845" s="1">
        <v>2927.9145864762854</v>
      </c>
      <c r="AY2845" s="1">
        <v>1527.5949874113071</v>
      </c>
    </row>
    <row r="2846" spans="1:51" x14ac:dyDescent="0.2">
      <c r="A2846" s="3">
        <v>45834</v>
      </c>
      <c r="B2846">
        <v>45834</v>
      </c>
      <c r="C2846" t="s">
        <v>9054</v>
      </c>
      <c r="D2846" t="s">
        <v>51</v>
      </c>
      <c r="E2846" t="s">
        <v>61</v>
      </c>
      <c r="F2846" t="s">
        <v>367</v>
      </c>
      <c r="G2846" s="1">
        <v>4200</v>
      </c>
      <c r="H2846" s="1">
        <v>2893</v>
      </c>
      <c r="I2846" s="1">
        <v>1900</v>
      </c>
      <c r="J2846" s="1">
        <v>0</v>
      </c>
      <c r="K2846" s="1">
        <v>0</v>
      </c>
      <c r="L2846" s="1">
        <v>0</v>
      </c>
      <c r="M2846" s="1">
        <v>0</v>
      </c>
      <c r="N2846" s="1">
        <v>0</v>
      </c>
      <c r="O2846" s="1">
        <v>6100</v>
      </c>
      <c r="P2846" t="s">
        <v>9055</v>
      </c>
      <c r="Q2846" s="2">
        <v>244161</v>
      </c>
      <c r="R2846" t="s">
        <v>55</v>
      </c>
      <c r="S2846">
        <v>0</v>
      </c>
      <c r="T2846" t="s">
        <v>56</v>
      </c>
      <c r="U2846" t="s">
        <v>57</v>
      </c>
      <c r="V2846" s="1">
        <v>2500</v>
      </c>
      <c r="W2846" s="1">
        <v>0</v>
      </c>
      <c r="X2846" s="1">
        <v>0</v>
      </c>
      <c r="AA2846" t="s">
        <v>58</v>
      </c>
      <c r="AB2846" s="1">
        <v>0</v>
      </c>
      <c r="AC2846" s="4">
        <f>IF(ISNUMBER(MATCH(AD2846, $AD$2:AD2845, 0)), INDEX($AC$2:AC2845, MATCH(AD2846, $AD$2:AD2845, 0)), MAX($AC$2:AC2845)+1)</f>
        <v>1</v>
      </c>
      <c r="AD2846" t="str">
        <f t="shared" si="135"/>
        <v>ท่าลี่-กองลอย</v>
      </c>
      <c r="AE2846" t="s">
        <v>55</v>
      </c>
      <c r="AF2846" s="1">
        <v>0</v>
      </c>
      <c r="AG2846" s="1">
        <v>0</v>
      </c>
      <c r="AH2846" s="1">
        <v>0</v>
      </c>
      <c r="AI2846" t="s">
        <v>9056</v>
      </c>
      <c r="AJ2846" s="1">
        <v>1</v>
      </c>
      <c r="AK2846" s="1">
        <v>0</v>
      </c>
      <c r="AL2846" s="1">
        <v>0</v>
      </c>
      <c r="AM2846" s="1">
        <v>0</v>
      </c>
      <c r="AN2846" s="1">
        <v>0</v>
      </c>
      <c r="AO2846" s="1">
        <v>0</v>
      </c>
      <c r="AP2846" s="1">
        <v>0</v>
      </c>
      <c r="AQ2846" s="1">
        <v>0</v>
      </c>
      <c r="AR2846" s="1">
        <v>11493</v>
      </c>
      <c r="AS2846" s="1">
        <v>18.342857142857145</v>
      </c>
      <c r="AT2846" s="1">
        <f>Table1[[#This Row],[รวมต้นทุนค่าเดินทาง]]+Table1[[#This Row],[รวมต้นทุนค่าซ่อม]]+Table1[[#This Row],[รวมค่าเสื่อม]]</f>
        <v>13137.065400495459</v>
      </c>
      <c r="AU2846" s="1">
        <f t="shared" si="133"/>
        <v>13953.293816562818</v>
      </c>
      <c r="AV2846" s="1" t="str" cm="1">
        <f t="array" ref="AV2846">IF(AC2846&lt;4, "เก็บ", IF(OR(AT2846 &lt; PERCENTILE(IF($AC$2:$AC$5092=AC2846, $AT$2:$AT$5092), 0.25) - 1.5 * (PERCENTILE(IF($AC$2:$AC$5092=AC2846, $AT$2:$AT$5092), 0.75) - PERCENTILE(IF($AC$2:$AC$5092=AC2846, $AT$2:$AT$5092), 0.25)), AT2846 &gt; PERCENTILE(IF($AC$2:$AC$5092=AC2846, $AT$2:$AT$5092), 0.75) + 1.5 * (PERCENTILE(IF($AC$2:$AC$5092=AC2846, $AT$2:$AT$5092), 0.75) - PERCENTILE(IF($AC$2:$AC$5092=AC2846, $AT$2:$AT$5092), 0.25))), "ตัด", "เก็บ"))</f>
        <v>เก็บ</v>
      </c>
      <c r="AW2846" s="1">
        <f t="shared" si="134"/>
        <v>13953.293816562818</v>
      </c>
      <c r="AX2846" s="1">
        <v>14426.372718098486</v>
      </c>
      <c r="AY2846" s="1">
        <v>1625.7225433526012</v>
      </c>
    </row>
    <row r="2847" spans="1:51" x14ac:dyDescent="0.2">
      <c r="A2847" s="3">
        <v>45834</v>
      </c>
      <c r="B2847">
        <v>45834</v>
      </c>
      <c r="C2847" t="s">
        <v>9057</v>
      </c>
      <c r="D2847" t="s">
        <v>51</v>
      </c>
      <c r="E2847" t="s">
        <v>52</v>
      </c>
      <c r="F2847" t="s">
        <v>9058</v>
      </c>
      <c r="G2847" s="1">
        <v>0</v>
      </c>
      <c r="H2847" s="1">
        <v>6533</v>
      </c>
      <c r="I2847" s="1">
        <v>1900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1900</v>
      </c>
      <c r="P2847" t="s">
        <v>9059</v>
      </c>
      <c r="Q2847" s="2">
        <v>244161</v>
      </c>
      <c r="R2847" t="s">
        <v>55</v>
      </c>
      <c r="S2847">
        <v>0</v>
      </c>
      <c r="T2847" t="s">
        <v>87</v>
      </c>
      <c r="U2847" t="s">
        <v>71</v>
      </c>
      <c r="V2847" s="1">
        <v>2500</v>
      </c>
      <c r="W2847" s="1">
        <v>0</v>
      </c>
      <c r="X2847" s="1">
        <v>0</v>
      </c>
      <c r="AA2847" t="s">
        <v>58</v>
      </c>
      <c r="AB2847" s="1">
        <v>0</v>
      </c>
      <c r="AC2847" s="4">
        <f>IF(ISNUMBER(MATCH(AD2847, $AD$2:AD2846, 0)), INDEX($AC$2:AC2846, MATCH(AD2847, $AD$2:AD2846, 0)), MAX($AC$2:AC2846)+1)</f>
        <v>6</v>
      </c>
      <c r="AD2847" t="str">
        <f t="shared" si="135"/>
        <v>เชียงราย-เชียงใหม่</v>
      </c>
      <c r="AE2847" t="s">
        <v>55</v>
      </c>
      <c r="AF2847" s="1">
        <v>0</v>
      </c>
      <c r="AG2847" s="1">
        <v>0</v>
      </c>
      <c r="AH2847" s="1">
        <v>0</v>
      </c>
      <c r="AI2847" t="s">
        <v>9060</v>
      </c>
      <c r="AJ2847" s="1">
        <v>1</v>
      </c>
      <c r="AK2847" s="1">
        <v>0</v>
      </c>
      <c r="AL2847" s="1">
        <v>0</v>
      </c>
      <c r="AM2847" s="1">
        <v>0</v>
      </c>
      <c r="AN2847" s="1">
        <v>0</v>
      </c>
      <c r="AO2847" s="1">
        <v>0</v>
      </c>
      <c r="AP2847" s="1">
        <v>0</v>
      </c>
      <c r="AQ2847" s="1">
        <v>0</v>
      </c>
      <c r="AR2847" s="1">
        <v>10933</v>
      </c>
      <c r="AS2847" s="1">
        <v>28.533333333333335</v>
      </c>
      <c r="AT2847" s="1">
        <f>Table1[[#This Row],[รวมต้นทุนค่าเดินทาง]]+Table1[[#This Row],[รวมต้นทุนค่าซ่อม]]+Table1[[#This Row],[รวมค่าเสื่อม]]</f>
        <v>12918.055072463767</v>
      </c>
      <c r="AU2847" s="1">
        <f t="shared" si="133"/>
        <v>4428.3346813776061</v>
      </c>
      <c r="AV2847" s="1" t="str" cm="1">
        <f t="array" ref="AV2847">IF(AC2847&lt;4, "เก็บ", IF(OR(AT2847 &lt; PERCENTILE(IF($AC$2:$AC$5092=AC2847, $AT$2:$AT$5092), 0.25) - 1.5 * (PERCENTILE(IF($AC$2:$AC$5092=AC2847, $AT$2:$AT$5092), 0.75) - PERCENTILE(IF($AC$2:$AC$5092=AC2847, $AT$2:$AT$5092), 0.25)), AT2847 &gt; PERCENTILE(IF($AC$2:$AC$5092=AC2847, $AT$2:$AT$5092), 0.75) + 1.5 * (PERCENTILE(IF($AC$2:$AC$5092=AC2847, $AT$2:$AT$5092), 0.75) - PERCENTILE(IF($AC$2:$AC$5092=AC2847, $AT$2:$AT$5092), 0.25))), "ตัด", "เก็บ"))</f>
        <v>ตัด</v>
      </c>
      <c r="AW2847" s="1">
        <f t="shared" si="134"/>
        <v>3873.7679454274344</v>
      </c>
      <c r="AX2847" s="1">
        <v>2781.4385174989698</v>
      </c>
      <c r="AY2847" s="1">
        <v>1956.5217391304348</v>
      </c>
    </row>
    <row r="2848" spans="1:51" x14ac:dyDescent="0.2">
      <c r="A2848" s="3">
        <v>45834</v>
      </c>
      <c r="B2848">
        <v>45834</v>
      </c>
      <c r="C2848" t="s">
        <v>9061</v>
      </c>
      <c r="D2848" t="s">
        <v>66</v>
      </c>
      <c r="E2848" t="s">
        <v>105</v>
      </c>
      <c r="F2848" t="s">
        <v>895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779</v>
      </c>
      <c r="O2848" s="1">
        <v>779</v>
      </c>
      <c r="P2848" t="s">
        <v>9062</v>
      </c>
      <c r="Q2848" s="2">
        <v>244161</v>
      </c>
      <c r="R2848" t="s">
        <v>55</v>
      </c>
      <c r="S2848">
        <v>0</v>
      </c>
      <c r="T2848" t="s">
        <v>87</v>
      </c>
      <c r="U2848" t="s">
        <v>71</v>
      </c>
      <c r="V2848" s="1">
        <v>0</v>
      </c>
      <c r="W2848" s="1">
        <v>682</v>
      </c>
      <c r="X2848" s="1">
        <v>0</v>
      </c>
      <c r="Y2848" t="s">
        <v>108</v>
      </c>
      <c r="Z2848" t="s">
        <v>71</v>
      </c>
      <c r="AA2848" t="s">
        <v>378</v>
      </c>
      <c r="AB2848" s="1">
        <v>0</v>
      </c>
      <c r="AC2848" s="4">
        <f>IF(ISNUMBER(MATCH(AD2848, $AD$2:AD2847, 0)), INDEX($AC$2:AC2847, MATCH(AD2848, $AD$2:AD2847, 0)), MAX($AC$2:AC2847)+1)</f>
        <v>6</v>
      </c>
      <c r="AD2848" t="str">
        <f t="shared" si="135"/>
        <v>เชียงราย-เชียงใหม่</v>
      </c>
      <c r="AE2848" t="s">
        <v>55</v>
      </c>
      <c r="AF2848" s="1">
        <v>0</v>
      </c>
      <c r="AG2848" s="1">
        <v>0</v>
      </c>
      <c r="AH2848" s="1">
        <v>0</v>
      </c>
      <c r="AI2848" t="s">
        <v>9063</v>
      </c>
      <c r="AJ2848" s="1">
        <v>1</v>
      </c>
      <c r="AK2848" s="1">
        <v>0</v>
      </c>
      <c r="AL2848" s="1">
        <v>0</v>
      </c>
      <c r="AM2848" s="1">
        <v>0</v>
      </c>
      <c r="AN2848" s="1">
        <v>1042.9363999999998</v>
      </c>
      <c r="AO2848" s="1">
        <v>0</v>
      </c>
      <c r="AP2848" s="1">
        <v>0</v>
      </c>
      <c r="AQ2848" s="1">
        <v>0</v>
      </c>
      <c r="AR2848" s="1">
        <v>1461</v>
      </c>
      <c r="AS2848" s="1">
        <v>452.48194444444448</v>
      </c>
      <c r="AT2848" s="1">
        <f>Table1[[#This Row],[รวมต้นทุนค่าเดินทาง]]+Table1[[#This Row],[รวมต้นทุนค่าซ่อม]]+Table1[[#This Row],[รวมค่าเสื่อม]]</f>
        <v>3256.7655265339968</v>
      </c>
      <c r="AU2848" s="1">
        <f t="shared" si="133"/>
        <v>4428.3346813776061</v>
      </c>
      <c r="AV2848" s="1" t="str" cm="1">
        <f t="array" ref="AV2848">IF(AC2848&lt;4, "เก็บ", IF(OR(AT2848 &lt; PERCENTILE(IF($AC$2:$AC$5092=AC2848, $AT$2:$AT$5092), 0.25) - 1.5 * (PERCENTILE(IF($AC$2:$AC$5092=AC2848, $AT$2:$AT$5092), 0.75) - PERCENTILE(IF($AC$2:$AC$5092=AC2848, $AT$2:$AT$5092), 0.25)), AT2848 &gt; PERCENTILE(IF($AC$2:$AC$5092=AC2848, $AT$2:$AT$5092), 0.75) + 1.5 * (PERCENTILE(IF($AC$2:$AC$5092=AC2848, $AT$2:$AT$5092), 0.75) - PERCENTILE(IF($AC$2:$AC$5092=AC2848, $AT$2:$AT$5092), 0.25))), "ตัด", "เก็บ"))</f>
        <v>เก็บ</v>
      </c>
      <c r="AW2848" s="1">
        <f t="shared" si="134"/>
        <v>3873.7679454274344</v>
      </c>
      <c r="AX2848" s="1">
        <v>2781.4385174989698</v>
      </c>
      <c r="AY2848" s="1">
        <v>1343.2835820895523</v>
      </c>
    </row>
    <row r="2849" spans="1:51" x14ac:dyDescent="0.2">
      <c r="A2849" s="3">
        <v>45835</v>
      </c>
      <c r="B2849">
        <v>45835</v>
      </c>
      <c r="C2849" t="s">
        <v>9064</v>
      </c>
      <c r="D2849" t="s">
        <v>66</v>
      </c>
      <c r="E2849" t="s">
        <v>67</v>
      </c>
      <c r="F2849" t="s">
        <v>435</v>
      </c>
      <c r="G2849" s="1">
        <v>909</v>
      </c>
      <c r="H2849" s="1">
        <v>0</v>
      </c>
      <c r="I2849" s="1">
        <v>400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1309</v>
      </c>
      <c r="P2849" t="s">
        <v>9065</v>
      </c>
      <c r="Q2849" s="2">
        <v>244162</v>
      </c>
      <c r="R2849" t="s">
        <v>70</v>
      </c>
      <c r="S2849">
        <v>0</v>
      </c>
      <c r="T2849" t="s">
        <v>254</v>
      </c>
      <c r="U2849" t="s">
        <v>161</v>
      </c>
      <c r="V2849" s="1">
        <v>0</v>
      </c>
      <c r="W2849" s="1">
        <v>0</v>
      </c>
      <c r="X2849" s="1">
        <v>0</v>
      </c>
      <c r="AA2849" t="s">
        <v>58</v>
      </c>
      <c r="AB2849" s="1">
        <v>0</v>
      </c>
      <c r="AC2849" s="4">
        <f>IF(ISNUMBER(MATCH(AD2849, $AD$2:AD2848, 0)), INDEX($AC$2:AC2848, MATCH(AD2849, $AD$2:AD2848, 0)), MAX($AC$2:AC2848)+1)</f>
        <v>11</v>
      </c>
      <c r="AD2849" t="str">
        <f t="shared" si="135"/>
        <v>ลำปาง-พุทธมณฑลสาย 2</v>
      </c>
      <c r="AE2849" t="s">
        <v>73</v>
      </c>
      <c r="AF2849" s="1">
        <v>0</v>
      </c>
      <c r="AG2849" s="1">
        <v>0</v>
      </c>
      <c r="AH2849" s="1">
        <v>0</v>
      </c>
      <c r="AI2849" t="s">
        <v>9066</v>
      </c>
      <c r="AJ2849" s="1">
        <v>1</v>
      </c>
      <c r="AK2849" s="1">
        <v>720</v>
      </c>
      <c r="AL2849" s="1">
        <v>720</v>
      </c>
      <c r="AM2849" s="1">
        <v>1</v>
      </c>
      <c r="AN2849" s="1">
        <v>0</v>
      </c>
      <c r="AO2849" s="1">
        <v>0</v>
      </c>
      <c r="AP2849" s="1">
        <v>0</v>
      </c>
      <c r="AQ2849" s="1">
        <v>0</v>
      </c>
      <c r="AR2849" s="1">
        <v>1309</v>
      </c>
      <c r="AS2849" s="1">
        <v>2231.298414366192</v>
      </c>
      <c r="AT2849" s="1">
        <f>Table1[[#This Row],[รวมต้นทุนค่าเดินทาง]]+Table1[[#This Row],[รวมต้นทุนค่าซ่อม]]+Table1[[#This Row],[รวมค่าเสื่อม]]</f>
        <v>6327.1405196293499</v>
      </c>
      <c r="AU2849" s="1">
        <f t="shared" si="133"/>
        <v>4930.4097489270907</v>
      </c>
      <c r="AV2849" s="1" t="str" cm="1">
        <f t="array" ref="AV2849">IF(AC2849&lt;4, "เก็บ", IF(OR(AT2849 &lt; PERCENTILE(IF($AC$2:$AC$5092=AC2849, $AT$2:$AT$5092), 0.25) - 1.5 * (PERCENTILE(IF($AC$2:$AC$5092=AC2849, $AT$2:$AT$5092), 0.75) - PERCENTILE(IF($AC$2:$AC$5092=AC2849, $AT$2:$AT$5092), 0.25)), AT2849 &gt; PERCENTILE(IF($AC$2:$AC$5092=AC2849, $AT$2:$AT$5092), 0.75) + 1.5 * (PERCENTILE(IF($AC$2:$AC$5092=AC2849, $AT$2:$AT$5092), 0.75) - PERCENTILE(IF($AC$2:$AC$5092=AC2849, $AT$2:$AT$5092), 0.25))), "ตัด", "เก็บ"))</f>
        <v>เก็บ</v>
      </c>
      <c r="AW2849" s="1">
        <f t="shared" si="134"/>
        <v>4496.4734610911819</v>
      </c>
      <c r="AX2849" s="1">
        <v>2927.9145864762854</v>
      </c>
      <c r="AY2849" s="1">
        <v>2786.8421052631579</v>
      </c>
    </row>
    <row r="2850" spans="1:51" x14ac:dyDescent="0.2">
      <c r="A2850" s="3">
        <v>45835</v>
      </c>
      <c r="B2850">
        <v>45835</v>
      </c>
      <c r="C2850" t="s">
        <v>9067</v>
      </c>
      <c r="D2850" t="s">
        <v>66</v>
      </c>
      <c r="E2850" t="s">
        <v>67</v>
      </c>
      <c r="F2850" t="s">
        <v>381</v>
      </c>
      <c r="G2850" s="1">
        <v>909</v>
      </c>
      <c r="H2850" s="1">
        <v>0</v>
      </c>
      <c r="I2850" s="1">
        <v>400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1309</v>
      </c>
      <c r="P2850" t="s">
        <v>9068</v>
      </c>
      <c r="Q2850" s="2">
        <v>244162</v>
      </c>
      <c r="R2850" t="s">
        <v>70</v>
      </c>
      <c r="S2850">
        <v>0</v>
      </c>
      <c r="T2850" t="s">
        <v>254</v>
      </c>
      <c r="U2850" t="s">
        <v>161</v>
      </c>
      <c r="V2850" s="1">
        <v>0</v>
      </c>
      <c r="W2850" s="1">
        <v>0</v>
      </c>
      <c r="X2850" s="1">
        <v>0</v>
      </c>
      <c r="AA2850" t="s">
        <v>58</v>
      </c>
      <c r="AB2850" s="1">
        <v>0</v>
      </c>
      <c r="AC2850" s="4">
        <f>IF(ISNUMBER(MATCH(AD2850, $AD$2:AD2849, 0)), INDEX($AC$2:AC2849, MATCH(AD2850, $AD$2:AD2849, 0)), MAX($AC$2:AC2849)+1)</f>
        <v>11</v>
      </c>
      <c r="AD2850" t="str">
        <f t="shared" si="135"/>
        <v>ลำปาง-พุทธมณฑลสาย 2</v>
      </c>
      <c r="AE2850" t="s">
        <v>73</v>
      </c>
      <c r="AF2850" s="1">
        <v>0</v>
      </c>
      <c r="AG2850" s="1">
        <v>0</v>
      </c>
      <c r="AH2850" s="1">
        <v>0</v>
      </c>
      <c r="AI2850" t="s">
        <v>9069</v>
      </c>
      <c r="AJ2850" s="1">
        <v>1</v>
      </c>
      <c r="AK2850" s="1">
        <v>720</v>
      </c>
      <c r="AL2850" s="1">
        <v>720</v>
      </c>
      <c r="AM2850" s="1">
        <v>1</v>
      </c>
      <c r="AN2850" s="1">
        <v>0</v>
      </c>
      <c r="AO2850" s="1">
        <v>0</v>
      </c>
      <c r="AP2850" s="1">
        <v>0</v>
      </c>
      <c r="AQ2850" s="1">
        <v>0</v>
      </c>
      <c r="AR2850" s="1">
        <v>1309</v>
      </c>
      <c r="AS2850" s="1">
        <v>2384.2052719398052</v>
      </c>
      <c r="AT2850" s="1">
        <f>Table1[[#This Row],[รวมต้นทุนค่าเดินทาง]]+Table1[[#This Row],[รวมต้นทุนค่าซ่อม]]+Table1[[#This Row],[รวมค่าเสื่อม]]</f>
        <v>5796.6239891644927</v>
      </c>
      <c r="AU2850" s="1">
        <f t="shared" si="133"/>
        <v>4930.4097489270907</v>
      </c>
      <c r="AV2850" s="1" t="str" cm="1">
        <f t="array" ref="AV2850">IF(AC2850&lt;4, "เก็บ", IF(OR(AT2850 &lt; PERCENTILE(IF($AC$2:$AC$5092=AC2850, $AT$2:$AT$5092), 0.25) - 1.5 * (PERCENTILE(IF($AC$2:$AC$5092=AC2850, $AT$2:$AT$5092), 0.75) - PERCENTILE(IF($AC$2:$AC$5092=AC2850, $AT$2:$AT$5092), 0.25)), AT2850 &gt; PERCENTILE(IF($AC$2:$AC$5092=AC2850, $AT$2:$AT$5092), 0.75) + 1.5 * (PERCENTILE(IF($AC$2:$AC$5092=AC2850, $AT$2:$AT$5092), 0.75) - PERCENTILE(IF($AC$2:$AC$5092=AC2850, $AT$2:$AT$5092), 0.25))), "ตัด", "เก็บ"))</f>
        <v>เก็บ</v>
      </c>
      <c r="AW2850" s="1">
        <f t="shared" si="134"/>
        <v>4496.4734610911819</v>
      </c>
      <c r="AX2850" s="1">
        <v>2927.9145864762854</v>
      </c>
      <c r="AY2850" s="1">
        <v>2103.4187172246875</v>
      </c>
    </row>
    <row r="2851" spans="1:51" x14ac:dyDescent="0.2">
      <c r="A2851" s="3">
        <v>45835</v>
      </c>
      <c r="B2851">
        <v>45835</v>
      </c>
      <c r="C2851" t="s">
        <v>9070</v>
      </c>
      <c r="D2851" t="s">
        <v>66</v>
      </c>
      <c r="E2851" t="s">
        <v>67</v>
      </c>
      <c r="F2851" t="s">
        <v>244</v>
      </c>
      <c r="G2851" s="1">
        <v>0</v>
      </c>
      <c r="H2851" s="1">
        <v>0</v>
      </c>
      <c r="I2851" s="1">
        <v>400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400</v>
      </c>
      <c r="P2851" t="s">
        <v>9071</v>
      </c>
      <c r="Q2851" s="2">
        <v>244162</v>
      </c>
      <c r="R2851" t="s">
        <v>70</v>
      </c>
      <c r="S2851">
        <v>0</v>
      </c>
      <c r="T2851" t="s">
        <v>254</v>
      </c>
      <c r="U2851" t="s">
        <v>161</v>
      </c>
      <c r="V2851" s="1">
        <v>0</v>
      </c>
      <c r="W2851" s="1">
        <v>0</v>
      </c>
      <c r="X2851" s="1">
        <v>0</v>
      </c>
      <c r="AA2851" t="s">
        <v>58</v>
      </c>
      <c r="AB2851" s="1">
        <v>0</v>
      </c>
      <c r="AC2851" s="4">
        <f>IF(ISNUMBER(MATCH(AD2851, $AD$2:AD2850, 0)), INDEX($AC$2:AC2850, MATCH(AD2851, $AD$2:AD2850, 0)), MAX($AC$2:AC2850)+1)</f>
        <v>11</v>
      </c>
      <c r="AD2851" t="str">
        <f t="shared" si="135"/>
        <v>ลำปาง-พุทธมณฑลสาย 2</v>
      </c>
      <c r="AE2851" t="s">
        <v>73</v>
      </c>
      <c r="AF2851" s="1">
        <v>0</v>
      </c>
      <c r="AG2851" s="1">
        <v>0</v>
      </c>
      <c r="AH2851" s="1">
        <v>0</v>
      </c>
      <c r="AI2851" t="s">
        <v>9072</v>
      </c>
      <c r="AJ2851" s="1">
        <v>1</v>
      </c>
      <c r="AK2851" s="1">
        <v>720</v>
      </c>
      <c r="AL2851" s="1">
        <v>720</v>
      </c>
      <c r="AM2851" s="1">
        <v>1</v>
      </c>
      <c r="AN2851" s="1">
        <v>0</v>
      </c>
      <c r="AO2851" s="1">
        <v>0</v>
      </c>
      <c r="AP2851" s="1">
        <v>0</v>
      </c>
      <c r="AQ2851" s="1">
        <v>0</v>
      </c>
      <c r="AR2851" s="1">
        <v>400</v>
      </c>
      <c r="AS2851" s="1">
        <v>805.30518375976976</v>
      </c>
      <c r="AT2851" s="1">
        <f>Table1[[#This Row],[รวมต้นทุนค่าเดินทาง]]+Table1[[#This Row],[รวมต้นทุนค่าซ่อม]]+Table1[[#This Row],[รวมค่าเสื่อม]]</f>
        <v>2818.1623266169127</v>
      </c>
      <c r="AU2851" s="1">
        <f t="shared" si="133"/>
        <v>4930.4097489270907</v>
      </c>
      <c r="AV2851" s="1" t="str" cm="1">
        <f t="array" ref="AV2851">IF(AC2851&lt;4, "เก็บ", IF(OR(AT2851 &lt; PERCENTILE(IF($AC$2:$AC$5092=AC2851, $AT$2:$AT$5092), 0.25) - 1.5 * (PERCENTILE(IF($AC$2:$AC$5092=AC2851, $AT$2:$AT$5092), 0.75) - PERCENTILE(IF($AC$2:$AC$5092=AC2851, $AT$2:$AT$5092), 0.25)), AT2851 &gt; PERCENTILE(IF($AC$2:$AC$5092=AC2851, $AT$2:$AT$5092), 0.75) + 1.5 * (PERCENTILE(IF($AC$2:$AC$5092=AC2851, $AT$2:$AT$5092), 0.75) - PERCENTILE(IF($AC$2:$AC$5092=AC2851, $AT$2:$AT$5092), 0.25))), "ตัด", "เก็บ"))</f>
        <v>เก็บ</v>
      </c>
      <c r="AW2851" s="1">
        <f t="shared" si="134"/>
        <v>4496.4734610911819</v>
      </c>
      <c r="AX2851" s="1">
        <v>2927.9145864762854</v>
      </c>
      <c r="AY2851" s="1">
        <v>1612.8571428571429</v>
      </c>
    </row>
    <row r="2852" spans="1:51" x14ac:dyDescent="0.2">
      <c r="A2852" s="3">
        <v>45835</v>
      </c>
      <c r="B2852">
        <v>45835</v>
      </c>
      <c r="C2852" t="s">
        <v>9073</v>
      </c>
      <c r="D2852" t="s">
        <v>51</v>
      </c>
      <c r="E2852" t="s">
        <v>61</v>
      </c>
      <c r="F2852" t="s">
        <v>2488</v>
      </c>
      <c r="G2852" s="1">
        <v>2000</v>
      </c>
      <c r="H2852" s="1">
        <v>5273</v>
      </c>
      <c r="I2852" s="1">
        <v>1900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3900</v>
      </c>
      <c r="P2852" t="s">
        <v>9074</v>
      </c>
      <c r="Q2852" s="2">
        <v>244162</v>
      </c>
      <c r="R2852" t="s">
        <v>55</v>
      </c>
      <c r="S2852">
        <v>0</v>
      </c>
      <c r="T2852" t="s">
        <v>56</v>
      </c>
      <c r="U2852" t="s">
        <v>57</v>
      </c>
      <c r="V2852" s="1">
        <v>3896</v>
      </c>
      <c r="W2852" s="1">
        <v>0</v>
      </c>
      <c r="X2852" s="1">
        <v>0</v>
      </c>
      <c r="AA2852" t="s">
        <v>58</v>
      </c>
      <c r="AB2852" s="1">
        <v>0</v>
      </c>
      <c r="AC2852" s="4">
        <f>IF(ISNUMBER(MATCH(AD2852, $AD$2:AD2851, 0)), INDEX($AC$2:AC2851, MATCH(AD2852, $AD$2:AD2851, 0)), MAX($AC$2:AC2851)+1)</f>
        <v>1</v>
      </c>
      <c r="AD2852" t="str">
        <f t="shared" si="135"/>
        <v>ท่าลี่-กองลอย</v>
      </c>
      <c r="AE2852" t="s">
        <v>55</v>
      </c>
      <c r="AF2852" s="1">
        <v>0</v>
      </c>
      <c r="AG2852" s="1">
        <v>0</v>
      </c>
      <c r="AH2852" s="1">
        <v>0</v>
      </c>
      <c r="AI2852" t="s">
        <v>9075</v>
      </c>
      <c r="AJ2852" s="1">
        <v>1</v>
      </c>
      <c r="AK2852" s="1">
        <v>0</v>
      </c>
      <c r="AL2852" s="1">
        <v>0</v>
      </c>
      <c r="AM2852" s="1">
        <v>0</v>
      </c>
      <c r="AN2852" s="1">
        <v>0</v>
      </c>
      <c r="AO2852" s="1">
        <v>0</v>
      </c>
      <c r="AP2852" s="1">
        <v>0</v>
      </c>
      <c r="AQ2852" s="1">
        <v>0</v>
      </c>
      <c r="AR2852" s="1">
        <v>13069</v>
      </c>
      <c r="AS2852" s="1">
        <v>16.05</v>
      </c>
      <c r="AT2852" s="1">
        <f>Table1[[#This Row],[รวมต้นทุนค่าเดินทาง]]+Table1[[#This Row],[รวมต้นทุนค่าซ่อม]]+Table1[[#This Row],[รวมค่าเสื่อม]]</f>
        <v>14692.192857142856</v>
      </c>
      <c r="AU2852" s="1">
        <f t="shared" si="133"/>
        <v>13953.293816562818</v>
      </c>
      <c r="AV2852" s="1" t="str" cm="1">
        <f t="array" ref="AV2852">IF(AC2852&lt;4, "เก็บ", IF(OR(AT2852 &lt; PERCENTILE(IF($AC$2:$AC$5092=AC2852, $AT$2:$AT$5092), 0.25) - 1.5 * (PERCENTILE(IF($AC$2:$AC$5092=AC2852, $AT$2:$AT$5092), 0.75) - PERCENTILE(IF($AC$2:$AC$5092=AC2852, $AT$2:$AT$5092), 0.25)), AT2852 &gt; PERCENTILE(IF($AC$2:$AC$5092=AC2852, $AT$2:$AT$5092), 0.75) + 1.5 * (PERCENTILE(IF($AC$2:$AC$5092=AC2852, $AT$2:$AT$5092), 0.75) - PERCENTILE(IF($AC$2:$AC$5092=AC2852, $AT$2:$AT$5092), 0.25))), "ตัด", "เก็บ"))</f>
        <v>เก็บ</v>
      </c>
      <c r="AW2852" s="1">
        <f t="shared" si="134"/>
        <v>13953.293816562818</v>
      </c>
      <c r="AX2852" s="1">
        <v>14426.372718098486</v>
      </c>
      <c r="AY2852" s="1">
        <v>1607.1428571428571</v>
      </c>
    </row>
    <row r="2853" spans="1:51" x14ac:dyDescent="0.2">
      <c r="A2853" s="3">
        <v>45835</v>
      </c>
      <c r="B2853">
        <v>45835</v>
      </c>
      <c r="C2853" t="s">
        <v>9076</v>
      </c>
      <c r="D2853" t="s">
        <v>66</v>
      </c>
      <c r="E2853" t="s">
        <v>67</v>
      </c>
      <c r="F2853" t="s">
        <v>529</v>
      </c>
      <c r="G2853" s="1">
        <v>0</v>
      </c>
      <c r="H2853" s="1">
        <v>844</v>
      </c>
      <c r="I2853" s="1">
        <v>400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400</v>
      </c>
      <c r="P2853" t="s">
        <v>9077</v>
      </c>
      <c r="Q2853" s="2">
        <v>244162</v>
      </c>
      <c r="R2853" t="s">
        <v>70</v>
      </c>
      <c r="S2853">
        <v>0</v>
      </c>
      <c r="T2853" t="s">
        <v>254</v>
      </c>
      <c r="U2853" t="s">
        <v>93</v>
      </c>
      <c r="V2853" s="1">
        <v>0</v>
      </c>
      <c r="W2853" s="1">
        <v>0</v>
      </c>
      <c r="X2853" s="1">
        <v>0</v>
      </c>
      <c r="AA2853" t="s">
        <v>58</v>
      </c>
      <c r="AB2853" s="1">
        <v>0</v>
      </c>
      <c r="AC2853" s="4">
        <f>IF(ISNUMBER(MATCH(AD2853, $AD$2:AD2852, 0)), INDEX($AC$2:AC2852, MATCH(AD2853, $AD$2:AD2852, 0)), MAX($AC$2:AC2852)+1)</f>
        <v>14</v>
      </c>
      <c r="AD2853" t="str">
        <f t="shared" si="135"/>
        <v>ลำปาง-ตลาดไท</v>
      </c>
      <c r="AE2853" t="s">
        <v>73</v>
      </c>
      <c r="AF2853" s="1">
        <v>0</v>
      </c>
      <c r="AG2853" s="1">
        <v>0</v>
      </c>
      <c r="AH2853" s="1">
        <v>0</v>
      </c>
      <c r="AI2853" t="s">
        <v>9078</v>
      </c>
      <c r="AJ2853" s="1">
        <v>1</v>
      </c>
      <c r="AK2853" s="1">
        <v>620</v>
      </c>
      <c r="AL2853" s="1">
        <v>620</v>
      </c>
      <c r="AM2853" s="1">
        <v>1</v>
      </c>
      <c r="AN2853" s="1">
        <v>0</v>
      </c>
      <c r="AO2853" s="1">
        <v>0</v>
      </c>
      <c r="AP2853" s="1">
        <v>0</v>
      </c>
      <c r="AQ2853" s="1">
        <v>0</v>
      </c>
      <c r="AR2853" s="1">
        <v>1244</v>
      </c>
      <c r="AS2853" s="1">
        <v>2269.0900045735093</v>
      </c>
      <c r="AT2853" s="1">
        <f>Table1[[#This Row],[รวมต้นทุนค่าเดินทาง]]+Table1[[#This Row],[รวมต้นทุนค่าซ่อม]]+Table1[[#This Row],[รวมค่าเสื่อม]]</f>
        <v>5679.667544680462</v>
      </c>
      <c r="AU2853" s="1" t="e">
        <f t="shared" si="133"/>
        <v>#N/A</v>
      </c>
      <c r="AV2853" s="1" t="e" cm="1">
        <f t="array" ref="AV2853">IF(AC2853&lt;4, "เก็บ", IF(OR(AT2853 &lt; PERCENTILE(IF($AC$2:$AC$5092=AC2853, $AT$2:$AT$5092), 0.25) - 1.5 * (PERCENTILE(IF($AC$2:$AC$5092=AC2853, $AT$2:$AT$5092), 0.75) - PERCENTILE(IF($AC$2:$AC$5092=AC2853, $AT$2:$AT$5092), 0.25)), AT2853 &gt; PERCENTILE(IF($AC$2:$AC$5092=AC2853, $AT$2:$AT$5092), 0.75) + 1.5 * (PERCENTILE(IF($AC$2:$AC$5092=AC2853, $AT$2:$AT$5092), 0.75) - PERCENTILE(IF($AC$2:$AC$5092=AC2853, $AT$2:$AT$5092), 0.25))), "ตัด", "เก็บ"))</f>
        <v>#N/A</v>
      </c>
      <c r="AW2853" s="1" t="e">
        <f t="shared" si="134"/>
        <v>#DIV/0!</v>
      </c>
      <c r="AX2853" s="1">
        <v>2411.9362516169685</v>
      </c>
      <c r="AY2853" s="1">
        <v>2166.5775401069523</v>
      </c>
    </row>
    <row r="2854" spans="1:51" x14ac:dyDescent="0.2">
      <c r="A2854" s="3">
        <v>45835</v>
      </c>
      <c r="B2854">
        <v>45835</v>
      </c>
      <c r="C2854" t="s">
        <v>9079</v>
      </c>
      <c r="D2854" t="s">
        <v>66</v>
      </c>
      <c r="E2854" t="s">
        <v>67</v>
      </c>
      <c r="F2854" t="s">
        <v>1790</v>
      </c>
      <c r="G2854" s="1">
        <v>0</v>
      </c>
      <c r="H2854" s="1">
        <v>779</v>
      </c>
      <c r="I2854" s="1">
        <v>400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>
        <v>400</v>
      </c>
      <c r="P2854" t="s">
        <v>9080</v>
      </c>
      <c r="Q2854" s="2">
        <v>244162</v>
      </c>
      <c r="R2854" t="s">
        <v>70</v>
      </c>
      <c r="S2854">
        <v>0</v>
      </c>
      <c r="T2854" t="s">
        <v>88</v>
      </c>
      <c r="U2854" t="s">
        <v>93</v>
      </c>
      <c r="V2854" s="1">
        <v>0</v>
      </c>
      <c r="W2854" s="1">
        <v>0</v>
      </c>
      <c r="X2854" s="1">
        <v>0</v>
      </c>
      <c r="AA2854" t="s">
        <v>58</v>
      </c>
      <c r="AB2854" s="1">
        <v>0</v>
      </c>
      <c r="AC2854" s="4">
        <f>IF(ISNUMBER(MATCH(AD2854, $AD$2:AD2853, 0)), INDEX($AC$2:AC2853, MATCH(AD2854, $AD$2:AD2853, 0)), MAX($AC$2:AC2853)+1)</f>
        <v>51</v>
      </c>
      <c r="AD2854" t="str">
        <f t="shared" si="135"/>
        <v>แพร่-ตลาดไท</v>
      </c>
      <c r="AE2854" t="s">
        <v>73</v>
      </c>
      <c r="AF2854" s="1">
        <v>0</v>
      </c>
      <c r="AG2854" s="1">
        <v>0</v>
      </c>
      <c r="AH2854" s="1">
        <v>0</v>
      </c>
      <c r="AI2854" t="s">
        <v>9081</v>
      </c>
      <c r="AJ2854" s="1">
        <v>1</v>
      </c>
      <c r="AK2854" s="1">
        <v>572</v>
      </c>
      <c r="AL2854" s="1">
        <v>572</v>
      </c>
      <c r="AM2854" s="1">
        <v>1</v>
      </c>
      <c r="AN2854" s="1">
        <v>0</v>
      </c>
      <c r="AO2854" s="1">
        <v>0</v>
      </c>
      <c r="AP2854" s="1">
        <v>0</v>
      </c>
      <c r="AQ2854" s="1">
        <v>0</v>
      </c>
      <c r="AR2854" s="1">
        <v>1179</v>
      </c>
      <c r="AS2854" s="1">
        <v>1071.3543612579806</v>
      </c>
      <c r="AT2854" s="1">
        <f>Table1[[#This Row],[รวมต้นทุนค่าเดินทาง]]+Table1[[#This Row],[รวมต้นทุนค่าซ่อม]]+Table1[[#This Row],[รวมค่าเสื่อม]]</f>
        <v>4868.0491664527854</v>
      </c>
      <c r="AU2854" s="1">
        <f t="shared" si="133"/>
        <v>4737.6107634746759</v>
      </c>
      <c r="AV2854" s="1" t="str" cm="1">
        <f t="array" ref="AV2854">IF(AC2854&lt;4, "เก็บ", IF(OR(AT2854 &lt; PERCENTILE(IF($AC$2:$AC$5092=AC2854, $AT$2:$AT$5092), 0.25) - 1.5 * (PERCENTILE(IF($AC$2:$AC$5092=AC2854, $AT$2:$AT$5092), 0.75) - PERCENTILE(IF($AC$2:$AC$5092=AC2854, $AT$2:$AT$5092), 0.25)), AT2854 &gt; PERCENTILE(IF($AC$2:$AC$5092=AC2854, $AT$2:$AT$5092), 0.75) + 1.5 * (PERCENTILE(IF($AC$2:$AC$5092=AC2854, $AT$2:$AT$5092), 0.75) - PERCENTILE(IF($AC$2:$AC$5092=AC2854, $AT$2:$AT$5092), 0.25))), "ตัด", "เก็บ"))</f>
        <v>เก็บ</v>
      </c>
      <c r="AW2854" s="1">
        <f t="shared" si="134"/>
        <v>4487.1668970521196</v>
      </c>
      <c r="AX2854" s="1">
        <v>3014.4338711558335</v>
      </c>
      <c r="AY2854" s="1">
        <v>2617.6948051948052</v>
      </c>
    </row>
    <row r="2855" spans="1:51" x14ac:dyDescent="0.2">
      <c r="A2855" s="3">
        <v>45835</v>
      </c>
      <c r="B2855">
        <v>45835</v>
      </c>
      <c r="C2855" t="s">
        <v>9082</v>
      </c>
      <c r="D2855" t="s">
        <v>66</v>
      </c>
      <c r="E2855" t="s">
        <v>84</v>
      </c>
      <c r="F2855" t="s">
        <v>502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  <c r="P2855" t="s">
        <v>9083</v>
      </c>
      <c r="Q2855" s="2">
        <v>244163</v>
      </c>
      <c r="R2855" t="s">
        <v>55</v>
      </c>
      <c r="S2855">
        <v>0</v>
      </c>
      <c r="T2855" t="s">
        <v>87</v>
      </c>
      <c r="U2855" t="s">
        <v>71</v>
      </c>
      <c r="V2855" s="1">
        <v>0</v>
      </c>
      <c r="W2855" s="1">
        <v>1201</v>
      </c>
      <c r="X2855" s="1">
        <v>0</v>
      </c>
      <c r="Y2855" t="s">
        <v>87</v>
      </c>
      <c r="Z2855" t="s">
        <v>71</v>
      </c>
      <c r="AA2855" t="s">
        <v>8645</v>
      </c>
      <c r="AB2855" s="1">
        <v>0</v>
      </c>
      <c r="AC2855" s="4">
        <f>IF(ISNUMBER(MATCH(AD2855, $AD$2:AD2854, 0)), INDEX($AC$2:AC2854, MATCH(AD2855, $AD$2:AD2854, 0)), MAX($AC$2:AC2854)+1)</f>
        <v>6</v>
      </c>
      <c r="AD2855" t="str">
        <f t="shared" si="135"/>
        <v>เชียงราย-เชียงใหม่</v>
      </c>
      <c r="AE2855" t="s">
        <v>55</v>
      </c>
      <c r="AF2855" s="1">
        <v>0</v>
      </c>
      <c r="AG2855" s="1">
        <v>0</v>
      </c>
      <c r="AH2855" s="1">
        <v>0</v>
      </c>
      <c r="AI2855" t="s">
        <v>9084</v>
      </c>
      <c r="AJ2855" s="1">
        <v>1</v>
      </c>
      <c r="AK2855" s="1">
        <v>0</v>
      </c>
      <c r="AL2855" s="1">
        <v>0</v>
      </c>
      <c r="AM2855" s="1">
        <v>0</v>
      </c>
      <c r="AN2855" s="1">
        <v>0</v>
      </c>
      <c r="AO2855" s="1">
        <v>0</v>
      </c>
      <c r="AP2855" s="1">
        <v>0</v>
      </c>
      <c r="AQ2855" s="1">
        <v>0</v>
      </c>
      <c r="AR2855" s="1">
        <v>1201</v>
      </c>
      <c r="AS2855" s="1">
        <v>495.28035259415537</v>
      </c>
      <c r="AT2855" s="1">
        <f>Table1[[#This Row],[รวมต้นทุนค่าเดินทาง]]+Table1[[#This Row],[รวมต้นทุนค่าซ่อม]]+Table1[[#This Row],[รวมค่าเสื่อม]]</f>
        <v>3729.4128827146374</v>
      </c>
      <c r="AU2855" s="1">
        <f t="shared" si="133"/>
        <v>4428.3346813776061</v>
      </c>
      <c r="AV2855" s="1" t="str" cm="1">
        <f t="array" ref="AV2855">IF(AC2855&lt;4, "เก็บ", IF(OR(AT2855 &lt; PERCENTILE(IF($AC$2:$AC$5092=AC2855, $AT$2:$AT$5092), 0.25) - 1.5 * (PERCENTILE(IF($AC$2:$AC$5092=AC2855, $AT$2:$AT$5092), 0.75) - PERCENTILE(IF($AC$2:$AC$5092=AC2855, $AT$2:$AT$5092), 0.25)), AT2855 &gt; PERCENTILE(IF($AC$2:$AC$5092=AC2855, $AT$2:$AT$5092), 0.75) + 1.5 * (PERCENTILE(IF($AC$2:$AC$5092=AC2855, $AT$2:$AT$5092), 0.75) - PERCENTILE(IF($AC$2:$AC$5092=AC2855, $AT$2:$AT$5092), 0.25))), "ตัด", "เก็บ"))</f>
        <v>เก็บ</v>
      </c>
      <c r="AW2855" s="1">
        <f t="shared" si="134"/>
        <v>3873.7679454274344</v>
      </c>
      <c r="AX2855" s="1">
        <v>2781.4385174989698</v>
      </c>
      <c r="AY2855" s="1">
        <v>2033.132530120482</v>
      </c>
    </row>
    <row r="2856" spans="1:51" x14ac:dyDescent="0.2">
      <c r="A2856" s="3">
        <v>45836</v>
      </c>
      <c r="B2856">
        <v>45836</v>
      </c>
      <c r="C2856" t="s">
        <v>9085</v>
      </c>
      <c r="D2856" t="s">
        <v>51</v>
      </c>
      <c r="E2856" t="s">
        <v>61</v>
      </c>
      <c r="F2856" t="s">
        <v>1217</v>
      </c>
      <c r="G2856" s="1">
        <v>2700</v>
      </c>
      <c r="H2856" s="1">
        <v>4393</v>
      </c>
      <c r="I2856" s="1">
        <v>1900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4600</v>
      </c>
      <c r="P2856" t="s">
        <v>9086</v>
      </c>
      <c r="Q2856" s="2">
        <v>244164</v>
      </c>
      <c r="R2856" t="s">
        <v>55</v>
      </c>
      <c r="S2856">
        <v>0</v>
      </c>
      <c r="T2856" t="s">
        <v>71</v>
      </c>
      <c r="U2856" t="s">
        <v>57</v>
      </c>
      <c r="V2856" s="1">
        <v>2500</v>
      </c>
      <c r="W2856" s="1">
        <v>0</v>
      </c>
      <c r="X2856" s="1">
        <v>0</v>
      </c>
      <c r="AA2856" t="s">
        <v>58</v>
      </c>
      <c r="AB2856" s="1">
        <v>0</v>
      </c>
      <c r="AC2856" s="4">
        <f>IF(ISNUMBER(MATCH(AD2856, $AD$2:AD2855, 0)), INDEX($AC$2:AC2855, MATCH(AD2856, $AD$2:AD2855, 0)), MAX($AC$2:AC2855)+1)</f>
        <v>10</v>
      </c>
      <c r="AD2856" t="str">
        <f t="shared" si="135"/>
        <v>เชียงใหม่-กองลอย</v>
      </c>
      <c r="AE2856" t="s">
        <v>55</v>
      </c>
      <c r="AF2856" s="1">
        <v>0</v>
      </c>
      <c r="AG2856" s="1">
        <v>0</v>
      </c>
      <c r="AH2856" s="1">
        <v>0</v>
      </c>
      <c r="AI2856" t="s">
        <v>9087</v>
      </c>
      <c r="AJ2856" s="1">
        <v>1</v>
      </c>
      <c r="AK2856" s="1">
        <v>0</v>
      </c>
      <c r="AL2856" s="1">
        <v>0</v>
      </c>
      <c r="AM2856" s="1">
        <v>0</v>
      </c>
      <c r="AN2856" s="1">
        <v>0</v>
      </c>
      <c r="AO2856" s="1">
        <v>0</v>
      </c>
      <c r="AP2856" s="1">
        <v>0</v>
      </c>
      <c r="AQ2856" s="1">
        <v>0</v>
      </c>
      <c r="AR2856" s="1">
        <v>11493</v>
      </c>
      <c r="AS2856" s="1">
        <v>23.345454545454547</v>
      </c>
      <c r="AT2856" s="1">
        <f>Table1[[#This Row],[รวมต้นทุนค่าเดินทาง]]+Table1[[#This Row],[รวมต้นทุนค่าซ่อม]]+Table1[[#This Row],[รวมค่าเสื่อม]]</f>
        <v>13469.470454545455</v>
      </c>
      <c r="AU2856" s="1">
        <f t="shared" si="133"/>
        <v>14957.32855761775</v>
      </c>
      <c r="AV2856" s="1" t="str" cm="1">
        <f t="array" ref="AV2856">IF(AC2856&lt;4, "เก็บ", IF(OR(AT2856 &lt; PERCENTILE(IF($AC$2:$AC$5092=AC2856, $AT$2:$AT$5092), 0.25) - 1.5 * (PERCENTILE(IF($AC$2:$AC$5092=AC2856, $AT$2:$AT$5092), 0.75) - PERCENTILE(IF($AC$2:$AC$5092=AC2856, $AT$2:$AT$5092), 0.25)), AT2856 &gt; PERCENTILE(IF($AC$2:$AC$5092=AC2856, $AT$2:$AT$5092), 0.75) + 1.5 * (PERCENTILE(IF($AC$2:$AC$5092=AC2856, $AT$2:$AT$5092), 0.75) - PERCENTILE(IF($AC$2:$AC$5092=AC2856, $AT$2:$AT$5092), 0.25))), "ตัด", "เก็บ"))</f>
        <v>เก็บ</v>
      </c>
      <c r="AW2856" s="1">
        <f t="shared" si="134"/>
        <v>14419.089162907676</v>
      </c>
      <c r="AX2856" s="1">
        <v>15077.196593123563</v>
      </c>
      <c r="AY2856" s="1">
        <v>1953.125</v>
      </c>
    </row>
    <row r="2857" spans="1:51" x14ac:dyDescent="0.2">
      <c r="A2857" s="3">
        <v>45836</v>
      </c>
      <c r="B2857">
        <v>45836</v>
      </c>
      <c r="C2857" t="s">
        <v>9088</v>
      </c>
      <c r="D2857" t="s">
        <v>66</v>
      </c>
      <c r="E2857" t="s">
        <v>84</v>
      </c>
      <c r="F2857" t="s">
        <v>112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  <c r="N2857" s="1">
        <v>747</v>
      </c>
      <c r="O2857" s="1">
        <v>747</v>
      </c>
      <c r="P2857" t="s">
        <v>9089</v>
      </c>
      <c r="Q2857" s="2">
        <v>244163</v>
      </c>
      <c r="R2857" t="s">
        <v>55</v>
      </c>
      <c r="S2857">
        <v>0</v>
      </c>
      <c r="T2857" t="s">
        <v>87</v>
      </c>
      <c r="U2857" t="s">
        <v>71</v>
      </c>
      <c r="V2857" s="1">
        <v>0</v>
      </c>
      <c r="W2857" s="1">
        <v>649</v>
      </c>
      <c r="X2857" s="1">
        <v>0</v>
      </c>
      <c r="Y2857" t="s">
        <v>108</v>
      </c>
      <c r="Z2857" t="s">
        <v>71</v>
      </c>
      <c r="AA2857" t="s">
        <v>1043</v>
      </c>
      <c r="AB2857" s="1">
        <v>0</v>
      </c>
      <c r="AC2857" s="4">
        <f>IF(ISNUMBER(MATCH(AD2857, $AD$2:AD2856, 0)), INDEX($AC$2:AC2856, MATCH(AD2857, $AD$2:AD2856, 0)), MAX($AC$2:AC2856)+1)</f>
        <v>6</v>
      </c>
      <c r="AD2857" t="str">
        <f t="shared" si="135"/>
        <v>เชียงราย-เชียงใหม่</v>
      </c>
      <c r="AE2857" t="s">
        <v>55</v>
      </c>
      <c r="AF2857" s="1">
        <v>0</v>
      </c>
      <c r="AG2857" s="1">
        <v>0</v>
      </c>
      <c r="AH2857" s="1">
        <v>0</v>
      </c>
      <c r="AI2857" t="s">
        <v>9090</v>
      </c>
      <c r="AJ2857" s="1">
        <v>1</v>
      </c>
      <c r="AK2857" s="1">
        <v>0</v>
      </c>
      <c r="AL2857" s="1">
        <v>0</v>
      </c>
      <c r="AM2857" s="1">
        <v>0</v>
      </c>
      <c r="AN2857" s="1">
        <v>0</v>
      </c>
      <c r="AO2857" s="1">
        <v>0</v>
      </c>
      <c r="AP2857" s="1">
        <v>0</v>
      </c>
      <c r="AQ2857" s="1">
        <v>0</v>
      </c>
      <c r="AR2857" s="1">
        <v>1396</v>
      </c>
      <c r="AS2857" s="1">
        <v>836.64914696611515</v>
      </c>
      <c r="AT2857" s="1">
        <f>Table1[[#This Row],[รวมต้นทุนค่าเดินทาง]]+Table1[[#This Row],[รวมต้นทุนค่าซ่อม]]+Table1[[#This Row],[รวมค่าเสื่อม]]</f>
        <v>4954.4233405145023</v>
      </c>
      <c r="AU2857" s="1">
        <f t="shared" si="133"/>
        <v>4428.3346813776061</v>
      </c>
      <c r="AV2857" s="1" t="str" cm="1">
        <f t="array" ref="AV2857">IF(AC2857&lt;4, "เก็บ", IF(OR(AT2857 &lt; PERCENTILE(IF($AC$2:$AC$5092=AC2857, $AT$2:$AT$5092), 0.25) - 1.5 * (PERCENTILE(IF($AC$2:$AC$5092=AC2857, $AT$2:$AT$5092), 0.75) - PERCENTILE(IF($AC$2:$AC$5092=AC2857, $AT$2:$AT$5092), 0.25)), AT2857 &gt; PERCENTILE(IF($AC$2:$AC$5092=AC2857, $AT$2:$AT$5092), 0.75) + 1.5 * (PERCENTILE(IF($AC$2:$AC$5092=AC2857, $AT$2:$AT$5092), 0.75) - PERCENTILE(IF($AC$2:$AC$5092=AC2857, $AT$2:$AT$5092), 0.25))), "ตัด", "เก็บ"))</f>
        <v>เก็บ</v>
      </c>
      <c r="AW2857" s="1">
        <f t="shared" si="134"/>
        <v>3873.7679454274344</v>
      </c>
      <c r="AX2857" s="1">
        <v>2781.4385174989698</v>
      </c>
      <c r="AY2857" s="1">
        <v>2721.7741935483873</v>
      </c>
    </row>
    <row r="2858" spans="1:51" x14ac:dyDescent="0.2">
      <c r="A2858" s="3">
        <v>45837</v>
      </c>
      <c r="B2858">
        <v>45837</v>
      </c>
      <c r="C2858" t="s">
        <v>9091</v>
      </c>
      <c r="D2858" t="s">
        <v>66</v>
      </c>
      <c r="E2858" t="s">
        <v>67</v>
      </c>
      <c r="F2858" t="s">
        <v>317</v>
      </c>
      <c r="G2858" s="1">
        <v>0</v>
      </c>
      <c r="H2858" s="1">
        <v>0</v>
      </c>
      <c r="I2858" s="1">
        <v>500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500</v>
      </c>
      <c r="P2858" t="s">
        <v>9092</v>
      </c>
      <c r="Q2858" s="2">
        <v>244164</v>
      </c>
      <c r="R2858" t="s">
        <v>70</v>
      </c>
      <c r="S2858">
        <v>0</v>
      </c>
      <c r="T2858" t="s">
        <v>71</v>
      </c>
      <c r="U2858" t="s">
        <v>72</v>
      </c>
      <c r="V2858" s="1">
        <v>0</v>
      </c>
      <c r="W2858" s="1">
        <v>0</v>
      </c>
      <c r="X2858" s="1">
        <v>0</v>
      </c>
      <c r="AA2858" t="s">
        <v>58</v>
      </c>
      <c r="AB2858" s="1">
        <v>0</v>
      </c>
      <c r="AC2858" s="4">
        <f>IF(ISNUMBER(MATCH(AD2858, $AD$2:AD2857, 0)), INDEX($AC$2:AC2857, MATCH(AD2858, $AD$2:AD2857, 0)), MAX($AC$2:AC2857)+1)</f>
        <v>2</v>
      </c>
      <c r="AD2858" t="str">
        <f t="shared" si="135"/>
        <v>เชียงใหม่-พุทธมณฑลสาย 5</v>
      </c>
      <c r="AE2858" t="s">
        <v>73</v>
      </c>
      <c r="AF2858" s="1">
        <v>0</v>
      </c>
      <c r="AG2858" s="1">
        <v>0</v>
      </c>
      <c r="AH2858" s="1">
        <v>0</v>
      </c>
      <c r="AI2858" t="s">
        <v>9093</v>
      </c>
      <c r="AJ2858" s="1">
        <v>1</v>
      </c>
      <c r="AK2858" s="1">
        <v>720</v>
      </c>
      <c r="AL2858" s="1">
        <v>720</v>
      </c>
      <c r="AM2858" s="1">
        <v>1</v>
      </c>
      <c r="AN2858" s="1">
        <v>0</v>
      </c>
      <c r="AO2858" s="1">
        <v>0</v>
      </c>
      <c r="AP2858" s="1">
        <v>0</v>
      </c>
      <c r="AQ2858" s="1">
        <v>0</v>
      </c>
      <c r="AR2858" s="1">
        <v>500</v>
      </c>
      <c r="AS2858" s="1">
        <v>723.02792368259804</v>
      </c>
      <c r="AT2858" s="1">
        <f>Table1[[#This Row],[รวมต้นทุนค่าเดินทาง]]+Table1[[#This Row],[รวมต้นทุนค่าซ่อม]]+Table1[[#This Row],[รวมค่าเสื่อม]]</f>
        <v>3251.1674585663191</v>
      </c>
      <c r="AU2858" s="1">
        <f t="shared" si="133"/>
        <v>5026.5629662053279</v>
      </c>
      <c r="AV2858" s="1" t="str" cm="1">
        <f t="array" ref="AV2858">IF(AC2858&lt;4, "เก็บ", IF(OR(AT2858 &lt; PERCENTILE(IF($AC$2:$AC$5092=AC2858, $AT$2:$AT$5092), 0.25) - 1.5 * (PERCENTILE(IF($AC$2:$AC$5092=AC2858, $AT$2:$AT$5092), 0.75) - PERCENTILE(IF($AC$2:$AC$5092=AC2858, $AT$2:$AT$5092), 0.25)), AT2858 &gt; PERCENTILE(IF($AC$2:$AC$5092=AC2858, $AT$2:$AT$5092), 0.75) + 1.5 * (PERCENTILE(IF($AC$2:$AC$5092=AC2858, $AT$2:$AT$5092), 0.75) - PERCENTILE(IF($AC$2:$AC$5092=AC2858, $AT$2:$AT$5092), 0.25))), "ตัด", "เก็บ"))</f>
        <v>เก็บ</v>
      </c>
      <c r="AW2858" s="1">
        <f t="shared" si="134"/>
        <v>5026.5629662053279</v>
      </c>
      <c r="AX2858" s="1">
        <v>4064.5059139663294</v>
      </c>
      <c r="AY2858" s="1">
        <v>2028.1395348837209</v>
      </c>
    </row>
    <row r="2859" spans="1:51" x14ac:dyDescent="0.2">
      <c r="A2859" s="3">
        <v>45837</v>
      </c>
      <c r="B2859">
        <v>45837</v>
      </c>
      <c r="C2859" t="s">
        <v>9094</v>
      </c>
      <c r="D2859" t="s">
        <v>51</v>
      </c>
      <c r="E2859" t="s">
        <v>61</v>
      </c>
      <c r="F2859" t="s">
        <v>2381</v>
      </c>
      <c r="G2859" s="1">
        <v>2700</v>
      </c>
      <c r="H2859" s="1">
        <v>4363</v>
      </c>
      <c r="I2859" s="1">
        <v>1900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>
        <v>4600</v>
      </c>
      <c r="P2859" t="s">
        <v>9095</v>
      </c>
      <c r="Q2859" s="2">
        <v>244164</v>
      </c>
      <c r="R2859" t="s">
        <v>55</v>
      </c>
      <c r="S2859">
        <v>0</v>
      </c>
      <c r="T2859" t="s">
        <v>56</v>
      </c>
      <c r="U2859" t="s">
        <v>57</v>
      </c>
      <c r="V2859" s="1">
        <v>2500</v>
      </c>
      <c r="W2859" s="1">
        <v>0</v>
      </c>
      <c r="X2859" s="1">
        <v>0</v>
      </c>
      <c r="AA2859" t="s">
        <v>58</v>
      </c>
      <c r="AB2859" s="1">
        <v>0</v>
      </c>
      <c r="AC2859" s="4">
        <f>IF(ISNUMBER(MATCH(AD2859, $AD$2:AD2858, 0)), INDEX($AC$2:AC2858, MATCH(AD2859, $AD$2:AD2858, 0)), MAX($AC$2:AC2858)+1)</f>
        <v>1</v>
      </c>
      <c r="AD2859" t="str">
        <f t="shared" si="135"/>
        <v>ท่าลี่-กองลอย</v>
      </c>
      <c r="AE2859" t="s">
        <v>55</v>
      </c>
      <c r="AF2859" s="1">
        <v>0</v>
      </c>
      <c r="AG2859" s="1">
        <v>0</v>
      </c>
      <c r="AH2859" s="1">
        <v>0</v>
      </c>
      <c r="AI2859" t="s">
        <v>9096</v>
      </c>
      <c r="AJ2859" s="1">
        <v>1</v>
      </c>
      <c r="AK2859" s="1">
        <v>0</v>
      </c>
      <c r="AL2859" s="1">
        <v>0</v>
      </c>
      <c r="AM2859" s="1">
        <v>0</v>
      </c>
      <c r="AN2859" s="1">
        <v>0</v>
      </c>
      <c r="AO2859" s="1">
        <v>0</v>
      </c>
      <c r="AP2859" s="1">
        <v>0</v>
      </c>
      <c r="AQ2859" s="1">
        <v>0</v>
      </c>
      <c r="AR2859" s="1">
        <v>11463</v>
      </c>
      <c r="AS2859" s="1">
        <v>409.6100529100529</v>
      </c>
      <c r="AT2859" s="1">
        <f>Table1[[#This Row],[รวมต้นทุนค่าเดินทาง]]+Table1[[#This Row],[รวมต้นทุนค่าซ่อม]]+Table1[[#This Row],[รวมค่าเสื่อม]]</f>
        <v>14429.428234728235</v>
      </c>
      <c r="AU2859" s="1">
        <f t="shared" si="133"/>
        <v>13953.293816562818</v>
      </c>
      <c r="AV2859" s="1" t="str" cm="1">
        <f t="array" ref="AV2859">IF(AC2859&lt;4, "เก็บ", IF(OR(AT2859 &lt; PERCENTILE(IF($AC$2:$AC$5092=AC2859, $AT$2:$AT$5092), 0.25) - 1.5 * (PERCENTILE(IF($AC$2:$AC$5092=AC2859, $AT$2:$AT$5092), 0.75) - PERCENTILE(IF($AC$2:$AC$5092=AC2859, $AT$2:$AT$5092), 0.25)), AT2859 &gt; PERCENTILE(IF($AC$2:$AC$5092=AC2859, $AT$2:$AT$5092), 0.75) + 1.5 * (PERCENTILE(IF($AC$2:$AC$5092=AC2859, $AT$2:$AT$5092), 0.75) - PERCENTILE(IF($AC$2:$AC$5092=AC2859, $AT$2:$AT$5092), 0.25))), "ตัด", "เก็บ"))</f>
        <v>เก็บ</v>
      </c>
      <c r="AW2859" s="1">
        <f t="shared" si="134"/>
        <v>13953.293816562818</v>
      </c>
      <c r="AX2859" s="1">
        <v>14426.372718098486</v>
      </c>
      <c r="AY2859" s="1">
        <v>2556.818181818182</v>
      </c>
    </row>
    <row r="2860" spans="1:51" x14ac:dyDescent="0.2">
      <c r="A2860" s="3">
        <v>45838</v>
      </c>
      <c r="B2860">
        <v>45838</v>
      </c>
      <c r="C2860" t="s">
        <v>9097</v>
      </c>
      <c r="D2860" t="s">
        <v>66</v>
      </c>
      <c r="E2860" t="s">
        <v>67</v>
      </c>
      <c r="F2860" t="s">
        <v>849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  <c r="M2860" s="1">
        <v>0</v>
      </c>
      <c r="N2860" s="1">
        <v>0</v>
      </c>
      <c r="O2860" s="1">
        <v>292</v>
      </c>
      <c r="P2860" t="s">
        <v>9098</v>
      </c>
      <c r="Q2860" s="2">
        <v>244165</v>
      </c>
      <c r="R2860" t="s">
        <v>55</v>
      </c>
      <c r="S2860">
        <v>0</v>
      </c>
      <c r="T2860" t="s">
        <v>71</v>
      </c>
      <c r="U2860" t="s">
        <v>254</v>
      </c>
      <c r="V2860" s="1">
        <v>0</v>
      </c>
      <c r="W2860" s="1">
        <v>0</v>
      </c>
      <c r="X2860" s="1">
        <v>292</v>
      </c>
      <c r="Y2860" t="s">
        <v>88</v>
      </c>
      <c r="Z2860" t="s">
        <v>254</v>
      </c>
      <c r="AA2860" t="s">
        <v>9099</v>
      </c>
      <c r="AB2860" s="1">
        <v>0</v>
      </c>
      <c r="AC2860" s="4">
        <f>IF(ISNUMBER(MATCH(AD2860, $AD$2:AD2859, 0)), INDEX($AC$2:AC2859, MATCH(AD2860, $AD$2:AD2859, 0)), MAX($AC$2:AC2859)+1)</f>
        <v>65</v>
      </c>
      <c r="AD2860" t="str">
        <f t="shared" si="135"/>
        <v>เชียงใหม่-ลำปาง</v>
      </c>
      <c r="AE2860" t="s">
        <v>55</v>
      </c>
      <c r="AF2860" s="1">
        <v>0</v>
      </c>
      <c r="AG2860" s="1">
        <v>0</v>
      </c>
      <c r="AH2860" s="1">
        <v>0</v>
      </c>
      <c r="AI2860" t="s">
        <v>9100</v>
      </c>
      <c r="AJ2860" s="1">
        <v>1</v>
      </c>
      <c r="AK2860" s="1">
        <v>0</v>
      </c>
      <c r="AL2860" s="1">
        <v>0</v>
      </c>
      <c r="AM2860" s="1">
        <v>0</v>
      </c>
      <c r="AN2860" s="1">
        <v>0</v>
      </c>
      <c r="AO2860" s="1">
        <v>0</v>
      </c>
      <c r="AP2860" s="1">
        <v>0</v>
      </c>
      <c r="AQ2860" s="1">
        <v>0</v>
      </c>
      <c r="AR2860" s="1">
        <v>292</v>
      </c>
      <c r="AS2860" s="1">
        <v>204.81769841269843</v>
      </c>
      <c r="AT2860" s="1">
        <f>Table1[[#This Row],[รวมต้นทุนค่าเดินทาง]]+Table1[[#This Row],[รวมต้นทุนค่าซ่อม]]+Table1[[#This Row],[รวมค่าเสื่อม]]</f>
        <v>1903.0676984126985</v>
      </c>
      <c r="AU2860" s="1">
        <f t="shared" si="133"/>
        <v>7357.1560116242263</v>
      </c>
      <c r="AV2860" s="1" t="str" cm="1">
        <f t="array" ref="AV2860">IF(AC2860&lt;4, "เก็บ", IF(OR(AT2860 &lt; PERCENTILE(IF($AC$2:$AC$5092=AC2860, $AT$2:$AT$5092), 0.25) - 1.5 * (PERCENTILE(IF($AC$2:$AC$5092=AC2860, $AT$2:$AT$5092), 0.75) - PERCENTILE(IF($AC$2:$AC$5092=AC2860, $AT$2:$AT$5092), 0.25)), AT2860 &gt; PERCENTILE(IF($AC$2:$AC$5092=AC2860, $AT$2:$AT$5092), 0.75) + 1.5 * (PERCENTILE(IF($AC$2:$AC$5092=AC2860, $AT$2:$AT$5092), 0.75) - PERCENTILE(IF($AC$2:$AC$5092=AC2860, $AT$2:$AT$5092), 0.25))), "ตัด", "เก็บ"))</f>
        <v>เก็บ</v>
      </c>
      <c r="AW2860" s="1">
        <f t="shared" si="134"/>
        <v>3692.3765797166502</v>
      </c>
      <c r="AX2860" s="1">
        <v>2144.9959546277146</v>
      </c>
      <c r="AY2860" s="1">
        <v>1406.25</v>
      </c>
    </row>
    <row r="2861" spans="1:51" x14ac:dyDescent="0.2">
      <c r="A2861" s="3">
        <v>45838</v>
      </c>
      <c r="B2861">
        <v>45838</v>
      </c>
      <c r="C2861" t="s">
        <v>9101</v>
      </c>
      <c r="D2861" t="s">
        <v>51</v>
      </c>
      <c r="E2861" t="s">
        <v>61</v>
      </c>
      <c r="F2861" t="s">
        <v>367</v>
      </c>
      <c r="G2861" s="1">
        <v>2700</v>
      </c>
      <c r="H2861" s="1">
        <v>4393</v>
      </c>
      <c r="I2861" s="1">
        <v>1900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>
        <v>4600</v>
      </c>
      <c r="P2861" t="s">
        <v>9102</v>
      </c>
      <c r="Q2861" s="2">
        <v>244166</v>
      </c>
      <c r="R2861" t="s">
        <v>55</v>
      </c>
      <c r="S2861">
        <v>0</v>
      </c>
      <c r="T2861" t="s">
        <v>56</v>
      </c>
      <c r="U2861" t="s">
        <v>57</v>
      </c>
      <c r="V2861" s="1">
        <v>2500</v>
      </c>
      <c r="W2861" s="1">
        <v>0</v>
      </c>
      <c r="X2861" s="1">
        <v>0</v>
      </c>
      <c r="AA2861" t="s">
        <v>58</v>
      </c>
      <c r="AB2861" s="1">
        <v>0</v>
      </c>
      <c r="AC2861" s="4">
        <f>IF(ISNUMBER(MATCH(AD2861, $AD$2:AD2860, 0)), INDEX($AC$2:AC2860, MATCH(AD2861, $AD$2:AD2860, 0)), MAX($AC$2:AC2860)+1)</f>
        <v>1</v>
      </c>
      <c r="AD2861" t="str">
        <f t="shared" si="135"/>
        <v>ท่าลี่-กองลอย</v>
      </c>
      <c r="AE2861" t="s">
        <v>55</v>
      </c>
      <c r="AF2861" s="1">
        <v>0</v>
      </c>
      <c r="AG2861" s="1">
        <v>0</v>
      </c>
      <c r="AH2861" s="1">
        <v>0</v>
      </c>
      <c r="AI2861" t="s">
        <v>9103</v>
      </c>
      <c r="AJ2861" s="1">
        <v>1</v>
      </c>
      <c r="AK2861" s="1">
        <v>0</v>
      </c>
      <c r="AL2861" s="1">
        <v>0</v>
      </c>
      <c r="AM2861" s="1">
        <v>0</v>
      </c>
      <c r="AN2861" s="1">
        <v>0</v>
      </c>
      <c r="AO2861" s="1">
        <v>0</v>
      </c>
      <c r="AP2861" s="1">
        <v>0</v>
      </c>
      <c r="AQ2861" s="1">
        <v>0</v>
      </c>
      <c r="AR2861" s="1">
        <v>11493</v>
      </c>
      <c r="AS2861" s="1">
        <v>17.12</v>
      </c>
      <c r="AT2861" s="1">
        <f>Table1[[#This Row],[รวมต้นทุนค่าเดินทาง]]+Table1[[#This Row],[รวมต้นทุนค่าซ่อม]]+Table1[[#This Row],[รวมค่าเสื่อม]]</f>
        <v>13135.842543352603</v>
      </c>
      <c r="AU2861" s="1">
        <f t="shared" si="133"/>
        <v>13953.293816562818</v>
      </c>
      <c r="AV2861" s="1" t="str" cm="1">
        <f t="array" ref="AV2861">IF(AC2861&lt;4, "เก็บ", IF(OR(AT2861 &lt; PERCENTILE(IF($AC$2:$AC$5092=AC2861, $AT$2:$AT$5092), 0.25) - 1.5 * (PERCENTILE(IF($AC$2:$AC$5092=AC2861, $AT$2:$AT$5092), 0.75) - PERCENTILE(IF($AC$2:$AC$5092=AC2861, $AT$2:$AT$5092), 0.25)), AT2861 &gt; PERCENTILE(IF($AC$2:$AC$5092=AC2861, $AT$2:$AT$5092), 0.75) + 1.5 * (PERCENTILE(IF($AC$2:$AC$5092=AC2861, $AT$2:$AT$5092), 0.75) - PERCENTILE(IF($AC$2:$AC$5092=AC2861, $AT$2:$AT$5092), 0.25))), "ตัด", "เก็บ"))</f>
        <v>เก็บ</v>
      </c>
      <c r="AW2861" s="1">
        <f t="shared" si="134"/>
        <v>13953.293816562818</v>
      </c>
      <c r="AX2861" s="1">
        <v>14426.372718098486</v>
      </c>
      <c r="AY2861" s="1">
        <v>1625.7225433526012</v>
      </c>
    </row>
    <row r="2862" spans="1:51" x14ac:dyDescent="0.2">
      <c r="A2862" s="3">
        <v>45838</v>
      </c>
      <c r="B2862">
        <v>45838</v>
      </c>
      <c r="C2862" t="s">
        <v>9104</v>
      </c>
      <c r="D2862" t="s">
        <v>66</v>
      </c>
      <c r="E2862" t="s">
        <v>184</v>
      </c>
      <c r="F2862" t="s">
        <v>1088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552</v>
      </c>
      <c r="P2862" t="s">
        <v>9105</v>
      </c>
      <c r="Q2862" s="2">
        <v>244165</v>
      </c>
      <c r="R2862" t="s">
        <v>55</v>
      </c>
      <c r="S2862">
        <v>0</v>
      </c>
      <c r="T2862" t="s">
        <v>87</v>
      </c>
      <c r="U2862" t="s">
        <v>71</v>
      </c>
      <c r="V2862" s="1">
        <v>0</v>
      </c>
      <c r="W2862" s="1">
        <v>1266</v>
      </c>
      <c r="X2862" s="1">
        <v>552</v>
      </c>
      <c r="Y2862" t="s">
        <v>87</v>
      </c>
      <c r="Z2862" t="s">
        <v>71</v>
      </c>
      <c r="AA2862" t="s">
        <v>9106</v>
      </c>
      <c r="AB2862" s="1">
        <v>0</v>
      </c>
      <c r="AC2862" s="4">
        <f>IF(ISNUMBER(MATCH(AD2862, $AD$2:AD2861, 0)), INDEX($AC$2:AC2861, MATCH(AD2862, $AD$2:AD2861, 0)), MAX($AC$2:AC2861)+1)</f>
        <v>6</v>
      </c>
      <c r="AD2862" t="str">
        <f t="shared" si="135"/>
        <v>เชียงราย-เชียงใหม่</v>
      </c>
      <c r="AE2862" t="s">
        <v>55</v>
      </c>
      <c r="AF2862" s="1">
        <v>0</v>
      </c>
      <c r="AG2862" s="1">
        <v>0</v>
      </c>
      <c r="AH2862" s="1">
        <v>0</v>
      </c>
      <c r="AI2862" t="s">
        <v>9107</v>
      </c>
      <c r="AJ2862" s="1">
        <v>2</v>
      </c>
      <c r="AK2862" s="1">
        <v>0</v>
      </c>
      <c r="AL2862" s="1">
        <v>0</v>
      </c>
      <c r="AM2862" s="1">
        <v>0</v>
      </c>
      <c r="AN2862" s="1">
        <v>0</v>
      </c>
      <c r="AO2862" s="1">
        <v>0</v>
      </c>
      <c r="AP2862" s="1">
        <v>0</v>
      </c>
      <c r="AQ2862" s="1">
        <v>0</v>
      </c>
      <c r="AR2862" s="1">
        <v>1818</v>
      </c>
      <c r="AS2862" s="1">
        <v>1664.5631944444442</v>
      </c>
      <c r="AT2862" s="1">
        <f>Table1[[#This Row],[รวมต้นทุนค่าเดินทาง]]+Table1[[#This Row],[รวมต้นทุนค่าซ่อม]]+Table1[[#This Row],[รวมค่าเสื่อม]]</f>
        <v>5009.7125157114124</v>
      </c>
      <c r="AU2862" s="1">
        <f t="shared" si="133"/>
        <v>4428.3346813776061</v>
      </c>
      <c r="AV2862" s="1" t="str" cm="1">
        <f t="array" ref="AV2862">IF(AC2862&lt;4, "เก็บ", IF(OR(AT2862 &lt; PERCENTILE(IF($AC$2:$AC$5092=AC2862, $AT$2:$AT$5092), 0.25) - 1.5 * (PERCENTILE(IF($AC$2:$AC$5092=AC2862, $AT$2:$AT$5092), 0.75) - PERCENTILE(IF($AC$2:$AC$5092=AC2862, $AT$2:$AT$5092), 0.25)), AT2862 &gt; PERCENTILE(IF($AC$2:$AC$5092=AC2862, $AT$2:$AT$5092), 0.75) + 1.5 * (PERCENTILE(IF($AC$2:$AC$5092=AC2862, $AT$2:$AT$5092), 0.75) - PERCENTILE(IF($AC$2:$AC$5092=AC2862, $AT$2:$AT$5092), 0.25))), "ตัด", "เก็บ"))</f>
        <v>เก็บ</v>
      </c>
      <c r="AW2862" s="1">
        <f t="shared" si="134"/>
        <v>3873.7679454274344</v>
      </c>
      <c r="AX2862" s="1">
        <v>2781.4385174989698</v>
      </c>
      <c r="AY2862" s="1">
        <v>1527.1493212669684</v>
      </c>
    </row>
    <row r="2863" spans="1:51" x14ac:dyDescent="0.2">
      <c r="A2863" s="3">
        <v>45839</v>
      </c>
      <c r="B2863">
        <v>45839</v>
      </c>
      <c r="C2863" t="s">
        <v>9108</v>
      </c>
      <c r="D2863" t="s">
        <v>66</v>
      </c>
      <c r="E2863" t="s">
        <v>84</v>
      </c>
      <c r="F2863" t="s">
        <v>1068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  <c r="M2863" s="1">
        <v>0</v>
      </c>
      <c r="N2863" s="1">
        <v>747</v>
      </c>
      <c r="O2863" s="1">
        <v>747</v>
      </c>
      <c r="P2863" t="s">
        <v>9109</v>
      </c>
      <c r="Q2863" s="2">
        <v>244166</v>
      </c>
      <c r="R2863" t="s">
        <v>55</v>
      </c>
      <c r="S2863">
        <v>0</v>
      </c>
      <c r="T2863" t="s">
        <v>87</v>
      </c>
      <c r="U2863" t="s">
        <v>71</v>
      </c>
      <c r="V2863" s="1">
        <v>0</v>
      </c>
      <c r="W2863" s="1">
        <v>649</v>
      </c>
      <c r="X2863" s="1">
        <v>0</v>
      </c>
      <c r="Y2863" t="s">
        <v>108</v>
      </c>
      <c r="Z2863" t="s">
        <v>71</v>
      </c>
      <c r="AA2863" t="s">
        <v>1854</v>
      </c>
      <c r="AB2863" s="1">
        <v>0</v>
      </c>
      <c r="AC2863" s="4">
        <f>IF(ISNUMBER(MATCH(AD2863, $AD$2:AD2862, 0)), INDEX($AC$2:AC2862, MATCH(AD2863, $AD$2:AD2862, 0)), MAX($AC$2:AC2862)+1)</f>
        <v>6</v>
      </c>
      <c r="AD2863" t="str">
        <f t="shared" si="135"/>
        <v>เชียงราย-เชียงใหม่</v>
      </c>
      <c r="AE2863" t="s">
        <v>55</v>
      </c>
      <c r="AF2863" s="1">
        <v>0</v>
      </c>
      <c r="AG2863" s="1">
        <v>0</v>
      </c>
      <c r="AH2863" s="1">
        <v>0</v>
      </c>
      <c r="AI2863" t="s">
        <v>9110</v>
      </c>
      <c r="AJ2863" s="1">
        <v>1</v>
      </c>
      <c r="AK2863" s="1">
        <v>0</v>
      </c>
      <c r="AL2863" s="1">
        <v>0</v>
      </c>
      <c r="AM2863" s="1">
        <v>0</v>
      </c>
      <c r="AN2863" s="1">
        <v>483.15359999999998</v>
      </c>
      <c r="AO2863" s="1">
        <v>0</v>
      </c>
      <c r="AP2863" s="1">
        <v>0</v>
      </c>
      <c r="AQ2863" s="1">
        <v>0</v>
      </c>
      <c r="AR2863" s="1">
        <v>1396</v>
      </c>
      <c r="AS2863" s="1">
        <v>1450.7460890151513</v>
      </c>
      <c r="AT2863" s="1">
        <f>Table1[[#This Row],[รวมต้นทุนค่าเดินทาง]]+Table1[[#This Row],[รวมต้นทุนค่าซ่อม]]+Table1[[#This Row],[รวมค่าเสื่อม]]</f>
        <v>4144.8230120920744</v>
      </c>
      <c r="AU2863" s="1">
        <f t="shared" si="133"/>
        <v>4428.3346813776061</v>
      </c>
      <c r="AV2863" s="1" t="str" cm="1">
        <f t="array" ref="AV2863">IF(AC2863&lt;4, "เก็บ", IF(OR(AT2863 &lt; PERCENTILE(IF($AC$2:$AC$5092=AC2863, $AT$2:$AT$5092), 0.25) - 1.5 * (PERCENTILE(IF($AC$2:$AC$5092=AC2863, $AT$2:$AT$5092), 0.75) - PERCENTILE(IF($AC$2:$AC$5092=AC2863, $AT$2:$AT$5092), 0.25)), AT2863 &gt; PERCENTILE(IF($AC$2:$AC$5092=AC2863, $AT$2:$AT$5092), 0.75) + 1.5 * (PERCENTILE(IF($AC$2:$AC$5092=AC2863, $AT$2:$AT$5092), 0.75) - PERCENTILE(IF($AC$2:$AC$5092=AC2863, $AT$2:$AT$5092), 0.25))), "ตัด", "เก็บ"))</f>
        <v>เก็บ</v>
      </c>
      <c r="AW2863" s="1">
        <f t="shared" si="134"/>
        <v>3873.7679454274344</v>
      </c>
      <c r="AX2863" s="1">
        <v>2781.4385174989698</v>
      </c>
      <c r="AY2863" s="1">
        <v>1298.0769230769231</v>
      </c>
    </row>
    <row r="2864" spans="1:51" x14ac:dyDescent="0.2">
      <c r="A2864" s="3">
        <v>45840</v>
      </c>
      <c r="B2864">
        <v>45840</v>
      </c>
      <c r="C2864" t="s">
        <v>9111</v>
      </c>
      <c r="D2864" t="s">
        <v>51</v>
      </c>
      <c r="E2864" t="s">
        <v>61</v>
      </c>
      <c r="F2864" t="s">
        <v>1616</v>
      </c>
      <c r="G2864" s="1">
        <v>2700</v>
      </c>
      <c r="H2864" s="1">
        <v>4393</v>
      </c>
      <c r="I2864" s="1">
        <v>1900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>
        <v>4600</v>
      </c>
      <c r="P2864" t="s">
        <v>9112</v>
      </c>
      <c r="Q2864" s="2">
        <v>244168</v>
      </c>
      <c r="R2864" t="s">
        <v>55</v>
      </c>
      <c r="S2864">
        <v>0</v>
      </c>
      <c r="T2864" t="s">
        <v>71</v>
      </c>
      <c r="U2864" t="s">
        <v>57</v>
      </c>
      <c r="V2864" s="1">
        <v>2500</v>
      </c>
      <c r="W2864" s="1">
        <v>0</v>
      </c>
      <c r="X2864" s="1">
        <v>0</v>
      </c>
      <c r="AA2864" t="s">
        <v>58</v>
      </c>
      <c r="AB2864" s="1">
        <v>0</v>
      </c>
      <c r="AC2864" s="4">
        <f>IF(ISNUMBER(MATCH(AD2864, $AD$2:AD2863, 0)), INDEX($AC$2:AC2863, MATCH(AD2864, $AD$2:AD2863, 0)), MAX($AC$2:AC2863)+1)</f>
        <v>10</v>
      </c>
      <c r="AD2864" t="str">
        <f t="shared" si="135"/>
        <v>เชียงใหม่-กองลอย</v>
      </c>
      <c r="AE2864" t="s">
        <v>55</v>
      </c>
      <c r="AF2864" s="1">
        <v>0</v>
      </c>
      <c r="AG2864" s="1">
        <v>0</v>
      </c>
      <c r="AH2864" s="1">
        <v>0</v>
      </c>
      <c r="AI2864" t="s">
        <v>9113</v>
      </c>
      <c r="AJ2864" s="1">
        <v>1</v>
      </c>
      <c r="AK2864" s="1">
        <v>0</v>
      </c>
      <c r="AL2864" s="1">
        <v>0</v>
      </c>
      <c r="AM2864" s="1">
        <v>0</v>
      </c>
      <c r="AN2864" s="1">
        <v>0</v>
      </c>
      <c r="AO2864" s="1">
        <v>0</v>
      </c>
      <c r="AP2864" s="1">
        <v>0</v>
      </c>
      <c r="AQ2864" s="1">
        <v>0</v>
      </c>
      <c r="AR2864" s="1">
        <v>11493</v>
      </c>
      <c r="AS2864" s="1">
        <v>23.345454545454547</v>
      </c>
      <c r="AT2864" s="1">
        <f>Table1[[#This Row],[รวมต้นทุนค่าเดินทาง]]+Table1[[#This Row],[รวมต้นทุนค่าซ่อม]]+Table1[[#This Row],[รวมค่าเสื่อม]]</f>
        <v>13307.746728430806</v>
      </c>
      <c r="AU2864" s="1">
        <f t="shared" si="133"/>
        <v>14957.32855761775</v>
      </c>
      <c r="AV2864" s="1" t="str" cm="1">
        <f t="array" ref="AV2864">IF(AC2864&lt;4, "เก็บ", IF(OR(AT2864 &lt; PERCENTILE(IF($AC$2:$AC$5092=AC2864, $AT$2:$AT$5092), 0.25) - 1.5 * (PERCENTILE(IF($AC$2:$AC$5092=AC2864, $AT$2:$AT$5092), 0.75) - PERCENTILE(IF($AC$2:$AC$5092=AC2864, $AT$2:$AT$5092), 0.25)), AT2864 &gt; PERCENTILE(IF($AC$2:$AC$5092=AC2864, $AT$2:$AT$5092), 0.75) + 1.5 * (PERCENTILE(IF($AC$2:$AC$5092=AC2864, $AT$2:$AT$5092), 0.75) - PERCENTILE(IF($AC$2:$AC$5092=AC2864, $AT$2:$AT$5092), 0.25))), "ตัด", "เก็บ"))</f>
        <v>เก็บ</v>
      </c>
      <c r="AW2864" s="1">
        <f t="shared" si="134"/>
        <v>14419.089162907676</v>
      </c>
      <c r="AX2864" s="1">
        <v>15077.196593123563</v>
      </c>
      <c r="AY2864" s="1">
        <v>1791.4012738853503</v>
      </c>
    </row>
    <row r="2865" spans="1:51" x14ac:dyDescent="0.2">
      <c r="A2865" s="3">
        <v>45840</v>
      </c>
      <c r="B2865">
        <v>45840</v>
      </c>
      <c r="C2865" t="s">
        <v>9114</v>
      </c>
      <c r="D2865" t="s">
        <v>66</v>
      </c>
      <c r="E2865" t="s">
        <v>67</v>
      </c>
      <c r="F2865" t="s">
        <v>68</v>
      </c>
      <c r="G2865" s="1">
        <v>0</v>
      </c>
      <c r="H2865" s="1">
        <v>0</v>
      </c>
      <c r="I2865" s="1">
        <v>500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s="1">
        <v>500</v>
      </c>
      <c r="P2865" t="s">
        <v>9115</v>
      </c>
      <c r="Q2865" s="2">
        <v>244167</v>
      </c>
      <c r="R2865" t="s">
        <v>70</v>
      </c>
      <c r="S2865">
        <v>0</v>
      </c>
      <c r="T2865" t="s">
        <v>71</v>
      </c>
      <c r="U2865" t="s">
        <v>72</v>
      </c>
      <c r="V2865" s="1">
        <v>0</v>
      </c>
      <c r="W2865" s="1">
        <v>0</v>
      </c>
      <c r="X2865" s="1">
        <v>0</v>
      </c>
      <c r="AA2865" t="s">
        <v>58</v>
      </c>
      <c r="AB2865" s="1">
        <v>0</v>
      </c>
      <c r="AC2865" s="4">
        <f>IF(ISNUMBER(MATCH(AD2865, $AD$2:AD2864, 0)), INDEX($AC$2:AC2864, MATCH(AD2865, $AD$2:AD2864, 0)), MAX($AC$2:AC2864)+1)</f>
        <v>2</v>
      </c>
      <c r="AD2865" t="str">
        <f t="shared" si="135"/>
        <v>เชียงใหม่-พุทธมณฑลสาย 5</v>
      </c>
      <c r="AE2865" t="s">
        <v>73</v>
      </c>
      <c r="AF2865" s="1">
        <v>0</v>
      </c>
      <c r="AG2865" s="1">
        <v>0</v>
      </c>
      <c r="AH2865" s="1">
        <v>0</v>
      </c>
      <c r="AI2865" t="s">
        <v>9116</v>
      </c>
      <c r="AJ2865" s="1">
        <v>1</v>
      </c>
      <c r="AK2865" s="1">
        <v>720</v>
      </c>
      <c r="AL2865" s="1">
        <v>720</v>
      </c>
      <c r="AM2865" s="1">
        <v>1</v>
      </c>
      <c r="AN2865" s="1">
        <v>0</v>
      </c>
      <c r="AO2865" s="1">
        <v>0</v>
      </c>
      <c r="AP2865" s="1">
        <v>0</v>
      </c>
      <c r="AQ2865" s="1">
        <v>0</v>
      </c>
      <c r="AR2865" s="1">
        <v>500</v>
      </c>
      <c r="AS2865" s="1">
        <v>1261.910614072829</v>
      </c>
      <c r="AT2865" s="1">
        <f>Table1[[#This Row],[รวมต้นทุนค่าเดินทาง]]+Table1[[#This Row],[รวมต้นทุนค่าซ่อม]]+Table1[[#This Row],[รวมค่าเสื่อม]]</f>
        <v>3368.6437732086392</v>
      </c>
      <c r="AU2865" s="1">
        <f t="shared" si="133"/>
        <v>5026.5629662053279</v>
      </c>
      <c r="AV2865" s="1" t="str" cm="1">
        <f t="array" ref="AV2865">IF(AC2865&lt;4, "เก็บ", IF(OR(AT2865 &lt; PERCENTILE(IF($AC$2:$AC$5092=AC2865, $AT$2:$AT$5092), 0.25) - 1.5 * (PERCENTILE(IF($AC$2:$AC$5092=AC2865, $AT$2:$AT$5092), 0.75) - PERCENTILE(IF($AC$2:$AC$5092=AC2865, $AT$2:$AT$5092), 0.25)), AT2865 &gt; PERCENTILE(IF($AC$2:$AC$5092=AC2865, $AT$2:$AT$5092), 0.75) + 1.5 * (PERCENTILE(IF($AC$2:$AC$5092=AC2865, $AT$2:$AT$5092), 0.75) - PERCENTILE(IF($AC$2:$AC$5092=AC2865, $AT$2:$AT$5092), 0.25))), "ตัด", "เก็บ"))</f>
        <v>เก็บ</v>
      </c>
      <c r="AW2865" s="1">
        <f t="shared" si="134"/>
        <v>5026.5629662053279</v>
      </c>
      <c r="AX2865" s="1">
        <v>4064.5059139663294</v>
      </c>
      <c r="AY2865" s="1">
        <v>1606.7331591358102</v>
      </c>
    </row>
    <row r="2866" spans="1:51" x14ac:dyDescent="0.2">
      <c r="A2866" s="3">
        <v>45840</v>
      </c>
      <c r="B2866">
        <v>45840</v>
      </c>
      <c r="C2866" t="s">
        <v>9117</v>
      </c>
      <c r="D2866" t="s">
        <v>66</v>
      </c>
      <c r="E2866" t="s">
        <v>67</v>
      </c>
      <c r="F2866" t="s">
        <v>539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0</v>
      </c>
      <c r="M2866" s="1">
        <v>0</v>
      </c>
      <c r="N2866" s="1">
        <v>0</v>
      </c>
      <c r="O2866" s="1">
        <v>292</v>
      </c>
      <c r="P2866" t="s">
        <v>9118</v>
      </c>
      <c r="Q2866" s="2">
        <v>244168</v>
      </c>
      <c r="R2866" t="s">
        <v>55</v>
      </c>
      <c r="S2866">
        <v>0</v>
      </c>
      <c r="T2866" t="s">
        <v>71</v>
      </c>
      <c r="U2866" t="s">
        <v>254</v>
      </c>
      <c r="V2866" s="1">
        <v>0</v>
      </c>
      <c r="W2866" s="1">
        <v>0</v>
      </c>
      <c r="X2866" s="1">
        <v>292</v>
      </c>
      <c r="Y2866" t="s">
        <v>88</v>
      </c>
      <c r="Z2866" t="s">
        <v>254</v>
      </c>
      <c r="AA2866" t="s">
        <v>9119</v>
      </c>
      <c r="AB2866" s="1">
        <v>0</v>
      </c>
      <c r="AC2866" s="4">
        <f>IF(ISNUMBER(MATCH(AD2866, $AD$2:AD2865, 0)), INDEX($AC$2:AC2865, MATCH(AD2866, $AD$2:AD2865, 0)), MAX($AC$2:AC2865)+1)</f>
        <v>65</v>
      </c>
      <c r="AD2866" t="str">
        <f t="shared" si="135"/>
        <v>เชียงใหม่-ลำปาง</v>
      </c>
      <c r="AE2866" t="s">
        <v>55</v>
      </c>
      <c r="AF2866" s="1">
        <v>0</v>
      </c>
      <c r="AG2866" s="1">
        <v>0</v>
      </c>
      <c r="AH2866" s="1">
        <v>0</v>
      </c>
      <c r="AI2866" t="s">
        <v>9120</v>
      </c>
      <c r="AJ2866" s="1">
        <v>1</v>
      </c>
      <c r="AK2866" s="1">
        <v>0</v>
      </c>
      <c r="AL2866" s="1">
        <v>0</v>
      </c>
      <c r="AM2866" s="1">
        <v>0</v>
      </c>
      <c r="AN2866" s="1">
        <v>0</v>
      </c>
      <c r="AO2866" s="1">
        <v>0</v>
      </c>
      <c r="AP2866" s="1">
        <v>0</v>
      </c>
      <c r="AQ2866" s="1">
        <v>0</v>
      </c>
      <c r="AR2866" s="1">
        <v>292</v>
      </c>
      <c r="AS2866" s="1">
        <v>352.64815289648618</v>
      </c>
      <c r="AT2866" s="1">
        <f>Table1[[#This Row],[รวมต้นทุนค่าเดินทาง]]+Table1[[#This Row],[รวมต้นทุนค่าซ่อม]]+Table1[[#This Row],[รวมค่าเสื่อม]]</f>
        <v>5332.148152896486</v>
      </c>
      <c r="AU2866" s="1">
        <f t="shared" si="133"/>
        <v>7357.1560116242263</v>
      </c>
      <c r="AV2866" s="1" t="str" cm="1">
        <f t="array" ref="AV2866">IF(AC2866&lt;4, "เก็บ", IF(OR(AT2866 &lt; PERCENTILE(IF($AC$2:$AC$5092=AC2866, $AT$2:$AT$5092), 0.25) - 1.5 * (PERCENTILE(IF($AC$2:$AC$5092=AC2866, $AT$2:$AT$5092), 0.75) - PERCENTILE(IF($AC$2:$AC$5092=AC2866, $AT$2:$AT$5092), 0.25)), AT2866 &gt; PERCENTILE(IF($AC$2:$AC$5092=AC2866, $AT$2:$AT$5092), 0.75) + 1.5 * (PERCENTILE(IF($AC$2:$AC$5092=AC2866, $AT$2:$AT$5092), 0.75) - PERCENTILE(IF($AC$2:$AC$5092=AC2866, $AT$2:$AT$5092), 0.25))), "ตัด", "เก็บ"))</f>
        <v>เก็บ</v>
      </c>
      <c r="AW2866" s="1">
        <f t="shared" si="134"/>
        <v>3692.3765797166502</v>
      </c>
      <c r="AX2866" s="1">
        <v>2144.9959546277146</v>
      </c>
      <c r="AY2866" s="1">
        <v>4687.5</v>
      </c>
    </row>
    <row r="2867" spans="1:51" x14ac:dyDescent="0.2">
      <c r="A2867" s="3">
        <v>45840</v>
      </c>
      <c r="B2867">
        <v>45840</v>
      </c>
      <c r="C2867" t="s">
        <v>9121</v>
      </c>
      <c r="D2867" t="s">
        <v>51</v>
      </c>
      <c r="E2867" t="s">
        <v>52</v>
      </c>
      <c r="F2867" t="s">
        <v>9122</v>
      </c>
      <c r="G2867" s="1">
        <v>0</v>
      </c>
      <c r="H2867" s="1">
        <v>5606</v>
      </c>
      <c r="I2867" s="1">
        <v>1800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1800</v>
      </c>
      <c r="P2867" t="s">
        <v>9123</v>
      </c>
      <c r="Q2867" s="2">
        <v>244168</v>
      </c>
      <c r="R2867" t="s">
        <v>55</v>
      </c>
      <c r="S2867">
        <v>0</v>
      </c>
      <c r="T2867" t="s">
        <v>310</v>
      </c>
      <c r="U2867" t="s">
        <v>71</v>
      </c>
      <c r="V2867" s="1">
        <v>2500</v>
      </c>
      <c r="W2867" s="1">
        <v>0</v>
      </c>
      <c r="X2867" s="1">
        <v>0</v>
      </c>
      <c r="AA2867" t="s">
        <v>58</v>
      </c>
      <c r="AB2867" s="1">
        <v>0</v>
      </c>
      <c r="AC2867" s="4">
        <f>IF(ISNUMBER(MATCH(AD2867, $AD$2:AD2866, 0)), INDEX($AC$2:AC2866, MATCH(AD2867, $AD$2:AD2866, 0)), MAX($AC$2:AC2866)+1)</f>
        <v>15</v>
      </c>
      <c r="AD2867" t="str">
        <f t="shared" si="135"/>
        <v>ฝาง-เชียงใหม่</v>
      </c>
      <c r="AE2867" t="s">
        <v>55</v>
      </c>
      <c r="AF2867" s="1">
        <v>0</v>
      </c>
      <c r="AG2867" s="1">
        <v>0</v>
      </c>
      <c r="AH2867" s="1">
        <v>0</v>
      </c>
      <c r="AI2867" t="s">
        <v>9124</v>
      </c>
      <c r="AJ2867" s="1">
        <v>1</v>
      </c>
      <c r="AK2867" s="1">
        <v>0</v>
      </c>
      <c r="AL2867" s="1">
        <v>0</v>
      </c>
      <c r="AM2867" s="1">
        <v>0</v>
      </c>
      <c r="AN2867" s="1">
        <v>0</v>
      </c>
      <c r="AO2867" s="1">
        <v>0</v>
      </c>
      <c r="AP2867" s="1">
        <v>0</v>
      </c>
      <c r="AQ2867" s="1">
        <v>0</v>
      </c>
      <c r="AR2867" s="1">
        <v>9906</v>
      </c>
      <c r="AS2867" s="1">
        <v>228.8976923076923</v>
      </c>
      <c r="AT2867" s="1">
        <f>Table1[[#This Row],[รวมต้นทุนค่าเดินทาง]]+Table1[[#This Row],[รวมต้นทุนค่าซ่อม]]+Table1[[#This Row],[รวมค่าเสื่อม]]</f>
        <v>12348.012446406052</v>
      </c>
      <c r="AU2867" s="1">
        <f t="shared" si="133"/>
        <v>5122.484935464824</v>
      </c>
      <c r="AV2867" s="1" t="str" cm="1">
        <f t="array" ref="AV2867">IF(AC2867&lt;4, "เก็บ", IF(OR(AT2867 &lt; PERCENTILE(IF($AC$2:$AC$5092=AC2867, $AT$2:$AT$5092), 0.25) - 1.5 * (PERCENTILE(IF($AC$2:$AC$5092=AC2867, $AT$2:$AT$5092), 0.75) - PERCENTILE(IF($AC$2:$AC$5092=AC2867, $AT$2:$AT$5092), 0.25)), AT2867 &gt; PERCENTILE(IF($AC$2:$AC$5092=AC2867, $AT$2:$AT$5092), 0.75) + 1.5 * (PERCENTILE(IF($AC$2:$AC$5092=AC2867, $AT$2:$AT$5092), 0.75) - PERCENTILE(IF($AC$2:$AC$5092=AC2867, $AT$2:$AT$5092), 0.25))), "ตัด", "เก็บ"))</f>
        <v>ตัด</v>
      </c>
      <c r="AW2867" s="1">
        <f t="shared" si="134"/>
        <v>3918.8944328479129</v>
      </c>
      <c r="AX2867" s="1">
        <v>2928.4913434984564</v>
      </c>
      <c r="AY2867" s="1">
        <v>2213.1147540983607</v>
      </c>
    </row>
    <row r="2868" spans="1:51" x14ac:dyDescent="0.2">
      <c r="A2868" s="3">
        <v>45840</v>
      </c>
      <c r="B2868">
        <v>45840</v>
      </c>
      <c r="C2868" t="s">
        <v>9125</v>
      </c>
      <c r="D2868" t="s">
        <v>51</v>
      </c>
      <c r="E2868" t="s">
        <v>61</v>
      </c>
      <c r="F2868" t="s">
        <v>80</v>
      </c>
      <c r="G2868" s="1">
        <v>4200</v>
      </c>
      <c r="H2868" s="1">
        <v>2893</v>
      </c>
      <c r="I2868" s="1">
        <v>1900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6100</v>
      </c>
      <c r="P2868" t="s">
        <v>9126</v>
      </c>
      <c r="Q2868" s="2">
        <v>244167</v>
      </c>
      <c r="R2868" t="s">
        <v>55</v>
      </c>
      <c r="S2868">
        <v>0</v>
      </c>
      <c r="T2868" t="s">
        <v>56</v>
      </c>
      <c r="U2868" t="s">
        <v>57</v>
      </c>
      <c r="V2868" s="1">
        <v>2500</v>
      </c>
      <c r="W2868" s="1">
        <v>0</v>
      </c>
      <c r="X2868" s="1">
        <v>0</v>
      </c>
      <c r="AA2868" t="s">
        <v>58</v>
      </c>
      <c r="AB2868" s="1">
        <v>0</v>
      </c>
      <c r="AC2868" s="4">
        <f>IF(ISNUMBER(MATCH(AD2868, $AD$2:AD2867, 0)), INDEX($AC$2:AC2867, MATCH(AD2868, $AD$2:AD2867, 0)), MAX($AC$2:AC2867)+1)</f>
        <v>1</v>
      </c>
      <c r="AD2868" t="str">
        <f t="shared" si="135"/>
        <v>ท่าลี่-กองลอย</v>
      </c>
      <c r="AE2868" t="s">
        <v>55</v>
      </c>
      <c r="AF2868" s="1">
        <v>0</v>
      </c>
      <c r="AG2868" s="1">
        <v>0</v>
      </c>
      <c r="AH2868" s="1">
        <v>0</v>
      </c>
      <c r="AI2868" t="s">
        <v>9127</v>
      </c>
      <c r="AJ2868" s="1">
        <v>1</v>
      </c>
      <c r="AK2868" s="1">
        <v>0</v>
      </c>
      <c r="AL2868" s="1">
        <v>0</v>
      </c>
      <c r="AM2868" s="1">
        <v>0</v>
      </c>
      <c r="AN2868" s="1">
        <v>0</v>
      </c>
      <c r="AO2868" s="1">
        <v>0</v>
      </c>
      <c r="AP2868" s="1">
        <v>0</v>
      </c>
      <c r="AQ2868" s="1">
        <v>0</v>
      </c>
      <c r="AR2868" s="1">
        <v>11493</v>
      </c>
      <c r="AS2868" s="1">
        <v>21.400000000000002</v>
      </c>
      <c r="AT2868" s="1">
        <f>Table1[[#This Row],[รวมต้นทุนค่าเดินทาง]]+Table1[[#This Row],[รวมต้นทุนค่าซ่อม]]+Table1[[#This Row],[รวมค่าเสื่อม]]</f>
        <v>13261.294409937887</v>
      </c>
      <c r="AU2868" s="1">
        <f t="shared" si="133"/>
        <v>13953.293816562818</v>
      </c>
      <c r="AV2868" s="1" t="str" cm="1">
        <f t="array" ref="AV2868">IF(AC2868&lt;4, "เก็บ", IF(OR(AT2868 &lt; PERCENTILE(IF($AC$2:$AC$5092=AC2868, $AT$2:$AT$5092), 0.25) - 1.5 * (PERCENTILE(IF($AC$2:$AC$5092=AC2868, $AT$2:$AT$5092), 0.75) - PERCENTILE(IF($AC$2:$AC$5092=AC2868, $AT$2:$AT$5092), 0.25)), AT2868 &gt; PERCENTILE(IF($AC$2:$AC$5092=AC2868, $AT$2:$AT$5092), 0.75) + 1.5 * (PERCENTILE(IF($AC$2:$AC$5092=AC2868, $AT$2:$AT$5092), 0.75) - PERCENTILE(IF($AC$2:$AC$5092=AC2868, $AT$2:$AT$5092), 0.25))), "ตัด", "เก็บ"))</f>
        <v>เก็บ</v>
      </c>
      <c r="AW2868" s="1">
        <f t="shared" si="134"/>
        <v>13953.293816562818</v>
      </c>
      <c r="AX2868" s="1">
        <v>14426.372718098486</v>
      </c>
      <c r="AY2868" s="1">
        <v>1746.8944099378882</v>
      </c>
    </row>
    <row r="2869" spans="1:51" x14ac:dyDescent="0.2">
      <c r="A2869" s="3">
        <v>45840</v>
      </c>
      <c r="B2869">
        <v>45840</v>
      </c>
      <c r="C2869" t="s">
        <v>9128</v>
      </c>
      <c r="D2869" t="s">
        <v>51</v>
      </c>
      <c r="E2869" t="s">
        <v>61</v>
      </c>
      <c r="F2869" t="s">
        <v>299</v>
      </c>
      <c r="G2869" s="1">
        <v>2700</v>
      </c>
      <c r="H2869" s="1">
        <v>4393</v>
      </c>
      <c r="I2869" s="1">
        <v>1900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>
        <v>4600</v>
      </c>
      <c r="P2869" t="s">
        <v>9129</v>
      </c>
      <c r="Q2869" s="2">
        <v>244167</v>
      </c>
      <c r="R2869" t="s">
        <v>55</v>
      </c>
      <c r="S2869">
        <v>0</v>
      </c>
      <c r="T2869" t="s">
        <v>56</v>
      </c>
      <c r="U2869" t="s">
        <v>57</v>
      </c>
      <c r="V2869" s="1">
        <v>2500</v>
      </c>
      <c r="W2869" s="1">
        <v>0</v>
      </c>
      <c r="X2869" s="1">
        <v>0</v>
      </c>
      <c r="AA2869" t="s">
        <v>58</v>
      </c>
      <c r="AB2869" s="1">
        <v>0</v>
      </c>
      <c r="AC2869" s="4">
        <f>IF(ISNUMBER(MATCH(AD2869, $AD$2:AD2868, 0)), INDEX($AC$2:AC2868, MATCH(AD2869, $AD$2:AD2868, 0)), MAX($AC$2:AC2868)+1)</f>
        <v>1</v>
      </c>
      <c r="AD2869" t="str">
        <f t="shared" si="135"/>
        <v>ท่าลี่-กองลอย</v>
      </c>
      <c r="AE2869" t="s">
        <v>55</v>
      </c>
      <c r="AF2869" s="1">
        <v>0</v>
      </c>
      <c r="AG2869" s="1">
        <v>0</v>
      </c>
      <c r="AH2869" s="1">
        <v>0</v>
      </c>
      <c r="AI2869" t="s">
        <v>9130</v>
      </c>
      <c r="AJ2869" s="1">
        <v>1</v>
      </c>
      <c r="AK2869" s="1">
        <v>0</v>
      </c>
      <c r="AL2869" s="1">
        <v>0</v>
      </c>
      <c r="AM2869" s="1">
        <v>0</v>
      </c>
      <c r="AN2869" s="1">
        <v>0</v>
      </c>
      <c r="AO2869" s="1">
        <v>0</v>
      </c>
      <c r="AP2869" s="1">
        <v>0</v>
      </c>
      <c r="AQ2869" s="1">
        <v>0</v>
      </c>
      <c r="AR2869" s="1">
        <v>11493</v>
      </c>
      <c r="AS2869" s="1">
        <v>25.467768595041324</v>
      </c>
      <c r="AT2869" s="1">
        <f>Table1[[#This Row],[รวมต้นทุนค่าเดินทาง]]+Table1[[#This Row],[รวมต้นทุนค่าซ่อม]]+Table1[[#This Row],[รวมค่าเสื่อม]]</f>
        <v>13823.7956374475</v>
      </c>
      <c r="AU2869" s="1">
        <f t="shared" si="133"/>
        <v>13953.293816562818</v>
      </c>
      <c r="AV2869" s="1" t="str" cm="1">
        <f t="array" ref="AV2869">IF(AC2869&lt;4, "เก็บ", IF(OR(AT2869 &lt; PERCENTILE(IF($AC$2:$AC$5092=AC2869, $AT$2:$AT$5092), 0.25) - 1.5 * (PERCENTILE(IF($AC$2:$AC$5092=AC2869, $AT$2:$AT$5092), 0.75) - PERCENTILE(IF($AC$2:$AC$5092=AC2869, $AT$2:$AT$5092), 0.25)), AT2869 &gt; PERCENTILE(IF($AC$2:$AC$5092=AC2869, $AT$2:$AT$5092), 0.75) + 1.5 * (PERCENTILE(IF($AC$2:$AC$5092=AC2869, $AT$2:$AT$5092), 0.75) - PERCENTILE(IF($AC$2:$AC$5092=AC2869, $AT$2:$AT$5092), 0.25))), "ตัด", "เก็บ"))</f>
        <v>เก็บ</v>
      </c>
      <c r="AW2869" s="1">
        <f t="shared" si="134"/>
        <v>13953.293816562818</v>
      </c>
      <c r="AX2869" s="1">
        <v>14426.372718098486</v>
      </c>
      <c r="AY2869" s="1">
        <v>2305.3278688524592</v>
      </c>
    </row>
    <row r="2870" spans="1:51" x14ac:dyDescent="0.2">
      <c r="A2870" s="3">
        <v>45840</v>
      </c>
      <c r="B2870">
        <v>45840</v>
      </c>
      <c r="C2870" t="s">
        <v>9131</v>
      </c>
      <c r="D2870" t="s">
        <v>66</v>
      </c>
      <c r="E2870" t="s">
        <v>67</v>
      </c>
      <c r="F2870" t="s">
        <v>381</v>
      </c>
      <c r="G2870" s="1">
        <v>0</v>
      </c>
      <c r="H2870" s="1">
        <v>844</v>
      </c>
      <c r="I2870" s="1">
        <v>400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400</v>
      </c>
      <c r="P2870" t="s">
        <v>9132</v>
      </c>
      <c r="Q2870" s="2">
        <v>244167</v>
      </c>
      <c r="R2870" t="s">
        <v>70</v>
      </c>
      <c r="S2870">
        <v>0</v>
      </c>
      <c r="T2870" t="s">
        <v>254</v>
      </c>
      <c r="U2870" t="s">
        <v>93</v>
      </c>
      <c r="V2870" s="1">
        <v>0</v>
      </c>
      <c r="W2870" s="1">
        <v>0</v>
      </c>
      <c r="X2870" s="1">
        <v>0</v>
      </c>
      <c r="AA2870" t="s">
        <v>58</v>
      </c>
      <c r="AB2870" s="1">
        <v>0</v>
      </c>
      <c r="AC2870" s="4">
        <f>IF(ISNUMBER(MATCH(AD2870, $AD$2:AD2869, 0)), INDEX($AC$2:AC2869, MATCH(AD2870, $AD$2:AD2869, 0)), MAX($AC$2:AC2869)+1)</f>
        <v>14</v>
      </c>
      <c r="AD2870" t="str">
        <f t="shared" si="135"/>
        <v>ลำปาง-ตลาดไท</v>
      </c>
      <c r="AE2870" t="s">
        <v>73</v>
      </c>
      <c r="AF2870" s="1">
        <v>0</v>
      </c>
      <c r="AG2870" s="1">
        <v>0</v>
      </c>
      <c r="AH2870" s="1">
        <v>0</v>
      </c>
      <c r="AI2870" t="s">
        <v>9133</v>
      </c>
      <c r="AJ2870" s="1">
        <v>1</v>
      </c>
      <c r="AK2870" s="1">
        <v>620</v>
      </c>
      <c r="AL2870" s="1">
        <v>620</v>
      </c>
      <c r="AM2870" s="1">
        <v>1</v>
      </c>
      <c r="AN2870" s="1">
        <v>0</v>
      </c>
      <c r="AO2870" s="1">
        <v>0</v>
      </c>
      <c r="AP2870" s="1">
        <v>0</v>
      </c>
      <c r="AQ2870" s="1">
        <v>0</v>
      </c>
      <c r="AR2870" s="1">
        <v>1244</v>
      </c>
      <c r="AS2870" s="1">
        <v>1156.899754160208</v>
      </c>
      <c r="AT2870" s="1">
        <f>Table1[[#This Row],[รวมต้นทุนค่าเดินทาง]]+Table1[[#This Row],[รวมต้นทุนค่าซ่อม]]+Table1[[#This Row],[รวมค่าเสื่อม]]</f>
        <v>4224.6712529317065</v>
      </c>
      <c r="AU2870" s="1" t="e">
        <f t="shared" si="133"/>
        <v>#N/A</v>
      </c>
      <c r="AV2870" s="1" t="e" cm="1">
        <f t="array" ref="AV2870">IF(AC2870&lt;4, "เก็บ", IF(OR(AT2870 &lt; PERCENTILE(IF($AC$2:$AC$5092=AC2870, $AT$2:$AT$5092), 0.25) - 1.5 * (PERCENTILE(IF($AC$2:$AC$5092=AC2870, $AT$2:$AT$5092), 0.75) - PERCENTILE(IF($AC$2:$AC$5092=AC2870, $AT$2:$AT$5092), 0.25)), AT2870 &gt; PERCENTILE(IF($AC$2:$AC$5092=AC2870, $AT$2:$AT$5092), 0.75) + 1.5 * (PERCENTILE(IF($AC$2:$AC$5092=AC2870, $AT$2:$AT$5092), 0.75) - PERCENTILE(IF($AC$2:$AC$5092=AC2870, $AT$2:$AT$5092), 0.25))), "ตัด", "เก็บ"))</f>
        <v>#N/A</v>
      </c>
      <c r="AW2870" s="1" t="e">
        <f t="shared" si="134"/>
        <v>#DIV/0!</v>
      </c>
      <c r="AX2870" s="1">
        <v>2411.9362516169685</v>
      </c>
      <c r="AY2870" s="1">
        <v>1823.771498771499</v>
      </c>
    </row>
    <row r="2871" spans="1:51" x14ac:dyDescent="0.2">
      <c r="A2871" s="3">
        <v>45840</v>
      </c>
      <c r="B2871">
        <v>45840</v>
      </c>
      <c r="C2871" t="s">
        <v>9134</v>
      </c>
      <c r="D2871" t="s">
        <v>66</v>
      </c>
      <c r="E2871" t="s">
        <v>184</v>
      </c>
      <c r="F2871" t="s">
        <v>1060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  <c r="O2871" s="1">
        <v>844</v>
      </c>
      <c r="P2871" t="s">
        <v>9135</v>
      </c>
      <c r="Q2871" s="2">
        <v>244167</v>
      </c>
      <c r="R2871" t="s">
        <v>55</v>
      </c>
      <c r="S2871">
        <v>0</v>
      </c>
      <c r="T2871" t="s">
        <v>88</v>
      </c>
      <c r="U2871" t="s">
        <v>254</v>
      </c>
      <c r="V2871" s="1">
        <v>0</v>
      </c>
      <c r="W2871" s="1">
        <v>714</v>
      </c>
      <c r="X2871" s="1">
        <v>844</v>
      </c>
      <c r="Y2871" t="s">
        <v>372</v>
      </c>
      <c r="Z2871" t="s">
        <v>254</v>
      </c>
      <c r="AA2871" t="s">
        <v>2836</v>
      </c>
      <c r="AB2871" s="1">
        <v>0</v>
      </c>
      <c r="AC2871" s="4">
        <f>IF(ISNUMBER(MATCH(AD2871, $AD$2:AD2870, 0)), INDEX($AC$2:AC2870, MATCH(AD2871, $AD$2:AD2870, 0)), MAX($AC$2:AC2870)+1)</f>
        <v>39</v>
      </c>
      <c r="AD2871" t="str">
        <f t="shared" si="135"/>
        <v>แพร่-ลำปาง</v>
      </c>
      <c r="AE2871" t="s">
        <v>55</v>
      </c>
      <c r="AF2871" s="1">
        <v>0</v>
      </c>
      <c r="AG2871" s="1">
        <v>0</v>
      </c>
      <c r="AH2871" s="1">
        <v>0</v>
      </c>
      <c r="AI2871" t="s">
        <v>9136</v>
      </c>
      <c r="AJ2871" s="1">
        <v>1</v>
      </c>
      <c r="AK2871" s="1">
        <v>0</v>
      </c>
      <c r="AL2871" s="1">
        <v>0</v>
      </c>
      <c r="AM2871" s="1">
        <v>0</v>
      </c>
      <c r="AN2871" s="1">
        <v>0</v>
      </c>
      <c r="AO2871" s="1">
        <v>0</v>
      </c>
      <c r="AP2871" s="1">
        <v>0</v>
      </c>
      <c r="AQ2871" s="1">
        <v>0</v>
      </c>
      <c r="AR2871" s="1">
        <v>1558</v>
      </c>
      <c r="AS2871" s="1">
        <v>1681.9035087719299</v>
      </c>
      <c r="AT2871" s="1">
        <f>Table1[[#This Row],[รวมต้นทุนค่าเดินทาง]]+Table1[[#This Row],[รวมต้นทุนค่าซ่อม]]+Table1[[#This Row],[รวมค่าเสื่อม]]</f>
        <v>4682.2112010796227</v>
      </c>
      <c r="AU2871" s="1">
        <f t="shared" si="133"/>
        <v>3696.7320206742324</v>
      </c>
      <c r="AV2871" s="1" t="str" cm="1">
        <f t="array" ref="AV2871">IF(AC2871&lt;4, "เก็บ", IF(OR(AT2871 &lt; PERCENTILE(IF($AC$2:$AC$5092=AC2871, $AT$2:$AT$5092), 0.25) - 1.5 * (PERCENTILE(IF($AC$2:$AC$5092=AC2871, $AT$2:$AT$5092), 0.75) - PERCENTILE(IF($AC$2:$AC$5092=AC2871, $AT$2:$AT$5092), 0.25)), AT2871 &gt; PERCENTILE(IF($AC$2:$AC$5092=AC2871, $AT$2:$AT$5092), 0.75) + 1.5 * (PERCENTILE(IF($AC$2:$AC$5092=AC2871, $AT$2:$AT$5092), 0.75) - PERCENTILE(IF($AC$2:$AC$5092=AC2871, $AT$2:$AT$5092), 0.25))), "ตัด", "เก็บ"))</f>
        <v>เก็บ</v>
      </c>
      <c r="AW2871" s="1">
        <f t="shared" si="134"/>
        <v>3303.6954086440583</v>
      </c>
      <c r="AX2871" s="1">
        <v>2449.0585033856746</v>
      </c>
      <c r="AY2871" s="1">
        <v>1442.3076923076924</v>
      </c>
    </row>
    <row r="2872" spans="1:51" x14ac:dyDescent="0.2">
      <c r="A2872" s="3">
        <v>45840</v>
      </c>
      <c r="B2872">
        <v>45840</v>
      </c>
      <c r="C2872" t="s">
        <v>9137</v>
      </c>
      <c r="D2872" t="s">
        <v>66</v>
      </c>
      <c r="E2872" t="s">
        <v>124</v>
      </c>
      <c r="F2872" t="s">
        <v>420</v>
      </c>
      <c r="G2872" s="1">
        <v>0</v>
      </c>
      <c r="H2872" s="1">
        <v>779</v>
      </c>
      <c r="I2872" s="1">
        <v>400</v>
      </c>
      <c r="J2872" s="1">
        <v>0</v>
      </c>
      <c r="K2872" s="1">
        <v>0</v>
      </c>
      <c r="L2872" s="1">
        <v>0</v>
      </c>
      <c r="M2872" s="1">
        <v>0</v>
      </c>
      <c r="N2872" s="1">
        <v>357</v>
      </c>
      <c r="O2872" s="1">
        <v>757</v>
      </c>
      <c r="P2872" t="s">
        <v>9138</v>
      </c>
      <c r="Q2872" s="2">
        <v>244167</v>
      </c>
      <c r="R2872" t="s">
        <v>70</v>
      </c>
      <c r="S2872">
        <v>0</v>
      </c>
      <c r="T2872" t="s">
        <v>88</v>
      </c>
      <c r="U2872" t="s">
        <v>93</v>
      </c>
      <c r="V2872" s="1">
        <v>0</v>
      </c>
      <c r="W2872" s="1">
        <v>0</v>
      </c>
      <c r="X2872" s="1">
        <v>0</v>
      </c>
      <c r="AA2872" t="s">
        <v>58</v>
      </c>
      <c r="AB2872" s="1">
        <v>0</v>
      </c>
      <c r="AC2872" s="4">
        <f>IF(ISNUMBER(MATCH(AD2872, $AD$2:AD2871, 0)), INDEX($AC$2:AC2871, MATCH(AD2872, $AD$2:AD2871, 0)), MAX($AC$2:AC2871)+1)</f>
        <v>51</v>
      </c>
      <c r="AD2872" t="str">
        <f t="shared" si="135"/>
        <v>แพร่-ตลาดไท</v>
      </c>
      <c r="AE2872" t="s">
        <v>73</v>
      </c>
      <c r="AF2872" s="1">
        <v>0</v>
      </c>
      <c r="AG2872" s="1">
        <v>0</v>
      </c>
      <c r="AH2872" s="1">
        <v>0</v>
      </c>
      <c r="AI2872" t="s">
        <v>9139</v>
      </c>
      <c r="AJ2872" s="1">
        <v>1</v>
      </c>
      <c r="AK2872" s="1">
        <v>572</v>
      </c>
      <c r="AL2872" s="1">
        <v>572</v>
      </c>
      <c r="AM2872" s="1">
        <v>1</v>
      </c>
      <c r="AN2872" s="1">
        <v>0</v>
      </c>
      <c r="AO2872" s="1">
        <v>0</v>
      </c>
      <c r="AP2872" s="1">
        <v>0</v>
      </c>
      <c r="AQ2872" s="1">
        <v>0</v>
      </c>
      <c r="AR2872" s="1">
        <v>1536</v>
      </c>
      <c r="AS2872" s="1">
        <v>1579.7264009883863</v>
      </c>
      <c r="AT2872" s="1">
        <f>Table1[[#This Row],[รวมต้นทุนค่าเดินทาง]]+Table1[[#This Row],[รวมต้นทุนค่าซ่อม]]+Table1[[#This Row],[รวมค่าเสื่อม]]</f>
        <v>5191.6192581312434</v>
      </c>
      <c r="AU2872" s="1">
        <f t="shared" si="133"/>
        <v>4737.6107634746759</v>
      </c>
      <c r="AV2872" s="1" t="str" cm="1">
        <f t="array" ref="AV2872">IF(AC2872&lt;4, "เก็บ", IF(OR(AT2872 &lt; PERCENTILE(IF($AC$2:$AC$5092=AC2872, $AT$2:$AT$5092), 0.25) - 1.5 * (PERCENTILE(IF($AC$2:$AC$5092=AC2872, $AT$2:$AT$5092), 0.75) - PERCENTILE(IF($AC$2:$AC$5092=AC2872, $AT$2:$AT$5092), 0.25)), AT2872 &gt; PERCENTILE(IF($AC$2:$AC$5092=AC2872, $AT$2:$AT$5092), 0.75) + 1.5 * (PERCENTILE(IF($AC$2:$AC$5092=AC2872, $AT$2:$AT$5092), 0.75) - PERCENTILE(IF($AC$2:$AC$5092=AC2872, $AT$2:$AT$5092), 0.25))), "ตัด", "เก็บ"))</f>
        <v>เก็บ</v>
      </c>
      <c r="AW2872" s="1">
        <f t="shared" si="134"/>
        <v>4487.1668970521196</v>
      </c>
      <c r="AX2872" s="1">
        <v>3014.4338711558335</v>
      </c>
      <c r="AY2872" s="1">
        <v>2075.8928571428569</v>
      </c>
    </row>
    <row r="2873" spans="1:51" x14ac:dyDescent="0.2">
      <c r="A2873" s="3">
        <v>45840</v>
      </c>
      <c r="B2873">
        <v>45840</v>
      </c>
      <c r="C2873" t="s">
        <v>9140</v>
      </c>
      <c r="D2873" t="s">
        <v>66</v>
      </c>
      <c r="E2873" t="s">
        <v>105</v>
      </c>
      <c r="F2873" t="s">
        <v>106</v>
      </c>
      <c r="G2873" s="1">
        <v>292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  <c r="M2873" s="1">
        <v>0</v>
      </c>
      <c r="N2873" s="1">
        <v>779</v>
      </c>
      <c r="O2873" s="1">
        <v>1071</v>
      </c>
      <c r="P2873" t="s">
        <v>9141</v>
      </c>
      <c r="Q2873" s="2">
        <v>244167</v>
      </c>
      <c r="R2873" t="s">
        <v>55</v>
      </c>
      <c r="S2873">
        <v>0</v>
      </c>
      <c r="T2873" t="s">
        <v>87</v>
      </c>
      <c r="U2873" t="s">
        <v>71</v>
      </c>
      <c r="V2873" s="1">
        <v>0</v>
      </c>
      <c r="W2873" s="1">
        <v>682</v>
      </c>
      <c r="X2873" s="1">
        <v>0</v>
      </c>
      <c r="Y2873" t="s">
        <v>108</v>
      </c>
      <c r="Z2873" t="s">
        <v>71</v>
      </c>
      <c r="AA2873" t="s">
        <v>378</v>
      </c>
      <c r="AB2873" s="1">
        <v>0</v>
      </c>
      <c r="AC2873" s="4">
        <f>IF(ISNUMBER(MATCH(AD2873, $AD$2:AD2872, 0)), INDEX($AC$2:AC2872, MATCH(AD2873, $AD$2:AD2872, 0)), MAX($AC$2:AC2872)+1)</f>
        <v>6</v>
      </c>
      <c r="AD2873" t="str">
        <f t="shared" si="135"/>
        <v>เชียงราย-เชียงใหม่</v>
      </c>
      <c r="AE2873" t="s">
        <v>55</v>
      </c>
      <c r="AF2873" s="1">
        <v>0</v>
      </c>
      <c r="AG2873" s="1">
        <v>0</v>
      </c>
      <c r="AH2873" s="1">
        <v>0</v>
      </c>
      <c r="AI2873" t="s">
        <v>9142</v>
      </c>
      <c r="AJ2873" s="1">
        <v>1</v>
      </c>
      <c r="AK2873" s="1">
        <v>0</v>
      </c>
      <c r="AL2873" s="1">
        <v>0</v>
      </c>
      <c r="AM2873" s="1">
        <v>0</v>
      </c>
      <c r="AN2873" s="1">
        <v>0</v>
      </c>
      <c r="AO2873" s="1">
        <v>0</v>
      </c>
      <c r="AP2873" s="1">
        <v>0</v>
      </c>
      <c r="AQ2873" s="1">
        <v>0</v>
      </c>
      <c r="AR2873" s="1">
        <v>1753</v>
      </c>
      <c r="AS2873" s="1">
        <v>2941.1567753623194</v>
      </c>
      <c r="AT2873" s="1">
        <f>Table1[[#This Row],[รวมต้นทุนค่าเดินทาง]]+Table1[[#This Row],[รวมต้นทุนค่าซ่อม]]+Table1[[#This Row],[รวมค่าเสื่อม]]</f>
        <v>6094.9349854790507</v>
      </c>
      <c r="AU2873" s="1">
        <f t="shared" si="133"/>
        <v>4428.3346813776061</v>
      </c>
      <c r="AV2873" s="1" t="str" cm="1">
        <f t="array" ref="AV2873">IF(AC2873&lt;4, "เก็บ", IF(OR(AT2873 &lt; PERCENTILE(IF($AC$2:$AC$5092=AC2873, $AT$2:$AT$5092), 0.25) - 1.5 * (PERCENTILE(IF($AC$2:$AC$5092=AC2873, $AT$2:$AT$5092), 0.75) - PERCENTILE(IF($AC$2:$AC$5092=AC2873, $AT$2:$AT$5092), 0.25)), AT2873 &gt; PERCENTILE(IF($AC$2:$AC$5092=AC2873, $AT$2:$AT$5092), 0.75) + 1.5 * (PERCENTILE(IF($AC$2:$AC$5092=AC2873, $AT$2:$AT$5092), 0.75) - PERCENTILE(IF($AC$2:$AC$5092=AC2873, $AT$2:$AT$5092), 0.25))), "ตัด", "เก็บ"))</f>
        <v>เก็บ</v>
      </c>
      <c r="AW2873" s="1">
        <f t="shared" si="134"/>
        <v>3873.7679454274344</v>
      </c>
      <c r="AX2873" s="1">
        <v>2781.4385174989698</v>
      </c>
      <c r="AY2873" s="1">
        <v>1400.7782101167315</v>
      </c>
    </row>
    <row r="2874" spans="1:51" x14ac:dyDescent="0.2">
      <c r="A2874" s="3">
        <v>45840</v>
      </c>
      <c r="B2874">
        <v>45840</v>
      </c>
      <c r="C2874" t="s">
        <v>9143</v>
      </c>
      <c r="D2874" t="s">
        <v>66</v>
      </c>
      <c r="E2874" t="s">
        <v>184</v>
      </c>
      <c r="F2874" t="s">
        <v>1072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  <c r="P2874" t="s">
        <v>9144</v>
      </c>
      <c r="Q2874" s="2">
        <v>244167</v>
      </c>
      <c r="R2874" t="s">
        <v>55</v>
      </c>
      <c r="S2874">
        <v>0</v>
      </c>
      <c r="T2874" t="s">
        <v>87</v>
      </c>
      <c r="U2874" t="s">
        <v>71</v>
      </c>
      <c r="V2874" s="1">
        <v>0</v>
      </c>
      <c r="W2874" s="1">
        <v>1266</v>
      </c>
      <c r="X2874" s="1">
        <v>0</v>
      </c>
      <c r="Y2874" t="s">
        <v>87</v>
      </c>
      <c r="Z2874" t="s">
        <v>71</v>
      </c>
      <c r="AA2874" t="s">
        <v>177</v>
      </c>
      <c r="AB2874" s="1">
        <v>0</v>
      </c>
      <c r="AC2874" s="4">
        <f>IF(ISNUMBER(MATCH(AD2874, $AD$2:AD2873, 0)), INDEX($AC$2:AC2873, MATCH(AD2874, $AD$2:AD2873, 0)), MAX($AC$2:AC2873)+1)</f>
        <v>6</v>
      </c>
      <c r="AD2874" t="str">
        <f t="shared" si="135"/>
        <v>เชียงราย-เชียงใหม่</v>
      </c>
      <c r="AE2874" t="s">
        <v>55</v>
      </c>
      <c r="AF2874" s="1">
        <v>0</v>
      </c>
      <c r="AG2874" s="1">
        <v>0</v>
      </c>
      <c r="AH2874" s="1">
        <v>0</v>
      </c>
      <c r="AI2874" t="s">
        <v>9145</v>
      </c>
      <c r="AJ2874" s="1">
        <v>1</v>
      </c>
      <c r="AK2874" s="1">
        <v>0</v>
      </c>
      <c r="AL2874" s="1">
        <v>0</v>
      </c>
      <c r="AM2874" s="1">
        <v>0</v>
      </c>
      <c r="AN2874" s="1">
        <v>0</v>
      </c>
      <c r="AO2874" s="1">
        <v>0</v>
      </c>
      <c r="AP2874" s="1">
        <v>0</v>
      </c>
      <c r="AQ2874" s="1">
        <v>0</v>
      </c>
      <c r="AR2874" s="1">
        <v>1266</v>
      </c>
      <c r="AS2874" s="1">
        <v>609.91057291666664</v>
      </c>
      <c r="AT2874" s="1">
        <f>Table1[[#This Row],[รวมต้นทุนค่าเดินทาง]]+Table1[[#This Row],[รวมต้นทุนค่าซ่อม]]+Table1[[#This Row],[รวมค่าเสื่อม]]</f>
        <v>3236.7976696908604</v>
      </c>
      <c r="AU2874" s="1">
        <f t="shared" si="133"/>
        <v>4428.3346813776061</v>
      </c>
      <c r="AV2874" s="1" t="str" cm="1">
        <f t="array" ref="AV2874">IF(AC2874&lt;4, "เก็บ", IF(OR(AT2874 &lt; PERCENTILE(IF($AC$2:$AC$5092=AC2874, $AT$2:$AT$5092), 0.25) - 1.5 * (PERCENTILE(IF($AC$2:$AC$5092=AC2874, $AT$2:$AT$5092), 0.75) - PERCENTILE(IF($AC$2:$AC$5092=AC2874, $AT$2:$AT$5092), 0.25)), AT2874 &gt; PERCENTILE(IF($AC$2:$AC$5092=AC2874, $AT$2:$AT$5092), 0.75) + 1.5 * (PERCENTILE(IF($AC$2:$AC$5092=AC2874, $AT$2:$AT$5092), 0.75) - PERCENTILE(IF($AC$2:$AC$5092=AC2874, $AT$2:$AT$5092), 0.25))), "ตัด", "เก็บ"))</f>
        <v>เก็บ</v>
      </c>
      <c r="AW2874" s="1">
        <f t="shared" si="134"/>
        <v>3873.7679454274344</v>
      </c>
      <c r="AX2874" s="1">
        <v>2781.4385174989698</v>
      </c>
      <c r="AY2874" s="1">
        <v>1360.8870967741937</v>
      </c>
    </row>
    <row r="2875" spans="1:51" x14ac:dyDescent="0.2">
      <c r="A2875" s="3">
        <v>45840</v>
      </c>
      <c r="B2875">
        <v>45840</v>
      </c>
      <c r="C2875" t="s">
        <v>9146</v>
      </c>
      <c r="D2875" t="s">
        <v>66</v>
      </c>
      <c r="E2875" t="s">
        <v>105</v>
      </c>
      <c r="F2875" t="s">
        <v>1169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  <c r="L2875" s="1">
        <v>0</v>
      </c>
      <c r="M2875" s="1">
        <v>0</v>
      </c>
      <c r="N2875" s="1">
        <v>0</v>
      </c>
      <c r="O2875" s="1">
        <v>0</v>
      </c>
      <c r="P2875" t="s">
        <v>9147</v>
      </c>
      <c r="Q2875" s="2">
        <v>244167</v>
      </c>
      <c r="R2875" t="s">
        <v>55</v>
      </c>
      <c r="S2875">
        <v>0</v>
      </c>
      <c r="T2875" t="s">
        <v>87</v>
      </c>
      <c r="U2875" t="s">
        <v>71</v>
      </c>
      <c r="V2875" s="1">
        <v>0</v>
      </c>
      <c r="W2875" s="1">
        <v>1266</v>
      </c>
      <c r="X2875" s="1">
        <v>0</v>
      </c>
      <c r="Y2875" t="s">
        <v>87</v>
      </c>
      <c r="Z2875" t="s">
        <v>71</v>
      </c>
      <c r="AA2875" t="s">
        <v>4993</v>
      </c>
      <c r="AB2875" s="1">
        <v>0</v>
      </c>
      <c r="AC2875" s="4">
        <f>IF(ISNUMBER(MATCH(AD2875, $AD$2:AD2874, 0)), INDEX($AC$2:AC2874, MATCH(AD2875, $AD$2:AD2874, 0)), MAX($AC$2:AC2874)+1)</f>
        <v>6</v>
      </c>
      <c r="AD2875" t="str">
        <f t="shared" si="135"/>
        <v>เชียงราย-เชียงใหม่</v>
      </c>
      <c r="AE2875" t="s">
        <v>55</v>
      </c>
      <c r="AF2875" s="1">
        <v>0</v>
      </c>
      <c r="AG2875" s="1">
        <v>0</v>
      </c>
      <c r="AH2875" s="1">
        <v>0</v>
      </c>
      <c r="AI2875" t="s">
        <v>9148</v>
      </c>
      <c r="AJ2875" s="1">
        <v>1</v>
      </c>
      <c r="AK2875" s="1">
        <v>0</v>
      </c>
      <c r="AL2875" s="1">
        <v>0</v>
      </c>
      <c r="AM2875" s="1">
        <v>0</v>
      </c>
      <c r="AN2875" s="1">
        <v>0</v>
      </c>
      <c r="AO2875" s="1">
        <v>0</v>
      </c>
      <c r="AP2875" s="1">
        <v>0</v>
      </c>
      <c r="AQ2875" s="1">
        <v>0</v>
      </c>
      <c r="AR2875" s="1">
        <v>1266</v>
      </c>
      <c r="AS2875" s="1">
        <v>1045.1759652777778</v>
      </c>
      <c r="AT2875" s="1">
        <f>Table1[[#This Row],[รวมต้นทุนค่าเดินทาง]]+Table1[[#This Row],[รวมต้นทุนค่าซ่อม]]+Table1[[#This Row],[รวมค่าเสื่อม]]</f>
        <v>3876.3933565821253</v>
      </c>
      <c r="AU2875" s="1">
        <f t="shared" si="133"/>
        <v>4428.3346813776061</v>
      </c>
      <c r="AV2875" s="1" t="str" cm="1">
        <f t="array" ref="AV2875">IF(AC2875&lt;4, "เก็บ", IF(OR(AT2875 &lt; PERCENTILE(IF($AC$2:$AC$5092=AC2875, $AT$2:$AT$5092), 0.25) - 1.5 * (PERCENTILE(IF($AC$2:$AC$5092=AC2875, $AT$2:$AT$5092), 0.75) - PERCENTILE(IF($AC$2:$AC$5092=AC2875, $AT$2:$AT$5092), 0.25)), AT2875 &gt; PERCENTILE(IF($AC$2:$AC$5092=AC2875, $AT$2:$AT$5092), 0.75) + 1.5 * (PERCENTILE(IF($AC$2:$AC$5092=AC2875, $AT$2:$AT$5092), 0.75) - PERCENTILE(IF($AC$2:$AC$5092=AC2875, $AT$2:$AT$5092), 0.25))), "ตัด", "เก็บ"))</f>
        <v>เก็บ</v>
      </c>
      <c r="AW2875" s="1">
        <f t="shared" si="134"/>
        <v>3873.7679454274344</v>
      </c>
      <c r="AX2875" s="1">
        <v>2781.4385174989698</v>
      </c>
      <c r="AY2875" s="1">
        <v>1565.2173913043478</v>
      </c>
    </row>
    <row r="2876" spans="1:51" x14ac:dyDescent="0.2">
      <c r="A2876" s="3">
        <v>45840</v>
      </c>
      <c r="B2876">
        <v>45840</v>
      </c>
      <c r="C2876" t="s">
        <v>9149</v>
      </c>
      <c r="D2876" t="s">
        <v>66</v>
      </c>
      <c r="E2876" t="s">
        <v>184</v>
      </c>
      <c r="F2876" t="s">
        <v>520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  <c r="L2876" s="1">
        <v>0</v>
      </c>
      <c r="M2876" s="1">
        <v>0</v>
      </c>
      <c r="N2876" s="1">
        <v>0</v>
      </c>
      <c r="O2876" s="1">
        <v>0</v>
      </c>
      <c r="P2876" t="s">
        <v>9150</v>
      </c>
      <c r="Q2876" s="2">
        <v>244167</v>
      </c>
      <c r="R2876" t="s">
        <v>55</v>
      </c>
      <c r="S2876">
        <v>0</v>
      </c>
      <c r="T2876" t="s">
        <v>114</v>
      </c>
      <c r="U2876" t="s">
        <v>71</v>
      </c>
      <c r="V2876" s="1">
        <v>0</v>
      </c>
      <c r="W2876" s="1">
        <v>1688</v>
      </c>
      <c r="X2876" s="1">
        <v>0</v>
      </c>
      <c r="Y2876" t="s">
        <v>114</v>
      </c>
      <c r="Z2876" t="s">
        <v>71</v>
      </c>
      <c r="AA2876" t="s">
        <v>9151</v>
      </c>
      <c r="AB2876" s="1">
        <v>0</v>
      </c>
      <c r="AC2876" s="4">
        <f>IF(ISNUMBER(MATCH(AD2876, $AD$2:AD2875, 0)), INDEX($AC$2:AC2875, MATCH(AD2876, $AD$2:AD2875, 0)), MAX($AC$2:AC2875)+1)</f>
        <v>7</v>
      </c>
      <c r="AD2876" t="str">
        <f t="shared" si="135"/>
        <v>แม่สาย-เชียงใหม่</v>
      </c>
      <c r="AE2876" t="s">
        <v>55</v>
      </c>
      <c r="AF2876" s="1">
        <v>0</v>
      </c>
      <c r="AG2876" s="1">
        <v>0</v>
      </c>
      <c r="AH2876" s="1">
        <v>0</v>
      </c>
      <c r="AI2876" t="s">
        <v>9152</v>
      </c>
      <c r="AJ2876" s="1">
        <v>1</v>
      </c>
      <c r="AK2876" s="1">
        <v>0</v>
      </c>
      <c r="AL2876" s="1">
        <v>0</v>
      </c>
      <c r="AM2876" s="1">
        <v>0</v>
      </c>
      <c r="AN2876" s="1">
        <v>0</v>
      </c>
      <c r="AO2876" s="1">
        <v>0</v>
      </c>
      <c r="AP2876" s="1">
        <v>0</v>
      </c>
      <c r="AQ2876" s="1">
        <v>0</v>
      </c>
      <c r="AR2876" s="1">
        <v>1688</v>
      </c>
      <c r="AS2876" s="1">
        <v>2848.322777777777</v>
      </c>
      <c r="AT2876" s="1">
        <f>Table1[[#This Row],[รวมต้นทุนค่าเดินทาง]]+Table1[[#This Row],[รวมต้นทุนค่าซ่อม]]+Table1[[#This Row],[รวมค่าเสื่อม]]</f>
        <v>6182.6642411924113</v>
      </c>
      <c r="AU2876" s="1">
        <f t="shared" si="133"/>
        <v>4610.750953896033</v>
      </c>
      <c r="AV2876" s="1" t="str" cm="1">
        <f t="array" ref="AV2876">IF(AC2876&lt;4, "เก็บ", IF(OR(AT2876 &lt; PERCENTILE(IF($AC$2:$AC$5092=AC2876, $AT$2:$AT$5092), 0.25) - 1.5 * (PERCENTILE(IF($AC$2:$AC$5092=AC2876, $AT$2:$AT$5092), 0.75) - PERCENTILE(IF($AC$2:$AC$5092=AC2876, $AT$2:$AT$5092), 0.25)), AT2876 &gt; PERCENTILE(IF($AC$2:$AC$5092=AC2876, $AT$2:$AT$5092), 0.75) + 1.5 * (PERCENTILE(IF($AC$2:$AC$5092=AC2876, $AT$2:$AT$5092), 0.75) - PERCENTILE(IF($AC$2:$AC$5092=AC2876, $AT$2:$AT$5092), 0.25))), "ตัด", "เก็บ"))</f>
        <v>เก็บ</v>
      </c>
      <c r="AW2876" s="1">
        <f t="shared" si="134"/>
        <v>3940.0604671629926</v>
      </c>
      <c r="AX2876" s="1">
        <v>3152.7453177985908</v>
      </c>
      <c r="AY2876" s="1">
        <v>1646.3414634146341</v>
      </c>
    </row>
    <row r="2877" spans="1:51" x14ac:dyDescent="0.2">
      <c r="A2877" s="3">
        <v>45841</v>
      </c>
      <c r="B2877">
        <v>45841</v>
      </c>
      <c r="C2877" t="s">
        <v>9153</v>
      </c>
      <c r="D2877" t="s">
        <v>66</v>
      </c>
      <c r="E2877" t="s">
        <v>184</v>
      </c>
      <c r="F2877" t="s">
        <v>1072</v>
      </c>
      <c r="G2877" s="1">
        <v>2000</v>
      </c>
      <c r="H2877" s="1">
        <v>5273</v>
      </c>
      <c r="I2877" s="1">
        <v>1300</v>
      </c>
      <c r="J2877" s="1">
        <v>0</v>
      </c>
      <c r="K2877" s="1">
        <v>0</v>
      </c>
      <c r="L2877" s="1">
        <v>0</v>
      </c>
      <c r="M2877" s="1">
        <v>0</v>
      </c>
      <c r="N2877" s="1">
        <v>0</v>
      </c>
      <c r="O2877" s="1">
        <v>3300</v>
      </c>
      <c r="P2877" t="s">
        <v>9154</v>
      </c>
      <c r="Q2877" s="2">
        <v>244169</v>
      </c>
      <c r="R2877" t="s">
        <v>55</v>
      </c>
      <c r="S2877">
        <v>0</v>
      </c>
      <c r="T2877" t="s">
        <v>71</v>
      </c>
      <c r="U2877" t="s">
        <v>57</v>
      </c>
      <c r="V2877" s="1">
        <v>3896</v>
      </c>
      <c r="W2877" s="1">
        <v>1355</v>
      </c>
      <c r="X2877" s="1">
        <v>0</v>
      </c>
      <c r="Y2877" t="s">
        <v>71</v>
      </c>
      <c r="Z2877" t="s">
        <v>57</v>
      </c>
      <c r="AA2877" t="s">
        <v>58</v>
      </c>
      <c r="AB2877" s="1">
        <v>0</v>
      </c>
      <c r="AC2877" s="4">
        <f>IF(ISNUMBER(MATCH(AD2877, $AD$2:AD2876, 0)), INDEX($AC$2:AC2876, MATCH(AD2877, $AD$2:AD2876, 0)), MAX($AC$2:AC2876)+1)</f>
        <v>10</v>
      </c>
      <c r="AD2877" t="str">
        <f t="shared" si="135"/>
        <v>เชียงใหม่-กองลอย</v>
      </c>
      <c r="AE2877" t="s">
        <v>55</v>
      </c>
      <c r="AF2877" s="1">
        <v>0</v>
      </c>
      <c r="AG2877" s="1">
        <v>0</v>
      </c>
      <c r="AH2877" s="1">
        <v>0</v>
      </c>
      <c r="AI2877" t="s">
        <v>9155</v>
      </c>
      <c r="AJ2877" s="1">
        <v>1</v>
      </c>
      <c r="AK2877" s="1">
        <v>0</v>
      </c>
      <c r="AL2877" s="1">
        <v>0</v>
      </c>
      <c r="AM2877" s="1">
        <v>0</v>
      </c>
      <c r="AN2877" s="1">
        <v>0</v>
      </c>
      <c r="AO2877" s="1">
        <v>0</v>
      </c>
      <c r="AP2877" s="1">
        <v>0</v>
      </c>
      <c r="AQ2877" s="1">
        <v>0</v>
      </c>
      <c r="AR2877" s="1">
        <v>13824</v>
      </c>
      <c r="AS2877" s="1">
        <v>609.91057291666664</v>
      </c>
      <c r="AT2877" s="1">
        <f>Table1[[#This Row],[รวมต้นทุนค่าเดินทาง]]+Table1[[#This Row],[รวมต้นทุนค่าซ่อม]]+Table1[[#This Row],[รวมค่าเสื่อม]]</f>
        <v>15794.797669690859</v>
      </c>
      <c r="AU2877" s="1">
        <f t="shared" si="133"/>
        <v>14957.32855761775</v>
      </c>
      <c r="AV2877" s="1" t="str" cm="1">
        <f t="array" ref="AV2877">IF(AC2877&lt;4, "เก็บ", IF(OR(AT2877 &lt; PERCENTILE(IF($AC$2:$AC$5092=AC2877, $AT$2:$AT$5092), 0.25) - 1.5 * (PERCENTILE(IF($AC$2:$AC$5092=AC2877, $AT$2:$AT$5092), 0.75) - PERCENTILE(IF($AC$2:$AC$5092=AC2877, $AT$2:$AT$5092), 0.25)), AT2877 &gt; PERCENTILE(IF($AC$2:$AC$5092=AC2877, $AT$2:$AT$5092), 0.75) + 1.5 * (PERCENTILE(IF($AC$2:$AC$5092=AC2877, $AT$2:$AT$5092), 0.75) - PERCENTILE(IF($AC$2:$AC$5092=AC2877, $AT$2:$AT$5092), 0.25))), "ตัด", "เก็บ"))</f>
        <v>เก็บ</v>
      </c>
      <c r="AW2877" s="1">
        <f t="shared" si="134"/>
        <v>14419.089162907676</v>
      </c>
      <c r="AX2877" s="1">
        <v>15077.196593123563</v>
      </c>
      <c r="AY2877" s="1">
        <v>1360.8870967741937</v>
      </c>
    </row>
    <row r="2878" spans="1:51" x14ac:dyDescent="0.2">
      <c r="A2878" s="3">
        <v>45841</v>
      </c>
      <c r="B2878">
        <v>45841</v>
      </c>
      <c r="C2878" t="s">
        <v>9156</v>
      </c>
      <c r="D2878" t="s">
        <v>66</v>
      </c>
      <c r="E2878" t="s">
        <v>67</v>
      </c>
      <c r="F2878" t="s">
        <v>936</v>
      </c>
      <c r="G2878" s="1">
        <v>0</v>
      </c>
      <c r="H2878" s="1">
        <v>0</v>
      </c>
      <c r="I2878" s="1">
        <v>400</v>
      </c>
      <c r="J2878" s="1">
        <v>0</v>
      </c>
      <c r="K2878" s="1">
        <v>0</v>
      </c>
      <c r="L2878" s="1">
        <v>0</v>
      </c>
      <c r="M2878" s="1">
        <v>0</v>
      </c>
      <c r="N2878" s="1">
        <v>0</v>
      </c>
      <c r="O2878" s="1">
        <v>400</v>
      </c>
      <c r="P2878" t="s">
        <v>9157</v>
      </c>
      <c r="Q2878" s="2">
        <v>244168</v>
      </c>
      <c r="R2878" t="s">
        <v>70</v>
      </c>
      <c r="S2878">
        <v>0</v>
      </c>
      <c r="T2878" t="s">
        <v>254</v>
      </c>
      <c r="U2878" t="s">
        <v>93</v>
      </c>
      <c r="V2878" s="1">
        <v>0</v>
      </c>
      <c r="W2878" s="1">
        <v>0</v>
      </c>
      <c r="X2878" s="1">
        <v>0</v>
      </c>
      <c r="AA2878" t="s">
        <v>58</v>
      </c>
      <c r="AB2878" s="1">
        <v>0</v>
      </c>
      <c r="AC2878" s="4">
        <f>IF(ISNUMBER(MATCH(AD2878, $AD$2:AD2877, 0)), INDEX($AC$2:AC2877, MATCH(AD2878, $AD$2:AD2877, 0)), MAX($AC$2:AC2877)+1)</f>
        <v>14</v>
      </c>
      <c r="AD2878" t="str">
        <f t="shared" si="135"/>
        <v>ลำปาง-ตลาดไท</v>
      </c>
      <c r="AE2878" t="s">
        <v>73</v>
      </c>
      <c r="AF2878" s="1">
        <v>0</v>
      </c>
      <c r="AG2878" s="1">
        <v>0</v>
      </c>
      <c r="AH2878" s="1">
        <v>0</v>
      </c>
      <c r="AI2878" t="s">
        <v>9158</v>
      </c>
      <c r="AJ2878" s="1">
        <v>1</v>
      </c>
      <c r="AK2878" s="1">
        <v>720</v>
      </c>
      <c r="AL2878" s="1">
        <v>720</v>
      </c>
      <c r="AM2878" s="1">
        <v>1</v>
      </c>
      <c r="AN2878" s="1">
        <v>0</v>
      </c>
      <c r="AO2878" s="1">
        <v>0</v>
      </c>
      <c r="AP2878" s="1">
        <v>0</v>
      </c>
      <c r="AQ2878" s="1">
        <v>0</v>
      </c>
      <c r="AR2878" s="1">
        <v>400</v>
      </c>
      <c r="AS2878" s="1">
        <v>1029.8104596432245</v>
      </c>
      <c r="AT2878" s="1">
        <f>Table1[[#This Row],[รวมต้นทุนค่าเดินทาง]]+Table1[[#This Row],[รวมต้นทุนค่าซ่อม]]+Table1[[#This Row],[รวมค่าเสื่อม]]</f>
        <v>3136.2553326744041</v>
      </c>
      <c r="AU2878" s="1" t="e">
        <f t="shared" si="133"/>
        <v>#N/A</v>
      </c>
      <c r="AV2878" s="1" t="e" cm="1">
        <f t="array" ref="AV2878">IF(AC2878&lt;4, "เก็บ", IF(OR(AT2878 &lt; PERCENTILE(IF($AC$2:$AC$5092=AC2878, $AT$2:$AT$5092), 0.25) - 1.5 * (PERCENTILE(IF($AC$2:$AC$5092=AC2878, $AT$2:$AT$5092), 0.75) - PERCENTILE(IF($AC$2:$AC$5092=AC2878, $AT$2:$AT$5092), 0.25)), AT2878 &gt; PERCENTILE(IF($AC$2:$AC$5092=AC2878, $AT$2:$AT$5092), 0.75) + 1.5 * (PERCENTILE(IF($AC$2:$AC$5092=AC2878, $AT$2:$AT$5092), 0.75) - PERCENTILE(IF($AC$2:$AC$5092=AC2878, $AT$2:$AT$5092), 0.25))), "ตัด", "เก็บ"))</f>
        <v>#N/A</v>
      </c>
      <c r="AW2878" s="1" t="e">
        <f t="shared" si="134"/>
        <v>#DIV/0!</v>
      </c>
      <c r="AX2878" s="1">
        <v>2411.9362516169685</v>
      </c>
      <c r="AY2878" s="1">
        <v>1706.4448730311797</v>
      </c>
    </row>
    <row r="2879" spans="1:51" x14ac:dyDescent="0.2">
      <c r="A2879" s="3">
        <v>45841</v>
      </c>
      <c r="B2879">
        <v>45841</v>
      </c>
      <c r="C2879" t="s">
        <v>9159</v>
      </c>
      <c r="D2879" t="s">
        <v>66</v>
      </c>
      <c r="E2879" t="s">
        <v>67</v>
      </c>
      <c r="F2879" t="s">
        <v>655</v>
      </c>
      <c r="G2879" s="1">
        <v>0</v>
      </c>
      <c r="H2879" s="1">
        <v>0</v>
      </c>
      <c r="I2879" s="1">
        <v>400</v>
      </c>
      <c r="J2879" s="1">
        <v>0</v>
      </c>
      <c r="K2879" s="1">
        <v>0</v>
      </c>
      <c r="L2879" s="1">
        <v>0</v>
      </c>
      <c r="M2879" s="1">
        <v>0</v>
      </c>
      <c r="N2879" s="1">
        <v>0</v>
      </c>
      <c r="O2879" s="1">
        <v>400</v>
      </c>
      <c r="P2879" t="s">
        <v>9160</v>
      </c>
      <c r="Q2879" s="2">
        <v>244168</v>
      </c>
      <c r="R2879" t="s">
        <v>70</v>
      </c>
      <c r="S2879">
        <v>0</v>
      </c>
      <c r="T2879" t="s">
        <v>254</v>
      </c>
      <c r="U2879" t="s">
        <v>93</v>
      </c>
      <c r="V2879" s="1">
        <v>0</v>
      </c>
      <c r="W2879" s="1">
        <v>0</v>
      </c>
      <c r="X2879" s="1">
        <v>0</v>
      </c>
      <c r="AA2879" t="s">
        <v>58</v>
      </c>
      <c r="AB2879" s="1">
        <v>0</v>
      </c>
      <c r="AC2879" s="4">
        <f>IF(ISNUMBER(MATCH(AD2879, $AD$2:AD2878, 0)), INDEX($AC$2:AC2878, MATCH(AD2879, $AD$2:AD2878, 0)), MAX($AC$2:AC2878)+1)</f>
        <v>14</v>
      </c>
      <c r="AD2879" t="str">
        <f t="shared" si="135"/>
        <v>ลำปาง-ตลาดไท</v>
      </c>
      <c r="AE2879" t="s">
        <v>73</v>
      </c>
      <c r="AF2879" s="1">
        <v>0</v>
      </c>
      <c r="AG2879" s="1">
        <v>0</v>
      </c>
      <c r="AH2879" s="1">
        <v>0</v>
      </c>
      <c r="AI2879" t="s">
        <v>9161</v>
      </c>
      <c r="AJ2879" s="1">
        <v>1</v>
      </c>
      <c r="AK2879" s="1">
        <v>720</v>
      </c>
      <c r="AL2879" s="1">
        <v>720</v>
      </c>
      <c r="AM2879" s="1">
        <v>1</v>
      </c>
      <c r="AN2879" s="1">
        <v>0</v>
      </c>
      <c r="AO2879" s="1">
        <v>0</v>
      </c>
      <c r="AP2879" s="1">
        <v>0</v>
      </c>
      <c r="AQ2879" s="1">
        <v>0</v>
      </c>
      <c r="AR2879" s="1">
        <v>400</v>
      </c>
      <c r="AS2879" s="1">
        <v>5769.4572520595157</v>
      </c>
      <c r="AT2879" s="1">
        <f>Table1[[#This Row],[รวมต้นทุนค่าเดินทาง]]+Table1[[#This Row],[รวมต้นทุนค่าซ่อม]]+Table1[[#This Row],[รวมค่าเสื่อม]]</f>
        <v>8313.4121700923024</v>
      </c>
      <c r="AU2879" s="1" t="e">
        <f t="shared" si="133"/>
        <v>#N/A</v>
      </c>
      <c r="AV2879" s="1" t="e" cm="1">
        <f t="array" ref="AV2879">IF(AC2879&lt;4, "เก็บ", IF(OR(AT2879 &lt; PERCENTILE(IF($AC$2:$AC$5092=AC2879, $AT$2:$AT$5092), 0.25) - 1.5 * (PERCENTILE(IF($AC$2:$AC$5092=AC2879, $AT$2:$AT$5092), 0.75) - PERCENTILE(IF($AC$2:$AC$5092=AC2879, $AT$2:$AT$5092), 0.25)), AT2879 &gt; PERCENTILE(IF($AC$2:$AC$5092=AC2879, $AT$2:$AT$5092), 0.75) + 1.5 * (PERCENTILE(IF($AC$2:$AC$5092=AC2879, $AT$2:$AT$5092), 0.75) - PERCENTILE(IF($AC$2:$AC$5092=AC2879, $AT$2:$AT$5092), 0.25))), "ตัด", "เก็บ"))</f>
        <v>#N/A</v>
      </c>
      <c r="AW2879" s="1" t="e">
        <f t="shared" si="134"/>
        <v>#DIV/0!</v>
      </c>
      <c r="AX2879" s="1">
        <v>2411.9362516169685</v>
      </c>
      <c r="AY2879" s="1">
        <v>2143.9549180327867</v>
      </c>
    </row>
    <row r="2880" spans="1:51" x14ac:dyDescent="0.2">
      <c r="A2880" s="3">
        <v>45841</v>
      </c>
      <c r="B2880">
        <v>45841</v>
      </c>
      <c r="C2880" t="s">
        <v>9162</v>
      </c>
      <c r="D2880" t="s">
        <v>66</v>
      </c>
      <c r="E2880" t="s">
        <v>184</v>
      </c>
      <c r="F2880" t="s">
        <v>1334</v>
      </c>
      <c r="G2880" s="1">
        <v>2000</v>
      </c>
      <c r="H2880" s="1">
        <v>5273</v>
      </c>
      <c r="I2880" s="1">
        <v>1300</v>
      </c>
      <c r="J2880" s="1">
        <v>0</v>
      </c>
      <c r="K2880" s="1">
        <v>0</v>
      </c>
      <c r="L2880" s="1">
        <v>0</v>
      </c>
      <c r="M2880" s="1">
        <v>0</v>
      </c>
      <c r="N2880" s="1">
        <v>0</v>
      </c>
      <c r="O2880" s="1">
        <v>3300</v>
      </c>
      <c r="P2880" t="s">
        <v>9163</v>
      </c>
      <c r="Q2880" s="2">
        <v>244168</v>
      </c>
      <c r="R2880" t="s">
        <v>55</v>
      </c>
      <c r="S2880">
        <v>0</v>
      </c>
      <c r="T2880" t="s">
        <v>56</v>
      </c>
      <c r="U2880" t="s">
        <v>57</v>
      </c>
      <c r="V2880" s="1">
        <v>3896</v>
      </c>
      <c r="W2880" s="1">
        <v>1355</v>
      </c>
      <c r="X2880" s="1">
        <v>0</v>
      </c>
      <c r="Y2880" t="s">
        <v>71</v>
      </c>
      <c r="Z2880" t="s">
        <v>57</v>
      </c>
      <c r="AA2880" t="s">
        <v>58</v>
      </c>
      <c r="AB2880" s="1">
        <v>0</v>
      </c>
      <c r="AC2880" s="4">
        <f>IF(ISNUMBER(MATCH(AD2880, $AD$2:AD2879, 0)), INDEX($AC$2:AC2879, MATCH(AD2880, $AD$2:AD2879, 0)), MAX($AC$2:AC2879)+1)</f>
        <v>1</v>
      </c>
      <c r="AD2880" t="str">
        <f t="shared" si="135"/>
        <v>ท่าลี่-กองลอย</v>
      </c>
      <c r="AE2880" t="s">
        <v>55</v>
      </c>
      <c r="AF2880" s="1">
        <v>0</v>
      </c>
      <c r="AG2880" s="1">
        <v>0</v>
      </c>
      <c r="AH2880" s="1">
        <v>0</v>
      </c>
      <c r="AI2880" t="s">
        <v>9164</v>
      </c>
      <c r="AJ2880" s="1">
        <v>1</v>
      </c>
      <c r="AK2880" s="1">
        <v>0</v>
      </c>
      <c r="AL2880" s="1">
        <v>0</v>
      </c>
      <c r="AM2880" s="1">
        <v>0</v>
      </c>
      <c r="AN2880" s="1">
        <v>0</v>
      </c>
      <c r="AO2880" s="1">
        <v>0</v>
      </c>
      <c r="AP2880" s="1">
        <v>0</v>
      </c>
      <c r="AQ2880" s="1">
        <v>0</v>
      </c>
      <c r="AR2880" s="1">
        <v>13824</v>
      </c>
      <c r="AS2880" s="1">
        <v>7356.2435555555548</v>
      </c>
      <c r="AT2880" s="1">
        <f>Table1[[#This Row],[รวมต้นทุนค่าเดินทาง]]+Table1[[#This Row],[รวมต้นทุนค่าซ่อม]]+Table1[[#This Row],[รวมค่าเสื่อม]]</f>
        <v>22519.52926984127</v>
      </c>
      <c r="AU2880" s="1">
        <f t="shared" si="133"/>
        <v>13953.293816562818</v>
      </c>
      <c r="AV2880" s="1" t="str" cm="1">
        <f t="array" ref="AV2880">IF(AC2880&lt;4, "เก็บ", IF(OR(AT2880 &lt; PERCENTILE(IF($AC$2:$AC$5092=AC2880, $AT$2:$AT$5092), 0.25) - 1.5 * (PERCENTILE(IF($AC$2:$AC$5092=AC2880, $AT$2:$AT$5092), 0.75) - PERCENTILE(IF($AC$2:$AC$5092=AC2880, $AT$2:$AT$5092), 0.25)), AT2880 &gt; PERCENTILE(IF($AC$2:$AC$5092=AC2880, $AT$2:$AT$5092), 0.75) + 1.5 * (PERCENTILE(IF($AC$2:$AC$5092=AC2880, $AT$2:$AT$5092), 0.75) - PERCENTILE(IF($AC$2:$AC$5092=AC2880, $AT$2:$AT$5092), 0.25))), "ตัด", "เก็บ"))</f>
        <v>เก็บ</v>
      </c>
      <c r="AW2880" s="1">
        <f t="shared" si="134"/>
        <v>13953.293816562818</v>
      </c>
      <c r="AX2880" s="1">
        <v>14426.372718098486</v>
      </c>
      <c r="AY2880" s="1">
        <v>1339.2857142857142</v>
      </c>
    </row>
    <row r="2881" spans="1:51" x14ac:dyDescent="0.2">
      <c r="A2881" s="3">
        <v>45841</v>
      </c>
      <c r="B2881">
        <v>45841</v>
      </c>
      <c r="C2881" t="s">
        <v>9165</v>
      </c>
      <c r="D2881" t="s">
        <v>51</v>
      </c>
      <c r="E2881" t="s">
        <v>52</v>
      </c>
      <c r="F2881" t="s">
        <v>53</v>
      </c>
      <c r="G2881" s="1">
        <v>4200</v>
      </c>
      <c r="H2881" s="1">
        <v>2893</v>
      </c>
      <c r="I2881" s="1">
        <v>1900</v>
      </c>
      <c r="J2881" s="1">
        <v>0</v>
      </c>
      <c r="K2881" s="1">
        <v>0</v>
      </c>
      <c r="L2881" s="1">
        <v>0</v>
      </c>
      <c r="M2881" s="1">
        <v>0</v>
      </c>
      <c r="N2881" s="1">
        <v>0</v>
      </c>
      <c r="O2881" s="1">
        <v>6100</v>
      </c>
      <c r="P2881" t="s">
        <v>9166</v>
      </c>
      <c r="Q2881" s="2">
        <v>244168</v>
      </c>
      <c r="R2881" t="s">
        <v>55</v>
      </c>
      <c r="S2881">
        <v>0</v>
      </c>
      <c r="T2881" t="s">
        <v>56</v>
      </c>
      <c r="U2881" t="s">
        <v>57</v>
      </c>
      <c r="V2881" s="1">
        <v>2500</v>
      </c>
      <c r="W2881" s="1">
        <v>0</v>
      </c>
      <c r="X2881" s="1">
        <v>0</v>
      </c>
      <c r="AA2881" t="s">
        <v>58</v>
      </c>
      <c r="AB2881" s="1">
        <v>0</v>
      </c>
      <c r="AC2881" s="4">
        <f>IF(ISNUMBER(MATCH(AD2881, $AD$2:AD2880, 0)), INDEX($AC$2:AC2880, MATCH(AD2881, $AD$2:AD2880, 0)), MAX($AC$2:AC2880)+1)</f>
        <v>1</v>
      </c>
      <c r="AD2881" t="str">
        <f t="shared" si="135"/>
        <v>ท่าลี่-กองลอย</v>
      </c>
      <c r="AE2881" t="s">
        <v>55</v>
      </c>
      <c r="AF2881" s="1">
        <v>0</v>
      </c>
      <c r="AG2881" s="1">
        <v>0</v>
      </c>
      <c r="AH2881" s="1">
        <v>0</v>
      </c>
      <c r="AI2881" t="s">
        <v>9167</v>
      </c>
      <c r="AJ2881" s="1">
        <v>1</v>
      </c>
      <c r="AK2881" s="1">
        <v>0</v>
      </c>
      <c r="AL2881" s="1">
        <v>0</v>
      </c>
      <c r="AM2881" s="1">
        <v>0</v>
      </c>
      <c r="AN2881" s="1">
        <v>0</v>
      </c>
      <c r="AO2881" s="1">
        <v>0</v>
      </c>
      <c r="AP2881" s="1">
        <v>0</v>
      </c>
      <c r="AQ2881" s="1">
        <v>0</v>
      </c>
      <c r="AR2881" s="1">
        <v>11493</v>
      </c>
      <c r="AS2881" s="1">
        <v>21.400000000000002</v>
      </c>
      <c r="AT2881" s="1">
        <f>Table1[[#This Row],[รวมต้นทุนค่าเดินทาง]]+Table1[[#This Row],[รวมต้นทุนค่าซ่อม]]+Table1[[#This Row],[รวมค่าเสื่อม]]</f>
        <v>13363.715068493151</v>
      </c>
      <c r="AU2881" s="1">
        <f t="shared" si="133"/>
        <v>13953.293816562818</v>
      </c>
      <c r="AV2881" s="1" t="str" cm="1">
        <f t="array" ref="AV2881">IF(AC2881&lt;4, "เก็บ", IF(OR(AT2881 &lt; PERCENTILE(IF($AC$2:$AC$5092=AC2881, $AT$2:$AT$5092), 0.25) - 1.5 * (PERCENTILE(IF($AC$2:$AC$5092=AC2881, $AT$2:$AT$5092), 0.75) - PERCENTILE(IF($AC$2:$AC$5092=AC2881, $AT$2:$AT$5092), 0.25)), AT2881 &gt; PERCENTILE(IF($AC$2:$AC$5092=AC2881, $AT$2:$AT$5092), 0.75) + 1.5 * (PERCENTILE(IF($AC$2:$AC$5092=AC2881, $AT$2:$AT$5092), 0.75) - PERCENTILE(IF($AC$2:$AC$5092=AC2881, $AT$2:$AT$5092), 0.25))), "ตัด", "เก็บ"))</f>
        <v>เก็บ</v>
      </c>
      <c r="AW2881" s="1">
        <f t="shared" si="134"/>
        <v>13953.293816562818</v>
      </c>
      <c r="AX2881" s="1">
        <v>14426.372718098486</v>
      </c>
      <c r="AY2881" s="1">
        <v>1849.3150684931506</v>
      </c>
    </row>
    <row r="2882" spans="1:51" x14ac:dyDescent="0.2">
      <c r="A2882" s="3">
        <v>45841</v>
      </c>
      <c r="B2882">
        <v>45841</v>
      </c>
      <c r="C2882" t="s">
        <v>9168</v>
      </c>
      <c r="D2882" t="s">
        <v>51</v>
      </c>
      <c r="E2882" t="s">
        <v>61</v>
      </c>
      <c r="F2882" t="s">
        <v>367</v>
      </c>
      <c r="G2882" s="1">
        <v>4200</v>
      </c>
      <c r="H2882" s="1">
        <v>2893</v>
      </c>
      <c r="I2882" s="1">
        <v>1900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  <c r="O2882" s="1">
        <v>6100</v>
      </c>
      <c r="P2882" t="s">
        <v>9169</v>
      </c>
      <c r="Q2882" s="2">
        <v>244168</v>
      </c>
      <c r="R2882" t="s">
        <v>55</v>
      </c>
      <c r="S2882">
        <v>0</v>
      </c>
      <c r="T2882" t="s">
        <v>56</v>
      </c>
      <c r="U2882" t="s">
        <v>57</v>
      </c>
      <c r="V2882" s="1">
        <v>2500</v>
      </c>
      <c r="W2882" s="1">
        <v>0</v>
      </c>
      <c r="X2882" s="1">
        <v>0</v>
      </c>
      <c r="AA2882" t="s">
        <v>58</v>
      </c>
      <c r="AB2882" s="1">
        <v>0</v>
      </c>
      <c r="AC2882" s="4">
        <f>IF(ISNUMBER(MATCH(AD2882, $AD$2:AD2881, 0)), INDEX($AC$2:AC2881, MATCH(AD2882, $AD$2:AD2881, 0)), MAX($AC$2:AC2881)+1)</f>
        <v>1</v>
      </c>
      <c r="AD2882" t="str">
        <f t="shared" si="135"/>
        <v>ท่าลี่-กองลอย</v>
      </c>
      <c r="AE2882" t="s">
        <v>55</v>
      </c>
      <c r="AF2882" s="1">
        <v>0</v>
      </c>
      <c r="AG2882" s="1">
        <v>0</v>
      </c>
      <c r="AH2882" s="1">
        <v>0</v>
      </c>
      <c r="AI2882" t="s">
        <v>9170</v>
      </c>
      <c r="AJ2882" s="1">
        <v>1</v>
      </c>
      <c r="AK2882" s="1">
        <v>0</v>
      </c>
      <c r="AL2882" s="1">
        <v>0</v>
      </c>
      <c r="AM2882" s="1">
        <v>0</v>
      </c>
      <c r="AN2882" s="1">
        <v>0</v>
      </c>
      <c r="AO2882" s="1">
        <v>0</v>
      </c>
      <c r="AP2882" s="1">
        <v>0</v>
      </c>
      <c r="AQ2882" s="1">
        <v>0</v>
      </c>
      <c r="AR2882" s="1">
        <v>11493</v>
      </c>
      <c r="AS2882" s="1">
        <v>17.12</v>
      </c>
      <c r="AT2882" s="1">
        <f>Table1[[#This Row],[รวมต้นทุนค่าเดินทาง]]+Table1[[#This Row],[รวมต้นทุนค่าซ่อม]]+Table1[[#This Row],[รวมค่าเสื่อม]]</f>
        <v>13135.842543352603</v>
      </c>
      <c r="AU2882" s="1">
        <f t="shared" si="133"/>
        <v>13953.293816562818</v>
      </c>
      <c r="AV2882" s="1" t="str" cm="1">
        <f t="array" ref="AV2882">IF(AC2882&lt;4, "เก็บ", IF(OR(AT2882 &lt; PERCENTILE(IF($AC$2:$AC$5092=AC2882, $AT$2:$AT$5092), 0.25) - 1.5 * (PERCENTILE(IF($AC$2:$AC$5092=AC2882, $AT$2:$AT$5092), 0.75) - PERCENTILE(IF($AC$2:$AC$5092=AC2882, $AT$2:$AT$5092), 0.25)), AT2882 &gt; PERCENTILE(IF($AC$2:$AC$5092=AC2882, $AT$2:$AT$5092), 0.75) + 1.5 * (PERCENTILE(IF($AC$2:$AC$5092=AC2882, $AT$2:$AT$5092), 0.75) - PERCENTILE(IF($AC$2:$AC$5092=AC2882, $AT$2:$AT$5092), 0.25))), "ตัด", "เก็บ"))</f>
        <v>เก็บ</v>
      </c>
      <c r="AW2882" s="1">
        <f t="shared" si="134"/>
        <v>13953.293816562818</v>
      </c>
      <c r="AX2882" s="1">
        <v>14426.372718098486</v>
      </c>
      <c r="AY2882" s="1">
        <v>1625.7225433526012</v>
      </c>
    </row>
    <row r="2883" spans="1:51" x14ac:dyDescent="0.2">
      <c r="A2883" s="3">
        <v>45841</v>
      </c>
      <c r="B2883">
        <v>45841</v>
      </c>
      <c r="C2883" t="s">
        <v>9171</v>
      </c>
      <c r="D2883" t="s">
        <v>66</v>
      </c>
      <c r="E2883" t="s">
        <v>67</v>
      </c>
      <c r="F2883" t="s">
        <v>539</v>
      </c>
      <c r="G2883" s="1">
        <v>0</v>
      </c>
      <c r="H2883" s="1">
        <v>1721</v>
      </c>
      <c r="I2883" s="1">
        <v>400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400</v>
      </c>
      <c r="P2883" t="s">
        <v>9172</v>
      </c>
      <c r="Q2883" s="2">
        <v>244168</v>
      </c>
      <c r="R2883" t="s">
        <v>70</v>
      </c>
      <c r="S2883">
        <v>0</v>
      </c>
      <c r="T2883" t="s">
        <v>254</v>
      </c>
      <c r="U2883" t="s">
        <v>93</v>
      </c>
      <c r="V2883" s="1">
        <v>0</v>
      </c>
      <c r="W2883" s="1">
        <v>0</v>
      </c>
      <c r="X2883" s="1">
        <v>0</v>
      </c>
      <c r="AA2883" t="s">
        <v>58</v>
      </c>
      <c r="AB2883" s="1">
        <v>0</v>
      </c>
      <c r="AC2883" s="4">
        <f>IF(ISNUMBER(MATCH(AD2883, $AD$2:AD2882, 0)), INDEX($AC$2:AC2882, MATCH(AD2883, $AD$2:AD2882, 0)), MAX($AC$2:AC2882)+1)</f>
        <v>14</v>
      </c>
      <c r="AD2883" t="str">
        <f t="shared" si="135"/>
        <v>ลำปาง-ตลาดไท</v>
      </c>
      <c r="AE2883" t="s">
        <v>73</v>
      </c>
      <c r="AF2883" s="1">
        <v>0</v>
      </c>
      <c r="AG2883" s="1">
        <v>0</v>
      </c>
      <c r="AH2883" s="1">
        <v>0</v>
      </c>
      <c r="AI2883" t="s">
        <v>9173</v>
      </c>
      <c r="AJ2883" s="1">
        <v>1</v>
      </c>
      <c r="AK2883" s="1">
        <v>620</v>
      </c>
      <c r="AL2883" s="1">
        <v>620</v>
      </c>
      <c r="AM2883" s="1">
        <v>1</v>
      </c>
      <c r="AN2883" s="1">
        <v>0</v>
      </c>
      <c r="AO2883" s="1">
        <v>0</v>
      </c>
      <c r="AP2883" s="1">
        <v>0</v>
      </c>
      <c r="AQ2883" s="1">
        <v>0</v>
      </c>
      <c r="AR2883" s="1">
        <v>2121</v>
      </c>
      <c r="AS2883" s="1">
        <v>2027.6195941962667</v>
      </c>
      <c r="AT2883" s="1">
        <f>Table1[[#This Row],[รวมต้นทุนค่าเดินทาง]]+Table1[[#This Row],[รวมต้นทุนค่าซ่อม]]+Table1[[#This Row],[รวมค่าเสื่อม]]</f>
        <v>10278.42728650396</v>
      </c>
      <c r="AU2883" s="1" t="e">
        <f t="shared" ref="AU2883:AU2946" si="136">AVERAGEIF($AC$2:$AC$5092, AC2883, $AT$2:$AT$5092)</f>
        <v>#N/A</v>
      </c>
      <c r="AV2883" s="1" t="e" cm="1">
        <f t="array" ref="AV2883">IF(AC2883&lt;4, "เก็บ", IF(OR(AT2883 &lt; PERCENTILE(IF($AC$2:$AC$5092=AC2883, $AT$2:$AT$5092), 0.25) - 1.5 * (PERCENTILE(IF($AC$2:$AC$5092=AC2883, $AT$2:$AT$5092), 0.75) - PERCENTILE(IF($AC$2:$AC$5092=AC2883, $AT$2:$AT$5092), 0.25)), AT2883 &gt; PERCENTILE(IF($AC$2:$AC$5092=AC2883, $AT$2:$AT$5092), 0.75) + 1.5 * (PERCENTILE(IF($AC$2:$AC$5092=AC2883, $AT$2:$AT$5092), 0.75) - PERCENTILE(IF($AC$2:$AC$5092=AC2883, $AT$2:$AT$5092), 0.25))), "ตัด", "เก็บ"))</f>
        <v>#N/A</v>
      </c>
      <c r="AW2883" s="1" t="e">
        <f t="shared" ref="AW2883:AW2946" si="137">AVERAGEIFS($AT$2:$AT$5092, $AC$2:$AC$5092, AC2883, $AV$2:$AV$5092, "เก็บ")</f>
        <v>#DIV/0!</v>
      </c>
      <c r="AX2883" s="1">
        <v>2411.9362516169685</v>
      </c>
      <c r="AY2883" s="1">
        <v>6129.8076923076924</v>
      </c>
    </row>
    <row r="2884" spans="1:51" x14ac:dyDescent="0.2">
      <c r="A2884" s="3">
        <v>45842</v>
      </c>
      <c r="B2884">
        <v>45842</v>
      </c>
      <c r="C2884" t="s">
        <v>9174</v>
      </c>
      <c r="D2884" t="s">
        <v>51</v>
      </c>
      <c r="E2884" t="s">
        <v>61</v>
      </c>
      <c r="F2884" t="s">
        <v>80</v>
      </c>
      <c r="G2884" s="1">
        <v>2700</v>
      </c>
      <c r="H2884" s="1">
        <v>4393</v>
      </c>
      <c r="I2884" s="1">
        <v>1900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>
        <v>4600</v>
      </c>
      <c r="P2884" t="s">
        <v>9175</v>
      </c>
      <c r="Q2884" s="2">
        <v>244169</v>
      </c>
      <c r="R2884" t="s">
        <v>55</v>
      </c>
      <c r="S2884">
        <v>0</v>
      </c>
      <c r="T2884" t="s">
        <v>71</v>
      </c>
      <c r="U2884" t="s">
        <v>57</v>
      </c>
      <c r="V2884" s="1">
        <v>2500</v>
      </c>
      <c r="W2884" s="1">
        <v>0</v>
      </c>
      <c r="X2884" s="1">
        <v>0</v>
      </c>
      <c r="AA2884" t="s">
        <v>58</v>
      </c>
      <c r="AB2884" s="1">
        <v>0</v>
      </c>
      <c r="AC2884" s="4">
        <f>IF(ISNUMBER(MATCH(AD2884, $AD$2:AD2883, 0)), INDEX($AC$2:AC2883, MATCH(AD2884, $AD$2:AD2883, 0)), MAX($AC$2:AC2883)+1)</f>
        <v>10</v>
      </c>
      <c r="AD2884" t="str">
        <f t="shared" si="135"/>
        <v>เชียงใหม่-กองลอย</v>
      </c>
      <c r="AE2884" t="s">
        <v>55</v>
      </c>
      <c r="AF2884" s="1">
        <v>0</v>
      </c>
      <c r="AG2884" s="1">
        <v>0</v>
      </c>
      <c r="AH2884" s="1">
        <v>0</v>
      </c>
      <c r="AI2884" t="s">
        <v>9176</v>
      </c>
      <c r="AJ2884" s="1">
        <v>1</v>
      </c>
      <c r="AK2884" s="1">
        <v>0</v>
      </c>
      <c r="AL2884" s="1">
        <v>0</v>
      </c>
      <c r="AM2884" s="1">
        <v>0</v>
      </c>
      <c r="AN2884" s="1">
        <v>0</v>
      </c>
      <c r="AO2884" s="1">
        <v>0</v>
      </c>
      <c r="AP2884" s="1">
        <v>0</v>
      </c>
      <c r="AQ2884" s="1">
        <v>0</v>
      </c>
      <c r="AR2884" s="1">
        <v>11493</v>
      </c>
      <c r="AS2884" s="1">
        <v>21.400000000000002</v>
      </c>
      <c r="AT2884" s="1">
        <f>Table1[[#This Row],[รวมต้นทุนค่าเดินทาง]]+Table1[[#This Row],[รวมต้นทุนค่าซ่อม]]+Table1[[#This Row],[รวมค่าเสื่อม]]</f>
        <v>13261.294409937887</v>
      </c>
      <c r="AU2884" s="1">
        <f t="shared" si="136"/>
        <v>14957.32855761775</v>
      </c>
      <c r="AV2884" s="1" t="str" cm="1">
        <f t="array" ref="AV2884">IF(AC2884&lt;4, "เก็บ", IF(OR(AT2884 &lt; PERCENTILE(IF($AC$2:$AC$5092=AC2884, $AT$2:$AT$5092), 0.25) - 1.5 * (PERCENTILE(IF($AC$2:$AC$5092=AC2884, $AT$2:$AT$5092), 0.75) - PERCENTILE(IF($AC$2:$AC$5092=AC2884, $AT$2:$AT$5092), 0.25)), AT2884 &gt; PERCENTILE(IF($AC$2:$AC$5092=AC2884, $AT$2:$AT$5092), 0.75) + 1.5 * (PERCENTILE(IF($AC$2:$AC$5092=AC2884, $AT$2:$AT$5092), 0.75) - PERCENTILE(IF($AC$2:$AC$5092=AC2884, $AT$2:$AT$5092), 0.25))), "ตัด", "เก็บ"))</f>
        <v>เก็บ</v>
      </c>
      <c r="AW2884" s="1">
        <f t="shared" si="137"/>
        <v>14419.089162907676</v>
      </c>
      <c r="AX2884" s="1">
        <v>15077.196593123563</v>
      </c>
      <c r="AY2884" s="1">
        <v>1746.8944099378882</v>
      </c>
    </row>
    <row r="2885" spans="1:51" x14ac:dyDescent="0.2">
      <c r="A2885" s="3">
        <v>45842</v>
      </c>
      <c r="B2885">
        <v>45842</v>
      </c>
      <c r="C2885" t="s">
        <v>9177</v>
      </c>
      <c r="D2885" t="s">
        <v>66</v>
      </c>
      <c r="E2885" t="s">
        <v>124</v>
      </c>
      <c r="F2885" t="s">
        <v>360</v>
      </c>
      <c r="G2885" s="1">
        <v>0</v>
      </c>
      <c r="H2885" s="1">
        <v>0</v>
      </c>
      <c r="I2885" s="1">
        <v>400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400</v>
      </c>
      <c r="P2885" t="s">
        <v>9178</v>
      </c>
      <c r="Q2885" s="2">
        <v>244169</v>
      </c>
      <c r="R2885" t="s">
        <v>70</v>
      </c>
      <c r="S2885">
        <v>0</v>
      </c>
      <c r="T2885" t="s">
        <v>71</v>
      </c>
      <c r="U2885" t="s">
        <v>93</v>
      </c>
      <c r="V2885" s="1">
        <v>0</v>
      </c>
      <c r="W2885" s="1">
        <v>0</v>
      </c>
      <c r="X2885" s="1">
        <v>0</v>
      </c>
      <c r="AA2885" t="s">
        <v>58</v>
      </c>
      <c r="AB2885" s="1">
        <v>0</v>
      </c>
      <c r="AC2885" s="4">
        <f>IF(ISNUMBER(MATCH(AD2885, $AD$2:AD2884, 0)), INDEX($AC$2:AC2884, MATCH(AD2885, $AD$2:AD2884, 0)), MAX($AC$2:AC2884)+1)</f>
        <v>4</v>
      </c>
      <c r="AD2885" t="str">
        <f t="shared" si="135"/>
        <v>เชียงใหม่-ตลาดไท</v>
      </c>
      <c r="AE2885" t="s">
        <v>73</v>
      </c>
      <c r="AF2885" s="1">
        <v>0</v>
      </c>
      <c r="AG2885" s="1">
        <v>0</v>
      </c>
      <c r="AH2885" s="1">
        <v>0</v>
      </c>
      <c r="AI2885" t="s">
        <v>9179</v>
      </c>
      <c r="AJ2885" s="1">
        <v>1</v>
      </c>
      <c r="AK2885" s="1">
        <v>720</v>
      </c>
      <c r="AL2885" s="1">
        <v>720</v>
      </c>
      <c r="AM2885" s="1">
        <v>1</v>
      </c>
      <c r="AN2885" s="1">
        <v>0</v>
      </c>
      <c r="AO2885" s="1">
        <v>0</v>
      </c>
      <c r="AP2885" s="1">
        <v>0</v>
      </c>
      <c r="AQ2885" s="1">
        <v>0</v>
      </c>
      <c r="AR2885" s="1">
        <v>400</v>
      </c>
      <c r="AS2885" s="1">
        <v>2322.8621383322675</v>
      </c>
      <c r="AT2885" s="1">
        <f>Table1[[#This Row],[รวมต้นทุนค่าเดินทาง]]+Table1[[#This Row],[รวมต้นทุนค่าซ่อม]]+Table1[[#This Row],[รวมค่าเสื่อม]]</f>
        <v>4614.7371383322679</v>
      </c>
      <c r="AU2885" s="1">
        <f t="shared" si="136"/>
        <v>4256.109283997258</v>
      </c>
      <c r="AV2885" s="1" t="str" cm="1">
        <f t="array" ref="AV2885">IF(AC2885&lt;4, "เก็บ", IF(OR(AT2885 &lt; PERCENTILE(IF($AC$2:$AC$5092=AC2885, $AT$2:$AT$5092), 0.25) - 1.5 * (PERCENTILE(IF($AC$2:$AC$5092=AC2885, $AT$2:$AT$5092), 0.75) - PERCENTILE(IF($AC$2:$AC$5092=AC2885, $AT$2:$AT$5092), 0.25)), AT2885 &gt; PERCENTILE(IF($AC$2:$AC$5092=AC2885, $AT$2:$AT$5092), 0.75) + 1.5 * (PERCENTILE(IF($AC$2:$AC$5092=AC2885, $AT$2:$AT$5092), 0.75) - PERCENTILE(IF($AC$2:$AC$5092=AC2885, $AT$2:$AT$5092), 0.25))), "ตัด", "เก็บ"))</f>
        <v>เก็บ</v>
      </c>
      <c r="AW2885" s="1">
        <f t="shared" si="137"/>
        <v>3807.0727671795808</v>
      </c>
      <c r="AX2885" s="1">
        <v>2335.0230876608157</v>
      </c>
      <c r="AY2885" s="1">
        <v>1891.875</v>
      </c>
    </row>
    <row r="2886" spans="1:51" x14ac:dyDescent="0.2">
      <c r="A2886" s="3">
        <v>45842</v>
      </c>
      <c r="B2886">
        <v>45842</v>
      </c>
      <c r="C2886" t="s">
        <v>9180</v>
      </c>
      <c r="D2886" t="s">
        <v>66</v>
      </c>
      <c r="E2886" t="s">
        <v>67</v>
      </c>
      <c r="F2886" t="s">
        <v>431</v>
      </c>
      <c r="G2886" s="1">
        <v>0</v>
      </c>
      <c r="H2886" s="1">
        <v>0</v>
      </c>
      <c r="I2886" s="1">
        <v>400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  <c r="O2886" s="1">
        <v>400</v>
      </c>
      <c r="P2886" t="s">
        <v>9181</v>
      </c>
      <c r="Q2886" s="2">
        <v>244169</v>
      </c>
      <c r="R2886" t="s">
        <v>70</v>
      </c>
      <c r="S2886">
        <v>0</v>
      </c>
      <c r="T2886" t="s">
        <v>254</v>
      </c>
      <c r="U2886" t="s">
        <v>93</v>
      </c>
      <c r="V2886" s="1">
        <v>0</v>
      </c>
      <c r="W2886" s="1">
        <v>0</v>
      </c>
      <c r="X2886" s="1">
        <v>0</v>
      </c>
      <c r="AA2886" t="s">
        <v>58</v>
      </c>
      <c r="AB2886" s="1">
        <v>0</v>
      </c>
      <c r="AC2886" s="4">
        <f>IF(ISNUMBER(MATCH(AD2886, $AD$2:AD2885, 0)), INDEX($AC$2:AC2885, MATCH(AD2886, $AD$2:AD2885, 0)), MAX($AC$2:AC2885)+1)</f>
        <v>14</v>
      </c>
      <c r="AD2886" t="str">
        <f t="shared" si="135"/>
        <v>ลำปาง-ตลาดไท</v>
      </c>
      <c r="AE2886" t="s">
        <v>73</v>
      </c>
      <c r="AF2886" s="1">
        <v>0</v>
      </c>
      <c r="AG2886" s="1">
        <v>0</v>
      </c>
      <c r="AH2886" s="1">
        <v>0</v>
      </c>
      <c r="AI2886" t="s">
        <v>9182</v>
      </c>
      <c r="AJ2886" s="1">
        <v>1</v>
      </c>
      <c r="AK2886" s="1">
        <v>720</v>
      </c>
      <c r="AL2886" s="1">
        <v>720</v>
      </c>
      <c r="AM2886" s="1">
        <v>1</v>
      </c>
      <c r="AN2886" s="1">
        <v>0</v>
      </c>
      <c r="AO2886" s="1">
        <v>0</v>
      </c>
      <c r="AP2886" s="1">
        <v>0</v>
      </c>
      <c r="AQ2886" s="1">
        <v>0</v>
      </c>
      <c r="AR2886" s="1">
        <v>400</v>
      </c>
      <c r="AS2886" s="1">
        <v>983.12225653486189</v>
      </c>
      <c r="AT2886" s="1">
        <f>Table1[[#This Row],[รวมต้นทุนค่าเดินทาง]]+Table1[[#This Row],[รวมต้นทุนค่าซ่อม]]+Table1[[#This Row],[รวมค่าเสื่อม]]</f>
        <v>3090.4590374010545</v>
      </c>
      <c r="AU2886" s="1" t="e">
        <f t="shared" si="136"/>
        <v>#N/A</v>
      </c>
      <c r="AV2886" s="1" t="e" cm="1">
        <f t="array" ref="AV2886">IF(AC2886&lt;4, "เก็บ", IF(OR(AT2886 &lt; PERCENTILE(IF($AC$2:$AC$5092=AC2886, $AT$2:$AT$5092), 0.25) - 1.5 * (PERCENTILE(IF($AC$2:$AC$5092=AC2886, $AT$2:$AT$5092), 0.75) - PERCENTILE(IF($AC$2:$AC$5092=AC2886, $AT$2:$AT$5092), 0.25)), AT2886 &gt; PERCENTILE(IF($AC$2:$AC$5092=AC2886, $AT$2:$AT$5092), 0.75) + 1.5 * (PERCENTILE(IF($AC$2:$AC$5092=AC2886, $AT$2:$AT$5092), 0.75) - PERCENTILE(IF($AC$2:$AC$5092=AC2886, $AT$2:$AT$5092), 0.25))), "ตัด", "เก็บ"))</f>
        <v>#N/A</v>
      </c>
      <c r="AW2886" s="1" t="e">
        <f t="shared" si="137"/>
        <v>#DIV/0!</v>
      </c>
      <c r="AX2886" s="1">
        <v>2411.9362516169685</v>
      </c>
      <c r="AY2886" s="1">
        <v>1707.3367808661926</v>
      </c>
    </row>
    <row r="2887" spans="1:51" x14ac:dyDescent="0.2">
      <c r="A2887" s="3">
        <v>45842</v>
      </c>
      <c r="B2887">
        <v>45842</v>
      </c>
      <c r="C2887" t="s">
        <v>9183</v>
      </c>
      <c r="D2887" t="s">
        <v>66</v>
      </c>
      <c r="E2887" t="s">
        <v>124</v>
      </c>
      <c r="F2887" t="s">
        <v>1371</v>
      </c>
      <c r="G2887" s="1">
        <v>0</v>
      </c>
      <c r="H2887" s="1">
        <v>0</v>
      </c>
      <c r="I2887" s="1">
        <v>500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500</v>
      </c>
      <c r="P2887" t="s">
        <v>9184</v>
      </c>
      <c r="Q2887" s="2">
        <v>244169</v>
      </c>
      <c r="R2887" t="s">
        <v>70</v>
      </c>
      <c r="S2887">
        <v>0</v>
      </c>
      <c r="T2887" t="s">
        <v>71</v>
      </c>
      <c r="U2887" t="s">
        <v>161</v>
      </c>
      <c r="V2887" s="1">
        <v>0</v>
      </c>
      <c r="W2887" s="1">
        <v>0</v>
      </c>
      <c r="X2887" s="1">
        <v>0</v>
      </c>
      <c r="AA2887" t="s">
        <v>58</v>
      </c>
      <c r="AB2887" s="1">
        <v>0</v>
      </c>
      <c r="AC2887" s="4">
        <f>IF(ISNUMBER(MATCH(AD2887, $AD$2:AD2886, 0)), INDEX($AC$2:AC2886, MATCH(AD2887, $AD$2:AD2886, 0)), MAX($AC$2:AC2886)+1)</f>
        <v>9</v>
      </c>
      <c r="AD2887" t="str">
        <f t="shared" si="135"/>
        <v>เชียงใหม่-พุทธมณฑลสาย 2</v>
      </c>
      <c r="AE2887" t="s">
        <v>73</v>
      </c>
      <c r="AF2887" s="1">
        <v>0</v>
      </c>
      <c r="AG2887" s="1">
        <v>0</v>
      </c>
      <c r="AH2887" s="1">
        <v>0</v>
      </c>
      <c r="AI2887" t="s">
        <v>9185</v>
      </c>
      <c r="AJ2887" s="1">
        <v>1</v>
      </c>
      <c r="AK2887" s="1">
        <v>720</v>
      </c>
      <c r="AL2887" s="1">
        <v>720</v>
      </c>
      <c r="AM2887" s="1">
        <v>1</v>
      </c>
      <c r="AN2887" s="1">
        <v>0</v>
      </c>
      <c r="AO2887" s="1">
        <v>0</v>
      </c>
      <c r="AP2887" s="1">
        <v>0</v>
      </c>
      <c r="AQ2887" s="1">
        <v>0</v>
      </c>
      <c r="AR2887" s="1">
        <v>500</v>
      </c>
      <c r="AS2887" s="1">
        <v>1046.6374124481715</v>
      </c>
      <c r="AT2887" s="1">
        <f>Table1[[#This Row],[รวมต้นทุนค่าเดินทาง]]+Table1[[#This Row],[รวมต้นทุนค่าซ่อม]]+Table1[[#This Row],[รวมค่าเสื่อม]]</f>
        <v>5095.3337314665769</v>
      </c>
      <c r="AU2887" s="1">
        <f t="shared" si="136"/>
        <v>4623.2312262414152</v>
      </c>
      <c r="AV2887" s="1" t="str" cm="1">
        <f t="array" ref="AV2887">IF(AC2887&lt;4, "เก็บ", IF(OR(AT2887 &lt; PERCENTILE(IF($AC$2:$AC$5092=AC2887, $AT$2:$AT$5092), 0.25) - 1.5 * (PERCENTILE(IF($AC$2:$AC$5092=AC2887, $AT$2:$AT$5092), 0.75) - PERCENTILE(IF($AC$2:$AC$5092=AC2887, $AT$2:$AT$5092), 0.25)), AT2887 &gt; PERCENTILE(IF($AC$2:$AC$5092=AC2887, $AT$2:$AT$5092), 0.75) + 1.5 * (PERCENTILE(IF($AC$2:$AC$5092=AC2887, $AT$2:$AT$5092), 0.75) - PERCENTILE(IF($AC$2:$AC$5092=AC2887, $AT$2:$AT$5092), 0.25))), "ตัด", "เก็บ"))</f>
        <v>เก็บ</v>
      </c>
      <c r="AW2887" s="1">
        <f t="shared" si="137"/>
        <v>4005.4952465164292</v>
      </c>
      <c r="AX2887" s="1">
        <v>2577.9546108768855</v>
      </c>
      <c r="AY2887" s="1">
        <v>3548.6963190184051</v>
      </c>
    </row>
    <row r="2888" spans="1:51" x14ac:dyDescent="0.2">
      <c r="A2888" s="3">
        <v>45842</v>
      </c>
      <c r="B2888">
        <v>45842</v>
      </c>
      <c r="C2888" t="s">
        <v>9186</v>
      </c>
      <c r="D2888" t="s">
        <v>51</v>
      </c>
      <c r="E2888" t="s">
        <v>61</v>
      </c>
      <c r="F2888" t="s">
        <v>5184</v>
      </c>
      <c r="G2888" s="1">
        <v>4200</v>
      </c>
      <c r="H2888" s="1">
        <v>2893</v>
      </c>
      <c r="I2888" s="1">
        <v>1900</v>
      </c>
      <c r="J2888" s="1">
        <v>0</v>
      </c>
      <c r="K2888" s="1">
        <v>0</v>
      </c>
      <c r="L2888" s="1">
        <v>0</v>
      </c>
      <c r="M2888" s="1">
        <v>0</v>
      </c>
      <c r="N2888" s="1">
        <v>0</v>
      </c>
      <c r="O2888" s="1">
        <v>6100</v>
      </c>
      <c r="P2888" t="s">
        <v>9187</v>
      </c>
      <c r="Q2888" s="2">
        <v>244169</v>
      </c>
      <c r="R2888" t="s">
        <v>55</v>
      </c>
      <c r="S2888">
        <v>0</v>
      </c>
      <c r="T2888" t="s">
        <v>56</v>
      </c>
      <c r="U2888" t="s">
        <v>57</v>
      </c>
      <c r="V2888" s="1">
        <v>2500</v>
      </c>
      <c r="W2888" s="1">
        <v>0</v>
      </c>
      <c r="X2888" s="1">
        <v>0</v>
      </c>
      <c r="AA2888" t="s">
        <v>58</v>
      </c>
      <c r="AB2888" s="1">
        <v>0</v>
      </c>
      <c r="AC2888" s="4">
        <f>IF(ISNUMBER(MATCH(AD2888, $AD$2:AD2887, 0)), INDEX($AC$2:AC2887, MATCH(AD2888, $AD$2:AD2887, 0)), MAX($AC$2:AC2887)+1)</f>
        <v>1</v>
      </c>
      <c r="AD2888" t="str">
        <f t="shared" ref="AD2888:AD2951" si="138">T2888&amp;"-"&amp;U2888</f>
        <v>ท่าลี่-กองลอย</v>
      </c>
      <c r="AE2888" t="s">
        <v>55</v>
      </c>
      <c r="AF2888" s="1">
        <v>0</v>
      </c>
      <c r="AG2888" s="1">
        <v>0</v>
      </c>
      <c r="AH2888" s="1">
        <v>0</v>
      </c>
      <c r="AI2888" t="s">
        <v>9188</v>
      </c>
      <c r="AJ2888" s="1">
        <v>1</v>
      </c>
      <c r="AK2888" s="1">
        <v>0</v>
      </c>
      <c r="AL2888" s="1">
        <v>0</v>
      </c>
      <c r="AM2888" s="1">
        <v>0</v>
      </c>
      <c r="AN2888" s="1">
        <v>0</v>
      </c>
      <c r="AO2888" s="1">
        <v>0</v>
      </c>
      <c r="AP2888" s="1">
        <v>0</v>
      </c>
      <c r="AQ2888" s="1">
        <v>0</v>
      </c>
      <c r="AR2888" s="1">
        <v>11493</v>
      </c>
      <c r="AS2888" s="1">
        <v>18.342857142857145</v>
      </c>
      <c r="AT2888" s="1">
        <f>Table1[[#This Row],[รวมต้นทุนค่าเดินทาง]]+Table1[[#This Row],[รวมต้นทุนค่าซ่อม]]+Table1[[#This Row],[รวมค่าเสื่อม]]</f>
        <v>13373.925638599811</v>
      </c>
      <c r="AU2888" s="1">
        <f t="shared" si="136"/>
        <v>13953.293816562818</v>
      </c>
      <c r="AV2888" s="1" t="str" cm="1">
        <f t="array" ref="AV2888">IF(AC2888&lt;4, "เก็บ", IF(OR(AT2888 &lt; PERCENTILE(IF($AC$2:$AC$5092=AC2888, $AT$2:$AT$5092), 0.25) - 1.5 * (PERCENTILE(IF($AC$2:$AC$5092=AC2888, $AT$2:$AT$5092), 0.75) - PERCENTILE(IF($AC$2:$AC$5092=AC2888, $AT$2:$AT$5092), 0.25)), AT2888 &gt; PERCENTILE(IF($AC$2:$AC$5092=AC2888, $AT$2:$AT$5092), 0.75) + 1.5 * (PERCENTILE(IF($AC$2:$AC$5092=AC2888, $AT$2:$AT$5092), 0.75) - PERCENTILE(IF($AC$2:$AC$5092=AC2888, $AT$2:$AT$5092), 0.25))), "ตัด", "เก็บ"))</f>
        <v>เก็บ</v>
      </c>
      <c r="AW2888" s="1">
        <f t="shared" si="137"/>
        <v>13953.293816562818</v>
      </c>
      <c r="AX2888" s="1">
        <v>14426.372718098486</v>
      </c>
      <c r="AY2888" s="1">
        <v>1862.5827814569536</v>
      </c>
    </row>
    <row r="2889" spans="1:51" x14ac:dyDescent="0.2">
      <c r="A2889" s="3">
        <v>45842</v>
      </c>
      <c r="B2889">
        <v>45842</v>
      </c>
      <c r="C2889" t="s">
        <v>9189</v>
      </c>
      <c r="D2889" t="s">
        <v>66</v>
      </c>
      <c r="E2889" t="s">
        <v>84</v>
      </c>
      <c r="F2889" t="s">
        <v>610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t="s">
        <v>9190</v>
      </c>
      <c r="Q2889" s="2">
        <v>244169</v>
      </c>
      <c r="R2889" t="s">
        <v>55</v>
      </c>
      <c r="S2889">
        <v>0</v>
      </c>
      <c r="T2889" t="s">
        <v>88</v>
      </c>
      <c r="U2889" t="s">
        <v>71</v>
      </c>
      <c r="V2889" s="1">
        <v>0</v>
      </c>
      <c r="W2889" s="1">
        <v>1299</v>
      </c>
      <c r="X2889" s="1">
        <v>0</v>
      </c>
      <c r="Y2889" t="s">
        <v>71</v>
      </c>
      <c r="Z2889" t="s">
        <v>88</v>
      </c>
      <c r="AA2889" t="s">
        <v>9191</v>
      </c>
      <c r="AB2889" s="1">
        <v>0</v>
      </c>
      <c r="AC2889" s="4">
        <f>IF(ISNUMBER(MATCH(AD2889, $AD$2:AD2888, 0)), INDEX($AC$2:AC2888, MATCH(AD2889, $AD$2:AD2888, 0)), MAX($AC$2:AC2888)+1)</f>
        <v>13</v>
      </c>
      <c r="AD2889" t="str">
        <f t="shared" si="138"/>
        <v>แพร่-เชียงใหม่</v>
      </c>
      <c r="AE2889" t="s">
        <v>55</v>
      </c>
      <c r="AF2889" s="1">
        <v>0</v>
      </c>
      <c r="AG2889" s="1">
        <v>0</v>
      </c>
      <c r="AH2889" s="1">
        <v>0</v>
      </c>
      <c r="AI2889" t="s">
        <v>9192</v>
      </c>
      <c r="AJ2889" s="1">
        <v>1</v>
      </c>
      <c r="AK2889" s="1">
        <v>0</v>
      </c>
      <c r="AL2889" s="1">
        <v>0</v>
      </c>
      <c r="AM2889" s="1">
        <v>0</v>
      </c>
      <c r="AN2889" s="1">
        <v>0</v>
      </c>
      <c r="AO2889" s="1">
        <v>0</v>
      </c>
      <c r="AP2889" s="1">
        <v>0</v>
      </c>
      <c r="AQ2889" s="1">
        <v>0</v>
      </c>
      <c r="AR2889" s="1">
        <v>1299</v>
      </c>
      <c r="AS2889" s="1">
        <v>2647.9018589743587</v>
      </c>
      <c r="AT2889" s="1">
        <f>Table1[[#This Row],[รวมต้นทุนค่าเดินทาง]]+Table1[[#This Row],[รวมต้นทุนค่าซ่อม]]+Table1[[#This Row],[รวมค่าเสื่อม]]</f>
        <v>5440.2646908327661</v>
      </c>
      <c r="AU2889" s="1">
        <f t="shared" si="136"/>
        <v>4592.0787429767815</v>
      </c>
      <c r="AV2889" s="1" t="str" cm="1">
        <f t="array" ref="AV2889">IF(AC2889&lt;4, "เก็บ", IF(OR(AT2889 &lt; PERCENTILE(IF($AC$2:$AC$5092=AC2889, $AT$2:$AT$5092), 0.25) - 1.5 * (PERCENTILE(IF($AC$2:$AC$5092=AC2889, $AT$2:$AT$5092), 0.75) - PERCENTILE(IF($AC$2:$AC$5092=AC2889, $AT$2:$AT$5092), 0.25)), AT2889 &gt; PERCENTILE(IF($AC$2:$AC$5092=AC2889, $AT$2:$AT$5092), 0.75) + 1.5 * (PERCENTILE(IF($AC$2:$AC$5092=AC2889, $AT$2:$AT$5092), 0.75) - PERCENTILE(IF($AC$2:$AC$5092=AC2889, $AT$2:$AT$5092), 0.25))), "ตัด", "เก็บ"))</f>
        <v>เก็บ</v>
      </c>
      <c r="AW2889" s="1">
        <f t="shared" si="137"/>
        <v>4279.7356386749952</v>
      </c>
      <c r="AX2889" s="1">
        <v>3355.5397680040655</v>
      </c>
      <c r="AY2889" s="1">
        <v>1493.3628318584072</v>
      </c>
    </row>
    <row r="2890" spans="1:51" x14ac:dyDescent="0.2">
      <c r="A2890" s="3">
        <v>45842</v>
      </c>
      <c r="B2890">
        <v>45842</v>
      </c>
      <c r="C2890" t="s">
        <v>9193</v>
      </c>
      <c r="D2890" t="s">
        <v>66</v>
      </c>
      <c r="E2890" t="s">
        <v>124</v>
      </c>
      <c r="F2890" t="s">
        <v>125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  <c r="L2890" s="1">
        <v>0</v>
      </c>
      <c r="M2890" s="1">
        <v>0</v>
      </c>
      <c r="N2890" s="1">
        <v>0</v>
      </c>
      <c r="O2890" s="1">
        <v>584</v>
      </c>
      <c r="P2890" t="s">
        <v>9194</v>
      </c>
      <c r="Q2890" s="2">
        <v>244169</v>
      </c>
      <c r="R2890" t="s">
        <v>55</v>
      </c>
      <c r="S2890">
        <v>0</v>
      </c>
      <c r="T2890" t="s">
        <v>88</v>
      </c>
      <c r="U2890" t="s">
        <v>71</v>
      </c>
      <c r="V2890" s="1">
        <v>0</v>
      </c>
      <c r="W2890" s="1">
        <v>0</v>
      </c>
      <c r="X2890" s="1">
        <v>584</v>
      </c>
      <c r="Y2890" t="s">
        <v>88</v>
      </c>
      <c r="Z2890" t="s">
        <v>71</v>
      </c>
      <c r="AA2890" t="s">
        <v>9195</v>
      </c>
      <c r="AB2890" s="1">
        <v>0</v>
      </c>
      <c r="AC2890" s="4">
        <f>IF(ISNUMBER(MATCH(AD2890, $AD$2:AD2889, 0)), INDEX($AC$2:AC2889, MATCH(AD2890, $AD$2:AD2889, 0)), MAX($AC$2:AC2889)+1)</f>
        <v>13</v>
      </c>
      <c r="AD2890" t="str">
        <f t="shared" si="138"/>
        <v>แพร่-เชียงใหม่</v>
      </c>
      <c r="AE2890" t="s">
        <v>55</v>
      </c>
      <c r="AF2890" s="1">
        <v>0</v>
      </c>
      <c r="AG2890" s="1">
        <v>0</v>
      </c>
      <c r="AH2890" s="1">
        <v>0</v>
      </c>
      <c r="AI2890" t="s">
        <v>9196</v>
      </c>
      <c r="AJ2890" s="1">
        <v>1</v>
      </c>
      <c r="AK2890" s="1">
        <v>0</v>
      </c>
      <c r="AL2890" s="1">
        <v>0</v>
      </c>
      <c r="AM2890" s="1">
        <v>0</v>
      </c>
      <c r="AN2890" s="1">
        <v>0</v>
      </c>
      <c r="AO2890" s="1">
        <v>0</v>
      </c>
      <c r="AP2890" s="1">
        <v>0</v>
      </c>
      <c r="AQ2890" s="1">
        <v>0</v>
      </c>
      <c r="AR2890" s="1">
        <v>584</v>
      </c>
      <c r="AS2890" s="1">
        <v>3827.9173611111114</v>
      </c>
      <c r="AT2890" s="1">
        <f>Table1[[#This Row],[รวมต้นทุนค่าเดินทาง]]+Table1[[#This Row],[รวมต้นทุนค่าซ่อม]]+Table1[[#This Row],[รวมค่าเสื่อม]]</f>
        <v>5319.1754256272397</v>
      </c>
      <c r="AU2890" s="1">
        <f t="shared" si="136"/>
        <v>4592.0787429767815</v>
      </c>
      <c r="AV2890" s="1" t="str" cm="1">
        <f t="array" ref="AV2890">IF(AC2890&lt;4, "เก็บ", IF(OR(AT2890 &lt; PERCENTILE(IF($AC$2:$AC$5092=AC2890, $AT$2:$AT$5092), 0.25) - 1.5 * (PERCENTILE(IF($AC$2:$AC$5092=AC2890, $AT$2:$AT$5092), 0.75) - PERCENTILE(IF($AC$2:$AC$5092=AC2890, $AT$2:$AT$5092), 0.25)), AT2890 &gt; PERCENTILE(IF($AC$2:$AC$5092=AC2890, $AT$2:$AT$5092), 0.75) + 1.5 * (PERCENTILE(IF($AC$2:$AC$5092=AC2890, $AT$2:$AT$5092), 0.75) - PERCENTILE(IF($AC$2:$AC$5092=AC2890, $AT$2:$AT$5092), 0.25))), "ตัด", "เก็บ"))</f>
        <v>เก็บ</v>
      </c>
      <c r="AW2890" s="1">
        <f t="shared" si="137"/>
        <v>4279.7356386749952</v>
      </c>
      <c r="AX2890" s="1">
        <v>3355.5397680040655</v>
      </c>
      <c r="AY2890" s="1">
        <v>907.25806451612902</v>
      </c>
    </row>
    <row r="2891" spans="1:51" x14ac:dyDescent="0.2">
      <c r="A2891" s="3">
        <v>45842</v>
      </c>
      <c r="B2891">
        <v>45842</v>
      </c>
      <c r="C2891" t="s">
        <v>9197</v>
      </c>
      <c r="D2891" t="s">
        <v>66</v>
      </c>
      <c r="E2891" t="s">
        <v>67</v>
      </c>
      <c r="F2891" t="s">
        <v>529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>
        <v>292</v>
      </c>
      <c r="P2891" t="s">
        <v>9198</v>
      </c>
      <c r="Q2891" s="2">
        <v>244169</v>
      </c>
      <c r="R2891" t="s">
        <v>55</v>
      </c>
      <c r="S2891">
        <v>0</v>
      </c>
      <c r="T2891" t="s">
        <v>88</v>
      </c>
      <c r="U2891" t="s">
        <v>254</v>
      </c>
      <c r="V2891" s="1">
        <v>0</v>
      </c>
      <c r="W2891" s="1">
        <v>0</v>
      </c>
      <c r="X2891" s="1">
        <v>292</v>
      </c>
      <c r="Y2891" t="s">
        <v>88</v>
      </c>
      <c r="Z2891" t="s">
        <v>254</v>
      </c>
      <c r="AA2891" t="s">
        <v>9199</v>
      </c>
      <c r="AB2891" s="1">
        <v>0</v>
      </c>
      <c r="AC2891" s="4">
        <f>IF(ISNUMBER(MATCH(AD2891, $AD$2:AD2890, 0)), INDEX($AC$2:AC2890, MATCH(AD2891, $AD$2:AD2890, 0)), MAX($AC$2:AC2890)+1)</f>
        <v>39</v>
      </c>
      <c r="AD2891" t="str">
        <f t="shared" si="138"/>
        <v>แพร่-ลำปาง</v>
      </c>
      <c r="AE2891" t="s">
        <v>55</v>
      </c>
      <c r="AF2891" s="1">
        <v>0</v>
      </c>
      <c r="AG2891" s="1">
        <v>0</v>
      </c>
      <c r="AH2891" s="1">
        <v>0</v>
      </c>
      <c r="AI2891" t="s">
        <v>9200</v>
      </c>
      <c r="AJ2891" s="1">
        <v>1</v>
      </c>
      <c r="AK2891" s="1">
        <v>0</v>
      </c>
      <c r="AL2891" s="1">
        <v>0</v>
      </c>
      <c r="AM2891" s="1">
        <v>0</v>
      </c>
      <c r="AN2891" s="1">
        <v>0</v>
      </c>
      <c r="AO2891" s="1">
        <v>0</v>
      </c>
      <c r="AP2891" s="1">
        <v>0</v>
      </c>
      <c r="AQ2891" s="1">
        <v>0</v>
      </c>
      <c r="AR2891" s="1">
        <v>292</v>
      </c>
      <c r="AS2891" s="1">
        <v>364.84394841269835</v>
      </c>
      <c r="AT2891" s="1">
        <f>Table1[[#This Row],[รวมต้นทุนค่าเดินทาง]]+Table1[[#This Row],[รวมต้นทุนค่าซ่อม]]+Table1[[#This Row],[รวมค่าเสื่อม]]</f>
        <v>1759.7851248832867</v>
      </c>
      <c r="AU2891" s="1">
        <f t="shared" si="136"/>
        <v>3696.7320206742324</v>
      </c>
      <c r="AV2891" s="1" t="str" cm="1">
        <f t="array" ref="AV2891">IF(AC2891&lt;4, "เก็บ", IF(OR(AT2891 &lt; PERCENTILE(IF($AC$2:$AC$5092=AC2891, $AT$2:$AT$5092), 0.25) - 1.5 * (PERCENTILE(IF($AC$2:$AC$5092=AC2891, $AT$2:$AT$5092), 0.75) - PERCENTILE(IF($AC$2:$AC$5092=AC2891, $AT$2:$AT$5092), 0.25)), AT2891 &gt; PERCENTILE(IF($AC$2:$AC$5092=AC2891, $AT$2:$AT$5092), 0.75) + 1.5 * (PERCENTILE(IF($AC$2:$AC$5092=AC2891, $AT$2:$AT$5092), 0.75) - PERCENTILE(IF($AC$2:$AC$5092=AC2891, $AT$2:$AT$5092), 0.25))), "ตัด", "เก็บ"))</f>
        <v>เก็บ</v>
      </c>
      <c r="AW2891" s="1">
        <f t="shared" si="137"/>
        <v>3303.6954086440583</v>
      </c>
      <c r="AX2891" s="1">
        <v>2449.0585033856746</v>
      </c>
      <c r="AY2891" s="1">
        <v>1102.9411764705883</v>
      </c>
    </row>
    <row r="2892" spans="1:51" x14ac:dyDescent="0.2">
      <c r="A2892" s="3">
        <v>45842</v>
      </c>
      <c r="B2892">
        <v>45842</v>
      </c>
      <c r="C2892" t="s">
        <v>9201</v>
      </c>
      <c r="D2892" t="s">
        <v>66</v>
      </c>
      <c r="E2892" t="s">
        <v>148</v>
      </c>
      <c r="F2892" t="s">
        <v>1080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  <c r="O2892" s="1">
        <v>747</v>
      </c>
      <c r="P2892" t="s">
        <v>9202</v>
      </c>
      <c r="Q2892" s="2">
        <v>244169</v>
      </c>
      <c r="R2892" t="s">
        <v>55</v>
      </c>
      <c r="S2892">
        <v>0</v>
      </c>
      <c r="T2892" t="s">
        <v>88</v>
      </c>
      <c r="U2892" t="s">
        <v>254</v>
      </c>
      <c r="V2892" s="1">
        <v>0</v>
      </c>
      <c r="W2892" s="1">
        <v>617</v>
      </c>
      <c r="X2892" s="1">
        <v>747</v>
      </c>
      <c r="Y2892" t="s">
        <v>88</v>
      </c>
      <c r="Z2892" t="s">
        <v>254</v>
      </c>
      <c r="AA2892" t="s">
        <v>9203</v>
      </c>
      <c r="AB2892" s="1">
        <v>0</v>
      </c>
      <c r="AC2892" s="4">
        <f>IF(ISNUMBER(MATCH(AD2892, $AD$2:AD2891, 0)), INDEX($AC$2:AC2891, MATCH(AD2892, $AD$2:AD2891, 0)), MAX($AC$2:AC2891)+1)</f>
        <v>39</v>
      </c>
      <c r="AD2892" t="str">
        <f t="shared" si="138"/>
        <v>แพร่-ลำปาง</v>
      </c>
      <c r="AE2892" t="s">
        <v>55</v>
      </c>
      <c r="AF2892" s="1">
        <v>0</v>
      </c>
      <c r="AG2892" s="1">
        <v>0</v>
      </c>
      <c r="AH2892" s="1">
        <v>0</v>
      </c>
      <c r="AI2892" t="s">
        <v>9204</v>
      </c>
      <c r="AJ2892" s="1">
        <v>1</v>
      </c>
      <c r="AK2892" s="1">
        <v>0</v>
      </c>
      <c r="AL2892" s="1">
        <v>0</v>
      </c>
      <c r="AM2892" s="1">
        <v>0</v>
      </c>
      <c r="AN2892" s="1">
        <v>0</v>
      </c>
      <c r="AO2892" s="1">
        <v>0</v>
      </c>
      <c r="AP2892" s="1">
        <v>0</v>
      </c>
      <c r="AQ2892" s="1">
        <v>0</v>
      </c>
      <c r="AR2892" s="1">
        <v>1364</v>
      </c>
      <c r="AS2892" s="1">
        <v>1256.493645384515</v>
      </c>
      <c r="AT2892" s="1">
        <f>Table1[[#This Row],[รวมต้นทุนค่าเดินทาง]]+Table1[[#This Row],[รวมต้นทุนค่าซ่อม]]+Table1[[#This Row],[รวมค่าเสื่อม]]</f>
        <v>3795.192440565238</v>
      </c>
      <c r="AU2892" s="1">
        <f t="shared" si="136"/>
        <v>3696.7320206742324</v>
      </c>
      <c r="AV2892" s="1" t="str" cm="1">
        <f t="array" ref="AV2892">IF(AC2892&lt;4, "เก็บ", IF(OR(AT2892 &lt; PERCENTILE(IF($AC$2:$AC$5092=AC2892, $AT$2:$AT$5092), 0.25) - 1.5 * (PERCENTILE(IF($AC$2:$AC$5092=AC2892, $AT$2:$AT$5092), 0.75) - PERCENTILE(IF($AC$2:$AC$5092=AC2892, $AT$2:$AT$5092), 0.25)), AT2892 &gt; PERCENTILE(IF($AC$2:$AC$5092=AC2892, $AT$2:$AT$5092), 0.75) + 1.5 * (PERCENTILE(IF($AC$2:$AC$5092=AC2892, $AT$2:$AT$5092), 0.75) - PERCENTILE(IF($AC$2:$AC$5092=AC2892, $AT$2:$AT$5092), 0.25))), "ตัด", "เก็บ"))</f>
        <v>เก็บ</v>
      </c>
      <c r="AW2892" s="1">
        <f t="shared" si="137"/>
        <v>3303.6954086440583</v>
      </c>
      <c r="AX2892" s="1">
        <v>2449.0585033856746</v>
      </c>
      <c r="AY2892" s="1">
        <v>1174.698795180723</v>
      </c>
    </row>
    <row r="2893" spans="1:51" x14ac:dyDescent="0.2">
      <c r="A2893" s="3">
        <v>45842</v>
      </c>
      <c r="B2893">
        <v>45842</v>
      </c>
      <c r="C2893" t="s">
        <v>9205</v>
      </c>
      <c r="D2893" t="s">
        <v>66</v>
      </c>
      <c r="E2893" t="s">
        <v>124</v>
      </c>
      <c r="F2893" t="s">
        <v>224</v>
      </c>
      <c r="G2893" s="1">
        <v>0</v>
      </c>
      <c r="H2893" s="1">
        <v>779</v>
      </c>
      <c r="I2893" s="1">
        <v>400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  <c r="O2893" s="1">
        <v>400</v>
      </c>
      <c r="P2893" t="s">
        <v>9206</v>
      </c>
      <c r="Q2893" s="2">
        <v>244169</v>
      </c>
      <c r="R2893" t="s">
        <v>70</v>
      </c>
      <c r="S2893">
        <v>0</v>
      </c>
      <c r="T2893" t="s">
        <v>88</v>
      </c>
      <c r="U2893" t="s">
        <v>93</v>
      </c>
      <c r="V2893" s="1">
        <v>0</v>
      </c>
      <c r="W2893" s="1">
        <v>0</v>
      </c>
      <c r="X2893" s="1">
        <v>0</v>
      </c>
      <c r="AA2893" t="s">
        <v>58</v>
      </c>
      <c r="AB2893" s="1">
        <v>0</v>
      </c>
      <c r="AC2893" s="4">
        <f>IF(ISNUMBER(MATCH(AD2893, $AD$2:AD2892, 0)), INDEX($AC$2:AC2892, MATCH(AD2893, $AD$2:AD2892, 0)), MAX($AC$2:AC2892)+1)</f>
        <v>51</v>
      </c>
      <c r="AD2893" t="str">
        <f t="shared" si="138"/>
        <v>แพร่-ตลาดไท</v>
      </c>
      <c r="AE2893" t="s">
        <v>73</v>
      </c>
      <c r="AF2893" s="1">
        <v>0</v>
      </c>
      <c r="AG2893" s="1">
        <v>0</v>
      </c>
      <c r="AH2893" s="1">
        <v>0</v>
      </c>
      <c r="AI2893" t="s">
        <v>9207</v>
      </c>
      <c r="AJ2893" s="1">
        <v>1</v>
      </c>
      <c r="AK2893" s="1">
        <v>572</v>
      </c>
      <c r="AL2893" s="1">
        <v>572</v>
      </c>
      <c r="AM2893" s="1">
        <v>1</v>
      </c>
      <c r="AN2893" s="1">
        <v>0</v>
      </c>
      <c r="AO2893" s="1">
        <v>0</v>
      </c>
      <c r="AP2893" s="1">
        <v>0</v>
      </c>
      <c r="AQ2893" s="1">
        <v>0</v>
      </c>
      <c r="AR2893" s="1">
        <v>1179</v>
      </c>
      <c r="AS2893" s="1">
        <v>1904.812884437182</v>
      </c>
      <c r="AT2893" s="1">
        <f>Table1[[#This Row],[รวมต้นทุนค่าเดินทาง]]+Table1[[#This Row],[รวมต้นทุนค่าซ่อม]]+Table1[[#This Row],[รวมค่าเสื่อม]]</f>
        <v>5107.7079616919436</v>
      </c>
      <c r="AU2893" s="1">
        <f t="shared" si="136"/>
        <v>4737.6107634746759</v>
      </c>
      <c r="AV2893" s="1" t="str" cm="1">
        <f t="array" ref="AV2893">IF(AC2893&lt;4, "เก็บ", IF(OR(AT2893 &lt; PERCENTILE(IF($AC$2:$AC$5092=AC2893, $AT$2:$AT$5092), 0.25) - 1.5 * (PERCENTILE(IF($AC$2:$AC$5092=AC2893, $AT$2:$AT$5092), 0.75) - PERCENTILE(IF($AC$2:$AC$5092=AC2893, $AT$2:$AT$5092), 0.25)), AT2893 &gt; PERCENTILE(IF($AC$2:$AC$5092=AC2893, $AT$2:$AT$5092), 0.75) + 1.5 * (PERCENTILE(IF($AC$2:$AC$5092=AC2893, $AT$2:$AT$5092), 0.75) - PERCENTILE(IF($AC$2:$AC$5092=AC2893, $AT$2:$AT$5092), 0.25))), "ตัด", "เก็บ"))</f>
        <v>เก็บ</v>
      </c>
      <c r="AW2893" s="1">
        <f t="shared" si="137"/>
        <v>4487.1668970521196</v>
      </c>
      <c r="AX2893" s="1">
        <v>3014.4338711558335</v>
      </c>
      <c r="AY2893" s="1">
        <v>2023.895077254761</v>
      </c>
    </row>
    <row r="2894" spans="1:51" x14ac:dyDescent="0.2">
      <c r="A2894" s="3">
        <v>45842</v>
      </c>
      <c r="B2894">
        <v>45842</v>
      </c>
      <c r="C2894" t="s">
        <v>9208</v>
      </c>
      <c r="D2894" t="s">
        <v>66</v>
      </c>
      <c r="E2894" t="s">
        <v>84</v>
      </c>
      <c r="F2894" t="s">
        <v>502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  <c r="O2894" s="1">
        <v>0</v>
      </c>
      <c r="P2894" t="s">
        <v>9209</v>
      </c>
      <c r="Q2894" s="2">
        <v>244170</v>
      </c>
      <c r="R2894" t="s">
        <v>55</v>
      </c>
      <c r="S2894">
        <v>0</v>
      </c>
      <c r="T2894" t="s">
        <v>87</v>
      </c>
      <c r="U2894" t="s">
        <v>71</v>
      </c>
      <c r="V2894" s="1">
        <v>0</v>
      </c>
      <c r="W2894" s="1">
        <v>1201</v>
      </c>
      <c r="X2894" s="1">
        <v>0</v>
      </c>
      <c r="Y2894" t="s">
        <v>87</v>
      </c>
      <c r="Z2894" t="s">
        <v>71</v>
      </c>
      <c r="AA2894" t="s">
        <v>8645</v>
      </c>
      <c r="AB2894" s="1">
        <v>0</v>
      </c>
      <c r="AC2894" s="4">
        <f>IF(ISNUMBER(MATCH(AD2894, $AD$2:AD2893, 0)), INDEX($AC$2:AC2893, MATCH(AD2894, $AD$2:AD2893, 0)), MAX($AC$2:AC2893)+1)</f>
        <v>6</v>
      </c>
      <c r="AD2894" t="str">
        <f t="shared" si="138"/>
        <v>เชียงราย-เชียงใหม่</v>
      </c>
      <c r="AE2894" t="s">
        <v>55</v>
      </c>
      <c r="AF2894" s="1">
        <v>0</v>
      </c>
      <c r="AG2894" s="1">
        <v>0</v>
      </c>
      <c r="AH2894" s="1">
        <v>0</v>
      </c>
      <c r="AI2894" t="s">
        <v>9210</v>
      </c>
      <c r="AJ2894" s="1">
        <v>1</v>
      </c>
      <c r="AK2894" s="1">
        <v>0</v>
      </c>
      <c r="AL2894" s="1">
        <v>0</v>
      </c>
      <c r="AM2894" s="1">
        <v>0</v>
      </c>
      <c r="AN2894" s="1">
        <v>0</v>
      </c>
      <c r="AO2894" s="1">
        <v>0</v>
      </c>
      <c r="AP2894" s="1">
        <v>0</v>
      </c>
      <c r="AQ2894" s="1">
        <v>0</v>
      </c>
      <c r="AR2894" s="1">
        <v>1201</v>
      </c>
      <c r="AS2894" s="1">
        <v>991.58742957309505</v>
      </c>
      <c r="AT2894" s="1">
        <f>Table1[[#This Row],[รวมต้นทุนค่าเดินทาง]]+Table1[[#This Row],[รวมต้นทุนค่าซ่อม]]+Table1[[#This Row],[รวมค่าเสื่อม]]</f>
        <v>4225.719959693577</v>
      </c>
      <c r="AU2894" s="1">
        <f t="shared" si="136"/>
        <v>4428.3346813776061</v>
      </c>
      <c r="AV2894" s="1" t="str" cm="1">
        <f t="array" ref="AV2894">IF(AC2894&lt;4, "เก็บ", IF(OR(AT2894 &lt; PERCENTILE(IF($AC$2:$AC$5092=AC2894, $AT$2:$AT$5092), 0.25) - 1.5 * (PERCENTILE(IF($AC$2:$AC$5092=AC2894, $AT$2:$AT$5092), 0.75) - PERCENTILE(IF($AC$2:$AC$5092=AC2894, $AT$2:$AT$5092), 0.25)), AT2894 &gt; PERCENTILE(IF($AC$2:$AC$5092=AC2894, $AT$2:$AT$5092), 0.75) + 1.5 * (PERCENTILE(IF($AC$2:$AC$5092=AC2894, $AT$2:$AT$5092), 0.75) - PERCENTILE(IF($AC$2:$AC$5092=AC2894, $AT$2:$AT$5092), 0.25))), "ตัด", "เก็บ"))</f>
        <v>เก็บ</v>
      </c>
      <c r="AW2894" s="1">
        <f t="shared" si="137"/>
        <v>3873.7679454274344</v>
      </c>
      <c r="AX2894" s="1">
        <v>2781.4385174989698</v>
      </c>
      <c r="AY2894" s="1">
        <v>2033.132530120482</v>
      </c>
    </row>
    <row r="2895" spans="1:51" x14ac:dyDescent="0.2">
      <c r="A2895" s="3">
        <v>45843</v>
      </c>
      <c r="B2895">
        <v>45843</v>
      </c>
      <c r="C2895" t="s">
        <v>9211</v>
      </c>
      <c r="D2895" t="s">
        <v>51</v>
      </c>
      <c r="E2895" t="s">
        <v>61</v>
      </c>
      <c r="F2895" t="s">
        <v>1616</v>
      </c>
      <c r="G2895" s="1">
        <v>4200</v>
      </c>
      <c r="H2895" s="1">
        <v>2893</v>
      </c>
      <c r="I2895" s="1">
        <v>1900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  <c r="O2895" s="1">
        <v>6100</v>
      </c>
      <c r="P2895" t="s">
        <v>9212</v>
      </c>
      <c r="Q2895" s="2">
        <v>244170</v>
      </c>
      <c r="R2895" t="s">
        <v>55</v>
      </c>
      <c r="S2895">
        <v>0</v>
      </c>
      <c r="T2895" t="s">
        <v>56</v>
      </c>
      <c r="U2895" t="s">
        <v>57</v>
      </c>
      <c r="V2895" s="1">
        <v>2500</v>
      </c>
      <c r="W2895" s="1">
        <v>0</v>
      </c>
      <c r="X2895" s="1">
        <v>0</v>
      </c>
      <c r="AA2895" t="s">
        <v>58</v>
      </c>
      <c r="AB2895" s="1">
        <v>0</v>
      </c>
      <c r="AC2895" s="4">
        <f>IF(ISNUMBER(MATCH(AD2895, $AD$2:AD2894, 0)), INDEX($AC$2:AC2894, MATCH(AD2895, $AD$2:AD2894, 0)), MAX($AC$2:AC2894)+1)</f>
        <v>1</v>
      </c>
      <c r="AD2895" t="str">
        <f t="shared" si="138"/>
        <v>ท่าลี่-กองลอย</v>
      </c>
      <c r="AE2895" t="s">
        <v>55</v>
      </c>
      <c r="AF2895" s="1">
        <v>0</v>
      </c>
      <c r="AG2895" s="1">
        <v>0</v>
      </c>
      <c r="AH2895" s="1">
        <v>0</v>
      </c>
      <c r="AI2895" t="s">
        <v>9213</v>
      </c>
      <c r="AJ2895" s="1">
        <v>1</v>
      </c>
      <c r="AK2895" s="1">
        <v>0</v>
      </c>
      <c r="AL2895" s="1">
        <v>0</v>
      </c>
      <c r="AM2895" s="1">
        <v>0</v>
      </c>
      <c r="AN2895" s="1">
        <v>0</v>
      </c>
      <c r="AO2895" s="1">
        <v>0</v>
      </c>
      <c r="AP2895" s="1">
        <v>0</v>
      </c>
      <c r="AQ2895" s="1">
        <v>0</v>
      </c>
      <c r="AR2895" s="1">
        <v>11493</v>
      </c>
      <c r="AS2895" s="1">
        <v>23.345454545454547</v>
      </c>
      <c r="AT2895" s="1">
        <f>Table1[[#This Row],[รวมต้นทุนค่าเดินทาง]]+Table1[[#This Row],[รวมต้นทุนค่าซ่อม]]+Table1[[#This Row],[รวมค่าเสื่อม]]</f>
        <v>13307.746728430806</v>
      </c>
      <c r="AU2895" s="1">
        <f t="shared" si="136"/>
        <v>13953.293816562818</v>
      </c>
      <c r="AV2895" s="1" t="str" cm="1">
        <f t="array" ref="AV2895">IF(AC2895&lt;4, "เก็บ", IF(OR(AT2895 &lt; PERCENTILE(IF($AC$2:$AC$5092=AC2895, $AT$2:$AT$5092), 0.25) - 1.5 * (PERCENTILE(IF($AC$2:$AC$5092=AC2895, $AT$2:$AT$5092), 0.75) - PERCENTILE(IF($AC$2:$AC$5092=AC2895, $AT$2:$AT$5092), 0.25)), AT2895 &gt; PERCENTILE(IF($AC$2:$AC$5092=AC2895, $AT$2:$AT$5092), 0.75) + 1.5 * (PERCENTILE(IF($AC$2:$AC$5092=AC2895, $AT$2:$AT$5092), 0.75) - PERCENTILE(IF($AC$2:$AC$5092=AC2895, $AT$2:$AT$5092), 0.25))), "ตัด", "เก็บ"))</f>
        <v>เก็บ</v>
      </c>
      <c r="AW2895" s="1">
        <f t="shared" si="137"/>
        <v>13953.293816562818</v>
      </c>
      <c r="AX2895" s="1">
        <v>14426.372718098486</v>
      </c>
      <c r="AY2895" s="1">
        <v>1791.4012738853503</v>
      </c>
    </row>
    <row r="2896" spans="1:51" x14ac:dyDescent="0.2">
      <c r="A2896" s="3">
        <v>45843</v>
      </c>
      <c r="B2896">
        <v>45843</v>
      </c>
      <c r="C2896" t="s">
        <v>9214</v>
      </c>
      <c r="D2896" t="s">
        <v>51</v>
      </c>
      <c r="E2896" t="s">
        <v>61</v>
      </c>
      <c r="F2896" t="s">
        <v>2488</v>
      </c>
      <c r="G2896" s="1">
        <v>2000</v>
      </c>
      <c r="H2896" s="1">
        <v>5273</v>
      </c>
      <c r="I2896" s="1">
        <v>1900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  <c r="O2896" s="1">
        <v>3900</v>
      </c>
      <c r="P2896" t="s">
        <v>9215</v>
      </c>
      <c r="Q2896" s="2">
        <v>244170</v>
      </c>
      <c r="R2896" t="s">
        <v>55</v>
      </c>
      <c r="S2896">
        <v>0</v>
      </c>
      <c r="T2896" t="s">
        <v>56</v>
      </c>
      <c r="U2896" t="s">
        <v>57</v>
      </c>
      <c r="V2896" s="1">
        <v>2500</v>
      </c>
      <c r="W2896" s="1">
        <v>0</v>
      </c>
      <c r="X2896" s="1">
        <v>0</v>
      </c>
      <c r="AA2896" t="s">
        <v>58</v>
      </c>
      <c r="AB2896" s="1">
        <v>0</v>
      </c>
      <c r="AC2896" s="4">
        <f>IF(ISNUMBER(MATCH(AD2896, $AD$2:AD2895, 0)), INDEX($AC$2:AC2895, MATCH(AD2896, $AD$2:AD2895, 0)), MAX($AC$2:AC2895)+1)</f>
        <v>1</v>
      </c>
      <c r="AD2896" t="str">
        <f t="shared" si="138"/>
        <v>ท่าลี่-กองลอย</v>
      </c>
      <c r="AE2896" t="s">
        <v>55</v>
      </c>
      <c r="AF2896" s="1">
        <v>0</v>
      </c>
      <c r="AG2896" s="1">
        <v>0</v>
      </c>
      <c r="AH2896" s="1">
        <v>0</v>
      </c>
      <c r="AI2896" t="s">
        <v>9216</v>
      </c>
      <c r="AJ2896" s="1">
        <v>1</v>
      </c>
      <c r="AK2896" s="1">
        <v>0</v>
      </c>
      <c r="AL2896" s="1">
        <v>0</v>
      </c>
      <c r="AM2896" s="1">
        <v>0</v>
      </c>
      <c r="AN2896" s="1">
        <v>0</v>
      </c>
      <c r="AO2896" s="1">
        <v>0</v>
      </c>
      <c r="AP2896" s="1">
        <v>0</v>
      </c>
      <c r="AQ2896" s="1">
        <v>0</v>
      </c>
      <c r="AR2896" s="1">
        <v>11673</v>
      </c>
      <c r="AS2896" s="1">
        <v>17.12</v>
      </c>
      <c r="AT2896" s="1">
        <f>Table1[[#This Row],[รวมต้นทุนค่าเดินทาง]]+Table1[[#This Row],[รวมต้นทุนค่าซ่อม]]+Table1[[#This Row],[รวมค่าเสื่อม]]</f>
        <v>13297.262857142858</v>
      </c>
      <c r="AU2896" s="1">
        <f t="shared" si="136"/>
        <v>13953.293816562818</v>
      </c>
      <c r="AV2896" s="1" t="str" cm="1">
        <f t="array" ref="AV2896">IF(AC2896&lt;4, "เก็บ", IF(OR(AT2896 &lt; PERCENTILE(IF($AC$2:$AC$5092=AC2896, $AT$2:$AT$5092), 0.25) - 1.5 * (PERCENTILE(IF($AC$2:$AC$5092=AC2896, $AT$2:$AT$5092), 0.75) - PERCENTILE(IF($AC$2:$AC$5092=AC2896, $AT$2:$AT$5092), 0.25)), AT2896 &gt; PERCENTILE(IF($AC$2:$AC$5092=AC2896, $AT$2:$AT$5092), 0.75) + 1.5 * (PERCENTILE(IF($AC$2:$AC$5092=AC2896, $AT$2:$AT$5092), 0.75) - PERCENTILE(IF($AC$2:$AC$5092=AC2896, $AT$2:$AT$5092), 0.25))), "ตัด", "เก็บ"))</f>
        <v>เก็บ</v>
      </c>
      <c r="AW2896" s="1">
        <f t="shared" si="137"/>
        <v>13953.293816562818</v>
      </c>
      <c r="AX2896" s="1">
        <v>14426.372718098486</v>
      </c>
      <c r="AY2896" s="1">
        <v>1607.1428571428571</v>
      </c>
    </row>
    <row r="2897" spans="1:51" x14ac:dyDescent="0.2">
      <c r="A2897" s="3">
        <v>45843</v>
      </c>
      <c r="B2897">
        <v>45843</v>
      </c>
      <c r="C2897" t="s">
        <v>9217</v>
      </c>
      <c r="D2897" t="s">
        <v>51</v>
      </c>
      <c r="E2897" t="s">
        <v>61</v>
      </c>
      <c r="F2897" t="s">
        <v>299</v>
      </c>
      <c r="G2897" s="1">
        <v>2700</v>
      </c>
      <c r="H2897" s="1">
        <v>4393</v>
      </c>
      <c r="I2897" s="1">
        <v>1900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>
        <v>4600</v>
      </c>
      <c r="P2897" t="s">
        <v>9218</v>
      </c>
      <c r="Q2897" s="2">
        <v>244170</v>
      </c>
      <c r="R2897" t="s">
        <v>55</v>
      </c>
      <c r="S2897">
        <v>0</v>
      </c>
      <c r="T2897" t="s">
        <v>56</v>
      </c>
      <c r="U2897" t="s">
        <v>57</v>
      </c>
      <c r="V2897" s="1">
        <v>2500</v>
      </c>
      <c r="W2897" s="1">
        <v>0</v>
      </c>
      <c r="X2897" s="1">
        <v>0</v>
      </c>
      <c r="AA2897" t="s">
        <v>58</v>
      </c>
      <c r="AB2897" s="1">
        <v>0</v>
      </c>
      <c r="AC2897" s="4">
        <f>IF(ISNUMBER(MATCH(AD2897, $AD$2:AD2896, 0)), INDEX($AC$2:AC2896, MATCH(AD2897, $AD$2:AD2896, 0)), MAX($AC$2:AC2896)+1)</f>
        <v>1</v>
      </c>
      <c r="AD2897" t="str">
        <f t="shared" si="138"/>
        <v>ท่าลี่-กองลอย</v>
      </c>
      <c r="AE2897" t="s">
        <v>55</v>
      </c>
      <c r="AF2897" s="1">
        <v>0</v>
      </c>
      <c r="AG2897" s="1">
        <v>0</v>
      </c>
      <c r="AH2897" s="1">
        <v>0</v>
      </c>
      <c r="AI2897" t="s">
        <v>9219</v>
      </c>
      <c r="AJ2897" s="1">
        <v>1</v>
      </c>
      <c r="AK2897" s="1">
        <v>0</v>
      </c>
      <c r="AL2897" s="1">
        <v>0</v>
      </c>
      <c r="AM2897" s="1">
        <v>0</v>
      </c>
      <c r="AN2897" s="1">
        <v>0</v>
      </c>
      <c r="AO2897" s="1">
        <v>0</v>
      </c>
      <c r="AP2897" s="1">
        <v>0</v>
      </c>
      <c r="AQ2897" s="1">
        <v>0</v>
      </c>
      <c r="AR2897" s="1">
        <v>11493</v>
      </c>
      <c r="AS2897" s="1">
        <v>25.467768595041324</v>
      </c>
      <c r="AT2897" s="1">
        <f>Table1[[#This Row],[รวมต้นทุนค่าเดินทาง]]+Table1[[#This Row],[รวมต้นทุนค่าซ่อม]]+Table1[[#This Row],[รวมค่าเสื่อม]]</f>
        <v>13823.7956374475</v>
      </c>
      <c r="AU2897" s="1">
        <f t="shared" si="136"/>
        <v>13953.293816562818</v>
      </c>
      <c r="AV2897" s="1" t="str" cm="1">
        <f t="array" ref="AV2897">IF(AC2897&lt;4, "เก็บ", IF(OR(AT2897 &lt; PERCENTILE(IF($AC$2:$AC$5092=AC2897, $AT$2:$AT$5092), 0.25) - 1.5 * (PERCENTILE(IF($AC$2:$AC$5092=AC2897, $AT$2:$AT$5092), 0.75) - PERCENTILE(IF($AC$2:$AC$5092=AC2897, $AT$2:$AT$5092), 0.25)), AT2897 &gt; PERCENTILE(IF($AC$2:$AC$5092=AC2897, $AT$2:$AT$5092), 0.75) + 1.5 * (PERCENTILE(IF($AC$2:$AC$5092=AC2897, $AT$2:$AT$5092), 0.75) - PERCENTILE(IF($AC$2:$AC$5092=AC2897, $AT$2:$AT$5092), 0.25))), "ตัด", "เก็บ"))</f>
        <v>เก็บ</v>
      </c>
      <c r="AW2897" s="1">
        <f t="shared" si="137"/>
        <v>13953.293816562818</v>
      </c>
      <c r="AX2897" s="1">
        <v>14426.372718098486</v>
      </c>
      <c r="AY2897" s="1">
        <v>2305.3278688524592</v>
      </c>
    </row>
    <row r="2898" spans="1:51" x14ac:dyDescent="0.2">
      <c r="A2898" s="3">
        <v>45843</v>
      </c>
      <c r="B2898">
        <v>45843</v>
      </c>
      <c r="C2898" t="s">
        <v>9220</v>
      </c>
      <c r="D2898" t="s">
        <v>66</v>
      </c>
      <c r="E2898" t="s">
        <v>84</v>
      </c>
      <c r="F2898" t="s">
        <v>1068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1">
        <v>747</v>
      </c>
      <c r="O2898" s="1">
        <v>747</v>
      </c>
      <c r="P2898" t="s">
        <v>9221</v>
      </c>
      <c r="Q2898" s="2">
        <v>244170</v>
      </c>
      <c r="R2898" t="s">
        <v>55</v>
      </c>
      <c r="S2898">
        <v>0</v>
      </c>
      <c r="T2898" t="s">
        <v>87</v>
      </c>
      <c r="U2898" t="s">
        <v>71</v>
      </c>
      <c r="V2898" s="1">
        <v>0</v>
      </c>
      <c r="W2898" s="1">
        <v>649</v>
      </c>
      <c r="X2898" s="1">
        <v>0</v>
      </c>
      <c r="Y2898" t="s">
        <v>108</v>
      </c>
      <c r="Z2898" t="s">
        <v>71</v>
      </c>
      <c r="AA2898" t="s">
        <v>1854</v>
      </c>
      <c r="AB2898" s="1">
        <v>0</v>
      </c>
      <c r="AC2898" s="4">
        <f>IF(ISNUMBER(MATCH(AD2898, $AD$2:AD2897, 0)), INDEX($AC$2:AC2897, MATCH(AD2898, $AD$2:AD2897, 0)), MAX($AC$2:AC2897)+1)</f>
        <v>6</v>
      </c>
      <c r="AD2898" t="str">
        <f t="shared" si="138"/>
        <v>เชียงราย-เชียงใหม่</v>
      </c>
      <c r="AE2898" t="s">
        <v>55</v>
      </c>
      <c r="AF2898" s="1">
        <v>0</v>
      </c>
      <c r="AG2898" s="1">
        <v>0</v>
      </c>
      <c r="AH2898" s="1">
        <v>0</v>
      </c>
      <c r="AI2898" t="s">
        <v>9222</v>
      </c>
      <c r="AJ2898" s="1">
        <v>1</v>
      </c>
      <c r="AK2898" s="1">
        <v>0</v>
      </c>
      <c r="AL2898" s="1">
        <v>0</v>
      </c>
      <c r="AM2898" s="1">
        <v>0</v>
      </c>
      <c r="AN2898" s="1">
        <v>546.47009999999989</v>
      </c>
      <c r="AO2898" s="1">
        <v>0</v>
      </c>
      <c r="AP2898" s="1">
        <v>0</v>
      </c>
      <c r="AQ2898" s="1">
        <v>0</v>
      </c>
      <c r="AR2898" s="1">
        <v>1396</v>
      </c>
      <c r="AS2898" s="1">
        <v>1450.7460890151513</v>
      </c>
      <c r="AT2898" s="1">
        <f>Table1[[#This Row],[รวมต้นทุนค่าเดินทาง]]+Table1[[#This Row],[รวมต้นทุนค่าซ่อม]]+Table1[[#This Row],[รวมค่าเสื่อม]]</f>
        <v>4144.8230120920744</v>
      </c>
      <c r="AU2898" s="1">
        <f t="shared" si="136"/>
        <v>4428.3346813776061</v>
      </c>
      <c r="AV2898" s="1" t="str" cm="1">
        <f t="array" ref="AV2898">IF(AC2898&lt;4, "เก็บ", IF(OR(AT2898 &lt; PERCENTILE(IF($AC$2:$AC$5092=AC2898, $AT$2:$AT$5092), 0.25) - 1.5 * (PERCENTILE(IF($AC$2:$AC$5092=AC2898, $AT$2:$AT$5092), 0.75) - PERCENTILE(IF($AC$2:$AC$5092=AC2898, $AT$2:$AT$5092), 0.25)), AT2898 &gt; PERCENTILE(IF($AC$2:$AC$5092=AC2898, $AT$2:$AT$5092), 0.75) + 1.5 * (PERCENTILE(IF($AC$2:$AC$5092=AC2898, $AT$2:$AT$5092), 0.75) - PERCENTILE(IF($AC$2:$AC$5092=AC2898, $AT$2:$AT$5092), 0.25))), "ตัด", "เก็บ"))</f>
        <v>เก็บ</v>
      </c>
      <c r="AW2898" s="1">
        <f t="shared" si="137"/>
        <v>3873.7679454274344</v>
      </c>
      <c r="AX2898" s="1">
        <v>2781.4385174989698</v>
      </c>
      <c r="AY2898" s="1">
        <v>1298.0769230769231</v>
      </c>
    </row>
    <row r="2899" spans="1:51" x14ac:dyDescent="0.2">
      <c r="A2899" s="3">
        <v>45844</v>
      </c>
      <c r="B2899">
        <v>45844</v>
      </c>
      <c r="C2899" t="s">
        <v>9223</v>
      </c>
      <c r="D2899" t="s">
        <v>51</v>
      </c>
      <c r="E2899" t="s">
        <v>61</v>
      </c>
      <c r="F2899" t="s">
        <v>367</v>
      </c>
      <c r="G2899" s="1">
        <v>4200</v>
      </c>
      <c r="H2899" s="1">
        <v>2893</v>
      </c>
      <c r="I2899" s="1">
        <v>1900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  <c r="O2899" s="1">
        <v>6100</v>
      </c>
      <c r="P2899" t="s">
        <v>9224</v>
      </c>
      <c r="Q2899" s="2">
        <v>244171</v>
      </c>
      <c r="R2899" t="s">
        <v>55</v>
      </c>
      <c r="S2899">
        <v>0</v>
      </c>
      <c r="T2899" t="s">
        <v>56</v>
      </c>
      <c r="U2899" t="s">
        <v>57</v>
      </c>
      <c r="V2899" s="1">
        <v>2500</v>
      </c>
      <c r="W2899" s="1">
        <v>0</v>
      </c>
      <c r="X2899" s="1">
        <v>0</v>
      </c>
      <c r="AA2899" t="s">
        <v>58</v>
      </c>
      <c r="AB2899" s="1">
        <v>0</v>
      </c>
      <c r="AC2899" s="4">
        <f>IF(ISNUMBER(MATCH(AD2899, $AD$2:AD2898, 0)), INDEX($AC$2:AC2898, MATCH(AD2899, $AD$2:AD2898, 0)), MAX($AC$2:AC2898)+1)</f>
        <v>1</v>
      </c>
      <c r="AD2899" t="str">
        <f t="shared" si="138"/>
        <v>ท่าลี่-กองลอย</v>
      </c>
      <c r="AE2899" t="s">
        <v>55</v>
      </c>
      <c r="AF2899" s="1">
        <v>0</v>
      </c>
      <c r="AG2899" s="1">
        <v>0</v>
      </c>
      <c r="AH2899" s="1">
        <v>0</v>
      </c>
      <c r="AI2899" t="s">
        <v>9225</v>
      </c>
      <c r="AJ2899" s="1">
        <v>1</v>
      </c>
      <c r="AK2899" s="1">
        <v>0</v>
      </c>
      <c r="AL2899" s="1">
        <v>0</v>
      </c>
      <c r="AM2899" s="1">
        <v>0</v>
      </c>
      <c r="AN2899" s="1">
        <v>0</v>
      </c>
      <c r="AO2899" s="1">
        <v>0</v>
      </c>
      <c r="AP2899" s="1">
        <v>0</v>
      </c>
      <c r="AQ2899" s="1">
        <v>0</v>
      </c>
      <c r="AR2899" s="1">
        <v>11493</v>
      </c>
      <c r="AS2899" s="1">
        <v>17.12</v>
      </c>
      <c r="AT2899" s="1">
        <f>Table1[[#This Row],[รวมต้นทุนค่าเดินทาง]]+Table1[[#This Row],[รวมต้นทุนค่าซ่อม]]+Table1[[#This Row],[รวมค่าเสื่อม]]</f>
        <v>13135.842543352603</v>
      </c>
      <c r="AU2899" s="1">
        <f t="shared" si="136"/>
        <v>13953.293816562818</v>
      </c>
      <c r="AV2899" s="1" t="str" cm="1">
        <f t="array" ref="AV2899">IF(AC2899&lt;4, "เก็บ", IF(OR(AT2899 &lt; PERCENTILE(IF($AC$2:$AC$5092=AC2899, $AT$2:$AT$5092), 0.25) - 1.5 * (PERCENTILE(IF($AC$2:$AC$5092=AC2899, $AT$2:$AT$5092), 0.75) - PERCENTILE(IF($AC$2:$AC$5092=AC2899, $AT$2:$AT$5092), 0.25)), AT2899 &gt; PERCENTILE(IF($AC$2:$AC$5092=AC2899, $AT$2:$AT$5092), 0.75) + 1.5 * (PERCENTILE(IF($AC$2:$AC$5092=AC2899, $AT$2:$AT$5092), 0.75) - PERCENTILE(IF($AC$2:$AC$5092=AC2899, $AT$2:$AT$5092), 0.25))), "ตัด", "เก็บ"))</f>
        <v>เก็บ</v>
      </c>
      <c r="AW2899" s="1">
        <f t="shared" si="137"/>
        <v>13953.293816562818</v>
      </c>
      <c r="AX2899" s="1">
        <v>14426.372718098486</v>
      </c>
      <c r="AY2899" s="1">
        <v>1625.7225433526012</v>
      </c>
    </row>
    <row r="2900" spans="1:51" x14ac:dyDescent="0.2">
      <c r="A2900" s="3">
        <v>45844</v>
      </c>
      <c r="B2900">
        <v>45844</v>
      </c>
      <c r="C2900" t="s">
        <v>9226</v>
      </c>
      <c r="D2900" t="s">
        <v>51</v>
      </c>
      <c r="E2900" t="s">
        <v>61</v>
      </c>
      <c r="F2900" t="s">
        <v>228</v>
      </c>
      <c r="G2900" s="1">
        <v>2700</v>
      </c>
      <c r="H2900" s="1">
        <v>4393</v>
      </c>
      <c r="I2900" s="1">
        <v>1900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>
        <v>4600</v>
      </c>
      <c r="P2900" t="s">
        <v>9227</v>
      </c>
      <c r="Q2900" s="2">
        <v>244171</v>
      </c>
      <c r="R2900" t="s">
        <v>55</v>
      </c>
      <c r="S2900">
        <v>0</v>
      </c>
      <c r="T2900" t="s">
        <v>56</v>
      </c>
      <c r="U2900" t="s">
        <v>57</v>
      </c>
      <c r="V2900" s="1">
        <v>2500</v>
      </c>
      <c r="W2900" s="1">
        <v>0</v>
      </c>
      <c r="X2900" s="1">
        <v>0</v>
      </c>
      <c r="AA2900" t="s">
        <v>58</v>
      </c>
      <c r="AB2900" s="1">
        <v>0</v>
      </c>
      <c r="AC2900" s="4">
        <f>IF(ISNUMBER(MATCH(AD2900, $AD$2:AD2899, 0)), INDEX($AC$2:AC2899, MATCH(AD2900, $AD$2:AD2899, 0)), MAX($AC$2:AC2899)+1)</f>
        <v>1</v>
      </c>
      <c r="AD2900" t="str">
        <f t="shared" si="138"/>
        <v>ท่าลี่-กองลอย</v>
      </c>
      <c r="AE2900" t="s">
        <v>55</v>
      </c>
      <c r="AF2900" s="1">
        <v>0</v>
      </c>
      <c r="AG2900" s="1">
        <v>0</v>
      </c>
      <c r="AH2900" s="1">
        <v>0</v>
      </c>
      <c r="AI2900" t="s">
        <v>9228</v>
      </c>
      <c r="AJ2900" s="1">
        <v>1</v>
      </c>
      <c r="AK2900" s="1">
        <v>0</v>
      </c>
      <c r="AL2900" s="1">
        <v>0</v>
      </c>
      <c r="AM2900" s="1">
        <v>0</v>
      </c>
      <c r="AN2900" s="1">
        <v>0</v>
      </c>
      <c r="AO2900" s="1">
        <v>0</v>
      </c>
      <c r="AP2900" s="1">
        <v>0</v>
      </c>
      <c r="AQ2900" s="1">
        <v>0</v>
      </c>
      <c r="AR2900" s="1">
        <v>11493</v>
      </c>
      <c r="AS2900" s="1">
        <v>228.8976923076923</v>
      </c>
      <c r="AT2900" s="1">
        <f>Table1[[#This Row],[รวมต้นทุนค่าเดินทาง]]+Table1[[#This Row],[รวมต้นทุนค่าซ่อม]]+Table1[[#This Row],[รวมค่าเสื่อม]]</f>
        <v>13702.531495124593</v>
      </c>
      <c r="AU2900" s="1">
        <f t="shared" si="136"/>
        <v>13953.293816562818</v>
      </c>
      <c r="AV2900" s="1" t="str" cm="1">
        <f t="array" ref="AV2900">IF(AC2900&lt;4, "เก็บ", IF(OR(AT2900 &lt; PERCENTILE(IF($AC$2:$AC$5092=AC2900, $AT$2:$AT$5092), 0.25) - 1.5 * (PERCENTILE(IF($AC$2:$AC$5092=AC2900, $AT$2:$AT$5092), 0.75) - PERCENTILE(IF($AC$2:$AC$5092=AC2900, $AT$2:$AT$5092), 0.25)), AT2900 &gt; PERCENTILE(IF($AC$2:$AC$5092=AC2900, $AT$2:$AT$5092), 0.75) + 1.5 * (PERCENTILE(IF($AC$2:$AC$5092=AC2900, $AT$2:$AT$5092), 0.75) - PERCENTILE(IF($AC$2:$AC$5092=AC2900, $AT$2:$AT$5092), 0.25))), "ตัด", "เก็บ"))</f>
        <v>เก็บ</v>
      </c>
      <c r="AW2900" s="1">
        <f t="shared" si="137"/>
        <v>13953.293816562818</v>
      </c>
      <c r="AX2900" s="1">
        <v>14426.372718098486</v>
      </c>
      <c r="AY2900" s="1">
        <v>1980.6338028169014</v>
      </c>
    </row>
    <row r="2901" spans="1:51" x14ac:dyDescent="0.2">
      <c r="A2901" s="3">
        <v>45844</v>
      </c>
      <c r="B2901">
        <v>45844</v>
      </c>
      <c r="C2901" t="s">
        <v>9229</v>
      </c>
      <c r="D2901" t="s">
        <v>66</v>
      </c>
      <c r="E2901" t="s">
        <v>105</v>
      </c>
      <c r="F2901" t="s">
        <v>865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  <c r="M2901" s="1">
        <v>0</v>
      </c>
      <c r="N2901" s="1">
        <v>779</v>
      </c>
      <c r="O2901" s="1">
        <v>779</v>
      </c>
      <c r="P2901" t="s">
        <v>9230</v>
      </c>
      <c r="Q2901" s="2">
        <v>244171</v>
      </c>
      <c r="R2901" t="s">
        <v>55</v>
      </c>
      <c r="S2901">
        <v>0</v>
      </c>
      <c r="T2901" t="s">
        <v>87</v>
      </c>
      <c r="U2901" t="s">
        <v>71</v>
      </c>
      <c r="V2901" s="1">
        <v>0</v>
      </c>
      <c r="W2901" s="1">
        <v>682</v>
      </c>
      <c r="X2901" s="1">
        <v>0</v>
      </c>
      <c r="Y2901" t="s">
        <v>108</v>
      </c>
      <c r="Z2901" t="s">
        <v>71</v>
      </c>
      <c r="AA2901" t="s">
        <v>9231</v>
      </c>
      <c r="AB2901" s="1">
        <v>0</v>
      </c>
      <c r="AC2901" s="4">
        <f>IF(ISNUMBER(MATCH(AD2901, $AD$2:AD2900, 0)), INDEX($AC$2:AC2900, MATCH(AD2901, $AD$2:AD2900, 0)), MAX($AC$2:AC2900)+1)</f>
        <v>6</v>
      </c>
      <c r="AD2901" t="str">
        <f t="shared" si="138"/>
        <v>เชียงราย-เชียงใหม่</v>
      </c>
      <c r="AE2901" t="s">
        <v>55</v>
      </c>
      <c r="AF2901" s="1">
        <v>0</v>
      </c>
      <c r="AG2901" s="1">
        <v>0</v>
      </c>
      <c r="AH2901" s="1">
        <v>0</v>
      </c>
      <c r="AI2901" t="s">
        <v>9232</v>
      </c>
      <c r="AJ2901" s="1">
        <v>1</v>
      </c>
      <c r="AK2901" s="1">
        <v>0</v>
      </c>
      <c r="AL2901" s="1">
        <v>0</v>
      </c>
      <c r="AM2901" s="1">
        <v>0</v>
      </c>
      <c r="AN2901" s="1">
        <v>0</v>
      </c>
      <c r="AO2901" s="1">
        <v>0</v>
      </c>
      <c r="AP2901" s="1">
        <v>0</v>
      </c>
      <c r="AQ2901" s="1">
        <v>0</v>
      </c>
      <c r="AR2901" s="1">
        <v>1461</v>
      </c>
      <c r="AS2901" s="1">
        <v>1296.0994701646089</v>
      </c>
      <c r="AT2901" s="1">
        <f>Table1[[#This Row],[รวมต้นทุนค่าเดินทาง]]+Table1[[#This Row],[รวมต้นทุนค่าซ่อม]]+Table1[[#This Row],[รวมค่าเสื่อม]]</f>
        <v>4557.0994701646086</v>
      </c>
      <c r="AU2901" s="1">
        <f t="shared" si="136"/>
        <v>4428.3346813776061</v>
      </c>
      <c r="AV2901" s="1" t="str" cm="1">
        <f t="array" ref="AV2901">IF(AC2901&lt;4, "เก็บ", IF(OR(AT2901 &lt; PERCENTILE(IF($AC$2:$AC$5092=AC2901, $AT$2:$AT$5092), 0.25) - 1.5 * (PERCENTILE(IF($AC$2:$AC$5092=AC2901, $AT$2:$AT$5092), 0.75) - PERCENTILE(IF($AC$2:$AC$5092=AC2901, $AT$2:$AT$5092), 0.25)), AT2901 &gt; PERCENTILE(IF($AC$2:$AC$5092=AC2901, $AT$2:$AT$5092), 0.75) + 1.5 * (PERCENTILE(IF($AC$2:$AC$5092=AC2901, $AT$2:$AT$5092), 0.75) - PERCENTILE(IF($AC$2:$AC$5092=AC2901, $AT$2:$AT$5092), 0.25))), "ตัด", "เก็บ"))</f>
        <v>เก็บ</v>
      </c>
      <c r="AW2901" s="1">
        <f t="shared" si="137"/>
        <v>3873.7679454274344</v>
      </c>
      <c r="AX2901" s="1">
        <v>2781.4385174989698</v>
      </c>
      <c r="AY2901" s="1">
        <v>1800</v>
      </c>
    </row>
    <row r="2902" spans="1:51" x14ac:dyDescent="0.2">
      <c r="A2902" s="3">
        <v>45844</v>
      </c>
      <c r="B2902">
        <v>45844</v>
      </c>
      <c r="C2902" t="s">
        <v>9233</v>
      </c>
      <c r="D2902" t="s">
        <v>66</v>
      </c>
      <c r="E2902" t="s">
        <v>105</v>
      </c>
      <c r="F2902" t="s">
        <v>342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  <c r="L2902" s="1">
        <v>0</v>
      </c>
      <c r="M2902" s="1">
        <v>0</v>
      </c>
      <c r="N2902" s="1">
        <v>0</v>
      </c>
      <c r="O2902" s="1">
        <v>0</v>
      </c>
      <c r="P2902" t="s">
        <v>9234</v>
      </c>
      <c r="Q2902" s="2">
        <v>244171</v>
      </c>
      <c r="R2902" t="s">
        <v>55</v>
      </c>
      <c r="S2902">
        <v>0</v>
      </c>
      <c r="T2902" t="s">
        <v>87</v>
      </c>
      <c r="U2902" t="s">
        <v>71</v>
      </c>
      <c r="V2902" s="1">
        <v>0</v>
      </c>
      <c r="W2902" s="1">
        <v>1266</v>
      </c>
      <c r="X2902" s="1">
        <v>0</v>
      </c>
      <c r="Y2902" t="s">
        <v>87</v>
      </c>
      <c r="Z2902" t="s">
        <v>71</v>
      </c>
      <c r="AA2902" t="s">
        <v>4993</v>
      </c>
      <c r="AB2902" s="1">
        <v>0</v>
      </c>
      <c r="AC2902" s="4">
        <f>IF(ISNUMBER(MATCH(AD2902, $AD$2:AD2901, 0)), INDEX($AC$2:AC2901, MATCH(AD2902, $AD$2:AD2901, 0)), MAX($AC$2:AC2901)+1)</f>
        <v>6</v>
      </c>
      <c r="AD2902" t="str">
        <f t="shared" si="138"/>
        <v>เชียงราย-เชียงใหม่</v>
      </c>
      <c r="AE2902" t="s">
        <v>55</v>
      </c>
      <c r="AF2902" s="1">
        <v>0</v>
      </c>
      <c r="AG2902" s="1">
        <v>0</v>
      </c>
      <c r="AH2902" s="1">
        <v>0</v>
      </c>
      <c r="AI2902" t="s">
        <v>9235</v>
      </c>
      <c r="AJ2902" s="1">
        <v>1</v>
      </c>
      <c r="AK2902" s="1">
        <v>0</v>
      </c>
      <c r="AL2902" s="1">
        <v>0</v>
      </c>
      <c r="AM2902" s="1">
        <v>0</v>
      </c>
      <c r="AN2902" s="1">
        <v>0</v>
      </c>
      <c r="AO2902" s="1">
        <v>0</v>
      </c>
      <c r="AP2902" s="1">
        <v>0</v>
      </c>
      <c r="AQ2902" s="1">
        <v>0</v>
      </c>
      <c r="AR2902" s="1">
        <v>1266</v>
      </c>
      <c r="AS2902" s="1">
        <v>7854.6891025641016</v>
      </c>
      <c r="AT2902" s="1">
        <f>Table1[[#This Row],[รวมต้นทุนค่าเดินทาง]]+Table1[[#This Row],[รวมต้นทุนค่าซ่อม]]+Table1[[#This Row],[รวมค่าเสื่อม]]</f>
        <v>10679.13066100566</v>
      </c>
      <c r="AU2902" s="1">
        <f t="shared" si="136"/>
        <v>4428.3346813776061</v>
      </c>
      <c r="AV2902" s="1" t="str" cm="1">
        <f t="array" ref="AV2902">IF(AC2902&lt;4, "เก็บ", IF(OR(AT2902 &lt; PERCENTILE(IF($AC$2:$AC$5092=AC2902, $AT$2:$AT$5092), 0.25) - 1.5 * (PERCENTILE(IF($AC$2:$AC$5092=AC2902, $AT$2:$AT$5092), 0.75) - PERCENTILE(IF($AC$2:$AC$5092=AC2902, $AT$2:$AT$5092), 0.25)), AT2902 &gt; PERCENTILE(IF($AC$2:$AC$5092=AC2902, $AT$2:$AT$5092), 0.75) + 1.5 * (PERCENTILE(IF($AC$2:$AC$5092=AC2902, $AT$2:$AT$5092), 0.75) - PERCENTILE(IF($AC$2:$AC$5092=AC2902, $AT$2:$AT$5092), 0.25))), "ตัด", "เก็บ"))</f>
        <v>ตัด</v>
      </c>
      <c r="AW2902" s="1">
        <f t="shared" si="137"/>
        <v>3873.7679454274344</v>
      </c>
      <c r="AX2902" s="1">
        <v>2781.4385174989698</v>
      </c>
      <c r="AY2902" s="1">
        <v>1558.4415584415585</v>
      </c>
    </row>
    <row r="2903" spans="1:51" x14ac:dyDescent="0.2">
      <c r="A2903" s="3">
        <v>45844</v>
      </c>
      <c r="B2903">
        <v>45844</v>
      </c>
      <c r="C2903" t="s">
        <v>9236</v>
      </c>
      <c r="D2903" t="s">
        <v>66</v>
      </c>
      <c r="E2903" t="s">
        <v>148</v>
      </c>
      <c r="F2903" t="s">
        <v>215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  <c r="P2903" t="s">
        <v>9237</v>
      </c>
      <c r="Q2903" s="2">
        <v>244171</v>
      </c>
      <c r="R2903" t="s">
        <v>55</v>
      </c>
      <c r="S2903">
        <v>0</v>
      </c>
      <c r="T2903" t="s">
        <v>114</v>
      </c>
      <c r="U2903" t="s">
        <v>71</v>
      </c>
      <c r="V2903" s="1">
        <v>0</v>
      </c>
      <c r="W2903" s="1">
        <v>1494</v>
      </c>
      <c r="X2903" s="1">
        <v>0</v>
      </c>
      <c r="Y2903" t="s">
        <v>114</v>
      </c>
      <c r="Z2903" t="s">
        <v>71</v>
      </c>
      <c r="AA2903" t="s">
        <v>9238</v>
      </c>
      <c r="AB2903" s="1">
        <v>0</v>
      </c>
      <c r="AC2903" s="4">
        <f>IF(ISNUMBER(MATCH(AD2903, $AD$2:AD2902, 0)), INDEX($AC$2:AC2902, MATCH(AD2903, $AD$2:AD2902, 0)), MAX($AC$2:AC2902)+1)</f>
        <v>7</v>
      </c>
      <c r="AD2903" t="str">
        <f t="shared" si="138"/>
        <v>แม่สาย-เชียงใหม่</v>
      </c>
      <c r="AE2903" t="s">
        <v>55</v>
      </c>
      <c r="AF2903" s="1">
        <v>0</v>
      </c>
      <c r="AG2903" s="1">
        <v>0</v>
      </c>
      <c r="AH2903" s="1">
        <v>0</v>
      </c>
      <c r="AI2903" t="s">
        <v>9239</v>
      </c>
      <c r="AJ2903" s="1">
        <v>1</v>
      </c>
      <c r="AK2903" s="1">
        <v>0</v>
      </c>
      <c r="AL2903" s="1">
        <v>0</v>
      </c>
      <c r="AM2903" s="1">
        <v>0</v>
      </c>
      <c r="AN2903" s="1">
        <v>0</v>
      </c>
      <c r="AO2903" s="1">
        <v>0</v>
      </c>
      <c r="AP2903" s="1">
        <v>0</v>
      </c>
      <c r="AQ2903" s="1">
        <v>0</v>
      </c>
      <c r="AR2903" s="1">
        <v>1494</v>
      </c>
      <c r="AS2903" s="1">
        <v>1166.8995833333336</v>
      </c>
      <c r="AT2903" s="1">
        <f>Table1[[#This Row],[รวมต้นทุนค่าเดินทาง]]+Table1[[#This Row],[รวมต้นทุนค่าซ่อม]]+Table1[[#This Row],[รวมค่าเสื่อม]]</f>
        <v>3694.4684879269735</v>
      </c>
      <c r="AU2903" s="1">
        <f t="shared" si="136"/>
        <v>4610.750953896033</v>
      </c>
      <c r="AV2903" s="1" t="str" cm="1">
        <f t="array" ref="AV2903">IF(AC2903&lt;4, "เก็บ", IF(OR(AT2903 &lt; PERCENTILE(IF($AC$2:$AC$5092=AC2903, $AT$2:$AT$5092), 0.25) - 1.5 * (PERCENTILE(IF($AC$2:$AC$5092=AC2903, $AT$2:$AT$5092), 0.75) - PERCENTILE(IF($AC$2:$AC$5092=AC2903, $AT$2:$AT$5092), 0.25)), AT2903 &gt; PERCENTILE(IF($AC$2:$AC$5092=AC2903, $AT$2:$AT$5092), 0.75) + 1.5 * (PERCENTILE(IF($AC$2:$AC$5092=AC2903, $AT$2:$AT$5092), 0.75) - PERCENTILE(IF($AC$2:$AC$5092=AC2903, $AT$2:$AT$5092), 0.25))), "ตัด", "เก็บ"))</f>
        <v>เก็บ</v>
      </c>
      <c r="AW2903" s="1">
        <f t="shared" si="137"/>
        <v>3940.0604671629926</v>
      </c>
      <c r="AX2903" s="1">
        <v>3152.7453177985908</v>
      </c>
      <c r="AY2903" s="1">
        <v>1033.5689045936397</v>
      </c>
    </row>
    <row r="2904" spans="1:51" x14ac:dyDescent="0.2">
      <c r="A2904" s="3">
        <v>45845</v>
      </c>
      <c r="B2904">
        <v>45845</v>
      </c>
      <c r="C2904" t="s">
        <v>9240</v>
      </c>
      <c r="D2904" t="s">
        <v>66</v>
      </c>
      <c r="E2904" t="s">
        <v>124</v>
      </c>
      <c r="F2904" t="s">
        <v>252</v>
      </c>
      <c r="G2904" s="1">
        <v>0</v>
      </c>
      <c r="H2904" s="1">
        <v>1007</v>
      </c>
      <c r="I2904" s="1">
        <v>400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>
        <v>400</v>
      </c>
      <c r="P2904" t="s">
        <v>9241</v>
      </c>
      <c r="Q2904" s="2">
        <v>244172</v>
      </c>
      <c r="R2904" t="s">
        <v>70</v>
      </c>
      <c r="S2904">
        <v>0</v>
      </c>
      <c r="T2904" t="s">
        <v>71</v>
      </c>
      <c r="U2904" t="s">
        <v>93</v>
      </c>
      <c r="V2904" s="1">
        <v>0</v>
      </c>
      <c r="W2904" s="1">
        <v>0</v>
      </c>
      <c r="X2904" s="1">
        <v>0</v>
      </c>
      <c r="AA2904" t="s">
        <v>58</v>
      </c>
      <c r="AB2904" s="1">
        <v>0</v>
      </c>
      <c r="AC2904" s="4">
        <f>IF(ISNUMBER(MATCH(AD2904, $AD$2:AD2903, 0)), INDEX($AC$2:AC2903, MATCH(AD2904, $AD$2:AD2903, 0)), MAX($AC$2:AC2903)+1)</f>
        <v>4</v>
      </c>
      <c r="AD2904" t="str">
        <f t="shared" si="138"/>
        <v>เชียงใหม่-ตลาดไท</v>
      </c>
      <c r="AE2904" t="s">
        <v>73</v>
      </c>
      <c r="AF2904" s="1">
        <v>0</v>
      </c>
      <c r="AG2904" s="1">
        <v>0</v>
      </c>
      <c r="AH2904" s="1">
        <v>0</v>
      </c>
      <c r="AI2904" t="s">
        <v>9242</v>
      </c>
      <c r="AJ2904" s="1">
        <v>1</v>
      </c>
      <c r="AK2904" s="1">
        <v>720</v>
      </c>
      <c r="AL2904" s="1">
        <v>720</v>
      </c>
      <c r="AM2904" s="1">
        <v>1</v>
      </c>
      <c r="AN2904" s="1">
        <v>0</v>
      </c>
      <c r="AO2904" s="1">
        <v>0</v>
      </c>
      <c r="AP2904" s="1">
        <v>0</v>
      </c>
      <c r="AQ2904" s="1">
        <v>0</v>
      </c>
      <c r="AR2904" s="1">
        <v>1407</v>
      </c>
      <c r="AS2904" s="1">
        <v>2065.4295413123009</v>
      </c>
      <c r="AT2904" s="1">
        <f>Table1[[#This Row],[รวมต้นทุนค่าเดินทาง]]+Table1[[#This Row],[รวมต้นทุนค่าซ่อม]]+Table1[[#This Row],[รวมค่าเสื่อม]]</f>
        <v>6212.854773641222</v>
      </c>
      <c r="AU2904" s="1">
        <f t="shared" si="136"/>
        <v>4256.109283997258</v>
      </c>
      <c r="AV2904" s="1" t="str" cm="1">
        <f t="array" ref="AV2904">IF(AC2904&lt;4, "เก็บ", IF(OR(AT2904 &lt; PERCENTILE(IF($AC$2:$AC$5092=AC2904, $AT$2:$AT$5092), 0.25) - 1.5 * (PERCENTILE(IF($AC$2:$AC$5092=AC2904, $AT$2:$AT$5092), 0.75) - PERCENTILE(IF($AC$2:$AC$5092=AC2904, $AT$2:$AT$5092), 0.25)), AT2904 &gt; PERCENTILE(IF($AC$2:$AC$5092=AC2904, $AT$2:$AT$5092), 0.75) + 1.5 * (PERCENTILE(IF($AC$2:$AC$5092=AC2904, $AT$2:$AT$5092), 0.75) - PERCENTILE(IF($AC$2:$AC$5092=AC2904, $AT$2:$AT$5092), 0.25))), "ตัด", "เก็บ"))</f>
        <v>เก็บ</v>
      </c>
      <c r="AW2904" s="1">
        <f t="shared" si="137"/>
        <v>3807.0727671795808</v>
      </c>
      <c r="AX2904" s="1">
        <v>2335.0230876608157</v>
      </c>
      <c r="AY2904" s="1">
        <v>2740.4252323289215</v>
      </c>
    </row>
    <row r="2905" spans="1:51" x14ac:dyDescent="0.2">
      <c r="A2905" s="3">
        <v>45846</v>
      </c>
      <c r="B2905">
        <v>45846</v>
      </c>
      <c r="C2905" t="s">
        <v>9243</v>
      </c>
      <c r="D2905" t="s">
        <v>51</v>
      </c>
      <c r="E2905" t="s">
        <v>52</v>
      </c>
      <c r="F2905" t="s">
        <v>2552</v>
      </c>
      <c r="G2905" s="1">
        <v>2700</v>
      </c>
      <c r="H2905" s="1">
        <v>4153</v>
      </c>
      <c r="I2905" s="1">
        <v>1900</v>
      </c>
      <c r="J2905" s="1">
        <v>0</v>
      </c>
      <c r="K2905" s="1">
        <v>0</v>
      </c>
      <c r="L2905" s="1">
        <v>0</v>
      </c>
      <c r="M2905" s="1">
        <v>0</v>
      </c>
      <c r="N2905" s="1">
        <v>0</v>
      </c>
      <c r="O2905" s="1">
        <v>4600</v>
      </c>
      <c r="P2905" t="s">
        <v>9244</v>
      </c>
      <c r="Q2905" s="2">
        <v>244175</v>
      </c>
      <c r="R2905" t="s">
        <v>55</v>
      </c>
      <c r="S2905">
        <v>0</v>
      </c>
      <c r="T2905" t="s">
        <v>71</v>
      </c>
      <c r="U2905" t="s">
        <v>57</v>
      </c>
      <c r="V2905" s="1">
        <v>2500</v>
      </c>
      <c r="W2905" s="1">
        <v>0</v>
      </c>
      <c r="X2905" s="1">
        <v>0</v>
      </c>
      <c r="AA2905" t="s">
        <v>58</v>
      </c>
      <c r="AB2905" s="1">
        <v>0</v>
      </c>
      <c r="AC2905" s="4">
        <f>IF(ISNUMBER(MATCH(AD2905, $AD$2:AD2904, 0)), INDEX($AC$2:AC2904, MATCH(AD2905, $AD$2:AD2904, 0)), MAX($AC$2:AC2904)+1)</f>
        <v>10</v>
      </c>
      <c r="AD2905" t="str">
        <f t="shared" si="138"/>
        <v>เชียงใหม่-กองลอย</v>
      </c>
      <c r="AE2905" t="s">
        <v>55</v>
      </c>
      <c r="AF2905" s="1">
        <v>0</v>
      </c>
      <c r="AG2905" s="1">
        <v>0</v>
      </c>
      <c r="AH2905" s="1">
        <v>0</v>
      </c>
      <c r="AI2905" t="s">
        <v>9245</v>
      </c>
      <c r="AJ2905" s="1">
        <v>1</v>
      </c>
      <c r="AK2905" s="1">
        <v>0</v>
      </c>
      <c r="AL2905" s="1">
        <v>0</v>
      </c>
      <c r="AM2905" s="1">
        <v>0</v>
      </c>
      <c r="AN2905" s="1">
        <v>0</v>
      </c>
      <c r="AO2905" s="1">
        <v>0</v>
      </c>
      <c r="AP2905" s="1">
        <v>0</v>
      </c>
      <c r="AQ2905" s="1">
        <v>0</v>
      </c>
      <c r="AR2905" s="1">
        <v>11253</v>
      </c>
      <c r="AS2905" s="1">
        <v>21.400000000000002</v>
      </c>
      <c r="AT2905" s="1">
        <f>Table1[[#This Row],[รวมต้นทุนค่าเดินทาง]]+Table1[[#This Row],[รวมต้นทุนค่าซ่อม]]+Table1[[#This Row],[รวมค่าเสื่อม]]</f>
        <v>13304.475187969925</v>
      </c>
      <c r="AU2905" s="1">
        <f t="shared" si="136"/>
        <v>14957.32855761775</v>
      </c>
      <c r="AV2905" s="1" t="str" cm="1">
        <f t="array" ref="AV2905">IF(AC2905&lt;4, "เก็บ", IF(OR(AT2905 &lt; PERCENTILE(IF($AC$2:$AC$5092=AC2905, $AT$2:$AT$5092), 0.25) - 1.5 * (PERCENTILE(IF($AC$2:$AC$5092=AC2905, $AT$2:$AT$5092), 0.75) - PERCENTILE(IF($AC$2:$AC$5092=AC2905, $AT$2:$AT$5092), 0.25)), AT2905 &gt; PERCENTILE(IF($AC$2:$AC$5092=AC2905, $AT$2:$AT$5092), 0.75) + 1.5 * (PERCENTILE(IF($AC$2:$AC$5092=AC2905, $AT$2:$AT$5092), 0.75) - PERCENTILE(IF($AC$2:$AC$5092=AC2905, $AT$2:$AT$5092), 0.25))), "ตัด", "เก็บ"))</f>
        <v>เก็บ</v>
      </c>
      <c r="AW2905" s="1">
        <f t="shared" si="137"/>
        <v>14419.089162907676</v>
      </c>
      <c r="AX2905" s="1">
        <v>15077.196593123563</v>
      </c>
      <c r="AY2905" s="1">
        <v>2030.0751879699249</v>
      </c>
    </row>
    <row r="2906" spans="1:51" x14ac:dyDescent="0.2">
      <c r="A2906" s="3">
        <v>45846</v>
      </c>
      <c r="B2906">
        <v>45846</v>
      </c>
      <c r="C2906" t="s">
        <v>9246</v>
      </c>
      <c r="D2906" t="s">
        <v>66</v>
      </c>
      <c r="E2906" t="s">
        <v>67</v>
      </c>
      <c r="F2906" t="s">
        <v>232</v>
      </c>
      <c r="G2906" s="1">
        <v>1007</v>
      </c>
      <c r="H2906" s="1">
        <v>0</v>
      </c>
      <c r="I2906" s="1">
        <v>500</v>
      </c>
      <c r="J2906" s="1">
        <v>0</v>
      </c>
      <c r="K2906" s="1">
        <v>0</v>
      </c>
      <c r="L2906" s="1">
        <v>0</v>
      </c>
      <c r="M2906" s="1">
        <v>0</v>
      </c>
      <c r="N2906" s="1">
        <v>0</v>
      </c>
      <c r="O2906" s="1">
        <v>1507</v>
      </c>
      <c r="P2906" t="s">
        <v>9247</v>
      </c>
      <c r="Q2906" s="2">
        <v>244173</v>
      </c>
      <c r="R2906" t="s">
        <v>70</v>
      </c>
      <c r="S2906">
        <v>0</v>
      </c>
      <c r="T2906" t="s">
        <v>594</v>
      </c>
      <c r="U2906" t="s">
        <v>161</v>
      </c>
      <c r="V2906" s="1">
        <v>0</v>
      </c>
      <c r="W2906" s="1">
        <v>0</v>
      </c>
      <c r="X2906" s="1">
        <v>0</v>
      </c>
      <c r="AA2906" t="s">
        <v>58</v>
      </c>
      <c r="AB2906" s="1">
        <v>0</v>
      </c>
      <c r="AC2906" s="4">
        <f>IF(ISNUMBER(MATCH(AD2906, $AD$2:AD2905, 0)), INDEX($AC$2:AC2905, MATCH(AD2906, $AD$2:AD2905, 0)), MAX($AC$2:AC2905)+1)</f>
        <v>16</v>
      </c>
      <c r="AD2906" t="str">
        <f t="shared" si="138"/>
        <v>ลำพูน-พุทธมณฑลสาย 2</v>
      </c>
      <c r="AE2906" t="s">
        <v>73</v>
      </c>
      <c r="AF2906" s="1">
        <v>0</v>
      </c>
      <c r="AG2906" s="1">
        <v>0</v>
      </c>
      <c r="AH2906" s="1">
        <v>0</v>
      </c>
      <c r="AI2906" t="s">
        <v>9248</v>
      </c>
      <c r="AJ2906" s="1">
        <v>1</v>
      </c>
      <c r="AK2906" s="1">
        <v>720</v>
      </c>
      <c r="AL2906" s="1">
        <v>720</v>
      </c>
      <c r="AM2906" s="1">
        <v>1</v>
      </c>
      <c r="AN2906" s="1">
        <v>0</v>
      </c>
      <c r="AO2906" s="1">
        <v>0</v>
      </c>
      <c r="AP2906" s="1">
        <v>0</v>
      </c>
      <c r="AQ2906" s="1">
        <v>0</v>
      </c>
      <c r="AR2906" s="1">
        <v>1507</v>
      </c>
      <c r="AS2906" s="1">
        <v>3328.8003761869522</v>
      </c>
      <c r="AT2906" s="1">
        <f>Table1[[#This Row],[รวมต้นทุนค่าเดินทาง]]+Table1[[#This Row],[รวมต้นทุนค่าซ่อม]]+Table1[[#This Row],[รวมค่าเสื่อม]]</f>
        <v>7559.7100335078248</v>
      </c>
      <c r="AU2906" s="1">
        <f t="shared" si="136"/>
        <v>5163.6846887306729</v>
      </c>
      <c r="AV2906" s="1" t="str" cm="1">
        <f t="array" ref="AV2906">IF(AC2906&lt;4, "เก็บ", IF(OR(AT2906 &lt; PERCENTILE(IF($AC$2:$AC$5092=AC2906, $AT$2:$AT$5092), 0.25) - 1.5 * (PERCENTILE(IF($AC$2:$AC$5092=AC2906, $AT$2:$AT$5092), 0.75) - PERCENTILE(IF($AC$2:$AC$5092=AC2906, $AT$2:$AT$5092), 0.25)), AT2906 &gt; PERCENTILE(IF($AC$2:$AC$5092=AC2906, $AT$2:$AT$5092), 0.75) + 1.5 * (PERCENTILE(IF($AC$2:$AC$5092=AC2906, $AT$2:$AT$5092), 0.75) - PERCENTILE(IF($AC$2:$AC$5092=AC2906, $AT$2:$AT$5092), 0.25))), "ตัด", "เก็บ"))</f>
        <v>เก็บ</v>
      </c>
      <c r="AW2906" s="1">
        <f t="shared" si="137"/>
        <v>5163.6846887306729</v>
      </c>
      <c r="AX2906" s="1">
        <v>3458.2701410564205</v>
      </c>
      <c r="AY2906" s="1">
        <v>2723.9096573208726</v>
      </c>
    </row>
    <row r="2907" spans="1:51" x14ac:dyDescent="0.2">
      <c r="A2907" s="3">
        <v>45846</v>
      </c>
      <c r="B2907">
        <v>45846</v>
      </c>
      <c r="C2907" t="s">
        <v>9249</v>
      </c>
      <c r="D2907" t="s">
        <v>51</v>
      </c>
      <c r="E2907" t="s">
        <v>61</v>
      </c>
      <c r="F2907" t="s">
        <v>1217</v>
      </c>
      <c r="G2907" s="1">
        <v>2700</v>
      </c>
      <c r="H2907" s="1">
        <v>4393</v>
      </c>
      <c r="I2907" s="1">
        <v>1900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>
        <v>4600</v>
      </c>
      <c r="P2907" t="s">
        <v>9250</v>
      </c>
      <c r="Q2907" s="2">
        <v>244173</v>
      </c>
      <c r="R2907" t="s">
        <v>55</v>
      </c>
      <c r="S2907">
        <v>0</v>
      </c>
      <c r="T2907" t="s">
        <v>56</v>
      </c>
      <c r="U2907" t="s">
        <v>57</v>
      </c>
      <c r="V2907" s="1">
        <v>2500</v>
      </c>
      <c r="W2907" s="1">
        <v>0</v>
      </c>
      <c r="X2907" s="1">
        <v>0</v>
      </c>
      <c r="AA2907" t="s">
        <v>58</v>
      </c>
      <c r="AB2907" s="1">
        <v>0</v>
      </c>
      <c r="AC2907" s="4">
        <f>IF(ISNUMBER(MATCH(AD2907, $AD$2:AD2906, 0)), INDEX($AC$2:AC2906, MATCH(AD2907, $AD$2:AD2906, 0)), MAX($AC$2:AC2906)+1)</f>
        <v>1</v>
      </c>
      <c r="AD2907" t="str">
        <f t="shared" si="138"/>
        <v>ท่าลี่-กองลอย</v>
      </c>
      <c r="AE2907" t="s">
        <v>55</v>
      </c>
      <c r="AF2907" s="1">
        <v>0</v>
      </c>
      <c r="AG2907" s="1">
        <v>0</v>
      </c>
      <c r="AH2907" s="1">
        <v>0</v>
      </c>
      <c r="AI2907" t="s">
        <v>9251</v>
      </c>
      <c r="AJ2907" s="1">
        <v>1</v>
      </c>
      <c r="AK2907" s="1">
        <v>0</v>
      </c>
      <c r="AL2907" s="1">
        <v>0</v>
      </c>
      <c r="AM2907" s="1">
        <v>0</v>
      </c>
      <c r="AN2907" s="1">
        <v>0</v>
      </c>
      <c r="AO2907" s="1">
        <v>0</v>
      </c>
      <c r="AP2907" s="1">
        <v>0</v>
      </c>
      <c r="AQ2907" s="1">
        <v>0</v>
      </c>
      <c r="AR2907" s="1">
        <v>11493</v>
      </c>
      <c r="AS2907" s="1">
        <v>21.400000000000002</v>
      </c>
      <c r="AT2907" s="1">
        <f>Table1[[#This Row],[รวมต้นทุนค่าเดินทาง]]+Table1[[#This Row],[รวมต้นทุนค่าซ่อม]]+Table1[[#This Row],[รวมค่าเสื่อม]]</f>
        <v>13467.525</v>
      </c>
      <c r="AU2907" s="1">
        <f t="shared" si="136"/>
        <v>13953.293816562818</v>
      </c>
      <c r="AV2907" s="1" t="str" cm="1">
        <f t="array" ref="AV2907">IF(AC2907&lt;4, "เก็บ", IF(OR(AT2907 &lt; PERCENTILE(IF($AC$2:$AC$5092=AC2907, $AT$2:$AT$5092), 0.25) - 1.5 * (PERCENTILE(IF($AC$2:$AC$5092=AC2907, $AT$2:$AT$5092), 0.75) - PERCENTILE(IF($AC$2:$AC$5092=AC2907, $AT$2:$AT$5092), 0.25)), AT2907 &gt; PERCENTILE(IF($AC$2:$AC$5092=AC2907, $AT$2:$AT$5092), 0.75) + 1.5 * (PERCENTILE(IF($AC$2:$AC$5092=AC2907, $AT$2:$AT$5092), 0.75) - PERCENTILE(IF($AC$2:$AC$5092=AC2907, $AT$2:$AT$5092), 0.25))), "ตัด", "เก็บ"))</f>
        <v>เก็บ</v>
      </c>
      <c r="AW2907" s="1">
        <f t="shared" si="137"/>
        <v>13953.293816562818</v>
      </c>
      <c r="AX2907" s="1">
        <v>14426.372718098486</v>
      </c>
      <c r="AY2907" s="1">
        <v>1953.125</v>
      </c>
    </row>
    <row r="2908" spans="1:51" x14ac:dyDescent="0.2">
      <c r="A2908" s="3">
        <v>45846</v>
      </c>
      <c r="B2908">
        <v>45846</v>
      </c>
      <c r="C2908" t="s">
        <v>9252</v>
      </c>
      <c r="D2908" t="s">
        <v>66</v>
      </c>
      <c r="E2908" t="s">
        <v>67</v>
      </c>
      <c r="F2908" t="s">
        <v>704</v>
      </c>
      <c r="G2908" s="1">
        <v>0</v>
      </c>
      <c r="H2908" s="1">
        <v>844</v>
      </c>
      <c r="I2908" s="1">
        <v>400</v>
      </c>
      <c r="J2908" s="1">
        <v>0</v>
      </c>
      <c r="K2908" s="1">
        <v>0</v>
      </c>
      <c r="L2908" s="1">
        <v>0</v>
      </c>
      <c r="M2908" s="1">
        <v>0</v>
      </c>
      <c r="N2908" s="1">
        <v>0</v>
      </c>
      <c r="O2908" s="1">
        <v>400</v>
      </c>
      <c r="P2908" t="s">
        <v>9253</v>
      </c>
      <c r="Q2908" s="2">
        <v>244173</v>
      </c>
      <c r="R2908" t="s">
        <v>70</v>
      </c>
      <c r="S2908">
        <v>0</v>
      </c>
      <c r="T2908" t="s">
        <v>254</v>
      </c>
      <c r="U2908" t="s">
        <v>93</v>
      </c>
      <c r="V2908" s="1">
        <v>0</v>
      </c>
      <c r="W2908" s="1">
        <v>0</v>
      </c>
      <c r="X2908" s="1">
        <v>0</v>
      </c>
      <c r="AA2908" t="s">
        <v>58</v>
      </c>
      <c r="AB2908" s="1">
        <v>0</v>
      </c>
      <c r="AC2908" s="4">
        <f>IF(ISNUMBER(MATCH(AD2908, $AD$2:AD2907, 0)), INDEX($AC$2:AC2907, MATCH(AD2908, $AD$2:AD2907, 0)), MAX($AC$2:AC2907)+1)</f>
        <v>14</v>
      </c>
      <c r="AD2908" t="str">
        <f t="shared" si="138"/>
        <v>ลำปาง-ตลาดไท</v>
      </c>
      <c r="AE2908" t="s">
        <v>73</v>
      </c>
      <c r="AF2908" s="1">
        <v>0</v>
      </c>
      <c r="AG2908" s="1">
        <v>0</v>
      </c>
      <c r="AH2908" s="1">
        <v>0</v>
      </c>
      <c r="AI2908" t="s">
        <v>9254</v>
      </c>
      <c r="AJ2908" s="1">
        <v>1</v>
      </c>
      <c r="AK2908" s="1">
        <v>620</v>
      </c>
      <c r="AL2908" s="1">
        <v>620</v>
      </c>
      <c r="AM2908" s="1">
        <v>1</v>
      </c>
      <c r="AN2908" s="1">
        <v>0</v>
      </c>
      <c r="AO2908" s="1">
        <v>0</v>
      </c>
      <c r="AP2908" s="1">
        <v>0</v>
      </c>
      <c r="AQ2908" s="1">
        <v>0</v>
      </c>
      <c r="AR2908" s="1">
        <v>1244</v>
      </c>
      <c r="AS2908" s="1">
        <v>1258.3456344148472</v>
      </c>
      <c r="AT2908" s="1">
        <f>Table1[[#This Row],[รวมต้นทุนค่าเดินทาง]]+Table1[[#This Row],[รวมต้นทุนค่าซ่อม]]+Table1[[#This Row],[รวมค่าเสื่อม]]</f>
        <v>4541.3460130593003</v>
      </c>
      <c r="AU2908" s="1" t="e">
        <f t="shared" si="136"/>
        <v>#N/A</v>
      </c>
      <c r="AV2908" s="1" t="e" cm="1">
        <f t="array" ref="AV2908">IF(AC2908&lt;4, "เก็บ", IF(OR(AT2908 &lt; PERCENTILE(IF($AC$2:$AC$5092=AC2908, $AT$2:$AT$5092), 0.25) - 1.5 * (PERCENTILE(IF($AC$2:$AC$5092=AC2908, $AT$2:$AT$5092), 0.75) - PERCENTILE(IF($AC$2:$AC$5092=AC2908, $AT$2:$AT$5092), 0.25)), AT2908 &gt; PERCENTILE(IF($AC$2:$AC$5092=AC2908, $AT$2:$AT$5092), 0.75) + 1.5 * (PERCENTILE(IF($AC$2:$AC$5092=AC2908, $AT$2:$AT$5092), 0.75) - PERCENTILE(IF($AC$2:$AC$5092=AC2908, $AT$2:$AT$5092), 0.25))), "ตัด", "เก็บ"))</f>
        <v>#N/A</v>
      </c>
      <c r="AW2908" s="1" t="e">
        <f t="shared" si="137"/>
        <v>#DIV/0!</v>
      </c>
      <c r="AX2908" s="1">
        <v>2411.9362516169685</v>
      </c>
      <c r="AY2908" s="1">
        <v>2039.0003786444529</v>
      </c>
    </row>
    <row r="2909" spans="1:51" x14ac:dyDescent="0.2">
      <c r="A2909" s="3">
        <v>45846</v>
      </c>
      <c r="B2909">
        <v>45846</v>
      </c>
      <c r="C2909" t="s">
        <v>9255</v>
      </c>
      <c r="D2909" t="s">
        <v>66</v>
      </c>
      <c r="E2909" t="s">
        <v>84</v>
      </c>
      <c r="F2909" t="s">
        <v>112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  <c r="P2909" t="s">
        <v>9256</v>
      </c>
      <c r="Q2909" s="2">
        <v>244173</v>
      </c>
      <c r="R2909" t="s">
        <v>55</v>
      </c>
      <c r="S2909">
        <v>0</v>
      </c>
      <c r="T2909" t="s">
        <v>87</v>
      </c>
      <c r="U2909" t="s">
        <v>71</v>
      </c>
      <c r="V2909" s="1">
        <v>0</v>
      </c>
      <c r="W2909" s="1">
        <v>1201</v>
      </c>
      <c r="X2909" s="1">
        <v>0</v>
      </c>
      <c r="Y2909" t="s">
        <v>87</v>
      </c>
      <c r="Z2909" t="s">
        <v>71</v>
      </c>
      <c r="AA2909" t="s">
        <v>7284</v>
      </c>
      <c r="AB2909" s="1">
        <v>0</v>
      </c>
      <c r="AC2909" s="4">
        <f>IF(ISNUMBER(MATCH(AD2909, $AD$2:AD2908, 0)), INDEX($AC$2:AC2908, MATCH(AD2909, $AD$2:AD2908, 0)), MAX($AC$2:AC2908)+1)</f>
        <v>6</v>
      </c>
      <c r="AD2909" t="str">
        <f t="shared" si="138"/>
        <v>เชียงราย-เชียงใหม่</v>
      </c>
      <c r="AE2909" t="s">
        <v>55</v>
      </c>
      <c r="AF2909" s="1">
        <v>0</v>
      </c>
      <c r="AG2909" s="1">
        <v>0</v>
      </c>
      <c r="AH2909" s="1">
        <v>0</v>
      </c>
      <c r="AI2909" t="s">
        <v>9257</v>
      </c>
      <c r="AJ2909" s="1">
        <v>2</v>
      </c>
      <c r="AK2909" s="1">
        <v>0</v>
      </c>
      <c r="AL2909" s="1">
        <v>0</v>
      </c>
      <c r="AM2909" s="1">
        <v>0</v>
      </c>
      <c r="AN2909" s="1">
        <v>695.50740000000008</v>
      </c>
      <c r="AO2909" s="1">
        <v>0</v>
      </c>
      <c r="AP2909" s="1">
        <v>0</v>
      </c>
      <c r="AQ2909" s="1">
        <v>0</v>
      </c>
      <c r="AR2909" s="1">
        <v>1201</v>
      </c>
      <c r="AS2909" s="1">
        <v>1868.2516377068559</v>
      </c>
      <c r="AT2909" s="1">
        <f>Table1[[#This Row],[รวมต้นทุนค่าเดินทาง]]+Table1[[#This Row],[รวมต้นทุนค่าซ่อม]]+Table1[[#This Row],[รวมค่าเสื่อม]]</f>
        <v>5791.0258312552432</v>
      </c>
      <c r="AU2909" s="1">
        <f t="shared" si="136"/>
        <v>4428.3346813776061</v>
      </c>
      <c r="AV2909" s="1" t="str" cm="1">
        <f t="array" ref="AV2909">IF(AC2909&lt;4, "เก็บ", IF(OR(AT2909 &lt; PERCENTILE(IF($AC$2:$AC$5092=AC2909, $AT$2:$AT$5092), 0.25) - 1.5 * (PERCENTILE(IF($AC$2:$AC$5092=AC2909, $AT$2:$AT$5092), 0.75) - PERCENTILE(IF($AC$2:$AC$5092=AC2909, $AT$2:$AT$5092), 0.25)), AT2909 &gt; PERCENTILE(IF($AC$2:$AC$5092=AC2909, $AT$2:$AT$5092), 0.75) + 1.5 * (PERCENTILE(IF($AC$2:$AC$5092=AC2909, $AT$2:$AT$5092), 0.75) - PERCENTILE(IF($AC$2:$AC$5092=AC2909, $AT$2:$AT$5092), 0.25))), "ตัด", "เก็บ"))</f>
        <v>เก็บ</v>
      </c>
      <c r="AW2909" s="1">
        <f t="shared" si="137"/>
        <v>3873.7679454274344</v>
      </c>
      <c r="AX2909" s="1">
        <v>2781.4385174989698</v>
      </c>
      <c r="AY2909" s="1">
        <v>2721.7741935483873</v>
      </c>
    </row>
    <row r="2910" spans="1:51" x14ac:dyDescent="0.2">
      <c r="A2910" s="3">
        <v>45846</v>
      </c>
      <c r="B2910">
        <v>45846</v>
      </c>
      <c r="C2910" t="s">
        <v>9258</v>
      </c>
      <c r="D2910" t="s">
        <v>66</v>
      </c>
      <c r="E2910" t="s">
        <v>84</v>
      </c>
      <c r="F2910" t="s">
        <v>415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  <c r="L2910" s="1">
        <v>0</v>
      </c>
      <c r="M2910" s="1">
        <v>0</v>
      </c>
      <c r="N2910" s="1">
        <v>0</v>
      </c>
      <c r="O2910" s="1">
        <v>0</v>
      </c>
      <c r="P2910" t="s">
        <v>9259</v>
      </c>
      <c r="Q2910" s="2">
        <v>244173</v>
      </c>
      <c r="R2910" t="s">
        <v>55</v>
      </c>
      <c r="S2910">
        <v>0</v>
      </c>
      <c r="T2910" t="s">
        <v>87</v>
      </c>
      <c r="U2910" t="s">
        <v>71</v>
      </c>
      <c r="V2910" s="1">
        <v>0</v>
      </c>
      <c r="W2910" s="1">
        <v>1201</v>
      </c>
      <c r="X2910" s="1">
        <v>0</v>
      </c>
      <c r="Y2910" t="s">
        <v>87</v>
      </c>
      <c r="Z2910" t="s">
        <v>71</v>
      </c>
      <c r="AA2910" t="s">
        <v>2123</v>
      </c>
      <c r="AB2910" s="1">
        <v>0</v>
      </c>
      <c r="AC2910" s="4">
        <f>IF(ISNUMBER(MATCH(AD2910, $AD$2:AD2909, 0)), INDEX($AC$2:AC2909, MATCH(AD2910, $AD$2:AD2909, 0)), MAX($AC$2:AC2909)+1)</f>
        <v>6</v>
      </c>
      <c r="AD2910" t="str">
        <f t="shared" si="138"/>
        <v>เชียงราย-เชียงใหม่</v>
      </c>
      <c r="AE2910" t="s">
        <v>55</v>
      </c>
      <c r="AF2910" s="1">
        <v>0</v>
      </c>
      <c r="AG2910" s="1">
        <v>0</v>
      </c>
      <c r="AH2910" s="1">
        <v>0</v>
      </c>
      <c r="AI2910" t="s">
        <v>9260</v>
      </c>
      <c r="AJ2910" s="1">
        <v>1</v>
      </c>
      <c r="AK2910" s="1">
        <v>0</v>
      </c>
      <c r="AL2910" s="1">
        <v>0</v>
      </c>
      <c r="AM2910" s="1">
        <v>0</v>
      </c>
      <c r="AN2910" s="1">
        <v>0</v>
      </c>
      <c r="AO2910" s="1">
        <v>0</v>
      </c>
      <c r="AP2910" s="1">
        <v>0</v>
      </c>
      <c r="AQ2910" s="1">
        <v>0</v>
      </c>
      <c r="AR2910" s="1">
        <v>1201</v>
      </c>
      <c r="AS2910" s="1">
        <v>1158.239351851852</v>
      </c>
      <c r="AT2910" s="1">
        <f>Table1[[#This Row],[รวมต้นทุนค่าเดินทาง]]+Table1[[#This Row],[รวมต้นทุนค่าซ่อม]]+Table1[[#This Row],[รวมค่าเสื่อม]]</f>
        <v>3907.4044894665312</v>
      </c>
      <c r="AU2910" s="1">
        <f t="shared" si="136"/>
        <v>4428.3346813776061</v>
      </c>
      <c r="AV2910" s="1" t="str" cm="1">
        <f t="array" ref="AV2910">IF(AC2910&lt;4, "เก็บ", IF(OR(AT2910 &lt; PERCENTILE(IF($AC$2:$AC$5092=AC2910, $AT$2:$AT$5092), 0.25) - 1.5 * (PERCENTILE(IF($AC$2:$AC$5092=AC2910, $AT$2:$AT$5092), 0.75) - PERCENTILE(IF($AC$2:$AC$5092=AC2910, $AT$2:$AT$5092), 0.25)), AT2910 &gt; PERCENTILE(IF($AC$2:$AC$5092=AC2910, $AT$2:$AT$5092), 0.75) + 1.5 * (PERCENTILE(IF($AC$2:$AC$5092=AC2910, $AT$2:$AT$5092), 0.75) - PERCENTILE(IF($AC$2:$AC$5092=AC2910, $AT$2:$AT$5092), 0.25))), "ตัด", "เก็บ"))</f>
        <v>เก็บ</v>
      </c>
      <c r="AW2910" s="1">
        <f t="shared" si="137"/>
        <v>3873.7679454274344</v>
      </c>
      <c r="AX2910" s="1">
        <v>2781.4385174989698</v>
      </c>
      <c r="AY2910" s="1">
        <v>1548.165137614679</v>
      </c>
    </row>
    <row r="2911" spans="1:51" x14ac:dyDescent="0.2">
      <c r="A2911" s="3">
        <v>45846</v>
      </c>
      <c r="B2911">
        <v>45846</v>
      </c>
      <c r="C2911" t="s">
        <v>9261</v>
      </c>
      <c r="D2911" t="s">
        <v>66</v>
      </c>
      <c r="E2911" t="s">
        <v>84</v>
      </c>
      <c r="F2911" t="s">
        <v>502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t="s">
        <v>9262</v>
      </c>
      <c r="Q2911" s="2">
        <v>244173</v>
      </c>
      <c r="R2911" t="s">
        <v>55</v>
      </c>
      <c r="S2911">
        <v>0</v>
      </c>
      <c r="T2911" t="s">
        <v>114</v>
      </c>
      <c r="U2911" t="s">
        <v>71</v>
      </c>
      <c r="V2911" s="1">
        <v>0</v>
      </c>
      <c r="W2911" s="1">
        <v>1591</v>
      </c>
      <c r="X2911" s="1">
        <v>0</v>
      </c>
      <c r="Y2911" t="s">
        <v>114</v>
      </c>
      <c r="Z2911" t="s">
        <v>71</v>
      </c>
      <c r="AA2911" t="s">
        <v>9263</v>
      </c>
      <c r="AB2911" s="1">
        <v>0</v>
      </c>
      <c r="AC2911" s="4">
        <f>IF(ISNUMBER(MATCH(AD2911, $AD$2:AD2910, 0)), INDEX($AC$2:AC2910, MATCH(AD2911, $AD$2:AD2910, 0)), MAX($AC$2:AC2910)+1)</f>
        <v>7</v>
      </c>
      <c r="AD2911" t="str">
        <f t="shared" si="138"/>
        <v>แม่สาย-เชียงใหม่</v>
      </c>
      <c r="AE2911" t="s">
        <v>55</v>
      </c>
      <c r="AF2911" s="1">
        <v>0</v>
      </c>
      <c r="AG2911" s="1">
        <v>0</v>
      </c>
      <c r="AH2911" s="1">
        <v>0</v>
      </c>
      <c r="AI2911" t="s">
        <v>9264</v>
      </c>
      <c r="AJ2911" s="1">
        <v>1</v>
      </c>
      <c r="AK2911" s="1">
        <v>0</v>
      </c>
      <c r="AL2911" s="1">
        <v>0</v>
      </c>
      <c r="AM2911" s="1">
        <v>0</v>
      </c>
      <c r="AN2911" s="1">
        <v>0</v>
      </c>
      <c r="AO2911" s="1">
        <v>0</v>
      </c>
      <c r="AP2911" s="1">
        <v>0</v>
      </c>
      <c r="AQ2911" s="1">
        <v>0</v>
      </c>
      <c r="AR2911" s="1">
        <v>1591</v>
      </c>
      <c r="AS2911" s="1">
        <v>991.58742957309505</v>
      </c>
      <c r="AT2911" s="1">
        <f>Table1[[#This Row],[รวมต้นทุนค่าเดินทาง]]+Table1[[#This Row],[รวมต้นทุนค่าซ่อม]]+Table1[[#This Row],[รวมค่าเสื่อม]]</f>
        <v>4615.719959693577</v>
      </c>
      <c r="AU2911" s="1">
        <f t="shared" si="136"/>
        <v>4610.750953896033</v>
      </c>
      <c r="AV2911" s="1" t="str" cm="1">
        <f t="array" ref="AV2911">IF(AC2911&lt;4, "เก็บ", IF(OR(AT2911 &lt; PERCENTILE(IF($AC$2:$AC$5092=AC2911, $AT$2:$AT$5092), 0.25) - 1.5 * (PERCENTILE(IF($AC$2:$AC$5092=AC2911, $AT$2:$AT$5092), 0.75) - PERCENTILE(IF($AC$2:$AC$5092=AC2911, $AT$2:$AT$5092), 0.25)), AT2911 &gt; PERCENTILE(IF($AC$2:$AC$5092=AC2911, $AT$2:$AT$5092), 0.75) + 1.5 * (PERCENTILE(IF($AC$2:$AC$5092=AC2911, $AT$2:$AT$5092), 0.75) - PERCENTILE(IF($AC$2:$AC$5092=AC2911, $AT$2:$AT$5092), 0.25))), "ตัด", "เก็บ"))</f>
        <v>เก็บ</v>
      </c>
      <c r="AW2911" s="1">
        <f t="shared" si="137"/>
        <v>3940.0604671629926</v>
      </c>
      <c r="AX2911" s="1">
        <v>3152.7453177985908</v>
      </c>
      <c r="AY2911" s="1">
        <v>2033.132530120482</v>
      </c>
    </row>
    <row r="2912" spans="1:51" x14ac:dyDescent="0.2">
      <c r="A2912" s="3">
        <v>45847</v>
      </c>
      <c r="B2912">
        <v>45847</v>
      </c>
      <c r="C2912" t="s">
        <v>9265</v>
      </c>
      <c r="D2912" t="s">
        <v>66</v>
      </c>
      <c r="E2912" t="s">
        <v>184</v>
      </c>
      <c r="F2912" t="s">
        <v>520</v>
      </c>
      <c r="G2912" s="1">
        <v>2000</v>
      </c>
      <c r="H2912" s="1">
        <v>5273</v>
      </c>
      <c r="I2912" s="1">
        <v>1300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>
        <v>3300</v>
      </c>
      <c r="P2912" t="s">
        <v>9266</v>
      </c>
      <c r="Q2912" s="2">
        <v>244175</v>
      </c>
      <c r="R2912" t="s">
        <v>55</v>
      </c>
      <c r="S2912">
        <v>0</v>
      </c>
      <c r="T2912" t="s">
        <v>71</v>
      </c>
      <c r="U2912" t="s">
        <v>57</v>
      </c>
      <c r="V2912" s="1">
        <v>3896</v>
      </c>
      <c r="W2912" s="1">
        <v>1355</v>
      </c>
      <c r="X2912" s="1">
        <v>0</v>
      </c>
      <c r="Y2912" t="s">
        <v>71</v>
      </c>
      <c r="Z2912" t="s">
        <v>57</v>
      </c>
      <c r="AA2912" t="s">
        <v>58</v>
      </c>
      <c r="AB2912" s="1">
        <v>0</v>
      </c>
      <c r="AC2912" s="4">
        <f>IF(ISNUMBER(MATCH(AD2912, $AD$2:AD2911, 0)), INDEX($AC$2:AC2911, MATCH(AD2912, $AD$2:AD2911, 0)), MAX($AC$2:AC2911)+1)</f>
        <v>10</v>
      </c>
      <c r="AD2912" t="str">
        <f t="shared" si="138"/>
        <v>เชียงใหม่-กองลอย</v>
      </c>
      <c r="AE2912" t="s">
        <v>55</v>
      </c>
      <c r="AF2912" s="1">
        <v>0</v>
      </c>
      <c r="AG2912" s="1">
        <v>0</v>
      </c>
      <c r="AH2912" s="1">
        <v>0</v>
      </c>
      <c r="AI2912" t="s">
        <v>9267</v>
      </c>
      <c r="AJ2912" s="1">
        <v>1</v>
      </c>
      <c r="AK2912" s="1">
        <v>0</v>
      </c>
      <c r="AL2912" s="1">
        <v>0</v>
      </c>
      <c r="AM2912" s="1">
        <v>0</v>
      </c>
      <c r="AN2912" s="1">
        <v>0</v>
      </c>
      <c r="AO2912" s="1">
        <v>0</v>
      </c>
      <c r="AP2912" s="1">
        <v>0</v>
      </c>
      <c r="AQ2912" s="1">
        <v>0</v>
      </c>
      <c r="AR2912" s="1">
        <v>13824</v>
      </c>
      <c r="AS2912" s="1">
        <v>2848.322777777777</v>
      </c>
      <c r="AT2912" s="1">
        <f>Table1[[#This Row],[รวมต้นทุนค่าเดินทาง]]+Table1[[#This Row],[รวมต้นทุนค่าซ่อม]]+Table1[[#This Row],[รวมค่าเสื่อม]]</f>
        <v>18318.664241192411</v>
      </c>
      <c r="AU2912" s="1">
        <f t="shared" si="136"/>
        <v>14957.32855761775</v>
      </c>
      <c r="AV2912" s="1" t="str" cm="1">
        <f t="array" ref="AV2912">IF(AC2912&lt;4, "เก็บ", IF(OR(AT2912 &lt; PERCENTILE(IF($AC$2:$AC$5092=AC2912, $AT$2:$AT$5092), 0.25) - 1.5 * (PERCENTILE(IF($AC$2:$AC$5092=AC2912, $AT$2:$AT$5092), 0.75) - PERCENTILE(IF($AC$2:$AC$5092=AC2912, $AT$2:$AT$5092), 0.25)), AT2912 &gt; PERCENTILE(IF($AC$2:$AC$5092=AC2912, $AT$2:$AT$5092), 0.75) + 1.5 * (PERCENTILE(IF($AC$2:$AC$5092=AC2912, $AT$2:$AT$5092), 0.75) - PERCENTILE(IF($AC$2:$AC$5092=AC2912, $AT$2:$AT$5092), 0.25))), "ตัด", "เก็บ"))</f>
        <v>เก็บ</v>
      </c>
      <c r="AW2912" s="1">
        <f t="shared" si="137"/>
        <v>14419.089162907676</v>
      </c>
      <c r="AX2912" s="1">
        <v>15077.196593123563</v>
      </c>
      <c r="AY2912" s="1">
        <v>1646.3414634146341</v>
      </c>
    </row>
    <row r="2913" spans="1:51" x14ac:dyDescent="0.2">
      <c r="A2913" s="3">
        <v>45847</v>
      </c>
      <c r="B2913">
        <v>45847</v>
      </c>
      <c r="C2913" t="s">
        <v>9268</v>
      </c>
      <c r="D2913" t="s">
        <v>66</v>
      </c>
      <c r="E2913" t="s">
        <v>67</v>
      </c>
      <c r="F2913" t="s">
        <v>328</v>
      </c>
      <c r="G2913" s="1">
        <v>0</v>
      </c>
      <c r="H2913" s="1">
        <v>0</v>
      </c>
      <c r="I2913" s="1">
        <v>500</v>
      </c>
      <c r="J2913" s="1">
        <v>0</v>
      </c>
      <c r="K2913" s="1">
        <v>0</v>
      </c>
      <c r="L2913" s="1">
        <v>0</v>
      </c>
      <c r="M2913" s="1">
        <v>0</v>
      </c>
      <c r="N2913" s="1">
        <v>0</v>
      </c>
      <c r="O2913" s="1">
        <v>500</v>
      </c>
      <c r="P2913" t="s">
        <v>9269</v>
      </c>
      <c r="Q2913" s="2">
        <v>244174</v>
      </c>
      <c r="R2913" t="s">
        <v>70</v>
      </c>
      <c r="S2913">
        <v>0</v>
      </c>
      <c r="T2913" t="s">
        <v>71</v>
      </c>
      <c r="U2913" t="s">
        <v>72</v>
      </c>
      <c r="V2913" s="1">
        <v>0</v>
      </c>
      <c r="W2913" s="1">
        <v>0</v>
      </c>
      <c r="X2913" s="1">
        <v>0</v>
      </c>
      <c r="AA2913" t="s">
        <v>58</v>
      </c>
      <c r="AB2913" s="1">
        <v>0</v>
      </c>
      <c r="AC2913" s="4">
        <f>IF(ISNUMBER(MATCH(AD2913, $AD$2:AD2912, 0)), INDEX($AC$2:AC2912, MATCH(AD2913, $AD$2:AD2912, 0)), MAX($AC$2:AC2912)+1)</f>
        <v>2</v>
      </c>
      <c r="AD2913" t="str">
        <f t="shared" si="138"/>
        <v>เชียงใหม่-พุทธมณฑลสาย 5</v>
      </c>
      <c r="AE2913" t="s">
        <v>73</v>
      </c>
      <c r="AF2913" s="1">
        <v>0</v>
      </c>
      <c r="AG2913" s="1">
        <v>0</v>
      </c>
      <c r="AH2913" s="1">
        <v>0</v>
      </c>
      <c r="AI2913" t="s">
        <v>9270</v>
      </c>
      <c r="AJ2913" s="1">
        <v>1</v>
      </c>
      <c r="AK2913" s="1">
        <v>720</v>
      </c>
      <c r="AL2913" s="1">
        <v>720</v>
      </c>
      <c r="AM2913" s="1">
        <v>1</v>
      </c>
      <c r="AN2913" s="1">
        <v>0</v>
      </c>
      <c r="AO2913" s="1">
        <v>0</v>
      </c>
      <c r="AP2913" s="1">
        <v>0</v>
      </c>
      <c r="AQ2913" s="1">
        <v>0</v>
      </c>
      <c r="AR2913" s="1">
        <v>500</v>
      </c>
      <c r="AS2913" s="1">
        <v>3339.2639029153229</v>
      </c>
      <c r="AT2913" s="1">
        <f>Table1[[#This Row],[รวมต้นทุนค่าเดินทาง]]+Table1[[#This Row],[รวมต้นทุนค่าซ่อม]]+Table1[[#This Row],[รวมค่าเสื่อม]]</f>
        <v>5340.5139029153233</v>
      </c>
      <c r="AU2913" s="1">
        <f t="shared" si="136"/>
        <v>5026.5629662053279</v>
      </c>
      <c r="AV2913" s="1" t="str" cm="1">
        <f t="array" ref="AV2913">IF(AC2913&lt;4, "เก็บ", IF(OR(AT2913 &lt; PERCENTILE(IF($AC$2:$AC$5092=AC2913, $AT$2:$AT$5092), 0.25) - 1.5 * (PERCENTILE(IF($AC$2:$AC$5092=AC2913, $AT$2:$AT$5092), 0.75) - PERCENTILE(IF($AC$2:$AC$5092=AC2913, $AT$2:$AT$5092), 0.25)), AT2913 &gt; PERCENTILE(IF($AC$2:$AC$5092=AC2913, $AT$2:$AT$5092), 0.75) + 1.5 * (PERCENTILE(IF($AC$2:$AC$5092=AC2913, $AT$2:$AT$5092), 0.75) - PERCENTILE(IF($AC$2:$AC$5092=AC2913, $AT$2:$AT$5092), 0.25))), "ตัด", "เก็บ"))</f>
        <v>เก็บ</v>
      </c>
      <c r="AW2913" s="1">
        <f t="shared" si="137"/>
        <v>5026.5629662053279</v>
      </c>
      <c r="AX2913" s="1">
        <v>4064.5059139663294</v>
      </c>
      <c r="AY2913" s="1">
        <v>1501.25</v>
      </c>
    </row>
    <row r="2914" spans="1:51" x14ac:dyDescent="0.2">
      <c r="A2914" s="3">
        <v>45847</v>
      </c>
      <c r="B2914">
        <v>45847</v>
      </c>
      <c r="C2914" t="s">
        <v>9271</v>
      </c>
      <c r="D2914" t="s">
        <v>51</v>
      </c>
      <c r="E2914" t="s">
        <v>61</v>
      </c>
      <c r="F2914" t="s">
        <v>9272</v>
      </c>
      <c r="G2914" s="1">
        <v>0</v>
      </c>
      <c r="H2914" s="1">
        <v>5845</v>
      </c>
      <c r="I2914" s="1">
        <v>1800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  <c r="O2914" s="1">
        <v>1800</v>
      </c>
      <c r="P2914" t="s">
        <v>9273</v>
      </c>
      <c r="Q2914" s="2">
        <v>244174</v>
      </c>
      <c r="R2914" t="s">
        <v>55</v>
      </c>
      <c r="S2914">
        <v>0</v>
      </c>
      <c r="T2914" t="s">
        <v>310</v>
      </c>
      <c r="U2914" t="s">
        <v>71</v>
      </c>
      <c r="V2914" s="1">
        <v>2500</v>
      </c>
      <c r="W2914" s="1">
        <v>0</v>
      </c>
      <c r="X2914" s="1">
        <v>0</v>
      </c>
      <c r="AA2914" t="s">
        <v>58</v>
      </c>
      <c r="AB2914" s="1">
        <v>0</v>
      </c>
      <c r="AC2914" s="4">
        <f>IF(ISNUMBER(MATCH(AD2914, $AD$2:AD2913, 0)), INDEX($AC$2:AC2913, MATCH(AD2914, $AD$2:AD2913, 0)), MAX($AC$2:AC2913)+1)</f>
        <v>15</v>
      </c>
      <c r="AD2914" t="str">
        <f t="shared" si="138"/>
        <v>ฝาง-เชียงใหม่</v>
      </c>
      <c r="AE2914" t="s">
        <v>55</v>
      </c>
      <c r="AF2914" s="1">
        <v>0</v>
      </c>
      <c r="AG2914" s="1">
        <v>0</v>
      </c>
      <c r="AH2914" s="1">
        <v>0</v>
      </c>
      <c r="AI2914" t="s">
        <v>9274</v>
      </c>
      <c r="AJ2914" s="1">
        <v>1</v>
      </c>
      <c r="AK2914" s="1">
        <v>0</v>
      </c>
      <c r="AL2914" s="1">
        <v>0</v>
      </c>
      <c r="AM2914" s="1">
        <v>0</v>
      </c>
      <c r="AN2914" s="1">
        <v>0</v>
      </c>
      <c r="AO2914" s="1">
        <v>0</v>
      </c>
      <c r="AP2914" s="1">
        <v>0</v>
      </c>
      <c r="AQ2914" s="1">
        <v>0</v>
      </c>
      <c r="AR2914" s="1">
        <v>10145</v>
      </c>
      <c r="AS2914" s="1">
        <v>25.68</v>
      </c>
      <c r="AT2914" s="1">
        <f>Table1[[#This Row],[รวมต้นทุนค่าเดินทาง]]+Table1[[#This Row],[รวมต้นทุนค่าซ่อม]]+Table1[[#This Row],[รวมค่าเสื่อม]]</f>
        <v>12681.840714285714</v>
      </c>
      <c r="AU2914" s="1">
        <f t="shared" si="136"/>
        <v>5122.484935464824</v>
      </c>
      <c r="AV2914" s="1" t="str" cm="1">
        <f t="array" ref="AV2914">IF(AC2914&lt;4, "เก็บ", IF(OR(AT2914 &lt; PERCENTILE(IF($AC$2:$AC$5092=AC2914, $AT$2:$AT$5092), 0.25) - 1.5 * (PERCENTILE(IF($AC$2:$AC$5092=AC2914, $AT$2:$AT$5092), 0.75) - PERCENTILE(IF($AC$2:$AC$5092=AC2914, $AT$2:$AT$5092), 0.25)), AT2914 &gt; PERCENTILE(IF($AC$2:$AC$5092=AC2914, $AT$2:$AT$5092), 0.75) + 1.5 * (PERCENTILE(IF($AC$2:$AC$5092=AC2914, $AT$2:$AT$5092), 0.75) - PERCENTILE(IF($AC$2:$AC$5092=AC2914, $AT$2:$AT$5092), 0.25))), "ตัด", "เก็บ"))</f>
        <v>ตัด</v>
      </c>
      <c r="AW2914" s="1">
        <f t="shared" si="137"/>
        <v>3918.8944328479129</v>
      </c>
      <c r="AX2914" s="1">
        <v>2928.4913434984564</v>
      </c>
      <c r="AY2914" s="1">
        <v>2511.1607142857142</v>
      </c>
    </row>
    <row r="2915" spans="1:51" x14ac:dyDescent="0.2">
      <c r="A2915" s="3">
        <v>45847</v>
      </c>
      <c r="B2915">
        <v>45847</v>
      </c>
      <c r="C2915" t="s">
        <v>9275</v>
      </c>
      <c r="D2915" t="s">
        <v>66</v>
      </c>
      <c r="E2915" t="s">
        <v>105</v>
      </c>
      <c r="F2915" t="s">
        <v>395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  <c r="N2915" s="1">
        <v>779</v>
      </c>
      <c r="O2915" s="1">
        <v>779</v>
      </c>
      <c r="P2915" t="s">
        <v>9276</v>
      </c>
      <c r="Q2915" s="2">
        <v>244174</v>
      </c>
      <c r="R2915" t="s">
        <v>55</v>
      </c>
      <c r="S2915">
        <v>0</v>
      </c>
      <c r="T2915" t="s">
        <v>87</v>
      </c>
      <c r="U2915" t="s">
        <v>71</v>
      </c>
      <c r="V2915" s="1">
        <v>0</v>
      </c>
      <c r="W2915" s="1">
        <v>682</v>
      </c>
      <c r="X2915" s="1">
        <v>0</v>
      </c>
      <c r="Y2915" t="s">
        <v>108</v>
      </c>
      <c r="Z2915" t="s">
        <v>71</v>
      </c>
      <c r="AA2915" t="s">
        <v>3577</v>
      </c>
      <c r="AB2915" s="1">
        <v>0</v>
      </c>
      <c r="AC2915" s="4">
        <f>IF(ISNUMBER(MATCH(AD2915, $AD$2:AD2914, 0)), INDEX($AC$2:AC2914, MATCH(AD2915, $AD$2:AD2914, 0)), MAX($AC$2:AC2914)+1)</f>
        <v>6</v>
      </c>
      <c r="AD2915" t="str">
        <f t="shared" si="138"/>
        <v>เชียงราย-เชียงใหม่</v>
      </c>
      <c r="AE2915" t="s">
        <v>55</v>
      </c>
      <c r="AF2915" s="1">
        <v>0</v>
      </c>
      <c r="AG2915" s="1">
        <v>0</v>
      </c>
      <c r="AH2915" s="1">
        <v>0</v>
      </c>
      <c r="AI2915" t="s">
        <v>9277</v>
      </c>
      <c r="AJ2915" s="1">
        <v>1</v>
      </c>
      <c r="AK2915" s="1">
        <v>0</v>
      </c>
      <c r="AL2915" s="1">
        <v>0</v>
      </c>
      <c r="AM2915" s="1">
        <v>0</v>
      </c>
      <c r="AN2915" s="1">
        <v>0</v>
      </c>
      <c r="AO2915" s="1">
        <v>0</v>
      </c>
      <c r="AP2915" s="1">
        <v>0</v>
      </c>
      <c r="AQ2915" s="1">
        <v>0</v>
      </c>
      <c r="AR2915" s="1">
        <v>1461</v>
      </c>
      <c r="AS2915" s="1">
        <v>1340.0621153846155</v>
      </c>
      <c r="AT2915" s="1">
        <f>Table1[[#This Row],[รวมต้นทุนค่าเดินทาง]]+Table1[[#This Row],[รวมต้นทุนค่าซ่อม]]+Table1[[#This Row],[รวมค่าเสื่อม]]</f>
        <v>4307.3382660122306</v>
      </c>
      <c r="AU2915" s="1">
        <f t="shared" si="136"/>
        <v>4428.3346813776061</v>
      </c>
      <c r="AV2915" s="1" t="str" cm="1">
        <f t="array" ref="AV2915">IF(AC2915&lt;4, "เก็บ", IF(OR(AT2915 &lt; PERCENTILE(IF($AC$2:$AC$5092=AC2915, $AT$2:$AT$5092), 0.25) - 1.5 * (PERCENTILE(IF($AC$2:$AC$5092=AC2915, $AT$2:$AT$5092), 0.75) - PERCENTILE(IF($AC$2:$AC$5092=AC2915, $AT$2:$AT$5092), 0.25)), AT2915 &gt; PERCENTILE(IF($AC$2:$AC$5092=AC2915, $AT$2:$AT$5092), 0.75) + 1.5 * (PERCENTILE(IF($AC$2:$AC$5092=AC2915, $AT$2:$AT$5092), 0.75) - PERCENTILE(IF($AC$2:$AC$5092=AC2915, $AT$2:$AT$5092), 0.25))), "ตัด", "เก็บ"))</f>
        <v>เก็บ</v>
      </c>
      <c r="AW2915" s="1">
        <f t="shared" si="137"/>
        <v>3873.7679454274344</v>
      </c>
      <c r="AX2915" s="1">
        <v>2781.4385174989698</v>
      </c>
      <c r="AY2915" s="1">
        <v>1506.2761506276152</v>
      </c>
    </row>
    <row r="2916" spans="1:51" x14ac:dyDescent="0.2">
      <c r="A2916" s="3">
        <v>45848</v>
      </c>
      <c r="B2916">
        <v>45848</v>
      </c>
      <c r="C2916" t="s">
        <v>9278</v>
      </c>
      <c r="D2916" t="s">
        <v>66</v>
      </c>
      <c r="E2916" t="s">
        <v>148</v>
      </c>
      <c r="F2916" t="s">
        <v>1316</v>
      </c>
      <c r="G2916" s="1">
        <v>2000</v>
      </c>
      <c r="H2916" s="1">
        <v>4851</v>
      </c>
      <c r="I2916" s="1">
        <v>1300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  <c r="O2916" s="1">
        <v>3300</v>
      </c>
      <c r="P2916" t="s">
        <v>9279</v>
      </c>
      <c r="Q2916" s="2">
        <v>244176</v>
      </c>
      <c r="R2916" t="s">
        <v>55</v>
      </c>
      <c r="S2916">
        <v>0</v>
      </c>
      <c r="T2916" t="s">
        <v>71</v>
      </c>
      <c r="U2916" t="s">
        <v>57</v>
      </c>
      <c r="V2916" s="1">
        <v>3896</v>
      </c>
      <c r="W2916" s="1">
        <v>1355</v>
      </c>
      <c r="X2916" s="1">
        <v>0</v>
      </c>
      <c r="Y2916" t="s">
        <v>71</v>
      </c>
      <c r="Z2916" t="s">
        <v>57</v>
      </c>
      <c r="AA2916" t="s">
        <v>58</v>
      </c>
      <c r="AB2916" s="1">
        <v>0</v>
      </c>
      <c r="AC2916" s="4">
        <f>IF(ISNUMBER(MATCH(AD2916, $AD$2:AD2915, 0)), INDEX($AC$2:AC2915, MATCH(AD2916, $AD$2:AD2915, 0)), MAX($AC$2:AC2915)+1)</f>
        <v>10</v>
      </c>
      <c r="AD2916" t="str">
        <f t="shared" si="138"/>
        <v>เชียงใหม่-กองลอย</v>
      </c>
      <c r="AE2916" t="s">
        <v>55</v>
      </c>
      <c r="AF2916" s="1">
        <v>0</v>
      </c>
      <c r="AG2916" s="1">
        <v>0</v>
      </c>
      <c r="AH2916" s="1">
        <v>0</v>
      </c>
      <c r="AI2916" t="s">
        <v>9280</v>
      </c>
      <c r="AJ2916" s="1">
        <v>1</v>
      </c>
      <c r="AK2916" s="1">
        <v>0</v>
      </c>
      <c r="AL2916" s="1">
        <v>0</v>
      </c>
      <c r="AM2916" s="1">
        <v>0</v>
      </c>
      <c r="AN2916" s="1">
        <v>0</v>
      </c>
      <c r="AO2916" s="1">
        <v>0</v>
      </c>
      <c r="AP2916" s="1">
        <v>0</v>
      </c>
      <c r="AQ2916" s="1">
        <v>0</v>
      </c>
      <c r="AR2916" s="1">
        <v>13402</v>
      </c>
      <c r="AS2916" s="1">
        <v>1591.4564285714287</v>
      </c>
      <c r="AT2916" s="1">
        <f>Table1[[#This Row],[รวมต้นทุนค่าเดินทาง]]+Table1[[#This Row],[รวมต้นทุนค่าซ่อม]]+Table1[[#This Row],[รวมค่าเสื่อม]]</f>
        <v>16105.623728951658</v>
      </c>
      <c r="AU2916" s="1">
        <f t="shared" si="136"/>
        <v>14957.32855761775</v>
      </c>
      <c r="AV2916" s="1" t="str" cm="1">
        <f t="array" ref="AV2916">IF(AC2916&lt;4, "เก็บ", IF(OR(AT2916 &lt; PERCENTILE(IF($AC$2:$AC$5092=AC2916, $AT$2:$AT$5092), 0.25) - 1.5 * (PERCENTILE(IF($AC$2:$AC$5092=AC2916, $AT$2:$AT$5092), 0.75) - PERCENTILE(IF($AC$2:$AC$5092=AC2916, $AT$2:$AT$5092), 0.25)), AT2916 &gt; PERCENTILE(IF($AC$2:$AC$5092=AC2916, $AT$2:$AT$5092), 0.75) + 1.5 * (PERCENTILE(IF($AC$2:$AC$5092=AC2916, $AT$2:$AT$5092), 0.75) - PERCENTILE(IF($AC$2:$AC$5092=AC2916, $AT$2:$AT$5092), 0.25))), "ตัด", "เก็บ"))</f>
        <v>เก็บ</v>
      </c>
      <c r="AW2916" s="1">
        <f t="shared" si="137"/>
        <v>14419.089162907676</v>
      </c>
      <c r="AX2916" s="1">
        <v>15077.196593123563</v>
      </c>
      <c r="AY2916" s="1">
        <v>1112.1673003802282</v>
      </c>
    </row>
    <row r="2917" spans="1:51" x14ac:dyDescent="0.2">
      <c r="A2917" s="3">
        <v>45848</v>
      </c>
      <c r="B2917">
        <v>45848</v>
      </c>
      <c r="C2917" t="s">
        <v>9281</v>
      </c>
      <c r="D2917" t="s">
        <v>66</v>
      </c>
      <c r="E2917" t="s">
        <v>105</v>
      </c>
      <c r="F2917" t="s">
        <v>865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  <c r="L2917" s="1">
        <v>0</v>
      </c>
      <c r="M2917" s="1">
        <v>0</v>
      </c>
      <c r="N2917" s="1">
        <v>779</v>
      </c>
      <c r="O2917" s="1">
        <v>779</v>
      </c>
      <c r="P2917" t="s">
        <v>9282</v>
      </c>
      <c r="Q2917" s="2">
        <v>244175</v>
      </c>
      <c r="R2917" t="s">
        <v>55</v>
      </c>
      <c r="S2917">
        <v>0</v>
      </c>
      <c r="T2917" t="s">
        <v>87</v>
      </c>
      <c r="U2917" t="s">
        <v>71</v>
      </c>
      <c r="V2917" s="1">
        <v>0</v>
      </c>
      <c r="W2917" s="1">
        <v>682</v>
      </c>
      <c r="X2917" s="1">
        <v>0</v>
      </c>
      <c r="Y2917" t="s">
        <v>108</v>
      </c>
      <c r="Z2917" t="s">
        <v>71</v>
      </c>
      <c r="AA2917" t="s">
        <v>1647</v>
      </c>
      <c r="AB2917" s="1">
        <v>0</v>
      </c>
      <c r="AC2917" s="4">
        <f>IF(ISNUMBER(MATCH(AD2917, $AD$2:AD2916, 0)), INDEX($AC$2:AC2916, MATCH(AD2917, $AD$2:AD2916, 0)), MAX($AC$2:AC2916)+1)</f>
        <v>6</v>
      </c>
      <c r="AD2917" t="str">
        <f t="shared" si="138"/>
        <v>เชียงราย-เชียงใหม่</v>
      </c>
      <c r="AE2917" t="s">
        <v>55</v>
      </c>
      <c r="AF2917" s="1">
        <v>0</v>
      </c>
      <c r="AG2917" s="1">
        <v>0</v>
      </c>
      <c r="AH2917" s="1">
        <v>0</v>
      </c>
      <c r="AI2917" t="s">
        <v>9283</v>
      </c>
      <c r="AJ2917" s="1">
        <v>1</v>
      </c>
      <c r="AK2917" s="1">
        <v>0</v>
      </c>
      <c r="AL2917" s="1">
        <v>0</v>
      </c>
      <c r="AM2917" s="1">
        <v>0</v>
      </c>
      <c r="AN2917" s="1">
        <v>0</v>
      </c>
      <c r="AO2917" s="1">
        <v>0</v>
      </c>
      <c r="AP2917" s="1">
        <v>0</v>
      </c>
      <c r="AQ2917" s="1">
        <v>0</v>
      </c>
      <c r="AR2917" s="1">
        <v>1461</v>
      </c>
      <c r="AS2917" s="1">
        <v>1296.0994701646089</v>
      </c>
      <c r="AT2917" s="1">
        <f>Table1[[#This Row],[รวมต้นทุนค่าเดินทาง]]+Table1[[#This Row],[รวมต้นทุนค่าซ่อม]]+Table1[[#This Row],[รวมค่าเสื่อม]]</f>
        <v>4557.0994701646086</v>
      </c>
      <c r="AU2917" s="1">
        <f t="shared" si="136"/>
        <v>4428.3346813776061</v>
      </c>
      <c r="AV2917" s="1" t="str" cm="1">
        <f t="array" ref="AV2917">IF(AC2917&lt;4, "เก็บ", IF(OR(AT2917 &lt; PERCENTILE(IF($AC$2:$AC$5092=AC2917, $AT$2:$AT$5092), 0.25) - 1.5 * (PERCENTILE(IF($AC$2:$AC$5092=AC2917, $AT$2:$AT$5092), 0.75) - PERCENTILE(IF($AC$2:$AC$5092=AC2917, $AT$2:$AT$5092), 0.25)), AT2917 &gt; PERCENTILE(IF($AC$2:$AC$5092=AC2917, $AT$2:$AT$5092), 0.75) + 1.5 * (PERCENTILE(IF($AC$2:$AC$5092=AC2917, $AT$2:$AT$5092), 0.75) - PERCENTILE(IF($AC$2:$AC$5092=AC2917, $AT$2:$AT$5092), 0.25))), "ตัด", "เก็บ"))</f>
        <v>เก็บ</v>
      </c>
      <c r="AW2917" s="1">
        <f t="shared" si="137"/>
        <v>3873.7679454274344</v>
      </c>
      <c r="AX2917" s="1">
        <v>2781.4385174989698</v>
      </c>
      <c r="AY2917" s="1">
        <v>1800</v>
      </c>
    </row>
    <row r="2918" spans="1:51" x14ac:dyDescent="0.2">
      <c r="A2918" s="3">
        <v>45848</v>
      </c>
      <c r="B2918">
        <v>45848</v>
      </c>
      <c r="C2918" t="s">
        <v>9284</v>
      </c>
      <c r="D2918" t="s">
        <v>66</v>
      </c>
      <c r="E2918" t="s">
        <v>184</v>
      </c>
      <c r="F2918" t="s">
        <v>185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  <c r="M2918" s="1">
        <v>0</v>
      </c>
      <c r="N2918" s="1">
        <v>0</v>
      </c>
      <c r="O2918" s="1">
        <v>0</v>
      </c>
      <c r="P2918" t="s">
        <v>9285</v>
      </c>
      <c r="Q2918" s="2">
        <v>244175</v>
      </c>
      <c r="R2918" t="s">
        <v>55</v>
      </c>
      <c r="S2918">
        <v>0</v>
      </c>
      <c r="T2918" t="s">
        <v>114</v>
      </c>
      <c r="U2918" t="s">
        <v>71</v>
      </c>
      <c r="V2918" s="1">
        <v>0</v>
      </c>
      <c r="W2918" s="1">
        <v>1688</v>
      </c>
      <c r="X2918" s="1">
        <v>0</v>
      </c>
      <c r="Y2918" t="s">
        <v>114</v>
      </c>
      <c r="Z2918" t="s">
        <v>71</v>
      </c>
      <c r="AA2918" t="s">
        <v>2005</v>
      </c>
      <c r="AB2918" s="1">
        <v>0</v>
      </c>
      <c r="AC2918" s="4">
        <f>IF(ISNUMBER(MATCH(AD2918, $AD$2:AD2917, 0)), INDEX($AC$2:AC2917, MATCH(AD2918, $AD$2:AD2917, 0)), MAX($AC$2:AC2917)+1)</f>
        <v>7</v>
      </c>
      <c r="AD2918" t="str">
        <f t="shared" si="138"/>
        <v>แม่สาย-เชียงใหม่</v>
      </c>
      <c r="AE2918" t="s">
        <v>55</v>
      </c>
      <c r="AF2918" s="1">
        <v>0</v>
      </c>
      <c r="AG2918" s="1">
        <v>0</v>
      </c>
      <c r="AH2918" s="1">
        <v>0</v>
      </c>
      <c r="AI2918" t="s">
        <v>9286</v>
      </c>
      <c r="AJ2918" s="1">
        <v>2</v>
      </c>
      <c r="AK2918" s="1">
        <v>0</v>
      </c>
      <c r="AL2918" s="1">
        <v>0</v>
      </c>
      <c r="AM2918" s="1">
        <v>0</v>
      </c>
      <c r="AN2918" s="1">
        <v>0</v>
      </c>
      <c r="AO2918" s="1">
        <v>0</v>
      </c>
      <c r="AP2918" s="1">
        <v>0</v>
      </c>
      <c r="AQ2918" s="1">
        <v>0</v>
      </c>
      <c r="AR2918" s="1">
        <v>1688</v>
      </c>
      <c r="AS2918" s="1">
        <v>491.39462962962966</v>
      </c>
      <c r="AT2918" s="1">
        <f>Table1[[#This Row],[รวมต้นทุนค่าเดินทาง]]+Table1[[#This Row],[รวมต้นทุนค่าซ่อม]]+Table1[[#This Row],[รวมค่าเสื่อม]]</f>
        <v>3833.8063943355123</v>
      </c>
      <c r="AU2918" s="1">
        <f t="shared" si="136"/>
        <v>4610.750953896033</v>
      </c>
      <c r="AV2918" s="1" t="str" cm="1">
        <f t="array" ref="AV2918">IF(AC2918&lt;4, "เก็บ", IF(OR(AT2918 &lt; PERCENTILE(IF($AC$2:$AC$5092=AC2918, $AT$2:$AT$5092), 0.25) - 1.5 * (PERCENTILE(IF($AC$2:$AC$5092=AC2918, $AT$2:$AT$5092), 0.75) - PERCENTILE(IF($AC$2:$AC$5092=AC2918, $AT$2:$AT$5092), 0.25)), AT2918 &gt; PERCENTILE(IF($AC$2:$AC$5092=AC2918, $AT$2:$AT$5092), 0.75) + 1.5 * (PERCENTILE(IF($AC$2:$AC$5092=AC2918, $AT$2:$AT$5092), 0.75) - PERCENTILE(IF($AC$2:$AC$5092=AC2918, $AT$2:$AT$5092), 0.25))), "ตัด", "เก็บ"))</f>
        <v>เก็บ</v>
      </c>
      <c r="AW2918" s="1">
        <f t="shared" si="137"/>
        <v>3940.0604671629926</v>
      </c>
      <c r="AX2918" s="1">
        <v>3152.7453177985908</v>
      </c>
      <c r="AY2918" s="1">
        <v>1654.4117647058824</v>
      </c>
    </row>
    <row r="2919" spans="1:51" x14ac:dyDescent="0.2">
      <c r="A2919" s="3">
        <v>45849</v>
      </c>
      <c r="B2919">
        <v>45849</v>
      </c>
      <c r="C2919" t="s">
        <v>9287</v>
      </c>
      <c r="D2919" t="s">
        <v>51</v>
      </c>
      <c r="E2919" t="s">
        <v>61</v>
      </c>
      <c r="F2919" t="s">
        <v>7840</v>
      </c>
      <c r="G2919" s="1">
        <v>2700</v>
      </c>
      <c r="H2919" s="1">
        <v>4393</v>
      </c>
      <c r="I2919" s="1">
        <v>1900</v>
      </c>
      <c r="J2919" s="1">
        <v>0</v>
      </c>
      <c r="K2919" s="1">
        <v>0</v>
      </c>
      <c r="L2919" s="1">
        <v>0</v>
      </c>
      <c r="M2919" s="1">
        <v>0</v>
      </c>
      <c r="N2919" s="1">
        <v>0</v>
      </c>
      <c r="O2919" s="1">
        <v>4600</v>
      </c>
      <c r="P2919" t="s">
        <v>9288</v>
      </c>
      <c r="Q2919" s="2">
        <v>244176</v>
      </c>
      <c r="R2919" t="s">
        <v>55</v>
      </c>
      <c r="S2919">
        <v>0</v>
      </c>
      <c r="T2919" t="s">
        <v>56</v>
      </c>
      <c r="U2919" t="s">
        <v>57</v>
      </c>
      <c r="V2919" s="1">
        <v>2500</v>
      </c>
      <c r="W2919" s="1">
        <v>0</v>
      </c>
      <c r="X2919" s="1">
        <v>0</v>
      </c>
      <c r="AA2919" t="s">
        <v>58</v>
      </c>
      <c r="AB2919" s="1">
        <v>0</v>
      </c>
      <c r="AC2919" s="4">
        <f>IF(ISNUMBER(MATCH(AD2919, $AD$2:AD2918, 0)), INDEX($AC$2:AC2918, MATCH(AD2919, $AD$2:AD2918, 0)), MAX($AC$2:AC2918)+1)</f>
        <v>1</v>
      </c>
      <c r="AD2919" t="str">
        <f t="shared" si="138"/>
        <v>ท่าลี่-กองลอย</v>
      </c>
      <c r="AE2919" t="s">
        <v>55</v>
      </c>
      <c r="AF2919" s="1">
        <v>0</v>
      </c>
      <c r="AG2919" s="1">
        <v>0</v>
      </c>
      <c r="AH2919" s="1">
        <v>0</v>
      </c>
      <c r="AI2919" t="s">
        <v>9289</v>
      </c>
      <c r="AJ2919" s="1">
        <v>1</v>
      </c>
      <c r="AK2919" s="1">
        <v>0</v>
      </c>
      <c r="AL2919" s="1">
        <v>0</v>
      </c>
      <c r="AM2919" s="1">
        <v>0</v>
      </c>
      <c r="AN2919" s="1">
        <v>0</v>
      </c>
      <c r="AO2919" s="1">
        <v>0</v>
      </c>
      <c r="AP2919" s="1">
        <v>0</v>
      </c>
      <c r="AQ2919" s="1">
        <v>0</v>
      </c>
      <c r="AR2919" s="1">
        <v>11493</v>
      </c>
      <c r="AS2919" s="1">
        <v>42.800000000000004</v>
      </c>
      <c r="AT2919" s="1">
        <f>Table1[[#This Row],[รวมต้นทุนค่าเดินทาง]]+Table1[[#This Row],[รวมต้นทุนค่าซ่อม]]+Table1[[#This Row],[รวมค่าเสื่อม]]</f>
        <v>13919.274576271186</v>
      </c>
      <c r="AU2919" s="1">
        <f t="shared" si="136"/>
        <v>13953.293816562818</v>
      </c>
      <c r="AV2919" s="1" t="str" cm="1">
        <f t="array" ref="AV2919">IF(AC2919&lt;4, "เก็บ", IF(OR(AT2919 &lt; PERCENTILE(IF($AC$2:$AC$5092=AC2919, $AT$2:$AT$5092), 0.25) - 1.5 * (PERCENTILE(IF($AC$2:$AC$5092=AC2919, $AT$2:$AT$5092), 0.75) - PERCENTILE(IF($AC$2:$AC$5092=AC2919, $AT$2:$AT$5092), 0.25)), AT2919 &gt; PERCENTILE(IF($AC$2:$AC$5092=AC2919, $AT$2:$AT$5092), 0.75) + 1.5 * (PERCENTILE(IF($AC$2:$AC$5092=AC2919, $AT$2:$AT$5092), 0.75) - PERCENTILE(IF($AC$2:$AC$5092=AC2919, $AT$2:$AT$5092), 0.25))), "ตัด", "เก็บ"))</f>
        <v>เก็บ</v>
      </c>
      <c r="AW2919" s="1">
        <f t="shared" si="137"/>
        <v>13953.293816562818</v>
      </c>
      <c r="AX2919" s="1">
        <v>14426.372718098486</v>
      </c>
      <c r="AY2919" s="1">
        <v>2383.4745762711864</v>
      </c>
    </row>
    <row r="2920" spans="1:51" x14ac:dyDescent="0.2">
      <c r="A2920" s="3">
        <v>45849</v>
      </c>
      <c r="B2920">
        <v>45849</v>
      </c>
      <c r="C2920" t="s">
        <v>9290</v>
      </c>
      <c r="D2920" t="s">
        <v>66</v>
      </c>
      <c r="E2920" t="s">
        <v>67</v>
      </c>
      <c r="F2920" t="s">
        <v>328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  <c r="M2920" s="1">
        <v>0</v>
      </c>
      <c r="N2920" s="1">
        <v>0</v>
      </c>
      <c r="O2920" s="1">
        <v>649</v>
      </c>
      <c r="P2920" t="s">
        <v>9291</v>
      </c>
      <c r="Q2920" s="2">
        <v>244176</v>
      </c>
      <c r="R2920" t="s">
        <v>55</v>
      </c>
      <c r="S2920">
        <v>0</v>
      </c>
      <c r="T2920" t="s">
        <v>88</v>
      </c>
      <c r="U2920" t="s">
        <v>254</v>
      </c>
      <c r="V2920" s="1">
        <v>0</v>
      </c>
      <c r="W2920" s="1">
        <v>0</v>
      </c>
      <c r="X2920" s="1">
        <v>649</v>
      </c>
      <c r="Y2920" t="s">
        <v>372</v>
      </c>
      <c r="Z2920" t="s">
        <v>254</v>
      </c>
      <c r="AA2920" t="s">
        <v>9292</v>
      </c>
      <c r="AB2920" s="1">
        <v>0</v>
      </c>
      <c r="AC2920" s="4">
        <f>IF(ISNUMBER(MATCH(AD2920, $AD$2:AD2919, 0)), INDEX($AC$2:AC2919, MATCH(AD2920, $AD$2:AD2919, 0)), MAX($AC$2:AC2919)+1)</f>
        <v>39</v>
      </c>
      <c r="AD2920" t="str">
        <f t="shared" si="138"/>
        <v>แพร่-ลำปาง</v>
      </c>
      <c r="AE2920" t="s">
        <v>55</v>
      </c>
      <c r="AF2920" s="1">
        <v>0</v>
      </c>
      <c r="AG2920" s="1">
        <v>0</v>
      </c>
      <c r="AH2920" s="1">
        <v>0</v>
      </c>
      <c r="AI2920" t="s">
        <v>9293</v>
      </c>
      <c r="AJ2920" s="1">
        <v>1</v>
      </c>
      <c r="AK2920" s="1">
        <v>0</v>
      </c>
      <c r="AL2920" s="1">
        <v>0</v>
      </c>
      <c r="AM2920" s="1">
        <v>0</v>
      </c>
      <c r="AN2920" s="1">
        <v>0</v>
      </c>
      <c r="AO2920" s="1">
        <v>0</v>
      </c>
      <c r="AP2920" s="1">
        <v>0</v>
      </c>
      <c r="AQ2920" s="1">
        <v>0</v>
      </c>
      <c r="AR2920" s="1">
        <v>649</v>
      </c>
      <c r="AS2920" s="1">
        <v>1381.3140260196906</v>
      </c>
      <c r="AT2920" s="1">
        <f>Table1[[#This Row],[รวมต้นทุนค่าเดินทาง]]+Table1[[#This Row],[รวมต้นทุนค่าซ่อม]]+Table1[[#This Row],[รวมค่าเสื่อม]]</f>
        <v>2811.5640260196906</v>
      </c>
      <c r="AU2920" s="1">
        <f t="shared" si="136"/>
        <v>3696.7320206742324</v>
      </c>
      <c r="AV2920" s="1" t="str" cm="1">
        <f t="array" ref="AV2920">IF(AC2920&lt;4, "เก็บ", IF(OR(AT2920 &lt; PERCENTILE(IF($AC$2:$AC$5092=AC2920, $AT$2:$AT$5092), 0.25) - 1.5 * (PERCENTILE(IF($AC$2:$AC$5092=AC2920, $AT$2:$AT$5092), 0.75) - PERCENTILE(IF($AC$2:$AC$5092=AC2920, $AT$2:$AT$5092), 0.25)), AT2920 &gt; PERCENTILE(IF($AC$2:$AC$5092=AC2920, $AT$2:$AT$5092), 0.75) + 1.5 * (PERCENTILE(IF($AC$2:$AC$5092=AC2920, $AT$2:$AT$5092), 0.75) - PERCENTILE(IF($AC$2:$AC$5092=AC2920, $AT$2:$AT$5092), 0.25))), "ตัด", "เก็บ"))</f>
        <v>เก็บ</v>
      </c>
      <c r="AW2920" s="1">
        <f t="shared" si="137"/>
        <v>3303.6954086440583</v>
      </c>
      <c r="AX2920" s="1">
        <v>2449.0585033856746</v>
      </c>
      <c r="AY2920" s="1">
        <v>781.25</v>
      </c>
    </row>
    <row r="2921" spans="1:51" x14ac:dyDescent="0.2">
      <c r="A2921" s="3">
        <v>45849</v>
      </c>
      <c r="B2921">
        <v>45849</v>
      </c>
      <c r="C2921" t="s">
        <v>9294</v>
      </c>
      <c r="D2921" t="s">
        <v>66</v>
      </c>
      <c r="E2921" t="s">
        <v>148</v>
      </c>
      <c r="F2921" t="s">
        <v>1080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  <c r="O2921" s="1">
        <v>1364</v>
      </c>
      <c r="P2921" t="s">
        <v>9295</v>
      </c>
      <c r="Q2921" s="2">
        <v>244176</v>
      </c>
      <c r="R2921" t="s">
        <v>55</v>
      </c>
      <c r="S2921">
        <v>0</v>
      </c>
      <c r="T2921" t="s">
        <v>88</v>
      </c>
      <c r="U2921" t="s">
        <v>254</v>
      </c>
      <c r="V2921" s="1">
        <v>0</v>
      </c>
      <c r="W2921" s="1">
        <v>0</v>
      </c>
      <c r="X2921" s="1">
        <v>1364</v>
      </c>
      <c r="Y2921" t="s">
        <v>372</v>
      </c>
      <c r="Z2921" t="s">
        <v>254</v>
      </c>
      <c r="AA2921" t="s">
        <v>9296</v>
      </c>
      <c r="AB2921" s="1">
        <v>0</v>
      </c>
      <c r="AC2921" s="4">
        <f>IF(ISNUMBER(MATCH(AD2921, $AD$2:AD2920, 0)), INDEX($AC$2:AC2920, MATCH(AD2921, $AD$2:AD2920, 0)), MAX($AC$2:AC2920)+1)</f>
        <v>39</v>
      </c>
      <c r="AD2921" t="str">
        <f t="shared" si="138"/>
        <v>แพร่-ลำปาง</v>
      </c>
      <c r="AE2921" t="s">
        <v>55</v>
      </c>
      <c r="AF2921" s="1">
        <v>0</v>
      </c>
      <c r="AG2921" s="1">
        <v>0</v>
      </c>
      <c r="AH2921" s="1">
        <v>0</v>
      </c>
      <c r="AI2921" t="s">
        <v>9297</v>
      </c>
      <c r="AJ2921" s="1">
        <v>1</v>
      </c>
      <c r="AK2921" s="1">
        <v>0</v>
      </c>
      <c r="AL2921" s="1">
        <v>0</v>
      </c>
      <c r="AM2921" s="1">
        <v>0</v>
      </c>
      <c r="AN2921" s="1">
        <v>0</v>
      </c>
      <c r="AO2921" s="1">
        <v>0</v>
      </c>
      <c r="AP2921" s="1">
        <v>0</v>
      </c>
      <c r="AQ2921" s="1">
        <v>0</v>
      </c>
      <c r="AR2921" s="1">
        <v>1364</v>
      </c>
      <c r="AS2921" s="1">
        <v>1256.493645384515</v>
      </c>
      <c r="AT2921" s="1">
        <f>Table1[[#This Row],[รวมต้นทุนค่าเดินทาง]]+Table1[[#This Row],[รวมต้นทุนค่าซ่อม]]+Table1[[#This Row],[รวมค่าเสื่อม]]</f>
        <v>3795.192440565238</v>
      </c>
      <c r="AU2921" s="1">
        <f t="shared" si="136"/>
        <v>3696.7320206742324</v>
      </c>
      <c r="AV2921" s="1" t="str" cm="1">
        <f t="array" ref="AV2921">IF(AC2921&lt;4, "เก็บ", IF(OR(AT2921 &lt; PERCENTILE(IF($AC$2:$AC$5092=AC2921, $AT$2:$AT$5092), 0.25) - 1.5 * (PERCENTILE(IF($AC$2:$AC$5092=AC2921, $AT$2:$AT$5092), 0.75) - PERCENTILE(IF($AC$2:$AC$5092=AC2921, $AT$2:$AT$5092), 0.25)), AT2921 &gt; PERCENTILE(IF($AC$2:$AC$5092=AC2921, $AT$2:$AT$5092), 0.75) + 1.5 * (PERCENTILE(IF($AC$2:$AC$5092=AC2921, $AT$2:$AT$5092), 0.75) - PERCENTILE(IF($AC$2:$AC$5092=AC2921, $AT$2:$AT$5092), 0.25))), "ตัด", "เก็บ"))</f>
        <v>เก็บ</v>
      </c>
      <c r="AW2921" s="1">
        <f t="shared" si="137"/>
        <v>3303.6954086440583</v>
      </c>
      <c r="AX2921" s="1">
        <v>2449.0585033856746</v>
      </c>
      <c r="AY2921" s="1">
        <v>1174.698795180723</v>
      </c>
    </row>
    <row r="2922" spans="1:51" x14ac:dyDescent="0.2">
      <c r="A2922" s="3">
        <v>45849</v>
      </c>
      <c r="B2922">
        <v>45849</v>
      </c>
      <c r="C2922" t="s">
        <v>9298</v>
      </c>
      <c r="D2922" t="s">
        <v>66</v>
      </c>
      <c r="E2922" t="s">
        <v>84</v>
      </c>
      <c r="F2922" t="s">
        <v>543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  <c r="L2922" s="1">
        <v>0</v>
      </c>
      <c r="M2922" s="1">
        <v>0</v>
      </c>
      <c r="N2922" s="1">
        <v>747</v>
      </c>
      <c r="O2922" s="1">
        <v>747</v>
      </c>
      <c r="P2922" t="s">
        <v>9299</v>
      </c>
      <c r="Q2922" s="2">
        <v>244176</v>
      </c>
      <c r="R2922" t="s">
        <v>55</v>
      </c>
      <c r="S2922">
        <v>0</v>
      </c>
      <c r="T2922" t="s">
        <v>87</v>
      </c>
      <c r="U2922" t="s">
        <v>71</v>
      </c>
      <c r="V2922" s="1">
        <v>0</v>
      </c>
      <c r="W2922" s="1">
        <v>649</v>
      </c>
      <c r="X2922" s="1">
        <v>0</v>
      </c>
      <c r="Y2922" t="s">
        <v>108</v>
      </c>
      <c r="Z2922" t="s">
        <v>71</v>
      </c>
      <c r="AA2922" t="s">
        <v>58</v>
      </c>
      <c r="AB2922" s="1">
        <v>0</v>
      </c>
      <c r="AC2922" s="4">
        <f>IF(ISNUMBER(MATCH(AD2922, $AD$2:AD2921, 0)), INDEX($AC$2:AC2921, MATCH(AD2922, $AD$2:AD2921, 0)), MAX($AC$2:AC2921)+1)</f>
        <v>6</v>
      </c>
      <c r="AD2922" t="str">
        <f t="shared" si="138"/>
        <v>เชียงราย-เชียงใหม่</v>
      </c>
      <c r="AE2922" t="s">
        <v>55</v>
      </c>
      <c r="AF2922" s="1">
        <v>0</v>
      </c>
      <c r="AG2922" s="1">
        <v>0</v>
      </c>
      <c r="AH2922" s="1">
        <v>0</v>
      </c>
      <c r="AI2922" t="s">
        <v>9300</v>
      </c>
      <c r="AJ2922" s="1">
        <v>1</v>
      </c>
      <c r="AK2922" s="1">
        <v>0</v>
      </c>
      <c r="AL2922" s="1">
        <v>0</v>
      </c>
      <c r="AM2922" s="1">
        <v>0</v>
      </c>
      <c r="AN2922" s="1">
        <v>704.59899999999993</v>
      </c>
      <c r="AO2922" s="1">
        <v>0</v>
      </c>
      <c r="AP2922" s="1">
        <v>0</v>
      </c>
      <c r="AQ2922" s="1">
        <v>0</v>
      </c>
      <c r="AR2922" s="1">
        <v>1396</v>
      </c>
      <c r="AS2922" s="1">
        <v>5888.3777777777768</v>
      </c>
      <c r="AT2922" s="1">
        <f>Table1[[#This Row],[รวมต้นทุนค่าเดินทาง]]+Table1[[#This Row],[รวมต้นทุนค่าซ่อม]]+Table1[[#This Row],[รวมค่าเสื่อม]]</f>
        <v>8971.8777777777759</v>
      </c>
      <c r="AU2922" s="1">
        <f t="shared" si="136"/>
        <v>4428.3346813776061</v>
      </c>
      <c r="AV2922" s="1" t="str" cm="1">
        <f t="array" ref="AV2922">IF(AC2922&lt;4, "เก็บ", IF(OR(AT2922 &lt; PERCENTILE(IF($AC$2:$AC$5092=AC2922, $AT$2:$AT$5092), 0.25) - 1.5 * (PERCENTILE(IF($AC$2:$AC$5092=AC2922, $AT$2:$AT$5092), 0.75) - PERCENTILE(IF($AC$2:$AC$5092=AC2922, $AT$2:$AT$5092), 0.25)), AT2922 &gt; PERCENTILE(IF($AC$2:$AC$5092=AC2922, $AT$2:$AT$5092), 0.75) + 1.5 * (PERCENTILE(IF($AC$2:$AC$5092=AC2922, $AT$2:$AT$5092), 0.75) - PERCENTILE(IF($AC$2:$AC$5092=AC2922, $AT$2:$AT$5092), 0.25))), "ตัด", "เก็บ"))</f>
        <v>ตัด</v>
      </c>
      <c r="AW2922" s="1">
        <f t="shared" si="137"/>
        <v>3873.7679454274344</v>
      </c>
      <c r="AX2922" s="1">
        <v>2781.4385174989698</v>
      </c>
      <c r="AY2922" s="1">
        <v>1687.5</v>
      </c>
    </row>
    <row r="2923" spans="1:51" x14ac:dyDescent="0.2">
      <c r="A2923" s="3">
        <v>45851</v>
      </c>
      <c r="B2923">
        <v>45851</v>
      </c>
      <c r="C2923" t="s">
        <v>9301</v>
      </c>
      <c r="D2923" t="s">
        <v>51</v>
      </c>
      <c r="E2923" t="s">
        <v>52</v>
      </c>
      <c r="F2923" t="s">
        <v>1312</v>
      </c>
      <c r="G2923" s="1">
        <v>2700</v>
      </c>
      <c r="H2923" s="1">
        <v>4215</v>
      </c>
      <c r="I2923" s="1">
        <v>1900</v>
      </c>
      <c r="J2923" s="1">
        <v>0</v>
      </c>
      <c r="K2923" s="1">
        <v>0</v>
      </c>
      <c r="L2923" s="1">
        <v>0</v>
      </c>
      <c r="M2923" s="1">
        <v>0</v>
      </c>
      <c r="N2923" s="1">
        <v>0</v>
      </c>
      <c r="O2923" s="1">
        <v>4600</v>
      </c>
      <c r="P2923" t="s">
        <v>9302</v>
      </c>
      <c r="Q2923" s="2">
        <v>244178</v>
      </c>
      <c r="R2923" t="s">
        <v>55</v>
      </c>
      <c r="S2923">
        <v>0</v>
      </c>
      <c r="T2923" t="s">
        <v>56</v>
      </c>
      <c r="U2923" t="s">
        <v>57</v>
      </c>
      <c r="V2923" s="1">
        <v>2500</v>
      </c>
      <c r="W2923" s="1">
        <v>0</v>
      </c>
      <c r="X2923" s="1">
        <v>0</v>
      </c>
      <c r="AA2923" t="s">
        <v>58</v>
      </c>
      <c r="AB2923" s="1">
        <v>0</v>
      </c>
      <c r="AC2923" s="4">
        <f>IF(ISNUMBER(MATCH(AD2923, $AD$2:AD2922, 0)), INDEX($AC$2:AC2922, MATCH(AD2923, $AD$2:AD2922, 0)), MAX($AC$2:AC2922)+1)</f>
        <v>1</v>
      </c>
      <c r="AD2923" t="str">
        <f t="shared" si="138"/>
        <v>ท่าลี่-กองลอย</v>
      </c>
      <c r="AE2923" t="s">
        <v>55</v>
      </c>
      <c r="AF2923" s="1">
        <v>0</v>
      </c>
      <c r="AG2923" s="1">
        <v>0</v>
      </c>
      <c r="AH2923" s="1">
        <v>0</v>
      </c>
      <c r="AI2923" t="s">
        <v>9303</v>
      </c>
      <c r="AJ2923" s="1">
        <v>1</v>
      </c>
      <c r="AK2923" s="1">
        <v>0</v>
      </c>
      <c r="AL2923" s="1">
        <v>0</v>
      </c>
      <c r="AM2923" s="1">
        <v>0</v>
      </c>
      <c r="AN2923" s="1">
        <v>0</v>
      </c>
      <c r="AO2923" s="1">
        <v>0</v>
      </c>
      <c r="AP2923" s="1">
        <v>0</v>
      </c>
      <c r="AQ2923" s="1">
        <v>0</v>
      </c>
      <c r="AR2923" s="1">
        <v>11315</v>
      </c>
      <c r="AS2923" s="1">
        <v>21.400000000000002</v>
      </c>
      <c r="AT2923" s="1">
        <f>Table1[[#This Row],[รวมต้นทุนค่าเดินทาง]]+Table1[[#This Row],[รวมต้นทุนค่าซ่อม]]+Table1[[#This Row],[รวมค่าเสื่อม]]</f>
        <v>13023.9</v>
      </c>
      <c r="AU2923" s="1">
        <f t="shared" si="136"/>
        <v>13953.293816562818</v>
      </c>
      <c r="AV2923" s="1" t="str" cm="1">
        <f t="array" ref="AV2923">IF(AC2923&lt;4, "เก็บ", IF(OR(AT2923 &lt; PERCENTILE(IF($AC$2:$AC$5092=AC2923, $AT$2:$AT$5092), 0.25) - 1.5 * (PERCENTILE(IF($AC$2:$AC$5092=AC2923, $AT$2:$AT$5092), 0.75) - PERCENTILE(IF($AC$2:$AC$5092=AC2923, $AT$2:$AT$5092), 0.25)), AT2923 &gt; PERCENTILE(IF($AC$2:$AC$5092=AC2923, $AT$2:$AT$5092), 0.75) + 1.5 * (PERCENTILE(IF($AC$2:$AC$5092=AC2923, $AT$2:$AT$5092), 0.75) - PERCENTILE(IF($AC$2:$AC$5092=AC2923, $AT$2:$AT$5092), 0.25))), "ตัด", "เก็บ"))</f>
        <v>เก็บ</v>
      </c>
      <c r="AW2923" s="1">
        <f t="shared" si="137"/>
        <v>13953.293816562818</v>
      </c>
      <c r="AX2923" s="1">
        <v>14426.372718098486</v>
      </c>
      <c r="AY2923" s="1">
        <v>1687.5</v>
      </c>
    </row>
    <row r="2924" spans="1:51" x14ac:dyDescent="0.2">
      <c r="A2924" s="3">
        <v>45851</v>
      </c>
      <c r="B2924">
        <v>45851</v>
      </c>
      <c r="C2924" t="s">
        <v>9304</v>
      </c>
      <c r="D2924" t="s">
        <v>66</v>
      </c>
      <c r="E2924" t="s">
        <v>148</v>
      </c>
      <c r="F2924" t="s">
        <v>149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  <c r="P2924" t="s">
        <v>9305</v>
      </c>
      <c r="Q2924" s="2">
        <v>244178</v>
      </c>
      <c r="R2924" t="s">
        <v>55</v>
      </c>
      <c r="S2924">
        <v>0</v>
      </c>
      <c r="T2924" t="s">
        <v>87</v>
      </c>
      <c r="U2924" t="s">
        <v>71</v>
      </c>
      <c r="V2924" s="1">
        <v>0</v>
      </c>
      <c r="W2924" s="1">
        <v>1136</v>
      </c>
      <c r="X2924" s="1">
        <v>0</v>
      </c>
      <c r="Y2924" t="s">
        <v>87</v>
      </c>
      <c r="Z2924" t="s">
        <v>71</v>
      </c>
      <c r="AA2924" t="s">
        <v>7642</v>
      </c>
      <c r="AB2924" s="1">
        <v>0</v>
      </c>
      <c r="AC2924" s="4">
        <f>IF(ISNUMBER(MATCH(AD2924, $AD$2:AD2923, 0)), INDEX($AC$2:AC2923, MATCH(AD2924, $AD$2:AD2923, 0)), MAX($AC$2:AC2923)+1)</f>
        <v>6</v>
      </c>
      <c r="AD2924" t="str">
        <f t="shared" si="138"/>
        <v>เชียงราย-เชียงใหม่</v>
      </c>
      <c r="AE2924" t="s">
        <v>55</v>
      </c>
      <c r="AF2924" s="1">
        <v>0</v>
      </c>
      <c r="AG2924" s="1">
        <v>0</v>
      </c>
      <c r="AH2924" s="1">
        <v>0</v>
      </c>
      <c r="AI2924" t="s">
        <v>9306</v>
      </c>
      <c r="AJ2924" s="1">
        <v>1</v>
      </c>
      <c r="AK2924" s="1">
        <v>0</v>
      </c>
      <c r="AL2924" s="1">
        <v>0</v>
      </c>
      <c r="AM2924" s="1">
        <v>0</v>
      </c>
      <c r="AN2924" s="1">
        <v>0</v>
      </c>
      <c r="AO2924" s="1">
        <v>0</v>
      </c>
      <c r="AP2924" s="1">
        <v>0</v>
      </c>
      <c r="AQ2924" s="1">
        <v>0</v>
      </c>
      <c r="AR2924" s="1">
        <v>1136</v>
      </c>
      <c r="AS2924" s="1">
        <v>900.11357142857139</v>
      </c>
      <c r="AT2924" s="1">
        <f>Table1[[#This Row],[รวมต้นทุนค่าเดินทาง]]+Table1[[#This Row],[รวมต้นทุนค่าซ่อม]]+Table1[[#This Row],[รวมค่าเสื่อม]]</f>
        <v>3088.2718448098667</v>
      </c>
      <c r="AU2924" s="1">
        <f t="shared" si="136"/>
        <v>4428.3346813776061</v>
      </c>
      <c r="AV2924" s="1" t="str" cm="1">
        <f t="array" ref="AV2924">IF(AC2924&lt;4, "เก็บ", IF(OR(AT2924 &lt; PERCENTILE(IF($AC$2:$AC$5092=AC2924, $AT$2:$AT$5092), 0.25) - 1.5 * (PERCENTILE(IF($AC$2:$AC$5092=AC2924, $AT$2:$AT$5092), 0.75) - PERCENTILE(IF($AC$2:$AC$5092=AC2924, $AT$2:$AT$5092), 0.25)), AT2924 &gt; PERCENTILE(IF($AC$2:$AC$5092=AC2924, $AT$2:$AT$5092), 0.75) + 1.5 * (PERCENTILE(IF($AC$2:$AC$5092=AC2924, $AT$2:$AT$5092), 0.75) - PERCENTILE(IF($AC$2:$AC$5092=AC2924, $AT$2:$AT$5092), 0.25))), "ตัด", "เก็บ"))</f>
        <v>เก็บ</v>
      </c>
      <c r="AW2924" s="1">
        <f t="shared" si="137"/>
        <v>3873.7679454274344</v>
      </c>
      <c r="AX2924" s="1">
        <v>2781.4385174989698</v>
      </c>
      <c r="AY2924" s="1">
        <v>1052.158273381295</v>
      </c>
    </row>
    <row r="2925" spans="1:51" x14ac:dyDescent="0.2">
      <c r="A2925" s="3">
        <v>45851</v>
      </c>
      <c r="B2925">
        <v>45851</v>
      </c>
      <c r="C2925" t="s">
        <v>9307</v>
      </c>
      <c r="D2925" t="s">
        <v>66</v>
      </c>
      <c r="E2925" t="s">
        <v>148</v>
      </c>
      <c r="F2925" t="s">
        <v>547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  <c r="P2925" t="s">
        <v>9308</v>
      </c>
      <c r="Q2925" s="2">
        <v>244178</v>
      </c>
      <c r="R2925" t="s">
        <v>55</v>
      </c>
      <c r="S2925">
        <v>0</v>
      </c>
      <c r="T2925" t="s">
        <v>114</v>
      </c>
      <c r="U2925" t="s">
        <v>71</v>
      </c>
      <c r="V2925" s="1">
        <v>0</v>
      </c>
      <c r="W2925" s="1">
        <v>1494</v>
      </c>
      <c r="X2925" s="1">
        <v>0</v>
      </c>
      <c r="Y2925" t="s">
        <v>114</v>
      </c>
      <c r="Z2925" t="s">
        <v>71</v>
      </c>
      <c r="AA2925" t="s">
        <v>9238</v>
      </c>
      <c r="AB2925" s="1">
        <v>0</v>
      </c>
      <c r="AC2925" s="4">
        <f>IF(ISNUMBER(MATCH(AD2925, $AD$2:AD2924, 0)), INDEX($AC$2:AC2924, MATCH(AD2925, $AD$2:AD2924, 0)), MAX($AC$2:AC2924)+1)</f>
        <v>7</v>
      </c>
      <c r="AD2925" t="str">
        <f t="shared" si="138"/>
        <v>แม่สาย-เชียงใหม่</v>
      </c>
      <c r="AE2925" t="s">
        <v>55</v>
      </c>
      <c r="AF2925" s="1">
        <v>0</v>
      </c>
      <c r="AG2925" s="1">
        <v>0</v>
      </c>
      <c r="AH2925" s="1">
        <v>0</v>
      </c>
      <c r="AI2925" t="s">
        <v>9309</v>
      </c>
      <c r="AJ2925" s="1">
        <v>1</v>
      </c>
      <c r="AK2925" s="1">
        <v>0</v>
      </c>
      <c r="AL2925" s="1">
        <v>0</v>
      </c>
      <c r="AM2925" s="1">
        <v>0</v>
      </c>
      <c r="AN2925" s="1">
        <v>0</v>
      </c>
      <c r="AO2925" s="1">
        <v>0</v>
      </c>
      <c r="AP2925" s="1">
        <v>0</v>
      </c>
      <c r="AQ2925" s="1">
        <v>0</v>
      </c>
      <c r="AR2925" s="1">
        <v>1494</v>
      </c>
      <c r="AS2925" s="1">
        <v>1023.2058333333332</v>
      </c>
      <c r="AT2925" s="1">
        <f>Table1[[#This Row],[รวมต้นทุนค่าเดินทาง]]+Table1[[#This Row],[รวมต้นทุนค่าซ่อม]]+Table1[[#This Row],[รวมค่าเสื่อม]]</f>
        <v>3580.8421969696974</v>
      </c>
      <c r="AU2925" s="1">
        <f t="shared" si="136"/>
        <v>4610.750953896033</v>
      </c>
      <c r="AV2925" s="1" t="str" cm="1">
        <f t="array" ref="AV2925">IF(AC2925&lt;4, "เก็บ", IF(OR(AT2925 &lt; PERCENTILE(IF($AC$2:$AC$5092=AC2925, $AT$2:$AT$5092), 0.25) - 1.5 * (PERCENTILE(IF($AC$2:$AC$5092=AC2925, $AT$2:$AT$5092), 0.75) - PERCENTILE(IF($AC$2:$AC$5092=AC2925, $AT$2:$AT$5092), 0.25)), AT2925 &gt; PERCENTILE(IF($AC$2:$AC$5092=AC2925, $AT$2:$AT$5092), 0.75) + 1.5 * (PERCENTILE(IF($AC$2:$AC$5092=AC2925, $AT$2:$AT$5092), 0.75) - PERCENTILE(IF($AC$2:$AC$5092=AC2925, $AT$2:$AT$5092), 0.25))), "ตัด", "เก็บ"))</f>
        <v>เก็บ</v>
      </c>
      <c r="AW2925" s="1">
        <f t="shared" si="137"/>
        <v>3940.0604671629926</v>
      </c>
      <c r="AX2925" s="1">
        <v>3152.7453177985908</v>
      </c>
      <c r="AY2925" s="1">
        <v>1063.6363636363637</v>
      </c>
    </row>
    <row r="2926" spans="1:51" x14ac:dyDescent="0.2">
      <c r="A2926" s="3">
        <v>45852</v>
      </c>
      <c r="B2926">
        <v>45852</v>
      </c>
      <c r="C2926" t="s">
        <v>9310</v>
      </c>
      <c r="D2926" t="s">
        <v>66</v>
      </c>
      <c r="E2926" t="s">
        <v>124</v>
      </c>
      <c r="F2926" t="s">
        <v>360</v>
      </c>
      <c r="G2926" s="1">
        <v>0</v>
      </c>
      <c r="H2926" s="1">
        <v>1007</v>
      </c>
      <c r="I2926" s="1">
        <v>400</v>
      </c>
      <c r="J2926" s="1">
        <v>0</v>
      </c>
      <c r="K2926" s="1">
        <v>0</v>
      </c>
      <c r="L2926" s="1">
        <v>0</v>
      </c>
      <c r="M2926" s="1">
        <v>0</v>
      </c>
      <c r="N2926" s="1">
        <v>0</v>
      </c>
      <c r="O2926" s="1">
        <v>400</v>
      </c>
      <c r="P2926" t="s">
        <v>9311</v>
      </c>
      <c r="Q2926" s="2">
        <v>244179</v>
      </c>
      <c r="R2926" t="s">
        <v>70</v>
      </c>
      <c r="S2926">
        <v>0</v>
      </c>
      <c r="T2926" t="s">
        <v>71</v>
      </c>
      <c r="U2926" t="s">
        <v>93</v>
      </c>
      <c r="V2926" s="1">
        <v>0</v>
      </c>
      <c r="W2926" s="1">
        <v>0</v>
      </c>
      <c r="X2926" s="1">
        <v>0</v>
      </c>
      <c r="AA2926" t="s">
        <v>58</v>
      </c>
      <c r="AB2926" s="1">
        <v>0</v>
      </c>
      <c r="AC2926" s="4">
        <f>IF(ISNUMBER(MATCH(AD2926, $AD$2:AD2925, 0)), INDEX($AC$2:AC2925, MATCH(AD2926, $AD$2:AD2925, 0)), MAX($AC$2:AC2925)+1)</f>
        <v>4</v>
      </c>
      <c r="AD2926" t="str">
        <f t="shared" si="138"/>
        <v>เชียงใหม่-ตลาดไท</v>
      </c>
      <c r="AE2926" t="s">
        <v>73</v>
      </c>
      <c r="AF2926" s="1">
        <v>0</v>
      </c>
      <c r="AG2926" s="1">
        <v>0</v>
      </c>
      <c r="AH2926" s="1">
        <v>0</v>
      </c>
      <c r="AI2926" t="s">
        <v>9312</v>
      </c>
      <c r="AJ2926" s="1">
        <v>1</v>
      </c>
      <c r="AK2926" s="1">
        <v>720</v>
      </c>
      <c r="AL2926" s="1">
        <v>720</v>
      </c>
      <c r="AM2926" s="1">
        <v>1</v>
      </c>
      <c r="AN2926" s="1">
        <v>0</v>
      </c>
      <c r="AO2926" s="1">
        <v>0</v>
      </c>
      <c r="AP2926" s="1">
        <v>0</v>
      </c>
      <c r="AQ2926" s="1">
        <v>0</v>
      </c>
      <c r="AR2926" s="1">
        <v>1407</v>
      </c>
      <c r="AS2926" s="1">
        <v>2521.2467462104455</v>
      </c>
      <c r="AT2926" s="1">
        <f>Table1[[#This Row],[รวมต้นทุนค่าเดินทาง]]+Table1[[#This Row],[รวมต้นทุนค่าซ่อม]]+Table1[[#This Row],[รวมค่าเสื่อม]]</f>
        <v>7821.8959397588333</v>
      </c>
      <c r="AU2926" s="1">
        <f t="shared" si="136"/>
        <v>4256.109283997258</v>
      </c>
      <c r="AV2926" s="1" t="str" cm="1">
        <f t="array" ref="AV2926">IF(AC2926&lt;4, "เก็บ", IF(OR(AT2926 &lt; PERCENTILE(IF($AC$2:$AC$5092=AC2926, $AT$2:$AT$5092), 0.25) - 1.5 * (PERCENTILE(IF($AC$2:$AC$5092=AC2926, $AT$2:$AT$5092), 0.75) - PERCENTILE(IF($AC$2:$AC$5092=AC2926, $AT$2:$AT$5092), 0.25)), AT2926 &gt; PERCENTILE(IF($AC$2:$AC$5092=AC2926, $AT$2:$AT$5092), 0.75) + 1.5 * (PERCENTILE(IF($AC$2:$AC$5092=AC2926, $AT$2:$AT$5092), 0.75) - PERCENTILE(IF($AC$2:$AC$5092=AC2926, $AT$2:$AT$5092), 0.25))), "ตัด", "เก็บ"))</f>
        <v>เก็บ</v>
      </c>
      <c r="AW2926" s="1">
        <f t="shared" si="137"/>
        <v>3807.0727671795808</v>
      </c>
      <c r="AX2926" s="1">
        <v>2335.0230876608157</v>
      </c>
      <c r="AY2926" s="1">
        <v>3893.6491935483873</v>
      </c>
    </row>
    <row r="2927" spans="1:51" x14ac:dyDescent="0.2">
      <c r="A2927" s="3">
        <v>45852</v>
      </c>
      <c r="B2927">
        <v>45852</v>
      </c>
      <c r="C2927" t="s">
        <v>9313</v>
      </c>
      <c r="D2927" t="s">
        <v>66</v>
      </c>
      <c r="E2927" t="s">
        <v>124</v>
      </c>
      <c r="F2927" t="s">
        <v>252</v>
      </c>
      <c r="G2927" s="1">
        <v>0</v>
      </c>
      <c r="H2927" s="1">
        <v>1007</v>
      </c>
      <c r="I2927" s="1">
        <v>400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  <c r="O2927" s="1">
        <v>400</v>
      </c>
      <c r="P2927" t="s">
        <v>9314</v>
      </c>
      <c r="Q2927" s="2">
        <v>244179</v>
      </c>
      <c r="R2927" t="s">
        <v>70</v>
      </c>
      <c r="S2927">
        <v>0</v>
      </c>
      <c r="T2927" t="s">
        <v>71</v>
      </c>
      <c r="U2927" t="s">
        <v>93</v>
      </c>
      <c r="V2927" s="1">
        <v>0</v>
      </c>
      <c r="W2927" s="1">
        <v>0</v>
      </c>
      <c r="X2927" s="1">
        <v>0</v>
      </c>
      <c r="AA2927" t="s">
        <v>58</v>
      </c>
      <c r="AB2927" s="1">
        <v>0</v>
      </c>
      <c r="AC2927" s="4">
        <f>IF(ISNUMBER(MATCH(AD2927, $AD$2:AD2926, 0)), INDEX($AC$2:AC2926, MATCH(AD2927, $AD$2:AD2926, 0)), MAX($AC$2:AC2926)+1)</f>
        <v>4</v>
      </c>
      <c r="AD2927" t="str">
        <f t="shared" si="138"/>
        <v>เชียงใหม่-ตลาดไท</v>
      </c>
      <c r="AE2927" t="s">
        <v>73</v>
      </c>
      <c r="AF2927" s="1">
        <v>0</v>
      </c>
      <c r="AG2927" s="1">
        <v>0</v>
      </c>
      <c r="AH2927" s="1">
        <v>0</v>
      </c>
      <c r="AI2927" t="s">
        <v>9315</v>
      </c>
      <c r="AJ2927" s="1">
        <v>1</v>
      </c>
      <c r="AK2927" s="1">
        <v>720</v>
      </c>
      <c r="AL2927" s="1">
        <v>720</v>
      </c>
      <c r="AM2927" s="1">
        <v>1</v>
      </c>
      <c r="AN2927" s="1">
        <v>0</v>
      </c>
      <c r="AO2927" s="1">
        <v>0</v>
      </c>
      <c r="AP2927" s="1">
        <v>0</v>
      </c>
      <c r="AQ2927" s="1">
        <v>0</v>
      </c>
      <c r="AR2927" s="1">
        <v>1407</v>
      </c>
      <c r="AS2927" s="1">
        <v>4030.2418127675683</v>
      </c>
      <c r="AT2927" s="1">
        <f>Table1[[#This Row],[รวมต้นทุนค่าเดินทาง]]+Table1[[#This Row],[รวมต้นทุนค่าซ่อม]]+Table1[[#This Row],[รวมค่าเสื่อม]]</f>
        <v>7991.9253993429566</v>
      </c>
      <c r="AU2927" s="1">
        <f t="shared" si="136"/>
        <v>4256.109283997258</v>
      </c>
      <c r="AV2927" s="1" t="str" cm="1">
        <f t="array" ref="AV2927">IF(AC2927&lt;4, "เก็บ", IF(OR(AT2927 &lt; PERCENTILE(IF($AC$2:$AC$5092=AC2927, $AT$2:$AT$5092), 0.25) - 1.5 * (PERCENTILE(IF($AC$2:$AC$5092=AC2927, $AT$2:$AT$5092), 0.75) - PERCENTILE(IF($AC$2:$AC$5092=AC2927, $AT$2:$AT$5092), 0.25)), AT2927 &gt; PERCENTILE(IF($AC$2:$AC$5092=AC2927, $AT$2:$AT$5092), 0.75) + 1.5 * (PERCENTILE(IF($AC$2:$AC$5092=AC2927, $AT$2:$AT$5092), 0.75) - PERCENTILE(IF($AC$2:$AC$5092=AC2927, $AT$2:$AT$5092), 0.25))), "ตัด", "เก็บ"))</f>
        <v>เก็บ</v>
      </c>
      <c r="AW2927" s="1">
        <f t="shared" si="137"/>
        <v>3807.0727671795808</v>
      </c>
      <c r="AX2927" s="1">
        <v>2335.0230876608157</v>
      </c>
      <c r="AY2927" s="1">
        <v>2554.6835865753883</v>
      </c>
    </row>
    <row r="2928" spans="1:51" x14ac:dyDescent="0.2">
      <c r="A2928" s="3">
        <v>45852</v>
      </c>
      <c r="B2928">
        <v>45852</v>
      </c>
      <c r="C2928" t="s">
        <v>9316</v>
      </c>
      <c r="D2928" t="s">
        <v>66</v>
      </c>
      <c r="E2928" t="s">
        <v>124</v>
      </c>
      <c r="F2928" t="s">
        <v>313</v>
      </c>
      <c r="G2928" s="1">
        <v>0</v>
      </c>
      <c r="H2928" s="1">
        <v>0</v>
      </c>
      <c r="I2928" s="1">
        <v>500</v>
      </c>
      <c r="J2928" s="1">
        <v>0</v>
      </c>
      <c r="K2928" s="1">
        <v>0</v>
      </c>
      <c r="L2928" s="1">
        <v>0</v>
      </c>
      <c r="M2928" s="1">
        <v>0</v>
      </c>
      <c r="N2928" s="1">
        <v>0</v>
      </c>
      <c r="O2928" s="1">
        <v>500</v>
      </c>
      <c r="P2928" t="s">
        <v>9317</v>
      </c>
      <c r="Q2928" s="2">
        <v>244179</v>
      </c>
      <c r="R2928" t="s">
        <v>70</v>
      </c>
      <c r="S2928">
        <v>0</v>
      </c>
      <c r="T2928" t="s">
        <v>71</v>
      </c>
      <c r="U2928" t="s">
        <v>161</v>
      </c>
      <c r="V2928" s="1">
        <v>0</v>
      </c>
      <c r="W2928" s="1">
        <v>0</v>
      </c>
      <c r="X2928" s="1">
        <v>0</v>
      </c>
      <c r="AA2928" t="s">
        <v>58</v>
      </c>
      <c r="AB2928" s="1">
        <v>0</v>
      </c>
      <c r="AC2928" s="4">
        <f>IF(ISNUMBER(MATCH(AD2928, $AD$2:AD2927, 0)), INDEX($AC$2:AC2927, MATCH(AD2928, $AD$2:AD2927, 0)), MAX($AC$2:AC2927)+1)</f>
        <v>9</v>
      </c>
      <c r="AD2928" t="str">
        <f t="shared" si="138"/>
        <v>เชียงใหม่-พุทธมณฑลสาย 2</v>
      </c>
      <c r="AE2928" t="s">
        <v>73</v>
      </c>
      <c r="AF2928" s="1">
        <v>0</v>
      </c>
      <c r="AG2928" s="1">
        <v>0</v>
      </c>
      <c r="AH2928" s="1">
        <v>0</v>
      </c>
      <c r="AI2928" t="s">
        <v>9318</v>
      </c>
      <c r="AJ2928" s="1">
        <v>1</v>
      </c>
      <c r="AK2928" s="1">
        <v>720</v>
      </c>
      <c r="AL2928" s="1">
        <v>720</v>
      </c>
      <c r="AM2928" s="1">
        <v>1</v>
      </c>
      <c r="AN2928" s="1">
        <v>0</v>
      </c>
      <c r="AO2928" s="1">
        <v>0</v>
      </c>
      <c r="AP2928" s="1">
        <v>0</v>
      </c>
      <c r="AQ2928" s="1">
        <v>0</v>
      </c>
      <c r="AR2928" s="1">
        <v>500</v>
      </c>
      <c r="AS2928" s="1">
        <v>2259.9047254456536</v>
      </c>
      <c r="AT2928" s="1">
        <f>Table1[[#This Row],[รวมต้นทุนค่าเดินทาง]]+Table1[[#This Row],[รวมต้นทุนค่าซ่อม]]+Table1[[#This Row],[รวมค่าเสื่อม]]</f>
        <v>5966.6562651092263</v>
      </c>
      <c r="AU2928" s="1">
        <f t="shared" si="136"/>
        <v>4623.2312262414152</v>
      </c>
      <c r="AV2928" s="1" t="str" cm="1">
        <f t="array" ref="AV2928">IF(AC2928&lt;4, "เก็บ", IF(OR(AT2928 &lt; PERCENTILE(IF($AC$2:$AC$5092=AC2928, $AT$2:$AT$5092), 0.25) - 1.5 * (PERCENTILE(IF($AC$2:$AC$5092=AC2928, $AT$2:$AT$5092), 0.75) - PERCENTILE(IF($AC$2:$AC$5092=AC2928, $AT$2:$AT$5092), 0.25)), AT2928 &gt; PERCENTILE(IF($AC$2:$AC$5092=AC2928, $AT$2:$AT$5092), 0.75) + 1.5 * (PERCENTILE(IF($AC$2:$AC$5092=AC2928, $AT$2:$AT$5092), 0.75) - PERCENTILE(IF($AC$2:$AC$5092=AC2928, $AT$2:$AT$5092), 0.25))), "ตัด", "เก็บ"))</f>
        <v>เก็บ</v>
      </c>
      <c r="AW2928" s="1">
        <f t="shared" si="137"/>
        <v>4005.4952465164292</v>
      </c>
      <c r="AX2928" s="1">
        <v>2577.9546108768855</v>
      </c>
      <c r="AY2928" s="1">
        <v>3206.7515396635722</v>
      </c>
    </row>
    <row r="2929" spans="1:51" x14ac:dyDescent="0.2">
      <c r="A2929" s="3">
        <v>45852</v>
      </c>
      <c r="B2929">
        <v>45852</v>
      </c>
      <c r="C2929" t="s">
        <v>9319</v>
      </c>
      <c r="D2929" t="s">
        <v>66</v>
      </c>
      <c r="E2929" t="s">
        <v>148</v>
      </c>
      <c r="F2929" t="s">
        <v>774</v>
      </c>
      <c r="G2929" s="1">
        <v>0</v>
      </c>
      <c r="H2929" s="1">
        <v>5325</v>
      </c>
      <c r="I2929" s="1">
        <v>950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  <c r="O2929" s="1">
        <v>1697</v>
      </c>
      <c r="P2929" t="s">
        <v>9320</v>
      </c>
      <c r="Q2929" s="2">
        <v>244179</v>
      </c>
      <c r="R2929" t="s">
        <v>55</v>
      </c>
      <c r="S2929">
        <v>0</v>
      </c>
      <c r="T2929" t="s">
        <v>88</v>
      </c>
      <c r="U2929" t="s">
        <v>254</v>
      </c>
      <c r="V2929" s="1">
        <v>3896</v>
      </c>
      <c r="W2929" s="1">
        <v>617</v>
      </c>
      <c r="X2929" s="1">
        <v>747</v>
      </c>
      <c r="Y2929" t="s">
        <v>372</v>
      </c>
      <c r="Z2929" t="s">
        <v>88</v>
      </c>
      <c r="AA2929" t="s">
        <v>6597</v>
      </c>
      <c r="AB2929" s="1">
        <v>0</v>
      </c>
      <c r="AC2929" s="4">
        <f>IF(ISNUMBER(MATCH(AD2929, $AD$2:AD2928, 0)), INDEX($AC$2:AC2928, MATCH(AD2929, $AD$2:AD2928, 0)), MAX($AC$2:AC2928)+1)</f>
        <v>39</v>
      </c>
      <c r="AD2929" t="str">
        <f t="shared" si="138"/>
        <v>แพร่-ลำปาง</v>
      </c>
      <c r="AE2929" t="s">
        <v>55</v>
      </c>
      <c r="AF2929" s="1">
        <v>0</v>
      </c>
      <c r="AG2929" s="1">
        <v>0</v>
      </c>
      <c r="AH2929" s="1">
        <v>0</v>
      </c>
      <c r="AI2929" t="s">
        <v>9321</v>
      </c>
      <c r="AJ2929" s="1">
        <v>1</v>
      </c>
      <c r="AK2929" s="1">
        <v>0</v>
      </c>
      <c r="AL2929" s="1">
        <v>0</v>
      </c>
      <c r="AM2929" s="1">
        <v>0</v>
      </c>
      <c r="AN2929" s="1">
        <v>0</v>
      </c>
      <c r="AO2929" s="1">
        <v>0</v>
      </c>
      <c r="AP2929" s="1">
        <v>0</v>
      </c>
      <c r="AQ2929" s="1">
        <v>0</v>
      </c>
      <c r="AR2929" s="1">
        <v>11535</v>
      </c>
      <c r="AS2929" s="1">
        <v>916.21875</v>
      </c>
      <c r="AT2929" s="1">
        <f>Table1[[#This Row],[รวมต้นทุนค่าเดินทาง]]+Table1[[#This Row],[รวมต้นทุนค่าซ่อม]]+Table1[[#This Row],[รวมค่าเสื่อม]]</f>
        <v>13522.647321428571</v>
      </c>
      <c r="AU2929" s="1">
        <f t="shared" si="136"/>
        <v>3696.7320206742324</v>
      </c>
      <c r="AV2929" s="1" t="str" cm="1">
        <f t="array" ref="AV2929">IF(AC2929&lt;4, "เก็บ", IF(OR(AT2929 &lt; PERCENTILE(IF($AC$2:$AC$5092=AC2929, $AT$2:$AT$5092), 0.25) - 1.5 * (PERCENTILE(IF($AC$2:$AC$5092=AC2929, $AT$2:$AT$5092), 0.75) - PERCENTILE(IF($AC$2:$AC$5092=AC2929, $AT$2:$AT$5092), 0.25)), AT2929 &gt; PERCENTILE(IF($AC$2:$AC$5092=AC2929, $AT$2:$AT$5092), 0.75) + 1.5 * (PERCENTILE(IF($AC$2:$AC$5092=AC2929, $AT$2:$AT$5092), 0.75) - PERCENTILE(IF($AC$2:$AC$5092=AC2929, $AT$2:$AT$5092), 0.25))), "ตัด", "เก็บ"))</f>
        <v>ตัด</v>
      </c>
      <c r="AW2929" s="1">
        <f t="shared" si="137"/>
        <v>3303.6954086440583</v>
      </c>
      <c r="AX2929" s="1">
        <v>2449.0585033856746</v>
      </c>
      <c r="AY2929" s="1">
        <v>1071.4285714285713</v>
      </c>
    </row>
    <row r="2930" spans="1:51" x14ac:dyDescent="0.2">
      <c r="A2930" s="3">
        <v>45852</v>
      </c>
      <c r="B2930">
        <v>45852</v>
      </c>
      <c r="C2930" t="s">
        <v>9322</v>
      </c>
      <c r="D2930" t="s">
        <v>66</v>
      </c>
      <c r="E2930" t="s">
        <v>67</v>
      </c>
      <c r="F2930" t="s">
        <v>1010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  <c r="L2930" s="1">
        <v>0</v>
      </c>
      <c r="M2930" s="1">
        <v>0</v>
      </c>
      <c r="N2930" s="1">
        <v>0</v>
      </c>
      <c r="O2930" s="1">
        <v>649</v>
      </c>
      <c r="P2930" t="s">
        <v>9323</v>
      </c>
      <c r="Q2930" s="2">
        <v>244179</v>
      </c>
      <c r="R2930" t="s">
        <v>55</v>
      </c>
      <c r="S2930">
        <v>0</v>
      </c>
      <c r="T2930" t="s">
        <v>88</v>
      </c>
      <c r="U2930" t="s">
        <v>254</v>
      </c>
      <c r="V2930" s="1">
        <v>0</v>
      </c>
      <c r="W2930" s="1">
        <v>0</v>
      </c>
      <c r="X2930" s="1">
        <v>649</v>
      </c>
      <c r="Y2930" t="s">
        <v>372</v>
      </c>
      <c r="Z2930" t="s">
        <v>88</v>
      </c>
      <c r="AA2930" t="s">
        <v>9324</v>
      </c>
      <c r="AB2930" s="1">
        <v>0</v>
      </c>
      <c r="AC2930" s="4">
        <f>IF(ISNUMBER(MATCH(AD2930, $AD$2:AD2929, 0)), INDEX($AC$2:AC2929, MATCH(AD2930, $AD$2:AD2929, 0)), MAX($AC$2:AC2929)+1)</f>
        <v>39</v>
      </c>
      <c r="AD2930" t="str">
        <f t="shared" si="138"/>
        <v>แพร่-ลำปาง</v>
      </c>
      <c r="AE2930" t="s">
        <v>55</v>
      </c>
      <c r="AF2930" s="1">
        <v>0</v>
      </c>
      <c r="AG2930" s="1">
        <v>0</v>
      </c>
      <c r="AH2930" s="1">
        <v>0</v>
      </c>
      <c r="AI2930" t="s">
        <v>9325</v>
      </c>
      <c r="AJ2930" s="1">
        <v>1</v>
      </c>
      <c r="AK2930" s="1">
        <v>0</v>
      </c>
      <c r="AL2930" s="1">
        <v>0</v>
      </c>
      <c r="AM2930" s="1">
        <v>0</v>
      </c>
      <c r="AN2930" s="1">
        <v>0</v>
      </c>
      <c r="AO2930" s="1">
        <v>0</v>
      </c>
      <c r="AP2930" s="1">
        <v>0</v>
      </c>
      <c r="AQ2930" s="1">
        <v>0</v>
      </c>
      <c r="AR2930" s="1">
        <v>649</v>
      </c>
      <c r="AS2930" s="1">
        <v>108.07372807017543</v>
      </c>
      <c r="AT2930" s="1">
        <f>Table1[[#This Row],[รวมต้นทุนค่าเดินทาง]]+Table1[[#This Row],[รวมต้นทุนค่าซ่อม]]+Table1[[#This Row],[รวมค่าเสื่อม]]</f>
        <v>1635.9799780701755</v>
      </c>
      <c r="AU2930" s="1">
        <f t="shared" si="136"/>
        <v>3696.7320206742324</v>
      </c>
      <c r="AV2930" s="1" t="str" cm="1">
        <f t="array" ref="AV2930">IF(AC2930&lt;4, "เก็บ", IF(OR(AT2930 &lt; PERCENTILE(IF($AC$2:$AC$5092=AC2930, $AT$2:$AT$5092), 0.25) - 1.5 * (PERCENTILE(IF($AC$2:$AC$5092=AC2930, $AT$2:$AT$5092), 0.75) - PERCENTILE(IF($AC$2:$AC$5092=AC2930, $AT$2:$AT$5092), 0.25)), AT2930 &gt; PERCENTILE(IF($AC$2:$AC$5092=AC2930, $AT$2:$AT$5092), 0.75) + 1.5 * (PERCENTILE(IF($AC$2:$AC$5092=AC2930, $AT$2:$AT$5092), 0.75) - PERCENTILE(IF($AC$2:$AC$5092=AC2930, $AT$2:$AT$5092), 0.25))), "ตัด", "เก็บ"))</f>
        <v>เก็บ</v>
      </c>
      <c r="AW2930" s="1">
        <f t="shared" si="137"/>
        <v>3303.6954086440583</v>
      </c>
      <c r="AX2930" s="1">
        <v>2449.0585033856746</v>
      </c>
      <c r="AY2930" s="1">
        <v>878.90625</v>
      </c>
    </row>
    <row r="2931" spans="1:51" x14ac:dyDescent="0.2">
      <c r="A2931" s="3">
        <v>45853</v>
      </c>
      <c r="B2931">
        <v>45853</v>
      </c>
      <c r="C2931" t="s">
        <v>9326</v>
      </c>
      <c r="D2931" t="s">
        <v>66</v>
      </c>
      <c r="E2931" t="s">
        <v>124</v>
      </c>
      <c r="F2931" t="s">
        <v>453</v>
      </c>
      <c r="G2931" s="1">
        <v>0</v>
      </c>
      <c r="H2931" s="1">
        <v>1039</v>
      </c>
      <c r="I2931" s="1">
        <v>500</v>
      </c>
      <c r="J2931" s="1">
        <v>0</v>
      </c>
      <c r="K2931" s="1">
        <v>0</v>
      </c>
      <c r="L2931" s="1">
        <v>0</v>
      </c>
      <c r="M2931" s="1">
        <v>0</v>
      </c>
      <c r="N2931" s="1">
        <v>0</v>
      </c>
      <c r="O2931" s="1">
        <v>500</v>
      </c>
      <c r="P2931" t="s">
        <v>9327</v>
      </c>
      <c r="Q2931" s="2">
        <v>244180</v>
      </c>
      <c r="R2931" t="s">
        <v>70</v>
      </c>
      <c r="S2931">
        <v>0</v>
      </c>
      <c r="T2931" t="s">
        <v>71</v>
      </c>
      <c r="U2931" t="s">
        <v>161</v>
      </c>
      <c r="V2931" s="1">
        <v>0</v>
      </c>
      <c r="W2931" s="1">
        <v>0</v>
      </c>
      <c r="X2931" s="1">
        <v>0</v>
      </c>
      <c r="AA2931" t="s">
        <v>58</v>
      </c>
      <c r="AB2931" s="1">
        <v>0</v>
      </c>
      <c r="AC2931" s="4">
        <f>IF(ISNUMBER(MATCH(AD2931, $AD$2:AD2930, 0)), INDEX($AC$2:AC2930, MATCH(AD2931, $AD$2:AD2930, 0)), MAX($AC$2:AC2930)+1)</f>
        <v>9</v>
      </c>
      <c r="AD2931" t="str">
        <f t="shared" si="138"/>
        <v>เชียงใหม่-พุทธมณฑลสาย 2</v>
      </c>
      <c r="AE2931" t="s">
        <v>73</v>
      </c>
      <c r="AF2931" s="1">
        <v>0</v>
      </c>
      <c r="AG2931" s="1">
        <v>0</v>
      </c>
      <c r="AH2931" s="1">
        <v>0</v>
      </c>
      <c r="AI2931" t="s">
        <v>9328</v>
      </c>
      <c r="AJ2931" s="1">
        <v>1</v>
      </c>
      <c r="AK2931" s="1">
        <v>720</v>
      </c>
      <c r="AL2931" s="1">
        <v>720</v>
      </c>
      <c r="AM2931" s="1">
        <v>1</v>
      </c>
      <c r="AN2931" s="1">
        <v>0</v>
      </c>
      <c r="AO2931" s="1">
        <v>0</v>
      </c>
      <c r="AP2931" s="1">
        <v>0</v>
      </c>
      <c r="AQ2931" s="1">
        <v>0</v>
      </c>
      <c r="AR2931" s="1">
        <v>1539</v>
      </c>
      <c r="AS2931" s="1">
        <v>2016.1448703967403</v>
      </c>
      <c r="AT2931" s="1">
        <f>Table1[[#This Row],[รวมต้นทุนค่าเดินทาง]]+Table1[[#This Row],[รวมต้นทุนค่าซ่อม]]+Table1[[#This Row],[รวมค่าเสื่อม]]</f>
        <v>5849.7252899771593</v>
      </c>
      <c r="AU2931" s="1">
        <f t="shared" si="136"/>
        <v>4623.2312262414152</v>
      </c>
      <c r="AV2931" s="1" t="str" cm="1">
        <f t="array" ref="AV2931">IF(AC2931&lt;4, "เก็บ", IF(OR(AT2931 &lt; PERCENTILE(IF($AC$2:$AC$5092=AC2931, $AT$2:$AT$5092), 0.25) - 1.5 * (PERCENTILE(IF($AC$2:$AC$5092=AC2931, $AT$2:$AT$5092), 0.75) - PERCENTILE(IF($AC$2:$AC$5092=AC2931, $AT$2:$AT$5092), 0.25)), AT2931 &gt; PERCENTILE(IF($AC$2:$AC$5092=AC2931, $AT$2:$AT$5092), 0.75) + 1.5 * (PERCENTILE(IF($AC$2:$AC$5092=AC2931, $AT$2:$AT$5092), 0.75) - PERCENTILE(IF($AC$2:$AC$5092=AC2931, $AT$2:$AT$5092), 0.25))), "ตัด", "เก็บ"))</f>
        <v>เก็บ</v>
      </c>
      <c r="AW2931" s="1">
        <f t="shared" si="137"/>
        <v>4005.4952465164292</v>
      </c>
      <c r="AX2931" s="1">
        <v>2577.9546108768855</v>
      </c>
      <c r="AY2931" s="1">
        <v>2294.5804195804194</v>
      </c>
    </row>
    <row r="2932" spans="1:51" x14ac:dyDescent="0.2">
      <c r="A2932" s="3">
        <v>45853</v>
      </c>
      <c r="B2932">
        <v>45853</v>
      </c>
      <c r="C2932" t="s">
        <v>9329</v>
      </c>
      <c r="D2932" t="s">
        <v>66</v>
      </c>
      <c r="E2932" t="s">
        <v>67</v>
      </c>
      <c r="F2932" t="s">
        <v>1010</v>
      </c>
      <c r="G2932" s="1">
        <v>909</v>
      </c>
      <c r="H2932" s="1">
        <v>0</v>
      </c>
      <c r="I2932" s="1">
        <v>400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>
        <v>1309</v>
      </c>
      <c r="P2932" t="s">
        <v>9330</v>
      </c>
      <c r="Q2932" s="2">
        <v>244180</v>
      </c>
      <c r="R2932" t="s">
        <v>70</v>
      </c>
      <c r="S2932">
        <v>0</v>
      </c>
      <c r="T2932" t="s">
        <v>254</v>
      </c>
      <c r="U2932" t="s">
        <v>161</v>
      </c>
      <c r="V2932" s="1">
        <v>0</v>
      </c>
      <c r="W2932" s="1">
        <v>0</v>
      </c>
      <c r="X2932" s="1">
        <v>0</v>
      </c>
      <c r="AA2932" t="s">
        <v>58</v>
      </c>
      <c r="AB2932" s="1">
        <v>0</v>
      </c>
      <c r="AC2932" s="4">
        <f>IF(ISNUMBER(MATCH(AD2932, $AD$2:AD2931, 0)), INDEX($AC$2:AC2931, MATCH(AD2932, $AD$2:AD2931, 0)), MAX($AC$2:AC2931)+1)</f>
        <v>11</v>
      </c>
      <c r="AD2932" t="str">
        <f t="shared" si="138"/>
        <v>ลำปาง-พุทธมณฑลสาย 2</v>
      </c>
      <c r="AE2932" t="s">
        <v>73</v>
      </c>
      <c r="AF2932" s="1">
        <v>0</v>
      </c>
      <c r="AG2932" s="1">
        <v>0</v>
      </c>
      <c r="AH2932" s="1">
        <v>0</v>
      </c>
      <c r="AI2932" t="s">
        <v>9331</v>
      </c>
      <c r="AJ2932" s="1">
        <v>1</v>
      </c>
      <c r="AK2932" s="1">
        <v>720</v>
      </c>
      <c r="AL2932" s="1">
        <v>720</v>
      </c>
      <c r="AM2932" s="1">
        <v>1</v>
      </c>
      <c r="AN2932" s="1">
        <v>0</v>
      </c>
      <c r="AO2932" s="1">
        <v>0</v>
      </c>
      <c r="AP2932" s="1">
        <v>0</v>
      </c>
      <c r="AQ2932" s="1">
        <v>0</v>
      </c>
      <c r="AR2932" s="1">
        <v>1309</v>
      </c>
      <c r="AS2932" s="1">
        <v>889.34565881841979</v>
      </c>
      <c r="AT2932" s="1">
        <f>Table1[[#This Row],[รวมต้นทุนค่าเดินทาง]]+Table1[[#This Row],[รวมต้นทุนค่าซ่อม]]+Table1[[#This Row],[รวมค่าเสื่อม]]</f>
        <v>4611.3428179093289</v>
      </c>
      <c r="AU2932" s="1">
        <f t="shared" si="136"/>
        <v>4930.4097489270907</v>
      </c>
      <c r="AV2932" s="1" t="str" cm="1">
        <f t="array" ref="AV2932">IF(AC2932&lt;4, "เก็บ", IF(OR(AT2932 &lt; PERCENTILE(IF($AC$2:$AC$5092=AC2932, $AT$2:$AT$5092), 0.25) - 1.5 * (PERCENTILE(IF($AC$2:$AC$5092=AC2932, $AT$2:$AT$5092), 0.75) - PERCENTILE(IF($AC$2:$AC$5092=AC2932, $AT$2:$AT$5092), 0.25)), AT2932 &gt; PERCENTILE(IF($AC$2:$AC$5092=AC2932, $AT$2:$AT$5092), 0.75) + 1.5 * (PERCENTILE(IF($AC$2:$AC$5092=AC2932, $AT$2:$AT$5092), 0.75) - PERCENTILE(IF($AC$2:$AC$5092=AC2932, $AT$2:$AT$5092), 0.25))), "ตัด", "เก็บ"))</f>
        <v>เก็บ</v>
      </c>
      <c r="AW2932" s="1">
        <f t="shared" si="137"/>
        <v>4496.4734610911819</v>
      </c>
      <c r="AX2932" s="1">
        <v>2927.9145864762854</v>
      </c>
      <c r="AY2932" s="1">
        <v>2412.997159090909</v>
      </c>
    </row>
    <row r="2933" spans="1:51" x14ac:dyDescent="0.2">
      <c r="A2933" s="3">
        <v>45853</v>
      </c>
      <c r="B2933">
        <v>45853</v>
      </c>
      <c r="C2933" t="s">
        <v>9332</v>
      </c>
      <c r="D2933" t="s">
        <v>66</v>
      </c>
      <c r="E2933" t="s">
        <v>124</v>
      </c>
      <c r="F2933" t="s">
        <v>427</v>
      </c>
      <c r="G2933" s="1">
        <v>0</v>
      </c>
      <c r="H2933" s="1">
        <v>0</v>
      </c>
      <c r="I2933" s="1">
        <v>400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>
        <v>400</v>
      </c>
      <c r="P2933" t="s">
        <v>9333</v>
      </c>
      <c r="Q2933" s="2">
        <v>244180</v>
      </c>
      <c r="R2933" t="s">
        <v>70</v>
      </c>
      <c r="S2933">
        <v>0</v>
      </c>
      <c r="T2933" t="s">
        <v>71</v>
      </c>
      <c r="U2933" t="s">
        <v>93</v>
      </c>
      <c r="V2933" s="1">
        <v>0</v>
      </c>
      <c r="W2933" s="1">
        <v>0</v>
      </c>
      <c r="X2933" s="1">
        <v>0</v>
      </c>
      <c r="AA2933" t="s">
        <v>58</v>
      </c>
      <c r="AB2933" s="1">
        <v>0</v>
      </c>
      <c r="AC2933" s="4">
        <f>IF(ISNUMBER(MATCH(AD2933, $AD$2:AD2932, 0)), INDEX($AC$2:AC2932, MATCH(AD2933, $AD$2:AD2932, 0)), MAX($AC$2:AC2932)+1)</f>
        <v>4</v>
      </c>
      <c r="AD2933" t="str">
        <f t="shared" si="138"/>
        <v>เชียงใหม่-ตลาดไท</v>
      </c>
      <c r="AE2933" t="s">
        <v>73</v>
      </c>
      <c r="AF2933" s="1">
        <v>0</v>
      </c>
      <c r="AG2933" s="1">
        <v>0</v>
      </c>
      <c r="AH2933" s="1">
        <v>0</v>
      </c>
      <c r="AI2933" t="s">
        <v>9334</v>
      </c>
      <c r="AJ2933" s="1">
        <v>1</v>
      </c>
      <c r="AK2933" s="1">
        <v>720</v>
      </c>
      <c r="AL2933" s="1">
        <v>720</v>
      </c>
      <c r="AM2933" s="1">
        <v>1</v>
      </c>
      <c r="AN2933" s="1">
        <v>0</v>
      </c>
      <c r="AO2933" s="1">
        <v>0</v>
      </c>
      <c r="AP2933" s="1">
        <v>0</v>
      </c>
      <c r="AQ2933" s="1">
        <v>0</v>
      </c>
      <c r="AR2933" s="1">
        <v>400</v>
      </c>
      <c r="AS2933" s="1">
        <v>878.2879716776506</v>
      </c>
      <c r="AT2933" s="1">
        <f>Table1[[#This Row],[รวมต้นทุนค่าเดินทาง]]+Table1[[#This Row],[รวมต้นทุนค่าซ่อม]]+Table1[[#This Row],[รวมค่าเสื่อม]]</f>
        <v>3400.9071445704212</v>
      </c>
      <c r="AU2933" s="1">
        <f t="shared" si="136"/>
        <v>4256.109283997258</v>
      </c>
      <c r="AV2933" s="1" t="str" cm="1">
        <f t="array" ref="AV2933">IF(AC2933&lt;4, "เก็บ", IF(OR(AT2933 &lt; PERCENTILE(IF($AC$2:$AC$5092=AC2933, $AT$2:$AT$5092), 0.25) - 1.5 * (PERCENTILE(IF($AC$2:$AC$5092=AC2933, $AT$2:$AT$5092), 0.75) - PERCENTILE(IF($AC$2:$AC$5092=AC2933, $AT$2:$AT$5092), 0.25)), AT2933 &gt; PERCENTILE(IF($AC$2:$AC$5092=AC2933, $AT$2:$AT$5092), 0.75) + 1.5 * (PERCENTILE(IF($AC$2:$AC$5092=AC2933, $AT$2:$AT$5092), 0.75) - PERCENTILE(IF($AC$2:$AC$5092=AC2933, $AT$2:$AT$5092), 0.25))), "ตัด", "เก็บ"))</f>
        <v>เก็บ</v>
      </c>
      <c r="AW2933" s="1">
        <f t="shared" si="137"/>
        <v>3807.0727671795808</v>
      </c>
      <c r="AX2933" s="1">
        <v>2335.0230876608157</v>
      </c>
      <c r="AY2933" s="1">
        <v>2122.6191728927706</v>
      </c>
    </row>
    <row r="2934" spans="1:51" x14ac:dyDescent="0.2">
      <c r="A2934" s="3">
        <v>45853</v>
      </c>
      <c r="B2934">
        <v>45853</v>
      </c>
      <c r="C2934" t="s">
        <v>9335</v>
      </c>
      <c r="D2934" t="s">
        <v>66</v>
      </c>
      <c r="E2934" t="s">
        <v>124</v>
      </c>
      <c r="F2934" t="s">
        <v>388</v>
      </c>
      <c r="G2934" s="1">
        <v>0</v>
      </c>
      <c r="H2934" s="1">
        <v>0</v>
      </c>
      <c r="I2934" s="1">
        <v>500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  <c r="O2934" s="1">
        <v>500</v>
      </c>
      <c r="P2934" t="s">
        <v>9336</v>
      </c>
      <c r="Q2934" s="2">
        <v>244180</v>
      </c>
      <c r="R2934" t="s">
        <v>70</v>
      </c>
      <c r="S2934">
        <v>0</v>
      </c>
      <c r="T2934" t="s">
        <v>71</v>
      </c>
      <c r="U2934" t="s">
        <v>161</v>
      </c>
      <c r="V2934" s="1">
        <v>0</v>
      </c>
      <c r="W2934" s="1">
        <v>0</v>
      </c>
      <c r="X2934" s="1">
        <v>0</v>
      </c>
      <c r="AA2934" t="s">
        <v>58</v>
      </c>
      <c r="AB2934" s="1">
        <v>0</v>
      </c>
      <c r="AC2934" s="4">
        <f>IF(ISNUMBER(MATCH(AD2934, $AD$2:AD2933, 0)), INDEX($AC$2:AC2933, MATCH(AD2934, $AD$2:AD2933, 0)), MAX($AC$2:AC2933)+1)</f>
        <v>9</v>
      </c>
      <c r="AD2934" t="str">
        <f t="shared" si="138"/>
        <v>เชียงใหม่-พุทธมณฑลสาย 2</v>
      </c>
      <c r="AE2934" t="s">
        <v>73</v>
      </c>
      <c r="AF2934" s="1">
        <v>0</v>
      </c>
      <c r="AG2934" s="1">
        <v>0</v>
      </c>
      <c r="AH2934" s="1">
        <v>0</v>
      </c>
      <c r="AI2934" t="s">
        <v>9337</v>
      </c>
      <c r="AJ2934" s="1">
        <v>1</v>
      </c>
      <c r="AK2934" s="1">
        <v>720</v>
      </c>
      <c r="AL2934" s="1">
        <v>720</v>
      </c>
      <c r="AM2934" s="1">
        <v>1</v>
      </c>
      <c r="AN2934" s="1">
        <v>0</v>
      </c>
      <c r="AO2934" s="1">
        <v>0</v>
      </c>
      <c r="AP2934" s="1">
        <v>0</v>
      </c>
      <c r="AQ2934" s="1">
        <v>0</v>
      </c>
      <c r="AR2934" s="1">
        <v>500</v>
      </c>
      <c r="AS2934" s="1">
        <v>1118.9767992685024</v>
      </c>
      <c r="AT2934" s="1">
        <f>Table1[[#This Row],[รวมต้นทุนค่าเดินทาง]]+Table1[[#This Row],[รวมต้นทุนค่าซ่อม]]+Table1[[#This Row],[รวมค่าเสื่อม]]</f>
        <v>3277.304265827891</v>
      </c>
      <c r="AU2934" s="1">
        <f t="shared" si="136"/>
        <v>4623.2312262414152</v>
      </c>
      <c r="AV2934" s="1" t="str" cm="1">
        <f t="array" ref="AV2934">IF(AC2934&lt;4, "เก็บ", IF(OR(AT2934 &lt; PERCENTILE(IF($AC$2:$AC$5092=AC2934, $AT$2:$AT$5092), 0.25) - 1.5 * (PERCENTILE(IF($AC$2:$AC$5092=AC2934, $AT$2:$AT$5092), 0.75) - PERCENTILE(IF($AC$2:$AC$5092=AC2934, $AT$2:$AT$5092), 0.25)), AT2934 &gt; PERCENTILE(IF($AC$2:$AC$5092=AC2934, $AT$2:$AT$5092), 0.75) + 1.5 * (PERCENTILE(IF($AC$2:$AC$5092=AC2934, $AT$2:$AT$5092), 0.75) - PERCENTILE(IF($AC$2:$AC$5092=AC2934, $AT$2:$AT$5092), 0.25))), "ตัด", "เก็บ"))</f>
        <v>เก็บ</v>
      </c>
      <c r="AW2934" s="1">
        <f t="shared" si="137"/>
        <v>4005.4952465164292</v>
      </c>
      <c r="AX2934" s="1">
        <v>2577.9546108768855</v>
      </c>
      <c r="AY2934" s="1">
        <v>1658.3274665593885</v>
      </c>
    </row>
    <row r="2935" spans="1:51" x14ac:dyDescent="0.2">
      <c r="A2935" s="3">
        <v>45853</v>
      </c>
      <c r="B2935">
        <v>45853</v>
      </c>
      <c r="C2935" t="s">
        <v>9338</v>
      </c>
      <c r="D2935" t="s">
        <v>66</v>
      </c>
      <c r="E2935" t="s">
        <v>124</v>
      </c>
      <c r="F2935" t="s">
        <v>263</v>
      </c>
      <c r="G2935" s="1">
        <v>0</v>
      </c>
      <c r="H2935" s="1">
        <v>0</v>
      </c>
      <c r="I2935" s="1">
        <v>400</v>
      </c>
      <c r="J2935" s="1">
        <v>0</v>
      </c>
      <c r="K2935" s="1">
        <v>0</v>
      </c>
      <c r="L2935" s="1">
        <v>0</v>
      </c>
      <c r="M2935" s="1">
        <v>0</v>
      </c>
      <c r="N2935" s="1">
        <v>0</v>
      </c>
      <c r="O2935" s="1">
        <v>400</v>
      </c>
      <c r="P2935" t="s">
        <v>9339</v>
      </c>
      <c r="Q2935" s="2">
        <v>244180</v>
      </c>
      <c r="R2935" t="s">
        <v>70</v>
      </c>
      <c r="S2935">
        <v>0</v>
      </c>
      <c r="T2935" t="s">
        <v>254</v>
      </c>
      <c r="U2935" t="s">
        <v>93</v>
      </c>
      <c r="V2935" s="1">
        <v>0</v>
      </c>
      <c r="W2935" s="1">
        <v>0</v>
      </c>
      <c r="X2935" s="1">
        <v>0</v>
      </c>
      <c r="AA2935" t="s">
        <v>58</v>
      </c>
      <c r="AB2935" s="1">
        <v>0</v>
      </c>
      <c r="AC2935" s="4">
        <f>IF(ISNUMBER(MATCH(AD2935, $AD$2:AD2934, 0)), INDEX($AC$2:AC2934, MATCH(AD2935, $AD$2:AD2934, 0)), MAX($AC$2:AC2934)+1)</f>
        <v>14</v>
      </c>
      <c r="AD2935" t="str">
        <f t="shared" si="138"/>
        <v>ลำปาง-ตลาดไท</v>
      </c>
      <c r="AE2935" t="s">
        <v>73</v>
      </c>
      <c r="AF2935" s="1">
        <v>0</v>
      </c>
      <c r="AG2935" s="1">
        <v>0</v>
      </c>
      <c r="AH2935" s="1">
        <v>0</v>
      </c>
      <c r="AI2935" t="s">
        <v>9340</v>
      </c>
      <c r="AJ2935" s="1">
        <v>1</v>
      </c>
      <c r="AK2935" s="1">
        <v>720</v>
      </c>
      <c r="AL2935" s="1">
        <v>720</v>
      </c>
      <c r="AM2935" s="1">
        <v>1</v>
      </c>
      <c r="AN2935" s="1">
        <v>0</v>
      </c>
      <c r="AO2935" s="1">
        <v>0</v>
      </c>
      <c r="AP2935" s="1">
        <v>0</v>
      </c>
      <c r="AQ2935" s="1">
        <v>0</v>
      </c>
      <c r="AR2935" s="1">
        <v>400</v>
      </c>
      <c r="AS2935" s="1">
        <v>1103.0831005525652</v>
      </c>
      <c r="AT2935" s="1">
        <f>Table1[[#This Row],[รวมต้นทุนค่าเดินทาง]]+Table1[[#This Row],[รวมต้นทุนค่าซ่อม]]+Table1[[#This Row],[รวมค่าเสื่อม]]</f>
        <v>3490.7880185853519</v>
      </c>
      <c r="AU2935" s="1" t="e">
        <f t="shared" si="136"/>
        <v>#N/A</v>
      </c>
      <c r="AV2935" s="1" t="e" cm="1">
        <f t="array" ref="AV2935">IF(AC2935&lt;4, "เก็บ", IF(OR(AT2935 &lt; PERCENTILE(IF($AC$2:$AC$5092=AC2935, $AT$2:$AT$5092), 0.25) - 1.5 * (PERCENTILE(IF($AC$2:$AC$5092=AC2935, $AT$2:$AT$5092), 0.75) - PERCENTILE(IF($AC$2:$AC$5092=AC2935, $AT$2:$AT$5092), 0.25)), AT2935 &gt; PERCENTILE(IF($AC$2:$AC$5092=AC2935, $AT$2:$AT$5092), 0.75) + 1.5 * (PERCENTILE(IF($AC$2:$AC$5092=AC2935, $AT$2:$AT$5092), 0.75) - PERCENTILE(IF($AC$2:$AC$5092=AC2935, $AT$2:$AT$5092), 0.25))), "ตัด", "เก็บ"))</f>
        <v>#N/A</v>
      </c>
      <c r="AW2935" s="1" t="e">
        <f t="shared" si="137"/>
        <v>#DIV/0!</v>
      </c>
      <c r="AX2935" s="1">
        <v>2411.9362516169685</v>
      </c>
      <c r="AY2935" s="1">
        <v>1987.7049180327867</v>
      </c>
    </row>
    <row r="2936" spans="1:51" x14ac:dyDescent="0.2">
      <c r="A2936" s="3">
        <v>45853</v>
      </c>
      <c r="B2936">
        <v>45853</v>
      </c>
      <c r="C2936" t="s">
        <v>9341</v>
      </c>
      <c r="D2936" t="s">
        <v>66</v>
      </c>
      <c r="E2936" t="s">
        <v>184</v>
      </c>
      <c r="F2936" t="s">
        <v>1384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  <c r="M2936" s="1">
        <v>0</v>
      </c>
      <c r="N2936" s="1">
        <v>0</v>
      </c>
      <c r="O2936" s="1">
        <v>0</v>
      </c>
      <c r="P2936" t="s">
        <v>9342</v>
      </c>
      <c r="Q2936" s="2">
        <v>244180</v>
      </c>
      <c r="R2936" t="s">
        <v>55</v>
      </c>
      <c r="S2936">
        <v>0</v>
      </c>
      <c r="T2936" t="s">
        <v>87</v>
      </c>
      <c r="U2936" t="s">
        <v>71</v>
      </c>
      <c r="V2936" s="1">
        <v>0</v>
      </c>
      <c r="W2936" s="1">
        <v>1266</v>
      </c>
      <c r="X2936" s="1">
        <v>0</v>
      </c>
      <c r="Y2936" t="s">
        <v>87</v>
      </c>
      <c r="Z2936" t="s">
        <v>71</v>
      </c>
      <c r="AA2936" t="s">
        <v>7827</v>
      </c>
      <c r="AB2936" s="1">
        <v>0</v>
      </c>
      <c r="AC2936" s="4">
        <f>IF(ISNUMBER(MATCH(AD2936, $AD$2:AD2935, 0)), INDEX($AC$2:AC2935, MATCH(AD2936, $AD$2:AD2935, 0)), MAX($AC$2:AC2935)+1)</f>
        <v>6</v>
      </c>
      <c r="AD2936" t="str">
        <f t="shared" si="138"/>
        <v>เชียงราย-เชียงใหม่</v>
      </c>
      <c r="AE2936" t="s">
        <v>55</v>
      </c>
      <c r="AF2936" s="1">
        <v>0</v>
      </c>
      <c r="AG2936" s="1">
        <v>0</v>
      </c>
      <c r="AH2936" s="1">
        <v>0</v>
      </c>
      <c r="AI2936" t="s">
        <v>9343</v>
      </c>
      <c r="AJ2936" s="1">
        <v>2</v>
      </c>
      <c r="AK2936" s="1">
        <v>0</v>
      </c>
      <c r="AL2936" s="1">
        <v>0</v>
      </c>
      <c r="AM2936" s="1">
        <v>0</v>
      </c>
      <c r="AN2936" s="1">
        <v>0</v>
      </c>
      <c r="AO2936" s="1">
        <v>0</v>
      </c>
      <c r="AP2936" s="1">
        <v>0</v>
      </c>
      <c r="AQ2936" s="1">
        <v>0</v>
      </c>
      <c r="AR2936" s="1">
        <v>1266</v>
      </c>
      <c r="AS2936" s="1">
        <v>638.46166666666659</v>
      </c>
      <c r="AT2936" s="1">
        <f>Table1[[#This Row],[รวมต้นทุนค่าเดินทาง]]+Table1[[#This Row],[รวมต้นทุนค่าซ่อม]]+Table1[[#This Row],[รวมค่าเสื่อม]]</f>
        <v>3222.8210416666666</v>
      </c>
      <c r="AU2936" s="1">
        <f t="shared" si="136"/>
        <v>4428.3346813776061</v>
      </c>
      <c r="AV2936" s="1" t="str" cm="1">
        <f t="array" ref="AV2936">IF(AC2936&lt;4, "เก็บ", IF(OR(AT2936 &lt; PERCENTILE(IF($AC$2:$AC$5092=AC2936, $AT$2:$AT$5092), 0.25) - 1.5 * (PERCENTILE(IF($AC$2:$AC$5092=AC2936, $AT$2:$AT$5092), 0.75) - PERCENTILE(IF($AC$2:$AC$5092=AC2936, $AT$2:$AT$5092), 0.25)), AT2936 &gt; PERCENTILE(IF($AC$2:$AC$5092=AC2936, $AT$2:$AT$5092), 0.75) + 1.5 * (PERCENTILE(IF($AC$2:$AC$5092=AC2936, $AT$2:$AT$5092), 0.75) - PERCENTILE(IF($AC$2:$AC$5092=AC2936, $AT$2:$AT$5092), 0.25))), "ตัด", "เก็บ"))</f>
        <v>เก็บ</v>
      </c>
      <c r="AW2936" s="1">
        <f t="shared" si="137"/>
        <v>3873.7679454274344</v>
      </c>
      <c r="AX2936" s="1">
        <v>2781.4385174989698</v>
      </c>
      <c r="AY2936" s="1">
        <v>1318.359375</v>
      </c>
    </row>
    <row r="2937" spans="1:51" x14ac:dyDescent="0.2">
      <c r="A2937" s="3">
        <v>45853</v>
      </c>
      <c r="B2937">
        <v>45853</v>
      </c>
      <c r="C2937" t="s">
        <v>9344</v>
      </c>
      <c r="D2937" t="s">
        <v>66</v>
      </c>
      <c r="E2937" t="s">
        <v>84</v>
      </c>
      <c r="F2937" t="s">
        <v>444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  <c r="O2937" s="1">
        <v>0</v>
      </c>
      <c r="P2937" t="s">
        <v>9345</v>
      </c>
      <c r="Q2937" s="2">
        <v>244180</v>
      </c>
      <c r="R2937" t="s">
        <v>55</v>
      </c>
      <c r="S2937">
        <v>0</v>
      </c>
      <c r="T2937" t="s">
        <v>87</v>
      </c>
      <c r="U2937" t="s">
        <v>71</v>
      </c>
      <c r="V2937" s="1">
        <v>0</v>
      </c>
      <c r="W2937" s="1">
        <v>1201</v>
      </c>
      <c r="X2937" s="1">
        <v>0</v>
      </c>
      <c r="Y2937" t="s">
        <v>87</v>
      </c>
      <c r="Z2937" t="s">
        <v>71</v>
      </c>
      <c r="AA2937" t="s">
        <v>283</v>
      </c>
      <c r="AB2937" s="1">
        <v>0</v>
      </c>
      <c r="AC2937" s="4">
        <f>IF(ISNUMBER(MATCH(AD2937, $AD$2:AD2936, 0)), INDEX($AC$2:AC2936, MATCH(AD2937, $AD$2:AD2936, 0)), MAX($AC$2:AC2936)+1)</f>
        <v>6</v>
      </c>
      <c r="AD2937" t="str">
        <f t="shared" si="138"/>
        <v>เชียงราย-เชียงใหม่</v>
      </c>
      <c r="AE2937" t="s">
        <v>55</v>
      </c>
      <c r="AF2937" s="1">
        <v>0</v>
      </c>
      <c r="AG2937" s="1">
        <v>0</v>
      </c>
      <c r="AH2937" s="1">
        <v>0</v>
      </c>
      <c r="AI2937" t="s">
        <v>9346</v>
      </c>
      <c r="AJ2937" s="1">
        <v>1</v>
      </c>
      <c r="AK2937" s="1">
        <v>0</v>
      </c>
      <c r="AL2937" s="1">
        <v>0</v>
      </c>
      <c r="AM2937" s="1">
        <v>0</v>
      </c>
      <c r="AN2937" s="1">
        <v>0</v>
      </c>
      <c r="AO2937" s="1">
        <v>0</v>
      </c>
      <c r="AP2937" s="1">
        <v>0</v>
      </c>
      <c r="AQ2937" s="1">
        <v>0</v>
      </c>
      <c r="AR2937" s="1">
        <v>1201</v>
      </c>
      <c r="AS2937" s="1">
        <v>1471.0799950396827</v>
      </c>
      <c r="AT2937" s="1">
        <f>Table1[[#This Row],[รวมต้นทุนค่าเดินทาง]]+Table1[[#This Row],[รวมต้นทุนค่าซ่อม]]+Table1[[#This Row],[รวมค่าเสื่อม]]</f>
        <v>4120.5778491169358</v>
      </c>
      <c r="AU2937" s="1">
        <f t="shared" si="136"/>
        <v>4428.3346813776061</v>
      </c>
      <c r="AV2937" s="1" t="str" cm="1">
        <f t="array" ref="AV2937">IF(AC2937&lt;4, "เก็บ", IF(OR(AT2937 &lt; PERCENTILE(IF($AC$2:$AC$5092=AC2937, $AT$2:$AT$5092), 0.25) - 1.5 * (PERCENTILE(IF($AC$2:$AC$5092=AC2937, $AT$2:$AT$5092), 0.75) - PERCENTILE(IF($AC$2:$AC$5092=AC2937, $AT$2:$AT$5092), 0.25)), AT2937 &gt; PERCENTILE(IF($AC$2:$AC$5092=AC2937, $AT$2:$AT$5092), 0.75) + 1.5 * (PERCENTILE(IF($AC$2:$AC$5092=AC2937, $AT$2:$AT$5092), 0.75) - PERCENTILE(IF($AC$2:$AC$5092=AC2937, $AT$2:$AT$5092), 0.25))), "ตัด", "เก็บ"))</f>
        <v>เก็บ</v>
      </c>
      <c r="AW2937" s="1">
        <f t="shared" si="137"/>
        <v>3873.7679454274344</v>
      </c>
      <c r="AX2937" s="1">
        <v>2781.4385174989698</v>
      </c>
      <c r="AY2937" s="1">
        <v>1448.4978540772531</v>
      </c>
    </row>
    <row r="2938" spans="1:51" x14ac:dyDescent="0.2">
      <c r="A2938" s="3">
        <v>45854</v>
      </c>
      <c r="B2938">
        <v>45854</v>
      </c>
      <c r="C2938" t="s">
        <v>9347</v>
      </c>
      <c r="D2938" t="s">
        <v>66</v>
      </c>
      <c r="E2938" t="s">
        <v>124</v>
      </c>
      <c r="F2938" t="s">
        <v>600</v>
      </c>
      <c r="G2938" s="1">
        <v>909</v>
      </c>
      <c r="H2938" s="1">
        <v>0</v>
      </c>
      <c r="I2938" s="1">
        <v>400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  <c r="O2938" s="1">
        <v>1309</v>
      </c>
      <c r="P2938" t="s">
        <v>9348</v>
      </c>
      <c r="Q2938" s="2">
        <v>244181</v>
      </c>
      <c r="R2938" t="s">
        <v>70</v>
      </c>
      <c r="S2938">
        <v>0</v>
      </c>
      <c r="T2938" t="s">
        <v>254</v>
      </c>
      <c r="U2938" t="s">
        <v>161</v>
      </c>
      <c r="V2938" s="1">
        <v>0</v>
      </c>
      <c r="W2938" s="1">
        <v>0</v>
      </c>
      <c r="X2938" s="1">
        <v>0</v>
      </c>
      <c r="AA2938" t="s">
        <v>58</v>
      </c>
      <c r="AB2938" s="1">
        <v>0</v>
      </c>
      <c r="AC2938" s="4">
        <f>IF(ISNUMBER(MATCH(AD2938, $AD$2:AD2937, 0)), INDEX($AC$2:AC2937, MATCH(AD2938, $AD$2:AD2937, 0)), MAX($AC$2:AC2937)+1)</f>
        <v>11</v>
      </c>
      <c r="AD2938" t="str">
        <f t="shared" si="138"/>
        <v>ลำปาง-พุทธมณฑลสาย 2</v>
      </c>
      <c r="AE2938" t="s">
        <v>73</v>
      </c>
      <c r="AF2938" s="1">
        <v>0</v>
      </c>
      <c r="AG2938" s="1">
        <v>0</v>
      </c>
      <c r="AH2938" s="1">
        <v>0</v>
      </c>
      <c r="AI2938" t="s">
        <v>9349</v>
      </c>
      <c r="AJ2938" s="1">
        <v>1</v>
      </c>
      <c r="AK2938" s="1">
        <v>720</v>
      </c>
      <c r="AL2938" s="1">
        <v>720</v>
      </c>
      <c r="AM2938" s="1">
        <v>1</v>
      </c>
      <c r="AN2938" s="1">
        <v>0</v>
      </c>
      <c r="AO2938" s="1">
        <v>0</v>
      </c>
      <c r="AP2938" s="1">
        <v>0</v>
      </c>
      <c r="AQ2938" s="1">
        <v>0</v>
      </c>
      <c r="AR2938" s="1">
        <v>1309</v>
      </c>
      <c r="AS2938" s="1">
        <v>4198.8050301025796</v>
      </c>
      <c r="AT2938" s="1">
        <f>Table1[[#This Row],[รวมต้นทุนค่าเดินทาง]]+Table1[[#This Row],[รวมต้นทุนค่าซ่อม]]+Table1[[#This Row],[รวมค่าเสื่อม]]</f>
        <v>8929.2325016147443</v>
      </c>
      <c r="AU2938" s="1">
        <f t="shared" si="136"/>
        <v>4930.4097489270907</v>
      </c>
      <c r="AV2938" s="1" t="str" cm="1">
        <f t="array" ref="AV2938">IF(AC2938&lt;4, "เก็บ", IF(OR(AT2938 &lt; PERCENTILE(IF($AC$2:$AC$5092=AC2938, $AT$2:$AT$5092), 0.25) - 1.5 * (PERCENTILE(IF($AC$2:$AC$5092=AC2938, $AT$2:$AT$5092), 0.75) - PERCENTILE(IF($AC$2:$AC$5092=AC2938, $AT$2:$AT$5092), 0.25)), AT2938 &gt; PERCENTILE(IF($AC$2:$AC$5092=AC2938, $AT$2:$AT$5092), 0.75) + 1.5 * (PERCENTILE(IF($AC$2:$AC$5092=AC2938, $AT$2:$AT$5092), 0.75) - PERCENTILE(IF($AC$2:$AC$5092=AC2938, $AT$2:$AT$5092), 0.25))), "ตัด", "เก็บ"))</f>
        <v>เก็บ</v>
      </c>
      <c r="AW2938" s="1">
        <f t="shared" si="137"/>
        <v>4496.4734610911819</v>
      </c>
      <c r="AX2938" s="1">
        <v>2927.9145864762854</v>
      </c>
      <c r="AY2938" s="1">
        <v>3421.4274715121651</v>
      </c>
    </row>
    <row r="2939" spans="1:51" x14ac:dyDescent="0.2">
      <c r="A2939" s="3">
        <v>45854</v>
      </c>
      <c r="B2939">
        <v>45854</v>
      </c>
      <c r="C2939" t="s">
        <v>9350</v>
      </c>
      <c r="D2939" t="s">
        <v>51</v>
      </c>
      <c r="E2939" t="s">
        <v>61</v>
      </c>
      <c r="F2939" t="s">
        <v>228</v>
      </c>
      <c r="G2939" s="1">
        <v>2700</v>
      </c>
      <c r="H2939" s="1">
        <v>4393</v>
      </c>
      <c r="I2939" s="1">
        <v>1900</v>
      </c>
      <c r="J2939" s="1">
        <v>0</v>
      </c>
      <c r="K2939" s="1">
        <v>0</v>
      </c>
      <c r="L2939" s="1">
        <v>0</v>
      </c>
      <c r="M2939" s="1">
        <v>0</v>
      </c>
      <c r="N2939" s="1">
        <v>0</v>
      </c>
      <c r="O2939" s="1">
        <v>4600</v>
      </c>
      <c r="P2939" t="s">
        <v>9351</v>
      </c>
      <c r="Q2939" s="2">
        <v>244182</v>
      </c>
      <c r="R2939" t="s">
        <v>55</v>
      </c>
      <c r="S2939">
        <v>0</v>
      </c>
      <c r="T2939" t="s">
        <v>71</v>
      </c>
      <c r="U2939" t="s">
        <v>57</v>
      </c>
      <c r="V2939" s="1">
        <v>2500</v>
      </c>
      <c r="W2939" s="1">
        <v>0</v>
      </c>
      <c r="X2939" s="1">
        <v>0</v>
      </c>
      <c r="AA2939" t="s">
        <v>58</v>
      </c>
      <c r="AB2939" s="1">
        <v>0</v>
      </c>
      <c r="AC2939" s="4">
        <f>IF(ISNUMBER(MATCH(AD2939, $AD$2:AD2938, 0)), INDEX($AC$2:AC2938, MATCH(AD2939, $AD$2:AD2938, 0)), MAX($AC$2:AC2938)+1)</f>
        <v>10</v>
      </c>
      <c r="AD2939" t="str">
        <f t="shared" si="138"/>
        <v>เชียงใหม่-กองลอย</v>
      </c>
      <c r="AE2939" t="s">
        <v>55</v>
      </c>
      <c r="AF2939" s="1">
        <v>0</v>
      </c>
      <c r="AG2939" s="1">
        <v>0</v>
      </c>
      <c r="AH2939" s="1">
        <v>0</v>
      </c>
      <c r="AI2939" t="s">
        <v>9352</v>
      </c>
      <c r="AJ2939" s="1">
        <v>1</v>
      </c>
      <c r="AK2939" s="1">
        <v>0</v>
      </c>
      <c r="AL2939" s="1">
        <v>0</v>
      </c>
      <c r="AM2939" s="1">
        <v>0</v>
      </c>
      <c r="AN2939" s="1">
        <v>0</v>
      </c>
      <c r="AO2939" s="1">
        <v>0</v>
      </c>
      <c r="AP2939" s="1">
        <v>0</v>
      </c>
      <c r="AQ2939" s="1">
        <v>0</v>
      </c>
      <c r="AR2939" s="1">
        <v>11493</v>
      </c>
      <c r="AS2939" s="1">
        <v>228.8976923076923</v>
      </c>
      <c r="AT2939" s="1">
        <f>Table1[[#This Row],[รวมต้นทุนค่าเดินทาง]]+Table1[[#This Row],[รวมต้นทุนค่าซ่อม]]+Table1[[#This Row],[รวมค่าเสื่อม]]</f>
        <v>13702.531495124593</v>
      </c>
      <c r="AU2939" s="1">
        <f t="shared" si="136"/>
        <v>14957.32855761775</v>
      </c>
      <c r="AV2939" s="1" t="str" cm="1">
        <f t="array" ref="AV2939">IF(AC2939&lt;4, "เก็บ", IF(OR(AT2939 &lt; PERCENTILE(IF($AC$2:$AC$5092=AC2939, $AT$2:$AT$5092), 0.25) - 1.5 * (PERCENTILE(IF($AC$2:$AC$5092=AC2939, $AT$2:$AT$5092), 0.75) - PERCENTILE(IF($AC$2:$AC$5092=AC2939, $AT$2:$AT$5092), 0.25)), AT2939 &gt; PERCENTILE(IF($AC$2:$AC$5092=AC2939, $AT$2:$AT$5092), 0.75) + 1.5 * (PERCENTILE(IF($AC$2:$AC$5092=AC2939, $AT$2:$AT$5092), 0.75) - PERCENTILE(IF($AC$2:$AC$5092=AC2939, $AT$2:$AT$5092), 0.25))), "ตัด", "เก็บ"))</f>
        <v>เก็บ</v>
      </c>
      <c r="AW2939" s="1">
        <f t="shared" si="137"/>
        <v>14419.089162907676</v>
      </c>
      <c r="AX2939" s="1">
        <v>15077.196593123563</v>
      </c>
      <c r="AY2939" s="1">
        <v>1980.6338028169014</v>
      </c>
    </row>
    <row r="2940" spans="1:51" x14ac:dyDescent="0.2">
      <c r="A2940" s="3">
        <v>45854</v>
      </c>
      <c r="B2940">
        <v>45854</v>
      </c>
      <c r="C2940" t="s">
        <v>9353</v>
      </c>
      <c r="D2940" t="s">
        <v>66</v>
      </c>
      <c r="E2940" t="s">
        <v>67</v>
      </c>
      <c r="F2940" t="s">
        <v>539</v>
      </c>
      <c r="G2940" s="1">
        <v>0</v>
      </c>
      <c r="H2940" s="1">
        <v>0</v>
      </c>
      <c r="I2940" s="1">
        <v>500</v>
      </c>
      <c r="J2940" s="1">
        <v>0</v>
      </c>
      <c r="K2940" s="1">
        <v>0</v>
      </c>
      <c r="L2940" s="1">
        <v>0</v>
      </c>
      <c r="M2940" s="1">
        <v>0</v>
      </c>
      <c r="N2940" s="1">
        <v>0</v>
      </c>
      <c r="O2940" s="1">
        <v>500</v>
      </c>
      <c r="P2940" t="s">
        <v>9354</v>
      </c>
      <c r="Q2940" s="2">
        <v>244181</v>
      </c>
      <c r="R2940" t="s">
        <v>70</v>
      </c>
      <c r="S2940">
        <v>0</v>
      </c>
      <c r="T2940" t="s">
        <v>71</v>
      </c>
      <c r="U2940" t="s">
        <v>72</v>
      </c>
      <c r="V2940" s="1">
        <v>0</v>
      </c>
      <c r="W2940" s="1">
        <v>0</v>
      </c>
      <c r="X2940" s="1">
        <v>0</v>
      </c>
      <c r="AA2940" t="s">
        <v>58</v>
      </c>
      <c r="AB2940" s="1">
        <v>0</v>
      </c>
      <c r="AC2940" s="4">
        <f>IF(ISNUMBER(MATCH(AD2940, $AD$2:AD2939, 0)), INDEX($AC$2:AC2939, MATCH(AD2940, $AD$2:AD2939, 0)), MAX($AC$2:AC2939)+1)</f>
        <v>2</v>
      </c>
      <c r="AD2940" t="str">
        <f t="shared" si="138"/>
        <v>เชียงใหม่-พุทธมณฑลสาย 5</v>
      </c>
      <c r="AE2940" t="s">
        <v>73</v>
      </c>
      <c r="AF2940" s="1">
        <v>0</v>
      </c>
      <c r="AG2940" s="1">
        <v>0</v>
      </c>
      <c r="AH2940" s="1">
        <v>0</v>
      </c>
      <c r="AI2940" t="s">
        <v>9355</v>
      </c>
      <c r="AJ2940" s="1">
        <v>1</v>
      </c>
      <c r="AK2940" s="1">
        <v>720</v>
      </c>
      <c r="AL2940" s="1">
        <v>720</v>
      </c>
      <c r="AM2940" s="1">
        <v>1</v>
      </c>
      <c r="AN2940" s="1">
        <v>0</v>
      </c>
      <c r="AO2940" s="1">
        <v>0</v>
      </c>
      <c r="AP2940" s="1">
        <v>0</v>
      </c>
      <c r="AQ2940" s="1">
        <v>0</v>
      </c>
      <c r="AR2940" s="1">
        <v>500</v>
      </c>
      <c r="AS2940" s="1">
        <v>1526.8315238562291</v>
      </c>
      <c r="AT2940" s="1">
        <f>Table1[[#This Row],[รวมต้นทุนค่าเดินทาง]]+Table1[[#This Row],[รวมต้นทุนค่าซ่อม]]+Table1[[#This Row],[รวมค่าเสื่อม]]</f>
        <v>7475.4308896067578</v>
      </c>
      <c r="AU2940" s="1">
        <f t="shared" si="136"/>
        <v>5026.5629662053279</v>
      </c>
      <c r="AV2940" s="1" t="str" cm="1">
        <f t="array" ref="AV2940">IF(AC2940&lt;4, "เก็บ", IF(OR(AT2940 &lt; PERCENTILE(IF($AC$2:$AC$5092=AC2940, $AT$2:$AT$5092), 0.25) - 1.5 * (PERCENTILE(IF($AC$2:$AC$5092=AC2940, $AT$2:$AT$5092), 0.75) - PERCENTILE(IF($AC$2:$AC$5092=AC2940, $AT$2:$AT$5092), 0.25)), AT2940 &gt; PERCENTILE(IF($AC$2:$AC$5092=AC2940, $AT$2:$AT$5092), 0.75) + 1.5 * (PERCENTILE(IF($AC$2:$AC$5092=AC2940, $AT$2:$AT$5092), 0.75) - PERCENTILE(IF($AC$2:$AC$5092=AC2940, $AT$2:$AT$5092), 0.25))), "ตัด", "เก็บ"))</f>
        <v>เก็บ</v>
      </c>
      <c r="AW2940" s="1">
        <f t="shared" si="137"/>
        <v>5026.5629662053279</v>
      </c>
      <c r="AX2940" s="1">
        <v>4064.5059139663294</v>
      </c>
      <c r="AY2940" s="1">
        <v>5448.5993657505287</v>
      </c>
    </row>
    <row r="2941" spans="1:51" x14ac:dyDescent="0.2">
      <c r="A2941" s="3">
        <v>45854</v>
      </c>
      <c r="B2941">
        <v>45854</v>
      </c>
      <c r="C2941" t="s">
        <v>9356</v>
      </c>
      <c r="D2941" t="s">
        <v>66</v>
      </c>
      <c r="E2941" t="s">
        <v>67</v>
      </c>
      <c r="F2941" t="s">
        <v>1988</v>
      </c>
      <c r="G2941" s="1">
        <v>0</v>
      </c>
      <c r="H2941" s="1">
        <v>0</v>
      </c>
      <c r="I2941" s="1">
        <v>400</v>
      </c>
      <c r="J2941" s="1">
        <v>0</v>
      </c>
      <c r="K2941" s="1">
        <v>0</v>
      </c>
      <c r="L2941" s="1">
        <v>0</v>
      </c>
      <c r="M2941" s="1">
        <v>0</v>
      </c>
      <c r="N2941" s="1">
        <v>0</v>
      </c>
      <c r="O2941" s="1">
        <v>400</v>
      </c>
      <c r="P2941" t="s">
        <v>9357</v>
      </c>
      <c r="Q2941" s="2">
        <v>244181</v>
      </c>
      <c r="R2941" t="s">
        <v>70</v>
      </c>
      <c r="S2941">
        <v>0</v>
      </c>
      <c r="T2941" t="s">
        <v>254</v>
      </c>
      <c r="U2941" t="s">
        <v>93</v>
      </c>
      <c r="V2941" s="1">
        <v>0</v>
      </c>
      <c r="W2941" s="1">
        <v>0</v>
      </c>
      <c r="X2941" s="1">
        <v>0</v>
      </c>
      <c r="AA2941" t="s">
        <v>58</v>
      </c>
      <c r="AB2941" s="1">
        <v>0</v>
      </c>
      <c r="AC2941" s="4">
        <f>IF(ISNUMBER(MATCH(AD2941, $AD$2:AD2940, 0)), INDEX($AC$2:AC2940, MATCH(AD2941, $AD$2:AD2940, 0)), MAX($AC$2:AC2940)+1)</f>
        <v>14</v>
      </c>
      <c r="AD2941" t="str">
        <f t="shared" si="138"/>
        <v>ลำปาง-ตลาดไท</v>
      </c>
      <c r="AE2941" t="s">
        <v>73</v>
      </c>
      <c r="AF2941" s="1">
        <v>0</v>
      </c>
      <c r="AG2941" s="1">
        <v>0</v>
      </c>
      <c r="AH2941" s="1">
        <v>0</v>
      </c>
      <c r="AI2941" t="s">
        <v>9358</v>
      </c>
      <c r="AJ2941" s="1">
        <v>1</v>
      </c>
      <c r="AK2941" s="1">
        <v>720</v>
      </c>
      <c r="AL2941" s="1">
        <v>720</v>
      </c>
      <c r="AM2941" s="1">
        <v>1</v>
      </c>
      <c r="AN2941" s="1">
        <v>0</v>
      </c>
      <c r="AO2941" s="1">
        <v>0</v>
      </c>
      <c r="AP2941" s="1">
        <v>0</v>
      </c>
      <c r="AQ2941" s="1">
        <v>0</v>
      </c>
      <c r="AR2941" s="1">
        <v>400</v>
      </c>
      <c r="AS2941" s="1">
        <v>1666.2347408974067</v>
      </c>
      <c r="AT2941" s="1">
        <f>Table1[[#This Row],[รวมต้นทุนค่าเดินทาง]]+Table1[[#This Row],[รวมต้นทุนค่าซ่อม]]+Table1[[#This Row],[รวมค่าเสื่อม]]</f>
        <v>3601.4521322017545</v>
      </c>
      <c r="AU2941" s="1" t="e">
        <f t="shared" si="136"/>
        <v>#N/A</v>
      </c>
      <c r="AV2941" s="1" t="e" cm="1">
        <f t="array" ref="AV2941">IF(AC2941&lt;4, "เก็บ", IF(OR(AT2941 &lt; PERCENTILE(IF($AC$2:$AC$5092=AC2941, $AT$2:$AT$5092), 0.25) - 1.5 * (PERCENTILE(IF($AC$2:$AC$5092=AC2941, $AT$2:$AT$5092), 0.75) - PERCENTILE(IF($AC$2:$AC$5092=AC2941, $AT$2:$AT$5092), 0.25)), AT2941 &gt; PERCENTILE(IF($AC$2:$AC$5092=AC2941, $AT$2:$AT$5092), 0.75) + 1.5 * (PERCENTILE(IF($AC$2:$AC$5092=AC2941, $AT$2:$AT$5092), 0.75) - PERCENTILE(IF($AC$2:$AC$5092=AC2941, $AT$2:$AT$5092), 0.25))), "ตัด", "เก็บ"))</f>
        <v>#N/A</v>
      </c>
      <c r="AW2941" s="1" t="e">
        <f t="shared" si="137"/>
        <v>#DIV/0!</v>
      </c>
      <c r="AX2941" s="1">
        <v>2411.9362516169685</v>
      </c>
      <c r="AY2941" s="1">
        <v>1535.217391304348</v>
      </c>
    </row>
    <row r="2942" spans="1:51" x14ac:dyDescent="0.2">
      <c r="A2942" s="3">
        <v>45854</v>
      </c>
      <c r="B2942">
        <v>45854</v>
      </c>
      <c r="C2942" t="s">
        <v>9359</v>
      </c>
      <c r="D2942" t="s">
        <v>51</v>
      </c>
      <c r="E2942" t="s">
        <v>61</v>
      </c>
      <c r="F2942" t="s">
        <v>1217</v>
      </c>
      <c r="G2942" s="1">
        <v>2700</v>
      </c>
      <c r="H2942" s="1">
        <v>4393</v>
      </c>
      <c r="I2942" s="1">
        <v>1900</v>
      </c>
      <c r="J2942" s="1">
        <v>0</v>
      </c>
      <c r="K2942" s="1">
        <v>0</v>
      </c>
      <c r="L2942" s="1">
        <v>0</v>
      </c>
      <c r="M2942" s="1">
        <v>0</v>
      </c>
      <c r="N2942" s="1">
        <v>0</v>
      </c>
      <c r="O2942" s="1">
        <v>4600</v>
      </c>
      <c r="P2942" t="s">
        <v>9360</v>
      </c>
      <c r="Q2942" s="2">
        <v>244182</v>
      </c>
      <c r="R2942" t="s">
        <v>55</v>
      </c>
      <c r="S2942">
        <v>0</v>
      </c>
      <c r="T2942" t="s">
        <v>56</v>
      </c>
      <c r="U2942" t="s">
        <v>57</v>
      </c>
      <c r="V2942" s="1">
        <v>2500</v>
      </c>
      <c r="W2942" s="1">
        <v>0</v>
      </c>
      <c r="X2942" s="1">
        <v>0</v>
      </c>
      <c r="AA2942" t="s">
        <v>58</v>
      </c>
      <c r="AB2942" s="1">
        <v>0</v>
      </c>
      <c r="AC2942" s="4">
        <f>IF(ISNUMBER(MATCH(AD2942, $AD$2:AD2941, 0)), INDEX($AC$2:AC2941, MATCH(AD2942, $AD$2:AD2941, 0)), MAX($AC$2:AC2941)+1)</f>
        <v>1</v>
      </c>
      <c r="AD2942" t="str">
        <f t="shared" si="138"/>
        <v>ท่าลี่-กองลอย</v>
      </c>
      <c r="AE2942" t="s">
        <v>55</v>
      </c>
      <c r="AF2942" s="1">
        <v>0</v>
      </c>
      <c r="AG2942" s="1">
        <v>0</v>
      </c>
      <c r="AH2942" s="1">
        <v>0</v>
      </c>
      <c r="AI2942" t="s">
        <v>9361</v>
      </c>
      <c r="AJ2942" s="1">
        <v>1</v>
      </c>
      <c r="AK2942" s="1">
        <v>0</v>
      </c>
      <c r="AL2942" s="1">
        <v>0</v>
      </c>
      <c r="AM2942" s="1">
        <v>0</v>
      </c>
      <c r="AN2942" s="1">
        <v>0</v>
      </c>
      <c r="AO2942" s="1">
        <v>0</v>
      </c>
      <c r="AP2942" s="1">
        <v>0</v>
      </c>
      <c r="AQ2942" s="1">
        <v>0</v>
      </c>
      <c r="AR2942" s="1">
        <v>11493</v>
      </c>
      <c r="AS2942" s="1">
        <v>21.400000000000002</v>
      </c>
      <c r="AT2942" s="1">
        <f>Table1[[#This Row],[รวมต้นทุนค่าเดินทาง]]+Table1[[#This Row],[รวมต้นทุนค่าซ่อม]]+Table1[[#This Row],[รวมค่าเสื่อม]]</f>
        <v>13467.525</v>
      </c>
      <c r="AU2942" s="1">
        <f t="shared" si="136"/>
        <v>13953.293816562818</v>
      </c>
      <c r="AV2942" s="1" t="str" cm="1">
        <f t="array" ref="AV2942">IF(AC2942&lt;4, "เก็บ", IF(OR(AT2942 &lt; PERCENTILE(IF($AC$2:$AC$5092=AC2942, $AT$2:$AT$5092), 0.25) - 1.5 * (PERCENTILE(IF($AC$2:$AC$5092=AC2942, $AT$2:$AT$5092), 0.75) - PERCENTILE(IF($AC$2:$AC$5092=AC2942, $AT$2:$AT$5092), 0.25)), AT2942 &gt; PERCENTILE(IF($AC$2:$AC$5092=AC2942, $AT$2:$AT$5092), 0.75) + 1.5 * (PERCENTILE(IF($AC$2:$AC$5092=AC2942, $AT$2:$AT$5092), 0.75) - PERCENTILE(IF($AC$2:$AC$5092=AC2942, $AT$2:$AT$5092), 0.25))), "ตัด", "เก็บ"))</f>
        <v>เก็บ</v>
      </c>
      <c r="AW2942" s="1">
        <f t="shared" si="137"/>
        <v>13953.293816562818</v>
      </c>
      <c r="AX2942" s="1">
        <v>14426.372718098486</v>
      </c>
      <c r="AY2942" s="1">
        <v>1953.125</v>
      </c>
    </row>
    <row r="2943" spans="1:51" x14ac:dyDescent="0.2">
      <c r="A2943" s="3">
        <v>45855</v>
      </c>
      <c r="B2943">
        <v>45855</v>
      </c>
      <c r="C2943" t="s">
        <v>9362</v>
      </c>
      <c r="D2943" t="s">
        <v>66</v>
      </c>
      <c r="E2943" t="s">
        <v>67</v>
      </c>
      <c r="F2943" t="s">
        <v>277</v>
      </c>
      <c r="G2943" s="1">
        <v>0</v>
      </c>
      <c r="H2943" s="1">
        <v>1039</v>
      </c>
      <c r="I2943" s="1">
        <v>500</v>
      </c>
      <c r="J2943" s="1">
        <v>0</v>
      </c>
      <c r="K2943" s="1">
        <v>0</v>
      </c>
      <c r="L2943" s="1">
        <v>0</v>
      </c>
      <c r="M2943" s="1">
        <v>0</v>
      </c>
      <c r="N2943" s="1">
        <v>0</v>
      </c>
      <c r="O2943" s="1">
        <v>500</v>
      </c>
      <c r="P2943" t="s">
        <v>9363</v>
      </c>
      <c r="Q2943" s="2">
        <v>244182</v>
      </c>
      <c r="R2943" t="s">
        <v>70</v>
      </c>
      <c r="S2943">
        <v>0</v>
      </c>
      <c r="T2943" t="s">
        <v>71</v>
      </c>
      <c r="U2943" t="s">
        <v>161</v>
      </c>
      <c r="V2943" s="1">
        <v>0</v>
      </c>
      <c r="W2943" s="1">
        <v>0</v>
      </c>
      <c r="X2943" s="1">
        <v>0</v>
      </c>
      <c r="AA2943" t="s">
        <v>58</v>
      </c>
      <c r="AB2943" s="1">
        <v>0</v>
      </c>
      <c r="AC2943" s="4">
        <f>IF(ISNUMBER(MATCH(AD2943, $AD$2:AD2942, 0)), INDEX($AC$2:AC2942, MATCH(AD2943, $AD$2:AD2942, 0)), MAX($AC$2:AC2942)+1)</f>
        <v>9</v>
      </c>
      <c r="AD2943" t="str">
        <f t="shared" si="138"/>
        <v>เชียงใหม่-พุทธมณฑลสาย 2</v>
      </c>
      <c r="AE2943" t="s">
        <v>73</v>
      </c>
      <c r="AF2943" s="1">
        <v>0</v>
      </c>
      <c r="AG2943" s="1">
        <v>0</v>
      </c>
      <c r="AH2943" s="1">
        <v>0</v>
      </c>
      <c r="AI2943" t="s">
        <v>9364</v>
      </c>
      <c r="AJ2943" s="1">
        <v>1</v>
      </c>
      <c r="AK2943" s="1">
        <v>720</v>
      </c>
      <c r="AL2943" s="1">
        <v>720</v>
      </c>
      <c r="AM2943" s="1">
        <v>1</v>
      </c>
      <c r="AN2943" s="1">
        <v>0</v>
      </c>
      <c r="AO2943" s="1">
        <v>0</v>
      </c>
      <c r="AP2943" s="1">
        <v>0</v>
      </c>
      <c r="AQ2943" s="1">
        <v>0</v>
      </c>
      <c r="AR2943" s="1">
        <v>1539</v>
      </c>
      <c r="AS2943" s="1">
        <v>1779.8904831943323</v>
      </c>
      <c r="AT2943" s="1">
        <f>Table1[[#This Row],[รวมต้นทุนค่าเดินทาง]]+Table1[[#This Row],[รวมต้นทุนค่าซ่อม]]+Table1[[#This Row],[รวมค่าเสื่อม]]</f>
        <v>5736.3806017714069</v>
      </c>
      <c r="AU2943" s="1">
        <f t="shared" si="136"/>
        <v>4623.2312262414152</v>
      </c>
      <c r="AV2943" s="1" t="str" cm="1">
        <f t="array" ref="AV2943">IF(AC2943&lt;4, "เก็บ", IF(OR(AT2943 &lt; PERCENTILE(IF($AC$2:$AC$5092=AC2943, $AT$2:$AT$5092), 0.25) - 1.5 * (PERCENTILE(IF($AC$2:$AC$5092=AC2943, $AT$2:$AT$5092), 0.75) - PERCENTILE(IF($AC$2:$AC$5092=AC2943, $AT$2:$AT$5092), 0.25)), AT2943 &gt; PERCENTILE(IF($AC$2:$AC$5092=AC2943, $AT$2:$AT$5092), 0.75) + 1.5 * (PERCENTILE(IF($AC$2:$AC$5092=AC2943, $AT$2:$AT$5092), 0.75) - PERCENTILE(IF($AC$2:$AC$5092=AC2943, $AT$2:$AT$5092), 0.25))), "ตัด", "เก็บ"))</f>
        <v>เก็บ</v>
      </c>
      <c r="AW2943" s="1">
        <f t="shared" si="137"/>
        <v>4005.4952465164292</v>
      </c>
      <c r="AX2943" s="1">
        <v>2577.9546108768855</v>
      </c>
      <c r="AY2943" s="1">
        <v>2417.490118577075</v>
      </c>
    </row>
    <row r="2944" spans="1:51" x14ac:dyDescent="0.2">
      <c r="A2944" s="3">
        <v>45855</v>
      </c>
      <c r="B2944">
        <v>45855</v>
      </c>
      <c r="C2944" t="s">
        <v>9365</v>
      </c>
      <c r="D2944" t="s">
        <v>66</v>
      </c>
      <c r="E2944" t="s">
        <v>124</v>
      </c>
      <c r="F2944" t="s">
        <v>1371</v>
      </c>
      <c r="G2944" s="1">
        <v>0</v>
      </c>
      <c r="H2944" s="1">
        <v>0</v>
      </c>
      <c r="I2944" s="1">
        <v>400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  <c r="O2944" s="1">
        <v>400</v>
      </c>
      <c r="P2944" t="s">
        <v>9366</v>
      </c>
      <c r="Q2944" s="2">
        <v>244182</v>
      </c>
      <c r="R2944" t="s">
        <v>70</v>
      </c>
      <c r="S2944">
        <v>0</v>
      </c>
      <c r="T2944" t="s">
        <v>71</v>
      </c>
      <c r="U2944" t="s">
        <v>93</v>
      </c>
      <c r="V2944" s="1">
        <v>0</v>
      </c>
      <c r="W2944" s="1">
        <v>0</v>
      </c>
      <c r="X2944" s="1">
        <v>0</v>
      </c>
      <c r="AA2944" t="s">
        <v>58</v>
      </c>
      <c r="AB2944" s="1">
        <v>0</v>
      </c>
      <c r="AC2944" s="4">
        <f>IF(ISNUMBER(MATCH(AD2944, $AD$2:AD2943, 0)), INDEX($AC$2:AC2943, MATCH(AD2944, $AD$2:AD2943, 0)), MAX($AC$2:AC2943)+1)</f>
        <v>4</v>
      </c>
      <c r="AD2944" t="str">
        <f t="shared" si="138"/>
        <v>เชียงใหม่-ตลาดไท</v>
      </c>
      <c r="AE2944" t="s">
        <v>73</v>
      </c>
      <c r="AF2944" s="1">
        <v>0</v>
      </c>
      <c r="AG2944" s="1">
        <v>0</v>
      </c>
      <c r="AH2944" s="1">
        <v>0</v>
      </c>
      <c r="AI2944" t="s">
        <v>9367</v>
      </c>
      <c r="AJ2944" s="1">
        <v>1</v>
      </c>
      <c r="AK2944" s="1">
        <v>720</v>
      </c>
      <c r="AL2944" s="1">
        <v>720</v>
      </c>
      <c r="AM2944" s="1">
        <v>1</v>
      </c>
      <c r="AN2944" s="1">
        <v>0</v>
      </c>
      <c r="AO2944" s="1">
        <v>0</v>
      </c>
      <c r="AP2944" s="1">
        <v>0</v>
      </c>
      <c r="AQ2944" s="1">
        <v>0</v>
      </c>
      <c r="AR2944" s="1">
        <v>400</v>
      </c>
      <c r="AS2944" s="1">
        <v>874.94434874620856</v>
      </c>
      <c r="AT2944" s="1">
        <f>Table1[[#This Row],[รวมต้นทุนค่าเดินทาง]]+Table1[[#This Row],[รวมต้นทุนค่าซ่อม]]+Table1[[#This Row],[รวมค่าเสื่อม]]</f>
        <v>4901.9239867552587</v>
      </c>
      <c r="AU2944" s="1">
        <f t="shared" si="136"/>
        <v>4256.109283997258</v>
      </c>
      <c r="AV2944" s="1" t="str" cm="1">
        <f t="array" ref="AV2944">IF(AC2944&lt;4, "เก็บ", IF(OR(AT2944 &lt; PERCENTILE(IF($AC$2:$AC$5092=AC2944, $AT$2:$AT$5092), 0.25) - 1.5 * (PERCENTILE(IF($AC$2:$AC$5092=AC2944, $AT$2:$AT$5092), 0.75) - PERCENTILE(IF($AC$2:$AC$5092=AC2944, $AT$2:$AT$5092), 0.25)), AT2944 &gt; PERCENTILE(IF($AC$2:$AC$5092=AC2944, $AT$2:$AT$5092), 0.75) + 1.5 * (PERCENTILE(IF($AC$2:$AC$5092=AC2944, $AT$2:$AT$5092), 0.75) - PERCENTILE(IF($AC$2:$AC$5092=AC2944, $AT$2:$AT$5092), 0.25))), "ตัด", "เก็บ"))</f>
        <v>เก็บ</v>
      </c>
      <c r="AW2944" s="1">
        <f t="shared" si="137"/>
        <v>3807.0727671795808</v>
      </c>
      <c r="AX2944" s="1">
        <v>2335.0230876608157</v>
      </c>
      <c r="AY2944" s="1">
        <v>3626.9796380090497</v>
      </c>
    </row>
    <row r="2945" spans="1:51" x14ac:dyDescent="0.2">
      <c r="A2945" s="3">
        <v>45855</v>
      </c>
      <c r="B2945">
        <v>45855</v>
      </c>
      <c r="C2945" t="s">
        <v>9368</v>
      </c>
      <c r="D2945" t="s">
        <v>66</v>
      </c>
      <c r="E2945" t="s">
        <v>124</v>
      </c>
      <c r="F2945" t="s">
        <v>263</v>
      </c>
      <c r="G2945" s="1">
        <v>0</v>
      </c>
      <c r="H2945" s="1">
        <v>0</v>
      </c>
      <c r="I2945" s="1">
        <v>400</v>
      </c>
      <c r="J2945" s="1">
        <v>0</v>
      </c>
      <c r="K2945" s="1">
        <v>0</v>
      </c>
      <c r="L2945" s="1">
        <v>0</v>
      </c>
      <c r="M2945" s="1">
        <v>0</v>
      </c>
      <c r="N2945" s="1">
        <v>0</v>
      </c>
      <c r="O2945" s="1">
        <v>400</v>
      </c>
      <c r="P2945" t="s">
        <v>9369</v>
      </c>
      <c r="Q2945" s="2">
        <v>244182</v>
      </c>
      <c r="R2945" t="s">
        <v>70</v>
      </c>
      <c r="S2945">
        <v>0</v>
      </c>
      <c r="T2945" t="s">
        <v>254</v>
      </c>
      <c r="U2945" t="s">
        <v>93</v>
      </c>
      <c r="V2945" s="1">
        <v>0</v>
      </c>
      <c r="W2945" s="1">
        <v>0</v>
      </c>
      <c r="X2945" s="1">
        <v>0</v>
      </c>
      <c r="AA2945" t="s">
        <v>58</v>
      </c>
      <c r="AB2945" s="1">
        <v>0</v>
      </c>
      <c r="AC2945" s="4">
        <f>IF(ISNUMBER(MATCH(AD2945, $AD$2:AD2944, 0)), INDEX($AC$2:AC2944, MATCH(AD2945, $AD$2:AD2944, 0)), MAX($AC$2:AC2944)+1)</f>
        <v>14</v>
      </c>
      <c r="AD2945" t="str">
        <f t="shared" si="138"/>
        <v>ลำปาง-ตลาดไท</v>
      </c>
      <c r="AE2945" t="s">
        <v>73</v>
      </c>
      <c r="AF2945" s="1">
        <v>0</v>
      </c>
      <c r="AG2945" s="1">
        <v>0</v>
      </c>
      <c r="AH2945" s="1">
        <v>0</v>
      </c>
      <c r="AI2945" t="s">
        <v>9370</v>
      </c>
      <c r="AJ2945" s="1">
        <v>1</v>
      </c>
      <c r="AK2945" s="1">
        <v>720</v>
      </c>
      <c r="AL2945" s="1">
        <v>720</v>
      </c>
      <c r="AM2945" s="1">
        <v>1</v>
      </c>
      <c r="AN2945" s="1">
        <v>0</v>
      </c>
      <c r="AO2945" s="1">
        <v>0</v>
      </c>
      <c r="AP2945" s="1">
        <v>0</v>
      </c>
      <c r="AQ2945" s="1">
        <v>0</v>
      </c>
      <c r="AR2945" s="1">
        <v>400</v>
      </c>
      <c r="AS2945" s="1">
        <v>1103.0831005525652</v>
      </c>
      <c r="AT2945" s="1">
        <f>Table1[[#This Row],[รวมต้นทุนค่าเดินทาง]]+Table1[[#This Row],[รวมต้นทุนค่าซ่อม]]+Table1[[#This Row],[รวมค่าเสื่อม]]</f>
        <v>3490.7880185853519</v>
      </c>
      <c r="AU2945" s="1" t="e">
        <f t="shared" si="136"/>
        <v>#N/A</v>
      </c>
      <c r="AV2945" s="1" t="e" cm="1">
        <f t="array" ref="AV2945">IF(AC2945&lt;4, "เก็บ", IF(OR(AT2945 &lt; PERCENTILE(IF($AC$2:$AC$5092=AC2945, $AT$2:$AT$5092), 0.25) - 1.5 * (PERCENTILE(IF($AC$2:$AC$5092=AC2945, $AT$2:$AT$5092), 0.75) - PERCENTILE(IF($AC$2:$AC$5092=AC2945, $AT$2:$AT$5092), 0.25)), AT2945 &gt; PERCENTILE(IF($AC$2:$AC$5092=AC2945, $AT$2:$AT$5092), 0.75) + 1.5 * (PERCENTILE(IF($AC$2:$AC$5092=AC2945, $AT$2:$AT$5092), 0.75) - PERCENTILE(IF($AC$2:$AC$5092=AC2945, $AT$2:$AT$5092), 0.25))), "ตัด", "เก็บ"))</f>
        <v>#N/A</v>
      </c>
      <c r="AW2945" s="1" t="e">
        <f t="shared" si="137"/>
        <v>#DIV/0!</v>
      </c>
      <c r="AX2945" s="1">
        <v>2411.9362516169685</v>
      </c>
      <c r="AY2945" s="1">
        <v>1987.7049180327867</v>
      </c>
    </row>
    <row r="2946" spans="1:51" x14ac:dyDescent="0.2">
      <c r="A2946" s="3">
        <v>45855</v>
      </c>
      <c r="B2946">
        <v>45855</v>
      </c>
      <c r="C2946" t="s">
        <v>9371</v>
      </c>
      <c r="D2946" t="s">
        <v>66</v>
      </c>
      <c r="E2946" t="s">
        <v>124</v>
      </c>
      <c r="F2946" t="s">
        <v>360</v>
      </c>
      <c r="G2946" s="1">
        <v>0</v>
      </c>
      <c r="H2946" s="1">
        <v>1039</v>
      </c>
      <c r="I2946" s="1">
        <v>500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  <c r="O2946" s="1">
        <v>500</v>
      </c>
      <c r="P2946" t="s">
        <v>9372</v>
      </c>
      <c r="Q2946" s="2">
        <v>244182</v>
      </c>
      <c r="R2946" t="s">
        <v>70</v>
      </c>
      <c r="S2946">
        <v>0</v>
      </c>
      <c r="T2946" t="s">
        <v>71</v>
      </c>
      <c r="U2946" t="s">
        <v>161</v>
      </c>
      <c r="V2946" s="1">
        <v>0</v>
      </c>
      <c r="W2946" s="1">
        <v>0</v>
      </c>
      <c r="X2946" s="1">
        <v>0</v>
      </c>
      <c r="AA2946" t="s">
        <v>58</v>
      </c>
      <c r="AB2946" s="1">
        <v>0</v>
      </c>
      <c r="AC2946" s="4">
        <f>IF(ISNUMBER(MATCH(AD2946, $AD$2:AD2945, 0)), INDEX($AC$2:AC2945, MATCH(AD2946, $AD$2:AD2945, 0)), MAX($AC$2:AC2945)+1)</f>
        <v>9</v>
      </c>
      <c r="AD2946" t="str">
        <f t="shared" si="138"/>
        <v>เชียงใหม่-พุทธมณฑลสาย 2</v>
      </c>
      <c r="AE2946" t="s">
        <v>73</v>
      </c>
      <c r="AF2946" s="1">
        <v>0</v>
      </c>
      <c r="AG2946" s="1">
        <v>0</v>
      </c>
      <c r="AH2946" s="1">
        <v>0</v>
      </c>
      <c r="AI2946" t="s">
        <v>9373</v>
      </c>
      <c r="AJ2946" s="1">
        <v>1</v>
      </c>
      <c r="AK2946" s="1">
        <v>720</v>
      </c>
      <c r="AL2946" s="1">
        <v>720</v>
      </c>
      <c r="AM2946" s="1">
        <v>1</v>
      </c>
      <c r="AN2946" s="1">
        <v>0</v>
      </c>
      <c r="AO2946" s="1">
        <v>0</v>
      </c>
      <c r="AP2946" s="1">
        <v>0</v>
      </c>
      <c r="AQ2946" s="1">
        <v>0</v>
      </c>
      <c r="AR2946" s="1">
        <v>1539</v>
      </c>
      <c r="AS2946" s="1">
        <v>3702.6407711563634</v>
      </c>
      <c r="AT2946" s="1">
        <f>Table1[[#This Row],[รวมต้นทุนค่าเดินทาง]]+Table1[[#This Row],[รวมต้นทุนค่าซ่อม]]+Table1[[#This Row],[รวมค่าเสื่อม]]</f>
        <v>7814.2939812730947</v>
      </c>
      <c r="AU2946" s="1">
        <f t="shared" si="136"/>
        <v>4623.2312262414152</v>
      </c>
      <c r="AV2946" s="1" t="str" cm="1">
        <f t="array" ref="AV2946">IF(AC2946&lt;4, "เก็บ", IF(OR(AT2946 &lt; PERCENTILE(IF($AC$2:$AC$5092=AC2946, $AT$2:$AT$5092), 0.25) - 1.5 * (PERCENTILE(IF($AC$2:$AC$5092=AC2946, $AT$2:$AT$5092), 0.75) - PERCENTILE(IF($AC$2:$AC$5092=AC2946, $AT$2:$AT$5092), 0.25)), AT2946 &gt; PERCENTILE(IF($AC$2:$AC$5092=AC2946, $AT$2:$AT$5092), 0.75) + 1.5 * (PERCENTILE(IF($AC$2:$AC$5092=AC2946, $AT$2:$AT$5092), 0.75) - PERCENTILE(IF($AC$2:$AC$5092=AC2946, $AT$2:$AT$5092), 0.25))), "ตัด", "เก็บ"))</f>
        <v>เก็บ</v>
      </c>
      <c r="AW2946" s="1">
        <f t="shared" si="137"/>
        <v>4005.4952465164292</v>
      </c>
      <c r="AX2946" s="1">
        <v>2577.9546108768855</v>
      </c>
      <c r="AY2946" s="1">
        <v>2572.6532101167313</v>
      </c>
    </row>
    <row r="2947" spans="1:51" x14ac:dyDescent="0.2">
      <c r="A2947" s="3">
        <v>45855</v>
      </c>
      <c r="B2947">
        <v>45855</v>
      </c>
      <c r="C2947" t="s">
        <v>9374</v>
      </c>
      <c r="D2947" t="s">
        <v>66</v>
      </c>
      <c r="E2947" t="s">
        <v>84</v>
      </c>
      <c r="F2947" t="s">
        <v>1068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  <c r="L2947" s="1">
        <v>0</v>
      </c>
      <c r="M2947" s="1">
        <v>0</v>
      </c>
      <c r="N2947" s="1">
        <v>324</v>
      </c>
      <c r="O2947" s="1">
        <v>324</v>
      </c>
      <c r="P2947" t="s">
        <v>9375</v>
      </c>
      <c r="Q2947" s="2">
        <v>244182</v>
      </c>
      <c r="R2947" t="s">
        <v>55</v>
      </c>
      <c r="S2947">
        <v>0</v>
      </c>
      <c r="T2947" t="s">
        <v>87</v>
      </c>
      <c r="U2947" t="s">
        <v>71</v>
      </c>
      <c r="V2947" s="1">
        <v>0</v>
      </c>
      <c r="W2947" s="1">
        <v>1201</v>
      </c>
      <c r="X2947" s="1">
        <v>0</v>
      </c>
      <c r="Y2947" t="s">
        <v>87</v>
      </c>
      <c r="Z2947" t="s">
        <v>71</v>
      </c>
      <c r="AA2947" t="s">
        <v>4653</v>
      </c>
      <c r="AB2947" s="1">
        <v>0</v>
      </c>
      <c r="AC2947" s="4">
        <f>IF(ISNUMBER(MATCH(AD2947, $AD$2:AD2946, 0)), INDEX($AC$2:AC2946, MATCH(AD2947, $AD$2:AD2946, 0)), MAX($AC$2:AC2946)+1)</f>
        <v>6</v>
      </c>
      <c r="AD2947" t="str">
        <f t="shared" si="138"/>
        <v>เชียงราย-เชียงใหม่</v>
      </c>
      <c r="AE2947" t="s">
        <v>55</v>
      </c>
      <c r="AF2947" s="1">
        <v>0</v>
      </c>
      <c r="AG2947" s="1">
        <v>0</v>
      </c>
      <c r="AH2947" s="1">
        <v>0</v>
      </c>
      <c r="AI2947" t="s">
        <v>9376</v>
      </c>
      <c r="AJ2947" s="1">
        <v>1</v>
      </c>
      <c r="AK2947" s="1">
        <v>0</v>
      </c>
      <c r="AL2947" s="1">
        <v>0</v>
      </c>
      <c r="AM2947" s="1">
        <v>0</v>
      </c>
      <c r="AN2947" s="1">
        <v>0</v>
      </c>
      <c r="AO2947" s="1">
        <v>0</v>
      </c>
      <c r="AP2947" s="1">
        <v>0</v>
      </c>
      <c r="AQ2947" s="1">
        <v>0</v>
      </c>
      <c r="AR2947" s="1">
        <v>1525</v>
      </c>
      <c r="AS2947" s="1">
        <v>1450.7460890151513</v>
      </c>
      <c r="AT2947" s="1">
        <f>Table1[[#This Row],[รวมต้นทุนค่าเดินทาง]]+Table1[[#This Row],[รวมต้นทุนค่าซ่อม]]+Table1[[#This Row],[รวมค่าเสื่อม]]</f>
        <v>4273.8230120920744</v>
      </c>
      <c r="AU2947" s="1">
        <f t="shared" ref="AU2947:AU3010" si="139">AVERAGEIF($AC$2:$AC$5092, AC2947, $AT$2:$AT$5092)</f>
        <v>4428.3346813776061</v>
      </c>
      <c r="AV2947" s="1" t="str" cm="1">
        <f t="array" ref="AV2947">IF(AC2947&lt;4, "เก็บ", IF(OR(AT2947 &lt; PERCENTILE(IF($AC$2:$AC$5092=AC2947, $AT$2:$AT$5092), 0.25) - 1.5 * (PERCENTILE(IF($AC$2:$AC$5092=AC2947, $AT$2:$AT$5092), 0.75) - PERCENTILE(IF($AC$2:$AC$5092=AC2947, $AT$2:$AT$5092), 0.25)), AT2947 &gt; PERCENTILE(IF($AC$2:$AC$5092=AC2947, $AT$2:$AT$5092), 0.75) + 1.5 * (PERCENTILE(IF($AC$2:$AC$5092=AC2947, $AT$2:$AT$5092), 0.75) - PERCENTILE(IF($AC$2:$AC$5092=AC2947, $AT$2:$AT$5092), 0.25))), "ตัด", "เก็บ"))</f>
        <v>เก็บ</v>
      </c>
      <c r="AW2947" s="1">
        <f t="shared" ref="AW2947:AW3010" si="140">AVERAGEIFS($AT$2:$AT$5092, $AC$2:$AC$5092, AC2947, $AV$2:$AV$5092, "เก็บ")</f>
        <v>3873.7679454274344</v>
      </c>
      <c r="AX2947" s="1">
        <v>2781.4385174989698</v>
      </c>
      <c r="AY2947" s="1">
        <v>1298.0769230769231</v>
      </c>
    </row>
    <row r="2948" spans="1:51" x14ac:dyDescent="0.2">
      <c r="A2948" s="3">
        <v>45856</v>
      </c>
      <c r="B2948">
        <v>45856</v>
      </c>
      <c r="C2948" t="s">
        <v>9377</v>
      </c>
      <c r="D2948" t="s">
        <v>51</v>
      </c>
      <c r="E2948" t="s">
        <v>61</v>
      </c>
      <c r="F2948" t="s">
        <v>5184</v>
      </c>
      <c r="G2948" s="1">
        <v>2700</v>
      </c>
      <c r="H2948" s="1">
        <v>4393</v>
      </c>
      <c r="I2948" s="1">
        <v>1900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  <c r="O2948" s="1">
        <v>4600</v>
      </c>
      <c r="P2948" t="s">
        <v>9378</v>
      </c>
      <c r="Q2948" s="2">
        <v>244183</v>
      </c>
      <c r="R2948" t="s">
        <v>55</v>
      </c>
      <c r="S2948">
        <v>0</v>
      </c>
      <c r="T2948" t="s">
        <v>71</v>
      </c>
      <c r="U2948" t="s">
        <v>57</v>
      </c>
      <c r="V2948" s="1">
        <v>2500</v>
      </c>
      <c r="W2948" s="1">
        <v>0</v>
      </c>
      <c r="X2948" s="1">
        <v>0</v>
      </c>
      <c r="AA2948" t="s">
        <v>58</v>
      </c>
      <c r="AB2948" s="1">
        <v>0</v>
      </c>
      <c r="AC2948" s="4">
        <f>IF(ISNUMBER(MATCH(AD2948, $AD$2:AD2947, 0)), INDEX($AC$2:AC2947, MATCH(AD2948, $AD$2:AD2947, 0)), MAX($AC$2:AC2947)+1)</f>
        <v>10</v>
      </c>
      <c r="AD2948" t="str">
        <f t="shared" si="138"/>
        <v>เชียงใหม่-กองลอย</v>
      </c>
      <c r="AE2948" t="s">
        <v>55</v>
      </c>
      <c r="AF2948" s="1">
        <v>0</v>
      </c>
      <c r="AG2948" s="1">
        <v>0</v>
      </c>
      <c r="AH2948" s="1">
        <v>0</v>
      </c>
      <c r="AI2948" t="s">
        <v>9379</v>
      </c>
      <c r="AJ2948" s="1">
        <v>1</v>
      </c>
      <c r="AK2948" s="1">
        <v>0</v>
      </c>
      <c r="AL2948" s="1">
        <v>0</v>
      </c>
      <c r="AM2948" s="1">
        <v>0</v>
      </c>
      <c r="AN2948" s="1">
        <v>0</v>
      </c>
      <c r="AO2948" s="1">
        <v>0</v>
      </c>
      <c r="AP2948" s="1">
        <v>0</v>
      </c>
      <c r="AQ2948" s="1">
        <v>0</v>
      </c>
      <c r="AR2948" s="1">
        <v>11493</v>
      </c>
      <c r="AS2948" s="1">
        <v>18.342857142857145</v>
      </c>
      <c r="AT2948" s="1">
        <f>Table1[[#This Row],[รวมต้นทุนค่าเดินทาง]]+Table1[[#This Row],[รวมต้นทุนค่าซ่อม]]+Table1[[#This Row],[รวมค่าเสื่อม]]</f>
        <v>13373.925638599811</v>
      </c>
      <c r="AU2948" s="1">
        <f t="shared" si="139"/>
        <v>14957.32855761775</v>
      </c>
      <c r="AV2948" s="1" t="str" cm="1">
        <f t="array" ref="AV2948">IF(AC2948&lt;4, "เก็บ", IF(OR(AT2948 &lt; PERCENTILE(IF($AC$2:$AC$5092=AC2948, $AT$2:$AT$5092), 0.25) - 1.5 * (PERCENTILE(IF($AC$2:$AC$5092=AC2948, $AT$2:$AT$5092), 0.75) - PERCENTILE(IF($AC$2:$AC$5092=AC2948, $AT$2:$AT$5092), 0.25)), AT2948 &gt; PERCENTILE(IF($AC$2:$AC$5092=AC2948, $AT$2:$AT$5092), 0.75) + 1.5 * (PERCENTILE(IF($AC$2:$AC$5092=AC2948, $AT$2:$AT$5092), 0.75) - PERCENTILE(IF($AC$2:$AC$5092=AC2948, $AT$2:$AT$5092), 0.25))), "ตัด", "เก็บ"))</f>
        <v>เก็บ</v>
      </c>
      <c r="AW2948" s="1">
        <f t="shared" si="140"/>
        <v>14419.089162907676</v>
      </c>
      <c r="AX2948" s="1">
        <v>15077.196593123563</v>
      </c>
      <c r="AY2948" s="1">
        <v>1862.5827814569536</v>
      </c>
    </row>
    <row r="2949" spans="1:51" x14ac:dyDescent="0.2">
      <c r="A2949" s="3">
        <v>45856</v>
      </c>
      <c r="B2949">
        <v>45856</v>
      </c>
      <c r="C2949" t="s">
        <v>9380</v>
      </c>
      <c r="D2949" t="s">
        <v>51</v>
      </c>
      <c r="E2949" t="s">
        <v>52</v>
      </c>
      <c r="F2949" t="s">
        <v>1263</v>
      </c>
      <c r="G2949" s="1">
        <v>2700</v>
      </c>
      <c r="H2949" s="1">
        <v>4393</v>
      </c>
      <c r="I2949" s="1">
        <v>1900</v>
      </c>
      <c r="J2949" s="1">
        <v>0</v>
      </c>
      <c r="K2949" s="1">
        <v>0</v>
      </c>
      <c r="L2949" s="1">
        <v>0</v>
      </c>
      <c r="M2949" s="1">
        <v>0</v>
      </c>
      <c r="N2949" s="1">
        <v>0</v>
      </c>
      <c r="O2949" s="1">
        <v>4600</v>
      </c>
      <c r="P2949" t="s">
        <v>9381</v>
      </c>
      <c r="Q2949" s="2">
        <v>244183</v>
      </c>
      <c r="R2949" t="s">
        <v>55</v>
      </c>
      <c r="S2949">
        <v>0</v>
      </c>
      <c r="T2949" t="s">
        <v>71</v>
      </c>
      <c r="U2949" t="s">
        <v>57</v>
      </c>
      <c r="V2949" s="1">
        <v>2500</v>
      </c>
      <c r="W2949" s="1">
        <v>0</v>
      </c>
      <c r="X2949" s="1">
        <v>0</v>
      </c>
      <c r="AA2949" t="s">
        <v>58</v>
      </c>
      <c r="AB2949" s="1">
        <v>0</v>
      </c>
      <c r="AC2949" s="4">
        <f>IF(ISNUMBER(MATCH(AD2949, $AD$2:AD2948, 0)), INDEX($AC$2:AC2948, MATCH(AD2949, $AD$2:AD2948, 0)), MAX($AC$2:AC2948)+1)</f>
        <v>10</v>
      </c>
      <c r="AD2949" t="str">
        <f t="shared" si="138"/>
        <v>เชียงใหม่-กองลอย</v>
      </c>
      <c r="AE2949" t="s">
        <v>55</v>
      </c>
      <c r="AF2949" s="1">
        <v>0</v>
      </c>
      <c r="AG2949" s="1">
        <v>0</v>
      </c>
      <c r="AH2949" s="1">
        <v>0</v>
      </c>
      <c r="AI2949" t="s">
        <v>9382</v>
      </c>
      <c r="AJ2949" s="1">
        <v>1</v>
      </c>
      <c r="AK2949" s="1">
        <v>0</v>
      </c>
      <c r="AL2949" s="1">
        <v>0</v>
      </c>
      <c r="AM2949" s="1">
        <v>0</v>
      </c>
      <c r="AN2949" s="1">
        <v>0</v>
      </c>
      <c r="AO2949" s="1">
        <v>0</v>
      </c>
      <c r="AP2949" s="1">
        <v>0</v>
      </c>
      <c r="AQ2949" s="1">
        <v>0</v>
      </c>
      <c r="AR2949" s="1">
        <v>11493</v>
      </c>
      <c r="AS2949" s="1">
        <v>17.12</v>
      </c>
      <c r="AT2949" s="1">
        <f>Table1[[#This Row],[รวมต้นทุนค่าเดินทาง]]+Table1[[#This Row],[รวมต้นทุนค่าซ่อม]]+Table1[[#This Row],[รวมค่าเสื่อม]]</f>
        <v>13070.813641618497</v>
      </c>
      <c r="AU2949" s="1">
        <f t="shared" si="139"/>
        <v>14957.32855761775</v>
      </c>
      <c r="AV2949" s="1" t="str" cm="1">
        <f t="array" ref="AV2949">IF(AC2949&lt;4, "เก็บ", IF(OR(AT2949 &lt; PERCENTILE(IF($AC$2:$AC$5092=AC2949, $AT$2:$AT$5092), 0.25) - 1.5 * (PERCENTILE(IF($AC$2:$AC$5092=AC2949, $AT$2:$AT$5092), 0.75) - PERCENTILE(IF($AC$2:$AC$5092=AC2949, $AT$2:$AT$5092), 0.25)), AT2949 &gt; PERCENTILE(IF($AC$2:$AC$5092=AC2949, $AT$2:$AT$5092), 0.75) + 1.5 * (PERCENTILE(IF($AC$2:$AC$5092=AC2949, $AT$2:$AT$5092), 0.75) - PERCENTILE(IF($AC$2:$AC$5092=AC2949, $AT$2:$AT$5092), 0.25))), "ตัด", "เก็บ"))</f>
        <v>เก็บ</v>
      </c>
      <c r="AW2949" s="1">
        <f t="shared" si="140"/>
        <v>14419.089162907676</v>
      </c>
      <c r="AX2949" s="1">
        <v>15077.196593123563</v>
      </c>
      <c r="AY2949" s="1">
        <v>1560.6936416184972</v>
      </c>
    </row>
    <row r="2950" spans="1:51" x14ac:dyDescent="0.2">
      <c r="A2950" s="3">
        <v>45856</v>
      </c>
      <c r="B2950">
        <v>45856</v>
      </c>
      <c r="C2950" t="s">
        <v>9383</v>
      </c>
      <c r="D2950" t="s">
        <v>66</v>
      </c>
      <c r="E2950" t="s">
        <v>124</v>
      </c>
      <c r="F2950" t="s">
        <v>600</v>
      </c>
      <c r="G2950" s="1">
        <v>0</v>
      </c>
      <c r="H2950" s="1">
        <v>0</v>
      </c>
      <c r="I2950" s="1">
        <v>500</v>
      </c>
      <c r="J2950" s="1">
        <v>0</v>
      </c>
      <c r="K2950" s="1">
        <v>0</v>
      </c>
      <c r="L2950" s="1">
        <v>0</v>
      </c>
      <c r="M2950" s="1">
        <v>0</v>
      </c>
      <c r="N2950" s="1">
        <v>0</v>
      </c>
      <c r="O2950" s="1">
        <v>500</v>
      </c>
      <c r="P2950" t="s">
        <v>9384</v>
      </c>
      <c r="Q2950" s="2">
        <v>244183</v>
      </c>
      <c r="R2950" t="s">
        <v>70</v>
      </c>
      <c r="S2950">
        <v>0</v>
      </c>
      <c r="T2950" t="s">
        <v>71</v>
      </c>
      <c r="U2950" t="s">
        <v>161</v>
      </c>
      <c r="V2950" s="1">
        <v>0</v>
      </c>
      <c r="W2950" s="1">
        <v>0</v>
      </c>
      <c r="X2950" s="1">
        <v>0</v>
      </c>
      <c r="AA2950" t="s">
        <v>58</v>
      </c>
      <c r="AB2950" s="1">
        <v>0</v>
      </c>
      <c r="AC2950" s="4">
        <f>IF(ISNUMBER(MATCH(AD2950, $AD$2:AD2949, 0)), INDEX($AC$2:AC2949, MATCH(AD2950, $AD$2:AD2949, 0)), MAX($AC$2:AC2949)+1)</f>
        <v>9</v>
      </c>
      <c r="AD2950" t="str">
        <f t="shared" si="138"/>
        <v>เชียงใหม่-พุทธมณฑลสาย 2</v>
      </c>
      <c r="AE2950" t="s">
        <v>73</v>
      </c>
      <c r="AF2950" s="1">
        <v>0</v>
      </c>
      <c r="AG2950" s="1">
        <v>0</v>
      </c>
      <c r="AH2950" s="1">
        <v>0</v>
      </c>
      <c r="AI2950" t="s">
        <v>9385</v>
      </c>
      <c r="AJ2950" s="1">
        <v>1</v>
      </c>
      <c r="AK2950" s="1">
        <v>720</v>
      </c>
      <c r="AL2950" s="1">
        <v>720</v>
      </c>
      <c r="AM2950" s="1">
        <v>1</v>
      </c>
      <c r="AN2950" s="1">
        <v>0</v>
      </c>
      <c r="AO2950" s="1">
        <v>0</v>
      </c>
      <c r="AP2950" s="1">
        <v>0</v>
      </c>
      <c r="AQ2950" s="1">
        <v>0</v>
      </c>
      <c r="AR2950" s="1">
        <v>500</v>
      </c>
      <c r="AS2950" s="1">
        <v>1757.0881996582521</v>
      </c>
      <c r="AT2950" s="1">
        <f>Table1[[#This Row],[รวมต้นทุนค่าเดินทาง]]+Table1[[#This Row],[รวมต้นทุนค่าซ่อม]]+Table1[[#This Row],[รวมค่าเสื่อม]]</f>
        <v>4647.6962833825391</v>
      </c>
      <c r="AU2950" s="1">
        <f t="shared" si="139"/>
        <v>4623.2312262414152</v>
      </c>
      <c r="AV2950" s="1" t="str" cm="1">
        <f t="array" ref="AV2950">IF(AC2950&lt;4, "เก็บ", IF(OR(AT2950 &lt; PERCENTILE(IF($AC$2:$AC$5092=AC2950, $AT$2:$AT$5092), 0.25) - 1.5 * (PERCENTILE(IF($AC$2:$AC$5092=AC2950, $AT$2:$AT$5092), 0.75) - PERCENTILE(IF($AC$2:$AC$5092=AC2950, $AT$2:$AT$5092), 0.25)), AT2950 &gt; PERCENTILE(IF($AC$2:$AC$5092=AC2950, $AT$2:$AT$5092), 0.75) + 1.5 * (PERCENTILE(IF($AC$2:$AC$5092=AC2950, $AT$2:$AT$5092), 0.75) - PERCENTILE(IF($AC$2:$AC$5092=AC2950, $AT$2:$AT$5092), 0.25))), "ตัด", "เก็บ"))</f>
        <v>เก็บ</v>
      </c>
      <c r="AW2950" s="1">
        <f t="shared" si="140"/>
        <v>4005.4952465164292</v>
      </c>
      <c r="AX2950" s="1">
        <v>2577.9546108768855</v>
      </c>
      <c r="AY2950" s="1">
        <v>2390.6080837242871</v>
      </c>
    </row>
    <row r="2951" spans="1:51" x14ac:dyDescent="0.2">
      <c r="A2951" s="3">
        <v>45856</v>
      </c>
      <c r="B2951">
        <v>45856</v>
      </c>
      <c r="C2951" t="s">
        <v>9386</v>
      </c>
      <c r="D2951" t="s">
        <v>66</v>
      </c>
      <c r="E2951" t="s">
        <v>124</v>
      </c>
      <c r="F2951" t="s">
        <v>399</v>
      </c>
      <c r="G2951" s="1">
        <v>0</v>
      </c>
      <c r="H2951" s="1">
        <v>1007</v>
      </c>
      <c r="I2951" s="1">
        <v>400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  <c r="O2951" s="1">
        <v>400</v>
      </c>
      <c r="P2951" t="s">
        <v>9387</v>
      </c>
      <c r="Q2951" s="2">
        <v>244183</v>
      </c>
      <c r="R2951" t="s">
        <v>70</v>
      </c>
      <c r="S2951">
        <v>0</v>
      </c>
      <c r="T2951" t="s">
        <v>71</v>
      </c>
      <c r="U2951" t="s">
        <v>93</v>
      </c>
      <c r="V2951" s="1">
        <v>0</v>
      </c>
      <c r="W2951" s="1">
        <v>0</v>
      </c>
      <c r="X2951" s="1">
        <v>0</v>
      </c>
      <c r="AA2951" t="s">
        <v>58</v>
      </c>
      <c r="AB2951" s="1">
        <v>0</v>
      </c>
      <c r="AC2951" s="4">
        <f>IF(ISNUMBER(MATCH(AD2951, $AD$2:AD2950, 0)), INDEX($AC$2:AC2950, MATCH(AD2951, $AD$2:AD2950, 0)), MAX($AC$2:AC2950)+1)</f>
        <v>4</v>
      </c>
      <c r="AD2951" t="str">
        <f t="shared" si="138"/>
        <v>เชียงใหม่-ตลาดไท</v>
      </c>
      <c r="AE2951" t="s">
        <v>73</v>
      </c>
      <c r="AF2951" s="1">
        <v>0</v>
      </c>
      <c r="AG2951" s="1">
        <v>0</v>
      </c>
      <c r="AH2951" s="1">
        <v>0</v>
      </c>
      <c r="AI2951" t="s">
        <v>9388</v>
      </c>
      <c r="AJ2951" s="1">
        <v>1</v>
      </c>
      <c r="AK2951" s="1">
        <v>720</v>
      </c>
      <c r="AL2951" s="1">
        <v>720</v>
      </c>
      <c r="AM2951" s="1">
        <v>1</v>
      </c>
      <c r="AN2951" s="1">
        <v>0</v>
      </c>
      <c r="AO2951" s="1">
        <v>0</v>
      </c>
      <c r="AP2951" s="1">
        <v>0</v>
      </c>
      <c r="AQ2951" s="1">
        <v>0</v>
      </c>
      <c r="AR2951" s="1">
        <v>1407</v>
      </c>
      <c r="AS2951" s="1">
        <v>4139.0903429187747</v>
      </c>
      <c r="AT2951" s="1">
        <f>Table1[[#This Row],[รวมต้นทุนค่าเดินทาง]]+Table1[[#This Row],[รวมต้นทุนค่าซ่อม]]+Table1[[#This Row],[รวมค่าเสื่อม]]</f>
        <v>8484.9810497250583</v>
      </c>
      <c r="AU2951" s="1">
        <f t="shared" si="139"/>
        <v>4256.109283997258</v>
      </c>
      <c r="AV2951" s="1" t="str" cm="1">
        <f t="array" ref="AV2951">IF(AC2951&lt;4, "เก็บ", IF(OR(AT2951 &lt; PERCENTILE(IF($AC$2:$AC$5092=AC2951, $AT$2:$AT$5092), 0.25) - 1.5 * (PERCENTILE(IF($AC$2:$AC$5092=AC2951, $AT$2:$AT$5092), 0.75) - PERCENTILE(IF($AC$2:$AC$5092=AC2951, $AT$2:$AT$5092), 0.25)), AT2951 &gt; PERCENTILE(IF($AC$2:$AC$5092=AC2951, $AT$2:$AT$5092), 0.75) + 1.5 * (PERCENTILE(IF($AC$2:$AC$5092=AC2951, $AT$2:$AT$5092), 0.75) - PERCENTILE(IF($AC$2:$AC$5092=AC2951, $AT$2:$AT$5092), 0.25))), "ตัด", "เก็บ"))</f>
        <v>เก็บ</v>
      </c>
      <c r="AW2951" s="1">
        <f t="shared" si="140"/>
        <v>3807.0727671795808</v>
      </c>
      <c r="AX2951" s="1">
        <v>2335.0230876608157</v>
      </c>
      <c r="AY2951" s="1">
        <v>2938.8907068062827</v>
      </c>
    </row>
    <row r="2952" spans="1:51" x14ac:dyDescent="0.2">
      <c r="A2952" s="3">
        <v>45856</v>
      </c>
      <c r="B2952">
        <v>45856</v>
      </c>
      <c r="C2952" t="s">
        <v>9389</v>
      </c>
      <c r="D2952" t="s">
        <v>66</v>
      </c>
      <c r="E2952" t="s">
        <v>67</v>
      </c>
      <c r="F2952" t="s">
        <v>1010</v>
      </c>
      <c r="G2952" s="1">
        <v>0</v>
      </c>
      <c r="H2952" s="1">
        <v>1071</v>
      </c>
      <c r="I2952" s="1">
        <v>400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  <c r="O2952" s="1">
        <v>400</v>
      </c>
      <c r="P2952" t="s">
        <v>9390</v>
      </c>
      <c r="Q2952" s="2">
        <v>244183</v>
      </c>
      <c r="R2952" t="s">
        <v>70</v>
      </c>
      <c r="S2952">
        <v>0</v>
      </c>
      <c r="T2952" t="s">
        <v>101</v>
      </c>
      <c r="U2952" t="s">
        <v>93</v>
      </c>
      <c r="V2952" s="1">
        <v>0</v>
      </c>
      <c r="W2952" s="1">
        <v>0</v>
      </c>
      <c r="X2952" s="1">
        <v>0</v>
      </c>
      <c r="AA2952" t="s">
        <v>58</v>
      </c>
      <c r="AB2952" s="1">
        <v>0</v>
      </c>
      <c r="AC2952" s="4">
        <f>IF(ISNUMBER(MATCH(AD2952, $AD$2:AD2951, 0)), INDEX($AC$2:AC2951, MATCH(AD2952, $AD$2:AD2951, 0)), MAX($AC$2:AC2951)+1)</f>
        <v>53</v>
      </c>
      <c r="AD2952" t="str">
        <f t="shared" ref="AD2952:AD3015" si="141">T2952&amp;"-"&amp;U2952</f>
        <v>พะเยา-ตลาดไท</v>
      </c>
      <c r="AE2952" t="s">
        <v>73</v>
      </c>
      <c r="AF2952" s="1">
        <v>0</v>
      </c>
      <c r="AG2952" s="1">
        <v>0</v>
      </c>
      <c r="AH2952" s="1">
        <v>0</v>
      </c>
      <c r="AI2952" t="s">
        <v>9391</v>
      </c>
      <c r="AJ2952" s="1">
        <v>1</v>
      </c>
      <c r="AK2952" s="1">
        <v>706</v>
      </c>
      <c r="AL2952" s="1">
        <v>706</v>
      </c>
      <c r="AM2952" s="1">
        <v>1</v>
      </c>
      <c r="AN2952" s="1">
        <v>0</v>
      </c>
      <c r="AO2952" s="1">
        <v>0</v>
      </c>
      <c r="AP2952" s="1">
        <v>0</v>
      </c>
      <c r="AQ2952" s="1">
        <v>0</v>
      </c>
      <c r="AR2952" s="1">
        <v>1471</v>
      </c>
      <c r="AS2952" s="1">
        <v>1024.9571183008893</v>
      </c>
      <c r="AT2952" s="1">
        <f>Table1[[#This Row],[รวมต้นทุนค่าเดินทาง]]+Table1[[#This Row],[รวมต้นทุนค่าซ่อม]]+Table1[[#This Row],[รวมค่าเสื่อม]]</f>
        <v>4446.2919397294609</v>
      </c>
      <c r="AU2952" s="1">
        <f t="shared" si="139"/>
        <v>5556.3451863971432</v>
      </c>
      <c r="AV2952" s="1" t="str" cm="1">
        <f t="array" ref="AV2952">IF(AC2952&lt;4, "เก็บ", IF(OR(AT2952 &lt; PERCENTILE(IF($AC$2:$AC$5092=AC2952, $AT$2:$AT$5092), 0.25) - 1.5 * (PERCENTILE(IF($AC$2:$AC$5092=AC2952, $AT$2:$AT$5092), 0.75) - PERCENTILE(IF($AC$2:$AC$5092=AC2952, $AT$2:$AT$5092), 0.25)), AT2952 &gt; PERCENTILE(IF($AC$2:$AC$5092=AC2952, $AT$2:$AT$5092), 0.75) + 1.5 * (PERCENTILE(IF($AC$2:$AC$5092=AC2952, $AT$2:$AT$5092), 0.75) - PERCENTILE(IF($AC$2:$AC$5092=AC2952, $AT$2:$AT$5092), 0.25))), "ตัด", "เก็บ"))</f>
        <v>เก็บ</v>
      </c>
      <c r="AW2952" s="1">
        <f t="shared" si="140"/>
        <v>5282.7291214311672</v>
      </c>
      <c r="AX2952" s="1">
        <v>3832.4469144192008</v>
      </c>
      <c r="AY2952" s="1">
        <v>1950.3348214285713</v>
      </c>
    </row>
    <row r="2953" spans="1:51" x14ac:dyDescent="0.2">
      <c r="A2953" s="3">
        <v>45856</v>
      </c>
      <c r="B2953">
        <v>45856</v>
      </c>
      <c r="C2953" t="s">
        <v>9392</v>
      </c>
      <c r="D2953" t="s">
        <v>66</v>
      </c>
      <c r="E2953" t="s">
        <v>105</v>
      </c>
      <c r="F2953" t="s">
        <v>895</v>
      </c>
      <c r="G2953" s="1">
        <v>260</v>
      </c>
      <c r="H2953" s="1">
        <v>0</v>
      </c>
      <c r="I2953" s="1">
        <v>0</v>
      </c>
      <c r="J2953" s="1">
        <v>0</v>
      </c>
      <c r="K2953" s="1">
        <v>0</v>
      </c>
      <c r="L2953" s="1">
        <v>0</v>
      </c>
      <c r="M2953" s="1">
        <v>0</v>
      </c>
      <c r="N2953" s="1">
        <v>0</v>
      </c>
      <c r="O2953" s="1">
        <v>877</v>
      </c>
      <c r="P2953" t="s">
        <v>9393</v>
      </c>
      <c r="Q2953" s="2">
        <v>244184</v>
      </c>
      <c r="R2953" t="s">
        <v>55</v>
      </c>
      <c r="S2953">
        <v>0</v>
      </c>
      <c r="T2953" t="s">
        <v>101</v>
      </c>
      <c r="U2953" t="s">
        <v>71</v>
      </c>
      <c r="V2953" s="1">
        <v>0</v>
      </c>
      <c r="W2953" s="1">
        <v>1039</v>
      </c>
      <c r="X2953" s="1">
        <v>617</v>
      </c>
      <c r="Y2953" t="s">
        <v>101</v>
      </c>
      <c r="Z2953" t="s">
        <v>71</v>
      </c>
      <c r="AA2953" t="s">
        <v>9394</v>
      </c>
      <c r="AB2953" s="1">
        <v>0</v>
      </c>
      <c r="AC2953" s="4">
        <f>IF(ISNUMBER(MATCH(AD2953, $AD$2:AD2952, 0)), INDEX($AC$2:AC2952, MATCH(AD2953, $AD$2:AD2952, 0)), MAX($AC$2:AC2952)+1)</f>
        <v>5</v>
      </c>
      <c r="AD2953" t="str">
        <f t="shared" si="141"/>
        <v>พะเยา-เชียงใหม่</v>
      </c>
      <c r="AE2953" t="s">
        <v>55</v>
      </c>
      <c r="AF2953" s="1">
        <v>0</v>
      </c>
      <c r="AG2953" s="1">
        <v>0</v>
      </c>
      <c r="AH2953" s="1">
        <v>0</v>
      </c>
      <c r="AI2953" t="s">
        <v>9395</v>
      </c>
      <c r="AJ2953" s="1">
        <v>1</v>
      </c>
      <c r="AK2953" s="1">
        <v>0</v>
      </c>
      <c r="AL2953" s="1">
        <v>0</v>
      </c>
      <c r="AM2953" s="1">
        <v>0</v>
      </c>
      <c r="AN2953" s="1">
        <v>0</v>
      </c>
      <c r="AO2953" s="1">
        <v>0</v>
      </c>
      <c r="AP2953" s="1">
        <v>0</v>
      </c>
      <c r="AQ2953" s="1">
        <v>0</v>
      </c>
      <c r="AR2953" s="1">
        <v>1916</v>
      </c>
      <c r="AS2953" s="1">
        <v>5347.5019270833327</v>
      </c>
      <c r="AT2953" s="1">
        <f>Table1[[#This Row],[รวมต้นทุนค่าเดินทาง]]+Table1[[#This Row],[รวมต้นทุนค่าซ่อม]]+Table1[[#This Row],[รวมค่าเสื่อม]]</f>
        <v>8606.7855091728852</v>
      </c>
      <c r="AU2953" s="1">
        <f t="shared" si="139"/>
        <v>4062.107163574422</v>
      </c>
      <c r="AV2953" s="1" t="str" cm="1">
        <f t="array" ref="AV2953">IF(AC2953&lt;4, "เก็บ", IF(OR(AT2953 &lt; PERCENTILE(IF($AC$2:$AC$5092=AC2953, $AT$2:$AT$5092), 0.25) - 1.5 * (PERCENTILE(IF($AC$2:$AC$5092=AC2953, $AT$2:$AT$5092), 0.75) - PERCENTILE(IF($AC$2:$AC$5092=AC2953, $AT$2:$AT$5092), 0.25)), AT2953 &gt; PERCENTILE(IF($AC$2:$AC$5092=AC2953, $AT$2:$AT$5092), 0.75) + 1.5 * (PERCENTILE(IF($AC$2:$AC$5092=AC2953, $AT$2:$AT$5092), 0.75) - PERCENTILE(IF($AC$2:$AC$5092=AC2953, $AT$2:$AT$5092), 0.25))), "ตัด", "เก็บ"))</f>
        <v>ตัด</v>
      </c>
      <c r="AW2953" s="1">
        <f t="shared" si="140"/>
        <v>3639.9347470841599</v>
      </c>
      <c r="AX2953" s="1">
        <v>2523.4798574335259</v>
      </c>
      <c r="AY2953" s="1">
        <v>1343.2835820895523</v>
      </c>
    </row>
    <row r="2954" spans="1:51" x14ac:dyDescent="0.2">
      <c r="A2954" s="3">
        <v>45856</v>
      </c>
      <c r="B2954">
        <v>45856</v>
      </c>
      <c r="C2954" t="s">
        <v>9396</v>
      </c>
      <c r="D2954" t="s">
        <v>66</v>
      </c>
      <c r="E2954" t="s">
        <v>84</v>
      </c>
      <c r="F2954" t="s">
        <v>444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  <c r="L2954" s="1">
        <v>0</v>
      </c>
      <c r="M2954" s="1">
        <v>0</v>
      </c>
      <c r="N2954" s="1">
        <v>0</v>
      </c>
      <c r="O2954" s="1">
        <v>779</v>
      </c>
      <c r="P2954" t="s">
        <v>9397</v>
      </c>
      <c r="Q2954" s="2">
        <v>244183</v>
      </c>
      <c r="R2954" t="s">
        <v>55</v>
      </c>
      <c r="S2954">
        <v>0</v>
      </c>
      <c r="T2954" t="s">
        <v>88</v>
      </c>
      <c r="U2954" t="s">
        <v>71</v>
      </c>
      <c r="V2954" s="1">
        <v>0</v>
      </c>
      <c r="W2954" s="1">
        <v>1299</v>
      </c>
      <c r="X2954" s="1">
        <v>779</v>
      </c>
      <c r="Y2954" t="s">
        <v>88</v>
      </c>
      <c r="Z2954" t="s">
        <v>71</v>
      </c>
      <c r="AA2954" t="s">
        <v>9398</v>
      </c>
      <c r="AB2954" s="1">
        <v>0</v>
      </c>
      <c r="AC2954" s="4">
        <f>IF(ISNUMBER(MATCH(AD2954, $AD$2:AD2953, 0)), INDEX($AC$2:AC2953, MATCH(AD2954, $AD$2:AD2953, 0)), MAX($AC$2:AC2953)+1)</f>
        <v>13</v>
      </c>
      <c r="AD2954" t="str">
        <f t="shared" si="141"/>
        <v>แพร่-เชียงใหม่</v>
      </c>
      <c r="AE2954" t="s">
        <v>55</v>
      </c>
      <c r="AF2954" s="1">
        <v>0</v>
      </c>
      <c r="AG2954" s="1">
        <v>0</v>
      </c>
      <c r="AH2954" s="1">
        <v>0</v>
      </c>
      <c r="AI2954" t="s">
        <v>9399</v>
      </c>
      <c r="AJ2954" s="1">
        <v>1</v>
      </c>
      <c r="AK2954" s="1">
        <v>0</v>
      </c>
      <c r="AL2954" s="1">
        <v>0</v>
      </c>
      <c r="AM2954" s="1">
        <v>0</v>
      </c>
      <c r="AN2954" s="1">
        <v>0</v>
      </c>
      <c r="AO2954" s="1">
        <v>0</v>
      </c>
      <c r="AP2954" s="1">
        <v>0</v>
      </c>
      <c r="AQ2954" s="1">
        <v>0</v>
      </c>
      <c r="AR2954" s="1">
        <v>2078</v>
      </c>
      <c r="AS2954" s="1">
        <v>1471.0799950396827</v>
      </c>
      <c r="AT2954" s="1">
        <f>Table1[[#This Row],[รวมต้นทุนค่าเดินทาง]]+Table1[[#This Row],[รวมต้นทุนค่าซ่อม]]+Table1[[#This Row],[รวมค่าเสื่อม]]</f>
        <v>4997.5778491169358</v>
      </c>
      <c r="AU2954" s="1">
        <f t="shared" si="139"/>
        <v>4592.0787429767815</v>
      </c>
      <c r="AV2954" s="1" t="str" cm="1">
        <f t="array" ref="AV2954">IF(AC2954&lt;4, "เก็บ", IF(OR(AT2954 &lt; PERCENTILE(IF($AC$2:$AC$5092=AC2954, $AT$2:$AT$5092), 0.25) - 1.5 * (PERCENTILE(IF($AC$2:$AC$5092=AC2954, $AT$2:$AT$5092), 0.75) - PERCENTILE(IF($AC$2:$AC$5092=AC2954, $AT$2:$AT$5092), 0.25)), AT2954 &gt; PERCENTILE(IF($AC$2:$AC$5092=AC2954, $AT$2:$AT$5092), 0.75) + 1.5 * (PERCENTILE(IF($AC$2:$AC$5092=AC2954, $AT$2:$AT$5092), 0.75) - PERCENTILE(IF($AC$2:$AC$5092=AC2954, $AT$2:$AT$5092), 0.25))), "ตัด", "เก็บ"))</f>
        <v>เก็บ</v>
      </c>
      <c r="AW2954" s="1">
        <f t="shared" si="140"/>
        <v>4279.7356386749952</v>
      </c>
      <c r="AX2954" s="1">
        <v>3355.5397680040655</v>
      </c>
      <c r="AY2954" s="1">
        <v>1448.4978540772531</v>
      </c>
    </row>
    <row r="2955" spans="1:51" x14ac:dyDescent="0.2">
      <c r="A2955" s="3">
        <v>45856</v>
      </c>
      <c r="B2955">
        <v>45856</v>
      </c>
      <c r="C2955" t="s">
        <v>9400</v>
      </c>
      <c r="D2955" t="s">
        <v>66</v>
      </c>
      <c r="E2955" t="s">
        <v>67</v>
      </c>
      <c r="F2955" t="s">
        <v>317</v>
      </c>
      <c r="G2955" s="1">
        <v>0</v>
      </c>
      <c r="H2955" s="1">
        <v>779</v>
      </c>
      <c r="I2955" s="1">
        <v>400</v>
      </c>
      <c r="J2955" s="1">
        <v>0</v>
      </c>
      <c r="K2955" s="1">
        <v>0</v>
      </c>
      <c r="L2955" s="1">
        <v>0</v>
      </c>
      <c r="M2955" s="1">
        <v>0</v>
      </c>
      <c r="N2955" s="1">
        <v>0</v>
      </c>
      <c r="O2955" s="1">
        <v>400</v>
      </c>
      <c r="P2955" t="s">
        <v>9401</v>
      </c>
      <c r="Q2955" s="2">
        <v>244183</v>
      </c>
      <c r="R2955" t="s">
        <v>70</v>
      </c>
      <c r="S2955">
        <v>0</v>
      </c>
      <c r="T2955" t="s">
        <v>88</v>
      </c>
      <c r="U2955" t="s">
        <v>93</v>
      </c>
      <c r="V2955" s="1">
        <v>0</v>
      </c>
      <c r="W2955" s="1">
        <v>0</v>
      </c>
      <c r="X2955" s="1">
        <v>0</v>
      </c>
      <c r="AA2955" t="s">
        <v>58</v>
      </c>
      <c r="AB2955" s="1">
        <v>0</v>
      </c>
      <c r="AC2955" s="4">
        <f>IF(ISNUMBER(MATCH(AD2955, $AD$2:AD2954, 0)), INDEX($AC$2:AC2954, MATCH(AD2955, $AD$2:AD2954, 0)), MAX($AC$2:AC2954)+1)</f>
        <v>51</v>
      </c>
      <c r="AD2955" t="str">
        <f t="shared" si="141"/>
        <v>แพร่-ตลาดไท</v>
      </c>
      <c r="AE2955" t="s">
        <v>73</v>
      </c>
      <c r="AF2955" s="1">
        <v>0</v>
      </c>
      <c r="AG2955" s="1">
        <v>0</v>
      </c>
      <c r="AH2955" s="1">
        <v>1179</v>
      </c>
      <c r="AI2955" t="s">
        <v>9402</v>
      </c>
      <c r="AJ2955" s="1">
        <v>1</v>
      </c>
      <c r="AK2955" s="1">
        <v>572</v>
      </c>
      <c r="AL2955" s="1">
        <v>572</v>
      </c>
      <c r="AM2955" s="1">
        <v>1</v>
      </c>
      <c r="AN2955" s="1">
        <v>0</v>
      </c>
      <c r="AO2955" s="1">
        <v>0</v>
      </c>
      <c r="AP2955" s="1">
        <v>0</v>
      </c>
      <c r="AQ2955" s="1">
        <v>0</v>
      </c>
      <c r="AR2955" s="1">
        <v>2358</v>
      </c>
      <c r="AS2955" s="1">
        <v>645.36527217530909</v>
      </c>
      <c r="AT2955" s="1">
        <f>Table1[[#This Row],[รวมต้นทุนค่าเดินทาง]]+Table1[[#This Row],[รวมต้นทุนค่าซ่อม]]+Table1[[#This Row],[รวมค่าเสื่อม]]</f>
        <v>5629.8641820590301</v>
      </c>
      <c r="AU2955" s="1">
        <f t="shared" si="139"/>
        <v>4737.6107634746759</v>
      </c>
      <c r="AV2955" s="1" t="str" cm="1">
        <f t="array" ref="AV2955">IF(AC2955&lt;4, "เก็บ", IF(OR(AT2955 &lt; PERCENTILE(IF($AC$2:$AC$5092=AC2955, $AT$2:$AT$5092), 0.25) - 1.5 * (PERCENTILE(IF($AC$2:$AC$5092=AC2955, $AT$2:$AT$5092), 0.75) - PERCENTILE(IF($AC$2:$AC$5092=AC2955, $AT$2:$AT$5092), 0.25)), AT2955 &gt; PERCENTILE(IF($AC$2:$AC$5092=AC2955, $AT$2:$AT$5092), 0.75) + 1.5 * (PERCENTILE(IF($AC$2:$AC$5092=AC2955, $AT$2:$AT$5092), 0.75) - PERCENTILE(IF($AC$2:$AC$5092=AC2955, $AT$2:$AT$5092), 0.25))), "ตัด", "เก็บ"))</f>
        <v>เก็บ</v>
      </c>
      <c r="AW2955" s="1">
        <f t="shared" si="140"/>
        <v>4487.1668970521196</v>
      </c>
      <c r="AX2955" s="1">
        <v>3014.4338711558335</v>
      </c>
      <c r="AY2955" s="1">
        <v>2626.4989098837209</v>
      </c>
    </row>
    <row r="2956" spans="1:51" x14ac:dyDescent="0.2">
      <c r="A2956" s="3">
        <v>45856</v>
      </c>
      <c r="B2956">
        <v>45856</v>
      </c>
      <c r="C2956" t="s">
        <v>9403</v>
      </c>
      <c r="D2956" t="s">
        <v>66</v>
      </c>
      <c r="E2956" t="s">
        <v>105</v>
      </c>
      <c r="F2956" t="s">
        <v>395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  <c r="M2956" s="1">
        <v>0</v>
      </c>
      <c r="N2956" s="1">
        <v>779</v>
      </c>
      <c r="O2956" s="1">
        <v>779</v>
      </c>
      <c r="P2956" t="s">
        <v>9404</v>
      </c>
      <c r="Q2956" s="2">
        <v>244183</v>
      </c>
      <c r="R2956" t="s">
        <v>55</v>
      </c>
      <c r="S2956">
        <v>0</v>
      </c>
      <c r="T2956" t="s">
        <v>87</v>
      </c>
      <c r="U2956" t="s">
        <v>71</v>
      </c>
      <c r="V2956" s="1">
        <v>0</v>
      </c>
      <c r="W2956" s="1">
        <v>682</v>
      </c>
      <c r="X2956" s="1">
        <v>0</v>
      </c>
      <c r="Y2956" t="s">
        <v>108</v>
      </c>
      <c r="Z2956" t="s">
        <v>71</v>
      </c>
      <c r="AA2956" t="s">
        <v>1647</v>
      </c>
      <c r="AB2956" s="1">
        <v>0</v>
      </c>
      <c r="AC2956" s="4">
        <f>IF(ISNUMBER(MATCH(AD2956, $AD$2:AD2955, 0)), INDEX($AC$2:AC2955, MATCH(AD2956, $AD$2:AD2955, 0)), MAX($AC$2:AC2955)+1)</f>
        <v>6</v>
      </c>
      <c r="AD2956" t="str">
        <f t="shared" si="141"/>
        <v>เชียงราย-เชียงใหม่</v>
      </c>
      <c r="AE2956" t="s">
        <v>55</v>
      </c>
      <c r="AF2956" s="1">
        <v>0</v>
      </c>
      <c r="AG2956" s="1">
        <v>0</v>
      </c>
      <c r="AH2956" s="1">
        <v>0</v>
      </c>
      <c r="AI2956" t="s">
        <v>9405</v>
      </c>
      <c r="AJ2956" s="1">
        <v>1</v>
      </c>
      <c r="AK2956" s="1">
        <v>0</v>
      </c>
      <c r="AL2956" s="1">
        <v>0</v>
      </c>
      <c r="AM2956" s="1">
        <v>0</v>
      </c>
      <c r="AN2956" s="1">
        <v>0</v>
      </c>
      <c r="AO2956" s="1">
        <v>0</v>
      </c>
      <c r="AP2956" s="1">
        <v>0</v>
      </c>
      <c r="AQ2956" s="1">
        <v>0</v>
      </c>
      <c r="AR2956" s="1">
        <v>1461</v>
      </c>
      <c r="AS2956" s="1">
        <v>1340.0621153846155</v>
      </c>
      <c r="AT2956" s="1">
        <f>Table1[[#This Row],[รวมต้นทุนค่าเดินทาง]]+Table1[[#This Row],[รวมต้นทุนค่าซ่อม]]+Table1[[#This Row],[รวมค่าเสื่อม]]</f>
        <v>4307.3382660122306</v>
      </c>
      <c r="AU2956" s="1">
        <f t="shared" si="139"/>
        <v>4428.3346813776061</v>
      </c>
      <c r="AV2956" s="1" t="str" cm="1">
        <f t="array" ref="AV2956">IF(AC2956&lt;4, "เก็บ", IF(OR(AT2956 &lt; PERCENTILE(IF($AC$2:$AC$5092=AC2956, $AT$2:$AT$5092), 0.25) - 1.5 * (PERCENTILE(IF($AC$2:$AC$5092=AC2956, $AT$2:$AT$5092), 0.75) - PERCENTILE(IF($AC$2:$AC$5092=AC2956, $AT$2:$AT$5092), 0.25)), AT2956 &gt; PERCENTILE(IF($AC$2:$AC$5092=AC2956, $AT$2:$AT$5092), 0.75) + 1.5 * (PERCENTILE(IF($AC$2:$AC$5092=AC2956, $AT$2:$AT$5092), 0.75) - PERCENTILE(IF($AC$2:$AC$5092=AC2956, $AT$2:$AT$5092), 0.25))), "ตัด", "เก็บ"))</f>
        <v>เก็บ</v>
      </c>
      <c r="AW2956" s="1">
        <f t="shared" si="140"/>
        <v>3873.7679454274344</v>
      </c>
      <c r="AX2956" s="1">
        <v>2781.4385174989698</v>
      </c>
      <c r="AY2956" s="1">
        <v>1506.2761506276152</v>
      </c>
    </row>
    <row r="2957" spans="1:51" x14ac:dyDescent="0.2">
      <c r="A2957" s="3">
        <v>45856</v>
      </c>
      <c r="B2957">
        <v>45856</v>
      </c>
      <c r="C2957" t="s">
        <v>9406</v>
      </c>
      <c r="D2957" t="s">
        <v>66</v>
      </c>
      <c r="E2957" t="s">
        <v>84</v>
      </c>
      <c r="F2957" t="s">
        <v>502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  <c r="P2957" t="s">
        <v>9407</v>
      </c>
      <c r="Q2957" s="2">
        <v>244183</v>
      </c>
      <c r="R2957" t="s">
        <v>55</v>
      </c>
      <c r="S2957">
        <v>0</v>
      </c>
      <c r="T2957" t="s">
        <v>87</v>
      </c>
      <c r="U2957" t="s">
        <v>71</v>
      </c>
      <c r="V2957" s="1">
        <v>0</v>
      </c>
      <c r="W2957" s="1">
        <v>1201</v>
      </c>
      <c r="X2957" s="1">
        <v>0</v>
      </c>
      <c r="Y2957" t="s">
        <v>87</v>
      </c>
      <c r="Z2957" t="s">
        <v>71</v>
      </c>
      <c r="AA2957" t="s">
        <v>8645</v>
      </c>
      <c r="AB2957" s="1">
        <v>0</v>
      </c>
      <c r="AC2957" s="4">
        <f>IF(ISNUMBER(MATCH(AD2957, $AD$2:AD2956, 0)), INDEX($AC$2:AC2956, MATCH(AD2957, $AD$2:AD2956, 0)), MAX($AC$2:AC2956)+1)</f>
        <v>6</v>
      </c>
      <c r="AD2957" t="str">
        <f t="shared" si="141"/>
        <v>เชียงราย-เชียงใหม่</v>
      </c>
      <c r="AE2957" t="s">
        <v>55</v>
      </c>
      <c r="AF2957" s="1">
        <v>0</v>
      </c>
      <c r="AG2957" s="1">
        <v>0</v>
      </c>
      <c r="AH2957" s="1">
        <v>0</v>
      </c>
      <c r="AI2957" t="s">
        <v>9408</v>
      </c>
      <c r="AJ2957" s="1">
        <v>1</v>
      </c>
      <c r="AK2957" s="1">
        <v>0</v>
      </c>
      <c r="AL2957" s="1">
        <v>0</v>
      </c>
      <c r="AM2957" s="1">
        <v>0</v>
      </c>
      <c r="AN2957" s="1">
        <v>0</v>
      </c>
      <c r="AO2957" s="1">
        <v>0</v>
      </c>
      <c r="AP2957" s="1">
        <v>0</v>
      </c>
      <c r="AQ2957" s="1">
        <v>0</v>
      </c>
      <c r="AR2957" s="1">
        <v>1201</v>
      </c>
      <c r="AS2957" s="1">
        <v>991.58742957309505</v>
      </c>
      <c r="AT2957" s="1">
        <f>Table1[[#This Row],[รวมต้นทุนค่าเดินทาง]]+Table1[[#This Row],[รวมต้นทุนค่าซ่อม]]+Table1[[#This Row],[รวมค่าเสื่อม]]</f>
        <v>4225.719959693577</v>
      </c>
      <c r="AU2957" s="1">
        <f t="shared" si="139"/>
        <v>4428.3346813776061</v>
      </c>
      <c r="AV2957" s="1" t="str" cm="1">
        <f t="array" ref="AV2957">IF(AC2957&lt;4, "เก็บ", IF(OR(AT2957 &lt; PERCENTILE(IF($AC$2:$AC$5092=AC2957, $AT$2:$AT$5092), 0.25) - 1.5 * (PERCENTILE(IF($AC$2:$AC$5092=AC2957, $AT$2:$AT$5092), 0.75) - PERCENTILE(IF($AC$2:$AC$5092=AC2957, $AT$2:$AT$5092), 0.25)), AT2957 &gt; PERCENTILE(IF($AC$2:$AC$5092=AC2957, $AT$2:$AT$5092), 0.75) + 1.5 * (PERCENTILE(IF($AC$2:$AC$5092=AC2957, $AT$2:$AT$5092), 0.75) - PERCENTILE(IF($AC$2:$AC$5092=AC2957, $AT$2:$AT$5092), 0.25))), "ตัด", "เก็บ"))</f>
        <v>เก็บ</v>
      </c>
      <c r="AW2957" s="1">
        <f t="shared" si="140"/>
        <v>3873.7679454274344</v>
      </c>
      <c r="AX2957" s="1">
        <v>2781.4385174989698</v>
      </c>
      <c r="AY2957" s="1">
        <v>2033.132530120482</v>
      </c>
    </row>
    <row r="2958" spans="1:51" x14ac:dyDescent="0.2">
      <c r="A2958" s="3">
        <v>45857</v>
      </c>
      <c r="B2958">
        <v>45857</v>
      </c>
      <c r="C2958" t="s">
        <v>9409</v>
      </c>
      <c r="D2958" t="s">
        <v>51</v>
      </c>
      <c r="E2958" t="s">
        <v>61</v>
      </c>
      <c r="F2958" t="s">
        <v>507</v>
      </c>
      <c r="G2958" s="1">
        <v>2700</v>
      </c>
      <c r="H2958" s="1">
        <v>4393</v>
      </c>
      <c r="I2958" s="1">
        <v>1900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  <c r="O2958" s="1">
        <v>4600</v>
      </c>
      <c r="P2958" t="s">
        <v>9410</v>
      </c>
      <c r="Q2958" s="2">
        <v>244184</v>
      </c>
      <c r="R2958" t="s">
        <v>55</v>
      </c>
      <c r="S2958">
        <v>0</v>
      </c>
      <c r="T2958" t="s">
        <v>71</v>
      </c>
      <c r="U2958" t="s">
        <v>57</v>
      </c>
      <c r="V2958" s="1">
        <v>2500</v>
      </c>
      <c r="W2958" s="1">
        <v>0</v>
      </c>
      <c r="X2958" s="1">
        <v>0</v>
      </c>
      <c r="AA2958" t="s">
        <v>58</v>
      </c>
      <c r="AB2958" s="1">
        <v>0</v>
      </c>
      <c r="AC2958" s="4">
        <f>IF(ISNUMBER(MATCH(AD2958, $AD$2:AD2957, 0)), INDEX($AC$2:AC2957, MATCH(AD2958, $AD$2:AD2957, 0)), MAX($AC$2:AC2957)+1)</f>
        <v>10</v>
      </c>
      <c r="AD2958" t="str">
        <f t="shared" si="141"/>
        <v>เชียงใหม่-กองลอย</v>
      </c>
      <c r="AE2958" t="s">
        <v>55</v>
      </c>
      <c r="AF2958" s="1">
        <v>0</v>
      </c>
      <c r="AG2958" s="1">
        <v>0</v>
      </c>
      <c r="AH2958" s="1">
        <v>3545</v>
      </c>
      <c r="AI2958" t="s">
        <v>9411</v>
      </c>
      <c r="AJ2958" s="1">
        <v>1</v>
      </c>
      <c r="AK2958" s="1">
        <v>0</v>
      </c>
      <c r="AL2958" s="1">
        <v>0</v>
      </c>
      <c r="AM2958" s="1">
        <v>0</v>
      </c>
      <c r="AN2958" s="1">
        <v>0</v>
      </c>
      <c r="AO2958" s="1">
        <v>0</v>
      </c>
      <c r="AP2958" s="1">
        <v>0</v>
      </c>
      <c r="AQ2958" s="1">
        <v>0</v>
      </c>
      <c r="AR2958" s="1">
        <v>15038</v>
      </c>
      <c r="AS2958" s="1">
        <v>32.1</v>
      </c>
      <c r="AT2958" s="1">
        <f>Table1[[#This Row],[รวมต้นทุนค่าเดินทาง]]+Table1[[#This Row],[รวมต้นทุนค่าซ่อม]]+Table1[[#This Row],[รวมค่าเสื่อม]]</f>
        <v>17250.332558139537</v>
      </c>
      <c r="AU2958" s="1">
        <f t="shared" si="139"/>
        <v>14957.32855761775</v>
      </c>
      <c r="AV2958" s="1" t="str" cm="1">
        <f t="array" ref="AV2958">IF(AC2958&lt;4, "เก็บ", IF(OR(AT2958 &lt; PERCENTILE(IF($AC$2:$AC$5092=AC2958, $AT$2:$AT$5092), 0.25) - 1.5 * (PERCENTILE(IF($AC$2:$AC$5092=AC2958, $AT$2:$AT$5092), 0.75) - PERCENTILE(IF($AC$2:$AC$5092=AC2958, $AT$2:$AT$5092), 0.25)), AT2958 &gt; PERCENTILE(IF($AC$2:$AC$5092=AC2958, $AT$2:$AT$5092), 0.75) + 1.5 * (PERCENTILE(IF($AC$2:$AC$5092=AC2958, $AT$2:$AT$5092), 0.75) - PERCENTILE(IF($AC$2:$AC$5092=AC2958, $AT$2:$AT$5092), 0.25))), "ตัด", "เก็บ"))</f>
        <v>เก็บ</v>
      </c>
      <c r="AW2958" s="1">
        <f t="shared" si="140"/>
        <v>14419.089162907676</v>
      </c>
      <c r="AX2958" s="1">
        <v>15077.196593123563</v>
      </c>
      <c r="AY2958" s="1">
        <v>2180.2325581395348</v>
      </c>
    </row>
    <row r="2959" spans="1:51" x14ac:dyDescent="0.2">
      <c r="A2959" s="3">
        <v>45857</v>
      </c>
      <c r="B2959">
        <v>45857</v>
      </c>
      <c r="C2959" t="s">
        <v>9412</v>
      </c>
      <c r="D2959" t="s">
        <v>51</v>
      </c>
      <c r="E2959" t="s">
        <v>52</v>
      </c>
      <c r="F2959" t="s">
        <v>1659</v>
      </c>
      <c r="G2959" s="1">
        <v>2700</v>
      </c>
      <c r="H2959" s="1">
        <v>4393</v>
      </c>
      <c r="I2959" s="1">
        <v>1900</v>
      </c>
      <c r="J2959" s="1">
        <v>0</v>
      </c>
      <c r="K2959" s="1">
        <v>0</v>
      </c>
      <c r="L2959" s="1">
        <v>0</v>
      </c>
      <c r="M2959" s="1">
        <v>0</v>
      </c>
      <c r="N2959" s="1">
        <v>0</v>
      </c>
      <c r="O2959" s="1">
        <v>4600</v>
      </c>
      <c r="P2959" t="s">
        <v>9413</v>
      </c>
      <c r="Q2959" s="2">
        <v>244185</v>
      </c>
      <c r="R2959" t="s">
        <v>55</v>
      </c>
      <c r="S2959">
        <v>0</v>
      </c>
      <c r="T2959" t="s">
        <v>71</v>
      </c>
      <c r="U2959" t="s">
        <v>57</v>
      </c>
      <c r="V2959" s="1">
        <v>2500</v>
      </c>
      <c r="W2959" s="1">
        <v>0</v>
      </c>
      <c r="X2959" s="1">
        <v>0</v>
      </c>
      <c r="AA2959" t="s">
        <v>58</v>
      </c>
      <c r="AB2959" s="1">
        <v>0</v>
      </c>
      <c r="AC2959" s="4">
        <f>IF(ISNUMBER(MATCH(AD2959, $AD$2:AD2958, 0)), INDEX($AC$2:AC2958, MATCH(AD2959, $AD$2:AD2958, 0)), MAX($AC$2:AC2958)+1)</f>
        <v>10</v>
      </c>
      <c r="AD2959" t="str">
        <f t="shared" si="141"/>
        <v>เชียงใหม่-กองลอย</v>
      </c>
      <c r="AE2959" t="s">
        <v>55</v>
      </c>
      <c r="AF2959" s="1">
        <v>0</v>
      </c>
      <c r="AG2959" s="1">
        <v>0</v>
      </c>
      <c r="AH2959" s="1">
        <v>0</v>
      </c>
      <c r="AI2959" t="s">
        <v>9414</v>
      </c>
      <c r="AJ2959" s="1">
        <v>1</v>
      </c>
      <c r="AK2959" s="1">
        <v>0</v>
      </c>
      <c r="AL2959" s="1">
        <v>0</v>
      </c>
      <c r="AM2959" s="1">
        <v>0</v>
      </c>
      <c r="AN2959" s="1">
        <v>0</v>
      </c>
      <c r="AO2959" s="1">
        <v>0</v>
      </c>
      <c r="AP2959" s="1">
        <v>0</v>
      </c>
      <c r="AQ2959" s="1">
        <v>0</v>
      </c>
      <c r="AR2959" s="1">
        <v>11493</v>
      </c>
      <c r="AS2959" s="1">
        <v>198.37799999999999</v>
      </c>
      <c r="AT2959" s="1">
        <f>Table1[[#This Row],[รวมต้นทุนค่าเดินทาง]]+Table1[[#This Row],[รวมต้นทุนค่าซ่อม]]+Table1[[#This Row],[รวมค่าเสื่อม]]</f>
        <v>13784.401255813955</v>
      </c>
      <c r="AU2959" s="1">
        <f t="shared" si="139"/>
        <v>14957.32855761775</v>
      </c>
      <c r="AV2959" s="1" t="str" cm="1">
        <f t="array" ref="AV2959">IF(AC2959&lt;4, "เก็บ", IF(OR(AT2959 &lt; PERCENTILE(IF($AC$2:$AC$5092=AC2959, $AT$2:$AT$5092), 0.25) - 1.5 * (PERCENTILE(IF($AC$2:$AC$5092=AC2959, $AT$2:$AT$5092), 0.75) - PERCENTILE(IF($AC$2:$AC$5092=AC2959, $AT$2:$AT$5092), 0.25)), AT2959 &gt; PERCENTILE(IF($AC$2:$AC$5092=AC2959, $AT$2:$AT$5092), 0.75) + 1.5 * (PERCENTILE(IF($AC$2:$AC$5092=AC2959, $AT$2:$AT$5092), 0.75) - PERCENTILE(IF($AC$2:$AC$5092=AC2959, $AT$2:$AT$5092), 0.25))), "ตัด", "เก็บ"))</f>
        <v>เก็บ</v>
      </c>
      <c r="AW2959" s="1">
        <f t="shared" si="140"/>
        <v>14419.089162907676</v>
      </c>
      <c r="AX2959" s="1">
        <v>15077.196593123563</v>
      </c>
      <c r="AY2959" s="1">
        <v>2093.0232558139537</v>
      </c>
    </row>
    <row r="2960" spans="1:51" x14ac:dyDescent="0.2">
      <c r="A2960" s="3">
        <v>45857</v>
      </c>
      <c r="B2960">
        <v>45857</v>
      </c>
      <c r="C2960" t="s">
        <v>9415</v>
      </c>
      <c r="D2960" t="s">
        <v>66</v>
      </c>
      <c r="E2960" t="s">
        <v>67</v>
      </c>
      <c r="F2960" t="s">
        <v>92</v>
      </c>
      <c r="G2960" s="1">
        <v>0</v>
      </c>
      <c r="H2960" s="1">
        <v>0</v>
      </c>
      <c r="I2960" s="1">
        <v>400</v>
      </c>
      <c r="J2960" s="1">
        <v>0</v>
      </c>
      <c r="K2960" s="1">
        <v>0</v>
      </c>
      <c r="L2960" s="1">
        <v>0</v>
      </c>
      <c r="M2960" s="1">
        <v>0</v>
      </c>
      <c r="N2960" s="1">
        <v>0</v>
      </c>
      <c r="O2960" s="1">
        <v>400</v>
      </c>
      <c r="P2960" t="s">
        <v>9416</v>
      </c>
      <c r="Q2960" s="2">
        <v>244184</v>
      </c>
      <c r="R2960" t="s">
        <v>70</v>
      </c>
      <c r="S2960">
        <v>0</v>
      </c>
      <c r="T2960" t="s">
        <v>254</v>
      </c>
      <c r="U2960" t="s">
        <v>161</v>
      </c>
      <c r="V2960" s="1">
        <v>0</v>
      </c>
      <c r="W2960" s="1">
        <v>0</v>
      </c>
      <c r="X2960" s="1">
        <v>0</v>
      </c>
      <c r="AA2960" t="s">
        <v>58</v>
      </c>
      <c r="AB2960" s="1">
        <v>0</v>
      </c>
      <c r="AC2960" s="4">
        <f>IF(ISNUMBER(MATCH(AD2960, $AD$2:AD2959, 0)), INDEX($AC$2:AC2959, MATCH(AD2960, $AD$2:AD2959, 0)), MAX($AC$2:AC2959)+1)</f>
        <v>11</v>
      </c>
      <c r="AD2960" t="str">
        <f t="shared" si="141"/>
        <v>ลำปาง-พุทธมณฑลสาย 2</v>
      </c>
      <c r="AE2960" t="s">
        <v>73</v>
      </c>
      <c r="AF2960" s="1">
        <v>0</v>
      </c>
      <c r="AG2960" s="1">
        <v>0</v>
      </c>
      <c r="AH2960" s="1">
        <v>0</v>
      </c>
      <c r="AI2960" t="s">
        <v>9417</v>
      </c>
      <c r="AJ2960" s="1">
        <v>1</v>
      </c>
      <c r="AK2960" s="1">
        <v>720</v>
      </c>
      <c r="AL2960" s="1">
        <v>720</v>
      </c>
      <c r="AM2960" s="1">
        <v>1</v>
      </c>
      <c r="AN2960" s="1">
        <v>0</v>
      </c>
      <c r="AO2960" s="1">
        <v>0</v>
      </c>
      <c r="AP2960" s="1">
        <v>0</v>
      </c>
      <c r="AQ2960" s="1">
        <v>0</v>
      </c>
      <c r="AR2960" s="1">
        <v>400</v>
      </c>
      <c r="AS2960" s="1">
        <v>1208.2085046463619</v>
      </c>
      <c r="AT2960" s="1">
        <f>Table1[[#This Row],[รวมต้นทุนค่าเดินทาง]]+Table1[[#This Row],[รวมต้นทุนค่าซ่อม]]+Table1[[#This Row],[รวมค่าเสื่อม]]</f>
        <v>3055.283480152988</v>
      </c>
      <c r="AU2960" s="1">
        <f t="shared" si="139"/>
        <v>4930.4097489270907</v>
      </c>
      <c r="AV2960" s="1" t="str" cm="1">
        <f t="array" ref="AV2960">IF(AC2960&lt;4, "เก็บ", IF(OR(AT2960 &lt; PERCENTILE(IF($AC$2:$AC$5092=AC2960, $AT$2:$AT$5092), 0.25) - 1.5 * (PERCENTILE(IF($AC$2:$AC$5092=AC2960, $AT$2:$AT$5092), 0.75) - PERCENTILE(IF($AC$2:$AC$5092=AC2960, $AT$2:$AT$5092), 0.25)), AT2960 &gt; PERCENTILE(IF($AC$2:$AC$5092=AC2960, $AT$2:$AT$5092), 0.75) + 1.5 * (PERCENTILE(IF($AC$2:$AC$5092=AC2960, $AT$2:$AT$5092), 0.75) - PERCENTILE(IF($AC$2:$AC$5092=AC2960, $AT$2:$AT$5092), 0.25))), "ตัด", "เก็บ"))</f>
        <v>เก็บ</v>
      </c>
      <c r="AW2960" s="1">
        <f t="shared" si="140"/>
        <v>4496.4734610911819</v>
      </c>
      <c r="AX2960" s="1">
        <v>2927.9145864762854</v>
      </c>
      <c r="AY2960" s="1">
        <v>1447.0749755066263</v>
      </c>
    </row>
    <row r="2961" spans="1:51" x14ac:dyDescent="0.2">
      <c r="A2961" s="3">
        <v>45857</v>
      </c>
      <c r="B2961">
        <v>45857</v>
      </c>
      <c r="C2961" t="s">
        <v>9418</v>
      </c>
      <c r="D2961" t="s">
        <v>66</v>
      </c>
      <c r="E2961" t="s">
        <v>124</v>
      </c>
      <c r="F2961" t="s">
        <v>324</v>
      </c>
      <c r="G2961" s="1">
        <v>0</v>
      </c>
      <c r="H2961" s="1">
        <v>0</v>
      </c>
      <c r="I2961" s="1">
        <v>400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  <c r="O2961" s="1">
        <v>400</v>
      </c>
      <c r="P2961" t="s">
        <v>9419</v>
      </c>
      <c r="Q2961" s="2">
        <v>244184</v>
      </c>
      <c r="R2961" t="s">
        <v>70</v>
      </c>
      <c r="S2961">
        <v>0</v>
      </c>
      <c r="T2961" t="s">
        <v>254</v>
      </c>
      <c r="U2961" t="s">
        <v>93</v>
      </c>
      <c r="V2961" s="1">
        <v>0</v>
      </c>
      <c r="W2961" s="1">
        <v>0</v>
      </c>
      <c r="X2961" s="1">
        <v>0</v>
      </c>
      <c r="AA2961" t="s">
        <v>58</v>
      </c>
      <c r="AB2961" s="1">
        <v>0</v>
      </c>
      <c r="AC2961" s="4">
        <f>IF(ISNUMBER(MATCH(AD2961, $AD$2:AD2960, 0)), INDEX($AC$2:AC2960, MATCH(AD2961, $AD$2:AD2960, 0)), MAX($AC$2:AC2960)+1)</f>
        <v>14</v>
      </c>
      <c r="AD2961" t="str">
        <f t="shared" si="141"/>
        <v>ลำปาง-ตลาดไท</v>
      </c>
      <c r="AE2961" t="s">
        <v>73</v>
      </c>
      <c r="AF2961" s="1">
        <v>0</v>
      </c>
      <c r="AG2961" s="1">
        <v>0</v>
      </c>
      <c r="AH2961" s="1">
        <v>0</v>
      </c>
      <c r="AI2961" t="s">
        <v>9420</v>
      </c>
      <c r="AJ2961" s="1">
        <v>1</v>
      </c>
      <c r="AK2961" s="1">
        <v>720</v>
      </c>
      <c r="AL2961" s="1">
        <v>720</v>
      </c>
      <c r="AM2961" s="1">
        <v>1</v>
      </c>
      <c r="AN2961" s="1">
        <v>0</v>
      </c>
      <c r="AO2961" s="1">
        <v>0</v>
      </c>
      <c r="AP2961" s="1">
        <v>0</v>
      </c>
      <c r="AQ2961" s="1">
        <v>0</v>
      </c>
      <c r="AR2961" s="1">
        <v>400</v>
      </c>
      <c r="AS2961" s="1">
        <v>3942.9884957757267</v>
      </c>
      <c r="AT2961" s="1">
        <f>Table1[[#This Row],[รวมต้นทุนค่าเดินทาง]]+Table1[[#This Row],[รวมต้นทุนค่าซ่อม]]+Table1[[#This Row],[รวมค่าเสื่อม]]</f>
        <v>8187.9884957757267</v>
      </c>
      <c r="AU2961" s="1" t="e">
        <f t="shared" si="139"/>
        <v>#N/A</v>
      </c>
      <c r="AV2961" s="1" t="e" cm="1">
        <f t="array" ref="AV2961">IF(AC2961&lt;4, "เก็บ", IF(OR(AT2961 &lt; PERCENTILE(IF($AC$2:$AC$5092=AC2961, $AT$2:$AT$5092), 0.25) - 1.5 * (PERCENTILE(IF($AC$2:$AC$5092=AC2961, $AT$2:$AT$5092), 0.75) - PERCENTILE(IF($AC$2:$AC$5092=AC2961, $AT$2:$AT$5092), 0.25)), AT2961 &gt; PERCENTILE(IF($AC$2:$AC$5092=AC2961, $AT$2:$AT$5092), 0.75) + 1.5 * (PERCENTILE(IF($AC$2:$AC$5092=AC2961, $AT$2:$AT$5092), 0.75) - PERCENTILE(IF($AC$2:$AC$5092=AC2961, $AT$2:$AT$5092), 0.25))), "ตัด", "เก็บ"))</f>
        <v>#N/A</v>
      </c>
      <c r="AW2961" s="1" t="e">
        <f t="shared" si="140"/>
        <v>#DIV/0!</v>
      </c>
      <c r="AX2961" s="1">
        <v>2411.9362516169685</v>
      </c>
      <c r="AY2961" s="1">
        <v>3845</v>
      </c>
    </row>
    <row r="2962" spans="1:51" x14ac:dyDescent="0.2">
      <c r="A2962" s="3">
        <v>45857</v>
      </c>
      <c r="B2962">
        <v>45857</v>
      </c>
      <c r="C2962" t="s">
        <v>9421</v>
      </c>
      <c r="D2962" t="s">
        <v>66</v>
      </c>
      <c r="E2962" t="s">
        <v>67</v>
      </c>
      <c r="F2962" t="s">
        <v>194</v>
      </c>
      <c r="G2962" s="1">
        <v>0</v>
      </c>
      <c r="H2962" s="1">
        <v>0</v>
      </c>
      <c r="I2962" s="1">
        <v>400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>
        <v>400</v>
      </c>
      <c r="P2962" t="s">
        <v>9422</v>
      </c>
      <c r="Q2962" s="2">
        <v>244184</v>
      </c>
      <c r="R2962" t="s">
        <v>70</v>
      </c>
      <c r="S2962">
        <v>0</v>
      </c>
      <c r="T2962" t="s">
        <v>254</v>
      </c>
      <c r="U2962" t="s">
        <v>93</v>
      </c>
      <c r="V2962" s="1">
        <v>0</v>
      </c>
      <c r="W2962" s="1">
        <v>0</v>
      </c>
      <c r="X2962" s="1">
        <v>0</v>
      </c>
      <c r="AA2962" t="s">
        <v>58</v>
      </c>
      <c r="AB2962" s="1">
        <v>0</v>
      </c>
      <c r="AC2962" s="4">
        <f>IF(ISNUMBER(MATCH(AD2962, $AD$2:AD2961, 0)), INDEX($AC$2:AC2961, MATCH(AD2962, $AD$2:AD2961, 0)), MAX($AC$2:AC2961)+1)</f>
        <v>14</v>
      </c>
      <c r="AD2962" t="str">
        <f t="shared" si="141"/>
        <v>ลำปาง-ตลาดไท</v>
      </c>
      <c r="AE2962" t="s">
        <v>73</v>
      </c>
      <c r="AF2962" s="1">
        <v>0</v>
      </c>
      <c r="AG2962" s="1">
        <v>0</v>
      </c>
      <c r="AH2962" s="1">
        <v>1666</v>
      </c>
      <c r="AI2962" t="s">
        <v>9423</v>
      </c>
      <c r="AJ2962" s="1">
        <v>1</v>
      </c>
      <c r="AK2962" s="1">
        <v>720</v>
      </c>
      <c r="AL2962" s="1">
        <v>720</v>
      </c>
      <c r="AM2962" s="1">
        <v>1</v>
      </c>
      <c r="AN2962" s="1">
        <v>0</v>
      </c>
      <c r="AO2962" s="1">
        <v>0</v>
      </c>
      <c r="AP2962" s="1">
        <v>0</v>
      </c>
      <c r="AQ2962" s="1">
        <v>0</v>
      </c>
      <c r="AR2962" s="1">
        <v>2066</v>
      </c>
      <c r="AS2962" s="1">
        <v>826.30471586190674</v>
      </c>
      <c r="AT2962" s="1">
        <f>Table1[[#This Row],[รวมต้นทุนค่าเดินทาง]]+Table1[[#This Row],[รวมต้นทุนค่าซ่อม]]+Table1[[#This Row],[รวมค่าเสื่อม]]</f>
        <v>4418.8096703266528</v>
      </c>
      <c r="AU2962" s="1" t="e">
        <f t="shared" si="139"/>
        <v>#N/A</v>
      </c>
      <c r="AV2962" s="1" t="e" cm="1">
        <f t="array" ref="AV2962">IF(AC2962&lt;4, "เก็บ", IF(OR(AT2962 &lt; PERCENTILE(IF($AC$2:$AC$5092=AC2962, $AT$2:$AT$5092), 0.25) - 1.5 * (PERCENTILE(IF($AC$2:$AC$5092=AC2962, $AT$2:$AT$5092), 0.75) - PERCENTILE(IF($AC$2:$AC$5092=AC2962, $AT$2:$AT$5092), 0.25)), AT2962 &gt; PERCENTILE(IF($AC$2:$AC$5092=AC2962, $AT$2:$AT$5092), 0.75) + 1.5 * (PERCENTILE(IF($AC$2:$AC$5092=AC2962, $AT$2:$AT$5092), 0.75) - PERCENTILE(IF($AC$2:$AC$5092=AC2962, $AT$2:$AT$5092), 0.25))), "ตัด", "เก็บ"))</f>
        <v>#N/A</v>
      </c>
      <c r="AW2962" s="1" t="e">
        <f t="shared" si="140"/>
        <v>#DIV/0!</v>
      </c>
      <c r="AX2962" s="1">
        <v>2411.9362516169685</v>
      </c>
      <c r="AY2962" s="1">
        <v>1526.5049544647459</v>
      </c>
    </row>
    <row r="2963" spans="1:51" x14ac:dyDescent="0.2">
      <c r="A2963" s="3">
        <v>45857</v>
      </c>
      <c r="B2963">
        <v>45857</v>
      </c>
      <c r="C2963" t="s">
        <v>9424</v>
      </c>
      <c r="D2963" t="s">
        <v>66</v>
      </c>
      <c r="E2963" t="s">
        <v>84</v>
      </c>
      <c r="F2963" t="s">
        <v>762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1">
        <v>0</v>
      </c>
      <c r="M2963" s="1">
        <v>0</v>
      </c>
      <c r="N2963" s="1">
        <v>747</v>
      </c>
      <c r="O2963" s="1">
        <v>747</v>
      </c>
      <c r="P2963" t="s">
        <v>9425</v>
      </c>
      <c r="Q2963" s="2">
        <v>244184</v>
      </c>
      <c r="R2963" t="s">
        <v>55</v>
      </c>
      <c r="S2963">
        <v>0</v>
      </c>
      <c r="T2963" t="s">
        <v>87</v>
      </c>
      <c r="U2963" t="s">
        <v>71</v>
      </c>
      <c r="V2963" s="1">
        <v>0</v>
      </c>
      <c r="W2963" s="1">
        <v>649</v>
      </c>
      <c r="X2963" s="1">
        <v>0</v>
      </c>
      <c r="Y2963" t="s">
        <v>108</v>
      </c>
      <c r="Z2963" t="s">
        <v>71</v>
      </c>
      <c r="AA2963" t="s">
        <v>764</v>
      </c>
      <c r="AB2963" s="1">
        <v>0</v>
      </c>
      <c r="AC2963" s="4">
        <f>IF(ISNUMBER(MATCH(AD2963, $AD$2:AD2962, 0)), INDEX($AC$2:AC2962, MATCH(AD2963, $AD$2:AD2962, 0)), MAX($AC$2:AC2962)+1)</f>
        <v>6</v>
      </c>
      <c r="AD2963" t="str">
        <f t="shared" si="141"/>
        <v>เชียงราย-เชียงใหม่</v>
      </c>
      <c r="AE2963" t="s">
        <v>55</v>
      </c>
      <c r="AF2963" s="1">
        <v>0</v>
      </c>
      <c r="AG2963" s="1">
        <v>0</v>
      </c>
      <c r="AH2963" s="1">
        <v>0</v>
      </c>
      <c r="AI2963" t="s">
        <v>9426</v>
      </c>
      <c r="AJ2963" s="1">
        <v>1</v>
      </c>
      <c r="AK2963" s="1">
        <v>0</v>
      </c>
      <c r="AL2963" s="1">
        <v>0</v>
      </c>
      <c r="AM2963" s="1">
        <v>0</v>
      </c>
      <c r="AN2963" s="1">
        <v>0</v>
      </c>
      <c r="AO2963" s="1">
        <v>0</v>
      </c>
      <c r="AP2963" s="1">
        <v>0</v>
      </c>
      <c r="AQ2963" s="1">
        <v>0</v>
      </c>
      <c r="AR2963" s="1">
        <v>1396</v>
      </c>
      <c r="AS2963" s="1">
        <v>797.12211805555546</v>
      </c>
      <c r="AT2963" s="1">
        <f>Table1[[#This Row],[รวมต้นทุนค่าเดินทาง]]+Table1[[#This Row],[รวมต้นทุนค่าซ่อม]]+Table1[[#This Row],[รวมค่าเสื่อม]]</f>
        <v>3727.2130271464644</v>
      </c>
      <c r="AU2963" s="1">
        <f t="shared" si="139"/>
        <v>4428.3346813776061</v>
      </c>
      <c r="AV2963" s="1" t="str" cm="1">
        <f t="array" ref="AV2963">IF(AC2963&lt;4, "เก็บ", IF(OR(AT2963 &lt; PERCENTILE(IF($AC$2:$AC$5092=AC2963, $AT$2:$AT$5092), 0.25) - 1.5 * (PERCENTILE(IF($AC$2:$AC$5092=AC2963, $AT$2:$AT$5092), 0.75) - PERCENTILE(IF($AC$2:$AC$5092=AC2963, $AT$2:$AT$5092), 0.25)), AT2963 &gt; PERCENTILE(IF($AC$2:$AC$5092=AC2963, $AT$2:$AT$5092), 0.75) + 1.5 * (PERCENTILE(IF($AC$2:$AC$5092=AC2963, $AT$2:$AT$5092), 0.75) - PERCENTILE(IF($AC$2:$AC$5092=AC2963, $AT$2:$AT$5092), 0.25))), "ตัด", "เก็บ"))</f>
        <v>เก็บ</v>
      </c>
      <c r="AW2963" s="1">
        <f t="shared" si="140"/>
        <v>3873.7679454274344</v>
      </c>
      <c r="AX2963" s="1">
        <v>2781.4385174989698</v>
      </c>
      <c r="AY2963" s="1">
        <v>1534.090909090909</v>
      </c>
    </row>
    <row r="2964" spans="1:51" x14ac:dyDescent="0.2">
      <c r="A2964" s="3">
        <v>45857</v>
      </c>
      <c r="B2964">
        <v>45857</v>
      </c>
      <c r="C2964" t="s">
        <v>9427</v>
      </c>
      <c r="D2964" t="s">
        <v>66</v>
      </c>
      <c r="E2964" t="s">
        <v>118</v>
      </c>
      <c r="F2964" t="s">
        <v>119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  <c r="P2964" t="s">
        <v>9428</v>
      </c>
      <c r="Q2964" s="2">
        <v>244184</v>
      </c>
      <c r="R2964" t="s">
        <v>55</v>
      </c>
      <c r="S2964">
        <v>0</v>
      </c>
      <c r="T2964" t="s">
        <v>87</v>
      </c>
      <c r="U2964" t="s">
        <v>71</v>
      </c>
      <c r="V2964" s="1">
        <v>0</v>
      </c>
      <c r="W2964" s="1">
        <v>746</v>
      </c>
      <c r="X2964" s="1">
        <v>0</v>
      </c>
      <c r="Y2964" t="s">
        <v>87</v>
      </c>
      <c r="Z2964" t="s">
        <v>71</v>
      </c>
      <c r="AA2964" t="s">
        <v>8397</v>
      </c>
      <c r="AB2964" s="1">
        <v>0</v>
      </c>
      <c r="AC2964" s="4">
        <f>IF(ISNUMBER(MATCH(AD2964, $AD$2:AD2963, 0)), INDEX($AC$2:AC2963, MATCH(AD2964, $AD$2:AD2963, 0)), MAX($AC$2:AC2963)+1)</f>
        <v>6</v>
      </c>
      <c r="AD2964" t="str">
        <f t="shared" si="141"/>
        <v>เชียงราย-เชียงใหม่</v>
      </c>
      <c r="AE2964" t="s">
        <v>55</v>
      </c>
      <c r="AF2964" s="1">
        <v>0</v>
      </c>
      <c r="AG2964" s="1">
        <v>0</v>
      </c>
      <c r="AH2964" s="1">
        <v>0</v>
      </c>
      <c r="AI2964" t="s">
        <v>9429</v>
      </c>
      <c r="AJ2964" s="1">
        <v>1</v>
      </c>
      <c r="AK2964" s="1">
        <v>0</v>
      </c>
      <c r="AL2964" s="1">
        <v>0</v>
      </c>
      <c r="AM2964" s="1">
        <v>0</v>
      </c>
      <c r="AN2964" s="1">
        <v>0</v>
      </c>
      <c r="AO2964" s="1">
        <v>0</v>
      </c>
      <c r="AP2964" s="1">
        <v>0</v>
      </c>
      <c r="AQ2964" s="1">
        <v>0</v>
      </c>
      <c r="AR2964" s="1">
        <v>746</v>
      </c>
      <c r="AS2964" s="1">
        <v>1690.1503333333333</v>
      </c>
      <c r="AT2964" s="1">
        <f>Table1[[#This Row],[รวมต้นทุนค่าเดินทาง]]+Table1[[#This Row],[รวมต้นทุนค่าซ่อม]]+Table1[[#This Row],[รวมค่าเสื่อม]]</f>
        <v>3987.8744712643675</v>
      </c>
      <c r="AU2964" s="1">
        <f t="shared" si="139"/>
        <v>4428.3346813776061</v>
      </c>
      <c r="AV2964" s="1" t="str" cm="1">
        <f t="array" ref="AV2964">IF(AC2964&lt;4, "เก็บ", IF(OR(AT2964 &lt; PERCENTILE(IF($AC$2:$AC$5092=AC2964, $AT$2:$AT$5092), 0.25) - 1.5 * (PERCENTILE(IF($AC$2:$AC$5092=AC2964, $AT$2:$AT$5092), 0.75) - PERCENTILE(IF($AC$2:$AC$5092=AC2964, $AT$2:$AT$5092), 0.25)), AT2964 &gt; PERCENTILE(IF($AC$2:$AC$5092=AC2964, $AT$2:$AT$5092), 0.75) + 1.5 * (PERCENTILE(IF($AC$2:$AC$5092=AC2964, $AT$2:$AT$5092), 0.75) - PERCENTILE(IF($AC$2:$AC$5092=AC2964, $AT$2:$AT$5092), 0.25))), "ตัด", "เก็บ"))</f>
        <v>เก็บ</v>
      </c>
      <c r="AW2964" s="1">
        <f t="shared" si="140"/>
        <v>3873.7679454274344</v>
      </c>
      <c r="AX2964" s="1">
        <v>2781.4385174989698</v>
      </c>
      <c r="AY2964" s="1">
        <v>1551.7241379310344</v>
      </c>
    </row>
    <row r="2965" spans="1:51" x14ac:dyDescent="0.2">
      <c r="A2965" s="3">
        <v>45858</v>
      </c>
      <c r="B2965">
        <v>45858</v>
      </c>
      <c r="C2965" t="s">
        <v>9430</v>
      </c>
      <c r="D2965" t="s">
        <v>51</v>
      </c>
      <c r="E2965" t="s">
        <v>61</v>
      </c>
      <c r="F2965" t="s">
        <v>1289</v>
      </c>
      <c r="G2965" s="1">
        <v>2700</v>
      </c>
      <c r="H2965" s="1">
        <v>4393</v>
      </c>
      <c r="I2965" s="1">
        <v>1900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>
        <v>4600</v>
      </c>
      <c r="P2965" t="s">
        <v>9431</v>
      </c>
      <c r="Q2965" s="2">
        <v>244186</v>
      </c>
      <c r="R2965" t="s">
        <v>55</v>
      </c>
      <c r="S2965">
        <v>0</v>
      </c>
      <c r="T2965" t="s">
        <v>71</v>
      </c>
      <c r="U2965" t="s">
        <v>57</v>
      </c>
      <c r="V2965" s="1">
        <v>2500</v>
      </c>
      <c r="W2965" s="1">
        <v>0</v>
      </c>
      <c r="X2965" s="1">
        <v>0</v>
      </c>
      <c r="AA2965" t="s">
        <v>58</v>
      </c>
      <c r="AB2965" s="1">
        <v>0</v>
      </c>
      <c r="AC2965" s="4">
        <f>IF(ISNUMBER(MATCH(AD2965, $AD$2:AD2964, 0)), INDEX($AC$2:AC2964, MATCH(AD2965, $AD$2:AD2964, 0)), MAX($AC$2:AC2964)+1)</f>
        <v>10</v>
      </c>
      <c r="AD2965" t="str">
        <f t="shared" si="141"/>
        <v>เชียงใหม่-กองลอย</v>
      </c>
      <c r="AE2965" t="s">
        <v>55</v>
      </c>
      <c r="AF2965" s="1">
        <v>0</v>
      </c>
      <c r="AG2965" s="1">
        <v>0</v>
      </c>
      <c r="AH2965" s="1">
        <v>0</v>
      </c>
      <c r="AI2965" t="s">
        <v>9432</v>
      </c>
      <c r="AJ2965" s="1">
        <v>1</v>
      </c>
      <c r="AK2965" s="1">
        <v>0</v>
      </c>
      <c r="AL2965" s="1">
        <v>0</v>
      </c>
      <c r="AM2965" s="1">
        <v>0</v>
      </c>
      <c r="AN2965" s="1">
        <v>0</v>
      </c>
      <c r="AO2965" s="1">
        <v>0</v>
      </c>
      <c r="AP2965" s="1">
        <v>0</v>
      </c>
      <c r="AQ2965" s="1">
        <v>0</v>
      </c>
      <c r="AR2965" s="1">
        <v>11493</v>
      </c>
      <c r="AS2965" s="1">
        <v>18.342857142857145</v>
      </c>
      <c r="AT2965" s="1">
        <f>Table1[[#This Row],[รวมต้นทุนค่าเดินทาง]]+Table1[[#This Row],[รวมต้นทุนค่าซ่อม]]+Table1[[#This Row],[รวมค่าเสื่อม]]</f>
        <v>13065.210260457774</v>
      </c>
      <c r="AU2965" s="1">
        <f t="shared" si="139"/>
        <v>14957.32855761775</v>
      </c>
      <c r="AV2965" s="1" t="str" cm="1">
        <f t="array" ref="AV2965">IF(AC2965&lt;4, "เก็บ", IF(OR(AT2965 &lt; PERCENTILE(IF($AC$2:$AC$5092=AC2965, $AT$2:$AT$5092), 0.25) - 1.5 * (PERCENTILE(IF($AC$2:$AC$5092=AC2965, $AT$2:$AT$5092), 0.75) - PERCENTILE(IF($AC$2:$AC$5092=AC2965, $AT$2:$AT$5092), 0.25)), AT2965 &gt; PERCENTILE(IF($AC$2:$AC$5092=AC2965, $AT$2:$AT$5092), 0.75) + 1.5 * (PERCENTILE(IF($AC$2:$AC$5092=AC2965, $AT$2:$AT$5092), 0.75) - PERCENTILE(IF($AC$2:$AC$5092=AC2965, $AT$2:$AT$5092), 0.25))), "ตัด", "เก็บ"))</f>
        <v>เก็บ</v>
      </c>
      <c r="AW2965" s="1">
        <f t="shared" si="140"/>
        <v>14419.089162907676</v>
      </c>
      <c r="AX2965" s="1">
        <v>15077.196593123563</v>
      </c>
      <c r="AY2965" s="1">
        <v>1553.8674033149171</v>
      </c>
    </row>
    <row r="2966" spans="1:51" x14ac:dyDescent="0.2">
      <c r="A2966" s="3">
        <v>45858</v>
      </c>
      <c r="B2966">
        <v>45858</v>
      </c>
      <c r="C2966" t="s">
        <v>9433</v>
      </c>
      <c r="D2966" t="s">
        <v>51</v>
      </c>
      <c r="E2966" t="s">
        <v>61</v>
      </c>
      <c r="F2966" t="s">
        <v>228</v>
      </c>
      <c r="G2966" s="1">
        <v>2700</v>
      </c>
      <c r="H2966" s="1">
        <v>4393</v>
      </c>
      <c r="I2966" s="1">
        <v>1900</v>
      </c>
      <c r="J2966" s="1">
        <v>0</v>
      </c>
      <c r="K2966" s="1">
        <v>0</v>
      </c>
      <c r="L2966" s="1">
        <v>0</v>
      </c>
      <c r="M2966" s="1">
        <v>0</v>
      </c>
      <c r="N2966" s="1">
        <v>0</v>
      </c>
      <c r="O2966" s="1">
        <v>4600</v>
      </c>
      <c r="P2966" t="s">
        <v>9434</v>
      </c>
      <c r="Q2966" s="2">
        <v>244186</v>
      </c>
      <c r="R2966" t="s">
        <v>55</v>
      </c>
      <c r="S2966">
        <v>0</v>
      </c>
      <c r="T2966" t="s">
        <v>71</v>
      </c>
      <c r="U2966" t="s">
        <v>57</v>
      </c>
      <c r="V2966" s="1">
        <v>2500</v>
      </c>
      <c r="W2966" s="1">
        <v>0</v>
      </c>
      <c r="X2966" s="1">
        <v>0</v>
      </c>
      <c r="AA2966" t="s">
        <v>58</v>
      </c>
      <c r="AB2966" s="1">
        <v>0</v>
      </c>
      <c r="AC2966" s="4">
        <f>IF(ISNUMBER(MATCH(AD2966, $AD$2:AD2965, 0)), INDEX($AC$2:AC2965, MATCH(AD2966, $AD$2:AD2965, 0)), MAX($AC$2:AC2965)+1)</f>
        <v>10</v>
      </c>
      <c r="AD2966" t="str">
        <f t="shared" si="141"/>
        <v>เชียงใหม่-กองลอย</v>
      </c>
      <c r="AE2966" t="s">
        <v>55</v>
      </c>
      <c r="AF2966" s="1">
        <v>0</v>
      </c>
      <c r="AG2966" s="1">
        <v>0</v>
      </c>
      <c r="AH2966" s="1">
        <v>0</v>
      </c>
      <c r="AI2966" t="s">
        <v>9435</v>
      </c>
      <c r="AJ2966" s="1">
        <v>1</v>
      </c>
      <c r="AK2966" s="1">
        <v>0</v>
      </c>
      <c r="AL2966" s="1">
        <v>0</v>
      </c>
      <c r="AM2966" s="1">
        <v>0</v>
      </c>
      <c r="AN2966" s="1">
        <v>0</v>
      </c>
      <c r="AO2966" s="1">
        <v>0</v>
      </c>
      <c r="AP2966" s="1">
        <v>0</v>
      </c>
      <c r="AQ2966" s="1">
        <v>0</v>
      </c>
      <c r="AR2966" s="1">
        <v>11493</v>
      </c>
      <c r="AS2966" s="1">
        <v>228.8976923076923</v>
      </c>
      <c r="AT2966" s="1">
        <f>Table1[[#This Row],[รวมต้นทุนค่าเดินทาง]]+Table1[[#This Row],[รวมต้นทุนค่าซ่อม]]+Table1[[#This Row],[รวมค่าเสื่อม]]</f>
        <v>13702.531495124593</v>
      </c>
      <c r="AU2966" s="1">
        <f t="shared" si="139"/>
        <v>14957.32855761775</v>
      </c>
      <c r="AV2966" s="1" t="str" cm="1">
        <f t="array" ref="AV2966">IF(AC2966&lt;4, "เก็บ", IF(OR(AT2966 &lt; PERCENTILE(IF($AC$2:$AC$5092=AC2966, $AT$2:$AT$5092), 0.25) - 1.5 * (PERCENTILE(IF($AC$2:$AC$5092=AC2966, $AT$2:$AT$5092), 0.75) - PERCENTILE(IF($AC$2:$AC$5092=AC2966, $AT$2:$AT$5092), 0.25)), AT2966 &gt; PERCENTILE(IF($AC$2:$AC$5092=AC2966, $AT$2:$AT$5092), 0.75) + 1.5 * (PERCENTILE(IF($AC$2:$AC$5092=AC2966, $AT$2:$AT$5092), 0.75) - PERCENTILE(IF($AC$2:$AC$5092=AC2966, $AT$2:$AT$5092), 0.25))), "ตัด", "เก็บ"))</f>
        <v>เก็บ</v>
      </c>
      <c r="AW2966" s="1">
        <f t="shared" si="140"/>
        <v>14419.089162907676</v>
      </c>
      <c r="AX2966" s="1">
        <v>15077.196593123563</v>
      </c>
      <c r="AY2966" s="1">
        <v>1980.6338028169014</v>
      </c>
    </row>
    <row r="2967" spans="1:51" x14ac:dyDescent="0.2">
      <c r="A2967" s="3">
        <v>45859</v>
      </c>
      <c r="B2967">
        <v>45859</v>
      </c>
      <c r="C2967" t="s">
        <v>9436</v>
      </c>
      <c r="D2967" t="s">
        <v>51</v>
      </c>
      <c r="E2967" t="s">
        <v>52</v>
      </c>
      <c r="F2967" t="s">
        <v>1263</v>
      </c>
      <c r="G2967" s="1">
        <v>4200</v>
      </c>
      <c r="H2967" s="1">
        <v>2893</v>
      </c>
      <c r="I2967" s="1">
        <v>1900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6100</v>
      </c>
      <c r="P2967" t="s">
        <v>9437</v>
      </c>
      <c r="Q2967" s="2">
        <v>244186</v>
      </c>
      <c r="R2967" t="s">
        <v>55</v>
      </c>
      <c r="S2967">
        <v>0</v>
      </c>
      <c r="T2967" t="s">
        <v>71</v>
      </c>
      <c r="U2967" t="s">
        <v>57</v>
      </c>
      <c r="V2967" s="1">
        <v>2500</v>
      </c>
      <c r="W2967" s="1">
        <v>0</v>
      </c>
      <c r="X2967" s="1">
        <v>0</v>
      </c>
      <c r="AA2967" t="s">
        <v>58</v>
      </c>
      <c r="AB2967" s="1">
        <v>0</v>
      </c>
      <c r="AC2967" s="4">
        <f>IF(ISNUMBER(MATCH(AD2967, $AD$2:AD2966, 0)), INDEX($AC$2:AC2966, MATCH(AD2967, $AD$2:AD2966, 0)), MAX($AC$2:AC2966)+1)</f>
        <v>10</v>
      </c>
      <c r="AD2967" t="str">
        <f t="shared" si="141"/>
        <v>เชียงใหม่-กองลอย</v>
      </c>
      <c r="AE2967" t="s">
        <v>55</v>
      </c>
      <c r="AF2967" s="1">
        <v>0</v>
      </c>
      <c r="AG2967" s="1">
        <v>0</v>
      </c>
      <c r="AH2967" s="1">
        <v>0</v>
      </c>
      <c r="AI2967" t="s">
        <v>9438</v>
      </c>
      <c r="AJ2967" s="1">
        <v>1</v>
      </c>
      <c r="AK2967" s="1">
        <v>0</v>
      </c>
      <c r="AL2967" s="1">
        <v>0</v>
      </c>
      <c r="AM2967" s="1">
        <v>0</v>
      </c>
      <c r="AN2967" s="1">
        <v>0</v>
      </c>
      <c r="AO2967" s="1">
        <v>0</v>
      </c>
      <c r="AP2967" s="1">
        <v>0</v>
      </c>
      <c r="AQ2967" s="1">
        <v>0</v>
      </c>
      <c r="AR2967" s="1">
        <v>11493</v>
      </c>
      <c r="AS2967" s="1">
        <v>17.12</v>
      </c>
      <c r="AT2967" s="1">
        <f>Table1[[#This Row],[รวมต้นทุนค่าเดินทาง]]+Table1[[#This Row],[รวมต้นทุนค่าซ่อม]]+Table1[[#This Row],[รวมค่าเสื่อม]]</f>
        <v>13070.813641618497</v>
      </c>
      <c r="AU2967" s="1">
        <f t="shared" si="139"/>
        <v>14957.32855761775</v>
      </c>
      <c r="AV2967" s="1" t="str" cm="1">
        <f t="array" ref="AV2967">IF(AC2967&lt;4, "เก็บ", IF(OR(AT2967 &lt; PERCENTILE(IF($AC$2:$AC$5092=AC2967, $AT$2:$AT$5092), 0.25) - 1.5 * (PERCENTILE(IF($AC$2:$AC$5092=AC2967, $AT$2:$AT$5092), 0.75) - PERCENTILE(IF($AC$2:$AC$5092=AC2967, $AT$2:$AT$5092), 0.25)), AT2967 &gt; PERCENTILE(IF($AC$2:$AC$5092=AC2967, $AT$2:$AT$5092), 0.75) + 1.5 * (PERCENTILE(IF($AC$2:$AC$5092=AC2967, $AT$2:$AT$5092), 0.75) - PERCENTILE(IF($AC$2:$AC$5092=AC2967, $AT$2:$AT$5092), 0.25))), "ตัด", "เก็บ"))</f>
        <v>เก็บ</v>
      </c>
      <c r="AW2967" s="1">
        <f t="shared" si="140"/>
        <v>14419.089162907676</v>
      </c>
      <c r="AX2967" s="1">
        <v>15077.196593123563</v>
      </c>
      <c r="AY2967" s="1">
        <v>1560.6936416184972</v>
      </c>
    </row>
    <row r="2968" spans="1:51" x14ac:dyDescent="0.2">
      <c r="A2968" s="3">
        <v>45859</v>
      </c>
      <c r="B2968">
        <v>45859</v>
      </c>
      <c r="C2968" t="s">
        <v>9439</v>
      </c>
      <c r="D2968" t="s">
        <v>51</v>
      </c>
      <c r="E2968" t="s">
        <v>52</v>
      </c>
      <c r="F2968" t="s">
        <v>53</v>
      </c>
      <c r="G2968" s="1">
        <v>2700</v>
      </c>
      <c r="H2968" s="1">
        <v>4393</v>
      </c>
      <c r="I2968" s="1">
        <v>1900</v>
      </c>
      <c r="J2968" s="1">
        <v>0</v>
      </c>
      <c r="K2968" s="1">
        <v>0</v>
      </c>
      <c r="L2968" s="1">
        <v>0</v>
      </c>
      <c r="M2968" s="1">
        <v>0</v>
      </c>
      <c r="N2968" s="1">
        <v>0</v>
      </c>
      <c r="O2968" s="1">
        <v>4600</v>
      </c>
      <c r="P2968" t="s">
        <v>9440</v>
      </c>
      <c r="Q2968" s="2">
        <v>244186</v>
      </c>
      <c r="R2968" t="s">
        <v>55</v>
      </c>
      <c r="S2968">
        <v>0</v>
      </c>
      <c r="T2968" t="s">
        <v>71</v>
      </c>
      <c r="U2968" t="s">
        <v>57</v>
      </c>
      <c r="V2968" s="1">
        <v>2500</v>
      </c>
      <c r="W2968" s="1">
        <v>0</v>
      </c>
      <c r="X2968" s="1">
        <v>0</v>
      </c>
      <c r="AA2968" t="s">
        <v>58</v>
      </c>
      <c r="AB2968" s="1">
        <v>0</v>
      </c>
      <c r="AC2968" s="4">
        <f>IF(ISNUMBER(MATCH(AD2968, $AD$2:AD2967, 0)), INDEX($AC$2:AC2967, MATCH(AD2968, $AD$2:AD2967, 0)), MAX($AC$2:AC2967)+1)</f>
        <v>10</v>
      </c>
      <c r="AD2968" t="str">
        <f t="shared" si="141"/>
        <v>เชียงใหม่-กองลอย</v>
      </c>
      <c r="AE2968" t="s">
        <v>55</v>
      </c>
      <c r="AF2968" s="1">
        <v>0</v>
      </c>
      <c r="AG2968" s="1">
        <v>0</v>
      </c>
      <c r="AH2968" s="1">
        <v>3545</v>
      </c>
      <c r="AI2968" t="s">
        <v>9441</v>
      </c>
      <c r="AJ2968" s="1">
        <v>1</v>
      </c>
      <c r="AK2968" s="1">
        <v>0</v>
      </c>
      <c r="AL2968" s="1">
        <v>0</v>
      </c>
      <c r="AM2968" s="1">
        <v>0</v>
      </c>
      <c r="AN2968" s="1">
        <v>0</v>
      </c>
      <c r="AO2968" s="1">
        <v>0</v>
      </c>
      <c r="AP2968" s="1">
        <v>0</v>
      </c>
      <c r="AQ2968" s="1">
        <v>0</v>
      </c>
      <c r="AR2968" s="1">
        <v>15038</v>
      </c>
      <c r="AS2968" s="1">
        <v>21.400000000000002</v>
      </c>
      <c r="AT2968" s="1">
        <f>Table1[[#This Row],[รวมต้นทุนค่าเดินทาง]]+Table1[[#This Row],[รวมต้นทุนค่าซ่อม]]+Table1[[#This Row],[รวมค่าเสื่อม]]</f>
        <v>16908.715068493151</v>
      </c>
      <c r="AU2968" s="1">
        <f t="shared" si="139"/>
        <v>14957.32855761775</v>
      </c>
      <c r="AV2968" s="1" t="str" cm="1">
        <f t="array" ref="AV2968">IF(AC2968&lt;4, "เก็บ", IF(OR(AT2968 &lt; PERCENTILE(IF($AC$2:$AC$5092=AC2968, $AT$2:$AT$5092), 0.25) - 1.5 * (PERCENTILE(IF($AC$2:$AC$5092=AC2968, $AT$2:$AT$5092), 0.75) - PERCENTILE(IF($AC$2:$AC$5092=AC2968, $AT$2:$AT$5092), 0.25)), AT2968 &gt; PERCENTILE(IF($AC$2:$AC$5092=AC2968, $AT$2:$AT$5092), 0.75) + 1.5 * (PERCENTILE(IF($AC$2:$AC$5092=AC2968, $AT$2:$AT$5092), 0.75) - PERCENTILE(IF($AC$2:$AC$5092=AC2968, $AT$2:$AT$5092), 0.25))), "ตัด", "เก็บ"))</f>
        <v>เก็บ</v>
      </c>
      <c r="AW2968" s="1">
        <f t="shared" si="140"/>
        <v>14419.089162907676</v>
      </c>
      <c r="AX2968" s="1">
        <v>15077.196593123563</v>
      </c>
      <c r="AY2968" s="1">
        <v>1849.3150684931506</v>
      </c>
    </row>
    <row r="2969" spans="1:51" x14ac:dyDescent="0.2">
      <c r="A2969" s="3">
        <v>45859</v>
      </c>
      <c r="B2969">
        <v>45859</v>
      </c>
      <c r="C2969" t="s">
        <v>9442</v>
      </c>
      <c r="D2969" t="s">
        <v>66</v>
      </c>
      <c r="E2969" t="s">
        <v>67</v>
      </c>
      <c r="F2969" t="s">
        <v>1988</v>
      </c>
      <c r="G2969" s="1">
        <v>0</v>
      </c>
      <c r="H2969" s="1">
        <v>0</v>
      </c>
      <c r="I2969" s="1">
        <v>560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s="1">
        <v>560</v>
      </c>
      <c r="P2969" t="s">
        <v>9443</v>
      </c>
      <c r="Q2969" s="2">
        <v>244186</v>
      </c>
      <c r="R2969" t="s">
        <v>70</v>
      </c>
      <c r="S2969">
        <v>0</v>
      </c>
      <c r="T2969" t="s">
        <v>71</v>
      </c>
      <c r="U2969" t="s">
        <v>817</v>
      </c>
      <c r="V2969" s="1">
        <v>0</v>
      </c>
      <c r="W2969" s="1">
        <v>0</v>
      </c>
      <c r="X2969" s="1">
        <v>0</v>
      </c>
      <c r="AA2969" t="s">
        <v>58</v>
      </c>
      <c r="AB2969" s="1">
        <v>0</v>
      </c>
      <c r="AC2969" s="4">
        <f>IF(ISNUMBER(MATCH(AD2969, $AD$2:AD2968, 0)), INDEX($AC$2:AC2968, MATCH(AD2969, $AD$2:AD2968, 0)), MAX($AC$2:AC2968)+1)</f>
        <v>78</v>
      </c>
      <c r="AD2969" t="str">
        <f t="shared" si="141"/>
        <v>เชียงใหม่-มหาชัย</v>
      </c>
      <c r="AE2969" t="s">
        <v>73</v>
      </c>
      <c r="AF2969" s="1">
        <v>0</v>
      </c>
      <c r="AG2969" s="1">
        <v>0</v>
      </c>
      <c r="AH2969" s="1">
        <v>0</v>
      </c>
      <c r="AI2969" t="s">
        <v>9444</v>
      </c>
      <c r="AJ2969" s="1">
        <v>1</v>
      </c>
      <c r="AK2969" s="1">
        <v>760</v>
      </c>
      <c r="AL2969" s="1">
        <v>760</v>
      </c>
      <c r="AM2969" s="1">
        <v>1</v>
      </c>
      <c r="AN2969" s="1">
        <v>0</v>
      </c>
      <c r="AO2969" s="1">
        <v>0</v>
      </c>
      <c r="AP2969" s="1">
        <v>0</v>
      </c>
      <c r="AQ2969" s="1">
        <v>0</v>
      </c>
      <c r="AR2969" s="1">
        <v>560</v>
      </c>
      <c r="AS2969" s="1">
        <v>2624.0837441679128</v>
      </c>
      <c r="AT2969" s="1">
        <f>Table1[[#This Row],[รวมต้นทุนค่าเดินทาง]]+Table1[[#This Row],[รวมต้นทุนค่าซ่อม]]+Table1[[#This Row],[รวมค่าเสื่อม]]</f>
        <v>4699.6902405306264</v>
      </c>
      <c r="AU2969" s="1">
        <f t="shared" si="139"/>
        <v>4699.6902405306264</v>
      </c>
      <c r="AV2969" s="1" t="str" cm="1">
        <f t="array" ref="AV2969">IF(AC2969&lt;4, "เก็บ", IF(OR(AT2969 &lt; PERCENTILE(IF($AC$2:$AC$5092=AC2969, $AT$2:$AT$5092), 0.25) - 1.5 * (PERCENTILE(IF($AC$2:$AC$5092=AC2969, $AT$2:$AT$5092), 0.75) - PERCENTILE(IF($AC$2:$AC$5092=AC2969, $AT$2:$AT$5092), 0.25)), AT2969 &gt; PERCENTILE(IF($AC$2:$AC$5092=AC2969, $AT$2:$AT$5092), 0.75) + 1.5 * (PERCENTILE(IF($AC$2:$AC$5092=AC2969, $AT$2:$AT$5092), 0.75) - PERCENTILE(IF($AC$2:$AC$5092=AC2969, $AT$2:$AT$5092), 0.25))), "ตัด", "เก็บ"))</f>
        <v>เก็บ</v>
      </c>
      <c r="AW2969" s="1">
        <f t="shared" si="140"/>
        <v>4699.6902405306264</v>
      </c>
      <c r="AX2969" s="1">
        <v>2562.5752465007472</v>
      </c>
      <c r="AY2969" s="1">
        <v>1515.6064963627136</v>
      </c>
    </row>
    <row r="2970" spans="1:51" x14ac:dyDescent="0.2">
      <c r="A2970" s="3">
        <v>45859</v>
      </c>
      <c r="B2970">
        <v>45859</v>
      </c>
      <c r="C2970" t="s">
        <v>9445</v>
      </c>
      <c r="D2970" t="s">
        <v>51</v>
      </c>
      <c r="E2970" t="s">
        <v>61</v>
      </c>
      <c r="F2970" t="s">
        <v>367</v>
      </c>
      <c r="G2970" s="1">
        <v>2700</v>
      </c>
      <c r="H2970" s="1">
        <v>4393</v>
      </c>
      <c r="I2970" s="1">
        <v>1900</v>
      </c>
      <c r="J2970" s="1">
        <v>0</v>
      </c>
      <c r="K2970" s="1">
        <v>0</v>
      </c>
      <c r="L2970" s="1">
        <v>0</v>
      </c>
      <c r="M2970" s="1">
        <v>0</v>
      </c>
      <c r="N2970" s="1">
        <v>0</v>
      </c>
      <c r="O2970" s="1">
        <v>4600</v>
      </c>
      <c r="P2970" t="s">
        <v>9446</v>
      </c>
      <c r="Q2970" s="2">
        <v>244186</v>
      </c>
      <c r="R2970" t="s">
        <v>55</v>
      </c>
      <c r="S2970">
        <v>0</v>
      </c>
      <c r="T2970" t="s">
        <v>56</v>
      </c>
      <c r="U2970" t="s">
        <v>57</v>
      </c>
      <c r="V2970" s="1">
        <v>2500</v>
      </c>
      <c r="W2970" s="1">
        <v>0</v>
      </c>
      <c r="X2970" s="1">
        <v>0</v>
      </c>
      <c r="AA2970" t="s">
        <v>58</v>
      </c>
      <c r="AB2970" s="1">
        <v>0</v>
      </c>
      <c r="AC2970" s="4">
        <f>IF(ISNUMBER(MATCH(AD2970, $AD$2:AD2969, 0)), INDEX($AC$2:AC2969, MATCH(AD2970, $AD$2:AD2969, 0)), MAX($AC$2:AC2969)+1)</f>
        <v>1</v>
      </c>
      <c r="AD2970" t="str">
        <f t="shared" si="141"/>
        <v>ท่าลี่-กองลอย</v>
      </c>
      <c r="AE2970" t="s">
        <v>55</v>
      </c>
      <c r="AF2970" s="1">
        <v>0</v>
      </c>
      <c r="AG2970" s="1">
        <v>0</v>
      </c>
      <c r="AH2970" s="1">
        <v>0</v>
      </c>
      <c r="AI2970" t="s">
        <v>9447</v>
      </c>
      <c r="AJ2970" s="1">
        <v>1</v>
      </c>
      <c r="AK2970" s="1">
        <v>0</v>
      </c>
      <c r="AL2970" s="1">
        <v>0</v>
      </c>
      <c r="AM2970" s="1">
        <v>0</v>
      </c>
      <c r="AN2970" s="1">
        <v>0</v>
      </c>
      <c r="AO2970" s="1">
        <v>0</v>
      </c>
      <c r="AP2970" s="1">
        <v>0</v>
      </c>
      <c r="AQ2970" s="1">
        <v>0</v>
      </c>
      <c r="AR2970" s="1">
        <v>11493</v>
      </c>
      <c r="AS2970" s="1">
        <v>17.12</v>
      </c>
      <c r="AT2970" s="1">
        <f>Table1[[#This Row],[รวมต้นทุนค่าเดินทาง]]+Table1[[#This Row],[รวมต้นทุนค่าซ่อม]]+Table1[[#This Row],[รวมค่าเสื่อม]]</f>
        <v>13135.842543352603</v>
      </c>
      <c r="AU2970" s="1">
        <f t="shared" si="139"/>
        <v>13953.293816562818</v>
      </c>
      <c r="AV2970" s="1" t="str" cm="1">
        <f t="array" ref="AV2970">IF(AC2970&lt;4, "เก็บ", IF(OR(AT2970 &lt; PERCENTILE(IF($AC$2:$AC$5092=AC2970, $AT$2:$AT$5092), 0.25) - 1.5 * (PERCENTILE(IF($AC$2:$AC$5092=AC2970, $AT$2:$AT$5092), 0.75) - PERCENTILE(IF($AC$2:$AC$5092=AC2970, $AT$2:$AT$5092), 0.25)), AT2970 &gt; PERCENTILE(IF($AC$2:$AC$5092=AC2970, $AT$2:$AT$5092), 0.75) + 1.5 * (PERCENTILE(IF($AC$2:$AC$5092=AC2970, $AT$2:$AT$5092), 0.75) - PERCENTILE(IF($AC$2:$AC$5092=AC2970, $AT$2:$AT$5092), 0.25))), "ตัด", "เก็บ"))</f>
        <v>เก็บ</v>
      </c>
      <c r="AW2970" s="1">
        <f t="shared" si="140"/>
        <v>13953.293816562818</v>
      </c>
      <c r="AX2970" s="1">
        <v>14426.372718098486</v>
      </c>
      <c r="AY2970" s="1">
        <v>1625.7225433526012</v>
      </c>
    </row>
    <row r="2971" spans="1:51" x14ac:dyDescent="0.2">
      <c r="A2971" s="3">
        <v>45859</v>
      </c>
      <c r="B2971">
        <v>45859</v>
      </c>
      <c r="C2971" t="s">
        <v>9448</v>
      </c>
      <c r="D2971" t="s">
        <v>66</v>
      </c>
      <c r="E2971" t="s">
        <v>148</v>
      </c>
      <c r="F2971" t="s">
        <v>774</v>
      </c>
      <c r="G2971" s="1">
        <v>0</v>
      </c>
      <c r="H2971" s="1">
        <v>0</v>
      </c>
      <c r="I2971" s="1">
        <v>0</v>
      </c>
      <c r="J2971" s="1">
        <v>0</v>
      </c>
      <c r="K2971" s="1">
        <v>0</v>
      </c>
      <c r="L2971" s="1">
        <v>0</v>
      </c>
      <c r="M2971" s="1">
        <v>0</v>
      </c>
      <c r="N2971" s="1">
        <v>649</v>
      </c>
      <c r="O2971" s="1">
        <v>1331</v>
      </c>
      <c r="P2971" t="s">
        <v>9449</v>
      </c>
      <c r="Q2971" s="2">
        <v>244186</v>
      </c>
      <c r="R2971" t="s">
        <v>55</v>
      </c>
      <c r="S2971">
        <v>0</v>
      </c>
      <c r="T2971" t="s">
        <v>114</v>
      </c>
      <c r="U2971" t="s">
        <v>254</v>
      </c>
      <c r="V2971" s="1">
        <v>0</v>
      </c>
      <c r="W2971" s="1">
        <v>1786</v>
      </c>
      <c r="X2971" s="1">
        <v>682</v>
      </c>
      <c r="Y2971" t="s">
        <v>114</v>
      </c>
      <c r="Z2971" t="s">
        <v>254</v>
      </c>
      <c r="AA2971" t="s">
        <v>9450</v>
      </c>
      <c r="AB2971" s="1">
        <v>0</v>
      </c>
      <c r="AC2971" s="4">
        <f>IF(ISNUMBER(MATCH(AD2971, $AD$2:AD2970, 0)), INDEX($AC$2:AC2970, MATCH(AD2971, $AD$2:AD2970, 0)), MAX($AC$2:AC2970)+1)</f>
        <v>54</v>
      </c>
      <c r="AD2971" t="str">
        <f t="shared" si="141"/>
        <v>แม่สาย-ลำปาง</v>
      </c>
      <c r="AE2971" t="s">
        <v>55</v>
      </c>
      <c r="AF2971" s="1">
        <v>0</v>
      </c>
      <c r="AG2971" s="1">
        <v>0</v>
      </c>
      <c r="AH2971" s="1">
        <v>0</v>
      </c>
      <c r="AI2971" t="s">
        <v>9451</v>
      </c>
      <c r="AJ2971" s="1">
        <v>1</v>
      </c>
      <c r="AK2971" s="1">
        <v>0</v>
      </c>
      <c r="AL2971" s="1">
        <v>0</v>
      </c>
      <c r="AM2971" s="1">
        <v>0</v>
      </c>
      <c r="AN2971" s="1">
        <v>0</v>
      </c>
      <c r="AO2971" s="1">
        <v>0</v>
      </c>
      <c r="AP2971" s="1">
        <v>0</v>
      </c>
      <c r="AQ2971" s="1">
        <v>0</v>
      </c>
      <c r="AR2971" s="1">
        <v>3117</v>
      </c>
      <c r="AS2971" s="1">
        <v>916.21875</v>
      </c>
      <c r="AT2971" s="1">
        <f>Table1[[#This Row],[รวมต้นทุนค่าเดินทาง]]+Table1[[#This Row],[รวมต้นทุนค่าซ่อม]]+Table1[[#This Row],[รวมค่าเสื่อม]]</f>
        <v>5104.6473214285716</v>
      </c>
      <c r="AU2971" s="1">
        <f t="shared" si="139"/>
        <v>4347.8986657394307</v>
      </c>
      <c r="AV2971" s="1" t="str" cm="1">
        <f t="array" ref="AV2971">IF(AC2971&lt;4, "เก็บ", IF(OR(AT2971 &lt; PERCENTILE(IF($AC$2:$AC$5092=AC2971, $AT$2:$AT$5092), 0.25) - 1.5 * (PERCENTILE(IF($AC$2:$AC$5092=AC2971, $AT$2:$AT$5092), 0.75) - PERCENTILE(IF($AC$2:$AC$5092=AC2971, $AT$2:$AT$5092), 0.25)), AT2971 &gt; PERCENTILE(IF($AC$2:$AC$5092=AC2971, $AT$2:$AT$5092), 0.75) + 1.5 * (PERCENTILE(IF($AC$2:$AC$5092=AC2971, $AT$2:$AT$5092), 0.75) - PERCENTILE(IF($AC$2:$AC$5092=AC2971, $AT$2:$AT$5092), 0.25))), "ตัด", "เก็บ"))</f>
        <v>เก็บ</v>
      </c>
      <c r="AW2971" s="1">
        <f t="shared" si="140"/>
        <v>4438.7787792088429</v>
      </c>
      <c r="AX2971" s="1">
        <v>3942.6502052729861</v>
      </c>
      <c r="AY2971" s="1">
        <v>1071.4285714285713</v>
      </c>
    </row>
    <row r="2972" spans="1:51" x14ac:dyDescent="0.2">
      <c r="A2972" s="3">
        <v>45860</v>
      </c>
      <c r="B2972">
        <v>45860</v>
      </c>
      <c r="C2972" t="s">
        <v>9452</v>
      </c>
      <c r="D2972" t="s">
        <v>51</v>
      </c>
      <c r="E2972" t="s">
        <v>61</v>
      </c>
      <c r="F2972" t="s">
        <v>80</v>
      </c>
      <c r="G2972" s="1">
        <v>2700</v>
      </c>
      <c r="H2972" s="1">
        <v>4393</v>
      </c>
      <c r="I2972" s="1">
        <v>1900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4600</v>
      </c>
      <c r="P2972" t="s">
        <v>9453</v>
      </c>
      <c r="Q2972" s="2">
        <v>244188</v>
      </c>
      <c r="R2972" t="s">
        <v>55</v>
      </c>
      <c r="S2972">
        <v>0</v>
      </c>
      <c r="T2972" t="s">
        <v>71</v>
      </c>
      <c r="U2972" t="s">
        <v>57</v>
      </c>
      <c r="V2972" s="1">
        <v>2500</v>
      </c>
      <c r="W2972" s="1">
        <v>0</v>
      </c>
      <c r="X2972" s="1">
        <v>0</v>
      </c>
      <c r="AA2972" t="s">
        <v>58</v>
      </c>
      <c r="AB2972" s="1">
        <v>0</v>
      </c>
      <c r="AC2972" s="4">
        <f>IF(ISNUMBER(MATCH(AD2972, $AD$2:AD2971, 0)), INDEX($AC$2:AC2971, MATCH(AD2972, $AD$2:AD2971, 0)), MAX($AC$2:AC2971)+1)</f>
        <v>10</v>
      </c>
      <c r="AD2972" t="str">
        <f t="shared" si="141"/>
        <v>เชียงใหม่-กองลอย</v>
      </c>
      <c r="AE2972" t="s">
        <v>55</v>
      </c>
      <c r="AF2972" s="1">
        <v>0</v>
      </c>
      <c r="AG2972" s="1">
        <v>0</v>
      </c>
      <c r="AH2972" s="1">
        <v>3545</v>
      </c>
      <c r="AI2972" t="s">
        <v>9454</v>
      </c>
      <c r="AJ2972" s="1">
        <v>1</v>
      </c>
      <c r="AK2972" s="1">
        <v>0</v>
      </c>
      <c r="AL2972" s="1">
        <v>0</v>
      </c>
      <c r="AM2972" s="1">
        <v>0</v>
      </c>
      <c r="AN2972" s="1">
        <v>0</v>
      </c>
      <c r="AO2972" s="1">
        <v>0</v>
      </c>
      <c r="AP2972" s="1">
        <v>0</v>
      </c>
      <c r="AQ2972" s="1">
        <v>0</v>
      </c>
      <c r="AR2972" s="1">
        <v>15038</v>
      </c>
      <c r="AS2972" s="1">
        <v>21.400000000000002</v>
      </c>
      <c r="AT2972" s="1">
        <f>Table1[[#This Row],[รวมต้นทุนค่าเดินทาง]]+Table1[[#This Row],[รวมต้นทุนค่าซ่อม]]+Table1[[#This Row],[รวมค่าเสื่อม]]</f>
        <v>16806.294409937887</v>
      </c>
      <c r="AU2972" s="1">
        <f t="shared" si="139"/>
        <v>14957.32855761775</v>
      </c>
      <c r="AV2972" s="1" t="str" cm="1">
        <f t="array" ref="AV2972">IF(AC2972&lt;4, "เก็บ", IF(OR(AT2972 &lt; PERCENTILE(IF($AC$2:$AC$5092=AC2972, $AT$2:$AT$5092), 0.25) - 1.5 * (PERCENTILE(IF($AC$2:$AC$5092=AC2972, $AT$2:$AT$5092), 0.75) - PERCENTILE(IF($AC$2:$AC$5092=AC2972, $AT$2:$AT$5092), 0.25)), AT2972 &gt; PERCENTILE(IF($AC$2:$AC$5092=AC2972, $AT$2:$AT$5092), 0.75) + 1.5 * (PERCENTILE(IF($AC$2:$AC$5092=AC2972, $AT$2:$AT$5092), 0.75) - PERCENTILE(IF($AC$2:$AC$5092=AC2972, $AT$2:$AT$5092), 0.25))), "ตัด", "เก็บ"))</f>
        <v>เก็บ</v>
      </c>
      <c r="AW2972" s="1">
        <f t="shared" si="140"/>
        <v>14419.089162907676</v>
      </c>
      <c r="AX2972" s="1">
        <v>15077.196593123563</v>
      </c>
      <c r="AY2972" s="1">
        <v>1746.8944099378882</v>
      </c>
    </row>
    <row r="2973" spans="1:51" x14ac:dyDescent="0.2">
      <c r="A2973" s="3">
        <v>45860</v>
      </c>
      <c r="B2973">
        <v>45860</v>
      </c>
      <c r="C2973" t="s">
        <v>9455</v>
      </c>
      <c r="D2973" t="s">
        <v>66</v>
      </c>
      <c r="E2973" t="s">
        <v>124</v>
      </c>
      <c r="F2973" t="s">
        <v>190</v>
      </c>
      <c r="G2973" s="1">
        <v>0</v>
      </c>
      <c r="H2973" s="1">
        <v>1039</v>
      </c>
      <c r="I2973" s="1">
        <v>500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500</v>
      </c>
      <c r="P2973" t="s">
        <v>9456</v>
      </c>
      <c r="Q2973" s="2">
        <v>244187</v>
      </c>
      <c r="R2973" t="s">
        <v>70</v>
      </c>
      <c r="S2973">
        <v>0</v>
      </c>
      <c r="T2973" t="s">
        <v>71</v>
      </c>
      <c r="U2973" t="s">
        <v>161</v>
      </c>
      <c r="V2973" s="1">
        <v>0</v>
      </c>
      <c r="W2973" s="1">
        <v>0</v>
      </c>
      <c r="X2973" s="1">
        <v>0</v>
      </c>
      <c r="AA2973" t="s">
        <v>58</v>
      </c>
      <c r="AB2973" s="1">
        <v>0</v>
      </c>
      <c r="AC2973" s="4">
        <f>IF(ISNUMBER(MATCH(AD2973, $AD$2:AD2972, 0)), INDEX($AC$2:AC2972, MATCH(AD2973, $AD$2:AD2972, 0)), MAX($AC$2:AC2972)+1)</f>
        <v>9</v>
      </c>
      <c r="AD2973" t="str">
        <f t="shared" si="141"/>
        <v>เชียงใหม่-พุทธมณฑลสาย 2</v>
      </c>
      <c r="AE2973" t="s">
        <v>73</v>
      </c>
      <c r="AF2973" s="1">
        <v>0</v>
      </c>
      <c r="AG2973" s="1">
        <v>0</v>
      </c>
      <c r="AH2973" s="1">
        <v>0</v>
      </c>
      <c r="AI2973" t="s">
        <v>9457</v>
      </c>
      <c r="AJ2973" s="1">
        <v>1</v>
      </c>
      <c r="AK2973" s="1">
        <v>720</v>
      </c>
      <c r="AL2973" s="1">
        <v>720</v>
      </c>
      <c r="AM2973" s="1">
        <v>1</v>
      </c>
      <c r="AN2973" s="1">
        <v>0</v>
      </c>
      <c r="AO2973" s="1">
        <v>0</v>
      </c>
      <c r="AP2973" s="1">
        <v>0</v>
      </c>
      <c r="AQ2973" s="1">
        <v>0</v>
      </c>
      <c r="AR2973" s="1">
        <v>1539</v>
      </c>
      <c r="AS2973" s="1">
        <v>8979.8217719118311</v>
      </c>
      <c r="AT2973" s="1">
        <f>Table1[[#This Row],[รวมต้นทุนค่าเดินทาง]]+Table1[[#This Row],[รวมต้นทุนค่าซ่อม]]+Table1[[#This Row],[รวมค่าเสื่อม]]</f>
        <v>13158.994099584159</v>
      </c>
      <c r="AU2973" s="1">
        <f t="shared" si="139"/>
        <v>4623.2312262414152</v>
      </c>
      <c r="AV2973" s="1" t="str" cm="1">
        <f t="array" ref="AV2973">IF(AC2973&lt;4, "เก็บ", IF(OR(AT2973 &lt; PERCENTILE(IF($AC$2:$AC$5092=AC2973, $AT$2:$AT$5092), 0.25) - 1.5 * (PERCENTILE(IF($AC$2:$AC$5092=AC2973, $AT$2:$AT$5092), 0.75) - PERCENTILE(IF($AC$2:$AC$5092=AC2973, $AT$2:$AT$5092), 0.25)), AT2973 &gt; PERCENTILE(IF($AC$2:$AC$5092=AC2973, $AT$2:$AT$5092), 0.75) + 1.5 * (PERCENTILE(IF($AC$2:$AC$5092=AC2973, $AT$2:$AT$5092), 0.75) - PERCENTILE(IF($AC$2:$AC$5092=AC2973, $AT$2:$AT$5092), 0.25))), "ตัด", "เก็บ"))</f>
        <v>ตัด</v>
      </c>
      <c r="AW2973" s="1">
        <f t="shared" si="140"/>
        <v>4005.4952465164292</v>
      </c>
      <c r="AX2973" s="1">
        <v>2577.9546108768855</v>
      </c>
      <c r="AY2973" s="1">
        <v>2640.1723276723278</v>
      </c>
    </row>
    <row r="2974" spans="1:51" x14ac:dyDescent="0.2">
      <c r="A2974" s="3">
        <v>45860</v>
      </c>
      <c r="B2974">
        <v>45860</v>
      </c>
      <c r="C2974" t="s">
        <v>9458</v>
      </c>
      <c r="D2974" t="s">
        <v>66</v>
      </c>
      <c r="E2974" t="s">
        <v>124</v>
      </c>
      <c r="F2974" t="s">
        <v>1371</v>
      </c>
      <c r="G2974" s="1">
        <v>0</v>
      </c>
      <c r="H2974" s="1">
        <v>1039</v>
      </c>
      <c r="I2974" s="1">
        <v>500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  <c r="O2974" s="1">
        <v>500</v>
      </c>
      <c r="P2974" t="s">
        <v>9459</v>
      </c>
      <c r="Q2974" s="2">
        <v>244187</v>
      </c>
      <c r="R2974" t="s">
        <v>70</v>
      </c>
      <c r="S2974">
        <v>0</v>
      </c>
      <c r="T2974" t="s">
        <v>71</v>
      </c>
      <c r="U2974" t="s">
        <v>161</v>
      </c>
      <c r="V2974" s="1">
        <v>0</v>
      </c>
      <c r="W2974" s="1">
        <v>0</v>
      </c>
      <c r="X2974" s="1">
        <v>0</v>
      </c>
      <c r="AA2974" t="s">
        <v>58</v>
      </c>
      <c r="AB2974" s="1">
        <v>0</v>
      </c>
      <c r="AC2974" s="4">
        <f>IF(ISNUMBER(MATCH(AD2974, $AD$2:AD2973, 0)), INDEX($AC$2:AC2973, MATCH(AD2974, $AD$2:AD2973, 0)), MAX($AC$2:AC2973)+1)</f>
        <v>9</v>
      </c>
      <c r="AD2974" t="str">
        <f t="shared" si="141"/>
        <v>เชียงใหม่-พุทธมณฑลสาย 2</v>
      </c>
      <c r="AE2974" t="s">
        <v>73</v>
      </c>
      <c r="AF2974" s="1">
        <v>0</v>
      </c>
      <c r="AG2974" s="1">
        <v>0</v>
      </c>
      <c r="AH2974" s="1">
        <v>0</v>
      </c>
      <c r="AI2974" t="s">
        <v>9460</v>
      </c>
      <c r="AJ2974" s="1">
        <v>1</v>
      </c>
      <c r="AK2974" s="1">
        <v>720</v>
      </c>
      <c r="AL2974" s="1">
        <v>720</v>
      </c>
      <c r="AM2974" s="1">
        <v>1</v>
      </c>
      <c r="AN2974" s="1">
        <v>0</v>
      </c>
      <c r="AO2974" s="1">
        <v>0</v>
      </c>
      <c r="AP2974" s="1">
        <v>0</v>
      </c>
      <c r="AQ2974" s="1">
        <v>0</v>
      </c>
      <c r="AR2974" s="1">
        <v>1539</v>
      </c>
      <c r="AS2974" s="1">
        <v>1346.5976477775325</v>
      </c>
      <c r="AT2974" s="1">
        <f>Table1[[#This Row],[รวมต้นทุนค่าเดินทาง]]+Table1[[#This Row],[รวมต้นทุนค่าซ่อม]]+Table1[[#This Row],[รวมค่าเสื่อม]]</f>
        <v>7380.3406384317386</v>
      </c>
      <c r="AU2974" s="1">
        <f t="shared" si="139"/>
        <v>4623.2312262414152</v>
      </c>
      <c r="AV2974" s="1" t="str" cm="1">
        <f t="array" ref="AV2974">IF(AC2974&lt;4, "เก็บ", IF(OR(AT2974 &lt; PERCENTILE(IF($AC$2:$AC$5092=AC2974, $AT$2:$AT$5092), 0.25) - 1.5 * (PERCENTILE(IF($AC$2:$AC$5092=AC2974, $AT$2:$AT$5092), 0.75) - PERCENTILE(IF($AC$2:$AC$5092=AC2974, $AT$2:$AT$5092), 0.25)), AT2974 &gt; PERCENTILE(IF($AC$2:$AC$5092=AC2974, $AT$2:$AT$5092), 0.75) + 1.5 * (PERCENTILE(IF($AC$2:$AC$5092=AC2974, $AT$2:$AT$5092), 0.75) - PERCENTILE(IF($AC$2:$AC$5092=AC2974, $AT$2:$AT$5092), 0.25))), "ตัด", "เก็บ"))</f>
        <v>เก็บ</v>
      </c>
      <c r="AW2974" s="1">
        <f t="shared" si="140"/>
        <v>4005.4952465164292</v>
      </c>
      <c r="AX2974" s="1">
        <v>2577.9546108768855</v>
      </c>
      <c r="AY2974" s="1">
        <v>4494.7429906542056</v>
      </c>
    </row>
    <row r="2975" spans="1:51" x14ac:dyDescent="0.2">
      <c r="A2975" s="3">
        <v>45860</v>
      </c>
      <c r="B2975">
        <v>45860</v>
      </c>
      <c r="C2975" t="s">
        <v>9461</v>
      </c>
      <c r="D2975" t="s">
        <v>51</v>
      </c>
      <c r="E2975" t="s">
        <v>52</v>
      </c>
      <c r="F2975" t="s">
        <v>1312</v>
      </c>
      <c r="G2975" s="1">
        <v>2700</v>
      </c>
      <c r="H2975" s="1">
        <v>4153</v>
      </c>
      <c r="I2975" s="1">
        <v>1900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4600</v>
      </c>
      <c r="P2975" t="s">
        <v>9462</v>
      </c>
      <c r="Q2975" s="2">
        <v>244188</v>
      </c>
      <c r="R2975" t="s">
        <v>55</v>
      </c>
      <c r="S2975">
        <v>0</v>
      </c>
      <c r="T2975" t="s">
        <v>71</v>
      </c>
      <c r="U2975" t="s">
        <v>57</v>
      </c>
      <c r="V2975" s="1">
        <v>2500</v>
      </c>
      <c r="W2975" s="1">
        <v>0</v>
      </c>
      <c r="X2975" s="1">
        <v>0</v>
      </c>
      <c r="AA2975" t="s">
        <v>58</v>
      </c>
      <c r="AB2975" s="1">
        <v>0</v>
      </c>
      <c r="AC2975" s="4">
        <f>IF(ISNUMBER(MATCH(AD2975, $AD$2:AD2974, 0)), INDEX($AC$2:AC2974, MATCH(AD2975, $AD$2:AD2974, 0)), MAX($AC$2:AC2974)+1)</f>
        <v>10</v>
      </c>
      <c r="AD2975" t="str">
        <f t="shared" si="141"/>
        <v>เชียงใหม่-กองลอย</v>
      </c>
      <c r="AE2975" t="s">
        <v>55</v>
      </c>
      <c r="AF2975" s="1">
        <v>0</v>
      </c>
      <c r="AG2975" s="1">
        <v>0</v>
      </c>
      <c r="AH2975" s="1">
        <v>0</v>
      </c>
      <c r="AI2975" t="s">
        <v>9463</v>
      </c>
      <c r="AJ2975" s="1">
        <v>1</v>
      </c>
      <c r="AK2975" s="1">
        <v>0</v>
      </c>
      <c r="AL2975" s="1">
        <v>0</v>
      </c>
      <c r="AM2975" s="1">
        <v>0</v>
      </c>
      <c r="AN2975" s="1">
        <v>0</v>
      </c>
      <c r="AO2975" s="1">
        <v>0</v>
      </c>
      <c r="AP2975" s="1">
        <v>0</v>
      </c>
      <c r="AQ2975" s="1">
        <v>0</v>
      </c>
      <c r="AR2975" s="1">
        <v>11253</v>
      </c>
      <c r="AS2975" s="1">
        <v>21.400000000000002</v>
      </c>
      <c r="AT2975" s="1">
        <f>Table1[[#This Row],[รวมต้นทุนค่าเดินทาง]]+Table1[[#This Row],[รวมต้นทุนค่าซ่อม]]+Table1[[#This Row],[รวมค่าเสื่อม]]</f>
        <v>12961.9</v>
      </c>
      <c r="AU2975" s="1">
        <f t="shared" si="139"/>
        <v>14957.32855761775</v>
      </c>
      <c r="AV2975" s="1" t="str" cm="1">
        <f t="array" ref="AV2975">IF(AC2975&lt;4, "เก็บ", IF(OR(AT2975 &lt; PERCENTILE(IF($AC$2:$AC$5092=AC2975, $AT$2:$AT$5092), 0.25) - 1.5 * (PERCENTILE(IF($AC$2:$AC$5092=AC2975, $AT$2:$AT$5092), 0.75) - PERCENTILE(IF($AC$2:$AC$5092=AC2975, $AT$2:$AT$5092), 0.25)), AT2975 &gt; PERCENTILE(IF($AC$2:$AC$5092=AC2975, $AT$2:$AT$5092), 0.75) + 1.5 * (PERCENTILE(IF($AC$2:$AC$5092=AC2975, $AT$2:$AT$5092), 0.75) - PERCENTILE(IF($AC$2:$AC$5092=AC2975, $AT$2:$AT$5092), 0.25))), "ตัด", "เก็บ"))</f>
        <v>เก็บ</v>
      </c>
      <c r="AW2975" s="1">
        <f t="shared" si="140"/>
        <v>14419.089162907676</v>
      </c>
      <c r="AX2975" s="1">
        <v>15077.196593123563</v>
      </c>
      <c r="AY2975" s="1">
        <v>1687.5</v>
      </c>
    </row>
    <row r="2976" spans="1:51" x14ac:dyDescent="0.2">
      <c r="A2976" s="3">
        <v>45860</v>
      </c>
      <c r="B2976">
        <v>45860</v>
      </c>
      <c r="C2976" t="s">
        <v>9464</v>
      </c>
      <c r="D2976" t="s">
        <v>66</v>
      </c>
      <c r="E2976" t="s">
        <v>67</v>
      </c>
      <c r="F2976" t="s">
        <v>317</v>
      </c>
      <c r="G2976" s="1">
        <v>0</v>
      </c>
      <c r="H2976" s="1">
        <v>2143</v>
      </c>
      <c r="I2976" s="1">
        <v>500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>
        <v>500</v>
      </c>
      <c r="P2976" t="s">
        <v>9465</v>
      </c>
      <c r="Q2976" s="2">
        <v>244187</v>
      </c>
      <c r="R2976" t="s">
        <v>70</v>
      </c>
      <c r="S2976">
        <v>0</v>
      </c>
      <c r="T2976" t="s">
        <v>71</v>
      </c>
      <c r="U2976" t="s">
        <v>72</v>
      </c>
      <c r="V2976" s="1">
        <v>0</v>
      </c>
      <c r="W2976" s="1">
        <v>0</v>
      </c>
      <c r="X2976" s="1">
        <v>0</v>
      </c>
      <c r="AA2976" t="s">
        <v>58</v>
      </c>
      <c r="AB2976" s="1">
        <v>0</v>
      </c>
      <c r="AC2976" s="4">
        <f>IF(ISNUMBER(MATCH(AD2976, $AD$2:AD2975, 0)), INDEX($AC$2:AC2975, MATCH(AD2976, $AD$2:AD2975, 0)), MAX($AC$2:AC2975)+1)</f>
        <v>2</v>
      </c>
      <c r="AD2976" t="str">
        <f t="shared" si="141"/>
        <v>เชียงใหม่-พุทธมณฑลสาย 5</v>
      </c>
      <c r="AE2976" t="s">
        <v>73</v>
      </c>
      <c r="AF2976" s="1">
        <v>0</v>
      </c>
      <c r="AG2976" s="1">
        <v>0</v>
      </c>
      <c r="AH2976" s="1">
        <v>0</v>
      </c>
      <c r="AI2976" t="s">
        <v>9466</v>
      </c>
      <c r="AJ2976" s="1">
        <v>1</v>
      </c>
      <c r="AK2976" s="1">
        <v>720</v>
      </c>
      <c r="AL2976" s="1">
        <v>720</v>
      </c>
      <c r="AM2976" s="1">
        <v>1</v>
      </c>
      <c r="AN2976" s="1">
        <v>0</v>
      </c>
      <c r="AO2976" s="1">
        <v>0</v>
      </c>
      <c r="AP2976" s="1">
        <v>0</v>
      </c>
      <c r="AQ2976" s="1">
        <v>0</v>
      </c>
      <c r="AR2976" s="1">
        <v>2643</v>
      </c>
      <c r="AS2976" s="1">
        <v>1628.8518971624701</v>
      </c>
      <c r="AT2976" s="1">
        <f>Table1[[#This Row],[รวมต้นทุนค่าเดินทาง]]+Table1[[#This Row],[รวมต้นทุนค่าซ่อม]]+Table1[[#This Row],[รวมค่าเสื่อม]]</f>
        <v>6878.0683551231141</v>
      </c>
      <c r="AU2976" s="1">
        <f t="shared" si="139"/>
        <v>5026.5629662053279</v>
      </c>
      <c r="AV2976" s="1" t="str" cm="1">
        <f t="array" ref="AV2976">IF(AC2976&lt;4, "เก็บ", IF(OR(AT2976 &lt; PERCENTILE(IF($AC$2:$AC$5092=AC2976, $AT$2:$AT$5092), 0.25) - 1.5 * (PERCENTILE(IF($AC$2:$AC$5092=AC2976, $AT$2:$AT$5092), 0.75) - PERCENTILE(IF($AC$2:$AC$5092=AC2976, $AT$2:$AT$5092), 0.25)), AT2976 &gt; PERCENTILE(IF($AC$2:$AC$5092=AC2976, $AT$2:$AT$5092), 0.75) + 1.5 * (PERCENTILE(IF($AC$2:$AC$5092=AC2976, $AT$2:$AT$5092), 0.75) - PERCENTILE(IF($AC$2:$AC$5092=AC2976, $AT$2:$AT$5092), 0.25))), "ตัด", "เก็บ"))</f>
        <v>เก็บ</v>
      </c>
      <c r="AW2976" s="1">
        <f t="shared" si="140"/>
        <v>5026.5629662053279</v>
      </c>
      <c r="AX2976" s="1">
        <v>4064.5059139663294</v>
      </c>
      <c r="AY2976" s="1">
        <v>2606.2164579606442</v>
      </c>
    </row>
    <row r="2977" spans="1:51" x14ac:dyDescent="0.2">
      <c r="A2977" s="3">
        <v>45860</v>
      </c>
      <c r="B2977">
        <v>45860</v>
      </c>
      <c r="C2977" t="s">
        <v>9467</v>
      </c>
      <c r="D2977" t="s">
        <v>66</v>
      </c>
      <c r="E2977" t="s">
        <v>124</v>
      </c>
      <c r="F2977" t="s">
        <v>1102</v>
      </c>
      <c r="G2977" s="1">
        <v>0</v>
      </c>
      <c r="H2977" s="1">
        <v>0</v>
      </c>
      <c r="I2977" s="1">
        <v>400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>
        <v>400</v>
      </c>
      <c r="P2977" t="s">
        <v>9468</v>
      </c>
      <c r="Q2977" s="2">
        <v>244187</v>
      </c>
      <c r="R2977" t="s">
        <v>70</v>
      </c>
      <c r="S2977">
        <v>0</v>
      </c>
      <c r="T2977" t="s">
        <v>71</v>
      </c>
      <c r="U2977" t="s">
        <v>93</v>
      </c>
      <c r="V2977" s="1">
        <v>0</v>
      </c>
      <c r="W2977" s="1">
        <v>0</v>
      </c>
      <c r="X2977" s="1">
        <v>0</v>
      </c>
      <c r="AA2977" t="s">
        <v>58</v>
      </c>
      <c r="AB2977" s="1">
        <v>0</v>
      </c>
      <c r="AC2977" s="4">
        <f>IF(ISNUMBER(MATCH(AD2977, $AD$2:AD2976, 0)), INDEX($AC$2:AC2976, MATCH(AD2977, $AD$2:AD2976, 0)), MAX($AC$2:AC2976)+1)</f>
        <v>4</v>
      </c>
      <c r="AD2977" t="str">
        <f t="shared" si="141"/>
        <v>เชียงใหม่-ตลาดไท</v>
      </c>
      <c r="AE2977" t="s">
        <v>73</v>
      </c>
      <c r="AF2977" s="1">
        <v>0</v>
      </c>
      <c r="AG2977" s="1">
        <v>0</v>
      </c>
      <c r="AH2977" s="1">
        <v>0</v>
      </c>
      <c r="AI2977" t="s">
        <v>9469</v>
      </c>
      <c r="AJ2977" s="1">
        <v>1</v>
      </c>
      <c r="AK2977" s="1">
        <v>720</v>
      </c>
      <c r="AL2977" s="1">
        <v>720</v>
      </c>
      <c r="AM2977" s="1">
        <v>1</v>
      </c>
      <c r="AN2977" s="1">
        <v>0</v>
      </c>
      <c r="AO2977" s="1">
        <v>0</v>
      </c>
      <c r="AP2977" s="1">
        <v>0</v>
      </c>
      <c r="AQ2977" s="1">
        <v>0</v>
      </c>
      <c r="AR2977" s="1">
        <v>400</v>
      </c>
      <c r="AS2977" s="1">
        <v>2927.7958979377763</v>
      </c>
      <c r="AT2977" s="1">
        <f>Table1[[#This Row],[รวมต้นทุนค่าเดินทาง]]+Table1[[#This Row],[รวมต้นทุนค่าซ่อม]]+Table1[[#This Row],[รวมค่าเสื่อม]]</f>
        <v>5017.6234841446731</v>
      </c>
      <c r="AU2977" s="1">
        <f t="shared" si="139"/>
        <v>4256.109283997258</v>
      </c>
      <c r="AV2977" s="1" t="str" cm="1">
        <f t="array" ref="AV2977">IF(AC2977&lt;4, "เก็บ", IF(OR(AT2977 &lt; PERCENTILE(IF($AC$2:$AC$5092=AC2977, $AT$2:$AT$5092), 0.25) - 1.5 * (PERCENTILE(IF($AC$2:$AC$5092=AC2977, $AT$2:$AT$5092), 0.75) - PERCENTILE(IF($AC$2:$AC$5092=AC2977, $AT$2:$AT$5092), 0.25)), AT2977 &gt; PERCENTILE(IF($AC$2:$AC$5092=AC2977, $AT$2:$AT$5092), 0.75) + 1.5 * (PERCENTILE(IF($AC$2:$AC$5092=AC2977, $AT$2:$AT$5092), 0.75) - PERCENTILE(IF($AC$2:$AC$5092=AC2977, $AT$2:$AT$5092), 0.25))), "ตัด", "เก็บ"))</f>
        <v>เก็บ</v>
      </c>
      <c r="AW2977" s="1">
        <f t="shared" si="140"/>
        <v>3807.0727671795808</v>
      </c>
      <c r="AX2977" s="1">
        <v>2335.0230876608157</v>
      </c>
      <c r="AY2977" s="1">
        <v>1689.8275862068965</v>
      </c>
    </row>
    <row r="2978" spans="1:51" x14ac:dyDescent="0.2">
      <c r="A2978" s="3">
        <v>45860</v>
      </c>
      <c r="B2978">
        <v>45860</v>
      </c>
      <c r="C2978" t="s">
        <v>9470</v>
      </c>
      <c r="D2978" t="s">
        <v>51</v>
      </c>
      <c r="E2978" t="s">
        <v>61</v>
      </c>
      <c r="F2978" t="s">
        <v>1217</v>
      </c>
      <c r="G2978" s="1">
        <v>4200</v>
      </c>
      <c r="H2978" s="1">
        <v>2893</v>
      </c>
      <c r="I2978" s="1">
        <v>1900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6100</v>
      </c>
      <c r="P2978" t="s">
        <v>9471</v>
      </c>
      <c r="Q2978" s="2">
        <v>244187</v>
      </c>
      <c r="R2978" t="s">
        <v>55</v>
      </c>
      <c r="S2978">
        <v>0</v>
      </c>
      <c r="T2978" t="s">
        <v>56</v>
      </c>
      <c r="U2978" t="s">
        <v>57</v>
      </c>
      <c r="V2978" s="1">
        <v>2500</v>
      </c>
      <c r="W2978" s="1">
        <v>0</v>
      </c>
      <c r="X2978" s="1">
        <v>0</v>
      </c>
      <c r="AA2978" t="s">
        <v>58</v>
      </c>
      <c r="AB2978" s="1">
        <v>0</v>
      </c>
      <c r="AC2978" s="4">
        <f>IF(ISNUMBER(MATCH(AD2978, $AD$2:AD2977, 0)), INDEX($AC$2:AC2977, MATCH(AD2978, $AD$2:AD2977, 0)), MAX($AC$2:AC2977)+1)</f>
        <v>1</v>
      </c>
      <c r="AD2978" t="str">
        <f t="shared" si="141"/>
        <v>ท่าลี่-กองลอย</v>
      </c>
      <c r="AE2978" t="s">
        <v>55</v>
      </c>
      <c r="AF2978" s="1">
        <v>0</v>
      </c>
      <c r="AG2978" s="1">
        <v>0</v>
      </c>
      <c r="AH2978" s="1">
        <v>0</v>
      </c>
      <c r="AI2978" t="s">
        <v>9472</v>
      </c>
      <c r="AJ2978" s="1">
        <v>1</v>
      </c>
      <c r="AK2978" s="1">
        <v>0</v>
      </c>
      <c r="AL2978" s="1">
        <v>0</v>
      </c>
      <c r="AM2978" s="1">
        <v>0</v>
      </c>
      <c r="AN2978" s="1">
        <v>0</v>
      </c>
      <c r="AO2978" s="1">
        <v>0</v>
      </c>
      <c r="AP2978" s="1">
        <v>0</v>
      </c>
      <c r="AQ2978" s="1">
        <v>0</v>
      </c>
      <c r="AR2978" s="1">
        <v>11493</v>
      </c>
      <c r="AS2978" s="1">
        <v>21.400000000000002</v>
      </c>
      <c r="AT2978" s="1">
        <f>Table1[[#This Row],[รวมต้นทุนค่าเดินทาง]]+Table1[[#This Row],[รวมต้นทุนค่าซ่อม]]+Table1[[#This Row],[รวมค่าเสื่อม]]</f>
        <v>13467.525</v>
      </c>
      <c r="AU2978" s="1">
        <f t="shared" si="139"/>
        <v>13953.293816562818</v>
      </c>
      <c r="AV2978" s="1" t="str" cm="1">
        <f t="array" ref="AV2978">IF(AC2978&lt;4, "เก็บ", IF(OR(AT2978 &lt; PERCENTILE(IF($AC$2:$AC$5092=AC2978, $AT$2:$AT$5092), 0.25) - 1.5 * (PERCENTILE(IF($AC$2:$AC$5092=AC2978, $AT$2:$AT$5092), 0.75) - PERCENTILE(IF($AC$2:$AC$5092=AC2978, $AT$2:$AT$5092), 0.25)), AT2978 &gt; PERCENTILE(IF($AC$2:$AC$5092=AC2978, $AT$2:$AT$5092), 0.75) + 1.5 * (PERCENTILE(IF($AC$2:$AC$5092=AC2978, $AT$2:$AT$5092), 0.75) - PERCENTILE(IF($AC$2:$AC$5092=AC2978, $AT$2:$AT$5092), 0.25))), "ตัด", "เก็บ"))</f>
        <v>เก็บ</v>
      </c>
      <c r="AW2978" s="1">
        <f t="shared" si="140"/>
        <v>13953.293816562818</v>
      </c>
      <c r="AX2978" s="1">
        <v>14426.372718098486</v>
      </c>
      <c r="AY2978" s="1">
        <v>1953.125</v>
      </c>
    </row>
    <row r="2979" spans="1:51" x14ac:dyDescent="0.2">
      <c r="A2979" s="3">
        <v>45860</v>
      </c>
      <c r="B2979">
        <v>45860</v>
      </c>
      <c r="C2979" t="s">
        <v>9473</v>
      </c>
      <c r="D2979" t="s">
        <v>51</v>
      </c>
      <c r="E2979" t="s">
        <v>61</v>
      </c>
      <c r="F2979" t="s">
        <v>62</v>
      </c>
      <c r="G2979" s="1">
        <v>2700</v>
      </c>
      <c r="H2979" s="1">
        <v>4393</v>
      </c>
      <c r="I2979" s="1">
        <v>1900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4600</v>
      </c>
      <c r="P2979" t="s">
        <v>9474</v>
      </c>
      <c r="Q2979" s="2">
        <v>244187</v>
      </c>
      <c r="R2979" t="s">
        <v>55</v>
      </c>
      <c r="S2979">
        <v>0</v>
      </c>
      <c r="T2979" t="s">
        <v>56</v>
      </c>
      <c r="U2979" t="s">
        <v>57</v>
      </c>
      <c r="V2979" s="1">
        <v>2500</v>
      </c>
      <c r="W2979" s="1">
        <v>0</v>
      </c>
      <c r="X2979" s="1">
        <v>0</v>
      </c>
      <c r="AA2979" t="s">
        <v>58</v>
      </c>
      <c r="AB2979" s="1">
        <v>0</v>
      </c>
      <c r="AC2979" s="4">
        <f>IF(ISNUMBER(MATCH(AD2979, $AD$2:AD2978, 0)), INDEX($AC$2:AC2978, MATCH(AD2979, $AD$2:AD2978, 0)), MAX($AC$2:AC2978)+1)</f>
        <v>1</v>
      </c>
      <c r="AD2979" t="str">
        <f t="shared" si="141"/>
        <v>ท่าลี่-กองลอย</v>
      </c>
      <c r="AE2979" t="s">
        <v>55</v>
      </c>
      <c r="AF2979" s="1">
        <v>0</v>
      </c>
      <c r="AG2979" s="1">
        <v>0</v>
      </c>
      <c r="AH2979" s="1">
        <v>0</v>
      </c>
      <c r="AI2979" t="s">
        <v>9475</v>
      </c>
      <c r="AJ2979" s="1">
        <v>1</v>
      </c>
      <c r="AK2979" s="1">
        <v>0</v>
      </c>
      <c r="AL2979" s="1">
        <v>0</v>
      </c>
      <c r="AM2979" s="1">
        <v>0</v>
      </c>
      <c r="AN2979" s="1">
        <v>0</v>
      </c>
      <c r="AO2979" s="1">
        <v>0</v>
      </c>
      <c r="AP2979" s="1">
        <v>0</v>
      </c>
      <c r="AQ2979" s="1">
        <v>0</v>
      </c>
      <c r="AR2979" s="1">
        <v>11493</v>
      </c>
      <c r="AS2979" s="1">
        <v>371.95875000000001</v>
      </c>
      <c r="AT2979" s="1">
        <f>Table1[[#This Row],[รวมต้นทุนค่าเดินทาง]]+Table1[[#This Row],[รวมต้นทุนค่าซ่อม]]+Table1[[#This Row],[รวมค่าเสื่อม]]</f>
        <v>14079.525679133858</v>
      </c>
      <c r="AU2979" s="1">
        <f t="shared" si="139"/>
        <v>13953.293816562818</v>
      </c>
      <c r="AV2979" s="1" t="str" cm="1">
        <f t="array" ref="AV2979">IF(AC2979&lt;4, "เก็บ", IF(OR(AT2979 &lt; PERCENTILE(IF($AC$2:$AC$5092=AC2979, $AT$2:$AT$5092), 0.25) - 1.5 * (PERCENTILE(IF($AC$2:$AC$5092=AC2979, $AT$2:$AT$5092), 0.75) - PERCENTILE(IF($AC$2:$AC$5092=AC2979, $AT$2:$AT$5092), 0.25)), AT2979 &gt; PERCENTILE(IF($AC$2:$AC$5092=AC2979, $AT$2:$AT$5092), 0.75) + 1.5 * (PERCENTILE(IF($AC$2:$AC$5092=AC2979, $AT$2:$AT$5092), 0.75) - PERCENTILE(IF($AC$2:$AC$5092=AC2979, $AT$2:$AT$5092), 0.25))), "ตัด", "เก็บ"))</f>
        <v>เก็บ</v>
      </c>
      <c r="AW2979" s="1">
        <f t="shared" si="140"/>
        <v>13953.293816562818</v>
      </c>
      <c r="AX2979" s="1">
        <v>14426.372718098486</v>
      </c>
      <c r="AY2979" s="1">
        <v>2214.5669291338581</v>
      </c>
    </row>
    <row r="2980" spans="1:51" x14ac:dyDescent="0.2">
      <c r="A2980" s="3">
        <v>45860</v>
      </c>
      <c r="B2980">
        <v>45860</v>
      </c>
      <c r="C2980" t="s">
        <v>9476</v>
      </c>
      <c r="D2980" t="s">
        <v>66</v>
      </c>
      <c r="E2980" t="s">
        <v>124</v>
      </c>
      <c r="F2980" t="s">
        <v>427</v>
      </c>
      <c r="G2980" s="1">
        <v>0</v>
      </c>
      <c r="H2980" s="1">
        <v>844</v>
      </c>
      <c r="I2980" s="1">
        <v>400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400</v>
      </c>
      <c r="P2980" t="s">
        <v>9477</v>
      </c>
      <c r="Q2980" s="2">
        <v>244187</v>
      </c>
      <c r="R2980" t="s">
        <v>70</v>
      </c>
      <c r="S2980">
        <v>0</v>
      </c>
      <c r="T2980" t="s">
        <v>254</v>
      </c>
      <c r="U2980" t="s">
        <v>93</v>
      </c>
      <c r="V2980" s="1">
        <v>0</v>
      </c>
      <c r="W2980" s="1">
        <v>0</v>
      </c>
      <c r="X2980" s="1">
        <v>0</v>
      </c>
      <c r="AA2980" t="s">
        <v>58</v>
      </c>
      <c r="AB2980" s="1">
        <v>0</v>
      </c>
      <c r="AC2980" s="4">
        <f>IF(ISNUMBER(MATCH(AD2980, $AD$2:AD2979, 0)), INDEX($AC$2:AC2979, MATCH(AD2980, $AD$2:AD2979, 0)), MAX($AC$2:AC2979)+1)</f>
        <v>14</v>
      </c>
      <c r="AD2980" t="str">
        <f t="shared" si="141"/>
        <v>ลำปาง-ตลาดไท</v>
      </c>
      <c r="AE2980" t="s">
        <v>73</v>
      </c>
      <c r="AF2980" s="1">
        <v>0</v>
      </c>
      <c r="AG2980" s="1">
        <v>0</v>
      </c>
      <c r="AH2980" s="1">
        <v>0</v>
      </c>
      <c r="AI2980" t="s">
        <v>9478</v>
      </c>
      <c r="AJ2980" s="1">
        <v>1</v>
      </c>
      <c r="AK2980" s="1">
        <v>620</v>
      </c>
      <c r="AL2980" s="1">
        <v>620</v>
      </c>
      <c r="AM2980" s="1">
        <v>1</v>
      </c>
      <c r="AN2980" s="1">
        <v>0</v>
      </c>
      <c r="AO2980" s="1">
        <v>0</v>
      </c>
      <c r="AP2980" s="1">
        <v>0</v>
      </c>
      <c r="AQ2980" s="1">
        <v>0</v>
      </c>
      <c r="AR2980" s="1">
        <v>1244</v>
      </c>
      <c r="AS2980" s="1">
        <v>977.26371655451419</v>
      </c>
      <c r="AT2980" s="1">
        <f>Table1[[#This Row],[รวมต้นทุนค่าเดินทาง]]+Table1[[#This Row],[รวมต้นทุนค่าซ่อม]]+Table1[[#This Row],[รวมค่าเสื่อม]]</f>
        <v>4600.8318228668068</v>
      </c>
      <c r="AU2980" s="1" t="e">
        <f t="shared" si="139"/>
        <v>#N/A</v>
      </c>
      <c r="AV2980" s="1" t="e" cm="1">
        <f t="array" ref="AV2980">IF(AC2980&lt;4, "เก็บ", IF(OR(AT2980 &lt; PERCENTILE(IF($AC$2:$AC$5092=AC2980, $AT$2:$AT$5092), 0.25) - 1.5 * (PERCENTILE(IF($AC$2:$AC$5092=AC2980, $AT$2:$AT$5092), 0.75) - PERCENTILE(IF($AC$2:$AC$5092=AC2980, $AT$2:$AT$5092), 0.25)), AT2980 &gt; PERCENTILE(IF($AC$2:$AC$5092=AC2980, $AT$2:$AT$5092), 0.75) + 1.5 * (PERCENTILE(IF($AC$2:$AC$5092=AC2980, $AT$2:$AT$5092), 0.75) - PERCENTILE(IF($AC$2:$AC$5092=AC2980, $AT$2:$AT$5092), 0.25))), "ตัด", "เก็บ"))</f>
        <v>#N/A</v>
      </c>
      <c r="AW2980" s="1" t="e">
        <f t="shared" si="140"/>
        <v>#DIV/0!</v>
      </c>
      <c r="AX2980" s="1">
        <v>2411.9362516169685</v>
      </c>
      <c r="AY2980" s="1">
        <v>2379.568106312292</v>
      </c>
    </row>
    <row r="2981" spans="1:51" x14ac:dyDescent="0.2">
      <c r="A2981" s="3">
        <v>45860</v>
      </c>
      <c r="B2981">
        <v>45860</v>
      </c>
      <c r="C2981" t="s">
        <v>9479</v>
      </c>
      <c r="D2981" t="s">
        <v>66</v>
      </c>
      <c r="E2981" t="s">
        <v>105</v>
      </c>
      <c r="F2981" t="s">
        <v>1169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779</v>
      </c>
      <c r="O2981" s="1">
        <v>779</v>
      </c>
      <c r="P2981" t="s">
        <v>9480</v>
      </c>
      <c r="Q2981" s="2">
        <v>244187</v>
      </c>
      <c r="R2981" t="s">
        <v>55</v>
      </c>
      <c r="S2981">
        <v>0</v>
      </c>
      <c r="T2981" t="s">
        <v>87</v>
      </c>
      <c r="U2981" t="s">
        <v>71</v>
      </c>
      <c r="V2981" s="1">
        <v>0</v>
      </c>
      <c r="W2981" s="1">
        <v>682</v>
      </c>
      <c r="X2981" s="1">
        <v>0</v>
      </c>
      <c r="Y2981" t="s">
        <v>108</v>
      </c>
      <c r="Z2981" t="s">
        <v>71</v>
      </c>
      <c r="AA2981" t="s">
        <v>1647</v>
      </c>
      <c r="AB2981" s="1">
        <v>0</v>
      </c>
      <c r="AC2981" s="4">
        <f>IF(ISNUMBER(MATCH(AD2981, $AD$2:AD2980, 0)), INDEX($AC$2:AC2980, MATCH(AD2981, $AD$2:AD2980, 0)), MAX($AC$2:AC2980)+1)</f>
        <v>6</v>
      </c>
      <c r="AD2981" t="str">
        <f t="shared" si="141"/>
        <v>เชียงราย-เชียงใหม่</v>
      </c>
      <c r="AE2981" t="s">
        <v>55</v>
      </c>
      <c r="AF2981" s="1">
        <v>0</v>
      </c>
      <c r="AG2981" s="1">
        <v>0</v>
      </c>
      <c r="AH2981" s="1">
        <v>0</v>
      </c>
      <c r="AI2981" t="s">
        <v>9481</v>
      </c>
      <c r="AJ2981" s="1">
        <v>1</v>
      </c>
      <c r="AK2981" s="1">
        <v>0</v>
      </c>
      <c r="AL2981" s="1">
        <v>0</v>
      </c>
      <c r="AM2981" s="1">
        <v>0</v>
      </c>
      <c r="AN2981" s="1">
        <v>0</v>
      </c>
      <c r="AO2981" s="1">
        <v>0</v>
      </c>
      <c r="AP2981" s="1">
        <v>0</v>
      </c>
      <c r="AQ2981" s="1">
        <v>0</v>
      </c>
      <c r="AR2981" s="1">
        <v>1461</v>
      </c>
      <c r="AS2981" s="1">
        <v>1045.1759652777778</v>
      </c>
      <c r="AT2981" s="1">
        <f>Table1[[#This Row],[รวมต้นทุนค่าเดินทาง]]+Table1[[#This Row],[รวมต้นทุนค่าซ่อม]]+Table1[[#This Row],[รวมค่าเสื่อม]]</f>
        <v>4071.3933565821253</v>
      </c>
      <c r="AU2981" s="1">
        <f t="shared" si="139"/>
        <v>4428.3346813776061</v>
      </c>
      <c r="AV2981" s="1" t="str" cm="1">
        <f t="array" ref="AV2981">IF(AC2981&lt;4, "เก็บ", IF(OR(AT2981 &lt; PERCENTILE(IF($AC$2:$AC$5092=AC2981, $AT$2:$AT$5092), 0.25) - 1.5 * (PERCENTILE(IF($AC$2:$AC$5092=AC2981, $AT$2:$AT$5092), 0.75) - PERCENTILE(IF($AC$2:$AC$5092=AC2981, $AT$2:$AT$5092), 0.25)), AT2981 &gt; PERCENTILE(IF($AC$2:$AC$5092=AC2981, $AT$2:$AT$5092), 0.75) + 1.5 * (PERCENTILE(IF($AC$2:$AC$5092=AC2981, $AT$2:$AT$5092), 0.75) - PERCENTILE(IF($AC$2:$AC$5092=AC2981, $AT$2:$AT$5092), 0.25))), "ตัด", "เก็บ"))</f>
        <v>เก็บ</v>
      </c>
      <c r="AW2981" s="1">
        <f t="shared" si="140"/>
        <v>3873.7679454274344</v>
      </c>
      <c r="AX2981" s="1">
        <v>2781.4385174989698</v>
      </c>
      <c r="AY2981" s="1">
        <v>1565.2173913043478</v>
      </c>
    </row>
    <row r="2982" spans="1:51" x14ac:dyDescent="0.2">
      <c r="A2982" s="3">
        <v>45861</v>
      </c>
      <c r="B2982">
        <v>45861</v>
      </c>
      <c r="C2982" t="s">
        <v>9482</v>
      </c>
      <c r="D2982" t="s">
        <v>66</v>
      </c>
      <c r="E2982" t="s">
        <v>124</v>
      </c>
      <c r="F2982" t="s">
        <v>420</v>
      </c>
      <c r="G2982" s="1">
        <v>0</v>
      </c>
      <c r="H2982" s="1">
        <v>0</v>
      </c>
      <c r="I2982" s="1">
        <v>500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500</v>
      </c>
      <c r="P2982" t="s">
        <v>9483</v>
      </c>
      <c r="Q2982" s="2">
        <v>244188</v>
      </c>
      <c r="R2982" t="s">
        <v>70</v>
      </c>
      <c r="S2982">
        <v>0</v>
      </c>
      <c r="T2982" t="s">
        <v>71</v>
      </c>
      <c r="U2982" t="s">
        <v>161</v>
      </c>
      <c r="V2982" s="1">
        <v>0</v>
      </c>
      <c r="W2982" s="1">
        <v>0</v>
      </c>
      <c r="X2982" s="1">
        <v>0</v>
      </c>
      <c r="AA2982" t="s">
        <v>58</v>
      </c>
      <c r="AB2982" s="1">
        <v>0</v>
      </c>
      <c r="AC2982" s="4">
        <f>IF(ISNUMBER(MATCH(AD2982, $AD$2:AD2981, 0)), INDEX($AC$2:AC2981, MATCH(AD2982, $AD$2:AD2981, 0)), MAX($AC$2:AC2981)+1)</f>
        <v>9</v>
      </c>
      <c r="AD2982" t="str">
        <f t="shared" si="141"/>
        <v>เชียงใหม่-พุทธมณฑลสาย 2</v>
      </c>
      <c r="AE2982" t="s">
        <v>73</v>
      </c>
      <c r="AF2982" s="1">
        <v>0</v>
      </c>
      <c r="AG2982" s="1">
        <v>0</v>
      </c>
      <c r="AH2982" s="1">
        <v>0</v>
      </c>
      <c r="AI2982" t="s">
        <v>9484</v>
      </c>
      <c r="AJ2982" s="1">
        <v>1</v>
      </c>
      <c r="AK2982" s="1">
        <v>720</v>
      </c>
      <c r="AL2982" s="1">
        <v>720</v>
      </c>
      <c r="AM2982" s="1">
        <v>1</v>
      </c>
      <c r="AN2982" s="1">
        <v>0</v>
      </c>
      <c r="AO2982" s="1">
        <v>0</v>
      </c>
      <c r="AP2982" s="1">
        <v>0</v>
      </c>
      <c r="AQ2982" s="1">
        <v>0</v>
      </c>
      <c r="AR2982" s="1">
        <v>500</v>
      </c>
      <c r="AS2982" s="1">
        <v>1810.309231310795</v>
      </c>
      <c r="AT2982" s="1">
        <f>Table1[[#This Row],[รวมต้นทุนค่าเดินทาง]]+Table1[[#This Row],[รวมต้นทุนค่าซ่อม]]+Table1[[#This Row],[รวมค่าเสื่อม]]</f>
        <v>4050.9698360434854</v>
      </c>
      <c r="AU2982" s="1">
        <f t="shared" si="139"/>
        <v>4623.2312262414152</v>
      </c>
      <c r="AV2982" s="1" t="str" cm="1">
        <f t="array" ref="AV2982">IF(AC2982&lt;4, "เก็บ", IF(OR(AT2982 &lt; PERCENTILE(IF($AC$2:$AC$5092=AC2982, $AT$2:$AT$5092), 0.25) - 1.5 * (PERCENTILE(IF($AC$2:$AC$5092=AC2982, $AT$2:$AT$5092), 0.75) - PERCENTILE(IF($AC$2:$AC$5092=AC2982, $AT$2:$AT$5092), 0.25)), AT2982 &gt; PERCENTILE(IF($AC$2:$AC$5092=AC2982, $AT$2:$AT$5092), 0.75) + 1.5 * (PERCENTILE(IF($AC$2:$AC$5092=AC2982, $AT$2:$AT$5092), 0.75) - PERCENTILE(IF($AC$2:$AC$5092=AC2982, $AT$2:$AT$5092), 0.25))), "ตัด", "เก็บ"))</f>
        <v>เก็บ</v>
      </c>
      <c r="AW2982" s="1">
        <f t="shared" si="140"/>
        <v>4005.4952465164292</v>
      </c>
      <c r="AX2982" s="1">
        <v>2577.9546108768855</v>
      </c>
      <c r="AY2982" s="1">
        <v>1740.6606047326904</v>
      </c>
    </row>
    <row r="2983" spans="1:51" x14ac:dyDescent="0.2">
      <c r="A2983" s="3">
        <v>45861</v>
      </c>
      <c r="B2983">
        <v>45861</v>
      </c>
      <c r="C2983" t="s">
        <v>9485</v>
      </c>
      <c r="D2983" t="s">
        <v>66</v>
      </c>
      <c r="E2983" t="s">
        <v>67</v>
      </c>
      <c r="F2983" t="s">
        <v>180</v>
      </c>
      <c r="G2983" s="1">
        <v>0</v>
      </c>
      <c r="H2983" s="1">
        <v>0</v>
      </c>
      <c r="I2983" s="1">
        <v>500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>
        <v>500</v>
      </c>
      <c r="P2983" t="s">
        <v>9486</v>
      </c>
      <c r="Q2983" s="2">
        <v>244188</v>
      </c>
      <c r="R2983" t="s">
        <v>70</v>
      </c>
      <c r="S2983">
        <v>0</v>
      </c>
      <c r="T2983" t="s">
        <v>71</v>
      </c>
      <c r="U2983" t="s">
        <v>72</v>
      </c>
      <c r="V2983" s="1">
        <v>0</v>
      </c>
      <c r="W2983" s="1">
        <v>0</v>
      </c>
      <c r="X2983" s="1">
        <v>0</v>
      </c>
      <c r="AA2983" t="s">
        <v>58</v>
      </c>
      <c r="AB2983" s="1">
        <v>0</v>
      </c>
      <c r="AC2983" s="4">
        <f>IF(ISNUMBER(MATCH(AD2983, $AD$2:AD2982, 0)), INDEX($AC$2:AC2982, MATCH(AD2983, $AD$2:AD2982, 0)), MAX($AC$2:AC2982)+1)</f>
        <v>2</v>
      </c>
      <c r="AD2983" t="str">
        <f t="shared" si="141"/>
        <v>เชียงใหม่-พุทธมณฑลสาย 5</v>
      </c>
      <c r="AE2983" t="s">
        <v>73</v>
      </c>
      <c r="AF2983" s="1">
        <v>0</v>
      </c>
      <c r="AG2983" s="1">
        <v>0</v>
      </c>
      <c r="AH2983" s="1">
        <v>0</v>
      </c>
      <c r="AI2983" t="s">
        <v>9487</v>
      </c>
      <c r="AJ2983" s="1">
        <v>1</v>
      </c>
      <c r="AK2983" s="1">
        <v>720</v>
      </c>
      <c r="AL2983" s="1">
        <v>720</v>
      </c>
      <c r="AM2983" s="1">
        <v>1</v>
      </c>
      <c r="AN2983" s="1">
        <v>0</v>
      </c>
      <c r="AO2983" s="1">
        <v>0</v>
      </c>
      <c r="AP2983" s="1">
        <v>0</v>
      </c>
      <c r="AQ2983" s="1">
        <v>0</v>
      </c>
      <c r="AR2983" s="1">
        <v>500</v>
      </c>
      <c r="AS2983" s="1">
        <v>2539.7176833060566</v>
      </c>
      <c r="AT2983" s="1">
        <f>Table1[[#This Row],[รวมต้นทุนค่าเดินทาง]]+Table1[[#This Row],[รวมต้นทุนค่าซ่อม]]+Table1[[#This Row],[รวมค่าเสื่อม]]</f>
        <v>4911.9817883644228</v>
      </c>
      <c r="AU2983" s="1">
        <f t="shared" si="139"/>
        <v>5026.5629662053279</v>
      </c>
      <c r="AV2983" s="1" t="str" cm="1">
        <f t="array" ref="AV2983">IF(AC2983&lt;4, "เก็บ", IF(OR(AT2983 &lt; PERCENTILE(IF($AC$2:$AC$5092=AC2983, $AT$2:$AT$5092), 0.25) - 1.5 * (PERCENTILE(IF($AC$2:$AC$5092=AC2983, $AT$2:$AT$5092), 0.75) - PERCENTILE(IF($AC$2:$AC$5092=AC2983, $AT$2:$AT$5092), 0.25)), AT2983 &gt; PERCENTILE(IF($AC$2:$AC$5092=AC2983, $AT$2:$AT$5092), 0.75) + 1.5 * (PERCENTILE(IF($AC$2:$AC$5092=AC2983, $AT$2:$AT$5092), 0.75) - PERCENTILE(IF($AC$2:$AC$5092=AC2983, $AT$2:$AT$5092), 0.25))), "ตัด", "เก็บ"))</f>
        <v>เก็บ</v>
      </c>
      <c r="AW2983" s="1">
        <f t="shared" si="140"/>
        <v>5026.5629662053279</v>
      </c>
      <c r="AX2983" s="1">
        <v>4064.5059139663294</v>
      </c>
      <c r="AY2983" s="1">
        <v>1872.2641050583657</v>
      </c>
    </row>
    <row r="2984" spans="1:51" x14ac:dyDescent="0.2">
      <c r="A2984" s="3">
        <v>45861</v>
      </c>
      <c r="B2984">
        <v>45861</v>
      </c>
      <c r="C2984" t="s">
        <v>9488</v>
      </c>
      <c r="D2984" t="s">
        <v>66</v>
      </c>
      <c r="E2984" t="s">
        <v>67</v>
      </c>
      <c r="F2984" t="s">
        <v>655</v>
      </c>
      <c r="G2984" s="1">
        <v>0</v>
      </c>
      <c r="H2984" s="1">
        <v>0</v>
      </c>
      <c r="I2984" s="1">
        <v>400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  <c r="O2984" s="1">
        <v>400</v>
      </c>
      <c r="P2984" t="s">
        <v>9489</v>
      </c>
      <c r="Q2984" s="2">
        <v>244188</v>
      </c>
      <c r="R2984" t="s">
        <v>70</v>
      </c>
      <c r="S2984">
        <v>0</v>
      </c>
      <c r="T2984" t="s">
        <v>71</v>
      </c>
      <c r="U2984" t="s">
        <v>93</v>
      </c>
      <c r="V2984" s="1">
        <v>0</v>
      </c>
      <c r="W2984" s="1">
        <v>0</v>
      </c>
      <c r="X2984" s="1">
        <v>0</v>
      </c>
      <c r="AA2984" t="s">
        <v>58</v>
      </c>
      <c r="AB2984" s="1">
        <v>0</v>
      </c>
      <c r="AC2984" s="4">
        <f>IF(ISNUMBER(MATCH(AD2984, $AD$2:AD2983, 0)), INDEX($AC$2:AC2983, MATCH(AD2984, $AD$2:AD2983, 0)), MAX($AC$2:AC2983)+1)</f>
        <v>4</v>
      </c>
      <c r="AD2984" t="str">
        <f t="shared" si="141"/>
        <v>เชียงใหม่-ตลาดไท</v>
      </c>
      <c r="AE2984" t="s">
        <v>73</v>
      </c>
      <c r="AF2984" s="1">
        <v>0</v>
      </c>
      <c r="AG2984" s="1">
        <v>0</v>
      </c>
      <c r="AH2984" s="1">
        <v>0</v>
      </c>
      <c r="AI2984" t="s">
        <v>9490</v>
      </c>
      <c r="AJ2984" s="1">
        <v>1</v>
      </c>
      <c r="AK2984" s="1">
        <v>720</v>
      </c>
      <c r="AL2984" s="1">
        <v>720</v>
      </c>
      <c r="AM2984" s="1">
        <v>1</v>
      </c>
      <c r="AN2984" s="1">
        <v>0</v>
      </c>
      <c r="AO2984" s="1">
        <v>0</v>
      </c>
      <c r="AP2984" s="1">
        <v>0</v>
      </c>
      <c r="AQ2984" s="1">
        <v>0</v>
      </c>
      <c r="AR2984" s="1">
        <v>400</v>
      </c>
      <c r="AS2984" s="1">
        <v>6425.3274683567688</v>
      </c>
      <c r="AT2984" s="1">
        <f>Table1[[#This Row],[รวมต้นทุนค่าเดินทาง]]+Table1[[#This Row],[รวมต้นทุนค่าซ่อม]]+Table1[[#This Row],[รวมค่าเสื่อม]]</f>
        <v>9015.8911938469646</v>
      </c>
      <c r="AU2984" s="1">
        <f t="shared" si="139"/>
        <v>4256.109283997258</v>
      </c>
      <c r="AV2984" s="1" t="str" cm="1">
        <f t="array" ref="AV2984">IF(AC2984&lt;4, "เก็บ", IF(OR(AT2984 &lt; PERCENTILE(IF($AC$2:$AC$5092=AC2984, $AT$2:$AT$5092), 0.25) - 1.5 * (PERCENTILE(IF($AC$2:$AC$5092=AC2984, $AT$2:$AT$5092), 0.75) - PERCENTILE(IF($AC$2:$AC$5092=AC2984, $AT$2:$AT$5092), 0.25)), AT2984 &gt; PERCENTILE(IF($AC$2:$AC$5092=AC2984, $AT$2:$AT$5092), 0.75) + 1.5 * (PERCENTILE(IF($AC$2:$AC$5092=AC2984, $AT$2:$AT$5092), 0.75) - PERCENTILE(IF($AC$2:$AC$5092=AC2984, $AT$2:$AT$5092), 0.25))), "ตัด", "เก็บ"))</f>
        <v>ตัด</v>
      </c>
      <c r="AW2984" s="1">
        <f t="shared" si="140"/>
        <v>3807.0727671795808</v>
      </c>
      <c r="AX2984" s="1">
        <v>2335.0230876608157</v>
      </c>
      <c r="AY2984" s="1">
        <v>2190.5637254901962</v>
      </c>
    </row>
    <row r="2985" spans="1:51" x14ac:dyDescent="0.2">
      <c r="A2985" s="3">
        <v>45861</v>
      </c>
      <c r="B2985">
        <v>45861</v>
      </c>
      <c r="C2985" t="s">
        <v>9491</v>
      </c>
      <c r="D2985" t="s">
        <v>66</v>
      </c>
      <c r="E2985" t="s">
        <v>124</v>
      </c>
      <c r="F2985" t="s">
        <v>453</v>
      </c>
      <c r="G2985" s="1">
        <v>0</v>
      </c>
      <c r="H2985" s="1">
        <v>1007</v>
      </c>
      <c r="I2985" s="1">
        <v>400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  <c r="O2985" s="1">
        <v>400</v>
      </c>
      <c r="P2985" t="s">
        <v>9492</v>
      </c>
      <c r="Q2985" s="2">
        <v>244188</v>
      </c>
      <c r="R2985" t="s">
        <v>70</v>
      </c>
      <c r="S2985">
        <v>0</v>
      </c>
      <c r="T2985" t="s">
        <v>71</v>
      </c>
      <c r="U2985" t="s">
        <v>93</v>
      </c>
      <c r="V2985" s="1">
        <v>0</v>
      </c>
      <c r="W2985" s="1">
        <v>0</v>
      </c>
      <c r="X2985" s="1">
        <v>0</v>
      </c>
      <c r="AA2985" t="s">
        <v>58</v>
      </c>
      <c r="AB2985" s="1">
        <v>0</v>
      </c>
      <c r="AC2985" s="4">
        <f>IF(ISNUMBER(MATCH(AD2985, $AD$2:AD2984, 0)), INDEX($AC$2:AC2984, MATCH(AD2985, $AD$2:AD2984, 0)), MAX($AC$2:AC2984)+1)</f>
        <v>4</v>
      </c>
      <c r="AD2985" t="str">
        <f t="shared" si="141"/>
        <v>เชียงใหม่-ตลาดไท</v>
      </c>
      <c r="AE2985" t="s">
        <v>73</v>
      </c>
      <c r="AF2985" s="1">
        <v>0</v>
      </c>
      <c r="AG2985" s="1">
        <v>0</v>
      </c>
      <c r="AH2985" s="1">
        <v>0</v>
      </c>
      <c r="AI2985" t="s">
        <v>9493</v>
      </c>
      <c r="AJ2985" s="1">
        <v>1</v>
      </c>
      <c r="AK2985" s="1">
        <v>720</v>
      </c>
      <c r="AL2985" s="1">
        <v>720</v>
      </c>
      <c r="AM2985" s="1">
        <v>1</v>
      </c>
      <c r="AN2985" s="1">
        <v>0</v>
      </c>
      <c r="AO2985" s="1">
        <v>0</v>
      </c>
      <c r="AP2985" s="1">
        <v>0</v>
      </c>
      <c r="AQ2985" s="1">
        <v>0</v>
      </c>
      <c r="AR2985" s="1">
        <v>1407</v>
      </c>
      <c r="AS2985" s="1">
        <v>2230.1268817298183</v>
      </c>
      <c r="AT2985" s="1">
        <f>Table1[[#This Row],[รวมต้นทุนค่าเดินทาง]]+Table1[[#This Row],[รวมต้นทุนค่าซ่อม]]+Table1[[#This Row],[รวมค่าเสื่อม]]</f>
        <v>6289.3996090025448</v>
      </c>
      <c r="AU2985" s="1">
        <f t="shared" si="139"/>
        <v>4256.109283997258</v>
      </c>
      <c r="AV2985" s="1" t="str" cm="1">
        <f t="array" ref="AV2985">IF(AC2985&lt;4, "เก็บ", IF(OR(AT2985 &lt; PERCENTILE(IF($AC$2:$AC$5092=AC2985, $AT$2:$AT$5092), 0.25) - 1.5 * (PERCENTILE(IF($AC$2:$AC$5092=AC2985, $AT$2:$AT$5092), 0.75) - PERCENTILE(IF($AC$2:$AC$5092=AC2985, $AT$2:$AT$5092), 0.25)), AT2985 &gt; PERCENTILE(IF($AC$2:$AC$5092=AC2985, $AT$2:$AT$5092), 0.75) + 1.5 * (PERCENTILE(IF($AC$2:$AC$5092=AC2985, $AT$2:$AT$5092), 0.75) - PERCENTILE(IF($AC$2:$AC$5092=AC2985, $AT$2:$AT$5092), 0.25))), "ตัด", "เก็บ"))</f>
        <v>เก็บ</v>
      </c>
      <c r="AW2985" s="1">
        <f t="shared" si="140"/>
        <v>3807.0727671795808</v>
      </c>
      <c r="AX2985" s="1">
        <v>2335.0230876608157</v>
      </c>
      <c r="AY2985" s="1">
        <v>2652.272727272727</v>
      </c>
    </row>
    <row r="2986" spans="1:51" x14ac:dyDescent="0.2">
      <c r="A2986" s="3">
        <v>45861</v>
      </c>
      <c r="B2986">
        <v>45861</v>
      </c>
      <c r="C2986" t="s">
        <v>9494</v>
      </c>
      <c r="D2986" t="s">
        <v>51</v>
      </c>
      <c r="E2986" t="s">
        <v>52</v>
      </c>
      <c r="F2986" t="s">
        <v>1659</v>
      </c>
      <c r="G2986" s="1">
        <v>4200</v>
      </c>
      <c r="H2986" s="1">
        <v>2893</v>
      </c>
      <c r="I2986" s="1">
        <v>1900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>
        <v>6100</v>
      </c>
      <c r="P2986" t="s">
        <v>9495</v>
      </c>
      <c r="Q2986" s="2">
        <v>244188</v>
      </c>
      <c r="R2986" t="s">
        <v>55</v>
      </c>
      <c r="S2986">
        <v>0</v>
      </c>
      <c r="T2986" t="s">
        <v>56</v>
      </c>
      <c r="U2986" t="s">
        <v>57</v>
      </c>
      <c r="V2986" s="1">
        <v>2500</v>
      </c>
      <c r="W2986" s="1">
        <v>0</v>
      </c>
      <c r="X2986" s="1">
        <v>0</v>
      </c>
      <c r="AA2986" t="s">
        <v>58</v>
      </c>
      <c r="AB2986" s="1">
        <v>0</v>
      </c>
      <c r="AC2986" s="4">
        <f>IF(ISNUMBER(MATCH(AD2986, $AD$2:AD2985, 0)), INDEX($AC$2:AC2985, MATCH(AD2986, $AD$2:AD2985, 0)), MAX($AC$2:AC2985)+1)</f>
        <v>1</v>
      </c>
      <c r="AD2986" t="str">
        <f t="shared" si="141"/>
        <v>ท่าลี่-กองลอย</v>
      </c>
      <c r="AE2986" t="s">
        <v>55</v>
      </c>
      <c r="AF2986" s="1">
        <v>0</v>
      </c>
      <c r="AG2986" s="1">
        <v>0</v>
      </c>
      <c r="AH2986" s="1">
        <v>0</v>
      </c>
      <c r="AI2986" t="s">
        <v>9496</v>
      </c>
      <c r="AJ2986" s="1">
        <v>1</v>
      </c>
      <c r="AK2986" s="1">
        <v>0</v>
      </c>
      <c r="AL2986" s="1">
        <v>0</v>
      </c>
      <c r="AM2986" s="1">
        <v>0</v>
      </c>
      <c r="AN2986" s="1">
        <v>0</v>
      </c>
      <c r="AO2986" s="1">
        <v>0</v>
      </c>
      <c r="AP2986" s="1">
        <v>0</v>
      </c>
      <c r="AQ2986" s="1">
        <v>0</v>
      </c>
      <c r="AR2986" s="1">
        <v>11493</v>
      </c>
      <c r="AS2986" s="1">
        <v>198.37799999999999</v>
      </c>
      <c r="AT2986" s="1">
        <f>Table1[[#This Row],[รวมต้นทุนค่าเดินทาง]]+Table1[[#This Row],[รวมต้นทุนค่าซ่อม]]+Table1[[#This Row],[รวมค่าเสื่อม]]</f>
        <v>13784.401255813955</v>
      </c>
      <c r="AU2986" s="1">
        <f t="shared" si="139"/>
        <v>13953.293816562818</v>
      </c>
      <c r="AV2986" s="1" t="str" cm="1">
        <f t="array" ref="AV2986">IF(AC2986&lt;4, "เก็บ", IF(OR(AT2986 &lt; PERCENTILE(IF($AC$2:$AC$5092=AC2986, $AT$2:$AT$5092), 0.25) - 1.5 * (PERCENTILE(IF($AC$2:$AC$5092=AC2986, $AT$2:$AT$5092), 0.75) - PERCENTILE(IF($AC$2:$AC$5092=AC2986, $AT$2:$AT$5092), 0.25)), AT2986 &gt; PERCENTILE(IF($AC$2:$AC$5092=AC2986, $AT$2:$AT$5092), 0.75) + 1.5 * (PERCENTILE(IF($AC$2:$AC$5092=AC2986, $AT$2:$AT$5092), 0.75) - PERCENTILE(IF($AC$2:$AC$5092=AC2986, $AT$2:$AT$5092), 0.25))), "ตัด", "เก็บ"))</f>
        <v>เก็บ</v>
      </c>
      <c r="AW2986" s="1">
        <f t="shared" si="140"/>
        <v>13953.293816562818</v>
      </c>
      <c r="AX2986" s="1">
        <v>14426.372718098486</v>
      </c>
      <c r="AY2986" s="1">
        <v>2093.0232558139537</v>
      </c>
    </row>
    <row r="2987" spans="1:51" x14ac:dyDescent="0.2">
      <c r="A2987" s="3">
        <v>45861</v>
      </c>
      <c r="B2987">
        <v>45861</v>
      </c>
      <c r="C2987" t="s">
        <v>9497</v>
      </c>
      <c r="D2987" t="s">
        <v>51</v>
      </c>
      <c r="E2987" t="s">
        <v>61</v>
      </c>
      <c r="F2987" t="s">
        <v>1289</v>
      </c>
      <c r="G2987" s="1">
        <v>2700</v>
      </c>
      <c r="H2987" s="1">
        <v>4393</v>
      </c>
      <c r="I2987" s="1">
        <v>1900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4600</v>
      </c>
      <c r="P2987" t="s">
        <v>9498</v>
      </c>
      <c r="Q2987" s="2">
        <v>244188</v>
      </c>
      <c r="R2987" t="s">
        <v>55</v>
      </c>
      <c r="S2987">
        <v>0</v>
      </c>
      <c r="T2987" t="s">
        <v>56</v>
      </c>
      <c r="U2987" t="s">
        <v>57</v>
      </c>
      <c r="V2987" s="1">
        <v>2500</v>
      </c>
      <c r="W2987" s="1">
        <v>0</v>
      </c>
      <c r="X2987" s="1">
        <v>0</v>
      </c>
      <c r="AA2987" t="s">
        <v>58</v>
      </c>
      <c r="AB2987" s="1">
        <v>0</v>
      </c>
      <c r="AC2987" s="4">
        <f>IF(ISNUMBER(MATCH(AD2987, $AD$2:AD2986, 0)), INDEX($AC$2:AC2986, MATCH(AD2987, $AD$2:AD2986, 0)), MAX($AC$2:AC2986)+1)</f>
        <v>1</v>
      </c>
      <c r="AD2987" t="str">
        <f t="shared" si="141"/>
        <v>ท่าลี่-กองลอย</v>
      </c>
      <c r="AE2987" t="s">
        <v>55</v>
      </c>
      <c r="AF2987" s="1">
        <v>0</v>
      </c>
      <c r="AG2987" s="1">
        <v>0</v>
      </c>
      <c r="AH2987" s="1">
        <v>0</v>
      </c>
      <c r="AI2987" t="s">
        <v>9499</v>
      </c>
      <c r="AJ2987" s="1">
        <v>1</v>
      </c>
      <c r="AK2987" s="1">
        <v>0</v>
      </c>
      <c r="AL2987" s="1">
        <v>0</v>
      </c>
      <c r="AM2987" s="1">
        <v>0</v>
      </c>
      <c r="AN2987" s="1">
        <v>0</v>
      </c>
      <c r="AO2987" s="1">
        <v>0</v>
      </c>
      <c r="AP2987" s="1">
        <v>0</v>
      </c>
      <c r="AQ2987" s="1">
        <v>0</v>
      </c>
      <c r="AR2987" s="1">
        <v>11493</v>
      </c>
      <c r="AS2987" s="1">
        <v>18.342857142857145</v>
      </c>
      <c r="AT2987" s="1">
        <f>Table1[[#This Row],[รวมต้นทุนค่าเดินทาง]]+Table1[[#This Row],[รวมต้นทุนค่าซ่อม]]+Table1[[#This Row],[รวมค่าเสื่อม]]</f>
        <v>13065.210260457774</v>
      </c>
      <c r="AU2987" s="1">
        <f t="shared" si="139"/>
        <v>13953.293816562818</v>
      </c>
      <c r="AV2987" s="1" t="str" cm="1">
        <f t="array" ref="AV2987">IF(AC2987&lt;4, "เก็บ", IF(OR(AT2987 &lt; PERCENTILE(IF($AC$2:$AC$5092=AC2987, $AT$2:$AT$5092), 0.25) - 1.5 * (PERCENTILE(IF($AC$2:$AC$5092=AC2987, $AT$2:$AT$5092), 0.75) - PERCENTILE(IF($AC$2:$AC$5092=AC2987, $AT$2:$AT$5092), 0.25)), AT2987 &gt; PERCENTILE(IF($AC$2:$AC$5092=AC2987, $AT$2:$AT$5092), 0.75) + 1.5 * (PERCENTILE(IF($AC$2:$AC$5092=AC2987, $AT$2:$AT$5092), 0.75) - PERCENTILE(IF($AC$2:$AC$5092=AC2987, $AT$2:$AT$5092), 0.25))), "ตัด", "เก็บ"))</f>
        <v>เก็บ</v>
      </c>
      <c r="AW2987" s="1">
        <f t="shared" si="140"/>
        <v>13953.293816562818</v>
      </c>
      <c r="AX2987" s="1">
        <v>14426.372718098486</v>
      </c>
      <c r="AY2987" s="1">
        <v>1553.8674033149171</v>
      </c>
    </row>
    <row r="2988" spans="1:51" x14ac:dyDescent="0.2">
      <c r="A2988" s="3">
        <v>45861</v>
      </c>
      <c r="B2988">
        <v>45861</v>
      </c>
      <c r="C2988" t="s">
        <v>9500</v>
      </c>
      <c r="D2988" t="s">
        <v>51</v>
      </c>
      <c r="E2988" t="s">
        <v>52</v>
      </c>
      <c r="F2988" t="s">
        <v>2552</v>
      </c>
      <c r="G2988" s="1">
        <v>2700</v>
      </c>
      <c r="H2988" s="1">
        <v>4153</v>
      </c>
      <c r="I2988" s="1">
        <v>1900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s="1">
        <v>4600</v>
      </c>
      <c r="P2988" t="s">
        <v>9501</v>
      </c>
      <c r="Q2988" s="2">
        <v>244188</v>
      </c>
      <c r="R2988" t="s">
        <v>55</v>
      </c>
      <c r="S2988">
        <v>0</v>
      </c>
      <c r="T2988" t="s">
        <v>56</v>
      </c>
      <c r="U2988" t="s">
        <v>57</v>
      </c>
      <c r="V2988" s="1">
        <v>2500</v>
      </c>
      <c r="W2988" s="1">
        <v>0</v>
      </c>
      <c r="X2988" s="1">
        <v>0</v>
      </c>
      <c r="AA2988" t="s">
        <v>58</v>
      </c>
      <c r="AB2988" s="1">
        <v>0</v>
      </c>
      <c r="AC2988" s="4">
        <f>IF(ISNUMBER(MATCH(AD2988, $AD$2:AD2987, 0)), INDEX($AC$2:AC2987, MATCH(AD2988, $AD$2:AD2987, 0)), MAX($AC$2:AC2987)+1)</f>
        <v>1</v>
      </c>
      <c r="AD2988" t="str">
        <f t="shared" si="141"/>
        <v>ท่าลี่-กองลอย</v>
      </c>
      <c r="AE2988" t="s">
        <v>55</v>
      </c>
      <c r="AF2988" s="1">
        <v>0</v>
      </c>
      <c r="AG2988" s="1">
        <v>0</v>
      </c>
      <c r="AH2988" s="1">
        <v>0</v>
      </c>
      <c r="AI2988" t="s">
        <v>9502</v>
      </c>
      <c r="AJ2988" s="1">
        <v>1</v>
      </c>
      <c r="AK2988" s="1">
        <v>0</v>
      </c>
      <c r="AL2988" s="1">
        <v>0</v>
      </c>
      <c r="AM2988" s="1">
        <v>0</v>
      </c>
      <c r="AN2988" s="1">
        <v>0</v>
      </c>
      <c r="AO2988" s="1">
        <v>0</v>
      </c>
      <c r="AP2988" s="1">
        <v>0</v>
      </c>
      <c r="AQ2988" s="1">
        <v>0</v>
      </c>
      <c r="AR2988" s="1">
        <v>11253</v>
      </c>
      <c r="AS2988" s="1">
        <v>21.400000000000002</v>
      </c>
      <c r="AT2988" s="1">
        <f>Table1[[#This Row],[รวมต้นทุนค่าเดินทาง]]+Table1[[#This Row],[รวมต้นทุนค่าซ่อม]]+Table1[[#This Row],[รวมค่าเสื่อม]]</f>
        <v>13304.475187969925</v>
      </c>
      <c r="AU2988" s="1">
        <f t="shared" si="139"/>
        <v>13953.293816562818</v>
      </c>
      <c r="AV2988" s="1" t="str" cm="1">
        <f t="array" ref="AV2988">IF(AC2988&lt;4, "เก็บ", IF(OR(AT2988 &lt; PERCENTILE(IF($AC$2:$AC$5092=AC2988, $AT$2:$AT$5092), 0.25) - 1.5 * (PERCENTILE(IF($AC$2:$AC$5092=AC2988, $AT$2:$AT$5092), 0.75) - PERCENTILE(IF($AC$2:$AC$5092=AC2988, $AT$2:$AT$5092), 0.25)), AT2988 &gt; PERCENTILE(IF($AC$2:$AC$5092=AC2988, $AT$2:$AT$5092), 0.75) + 1.5 * (PERCENTILE(IF($AC$2:$AC$5092=AC2988, $AT$2:$AT$5092), 0.75) - PERCENTILE(IF($AC$2:$AC$5092=AC2988, $AT$2:$AT$5092), 0.25))), "ตัด", "เก็บ"))</f>
        <v>เก็บ</v>
      </c>
      <c r="AW2988" s="1">
        <f t="shared" si="140"/>
        <v>13953.293816562818</v>
      </c>
      <c r="AX2988" s="1">
        <v>14426.372718098486</v>
      </c>
      <c r="AY2988" s="1">
        <v>2030.0751879699249</v>
      </c>
    </row>
    <row r="2989" spans="1:51" x14ac:dyDescent="0.2">
      <c r="A2989" s="3">
        <v>45861</v>
      </c>
      <c r="B2989">
        <v>45861</v>
      </c>
      <c r="C2989" t="s">
        <v>9503</v>
      </c>
      <c r="D2989" t="s">
        <v>66</v>
      </c>
      <c r="E2989" t="s">
        <v>124</v>
      </c>
      <c r="F2989" t="s">
        <v>289</v>
      </c>
      <c r="G2989" s="1">
        <v>0</v>
      </c>
      <c r="H2989" s="1">
        <v>779</v>
      </c>
      <c r="I2989" s="1">
        <v>400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>
        <v>400</v>
      </c>
      <c r="P2989" t="s">
        <v>9504</v>
      </c>
      <c r="Q2989" s="2">
        <v>244188</v>
      </c>
      <c r="R2989" t="s">
        <v>70</v>
      </c>
      <c r="S2989">
        <v>0</v>
      </c>
      <c r="T2989" t="s">
        <v>88</v>
      </c>
      <c r="U2989" t="s">
        <v>93</v>
      </c>
      <c r="V2989" s="1">
        <v>0</v>
      </c>
      <c r="W2989" s="1">
        <v>0</v>
      </c>
      <c r="X2989" s="1">
        <v>0</v>
      </c>
      <c r="AA2989" t="s">
        <v>58</v>
      </c>
      <c r="AB2989" s="1">
        <v>0</v>
      </c>
      <c r="AC2989" s="4">
        <f>IF(ISNUMBER(MATCH(AD2989, $AD$2:AD2988, 0)), INDEX($AC$2:AC2988, MATCH(AD2989, $AD$2:AD2988, 0)), MAX($AC$2:AC2988)+1)</f>
        <v>51</v>
      </c>
      <c r="AD2989" t="str">
        <f t="shared" si="141"/>
        <v>แพร่-ตลาดไท</v>
      </c>
      <c r="AE2989" t="s">
        <v>73</v>
      </c>
      <c r="AF2989" s="1">
        <v>0</v>
      </c>
      <c r="AG2989" s="1">
        <v>0</v>
      </c>
      <c r="AH2989" s="1">
        <v>0</v>
      </c>
      <c r="AI2989" t="s">
        <v>9505</v>
      </c>
      <c r="AJ2989" s="1">
        <v>1</v>
      </c>
      <c r="AK2989" s="1">
        <v>572</v>
      </c>
      <c r="AL2989" s="1">
        <v>572</v>
      </c>
      <c r="AM2989" s="1">
        <v>1</v>
      </c>
      <c r="AN2989" s="1">
        <v>0</v>
      </c>
      <c r="AO2989" s="1">
        <v>0</v>
      </c>
      <c r="AP2989" s="1">
        <v>0</v>
      </c>
      <c r="AQ2989" s="1">
        <v>0</v>
      </c>
      <c r="AR2989" s="1">
        <v>1179</v>
      </c>
      <c r="AS2989" s="1">
        <v>2796.0511763073796</v>
      </c>
      <c r="AT2989" s="1">
        <f>Table1[[#This Row],[รวมต้นทุนค่าเดินทาง]]+Table1[[#This Row],[รวมต้นทุนค่าซ่อม]]+Table1[[#This Row],[รวมค่าเสื่อม]]</f>
        <v>6769.3518233954837</v>
      </c>
      <c r="AU2989" s="1">
        <f t="shared" si="139"/>
        <v>4737.6107634746759</v>
      </c>
      <c r="AV2989" s="1" t="str" cm="1">
        <f t="array" ref="AV2989">IF(AC2989&lt;4, "เก็บ", IF(OR(AT2989 &lt; PERCENTILE(IF($AC$2:$AC$5092=AC2989, $AT$2:$AT$5092), 0.25) - 1.5 * (PERCENTILE(IF($AC$2:$AC$5092=AC2989, $AT$2:$AT$5092), 0.75) - PERCENTILE(IF($AC$2:$AC$5092=AC2989, $AT$2:$AT$5092), 0.25)), AT2989 &gt; PERCENTILE(IF($AC$2:$AC$5092=AC2989, $AT$2:$AT$5092), 0.75) + 1.5 * (PERCENTILE(IF($AC$2:$AC$5092=AC2989, $AT$2:$AT$5092), 0.75) - PERCENTILE(IF($AC$2:$AC$5092=AC2989, $AT$2:$AT$5092), 0.25))), "ตัด", "เก็บ"))</f>
        <v>เก็บ</v>
      </c>
      <c r="AW2989" s="1">
        <f t="shared" si="140"/>
        <v>4487.1668970521196</v>
      </c>
      <c r="AX2989" s="1">
        <v>3014.4338711558335</v>
      </c>
      <c r="AY2989" s="1">
        <v>2794.3006470881037</v>
      </c>
    </row>
    <row r="2990" spans="1:51" x14ac:dyDescent="0.2">
      <c r="A2990" s="3">
        <v>45861</v>
      </c>
      <c r="B2990">
        <v>45861</v>
      </c>
      <c r="C2990" t="s">
        <v>9506</v>
      </c>
      <c r="D2990" t="s">
        <v>66</v>
      </c>
      <c r="E2990" t="s">
        <v>84</v>
      </c>
      <c r="F2990" t="s">
        <v>85</v>
      </c>
      <c r="G2990" s="1">
        <v>1000</v>
      </c>
      <c r="H2990" s="1">
        <v>6793</v>
      </c>
      <c r="I2990" s="1">
        <v>1050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  <c r="O2990" s="1">
        <v>2050</v>
      </c>
      <c r="P2990" t="s">
        <v>9507</v>
      </c>
      <c r="Q2990" s="2">
        <v>244188</v>
      </c>
      <c r="R2990" t="s">
        <v>55</v>
      </c>
      <c r="S2990">
        <v>0</v>
      </c>
      <c r="T2990" t="s">
        <v>87</v>
      </c>
      <c r="U2990" t="s">
        <v>310</v>
      </c>
      <c r="V2990" s="1">
        <v>4871</v>
      </c>
      <c r="W2990" s="1">
        <v>714</v>
      </c>
      <c r="X2990" s="1">
        <v>0</v>
      </c>
      <c r="Y2990" t="s">
        <v>87</v>
      </c>
      <c r="Z2990" t="s">
        <v>310</v>
      </c>
      <c r="AA2990" t="s">
        <v>1377</v>
      </c>
      <c r="AB2990" s="1">
        <v>0</v>
      </c>
      <c r="AC2990" s="4">
        <f>IF(ISNUMBER(MATCH(AD2990, $AD$2:AD2989, 0)), INDEX($AC$2:AC2989, MATCH(AD2990, $AD$2:AD2989, 0)), MAX($AC$2:AC2989)+1)</f>
        <v>46</v>
      </c>
      <c r="AD2990" t="str">
        <f t="shared" si="141"/>
        <v>เชียงราย-ฝาง</v>
      </c>
      <c r="AE2990" t="s">
        <v>55</v>
      </c>
      <c r="AF2990" s="1">
        <v>0</v>
      </c>
      <c r="AG2990" s="1">
        <v>0</v>
      </c>
      <c r="AH2990" s="1">
        <v>0</v>
      </c>
      <c r="AI2990" t="s">
        <v>9508</v>
      </c>
      <c r="AJ2990" s="1">
        <v>1</v>
      </c>
      <c r="AK2990" s="1">
        <v>0</v>
      </c>
      <c r="AL2990" s="1">
        <v>0</v>
      </c>
      <c r="AM2990" s="1">
        <v>0</v>
      </c>
      <c r="AN2990" s="1">
        <v>0</v>
      </c>
      <c r="AO2990" s="1">
        <v>0</v>
      </c>
      <c r="AP2990" s="1">
        <v>0</v>
      </c>
      <c r="AQ2990" s="1">
        <v>0</v>
      </c>
      <c r="AR2990" s="1">
        <v>14428</v>
      </c>
      <c r="AS2990" s="1">
        <v>844.67911458333333</v>
      </c>
      <c r="AT2990" s="1">
        <f>Table1[[#This Row],[รวมต้นทุนค่าเดินทาง]]+Table1[[#This Row],[รวมต้นทุนค่าซ่อม]]+Table1[[#This Row],[รวมค่าเสื่อม]]</f>
        <v>16951.783592195276</v>
      </c>
      <c r="AU2990" s="1">
        <f t="shared" si="139"/>
        <v>15694.248593490142</v>
      </c>
      <c r="AV2990" s="1" t="str" cm="1">
        <f t="array" ref="AV2990">IF(AC2990&lt;4, "เก็บ", IF(OR(AT2990 &lt; PERCENTILE(IF($AC$2:$AC$5092=AC2990, $AT$2:$AT$5092), 0.25) - 1.5 * (PERCENTILE(IF($AC$2:$AC$5092=AC2990, $AT$2:$AT$5092), 0.75) - PERCENTILE(IF($AC$2:$AC$5092=AC2990, $AT$2:$AT$5092), 0.25)), AT2990 &gt; PERCENTILE(IF($AC$2:$AC$5092=AC2990, $AT$2:$AT$5092), 0.75) + 1.5 * (PERCENTILE(IF($AC$2:$AC$5092=AC2990, $AT$2:$AT$5092), 0.75) - PERCENTILE(IF($AC$2:$AC$5092=AC2990, $AT$2:$AT$5092), 0.25))), "ตัด", "เก็บ"))</f>
        <v>เก็บ</v>
      </c>
      <c r="AW2990" s="1">
        <f t="shared" si="140"/>
        <v>17688.194167766444</v>
      </c>
      <c r="AX2990" s="1">
        <v>19348.408930748934</v>
      </c>
      <c r="AY2990" s="1">
        <v>1679.1044776119404</v>
      </c>
    </row>
    <row r="2991" spans="1:51" x14ac:dyDescent="0.2">
      <c r="A2991" s="3">
        <v>45861</v>
      </c>
      <c r="B2991">
        <v>45861</v>
      </c>
      <c r="C2991" t="s">
        <v>9509</v>
      </c>
      <c r="D2991" t="s">
        <v>66</v>
      </c>
      <c r="E2991" t="s">
        <v>84</v>
      </c>
      <c r="F2991" t="s">
        <v>281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747</v>
      </c>
      <c r="O2991" s="1">
        <v>747</v>
      </c>
      <c r="P2991" t="s">
        <v>9510</v>
      </c>
      <c r="Q2991" s="2">
        <v>244188</v>
      </c>
      <c r="R2991" t="s">
        <v>55</v>
      </c>
      <c r="S2991">
        <v>0</v>
      </c>
      <c r="T2991" t="s">
        <v>87</v>
      </c>
      <c r="U2991" t="s">
        <v>71</v>
      </c>
      <c r="V2991" s="1">
        <v>0</v>
      </c>
      <c r="W2991" s="1">
        <v>649</v>
      </c>
      <c r="X2991" s="1">
        <v>0</v>
      </c>
      <c r="Y2991" t="s">
        <v>108</v>
      </c>
      <c r="Z2991" t="s">
        <v>71</v>
      </c>
      <c r="AA2991" t="s">
        <v>504</v>
      </c>
      <c r="AB2991" s="1">
        <v>0</v>
      </c>
      <c r="AC2991" s="4">
        <f>IF(ISNUMBER(MATCH(AD2991, $AD$2:AD2990, 0)), INDEX($AC$2:AC2990, MATCH(AD2991, $AD$2:AD2990, 0)), MAX($AC$2:AC2990)+1)</f>
        <v>6</v>
      </c>
      <c r="AD2991" t="str">
        <f t="shared" si="141"/>
        <v>เชียงราย-เชียงใหม่</v>
      </c>
      <c r="AE2991" t="s">
        <v>55</v>
      </c>
      <c r="AF2991" s="1">
        <v>0</v>
      </c>
      <c r="AG2991" s="1">
        <v>0</v>
      </c>
      <c r="AH2991" s="1">
        <v>0</v>
      </c>
      <c r="AI2991" t="s">
        <v>9511</v>
      </c>
      <c r="AJ2991" s="1">
        <v>1</v>
      </c>
      <c r="AK2991" s="1">
        <v>0</v>
      </c>
      <c r="AL2991" s="1">
        <v>0</v>
      </c>
      <c r="AM2991" s="1">
        <v>0</v>
      </c>
      <c r="AN2991" s="1">
        <v>0</v>
      </c>
      <c r="AO2991" s="1">
        <v>0</v>
      </c>
      <c r="AP2991" s="1">
        <v>0</v>
      </c>
      <c r="AQ2991" s="1">
        <v>0</v>
      </c>
      <c r="AR2991" s="1">
        <v>1396</v>
      </c>
      <c r="AS2991" s="1">
        <v>5858.8133823529415</v>
      </c>
      <c r="AT2991" s="1">
        <f>Table1[[#This Row],[รวมต้นทุนค่าเดินทาง]]+Table1[[#This Row],[รวมต้นทุนค่าซ่อม]]+Table1[[#This Row],[รวมค่าเสื่อม]]</f>
        <v>8775.0836526232124</v>
      </c>
      <c r="AU2991" s="1">
        <f t="shared" si="139"/>
        <v>4428.3346813776061</v>
      </c>
      <c r="AV2991" s="1" t="str" cm="1">
        <f t="array" ref="AV2991">IF(AC2991&lt;4, "เก็บ", IF(OR(AT2991 &lt; PERCENTILE(IF($AC$2:$AC$5092=AC2991, $AT$2:$AT$5092), 0.25) - 1.5 * (PERCENTILE(IF($AC$2:$AC$5092=AC2991, $AT$2:$AT$5092), 0.75) - PERCENTILE(IF($AC$2:$AC$5092=AC2991, $AT$2:$AT$5092), 0.25)), AT2991 &gt; PERCENTILE(IF($AC$2:$AC$5092=AC2991, $AT$2:$AT$5092), 0.75) + 1.5 * (PERCENTILE(IF($AC$2:$AC$5092=AC2991, $AT$2:$AT$5092), 0.75) - PERCENTILE(IF($AC$2:$AC$5092=AC2991, $AT$2:$AT$5092), 0.25))), "ตัด", "เก็บ"))</f>
        <v>ตัด</v>
      </c>
      <c r="AW2991" s="1">
        <f t="shared" si="140"/>
        <v>3873.7679454274344</v>
      </c>
      <c r="AX2991" s="1">
        <v>2781.4385174989698</v>
      </c>
      <c r="AY2991" s="1">
        <v>1520.2702702702702</v>
      </c>
    </row>
    <row r="2992" spans="1:51" x14ac:dyDescent="0.2">
      <c r="A2992" s="3">
        <v>45862</v>
      </c>
      <c r="B2992">
        <v>45862</v>
      </c>
      <c r="C2992" t="s">
        <v>9512</v>
      </c>
      <c r="D2992" t="s">
        <v>66</v>
      </c>
      <c r="E2992" t="s">
        <v>67</v>
      </c>
      <c r="F2992" t="s">
        <v>277</v>
      </c>
      <c r="G2992" s="1">
        <v>0</v>
      </c>
      <c r="H2992" s="1">
        <v>0</v>
      </c>
      <c r="I2992" s="1">
        <v>500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>
        <v>500</v>
      </c>
      <c r="P2992" t="s">
        <v>9513</v>
      </c>
      <c r="Q2992" s="2">
        <v>244189</v>
      </c>
      <c r="R2992" t="s">
        <v>70</v>
      </c>
      <c r="S2992">
        <v>0</v>
      </c>
      <c r="T2992" t="s">
        <v>71</v>
      </c>
      <c r="U2992" t="s">
        <v>72</v>
      </c>
      <c r="V2992" s="1">
        <v>0</v>
      </c>
      <c r="W2992" s="1">
        <v>0</v>
      </c>
      <c r="X2992" s="1">
        <v>0</v>
      </c>
      <c r="AA2992" t="s">
        <v>58</v>
      </c>
      <c r="AB2992" s="1">
        <v>0</v>
      </c>
      <c r="AC2992" s="4">
        <f>IF(ISNUMBER(MATCH(AD2992, $AD$2:AD2991, 0)), INDEX($AC$2:AC2991, MATCH(AD2992, $AD$2:AD2991, 0)), MAX($AC$2:AC2991)+1)</f>
        <v>2</v>
      </c>
      <c r="AD2992" t="str">
        <f t="shared" si="141"/>
        <v>เชียงใหม่-พุทธมณฑลสาย 5</v>
      </c>
      <c r="AE2992" t="s">
        <v>73</v>
      </c>
      <c r="AF2992" s="1">
        <v>0</v>
      </c>
      <c r="AG2992" s="1">
        <v>0</v>
      </c>
      <c r="AH2992" s="1">
        <v>0</v>
      </c>
      <c r="AI2992" t="s">
        <v>9514</v>
      </c>
      <c r="AJ2992" s="1">
        <v>1</v>
      </c>
      <c r="AK2992" s="1">
        <v>720</v>
      </c>
      <c r="AL2992" s="1">
        <v>720</v>
      </c>
      <c r="AM2992" s="1">
        <v>1</v>
      </c>
      <c r="AN2992" s="1">
        <v>0</v>
      </c>
      <c r="AO2992" s="1">
        <v>0</v>
      </c>
      <c r="AP2992" s="1">
        <v>0</v>
      </c>
      <c r="AQ2992" s="1">
        <v>0</v>
      </c>
      <c r="AR2992" s="1">
        <v>500</v>
      </c>
      <c r="AS2992" s="1">
        <v>2330.6101221737345</v>
      </c>
      <c r="AT2992" s="1">
        <f>Table1[[#This Row],[รวมต้นทุนค่าเดินทาง]]+Table1[[#This Row],[รวมต้นทุนค่าซ่อม]]+Table1[[#This Row],[รวมค่าเสื่อม]]</f>
        <v>4443.9822151969902</v>
      </c>
      <c r="AU2992" s="1">
        <f t="shared" si="139"/>
        <v>5026.5629662053279</v>
      </c>
      <c r="AV2992" s="1" t="str" cm="1">
        <f t="array" ref="AV2992">IF(AC2992&lt;4, "เก็บ", IF(OR(AT2992 &lt; PERCENTILE(IF($AC$2:$AC$5092=AC2992, $AT$2:$AT$5092), 0.25) - 1.5 * (PERCENTILE(IF($AC$2:$AC$5092=AC2992, $AT$2:$AT$5092), 0.75) - PERCENTILE(IF($AC$2:$AC$5092=AC2992, $AT$2:$AT$5092), 0.25)), AT2992 &gt; PERCENTILE(IF($AC$2:$AC$5092=AC2992, $AT$2:$AT$5092), 0.75) + 1.5 * (PERCENTILE(IF($AC$2:$AC$5092=AC2992, $AT$2:$AT$5092), 0.75) - PERCENTILE(IF($AC$2:$AC$5092=AC2992, $AT$2:$AT$5092), 0.25))), "ตัด", "เก็บ"))</f>
        <v>เก็บ</v>
      </c>
      <c r="AW2992" s="1">
        <f t="shared" si="140"/>
        <v>5026.5629662053279</v>
      </c>
      <c r="AX2992" s="1">
        <v>4064.5059139663294</v>
      </c>
      <c r="AY2992" s="1">
        <v>1613.3720930232557</v>
      </c>
    </row>
    <row r="2993" spans="1:51" x14ac:dyDescent="0.2">
      <c r="A2993" s="3">
        <v>45862</v>
      </c>
      <c r="B2993">
        <v>45862</v>
      </c>
      <c r="C2993" t="s">
        <v>9515</v>
      </c>
      <c r="D2993" t="s">
        <v>66</v>
      </c>
      <c r="E2993" t="s">
        <v>148</v>
      </c>
      <c r="F2993" t="s">
        <v>547</v>
      </c>
      <c r="G2993" s="1">
        <v>747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>
        <v>747</v>
      </c>
      <c r="P2993" t="s">
        <v>9516</v>
      </c>
      <c r="Q2993" s="2">
        <v>244190</v>
      </c>
      <c r="R2993" t="s">
        <v>55</v>
      </c>
      <c r="S2993">
        <v>0</v>
      </c>
      <c r="T2993" t="s">
        <v>310</v>
      </c>
      <c r="U2993" t="s">
        <v>71</v>
      </c>
      <c r="V2993" s="1">
        <v>0</v>
      </c>
      <c r="W2993" s="1">
        <v>844</v>
      </c>
      <c r="X2993" s="1">
        <v>0</v>
      </c>
      <c r="Y2993" t="s">
        <v>71</v>
      </c>
      <c r="Z2993" t="s">
        <v>310</v>
      </c>
      <c r="AA2993" t="s">
        <v>1113</v>
      </c>
      <c r="AB2993" s="1">
        <v>0</v>
      </c>
      <c r="AC2993" s="4">
        <f>IF(ISNUMBER(MATCH(AD2993, $AD$2:AD2992, 0)), INDEX($AC$2:AC2992, MATCH(AD2993, $AD$2:AD2992, 0)), MAX($AC$2:AC2992)+1)</f>
        <v>15</v>
      </c>
      <c r="AD2993" t="str">
        <f t="shared" si="141"/>
        <v>ฝาง-เชียงใหม่</v>
      </c>
      <c r="AE2993" t="s">
        <v>55</v>
      </c>
      <c r="AF2993" s="1">
        <v>0</v>
      </c>
      <c r="AG2993" s="1">
        <v>0</v>
      </c>
      <c r="AH2993" s="1">
        <v>0</v>
      </c>
      <c r="AI2993" t="s">
        <v>9517</v>
      </c>
      <c r="AJ2993" s="1">
        <v>1</v>
      </c>
      <c r="AK2993" s="1">
        <v>0</v>
      </c>
      <c r="AL2993" s="1">
        <v>0</v>
      </c>
      <c r="AM2993" s="1">
        <v>0</v>
      </c>
      <c r="AN2993" s="1">
        <v>0</v>
      </c>
      <c r="AO2993" s="1">
        <v>0</v>
      </c>
      <c r="AP2993" s="1">
        <v>0</v>
      </c>
      <c r="AQ2993" s="1">
        <v>0</v>
      </c>
      <c r="AR2993" s="1">
        <v>1591</v>
      </c>
      <c r="AS2993" s="1">
        <v>1023.2058333333332</v>
      </c>
      <c r="AT2993" s="1">
        <f>Table1[[#This Row],[รวมต้นทุนค่าเดินทาง]]+Table1[[#This Row],[รวมต้นทุนค่าซ่อม]]+Table1[[#This Row],[รวมค่าเสื่อม]]</f>
        <v>3677.8421969696974</v>
      </c>
      <c r="AU2993" s="1">
        <f t="shared" si="139"/>
        <v>5122.484935464824</v>
      </c>
      <c r="AV2993" s="1" t="str" cm="1">
        <f t="array" ref="AV2993">IF(AC2993&lt;4, "เก็บ", IF(OR(AT2993 &lt; PERCENTILE(IF($AC$2:$AC$5092=AC2993, $AT$2:$AT$5092), 0.25) - 1.5 * (PERCENTILE(IF($AC$2:$AC$5092=AC2993, $AT$2:$AT$5092), 0.75) - PERCENTILE(IF($AC$2:$AC$5092=AC2993, $AT$2:$AT$5092), 0.25)), AT2993 &gt; PERCENTILE(IF($AC$2:$AC$5092=AC2993, $AT$2:$AT$5092), 0.75) + 1.5 * (PERCENTILE(IF($AC$2:$AC$5092=AC2993, $AT$2:$AT$5092), 0.75) - PERCENTILE(IF($AC$2:$AC$5092=AC2993, $AT$2:$AT$5092), 0.25))), "ตัด", "เก็บ"))</f>
        <v>เก็บ</v>
      </c>
      <c r="AW2993" s="1">
        <f t="shared" si="140"/>
        <v>3918.8944328479129</v>
      </c>
      <c r="AX2993" s="1">
        <v>2928.4913434984564</v>
      </c>
      <c r="AY2993" s="1">
        <v>1063.6363636363637</v>
      </c>
    </row>
    <row r="2994" spans="1:51" x14ac:dyDescent="0.2">
      <c r="A2994" s="3">
        <v>45862</v>
      </c>
      <c r="B2994">
        <v>45862</v>
      </c>
      <c r="C2994" t="s">
        <v>9518</v>
      </c>
      <c r="D2994" t="s">
        <v>51</v>
      </c>
      <c r="E2994" t="s">
        <v>61</v>
      </c>
      <c r="F2994" t="s">
        <v>228</v>
      </c>
      <c r="G2994" s="1">
        <v>4200</v>
      </c>
      <c r="H2994" s="1">
        <v>2893</v>
      </c>
      <c r="I2994" s="1">
        <v>1900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>
        <v>6100</v>
      </c>
      <c r="P2994" t="s">
        <v>9519</v>
      </c>
      <c r="Q2994" s="2">
        <v>244189</v>
      </c>
      <c r="R2994" t="s">
        <v>55</v>
      </c>
      <c r="S2994">
        <v>0</v>
      </c>
      <c r="T2994" t="s">
        <v>56</v>
      </c>
      <c r="U2994" t="s">
        <v>57</v>
      </c>
      <c r="V2994" s="1">
        <v>2500</v>
      </c>
      <c r="W2994" s="1">
        <v>0</v>
      </c>
      <c r="X2994" s="1">
        <v>0</v>
      </c>
      <c r="AA2994" t="s">
        <v>58</v>
      </c>
      <c r="AB2994" s="1">
        <v>0</v>
      </c>
      <c r="AC2994" s="4">
        <f>IF(ISNUMBER(MATCH(AD2994, $AD$2:AD2993, 0)), INDEX($AC$2:AC2993, MATCH(AD2994, $AD$2:AD2993, 0)), MAX($AC$2:AC2993)+1)</f>
        <v>1</v>
      </c>
      <c r="AD2994" t="str">
        <f t="shared" si="141"/>
        <v>ท่าลี่-กองลอย</v>
      </c>
      <c r="AE2994" t="s">
        <v>55</v>
      </c>
      <c r="AF2994" s="1">
        <v>0</v>
      </c>
      <c r="AG2994" s="1">
        <v>0</v>
      </c>
      <c r="AH2994" s="1">
        <v>0</v>
      </c>
      <c r="AI2994" t="s">
        <v>9520</v>
      </c>
      <c r="AJ2994" s="1">
        <v>1</v>
      </c>
      <c r="AK2994" s="1">
        <v>0</v>
      </c>
      <c r="AL2994" s="1">
        <v>0</v>
      </c>
      <c r="AM2994" s="1">
        <v>0</v>
      </c>
      <c r="AN2994" s="1">
        <v>0</v>
      </c>
      <c r="AO2994" s="1">
        <v>0</v>
      </c>
      <c r="AP2994" s="1">
        <v>0</v>
      </c>
      <c r="AQ2994" s="1">
        <v>0</v>
      </c>
      <c r="AR2994" s="1">
        <v>11493</v>
      </c>
      <c r="AS2994" s="1">
        <v>228.8976923076923</v>
      </c>
      <c r="AT2994" s="1">
        <f>Table1[[#This Row],[รวมต้นทุนค่าเดินทาง]]+Table1[[#This Row],[รวมต้นทุนค่าซ่อม]]+Table1[[#This Row],[รวมค่าเสื่อม]]</f>
        <v>13702.531495124593</v>
      </c>
      <c r="AU2994" s="1">
        <f t="shared" si="139"/>
        <v>13953.293816562818</v>
      </c>
      <c r="AV2994" s="1" t="str" cm="1">
        <f t="array" ref="AV2994">IF(AC2994&lt;4, "เก็บ", IF(OR(AT2994 &lt; PERCENTILE(IF($AC$2:$AC$5092=AC2994, $AT$2:$AT$5092), 0.25) - 1.5 * (PERCENTILE(IF($AC$2:$AC$5092=AC2994, $AT$2:$AT$5092), 0.75) - PERCENTILE(IF($AC$2:$AC$5092=AC2994, $AT$2:$AT$5092), 0.25)), AT2994 &gt; PERCENTILE(IF($AC$2:$AC$5092=AC2994, $AT$2:$AT$5092), 0.75) + 1.5 * (PERCENTILE(IF($AC$2:$AC$5092=AC2994, $AT$2:$AT$5092), 0.75) - PERCENTILE(IF($AC$2:$AC$5092=AC2994, $AT$2:$AT$5092), 0.25))), "ตัด", "เก็บ"))</f>
        <v>เก็บ</v>
      </c>
      <c r="AW2994" s="1">
        <f t="shared" si="140"/>
        <v>13953.293816562818</v>
      </c>
      <c r="AX2994" s="1">
        <v>14426.372718098486</v>
      </c>
      <c r="AY2994" s="1">
        <v>1980.6338028169014</v>
      </c>
    </row>
    <row r="2995" spans="1:51" x14ac:dyDescent="0.2">
      <c r="A2995" s="3">
        <v>45862</v>
      </c>
      <c r="B2995">
        <v>45862</v>
      </c>
      <c r="C2995" t="s">
        <v>9521</v>
      </c>
      <c r="D2995" t="s">
        <v>66</v>
      </c>
      <c r="E2995" t="s">
        <v>105</v>
      </c>
      <c r="F2995" t="s">
        <v>449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779</v>
      </c>
      <c r="O2995" s="1">
        <v>779</v>
      </c>
      <c r="P2995" t="s">
        <v>9522</v>
      </c>
      <c r="Q2995" s="2">
        <v>244189</v>
      </c>
      <c r="R2995" t="s">
        <v>55</v>
      </c>
      <c r="S2995">
        <v>0</v>
      </c>
      <c r="T2995" t="s">
        <v>87</v>
      </c>
      <c r="U2995" t="s">
        <v>71</v>
      </c>
      <c r="V2995" s="1">
        <v>0</v>
      </c>
      <c r="W2995" s="1">
        <v>682</v>
      </c>
      <c r="X2995" s="1">
        <v>0</v>
      </c>
      <c r="Y2995" t="s">
        <v>108</v>
      </c>
      <c r="Z2995" t="s">
        <v>71</v>
      </c>
      <c r="AA2995" t="s">
        <v>9523</v>
      </c>
      <c r="AB2995" s="1">
        <v>0</v>
      </c>
      <c r="AC2995" s="4">
        <f>IF(ISNUMBER(MATCH(AD2995, $AD$2:AD2994, 0)), INDEX($AC$2:AC2994, MATCH(AD2995, $AD$2:AD2994, 0)), MAX($AC$2:AC2994)+1)</f>
        <v>6</v>
      </c>
      <c r="AD2995" t="str">
        <f t="shared" si="141"/>
        <v>เชียงราย-เชียงใหม่</v>
      </c>
      <c r="AE2995" t="s">
        <v>55</v>
      </c>
      <c r="AF2995" s="1">
        <v>0</v>
      </c>
      <c r="AG2995" s="1">
        <v>0</v>
      </c>
      <c r="AH2995" s="1">
        <v>0</v>
      </c>
      <c r="AI2995" t="s">
        <v>9524</v>
      </c>
      <c r="AJ2995" s="1">
        <v>2</v>
      </c>
      <c r="AK2995" s="1">
        <v>0</v>
      </c>
      <c r="AL2995" s="1">
        <v>0</v>
      </c>
      <c r="AM2995" s="1">
        <v>0</v>
      </c>
      <c r="AN2995" s="1">
        <v>695.50740000000008</v>
      </c>
      <c r="AO2995" s="1">
        <v>0</v>
      </c>
      <c r="AP2995" s="1">
        <v>0</v>
      </c>
      <c r="AQ2995" s="1">
        <v>0</v>
      </c>
      <c r="AR2995" s="1">
        <v>1461</v>
      </c>
      <c r="AS2995" s="1">
        <v>2270.5550744047619</v>
      </c>
      <c r="AT2995" s="1">
        <f>Table1[[#This Row],[รวมต้นทุนค่าเดินทาง]]+Table1[[#This Row],[รวมต้นทุนค่าซ่อม]]+Table1[[#This Row],[รวมค่าเสื่อม]]</f>
        <v>5382.9312211937522</v>
      </c>
      <c r="AU2995" s="1">
        <f t="shared" si="139"/>
        <v>4428.3346813776061</v>
      </c>
      <c r="AV2995" s="1" t="str" cm="1">
        <f t="array" ref="AV2995">IF(AC2995&lt;4, "เก็บ", IF(OR(AT2995 &lt; PERCENTILE(IF($AC$2:$AC$5092=AC2995, $AT$2:$AT$5092), 0.25) - 1.5 * (PERCENTILE(IF($AC$2:$AC$5092=AC2995, $AT$2:$AT$5092), 0.75) - PERCENTILE(IF($AC$2:$AC$5092=AC2995, $AT$2:$AT$5092), 0.25)), AT2995 &gt; PERCENTILE(IF($AC$2:$AC$5092=AC2995, $AT$2:$AT$5092), 0.75) + 1.5 * (PERCENTILE(IF($AC$2:$AC$5092=AC2995, $AT$2:$AT$5092), 0.75) - PERCENTILE(IF($AC$2:$AC$5092=AC2995, $AT$2:$AT$5092), 0.25))), "ตัด", "เก็บ"))</f>
        <v>เก็บ</v>
      </c>
      <c r="AW2995" s="1">
        <f t="shared" si="140"/>
        <v>3873.7679454274344</v>
      </c>
      <c r="AX2995" s="1">
        <v>2781.4385174989698</v>
      </c>
      <c r="AY2995" s="1">
        <v>1651.3761467889908</v>
      </c>
    </row>
    <row r="2996" spans="1:51" x14ac:dyDescent="0.2">
      <c r="A2996" s="3">
        <v>45862</v>
      </c>
      <c r="B2996">
        <v>45862</v>
      </c>
      <c r="C2996" t="s">
        <v>9525</v>
      </c>
      <c r="D2996" t="s">
        <v>66</v>
      </c>
      <c r="E2996" t="s">
        <v>184</v>
      </c>
      <c r="F2996" t="s">
        <v>1072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2695</v>
      </c>
      <c r="O2996" s="1">
        <v>2695</v>
      </c>
      <c r="P2996" t="s">
        <v>9526</v>
      </c>
      <c r="Q2996" s="2">
        <v>244189</v>
      </c>
      <c r="R2996" t="s">
        <v>55</v>
      </c>
      <c r="S2996">
        <v>0</v>
      </c>
      <c r="T2996" t="s">
        <v>87</v>
      </c>
      <c r="U2996" t="s">
        <v>71</v>
      </c>
      <c r="V2996" s="1">
        <v>0</v>
      </c>
      <c r="W2996" s="1">
        <v>0</v>
      </c>
      <c r="X2996" s="1">
        <v>0</v>
      </c>
      <c r="AA2996" t="s">
        <v>58</v>
      </c>
      <c r="AB2996" s="1">
        <v>0</v>
      </c>
      <c r="AC2996" s="4">
        <f>IF(ISNUMBER(MATCH(AD2996, $AD$2:AD2995, 0)), INDEX($AC$2:AC2995, MATCH(AD2996, $AD$2:AD2995, 0)), MAX($AC$2:AC2995)+1)</f>
        <v>6</v>
      </c>
      <c r="AD2996" t="str">
        <f t="shared" si="141"/>
        <v>เชียงราย-เชียงใหม่</v>
      </c>
      <c r="AE2996" t="s">
        <v>55</v>
      </c>
      <c r="AF2996" s="1">
        <v>0</v>
      </c>
      <c r="AG2996" s="1">
        <v>0</v>
      </c>
      <c r="AH2996" s="1">
        <v>0</v>
      </c>
      <c r="AI2996" t="s">
        <v>9527</v>
      </c>
      <c r="AJ2996" s="1">
        <v>1</v>
      </c>
      <c r="AK2996" s="1">
        <v>0</v>
      </c>
      <c r="AL2996" s="1">
        <v>0</v>
      </c>
      <c r="AM2996" s="1">
        <v>0</v>
      </c>
      <c r="AN2996" s="1">
        <v>0</v>
      </c>
      <c r="AO2996" s="1">
        <v>0</v>
      </c>
      <c r="AP2996" s="1">
        <v>0</v>
      </c>
      <c r="AQ2996" s="1">
        <v>0</v>
      </c>
      <c r="AR2996" s="1">
        <v>2695</v>
      </c>
      <c r="AS2996" s="1">
        <v>609.91057291666664</v>
      </c>
      <c r="AT2996" s="1">
        <f>Table1[[#This Row],[รวมต้นทุนค่าเดินทาง]]+Table1[[#This Row],[รวมต้นทุนค่าซ่อม]]+Table1[[#This Row],[รวมค่าเสื่อม]]</f>
        <v>4665.7976696908609</v>
      </c>
      <c r="AU2996" s="1">
        <f t="shared" si="139"/>
        <v>4428.3346813776061</v>
      </c>
      <c r="AV2996" s="1" t="str" cm="1">
        <f t="array" ref="AV2996">IF(AC2996&lt;4, "เก็บ", IF(OR(AT2996 &lt; PERCENTILE(IF($AC$2:$AC$5092=AC2996, $AT$2:$AT$5092), 0.25) - 1.5 * (PERCENTILE(IF($AC$2:$AC$5092=AC2996, $AT$2:$AT$5092), 0.75) - PERCENTILE(IF($AC$2:$AC$5092=AC2996, $AT$2:$AT$5092), 0.25)), AT2996 &gt; PERCENTILE(IF($AC$2:$AC$5092=AC2996, $AT$2:$AT$5092), 0.75) + 1.5 * (PERCENTILE(IF($AC$2:$AC$5092=AC2996, $AT$2:$AT$5092), 0.75) - PERCENTILE(IF($AC$2:$AC$5092=AC2996, $AT$2:$AT$5092), 0.25))), "ตัด", "เก็บ"))</f>
        <v>เก็บ</v>
      </c>
      <c r="AW2996" s="1">
        <f t="shared" si="140"/>
        <v>3873.7679454274344</v>
      </c>
      <c r="AX2996" s="1">
        <v>2781.4385174989698</v>
      </c>
      <c r="AY2996" s="1">
        <v>1360.8870967741937</v>
      </c>
    </row>
    <row r="2997" spans="1:51" x14ac:dyDescent="0.2">
      <c r="A2997" s="3">
        <v>45863</v>
      </c>
      <c r="B2997">
        <v>45863</v>
      </c>
      <c r="C2997" t="s">
        <v>9528</v>
      </c>
      <c r="D2997" t="s">
        <v>51</v>
      </c>
      <c r="E2997" t="s">
        <v>61</v>
      </c>
      <c r="F2997" t="s">
        <v>367</v>
      </c>
      <c r="G2997" s="1">
        <v>4200</v>
      </c>
      <c r="H2997" s="1">
        <v>2893</v>
      </c>
      <c r="I2997" s="1">
        <v>1900</v>
      </c>
      <c r="J2997" s="1">
        <v>0</v>
      </c>
      <c r="K2997" s="1">
        <v>0</v>
      </c>
      <c r="L2997" s="1">
        <v>0</v>
      </c>
      <c r="M2997" s="1">
        <v>0</v>
      </c>
      <c r="N2997" s="1">
        <v>0</v>
      </c>
      <c r="O2997" s="1">
        <v>6100</v>
      </c>
      <c r="P2997" t="s">
        <v>9529</v>
      </c>
      <c r="Q2997" s="2">
        <v>244190</v>
      </c>
      <c r="R2997" t="s">
        <v>55</v>
      </c>
      <c r="S2997">
        <v>0</v>
      </c>
      <c r="T2997" t="s">
        <v>56</v>
      </c>
      <c r="U2997" t="s">
        <v>57</v>
      </c>
      <c r="V2997" s="1">
        <v>2500</v>
      </c>
      <c r="W2997" s="1">
        <v>0</v>
      </c>
      <c r="X2997" s="1">
        <v>0</v>
      </c>
      <c r="AA2997" t="s">
        <v>58</v>
      </c>
      <c r="AB2997" s="1">
        <v>0</v>
      </c>
      <c r="AC2997" s="4">
        <f>IF(ISNUMBER(MATCH(AD2997, $AD$2:AD2996, 0)), INDEX($AC$2:AC2996, MATCH(AD2997, $AD$2:AD2996, 0)), MAX($AC$2:AC2996)+1)</f>
        <v>1</v>
      </c>
      <c r="AD2997" t="str">
        <f t="shared" si="141"/>
        <v>ท่าลี่-กองลอย</v>
      </c>
      <c r="AE2997" t="s">
        <v>55</v>
      </c>
      <c r="AF2997" s="1">
        <v>0</v>
      </c>
      <c r="AG2997" s="1">
        <v>0</v>
      </c>
      <c r="AH2997" s="1">
        <v>0</v>
      </c>
      <c r="AI2997" t="s">
        <v>9530</v>
      </c>
      <c r="AJ2997" s="1">
        <v>1</v>
      </c>
      <c r="AK2997" s="1">
        <v>0</v>
      </c>
      <c r="AL2997" s="1">
        <v>0</v>
      </c>
      <c r="AM2997" s="1">
        <v>0</v>
      </c>
      <c r="AN2997" s="1">
        <v>0</v>
      </c>
      <c r="AO2997" s="1">
        <v>0</v>
      </c>
      <c r="AP2997" s="1">
        <v>0</v>
      </c>
      <c r="AQ2997" s="1">
        <v>0</v>
      </c>
      <c r="AR2997" s="1">
        <v>11493</v>
      </c>
      <c r="AS2997" s="1">
        <v>17.12</v>
      </c>
      <c r="AT2997" s="1">
        <f>Table1[[#This Row],[รวมต้นทุนค่าเดินทาง]]+Table1[[#This Row],[รวมต้นทุนค่าซ่อม]]+Table1[[#This Row],[รวมค่าเสื่อม]]</f>
        <v>13135.842543352603</v>
      </c>
      <c r="AU2997" s="1">
        <f t="shared" si="139"/>
        <v>13953.293816562818</v>
      </c>
      <c r="AV2997" s="1" t="str" cm="1">
        <f t="array" ref="AV2997">IF(AC2997&lt;4, "เก็บ", IF(OR(AT2997 &lt; PERCENTILE(IF($AC$2:$AC$5092=AC2997, $AT$2:$AT$5092), 0.25) - 1.5 * (PERCENTILE(IF($AC$2:$AC$5092=AC2997, $AT$2:$AT$5092), 0.75) - PERCENTILE(IF($AC$2:$AC$5092=AC2997, $AT$2:$AT$5092), 0.25)), AT2997 &gt; PERCENTILE(IF($AC$2:$AC$5092=AC2997, $AT$2:$AT$5092), 0.75) + 1.5 * (PERCENTILE(IF($AC$2:$AC$5092=AC2997, $AT$2:$AT$5092), 0.75) - PERCENTILE(IF($AC$2:$AC$5092=AC2997, $AT$2:$AT$5092), 0.25))), "ตัด", "เก็บ"))</f>
        <v>เก็บ</v>
      </c>
      <c r="AW2997" s="1">
        <f t="shared" si="140"/>
        <v>13953.293816562818</v>
      </c>
      <c r="AX2997" s="1">
        <v>14426.372718098486</v>
      </c>
      <c r="AY2997" s="1">
        <v>1625.7225433526012</v>
      </c>
    </row>
    <row r="2998" spans="1:51" x14ac:dyDescent="0.2">
      <c r="A2998" s="3">
        <v>45863</v>
      </c>
      <c r="B2998">
        <v>45863</v>
      </c>
      <c r="C2998" t="s">
        <v>9531</v>
      </c>
      <c r="D2998" t="s">
        <v>66</v>
      </c>
      <c r="E2998" t="s">
        <v>67</v>
      </c>
      <c r="F2998" t="s">
        <v>130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>
        <v>292</v>
      </c>
      <c r="P2998" t="s">
        <v>9532</v>
      </c>
      <c r="Q2998" s="2">
        <v>244193</v>
      </c>
      <c r="R2998" t="s">
        <v>55</v>
      </c>
      <c r="S2998">
        <v>0</v>
      </c>
      <c r="T2998" t="s">
        <v>88</v>
      </c>
      <c r="U2998" t="s">
        <v>254</v>
      </c>
      <c r="V2998" s="1">
        <v>0</v>
      </c>
      <c r="W2998" s="1">
        <v>0</v>
      </c>
      <c r="X2998" s="1">
        <v>292</v>
      </c>
      <c r="Y2998" t="s">
        <v>88</v>
      </c>
      <c r="Z2998" t="s">
        <v>254</v>
      </c>
      <c r="AA2998" t="s">
        <v>58</v>
      </c>
      <c r="AB2998" s="1">
        <v>0</v>
      </c>
      <c r="AC2998" s="4">
        <f>IF(ISNUMBER(MATCH(AD2998, $AD$2:AD2997, 0)), INDEX($AC$2:AC2997, MATCH(AD2998, $AD$2:AD2997, 0)), MAX($AC$2:AC2997)+1)</f>
        <v>39</v>
      </c>
      <c r="AD2998" t="str">
        <f t="shared" si="141"/>
        <v>แพร่-ลำปาง</v>
      </c>
      <c r="AE2998" t="s">
        <v>55</v>
      </c>
      <c r="AF2998" s="1">
        <v>0</v>
      </c>
      <c r="AG2998" s="1">
        <v>0</v>
      </c>
      <c r="AH2998" s="1">
        <v>0</v>
      </c>
      <c r="AI2998" t="s">
        <v>9533</v>
      </c>
      <c r="AJ2998" s="1">
        <v>1</v>
      </c>
      <c r="AK2998" s="1">
        <v>0</v>
      </c>
      <c r="AL2998" s="1">
        <v>0</v>
      </c>
      <c r="AM2998" s="1">
        <v>0</v>
      </c>
      <c r="AN2998" s="1">
        <v>0</v>
      </c>
      <c r="AO2998" s="1">
        <v>0</v>
      </c>
      <c r="AP2998" s="1">
        <v>0</v>
      </c>
      <c r="AQ2998" s="1">
        <v>0</v>
      </c>
      <c r="AR2998" s="1">
        <v>292</v>
      </c>
      <c r="AS2998" s="1">
        <v>201.26256410256408</v>
      </c>
      <c r="AT2998" s="1">
        <f>Table1[[#This Row],[รวมต้นทุนค่าเดินทาง]]+Table1[[#This Row],[รวมต้นทุนค่าซ่อม]]+Table1[[#This Row],[รวมค่าเสื่อม]]</f>
        <v>2288.4753300600109</v>
      </c>
      <c r="AU2998" s="1">
        <f t="shared" si="139"/>
        <v>3696.7320206742324</v>
      </c>
      <c r="AV2998" s="1" t="str" cm="1">
        <f t="array" ref="AV2998">IF(AC2998&lt;4, "เก็บ", IF(OR(AT2998 &lt; PERCENTILE(IF($AC$2:$AC$5092=AC2998, $AT$2:$AT$5092), 0.25) - 1.5 * (PERCENTILE(IF($AC$2:$AC$5092=AC2998, $AT$2:$AT$5092), 0.75) - PERCENTILE(IF($AC$2:$AC$5092=AC2998, $AT$2:$AT$5092), 0.25)), AT2998 &gt; PERCENTILE(IF($AC$2:$AC$5092=AC2998, $AT$2:$AT$5092), 0.75) + 1.5 * (PERCENTILE(IF($AC$2:$AC$5092=AC2998, $AT$2:$AT$5092), 0.75) - PERCENTILE(IF($AC$2:$AC$5092=AC2998, $AT$2:$AT$5092), 0.25))), "ตัด", "เก็บ"))</f>
        <v>เก็บ</v>
      </c>
      <c r="AW2998" s="1">
        <f t="shared" si="140"/>
        <v>3303.6954086440583</v>
      </c>
      <c r="AX2998" s="1">
        <v>2449.0585033856746</v>
      </c>
      <c r="AY2998" s="1">
        <v>1795.2127659574469</v>
      </c>
    </row>
    <row r="2999" spans="1:51" x14ac:dyDescent="0.2">
      <c r="A2999" s="3">
        <v>45863</v>
      </c>
      <c r="B2999">
        <v>45863</v>
      </c>
      <c r="C2999" t="s">
        <v>9534</v>
      </c>
      <c r="D2999" t="s">
        <v>66</v>
      </c>
      <c r="E2999" t="s">
        <v>105</v>
      </c>
      <c r="F2999" t="s">
        <v>1237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779</v>
      </c>
      <c r="O2999" s="1">
        <v>779</v>
      </c>
      <c r="P2999" t="s">
        <v>9535</v>
      </c>
      <c r="Q2999" s="2">
        <v>244190</v>
      </c>
      <c r="R2999" t="s">
        <v>55</v>
      </c>
      <c r="S2999">
        <v>0</v>
      </c>
      <c r="T2999" t="s">
        <v>87</v>
      </c>
      <c r="U2999" t="s">
        <v>71</v>
      </c>
      <c r="V2999" s="1">
        <v>0</v>
      </c>
      <c r="W2999" s="1">
        <v>682</v>
      </c>
      <c r="X2999" s="1">
        <v>0</v>
      </c>
      <c r="Y2999" t="s">
        <v>108</v>
      </c>
      <c r="Z2999" t="s">
        <v>71</v>
      </c>
      <c r="AA2999" t="s">
        <v>3577</v>
      </c>
      <c r="AB2999" s="1">
        <v>0</v>
      </c>
      <c r="AC2999" s="4">
        <f>IF(ISNUMBER(MATCH(AD2999, $AD$2:AD2998, 0)), INDEX($AC$2:AC2998, MATCH(AD2999, $AD$2:AD2998, 0)), MAX($AC$2:AC2998)+1)</f>
        <v>6</v>
      </c>
      <c r="AD2999" t="str">
        <f t="shared" si="141"/>
        <v>เชียงราย-เชียงใหม่</v>
      </c>
      <c r="AE2999" t="s">
        <v>55</v>
      </c>
      <c r="AF2999" s="1">
        <v>0</v>
      </c>
      <c r="AG2999" s="1">
        <v>0</v>
      </c>
      <c r="AH2999" s="1">
        <v>0</v>
      </c>
      <c r="AI2999" t="s">
        <v>9536</v>
      </c>
      <c r="AJ2999" s="1">
        <v>1</v>
      </c>
      <c r="AK2999" s="1">
        <v>0</v>
      </c>
      <c r="AL2999" s="1">
        <v>0</v>
      </c>
      <c r="AM2999" s="1">
        <v>0</v>
      </c>
      <c r="AN2999" s="1">
        <v>0</v>
      </c>
      <c r="AO2999" s="1">
        <v>0</v>
      </c>
      <c r="AP2999" s="1">
        <v>0</v>
      </c>
      <c r="AQ2999" s="1">
        <v>0</v>
      </c>
      <c r="AR2999" s="1">
        <v>1461</v>
      </c>
      <c r="AS2999" s="1">
        <v>4050.629702380952</v>
      </c>
      <c r="AT2999" s="1">
        <f>Table1[[#This Row],[รวมต้นทุนค่าเดินทาง]]+Table1[[#This Row],[รวมต้นทุนค่าซ่อม]]+Table1[[#This Row],[รวมค่าเสื่อม]]</f>
        <v>7170.6158774961596</v>
      </c>
      <c r="AU2999" s="1">
        <f t="shared" si="139"/>
        <v>4428.3346813776061</v>
      </c>
      <c r="AV2999" s="1" t="str" cm="1">
        <f t="array" ref="AV2999">IF(AC2999&lt;4, "เก็บ", IF(OR(AT2999 &lt; PERCENTILE(IF($AC$2:$AC$5092=AC2999, $AT$2:$AT$5092), 0.25) - 1.5 * (PERCENTILE(IF($AC$2:$AC$5092=AC2999, $AT$2:$AT$5092), 0.75) - PERCENTILE(IF($AC$2:$AC$5092=AC2999, $AT$2:$AT$5092), 0.25)), AT2999 &gt; PERCENTILE(IF($AC$2:$AC$5092=AC2999, $AT$2:$AT$5092), 0.75) + 1.5 * (PERCENTILE(IF($AC$2:$AC$5092=AC2999, $AT$2:$AT$5092), 0.75) - PERCENTILE(IF($AC$2:$AC$5092=AC2999, $AT$2:$AT$5092), 0.25))), "ตัด", "เก็บ"))</f>
        <v>เก็บ</v>
      </c>
      <c r="AW2999" s="1">
        <f t="shared" si="140"/>
        <v>3873.7679454274344</v>
      </c>
      <c r="AX2999" s="1">
        <v>2781.4385174989698</v>
      </c>
      <c r="AY2999" s="1">
        <v>1658.9861751152073</v>
      </c>
    </row>
    <row r="3000" spans="1:51" x14ac:dyDescent="0.2">
      <c r="A3000" s="3">
        <v>45864</v>
      </c>
      <c r="B3000">
        <v>45864</v>
      </c>
      <c r="C3000" t="s">
        <v>9537</v>
      </c>
      <c r="D3000" t="s">
        <v>51</v>
      </c>
      <c r="E3000" t="s">
        <v>61</v>
      </c>
      <c r="F3000" t="s">
        <v>5184</v>
      </c>
      <c r="G3000" s="1">
        <v>2700</v>
      </c>
      <c r="H3000" s="1">
        <v>4393</v>
      </c>
      <c r="I3000" s="1">
        <v>1900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4600</v>
      </c>
      <c r="P3000" t="s">
        <v>9538</v>
      </c>
      <c r="Q3000" s="2">
        <v>244192</v>
      </c>
      <c r="R3000" t="s">
        <v>55</v>
      </c>
      <c r="S3000">
        <v>0</v>
      </c>
      <c r="T3000" t="s">
        <v>56</v>
      </c>
      <c r="U3000" t="s">
        <v>57</v>
      </c>
      <c r="V3000" s="1">
        <v>2500</v>
      </c>
      <c r="W3000" s="1">
        <v>0</v>
      </c>
      <c r="X3000" s="1">
        <v>0</v>
      </c>
      <c r="AA3000" t="s">
        <v>58</v>
      </c>
      <c r="AB3000" s="1">
        <v>0</v>
      </c>
      <c r="AC3000" s="4">
        <f>IF(ISNUMBER(MATCH(AD3000, $AD$2:AD2999, 0)), INDEX($AC$2:AC2999, MATCH(AD3000, $AD$2:AD2999, 0)), MAX($AC$2:AC2999)+1)</f>
        <v>1</v>
      </c>
      <c r="AD3000" t="str">
        <f t="shared" si="141"/>
        <v>ท่าลี่-กองลอย</v>
      </c>
      <c r="AE3000" t="s">
        <v>55</v>
      </c>
      <c r="AF3000" s="1">
        <v>0</v>
      </c>
      <c r="AG3000" s="1">
        <v>0</v>
      </c>
      <c r="AH3000" s="1">
        <v>0</v>
      </c>
      <c r="AI3000" t="s">
        <v>9539</v>
      </c>
      <c r="AJ3000" s="1">
        <v>1</v>
      </c>
      <c r="AK3000" s="1">
        <v>0</v>
      </c>
      <c r="AL3000" s="1">
        <v>0</v>
      </c>
      <c r="AM3000" s="1">
        <v>0</v>
      </c>
      <c r="AN3000" s="1">
        <v>0</v>
      </c>
      <c r="AO3000" s="1">
        <v>0</v>
      </c>
      <c r="AP3000" s="1">
        <v>0</v>
      </c>
      <c r="AQ3000" s="1">
        <v>0</v>
      </c>
      <c r="AR3000" s="1">
        <v>11493</v>
      </c>
      <c r="AS3000" s="1">
        <v>18.342857142857145</v>
      </c>
      <c r="AT3000" s="1">
        <f>Table1[[#This Row],[รวมต้นทุนค่าเดินทาง]]+Table1[[#This Row],[รวมต้นทุนค่าซ่อม]]+Table1[[#This Row],[รวมค่าเสื่อม]]</f>
        <v>13373.925638599811</v>
      </c>
      <c r="AU3000" s="1">
        <f t="shared" si="139"/>
        <v>13953.293816562818</v>
      </c>
      <c r="AV3000" s="1" t="str" cm="1">
        <f t="array" ref="AV3000">IF(AC3000&lt;4, "เก็บ", IF(OR(AT3000 &lt; PERCENTILE(IF($AC$2:$AC$5092=AC3000, $AT$2:$AT$5092), 0.25) - 1.5 * (PERCENTILE(IF($AC$2:$AC$5092=AC3000, $AT$2:$AT$5092), 0.75) - PERCENTILE(IF($AC$2:$AC$5092=AC3000, $AT$2:$AT$5092), 0.25)), AT3000 &gt; PERCENTILE(IF($AC$2:$AC$5092=AC3000, $AT$2:$AT$5092), 0.75) + 1.5 * (PERCENTILE(IF($AC$2:$AC$5092=AC3000, $AT$2:$AT$5092), 0.75) - PERCENTILE(IF($AC$2:$AC$5092=AC3000, $AT$2:$AT$5092), 0.25))), "ตัด", "เก็บ"))</f>
        <v>เก็บ</v>
      </c>
      <c r="AW3000" s="1">
        <f t="shared" si="140"/>
        <v>13953.293816562818</v>
      </c>
      <c r="AX3000" s="1">
        <v>14426.372718098486</v>
      </c>
      <c r="AY3000" s="1">
        <v>1862.5827814569536</v>
      </c>
    </row>
    <row r="3001" spans="1:51" x14ac:dyDescent="0.2">
      <c r="A3001" s="3">
        <v>45864</v>
      </c>
      <c r="B3001">
        <v>45864</v>
      </c>
      <c r="C3001" t="s">
        <v>9540</v>
      </c>
      <c r="D3001" t="s">
        <v>66</v>
      </c>
      <c r="E3001" t="s">
        <v>105</v>
      </c>
      <c r="F3001" t="s">
        <v>137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779</v>
      </c>
      <c r="O3001" s="1">
        <v>779</v>
      </c>
      <c r="P3001" t="s">
        <v>9541</v>
      </c>
      <c r="Q3001" s="2">
        <v>244191</v>
      </c>
      <c r="R3001" t="s">
        <v>55</v>
      </c>
      <c r="S3001">
        <v>0</v>
      </c>
      <c r="T3001" t="s">
        <v>87</v>
      </c>
      <c r="U3001" t="s">
        <v>71</v>
      </c>
      <c r="V3001" s="1">
        <v>0</v>
      </c>
      <c r="W3001" s="1">
        <v>682</v>
      </c>
      <c r="X3001" s="1">
        <v>0</v>
      </c>
      <c r="Y3001" t="s">
        <v>108</v>
      </c>
      <c r="Z3001" t="s">
        <v>71</v>
      </c>
      <c r="AA3001" t="s">
        <v>344</v>
      </c>
      <c r="AB3001" s="1">
        <v>0</v>
      </c>
      <c r="AC3001" s="4">
        <f>IF(ISNUMBER(MATCH(AD3001, $AD$2:AD3000, 0)), INDEX($AC$2:AC3000, MATCH(AD3001, $AD$2:AD3000, 0)), MAX($AC$2:AC3000)+1)</f>
        <v>6</v>
      </c>
      <c r="AD3001" t="str">
        <f t="shared" si="141"/>
        <v>เชียงราย-เชียงใหม่</v>
      </c>
      <c r="AE3001" t="s">
        <v>55</v>
      </c>
      <c r="AF3001" s="1">
        <v>0</v>
      </c>
      <c r="AG3001" s="1">
        <v>0</v>
      </c>
      <c r="AH3001" s="1">
        <v>0</v>
      </c>
      <c r="AI3001" t="s">
        <v>9542</v>
      </c>
      <c r="AJ3001" s="1">
        <v>2</v>
      </c>
      <c r="AK3001" s="1">
        <v>0</v>
      </c>
      <c r="AL3001" s="1">
        <v>0</v>
      </c>
      <c r="AM3001" s="1">
        <v>0</v>
      </c>
      <c r="AN3001" s="1">
        <v>645.82830000000001</v>
      </c>
      <c r="AO3001" s="1">
        <v>0</v>
      </c>
      <c r="AP3001" s="1">
        <v>0</v>
      </c>
      <c r="AQ3001" s="1">
        <v>0</v>
      </c>
      <c r="AR3001" s="1">
        <v>1461</v>
      </c>
      <c r="AS3001" s="1">
        <v>1527.9418452380951</v>
      </c>
      <c r="AT3001" s="1">
        <f>Table1[[#This Row],[รวมต้นทุนค่าเดินทาง]]+Table1[[#This Row],[รวมต้นทุนค่าซ่อม]]+Table1[[#This Row],[รวมค่าเสื่อม]]</f>
        <v>4588.9418452380951</v>
      </c>
      <c r="AU3001" s="1">
        <f t="shared" si="139"/>
        <v>4428.3346813776061</v>
      </c>
      <c r="AV3001" s="1" t="str" cm="1">
        <f t="array" ref="AV3001">IF(AC3001&lt;4, "เก็บ", IF(OR(AT3001 &lt; PERCENTILE(IF($AC$2:$AC$5092=AC3001, $AT$2:$AT$5092), 0.25) - 1.5 * (PERCENTILE(IF($AC$2:$AC$5092=AC3001, $AT$2:$AT$5092), 0.75) - PERCENTILE(IF($AC$2:$AC$5092=AC3001, $AT$2:$AT$5092), 0.25)), AT3001 &gt; PERCENTILE(IF($AC$2:$AC$5092=AC3001, $AT$2:$AT$5092), 0.75) + 1.5 * (PERCENTILE(IF($AC$2:$AC$5092=AC3001, $AT$2:$AT$5092), 0.75) - PERCENTILE(IF($AC$2:$AC$5092=AC3001, $AT$2:$AT$5092), 0.25))), "ตัด", "เก็บ"))</f>
        <v>เก็บ</v>
      </c>
      <c r="AW3001" s="1">
        <f t="shared" si="140"/>
        <v>3873.7679454274344</v>
      </c>
      <c r="AX3001" s="1">
        <v>2781.4385174989698</v>
      </c>
      <c r="AY3001" s="1">
        <v>1600</v>
      </c>
    </row>
    <row r="3002" spans="1:51" x14ac:dyDescent="0.2">
      <c r="A3002" s="3">
        <v>45864</v>
      </c>
      <c r="B3002">
        <v>45864</v>
      </c>
      <c r="C3002" t="s">
        <v>9543</v>
      </c>
      <c r="D3002" t="s">
        <v>66</v>
      </c>
      <c r="E3002" t="s">
        <v>84</v>
      </c>
      <c r="F3002" t="s">
        <v>281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  <c r="P3002" t="s">
        <v>9544</v>
      </c>
      <c r="Q3002" s="2">
        <v>244191</v>
      </c>
      <c r="R3002" t="s">
        <v>55</v>
      </c>
      <c r="S3002">
        <v>0</v>
      </c>
      <c r="T3002" t="s">
        <v>87</v>
      </c>
      <c r="U3002" t="s">
        <v>71</v>
      </c>
      <c r="V3002" s="1">
        <v>0</v>
      </c>
      <c r="W3002" s="1">
        <v>1201</v>
      </c>
      <c r="X3002" s="1">
        <v>0</v>
      </c>
      <c r="Y3002" t="s">
        <v>87</v>
      </c>
      <c r="Z3002" t="s">
        <v>71</v>
      </c>
      <c r="AA3002" t="s">
        <v>8374</v>
      </c>
      <c r="AB3002" s="1">
        <v>0</v>
      </c>
      <c r="AC3002" s="4">
        <f>IF(ISNUMBER(MATCH(AD3002, $AD$2:AD3001, 0)), INDEX($AC$2:AC3001, MATCH(AD3002, $AD$2:AD3001, 0)), MAX($AC$2:AC3001)+1)</f>
        <v>6</v>
      </c>
      <c r="AD3002" t="str">
        <f t="shared" si="141"/>
        <v>เชียงราย-เชียงใหม่</v>
      </c>
      <c r="AE3002" t="s">
        <v>55</v>
      </c>
      <c r="AF3002" s="1">
        <v>0</v>
      </c>
      <c r="AG3002" s="1">
        <v>0</v>
      </c>
      <c r="AH3002" s="1">
        <v>0</v>
      </c>
      <c r="AI3002" t="s">
        <v>9545</v>
      </c>
      <c r="AJ3002" s="1">
        <v>1</v>
      </c>
      <c r="AK3002" s="1">
        <v>0</v>
      </c>
      <c r="AL3002" s="1">
        <v>0</v>
      </c>
      <c r="AM3002" s="1">
        <v>0</v>
      </c>
      <c r="AN3002" s="1">
        <v>0</v>
      </c>
      <c r="AO3002" s="1">
        <v>0</v>
      </c>
      <c r="AP3002" s="1">
        <v>0</v>
      </c>
      <c r="AQ3002" s="1">
        <v>0</v>
      </c>
      <c r="AR3002" s="1">
        <v>1201</v>
      </c>
      <c r="AS3002" s="1">
        <v>5858.8133823529415</v>
      </c>
      <c r="AT3002" s="1">
        <f>Table1[[#This Row],[รวมต้นทุนค่าเดินทาง]]+Table1[[#This Row],[รวมต้นทุนค่าซ่อม]]+Table1[[#This Row],[รวมค่าเสื่อม]]</f>
        <v>8580.0836526232124</v>
      </c>
      <c r="AU3002" s="1">
        <f t="shared" si="139"/>
        <v>4428.3346813776061</v>
      </c>
      <c r="AV3002" s="1" t="str" cm="1">
        <f t="array" ref="AV3002">IF(AC3002&lt;4, "เก็บ", IF(OR(AT3002 &lt; PERCENTILE(IF($AC$2:$AC$5092=AC3002, $AT$2:$AT$5092), 0.25) - 1.5 * (PERCENTILE(IF($AC$2:$AC$5092=AC3002, $AT$2:$AT$5092), 0.75) - PERCENTILE(IF($AC$2:$AC$5092=AC3002, $AT$2:$AT$5092), 0.25)), AT3002 &gt; PERCENTILE(IF($AC$2:$AC$5092=AC3002, $AT$2:$AT$5092), 0.75) + 1.5 * (PERCENTILE(IF($AC$2:$AC$5092=AC3002, $AT$2:$AT$5092), 0.75) - PERCENTILE(IF($AC$2:$AC$5092=AC3002, $AT$2:$AT$5092), 0.25))), "ตัด", "เก็บ"))</f>
        <v>ตัด</v>
      </c>
      <c r="AW3002" s="1">
        <f t="shared" si="140"/>
        <v>3873.7679454274344</v>
      </c>
      <c r="AX3002" s="1">
        <v>2781.4385174989698</v>
      </c>
      <c r="AY3002" s="1">
        <v>1520.2702702702702</v>
      </c>
    </row>
    <row r="3003" spans="1:51" x14ac:dyDescent="0.2">
      <c r="A3003" s="3">
        <v>45864</v>
      </c>
      <c r="B3003">
        <v>45864</v>
      </c>
      <c r="C3003" t="s">
        <v>9546</v>
      </c>
      <c r="D3003" t="s">
        <v>66</v>
      </c>
      <c r="E3003" t="s">
        <v>105</v>
      </c>
      <c r="F3003" t="s">
        <v>303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t="s">
        <v>9547</v>
      </c>
      <c r="Q3003" s="2">
        <v>244191</v>
      </c>
      <c r="R3003" t="s">
        <v>55</v>
      </c>
      <c r="S3003">
        <v>0</v>
      </c>
      <c r="T3003" t="s">
        <v>114</v>
      </c>
      <c r="U3003" t="s">
        <v>71</v>
      </c>
      <c r="V3003" s="1">
        <v>0</v>
      </c>
      <c r="W3003" s="1">
        <v>1688</v>
      </c>
      <c r="X3003" s="1">
        <v>0</v>
      </c>
      <c r="Y3003" t="s">
        <v>114</v>
      </c>
      <c r="Z3003" t="s">
        <v>71</v>
      </c>
      <c r="AA3003" t="s">
        <v>7979</v>
      </c>
      <c r="AB3003" s="1">
        <v>0</v>
      </c>
      <c r="AC3003" s="4">
        <f>IF(ISNUMBER(MATCH(AD3003, $AD$2:AD3002, 0)), INDEX($AC$2:AC3002, MATCH(AD3003, $AD$2:AD3002, 0)), MAX($AC$2:AC3002)+1)</f>
        <v>7</v>
      </c>
      <c r="AD3003" t="str">
        <f t="shared" si="141"/>
        <v>แม่สาย-เชียงใหม่</v>
      </c>
      <c r="AE3003" t="s">
        <v>55</v>
      </c>
      <c r="AF3003" s="1">
        <v>0</v>
      </c>
      <c r="AG3003" s="1">
        <v>0</v>
      </c>
      <c r="AH3003" s="1">
        <v>0</v>
      </c>
      <c r="AI3003" t="s">
        <v>9548</v>
      </c>
      <c r="AJ3003" s="1">
        <v>1</v>
      </c>
      <c r="AK3003" s="1">
        <v>0</v>
      </c>
      <c r="AL3003" s="1">
        <v>0</v>
      </c>
      <c r="AM3003" s="1">
        <v>0</v>
      </c>
      <c r="AN3003" s="1">
        <v>0</v>
      </c>
      <c r="AO3003" s="1">
        <v>0</v>
      </c>
      <c r="AP3003" s="1">
        <v>0</v>
      </c>
      <c r="AQ3003" s="1">
        <v>0</v>
      </c>
      <c r="AR3003" s="1">
        <v>1688</v>
      </c>
      <c r="AS3003" s="1">
        <v>4882.3198177083323</v>
      </c>
      <c r="AT3003" s="1">
        <f>Table1[[#This Row],[รวมต้นทุนค่าเดินทาง]]+Table1[[#This Row],[รวมต้นทุนค่าซ่อม]]+Table1[[#This Row],[รวมค่าเสื่อม]]</f>
        <v>8064.0957513182911</v>
      </c>
      <c r="AU3003" s="1">
        <f t="shared" si="139"/>
        <v>4610.750953896033</v>
      </c>
      <c r="AV3003" s="1" t="str" cm="1">
        <f t="array" ref="AV3003">IF(AC3003&lt;4, "เก็บ", IF(OR(AT3003 &lt; PERCENTILE(IF($AC$2:$AC$5092=AC3003, $AT$2:$AT$5092), 0.25) - 1.5 * (PERCENTILE(IF($AC$2:$AC$5092=AC3003, $AT$2:$AT$5092), 0.75) - PERCENTILE(IF($AC$2:$AC$5092=AC3003, $AT$2:$AT$5092), 0.25)), AT3003 &gt; PERCENTILE(IF($AC$2:$AC$5092=AC3003, $AT$2:$AT$5092), 0.75) + 1.5 * (PERCENTILE(IF($AC$2:$AC$5092=AC3003, $AT$2:$AT$5092), 0.75) - PERCENTILE(IF($AC$2:$AC$5092=AC3003, $AT$2:$AT$5092), 0.25))), "ตัด", "เก็บ"))</f>
        <v>ตัด</v>
      </c>
      <c r="AW3003" s="1">
        <f t="shared" si="140"/>
        <v>3940.0604671629926</v>
      </c>
      <c r="AX3003" s="1">
        <v>3152.7453177985908</v>
      </c>
      <c r="AY3003" s="1">
        <v>1493.7759336099584</v>
      </c>
    </row>
    <row r="3004" spans="1:51" x14ac:dyDescent="0.2">
      <c r="A3004" s="3">
        <v>45865</v>
      </c>
      <c r="B3004">
        <v>45865</v>
      </c>
      <c r="C3004" t="s">
        <v>9549</v>
      </c>
      <c r="D3004" t="s">
        <v>51</v>
      </c>
      <c r="E3004" t="s">
        <v>61</v>
      </c>
      <c r="F3004" t="s">
        <v>2488</v>
      </c>
      <c r="G3004" s="1">
        <v>2000</v>
      </c>
      <c r="H3004" s="1">
        <v>5273</v>
      </c>
      <c r="I3004" s="1">
        <v>1900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3900</v>
      </c>
      <c r="P3004" t="s">
        <v>9550</v>
      </c>
      <c r="Q3004" s="2">
        <v>244194</v>
      </c>
      <c r="R3004" t="s">
        <v>55</v>
      </c>
      <c r="S3004">
        <v>0</v>
      </c>
      <c r="T3004" t="s">
        <v>71</v>
      </c>
      <c r="U3004" t="s">
        <v>57</v>
      </c>
      <c r="V3004" s="1">
        <v>3896</v>
      </c>
      <c r="W3004" s="1">
        <v>0</v>
      </c>
      <c r="X3004" s="1">
        <v>0</v>
      </c>
      <c r="AA3004" t="s">
        <v>58</v>
      </c>
      <c r="AB3004" s="1">
        <v>0</v>
      </c>
      <c r="AC3004" s="4">
        <f>IF(ISNUMBER(MATCH(AD3004, $AD$2:AD3003, 0)), INDEX($AC$2:AC3003, MATCH(AD3004, $AD$2:AD3003, 0)), MAX($AC$2:AC3003)+1)</f>
        <v>10</v>
      </c>
      <c r="AD3004" t="str">
        <f t="shared" si="141"/>
        <v>เชียงใหม่-กองลอย</v>
      </c>
      <c r="AE3004" t="s">
        <v>55</v>
      </c>
      <c r="AF3004" s="1">
        <v>0</v>
      </c>
      <c r="AG3004" s="1">
        <v>0</v>
      </c>
      <c r="AH3004" s="1">
        <v>0</v>
      </c>
      <c r="AI3004" t="s">
        <v>9551</v>
      </c>
      <c r="AJ3004" s="1">
        <v>1</v>
      </c>
      <c r="AK3004" s="1">
        <v>0</v>
      </c>
      <c r="AL3004" s="1">
        <v>0</v>
      </c>
      <c r="AM3004" s="1">
        <v>0</v>
      </c>
      <c r="AN3004" s="1">
        <v>0</v>
      </c>
      <c r="AO3004" s="1">
        <v>0</v>
      </c>
      <c r="AP3004" s="1">
        <v>0</v>
      </c>
      <c r="AQ3004" s="1">
        <v>0</v>
      </c>
      <c r="AR3004" s="1">
        <v>13069</v>
      </c>
      <c r="AS3004" s="1">
        <v>17.12</v>
      </c>
      <c r="AT3004" s="1">
        <f>Table1[[#This Row],[รวมต้นทุนค่าเดินทาง]]+Table1[[#This Row],[รวมต้นทุนค่าซ่อม]]+Table1[[#This Row],[รวมค่าเสื่อม]]</f>
        <v>14693.262857142858</v>
      </c>
      <c r="AU3004" s="1">
        <f t="shared" si="139"/>
        <v>14957.32855761775</v>
      </c>
      <c r="AV3004" s="1" t="str" cm="1">
        <f t="array" ref="AV3004">IF(AC3004&lt;4, "เก็บ", IF(OR(AT3004 &lt; PERCENTILE(IF($AC$2:$AC$5092=AC3004, $AT$2:$AT$5092), 0.25) - 1.5 * (PERCENTILE(IF($AC$2:$AC$5092=AC3004, $AT$2:$AT$5092), 0.75) - PERCENTILE(IF($AC$2:$AC$5092=AC3004, $AT$2:$AT$5092), 0.25)), AT3004 &gt; PERCENTILE(IF($AC$2:$AC$5092=AC3004, $AT$2:$AT$5092), 0.75) + 1.5 * (PERCENTILE(IF($AC$2:$AC$5092=AC3004, $AT$2:$AT$5092), 0.75) - PERCENTILE(IF($AC$2:$AC$5092=AC3004, $AT$2:$AT$5092), 0.25))), "ตัด", "เก็บ"))</f>
        <v>เก็บ</v>
      </c>
      <c r="AW3004" s="1">
        <f t="shared" si="140"/>
        <v>14419.089162907676</v>
      </c>
      <c r="AX3004" s="1">
        <v>15077.196593123563</v>
      </c>
      <c r="AY3004" s="1">
        <v>1607.1428571428571</v>
      </c>
    </row>
    <row r="3005" spans="1:51" x14ac:dyDescent="0.2">
      <c r="A3005" s="3">
        <v>45865</v>
      </c>
      <c r="B3005">
        <v>45865</v>
      </c>
      <c r="C3005" t="s">
        <v>9552</v>
      </c>
      <c r="D3005" t="s">
        <v>51</v>
      </c>
      <c r="E3005" t="s">
        <v>61</v>
      </c>
      <c r="F3005" t="s">
        <v>3019</v>
      </c>
      <c r="G3005" s="1">
        <v>2700</v>
      </c>
      <c r="H3005" s="1">
        <v>4393</v>
      </c>
      <c r="I3005" s="1">
        <v>1900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4600</v>
      </c>
      <c r="P3005" t="s">
        <v>9553</v>
      </c>
      <c r="Q3005" s="2">
        <v>244192</v>
      </c>
      <c r="R3005" t="s">
        <v>55</v>
      </c>
      <c r="S3005">
        <v>0</v>
      </c>
      <c r="T3005" t="s">
        <v>56</v>
      </c>
      <c r="U3005" t="s">
        <v>57</v>
      </c>
      <c r="V3005" s="1">
        <v>2500</v>
      </c>
      <c r="W3005" s="1">
        <v>0</v>
      </c>
      <c r="X3005" s="1">
        <v>0</v>
      </c>
      <c r="AA3005" t="s">
        <v>58</v>
      </c>
      <c r="AB3005" s="1">
        <v>0</v>
      </c>
      <c r="AC3005" s="4">
        <f>IF(ISNUMBER(MATCH(AD3005, $AD$2:AD3004, 0)), INDEX($AC$2:AC3004, MATCH(AD3005, $AD$2:AD3004, 0)), MAX($AC$2:AC3004)+1)</f>
        <v>1</v>
      </c>
      <c r="AD3005" t="str">
        <f t="shared" si="141"/>
        <v>ท่าลี่-กองลอย</v>
      </c>
      <c r="AE3005" t="s">
        <v>55</v>
      </c>
      <c r="AF3005" s="1">
        <v>0</v>
      </c>
      <c r="AG3005" s="1">
        <v>0</v>
      </c>
      <c r="AH3005" s="1">
        <v>0</v>
      </c>
      <c r="AI3005" t="s">
        <v>9554</v>
      </c>
      <c r="AJ3005" s="1">
        <v>1</v>
      </c>
      <c r="AK3005" s="1">
        <v>0</v>
      </c>
      <c r="AL3005" s="1">
        <v>0</v>
      </c>
      <c r="AM3005" s="1">
        <v>0</v>
      </c>
      <c r="AN3005" s="1">
        <v>0</v>
      </c>
      <c r="AO3005" s="1">
        <v>0</v>
      </c>
      <c r="AP3005" s="1">
        <v>0</v>
      </c>
      <c r="AQ3005" s="1">
        <v>0</v>
      </c>
      <c r="AR3005" s="1">
        <v>11493</v>
      </c>
      <c r="AS3005" s="1">
        <v>28.533333333333335</v>
      </c>
      <c r="AT3005" s="1">
        <f>Table1[[#This Row],[รวมต้นทุนค่าเดินทาง]]+Table1[[#This Row],[รวมต้นทุนค่าซ่อม]]+Table1[[#This Row],[รวมค่าเสื่อม]]</f>
        <v>13925.379487179487</v>
      </c>
      <c r="AU3005" s="1">
        <f t="shared" si="139"/>
        <v>13953.293816562818</v>
      </c>
      <c r="AV3005" s="1" t="str" cm="1">
        <f t="array" ref="AV3005">IF(AC3005&lt;4, "เก็บ", IF(OR(AT3005 &lt; PERCENTILE(IF($AC$2:$AC$5092=AC3005, $AT$2:$AT$5092), 0.25) - 1.5 * (PERCENTILE(IF($AC$2:$AC$5092=AC3005, $AT$2:$AT$5092), 0.75) - PERCENTILE(IF($AC$2:$AC$5092=AC3005, $AT$2:$AT$5092), 0.25)), AT3005 &gt; PERCENTILE(IF($AC$2:$AC$5092=AC3005, $AT$2:$AT$5092), 0.75) + 1.5 * (PERCENTILE(IF($AC$2:$AC$5092=AC3005, $AT$2:$AT$5092), 0.75) - PERCENTILE(IF($AC$2:$AC$5092=AC3005, $AT$2:$AT$5092), 0.25))), "ตัด", "เก็บ"))</f>
        <v>เก็บ</v>
      </c>
      <c r="AW3005" s="1">
        <f t="shared" si="140"/>
        <v>13953.293816562818</v>
      </c>
      <c r="AX3005" s="1">
        <v>14426.372718098486</v>
      </c>
      <c r="AY3005" s="1">
        <v>2403.8461538461538</v>
      </c>
    </row>
    <row r="3006" spans="1:51" x14ac:dyDescent="0.2">
      <c r="A3006" s="3">
        <v>45865</v>
      </c>
      <c r="B3006">
        <v>45865</v>
      </c>
      <c r="C3006" t="s">
        <v>9555</v>
      </c>
      <c r="D3006" t="s">
        <v>66</v>
      </c>
      <c r="E3006" t="s">
        <v>84</v>
      </c>
      <c r="F3006" t="s">
        <v>995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747</v>
      </c>
      <c r="O3006" s="1">
        <v>747</v>
      </c>
      <c r="P3006" t="s">
        <v>9556</v>
      </c>
      <c r="Q3006" s="2">
        <v>244192</v>
      </c>
      <c r="R3006" t="s">
        <v>55</v>
      </c>
      <c r="S3006">
        <v>0</v>
      </c>
      <c r="T3006" t="s">
        <v>87</v>
      </c>
      <c r="U3006" t="s">
        <v>71</v>
      </c>
      <c r="V3006" s="1">
        <v>0</v>
      </c>
      <c r="W3006" s="1">
        <v>649</v>
      </c>
      <c r="X3006" s="1">
        <v>0</v>
      </c>
      <c r="Y3006" t="s">
        <v>108</v>
      </c>
      <c r="Z3006" t="s">
        <v>71</v>
      </c>
      <c r="AA3006" t="s">
        <v>722</v>
      </c>
      <c r="AB3006" s="1">
        <v>0</v>
      </c>
      <c r="AC3006" s="4">
        <f>IF(ISNUMBER(MATCH(AD3006, $AD$2:AD3005, 0)), INDEX($AC$2:AC3005, MATCH(AD3006, $AD$2:AD3005, 0)), MAX($AC$2:AC3005)+1)</f>
        <v>6</v>
      </c>
      <c r="AD3006" t="str">
        <f t="shared" si="141"/>
        <v>เชียงราย-เชียงใหม่</v>
      </c>
      <c r="AE3006" t="s">
        <v>55</v>
      </c>
      <c r="AF3006" s="1">
        <v>0</v>
      </c>
      <c r="AG3006" s="1">
        <v>0</v>
      </c>
      <c r="AH3006" s="1">
        <v>0</v>
      </c>
      <c r="AI3006" t="s">
        <v>9557</v>
      </c>
      <c r="AJ3006" s="1">
        <v>1</v>
      </c>
      <c r="AK3006" s="1">
        <v>0</v>
      </c>
      <c r="AL3006" s="1">
        <v>0</v>
      </c>
      <c r="AM3006" s="1">
        <v>0</v>
      </c>
      <c r="AN3006" s="1">
        <v>0</v>
      </c>
      <c r="AO3006" s="1">
        <v>0</v>
      </c>
      <c r="AP3006" s="1">
        <v>0</v>
      </c>
      <c r="AQ3006" s="1">
        <v>0</v>
      </c>
      <c r="AR3006" s="1">
        <v>1396</v>
      </c>
      <c r="AS3006" s="1">
        <v>1656.7848214285711</v>
      </c>
      <c r="AT3006" s="1">
        <f>Table1[[#This Row],[รวมต้นทุนค่าเดินทาง]]+Table1[[#This Row],[รวมต้นทุนค่าซ่อม]]+Table1[[#This Row],[รวมค่าเสื่อม]]</f>
        <v>4482.8695671912828</v>
      </c>
      <c r="AU3006" s="1">
        <f t="shared" si="139"/>
        <v>4428.3346813776061</v>
      </c>
      <c r="AV3006" s="1" t="str" cm="1">
        <f t="array" ref="AV3006">IF(AC3006&lt;4, "เก็บ", IF(OR(AT3006 &lt; PERCENTILE(IF($AC$2:$AC$5092=AC3006, $AT$2:$AT$5092), 0.25) - 1.5 * (PERCENTILE(IF($AC$2:$AC$5092=AC3006, $AT$2:$AT$5092), 0.75) - PERCENTILE(IF($AC$2:$AC$5092=AC3006, $AT$2:$AT$5092), 0.25)), AT3006 &gt; PERCENTILE(IF($AC$2:$AC$5092=AC3006, $AT$2:$AT$5092), 0.75) + 1.5 * (PERCENTILE(IF($AC$2:$AC$5092=AC3006, $AT$2:$AT$5092), 0.75) - PERCENTILE(IF($AC$2:$AC$5092=AC3006, $AT$2:$AT$5092), 0.25))), "ตัด", "เก็บ"))</f>
        <v>เก็บ</v>
      </c>
      <c r="AW3006" s="1">
        <f t="shared" si="140"/>
        <v>3873.7679454274344</v>
      </c>
      <c r="AX3006" s="1">
        <v>2781.4385174989698</v>
      </c>
      <c r="AY3006" s="1">
        <v>1430.0847457627119</v>
      </c>
    </row>
    <row r="3007" spans="1:51" x14ac:dyDescent="0.2">
      <c r="A3007" s="3">
        <v>45866</v>
      </c>
      <c r="B3007">
        <v>45866</v>
      </c>
      <c r="C3007" t="s">
        <v>9558</v>
      </c>
      <c r="D3007" t="s">
        <v>51</v>
      </c>
      <c r="E3007" t="s">
        <v>52</v>
      </c>
      <c r="F3007" t="s">
        <v>2552</v>
      </c>
      <c r="G3007" s="1">
        <v>4200</v>
      </c>
      <c r="H3007" s="1">
        <v>2893</v>
      </c>
      <c r="I3007" s="1">
        <v>1900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6100</v>
      </c>
      <c r="P3007" t="s">
        <v>9559</v>
      </c>
      <c r="Q3007" s="2">
        <v>244194</v>
      </c>
      <c r="R3007" t="s">
        <v>55</v>
      </c>
      <c r="S3007">
        <v>0</v>
      </c>
      <c r="T3007" t="s">
        <v>56</v>
      </c>
      <c r="U3007" t="s">
        <v>57</v>
      </c>
      <c r="V3007" s="1">
        <v>2500</v>
      </c>
      <c r="W3007" s="1">
        <v>0</v>
      </c>
      <c r="X3007" s="1">
        <v>0</v>
      </c>
      <c r="AA3007" t="s">
        <v>58</v>
      </c>
      <c r="AB3007" s="1">
        <v>0</v>
      </c>
      <c r="AC3007" s="4">
        <f>IF(ISNUMBER(MATCH(AD3007, $AD$2:AD3006, 0)), INDEX($AC$2:AC3006, MATCH(AD3007, $AD$2:AD3006, 0)), MAX($AC$2:AC3006)+1)</f>
        <v>1</v>
      </c>
      <c r="AD3007" t="str">
        <f t="shared" si="141"/>
        <v>ท่าลี่-กองลอย</v>
      </c>
      <c r="AE3007" t="s">
        <v>55</v>
      </c>
      <c r="AF3007" s="1">
        <v>0</v>
      </c>
      <c r="AG3007" s="1">
        <v>0</v>
      </c>
      <c r="AH3007" s="1">
        <v>0</v>
      </c>
      <c r="AI3007" t="s">
        <v>9560</v>
      </c>
      <c r="AJ3007" s="1">
        <v>1</v>
      </c>
      <c r="AK3007" s="1">
        <v>0</v>
      </c>
      <c r="AL3007" s="1">
        <v>0</v>
      </c>
      <c r="AM3007" s="1">
        <v>0</v>
      </c>
      <c r="AN3007" s="1">
        <v>0</v>
      </c>
      <c r="AO3007" s="1">
        <v>0</v>
      </c>
      <c r="AP3007" s="1">
        <v>0</v>
      </c>
      <c r="AQ3007" s="1">
        <v>0</v>
      </c>
      <c r="AR3007" s="1">
        <v>11493</v>
      </c>
      <c r="AS3007" s="1">
        <v>21.400000000000002</v>
      </c>
      <c r="AT3007" s="1">
        <f>Table1[[#This Row],[รวมต้นทุนค่าเดินทาง]]+Table1[[#This Row],[รวมต้นทุนค่าซ่อม]]+Table1[[#This Row],[รวมค่าเสื่อม]]</f>
        <v>13544.475187969925</v>
      </c>
      <c r="AU3007" s="1">
        <f t="shared" si="139"/>
        <v>13953.293816562818</v>
      </c>
      <c r="AV3007" s="1" t="str" cm="1">
        <f t="array" ref="AV3007">IF(AC3007&lt;4, "เก็บ", IF(OR(AT3007 &lt; PERCENTILE(IF($AC$2:$AC$5092=AC3007, $AT$2:$AT$5092), 0.25) - 1.5 * (PERCENTILE(IF($AC$2:$AC$5092=AC3007, $AT$2:$AT$5092), 0.75) - PERCENTILE(IF($AC$2:$AC$5092=AC3007, $AT$2:$AT$5092), 0.25)), AT3007 &gt; PERCENTILE(IF($AC$2:$AC$5092=AC3007, $AT$2:$AT$5092), 0.75) + 1.5 * (PERCENTILE(IF($AC$2:$AC$5092=AC3007, $AT$2:$AT$5092), 0.75) - PERCENTILE(IF($AC$2:$AC$5092=AC3007, $AT$2:$AT$5092), 0.25))), "ตัด", "เก็บ"))</f>
        <v>เก็บ</v>
      </c>
      <c r="AW3007" s="1">
        <f t="shared" si="140"/>
        <v>13953.293816562818</v>
      </c>
      <c r="AX3007" s="1">
        <v>14426.372718098486</v>
      </c>
      <c r="AY3007" s="1">
        <v>2030.0751879699249</v>
      </c>
    </row>
    <row r="3008" spans="1:51" x14ac:dyDescent="0.2">
      <c r="A3008" s="3">
        <v>45866</v>
      </c>
      <c r="B3008">
        <v>45866</v>
      </c>
      <c r="C3008" t="s">
        <v>9561</v>
      </c>
      <c r="D3008" t="s">
        <v>66</v>
      </c>
      <c r="E3008" t="s">
        <v>184</v>
      </c>
      <c r="F3008" t="s">
        <v>1088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t="s">
        <v>9562</v>
      </c>
      <c r="Q3008" s="2">
        <v>244193</v>
      </c>
      <c r="R3008" t="s">
        <v>55</v>
      </c>
      <c r="S3008">
        <v>0</v>
      </c>
      <c r="T3008" t="s">
        <v>114</v>
      </c>
      <c r="U3008" t="s">
        <v>71</v>
      </c>
      <c r="V3008" s="1">
        <v>0</v>
      </c>
      <c r="W3008" s="1">
        <v>1688</v>
      </c>
      <c r="X3008" s="1">
        <v>0</v>
      </c>
      <c r="Y3008" t="s">
        <v>114</v>
      </c>
      <c r="Z3008" t="s">
        <v>71</v>
      </c>
      <c r="AA3008" t="s">
        <v>3432</v>
      </c>
      <c r="AB3008" s="1">
        <v>0</v>
      </c>
      <c r="AC3008" s="4">
        <f>IF(ISNUMBER(MATCH(AD3008, $AD$2:AD3007, 0)), INDEX($AC$2:AC3007, MATCH(AD3008, $AD$2:AD3007, 0)), MAX($AC$2:AC3007)+1)</f>
        <v>7</v>
      </c>
      <c r="AD3008" t="str">
        <f t="shared" si="141"/>
        <v>แม่สาย-เชียงใหม่</v>
      </c>
      <c r="AE3008" t="s">
        <v>55</v>
      </c>
      <c r="AF3008" s="1">
        <v>0</v>
      </c>
      <c r="AG3008" s="1">
        <v>0</v>
      </c>
      <c r="AH3008" s="1">
        <v>0</v>
      </c>
      <c r="AI3008" t="s">
        <v>9563</v>
      </c>
      <c r="AJ3008" s="1">
        <v>1</v>
      </c>
      <c r="AK3008" s="1">
        <v>0</v>
      </c>
      <c r="AL3008" s="1">
        <v>0</v>
      </c>
      <c r="AM3008" s="1">
        <v>0</v>
      </c>
      <c r="AN3008" s="1">
        <v>0</v>
      </c>
      <c r="AO3008" s="1">
        <v>0</v>
      </c>
      <c r="AP3008" s="1">
        <v>0</v>
      </c>
      <c r="AQ3008" s="1">
        <v>0</v>
      </c>
      <c r="AR3008" s="1">
        <v>1688</v>
      </c>
      <c r="AS3008" s="1">
        <v>5230.7518333333328</v>
      </c>
      <c r="AT3008" s="1">
        <f>Table1[[#This Row],[รวมต้นทุนค่าเดินทาง]]+Table1[[#This Row],[รวมต้นทุนค่าซ่อม]]+Table1[[#This Row],[รวมค่าเสื่อม]]</f>
        <v>8445.9011546003021</v>
      </c>
      <c r="AU3008" s="1">
        <f t="shared" si="139"/>
        <v>4610.750953896033</v>
      </c>
      <c r="AV3008" s="1" t="str" cm="1">
        <f t="array" ref="AV3008">IF(AC3008&lt;4, "เก็บ", IF(OR(AT3008 &lt; PERCENTILE(IF($AC$2:$AC$5092=AC3008, $AT$2:$AT$5092), 0.25) - 1.5 * (PERCENTILE(IF($AC$2:$AC$5092=AC3008, $AT$2:$AT$5092), 0.75) - PERCENTILE(IF($AC$2:$AC$5092=AC3008, $AT$2:$AT$5092), 0.25)), AT3008 &gt; PERCENTILE(IF($AC$2:$AC$5092=AC3008, $AT$2:$AT$5092), 0.75) + 1.5 * (PERCENTILE(IF($AC$2:$AC$5092=AC3008, $AT$2:$AT$5092), 0.75) - PERCENTILE(IF($AC$2:$AC$5092=AC3008, $AT$2:$AT$5092), 0.25))), "ตัด", "เก็บ"))</f>
        <v>ตัด</v>
      </c>
      <c r="AW3008" s="1">
        <f t="shared" si="140"/>
        <v>3940.0604671629926</v>
      </c>
      <c r="AX3008" s="1">
        <v>3152.7453177985908</v>
      </c>
      <c r="AY3008" s="1">
        <v>1527.1493212669684</v>
      </c>
    </row>
    <row r="3009" spans="1:51" x14ac:dyDescent="0.2">
      <c r="A3009" s="3">
        <v>45867</v>
      </c>
      <c r="B3009">
        <v>45867</v>
      </c>
      <c r="C3009" t="s">
        <v>9564</v>
      </c>
      <c r="D3009" t="s">
        <v>66</v>
      </c>
      <c r="E3009" t="s">
        <v>124</v>
      </c>
      <c r="F3009" t="s">
        <v>201</v>
      </c>
      <c r="G3009" s="1">
        <v>0</v>
      </c>
      <c r="H3009" s="1">
        <v>2468</v>
      </c>
      <c r="I3009" s="1">
        <v>500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500</v>
      </c>
      <c r="P3009" t="s">
        <v>9565</v>
      </c>
      <c r="Q3009" s="2">
        <v>244194</v>
      </c>
      <c r="R3009" t="s">
        <v>70</v>
      </c>
      <c r="S3009">
        <v>0</v>
      </c>
      <c r="T3009" t="s">
        <v>71</v>
      </c>
      <c r="U3009" t="s">
        <v>72</v>
      </c>
      <c r="V3009" s="1">
        <v>0</v>
      </c>
      <c r="W3009" s="1">
        <v>0</v>
      </c>
      <c r="X3009" s="1">
        <v>0</v>
      </c>
      <c r="AA3009" t="s">
        <v>58</v>
      </c>
      <c r="AB3009" s="1">
        <v>0</v>
      </c>
      <c r="AC3009" s="4">
        <f>IF(ISNUMBER(MATCH(AD3009, $AD$2:AD3008, 0)), INDEX($AC$2:AC3008, MATCH(AD3009, $AD$2:AD3008, 0)), MAX($AC$2:AC3008)+1)</f>
        <v>2</v>
      </c>
      <c r="AD3009" t="str">
        <f t="shared" si="141"/>
        <v>เชียงใหม่-พุทธมณฑลสาย 5</v>
      </c>
      <c r="AE3009" t="s">
        <v>73</v>
      </c>
      <c r="AF3009" s="1">
        <v>0</v>
      </c>
      <c r="AG3009" s="1">
        <v>0</v>
      </c>
      <c r="AH3009" s="1">
        <v>3092</v>
      </c>
      <c r="AI3009" t="s">
        <v>9566</v>
      </c>
      <c r="AJ3009" s="1">
        <v>1</v>
      </c>
      <c r="AK3009" s="1">
        <v>720</v>
      </c>
      <c r="AL3009" s="1">
        <v>720</v>
      </c>
      <c r="AM3009" s="1">
        <v>1</v>
      </c>
      <c r="AN3009" s="1">
        <v>0</v>
      </c>
      <c r="AO3009" s="1">
        <v>0</v>
      </c>
      <c r="AP3009" s="1">
        <v>0</v>
      </c>
      <c r="AQ3009" s="1">
        <v>0</v>
      </c>
      <c r="AR3009" s="1">
        <v>6060</v>
      </c>
      <c r="AS3009" s="1">
        <v>2812.2426353835326</v>
      </c>
      <c r="AT3009" s="1">
        <f>Table1[[#This Row],[รวมต้นทุนค่าเดินทาง]]+Table1[[#This Row],[รวมต้นทุนค่าซ่อม]]+Table1[[#This Row],[รวมค่าเสื่อม]]</f>
        <v>11154.600108418972</v>
      </c>
      <c r="AU3009" s="1">
        <f t="shared" si="139"/>
        <v>5026.5629662053279</v>
      </c>
      <c r="AV3009" s="1" t="str" cm="1">
        <f t="array" ref="AV3009">IF(AC3009&lt;4, "เก็บ", IF(OR(AT3009 &lt; PERCENTILE(IF($AC$2:$AC$5092=AC3009, $AT$2:$AT$5092), 0.25) - 1.5 * (PERCENTILE(IF($AC$2:$AC$5092=AC3009, $AT$2:$AT$5092), 0.75) - PERCENTILE(IF($AC$2:$AC$5092=AC3009, $AT$2:$AT$5092), 0.25)), AT3009 &gt; PERCENTILE(IF($AC$2:$AC$5092=AC3009, $AT$2:$AT$5092), 0.75) + 1.5 * (PERCENTILE(IF($AC$2:$AC$5092=AC3009, $AT$2:$AT$5092), 0.75) - PERCENTILE(IF($AC$2:$AC$5092=AC3009, $AT$2:$AT$5092), 0.25))), "ตัด", "เก็บ"))</f>
        <v>เก็บ</v>
      </c>
      <c r="AW3009" s="1">
        <f t="shared" si="140"/>
        <v>5026.5629662053279</v>
      </c>
      <c r="AX3009" s="1">
        <v>4064.5059139663294</v>
      </c>
      <c r="AY3009" s="1">
        <v>2282.3574730354394</v>
      </c>
    </row>
    <row r="3010" spans="1:51" x14ac:dyDescent="0.2">
      <c r="A3010" s="3">
        <v>45868</v>
      </c>
      <c r="B3010">
        <v>45868</v>
      </c>
      <c r="C3010" t="s">
        <v>9567</v>
      </c>
      <c r="D3010" t="s">
        <v>66</v>
      </c>
      <c r="E3010" t="s">
        <v>184</v>
      </c>
      <c r="F3010" t="s">
        <v>1072</v>
      </c>
      <c r="G3010" s="1">
        <v>2000</v>
      </c>
      <c r="H3010" s="1">
        <v>5273</v>
      </c>
      <c r="I3010" s="1">
        <v>1300</v>
      </c>
      <c r="J3010" s="1">
        <v>0</v>
      </c>
      <c r="K3010" s="1">
        <v>0</v>
      </c>
      <c r="L3010" s="1">
        <v>0</v>
      </c>
      <c r="M3010" s="1">
        <v>0</v>
      </c>
      <c r="N3010" s="1">
        <v>2200</v>
      </c>
      <c r="O3010" s="1">
        <v>5500</v>
      </c>
      <c r="P3010" t="s">
        <v>9568</v>
      </c>
      <c r="Q3010" s="2">
        <v>244197</v>
      </c>
      <c r="R3010" t="s">
        <v>55</v>
      </c>
      <c r="S3010">
        <v>0</v>
      </c>
      <c r="T3010" t="s">
        <v>71</v>
      </c>
      <c r="U3010" t="s">
        <v>57</v>
      </c>
      <c r="V3010" s="1">
        <v>3896</v>
      </c>
      <c r="W3010" s="1">
        <v>0</v>
      </c>
      <c r="X3010" s="1">
        <v>0</v>
      </c>
      <c r="AA3010" t="s">
        <v>58</v>
      </c>
      <c r="AB3010" s="1">
        <v>0</v>
      </c>
      <c r="AC3010" s="4">
        <f>IF(ISNUMBER(MATCH(AD3010, $AD$2:AD3009, 0)), INDEX($AC$2:AC3009, MATCH(AD3010, $AD$2:AD3009, 0)), MAX($AC$2:AC3009)+1)</f>
        <v>10</v>
      </c>
      <c r="AD3010" t="str">
        <f t="shared" si="141"/>
        <v>เชียงใหม่-กองลอย</v>
      </c>
      <c r="AE3010" t="s">
        <v>55</v>
      </c>
      <c r="AF3010" s="1">
        <v>0</v>
      </c>
      <c r="AG3010" s="1">
        <v>0</v>
      </c>
      <c r="AH3010" s="1">
        <v>6200</v>
      </c>
      <c r="AI3010" t="s">
        <v>9569</v>
      </c>
      <c r="AJ3010" s="1">
        <v>1</v>
      </c>
      <c r="AK3010" s="1">
        <v>0</v>
      </c>
      <c r="AL3010" s="1">
        <v>0</v>
      </c>
      <c r="AM3010" s="1">
        <v>0</v>
      </c>
      <c r="AN3010" s="1">
        <v>0</v>
      </c>
      <c r="AO3010" s="1">
        <v>0</v>
      </c>
      <c r="AP3010" s="1">
        <v>0</v>
      </c>
      <c r="AQ3010" s="1">
        <v>0</v>
      </c>
      <c r="AR3010" s="1">
        <v>20869</v>
      </c>
      <c r="AS3010" s="1">
        <v>6536.0627976190463</v>
      </c>
      <c r="AT3010" s="1">
        <f>Table1[[#This Row],[รวมต้นทุนค่าเดินทาง]]+Table1[[#This Row],[รวมต้นทุนค่าซ่อม]]+Table1[[#This Row],[รวมค่าเสื่อม]]</f>
        <v>28765.949894393238</v>
      </c>
      <c r="AU3010" s="1">
        <f t="shared" si="139"/>
        <v>14957.32855761775</v>
      </c>
      <c r="AV3010" s="1" t="str" cm="1">
        <f t="array" ref="AV3010">IF(AC3010&lt;4, "เก็บ", IF(OR(AT3010 &lt; PERCENTILE(IF($AC$2:$AC$5092=AC3010, $AT$2:$AT$5092), 0.25) - 1.5 * (PERCENTILE(IF($AC$2:$AC$5092=AC3010, $AT$2:$AT$5092), 0.75) - PERCENTILE(IF($AC$2:$AC$5092=AC3010, $AT$2:$AT$5092), 0.25)), AT3010 &gt; PERCENTILE(IF($AC$2:$AC$5092=AC3010, $AT$2:$AT$5092), 0.75) + 1.5 * (PERCENTILE(IF($AC$2:$AC$5092=AC3010, $AT$2:$AT$5092), 0.75) - PERCENTILE(IF($AC$2:$AC$5092=AC3010, $AT$2:$AT$5092), 0.25))), "ตัด", "เก็บ"))</f>
        <v>ตัด</v>
      </c>
      <c r="AW3010" s="1">
        <f t="shared" si="140"/>
        <v>14419.089162907676</v>
      </c>
      <c r="AX3010" s="1">
        <v>15077.196593123563</v>
      </c>
      <c r="AY3010" s="1">
        <v>1360.8870967741937</v>
      </c>
    </row>
    <row r="3011" spans="1:51" x14ac:dyDescent="0.2">
      <c r="A3011" s="3">
        <v>45868</v>
      </c>
      <c r="B3011">
        <v>45868</v>
      </c>
      <c r="C3011" t="s">
        <v>9570</v>
      </c>
      <c r="D3011" t="s">
        <v>66</v>
      </c>
      <c r="E3011" t="s">
        <v>124</v>
      </c>
      <c r="F3011" t="s">
        <v>420</v>
      </c>
      <c r="G3011" s="1">
        <v>909</v>
      </c>
      <c r="H3011" s="1">
        <v>0</v>
      </c>
      <c r="I3011" s="1">
        <v>400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1309</v>
      </c>
      <c r="P3011" t="s">
        <v>9571</v>
      </c>
      <c r="Q3011" s="2">
        <v>244195</v>
      </c>
      <c r="R3011" t="s">
        <v>70</v>
      </c>
      <c r="S3011">
        <v>0</v>
      </c>
      <c r="T3011" t="s">
        <v>254</v>
      </c>
      <c r="U3011" t="s">
        <v>161</v>
      </c>
      <c r="V3011" s="1">
        <v>0</v>
      </c>
      <c r="W3011" s="1">
        <v>0</v>
      </c>
      <c r="X3011" s="1">
        <v>0</v>
      </c>
      <c r="AA3011" t="s">
        <v>58</v>
      </c>
      <c r="AB3011" s="1">
        <v>0</v>
      </c>
      <c r="AC3011" s="4">
        <f>IF(ISNUMBER(MATCH(AD3011, $AD$2:AD3010, 0)), INDEX($AC$2:AC3010, MATCH(AD3011, $AD$2:AD3010, 0)), MAX($AC$2:AC3010)+1)</f>
        <v>11</v>
      </c>
      <c r="AD3011" t="str">
        <f t="shared" si="141"/>
        <v>ลำปาง-พุทธมณฑลสาย 2</v>
      </c>
      <c r="AE3011" t="s">
        <v>73</v>
      </c>
      <c r="AF3011" s="1">
        <v>0</v>
      </c>
      <c r="AG3011" s="1">
        <v>0</v>
      </c>
      <c r="AH3011" s="1">
        <v>0</v>
      </c>
      <c r="AI3011" t="s">
        <v>9572</v>
      </c>
      <c r="AJ3011" s="1">
        <v>1</v>
      </c>
      <c r="AK3011" s="1">
        <v>720</v>
      </c>
      <c r="AL3011" s="1">
        <v>720</v>
      </c>
      <c r="AM3011" s="1">
        <v>1</v>
      </c>
      <c r="AN3011" s="1">
        <v>0</v>
      </c>
      <c r="AO3011" s="1">
        <v>0</v>
      </c>
      <c r="AP3011" s="1">
        <v>0</v>
      </c>
      <c r="AQ3011" s="1">
        <v>0</v>
      </c>
      <c r="AR3011" s="1">
        <v>1309</v>
      </c>
      <c r="AS3011" s="1">
        <v>4337.3299796990823</v>
      </c>
      <c r="AT3011" s="1">
        <f>Table1[[#This Row],[รวมต้นทุนค่าเดินทาง]]+Table1[[#This Row],[รวมต้นทุนค่าซ่อม]]+Table1[[#This Row],[รวมค่าเสื่อม]]</f>
        <v>8309.7804405285751</v>
      </c>
      <c r="AU3011" s="1">
        <f t="shared" ref="AU3011:AU3074" si="142">AVERAGEIF($AC$2:$AC$5092, AC3011, $AT$2:$AT$5092)</f>
        <v>4930.4097489270907</v>
      </c>
      <c r="AV3011" s="1" t="str" cm="1">
        <f t="array" ref="AV3011">IF(AC3011&lt;4, "เก็บ", IF(OR(AT3011 &lt; PERCENTILE(IF($AC$2:$AC$5092=AC3011, $AT$2:$AT$5092), 0.25) - 1.5 * (PERCENTILE(IF($AC$2:$AC$5092=AC3011, $AT$2:$AT$5092), 0.75) - PERCENTILE(IF($AC$2:$AC$5092=AC3011, $AT$2:$AT$5092), 0.25)), AT3011 &gt; PERCENTILE(IF($AC$2:$AC$5092=AC3011, $AT$2:$AT$5092), 0.75) + 1.5 * (PERCENTILE(IF($AC$2:$AC$5092=AC3011, $AT$2:$AT$5092), 0.75) - PERCENTILE(IF($AC$2:$AC$5092=AC3011, $AT$2:$AT$5092), 0.25))), "ตัด", "เก็บ"))</f>
        <v>เก็บ</v>
      </c>
      <c r="AW3011" s="1">
        <f t="shared" ref="AW3011:AW3074" si="143">AVERAGEIFS($AT$2:$AT$5092, $AC$2:$AC$5092, AC3011, $AV$2:$AV$5092, "เก็บ")</f>
        <v>4496.4734610911819</v>
      </c>
      <c r="AX3011" s="1">
        <v>2927.9145864762854</v>
      </c>
      <c r="AY3011" s="1">
        <v>2663.4504608294928</v>
      </c>
    </row>
    <row r="3012" spans="1:51" x14ac:dyDescent="0.2">
      <c r="A3012" s="3">
        <v>45868</v>
      </c>
      <c r="B3012">
        <v>45868</v>
      </c>
      <c r="C3012" t="s">
        <v>9573</v>
      </c>
      <c r="D3012" t="s">
        <v>66</v>
      </c>
      <c r="E3012" t="s">
        <v>67</v>
      </c>
      <c r="F3012" t="s">
        <v>539</v>
      </c>
      <c r="G3012" s="1">
        <v>0</v>
      </c>
      <c r="H3012" s="1">
        <v>0</v>
      </c>
      <c r="I3012" s="1">
        <v>500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>
        <v>500</v>
      </c>
      <c r="P3012" t="s">
        <v>9574</v>
      </c>
      <c r="Q3012" s="2">
        <v>244195</v>
      </c>
      <c r="R3012" t="s">
        <v>70</v>
      </c>
      <c r="S3012">
        <v>0</v>
      </c>
      <c r="T3012" t="s">
        <v>71</v>
      </c>
      <c r="U3012" t="s">
        <v>72</v>
      </c>
      <c r="V3012" s="1">
        <v>0</v>
      </c>
      <c r="W3012" s="1">
        <v>0</v>
      </c>
      <c r="X3012" s="1">
        <v>0</v>
      </c>
      <c r="AA3012" t="s">
        <v>58</v>
      </c>
      <c r="AB3012" s="1">
        <v>0</v>
      </c>
      <c r="AC3012" s="4">
        <f>IF(ISNUMBER(MATCH(AD3012, $AD$2:AD3011, 0)), INDEX($AC$2:AC3011, MATCH(AD3012, $AD$2:AD3011, 0)), MAX($AC$2:AC3011)+1)</f>
        <v>2</v>
      </c>
      <c r="AD3012" t="str">
        <f t="shared" si="141"/>
        <v>เชียงใหม่-พุทธมณฑลสาย 5</v>
      </c>
      <c r="AE3012" t="s">
        <v>73</v>
      </c>
      <c r="AF3012" s="1">
        <v>0</v>
      </c>
      <c r="AG3012" s="1">
        <v>0</v>
      </c>
      <c r="AH3012" s="1">
        <v>0</v>
      </c>
      <c r="AI3012" t="s">
        <v>9575</v>
      </c>
      <c r="AJ3012" s="1">
        <v>1</v>
      </c>
      <c r="AK3012" s="1">
        <v>720</v>
      </c>
      <c r="AL3012" s="1">
        <v>720</v>
      </c>
      <c r="AM3012" s="1">
        <v>1</v>
      </c>
      <c r="AN3012" s="1">
        <v>0</v>
      </c>
      <c r="AO3012" s="1">
        <v>0</v>
      </c>
      <c r="AP3012" s="1">
        <v>0</v>
      </c>
      <c r="AQ3012" s="1">
        <v>0</v>
      </c>
      <c r="AR3012" s="1">
        <v>500</v>
      </c>
      <c r="AS3012" s="1">
        <v>1351.9426509880523</v>
      </c>
      <c r="AT3012" s="1">
        <f>Table1[[#This Row],[รวมต้นทุนค่าเดินทาง]]+Table1[[#This Row],[รวมต้นทุนค่าซ่อม]]+Table1[[#This Row],[รวมค่าเสื่อม]]</f>
        <v>7275.6389700064574</v>
      </c>
      <c r="AU3012" s="1">
        <f t="shared" si="142"/>
        <v>5026.5629662053279</v>
      </c>
      <c r="AV3012" s="1" t="str" cm="1">
        <f t="array" ref="AV3012">IF(AC3012&lt;4, "เก็บ", IF(OR(AT3012 &lt; PERCENTILE(IF($AC$2:$AC$5092=AC3012, $AT$2:$AT$5092), 0.25) - 1.5 * (PERCENTILE(IF($AC$2:$AC$5092=AC3012, $AT$2:$AT$5092), 0.75) - PERCENTILE(IF($AC$2:$AC$5092=AC3012, $AT$2:$AT$5092), 0.25)), AT3012 &gt; PERCENTILE(IF($AC$2:$AC$5092=AC3012, $AT$2:$AT$5092), 0.75) + 1.5 * (PERCENTILE(IF($AC$2:$AC$5092=AC3012, $AT$2:$AT$5092), 0.75) - PERCENTILE(IF($AC$2:$AC$5092=AC3012, $AT$2:$AT$5092), 0.25))), "ตัด", "เก็บ"))</f>
        <v>เก็บ</v>
      </c>
      <c r="AW3012" s="1">
        <f t="shared" si="143"/>
        <v>5026.5629662053279</v>
      </c>
      <c r="AX3012" s="1">
        <v>4064.5059139663294</v>
      </c>
      <c r="AY3012" s="1">
        <v>5423.6963190184051</v>
      </c>
    </row>
    <row r="3013" spans="1:51" x14ac:dyDescent="0.2">
      <c r="A3013" s="3">
        <v>45868</v>
      </c>
      <c r="B3013">
        <v>45868</v>
      </c>
      <c r="C3013" t="s">
        <v>9576</v>
      </c>
      <c r="D3013" t="s">
        <v>51</v>
      </c>
      <c r="E3013" t="s">
        <v>61</v>
      </c>
      <c r="F3013" t="s">
        <v>80</v>
      </c>
      <c r="G3013" s="1">
        <v>4200</v>
      </c>
      <c r="H3013" s="1">
        <v>2893</v>
      </c>
      <c r="I3013" s="1">
        <v>1900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6100</v>
      </c>
      <c r="P3013" t="s">
        <v>9577</v>
      </c>
      <c r="Q3013" s="2">
        <v>244195</v>
      </c>
      <c r="R3013" t="s">
        <v>55</v>
      </c>
      <c r="S3013">
        <v>0</v>
      </c>
      <c r="T3013" t="s">
        <v>56</v>
      </c>
      <c r="U3013" t="s">
        <v>57</v>
      </c>
      <c r="V3013" s="1">
        <v>2500</v>
      </c>
      <c r="W3013" s="1">
        <v>0</v>
      </c>
      <c r="X3013" s="1">
        <v>0</v>
      </c>
      <c r="AA3013" t="s">
        <v>58</v>
      </c>
      <c r="AB3013" s="1">
        <v>0</v>
      </c>
      <c r="AC3013" s="4">
        <f>IF(ISNUMBER(MATCH(AD3013, $AD$2:AD3012, 0)), INDEX($AC$2:AC3012, MATCH(AD3013, $AD$2:AD3012, 0)), MAX($AC$2:AC3012)+1)</f>
        <v>1</v>
      </c>
      <c r="AD3013" t="str">
        <f t="shared" si="141"/>
        <v>ท่าลี่-กองลอย</v>
      </c>
      <c r="AE3013" t="s">
        <v>55</v>
      </c>
      <c r="AF3013" s="1">
        <v>0</v>
      </c>
      <c r="AG3013" s="1">
        <v>0</v>
      </c>
      <c r="AH3013" s="1">
        <v>0</v>
      </c>
      <c r="AI3013" t="s">
        <v>9578</v>
      </c>
      <c r="AJ3013" s="1">
        <v>1</v>
      </c>
      <c r="AK3013" s="1">
        <v>0</v>
      </c>
      <c r="AL3013" s="1">
        <v>0</v>
      </c>
      <c r="AM3013" s="1">
        <v>0</v>
      </c>
      <c r="AN3013" s="1">
        <v>0</v>
      </c>
      <c r="AO3013" s="1">
        <v>0</v>
      </c>
      <c r="AP3013" s="1">
        <v>0</v>
      </c>
      <c r="AQ3013" s="1">
        <v>0</v>
      </c>
      <c r="AR3013" s="1">
        <v>11493</v>
      </c>
      <c r="AS3013" s="1">
        <v>21.400000000000002</v>
      </c>
      <c r="AT3013" s="1">
        <f>Table1[[#This Row],[รวมต้นทุนค่าเดินทาง]]+Table1[[#This Row],[รวมต้นทุนค่าซ่อม]]+Table1[[#This Row],[รวมค่าเสื่อม]]</f>
        <v>13261.294409937887</v>
      </c>
      <c r="AU3013" s="1">
        <f t="shared" si="142"/>
        <v>13953.293816562818</v>
      </c>
      <c r="AV3013" s="1" t="str" cm="1">
        <f t="array" ref="AV3013">IF(AC3013&lt;4, "เก็บ", IF(OR(AT3013 &lt; PERCENTILE(IF($AC$2:$AC$5092=AC3013, $AT$2:$AT$5092), 0.25) - 1.5 * (PERCENTILE(IF($AC$2:$AC$5092=AC3013, $AT$2:$AT$5092), 0.75) - PERCENTILE(IF($AC$2:$AC$5092=AC3013, $AT$2:$AT$5092), 0.25)), AT3013 &gt; PERCENTILE(IF($AC$2:$AC$5092=AC3013, $AT$2:$AT$5092), 0.75) + 1.5 * (PERCENTILE(IF($AC$2:$AC$5092=AC3013, $AT$2:$AT$5092), 0.75) - PERCENTILE(IF($AC$2:$AC$5092=AC3013, $AT$2:$AT$5092), 0.25))), "ตัด", "เก็บ"))</f>
        <v>เก็บ</v>
      </c>
      <c r="AW3013" s="1">
        <f t="shared" si="143"/>
        <v>13953.293816562818</v>
      </c>
      <c r="AX3013" s="1">
        <v>14426.372718098486</v>
      </c>
      <c r="AY3013" s="1">
        <v>1746.8944099378882</v>
      </c>
    </row>
    <row r="3014" spans="1:51" x14ac:dyDescent="0.2">
      <c r="A3014" s="3">
        <v>45868</v>
      </c>
      <c r="B3014">
        <v>45868</v>
      </c>
      <c r="C3014" t="s">
        <v>9579</v>
      </c>
      <c r="D3014" t="s">
        <v>51</v>
      </c>
      <c r="E3014" t="s">
        <v>61</v>
      </c>
      <c r="F3014" t="s">
        <v>299</v>
      </c>
      <c r="G3014" s="1">
        <v>2700</v>
      </c>
      <c r="H3014" s="1">
        <v>4393</v>
      </c>
      <c r="I3014" s="1">
        <v>1900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>
        <v>4600</v>
      </c>
      <c r="P3014" t="s">
        <v>9580</v>
      </c>
      <c r="Q3014" s="2">
        <v>244195</v>
      </c>
      <c r="R3014" t="s">
        <v>55</v>
      </c>
      <c r="S3014">
        <v>0</v>
      </c>
      <c r="T3014" t="s">
        <v>56</v>
      </c>
      <c r="U3014" t="s">
        <v>57</v>
      </c>
      <c r="V3014" s="1">
        <v>2500</v>
      </c>
      <c r="W3014" s="1">
        <v>0</v>
      </c>
      <c r="X3014" s="1">
        <v>0</v>
      </c>
      <c r="AA3014" t="s">
        <v>58</v>
      </c>
      <c r="AB3014" s="1">
        <v>0</v>
      </c>
      <c r="AC3014" s="4">
        <f>IF(ISNUMBER(MATCH(AD3014, $AD$2:AD3013, 0)), INDEX($AC$2:AC3013, MATCH(AD3014, $AD$2:AD3013, 0)), MAX($AC$2:AC3013)+1)</f>
        <v>1</v>
      </c>
      <c r="AD3014" t="str">
        <f t="shared" si="141"/>
        <v>ท่าลี่-กองลอย</v>
      </c>
      <c r="AE3014" t="s">
        <v>55</v>
      </c>
      <c r="AF3014" s="1">
        <v>0</v>
      </c>
      <c r="AG3014" s="1">
        <v>0</v>
      </c>
      <c r="AH3014" s="1">
        <v>0</v>
      </c>
      <c r="AI3014" t="s">
        <v>9581</v>
      </c>
      <c r="AJ3014" s="1">
        <v>1</v>
      </c>
      <c r="AK3014" s="1">
        <v>0</v>
      </c>
      <c r="AL3014" s="1">
        <v>0</v>
      </c>
      <c r="AM3014" s="1">
        <v>0</v>
      </c>
      <c r="AN3014" s="1">
        <v>0</v>
      </c>
      <c r="AO3014" s="1">
        <v>0</v>
      </c>
      <c r="AP3014" s="1">
        <v>0</v>
      </c>
      <c r="AQ3014" s="1">
        <v>0</v>
      </c>
      <c r="AR3014" s="1">
        <v>11493</v>
      </c>
      <c r="AS3014" s="1">
        <v>25.467768595041324</v>
      </c>
      <c r="AT3014" s="1">
        <f>Table1[[#This Row],[รวมต้นทุนค่าเดินทาง]]+Table1[[#This Row],[รวมต้นทุนค่าซ่อม]]+Table1[[#This Row],[รวมค่าเสื่อม]]</f>
        <v>13823.7956374475</v>
      </c>
      <c r="AU3014" s="1">
        <f t="shared" si="142"/>
        <v>13953.293816562818</v>
      </c>
      <c r="AV3014" s="1" t="str" cm="1">
        <f t="array" ref="AV3014">IF(AC3014&lt;4, "เก็บ", IF(OR(AT3014 &lt; PERCENTILE(IF($AC$2:$AC$5092=AC3014, $AT$2:$AT$5092), 0.25) - 1.5 * (PERCENTILE(IF($AC$2:$AC$5092=AC3014, $AT$2:$AT$5092), 0.75) - PERCENTILE(IF($AC$2:$AC$5092=AC3014, $AT$2:$AT$5092), 0.25)), AT3014 &gt; PERCENTILE(IF($AC$2:$AC$5092=AC3014, $AT$2:$AT$5092), 0.75) + 1.5 * (PERCENTILE(IF($AC$2:$AC$5092=AC3014, $AT$2:$AT$5092), 0.75) - PERCENTILE(IF($AC$2:$AC$5092=AC3014, $AT$2:$AT$5092), 0.25))), "ตัด", "เก็บ"))</f>
        <v>เก็บ</v>
      </c>
      <c r="AW3014" s="1">
        <f t="shared" si="143"/>
        <v>13953.293816562818</v>
      </c>
      <c r="AX3014" s="1">
        <v>14426.372718098486</v>
      </c>
      <c r="AY3014" s="1">
        <v>2305.3278688524592</v>
      </c>
    </row>
    <row r="3015" spans="1:51" x14ac:dyDescent="0.2">
      <c r="A3015" s="3">
        <v>45868</v>
      </c>
      <c r="B3015">
        <v>45868</v>
      </c>
      <c r="C3015" t="s">
        <v>9582</v>
      </c>
      <c r="D3015" t="s">
        <v>66</v>
      </c>
      <c r="E3015" t="s">
        <v>67</v>
      </c>
      <c r="F3015" t="s">
        <v>1010</v>
      </c>
      <c r="G3015" s="1">
        <v>0</v>
      </c>
      <c r="H3015" s="1">
        <v>1071</v>
      </c>
      <c r="I3015" s="1">
        <v>400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400</v>
      </c>
      <c r="P3015" t="s">
        <v>9583</v>
      </c>
      <c r="Q3015" s="2">
        <v>244195</v>
      </c>
      <c r="R3015" t="s">
        <v>70</v>
      </c>
      <c r="S3015">
        <v>0</v>
      </c>
      <c r="T3015" t="s">
        <v>101</v>
      </c>
      <c r="U3015" t="s">
        <v>93</v>
      </c>
      <c r="V3015" s="1">
        <v>0</v>
      </c>
      <c r="W3015" s="1">
        <v>0</v>
      </c>
      <c r="X3015" s="1">
        <v>0</v>
      </c>
      <c r="AA3015" t="s">
        <v>58</v>
      </c>
      <c r="AB3015" s="1">
        <v>0</v>
      </c>
      <c r="AC3015" s="4">
        <f>IF(ISNUMBER(MATCH(AD3015, $AD$2:AD3014, 0)), INDEX($AC$2:AC3014, MATCH(AD3015, $AD$2:AD3014, 0)), MAX($AC$2:AC3014)+1)</f>
        <v>53</v>
      </c>
      <c r="AD3015" t="str">
        <f t="shared" si="141"/>
        <v>พะเยา-ตลาดไท</v>
      </c>
      <c r="AE3015" t="s">
        <v>73</v>
      </c>
      <c r="AF3015" s="1">
        <v>0</v>
      </c>
      <c r="AG3015" s="1">
        <v>0</v>
      </c>
      <c r="AH3015" s="1">
        <v>0</v>
      </c>
      <c r="AI3015" t="s">
        <v>9584</v>
      </c>
      <c r="AJ3015" s="1">
        <v>1</v>
      </c>
      <c r="AK3015" s="1">
        <v>706</v>
      </c>
      <c r="AL3015" s="1">
        <v>706</v>
      </c>
      <c r="AM3015" s="1">
        <v>1</v>
      </c>
      <c r="AN3015" s="1">
        <v>0</v>
      </c>
      <c r="AO3015" s="1">
        <v>0</v>
      </c>
      <c r="AP3015" s="1">
        <v>0</v>
      </c>
      <c r="AQ3015" s="1">
        <v>0</v>
      </c>
      <c r="AR3015" s="1">
        <v>1471</v>
      </c>
      <c r="AS3015" s="1">
        <v>1024.9571183008893</v>
      </c>
      <c r="AT3015" s="1">
        <f>Table1[[#This Row],[รวมต้นทุนค่าเดินทาง]]+Table1[[#This Row],[รวมต้นทุนค่าซ่อม]]+Table1[[#This Row],[รวมค่าเสื่อม]]</f>
        <v>4446.2919397294609</v>
      </c>
      <c r="AU3015" s="1">
        <f t="shared" si="142"/>
        <v>5556.3451863971432</v>
      </c>
      <c r="AV3015" s="1" t="str" cm="1">
        <f t="array" ref="AV3015">IF(AC3015&lt;4, "เก็บ", IF(OR(AT3015 &lt; PERCENTILE(IF($AC$2:$AC$5092=AC3015, $AT$2:$AT$5092), 0.25) - 1.5 * (PERCENTILE(IF($AC$2:$AC$5092=AC3015, $AT$2:$AT$5092), 0.75) - PERCENTILE(IF($AC$2:$AC$5092=AC3015, $AT$2:$AT$5092), 0.25)), AT3015 &gt; PERCENTILE(IF($AC$2:$AC$5092=AC3015, $AT$2:$AT$5092), 0.75) + 1.5 * (PERCENTILE(IF($AC$2:$AC$5092=AC3015, $AT$2:$AT$5092), 0.75) - PERCENTILE(IF($AC$2:$AC$5092=AC3015, $AT$2:$AT$5092), 0.25))), "ตัด", "เก็บ"))</f>
        <v>เก็บ</v>
      </c>
      <c r="AW3015" s="1">
        <f t="shared" si="143"/>
        <v>5282.7291214311672</v>
      </c>
      <c r="AX3015" s="1">
        <v>3832.4469144192008</v>
      </c>
      <c r="AY3015" s="1">
        <v>1950.3348214285713</v>
      </c>
    </row>
    <row r="3016" spans="1:51" x14ac:dyDescent="0.2">
      <c r="A3016" s="3">
        <v>45868</v>
      </c>
      <c r="B3016">
        <v>45868</v>
      </c>
      <c r="C3016" t="s">
        <v>9585</v>
      </c>
      <c r="D3016" t="s">
        <v>66</v>
      </c>
      <c r="E3016" t="s">
        <v>67</v>
      </c>
      <c r="F3016" t="s">
        <v>92</v>
      </c>
      <c r="G3016" s="1">
        <v>0</v>
      </c>
      <c r="H3016" s="1">
        <v>779</v>
      </c>
      <c r="I3016" s="1">
        <v>400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>
        <v>400</v>
      </c>
      <c r="P3016" t="s">
        <v>9586</v>
      </c>
      <c r="Q3016" s="2">
        <v>244195</v>
      </c>
      <c r="R3016" t="s">
        <v>70</v>
      </c>
      <c r="S3016">
        <v>0</v>
      </c>
      <c r="T3016" t="s">
        <v>88</v>
      </c>
      <c r="U3016" t="s">
        <v>93</v>
      </c>
      <c r="V3016" s="1">
        <v>0</v>
      </c>
      <c r="W3016" s="1">
        <v>0</v>
      </c>
      <c r="X3016" s="1">
        <v>0</v>
      </c>
      <c r="AA3016" t="s">
        <v>58</v>
      </c>
      <c r="AB3016" s="1">
        <v>0</v>
      </c>
      <c r="AC3016" s="4">
        <f>IF(ISNUMBER(MATCH(AD3016, $AD$2:AD3015, 0)), INDEX($AC$2:AC3015, MATCH(AD3016, $AD$2:AD3015, 0)), MAX($AC$2:AC3015)+1)</f>
        <v>51</v>
      </c>
      <c r="AD3016" t="str">
        <f t="shared" ref="AD3016:AD3079" si="144">T3016&amp;"-"&amp;U3016</f>
        <v>แพร่-ตลาดไท</v>
      </c>
      <c r="AE3016" t="s">
        <v>73</v>
      </c>
      <c r="AF3016" s="1">
        <v>0</v>
      </c>
      <c r="AG3016" s="1">
        <v>0</v>
      </c>
      <c r="AH3016" s="1">
        <v>0</v>
      </c>
      <c r="AI3016" t="s">
        <v>9587</v>
      </c>
      <c r="AJ3016" s="1">
        <v>1</v>
      </c>
      <c r="AK3016" s="1">
        <v>572</v>
      </c>
      <c r="AL3016" s="1">
        <v>572</v>
      </c>
      <c r="AM3016" s="1">
        <v>1</v>
      </c>
      <c r="AN3016" s="1">
        <v>0</v>
      </c>
      <c r="AO3016" s="1">
        <v>0</v>
      </c>
      <c r="AP3016" s="1">
        <v>0</v>
      </c>
      <c r="AQ3016" s="1">
        <v>0</v>
      </c>
      <c r="AR3016" s="1">
        <v>1179</v>
      </c>
      <c r="AS3016" s="1">
        <v>1081.2103892318216</v>
      </c>
      <c r="AT3016" s="1">
        <f>Table1[[#This Row],[รวมต้นทุนค่าเดินทาง]]+Table1[[#This Row],[รวมต้นทุนค่าซ่อม]]+Table1[[#This Row],[รวมค่าเสื่อม]]</f>
        <v>4009.8223626242834</v>
      </c>
      <c r="AU3016" s="1">
        <f t="shared" si="142"/>
        <v>4737.6107634746759</v>
      </c>
      <c r="AV3016" s="1" t="str" cm="1">
        <f t="array" ref="AV3016">IF(AC3016&lt;4, "เก็บ", IF(OR(AT3016 &lt; PERCENTILE(IF($AC$2:$AC$5092=AC3016, $AT$2:$AT$5092), 0.25) - 1.5 * (PERCENTILE(IF($AC$2:$AC$5092=AC3016, $AT$2:$AT$5092), 0.75) - PERCENTILE(IF($AC$2:$AC$5092=AC3016, $AT$2:$AT$5092), 0.25)), AT3016 &gt; PERCENTILE(IF($AC$2:$AC$5092=AC3016, $AT$2:$AT$5092), 0.75) + 1.5 * (PERCENTILE(IF($AC$2:$AC$5092=AC3016, $AT$2:$AT$5092), 0.75) - PERCENTILE(IF($AC$2:$AC$5092=AC3016, $AT$2:$AT$5092), 0.25))), "ตัด", "เก็บ"))</f>
        <v>เก็บ</v>
      </c>
      <c r="AW3016" s="1">
        <f t="shared" si="143"/>
        <v>4487.1668970521196</v>
      </c>
      <c r="AX3016" s="1">
        <v>3014.4338711558335</v>
      </c>
      <c r="AY3016" s="1">
        <v>1749.6119733924613</v>
      </c>
    </row>
    <row r="3017" spans="1:51" x14ac:dyDescent="0.2">
      <c r="A3017" s="3">
        <v>45869</v>
      </c>
      <c r="B3017">
        <v>45869</v>
      </c>
      <c r="C3017" t="s">
        <v>9588</v>
      </c>
      <c r="D3017" t="s">
        <v>51</v>
      </c>
      <c r="E3017" t="s">
        <v>61</v>
      </c>
      <c r="F3017" t="s">
        <v>1289</v>
      </c>
      <c r="G3017" s="1">
        <v>2700</v>
      </c>
      <c r="H3017" s="1">
        <v>4393</v>
      </c>
      <c r="I3017" s="1">
        <v>1900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4600</v>
      </c>
      <c r="P3017" t="s">
        <v>9589</v>
      </c>
      <c r="Q3017" s="2">
        <v>244196</v>
      </c>
      <c r="R3017" t="s">
        <v>55</v>
      </c>
      <c r="S3017">
        <v>0</v>
      </c>
      <c r="T3017" t="s">
        <v>56</v>
      </c>
      <c r="U3017" t="s">
        <v>57</v>
      </c>
      <c r="V3017" s="1">
        <v>2500</v>
      </c>
      <c r="W3017" s="1">
        <v>0</v>
      </c>
      <c r="X3017" s="1">
        <v>0</v>
      </c>
      <c r="AA3017" t="s">
        <v>58</v>
      </c>
      <c r="AB3017" s="1">
        <v>0</v>
      </c>
      <c r="AC3017" s="4">
        <f>IF(ISNUMBER(MATCH(AD3017, $AD$2:AD3016, 0)), INDEX($AC$2:AC3016, MATCH(AD3017, $AD$2:AD3016, 0)), MAX($AC$2:AC3016)+1)</f>
        <v>1</v>
      </c>
      <c r="AD3017" t="str">
        <f t="shared" si="144"/>
        <v>ท่าลี่-กองลอย</v>
      </c>
      <c r="AE3017" t="s">
        <v>55</v>
      </c>
      <c r="AF3017" s="1">
        <v>0</v>
      </c>
      <c r="AG3017" s="1">
        <v>0</v>
      </c>
      <c r="AH3017" s="1">
        <v>0</v>
      </c>
      <c r="AI3017" t="s">
        <v>9590</v>
      </c>
      <c r="AJ3017" s="1">
        <v>1</v>
      </c>
      <c r="AK3017" s="1">
        <v>0</v>
      </c>
      <c r="AL3017" s="1">
        <v>0</v>
      </c>
      <c r="AM3017" s="1">
        <v>0</v>
      </c>
      <c r="AN3017" s="1">
        <v>0</v>
      </c>
      <c r="AO3017" s="1">
        <v>0</v>
      </c>
      <c r="AP3017" s="1">
        <v>0</v>
      </c>
      <c r="AQ3017" s="1">
        <v>0</v>
      </c>
      <c r="AR3017" s="1">
        <v>11493</v>
      </c>
      <c r="AS3017" s="1">
        <v>18.342857142857145</v>
      </c>
      <c r="AT3017" s="1">
        <f>Table1[[#This Row],[รวมต้นทุนค่าเดินทาง]]+Table1[[#This Row],[รวมต้นทุนค่าซ่อม]]+Table1[[#This Row],[รวมค่าเสื่อม]]</f>
        <v>13065.210260457774</v>
      </c>
      <c r="AU3017" s="1">
        <f t="shared" si="142"/>
        <v>13953.293816562818</v>
      </c>
      <c r="AV3017" s="1" t="str" cm="1">
        <f t="array" ref="AV3017">IF(AC3017&lt;4, "เก็บ", IF(OR(AT3017 &lt; PERCENTILE(IF($AC$2:$AC$5092=AC3017, $AT$2:$AT$5092), 0.25) - 1.5 * (PERCENTILE(IF($AC$2:$AC$5092=AC3017, $AT$2:$AT$5092), 0.75) - PERCENTILE(IF($AC$2:$AC$5092=AC3017, $AT$2:$AT$5092), 0.25)), AT3017 &gt; PERCENTILE(IF($AC$2:$AC$5092=AC3017, $AT$2:$AT$5092), 0.75) + 1.5 * (PERCENTILE(IF($AC$2:$AC$5092=AC3017, $AT$2:$AT$5092), 0.75) - PERCENTILE(IF($AC$2:$AC$5092=AC3017, $AT$2:$AT$5092), 0.25))), "ตัด", "เก็บ"))</f>
        <v>เก็บ</v>
      </c>
      <c r="AW3017" s="1">
        <f t="shared" si="143"/>
        <v>13953.293816562818</v>
      </c>
      <c r="AX3017" s="1">
        <v>14426.372718098486</v>
      </c>
      <c r="AY3017" s="1">
        <v>1553.8674033149171</v>
      </c>
    </row>
    <row r="3018" spans="1:51" x14ac:dyDescent="0.2">
      <c r="A3018" s="3">
        <v>45869</v>
      </c>
      <c r="B3018">
        <v>45869</v>
      </c>
      <c r="C3018" t="s">
        <v>9591</v>
      </c>
      <c r="D3018" t="s">
        <v>66</v>
      </c>
      <c r="E3018" t="s">
        <v>84</v>
      </c>
      <c r="F3018" t="s">
        <v>444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747</v>
      </c>
      <c r="O3018" s="1">
        <v>747</v>
      </c>
      <c r="P3018" t="s">
        <v>9592</v>
      </c>
      <c r="Q3018" s="2">
        <v>244196</v>
      </c>
      <c r="R3018" t="s">
        <v>55</v>
      </c>
      <c r="S3018">
        <v>0</v>
      </c>
      <c r="T3018" t="s">
        <v>87</v>
      </c>
      <c r="U3018" t="s">
        <v>71</v>
      </c>
      <c r="V3018" s="1">
        <v>0</v>
      </c>
      <c r="W3018" s="1">
        <v>649</v>
      </c>
      <c r="X3018" s="1">
        <v>0</v>
      </c>
      <c r="Y3018" t="s">
        <v>108</v>
      </c>
      <c r="Z3018" t="s">
        <v>71</v>
      </c>
      <c r="AA3018" t="s">
        <v>9593</v>
      </c>
      <c r="AB3018" s="1">
        <v>0</v>
      </c>
      <c r="AC3018" s="4">
        <f>IF(ISNUMBER(MATCH(AD3018, $AD$2:AD3017, 0)), INDEX($AC$2:AC3017, MATCH(AD3018, $AD$2:AD3017, 0)), MAX($AC$2:AC3017)+1)</f>
        <v>6</v>
      </c>
      <c r="AD3018" t="str">
        <f t="shared" si="144"/>
        <v>เชียงราย-เชียงใหม่</v>
      </c>
      <c r="AE3018" t="s">
        <v>55</v>
      </c>
      <c r="AF3018" s="1">
        <v>0</v>
      </c>
      <c r="AG3018" s="1">
        <v>0</v>
      </c>
      <c r="AH3018" s="1">
        <v>0</v>
      </c>
      <c r="AI3018" t="s">
        <v>9594</v>
      </c>
      <c r="AJ3018" s="1">
        <v>1</v>
      </c>
      <c r="AK3018" s="1">
        <v>0</v>
      </c>
      <c r="AL3018" s="1">
        <v>0</v>
      </c>
      <c r="AM3018" s="1">
        <v>0</v>
      </c>
      <c r="AN3018" s="1">
        <v>0</v>
      </c>
      <c r="AO3018" s="1">
        <v>0</v>
      </c>
      <c r="AP3018" s="1">
        <v>0</v>
      </c>
      <c r="AQ3018" s="1">
        <v>0</v>
      </c>
      <c r="AR3018" s="1">
        <v>1396</v>
      </c>
      <c r="AS3018" s="1">
        <v>1471.0799950396827</v>
      </c>
      <c r="AT3018" s="1">
        <f>Table1[[#This Row],[รวมต้นทุนค่าเดินทาง]]+Table1[[#This Row],[รวมต้นทุนค่าซ่อม]]+Table1[[#This Row],[รวมค่าเสื่อม]]</f>
        <v>4315.5778491169358</v>
      </c>
      <c r="AU3018" s="1">
        <f t="shared" si="142"/>
        <v>4428.3346813776061</v>
      </c>
      <c r="AV3018" s="1" t="str" cm="1">
        <f t="array" ref="AV3018">IF(AC3018&lt;4, "เก็บ", IF(OR(AT3018 &lt; PERCENTILE(IF($AC$2:$AC$5092=AC3018, $AT$2:$AT$5092), 0.25) - 1.5 * (PERCENTILE(IF($AC$2:$AC$5092=AC3018, $AT$2:$AT$5092), 0.75) - PERCENTILE(IF($AC$2:$AC$5092=AC3018, $AT$2:$AT$5092), 0.25)), AT3018 &gt; PERCENTILE(IF($AC$2:$AC$5092=AC3018, $AT$2:$AT$5092), 0.75) + 1.5 * (PERCENTILE(IF($AC$2:$AC$5092=AC3018, $AT$2:$AT$5092), 0.75) - PERCENTILE(IF($AC$2:$AC$5092=AC3018, $AT$2:$AT$5092), 0.25))), "ตัด", "เก็บ"))</f>
        <v>เก็บ</v>
      </c>
      <c r="AW3018" s="1">
        <f t="shared" si="143"/>
        <v>3873.7679454274344</v>
      </c>
      <c r="AX3018" s="1">
        <v>2781.4385174989698</v>
      </c>
      <c r="AY3018" s="1">
        <v>1448.4978540772531</v>
      </c>
    </row>
    <row r="3019" spans="1:51" x14ac:dyDescent="0.2">
      <c r="A3019" s="3">
        <v>45869</v>
      </c>
      <c r="B3019">
        <v>45869</v>
      </c>
      <c r="C3019" t="s">
        <v>9595</v>
      </c>
      <c r="D3019" t="s">
        <v>66</v>
      </c>
      <c r="E3019" t="s">
        <v>84</v>
      </c>
      <c r="F3019" t="s">
        <v>502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292</v>
      </c>
      <c r="O3019" s="1">
        <v>714</v>
      </c>
      <c r="P3019" t="s">
        <v>9596</v>
      </c>
      <c r="Q3019" s="2">
        <v>244196</v>
      </c>
      <c r="R3019" t="s">
        <v>55</v>
      </c>
      <c r="S3019">
        <v>0</v>
      </c>
      <c r="T3019" t="s">
        <v>87</v>
      </c>
      <c r="U3019" t="s">
        <v>254</v>
      </c>
      <c r="V3019" s="1">
        <v>0</v>
      </c>
      <c r="W3019" s="1">
        <v>1526</v>
      </c>
      <c r="X3019" s="1">
        <v>422</v>
      </c>
      <c r="Y3019" t="s">
        <v>87</v>
      </c>
      <c r="Z3019" t="s">
        <v>254</v>
      </c>
      <c r="AA3019" t="s">
        <v>9597</v>
      </c>
      <c r="AB3019" s="1">
        <v>0</v>
      </c>
      <c r="AC3019" s="4">
        <f>IF(ISNUMBER(MATCH(AD3019, $AD$2:AD3018, 0)), INDEX($AC$2:AC3018, MATCH(AD3019, $AD$2:AD3018, 0)), MAX($AC$2:AC3018)+1)</f>
        <v>28</v>
      </c>
      <c r="AD3019" t="str">
        <f t="shared" si="144"/>
        <v>เชียงราย-ลำปาง</v>
      </c>
      <c r="AE3019" t="s">
        <v>55</v>
      </c>
      <c r="AF3019" s="1">
        <v>0</v>
      </c>
      <c r="AG3019" s="1">
        <v>0</v>
      </c>
      <c r="AH3019" s="1">
        <v>0</v>
      </c>
      <c r="AI3019" t="s">
        <v>9598</v>
      </c>
      <c r="AJ3019" s="1">
        <v>1</v>
      </c>
      <c r="AK3019" s="1">
        <v>0</v>
      </c>
      <c r="AL3019" s="1">
        <v>0</v>
      </c>
      <c r="AM3019" s="1">
        <v>0</v>
      </c>
      <c r="AN3019" s="1">
        <v>0</v>
      </c>
      <c r="AO3019" s="1">
        <v>0</v>
      </c>
      <c r="AP3019" s="1">
        <v>0</v>
      </c>
      <c r="AQ3019" s="1">
        <v>0</v>
      </c>
      <c r="AR3019" s="1">
        <v>2240</v>
      </c>
      <c r="AS3019" s="1">
        <v>991.58742957309505</v>
      </c>
      <c r="AT3019" s="1">
        <f>Table1[[#This Row],[รวมต้นทุนค่าเดินทาง]]+Table1[[#This Row],[รวมต้นทุนค่าซ่อม]]+Table1[[#This Row],[รวมค่าเสื่อม]]</f>
        <v>5264.719959693577</v>
      </c>
      <c r="AU3019" s="1">
        <f t="shared" si="142"/>
        <v>4228.837392778848</v>
      </c>
      <c r="AV3019" s="1" t="str" cm="1">
        <f t="array" ref="AV3019">IF(AC3019&lt;4, "เก็บ", IF(OR(AT3019 &lt; PERCENTILE(IF($AC$2:$AC$5092=AC3019, $AT$2:$AT$5092), 0.25) - 1.5 * (PERCENTILE(IF($AC$2:$AC$5092=AC3019, $AT$2:$AT$5092), 0.75) - PERCENTILE(IF($AC$2:$AC$5092=AC3019, $AT$2:$AT$5092), 0.25)), AT3019 &gt; PERCENTILE(IF($AC$2:$AC$5092=AC3019, $AT$2:$AT$5092), 0.75) + 1.5 * (PERCENTILE(IF($AC$2:$AC$5092=AC3019, $AT$2:$AT$5092), 0.75) - PERCENTILE(IF($AC$2:$AC$5092=AC3019, $AT$2:$AT$5092), 0.25))), "ตัด", "เก็บ"))</f>
        <v>เก็บ</v>
      </c>
      <c r="AW3019" s="1">
        <f t="shared" si="143"/>
        <v>4228.837392778848</v>
      </c>
      <c r="AX3019" s="1">
        <v>3212.9747681359072</v>
      </c>
      <c r="AY3019" s="1">
        <v>2033.132530120482</v>
      </c>
    </row>
    <row r="3020" spans="1:51" x14ac:dyDescent="0.2">
      <c r="A3020" s="3">
        <v>45869</v>
      </c>
      <c r="B3020">
        <v>45869</v>
      </c>
      <c r="C3020" t="s">
        <v>9599</v>
      </c>
      <c r="D3020" t="s">
        <v>66</v>
      </c>
      <c r="E3020" t="s">
        <v>84</v>
      </c>
      <c r="F3020" t="s">
        <v>1068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>
        <v>0</v>
      </c>
      <c r="P3020" t="s">
        <v>9600</v>
      </c>
      <c r="Q3020" s="2">
        <v>244196</v>
      </c>
      <c r="R3020" t="s">
        <v>55</v>
      </c>
      <c r="S3020">
        <v>0</v>
      </c>
      <c r="T3020" t="s">
        <v>87</v>
      </c>
      <c r="U3020" t="s">
        <v>71</v>
      </c>
      <c r="V3020" s="1">
        <v>0</v>
      </c>
      <c r="W3020" s="1">
        <v>1201</v>
      </c>
      <c r="X3020" s="1">
        <v>0</v>
      </c>
      <c r="Y3020" t="s">
        <v>87</v>
      </c>
      <c r="Z3020" t="s">
        <v>71</v>
      </c>
      <c r="AA3020" t="s">
        <v>283</v>
      </c>
      <c r="AB3020" s="1">
        <v>0</v>
      </c>
      <c r="AC3020" s="4">
        <f>IF(ISNUMBER(MATCH(AD3020, $AD$2:AD3019, 0)), INDEX($AC$2:AC3019, MATCH(AD3020, $AD$2:AD3019, 0)), MAX($AC$2:AC3019)+1)</f>
        <v>6</v>
      </c>
      <c r="AD3020" t="str">
        <f t="shared" si="144"/>
        <v>เชียงราย-เชียงใหม่</v>
      </c>
      <c r="AE3020" t="s">
        <v>55</v>
      </c>
      <c r="AF3020" s="1">
        <v>0</v>
      </c>
      <c r="AG3020" s="1">
        <v>0</v>
      </c>
      <c r="AH3020" s="1">
        <v>0</v>
      </c>
      <c r="AI3020" t="s">
        <v>9601</v>
      </c>
      <c r="AJ3020" s="1">
        <v>1</v>
      </c>
      <c r="AK3020" s="1">
        <v>0</v>
      </c>
      <c r="AL3020" s="1">
        <v>0</v>
      </c>
      <c r="AM3020" s="1">
        <v>0</v>
      </c>
      <c r="AN3020" s="1">
        <v>0</v>
      </c>
      <c r="AO3020" s="1">
        <v>0</v>
      </c>
      <c r="AP3020" s="1">
        <v>0</v>
      </c>
      <c r="AQ3020" s="1">
        <v>0</v>
      </c>
      <c r="AR3020" s="1">
        <v>1201</v>
      </c>
      <c r="AS3020" s="1">
        <v>1450.7460890151513</v>
      </c>
      <c r="AT3020" s="1">
        <f>Table1[[#This Row],[รวมต้นทุนค่าเดินทาง]]+Table1[[#This Row],[รวมต้นทุนค่าซ่อม]]+Table1[[#This Row],[รวมค่าเสื่อม]]</f>
        <v>3949.8230120920744</v>
      </c>
      <c r="AU3020" s="1">
        <f t="shared" si="142"/>
        <v>4428.3346813776061</v>
      </c>
      <c r="AV3020" s="1" t="str" cm="1">
        <f t="array" ref="AV3020">IF(AC3020&lt;4, "เก็บ", IF(OR(AT3020 &lt; PERCENTILE(IF($AC$2:$AC$5092=AC3020, $AT$2:$AT$5092), 0.25) - 1.5 * (PERCENTILE(IF($AC$2:$AC$5092=AC3020, $AT$2:$AT$5092), 0.75) - PERCENTILE(IF($AC$2:$AC$5092=AC3020, $AT$2:$AT$5092), 0.25)), AT3020 &gt; PERCENTILE(IF($AC$2:$AC$5092=AC3020, $AT$2:$AT$5092), 0.75) + 1.5 * (PERCENTILE(IF($AC$2:$AC$5092=AC3020, $AT$2:$AT$5092), 0.75) - PERCENTILE(IF($AC$2:$AC$5092=AC3020, $AT$2:$AT$5092), 0.25))), "ตัด", "เก็บ"))</f>
        <v>เก็บ</v>
      </c>
      <c r="AW3020" s="1">
        <f t="shared" si="143"/>
        <v>3873.7679454274344</v>
      </c>
      <c r="AX3020" s="1">
        <v>2781.4385174989698</v>
      </c>
      <c r="AY3020" s="1">
        <v>1298.0769230769231</v>
      </c>
    </row>
    <row r="3021" spans="1:51" x14ac:dyDescent="0.2">
      <c r="A3021" s="3">
        <v>45870</v>
      </c>
      <c r="B3021">
        <v>45870</v>
      </c>
      <c r="C3021" t="s">
        <v>9602</v>
      </c>
      <c r="D3021" t="s">
        <v>51</v>
      </c>
      <c r="E3021" t="s">
        <v>61</v>
      </c>
      <c r="F3021" t="s">
        <v>507</v>
      </c>
      <c r="G3021" s="1">
        <v>2700</v>
      </c>
      <c r="H3021" s="1">
        <v>4393</v>
      </c>
      <c r="I3021" s="1">
        <v>1900</v>
      </c>
      <c r="J3021" s="1">
        <v>0</v>
      </c>
      <c r="K3021" s="1">
        <v>0</v>
      </c>
      <c r="L3021" s="1">
        <v>0</v>
      </c>
      <c r="M3021" s="1">
        <v>0</v>
      </c>
      <c r="N3021" s="1">
        <v>0</v>
      </c>
      <c r="O3021" s="1">
        <v>4600</v>
      </c>
      <c r="P3021" t="s">
        <v>9603</v>
      </c>
      <c r="Q3021" s="2">
        <v>244197</v>
      </c>
      <c r="R3021" t="s">
        <v>55</v>
      </c>
      <c r="S3021">
        <v>0</v>
      </c>
      <c r="T3021" t="s">
        <v>56</v>
      </c>
      <c r="U3021" t="s">
        <v>57</v>
      </c>
      <c r="V3021" s="1">
        <v>2500</v>
      </c>
      <c r="W3021" s="1">
        <v>0</v>
      </c>
      <c r="X3021" s="1">
        <v>0</v>
      </c>
      <c r="AA3021" t="s">
        <v>58</v>
      </c>
      <c r="AB3021" s="1">
        <v>0</v>
      </c>
      <c r="AC3021" s="4">
        <f>IF(ISNUMBER(MATCH(AD3021, $AD$2:AD3020, 0)), INDEX($AC$2:AC3020, MATCH(AD3021, $AD$2:AD3020, 0)), MAX($AC$2:AC3020)+1)</f>
        <v>1</v>
      </c>
      <c r="AD3021" t="str">
        <f t="shared" si="144"/>
        <v>ท่าลี่-กองลอย</v>
      </c>
      <c r="AE3021" t="s">
        <v>55</v>
      </c>
      <c r="AF3021" s="1">
        <v>0</v>
      </c>
      <c r="AG3021" s="1">
        <v>0</v>
      </c>
      <c r="AH3021" s="1">
        <v>0</v>
      </c>
      <c r="AI3021" t="s">
        <v>9604</v>
      </c>
      <c r="AJ3021" s="1">
        <v>1</v>
      </c>
      <c r="AK3021" s="1">
        <v>0</v>
      </c>
      <c r="AL3021" s="1">
        <v>0</v>
      </c>
      <c r="AM3021" s="1">
        <v>0</v>
      </c>
      <c r="AN3021" s="1">
        <v>0</v>
      </c>
      <c r="AO3021" s="1">
        <v>0</v>
      </c>
      <c r="AP3021" s="1">
        <v>0</v>
      </c>
      <c r="AQ3021" s="1">
        <v>0</v>
      </c>
      <c r="AR3021" s="1">
        <v>11493</v>
      </c>
      <c r="AS3021" s="1">
        <v>18.342857142857145</v>
      </c>
      <c r="AT3021" s="1">
        <f>Table1[[#This Row],[รวมต้นทุนค่าเดินทาง]]+Table1[[#This Row],[รวมต้นทุนค่าซ่อม]]+Table1[[#This Row],[รวมค่าเสื่อม]]</f>
        <v>13691.575415282392</v>
      </c>
      <c r="AU3021" s="1">
        <f t="shared" si="142"/>
        <v>13953.293816562818</v>
      </c>
      <c r="AV3021" s="1" t="str" cm="1">
        <f t="array" ref="AV3021">IF(AC3021&lt;4, "เก็บ", IF(OR(AT3021 &lt; PERCENTILE(IF($AC$2:$AC$5092=AC3021, $AT$2:$AT$5092), 0.25) - 1.5 * (PERCENTILE(IF($AC$2:$AC$5092=AC3021, $AT$2:$AT$5092), 0.75) - PERCENTILE(IF($AC$2:$AC$5092=AC3021, $AT$2:$AT$5092), 0.25)), AT3021 &gt; PERCENTILE(IF($AC$2:$AC$5092=AC3021, $AT$2:$AT$5092), 0.75) + 1.5 * (PERCENTILE(IF($AC$2:$AC$5092=AC3021, $AT$2:$AT$5092), 0.75) - PERCENTILE(IF($AC$2:$AC$5092=AC3021, $AT$2:$AT$5092), 0.25))), "ตัด", "เก็บ"))</f>
        <v>เก็บ</v>
      </c>
      <c r="AW3021" s="1">
        <f t="shared" si="143"/>
        <v>13953.293816562818</v>
      </c>
      <c r="AX3021" s="1">
        <v>14426.372718098486</v>
      </c>
      <c r="AY3021" s="1">
        <v>2180.2325581395348</v>
      </c>
    </row>
    <row r="3022" spans="1:51" x14ac:dyDescent="0.2">
      <c r="A3022" s="3">
        <v>45870</v>
      </c>
      <c r="B3022">
        <v>45870</v>
      </c>
      <c r="C3022" t="s">
        <v>9605</v>
      </c>
      <c r="D3022" t="s">
        <v>51</v>
      </c>
      <c r="E3022" t="s">
        <v>61</v>
      </c>
      <c r="F3022" t="s">
        <v>62</v>
      </c>
      <c r="G3022" s="1">
        <v>2700</v>
      </c>
      <c r="H3022" s="1">
        <v>4393</v>
      </c>
      <c r="I3022" s="1">
        <v>1900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>
        <v>4600</v>
      </c>
      <c r="P3022" t="s">
        <v>9606</v>
      </c>
      <c r="Q3022" s="2">
        <v>244197</v>
      </c>
      <c r="R3022" t="s">
        <v>55</v>
      </c>
      <c r="S3022">
        <v>0</v>
      </c>
      <c r="T3022" t="s">
        <v>56</v>
      </c>
      <c r="U3022" t="s">
        <v>57</v>
      </c>
      <c r="V3022" s="1">
        <v>2500</v>
      </c>
      <c r="W3022" s="1">
        <v>0</v>
      </c>
      <c r="X3022" s="1">
        <v>0</v>
      </c>
      <c r="AA3022" t="s">
        <v>58</v>
      </c>
      <c r="AB3022" s="1">
        <v>0</v>
      </c>
      <c r="AC3022" s="4">
        <f>IF(ISNUMBER(MATCH(AD3022, $AD$2:AD3021, 0)), INDEX($AC$2:AC3021, MATCH(AD3022, $AD$2:AD3021, 0)), MAX($AC$2:AC3021)+1)</f>
        <v>1</v>
      </c>
      <c r="AD3022" t="str">
        <f t="shared" si="144"/>
        <v>ท่าลี่-กองลอย</v>
      </c>
      <c r="AE3022" t="s">
        <v>55</v>
      </c>
      <c r="AF3022" s="1">
        <v>0</v>
      </c>
      <c r="AG3022" s="1">
        <v>0</v>
      </c>
      <c r="AH3022" s="1">
        <v>7645</v>
      </c>
      <c r="AI3022" t="s">
        <v>9607</v>
      </c>
      <c r="AJ3022" s="1">
        <v>1</v>
      </c>
      <c r="AK3022" s="1">
        <v>0</v>
      </c>
      <c r="AL3022" s="1">
        <v>0</v>
      </c>
      <c r="AM3022" s="1">
        <v>0</v>
      </c>
      <c r="AN3022" s="1">
        <v>0</v>
      </c>
      <c r="AO3022" s="1">
        <v>0</v>
      </c>
      <c r="AP3022" s="1">
        <v>0</v>
      </c>
      <c r="AQ3022" s="1">
        <v>0</v>
      </c>
      <c r="AR3022" s="1">
        <v>19138</v>
      </c>
      <c r="AS3022" s="1">
        <v>32.1</v>
      </c>
      <c r="AT3022" s="1">
        <f>Table1[[#This Row],[รวมต้นทุนค่าเดินทาง]]+Table1[[#This Row],[รวมต้นทุนค่าซ่อม]]+Table1[[#This Row],[รวมค่าเสื่อม]]</f>
        <v>21384.666929133855</v>
      </c>
      <c r="AU3022" s="1">
        <f t="shared" si="142"/>
        <v>13953.293816562818</v>
      </c>
      <c r="AV3022" s="1" t="str" cm="1">
        <f t="array" ref="AV3022">IF(AC3022&lt;4, "เก็บ", IF(OR(AT3022 &lt; PERCENTILE(IF($AC$2:$AC$5092=AC3022, $AT$2:$AT$5092), 0.25) - 1.5 * (PERCENTILE(IF($AC$2:$AC$5092=AC3022, $AT$2:$AT$5092), 0.75) - PERCENTILE(IF($AC$2:$AC$5092=AC3022, $AT$2:$AT$5092), 0.25)), AT3022 &gt; PERCENTILE(IF($AC$2:$AC$5092=AC3022, $AT$2:$AT$5092), 0.75) + 1.5 * (PERCENTILE(IF($AC$2:$AC$5092=AC3022, $AT$2:$AT$5092), 0.75) - PERCENTILE(IF($AC$2:$AC$5092=AC3022, $AT$2:$AT$5092), 0.25))), "ตัด", "เก็บ"))</f>
        <v>เก็บ</v>
      </c>
      <c r="AW3022" s="1">
        <f t="shared" si="143"/>
        <v>13953.293816562818</v>
      </c>
      <c r="AX3022" s="1">
        <v>14426.372718098486</v>
      </c>
      <c r="AY3022" s="1">
        <v>2214.5669291338581</v>
      </c>
    </row>
    <row r="3023" spans="1:51" x14ac:dyDescent="0.2">
      <c r="A3023" s="3">
        <v>45870</v>
      </c>
      <c r="B3023">
        <v>45870</v>
      </c>
      <c r="C3023" t="s">
        <v>9608</v>
      </c>
      <c r="D3023" t="s">
        <v>66</v>
      </c>
      <c r="E3023" t="s">
        <v>84</v>
      </c>
      <c r="F3023" t="s">
        <v>99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>
        <v>779</v>
      </c>
      <c r="P3023" t="s">
        <v>9609</v>
      </c>
      <c r="Q3023" s="2">
        <v>244198</v>
      </c>
      <c r="R3023" t="s">
        <v>55</v>
      </c>
      <c r="S3023">
        <v>0</v>
      </c>
      <c r="T3023" t="s">
        <v>88</v>
      </c>
      <c r="U3023" t="s">
        <v>71</v>
      </c>
      <c r="V3023" s="1">
        <v>0</v>
      </c>
      <c r="W3023" s="1">
        <v>1299</v>
      </c>
      <c r="X3023" s="1">
        <v>779</v>
      </c>
      <c r="Y3023" t="s">
        <v>88</v>
      </c>
      <c r="Z3023" t="s">
        <v>71</v>
      </c>
      <c r="AA3023" t="s">
        <v>9610</v>
      </c>
      <c r="AB3023" s="1">
        <v>0</v>
      </c>
      <c r="AC3023" s="4">
        <f>IF(ISNUMBER(MATCH(AD3023, $AD$2:AD3022, 0)), INDEX($AC$2:AC3022, MATCH(AD3023, $AD$2:AD3022, 0)), MAX($AC$2:AC3022)+1)</f>
        <v>13</v>
      </c>
      <c r="AD3023" t="str">
        <f t="shared" si="144"/>
        <v>แพร่-เชียงใหม่</v>
      </c>
      <c r="AE3023" t="s">
        <v>55</v>
      </c>
      <c r="AF3023" s="1">
        <v>0</v>
      </c>
      <c r="AG3023" s="1">
        <v>0</v>
      </c>
      <c r="AH3023" s="1">
        <v>0</v>
      </c>
      <c r="AI3023" t="s">
        <v>9611</v>
      </c>
      <c r="AJ3023" s="1">
        <v>1</v>
      </c>
      <c r="AK3023" s="1">
        <v>0</v>
      </c>
      <c r="AL3023" s="1">
        <v>0</v>
      </c>
      <c r="AM3023" s="1">
        <v>0</v>
      </c>
      <c r="AN3023" s="1">
        <v>1107.2270000000001</v>
      </c>
      <c r="AO3023" s="1">
        <v>0</v>
      </c>
      <c r="AP3023" s="1">
        <v>1056.8984999999998</v>
      </c>
      <c r="AQ3023" s="1">
        <v>0</v>
      </c>
      <c r="AR3023" s="1">
        <v>2078</v>
      </c>
      <c r="AS3023" s="1">
        <v>851.67054315476184</v>
      </c>
      <c r="AT3023" s="1">
        <f>Table1[[#This Row],[รวมต้นทุนค่าเดินทาง]]+Table1[[#This Row],[รวมต้นทุนค่าซ่อม]]+Table1[[#This Row],[รวมค่าเสื่อม]]</f>
        <v>4371.978235462454</v>
      </c>
      <c r="AU3023" s="1">
        <f t="shared" si="142"/>
        <v>4592.0787429767815</v>
      </c>
      <c r="AV3023" s="1" t="str" cm="1">
        <f t="array" ref="AV3023">IF(AC3023&lt;4, "เก็บ", IF(OR(AT3023 &lt; PERCENTILE(IF($AC$2:$AC$5092=AC3023, $AT$2:$AT$5092), 0.25) - 1.5 * (PERCENTILE(IF($AC$2:$AC$5092=AC3023, $AT$2:$AT$5092), 0.75) - PERCENTILE(IF($AC$2:$AC$5092=AC3023, $AT$2:$AT$5092), 0.25)), AT3023 &gt; PERCENTILE(IF($AC$2:$AC$5092=AC3023, $AT$2:$AT$5092), 0.75) + 1.5 * (PERCENTILE(IF($AC$2:$AC$5092=AC3023, $AT$2:$AT$5092), 0.75) - PERCENTILE(IF($AC$2:$AC$5092=AC3023, $AT$2:$AT$5092), 0.25))), "ตัด", "เก็บ"))</f>
        <v>เก็บ</v>
      </c>
      <c r="AW3023" s="1">
        <f t="shared" si="143"/>
        <v>4279.7356386749952</v>
      </c>
      <c r="AX3023" s="1">
        <v>3355.5397680040655</v>
      </c>
      <c r="AY3023" s="1">
        <v>1442.3076923076924</v>
      </c>
    </row>
    <row r="3024" spans="1:51" x14ac:dyDescent="0.2">
      <c r="A3024" s="3">
        <v>45870</v>
      </c>
      <c r="B3024">
        <v>45870</v>
      </c>
      <c r="C3024" t="s">
        <v>9612</v>
      </c>
      <c r="D3024" t="s">
        <v>66</v>
      </c>
      <c r="E3024" t="s">
        <v>105</v>
      </c>
      <c r="F3024" t="s">
        <v>525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779</v>
      </c>
      <c r="O3024" s="1">
        <v>779</v>
      </c>
      <c r="P3024" t="s">
        <v>9613</v>
      </c>
      <c r="Q3024" s="2">
        <v>244197</v>
      </c>
      <c r="R3024" t="s">
        <v>55</v>
      </c>
      <c r="S3024">
        <v>0</v>
      </c>
      <c r="T3024" t="s">
        <v>87</v>
      </c>
      <c r="U3024" t="s">
        <v>71</v>
      </c>
      <c r="V3024" s="1">
        <v>0</v>
      </c>
      <c r="W3024" s="1">
        <v>682</v>
      </c>
      <c r="X3024" s="1">
        <v>0</v>
      </c>
      <c r="Y3024" t="s">
        <v>108</v>
      </c>
      <c r="Z3024" t="s">
        <v>71</v>
      </c>
      <c r="AA3024" t="s">
        <v>688</v>
      </c>
      <c r="AB3024" s="1">
        <v>0</v>
      </c>
      <c r="AC3024" s="4">
        <f>IF(ISNUMBER(MATCH(AD3024, $AD$2:AD3023, 0)), INDEX($AC$2:AC3023, MATCH(AD3024, $AD$2:AD3023, 0)), MAX($AC$2:AC3023)+1)</f>
        <v>6</v>
      </c>
      <c r="AD3024" t="str">
        <f t="shared" si="144"/>
        <v>เชียงราย-เชียงใหม่</v>
      </c>
      <c r="AE3024" t="s">
        <v>55</v>
      </c>
      <c r="AF3024" s="1">
        <v>0</v>
      </c>
      <c r="AG3024" s="1">
        <v>0</v>
      </c>
      <c r="AH3024" s="1">
        <v>0</v>
      </c>
      <c r="AI3024" t="s">
        <v>9614</v>
      </c>
      <c r="AJ3024" s="1">
        <v>2</v>
      </c>
      <c r="AK3024" s="1">
        <v>0</v>
      </c>
      <c r="AL3024" s="1">
        <v>0</v>
      </c>
      <c r="AM3024" s="1">
        <v>0</v>
      </c>
      <c r="AN3024" s="1">
        <v>1745.9119000000001</v>
      </c>
      <c r="AO3024" s="1">
        <v>0</v>
      </c>
      <c r="AP3024" s="1">
        <v>0</v>
      </c>
      <c r="AQ3024" s="1">
        <v>0</v>
      </c>
      <c r="AR3024" s="1">
        <v>1461</v>
      </c>
      <c r="AS3024" s="1">
        <v>4003.2932692307691</v>
      </c>
      <c r="AT3024" s="1">
        <f>Table1[[#This Row],[รวมต้นทุนค่าเดินทาง]]+Table1[[#This Row],[รวมต้นทุนค่าซ่อม]]+Table1[[#This Row],[รวมค่าเสื่อม]]</f>
        <v>6970.5694198583842</v>
      </c>
      <c r="AU3024" s="1">
        <f t="shared" si="142"/>
        <v>4428.3346813776061</v>
      </c>
      <c r="AV3024" s="1" t="str" cm="1">
        <f t="array" ref="AV3024">IF(AC3024&lt;4, "เก็บ", IF(OR(AT3024 &lt; PERCENTILE(IF($AC$2:$AC$5092=AC3024, $AT$2:$AT$5092), 0.25) - 1.5 * (PERCENTILE(IF($AC$2:$AC$5092=AC3024, $AT$2:$AT$5092), 0.75) - PERCENTILE(IF($AC$2:$AC$5092=AC3024, $AT$2:$AT$5092), 0.25)), AT3024 &gt; PERCENTILE(IF($AC$2:$AC$5092=AC3024, $AT$2:$AT$5092), 0.75) + 1.5 * (PERCENTILE(IF($AC$2:$AC$5092=AC3024, $AT$2:$AT$5092), 0.75) - PERCENTILE(IF($AC$2:$AC$5092=AC3024, $AT$2:$AT$5092), 0.25))), "ตัด", "เก็บ"))</f>
        <v>เก็บ</v>
      </c>
      <c r="AW3024" s="1">
        <f t="shared" si="143"/>
        <v>3873.7679454274344</v>
      </c>
      <c r="AX3024" s="1">
        <v>2781.4385174989698</v>
      </c>
      <c r="AY3024" s="1">
        <v>1506.2761506276152</v>
      </c>
    </row>
    <row r="3025" spans="1:51" x14ac:dyDescent="0.2">
      <c r="A3025" s="3">
        <v>45870</v>
      </c>
      <c r="B3025">
        <v>45870</v>
      </c>
      <c r="C3025" t="s">
        <v>9615</v>
      </c>
      <c r="D3025" t="s">
        <v>66</v>
      </c>
      <c r="E3025" t="s">
        <v>148</v>
      </c>
      <c r="F3025" t="s">
        <v>1080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  <c r="P3025" t="s">
        <v>9616</v>
      </c>
      <c r="Q3025" s="2">
        <v>244197</v>
      </c>
      <c r="R3025" t="s">
        <v>55</v>
      </c>
      <c r="S3025">
        <v>0</v>
      </c>
      <c r="T3025" t="s">
        <v>87</v>
      </c>
      <c r="U3025" t="s">
        <v>71</v>
      </c>
      <c r="V3025" s="1">
        <v>0</v>
      </c>
      <c r="W3025" s="1">
        <v>1136</v>
      </c>
      <c r="X3025" s="1">
        <v>0</v>
      </c>
      <c r="Y3025" t="s">
        <v>87</v>
      </c>
      <c r="Z3025" t="s">
        <v>71</v>
      </c>
      <c r="AA3025" t="s">
        <v>9617</v>
      </c>
      <c r="AB3025" s="1">
        <v>0</v>
      </c>
      <c r="AC3025" s="4">
        <f>IF(ISNUMBER(MATCH(AD3025, $AD$2:AD3024, 0)), INDEX($AC$2:AC3024, MATCH(AD3025, $AD$2:AD3024, 0)), MAX($AC$2:AC3024)+1)</f>
        <v>6</v>
      </c>
      <c r="AD3025" t="str">
        <f t="shared" si="144"/>
        <v>เชียงราย-เชียงใหม่</v>
      </c>
      <c r="AE3025" t="s">
        <v>55</v>
      </c>
      <c r="AF3025" s="1">
        <v>0</v>
      </c>
      <c r="AG3025" s="1">
        <v>0</v>
      </c>
      <c r="AH3025" s="1">
        <v>0</v>
      </c>
      <c r="AI3025" t="s">
        <v>9618</v>
      </c>
      <c r="AJ3025" s="1">
        <v>1</v>
      </c>
      <c r="AK3025" s="1">
        <v>0</v>
      </c>
      <c r="AL3025" s="1">
        <v>0</v>
      </c>
      <c r="AM3025" s="1">
        <v>0</v>
      </c>
      <c r="AN3025" s="1">
        <v>0</v>
      </c>
      <c r="AO3025" s="1">
        <v>0</v>
      </c>
      <c r="AP3025" s="1">
        <v>0</v>
      </c>
      <c r="AQ3025" s="1">
        <v>0</v>
      </c>
      <c r="AR3025" s="1">
        <v>1136</v>
      </c>
      <c r="AS3025" s="1">
        <v>1149.4467599330098</v>
      </c>
      <c r="AT3025" s="1">
        <f>Table1[[#This Row],[รวมต้นทุนค่าเดินทาง]]+Table1[[#This Row],[รวมต้นทุนค่าซ่อม]]+Table1[[#This Row],[รวมค่าเสื่อม]]</f>
        <v>3460.1455551137333</v>
      </c>
      <c r="AU3025" s="1">
        <f t="shared" si="142"/>
        <v>4428.3346813776061</v>
      </c>
      <c r="AV3025" s="1" t="str" cm="1">
        <f t="array" ref="AV3025">IF(AC3025&lt;4, "เก็บ", IF(OR(AT3025 &lt; PERCENTILE(IF($AC$2:$AC$5092=AC3025, $AT$2:$AT$5092), 0.25) - 1.5 * (PERCENTILE(IF($AC$2:$AC$5092=AC3025, $AT$2:$AT$5092), 0.75) - PERCENTILE(IF($AC$2:$AC$5092=AC3025, $AT$2:$AT$5092), 0.25)), AT3025 &gt; PERCENTILE(IF($AC$2:$AC$5092=AC3025, $AT$2:$AT$5092), 0.75) + 1.5 * (PERCENTILE(IF($AC$2:$AC$5092=AC3025, $AT$2:$AT$5092), 0.75) - PERCENTILE(IF($AC$2:$AC$5092=AC3025, $AT$2:$AT$5092), 0.25))), "ตัด", "เก็บ"))</f>
        <v>เก็บ</v>
      </c>
      <c r="AW3025" s="1">
        <f t="shared" si="143"/>
        <v>3873.7679454274344</v>
      </c>
      <c r="AX3025" s="1">
        <v>2781.4385174989698</v>
      </c>
      <c r="AY3025" s="1">
        <v>1174.698795180723</v>
      </c>
    </row>
    <row r="3026" spans="1:51" x14ac:dyDescent="0.2">
      <c r="A3026" s="3">
        <v>45871</v>
      </c>
      <c r="B3026">
        <v>45871</v>
      </c>
      <c r="C3026" t="s">
        <v>9619</v>
      </c>
      <c r="D3026" t="s">
        <v>66</v>
      </c>
      <c r="E3026" t="s">
        <v>67</v>
      </c>
      <c r="F3026" t="s">
        <v>539</v>
      </c>
      <c r="G3026" s="1">
        <v>0</v>
      </c>
      <c r="H3026" s="1">
        <v>0</v>
      </c>
      <c r="I3026" s="1">
        <v>500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500</v>
      </c>
      <c r="P3026" t="s">
        <v>9620</v>
      </c>
      <c r="Q3026" s="2">
        <v>244198</v>
      </c>
      <c r="R3026" t="s">
        <v>70</v>
      </c>
      <c r="S3026">
        <v>0</v>
      </c>
      <c r="T3026" t="s">
        <v>71</v>
      </c>
      <c r="U3026" t="s">
        <v>72</v>
      </c>
      <c r="V3026" s="1">
        <v>0</v>
      </c>
      <c r="W3026" s="1">
        <v>0</v>
      </c>
      <c r="X3026" s="1">
        <v>0</v>
      </c>
      <c r="AA3026" t="s">
        <v>58</v>
      </c>
      <c r="AB3026" s="1">
        <v>0</v>
      </c>
      <c r="AC3026" s="4">
        <f>IF(ISNUMBER(MATCH(AD3026, $AD$2:AD3025, 0)), INDEX($AC$2:AC3025, MATCH(AD3026, $AD$2:AD3025, 0)), MAX($AC$2:AC3025)+1)</f>
        <v>2</v>
      </c>
      <c r="AD3026" t="str">
        <f t="shared" si="144"/>
        <v>เชียงใหม่-พุทธมณฑลสาย 5</v>
      </c>
      <c r="AE3026" t="s">
        <v>73</v>
      </c>
      <c r="AF3026" s="1">
        <v>0</v>
      </c>
      <c r="AG3026" s="1">
        <v>0</v>
      </c>
      <c r="AH3026" s="1">
        <v>0</v>
      </c>
      <c r="AI3026" t="s">
        <v>9621</v>
      </c>
      <c r="AJ3026" s="1">
        <v>1</v>
      </c>
      <c r="AK3026" s="1">
        <v>720</v>
      </c>
      <c r="AL3026" s="1">
        <v>720</v>
      </c>
      <c r="AM3026" s="1">
        <v>1</v>
      </c>
      <c r="AN3026" s="1">
        <v>0</v>
      </c>
      <c r="AO3026" s="1">
        <v>0</v>
      </c>
      <c r="AP3026" s="1">
        <v>0</v>
      </c>
      <c r="AQ3026" s="1">
        <v>0</v>
      </c>
      <c r="AR3026" s="1">
        <v>500</v>
      </c>
      <c r="AS3026" s="1">
        <v>937.08093374633188</v>
      </c>
      <c r="AT3026" s="1">
        <f>Table1[[#This Row],[รวมต้นทุนค่าเดินทาง]]+Table1[[#This Row],[รวมต้นทุนค่าซ่อม]]+Table1[[#This Row],[รวมค่าเสื่อม]]</f>
        <v>6824.9700388046986</v>
      </c>
      <c r="AU3026" s="1">
        <f t="shared" si="142"/>
        <v>5026.5629662053279</v>
      </c>
      <c r="AV3026" s="1" t="str" cm="1">
        <f t="array" ref="AV3026">IF(AC3026&lt;4, "เก็บ", IF(OR(AT3026 &lt; PERCENTILE(IF($AC$2:$AC$5092=AC3026, $AT$2:$AT$5092), 0.25) - 1.5 * (PERCENTILE(IF($AC$2:$AC$5092=AC3026, $AT$2:$AT$5092), 0.75) - PERCENTILE(IF($AC$2:$AC$5092=AC3026, $AT$2:$AT$5092), 0.25)), AT3026 &gt; PERCENTILE(IF($AC$2:$AC$5092=AC3026, $AT$2:$AT$5092), 0.75) + 1.5 * (PERCENTILE(IF($AC$2:$AC$5092=AC3026, $AT$2:$AT$5092), 0.75) - PERCENTILE(IF($AC$2:$AC$5092=AC3026, $AT$2:$AT$5092), 0.25))), "ตัด", "เก็บ"))</f>
        <v>เก็บ</v>
      </c>
      <c r="AW3026" s="1">
        <f t="shared" si="143"/>
        <v>5026.5629662053279</v>
      </c>
      <c r="AX3026" s="1">
        <v>4064.5059139663294</v>
      </c>
      <c r="AY3026" s="1">
        <v>5387.8891050583661</v>
      </c>
    </row>
    <row r="3027" spans="1:51" x14ac:dyDescent="0.2">
      <c r="A3027" s="3">
        <v>45871</v>
      </c>
      <c r="B3027">
        <v>45871</v>
      </c>
      <c r="C3027" t="s">
        <v>9622</v>
      </c>
      <c r="D3027" t="s">
        <v>51</v>
      </c>
      <c r="E3027" t="s">
        <v>61</v>
      </c>
      <c r="F3027" t="s">
        <v>80</v>
      </c>
      <c r="G3027" s="1">
        <v>4200</v>
      </c>
      <c r="H3027" s="1">
        <v>2893</v>
      </c>
      <c r="I3027" s="1">
        <v>1900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6100</v>
      </c>
      <c r="P3027" t="s">
        <v>9623</v>
      </c>
      <c r="Q3027" s="2">
        <v>244198</v>
      </c>
      <c r="R3027" t="s">
        <v>55</v>
      </c>
      <c r="S3027">
        <v>0</v>
      </c>
      <c r="T3027" t="s">
        <v>56</v>
      </c>
      <c r="U3027" t="s">
        <v>57</v>
      </c>
      <c r="V3027" s="1">
        <v>2500</v>
      </c>
      <c r="W3027" s="1">
        <v>0</v>
      </c>
      <c r="X3027" s="1">
        <v>0</v>
      </c>
      <c r="AA3027" t="s">
        <v>58</v>
      </c>
      <c r="AB3027" s="1">
        <v>0</v>
      </c>
      <c r="AC3027" s="4">
        <f>IF(ISNUMBER(MATCH(AD3027, $AD$2:AD3026, 0)), INDEX($AC$2:AC3026, MATCH(AD3027, $AD$2:AD3026, 0)), MAX($AC$2:AC3026)+1)</f>
        <v>1</v>
      </c>
      <c r="AD3027" t="str">
        <f t="shared" si="144"/>
        <v>ท่าลี่-กองลอย</v>
      </c>
      <c r="AE3027" t="s">
        <v>55</v>
      </c>
      <c r="AF3027" s="1">
        <v>0</v>
      </c>
      <c r="AG3027" s="1">
        <v>0</v>
      </c>
      <c r="AH3027" s="1">
        <v>0</v>
      </c>
      <c r="AI3027" t="s">
        <v>9624</v>
      </c>
      <c r="AJ3027" s="1">
        <v>1</v>
      </c>
      <c r="AK3027" s="1">
        <v>0</v>
      </c>
      <c r="AL3027" s="1">
        <v>0</v>
      </c>
      <c r="AM3027" s="1">
        <v>0</v>
      </c>
      <c r="AN3027" s="1">
        <v>0</v>
      </c>
      <c r="AO3027" s="1">
        <v>0</v>
      </c>
      <c r="AP3027" s="1">
        <v>0</v>
      </c>
      <c r="AQ3027" s="1">
        <v>0</v>
      </c>
      <c r="AR3027" s="1">
        <v>11493</v>
      </c>
      <c r="AS3027" s="1">
        <v>17.12</v>
      </c>
      <c r="AT3027" s="1">
        <f>Table1[[#This Row],[รวมต้นทุนค่าเดินทาง]]+Table1[[#This Row],[รวมต้นทุนค่าซ่อม]]+Table1[[#This Row],[รวมค่าเสื่อม]]</f>
        <v>13257.014409937889</v>
      </c>
      <c r="AU3027" s="1">
        <f t="shared" si="142"/>
        <v>13953.293816562818</v>
      </c>
      <c r="AV3027" s="1" t="str" cm="1">
        <f t="array" ref="AV3027">IF(AC3027&lt;4, "เก็บ", IF(OR(AT3027 &lt; PERCENTILE(IF($AC$2:$AC$5092=AC3027, $AT$2:$AT$5092), 0.25) - 1.5 * (PERCENTILE(IF($AC$2:$AC$5092=AC3027, $AT$2:$AT$5092), 0.75) - PERCENTILE(IF($AC$2:$AC$5092=AC3027, $AT$2:$AT$5092), 0.25)), AT3027 &gt; PERCENTILE(IF($AC$2:$AC$5092=AC3027, $AT$2:$AT$5092), 0.75) + 1.5 * (PERCENTILE(IF($AC$2:$AC$5092=AC3027, $AT$2:$AT$5092), 0.75) - PERCENTILE(IF($AC$2:$AC$5092=AC3027, $AT$2:$AT$5092), 0.25))), "ตัด", "เก็บ"))</f>
        <v>เก็บ</v>
      </c>
      <c r="AW3027" s="1">
        <f t="shared" si="143"/>
        <v>13953.293816562818</v>
      </c>
      <c r="AX3027" s="1">
        <v>14426.372718098486</v>
      </c>
      <c r="AY3027" s="1">
        <v>1746.8944099378882</v>
      </c>
    </row>
    <row r="3028" spans="1:51" x14ac:dyDescent="0.2">
      <c r="A3028" s="3">
        <v>45871</v>
      </c>
      <c r="B3028">
        <v>45871</v>
      </c>
      <c r="C3028" t="s">
        <v>9625</v>
      </c>
      <c r="D3028" t="s">
        <v>51</v>
      </c>
      <c r="E3028" t="s">
        <v>61</v>
      </c>
      <c r="F3028" t="s">
        <v>1217</v>
      </c>
      <c r="G3028" s="1">
        <v>2700</v>
      </c>
      <c r="H3028" s="1">
        <v>4393</v>
      </c>
      <c r="I3028" s="1">
        <v>1900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4600</v>
      </c>
      <c r="P3028" t="s">
        <v>9626</v>
      </c>
      <c r="Q3028" s="2">
        <v>244198</v>
      </c>
      <c r="R3028" t="s">
        <v>55</v>
      </c>
      <c r="S3028">
        <v>0</v>
      </c>
      <c r="T3028" t="s">
        <v>56</v>
      </c>
      <c r="U3028" t="s">
        <v>57</v>
      </c>
      <c r="V3028" s="1">
        <v>2500</v>
      </c>
      <c r="W3028" s="1">
        <v>0</v>
      </c>
      <c r="X3028" s="1">
        <v>0</v>
      </c>
      <c r="AA3028" t="s">
        <v>58</v>
      </c>
      <c r="AB3028" s="1">
        <v>0</v>
      </c>
      <c r="AC3028" s="4">
        <f>IF(ISNUMBER(MATCH(AD3028, $AD$2:AD3027, 0)), INDEX($AC$2:AC3027, MATCH(AD3028, $AD$2:AD3027, 0)), MAX($AC$2:AC3027)+1)</f>
        <v>1</v>
      </c>
      <c r="AD3028" t="str">
        <f t="shared" si="144"/>
        <v>ท่าลี่-กองลอย</v>
      </c>
      <c r="AE3028" t="s">
        <v>55</v>
      </c>
      <c r="AF3028" s="1">
        <v>0</v>
      </c>
      <c r="AG3028" s="1">
        <v>0</v>
      </c>
      <c r="AH3028" s="1">
        <v>0</v>
      </c>
      <c r="AI3028" t="s">
        <v>9627</v>
      </c>
      <c r="AJ3028" s="1">
        <v>1</v>
      </c>
      <c r="AK3028" s="1">
        <v>0</v>
      </c>
      <c r="AL3028" s="1">
        <v>0</v>
      </c>
      <c r="AM3028" s="1">
        <v>0</v>
      </c>
      <c r="AN3028" s="1">
        <v>0</v>
      </c>
      <c r="AO3028" s="1">
        <v>0</v>
      </c>
      <c r="AP3028" s="1">
        <v>0</v>
      </c>
      <c r="AQ3028" s="1">
        <v>0</v>
      </c>
      <c r="AR3028" s="1">
        <v>11493</v>
      </c>
      <c r="AS3028" s="1">
        <v>23.345454545454547</v>
      </c>
      <c r="AT3028" s="1">
        <f>Table1[[#This Row],[รวมต้นทุนค่าเดินทาง]]+Table1[[#This Row],[รวมต้นทุนค่าซ่อม]]+Table1[[#This Row],[รวมค่าเสื่อม]]</f>
        <v>13469.470454545455</v>
      </c>
      <c r="AU3028" s="1">
        <f t="shared" si="142"/>
        <v>13953.293816562818</v>
      </c>
      <c r="AV3028" s="1" t="str" cm="1">
        <f t="array" ref="AV3028">IF(AC3028&lt;4, "เก็บ", IF(OR(AT3028 &lt; PERCENTILE(IF($AC$2:$AC$5092=AC3028, $AT$2:$AT$5092), 0.25) - 1.5 * (PERCENTILE(IF($AC$2:$AC$5092=AC3028, $AT$2:$AT$5092), 0.75) - PERCENTILE(IF($AC$2:$AC$5092=AC3028, $AT$2:$AT$5092), 0.25)), AT3028 &gt; PERCENTILE(IF($AC$2:$AC$5092=AC3028, $AT$2:$AT$5092), 0.75) + 1.5 * (PERCENTILE(IF($AC$2:$AC$5092=AC3028, $AT$2:$AT$5092), 0.75) - PERCENTILE(IF($AC$2:$AC$5092=AC3028, $AT$2:$AT$5092), 0.25))), "ตัด", "เก็บ"))</f>
        <v>เก็บ</v>
      </c>
      <c r="AW3028" s="1">
        <f t="shared" si="143"/>
        <v>13953.293816562818</v>
      </c>
      <c r="AX3028" s="1">
        <v>14426.372718098486</v>
      </c>
      <c r="AY3028" s="1">
        <v>1953.125</v>
      </c>
    </row>
    <row r="3029" spans="1:51" x14ac:dyDescent="0.2">
      <c r="A3029" s="3">
        <v>45871</v>
      </c>
      <c r="B3029">
        <v>45871</v>
      </c>
      <c r="C3029" t="s">
        <v>9628</v>
      </c>
      <c r="D3029" t="s">
        <v>66</v>
      </c>
      <c r="E3029" t="s">
        <v>84</v>
      </c>
      <c r="F3029" t="s">
        <v>633</v>
      </c>
      <c r="G3029" s="1">
        <v>584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584</v>
      </c>
      <c r="P3029" t="s">
        <v>9629</v>
      </c>
      <c r="Q3029" s="2">
        <v>244198</v>
      </c>
      <c r="R3029" t="s">
        <v>55</v>
      </c>
      <c r="S3029">
        <v>0</v>
      </c>
      <c r="T3029" t="s">
        <v>88</v>
      </c>
      <c r="U3029" t="s">
        <v>71</v>
      </c>
      <c r="V3029" s="1">
        <v>0</v>
      </c>
      <c r="W3029" s="1">
        <v>1299</v>
      </c>
      <c r="X3029" s="1">
        <v>0</v>
      </c>
      <c r="Y3029" t="s">
        <v>88</v>
      </c>
      <c r="Z3029" t="s">
        <v>71</v>
      </c>
      <c r="AA3029" t="s">
        <v>9011</v>
      </c>
      <c r="AB3029" s="1">
        <v>0</v>
      </c>
      <c r="AC3029" s="4">
        <f>IF(ISNUMBER(MATCH(AD3029, $AD$2:AD3028, 0)), INDEX($AC$2:AC3028, MATCH(AD3029, $AD$2:AD3028, 0)), MAX($AC$2:AC3028)+1)</f>
        <v>13</v>
      </c>
      <c r="AD3029" t="str">
        <f t="shared" si="144"/>
        <v>แพร่-เชียงใหม่</v>
      </c>
      <c r="AE3029" t="s">
        <v>55</v>
      </c>
      <c r="AF3029" s="1">
        <v>0</v>
      </c>
      <c r="AG3029" s="1">
        <v>0</v>
      </c>
      <c r="AH3029" s="1">
        <v>0</v>
      </c>
      <c r="AI3029" t="s">
        <v>9630</v>
      </c>
      <c r="AJ3029" s="1">
        <v>1</v>
      </c>
      <c r="AK3029" s="1">
        <v>0</v>
      </c>
      <c r="AL3029" s="1">
        <v>0</v>
      </c>
      <c r="AM3029" s="1">
        <v>0</v>
      </c>
      <c r="AN3029" s="1">
        <v>0</v>
      </c>
      <c r="AO3029" s="1">
        <v>0</v>
      </c>
      <c r="AP3029" s="1">
        <v>0</v>
      </c>
      <c r="AQ3029" s="1">
        <v>0</v>
      </c>
      <c r="AR3029" s="1">
        <v>1883</v>
      </c>
      <c r="AS3029" s="1">
        <v>1775.3435611979169</v>
      </c>
      <c r="AT3029" s="1">
        <f>Table1[[#This Row],[รวมต้นทุนค่าเดินทาง]]+Table1[[#This Row],[รวมต้นทุนค่าซ่อม]]+Table1[[#This Row],[รวมค่าเสื่อม]]</f>
        <v>5185.492882464885</v>
      </c>
      <c r="AU3029" s="1">
        <f t="shared" si="142"/>
        <v>4592.0787429767815</v>
      </c>
      <c r="AV3029" s="1" t="str" cm="1">
        <f t="array" ref="AV3029">IF(AC3029&lt;4, "เก็บ", IF(OR(AT3029 &lt; PERCENTILE(IF($AC$2:$AC$5092=AC3029, $AT$2:$AT$5092), 0.25) - 1.5 * (PERCENTILE(IF($AC$2:$AC$5092=AC3029, $AT$2:$AT$5092), 0.75) - PERCENTILE(IF($AC$2:$AC$5092=AC3029, $AT$2:$AT$5092), 0.25)), AT3029 &gt; PERCENTILE(IF($AC$2:$AC$5092=AC3029, $AT$2:$AT$5092), 0.75) + 1.5 * (PERCENTILE(IF($AC$2:$AC$5092=AC3029, $AT$2:$AT$5092), 0.75) - PERCENTILE(IF($AC$2:$AC$5092=AC3029, $AT$2:$AT$5092), 0.25))), "ตัด", "เก็บ"))</f>
        <v>เก็บ</v>
      </c>
      <c r="AW3029" s="1">
        <f t="shared" si="143"/>
        <v>4279.7356386749952</v>
      </c>
      <c r="AX3029" s="1">
        <v>3355.5397680040655</v>
      </c>
      <c r="AY3029" s="1">
        <v>1527.1493212669684</v>
      </c>
    </row>
    <row r="3030" spans="1:51" x14ac:dyDescent="0.2">
      <c r="A3030" s="3">
        <v>45871</v>
      </c>
      <c r="B3030">
        <v>45871</v>
      </c>
      <c r="C3030" t="s">
        <v>9631</v>
      </c>
      <c r="D3030" t="s">
        <v>66</v>
      </c>
      <c r="E3030" t="s">
        <v>105</v>
      </c>
      <c r="F3030" t="s">
        <v>865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779</v>
      </c>
      <c r="O3030" s="1">
        <v>779</v>
      </c>
      <c r="P3030" t="s">
        <v>9632</v>
      </c>
      <c r="Q3030" s="2">
        <v>244198</v>
      </c>
      <c r="R3030" t="s">
        <v>55</v>
      </c>
      <c r="S3030">
        <v>0</v>
      </c>
      <c r="T3030" t="s">
        <v>87</v>
      </c>
      <c r="U3030" t="s">
        <v>71</v>
      </c>
      <c r="V3030" s="1">
        <v>0</v>
      </c>
      <c r="W3030" s="1">
        <v>682</v>
      </c>
      <c r="X3030" s="1">
        <v>0</v>
      </c>
      <c r="Y3030" t="s">
        <v>108</v>
      </c>
      <c r="Z3030" t="s">
        <v>71</v>
      </c>
      <c r="AA3030" t="s">
        <v>378</v>
      </c>
      <c r="AB3030" s="1">
        <v>0</v>
      </c>
      <c r="AC3030" s="4">
        <f>IF(ISNUMBER(MATCH(AD3030, $AD$2:AD3029, 0)), INDEX($AC$2:AC3029, MATCH(AD3030, $AD$2:AD3029, 0)), MAX($AC$2:AC3029)+1)</f>
        <v>6</v>
      </c>
      <c r="AD3030" t="str">
        <f t="shared" si="144"/>
        <v>เชียงราย-เชียงใหม่</v>
      </c>
      <c r="AE3030" t="s">
        <v>55</v>
      </c>
      <c r="AF3030" s="1">
        <v>0</v>
      </c>
      <c r="AG3030" s="1">
        <v>0</v>
      </c>
      <c r="AH3030" s="1">
        <v>0</v>
      </c>
      <c r="AI3030" t="s">
        <v>9633</v>
      </c>
      <c r="AJ3030" s="1">
        <v>1</v>
      </c>
      <c r="AK3030" s="1">
        <v>0</v>
      </c>
      <c r="AL3030" s="1">
        <v>0</v>
      </c>
      <c r="AM3030" s="1">
        <v>0</v>
      </c>
      <c r="AN3030" s="1">
        <v>0</v>
      </c>
      <c r="AO3030" s="1">
        <v>0</v>
      </c>
      <c r="AP3030" s="1">
        <v>0</v>
      </c>
      <c r="AQ3030" s="1">
        <v>0</v>
      </c>
      <c r="AR3030" s="1">
        <v>1461</v>
      </c>
      <c r="AS3030" s="1">
        <v>1046.4750257201647</v>
      </c>
      <c r="AT3030" s="1">
        <f>Table1[[#This Row],[รวมต้นทุนค่าเดินทาง]]+Table1[[#This Row],[รวมต้นทุนค่าซ่อม]]+Table1[[#This Row],[รวมค่าเสื่อม]]</f>
        <v>4307.4750257201649</v>
      </c>
      <c r="AU3030" s="1">
        <f t="shared" si="142"/>
        <v>4428.3346813776061</v>
      </c>
      <c r="AV3030" s="1" t="str" cm="1">
        <f t="array" ref="AV3030">IF(AC3030&lt;4, "เก็บ", IF(OR(AT3030 &lt; PERCENTILE(IF($AC$2:$AC$5092=AC3030, $AT$2:$AT$5092), 0.25) - 1.5 * (PERCENTILE(IF($AC$2:$AC$5092=AC3030, $AT$2:$AT$5092), 0.75) - PERCENTILE(IF($AC$2:$AC$5092=AC3030, $AT$2:$AT$5092), 0.25)), AT3030 &gt; PERCENTILE(IF($AC$2:$AC$5092=AC3030, $AT$2:$AT$5092), 0.75) + 1.5 * (PERCENTILE(IF($AC$2:$AC$5092=AC3030, $AT$2:$AT$5092), 0.75) - PERCENTILE(IF($AC$2:$AC$5092=AC3030, $AT$2:$AT$5092), 0.25))), "ตัด", "เก็บ"))</f>
        <v>เก็บ</v>
      </c>
      <c r="AW3030" s="1">
        <f t="shared" si="143"/>
        <v>3873.7679454274344</v>
      </c>
      <c r="AX3030" s="1">
        <v>2781.4385174989698</v>
      </c>
      <c r="AY3030" s="1">
        <v>1800</v>
      </c>
    </row>
    <row r="3031" spans="1:51" x14ac:dyDescent="0.2">
      <c r="A3031" s="3">
        <v>45871</v>
      </c>
      <c r="B3031">
        <v>45871</v>
      </c>
      <c r="C3031" t="s">
        <v>9634</v>
      </c>
      <c r="D3031" t="s">
        <v>66</v>
      </c>
      <c r="E3031" t="s">
        <v>105</v>
      </c>
      <c r="F3031" t="s">
        <v>303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  <c r="P3031" t="s">
        <v>9635</v>
      </c>
      <c r="Q3031" s="2">
        <v>244198</v>
      </c>
      <c r="R3031" t="s">
        <v>55</v>
      </c>
      <c r="S3031">
        <v>0</v>
      </c>
      <c r="T3031" t="s">
        <v>87</v>
      </c>
      <c r="U3031" t="s">
        <v>71</v>
      </c>
      <c r="V3031" s="1">
        <v>0</v>
      </c>
      <c r="W3031" s="1">
        <v>1266</v>
      </c>
      <c r="X3031" s="1">
        <v>0</v>
      </c>
      <c r="Y3031" t="s">
        <v>87</v>
      </c>
      <c r="Z3031" t="s">
        <v>71</v>
      </c>
      <c r="AA3031" t="s">
        <v>4993</v>
      </c>
      <c r="AB3031" s="1">
        <v>0</v>
      </c>
      <c r="AC3031" s="4">
        <f>IF(ISNUMBER(MATCH(AD3031, $AD$2:AD3030, 0)), INDEX($AC$2:AC3030, MATCH(AD3031, $AD$2:AD3030, 0)), MAX($AC$2:AC3030)+1)</f>
        <v>6</v>
      </c>
      <c r="AD3031" t="str">
        <f t="shared" si="144"/>
        <v>เชียงราย-เชียงใหม่</v>
      </c>
      <c r="AE3031" t="s">
        <v>55</v>
      </c>
      <c r="AF3031" s="1">
        <v>0</v>
      </c>
      <c r="AG3031" s="1">
        <v>0</v>
      </c>
      <c r="AH3031" s="1">
        <v>0</v>
      </c>
      <c r="AI3031" t="s">
        <v>9636</v>
      </c>
      <c r="AJ3031" s="1">
        <v>1</v>
      </c>
      <c r="AK3031" s="1">
        <v>0</v>
      </c>
      <c r="AL3031" s="1">
        <v>0</v>
      </c>
      <c r="AM3031" s="1">
        <v>0</v>
      </c>
      <c r="AN3031" s="1">
        <v>0</v>
      </c>
      <c r="AO3031" s="1">
        <v>0</v>
      </c>
      <c r="AP3031" s="1">
        <v>0</v>
      </c>
      <c r="AQ3031" s="1">
        <v>0</v>
      </c>
      <c r="AR3031" s="1">
        <v>1266</v>
      </c>
      <c r="AS3031" s="1">
        <v>2493.4315530303029</v>
      </c>
      <c r="AT3031" s="1">
        <f>Table1[[#This Row],[รวมต้นทุนค่าเดินทาง]]+Table1[[#This Row],[รวมต้นทุนค่าซ่อม]]+Table1[[#This Row],[รวมค่าเสื่อม]]</f>
        <v>5253.2074866402618</v>
      </c>
      <c r="AU3031" s="1">
        <f t="shared" si="142"/>
        <v>4428.3346813776061</v>
      </c>
      <c r="AV3031" s="1" t="str" cm="1">
        <f t="array" ref="AV3031">IF(AC3031&lt;4, "เก็บ", IF(OR(AT3031 &lt; PERCENTILE(IF($AC$2:$AC$5092=AC3031, $AT$2:$AT$5092), 0.25) - 1.5 * (PERCENTILE(IF($AC$2:$AC$5092=AC3031, $AT$2:$AT$5092), 0.75) - PERCENTILE(IF($AC$2:$AC$5092=AC3031, $AT$2:$AT$5092), 0.25)), AT3031 &gt; PERCENTILE(IF($AC$2:$AC$5092=AC3031, $AT$2:$AT$5092), 0.75) + 1.5 * (PERCENTILE(IF($AC$2:$AC$5092=AC3031, $AT$2:$AT$5092), 0.75) - PERCENTILE(IF($AC$2:$AC$5092=AC3031, $AT$2:$AT$5092), 0.25))), "ตัด", "เก็บ"))</f>
        <v>เก็บ</v>
      </c>
      <c r="AW3031" s="1">
        <f t="shared" si="143"/>
        <v>3873.7679454274344</v>
      </c>
      <c r="AX3031" s="1">
        <v>2781.4385174989698</v>
      </c>
      <c r="AY3031" s="1">
        <v>1493.7759336099584</v>
      </c>
    </row>
    <row r="3032" spans="1:51" x14ac:dyDescent="0.2">
      <c r="A3032" s="3">
        <v>45872</v>
      </c>
      <c r="B3032">
        <v>45872</v>
      </c>
      <c r="C3032" t="s">
        <v>9637</v>
      </c>
      <c r="D3032" t="s">
        <v>51</v>
      </c>
      <c r="E3032" t="s">
        <v>61</v>
      </c>
      <c r="F3032" t="s">
        <v>299</v>
      </c>
      <c r="G3032" s="1">
        <v>2700</v>
      </c>
      <c r="H3032" s="1">
        <v>4393</v>
      </c>
      <c r="I3032" s="1">
        <v>1900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>
        <v>4600</v>
      </c>
      <c r="P3032" t="s">
        <v>9638</v>
      </c>
      <c r="Q3032" s="2">
        <v>244200</v>
      </c>
      <c r="R3032" t="s">
        <v>55</v>
      </c>
      <c r="S3032">
        <v>0</v>
      </c>
      <c r="T3032" t="s">
        <v>71</v>
      </c>
      <c r="U3032" t="s">
        <v>57</v>
      </c>
      <c r="V3032" s="1">
        <v>2500</v>
      </c>
      <c r="W3032" s="1">
        <v>0</v>
      </c>
      <c r="X3032" s="1">
        <v>0</v>
      </c>
      <c r="AA3032" t="s">
        <v>58</v>
      </c>
      <c r="AB3032" s="1">
        <v>0</v>
      </c>
      <c r="AC3032" s="4">
        <f>IF(ISNUMBER(MATCH(AD3032, $AD$2:AD3031, 0)), INDEX($AC$2:AC3031, MATCH(AD3032, $AD$2:AD3031, 0)), MAX($AC$2:AC3031)+1)</f>
        <v>10</v>
      </c>
      <c r="AD3032" t="str">
        <f t="shared" si="144"/>
        <v>เชียงใหม่-กองลอย</v>
      </c>
      <c r="AE3032" t="s">
        <v>55</v>
      </c>
      <c r="AF3032" s="1">
        <v>0</v>
      </c>
      <c r="AG3032" s="1">
        <v>0</v>
      </c>
      <c r="AH3032" s="1">
        <v>3545</v>
      </c>
      <c r="AI3032" t="s">
        <v>9639</v>
      </c>
      <c r="AJ3032" s="1">
        <v>1</v>
      </c>
      <c r="AK3032" s="1">
        <v>0</v>
      </c>
      <c r="AL3032" s="1">
        <v>0</v>
      </c>
      <c r="AM3032" s="1">
        <v>0</v>
      </c>
      <c r="AN3032" s="1">
        <v>0</v>
      </c>
      <c r="AO3032" s="1">
        <v>0</v>
      </c>
      <c r="AP3032" s="1">
        <v>0</v>
      </c>
      <c r="AQ3032" s="1">
        <v>0</v>
      </c>
      <c r="AR3032" s="1">
        <v>15038</v>
      </c>
      <c r="AS3032" s="1">
        <v>27.802314049586776</v>
      </c>
      <c r="AT3032" s="1">
        <f>Table1[[#This Row],[รวมต้นทุนค่าเดินทาง]]+Table1[[#This Row],[รวมต้นทุนค่าซ่อม]]+Table1[[#This Row],[รวมค่าเสื่อม]]</f>
        <v>17371.130182902045</v>
      </c>
      <c r="AU3032" s="1">
        <f t="shared" si="142"/>
        <v>14957.32855761775</v>
      </c>
      <c r="AV3032" s="1" t="str" cm="1">
        <f t="array" ref="AV3032">IF(AC3032&lt;4, "เก็บ", IF(OR(AT3032 &lt; PERCENTILE(IF($AC$2:$AC$5092=AC3032, $AT$2:$AT$5092), 0.25) - 1.5 * (PERCENTILE(IF($AC$2:$AC$5092=AC3032, $AT$2:$AT$5092), 0.75) - PERCENTILE(IF($AC$2:$AC$5092=AC3032, $AT$2:$AT$5092), 0.25)), AT3032 &gt; PERCENTILE(IF($AC$2:$AC$5092=AC3032, $AT$2:$AT$5092), 0.75) + 1.5 * (PERCENTILE(IF($AC$2:$AC$5092=AC3032, $AT$2:$AT$5092), 0.75) - PERCENTILE(IF($AC$2:$AC$5092=AC3032, $AT$2:$AT$5092), 0.25))), "ตัด", "เก็บ"))</f>
        <v>เก็บ</v>
      </c>
      <c r="AW3032" s="1">
        <f t="shared" si="143"/>
        <v>14419.089162907676</v>
      </c>
      <c r="AX3032" s="1">
        <v>15077.196593123563</v>
      </c>
      <c r="AY3032" s="1">
        <v>2305.3278688524592</v>
      </c>
    </row>
    <row r="3033" spans="1:51" x14ac:dyDescent="0.2">
      <c r="A3033" s="3">
        <v>45872</v>
      </c>
      <c r="B3033">
        <v>45872</v>
      </c>
      <c r="C3033" t="s">
        <v>9640</v>
      </c>
      <c r="D3033" t="s">
        <v>66</v>
      </c>
      <c r="E3033" t="s">
        <v>67</v>
      </c>
      <c r="F3033" t="s">
        <v>194</v>
      </c>
      <c r="G3033" s="1">
        <v>844</v>
      </c>
      <c r="H3033" s="1">
        <v>0</v>
      </c>
      <c r="I3033" s="1">
        <v>400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1244</v>
      </c>
      <c r="P3033" t="s">
        <v>9641</v>
      </c>
      <c r="Q3033" s="2">
        <v>244200</v>
      </c>
      <c r="R3033" t="s">
        <v>70</v>
      </c>
      <c r="S3033">
        <v>0</v>
      </c>
      <c r="T3033" t="s">
        <v>254</v>
      </c>
      <c r="U3033" t="s">
        <v>93</v>
      </c>
      <c r="V3033" s="1">
        <v>0</v>
      </c>
      <c r="W3033" s="1">
        <v>0</v>
      </c>
      <c r="X3033" s="1">
        <v>0</v>
      </c>
      <c r="AA3033" t="s">
        <v>58</v>
      </c>
      <c r="AB3033" s="1">
        <v>0</v>
      </c>
      <c r="AC3033" s="4">
        <f>IF(ISNUMBER(MATCH(AD3033, $AD$2:AD3032, 0)), INDEX($AC$2:AC3032, MATCH(AD3033, $AD$2:AD3032, 0)), MAX($AC$2:AC3032)+1)</f>
        <v>14</v>
      </c>
      <c r="AD3033" t="str">
        <f t="shared" si="144"/>
        <v>ลำปาง-ตลาดไท</v>
      </c>
      <c r="AE3033" t="s">
        <v>73</v>
      </c>
      <c r="AF3033" s="1">
        <v>0</v>
      </c>
      <c r="AG3033" s="1">
        <v>0</v>
      </c>
      <c r="AH3033" s="1">
        <v>0</v>
      </c>
      <c r="AI3033" t="s">
        <v>9642</v>
      </c>
      <c r="AJ3033" s="1">
        <v>1</v>
      </c>
      <c r="AK3033" s="1">
        <v>720</v>
      </c>
      <c r="AL3033" s="1">
        <v>720</v>
      </c>
      <c r="AM3033" s="1">
        <v>1</v>
      </c>
      <c r="AN3033" s="1">
        <v>0</v>
      </c>
      <c r="AO3033" s="1">
        <v>0</v>
      </c>
      <c r="AP3033" s="1">
        <v>0</v>
      </c>
      <c r="AQ3033" s="1">
        <v>0</v>
      </c>
      <c r="AR3033" s="1">
        <v>1244</v>
      </c>
      <c r="AS3033" s="1">
        <v>3208.7952083507089</v>
      </c>
      <c r="AT3033" s="1">
        <f>Table1[[#This Row],[รวมต้นทุนค่าเดินทาง]]+Table1[[#This Row],[รวมต้นทุนค่าซ่อม]]+Table1[[#This Row],[รวมค่าเสื่อม]]</f>
        <v>6198.3894294000447</v>
      </c>
      <c r="AU3033" s="1" t="e">
        <f t="shared" si="142"/>
        <v>#N/A</v>
      </c>
      <c r="AV3033" s="1" t="e" cm="1">
        <f t="array" ref="AV3033">IF(AC3033&lt;4, "เก็บ", IF(OR(AT3033 &lt; PERCENTILE(IF($AC$2:$AC$5092=AC3033, $AT$2:$AT$5092), 0.25) - 1.5 * (PERCENTILE(IF($AC$2:$AC$5092=AC3033, $AT$2:$AT$5092), 0.75) - PERCENTILE(IF($AC$2:$AC$5092=AC3033, $AT$2:$AT$5092), 0.25)), AT3033 &gt; PERCENTILE(IF($AC$2:$AC$5092=AC3033, $AT$2:$AT$5092), 0.75) + 1.5 * (PERCENTILE(IF($AC$2:$AC$5092=AC3033, $AT$2:$AT$5092), 0.75) - PERCENTILE(IF($AC$2:$AC$5092=AC3033, $AT$2:$AT$5092), 0.25))), "ตัด", "เก็บ"))</f>
        <v>#N/A</v>
      </c>
      <c r="AW3033" s="1" t="e">
        <f t="shared" si="143"/>
        <v>#DIV/0!</v>
      </c>
      <c r="AX3033" s="1">
        <v>2411.9362516169685</v>
      </c>
      <c r="AY3033" s="1">
        <v>1745.5942210493358</v>
      </c>
    </row>
    <row r="3034" spans="1:51" x14ac:dyDescent="0.2">
      <c r="A3034" s="3">
        <v>45872</v>
      </c>
      <c r="B3034">
        <v>45872</v>
      </c>
      <c r="C3034" t="s">
        <v>9643</v>
      </c>
      <c r="D3034" t="s">
        <v>66</v>
      </c>
      <c r="E3034" t="s">
        <v>84</v>
      </c>
      <c r="F3034" t="s">
        <v>143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  <c r="P3034" t="s">
        <v>9644</v>
      </c>
      <c r="Q3034" s="2">
        <v>244200</v>
      </c>
      <c r="R3034" t="s">
        <v>55</v>
      </c>
      <c r="S3034">
        <v>0</v>
      </c>
      <c r="T3034" t="s">
        <v>310</v>
      </c>
      <c r="U3034" t="s">
        <v>71</v>
      </c>
      <c r="V3034" s="1">
        <v>0</v>
      </c>
      <c r="W3034" s="1">
        <v>909</v>
      </c>
      <c r="X3034" s="1">
        <v>0</v>
      </c>
      <c r="Y3034" t="s">
        <v>310</v>
      </c>
      <c r="Z3034" t="s">
        <v>71</v>
      </c>
      <c r="AA3034" t="s">
        <v>58</v>
      </c>
      <c r="AB3034" s="1">
        <v>0</v>
      </c>
      <c r="AC3034" s="4">
        <f>IF(ISNUMBER(MATCH(AD3034, $AD$2:AD3033, 0)), INDEX($AC$2:AC3033, MATCH(AD3034, $AD$2:AD3033, 0)), MAX($AC$2:AC3033)+1)</f>
        <v>15</v>
      </c>
      <c r="AD3034" t="str">
        <f t="shared" si="144"/>
        <v>ฝาง-เชียงใหม่</v>
      </c>
      <c r="AE3034" t="s">
        <v>55</v>
      </c>
      <c r="AF3034" s="1">
        <v>0</v>
      </c>
      <c r="AG3034" s="1">
        <v>0</v>
      </c>
      <c r="AH3034" s="1">
        <v>0</v>
      </c>
      <c r="AI3034" t="s">
        <v>9645</v>
      </c>
      <c r="AJ3034" s="1">
        <v>1</v>
      </c>
      <c r="AK3034" s="1">
        <v>0</v>
      </c>
      <c r="AL3034" s="1">
        <v>0</v>
      </c>
      <c r="AM3034" s="1">
        <v>0</v>
      </c>
      <c r="AN3034" s="1">
        <v>0</v>
      </c>
      <c r="AO3034" s="1">
        <v>0</v>
      </c>
      <c r="AP3034" s="1">
        <v>0</v>
      </c>
      <c r="AQ3034" s="1">
        <v>0</v>
      </c>
      <c r="AR3034" s="1">
        <v>909</v>
      </c>
      <c r="AS3034" s="1">
        <v>3712.6122777777778</v>
      </c>
      <c r="AT3034" s="1">
        <f>Table1[[#This Row],[รวมต้นทุนค่าเดินทาง]]+Table1[[#This Row],[รวมต้นทุนค่าซ่อม]]+Table1[[#This Row],[รวมค่าเสื่อม]]</f>
        <v>6388.6279845840609</v>
      </c>
      <c r="AU3034" s="1">
        <f t="shared" si="142"/>
        <v>5122.484935464824</v>
      </c>
      <c r="AV3034" s="1" t="str" cm="1">
        <f t="array" ref="AV3034">IF(AC3034&lt;4, "เก็บ", IF(OR(AT3034 &lt; PERCENTILE(IF($AC$2:$AC$5092=AC3034, $AT$2:$AT$5092), 0.25) - 1.5 * (PERCENTILE(IF($AC$2:$AC$5092=AC3034, $AT$2:$AT$5092), 0.75) - PERCENTILE(IF($AC$2:$AC$5092=AC3034, $AT$2:$AT$5092), 0.25)), AT3034 &gt; PERCENTILE(IF($AC$2:$AC$5092=AC3034, $AT$2:$AT$5092), 0.75) + 1.5 * (PERCENTILE(IF($AC$2:$AC$5092=AC3034, $AT$2:$AT$5092), 0.75) - PERCENTILE(IF($AC$2:$AC$5092=AC3034, $AT$2:$AT$5092), 0.25))), "ตัด", "เก็บ"))</f>
        <v>เก็บ</v>
      </c>
      <c r="AW3034" s="1">
        <f t="shared" si="143"/>
        <v>3918.8944328479129</v>
      </c>
      <c r="AX3034" s="1">
        <v>2928.4913434984564</v>
      </c>
      <c r="AY3034" s="1">
        <v>1767.0157068062827</v>
      </c>
    </row>
    <row r="3035" spans="1:51" x14ac:dyDescent="0.2">
      <c r="A3035" s="3">
        <v>45872</v>
      </c>
      <c r="B3035">
        <v>45872</v>
      </c>
      <c r="C3035" t="s">
        <v>9646</v>
      </c>
      <c r="D3035" t="s">
        <v>51</v>
      </c>
      <c r="E3035" t="s">
        <v>61</v>
      </c>
      <c r="F3035" t="s">
        <v>367</v>
      </c>
      <c r="G3035" s="1">
        <v>2700</v>
      </c>
      <c r="H3035" s="1">
        <v>4393</v>
      </c>
      <c r="I3035" s="1">
        <v>1900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4600</v>
      </c>
      <c r="P3035" t="s">
        <v>9647</v>
      </c>
      <c r="Q3035" s="2">
        <v>244199</v>
      </c>
      <c r="R3035" t="s">
        <v>55</v>
      </c>
      <c r="S3035">
        <v>0</v>
      </c>
      <c r="T3035" t="s">
        <v>56</v>
      </c>
      <c r="U3035" t="s">
        <v>57</v>
      </c>
      <c r="V3035" s="1">
        <v>2500</v>
      </c>
      <c r="W3035" s="1">
        <v>0</v>
      </c>
      <c r="X3035" s="1">
        <v>0</v>
      </c>
      <c r="AA3035" t="s">
        <v>58</v>
      </c>
      <c r="AB3035" s="1">
        <v>0</v>
      </c>
      <c r="AC3035" s="4">
        <f>IF(ISNUMBER(MATCH(AD3035, $AD$2:AD3034, 0)), INDEX($AC$2:AC3034, MATCH(AD3035, $AD$2:AD3034, 0)), MAX($AC$2:AC3034)+1)</f>
        <v>1</v>
      </c>
      <c r="AD3035" t="str">
        <f t="shared" si="144"/>
        <v>ท่าลี่-กองลอย</v>
      </c>
      <c r="AE3035" t="s">
        <v>55</v>
      </c>
      <c r="AF3035" s="1">
        <v>0</v>
      </c>
      <c r="AG3035" s="1">
        <v>0</v>
      </c>
      <c r="AH3035" s="1">
        <v>0</v>
      </c>
      <c r="AI3035" t="s">
        <v>9648</v>
      </c>
      <c r="AJ3035" s="1">
        <v>1</v>
      </c>
      <c r="AK3035" s="1">
        <v>0</v>
      </c>
      <c r="AL3035" s="1">
        <v>0</v>
      </c>
      <c r="AM3035" s="1">
        <v>0</v>
      </c>
      <c r="AN3035" s="1">
        <v>0</v>
      </c>
      <c r="AO3035" s="1">
        <v>0</v>
      </c>
      <c r="AP3035" s="1">
        <v>0</v>
      </c>
      <c r="AQ3035" s="1">
        <v>0</v>
      </c>
      <c r="AR3035" s="1">
        <v>11493</v>
      </c>
      <c r="AS3035" s="1">
        <v>18.342857142857145</v>
      </c>
      <c r="AT3035" s="1">
        <f>Table1[[#This Row],[รวมต้นทุนค่าเดินทาง]]+Table1[[#This Row],[รวมต้นทุนค่าซ่อม]]+Table1[[#This Row],[รวมค่าเสื่อม]]</f>
        <v>13137.065400495459</v>
      </c>
      <c r="AU3035" s="1">
        <f t="shared" si="142"/>
        <v>13953.293816562818</v>
      </c>
      <c r="AV3035" s="1" t="str" cm="1">
        <f t="array" ref="AV3035">IF(AC3035&lt;4, "เก็บ", IF(OR(AT3035 &lt; PERCENTILE(IF($AC$2:$AC$5092=AC3035, $AT$2:$AT$5092), 0.25) - 1.5 * (PERCENTILE(IF($AC$2:$AC$5092=AC3035, $AT$2:$AT$5092), 0.75) - PERCENTILE(IF($AC$2:$AC$5092=AC3035, $AT$2:$AT$5092), 0.25)), AT3035 &gt; PERCENTILE(IF($AC$2:$AC$5092=AC3035, $AT$2:$AT$5092), 0.75) + 1.5 * (PERCENTILE(IF($AC$2:$AC$5092=AC3035, $AT$2:$AT$5092), 0.75) - PERCENTILE(IF($AC$2:$AC$5092=AC3035, $AT$2:$AT$5092), 0.25))), "ตัด", "เก็บ"))</f>
        <v>เก็บ</v>
      </c>
      <c r="AW3035" s="1">
        <f t="shared" si="143"/>
        <v>13953.293816562818</v>
      </c>
      <c r="AX3035" s="1">
        <v>14426.372718098486</v>
      </c>
      <c r="AY3035" s="1">
        <v>1625.7225433526012</v>
      </c>
    </row>
    <row r="3036" spans="1:51" x14ac:dyDescent="0.2">
      <c r="A3036" s="3">
        <v>45872</v>
      </c>
      <c r="B3036">
        <v>45872</v>
      </c>
      <c r="C3036" t="s">
        <v>9649</v>
      </c>
      <c r="D3036" t="s">
        <v>66</v>
      </c>
      <c r="E3036" t="s">
        <v>105</v>
      </c>
      <c r="F3036" t="s">
        <v>1169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t="s">
        <v>9650</v>
      </c>
      <c r="Q3036" s="2">
        <v>244199</v>
      </c>
      <c r="R3036" t="s">
        <v>55</v>
      </c>
      <c r="S3036">
        <v>0</v>
      </c>
      <c r="T3036" t="s">
        <v>87</v>
      </c>
      <c r="U3036" t="s">
        <v>71</v>
      </c>
      <c r="V3036" s="1">
        <v>0</v>
      </c>
      <c r="W3036" s="1">
        <v>974</v>
      </c>
      <c r="X3036" s="1">
        <v>0</v>
      </c>
      <c r="Y3036" t="s">
        <v>87</v>
      </c>
      <c r="Z3036" t="s">
        <v>71</v>
      </c>
      <c r="AA3036" t="s">
        <v>58</v>
      </c>
      <c r="AB3036" s="1">
        <v>0</v>
      </c>
      <c r="AC3036" s="4">
        <f>IF(ISNUMBER(MATCH(AD3036, $AD$2:AD3035, 0)), INDEX($AC$2:AC3035, MATCH(AD3036, $AD$2:AD3035, 0)), MAX($AC$2:AC3035)+1)</f>
        <v>6</v>
      </c>
      <c r="AD3036" t="str">
        <f t="shared" si="144"/>
        <v>เชียงราย-เชียงใหม่</v>
      </c>
      <c r="AE3036" t="s">
        <v>55</v>
      </c>
      <c r="AF3036" s="1">
        <v>0</v>
      </c>
      <c r="AG3036" s="1">
        <v>0</v>
      </c>
      <c r="AH3036" s="1">
        <v>0</v>
      </c>
      <c r="AI3036" t="s">
        <v>9651</v>
      </c>
      <c r="AJ3036" s="1">
        <v>1</v>
      </c>
      <c r="AK3036" s="1">
        <v>0</v>
      </c>
      <c r="AL3036" s="1">
        <v>0</v>
      </c>
      <c r="AM3036" s="1">
        <v>0</v>
      </c>
      <c r="AN3036" s="1">
        <v>0</v>
      </c>
      <c r="AO3036" s="1">
        <v>0</v>
      </c>
      <c r="AP3036" s="1">
        <v>0</v>
      </c>
      <c r="AQ3036" s="1">
        <v>0</v>
      </c>
      <c r="AR3036" s="1">
        <v>974</v>
      </c>
      <c r="AS3036" s="1">
        <v>3685.7518424479163</v>
      </c>
      <c r="AT3036" s="1">
        <f>Table1[[#This Row],[รวมต้นทุนค่าเดินทาง]]+Table1[[#This Row],[รวมต้นทุนค่าซ่อม]]+Table1[[#This Row],[รวมค่าเสื่อม]]</f>
        <v>6224.9692337522647</v>
      </c>
      <c r="AU3036" s="1">
        <f t="shared" si="142"/>
        <v>4428.3346813776061</v>
      </c>
      <c r="AV3036" s="1" t="str" cm="1">
        <f t="array" ref="AV3036">IF(AC3036&lt;4, "เก็บ", IF(OR(AT3036 &lt; PERCENTILE(IF($AC$2:$AC$5092=AC3036, $AT$2:$AT$5092), 0.25) - 1.5 * (PERCENTILE(IF($AC$2:$AC$5092=AC3036, $AT$2:$AT$5092), 0.75) - PERCENTILE(IF($AC$2:$AC$5092=AC3036, $AT$2:$AT$5092), 0.25)), AT3036 &gt; PERCENTILE(IF($AC$2:$AC$5092=AC3036, $AT$2:$AT$5092), 0.75) + 1.5 * (PERCENTILE(IF($AC$2:$AC$5092=AC3036, $AT$2:$AT$5092), 0.75) - PERCENTILE(IF($AC$2:$AC$5092=AC3036, $AT$2:$AT$5092), 0.25))), "ตัด", "เก็บ"))</f>
        <v>เก็บ</v>
      </c>
      <c r="AW3036" s="1">
        <f t="shared" si="143"/>
        <v>3873.7679454274344</v>
      </c>
      <c r="AX3036" s="1">
        <v>2781.4385174989698</v>
      </c>
      <c r="AY3036" s="1">
        <v>1565.2173913043478</v>
      </c>
    </row>
    <row r="3037" spans="1:51" x14ac:dyDescent="0.2">
      <c r="A3037" s="3">
        <v>45873</v>
      </c>
      <c r="B3037">
        <v>45873</v>
      </c>
      <c r="C3037" t="s">
        <v>9652</v>
      </c>
      <c r="D3037" t="s">
        <v>51</v>
      </c>
      <c r="E3037" t="s">
        <v>61</v>
      </c>
      <c r="F3037" t="s">
        <v>1616</v>
      </c>
      <c r="G3037" s="1">
        <v>2700</v>
      </c>
      <c r="H3037" s="1">
        <v>4393</v>
      </c>
      <c r="I3037" s="1">
        <v>1900</v>
      </c>
      <c r="J3037" s="1">
        <v>0</v>
      </c>
      <c r="K3037" s="1">
        <v>0</v>
      </c>
      <c r="L3037" s="1">
        <v>0</v>
      </c>
      <c r="M3037" s="1">
        <v>0</v>
      </c>
      <c r="N3037" s="1">
        <v>0</v>
      </c>
      <c r="O3037" s="1">
        <v>4600</v>
      </c>
      <c r="P3037" t="s">
        <v>9653</v>
      </c>
      <c r="Q3037" s="2">
        <v>244200</v>
      </c>
      <c r="R3037" t="s">
        <v>55</v>
      </c>
      <c r="S3037">
        <v>0</v>
      </c>
      <c r="T3037" t="s">
        <v>71</v>
      </c>
      <c r="U3037" t="s">
        <v>57</v>
      </c>
      <c r="V3037" s="1">
        <v>2500</v>
      </c>
      <c r="W3037" s="1">
        <v>0</v>
      </c>
      <c r="X3037" s="1">
        <v>0</v>
      </c>
      <c r="AA3037" t="s">
        <v>58</v>
      </c>
      <c r="AB3037" s="1">
        <v>0</v>
      </c>
      <c r="AC3037" s="4">
        <f>IF(ISNUMBER(MATCH(AD3037, $AD$2:AD3036, 0)), INDEX($AC$2:AC3036, MATCH(AD3037, $AD$2:AD3036, 0)), MAX($AC$2:AC3036)+1)</f>
        <v>10</v>
      </c>
      <c r="AD3037" t="str">
        <f t="shared" si="144"/>
        <v>เชียงใหม่-กองลอย</v>
      </c>
      <c r="AE3037" t="s">
        <v>55</v>
      </c>
      <c r="AF3037" s="1">
        <v>0</v>
      </c>
      <c r="AG3037" s="1">
        <v>0</v>
      </c>
      <c r="AH3037" s="1">
        <v>0</v>
      </c>
      <c r="AI3037" t="s">
        <v>9654</v>
      </c>
      <c r="AJ3037" s="1">
        <v>1</v>
      </c>
      <c r="AK3037" s="1">
        <v>0</v>
      </c>
      <c r="AL3037" s="1">
        <v>0</v>
      </c>
      <c r="AM3037" s="1">
        <v>0</v>
      </c>
      <c r="AN3037" s="1">
        <v>0</v>
      </c>
      <c r="AO3037" s="1">
        <v>0</v>
      </c>
      <c r="AP3037" s="1">
        <v>0</v>
      </c>
      <c r="AQ3037" s="1">
        <v>0</v>
      </c>
      <c r="AR3037" s="1">
        <v>11493</v>
      </c>
      <c r="AS3037" s="1">
        <v>28.533333333333335</v>
      </c>
      <c r="AT3037" s="1">
        <f>Table1[[#This Row],[รวมต้นทุนค่าเดินทาง]]+Table1[[#This Row],[รวมต้นทุนค่าซ่อม]]+Table1[[#This Row],[รวมค่าเสื่อม]]</f>
        <v>13312.934607218684</v>
      </c>
      <c r="AU3037" s="1">
        <f t="shared" si="142"/>
        <v>14957.32855761775</v>
      </c>
      <c r="AV3037" s="1" t="str" cm="1">
        <f t="array" ref="AV3037">IF(AC3037&lt;4, "เก็บ", IF(OR(AT3037 &lt; PERCENTILE(IF($AC$2:$AC$5092=AC3037, $AT$2:$AT$5092), 0.25) - 1.5 * (PERCENTILE(IF($AC$2:$AC$5092=AC3037, $AT$2:$AT$5092), 0.75) - PERCENTILE(IF($AC$2:$AC$5092=AC3037, $AT$2:$AT$5092), 0.25)), AT3037 &gt; PERCENTILE(IF($AC$2:$AC$5092=AC3037, $AT$2:$AT$5092), 0.75) + 1.5 * (PERCENTILE(IF($AC$2:$AC$5092=AC3037, $AT$2:$AT$5092), 0.75) - PERCENTILE(IF($AC$2:$AC$5092=AC3037, $AT$2:$AT$5092), 0.25))), "ตัด", "เก็บ"))</f>
        <v>เก็บ</v>
      </c>
      <c r="AW3037" s="1">
        <f t="shared" si="143"/>
        <v>14419.089162907676</v>
      </c>
      <c r="AX3037" s="1">
        <v>15077.196593123563</v>
      </c>
      <c r="AY3037" s="1">
        <v>1791.4012738853503</v>
      </c>
    </row>
    <row r="3038" spans="1:51" x14ac:dyDescent="0.2">
      <c r="A3038" s="3">
        <v>45873</v>
      </c>
      <c r="B3038">
        <v>45873</v>
      </c>
      <c r="C3038" t="s">
        <v>9655</v>
      </c>
      <c r="D3038" t="s">
        <v>66</v>
      </c>
      <c r="E3038" t="s">
        <v>67</v>
      </c>
      <c r="F3038" t="s">
        <v>704</v>
      </c>
      <c r="G3038" s="1">
        <v>909</v>
      </c>
      <c r="H3038" s="1">
        <v>0</v>
      </c>
      <c r="I3038" s="1">
        <v>400</v>
      </c>
      <c r="J3038" s="1">
        <v>0</v>
      </c>
      <c r="K3038" s="1">
        <v>0</v>
      </c>
      <c r="L3038" s="1">
        <v>0</v>
      </c>
      <c r="M3038" s="1">
        <v>0</v>
      </c>
      <c r="N3038" s="1">
        <v>0</v>
      </c>
      <c r="O3038" s="1">
        <v>1309</v>
      </c>
      <c r="P3038" t="s">
        <v>9656</v>
      </c>
      <c r="Q3038" s="2">
        <v>244200</v>
      </c>
      <c r="R3038" t="s">
        <v>70</v>
      </c>
      <c r="S3038">
        <v>0</v>
      </c>
      <c r="T3038" t="s">
        <v>254</v>
      </c>
      <c r="U3038" t="s">
        <v>161</v>
      </c>
      <c r="V3038" s="1">
        <v>0</v>
      </c>
      <c r="W3038" s="1">
        <v>0</v>
      </c>
      <c r="X3038" s="1">
        <v>0</v>
      </c>
      <c r="AA3038" t="s">
        <v>58</v>
      </c>
      <c r="AB3038" s="1">
        <v>0</v>
      </c>
      <c r="AC3038" s="4">
        <f>IF(ISNUMBER(MATCH(AD3038, $AD$2:AD3037, 0)), INDEX($AC$2:AC3037, MATCH(AD3038, $AD$2:AD3037, 0)), MAX($AC$2:AC3037)+1)</f>
        <v>11</v>
      </c>
      <c r="AD3038" t="str">
        <f t="shared" si="144"/>
        <v>ลำปาง-พุทธมณฑลสาย 2</v>
      </c>
      <c r="AE3038" t="s">
        <v>73</v>
      </c>
      <c r="AF3038" s="1">
        <v>0</v>
      </c>
      <c r="AG3038" s="1">
        <v>0</v>
      </c>
      <c r="AH3038" s="1">
        <v>682</v>
      </c>
      <c r="AI3038" t="s">
        <v>9657</v>
      </c>
      <c r="AJ3038" s="1">
        <v>1</v>
      </c>
      <c r="AK3038" s="1">
        <v>720</v>
      </c>
      <c r="AL3038" s="1">
        <v>720</v>
      </c>
      <c r="AM3038" s="1">
        <v>1</v>
      </c>
      <c r="AN3038" s="1">
        <v>0</v>
      </c>
      <c r="AO3038" s="1">
        <v>0</v>
      </c>
      <c r="AP3038" s="1">
        <v>0</v>
      </c>
      <c r="AQ3038" s="1">
        <v>0</v>
      </c>
      <c r="AR3038" s="1">
        <v>1991</v>
      </c>
      <c r="AS3038" s="1">
        <v>1387.0002823924183</v>
      </c>
      <c r="AT3038" s="1">
        <f>Table1[[#This Row],[รวมต้นทุนค่าเดินทาง]]+Table1[[#This Row],[รวมต้นทุนค่าซ่อม]]+Table1[[#This Row],[รวมค่าเสื่อม]]</f>
        <v>5923.2839460971354</v>
      </c>
      <c r="AU3038" s="1">
        <f t="shared" si="142"/>
        <v>4930.4097489270907</v>
      </c>
      <c r="AV3038" s="1" t="str" cm="1">
        <f t="array" ref="AV3038">IF(AC3038&lt;4, "เก็บ", IF(OR(AT3038 &lt; PERCENTILE(IF($AC$2:$AC$5092=AC3038, $AT$2:$AT$5092), 0.25) - 1.5 * (PERCENTILE(IF($AC$2:$AC$5092=AC3038, $AT$2:$AT$5092), 0.75) - PERCENTILE(IF($AC$2:$AC$5092=AC3038, $AT$2:$AT$5092), 0.25)), AT3038 &gt; PERCENTILE(IF($AC$2:$AC$5092=AC3038, $AT$2:$AT$5092), 0.75) + 1.5 * (PERCENTILE(IF($AC$2:$AC$5092=AC3038, $AT$2:$AT$5092), 0.75) - PERCENTILE(IF($AC$2:$AC$5092=AC3038, $AT$2:$AT$5092), 0.25))), "ตัด", "เก็บ"))</f>
        <v>เก็บ</v>
      </c>
      <c r="AW3038" s="1">
        <f t="shared" si="143"/>
        <v>4496.4734610911819</v>
      </c>
      <c r="AX3038" s="1">
        <v>2927.9145864762854</v>
      </c>
      <c r="AY3038" s="1">
        <v>2545.2836637047167</v>
      </c>
    </row>
    <row r="3039" spans="1:51" x14ac:dyDescent="0.2">
      <c r="A3039" s="3">
        <v>45873</v>
      </c>
      <c r="B3039">
        <v>45873</v>
      </c>
      <c r="C3039" t="s">
        <v>9658</v>
      </c>
      <c r="D3039" t="s">
        <v>66</v>
      </c>
      <c r="E3039" t="s">
        <v>124</v>
      </c>
      <c r="F3039" t="s">
        <v>453</v>
      </c>
      <c r="G3039" s="1">
        <v>0</v>
      </c>
      <c r="H3039" s="1">
        <v>0</v>
      </c>
      <c r="I3039" s="1">
        <v>400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>
        <v>400</v>
      </c>
      <c r="P3039" t="s">
        <v>9659</v>
      </c>
      <c r="Q3039" s="2">
        <v>244200</v>
      </c>
      <c r="R3039" t="s">
        <v>70</v>
      </c>
      <c r="S3039">
        <v>0</v>
      </c>
      <c r="T3039" t="s">
        <v>254</v>
      </c>
      <c r="U3039" t="s">
        <v>93</v>
      </c>
      <c r="V3039" s="1">
        <v>0</v>
      </c>
      <c r="W3039" s="1">
        <v>0</v>
      </c>
      <c r="X3039" s="1">
        <v>0</v>
      </c>
      <c r="AA3039" t="s">
        <v>58</v>
      </c>
      <c r="AB3039" s="1">
        <v>0</v>
      </c>
      <c r="AC3039" s="4">
        <f>IF(ISNUMBER(MATCH(AD3039, $AD$2:AD3038, 0)), INDEX($AC$2:AC3038, MATCH(AD3039, $AD$2:AD3038, 0)), MAX($AC$2:AC3038)+1)</f>
        <v>14</v>
      </c>
      <c r="AD3039" t="str">
        <f t="shared" si="144"/>
        <v>ลำปาง-ตลาดไท</v>
      </c>
      <c r="AE3039" t="s">
        <v>73</v>
      </c>
      <c r="AF3039" s="1">
        <v>0</v>
      </c>
      <c r="AG3039" s="1">
        <v>0</v>
      </c>
      <c r="AH3039" s="1">
        <v>0</v>
      </c>
      <c r="AI3039" t="s">
        <v>9660</v>
      </c>
      <c r="AJ3039" s="1">
        <v>1</v>
      </c>
      <c r="AK3039" s="1">
        <v>720</v>
      </c>
      <c r="AL3039" s="1">
        <v>720</v>
      </c>
      <c r="AM3039" s="1">
        <v>1</v>
      </c>
      <c r="AN3039" s="1">
        <v>0</v>
      </c>
      <c r="AO3039" s="1">
        <v>0</v>
      </c>
      <c r="AP3039" s="1">
        <v>0</v>
      </c>
      <c r="AQ3039" s="1">
        <v>0</v>
      </c>
      <c r="AR3039" s="1">
        <v>400</v>
      </c>
      <c r="AS3039" s="1">
        <v>919.35577375556568</v>
      </c>
      <c r="AT3039" s="1">
        <f>Table1[[#This Row],[รวมต้นทุนค่าเดินทาง]]+Table1[[#This Row],[รวมต้นทุนค่าซ่อม]]+Table1[[#This Row],[รวมค่าเสื่อม]]</f>
        <v>2932.7278667788214</v>
      </c>
      <c r="AU3039" s="1" t="e">
        <f t="shared" si="142"/>
        <v>#N/A</v>
      </c>
      <c r="AV3039" s="1" t="e" cm="1">
        <f t="array" ref="AV3039">IF(AC3039&lt;4, "เก็บ", IF(OR(AT3039 &lt; PERCENTILE(IF($AC$2:$AC$5092=AC3039, $AT$2:$AT$5092), 0.25) - 1.5 * (PERCENTILE(IF($AC$2:$AC$5092=AC3039, $AT$2:$AT$5092), 0.75) - PERCENTILE(IF($AC$2:$AC$5092=AC3039, $AT$2:$AT$5092), 0.25)), AT3039 &gt; PERCENTILE(IF($AC$2:$AC$5092=AC3039, $AT$2:$AT$5092), 0.75) + 1.5 * (PERCENTILE(IF($AC$2:$AC$5092=AC3039, $AT$2:$AT$5092), 0.75) - PERCENTILE(IF($AC$2:$AC$5092=AC3039, $AT$2:$AT$5092), 0.25))), "ตัด", "เก็บ"))</f>
        <v>#N/A</v>
      </c>
      <c r="AW3039" s="1" t="e">
        <f t="shared" si="143"/>
        <v>#DIV/0!</v>
      </c>
      <c r="AX3039" s="1">
        <v>2411.9362516169685</v>
      </c>
      <c r="AY3039" s="1">
        <v>1613.3720930232557</v>
      </c>
    </row>
    <row r="3040" spans="1:51" x14ac:dyDescent="0.2">
      <c r="A3040" s="3">
        <v>45873</v>
      </c>
      <c r="B3040">
        <v>45873</v>
      </c>
      <c r="C3040" t="s">
        <v>9661</v>
      </c>
      <c r="D3040" t="s">
        <v>66</v>
      </c>
      <c r="E3040" t="s">
        <v>67</v>
      </c>
      <c r="F3040" t="s">
        <v>328</v>
      </c>
      <c r="G3040" s="1">
        <v>0</v>
      </c>
      <c r="H3040" s="1">
        <v>844</v>
      </c>
      <c r="I3040" s="1">
        <v>400</v>
      </c>
      <c r="J3040" s="1">
        <v>0</v>
      </c>
      <c r="K3040" s="1">
        <v>0</v>
      </c>
      <c r="L3040" s="1">
        <v>0</v>
      </c>
      <c r="M3040" s="1">
        <v>0</v>
      </c>
      <c r="N3040" s="1">
        <v>0</v>
      </c>
      <c r="O3040" s="1">
        <v>400</v>
      </c>
      <c r="P3040" t="s">
        <v>9662</v>
      </c>
      <c r="Q3040" s="2">
        <v>244200</v>
      </c>
      <c r="R3040" t="s">
        <v>70</v>
      </c>
      <c r="S3040">
        <v>0</v>
      </c>
      <c r="T3040" t="s">
        <v>254</v>
      </c>
      <c r="U3040" t="s">
        <v>93</v>
      </c>
      <c r="V3040" s="1">
        <v>0</v>
      </c>
      <c r="W3040" s="1">
        <v>0</v>
      </c>
      <c r="X3040" s="1">
        <v>0</v>
      </c>
      <c r="AA3040" t="s">
        <v>58</v>
      </c>
      <c r="AB3040" s="1">
        <v>0</v>
      </c>
      <c r="AC3040" s="4">
        <f>IF(ISNUMBER(MATCH(AD3040, $AD$2:AD3039, 0)), INDEX($AC$2:AC3039, MATCH(AD3040, $AD$2:AD3039, 0)), MAX($AC$2:AC3039)+1)</f>
        <v>14</v>
      </c>
      <c r="AD3040" t="str">
        <f t="shared" si="144"/>
        <v>ลำปาง-ตลาดไท</v>
      </c>
      <c r="AE3040" t="s">
        <v>73</v>
      </c>
      <c r="AF3040" s="1">
        <v>0</v>
      </c>
      <c r="AG3040" s="1">
        <v>0</v>
      </c>
      <c r="AH3040" s="1">
        <v>0</v>
      </c>
      <c r="AI3040" t="s">
        <v>9663</v>
      </c>
      <c r="AJ3040" s="1">
        <v>1</v>
      </c>
      <c r="AK3040" s="1">
        <v>620</v>
      </c>
      <c r="AL3040" s="1">
        <v>620</v>
      </c>
      <c r="AM3040" s="1">
        <v>1</v>
      </c>
      <c r="AN3040" s="1">
        <v>0</v>
      </c>
      <c r="AO3040" s="1">
        <v>0</v>
      </c>
      <c r="AP3040" s="1">
        <v>0</v>
      </c>
      <c r="AQ3040" s="1">
        <v>0</v>
      </c>
      <c r="AR3040" s="1">
        <v>1244</v>
      </c>
      <c r="AS3040" s="1">
        <v>545.49290209646483</v>
      </c>
      <c r="AT3040" s="1">
        <f>Table1[[#This Row],[รวมต้นทุนค่าเดินทาง]]+Table1[[#This Row],[รวมต้นทุนค่าซ่อม]]+Table1[[#This Row],[รวมค่าเสื่อม]]</f>
        <v>3910.0286163821793</v>
      </c>
      <c r="AU3040" s="1" t="e">
        <f t="shared" si="142"/>
        <v>#N/A</v>
      </c>
      <c r="AV3040" s="1" t="e" cm="1">
        <f t="array" ref="AV3040">IF(AC3040&lt;4, "เก็บ", IF(OR(AT3040 &lt; PERCENTILE(IF($AC$2:$AC$5092=AC3040, $AT$2:$AT$5092), 0.25) - 1.5 * (PERCENTILE(IF($AC$2:$AC$5092=AC3040, $AT$2:$AT$5092), 0.75) - PERCENTILE(IF($AC$2:$AC$5092=AC3040, $AT$2:$AT$5092), 0.25)), AT3040 &gt; PERCENTILE(IF($AC$2:$AC$5092=AC3040, $AT$2:$AT$5092), 0.75) + 1.5 * (PERCENTILE(IF($AC$2:$AC$5092=AC3040, $AT$2:$AT$5092), 0.75) - PERCENTILE(IF($AC$2:$AC$5092=AC3040, $AT$2:$AT$5092), 0.25))), "ตัด", "เก็บ"))</f>
        <v>#N/A</v>
      </c>
      <c r="AW3040" s="1" t="e">
        <f t="shared" si="143"/>
        <v>#DIV/0!</v>
      </c>
      <c r="AX3040" s="1">
        <v>2411.9362516169685</v>
      </c>
      <c r="AY3040" s="1">
        <v>2120.5357142857142</v>
      </c>
    </row>
    <row r="3041" spans="1:51" x14ac:dyDescent="0.2">
      <c r="A3041" s="3">
        <v>45873</v>
      </c>
      <c r="B3041">
        <v>45873</v>
      </c>
      <c r="C3041" t="s">
        <v>9664</v>
      </c>
      <c r="D3041" t="s">
        <v>66</v>
      </c>
      <c r="E3041" t="s">
        <v>67</v>
      </c>
      <c r="F3041" t="s">
        <v>770</v>
      </c>
      <c r="G3041" s="1">
        <v>0</v>
      </c>
      <c r="H3041" s="1">
        <v>1072</v>
      </c>
      <c r="I3041" s="1">
        <v>400</v>
      </c>
      <c r="J3041" s="1">
        <v>0</v>
      </c>
      <c r="K3041" s="1">
        <v>0</v>
      </c>
      <c r="L3041" s="1">
        <v>0</v>
      </c>
      <c r="M3041" s="1">
        <v>0</v>
      </c>
      <c r="N3041" s="1">
        <v>0</v>
      </c>
      <c r="O3041" s="1">
        <v>400</v>
      </c>
      <c r="P3041" t="s">
        <v>9665</v>
      </c>
      <c r="Q3041" s="2">
        <v>244201</v>
      </c>
      <c r="R3041" t="s">
        <v>70</v>
      </c>
      <c r="S3041">
        <v>0</v>
      </c>
      <c r="T3041" t="s">
        <v>101</v>
      </c>
      <c r="U3041" t="s">
        <v>93</v>
      </c>
      <c r="V3041" s="1">
        <v>0</v>
      </c>
      <c r="W3041" s="1">
        <v>0</v>
      </c>
      <c r="X3041" s="1">
        <v>0</v>
      </c>
      <c r="AA3041" t="s">
        <v>58</v>
      </c>
      <c r="AB3041" s="1">
        <v>0</v>
      </c>
      <c r="AC3041" s="4">
        <f>IF(ISNUMBER(MATCH(AD3041, $AD$2:AD3040, 0)), INDEX($AC$2:AC3040, MATCH(AD3041, $AD$2:AD3040, 0)), MAX($AC$2:AC3040)+1)</f>
        <v>53</v>
      </c>
      <c r="AD3041" t="str">
        <f t="shared" si="144"/>
        <v>พะเยา-ตลาดไท</v>
      </c>
      <c r="AE3041" t="s">
        <v>73</v>
      </c>
      <c r="AF3041" s="1">
        <v>0</v>
      </c>
      <c r="AG3041" s="1">
        <v>0</v>
      </c>
      <c r="AH3041" s="1">
        <v>0</v>
      </c>
      <c r="AI3041" t="s">
        <v>9666</v>
      </c>
      <c r="AJ3041" s="1">
        <v>1</v>
      </c>
      <c r="AK3041" s="1">
        <v>706</v>
      </c>
      <c r="AL3041" s="1">
        <v>706</v>
      </c>
      <c r="AM3041" s="1">
        <v>1</v>
      </c>
      <c r="AN3041" s="1">
        <v>0</v>
      </c>
      <c r="AO3041" s="1">
        <v>0</v>
      </c>
      <c r="AP3041" s="1">
        <v>0</v>
      </c>
      <c r="AQ3041" s="1">
        <v>0</v>
      </c>
      <c r="AR3041" s="1">
        <v>1472</v>
      </c>
      <c r="AS3041" s="1">
        <v>3956.0585641369835</v>
      </c>
      <c r="AT3041" s="1">
        <f>Table1[[#This Row],[รวมต้นทุนค่าเดินทาง]]+Table1[[#This Row],[รวมต้นทุนค่าซ่อม]]+Table1[[#This Row],[รวมค่าเสื่อม]]</f>
        <v>8116.9994079821336</v>
      </c>
      <c r="AU3041" s="1">
        <f t="shared" si="142"/>
        <v>5556.3451863971432</v>
      </c>
      <c r="AV3041" s="1" t="str" cm="1">
        <f t="array" ref="AV3041">IF(AC3041&lt;4, "เก็บ", IF(OR(AT3041 &lt; PERCENTILE(IF($AC$2:$AC$5092=AC3041, $AT$2:$AT$5092), 0.25) - 1.5 * (PERCENTILE(IF($AC$2:$AC$5092=AC3041, $AT$2:$AT$5092), 0.75) - PERCENTILE(IF($AC$2:$AC$5092=AC3041, $AT$2:$AT$5092), 0.25)), AT3041 &gt; PERCENTILE(IF($AC$2:$AC$5092=AC3041, $AT$2:$AT$5092), 0.75) + 1.5 * (PERCENTILE(IF($AC$2:$AC$5092=AC3041, $AT$2:$AT$5092), 0.75) - PERCENTILE(IF($AC$2:$AC$5092=AC3041, $AT$2:$AT$5092), 0.25))), "ตัด", "เก็บ"))</f>
        <v>เก็บ</v>
      </c>
      <c r="AW3041" s="1">
        <f t="shared" si="143"/>
        <v>5282.7291214311672</v>
      </c>
      <c r="AX3041" s="1">
        <v>3832.4469144192008</v>
      </c>
      <c r="AY3041" s="1">
        <v>2688.9408438451501</v>
      </c>
    </row>
    <row r="3042" spans="1:51" x14ac:dyDescent="0.2">
      <c r="A3042" s="3">
        <v>45873</v>
      </c>
      <c r="B3042">
        <v>45873</v>
      </c>
      <c r="C3042" t="s">
        <v>9667</v>
      </c>
      <c r="D3042" t="s">
        <v>66</v>
      </c>
      <c r="E3042" t="s">
        <v>67</v>
      </c>
      <c r="F3042" t="s">
        <v>1988</v>
      </c>
      <c r="G3042" s="1">
        <v>0</v>
      </c>
      <c r="H3042" s="1">
        <v>779</v>
      </c>
      <c r="I3042" s="1">
        <v>400</v>
      </c>
      <c r="J3042" s="1">
        <v>0</v>
      </c>
      <c r="K3042" s="1">
        <v>0</v>
      </c>
      <c r="L3042" s="1">
        <v>0</v>
      </c>
      <c r="M3042" s="1">
        <v>0</v>
      </c>
      <c r="N3042" s="1">
        <v>0</v>
      </c>
      <c r="O3042" s="1">
        <v>400</v>
      </c>
      <c r="P3042" t="s">
        <v>9668</v>
      </c>
      <c r="Q3042" s="2">
        <v>244200</v>
      </c>
      <c r="R3042" t="s">
        <v>70</v>
      </c>
      <c r="S3042">
        <v>0</v>
      </c>
      <c r="T3042" t="s">
        <v>88</v>
      </c>
      <c r="U3042" t="s">
        <v>93</v>
      </c>
      <c r="V3042" s="1">
        <v>0</v>
      </c>
      <c r="W3042" s="1">
        <v>0</v>
      </c>
      <c r="X3042" s="1">
        <v>0</v>
      </c>
      <c r="AA3042" t="s">
        <v>58</v>
      </c>
      <c r="AB3042" s="1">
        <v>0</v>
      </c>
      <c r="AC3042" s="4">
        <f>IF(ISNUMBER(MATCH(AD3042, $AD$2:AD3041, 0)), INDEX($AC$2:AC3041, MATCH(AD3042, $AD$2:AD3041, 0)), MAX($AC$2:AC3041)+1)</f>
        <v>51</v>
      </c>
      <c r="AD3042" t="str">
        <f t="shared" si="144"/>
        <v>แพร่-ตลาดไท</v>
      </c>
      <c r="AE3042" t="s">
        <v>73</v>
      </c>
      <c r="AF3042" s="1">
        <v>0</v>
      </c>
      <c r="AG3042" s="1">
        <v>0</v>
      </c>
      <c r="AH3042" s="1">
        <v>0</v>
      </c>
      <c r="AI3042" t="s">
        <v>9669</v>
      </c>
      <c r="AJ3042" s="1">
        <v>1</v>
      </c>
      <c r="AK3042" s="1">
        <v>572</v>
      </c>
      <c r="AL3042" s="1">
        <v>572</v>
      </c>
      <c r="AM3042" s="1">
        <v>1</v>
      </c>
      <c r="AN3042" s="1">
        <v>0</v>
      </c>
      <c r="AO3042" s="1">
        <v>0</v>
      </c>
      <c r="AP3042" s="1">
        <v>0</v>
      </c>
      <c r="AQ3042" s="1">
        <v>0</v>
      </c>
      <c r="AR3042" s="1">
        <v>1179</v>
      </c>
      <c r="AS3042" s="1">
        <v>1122.5285890151513</v>
      </c>
      <c r="AT3042" s="1">
        <f>Table1[[#This Row],[รวมต้นทุนค่าเดินทาง]]+Table1[[#This Row],[รวมต้นทุนค่าซ่อม]]+Table1[[#This Row],[รวมค่าเสื่อม]]</f>
        <v>4228.9132806997277</v>
      </c>
      <c r="AU3042" s="1">
        <f t="shared" si="142"/>
        <v>4737.6107634746759</v>
      </c>
      <c r="AV3042" s="1" t="str" cm="1">
        <f t="array" ref="AV3042">IF(AC3042&lt;4, "เก็บ", IF(OR(AT3042 &lt; PERCENTILE(IF($AC$2:$AC$5092=AC3042, $AT$2:$AT$5092), 0.25) - 1.5 * (PERCENTILE(IF($AC$2:$AC$5092=AC3042, $AT$2:$AT$5092), 0.75) - PERCENTILE(IF($AC$2:$AC$5092=AC3042, $AT$2:$AT$5092), 0.25)), AT3042 &gt; PERCENTILE(IF($AC$2:$AC$5092=AC3042, $AT$2:$AT$5092), 0.75) + 1.5 * (PERCENTILE(IF($AC$2:$AC$5092=AC3042, $AT$2:$AT$5092), 0.75) - PERCENTILE(IF($AC$2:$AC$5092=AC3042, $AT$2:$AT$5092), 0.25))), "ตัด", "เก็บ"))</f>
        <v>เก็บ</v>
      </c>
      <c r="AW3042" s="1">
        <f t="shared" si="143"/>
        <v>4487.1668970521196</v>
      </c>
      <c r="AX3042" s="1">
        <v>3014.4338711558335</v>
      </c>
      <c r="AY3042" s="1">
        <v>1927.384691684576</v>
      </c>
    </row>
    <row r="3043" spans="1:51" x14ac:dyDescent="0.2">
      <c r="A3043" s="3">
        <v>45874</v>
      </c>
      <c r="B3043">
        <v>45874</v>
      </c>
      <c r="C3043" t="s">
        <v>9670</v>
      </c>
      <c r="D3043" t="s">
        <v>51</v>
      </c>
      <c r="E3043" t="s">
        <v>61</v>
      </c>
      <c r="F3043" t="s">
        <v>507</v>
      </c>
      <c r="G3043" s="1">
        <v>2700</v>
      </c>
      <c r="H3043" s="1">
        <v>4393</v>
      </c>
      <c r="I3043" s="1">
        <v>1900</v>
      </c>
      <c r="J3043" s="1">
        <v>0</v>
      </c>
      <c r="K3043" s="1">
        <v>0</v>
      </c>
      <c r="L3043" s="1">
        <v>0</v>
      </c>
      <c r="M3043" s="1">
        <v>0</v>
      </c>
      <c r="N3043" s="1">
        <v>0</v>
      </c>
      <c r="O3043" s="1">
        <v>4600</v>
      </c>
      <c r="P3043" t="s">
        <v>9671</v>
      </c>
      <c r="Q3043" s="2">
        <v>244201</v>
      </c>
      <c r="R3043" t="s">
        <v>55</v>
      </c>
      <c r="S3043">
        <v>0</v>
      </c>
      <c r="T3043" t="s">
        <v>71</v>
      </c>
      <c r="U3043" t="s">
        <v>57</v>
      </c>
      <c r="V3043" s="1">
        <v>2500</v>
      </c>
      <c r="W3043" s="1">
        <v>0</v>
      </c>
      <c r="X3043" s="1">
        <v>0</v>
      </c>
      <c r="AA3043" t="s">
        <v>58</v>
      </c>
      <c r="AB3043" s="1">
        <v>0</v>
      </c>
      <c r="AC3043" s="4">
        <f>IF(ISNUMBER(MATCH(AD3043, $AD$2:AD3042, 0)), INDEX($AC$2:AC3042, MATCH(AD3043, $AD$2:AD3042, 0)), MAX($AC$2:AC3042)+1)</f>
        <v>10</v>
      </c>
      <c r="AD3043" t="str">
        <f t="shared" si="144"/>
        <v>เชียงใหม่-กองลอย</v>
      </c>
      <c r="AE3043" t="s">
        <v>55</v>
      </c>
      <c r="AF3043" s="1">
        <v>0</v>
      </c>
      <c r="AG3043" s="1">
        <v>0</v>
      </c>
      <c r="AH3043" s="1">
        <v>0</v>
      </c>
      <c r="AI3043" t="s">
        <v>9672</v>
      </c>
      <c r="AJ3043" s="1">
        <v>1</v>
      </c>
      <c r="AK3043" s="1">
        <v>0</v>
      </c>
      <c r="AL3043" s="1">
        <v>0</v>
      </c>
      <c r="AM3043" s="1">
        <v>0</v>
      </c>
      <c r="AN3043" s="1">
        <v>0</v>
      </c>
      <c r="AO3043" s="1">
        <v>0</v>
      </c>
      <c r="AP3043" s="1">
        <v>0</v>
      </c>
      <c r="AQ3043" s="1">
        <v>0</v>
      </c>
      <c r="AR3043" s="1">
        <v>11493</v>
      </c>
      <c r="AS3043" s="1">
        <v>18.342857142857145</v>
      </c>
      <c r="AT3043" s="1">
        <f>Table1[[#This Row],[รวมต้นทุนค่าเดินทาง]]+Table1[[#This Row],[รวมต้นทุนค่าซ่อม]]+Table1[[#This Row],[รวมค่าเสื่อม]]</f>
        <v>13691.575415282392</v>
      </c>
      <c r="AU3043" s="1">
        <f t="shared" si="142"/>
        <v>14957.32855761775</v>
      </c>
      <c r="AV3043" s="1" t="str" cm="1">
        <f t="array" ref="AV3043">IF(AC3043&lt;4, "เก็บ", IF(OR(AT3043 &lt; PERCENTILE(IF($AC$2:$AC$5092=AC3043, $AT$2:$AT$5092), 0.25) - 1.5 * (PERCENTILE(IF($AC$2:$AC$5092=AC3043, $AT$2:$AT$5092), 0.75) - PERCENTILE(IF($AC$2:$AC$5092=AC3043, $AT$2:$AT$5092), 0.25)), AT3043 &gt; PERCENTILE(IF($AC$2:$AC$5092=AC3043, $AT$2:$AT$5092), 0.75) + 1.5 * (PERCENTILE(IF($AC$2:$AC$5092=AC3043, $AT$2:$AT$5092), 0.75) - PERCENTILE(IF($AC$2:$AC$5092=AC3043, $AT$2:$AT$5092), 0.25))), "ตัด", "เก็บ"))</f>
        <v>เก็บ</v>
      </c>
      <c r="AW3043" s="1">
        <f t="shared" si="143"/>
        <v>14419.089162907676</v>
      </c>
      <c r="AX3043" s="1">
        <v>15077.196593123563</v>
      </c>
      <c r="AY3043" s="1">
        <v>2180.2325581395348</v>
      </c>
    </row>
    <row r="3044" spans="1:51" x14ac:dyDescent="0.2">
      <c r="A3044" s="3">
        <v>45874</v>
      </c>
      <c r="B3044">
        <v>45874</v>
      </c>
      <c r="C3044" t="s">
        <v>9673</v>
      </c>
      <c r="D3044" t="s">
        <v>51</v>
      </c>
      <c r="E3044" t="s">
        <v>61</v>
      </c>
      <c r="F3044" t="s">
        <v>3019</v>
      </c>
      <c r="G3044" s="1">
        <v>2700</v>
      </c>
      <c r="H3044" s="1">
        <v>4393</v>
      </c>
      <c r="I3044" s="1">
        <v>1900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  <c r="O3044" s="1">
        <v>4600</v>
      </c>
      <c r="P3044" t="s">
        <v>9674</v>
      </c>
      <c r="Q3044" s="2">
        <v>244201</v>
      </c>
      <c r="R3044" t="s">
        <v>55</v>
      </c>
      <c r="S3044">
        <v>0</v>
      </c>
      <c r="T3044" t="s">
        <v>71</v>
      </c>
      <c r="U3044" t="s">
        <v>57</v>
      </c>
      <c r="V3044" s="1">
        <v>2500</v>
      </c>
      <c r="W3044" s="1">
        <v>0</v>
      </c>
      <c r="X3044" s="1">
        <v>0</v>
      </c>
      <c r="AA3044" t="s">
        <v>58</v>
      </c>
      <c r="AB3044" s="1">
        <v>0</v>
      </c>
      <c r="AC3044" s="4">
        <f>IF(ISNUMBER(MATCH(AD3044, $AD$2:AD3043, 0)), INDEX($AC$2:AC3043, MATCH(AD3044, $AD$2:AD3043, 0)), MAX($AC$2:AC3043)+1)</f>
        <v>10</v>
      </c>
      <c r="AD3044" t="str">
        <f t="shared" si="144"/>
        <v>เชียงใหม่-กองลอย</v>
      </c>
      <c r="AE3044" t="s">
        <v>55</v>
      </c>
      <c r="AF3044" s="1">
        <v>0</v>
      </c>
      <c r="AG3044" s="1">
        <v>0</v>
      </c>
      <c r="AH3044" s="1">
        <v>0</v>
      </c>
      <c r="AI3044" t="s">
        <v>9675</v>
      </c>
      <c r="AJ3044" s="1">
        <v>1</v>
      </c>
      <c r="AK3044" s="1">
        <v>0</v>
      </c>
      <c r="AL3044" s="1">
        <v>0</v>
      </c>
      <c r="AM3044" s="1">
        <v>0</v>
      </c>
      <c r="AN3044" s="1">
        <v>0</v>
      </c>
      <c r="AO3044" s="1">
        <v>0</v>
      </c>
      <c r="AP3044" s="1">
        <v>0</v>
      </c>
      <c r="AQ3044" s="1">
        <v>0</v>
      </c>
      <c r="AR3044" s="1">
        <v>11493</v>
      </c>
      <c r="AS3044" s="1">
        <v>19.753846153846155</v>
      </c>
      <c r="AT3044" s="1">
        <f>Table1[[#This Row],[รวมต้นทุนค่าเดินทาง]]+Table1[[#This Row],[รวมต้นทุนค่าซ่อม]]+Table1[[#This Row],[รวมค่าเสื่อม]]</f>
        <v>13916.6</v>
      </c>
      <c r="AU3044" s="1">
        <f t="shared" si="142"/>
        <v>14957.32855761775</v>
      </c>
      <c r="AV3044" s="1" t="str" cm="1">
        <f t="array" ref="AV3044">IF(AC3044&lt;4, "เก็บ", IF(OR(AT3044 &lt; PERCENTILE(IF($AC$2:$AC$5092=AC3044, $AT$2:$AT$5092), 0.25) - 1.5 * (PERCENTILE(IF($AC$2:$AC$5092=AC3044, $AT$2:$AT$5092), 0.75) - PERCENTILE(IF($AC$2:$AC$5092=AC3044, $AT$2:$AT$5092), 0.25)), AT3044 &gt; PERCENTILE(IF($AC$2:$AC$5092=AC3044, $AT$2:$AT$5092), 0.75) + 1.5 * (PERCENTILE(IF($AC$2:$AC$5092=AC3044, $AT$2:$AT$5092), 0.75) - PERCENTILE(IF($AC$2:$AC$5092=AC3044, $AT$2:$AT$5092), 0.25))), "ตัด", "เก็บ"))</f>
        <v>เก็บ</v>
      </c>
      <c r="AW3044" s="1">
        <f t="shared" si="143"/>
        <v>14419.089162907676</v>
      </c>
      <c r="AX3044" s="1">
        <v>15077.196593123563</v>
      </c>
      <c r="AY3044" s="1">
        <v>2403.8461538461538</v>
      </c>
    </row>
    <row r="3045" spans="1:51" x14ac:dyDescent="0.2">
      <c r="A3045" s="3">
        <v>45874</v>
      </c>
      <c r="B3045">
        <v>45874</v>
      </c>
      <c r="C3045" t="s">
        <v>9676</v>
      </c>
      <c r="D3045" t="s">
        <v>66</v>
      </c>
      <c r="E3045" t="s">
        <v>124</v>
      </c>
      <c r="F3045" t="s">
        <v>164</v>
      </c>
      <c r="G3045" s="1">
        <v>0</v>
      </c>
      <c r="H3045" s="1">
        <v>0</v>
      </c>
      <c r="I3045" s="1">
        <v>500</v>
      </c>
      <c r="J3045" s="1">
        <v>0</v>
      </c>
      <c r="K3045" s="1">
        <v>0</v>
      </c>
      <c r="L3045" s="1">
        <v>0</v>
      </c>
      <c r="M3045" s="1">
        <v>0</v>
      </c>
      <c r="N3045" s="1">
        <v>0</v>
      </c>
      <c r="O3045" s="1">
        <v>500</v>
      </c>
      <c r="P3045" t="s">
        <v>9677</v>
      </c>
      <c r="Q3045" s="2">
        <v>244201</v>
      </c>
      <c r="R3045" t="s">
        <v>70</v>
      </c>
      <c r="S3045">
        <v>0</v>
      </c>
      <c r="T3045" t="s">
        <v>71</v>
      </c>
      <c r="U3045" t="s">
        <v>161</v>
      </c>
      <c r="V3045" s="1">
        <v>0</v>
      </c>
      <c r="W3045" s="1">
        <v>0</v>
      </c>
      <c r="X3045" s="1">
        <v>0</v>
      </c>
      <c r="AA3045" t="s">
        <v>58</v>
      </c>
      <c r="AB3045" s="1">
        <v>0</v>
      </c>
      <c r="AC3045" s="4">
        <f>IF(ISNUMBER(MATCH(AD3045, $AD$2:AD3044, 0)), INDEX($AC$2:AC3044, MATCH(AD3045, $AD$2:AD3044, 0)), MAX($AC$2:AC3044)+1)</f>
        <v>9</v>
      </c>
      <c r="AD3045" t="str">
        <f t="shared" si="144"/>
        <v>เชียงใหม่-พุทธมณฑลสาย 2</v>
      </c>
      <c r="AE3045" t="s">
        <v>73</v>
      </c>
      <c r="AF3045" s="1">
        <v>0</v>
      </c>
      <c r="AG3045" s="1">
        <v>0</v>
      </c>
      <c r="AH3045" s="1">
        <v>0</v>
      </c>
      <c r="AI3045" t="s">
        <v>9678</v>
      </c>
      <c r="AJ3045" s="1">
        <v>1</v>
      </c>
      <c r="AK3045" s="1">
        <v>720</v>
      </c>
      <c r="AL3045" s="1">
        <v>720</v>
      </c>
      <c r="AM3045" s="1">
        <v>1</v>
      </c>
      <c r="AN3045" s="1">
        <v>0</v>
      </c>
      <c r="AO3045" s="1">
        <v>0</v>
      </c>
      <c r="AP3045" s="1">
        <v>0</v>
      </c>
      <c r="AQ3045" s="1">
        <v>0</v>
      </c>
      <c r="AR3045" s="1">
        <v>500</v>
      </c>
      <c r="AS3045" s="1">
        <v>2346.1445405595014</v>
      </c>
      <c r="AT3045" s="1">
        <f>Table1[[#This Row],[รวมต้นทุนค่าเดินทาง]]+Table1[[#This Row],[รวมต้นทุนค่าซ่อม]]+Table1[[#This Row],[รวมค่าเสื่อม]]</f>
        <v>4968.763713452272</v>
      </c>
      <c r="AU3045" s="1">
        <f t="shared" si="142"/>
        <v>4623.2312262414152</v>
      </c>
      <c r="AV3045" s="1" t="str" cm="1">
        <f t="array" ref="AV3045">IF(AC3045&lt;4, "เก็บ", IF(OR(AT3045 &lt; PERCENTILE(IF($AC$2:$AC$5092=AC3045, $AT$2:$AT$5092), 0.25) - 1.5 * (PERCENTILE(IF($AC$2:$AC$5092=AC3045, $AT$2:$AT$5092), 0.75) - PERCENTILE(IF($AC$2:$AC$5092=AC3045, $AT$2:$AT$5092), 0.25)), AT3045 &gt; PERCENTILE(IF($AC$2:$AC$5092=AC3045, $AT$2:$AT$5092), 0.75) + 1.5 * (PERCENTILE(IF($AC$2:$AC$5092=AC3045, $AT$2:$AT$5092), 0.75) - PERCENTILE(IF($AC$2:$AC$5092=AC3045, $AT$2:$AT$5092), 0.25))), "ตัด", "เก็บ"))</f>
        <v>เก็บ</v>
      </c>
      <c r="AW3045" s="1">
        <f t="shared" si="143"/>
        <v>4005.4952465164292</v>
      </c>
      <c r="AX3045" s="1">
        <v>2577.9546108768855</v>
      </c>
      <c r="AY3045" s="1">
        <v>2122.6191728927706</v>
      </c>
    </row>
    <row r="3046" spans="1:51" x14ac:dyDescent="0.2">
      <c r="A3046" s="3">
        <v>45874</v>
      </c>
      <c r="B3046">
        <v>45874</v>
      </c>
      <c r="C3046" t="s">
        <v>9679</v>
      </c>
      <c r="D3046" t="s">
        <v>66</v>
      </c>
      <c r="E3046" t="s">
        <v>124</v>
      </c>
      <c r="F3046" t="s">
        <v>600</v>
      </c>
      <c r="G3046" s="1">
        <v>0</v>
      </c>
      <c r="H3046" s="1">
        <v>0</v>
      </c>
      <c r="I3046" s="1">
        <v>400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  <c r="O3046" s="1">
        <v>400</v>
      </c>
      <c r="P3046" t="s">
        <v>9680</v>
      </c>
      <c r="Q3046" s="2">
        <v>244201</v>
      </c>
      <c r="R3046" t="s">
        <v>70</v>
      </c>
      <c r="S3046">
        <v>0</v>
      </c>
      <c r="T3046" t="s">
        <v>71</v>
      </c>
      <c r="U3046" t="s">
        <v>93</v>
      </c>
      <c r="V3046" s="1">
        <v>0</v>
      </c>
      <c r="W3046" s="1">
        <v>0</v>
      </c>
      <c r="X3046" s="1">
        <v>0</v>
      </c>
      <c r="AA3046" t="s">
        <v>58</v>
      </c>
      <c r="AB3046" s="1">
        <v>0</v>
      </c>
      <c r="AC3046" s="4">
        <f>IF(ISNUMBER(MATCH(AD3046, $AD$2:AD3045, 0)), INDEX($AC$2:AC3045, MATCH(AD3046, $AD$2:AD3045, 0)), MAX($AC$2:AC3045)+1)</f>
        <v>4</v>
      </c>
      <c r="AD3046" t="str">
        <f t="shared" si="144"/>
        <v>เชียงใหม่-ตลาดไท</v>
      </c>
      <c r="AE3046" t="s">
        <v>73</v>
      </c>
      <c r="AF3046" s="1">
        <v>0</v>
      </c>
      <c r="AG3046" s="1">
        <v>0</v>
      </c>
      <c r="AH3046" s="1">
        <v>0</v>
      </c>
      <c r="AI3046" t="s">
        <v>9681</v>
      </c>
      <c r="AJ3046" s="1">
        <v>1</v>
      </c>
      <c r="AK3046" s="1">
        <v>720</v>
      </c>
      <c r="AL3046" s="1">
        <v>720</v>
      </c>
      <c r="AM3046" s="1">
        <v>1</v>
      </c>
      <c r="AN3046" s="1">
        <v>0</v>
      </c>
      <c r="AO3046" s="1">
        <v>0</v>
      </c>
      <c r="AP3046" s="1">
        <v>0</v>
      </c>
      <c r="AQ3046" s="1">
        <v>0</v>
      </c>
      <c r="AR3046" s="1">
        <v>400</v>
      </c>
      <c r="AS3046" s="1">
        <v>2746.6256347531407</v>
      </c>
      <c r="AT3046" s="1">
        <f>Table1[[#This Row],[รวมต้นทุนค่าเดินทาง]]+Table1[[#This Row],[รวมต้นทุนค่าซ่อม]]+Table1[[#This Row],[รวมค่าเสื่อม]]</f>
        <v>5537.2337184774278</v>
      </c>
      <c r="AU3046" s="1">
        <f t="shared" si="142"/>
        <v>4256.109283997258</v>
      </c>
      <c r="AV3046" s="1" t="str" cm="1">
        <f t="array" ref="AV3046">IF(AC3046&lt;4, "เก็บ", IF(OR(AT3046 &lt; PERCENTILE(IF($AC$2:$AC$5092=AC3046, $AT$2:$AT$5092), 0.25) - 1.5 * (PERCENTILE(IF($AC$2:$AC$5092=AC3046, $AT$2:$AT$5092), 0.75) - PERCENTILE(IF($AC$2:$AC$5092=AC3046, $AT$2:$AT$5092), 0.25)), AT3046 &gt; PERCENTILE(IF($AC$2:$AC$5092=AC3046, $AT$2:$AT$5092), 0.75) + 1.5 * (PERCENTILE(IF($AC$2:$AC$5092=AC3046, $AT$2:$AT$5092), 0.75) - PERCENTILE(IF($AC$2:$AC$5092=AC3046, $AT$2:$AT$5092), 0.25))), "ตัด", "เก็บ"))</f>
        <v>เก็บ</v>
      </c>
      <c r="AW3046" s="1">
        <f t="shared" si="143"/>
        <v>3807.0727671795808</v>
      </c>
      <c r="AX3046" s="1">
        <v>2335.0230876608157</v>
      </c>
      <c r="AY3046" s="1">
        <v>2390.6080837242871</v>
      </c>
    </row>
    <row r="3047" spans="1:51" x14ac:dyDescent="0.2">
      <c r="A3047" s="3">
        <v>45874</v>
      </c>
      <c r="B3047">
        <v>45874</v>
      </c>
      <c r="C3047" t="s">
        <v>9682</v>
      </c>
      <c r="D3047" t="s">
        <v>66</v>
      </c>
      <c r="E3047" t="s">
        <v>67</v>
      </c>
      <c r="F3047" t="s">
        <v>539</v>
      </c>
      <c r="G3047" s="1">
        <v>0</v>
      </c>
      <c r="H3047" s="1">
        <v>0</v>
      </c>
      <c r="I3047" s="1">
        <v>400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>
        <v>400</v>
      </c>
      <c r="P3047" t="s">
        <v>9683</v>
      </c>
      <c r="Q3047" s="2">
        <v>244201</v>
      </c>
      <c r="R3047" t="s">
        <v>70</v>
      </c>
      <c r="S3047">
        <v>0</v>
      </c>
      <c r="T3047" t="s">
        <v>71</v>
      </c>
      <c r="U3047" t="s">
        <v>93</v>
      </c>
      <c r="V3047" s="1">
        <v>0</v>
      </c>
      <c r="W3047" s="1">
        <v>0</v>
      </c>
      <c r="X3047" s="1">
        <v>0</v>
      </c>
      <c r="AA3047" t="s">
        <v>58</v>
      </c>
      <c r="AB3047" s="1">
        <v>0</v>
      </c>
      <c r="AC3047" s="4">
        <f>IF(ISNUMBER(MATCH(AD3047, $AD$2:AD3046, 0)), INDEX($AC$2:AC3046, MATCH(AD3047, $AD$2:AD3046, 0)), MAX($AC$2:AC3046)+1)</f>
        <v>4</v>
      </c>
      <c r="AD3047" t="str">
        <f t="shared" si="144"/>
        <v>เชียงใหม่-ตลาดไท</v>
      </c>
      <c r="AE3047" t="s">
        <v>73</v>
      </c>
      <c r="AF3047" s="1">
        <v>0</v>
      </c>
      <c r="AG3047" s="1">
        <v>0</v>
      </c>
      <c r="AH3047" s="1">
        <v>0</v>
      </c>
      <c r="AI3047" t="s">
        <v>9684</v>
      </c>
      <c r="AJ3047" s="1">
        <v>1</v>
      </c>
      <c r="AK3047" s="1">
        <v>720</v>
      </c>
      <c r="AL3047" s="1">
        <v>720</v>
      </c>
      <c r="AM3047" s="1">
        <v>1</v>
      </c>
      <c r="AN3047" s="1">
        <v>0</v>
      </c>
      <c r="AO3047" s="1">
        <v>0</v>
      </c>
      <c r="AP3047" s="1">
        <v>0</v>
      </c>
      <c r="AQ3047" s="1">
        <v>0</v>
      </c>
      <c r="AR3047" s="1">
        <v>400</v>
      </c>
      <c r="AS3047" s="1">
        <v>937.08093374633188</v>
      </c>
      <c r="AT3047" s="1">
        <f>Table1[[#This Row],[รวมต้นทุนค่าเดินทาง]]+Table1[[#This Row],[รวมต้นทุนค่าซ่อม]]+Table1[[#This Row],[รวมค่าเสื่อม]]</f>
        <v>6724.9700388046986</v>
      </c>
      <c r="AU3047" s="1">
        <f t="shared" si="142"/>
        <v>4256.109283997258</v>
      </c>
      <c r="AV3047" s="1" t="str" cm="1">
        <f t="array" ref="AV3047">IF(AC3047&lt;4, "เก็บ", IF(OR(AT3047 &lt; PERCENTILE(IF($AC$2:$AC$5092=AC3047, $AT$2:$AT$5092), 0.25) - 1.5 * (PERCENTILE(IF($AC$2:$AC$5092=AC3047, $AT$2:$AT$5092), 0.75) - PERCENTILE(IF($AC$2:$AC$5092=AC3047, $AT$2:$AT$5092), 0.25)), AT3047 &gt; PERCENTILE(IF($AC$2:$AC$5092=AC3047, $AT$2:$AT$5092), 0.75) + 1.5 * (PERCENTILE(IF($AC$2:$AC$5092=AC3047, $AT$2:$AT$5092), 0.75) - PERCENTILE(IF($AC$2:$AC$5092=AC3047, $AT$2:$AT$5092), 0.25))), "ตัด", "เก็บ"))</f>
        <v>เก็บ</v>
      </c>
      <c r="AW3047" s="1">
        <f t="shared" si="143"/>
        <v>3807.0727671795808</v>
      </c>
      <c r="AX3047" s="1">
        <v>2335.0230876608157</v>
      </c>
      <c r="AY3047" s="1">
        <v>5387.8891050583661</v>
      </c>
    </row>
    <row r="3048" spans="1:51" x14ac:dyDescent="0.2">
      <c r="A3048" s="3">
        <v>45874</v>
      </c>
      <c r="B3048">
        <v>45874</v>
      </c>
      <c r="C3048" t="s">
        <v>9685</v>
      </c>
      <c r="D3048" t="s">
        <v>66</v>
      </c>
      <c r="E3048" t="s">
        <v>105</v>
      </c>
      <c r="F3048" t="s">
        <v>895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  <c r="O3048" s="1">
        <v>844</v>
      </c>
      <c r="P3048" t="s">
        <v>9686</v>
      </c>
      <c r="Q3048" s="2">
        <v>244201</v>
      </c>
      <c r="R3048" t="s">
        <v>55</v>
      </c>
      <c r="S3048">
        <v>0</v>
      </c>
      <c r="T3048" t="s">
        <v>88</v>
      </c>
      <c r="U3048" t="s">
        <v>71</v>
      </c>
      <c r="V3048" s="1">
        <v>0</v>
      </c>
      <c r="W3048" s="1">
        <v>1364</v>
      </c>
      <c r="X3048" s="1">
        <v>844</v>
      </c>
      <c r="Y3048" t="s">
        <v>88</v>
      </c>
      <c r="Z3048" t="s">
        <v>71</v>
      </c>
      <c r="AA3048" t="s">
        <v>4024</v>
      </c>
      <c r="AB3048" s="1">
        <v>0</v>
      </c>
      <c r="AC3048" s="4">
        <f>IF(ISNUMBER(MATCH(AD3048, $AD$2:AD3047, 0)), INDEX($AC$2:AC3047, MATCH(AD3048, $AD$2:AD3047, 0)), MAX($AC$2:AC3047)+1)</f>
        <v>13</v>
      </c>
      <c r="AD3048" t="str">
        <f t="shared" si="144"/>
        <v>แพร่-เชียงใหม่</v>
      </c>
      <c r="AE3048" t="s">
        <v>55</v>
      </c>
      <c r="AF3048" s="1">
        <v>0</v>
      </c>
      <c r="AG3048" s="1">
        <v>0</v>
      </c>
      <c r="AH3048" s="1">
        <v>0</v>
      </c>
      <c r="AI3048" t="s">
        <v>9687</v>
      </c>
      <c r="AJ3048" s="1">
        <v>1</v>
      </c>
      <c r="AK3048" s="1">
        <v>0</v>
      </c>
      <c r="AL3048" s="1">
        <v>0</v>
      </c>
      <c r="AM3048" s="1">
        <v>0</v>
      </c>
      <c r="AN3048" s="1">
        <v>0</v>
      </c>
      <c r="AO3048" s="1">
        <v>0</v>
      </c>
      <c r="AP3048" s="1">
        <v>0</v>
      </c>
      <c r="AQ3048" s="1">
        <v>0</v>
      </c>
      <c r="AR3048" s="1">
        <v>2208</v>
      </c>
      <c r="AS3048" s="1">
        <v>569.22804166666674</v>
      </c>
      <c r="AT3048" s="1">
        <f>Table1[[#This Row],[รวมต้นทุนค่าเดินทาง]]+Table1[[#This Row],[รวมต้นทุนค่าซ่อม]]+Table1[[#This Row],[รวมค่าเสื่อม]]</f>
        <v>4120.5116237562188</v>
      </c>
      <c r="AU3048" s="1">
        <f t="shared" si="142"/>
        <v>4592.0787429767815</v>
      </c>
      <c r="AV3048" s="1" t="str" cm="1">
        <f t="array" ref="AV3048">IF(AC3048&lt;4, "เก็บ", IF(OR(AT3048 &lt; PERCENTILE(IF($AC$2:$AC$5092=AC3048, $AT$2:$AT$5092), 0.25) - 1.5 * (PERCENTILE(IF($AC$2:$AC$5092=AC3048, $AT$2:$AT$5092), 0.75) - PERCENTILE(IF($AC$2:$AC$5092=AC3048, $AT$2:$AT$5092), 0.25)), AT3048 &gt; PERCENTILE(IF($AC$2:$AC$5092=AC3048, $AT$2:$AT$5092), 0.75) + 1.5 * (PERCENTILE(IF($AC$2:$AC$5092=AC3048, $AT$2:$AT$5092), 0.75) - PERCENTILE(IF($AC$2:$AC$5092=AC3048, $AT$2:$AT$5092), 0.25))), "ตัด", "เก็บ"))</f>
        <v>เก็บ</v>
      </c>
      <c r="AW3048" s="1">
        <f t="shared" si="143"/>
        <v>4279.7356386749952</v>
      </c>
      <c r="AX3048" s="1">
        <v>3355.5397680040655</v>
      </c>
      <c r="AY3048" s="1">
        <v>1343.2835820895523</v>
      </c>
    </row>
    <row r="3049" spans="1:51" x14ac:dyDescent="0.2">
      <c r="A3049" s="3">
        <v>45874</v>
      </c>
      <c r="B3049">
        <v>45874</v>
      </c>
      <c r="C3049" t="s">
        <v>9688</v>
      </c>
      <c r="D3049" t="s">
        <v>66</v>
      </c>
      <c r="E3049" t="s">
        <v>105</v>
      </c>
      <c r="F3049" t="s">
        <v>1237</v>
      </c>
      <c r="G3049" s="1">
        <v>0</v>
      </c>
      <c r="H3049" s="1">
        <v>0</v>
      </c>
      <c r="I3049" s="1">
        <v>400</v>
      </c>
      <c r="J3049" s="1">
        <v>0</v>
      </c>
      <c r="K3049" s="1">
        <v>0</v>
      </c>
      <c r="L3049" s="1">
        <v>0</v>
      </c>
      <c r="M3049" s="1">
        <v>0</v>
      </c>
      <c r="N3049" s="1">
        <v>779</v>
      </c>
      <c r="O3049" s="1">
        <v>1179</v>
      </c>
      <c r="P3049" t="s">
        <v>9689</v>
      </c>
      <c r="Q3049" s="2">
        <v>244201</v>
      </c>
      <c r="R3049" t="s">
        <v>55</v>
      </c>
      <c r="S3049">
        <v>0</v>
      </c>
      <c r="T3049" t="s">
        <v>87</v>
      </c>
      <c r="U3049" t="s">
        <v>71</v>
      </c>
      <c r="V3049" s="1">
        <v>0</v>
      </c>
      <c r="W3049" s="1">
        <v>682</v>
      </c>
      <c r="X3049" s="1">
        <v>0</v>
      </c>
      <c r="Y3049" t="s">
        <v>108</v>
      </c>
      <c r="Z3049" t="s">
        <v>71</v>
      </c>
      <c r="AA3049" t="s">
        <v>378</v>
      </c>
      <c r="AB3049" s="1">
        <v>0</v>
      </c>
      <c r="AC3049" s="4">
        <f>IF(ISNUMBER(MATCH(AD3049, $AD$2:AD3048, 0)), INDEX($AC$2:AC3048, MATCH(AD3049, $AD$2:AD3048, 0)), MAX($AC$2:AC3048)+1)</f>
        <v>6</v>
      </c>
      <c r="AD3049" t="str">
        <f t="shared" si="144"/>
        <v>เชียงราย-เชียงใหม่</v>
      </c>
      <c r="AE3049" t="s">
        <v>55</v>
      </c>
      <c r="AF3049" s="1">
        <v>0</v>
      </c>
      <c r="AG3049" s="1">
        <v>0</v>
      </c>
      <c r="AH3049" s="1">
        <v>0</v>
      </c>
      <c r="AI3049" t="s">
        <v>9690</v>
      </c>
      <c r="AJ3049" s="1">
        <v>1</v>
      </c>
      <c r="AK3049" s="1">
        <v>0</v>
      </c>
      <c r="AL3049" s="1">
        <v>0</v>
      </c>
      <c r="AM3049" s="1">
        <v>0</v>
      </c>
      <c r="AN3049" s="1">
        <v>0</v>
      </c>
      <c r="AO3049" s="1">
        <v>0</v>
      </c>
      <c r="AP3049" s="1">
        <v>0</v>
      </c>
      <c r="AQ3049" s="1">
        <v>0</v>
      </c>
      <c r="AR3049" s="1">
        <v>1861</v>
      </c>
      <c r="AS3049" s="1">
        <v>890.18506410256418</v>
      </c>
      <c r="AT3049" s="1">
        <f>Table1[[#This Row],[รวมต้นทุนค่าเดินทาง]]+Table1[[#This Row],[รวมต้นทุนค่าซ่อม]]+Table1[[#This Row],[รวมค่าเสื่อม]]</f>
        <v>4410.1712392177715</v>
      </c>
      <c r="AU3049" s="1">
        <f t="shared" si="142"/>
        <v>4428.3346813776061</v>
      </c>
      <c r="AV3049" s="1" t="str" cm="1">
        <f t="array" ref="AV3049">IF(AC3049&lt;4, "เก็บ", IF(OR(AT3049 &lt; PERCENTILE(IF($AC$2:$AC$5092=AC3049, $AT$2:$AT$5092), 0.25) - 1.5 * (PERCENTILE(IF($AC$2:$AC$5092=AC3049, $AT$2:$AT$5092), 0.75) - PERCENTILE(IF($AC$2:$AC$5092=AC3049, $AT$2:$AT$5092), 0.25)), AT3049 &gt; PERCENTILE(IF($AC$2:$AC$5092=AC3049, $AT$2:$AT$5092), 0.75) + 1.5 * (PERCENTILE(IF($AC$2:$AC$5092=AC3049, $AT$2:$AT$5092), 0.75) - PERCENTILE(IF($AC$2:$AC$5092=AC3049, $AT$2:$AT$5092), 0.25))), "ตัด", "เก็บ"))</f>
        <v>เก็บ</v>
      </c>
      <c r="AW3049" s="1">
        <f t="shared" si="143"/>
        <v>3873.7679454274344</v>
      </c>
      <c r="AX3049" s="1">
        <v>2781.4385174989698</v>
      </c>
      <c r="AY3049" s="1">
        <v>1658.9861751152073</v>
      </c>
    </row>
    <row r="3050" spans="1:51" x14ac:dyDescent="0.2">
      <c r="A3050" s="3">
        <v>45874</v>
      </c>
      <c r="B3050">
        <v>45874</v>
      </c>
      <c r="C3050" t="s">
        <v>9691</v>
      </c>
      <c r="D3050" t="s">
        <v>66</v>
      </c>
      <c r="E3050" t="s">
        <v>105</v>
      </c>
      <c r="F3050" t="s">
        <v>865</v>
      </c>
      <c r="G3050" s="1">
        <v>1266</v>
      </c>
      <c r="H3050" s="1">
        <v>0</v>
      </c>
      <c r="I3050" s="1">
        <v>500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  <c r="O3050" s="1">
        <v>1766</v>
      </c>
      <c r="P3050" t="s">
        <v>9692</v>
      </c>
      <c r="Q3050" s="2">
        <v>244202</v>
      </c>
      <c r="R3050" t="s">
        <v>55</v>
      </c>
      <c r="S3050">
        <v>0</v>
      </c>
      <c r="T3050" t="s">
        <v>87</v>
      </c>
      <c r="U3050" t="s">
        <v>71</v>
      </c>
      <c r="V3050" s="1">
        <v>0</v>
      </c>
      <c r="W3050" s="1">
        <v>1266</v>
      </c>
      <c r="X3050" s="1">
        <v>0</v>
      </c>
      <c r="Y3050" t="s">
        <v>87</v>
      </c>
      <c r="Z3050" t="s">
        <v>71</v>
      </c>
      <c r="AA3050" t="s">
        <v>7667</v>
      </c>
      <c r="AB3050" s="1">
        <v>0</v>
      </c>
      <c r="AC3050" s="4">
        <f>IF(ISNUMBER(MATCH(AD3050, $AD$2:AD3049, 0)), INDEX($AC$2:AC3049, MATCH(AD3050, $AD$2:AD3049, 0)), MAX($AC$2:AC3049)+1)</f>
        <v>6</v>
      </c>
      <c r="AD3050" t="str">
        <f t="shared" si="144"/>
        <v>เชียงราย-เชียงใหม่</v>
      </c>
      <c r="AE3050" t="s">
        <v>55</v>
      </c>
      <c r="AF3050" s="1">
        <v>0</v>
      </c>
      <c r="AG3050" s="1">
        <v>0</v>
      </c>
      <c r="AH3050" s="1">
        <v>0</v>
      </c>
      <c r="AI3050" t="s">
        <v>9693</v>
      </c>
      <c r="AJ3050" s="1">
        <v>1</v>
      </c>
      <c r="AK3050" s="1">
        <v>0</v>
      </c>
      <c r="AL3050" s="1">
        <v>0</v>
      </c>
      <c r="AM3050" s="1">
        <v>0</v>
      </c>
      <c r="AN3050" s="1">
        <v>0</v>
      </c>
      <c r="AO3050" s="1">
        <v>0</v>
      </c>
      <c r="AP3050" s="1">
        <v>0</v>
      </c>
      <c r="AQ3050" s="1">
        <v>0</v>
      </c>
      <c r="AR3050" s="1">
        <v>3032</v>
      </c>
      <c r="AS3050" s="1">
        <v>1046.4750257201647</v>
      </c>
      <c r="AT3050" s="1">
        <f>Table1[[#This Row],[รวมต้นทุนค่าเดินทาง]]+Table1[[#This Row],[รวมต้นทุนค่าซ่อม]]+Table1[[#This Row],[รวมค่าเสื่อม]]</f>
        <v>5878.4750257201649</v>
      </c>
      <c r="AU3050" s="1">
        <f t="shared" si="142"/>
        <v>4428.3346813776061</v>
      </c>
      <c r="AV3050" s="1" t="str" cm="1">
        <f t="array" ref="AV3050">IF(AC3050&lt;4, "เก็บ", IF(OR(AT3050 &lt; PERCENTILE(IF($AC$2:$AC$5092=AC3050, $AT$2:$AT$5092), 0.25) - 1.5 * (PERCENTILE(IF($AC$2:$AC$5092=AC3050, $AT$2:$AT$5092), 0.75) - PERCENTILE(IF($AC$2:$AC$5092=AC3050, $AT$2:$AT$5092), 0.25)), AT3050 &gt; PERCENTILE(IF($AC$2:$AC$5092=AC3050, $AT$2:$AT$5092), 0.75) + 1.5 * (PERCENTILE(IF($AC$2:$AC$5092=AC3050, $AT$2:$AT$5092), 0.75) - PERCENTILE(IF($AC$2:$AC$5092=AC3050, $AT$2:$AT$5092), 0.25))), "ตัด", "เก็บ"))</f>
        <v>เก็บ</v>
      </c>
      <c r="AW3050" s="1">
        <f t="shared" si="143"/>
        <v>3873.7679454274344</v>
      </c>
      <c r="AX3050" s="1">
        <v>2781.4385174989698</v>
      </c>
      <c r="AY3050" s="1">
        <v>1800</v>
      </c>
    </row>
    <row r="3051" spans="1:51" x14ac:dyDescent="0.2">
      <c r="A3051" s="3">
        <v>45875</v>
      </c>
      <c r="B3051">
        <v>45875</v>
      </c>
      <c r="C3051" t="s">
        <v>9694</v>
      </c>
      <c r="D3051" t="s">
        <v>66</v>
      </c>
      <c r="E3051" t="s">
        <v>124</v>
      </c>
      <c r="F3051" t="s">
        <v>201</v>
      </c>
      <c r="G3051" s="1">
        <v>0</v>
      </c>
      <c r="H3051" s="1">
        <v>0</v>
      </c>
      <c r="I3051" s="1">
        <v>500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>
        <v>500</v>
      </c>
      <c r="P3051" t="s">
        <v>9695</v>
      </c>
      <c r="Q3051" s="2">
        <v>244202</v>
      </c>
      <c r="R3051" t="s">
        <v>70</v>
      </c>
      <c r="S3051">
        <v>0</v>
      </c>
      <c r="T3051" t="s">
        <v>71</v>
      </c>
      <c r="U3051" t="s">
        <v>161</v>
      </c>
      <c r="V3051" s="1">
        <v>0</v>
      </c>
      <c r="W3051" s="1">
        <v>0</v>
      </c>
      <c r="X3051" s="1">
        <v>0</v>
      </c>
      <c r="AA3051" t="s">
        <v>58</v>
      </c>
      <c r="AB3051" s="1">
        <v>0</v>
      </c>
      <c r="AC3051" s="4">
        <f>IF(ISNUMBER(MATCH(AD3051, $AD$2:AD3050, 0)), INDEX($AC$2:AC3050, MATCH(AD3051, $AD$2:AD3050, 0)), MAX($AC$2:AC3050)+1)</f>
        <v>9</v>
      </c>
      <c r="AD3051" t="str">
        <f t="shared" si="144"/>
        <v>เชียงใหม่-พุทธมณฑลสาย 2</v>
      </c>
      <c r="AE3051" t="s">
        <v>73</v>
      </c>
      <c r="AF3051" s="1">
        <v>0</v>
      </c>
      <c r="AG3051" s="1">
        <v>0</v>
      </c>
      <c r="AH3051" s="1">
        <v>0</v>
      </c>
      <c r="AI3051" t="s">
        <v>9696</v>
      </c>
      <c r="AJ3051" s="1">
        <v>1</v>
      </c>
      <c r="AK3051" s="1">
        <v>720</v>
      </c>
      <c r="AL3051" s="1">
        <v>720</v>
      </c>
      <c r="AM3051" s="1">
        <v>1</v>
      </c>
      <c r="AN3051" s="1">
        <v>0</v>
      </c>
      <c r="AO3051" s="1">
        <v>0</v>
      </c>
      <c r="AP3051" s="1">
        <v>0</v>
      </c>
      <c r="AQ3051" s="1">
        <v>0</v>
      </c>
      <c r="AR3051" s="1">
        <v>500</v>
      </c>
      <c r="AS3051" s="1">
        <v>713.86789714058011</v>
      </c>
      <c r="AT3051" s="1">
        <f>Table1[[#This Row],[รวมต้นทุนค่าเดินทาง]]+Table1[[#This Row],[รวมต้นทุนค่าซ่อม]]+Table1[[#This Row],[รวมค่าเสื่อม]]</f>
        <v>2803.8455424460944</v>
      </c>
      <c r="AU3051" s="1">
        <f t="shared" si="142"/>
        <v>4623.2312262414152</v>
      </c>
      <c r="AV3051" s="1" t="str" cm="1">
        <f t="array" ref="AV3051">IF(AC3051&lt;4, "เก็บ", IF(OR(AT3051 &lt; PERCENTILE(IF($AC$2:$AC$5092=AC3051, $AT$2:$AT$5092), 0.25) - 1.5 * (PERCENTILE(IF($AC$2:$AC$5092=AC3051, $AT$2:$AT$5092), 0.75) - PERCENTILE(IF($AC$2:$AC$5092=AC3051, $AT$2:$AT$5092), 0.25)), AT3051 &gt; PERCENTILE(IF($AC$2:$AC$5092=AC3051, $AT$2:$AT$5092), 0.75) + 1.5 * (PERCENTILE(IF($AC$2:$AC$5092=AC3051, $AT$2:$AT$5092), 0.75) - PERCENTILE(IF($AC$2:$AC$5092=AC3051, $AT$2:$AT$5092), 0.25))), "ตัด", "เก็บ"))</f>
        <v>เก็บ</v>
      </c>
      <c r="AW3051" s="1">
        <f t="shared" si="143"/>
        <v>4005.4952465164292</v>
      </c>
      <c r="AX3051" s="1">
        <v>2577.9546108768855</v>
      </c>
      <c r="AY3051" s="1">
        <v>1589.9776453055142</v>
      </c>
    </row>
    <row r="3052" spans="1:51" x14ac:dyDescent="0.2">
      <c r="A3052" s="3">
        <v>45875</v>
      </c>
      <c r="B3052">
        <v>45875</v>
      </c>
      <c r="C3052" t="s">
        <v>9697</v>
      </c>
      <c r="D3052" t="s">
        <v>66</v>
      </c>
      <c r="E3052" t="s">
        <v>124</v>
      </c>
      <c r="F3052" t="s">
        <v>1102</v>
      </c>
      <c r="G3052" s="1">
        <v>0</v>
      </c>
      <c r="H3052" s="1">
        <v>0</v>
      </c>
      <c r="I3052" s="1">
        <v>500</v>
      </c>
      <c r="J3052" s="1">
        <v>0</v>
      </c>
      <c r="K3052" s="1">
        <v>0</v>
      </c>
      <c r="L3052" s="1">
        <v>0</v>
      </c>
      <c r="M3052" s="1">
        <v>0</v>
      </c>
      <c r="N3052" s="1">
        <v>0</v>
      </c>
      <c r="O3052" s="1">
        <v>500</v>
      </c>
      <c r="P3052" t="s">
        <v>9698</v>
      </c>
      <c r="Q3052" s="2">
        <v>244202</v>
      </c>
      <c r="R3052" t="s">
        <v>70</v>
      </c>
      <c r="S3052">
        <v>0</v>
      </c>
      <c r="T3052" t="s">
        <v>71</v>
      </c>
      <c r="U3052" t="s">
        <v>161</v>
      </c>
      <c r="V3052" s="1">
        <v>0</v>
      </c>
      <c r="W3052" s="1">
        <v>0</v>
      </c>
      <c r="X3052" s="1">
        <v>0</v>
      </c>
      <c r="AA3052" t="s">
        <v>58</v>
      </c>
      <c r="AB3052" s="1">
        <v>0</v>
      </c>
      <c r="AC3052" s="4">
        <f>IF(ISNUMBER(MATCH(AD3052, $AD$2:AD3051, 0)), INDEX($AC$2:AC3051, MATCH(AD3052, $AD$2:AD3051, 0)), MAX($AC$2:AC3051)+1)</f>
        <v>9</v>
      </c>
      <c r="AD3052" t="str">
        <f t="shared" si="144"/>
        <v>เชียงใหม่-พุทธมณฑลสาย 2</v>
      </c>
      <c r="AE3052" t="s">
        <v>73</v>
      </c>
      <c r="AF3052" s="1">
        <v>0</v>
      </c>
      <c r="AG3052" s="1">
        <v>0</v>
      </c>
      <c r="AH3052" s="1">
        <v>0</v>
      </c>
      <c r="AI3052" t="s">
        <v>9699</v>
      </c>
      <c r="AJ3052" s="1">
        <v>1</v>
      </c>
      <c r="AK3052" s="1">
        <v>720</v>
      </c>
      <c r="AL3052" s="1">
        <v>720</v>
      </c>
      <c r="AM3052" s="1">
        <v>1</v>
      </c>
      <c r="AN3052" s="1">
        <v>0</v>
      </c>
      <c r="AO3052" s="1">
        <v>0</v>
      </c>
      <c r="AP3052" s="1">
        <v>0</v>
      </c>
      <c r="AQ3052" s="1">
        <v>0</v>
      </c>
      <c r="AR3052" s="1">
        <v>500</v>
      </c>
      <c r="AS3052" s="1">
        <v>731.66119116352525</v>
      </c>
      <c r="AT3052" s="1">
        <f>Table1[[#This Row],[รวมต้นทุนค่าเดินทาง]]+Table1[[#This Row],[รวมต้นทุนค่าซ่อม]]+Table1[[#This Row],[รวมค่าเสื่อม]]</f>
        <v>2985.802502860618</v>
      </c>
      <c r="AU3052" s="1">
        <f t="shared" si="142"/>
        <v>4623.2312262414152</v>
      </c>
      <c r="AV3052" s="1" t="str" cm="1">
        <f t="array" ref="AV3052">IF(AC3052&lt;4, "เก็บ", IF(OR(AT3052 &lt; PERCENTILE(IF($AC$2:$AC$5092=AC3052, $AT$2:$AT$5092), 0.25) - 1.5 * (PERCENTILE(IF($AC$2:$AC$5092=AC3052, $AT$2:$AT$5092), 0.75) - PERCENTILE(IF($AC$2:$AC$5092=AC3052, $AT$2:$AT$5092), 0.25)), AT3052 &gt; PERCENTILE(IF($AC$2:$AC$5092=AC3052, $AT$2:$AT$5092), 0.75) + 1.5 * (PERCENTILE(IF($AC$2:$AC$5092=AC3052, $AT$2:$AT$5092), 0.75) - PERCENTILE(IF($AC$2:$AC$5092=AC3052, $AT$2:$AT$5092), 0.25))), "ตัด", "เก็บ"))</f>
        <v>เก็บ</v>
      </c>
      <c r="AW3052" s="1">
        <f t="shared" si="143"/>
        <v>4005.4952465164292</v>
      </c>
      <c r="AX3052" s="1">
        <v>2577.9546108768855</v>
      </c>
      <c r="AY3052" s="1">
        <v>1754.1413116970925</v>
      </c>
    </row>
    <row r="3053" spans="1:51" x14ac:dyDescent="0.2">
      <c r="A3053" s="3">
        <v>45875</v>
      </c>
      <c r="B3053">
        <v>45875</v>
      </c>
      <c r="C3053" t="s">
        <v>9700</v>
      </c>
      <c r="D3053" t="s">
        <v>51</v>
      </c>
      <c r="E3053" t="s">
        <v>61</v>
      </c>
      <c r="F3053" t="s">
        <v>1289</v>
      </c>
      <c r="G3053" s="1">
        <v>2700</v>
      </c>
      <c r="H3053" s="1">
        <v>4393</v>
      </c>
      <c r="I3053" s="1">
        <v>1900</v>
      </c>
      <c r="J3053" s="1">
        <v>0</v>
      </c>
      <c r="K3053" s="1">
        <v>0</v>
      </c>
      <c r="L3053" s="1">
        <v>0</v>
      </c>
      <c r="M3053" s="1">
        <v>0</v>
      </c>
      <c r="N3053" s="1">
        <v>0</v>
      </c>
      <c r="O3053" s="1">
        <v>4600</v>
      </c>
      <c r="P3053" t="s">
        <v>9701</v>
      </c>
      <c r="Q3053" s="2">
        <v>244203</v>
      </c>
      <c r="R3053" t="s">
        <v>55</v>
      </c>
      <c r="S3053">
        <v>0</v>
      </c>
      <c r="T3053" t="s">
        <v>71</v>
      </c>
      <c r="U3053" t="s">
        <v>57</v>
      </c>
      <c r="V3053" s="1">
        <v>2500</v>
      </c>
      <c r="W3053" s="1">
        <v>0</v>
      </c>
      <c r="X3053" s="1">
        <v>0</v>
      </c>
      <c r="AA3053" t="s">
        <v>58</v>
      </c>
      <c r="AB3053" s="1">
        <v>0</v>
      </c>
      <c r="AC3053" s="4">
        <f>IF(ISNUMBER(MATCH(AD3053, $AD$2:AD3052, 0)), INDEX($AC$2:AC3052, MATCH(AD3053, $AD$2:AD3052, 0)), MAX($AC$2:AC3052)+1)</f>
        <v>10</v>
      </c>
      <c r="AD3053" t="str">
        <f t="shared" si="144"/>
        <v>เชียงใหม่-กองลอย</v>
      </c>
      <c r="AE3053" t="s">
        <v>55</v>
      </c>
      <c r="AF3053" s="1">
        <v>0</v>
      </c>
      <c r="AG3053" s="1">
        <v>0</v>
      </c>
      <c r="AH3053" s="1">
        <v>0</v>
      </c>
      <c r="AI3053" t="s">
        <v>9702</v>
      </c>
      <c r="AJ3053" s="1">
        <v>1</v>
      </c>
      <c r="AK3053" s="1">
        <v>0</v>
      </c>
      <c r="AL3053" s="1">
        <v>0</v>
      </c>
      <c r="AM3053" s="1">
        <v>0</v>
      </c>
      <c r="AN3053" s="1">
        <v>0</v>
      </c>
      <c r="AO3053" s="1">
        <v>0</v>
      </c>
      <c r="AP3053" s="1">
        <v>0</v>
      </c>
      <c r="AQ3053" s="1">
        <v>0</v>
      </c>
      <c r="AR3053" s="1">
        <v>11493</v>
      </c>
      <c r="AS3053" s="1">
        <v>18.342857142857145</v>
      </c>
      <c r="AT3053" s="1">
        <f>Table1[[#This Row],[รวมต้นทุนค่าเดินทาง]]+Table1[[#This Row],[รวมต้นทุนค่าซ่อม]]+Table1[[#This Row],[รวมค่าเสื่อม]]</f>
        <v>13065.210260457774</v>
      </c>
      <c r="AU3053" s="1">
        <f t="shared" si="142"/>
        <v>14957.32855761775</v>
      </c>
      <c r="AV3053" s="1" t="str" cm="1">
        <f t="array" ref="AV3053">IF(AC3053&lt;4, "เก็บ", IF(OR(AT3053 &lt; PERCENTILE(IF($AC$2:$AC$5092=AC3053, $AT$2:$AT$5092), 0.25) - 1.5 * (PERCENTILE(IF($AC$2:$AC$5092=AC3053, $AT$2:$AT$5092), 0.75) - PERCENTILE(IF($AC$2:$AC$5092=AC3053, $AT$2:$AT$5092), 0.25)), AT3053 &gt; PERCENTILE(IF($AC$2:$AC$5092=AC3053, $AT$2:$AT$5092), 0.75) + 1.5 * (PERCENTILE(IF($AC$2:$AC$5092=AC3053, $AT$2:$AT$5092), 0.75) - PERCENTILE(IF($AC$2:$AC$5092=AC3053, $AT$2:$AT$5092), 0.25))), "ตัด", "เก็บ"))</f>
        <v>เก็บ</v>
      </c>
      <c r="AW3053" s="1">
        <f t="shared" si="143"/>
        <v>14419.089162907676</v>
      </c>
      <c r="AX3053" s="1">
        <v>15077.196593123563</v>
      </c>
      <c r="AY3053" s="1">
        <v>1553.8674033149171</v>
      </c>
    </row>
    <row r="3054" spans="1:51" x14ac:dyDescent="0.2">
      <c r="A3054" s="3">
        <v>45875</v>
      </c>
      <c r="B3054">
        <v>45875</v>
      </c>
      <c r="C3054" t="s">
        <v>9703</v>
      </c>
      <c r="D3054" t="s">
        <v>51</v>
      </c>
      <c r="E3054" t="s">
        <v>61</v>
      </c>
      <c r="F3054" t="s">
        <v>367</v>
      </c>
      <c r="G3054" s="1">
        <v>4200</v>
      </c>
      <c r="H3054" s="1">
        <v>2893</v>
      </c>
      <c r="I3054" s="1">
        <v>1900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>
        <v>6100</v>
      </c>
      <c r="P3054" t="s">
        <v>9704</v>
      </c>
      <c r="Q3054" s="2">
        <v>244202</v>
      </c>
      <c r="R3054" t="s">
        <v>55</v>
      </c>
      <c r="S3054">
        <v>0</v>
      </c>
      <c r="T3054" t="s">
        <v>56</v>
      </c>
      <c r="U3054" t="s">
        <v>57</v>
      </c>
      <c r="V3054" s="1">
        <v>2500</v>
      </c>
      <c r="W3054" s="1">
        <v>0</v>
      </c>
      <c r="X3054" s="1">
        <v>0</v>
      </c>
      <c r="AA3054" t="s">
        <v>58</v>
      </c>
      <c r="AB3054" s="1">
        <v>0</v>
      </c>
      <c r="AC3054" s="4">
        <f>IF(ISNUMBER(MATCH(AD3054, $AD$2:AD3053, 0)), INDEX($AC$2:AC3053, MATCH(AD3054, $AD$2:AD3053, 0)), MAX($AC$2:AC3053)+1)</f>
        <v>1</v>
      </c>
      <c r="AD3054" t="str">
        <f t="shared" si="144"/>
        <v>ท่าลี่-กองลอย</v>
      </c>
      <c r="AE3054" t="s">
        <v>55</v>
      </c>
      <c r="AF3054" s="1">
        <v>0</v>
      </c>
      <c r="AG3054" s="1">
        <v>0</v>
      </c>
      <c r="AH3054" s="1">
        <v>0</v>
      </c>
      <c r="AI3054" t="s">
        <v>9705</v>
      </c>
      <c r="AJ3054" s="1">
        <v>1</v>
      </c>
      <c r="AK3054" s="1">
        <v>0</v>
      </c>
      <c r="AL3054" s="1">
        <v>0</v>
      </c>
      <c r="AM3054" s="1">
        <v>0</v>
      </c>
      <c r="AN3054" s="1">
        <v>0</v>
      </c>
      <c r="AO3054" s="1">
        <v>0</v>
      </c>
      <c r="AP3054" s="1">
        <v>0</v>
      </c>
      <c r="AQ3054" s="1">
        <v>0</v>
      </c>
      <c r="AR3054" s="1">
        <v>11493</v>
      </c>
      <c r="AS3054" s="1">
        <v>18.342857142857145</v>
      </c>
      <c r="AT3054" s="1">
        <f>Table1[[#This Row],[รวมต้นทุนค่าเดินทาง]]+Table1[[#This Row],[รวมต้นทุนค่าซ่อม]]+Table1[[#This Row],[รวมค่าเสื่อม]]</f>
        <v>13137.065400495459</v>
      </c>
      <c r="AU3054" s="1">
        <f t="shared" si="142"/>
        <v>13953.293816562818</v>
      </c>
      <c r="AV3054" s="1" t="str" cm="1">
        <f t="array" ref="AV3054">IF(AC3054&lt;4, "เก็บ", IF(OR(AT3054 &lt; PERCENTILE(IF($AC$2:$AC$5092=AC3054, $AT$2:$AT$5092), 0.25) - 1.5 * (PERCENTILE(IF($AC$2:$AC$5092=AC3054, $AT$2:$AT$5092), 0.75) - PERCENTILE(IF($AC$2:$AC$5092=AC3054, $AT$2:$AT$5092), 0.25)), AT3054 &gt; PERCENTILE(IF($AC$2:$AC$5092=AC3054, $AT$2:$AT$5092), 0.75) + 1.5 * (PERCENTILE(IF($AC$2:$AC$5092=AC3054, $AT$2:$AT$5092), 0.75) - PERCENTILE(IF($AC$2:$AC$5092=AC3054, $AT$2:$AT$5092), 0.25))), "ตัด", "เก็บ"))</f>
        <v>เก็บ</v>
      </c>
      <c r="AW3054" s="1">
        <f t="shared" si="143"/>
        <v>13953.293816562818</v>
      </c>
      <c r="AX3054" s="1">
        <v>14426.372718098486</v>
      </c>
      <c r="AY3054" s="1">
        <v>1625.7225433526012</v>
      </c>
    </row>
    <row r="3055" spans="1:51" x14ac:dyDescent="0.2">
      <c r="A3055" s="3">
        <v>45875</v>
      </c>
      <c r="B3055">
        <v>45875</v>
      </c>
      <c r="C3055" t="s">
        <v>9706</v>
      </c>
      <c r="D3055" t="s">
        <v>51</v>
      </c>
      <c r="E3055" t="s">
        <v>52</v>
      </c>
      <c r="F3055" t="s">
        <v>2552</v>
      </c>
      <c r="G3055" s="1">
        <v>2700</v>
      </c>
      <c r="H3055" s="1">
        <v>4153</v>
      </c>
      <c r="I3055" s="1">
        <v>1900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>
        <v>4600</v>
      </c>
      <c r="P3055" t="s">
        <v>9707</v>
      </c>
      <c r="Q3055" s="2">
        <v>244202</v>
      </c>
      <c r="R3055" t="s">
        <v>55</v>
      </c>
      <c r="S3055">
        <v>0</v>
      </c>
      <c r="T3055" t="s">
        <v>56</v>
      </c>
      <c r="U3055" t="s">
        <v>57</v>
      </c>
      <c r="V3055" s="1">
        <v>2500</v>
      </c>
      <c r="W3055" s="1">
        <v>0</v>
      </c>
      <c r="X3055" s="1">
        <v>0</v>
      </c>
      <c r="AA3055" t="s">
        <v>58</v>
      </c>
      <c r="AB3055" s="1">
        <v>0</v>
      </c>
      <c r="AC3055" s="4">
        <f>IF(ISNUMBER(MATCH(AD3055, $AD$2:AD3054, 0)), INDEX($AC$2:AC3054, MATCH(AD3055, $AD$2:AD3054, 0)), MAX($AC$2:AC3054)+1)</f>
        <v>1</v>
      </c>
      <c r="AD3055" t="str">
        <f t="shared" si="144"/>
        <v>ท่าลี่-กองลอย</v>
      </c>
      <c r="AE3055" t="s">
        <v>55</v>
      </c>
      <c r="AF3055" s="1">
        <v>0</v>
      </c>
      <c r="AG3055" s="1">
        <v>0</v>
      </c>
      <c r="AH3055" s="1">
        <v>0</v>
      </c>
      <c r="AI3055" t="s">
        <v>9708</v>
      </c>
      <c r="AJ3055" s="1">
        <v>1</v>
      </c>
      <c r="AK3055" s="1">
        <v>0</v>
      </c>
      <c r="AL3055" s="1">
        <v>0</v>
      </c>
      <c r="AM3055" s="1">
        <v>0</v>
      </c>
      <c r="AN3055" s="1">
        <v>0</v>
      </c>
      <c r="AO3055" s="1">
        <v>0</v>
      </c>
      <c r="AP3055" s="1">
        <v>0</v>
      </c>
      <c r="AQ3055" s="1">
        <v>0</v>
      </c>
      <c r="AR3055" s="1">
        <v>11253</v>
      </c>
      <c r="AS3055" s="1">
        <v>25.68</v>
      </c>
      <c r="AT3055" s="1">
        <f>Table1[[#This Row],[รวมต้นทุนค่าเดินทาง]]+Table1[[#This Row],[รวมต้นทุนค่าซ่อม]]+Table1[[#This Row],[รวมค่าเสื่อม]]</f>
        <v>13308.755187969926</v>
      </c>
      <c r="AU3055" s="1">
        <f t="shared" si="142"/>
        <v>13953.293816562818</v>
      </c>
      <c r="AV3055" s="1" t="str" cm="1">
        <f t="array" ref="AV3055">IF(AC3055&lt;4, "เก็บ", IF(OR(AT3055 &lt; PERCENTILE(IF($AC$2:$AC$5092=AC3055, $AT$2:$AT$5092), 0.25) - 1.5 * (PERCENTILE(IF($AC$2:$AC$5092=AC3055, $AT$2:$AT$5092), 0.75) - PERCENTILE(IF($AC$2:$AC$5092=AC3055, $AT$2:$AT$5092), 0.25)), AT3055 &gt; PERCENTILE(IF($AC$2:$AC$5092=AC3055, $AT$2:$AT$5092), 0.75) + 1.5 * (PERCENTILE(IF($AC$2:$AC$5092=AC3055, $AT$2:$AT$5092), 0.75) - PERCENTILE(IF($AC$2:$AC$5092=AC3055, $AT$2:$AT$5092), 0.25))), "ตัด", "เก็บ"))</f>
        <v>เก็บ</v>
      </c>
      <c r="AW3055" s="1">
        <f t="shared" si="143"/>
        <v>13953.293816562818</v>
      </c>
      <c r="AX3055" s="1">
        <v>14426.372718098486</v>
      </c>
      <c r="AY3055" s="1">
        <v>2030.0751879699249</v>
      </c>
    </row>
    <row r="3056" spans="1:51" x14ac:dyDescent="0.2">
      <c r="A3056" s="3">
        <v>45875</v>
      </c>
      <c r="B3056">
        <v>45875</v>
      </c>
      <c r="C3056" t="s">
        <v>9709</v>
      </c>
      <c r="D3056" t="s">
        <v>66</v>
      </c>
      <c r="E3056" t="s">
        <v>67</v>
      </c>
      <c r="F3056" t="s">
        <v>529</v>
      </c>
      <c r="G3056" s="1">
        <v>0</v>
      </c>
      <c r="H3056" s="1">
        <v>779</v>
      </c>
      <c r="I3056" s="1">
        <v>400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>
        <v>400</v>
      </c>
      <c r="P3056" t="s">
        <v>9710</v>
      </c>
      <c r="Q3056" s="2">
        <v>244202</v>
      </c>
      <c r="R3056" t="s">
        <v>70</v>
      </c>
      <c r="S3056">
        <v>0</v>
      </c>
      <c r="T3056" t="s">
        <v>88</v>
      </c>
      <c r="U3056" t="s">
        <v>93</v>
      </c>
      <c r="V3056" s="1">
        <v>0</v>
      </c>
      <c r="W3056" s="1">
        <v>0</v>
      </c>
      <c r="X3056" s="1">
        <v>0</v>
      </c>
      <c r="AA3056" t="s">
        <v>58</v>
      </c>
      <c r="AB3056" s="1">
        <v>0</v>
      </c>
      <c r="AC3056" s="4">
        <f>IF(ISNUMBER(MATCH(AD3056, $AD$2:AD3055, 0)), INDEX($AC$2:AC3055, MATCH(AD3056, $AD$2:AD3055, 0)), MAX($AC$2:AC3055)+1)</f>
        <v>51</v>
      </c>
      <c r="AD3056" t="str">
        <f t="shared" si="144"/>
        <v>แพร่-ตลาดไท</v>
      </c>
      <c r="AE3056" t="s">
        <v>73</v>
      </c>
      <c r="AF3056" s="1">
        <v>0</v>
      </c>
      <c r="AG3056" s="1">
        <v>0</v>
      </c>
      <c r="AH3056" s="1">
        <v>0</v>
      </c>
      <c r="AI3056" t="s">
        <v>9711</v>
      </c>
      <c r="AJ3056" s="1">
        <v>1</v>
      </c>
      <c r="AK3056" s="1">
        <v>572</v>
      </c>
      <c r="AL3056" s="1">
        <v>572</v>
      </c>
      <c r="AM3056" s="1">
        <v>1</v>
      </c>
      <c r="AN3056" s="1">
        <v>0</v>
      </c>
      <c r="AO3056" s="1">
        <v>0</v>
      </c>
      <c r="AP3056" s="1">
        <v>0</v>
      </c>
      <c r="AQ3056" s="1">
        <v>0</v>
      </c>
      <c r="AR3056" s="1">
        <v>1179</v>
      </c>
      <c r="AS3056" s="1">
        <v>7116.0587849732783</v>
      </c>
      <c r="AT3056" s="1">
        <f>Table1[[#This Row],[รวมต้นทุนค่าเดินทาง]]+Table1[[#This Row],[รวมต้นทุนค่าซ่อม]]+Table1[[#This Row],[รวมค่าเสื่อม]]</f>
        <v>11431.132491564349</v>
      </c>
      <c r="AU3056" s="1">
        <f t="shared" si="142"/>
        <v>4737.6107634746759</v>
      </c>
      <c r="AV3056" s="1" t="str" cm="1">
        <f t="array" ref="AV3056">IF(AC3056&lt;4, "เก็บ", IF(OR(AT3056 &lt; PERCENTILE(IF($AC$2:$AC$5092=AC3056, $AT$2:$AT$5092), 0.25) - 1.5 * (PERCENTILE(IF($AC$2:$AC$5092=AC3056, $AT$2:$AT$5092), 0.75) - PERCENTILE(IF($AC$2:$AC$5092=AC3056, $AT$2:$AT$5092), 0.25)), AT3056 &gt; PERCENTILE(IF($AC$2:$AC$5092=AC3056, $AT$2:$AT$5092), 0.75) + 1.5 * (PERCENTILE(IF($AC$2:$AC$5092=AC3056, $AT$2:$AT$5092), 0.75) - PERCENTILE(IF($AC$2:$AC$5092=AC3056, $AT$2:$AT$5092), 0.25))), "ตัด", "เก็บ"))</f>
        <v>ตัด</v>
      </c>
      <c r="AW3056" s="1">
        <f t="shared" si="143"/>
        <v>4487.1668970521196</v>
      </c>
      <c r="AX3056" s="1">
        <v>3014.4338711558335</v>
      </c>
      <c r="AY3056" s="1">
        <v>3136.0737065910703</v>
      </c>
    </row>
    <row r="3057" spans="1:51" x14ac:dyDescent="0.2">
      <c r="A3057" s="3">
        <v>45875</v>
      </c>
      <c r="B3057">
        <v>45875</v>
      </c>
      <c r="C3057" t="s">
        <v>9712</v>
      </c>
      <c r="D3057" t="s">
        <v>66</v>
      </c>
      <c r="E3057" t="s">
        <v>184</v>
      </c>
      <c r="F3057" t="s">
        <v>1384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  <c r="O3057" s="1">
        <v>0</v>
      </c>
      <c r="P3057" t="s">
        <v>9713</v>
      </c>
      <c r="Q3057" s="2">
        <v>244202</v>
      </c>
      <c r="R3057" t="s">
        <v>55</v>
      </c>
      <c r="S3057">
        <v>0</v>
      </c>
      <c r="T3057" t="s">
        <v>87</v>
      </c>
      <c r="U3057" t="s">
        <v>71</v>
      </c>
      <c r="V3057" s="1">
        <v>0</v>
      </c>
      <c r="W3057" s="1">
        <v>1266</v>
      </c>
      <c r="X3057" s="1">
        <v>0</v>
      </c>
      <c r="Y3057" t="s">
        <v>87</v>
      </c>
      <c r="Z3057" t="s">
        <v>71</v>
      </c>
      <c r="AA3057" t="s">
        <v>177</v>
      </c>
      <c r="AB3057" s="1">
        <v>0</v>
      </c>
      <c r="AC3057" s="4">
        <f>IF(ISNUMBER(MATCH(AD3057, $AD$2:AD3056, 0)), INDEX($AC$2:AC3056, MATCH(AD3057, $AD$2:AD3056, 0)), MAX($AC$2:AC3056)+1)</f>
        <v>6</v>
      </c>
      <c r="AD3057" t="str">
        <f t="shared" si="144"/>
        <v>เชียงราย-เชียงใหม่</v>
      </c>
      <c r="AE3057" t="s">
        <v>55</v>
      </c>
      <c r="AF3057" s="1">
        <v>0</v>
      </c>
      <c r="AG3057" s="1">
        <v>0</v>
      </c>
      <c r="AH3057" s="1">
        <v>0</v>
      </c>
      <c r="AI3057" t="s">
        <v>9714</v>
      </c>
      <c r="AJ3057" s="1">
        <v>1</v>
      </c>
      <c r="AK3057" s="1">
        <v>0</v>
      </c>
      <c r="AL3057" s="1">
        <v>0</v>
      </c>
      <c r="AM3057" s="1">
        <v>0</v>
      </c>
      <c r="AN3057" s="1">
        <v>0</v>
      </c>
      <c r="AO3057" s="1">
        <v>0</v>
      </c>
      <c r="AP3057" s="1">
        <v>0</v>
      </c>
      <c r="AQ3057" s="1">
        <v>0</v>
      </c>
      <c r="AR3057" s="1">
        <v>1266</v>
      </c>
      <c r="AS3057" s="1">
        <v>887.13490196078419</v>
      </c>
      <c r="AT3057" s="1">
        <f>Table1[[#This Row],[รวมต้นทุนค่าเดินทาง]]+Table1[[#This Row],[รวมต้นทุนค่าซ่อม]]+Table1[[#This Row],[รวมค่าเสื่อม]]</f>
        <v>3471.4942769607842</v>
      </c>
      <c r="AU3057" s="1">
        <f t="shared" si="142"/>
        <v>4428.3346813776061</v>
      </c>
      <c r="AV3057" s="1" t="str" cm="1">
        <f t="array" ref="AV3057">IF(AC3057&lt;4, "เก็บ", IF(OR(AT3057 &lt; PERCENTILE(IF($AC$2:$AC$5092=AC3057, $AT$2:$AT$5092), 0.25) - 1.5 * (PERCENTILE(IF($AC$2:$AC$5092=AC3057, $AT$2:$AT$5092), 0.75) - PERCENTILE(IF($AC$2:$AC$5092=AC3057, $AT$2:$AT$5092), 0.25)), AT3057 &gt; PERCENTILE(IF($AC$2:$AC$5092=AC3057, $AT$2:$AT$5092), 0.75) + 1.5 * (PERCENTILE(IF($AC$2:$AC$5092=AC3057, $AT$2:$AT$5092), 0.75) - PERCENTILE(IF($AC$2:$AC$5092=AC3057, $AT$2:$AT$5092), 0.25))), "ตัด", "เก็บ"))</f>
        <v>เก็บ</v>
      </c>
      <c r="AW3057" s="1">
        <f t="shared" si="143"/>
        <v>3873.7679454274344</v>
      </c>
      <c r="AX3057" s="1">
        <v>2781.4385174989698</v>
      </c>
      <c r="AY3057" s="1">
        <v>1318.359375</v>
      </c>
    </row>
    <row r="3058" spans="1:51" x14ac:dyDescent="0.2">
      <c r="A3058" s="3">
        <v>45875</v>
      </c>
      <c r="B3058">
        <v>45875</v>
      </c>
      <c r="C3058" t="s">
        <v>9715</v>
      </c>
      <c r="D3058" t="s">
        <v>66</v>
      </c>
      <c r="E3058" t="s">
        <v>148</v>
      </c>
      <c r="F3058" t="s">
        <v>215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  <c r="P3058" t="s">
        <v>9716</v>
      </c>
      <c r="Q3058" s="2">
        <v>244202</v>
      </c>
      <c r="R3058" t="s">
        <v>55</v>
      </c>
      <c r="S3058">
        <v>0</v>
      </c>
      <c r="T3058" t="s">
        <v>87</v>
      </c>
      <c r="U3058" t="s">
        <v>71</v>
      </c>
      <c r="V3058" s="1">
        <v>0</v>
      </c>
      <c r="W3058" s="1">
        <v>1136</v>
      </c>
      <c r="X3058" s="1">
        <v>0</v>
      </c>
      <c r="Y3058" t="s">
        <v>87</v>
      </c>
      <c r="Z3058" t="s">
        <v>71</v>
      </c>
      <c r="AA3058" t="s">
        <v>9717</v>
      </c>
      <c r="AB3058" s="1">
        <v>0</v>
      </c>
      <c r="AC3058" s="4">
        <f>IF(ISNUMBER(MATCH(AD3058, $AD$2:AD3057, 0)), INDEX($AC$2:AC3057, MATCH(AD3058, $AD$2:AD3057, 0)), MAX($AC$2:AC3057)+1)</f>
        <v>6</v>
      </c>
      <c r="AD3058" t="str">
        <f t="shared" si="144"/>
        <v>เชียงราย-เชียงใหม่</v>
      </c>
      <c r="AE3058" t="s">
        <v>55</v>
      </c>
      <c r="AF3058" s="1">
        <v>0</v>
      </c>
      <c r="AG3058" s="1">
        <v>0</v>
      </c>
      <c r="AH3058" s="1">
        <v>0</v>
      </c>
      <c r="AI3058" t="s">
        <v>9718</v>
      </c>
      <c r="AJ3058" s="1">
        <v>1</v>
      </c>
      <c r="AK3058" s="1">
        <v>0</v>
      </c>
      <c r="AL3058" s="1">
        <v>0</v>
      </c>
      <c r="AM3058" s="1">
        <v>0</v>
      </c>
      <c r="AN3058" s="1">
        <v>0</v>
      </c>
      <c r="AO3058" s="1">
        <v>0</v>
      </c>
      <c r="AP3058" s="1">
        <v>0</v>
      </c>
      <c r="AQ3058" s="1">
        <v>0</v>
      </c>
      <c r="AR3058" s="1">
        <v>1136</v>
      </c>
      <c r="AS3058" s="1">
        <v>1051.8644666666667</v>
      </c>
      <c r="AT3058" s="1">
        <f>Table1[[#This Row],[รวมต้นทุนค่าเดินทาง]]+Table1[[#This Row],[รวมต้นทุนค่าซ่อม]]+Table1[[#This Row],[รวมค่าเสื่อม]]</f>
        <v>3221.4333712603066</v>
      </c>
      <c r="AU3058" s="1">
        <f t="shared" si="142"/>
        <v>4428.3346813776061</v>
      </c>
      <c r="AV3058" s="1" t="str" cm="1">
        <f t="array" ref="AV3058">IF(AC3058&lt;4, "เก็บ", IF(OR(AT3058 &lt; PERCENTILE(IF($AC$2:$AC$5092=AC3058, $AT$2:$AT$5092), 0.25) - 1.5 * (PERCENTILE(IF($AC$2:$AC$5092=AC3058, $AT$2:$AT$5092), 0.75) - PERCENTILE(IF($AC$2:$AC$5092=AC3058, $AT$2:$AT$5092), 0.25)), AT3058 &gt; PERCENTILE(IF($AC$2:$AC$5092=AC3058, $AT$2:$AT$5092), 0.75) + 1.5 * (PERCENTILE(IF($AC$2:$AC$5092=AC3058, $AT$2:$AT$5092), 0.75) - PERCENTILE(IF($AC$2:$AC$5092=AC3058, $AT$2:$AT$5092), 0.25))), "ตัด", "เก็บ"))</f>
        <v>เก็บ</v>
      </c>
      <c r="AW3058" s="1">
        <f t="shared" si="143"/>
        <v>3873.7679454274344</v>
      </c>
      <c r="AX3058" s="1">
        <v>2781.4385174989698</v>
      </c>
      <c r="AY3058" s="1">
        <v>1033.5689045936397</v>
      </c>
    </row>
    <row r="3059" spans="1:51" x14ac:dyDescent="0.2">
      <c r="A3059" s="3">
        <v>45876</v>
      </c>
      <c r="B3059">
        <v>45876</v>
      </c>
      <c r="C3059" t="s">
        <v>9719</v>
      </c>
      <c r="D3059" t="s">
        <v>51</v>
      </c>
      <c r="E3059" t="s">
        <v>61</v>
      </c>
      <c r="F3059" t="s">
        <v>228</v>
      </c>
      <c r="G3059" s="1">
        <v>2700</v>
      </c>
      <c r="H3059" s="1">
        <v>4393</v>
      </c>
      <c r="I3059" s="1">
        <v>1900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  <c r="O3059" s="1">
        <v>4600</v>
      </c>
      <c r="P3059" t="s">
        <v>9720</v>
      </c>
      <c r="Q3059" s="2">
        <v>244203</v>
      </c>
      <c r="R3059" t="s">
        <v>55</v>
      </c>
      <c r="S3059">
        <v>0</v>
      </c>
      <c r="T3059" t="s">
        <v>71</v>
      </c>
      <c r="U3059" t="s">
        <v>57</v>
      </c>
      <c r="V3059" s="1">
        <v>2500</v>
      </c>
      <c r="W3059" s="1">
        <v>0</v>
      </c>
      <c r="X3059" s="1">
        <v>0</v>
      </c>
      <c r="AA3059" t="s">
        <v>58</v>
      </c>
      <c r="AB3059" s="1">
        <v>0</v>
      </c>
      <c r="AC3059" s="4">
        <f>IF(ISNUMBER(MATCH(AD3059, $AD$2:AD3058, 0)), INDEX($AC$2:AC3058, MATCH(AD3059, $AD$2:AD3058, 0)), MAX($AC$2:AC3058)+1)</f>
        <v>10</v>
      </c>
      <c r="AD3059" t="str">
        <f t="shared" si="144"/>
        <v>เชียงใหม่-กองลอย</v>
      </c>
      <c r="AE3059" t="s">
        <v>55</v>
      </c>
      <c r="AF3059" s="1">
        <v>0</v>
      </c>
      <c r="AG3059" s="1">
        <v>0</v>
      </c>
      <c r="AH3059" s="1">
        <v>0</v>
      </c>
      <c r="AI3059" t="s">
        <v>9721</v>
      </c>
      <c r="AJ3059" s="1">
        <v>1</v>
      </c>
      <c r="AK3059" s="1">
        <v>0</v>
      </c>
      <c r="AL3059" s="1">
        <v>0</v>
      </c>
      <c r="AM3059" s="1">
        <v>0</v>
      </c>
      <c r="AN3059" s="1">
        <v>0</v>
      </c>
      <c r="AO3059" s="1">
        <v>0</v>
      </c>
      <c r="AP3059" s="1">
        <v>0</v>
      </c>
      <c r="AQ3059" s="1">
        <v>0</v>
      </c>
      <c r="AR3059" s="1">
        <v>11493</v>
      </c>
      <c r="AS3059" s="1">
        <v>25.68</v>
      </c>
      <c r="AT3059" s="1">
        <f>Table1[[#This Row],[รวมต้นทุนค่าเดินทาง]]+Table1[[#This Row],[รวมต้นทุนค่าซ่อม]]+Table1[[#This Row],[รวมค่าเสื่อม]]</f>
        <v>13499.313802816901</v>
      </c>
      <c r="AU3059" s="1">
        <f t="shared" si="142"/>
        <v>14957.32855761775</v>
      </c>
      <c r="AV3059" s="1" t="str" cm="1">
        <f t="array" ref="AV3059">IF(AC3059&lt;4, "เก็บ", IF(OR(AT3059 &lt; PERCENTILE(IF($AC$2:$AC$5092=AC3059, $AT$2:$AT$5092), 0.25) - 1.5 * (PERCENTILE(IF($AC$2:$AC$5092=AC3059, $AT$2:$AT$5092), 0.75) - PERCENTILE(IF($AC$2:$AC$5092=AC3059, $AT$2:$AT$5092), 0.25)), AT3059 &gt; PERCENTILE(IF($AC$2:$AC$5092=AC3059, $AT$2:$AT$5092), 0.75) + 1.5 * (PERCENTILE(IF($AC$2:$AC$5092=AC3059, $AT$2:$AT$5092), 0.75) - PERCENTILE(IF($AC$2:$AC$5092=AC3059, $AT$2:$AT$5092), 0.25))), "ตัด", "เก็บ"))</f>
        <v>เก็บ</v>
      </c>
      <c r="AW3059" s="1">
        <f t="shared" si="143"/>
        <v>14419.089162907676</v>
      </c>
      <c r="AX3059" s="1">
        <v>15077.196593123563</v>
      </c>
      <c r="AY3059" s="1">
        <v>1980.6338028169014</v>
      </c>
    </row>
    <row r="3060" spans="1:51" x14ac:dyDescent="0.2">
      <c r="A3060" s="3">
        <v>45876</v>
      </c>
      <c r="B3060">
        <v>45876</v>
      </c>
      <c r="C3060" t="s">
        <v>9722</v>
      </c>
      <c r="D3060" t="s">
        <v>51</v>
      </c>
      <c r="E3060" t="s">
        <v>61</v>
      </c>
      <c r="F3060" t="s">
        <v>299</v>
      </c>
      <c r="G3060" s="1">
        <v>2700</v>
      </c>
      <c r="H3060" s="1">
        <v>4393</v>
      </c>
      <c r="I3060" s="1">
        <v>1900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s="1">
        <v>4600</v>
      </c>
      <c r="P3060" t="s">
        <v>9723</v>
      </c>
      <c r="Q3060" s="2">
        <v>244203</v>
      </c>
      <c r="R3060" t="s">
        <v>55</v>
      </c>
      <c r="S3060">
        <v>0</v>
      </c>
      <c r="T3060" t="s">
        <v>71</v>
      </c>
      <c r="U3060" t="s">
        <v>57</v>
      </c>
      <c r="V3060" s="1">
        <v>2500</v>
      </c>
      <c r="W3060" s="1">
        <v>0</v>
      </c>
      <c r="X3060" s="1">
        <v>0</v>
      </c>
      <c r="AA3060" t="s">
        <v>58</v>
      </c>
      <c r="AB3060" s="1">
        <v>0</v>
      </c>
      <c r="AC3060" s="4">
        <f>IF(ISNUMBER(MATCH(AD3060, $AD$2:AD3059, 0)), INDEX($AC$2:AC3059, MATCH(AD3060, $AD$2:AD3059, 0)), MAX($AC$2:AC3059)+1)</f>
        <v>10</v>
      </c>
      <c r="AD3060" t="str">
        <f t="shared" si="144"/>
        <v>เชียงใหม่-กองลอย</v>
      </c>
      <c r="AE3060" t="s">
        <v>55</v>
      </c>
      <c r="AF3060" s="1">
        <v>0</v>
      </c>
      <c r="AG3060" s="1">
        <v>0</v>
      </c>
      <c r="AH3060" s="1">
        <v>3545</v>
      </c>
      <c r="AI3060" t="s">
        <v>9724</v>
      </c>
      <c r="AJ3060" s="1">
        <v>1</v>
      </c>
      <c r="AK3060" s="1">
        <v>0</v>
      </c>
      <c r="AL3060" s="1">
        <v>0</v>
      </c>
      <c r="AM3060" s="1">
        <v>0</v>
      </c>
      <c r="AN3060" s="1">
        <v>0</v>
      </c>
      <c r="AO3060" s="1">
        <v>0</v>
      </c>
      <c r="AP3060" s="1">
        <v>0</v>
      </c>
      <c r="AQ3060" s="1">
        <v>0</v>
      </c>
      <c r="AR3060" s="1">
        <v>15038</v>
      </c>
      <c r="AS3060" s="1">
        <v>27.802314049586776</v>
      </c>
      <c r="AT3060" s="1">
        <f>Table1[[#This Row],[รวมต้นทุนค่าเดินทาง]]+Table1[[#This Row],[รวมต้นทุนค่าซ่อม]]+Table1[[#This Row],[รวมค่าเสื่อม]]</f>
        <v>17371.130182902045</v>
      </c>
      <c r="AU3060" s="1">
        <f t="shared" si="142"/>
        <v>14957.32855761775</v>
      </c>
      <c r="AV3060" s="1" t="str" cm="1">
        <f t="array" ref="AV3060">IF(AC3060&lt;4, "เก็บ", IF(OR(AT3060 &lt; PERCENTILE(IF($AC$2:$AC$5092=AC3060, $AT$2:$AT$5092), 0.25) - 1.5 * (PERCENTILE(IF($AC$2:$AC$5092=AC3060, $AT$2:$AT$5092), 0.75) - PERCENTILE(IF($AC$2:$AC$5092=AC3060, $AT$2:$AT$5092), 0.25)), AT3060 &gt; PERCENTILE(IF($AC$2:$AC$5092=AC3060, $AT$2:$AT$5092), 0.75) + 1.5 * (PERCENTILE(IF($AC$2:$AC$5092=AC3060, $AT$2:$AT$5092), 0.75) - PERCENTILE(IF($AC$2:$AC$5092=AC3060, $AT$2:$AT$5092), 0.25))), "ตัด", "เก็บ"))</f>
        <v>เก็บ</v>
      </c>
      <c r="AW3060" s="1">
        <f t="shared" si="143"/>
        <v>14419.089162907676</v>
      </c>
      <c r="AX3060" s="1">
        <v>15077.196593123563</v>
      </c>
      <c r="AY3060" s="1">
        <v>2305.3278688524592</v>
      </c>
    </row>
    <row r="3061" spans="1:51" x14ac:dyDescent="0.2">
      <c r="A3061" s="3">
        <v>45876</v>
      </c>
      <c r="B3061">
        <v>45876</v>
      </c>
      <c r="C3061" t="s">
        <v>9725</v>
      </c>
      <c r="D3061" t="s">
        <v>66</v>
      </c>
      <c r="E3061" t="s">
        <v>184</v>
      </c>
      <c r="F3061" t="s">
        <v>1384</v>
      </c>
      <c r="G3061" s="1">
        <v>2000</v>
      </c>
      <c r="H3061" s="1">
        <v>5273</v>
      </c>
      <c r="I3061" s="1">
        <v>1300</v>
      </c>
      <c r="J3061" s="1">
        <v>0</v>
      </c>
      <c r="K3061" s="1">
        <v>0</v>
      </c>
      <c r="L3061" s="1">
        <v>0</v>
      </c>
      <c r="M3061" s="1">
        <v>0</v>
      </c>
      <c r="N3061" s="1">
        <v>0</v>
      </c>
      <c r="O3061" s="1">
        <v>3300</v>
      </c>
      <c r="P3061" t="s">
        <v>9726</v>
      </c>
      <c r="Q3061" s="2">
        <v>244203</v>
      </c>
      <c r="R3061" t="s">
        <v>55</v>
      </c>
      <c r="S3061">
        <v>0</v>
      </c>
      <c r="T3061" t="s">
        <v>71</v>
      </c>
      <c r="U3061" t="s">
        <v>57</v>
      </c>
      <c r="V3061" s="1">
        <v>3896</v>
      </c>
      <c r="W3061" s="1">
        <v>1355</v>
      </c>
      <c r="X3061" s="1">
        <v>0</v>
      </c>
      <c r="Y3061" t="s">
        <v>71</v>
      </c>
      <c r="Z3061" t="s">
        <v>57</v>
      </c>
      <c r="AA3061" t="s">
        <v>58</v>
      </c>
      <c r="AB3061" s="1">
        <v>0</v>
      </c>
      <c r="AC3061" s="4">
        <f>IF(ISNUMBER(MATCH(AD3061, $AD$2:AD3060, 0)), INDEX($AC$2:AC3060, MATCH(AD3061, $AD$2:AD3060, 0)), MAX($AC$2:AC3060)+1)</f>
        <v>10</v>
      </c>
      <c r="AD3061" t="str">
        <f t="shared" si="144"/>
        <v>เชียงใหม่-กองลอย</v>
      </c>
      <c r="AE3061" t="s">
        <v>55</v>
      </c>
      <c r="AF3061" s="1">
        <v>0</v>
      </c>
      <c r="AG3061" s="1">
        <v>0</v>
      </c>
      <c r="AH3061" s="1">
        <v>0</v>
      </c>
      <c r="AI3061" t="s">
        <v>9727</v>
      </c>
      <c r="AJ3061" s="1">
        <v>1</v>
      </c>
      <c r="AK3061" s="1">
        <v>0</v>
      </c>
      <c r="AL3061" s="1">
        <v>0</v>
      </c>
      <c r="AM3061" s="1">
        <v>0</v>
      </c>
      <c r="AN3061" s="1">
        <v>0</v>
      </c>
      <c r="AO3061" s="1">
        <v>0</v>
      </c>
      <c r="AP3061" s="1">
        <v>0</v>
      </c>
      <c r="AQ3061" s="1">
        <v>0</v>
      </c>
      <c r="AR3061" s="1">
        <v>13824</v>
      </c>
      <c r="AS3061" s="1">
        <v>887.13490196078419</v>
      </c>
      <c r="AT3061" s="1">
        <f>Table1[[#This Row],[รวมต้นทุนค่าเดินทาง]]+Table1[[#This Row],[รวมต้นทุนค่าซ่อม]]+Table1[[#This Row],[รวมค่าเสื่อม]]</f>
        <v>16029.494276960784</v>
      </c>
      <c r="AU3061" s="1">
        <f t="shared" si="142"/>
        <v>14957.32855761775</v>
      </c>
      <c r="AV3061" s="1" t="str" cm="1">
        <f t="array" ref="AV3061">IF(AC3061&lt;4, "เก็บ", IF(OR(AT3061 &lt; PERCENTILE(IF($AC$2:$AC$5092=AC3061, $AT$2:$AT$5092), 0.25) - 1.5 * (PERCENTILE(IF($AC$2:$AC$5092=AC3061, $AT$2:$AT$5092), 0.75) - PERCENTILE(IF($AC$2:$AC$5092=AC3061, $AT$2:$AT$5092), 0.25)), AT3061 &gt; PERCENTILE(IF($AC$2:$AC$5092=AC3061, $AT$2:$AT$5092), 0.75) + 1.5 * (PERCENTILE(IF($AC$2:$AC$5092=AC3061, $AT$2:$AT$5092), 0.75) - PERCENTILE(IF($AC$2:$AC$5092=AC3061, $AT$2:$AT$5092), 0.25))), "ตัด", "เก็บ"))</f>
        <v>เก็บ</v>
      </c>
      <c r="AW3061" s="1">
        <f t="shared" si="143"/>
        <v>14419.089162907676</v>
      </c>
      <c r="AX3061" s="1">
        <v>15077.196593123563</v>
      </c>
      <c r="AY3061" s="1">
        <v>1318.359375</v>
      </c>
    </row>
    <row r="3062" spans="1:51" x14ac:dyDescent="0.2">
      <c r="A3062" s="3">
        <v>45876</v>
      </c>
      <c r="B3062">
        <v>45876</v>
      </c>
      <c r="C3062" t="s">
        <v>9728</v>
      </c>
      <c r="D3062" t="s">
        <v>51</v>
      </c>
      <c r="E3062" t="s">
        <v>61</v>
      </c>
      <c r="F3062" t="s">
        <v>2488</v>
      </c>
      <c r="G3062" s="1">
        <v>2000</v>
      </c>
      <c r="H3062" s="1">
        <v>5273</v>
      </c>
      <c r="I3062" s="1">
        <v>1900</v>
      </c>
      <c r="J3062" s="1">
        <v>0</v>
      </c>
      <c r="K3062" s="1">
        <v>0</v>
      </c>
      <c r="L3062" s="1">
        <v>0</v>
      </c>
      <c r="M3062" s="1">
        <v>0</v>
      </c>
      <c r="N3062" s="1">
        <v>0</v>
      </c>
      <c r="O3062" s="1">
        <v>3900</v>
      </c>
      <c r="P3062" t="s">
        <v>9729</v>
      </c>
      <c r="Q3062" s="2">
        <v>244203</v>
      </c>
      <c r="R3062" t="s">
        <v>55</v>
      </c>
      <c r="S3062">
        <v>0</v>
      </c>
      <c r="T3062" t="s">
        <v>71</v>
      </c>
      <c r="U3062" t="s">
        <v>57</v>
      </c>
      <c r="V3062" s="1">
        <v>3896</v>
      </c>
      <c r="W3062" s="1">
        <v>0</v>
      </c>
      <c r="X3062" s="1">
        <v>0</v>
      </c>
      <c r="AA3062" t="s">
        <v>58</v>
      </c>
      <c r="AB3062" s="1">
        <v>0</v>
      </c>
      <c r="AC3062" s="4">
        <f>IF(ISNUMBER(MATCH(AD3062, $AD$2:AD3061, 0)), INDEX($AC$2:AC3061, MATCH(AD3062, $AD$2:AD3061, 0)), MAX($AC$2:AC3061)+1)</f>
        <v>10</v>
      </c>
      <c r="AD3062" t="str">
        <f t="shared" si="144"/>
        <v>เชียงใหม่-กองลอย</v>
      </c>
      <c r="AE3062" t="s">
        <v>55</v>
      </c>
      <c r="AF3062" s="1">
        <v>0</v>
      </c>
      <c r="AG3062" s="1">
        <v>0</v>
      </c>
      <c r="AH3062" s="1">
        <v>0</v>
      </c>
      <c r="AI3062" t="s">
        <v>9730</v>
      </c>
      <c r="AJ3062" s="1">
        <v>1</v>
      </c>
      <c r="AK3062" s="1">
        <v>0</v>
      </c>
      <c r="AL3062" s="1">
        <v>0</v>
      </c>
      <c r="AM3062" s="1">
        <v>0</v>
      </c>
      <c r="AN3062" s="1">
        <v>0</v>
      </c>
      <c r="AO3062" s="1">
        <v>0</v>
      </c>
      <c r="AP3062" s="1">
        <v>0</v>
      </c>
      <c r="AQ3062" s="1">
        <v>0</v>
      </c>
      <c r="AR3062" s="1">
        <v>13069</v>
      </c>
      <c r="AS3062" s="1">
        <v>19.753846153846155</v>
      </c>
      <c r="AT3062" s="1">
        <f>Table1[[#This Row],[รวมต้นทุนค่าเดินทาง]]+Table1[[#This Row],[รวมต้นทุนค่าซ่อม]]+Table1[[#This Row],[รวมค่าเสื่อม]]</f>
        <v>14695.896703296703</v>
      </c>
      <c r="AU3062" s="1">
        <f t="shared" si="142"/>
        <v>14957.32855761775</v>
      </c>
      <c r="AV3062" s="1" t="str" cm="1">
        <f t="array" ref="AV3062">IF(AC3062&lt;4, "เก็บ", IF(OR(AT3062 &lt; PERCENTILE(IF($AC$2:$AC$5092=AC3062, $AT$2:$AT$5092), 0.25) - 1.5 * (PERCENTILE(IF($AC$2:$AC$5092=AC3062, $AT$2:$AT$5092), 0.75) - PERCENTILE(IF($AC$2:$AC$5092=AC3062, $AT$2:$AT$5092), 0.25)), AT3062 &gt; PERCENTILE(IF($AC$2:$AC$5092=AC3062, $AT$2:$AT$5092), 0.75) + 1.5 * (PERCENTILE(IF($AC$2:$AC$5092=AC3062, $AT$2:$AT$5092), 0.75) - PERCENTILE(IF($AC$2:$AC$5092=AC3062, $AT$2:$AT$5092), 0.25))), "ตัด", "เก็บ"))</f>
        <v>เก็บ</v>
      </c>
      <c r="AW3062" s="1">
        <f t="shared" si="143"/>
        <v>14419.089162907676</v>
      </c>
      <c r="AX3062" s="1">
        <v>15077.196593123563</v>
      </c>
      <c r="AY3062" s="1">
        <v>1607.1428571428571</v>
      </c>
    </row>
    <row r="3063" spans="1:51" x14ac:dyDescent="0.2">
      <c r="A3063" s="3">
        <v>45876</v>
      </c>
      <c r="B3063">
        <v>45876</v>
      </c>
      <c r="C3063" t="s">
        <v>9731</v>
      </c>
      <c r="D3063" t="s">
        <v>66</v>
      </c>
      <c r="E3063" t="s">
        <v>124</v>
      </c>
      <c r="F3063" t="s">
        <v>164</v>
      </c>
      <c r="G3063" s="1">
        <v>0</v>
      </c>
      <c r="H3063" s="1">
        <v>0</v>
      </c>
      <c r="I3063" s="1">
        <v>500</v>
      </c>
      <c r="J3063" s="1">
        <v>0</v>
      </c>
      <c r="K3063" s="1">
        <v>0</v>
      </c>
      <c r="L3063" s="1">
        <v>0</v>
      </c>
      <c r="M3063" s="1">
        <v>0</v>
      </c>
      <c r="N3063" s="1">
        <v>0</v>
      </c>
      <c r="O3063" s="1">
        <v>500</v>
      </c>
      <c r="P3063" t="s">
        <v>9732</v>
      </c>
      <c r="Q3063" s="2">
        <v>244203</v>
      </c>
      <c r="R3063" t="s">
        <v>70</v>
      </c>
      <c r="S3063">
        <v>0</v>
      </c>
      <c r="T3063" t="s">
        <v>71</v>
      </c>
      <c r="U3063" t="s">
        <v>161</v>
      </c>
      <c r="V3063" s="1">
        <v>0</v>
      </c>
      <c r="W3063" s="1">
        <v>0</v>
      </c>
      <c r="X3063" s="1">
        <v>0</v>
      </c>
      <c r="AA3063" t="s">
        <v>58</v>
      </c>
      <c r="AB3063" s="1">
        <v>0</v>
      </c>
      <c r="AC3063" s="4">
        <f>IF(ISNUMBER(MATCH(AD3063, $AD$2:AD3062, 0)), INDEX($AC$2:AC3062, MATCH(AD3063, $AD$2:AD3062, 0)), MAX($AC$2:AC3062)+1)</f>
        <v>9</v>
      </c>
      <c r="AD3063" t="str">
        <f t="shared" si="144"/>
        <v>เชียงใหม่-พุทธมณฑลสาย 2</v>
      </c>
      <c r="AE3063" t="s">
        <v>73</v>
      </c>
      <c r="AF3063" s="1">
        <v>0</v>
      </c>
      <c r="AG3063" s="1">
        <v>0</v>
      </c>
      <c r="AH3063" s="1">
        <v>0</v>
      </c>
      <c r="AI3063" t="s">
        <v>9733</v>
      </c>
      <c r="AJ3063" s="1">
        <v>1</v>
      </c>
      <c r="AK3063" s="1">
        <v>720</v>
      </c>
      <c r="AL3063" s="1">
        <v>720</v>
      </c>
      <c r="AM3063" s="1">
        <v>1</v>
      </c>
      <c r="AN3063" s="1">
        <v>0</v>
      </c>
      <c r="AO3063" s="1">
        <v>0</v>
      </c>
      <c r="AP3063" s="1">
        <v>0</v>
      </c>
      <c r="AQ3063" s="1">
        <v>0</v>
      </c>
      <c r="AR3063" s="1">
        <v>500</v>
      </c>
      <c r="AS3063" s="1">
        <v>854.76127801419602</v>
      </c>
      <c r="AT3063" s="1">
        <f>Table1[[#This Row],[รวมต้นทุนค่าเดินทาง]]+Table1[[#This Row],[รวมต้นทุนค่าซ่อม]]+Table1[[#This Row],[รวมค่าเสื่อม]]</f>
        <v>3382.9008128979167</v>
      </c>
      <c r="AU3063" s="1">
        <f t="shared" si="142"/>
        <v>4623.2312262414152</v>
      </c>
      <c r="AV3063" s="1" t="str" cm="1">
        <f t="array" ref="AV3063">IF(AC3063&lt;4, "เก็บ", IF(OR(AT3063 &lt; PERCENTILE(IF($AC$2:$AC$5092=AC3063, $AT$2:$AT$5092), 0.25) - 1.5 * (PERCENTILE(IF($AC$2:$AC$5092=AC3063, $AT$2:$AT$5092), 0.75) - PERCENTILE(IF($AC$2:$AC$5092=AC3063, $AT$2:$AT$5092), 0.25)), AT3063 &gt; PERCENTILE(IF($AC$2:$AC$5092=AC3063, $AT$2:$AT$5092), 0.75) + 1.5 * (PERCENTILE(IF($AC$2:$AC$5092=AC3063, $AT$2:$AT$5092), 0.75) - PERCENTILE(IF($AC$2:$AC$5092=AC3063, $AT$2:$AT$5092), 0.25))), "ตัด", "เก็บ"))</f>
        <v>เก็บ</v>
      </c>
      <c r="AW3063" s="1">
        <f t="shared" si="143"/>
        <v>4005.4952465164292</v>
      </c>
      <c r="AX3063" s="1">
        <v>2577.9546108768855</v>
      </c>
      <c r="AY3063" s="1">
        <v>2028.1395348837209</v>
      </c>
    </row>
    <row r="3064" spans="1:51" x14ac:dyDescent="0.2">
      <c r="A3064" s="3">
        <v>45876</v>
      </c>
      <c r="B3064">
        <v>45876</v>
      </c>
      <c r="C3064" t="s">
        <v>9734</v>
      </c>
      <c r="D3064" t="s">
        <v>66</v>
      </c>
      <c r="E3064" t="s">
        <v>124</v>
      </c>
      <c r="F3064" t="s">
        <v>252</v>
      </c>
      <c r="G3064" s="1">
        <v>0</v>
      </c>
      <c r="H3064" s="1">
        <v>0</v>
      </c>
      <c r="I3064" s="1">
        <v>500</v>
      </c>
      <c r="J3064" s="1">
        <v>0</v>
      </c>
      <c r="K3064" s="1">
        <v>0</v>
      </c>
      <c r="L3064" s="1">
        <v>0</v>
      </c>
      <c r="M3064" s="1">
        <v>0</v>
      </c>
      <c r="N3064" s="1">
        <v>0</v>
      </c>
      <c r="O3064" s="1">
        <v>500</v>
      </c>
      <c r="P3064" t="s">
        <v>9735</v>
      </c>
      <c r="Q3064" s="2">
        <v>244203</v>
      </c>
      <c r="R3064" t="s">
        <v>70</v>
      </c>
      <c r="S3064">
        <v>0</v>
      </c>
      <c r="T3064" t="s">
        <v>71</v>
      </c>
      <c r="U3064" t="s">
        <v>161</v>
      </c>
      <c r="V3064" s="1">
        <v>0</v>
      </c>
      <c r="W3064" s="1">
        <v>0</v>
      </c>
      <c r="X3064" s="1">
        <v>0</v>
      </c>
      <c r="AA3064" t="s">
        <v>58</v>
      </c>
      <c r="AB3064" s="1">
        <v>0</v>
      </c>
      <c r="AC3064" s="4">
        <f>IF(ISNUMBER(MATCH(AD3064, $AD$2:AD3063, 0)), INDEX($AC$2:AC3063, MATCH(AD3064, $AD$2:AD3063, 0)), MAX($AC$2:AC3063)+1)</f>
        <v>9</v>
      </c>
      <c r="AD3064" t="str">
        <f t="shared" si="144"/>
        <v>เชียงใหม่-พุทธมณฑลสาย 2</v>
      </c>
      <c r="AE3064" t="s">
        <v>73</v>
      </c>
      <c r="AF3064" s="1">
        <v>0</v>
      </c>
      <c r="AG3064" s="1">
        <v>0</v>
      </c>
      <c r="AH3064" s="1">
        <v>0</v>
      </c>
      <c r="AI3064" t="s">
        <v>9736</v>
      </c>
      <c r="AJ3064" s="1">
        <v>1</v>
      </c>
      <c r="AK3064" s="1">
        <v>720</v>
      </c>
      <c r="AL3064" s="1">
        <v>720</v>
      </c>
      <c r="AM3064" s="1">
        <v>1</v>
      </c>
      <c r="AN3064" s="1">
        <v>0</v>
      </c>
      <c r="AO3064" s="1">
        <v>0</v>
      </c>
      <c r="AP3064" s="1">
        <v>0</v>
      </c>
      <c r="AQ3064" s="1">
        <v>0</v>
      </c>
      <c r="AR3064" s="1">
        <v>500</v>
      </c>
      <c r="AS3064" s="1">
        <v>3226.9815229604947</v>
      </c>
      <c r="AT3064" s="1">
        <f>Table1[[#This Row],[รวมต้นทุนค่าเดินทาง]]+Table1[[#This Row],[รวมต้นทุนค่าซ่อม]]+Table1[[#This Row],[รวมค่าเสื่อม]]</f>
        <v>5488.6913827358421</v>
      </c>
      <c r="AU3064" s="1">
        <f t="shared" si="142"/>
        <v>4623.2312262414152</v>
      </c>
      <c r="AV3064" s="1" t="str" cm="1">
        <f t="array" ref="AV3064">IF(AC3064&lt;4, "เก็บ", IF(OR(AT3064 &lt; PERCENTILE(IF($AC$2:$AC$5092=AC3064, $AT$2:$AT$5092), 0.25) - 1.5 * (PERCENTILE(IF($AC$2:$AC$5092=AC3064, $AT$2:$AT$5092), 0.75) - PERCENTILE(IF($AC$2:$AC$5092=AC3064, $AT$2:$AT$5092), 0.25)), AT3064 &gt; PERCENTILE(IF($AC$2:$AC$5092=AC3064, $AT$2:$AT$5092), 0.75) + 1.5 * (PERCENTILE(IF($AC$2:$AC$5092=AC3064, $AT$2:$AT$5092), 0.75) - PERCENTILE(IF($AC$2:$AC$5092=AC3064, $AT$2:$AT$5092), 0.25))), "ตัด", "เก็บ"))</f>
        <v>เก็บ</v>
      </c>
      <c r="AW3064" s="1">
        <f t="shared" si="143"/>
        <v>4005.4952465164292</v>
      </c>
      <c r="AX3064" s="1">
        <v>2577.9546108768855</v>
      </c>
      <c r="AY3064" s="1">
        <v>1761.709859775347</v>
      </c>
    </row>
    <row r="3065" spans="1:51" x14ac:dyDescent="0.2">
      <c r="A3065" s="3">
        <v>45876</v>
      </c>
      <c r="B3065">
        <v>45876</v>
      </c>
      <c r="C3065" t="s">
        <v>9737</v>
      </c>
      <c r="D3065" t="s">
        <v>66</v>
      </c>
      <c r="E3065" t="s">
        <v>67</v>
      </c>
      <c r="F3065" t="s">
        <v>1988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  <c r="N3065" s="1">
        <v>457</v>
      </c>
      <c r="O3065" s="1">
        <v>457</v>
      </c>
      <c r="P3065" t="s">
        <v>9738</v>
      </c>
      <c r="Q3065" s="2">
        <v>244203</v>
      </c>
      <c r="R3065" t="s">
        <v>55</v>
      </c>
      <c r="S3065">
        <v>0</v>
      </c>
      <c r="T3065" t="s">
        <v>88</v>
      </c>
      <c r="U3065" t="s">
        <v>88</v>
      </c>
      <c r="V3065" s="1">
        <v>0</v>
      </c>
      <c r="W3065" s="1">
        <v>0</v>
      </c>
      <c r="X3065" s="1">
        <v>0</v>
      </c>
      <c r="AA3065" t="s">
        <v>58</v>
      </c>
      <c r="AB3065" s="1">
        <v>0</v>
      </c>
      <c r="AC3065" s="4">
        <f>IF(ISNUMBER(MATCH(AD3065, $AD$2:AD3064, 0)), INDEX($AC$2:AC3064, MATCH(AD3065, $AD$2:AD3064, 0)), MAX($AC$2:AC3064)+1)</f>
        <v>25</v>
      </c>
      <c r="AD3065" t="str">
        <f t="shared" si="144"/>
        <v>แพร่-แพร่</v>
      </c>
      <c r="AE3065" t="s">
        <v>55</v>
      </c>
      <c r="AF3065" s="1">
        <v>0</v>
      </c>
      <c r="AG3065" s="1">
        <v>0</v>
      </c>
      <c r="AH3065" s="1">
        <v>0</v>
      </c>
      <c r="AI3065" t="s">
        <v>9739</v>
      </c>
      <c r="AJ3065" s="1">
        <v>1</v>
      </c>
      <c r="AK3065" s="1">
        <v>0</v>
      </c>
      <c r="AL3065" s="1">
        <v>0</v>
      </c>
      <c r="AM3065" s="1">
        <v>0</v>
      </c>
      <c r="AN3065" s="1">
        <v>0</v>
      </c>
      <c r="AO3065" s="1">
        <v>0</v>
      </c>
      <c r="AP3065" s="1">
        <v>0</v>
      </c>
      <c r="AQ3065" s="1">
        <v>0</v>
      </c>
      <c r="AR3065" s="1">
        <v>457</v>
      </c>
      <c r="AS3065" s="1">
        <v>114.63177083333335</v>
      </c>
      <c r="AT3065" s="1">
        <f>Table1[[#This Row],[รวมต้นทุนค่าเดินทาง]]+Table1[[#This Row],[รวมต้นทุนค่าซ่อม]]+Table1[[#This Row],[รวมค่าเสื่อม]]</f>
        <v>1386.8491621376811</v>
      </c>
      <c r="AU3065" s="1">
        <f t="shared" si="142"/>
        <v>3102.2613450701183</v>
      </c>
      <c r="AV3065" s="1" t="str" cm="1">
        <f t="array" ref="AV3065">IF(AC3065&lt;4, "เก็บ", IF(OR(AT3065 &lt; PERCENTILE(IF($AC$2:$AC$5092=AC3065, $AT$2:$AT$5092), 0.25) - 1.5 * (PERCENTILE(IF($AC$2:$AC$5092=AC3065, $AT$2:$AT$5092), 0.75) - PERCENTILE(IF($AC$2:$AC$5092=AC3065, $AT$2:$AT$5092), 0.25)), AT3065 &gt; PERCENTILE(IF($AC$2:$AC$5092=AC3065, $AT$2:$AT$5092), 0.75) + 1.5 * (PERCENTILE(IF($AC$2:$AC$5092=AC3065, $AT$2:$AT$5092), 0.75) - PERCENTILE(IF($AC$2:$AC$5092=AC3065, $AT$2:$AT$5092), 0.25))), "ตัด", "เก็บ"))</f>
        <v>เก็บ</v>
      </c>
      <c r="AW3065" s="1">
        <f t="shared" si="143"/>
        <v>3102.2613450701183</v>
      </c>
      <c r="AX3065" s="1">
        <v>1940.0671579620255</v>
      </c>
      <c r="AY3065" s="1">
        <v>815.21739130434787</v>
      </c>
    </row>
    <row r="3066" spans="1:51" x14ac:dyDescent="0.2">
      <c r="A3066" s="3">
        <v>45877</v>
      </c>
      <c r="B3066">
        <v>45877</v>
      </c>
      <c r="C3066" t="s">
        <v>9740</v>
      </c>
      <c r="D3066" t="s">
        <v>51</v>
      </c>
      <c r="E3066" t="s">
        <v>52</v>
      </c>
      <c r="F3066" t="s">
        <v>1263</v>
      </c>
      <c r="G3066" s="1">
        <v>2700</v>
      </c>
      <c r="H3066" s="1">
        <v>4393</v>
      </c>
      <c r="I3066" s="1">
        <v>1900</v>
      </c>
      <c r="J3066" s="1">
        <v>0</v>
      </c>
      <c r="K3066" s="1">
        <v>0</v>
      </c>
      <c r="L3066" s="1">
        <v>0</v>
      </c>
      <c r="M3066" s="1">
        <v>0</v>
      </c>
      <c r="N3066" s="1">
        <v>0</v>
      </c>
      <c r="O3066" s="1">
        <v>4600</v>
      </c>
      <c r="P3066" t="s">
        <v>9741</v>
      </c>
      <c r="Q3066" s="2">
        <v>244204</v>
      </c>
      <c r="R3066" t="s">
        <v>55</v>
      </c>
      <c r="S3066">
        <v>0</v>
      </c>
      <c r="T3066" t="s">
        <v>56</v>
      </c>
      <c r="U3066" t="s">
        <v>57</v>
      </c>
      <c r="V3066" s="1">
        <v>2500</v>
      </c>
      <c r="W3066" s="1">
        <v>0</v>
      </c>
      <c r="X3066" s="1">
        <v>0</v>
      </c>
      <c r="AA3066" t="s">
        <v>58</v>
      </c>
      <c r="AB3066" s="1">
        <v>0</v>
      </c>
      <c r="AC3066" s="4">
        <f>IF(ISNUMBER(MATCH(AD3066, $AD$2:AD3065, 0)), INDEX($AC$2:AC3065, MATCH(AD3066, $AD$2:AD3065, 0)), MAX($AC$2:AC3065)+1)</f>
        <v>1</v>
      </c>
      <c r="AD3066" t="str">
        <f t="shared" si="144"/>
        <v>ท่าลี่-กองลอย</v>
      </c>
      <c r="AE3066" t="s">
        <v>55</v>
      </c>
      <c r="AF3066" s="1">
        <v>0</v>
      </c>
      <c r="AG3066" s="1">
        <v>0</v>
      </c>
      <c r="AH3066" s="1">
        <v>0</v>
      </c>
      <c r="AI3066" t="s">
        <v>9742</v>
      </c>
      <c r="AJ3066" s="1">
        <v>1</v>
      </c>
      <c r="AK3066" s="1">
        <v>0</v>
      </c>
      <c r="AL3066" s="1">
        <v>0</v>
      </c>
      <c r="AM3066" s="1">
        <v>0</v>
      </c>
      <c r="AN3066" s="1">
        <v>0</v>
      </c>
      <c r="AO3066" s="1">
        <v>0</v>
      </c>
      <c r="AP3066" s="1">
        <v>0</v>
      </c>
      <c r="AQ3066" s="1">
        <v>0</v>
      </c>
      <c r="AR3066" s="1">
        <v>11493</v>
      </c>
      <c r="AS3066" s="1">
        <v>18.342857142857145</v>
      </c>
      <c r="AT3066" s="1">
        <f>Table1[[#This Row],[รวมต้นทุนค่าเดินทาง]]+Table1[[#This Row],[รวมต้นทุนค่าซ่อม]]+Table1[[#This Row],[รวมค่าเสื่อม]]</f>
        <v>13072.036498761354</v>
      </c>
      <c r="AU3066" s="1">
        <f t="shared" si="142"/>
        <v>13953.293816562818</v>
      </c>
      <c r="AV3066" s="1" t="str" cm="1">
        <f t="array" ref="AV3066">IF(AC3066&lt;4, "เก็บ", IF(OR(AT3066 &lt; PERCENTILE(IF($AC$2:$AC$5092=AC3066, $AT$2:$AT$5092), 0.25) - 1.5 * (PERCENTILE(IF($AC$2:$AC$5092=AC3066, $AT$2:$AT$5092), 0.75) - PERCENTILE(IF($AC$2:$AC$5092=AC3066, $AT$2:$AT$5092), 0.25)), AT3066 &gt; PERCENTILE(IF($AC$2:$AC$5092=AC3066, $AT$2:$AT$5092), 0.75) + 1.5 * (PERCENTILE(IF($AC$2:$AC$5092=AC3066, $AT$2:$AT$5092), 0.75) - PERCENTILE(IF($AC$2:$AC$5092=AC3066, $AT$2:$AT$5092), 0.25))), "ตัด", "เก็บ"))</f>
        <v>เก็บ</v>
      </c>
      <c r="AW3066" s="1">
        <f t="shared" si="143"/>
        <v>13953.293816562818</v>
      </c>
      <c r="AX3066" s="1">
        <v>14426.372718098486</v>
      </c>
      <c r="AY3066" s="1">
        <v>1560.6936416184972</v>
      </c>
    </row>
    <row r="3067" spans="1:51" x14ac:dyDescent="0.2">
      <c r="A3067" s="3">
        <v>45877</v>
      </c>
      <c r="B3067">
        <v>45877</v>
      </c>
      <c r="C3067" t="s">
        <v>9743</v>
      </c>
      <c r="D3067" t="s">
        <v>51</v>
      </c>
      <c r="E3067" t="s">
        <v>61</v>
      </c>
      <c r="F3067" t="s">
        <v>507</v>
      </c>
      <c r="G3067" s="1">
        <v>4200</v>
      </c>
      <c r="H3067" s="1">
        <v>2893</v>
      </c>
      <c r="I3067" s="1">
        <v>1900</v>
      </c>
      <c r="J3067" s="1">
        <v>0</v>
      </c>
      <c r="K3067" s="1">
        <v>0</v>
      </c>
      <c r="L3067" s="1">
        <v>0</v>
      </c>
      <c r="M3067" s="1">
        <v>0</v>
      </c>
      <c r="N3067" s="1">
        <v>0</v>
      </c>
      <c r="O3067" s="1">
        <v>6100</v>
      </c>
      <c r="P3067" t="s">
        <v>9744</v>
      </c>
      <c r="Q3067" s="2">
        <v>244204</v>
      </c>
      <c r="R3067" t="s">
        <v>55</v>
      </c>
      <c r="S3067">
        <v>0</v>
      </c>
      <c r="T3067" t="s">
        <v>56</v>
      </c>
      <c r="U3067" t="s">
        <v>57</v>
      </c>
      <c r="V3067" s="1">
        <v>2500</v>
      </c>
      <c r="W3067" s="1">
        <v>0</v>
      </c>
      <c r="X3067" s="1">
        <v>0</v>
      </c>
      <c r="AA3067" t="s">
        <v>58</v>
      </c>
      <c r="AB3067" s="1">
        <v>0</v>
      </c>
      <c r="AC3067" s="4">
        <f>IF(ISNUMBER(MATCH(AD3067, $AD$2:AD3066, 0)), INDEX($AC$2:AC3066, MATCH(AD3067, $AD$2:AD3066, 0)), MAX($AC$2:AC3066)+1)</f>
        <v>1</v>
      </c>
      <c r="AD3067" t="str">
        <f t="shared" si="144"/>
        <v>ท่าลี่-กองลอย</v>
      </c>
      <c r="AE3067" t="s">
        <v>55</v>
      </c>
      <c r="AF3067" s="1">
        <v>0</v>
      </c>
      <c r="AG3067" s="1">
        <v>0</v>
      </c>
      <c r="AH3067" s="1">
        <v>0</v>
      </c>
      <c r="AI3067" t="s">
        <v>9745</v>
      </c>
      <c r="AJ3067" s="1">
        <v>1</v>
      </c>
      <c r="AK3067" s="1">
        <v>0</v>
      </c>
      <c r="AL3067" s="1">
        <v>0</v>
      </c>
      <c r="AM3067" s="1">
        <v>0</v>
      </c>
      <c r="AN3067" s="1">
        <v>0</v>
      </c>
      <c r="AO3067" s="1">
        <v>0</v>
      </c>
      <c r="AP3067" s="1">
        <v>0</v>
      </c>
      <c r="AQ3067" s="1">
        <v>0</v>
      </c>
      <c r="AR3067" s="1">
        <v>11493</v>
      </c>
      <c r="AS3067" s="1">
        <v>18.342857142857145</v>
      </c>
      <c r="AT3067" s="1">
        <f>Table1[[#This Row],[รวมต้นทุนค่าเดินทาง]]+Table1[[#This Row],[รวมต้นทุนค่าซ่อม]]+Table1[[#This Row],[รวมค่าเสื่อม]]</f>
        <v>13691.575415282392</v>
      </c>
      <c r="AU3067" s="1">
        <f t="shared" si="142"/>
        <v>13953.293816562818</v>
      </c>
      <c r="AV3067" s="1" t="str" cm="1">
        <f t="array" ref="AV3067">IF(AC3067&lt;4, "เก็บ", IF(OR(AT3067 &lt; PERCENTILE(IF($AC$2:$AC$5092=AC3067, $AT$2:$AT$5092), 0.25) - 1.5 * (PERCENTILE(IF($AC$2:$AC$5092=AC3067, $AT$2:$AT$5092), 0.75) - PERCENTILE(IF($AC$2:$AC$5092=AC3067, $AT$2:$AT$5092), 0.25)), AT3067 &gt; PERCENTILE(IF($AC$2:$AC$5092=AC3067, $AT$2:$AT$5092), 0.75) + 1.5 * (PERCENTILE(IF($AC$2:$AC$5092=AC3067, $AT$2:$AT$5092), 0.75) - PERCENTILE(IF($AC$2:$AC$5092=AC3067, $AT$2:$AT$5092), 0.25))), "ตัด", "เก็บ"))</f>
        <v>เก็บ</v>
      </c>
      <c r="AW3067" s="1">
        <f t="shared" si="143"/>
        <v>13953.293816562818</v>
      </c>
      <c r="AX3067" s="1">
        <v>14426.372718098486</v>
      </c>
      <c r="AY3067" s="1">
        <v>2180.2325581395348</v>
      </c>
    </row>
    <row r="3068" spans="1:51" x14ac:dyDescent="0.2">
      <c r="A3068" s="3">
        <v>45877</v>
      </c>
      <c r="B3068">
        <v>45877</v>
      </c>
      <c r="C3068" t="s">
        <v>9746</v>
      </c>
      <c r="D3068" t="s">
        <v>51</v>
      </c>
      <c r="E3068" t="s">
        <v>61</v>
      </c>
      <c r="F3068" t="s">
        <v>5295</v>
      </c>
      <c r="G3068" s="1">
        <v>2700</v>
      </c>
      <c r="H3068" s="1">
        <v>4393</v>
      </c>
      <c r="I3068" s="1">
        <v>1900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s="1">
        <v>4600</v>
      </c>
      <c r="P3068" t="s">
        <v>9747</v>
      </c>
      <c r="Q3068" s="2">
        <v>244204</v>
      </c>
      <c r="R3068" t="s">
        <v>55</v>
      </c>
      <c r="S3068">
        <v>0</v>
      </c>
      <c r="T3068" t="s">
        <v>56</v>
      </c>
      <c r="U3068" t="s">
        <v>57</v>
      </c>
      <c r="V3068" s="1">
        <v>2500</v>
      </c>
      <c r="W3068" s="1">
        <v>0</v>
      </c>
      <c r="X3068" s="1">
        <v>0</v>
      </c>
      <c r="AA3068" t="s">
        <v>58</v>
      </c>
      <c r="AB3068" s="1">
        <v>0</v>
      </c>
      <c r="AC3068" s="4">
        <f>IF(ISNUMBER(MATCH(AD3068, $AD$2:AD3067, 0)), INDEX($AC$2:AC3067, MATCH(AD3068, $AD$2:AD3067, 0)), MAX($AC$2:AC3067)+1)</f>
        <v>1</v>
      </c>
      <c r="AD3068" t="str">
        <f t="shared" si="144"/>
        <v>ท่าลี่-กองลอย</v>
      </c>
      <c r="AE3068" t="s">
        <v>55</v>
      </c>
      <c r="AF3068" s="1">
        <v>0</v>
      </c>
      <c r="AG3068" s="1">
        <v>0</v>
      </c>
      <c r="AH3068" s="1">
        <v>0</v>
      </c>
      <c r="AI3068" t="s">
        <v>9748</v>
      </c>
      <c r="AJ3068" s="1">
        <v>1</v>
      </c>
      <c r="AK3068" s="1">
        <v>0</v>
      </c>
      <c r="AL3068" s="1">
        <v>0</v>
      </c>
      <c r="AM3068" s="1">
        <v>0</v>
      </c>
      <c r="AN3068" s="1">
        <v>0</v>
      </c>
      <c r="AO3068" s="1">
        <v>0</v>
      </c>
      <c r="AP3068" s="1">
        <v>0</v>
      </c>
      <c r="AQ3068" s="1">
        <v>0</v>
      </c>
      <c r="AR3068" s="1">
        <v>11493</v>
      </c>
      <c r="AS3068" s="1">
        <v>28.533333333333335</v>
      </c>
      <c r="AT3068" s="1">
        <f>Table1[[#This Row],[รวมต้นทุนค่าเดินทาง]]+Table1[[#This Row],[รวมต้นทุนค่าซ่อม]]+Table1[[#This Row],[รวมค่าเสื่อม]]</f>
        <v>13620.413930348259</v>
      </c>
      <c r="AU3068" s="1">
        <f t="shared" si="142"/>
        <v>13953.293816562818</v>
      </c>
      <c r="AV3068" s="1" t="str" cm="1">
        <f t="array" ref="AV3068">IF(AC3068&lt;4, "เก็บ", IF(OR(AT3068 &lt; PERCENTILE(IF($AC$2:$AC$5092=AC3068, $AT$2:$AT$5092), 0.25) - 1.5 * (PERCENTILE(IF($AC$2:$AC$5092=AC3068, $AT$2:$AT$5092), 0.75) - PERCENTILE(IF($AC$2:$AC$5092=AC3068, $AT$2:$AT$5092), 0.25)), AT3068 &gt; PERCENTILE(IF($AC$2:$AC$5092=AC3068, $AT$2:$AT$5092), 0.75) + 1.5 * (PERCENTILE(IF($AC$2:$AC$5092=AC3068, $AT$2:$AT$5092), 0.75) - PERCENTILE(IF($AC$2:$AC$5092=AC3068, $AT$2:$AT$5092), 0.25))), "ตัด", "เก็บ"))</f>
        <v>เก็บ</v>
      </c>
      <c r="AW3068" s="1">
        <f t="shared" si="143"/>
        <v>13953.293816562818</v>
      </c>
      <c r="AX3068" s="1">
        <v>14426.372718098486</v>
      </c>
      <c r="AY3068" s="1">
        <v>2098.8805970149256</v>
      </c>
    </row>
    <row r="3069" spans="1:51" x14ac:dyDescent="0.2">
      <c r="A3069" s="3">
        <v>45877</v>
      </c>
      <c r="B3069">
        <v>45877</v>
      </c>
      <c r="C3069" t="s">
        <v>9749</v>
      </c>
      <c r="D3069" t="s">
        <v>66</v>
      </c>
      <c r="E3069" t="s">
        <v>84</v>
      </c>
      <c r="F3069" t="s">
        <v>633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  <c r="M3069" s="1">
        <v>0</v>
      </c>
      <c r="N3069" s="1">
        <v>747</v>
      </c>
      <c r="O3069" s="1">
        <v>747</v>
      </c>
      <c r="P3069" t="s">
        <v>9750</v>
      </c>
      <c r="Q3069" s="2">
        <v>244204</v>
      </c>
      <c r="R3069" t="s">
        <v>55</v>
      </c>
      <c r="S3069">
        <v>0</v>
      </c>
      <c r="T3069" t="s">
        <v>87</v>
      </c>
      <c r="U3069" t="s">
        <v>71</v>
      </c>
      <c r="V3069" s="1">
        <v>0</v>
      </c>
      <c r="W3069" s="1">
        <v>649</v>
      </c>
      <c r="X3069" s="1">
        <v>0</v>
      </c>
      <c r="Y3069" t="s">
        <v>108</v>
      </c>
      <c r="Z3069" t="s">
        <v>71</v>
      </c>
      <c r="AA3069" t="s">
        <v>764</v>
      </c>
      <c r="AB3069" s="1">
        <v>0</v>
      </c>
      <c r="AC3069" s="4">
        <f>IF(ISNUMBER(MATCH(AD3069, $AD$2:AD3068, 0)), INDEX($AC$2:AC3068, MATCH(AD3069, $AD$2:AD3068, 0)), MAX($AC$2:AC3068)+1)</f>
        <v>6</v>
      </c>
      <c r="AD3069" t="str">
        <f t="shared" si="144"/>
        <v>เชียงราย-เชียงใหม่</v>
      </c>
      <c r="AE3069" t="s">
        <v>55</v>
      </c>
      <c r="AF3069" s="1">
        <v>0</v>
      </c>
      <c r="AG3069" s="1">
        <v>0</v>
      </c>
      <c r="AH3069" s="1">
        <v>0</v>
      </c>
      <c r="AI3069" t="s">
        <v>9751</v>
      </c>
      <c r="AJ3069" s="1">
        <v>1</v>
      </c>
      <c r="AK3069" s="1">
        <v>0</v>
      </c>
      <c r="AL3069" s="1">
        <v>0</v>
      </c>
      <c r="AM3069" s="1">
        <v>0</v>
      </c>
      <c r="AN3069" s="1">
        <v>0</v>
      </c>
      <c r="AO3069" s="1">
        <v>0</v>
      </c>
      <c r="AP3069" s="1">
        <v>0</v>
      </c>
      <c r="AQ3069" s="1">
        <v>0</v>
      </c>
      <c r="AR3069" s="1">
        <v>1396</v>
      </c>
      <c r="AS3069" s="1">
        <v>1775.3435611979169</v>
      </c>
      <c r="AT3069" s="1">
        <f>Table1[[#This Row],[รวมต้นทุนค่าเดินทาง]]+Table1[[#This Row],[รวมต้นทุนค่าซ่อม]]+Table1[[#This Row],[รวมค่าเสื่อม]]</f>
        <v>4698.492882464885</v>
      </c>
      <c r="AU3069" s="1">
        <f t="shared" si="142"/>
        <v>4428.3346813776061</v>
      </c>
      <c r="AV3069" s="1" t="str" cm="1">
        <f t="array" ref="AV3069">IF(AC3069&lt;4, "เก็บ", IF(OR(AT3069 &lt; PERCENTILE(IF($AC$2:$AC$5092=AC3069, $AT$2:$AT$5092), 0.25) - 1.5 * (PERCENTILE(IF($AC$2:$AC$5092=AC3069, $AT$2:$AT$5092), 0.75) - PERCENTILE(IF($AC$2:$AC$5092=AC3069, $AT$2:$AT$5092), 0.25)), AT3069 &gt; PERCENTILE(IF($AC$2:$AC$5092=AC3069, $AT$2:$AT$5092), 0.75) + 1.5 * (PERCENTILE(IF($AC$2:$AC$5092=AC3069, $AT$2:$AT$5092), 0.75) - PERCENTILE(IF($AC$2:$AC$5092=AC3069, $AT$2:$AT$5092), 0.25))), "ตัด", "เก็บ"))</f>
        <v>เก็บ</v>
      </c>
      <c r="AW3069" s="1">
        <f t="shared" si="143"/>
        <v>3873.7679454274344</v>
      </c>
      <c r="AX3069" s="1">
        <v>2781.4385174989698</v>
      </c>
      <c r="AY3069" s="1">
        <v>1527.1493212669684</v>
      </c>
    </row>
    <row r="3070" spans="1:51" x14ac:dyDescent="0.2">
      <c r="A3070" s="3">
        <v>45878</v>
      </c>
      <c r="B3070">
        <v>45878</v>
      </c>
      <c r="C3070" t="s">
        <v>9752</v>
      </c>
      <c r="D3070" t="s">
        <v>51</v>
      </c>
      <c r="E3070" t="s">
        <v>61</v>
      </c>
      <c r="F3070" t="s">
        <v>1289</v>
      </c>
      <c r="G3070" s="1">
        <v>4200</v>
      </c>
      <c r="H3070" s="1">
        <v>2893</v>
      </c>
      <c r="I3070" s="1">
        <v>1900</v>
      </c>
      <c r="J3070" s="1">
        <v>0</v>
      </c>
      <c r="K3070" s="1">
        <v>0</v>
      </c>
      <c r="L3070" s="1">
        <v>0</v>
      </c>
      <c r="M3070" s="1">
        <v>0</v>
      </c>
      <c r="N3070" s="1">
        <v>0</v>
      </c>
      <c r="O3070" s="1">
        <v>6100</v>
      </c>
      <c r="P3070" t="s">
        <v>9753</v>
      </c>
      <c r="Q3070" s="2">
        <v>244205</v>
      </c>
      <c r="R3070" t="s">
        <v>55</v>
      </c>
      <c r="S3070">
        <v>0</v>
      </c>
      <c r="T3070" t="s">
        <v>56</v>
      </c>
      <c r="U3070" t="s">
        <v>57</v>
      </c>
      <c r="V3070" s="1">
        <v>2500</v>
      </c>
      <c r="W3070" s="1">
        <v>0</v>
      </c>
      <c r="X3070" s="1">
        <v>0</v>
      </c>
      <c r="AA3070" t="s">
        <v>58</v>
      </c>
      <c r="AB3070" s="1">
        <v>0</v>
      </c>
      <c r="AC3070" s="4">
        <f>IF(ISNUMBER(MATCH(AD3070, $AD$2:AD3069, 0)), INDEX($AC$2:AC3069, MATCH(AD3070, $AD$2:AD3069, 0)), MAX($AC$2:AC3069)+1)</f>
        <v>1</v>
      </c>
      <c r="AD3070" t="str">
        <f t="shared" si="144"/>
        <v>ท่าลี่-กองลอย</v>
      </c>
      <c r="AE3070" t="s">
        <v>55</v>
      </c>
      <c r="AF3070" s="1">
        <v>0</v>
      </c>
      <c r="AG3070" s="1">
        <v>0</v>
      </c>
      <c r="AH3070" s="1">
        <v>0</v>
      </c>
      <c r="AI3070" t="s">
        <v>9754</v>
      </c>
      <c r="AJ3070" s="1">
        <v>1</v>
      </c>
      <c r="AK3070" s="1">
        <v>0</v>
      </c>
      <c r="AL3070" s="1">
        <v>0</v>
      </c>
      <c r="AM3070" s="1">
        <v>0</v>
      </c>
      <c r="AN3070" s="1">
        <v>0</v>
      </c>
      <c r="AO3070" s="1">
        <v>0</v>
      </c>
      <c r="AP3070" s="1">
        <v>0</v>
      </c>
      <c r="AQ3070" s="1">
        <v>0</v>
      </c>
      <c r="AR3070" s="1">
        <v>11493</v>
      </c>
      <c r="AS3070" s="1">
        <v>18.342857142857145</v>
      </c>
      <c r="AT3070" s="1">
        <f>Table1[[#This Row],[รวมต้นทุนค่าเดินทาง]]+Table1[[#This Row],[รวมต้นทุนค่าซ่อม]]+Table1[[#This Row],[รวมค่าเสื่อม]]</f>
        <v>13065.210260457774</v>
      </c>
      <c r="AU3070" s="1">
        <f t="shared" si="142"/>
        <v>13953.293816562818</v>
      </c>
      <c r="AV3070" s="1" t="str" cm="1">
        <f t="array" ref="AV3070">IF(AC3070&lt;4, "เก็บ", IF(OR(AT3070 &lt; PERCENTILE(IF($AC$2:$AC$5092=AC3070, $AT$2:$AT$5092), 0.25) - 1.5 * (PERCENTILE(IF($AC$2:$AC$5092=AC3070, $AT$2:$AT$5092), 0.75) - PERCENTILE(IF($AC$2:$AC$5092=AC3070, $AT$2:$AT$5092), 0.25)), AT3070 &gt; PERCENTILE(IF($AC$2:$AC$5092=AC3070, $AT$2:$AT$5092), 0.75) + 1.5 * (PERCENTILE(IF($AC$2:$AC$5092=AC3070, $AT$2:$AT$5092), 0.75) - PERCENTILE(IF($AC$2:$AC$5092=AC3070, $AT$2:$AT$5092), 0.25))), "ตัด", "เก็บ"))</f>
        <v>เก็บ</v>
      </c>
      <c r="AW3070" s="1">
        <f t="shared" si="143"/>
        <v>13953.293816562818</v>
      </c>
      <c r="AX3070" s="1">
        <v>14426.372718098486</v>
      </c>
      <c r="AY3070" s="1">
        <v>1553.8674033149171</v>
      </c>
    </row>
    <row r="3071" spans="1:51" x14ac:dyDescent="0.2">
      <c r="A3071" s="3">
        <v>45878</v>
      </c>
      <c r="B3071">
        <v>45878</v>
      </c>
      <c r="C3071" t="s">
        <v>9755</v>
      </c>
      <c r="D3071" t="s">
        <v>51</v>
      </c>
      <c r="E3071" t="s">
        <v>61</v>
      </c>
      <c r="F3071" t="s">
        <v>367</v>
      </c>
      <c r="G3071" s="1">
        <v>2700</v>
      </c>
      <c r="H3071" s="1">
        <v>4393</v>
      </c>
      <c r="I3071" s="1">
        <v>1900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s="1">
        <v>4600</v>
      </c>
      <c r="P3071" t="s">
        <v>9756</v>
      </c>
      <c r="Q3071" s="2">
        <v>244205</v>
      </c>
      <c r="R3071" t="s">
        <v>55</v>
      </c>
      <c r="S3071">
        <v>0</v>
      </c>
      <c r="T3071" t="s">
        <v>56</v>
      </c>
      <c r="U3071" t="s">
        <v>57</v>
      </c>
      <c r="V3071" s="1">
        <v>2500</v>
      </c>
      <c r="W3071" s="1">
        <v>0</v>
      </c>
      <c r="X3071" s="1">
        <v>0</v>
      </c>
      <c r="AA3071" t="s">
        <v>58</v>
      </c>
      <c r="AB3071" s="1">
        <v>0</v>
      </c>
      <c r="AC3071" s="4">
        <f>IF(ISNUMBER(MATCH(AD3071, $AD$2:AD3070, 0)), INDEX($AC$2:AC3070, MATCH(AD3071, $AD$2:AD3070, 0)), MAX($AC$2:AC3070)+1)</f>
        <v>1</v>
      </c>
      <c r="AD3071" t="str">
        <f t="shared" si="144"/>
        <v>ท่าลี่-กองลอย</v>
      </c>
      <c r="AE3071" t="s">
        <v>55</v>
      </c>
      <c r="AF3071" s="1">
        <v>0</v>
      </c>
      <c r="AG3071" s="1">
        <v>0</v>
      </c>
      <c r="AH3071" s="1">
        <v>0</v>
      </c>
      <c r="AI3071" t="s">
        <v>9757</v>
      </c>
      <c r="AJ3071" s="1">
        <v>1</v>
      </c>
      <c r="AK3071" s="1">
        <v>0</v>
      </c>
      <c r="AL3071" s="1">
        <v>0</v>
      </c>
      <c r="AM3071" s="1">
        <v>0</v>
      </c>
      <c r="AN3071" s="1">
        <v>0</v>
      </c>
      <c r="AO3071" s="1">
        <v>0</v>
      </c>
      <c r="AP3071" s="1">
        <v>0</v>
      </c>
      <c r="AQ3071" s="1">
        <v>0</v>
      </c>
      <c r="AR3071" s="1">
        <v>11493</v>
      </c>
      <c r="AS3071" s="1">
        <v>18.342857142857145</v>
      </c>
      <c r="AT3071" s="1">
        <f>Table1[[#This Row],[รวมต้นทุนค่าเดินทาง]]+Table1[[#This Row],[รวมต้นทุนค่าซ่อม]]+Table1[[#This Row],[รวมค่าเสื่อม]]</f>
        <v>13137.065400495459</v>
      </c>
      <c r="AU3071" s="1">
        <f t="shared" si="142"/>
        <v>13953.293816562818</v>
      </c>
      <c r="AV3071" s="1" t="str" cm="1">
        <f t="array" ref="AV3071">IF(AC3071&lt;4, "เก็บ", IF(OR(AT3071 &lt; PERCENTILE(IF($AC$2:$AC$5092=AC3071, $AT$2:$AT$5092), 0.25) - 1.5 * (PERCENTILE(IF($AC$2:$AC$5092=AC3071, $AT$2:$AT$5092), 0.75) - PERCENTILE(IF($AC$2:$AC$5092=AC3071, $AT$2:$AT$5092), 0.25)), AT3071 &gt; PERCENTILE(IF($AC$2:$AC$5092=AC3071, $AT$2:$AT$5092), 0.75) + 1.5 * (PERCENTILE(IF($AC$2:$AC$5092=AC3071, $AT$2:$AT$5092), 0.75) - PERCENTILE(IF($AC$2:$AC$5092=AC3071, $AT$2:$AT$5092), 0.25))), "ตัด", "เก็บ"))</f>
        <v>เก็บ</v>
      </c>
      <c r="AW3071" s="1">
        <f t="shared" si="143"/>
        <v>13953.293816562818</v>
      </c>
      <c r="AX3071" s="1">
        <v>14426.372718098486</v>
      </c>
      <c r="AY3071" s="1">
        <v>1625.7225433526012</v>
      </c>
    </row>
    <row r="3072" spans="1:51" x14ac:dyDescent="0.2">
      <c r="A3072" s="3">
        <v>45878</v>
      </c>
      <c r="B3072">
        <v>45878</v>
      </c>
      <c r="C3072" t="s">
        <v>9758</v>
      </c>
      <c r="D3072" t="s">
        <v>66</v>
      </c>
      <c r="E3072" t="s">
        <v>118</v>
      </c>
      <c r="F3072" t="s">
        <v>119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  <c r="O3072" s="1">
        <v>487</v>
      </c>
      <c r="P3072" t="s">
        <v>9759</v>
      </c>
      <c r="Q3072" s="2">
        <v>244205</v>
      </c>
      <c r="R3072" t="s">
        <v>55</v>
      </c>
      <c r="S3072">
        <v>0</v>
      </c>
      <c r="T3072" t="s">
        <v>88</v>
      </c>
      <c r="U3072" t="s">
        <v>71</v>
      </c>
      <c r="V3072" s="1">
        <v>0</v>
      </c>
      <c r="W3072" s="1">
        <v>779</v>
      </c>
      <c r="X3072" s="1">
        <v>487</v>
      </c>
      <c r="Y3072" t="s">
        <v>372</v>
      </c>
      <c r="Z3072" t="s">
        <v>71</v>
      </c>
      <c r="AA3072" t="s">
        <v>9760</v>
      </c>
      <c r="AB3072" s="1">
        <v>0</v>
      </c>
      <c r="AC3072" s="4">
        <f>IF(ISNUMBER(MATCH(AD3072, $AD$2:AD3071, 0)), INDEX($AC$2:AC3071, MATCH(AD3072, $AD$2:AD3071, 0)), MAX($AC$2:AC3071)+1)</f>
        <v>13</v>
      </c>
      <c r="AD3072" t="str">
        <f t="shared" si="144"/>
        <v>แพร่-เชียงใหม่</v>
      </c>
      <c r="AE3072" t="s">
        <v>55</v>
      </c>
      <c r="AF3072" s="1">
        <v>0</v>
      </c>
      <c r="AG3072" s="1">
        <v>0</v>
      </c>
      <c r="AH3072" s="1">
        <v>0</v>
      </c>
      <c r="AI3072" t="s">
        <v>9761</v>
      </c>
      <c r="AJ3072" s="1">
        <v>1</v>
      </c>
      <c r="AK3072" s="1">
        <v>0</v>
      </c>
      <c r="AL3072" s="1">
        <v>0</v>
      </c>
      <c r="AM3072" s="1">
        <v>0</v>
      </c>
      <c r="AN3072" s="1">
        <v>0</v>
      </c>
      <c r="AO3072" s="1">
        <v>0</v>
      </c>
      <c r="AP3072" s="1">
        <v>0</v>
      </c>
      <c r="AQ3072" s="1">
        <v>0</v>
      </c>
      <c r="AR3072" s="1">
        <v>1266</v>
      </c>
      <c r="AS3072" s="1">
        <v>1344.3660714285716</v>
      </c>
      <c r="AT3072" s="1">
        <f>Table1[[#This Row],[รวมต้นทุนค่าเดินทาง]]+Table1[[#This Row],[รวมต้นทุนค่าซ่อม]]+Table1[[#This Row],[รวมค่าเสื่อม]]</f>
        <v>4162.090209359606</v>
      </c>
      <c r="AU3072" s="1">
        <f t="shared" si="142"/>
        <v>4592.0787429767815</v>
      </c>
      <c r="AV3072" s="1" t="str" cm="1">
        <f t="array" ref="AV3072">IF(AC3072&lt;4, "เก็บ", IF(OR(AT3072 &lt; PERCENTILE(IF($AC$2:$AC$5092=AC3072, $AT$2:$AT$5092), 0.25) - 1.5 * (PERCENTILE(IF($AC$2:$AC$5092=AC3072, $AT$2:$AT$5092), 0.75) - PERCENTILE(IF($AC$2:$AC$5092=AC3072, $AT$2:$AT$5092), 0.25)), AT3072 &gt; PERCENTILE(IF($AC$2:$AC$5092=AC3072, $AT$2:$AT$5092), 0.75) + 1.5 * (PERCENTILE(IF($AC$2:$AC$5092=AC3072, $AT$2:$AT$5092), 0.75) - PERCENTILE(IF($AC$2:$AC$5092=AC3072, $AT$2:$AT$5092), 0.25))), "ตัด", "เก็บ"))</f>
        <v>เก็บ</v>
      </c>
      <c r="AW3072" s="1">
        <f t="shared" si="143"/>
        <v>4279.7356386749952</v>
      </c>
      <c r="AX3072" s="1">
        <v>3355.5397680040655</v>
      </c>
      <c r="AY3072" s="1">
        <v>1551.7241379310344</v>
      </c>
    </row>
    <row r="3073" spans="1:51" x14ac:dyDescent="0.2">
      <c r="A3073" s="3">
        <v>45878</v>
      </c>
      <c r="B3073">
        <v>45878</v>
      </c>
      <c r="C3073" t="s">
        <v>9762</v>
      </c>
      <c r="D3073" t="s">
        <v>66</v>
      </c>
      <c r="E3073" t="s">
        <v>105</v>
      </c>
      <c r="F3073" t="s">
        <v>395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779</v>
      </c>
      <c r="O3073" s="1">
        <v>779</v>
      </c>
      <c r="P3073" t="s">
        <v>9763</v>
      </c>
      <c r="Q3073" s="2">
        <v>244205</v>
      </c>
      <c r="R3073" t="s">
        <v>55</v>
      </c>
      <c r="S3073">
        <v>0</v>
      </c>
      <c r="T3073" t="s">
        <v>87</v>
      </c>
      <c r="U3073" t="s">
        <v>71</v>
      </c>
      <c r="V3073" s="1">
        <v>0</v>
      </c>
      <c r="W3073" s="1">
        <v>682</v>
      </c>
      <c r="X3073" s="1">
        <v>0</v>
      </c>
      <c r="Y3073" t="s">
        <v>108</v>
      </c>
      <c r="Z3073" t="s">
        <v>71</v>
      </c>
      <c r="AA3073" t="s">
        <v>344</v>
      </c>
      <c r="AB3073" s="1">
        <v>0</v>
      </c>
      <c r="AC3073" s="4">
        <f>IF(ISNUMBER(MATCH(AD3073, $AD$2:AD3072, 0)), INDEX($AC$2:AC3072, MATCH(AD3073, $AD$2:AD3072, 0)), MAX($AC$2:AC3072)+1)</f>
        <v>6</v>
      </c>
      <c r="AD3073" t="str">
        <f t="shared" si="144"/>
        <v>เชียงราย-เชียงใหม่</v>
      </c>
      <c r="AE3073" t="s">
        <v>55</v>
      </c>
      <c r="AF3073" s="1">
        <v>0</v>
      </c>
      <c r="AG3073" s="1">
        <v>0</v>
      </c>
      <c r="AH3073" s="1">
        <v>0</v>
      </c>
      <c r="AI3073" t="s">
        <v>9764</v>
      </c>
      <c r="AJ3073" s="1">
        <v>1</v>
      </c>
      <c r="AK3073" s="1">
        <v>0</v>
      </c>
      <c r="AL3073" s="1">
        <v>0</v>
      </c>
      <c r="AM3073" s="1">
        <v>0</v>
      </c>
      <c r="AN3073" s="1">
        <v>0</v>
      </c>
      <c r="AO3073" s="1">
        <v>0</v>
      </c>
      <c r="AP3073" s="1">
        <v>0</v>
      </c>
      <c r="AQ3073" s="1">
        <v>0</v>
      </c>
      <c r="AR3073" s="1">
        <v>1461</v>
      </c>
      <c r="AS3073" s="1">
        <v>730.35874999999999</v>
      </c>
      <c r="AT3073" s="1">
        <f>Table1[[#This Row],[รวมต้นทุนค่าเดินทาง]]+Table1[[#This Row],[รวมต้นทุนค่าซ่อม]]+Table1[[#This Row],[รวมค่าเสื่อม]]</f>
        <v>3697.634900627615</v>
      </c>
      <c r="AU3073" s="1">
        <f t="shared" si="142"/>
        <v>4428.3346813776061</v>
      </c>
      <c r="AV3073" s="1" t="str" cm="1">
        <f t="array" ref="AV3073">IF(AC3073&lt;4, "เก็บ", IF(OR(AT3073 &lt; PERCENTILE(IF($AC$2:$AC$5092=AC3073, $AT$2:$AT$5092), 0.25) - 1.5 * (PERCENTILE(IF($AC$2:$AC$5092=AC3073, $AT$2:$AT$5092), 0.75) - PERCENTILE(IF($AC$2:$AC$5092=AC3073, $AT$2:$AT$5092), 0.25)), AT3073 &gt; PERCENTILE(IF($AC$2:$AC$5092=AC3073, $AT$2:$AT$5092), 0.75) + 1.5 * (PERCENTILE(IF($AC$2:$AC$5092=AC3073, $AT$2:$AT$5092), 0.75) - PERCENTILE(IF($AC$2:$AC$5092=AC3073, $AT$2:$AT$5092), 0.25))), "ตัด", "เก็บ"))</f>
        <v>เก็บ</v>
      </c>
      <c r="AW3073" s="1">
        <f t="shared" si="143"/>
        <v>3873.7679454274344</v>
      </c>
      <c r="AX3073" s="1">
        <v>2781.4385174989698</v>
      </c>
      <c r="AY3073" s="1">
        <v>1506.2761506276152</v>
      </c>
    </row>
    <row r="3074" spans="1:51" x14ac:dyDescent="0.2">
      <c r="A3074" s="3">
        <v>45879</v>
      </c>
      <c r="B3074">
        <v>45879</v>
      </c>
      <c r="C3074" t="s">
        <v>9765</v>
      </c>
      <c r="D3074" t="s">
        <v>51</v>
      </c>
      <c r="E3074" t="s">
        <v>61</v>
      </c>
      <c r="F3074" t="s">
        <v>1217</v>
      </c>
      <c r="G3074" s="1">
        <v>2700</v>
      </c>
      <c r="H3074" s="1">
        <v>4693</v>
      </c>
      <c r="I3074" s="1">
        <v>1900</v>
      </c>
      <c r="J3074" s="1">
        <v>0</v>
      </c>
      <c r="K3074" s="1">
        <v>0</v>
      </c>
      <c r="L3074" s="1">
        <v>0</v>
      </c>
      <c r="M3074" s="1">
        <v>0</v>
      </c>
      <c r="N3074" s="1">
        <v>0</v>
      </c>
      <c r="O3074" s="1">
        <v>4600</v>
      </c>
      <c r="P3074" t="s">
        <v>9766</v>
      </c>
      <c r="Q3074" s="2">
        <v>244207</v>
      </c>
      <c r="R3074" t="s">
        <v>55</v>
      </c>
      <c r="S3074">
        <v>0</v>
      </c>
      <c r="T3074" t="s">
        <v>71</v>
      </c>
      <c r="U3074" t="s">
        <v>57</v>
      </c>
      <c r="V3074" s="1">
        <v>2500</v>
      </c>
      <c r="W3074" s="1">
        <v>0</v>
      </c>
      <c r="X3074" s="1">
        <v>0</v>
      </c>
      <c r="AA3074" t="s">
        <v>58</v>
      </c>
      <c r="AB3074" s="1">
        <v>0</v>
      </c>
      <c r="AC3074" s="4">
        <f>IF(ISNUMBER(MATCH(AD3074, $AD$2:AD3073, 0)), INDEX($AC$2:AC3073, MATCH(AD3074, $AD$2:AD3073, 0)), MAX($AC$2:AC3073)+1)</f>
        <v>10</v>
      </c>
      <c r="AD3074" t="str">
        <f t="shared" si="144"/>
        <v>เชียงใหม่-กองลอย</v>
      </c>
      <c r="AE3074" t="s">
        <v>55</v>
      </c>
      <c r="AF3074" s="1">
        <v>0</v>
      </c>
      <c r="AG3074" s="1">
        <v>0</v>
      </c>
      <c r="AH3074" s="1">
        <v>11190</v>
      </c>
      <c r="AI3074" t="s">
        <v>9767</v>
      </c>
      <c r="AJ3074" s="1">
        <v>1</v>
      </c>
      <c r="AK3074" s="1">
        <v>0</v>
      </c>
      <c r="AL3074" s="1">
        <v>0</v>
      </c>
      <c r="AM3074" s="1">
        <v>0</v>
      </c>
      <c r="AN3074" s="1">
        <v>0</v>
      </c>
      <c r="AO3074" s="1">
        <v>0</v>
      </c>
      <c r="AP3074" s="1">
        <v>0</v>
      </c>
      <c r="AQ3074" s="1">
        <v>0</v>
      </c>
      <c r="AR3074" s="1">
        <v>22983</v>
      </c>
      <c r="AS3074" s="1">
        <v>23.345454545454547</v>
      </c>
      <c r="AT3074" s="1">
        <f>Table1[[#This Row],[รวมต้นทุนค่าเดินทาง]]+Table1[[#This Row],[รวมต้นทุนค่าซ่อม]]+Table1[[#This Row],[รวมค่าเสื่อม]]</f>
        <v>24959.470454545455</v>
      </c>
      <c r="AU3074" s="1">
        <f t="shared" si="142"/>
        <v>14957.32855761775</v>
      </c>
      <c r="AV3074" s="1" t="str" cm="1">
        <f t="array" ref="AV3074">IF(AC3074&lt;4, "เก็บ", IF(OR(AT3074 &lt; PERCENTILE(IF($AC$2:$AC$5092=AC3074, $AT$2:$AT$5092), 0.25) - 1.5 * (PERCENTILE(IF($AC$2:$AC$5092=AC3074, $AT$2:$AT$5092), 0.75) - PERCENTILE(IF($AC$2:$AC$5092=AC3074, $AT$2:$AT$5092), 0.25)), AT3074 &gt; PERCENTILE(IF($AC$2:$AC$5092=AC3074, $AT$2:$AT$5092), 0.75) + 1.5 * (PERCENTILE(IF($AC$2:$AC$5092=AC3074, $AT$2:$AT$5092), 0.75) - PERCENTILE(IF($AC$2:$AC$5092=AC3074, $AT$2:$AT$5092), 0.25))), "ตัด", "เก็บ"))</f>
        <v>ตัด</v>
      </c>
      <c r="AW3074" s="1">
        <f t="shared" si="143"/>
        <v>14419.089162907676</v>
      </c>
      <c r="AX3074" s="1">
        <v>15077.196593123563</v>
      </c>
      <c r="AY3074" s="1">
        <v>1953.125</v>
      </c>
    </row>
    <row r="3075" spans="1:51" x14ac:dyDescent="0.2">
      <c r="A3075" s="3">
        <v>45879</v>
      </c>
      <c r="B3075">
        <v>45879</v>
      </c>
      <c r="C3075" t="s">
        <v>9768</v>
      </c>
      <c r="D3075" t="s">
        <v>66</v>
      </c>
      <c r="E3075" t="s">
        <v>105</v>
      </c>
      <c r="F3075" t="s">
        <v>303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  <c r="P3075" t="s">
        <v>9769</v>
      </c>
      <c r="Q3075" s="2">
        <v>244207</v>
      </c>
      <c r="R3075" t="s">
        <v>55</v>
      </c>
      <c r="S3075">
        <v>0</v>
      </c>
      <c r="T3075" t="s">
        <v>310</v>
      </c>
      <c r="U3075" t="s">
        <v>71</v>
      </c>
      <c r="V3075" s="1">
        <v>0</v>
      </c>
      <c r="W3075" s="1">
        <v>974</v>
      </c>
      <c r="X3075" s="1">
        <v>0</v>
      </c>
      <c r="Y3075" t="s">
        <v>310</v>
      </c>
      <c r="Z3075" t="s">
        <v>71</v>
      </c>
      <c r="AA3075" t="s">
        <v>9770</v>
      </c>
      <c r="AB3075" s="1">
        <v>0</v>
      </c>
      <c r="AC3075" s="4">
        <f>IF(ISNUMBER(MATCH(AD3075, $AD$2:AD3074, 0)), INDEX($AC$2:AC3074, MATCH(AD3075, $AD$2:AD3074, 0)), MAX($AC$2:AC3074)+1)</f>
        <v>15</v>
      </c>
      <c r="AD3075" t="str">
        <f t="shared" si="144"/>
        <v>ฝาง-เชียงใหม่</v>
      </c>
      <c r="AE3075" t="s">
        <v>55</v>
      </c>
      <c r="AF3075" s="1">
        <v>0</v>
      </c>
      <c r="AG3075" s="1">
        <v>0</v>
      </c>
      <c r="AH3075" s="1">
        <v>0</v>
      </c>
      <c r="AI3075" t="s">
        <v>9771</v>
      </c>
      <c r="AJ3075" s="1">
        <v>1</v>
      </c>
      <c r="AK3075" s="1">
        <v>0</v>
      </c>
      <c r="AL3075" s="1">
        <v>0</v>
      </c>
      <c r="AM3075" s="1">
        <v>0</v>
      </c>
      <c r="AN3075" s="1">
        <v>0</v>
      </c>
      <c r="AO3075" s="1">
        <v>0</v>
      </c>
      <c r="AP3075" s="1">
        <v>0</v>
      </c>
      <c r="AQ3075" s="1">
        <v>0</v>
      </c>
      <c r="AR3075" s="1">
        <v>974</v>
      </c>
      <c r="AS3075" s="1">
        <v>2493.4315530303029</v>
      </c>
      <c r="AT3075" s="1">
        <f>Table1[[#This Row],[รวมต้นทุนค่าเดินทาง]]+Table1[[#This Row],[รวมต้นทุนค่าซ่อม]]+Table1[[#This Row],[รวมค่าเสื่อม]]</f>
        <v>4961.2074866402618</v>
      </c>
      <c r="AU3075" s="1">
        <f t="shared" ref="AU3075:AU3138" si="145">AVERAGEIF($AC$2:$AC$5092, AC3075, $AT$2:$AT$5092)</f>
        <v>5122.484935464824</v>
      </c>
      <c r="AV3075" s="1" t="str" cm="1">
        <f t="array" ref="AV3075">IF(AC3075&lt;4, "เก็บ", IF(OR(AT3075 &lt; PERCENTILE(IF($AC$2:$AC$5092=AC3075, $AT$2:$AT$5092), 0.25) - 1.5 * (PERCENTILE(IF($AC$2:$AC$5092=AC3075, $AT$2:$AT$5092), 0.75) - PERCENTILE(IF($AC$2:$AC$5092=AC3075, $AT$2:$AT$5092), 0.25)), AT3075 &gt; PERCENTILE(IF($AC$2:$AC$5092=AC3075, $AT$2:$AT$5092), 0.75) + 1.5 * (PERCENTILE(IF($AC$2:$AC$5092=AC3075, $AT$2:$AT$5092), 0.75) - PERCENTILE(IF($AC$2:$AC$5092=AC3075, $AT$2:$AT$5092), 0.25))), "ตัด", "เก็บ"))</f>
        <v>เก็บ</v>
      </c>
      <c r="AW3075" s="1">
        <f t="shared" ref="AW3075:AW3138" si="146">AVERAGEIFS($AT$2:$AT$5092, $AC$2:$AC$5092, AC3075, $AV$2:$AV$5092, "เก็บ")</f>
        <v>3918.8944328479129</v>
      </c>
      <c r="AX3075" s="1">
        <v>2928.4913434984564</v>
      </c>
      <c r="AY3075" s="1">
        <v>1493.7759336099584</v>
      </c>
    </row>
    <row r="3076" spans="1:51" x14ac:dyDescent="0.2">
      <c r="A3076" s="3">
        <v>45879</v>
      </c>
      <c r="B3076">
        <v>45879</v>
      </c>
      <c r="C3076" t="s">
        <v>9772</v>
      </c>
      <c r="D3076" t="s">
        <v>66</v>
      </c>
      <c r="E3076" t="s">
        <v>184</v>
      </c>
      <c r="F3076" t="s">
        <v>1384</v>
      </c>
      <c r="G3076" s="1">
        <v>2000</v>
      </c>
      <c r="H3076" s="1">
        <v>5273</v>
      </c>
      <c r="I3076" s="1">
        <v>1300</v>
      </c>
      <c r="J3076" s="1">
        <v>0</v>
      </c>
      <c r="K3076" s="1">
        <v>0</v>
      </c>
      <c r="L3076" s="1">
        <v>0</v>
      </c>
      <c r="M3076" s="1">
        <v>0</v>
      </c>
      <c r="N3076" s="1">
        <v>714</v>
      </c>
      <c r="O3076" s="1">
        <v>4014</v>
      </c>
      <c r="P3076" t="s">
        <v>9773</v>
      </c>
      <c r="Q3076" s="2">
        <v>244206</v>
      </c>
      <c r="R3076" t="s">
        <v>55</v>
      </c>
      <c r="S3076">
        <v>0</v>
      </c>
      <c r="T3076" t="s">
        <v>56</v>
      </c>
      <c r="U3076" t="s">
        <v>57</v>
      </c>
      <c r="V3076" s="1">
        <v>3896</v>
      </c>
      <c r="W3076" s="1">
        <v>0</v>
      </c>
      <c r="X3076" s="1">
        <v>0</v>
      </c>
      <c r="AA3076" t="s">
        <v>58</v>
      </c>
      <c r="AB3076" s="1">
        <v>0</v>
      </c>
      <c r="AC3076" s="4">
        <f>IF(ISNUMBER(MATCH(AD3076, $AD$2:AD3075, 0)), INDEX($AC$2:AC3075, MATCH(AD3076, $AD$2:AD3075, 0)), MAX($AC$2:AC3075)+1)</f>
        <v>1</v>
      </c>
      <c r="AD3076" t="str">
        <f t="shared" si="144"/>
        <v>ท่าลี่-กองลอย</v>
      </c>
      <c r="AE3076" t="s">
        <v>55</v>
      </c>
      <c r="AF3076" s="1">
        <v>0</v>
      </c>
      <c r="AG3076" s="1">
        <v>0</v>
      </c>
      <c r="AH3076" s="1">
        <v>0</v>
      </c>
      <c r="AI3076" t="s">
        <v>9774</v>
      </c>
      <c r="AJ3076" s="1">
        <v>1</v>
      </c>
      <c r="AK3076" s="1">
        <v>0</v>
      </c>
      <c r="AL3076" s="1">
        <v>0</v>
      </c>
      <c r="AM3076" s="1">
        <v>0</v>
      </c>
      <c r="AN3076" s="1">
        <v>0</v>
      </c>
      <c r="AO3076" s="1">
        <v>0</v>
      </c>
      <c r="AP3076" s="1">
        <v>0</v>
      </c>
      <c r="AQ3076" s="1">
        <v>0</v>
      </c>
      <c r="AR3076" s="1">
        <v>13183</v>
      </c>
      <c r="AS3076" s="1">
        <v>887.13490196078419</v>
      </c>
      <c r="AT3076" s="1">
        <f>Table1[[#This Row],[รวมต้นทุนค่าเดินทาง]]+Table1[[#This Row],[รวมต้นทุนค่าซ่อม]]+Table1[[#This Row],[รวมค่าเสื่อม]]</f>
        <v>15388.494276960784</v>
      </c>
      <c r="AU3076" s="1">
        <f t="shared" si="145"/>
        <v>13953.293816562818</v>
      </c>
      <c r="AV3076" s="1" t="str" cm="1">
        <f t="array" ref="AV3076">IF(AC3076&lt;4, "เก็บ", IF(OR(AT3076 &lt; PERCENTILE(IF($AC$2:$AC$5092=AC3076, $AT$2:$AT$5092), 0.25) - 1.5 * (PERCENTILE(IF($AC$2:$AC$5092=AC3076, $AT$2:$AT$5092), 0.75) - PERCENTILE(IF($AC$2:$AC$5092=AC3076, $AT$2:$AT$5092), 0.25)), AT3076 &gt; PERCENTILE(IF($AC$2:$AC$5092=AC3076, $AT$2:$AT$5092), 0.75) + 1.5 * (PERCENTILE(IF($AC$2:$AC$5092=AC3076, $AT$2:$AT$5092), 0.75) - PERCENTILE(IF($AC$2:$AC$5092=AC3076, $AT$2:$AT$5092), 0.25))), "ตัด", "เก็บ"))</f>
        <v>เก็บ</v>
      </c>
      <c r="AW3076" s="1">
        <f t="shared" si="146"/>
        <v>13953.293816562818</v>
      </c>
      <c r="AX3076" s="1">
        <v>14426.372718098486</v>
      </c>
      <c r="AY3076" s="1">
        <v>1318.359375</v>
      </c>
    </row>
    <row r="3077" spans="1:51" x14ac:dyDescent="0.2">
      <c r="A3077" s="3">
        <v>45879</v>
      </c>
      <c r="B3077">
        <v>45879</v>
      </c>
      <c r="C3077" t="s">
        <v>9775</v>
      </c>
      <c r="D3077" t="s">
        <v>51</v>
      </c>
      <c r="E3077" t="s">
        <v>61</v>
      </c>
      <c r="F3077" t="s">
        <v>5184</v>
      </c>
      <c r="G3077" s="1">
        <v>2700</v>
      </c>
      <c r="H3077" s="1">
        <v>4393</v>
      </c>
      <c r="I3077" s="1">
        <v>1900</v>
      </c>
      <c r="J3077" s="1">
        <v>0</v>
      </c>
      <c r="K3077" s="1">
        <v>0</v>
      </c>
      <c r="L3077" s="1">
        <v>0</v>
      </c>
      <c r="M3077" s="1">
        <v>0</v>
      </c>
      <c r="N3077" s="1">
        <v>0</v>
      </c>
      <c r="O3077" s="1">
        <v>4600</v>
      </c>
      <c r="P3077" t="s">
        <v>9776</v>
      </c>
      <c r="Q3077" s="2">
        <v>244206</v>
      </c>
      <c r="R3077" t="s">
        <v>55</v>
      </c>
      <c r="S3077">
        <v>0</v>
      </c>
      <c r="T3077" t="s">
        <v>56</v>
      </c>
      <c r="U3077" t="s">
        <v>57</v>
      </c>
      <c r="V3077" s="1">
        <v>2500</v>
      </c>
      <c r="W3077" s="1">
        <v>0</v>
      </c>
      <c r="X3077" s="1">
        <v>0</v>
      </c>
      <c r="AA3077" t="s">
        <v>58</v>
      </c>
      <c r="AB3077" s="1">
        <v>0</v>
      </c>
      <c r="AC3077" s="4">
        <f>IF(ISNUMBER(MATCH(AD3077, $AD$2:AD3076, 0)), INDEX($AC$2:AC3076, MATCH(AD3077, $AD$2:AD3076, 0)), MAX($AC$2:AC3076)+1)</f>
        <v>1</v>
      </c>
      <c r="AD3077" t="str">
        <f t="shared" si="144"/>
        <v>ท่าลี่-กองลอย</v>
      </c>
      <c r="AE3077" t="s">
        <v>55</v>
      </c>
      <c r="AF3077" s="1">
        <v>0</v>
      </c>
      <c r="AG3077" s="1">
        <v>0</v>
      </c>
      <c r="AH3077" s="1">
        <v>0</v>
      </c>
      <c r="AI3077" t="s">
        <v>9777</v>
      </c>
      <c r="AJ3077" s="1">
        <v>1</v>
      </c>
      <c r="AK3077" s="1">
        <v>0</v>
      </c>
      <c r="AL3077" s="1">
        <v>0</v>
      </c>
      <c r="AM3077" s="1">
        <v>0</v>
      </c>
      <c r="AN3077" s="1">
        <v>0</v>
      </c>
      <c r="AO3077" s="1">
        <v>0</v>
      </c>
      <c r="AP3077" s="1">
        <v>0</v>
      </c>
      <c r="AQ3077" s="1">
        <v>0</v>
      </c>
      <c r="AR3077" s="1">
        <v>11493</v>
      </c>
      <c r="AS3077" s="1">
        <v>28.533333333333335</v>
      </c>
      <c r="AT3077" s="1">
        <f>Table1[[#This Row],[รวมต้นทุนค่าเดินทาง]]+Table1[[#This Row],[รวมต้นทุนค่าซ่อม]]+Table1[[#This Row],[รวมค่าเสื่อม]]</f>
        <v>13384.116114790286</v>
      </c>
      <c r="AU3077" s="1">
        <f t="shared" si="145"/>
        <v>13953.293816562818</v>
      </c>
      <c r="AV3077" s="1" t="str" cm="1">
        <f t="array" ref="AV3077">IF(AC3077&lt;4, "เก็บ", IF(OR(AT3077 &lt; PERCENTILE(IF($AC$2:$AC$5092=AC3077, $AT$2:$AT$5092), 0.25) - 1.5 * (PERCENTILE(IF($AC$2:$AC$5092=AC3077, $AT$2:$AT$5092), 0.75) - PERCENTILE(IF($AC$2:$AC$5092=AC3077, $AT$2:$AT$5092), 0.25)), AT3077 &gt; PERCENTILE(IF($AC$2:$AC$5092=AC3077, $AT$2:$AT$5092), 0.75) + 1.5 * (PERCENTILE(IF($AC$2:$AC$5092=AC3077, $AT$2:$AT$5092), 0.75) - PERCENTILE(IF($AC$2:$AC$5092=AC3077, $AT$2:$AT$5092), 0.25))), "ตัด", "เก็บ"))</f>
        <v>เก็บ</v>
      </c>
      <c r="AW3077" s="1">
        <f t="shared" si="146"/>
        <v>13953.293816562818</v>
      </c>
      <c r="AX3077" s="1">
        <v>14426.372718098486</v>
      </c>
      <c r="AY3077" s="1">
        <v>1862.5827814569536</v>
      </c>
    </row>
    <row r="3078" spans="1:51" x14ac:dyDescent="0.2">
      <c r="A3078" s="3">
        <v>45879</v>
      </c>
      <c r="B3078">
        <v>45879</v>
      </c>
      <c r="C3078" t="s">
        <v>9778</v>
      </c>
      <c r="D3078" t="s">
        <v>66</v>
      </c>
      <c r="E3078" t="s">
        <v>105</v>
      </c>
      <c r="F3078" t="s">
        <v>746</v>
      </c>
      <c r="G3078" s="1">
        <v>0</v>
      </c>
      <c r="H3078" s="1">
        <v>0</v>
      </c>
      <c r="I3078" s="1">
        <v>0</v>
      </c>
      <c r="J3078" s="1">
        <v>0</v>
      </c>
      <c r="K3078" s="1">
        <v>0</v>
      </c>
      <c r="L3078" s="1">
        <v>0</v>
      </c>
      <c r="M3078" s="1">
        <v>0</v>
      </c>
      <c r="N3078" s="1">
        <v>779</v>
      </c>
      <c r="O3078" s="1">
        <v>779</v>
      </c>
      <c r="P3078" t="s">
        <v>9779</v>
      </c>
      <c r="Q3078" s="2">
        <v>244206</v>
      </c>
      <c r="R3078" t="s">
        <v>55</v>
      </c>
      <c r="S3078">
        <v>0</v>
      </c>
      <c r="T3078" t="s">
        <v>87</v>
      </c>
      <c r="U3078" t="s">
        <v>71</v>
      </c>
      <c r="V3078" s="1">
        <v>0</v>
      </c>
      <c r="W3078" s="1">
        <v>682</v>
      </c>
      <c r="X3078" s="1">
        <v>0</v>
      </c>
      <c r="Y3078" t="s">
        <v>108</v>
      </c>
      <c r="Z3078" t="s">
        <v>71</v>
      </c>
      <c r="AA3078" t="s">
        <v>344</v>
      </c>
      <c r="AB3078" s="1">
        <v>0</v>
      </c>
      <c r="AC3078" s="4">
        <f>IF(ISNUMBER(MATCH(AD3078, $AD$2:AD3077, 0)), INDEX($AC$2:AC3077, MATCH(AD3078, $AD$2:AD3077, 0)), MAX($AC$2:AC3077)+1)</f>
        <v>6</v>
      </c>
      <c r="AD3078" t="str">
        <f t="shared" si="144"/>
        <v>เชียงราย-เชียงใหม่</v>
      </c>
      <c r="AE3078" t="s">
        <v>55</v>
      </c>
      <c r="AF3078" s="1">
        <v>0</v>
      </c>
      <c r="AG3078" s="1">
        <v>0</v>
      </c>
      <c r="AH3078" s="1">
        <v>0</v>
      </c>
      <c r="AI3078" t="s">
        <v>9780</v>
      </c>
      <c r="AJ3078" s="1">
        <v>1</v>
      </c>
      <c r="AK3078" s="1">
        <v>0</v>
      </c>
      <c r="AL3078" s="1">
        <v>0</v>
      </c>
      <c r="AM3078" s="1">
        <v>0</v>
      </c>
      <c r="AN3078" s="1">
        <v>0</v>
      </c>
      <c r="AO3078" s="1">
        <v>0</v>
      </c>
      <c r="AP3078" s="1">
        <v>0</v>
      </c>
      <c r="AQ3078" s="1">
        <v>0</v>
      </c>
      <c r="AR3078" s="1">
        <v>1461</v>
      </c>
      <c r="AS3078" s="1">
        <v>766.1267499999999</v>
      </c>
      <c r="AT3078" s="1">
        <f>Table1[[#This Row],[รวมต้นทุนค่าเดินทาง]]+Table1[[#This Row],[รวมต้นทุนค่าซ่อม]]+Table1[[#This Row],[รวมค่าเสื่อม]]</f>
        <v>3792.3441413043474</v>
      </c>
      <c r="AU3078" s="1">
        <f t="shared" si="145"/>
        <v>4428.3346813776061</v>
      </c>
      <c r="AV3078" s="1" t="str" cm="1">
        <f t="array" ref="AV3078">IF(AC3078&lt;4, "เก็บ", IF(OR(AT3078 &lt; PERCENTILE(IF($AC$2:$AC$5092=AC3078, $AT$2:$AT$5092), 0.25) - 1.5 * (PERCENTILE(IF($AC$2:$AC$5092=AC3078, $AT$2:$AT$5092), 0.75) - PERCENTILE(IF($AC$2:$AC$5092=AC3078, $AT$2:$AT$5092), 0.25)), AT3078 &gt; PERCENTILE(IF($AC$2:$AC$5092=AC3078, $AT$2:$AT$5092), 0.75) + 1.5 * (PERCENTILE(IF($AC$2:$AC$5092=AC3078, $AT$2:$AT$5092), 0.75) - PERCENTILE(IF($AC$2:$AC$5092=AC3078, $AT$2:$AT$5092), 0.25))), "ตัด", "เก็บ"))</f>
        <v>เก็บ</v>
      </c>
      <c r="AW3078" s="1">
        <f t="shared" si="146"/>
        <v>3873.7679454274344</v>
      </c>
      <c r="AX3078" s="1">
        <v>2781.4385174989698</v>
      </c>
      <c r="AY3078" s="1">
        <v>1565.2173913043478</v>
      </c>
    </row>
    <row r="3079" spans="1:51" x14ac:dyDescent="0.2">
      <c r="A3079" s="3">
        <v>45879</v>
      </c>
      <c r="B3079">
        <v>45879</v>
      </c>
      <c r="C3079" t="s">
        <v>9781</v>
      </c>
      <c r="D3079" t="s">
        <v>66</v>
      </c>
      <c r="E3079" t="s">
        <v>105</v>
      </c>
      <c r="F3079" t="s">
        <v>1169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  <c r="O3079" s="1">
        <v>0</v>
      </c>
      <c r="P3079" t="s">
        <v>9782</v>
      </c>
      <c r="Q3079" s="2">
        <v>244206</v>
      </c>
      <c r="R3079" t="s">
        <v>55</v>
      </c>
      <c r="S3079">
        <v>0</v>
      </c>
      <c r="T3079" t="s">
        <v>87</v>
      </c>
      <c r="U3079" t="s">
        <v>71</v>
      </c>
      <c r="V3079" s="1">
        <v>0</v>
      </c>
      <c r="W3079" s="1">
        <v>1266</v>
      </c>
      <c r="X3079" s="1">
        <v>0</v>
      </c>
      <c r="Y3079" t="s">
        <v>87</v>
      </c>
      <c r="Z3079" t="s">
        <v>71</v>
      </c>
      <c r="AA3079" t="s">
        <v>4993</v>
      </c>
      <c r="AB3079" s="1">
        <v>0</v>
      </c>
      <c r="AC3079" s="4">
        <f>IF(ISNUMBER(MATCH(AD3079, $AD$2:AD3078, 0)), INDEX($AC$2:AC3078, MATCH(AD3079, $AD$2:AD3078, 0)), MAX($AC$2:AC3078)+1)</f>
        <v>6</v>
      </c>
      <c r="AD3079" t="str">
        <f t="shared" si="144"/>
        <v>เชียงราย-เชียงใหม่</v>
      </c>
      <c r="AE3079" t="s">
        <v>55</v>
      </c>
      <c r="AF3079" s="1">
        <v>0</v>
      </c>
      <c r="AG3079" s="1">
        <v>0</v>
      </c>
      <c r="AH3079" s="1">
        <v>0</v>
      </c>
      <c r="AI3079" t="s">
        <v>9783</v>
      </c>
      <c r="AJ3079" s="1">
        <v>1</v>
      </c>
      <c r="AK3079" s="1">
        <v>0</v>
      </c>
      <c r="AL3079" s="1">
        <v>0</v>
      </c>
      <c r="AM3079" s="1">
        <v>0</v>
      </c>
      <c r="AN3079" s="1">
        <v>0</v>
      </c>
      <c r="AO3079" s="1">
        <v>0</v>
      </c>
      <c r="AP3079" s="1">
        <v>0</v>
      </c>
      <c r="AQ3079" s="1">
        <v>0</v>
      </c>
      <c r="AR3079" s="1">
        <v>1266</v>
      </c>
      <c r="AS3079" s="1">
        <v>3685.7518424479163</v>
      </c>
      <c r="AT3079" s="1">
        <f>Table1[[#This Row],[รวมต้นทุนค่าเดินทาง]]+Table1[[#This Row],[รวมต้นทุนค่าซ่อม]]+Table1[[#This Row],[รวมค่าเสื่อม]]</f>
        <v>6516.9692337522647</v>
      </c>
      <c r="AU3079" s="1">
        <f t="shared" si="145"/>
        <v>4428.3346813776061</v>
      </c>
      <c r="AV3079" s="1" t="str" cm="1">
        <f t="array" ref="AV3079">IF(AC3079&lt;4, "เก็บ", IF(OR(AT3079 &lt; PERCENTILE(IF($AC$2:$AC$5092=AC3079, $AT$2:$AT$5092), 0.25) - 1.5 * (PERCENTILE(IF($AC$2:$AC$5092=AC3079, $AT$2:$AT$5092), 0.75) - PERCENTILE(IF($AC$2:$AC$5092=AC3079, $AT$2:$AT$5092), 0.25)), AT3079 &gt; PERCENTILE(IF($AC$2:$AC$5092=AC3079, $AT$2:$AT$5092), 0.75) + 1.5 * (PERCENTILE(IF($AC$2:$AC$5092=AC3079, $AT$2:$AT$5092), 0.75) - PERCENTILE(IF($AC$2:$AC$5092=AC3079, $AT$2:$AT$5092), 0.25))), "ตัด", "เก็บ"))</f>
        <v>เก็บ</v>
      </c>
      <c r="AW3079" s="1">
        <f t="shared" si="146"/>
        <v>3873.7679454274344</v>
      </c>
      <c r="AX3079" s="1">
        <v>2781.4385174989698</v>
      </c>
      <c r="AY3079" s="1">
        <v>1565.2173913043478</v>
      </c>
    </row>
    <row r="3080" spans="1:51" x14ac:dyDescent="0.2">
      <c r="A3080" s="3">
        <v>45880</v>
      </c>
      <c r="B3080">
        <v>45880</v>
      </c>
      <c r="C3080" t="s">
        <v>9784</v>
      </c>
      <c r="D3080" t="s">
        <v>66</v>
      </c>
      <c r="E3080" t="s">
        <v>67</v>
      </c>
      <c r="F3080" t="s">
        <v>704</v>
      </c>
      <c r="G3080" s="1">
        <v>0</v>
      </c>
      <c r="H3080" s="1">
        <v>0</v>
      </c>
      <c r="I3080" s="1">
        <v>500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s="1">
        <v>500</v>
      </c>
      <c r="P3080" t="s">
        <v>9785</v>
      </c>
      <c r="Q3080" s="2">
        <v>244207</v>
      </c>
      <c r="R3080" t="s">
        <v>70</v>
      </c>
      <c r="S3080">
        <v>0</v>
      </c>
      <c r="T3080" t="s">
        <v>71</v>
      </c>
      <c r="U3080" t="s">
        <v>72</v>
      </c>
      <c r="V3080" s="1">
        <v>0</v>
      </c>
      <c r="W3080" s="1">
        <v>0</v>
      </c>
      <c r="X3080" s="1">
        <v>0</v>
      </c>
      <c r="AA3080" t="s">
        <v>58</v>
      </c>
      <c r="AB3080" s="1">
        <v>0</v>
      </c>
      <c r="AC3080" s="4">
        <f>IF(ISNUMBER(MATCH(AD3080, $AD$2:AD3079, 0)), INDEX($AC$2:AC3079, MATCH(AD3080, $AD$2:AD3079, 0)), MAX($AC$2:AC3079)+1)</f>
        <v>2</v>
      </c>
      <c r="AD3080" t="str">
        <f t="shared" ref="AD3080:AD3143" si="147">T3080&amp;"-"&amp;U3080</f>
        <v>เชียงใหม่-พุทธมณฑลสาย 5</v>
      </c>
      <c r="AE3080" t="s">
        <v>73</v>
      </c>
      <c r="AF3080" s="1">
        <v>0</v>
      </c>
      <c r="AG3080" s="1">
        <v>0</v>
      </c>
      <c r="AH3080" s="1">
        <v>0</v>
      </c>
      <c r="AI3080" t="s">
        <v>9786</v>
      </c>
      <c r="AJ3080" s="1">
        <v>1</v>
      </c>
      <c r="AK3080" s="1">
        <v>720</v>
      </c>
      <c r="AL3080" s="1">
        <v>720</v>
      </c>
      <c r="AM3080" s="1">
        <v>1</v>
      </c>
      <c r="AN3080" s="1">
        <v>0</v>
      </c>
      <c r="AO3080" s="1">
        <v>0</v>
      </c>
      <c r="AP3080" s="1">
        <v>0</v>
      </c>
      <c r="AQ3080" s="1">
        <v>0</v>
      </c>
      <c r="AR3080" s="1">
        <v>500</v>
      </c>
      <c r="AS3080" s="1">
        <v>959.31627437941779</v>
      </c>
      <c r="AT3080" s="1">
        <f>Table1[[#This Row],[รวมต้นทุนค่าเดินทาง]]+Table1[[#This Row],[รวมต้นทุนค่าซ่อม]]+Table1[[#This Row],[รวมค่าเสื่อม]]</f>
        <v>3230.472105132772</v>
      </c>
      <c r="AU3080" s="1">
        <f t="shared" si="145"/>
        <v>5026.5629662053279</v>
      </c>
      <c r="AV3080" s="1" t="str" cm="1">
        <f t="array" ref="AV3080">IF(AC3080&lt;4, "เก็บ", IF(OR(AT3080 &lt; PERCENTILE(IF($AC$2:$AC$5092=AC3080, $AT$2:$AT$5092), 0.25) - 1.5 * (PERCENTILE(IF($AC$2:$AC$5092=AC3080, $AT$2:$AT$5092), 0.75) - PERCENTILE(IF($AC$2:$AC$5092=AC3080, $AT$2:$AT$5092), 0.25)), AT3080 &gt; PERCENTILE(IF($AC$2:$AC$5092=AC3080, $AT$2:$AT$5092), 0.75) + 1.5 * (PERCENTILE(IF($AC$2:$AC$5092=AC3080, $AT$2:$AT$5092), 0.75) - PERCENTILE(IF($AC$2:$AC$5092=AC3080, $AT$2:$AT$5092), 0.25))), "ตัด", "เก็บ"))</f>
        <v>เก็บ</v>
      </c>
      <c r="AW3080" s="1">
        <f t="shared" si="146"/>
        <v>5026.5629662053279</v>
      </c>
      <c r="AX3080" s="1">
        <v>4064.5059139663294</v>
      </c>
      <c r="AY3080" s="1">
        <v>1771.1558307533542</v>
      </c>
    </row>
    <row r="3081" spans="1:51" x14ac:dyDescent="0.2">
      <c r="A3081" s="3">
        <v>45880</v>
      </c>
      <c r="B3081">
        <v>45880</v>
      </c>
      <c r="C3081" t="s">
        <v>9787</v>
      </c>
      <c r="D3081" t="s">
        <v>51</v>
      </c>
      <c r="E3081" t="s">
        <v>61</v>
      </c>
      <c r="F3081" t="s">
        <v>228</v>
      </c>
      <c r="G3081" s="1">
        <v>4200</v>
      </c>
      <c r="H3081" s="1">
        <v>2893</v>
      </c>
      <c r="I3081" s="1">
        <v>1900</v>
      </c>
      <c r="J3081" s="1">
        <v>0</v>
      </c>
      <c r="K3081" s="1">
        <v>0</v>
      </c>
      <c r="L3081" s="1">
        <v>0</v>
      </c>
      <c r="M3081" s="1">
        <v>0</v>
      </c>
      <c r="N3081" s="1">
        <v>0</v>
      </c>
      <c r="O3081" s="1">
        <v>6100</v>
      </c>
      <c r="P3081" t="s">
        <v>9788</v>
      </c>
      <c r="Q3081" s="2">
        <v>244208</v>
      </c>
      <c r="R3081" t="s">
        <v>55</v>
      </c>
      <c r="S3081">
        <v>0</v>
      </c>
      <c r="T3081" t="s">
        <v>56</v>
      </c>
      <c r="U3081" t="s">
        <v>57</v>
      </c>
      <c r="V3081" s="1">
        <v>2500</v>
      </c>
      <c r="W3081" s="1">
        <v>0</v>
      </c>
      <c r="X3081" s="1">
        <v>0</v>
      </c>
      <c r="AA3081" t="s">
        <v>58</v>
      </c>
      <c r="AB3081" s="1">
        <v>0</v>
      </c>
      <c r="AC3081" s="4">
        <f>IF(ISNUMBER(MATCH(AD3081, $AD$2:AD3080, 0)), INDEX($AC$2:AC3080, MATCH(AD3081, $AD$2:AD3080, 0)), MAX($AC$2:AC3080)+1)</f>
        <v>1</v>
      </c>
      <c r="AD3081" t="str">
        <f t="shared" si="147"/>
        <v>ท่าลี่-กองลอย</v>
      </c>
      <c r="AE3081" t="s">
        <v>55</v>
      </c>
      <c r="AF3081" s="1">
        <v>0</v>
      </c>
      <c r="AG3081" s="1">
        <v>0</v>
      </c>
      <c r="AH3081" s="1">
        <v>0</v>
      </c>
      <c r="AI3081" t="s">
        <v>9789</v>
      </c>
      <c r="AJ3081" s="1">
        <v>1</v>
      </c>
      <c r="AK3081" s="1">
        <v>0</v>
      </c>
      <c r="AL3081" s="1">
        <v>0</v>
      </c>
      <c r="AM3081" s="1">
        <v>0</v>
      </c>
      <c r="AN3081" s="1">
        <v>0</v>
      </c>
      <c r="AO3081" s="1">
        <v>0</v>
      </c>
      <c r="AP3081" s="1">
        <v>0</v>
      </c>
      <c r="AQ3081" s="1">
        <v>0</v>
      </c>
      <c r="AR3081" s="1">
        <v>11493</v>
      </c>
      <c r="AS3081" s="1">
        <v>25.68</v>
      </c>
      <c r="AT3081" s="1">
        <f>Table1[[#This Row],[รวมต้นทุนค่าเดินทาง]]+Table1[[#This Row],[รวมต้นทุนค่าซ่อม]]+Table1[[#This Row],[รวมค่าเสื่อม]]</f>
        <v>13499.313802816901</v>
      </c>
      <c r="AU3081" s="1">
        <f t="shared" si="145"/>
        <v>13953.293816562818</v>
      </c>
      <c r="AV3081" s="1" t="str" cm="1">
        <f t="array" ref="AV3081">IF(AC3081&lt;4, "เก็บ", IF(OR(AT3081 &lt; PERCENTILE(IF($AC$2:$AC$5092=AC3081, $AT$2:$AT$5092), 0.25) - 1.5 * (PERCENTILE(IF($AC$2:$AC$5092=AC3081, $AT$2:$AT$5092), 0.75) - PERCENTILE(IF($AC$2:$AC$5092=AC3081, $AT$2:$AT$5092), 0.25)), AT3081 &gt; PERCENTILE(IF($AC$2:$AC$5092=AC3081, $AT$2:$AT$5092), 0.75) + 1.5 * (PERCENTILE(IF($AC$2:$AC$5092=AC3081, $AT$2:$AT$5092), 0.75) - PERCENTILE(IF($AC$2:$AC$5092=AC3081, $AT$2:$AT$5092), 0.25))), "ตัด", "เก็บ"))</f>
        <v>เก็บ</v>
      </c>
      <c r="AW3081" s="1">
        <f t="shared" si="146"/>
        <v>13953.293816562818</v>
      </c>
      <c r="AX3081" s="1">
        <v>14426.372718098486</v>
      </c>
      <c r="AY3081" s="1">
        <v>1980.6338028169014</v>
      </c>
    </row>
    <row r="3082" spans="1:51" x14ac:dyDescent="0.2">
      <c r="A3082" s="3">
        <v>45880</v>
      </c>
      <c r="B3082">
        <v>45880</v>
      </c>
      <c r="C3082" t="s">
        <v>9790</v>
      </c>
      <c r="D3082" t="s">
        <v>51</v>
      </c>
      <c r="E3082" t="s">
        <v>61</v>
      </c>
      <c r="F3082" t="s">
        <v>62</v>
      </c>
      <c r="G3082" s="1">
        <v>2700</v>
      </c>
      <c r="H3082" s="1">
        <v>4393</v>
      </c>
      <c r="I3082" s="1">
        <v>1900</v>
      </c>
      <c r="J3082" s="1">
        <v>0</v>
      </c>
      <c r="K3082" s="1">
        <v>0</v>
      </c>
      <c r="L3082" s="1">
        <v>0</v>
      </c>
      <c r="M3082" s="1">
        <v>0</v>
      </c>
      <c r="N3082" s="1">
        <v>0</v>
      </c>
      <c r="O3082" s="1">
        <v>4600</v>
      </c>
      <c r="P3082" t="s">
        <v>9791</v>
      </c>
      <c r="Q3082" s="2">
        <v>244208</v>
      </c>
      <c r="R3082" t="s">
        <v>55</v>
      </c>
      <c r="S3082">
        <v>0</v>
      </c>
      <c r="T3082" t="s">
        <v>56</v>
      </c>
      <c r="U3082" t="s">
        <v>57</v>
      </c>
      <c r="V3082" s="1">
        <v>2500</v>
      </c>
      <c r="W3082" s="1">
        <v>0</v>
      </c>
      <c r="X3082" s="1">
        <v>0</v>
      </c>
      <c r="AA3082" t="s">
        <v>58</v>
      </c>
      <c r="AB3082" s="1">
        <v>0</v>
      </c>
      <c r="AC3082" s="4">
        <f>IF(ISNUMBER(MATCH(AD3082, $AD$2:AD3081, 0)), INDEX($AC$2:AC3081, MATCH(AD3082, $AD$2:AD3081, 0)), MAX($AC$2:AC3081)+1)</f>
        <v>1</v>
      </c>
      <c r="AD3082" t="str">
        <f t="shared" si="147"/>
        <v>ท่าลี่-กองลอย</v>
      </c>
      <c r="AE3082" t="s">
        <v>55</v>
      </c>
      <c r="AF3082" s="1">
        <v>0</v>
      </c>
      <c r="AG3082" s="1">
        <v>0</v>
      </c>
      <c r="AH3082" s="1">
        <v>11190</v>
      </c>
      <c r="AI3082" t="s">
        <v>9792</v>
      </c>
      <c r="AJ3082" s="1">
        <v>1</v>
      </c>
      <c r="AK3082" s="1">
        <v>0</v>
      </c>
      <c r="AL3082" s="1">
        <v>0</v>
      </c>
      <c r="AM3082" s="1">
        <v>0</v>
      </c>
      <c r="AN3082" s="1">
        <v>0</v>
      </c>
      <c r="AO3082" s="1">
        <v>0</v>
      </c>
      <c r="AP3082" s="1">
        <v>0</v>
      </c>
      <c r="AQ3082" s="1">
        <v>0</v>
      </c>
      <c r="AR3082" s="1">
        <v>22683</v>
      </c>
      <c r="AS3082" s="1">
        <v>32.1</v>
      </c>
      <c r="AT3082" s="1">
        <f>Table1[[#This Row],[รวมต้นทุนค่าเดินทาง]]+Table1[[#This Row],[รวมต้นทุนค่าซ่อม]]+Table1[[#This Row],[รวมค่าเสื่อม]]</f>
        <v>24929.666929133855</v>
      </c>
      <c r="AU3082" s="1">
        <f t="shared" si="145"/>
        <v>13953.293816562818</v>
      </c>
      <c r="AV3082" s="1" t="str" cm="1">
        <f t="array" ref="AV3082">IF(AC3082&lt;4, "เก็บ", IF(OR(AT3082 &lt; PERCENTILE(IF($AC$2:$AC$5092=AC3082, $AT$2:$AT$5092), 0.25) - 1.5 * (PERCENTILE(IF($AC$2:$AC$5092=AC3082, $AT$2:$AT$5092), 0.75) - PERCENTILE(IF($AC$2:$AC$5092=AC3082, $AT$2:$AT$5092), 0.25)), AT3082 &gt; PERCENTILE(IF($AC$2:$AC$5092=AC3082, $AT$2:$AT$5092), 0.75) + 1.5 * (PERCENTILE(IF($AC$2:$AC$5092=AC3082, $AT$2:$AT$5092), 0.75) - PERCENTILE(IF($AC$2:$AC$5092=AC3082, $AT$2:$AT$5092), 0.25))), "ตัด", "เก็บ"))</f>
        <v>เก็บ</v>
      </c>
      <c r="AW3082" s="1">
        <f t="shared" si="146"/>
        <v>13953.293816562818</v>
      </c>
      <c r="AX3082" s="1">
        <v>14426.372718098486</v>
      </c>
      <c r="AY3082" s="1">
        <v>2214.5669291338581</v>
      </c>
    </row>
    <row r="3083" spans="1:51" x14ac:dyDescent="0.2">
      <c r="A3083" s="3">
        <v>45880</v>
      </c>
      <c r="B3083">
        <v>45880</v>
      </c>
      <c r="C3083" t="s">
        <v>9793</v>
      </c>
      <c r="D3083" t="s">
        <v>66</v>
      </c>
      <c r="E3083" t="s">
        <v>67</v>
      </c>
      <c r="F3083" t="s">
        <v>665</v>
      </c>
      <c r="G3083" s="1">
        <v>0</v>
      </c>
      <c r="H3083" s="1">
        <v>779</v>
      </c>
      <c r="I3083" s="1">
        <v>400</v>
      </c>
      <c r="J3083" s="1">
        <v>0</v>
      </c>
      <c r="K3083" s="1">
        <v>0</v>
      </c>
      <c r="L3083" s="1">
        <v>0</v>
      </c>
      <c r="M3083" s="1">
        <v>0</v>
      </c>
      <c r="N3083" s="1">
        <v>0</v>
      </c>
      <c r="O3083" s="1">
        <v>400</v>
      </c>
      <c r="P3083" t="s">
        <v>9794</v>
      </c>
      <c r="Q3083" s="2">
        <v>244207</v>
      </c>
      <c r="R3083" t="s">
        <v>70</v>
      </c>
      <c r="S3083">
        <v>0</v>
      </c>
      <c r="T3083" t="s">
        <v>88</v>
      </c>
      <c r="U3083" t="s">
        <v>93</v>
      </c>
      <c r="V3083" s="1">
        <v>0</v>
      </c>
      <c r="W3083" s="1">
        <v>0</v>
      </c>
      <c r="X3083" s="1">
        <v>0</v>
      </c>
      <c r="AA3083" t="s">
        <v>58</v>
      </c>
      <c r="AB3083" s="1">
        <v>0</v>
      </c>
      <c r="AC3083" s="4">
        <f>IF(ISNUMBER(MATCH(AD3083, $AD$2:AD3082, 0)), INDEX($AC$2:AC3082, MATCH(AD3083, $AD$2:AD3082, 0)), MAX($AC$2:AC3082)+1)</f>
        <v>51</v>
      </c>
      <c r="AD3083" t="str">
        <f t="shared" si="147"/>
        <v>แพร่-ตลาดไท</v>
      </c>
      <c r="AE3083" t="s">
        <v>73</v>
      </c>
      <c r="AF3083" s="1">
        <v>0</v>
      </c>
      <c r="AG3083" s="1">
        <v>0</v>
      </c>
      <c r="AH3083" s="1">
        <v>0</v>
      </c>
      <c r="AI3083" t="s">
        <v>9795</v>
      </c>
      <c r="AJ3083" s="1">
        <v>1</v>
      </c>
      <c r="AK3083" s="1">
        <v>572</v>
      </c>
      <c r="AL3083" s="1">
        <v>572</v>
      </c>
      <c r="AM3083" s="1">
        <v>1</v>
      </c>
      <c r="AN3083" s="1">
        <v>0</v>
      </c>
      <c r="AO3083" s="1">
        <v>0</v>
      </c>
      <c r="AP3083" s="1">
        <v>0</v>
      </c>
      <c r="AQ3083" s="1">
        <v>0</v>
      </c>
      <c r="AR3083" s="1">
        <v>1179</v>
      </c>
      <c r="AS3083" s="1">
        <v>1149.5263501967668</v>
      </c>
      <c r="AT3083" s="1">
        <f>Table1[[#This Row],[รวมต้นทุนค่าเดินทาง]]+Table1[[#This Row],[รวมต้นทุนค่าซ่อม]]+Table1[[#This Row],[รวมค่าเสื่อม]]</f>
        <v>4265.3395370099533</v>
      </c>
      <c r="AU3083" s="1">
        <f t="shared" si="145"/>
        <v>4737.6107634746759</v>
      </c>
      <c r="AV3083" s="1" t="str" cm="1">
        <f t="array" ref="AV3083">IF(AC3083&lt;4, "เก็บ", IF(OR(AT3083 &lt; PERCENTILE(IF($AC$2:$AC$5092=AC3083, $AT$2:$AT$5092), 0.25) - 1.5 * (PERCENTILE(IF($AC$2:$AC$5092=AC3083, $AT$2:$AT$5092), 0.75) - PERCENTILE(IF($AC$2:$AC$5092=AC3083, $AT$2:$AT$5092), 0.25)), AT3083 &gt; PERCENTILE(IF($AC$2:$AC$5092=AC3083, $AT$2:$AT$5092), 0.75) + 1.5 * (PERCENTILE(IF($AC$2:$AC$5092=AC3083, $AT$2:$AT$5092), 0.75) - PERCENTILE(IF($AC$2:$AC$5092=AC3083, $AT$2:$AT$5092), 0.25))), "ตัด", "เก็บ"))</f>
        <v>เก็บ</v>
      </c>
      <c r="AW3083" s="1">
        <f t="shared" si="146"/>
        <v>4487.1668970521196</v>
      </c>
      <c r="AX3083" s="1">
        <v>3014.4338711558335</v>
      </c>
      <c r="AY3083" s="1">
        <v>1936.8131868131868</v>
      </c>
    </row>
    <row r="3084" spans="1:51" x14ac:dyDescent="0.2">
      <c r="A3084" s="3">
        <v>45880</v>
      </c>
      <c r="B3084">
        <v>45880</v>
      </c>
      <c r="C3084" t="s">
        <v>9796</v>
      </c>
      <c r="D3084" t="s">
        <v>66</v>
      </c>
      <c r="E3084" t="s">
        <v>184</v>
      </c>
      <c r="F3084" t="s">
        <v>1088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  <c r="P3084" t="s">
        <v>9797</v>
      </c>
      <c r="Q3084" s="2">
        <v>244207</v>
      </c>
      <c r="R3084" t="s">
        <v>55</v>
      </c>
      <c r="S3084">
        <v>0</v>
      </c>
      <c r="T3084" t="s">
        <v>87</v>
      </c>
      <c r="U3084" t="s">
        <v>71</v>
      </c>
      <c r="V3084" s="1">
        <v>0</v>
      </c>
      <c r="W3084" s="1">
        <v>1266</v>
      </c>
      <c r="X3084" s="1">
        <v>0</v>
      </c>
      <c r="Y3084" t="s">
        <v>87</v>
      </c>
      <c r="Z3084" t="s">
        <v>71</v>
      </c>
      <c r="AA3084" t="s">
        <v>9798</v>
      </c>
      <c r="AB3084" s="1">
        <v>0</v>
      </c>
      <c r="AC3084" s="4">
        <f>IF(ISNUMBER(MATCH(AD3084, $AD$2:AD3083, 0)), INDEX($AC$2:AC3083, MATCH(AD3084, $AD$2:AD3083, 0)), MAX($AC$2:AC3083)+1)</f>
        <v>6</v>
      </c>
      <c r="AD3084" t="str">
        <f t="shared" si="147"/>
        <v>เชียงราย-เชียงใหม่</v>
      </c>
      <c r="AE3084" t="s">
        <v>55</v>
      </c>
      <c r="AF3084" s="1">
        <v>0</v>
      </c>
      <c r="AG3084" s="1">
        <v>0</v>
      </c>
      <c r="AH3084" s="1">
        <v>0</v>
      </c>
      <c r="AI3084" t="s">
        <v>9799</v>
      </c>
      <c r="AJ3084" s="1">
        <v>1</v>
      </c>
      <c r="AK3084" s="1">
        <v>0</v>
      </c>
      <c r="AL3084" s="1">
        <v>0</v>
      </c>
      <c r="AM3084" s="1">
        <v>0</v>
      </c>
      <c r="AN3084" s="1">
        <v>0</v>
      </c>
      <c r="AO3084" s="1">
        <v>0</v>
      </c>
      <c r="AP3084" s="1">
        <v>0</v>
      </c>
      <c r="AQ3084" s="1">
        <v>0</v>
      </c>
      <c r="AR3084" s="1">
        <v>1266</v>
      </c>
      <c r="AS3084" s="1">
        <v>1948.969342105263</v>
      </c>
      <c r="AT3084" s="1">
        <f>Table1[[#This Row],[รวมต้นทุนค่าเดินทาง]]+Table1[[#This Row],[รวมต้นทุนค่าซ่อม]]+Table1[[#This Row],[รวมค่าเสื่อม]]</f>
        <v>4742.1186633722318</v>
      </c>
      <c r="AU3084" s="1">
        <f t="shared" si="145"/>
        <v>4428.3346813776061</v>
      </c>
      <c r="AV3084" s="1" t="str" cm="1">
        <f t="array" ref="AV3084">IF(AC3084&lt;4, "เก็บ", IF(OR(AT3084 &lt; PERCENTILE(IF($AC$2:$AC$5092=AC3084, $AT$2:$AT$5092), 0.25) - 1.5 * (PERCENTILE(IF($AC$2:$AC$5092=AC3084, $AT$2:$AT$5092), 0.75) - PERCENTILE(IF($AC$2:$AC$5092=AC3084, $AT$2:$AT$5092), 0.25)), AT3084 &gt; PERCENTILE(IF($AC$2:$AC$5092=AC3084, $AT$2:$AT$5092), 0.75) + 1.5 * (PERCENTILE(IF($AC$2:$AC$5092=AC3084, $AT$2:$AT$5092), 0.75) - PERCENTILE(IF($AC$2:$AC$5092=AC3084, $AT$2:$AT$5092), 0.25))), "ตัด", "เก็บ"))</f>
        <v>เก็บ</v>
      </c>
      <c r="AW3084" s="1">
        <f t="shared" si="146"/>
        <v>3873.7679454274344</v>
      </c>
      <c r="AX3084" s="1">
        <v>2781.4385174989698</v>
      </c>
      <c r="AY3084" s="1">
        <v>1527.1493212669684</v>
      </c>
    </row>
    <row r="3085" spans="1:51" x14ac:dyDescent="0.2">
      <c r="A3085" s="3">
        <v>45881</v>
      </c>
      <c r="B3085">
        <v>45881</v>
      </c>
      <c r="C3085" t="s">
        <v>9800</v>
      </c>
      <c r="D3085" t="s">
        <v>66</v>
      </c>
      <c r="E3085" t="s">
        <v>148</v>
      </c>
      <c r="F3085" t="s">
        <v>1080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  <c r="L3085" s="1">
        <v>0</v>
      </c>
      <c r="M3085" s="1">
        <v>0</v>
      </c>
      <c r="N3085" s="1">
        <v>0</v>
      </c>
      <c r="O3085" s="1">
        <v>0</v>
      </c>
      <c r="P3085" t="s">
        <v>9801</v>
      </c>
      <c r="Q3085" s="2">
        <v>244208</v>
      </c>
      <c r="R3085" t="s">
        <v>55</v>
      </c>
      <c r="S3085">
        <v>0</v>
      </c>
      <c r="T3085" t="s">
        <v>310</v>
      </c>
      <c r="U3085" t="s">
        <v>71</v>
      </c>
      <c r="V3085" s="1">
        <v>0</v>
      </c>
      <c r="W3085" s="1">
        <v>844</v>
      </c>
      <c r="X3085" s="1">
        <v>0</v>
      </c>
      <c r="Y3085" t="s">
        <v>310</v>
      </c>
      <c r="Z3085" t="s">
        <v>71</v>
      </c>
      <c r="AA3085" t="s">
        <v>8050</v>
      </c>
      <c r="AB3085" s="1">
        <v>0</v>
      </c>
      <c r="AC3085" s="4">
        <f>IF(ISNUMBER(MATCH(AD3085, $AD$2:AD3084, 0)), INDEX($AC$2:AC3084, MATCH(AD3085, $AD$2:AD3084, 0)), MAX($AC$2:AC3084)+1)</f>
        <v>15</v>
      </c>
      <c r="AD3085" t="str">
        <f t="shared" si="147"/>
        <v>ฝาง-เชียงใหม่</v>
      </c>
      <c r="AE3085" t="s">
        <v>55</v>
      </c>
      <c r="AF3085" s="1">
        <v>0</v>
      </c>
      <c r="AG3085" s="1">
        <v>0</v>
      </c>
      <c r="AH3085" s="1">
        <v>0</v>
      </c>
      <c r="AI3085" t="s">
        <v>9802</v>
      </c>
      <c r="AJ3085" s="1">
        <v>1</v>
      </c>
      <c r="AK3085" s="1">
        <v>0</v>
      </c>
      <c r="AL3085" s="1">
        <v>0</v>
      </c>
      <c r="AM3085" s="1">
        <v>0</v>
      </c>
      <c r="AN3085" s="1">
        <v>0</v>
      </c>
      <c r="AO3085" s="1">
        <v>0</v>
      </c>
      <c r="AP3085" s="1">
        <v>0</v>
      </c>
      <c r="AQ3085" s="1">
        <v>0</v>
      </c>
      <c r="AR3085" s="1">
        <v>844</v>
      </c>
      <c r="AS3085" s="1">
        <v>1149.4467599330098</v>
      </c>
      <c r="AT3085" s="1">
        <f>Table1[[#This Row],[รวมต้นทุนค่าเดินทาง]]+Table1[[#This Row],[รวมต้นทุนค่าซ่อม]]+Table1[[#This Row],[รวมค่าเสื่อม]]</f>
        <v>3168.1455551137328</v>
      </c>
      <c r="AU3085" s="1">
        <f t="shared" si="145"/>
        <v>5122.484935464824</v>
      </c>
      <c r="AV3085" s="1" t="str" cm="1">
        <f t="array" ref="AV3085">IF(AC3085&lt;4, "เก็บ", IF(OR(AT3085 &lt; PERCENTILE(IF($AC$2:$AC$5092=AC3085, $AT$2:$AT$5092), 0.25) - 1.5 * (PERCENTILE(IF($AC$2:$AC$5092=AC3085, $AT$2:$AT$5092), 0.75) - PERCENTILE(IF($AC$2:$AC$5092=AC3085, $AT$2:$AT$5092), 0.25)), AT3085 &gt; PERCENTILE(IF($AC$2:$AC$5092=AC3085, $AT$2:$AT$5092), 0.75) + 1.5 * (PERCENTILE(IF($AC$2:$AC$5092=AC3085, $AT$2:$AT$5092), 0.75) - PERCENTILE(IF($AC$2:$AC$5092=AC3085, $AT$2:$AT$5092), 0.25))), "ตัด", "เก็บ"))</f>
        <v>เก็บ</v>
      </c>
      <c r="AW3085" s="1">
        <f t="shared" si="146"/>
        <v>3918.8944328479129</v>
      </c>
      <c r="AX3085" s="1">
        <v>2928.4913434984564</v>
      </c>
      <c r="AY3085" s="1">
        <v>1174.698795180723</v>
      </c>
    </row>
    <row r="3086" spans="1:51" x14ac:dyDescent="0.2">
      <c r="A3086" s="3">
        <v>45881</v>
      </c>
      <c r="B3086">
        <v>45881</v>
      </c>
      <c r="C3086" t="s">
        <v>9803</v>
      </c>
      <c r="D3086" t="s">
        <v>51</v>
      </c>
      <c r="E3086" t="s">
        <v>61</v>
      </c>
      <c r="F3086" t="s">
        <v>507</v>
      </c>
      <c r="G3086" s="1">
        <v>4200</v>
      </c>
      <c r="H3086" s="1">
        <v>2893</v>
      </c>
      <c r="I3086" s="1">
        <v>1900</v>
      </c>
      <c r="J3086" s="1">
        <v>0</v>
      </c>
      <c r="K3086" s="1">
        <v>0</v>
      </c>
      <c r="L3086" s="1">
        <v>0</v>
      </c>
      <c r="M3086" s="1">
        <v>0</v>
      </c>
      <c r="N3086" s="1">
        <v>0</v>
      </c>
      <c r="O3086" s="1">
        <v>6100</v>
      </c>
      <c r="P3086" t="s">
        <v>9804</v>
      </c>
      <c r="Q3086" s="2">
        <v>244208</v>
      </c>
      <c r="R3086" t="s">
        <v>55</v>
      </c>
      <c r="S3086">
        <v>0</v>
      </c>
      <c r="T3086" t="s">
        <v>56</v>
      </c>
      <c r="U3086" t="s">
        <v>57</v>
      </c>
      <c r="V3086" s="1">
        <v>2500</v>
      </c>
      <c r="W3086" s="1">
        <v>0</v>
      </c>
      <c r="X3086" s="1">
        <v>0</v>
      </c>
      <c r="AA3086" t="s">
        <v>58</v>
      </c>
      <c r="AB3086" s="1">
        <v>0</v>
      </c>
      <c r="AC3086" s="4">
        <f>IF(ISNUMBER(MATCH(AD3086, $AD$2:AD3085, 0)), INDEX($AC$2:AC3085, MATCH(AD3086, $AD$2:AD3085, 0)), MAX($AC$2:AC3085)+1)</f>
        <v>1</v>
      </c>
      <c r="AD3086" t="str">
        <f t="shared" si="147"/>
        <v>ท่าลี่-กองลอย</v>
      </c>
      <c r="AE3086" t="s">
        <v>55</v>
      </c>
      <c r="AF3086" s="1">
        <v>0</v>
      </c>
      <c r="AG3086" s="1">
        <v>0</v>
      </c>
      <c r="AH3086" s="1">
        <v>0</v>
      </c>
      <c r="AI3086" t="s">
        <v>9805</v>
      </c>
      <c r="AJ3086" s="1">
        <v>1</v>
      </c>
      <c r="AK3086" s="1">
        <v>0</v>
      </c>
      <c r="AL3086" s="1">
        <v>0</v>
      </c>
      <c r="AM3086" s="1">
        <v>0</v>
      </c>
      <c r="AN3086" s="1">
        <v>0</v>
      </c>
      <c r="AO3086" s="1">
        <v>0</v>
      </c>
      <c r="AP3086" s="1">
        <v>0</v>
      </c>
      <c r="AQ3086" s="1">
        <v>0</v>
      </c>
      <c r="AR3086" s="1">
        <v>11493</v>
      </c>
      <c r="AS3086" s="1">
        <v>18.342857142857145</v>
      </c>
      <c r="AT3086" s="1">
        <f>Table1[[#This Row],[รวมต้นทุนค่าเดินทาง]]+Table1[[#This Row],[รวมต้นทุนค่าซ่อม]]+Table1[[#This Row],[รวมค่าเสื่อม]]</f>
        <v>13691.575415282392</v>
      </c>
      <c r="AU3086" s="1">
        <f t="shared" si="145"/>
        <v>13953.293816562818</v>
      </c>
      <c r="AV3086" s="1" t="str" cm="1">
        <f t="array" ref="AV3086">IF(AC3086&lt;4, "เก็บ", IF(OR(AT3086 &lt; PERCENTILE(IF($AC$2:$AC$5092=AC3086, $AT$2:$AT$5092), 0.25) - 1.5 * (PERCENTILE(IF($AC$2:$AC$5092=AC3086, $AT$2:$AT$5092), 0.75) - PERCENTILE(IF($AC$2:$AC$5092=AC3086, $AT$2:$AT$5092), 0.25)), AT3086 &gt; PERCENTILE(IF($AC$2:$AC$5092=AC3086, $AT$2:$AT$5092), 0.75) + 1.5 * (PERCENTILE(IF($AC$2:$AC$5092=AC3086, $AT$2:$AT$5092), 0.75) - PERCENTILE(IF($AC$2:$AC$5092=AC3086, $AT$2:$AT$5092), 0.25))), "ตัด", "เก็บ"))</f>
        <v>เก็บ</v>
      </c>
      <c r="AW3086" s="1">
        <f t="shared" si="146"/>
        <v>13953.293816562818</v>
      </c>
      <c r="AX3086" s="1">
        <v>14426.372718098486</v>
      </c>
      <c r="AY3086" s="1">
        <v>2180.2325581395348</v>
      </c>
    </row>
    <row r="3087" spans="1:51" x14ac:dyDescent="0.2">
      <c r="A3087" s="3">
        <v>45881</v>
      </c>
      <c r="B3087">
        <v>45881</v>
      </c>
      <c r="C3087" t="s">
        <v>9806</v>
      </c>
      <c r="D3087" t="s">
        <v>66</v>
      </c>
      <c r="E3087" t="s">
        <v>105</v>
      </c>
      <c r="F3087" t="s">
        <v>106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  <c r="P3087" t="s">
        <v>9807</v>
      </c>
      <c r="Q3087" s="2">
        <v>244208</v>
      </c>
      <c r="R3087" t="s">
        <v>55</v>
      </c>
      <c r="S3087">
        <v>0</v>
      </c>
      <c r="T3087" t="s">
        <v>87</v>
      </c>
      <c r="U3087" t="s">
        <v>71</v>
      </c>
      <c r="V3087" s="1">
        <v>0</v>
      </c>
      <c r="W3087" s="1">
        <v>1266</v>
      </c>
      <c r="X3087" s="1">
        <v>0</v>
      </c>
      <c r="Y3087" t="s">
        <v>87</v>
      </c>
      <c r="Z3087" t="s">
        <v>71</v>
      </c>
      <c r="AA3087" t="s">
        <v>7667</v>
      </c>
      <c r="AB3087" s="1">
        <v>0</v>
      </c>
      <c r="AC3087" s="4">
        <f>IF(ISNUMBER(MATCH(AD3087, $AD$2:AD3086, 0)), INDEX($AC$2:AC3086, MATCH(AD3087, $AD$2:AD3086, 0)), MAX($AC$2:AC3086)+1)</f>
        <v>6</v>
      </c>
      <c r="AD3087" t="str">
        <f t="shared" si="147"/>
        <v>เชียงราย-เชียงใหม่</v>
      </c>
      <c r="AE3087" t="s">
        <v>55</v>
      </c>
      <c r="AF3087" s="1">
        <v>0</v>
      </c>
      <c r="AG3087" s="1">
        <v>0</v>
      </c>
      <c r="AH3087" s="1">
        <v>0</v>
      </c>
      <c r="AI3087" t="s">
        <v>9808</v>
      </c>
      <c r="AJ3087" s="1">
        <v>1</v>
      </c>
      <c r="AK3087" s="1">
        <v>0</v>
      </c>
      <c r="AL3087" s="1">
        <v>0</v>
      </c>
      <c r="AM3087" s="1">
        <v>0</v>
      </c>
      <c r="AN3087" s="1">
        <v>0</v>
      </c>
      <c r="AO3087" s="1">
        <v>0</v>
      </c>
      <c r="AP3087" s="1">
        <v>0</v>
      </c>
      <c r="AQ3087" s="1">
        <v>0</v>
      </c>
      <c r="AR3087" s="1">
        <v>1266</v>
      </c>
      <c r="AS3087" s="1">
        <v>764.72504385964908</v>
      </c>
      <c r="AT3087" s="1">
        <f>Table1[[#This Row],[รวมต้นทุนค่าเดินทาง]]+Table1[[#This Row],[รวมต้นทุนค่าซ่อม]]+Table1[[#This Row],[รวมค่าเสื่อม]]</f>
        <v>3431.5032539763806</v>
      </c>
      <c r="AU3087" s="1">
        <f t="shared" si="145"/>
        <v>4428.3346813776061</v>
      </c>
      <c r="AV3087" s="1" t="str" cm="1">
        <f t="array" ref="AV3087">IF(AC3087&lt;4, "เก็บ", IF(OR(AT3087 &lt; PERCENTILE(IF($AC$2:$AC$5092=AC3087, $AT$2:$AT$5092), 0.25) - 1.5 * (PERCENTILE(IF($AC$2:$AC$5092=AC3087, $AT$2:$AT$5092), 0.75) - PERCENTILE(IF($AC$2:$AC$5092=AC3087, $AT$2:$AT$5092), 0.25)), AT3087 &gt; PERCENTILE(IF($AC$2:$AC$5092=AC3087, $AT$2:$AT$5092), 0.75) + 1.5 * (PERCENTILE(IF($AC$2:$AC$5092=AC3087, $AT$2:$AT$5092), 0.75) - PERCENTILE(IF($AC$2:$AC$5092=AC3087, $AT$2:$AT$5092), 0.25))), "ตัด", "เก็บ"))</f>
        <v>เก็บ</v>
      </c>
      <c r="AW3087" s="1">
        <f t="shared" si="146"/>
        <v>3873.7679454274344</v>
      </c>
      <c r="AX3087" s="1">
        <v>2781.4385174989698</v>
      </c>
      <c r="AY3087" s="1">
        <v>1400.7782101167315</v>
      </c>
    </row>
    <row r="3088" spans="1:51" x14ac:dyDescent="0.2">
      <c r="A3088" s="3">
        <v>45882</v>
      </c>
      <c r="B3088">
        <v>45882</v>
      </c>
      <c r="C3088" t="s">
        <v>9809</v>
      </c>
      <c r="D3088" t="s">
        <v>51</v>
      </c>
      <c r="E3088" t="s">
        <v>61</v>
      </c>
      <c r="F3088" t="s">
        <v>5295</v>
      </c>
      <c r="G3088" s="1">
        <v>4200</v>
      </c>
      <c r="H3088" s="1">
        <v>2893</v>
      </c>
      <c r="I3088" s="1">
        <v>1900</v>
      </c>
      <c r="J3088" s="1">
        <v>0</v>
      </c>
      <c r="K3088" s="1">
        <v>0</v>
      </c>
      <c r="L3088" s="1">
        <v>0</v>
      </c>
      <c r="M3088" s="1">
        <v>0</v>
      </c>
      <c r="N3088" s="1">
        <v>0</v>
      </c>
      <c r="O3088" s="1">
        <v>6100</v>
      </c>
      <c r="P3088" t="s">
        <v>9810</v>
      </c>
      <c r="Q3088" s="2">
        <v>244209</v>
      </c>
      <c r="R3088" t="s">
        <v>55</v>
      </c>
      <c r="S3088">
        <v>0</v>
      </c>
      <c r="T3088" t="s">
        <v>56</v>
      </c>
      <c r="U3088" t="s">
        <v>57</v>
      </c>
      <c r="V3088" s="1">
        <v>2500</v>
      </c>
      <c r="W3088" s="1">
        <v>0</v>
      </c>
      <c r="X3088" s="1">
        <v>0</v>
      </c>
      <c r="AA3088" t="s">
        <v>58</v>
      </c>
      <c r="AB3088" s="1">
        <v>0</v>
      </c>
      <c r="AC3088" s="4">
        <f>IF(ISNUMBER(MATCH(AD3088, $AD$2:AD3087, 0)), INDEX($AC$2:AC3087, MATCH(AD3088, $AD$2:AD3087, 0)), MAX($AC$2:AC3087)+1)</f>
        <v>1</v>
      </c>
      <c r="AD3088" t="str">
        <f t="shared" si="147"/>
        <v>ท่าลี่-กองลอย</v>
      </c>
      <c r="AE3088" t="s">
        <v>55</v>
      </c>
      <c r="AF3088" s="1">
        <v>0</v>
      </c>
      <c r="AG3088" s="1">
        <v>0</v>
      </c>
      <c r="AH3088" s="1">
        <v>0</v>
      </c>
      <c r="AI3088" t="s">
        <v>9811</v>
      </c>
      <c r="AJ3088" s="1">
        <v>1</v>
      </c>
      <c r="AK3088" s="1">
        <v>0</v>
      </c>
      <c r="AL3088" s="1">
        <v>0</v>
      </c>
      <c r="AM3088" s="1">
        <v>0</v>
      </c>
      <c r="AN3088" s="1">
        <v>0</v>
      </c>
      <c r="AO3088" s="1">
        <v>0</v>
      </c>
      <c r="AP3088" s="1">
        <v>0</v>
      </c>
      <c r="AQ3088" s="1">
        <v>0</v>
      </c>
      <c r="AR3088" s="1">
        <v>11493</v>
      </c>
      <c r="AS3088" s="1">
        <v>28.533333333333335</v>
      </c>
      <c r="AT3088" s="1">
        <f>Table1[[#This Row],[รวมต้นทุนค่าเดินทาง]]+Table1[[#This Row],[รวมต้นทุนค่าซ่อม]]+Table1[[#This Row],[รวมค่าเสื่อม]]</f>
        <v>13620.413930348259</v>
      </c>
      <c r="AU3088" s="1">
        <f t="shared" si="145"/>
        <v>13953.293816562818</v>
      </c>
      <c r="AV3088" s="1" t="str" cm="1">
        <f t="array" ref="AV3088">IF(AC3088&lt;4, "เก็บ", IF(OR(AT3088 &lt; PERCENTILE(IF($AC$2:$AC$5092=AC3088, $AT$2:$AT$5092), 0.25) - 1.5 * (PERCENTILE(IF($AC$2:$AC$5092=AC3088, $AT$2:$AT$5092), 0.75) - PERCENTILE(IF($AC$2:$AC$5092=AC3088, $AT$2:$AT$5092), 0.25)), AT3088 &gt; PERCENTILE(IF($AC$2:$AC$5092=AC3088, $AT$2:$AT$5092), 0.75) + 1.5 * (PERCENTILE(IF($AC$2:$AC$5092=AC3088, $AT$2:$AT$5092), 0.75) - PERCENTILE(IF($AC$2:$AC$5092=AC3088, $AT$2:$AT$5092), 0.25))), "ตัด", "เก็บ"))</f>
        <v>เก็บ</v>
      </c>
      <c r="AW3088" s="1">
        <f t="shared" si="146"/>
        <v>13953.293816562818</v>
      </c>
      <c r="AX3088" s="1">
        <v>14426.372718098486</v>
      </c>
      <c r="AY3088" s="1">
        <v>2098.8805970149256</v>
      </c>
    </row>
    <row r="3089" spans="1:51" x14ac:dyDescent="0.2">
      <c r="A3089" s="3">
        <v>45882</v>
      </c>
      <c r="B3089">
        <v>45882</v>
      </c>
      <c r="C3089" t="s">
        <v>9812</v>
      </c>
      <c r="D3089" t="s">
        <v>66</v>
      </c>
      <c r="E3089" t="s">
        <v>67</v>
      </c>
      <c r="F3089" t="s">
        <v>180</v>
      </c>
      <c r="G3089" s="1">
        <v>0</v>
      </c>
      <c r="H3089" s="1">
        <v>1071</v>
      </c>
      <c r="I3089" s="1">
        <v>400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  <c r="O3089" s="1">
        <v>400</v>
      </c>
      <c r="P3089" t="s">
        <v>9813</v>
      </c>
      <c r="Q3089" s="2">
        <v>244209</v>
      </c>
      <c r="R3089" t="s">
        <v>70</v>
      </c>
      <c r="S3089">
        <v>0</v>
      </c>
      <c r="T3089" t="s">
        <v>101</v>
      </c>
      <c r="U3089" t="s">
        <v>93</v>
      </c>
      <c r="V3089" s="1">
        <v>0</v>
      </c>
      <c r="W3089" s="1">
        <v>0</v>
      </c>
      <c r="X3089" s="1">
        <v>0</v>
      </c>
      <c r="AA3089" t="s">
        <v>58</v>
      </c>
      <c r="AB3089" s="1">
        <v>0</v>
      </c>
      <c r="AC3089" s="4">
        <f>IF(ISNUMBER(MATCH(AD3089, $AD$2:AD3088, 0)), INDEX($AC$2:AC3088, MATCH(AD3089, $AD$2:AD3088, 0)), MAX($AC$2:AC3088)+1)</f>
        <v>53</v>
      </c>
      <c r="AD3089" t="str">
        <f t="shared" si="147"/>
        <v>พะเยา-ตลาดไท</v>
      </c>
      <c r="AE3089" t="s">
        <v>73</v>
      </c>
      <c r="AF3089" s="1">
        <v>0</v>
      </c>
      <c r="AG3089" s="1">
        <v>0</v>
      </c>
      <c r="AH3089" s="1">
        <v>0</v>
      </c>
      <c r="AI3089" t="s">
        <v>9814</v>
      </c>
      <c r="AJ3089" s="1">
        <v>1</v>
      </c>
      <c r="AK3089" s="1">
        <v>706</v>
      </c>
      <c r="AL3089" s="1">
        <v>706</v>
      </c>
      <c r="AM3089" s="1">
        <v>1</v>
      </c>
      <c r="AN3089" s="1">
        <v>0</v>
      </c>
      <c r="AO3089" s="1">
        <v>0</v>
      </c>
      <c r="AP3089" s="1">
        <v>0</v>
      </c>
      <c r="AQ3089" s="1">
        <v>0</v>
      </c>
      <c r="AR3089" s="1">
        <v>1471</v>
      </c>
      <c r="AS3089" s="1">
        <v>516.72629992339148</v>
      </c>
      <c r="AT3089" s="1">
        <f>Table1[[#This Row],[รวมต้นทุนค่าเดินทาง]]+Table1[[#This Row],[รวมต้นทุนค่าซ่อม]]+Table1[[#This Row],[รวมค่าเสื่อม]]</f>
        <v>4498.8870142091055</v>
      </c>
      <c r="AU3089" s="1">
        <f t="shared" si="145"/>
        <v>5556.3451863971432</v>
      </c>
      <c r="AV3089" s="1" t="str" cm="1">
        <f t="array" ref="AV3089">IF(AC3089&lt;4, "เก็บ", IF(OR(AT3089 &lt; PERCENTILE(IF($AC$2:$AC$5092=AC3089, $AT$2:$AT$5092), 0.25) - 1.5 * (PERCENTILE(IF($AC$2:$AC$5092=AC3089, $AT$2:$AT$5092), 0.75) - PERCENTILE(IF($AC$2:$AC$5092=AC3089, $AT$2:$AT$5092), 0.25)), AT3089 &gt; PERCENTILE(IF($AC$2:$AC$5092=AC3089, $AT$2:$AT$5092), 0.75) + 1.5 * (PERCENTILE(IF($AC$2:$AC$5092=AC3089, $AT$2:$AT$5092), 0.75) - PERCENTILE(IF($AC$2:$AC$5092=AC3089, $AT$2:$AT$5092), 0.25))), "ตัด", "เก็บ"))</f>
        <v>เก็บ</v>
      </c>
      <c r="AW3089" s="1">
        <f t="shared" si="146"/>
        <v>5282.7291214311672</v>
      </c>
      <c r="AX3089" s="1">
        <v>3832.4469144192008</v>
      </c>
      <c r="AY3089" s="1">
        <v>2511.1607142857142</v>
      </c>
    </row>
    <row r="3090" spans="1:51" x14ac:dyDescent="0.2">
      <c r="A3090" s="3">
        <v>45882</v>
      </c>
      <c r="B3090">
        <v>45882</v>
      </c>
      <c r="C3090" t="s">
        <v>9815</v>
      </c>
      <c r="D3090" t="s">
        <v>66</v>
      </c>
      <c r="E3090" t="s">
        <v>67</v>
      </c>
      <c r="F3090" t="s">
        <v>159</v>
      </c>
      <c r="G3090" s="1">
        <v>0</v>
      </c>
      <c r="H3090" s="1">
        <v>779</v>
      </c>
      <c r="I3090" s="1">
        <v>400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  <c r="O3090" s="1">
        <v>857</v>
      </c>
      <c r="P3090" t="s">
        <v>9816</v>
      </c>
      <c r="Q3090" s="2">
        <v>244209</v>
      </c>
      <c r="R3090" t="s">
        <v>70</v>
      </c>
      <c r="S3090">
        <v>0</v>
      </c>
      <c r="T3090" t="s">
        <v>88</v>
      </c>
      <c r="U3090" t="s">
        <v>93</v>
      </c>
      <c r="V3090" s="1">
        <v>0</v>
      </c>
      <c r="W3090" s="1">
        <v>0</v>
      </c>
      <c r="X3090" s="1">
        <v>457</v>
      </c>
      <c r="Y3090" t="s">
        <v>372</v>
      </c>
      <c r="Z3090" t="s">
        <v>88</v>
      </c>
      <c r="AA3090" t="s">
        <v>9817</v>
      </c>
      <c r="AB3090" s="1">
        <v>0</v>
      </c>
      <c r="AC3090" s="4">
        <f>IF(ISNUMBER(MATCH(AD3090, $AD$2:AD3089, 0)), INDEX($AC$2:AC3089, MATCH(AD3090, $AD$2:AD3089, 0)), MAX($AC$2:AC3089)+1)</f>
        <v>51</v>
      </c>
      <c r="AD3090" t="str">
        <f t="shared" si="147"/>
        <v>แพร่-ตลาดไท</v>
      </c>
      <c r="AE3090" t="s">
        <v>73</v>
      </c>
      <c r="AF3090" s="1">
        <v>0</v>
      </c>
      <c r="AG3090" s="1">
        <v>0</v>
      </c>
      <c r="AH3090" s="1">
        <v>0</v>
      </c>
      <c r="AI3090" t="s">
        <v>9818</v>
      </c>
      <c r="AJ3090" s="1">
        <v>1</v>
      </c>
      <c r="AK3090" s="1">
        <v>572</v>
      </c>
      <c r="AL3090" s="1">
        <v>572</v>
      </c>
      <c r="AM3090" s="1">
        <v>1</v>
      </c>
      <c r="AN3090" s="1">
        <v>0</v>
      </c>
      <c r="AO3090" s="1">
        <v>0</v>
      </c>
      <c r="AP3090" s="1">
        <v>0</v>
      </c>
      <c r="AQ3090" s="1">
        <v>0</v>
      </c>
      <c r="AR3090" s="1">
        <v>1636</v>
      </c>
      <c r="AS3090" s="1">
        <v>1796.8085089029378</v>
      </c>
      <c r="AT3090" s="1">
        <f>Table1[[#This Row],[รวมต้นทุนค่าเดินทาง]]+Table1[[#This Row],[รวมต้นทุนค่าซ่อม]]+Table1[[#This Row],[รวมค่าเสื่อม]]</f>
        <v>6240.4145167791175</v>
      </c>
      <c r="AU3090" s="1">
        <f t="shared" si="145"/>
        <v>4737.6107634746759</v>
      </c>
      <c r="AV3090" s="1" t="str" cm="1">
        <f t="array" ref="AV3090">IF(AC3090&lt;4, "เก็บ", IF(OR(AT3090 &lt; PERCENTILE(IF($AC$2:$AC$5092=AC3090, $AT$2:$AT$5092), 0.25) - 1.5 * (PERCENTILE(IF($AC$2:$AC$5092=AC3090, $AT$2:$AT$5092), 0.75) - PERCENTILE(IF($AC$2:$AC$5092=AC3090, $AT$2:$AT$5092), 0.25)), AT3090 &gt; PERCENTILE(IF($AC$2:$AC$5092=AC3090, $AT$2:$AT$5092), 0.75) + 1.5 * (PERCENTILE(IF($AC$2:$AC$5092=AC3090, $AT$2:$AT$5092), 0.75) - PERCENTILE(IF($AC$2:$AC$5092=AC3090, $AT$2:$AT$5092), 0.25))), "ตัด", "เก็บ"))</f>
        <v>เก็บ</v>
      </c>
      <c r="AW3090" s="1">
        <f t="shared" si="146"/>
        <v>4487.1668970521196</v>
      </c>
      <c r="AX3090" s="1">
        <v>3014.4338711558335</v>
      </c>
      <c r="AY3090" s="1">
        <v>2807.6060078761793</v>
      </c>
    </row>
    <row r="3091" spans="1:51" x14ac:dyDescent="0.2">
      <c r="A3091" s="3">
        <v>45883</v>
      </c>
      <c r="B3091">
        <v>45883</v>
      </c>
      <c r="C3091" t="s">
        <v>9819</v>
      </c>
      <c r="D3091" t="s">
        <v>66</v>
      </c>
      <c r="E3091" t="s">
        <v>124</v>
      </c>
      <c r="F3091" t="s">
        <v>1371</v>
      </c>
      <c r="G3091" s="1">
        <v>0</v>
      </c>
      <c r="H3091" s="1">
        <v>0</v>
      </c>
      <c r="I3091" s="1">
        <v>500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  <c r="O3091" s="1">
        <v>500</v>
      </c>
      <c r="P3091" t="s">
        <v>9820</v>
      </c>
      <c r="Q3091" s="2">
        <v>244210</v>
      </c>
      <c r="R3091" t="s">
        <v>70</v>
      </c>
      <c r="S3091">
        <v>0</v>
      </c>
      <c r="T3091" t="s">
        <v>71</v>
      </c>
      <c r="U3091" t="s">
        <v>161</v>
      </c>
      <c r="V3091" s="1">
        <v>0</v>
      </c>
      <c r="W3091" s="1">
        <v>0</v>
      </c>
      <c r="X3091" s="1">
        <v>0</v>
      </c>
      <c r="AA3091" t="s">
        <v>58</v>
      </c>
      <c r="AB3091" s="1">
        <v>0</v>
      </c>
      <c r="AC3091" s="4">
        <f>IF(ISNUMBER(MATCH(AD3091, $AD$2:AD3090, 0)), INDEX($AC$2:AC3090, MATCH(AD3091, $AD$2:AD3090, 0)), MAX($AC$2:AC3090)+1)</f>
        <v>9</v>
      </c>
      <c r="AD3091" t="str">
        <f t="shared" si="147"/>
        <v>เชียงใหม่-พุทธมณฑลสาย 2</v>
      </c>
      <c r="AE3091" t="s">
        <v>73</v>
      </c>
      <c r="AF3091" s="1">
        <v>0</v>
      </c>
      <c r="AG3091" s="1">
        <v>0</v>
      </c>
      <c r="AH3091" s="1">
        <v>0</v>
      </c>
      <c r="AI3091" t="s">
        <v>9821</v>
      </c>
      <c r="AJ3091" s="1">
        <v>1</v>
      </c>
      <c r="AK3091" s="1">
        <v>720</v>
      </c>
      <c r="AL3091" s="1">
        <v>720</v>
      </c>
      <c r="AM3091" s="1">
        <v>1</v>
      </c>
      <c r="AN3091" s="1">
        <v>0</v>
      </c>
      <c r="AO3091" s="1">
        <v>0</v>
      </c>
      <c r="AP3091" s="1">
        <v>0</v>
      </c>
      <c r="AQ3091" s="1">
        <v>0</v>
      </c>
      <c r="AR3091" s="1">
        <v>500</v>
      </c>
      <c r="AS3091" s="1">
        <v>734.48271658502449</v>
      </c>
      <c r="AT3091" s="1">
        <f>Table1[[#This Row],[รวมต้นทุนค่าเดินทาง]]+Table1[[#This Row],[รวมต้นทุนค่าซ่อม]]+Table1[[#This Row],[รวมค่าเสื่อม]]</f>
        <v>4784.6876346178115</v>
      </c>
      <c r="AU3091" s="1">
        <f t="shared" si="145"/>
        <v>4623.2312262414152</v>
      </c>
      <c r="AV3091" s="1" t="str" cm="1">
        <f t="array" ref="AV3091">IF(AC3091&lt;4, "เก็บ", IF(OR(AT3091 &lt; PERCENTILE(IF($AC$2:$AC$5092=AC3091, $AT$2:$AT$5092), 0.25) - 1.5 * (PERCENTILE(IF($AC$2:$AC$5092=AC3091, $AT$2:$AT$5092), 0.75) - PERCENTILE(IF($AC$2:$AC$5092=AC3091, $AT$2:$AT$5092), 0.25)), AT3091 &gt; PERCENTILE(IF($AC$2:$AC$5092=AC3091, $AT$2:$AT$5092), 0.75) + 1.5 * (PERCENTILE(IF($AC$2:$AC$5092=AC3091, $AT$2:$AT$5092), 0.75) - PERCENTILE(IF($AC$2:$AC$5092=AC3091, $AT$2:$AT$5092), 0.25))), "ตัด", "เก็บ"))</f>
        <v>เก็บ</v>
      </c>
      <c r="AW3091" s="1">
        <f t="shared" si="146"/>
        <v>4005.4952465164292</v>
      </c>
      <c r="AX3091" s="1">
        <v>2577.9546108768855</v>
      </c>
      <c r="AY3091" s="1">
        <v>3550.2049180327867</v>
      </c>
    </row>
    <row r="3092" spans="1:51" x14ac:dyDescent="0.2">
      <c r="A3092" s="3">
        <v>45883</v>
      </c>
      <c r="B3092">
        <v>45883</v>
      </c>
      <c r="C3092" t="s">
        <v>9822</v>
      </c>
      <c r="D3092" t="s">
        <v>66</v>
      </c>
      <c r="E3092" t="s">
        <v>67</v>
      </c>
      <c r="F3092" t="s">
        <v>277</v>
      </c>
      <c r="G3092" s="1">
        <v>0</v>
      </c>
      <c r="H3092" s="1">
        <v>0</v>
      </c>
      <c r="I3092" s="1">
        <v>400</v>
      </c>
      <c r="J3092" s="1">
        <v>0</v>
      </c>
      <c r="K3092" s="1">
        <v>0</v>
      </c>
      <c r="L3092" s="1">
        <v>0</v>
      </c>
      <c r="M3092" s="1">
        <v>0</v>
      </c>
      <c r="N3092" s="1">
        <v>0</v>
      </c>
      <c r="O3092" s="1">
        <v>400</v>
      </c>
      <c r="P3092" t="s">
        <v>9823</v>
      </c>
      <c r="Q3092" s="2">
        <v>244210</v>
      </c>
      <c r="R3092" t="s">
        <v>70</v>
      </c>
      <c r="S3092">
        <v>0</v>
      </c>
      <c r="T3092" t="s">
        <v>254</v>
      </c>
      <c r="U3092" t="s">
        <v>93</v>
      </c>
      <c r="V3092" s="1">
        <v>0</v>
      </c>
      <c r="W3092" s="1">
        <v>0</v>
      </c>
      <c r="X3092" s="1">
        <v>0</v>
      </c>
      <c r="AA3092" t="s">
        <v>58</v>
      </c>
      <c r="AB3092" s="1">
        <v>0</v>
      </c>
      <c r="AC3092" s="4">
        <f>IF(ISNUMBER(MATCH(AD3092, $AD$2:AD3091, 0)), INDEX($AC$2:AC3091, MATCH(AD3092, $AD$2:AD3091, 0)), MAX($AC$2:AC3091)+1)</f>
        <v>14</v>
      </c>
      <c r="AD3092" t="str">
        <f t="shared" si="147"/>
        <v>ลำปาง-ตลาดไท</v>
      </c>
      <c r="AE3092" t="s">
        <v>73</v>
      </c>
      <c r="AF3092" s="1">
        <v>0</v>
      </c>
      <c r="AG3092" s="1">
        <v>0</v>
      </c>
      <c r="AH3092" s="1">
        <v>0</v>
      </c>
      <c r="AI3092" t="s">
        <v>9824</v>
      </c>
      <c r="AJ3092" s="1">
        <v>1</v>
      </c>
      <c r="AK3092" s="1">
        <v>720</v>
      </c>
      <c r="AL3092" s="1">
        <v>720</v>
      </c>
      <c r="AM3092" s="1">
        <v>1</v>
      </c>
      <c r="AN3092" s="1">
        <v>0</v>
      </c>
      <c r="AO3092" s="1">
        <v>0</v>
      </c>
      <c r="AP3092" s="1">
        <v>0</v>
      </c>
      <c r="AQ3092" s="1">
        <v>0</v>
      </c>
      <c r="AR3092" s="1">
        <v>400</v>
      </c>
      <c r="AS3092" s="1">
        <v>2036.3186407806641</v>
      </c>
      <c r="AT3092" s="1">
        <f>Table1[[#This Row],[รวมต้นทุนค่าเดินทาง]]+Table1[[#This Row],[รวมต้นทุนค่าซ่อม]]+Table1[[#This Row],[รวมค่าเสื่อม]]</f>
        <v>4024.7876870717964</v>
      </c>
      <c r="AU3092" s="1" t="e">
        <f t="shared" si="145"/>
        <v>#N/A</v>
      </c>
      <c r="AV3092" s="1" t="e" cm="1">
        <f t="array" ref="AV3092">IF(AC3092&lt;4, "เก็บ", IF(OR(AT3092 &lt; PERCENTILE(IF($AC$2:$AC$5092=AC3092, $AT$2:$AT$5092), 0.25) - 1.5 * (PERCENTILE(IF($AC$2:$AC$5092=AC3092, $AT$2:$AT$5092), 0.75) - PERCENTILE(IF($AC$2:$AC$5092=AC3092, $AT$2:$AT$5092), 0.25)), AT3092 &gt; PERCENTILE(IF($AC$2:$AC$5092=AC3092, $AT$2:$AT$5092), 0.75) + 1.5 * (PERCENTILE(IF($AC$2:$AC$5092=AC3092, $AT$2:$AT$5092), 0.75) - PERCENTILE(IF($AC$2:$AC$5092=AC3092, $AT$2:$AT$5092), 0.25))), "ตัด", "เก็บ"))</f>
        <v>#N/A</v>
      </c>
      <c r="AW3092" s="1" t="e">
        <f t="shared" si="146"/>
        <v>#DIV/0!</v>
      </c>
      <c r="AX3092" s="1">
        <v>2411.9362516169685</v>
      </c>
      <c r="AY3092" s="1">
        <v>1588.4690462911321</v>
      </c>
    </row>
    <row r="3093" spans="1:51" x14ac:dyDescent="0.2">
      <c r="A3093" s="3">
        <v>45883</v>
      </c>
      <c r="B3093">
        <v>45883</v>
      </c>
      <c r="C3093" t="s">
        <v>9825</v>
      </c>
      <c r="D3093" t="s">
        <v>51</v>
      </c>
      <c r="E3093" t="s">
        <v>61</v>
      </c>
      <c r="F3093" t="s">
        <v>367</v>
      </c>
      <c r="G3093" s="1">
        <v>4200</v>
      </c>
      <c r="H3093" s="1">
        <v>2893</v>
      </c>
      <c r="I3093" s="1">
        <v>1900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  <c r="O3093" s="1">
        <v>6100</v>
      </c>
      <c r="P3093" t="s">
        <v>9826</v>
      </c>
      <c r="Q3093" s="2">
        <v>244210</v>
      </c>
      <c r="R3093" t="s">
        <v>55</v>
      </c>
      <c r="S3093">
        <v>0</v>
      </c>
      <c r="T3093" t="s">
        <v>56</v>
      </c>
      <c r="U3093" t="s">
        <v>57</v>
      </c>
      <c r="V3093" s="1">
        <v>2500</v>
      </c>
      <c r="W3093" s="1">
        <v>0</v>
      </c>
      <c r="X3093" s="1">
        <v>0</v>
      </c>
      <c r="AA3093" t="s">
        <v>58</v>
      </c>
      <c r="AB3093" s="1">
        <v>0</v>
      </c>
      <c r="AC3093" s="4">
        <f>IF(ISNUMBER(MATCH(AD3093, $AD$2:AD3092, 0)), INDEX($AC$2:AC3092, MATCH(AD3093, $AD$2:AD3092, 0)), MAX($AC$2:AC3092)+1)</f>
        <v>1</v>
      </c>
      <c r="AD3093" t="str">
        <f t="shared" si="147"/>
        <v>ท่าลี่-กองลอย</v>
      </c>
      <c r="AE3093" t="s">
        <v>55</v>
      </c>
      <c r="AF3093" s="1">
        <v>0</v>
      </c>
      <c r="AG3093" s="1">
        <v>0</v>
      </c>
      <c r="AH3093" s="1">
        <v>0</v>
      </c>
      <c r="AI3093" t="s">
        <v>9827</v>
      </c>
      <c r="AJ3093" s="1">
        <v>1</v>
      </c>
      <c r="AK3093" s="1">
        <v>0</v>
      </c>
      <c r="AL3093" s="1">
        <v>0</v>
      </c>
      <c r="AM3093" s="1">
        <v>0</v>
      </c>
      <c r="AN3093" s="1">
        <v>0</v>
      </c>
      <c r="AO3093" s="1">
        <v>0</v>
      </c>
      <c r="AP3093" s="1">
        <v>0</v>
      </c>
      <c r="AQ3093" s="1">
        <v>0</v>
      </c>
      <c r="AR3093" s="1">
        <v>11493</v>
      </c>
      <c r="AS3093" s="1">
        <v>18.342857142857145</v>
      </c>
      <c r="AT3093" s="1">
        <f>Table1[[#This Row],[รวมต้นทุนค่าเดินทาง]]+Table1[[#This Row],[รวมต้นทุนค่าซ่อม]]+Table1[[#This Row],[รวมค่าเสื่อม]]</f>
        <v>13137.065400495459</v>
      </c>
      <c r="AU3093" s="1">
        <f t="shared" si="145"/>
        <v>13953.293816562818</v>
      </c>
      <c r="AV3093" s="1" t="str" cm="1">
        <f t="array" ref="AV3093">IF(AC3093&lt;4, "เก็บ", IF(OR(AT3093 &lt; PERCENTILE(IF($AC$2:$AC$5092=AC3093, $AT$2:$AT$5092), 0.25) - 1.5 * (PERCENTILE(IF($AC$2:$AC$5092=AC3093, $AT$2:$AT$5092), 0.75) - PERCENTILE(IF($AC$2:$AC$5092=AC3093, $AT$2:$AT$5092), 0.25)), AT3093 &gt; PERCENTILE(IF($AC$2:$AC$5092=AC3093, $AT$2:$AT$5092), 0.75) + 1.5 * (PERCENTILE(IF($AC$2:$AC$5092=AC3093, $AT$2:$AT$5092), 0.75) - PERCENTILE(IF($AC$2:$AC$5092=AC3093, $AT$2:$AT$5092), 0.25))), "ตัด", "เก็บ"))</f>
        <v>เก็บ</v>
      </c>
      <c r="AW3093" s="1">
        <f t="shared" si="146"/>
        <v>13953.293816562818</v>
      </c>
      <c r="AX3093" s="1">
        <v>14426.372718098486</v>
      </c>
      <c r="AY3093" s="1">
        <v>1625.7225433526012</v>
      </c>
    </row>
    <row r="3094" spans="1:51" x14ac:dyDescent="0.2">
      <c r="A3094" s="3">
        <v>45883</v>
      </c>
      <c r="B3094">
        <v>45883</v>
      </c>
      <c r="C3094" t="s">
        <v>9828</v>
      </c>
      <c r="D3094" t="s">
        <v>66</v>
      </c>
      <c r="E3094" t="s">
        <v>84</v>
      </c>
      <c r="F3094" t="s">
        <v>610</v>
      </c>
      <c r="G3094" s="1">
        <v>1000</v>
      </c>
      <c r="H3094" s="1">
        <v>6793</v>
      </c>
      <c r="I3094" s="1">
        <v>1050</v>
      </c>
      <c r="J3094" s="1">
        <v>0</v>
      </c>
      <c r="K3094" s="1">
        <v>0</v>
      </c>
      <c r="L3094" s="1">
        <v>0</v>
      </c>
      <c r="M3094" s="1">
        <v>0</v>
      </c>
      <c r="N3094" s="1">
        <v>0</v>
      </c>
      <c r="O3094" s="1">
        <v>2050</v>
      </c>
      <c r="P3094" t="s">
        <v>9829</v>
      </c>
      <c r="Q3094" s="2">
        <v>244210</v>
      </c>
      <c r="R3094" t="s">
        <v>55</v>
      </c>
      <c r="S3094">
        <v>0</v>
      </c>
      <c r="T3094" t="s">
        <v>87</v>
      </c>
      <c r="U3094" t="s">
        <v>310</v>
      </c>
      <c r="V3094" s="1">
        <v>4871</v>
      </c>
      <c r="W3094" s="1">
        <v>714</v>
      </c>
      <c r="X3094" s="1">
        <v>0</v>
      </c>
      <c r="Y3094" t="s">
        <v>87</v>
      </c>
      <c r="Z3094" t="s">
        <v>310</v>
      </c>
      <c r="AA3094" t="s">
        <v>9830</v>
      </c>
      <c r="AB3094" s="1">
        <v>0</v>
      </c>
      <c r="AC3094" s="4">
        <f>IF(ISNUMBER(MATCH(AD3094, $AD$2:AD3093, 0)), INDEX($AC$2:AC3093, MATCH(AD3094, $AD$2:AD3093, 0)), MAX($AC$2:AC3093)+1)</f>
        <v>46</v>
      </c>
      <c r="AD3094" t="str">
        <f t="shared" si="147"/>
        <v>เชียงราย-ฝาง</v>
      </c>
      <c r="AE3094" t="s">
        <v>55</v>
      </c>
      <c r="AF3094" s="1">
        <v>0</v>
      </c>
      <c r="AG3094" s="1">
        <v>0</v>
      </c>
      <c r="AH3094" s="1">
        <v>0</v>
      </c>
      <c r="AI3094" t="s">
        <v>9831</v>
      </c>
      <c r="AJ3094" s="1">
        <v>1</v>
      </c>
      <c r="AK3094" s="1">
        <v>0</v>
      </c>
      <c r="AL3094" s="1">
        <v>0</v>
      </c>
      <c r="AM3094" s="1">
        <v>0</v>
      </c>
      <c r="AN3094" s="1">
        <v>0</v>
      </c>
      <c r="AO3094" s="1">
        <v>0</v>
      </c>
      <c r="AP3094" s="1">
        <v>0</v>
      </c>
      <c r="AQ3094" s="1">
        <v>0</v>
      </c>
      <c r="AR3094" s="1">
        <v>14428</v>
      </c>
      <c r="AS3094" s="1">
        <v>922.61416666666673</v>
      </c>
      <c r="AT3094" s="1">
        <f>Table1[[#This Row],[รวมต้นทุนค่าเดินทาง]]+Table1[[#This Row],[รวมต้นทุนค่าซ่อม]]+Table1[[#This Row],[รวมค่าเสื่อม]]</f>
        <v>16843.976998525075</v>
      </c>
      <c r="AU3094" s="1">
        <f t="shared" si="145"/>
        <v>15694.248593490142</v>
      </c>
      <c r="AV3094" s="1" t="str" cm="1">
        <f t="array" ref="AV3094">IF(AC3094&lt;4, "เก็บ", IF(OR(AT3094 &lt; PERCENTILE(IF($AC$2:$AC$5092=AC3094, $AT$2:$AT$5092), 0.25) - 1.5 * (PERCENTILE(IF($AC$2:$AC$5092=AC3094, $AT$2:$AT$5092), 0.75) - PERCENTILE(IF($AC$2:$AC$5092=AC3094, $AT$2:$AT$5092), 0.25)), AT3094 &gt; PERCENTILE(IF($AC$2:$AC$5092=AC3094, $AT$2:$AT$5092), 0.75) + 1.5 * (PERCENTILE(IF($AC$2:$AC$5092=AC3094, $AT$2:$AT$5092), 0.75) - PERCENTILE(IF($AC$2:$AC$5092=AC3094, $AT$2:$AT$5092), 0.25))), "ตัด", "เก็บ"))</f>
        <v>เก็บ</v>
      </c>
      <c r="AW3094" s="1">
        <f t="shared" si="146"/>
        <v>17688.194167766444</v>
      </c>
      <c r="AX3094" s="1">
        <v>19348.408930748934</v>
      </c>
      <c r="AY3094" s="1">
        <v>1493.3628318584072</v>
      </c>
    </row>
    <row r="3095" spans="1:51" x14ac:dyDescent="0.2">
      <c r="A3095" s="3">
        <v>45883</v>
      </c>
      <c r="B3095">
        <v>45883</v>
      </c>
      <c r="C3095" t="s">
        <v>9832</v>
      </c>
      <c r="D3095" t="s">
        <v>51</v>
      </c>
      <c r="E3095" t="s">
        <v>52</v>
      </c>
      <c r="F3095" t="s">
        <v>1312</v>
      </c>
      <c r="G3095" s="1">
        <v>2700</v>
      </c>
      <c r="H3095" s="1">
        <v>4153</v>
      </c>
      <c r="I3095" s="1">
        <v>1900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  <c r="O3095" s="1">
        <v>4600</v>
      </c>
      <c r="P3095" t="s">
        <v>9833</v>
      </c>
      <c r="Q3095" s="2">
        <v>244211</v>
      </c>
      <c r="R3095" t="s">
        <v>55</v>
      </c>
      <c r="S3095">
        <v>0</v>
      </c>
      <c r="T3095" t="s">
        <v>87</v>
      </c>
      <c r="U3095" t="s">
        <v>57</v>
      </c>
      <c r="V3095" s="1">
        <v>2500</v>
      </c>
      <c r="W3095" s="1">
        <v>0</v>
      </c>
      <c r="X3095" s="1">
        <v>0</v>
      </c>
      <c r="AA3095" t="s">
        <v>58</v>
      </c>
      <c r="AB3095" s="1">
        <v>0</v>
      </c>
      <c r="AC3095" s="4">
        <f>IF(ISNUMBER(MATCH(AD3095, $AD$2:AD3094, 0)), INDEX($AC$2:AC3094, MATCH(AD3095, $AD$2:AD3094, 0)), MAX($AC$2:AC3094)+1)</f>
        <v>79</v>
      </c>
      <c r="AD3095" t="str">
        <f t="shared" si="147"/>
        <v>เชียงราย-กองลอย</v>
      </c>
      <c r="AE3095" t="s">
        <v>55</v>
      </c>
      <c r="AF3095" s="1">
        <v>0</v>
      </c>
      <c r="AG3095" s="1">
        <v>0</v>
      </c>
      <c r="AH3095" s="1">
        <v>0</v>
      </c>
      <c r="AI3095" t="s">
        <v>9834</v>
      </c>
      <c r="AJ3095" s="1">
        <v>1</v>
      </c>
      <c r="AK3095" s="1">
        <v>0</v>
      </c>
      <c r="AL3095" s="1">
        <v>0</v>
      </c>
      <c r="AM3095" s="1">
        <v>0</v>
      </c>
      <c r="AN3095" s="1">
        <v>0</v>
      </c>
      <c r="AO3095" s="1">
        <v>0</v>
      </c>
      <c r="AP3095" s="1">
        <v>0</v>
      </c>
      <c r="AQ3095" s="1">
        <v>0</v>
      </c>
      <c r="AR3095" s="1">
        <v>11253</v>
      </c>
      <c r="AS3095" s="1">
        <v>23.345454545454547</v>
      </c>
      <c r="AT3095" s="1">
        <f>Table1[[#This Row],[รวมต้นทุนค่าเดินทาง]]+Table1[[#This Row],[รวมต้นทุนค่าซ่อม]]+Table1[[#This Row],[รวมค่าเสื่อม]]</f>
        <v>12963.845454545455</v>
      </c>
      <c r="AU3095" s="1">
        <f t="shared" si="145"/>
        <v>14413.171581439394</v>
      </c>
      <c r="AV3095" s="1" t="str" cm="1">
        <f t="array" ref="AV3095">IF(AC3095&lt;4, "เก็บ", IF(OR(AT3095 &lt; PERCENTILE(IF($AC$2:$AC$5092=AC3095, $AT$2:$AT$5092), 0.25) - 1.5 * (PERCENTILE(IF($AC$2:$AC$5092=AC3095, $AT$2:$AT$5092), 0.75) - PERCENTILE(IF($AC$2:$AC$5092=AC3095, $AT$2:$AT$5092), 0.25)), AT3095 &gt; PERCENTILE(IF($AC$2:$AC$5092=AC3095, $AT$2:$AT$5092), 0.75) + 1.5 * (PERCENTILE(IF($AC$2:$AC$5092=AC3095, $AT$2:$AT$5092), 0.75) - PERCENTILE(IF($AC$2:$AC$5092=AC3095, $AT$2:$AT$5092), 0.25))), "ตัด", "เก็บ"))</f>
        <v>เก็บ</v>
      </c>
      <c r="AW3095" s="1">
        <f t="shared" si="146"/>
        <v>14413.171581439394</v>
      </c>
      <c r="AX3095" s="1">
        <v>14933.305897727272</v>
      </c>
      <c r="AY3095" s="1">
        <v>1687.5</v>
      </c>
    </row>
    <row r="3096" spans="1:51" x14ac:dyDescent="0.2">
      <c r="A3096" s="3">
        <v>45884</v>
      </c>
      <c r="B3096">
        <v>45884</v>
      </c>
      <c r="C3096" t="s">
        <v>9835</v>
      </c>
      <c r="D3096" t="s">
        <v>51</v>
      </c>
      <c r="E3096" t="s">
        <v>52</v>
      </c>
      <c r="F3096" t="s">
        <v>53</v>
      </c>
      <c r="G3096" s="1">
        <v>2700</v>
      </c>
      <c r="H3096" s="1">
        <v>4393</v>
      </c>
      <c r="I3096" s="1">
        <v>1900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  <c r="O3096" s="1">
        <v>4600</v>
      </c>
      <c r="P3096" t="s">
        <v>9836</v>
      </c>
      <c r="Q3096" s="2">
        <v>244211</v>
      </c>
      <c r="R3096" t="s">
        <v>55</v>
      </c>
      <c r="S3096">
        <v>0</v>
      </c>
      <c r="T3096" t="s">
        <v>71</v>
      </c>
      <c r="U3096" t="s">
        <v>57</v>
      </c>
      <c r="V3096" s="1">
        <v>2500</v>
      </c>
      <c r="W3096" s="1">
        <v>0</v>
      </c>
      <c r="X3096" s="1">
        <v>0</v>
      </c>
      <c r="AA3096" t="s">
        <v>58</v>
      </c>
      <c r="AB3096" s="1">
        <v>0</v>
      </c>
      <c r="AC3096" s="4">
        <f>IF(ISNUMBER(MATCH(AD3096, $AD$2:AD3095, 0)), INDEX($AC$2:AC3095, MATCH(AD3096, $AD$2:AD3095, 0)), MAX($AC$2:AC3095)+1)</f>
        <v>10</v>
      </c>
      <c r="AD3096" t="str">
        <f t="shared" si="147"/>
        <v>เชียงใหม่-กองลอย</v>
      </c>
      <c r="AE3096" t="s">
        <v>55</v>
      </c>
      <c r="AF3096" s="1">
        <v>0</v>
      </c>
      <c r="AG3096" s="1">
        <v>0</v>
      </c>
      <c r="AH3096" s="1">
        <v>0</v>
      </c>
      <c r="AI3096" t="s">
        <v>9837</v>
      </c>
      <c r="AJ3096" s="1">
        <v>1</v>
      </c>
      <c r="AK3096" s="1">
        <v>0</v>
      </c>
      <c r="AL3096" s="1">
        <v>0</v>
      </c>
      <c r="AM3096" s="1">
        <v>0</v>
      </c>
      <c r="AN3096" s="1">
        <v>0</v>
      </c>
      <c r="AO3096" s="1">
        <v>0</v>
      </c>
      <c r="AP3096" s="1">
        <v>0</v>
      </c>
      <c r="AQ3096" s="1">
        <v>0</v>
      </c>
      <c r="AR3096" s="1">
        <v>11493</v>
      </c>
      <c r="AS3096" s="1">
        <v>28.533333333333335</v>
      </c>
      <c r="AT3096" s="1">
        <f>Table1[[#This Row],[รวมต้นทุนค่าเดินทาง]]+Table1[[#This Row],[รวมต้นทุนค่าซ่อม]]+Table1[[#This Row],[รวมค่าเสื่อม]]</f>
        <v>13370.848401826483</v>
      </c>
      <c r="AU3096" s="1">
        <f t="shared" si="145"/>
        <v>14957.32855761775</v>
      </c>
      <c r="AV3096" s="1" t="str" cm="1">
        <f t="array" ref="AV3096">IF(AC3096&lt;4, "เก็บ", IF(OR(AT3096 &lt; PERCENTILE(IF($AC$2:$AC$5092=AC3096, $AT$2:$AT$5092), 0.25) - 1.5 * (PERCENTILE(IF($AC$2:$AC$5092=AC3096, $AT$2:$AT$5092), 0.75) - PERCENTILE(IF($AC$2:$AC$5092=AC3096, $AT$2:$AT$5092), 0.25)), AT3096 &gt; PERCENTILE(IF($AC$2:$AC$5092=AC3096, $AT$2:$AT$5092), 0.75) + 1.5 * (PERCENTILE(IF($AC$2:$AC$5092=AC3096, $AT$2:$AT$5092), 0.75) - PERCENTILE(IF($AC$2:$AC$5092=AC3096, $AT$2:$AT$5092), 0.25))), "ตัด", "เก็บ"))</f>
        <v>เก็บ</v>
      </c>
      <c r="AW3096" s="1">
        <f t="shared" si="146"/>
        <v>14419.089162907676</v>
      </c>
      <c r="AX3096" s="1">
        <v>15077.196593123563</v>
      </c>
      <c r="AY3096" s="1">
        <v>1849.3150684931506</v>
      </c>
    </row>
    <row r="3097" spans="1:51" x14ac:dyDescent="0.2">
      <c r="A3097" s="3">
        <v>45884</v>
      </c>
      <c r="B3097">
        <v>45884</v>
      </c>
      <c r="C3097" t="s">
        <v>9838</v>
      </c>
      <c r="D3097" t="s">
        <v>51</v>
      </c>
      <c r="E3097" t="s">
        <v>52</v>
      </c>
      <c r="F3097" t="s">
        <v>1659</v>
      </c>
      <c r="G3097" s="1">
        <v>2700</v>
      </c>
      <c r="H3097" s="1">
        <v>4393</v>
      </c>
      <c r="I3097" s="1">
        <v>1900</v>
      </c>
      <c r="J3097" s="1">
        <v>0</v>
      </c>
      <c r="K3097" s="1">
        <v>0</v>
      </c>
      <c r="L3097" s="1">
        <v>0</v>
      </c>
      <c r="M3097" s="1">
        <v>0</v>
      </c>
      <c r="N3097" s="1">
        <v>0</v>
      </c>
      <c r="O3097" s="1">
        <v>4600</v>
      </c>
      <c r="P3097" t="s">
        <v>9839</v>
      </c>
      <c r="Q3097" s="2">
        <v>244211</v>
      </c>
      <c r="R3097" t="s">
        <v>55</v>
      </c>
      <c r="S3097">
        <v>0</v>
      </c>
      <c r="T3097" t="s">
        <v>56</v>
      </c>
      <c r="U3097" t="s">
        <v>57</v>
      </c>
      <c r="V3097" s="1">
        <v>2500</v>
      </c>
      <c r="W3097" s="1">
        <v>0</v>
      </c>
      <c r="X3097" s="1">
        <v>0</v>
      </c>
      <c r="AA3097" t="s">
        <v>58</v>
      </c>
      <c r="AB3097" s="1">
        <v>0</v>
      </c>
      <c r="AC3097" s="4">
        <f>IF(ISNUMBER(MATCH(AD3097, $AD$2:AD3096, 0)), INDEX($AC$2:AC3096, MATCH(AD3097, $AD$2:AD3096, 0)), MAX($AC$2:AC3096)+1)</f>
        <v>1</v>
      </c>
      <c r="AD3097" t="str">
        <f t="shared" si="147"/>
        <v>ท่าลี่-กองลอย</v>
      </c>
      <c r="AE3097" t="s">
        <v>55</v>
      </c>
      <c r="AF3097" s="1">
        <v>0</v>
      </c>
      <c r="AG3097" s="1">
        <v>0</v>
      </c>
      <c r="AH3097" s="1">
        <v>0</v>
      </c>
      <c r="AI3097" t="s">
        <v>9840</v>
      </c>
      <c r="AJ3097" s="1">
        <v>1</v>
      </c>
      <c r="AK3097" s="1">
        <v>0</v>
      </c>
      <c r="AL3097" s="1">
        <v>0</v>
      </c>
      <c r="AM3097" s="1">
        <v>0</v>
      </c>
      <c r="AN3097" s="1">
        <v>0</v>
      </c>
      <c r="AO3097" s="1">
        <v>0</v>
      </c>
      <c r="AP3097" s="1">
        <v>0</v>
      </c>
      <c r="AQ3097" s="1">
        <v>0</v>
      </c>
      <c r="AR3097" s="1">
        <v>11493</v>
      </c>
      <c r="AS3097" s="1">
        <v>21.400000000000002</v>
      </c>
      <c r="AT3097" s="1">
        <f>Table1[[#This Row],[รวมต้นทุนค่าเดินทาง]]+Table1[[#This Row],[รวมต้นทุนค่าซ่อม]]+Table1[[#This Row],[รวมค่าเสื่อม]]</f>
        <v>13607.423255813954</v>
      </c>
      <c r="AU3097" s="1">
        <f t="shared" si="145"/>
        <v>13953.293816562818</v>
      </c>
      <c r="AV3097" s="1" t="str" cm="1">
        <f t="array" ref="AV3097">IF(AC3097&lt;4, "เก็บ", IF(OR(AT3097 &lt; PERCENTILE(IF($AC$2:$AC$5092=AC3097, $AT$2:$AT$5092), 0.25) - 1.5 * (PERCENTILE(IF($AC$2:$AC$5092=AC3097, $AT$2:$AT$5092), 0.75) - PERCENTILE(IF($AC$2:$AC$5092=AC3097, $AT$2:$AT$5092), 0.25)), AT3097 &gt; PERCENTILE(IF($AC$2:$AC$5092=AC3097, $AT$2:$AT$5092), 0.75) + 1.5 * (PERCENTILE(IF($AC$2:$AC$5092=AC3097, $AT$2:$AT$5092), 0.75) - PERCENTILE(IF($AC$2:$AC$5092=AC3097, $AT$2:$AT$5092), 0.25))), "ตัด", "เก็บ"))</f>
        <v>เก็บ</v>
      </c>
      <c r="AW3097" s="1">
        <f t="shared" si="146"/>
        <v>13953.293816562818</v>
      </c>
      <c r="AX3097" s="1">
        <v>14426.372718098486</v>
      </c>
      <c r="AY3097" s="1">
        <v>2093.0232558139537</v>
      </c>
    </row>
    <row r="3098" spans="1:51" x14ac:dyDescent="0.2">
      <c r="A3098" s="3">
        <v>45884</v>
      </c>
      <c r="B3098">
        <v>45884</v>
      </c>
      <c r="C3098" t="s">
        <v>9841</v>
      </c>
      <c r="D3098" t="s">
        <v>51</v>
      </c>
      <c r="E3098" t="s">
        <v>52</v>
      </c>
      <c r="F3098" t="s">
        <v>2552</v>
      </c>
      <c r="G3098" s="1">
        <v>2700</v>
      </c>
      <c r="H3098" s="1">
        <v>4153</v>
      </c>
      <c r="I3098" s="1">
        <v>1900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s="1">
        <v>4600</v>
      </c>
      <c r="P3098" t="s">
        <v>9842</v>
      </c>
      <c r="Q3098" s="2">
        <v>244211</v>
      </c>
      <c r="R3098" t="s">
        <v>55</v>
      </c>
      <c r="S3098">
        <v>0</v>
      </c>
      <c r="T3098" t="s">
        <v>56</v>
      </c>
      <c r="U3098" t="s">
        <v>57</v>
      </c>
      <c r="V3098" s="1">
        <v>2500</v>
      </c>
      <c r="W3098" s="1">
        <v>0</v>
      </c>
      <c r="X3098" s="1">
        <v>0</v>
      </c>
      <c r="AA3098" t="s">
        <v>58</v>
      </c>
      <c r="AB3098" s="1">
        <v>0</v>
      </c>
      <c r="AC3098" s="4">
        <f>IF(ISNUMBER(MATCH(AD3098, $AD$2:AD3097, 0)), INDEX($AC$2:AC3097, MATCH(AD3098, $AD$2:AD3097, 0)), MAX($AC$2:AC3097)+1)</f>
        <v>1</v>
      </c>
      <c r="AD3098" t="str">
        <f t="shared" si="147"/>
        <v>ท่าลี่-กองลอย</v>
      </c>
      <c r="AE3098" t="s">
        <v>55</v>
      </c>
      <c r="AF3098" s="1">
        <v>0</v>
      </c>
      <c r="AG3098" s="1">
        <v>0</v>
      </c>
      <c r="AH3098" s="1">
        <v>0</v>
      </c>
      <c r="AI3098" t="s">
        <v>9843</v>
      </c>
      <c r="AJ3098" s="1">
        <v>1</v>
      </c>
      <c r="AK3098" s="1">
        <v>0</v>
      </c>
      <c r="AL3098" s="1">
        <v>0</v>
      </c>
      <c r="AM3098" s="1">
        <v>0</v>
      </c>
      <c r="AN3098" s="1">
        <v>0</v>
      </c>
      <c r="AO3098" s="1">
        <v>0</v>
      </c>
      <c r="AP3098" s="1">
        <v>0</v>
      </c>
      <c r="AQ3098" s="1">
        <v>0</v>
      </c>
      <c r="AR3098" s="1">
        <v>11253</v>
      </c>
      <c r="AS3098" s="1">
        <v>25.68</v>
      </c>
      <c r="AT3098" s="1">
        <f>Table1[[#This Row],[รวมต้นทุนค่าเดินทาง]]+Table1[[#This Row],[รวมต้นทุนค่าซ่อม]]+Table1[[#This Row],[รวมค่าเสื่อม]]</f>
        <v>13308.755187969926</v>
      </c>
      <c r="AU3098" s="1">
        <f t="shared" si="145"/>
        <v>13953.293816562818</v>
      </c>
      <c r="AV3098" s="1" t="str" cm="1">
        <f t="array" ref="AV3098">IF(AC3098&lt;4, "เก็บ", IF(OR(AT3098 &lt; PERCENTILE(IF($AC$2:$AC$5092=AC3098, $AT$2:$AT$5092), 0.25) - 1.5 * (PERCENTILE(IF($AC$2:$AC$5092=AC3098, $AT$2:$AT$5092), 0.75) - PERCENTILE(IF($AC$2:$AC$5092=AC3098, $AT$2:$AT$5092), 0.25)), AT3098 &gt; PERCENTILE(IF($AC$2:$AC$5092=AC3098, $AT$2:$AT$5092), 0.75) + 1.5 * (PERCENTILE(IF($AC$2:$AC$5092=AC3098, $AT$2:$AT$5092), 0.75) - PERCENTILE(IF($AC$2:$AC$5092=AC3098, $AT$2:$AT$5092), 0.25))), "ตัด", "เก็บ"))</f>
        <v>เก็บ</v>
      </c>
      <c r="AW3098" s="1">
        <f t="shared" si="146"/>
        <v>13953.293816562818</v>
      </c>
      <c r="AX3098" s="1">
        <v>14426.372718098486</v>
      </c>
      <c r="AY3098" s="1">
        <v>2030.0751879699249</v>
      </c>
    </row>
    <row r="3099" spans="1:51" x14ac:dyDescent="0.2">
      <c r="A3099" s="3">
        <v>45884</v>
      </c>
      <c r="B3099">
        <v>45884</v>
      </c>
      <c r="C3099" t="s">
        <v>9844</v>
      </c>
      <c r="D3099" t="s">
        <v>66</v>
      </c>
      <c r="E3099" t="s">
        <v>148</v>
      </c>
      <c r="F3099" t="s">
        <v>774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779</v>
      </c>
      <c r="O3099" s="1">
        <v>1623</v>
      </c>
      <c r="P3099" t="s">
        <v>9845</v>
      </c>
      <c r="Q3099" s="2">
        <v>244212</v>
      </c>
      <c r="R3099" t="s">
        <v>55</v>
      </c>
      <c r="S3099">
        <v>0</v>
      </c>
      <c r="T3099" t="s">
        <v>101</v>
      </c>
      <c r="U3099" t="s">
        <v>254</v>
      </c>
      <c r="V3099" s="1">
        <v>0</v>
      </c>
      <c r="W3099" s="1">
        <v>0</v>
      </c>
      <c r="X3099" s="1">
        <v>844</v>
      </c>
      <c r="Y3099" t="s">
        <v>101</v>
      </c>
      <c r="Z3099" t="s">
        <v>254</v>
      </c>
      <c r="AA3099" t="s">
        <v>7557</v>
      </c>
      <c r="AB3099" s="1">
        <v>0</v>
      </c>
      <c r="AC3099" s="4">
        <f>IF(ISNUMBER(MATCH(AD3099, $AD$2:AD3098, 0)), INDEX($AC$2:AC3098, MATCH(AD3099, $AD$2:AD3098, 0)), MAX($AC$2:AC3098)+1)</f>
        <v>47</v>
      </c>
      <c r="AD3099" t="str">
        <f t="shared" si="147"/>
        <v>พะเยา-ลำปาง</v>
      </c>
      <c r="AE3099" t="s">
        <v>55</v>
      </c>
      <c r="AF3099" s="1">
        <v>0</v>
      </c>
      <c r="AG3099" s="1">
        <v>0</v>
      </c>
      <c r="AH3099" s="1">
        <v>0</v>
      </c>
      <c r="AI3099" t="s">
        <v>9846</v>
      </c>
      <c r="AJ3099" s="1">
        <v>1</v>
      </c>
      <c r="AK3099" s="1">
        <v>0</v>
      </c>
      <c r="AL3099" s="1">
        <v>0</v>
      </c>
      <c r="AM3099" s="1">
        <v>0</v>
      </c>
      <c r="AN3099" s="1">
        <v>0</v>
      </c>
      <c r="AO3099" s="1">
        <v>0</v>
      </c>
      <c r="AP3099" s="1">
        <v>0</v>
      </c>
      <c r="AQ3099" s="1">
        <v>0</v>
      </c>
      <c r="AR3099" s="1">
        <v>1623</v>
      </c>
      <c r="AS3099" s="1">
        <v>1028.4877272727272</v>
      </c>
      <c r="AT3099" s="1">
        <f>Table1[[#This Row],[รวมต้นทุนค่าเดินทาง]]+Table1[[#This Row],[รวมต้นทุนค่าซ่อม]]+Table1[[#This Row],[รวมค่าเสื่อม]]</f>
        <v>3722.9162987012987</v>
      </c>
      <c r="AU3099" s="1">
        <f t="shared" si="145"/>
        <v>3096.9261200369933</v>
      </c>
      <c r="AV3099" s="1" t="str" cm="1">
        <f t="array" ref="AV3099">IF(AC3099&lt;4, "เก็บ", IF(OR(AT3099 &lt; PERCENTILE(IF($AC$2:$AC$5092=AC3099, $AT$2:$AT$5092), 0.25) - 1.5 * (PERCENTILE(IF($AC$2:$AC$5092=AC3099, $AT$2:$AT$5092), 0.75) - PERCENTILE(IF($AC$2:$AC$5092=AC3099, $AT$2:$AT$5092), 0.25)), AT3099 &gt; PERCENTILE(IF($AC$2:$AC$5092=AC3099, $AT$2:$AT$5092), 0.75) + 1.5 * (PERCENTILE(IF($AC$2:$AC$5092=AC3099, $AT$2:$AT$5092), 0.75) - PERCENTILE(IF($AC$2:$AC$5092=AC3099, $AT$2:$AT$5092), 0.25))), "ตัด", "เก็บ"))</f>
        <v>เก็บ</v>
      </c>
      <c r="AW3099" s="1">
        <f t="shared" si="146"/>
        <v>3096.9261200369933</v>
      </c>
      <c r="AX3099" s="1">
        <v>2300.7744836116622</v>
      </c>
      <c r="AY3099" s="1">
        <v>1071.4285714285713</v>
      </c>
    </row>
    <row r="3100" spans="1:51" x14ac:dyDescent="0.2">
      <c r="A3100" s="3">
        <v>45884</v>
      </c>
      <c r="B3100">
        <v>45884</v>
      </c>
      <c r="C3100" t="s">
        <v>9847</v>
      </c>
      <c r="D3100" t="s">
        <v>66</v>
      </c>
      <c r="E3100" t="s">
        <v>184</v>
      </c>
      <c r="F3100" t="s">
        <v>1088</v>
      </c>
      <c r="G3100" s="1">
        <v>0</v>
      </c>
      <c r="H3100" s="1">
        <v>0</v>
      </c>
      <c r="I3100" s="1">
        <v>0</v>
      </c>
      <c r="J3100" s="1">
        <v>0</v>
      </c>
      <c r="K3100" s="1">
        <v>0</v>
      </c>
      <c r="L3100" s="1">
        <v>0</v>
      </c>
      <c r="M3100" s="1">
        <v>0</v>
      </c>
      <c r="N3100" s="1">
        <v>0</v>
      </c>
      <c r="O3100" s="1">
        <v>1593</v>
      </c>
      <c r="P3100" t="s">
        <v>9848</v>
      </c>
      <c r="Q3100" s="2">
        <v>244211</v>
      </c>
      <c r="R3100" t="s">
        <v>55</v>
      </c>
      <c r="S3100">
        <v>0</v>
      </c>
      <c r="T3100" t="s">
        <v>88</v>
      </c>
      <c r="U3100" t="s">
        <v>71</v>
      </c>
      <c r="V3100" s="1">
        <v>0</v>
      </c>
      <c r="W3100" s="1">
        <v>1364</v>
      </c>
      <c r="X3100" s="1">
        <v>1593</v>
      </c>
      <c r="Y3100" t="s">
        <v>372</v>
      </c>
      <c r="Z3100" t="s">
        <v>88</v>
      </c>
      <c r="AA3100" t="s">
        <v>9849</v>
      </c>
      <c r="AB3100" s="1">
        <v>0</v>
      </c>
      <c r="AC3100" s="4">
        <f>IF(ISNUMBER(MATCH(AD3100, $AD$2:AD3099, 0)), INDEX($AC$2:AC3099, MATCH(AD3100, $AD$2:AD3099, 0)), MAX($AC$2:AC3099)+1)</f>
        <v>13</v>
      </c>
      <c r="AD3100" t="str">
        <f t="shared" si="147"/>
        <v>แพร่-เชียงใหม่</v>
      </c>
      <c r="AE3100" t="s">
        <v>55</v>
      </c>
      <c r="AF3100" s="1">
        <v>0</v>
      </c>
      <c r="AG3100" s="1">
        <v>0</v>
      </c>
      <c r="AH3100" s="1">
        <v>0</v>
      </c>
      <c r="AI3100" t="s">
        <v>9850</v>
      </c>
      <c r="AJ3100" s="1">
        <v>1</v>
      </c>
      <c r="AK3100" s="1">
        <v>0</v>
      </c>
      <c r="AL3100" s="1">
        <v>0</v>
      </c>
      <c r="AM3100" s="1">
        <v>0</v>
      </c>
      <c r="AN3100" s="1">
        <v>0</v>
      </c>
      <c r="AO3100" s="1">
        <v>0</v>
      </c>
      <c r="AP3100" s="1">
        <v>0</v>
      </c>
      <c r="AQ3100" s="1">
        <v>0</v>
      </c>
      <c r="AR3100" s="1">
        <v>2957</v>
      </c>
      <c r="AS3100" s="1">
        <v>1948.969342105263</v>
      </c>
      <c r="AT3100" s="1">
        <f>Table1[[#This Row],[รวมต้นทุนค่าเดินทาง]]+Table1[[#This Row],[รวมต้นทุนค่าซ่อม]]+Table1[[#This Row],[รวมค่าเสื่อม]]</f>
        <v>6433.1186633722318</v>
      </c>
      <c r="AU3100" s="1">
        <f t="shared" si="145"/>
        <v>4592.0787429767815</v>
      </c>
      <c r="AV3100" s="1" t="str" cm="1">
        <f t="array" ref="AV3100">IF(AC3100&lt;4, "เก็บ", IF(OR(AT3100 &lt; PERCENTILE(IF($AC$2:$AC$5092=AC3100, $AT$2:$AT$5092), 0.25) - 1.5 * (PERCENTILE(IF($AC$2:$AC$5092=AC3100, $AT$2:$AT$5092), 0.75) - PERCENTILE(IF($AC$2:$AC$5092=AC3100, $AT$2:$AT$5092), 0.25)), AT3100 &gt; PERCENTILE(IF($AC$2:$AC$5092=AC3100, $AT$2:$AT$5092), 0.75) + 1.5 * (PERCENTILE(IF($AC$2:$AC$5092=AC3100, $AT$2:$AT$5092), 0.75) - PERCENTILE(IF($AC$2:$AC$5092=AC3100, $AT$2:$AT$5092), 0.25))), "ตัด", "เก็บ"))</f>
        <v>เก็บ</v>
      </c>
      <c r="AW3100" s="1">
        <f t="shared" si="146"/>
        <v>4279.7356386749952</v>
      </c>
      <c r="AX3100" s="1">
        <v>3355.5397680040655</v>
      </c>
      <c r="AY3100" s="1">
        <v>1527.1493212669684</v>
      </c>
    </row>
    <row r="3101" spans="1:51" x14ac:dyDescent="0.2">
      <c r="A3101" s="3">
        <v>45884</v>
      </c>
      <c r="B3101">
        <v>45884</v>
      </c>
      <c r="C3101" t="s">
        <v>9851</v>
      </c>
      <c r="D3101" t="s">
        <v>66</v>
      </c>
      <c r="E3101" t="s">
        <v>105</v>
      </c>
      <c r="F3101" t="s">
        <v>746</v>
      </c>
      <c r="G3101" s="1">
        <v>0</v>
      </c>
      <c r="H3101" s="1">
        <v>0</v>
      </c>
      <c r="I3101" s="1">
        <v>0</v>
      </c>
      <c r="J3101" s="1">
        <v>0</v>
      </c>
      <c r="K3101" s="1">
        <v>0</v>
      </c>
      <c r="L3101" s="1">
        <v>0</v>
      </c>
      <c r="M3101" s="1">
        <v>0</v>
      </c>
      <c r="N3101" s="1">
        <v>779</v>
      </c>
      <c r="O3101" s="1">
        <v>779</v>
      </c>
      <c r="P3101" t="s">
        <v>9852</v>
      </c>
      <c r="Q3101" s="2">
        <v>244211</v>
      </c>
      <c r="R3101" t="s">
        <v>55</v>
      </c>
      <c r="S3101">
        <v>0</v>
      </c>
      <c r="T3101" t="s">
        <v>87</v>
      </c>
      <c r="U3101" t="s">
        <v>71</v>
      </c>
      <c r="V3101" s="1">
        <v>0</v>
      </c>
      <c r="W3101" s="1">
        <v>682</v>
      </c>
      <c r="X3101" s="1">
        <v>0</v>
      </c>
      <c r="Y3101" t="s">
        <v>108</v>
      </c>
      <c r="Z3101" t="s">
        <v>71</v>
      </c>
      <c r="AA3101" t="s">
        <v>378</v>
      </c>
      <c r="AB3101" s="1">
        <v>0</v>
      </c>
      <c r="AC3101" s="4">
        <f>IF(ISNUMBER(MATCH(AD3101, $AD$2:AD3100, 0)), INDEX($AC$2:AC3100, MATCH(AD3101, $AD$2:AD3100, 0)), MAX($AC$2:AC3100)+1)</f>
        <v>6</v>
      </c>
      <c r="AD3101" t="str">
        <f t="shared" si="147"/>
        <v>เชียงราย-เชียงใหม่</v>
      </c>
      <c r="AE3101" t="s">
        <v>55</v>
      </c>
      <c r="AF3101" s="1">
        <v>0</v>
      </c>
      <c r="AG3101" s="1">
        <v>0</v>
      </c>
      <c r="AH3101" s="1">
        <v>0</v>
      </c>
      <c r="AI3101" t="s">
        <v>9853</v>
      </c>
      <c r="AJ3101" s="1">
        <v>1</v>
      </c>
      <c r="AK3101" s="1">
        <v>0</v>
      </c>
      <c r="AL3101" s="1">
        <v>0</v>
      </c>
      <c r="AM3101" s="1">
        <v>0</v>
      </c>
      <c r="AN3101" s="1">
        <v>0</v>
      </c>
      <c r="AO3101" s="1">
        <v>0</v>
      </c>
      <c r="AP3101" s="1">
        <v>0</v>
      </c>
      <c r="AQ3101" s="1">
        <v>0</v>
      </c>
      <c r="AR3101" s="1">
        <v>1461</v>
      </c>
      <c r="AS3101" s="1">
        <v>766.1267499999999</v>
      </c>
      <c r="AT3101" s="1">
        <f>Table1[[#This Row],[รวมต้นทุนค่าเดินทาง]]+Table1[[#This Row],[รวมต้นทุนค่าซ่อม]]+Table1[[#This Row],[รวมค่าเสื่อม]]</f>
        <v>3792.3441413043474</v>
      </c>
      <c r="AU3101" s="1">
        <f t="shared" si="145"/>
        <v>4428.3346813776061</v>
      </c>
      <c r="AV3101" s="1" t="str" cm="1">
        <f t="array" ref="AV3101">IF(AC3101&lt;4, "เก็บ", IF(OR(AT3101 &lt; PERCENTILE(IF($AC$2:$AC$5092=AC3101, $AT$2:$AT$5092), 0.25) - 1.5 * (PERCENTILE(IF($AC$2:$AC$5092=AC3101, $AT$2:$AT$5092), 0.75) - PERCENTILE(IF($AC$2:$AC$5092=AC3101, $AT$2:$AT$5092), 0.25)), AT3101 &gt; PERCENTILE(IF($AC$2:$AC$5092=AC3101, $AT$2:$AT$5092), 0.75) + 1.5 * (PERCENTILE(IF($AC$2:$AC$5092=AC3101, $AT$2:$AT$5092), 0.75) - PERCENTILE(IF($AC$2:$AC$5092=AC3101, $AT$2:$AT$5092), 0.25))), "ตัด", "เก็บ"))</f>
        <v>เก็บ</v>
      </c>
      <c r="AW3101" s="1">
        <f t="shared" si="146"/>
        <v>3873.7679454274344</v>
      </c>
      <c r="AX3101" s="1">
        <v>2781.4385174989698</v>
      </c>
      <c r="AY3101" s="1">
        <v>1565.2173913043478</v>
      </c>
    </row>
    <row r="3102" spans="1:51" x14ac:dyDescent="0.2">
      <c r="A3102" s="3">
        <v>45884</v>
      </c>
      <c r="B3102">
        <v>45884</v>
      </c>
      <c r="C3102" t="s">
        <v>9854</v>
      </c>
      <c r="D3102" t="s">
        <v>66</v>
      </c>
      <c r="E3102" t="s">
        <v>105</v>
      </c>
      <c r="F3102" t="s">
        <v>895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  <c r="L3102" s="1">
        <v>0</v>
      </c>
      <c r="M3102" s="1">
        <v>0</v>
      </c>
      <c r="N3102" s="1">
        <v>0</v>
      </c>
      <c r="O3102" s="1">
        <v>0</v>
      </c>
      <c r="P3102" t="s">
        <v>9855</v>
      </c>
      <c r="Q3102" s="2">
        <v>244211</v>
      </c>
      <c r="R3102" t="s">
        <v>55</v>
      </c>
      <c r="S3102">
        <v>0</v>
      </c>
      <c r="T3102" t="s">
        <v>87</v>
      </c>
      <c r="U3102" t="s">
        <v>71</v>
      </c>
      <c r="V3102" s="1">
        <v>0</v>
      </c>
      <c r="W3102" s="1">
        <v>1266</v>
      </c>
      <c r="X3102" s="1">
        <v>0</v>
      </c>
      <c r="Y3102" t="s">
        <v>87</v>
      </c>
      <c r="Z3102" t="s">
        <v>71</v>
      </c>
      <c r="AA3102" t="s">
        <v>9856</v>
      </c>
      <c r="AB3102" s="1">
        <v>0</v>
      </c>
      <c r="AC3102" s="4">
        <f>IF(ISNUMBER(MATCH(AD3102, $AD$2:AD3101, 0)), INDEX($AC$2:AC3101, MATCH(AD3102, $AD$2:AD3101, 0)), MAX($AC$2:AC3101)+1)</f>
        <v>6</v>
      </c>
      <c r="AD3102" t="str">
        <f t="shared" si="147"/>
        <v>เชียงราย-เชียงใหม่</v>
      </c>
      <c r="AE3102" t="s">
        <v>55</v>
      </c>
      <c r="AF3102" s="1">
        <v>0</v>
      </c>
      <c r="AG3102" s="1">
        <v>0</v>
      </c>
      <c r="AH3102" s="1">
        <v>0</v>
      </c>
      <c r="AI3102" t="s">
        <v>9857</v>
      </c>
      <c r="AJ3102" s="1">
        <v>1</v>
      </c>
      <c r="AK3102" s="1">
        <v>0</v>
      </c>
      <c r="AL3102" s="1">
        <v>0</v>
      </c>
      <c r="AM3102" s="1">
        <v>0</v>
      </c>
      <c r="AN3102" s="1">
        <v>0</v>
      </c>
      <c r="AO3102" s="1">
        <v>0</v>
      </c>
      <c r="AP3102" s="1">
        <v>0</v>
      </c>
      <c r="AQ3102" s="1">
        <v>0</v>
      </c>
      <c r="AR3102" s="1">
        <v>1266</v>
      </c>
      <c r="AS3102" s="1">
        <v>569.22804166666674</v>
      </c>
      <c r="AT3102" s="1">
        <f>Table1[[#This Row],[รวมต้นทุนค่าเดินทาง]]+Table1[[#This Row],[รวมต้นทุนค่าซ่อม]]+Table1[[#This Row],[รวมค่าเสื่อม]]</f>
        <v>3178.5116237562188</v>
      </c>
      <c r="AU3102" s="1">
        <f t="shared" si="145"/>
        <v>4428.3346813776061</v>
      </c>
      <c r="AV3102" s="1" t="str" cm="1">
        <f t="array" ref="AV3102">IF(AC3102&lt;4, "เก็บ", IF(OR(AT3102 &lt; PERCENTILE(IF($AC$2:$AC$5092=AC3102, $AT$2:$AT$5092), 0.25) - 1.5 * (PERCENTILE(IF($AC$2:$AC$5092=AC3102, $AT$2:$AT$5092), 0.75) - PERCENTILE(IF($AC$2:$AC$5092=AC3102, $AT$2:$AT$5092), 0.25)), AT3102 &gt; PERCENTILE(IF($AC$2:$AC$5092=AC3102, $AT$2:$AT$5092), 0.75) + 1.5 * (PERCENTILE(IF($AC$2:$AC$5092=AC3102, $AT$2:$AT$5092), 0.75) - PERCENTILE(IF($AC$2:$AC$5092=AC3102, $AT$2:$AT$5092), 0.25))), "ตัด", "เก็บ"))</f>
        <v>เก็บ</v>
      </c>
      <c r="AW3102" s="1">
        <f t="shared" si="146"/>
        <v>3873.7679454274344</v>
      </c>
      <c r="AX3102" s="1">
        <v>2781.4385174989698</v>
      </c>
      <c r="AY3102" s="1">
        <v>1343.2835820895523</v>
      </c>
    </row>
    <row r="3103" spans="1:51" x14ac:dyDescent="0.2">
      <c r="A3103" s="3">
        <v>45885</v>
      </c>
      <c r="B3103">
        <v>45885</v>
      </c>
      <c r="C3103" t="s">
        <v>9858</v>
      </c>
      <c r="D3103" t="s">
        <v>51</v>
      </c>
      <c r="E3103" t="s">
        <v>61</v>
      </c>
      <c r="F3103" t="s">
        <v>299</v>
      </c>
      <c r="G3103" s="1">
        <v>2700</v>
      </c>
      <c r="H3103" s="1">
        <v>4393</v>
      </c>
      <c r="I3103" s="1">
        <v>1900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>
        <v>4600</v>
      </c>
      <c r="P3103" t="s">
        <v>9859</v>
      </c>
      <c r="Q3103" s="2">
        <v>244215</v>
      </c>
      <c r="R3103" t="s">
        <v>55</v>
      </c>
      <c r="S3103">
        <v>0</v>
      </c>
      <c r="T3103" t="s">
        <v>71</v>
      </c>
      <c r="U3103" t="s">
        <v>57</v>
      </c>
      <c r="V3103" s="1">
        <v>2500</v>
      </c>
      <c r="W3103" s="1">
        <v>0</v>
      </c>
      <c r="X3103" s="1">
        <v>0</v>
      </c>
      <c r="AA3103" t="s">
        <v>58</v>
      </c>
      <c r="AB3103" s="1">
        <v>0</v>
      </c>
      <c r="AC3103" s="4">
        <f>IF(ISNUMBER(MATCH(AD3103, $AD$2:AD3102, 0)), INDEX($AC$2:AC3102, MATCH(AD3103, $AD$2:AD3102, 0)), MAX($AC$2:AC3102)+1)</f>
        <v>10</v>
      </c>
      <c r="AD3103" t="str">
        <f t="shared" si="147"/>
        <v>เชียงใหม่-กองลอย</v>
      </c>
      <c r="AE3103" t="s">
        <v>55</v>
      </c>
      <c r="AF3103" s="1">
        <v>0</v>
      </c>
      <c r="AG3103" s="1">
        <v>0</v>
      </c>
      <c r="AH3103" s="1">
        <v>0</v>
      </c>
      <c r="AI3103" t="s">
        <v>9860</v>
      </c>
      <c r="AJ3103" s="1">
        <v>1</v>
      </c>
      <c r="AK3103" s="1">
        <v>0</v>
      </c>
      <c r="AL3103" s="1">
        <v>0</v>
      </c>
      <c r="AM3103" s="1">
        <v>0</v>
      </c>
      <c r="AN3103" s="1">
        <v>0</v>
      </c>
      <c r="AO3103" s="1">
        <v>0</v>
      </c>
      <c r="AP3103" s="1">
        <v>0</v>
      </c>
      <c r="AQ3103" s="1">
        <v>0</v>
      </c>
      <c r="AR3103" s="1">
        <v>11493</v>
      </c>
      <c r="AS3103" s="1">
        <v>27.802314049586776</v>
      </c>
      <c r="AT3103" s="1">
        <f>Table1[[#This Row],[รวมต้นทุนค่าเดินทาง]]+Table1[[#This Row],[รวมต้นทุนค่าซ่อม]]+Table1[[#This Row],[รวมค่าเสื่อม]]</f>
        <v>13826.130182902045</v>
      </c>
      <c r="AU3103" s="1">
        <f t="shared" si="145"/>
        <v>14957.32855761775</v>
      </c>
      <c r="AV3103" s="1" t="str" cm="1">
        <f t="array" ref="AV3103">IF(AC3103&lt;4, "เก็บ", IF(OR(AT3103 &lt; PERCENTILE(IF($AC$2:$AC$5092=AC3103, $AT$2:$AT$5092), 0.25) - 1.5 * (PERCENTILE(IF($AC$2:$AC$5092=AC3103, $AT$2:$AT$5092), 0.75) - PERCENTILE(IF($AC$2:$AC$5092=AC3103, $AT$2:$AT$5092), 0.25)), AT3103 &gt; PERCENTILE(IF($AC$2:$AC$5092=AC3103, $AT$2:$AT$5092), 0.75) + 1.5 * (PERCENTILE(IF($AC$2:$AC$5092=AC3103, $AT$2:$AT$5092), 0.75) - PERCENTILE(IF($AC$2:$AC$5092=AC3103, $AT$2:$AT$5092), 0.25))), "ตัด", "เก็บ"))</f>
        <v>เก็บ</v>
      </c>
      <c r="AW3103" s="1">
        <f t="shared" si="146"/>
        <v>14419.089162907676</v>
      </c>
      <c r="AX3103" s="1">
        <v>15077.196593123563</v>
      </c>
      <c r="AY3103" s="1">
        <v>2305.3278688524592</v>
      </c>
    </row>
    <row r="3104" spans="1:51" x14ac:dyDescent="0.2">
      <c r="A3104" s="3">
        <v>45885</v>
      </c>
      <c r="B3104">
        <v>45885</v>
      </c>
      <c r="C3104" t="s">
        <v>9861</v>
      </c>
      <c r="D3104" t="s">
        <v>51</v>
      </c>
      <c r="E3104" t="s">
        <v>61</v>
      </c>
      <c r="F3104" t="s">
        <v>62</v>
      </c>
      <c r="G3104" s="1">
        <v>4200</v>
      </c>
      <c r="H3104" s="1">
        <v>2893</v>
      </c>
      <c r="I3104" s="1">
        <v>1900</v>
      </c>
      <c r="J3104" s="1">
        <v>0</v>
      </c>
      <c r="K3104" s="1">
        <v>0</v>
      </c>
      <c r="L3104" s="1">
        <v>0</v>
      </c>
      <c r="M3104" s="1">
        <v>0</v>
      </c>
      <c r="N3104" s="1">
        <v>0</v>
      </c>
      <c r="O3104" s="1">
        <v>6100</v>
      </c>
      <c r="P3104" t="s">
        <v>9862</v>
      </c>
      <c r="Q3104" s="2">
        <v>244212</v>
      </c>
      <c r="R3104" t="s">
        <v>55</v>
      </c>
      <c r="S3104">
        <v>0</v>
      </c>
      <c r="T3104" t="s">
        <v>56</v>
      </c>
      <c r="U3104" t="s">
        <v>57</v>
      </c>
      <c r="V3104" s="1">
        <v>2500</v>
      </c>
      <c r="W3104" s="1">
        <v>0</v>
      </c>
      <c r="X3104" s="1">
        <v>0</v>
      </c>
      <c r="AA3104" t="s">
        <v>58</v>
      </c>
      <c r="AB3104" s="1">
        <v>0</v>
      </c>
      <c r="AC3104" s="4">
        <f>IF(ISNUMBER(MATCH(AD3104, $AD$2:AD3103, 0)), INDEX($AC$2:AC3103, MATCH(AD3104, $AD$2:AD3103, 0)), MAX($AC$2:AC3103)+1)</f>
        <v>1</v>
      </c>
      <c r="AD3104" t="str">
        <f t="shared" si="147"/>
        <v>ท่าลี่-กองลอย</v>
      </c>
      <c r="AE3104" t="s">
        <v>55</v>
      </c>
      <c r="AF3104" s="1">
        <v>0</v>
      </c>
      <c r="AG3104" s="1">
        <v>0</v>
      </c>
      <c r="AH3104" s="1">
        <v>0</v>
      </c>
      <c r="AI3104" t="s">
        <v>9863</v>
      </c>
      <c r="AJ3104" s="1">
        <v>1</v>
      </c>
      <c r="AK3104" s="1">
        <v>0</v>
      </c>
      <c r="AL3104" s="1">
        <v>0</v>
      </c>
      <c r="AM3104" s="1">
        <v>0</v>
      </c>
      <c r="AN3104" s="1">
        <v>0</v>
      </c>
      <c r="AO3104" s="1">
        <v>0</v>
      </c>
      <c r="AP3104" s="1">
        <v>0</v>
      </c>
      <c r="AQ3104" s="1">
        <v>0</v>
      </c>
      <c r="AR3104" s="1">
        <v>11493</v>
      </c>
      <c r="AS3104" s="1">
        <v>32.1</v>
      </c>
      <c r="AT3104" s="1">
        <f>Table1[[#This Row],[รวมต้นทุนค่าเดินทาง]]+Table1[[#This Row],[รวมต้นทุนค่าซ่อม]]+Table1[[#This Row],[รวมค่าเสื่อม]]</f>
        <v>13739.666929133859</v>
      </c>
      <c r="AU3104" s="1">
        <f t="shared" si="145"/>
        <v>13953.293816562818</v>
      </c>
      <c r="AV3104" s="1" t="str" cm="1">
        <f t="array" ref="AV3104">IF(AC3104&lt;4, "เก็บ", IF(OR(AT3104 &lt; PERCENTILE(IF($AC$2:$AC$5092=AC3104, $AT$2:$AT$5092), 0.25) - 1.5 * (PERCENTILE(IF($AC$2:$AC$5092=AC3104, $AT$2:$AT$5092), 0.75) - PERCENTILE(IF($AC$2:$AC$5092=AC3104, $AT$2:$AT$5092), 0.25)), AT3104 &gt; PERCENTILE(IF($AC$2:$AC$5092=AC3104, $AT$2:$AT$5092), 0.75) + 1.5 * (PERCENTILE(IF($AC$2:$AC$5092=AC3104, $AT$2:$AT$5092), 0.75) - PERCENTILE(IF($AC$2:$AC$5092=AC3104, $AT$2:$AT$5092), 0.25))), "ตัด", "เก็บ"))</f>
        <v>เก็บ</v>
      </c>
      <c r="AW3104" s="1">
        <f t="shared" si="146"/>
        <v>13953.293816562818</v>
      </c>
      <c r="AX3104" s="1">
        <v>14426.372718098486</v>
      </c>
      <c r="AY3104" s="1">
        <v>2214.5669291338581</v>
      </c>
    </row>
    <row r="3105" spans="1:51" x14ac:dyDescent="0.2">
      <c r="A3105" s="3">
        <v>45885</v>
      </c>
      <c r="B3105">
        <v>45885</v>
      </c>
      <c r="C3105" t="s">
        <v>9864</v>
      </c>
      <c r="D3105" t="s">
        <v>51</v>
      </c>
      <c r="E3105" t="s">
        <v>61</v>
      </c>
      <c r="F3105" t="s">
        <v>80</v>
      </c>
      <c r="G3105" s="1">
        <v>2700</v>
      </c>
      <c r="H3105" s="1">
        <v>4393</v>
      </c>
      <c r="I3105" s="1">
        <v>1900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>
        <v>4600</v>
      </c>
      <c r="P3105" t="s">
        <v>9865</v>
      </c>
      <c r="Q3105" s="2">
        <v>244212</v>
      </c>
      <c r="R3105" t="s">
        <v>55</v>
      </c>
      <c r="S3105">
        <v>0</v>
      </c>
      <c r="T3105" t="s">
        <v>56</v>
      </c>
      <c r="U3105" t="s">
        <v>57</v>
      </c>
      <c r="V3105" s="1">
        <v>2500</v>
      </c>
      <c r="W3105" s="1">
        <v>0</v>
      </c>
      <c r="X3105" s="1">
        <v>0</v>
      </c>
      <c r="AA3105" t="s">
        <v>58</v>
      </c>
      <c r="AB3105" s="1">
        <v>0</v>
      </c>
      <c r="AC3105" s="4">
        <f>IF(ISNUMBER(MATCH(AD3105, $AD$2:AD3104, 0)), INDEX($AC$2:AC3104, MATCH(AD3105, $AD$2:AD3104, 0)), MAX($AC$2:AC3104)+1)</f>
        <v>1</v>
      </c>
      <c r="AD3105" t="str">
        <f t="shared" si="147"/>
        <v>ท่าลี่-กองลอย</v>
      </c>
      <c r="AE3105" t="s">
        <v>55</v>
      </c>
      <c r="AF3105" s="1">
        <v>0</v>
      </c>
      <c r="AG3105" s="1">
        <v>0</v>
      </c>
      <c r="AH3105" s="1">
        <v>0</v>
      </c>
      <c r="AI3105" t="s">
        <v>9866</v>
      </c>
      <c r="AJ3105" s="1">
        <v>1</v>
      </c>
      <c r="AK3105" s="1">
        <v>0</v>
      </c>
      <c r="AL3105" s="1">
        <v>0</v>
      </c>
      <c r="AM3105" s="1">
        <v>0</v>
      </c>
      <c r="AN3105" s="1">
        <v>0</v>
      </c>
      <c r="AO3105" s="1">
        <v>0</v>
      </c>
      <c r="AP3105" s="1">
        <v>0</v>
      </c>
      <c r="AQ3105" s="1">
        <v>0</v>
      </c>
      <c r="AR3105" s="1">
        <v>11493</v>
      </c>
      <c r="AS3105" s="1">
        <v>17.12</v>
      </c>
      <c r="AT3105" s="1">
        <f>Table1[[#This Row],[รวมต้นทุนค่าเดินทาง]]+Table1[[#This Row],[รวมต้นทุนค่าซ่อม]]+Table1[[#This Row],[รวมค่าเสื่อม]]</f>
        <v>13257.014409937889</v>
      </c>
      <c r="AU3105" s="1">
        <f t="shared" si="145"/>
        <v>13953.293816562818</v>
      </c>
      <c r="AV3105" s="1" t="str" cm="1">
        <f t="array" ref="AV3105">IF(AC3105&lt;4, "เก็บ", IF(OR(AT3105 &lt; PERCENTILE(IF($AC$2:$AC$5092=AC3105, $AT$2:$AT$5092), 0.25) - 1.5 * (PERCENTILE(IF($AC$2:$AC$5092=AC3105, $AT$2:$AT$5092), 0.75) - PERCENTILE(IF($AC$2:$AC$5092=AC3105, $AT$2:$AT$5092), 0.25)), AT3105 &gt; PERCENTILE(IF($AC$2:$AC$5092=AC3105, $AT$2:$AT$5092), 0.75) + 1.5 * (PERCENTILE(IF($AC$2:$AC$5092=AC3105, $AT$2:$AT$5092), 0.75) - PERCENTILE(IF($AC$2:$AC$5092=AC3105, $AT$2:$AT$5092), 0.25))), "ตัด", "เก็บ"))</f>
        <v>เก็บ</v>
      </c>
      <c r="AW3105" s="1">
        <f t="shared" si="146"/>
        <v>13953.293816562818</v>
      </c>
      <c r="AX3105" s="1">
        <v>14426.372718098486</v>
      </c>
      <c r="AY3105" s="1">
        <v>1746.8944099378882</v>
      </c>
    </row>
    <row r="3106" spans="1:51" x14ac:dyDescent="0.2">
      <c r="A3106" s="3">
        <v>45886</v>
      </c>
      <c r="B3106">
        <v>45886</v>
      </c>
      <c r="C3106" t="s">
        <v>9867</v>
      </c>
      <c r="D3106" t="s">
        <v>51</v>
      </c>
      <c r="E3106" t="s">
        <v>61</v>
      </c>
      <c r="F3106" t="s">
        <v>1289</v>
      </c>
      <c r="G3106" s="1">
        <v>2700</v>
      </c>
      <c r="H3106" s="1">
        <v>4393</v>
      </c>
      <c r="I3106" s="1">
        <v>1900</v>
      </c>
      <c r="J3106" s="1">
        <v>0</v>
      </c>
      <c r="K3106" s="1">
        <v>0</v>
      </c>
      <c r="L3106" s="1">
        <v>0</v>
      </c>
      <c r="M3106" s="1">
        <v>0</v>
      </c>
      <c r="N3106" s="1">
        <v>0</v>
      </c>
      <c r="O3106" s="1">
        <v>4600</v>
      </c>
      <c r="P3106" t="s">
        <v>9868</v>
      </c>
      <c r="Q3106" s="2">
        <v>244215</v>
      </c>
      <c r="R3106" t="s">
        <v>55</v>
      </c>
      <c r="S3106">
        <v>0</v>
      </c>
      <c r="T3106" t="s">
        <v>71</v>
      </c>
      <c r="U3106" t="s">
        <v>57</v>
      </c>
      <c r="V3106" s="1">
        <v>2500</v>
      </c>
      <c r="W3106" s="1">
        <v>0</v>
      </c>
      <c r="X3106" s="1">
        <v>0</v>
      </c>
      <c r="AA3106" t="s">
        <v>58</v>
      </c>
      <c r="AB3106" s="1">
        <v>0</v>
      </c>
      <c r="AC3106" s="4">
        <f>IF(ISNUMBER(MATCH(AD3106, $AD$2:AD3105, 0)), INDEX($AC$2:AC3105, MATCH(AD3106, $AD$2:AD3105, 0)), MAX($AC$2:AC3105)+1)</f>
        <v>10</v>
      </c>
      <c r="AD3106" t="str">
        <f t="shared" si="147"/>
        <v>เชียงใหม่-กองลอย</v>
      </c>
      <c r="AE3106" t="s">
        <v>55</v>
      </c>
      <c r="AF3106" s="1">
        <v>0</v>
      </c>
      <c r="AG3106" s="1">
        <v>0</v>
      </c>
      <c r="AH3106" s="1">
        <v>0</v>
      </c>
      <c r="AI3106" t="s">
        <v>9869</v>
      </c>
      <c r="AJ3106" s="1">
        <v>1</v>
      </c>
      <c r="AK3106" s="1">
        <v>0</v>
      </c>
      <c r="AL3106" s="1">
        <v>0</v>
      </c>
      <c r="AM3106" s="1">
        <v>0</v>
      </c>
      <c r="AN3106" s="1">
        <v>0</v>
      </c>
      <c r="AO3106" s="1">
        <v>0</v>
      </c>
      <c r="AP3106" s="1">
        <v>0</v>
      </c>
      <c r="AQ3106" s="1">
        <v>0</v>
      </c>
      <c r="AR3106" s="1">
        <v>11493</v>
      </c>
      <c r="AS3106" s="1">
        <v>18.342857142857145</v>
      </c>
      <c r="AT3106" s="1">
        <f>Table1[[#This Row],[รวมต้นทุนค่าเดินทาง]]+Table1[[#This Row],[รวมต้นทุนค่าซ่อม]]+Table1[[#This Row],[รวมค่าเสื่อม]]</f>
        <v>13065.210260457774</v>
      </c>
      <c r="AU3106" s="1">
        <f t="shared" si="145"/>
        <v>14957.32855761775</v>
      </c>
      <c r="AV3106" s="1" t="str" cm="1">
        <f t="array" ref="AV3106">IF(AC3106&lt;4, "เก็บ", IF(OR(AT3106 &lt; PERCENTILE(IF($AC$2:$AC$5092=AC3106, $AT$2:$AT$5092), 0.25) - 1.5 * (PERCENTILE(IF($AC$2:$AC$5092=AC3106, $AT$2:$AT$5092), 0.75) - PERCENTILE(IF($AC$2:$AC$5092=AC3106, $AT$2:$AT$5092), 0.25)), AT3106 &gt; PERCENTILE(IF($AC$2:$AC$5092=AC3106, $AT$2:$AT$5092), 0.75) + 1.5 * (PERCENTILE(IF($AC$2:$AC$5092=AC3106, $AT$2:$AT$5092), 0.75) - PERCENTILE(IF($AC$2:$AC$5092=AC3106, $AT$2:$AT$5092), 0.25))), "ตัด", "เก็บ"))</f>
        <v>เก็บ</v>
      </c>
      <c r="AW3106" s="1">
        <f t="shared" si="146"/>
        <v>14419.089162907676</v>
      </c>
      <c r="AX3106" s="1">
        <v>15077.196593123563</v>
      </c>
      <c r="AY3106" s="1">
        <v>1553.8674033149171</v>
      </c>
    </row>
    <row r="3107" spans="1:51" x14ac:dyDescent="0.2">
      <c r="A3107" s="3">
        <v>45886</v>
      </c>
      <c r="B3107">
        <v>45886</v>
      </c>
      <c r="C3107" t="s">
        <v>9870</v>
      </c>
      <c r="D3107" t="s">
        <v>66</v>
      </c>
      <c r="E3107" t="s">
        <v>184</v>
      </c>
      <c r="F3107" t="s">
        <v>185</v>
      </c>
      <c r="G3107" s="1">
        <v>2578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649</v>
      </c>
      <c r="O3107" s="1">
        <v>3227</v>
      </c>
      <c r="P3107" t="s">
        <v>9871</v>
      </c>
      <c r="Q3107" s="2">
        <v>244215</v>
      </c>
      <c r="R3107" t="s">
        <v>55</v>
      </c>
      <c r="S3107">
        <v>0</v>
      </c>
      <c r="T3107" t="s">
        <v>71</v>
      </c>
      <c r="U3107" t="s">
        <v>71</v>
      </c>
      <c r="V3107" s="1">
        <v>0</v>
      </c>
      <c r="W3107" s="1">
        <v>0</v>
      </c>
      <c r="X3107" s="1">
        <v>0</v>
      </c>
      <c r="AA3107" t="s">
        <v>58</v>
      </c>
      <c r="AB3107" s="1">
        <v>0</v>
      </c>
      <c r="AC3107" s="4">
        <f>IF(ISNUMBER(MATCH(AD3107, $AD$2:AD3106, 0)), INDEX($AC$2:AC3106, MATCH(AD3107, $AD$2:AD3106, 0)), MAX($AC$2:AC3106)+1)</f>
        <v>8</v>
      </c>
      <c r="AD3107" t="str">
        <f t="shared" si="147"/>
        <v>เชียงใหม่-เชียงใหม่</v>
      </c>
      <c r="AE3107" t="s">
        <v>55</v>
      </c>
      <c r="AF3107" s="1">
        <v>0</v>
      </c>
      <c r="AG3107" s="1">
        <v>0</v>
      </c>
      <c r="AH3107" s="1">
        <v>0</v>
      </c>
      <c r="AI3107" t="s">
        <v>9872</v>
      </c>
      <c r="AJ3107" s="1">
        <v>1</v>
      </c>
      <c r="AK3107" s="1">
        <v>0</v>
      </c>
      <c r="AL3107" s="1">
        <v>0</v>
      </c>
      <c r="AM3107" s="1">
        <v>0</v>
      </c>
      <c r="AN3107" s="1">
        <v>0</v>
      </c>
      <c r="AO3107" s="1">
        <v>0</v>
      </c>
      <c r="AP3107" s="1">
        <v>0</v>
      </c>
      <c r="AQ3107" s="1">
        <v>0</v>
      </c>
      <c r="AR3107" s="1">
        <v>3227</v>
      </c>
      <c r="AS3107" s="1">
        <v>840.65955555555558</v>
      </c>
      <c r="AT3107" s="1">
        <f>Table1[[#This Row],[รวมต้นทุนค่าเดินทาง]]+Table1[[#This Row],[รวมต้นทุนค่าซ่อม]]+Table1[[#This Row],[รวมค่าเสื่อม]]</f>
        <v>5722.0713202614379</v>
      </c>
      <c r="AU3107" s="1">
        <f t="shared" si="145"/>
        <v>4522.7040635974936</v>
      </c>
      <c r="AV3107" s="1" t="str" cm="1">
        <f t="array" ref="AV3107">IF(AC3107&lt;4, "เก็บ", IF(OR(AT3107 &lt; PERCENTILE(IF($AC$2:$AC$5092=AC3107, $AT$2:$AT$5092), 0.25) - 1.5 * (PERCENTILE(IF($AC$2:$AC$5092=AC3107, $AT$2:$AT$5092), 0.75) - PERCENTILE(IF($AC$2:$AC$5092=AC3107, $AT$2:$AT$5092), 0.25)), AT3107 &gt; PERCENTILE(IF($AC$2:$AC$5092=AC3107, $AT$2:$AT$5092), 0.75) + 1.5 * (PERCENTILE(IF($AC$2:$AC$5092=AC3107, $AT$2:$AT$5092), 0.75) - PERCENTILE(IF($AC$2:$AC$5092=AC3107, $AT$2:$AT$5092), 0.25))), "ตัด", "เก็บ"))</f>
        <v>เก็บ</v>
      </c>
      <c r="AW3107" s="1">
        <f t="shared" si="146"/>
        <v>3452.8591376901491</v>
      </c>
      <c r="AX3107" s="1">
        <v>2563.5734635866706</v>
      </c>
      <c r="AY3107" s="1">
        <v>1654.4117647058824</v>
      </c>
    </row>
    <row r="3108" spans="1:51" x14ac:dyDescent="0.2">
      <c r="A3108" s="3">
        <v>45886</v>
      </c>
      <c r="B3108">
        <v>45886</v>
      </c>
      <c r="C3108" t="s">
        <v>9873</v>
      </c>
      <c r="D3108" t="s">
        <v>66</v>
      </c>
      <c r="E3108" t="s">
        <v>148</v>
      </c>
      <c r="F3108" t="s">
        <v>1080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  <c r="P3108" t="s">
        <v>9874</v>
      </c>
      <c r="Q3108" s="2">
        <v>244213</v>
      </c>
      <c r="R3108" t="s">
        <v>55</v>
      </c>
      <c r="S3108">
        <v>0</v>
      </c>
      <c r="T3108" t="s">
        <v>310</v>
      </c>
      <c r="U3108" t="s">
        <v>71</v>
      </c>
      <c r="V3108" s="1">
        <v>0</v>
      </c>
      <c r="W3108" s="1">
        <v>844</v>
      </c>
      <c r="X3108" s="1">
        <v>0</v>
      </c>
      <c r="Y3108" t="s">
        <v>310</v>
      </c>
      <c r="Z3108" t="s">
        <v>71</v>
      </c>
      <c r="AA3108" t="s">
        <v>9875</v>
      </c>
      <c r="AB3108" s="1">
        <v>0</v>
      </c>
      <c r="AC3108" s="4">
        <f>IF(ISNUMBER(MATCH(AD3108, $AD$2:AD3107, 0)), INDEX($AC$2:AC3107, MATCH(AD3108, $AD$2:AD3107, 0)), MAX($AC$2:AC3107)+1)</f>
        <v>15</v>
      </c>
      <c r="AD3108" t="str">
        <f t="shared" si="147"/>
        <v>ฝาง-เชียงใหม่</v>
      </c>
      <c r="AE3108" t="s">
        <v>55</v>
      </c>
      <c r="AF3108" s="1">
        <v>0</v>
      </c>
      <c r="AG3108" s="1">
        <v>0</v>
      </c>
      <c r="AH3108" s="1">
        <v>0</v>
      </c>
      <c r="AI3108" t="s">
        <v>9876</v>
      </c>
      <c r="AJ3108" s="1">
        <v>1</v>
      </c>
      <c r="AK3108" s="1">
        <v>0</v>
      </c>
      <c r="AL3108" s="1">
        <v>0</v>
      </c>
      <c r="AM3108" s="1">
        <v>0</v>
      </c>
      <c r="AN3108" s="1">
        <v>0</v>
      </c>
      <c r="AO3108" s="1">
        <v>0</v>
      </c>
      <c r="AP3108" s="1">
        <v>0</v>
      </c>
      <c r="AQ3108" s="1">
        <v>0</v>
      </c>
      <c r="AR3108" s="1">
        <v>844</v>
      </c>
      <c r="AS3108" s="1">
        <v>1149.4467599330098</v>
      </c>
      <c r="AT3108" s="1">
        <f>Table1[[#This Row],[รวมต้นทุนค่าเดินทาง]]+Table1[[#This Row],[รวมต้นทุนค่าซ่อม]]+Table1[[#This Row],[รวมค่าเสื่อม]]</f>
        <v>3168.1455551137328</v>
      </c>
      <c r="AU3108" s="1">
        <f t="shared" si="145"/>
        <v>5122.484935464824</v>
      </c>
      <c r="AV3108" s="1" t="str" cm="1">
        <f t="array" ref="AV3108">IF(AC3108&lt;4, "เก็บ", IF(OR(AT3108 &lt; PERCENTILE(IF($AC$2:$AC$5092=AC3108, $AT$2:$AT$5092), 0.25) - 1.5 * (PERCENTILE(IF($AC$2:$AC$5092=AC3108, $AT$2:$AT$5092), 0.75) - PERCENTILE(IF($AC$2:$AC$5092=AC3108, $AT$2:$AT$5092), 0.25)), AT3108 &gt; PERCENTILE(IF($AC$2:$AC$5092=AC3108, $AT$2:$AT$5092), 0.75) + 1.5 * (PERCENTILE(IF($AC$2:$AC$5092=AC3108, $AT$2:$AT$5092), 0.75) - PERCENTILE(IF($AC$2:$AC$5092=AC3108, $AT$2:$AT$5092), 0.25))), "ตัด", "เก็บ"))</f>
        <v>เก็บ</v>
      </c>
      <c r="AW3108" s="1">
        <f t="shared" si="146"/>
        <v>3918.8944328479129</v>
      </c>
      <c r="AX3108" s="1">
        <v>2928.4913434984564</v>
      </c>
      <c r="AY3108" s="1">
        <v>1174.698795180723</v>
      </c>
    </row>
    <row r="3109" spans="1:51" x14ac:dyDescent="0.2">
      <c r="A3109" s="3">
        <v>45886</v>
      </c>
      <c r="B3109">
        <v>45886</v>
      </c>
      <c r="C3109" t="s">
        <v>9877</v>
      </c>
      <c r="D3109" t="s">
        <v>51</v>
      </c>
      <c r="E3109" t="s">
        <v>61</v>
      </c>
      <c r="F3109" t="s">
        <v>5295</v>
      </c>
      <c r="G3109" s="1">
        <v>4200</v>
      </c>
      <c r="H3109" s="1">
        <v>2893</v>
      </c>
      <c r="I3109" s="1">
        <v>1900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  <c r="O3109" s="1">
        <v>6100</v>
      </c>
      <c r="P3109" t="s">
        <v>9878</v>
      </c>
      <c r="Q3109" s="2">
        <v>244213</v>
      </c>
      <c r="R3109" t="s">
        <v>55</v>
      </c>
      <c r="S3109">
        <v>0</v>
      </c>
      <c r="T3109" t="s">
        <v>56</v>
      </c>
      <c r="U3109" t="s">
        <v>57</v>
      </c>
      <c r="V3109" s="1">
        <v>2500</v>
      </c>
      <c r="W3109" s="1">
        <v>0</v>
      </c>
      <c r="X3109" s="1">
        <v>0</v>
      </c>
      <c r="AA3109" t="s">
        <v>58</v>
      </c>
      <c r="AB3109" s="1">
        <v>0</v>
      </c>
      <c r="AC3109" s="4">
        <f>IF(ISNUMBER(MATCH(AD3109, $AD$2:AD3108, 0)), INDEX($AC$2:AC3108, MATCH(AD3109, $AD$2:AD3108, 0)), MAX($AC$2:AC3108)+1)</f>
        <v>1</v>
      </c>
      <c r="AD3109" t="str">
        <f t="shared" si="147"/>
        <v>ท่าลี่-กองลอย</v>
      </c>
      <c r="AE3109" t="s">
        <v>55</v>
      </c>
      <c r="AF3109" s="1">
        <v>0</v>
      </c>
      <c r="AG3109" s="1">
        <v>0</v>
      </c>
      <c r="AH3109" s="1">
        <v>0</v>
      </c>
      <c r="AI3109" t="s">
        <v>9879</v>
      </c>
      <c r="AJ3109" s="1">
        <v>1</v>
      </c>
      <c r="AK3109" s="1">
        <v>0</v>
      </c>
      <c r="AL3109" s="1">
        <v>0</v>
      </c>
      <c r="AM3109" s="1">
        <v>0</v>
      </c>
      <c r="AN3109" s="1">
        <v>0</v>
      </c>
      <c r="AO3109" s="1">
        <v>0</v>
      </c>
      <c r="AP3109" s="1">
        <v>0</v>
      </c>
      <c r="AQ3109" s="1">
        <v>0</v>
      </c>
      <c r="AR3109" s="1">
        <v>11493</v>
      </c>
      <c r="AS3109" s="1">
        <v>28.533333333333335</v>
      </c>
      <c r="AT3109" s="1">
        <f>Table1[[#This Row],[รวมต้นทุนค่าเดินทาง]]+Table1[[#This Row],[รวมต้นทุนค่าซ่อม]]+Table1[[#This Row],[รวมค่าเสื่อม]]</f>
        <v>13620.413930348259</v>
      </c>
      <c r="AU3109" s="1">
        <f t="shared" si="145"/>
        <v>13953.293816562818</v>
      </c>
      <c r="AV3109" s="1" t="str" cm="1">
        <f t="array" ref="AV3109">IF(AC3109&lt;4, "เก็บ", IF(OR(AT3109 &lt; PERCENTILE(IF($AC$2:$AC$5092=AC3109, $AT$2:$AT$5092), 0.25) - 1.5 * (PERCENTILE(IF($AC$2:$AC$5092=AC3109, $AT$2:$AT$5092), 0.75) - PERCENTILE(IF($AC$2:$AC$5092=AC3109, $AT$2:$AT$5092), 0.25)), AT3109 &gt; PERCENTILE(IF($AC$2:$AC$5092=AC3109, $AT$2:$AT$5092), 0.75) + 1.5 * (PERCENTILE(IF($AC$2:$AC$5092=AC3109, $AT$2:$AT$5092), 0.75) - PERCENTILE(IF($AC$2:$AC$5092=AC3109, $AT$2:$AT$5092), 0.25))), "ตัด", "เก็บ"))</f>
        <v>เก็บ</v>
      </c>
      <c r="AW3109" s="1">
        <f t="shared" si="146"/>
        <v>13953.293816562818</v>
      </c>
      <c r="AX3109" s="1">
        <v>14426.372718098486</v>
      </c>
      <c r="AY3109" s="1">
        <v>2098.8805970149256</v>
      </c>
    </row>
    <row r="3110" spans="1:51" x14ac:dyDescent="0.2">
      <c r="A3110" s="3">
        <v>45887</v>
      </c>
      <c r="B3110">
        <v>45887</v>
      </c>
      <c r="C3110" t="s">
        <v>9880</v>
      </c>
      <c r="D3110" t="s">
        <v>66</v>
      </c>
      <c r="E3110" t="s">
        <v>67</v>
      </c>
      <c r="F3110" t="s">
        <v>273</v>
      </c>
      <c r="G3110" s="1">
        <v>0</v>
      </c>
      <c r="H3110" s="1">
        <v>0</v>
      </c>
      <c r="I3110" s="1">
        <v>500</v>
      </c>
      <c r="J3110" s="1">
        <v>0</v>
      </c>
      <c r="K3110" s="1">
        <v>0</v>
      </c>
      <c r="L3110" s="1">
        <v>0</v>
      </c>
      <c r="M3110" s="1">
        <v>0</v>
      </c>
      <c r="N3110" s="1">
        <v>0</v>
      </c>
      <c r="O3110" s="1">
        <v>500</v>
      </c>
      <c r="P3110" t="s">
        <v>9881</v>
      </c>
      <c r="Q3110" s="2">
        <v>244214</v>
      </c>
      <c r="R3110" t="s">
        <v>70</v>
      </c>
      <c r="S3110">
        <v>0</v>
      </c>
      <c r="T3110" t="s">
        <v>71</v>
      </c>
      <c r="U3110" t="s">
        <v>72</v>
      </c>
      <c r="V3110" s="1">
        <v>0</v>
      </c>
      <c r="W3110" s="1">
        <v>0</v>
      </c>
      <c r="X3110" s="1">
        <v>0</v>
      </c>
      <c r="AA3110" t="s">
        <v>58</v>
      </c>
      <c r="AB3110" s="1">
        <v>0</v>
      </c>
      <c r="AC3110" s="4">
        <f>IF(ISNUMBER(MATCH(AD3110, $AD$2:AD3109, 0)), INDEX($AC$2:AC3109, MATCH(AD3110, $AD$2:AD3109, 0)), MAX($AC$2:AC3109)+1)</f>
        <v>2</v>
      </c>
      <c r="AD3110" t="str">
        <f t="shared" si="147"/>
        <v>เชียงใหม่-พุทธมณฑลสาย 5</v>
      </c>
      <c r="AE3110" t="s">
        <v>73</v>
      </c>
      <c r="AF3110" s="1">
        <v>0</v>
      </c>
      <c r="AG3110" s="1">
        <v>0</v>
      </c>
      <c r="AH3110" s="1">
        <v>0</v>
      </c>
      <c r="AI3110" t="s">
        <v>9882</v>
      </c>
      <c r="AJ3110" s="1">
        <v>1</v>
      </c>
      <c r="AK3110" s="1">
        <v>720</v>
      </c>
      <c r="AL3110" s="1">
        <v>720</v>
      </c>
      <c r="AM3110" s="1">
        <v>1</v>
      </c>
      <c r="AN3110" s="1">
        <v>0</v>
      </c>
      <c r="AO3110" s="1">
        <v>0</v>
      </c>
      <c r="AP3110" s="1">
        <v>0</v>
      </c>
      <c r="AQ3110" s="1">
        <v>0</v>
      </c>
      <c r="AR3110" s="1">
        <v>500</v>
      </c>
      <c r="AS3110" s="1">
        <v>1348.4622417728547</v>
      </c>
      <c r="AT3110" s="1">
        <f>Table1[[#This Row],[รวมต้นทุนค่าเดินทาง]]+Table1[[#This Row],[รวมต้นทุนค่าซ่อม]]+Table1[[#This Row],[รวมค่าเสื่อม]]</f>
        <v>3447.8906507919919</v>
      </c>
      <c r="AU3110" s="1">
        <f t="shared" si="145"/>
        <v>5026.5629662053279</v>
      </c>
      <c r="AV3110" s="1" t="str" cm="1">
        <f t="array" ref="AV3110">IF(AC3110&lt;4, "เก็บ", IF(OR(AT3110 &lt; PERCENTILE(IF($AC$2:$AC$5092=AC3110, $AT$2:$AT$5092), 0.25) - 1.5 * (PERCENTILE(IF($AC$2:$AC$5092=AC3110, $AT$2:$AT$5092), 0.75) - PERCENTILE(IF($AC$2:$AC$5092=AC3110, $AT$2:$AT$5092), 0.25)), AT3110 &gt; PERCENTILE(IF($AC$2:$AC$5092=AC3110, $AT$2:$AT$5092), 0.75) + 1.5 * (PERCENTILE(IF($AC$2:$AC$5092=AC3110, $AT$2:$AT$5092), 0.75) - PERCENTILE(IF($AC$2:$AC$5092=AC3110, $AT$2:$AT$5092), 0.25))), "ตัด", "เก็บ"))</f>
        <v>เก็บ</v>
      </c>
      <c r="AW3110" s="1">
        <f t="shared" si="146"/>
        <v>5026.5629662053279</v>
      </c>
      <c r="AX3110" s="1">
        <v>4064.5059139663294</v>
      </c>
      <c r="AY3110" s="1">
        <v>1599.4284090191372</v>
      </c>
    </row>
    <row r="3111" spans="1:51" x14ac:dyDescent="0.2">
      <c r="A3111" s="3">
        <v>45887</v>
      </c>
      <c r="B3111">
        <v>45887</v>
      </c>
      <c r="C3111" t="s">
        <v>9883</v>
      </c>
      <c r="D3111" t="s">
        <v>51</v>
      </c>
      <c r="E3111" t="s">
        <v>52</v>
      </c>
      <c r="F3111" t="s">
        <v>1312</v>
      </c>
      <c r="G3111" s="1">
        <v>4200</v>
      </c>
      <c r="H3111" s="1">
        <v>2653</v>
      </c>
      <c r="I3111" s="1">
        <v>1900</v>
      </c>
      <c r="J3111" s="1">
        <v>0</v>
      </c>
      <c r="K3111" s="1">
        <v>0</v>
      </c>
      <c r="L3111" s="1">
        <v>0</v>
      </c>
      <c r="M3111" s="1">
        <v>0</v>
      </c>
      <c r="N3111" s="1">
        <v>0</v>
      </c>
      <c r="O3111" s="1">
        <v>6100</v>
      </c>
      <c r="P3111" t="s">
        <v>9884</v>
      </c>
      <c r="Q3111" s="2">
        <v>244217</v>
      </c>
      <c r="R3111" t="s">
        <v>55</v>
      </c>
      <c r="S3111">
        <v>0</v>
      </c>
      <c r="T3111" t="s">
        <v>56</v>
      </c>
      <c r="U3111" t="s">
        <v>57</v>
      </c>
      <c r="V3111" s="1">
        <v>2500</v>
      </c>
      <c r="W3111" s="1">
        <v>0</v>
      </c>
      <c r="X3111" s="1">
        <v>0</v>
      </c>
      <c r="AA3111" t="s">
        <v>58</v>
      </c>
      <c r="AB3111" s="1">
        <v>0</v>
      </c>
      <c r="AC3111" s="4">
        <f>IF(ISNUMBER(MATCH(AD3111, $AD$2:AD3110, 0)), INDEX($AC$2:AC3110, MATCH(AD3111, $AD$2:AD3110, 0)), MAX($AC$2:AC3110)+1)</f>
        <v>1</v>
      </c>
      <c r="AD3111" t="str">
        <f t="shared" si="147"/>
        <v>ท่าลี่-กองลอย</v>
      </c>
      <c r="AE3111" t="s">
        <v>55</v>
      </c>
      <c r="AF3111" s="1">
        <v>0</v>
      </c>
      <c r="AG3111" s="1">
        <v>0</v>
      </c>
      <c r="AH3111" s="1">
        <v>0</v>
      </c>
      <c r="AI3111" t="s">
        <v>9885</v>
      </c>
      <c r="AJ3111" s="1">
        <v>1</v>
      </c>
      <c r="AK3111" s="1">
        <v>0</v>
      </c>
      <c r="AL3111" s="1">
        <v>0</v>
      </c>
      <c r="AM3111" s="1">
        <v>0</v>
      </c>
      <c r="AN3111" s="1">
        <v>0</v>
      </c>
      <c r="AO3111" s="1">
        <v>0</v>
      </c>
      <c r="AP3111" s="1">
        <v>0</v>
      </c>
      <c r="AQ3111" s="1">
        <v>0</v>
      </c>
      <c r="AR3111" s="1">
        <v>11253</v>
      </c>
      <c r="AS3111" s="1">
        <v>23.345454545454547</v>
      </c>
      <c r="AT3111" s="1">
        <f>Table1[[#This Row],[รวมต้นทุนค่าเดินทาง]]+Table1[[#This Row],[รวมต้นทุนค่าซ่อม]]+Table1[[#This Row],[รวมค่าเสื่อม]]</f>
        <v>12963.845454545455</v>
      </c>
      <c r="AU3111" s="1">
        <f t="shared" si="145"/>
        <v>13953.293816562818</v>
      </c>
      <c r="AV3111" s="1" t="str" cm="1">
        <f t="array" ref="AV3111">IF(AC3111&lt;4, "เก็บ", IF(OR(AT3111 &lt; PERCENTILE(IF($AC$2:$AC$5092=AC3111, $AT$2:$AT$5092), 0.25) - 1.5 * (PERCENTILE(IF($AC$2:$AC$5092=AC3111, $AT$2:$AT$5092), 0.75) - PERCENTILE(IF($AC$2:$AC$5092=AC3111, $AT$2:$AT$5092), 0.25)), AT3111 &gt; PERCENTILE(IF($AC$2:$AC$5092=AC3111, $AT$2:$AT$5092), 0.75) + 1.5 * (PERCENTILE(IF($AC$2:$AC$5092=AC3111, $AT$2:$AT$5092), 0.75) - PERCENTILE(IF($AC$2:$AC$5092=AC3111, $AT$2:$AT$5092), 0.25))), "ตัด", "เก็บ"))</f>
        <v>เก็บ</v>
      </c>
      <c r="AW3111" s="1">
        <f t="shared" si="146"/>
        <v>13953.293816562818</v>
      </c>
      <c r="AX3111" s="1">
        <v>14426.372718098486</v>
      </c>
      <c r="AY3111" s="1">
        <v>1687.5</v>
      </c>
    </row>
    <row r="3112" spans="1:51" x14ac:dyDescent="0.2">
      <c r="A3112" s="3">
        <v>45887</v>
      </c>
      <c r="B3112">
        <v>45887</v>
      </c>
      <c r="C3112" t="s">
        <v>9886</v>
      </c>
      <c r="D3112" t="s">
        <v>66</v>
      </c>
      <c r="E3112" t="s">
        <v>124</v>
      </c>
      <c r="F3112" t="s">
        <v>201</v>
      </c>
      <c r="G3112" s="1">
        <v>357</v>
      </c>
      <c r="H3112" s="1">
        <v>779</v>
      </c>
      <c r="I3112" s="1">
        <v>500</v>
      </c>
      <c r="J3112" s="1">
        <v>0</v>
      </c>
      <c r="K3112" s="1">
        <v>0</v>
      </c>
      <c r="L3112" s="1">
        <v>0</v>
      </c>
      <c r="M3112" s="1">
        <v>0</v>
      </c>
      <c r="N3112" s="1">
        <v>0</v>
      </c>
      <c r="O3112" s="1">
        <v>857</v>
      </c>
      <c r="P3112" t="s">
        <v>9887</v>
      </c>
      <c r="Q3112" s="2">
        <v>244214</v>
      </c>
      <c r="R3112" t="s">
        <v>70</v>
      </c>
      <c r="S3112">
        <v>0</v>
      </c>
      <c r="T3112" t="s">
        <v>88</v>
      </c>
      <c r="U3112" t="s">
        <v>93</v>
      </c>
      <c r="V3112" s="1">
        <v>0</v>
      </c>
      <c r="W3112" s="1">
        <v>0</v>
      </c>
      <c r="X3112" s="1">
        <v>0</v>
      </c>
      <c r="AA3112" t="s">
        <v>58</v>
      </c>
      <c r="AB3112" s="1">
        <v>0</v>
      </c>
      <c r="AC3112" s="4">
        <f>IF(ISNUMBER(MATCH(AD3112, $AD$2:AD3111, 0)), INDEX($AC$2:AC3111, MATCH(AD3112, $AD$2:AD3111, 0)), MAX($AC$2:AC3111)+1)</f>
        <v>51</v>
      </c>
      <c r="AD3112" t="str">
        <f t="shared" si="147"/>
        <v>แพร่-ตลาดไท</v>
      </c>
      <c r="AE3112" t="s">
        <v>73</v>
      </c>
      <c r="AF3112" s="1">
        <v>0</v>
      </c>
      <c r="AG3112" s="1">
        <v>0</v>
      </c>
      <c r="AH3112" s="1">
        <v>0</v>
      </c>
      <c r="AI3112" t="s">
        <v>9888</v>
      </c>
      <c r="AJ3112" s="1">
        <v>1</v>
      </c>
      <c r="AK3112" s="1">
        <v>572</v>
      </c>
      <c r="AL3112" s="1">
        <v>572</v>
      </c>
      <c r="AM3112" s="1">
        <v>1</v>
      </c>
      <c r="AN3112" s="1">
        <v>0</v>
      </c>
      <c r="AO3112" s="1">
        <v>0</v>
      </c>
      <c r="AP3112" s="1">
        <v>0</v>
      </c>
      <c r="AQ3112" s="1">
        <v>0</v>
      </c>
      <c r="AR3112" s="1">
        <v>1636</v>
      </c>
      <c r="AS3112" s="1">
        <v>1994.5846328714663</v>
      </c>
      <c r="AT3112" s="1">
        <f>Table1[[#This Row],[รวมต้นทุนค่าเดินทาง]]+Table1[[#This Row],[รวมต้นทุนค่าซ่อม]]+Table1[[#This Row],[รวมค่าเสื่อม]]</f>
        <v>5925.1650524518855</v>
      </c>
      <c r="AU3112" s="1">
        <f t="shared" si="145"/>
        <v>4737.6107634746759</v>
      </c>
      <c r="AV3112" s="1" t="str" cm="1">
        <f t="array" ref="AV3112">IF(AC3112&lt;4, "เก็บ", IF(OR(AT3112 &lt; PERCENTILE(IF($AC$2:$AC$5092=AC3112, $AT$2:$AT$5092), 0.25) - 1.5 * (PERCENTILE(IF($AC$2:$AC$5092=AC3112, $AT$2:$AT$5092), 0.75) - PERCENTILE(IF($AC$2:$AC$5092=AC3112, $AT$2:$AT$5092), 0.25)), AT3112 &gt; PERCENTILE(IF($AC$2:$AC$5092=AC3112, $AT$2:$AT$5092), 0.75) + 1.5 * (PERCENTILE(IF($AC$2:$AC$5092=AC3112, $AT$2:$AT$5092), 0.75) - PERCENTILE(IF($AC$2:$AC$5092=AC3112, $AT$2:$AT$5092), 0.25))), "ตัด", "เก็บ"))</f>
        <v>เก็บ</v>
      </c>
      <c r="AW3112" s="1">
        <f t="shared" si="146"/>
        <v>4487.1668970521196</v>
      </c>
      <c r="AX3112" s="1">
        <v>3014.4338711558335</v>
      </c>
      <c r="AY3112" s="1">
        <v>2294.5804195804194</v>
      </c>
    </row>
    <row r="3113" spans="1:51" x14ac:dyDescent="0.2">
      <c r="A3113" s="3">
        <v>45888</v>
      </c>
      <c r="B3113">
        <v>45888</v>
      </c>
      <c r="C3113" t="s">
        <v>9889</v>
      </c>
      <c r="D3113" t="s">
        <v>66</v>
      </c>
      <c r="E3113" t="s">
        <v>67</v>
      </c>
      <c r="F3113" t="s">
        <v>277</v>
      </c>
      <c r="G3113" s="1">
        <v>0</v>
      </c>
      <c r="H3113" s="1">
        <v>1039</v>
      </c>
      <c r="I3113" s="1">
        <v>500</v>
      </c>
      <c r="J3113" s="1">
        <v>0</v>
      </c>
      <c r="K3113" s="1">
        <v>0</v>
      </c>
      <c r="L3113" s="1">
        <v>0</v>
      </c>
      <c r="M3113" s="1">
        <v>0</v>
      </c>
      <c r="N3113" s="1">
        <v>0</v>
      </c>
      <c r="O3113" s="1">
        <v>500</v>
      </c>
      <c r="P3113" t="s">
        <v>9890</v>
      </c>
      <c r="Q3113" s="2">
        <v>244215</v>
      </c>
      <c r="R3113" t="s">
        <v>70</v>
      </c>
      <c r="S3113">
        <v>0</v>
      </c>
      <c r="T3113" t="s">
        <v>71</v>
      </c>
      <c r="U3113" t="s">
        <v>161</v>
      </c>
      <c r="V3113" s="1">
        <v>0</v>
      </c>
      <c r="W3113" s="1">
        <v>0</v>
      </c>
      <c r="X3113" s="1">
        <v>0</v>
      </c>
      <c r="AA3113" t="s">
        <v>58</v>
      </c>
      <c r="AB3113" s="1">
        <v>0</v>
      </c>
      <c r="AC3113" s="4">
        <f>IF(ISNUMBER(MATCH(AD3113, $AD$2:AD3112, 0)), INDEX($AC$2:AC3112, MATCH(AD3113, $AD$2:AD3112, 0)), MAX($AC$2:AC3112)+1)</f>
        <v>9</v>
      </c>
      <c r="AD3113" t="str">
        <f t="shared" si="147"/>
        <v>เชียงใหม่-พุทธมณฑลสาย 2</v>
      </c>
      <c r="AE3113" t="s">
        <v>73</v>
      </c>
      <c r="AF3113" s="1">
        <v>0</v>
      </c>
      <c r="AG3113" s="1">
        <v>0</v>
      </c>
      <c r="AH3113" s="1">
        <v>0</v>
      </c>
      <c r="AI3113" t="s">
        <v>9891</v>
      </c>
      <c r="AJ3113" s="1">
        <v>1</v>
      </c>
      <c r="AK3113" s="1">
        <v>720</v>
      </c>
      <c r="AL3113" s="1">
        <v>720</v>
      </c>
      <c r="AM3113" s="1">
        <v>1</v>
      </c>
      <c r="AN3113" s="1">
        <v>0</v>
      </c>
      <c r="AO3113" s="1">
        <v>0</v>
      </c>
      <c r="AP3113" s="1">
        <v>0</v>
      </c>
      <c r="AQ3113" s="1">
        <v>0</v>
      </c>
      <c r="AR3113" s="1">
        <v>1539</v>
      </c>
      <c r="AS3113" s="1">
        <v>4548.7108290513816</v>
      </c>
      <c r="AT3113" s="1">
        <f>Table1[[#This Row],[รวมต้นทุนค่าเดินทาง]]+Table1[[#This Row],[รวมต้นทุนค่าซ่อม]]+Table1[[#This Row],[รวมค่าเสื่อม]]</f>
        <v>8706.9992631303903</v>
      </c>
      <c r="AU3113" s="1">
        <f t="shared" si="145"/>
        <v>4623.2312262414152</v>
      </c>
      <c r="AV3113" s="1" t="str" cm="1">
        <f t="array" ref="AV3113">IF(AC3113&lt;4, "เก็บ", IF(OR(AT3113 &lt; PERCENTILE(IF($AC$2:$AC$5092=AC3113, $AT$2:$AT$5092), 0.25) - 1.5 * (PERCENTILE(IF($AC$2:$AC$5092=AC3113, $AT$2:$AT$5092), 0.75) - PERCENTILE(IF($AC$2:$AC$5092=AC3113, $AT$2:$AT$5092), 0.25)), AT3113 &gt; PERCENTILE(IF($AC$2:$AC$5092=AC3113, $AT$2:$AT$5092), 0.75) + 1.5 * (PERCENTILE(IF($AC$2:$AC$5092=AC3113, $AT$2:$AT$5092), 0.75) - PERCENTILE(IF($AC$2:$AC$5092=AC3113, $AT$2:$AT$5092), 0.25))), "ตัด", "เก็บ"))</f>
        <v>ตัด</v>
      </c>
      <c r="AW3113" s="1">
        <f t="shared" si="146"/>
        <v>4005.4952465164292</v>
      </c>
      <c r="AX3113" s="1">
        <v>2577.9546108768855</v>
      </c>
      <c r="AY3113" s="1">
        <v>2619.2884340790097</v>
      </c>
    </row>
    <row r="3114" spans="1:51" x14ac:dyDescent="0.2">
      <c r="A3114" s="3">
        <v>45888</v>
      </c>
      <c r="B3114">
        <v>45888</v>
      </c>
      <c r="C3114" t="s">
        <v>9892</v>
      </c>
      <c r="D3114" t="s">
        <v>66</v>
      </c>
      <c r="E3114" t="s">
        <v>124</v>
      </c>
      <c r="F3114" t="s">
        <v>388</v>
      </c>
      <c r="G3114" s="1">
        <v>0</v>
      </c>
      <c r="H3114" s="1">
        <v>1039</v>
      </c>
      <c r="I3114" s="1">
        <v>500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 s="1">
        <v>500</v>
      </c>
      <c r="P3114" t="s">
        <v>9893</v>
      </c>
      <c r="Q3114" s="2">
        <v>244215</v>
      </c>
      <c r="R3114" t="s">
        <v>70</v>
      </c>
      <c r="S3114">
        <v>0</v>
      </c>
      <c r="T3114" t="s">
        <v>71</v>
      </c>
      <c r="U3114" t="s">
        <v>161</v>
      </c>
      <c r="V3114" s="1">
        <v>0</v>
      </c>
      <c r="W3114" s="1">
        <v>0</v>
      </c>
      <c r="X3114" s="1">
        <v>0</v>
      </c>
      <c r="AA3114" t="s">
        <v>58</v>
      </c>
      <c r="AB3114" s="1">
        <v>0</v>
      </c>
      <c r="AC3114" s="4">
        <f>IF(ISNUMBER(MATCH(AD3114, $AD$2:AD3113, 0)), INDEX($AC$2:AC3113, MATCH(AD3114, $AD$2:AD3113, 0)), MAX($AC$2:AC3113)+1)</f>
        <v>9</v>
      </c>
      <c r="AD3114" t="str">
        <f t="shared" si="147"/>
        <v>เชียงใหม่-พุทธมณฑลสาย 2</v>
      </c>
      <c r="AE3114" t="s">
        <v>73</v>
      </c>
      <c r="AF3114" s="1">
        <v>0</v>
      </c>
      <c r="AG3114" s="1">
        <v>0</v>
      </c>
      <c r="AH3114" s="1">
        <v>0</v>
      </c>
      <c r="AI3114" t="s">
        <v>9894</v>
      </c>
      <c r="AJ3114" s="1">
        <v>1</v>
      </c>
      <c r="AK3114" s="1">
        <v>720</v>
      </c>
      <c r="AL3114" s="1">
        <v>720</v>
      </c>
      <c r="AM3114" s="1">
        <v>1</v>
      </c>
      <c r="AN3114" s="1">
        <v>0</v>
      </c>
      <c r="AO3114" s="1">
        <v>0</v>
      </c>
      <c r="AP3114" s="1">
        <v>0</v>
      </c>
      <c r="AQ3114" s="1">
        <v>0</v>
      </c>
      <c r="AR3114" s="1">
        <v>1539</v>
      </c>
      <c r="AS3114" s="1">
        <v>1173.6461732026144</v>
      </c>
      <c r="AT3114" s="1">
        <f>Table1[[#This Row],[รวมต้นทุนค่าเดินทาง]]+Table1[[#This Row],[รวมต้นทุนค่าซ่อม]]+Table1[[#This Row],[รวมค่าเสื่อม]]</f>
        <v>5317.0203113978041</v>
      </c>
      <c r="AU3114" s="1">
        <f t="shared" si="145"/>
        <v>4623.2312262414152</v>
      </c>
      <c r="AV3114" s="1" t="str" cm="1">
        <f t="array" ref="AV3114">IF(AC3114&lt;4, "เก็บ", IF(OR(AT3114 &lt; PERCENTILE(IF($AC$2:$AC$5092=AC3114, $AT$2:$AT$5092), 0.25) - 1.5 * (PERCENTILE(IF($AC$2:$AC$5092=AC3114, $AT$2:$AT$5092), 0.75) - PERCENTILE(IF($AC$2:$AC$5092=AC3114, $AT$2:$AT$5092), 0.25)), AT3114 &gt; PERCENTILE(IF($AC$2:$AC$5092=AC3114, $AT$2:$AT$5092), 0.75) + 1.5 * (PERCENTILE(IF($AC$2:$AC$5092=AC3114, $AT$2:$AT$5092), 0.75) - PERCENTILE(IF($AC$2:$AC$5092=AC3114, $AT$2:$AT$5092), 0.25))), "ตัด", "เก็บ"))</f>
        <v>เก็บ</v>
      </c>
      <c r="AW3114" s="1">
        <f t="shared" si="146"/>
        <v>4005.4952465164292</v>
      </c>
      <c r="AX3114" s="1">
        <v>2577.9546108768855</v>
      </c>
      <c r="AY3114" s="1">
        <v>2604.3741381951895</v>
      </c>
    </row>
    <row r="3115" spans="1:51" x14ac:dyDescent="0.2">
      <c r="A3115" s="3">
        <v>45888</v>
      </c>
      <c r="B3115">
        <v>45888</v>
      </c>
      <c r="C3115" t="s">
        <v>9895</v>
      </c>
      <c r="D3115" t="s">
        <v>51</v>
      </c>
      <c r="E3115" t="s">
        <v>61</v>
      </c>
      <c r="F3115" t="s">
        <v>9896</v>
      </c>
      <c r="G3115" s="1">
        <v>1000</v>
      </c>
      <c r="H3115" s="1">
        <v>0</v>
      </c>
      <c r="I3115" s="1">
        <v>0</v>
      </c>
      <c r="J3115" s="1">
        <v>0</v>
      </c>
      <c r="K3115" s="1">
        <v>0</v>
      </c>
      <c r="L3115" s="1">
        <v>0</v>
      </c>
      <c r="M3115" s="1">
        <v>0</v>
      </c>
      <c r="N3115" s="1">
        <v>0</v>
      </c>
      <c r="O3115" s="1">
        <v>1000</v>
      </c>
      <c r="P3115" t="s">
        <v>9897</v>
      </c>
      <c r="Q3115" s="2">
        <v>244216</v>
      </c>
      <c r="R3115" t="s">
        <v>55</v>
      </c>
      <c r="S3115">
        <v>0</v>
      </c>
      <c r="T3115" t="s">
        <v>71</v>
      </c>
      <c r="U3115" t="s">
        <v>71</v>
      </c>
      <c r="V3115" s="1">
        <v>0</v>
      </c>
      <c r="W3115" s="1">
        <v>0</v>
      </c>
      <c r="X3115" s="1">
        <v>0</v>
      </c>
      <c r="AA3115" t="s">
        <v>58</v>
      </c>
      <c r="AB3115" s="1">
        <v>0</v>
      </c>
      <c r="AC3115" s="4">
        <f>IF(ISNUMBER(MATCH(AD3115, $AD$2:AD3114, 0)), INDEX($AC$2:AC3114, MATCH(AD3115, $AD$2:AD3114, 0)), MAX($AC$2:AC3114)+1)</f>
        <v>8</v>
      </c>
      <c r="AD3115" t="str">
        <f t="shared" si="147"/>
        <v>เชียงใหม่-เชียงใหม่</v>
      </c>
      <c r="AE3115" t="s">
        <v>55</v>
      </c>
      <c r="AF3115" s="1">
        <v>0</v>
      </c>
      <c r="AG3115" s="1">
        <v>0</v>
      </c>
      <c r="AH3115" s="1">
        <v>0</v>
      </c>
      <c r="AI3115" t="s">
        <v>9898</v>
      </c>
      <c r="AJ3115" s="1">
        <v>1</v>
      </c>
      <c r="AK3115" s="1">
        <v>0</v>
      </c>
      <c r="AL3115" s="1">
        <v>0</v>
      </c>
      <c r="AM3115" s="1">
        <v>0</v>
      </c>
      <c r="AN3115" s="1">
        <v>0</v>
      </c>
      <c r="AO3115" s="1">
        <v>0</v>
      </c>
      <c r="AP3115" s="1">
        <v>0</v>
      </c>
      <c r="AQ3115" s="1">
        <v>0</v>
      </c>
      <c r="AR3115" s="1">
        <v>1000</v>
      </c>
      <c r="AS3115" s="1">
        <v>21.400000000000002</v>
      </c>
      <c r="AT3115" s="1">
        <f>Table1[[#This Row],[รวมต้นทุนค่าเดินทาง]]+Table1[[#This Row],[รวมต้นทุนค่าซ่อม]]+Table1[[#This Row],[รวมค่าเสื่อม]]</f>
        <v>3467.0521739130436</v>
      </c>
      <c r="AU3115" s="1">
        <f t="shared" si="145"/>
        <v>4522.7040635974936</v>
      </c>
      <c r="AV3115" s="1" t="str" cm="1">
        <f t="array" ref="AV3115">IF(AC3115&lt;4, "เก็บ", IF(OR(AT3115 &lt; PERCENTILE(IF($AC$2:$AC$5092=AC3115, $AT$2:$AT$5092), 0.25) - 1.5 * (PERCENTILE(IF($AC$2:$AC$5092=AC3115, $AT$2:$AT$5092), 0.75) - PERCENTILE(IF($AC$2:$AC$5092=AC3115, $AT$2:$AT$5092), 0.25)), AT3115 &gt; PERCENTILE(IF($AC$2:$AC$5092=AC3115, $AT$2:$AT$5092), 0.75) + 1.5 * (PERCENTILE(IF($AC$2:$AC$5092=AC3115, $AT$2:$AT$5092), 0.75) - PERCENTILE(IF($AC$2:$AC$5092=AC3115, $AT$2:$AT$5092), 0.25))), "ตัด", "เก็บ"))</f>
        <v>เก็บ</v>
      </c>
      <c r="AW3115" s="1">
        <f t="shared" si="146"/>
        <v>3452.8591376901491</v>
      </c>
      <c r="AX3115" s="1">
        <v>2563.5734635866706</v>
      </c>
      <c r="AY3115" s="1">
        <v>2445.6521739130435</v>
      </c>
    </row>
    <row r="3116" spans="1:51" x14ac:dyDescent="0.2">
      <c r="A3116" s="3">
        <v>45888</v>
      </c>
      <c r="B3116">
        <v>45888</v>
      </c>
      <c r="C3116" t="s">
        <v>9899</v>
      </c>
      <c r="D3116" t="s">
        <v>51</v>
      </c>
      <c r="E3116" t="s">
        <v>61</v>
      </c>
      <c r="F3116" t="s">
        <v>2488</v>
      </c>
      <c r="G3116" s="1">
        <v>2000</v>
      </c>
      <c r="H3116" s="1">
        <v>5273</v>
      </c>
      <c r="I3116" s="1">
        <v>1900</v>
      </c>
      <c r="J3116" s="1">
        <v>0</v>
      </c>
      <c r="K3116" s="1">
        <v>0</v>
      </c>
      <c r="L3116" s="1">
        <v>0</v>
      </c>
      <c r="M3116" s="1">
        <v>0</v>
      </c>
      <c r="N3116" s="1">
        <v>0</v>
      </c>
      <c r="O3116" s="1">
        <v>3900</v>
      </c>
      <c r="P3116" t="s">
        <v>9900</v>
      </c>
      <c r="Q3116" s="2">
        <v>244216</v>
      </c>
      <c r="R3116" t="s">
        <v>55</v>
      </c>
      <c r="S3116">
        <v>0</v>
      </c>
      <c r="T3116" t="s">
        <v>71</v>
      </c>
      <c r="U3116" t="s">
        <v>57</v>
      </c>
      <c r="V3116" s="1">
        <v>3896</v>
      </c>
      <c r="W3116" s="1">
        <v>0</v>
      </c>
      <c r="X3116" s="1">
        <v>0</v>
      </c>
      <c r="AA3116" t="s">
        <v>58</v>
      </c>
      <c r="AB3116" s="1">
        <v>0</v>
      </c>
      <c r="AC3116" s="4">
        <f>IF(ISNUMBER(MATCH(AD3116, $AD$2:AD3115, 0)), INDEX($AC$2:AC3115, MATCH(AD3116, $AD$2:AD3115, 0)), MAX($AC$2:AC3115)+1)</f>
        <v>10</v>
      </c>
      <c r="AD3116" t="str">
        <f t="shared" si="147"/>
        <v>เชียงใหม่-กองลอย</v>
      </c>
      <c r="AE3116" t="s">
        <v>55</v>
      </c>
      <c r="AF3116" s="1">
        <v>0</v>
      </c>
      <c r="AG3116" s="1">
        <v>0</v>
      </c>
      <c r="AH3116" s="1">
        <v>0</v>
      </c>
      <c r="AI3116" t="s">
        <v>9901</v>
      </c>
      <c r="AJ3116" s="1">
        <v>1</v>
      </c>
      <c r="AK3116" s="1">
        <v>0</v>
      </c>
      <c r="AL3116" s="1">
        <v>0</v>
      </c>
      <c r="AM3116" s="1">
        <v>0</v>
      </c>
      <c r="AN3116" s="1">
        <v>0</v>
      </c>
      <c r="AO3116" s="1">
        <v>0</v>
      </c>
      <c r="AP3116" s="1">
        <v>0</v>
      </c>
      <c r="AQ3116" s="1">
        <v>0</v>
      </c>
      <c r="AR3116" s="1">
        <v>13069</v>
      </c>
      <c r="AS3116" s="1">
        <v>19.753846153846155</v>
      </c>
      <c r="AT3116" s="1">
        <f>Table1[[#This Row],[รวมต้นทุนค่าเดินทาง]]+Table1[[#This Row],[รวมต้นทุนค่าซ่อม]]+Table1[[#This Row],[รวมค่าเสื่อม]]</f>
        <v>14695.896703296703</v>
      </c>
      <c r="AU3116" s="1">
        <f t="shared" si="145"/>
        <v>14957.32855761775</v>
      </c>
      <c r="AV3116" s="1" t="str" cm="1">
        <f t="array" ref="AV3116">IF(AC3116&lt;4, "เก็บ", IF(OR(AT3116 &lt; PERCENTILE(IF($AC$2:$AC$5092=AC3116, $AT$2:$AT$5092), 0.25) - 1.5 * (PERCENTILE(IF($AC$2:$AC$5092=AC3116, $AT$2:$AT$5092), 0.75) - PERCENTILE(IF($AC$2:$AC$5092=AC3116, $AT$2:$AT$5092), 0.25)), AT3116 &gt; PERCENTILE(IF($AC$2:$AC$5092=AC3116, $AT$2:$AT$5092), 0.75) + 1.5 * (PERCENTILE(IF($AC$2:$AC$5092=AC3116, $AT$2:$AT$5092), 0.75) - PERCENTILE(IF($AC$2:$AC$5092=AC3116, $AT$2:$AT$5092), 0.25))), "ตัด", "เก็บ"))</f>
        <v>เก็บ</v>
      </c>
      <c r="AW3116" s="1">
        <f t="shared" si="146"/>
        <v>14419.089162907676</v>
      </c>
      <c r="AX3116" s="1">
        <v>15077.196593123563</v>
      </c>
      <c r="AY3116" s="1">
        <v>1607.1428571428571</v>
      </c>
    </row>
    <row r="3117" spans="1:51" x14ac:dyDescent="0.2">
      <c r="A3117" s="3">
        <v>45888</v>
      </c>
      <c r="B3117">
        <v>45888</v>
      </c>
      <c r="C3117" t="s">
        <v>9902</v>
      </c>
      <c r="D3117" t="s">
        <v>66</v>
      </c>
      <c r="E3117" t="s">
        <v>67</v>
      </c>
      <c r="F3117" t="s">
        <v>770</v>
      </c>
      <c r="G3117" s="1">
        <v>0</v>
      </c>
      <c r="H3117" s="1">
        <v>0</v>
      </c>
      <c r="I3117" s="1">
        <v>500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  <c r="O3117" s="1">
        <v>500</v>
      </c>
      <c r="P3117" t="s">
        <v>9903</v>
      </c>
      <c r="Q3117" s="2">
        <v>244215</v>
      </c>
      <c r="R3117" t="s">
        <v>70</v>
      </c>
      <c r="S3117">
        <v>0</v>
      </c>
      <c r="T3117" t="s">
        <v>71</v>
      </c>
      <c r="U3117" t="s">
        <v>72</v>
      </c>
      <c r="V3117" s="1">
        <v>0</v>
      </c>
      <c r="W3117" s="1">
        <v>0</v>
      </c>
      <c r="X3117" s="1">
        <v>0</v>
      </c>
      <c r="AA3117" t="s">
        <v>58</v>
      </c>
      <c r="AB3117" s="1">
        <v>0</v>
      </c>
      <c r="AC3117" s="4">
        <f>IF(ISNUMBER(MATCH(AD3117, $AD$2:AD3116, 0)), INDEX($AC$2:AC3116, MATCH(AD3117, $AD$2:AD3116, 0)), MAX($AC$2:AC3116)+1)</f>
        <v>2</v>
      </c>
      <c r="AD3117" t="str">
        <f t="shared" si="147"/>
        <v>เชียงใหม่-พุทธมณฑลสาย 5</v>
      </c>
      <c r="AE3117" t="s">
        <v>73</v>
      </c>
      <c r="AF3117" s="1">
        <v>0</v>
      </c>
      <c r="AG3117" s="1">
        <v>0</v>
      </c>
      <c r="AH3117" s="1">
        <v>0</v>
      </c>
      <c r="AI3117" t="s">
        <v>9904</v>
      </c>
      <c r="AJ3117" s="1">
        <v>1</v>
      </c>
      <c r="AK3117" s="1">
        <v>720</v>
      </c>
      <c r="AL3117" s="1">
        <v>720</v>
      </c>
      <c r="AM3117" s="1">
        <v>1</v>
      </c>
      <c r="AN3117" s="1">
        <v>0</v>
      </c>
      <c r="AO3117" s="1">
        <v>0</v>
      </c>
      <c r="AP3117" s="1">
        <v>0</v>
      </c>
      <c r="AQ3117" s="1">
        <v>0</v>
      </c>
      <c r="AR3117" s="1">
        <v>500</v>
      </c>
      <c r="AS3117" s="1">
        <v>1170.5024228178895</v>
      </c>
      <c r="AT3117" s="1">
        <f>Table1[[#This Row],[รวมต้นทุนค่าเดินทาง]]+Table1[[#This Row],[รวมต้นทุนค่าซ่อม]]+Table1[[#This Row],[รวมค่าเสื่อม]]</f>
        <v>3870.7655807126262</v>
      </c>
      <c r="AU3117" s="1">
        <f t="shared" si="145"/>
        <v>5026.5629662053279</v>
      </c>
      <c r="AV3117" s="1" t="str" cm="1">
        <f t="array" ref="AV3117">IF(AC3117&lt;4, "เก็บ", IF(OR(AT3117 &lt; PERCENTILE(IF($AC$2:$AC$5092=AC3117, $AT$2:$AT$5092), 0.25) - 1.5 * (PERCENTILE(IF($AC$2:$AC$5092=AC3117, $AT$2:$AT$5092), 0.75) - PERCENTILE(IF($AC$2:$AC$5092=AC3117, $AT$2:$AT$5092), 0.25)), AT3117 &gt; PERCENTILE(IF($AC$2:$AC$5092=AC3117, $AT$2:$AT$5092), 0.75) + 1.5 * (PERCENTILE(IF($AC$2:$AC$5092=AC3117, $AT$2:$AT$5092), 0.75) - PERCENTILE(IF($AC$2:$AC$5092=AC3117, $AT$2:$AT$5092), 0.25))), "ตัด", "เก็บ"))</f>
        <v>เก็บ</v>
      </c>
      <c r="AW3117" s="1">
        <f t="shared" si="146"/>
        <v>5026.5629662053279</v>
      </c>
      <c r="AX3117" s="1">
        <v>4064.5059139663294</v>
      </c>
      <c r="AY3117" s="1">
        <v>2200.2631578947367</v>
      </c>
    </row>
    <row r="3118" spans="1:51" x14ac:dyDescent="0.2">
      <c r="A3118" s="3">
        <v>45888</v>
      </c>
      <c r="B3118">
        <v>45888</v>
      </c>
      <c r="C3118" t="s">
        <v>9905</v>
      </c>
      <c r="D3118" t="s">
        <v>66</v>
      </c>
      <c r="E3118" t="s">
        <v>124</v>
      </c>
      <c r="F3118" t="s">
        <v>600</v>
      </c>
      <c r="G3118" s="1">
        <v>0</v>
      </c>
      <c r="H3118" s="1">
        <v>0</v>
      </c>
      <c r="I3118" s="1">
        <v>500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  <c r="O3118" s="1">
        <v>500</v>
      </c>
      <c r="P3118" t="s">
        <v>9906</v>
      </c>
      <c r="Q3118" s="2">
        <v>244215</v>
      </c>
      <c r="R3118" t="s">
        <v>70</v>
      </c>
      <c r="S3118">
        <v>0</v>
      </c>
      <c r="T3118" t="s">
        <v>71</v>
      </c>
      <c r="U3118" t="s">
        <v>161</v>
      </c>
      <c r="V3118" s="1">
        <v>0</v>
      </c>
      <c r="W3118" s="1">
        <v>0</v>
      </c>
      <c r="X3118" s="1">
        <v>0</v>
      </c>
      <c r="AA3118" t="s">
        <v>58</v>
      </c>
      <c r="AB3118" s="1">
        <v>0</v>
      </c>
      <c r="AC3118" s="4">
        <f>IF(ISNUMBER(MATCH(AD3118, $AD$2:AD3117, 0)), INDEX($AC$2:AC3117, MATCH(AD3118, $AD$2:AD3117, 0)), MAX($AC$2:AC3117)+1)</f>
        <v>9</v>
      </c>
      <c r="AD3118" t="str">
        <f t="shared" si="147"/>
        <v>เชียงใหม่-พุทธมณฑลสาย 2</v>
      </c>
      <c r="AE3118" t="s">
        <v>73</v>
      </c>
      <c r="AF3118" s="1">
        <v>0</v>
      </c>
      <c r="AG3118" s="1">
        <v>0</v>
      </c>
      <c r="AH3118" s="1">
        <v>0</v>
      </c>
      <c r="AI3118" t="s">
        <v>9907</v>
      </c>
      <c r="AJ3118" s="1">
        <v>1</v>
      </c>
      <c r="AK3118" s="1">
        <v>720</v>
      </c>
      <c r="AL3118" s="1">
        <v>720</v>
      </c>
      <c r="AM3118" s="1">
        <v>1</v>
      </c>
      <c r="AN3118" s="1">
        <v>0</v>
      </c>
      <c r="AO3118" s="1">
        <v>0</v>
      </c>
      <c r="AP3118" s="1">
        <v>0</v>
      </c>
      <c r="AQ3118" s="1">
        <v>0</v>
      </c>
      <c r="AR3118" s="1">
        <v>500</v>
      </c>
      <c r="AS3118" s="1">
        <v>1794.6923468243779</v>
      </c>
      <c r="AT3118" s="1">
        <f>Table1[[#This Row],[รวมต้นทุนค่าเดินทาง]]+Table1[[#This Row],[รวมต้นทุนค่าซ่อม]]+Table1[[#This Row],[รวมค่าเสื่อม]]</f>
        <v>4733.4178370204563</v>
      </c>
      <c r="AU3118" s="1">
        <f t="shared" si="145"/>
        <v>4623.2312262414152</v>
      </c>
      <c r="AV3118" s="1" t="str" cm="1">
        <f t="array" ref="AV3118">IF(AC3118&lt;4, "เก็บ", IF(OR(AT3118 &lt; PERCENTILE(IF($AC$2:$AC$5092=AC3118, $AT$2:$AT$5092), 0.25) - 1.5 * (PERCENTILE(IF($AC$2:$AC$5092=AC3118, $AT$2:$AT$5092), 0.75) - PERCENTILE(IF($AC$2:$AC$5092=AC3118, $AT$2:$AT$5092), 0.25)), AT3118 &gt; PERCENTILE(IF($AC$2:$AC$5092=AC3118, $AT$2:$AT$5092), 0.75) + 1.5 * (PERCENTILE(IF($AC$2:$AC$5092=AC3118, $AT$2:$AT$5092), 0.75) - PERCENTILE(IF($AC$2:$AC$5092=AC3118, $AT$2:$AT$5092), 0.25))), "ตัด", "เก็บ"))</f>
        <v>เก็บ</v>
      </c>
      <c r="AW3118" s="1">
        <f t="shared" si="146"/>
        <v>4005.4952465164292</v>
      </c>
      <c r="AX3118" s="1">
        <v>2577.9546108768855</v>
      </c>
      <c r="AY3118" s="1">
        <v>2438.7254901960787</v>
      </c>
    </row>
    <row r="3119" spans="1:51" x14ac:dyDescent="0.2">
      <c r="A3119" s="3">
        <v>45888</v>
      </c>
      <c r="B3119">
        <v>45888</v>
      </c>
      <c r="C3119" t="s">
        <v>9908</v>
      </c>
      <c r="D3119" t="s">
        <v>66</v>
      </c>
      <c r="E3119" t="s">
        <v>67</v>
      </c>
      <c r="F3119" t="s">
        <v>431</v>
      </c>
      <c r="G3119" s="1">
        <v>0</v>
      </c>
      <c r="H3119" s="1">
        <v>0</v>
      </c>
      <c r="I3119" s="1">
        <v>400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>
        <v>400</v>
      </c>
      <c r="P3119" t="s">
        <v>9909</v>
      </c>
      <c r="Q3119" s="2">
        <v>244215</v>
      </c>
      <c r="R3119" t="s">
        <v>70</v>
      </c>
      <c r="S3119">
        <v>0</v>
      </c>
      <c r="T3119" t="s">
        <v>71</v>
      </c>
      <c r="U3119" t="s">
        <v>93</v>
      </c>
      <c r="V3119" s="1">
        <v>0</v>
      </c>
      <c r="W3119" s="1">
        <v>0</v>
      </c>
      <c r="X3119" s="1">
        <v>0</v>
      </c>
      <c r="AA3119" t="s">
        <v>58</v>
      </c>
      <c r="AB3119" s="1">
        <v>0</v>
      </c>
      <c r="AC3119" s="4">
        <f>IF(ISNUMBER(MATCH(AD3119, $AD$2:AD3118, 0)), INDEX($AC$2:AC3118, MATCH(AD3119, $AD$2:AD3118, 0)), MAX($AC$2:AC3118)+1)</f>
        <v>4</v>
      </c>
      <c r="AD3119" t="str">
        <f t="shared" si="147"/>
        <v>เชียงใหม่-ตลาดไท</v>
      </c>
      <c r="AE3119" t="s">
        <v>73</v>
      </c>
      <c r="AF3119" s="1">
        <v>0</v>
      </c>
      <c r="AG3119" s="1">
        <v>0</v>
      </c>
      <c r="AH3119" s="1">
        <v>0</v>
      </c>
      <c r="AI3119" t="s">
        <v>9910</v>
      </c>
      <c r="AJ3119" s="1">
        <v>1</v>
      </c>
      <c r="AK3119" s="1">
        <v>720</v>
      </c>
      <c r="AL3119" s="1">
        <v>720</v>
      </c>
      <c r="AM3119" s="1">
        <v>1</v>
      </c>
      <c r="AN3119" s="1">
        <v>0</v>
      </c>
      <c r="AO3119" s="1">
        <v>0</v>
      </c>
      <c r="AP3119" s="1">
        <v>0</v>
      </c>
      <c r="AQ3119" s="1">
        <v>0</v>
      </c>
      <c r="AR3119" s="1">
        <v>400</v>
      </c>
      <c r="AS3119" s="1">
        <v>4490.9261841118632</v>
      </c>
      <c r="AT3119" s="1">
        <f>Table1[[#This Row],[รวมต้นทุนค่าเดินทาง]]+Table1[[#This Row],[รวมต้นทุนค่าซ่อม]]+Table1[[#This Row],[รวมค่าเสื่อม]]</f>
        <v>6519.9796459874105</v>
      </c>
      <c r="AU3119" s="1">
        <f t="shared" si="145"/>
        <v>4256.109283997258</v>
      </c>
      <c r="AV3119" s="1" t="str" cm="1">
        <f t="array" ref="AV3119">IF(AC3119&lt;4, "เก็บ", IF(OR(AT3119 &lt; PERCENTILE(IF($AC$2:$AC$5092=AC3119, $AT$2:$AT$5092), 0.25) - 1.5 * (PERCENTILE(IF($AC$2:$AC$5092=AC3119, $AT$2:$AT$5092), 0.75) - PERCENTILE(IF($AC$2:$AC$5092=AC3119, $AT$2:$AT$5092), 0.25)), AT3119 &gt; PERCENTILE(IF($AC$2:$AC$5092=AC3119, $AT$2:$AT$5092), 0.75) + 1.5 * (PERCENTILE(IF($AC$2:$AC$5092=AC3119, $AT$2:$AT$5092), 0.75) - PERCENTILE(IF($AC$2:$AC$5092=AC3119, $AT$2:$AT$5092), 0.25))), "ตัด", "เก็บ"))</f>
        <v>เก็บ</v>
      </c>
      <c r="AW3119" s="1">
        <f t="shared" si="146"/>
        <v>3807.0727671795808</v>
      </c>
      <c r="AX3119" s="1">
        <v>2335.0230876608157</v>
      </c>
      <c r="AY3119" s="1">
        <v>1629.0534618755478</v>
      </c>
    </row>
    <row r="3120" spans="1:51" x14ac:dyDescent="0.2">
      <c r="A3120" s="3">
        <v>45888</v>
      </c>
      <c r="B3120">
        <v>45888</v>
      </c>
      <c r="C3120" t="s">
        <v>9911</v>
      </c>
      <c r="D3120" t="s">
        <v>66</v>
      </c>
      <c r="E3120" t="s">
        <v>124</v>
      </c>
      <c r="F3120" t="s">
        <v>1371</v>
      </c>
      <c r="G3120" s="1">
        <v>0</v>
      </c>
      <c r="H3120" s="1">
        <v>0</v>
      </c>
      <c r="I3120" s="1">
        <v>400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 s="1">
        <v>400</v>
      </c>
      <c r="P3120" t="s">
        <v>9912</v>
      </c>
      <c r="Q3120" s="2">
        <v>244215</v>
      </c>
      <c r="R3120" t="s">
        <v>70</v>
      </c>
      <c r="S3120">
        <v>0</v>
      </c>
      <c r="T3120" t="s">
        <v>71</v>
      </c>
      <c r="U3120" t="s">
        <v>93</v>
      </c>
      <c r="V3120" s="1">
        <v>0</v>
      </c>
      <c r="W3120" s="1">
        <v>0</v>
      </c>
      <c r="X3120" s="1">
        <v>0</v>
      </c>
      <c r="AA3120" t="s">
        <v>58</v>
      </c>
      <c r="AB3120" s="1">
        <v>0</v>
      </c>
      <c r="AC3120" s="4">
        <f>IF(ISNUMBER(MATCH(AD3120, $AD$2:AD3119, 0)), INDEX($AC$2:AC3119, MATCH(AD3120, $AD$2:AD3119, 0)), MAX($AC$2:AC3119)+1)</f>
        <v>4</v>
      </c>
      <c r="AD3120" t="str">
        <f t="shared" si="147"/>
        <v>เชียงใหม่-ตลาดไท</v>
      </c>
      <c r="AE3120" t="s">
        <v>73</v>
      </c>
      <c r="AF3120" s="1">
        <v>0</v>
      </c>
      <c r="AG3120" s="1">
        <v>0</v>
      </c>
      <c r="AH3120" s="1">
        <v>0</v>
      </c>
      <c r="AI3120" t="s">
        <v>9913</v>
      </c>
      <c r="AJ3120" s="1">
        <v>1</v>
      </c>
      <c r="AK3120" s="1">
        <v>720</v>
      </c>
      <c r="AL3120" s="1">
        <v>720</v>
      </c>
      <c r="AM3120" s="1">
        <v>1</v>
      </c>
      <c r="AN3120" s="1">
        <v>0</v>
      </c>
      <c r="AO3120" s="1">
        <v>0</v>
      </c>
      <c r="AP3120" s="1">
        <v>0</v>
      </c>
      <c r="AQ3120" s="1">
        <v>0</v>
      </c>
      <c r="AR3120" s="1">
        <v>400</v>
      </c>
      <c r="AS3120" s="1">
        <v>564.57797012825063</v>
      </c>
      <c r="AT3120" s="1">
        <f>Table1[[#This Row],[รวมต้นทุนค่าเดินทาง]]+Table1[[#This Row],[รวมต้นทุนค่าซ่อม]]+Table1[[#This Row],[รวมค่าเสื่อม]]</f>
        <v>4477.4670751866161</v>
      </c>
      <c r="AU3120" s="1">
        <f t="shared" si="145"/>
        <v>4256.109283997258</v>
      </c>
      <c r="AV3120" s="1" t="str" cm="1">
        <f t="array" ref="AV3120">IF(AC3120&lt;4, "เก็บ", IF(OR(AT3120 &lt; PERCENTILE(IF($AC$2:$AC$5092=AC3120, $AT$2:$AT$5092), 0.25) - 1.5 * (PERCENTILE(IF($AC$2:$AC$5092=AC3120, $AT$2:$AT$5092), 0.75) - PERCENTILE(IF($AC$2:$AC$5092=AC3120, $AT$2:$AT$5092), 0.25)), AT3120 &gt; PERCENTILE(IF($AC$2:$AC$5092=AC3120, $AT$2:$AT$5092), 0.75) + 1.5 * (PERCENTILE(IF($AC$2:$AC$5092=AC3120, $AT$2:$AT$5092), 0.75) - PERCENTILE(IF($AC$2:$AC$5092=AC3120, $AT$2:$AT$5092), 0.25))), "ตัด", "เก็บ"))</f>
        <v>เก็บ</v>
      </c>
      <c r="AW3120" s="1">
        <f t="shared" si="146"/>
        <v>3807.0727671795808</v>
      </c>
      <c r="AX3120" s="1">
        <v>2335.0230876608157</v>
      </c>
      <c r="AY3120" s="1">
        <v>3512.8891050583657</v>
      </c>
    </row>
    <row r="3121" spans="1:51" x14ac:dyDescent="0.2">
      <c r="A3121" s="3">
        <v>45888</v>
      </c>
      <c r="B3121">
        <v>45888</v>
      </c>
      <c r="C3121" t="s">
        <v>9914</v>
      </c>
      <c r="D3121" t="s">
        <v>66</v>
      </c>
      <c r="E3121" t="s">
        <v>67</v>
      </c>
      <c r="F3121" t="s">
        <v>328</v>
      </c>
      <c r="G3121" s="1">
        <v>0</v>
      </c>
      <c r="H3121" s="1">
        <v>1007</v>
      </c>
      <c r="I3121" s="1">
        <v>400</v>
      </c>
      <c r="J3121" s="1">
        <v>0</v>
      </c>
      <c r="K3121" s="1">
        <v>0</v>
      </c>
      <c r="L3121" s="1">
        <v>0</v>
      </c>
      <c r="M3121" s="1">
        <v>0</v>
      </c>
      <c r="N3121" s="1">
        <v>0</v>
      </c>
      <c r="O3121" s="1">
        <v>400</v>
      </c>
      <c r="P3121" t="s">
        <v>9915</v>
      </c>
      <c r="Q3121" s="2">
        <v>244215</v>
      </c>
      <c r="R3121" t="s">
        <v>70</v>
      </c>
      <c r="S3121">
        <v>0</v>
      </c>
      <c r="T3121" t="s">
        <v>71</v>
      </c>
      <c r="U3121" t="s">
        <v>93</v>
      </c>
      <c r="V3121" s="1">
        <v>0</v>
      </c>
      <c r="W3121" s="1">
        <v>0</v>
      </c>
      <c r="X3121" s="1">
        <v>0</v>
      </c>
      <c r="AA3121" t="s">
        <v>58</v>
      </c>
      <c r="AB3121" s="1">
        <v>0</v>
      </c>
      <c r="AC3121" s="4">
        <f>IF(ISNUMBER(MATCH(AD3121, $AD$2:AD3120, 0)), INDEX($AC$2:AC3120, MATCH(AD3121, $AD$2:AD3120, 0)), MAX($AC$2:AC3120)+1)</f>
        <v>4</v>
      </c>
      <c r="AD3121" t="str">
        <f t="shared" si="147"/>
        <v>เชียงใหม่-ตลาดไท</v>
      </c>
      <c r="AE3121" t="s">
        <v>73</v>
      </c>
      <c r="AF3121" s="1">
        <v>0</v>
      </c>
      <c r="AG3121" s="1">
        <v>0</v>
      </c>
      <c r="AH3121" s="1">
        <v>0</v>
      </c>
      <c r="AI3121" t="s">
        <v>9916</v>
      </c>
      <c r="AJ3121" s="1">
        <v>1</v>
      </c>
      <c r="AK3121" s="1">
        <v>720</v>
      </c>
      <c r="AL3121" s="1">
        <v>720</v>
      </c>
      <c r="AM3121" s="1">
        <v>1</v>
      </c>
      <c r="AN3121" s="1">
        <v>0</v>
      </c>
      <c r="AO3121" s="1">
        <v>0</v>
      </c>
      <c r="AP3121" s="1">
        <v>0</v>
      </c>
      <c r="AQ3121" s="1">
        <v>0</v>
      </c>
      <c r="AR3121" s="1">
        <v>1407</v>
      </c>
      <c r="AS3121" s="1">
        <v>623.59277991537556</v>
      </c>
      <c r="AT3121" s="1">
        <f>Table1[[#This Row],[รวมต้นทุนค่าเดินทาง]]+Table1[[#This Row],[รวมต้นทุนค่าซ่อม]]+Table1[[#This Row],[รวมค่าเสื่อม]]</f>
        <v>4360.0079175300543</v>
      </c>
      <c r="AU3121" s="1">
        <f t="shared" si="145"/>
        <v>4256.109283997258</v>
      </c>
      <c r="AV3121" s="1" t="str" cm="1">
        <f t="array" ref="AV3121">IF(AC3121&lt;4, "เก็บ", IF(OR(AT3121 &lt; PERCENTILE(IF($AC$2:$AC$5092=AC3121, $AT$2:$AT$5092), 0.25) - 1.5 * (PERCENTILE(IF($AC$2:$AC$5092=AC3121, $AT$2:$AT$5092), 0.75) - PERCENTILE(IF($AC$2:$AC$5092=AC3121, $AT$2:$AT$5092), 0.25)), AT3121 &gt; PERCENTILE(IF($AC$2:$AC$5092=AC3121, $AT$2:$AT$5092), 0.75) + 1.5 * (PERCENTILE(IF($AC$2:$AC$5092=AC3121, $AT$2:$AT$5092), 0.75) - PERCENTILE(IF($AC$2:$AC$5092=AC3121, $AT$2:$AT$5092), 0.25))), "ตัด", "เก็บ"))</f>
        <v>เก็บ</v>
      </c>
      <c r="AW3121" s="1">
        <f t="shared" si="146"/>
        <v>3807.0727671795808</v>
      </c>
      <c r="AX3121" s="1">
        <v>2335.0230876608157</v>
      </c>
      <c r="AY3121" s="1">
        <v>2329.4151376146792</v>
      </c>
    </row>
    <row r="3122" spans="1:51" x14ac:dyDescent="0.2">
      <c r="A3122" s="3">
        <v>45888</v>
      </c>
      <c r="B3122">
        <v>45888</v>
      </c>
      <c r="C3122" t="s">
        <v>9917</v>
      </c>
      <c r="D3122" t="s">
        <v>66</v>
      </c>
      <c r="E3122" t="s">
        <v>124</v>
      </c>
      <c r="F3122" t="s">
        <v>399</v>
      </c>
      <c r="G3122" s="1">
        <v>0</v>
      </c>
      <c r="H3122" s="1">
        <v>1007</v>
      </c>
      <c r="I3122" s="1">
        <v>400</v>
      </c>
      <c r="J3122" s="1">
        <v>0</v>
      </c>
      <c r="K3122" s="1">
        <v>0</v>
      </c>
      <c r="L3122" s="1">
        <v>0</v>
      </c>
      <c r="M3122" s="1">
        <v>0</v>
      </c>
      <c r="N3122" s="1">
        <v>0</v>
      </c>
      <c r="O3122" s="1">
        <v>400</v>
      </c>
      <c r="P3122" t="s">
        <v>9918</v>
      </c>
      <c r="Q3122" s="2">
        <v>244215</v>
      </c>
      <c r="R3122" t="s">
        <v>70</v>
      </c>
      <c r="S3122">
        <v>0</v>
      </c>
      <c r="T3122" t="s">
        <v>71</v>
      </c>
      <c r="U3122" t="s">
        <v>93</v>
      </c>
      <c r="V3122" s="1">
        <v>0</v>
      </c>
      <c r="W3122" s="1">
        <v>0</v>
      </c>
      <c r="X3122" s="1">
        <v>0</v>
      </c>
      <c r="AA3122" t="s">
        <v>58</v>
      </c>
      <c r="AB3122" s="1">
        <v>0</v>
      </c>
      <c r="AC3122" s="4">
        <f>IF(ISNUMBER(MATCH(AD3122, $AD$2:AD3121, 0)), INDEX($AC$2:AC3121, MATCH(AD3122, $AD$2:AD3121, 0)), MAX($AC$2:AC3121)+1)</f>
        <v>4</v>
      </c>
      <c r="AD3122" t="str">
        <f t="shared" si="147"/>
        <v>เชียงใหม่-ตลาดไท</v>
      </c>
      <c r="AE3122" t="s">
        <v>73</v>
      </c>
      <c r="AF3122" s="1">
        <v>0</v>
      </c>
      <c r="AG3122" s="1">
        <v>0</v>
      </c>
      <c r="AH3122" s="1">
        <v>0</v>
      </c>
      <c r="AI3122" t="s">
        <v>9919</v>
      </c>
      <c r="AJ3122" s="1">
        <v>1</v>
      </c>
      <c r="AK3122" s="1">
        <v>720</v>
      </c>
      <c r="AL3122" s="1">
        <v>720</v>
      </c>
      <c r="AM3122" s="1">
        <v>1</v>
      </c>
      <c r="AN3122" s="1">
        <v>0</v>
      </c>
      <c r="AO3122" s="1">
        <v>0</v>
      </c>
      <c r="AP3122" s="1">
        <v>0</v>
      </c>
      <c r="AQ3122" s="1">
        <v>0</v>
      </c>
      <c r="AR3122" s="1">
        <v>1407</v>
      </c>
      <c r="AS3122" s="1">
        <v>1320.4818376509872</v>
      </c>
      <c r="AT3122" s="1">
        <f>Table1[[#This Row],[รวมต้นทุนค่าเดินทาง]]+Table1[[#This Row],[รวมต้นทุนค่าซ่อม]]+Table1[[#This Row],[รวมค่าเสื่อม]]</f>
        <v>5433.4477467418965</v>
      </c>
      <c r="AU3122" s="1">
        <f t="shared" si="145"/>
        <v>4256.109283997258</v>
      </c>
      <c r="AV3122" s="1" t="str" cm="1">
        <f t="array" ref="AV3122">IF(AC3122&lt;4, "เก็บ", IF(OR(AT3122 &lt; PERCENTILE(IF($AC$2:$AC$5092=AC3122, $AT$2:$AT$5092), 0.25) - 1.5 * (PERCENTILE(IF($AC$2:$AC$5092=AC3122, $AT$2:$AT$5092), 0.75) - PERCENTILE(IF($AC$2:$AC$5092=AC3122, $AT$2:$AT$5092), 0.25)), AT3122 &gt; PERCENTILE(IF($AC$2:$AC$5092=AC3122, $AT$2:$AT$5092), 0.75) + 1.5 * (PERCENTILE(IF($AC$2:$AC$5092=AC3122, $AT$2:$AT$5092), 0.75) - PERCENTILE(IF($AC$2:$AC$5092=AC3122, $AT$2:$AT$5092), 0.25))), "ตัด", "เก็บ"))</f>
        <v>เก็บ</v>
      </c>
      <c r="AW3122" s="1">
        <f t="shared" si="146"/>
        <v>3807.0727671795808</v>
      </c>
      <c r="AX3122" s="1">
        <v>2335.0230876608157</v>
      </c>
      <c r="AY3122" s="1">
        <v>2705.965909090909</v>
      </c>
    </row>
    <row r="3123" spans="1:51" x14ac:dyDescent="0.2">
      <c r="A3123" s="3">
        <v>45888</v>
      </c>
      <c r="B3123">
        <v>45888</v>
      </c>
      <c r="C3123" t="s">
        <v>9920</v>
      </c>
      <c r="D3123" t="s">
        <v>51</v>
      </c>
      <c r="E3123" t="s">
        <v>52</v>
      </c>
      <c r="F3123" t="s">
        <v>1263</v>
      </c>
      <c r="G3123" s="1">
        <v>2700</v>
      </c>
      <c r="H3123" s="1">
        <v>4393</v>
      </c>
      <c r="I3123" s="1">
        <v>1900</v>
      </c>
      <c r="J3123" s="1">
        <v>0</v>
      </c>
      <c r="K3123" s="1">
        <v>0</v>
      </c>
      <c r="L3123" s="1">
        <v>0</v>
      </c>
      <c r="M3123" s="1">
        <v>0</v>
      </c>
      <c r="N3123" s="1">
        <v>0</v>
      </c>
      <c r="O3123" s="1">
        <v>4600</v>
      </c>
      <c r="P3123" t="s">
        <v>9921</v>
      </c>
      <c r="Q3123" s="2">
        <v>244215</v>
      </c>
      <c r="R3123" t="s">
        <v>55</v>
      </c>
      <c r="S3123">
        <v>0</v>
      </c>
      <c r="T3123" t="s">
        <v>56</v>
      </c>
      <c r="U3123" t="s">
        <v>57</v>
      </c>
      <c r="V3123" s="1">
        <v>2500</v>
      </c>
      <c r="W3123" s="1">
        <v>0</v>
      </c>
      <c r="X3123" s="1">
        <v>0</v>
      </c>
      <c r="AA3123" t="s">
        <v>58</v>
      </c>
      <c r="AB3123" s="1">
        <v>0</v>
      </c>
      <c r="AC3123" s="4">
        <f>IF(ISNUMBER(MATCH(AD3123, $AD$2:AD3122, 0)), INDEX($AC$2:AC3122, MATCH(AD3123, $AD$2:AD3122, 0)), MAX($AC$2:AC3122)+1)</f>
        <v>1</v>
      </c>
      <c r="AD3123" t="str">
        <f t="shared" si="147"/>
        <v>ท่าลี่-กองลอย</v>
      </c>
      <c r="AE3123" t="s">
        <v>55</v>
      </c>
      <c r="AF3123" s="1">
        <v>0</v>
      </c>
      <c r="AG3123" s="1">
        <v>0</v>
      </c>
      <c r="AH3123" s="1">
        <v>0</v>
      </c>
      <c r="AI3123" t="s">
        <v>9922</v>
      </c>
      <c r="AJ3123" s="1">
        <v>1</v>
      </c>
      <c r="AK3123" s="1">
        <v>0</v>
      </c>
      <c r="AL3123" s="1">
        <v>0</v>
      </c>
      <c r="AM3123" s="1">
        <v>0</v>
      </c>
      <c r="AN3123" s="1">
        <v>0</v>
      </c>
      <c r="AO3123" s="1">
        <v>0</v>
      </c>
      <c r="AP3123" s="1">
        <v>0</v>
      </c>
      <c r="AQ3123" s="1">
        <v>0</v>
      </c>
      <c r="AR3123" s="1">
        <v>11493</v>
      </c>
      <c r="AS3123" s="1">
        <v>18.342857142857145</v>
      </c>
      <c r="AT3123" s="1">
        <f>Table1[[#This Row],[รวมต้นทุนค่าเดินทาง]]+Table1[[#This Row],[รวมต้นทุนค่าซ่อม]]+Table1[[#This Row],[รวมค่าเสื่อม]]</f>
        <v>13072.036498761354</v>
      </c>
      <c r="AU3123" s="1">
        <f t="shared" si="145"/>
        <v>13953.293816562818</v>
      </c>
      <c r="AV3123" s="1" t="str" cm="1">
        <f t="array" ref="AV3123">IF(AC3123&lt;4, "เก็บ", IF(OR(AT3123 &lt; PERCENTILE(IF($AC$2:$AC$5092=AC3123, $AT$2:$AT$5092), 0.25) - 1.5 * (PERCENTILE(IF($AC$2:$AC$5092=AC3123, $AT$2:$AT$5092), 0.75) - PERCENTILE(IF($AC$2:$AC$5092=AC3123, $AT$2:$AT$5092), 0.25)), AT3123 &gt; PERCENTILE(IF($AC$2:$AC$5092=AC3123, $AT$2:$AT$5092), 0.75) + 1.5 * (PERCENTILE(IF($AC$2:$AC$5092=AC3123, $AT$2:$AT$5092), 0.75) - PERCENTILE(IF($AC$2:$AC$5092=AC3123, $AT$2:$AT$5092), 0.25))), "ตัด", "เก็บ"))</f>
        <v>เก็บ</v>
      </c>
      <c r="AW3123" s="1">
        <f t="shared" si="146"/>
        <v>13953.293816562818</v>
      </c>
      <c r="AX3123" s="1">
        <v>14426.372718098486</v>
      </c>
      <c r="AY3123" s="1">
        <v>1560.6936416184972</v>
      </c>
    </row>
    <row r="3124" spans="1:51" x14ac:dyDescent="0.2">
      <c r="A3124" s="3">
        <v>45888</v>
      </c>
      <c r="B3124">
        <v>45888</v>
      </c>
      <c r="C3124" t="s">
        <v>9923</v>
      </c>
      <c r="D3124" t="s">
        <v>66</v>
      </c>
      <c r="E3124" t="s">
        <v>105</v>
      </c>
      <c r="F3124" t="s">
        <v>1169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  <c r="P3124" t="s">
        <v>9924</v>
      </c>
      <c r="Q3124" s="2">
        <v>244215</v>
      </c>
      <c r="R3124" t="s">
        <v>55</v>
      </c>
      <c r="S3124">
        <v>0</v>
      </c>
      <c r="T3124" t="s">
        <v>87</v>
      </c>
      <c r="U3124" t="s">
        <v>71</v>
      </c>
      <c r="V3124" s="1">
        <v>0</v>
      </c>
      <c r="W3124" s="1">
        <v>1266</v>
      </c>
      <c r="X3124" s="1">
        <v>0</v>
      </c>
      <c r="Y3124" t="s">
        <v>87</v>
      </c>
      <c r="Z3124" t="s">
        <v>71</v>
      </c>
      <c r="AA3124" t="s">
        <v>7667</v>
      </c>
      <c r="AB3124" s="1">
        <v>0</v>
      </c>
      <c r="AC3124" s="4">
        <f>IF(ISNUMBER(MATCH(AD3124, $AD$2:AD3123, 0)), INDEX($AC$2:AC3123, MATCH(AD3124, $AD$2:AD3123, 0)), MAX($AC$2:AC3123)+1)</f>
        <v>6</v>
      </c>
      <c r="AD3124" t="str">
        <f t="shared" si="147"/>
        <v>เชียงราย-เชียงใหม่</v>
      </c>
      <c r="AE3124" t="s">
        <v>55</v>
      </c>
      <c r="AF3124" s="1">
        <v>0</v>
      </c>
      <c r="AG3124" s="1">
        <v>0</v>
      </c>
      <c r="AH3124" s="1">
        <v>0</v>
      </c>
      <c r="AI3124" t="s">
        <v>9925</v>
      </c>
      <c r="AJ3124" s="1">
        <v>1</v>
      </c>
      <c r="AK3124" s="1">
        <v>0</v>
      </c>
      <c r="AL3124" s="1">
        <v>0</v>
      </c>
      <c r="AM3124" s="1">
        <v>0</v>
      </c>
      <c r="AN3124" s="1">
        <v>0</v>
      </c>
      <c r="AO3124" s="1">
        <v>0</v>
      </c>
      <c r="AP3124" s="1">
        <v>0</v>
      </c>
      <c r="AQ3124" s="1">
        <v>0</v>
      </c>
      <c r="AR3124" s="1">
        <v>1266</v>
      </c>
      <c r="AS3124" s="1">
        <v>3685.7518424479163</v>
      </c>
      <c r="AT3124" s="1">
        <f>Table1[[#This Row],[รวมต้นทุนค่าเดินทาง]]+Table1[[#This Row],[รวมต้นทุนค่าซ่อม]]+Table1[[#This Row],[รวมค่าเสื่อม]]</f>
        <v>6516.9692337522647</v>
      </c>
      <c r="AU3124" s="1">
        <f t="shared" si="145"/>
        <v>4428.3346813776061</v>
      </c>
      <c r="AV3124" s="1" t="str" cm="1">
        <f t="array" ref="AV3124">IF(AC3124&lt;4, "เก็บ", IF(OR(AT3124 &lt; PERCENTILE(IF($AC$2:$AC$5092=AC3124, $AT$2:$AT$5092), 0.25) - 1.5 * (PERCENTILE(IF($AC$2:$AC$5092=AC3124, $AT$2:$AT$5092), 0.75) - PERCENTILE(IF($AC$2:$AC$5092=AC3124, $AT$2:$AT$5092), 0.25)), AT3124 &gt; PERCENTILE(IF($AC$2:$AC$5092=AC3124, $AT$2:$AT$5092), 0.75) + 1.5 * (PERCENTILE(IF($AC$2:$AC$5092=AC3124, $AT$2:$AT$5092), 0.75) - PERCENTILE(IF($AC$2:$AC$5092=AC3124, $AT$2:$AT$5092), 0.25))), "ตัด", "เก็บ"))</f>
        <v>เก็บ</v>
      </c>
      <c r="AW3124" s="1">
        <f t="shared" si="146"/>
        <v>3873.7679454274344</v>
      </c>
      <c r="AX3124" s="1">
        <v>2781.4385174989698</v>
      </c>
      <c r="AY3124" s="1">
        <v>1565.2173913043478</v>
      </c>
    </row>
    <row r="3125" spans="1:51" x14ac:dyDescent="0.2">
      <c r="A3125" s="3">
        <v>45888</v>
      </c>
      <c r="B3125">
        <v>45888</v>
      </c>
      <c r="C3125" t="s">
        <v>9926</v>
      </c>
      <c r="D3125" t="s">
        <v>66</v>
      </c>
      <c r="E3125" t="s">
        <v>105</v>
      </c>
      <c r="F3125" t="s">
        <v>895</v>
      </c>
      <c r="G3125" s="1">
        <v>552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  <c r="M3125" s="1">
        <v>0</v>
      </c>
      <c r="N3125" s="1">
        <v>0</v>
      </c>
      <c r="O3125" s="1">
        <v>552</v>
      </c>
      <c r="P3125" t="s">
        <v>9927</v>
      </c>
      <c r="Q3125" s="2">
        <v>244215</v>
      </c>
      <c r="R3125" t="s">
        <v>55</v>
      </c>
      <c r="S3125">
        <v>0</v>
      </c>
      <c r="T3125" t="s">
        <v>87</v>
      </c>
      <c r="U3125" t="s">
        <v>71</v>
      </c>
      <c r="V3125" s="1">
        <v>0</v>
      </c>
      <c r="W3125" s="1">
        <v>1266</v>
      </c>
      <c r="X3125" s="1">
        <v>0</v>
      </c>
      <c r="Y3125" t="s">
        <v>87</v>
      </c>
      <c r="Z3125" t="s">
        <v>71</v>
      </c>
      <c r="AA3125" t="s">
        <v>9856</v>
      </c>
      <c r="AB3125" s="1">
        <v>0</v>
      </c>
      <c r="AC3125" s="4">
        <f>IF(ISNUMBER(MATCH(AD3125, $AD$2:AD3124, 0)), INDEX($AC$2:AC3124, MATCH(AD3125, $AD$2:AD3124, 0)), MAX($AC$2:AC3124)+1)</f>
        <v>6</v>
      </c>
      <c r="AD3125" t="str">
        <f t="shared" si="147"/>
        <v>เชียงราย-เชียงใหม่</v>
      </c>
      <c r="AE3125" t="s">
        <v>55</v>
      </c>
      <c r="AF3125" s="1">
        <v>0</v>
      </c>
      <c r="AG3125" s="1">
        <v>0</v>
      </c>
      <c r="AH3125" s="1">
        <v>0</v>
      </c>
      <c r="AI3125" t="s">
        <v>9928</v>
      </c>
      <c r="AJ3125" s="1">
        <v>1</v>
      </c>
      <c r="AK3125" s="1">
        <v>0</v>
      </c>
      <c r="AL3125" s="1">
        <v>0</v>
      </c>
      <c r="AM3125" s="1">
        <v>0</v>
      </c>
      <c r="AN3125" s="1">
        <v>0</v>
      </c>
      <c r="AO3125" s="1">
        <v>0</v>
      </c>
      <c r="AP3125" s="1">
        <v>0</v>
      </c>
      <c r="AQ3125" s="1">
        <v>0</v>
      </c>
      <c r="AR3125" s="1">
        <v>1818</v>
      </c>
      <c r="AS3125" s="1">
        <v>569.22804166666674</v>
      </c>
      <c r="AT3125" s="1">
        <f>Table1[[#This Row],[รวมต้นทุนค่าเดินทาง]]+Table1[[#This Row],[รวมต้นทุนค่าซ่อม]]+Table1[[#This Row],[รวมค่าเสื่อม]]</f>
        <v>3730.5116237562188</v>
      </c>
      <c r="AU3125" s="1">
        <f t="shared" si="145"/>
        <v>4428.3346813776061</v>
      </c>
      <c r="AV3125" s="1" t="str" cm="1">
        <f t="array" ref="AV3125">IF(AC3125&lt;4, "เก็บ", IF(OR(AT3125 &lt; PERCENTILE(IF($AC$2:$AC$5092=AC3125, $AT$2:$AT$5092), 0.25) - 1.5 * (PERCENTILE(IF($AC$2:$AC$5092=AC3125, $AT$2:$AT$5092), 0.75) - PERCENTILE(IF($AC$2:$AC$5092=AC3125, $AT$2:$AT$5092), 0.25)), AT3125 &gt; PERCENTILE(IF($AC$2:$AC$5092=AC3125, $AT$2:$AT$5092), 0.75) + 1.5 * (PERCENTILE(IF($AC$2:$AC$5092=AC3125, $AT$2:$AT$5092), 0.75) - PERCENTILE(IF($AC$2:$AC$5092=AC3125, $AT$2:$AT$5092), 0.25))), "ตัด", "เก็บ"))</f>
        <v>เก็บ</v>
      </c>
      <c r="AW3125" s="1">
        <f t="shared" si="146"/>
        <v>3873.7679454274344</v>
      </c>
      <c r="AX3125" s="1">
        <v>2781.4385174989698</v>
      </c>
      <c r="AY3125" s="1">
        <v>1343.2835820895523</v>
      </c>
    </row>
    <row r="3126" spans="1:51" x14ac:dyDescent="0.2">
      <c r="A3126" s="3">
        <v>45889</v>
      </c>
      <c r="B3126">
        <v>45889</v>
      </c>
      <c r="C3126" t="s">
        <v>9929</v>
      </c>
      <c r="D3126" t="s">
        <v>66</v>
      </c>
      <c r="E3126" t="s">
        <v>124</v>
      </c>
      <c r="F3126" t="s">
        <v>313</v>
      </c>
      <c r="G3126" s="1">
        <v>0</v>
      </c>
      <c r="H3126" s="1">
        <v>1039</v>
      </c>
      <c r="I3126" s="1">
        <v>500</v>
      </c>
      <c r="J3126" s="1">
        <v>0</v>
      </c>
      <c r="K3126" s="1">
        <v>0</v>
      </c>
      <c r="L3126" s="1">
        <v>0</v>
      </c>
      <c r="M3126" s="1">
        <v>0</v>
      </c>
      <c r="N3126" s="1">
        <v>0</v>
      </c>
      <c r="O3126" s="1">
        <v>500</v>
      </c>
      <c r="P3126" t="s">
        <v>9930</v>
      </c>
      <c r="Q3126" s="2">
        <v>244216</v>
      </c>
      <c r="R3126" t="s">
        <v>70</v>
      </c>
      <c r="S3126">
        <v>0</v>
      </c>
      <c r="T3126" t="s">
        <v>71</v>
      </c>
      <c r="U3126" t="s">
        <v>161</v>
      </c>
      <c r="V3126" s="1">
        <v>0</v>
      </c>
      <c r="W3126" s="1">
        <v>0</v>
      </c>
      <c r="X3126" s="1">
        <v>0</v>
      </c>
      <c r="AA3126" t="s">
        <v>58</v>
      </c>
      <c r="AB3126" s="1">
        <v>0</v>
      </c>
      <c r="AC3126" s="4">
        <f>IF(ISNUMBER(MATCH(AD3126, $AD$2:AD3125, 0)), INDEX($AC$2:AC3125, MATCH(AD3126, $AD$2:AD3125, 0)), MAX($AC$2:AC3125)+1)</f>
        <v>9</v>
      </c>
      <c r="AD3126" t="str">
        <f t="shared" si="147"/>
        <v>เชียงใหม่-พุทธมณฑลสาย 2</v>
      </c>
      <c r="AE3126" t="s">
        <v>73</v>
      </c>
      <c r="AF3126" s="1">
        <v>0</v>
      </c>
      <c r="AG3126" s="1">
        <v>0</v>
      </c>
      <c r="AH3126" s="1">
        <v>0</v>
      </c>
      <c r="AI3126" t="s">
        <v>9931</v>
      </c>
      <c r="AJ3126" s="1">
        <v>1</v>
      </c>
      <c r="AK3126" s="1">
        <v>720</v>
      </c>
      <c r="AL3126" s="1">
        <v>720</v>
      </c>
      <c r="AM3126" s="1">
        <v>1</v>
      </c>
      <c r="AN3126" s="1">
        <v>0</v>
      </c>
      <c r="AO3126" s="1">
        <v>0</v>
      </c>
      <c r="AP3126" s="1">
        <v>0</v>
      </c>
      <c r="AQ3126" s="1">
        <v>0</v>
      </c>
      <c r="AR3126" s="1">
        <v>1539</v>
      </c>
      <c r="AS3126" s="1">
        <v>2359.7030866571081</v>
      </c>
      <c r="AT3126" s="1">
        <f>Table1[[#This Row],[รวมต้นทุนค่าเดินทาง]]+Table1[[#This Row],[รวมต้นทุนค่าซ่อม]]+Table1[[#This Row],[รวมค่าเสื่อม]]</f>
        <v>8023.4597381820913</v>
      </c>
      <c r="AU3126" s="1">
        <f t="shared" si="145"/>
        <v>4623.2312262414152</v>
      </c>
      <c r="AV3126" s="1" t="str" cm="1">
        <f t="array" ref="AV3126">IF(AC3126&lt;4, "เก็บ", IF(OR(AT3126 &lt; PERCENTILE(IF($AC$2:$AC$5092=AC3126, $AT$2:$AT$5092), 0.25) - 1.5 * (PERCENTILE(IF($AC$2:$AC$5092=AC3126, $AT$2:$AT$5092), 0.75) - PERCENTILE(IF($AC$2:$AC$5092=AC3126, $AT$2:$AT$5092), 0.25)), AT3126 &gt; PERCENTILE(IF($AC$2:$AC$5092=AC3126, $AT$2:$AT$5092), 0.75) + 1.5 * (PERCENTILE(IF($AC$2:$AC$5092=AC3126, $AT$2:$AT$5092), 0.75) - PERCENTILE(IF($AC$2:$AC$5092=AC3126, $AT$2:$AT$5092), 0.25))), "ตัด", "เก็บ"))</f>
        <v>เก็บ</v>
      </c>
      <c r="AW3126" s="1">
        <f t="shared" si="146"/>
        <v>4005.4952465164292</v>
      </c>
      <c r="AX3126" s="1">
        <v>2577.9546108768855</v>
      </c>
      <c r="AY3126" s="1">
        <v>4124.7566515249837</v>
      </c>
    </row>
    <row r="3127" spans="1:51" x14ac:dyDescent="0.2">
      <c r="A3127" s="3">
        <v>45889</v>
      </c>
      <c r="B3127">
        <v>45889</v>
      </c>
      <c r="C3127" t="s">
        <v>9932</v>
      </c>
      <c r="D3127" t="s">
        <v>66</v>
      </c>
      <c r="E3127" t="s">
        <v>124</v>
      </c>
      <c r="F3127" t="s">
        <v>164</v>
      </c>
      <c r="G3127" s="1">
        <v>0</v>
      </c>
      <c r="H3127" s="1">
        <v>909</v>
      </c>
      <c r="I3127" s="1">
        <v>400</v>
      </c>
      <c r="J3127" s="1">
        <v>0</v>
      </c>
      <c r="K3127" s="1">
        <v>0</v>
      </c>
      <c r="L3127" s="1">
        <v>0</v>
      </c>
      <c r="M3127" s="1">
        <v>0</v>
      </c>
      <c r="N3127" s="1">
        <v>0</v>
      </c>
      <c r="O3127" s="1">
        <v>400</v>
      </c>
      <c r="P3127" t="s">
        <v>9933</v>
      </c>
      <c r="Q3127" s="2">
        <v>244216</v>
      </c>
      <c r="R3127" t="s">
        <v>70</v>
      </c>
      <c r="S3127">
        <v>0</v>
      </c>
      <c r="T3127" t="s">
        <v>254</v>
      </c>
      <c r="U3127" t="s">
        <v>161</v>
      </c>
      <c r="V3127" s="1">
        <v>0</v>
      </c>
      <c r="W3127" s="1">
        <v>0</v>
      </c>
      <c r="X3127" s="1">
        <v>0</v>
      </c>
      <c r="AA3127" t="s">
        <v>58</v>
      </c>
      <c r="AB3127" s="1">
        <v>0</v>
      </c>
      <c r="AC3127" s="4">
        <f>IF(ISNUMBER(MATCH(AD3127, $AD$2:AD3126, 0)), INDEX($AC$2:AC3126, MATCH(AD3127, $AD$2:AD3126, 0)), MAX($AC$2:AC3126)+1)</f>
        <v>11</v>
      </c>
      <c r="AD3127" t="str">
        <f t="shared" si="147"/>
        <v>ลำปาง-พุทธมณฑลสาย 2</v>
      </c>
      <c r="AE3127" t="s">
        <v>73</v>
      </c>
      <c r="AF3127" s="1">
        <v>0</v>
      </c>
      <c r="AG3127" s="1">
        <v>0</v>
      </c>
      <c r="AH3127" s="1">
        <v>0</v>
      </c>
      <c r="AI3127" t="s">
        <v>9934</v>
      </c>
      <c r="AJ3127" s="1">
        <v>1</v>
      </c>
      <c r="AK3127" s="1">
        <v>720</v>
      </c>
      <c r="AL3127" s="1">
        <v>720</v>
      </c>
      <c r="AM3127" s="1">
        <v>1</v>
      </c>
      <c r="AN3127" s="1">
        <v>0</v>
      </c>
      <c r="AO3127" s="1">
        <v>0</v>
      </c>
      <c r="AP3127" s="1">
        <v>0</v>
      </c>
      <c r="AQ3127" s="1">
        <v>0</v>
      </c>
      <c r="AR3127" s="1">
        <v>1309</v>
      </c>
      <c r="AS3127" s="1">
        <v>1701.746316535729</v>
      </c>
      <c r="AT3127" s="1">
        <f>Table1[[#This Row],[รวมต้นทุนค่าเดินทาง]]+Table1[[#This Row],[รวมต้นทุนค่าซ่อม]]+Table1[[#This Row],[รวมค่าเสื่อม]]</f>
        <v>5846.0351726864183</v>
      </c>
      <c r="AU3127" s="1">
        <f t="shared" si="145"/>
        <v>4930.4097489270907</v>
      </c>
      <c r="AV3127" s="1" t="str" cm="1">
        <f t="array" ref="AV3127">IF(AC3127&lt;4, "เก็บ", IF(OR(AT3127 &lt; PERCENTILE(IF($AC$2:$AC$5092=AC3127, $AT$2:$AT$5092), 0.25) - 1.5 * (PERCENTILE(IF($AC$2:$AC$5092=AC3127, $AT$2:$AT$5092), 0.75) - PERCENTILE(IF($AC$2:$AC$5092=AC3127, $AT$2:$AT$5092), 0.25)), AT3127 &gt; PERCENTILE(IF($AC$2:$AC$5092=AC3127, $AT$2:$AT$5092), 0.75) + 1.5 * (PERCENTILE(IF($AC$2:$AC$5092=AC3127, $AT$2:$AT$5092), 0.75) - PERCENTILE(IF($AC$2:$AC$5092=AC3127, $AT$2:$AT$5092), 0.25))), "ตัด", "เก็บ"))</f>
        <v>เก็บ</v>
      </c>
      <c r="AW3127" s="1">
        <f t="shared" si="146"/>
        <v>4496.4734610911819</v>
      </c>
      <c r="AX3127" s="1">
        <v>2927.9145864762854</v>
      </c>
      <c r="AY3127" s="1">
        <v>2835.2888561506893</v>
      </c>
    </row>
    <row r="3128" spans="1:51" x14ac:dyDescent="0.2">
      <c r="A3128" s="3">
        <v>45889</v>
      </c>
      <c r="B3128">
        <v>45889</v>
      </c>
      <c r="C3128" t="s">
        <v>9935</v>
      </c>
      <c r="D3128" t="s">
        <v>66</v>
      </c>
      <c r="E3128" t="s">
        <v>67</v>
      </c>
      <c r="F3128" t="s">
        <v>68</v>
      </c>
      <c r="G3128" s="1">
        <v>0</v>
      </c>
      <c r="H3128" s="1">
        <v>1039</v>
      </c>
      <c r="I3128" s="1">
        <v>500</v>
      </c>
      <c r="J3128" s="1">
        <v>0</v>
      </c>
      <c r="K3128" s="1">
        <v>0</v>
      </c>
      <c r="L3128" s="1">
        <v>0</v>
      </c>
      <c r="M3128" s="1">
        <v>0</v>
      </c>
      <c r="N3128" s="1">
        <v>0</v>
      </c>
      <c r="O3128" s="1">
        <v>500</v>
      </c>
      <c r="P3128" t="s">
        <v>9936</v>
      </c>
      <c r="Q3128" s="2">
        <v>244216</v>
      </c>
      <c r="R3128" t="s">
        <v>70</v>
      </c>
      <c r="S3128">
        <v>0</v>
      </c>
      <c r="T3128" t="s">
        <v>71</v>
      </c>
      <c r="U3128" t="s">
        <v>161</v>
      </c>
      <c r="V3128" s="1">
        <v>0</v>
      </c>
      <c r="W3128" s="1">
        <v>0</v>
      </c>
      <c r="X3128" s="1">
        <v>0</v>
      </c>
      <c r="AA3128" t="s">
        <v>58</v>
      </c>
      <c r="AB3128" s="1">
        <v>0</v>
      </c>
      <c r="AC3128" s="4">
        <f>IF(ISNUMBER(MATCH(AD3128, $AD$2:AD3127, 0)), INDEX($AC$2:AC3127, MATCH(AD3128, $AD$2:AD3127, 0)), MAX($AC$2:AC3127)+1)</f>
        <v>9</v>
      </c>
      <c r="AD3128" t="str">
        <f t="shared" si="147"/>
        <v>เชียงใหม่-พุทธมณฑลสาย 2</v>
      </c>
      <c r="AE3128" t="s">
        <v>73</v>
      </c>
      <c r="AF3128" s="1">
        <v>0</v>
      </c>
      <c r="AG3128" s="1">
        <v>0</v>
      </c>
      <c r="AH3128" s="1">
        <v>0</v>
      </c>
      <c r="AI3128" t="s">
        <v>9937</v>
      </c>
      <c r="AJ3128" s="1">
        <v>1</v>
      </c>
      <c r="AK3128" s="1">
        <v>720</v>
      </c>
      <c r="AL3128" s="1">
        <v>720</v>
      </c>
      <c r="AM3128" s="1">
        <v>1</v>
      </c>
      <c r="AN3128" s="1">
        <v>0</v>
      </c>
      <c r="AO3128" s="1">
        <v>0</v>
      </c>
      <c r="AP3128" s="1">
        <v>0</v>
      </c>
      <c r="AQ3128" s="1">
        <v>0</v>
      </c>
      <c r="AR3128" s="1">
        <v>1539</v>
      </c>
      <c r="AS3128" s="1">
        <v>4941.8699801101584</v>
      </c>
      <c r="AT3128" s="1">
        <f>Table1[[#This Row],[รวมต้นทุนค่าเดินทาง]]+Table1[[#This Row],[รวมต้นทุนค่าซ่อม]]+Table1[[#This Row],[รวมค่าเสื่อม]]</f>
        <v>8838.3408925412659</v>
      </c>
      <c r="AU3128" s="1">
        <f t="shared" si="145"/>
        <v>4623.2312262414152</v>
      </c>
      <c r="AV3128" s="1" t="str" cm="1">
        <f t="array" ref="AV3128">IF(AC3128&lt;4, "เก็บ", IF(OR(AT3128 &lt; PERCENTILE(IF($AC$2:$AC$5092=AC3128, $AT$2:$AT$5092), 0.25) - 1.5 * (PERCENTILE(IF($AC$2:$AC$5092=AC3128, $AT$2:$AT$5092), 0.75) - PERCENTILE(IF($AC$2:$AC$5092=AC3128, $AT$2:$AT$5092), 0.25)), AT3128 &gt; PERCENTILE(IF($AC$2:$AC$5092=AC3128, $AT$2:$AT$5092), 0.75) + 1.5 * (PERCENTILE(IF($AC$2:$AC$5092=AC3128, $AT$2:$AT$5092), 0.75) - PERCENTILE(IF($AC$2:$AC$5092=AC3128, $AT$2:$AT$5092), 0.25))), "ตัด", "เก็บ"))</f>
        <v>ตัด</v>
      </c>
      <c r="AW3128" s="1">
        <f t="shared" si="146"/>
        <v>4005.4952465164292</v>
      </c>
      <c r="AX3128" s="1">
        <v>2577.9546108768855</v>
      </c>
      <c r="AY3128" s="1">
        <v>2357.4709124311084</v>
      </c>
    </row>
    <row r="3129" spans="1:51" x14ac:dyDescent="0.2">
      <c r="A3129" s="3">
        <v>45889</v>
      </c>
      <c r="B3129">
        <v>45889</v>
      </c>
      <c r="C3129" t="s">
        <v>9938</v>
      </c>
      <c r="D3129" t="s">
        <v>66</v>
      </c>
      <c r="E3129" t="s">
        <v>67</v>
      </c>
      <c r="F3129" t="s">
        <v>849</v>
      </c>
      <c r="G3129" s="1">
        <v>0</v>
      </c>
      <c r="H3129" s="1">
        <v>0</v>
      </c>
      <c r="I3129" s="1">
        <v>400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>
        <v>400</v>
      </c>
      <c r="P3129" t="s">
        <v>9939</v>
      </c>
      <c r="Q3129" s="2">
        <v>244216</v>
      </c>
      <c r="R3129" t="s">
        <v>70</v>
      </c>
      <c r="S3129">
        <v>0</v>
      </c>
      <c r="T3129" t="s">
        <v>71</v>
      </c>
      <c r="U3129" t="s">
        <v>93</v>
      </c>
      <c r="V3129" s="1">
        <v>0</v>
      </c>
      <c r="W3129" s="1">
        <v>0</v>
      </c>
      <c r="X3129" s="1">
        <v>0</v>
      </c>
      <c r="AA3129" t="s">
        <v>58</v>
      </c>
      <c r="AB3129" s="1">
        <v>0</v>
      </c>
      <c r="AC3129" s="4">
        <f>IF(ISNUMBER(MATCH(AD3129, $AD$2:AD3128, 0)), INDEX($AC$2:AC3128, MATCH(AD3129, $AD$2:AD3128, 0)), MAX($AC$2:AC3128)+1)</f>
        <v>4</v>
      </c>
      <c r="AD3129" t="str">
        <f t="shared" si="147"/>
        <v>เชียงใหม่-ตลาดไท</v>
      </c>
      <c r="AE3129" t="s">
        <v>73</v>
      </c>
      <c r="AF3129" s="1">
        <v>0</v>
      </c>
      <c r="AG3129" s="1">
        <v>0</v>
      </c>
      <c r="AH3129" s="1">
        <v>0</v>
      </c>
      <c r="AI3129" t="s">
        <v>9940</v>
      </c>
      <c r="AJ3129" s="1">
        <v>1</v>
      </c>
      <c r="AK3129" s="1">
        <v>720</v>
      </c>
      <c r="AL3129" s="1">
        <v>720</v>
      </c>
      <c r="AM3129" s="1">
        <v>1</v>
      </c>
      <c r="AN3129" s="1">
        <v>0</v>
      </c>
      <c r="AO3129" s="1">
        <v>0</v>
      </c>
      <c r="AP3129" s="1">
        <v>0</v>
      </c>
      <c r="AQ3129" s="1">
        <v>0</v>
      </c>
      <c r="AR3129" s="1">
        <v>400</v>
      </c>
      <c r="AS3129" s="1">
        <v>1084.3220355272274</v>
      </c>
      <c r="AT3129" s="1">
        <f>Table1[[#This Row],[รวมต้นทุนค่าเดินทาง]]+Table1[[#This Row],[รวมต้นทุนค่าซ่อม]]+Table1[[#This Row],[รวมค่าเสื่อม]]</f>
        <v>3651.6714012777561</v>
      </c>
      <c r="AU3129" s="1">
        <f t="shared" si="145"/>
        <v>4256.109283997258</v>
      </c>
      <c r="AV3129" s="1" t="str" cm="1">
        <f t="array" ref="AV3129">IF(AC3129&lt;4, "เก็บ", IF(OR(AT3129 &lt; PERCENTILE(IF($AC$2:$AC$5092=AC3129, $AT$2:$AT$5092), 0.25) - 1.5 * (PERCENTILE(IF($AC$2:$AC$5092=AC3129, $AT$2:$AT$5092), 0.75) - PERCENTILE(IF($AC$2:$AC$5092=AC3129, $AT$2:$AT$5092), 0.25)), AT3129 &gt; PERCENTILE(IF($AC$2:$AC$5092=AC3129, $AT$2:$AT$5092), 0.75) + 1.5 * (PERCENTILE(IF($AC$2:$AC$5092=AC3129, $AT$2:$AT$5092), 0.75) - PERCENTILE(IF($AC$2:$AC$5092=AC3129, $AT$2:$AT$5092), 0.25))), "ตัด", "เก็บ"))</f>
        <v>เก็บ</v>
      </c>
      <c r="AW3129" s="1">
        <f t="shared" si="146"/>
        <v>3807.0727671795808</v>
      </c>
      <c r="AX3129" s="1">
        <v>2335.0230876608157</v>
      </c>
      <c r="AY3129" s="1">
        <v>2167.3493657505287</v>
      </c>
    </row>
    <row r="3130" spans="1:51" x14ac:dyDescent="0.2">
      <c r="A3130" s="3">
        <v>45889</v>
      </c>
      <c r="B3130">
        <v>45889</v>
      </c>
      <c r="C3130" t="s">
        <v>9941</v>
      </c>
      <c r="D3130" t="s">
        <v>66</v>
      </c>
      <c r="E3130" t="s">
        <v>124</v>
      </c>
      <c r="F3130" t="s">
        <v>289</v>
      </c>
      <c r="G3130" s="1">
        <v>0</v>
      </c>
      <c r="H3130" s="1">
        <v>0</v>
      </c>
      <c r="I3130" s="1">
        <v>400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  <c r="O3130" s="1">
        <v>400</v>
      </c>
      <c r="P3130" t="s">
        <v>9942</v>
      </c>
      <c r="Q3130" s="2">
        <v>244216</v>
      </c>
      <c r="R3130" t="s">
        <v>70</v>
      </c>
      <c r="S3130">
        <v>0</v>
      </c>
      <c r="T3130" t="s">
        <v>71</v>
      </c>
      <c r="U3130" t="s">
        <v>93</v>
      </c>
      <c r="V3130" s="1">
        <v>0</v>
      </c>
      <c r="W3130" s="1">
        <v>0</v>
      </c>
      <c r="X3130" s="1">
        <v>0</v>
      </c>
      <c r="AA3130" t="s">
        <v>58</v>
      </c>
      <c r="AB3130" s="1">
        <v>0</v>
      </c>
      <c r="AC3130" s="4">
        <f>IF(ISNUMBER(MATCH(AD3130, $AD$2:AD3129, 0)), INDEX($AC$2:AC3129, MATCH(AD3130, $AD$2:AD3129, 0)), MAX($AC$2:AC3129)+1)</f>
        <v>4</v>
      </c>
      <c r="AD3130" t="str">
        <f t="shared" si="147"/>
        <v>เชียงใหม่-ตลาดไท</v>
      </c>
      <c r="AE3130" t="s">
        <v>73</v>
      </c>
      <c r="AF3130" s="1">
        <v>0</v>
      </c>
      <c r="AG3130" s="1">
        <v>0</v>
      </c>
      <c r="AH3130" s="1">
        <v>400</v>
      </c>
      <c r="AI3130" t="s">
        <v>9943</v>
      </c>
      <c r="AJ3130" s="1">
        <v>1</v>
      </c>
      <c r="AK3130" s="1">
        <v>720</v>
      </c>
      <c r="AL3130" s="1">
        <v>720</v>
      </c>
      <c r="AM3130" s="1">
        <v>1</v>
      </c>
      <c r="AN3130" s="1">
        <v>0</v>
      </c>
      <c r="AO3130" s="1">
        <v>0</v>
      </c>
      <c r="AP3130" s="1">
        <v>0</v>
      </c>
      <c r="AQ3130" s="1">
        <v>0</v>
      </c>
      <c r="AR3130" s="1">
        <v>800</v>
      </c>
      <c r="AS3130" s="1">
        <v>1807.8162856290382</v>
      </c>
      <c r="AT3130" s="1">
        <f>Table1[[#This Row],[รวมต้นทุนค่าเดินทาง]]+Table1[[#This Row],[รวมต้นทุนค่าซ่อม]]+Table1[[#This Row],[รวมค่าเสื่อม]]</f>
        <v>4562.9503571948844</v>
      </c>
      <c r="AU3130" s="1">
        <f t="shared" si="145"/>
        <v>4256.109283997258</v>
      </c>
      <c r="AV3130" s="1" t="str" cm="1">
        <f t="array" ref="AV3130">IF(AC3130&lt;4, "เก็บ", IF(OR(AT3130 &lt; PERCENTILE(IF($AC$2:$AC$5092=AC3130, $AT$2:$AT$5092), 0.25) - 1.5 * (PERCENTILE(IF($AC$2:$AC$5092=AC3130, $AT$2:$AT$5092), 0.75) - PERCENTILE(IF($AC$2:$AC$5092=AC3130, $AT$2:$AT$5092), 0.25)), AT3130 &gt; PERCENTILE(IF($AC$2:$AC$5092=AC3130, $AT$2:$AT$5092), 0.75) + 1.5 * (PERCENTILE(IF($AC$2:$AC$5092=AC3130, $AT$2:$AT$5092), 0.75) - PERCENTILE(IF($AC$2:$AC$5092=AC3130, $AT$2:$AT$5092), 0.25))), "ตัด", "เก็บ"))</f>
        <v>เก็บ</v>
      </c>
      <c r="AW3130" s="1">
        <f t="shared" si="146"/>
        <v>3807.0727671795808</v>
      </c>
      <c r="AX3130" s="1">
        <v>2335.0230876608157</v>
      </c>
      <c r="AY3130" s="1">
        <v>1955.1340715658462</v>
      </c>
    </row>
    <row r="3131" spans="1:51" x14ac:dyDescent="0.2">
      <c r="A3131" s="3">
        <v>45889</v>
      </c>
      <c r="B3131">
        <v>45889</v>
      </c>
      <c r="C3131" t="s">
        <v>9944</v>
      </c>
      <c r="D3131" t="s">
        <v>51</v>
      </c>
      <c r="E3131" t="s">
        <v>52</v>
      </c>
      <c r="F3131" t="s">
        <v>53</v>
      </c>
      <c r="G3131" s="1">
        <v>4200</v>
      </c>
      <c r="H3131" s="1">
        <v>2893</v>
      </c>
      <c r="I3131" s="1">
        <v>1900</v>
      </c>
      <c r="J3131" s="1">
        <v>0</v>
      </c>
      <c r="K3131" s="1">
        <v>0</v>
      </c>
      <c r="L3131" s="1">
        <v>0</v>
      </c>
      <c r="M3131" s="1">
        <v>0</v>
      </c>
      <c r="N3131" s="1">
        <v>0</v>
      </c>
      <c r="O3131" s="1">
        <v>6100</v>
      </c>
      <c r="P3131" t="s">
        <v>9945</v>
      </c>
      <c r="Q3131" s="2">
        <v>244216</v>
      </c>
      <c r="R3131" t="s">
        <v>55</v>
      </c>
      <c r="S3131">
        <v>0</v>
      </c>
      <c r="T3131" t="s">
        <v>56</v>
      </c>
      <c r="U3131" t="s">
        <v>57</v>
      </c>
      <c r="V3131" s="1">
        <v>2500</v>
      </c>
      <c r="W3131" s="1">
        <v>0</v>
      </c>
      <c r="X3131" s="1">
        <v>0</v>
      </c>
      <c r="AA3131" t="s">
        <v>58</v>
      </c>
      <c r="AB3131" s="1">
        <v>0</v>
      </c>
      <c r="AC3131" s="4">
        <f>IF(ISNUMBER(MATCH(AD3131, $AD$2:AD3130, 0)), INDEX($AC$2:AC3130, MATCH(AD3131, $AD$2:AD3130, 0)), MAX($AC$2:AC3130)+1)</f>
        <v>1</v>
      </c>
      <c r="AD3131" t="str">
        <f t="shared" si="147"/>
        <v>ท่าลี่-กองลอย</v>
      </c>
      <c r="AE3131" t="s">
        <v>55</v>
      </c>
      <c r="AF3131" s="1">
        <v>0</v>
      </c>
      <c r="AG3131" s="1">
        <v>0</v>
      </c>
      <c r="AH3131" s="1">
        <v>0</v>
      </c>
      <c r="AI3131" t="s">
        <v>9946</v>
      </c>
      <c r="AJ3131" s="1">
        <v>1</v>
      </c>
      <c r="AK3131" s="1">
        <v>0</v>
      </c>
      <c r="AL3131" s="1">
        <v>0</v>
      </c>
      <c r="AM3131" s="1">
        <v>0</v>
      </c>
      <c r="AN3131" s="1">
        <v>0</v>
      </c>
      <c r="AO3131" s="1">
        <v>0</v>
      </c>
      <c r="AP3131" s="1">
        <v>0</v>
      </c>
      <c r="AQ3131" s="1">
        <v>0</v>
      </c>
      <c r="AR3131" s="1">
        <v>11493</v>
      </c>
      <c r="AS3131" s="1">
        <v>28.533333333333335</v>
      </c>
      <c r="AT3131" s="1">
        <f>Table1[[#This Row],[รวมต้นทุนค่าเดินทาง]]+Table1[[#This Row],[รวมต้นทุนค่าซ่อม]]+Table1[[#This Row],[รวมค่าเสื่อม]]</f>
        <v>13370.848401826483</v>
      </c>
      <c r="AU3131" s="1">
        <f t="shared" si="145"/>
        <v>13953.293816562818</v>
      </c>
      <c r="AV3131" s="1" t="str" cm="1">
        <f t="array" ref="AV3131">IF(AC3131&lt;4, "เก็บ", IF(OR(AT3131 &lt; PERCENTILE(IF($AC$2:$AC$5092=AC3131, $AT$2:$AT$5092), 0.25) - 1.5 * (PERCENTILE(IF($AC$2:$AC$5092=AC3131, $AT$2:$AT$5092), 0.75) - PERCENTILE(IF($AC$2:$AC$5092=AC3131, $AT$2:$AT$5092), 0.25)), AT3131 &gt; PERCENTILE(IF($AC$2:$AC$5092=AC3131, $AT$2:$AT$5092), 0.75) + 1.5 * (PERCENTILE(IF($AC$2:$AC$5092=AC3131, $AT$2:$AT$5092), 0.75) - PERCENTILE(IF($AC$2:$AC$5092=AC3131, $AT$2:$AT$5092), 0.25))), "ตัด", "เก็บ"))</f>
        <v>เก็บ</v>
      </c>
      <c r="AW3131" s="1">
        <f t="shared" si="146"/>
        <v>13953.293816562818</v>
      </c>
      <c r="AX3131" s="1">
        <v>14426.372718098486</v>
      </c>
      <c r="AY3131" s="1">
        <v>1849.3150684931506</v>
      </c>
    </row>
    <row r="3132" spans="1:51" x14ac:dyDescent="0.2">
      <c r="A3132" s="3">
        <v>45889</v>
      </c>
      <c r="B3132">
        <v>45889</v>
      </c>
      <c r="C3132" t="s">
        <v>9947</v>
      </c>
      <c r="D3132" t="s">
        <v>66</v>
      </c>
      <c r="E3132" t="s">
        <v>84</v>
      </c>
      <c r="F3132" t="s">
        <v>995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  <c r="O3132" s="1">
        <v>0</v>
      </c>
      <c r="P3132" t="s">
        <v>9948</v>
      </c>
      <c r="Q3132" s="2">
        <v>244216</v>
      </c>
      <c r="R3132" t="s">
        <v>55</v>
      </c>
      <c r="S3132">
        <v>0</v>
      </c>
      <c r="T3132" t="s">
        <v>88</v>
      </c>
      <c r="U3132" t="s">
        <v>71</v>
      </c>
      <c r="V3132" s="1">
        <v>0</v>
      </c>
      <c r="W3132" s="1">
        <v>1299</v>
      </c>
      <c r="X3132" s="1">
        <v>0</v>
      </c>
      <c r="Y3132" t="s">
        <v>88</v>
      </c>
      <c r="Z3132" t="s">
        <v>254</v>
      </c>
      <c r="AA3132" t="s">
        <v>9011</v>
      </c>
      <c r="AB3132" s="1">
        <v>0</v>
      </c>
      <c r="AC3132" s="4">
        <f>IF(ISNUMBER(MATCH(AD3132, $AD$2:AD3131, 0)), INDEX($AC$2:AC3131, MATCH(AD3132, $AD$2:AD3131, 0)), MAX($AC$2:AC3131)+1)</f>
        <v>13</v>
      </c>
      <c r="AD3132" t="str">
        <f t="shared" si="147"/>
        <v>แพร่-เชียงใหม่</v>
      </c>
      <c r="AE3132" t="s">
        <v>55</v>
      </c>
      <c r="AF3132" s="1">
        <v>0</v>
      </c>
      <c r="AG3132" s="1">
        <v>0</v>
      </c>
      <c r="AH3132" s="1">
        <v>0</v>
      </c>
      <c r="AI3132" t="s">
        <v>9949</v>
      </c>
      <c r="AJ3132" s="1">
        <v>1</v>
      </c>
      <c r="AK3132" s="1">
        <v>0</v>
      </c>
      <c r="AL3132" s="1">
        <v>0</v>
      </c>
      <c r="AM3132" s="1">
        <v>0</v>
      </c>
      <c r="AN3132" s="1">
        <v>0</v>
      </c>
      <c r="AO3132" s="1">
        <v>0</v>
      </c>
      <c r="AP3132" s="1">
        <v>0</v>
      </c>
      <c r="AQ3132" s="1">
        <v>0</v>
      </c>
      <c r="AR3132" s="1">
        <v>1299</v>
      </c>
      <c r="AS3132" s="1">
        <v>868.00062500000013</v>
      </c>
      <c r="AT3132" s="1">
        <f>Table1[[#This Row],[รวมต้นทุนค่าเดินทาง]]+Table1[[#This Row],[รวมต้นทุนค่าซ่อม]]+Table1[[#This Row],[รวมค่าเสื่อม]]</f>
        <v>3597.085370762712</v>
      </c>
      <c r="AU3132" s="1">
        <f t="shared" si="145"/>
        <v>4592.0787429767815</v>
      </c>
      <c r="AV3132" s="1" t="str" cm="1">
        <f t="array" ref="AV3132">IF(AC3132&lt;4, "เก็บ", IF(OR(AT3132 &lt; PERCENTILE(IF($AC$2:$AC$5092=AC3132, $AT$2:$AT$5092), 0.25) - 1.5 * (PERCENTILE(IF($AC$2:$AC$5092=AC3132, $AT$2:$AT$5092), 0.75) - PERCENTILE(IF($AC$2:$AC$5092=AC3132, $AT$2:$AT$5092), 0.25)), AT3132 &gt; PERCENTILE(IF($AC$2:$AC$5092=AC3132, $AT$2:$AT$5092), 0.75) + 1.5 * (PERCENTILE(IF($AC$2:$AC$5092=AC3132, $AT$2:$AT$5092), 0.75) - PERCENTILE(IF($AC$2:$AC$5092=AC3132, $AT$2:$AT$5092), 0.25))), "ตัด", "เก็บ"))</f>
        <v>เก็บ</v>
      </c>
      <c r="AW3132" s="1">
        <f t="shared" si="146"/>
        <v>4279.7356386749952</v>
      </c>
      <c r="AX3132" s="1">
        <v>3355.5397680040655</v>
      </c>
      <c r="AY3132" s="1">
        <v>1430.0847457627119</v>
      </c>
    </row>
    <row r="3133" spans="1:51" x14ac:dyDescent="0.2">
      <c r="A3133" s="3">
        <v>45889</v>
      </c>
      <c r="B3133">
        <v>45889</v>
      </c>
      <c r="C3133" t="s">
        <v>9950</v>
      </c>
      <c r="D3133" t="s">
        <v>66</v>
      </c>
      <c r="E3133" t="s">
        <v>67</v>
      </c>
      <c r="F3133" t="s">
        <v>665</v>
      </c>
      <c r="G3133" s="1">
        <v>0</v>
      </c>
      <c r="H3133" s="1">
        <v>779</v>
      </c>
      <c r="I3133" s="1">
        <v>500</v>
      </c>
      <c r="J3133" s="1">
        <v>0</v>
      </c>
      <c r="K3133" s="1">
        <v>0</v>
      </c>
      <c r="L3133" s="1">
        <v>0</v>
      </c>
      <c r="M3133" s="1">
        <v>0</v>
      </c>
      <c r="N3133" s="1">
        <v>457</v>
      </c>
      <c r="O3133" s="1">
        <v>1314</v>
      </c>
      <c r="P3133" t="s">
        <v>9951</v>
      </c>
      <c r="Q3133" s="2">
        <v>244216</v>
      </c>
      <c r="R3133" t="s">
        <v>70</v>
      </c>
      <c r="S3133">
        <v>0</v>
      </c>
      <c r="T3133" t="s">
        <v>88</v>
      </c>
      <c r="U3133" t="s">
        <v>93</v>
      </c>
      <c r="V3133" s="1">
        <v>0</v>
      </c>
      <c r="W3133" s="1">
        <v>0</v>
      </c>
      <c r="X3133" s="1">
        <v>357</v>
      </c>
      <c r="Y3133" t="s">
        <v>372</v>
      </c>
      <c r="Z3133" t="s">
        <v>88</v>
      </c>
      <c r="AA3133" t="s">
        <v>9952</v>
      </c>
      <c r="AB3133" s="1">
        <v>0</v>
      </c>
      <c r="AC3133" s="4">
        <f>IF(ISNUMBER(MATCH(AD3133, $AD$2:AD3132, 0)), INDEX($AC$2:AC3132, MATCH(AD3133, $AD$2:AD3132, 0)), MAX($AC$2:AC3132)+1)</f>
        <v>51</v>
      </c>
      <c r="AD3133" t="str">
        <f t="shared" si="147"/>
        <v>แพร่-ตลาดไท</v>
      </c>
      <c r="AE3133" t="s">
        <v>73</v>
      </c>
      <c r="AF3133" s="1">
        <v>0</v>
      </c>
      <c r="AG3133" s="1">
        <v>0</v>
      </c>
      <c r="AH3133" s="1">
        <v>0</v>
      </c>
      <c r="AI3133" t="s">
        <v>9953</v>
      </c>
      <c r="AJ3133" s="1">
        <v>1</v>
      </c>
      <c r="AK3133" s="1">
        <v>572</v>
      </c>
      <c r="AL3133" s="1">
        <v>572</v>
      </c>
      <c r="AM3133" s="1">
        <v>1</v>
      </c>
      <c r="AN3133" s="1">
        <v>0</v>
      </c>
      <c r="AO3133" s="1">
        <v>0</v>
      </c>
      <c r="AP3133" s="1">
        <v>0</v>
      </c>
      <c r="AQ3133" s="1">
        <v>0</v>
      </c>
      <c r="AR3133" s="1">
        <v>2093</v>
      </c>
      <c r="AS3133" s="1">
        <v>1149.5263501967668</v>
      </c>
      <c r="AT3133" s="1">
        <f>Table1[[#This Row],[รวมต้นทุนค่าเดินทาง]]+Table1[[#This Row],[รวมต้นทุนค่าซ่อม]]+Table1[[#This Row],[รวมค่าเสื่อม]]</f>
        <v>5179.3395370099533</v>
      </c>
      <c r="AU3133" s="1">
        <f t="shared" si="145"/>
        <v>4737.6107634746759</v>
      </c>
      <c r="AV3133" s="1" t="str" cm="1">
        <f t="array" ref="AV3133">IF(AC3133&lt;4, "เก็บ", IF(OR(AT3133 &lt; PERCENTILE(IF($AC$2:$AC$5092=AC3133, $AT$2:$AT$5092), 0.25) - 1.5 * (PERCENTILE(IF($AC$2:$AC$5092=AC3133, $AT$2:$AT$5092), 0.75) - PERCENTILE(IF($AC$2:$AC$5092=AC3133, $AT$2:$AT$5092), 0.25)), AT3133 &gt; PERCENTILE(IF($AC$2:$AC$5092=AC3133, $AT$2:$AT$5092), 0.75) + 1.5 * (PERCENTILE(IF($AC$2:$AC$5092=AC3133, $AT$2:$AT$5092), 0.75) - PERCENTILE(IF($AC$2:$AC$5092=AC3133, $AT$2:$AT$5092), 0.25))), "ตัด", "เก็บ"))</f>
        <v>เก็บ</v>
      </c>
      <c r="AW3133" s="1">
        <f t="shared" si="146"/>
        <v>4487.1668970521196</v>
      </c>
      <c r="AX3133" s="1">
        <v>3014.4338711558335</v>
      </c>
      <c r="AY3133" s="1">
        <v>1936.8131868131868</v>
      </c>
    </row>
    <row r="3134" spans="1:51" x14ac:dyDescent="0.2">
      <c r="A3134" s="3">
        <v>45889</v>
      </c>
      <c r="B3134">
        <v>45889</v>
      </c>
      <c r="C3134" t="s">
        <v>9954</v>
      </c>
      <c r="D3134" t="s">
        <v>66</v>
      </c>
      <c r="E3134" t="s">
        <v>84</v>
      </c>
      <c r="F3134" t="s">
        <v>1068</v>
      </c>
      <c r="G3134" s="1">
        <v>552</v>
      </c>
      <c r="H3134" s="1">
        <v>0</v>
      </c>
      <c r="I3134" s="1">
        <v>0</v>
      </c>
      <c r="J3134" s="1">
        <v>0</v>
      </c>
      <c r="K3134" s="1">
        <v>0</v>
      </c>
      <c r="L3134" s="1">
        <v>0</v>
      </c>
      <c r="M3134" s="1">
        <v>0</v>
      </c>
      <c r="N3134" s="1">
        <v>747</v>
      </c>
      <c r="O3134" s="1">
        <v>1299</v>
      </c>
      <c r="P3134" t="s">
        <v>9955</v>
      </c>
      <c r="Q3134" s="2">
        <v>244216</v>
      </c>
      <c r="R3134" t="s">
        <v>55</v>
      </c>
      <c r="S3134">
        <v>0</v>
      </c>
      <c r="T3134" t="s">
        <v>87</v>
      </c>
      <c r="U3134" t="s">
        <v>71</v>
      </c>
      <c r="V3134" s="1">
        <v>0</v>
      </c>
      <c r="W3134" s="1">
        <v>649</v>
      </c>
      <c r="X3134" s="1">
        <v>0</v>
      </c>
      <c r="Y3134" t="s">
        <v>108</v>
      </c>
      <c r="Z3134" t="s">
        <v>71</v>
      </c>
      <c r="AA3134" t="s">
        <v>1854</v>
      </c>
      <c r="AB3134" s="1">
        <v>0</v>
      </c>
      <c r="AC3134" s="4">
        <f>IF(ISNUMBER(MATCH(AD3134, $AD$2:AD3133, 0)), INDEX($AC$2:AC3133, MATCH(AD3134, $AD$2:AD3133, 0)), MAX($AC$2:AC3133)+1)</f>
        <v>6</v>
      </c>
      <c r="AD3134" t="str">
        <f t="shared" si="147"/>
        <v>เชียงราย-เชียงใหม่</v>
      </c>
      <c r="AE3134" t="s">
        <v>55</v>
      </c>
      <c r="AF3134" s="1">
        <v>0</v>
      </c>
      <c r="AG3134" s="1">
        <v>0</v>
      </c>
      <c r="AH3134" s="1">
        <v>0</v>
      </c>
      <c r="AI3134" t="s">
        <v>9956</v>
      </c>
      <c r="AJ3134" s="1">
        <v>1</v>
      </c>
      <c r="AK3134" s="1">
        <v>0</v>
      </c>
      <c r="AL3134" s="1">
        <v>0</v>
      </c>
      <c r="AM3134" s="1">
        <v>0</v>
      </c>
      <c r="AN3134" s="1">
        <v>516.59770000000003</v>
      </c>
      <c r="AO3134" s="1">
        <v>0</v>
      </c>
      <c r="AP3134" s="1">
        <v>0</v>
      </c>
      <c r="AQ3134" s="1">
        <v>0</v>
      </c>
      <c r="AR3134" s="1">
        <v>1948</v>
      </c>
      <c r="AS3134" s="1">
        <v>748.92435049019616</v>
      </c>
      <c r="AT3134" s="1">
        <f>Table1[[#This Row],[รวมต้นทุนค่าเดินทาง]]+Table1[[#This Row],[รวมต้นทุนค่าซ่อม]]+Table1[[#This Row],[รวมค่าเสื่อม]]</f>
        <v>3995.0012735671189</v>
      </c>
      <c r="AU3134" s="1">
        <f t="shared" si="145"/>
        <v>4428.3346813776061</v>
      </c>
      <c r="AV3134" s="1" t="str" cm="1">
        <f t="array" ref="AV3134">IF(AC3134&lt;4, "เก็บ", IF(OR(AT3134 &lt; PERCENTILE(IF($AC$2:$AC$5092=AC3134, $AT$2:$AT$5092), 0.25) - 1.5 * (PERCENTILE(IF($AC$2:$AC$5092=AC3134, $AT$2:$AT$5092), 0.75) - PERCENTILE(IF($AC$2:$AC$5092=AC3134, $AT$2:$AT$5092), 0.25)), AT3134 &gt; PERCENTILE(IF($AC$2:$AC$5092=AC3134, $AT$2:$AT$5092), 0.75) + 1.5 * (PERCENTILE(IF($AC$2:$AC$5092=AC3134, $AT$2:$AT$5092), 0.75) - PERCENTILE(IF($AC$2:$AC$5092=AC3134, $AT$2:$AT$5092), 0.25))), "ตัด", "เก็บ"))</f>
        <v>เก็บ</v>
      </c>
      <c r="AW3134" s="1">
        <f t="shared" si="146"/>
        <v>3873.7679454274344</v>
      </c>
      <c r="AX3134" s="1">
        <v>2781.4385174989698</v>
      </c>
      <c r="AY3134" s="1">
        <v>1298.0769230769231</v>
      </c>
    </row>
    <row r="3135" spans="1:51" x14ac:dyDescent="0.2">
      <c r="A3135" s="3">
        <v>45889</v>
      </c>
      <c r="B3135">
        <v>45889</v>
      </c>
      <c r="C3135" t="s">
        <v>9957</v>
      </c>
      <c r="D3135" t="s">
        <v>66</v>
      </c>
      <c r="E3135" t="s">
        <v>148</v>
      </c>
      <c r="F3135" t="s">
        <v>1316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  <c r="L3135" s="1">
        <v>0</v>
      </c>
      <c r="M3135" s="1">
        <v>0</v>
      </c>
      <c r="N3135" s="1">
        <v>0</v>
      </c>
      <c r="O3135" s="1">
        <v>0</v>
      </c>
      <c r="P3135" t="s">
        <v>9958</v>
      </c>
      <c r="Q3135" s="2">
        <v>244216</v>
      </c>
      <c r="R3135" t="s">
        <v>55</v>
      </c>
      <c r="S3135">
        <v>0</v>
      </c>
      <c r="T3135" t="s">
        <v>87</v>
      </c>
      <c r="U3135" t="s">
        <v>71</v>
      </c>
      <c r="V3135" s="1">
        <v>0</v>
      </c>
      <c r="W3135" s="1">
        <v>1136</v>
      </c>
      <c r="X3135" s="1">
        <v>0</v>
      </c>
      <c r="Y3135" t="s">
        <v>87</v>
      </c>
      <c r="Z3135" t="s">
        <v>71</v>
      </c>
      <c r="AA3135" t="s">
        <v>7642</v>
      </c>
      <c r="AB3135" s="1">
        <v>0</v>
      </c>
      <c r="AC3135" s="4">
        <f>IF(ISNUMBER(MATCH(AD3135, $AD$2:AD3134, 0)), INDEX($AC$2:AC3134, MATCH(AD3135, $AD$2:AD3134, 0)), MAX($AC$2:AC3134)+1)</f>
        <v>6</v>
      </c>
      <c r="AD3135" t="str">
        <f t="shared" si="147"/>
        <v>เชียงราย-เชียงใหม่</v>
      </c>
      <c r="AE3135" t="s">
        <v>55</v>
      </c>
      <c r="AF3135" s="1">
        <v>0</v>
      </c>
      <c r="AG3135" s="1">
        <v>0</v>
      </c>
      <c r="AH3135" s="1">
        <v>0</v>
      </c>
      <c r="AI3135" t="s">
        <v>9959</v>
      </c>
      <c r="AJ3135" s="1">
        <v>1</v>
      </c>
      <c r="AK3135" s="1">
        <v>0</v>
      </c>
      <c r="AL3135" s="1">
        <v>0</v>
      </c>
      <c r="AM3135" s="1">
        <v>0</v>
      </c>
      <c r="AN3135" s="1">
        <v>0</v>
      </c>
      <c r="AO3135" s="1">
        <v>0</v>
      </c>
      <c r="AP3135" s="1">
        <v>0</v>
      </c>
      <c r="AQ3135" s="1">
        <v>0</v>
      </c>
      <c r="AR3135" s="1">
        <v>1136</v>
      </c>
      <c r="AS3135" s="1">
        <v>1007.8968181818179</v>
      </c>
      <c r="AT3135" s="1">
        <f>Table1[[#This Row],[รวมต้นทุนค่าเดินทาง]]+Table1[[#This Row],[รวมต้นทุนค่าซ่อม]]+Table1[[#This Row],[รวมค่าเสื่อม]]</f>
        <v>3256.0641185620461</v>
      </c>
      <c r="AU3135" s="1">
        <f t="shared" si="145"/>
        <v>4428.3346813776061</v>
      </c>
      <c r="AV3135" s="1" t="str" cm="1">
        <f t="array" ref="AV3135">IF(AC3135&lt;4, "เก็บ", IF(OR(AT3135 &lt; PERCENTILE(IF($AC$2:$AC$5092=AC3135, $AT$2:$AT$5092), 0.25) - 1.5 * (PERCENTILE(IF($AC$2:$AC$5092=AC3135, $AT$2:$AT$5092), 0.75) - PERCENTILE(IF($AC$2:$AC$5092=AC3135, $AT$2:$AT$5092), 0.25)), AT3135 &gt; PERCENTILE(IF($AC$2:$AC$5092=AC3135, $AT$2:$AT$5092), 0.75) + 1.5 * (PERCENTILE(IF($AC$2:$AC$5092=AC3135, $AT$2:$AT$5092), 0.75) - PERCENTILE(IF($AC$2:$AC$5092=AC3135, $AT$2:$AT$5092), 0.25))), "ตัด", "เก็บ"))</f>
        <v>เก็บ</v>
      </c>
      <c r="AW3135" s="1">
        <f t="shared" si="146"/>
        <v>3873.7679454274344</v>
      </c>
      <c r="AX3135" s="1">
        <v>2781.4385174989698</v>
      </c>
      <c r="AY3135" s="1">
        <v>1112.1673003802282</v>
      </c>
    </row>
    <row r="3136" spans="1:51" x14ac:dyDescent="0.2">
      <c r="A3136" s="3">
        <v>45889</v>
      </c>
      <c r="B3136">
        <v>45889</v>
      </c>
      <c r="C3136" t="s">
        <v>9960</v>
      </c>
      <c r="D3136" t="s">
        <v>66</v>
      </c>
      <c r="E3136" t="s">
        <v>148</v>
      </c>
      <c r="F3136" t="s">
        <v>215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t="s">
        <v>9961</v>
      </c>
      <c r="Q3136" s="2">
        <v>244216</v>
      </c>
      <c r="R3136" t="s">
        <v>55</v>
      </c>
      <c r="S3136">
        <v>0</v>
      </c>
      <c r="T3136" t="s">
        <v>87</v>
      </c>
      <c r="U3136" t="s">
        <v>71</v>
      </c>
      <c r="V3136" s="1">
        <v>0</v>
      </c>
      <c r="W3136" s="1">
        <v>1136</v>
      </c>
      <c r="X3136" s="1">
        <v>0</v>
      </c>
      <c r="Y3136" t="s">
        <v>87</v>
      </c>
      <c r="Z3136" t="s">
        <v>71</v>
      </c>
      <c r="AA3136" t="s">
        <v>7642</v>
      </c>
      <c r="AB3136" s="1">
        <v>0</v>
      </c>
      <c r="AC3136" s="4">
        <f>IF(ISNUMBER(MATCH(AD3136, $AD$2:AD3135, 0)), INDEX($AC$2:AC3135, MATCH(AD3136, $AD$2:AD3135, 0)), MAX($AC$2:AC3135)+1)</f>
        <v>6</v>
      </c>
      <c r="AD3136" t="str">
        <f t="shared" si="147"/>
        <v>เชียงราย-เชียงใหม่</v>
      </c>
      <c r="AE3136" t="s">
        <v>55</v>
      </c>
      <c r="AF3136" s="1">
        <v>0</v>
      </c>
      <c r="AG3136" s="1">
        <v>0</v>
      </c>
      <c r="AH3136" s="1">
        <v>0</v>
      </c>
      <c r="AI3136" t="s">
        <v>9962</v>
      </c>
      <c r="AJ3136" s="1">
        <v>1</v>
      </c>
      <c r="AK3136" s="1">
        <v>0</v>
      </c>
      <c r="AL3136" s="1">
        <v>0</v>
      </c>
      <c r="AM3136" s="1">
        <v>0</v>
      </c>
      <c r="AN3136" s="1">
        <v>0</v>
      </c>
      <c r="AO3136" s="1">
        <v>0</v>
      </c>
      <c r="AP3136" s="1">
        <v>0</v>
      </c>
      <c r="AQ3136" s="1">
        <v>0</v>
      </c>
      <c r="AR3136" s="1">
        <v>1136</v>
      </c>
      <c r="AS3136" s="1">
        <v>1051.8644666666667</v>
      </c>
      <c r="AT3136" s="1">
        <f>Table1[[#This Row],[รวมต้นทุนค่าเดินทาง]]+Table1[[#This Row],[รวมต้นทุนค่าซ่อม]]+Table1[[#This Row],[รวมค่าเสื่อม]]</f>
        <v>3221.4333712603066</v>
      </c>
      <c r="AU3136" s="1">
        <f t="shared" si="145"/>
        <v>4428.3346813776061</v>
      </c>
      <c r="AV3136" s="1" t="str" cm="1">
        <f t="array" ref="AV3136">IF(AC3136&lt;4, "เก็บ", IF(OR(AT3136 &lt; PERCENTILE(IF($AC$2:$AC$5092=AC3136, $AT$2:$AT$5092), 0.25) - 1.5 * (PERCENTILE(IF($AC$2:$AC$5092=AC3136, $AT$2:$AT$5092), 0.75) - PERCENTILE(IF($AC$2:$AC$5092=AC3136, $AT$2:$AT$5092), 0.25)), AT3136 &gt; PERCENTILE(IF($AC$2:$AC$5092=AC3136, $AT$2:$AT$5092), 0.75) + 1.5 * (PERCENTILE(IF($AC$2:$AC$5092=AC3136, $AT$2:$AT$5092), 0.75) - PERCENTILE(IF($AC$2:$AC$5092=AC3136, $AT$2:$AT$5092), 0.25))), "ตัด", "เก็บ"))</f>
        <v>เก็บ</v>
      </c>
      <c r="AW3136" s="1">
        <f t="shared" si="146"/>
        <v>3873.7679454274344</v>
      </c>
      <c r="AX3136" s="1">
        <v>2781.4385174989698</v>
      </c>
      <c r="AY3136" s="1">
        <v>1033.5689045936397</v>
      </c>
    </row>
    <row r="3137" spans="1:51" x14ac:dyDescent="0.2">
      <c r="A3137" s="3">
        <v>45890</v>
      </c>
      <c r="B3137">
        <v>45890</v>
      </c>
      <c r="C3137" t="s">
        <v>9963</v>
      </c>
      <c r="D3137" t="s">
        <v>66</v>
      </c>
      <c r="E3137" t="s">
        <v>67</v>
      </c>
      <c r="F3137" t="s">
        <v>273</v>
      </c>
      <c r="G3137" s="1">
        <v>909</v>
      </c>
      <c r="H3137" s="1">
        <v>0</v>
      </c>
      <c r="I3137" s="1">
        <v>400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  <c r="O3137" s="1">
        <v>1309</v>
      </c>
      <c r="P3137" t="s">
        <v>9964</v>
      </c>
      <c r="Q3137" s="2">
        <v>244217</v>
      </c>
      <c r="R3137" t="s">
        <v>70</v>
      </c>
      <c r="S3137">
        <v>0</v>
      </c>
      <c r="T3137" t="s">
        <v>254</v>
      </c>
      <c r="U3137" t="s">
        <v>161</v>
      </c>
      <c r="V3137" s="1">
        <v>0</v>
      </c>
      <c r="W3137" s="1">
        <v>0</v>
      </c>
      <c r="X3137" s="1">
        <v>0</v>
      </c>
      <c r="AA3137" t="s">
        <v>58</v>
      </c>
      <c r="AB3137" s="1">
        <v>0</v>
      </c>
      <c r="AC3137" s="4">
        <f>IF(ISNUMBER(MATCH(AD3137, $AD$2:AD3136, 0)), INDEX($AC$2:AC3136, MATCH(AD3137, $AD$2:AD3136, 0)), MAX($AC$2:AC3136)+1)</f>
        <v>11</v>
      </c>
      <c r="AD3137" t="str">
        <f t="shared" si="147"/>
        <v>ลำปาง-พุทธมณฑลสาย 2</v>
      </c>
      <c r="AE3137" t="s">
        <v>73</v>
      </c>
      <c r="AF3137" s="1">
        <v>0</v>
      </c>
      <c r="AG3137" s="1">
        <v>0</v>
      </c>
      <c r="AH3137" s="1">
        <v>0</v>
      </c>
      <c r="AI3137" t="s">
        <v>9965</v>
      </c>
      <c r="AJ3137" s="1">
        <v>1</v>
      </c>
      <c r="AK3137" s="1">
        <v>720</v>
      </c>
      <c r="AL3137" s="1">
        <v>720</v>
      </c>
      <c r="AM3137" s="1">
        <v>1</v>
      </c>
      <c r="AN3137" s="1">
        <v>0</v>
      </c>
      <c r="AO3137" s="1">
        <v>0</v>
      </c>
      <c r="AP3137" s="1">
        <v>0</v>
      </c>
      <c r="AQ3137" s="1">
        <v>0</v>
      </c>
      <c r="AR3137" s="1">
        <v>1309</v>
      </c>
      <c r="AS3137" s="1">
        <v>851.89772525988451</v>
      </c>
      <c r="AT3137" s="1">
        <f>Table1[[#This Row],[รวมต้นทุนค่าเดินทาง]]+Table1[[#This Row],[รวมต้นทุนค่าซ่อม]]+Table1[[#This Row],[รวมค่าเสื่อม]]</f>
        <v>4518.3686376909927</v>
      </c>
      <c r="AU3137" s="1">
        <f t="shared" si="145"/>
        <v>4930.4097489270907</v>
      </c>
      <c r="AV3137" s="1" t="str" cm="1">
        <f t="array" ref="AV3137">IF(AC3137&lt;4, "เก็บ", IF(OR(AT3137 &lt; PERCENTILE(IF($AC$2:$AC$5092=AC3137, $AT$2:$AT$5092), 0.25) - 1.5 * (PERCENTILE(IF($AC$2:$AC$5092=AC3137, $AT$2:$AT$5092), 0.75) - PERCENTILE(IF($AC$2:$AC$5092=AC3137, $AT$2:$AT$5092), 0.25)), AT3137 &gt; PERCENTILE(IF($AC$2:$AC$5092=AC3137, $AT$2:$AT$5092), 0.75) + 1.5 * (PERCENTILE(IF($AC$2:$AC$5092=AC3137, $AT$2:$AT$5092), 0.75) - PERCENTILE(IF($AC$2:$AC$5092=AC3137, $AT$2:$AT$5092), 0.25))), "ตัด", "เก็บ"))</f>
        <v>เก็บ</v>
      </c>
      <c r="AW3137" s="1">
        <f t="shared" si="146"/>
        <v>4496.4734610911819</v>
      </c>
      <c r="AX3137" s="1">
        <v>2927.9145864762854</v>
      </c>
      <c r="AY3137" s="1">
        <v>2357.4709124311084</v>
      </c>
    </row>
    <row r="3138" spans="1:51" x14ac:dyDescent="0.2">
      <c r="A3138" s="3">
        <v>45890</v>
      </c>
      <c r="B3138">
        <v>45890</v>
      </c>
      <c r="C3138" t="s">
        <v>9966</v>
      </c>
      <c r="D3138" t="s">
        <v>66</v>
      </c>
      <c r="E3138" t="s">
        <v>67</v>
      </c>
      <c r="F3138" t="s">
        <v>277</v>
      </c>
      <c r="G3138" s="1">
        <v>909</v>
      </c>
      <c r="H3138" s="1">
        <v>0</v>
      </c>
      <c r="I3138" s="1">
        <v>400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  <c r="O3138" s="1">
        <v>1309</v>
      </c>
      <c r="P3138" t="s">
        <v>9967</v>
      </c>
      <c r="Q3138" s="2">
        <v>244217</v>
      </c>
      <c r="R3138" t="s">
        <v>70</v>
      </c>
      <c r="S3138">
        <v>0</v>
      </c>
      <c r="T3138" t="s">
        <v>254</v>
      </c>
      <c r="U3138" t="s">
        <v>161</v>
      </c>
      <c r="V3138" s="1">
        <v>0</v>
      </c>
      <c r="W3138" s="1">
        <v>0</v>
      </c>
      <c r="X3138" s="1">
        <v>0</v>
      </c>
      <c r="AA3138" t="s">
        <v>58</v>
      </c>
      <c r="AB3138" s="1">
        <v>0</v>
      </c>
      <c r="AC3138" s="4">
        <f>IF(ISNUMBER(MATCH(AD3138, $AD$2:AD3137, 0)), INDEX($AC$2:AC3137, MATCH(AD3138, $AD$2:AD3137, 0)), MAX($AC$2:AC3137)+1)</f>
        <v>11</v>
      </c>
      <c r="AD3138" t="str">
        <f t="shared" si="147"/>
        <v>ลำปาง-พุทธมณฑลสาย 2</v>
      </c>
      <c r="AE3138" t="s">
        <v>73</v>
      </c>
      <c r="AF3138" s="1">
        <v>0</v>
      </c>
      <c r="AG3138" s="1">
        <v>0</v>
      </c>
      <c r="AH3138" s="1">
        <v>0</v>
      </c>
      <c r="AI3138" t="s">
        <v>9968</v>
      </c>
      <c r="AJ3138" s="1">
        <v>1</v>
      </c>
      <c r="AK3138" s="1">
        <v>720</v>
      </c>
      <c r="AL3138" s="1">
        <v>720</v>
      </c>
      <c r="AM3138" s="1">
        <v>1</v>
      </c>
      <c r="AN3138" s="1">
        <v>0</v>
      </c>
      <c r="AO3138" s="1">
        <v>0</v>
      </c>
      <c r="AP3138" s="1">
        <v>0</v>
      </c>
      <c r="AQ3138" s="1">
        <v>0</v>
      </c>
      <c r="AR3138" s="1">
        <v>1309</v>
      </c>
      <c r="AS3138" s="1">
        <v>3080.942316484382</v>
      </c>
      <c r="AT3138" s="1">
        <f>Table1[[#This Row],[รวมต้นทุนค่าเดินทาง]]+Table1[[#This Row],[รวมต้นทุนค่าซ่อม]]+Table1[[#This Row],[รวมค่าเสื่อม]]</f>
        <v>6735.9909773670679</v>
      </c>
      <c r="AU3138" s="1">
        <f t="shared" si="145"/>
        <v>4930.4097489270907</v>
      </c>
      <c r="AV3138" s="1" t="str" cm="1">
        <f t="array" ref="AV3138">IF(AC3138&lt;4, "เก็บ", IF(OR(AT3138 &lt; PERCENTILE(IF($AC$2:$AC$5092=AC3138, $AT$2:$AT$5092), 0.25) - 1.5 * (PERCENTILE(IF($AC$2:$AC$5092=AC3138, $AT$2:$AT$5092), 0.75) - PERCENTILE(IF($AC$2:$AC$5092=AC3138, $AT$2:$AT$5092), 0.25)), AT3138 &gt; PERCENTILE(IF($AC$2:$AC$5092=AC3138, $AT$2:$AT$5092), 0.75) + 1.5 * (PERCENTILE(IF($AC$2:$AC$5092=AC3138, $AT$2:$AT$5092), 0.75) - PERCENTILE(IF($AC$2:$AC$5092=AC3138, $AT$2:$AT$5092), 0.25))), "ตัด", "เก็บ"))</f>
        <v>เก็บ</v>
      </c>
      <c r="AW3138" s="1">
        <f t="shared" si="146"/>
        <v>4496.4734610911819</v>
      </c>
      <c r="AX3138" s="1">
        <v>2927.9145864762854</v>
      </c>
      <c r="AY3138" s="1">
        <v>2346.0486608826859</v>
      </c>
    </row>
    <row r="3139" spans="1:51" x14ac:dyDescent="0.2">
      <c r="A3139" s="3">
        <v>45890</v>
      </c>
      <c r="B3139">
        <v>45890</v>
      </c>
      <c r="C3139" t="s">
        <v>9969</v>
      </c>
      <c r="D3139" t="s">
        <v>66</v>
      </c>
      <c r="E3139" t="s">
        <v>129</v>
      </c>
      <c r="F3139" t="s">
        <v>683</v>
      </c>
      <c r="G3139" s="1">
        <v>0</v>
      </c>
      <c r="H3139" s="1">
        <v>0</v>
      </c>
      <c r="I3139" s="1">
        <v>500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  <c r="O3139" s="1">
        <v>500</v>
      </c>
      <c r="P3139" t="s">
        <v>9970</v>
      </c>
      <c r="Q3139" s="2">
        <v>244217</v>
      </c>
      <c r="R3139" t="s">
        <v>70</v>
      </c>
      <c r="S3139">
        <v>0</v>
      </c>
      <c r="T3139" t="s">
        <v>71</v>
      </c>
      <c r="U3139" t="s">
        <v>72</v>
      </c>
      <c r="V3139" s="1">
        <v>0</v>
      </c>
      <c r="W3139" s="1">
        <v>0</v>
      </c>
      <c r="X3139" s="1">
        <v>0</v>
      </c>
      <c r="AA3139" t="s">
        <v>58</v>
      </c>
      <c r="AB3139" s="1">
        <v>0</v>
      </c>
      <c r="AC3139" s="4">
        <f>IF(ISNUMBER(MATCH(AD3139, $AD$2:AD3138, 0)), INDEX($AC$2:AC3138, MATCH(AD3139, $AD$2:AD3138, 0)), MAX($AC$2:AC3138)+1)</f>
        <v>2</v>
      </c>
      <c r="AD3139" t="str">
        <f t="shared" si="147"/>
        <v>เชียงใหม่-พุทธมณฑลสาย 5</v>
      </c>
      <c r="AE3139" t="s">
        <v>73</v>
      </c>
      <c r="AF3139" s="1">
        <v>0</v>
      </c>
      <c r="AG3139" s="1">
        <v>0</v>
      </c>
      <c r="AH3139" s="1">
        <v>0</v>
      </c>
      <c r="AI3139" t="s">
        <v>9971</v>
      </c>
      <c r="AJ3139" s="1">
        <v>1</v>
      </c>
      <c r="AK3139" s="1">
        <v>720</v>
      </c>
      <c r="AL3139" s="1">
        <v>720</v>
      </c>
      <c r="AM3139" s="1">
        <v>1</v>
      </c>
      <c r="AN3139" s="1">
        <v>0</v>
      </c>
      <c r="AO3139" s="1">
        <v>0</v>
      </c>
      <c r="AP3139" s="1">
        <v>0</v>
      </c>
      <c r="AQ3139" s="1">
        <v>0</v>
      </c>
      <c r="AR3139" s="1">
        <v>500</v>
      </c>
      <c r="AS3139" s="1">
        <v>1167.0883913463781</v>
      </c>
      <c r="AT3139" s="1">
        <f>Table1[[#This Row],[รวมต้นทุนค่าเดินทาง]]+Table1[[#This Row],[รวมต้นทุนค่าซ่อม]]+Table1[[#This Row],[รวมค่าเสื่อม]]</f>
        <v>3214.2942736993191</v>
      </c>
      <c r="AU3139" s="1">
        <f t="shared" ref="AU3139:AU3202" si="148">AVERAGEIF($AC$2:$AC$5092, AC3139, $AT$2:$AT$5092)</f>
        <v>5026.5629662053279</v>
      </c>
      <c r="AV3139" s="1" t="str" cm="1">
        <f t="array" ref="AV3139">IF(AC3139&lt;4, "เก็บ", IF(OR(AT3139 &lt; PERCENTILE(IF($AC$2:$AC$5092=AC3139, $AT$2:$AT$5092), 0.25) - 1.5 * (PERCENTILE(IF($AC$2:$AC$5092=AC3139, $AT$2:$AT$5092), 0.75) - PERCENTILE(IF($AC$2:$AC$5092=AC3139, $AT$2:$AT$5092), 0.25)), AT3139 &gt; PERCENTILE(IF($AC$2:$AC$5092=AC3139, $AT$2:$AT$5092), 0.75) + 1.5 * (PERCENTILE(IF($AC$2:$AC$5092=AC3139, $AT$2:$AT$5092), 0.75) - PERCENTILE(IF($AC$2:$AC$5092=AC3139, $AT$2:$AT$5092), 0.25))), "ตัด", "เก็บ"))</f>
        <v>เก็บ</v>
      </c>
      <c r="AW3139" s="1">
        <f t="shared" ref="AW3139:AW3202" si="149">AVERAGEIFS($AT$2:$AT$5092, $AC$2:$AC$5092, AC3139, $AV$2:$AV$5092, "เก็บ")</f>
        <v>5026.5629662053279</v>
      </c>
      <c r="AX3139" s="1">
        <v>4064.5059139663294</v>
      </c>
      <c r="AY3139" s="1">
        <v>1547.2058823529412</v>
      </c>
    </row>
    <row r="3140" spans="1:51" x14ac:dyDescent="0.2">
      <c r="A3140" s="3">
        <v>45890</v>
      </c>
      <c r="B3140">
        <v>45890</v>
      </c>
      <c r="C3140" t="s">
        <v>9972</v>
      </c>
      <c r="D3140" t="s">
        <v>66</v>
      </c>
      <c r="E3140" t="s">
        <v>124</v>
      </c>
      <c r="F3140" t="s">
        <v>1371</v>
      </c>
      <c r="G3140" s="1">
        <v>0</v>
      </c>
      <c r="H3140" s="1">
        <v>0</v>
      </c>
      <c r="I3140" s="1">
        <v>500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 s="1">
        <v>500</v>
      </c>
      <c r="P3140" t="s">
        <v>9973</v>
      </c>
      <c r="Q3140" s="2">
        <v>244217</v>
      </c>
      <c r="R3140" t="s">
        <v>70</v>
      </c>
      <c r="S3140">
        <v>0</v>
      </c>
      <c r="T3140" t="s">
        <v>71</v>
      </c>
      <c r="U3140" t="s">
        <v>161</v>
      </c>
      <c r="V3140" s="1">
        <v>0</v>
      </c>
      <c r="W3140" s="1">
        <v>0</v>
      </c>
      <c r="X3140" s="1">
        <v>0</v>
      </c>
      <c r="AA3140" t="s">
        <v>58</v>
      </c>
      <c r="AB3140" s="1">
        <v>0</v>
      </c>
      <c r="AC3140" s="4">
        <f>IF(ISNUMBER(MATCH(AD3140, $AD$2:AD3139, 0)), INDEX($AC$2:AC3139, MATCH(AD3140, $AD$2:AD3139, 0)), MAX($AC$2:AC3139)+1)</f>
        <v>9</v>
      </c>
      <c r="AD3140" t="str">
        <f t="shared" si="147"/>
        <v>เชียงใหม่-พุทธมณฑลสาย 2</v>
      </c>
      <c r="AE3140" t="s">
        <v>73</v>
      </c>
      <c r="AF3140" s="1">
        <v>0</v>
      </c>
      <c r="AG3140" s="1">
        <v>0</v>
      </c>
      <c r="AH3140" s="1">
        <v>0</v>
      </c>
      <c r="AI3140" t="s">
        <v>9974</v>
      </c>
      <c r="AJ3140" s="1">
        <v>1</v>
      </c>
      <c r="AK3140" s="1">
        <v>720</v>
      </c>
      <c r="AL3140" s="1">
        <v>720</v>
      </c>
      <c r="AM3140" s="1">
        <v>1</v>
      </c>
      <c r="AN3140" s="1">
        <v>0</v>
      </c>
      <c r="AO3140" s="1">
        <v>0</v>
      </c>
      <c r="AP3140" s="1">
        <v>0</v>
      </c>
      <c r="AQ3140" s="1">
        <v>0</v>
      </c>
      <c r="AR3140" s="1">
        <v>500</v>
      </c>
      <c r="AS3140" s="1">
        <v>679.73718028044073</v>
      </c>
      <c r="AT3140" s="1">
        <f>Table1[[#This Row],[รวมต้นทุนค่าเดินทาง]]+Table1[[#This Row],[รวมต้นทุนค่าซ่อม]]+Table1[[#This Row],[รวมค่าเสื่อม]]</f>
        <v>4776.5509057706367</v>
      </c>
      <c r="AU3140" s="1">
        <f t="shared" si="148"/>
        <v>4623.2312262414152</v>
      </c>
      <c r="AV3140" s="1" t="str" cm="1">
        <f t="array" ref="AV3140">IF(AC3140&lt;4, "เก็บ", IF(OR(AT3140 &lt; PERCENTILE(IF($AC$2:$AC$5092=AC3140, $AT$2:$AT$5092), 0.25) - 1.5 * (PERCENTILE(IF($AC$2:$AC$5092=AC3140, $AT$2:$AT$5092), 0.75) - PERCENTILE(IF($AC$2:$AC$5092=AC3140, $AT$2:$AT$5092), 0.25)), AT3140 &gt; PERCENTILE(IF($AC$2:$AC$5092=AC3140, $AT$2:$AT$5092), 0.75) + 1.5 * (PERCENTILE(IF($AC$2:$AC$5092=AC3140, $AT$2:$AT$5092), 0.75) - PERCENTILE(IF($AC$2:$AC$5092=AC3140, $AT$2:$AT$5092), 0.25))), "ตัด", "เก็บ"))</f>
        <v>เก็บ</v>
      </c>
      <c r="AW3140" s="1">
        <f t="shared" si="149"/>
        <v>4005.4952465164292</v>
      </c>
      <c r="AX3140" s="1">
        <v>2577.9546108768855</v>
      </c>
      <c r="AY3140" s="1">
        <v>3596.8137254901962</v>
      </c>
    </row>
    <row r="3141" spans="1:51" x14ac:dyDescent="0.2">
      <c r="A3141" s="3">
        <v>45890</v>
      </c>
      <c r="B3141">
        <v>45890</v>
      </c>
      <c r="C3141" t="s">
        <v>9975</v>
      </c>
      <c r="D3141" t="s">
        <v>66</v>
      </c>
      <c r="E3141" t="s">
        <v>124</v>
      </c>
      <c r="F3141" t="s">
        <v>224</v>
      </c>
      <c r="G3141" s="1">
        <v>0</v>
      </c>
      <c r="H3141" s="1">
        <v>0</v>
      </c>
      <c r="I3141" s="1">
        <v>400</v>
      </c>
      <c r="J3141" s="1">
        <v>0</v>
      </c>
      <c r="K3141" s="1">
        <v>0</v>
      </c>
      <c r="L3141" s="1">
        <v>0</v>
      </c>
      <c r="M3141" s="1">
        <v>0</v>
      </c>
      <c r="N3141" s="1">
        <v>0</v>
      </c>
      <c r="O3141" s="1">
        <v>400</v>
      </c>
      <c r="P3141" t="s">
        <v>9976</v>
      </c>
      <c r="Q3141" s="2">
        <v>244217</v>
      </c>
      <c r="R3141" t="s">
        <v>70</v>
      </c>
      <c r="S3141">
        <v>0</v>
      </c>
      <c r="T3141" t="s">
        <v>71</v>
      </c>
      <c r="U3141" t="s">
        <v>93</v>
      </c>
      <c r="V3141" s="1">
        <v>0</v>
      </c>
      <c r="W3141" s="1">
        <v>0</v>
      </c>
      <c r="X3141" s="1">
        <v>0</v>
      </c>
      <c r="AA3141" t="s">
        <v>58</v>
      </c>
      <c r="AB3141" s="1">
        <v>0</v>
      </c>
      <c r="AC3141" s="4">
        <f>IF(ISNUMBER(MATCH(AD3141, $AD$2:AD3140, 0)), INDEX($AC$2:AC3140, MATCH(AD3141, $AD$2:AD3140, 0)), MAX($AC$2:AC3140)+1)</f>
        <v>4</v>
      </c>
      <c r="AD3141" t="str">
        <f t="shared" si="147"/>
        <v>เชียงใหม่-ตลาดไท</v>
      </c>
      <c r="AE3141" t="s">
        <v>73</v>
      </c>
      <c r="AF3141" s="1">
        <v>0</v>
      </c>
      <c r="AG3141" s="1">
        <v>0</v>
      </c>
      <c r="AH3141" s="1">
        <v>0</v>
      </c>
      <c r="AI3141" t="s">
        <v>9977</v>
      </c>
      <c r="AJ3141" s="1">
        <v>1</v>
      </c>
      <c r="AK3141" s="1">
        <v>720</v>
      </c>
      <c r="AL3141" s="1">
        <v>720</v>
      </c>
      <c r="AM3141" s="1">
        <v>1</v>
      </c>
      <c r="AN3141" s="1">
        <v>0</v>
      </c>
      <c r="AO3141" s="1">
        <v>0</v>
      </c>
      <c r="AP3141" s="1">
        <v>0</v>
      </c>
      <c r="AQ3141" s="1">
        <v>0</v>
      </c>
      <c r="AR3141" s="1">
        <v>400</v>
      </c>
      <c r="AS3141" s="1">
        <v>2818.3628075119732</v>
      </c>
      <c r="AT3141" s="1">
        <f>Table1[[#This Row],[รวมต้นทุนค่าเดินทาง]]+Table1[[#This Row],[รวมต้นทุนค่าซ่อม]]+Table1[[#This Row],[รวมค่าเสื่อม]]</f>
        <v>4769.7765178347254</v>
      </c>
      <c r="AU3141" s="1">
        <f t="shared" si="148"/>
        <v>4256.109283997258</v>
      </c>
      <c r="AV3141" s="1" t="str" cm="1">
        <f t="array" ref="AV3141">IF(AC3141&lt;4, "เก็บ", IF(OR(AT3141 &lt; PERCENTILE(IF($AC$2:$AC$5092=AC3141, $AT$2:$AT$5092), 0.25) - 1.5 * (PERCENTILE(IF($AC$2:$AC$5092=AC3141, $AT$2:$AT$5092), 0.75) - PERCENTILE(IF($AC$2:$AC$5092=AC3141, $AT$2:$AT$5092), 0.25)), AT3141 &gt; PERCENTILE(IF($AC$2:$AC$5092=AC3141, $AT$2:$AT$5092), 0.75) + 1.5 * (PERCENTILE(IF($AC$2:$AC$5092=AC3141, $AT$2:$AT$5092), 0.75) - PERCENTILE(IF($AC$2:$AC$5092=AC3141, $AT$2:$AT$5092), 0.25))), "ตัด", "เก็บ"))</f>
        <v>เก็บ</v>
      </c>
      <c r="AW3141" s="1">
        <f t="shared" si="149"/>
        <v>3807.0727671795808</v>
      </c>
      <c r="AX3141" s="1">
        <v>2335.0230876608157</v>
      </c>
      <c r="AY3141" s="1">
        <v>1551.4137103227526</v>
      </c>
    </row>
    <row r="3142" spans="1:51" x14ac:dyDescent="0.2">
      <c r="A3142" s="3">
        <v>45890</v>
      </c>
      <c r="B3142">
        <v>45890</v>
      </c>
      <c r="C3142" t="s">
        <v>9978</v>
      </c>
      <c r="D3142" t="s">
        <v>66</v>
      </c>
      <c r="E3142" t="s">
        <v>124</v>
      </c>
      <c r="F3142" t="s">
        <v>360</v>
      </c>
      <c r="G3142" s="1">
        <v>0</v>
      </c>
      <c r="H3142" s="1">
        <v>1007</v>
      </c>
      <c r="I3142" s="1">
        <v>400</v>
      </c>
      <c r="J3142" s="1">
        <v>0</v>
      </c>
      <c r="K3142" s="1">
        <v>0</v>
      </c>
      <c r="L3142" s="1">
        <v>0</v>
      </c>
      <c r="M3142" s="1">
        <v>0</v>
      </c>
      <c r="N3142" s="1">
        <v>0</v>
      </c>
      <c r="O3142" s="1">
        <v>400</v>
      </c>
      <c r="P3142" t="s">
        <v>9979</v>
      </c>
      <c r="Q3142" s="2">
        <v>244217</v>
      </c>
      <c r="R3142" t="s">
        <v>70</v>
      </c>
      <c r="S3142">
        <v>0</v>
      </c>
      <c r="T3142" t="s">
        <v>71</v>
      </c>
      <c r="U3142" t="s">
        <v>93</v>
      </c>
      <c r="V3142" s="1">
        <v>0</v>
      </c>
      <c r="W3142" s="1">
        <v>0</v>
      </c>
      <c r="X3142" s="1">
        <v>0</v>
      </c>
      <c r="AA3142" t="s">
        <v>58</v>
      </c>
      <c r="AB3142" s="1">
        <v>0</v>
      </c>
      <c r="AC3142" s="4">
        <f>IF(ISNUMBER(MATCH(AD3142, $AD$2:AD3141, 0)), INDEX($AC$2:AC3141, MATCH(AD3142, $AD$2:AD3141, 0)), MAX($AC$2:AC3141)+1)</f>
        <v>4</v>
      </c>
      <c r="AD3142" t="str">
        <f t="shared" si="147"/>
        <v>เชียงใหม่-ตลาดไท</v>
      </c>
      <c r="AE3142" t="s">
        <v>73</v>
      </c>
      <c r="AF3142" s="1">
        <v>0</v>
      </c>
      <c r="AG3142" s="1">
        <v>0</v>
      </c>
      <c r="AH3142" s="1">
        <v>0</v>
      </c>
      <c r="AI3142" t="s">
        <v>9980</v>
      </c>
      <c r="AJ3142" s="1">
        <v>1</v>
      </c>
      <c r="AK3142" s="1">
        <v>720</v>
      </c>
      <c r="AL3142" s="1">
        <v>720</v>
      </c>
      <c r="AM3142" s="1">
        <v>1</v>
      </c>
      <c r="AN3142" s="1">
        <v>0</v>
      </c>
      <c r="AO3142" s="1">
        <v>0</v>
      </c>
      <c r="AP3142" s="1">
        <v>0</v>
      </c>
      <c r="AQ3142" s="1">
        <v>0</v>
      </c>
      <c r="AR3142" s="1">
        <v>1407</v>
      </c>
      <c r="AS3142" s="1">
        <v>1772.9936916029574</v>
      </c>
      <c r="AT3142" s="1">
        <f>Table1[[#This Row],[รวมต้นทุนค่าเดินทาง]]+Table1[[#This Row],[รวมต้นทุนค่าซ่อม]]+Table1[[#This Row],[รวมค่าเสื่อม]]</f>
        <v>6151.8686916029574</v>
      </c>
      <c r="AU3142" s="1">
        <f t="shared" si="148"/>
        <v>4256.109283997258</v>
      </c>
      <c r="AV3142" s="1" t="str" cm="1">
        <f t="array" ref="AV3142">IF(AC3142&lt;4, "เก็บ", IF(OR(AT3142 &lt; PERCENTILE(IF($AC$2:$AC$5092=AC3142, $AT$2:$AT$5092), 0.25) - 1.5 * (PERCENTILE(IF($AC$2:$AC$5092=AC3142, $AT$2:$AT$5092), 0.75) - PERCENTILE(IF($AC$2:$AC$5092=AC3142, $AT$2:$AT$5092), 0.25)), AT3142 &gt; PERCENTILE(IF($AC$2:$AC$5092=AC3142, $AT$2:$AT$5092), 0.75) + 1.5 * (PERCENTILE(IF($AC$2:$AC$5092=AC3142, $AT$2:$AT$5092), 0.75) - PERCENTILE(IF($AC$2:$AC$5092=AC3142, $AT$2:$AT$5092), 0.25))), "ตัด", "เก็บ"))</f>
        <v>เก็บ</v>
      </c>
      <c r="AW3142" s="1">
        <f t="shared" si="149"/>
        <v>3807.0727671795808</v>
      </c>
      <c r="AX3142" s="1">
        <v>2335.0230876608157</v>
      </c>
      <c r="AY3142" s="1">
        <v>2971.875</v>
      </c>
    </row>
    <row r="3143" spans="1:51" x14ac:dyDescent="0.2">
      <c r="A3143" s="3">
        <v>45890</v>
      </c>
      <c r="B3143">
        <v>45890</v>
      </c>
      <c r="C3143" t="s">
        <v>9981</v>
      </c>
      <c r="D3143" t="s">
        <v>66</v>
      </c>
      <c r="E3143" t="s">
        <v>67</v>
      </c>
      <c r="F3143" t="s">
        <v>1010</v>
      </c>
      <c r="G3143" s="1">
        <v>0</v>
      </c>
      <c r="H3143" s="1">
        <v>1007</v>
      </c>
      <c r="I3143" s="1">
        <v>400</v>
      </c>
      <c r="J3143" s="1">
        <v>0</v>
      </c>
      <c r="K3143" s="1">
        <v>0</v>
      </c>
      <c r="L3143" s="1">
        <v>0</v>
      </c>
      <c r="M3143" s="1">
        <v>0</v>
      </c>
      <c r="N3143" s="1">
        <v>0</v>
      </c>
      <c r="O3143" s="1">
        <v>400</v>
      </c>
      <c r="P3143" t="s">
        <v>9982</v>
      </c>
      <c r="Q3143" s="2">
        <v>244217</v>
      </c>
      <c r="R3143" t="s">
        <v>70</v>
      </c>
      <c r="S3143">
        <v>0</v>
      </c>
      <c r="T3143" t="s">
        <v>71</v>
      </c>
      <c r="U3143" t="s">
        <v>93</v>
      </c>
      <c r="V3143" s="1">
        <v>0</v>
      </c>
      <c r="W3143" s="1">
        <v>0</v>
      </c>
      <c r="X3143" s="1">
        <v>0</v>
      </c>
      <c r="AA3143" t="s">
        <v>58</v>
      </c>
      <c r="AB3143" s="1">
        <v>0</v>
      </c>
      <c r="AC3143" s="4">
        <f>IF(ISNUMBER(MATCH(AD3143, $AD$2:AD3142, 0)), INDEX($AC$2:AC3142, MATCH(AD3143, $AD$2:AD3142, 0)), MAX($AC$2:AC3142)+1)</f>
        <v>4</v>
      </c>
      <c r="AD3143" t="str">
        <f t="shared" si="147"/>
        <v>เชียงใหม่-ตลาดไท</v>
      </c>
      <c r="AE3143" t="s">
        <v>73</v>
      </c>
      <c r="AF3143" s="1">
        <v>0</v>
      </c>
      <c r="AG3143" s="1">
        <v>0</v>
      </c>
      <c r="AH3143" s="1">
        <v>0</v>
      </c>
      <c r="AI3143" t="s">
        <v>9983</v>
      </c>
      <c r="AJ3143" s="1">
        <v>1</v>
      </c>
      <c r="AK3143" s="1">
        <v>720</v>
      </c>
      <c r="AL3143" s="1">
        <v>720</v>
      </c>
      <c r="AM3143" s="1">
        <v>1</v>
      </c>
      <c r="AN3143" s="1">
        <v>0</v>
      </c>
      <c r="AO3143" s="1">
        <v>0</v>
      </c>
      <c r="AP3143" s="1">
        <v>0</v>
      </c>
      <c r="AQ3143" s="1">
        <v>0</v>
      </c>
      <c r="AR3143" s="1">
        <v>1407</v>
      </c>
      <c r="AS3143" s="1">
        <v>599.48203963996195</v>
      </c>
      <c r="AT3143" s="1">
        <f>Table1[[#This Row],[รวมต้นทุนค่าเดินทาง]]+Table1[[#This Row],[รวมต้นทุนค่าซ่อม]]+Table1[[#This Row],[รวมค่าเสื่อม]]</f>
        <v>4433.5534272546411</v>
      </c>
      <c r="AU3143" s="1">
        <f t="shared" si="148"/>
        <v>4256.109283997258</v>
      </c>
      <c r="AV3143" s="1" t="str" cm="1">
        <f t="array" ref="AV3143">IF(AC3143&lt;4, "เก็บ", IF(OR(AT3143 &lt; PERCENTILE(IF($AC$2:$AC$5092=AC3143, $AT$2:$AT$5092), 0.25) - 1.5 * (PERCENTILE(IF($AC$2:$AC$5092=AC3143, $AT$2:$AT$5092), 0.75) - PERCENTILE(IF($AC$2:$AC$5092=AC3143, $AT$2:$AT$5092), 0.25)), AT3143 &gt; PERCENTILE(IF($AC$2:$AC$5092=AC3143, $AT$2:$AT$5092), 0.75) + 1.5 * (PERCENTILE(IF($AC$2:$AC$5092=AC3143, $AT$2:$AT$5092), 0.75) - PERCENTILE(IF($AC$2:$AC$5092=AC3143, $AT$2:$AT$5092), 0.25))), "ตัด", "เก็บ"))</f>
        <v>เก็บ</v>
      </c>
      <c r="AW3143" s="1">
        <f t="shared" si="149"/>
        <v>3807.0727671795808</v>
      </c>
      <c r="AX3143" s="1">
        <v>2335.0230876608157</v>
      </c>
      <c r="AY3143" s="1">
        <v>2427.0713876146792</v>
      </c>
    </row>
    <row r="3144" spans="1:51" x14ac:dyDescent="0.2">
      <c r="A3144" s="3">
        <v>45890</v>
      </c>
      <c r="B3144">
        <v>45890</v>
      </c>
      <c r="C3144" t="s">
        <v>9984</v>
      </c>
      <c r="D3144" t="s">
        <v>66</v>
      </c>
      <c r="E3144" t="s">
        <v>124</v>
      </c>
      <c r="F3144" t="s">
        <v>399</v>
      </c>
      <c r="G3144" s="1">
        <v>0</v>
      </c>
      <c r="H3144" s="1">
        <v>0</v>
      </c>
      <c r="I3144" s="1">
        <v>400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 s="1">
        <v>400</v>
      </c>
      <c r="P3144" t="s">
        <v>9985</v>
      </c>
      <c r="Q3144" s="2">
        <v>244217</v>
      </c>
      <c r="R3144" t="s">
        <v>70</v>
      </c>
      <c r="S3144">
        <v>0</v>
      </c>
      <c r="T3144" t="s">
        <v>71</v>
      </c>
      <c r="U3144" t="s">
        <v>161</v>
      </c>
      <c r="V3144" s="1">
        <v>0</v>
      </c>
      <c r="W3144" s="1">
        <v>0</v>
      </c>
      <c r="X3144" s="1">
        <v>0</v>
      </c>
      <c r="AA3144" t="s">
        <v>58</v>
      </c>
      <c r="AB3144" s="1">
        <v>0</v>
      </c>
      <c r="AC3144" s="4">
        <f>IF(ISNUMBER(MATCH(AD3144, $AD$2:AD3143, 0)), INDEX($AC$2:AC3143, MATCH(AD3144, $AD$2:AD3143, 0)), MAX($AC$2:AC3143)+1)</f>
        <v>9</v>
      </c>
      <c r="AD3144" t="str">
        <f t="shared" ref="AD3144:AD3207" si="150">T3144&amp;"-"&amp;U3144</f>
        <v>เชียงใหม่-พุทธมณฑลสาย 2</v>
      </c>
      <c r="AE3144" t="s">
        <v>73</v>
      </c>
      <c r="AF3144" s="1">
        <v>0</v>
      </c>
      <c r="AG3144" s="1">
        <v>0</v>
      </c>
      <c r="AH3144" s="1">
        <v>0</v>
      </c>
      <c r="AI3144" t="s">
        <v>9986</v>
      </c>
      <c r="AJ3144" s="1">
        <v>1</v>
      </c>
      <c r="AK3144" s="1">
        <v>720</v>
      </c>
      <c r="AL3144" s="1">
        <v>720</v>
      </c>
      <c r="AM3144" s="1">
        <v>1</v>
      </c>
      <c r="AN3144" s="1">
        <v>0</v>
      </c>
      <c r="AO3144" s="1">
        <v>0</v>
      </c>
      <c r="AP3144" s="1">
        <v>0</v>
      </c>
      <c r="AQ3144" s="1">
        <v>0</v>
      </c>
      <c r="AR3144" s="1">
        <v>400</v>
      </c>
      <c r="AS3144" s="1">
        <v>661.98995160507661</v>
      </c>
      <c r="AT3144" s="1">
        <f>Table1[[#This Row],[รวมต้นทุนค่าเดินทาง]]+Table1[[#This Row],[รวมต้นทุนค่าซ่อม]]+Table1[[#This Row],[รวมค่าเสื่อม]]</f>
        <v>2934.2540566634425</v>
      </c>
      <c r="AU3144" s="1">
        <f t="shared" si="148"/>
        <v>4623.2312262414152</v>
      </c>
      <c r="AV3144" s="1" t="str" cm="1">
        <f t="array" ref="AV3144">IF(AC3144&lt;4, "เก็บ", IF(OR(AT3144 &lt; PERCENTILE(IF($AC$2:$AC$5092=AC3144, $AT$2:$AT$5092), 0.25) - 1.5 * (PERCENTILE(IF($AC$2:$AC$5092=AC3144, $AT$2:$AT$5092), 0.75) - PERCENTILE(IF($AC$2:$AC$5092=AC3144, $AT$2:$AT$5092), 0.25)), AT3144 &gt; PERCENTILE(IF($AC$2:$AC$5092=AC3144, $AT$2:$AT$5092), 0.75) + 1.5 * (PERCENTILE(IF($AC$2:$AC$5092=AC3144, $AT$2:$AT$5092), 0.75) - PERCENTILE(IF($AC$2:$AC$5092=AC3144, $AT$2:$AT$5092), 0.25))), "ตัด", "เก็บ"))</f>
        <v>เก็บ</v>
      </c>
      <c r="AW3144" s="1">
        <f t="shared" si="149"/>
        <v>4005.4952465164292</v>
      </c>
      <c r="AX3144" s="1">
        <v>2577.9546108768855</v>
      </c>
      <c r="AY3144" s="1">
        <v>1872.2641050583657</v>
      </c>
    </row>
    <row r="3145" spans="1:51" x14ac:dyDescent="0.2">
      <c r="A3145" s="3">
        <v>45890</v>
      </c>
      <c r="B3145">
        <v>45890</v>
      </c>
      <c r="C3145" t="s">
        <v>9987</v>
      </c>
      <c r="D3145" t="s">
        <v>51</v>
      </c>
      <c r="E3145" t="s">
        <v>61</v>
      </c>
      <c r="F3145" t="s">
        <v>80</v>
      </c>
      <c r="G3145" s="1">
        <v>4200</v>
      </c>
      <c r="H3145" s="1">
        <v>2893</v>
      </c>
      <c r="I3145" s="1">
        <v>1900</v>
      </c>
      <c r="J3145" s="1">
        <v>0</v>
      </c>
      <c r="K3145" s="1">
        <v>0</v>
      </c>
      <c r="L3145" s="1">
        <v>0</v>
      </c>
      <c r="M3145" s="1">
        <v>0</v>
      </c>
      <c r="N3145" s="1">
        <v>0</v>
      </c>
      <c r="O3145" s="1">
        <v>6100</v>
      </c>
      <c r="P3145" t="s">
        <v>9988</v>
      </c>
      <c r="Q3145" s="2">
        <v>244217</v>
      </c>
      <c r="R3145" t="s">
        <v>55</v>
      </c>
      <c r="S3145">
        <v>0</v>
      </c>
      <c r="T3145" t="s">
        <v>56</v>
      </c>
      <c r="U3145" t="s">
        <v>57</v>
      </c>
      <c r="V3145" s="1">
        <v>2500</v>
      </c>
      <c r="W3145" s="1">
        <v>0</v>
      </c>
      <c r="X3145" s="1">
        <v>0</v>
      </c>
      <c r="AA3145" t="s">
        <v>58</v>
      </c>
      <c r="AB3145" s="1">
        <v>0</v>
      </c>
      <c r="AC3145" s="4">
        <f>IF(ISNUMBER(MATCH(AD3145, $AD$2:AD3144, 0)), INDEX($AC$2:AC3144, MATCH(AD3145, $AD$2:AD3144, 0)), MAX($AC$2:AC3144)+1)</f>
        <v>1</v>
      </c>
      <c r="AD3145" t="str">
        <f t="shared" si="150"/>
        <v>ท่าลี่-กองลอย</v>
      </c>
      <c r="AE3145" t="s">
        <v>55</v>
      </c>
      <c r="AF3145" s="1">
        <v>0</v>
      </c>
      <c r="AG3145" s="1">
        <v>0</v>
      </c>
      <c r="AH3145" s="1">
        <v>0</v>
      </c>
      <c r="AI3145" t="s">
        <v>9989</v>
      </c>
      <c r="AJ3145" s="1">
        <v>1</v>
      </c>
      <c r="AK3145" s="1">
        <v>0</v>
      </c>
      <c r="AL3145" s="1">
        <v>0</v>
      </c>
      <c r="AM3145" s="1">
        <v>0</v>
      </c>
      <c r="AN3145" s="1">
        <v>0</v>
      </c>
      <c r="AO3145" s="1">
        <v>0</v>
      </c>
      <c r="AP3145" s="1">
        <v>0</v>
      </c>
      <c r="AQ3145" s="1">
        <v>0</v>
      </c>
      <c r="AR3145" s="1">
        <v>11493</v>
      </c>
      <c r="AS3145" s="1">
        <v>17.12</v>
      </c>
      <c r="AT3145" s="1">
        <f>Table1[[#This Row],[รวมต้นทุนค่าเดินทาง]]+Table1[[#This Row],[รวมต้นทุนค่าซ่อม]]+Table1[[#This Row],[รวมค่าเสื่อม]]</f>
        <v>13257.014409937889</v>
      </c>
      <c r="AU3145" s="1">
        <f t="shared" si="148"/>
        <v>13953.293816562818</v>
      </c>
      <c r="AV3145" s="1" t="str" cm="1">
        <f t="array" ref="AV3145">IF(AC3145&lt;4, "เก็บ", IF(OR(AT3145 &lt; PERCENTILE(IF($AC$2:$AC$5092=AC3145, $AT$2:$AT$5092), 0.25) - 1.5 * (PERCENTILE(IF($AC$2:$AC$5092=AC3145, $AT$2:$AT$5092), 0.75) - PERCENTILE(IF($AC$2:$AC$5092=AC3145, $AT$2:$AT$5092), 0.25)), AT3145 &gt; PERCENTILE(IF($AC$2:$AC$5092=AC3145, $AT$2:$AT$5092), 0.75) + 1.5 * (PERCENTILE(IF($AC$2:$AC$5092=AC3145, $AT$2:$AT$5092), 0.75) - PERCENTILE(IF($AC$2:$AC$5092=AC3145, $AT$2:$AT$5092), 0.25))), "ตัด", "เก็บ"))</f>
        <v>เก็บ</v>
      </c>
      <c r="AW3145" s="1">
        <f t="shared" si="149"/>
        <v>13953.293816562818</v>
      </c>
      <c r="AX3145" s="1">
        <v>14426.372718098486</v>
      </c>
      <c r="AY3145" s="1">
        <v>1746.8944099378882</v>
      </c>
    </row>
    <row r="3146" spans="1:51" x14ac:dyDescent="0.2">
      <c r="A3146" s="3">
        <v>45890</v>
      </c>
      <c r="B3146">
        <v>45890</v>
      </c>
      <c r="C3146" t="s">
        <v>9990</v>
      </c>
      <c r="D3146" t="s">
        <v>66</v>
      </c>
      <c r="E3146" t="s">
        <v>105</v>
      </c>
      <c r="F3146" t="s">
        <v>1237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  <c r="L3146" s="1">
        <v>0</v>
      </c>
      <c r="M3146" s="1">
        <v>0</v>
      </c>
      <c r="N3146" s="1">
        <v>0</v>
      </c>
      <c r="O3146" s="1">
        <v>1364</v>
      </c>
      <c r="P3146" t="s">
        <v>9991</v>
      </c>
      <c r="Q3146" s="2">
        <v>244218</v>
      </c>
      <c r="R3146" t="s">
        <v>55</v>
      </c>
      <c r="S3146">
        <v>0</v>
      </c>
      <c r="T3146" t="s">
        <v>88</v>
      </c>
      <c r="U3146" t="s">
        <v>71</v>
      </c>
      <c r="V3146" s="1">
        <v>0</v>
      </c>
      <c r="W3146" s="1">
        <v>0</v>
      </c>
      <c r="X3146" s="1">
        <v>1364</v>
      </c>
      <c r="Y3146" t="s">
        <v>88</v>
      </c>
      <c r="Z3146" t="s">
        <v>71</v>
      </c>
      <c r="AA3146" t="s">
        <v>9992</v>
      </c>
      <c r="AB3146" s="1">
        <v>0</v>
      </c>
      <c r="AC3146" s="4">
        <f>IF(ISNUMBER(MATCH(AD3146, $AD$2:AD3145, 0)), INDEX($AC$2:AC3145, MATCH(AD3146, $AD$2:AD3145, 0)), MAX($AC$2:AC3145)+1)</f>
        <v>13</v>
      </c>
      <c r="AD3146" t="str">
        <f t="shared" si="150"/>
        <v>แพร่-เชียงใหม่</v>
      </c>
      <c r="AE3146" t="s">
        <v>55</v>
      </c>
      <c r="AF3146" s="1">
        <v>0</v>
      </c>
      <c r="AG3146" s="1">
        <v>0</v>
      </c>
      <c r="AH3146" s="1">
        <v>2574</v>
      </c>
      <c r="AI3146" t="s">
        <v>9993</v>
      </c>
      <c r="AJ3146" s="1">
        <v>1</v>
      </c>
      <c r="AK3146" s="1">
        <v>0</v>
      </c>
      <c r="AL3146" s="1">
        <v>0</v>
      </c>
      <c r="AM3146" s="1">
        <v>0</v>
      </c>
      <c r="AN3146" s="1">
        <v>0</v>
      </c>
      <c r="AO3146" s="1">
        <v>0</v>
      </c>
      <c r="AP3146" s="1">
        <v>0</v>
      </c>
      <c r="AQ3146" s="1">
        <v>0</v>
      </c>
      <c r="AR3146" s="1">
        <v>3938</v>
      </c>
      <c r="AS3146" s="1">
        <v>890.18506410256418</v>
      </c>
      <c r="AT3146" s="1">
        <f>Table1[[#This Row],[รวมต้นทุนค่าเดินทาง]]+Table1[[#This Row],[รวมต้นทุนค่าซ่อม]]+Table1[[#This Row],[รวมค่าเสื่อม]]</f>
        <v>6487.1712392177715</v>
      </c>
      <c r="AU3146" s="1">
        <f t="shared" si="148"/>
        <v>4592.0787429767815</v>
      </c>
      <c r="AV3146" s="1" t="str" cm="1">
        <f t="array" ref="AV3146">IF(AC3146&lt;4, "เก็บ", IF(OR(AT3146 &lt; PERCENTILE(IF($AC$2:$AC$5092=AC3146, $AT$2:$AT$5092), 0.25) - 1.5 * (PERCENTILE(IF($AC$2:$AC$5092=AC3146, $AT$2:$AT$5092), 0.75) - PERCENTILE(IF($AC$2:$AC$5092=AC3146, $AT$2:$AT$5092), 0.25)), AT3146 &gt; PERCENTILE(IF($AC$2:$AC$5092=AC3146, $AT$2:$AT$5092), 0.75) + 1.5 * (PERCENTILE(IF($AC$2:$AC$5092=AC3146, $AT$2:$AT$5092), 0.75) - PERCENTILE(IF($AC$2:$AC$5092=AC3146, $AT$2:$AT$5092), 0.25))), "ตัด", "เก็บ"))</f>
        <v>เก็บ</v>
      </c>
      <c r="AW3146" s="1">
        <f t="shared" si="149"/>
        <v>4279.7356386749952</v>
      </c>
      <c r="AX3146" s="1">
        <v>3355.5397680040655</v>
      </c>
      <c r="AY3146" s="1">
        <v>1658.9861751152073</v>
      </c>
    </row>
    <row r="3147" spans="1:51" x14ac:dyDescent="0.2">
      <c r="A3147" s="3">
        <v>45890</v>
      </c>
      <c r="B3147">
        <v>45890</v>
      </c>
      <c r="C3147" t="s">
        <v>9994</v>
      </c>
      <c r="D3147" t="s">
        <v>66</v>
      </c>
      <c r="E3147" t="s">
        <v>84</v>
      </c>
      <c r="F3147" t="s">
        <v>143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  <c r="L3147" s="1">
        <v>0</v>
      </c>
      <c r="M3147" s="1">
        <v>0</v>
      </c>
      <c r="N3147" s="1">
        <v>747</v>
      </c>
      <c r="O3147" s="1">
        <v>747</v>
      </c>
      <c r="P3147" t="s">
        <v>9995</v>
      </c>
      <c r="Q3147" s="2">
        <v>244217</v>
      </c>
      <c r="R3147" t="s">
        <v>55</v>
      </c>
      <c r="S3147">
        <v>0</v>
      </c>
      <c r="T3147" t="s">
        <v>87</v>
      </c>
      <c r="U3147" t="s">
        <v>71</v>
      </c>
      <c r="V3147" s="1">
        <v>0</v>
      </c>
      <c r="W3147" s="1">
        <v>649</v>
      </c>
      <c r="X3147" s="1">
        <v>0</v>
      </c>
      <c r="Y3147" t="s">
        <v>108</v>
      </c>
      <c r="Z3147" t="s">
        <v>71</v>
      </c>
      <c r="AA3147" t="s">
        <v>764</v>
      </c>
      <c r="AB3147" s="1">
        <v>0</v>
      </c>
      <c r="AC3147" s="4">
        <f>IF(ISNUMBER(MATCH(AD3147, $AD$2:AD3146, 0)), INDEX($AC$2:AC3146, MATCH(AD3147, $AD$2:AD3146, 0)), MAX($AC$2:AC3146)+1)</f>
        <v>6</v>
      </c>
      <c r="AD3147" t="str">
        <f t="shared" si="150"/>
        <v>เชียงราย-เชียงใหม่</v>
      </c>
      <c r="AE3147" t="s">
        <v>55</v>
      </c>
      <c r="AF3147" s="1">
        <v>0</v>
      </c>
      <c r="AG3147" s="1">
        <v>0</v>
      </c>
      <c r="AH3147" s="1">
        <v>0</v>
      </c>
      <c r="AI3147" t="s">
        <v>9996</v>
      </c>
      <c r="AJ3147" s="1">
        <v>1</v>
      </c>
      <c r="AK3147" s="1">
        <v>0</v>
      </c>
      <c r="AL3147" s="1">
        <v>0</v>
      </c>
      <c r="AM3147" s="1">
        <v>0</v>
      </c>
      <c r="AN3147" s="1">
        <v>805.25599999999997</v>
      </c>
      <c r="AO3147" s="1">
        <v>0</v>
      </c>
      <c r="AP3147" s="1">
        <v>0</v>
      </c>
      <c r="AQ3147" s="1">
        <v>0</v>
      </c>
      <c r="AR3147" s="1">
        <v>1396</v>
      </c>
      <c r="AS3147" s="1">
        <v>3712.6122777777778</v>
      </c>
      <c r="AT3147" s="1">
        <f>Table1[[#This Row],[รวมต้นทุนค่าเดินทาง]]+Table1[[#This Row],[รวมต้นทุนค่าซ่อม]]+Table1[[#This Row],[รวมค่าเสื่อม]]</f>
        <v>6875.6279845840609</v>
      </c>
      <c r="AU3147" s="1">
        <f t="shared" si="148"/>
        <v>4428.3346813776061</v>
      </c>
      <c r="AV3147" s="1" t="str" cm="1">
        <f t="array" ref="AV3147">IF(AC3147&lt;4, "เก็บ", IF(OR(AT3147 &lt; PERCENTILE(IF($AC$2:$AC$5092=AC3147, $AT$2:$AT$5092), 0.25) - 1.5 * (PERCENTILE(IF($AC$2:$AC$5092=AC3147, $AT$2:$AT$5092), 0.75) - PERCENTILE(IF($AC$2:$AC$5092=AC3147, $AT$2:$AT$5092), 0.25)), AT3147 &gt; PERCENTILE(IF($AC$2:$AC$5092=AC3147, $AT$2:$AT$5092), 0.75) + 1.5 * (PERCENTILE(IF($AC$2:$AC$5092=AC3147, $AT$2:$AT$5092), 0.75) - PERCENTILE(IF($AC$2:$AC$5092=AC3147, $AT$2:$AT$5092), 0.25))), "ตัด", "เก็บ"))</f>
        <v>เก็บ</v>
      </c>
      <c r="AW3147" s="1">
        <f t="shared" si="149"/>
        <v>3873.7679454274344</v>
      </c>
      <c r="AX3147" s="1">
        <v>2781.4385174989698</v>
      </c>
      <c r="AY3147" s="1">
        <v>1767.0157068062827</v>
      </c>
    </row>
    <row r="3148" spans="1:51" x14ac:dyDescent="0.2">
      <c r="A3148" s="3">
        <v>45890</v>
      </c>
      <c r="B3148">
        <v>45890</v>
      </c>
      <c r="C3148" t="s">
        <v>9997</v>
      </c>
      <c r="D3148" t="s">
        <v>66</v>
      </c>
      <c r="E3148" t="s">
        <v>118</v>
      </c>
      <c r="F3148" t="s">
        <v>119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  <c r="L3148" s="1">
        <v>0</v>
      </c>
      <c r="M3148" s="1">
        <v>0</v>
      </c>
      <c r="N3148" s="1">
        <v>0</v>
      </c>
      <c r="O3148" s="1">
        <v>0</v>
      </c>
      <c r="P3148" t="s">
        <v>9998</v>
      </c>
      <c r="Q3148" s="2">
        <v>244217</v>
      </c>
      <c r="R3148" t="s">
        <v>55</v>
      </c>
      <c r="S3148">
        <v>0</v>
      </c>
      <c r="T3148" t="s">
        <v>87</v>
      </c>
      <c r="U3148" t="s">
        <v>71</v>
      </c>
      <c r="V3148" s="1">
        <v>0</v>
      </c>
      <c r="W3148" s="1">
        <v>747</v>
      </c>
      <c r="X3148" s="1">
        <v>0</v>
      </c>
      <c r="Y3148" t="s">
        <v>87</v>
      </c>
      <c r="Z3148" t="s">
        <v>71</v>
      </c>
      <c r="AA3148" t="s">
        <v>8397</v>
      </c>
      <c r="AB3148" s="1">
        <v>0</v>
      </c>
      <c r="AC3148" s="4">
        <f>IF(ISNUMBER(MATCH(AD3148, $AD$2:AD3147, 0)), INDEX($AC$2:AC3147, MATCH(AD3148, $AD$2:AD3147, 0)), MAX($AC$2:AC3147)+1)</f>
        <v>6</v>
      </c>
      <c r="AD3148" t="str">
        <f t="shared" si="150"/>
        <v>เชียงราย-เชียงใหม่</v>
      </c>
      <c r="AE3148" t="s">
        <v>55</v>
      </c>
      <c r="AF3148" s="1">
        <v>0</v>
      </c>
      <c r="AG3148" s="1">
        <v>0</v>
      </c>
      <c r="AH3148" s="1">
        <v>0</v>
      </c>
      <c r="AI3148" t="s">
        <v>9999</v>
      </c>
      <c r="AJ3148" s="1">
        <v>1</v>
      </c>
      <c r="AK3148" s="1">
        <v>0</v>
      </c>
      <c r="AL3148" s="1">
        <v>0</v>
      </c>
      <c r="AM3148" s="1">
        <v>0</v>
      </c>
      <c r="AN3148" s="1">
        <v>0</v>
      </c>
      <c r="AO3148" s="1">
        <v>0</v>
      </c>
      <c r="AP3148" s="1">
        <v>0</v>
      </c>
      <c r="AQ3148" s="1">
        <v>0</v>
      </c>
      <c r="AR3148" s="1">
        <v>747</v>
      </c>
      <c r="AS3148" s="1">
        <v>1344.3660714285716</v>
      </c>
      <c r="AT3148" s="1">
        <f>Table1[[#This Row],[รวมต้นทุนค่าเดินทาง]]+Table1[[#This Row],[รวมต้นทุนค่าซ่อม]]+Table1[[#This Row],[รวมค่าเสื่อม]]</f>
        <v>3643.090209359606</v>
      </c>
      <c r="AU3148" s="1">
        <f t="shared" si="148"/>
        <v>4428.3346813776061</v>
      </c>
      <c r="AV3148" s="1" t="str" cm="1">
        <f t="array" ref="AV3148">IF(AC3148&lt;4, "เก็บ", IF(OR(AT3148 &lt; PERCENTILE(IF($AC$2:$AC$5092=AC3148, $AT$2:$AT$5092), 0.25) - 1.5 * (PERCENTILE(IF($AC$2:$AC$5092=AC3148, $AT$2:$AT$5092), 0.75) - PERCENTILE(IF($AC$2:$AC$5092=AC3148, $AT$2:$AT$5092), 0.25)), AT3148 &gt; PERCENTILE(IF($AC$2:$AC$5092=AC3148, $AT$2:$AT$5092), 0.75) + 1.5 * (PERCENTILE(IF($AC$2:$AC$5092=AC3148, $AT$2:$AT$5092), 0.75) - PERCENTILE(IF($AC$2:$AC$5092=AC3148, $AT$2:$AT$5092), 0.25))), "ตัด", "เก็บ"))</f>
        <v>เก็บ</v>
      </c>
      <c r="AW3148" s="1">
        <f t="shared" si="149"/>
        <v>3873.7679454274344</v>
      </c>
      <c r="AX3148" s="1">
        <v>2781.4385174989698</v>
      </c>
      <c r="AY3148" s="1">
        <v>1551.7241379310344</v>
      </c>
    </row>
    <row r="3149" spans="1:51" x14ac:dyDescent="0.2">
      <c r="A3149" s="3">
        <v>45891</v>
      </c>
      <c r="B3149">
        <v>45891</v>
      </c>
      <c r="C3149" t="s">
        <v>10000</v>
      </c>
      <c r="D3149" t="s">
        <v>66</v>
      </c>
      <c r="E3149" t="s">
        <v>124</v>
      </c>
      <c r="F3149" t="s">
        <v>125</v>
      </c>
      <c r="G3149" s="1">
        <v>0</v>
      </c>
      <c r="H3149" s="1">
        <v>1039</v>
      </c>
      <c r="I3149" s="1">
        <v>500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500</v>
      </c>
      <c r="P3149" t="s">
        <v>10001</v>
      </c>
      <c r="Q3149" s="2">
        <v>244218</v>
      </c>
      <c r="R3149" t="s">
        <v>70</v>
      </c>
      <c r="S3149">
        <v>0</v>
      </c>
      <c r="T3149" t="s">
        <v>71</v>
      </c>
      <c r="U3149" t="s">
        <v>161</v>
      </c>
      <c r="V3149" s="1">
        <v>0</v>
      </c>
      <c r="W3149" s="1">
        <v>0</v>
      </c>
      <c r="X3149" s="1">
        <v>0</v>
      </c>
      <c r="AA3149" t="s">
        <v>58</v>
      </c>
      <c r="AB3149" s="1">
        <v>0</v>
      </c>
      <c r="AC3149" s="4">
        <f>IF(ISNUMBER(MATCH(AD3149, $AD$2:AD3148, 0)), INDEX($AC$2:AC3148, MATCH(AD3149, $AD$2:AD3148, 0)), MAX($AC$2:AC3148)+1)</f>
        <v>9</v>
      </c>
      <c r="AD3149" t="str">
        <f t="shared" si="150"/>
        <v>เชียงใหม่-พุทธมณฑลสาย 2</v>
      </c>
      <c r="AE3149" t="s">
        <v>73</v>
      </c>
      <c r="AF3149" s="1">
        <v>0</v>
      </c>
      <c r="AG3149" s="1">
        <v>0</v>
      </c>
      <c r="AH3149" s="1">
        <v>0</v>
      </c>
      <c r="AI3149" t="s">
        <v>10002</v>
      </c>
      <c r="AJ3149" s="1">
        <v>1</v>
      </c>
      <c r="AK3149" s="1">
        <v>720</v>
      </c>
      <c r="AL3149" s="1">
        <v>720</v>
      </c>
      <c r="AM3149" s="1">
        <v>1</v>
      </c>
      <c r="AN3149" s="1">
        <v>0</v>
      </c>
      <c r="AO3149" s="1">
        <v>0</v>
      </c>
      <c r="AP3149" s="1">
        <v>0</v>
      </c>
      <c r="AQ3149" s="1">
        <v>0</v>
      </c>
      <c r="AR3149" s="1">
        <v>1539</v>
      </c>
      <c r="AS3149" s="1">
        <v>5466.7310346370396</v>
      </c>
      <c r="AT3149" s="1">
        <f>Table1[[#This Row],[รวมต้นทุนค่าเดินทาง]]+Table1[[#This Row],[รวมต้นทุนค่าซ่อม]]+Table1[[#This Row],[รวมค่าเสื่อม]]</f>
        <v>9592.0935767651099</v>
      </c>
      <c r="AU3149" s="1">
        <f t="shared" si="148"/>
        <v>4623.2312262414152</v>
      </c>
      <c r="AV3149" s="1" t="str" cm="1">
        <f t="array" ref="AV3149">IF(AC3149&lt;4, "เก็บ", IF(OR(AT3149 &lt; PERCENTILE(IF($AC$2:$AC$5092=AC3149, $AT$2:$AT$5092), 0.25) - 1.5 * (PERCENTILE(IF($AC$2:$AC$5092=AC3149, $AT$2:$AT$5092), 0.75) - PERCENTILE(IF($AC$2:$AC$5092=AC3149, $AT$2:$AT$5092), 0.25)), AT3149 &gt; PERCENTILE(IF($AC$2:$AC$5092=AC3149, $AT$2:$AT$5092), 0.75) + 1.5 * (PERCENTILE(IF($AC$2:$AC$5092=AC3149, $AT$2:$AT$5092), 0.75) - PERCENTILE(IF($AC$2:$AC$5092=AC3149, $AT$2:$AT$5092), 0.25))), "ตัด", "เก็บ"))</f>
        <v>ตัด</v>
      </c>
      <c r="AW3149" s="1">
        <f t="shared" si="149"/>
        <v>4005.4952465164292</v>
      </c>
      <c r="AX3149" s="1">
        <v>2577.9546108768855</v>
      </c>
      <c r="AY3149" s="1">
        <v>2586.3625421280694</v>
      </c>
    </row>
    <row r="3150" spans="1:51" x14ac:dyDescent="0.2">
      <c r="A3150" s="3">
        <v>45891</v>
      </c>
      <c r="B3150">
        <v>45891</v>
      </c>
      <c r="C3150" t="s">
        <v>10003</v>
      </c>
      <c r="D3150" t="s">
        <v>66</v>
      </c>
      <c r="E3150" t="s">
        <v>67</v>
      </c>
      <c r="F3150" t="s">
        <v>353</v>
      </c>
      <c r="G3150" s="1">
        <v>909</v>
      </c>
      <c r="H3150" s="1">
        <v>0</v>
      </c>
      <c r="I3150" s="1">
        <v>400</v>
      </c>
      <c r="J3150" s="1">
        <v>0</v>
      </c>
      <c r="K3150" s="1">
        <v>0</v>
      </c>
      <c r="L3150" s="1">
        <v>0</v>
      </c>
      <c r="M3150" s="1">
        <v>0</v>
      </c>
      <c r="N3150" s="1">
        <v>0</v>
      </c>
      <c r="O3150" s="1">
        <v>1309</v>
      </c>
      <c r="P3150" t="s">
        <v>10004</v>
      </c>
      <c r="Q3150" s="2">
        <v>244218</v>
      </c>
      <c r="R3150" t="s">
        <v>70</v>
      </c>
      <c r="S3150">
        <v>0</v>
      </c>
      <c r="T3150" t="s">
        <v>254</v>
      </c>
      <c r="U3150" t="s">
        <v>161</v>
      </c>
      <c r="V3150" s="1">
        <v>0</v>
      </c>
      <c r="W3150" s="1">
        <v>0</v>
      </c>
      <c r="X3150" s="1">
        <v>0</v>
      </c>
      <c r="AA3150" t="s">
        <v>58</v>
      </c>
      <c r="AB3150" s="1">
        <v>0</v>
      </c>
      <c r="AC3150" s="4">
        <f>IF(ISNUMBER(MATCH(AD3150, $AD$2:AD3149, 0)), INDEX($AC$2:AC3149, MATCH(AD3150, $AD$2:AD3149, 0)), MAX($AC$2:AC3149)+1)</f>
        <v>11</v>
      </c>
      <c r="AD3150" t="str">
        <f t="shared" si="150"/>
        <v>ลำปาง-พุทธมณฑลสาย 2</v>
      </c>
      <c r="AE3150" t="s">
        <v>73</v>
      </c>
      <c r="AF3150" s="1">
        <v>0</v>
      </c>
      <c r="AG3150" s="1">
        <v>0</v>
      </c>
      <c r="AH3150" s="1">
        <v>0</v>
      </c>
      <c r="AI3150" t="s">
        <v>10005</v>
      </c>
      <c r="AJ3150" s="1">
        <v>1</v>
      </c>
      <c r="AK3150" s="1">
        <v>720</v>
      </c>
      <c r="AL3150" s="1">
        <v>720</v>
      </c>
      <c r="AM3150" s="1">
        <v>1</v>
      </c>
      <c r="AN3150" s="1">
        <v>0</v>
      </c>
      <c r="AO3150" s="1">
        <v>0</v>
      </c>
      <c r="AP3150" s="1">
        <v>0</v>
      </c>
      <c r="AQ3150" s="1">
        <v>0</v>
      </c>
      <c r="AR3150" s="1">
        <v>1309</v>
      </c>
      <c r="AS3150" s="1">
        <v>957.8049472614415</v>
      </c>
      <c r="AT3150" s="1">
        <f>Table1[[#This Row],[รวมต้นทุนค่าเดินทาง]]+Table1[[#This Row],[รวมต้นทุนค่าซ่อม]]+Table1[[#This Row],[รวมค่าเสื่อม]]</f>
        <v>4500.461121595582</v>
      </c>
      <c r="AU3150" s="1">
        <f t="shared" si="148"/>
        <v>4930.4097489270907</v>
      </c>
      <c r="AV3150" s="1" t="str" cm="1">
        <f t="array" ref="AV3150">IF(AC3150&lt;4, "เก็บ", IF(OR(AT3150 &lt; PERCENTILE(IF($AC$2:$AC$5092=AC3150, $AT$2:$AT$5092), 0.25) - 1.5 * (PERCENTILE(IF($AC$2:$AC$5092=AC3150, $AT$2:$AT$5092), 0.75) - PERCENTILE(IF($AC$2:$AC$5092=AC3150, $AT$2:$AT$5092), 0.25)), AT3150 &gt; PERCENTILE(IF($AC$2:$AC$5092=AC3150, $AT$2:$AT$5092), 0.75) + 1.5 * (PERCENTILE(IF($AC$2:$AC$5092=AC3150, $AT$2:$AT$5092), 0.75) - PERCENTILE(IF($AC$2:$AC$5092=AC3150, $AT$2:$AT$5092), 0.25))), "ตัด", "เก็บ"))</f>
        <v>เก็บ</v>
      </c>
      <c r="AW3150" s="1">
        <f t="shared" si="149"/>
        <v>4496.4734610911819</v>
      </c>
      <c r="AX3150" s="1">
        <v>2927.9145864762854</v>
      </c>
      <c r="AY3150" s="1">
        <v>2233.6561743341404</v>
      </c>
    </row>
    <row r="3151" spans="1:51" x14ac:dyDescent="0.2">
      <c r="A3151" s="3">
        <v>45891</v>
      </c>
      <c r="B3151">
        <v>45891</v>
      </c>
      <c r="C3151" t="s">
        <v>10006</v>
      </c>
      <c r="D3151" t="s">
        <v>66</v>
      </c>
      <c r="E3151" t="s">
        <v>124</v>
      </c>
      <c r="F3151" t="s">
        <v>313</v>
      </c>
      <c r="G3151" s="1">
        <v>0</v>
      </c>
      <c r="H3151" s="1">
        <v>0</v>
      </c>
      <c r="I3151" s="1">
        <v>500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  <c r="O3151" s="1">
        <v>500</v>
      </c>
      <c r="P3151" t="s">
        <v>10007</v>
      </c>
      <c r="Q3151" s="2">
        <v>244218</v>
      </c>
      <c r="R3151" t="s">
        <v>70</v>
      </c>
      <c r="S3151">
        <v>0</v>
      </c>
      <c r="T3151" t="s">
        <v>71</v>
      </c>
      <c r="U3151" t="s">
        <v>161</v>
      </c>
      <c r="V3151" s="1">
        <v>0</v>
      </c>
      <c r="W3151" s="1">
        <v>0</v>
      </c>
      <c r="X3151" s="1">
        <v>0</v>
      </c>
      <c r="AA3151" t="s">
        <v>58</v>
      </c>
      <c r="AB3151" s="1">
        <v>0</v>
      </c>
      <c r="AC3151" s="4">
        <f>IF(ISNUMBER(MATCH(AD3151, $AD$2:AD3150, 0)), INDEX($AC$2:AC3150, MATCH(AD3151, $AD$2:AD3150, 0)), MAX($AC$2:AC3150)+1)</f>
        <v>9</v>
      </c>
      <c r="AD3151" t="str">
        <f t="shared" si="150"/>
        <v>เชียงใหม่-พุทธมณฑลสาย 2</v>
      </c>
      <c r="AE3151" t="s">
        <v>73</v>
      </c>
      <c r="AF3151" s="1">
        <v>0</v>
      </c>
      <c r="AG3151" s="1">
        <v>0</v>
      </c>
      <c r="AH3151" s="1">
        <v>0</v>
      </c>
      <c r="AI3151" t="s">
        <v>10008</v>
      </c>
      <c r="AJ3151" s="1">
        <v>1</v>
      </c>
      <c r="AK3151" s="1">
        <v>720</v>
      </c>
      <c r="AL3151" s="1">
        <v>720</v>
      </c>
      <c r="AM3151" s="1">
        <v>1</v>
      </c>
      <c r="AN3151" s="1">
        <v>0</v>
      </c>
      <c r="AO3151" s="1">
        <v>0</v>
      </c>
      <c r="AP3151" s="1">
        <v>0</v>
      </c>
      <c r="AQ3151" s="1">
        <v>0</v>
      </c>
      <c r="AR3151" s="1">
        <v>500</v>
      </c>
      <c r="AS3151" s="1">
        <v>2530.271955506375</v>
      </c>
      <c r="AT3151" s="1">
        <f>Table1[[#This Row],[รวมต้นทุนค่าเดินทาง]]+Table1[[#This Row],[รวมต้นทุนค่าซ่อม]]+Table1[[#This Row],[รวมค่าเสื่อม]]</f>
        <v>6283.0990173117953</v>
      </c>
      <c r="AU3151" s="1">
        <f t="shared" si="148"/>
        <v>4623.2312262414152</v>
      </c>
      <c r="AV3151" s="1" t="str" cm="1">
        <f t="array" ref="AV3151">IF(AC3151&lt;4, "เก็บ", IF(OR(AT3151 &lt; PERCENTILE(IF($AC$2:$AC$5092=AC3151, $AT$2:$AT$5092), 0.25) - 1.5 * (PERCENTILE(IF($AC$2:$AC$5092=AC3151, $AT$2:$AT$5092), 0.75) - PERCENTILE(IF($AC$2:$AC$5092=AC3151, $AT$2:$AT$5092), 0.25)), AT3151 &gt; PERCENTILE(IF($AC$2:$AC$5092=AC3151, $AT$2:$AT$5092), 0.75) + 1.5 * (PERCENTILE(IF($AC$2:$AC$5092=AC3151, $AT$2:$AT$5092), 0.75) - PERCENTILE(IF($AC$2:$AC$5092=AC3151, $AT$2:$AT$5092), 0.25))), "ตัด", "เก็บ"))</f>
        <v>เก็บ</v>
      </c>
      <c r="AW3151" s="1">
        <f t="shared" si="149"/>
        <v>4005.4952465164292</v>
      </c>
      <c r="AX3151" s="1">
        <v>2577.9546108768855</v>
      </c>
      <c r="AY3151" s="1">
        <v>3252.8270618054203</v>
      </c>
    </row>
    <row r="3152" spans="1:51" x14ac:dyDescent="0.2">
      <c r="A3152" s="3">
        <v>45891</v>
      </c>
      <c r="B3152">
        <v>45891</v>
      </c>
      <c r="C3152" t="s">
        <v>10009</v>
      </c>
      <c r="D3152" t="s">
        <v>66</v>
      </c>
      <c r="E3152" t="s">
        <v>124</v>
      </c>
      <c r="F3152" t="s">
        <v>388</v>
      </c>
      <c r="G3152" s="1">
        <v>0</v>
      </c>
      <c r="H3152" s="1">
        <v>0</v>
      </c>
      <c r="I3152" s="1">
        <v>500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>
        <v>500</v>
      </c>
      <c r="P3152" t="s">
        <v>10010</v>
      </c>
      <c r="Q3152" s="2">
        <v>244218</v>
      </c>
      <c r="R3152" t="s">
        <v>70</v>
      </c>
      <c r="S3152">
        <v>0</v>
      </c>
      <c r="T3152" t="s">
        <v>71</v>
      </c>
      <c r="U3152" t="s">
        <v>161</v>
      </c>
      <c r="V3152" s="1">
        <v>0</v>
      </c>
      <c r="W3152" s="1">
        <v>0</v>
      </c>
      <c r="X3152" s="1">
        <v>0</v>
      </c>
      <c r="AA3152" t="s">
        <v>58</v>
      </c>
      <c r="AB3152" s="1">
        <v>0</v>
      </c>
      <c r="AC3152" s="4">
        <f>IF(ISNUMBER(MATCH(AD3152, $AD$2:AD3151, 0)), INDEX($AC$2:AC3151, MATCH(AD3152, $AD$2:AD3151, 0)), MAX($AC$2:AC3151)+1)</f>
        <v>9</v>
      </c>
      <c r="AD3152" t="str">
        <f t="shared" si="150"/>
        <v>เชียงใหม่-พุทธมณฑลสาย 2</v>
      </c>
      <c r="AE3152" t="s">
        <v>73</v>
      </c>
      <c r="AF3152" s="1">
        <v>0</v>
      </c>
      <c r="AG3152" s="1">
        <v>0</v>
      </c>
      <c r="AH3152" s="1">
        <v>0</v>
      </c>
      <c r="AI3152" t="s">
        <v>10011</v>
      </c>
      <c r="AJ3152" s="1">
        <v>1</v>
      </c>
      <c r="AK3152" s="1">
        <v>720</v>
      </c>
      <c r="AL3152" s="1">
        <v>720</v>
      </c>
      <c r="AM3152" s="1">
        <v>1</v>
      </c>
      <c r="AN3152" s="1">
        <v>0</v>
      </c>
      <c r="AO3152" s="1">
        <v>0</v>
      </c>
      <c r="AP3152" s="1">
        <v>0</v>
      </c>
      <c r="AQ3152" s="1">
        <v>0</v>
      </c>
      <c r="AR3152" s="1">
        <v>500</v>
      </c>
      <c r="AS3152" s="1">
        <v>2384.4471000833109</v>
      </c>
      <c r="AT3152" s="1">
        <f>Table1[[#This Row],[รวมต้นทุนค่าเดินทาง]]+Table1[[#This Row],[รวมต้นทุนค่าซ่อม]]+Table1[[#This Row],[รวมค่าเสื่อม]]</f>
        <v>4621.0578856333441</v>
      </c>
      <c r="AU3152" s="1">
        <f t="shared" si="148"/>
        <v>4623.2312262414152</v>
      </c>
      <c r="AV3152" s="1" t="str" cm="1">
        <f t="array" ref="AV3152">IF(AC3152&lt;4, "เก็บ", IF(OR(AT3152 &lt; PERCENTILE(IF($AC$2:$AC$5092=AC3152, $AT$2:$AT$5092), 0.25) - 1.5 * (PERCENTILE(IF($AC$2:$AC$5092=AC3152, $AT$2:$AT$5092), 0.75) - PERCENTILE(IF($AC$2:$AC$5092=AC3152, $AT$2:$AT$5092), 0.25)), AT3152 &gt; PERCENTILE(IF($AC$2:$AC$5092=AC3152, $AT$2:$AT$5092), 0.75) + 1.5 * (PERCENTILE(IF($AC$2:$AC$5092=AC3152, $AT$2:$AT$5092), 0.75) - PERCENTILE(IF($AC$2:$AC$5092=AC3152, $AT$2:$AT$5092), 0.25))), "ตัด", "เก็บ"))</f>
        <v>เก็บ</v>
      </c>
      <c r="AW3152" s="1">
        <f t="shared" si="149"/>
        <v>4005.4952465164292</v>
      </c>
      <c r="AX3152" s="1">
        <v>2577.9546108768855</v>
      </c>
      <c r="AY3152" s="1">
        <v>1736.6107855500334</v>
      </c>
    </row>
    <row r="3153" spans="1:51" x14ac:dyDescent="0.2">
      <c r="A3153" s="3">
        <v>45891</v>
      </c>
      <c r="B3153">
        <v>45891</v>
      </c>
      <c r="C3153" t="s">
        <v>10012</v>
      </c>
      <c r="D3153" t="s">
        <v>66</v>
      </c>
      <c r="E3153" t="s">
        <v>67</v>
      </c>
      <c r="F3153" t="s">
        <v>770</v>
      </c>
      <c r="G3153" s="1">
        <v>0</v>
      </c>
      <c r="H3153" s="1">
        <v>1007</v>
      </c>
      <c r="I3153" s="1">
        <v>400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 s="1">
        <v>400</v>
      </c>
      <c r="P3153" t="s">
        <v>10013</v>
      </c>
      <c r="Q3153" s="2">
        <v>244218</v>
      </c>
      <c r="R3153" t="s">
        <v>70</v>
      </c>
      <c r="S3153">
        <v>0</v>
      </c>
      <c r="T3153" t="s">
        <v>71</v>
      </c>
      <c r="U3153" t="s">
        <v>93</v>
      </c>
      <c r="V3153" s="1">
        <v>0</v>
      </c>
      <c r="W3153" s="1">
        <v>0</v>
      </c>
      <c r="X3153" s="1">
        <v>0</v>
      </c>
      <c r="AA3153" t="s">
        <v>58</v>
      </c>
      <c r="AB3153" s="1">
        <v>0</v>
      </c>
      <c r="AC3153" s="4">
        <f>IF(ISNUMBER(MATCH(AD3153, $AD$2:AD3152, 0)), INDEX($AC$2:AC3152, MATCH(AD3153, $AD$2:AD3152, 0)), MAX($AC$2:AC3152)+1)</f>
        <v>4</v>
      </c>
      <c r="AD3153" t="str">
        <f t="shared" si="150"/>
        <v>เชียงใหม่-ตลาดไท</v>
      </c>
      <c r="AE3153" t="s">
        <v>73</v>
      </c>
      <c r="AF3153" s="1">
        <v>0</v>
      </c>
      <c r="AG3153" s="1">
        <v>0</v>
      </c>
      <c r="AH3153" s="1">
        <v>0</v>
      </c>
      <c r="AI3153" t="s">
        <v>10014</v>
      </c>
      <c r="AJ3153" s="1">
        <v>1</v>
      </c>
      <c r="AK3153" s="1">
        <v>720</v>
      </c>
      <c r="AL3153" s="1">
        <v>720</v>
      </c>
      <c r="AM3153" s="1">
        <v>1</v>
      </c>
      <c r="AN3153" s="1">
        <v>0</v>
      </c>
      <c r="AO3153" s="1">
        <v>0</v>
      </c>
      <c r="AP3153" s="1">
        <v>0</v>
      </c>
      <c r="AQ3153" s="1">
        <v>0</v>
      </c>
      <c r="AR3153" s="1">
        <v>1407</v>
      </c>
      <c r="AS3153" s="1">
        <v>5911.5556458671463</v>
      </c>
      <c r="AT3153" s="1">
        <f>Table1[[#This Row],[รวมต้นทุนค่าเดินทาง]]+Table1[[#This Row],[รวมต้นทุนค่าซ่อม]]+Table1[[#This Row],[รวมค่าเสื่อม]]</f>
        <v>10247.316657839136</v>
      </c>
      <c r="AU3153" s="1">
        <f t="shared" si="148"/>
        <v>4256.109283997258</v>
      </c>
      <c r="AV3153" s="1" t="str" cm="1">
        <f t="array" ref="AV3153">IF(AC3153&lt;4, "เก็บ", IF(OR(AT3153 &lt; PERCENTILE(IF($AC$2:$AC$5092=AC3153, $AT$2:$AT$5092), 0.25) - 1.5 * (PERCENTILE(IF($AC$2:$AC$5092=AC3153, $AT$2:$AT$5092), 0.75) - PERCENTILE(IF($AC$2:$AC$5092=AC3153, $AT$2:$AT$5092), 0.25)), AT3153 &gt; PERCENTILE(IF($AC$2:$AC$5092=AC3153, $AT$2:$AT$5092), 0.75) + 1.5 * (PERCENTILE(IF($AC$2:$AC$5092=AC3153, $AT$2:$AT$5092), 0.75) - PERCENTILE(IF($AC$2:$AC$5092=AC3153, $AT$2:$AT$5092), 0.25))), "ตัด", "เก็บ"))</f>
        <v>ตัด</v>
      </c>
      <c r="AW3153" s="1">
        <f t="shared" si="149"/>
        <v>3807.0727671795808</v>
      </c>
      <c r="AX3153" s="1">
        <v>2335.0230876608157</v>
      </c>
      <c r="AY3153" s="1">
        <v>2928.7610119719902</v>
      </c>
    </row>
    <row r="3154" spans="1:51" x14ac:dyDescent="0.2">
      <c r="A3154" s="3">
        <v>45891</v>
      </c>
      <c r="B3154">
        <v>45891</v>
      </c>
      <c r="C3154" t="s">
        <v>10015</v>
      </c>
      <c r="D3154" t="s">
        <v>66</v>
      </c>
      <c r="E3154" t="s">
        <v>67</v>
      </c>
      <c r="F3154" t="s">
        <v>92</v>
      </c>
      <c r="G3154" s="1">
        <v>0</v>
      </c>
      <c r="H3154" s="1">
        <v>0</v>
      </c>
      <c r="I3154" s="1">
        <v>500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  <c r="O3154" s="1">
        <v>500</v>
      </c>
      <c r="P3154" t="s">
        <v>10016</v>
      </c>
      <c r="Q3154" s="2">
        <v>244218</v>
      </c>
      <c r="R3154" t="s">
        <v>70</v>
      </c>
      <c r="S3154">
        <v>0</v>
      </c>
      <c r="T3154" t="s">
        <v>71</v>
      </c>
      <c r="U3154" t="s">
        <v>72</v>
      </c>
      <c r="V3154" s="1">
        <v>0</v>
      </c>
      <c r="W3154" s="1">
        <v>0</v>
      </c>
      <c r="X3154" s="1">
        <v>0</v>
      </c>
      <c r="AA3154" t="s">
        <v>58</v>
      </c>
      <c r="AB3154" s="1">
        <v>0</v>
      </c>
      <c r="AC3154" s="4">
        <f>IF(ISNUMBER(MATCH(AD3154, $AD$2:AD3153, 0)), INDEX($AC$2:AC3153, MATCH(AD3154, $AD$2:AD3153, 0)), MAX($AC$2:AC3153)+1)</f>
        <v>2</v>
      </c>
      <c r="AD3154" t="str">
        <f t="shared" si="150"/>
        <v>เชียงใหม่-พุทธมณฑลสาย 5</v>
      </c>
      <c r="AE3154" t="s">
        <v>73</v>
      </c>
      <c r="AF3154" s="1">
        <v>0</v>
      </c>
      <c r="AG3154" s="1">
        <v>0</v>
      </c>
      <c r="AH3154" s="1">
        <v>0</v>
      </c>
      <c r="AI3154" t="s">
        <v>10017</v>
      </c>
      <c r="AJ3154" s="1">
        <v>1</v>
      </c>
      <c r="AK3154" s="1">
        <v>720</v>
      </c>
      <c r="AL3154" s="1">
        <v>720</v>
      </c>
      <c r="AM3154" s="1">
        <v>1</v>
      </c>
      <c r="AN3154" s="1">
        <v>0</v>
      </c>
      <c r="AO3154" s="1">
        <v>0</v>
      </c>
      <c r="AP3154" s="1">
        <v>0</v>
      </c>
      <c r="AQ3154" s="1">
        <v>0</v>
      </c>
      <c r="AR3154" s="1">
        <v>500</v>
      </c>
      <c r="AS3154" s="1">
        <v>1060.6593247046503</v>
      </c>
      <c r="AT3154" s="1">
        <f>Table1[[#This Row],[รวมต้นทุนค่าเดินทาง]]+Table1[[#This Row],[รวมต้นทุนค่าซ่อม]]+Table1[[#This Row],[รวมค่าเสื่อม]]</f>
        <v>2984.3398524935346</v>
      </c>
      <c r="AU3154" s="1">
        <f t="shared" si="148"/>
        <v>5026.5629662053279</v>
      </c>
      <c r="AV3154" s="1" t="str" cm="1">
        <f t="array" ref="AV3154">IF(AC3154&lt;4, "เก็บ", IF(OR(AT3154 &lt; PERCENTILE(IF($AC$2:$AC$5092=AC3154, $AT$2:$AT$5092), 0.25) - 1.5 * (PERCENTILE(IF($AC$2:$AC$5092=AC3154, $AT$2:$AT$5092), 0.75) - PERCENTILE(IF($AC$2:$AC$5092=AC3154, $AT$2:$AT$5092), 0.25)), AT3154 &gt; PERCENTILE(IF($AC$2:$AC$5092=AC3154, $AT$2:$AT$5092), 0.75) + 1.5 * (PERCENTILE(IF($AC$2:$AC$5092=AC3154, $AT$2:$AT$5092), 0.75) - PERCENTILE(IF($AC$2:$AC$5092=AC3154, $AT$2:$AT$5092), 0.25))), "ตัด", "เก็บ"))</f>
        <v>เก็บ</v>
      </c>
      <c r="AW3154" s="1">
        <f t="shared" si="149"/>
        <v>5026.5629662053279</v>
      </c>
      <c r="AX3154" s="1">
        <v>4064.5059139663294</v>
      </c>
      <c r="AY3154" s="1">
        <v>1423.6805277888843</v>
      </c>
    </row>
    <row r="3155" spans="1:51" x14ac:dyDescent="0.2">
      <c r="A3155" s="3">
        <v>45891</v>
      </c>
      <c r="B3155">
        <v>45891</v>
      </c>
      <c r="C3155" t="s">
        <v>10018</v>
      </c>
      <c r="D3155" t="s">
        <v>51</v>
      </c>
      <c r="E3155" t="s">
        <v>61</v>
      </c>
      <c r="F3155" t="s">
        <v>299</v>
      </c>
      <c r="G3155" s="1">
        <v>4200</v>
      </c>
      <c r="H3155" s="1">
        <v>2893</v>
      </c>
      <c r="I3155" s="1">
        <v>1900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>
        <v>6100</v>
      </c>
      <c r="P3155" t="s">
        <v>10019</v>
      </c>
      <c r="Q3155" s="2">
        <v>244218</v>
      </c>
      <c r="R3155" t="s">
        <v>55</v>
      </c>
      <c r="S3155">
        <v>0</v>
      </c>
      <c r="T3155" t="s">
        <v>56</v>
      </c>
      <c r="U3155" t="s">
        <v>57</v>
      </c>
      <c r="V3155" s="1">
        <v>2500</v>
      </c>
      <c r="W3155" s="1">
        <v>0</v>
      </c>
      <c r="X3155" s="1">
        <v>0</v>
      </c>
      <c r="AA3155" t="s">
        <v>58</v>
      </c>
      <c r="AB3155" s="1">
        <v>0</v>
      </c>
      <c r="AC3155" s="4">
        <f>IF(ISNUMBER(MATCH(AD3155, $AD$2:AD3154, 0)), INDEX($AC$2:AC3154, MATCH(AD3155, $AD$2:AD3154, 0)), MAX($AC$2:AC3154)+1)</f>
        <v>1</v>
      </c>
      <c r="AD3155" t="str">
        <f t="shared" si="150"/>
        <v>ท่าลี่-กองลอย</v>
      </c>
      <c r="AE3155" t="s">
        <v>55</v>
      </c>
      <c r="AF3155" s="1">
        <v>0</v>
      </c>
      <c r="AG3155" s="1">
        <v>0</v>
      </c>
      <c r="AH3155" s="1">
        <v>0</v>
      </c>
      <c r="AI3155" t="s">
        <v>10020</v>
      </c>
      <c r="AJ3155" s="1">
        <v>1</v>
      </c>
      <c r="AK3155" s="1">
        <v>0</v>
      </c>
      <c r="AL3155" s="1">
        <v>0</v>
      </c>
      <c r="AM3155" s="1">
        <v>0</v>
      </c>
      <c r="AN3155" s="1">
        <v>0</v>
      </c>
      <c r="AO3155" s="1">
        <v>0</v>
      </c>
      <c r="AP3155" s="1">
        <v>0</v>
      </c>
      <c r="AQ3155" s="1">
        <v>0</v>
      </c>
      <c r="AR3155" s="1">
        <v>11493</v>
      </c>
      <c r="AS3155" s="1">
        <v>27.802314049586776</v>
      </c>
      <c r="AT3155" s="1">
        <f>Table1[[#This Row],[รวมต้นทุนค่าเดินทาง]]+Table1[[#This Row],[รวมต้นทุนค่าซ่อม]]+Table1[[#This Row],[รวมค่าเสื่อม]]</f>
        <v>13826.130182902045</v>
      </c>
      <c r="AU3155" s="1">
        <f t="shared" si="148"/>
        <v>13953.293816562818</v>
      </c>
      <c r="AV3155" s="1" t="str" cm="1">
        <f t="array" ref="AV3155">IF(AC3155&lt;4, "เก็บ", IF(OR(AT3155 &lt; PERCENTILE(IF($AC$2:$AC$5092=AC3155, $AT$2:$AT$5092), 0.25) - 1.5 * (PERCENTILE(IF($AC$2:$AC$5092=AC3155, $AT$2:$AT$5092), 0.75) - PERCENTILE(IF($AC$2:$AC$5092=AC3155, $AT$2:$AT$5092), 0.25)), AT3155 &gt; PERCENTILE(IF($AC$2:$AC$5092=AC3155, $AT$2:$AT$5092), 0.75) + 1.5 * (PERCENTILE(IF($AC$2:$AC$5092=AC3155, $AT$2:$AT$5092), 0.75) - PERCENTILE(IF($AC$2:$AC$5092=AC3155, $AT$2:$AT$5092), 0.25))), "ตัด", "เก็บ"))</f>
        <v>เก็บ</v>
      </c>
      <c r="AW3155" s="1">
        <f t="shared" si="149"/>
        <v>13953.293816562818</v>
      </c>
      <c r="AX3155" s="1">
        <v>14426.372718098486</v>
      </c>
      <c r="AY3155" s="1">
        <v>2305.3278688524592</v>
      </c>
    </row>
    <row r="3156" spans="1:51" x14ac:dyDescent="0.2">
      <c r="A3156" s="3">
        <v>45891</v>
      </c>
      <c r="B3156">
        <v>45891</v>
      </c>
      <c r="C3156" t="s">
        <v>10021</v>
      </c>
      <c r="D3156" t="s">
        <v>51</v>
      </c>
      <c r="E3156" t="s">
        <v>61</v>
      </c>
      <c r="F3156" t="s">
        <v>228</v>
      </c>
      <c r="G3156" s="1">
        <v>2700</v>
      </c>
      <c r="H3156" s="1">
        <v>4393</v>
      </c>
      <c r="I3156" s="1">
        <v>1900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>
        <v>4600</v>
      </c>
      <c r="P3156" t="s">
        <v>10022</v>
      </c>
      <c r="Q3156" s="2">
        <v>244218</v>
      </c>
      <c r="R3156" t="s">
        <v>55</v>
      </c>
      <c r="S3156">
        <v>0</v>
      </c>
      <c r="T3156" t="s">
        <v>56</v>
      </c>
      <c r="U3156" t="s">
        <v>57</v>
      </c>
      <c r="V3156" s="1">
        <v>2500</v>
      </c>
      <c r="W3156" s="1">
        <v>0</v>
      </c>
      <c r="X3156" s="1">
        <v>0</v>
      </c>
      <c r="AA3156" t="s">
        <v>58</v>
      </c>
      <c r="AB3156" s="1">
        <v>0</v>
      </c>
      <c r="AC3156" s="4">
        <f>IF(ISNUMBER(MATCH(AD3156, $AD$2:AD3155, 0)), INDEX($AC$2:AC3155, MATCH(AD3156, $AD$2:AD3155, 0)), MAX($AC$2:AC3155)+1)</f>
        <v>1</v>
      </c>
      <c r="AD3156" t="str">
        <f t="shared" si="150"/>
        <v>ท่าลี่-กองลอย</v>
      </c>
      <c r="AE3156" t="s">
        <v>55</v>
      </c>
      <c r="AF3156" s="1">
        <v>0</v>
      </c>
      <c r="AG3156" s="1">
        <v>0</v>
      </c>
      <c r="AH3156" s="1">
        <v>0</v>
      </c>
      <c r="AI3156" t="s">
        <v>10023</v>
      </c>
      <c r="AJ3156" s="1">
        <v>1</v>
      </c>
      <c r="AK3156" s="1">
        <v>0</v>
      </c>
      <c r="AL3156" s="1">
        <v>0</v>
      </c>
      <c r="AM3156" s="1">
        <v>0</v>
      </c>
      <c r="AN3156" s="1">
        <v>0</v>
      </c>
      <c r="AO3156" s="1">
        <v>0</v>
      </c>
      <c r="AP3156" s="1">
        <v>0</v>
      </c>
      <c r="AQ3156" s="1">
        <v>0</v>
      </c>
      <c r="AR3156" s="1">
        <v>11493</v>
      </c>
      <c r="AS3156" s="1">
        <v>25.68</v>
      </c>
      <c r="AT3156" s="1">
        <f>Table1[[#This Row],[รวมต้นทุนค่าเดินทาง]]+Table1[[#This Row],[รวมต้นทุนค่าซ่อม]]+Table1[[#This Row],[รวมค่าเสื่อม]]</f>
        <v>13499.313802816901</v>
      </c>
      <c r="AU3156" s="1">
        <f t="shared" si="148"/>
        <v>13953.293816562818</v>
      </c>
      <c r="AV3156" s="1" t="str" cm="1">
        <f t="array" ref="AV3156">IF(AC3156&lt;4, "เก็บ", IF(OR(AT3156 &lt; PERCENTILE(IF($AC$2:$AC$5092=AC3156, $AT$2:$AT$5092), 0.25) - 1.5 * (PERCENTILE(IF($AC$2:$AC$5092=AC3156, $AT$2:$AT$5092), 0.75) - PERCENTILE(IF($AC$2:$AC$5092=AC3156, $AT$2:$AT$5092), 0.25)), AT3156 &gt; PERCENTILE(IF($AC$2:$AC$5092=AC3156, $AT$2:$AT$5092), 0.75) + 1.5 * (PERCENTILE(IF($AC$2:$AC$5092=AC3156, $AT$2:$AT$5092), 0.75) - PERCENTILE(IF($AC$2:$AC$5092=AC3156, $AT$2:$AT$5092), 0.25))), "ตัด", "เก็บ"))</f>
        <v>เก็บ</v>
      </c>
      <c r="AW3156" s="1">
        <f t="shared" si="149"/>
        <v>13953.293816562818</v>
      </c>
      <c r="AX3156" s="1">
        <v>14426.372718098486</v>
      </c>
      <c r="AY3156" s="1">
        <v>1980.6338028169014</v>
      </c>
    </row>
    <row r="3157" spans="1:51" x14ac:dyDescent="0.2">
      <c r="A3157" s="3">
        <v>45891</v>
      </c>
      <c r="B3157">
        <v>45891</v>
      </c>
      <c r="C3157" t="s">
        <v>10024</v>
      </c>
      <c r="D3157" t="s">
        <v>51</v>
      </c>
      <c r="E3157" t="s">
        <v>61</v>
      </c>
      <c r="F3157" t="s">
        <v>367</v>
      </c>
      <c r="G3157" s="1">
        <v>2700</v>
      </c>
      <c r="H3157" s="1">
        <v>4393</v>
      </c>
      <c r="I3157" s="1">
        <v>1900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 s="1">
        <v>4600</v>
      </c>
      <c r="P3157" t="s">
        <v>10025</v>
      </c>
      <c r="Q3157" s="2">
        <v>244218</v>
      </c>
      <c r="R3157" t="s">
        <v>55</v>
      </c>
      <c r="S3157">
        <v>0</v>
      </c>
      <c r="T3157" t="s">
        <v>56</v>
      </c>
      <c r="U3157" t="s">
        <v>57</v>
      </c>
      <c r="V3157" s="1">
        <v>2500</v>
      </c>
      <c r="W3157" s="1">
        <v>0</v>
      </c>
      <c r="X3157" s="1">
        <v>0</v>
      </c>
      <c r="AA3157" t="s">
        <v>58</v>
      </c>
      <c r="AB3157" s="1">
        <v>0</v>
      </c>
      <c r="AC3157" s="4">
        <f>IF(ISNUMBER(MATCH(AD3157, $AD$2:AD3156, 0)), INDEX($AC$2:AC3156, MATCH(AD3157, $AD$2:AD3156, 0)), MAX($AC$2:AC3156)+1)</f>
        <v>1</v>
      </c>
      <c r="AD3157" t="str">
        <f t="shared" si="150"/>
        <v>ท่าลี่-กองลอย</v>
      </c>
      <c r="AE3157" t="s">
        <v>55</v>
      </c>
      <c r="AF3157" s="1">
        <v>0</v>
      </c>
      <c r="AG3157" s="1">
        <v>0</v>
      </c>
      <c r="AH3157" s="1">
        <v>0</v>
      </c>
      <c r="AI3157" t="s">
        <v>10026</v>
      </c>
      <c r="AJ3157" s="1">
        <v>1</v>
      </c>
      <c r="AK3157" s="1">
        <v>0</v>
      </c>
      <c r="AL3157" s="1">
        <v>0</v>
      </c>
      <c r="AM3157" s="1">
        <v>0</v>
      </c>
      <c r="AN3157" s="1">
        <v>0</v>
      </c>
      <c r="AO3157" s="1">
        <v>0</v>
      </c>
      <c r="AP3157" s="1">
        <v>0</v>
      </c>
      <c r="AQ3157" s="1">
        <v>0</v>
      </c>
      <c r="AR3157" s="1">
        <v>11493</v>
      </c>
      <c r="AS3157" s="1">
        <v>18.342857142857145</v>
      </c>
      <c r="AT3157" s="1">
        <f>Table1[[#This Row],[รวมต้นทุนค่าเดินทาง]]+Table1[[#This Row],[รวมต้นทุนค่าซ่อม]]+Table1[[#This Row],[รวมค่าเสื่อม]]</f>
        <v>13137.065400495459</v>
      </c>
      <c r="AU3157" s="1">
        <f t="shared" si="148"/>
        <v>13953.293816562818</v>
      </c>
      <c r="AV3157" s="1" t="str" cm="1">
        <f t="array" ref="AV3157">IF(AC3157&lt;4, "เก็บ", IF(OR(AT3157 &lt; PERCENTILE(IF($AC$2:$AC$5092=AC3157, $AT$2:$AT$5092), 0.25) - 1.5 * (PERCENTILE(IF($AC$2:$AC$5092=AC3157, $AT$2:$AT$5092), 0.75) - PERCENTILE(IF($AC$2:$AC$5092=AC3157, $AT$2:$AT$5092), 0.25)), AT3157 &gt; PERCENTILE(IF($AC$2:$AC$5092=AC3157, $AT$2:$AT$5092), 0.75) + 1.5 * (PERCENTILE(IF($AC$2:$AC$5092=AC3157, $AT$2:$AT$5092), 0.75) - PERCENTILE(IF($AC$2:$AC$5092=AC3157, $AT$2:$AT$5092), 0.25))), "ตัด", "เก็บ"))</f>
        <v>เก็บ</v>
      </c>
      <c r="AW3157" s="1">
        <f t="shared" si="149"/>
        <v>13953.293816562818</v>
      </c>
      <c r="AX3157" s="1">
        <v>14426.372718098486</v>
      </c>
      <c r="AY3157" s="1">
        <v>1625.7225433526012</v>
      </c>
    </row>
    <row r="3158" spans="1:51" x14ac:dyDescent="0.2">
      <c r="A3158" s="3">
        <v>45891</v>
      </c>
      <c r="B3158">
        <v>45891</v>
      </c>
      <c r="C3158" t="s">
        <v>10027</v>
      </c>
      <c r="D3158" t="s">
        <v>51</v>
      </c>
      <c r="E3158" t="s">
        <v>61</v>
      </c>
      <c r="F3158" t="s">
        <v>2381</v>
      </c>
      <c r="G3158" s="1">
        <v>2700</v>
      </c>
      <c r="H3158" s="1">
        <v>4393</v>
      </c>
      <c r="I3158" s="1">
        <v>1900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>
        <v>4600</v>
      </c>
      <c r="P3158" t="s">
        <v>10028</v>
      </c>
      <c r="Q3158" s="2">
        <v>244219</v>
      </c>
      <c r="R3158" t="s">
        <v>55</v>
      </c>
      <c r="S3158">
        <v>0</v>
      </c>
      <c r="T3158" t="s">
        <v>56</v>
      </c>
      <c r="U3158" t="s">
        <v>57</v>
      </c>
      <c r="V3158" s="1">
        <v>2500</v>
      </c>
      <c r="W3158" s="1">
        <v>0</v>
      </c>
      <c r="X3158" s="1">
        <v>0</v>
      </c>
      <c r="AA3158" t="s">
        <v>58</v>
      </c>
      <c r="AB3158" s="1">
        <v>0</v>
      </c>
      <c r="AC3158" s="4">
        <f>IF(ISNUMBER(MATCH(AD3158, $AD$2:AD3157, 0)), INDEX($AC$2:AC3157, MATCH(AD3158, $AD$2:AD3157, 0)), MAX($AC$2:AC3157)+1)</f>
        <v>1</v>
      </c>
      <c r="AD3158" t="str">
        <f t="shared" si="150"/>
        <v>ท่าลี่-กองลอย</v>
      </c>
      <c r="AE3158" t="s">
        <v>55</v>
      </c>
      <c r="AF3158" s="1">
        <v>0</v>
      </c>
      <c r="AG3158" s="1">
        <v>0</v>
      </c>
      <c r="AH3158" s="1">
        <v>0</v>
      </c>
      <c r="AI3158" t="s">
        <v>10029</v>
      </c>
      <c r="AJ3158" s="1">
        <v>1</v>
      </c>
      <c r="AK3158" s="1">
        <v>0</v>
      </c>
      <c r="AL3158" s="1">
        <v>0</v>
      </c>
      <c r="AM3158" s="1">
        <v>0</v>
      </c>
      <c r="AN3158" s="1">
        <v>0</v>
      </c>
      <c r="AO3158" s="1">
        <v>0</v>
      </c>
      <c r="AP3158" s="1">
        <v>0</v>
      </c>
      <c r="AQ3158" s="1">
        <v>0</v>
      </c>
      <c r="AR3158" s="1">
        <v>11493</v>
      </c>
      <c r="AS3158" s="1">
        <v>23.381481481481483</v>
      </c>
      <c r="AT3158" s="1">
        <f>Table1[[#This Row],[รวมต้นทุนค่าเดินทาง]]+Table1[[#This Row],[รวมต้นทุนค่าซ่อม]]+Table1[[#This Row],[รวมค่าเสื่อม]]</f>
        <v>14073.199663299663</v>
      </c>
      <c r="AU3158" s="1">
        <f t="shared" si="148"/>
        <v>13953.293816562818</v>
      </c>
      <c r="AV3158" s="1" t="str" cm="1">
        <f t="array" ref="AV3158">IF(AC3158&lt;4, "เก็บ", IF(OR(AT3158 &lt; PERCENTILE(IF($AC$2:$AC$5092=AC3158, $AT$2:$AT$5092), 0.25) - 1.5 * (PERCENTILE(IF($AC$2:$AC$5092=AC3158, $AT$2:$AT$5092), 0.75) - PERCENTILE(IF($AC$2:$AC$5092=AC3158, $AT$2:$AT$5092), 0.25)), AT3158 &gt; PERCENTILE(IF($AC$2:$AC$5092=AC3158, $AT$2:$AT$5092), 0.75) + 1.5 * (PERCENTILE(IF($AC$2:$AC$5092=AC3158, $AT$2:$AT$5092), 0.75) - PERCENTILE(IF($AC$2:$AC$5092=AC3158, $AT$2:$AT$5092), 0.25))), "ตัด", "เก็บ"))</f>
        <v>เก็บ</v>
      </c>
      <c r="AW3158" s="1">
        <f t="shared" si="149"/>
        <v>13953.293816562818</v>
      </c>
      <c r="AX3158" s="1">
        <v>14426.372718098486</v>
      </c>
      <c r="AY3158" s="1">
        <v>2556.818181818182</v>
      </c>
    </row>
    <row r="3159" spans="1:51" x14ac:dyDescent="0.2">
      <c r="A3159" s="3">
        <v>45891</v>
      </c>
      <c r="B3159">
        <v>45891</v>
      </c>
      <c r="C3159" t="s">
        <v>10030</v>
      </c>
      <c r="D3159" t="s">
        <v>66</v>
      </c>
      <c r="E3159" t="s">
        <v>124</v>
      </c>
      <c r="F3159" t="s">
        <v>427</v>
      </c>
      <c r="G3159" s="1">
        <v>0</v>
      </c>
      <c r="H3159" s="1">
        <v>779</v>
      </c>
      <c r="I3159" s="1">
        <v>400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>
        <v>400</v>
      </c>
      <c r="P3159" t="s">
        <v>10031</v>
      </c>
      <c r="Q3159" s="2">
        <v>244218</v>
      </c>
      <c r="R3159" t="s">
        <v>70</v>
      </c>
      <c r="S3159">
        <v>0</v>
      </c>
      <c r="T3159" t="s">
        <v>88</v>
      </c>
      <c r="U3159" t="s">
        <v>93</v>
      </c>
      <c r="V3159" s="1">
        <v>0</v>
      </c>
      <c r="W3159" s="1">
        <v>0</v>
      </c>
      <c r="X3159" s="1">
        <v>0</v>
      </c>
      <c r="AA3159" t="s">
        <v>58</v>
      </c>
      <c r="AB3159" s="1">
        <v>0</v>
      </c>
      <c r="AC3159" s="4">
        <f>IF(ISNUMBER(MATCH(AD3159, $AD$2:AD3158, 0)), INDEX($AC$2:AC3158, MATCH(AD3159, $AD$2:AD3158, 0)), MAX($AC$2:AC3158)+1)</f>
        <v>51</v>
      </c>
      <c r="AD3159" t="str">
        <f t="shared" si="150"/>
        <v>แพร่-ตลาดไท</v>
      </c>
      <c r="AE3159" t="s">
        <v>73</v>
      </c>
      <c r="AF3159" s="1">
        <v>0</v>
      </c>
      <c r="AG3159" s="1">
        <v>0</v>
      </c>
      <c r="AH3159" s="1">
        <v>0</v>
      </c>
      <c r="AI3159" t="s">
        <v>10032</v>
      </c>
      <c r="AJ3159" s="1">
        <v>1</v>
      </c>
      <c r="AK3159" s="1">
        <v>572</v>
      </c>
      <c r="AL3159" s="1">
        <v>572</v>
      </c>
      <c r="AM3159" s="1">
        <v>1</v>
      </c>
      <c r="AN3159" s="1">
        <v>0</v>
      </c>
      <c r="AO3159" s="1">
        <v>0</v>
      </c>
      <c r="AP3159" s="1">
        <v>0</v>
      </c>
      <c r="AQ3159" s="1">
        <v>0</v>
      </c>
      <c r="AR3159" s="1">
        <v>1179</v>
      </c>
      <c r="AS3159" s="1">
        <v>1264.0785307663432</v>
      </c>
      <c r="AT3159" s="1">
        <f>Table1[[#This Row],[รวมต้นทุนค่าเดินทาง]]+Table1[[#This Row],[รวมต้นทุนค่าซ่อม]]+Table1[[#This Row],[รวมค่าเสื่อม]]</f>
        <v>4925.9168608307864</v>
      </c>
      <c r="AU3159" s="1">
        <f t="shared" si="148"/>
        <v>4737.6107634746759</v>
      </c>
      <c r="AV3159" s="1" t="str" cm="1">
        <f t="array" ref="AV3159">IF(AC3159&lt;4, "เก็บ", IF(OR(AT3159 &lt; PERCENTILE(IF($AC$2:$AC$5092=AC3159, $AT$2:$AT$5092), 0.25) - 1.5 * (PERCENTILE(IF($AC$2:$AC$5092=AC3159, $AT$2:$AT$5092), 0.75) - PERCENTILE(IF($AC$2:$AC$5092=AC3159, $AT$2:$AT$5092), 0.25)), AT3159 &gt; PERCENTILE(IF($AC$2:$AC$5092=AC3159, $AT$2:$AT$5092), 0.75) + 1.5 * (PERCENTILE(IF($AC$2:$AC$5092=AC3159, $AT$2:$AT$5092), 0.75) - PERCENTILE(IF($AC$2:$AC$5092=AC3159, $AT$2:$AT$5092), 0.25))), "ตัด", "เก็บ"))</f>
        <v>เก็บ</v>
      </c>
      <c r="AW3159" s="1">
        <f t="shared" si="149"/>
        <v>4487.1668970521196</v>
      </c>
      <c r="AX3159" s="1">
        <v>3014.4338711558335</v>
      </c>
      <c r="AY3159" s="1">
        <v>2482.8383300644437</v>
      </c>
    </row>
    <row r="3160" spans="1:51" x14ac:dyDescent="0.2">
      <c r="A3160" s="3">
        <v>45891</v>
      </c>
      <c r="B3160">
        <v>45891</v>
      </c>
      <c r="C3160" t="s">
        <v>10033</v>
      </c>
      <c r="D3160" t="s">
        <v>66</v>
      </c>
      <c r="E3160" t="s">
        <v>84</v>
      </c>
      <c r="F3160" t="s">
        <v>610</v>
      </c>
      <c r="G3160" s="1">
        <v>552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>
        <v>747</v>
      </c>
      <c r="O3160" s="1">
        <v>1299</v>
      </c>
      <c r="P3160" t="s">
        <v>10034</v>
      </c>
      <c r="Q3160" s="2">
        <v>244218</v>
      </c>
      <c r="R3160" t="s">
        <v>55</v>
      </c>
      <c r="S3160">
        <v>0</v>
      </c>
      <c r="T3160" t="s">
        <v>87</v>
      </c>
      <c r="U3160" t="s">
        <v>71</v>
      </c>
      <c r="V3160" s="1">
        <v>0</v>
      </c>
      <c r="W3160" s="1">
        <v>649</v>
      </c>
      <c r="X3160" s="1">
        <v>0</v>
      </c>
      <c r="Y3160" t="s">
        <v>108</v>
      </c>
      <c r="Z3160" t="s">
        <v>71</v>
      </c>
      <c r="AA3160" t="s">
        <v>764</v>
      </c>
      <c r="AB3160" s="1">
        <v>0</v>
      </c>
      <c r="AC3160" s="4">
        <f>IF(ISNUMBER(MATCH(AD3160, $AD$2:AD3159, 0)), INDEX($AC$2:AC3159, MATCH(AD3160, $AD$2:AD3159, 0)), MAX($AC$2:AC3159)+1)</f>
        <v>6</v>
      </c>
      <c r="AD3160" t="str">
        <f t="shared" si="150"/>
        <v>เชียงราย-เชียงใหม่</v>
      </c>
      <c r="AE3160" t="s">
        <v>55</v>
      </c>
      <c r="AF3160" s="1">
        <v>0</v>
      </c>
      <c r="AG3160" s="1">
        <v>0</v>
      </c>
      <c r="AH3160" s="1">
        <v>0</v>
      </c>
      <c r="AI3160" t="s">
        <v>10035</v>
      </c>
      <c r="AJ3160" s="1">
        <v>1</v>
      </c>
      <c r="AK3160" s="1">
        <v>0</v>
      </c>
      <c r="AL3160" s="1">
        <v>0</v>
      </c>
      <c r="AM3160" s="1">
        <v>0</v>
      </c>
      <c r="AN3160" s="1">
        <v>387.36709999999999</v>
      </c>
      <c r="AO3160" s="1">
        <v>0</v>
      </c>
      <c r="AP3160" s="1">
        <v>0</v>
      </c>
      <c r="AQ3160" s="1">
        <v>0</v>
      </c>
      <c r="AR3160" s="1">
        <v>1948</v>
      </c>
      <c r="AS3160" s="1">
        <v>922.61416666666673</v>
      </c>
      <c r="AT3160" s="1">
        <f>Table1[[#This Row],[รวมต้นทุนค่าเดินทาง]]+Table1[[#This Row],[รวมต้นทุนค่าซ่อม]]+Table1[[#This Row],[รวมค่าเสื่อม]]</f>
        <v>4363.9769985250741</v>
      </c>
      <c r="AU3160" s="1">
        <f t="shared" si="148"/>
        <v>4428.3346813776061</v>
      </c>
      <c r="AV3160" s="1" t="str" cm="1">
        <f t="array" ref="AV3160">IF(AC3160&lt;4, "เก็บ", IF(OR(AT3160 &lt; PERCENTILE(IF($AC$2:$AC$5092=AC3160, $AT$2:$AT$5092), 0.25) - 1.5 * (PERCENTILE(IF($AC$2:$AC$5092=AC3160, $AT$2:$AT$5092), 0.75) - PERCENTILE(IF($AC$2:$AC$5092=AC3160, $AT$2:$AT$5092), 0.25)), AT3160 &gt; PERCENTILE(IF($AC$2:$AC$5092=AC3160, $AT$2:$AT$5092), 0.75) + 1.5 * (PERCENTILE(IF($AC$2:$AC$5092=AC3160, $AT$2:$AT$5092), 0.75) - PERCENTILE(IF($AC$2:$AC$5092=AC3160, $AT$2:$AT$5092), 0.25))), "ตัด", "เก็บ"))</f>
        <v>เก็บ</v>
      </c>
      <c r="AW3160" s="1">
        <f t="shared" si="149"/>
        <v>3873.7679454274344</v>
      </c>
      <c r="AX3160" s="1">
        <v>2781.4385174989698</v>
      </c>
      <c r="AY3160" s="1">
        <v>1493.3628318584072</v>
      </c>
    </row>
    <row r="3161" spans="1:51" x14ac:dyDescent="0.2">
      <c r="A3161" s="3">
        <v>45891</v>
      </c>
      <c r="B3161">
        <v>45891</v>
      </c>
      <c r="C3161" t="s">
        <v>10036</v>
      </c>
      <c r="D3161" t="s">
        <v>66</v>
      </c>
      <c r="E3161" t="s">
        <v>184</v>
      </c>
      <c r="F3161" t="s">
        <v>1072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  <c r="P3161" t="s">
        <v>10037</v>
      </c>
      <c r="Q3161" s="2">
        <v>244218</v>
      </c>
      <c r="R3161" t="s">
        <v>55</v>
      </c>
      <c r="S3161">
        <v>0</v>
      </c>
      <c r="T3161" t="s">
        <v>87</v>
      </c>
      <c r="U3161" t="s">
        <v>71</v>
      </c>
      <c r="V3161" s="1">
        <v>0</v>
      </c>
      <c r="W3161" s="1">
        <v>1266</v>
      </c>
      <c r="X3161" s="1">
        <v>0</v>
      </c>
      <c r="Y3161" t="s">
        <v>87</v>
      </c>
      <c r="Z3161" t="s">
        <v>71</v>
      </c>
      <c r="AA3161" t="s">
        <v>7827</v>
      </c>
      <c r="AB3161" s="1">
        <v>0</v>
      </c>
      <c r="AC3161" s="4">
        <f>IF(ISNUMBER(MATCH(AD3161, $AD$2:AD3160, 0)), INDEX($AC$2:AC3160, MATCH(AD3161, $AD$2:AD3160, 0)), MAX($AC$2:AC3160)+1)</f>
        <v>6</v>
      </c>
      <c r="AD3161" t="str">
        <f t="shared" si="150"/>
        <v>เชียงราย-เชียงใหม่</v>
      </c>
      <c r="AE3161" t="s">
        <v>55</v>
      </c>
      <c r="AF3161" s="1">
        <v>0</v>
      </c>
      <c r="AG3161" s="1">
        <v>0</v>
      </c>
      <c r="AH3161" s="1">
        <v>0</v>
      </c>
      <c r="AI3161" t="s">
        <v>10038</v>
      </c>
      <c r="AJ3161" s="1">
        <v>1</v>
      </c>
      <c r="AK3161" s="1">
        <v>0</v>
      </c>
      <c r="AL3161" s="1">
        <v>0</v>
      </c>
      <c r="AM3161" s="1">
        <v>0</v>
      </c>
      <c r="AN3161" s="1">
        <v>0</v>
      </c>
      <c r="AO3161" s="1">
        <v>0</v>
      </c>
      <c r="AP3161" s="1">
        <v>0</v>
      </c>
      <c r="AQ3161" s="1">
        <v>0</v>
      </c>
      <c r="AR3161" s="1">
        <v>1266</v>
      </c>
      <c r="AS3161" s="1">
        <v>6536.0627976190463</v>
      </c>
      <c r="AT3161" s="1">
        <f>Table1[[#This Row],[รวมต้นทุนค่าเดินทาง]]+Table1[[#This Row],[รวมต้นทุนค่าซ่อม]]+Table1[[#This Row],[รวมค่าเสื่อม]]</f>
        <v>9162.9498943932394</v>
      </c>
      <c r="AU3161" s="1">
        <f t="shared" si="148"/>
        <v>4428.3346813776061</v>
      </c>
      <c r="AV3161" s="1" t="str" cm="1">
        <f t="array" ref="AV3161">IF(AC3161&lt;4, "เก็บ", IF(OR(AT3161 &lt; PERCENTILE(IF($AC$2:$AC$5092=AC3161, $AT$2:$AT$5092), 0.25) - 1.5 * (PERCENTILE(IF($AC$2:$AC$5092=AC3161, $AT$2:$AT$5092), 0.75) - PERCENTILE(IF($AC$2:$AC$5092=AC3161, $AT$2:$AT$5092), 0.25)), AT3161 &gt; PERCENTILE(IF($AC$2:$AC$5092=AC3161, $AT$2:$AT$5092), 0.75) + 1.5 * (PERCENTILE(IF($AC$2:$AC$5092=AC3161, $AT$2:$AT$5092), 0.75) - PERCENTILE(IF($AC$2:$AC$5092=AC3161, $AT$2:$AT$5092), 0.25))), "ตัด", "เก็บ"))</f>
        <v>ตัด</v>
      </c>
      <c r="AW3161" s="1">
        <f t="shared" si="149"/>
        <v>3873.7679454274344</v>
      </c>
      <c r="AX3161" s="1">
        <v>2781.4385174989698</v>
      </c>
      <c r="AY3161" s="1">
        <v>1360.8870967741937</v>
      </c>
    </row>
    <row r="3162" spans="1:51" x14ac:dyDescent="0.2">
      <c r="A3162" s="3">
        <v>45891</v>
      </c>
      <c r="B3162">
        <v>45891</v>
      </c>
      <c r="C3162" t="s">
        <v>10039</v>
      </c>
      <c r="D3162" t="s">
        <v>66</v>
      </c>
      <c r="E3162" t="s">
        <v>148</v>
      </c>
      <c r="F3162" t="s">
        <v>220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  <c r="L3162" s="1">
        <v>0</v>
      </c>
      <c r="M3162" s="1">
        <v>0</v>
      </c>
      <c r="N3162" s="1">
        <v>0</v>
      </c>
      <c r="O3162" s="1">
        <v>552</v>
      </c>
      <c r="P3162" t="s">
        <v>10040</v>
      </c>
      <c r="Q3162" s="2">
        <v>244218</v>
      </c>
      <c r="R3162" t="s">
        <v>55</v>
      </c>
      <c r="S3162">
        <v>0</v>
      </c>
      <c r="T3162" t="s">
        <v>87</v>
      </c>
      <c r="U3162" t="s">
        <v>71</v>
      </c>
      <c r="V3162" s="1">
        <v>0</v>
      </c>
      <c r="W3162" s="1">
        <v>1136</v>
      </c>
      <c r="X3162" s="1">
        <v>552</v>
      </c>
      <c r="Y3162" t="s">
        <v>87</v>
      </c>
      <c r="Z3162" t="s">
        <v>71</v>
      </c>
      <c r="AA3162" t="s">
        <v>10041</v>
      </c>
      <c r="AB3162" s="1">
        <v>0</v>
      </c>
      <c r="AC3162" s="4">
        <f>IF(ISNUMBER(MATCH(AD3162, $AD$2:AD3161, 0)), INDEX($AC$2:AC3161, MATCH(AD3162, $AD$2:AD3161, 0)), MAX($AC$2:AC3161)+1)</f>
        <v>6</v>
      </c>
      <c r="AD3162" t="str">
        <f t="shared" si="150"/>
        <v>เชียงราย-เชียงใหม่</v>
      </c>
      <c r="AE3162" t="s">
        <v>55</v>
      </c>
      <c r="AF3162" s="1">
        <v>0</v>
      </c>
      <c r="AG3162" s="1">
        <v>0</v>
      </c>
      <c r="AH3162" s="1">
        <v>0</v>
      </c>
      <c r="AI3162" t="s">
        <v>10042</v>
      </c>
      <c r="AJ3162" s="1">
        <v>1</v>
      </c>
      <c r="AK3162" s="1">
        <v>0</v>
      </c>
      <c r="AL3162" s="1">
        <v>0</v>
      </c>
      <c r="AM3162" s="1">
        <v>0</v>
      </c>
      <c r="AN3162" s="1">
        <v>0</v>
      </c>
      <c r="AO3162" s="1">
        <v>0</v>
      </c>
      <c r="AP3162" s="1">
        <v>0</v>
      </c>
      <c r="AQ3162" s="1">
        <v>0</v>
      </c>
      <c r="AR3162" s="1">
        <v>1688</v>
      </c>
      <c r="AS3162" s="1">
        <v>3509.3995000000004</v>
      </c>
      <c r="AT3162" s="1">
        <f>Table1[[#This Row],[รวมต้นทุนค่าเดินทาง]]+Table1[[#This Row],[รวมต้นทุนค่าซ่อม]]+Table1[[#This Row],[รวมค่าเสื่อม]]</f>
        <v>6406.0771859504139</v>
      </c>
      <c r="AU3162" s="1">
        <f t="shared" si="148"/>
        <v>4428.3346813776061</v>
      </c>
      <c r="AV3162" s="1" t="str" cm="1">
        <f t="array" ref="AV3162">IF(AC3162&lt;4, "เก็บ", IF(OR(AT3162 &lt; PERCENTILE(IF($AC$2:$AC$5092=AC3162, $AT$2:$AT$5092), 0.25) - 1.5 * (PERCENTILE(IF($AC$2:$AC$5092=AC3162, $AT$2:$AT$5092), 0.75) - PERCENTILE(IF($AC$2:$AC$5092=AC3162, $AT$2:$AT$5092), 0.25)), AT3162 &gt; PERCENTILE(IF($AC$2:$AC$5092=AC3162, $AT$2:$AT$5092), 0.75) + 1.5 * (PERCENTILE(IF($AC$2:$AC$5092=AC3162, $AT$2:$AT$5092), 0.75) - PERCENTILE(IF($AC$2:$AC$5092=AC3162, $AT$2:$AT$5092), 0.25))), "ตัด", "เก็บ"))</f>
        <v>เก็บ</v>
      </c>
      <c r="AW3162" s="1">
        <f t="shared" si="149"/>
        <v>3873.7679454274344</v>
      </c>
      <c r="AX3162" s="1">
        <v>2781.4385174989698</v>
      </c>
      <c r="AY3162" s="1">
        <v>1208.6776859504132</v>
      </c>
    </row>
    <row r="3163" spans="1:51" x14ac:dyDescent="0.2">
      <c r="A3163" s="3">
        <v>45892</v>
      </c>
      <c r="B3163">
        <v>45892</v>
      </c>
      <c r="C3163" t="s">
        <v>10043</v>
      </c>
      <c r="D3163" t="s">
        <v>66</v>
      </c>
      <c r="E3163" t="s">
        <v>67</v>
      </c>
      <c r="F3163" t="s">
        <v>655</v>
      </c>
      <c r="G3163" s="1">
        <v>0</v>
      </c>
      <c r="H3163" s="1">
        <v>0</v>
      </c>
      <c r="I3163" s="1">
        <v>400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 s="1">
        <v>400</v>
      </c>
      <c r="P3163" t="s">
        <v>10044</v>
      </c>
      <c r="Q3163" s="2">
        <v>244219</v>
      </c>
      <c r="R3163" t="s">
        <v>70</v>
      </c>
      <c r="S3163">
        <v>0</v>
      </c>
      <c r="T3163" t="s">
        <v>71</v>
      </c>
      <c r="U3163" t="s">
        <v>161</v>
      </c>
      <c r="V3163" s="1">
        <v>0</v>
      </c>
      <c r="W3163" s="1">
        <v>0</v>
      </c>
      <c r="X3163" s="1">
        <v>0</v>
      </c>
      <c r="AA3163" t="s">
        <v>58</v>
      </c>
      <c r="AB3163" s="1">
        <v>0</v>
      </c>
      <c r="AC3163" s="4">
        <f>IF(ISNUMBER(MATCH(AD3163, $AD$2:AD3162, 0)), INDEX($AC$2:AC3162, MATCH(AD3163, $AD$2:AD3162, 0)), MAX($AC$2:AC3162)+1)</f>
        <v>9</v>
      </c>
      <c r="AD3163" t="str">
        <f t="shared" si="150"/>
        <v>เชียงใหม่-พุทธมณฑลสาย 2</v>
      </c>
      <c r="AE3163" t="s">
        <v>73</v>
      </c>
      <c r="AF3163" s="1">
        <v>0</v>
      </c>
      <c r="AG3163" s="1">
        <v>0</v>
      </c>
      <c r="AH3163" s="1">
        <v>0</v>
      </c>
      <c r="AI3163" t="s">
        <v>10045</v>
      </c>
      <c r="AJ3163" s="1">
        <v>1</v>
      </c>
      <c r="AK3163" s="1">
        <v>720</v>
      </c>
      <c r="AL3163" s="1">
        <v>720</v>
      </c>
      <c r="AM3163" s="1">
        <v>1</v>
      </c>
      <c r="AN3163" s="1">
        <v>0</v>
      </c>
      <c r="AO3163" s="1">
        <v>0</v>
      </c>
      <c r="AP3163" s="1">
        <v>0</v>
      </c>
      <c r="AQ3163" s="1">
        <v>0</v>
      </c>
      <c r="AR3163" s="1">
        <v>400</v>
      </c>
      <c r="AS3163" s="1">
        <v>1103.8891927521181</v>
      </c>
      <c r="AT3163" s="1">
        <f>Table1[[#This Row],[รวมต้นทุนค่าเดินทาง]]+Table1[[#This Row],[รวมต้นทุนค่าซ่อม]]+Table1[[#This Row],[รวมค่าเสื่อม]]</f>
        <v>3610.5282978104838</v>
      </c>
      <c r="AU3163" s="1">
        <f t="shared" si="148"/>
        <v>4623.2312262414152</v>
      </c>
      <c r="AV3163" s="1" t="str" cm="1">
        <f t="array" ref="AV3163">IF(AC3163&lt;4, "เก็บ", IF(OR(AT3163 &lt; PERCENTILE(IF($AC$2:$AC$5092=AC3163, $AT$2:$AT$5092), 0.25) - 1.5 * (PERCENTILE(IF($AC$2:$AC$5092=AC3163, $AT$2:$AT$5092), 0.75) - PERCENTILE(IF($AC$2:$AC$5092=AC3163, $AT$2:$AT$5092), 0.25)), AT3163 &gt; PERCENTILE(IF($AC$2:$AC$5092=AC3163, $AT$2:$AT$5092), 0.75) + 1.5 * (PERCENTILE(IF($AC$2:$AC$5092=AC3163, $AT$2:$AT$5092), 0.75) - PERCENTILE(IF($AC$2:$AC$5092=AC3163, $AT$2:$AT$5092), 0.25))), "ตัด", "เก็บ"))</f>
        <v>เก็บ</v>
      </c>
      <c r="AW3163" s="1">
        <f t="shared" si="149"/>
        <v>4005.4952465164292</v>
      </c>
      <c r="AX3163" s="1">
        <v>2577.9546108768855</v>
      </c>
      <c r="AY3163" s="1">
        <v>2106.6391050583657</v>
      </c>
    </row>
    <row r="3164" spans="1:51" x14ac:dyDescent="0.2">
      <c r="A3164" s="3">
        <v>45892</v>
      </c>
      <c r="B3164">
        <v>45892</v>
      </c>
      <c r="C3164" t="s">
        <v>10046</v>
      </c>
      <c r="D3164" t="s">
        <v>51</v>
      </c>
      <c r="E3164" t="s">
        <v>61</v>
      </c>
      <c r="F3164" t="s">
        <v>5184</v>
      </c>
      <c r="G3164" s="1">
        <v>2700</v>
      </c>
      <c r="H3164" s="1">
        <v>4393</v>
      </c>
      <c r="I3164" s="1">
        <v>1900</v>
      </c>
      <c r="J3164" s="1">
        <v>0</v>
      </c>
      <c r="K3164" s="1">
        <v>0</v>
      </c>
      <c r="L3164" s="1">
        <v>0</v>
      </c>
      <c r="M3164" s="1">
        <v>0</v>
      </c>
      <c r="N3164" s="1">
        <v>0</v>
      </c>
      <c r="O3164" s="1">
        <v>4600</v>
      </c>
      <c r="P3164" t="s">
        <v>10047</v>
      </c>
      <c r="Q3164" s="2">
        <v>244221</v>
      </c>
      <c r="R3164" t="s">
        <v>55</v>
      </c>
      <c r="S3164">
        <v>0</v>
      </c>
      <c r="T3164" t="s">
        <v>71</v>
      </c>
      <c r="U3164" t="s">
        <v>57</v>
      </c>
      <c r="V3164" s="1">
        <v>2500</v>
      </c>
      <c r="W3164" s="1">
        <v>0</v>
      </c>
      <c r="X3164" s="1">
        <v>0</v>
      </c>
      <c r="AA3164" t="s">
        <v>58</v>
      </c>
      <c r="AB3164" s="1">
        <v>0</v>
      </c>
      <c r="AC3164" s="4">
        <f>IF(ISNUMBER(MATCH(AD3164, $AD$2:AD3163, 0)), INDEX($AC$2:AC3163, MATCH(AD3164, $AD$2:AD3163, 0)), MAX($AC$2:AC3163)+1)</f>
        <v>10</v>
      </c>
      <c r="AD3164" t="str">
        <f t="shared" si="150"/>
        <v>เชียงใหม่-กองลอย</v>
      </c>
      <c r="AE3164" t="s">
        <v>55</v>
      </c>
      <c r="AF3164" s="1">
        <v>0</v>
      </c>
      <c r="AG3164" s="1">
        <v>0</v>
      </c>
      <c r="AH3164" s="1">
        <v>0</v>
      </c>
      <c r="AI3164" t="s">
        <v>10048</v>
      </c>
      <c r="AJ3164" s="1">
        <v>1</v>
      </c>
      <c r="AK3164" s="1">
        <v>0</v>
      </c>
      <c r="AL3164" s="1">
        <v>0</v>
      </c>
      <c r="AM3164" s="1">
        <v>0</v>
      </c>
      <c r="AN3164" s="1">
        <v>0</v>
      </c>
      <c r="AO3164" s="1">
        <v>0</v>
      </c>
      <c r="AP3164" s="1">
        <v>0</v>
      </c>
      <c r="AQ3164" s="1">
        <v>0</v>
      </c>
      <c r="AR3164" s="1">
        <v>11493</v>
      </c>
      <c r="AS3164" s="1">
        <v>28.533333333333335</v>
      </c>
      <c r="AT3164" s="1">
        <f>Table1[[#This Row],[รวมต้นทุนค่าเดินทาง]]+Table1[[#This Row],[รวมต้นทุนค่าซ่อม]]+Table1[[#This Row],[รวมค่าเสื่อม]]</f>
        <v>13384.116114790286</v>
      </c>
      <c r="AU3164" s="1">
        <f t="shared" si="148"/>
        <v>14957.32855761775</v>
      </c>
      <c r="AV3164" s="1" t="str" cm="1">
        <f t="array" ref="AV3164">IF(AC3164&lt;4, "เก็บ", IF(OR(AT3164 &lt; PERCENTILE(IF($AC$2:$AC$5092=AC3164, $AT$2:$AT$5092), 0.25) - 1.5 * (PERCENTILE(IF($AC$2:$AC$5092=AC3164, $AT$2:$AT$5092), 0.75) - PERCENTILE(IF($AC$2:$AC$5092=AC3164, $AT$2:$AT$5092), 0.25)), AT3164 &gt; PERCENTILE(IF($AC$2:$AC$5092=AC3164, $AT$2:$AT$5092), 0.75) + 1.5 * (PERCENTILE(IF($AC$2:$AC$5092=AC3164, $AT$2:$AT$5092), 0.75) - PERCENTILE(IF($AC$2:$AC$5092=AC3164, $AT$2:$AT$5092), 0.25))), "ตัด", "เก็บ"))</f>
        <v>เก็บ</v>
      </c>
      <c r="AW3164" s="1">
        <f t="shared" si="149"/>
        <v>14419.089162907676</v>
      </c>
      <c r="AX3164" s="1">
        <v>15077.196593123563</v>
      </c>
      <c r="AY3164" s="1">
        <v>1862.5827814569536</v>
      </c>
    </row>
    <row r="3165" spans="1:51" x14ac:dyDescent="0.2">
      <c r="A3165" s="3">
        <v>45892</v>
      </c>
      <c r="B3165">
        <v>45892</v>
      </c>
      <c r="C3165" t="s">
        <v>10049</v>
      </c>
      <c r="D3165" t="s">
        <v>66</v>
      </c>
      <c r="E3165" t="s">
        <v>67</v>
      </c>
      <c r="F3165" t="s">
        <v>328</v>
      </c>
      <c r="G3165" s="1">
        <v>0</v>
      </c>
      <c r="H3165" s="1">
        <v>0</v>
      </c>
      <c r="I3165" s="1">
        <v>500</v>
      </c>
      <c r="J3165" s="1">
        <v>0</v>
      </c>
      <c r="K3165" s="1">
        <v>0</v>
      </c>
      <c r="L3165" s="1">
        <v>0</v>
      </c>
      <c r="M3165" s="1">
        <v>0</v>
      </c>
      <c r="N3165" s="1">
        <v>0</v>
      </c>
      <c r="O3165" s="1">
        <v>500</v>
      </c>
      <c r="P3165" t="s">
        <v>10050</v>
      </c>
      <c r="Q3165" s="2">
        <v>244219</v>
      </c>
      <c r="R3165" t="s">
        <v>70</v>
      </c>
      <c r="S3165">
        <v>0</v>
      </c>
      <c r="T3165" t="s">
        <v>71</v>
      </c>
      <c r="U3165" t="s">
        <v>72</v>
      </c>
      <c r="V3165" s="1">
        <v>0</v>
      </c>
      <c r="W3165" s="1">
        <v>0</v>
      </c>
      <c r="X3165" s="1">
        <v>0</v>
      </c>
      <c r="AA3165" t="s">
        <v>58</v>
      </c>
      <c r="AB3165" s="1">
        <v>0</v>
      </c>
      <c r="AC3165" s="4">
        <f>IF(ISNUMBER(MATCH(AD3165, $AD$2:AD3164, 0)), INDEX($AC$2:AC3164, MATCH(AD3165, $AD$2:AD3164, 0)), MAX($AC$2:AC3164)+1)</f>
        <v>2</v>
      </c>
      <c r="AD3165" t="str">
        <f t="shared" si="150"/>
        <v>เชียงใหม่-พุทธมณฑลสาย 5</v>
      </c>
      <c r="AE3165" t="s">
        <v>73</v>
      </c>
      <c r="AF3165" s="1">
        <v>0</v>
      </c>
      <c r="AG3165" s="1">
        <v>0</v>
      </c>
      <c r="AH3165" s="1">
        <v>0</v>
      </c>
      <c r="AI3165" t="s">
        <v>10051</v>
      </c>
      <c r="AJ3165" s="1">
        <v>1</v>
      </c>
      <c r="AK3165" s="1">
        <v>720</v>
      </c>
      <c r="AL3165" s="1">
        <v>720</v>
      </c>
      <c r="AM3165" s="1">
        <v>1</v>
      </c>
      <c r="AN3165" s="1">
        <v>0</v>
      </c>
      <c r="AO3165" s="1">
        <v>0</v>
      </c>
      <c r="AP3165" s="1">
        <v>0</v>
      </c>
      <c r="AQ3165" s="1">
        <v>0</v>
      </c>
      <c r="AR3165" s="1">
        <v>500</v>
      </c>
      <c r="AS3165" s="1">
        <v>825.18489035748371</v>
      </c>
      <c r="AT3165" s="1">
        <f>Table1[[#This Row],[รวมต้นทุนค่าเดินทาง]]+Table1[[#This Row],[รวมต้นทุนค่าซ่อม]]+Table1[[#This Row],[รวมค่าเสื่อม]]</f>
        <v>2890.74861584768</v>
      </c>
      <c r="AU3165" s="1">
        <f t="shared" si="148"/>
        <v>5026.5629662053279</v>
      </c>
      <c r="AV3165" s="1" t="str" cm="1">
        <f t="array" ref="AV3165">IF(AC3165&lt;4, "เก็บ", IF(OR(AT3165 &lt; PERCENTILE(IF($AC$2:$AC$5092=AC3165, $AT$2:$AT$5092), 0.25) - 1.5 * (PERCENTILE(IF($AC$2:$AC$5092=AC3165, $AT$2:$AT$5092), 0.75) - PERCENTILE(IF($AC$2:$AC$5092=AC3165, $AT$2:$AT$5092), 0.25)), AT3165 &gt; PERCENTILE(IF($AC$2:$AC$5092=AC3165, $AT$2:$AT$5092), 0.75) + 1.5 * (PERCENTILE(IF($AC$2:$AC$5092=AC3165, $AT$2:$AT$5092), 0.75) - PERCENTILE(IF($AC$2:$AC$5092=AC3165, $AT$2:$AT$5092), 0.25))), "ตัด", "เก็บ"))</f>
        <v>เก็บ</v>
      </c>
      <c r="AW3165" s="1">
        <f t="shared" si="149"/>
        <v>5026.5629662053279</v>
      </c>
      <c r="AX3165" s="1">
        <v>4064.5059139663294</v>
      </c>
      <c r="AY3165" s="1">
        <v>1565.5637254901962</v>
      </c>
    </row>
    <row r="3166" spans="1:51" x14ac:dyDescent="0.2">
      <c r="A3166" s="3">
        <v>45892</v>
      </c>
      <c r="B3166">
        <v>45892</v>
      </c>
      <c r="C3166" t="s">
        <v>10052</v>
      </c>
      <c r="D3166" t="s">
        <v>51</v>
      </c>
      <c r="E3166" t="s">
        <v>61</v>
      </c>
      <c r="F3166" t="s">
        <v>1289</v>
      </c>
      <c r="G3166" s="1">
        <v>4200</v>
      </c>
      <c r="H3166" s="1">
        <v>2845</v>
      </c>
      <c r="I3166" s="1">
        <v>1900</v>
      </c>
      <c r="J3166" s="1">
        <v>0</v>
      </c>
      <c r="K3166" s="1">
        <v>0</v>
      </c>
      <c r="L3166" s="1">
        <v>0</v>
      </c>
      <c r="M3166" s="1">
        <v>0</v>
      </c>
      <c r="N3166" s="1">
        <v>0</v>
      </c>
      <c r="O3166" s="1">
        <v>6100</v>
      </c>
      <c r="P3166" t="s">
        <v>10053</v>
      </c>
      <c r="Q3166" s="2">
        <v>244219</v>
      </c>
      <c r="R3166" t="s">
        <v>55</v>
      </c>
      <c r="S3166">
        <v>0</v>
      </c>
      <c r="T3166" t="s">
        <v>56</v>
      </c>
      <c r="U3166" t="s">
        <v>57</v>
      </c>
      <c r="V3166" s="1">
        <v>2500</v>
      </c>
      <c r="W3166" s="1">
        <v>0</v>
      </c>
      <c r="X3166" s="1">
        <v>0</v>
      </c>
      <c r="AA3166" t="s">
        <v>58</v>
      </c>
      <c r="AB3166" s="1">
        <v>0</v>
      </c>
      <c r="AC3166" s="4">
        <f>IF(ISNUMBER(MATCH(AD3166, $AD$2:AD3165, 0)), INDEX($AC$2:AC3165, MATCH(AD3166, $AD$2:AD3165, 0)), MAX($AC$2:AC3165)+1)</f>
        <v>1</v>
      </c>
      <c r="AD3166" t="str">
        <f t="shared" si="150"/>
        <v>ท่าลี่-กองลอย</v>
      </c>
      <c r="AE3166" t="s">
        <v>55</v>
      </c>
      <c r="AF3166" s="1">
        <v>0</v>
      </c>
      <c r="AG3166" s="1">
        <v>0</v>
      </c>
      <c r="AH3166" s="1">
        <v>0</v>
      </c>
      <c r="AI3166" t="s">
        <v>10054</v>
      </c>
      <c r="AJ3166" s="1">
        <v>1</v>
      </c>
      <c r="AK3166" s="1">
        <v>0</v>
      </c>
      <c r="AL3166" s="1">
        <v>0</v>
      </c>
      <c r="AM3166" s="1">
        <v>0</v>
      </c>
      <c r="AN3166" s="1">
        <v>0</v>
      </c>
      <c r="AO3166" s="1">
        <v>0</v>
      </c>
      <c r="AP3166" s="1">
        <v>0</v>
      </c>
      <c r="AQ3166" s="1">
        <v>0</v>
      </c>
      <c r="AR3166" s="1">
        <v>11445</v>
      </c>
      <c r="AS3166" s="1">
        <v>18.342857142857145</v>
      </c>
      <c r="AT3166" s="1">
        <f>Table1[[#This Row],[รวมต้นทุนค่าเดินทาง]]+Table1[[#This Row],[รวมต้นทุนค่าซ่อม]]+Table1[[#This Row],[รวมค่าเสื่อม]]</f>
        <v>13017.210260457774</v>
      </c>
      <c r="AU3166" s="1">
        <f t="shared" si="148"/>
        <v>13953.293816562818</v>
      </c>
      <c r="AV3166" s="1" t="str" cm="1">
        <f t="array" ref="AV3166">IF(AC3166&lt;4, "เก็บ", IF(OR(AT3166 &lt; PERCENTILE(IF($AC$2:$AC$5092=AC3166, $AT$2:$AT$5092), 0.25) - 1.5 * (PERCENTILE(IF($AC$2:$AC$5092=AC3166, $AT$2:$AT$5092), 0.75) - PERCENTILE(IF($AC$2:$AC$5092=AC3166, $AT$2:$AT$5092), 0.25)), AT3166 &gt; PERCENTILE(IF($AC$2:$AC$5092=AC3166, $AT$2:$AT$5092), 0.75) + 1.5 * (PERCENTILE(IF($AC$2:$AC$5092=AC3166, $AT$2:$AT$5092), 0.75) - PERCENTILE(IF($AC$2:$AC$5092=AC3166, $AT$2:$AT$5092), 0.25))), "ตัด", "เก็บ"))</f>
        <v>เก็บ</v>
      </c>
      <c r="AW3166" s="1">
        <f t="shared" si="149"/>
        <v>13953.293816562818</v>
      </c>
      <c r="AX3166" s="1">
        <v>14426.372718098486</v>
      </c>
      <c r="AY3166" s="1">
        <v>1553.8674033149171</v>
      </c>
    </row>
    <row r="3167" spans="1:51" x14ac:dyDescent="0.2">
      <c r="A3167" s="3">
        <v>45892</v>
      </c>
      <c r="B3167">
        <v>45892</v>
      </c>
      <c r="C3167" t="s">
        <v>10055</v>
      </c>
      <c r="D3167" t="s">
        <v>51</v>
      </c>
      <c r="E3167" t="s">
        <v>61</v>
      </c>
      <c r="F3167" t="s">
        <v>1217</v>
      </c>
      <c r="G3167" s="1">
        <v>2700</v>
      </c>
      <c r="H3167" s="1">
        <v>4393</v>
      </c>
      <c r="I3167" s="1">
        <v>1900</v>
      </c>
      <c r="J3167" s="1">
        <v>0</v>
      </c>
      <c r="K3167" s="1">
        <v>0</v>
      </c>
      <c r="L3167" s="1">
        <v>0</v>
      </c>
      <c r="M3167" s="1">
        <v>0</v>
      </c>
      <c r="N3167" s="1">
        <v>0</v>
      </c>
      <c r="O3167" s="1">
        <v>4600</v>
      </c>
      <c r="P3167" t="s">
        <v>10056</v>
      </c>
      <c r="Q3167" s="2">
        <v>244219</v>
      </c>
      <c r="R3167" t="s">
        <v>55</v>
      </c>
      <c r="S3167">
        <v>0</v>
      </c>
      <c r="T3167" t="s">
        <v>56</v>
      </c>
      <c r="U3167" t="s">
        <v>57</v>
      </c>
      <c r="V3167" s="1">
        <v>2500</v>
      </c>
      <c r="W3167" s="1">
        <v>0</v>
      </c>
      <c r="X3167" s="1">
        <v>0</v>
      </c>
      <c r="AA3167" t="s">
        <v>58</v>
      </c>
      <c r="AB3167" s="1">
        <v>0</v>
      </c>
      <c r="AC3167" s="4">
        <f>IF(ISNUMBER(MATCH(AD3167, $AD$2:AD3166, 0)), INDEX($AC$2:AC3166, MATCH(AD3167, $AD$2:AD3166, 0)), MAX($AC$2:AC3166)+1)</f>
        <v>1</v>
      </c>
      <c r="AD3167" t="str">
        <f t="shared" si="150"/>
        <v>ท่าลี่-กองลอย</v>
      </c>
      <c r="AE3167" t="s">
        <v>55</v>
      </c>
      <c r="AF3167" s="1">
        <v>0</v>
      </c>
      <c r="AG3167" s="1">
        <v>0</v>
      </c>
      <c r="AH3167" s="1">
        <v>0</v>
      </c>
      <c r="AI3167" t="s">
        <v>10057</v>
      </c>
      <c r="AJ3167" s="1">
        <v>1</v>
      </c>
      <c r="AK3167" s="1">
        <v>0</v>
      </c>
      <c r="AL3167" s="1">
        <v>0</v>
      </c>
      <c r="AM3167" s="1">
        <v>0</v>
      </c>
      <c r="AN3167" s="1">
        <v>0</v>
      </c>
      <c r="AO3167" s="1">
        <v>0</v>
      </c>
      <c r="AP3167" s="1">
        <v>0</v>
      </c>
      <c r="AQ3167" s="1">
        <v>0</v>
      </c>
      <c r="AR3167" s="1">
        <v>11493</v>
      </c>
      <c r="AS3167" s="1">
        <v>23.345454545454547</v>
      </c>
      <c r="AT3167" s="1">
        <f>Table1[[#This Row],[รวมต้นทุนค่าเดินทาง]]+Table1[[#This Row],[รวมต้นทุนค่าซ่อม]]+Table1[[#This Row],[รวมค่าเสื่อม]]</f>
        <v>13469.470454545455</v>
      </c>
      <c r="AU3167" s="1">
        <f t="shared" si="148"/>
        <v>13953.293816562818</v>
      </c>
      <c r="AV3167" s="1" t="str" cm="1">
        <f t="array" ref="AV3167">IF(AC3167&lt;4, "เก็บ", IF(OR(AT3167 &lt; PERCENTILE(IF($AC$2:$AC$5092=AC3167, $AT$2:$AT$5092), 0.25) - 1.5 * (PERCENTILE(IF($AC$2:$AC$5092=AC3167, $AT$2:$AT$5092), 0.75) - PERCENTILE(IF($AC$2:$AC$5092=AC3167, $AT$2:$AT$5092), 0.25)), AT3167 &gt; PERCENTILE(IF($AC$2:$AC$5092=AC3167, $AT$2:$AT$5092), 0.75) + 1.5 * (PERCENTILE(IF($AC$2:$AC$5092=AC3167, $AT$2:$AT$5092), 0.75) - PERCENTILE(IF($AC$2:$AC$5092=AC3167, $AT$2:$AT$5092), 0.25))), "ตัด", "เก็บ"))</f>
        <v>เก็บ</v>
      </c>
      <c r="AW3167" s="1">
        <f t="shared" si="149"/>
        <v>13953.293816562818</v>
      </c>
      <c r="AX3167" s="1">
        <v>14426.372718098486</v>
      </c>
      <c r="AY3167" s="1">
        <v>1953.125</v>
      </c>
    </row>
    <row r="3168" spans="1:51" x14ac:dyDescent="0.2">
      <c r="A3168" s="3">
        <v>45892</v>
      </c>
      <c r="B3168">
        <v>45892</v>
      </c>
      <c r="C3168" t="s">
        <v>10058</v>
      </c>
      <c r="D3168" t="s">
        <v>66</v>
      </c>
      <c r="E3168" t="s">
        <v>184</v>
      </c>
      <c r="F3168" t="s">
        <v>439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  <c r="M3168" s="1">
        <v>0</v>
      </c>
      <c r="N3168" s="1">
        <v>0</v>
      </c>
      <c r="O3168" s="1">
        <v>844</v>
      </c>
      <c r="P3168" t="s">
        <v>10059</v>
      </c>
      <c r="Q3168" s="2">
        <v>244219</v>
      </c>
      <c r="R3168" t="s">
        <v>55</v>
      </c>
      <c r="S3168">
        <v>0</v>
      </c>
      <c r="T3168" t="s">
        <v>88</v>
      </c>
      <c r="U3168" t="s">
        <v>71</v>
      </c>
      <c r="V3168" s="1">
        <v>0</v>
      </c>
      <c r="W3168" s="1">
        <v>1396</v>
      </c>
      <c r="X3168" s="1">
        <v>844</v>
      </c>
      <c r="Y3168" t="s">
        <v>88</v>
      </c>
      <c r="Z3168" t="s">
        <v>71</v>
      </c>
      <c r="AA3168" t="s">
        <v>10060</v>
      </c>
      <c r="AB3168" s="1">
        <v>0</v>
      </c>
      <c r="AC3168" s="4">
        <f>IF(ISNUMBER(MATCH(AD3168, $AD$2:AD3167, 0)), INDEX($AC$2:AC3167, MATCH(AD3168, $AD$2:AD3167, 0)), MAX($AC$2:AC3167)+1)</f>
        <v>13</v>
      </c>
      <c r="AD3168" t="str">
        <f t="shared" si="150"/>
        <v>แพร่-เชียงใหม่</v>
      </c>
      <c r="AE3168" t="s">
        <v>55</v>
      </c>
      <c r="AF3168" s="1">
        <v>0</v>
      </c>
      <c r="AG3168" s="1">
        <v>0</v>
      </c>
      <c r="AH3168" s="1">
        <v>0</v>
      </c>
      <c r="AI3168" t="s">
        <v>10061</v>
      </c>
      <c r="AJ3168" s="1">
        <v>1</v>
      </c>
      <c r="AK3168" s="1">
        <v>0</v>
      </c>
      <c r="AL3168" s="1">
        <v>0</v>
      </c>
      <c r="AM3168" s="1">
        <v>0</v>
      </c>
      <c r="AN3168" s="1">
        <v>0</v>
      </c>
      <c r="AO3168" s="1">
        <v>0</v>
      </c>
      <c r="AP3168" s="1">
        <v>0</v>
      </c>
      <c r="AQ3168" s="1">
        <v>0</v>
      </c>
      <c r="AR3168" s="1">
        <v>2240</v>
      </c>
      <c r="AS3168" s="1">
        <v>1498.602439665472</v>
      </c>
      <c r="AT3168" s="1">
        <f>Table1[[#This Row],[รวมต้นทุนค่าเดินทาง]]+Table1[[#This Row],[รวมต้นทุนค่าซ่อม]]+Table1[[#This Row],[รวมค่าเสื่อม]]</f>
        <v>5624.0773000006675</v>
      </c>
      <c r="AU3168" s="1">
        <f t="shared" si="148"/>
        <v>4592.0787429767815</v>
      </c>
      <c r="AV3168" s="1" t="str" cm="1">
        <f t="array" ref="AV3168">IF(AC3168&lt;4, "เก็บ", IF(OR(AT3168 &lt; PERCENTILE(IF($AC$2:$AC$5092=AC3168, $AT$2:$AT$5092), 0.25) - 1.5 * (PERCENTILE(IF($AC$2:$AC$5092=AC3168, $AT$2:$AT$5092), 0.75) - PERCENTILE(IF($AC$2:$AC$5092=AC3168, $AT$2:$AT$5092), 0.25)), AT3168 &gt; PERCENTILE(IF($AC$2:$AC$5092=AC3168, $AT$2:$AT$5092), 0.75) + 1.5 * (PERCENTILE(IF($AC$2:$AC$5092=AC3168, $AT$2:$AT$5092), 0.75) - PERCENTILE(IF($AC$2:$AC$5092=AC3168, $AT$2:$AT$5092), 0.25))), "ตัด", "เก็บ"))</f>
        <v>เก็บ</v>
      </c>
      <c r="AW3168" s="1">
        <f t="shared" si="149"/>
        <v>4279.7356386749952</v>
      </c>
      <c r="AX3168" s="1">
        <v>3355.5397680040655</v>
      </c>
      <c r="AY3168" s="1">
        <v>1885.4748603351954</v>
      </c>
    </row>
    <row r="3169" spans="1:51" x14ac:dyDescent="0.2">
      <c r="A3169" s="3">
        <v>45892</v>
      </c>
      <c r="B3169">
        <v>45892</v>
      </c>
      <c r="C3169" t="s">
        <v>10062</v>
      </c>
      <c r="D3169" t="s">
        <v>66</v>
      </c>
      <c r="E3169" t="s">
        <v>105</v>
      </c>
      <c r="F3169" t="s">
        <v>746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779</v>
      </c>
      <c r="O3169" s="1">
        <v>779</v>
      </c>
      <c r="P3169" t="s">
        <v>10063</v>
      </c>
      <c r="Q3169" s="2">
        <v>244219</v>
      </c>
      <c r="R3169" t="s">
        <v>55</v>
      </c>
      <c r="S3169">
        <v>0</v>
      </c>
      <c r="T3169" t="s">
        <v>87</v>
      </c>
      <c r="U3169" t="s">
        <v>71</v>
      </c>
      <c r="V3169" s="1">
        <v>0</v>
      </c>
      <c r="W3169" s="1">
        <v>682</v>
      </c>
      <c r="X3169" s="1">
        <v>0</v>
      </c>
      <c r="Y3169" t="s">
        <v>108</v>
      </c>
      <c r="Z3169" t="s">
        <v>71</v>
      </c>
      <c r="AA3169" t="s">
        <v>1647</v>
      </c>
      <c r="AB3169" s="1">
        <v>0</v>
      </c>
      <c r="AC3169" s="4">
        <f>IF(ISNUMBER(MATCH(AD3169, $AD$2:AD3168, 0)), INDEX($AC$2:AC3168, MATCH(AD3169, $AD$2:AD3168, 0)), MAX($AC$2:AC3168)+1)</f>
        <v>6</v>
      </c>
      <c r="AD3169" t="str">
        <f t="shared" si="150"/>
        <v>เชียงราย-เชียงใหม่</v>
      </c>
      <c r="AE3169" t="s">
        <v>55</v>
      </c>
      <c r="AF3169" s="1">
        <v>0</v>
      </c>
      <c r="AG3169" s="1">
        <v>0</v>
      </c>
      <c r="AH3169" s="1">
        <v>0</v>
      </c>
      <c r="AI3169" t="s">
        <v>10064</v>
      </c>
      <c r="AJ3169" s="1">
        <v>1</v>
      </c>
      <c r="AK3169" s="1">
        <v>0</v>
      </c>
      <c r="AL3169" s="1">
        <v>0</v>
      </c>
      <c r="AM3169" s="1">
        <v>0</v>
      </c>
      <c r="AN3169" s="1">
        <v>0</v>
      </c>
      <c r="AO3169" s="1">
        <v>0</v>
      </c>
      <c r="AP3169" s="1">
        <v>0</v>
      </c>
      <c r="AQ3169" s="1">
        <v>0</v>
      </c>
      <c r="AR3169" s="1">
        <v>1461</v>
      </c>
      <c r="AS3169" s="1">
        <v>766.1267499999999</v>
      </c>
      <c r="AT3169" s="1">
        <f>Table1[[#This Row],[รวมต้นทุนค่าเดินทาง]]+Table1[[#This Row],[รวมต้นทุนค่าซ่อม]]+Table1[[#This Row],[รวมค่าเสื่อม]]</f>
        <v>3792.3441413043474</v>
      </c>
      <c r="AU3169" s="1">
        <f t="shared" si="148"/>
        <v>4428.3346813776061</v>
      </c>
      <c r="AV3169" s="1" t="str" cm="1">
        <f t="array" ref="AV3169">IF(AC3169&lt;4, "เก็บ", IF(OR(AT3169 &lt; PERCENTILE(IF($AC$2:$AC$5092=AC3169, $AT$2:$AT$5092), 0.25) - 1.5 * (PERCENTILE(IF($AC$2:$AC$5092=AC3169, $AT$2:$AT$5092), 0.75) - PERCENTILE(IF($AC$2:$AC$5092=AC3169, $AT$2:$AT$5092), 0.25)), AT3169 &gt; PERCENTILE(IF($AC$2:$AC$5092=AC3169, $AT$2:$AT$5092), 0.75) + 1.5 * (PERCENTILE(IF($AC$2:$AC$5092=AC3169, $AT$2:$AT$5092), 0.75) - PERCENTILE(IF($AC$2:$AC$5092=AC3169, $AT$2:$AT$5092), 0.25))), "ตัด", "เก็บ"))</f>
        <v>เก็บ</v>
      </c>
      <c r="AW3169" s="1">
        <f t="shared" si="149"/>
        <v>3873.7679454274344</v>
      </c>
      <c r="AX3169" s="1">
        <v>2781.4385174989698</v>
      </c>
      <c r="AY3169" s="1">
        <v>1565.2173913043478</v>
      </c>
    </row>
    <row r="3170" spans="1:51" x14ac:dyDescent="0.2">
      <c r="A3170" s="3">
        <v>45893</v>
      </c>
      <c r="B3170">
        <v>45893</v>
      </c>
      <c r="C3170" t="s">
        <v>10065</v>
      </c>
      <c r="D3170" t="s">
        <v>66</v>
      </c>
      <c r="E3170" t="s">
        <v>67</v>
      </c>
      <c r="F3170" t="s">
        <v>353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260</v>
      </c>
      <c r="O3170" s="1">
        <v>682</v>
      </c>
      <c r="P3170" t="s">
        <v>10066</v>
      </c>
      <c r="Q3170" s="2">
        <v>244221</v>
      </c>
      <c r="R3170" t="s">
        <v>55</v>
      </c>
      <c r="S3170">
        <v>0</v>
      </c>
      <c r="T3170" t="s">
        <v>71</v>
      </c>
      <c r="U3170" t="s">
        <v>254</v>
      </c>
      <c r="V3170" s="1">
        <v>0</v>
      </c>
      <c r="W3170" s="1">
        <v>0</v>
      </c>
      <c r="X3170" s="1">
        <v>422</v>
      </c>
      <c r="Y3170" t="s">
        <v>101</v>
      </c>
      <c r="Z3170" t="s">
        <v>254</v>
      </c>
      <c r="AA3170" t="s">
        <v>10067</v>
      </c>
      <c r="AB3170" s="1">
        <v>0</v>
      </c>
      <c r="AC3170" s="4">
        <f>IF(ISNUMBER(MATCH(AD3170, $AD$2:AD3169, 0)), INDEX($AC$2:AC3169, MATCH(AD3170, $AD$2:AD3169, 0)), MAX($AC$2:AC3169)+1)</f>
        <v>65</v>
      </c>
      <c r="AD3170" t="str">
        <f t="shared" si="150"/>
        <v>เชียงใหม่-ลำปาง</v>
      </c>
      <c r="AE3170" t="s">
        <v>55</v>
      </c>
      <c r="AF3170" s="1">
        <v>0</v>
      </c>
      <c r="AG3170" s="1">
        <v>0</v>
      </c>
      <c r="AH3170" s="1">
        <v>0</v>
      </c>
      <c r="AI3170" t="s">
        <v>10068</v>
      </c>
      <c r="AJ3170" s="1">
        <v>1</v>
      </c>
      <c r="AK3170" s="1">
        <v>0</v>
      </c>
      <c r="AL3170" s="1">
        <v>0</v>
      </c>
      <c r="AM3170" s="1">
        <v>0</v>
      </c>
      <c r="AN3170" s="1">
        <v>0</v>
      </c>
      <c r="AO3170" s="1">
        <v>0</v>
      </c>
      <c r="AP3170" s="1">
        <v>0</v>
      </c>
      <c r="AQ3170" s="1">
        <v>0</v>
      </c>
      <c r="AR3170" s="1">
        <v>682</v>
      </c>
      <c r="AS3170" s="1">
        <v>63.361793525809276</v>
      </c>
      <c r="AT3170" s="1">
        <f>Table1[[#This Row],[รวมต้นทุนค่าเดินทาง]]+Table1[[#This Row],[รวมต้นทุนค่าซ่อม]]+Table1[[#This Row],[รวมค่าเสื่อม]]</f>
        <v>1548.9332220972378</v>
      </c>
      <c r="AU3170" s="1">
        <f t="shared" si="148"/>
        <v>7357.1560116242263</v>
      </c>
      <c r="AV3170" s="1" t="str" cm="1">
        <f t="array" ref="AV3170">IF(AC3170&lt;4, "เก็บ", IF(OR(AT3170 &lt; PERCENTILE(IF($AC$2:$AC$5092=AC3170, $AT$2:$AT$5092), 0.25) - 1.5 * (PERCENTILE(IF($AC$2:$AC$5092=AC3170, $AT$2:$AT$5092), 0.75) - PERCENTILE(IF($AC$2:$AC$5092=AC3170, $AT$2:$AT$5092), 0.25)), AT3170 &gt; PERCENTILE(IF($AC$2:$AC$5092=AC3170, $AT$2:$AT$5092), 0.75) + 1.5 * (PERCENTILE(IF($AC$2:$AC$5092=AC3170, $AT$2:$AT$5092), 0.75) - PERCENTILE(IF($AC$2:$AC$5092=AC3170, $AT$2:$AT$5092), 0.25))), "ตัด", "เก็บ"))</f>
        <v>เก็บ</v>
      </c>
      <c r="AW3170" s="1">
        <f t="shared" si="149"/>
        <v>3692.3765797166502</v>
      </c>
      <c r="AX3170" s="1">
        <v>2144.9959546277146</v>
      </c>
      <c r="AY3170" s="1">
        <v>803.57142857142856</v>
      </c>
    </row>
    <row r="3171" spans="1:51" x14ac:dyDescent="0.2">
      <c r="A3171" s="3">
        <v>45893</v>
      </c>
      <c r="B3171">
        <v>45893</v>
      </c>
      <c r="C3171" t="s">
        <v>10069</v>
      </c>
      <c r="D3171" t="s">
        <v>66</v>
      </c>
      <c r="E3171" t="s">
        <v>148</v>
      </c>
      <c r="F3171" t="s">
        <v>1080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  <c r="O3171" s="1">
        <v>1364</v>
      </c>
      <c r="P3171" t="s">
        <v>10070</v>
      </c>
      <c r="Q3171" s="2">
        <v>244221</v>
      </c>
      <c r="R3171" t="s">
        <v>55</v>
      </c>
      <c r="S3171">
        <v>0</v>
      </c>
      <c r="T3171" t="s">
        <v>71</v>
      </c>
      <c r="U3171" t="s">
        <v>254</v>
      </c>
      <c r="V3171" s="1">
        <v>0</v>
      </c>
      <c r="W3171" s="1">
        <v>0</v>
      </c>
      <c r="X3171" s="1">
        <v>1364</v>
      </c>
      <c r="Y3171" t="s">
        <v>139</v>
      </c>
      <c r="Z3171" t="s">
        <v>254</v>
      </c>
      <c r="AA3171" t="s">
        <v>10071</v>
      </c>
      <c r="AB3171" s="1">
        <v>0</v>
      </c>
      <c r="AC3171" s="4">
        <f>IF(ISNUMBER(MATCH(AD3171, $AD$2:AD3170, 0)), INDEX($AC$2:AC3170, MATCH(AD3171, $AD$2:AD3170, 0)), MAX($AC$2:AC3170)+1)</f>
        <v>65</v>
      </c>
      <c r="AD3171" t="str">
        <f t="shared" si="150"/>
        <v>เชียงใหม่-ลำปาง</v>
      </c>
      <c r="AE3171" t="s">
        <v>55</v>
      </c>
      <c r="AF3171" s="1">
        <v>0</v>
      </c>
      <c r="AG3171" s="1">
        <v>0</v>
      </c>
      <c r="AH3171" s="1">
        <v>0</v>
      </c>
      <c r="AI3171" t="s">
        <v>10072</v>
      </c>
      <c r="AJ3171" s="1">
        <v>1</v>
      </c>
      <c r="AK3171" s="1">
        <v>0</v>
      </c>
      <c r="AL3171" s="1">
        <v>0</v>
      </c>
      <c r="AM3171" s="1">
        <v>0</v>
      </c>
      <c r="AN3171" s="1">
        <v>0</v>
      </c>
      <c r="AO3171" s="1">
        <v>0</v>
      </c>
      <c r="AP3171" s="1">
        <v>0</v>
      </c>
      <c r="AQ3171" s="1">
        <v>0</v>
      </c>
      <c r="AR3171" s="1">
        <v>1364</v>
      </c>
      <c r="AS3171" s="1">
        <v>1149.4467599330098</v>
      </c>
      <c r="AT3171" s="1">
        <f>Table1[[#This Row],[รวมต้นทุนค่าเดินทาง]]+Table1[[#This Row],[รวมต้นทุนค่าซ่อม]]+Table1[[#This Row],[รวมค่าเสื่อม]]</f>
        <v>3688.1455551137333</v>
      </c>
      <c r="AU3171" s="1">
        <f t="shared" si="148"/>
        <v>7357.1560116242263</v>
      </c>
      <c r="AV3171" s="1" t="str" cm="1">
        <f t="array" ref="AV3171">IF(AC3171&lt;4, "เก็บ", IF(OR(AT3171 &lt; PERCENTILE(IF($AC$2:$AC$5092=AC3171, $AT$2:$AT$5092), 0.25) - 1.5 * (PERCENTILE(IF($AC$2:$AC$5092=AC3171, $AT$2:$AT$5092), 0.75) - PERCENTILE(IF($AC$2:$AC$5092=AC3171, $AT$2:$AT$5092), 0.25)), AT3171 &gt; PERCENTILE(IF($AC$2:$AC$5092=AC3171, $AT$2:$AT$5092), 0.75) + 1.5 * (PERCENTILE(IF($AC$2:$AC$5092=AC3171, $AT$2:$AT$5092), 0.75) - PERCENTILE(IF($AC$2:$AC$5092=AC3171, $AT$2:$AT$5092), 0.25))), "ตัด", "เก็บ"))</f>
        <v>เก็บ</v>
      </c>
      <c r="AW3171" s="1">
        <f t="shared" si="149"/>
        <v>3692.3765797166502</v>
      </c>
      <c r="AX3171" s="1">
        <v>2144.9959546277146</v>
      </c>
      <c r="AY3171" s="1">
        <v>1174.698795180723</v>
      </c>
    </row>
    <row r="3172" spans="1:51" x14ac:dyDescent="0.2">
      <c r="A3172" s="3">
        <v>45893</v>
      </c>
      <c r="B3172">
        <v>45893</v>
      </c>
      <c r="C3172" t="s">
        <v>10073</v>
      </c>
      <c r="D3172" t="s">
        <v>66</v>
      </c>
      <c r="E3172" t="s">
        <v>124</v>
      </c>
      <c r="F3172" t="s">
        <v>252</v>
      </c>
      <c r="G3172" s="1">
        <v>0</v>
      </c>
      <c r="H3172" s="1">
        <v>0</v>
      </c>
      <c r="I3172" s="1">
        <v>500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  <c r="O3172" s="1">
        <v>500</v>
      </c>
      <c r="P3172" t="s">
        <v>10074</v>
      </c>
      <c r="Q3172" s="2">
        <v>244220</v>
      </c>
      <c r="R3172" t="s">
        <v>70</v>
      </c>
      <c r="S3172">
        <v>0</v>
      </c>
      <c r="T3172" t="s">
        <v>71</v>
      </c>
      <c r="U3172" t="s">
        <v>161</v>
      </c>
      <c r="V3172" s="1">
        <v>0</v>
      </c>
      <c r="W3172" s="1">
        <v>0</v>
      </c>
      <c r="X3172" s="1">
        <v>0</v>
      </c>
      <c r="AA3172" t="s">
        <v>58</v>
      </c>
      <c r="AB3172" s="1">
        <v>0</v>
      </c>
      <c r="AC3172" s="4">
        <f>IF(ISNUMBER(MATCH(AD3172, $AD$2:AD3171, 0)), INDEX($AC$2:AC3171, MATCH(AD3172, $AD$2:AD3171, 0)), MAX($AC$2:AC3171)+1)</f>
        <v>9</v>
      </c>
      <c r="AD3172" t="str">
        <f t="shared" si="150"/>
        <v>เชียงใหม่-พุทธมณฑลสาย 2</v>
      </c>
      <c r="AE3172" t="s">
        <v>73</v>
      </c>
      <c r="AF3172" s="1">
        <v>0</v>
      </c>
      <c r="AG3172" s="1">
        <v>0</v>
      </c>
      <c r="AH3172" s="1">
        <v>0</v>
      </c>
      <c r="AI3172" t="s">
        <v>10075</v>
      </c>
      <c r="AJ3172" s="1">
        <v>1</v>
      </c>
      <c r="AK3172" s="1">
        <v>720</v>
      </c>
      <c r="AL3172" s="1">
        <v>720</v>
      </c>
      <c r="AM3172" s="1">
        <v>1</v>
      </c>
      <c r="AN3172" s="1">
        <v>0</v>
      </c>
      <c r="AO3172" s="1">
        <v>0</v>
      </c>
      <c r="AP3172" s="1">
        <v>0</v>
      </c>
      <c r="AQ3172" s="1">
        <v>0</v>
      </c>
      <c r="AR3172" s="1">
        <v>500</v>
      </c>
      <c r="AS3172" s="1">
        <v>3615.0060352830683</v>
      </c>
      <c r="AT3172" s="1">
        <f>Table1[[#This Row],[รวมต้นทุนค่าเดินทาง]]+Table1[[#This Row],[รวมต้นทุนค่าซ่อม]]+Table1[[#This Row],[รวมค่าเสื่อม]]</f>
        <v>5937.4261557505779</v>
      </c>
      <c r="AU3172" s="1">
        <f t="shared" si="148"/>
        <v>4623.2312262414152</v>
      </c>
      <c r="AV3172" s="1" t="str" cm="1">
        <f t="array" ref="AV3172">IF(AC3172&lt;4, "เก็บ", IF(OR(AT3172 &lt; PERCENTILE(IF($AC$2:$AC$5092=AC3172, $AT$2:$AT$5092), 0.25) - 1.5 * (PERCENTILE(IF($AC$2:$AC$5092=AC3172, $AT$2:$AT$5092), 0.75) - PERCENTILE(IF($AC$2:$AC$5092=AC3172, $AT$2:$AT$5092), 0.25)), AT3172 &gt; PERCENTILE(IF($AC$2:$AC$5092=AC3172, $AT$2:$AT$5092), 0.75) + 1.5 * (PERCENTILE(IF($AC$2:$AC$5092=AC3172, $AT$2:$AT$5092), 0.75) - PERCENTILE(IF($AC$2:$AC$5092=AC3172, $AT$2:$AT$5092), 0.25))), "ตัด", "เก็บ"))</f>
        <v>เก็บ</v>
      </c>
      <c r="AW3172" s="1">
        <f t="shared" si="149"/>
        <v>4005.4952465164292</v>
      </c>
      <c r="AX3172" s="1">
        <v>2577.9546108768855</v>
      </c>
      <c r="AY3172" s="1">
        <v>1822.4201204675096</v>
      </c>
    </row>
    <row r="3173" spans="1:51" x14ac:dyDescent="0.2">
      <c r="A3173" s="3">
        <v>45893</v>
      </c>
      <c r="B3173">
        <v>45893</v>
      </c>
      <c r="C3173" t="s">
        <v>10076</v>
      </c>
      <c r="D3173" t="s">
        <v>66</v>
      </c>
      <c r="E3173" t="s">
        <v>67</v>
      </c>
      <c r="F3173" t="s">
        <v>194</v>
      </c>
      <c r="G3173" s="1">
        <v>0</v>
      </c>
      <c r="H3173" s="1">
        <v>0</v>
      </c>
      <c r="I3173" s="1">
        <v>500</v>
      </c>
      <c r="J3173" s="1">
        <v>0</v>
      </c>
      <c r="K3173" s="1">
        <v>0</v>
      </c>
      <c r="L3173" s="1">
        <v>0</v>
      </c>
      <c r="M3173" s="1">
        <v>0</v>
      </c>
      <c r="N3173" s="1">
        <v>0</v>
      </c>
      <c r="O3173" s="1">
        <v>500</v>
      </c>
      <c r="P3173" t="s">
        <v>10077</v>
      </c>
      <c r="Q3173" s="2">
        <v>244220</v>
      </c>
      <c r="R3173" t="s">
        <v>70</v>
      </c>
      <c r="S3173">
        <v>0</v>
      </c>
      <c r="T3173" t="s">
        <v>71</v>
      </c>
      <c r="U3173" t="s">
        <v>161</v>
      </c>
      <c r="V3173" s="1">
        <v>0</v>
      </c>
      <c r="W3173" s="1">
        <v>0</v>
      </c>
      <c r="X3173" s="1">
        <v>0</v>
      </c>
      <c r="AA3173" t="s">
        <v>58</v>
      </c>
      <c r="AB3173" s="1">
        <v>0</v>
      </c>
      <c r="AC3173" s="4">
        <f>IF(ISNUMBER(MATCH(AD3173, $AD$2:AD3172, 0)), INDEX($AC$2:AC3172, MATCH(AD3173, $AD$2:AD3172, 0)), MAX($AC$2:AC3172)+1)</f>
        <v>9</v>
      </c>
      <c r="AD3173" t="str">
        <f t="shared" si="150"/>
        <v>เชียงใหม่-พุทธมณฑลสาย 2</v>
      </c>
      <c r="AE3173" t="s">
        <v>73</v>
      </c>
      <c r="AF3173" s="1">
        <v>0</v>
      </c>
      <c r="AG3173" s="1">
        <v>0</v>
      </c>
      <c r="AH3173" s="1">
        <v>0</v>
      </c>
      <c r="AI3173" t="s">
        <v>10078</v>
      </c>
      <c r="AJ3173" s="1">
        <v>1</v>
      </c>
      <c r="AK3173" s="1">
        <v>720</v>
      </c>
      <c r="AL3173" s="1">
        <v>720</v>
      </c>
      <c r="AM3173" s="1">
        <v>1</v>
      </c>
      <c r="AN3173" s="1">
        <v>0</v>
      </c>
      <c r="AO3173" s="1">
        <v>0</v>
      </c>
      <c r="AP3173" s="1">
        <v>0</v>
      </c>
      <c r="AQ3173" s="1">
        <v>0</v>
      </c>
      <c r="AR3173" s="1">
        <v>500</v>
      </c>
      <c r="AS3173" s="1">
        <v>3134.8554190491136</v>
      </c>
      <c r="AT3173" s="1">
        <f>Table1[[#This Row],[รวมต้นทุนค่าเดินทาง]]+Table1[[#This Row],[รวมต้นทุนค่าซ่อม]]+Table1[[#This Row],[รวมค่าเสื่อม]]</f>
        <v>5084.585653537597</v>
      </c>
      <c r="AU3173" s="1">
        <f t="shared" si="148"/>
        <v>4623.2312262414152</v>
      </c>
      <c r="AV3173" s="1" t="str" cm="1">
        <f t="array" ref="AV3173">IF(AC3173&lt;4, "เก็บ", IF(OR(AT3173 &lt; PERCENTILE(IF($AC$2:$AC$5092=AC3173, $AT$2:$AT$5092), 0.25) - 1.5 * (PERCENTILE(IF($AC$2:$AC$5092=AC3173, $AT$2:$AT$5092), 0.75) - PERCENTILE(IF($AC$2:$AC$5092=AC3173, $AT$2:$AT$5092), 0.25)), AT3173 &gt; PERCENTILE(IF($AC$2:$AC$5092=AC3173, $AT$2:$AT$5092), 0.75) + 1.5 * (PERCENTILE(IF($AC$2:$AC$5092=AC3173, $AT$2:$AT$5092), 0.75) - PERCENTILE(IF($AC$2:$AC$5092=AC3173, $AT$2:$AT$5092), 0.25))), "ตัด", "เก็บ"))</f>
        <v>เก็บ</v>
      </c>
      <c r="AW3173" s="1">
        <f t="shared" si="149"/>
        <v>4005.4952465164292</v>
      </c>
      <c r="AX3173" s="1">
        <v>2577.9546108768855</v>
      </c>
      <c r="AY3173" s="1">
        <v>1449.7302344884829</v>
      </c>
    </row>
    <row r="3174" spans="1:51" x14ac:dyDescent="0.2">
      <c r="A3174" s="3">
        <v>45893</v>
      </c>
      <c r="B3174">
        <v>45893</v>
      </c>
      <c r="C3174" t="s">
        <v>10079</v>
      </c>
      <c r="D3174" t="s">
        <v>51</v>
      </c>
      <c r="E3174" t="s">
        <v>61</v>
      </c>
      <c r="F3174" t="s">
        <v>507</v>
      </c>
      <c r="G3174" s="1">
        <v>2700</v>
      </c>
      <c r="H3174" s="1">
        <v>4393</v>
      </c>
      <c r="I3174" s="1">
        <v>1900</v>
      </c>
      <c r="J3174" s="1">
        <v>0</v>
      </c>
      <c r="K3174" s="1">
        <v>0</v>
      </c>
      <c r="L3174" s="1">
        <v>0</v>
      </c>
      <c r="M3174" s="1">
        <v>0</v>
      </c>
      <c r="N3174" s="1">
        <v>0</v>
      </c>
      <c r="O3174" s="1">
        <v>4600</v>
      </c>
      <c r="P3174" t="s">
        <v>10080</v>
      </c>
      <c r="Q3174" s="2">
        <v>244221</v>
      </c>
      <c r="R3174" t="s">
        <v>55</v>
      </c>
      <c r="S3174">
        <v>0</v>
      </c>
      <c r="T3174" t="s">
        <v>56</v>
      </c>
      <c r="U3174" t="s">
        <v>57</v>
      </c>
      <c r="V3174" s="1">
        <v>2500</v>
      </c>
      <c r="W3174" s="1">
        <v>0</v>
      </c>
      <c r="X3174" s="1">
        <v>0</v>
      </c>
      <c r="AA3174" t="s">
        <v>58</v>
      </c>
      <c r="AB3174" s="1">
        <v>0</v>
      </c>
      <c r="AC3174" s="4">
        <f>IF(ISNUMBER(MATCH(AD3174, $AD$2:AD3173, 0)), INDEX($AC$2:AC3173, MATCH(AD3174, $AD$2:AD3173, 0)), MAX($AC$2:AC3173)+1)</f>
        <v>1</v>
      </c>
      <c r="AD3174" t="str">
        <f t="shared" si="150"/>
        <v>ท่าลี่-กองลอย</v>
      </c>
      <c r="AE3174" t="s">
        <v>55</v>
      </c>
      <c r="AF3174" s="1">
        <v>0</v>
      </c>
      <c r="AG3174" s="1">
        <v>0</v>
      </c>
      <c r="AH3174" s="1">
        <v>0</v>
      </c>
      <c r="AI3174" t="s">
        <v>10081</v>
      </c>
      <c r="AJ3174" s="1">
        <v>1</v>
      </c>
      <c r="AK3174" s="1">
        <v>0</v>
      </c>
      <c r="AL3174" s="1">
        <v>0</v>
      </c>
      <c r="AM3174" s="1">
        <v>0</v>
      </c>
      <c r="AN3174" s="1">
        <v>0</v>
      </c>
      <c r="AO3174" s="1">
        <v>0</v>
      </c>
      <c r="AP3174" s="1">
        <v>0</v>
      </c>
      <c r="AQ3174" s="1">
        <v>0</v>
      </c>
      <c r="AR3174" s="1">
        <v>11493</v>
      </c>
      <c r="AS3174" s="1">
        <v>18.342857142857145</v>
      </c>
      <c r="AT3174" s="1">
        <f>Table1[[#This Row],[รวมต้นทุนค่าเดินทาง]]+Table1[[#This Row],[รวมต้นทุนค่าซ่อม]]+Table1[[#This Row],[รวมค่าเสื่อม]]</f>
        <v>13691.575415282392</v>
      </c>
      <c r="AU3174" s="1">
        <f t="shared" si="148"/>
        <v>13953.293816562818</v>
      </c>
      <c r="AV3174" s="1" t="str" cm="1">
        <f t="array" ref="AV3174">IF(AC3174&lt;4, "เก็บ", IF(OR(AT3174 &lt; PERCENTILE(IF($AC$2:$AC$5092=AC3174, $AT$2:$AT$5092), 0.25) - 1.5 * (PERCENTILE(IF($AC$2:$AC$5092=AC3174, $AT$2:$AT$5092), 0.75) - PERCENTILE(IF($AC$2:$AC$5092=AC3174, $AT$2:$AT$5092), 0.25)), AT3174 &gt; PERCENTILE(IF($AC$2:$AC$5092=AC3174, $AT$2:$AT$5092), 0.75) + 1.5 * (PERCENTILE(IF($AC$2:$AC$5092=AC3174, $AT$2:$AT$5092), 0.75) - PERCENTILE(IF($AC$2:$AC$5092=AC3174, $AT$2:$AT$5092), 0.25))), "ตัด", "เก็บ"))</f>
        <v>เก็บ</v>
      </c>
      <c r="AW3174" s="1">
        <f t="shared" si="149"/>
        <v>13953.293816562818</v>
      </c>
      <c r="AX3174" s="1">
        <v>14426.372718098486</v>
      </c>
      <c r="AY3174" s="1">
        <v>2180.2325581395348</v>
      </c>
    </row>
    <row r="3175" spans="1:51" x14ac:dyDescent="0.2">
      <c r="A3175" s="3">
        <v>45893</v>
      </c>
      <c r="B3175">
        <v>45893</v>
      </c>
      <c r="C3175" t="s">
        <v>10082</v>
      </c>
      <c r="D3175" t="s">
        <v>66</v>
      </c>
      <c r="E3175" t="s">
        <v>105</v>
      </c>
      <c r="F3175" t="s">
        <v>137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  <c r="P3175" t="s">
        <v>10083</v>
      </c>
      <c r="Q3175" s="2">
        <v>244220</v>
      </c>
      <c r="R3175" t="s">
        <v>55</v>
      </c>
      <c r="S3175">
        <v>0</v>
      </c>
      <c r="T3175" t="s">
        <v>87</v>
      </c>
      <c r="U3175" t="s">
        <v>71</v>
      </c>
      <c r="V3175" s="1">
        <v>0</v>
      </c>
      <c r="W3175" s="1">
        <v>1266</v>
      </c>
      <c r="X3175" s="1">
        <v>0</v>
      </c>
      <c r="Y3175" t="s">
        <v>87</v>
      </c>
      <c r="Z3175" t="s">
        <v>71</v>
      </c>
      <c r="AA3175" t="s">
        <v>4993</v>
      </c>
      <c r="AB3175" s="1">
        <v>0</v>
      </c>
      <c r="AC3175" s="4">
        <f>IF(ISNUMBER(MATCH(AD3175, $AD$2:AD3174, 0)), INDEX($AC$2:AC3174, MATCH(AD3175, $AD$2:AD3174, 0)), MAX($AC$2:AC3174)+1)</f>
        <v>6</v>
      </c>
      <c r="AD3175" t="str">
        <f t="shared" si="150"/>
        <v>เชียงราย-เชียงใหม่</v>
      </c>
      <c r="AE3175" t="s">
        <v>55</v>
      </c>
      <c r="AF3175" s="1">
        <v>0</v>
      </c>
      <c r="AG3175" s="1">
        <v>0</v>
      </c>
      <c r="AH3175" s="1">
        <v>0</v>
      </c>
      <c r="AI3175" t="s">
        <v>10084</v>
      </c>
      <c r="AJ3175" s="1">
        <v>1</v>
      </c>
      <c r="AK3175" s="1">
        <v>0</v>
      </c>
      <c r="AL3175" s="1">
        <v>0</v>
      </c>
      <c r="AM3175" s="1">
        <v>0</v>
      </c>
      <c r="AN3175" s="1">
        <v>0</v>
      </c>
      <c r="AO3175" s="1">
        <v>0</v>
      </c>
      <c r="AP3175" s="1">
        <v>0</v>
      </c>
      <c r="AQ3175" s="1">
        <v>0</v>
      </c>
      <c r="AR3175" s="1">
        <v>1266</v>
      </c>
      <c r="AS3175" s="1">
        <v>1191.6357222222223</v>
      </c>
      <c r="AT3175" s="1">
        <f>Table1[[#This Row],[รวมต้นทุนค่าเดินทาง]]+Table1[[#This Row],[รวมต้นทุนค่าซ่อม]]+Table1[[#This Row],[รวมค่าเสื่อม]]</f>
        <v>4057.6357222222223</v>
      </c>
      <c r="AU3175" s="1">
        <f t="shared" si="148"/>
        <v>4428.3346813776061</v>
      </c>
      <c r="AV3175" s="1" t="str" cm="1">
        <f t="array" ref="AV3175">IF(AC3175&lt;4, "เก็บ", IF(OR(AT3175 &lt; PERCENTILE(IF($AC$2:$AC$5092=AC3175, $AT$2:$AT$5092), 0.25) - 1.5 * (PERCENTILE(IF($AC$2:$AC$5092=AC3175, $AT$2:$AT$5092), 0.75) - PERCENTILE(IF($AC$2:$AC$5092=AC3175, $AT$2:$AT$5092), 0.25)), AT3175 &gt; PERCENTILE(IF($AC$2:$AC$5092=AC3175, $AT$2:$AT$5092), 0.75) + 1.5 * (PERCENTILE(IF($AC$2:$AC$5092=AC3175, $AT$2:$AT$5092), 0.75) - PERCENTILE(IF($AC$2:$AC$5092=AC3175, $AT$2:$AT$5092), 0.25))), "ตัด", "เก็บ"))</f>
        <v>เก็บ</v>
      </c>
      <c r="AW3175" s="1">
        <f t="shared" si="149"/>
        <v>3873.7679454274344</v>
      </c>
      <c r="AX3175" s="1">
        <v>2781.4385174989698</v>
      </c>
      <c r="AY3175" s="1">
        <v>1600</v>
      </c>
    </row>
    <row r="3176" spans="1:51" x14ac:dyDescent="0.2">
      <c r="A3176" s="3">
        <v>45893</v>
      </c>
      <c r="B3176">
        <v>45893</v>
      </c>
      <c r="C3176" t="s">
        <v>10085</v>
      </c>
      <c r="D3176" t="s">
        <v>66</v>
      </c>
      <c r="E3176" t="s">
        <v>148</v>
      </c>
      <c r="F3176" t="s">
        <v>547</v>
      </c>
      <c r="G3176" s="1">
        <v>455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455</v>
      </c>
      <c r="P3176" t="s">
        <v>10086</v>
      </c>
      <c r="Q3176" s="2">
        <v>244220</v>
      </c>
      <c r="R3176" t="s">
        <v>55</v>
      </c>
      <c r="S3176">
        <v>0</v>
      </c>
      <c r="T3176" t="s">
        <v>87</v>
      </c>
      <c r="U3176" t="s">
        <v>71</v>
      </c>
      <c r="V3176" s="1">
        <v>0</v>
      </c>
      <c r="W3176" s="1">
        <v>1136</v>
      </c>
      <c r="X3176" s="1">
        <v>0</v>
      </c>
      <c r="Y3176" t="s">
        <v>87</v>
      </c>
      <c r="Z3176" t="s">
        <v>71</v>
      </c>
      <c r="AA3176" t="s">
        <v>7642</v>
      </c>
      <c r="AB3176" s="1">
        <v>0</v>
      </c>
      <c r="AC3176" s="4">
        <f>IF(ISNUMBER(MATCH(AD3176, $AD$2:AD3175, 0)), INDEX($AC$2:AC3175, MATCH(AD3176, $AD$2:AD3175, 0)), MAX($AC$2:AC3175)+1)</f>
        <v>6</v>
      </c>
      <c r="AD3176" t="str">
        <f t="shared" si="150"/>
        <v>เชียงราย-เชียงใหม่</v>
      </c>
      <c r="AE3176" t="s">
        <v>55</v>
      </c>
      <c r="AF3176" s="1">
        <v>0</v>
      </c>
      <c r="AG3176" s="1">
        <v>0</v>
      </c>
      <c r="AH3176" s="1">
        <v>0</v>
      </c>
      <c r="AI3176" t="s">
        <v>10087</v>
      </c>
      <c r="AJ3176" s="1">
        <v>1</v>
      </c>
      <c r="AK3176" s="1">
        <v>0</v>
      </c>
      <c r="AL3176" s="1">
        <v>0</v>
      </c>
      <c r="AM3176" s="1">
        <v>0</v>
      </c>
      <c r="AN3176" s="1">
        <v>0</v>
      </c>
      <c r="AO3176" s="1">
        <v>0</v>
      </c>
      <c r="AP3176" s="1">
        <v>0</v>
      </c>
      <c r="AQ3176" s="1">
        <v>0</v>
      </c>
      <c r="AR3176" s="1">
        <v>1591</v>
      </c>
      <c r="AS3176" s="1">
        <v>1551.2226666666666</v>
      </c>
      <c r="AT3176" s="1">
        <f>Table1[[#This Row],[รวมต้นทุนค่าเดินทาง]]+Table1[[#This Row],[รวมต้นทุนค่าซ่อม]]+Table1[[#This Row],[รวมค่าเสื่อม]]</f>
        <v>4205.8590303030305</v>
      </c>
      <c r="AU3176" s="1">
        <f t="shared" si="148"/>
        <v>4428.3346813776061</v>
      </c>
      <c r="AV3176" s="1" t="str" cm="1">
        <f t="array" ref="AV3176">IF(AC3176&lt;4, "เก็บ", IF(OR(AT3176 &lt; PERCENTILE(IF($AC$2:$AC$5092=AC3176, $AT$2:$AT$5092), 0.25) - 1.5 * (PERCENTILE(IF($AC$2:$AC$5092=AC3176, $AT$2:$AT$5092), 0.75) - PERCENTILE(IF($AC$2:$AC$5092=AC3176, $AT$2:$AT$5092), 0.25)), AT3176 &gt; PERCENTILE(IF($AC$2:$AC$5092=AC3176, $AT$2:$AT$5092), 0.75) + 1.5 * (PERCENTILE(IF($AC$2:$AC$5092=AC3176, $AT$2:$AT$5092), 0.75) - PERCENTILE(IF($AC$2:$AC$5092=AC3176, $AT$2:$AT$5092), 0.25))), "ตัด", "เก็บ"))</f>
        <v>เก็บ</v>
      </c>
      <c r="AW3176" s="1">
        <f t="shared" si="149"/>
        <v>3873.7679454274344</v>
      </c>
      <c r="AX3176" s="1">
        <v>2781.4385174989698</v>
      </c>
      <c r="AY3176" s="1">
        <v>1063.6363636363637</v>
      </c>
    </row>
    <row r="3177" spans="1:51" x14ac:dyDescent="0.2">
      <c r="A3177" s="3">
        <v>45893</v>
      </c>
      <c r="B3177">
        <v>45893</v>
      </c>
      <c r="C3177" t="s">
        <v>10088</v>
      </c>
      <c r="D3177" t="s">
        <v>66</v>
      </c>
      <c r="E3177" t="s">
        <v>67</v>
      </c>
      <c r="F3177" t="s">
        <v>381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  <c r="O3177" s="1">
        <v>552</v>
      </c>
      <c r="P3177" t="s">
        <v>10089</v>
      </c>
      <c r="Q3177" s="2">
        <v>244220</v>
      </c>
      <c r="R3177" t="s">
        <v>55</v>
      </c>
      <c r="S3177">
        <v>0</v>
      </c>
      <c r="T3177" t="s">
        <v>87</v>
      </c>
      <c r="U3177" t="s">
        <v>71</v>
      </c>
      <c r="V3177" s="1">
        <v>0</v>
      </c>
      <c r="W3177" s="1">
        <v>0</v>
      </c>
      <c r="X3177" s="1">
        <v>552</v>
      </c>
      <c r="Y3177" t="s">
        <v>87</v>
      </c>
      <c r="Z3177" t="s">
        <v>71</v>
      </c>
      <c r="AA3177" t="s">
        <v>4285</v>
      </c>
      <c r="AB3177" s="1">
        <v>0</v>
      </c>
      <c r="AC3177" s="4">
        <f>IF(ISNUMBER(MATCH(AD3177, $AD$2:AD3176, 0)), INDEX($AC$2:AC3176, MATCH(AD3177, $AD$2:AD3176, 0)), MAX($AC$2:AC3176)+1)</f>
        <v>6</v>
      </c>
      <c r="AD3177" t="str">
        <f t="shared" si="150"/>
        <v>เชียงราย-เชียงใหม่</v>
      </c>
      <c r="AE3177" t="s">
        <v>55</v>
      </c>
      <c r="AF3177" s="1">
        <v>0</v>
      </c>
      <c r="AG3177" s="1">
        <v>0</v>
      </c>
      <c r="AH3177" s="1">
        <v>0</v>
      </c>
      <c r="AI3177" t="s">
        <v>10090</v>
      </c>
      <c r="AJ3177" s="1">
        <v>1</v>
      </c>
      <c r="AK3177" s="1">
        <v>0</v>
      </c>
      <c r="AL3177" s="1">
        <v>0</v>
      </c>
      <c r="AM3177" s="1">
        <v>0</v>
      </c>
      <c r="AN3177" s="1">
        <v>0</v>
      </c>
      <c r="AO3177" s="1">
        <v>0</v>
      </c>
      <c r="AP3177" s="1">
        <v>0</v>
      </c>
      <c r="AQ3177" s="1">
        <v>0</v>
      </c>
      <c r="AR3177" s="1">
        <v>552</v>
      </c>
      <c r="AS3177" s="1">
        <v>207.71794140030443</v>
      </c>
      <c r="AT3177" s="1">
        <f>Table1[[#This Row],[รวมต้นทุนค่าเดินทาง]]+Table1[[#This Row],[รวมต้นทุนค่าซ่อม]]+Table1[[#This Row],[รวมค่าเสื่อม]]</f>
        <v>1519.8530765354394</v>
      </c>
      <c r="AU3177" s="1">
        <f t="shared" si="148"/>
        <v>4428.3346813776061</v>
      </c>
      <c r="AV3177" s="1" t="str" cm="1">
        <f t="array" ref="AV3177">IF(AC3177&lt;4, "เก็บ", IF(OR(AT3177 &lt; PERCENTILE(IF($AC$2:$AC$5092=AC3177, $AT$2:$AT$5092), 0.25) - 1.5 * (PERCENTILE(IF($AC$2:$AC$5092=AC3177, $AT$2:$AT$5092), 0.75) - PERCENTILE(IF($AC$2:$AC$5092=AC3177, $AT$2:$AT$5092), 0.25)), AT3177 &gt; PERCENTILE(IF($AC$2:$AC$5092=AC3177, $AT$2:$AT$5092), 0.75) + 1.5 * (PERCENTILE(IF($AC$2:$AC$5092=AC3177, $AT$2:$AT$5092), 0.75) - PERCENTILE(IF($AC$2:$AC$5092=AC3177, $AT$2:$AT$5092), 0.25))), "ตัด", "เก็บ"))</f>
        <v>เก็บ</v>
      </c>
      <c r="AW3177" s="1">
        <f t="shared" si="149"/>
        <v>3873.7679454274344</v>
      </c>
      <c r="AX3177" s="1">
        <v>2781.4385174989698</v>
      </c>
      <c r="AY3177" s="1">
        <v>760.1351351351351</v>
      </c>
    </row>
    <row r="3178" spans="1:51" x14ac:dyDescent="0.2">
      <c r="A3178" s="3">
        <v>45894</v>
      </c>
      <c r="B3178">
        <v>45894</v>
      </c>
      <c r="C3178" t="s">
        <v>10091</v>
      </c>
      <c r="D3178" t="s">
        <v>66</v>
      </c>
      <c r="E3178" t="s">
        <v>67</v>
      </c>
      <c r="F3178" t="s">
        <v>317</v>
      </c>
      <c r="G3178" s="1">
        <v>0</v>
      </c>
      <c r="H3178" s="1">
        <v>779</v>
      </c>
      <c r="I3178" s="1">
        <v>400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 s="1">
        <v>400</v>
      </c>
      <c r="P3178" t="s">
        <v>10092</v>
      </c>
      <c r="Q3178" s="2">
        <v>244221</v>
      </c>
      <c r="R3178" t="s">
        <v>70</v>
      </c>
      <c r="S3178">
        <v>0</v>
      </c>
      <c r="T3178" t="s">
        <v>88</v>
      </c>
      <c r="U3178" t="s">
        <v>93</v>
      </c>
      <c r="V3178" s="1">
        <v>0</v>
      </c>
      <c r="W3178" s="1">
        <v>0</v>
      </c>
      <c r="X3178" s="1">
        <v>0</v>
      </c>
      <c r="AA3178" t="s">
        <v>58</v>
      </c>
      <c r="AB3178" s="1">
        <v>0</v>
      </c>
      <c r="AC3178" s="4">
        <f>IF(ISNUMBER(MATCH(AD3178, $AD$2:AD3177, 0)), INDEX($AC$2:AC3177, MATCH(AD3178, $AD$2:AD3177, 0)), MAX($AC$2:AC3177)+1)</f>
        <v>51</v>
      </c>
      <c r="AD3178" t="str">
        <f t="shared" si="150"/>
        <v>แพร่-ตลาดไท</v>
      </c>
      <c r="AE3178" t="s">
        <v>73</v>
      </c>
      <c r="AF3178" s="1">
        <v>0</v>
      </c>
      <c r="AG3178" s="1">
        <v>0</v>
      </c>
      <c r="AH3178" s="1">
        <v>0</v>
      </c>
      <c r="AI3178" t="s">
        <v>10093</v>
      </c>
      <c r="AJ3178" s="1">
        <v>1</v>
      </c>
      <c r="AK3178" s="1">
        <v>572</v>
      </c>
      <c r="AL3178" s="1">
        <v>572</v>
      </c>
      <c r="AM3178" s="1">
        <v>1</v>
      </c>
      <c r="AN3178" s="1">
        <v>0</v>
      </c>
      <c r="AO3178" s="1">
        <v>0</v>
      </c>
      <c r="AP3178" s="1">
        <v>0</v>
      </c>
      <c r="AQ3178" s="1">
        <v>0</v>
      </c>
      <c r="AR3178" s="1">
        <v>1179</v>
      </c>
      <c r="AS3178" s="1">
        <v>1290.5811982178222</v>
      </c>
      <c r="AT3178" s="1">
        <f>Table1[[#This Row],[รวมต้นทุนค่าเดินทาง]]+Table1[[#This Row],[รวมต้นทุนค่าซ่อม]]+Table1[[#This Row],[รวมค่าเสื่อม]]</f>
        <v>4811.289637695183</v>
      </c>
      <c r="AU3178" s="1">
        <f t="shared" si="148"/>
        <v>4737.6107634746759</v>
      </c>
      <c r="AV3178" s="1" t="str" cm="1">
        <f t="array" ref="AV3178">IF(AC3178&lt;4, "เก็บ", IF(OR(AT3178 &lt; PERCENTILE(IF($AC$2:$AC$5092=AC3178, $AT$2:$AT$5092), 0.25) - 1.5 * (PERCENTILE(IF($AC$2:$AC$5092=AC3178, $AT$2:$AT$5092), 0.75) - PERCENTILE(IF($AC$2:$AC$5092=AC3178, $AT$2:$AT$5092), 0.25)), AT3178 &gt; PERCENTILE(IF($AC$2:$AC$5092=AC3178, $AT$2:$AT$5092), 0.75) + 1.5 * (PERCENTILE(IF($AC$2:$AC$5092=AC3178, $AT$2:$AT$5092), 0.75) - PERCENTILE(IF($AC$2:$AC$5092=AC3178, $AT$2:$AT$5092), 0.25))), "ตัด", "เก็บ"))</f>
        <v>เก็บ</v>
      </c>
      <c r="AW3178" s="1">
        <f t="shared" si="149"/>
        <v>4487.1668970521196</v>
      </c>
      <c r="AX3178" s="1">
        <v>3014.4338711558335</v>
      </c>
      <c r="AY3178" s="1">
        <v>2341.7084394773606</v>
      </c>
    </row>
    <row r="3179" spans="1:51" x14ac:dyDescent="0.2">
      <c r="A3179" s="3">
        <v>45895</v>
      </c>
      <c r="B3179">
        <v>45895</v>
      </c>
      <c r="C3179" t="s">
        <v>10094</v>
      </c>
      <c r="D3179" t="s">
        <v>51</v>
      </c>
      <c r="E3179" t="s">
        <v>61</v>
      </c>
      <c r="F3179" t="s">
        <v>80</v>
      </c>
      <c r="G3179" s="1">
        <v>2700</v>
      </c>
      <c r="H3179" s="1">
        <v>4393</v>
      </c>
      <c r="I3179" s="1">
        <v>1900</v>
      </c>
      <c r="J3179" s="1">
        <v>0</v>
      </c>
      <c r="K3179" s="1">
        <v>0</v>
      </c>
      <c r="L3179" s="1">
        <v>0</v>
      </c>
      <c r="M3179" s="1">
        <v>0</v>
      </c>
      <c r="N3179" s="1">
        <v>0</v>
      </c>
      <c r="O3179" s="1">
        <v>4600</v>
      </c>
      <c r="P3179" t="s">
        <v>10095</v>
      </c>
      <c r="Q3179" s="2">
        <v>244223</v>
      </c>
      <c r="R3179" t="s">
        <v>55</v>
      </c>
      <c r="S3179">
        <v>0</v>
      </c>
      <c r="T3179" t="s">
        <v>71</v>
      </c>
      <c r="U3179" t="s">
        <v>57</v>
      </c>
      <c r="V3179" s="1">
        <v>2500</v>
      </c>
      <c r="W3179" s="1">
        <v>0</v>
      </c>
      <c r="X3179" s="1">
        <v>0</v>
      </c>
      <c r="AA3179" t="s">
        <v>58</v>
      </c>
      <c r="AB3179" s="1">
        <v>0</v>
      </c>
      <c r="AC3179" s="4">
        <f>IF(ISNUMBER(MATCH(AD3179, $AD$2:AD3178, 0)), INDEX($AC$2:AC3178, MATCH(AD3179, $AD$2:AD3178, 0)), MAX($AC$2:AC3178)+1)</f>
        <v>10</v>
      </c>
      <c r="AD3179" t="str">
        <f t="shared" si="150"/>
        <v>เชียงใหม่-กองลอย</v>
      </c>
      <c r="AE3179" t="s">
        <v>55</v>
      </c>
      <c r="AF3179" s="1">
        <v>0</v>
      </c>
      <c r="AG3179" s="1">
        <v>0</v>
      </c>
      <c r="AH3179" s="1">
        <v>0</v>
      </c>
      <c r="AI3179" t="s">
        <v>10096</v>
      </c>
      <c r="AJ3179" s="1">
        <v>1</v>
      </c>
      <c r="AK3179" s="1">
        <v>0</v>
      </c>
      <c r="AL3179" s="1">
        <v>0</v>
      </c>
      <c r="AM3179" s="1">
        <v>0</v>
      </c>
      <c r="AN3179" s="1">
        <v>0</v>
      </c>
      <c r="AO3179" s="1">
        <v>0</v>
      </c>
      <c r="AP3179" s="1">
        <v>0</v>
      </c>
      <c r="AQ3179" s="1">
        <v>0</v>
      </c>
      <c r="AR3179" s="1">
        <v>11493</v>
      </c>
      <c r="AS3179" s="1">
        <v>17.12</v>
      </c>
      <c r="AT3179" s="1">
        <f>Table1[[#This Row],[รวมต้นทุนค่าเดินทาง]]+Table1[[#This Row],[รวมต้นทุนค่าซ่อม]]+Table1[[#This Row],[รวมค่าเสื่อม]]</f>
        <v>13257.014409937889</v>
      </c>
      <c r="AU3179" s="1">
        <f t="shared" si="148"/>
        <v>14957.32855761775</v>
      </c>
      <c r="AV3179" s="1" t="str" cm="1">
        <f t="array" ref="AV3179">IF(AC3179&lt;4, "เก็บ", IF(OR(AT3179 &lt; PERCENTILE(IF($AC$2:$AC$5092=AC3179, $AT$2:$AT$5092), 0.25) - 1.5 * (PERCENTILE(IF($AC$2:$AC$5092=AC3179, $AT$2:$AT$5092), 0.75) - PERCENTILE(IF($AC$2:$AC$5092=AC3179, $AT$2:$AT$5092), 0.25)), AT3179 &gt; PERCENTILE(IF($AC$2:$AC$5092=AC3179, $AT$2:$AT$5092), 0.75) + 1.5 * (PERCENTILE(IF($AC$2:$AC$5092=AC3179, $AT$2:$AT$5092), 0.75) - PERCENTILE(IF($AC$2:$AC$5092=AC3179, $AT$2:$AT$5092), 0.25))), "ตัด", "เก็บ"))</f>
        <v>เก็บ</v>
      </c>
      <c r="AW3179" s="1">
        <f t="shared" si="149"/>
        <v>14419.089162907676</v>
      </c>
      <c r="AX3179" s="1">
        <v>15077.196593123563</v>
      </c>
      <c r="AY3179" s="1">
        <v>1746.8944099378882</v>
      </c>
    </row>
    <row r="3180" spans="1:51" x14ac:dyDescent="0.2">
      <c r="A3180" s="3">
        <v>45895</v>
      </c>
      <c r="B3180">
        <v>45895</v>
      </c>
      <c r="C3180" t="s">
        <v>10097</v>
      </c>
      <c r="D3180" t="s">
        <v>66</v>
      </c>
      <c r="E3180" t="s">
        <v>67</v>
      </c>
      <c r="F3180" t="s">
        <v>353</v>
      </c>
      <c r="G3180" s="1">
        <v>0</v>
      </c>
      <c r="H3180" s="1">
        <v>0</v>
      </c>
      <c r="I3180" s="1">
        <v>560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 s="1">
        <v>560</v>
      </c>
      <c r="P3180" t="s">
        <v>10098</v>
      </c>
      <c r="Q3180" s="2">
        <v>244222</v>
      </c>
      <c r="R3180" t="s">
        <v>70</v>
      </c>
      <c r="S3180">
        <v>0</v>
      </c>
      <c r="T3180" t="s">
        <v>254</v>
      </c>
      <c r="U3180" t="s">
        <v>72</v>
      </c>
      <c r="V3180" s="1">
        <v>0</v>
      </c>
      <c r="W3180" s="1">
        <v>0</v>
      </c>
      <c r="X3180" s="1">
        <v>0</v>
      </c>
      <c r="AA3180" t="s">
        <v>58</v>
      </c>
      <c r="AB3180" s="1">
        <v>0</v>
      </c>
      <c r="AC3180" s="4">
        <f>IF(ISNUMBER(MATCH(AD3180, $AD$2:AD3179, 0)), INDEX($AC$2:AC3179, MATCH(AD3180, $AD$2:AD3179, 0)), MAX($AC$2:AC3179)+1)</f>
        <v>58</v>
      </c>
      <c r="AD3180" t="str">
        <f t="shared" si="150"/>
        <v>ลำปาง-พุทธมณฑลสาย 5</v>
      </c>
      <c r="AE3180" t="s">
        <v>73</v>
      </c>
      <c r="AF3180" s="1">
        <v>0</v>
      </c>
      <c r="AG3180" s="1">
        <v>0</v>
      </c>
      <c r="AH3180" s="1">
        <v>0</v>
      </c>
      <c r="AI3180" t="s">
        <v>10099</v>
      </c>
      <c r="AJ3180" s="1">
        <v>1</v>
      </c>
      <c r="AK3180" s="1">
        <v>720</v>
      </c>
      <c r="AL3180" s="1">
        <v>720</v>
      </c>
      <c r="AM3180" s="1">
        <v>1</v>
      </c>
      <c r="AN3180" s="1">
        <v>0</v>
      </c>
      <c r="AO3180" s="1">
        <v>0</v>
      </c>
      <c r="AP3180" s="1">
        <v>0</v>
      </c>
      <c r="AQ3180" s="1">
        <v>0</v>
      </c>
      <c r="AR3180" s="1">
        <v>560</v>
      </c>
      <c r="AS3180" s="1">
        <v>627.87729947402477</v>
      </c>
      <c r="AT3180" s="1">
        <f>Table1[[#This Row],[รวมต้นทุนค่าเดินทาง]]+Table1[[#This Row],[รวมต้นทุนค่าซ่อม]]+Table1[[#This Row],[รวมค่าเสื่อม]]</f>
        <v>2729.1536460782399</v>
      </c>
      <c r="AU3180" s="1">
        <f t="shared" si="148"/>
        <v>3792.3619116821965</v>
      </c>
      <c r="AV3180" s="1" t="str" cm="1">
        <f t="array" ref="AV3180">IF(AC3180&lt;4, "เก็บ", IF(OR(AT3180 &lt; PERCENTILE(IF($AC$2:$AC$5092=AC3180, $AT$2:$AT$5092), 0.25) - 1.5 * (PERCENTILE(IF($AC$2:$AC$5092=AC3180, $AT$2:$AT$5092), 0.75) - PERCENTILE(IF($AC$2:$AC$5092=AC3180, $AT$2:$AT$5092), 0.25)), AT3180 &gt; PERCENTILE(IF($AC$2:$AC$5092=AC3180, $AT$2:$AT$5092), 0.75) + 1.5 * (PERCENTILE(IF($AC$2:$AC$5092=AC3180, $AT$2:$AT$5092), 0.75) - PERCENTILE(IF($AC$2:$AC$5092=AC3180, $AT$2:$AT$5092), 0.25))), "ตัด", "เก็บ"))</f>
        <v>เก็บ</v>
      </c>
      <c r="AW3180" s="1">
        <f t="shared" si="149"/>
        <v>2902.8131021611644</v>
      </c>
      <c r="AX3180" s="1">
        <v>1674.4743872095116</v>
      </c>
      <c r="AY3180" s="1">
        <v>1541.2763466042154</v>
      </c>
    </row>
    <row r="3181" spans="1:51" x14ac:dyDescent="0.2">
      <c r="A3181" s="3">
        <v>45895</v>
      </c>
      <c r="B3181">
        <v>45895</v>
      </c>
      <c r="C3181" t="s">
        <v>10100</v>
      </c>
      <c r="D3181" t="s">
        <v>66</v>
      </c>
      <c r="E3181" t="s">
        <v>67</v>
      </c>
      <c r="F3181" t="s">
        <v>68</v>
      </c>
      <c r="G3181" s="1">
        <v>0</v>
      </c>
      <c r="H3181" s="1">
        <v>0</v>
      </c>
      <c r="I3181" s="1">
        <v>500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>
        <v>500</v>
      </c>
      <c r="P3181" t="s">
        <v>10101</v>
      </c>
      <c r="Q3181" s="2">
        <v>244222</v>
      </c>
      <c r="R3181" t="s">
        <v>70</v>
      </c>
      <c r="S3181">
        <v>0</v>
      </c>
      <c r="T3181" t="s">
        <v>71</v>
      </c>
      <c r="U3181" t="s">
        <v>161</v>
      </c>
      <c r="V3181" s="1">
        <v>0</v>
      </c>
      <c r="W3181" s="1">
        <v>0</v>
      </c>
      <c r="X3181" s="1">
        <v>0</v>
      </c>
      <c r="AA3181" t="s">
        <v>58</v>
      </c>
      <c r="AB3181" s="1">
        <v>0</v>
      </c>
      <c r="AC3181" s="4">
        <f>IF(ISNUMBER(MATCH(AD3181, $AD$2:AD3180, 0)), INDEX($AC$2:AC3180, MATCH(AD3181, $AD$2:AD3180, 0)), MAX($AC$2:AC3180)+1)</f>
        <v>9</v>
      </c>
      <c r="AD3181" t="str">
        <f t="shared" si="150"/>
        <v>เชียงใหม่-พุทธมณฑลสาย 2</v>
      </c>
      <c r="AE3181" t="s">
        <v>73</v>
      </c>
      <c r="AF3181" s="1">
        <v>0</v>
      </c>
      <c r="AG3181" s="1">
        <v>0</v>
      </c>
      <c r="AH3181" s="1">
        <v>0</v>
      </c>
      <c r="AI3181" t="s">
        <v>10102</v>
      </c>
      <c r="AJ3181" s="1">
        <v>1</v>
      </c>
      <c r="AK3181" s="1">
        <v>720</v>
      </c>
      <c r="AL3181" s="1">
        <v>720</v>
      </c>
      <c r="AM3181" s="1">
        <v>1</v>
      </c>
      <c r="AN3181" s="1">
        <v>0</v>
      </c>
      <c r="AO3181" s="1">
        <v>0</v>
      </c>
      <c r="AP3181" s="1">
        <v>0</v>
      </c>
      <c r="AQ3181" s="1">
        <v>0</v>
      </c>
      <c r="AR3181" s="1">
        <v>500</v>
      </c>
      <c r="AS3181" s="1">
        <v>1282.472609597942</v>
      </c>
      <c r="AT3181" s="1">
        <f>Table1[[#This Row],[รวมต้นทุนค่าเดินทาง]]+Table1[[#This Row],[รวมต้นทุนค่าซ่อม]]+Table1[[#This Row],[รวมค่าเสื่อม]]</f>
        <v>3359.0398562148985</v>
      </c>
      <c r="AU3181" s="1">
        <f t="shared" si="148"/>
        <v>4623.2312262414152</v>
      </c>
      <c r="AV3181" s="1" t="str" cm="1">
        <f t="array" ref="AV3181">IF(AC3181&lt;4, "เก็บ", IF(OR(AT3181 &lt; PERCENTILE(IF($AC$2:$AC$5092=AC3181, $AT$2:$AT$5092), 0.25) - 1.5 * (PERCENTILE(IF($AC$2:$AC$5092=AC3181, $AT$2:$AT$5092), 0.75) - PERCENTILE(IF($AC$2:$AC$5092=AC3181, $AT$2:$AT$5092), 0.25)), AT3181 &gt; PERCENTILE(IF($AC$2:$AC$5092=AC3181, $AT$2:$AT$5092), 0.75) + 1.5 * (PERCENTILE(IF($AC$2:$AC$5092=AC3181, $AT$2:$AT$5092), 0.75) - PERCENTILE(IF($AC$2:$AC$5092=AC3181, $AT$2:$AT$5092), 0.25))), "ตัด", "เก็บ"))</f>
        <v>เก็บ</v>
      </c>
      <c r="AW3181" s="1">
        <f t="shared" si="149"/>
        <v>4005.4952465164292</v>
      </c>
      <c r="AX3181" s="1">
        <v>2577.9546108768855</v>
      </c>
      <c r="AY3181" s="1">
        <v>1576.5672466169567</v>
      </c>
    </row>
    <row r="3182" spans="1:51" x14ac:dyDescent="0.2">
      <c r="A3182" s="3">
        <v>45895</v>
      </c>
      <c r="B3182">
        <v>45895</v>
      </c>
      <c r="C3182" t="s">
        <v>10103</v>
      </c>
      <c r="D3182" t="s">
        <v>66</v>
      </c>
      <c r="E3182" t="s">
        <v>67</v>
      </c>
      <c r="F3182" t="s">
        <v>277</v>
      </c>
      <c r="G3182" s="1">
        <v>0</v>
      </c>
      <c r="H3182" s="1">
        <v>0</v>
      </c>
      <c r="I3182" s="1">
        <v>400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  <c r="O3182" s="1">
        <v>400</v>
      </c>
      <c r="P3182" t="s">
        <v>10104</v>
      </c>
      <c r="Q3182" s="2">
        <v>244222</v>
      </c>
      <c r="R3182" t="s">
        <v>70</v>
      </c>
      <c r="S3182">
        <v>0</v>
      </c>
      <c r="T3182" t="s">
        <v>71</v>
      </c>
      <c r="U3182" t="s">
        <v>93</v>
      </c>
      <c r="V3182" s="1">
        <v>0</v>
      </c>
      <c r="W3182" s="1">
        <v>0</v>
      </c>
      <c r="X3182" s="1">
        <v>0</v>
      </c>
      <c r="AA3182" t="s">
        <v>58</v>
      </c>
      <c r="AB3182" s="1">
        <v>0</v>
      </c>
      <c r="AC3182" s="4">
        <f>IF(ISNUMBER(MATCH(AD3182, $AD$2:AD3181, 0)), INDEX($AC$2:AC3181, MATCH(AD3182, $AD$2:AD3181, 0)), MAX($AC$2:AC3181)+1)</f>
        <v>4</v>
      </c>
      <c r="AD3182" t="str">
        <f t="shared" si="150"/>
        <v>เชียงใหม่-ตลาดไท</v>
      </c>
      <c r="AE3182" t="s">
        <v>73</v>
      </c>
      <c r="AF3182" s="1">
        <v>0</v>
      </c>
      <c r="AG3182" s="1">
        <v>0</v>
      </c>
      <c r="AH3182" s="1">
        <v>500</v>
      </c>
      <c r="AI3182" t="s">
        <v>10105</v>
      </c>
      <c r="AJ3182" s="1">
        <v>1</v>
      </c>
      <c r="AK3182" s="1">
        <v>720</v>
      </c>
      <c r="AL3182" s="1">
        <v>720</v>
      </c>
      <c r="AM3182" s="1">
        <v>1</v>
      </c>
      <c r="AN3182" s="1">
        <v>0</v>
      </c>
      <c r="AO3182" s="1">
        <v>0</v>
      </c>
      <c r="AP3182" s="1">
        <v>0</v>
      </c>
      <c r="AQ3182" s="1">
        <v>0</v>
      </c>
      <c r="AR3182" s="1">
        <v>900</v>
      </c>
      <c r="AS3182" s="1">
        <v>2214.6048550532769</v>
      </c>
      <c r="AT3182" s="1">
        <f>Table1[[#This Row],[รวมต้นทุนค่าเดินทาง]]+Table1[[#This Row],[รวมต้นทุนค่าซ่อม]]+Table1[[#This Row],[รวมค่าเสื่อม]]</f>
        <v>4703.073901344409</v>
      </c>
      <c r="AU3182" s="1">
        <f t="shared" si="148"/>
        <v>4256.109283997258</v>
      </c>
      <c r="AV3182" s="1" t="str" cm="1">
        <f t="array" ref="AV3182">IF(AC3182&lt;4, "เก็บ", IF(OR(AT3182 &lt; PERCENTILE(IF($AC$2:$AC$5092=AC3182, $AT$2:$AT$5092), 0.25) - 1.5 * (PERCENTILE(IF($AC$2:$AC$5092=AC3182, $AT$2:$AT$5092), 0.75) - PERCENTILE(IF($AC$2:$AC$5092=AC3182, $AT$2:$AT$5092), 0.25)), AT3182 &gt; PERCENTILE(IF($AC$2:$AC$5092=AC3182, $AT$2:$AT$5092), 0.75) + 1.5 * (PERCENTILE(IF($AC$2:$AC$5092=AC3182, $AT$2:$AT$5092), 0.75) - PERCENTILE(IF($AC$2:$AC$5092=AC3182, $AT$2:$AT$5092), 0.25))), "ตัด", "เก็บ"))</f>
        <v>เก็บ</v>
      </c>
      <c r="AW3182" s="1">
        <f t="shared" si="149"/>
        <v>3807.0727671795808</v>
      </c>
      <c r="AX3182" s="1">
        <v>2335.0230876608157</v>
      </c>
      <c r="AY3182" s="1">
        <v>1588.4690462911321</v>
      </c>
    </row>
    <row r="3183" spans="1:51" x14ac:dyDescent="0.2">
      <c r="A3183" s="3">
        <v>45895</v>
      </c>
      <c r="B3183">
        <v>45895</v>
      </c>
      <c r="C3183" t="s">
        <v>10106</v>
      </c>
      <c r="D3183" t="s">
        <v>66</v>
      </c>
      <c r="E3183" t="s">
        <v>67</v>
      </c>
      <c r="F3183" t="s">
        <v>655</v>
      </c>
      <c r="G3183" s="1">
        <v>0</v>
      </c>
      <c r="H3183" s="1">
        <v>0</v>
      </c>
      <c r="I3183" s="1">
        <v>400</v>
      </c>
      <c r="J3183" s="1">
        <v>0</v>
      </c>
      <c r="K3183" s="1">
        <v>0</v>
      </c>
      <c r="L3183" s="1">
        <v>0</v>
      </c>
      <c r="M3183" s="1">
        <v>0</v>
      </c>
      <c r="N3183" s="1">
        <v>0</v>
      </c>
      <c r="O3183" s="1">
        <v>400</v>
      </c>
      <c r="P3183" t="s">
        <v>10107</v>
      </c>
      <c r="Q3183" s="2">
        <v>244222</v>
      </c>
      <c r="R3183" t="s">
        <v>70</v>
      </c>
      <c r="S3183">
        <v>0</v>
      </c>
      <c r="T3183" t="s">
        <v>71</v>
      </c>
      <c r="U3183" t="s">
        <v>93</v>
      </c>
      <c r="V3183" s="1">
        <v>0</v>
      </c>
      <c r="W3183" s="1">
        <v>0</v>
      </c>
      <c r="X3183" s="1">
        <v>0</v>
      </c>
      <c r="AA3183" t="s">
        <v>58</v>
      </c>
      <c r="AB3183" s="1">
        <v>0</v>
      </c>
      <c r="AC3183" s="4">
        <f>IF(ISNUMBER(MATCH(AD3183, $AD$2:AD3182, 0)), INDEX($AC$2:AC3182, MATCH(AD3183, $AD$2:AD3182, 0)), MAX($AC$2:AC3182)+1)</f>
        <v>4</v>
      </c>
      <c r="AD3183" t="str">
        <f t="shared" si="150"/>
        <v>เชียงใหม่-ตลาดไท</v>
      </c>
      <c r="AE3183" t="s">
        <v>73</v>
      </c>
      <c r="AF3183" s="1">
        <v>0</v>
      </c>
      <c r="AG3183" s="1">
        <v>0</v>
      </c>
      <c r="AH3183" s="1">
        <v>0</v>
      </c>
      <c r="AI3183" t="s">
        <v>10108</v>
      </c>
      <c r="AJ3183" s="1">
        <v>1</v>
      </c>
      <c r="AK3183" s="1">
        <v>720</v>
      </c>
      <c r="AL3183" s="1">
        <v>720</v>
      </c>
      <c r="AM3183" s="1">
        <v>1</v>
      </c>
      <c r="AN3183" s="1">
        <v>0</v>
      </c>
      <c r="AO3183" s="1">
        <v>0</v>
      </c>
      <c r="AP3183" s="1">
        <v>0</v>
      </c>
      <c r="AQ3183" s="1">
        <v>0</v>
      </c>
      <c r="AR3183" s="1">
        <v>400</v>
      </c>
      <c r="AS3183" s="1">
        <v>1103.8891927521181</v>
      </c>
      <c r="AT3183" s="1">
        <f>Table1[[#This Row],[รวมต้นทุนค่าเดินทาง]]+Table1[[#This Row],[รวมต้นทุนค่าซ่อม]]+Table1[[#This Row],[รวมค่าเสื่อม]]</f>
        <v>3610.5282978104838</v>
      </c>
      <c r="AU3183" s="1">
        <f t="shared" si="148"/>
        <v>4256.109283997258</v>
      </c>
      <c r="AV3183" s="1" t="str" cm="1">
        <f t="array" ref="AV3183">IF(AC3183&lt;4, "เก็บ", IF(OR(AT3183 &lt; PERCENTILE(IF($AC$2:$AC$5092=AC3183, $AT$2:$AT$5092), 0.25) - 1.5 * (PERCENTILE(IF($AC$2:$AC$5092=AC3183, $AT$2:$AT$5092), 0.75) - PERCENTILE(IF($AC$2:$AC$5092=AC3183, $AT$2:$AT$5092), 0.25)), AT3183 &gt; PERCENTILE(IF($AC$2:$AC$5092=AC3183, $AT$2:$AT$5092), 0.75) + 1.5 * (PERCENTILE(IF($AC$2:$AC$5092=AC3183, $AT$2:$AT$5092), 0.75) - PERCENTILE(IF($AC$2:$AC$5092=AC3183, $AT$2:$AT$5092), 0.25))), "ตัด", "เก็บ"))</f>
        <v>เก็บ</v>
      </c>
      <c r="AW3183" s="1">
        <f t="shared" si="149"/>
        <v>3807.0727671795808</v>
      </c>
      <c r="AX3183" s="1">
        <v>2335.0230876608157</v>
      </c>
      <c r="AY3183" s="1">
        <v>2106.6391050583657</v>
      </c>
    </row>
    <row r="3184" spans="1:51" x14ac:dyDescent="0.2">
      <c r="A3184" s="3">
        <v>45895</v>
      </c>
      <c r="B3184">
        <v>45895</v>
      </c>
      <c r="C3184" t="s">
        <v>10109</v>
      </c>
      <c r="D3184" t="s">
        <v>51</v>
      </c>
      <c r="E3184" t="s">
        <v>61</v>
      </c>
      <c r="F3184" t="s">
        <v>9896</v>
      </c>
      <c r="G3184" s="1">
        <v>1200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 s="1">
        <v>1200</v>
      </c>
      <c r="P3184" t="s">
        <v>10110</v>
      </c>
      <c r="Q3184" s="2">
        <v>244222</v>
      </c>
      <c r="R3184" t="s">
        <v>55</v>
      </c>
      <c r="S3184">
        <v>0</v>
      </c>
      <c r="T3184" t="s">
        <v>310</v>
      </c>
      <c r="U3184" t="s">
        <v>56</v>
      </c>
      <c r="V3184" s="1">
        <v>0</v>
      </c>
      <c r="W3184" s="1">
        <v>0</v>
      </c>
      <c r="X3184" s="1">
        <v>0</v>
      </c>
      <c r="AA3184" t="s">
        <v>58</v>
      </c>
      <c r="AB3184" s="1">
        <v>0</v>
      </c>
      <c r="AC3184" s="4">
        <f>IF(ISNUMBER(MATCH(AD3184, $AD$2:AD3183, 0)), INDEX($AC$2:AC3183, MATCH(AD3184, $AD$2:AD3183, 0)), MAX($AC$2:AC3183)+1)</f>
        <v>80</v>
      </c>
      <c r="AD3184" t="str">
        <f t="shared" si="150"/>
        <v>ฝาง-ท่าลี่</v>
      </c>
      <c r="AE3184" t="s">
        <v>55</v>
      </c>
      <c r="AF3184" s="1">
        <v>0</v>
      </c>
      <c r="AG3184" s="1">
        <v>0</v>
      </c>
      <c r="AH3184" s="1">
        <v>0</v>
      </c>
      <c r="AI3184" t="s">
        <v>10111</v>
      </c>
      <c r="AJ3184" s="1">
        <v>1</v>
      </c>
      <c r="AK3184" s="1">
        <v>0</v>
      </c>
      <c r="AL3184" s="1">
        <v>0</v>
      </c>
      <c r="AM3184" s="1">
        <v>0</v>
      </c>
      <c r="AN3184" s="1">
        <v>0</v>
      </c>
      <c r="AO3184" s="1">
        <v>0</v>
      </c>
      <c r="AP3184" s="1">
        <v>0</v>
      </c>
      <c r="AQ3184" s="1">
        <v>0</v>
      </c>
      <c r="AR3184" s="1">
        <v>1200</v>
      </c>
      <c r="AS3184" s="1">
        <v>21.400000000000002</v>
      </c>
      <c r="AT3184" s="1">
        <f>Table1[[#This Row],[รวมต้นทุนค่าเดินทาง]]+Table1[[#This Row],[รวมต้นทุนค่าซ่อม]]+Table1[[#This Row],[รวมค่าเสื่อม]]</f>
        <v>3667.0521739130436</v>
      </c>
      <c r="AU3184" s="1">
        <f t="shared" si="148"/>
        <v>7977.6391127367124</v>
      </c>
      <c r="AV3184" s="1" t="str" cm="1">
        <f t="array" ref="AV3184">IF(AC3184&lt;4, "เก็บ", IF(OR(AT3184 &lt; PERCENTILE(IF($AC$2:$AC$5092=AC3184, $AT$2:$AT$5092), 0.25) - 1.5 * (PERCENTILE(IF($AC$2:$AC$5092=AC3184, $AT$2:$AT$5092), 0.75) - PERCENTILE(IF($AC$2:$AC$5092=AC3184, $AT$2:$AT$5092), 0.25)), AT3184 &gt; PERCENTILE(IF($AC$2:$AC$5092=AC3184, $AT$2:$AT$5092), 0.75) + 1.5 * (PERCENTILE(IF($AC$2:$AC$5092=AC3184, $AT$2:$AT$5092), 0.75) - PERCENTILE(IF($AC$2:$AC$5092=AC3184, $AT$2:$AT$5092), 0.25))), "ตัด", "เก็บ"))</f>
        <v>เก็บ</v>
      </c>
      <c r="AW3184" s="1">
        <f t="shared" si="149"/>
        <v>7977.6391127367124</v>
      </c>
      <c r="AX3184" s="1">
        <v>6846.4472727272723</v>
      </c>
      <c r="AY3184" s="1">
        <v>2445.6521739130435</v>
      </c>
    </row>
    <row r="3185" spans="1:51" x14ac:dyDescent="0.2">
      <c r="A3185" s="3">
        <v>45895</v>
      </c>
      <c r="B3185">
        <v>45895</v>
      </c>
      <c r="C3185" t="s">
        <v>10112</v>
      </c>
      <c r="D3185" t="s">
        <v>66</v>
      </c>
      <c r="E3185" t="s">
        <v>67</v>
      </c>
      <c r="F3185" t="s">
        <v>936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  <c r="O3185" s="1">
        <v>455</v>
      </c>
      <c r="P3185" t="s">
        <v>10113</v>
      </c>
      <c r="Q3185" s="2">
        <v>244222</v>
      </c>
      <c r="R3185" t="s">
        <v>55</v>
      </c>
      <c r="S3185">
        <v>0</v>
      </c>
      <c r="T3185" t="s">
        <v>101</v>
      </c>
      <c r="U3185" t="s">
        <v>71</v>
      </c>
      <c r="V3185" s="1">
        <v>0</v>
      </c>
      <c r="W3185" s="1">
        <v>0</v>
      </c>
      <c r="X3185" s="1">
        <v>455</v>
      </c>
      <c r="Y3185" t="s">
        <v>101</v>
      </c>
      <c r="Z3185" t="s">
        <v>71</v>
      </c>
      <c r="AA3185" t="s">
        <v>10114</v>
      </c>
      <c r="AB3185" s="1">
        <v>0</v>
      </c>
      <c r="AC3185" s="4">
        <f>IF(ISNUMBER(MATCH(AD3185, $AD$2:AD3184, 0)), INDEX($AC$2:AC3184, MATCH(AD3185, $AD$2:AD3184, 0)), MAX($AC$2:AC3184)+1)</f>
        <v>5</v>
      </c>
      <c r="AD3185" t="str">
        <f t="shared" si="150"/>
        <v>พะเยา-เชียงใหม่</v>
      </c>
      <c r="AE3185" t="s">
        <v>55</v>
      </c>
      <c r="AF3185" s="1">
        <v>0</v>
      </c>
      <c r="AG3185" s="1">
        <v>0</v>
      </c>
      <c r="AH3185" s="1">
        <v>0</v>
      </c>
      <c r="AI3185" t="s">
        <v>10115</v>
      </c>
      <c r="AJ3185" s="1">
        <v>1</v>
      </c>
      <c r="AK3185" s="1">
        <v>0</v>
      </c>
      <c r="AL3185" s="1">
        <v>0</v>
      </c>
      <c r="AM3185" s="1">
        <v>0</v>
      </c>
      <c r="AN3185" s="1">
        <v>0</v>
      </c>
      <c r="AO3185" s="1">
        <v>0</v>
      </c>
      <c r="AP3185" s="1">
        <v>0</v>
      </c>
      <c r="AQ3185" s="1">
        <v>0</v>
      </c>
      <c r="AR3185" s="1">
        <v>455</v>
      </c>
      <c r="AS3185" s="1">
        <v>12171.794973958335</v>
      </c>
      <c r="AT3185" s="1">
        <f>Table1[[#This Row],[รวมต้นทุนค่าเดินทาง]]+Table1[[#This Row],[รวมต้นทุนค่าซ่อม]]+Table1[[#This Row],[รวมค่าเสื่อม]]</f>
        <v>13548.926121499318</v>
      </c>
      <c r="AU3185" s="1">
        <f t="shared" si="148"/>
        <v>4062.107163574422</v>
      </c>
      <c r="AV3185" s="1" t="str" cm="1">
        <f t="array" ref="AV3185">IF(AC3185&lt;4, "เก็บ", IF(OR(AT3185 &lt; PERCENTILE(IF($AC$2:$AC$5092=AC3185, $AT$2:$AT$5092), 0.25) - 1.5 * (PERCENTILE(IF($AC$2:$AC$5092=AC3185, $AT$2:$AT$5092), 0.75) - PERCENTILE(IF($AC$2:$AC$5092=AC3185, $AT$2:$AT$5092), 0.25)), AT3185 &gt; PERCENTILE(IF($AC$2:$AC$5092=AC3185, $AT$2:$AT$5092), 0.75) + 1.5 * (PERCENTILE(IF($AC$2:$AC$5092=AC3185, $AT$2:$AT$5092), 0.75) - PERCENTILE(IF($AC$2:$AC$5092=AC3185, $AT$2:$AT$5092), 0.25))), "ตัด", "เก็บ"))</f>
        <v>ตัด</v>
      </c>
      <c r="AW3185" s="1">
        <f t="shared" si="149"/>
        <v>3639.9347470841599</v>
      </c>
      <c r="AX3185" s="1">
        <v>2523.4798574335259</v>
      </c>
      <c r="AY3185" s="1">
        <v>922.13114754098365</v>
      </c>
    </row>
    <row r="3186" spans="1:51" x14ac:dyDescent="0.2">
      <c r="A3186" s="3">
        <v>45895</v>
      </c>
      <c r="B3186">
        <v>45895</v>
      </c>
      <c r="C3186" t="s">
        <v>10116</v>
      </c>
      <c r="D3186" t="s">
        <v>66</v>
      </c>
      <c r="E3186" t="s">
        <v>84</v>
      </c>
      <c r="F3186" t="s">
        <v>281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  <c r="M3186" s="1">
        <v>0</v>
      </c>
      <c r="N3186" s="1">
        <v>0</v>
      </c>
      <c r="O3186" s="1">
        <v>0</v>
      </c>
      <c r="P3186" t="s">
        <v>10117</v>
      </c>
      <c r="Q3186" s="2">
        <v>244222</v>
      </c>
      <c r="R3186" t="s">
        <v>55</v>
      </c>
      <c r="S3186">
        <v>0</v>
      </c>
      <c r="T3186" t="s">
        <v>101</v>
      </c>
      <c r="U3186" t="s">
        <v>71</v>
      </c>
      <c r="V3186" s="1">
        <v>0</v>
      </c>
      <c r="W3186" s="1">
        <v>974</v>
      </c>
      <c r="X3186" s="1">
        <v>0</v>
      </c>
      <c r="Y3186" t="s">
        <v>101</v>
      </c>
      <c r="Z3186" t="s">
        <v>71</v>
      </c>
      <c r="AA3186" t="s">
        <v>10118</v>
      </c>
      <c r="AB3186" s="1">
        <v>0</v>
      </c>
      <c r="AC3186" s="4">
        <f>IF(ISNUMBER(MATCH(AD3186, $AD$2:AD3185, 0)), INDEX($AC$2:AC3185, MATCH(AD3186, $AD$2:AD3185, 0)), MAX($AC$2:AC3185)+1)</f>
        <v>5</v>
      </c>
      <c r="AD3186" t="str">
        <f t="shared" si="150"/>
        <v>พะเยา-เชียงใหม่</v>
      </c>
      <c r="AE3186" t="s">
        <v>55</v>
      </c>
      <c r="AF3186" s="1">
        <v>0</v>
      </c>
      <c r="AG3186" s="1">
        <v>0</v>
      </c>
      <c r="AH3186" s="1">
        <v>0</v>
      </c>
      <c r="AI3186" t="s">
        <v>10119</v>
      </c>
      <c r="AJ3186" s="1">
        <v>1</v>
      </c>
      <c r="AK3186" s="1">
        <v>0</v>
      </c>
      <c r="AL3186" s="1">
        <v>0</v>
      </c>
      <c r="AM3186" s="1">
        <v>0</v>
      </c>
      <c r="AN3186" s="1">
        <v>0</v>
      </c>
      <c r="AO3186" s="1">
        <v>0</v>
      </c>
      <c r="AP3186" s="1">
        <v>0</v>
      </c>
      <c r="AQ3186" s="1">
        <v>0</v>
      </c>
      <c r="AR3186" s="1">
        <v>974</v>
      </c>
      <c r="AS3186" s="1">
        <v>3337.770833333333</v>
      </c>
      <c r="AT3186" s="1">
        <f>Table1[[#This Row],[รวมต้นทุนค่าเดินทาง]]+Table1[[#This Row],[รวมต้นทุนค่าซ่อม]]+Table1[[#This Row],[รวมค่าเสื่อม]]</f>
        <v>5832.041103603603</v>
      </c>
      <c r="AU3186" s="1">
        <f t="shared" si="148"/>
        <v>4062.107163574422</v>
      </c>
      <c r="AV3186" s="1" t="str" cm="1">
        <f t="array" ref="AV3186">IF(AC3186&lt;4, "เก็บ", IF(OR(AT3186 &lt; PERCENTILE(IF($AC$2:$AC$5092=AC3186, $AT$2:$AT$5092), 0.25) - 1.5 * (PERCENTILE(IF($AC$2:$AC$5092=AC3186, $AT$2:$AT$5092), 0.75) - PERCENTILE(IF($AC$2:$AC$5092=AC3186, $AT$2:$AT$5092), 0.25)), AT3186 &gt; PERCENTILE(IF($AC$2:$AC$5092=AC3186, $AT$2:$AT$5092), 0.75) + 1.5 * (PERCENTILE(IF($AC$2:$AC$5092=AC3186, $AT$2:$AT$5092), 0.75) - PERCENTILE(IF($AC$2:$AC$5092=AC3186, $AT$2:$AT$5092), 0.25))), "ตัด", "เก็บ"))</f>
        <v>เก็บ</v>
      </c>
      <c r="AW3186" s="1">
        <f t="shared" si="149"/>
        <v>3639.9347470841599</v>
      </c>
      <c r="AX3186" s="1">
        <v>2523.4798574335259</v>
      </c>
      <c r="AY3186" s="1">
        <v>1520.2702702702702</v>
      </c>
    </row>
    <row r="3187" spans="1:51" x14ac:dyDescent="0.2">
      <c r="A3187" s="3">
        <v>45895</v>
      </c>
      <c r="B3187">
        <v>45895</v>
      </c>
      <c r="C3187" t="s">
        <v>10120</v>
      </c>
      <c r="D3187" t="s">
        <v>66</v>
      </c>
      <c r="E3187" t="s">
        <v>184</v>
      </c>
      <c r="F3187" t="s">
        <v>1334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  <c r="M3187" s="1">
        <v>0</v>
      </c>
      <c r="N3187" s="1">
        <v>0</v>
      </c>
      <c r="O3187" s="1">
        <v>0</v>
      </c>
      <c r="P3187" t="s">
        <v>10121</v>
      </c>
      <c r="Q3187" s="2">
        <v>244222</v>
      </c>
      <c r="R3187" t="s">
        <v>55</v>
      </c>
      <c r="S3187">
        <v>0</v>
      </c>
      <c r="T3187" t="s">
        <v>87</v>
      </c>
      <c r="U3187" t="s">
        <v>71</v>
      </c>
      <c r="V3187" s="1">
        <v>0</v>
      </c>
      <c r="W3187" s="1">
        <v>1266</v>
      </c>
      <c r="X3187" s="1">
        <v>0</v>
      </c>
      <c r="Y3187" t="s">
        <v>87</v>
      </c>
      <c r="Z3187" t="s">
        <v>71</v>
      </c>
      <c r="AA3187" t="s">
        <v>7827</v>
      </c>
      <c r="AB3187" s="1">
        <v>0</v>
      </c>
      <c r="AC3187" s="4">
        <f>IF(ISNUMBER(MATCH(AD3187, $AD$2:AD3186, 0)), INDEX($AC$2:AC3186, MATCH(AD3187, $AD$2:AD3186, 0)), MAX($AC$2:AC3186)+1)</f>
        <v>6</v>
      </c>
      <c r="AD3187" t="str">
        <f t="shared" si="150"/>
        <v>เชียงราย-เชียงใหม่</v>
      </c>
      <c r="AE3187" t="s">
        <v>55</v>
      </c>
      <c r="AF3187" s="1">
        <v>0</v>
      </c>
      <c r="AG3187" s="1">
        <v>0</v>
      </c>
      <c r="AH3187" s="1">
        <v>0</v>
      </c>
      <c r="AI3187" t="s">
        <v>10122</v>
      </c>
      <c r="AJ3187" s="1">
        <v>1</v>
      </c>
      <c r="AK3187" s="1">
        <v>0</v>
      </c>
      <c r="AL3187" s="1">
        <v>0</v>
      </c>
      <c r="AM3187" s="1">
        <v>0</v>
      </c>
      <c r="AN3187" s="1">
        <v>0</v>
      </c>
      <c r="AO3187" s="1">
        <v>0</v>
      </c>
      <c r="AP3187" s="1">
        <v>0</v>
      </c>
      <c r="AQ3187" s="1">
        <v>0</v>
      </c>
      <c r="AR3187" s="1">
        <v>1266</v>
      </c>
      <c r="AS3187" s="1">
        <v>313.51543859649121</v>
      </c>
      <c r="AT3187" s="1">
        <f>Table1[[#This Row],[รวมต้นทุนค่าเดินทาง]]+Table1[[#This Row],[รวมต้นทุนค่าซ่อม]]+Table1[[#This Row],[รวมค่าเสื่อม]]</f>
        <v>2918.8011528822053</v>
      </c>
      <c r="AU3187" s="1">
        <f t="shared" si="148"/>
        <v>4428.3346813776061</v>
      </c>
      <c r="AV3187" s="1" t="str" cm="1">
        <f t="array" ref="AV3187">IF(AC3187&lt;4, "เก็บ", IF(OR(AT3187 &lt; PERCENTILE(IF($AC$2:$AC$5092=AC3187, $AT$2:$AT$5092), 0.25) - 1.5 * (PERCENTILE(IF($AC$2:$AC$5092=AC3187, $AT$2:$AT$5092), 0.75) - PERCENTILE(IF($AC$2:$AC$5092=AC3187, $AT$2:$AT$5092), 0.25)), AT3187 &gt; PERCENTILE(IF($AC$2:$AC$5092=AC3187, $AT$2:$AT$5092), 0.75) + 1.5 * (PERCENTILE(IF($AC$2:$AC$5092=AC3187, $AT$2:$AT$5092), 0.75) - PERCENTILE(IF($AC$2:$AC$5092=AC3187, $AT$2:$AT$5092), 0.25))), "ตัด", "เก็บ"))</f>
        <v>เก็บ</v>
      </c>
      <c r="AW3187" s="1">
        <f t="shared" si="149"/>
        <v>3873.7679454274344</v>
      </c>
      <c r="AX3187" s="1">
        <v>2781.4385174989698</v>
      </c>
      <c r="AY3187" s="1">
        <v>1339.2857142857142</v>
      </c>
    </row>
    <row r="3188" spans="1:51" x14ac:dyDescent="0.2">
      <c r="A3188" s="3">
        <v>45895</v>
      </c>
      <c r="B3188">
        <v>45895</v>
      </c>
      <c r="C3188" t="s">
        <v>10123</v>
      </c>
      <c r="D3188" t="s">
        <v>66</v>
      </c>
      <c r="E3188" t="s">
        <v>84</v>
      </c>
      <c r="F3188" t="s">
        <v>1068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  <c r="L3188" s="1">
        <v>0</v>
      </c>
      <c r="M3188" s="1">
        <v>0</v>
      </c>
      <c r="N3188" s="1">
        <v>747</v>
      </c>
      <c r="O3188" s="1">
        <v>747</v>
      </c>
      <c r="P3188" t="s">
        <v>10124</v>
      </c>
      <c r="Q3188" s="2">
        <v>244222</v>
      </c>
      <c r="R3188" t="s">
        <v>55</v>
      </c>
      <c r="S3188">
        <v>0</v>
      </c>
      <c r="T3188" t="s">
        <v>87</v>
      </c>
      <c r="U3188" t="s">
        <v>71</v>
      </c>
      <c r="V3188" s="1">
        <v>0</v>
      </c>
      <c r="W3188" s="1">
        <v>649</v>
      </c>
      <c r="X3188" s="1">
        <v>0</v>
      </c>
      <c r="Y3188" t="s">
        <v>108</v>
      </c>
      <c r="Z3188" t="s">
        <v>71</v>
      </c>
      <c r="AA3188" t="s">
        <v>764</v>
      </c>
      <c r="AB3188" s="1">
        <v>0</v>
      </c>
      <c r="AC3188" s="4">
        <f>IF(ISNUMBER(MATCH(AD3188, $AD$2:AD3187, 0)), INDEX($AC$2:AC3187, MATCH(AD3188, $AD$2:AD3187, 0)), MAX($AC$2:AC3187)+1)</f>
        <v>6</v>
      </c>
      <c r="AD3188" t="str">
        <f t="shared" si="150"/>
        <v>เชียงราย-เชียงใหม่</v>
      </c>
      <c r="AE3188" t="s">
        <v>55</v>
      </c>
      <c r="AF3188" s="1">
        <v>0</v>
      </c>
      <c r="AG3188" s="1">
        <v>0</v>
      </c>
      <c r="AH3188" s="1">
        <v>0</v>
      </c>
      <c r="AI3188" t="s">
        <v>10125</v>
      </c>
      <c r="AJ3188" s="1">
        <v>1</v>
      </c>
      <c r="AK3188" s="1">
        <v>0</v>
      </c>
      <c r="AL3188" s="1">
        <v>0</v>
      </c>
      <c r="AM3188" s="1">
        <v>0</v>
      </c>
      <c r="AN3188" s="1">
        <v>0</v>
      </c>
      <c r="AO3188" s="1">
        <v>0</v>
      </c>
      <c r="AP3188" s="1">
        <v>0</v>
      </c>
      <c r="AQ3188" s="1">
        <v>0</v>
      </c>
      <c r="AR3188" s="1">
        <v>1396</v>
      </c>
      <c r="AS3188" s="1">
        <v>748.92435049019616</v>
      </c>
      <c r="AT3188" s="1">
        <f>Table1[[#This Row],[รวมต้นทุนค่าเดินทาง]]+Table1[[#This Row],[รวมต้นทุนค่าซ่อม]]+Table1[[#This Row],[รวมค่าเสื่อม]]</f>
        <v>3443.0012735671189</v>
      </c>
      <c r="AU3188" s="1">
        <f t="shared" si="148"/>
        <v>4428.3346813776061</v>
      </c>
      <c r="AV3188" s="1" t="str" cm="1">
        <f t="array" ref="AV3188">IF(AC3188&lt;4, "เก็บ", IF(OR(AT3188 &lt; PERCENTILE(IF($AC$2:$AC$5092=AC3188, $AT$2:$AT$5092), 0.25) - 1.5 * (PERCENTILE(IF($AC$2:$AC$5092=AC3188, $AT$2:$AT$5092), 0.75) - PERCENTILE(IF($AC$2:$AC$5092=AC3188, $AT$2:$AT$5092), 0.25)), AT3188 &gt; PERCENTILE(IF($AC$2:$AC$5092=AC3188, $AT$2:$AT$5092), 0.75) + 1.5 * (PERCENTILE(IF($AC$2:$AC$5092=AC3188, $AT$2:$AT$5092), 0.75) - PERCENTILE(IF($AC$2:$AC$5092=AC3188, $AT$2:$AT$5092), 0.25))), "ตัด", "เก็บ"))</f>
        <v>เก็บ</v>
      </c>
      <c r="AW3188" s="1">
        <f t="shared" si="149"/>
        <v>3873.7679454274344</v>
      </c>
      <c r="AX3188" s="1">
        <v>2781.4385174989698</v>
      </c>
      <c r="AY3188" s="1">
        <v>1298.0769230769231</v>
      </c>
    </row>
    <row r="3189" spans="1:51" x14ac:dyDescent="0.2">
      <c r="A3189" s="3">
        <v>45895</v>
      </c>
      <c r="B3189">
        <v>45895</v>
      </c>
      <c r="C3189" t="s">
        <v>10126</v>
      </c>
      <c r="D3189" t="s">
        <v>66</v>
      </c>
      <c r="E3189" t="s">
        <v>105</v>
      </c>
      <c r="F3189" t="s">
        <v>1237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  <c r="L3189" s="1">
        <v>0</v>
      </c>
      <c r="M3189" s="1">
        <v>0</v>
      </c>
      <c r="N3189" s="1">
        <v>779</v>
      </c>
      <c r="O3189" s="1">
        <v>779</v>
      </c>
      <c r="P3189" t="s">
        <v>10127</v>
      </c>
      <c r="Q3189" s="2">
        <v>244222</v>
      </c>
      <c r="R3189" t="s">
        <v>55</v>
      </c>
      <c r="S3189">
        <v>0</v>
      </c>
      <c r="T3189" t="s">
        <v>87</v>
      </c>
      <c r="U3189" t="s">
        <v>71</v>
      </c>
      <c r="V3189" s="1">
        <v>0</v>
      </c>
      <c r="W3189" s="1">
        <v>682</v>
      </c>
      <c r="X3189" s="1">
        <v>0</v>
      </c>
      <c r="Y3189" t="s">
        <v>108</v>
      </c>
      <c r="Z3189" t="s">
        <v>71</v>
      </c>
      <c r="AA3189" t="s">
        <v>1647</v>
      </c>
      <c r="AB3189" s="1">
        <v>0</v>
      </c>
      <c r="AC3189" s="4">
        <f>IF(ISNUMBER(MATCH(AD3189, $AD$2:AD3188, 0)), INDEX($AC$2:AC3188, MATCH(AD3189, $AD$2:AD3188, 0)), MAX($AC$2:AC3188)+1)</f>
        <v>6</v>
      </c>
      <c r="AD3189" t="str">
        <f t="shared" si="150"/>
        <v>เชียงราย-เชียงใหม่</v>
      </c>
      <c r="AE3189" t="s">
        <v>55</v>
      </c>
      <c r="AF3189" s="1">
        <v>0</v>
      </c>
      <c r="AG3189" s="1">
        <v>0</v>
      </c>
      <c r="AH3189" s="1">
        <v>0</v>
      </c>
      <c r="AI3189" t="s">
        <v>10128</v>
      </c>
      <c r="AJ3189" s="1">
        <v>1</v>
      </c>
      <c r="AK3189" s="1">
        <v>0</v>
      </c>
      <c r="AL3189" s="1">
        <v>0</v>
      </c>
      <c r="AM3189" s="1">
        <v>0</v>
      </c>
      <c r="AN3189" s="1">
        <v>0</v>
      </c>
      <c r="AO3189" s="1">
        <v>0</v>
      </c>
      <c r="AP3189" s="1">
        <v>0</v>
      </c>
      <c r="AQ3189" s="1">
        <v>0</v>
      </c>
      <c r="AR3189" s="1">
        <v>1461</v>
      </c>
      <c r="AS3189" s="1">
        <v>890.18506410256418</v>
      </c>
      <c r="AT3189" s="1">
        <f>Table1[[#This Row],[รวมต้นทุนค่าเดินทาง]]+Table1[[#This Row],[รวมต้นทุนค่าซ่อม]]+Table1[[#This Row],[รวมค่าเสื่อม]]</f>
        <v>4010.1712392177715</v>
      </c>
      <c r="AU3189" s="1">
        <f t="shared" si="148"/>
        <v>4428.3346813776061</v>
      </c>
      <c r="AV3189" s="1" t="str" cm="1">
        <f t="array" ref="AV3189">IF(AC3189&lt;4, "เก็บ", IF(OR(AT3189 &lt; PERCENTILE(IF($AC$2:$AC$5092=AC3189, $AT$2:$AT$5092), 0.25) - 1.5 * (PERCENTILE(IF($AC$2:$AC$5092=AC3189, $AT$2:$AT$5092), 0.75) - PERCENTILE(IF($AC$2:$AC$5092=AC3189, $AT$2:$AT$5092), 0.25)), AT3189 &gt; PERCENTILE(IF($AC$2:$AC$5092=AC3189, $AT$2:$AT$5092), 0.75) + 1.5 * (PERCENTILE(IF($AC$2:$AC$5092=AC3189, $AT$2:$AT$5092), 0.75) - PERCENTILE(IF($AC$2:$AC$5092=AC3189, $AT$2:$AT$5092), 0.25))), "ตัด", "เก็บ"))</f>
        <v>เก็บ</v>
      </c>
      <c r="AW3189" s="1">
        <f t="shared" si="149"/>
        <v>3873.7679454274344</v>
      </c>
      <c r="AX3189" s="1">
        <v>2781.4385174989698</v>
      </c>
      <c r="AY3189" s="1">
        <v>1658.9861751152073</v>
      </c>
    </row>
    <row r="3190" spans="1:51" x14ac:dyDescent="0.2">
      <c r="A3190" s="3">
        <v>45896</v>
      </c>
      <c r="B3190">
        <v>45896</v>
      </c>
      <c r="C3190" t="s">
        <v>10129</v>
      </c>
      <c r="D3190" t="s">
        <v>66</v>
      </c>
      <c r="E3190" t="s">
        <v>184</v>
      </c>
      <c r="F3190" t="s">
        <v>1334</v>
      </c>
      <c r="G3190" s="1">
        <v>2000</v>
      </c>
      <c r="H3190" s="1">
        <v>5273</v>
      </c>
      <c r="I3190" s="1">
        <v>1300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s="1">
        <v>3300</v>
      </c>
      <c r="P3190" t="s">
        <v>10130</v>
      </c>
      <c r="Q3190" s="2">
        <v>244225</v>
      </c>
      <c r="R3190" t="s">
        <v>55</v>
      </c>
      <c r="S3190">
        <v>0</v>
      </c>
      <c r="T3190" t="s">
        <v>71</v>
      </c>
      <c r="U3190" t="s">
        <v>57</v>
      </c>
      <c r="V3190" s="1">
        <v>3896</v>
      </c>
      <c r="W3190" s="1">
        <v>1355</v>
      </c>
      <c r="X3190" s="1">
        <v>0</v>
      </c>
      <c r="Y3190" t="s">
        <v>71</v>
      </c>
      <c r="Z3190" t="s">
        <v>57</v>
      </c>
      <c r="AA3190" t="s">
        <v>58</v>
      </c>
      <c r="AB3190" s="1">
        <v>0</v>
      </c>
      <c r="AC3190" s="4">
        <f>IF(ISNUMBER(MATCH(AD3190, $AD$2:AD3189, 0)), INDEX($AC$2:AC3189, MATCH(AD3190, $AD$2:AD3189, 0)), MAX($AC$2:AC3189)+1)</f>
        <v>10</v>
      </c>
      <c r="AD3190" t="str">
        <f t="shared" si="150"/>
        <v>เชียงใหม่-กองลอย</v>
      </c>
      <c r="AE3190" t="s">
        <v>55</v>
      </c>
      <c r="AF3190" s="1">
        <v>0</v>
      </c>
      <c r="AG3190" s="1">
        <v>0</v>
      </c>
      <c r="AH3190" s="1">
        <v>0</v>
      </c>
      <c r="AI3190" t="s">
        <v>10131</v>
      </c>
      <c r="AJ3190" s="1">
        <v>1</v>
      </c>
      <c r="AK3190" s="1">
        <v>0</v>
      </c>
      <c r="AL3190" s="1">
        <v>0</v>
      </c>
      <c r="AM3190" s="1">
        <v>0</v>
      </c>
      <c r="AN3190" s="1">
        <v>0</v>
      </c>
      <c r="AO3190" s="1">
        <v>0</v>
      </c>
      <c r="AP3190" s="1">
        <v>0</v>
      </c>
      <c r="AQ3190" s="1">
        <v>0</v>
      </c>
      <c r="AR3190" s="1">
        <v>13824</v>
      </c>
      <c r="AS3190" s="1">
        <v>313.51543859649121</v>
      </c>
      <c r="AT3190" s="1">
        <f>Table1[[#This Row],[รวมต้นทุนค่าเดินทาง]]+Table1[[#This Row],[รวมต้นทุนค่าซ่อม]]+Table1[[#This Row],[รวมค่าเสื่อม]]</f>
        <v>15476.801152882204</v>
      </c>
      <c r="AU3190" s="1">
        <f t="shared" si="148"/>
        <v>14957.32855761775</v>
      </c>
      <c r="AV3190" s="1" t="str" cm="1">
        <f t="array" ref="AV3190">IF(AC3190&lt;4, "เก็บ", IF(OR(AT3190 &lt; PERCENTILE(IF($AC$2:$AC$5092=AC3190, $AT$2:$AT$5092), 0.25) - 1.5 * (PERCENTILE(IF($AC$2:$AC$5092=AC3190, $AT$2:$AT$5092), 0.75) - PERCENTILE(IF($AC$2:$AC$5092=AC3190, $AT$2:$AT$5092), 0.25)), AT3190 &gt; PERCENTILE(IF($AC$2:$AC$5092=AC3190, $AT$2:$AT$5092), 0.75) + 1.5 * (PERCENTILE(IF($AC$2:$AC$5092=AC3190, $AT$2:$AT$5092), 0.75) - PERCENTILE(IF($AC$2:$AC$5092=AC3190, $AT$2:$AT$5092), 0.25))), "ตัด", "เก็บ"))</f>
        <v>เก็บ</v>
      </c>
      <c r="AW3190" s="1">
        <f t="shared" si="149"/>
        <v>14419.089162907676</v>
      </c>
      <c r="AX3190" s="1">
        <v>15077.196593123563</v>
      </c>
      <c r="AY3190" s="1">
        <v>1339.2857142857142</v>
      </c>
    </row>
    <row r="3191" spans="1:51" x14ac:dyDescent="0.2">
      <c r="A3191" s="3">
        <v>45896</v>
      </c>
      <c r="B3191">
        <v>45896</v>
      </c>
      <c r="C3191" t="s">
        <v>10132</v>
      </c>
      <c r="D3191" t="s">
        <v>66</v>
      </c>
      <c r="E3191" t="s">
        <v>124</v>
      </c>
      <c r="F3191" t="s">
        <v>388</v>
      </c>
      <c r="G3191" s="1">
        <v>909</v>
      </c>
      <c r="H3191" s="1">
        <v>0</v>
      </c>
      <c r="I3191" s="1">
        <v>400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  <c r="O3191" s="1">
        <v>1309</v>
      </c>
      <c r="P3191" t="s">
        <v>10133</v>
      </c>
      <c r="Q3191" s="2">
        <v>244223</v>
      </c>
      <c r="R3191" t="s">
        <v>70</v>
      </c>
      <c r="S3191">
        <v>0</v>
      </c>
      <c r="T3191" t="s">
        <v>254</v>
      </c>
      <c r="U3191" t="s">
        <v>161</v>
      </c>
      <c r="V3191" s="1">
        <v>0</v>
      </c>
      <c r="W3191" s="1">
        <v>0</v>
      </c>
      <c r="X3191" s="1">
        <v>0</v>
      </c>
      <c r="AA3191" t="s">
        <v>58</v>
      </c>
      <c r="AB3191" s="1">
        <v>0</v>
      </c>
      <c r="AC3191" s="4">
        <f>IF(ISNUMBER(MATCH(AD3191, $AD$2:AD3190, 0)), INDEX($AC$2:AC3190, MATCH(AD3191, $AD$2:AD3190, 0)), MAX($AC$2:AC3190)+1)</f>
        <v>11</v>
      </c>
      <c r="AD3191" t="str">
        <f t="shared" si="150"/>
        <v>ลำปาง-พุทธมณฑลสาย 2</v>
      </c>
      <c r="AE3191" t="s">
        <v>73</v>
      </c>
      <c r="AF3191" s="1">
        <v>0</v>
      </c>
      <c r="AG3191" s="1">
        <v>0</v>
      </c>
      <c r="AH3191" s="1">
        <v>0</v>
      </c>
      <c r="AI3191" t="s">
        <v>10134</v>
      </c>
      <c r="AJ3191" s="1">
        <v>1</v>
      </c>
      <c r="AK3191" s="1">
        <v>720</v>
      </c>
      <c r="AL3191" s="1">
        <v>720</v>
      </c>
      <c r="AM3191" s="1">
        <v>1</v>
      </c>
      <c r="AN3191" s="1">
        <v>0</v>
      </c>
      <c r="AO3191" s="1">
        <v>0</v>
      </c>
      <c r="AP3191" s="1">
        <v>0</v>
      </c>
      <c r="AQ3191" s="1">
        <v>0</v>
      </c>
      <c r="AR3191" s="1">
        <v>1309</v>
      </c>
      <c r="AS3191" s="1">
        <v>933.94878440244031</v>
      </c>
      <c r="AT3191" s="1">
        <f>Table1[[#This Row],[รวมต้นทุนค่าเดินทาง]]+Table1[[#This Row],[รวมต้นทุนค่าซ่อม]]+Table1[[#This Row],[รวมค่าเสื่อม]]</f>
        <v>4824.0661070586311</v>
      </c>
      <c r="AU3191" s="1">
        <f t="shared" si="148"/>
        <v>4930.4097489270907</v>
      </c>
      <c r="AV3191" s="1" t="str" cm="1">
        <f t="array" ref="AV3191">IF(AC3191&lt;4, "เก็บ", IF(OR(AT3191 &lt; PERCENTILE(IF($AC$2:$AC$5092=AC3191, $AT$2:$AT$5092), 0.25) - 1.5 * (PERCENTILE(IF($AC$2:$AC$5092=AC3191, $AT$2:$AT$5092), 0.75) - PERCENTILE(IF($AC$2:$AC$5092=AC3191, $AT$2:$AT$5092), 0.25)), AT3191 &gt; PERCENTILE(IF($AC$2:$AC$5092=AC3191, $AT$2:$AT$5092), 0.75) + 1.5 * (PERCENTILE(IF($AC$2:$AC$5092=AC3191, $AT$2:$AT$5092), 0.75) - PERCENTILE(IF($AC$2:$AC$5092=AC3191, $AT$2:$AT$5092), 0.25))), "ตัด", "เก็บ"))</f>
        <v>เก็บ</v>
      </c>
      <c r="AW3191" s="1">
        <f t="shared" si="149"/>
        <v>4496.4734610911819</v>
      </c>
      <c r="AX3191" s="1">
        <v>2927.9145864762854</v>
      </c>
      <c r="AY3191" s="1">
        <v>2581.1173226561909</v>
      </c>
    </row>
    <row r="3192" spans="1:51" x14ac:dyDescent="0.2">
      <c r="A3192" s="3">
        <v>45896</v>
      </c>
      <c r="B3192">
        <v>45896</v>
      </c>
      <c r="C3192" t="s">
        <v>10135</v>
      </c>
      <c r="D3192" t="s">
        <v>51</v>
      </c>
      <c r="E3192" t="s">
        <v>52</v>
      </c>
      <c r="F3192" t="s">
        <v>2552</v>
      </c>
      <c r="G3192" s="1">
        <v>2700</v>
      </c>
      <c r="H3192" s="1">
        <v>4153</v>
      </c>
      <c r="I3192" s="1">
        <v>1900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4600</v>
      </c>
      <c r="P3192" t="s">
        <v>10136</v>
      </c>
      <c r="Q3192" s="2">
        <v>244225</v>
      </c>
      <c r="R3192" t="s">
        <v>55</v>
      </c>
      <c r="S3192">
        <v>0</v>
      </c>
      <c r="T3192" t="s">
        <v>71</v>
      </c>
      <c r="U3192" t="s">
        <v>57</v>
      </c>
      <c r="V3192" s="1">
        <v>2500</v>
      </c>
      <c r="W3192" s="1">
        <v>0</v>
      </c>
      <c r="X3192" s="1">
        <v>0</v>
      </c>
      <c r="AA3192" t="s">
        <v>58</v>
      </c>
      <c r="AB3192" s="1">
        <v>0</v>
      </c>
      <c r="AC3192" s="4">
        <f>IF(ISNUMBER(MATCH(AD3192, $AD$2:AD3191, 0)), INDEX($AC$2:AC3191, MATCH(AD3192, $AD$2:AD3191, 0)), MAX($AC$2:AC3191)+1)</f>
        <v>10</v>
      </c>
      <c r="AD3192" t="str">
        <f t="shared" si="150"/>
        <v>เชียงใหม่-กองลอย</v>
      </c>
      <c r="AE3192" t="s">
        <v>55</v>
      </c>
      <c r="AF3192" s="1">
        <v>0</v>
      </c>
      <c r="AG3192" s="1">
        <v>0</v>
      </c>
      <c r="AH3192" s="1">
        <v>0</v>
      </c>
      <c r="AI3192" t="s">
        <v>10137</v>
      </c>
      <c r="AJ3192" s="1">
        <v>1</v>
      </c>
      <c r="AK3192" s="1">
        <v>0</v>
      </c>
      <c r="AL3192" s="1">
        <v>0</v>
      </c>
      <c r="AM3192" s="1">
        <v>0</v>
      </c>
      <c r="AN3192" s="1">
        <v>0</v>
      </c>
      <c r="AO3192" s="1">
        <v>0</v>
      </c>
      <c r="AP3192" s="1">
        <v>0</v>
      </c>
      <c r="AQ3192" s="1">
        <v>0</v>
      </c>
      <c r="AR3192" s="1">
        <v>11253</v>
      </c>
      <c r="AS3192" s="1">
        <v>25.68</v>
      </c>
      <c r="AT3192" s="1">
        <f>Table1[[#This Row],[รวมต้นทุนค่าเดินทาง]]+Table1[[#This Row],[รวมต้นทุนค่าซ่อม]]+Table1[[#This Row],[รวมค่าเสื่อม]]</f>
        <v>13308.755187969926</v>
      </c>
      <c r="AU3192" s="1">
        <f t="shared" si="148"/>
        <v>14957.32855761775</v>
      </c>
      <c r="AV3192" s="1" t="str" cm="1">
        <f t="array" ref="AV3192">IF(AC3192&lt;4, "เก็บ", IF(OR(AT3192 &lt; PERCENTILE(IF($AC$2:$AC$5092=AC3192, $AT$2:$AT$5092), 0.25) - 1.5 * (PERCENTILE(IF($AC$2:$AC$5092=AC3192, $AT$2:$AT$5092), 0.75) - PERCENTILE(IF($AC$2:$AC$5092=AC3192, $AT$2:$AT$5092), 0.25)), AT3192 &gt; PERCENTILE(IF($AC$2:$AC$5092=AC3192, $AT$2:$AT$5092), 0.75) + 1.5 * (PERCENTILE(IF($AC$2:$AC$5092=AC3192, $AT$2:$AT$5092), 0.75) - PERCENTILE(IF($AC$2:$AC$5092=AC3192, $AT$2:$AT$5092), 0.25))), "ตัด", "เก็บ"))</f>
        <v>เก็บ</v>
      </c>
      <c r="AW3192" s="1">
        <f t="shared" si="149"/>
        <v>14419.089162907676</v>
      </c>
      <c r="AX3192" s="1">
        <v>15077.196593123563</v>
      </c>
      <c r="AY3192" s="1">
        <v>2030.0751879699249</v>
      </c>
    </row>
    <row r="3193" spans="1:51" x14ac:dyDescent="0.2">
      <c r="A3193" s="3">
        <v>45896</v>
      </c>
      <c r="B3193">
        <v>45896</v>
      </c>
      <c r="C3193" t="s">
        <v>10138</v>
      </c>
      <c r="D3193" t="s">
        <v>66</v>
      </c>
      <c r="E3193" t="s">
        <v>124</v>
      </c>
      <c r="F3193" t="s">
        <v>190</v>
      </c>
      <c r="G3193" s="1">
        <v>0</v>
      </c>
      <c r="H3193" s="1">
        <v>0</v>
      </c>
      <c r="I3193" s="1">
        <v>400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 s="1">
        <v>400</v>
      </c>
      <c r="P3193" t="s">
        <v>10139</v>
      </c>
      <c r="Q3193" s="2">
        <v>244223</v>
      </c>
      <c r="R3193" t="s">
        <v>70</v>
      </c>
      <c r="S3193">
        <v>0</v>
      </c>
      <c r="T3193" t="s">
        <v>71</v>
      </c>
      <c r="U3193" t="s">
        <v>93</v>
      </c>
      <c r="V3193" s="1">
        <v>0</v>
      </c>
      <c r="W3193" s="1">
        <v>0</v>
      </c>
      <c r="X3193" s="1">
        <v>0</v>
      </c>
      <c r="AA3193" t="s">
        <v>58</v>
      </c>
      <c r="AB3193" s="1">
        <v>0</v>
      </c>
      <c r="AC3193" s="4">
        <f>IF(ISNUMBER(MATCH(AD3193, $AD$2:AD3192, 0)), INDEX($AC$2:AC3192, MATCH(AD3193, $AD$2:AD3192, 0)), MAX($AC$2:AC3192)+1)</f>
        <v>4</v>
      </c>
      <c r="AD3193" t="str">
        <f t="shared" si="150"/>
        <v>เชียงใหม่-ตลาดไท</v>
      </c>
      <c r="AE3193" t="s">
        <v>73</v>
      </c>
      <c r="AF3193" s="1">
        <v>0</v>
      </c>
      <c r="AG3193" s="1">
        <v>0</v>
      </c>
      <c r="AH3193" s="1">
        <v>0</v>
      </c>
      <c r="AI3193" t="s">
        <v>10140</v>
      </c>
      <c r="AJ3193" s="1">
        <v>1</v>
      </c>
      <c r="AK3193" s="1">
        <v>720</v>
      </c>
      <c r="AL3193" s="1">
        <v>720</v>
      </c>
      <c r="AM3193" s="1">
        <v>1</v>
      </c>
      <c r="AN3193" s="1">
        <v>0</v>
      </c>
      <c r="AO3193" s="1">
        <v>0</v>
      </c>
      <c r="AP3193" s="1">
        <v>0</v>
      </c>
      <c r="AQ3193" s="1">
        <v>0</v>
      </c>
      <c r="AR3193" s="1">
        <v>400</v>
      </c>
      <c r="AS3193" s="1">
        <v>1556.015592556405</v>
      </c>
      <c r="AT3193" s="1">
        <f>Table1[[#This Row],[รวมต้นทุนค่าเดินทาง]]+Table1[[#This Row],[รวมต้นทุนค่าซ่อม]]+Table1[[#This Row],[รวมค่าเสื่อม]]</f>
        <v>3798.8457275377027</v>
      </c>
      <c r="AU3193" s="1">
        <f t="shared" si="148"/>
        <v>4256.109283997258</v>
      </c>
      <c r="AV3193" s="1" t="str" cm="1">
        <f t="array" ref="AV3193">IF(AC3193&lt;4, "เก็บ", IF(OR(AT3193 &lt; PERCENTILE(IF($AC$2:$AC$5092=AC3193, $AT$2:$AT$5092), 0.25) - 1.5 * (PERCENTILE(IF($AC$2:$AC$5092=AC3193, $AT$2:$AT$5092), 0.75) - PERCENTILE(IF($AC$2:$AC$5092=AC3193, $AT$2:$AT$5092), 0.25)), AT3193 &gt; PERCENTILE(IF($AC$2:$AC$5092=AC3193, $AT$2:$AT$5092), 0.75) + 1.5 * (PERCENTILE(IF($AC$2:$AC$5092=AC3193, $AT$2:$AT$5092), 0.75) - PERCENTILE(IF($AC$2:$AC$5092=AC3193, $AT$2:$AT$5092), 0.25))), "ตัด", "เก็บ"))</f>
        <v>เก็บ</v>
      </c>
      <c r="AW3193" s="1">
        <f t="shared" si="149"/>
        <v>3807.0727671795808</v>
      </c>
      <c r="AX3193" s="1">
        <v>2335.0230876608157</v>
      </c>
      <c r="AY3193" s="1">
        <v>1842.8301349812978</v>
      </c>
    </row>
    <row r="3194" spans="1:51" x14ac:dyDescent="0.2">
      <c r="A3194" s="3">
        <v>45896</v>
      </c>
      <c r="B3194">
        <v>45896</v>
      </c>
      <c r="C3194" t="s">
        <v>10141</v>
      </c>
      <c r="D3194" t="s">
        <v>66</v>
      </c>
      <c r="E3194" t="s">
        <v>124</v>
      </c>
      <c r="F3194" t="s">
        <v>164</v>
      </c>
      <c r="G3194" s="1">
        <v>0</v>
      </c>
      <c r="H3194" s="1">
        <v>0</v>
      </c>
      <c r="I3194" s="1">
        <v>400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  <c r="O3194" s="1">
        <v>400</v>
      </c>
      <c r="P3194" t="s">
        <v>10142</v>
      </c>
      <c r="Q3194" s="2">
        <v>244223</v>
      </c>
      <c r="R3194" t="s">
        <v>70</v>
      </c>
      <c r="S3194">
        <v>0</v>
      </c>
      <c r="T3194" t="s">
        <v>71</v>
      </c>
      <c r="U3194" t="s">
        <v>93</v>
      </c>
      <c r="V3194" s="1">
        <v>0</v>
      </c>
      <c r="W3194" s="1">
        <v>0</v>
      </c>
      <c r="X3194" s="1">
        <v>0</v>
      </c>
      <c r="AA3194" t="s">
        <v>58</v>
      </c>
      <c r="AB3194" s="1">
        <v>0</v>
      </c>
      <c r="AC3194" s="4">
        <f>IF(ISNUMBER(MATCH(AD3194, $AD$2:AD3193, 0)), INDEX($AC$2:AC3193, MATCH(AD3194, $AD$2:AD3193, 0)), MAX($AC$2:AC3193)+1)</f>
        <v>4</v>
      </c>
      <c r="AD3194" t="str">
        <f t="shared" si="150"/>
        <v>เชียงใหม่-ตลาดไท</v>
      </c>
      <c r="AE3194" t="s">
        <v>73</v>
      </c>
      <c r="AF3194" s="1">
        <v>0</v>
      </c>
      <c r="AG3194" s="1">
        <v>0</v>
      </c>
      <c r="AH3194" s="1">
        <v>0</v>
      </c>
      <c r="AI3194" t="s">
        <v>10143</v>
      </c>
      <c r="AJ3194" s="1">
        <v>1</v>
      </c>
      <c r="AK3194" s="1">
        <v>720</v>
      </c>
      <c r="AL3194" s="1">
        <v>720</v>
      </c>
      <c r="AM3194" s="1">
        <v>1</v>
      </c>
      <c r="AN3194" s="1">
        <v>0</v>
      </c>
      <c r="AO3194" s="1">
        <v>0</v>
      </c>
      <c r="AP3194" s="1">
        <v>0</v>
      </c>
      <c r="AQ3194" s="1">
        <v>0</v>
      </c>
      <c r="AR3194" s="1">
        <v>400</v>
      </c>
      <c r="AS3194" s="1">
        <v>1282.3005354236484</v>
      </c>
      <c r="AT3194" s="1">
        <f>Table1[[#This Row],[รวมต้นทุนค่าเดินทาง]]+Table1[[#This Row],[รวมต้นทุนค่าซ่อม]]+Table1[[#This Row],[รวมค่าเสื่อม]]</f>
        <v>3797.6149581997461</v>
      </c>
      <c r="AU3194" s="1">
        <f t="shared" si="148"/>
        <v>4256.109283997258</v>
      </c>
      <c r="AV3194" s="1" t="str" cm="1">
        <f t="array" ref="AV3194">IF(AC3194&lt;4, "เก็บ", IF(OR(AT3194 &lt; PERCENTILE(IF($AC$2:$AC$5092=AC3194, $AT$2:$AT$5092), 0.25) - 1.5 * (PERCENTILE(IF($AC$2:$AC$5092=AC3194, $AT$2:$AT$5092), 0.75) - PERCENTILE(IF($AC$2:$AC$5092=AC3194, $AT$2:$AT$5092), 0.25)), AT3194 &gt; PERCENTILE(IF($AC$2:$AC$5092=AC3194, $AT$2:$AT$5092), 0.75) + 1.5 * (PERCENTILE(IF($AC$2:$AC$5092=AC3194, $AT$2:$AT$5092), 0.75) - PERCENTILE(IF($AC$2:$AC$5092=AC3194, $AT$2:$AT$5092), 0.25))), "ตัด", "เก็บ"))</f>
        <v>เก็บ</v>
      </c>
      <c r="AW3194" s="1">
        <f t="shared" si="149"/>
        <v>3807.0727671795808</v>
      </c>
      <c r="AX3194" s="1">
        <v>2335.0230876608157</v>
      </c>
      <c r="AY3194" s="1">
        <v>2115.3144227760977</v>
      </c>
    </row>
    <row r="3195" spans="1:51" x14ac:dyDescent="0.2">
      <c r="A3195" s="3">
        <v>45896</v>
      </c>
      <c r="B3195">
        <v>45896</v>
      </c>
      <c r="C3195" t="s">
        <v>10144</v>
      </c>
      <c r="D3195" t="s">
        <v>66</v>
      </c>
      <c r="E3195" t="s">
        <v>67</v>
      </c>
      <c r="F3195" t="s">
        <v>431</v>
      </c>
      <c r="G3195" s="1">
        <v>0</v>
      </c>
      <c r="H3195" s="1">
        <v>1007</v>
      </c>
      <c r="I3195" s="1">
        <v>400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>
        <v>400</v>
      </c>
      <c r="P3195" t="s">
        <v>10145</v>
      </c>
      <c r="Q3195" s="2">
        <v>244223</v>
      </c>
      <c r="R3195" t="s">
        <v>70</v>
      </c>
      <c r="S3195">
        <v>0</v>
      </c>
      <c r="T3195" t="s">
        <v>71</v>
      </c>
      <c r="U3195" t="s">
        <v>93</v>
      </c>
      <c r="V3195" s="1">
        <v>0</v>
      </c>
      <c r="W3195" s="1">
        <v>0</v>
      </c>
      <c r="X3195" s="1">
        <v>0</v>
      </c>
      <c r="AA3195" t="s">
        <v>58</v>
      </c>
      <c r="AB3195" s="1">
        <v>0</v>
      </c>
      <c r="AC3195" s="4">
        <f>IF(ISNUMBER(MATCH(AD3195, $AD$2:AD3194, 0)), INDEX($AC$2:AC3194, MATCH(AD3195, $AD$2:AD3194, 0)), MAX($AC$2:AC3194)+1)</f>
        <v>4</v>
      </c>
      <c r="AD3195" t="str">
        <f t="shared" si="150"/>
        <v>เชียงใหม่-ตลาดไท</v>
      </c>
      <c r="AE3195" t="s">
        <v>73</v>
      </c>
      <c r="AF3195" s="1">
        <v>0</v>
      </c>
      <c r="AG3195" s="1">
        <v>0</v>
      </c>
      <c r="AH3195" s="1">
        <v>0</v>
      </c>
      <c r="AI3195" t="s">
        <v>10146</v>
      </c>
      <c r="AJ3195" s="1">
        <v>1</v>
      </c>
      <c r="AK3195" s="1">
        <v>720</v>
      </c>
      <c r="AL3195" s="1">
        <v>720</v>
      </c>
      <c r="AM3195" s="1">
        <v>1</v>
      </c>
      <c r="AN3195" s="1">
        <v>0</v>
      </c>
      <c r="AO3195" s="1">
        <v>0</v>
      </c>
      <c r="AP3195" s="1">
        <v>0</v>
      </c>
      <c r="AQ3195" s="1">
        <v>0</v>
      </c>
      <c r="AR3195" s="1">
        <v>1407</v>
      </c>
      <c r="AS3195" s="1">
        <v>4082.3255720768211</v>
      </c>
      <c r="AT3195" s="1">
        <f>Table1[[#This Row],[รวมต้นทุนค่าเดินทาง]]+Table1[[#This Row],[รวมต้นทุนค่าซ่อม]]+Table1[[#This Row],[รวมค่าเสื่อม]]</f>
        <v>7916.2736240248732</v>
      </c>
      <c r="AU3195" s="1">
        <f t="shared" si="148"/>
        <v>4256.109283997258</v>
      </c>
      <c r="AV3195" s="1" t="str" cm="1">
        <f t="array" ref="AV3195">IF(AC3195&lt;4, "เก็บ", IF(OR(AT3195 &lt; PERCENTILE(IF($AC$2:$AC$5092=AC3195, $AT$2:$AT$5092), 0.25) - 1.5 * (PERCENTILE(IF($AC$2:$AC$5092=AC3195, $AT$2:$AT$5092), 0.75) - PERCENTILE(IF($AC$2:$AC$5092=AC3195, $AT$2:$AT$5092), 0.25)), AT3195 &gt; PERCENTILE(IF($AC$2:$AC$5092=AC3195, $AT$2:$AT$5092), 0.75) + 1.5 * (PERCENTILE(IF($AC$2:$AC$5092=AC3195, $AT$2:$AT$5092), 0.75) - PERCENTILE(IF($AC$2:$AC$5092=AC3195, $AT$2:$AT$5092), 0.25))), "ตัด", "เก็บ"))</f>
        <v>เก็บ</v>
      </c>
      <c r="AW3195" s="1">
        <f t="shared" si="149"/>
        <v>3807.0727671795808</v>
      </c>
      <c r="AX3195" s="1">
        <v>2335.0230876608157</v>
      </c>
      <c r="AY3195" s="1">
        <v>2426.9480519480521</v>
      </c>
    </row>
    <row r="3196" spans="1:51" x14ac:dyDescent="0.2">
      <c r="A3196" s="3">
        <v>45896</v>
      </c>
      <c r="B3196">
        <v>45896</v>
      </c>
      <c r="C3196" t="s">
        <v>10147</v>
      </c>
      <c r="D3196" t="s">
        <v>51</v>
      </c>
      <c r="E3196" t="s">
        <v>61</v>
      </c>
      <c r="F3196" t="s">
        <v>367</v>
      </c>
      <c r="G3196" s="1">
        <v>4200</v>
      </c>
      <c r="H3196" s="1">
        <v>2893</v>
      </c>
      <c r="I3196" s="1">
        <v>1900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>
        <v>6100</v>
      </c>
      <c r="P3196" t="s">
        <v>10148</v>
      </c>
      <c r="Q3196" s="2">
        <v>244223</v>
      </c>
      <c r="R3196" t="s">
        <v>55</v>
      </c>
      <c r="S3196">
        <v>0</v>
      </c>
      <c r="T3196" t="s">
        <v>56</v>
      </c>
      <c r="U3196" t="s">
        <v>57</v>
      </c>
      <c r="V3196" s="1">
        <v>2500</v>
      </c>
      <c r="W3196" s="1">
        <v>0</v>
      </c>
      <c r="X3196" s="1">
        <v>0</v>
      </c>
      <c r="AA3196" t="s">
        <v>58</v>
      </c>
      <c r="AB3196" s="1">
        <v>0</v>
      </c>
      <c r="AC3196" s="4">
        <f>IF(ISNUMBER(MATCH(AD3196, $AD$2:AD3195, 0)), INDEX($AC$2:AC3195, MATCH(AD3196, $AD$2:AD3195, 0)), MAX($AC$2:AC3195)+1)</f>
        <v>1</v>
      </c>
      <c r="AD3196" t="str">
        <f t="shared" si="150"/>
        <v>ท่าลี่-กองลอย</v>
      </c>
      <c r="AE3196" t="s">
        <v>55</v>
      </c>
      <c r="AF3196" s="1">
        <v>0</v>
      </c>
      <c r="AG3196" s="1">
        <v>0</v>
      </c>
      <c r="AH3196" s="1">
        <v>0</v>
      </c>
      <c r="AI3196" t="s">
        <v>10149</v>
      </c>
      <c r="AJ3196" s="1">
        <v>1</v>
      </c>
      <c r="AK3196" s="1">
        <v>0</v>
      </c>
      <c r="AL3196" s="1">
        <v>0</v>
      </c>
      <c r="AM3196" s="1">
        <v>0</v>
      </c>
      <c r="AN3196" s="1">
        <v>0</v>
      </c>
      <c r="AO3196" s="1">
        <v>0</v>
      </c>
      <c r="AP3196" s="1">
        <v>0</v>
      </c>
      <c r="AQ3196" s="1">
        <v>0</v>
      </c>
      <c r="AR3196" s="1">
        <v>11493</v>
      </c>
      <c r="AS3196" s="1">
        <v>18.342857142857145</v>
      </c>
      <c r="AT3196" s="1">
        <f>Table1[[#This Row],[รวมต้นทุนค่าเดินทาง]]+Table1[[#This Row],[รวมต้นทุนค่าซ่อม]]+Table1[[#This Row],[รวมค่าเสื่อม]]</f>
        <v>13137.065400495459</v>
      </c>
      <c r="AU3196" s="1">
        <f t="shared" si="148"/>
        <v>13953.293816562818</v>
      </c>
      <c r="AV3196" s="1" t="str" cm="1">
        <f t="array" ref="AV3196">IF(AC3196&lt;4, "เก็บ", IF(OR(AT3196 &lt; PERCENTILE(IF($AC$2:$AC$5092=AC3196, $AT$2:$AT$5092), 0.25) - 1.5 * (PERCENTILE(IF($AC$2:$AC$5092=AC3196, $AT$2:$AT$5092), 0.75) - PERCENTILE(IF($AC$2:$AC$5092=AC3196, $AT$2:$AT$5092), 0.25)), AT3196 &gt; PERCENTILE(IF($AC$2:$AC$5092=AC3196, $AT$2:$AT$5092), 0.75) + 1.5 * (PERCENTILE(IF($AC$2:$AC$5092=AC3196, $AT$2:$AT$5092), 0.75) - PERCENTILE(IF($AC$2:$AC$5092=AC3196, $AT$2:$AT$5092), 0.25))), "ตัด", "เก็บ"))</f>
        <v>เก็บ</v>
      </c>
      <c r="AW3196" s="1">
        <f t="shared" si="149"/>
        <v>13953.293816562818</v>
      </c>
      <c r="AX3196" s="1">
        <v>14426.372718098486</v>
      </c>
      <c r="AY3196" s="1">
        <v>1625.7225433526012</v>
      </c>
    </row>
    <row r="3197" spans="1:51" x14ac:dyDescent="0.2">
      <c r="A3197" s="3">
        <v>45896</v>
      </c>
      <c r="B3197">
        <v>45896</v>
      </c>
      <c r="C3197" t="s">
        <v>10150</v>
      </c>
      <c r="D3197" t="s">
        <v>51</v>
      </c>
      <c r="E3197" t="s">
        <v>61</v>
      </c>
      <c r="F3197" t="s">
        <v>10151</v>
      </c>
      <c r="G3197" s="1">
        <v>2700</v>
      </c>
      <c r="H3197" s="1">
        <v>4393</v>
      </c>
      <c r="I3197" s="1">
        <v>1900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  <c r="O3197" s="1">
        <v>4600</v>
      </c>
      <c r="P3197" t="s">
        <v>10152</v>
      </c>
      <c r="Q3197" s="2">
        <v>244223</v>
      </c>
      <c r="R3197" t="s">
        <v>55</v>
      </c>
      <c r="S3197">
        <v>0</v>
      </c>
      <c r="T3197" t="s">
        <v>56</v>
      </c>
      <c r="U3197" t="s">
        <v>57</v>
      </c>
      <c r="V3197" s="1">
        <v>2500</v>
      </c>
      <c r="W3197" s="1">
        <v>0</v>
      </c>
      <c r="X3197" s="1">
        <v>0</v>
      </c>
      <c r="AA3197" t="s">
        <v>58</v>
      </c>
      <c r="AB3197" s="1">
        <v>0</v>
      </c>
      <c r="AC3197" s="4">
        <f>IF(ISNUMBER(MATCH(AD3197, $AD$2:AD3196, 0)), INDEX($AC$2:AC3196, MATCH(AD3197, $AD$2:AD3196, 0)), MAX($AC$2:AC3196)+1)</f>
        <v>1</v>
      </c>
      <c r="AD3197" t="str">
        <f t="shared" si="150"/>
        <v>ท่าลี่-กองลอย</v>
      </c>
      <c r="AE3197" t="s">
        <v>55</v>
      </c>
      <c r="AF3197" s="1">
        <v>0</v>
      </c>
      <c r="AG3197" s="1">
        <v>0</v>
      </c>
      <c r="AH3197" s="1">
        <v>0</v>
      </c>
      <c r="AI3197" t="s">
        <v>10153</v>
      </c>
      <c r="AJ3197" s="1">
        <v>1</v>
      </c>
      <c r="AK3197" s="1">
        <v>0</v>
      </c>
      <c r="AL3197" s="1">
        <v>0</v>
      </c>
      <c r="AM3197" s="1">
        <v>0</v>
      </c>
      <c r="AN3197" s="1">
        <v>0</v>
      </c>
      <c r="AO3197" s="1">
        <v>0</v>
      </c>
      <c r="AP3197" s="1">
        <v>0</v>
      </c>
      <c r="AQ3197" s="1">
        <v>0</v>
      </c>
      <c r="AR3197" s="1">
        <v>11493</v>
      </c>
      <c r="AS3197" s="1">
        <v>68.444628099173556</v>
      </c>
      <c r="AT3197" s="1">
        <f>Table1[[#This Row],[รวมต้นทุนค่าเดินทาง]]+Table1[[#This Row],[รวมต้นทุนค่าซ่อม]]+Table1[[#This Row],[รวมค่าเสื่อม]]</f>
        <v>13885.82479338843</v>
      </c>
      <c r="AU3197" s="1">
        <f t="shared" si="148"/>
        <v>13953.293816562818</v>
      </c>
      <c r="AV3197" s="1" t="str" cm="1">
        <f t="array" ref="AV3197">IF(AC3197&lt;4, "เก็บ", IF(OR(AT3197 &lt; PERCENTILE(IF($AC$2:$AC$5092=AC3197, $AT$2:$AT$5092), 0.25) - 1.5 * (PERCENTILE(IF($AC$2:$AC$5092=AC3197, $AT$2:$AT$5092), 0.75) - PERCENTILE(IF($AC$2:$AC$5092=AC3197, $AT$2:$AT$5092), 0.25)), AT3197 &gt; PERCENTILE(IF($AC$2:$AC$5092=AC3197, $AT$2:$AT$5092), 0.75) + 1.5 * (PERCENTILE(IF($AC$2:$AC$5092=AC3197, $AT$2:$AT$5092), 0.75) - PERCENTILE(IF($AC$2:$AC$5092=AC3197, $AT$2:$AT$5092), 0.25))), "ตัด", "เก็บ"))</f>
        <v>เก็บ</v>
      </c>
      <c r="AW3197" s="1">
        <f t="shared" si="149"/>
        <v>13953.293816562818</v>
      </c>
      <c r="AX3197" s="1">
        <v>14426.372718098486</v>
      </c>
      <c r="AY3197" s="1">
        <v>2324.3801652892562</v>
      </c>
    </row>
    <row r="3198" spans="1:51" x14ac:dyDescent="0.2">
      <c r="A3198" s="3">
        <v>45896</v>
      </c>
      <c r="B3198">
        <v>45896</v>
      </c>
      <c r="C3198" t="s">
        <v>10154</v>
      </c>
      <c r="D3198" t="s">
        <v>51</v>
      </c>
      <c r="E3198" t="s">
        <v>61</v>
      </c>
      <c r="F3198" t="s">
        <v>1197</v>
      </c>
      <c r="G3198" s="1">
        <v>2700</v>
      </c>
      <c r="H3198" s="1">
        <v>4393</v>
      </c>
      <c r="I3198" s="1">
        <v>1900</v>
      </c>
      <c r="J3198" s="1">
        <v>0</v>
      </c>
      <c r="K3198" s="1">
        <v>0</v>
      </c>
      <c r="L3198" s="1">
        <v>0</v>
      </c>
      <c r="M3198" s="1">
        <v>0</v>
      </c>
      <c r="N3198" s="1">
        <v>0</v>
      </c>
      <c r="O3198" s="1">
        <v>4600</v>
      </c>
      <c r="P3198" t="s">
        <v>10155</v>
      </c>
      <c r="Q3198" s="2">
        <v>244223</v>
      </c>
      <c r="R3198" t="s">
        <v>55</v>
      </c>
      <c r="S3198">
        <v>0</v>
      </c>
      <c r="T3198" t="s">
        <v>56</v>
      </c>
      <c r="U3198" t="s">
        <v>57</v>
      </c>
      <c r="V3198" s="1">
        <v>2500</v>
      </c>
      <c r="W3198" s="1">
        <v>0</v>
      </c>
      <c r="X3198" s="1">
        <v>0</v>
      </c>
      <c r="AA3198" t="s">
        <v>58</v>
      </c>
      <c r="AB3198" s="1">
        <v>0</v>
      </c>
      <c r="AC3198" s="4">
        <f>IF(ISNUMBER(MATCH(AD3198, $AD$2:AD3197, 0)), INDEX($AC$2:AC3197, MATCH(AD3198, $AD$2:AD3197, 0)), MAX($AC$2:AC3197)+1)</f>
        <v>1</v>
      </c>
      <c r="AD3198" t="str">
        <f t="shared" si="150"/>
        <v>ท่าลี่-กองลอย</v>
      </c>
      <c r="AE3198" t="s">
        <v>55</v>
      </c>
      <c r="AF3198" s="1">
        <v>0</v>
      </c>
      <c r="AG3198" s="1">
        <v>0</v>
      </c>
      <c r="AH3198" s="1">
        <v>0</v>
      </c>
      <c r="AI3198" t="s">
        <v>10156</v>
      </c>
      <c r="AJ3198" s="1">
        <v>1</v>
      </c>
      <c r="AK3198" s="1">
        <v>0</v>
      </c>
      <c r="AL3198" s="1">
        <v>0</v>
      </c>
      <c r="AM3198" s="1">
        <v>0</v>
      </c>
      <c r="AN3198" s="1">
        <v>0</v>
      </c>
      <c r="AO3198" s="1">
        <v>0</v>
      </c>
      <c r="AP3198" s="1">
        <v>0</v>
      </c>
      <c r="AQ3198" s="1">
        <v>0</v>
      </c>
      <c r="AR3198" s="1">
        <v>11493</v>
      </c>
      <c r="AS3198" s="1">
        <v>21.400000000000002</v>
      </c>
      <c r="AT3198" s="1">
        <f>Table1[[#This Row],[รวมต้นทุนค่าเดินทาง]]+Table1[[#This Row],[รวมต้นทุนค่าซ่อม]]+Table1[[#This Row],[รวมค่าเสื่อม]]</f>
        <v>13694.632558139534</v>
      </c>
      <c r="AU3198" s="1">
        <f t="shared" si="148"/>
        <v>13953.293816562818</v>
      </c>
      <c r="AV3198" s="1" t="str" cm="1">
        <f t="array" ref="AV3198">IF(AC3198&lt;4, "เก็บ", IF(OR(AT3198 &lt; PERCENTILE(IF($AC$2:$AC$5092=AC3198, $AT$2:$AT$5092), 0.25) - 1.5 * (PERCENTILE(IF($AC$2:$AC$5092=AC3198, $AT$2:$AT$5092), 0.75) - PERCENTILE(IF($AC$2:$AC$5092=AC3198, $AT$2:$AT$5092), 0.25)), AT3198 &gt; PERCENTILE(IF($AC$2:$AC$5092=AC3198, $AT$2:$AT$5092), 0.75) + 1.5 * (PERCENTILE(IF($AC$2:$AC$5092=AC3198, $AT$2:$AT$5092), 0.75) - PERCENTILE(IF($AC$2:$AC$5092=AC3198, $AT$2:$AT$5092), 0.25))), "ตัด", "เก็บ"))</f>
        <v>เก็บ</v>
      </c>
      <c r="AW3198" s="1">
        <f t="shared" si="149"/>
        <v>13953.293816562818</v>
      </c>
      <c r="AX3198" s="1">
        <v>14426.372718098486</v>
      </c>
      <c r="AY3198" s="1">
        <v>2180.2325581395348</v>
      </c>
    </row>
    <row r="3199" spans="1:51" x14ac:dyDescent="0.2">
      <c r="A3199" s="3">
        <v>45896</v>
      </c>
      <c r="B3199">
        <v>45896</v>
      </c>
      <c r="C3199" t="s">
        <v>10157</v>
      </c>
      <c r="D3199" t="s">
        <v>66</v>
      </c>
      <c r="E3199" t="s">
        <v>67</v>
      </c>
      <c r="F3199" t="s">
        <v>704</v>
      </c>
      <c r="G3199" s="1">
        <v>0</v>
      </c>
      <c r="H3199" s="1">
        <v>779</v>
      </c>
      <c r="I3199" s="1">
        <v>400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  <c r="O3199" s="1">
        <v>400</v>
      </c>
      <c r="P3199" t="s">
        <v>10158</v>
      </c>
      <c r="Q3199" s="2">
        <v>244223</v>
      </c>
      <c r="R3199" t="s">
        <v>70</v>
      </c>
      <c r="S3199">
        <v>0</v>
      </c>
      <c r="T3199" t="s">
        <v>88</v>
      </c>
      <c r="U3199" t="s">
        <v>93</v>
      </c>
      <c r="V3199" s="1">
        <v>0</v>
      </c>
      <c r="W3199" s="1">
        <v>0</v>
      </c>
      <c r="X3199" s="1">
        <v>0</v>
      </c>
      <c r="AA3199" t="s">
        <v>58</v>
      </c>
      <c r="AB3199" s="1">
        <v>0</v>
      </c>
      <c r="AC3199" s="4">
        <f>IF(ISNUMBER(MATCH(AD3199, $AD$2:AD3198, 0)), INDEX($AC$2:AC3198, MATCH(AD3199, $AD$2:AD3198, 0)), MAX($AC$2:AC3198)+1)</f>
        <v>51</v>
      </c>
      <c r="AD3199" t="str">
        <f t="shared" si="150"/>
        <v>แพร่-ตลาดไท</v>
      </c>
      <c r="AE3199" t="s">
        <v>73</v>
      </c>
      <c r="AF3199" s="1">
        <v>0</v>
      </c>
      <c r="AG3199" s="1">
        <v>0</v>
      </c>
      <c r="AH3199" s="1">
        <v>0</v>
      </c>
      <c r="AI3199" t="s">
        <v>10159</v>
      </c>
      <c r="AJ3199" s="1">
        <v>1</v>
      </c>
      <c r="AK3199" s="1">
        <v>572</v>
      </c>
      <c r="AL3199" s="1">
        <v>572</v>
      </c>
      <c r="AM3199" s="1">
        <v>1</v>
      </c>
      <c r="AN3199" s="1">
        <v>0</v>
      </c>
      <c r="AO3199" s="1">
        <v>0</v>
      </c>
      <c r="AP3199" s="1">
        <v>0</v>
      </c>
      <c r="AQ3199" s="1">
        <v>0</v>
      </c>
      <c r="AR3199" s="1">
        <v>1179</v>
      </c>
      <c r="AS3199" s="1">
        <v>1097.8607840068275</v>
      </c>
      <c r="AT3199" s="1">
        <f>Table1[[#This Row],[รวมต้นทุนค่าเดินทาง]]+Table1[[#This Row],[รวมต้นทุนค่าซ่อม]]+Table1[[#This Row],[รวมค่าเสื่อม]]</f>
        <v>4918.1146539758684</v>
      </c>
      <c r="AU3199" s="1">
        <f t="shared" si="148"/>
        <v>4737.6107634746759</v>
      </c>
      <c r="AV3199" s="1" t="str" cm="1">
        <f t="array" ref="AV3199">IF(AC3199&lt;4, "เก็บ", IF(OR(AT3199 &lt; PERCENTILE(IF($AC$2:$AC$5092=AC3199, $AT$2:$AT$5092), 0.25) - 1.5 * (PERCENTILE(IF($AC$2:$AC$5092=AC3199, $AT$2:$AT$5092), 0.75) - PERCENTILE(IF($AC$2:$AC$5092=AC3199, $AT$2:$AT$5092), 0.25)), AT3199 &gt; PERCENTILE(IF($AC$2:$AC$5092=AC3199, $AT$2:$AT$5092), 0.75) + 1.5 * (PERCENTILE(IF($AC$2:$AC$5092=AC3199, $AT$2:$AT$5092), 0.75) - PERCENTILE(IF($AC$2:$AC$5092=AC3199, $AT$2:$AT$5092), 0.25))), "ตัด", "เก็บ"))</f>
        <v>เก็บ</v>
      </c>
      <c r="AW3199" s="1">
        <f t="shared" si="149"/>
        <v>4487.1668970521196</v>
      </c>
      <c r="AX3199" s="1">
        <v>3014.4338711558335</v>
      </c>
      <c r="AY3199" s="1">
        <v>2641.2538699690404</v>
      </c>
    </row>
    <row r="3200" spans="1:51" x14ac:dyDescent="0.2">
      <c r="A3200" s="3">
        <v>45896</v>
      </c>
      <c r="B3200">
        <v>45896</v>
      </c>
      <c r="C3200" t="s">
        <v>10160</v>
      </c>
      <c r="D3200" t="s">
        <v>66</v>
      </c>
      <c r="E3200" t="s">
        <v>105</v>
      </c>
      <c r="F3200" t="s">
        <v>449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  <c r="L3200" s="1">
        <v>0</v>
      </c>
      <c r="M3200" s="1">
        <v>0</v>
      </c>
      <c r="N3200" s="1">
        <v>779</v>
      </c>
      <c r="O3200" s="1">
        <v>779</v>
      </c>
      <c r="P3200" t="s">
        <v>10161</v>
      </c>
      <c r="Q3200" s="2">
        <v>244223</v>
      </c>
      <c r="R3200" t="s">
        <v>55</v>
      </c>
      <c r="S3200">
        <v>0</v>
      </c>
      <c r="T3200" t="s">
        <v>87</v>
      </c>
      <c r="U3200" t="s">
        <v>71</v>
      </c>
      <c r="V3200" s="1">
        <v>0</v>
      </c>
      <c r="W3200" s="1">
        <v>682</v>
      </c>
      <c r="X3200" s="1">
        <v>0</v>
      </c>
      <c r="Y3200" t="s">
        <v>108</v>
      </c>
      <c r="Z3200" t="s">
        <v>71</v>
      </c>
      <c r="AA3200" t="s">
        <v>1647</v>
      </c>
      <c r="AB3200" s="1">
        <v>0</v>
      </c>
      <c r="AC3200" s="4">
        <f>IF(ISNUMBER(MATCH(AD3200, $AD$2:AD3199, 0)), INDEX($AC$2:AC3199, MATCH(AD3200, $AD$2:AD3199, 0)), MAX($AC$2:AC3199)+1)</f>
        <v>6</v>
      </c>
      <c r="AD3200" t="str">
        <f t="shared" si="150"/>
        <v>เชียงราย-เชียงใหม่</v>
      </c>
      <c r="AE3200" t="s">
        <v>55</v>
      </c>
      <c r="AF3200" s="1">
        <v>0</v>
      </c>
      <c r="AG3200" s="1">
        <v>0</v>
      </c>
      <c r="AH3200" s="1">
        <v>0</v>
      </c>
      <c r="AI3200" t="s">
        <v>10162</v>
      </c>
      <c r="AJ3200" s="1">
        <v>2</v>
      </c>
      <c r="AK3200" s="1">
        <v>0</v>
      </c>
      <c r="AL3200" s="1">
        <v>0</v>
      </c>
      <c r="AM3200" s="1">
        <v>0</v>
      </c>
      <c r="AN3200" s="1">
        <v>576.34249999999997</v>
      </c>
      <c r="AO3200" s="1">
        <v>0</v>
      </c>
      <c r="AP3200" s="1">
        <v>0</v>
      </c>
      <c r="AQ3200" s="1">
        <v>0</v>
      </c>
      <c r="AR3200" s="1">
        <v>1461</v>
      </c>
      <c r="AS3200" s="1">
        <v>1883.5538151041667</v>
      </c>
      <c r="AT3200" s="1">
        <f>Table1[[#This Row],[รวมต้นทุนค่าเดินทาง]]+Table1[[#This Row],[รวมต้นทุนค่าซ่อม]]+Table1[[#This Row],[รวมค่าเสื่อม]]</f>
        <v>4995.9299618931573</v>
      </c>
      <c r="AU3200" s="1">
        <f t="shared" si="148"/>
        <v>4428.3346813776061</v>
      </c>
      <c r="AV3200" s="1" t="str" cm="1">
        <f t="array" ref="AV3200">IF(AC3200&lt;4, "เก็บ", IF(OR(AT3200 &lt; PERCENTILE(IF($AC$2:$AC$5092=AC3200, $AT$2:$AT$5092), 0.25) - 1.5 * (PERCENTILE(IF($AC$2:$AC$5092=AC3200, $AT$2:$AT$5092), 0.75) - PERCENTILE(IF($AC$2:$AC$5092=AC3200, $AT$2:$AT$5092), 0.25)), AT3200 &gt; PERCENTILE(IF($AC$2:$AC$5092=AC3200, $AT$2:$AT$5092), 0.75) + 1.5 * (PERCENTILE(IF($AC$2:$AC$5092=AC3200, $AT$2:$AT$5092), 0.75) - PERCENTILE(IF($AC$2:$AC$5092=AC3200, $AT$2:$AT$5092), 0.25))), "ตัด", "เก็บ"))</f>
        <v>เก็บ</v>
      </c>
      <c r="AW3200" s="1">
        <f t="shared" si="149"/>
        <v>3873.7679454274344</v>
      </c>
      <c r="AX3200" s="1">
        <v>2781.4385174989698</v>
      </c>
      <c r="AY3200" s="1">
        <v>1651.3761467889908</v>
      </c>
    </row>
    <row r="3201" spans="1:51" x14ac:dyDescent="0.2">
      <c r="A3201" s="3">
        <v>45896</v>
      </c>
      <c r="B3201">
        <v>45896</v>
      </c>
      <c r="C3201" t="s">
        <v>10163</v>
      </c>
      <c r="D3201" t="s">
        <v>66</v>
      </c>
      <c r="E3201" t="s">
        <v>184</v>
      </c>
      <c r="F3201" t="s">
        <v>439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  <c r="N3201" s="1">
        <v>0</v>
      </c>
      <c r="O3201" s="1">
        <v>0</v>
      </c>
      <c r="P3201" t="s">
        <v>10164</v>
      </c>
      <c r="Q3201" s="2">
        <v>244223</v>
      </c>
      <c r="R3201" t="s">
        <v>55</v>
      </c>
      <c r="S3201">
        <v>0</v>
      </c>
      <c r="T3201" t="s">
        <v>87</v>
      </c>
      <c r="U3201" t="s">
        <v>71</v>
      </c>
      <c r="V3201" s="1">
        <v>0</v>
      </c>
      <c r="W3201" s="1">
        <v>1266</v>
      </c>
      <c r="X3201" s="1">
        <v>0</v>
      </c>
      <c r="Y3201" t="s">
        <v>87</v>
      </c>
      <c r="Z3201" t="s">
        <v>71</v>
      </c>
      <c r="AA3201" t="s">
        <v>177</v>
      </c>
      <c r="AB3201" s="1">
        <v>0</v>
      </c>
      <c r="AC3201" s="4">
        <f>IF(ISNUMBER(MATCH(AD3201, $AD$2:AD3200, 0)), INDEX($AC$2:AC3200, MATCH(AD3201, $AD$2:AD3200, 0)), MAX($AC$2:AC3200)+1)</f>
        <v>6</v>
      </c>
      <c r="AD3201" t="str">
        <f t="shared" si="150"/>
        <v>เชียงราย-เชียงใหม่</v>
      </c>
      <c r="AE3201" t="s">
        <v>55</v>
      </c>
      <c r="AF3201" s="1">
        <v>0</v>
      </c>
      <c r="AG3201" s="1">
        <v>0</v>
      </c>
      <c r="AH3201" s="1">
        <v>0</v>
      </c>
      <c r="AI3201" t="s">
        <v>10165</v>
      </c>
      <c r="AJ3201" s="1">
        <v>1</v>
      </c>
      <c r="AK3201" s="1">
        <v>0</v>
      </c>
      <c r="AL3201" s="1">
        <v>0</v>
      </c>
      <c r="AM3201" s="1">
        <v>0</v>
      </c>
      <c r="AN3201" s="1">
        <v>0</v>
      </c>
      <c r="AO3201" s="1">
        <v>0</v>
      </c>
      <c r="AP3201" s="1">
        <v>0</v>
      </c>
      <c r="AQ3201" s="1">
        <v>0</v>
      </c>
      <c r="AR3201" s="1">
        <v>1266</v>
      </c>
      <c r="AS3201" s="1">
        <v>1498.602439665472</v>
      </c>
      <c r="AT3201" s="1">
        <f>Table1[[#This Row],[รวมต้นทุนค่าเดินทาง]]+Table1[[#This Row],[รวมต้นทุนค่าซ่อม]]+Table1[[#This Row],[รวมค่าเสื่อม]]</f>
        <v>4650.0773000006675</v>
      </c>
      <c r="AU3201" s="1">
        <f t="shared" si="148"/>
        <v>4428.3346813776061</v>
      </c>
      <c r="AV3201" s="1" t="str" cm="1">
        <f t="array" ref="AV3201">IF(AC3201&lt;4, "เก็บ", IF(OR(AT3201 &lt; PERCENTILE(IF($AC$2:$AC$5092=AC3201, $AT$2:$AT$5092), 0.25) - 1.5 * (PERCENTILE(IF($AC$2:$AC$5092=AC3201, $AT$2:$AT$5092), 0.75) - PERCENTILE(IF($AC$2:$AC$5092=AC3201, $AT$2:$AT$5092), 0.25)), AT3201 &gt; PERCENTILE(IF($AC$2:$AC$5092=AC3201, $AT$2:$AT$5092), 0.75) + 1.5 * (PERCENTILE(IF($AC$2:$AC$5092=AC3201, $AT$2:$AT$5092), 0.75) - PERCENTILE(IF($AC$2:$AC$5092=AC3201, $AT$2:$AT$5092), 0.25))), "ตัด", "เก็บ"))</f>
        <v>เก็บ</v>
      </c>
      <c r="AW3201" s="1">
        <f t="shared" si="149"/>
        <v>3873.7679454274344</v>
      </c>
      <c r="AX3201" s="1">
        <v>2781.4385174989698</v>
      </c>
      <c r="AY3201" s="1">
        <v>1885.4748603351954</v>
      </c>
    </row>
    <row r="3202" spans="1:51" x14ac:dyDescent="0.2">
      <c r="A3202" s="3">
        <v>45896</v>
      </c>
      <c r="B3202">
        <v>45896</v>
      </c>
      <c r="C3202" t="s">
        <v>10166</v>
      </c>
      <c r="D3202" t="s">
        <v>66</v>
      </c>
      <c r="E3202" t="s">
        <v>84</v>
      </c>
      <c r="F3202" t="s">
        <v>502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s="1">
        <v>0</v>
      </c>
      <c r="P3202" t="s">
        <v>10167</v>
      </c>
      <c r="Q3202" s="2">
        <v>244223</v>
      </c>
      <c r="R3202" t="s">
        <v>55</v>
      </c>
      <c r="S3202">
        <v>0</v>
      </c>
      <c r="T3202" t="s">
        <v>87</v>
      </c>
      <c r="U3202" t="s">
        <v>71</v>
      </c>
      <c r="V3202" s="1">
        <v>0</v>
      </c>
      <c r="W3202" s="1">
        <v>1201</v>
      </c>
      <c r="X3202" s="1">
        <v>0</v>
      </c>
      <c r="Y3202" t="s">
        <v>87</v>
      </c>
      <c r="Z3202" t="s">
        <v>71</v>
      </c>
      <c r="AA3202" t="s">
        <v>8645</v>
      </c>
      <c r="AB3202" s="1">
        <v>0</v>
      </c>
      <c r="AC3202" s="4">
        <f>IF(ISNUMBER(MATCH(AD3202, $AD$2:AD3201, 0)), INDEX($AC$2:AC3201, MATCH(AD3202, $AD$2:AD3201, 0)), MAX($AC$2:AC3201)+1)</f>
        <v>6</v>
      </c>
      <c r="AD3202" t="str">
        <f t="shared" si="150"/>
        <v>เชียงราย-เชียงใหม่</v>
      </c>
      <c r="AE3202" t="s">
        <v>55</v>
      </c>
      <c r="AF3202" s="1">
        <v>0</v>
      </c>
      <c r="AG3202" s="1">
        <v>0</v>
      </c>
      <c r="AH3202" s="1">
        <v>0</v>
      </c>
      <c r="AI3202" t="s">
        <v>10168</v>
      </c>
      <c r="AJ3202" s="1">
        <v>1</v>
      </c>
      <c r="AK3202" s="1">
        <v>0</v>
      </c>
      <c r="AL3202" s="1">
        <v>0</v>
      </c>
      <c r="AM3202" s="1">
        <v>0</v>
      </c>
      <c r="AN3202" s="1">
        <v>0</v>
      </c>
      <c r="AO3202" s="1">
        <v>0</v>
      </c>
      <c r="AP3202" s="1">
        <v>0</v>
      </c>
      <c r="AQ3202" s="1">
        <v>0</v>
      </c>
      <c r="AR3202" s="1">
        <v>1201</v>
      </c>
      <c r="AS3202" s="1">
        <v>6186.636253102507</v>
      </c>
      <c r="AT3202" s="1">
        <f>Table1[[#This Row],[รวมต้นทุนค่าเดินทาง]]+Table1[[#This Row],[รวมต้นทุนค่าซ่อม]]+Table1[[#This Row],[รวมค่าเสื่อม]]</f>
        <v>9420.7687832229894</v>
      </c>
      <c r="AU3202" s="1">
        <f t="shared" si="148"/>
        <v>4428.3346813776061</v>
      </c>
      <c r="AV3202" s="1" t="str" cm="1">
        <f t="array" ref="AV3202">IF(AC3202&lt;4, "เก็บ", IF(OR(AT3202 &lt; PERCENTILE(IF($AC$2:$AC$5092=AC3202, $AT$2:$AT$5092), 0.25) - 1.5 * (PERCENTILE(IF($AC$2:$AC$5092=AC3202, $AT$2:$AT$5092), 0.75) - PERCENTILE(IF($AC$2:$AC$5092=AC3202, $AT$2:$AT$5092), 0.25)), AT3202 &gt; PERCENTILE(IF($AC$2:$AC$5092=AC3202, $AT$2:$AT$5092), 0.75) + 1.5 * (PERCENTILE(IF($AC$2:$AC$5092=AC3202, $AT$2:$AT$5092), 0.75) - PERCENTILE(IF($AC$2:$AC$5092=AC3202, $AT$2:$AT$5092), 0.25))), "ตัด", "เก็บ"))</f>
        <v>ตัด</v>
      </c>
      <c r="AW3202" s="1">
        <f t="shared" si="149"/>
        <v>3873.7679454274344</v>
      </c>
      <c r="AX3202" s="1">
        <v>2781.4385174989698</v>
      </c>
      <c r="AY3202" s="1">
        <v>2033.132530120482</v>
      </c>
    </row>
    <row r="3203" spans="1:51" x14ac:dyDescent="0.2">
      <c r="A3203" s="3">
        <v>45897</v>
      </c>
      <c r="B3203">
        <v>45897</v>
      </c>
      <c r="C3203" t="s">
        <v>10169</v>
      </c>
      <c r="D3203" t="s">
        <v>66</v>
      </c>
      <c r="E3203" t="s">
        <v>124</v>
      </c>
      <c r="F3203" t="s">
        <v>1371</v>
      </c>
      <c r="G3203" s="1">
        <v>0</v>
      </c>
      <c r="H3203" s="1">
        <v>1039</v>
      </c>
      <c r="I3203" s="1">
        <v>500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  <c r="O3203" s="1">
        <v>500</v>
      </c>
      <c r="P3203" t="s">
        <v>10170</v>
      </c>
      <c r="Q3203" s="2">
        <v>244224</v>
      </c>
      <c r="R3203" t="s">
        <v>70</v>
      </c>
      <c r="S3203">
        <v>0</v>
      </c>
      <c r="T3203" t="s">
        <v>71</v>
      </c>
      <c r="U3203" t="s">
        <v>161</v>
      </c>
      <c r="V3203" s="1">
        <v>0</v>
      </c>
      <c r="W3203" s="1">
        <v>0</v>
      </c>
      <c r="X3203" s="1">
        <v>0</v>
      </c>
      <c r="AA3203" t="s">
        <v>58</v>
      </c>
      <c r="AB3203" s="1">
        <v>0</v>
      </c>
      <c r="AC3203" s="4">
        <f>IF(ISNUMBER(MATCH(AD3203, $AD$2:AD3202, 0)), INDEX($AC$2:AC3202, MATCH(AD3203, $AD$2:AD3202, 0)), MAX($AC$2:AC3202)+1)</f>
        <v>9</v>
      </c>
      <c r="AD3203" t="str">
        <f t="shared" si="150"/>
        <v>เชียงใหม่-พุทธมณฑลสาย 2</v>
      </c>
      <c r="AE3203" t="s">
        <v>73</v>
      </c>
      <c r="AF3203" s="1">
        <v>0</v>
      </c>
      <c r="AG3203" s="1">
        <v>0</v>
      </c>
      <c r="AH3203" s="1">
        <v>0</v>
      </c>
      <c r="AI3203" t="s">
        <v>10171</v>
      </c>
      <c r="AJ3203" s="1">
        <v>1</v>
      </c>
      <c r="AK3203" s="1">
        <v>720</v>
      </c>
      <c r="AL3203" s="1">
        <v>720</v>
      </c>
      <c r="AM3203" s="1">
        <v>1</v>
      </c>
      <c r="AN3203" s="1">
        <v>0</v>
      </c>
      <c r="AO3203" s="1">
        <v>0</v>
      </c>
      <c r="AP3203" s="1">
        <v>0</v>
      </c>
      <c r="AQ3203" s="1">
        <v>0</v>
      </c>
      <c r="AR3203" s="1">
        <v>1539</v>
      </c>
      <c r="AS3203" s="1">
        <v>889.19913001758073</v>
      </c>
      <c r="AT3203" s="1">
        <f>Table1[[#This Row],[รวมต้นทุนค่าเดินทาง]]+Table1[[#This Row],[รวมต้นทุนค่าซ่อม]]+Table1[[#This Row],[รวมค่าเสื่อม]]</f>
        <v>6641.4773401343118</v>
      </c>
      <c r="AU3203" s="1">
        <f t="shared" ref="AU3203:AU3266" si="151">AVERAGEIF($AC$2:$AC$5092, AC3203, $AT$2:$AT$5092)</f>
        <v>4623.2312262414152</v>
      </c>
      <c r="AV3203" s="1" t="str" cm="1">
        <f t="array" ref="AV3203">IF(AC3203&lt;4, "เก็บ", IF(OR(AT3203 &lt; PERCENTILE(IF($AC$2:$AC$5092=AC3203, $AT$2:$AT$5092), 0.25) - 1.5 * (PERCENTILE(IF($AC$2:$AC$5092=AC3203, $AT$2:$AT$5092), 0.75) - PERCENTILE(IF($AC$2:$AC$5092=AC3203, $AT$2:$AT$5092), 0.25)), AT3203 &gt; PERCENTILE(IF($AC$2:$AC$5092=AC3203, $AT$2:$AT$5092), 0.75) + 1.5 * (PERCENTILE(IF($AC$2:$AC$5092=AC3203, $AT$2:$AT$5092), 0.75) - PERCENTILE(IF($AC$2:$AC$5092=AC3203, $AT$2:$AT$5092), 0.25))), "ตัด", "เก็บ"))</f>
        <v>เก็บ</v>
      </c>
      <c r="AW3203" s="1">
        <f t="shared" ref="AW3203:AW3266" si="152">AVERAGEIFS($AT$2:$AT$5092, $AC$2:$AC$5092, AC3203, $AV$2:$AV$5092, "เก็บ")</f>
        <v>4005.4952465164292</v>
      </c>
      <c r="AX3203" s="1">
        <v>2577.9546108768855</v>
      </c>
      <c r="AY3203" s="1">
        <v>4213.2782101167313</v>
      </c>
    </row>
    <row r="3204" spans="1:51" x14ac:dyDescent="0.2">
      <c r="A3204" s="3">
        <v>45897</v>
      </c>
      <c r="B3204">
        <v>45897</v>
      </c>
      <c r="C3204" t="s">
        <v>10172</v>
      </c>
      <c r="D3204" t="s">
        <v>66</v>
      </c>
      <c r="E3204" t="s">
        <v>124</v>
      </c>
      <c r="F3204" t="s">
        <v>399</v>
      </c>
      <c r="G3204" s="1">
        <v>909</v>
      </c>
      <c r="H3204" s="1">
        <v>0</v>
      </c>
      <c r="I3204" s="1">
        <v>400</v>
      </c>
      <c r="J3204" s="1">
        <v>0</v>
      </c>
      <c r="K3204" s="1">
        <v>0</v>
      </c>
      <c r="L3204" s="1">
        <v>0</v>
      </c>
      <c r="M3204" s="1">
        <v>0</v>
      </c>
      <c r="N3204" s="1">
        <v>0</v>
      </c>
      <c r="O3204" s="1">
        <v>1309</v>
      </c>
      <c r="P3204" t="s">
        <v>10173</v>
      </c>
      <c r="Q3204" s="2">
        <v>244224</v>
      </c>
      <c r="R3204" t="s">
        <v>70</v>
      </c>
      <c r="S3204">
        <v>0</v>
      </c>
      <c r="T3204" t="s">
        <v>254</v>
      </c>
      <c r="U3204" t="s">
        <v>161</v>
      </c>
      <c r="V3204" s="1">
        <v>0</v>
      </c>
      <c r="W3204" s="1">
        <v>0</v>
      </c>
      <c r="X3204" s="1">
        <v>0</v>
      </c>
      <c r="AA3204" t="s">
        <v>58</v>
      </c>
      <c r="AB3204" s="1">
        <v>0</v>
      </c>
      <c r="AC3204" s="4">
        <f>IF(ISNUMBER(MATCH(AD3204, $AD$2:AD3203, 0)), INDEX($AC$2:AC3203, MATCH(AD3204, $AD$2:AD3203, 0)), MAX($AC$2:AC3203)+1)</f>
        <v>11</v>
      </c>
      <c r="AD3204" t="str">
        <f t="shared" si="150"/>
        <v>ลำปาง-พุทธมณฑลสาย 2</v>
      </c>
      <c r="AE3204" t="s">
        <v>73</v>
      </c>
      <c r="AF3204" s="1">
        <v>0</v>
      </c>
      <c r="AG3204" s="1">
        <v>0</v>
      </c>
      <c r="AH3204" s="1">
        <v>0</v>
      </c>
      <c r="AI3204" t="s">
        <v>10174</v>
      </c>
      <c r="AJ3204" s="1">
        <v>1</v>
      </c>
      <c r="AK3204" s="1">
        <v>720</v>
      </c>
      <c r="AL3204" s="1">
        <v>720</v>
      </c>
      <c r="AM3204" s="1">
        <v>1</v>
      </c>
      <c r="AN3204" s="1">
        <v>0</v>
      </c>
      <c r="AO3204" s="1">
        <v>0</v>
      </c>
      <c r="AP3204" s="1">
        <v>0</v>
      </c>
      <c r="AQ3204" s="1">
        <v>0</v>
      </c>
      <c r="AR3204" s="1">
        <v>1309</v>
      </c>
      <c r="AS3204" s="1">
        <v>1897.0736222487874</v>
      </c>
      <c r="AT3204" s="1">
        <f>Table1[[#This Row],[รวมต้นทุนค่าเดินทาง]]+Table1[[#This Row],[รวมต้นทุนค่าซ่อม]]+Table1[[#This Row],[รวมค่าเสื่อม]]</f>
        <v>6029.3247690377784</v>
      </c>
      <c r="AU3204" s="1">
        <f t="shared" si="151"/>
        <v>4930.4097489270907</v>
      </c>
      <c r="AV3204" s="1" t="str" cm="1">
        <f t="array" ref="AV3204">IF(AC3204&lt;4, "เก็บ", IF(OR(AT3204 &lt; PERCENTILE(IF($AC$2:$AC$5092=AC3204, $AT$2:$AT$5092), 0.25) - 1.5 * (PERCENTILE(IF($AC$2:$AC$5092=AC3204, $AT$2:$AT$5092), 0.75) - PERCENTILE(IF($AC$2:$AC$5092=AC3204, $AT$2:$AT$5092), 0.25)), AT3204 &gt; PERCENTILE(IF($AC$2:$AC$5092=AC3204, $AT$2:$AT$5092), 0.75) + 1.5 * (PERCENTILE(IF($AC$2:$AC$5092=AC3204, $AT$2:$AT$5092), 0.75) - PERCENTILE(IF($AC$2:$AC$5092=AC3204, $AT$2:$AT$5092), 0.25))), "ตัด", "เก็บ"))</f>
        <v>เก็บ</v>
      </c>
      <c r="AW3204" s="1">
        <f t="shared" si="152"/>
        <v>4496.4734610911819</v>
      </c>
      <c r="AX3204" s="1">
        <v>2927.9145864762854</v>
      </c>
      <c r="AY3204" s="1">
        <v>2823.2511467889908</v>
      </c>
    </row>
    <row r="3205" spans="1:51" x14ac:dyDescent="0.2">
      <c r="A3205" s="3">
        <v>45897</v>
      </c>
      <c r="B3205">
        <v>45897</v>
      </c>
      <c r="C3205" t="s">
        <v>10175</v>
      </c>
      <c r="D3205" t="s">
        <v>66</v>
      </c>
      <c r="E3205" t="s">
        <v>124</v>
      </c>
      <c r="F3205" t="s">
        <v>600</v>
      </c>
      <c r="G3205" s="1">
        <v>0</v>
      </c>
      <c r="H3205" s="1">
        <v>0</v>
      </c>
      <c r="I3205" s="1">
        <v>500</v>
      </c>
      <c r="J3205" s="1">
        <v>0</v>
      </c>
      <c r="K3205" s="1">
        <v>0</v>
      </c>
      <c r="L3205" s="1">
        <v>0</v>
      </c>
      <c r="M3205" s="1">
        <v>0</v>
      </c>
      <c r="N3205" s="1">
        <v>0</v>
      </c>
      <c r="O3205" s="1">
        <v>500</v>
      </c>
      <c r="P3205" t="s">
        <v>10176</v>
      </c>
      <c r="Q3205" s="2">
        <v>244224</v>
      </c>
      <c r="R3205" t="s">
        <v>70</v>
      </c>
      <c r="S3205">
        <v>0</v>
      </c>
      <c r="T3205" t="s">
        <v>71</v>
      </c>
      <c r="U3205" t="s">
        <v>161</v>
      </c>
      <c r="V3205" s="1">
        <v>0</v>
      </c>
      <c r="W3205" s="1">
        <v>0</v>
      </c>
      <c r="X3205" s="1">
        <v>0</v>
      </c>
      <c r="AA3205" t="s">
        <v>58</v>
      </c>
      <c r="AB3205" s="1">
        <v>0</v>
      </c>
      <c r="AC3205" s="4">
        <f>IF(ISNUMBER(MATCH(AD3205, $AD$2:AD3204, 0)), INDEX($AC$2:AC3204, MATCH(AD3205, $AD$2:AD3204, 0)), MAX($AC$2:AC3204)+1)</f>
        <v>9</v>
      </c>
      <c r="AD3205" t="str">
        <f t="shared" si="150"/>
        <v>เชียงใหม่-พุทธมณฑลสาย 2</v>
      </c>
      <c r="AE3205" t="s">
        <v>73</v>
      </c>
      <c r="AF3205" s="1">
        <v>0</v>
      </c>
      <c r="AG3205" s="1">
        <v>0</v>
      </c>
      <c r="AH3205" s="1">
        <v>0</v>
      </c>
      <c r="AI3205" t="s">
        <v>10177</v>
      </c>
      <c r="AJ3205" s="1">
        <v>1</v>
      </c>
      <c r="AK3205" s="1">
        <v>720</v>
      </c>
      <c r="AL3205" s="1">
        <v>720</v>
      </c>
      <c r="AM3205" s="1">
        <v>1</v>
      </c>
      <c r="AN3205" s="1">
        <v>0</v>
      </c>
      <c r="AO3205" s="1">
        <v>0</v>
      </c>
      <c r="AP3205" s="1">
        <v>0</v>
      </c>
      <c r="AQ3205" s="1">
        <v>0</v>
      </c>
      <c r="AR3205" s="1">
        <v>500</v>
      </c>
      <c r="AS3205" s="1">
        <v>1794.6923468243779</v>
      </c>
      <c r="AT3205" s="1">
        <f>Table1[[#This Row],[รวมต้นทุนค่าเดินทาง]]+Table1[[#This Row],[รวมต้นทุนค่าซ่อม]]+Table1[[#This Row],[รวมค่าเสื่อม]]</f>
        <v>4733.4178370204563</v>
      </c>
      <c r="AU3205" s="1">
        <f t="shared" si="151"/>
        <v>4623.2312262414152</v>
      </c>
      <c r="AV3205" s="1" t="str" cm="1">
        <f t="array" ref="AV3205">IF(AC3205&lt;4, "เก็บ", IF(OR(AT3205 &lt; PERCENTILE(IF($AC$2:$AC$5092=AC3205, $AT$2:$AT$5092), 0.25) - 1.5 * (PERCENTILE(IF($AC$2:$AC$5092=AC3205, $AT$2:$AT$5092), 0.75) - PERCENTILE(IF($AC$2:$AC$5092=AC3205, $AT$2:$AT$5092), 0.25)), AT3205 &gt; PERCENTILE(IF($AC$2:$AC$5092=AC3205, $AT$2:$AT$5092), 0.75) + 1.5 * (PERCENTILE(IF($AC$2:$AC$5092=AC3205, $AT$2:$AT$5092), 0.75) - PERCENTILE(IF($AC$2:$AC$5092=AC3205, $AT$2:$AT$5092), 0.25))), "ตัด", "เก็บ"))</f>
        <v>เก็บ</v>
      </c>
      <c r="AW3205" s="1">
        <f t="shared" si="152"/>
        <v>4005.4952465164292</v>
      </c>
      <c r="AX3205" s="1">
        <v>2577.9546108768855</v>
      </c>
      <c r="AY3205" s="1">
        <v>2438.7254901960787</v>
      </c>
    </row>
    <row r="3206" spans="1:51" x14ac:dyDescent="0.2">
      <c r="A3206" s="3">
        <v>45897</v>
      </c>
      <c r="B3206">
        <v>45897</v>
      </c>
      <c r="C3206" t="s">
        <v>10178</v>
      </c>
      <c r="D3206" t="s">
        <v>66</v>
      </c>
      <c r="E3206" t="s">
        <v>124</v>
      </c>
      <c r="F3206" t="s">
        <v>427</v>
      </c>
      <c r="G3206" s="1">
        <v>0</v>
      </c>
      <c r="H3206" s="1">
        <v>0</v>
      </c>
      <c r="I3206" s="1">
        <v>400</v>
      </c>
      <c r="J3206" s="1">
        <v>0</v>
      </c>
      <c r="K3206" s="1">
        <v>0</v>
      </c>
      <c r="L3206" s="1">
        <v>0</v>
      </c>
      <c r="M3206" s="1">
        <v>0</v>
      </c>
      <c r="N3206" s="1">
        <v>0</v>
      </c>
      <c r="O3206" s="1">
        <v>400</v>
      </c>
      <c r="P3206" t="s">
        <v>10179</v>
      </c>
      <c r="Q3206" s="2">
        <v>244224</v>
      </c>
      <c r="R3206" t="s">
        <v>70</v>
      </c>
      <c r="S3206">
        <v>0</v>
      </c>
      <c r="T3206" t="s">
        <v>71</v>
      </c>
      <c r="U3206" t="s">
        <v>93</v>
      </c>
      <c r="V3206" s="1">
        <v>0</v>
      </c>
      <c r="W3206" s="1">
        <v>0</v>
      </c>
      <c r="X3206" s="1">
        <v>0</v>
      </c>
      <c r="AA3206" t="s">
        <v>58</v>
      </c>
      <c r="AB3206" s="1">
        <v>0</v>
      </c>
      <c r="AC3206" s="4">
        <f>IF(ISNUMBER(MATCH(AD3206, $AD$2:AD3205, 0)), INDEX($AC$2:AC3205, MATCH(AD3206, $AD$2:AD3205, 0)), MAX($AC$2:AC3205)+1)</f>
        <v>4</v>
      </c>
      <c r="AD3206" t="str">
        <f t="shared" si="150"/>
        <v>เชียงใหม่-ตลาดไท</v>
      </c>
      <c r="AE3206" t="s">
        <v>73</v>
      </c>
      <c r="AF3206" s="1">
        <v>0</v>
      </c>
      <c r="AG3206" s="1">
        <v>0</v>
      </c>
      <c r="AH3206" s="1">
        <v>0</v>
      </c>
      <c r="AI3206" t="s">
        <v>10180</v>
      </c>
      <c r="AJ3206" s="1">
        <v>1</v>
      </c>
      <c r="AK3206" s="1">
        <v>720</v>
      </c>
      <c r="AL3206" s="1">
        <v>720</v>
      </c>
      <c r="AM3206" s="1">
        <v>1</v>
      </c>
      <c r="AN3206" s="1">
        <v>0</v>
      </c>
      <c r="AO3206" s="1">
        <v>0</v>
      </c>
      <c r="AP3206" s="1">
        <v>0</v>
      </c>
      <c r="AQ3206" s="1">
        <v>0</v>
      </c>
      <c r="AR3206" s="1">
        <v>400</v>
      </c>
      <c r="AS3206" s="1">
        <v>582.17374096158403</v>
      </c>
      <c r="AT3206" s="1">
        <f>Table1[[#This Row],[รวมต้นทุนค่าเดินทาง]]+Table1[[#This Row],[รวมต้นทุนค่าซ่อม]]+Table1[[#This Row],[รวมค่าเสื่อม]]</f>
        <v>2990.7023809036705</v>
      </c>
      <c r="AU3206" s="1">
        <f t="shared" si="151"/>
        <v>4256.109283997258</v>
      </c>
      <c r="AV3206" s="1" t="str" cm="1">
        <f t="array" ref="AV3206">IF(AC3206&lt;4, "เก็บ", IF(OR(AT3206 &lt; PERCENTILE(IF($AC$2:$AC$5092=AC3206, $AT$2:$AT$5092), 0.25) - 1.5 * (PERCENTILE(IF($AC$2:$AC$5092=AC3206, $AT$2:$AT$5092), 0.75) - PERCENTILE(IF($AC$2:$AC$5092=AC3206, $AT$2:$AT$5092), 0.25)), AT3206 &gt; PERCENTILE(IF($AC$2:$AC$5092=AC3206, $AT$2:$AT$5092), 0.75) + 1.5 * (PERCENTILE(IF($AC$2:$AC$5092=AC3206, $AT$2:$AT$5092), 0.75) - PERCENTILE(IF($AC$2:$AC$5092=AC3206, $AT$2:$AT$5092), 0.25))), "ตัด", "เก็บ"))</f>
        <v>เก็บ</v>
      </c>
      <c r="AW3206" s="1">
        <f t="shared" si="152"/>
        <v>3807.0727671795808</v>
      </c>
      <c r="AX3206" s="1">
        <v>2335.0230876608157</v>
      </c>
      <c r="AY3206" s="1">
        <v>2008.5286399420866</v>
      </c>
    </row>
    <row r="3207" spans="1:51" x14ac:dyDescent="0.2">
      <c r="A3207" s="3">
        <v>45897</v>
      </c>
      <c r="B3207">
        <v>45897</v>
      </c>
      <c r="C3207" t="s">
        <v>10181</v>
      </c>
      <c r="D3207" t="s">
        <v>66</v>
      </c>
      <c r="E3207" t="s">
        <v>67</v>
      </c>
      <c r="F3207" t="s">
        <v>130</v>
      </c>
      <c r="G3207" s="1">
        <v>0</v>
      </c>
      <c r="H3207" s="1">
        <v>0</v>
      </c>
      <c r="I3207" s="1">
        <v>500</v>
      </c>
      <c r="J3207" s="1">
        <v>0</v>
      </c>
      <c r="K3207" s="1">
        <v>0</v>
      </c>
      <c r="L3207" s="1">
        <v>0</v>
      </c>
      <c r="M3207" s="1">
        <v>0</v>
      </c>
      <c r="N3207" s="1">
        <v>0</v>
      </c>
      <c r="O3207" s="1">
        <v>500</v>
      </c>
      <c r="P3207" t="s">
        <v>10182</v>
      </c>
      <c r="Q3207" s="2">
        <v>244224</v>
      </c>
      <c r="R3207" t="s">
        <v>70</v>
      </c>
      <c r="S3207">
        <v>0</v>
      </c>
      <c r="T3207" t="s">
        <v>71</v>
      </c>
      <c r="U3207" t="s">
        <v>72</v>
      </c>
      <c r="V3207" s="1">
        <v>0</v>
      </c>
      <c r="W3207" s="1">
        <v>0</v>
      </c>
      <c r="X3207" s="1">
        <v>0</v>
      </c>
      <c r="AA3207" t="s">
        <v>58</v>
      </c>
      <c r="AB3207" s="1">
        <v>0</v>
      </c>
      <c r="AC3207" s="4">
        <f>IF(ISNUMBER(MATCH(AD3207, $AD$2:AD3206, 0)), INDEX($AC$2:AC3206, MATCH(AD3207, $AD$2:AD3206, 0)), MAX($AC$2:AC3206)+1)</f>
        <v>2</v>
      </c>
      <c r="AD3207" t="str">
        <f t="shared" si="150"/>
        <v>เชียงใหม่-พุทธมณฑลสาย 5</v>
      </c>
      <c r="AE3207" t="s">
        <v>73</v>
      </c>
      <c r="AF3207" s="1">
        <v>0</v>
      </c>
      <c r="AG3207" s="1">
        <v>0</v>
      </c>
      <c r="AH3207" s="1">
        <v>0</v>
      </c>
      <c r="AI3207" t="s">
        <v>10183</v>
      </c>
      <c r="AJ3207" s="1">
        <v>1</v>
      </c>
      <c r="AK3207" s="1">
        <v>720</v>
      </c>
      <c r="AL3207" s="1">
        <v>720</v>
      </c>
      <c r="AM3207" s="1">
        <v>1</v>
      </c>
      <c r="AN3207" s="1">
        <v>0</v>
      </c>
      <c r="AO3207" s="1">
        <v>0</v>
      </c>
      <c r="AP3207" s="1">
        <v>0</v>
      </c>
      <c r="AQ3207" s="1">
        <v>0</v>
      </c>
      <c r="AR3207" s="1">
        <v>500</v>
      </c>
      <c r="AS3207" s="1">
        <v>2141.474263700547</v>
      </c>
      <c r="AT3207" s="1">
        <f>Table1[[#This Row],[รวมต้นทุนค่าเดินทาง]]+Table1[[#This Row],[รวมต้นทุนค่าซ่อม]]+Table1[[#This Row],[รวมค่าเสื่อม]]</f>
        <v>5174.3919476907813</v>
      </c>
      <c r="AU3207" s="1">
        <f t="shared" si="151"/>
        <v>5026.5629662053279</v>
      </c>
      <c r="AV3207" s="1" t="str" cm="1">
        <f t="array" ref="AV3207">IF(AC3207&lt;4, "เก็บ", IF(OR(AT3207 &lt; PERCENTILE(IF($AC$2:$AC$5092=AC3207, $AT$2:$AT$5092), 0.25) - 1.5 * (PERCENTILE(IF($AC$2:$AC$5092=AC3207, $AT$2:$AT$5092), 0.75) - PERCENTILE(IF($AC$2:$AC$5092=AC3207, $AT$2:$AT$5092), 0.25)), AT3207 &gt; PERCENTILE(IF($AC$2:$AC$5092=AC3207, $AT$2:$AT$5092), 0.75) + 1.5 * (PERCENTILE(IF($AC$2:$AC$5092=AC3207, $AT$2:$AT$5092), 0.75) - PERCENTILE(IF($AC$2:$AC$5092=AC3207, $AT$2:$AT$5092), 0.25))), "ตัด", "เก็บ"))</f>
        <v>เก็บ</v>
      </c>
      <c r="AW3207" s="1">
        <f t="shared" si="152"/>
        <v>5026.5629662053279</v>
      </c>
      <c r="AX3207" s="1">
        <v>4064.5059139663294</v>
      </c>
      <c r="AY3207" s="1">
        <v>2532.9176839902339</v>
      </c>
    </row>
    <row r="3208" spans="1:51" x14ac:dyDescent="0.2">
      <c r="A3208" s="3">
        <v>45897</v>
      </c>
      <c r="B3208">
        <v>45897</v>
      </c>
      <c r="C3208" t="s">
        <v>10184</v>
      </c>
      <c r="D3208" t="s">
        <v>66</v>
      </c>
      <c r="E3208" t="s">
        <v>67</v>
      </c>
      <c r="F3208" t="s">
        <v>936</v>
      </c>
      <c r="G3208" s="1">
        <v>0</v>
      </c>
      <c r="H3208" s="1">
        <v>1007</v>
      </c>
      <c r="I3208" s="1">
        <v>400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 s="1">
        <v>400</v>
      </c>
      <c r="P3208" t="s">
        <v>10185</v>
      </c>
      <c r="Q3208" s="2">
        <v>244224</v>
      </c>
      <c r="R3208" t="s">
        <v>70</v>
      </c>
      <c r="S3208">
        <v>0</v>
      </c>
      <c r="T3208" t="s">
        <v>71</v>
      </c>
      <c r="U3208" t="s">
        <v>93</v>
      </c>
      <c r="V3208" s="1">
        <v>0</v>
      </c>
      <c r="W3208" s="1">
        <v>0</v>
      </c>
      <c r="X3208" s="1">
        <v>0</v>
      </c>
      <c r="AA3208" t="s">
        <v>58</v>
      </c>
      <c r="AB3208" s="1">
        <v>0</v>
      </c>
      <c r="AC3208" s="4">
        <f>IF(ISNUMBER(MATCH(AD3208, $AD$2:AD3207, 0)), INDEX($AC$2:AC3207, MATCH(AD3208, $AD$2:AD3207, 0)), MAX($AC$2:AC3207)+1)</f>
        <v>4</v>
      </c>
      <c r="AD3208" t="str">
        <f t="shared" ref="AD3208:AD3271" si="153">T3208&amp;"-"&amp;U3208</f>
        <v>เชียงใหม่-ตลาดไท</v>
      </c>
      <c r="AE3208" t="s">
        <v>73</v>
      </c>
      <c r="AF3208" s="1">
        <v>0</v>
      </c>
      <c r="AG3208" s="1">
        <v>0</v>
      </c>
      <c r="AH3208" s="1">
        <v>0</v>
      </c>
      <c r="AI3208" t="s">
        <v>10186</v>
      </c>
      <c r="AJ3208" s="1">
        <v>1</v>
      </c>
      <c r="AK3208" s="1">
        <v>720</v>
      </c>
      <c r="AL3208" s="1">
        <v>720</v>
      </c>
      <c r="AM3208" s="1">
        <v>1</v>
      </c>
      <c r="AN3208" s="1">
        <v>0</v>
      </c>
      <c r="AO3208" s="1">
        <v>0</v>
      </c>
      <c r="AP3208" s="1">
        <v>0</v>
      </c>
      <c r="AQ3208" s="1">
        <v>0</v>
      </c>
      <c r="AR3208" s="1">
        <v>1407</v>
      </c>
      <c r="AS3208" s="1">
        <v>17151.385649868018</v>
      </c>
      <c r="AT3208" s="1">
        <f>Table1[[#This Row],[รวมต้นทุนค่าเดินทาง]]+Table1[[#This Row],[รวมต้นทุนค่าซ่อม]]+Table1[[#This Row],[รวมค่าเสื่อม]]</f>
        <v>20986.792948036615</v>
      </c>
      <c r="AU3208" s="1">
        <f t="shared" si="151"/>
        <v>4256.109283997258</v>
      </c>
      <c r="AV3208" s="1" t="str" cm="1">
        <f t="array" ref="AV3208">IF(AC3208&lt;4, "เก็บ", IF(OR(AT3208 &lt; PERCENTILE(IF($AC$2:$AC$5092=AC3208, $AT$2:$AT$5092), 0.25) - 1.5 * (PERCENTILE(IF($AC$2:$AC$5092=AC3208, $AT$2:$AT$5092), 0.75) - PERCENTILE(IF($AC$2:$AC$5092=AC3208, $AT$2:$AT$5092), 0.25)), AT3208 &gt; PERCENTILE(IF($AC$2:$AC$5092=AC3208, $AT$2:$AT$5092), 0.75) + 1.5 * (PERCENTILE(IF($AC$2:$AC$5092=AC3208, $AT$2:$AT$5092), 0.75) - PERCENTILE(IF($AC$2:$AC$5092=AC3208, $AT$2:$AT$5092), 0.25))), "ตัด", "เก็บ"))</f>
        <v>ตัด</v>
      </c>
      <c r="AW3208" s="1">
        <f t="shared" si="152"/>
        <v>3807.0727671795808</v>
      </c>
      <c r="AX3208" s="1">
        <v>2335.0230876608157</v>
      </c>
      <c r="AY3208" s="1">
        <v>2428.4072981685986</v>
      </c>
    </row>
    <row r="3209" spans="1:51" x14ac:dyDescent="0.2">
      <c r="A3209" s="3">
        <v>45897</v>
      </c>
      <c r="B3209">
        <v>45897</v>
      </c>
      <c r="C3209" t="s">
        <v>10187</v>
      </c>
      <c r="D3209" t="s">
        <v>66</v>
      </c>
      <c r="E3209" t="s">
        <v>67</v>
      </c>
      <c r="F3209" t="s">
        <v>655</v>
      </c>
      <c r="G3209" s="1">
        <v>0</v>
      </c>
      <c r="H3209" s="1">
        <v>1007</v>
      </c>
      <c r="I3209" s="1">
        <v>400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>
        <v>400</v>
      </c>
      <c r="P3209" t="s">
        <v>10188</v>
      </c>
      <c r="Q3209" s="2">
        <v>244224</v>
      </c>
      <c r="R3209" t="s">
        <v>70</v>
      </c>
      <c r="S3209">
        <v>0</v>
      </c>
      <c r="T3209" t="s">
        <v>71</v>
      </c>
      <c r="U3209" t="s">
        <v>93</v>
      </c>
      <c r="V3209" s="1">
        <v>0</v>
      </c>
      <c r="W3209" s="1">
        <v>0</v>
      </c>
      <c r="X3209" s="1">
        <v>0</v>
      </c>
      <c r="AA3209" t="s">
        <v>58</v>
      </c>
      <c r="AB3209" s="1">
        <v>0</v>
      </c>
      <c r="AC3209" s="4">
        <f>IF(ISNUMBER(MATCH(AD3209, $AD$2:AD3208, 0)), INDEX($AC$2:AC3208, MATCH(AD3209, $AD$2:AD3208, 0)), MAX($AC$2:AC3208)+1)</f>
        <v>4</v>
      </c>
      <c r="AD3209" t="str">
        <f t="shared" si="153"/>
        <v>เชียงใหม่-ตลาดไท</v>
      </c>
      <c r="AE3209" t="s">
        <v>73</v>
      </c>
      <c r="AF3209" s="1">
        <v>0</v>
      </c>
      <c r="AG3209" s="1">
        <v>0</v>
      </c>
      <c r="AH3209" s="1">
        <v>0</v>
      </c>
      <c r="AI3209" t="s">
        <v>10189</v>
      </c>
      <c r="AJ3209" s="1">
        <v>1</v>
      </c>
      <c r="AK3209" s="1">
        <v>720</v>
      </c>
      <c r="AL3209" s="1">
        <v>720</v>
      </c>
      <c r="AM3209" s="1">
        <v>1</v>
      </c>
      <c r="AN3209" s="1">
        <v>0</v>
      </c>
      <c r="AO3209" s="1">
        <v>0</v>
      </c>
      <c r="AP3209" s="1">
        <v>0</v>
      </c>
      <c r="AQ3209" s="1">
        <v>0</v>
      </c>
      <c r="AR3209" s="1">
        <v>1407</v>
      </c>
      <c r="AS3209" s="1">
        <v>1797.0736075159539</v>
      </c>
      <c r="AT3209" s="1">
        <f>Table1[[#This Row],[รวมต้นทุนค่าเดินทาง]]+Table1[[#This Row],[รวมต้นทุนค่าซ่อม]]+Table1[[#This Row],[รวมค่าเสื่อม]]</f>
        <v>6168.7651659575122</v>
      </c>
      <c r="AU3209" s="1">
        <f t="shared" si="151"/>
        <v>4256.109283997258</v>
      </c>
      <c r="AV3209" s="1" t="str" cm="1">
        <f t="array" ref="AV3209">IF(AC3209&lt;4, "เก็บ", IF(OR(AT3209 &lt; PERCENTILE(IF($AC$2:$AC$5092=AC3209, $AT$2:$AT$5092), 0.25) - 1.5 * (PERCENTILE(IF($AC$2:$AC$5092=AC3209, $AT$2:$AT$5092), 0.75) - PERCENTILE(IF($AC$2:$AC$5092=AC3209, $AT$2:$AT$5092), 0.25)), AT3209 &gt; PERCENTILE(IF($AC$2:$AC$5092=AC3209, $AT$2:$AT$5092), 0.75) + 1.5 * (PERCENTILE(IF($AC$2:$AC$5092=AC3209, $AT$2:$AT$5092), 0.75) - PERCENTILE(IF($AC$2:$AC$5092=AC3209, $AT$2:$AT$5092), 0.25))), "ตัด", "เก็บ"))</f>
        <v>เก็บ</v>
      </c>
      <c r="AW3209" s="1">
        <f t="shared" si="152"/>
        <v>3807.0727671795808</v>
      </c>
      <c r="AX3209" s="1">
        <v>2335.0230876608157</v>
      </c>
      <c r="AY3209" s="1">
        <v>2964.6915584415583</v>
      </c>
    </row>
    <row r="3210" spans="1:51" x14ac:dyDescent="0.2">
      <c r="A3210" s="3">
        <v>45897</v>
      </c>
      <c r="B3210">
        <v>45897</v>
      </c>
      <c r="C3210" t="s">
        <v>10190</v>
      </c>
      <c r="D3210" t="s">
        <v>51</v>
      </c>
      <c r="E3210" t="s">
        <v>61</v>
      </c>
      <c r="F3210" t="s">
        <v>1289</v>
      </c>
      <c r="G3210" s="1">
        <v>4200</v>
      </c>
      <c r="H3210" s="1">
        <v>2893</v>
      </c>
      <c r="I3210" s="1">
        <v>1900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 s="1">
        <v>6100</v>
      </c>
      <c r="P3210" t="s">
        <v>10191</v>
      </c>
      <c r="Q3210" s="2">
        <v>244224</v>
      </c>
      <c r="R3210" t="s">
        <v>55</v>
      </c>
      <c r="S3210">
        <v>0</v>
      </c>
      <c r="T3210" t="s">
        <v>56</v>
      </c>
      <c r="U3210" t="s">
        <v>57</v>
      </c>
      <c r="V3210" s="1">
        <v>2500</v>
      </c>
      <c r="W3210" s="1">
        <v>0</v>
      </c>
      <c r="X3210" s="1">
        <v>0</v>
      </c>
      <c r="AA3210" t="s">
        <v>58</v>
      </c>
      <c r="AB3210" s="1">
        <v>0</v>
      </c>
      <c r="AC3210" s="4">
        <f>IF(ISNUMBER(MATCH(AD3210, $AD$2:AD3209, 0)), INDEX($AC$2:AC3209, MATCH(AD3210, $AD$2:AD3209, 0)), MAX($AC$2:AC3209)+1)</f>
        <v>1</v>
      </c>
      <c r="AD3210" t="str">
        <f t="shared" si="153"/>
        <v>ท่าลี่-กองลอย</v>
      </c>
      <c r="AE3210" t="s">
        <v>55</v>
      </c>
      <c r="AF3210" s="1">
        <v>0</v>
      </c>
      <c r="AG3210" s="1">
        <v>0</v>
      </c>
      <c r="AH3210" s="1">
        <v>0</v>
      </c>
      <c r="AI3210" t="s">
        <v>10192</v>
      </c>
      <c r="AJ3210" s="1">
        <v>1</v>
      </c>
      <c r="AK3210" s="1">
        <v>0</v>
      </c>
      <c r="AL3210" s="1">
        <v>0</v>
      </c>
      <c r="AM3210" s="1">
        <v>0</v>
      </c>
      <c r="AN3210" s="1">
        <v>0</v>
      </c>
      <c r="AO3210" s="1">
        <v>0</v>
      </c>
      <c r="AP3210" s="1">
        <v>0</v>
      </c>
      <c r="AQ3210" s="1">
        <v>0</v>
      </c>
      <c r="AR3210" s="1">
        <v>11493</v>
      </c>
      <c r="AS3210" s="1">
        <v>18.342857142857145</v>
      </c>
      <c r="AT3210" s="1">
        <f>Table1[[#This Row],[รวมต้นทุนค่าเดินทาง]]+Table1[[#This Row],[รวมต้นทุนค่าซ่อม]]+Table1[[#This Row],[รวมค่าเสื่อม]]</f>
        <v>13065.210260457774</v>
      </c>
      <c r="AU3210" s="1">
        <f t="shared" si="151"/>
        <v>13953.293816562818</v>
      </c>
      <c r="AV3210" s="1" t="str" cm="1">
        <f t="array" ref="AV3210">IF(AC3210&lt;4, "เก็บ", IF(OR(AT3210 &lt; PERCENTILE(IF($AC$2:$AC$5092=AC3210, $AT$2:$AT$5092), 0.25) - 1.5 * (PERCENTILE(IF($AC$2:$AC$5092=AC3210, $AT$2:$AT$5092), 0.75) - PERCENTILE(IF($AC$2:$AC$5092=AC3210, $AT$2:$AT$5092), 0.25)), AT3210 &gt; PERCENTILE(IF($AC$2:$AC$5092=AC3210, $AT$2:$AT$5092), 0.75) + 1.5 * (PERCENTILE(IF($AC$2:$AC$5092=AC3210, $AT$2:$AT$5092), 0.75) - PERCENTILE(IF($AC$2:$AC$5092=AC3210, $AT$2:$AT$5092), 0.25))), "ตัด", "เก็บ"))</f>
        <v>เก็บ</v>
      </c>
      <c r="AW3210" s="1">
        <f t="shared" si="152"/>
        <v>13953.293816562818</v>
      </c>
      <c r="AX3210" s="1">
        <v>14426.372718098486</v>
      </c>
      <c r="AY3210" s="1">
        <v>1553.8674033149171</v>
      </c>
    </row>
    <row r="3211" spans="1:51" x14ac:dyDescent="0.2">
      <c r="A3211" s="3">
        <v>45897</v>
      </c>
      <c r="B3211">
        <v>45897</v>
      </c>
      <c r="C3211" t="s">
        <v>10193</v>
      </c>
      <c r="D3211" t="s">
        <v>66</v>
      </c>
      <c r="E3211" t="s">
        <v>84</v>
      </c>
      <c r="F3211" t="s">
        <v>99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>
        <v>747</v>
      </c>
      <c r="O3211" s="1">
        <v>747</v>
      </c>
      <c r="P3211" t="s">
        <v>10194</v>
      </c>
      <c r="Q3211" s="2">
        <v>244224</v>
      </c>
      <c r="R3211" t="s">
        <v>55</v>
      </c>
      <c r="S3211">
        <v>0</v>
      </c>
      <c r="T3211" t="s">
        <v>87</v>
      </c>
      <c r="U3211" t="s">
        <v>71</v>
      </c>
      <c r="V3211" s="1">
        <v>0</v>
      </c>
      <c r="W3211" s="1">
        <v>649</v>
      </c>
      <c r="X3211" s="1">
        <v>0</v>
      </c>
      <c r="Y3211" t="s">
        <v>108</v>
      </c>
      <c r="Z3211" t="s">
        <v>71</v>
      </c>
      <c r="AA3211" t="s">
        <v>764</v>
      </c>
      <c r="AB3211" s="1">
        <v>0</v>
      </c>
      <c r="AC3211" s="4">
        <f>IF(ISNUMBER(MATCH(AD3211, $AD$2:AD3210, 0)), INDEX($AC$2:AC3210, MATCH(AD3211, $AD$2:AD3210, 0)), MAX($AC$2:AC3210)+1)</f>
        <v>6</v>
      </c>
      <c r="AD3211" t="str">
        <f t="shared" si="153"/>
        <v>เชียงราย-เชียงใหม่</v>
      </c>
      <c r="AE3211" t="s">
        <v>55</v>
      </c>
      <c r="AF3211" s="1">
        <v>0</v>
      </c>
      <c r="AG3211" s="1">
        <v>0</v>
      </c>
      <c r="AH3211" s="1">
        <v>0</v>
      </c>
      <c r="AI3211" t="s">
        <v>10195</v>
      </c>
      <c r="AJ3211" s="1">
        <v>1</v>
      </c>
      <c r="AK3211" s="1">
        <v>0</v>
      </c>
      <c r="AL3211" s="1">
        <v>0</v>
      </c>
      <c r="AM3211" s="1">
        <v>0</v>
      </c>
      <c r="AN3211" s="1">
        <v>0</v>
      </c>
      <c r="AO3211" s="1">
        <v>0</v>
      </c>
      <c r="AP3211" s="1">
        <v>0</v>
      </c>
      <c r="AQ3211" s="1">
        <v>0</v>
      </c>
      <c r="AR3211" s="1">
        <v>1396</v>
      </c>
      <c r="AS3211" s="1">
        <v>851.67054315476184</v>
      </c>
      <c r="AT3211" s="1">
        <f>Table1[[#This Row],[รวมต้นทุนค่าเดินทาง]]+Table1[[#This Row],[รวมต้นทุนค่าซ่อม]]+Table1[[#This Row],[รวมค่าเสื่อม]]</f>
        <v>3689.978235462454</v>
      </c>
      <c r="AU3211" s="1">
        <f t="shared" si="151"/>
        <v>4428.3346813776061</v>
      </c>
      <c r="AV3211" s="1" t="str" cm="1">
        <f t="array" ref="AV3211">IF(AC3211&lt;4, "เก็บ", IF(OR(AT3211 &lt; PERCENTILE(IF($AC$2:$AC$5092=AC3211, $AT$2:$AT$5092), 0.25) - 1.5 * (PERCENTILE(IF($AC$2:$AC$5092=AC3211, $AT$2:$AT$5092), 0.75) - PERCENTILE(IF($AC$2:$AC$5092=AC3211, $AT$2:$AT$5092), 0.25)), AT3211 &gt; PERCENTILE(IF($AC$2:$AC$5092=AC3211, $AT$2:$AT$5092), 0.75) + 1.5 * (PERCENTILE(IF($AC$2:$AC$5092=AC3211, $AT$2:$AT$5092), 0.75) - PERCENTILE(IF($AC$2:$AC$5092=AC3211, $AT$2:$AT$5092), 0.25))), "ตัด", "เก็บ"))</f>
        <v>เก็บ</v>
      </c>
      <c r="AW3211" s="1">
        <f t="shared" si="152"/>
        <v>3873.7679454274344</v>
      </c>
      <c r="AX3211" s="1">
        <v>2781.4385174989698</v>
      </c>
      <c r="AY3211" s="1">
        <v>1442.3076923076924</v>
      </c>
    </row>
    <row r="3212" spans="1:51" x14ac:dyDescent="0.2">
      <c r="A3212" s="3">
        <v>45897</v>
      </c>
      <c r="B3212">
        <v>45897</v>
      </c>
      <c r="C3212" t="s">
        <v>10196</v>
      </c>
      <c r="D3212" t="s">
        <v>51</v>
      </c>
      <c r="E3212" t="s">
        <v>52</v>
      </c>
      <c r="F3212" t="s">
        <v>10197</v>
      </c>
      <c r="G3212" s="1">
        <v>200</v>
      </c>
      <c r="H3212" s="1">
        <v>0</v>
      </c>
      <c r="I3212" s="1">
        <v>0</v>
      </c>
      <c r="J3212" s="1">
        <v>0</v>
      </c>
      <c r="K3212" s="1">
        <v>0</v>
      </c>
      <c r="L3212" s="1">
        <v>0</v>
      </c>
      <c r="M3212" s="1">
        <v>0</v>
      </c>
      <c r="N3212" s="1">
        <v>0</v>
      </c>
      <c r="O3212" s="1">
        <v>200</v>
      </c>
      <c r="P3212" t="s">
        <v>10198</v>
      </c>
      <c r="Q3212" s="2">
        <v>244227</v>
      </c>
      <c r="R3212" t="s">
        <v>55</v>
      </c>
      <c r="S3212">
        <v>0</v>
      </c>
      <c r="T3212" t="s">
        <v>114</v>
      </c>
      <c r="U3212" t="s">
        <v>114</v>
      </c>
      <c r="V3212" s="1">
        <v>0</v>
      </c>
      <c r="W3212" s="1">
        <v>0</v>
      </c>
      <c r="X3212" s="1">
        <v>0</v>
      </c>
      <c r="AA3212" t="s">
        <v>58</v>
      </c>
      <c r="AB3212" s="1">
        <v>0</v>
      </c>
      <c r="AC3212" s="4">
        <f>IF(ISNUMBER(MATCH(AD3212, $AD$2:AD3211, 0)), INDEX($AC$2:AC3211, MATCH(AD3212, $AD$2:AD3211, 0)), MAX($AC$2:AC3211)+1)</f>
        <v>81</v>
      </c>
      <c r="AD3212" t="str">
        <f t="shared" si="153"/>
        <v>แม่สาย-แม่สาย</v>
      </c>
      <c r="AE3212" t="s">
        <v>55</v>
      </c>
      <c r="AF3212" s="1">
        <v>0</v>
      </c>
      <c r="AG3212" s="1">
        <v>0</v>
      </c>
      <c r="AH3212" s="1">
        <v>0</v>
      </c>
      <c r="AI3212" t="s">
        <v>10199</v>
      </c>
      <c r="AJ3212" s="1">
        <v>1</v>
      </c>
      <c r="AK3212" s="1">
        <v>0</v>
      </c>
      <c r="AL3212" s="1">
        <v>0</v>
      </c>
      <c r="AM3212" s="1">
        <v>0</v>
      </c>
      <c r="AN3212" s="1">
        <v>0</v>
      </c>
      <c r="AO3212" s="1">
        <v>0</v>
      </c>
      <c r="AP3212" s="1">
        <v>0</v>
      </c>
      <c r="AQ3212" s="1">
        <v>0</v>
      </c>
      <c r="AR3212" s="1">
        <v>200</v>
      </c>
      <c r="AS3212" s="1">
        <v>28.533333333333335</v>
      </c>
      <c r="AT3212" s="1">
        <f>Table1[[#This Row],[รวมต้นทุนค่าเดินทาง]]+Table1[[#This Row],[รวมต้นทุนค่าซ่อม]]+Table1[[#This Row],[รวมค่าเสื่อม]]</f>
        <v>3070.6385964912279</v>
      </c>
      <c r="AU3212" s="1">
        <f t="shared" si="151"/>
        <v>3070.6385964912279</v>
      </c>
      <c r="AV3212" s="1" t="str" cm="1">
        <f t="array" ref="AV3212">IF(AC3212&lt;4, "เก็บ", IF(OR(AT3212 &lt; PERCENTILE(IF($AC$2:$AC$5092=AC3212, $AT$2:$AT$5092), 0.25) - 1.5 * (PERCENTILE(IF($AC$2:$AC$5092=AC3212, $AT$2:$AT$5092), 0.75) - PERCENTILE(IF($AC$2:$AC$5092=AC3212, $AT$2:$AT$5092), 0.25)), AT3212 &gt; PERCENTILE(IF($AC$2:$AC$5092=AC3212, $AT$2:$AT$5092), 0.75) + 1.5 * (PERCENTILE(IF($AC$2:$AC$5092=AC3212, $AT$2:$AT$5092), 0.75) - PERCENTILE(IF($AC$2:$AC$5092=AC3212, $AT$2:$AT$5092), 0.25))), "ตัด", "เก็บ"))</f>
        <v>เก็บ</v>
      </c>
      <c r="AW3212" s="1">
        <f t="shared" si="152"/>
        <v>3070.6385964912279</v>
      </c>
      <c r="AX3212" s="1">
        <v>274.24</v>
      </c>
      <c r="AY3212" s="1">
        <v>2842.1052631578946</v>
      </c>
    </row>
    <row r="3213" spans="1:51" x14ac:dyDescent="0.2">
      <c r="A3213" s="3">
        <v>45898</v>
      </c>
      <c r="B3213">
        <v>45898</v>
      </c>
      <c r="C3213" t="s">
        <v>10200</v>
      </c>
      <c r="D3213" t="s">
        <v>51</v>
      </c>
      <c r="E3213" t="s">
        <v>61</v>
      </c>
      <c r="F3213" t="s">
        <v>62</v>
      </c>
      <c r="G3213" s="1">
        <v>2700</v>
      </c>
      <c r="H3213" s="1">
        <v>4393</v>
      </c>
      <c r="I3213" s="1">
        <v>1900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  <c r="O3213" s="1">
        <v>4600</v>
      </c>
      <c r="P3213" t="s">
        <v>10201</v>
      </c>
      <c r="Q3213" s="2">
        <v>244226</v>
      </c>
      <c r="R3213" t="s">
        <v>55</v>
      </c>
      <c r="S3213">
        <v>0</v>
      </c>
      <c r="T3213" t="s">
        <v>71</v>
      </c>
      <c r="U3213" t="s">
        <v>57</v>
      </c>
      <c r="V3213" s="1">
        <v>2500</v>
      </c>
      <c r="W3213" s="1">
        <v>0</v>
      </c>
      <c r="X3213" s="1">
        <v>0</v>
      </c>
      <c r="AA3213" t="s">
        <v>58</v>
      </c>
      <c r="AB3213" s="1">
        <v>0</v>
      </c>
      <c r="AC3213" s="4">
        <f>IF(ISNUMBER(MATCH(AD3213, $AD$2:AD3212, 0)), INDEX($AC$2:AC3212, MATCH(AD3213, $AD$2:AD3212, 0)), MAX($AC$2:AC3212)+1)</f>
        <v>10</v>
      </c>
      <c r="AD3213" t="str">
        <f t="shared" si="153"/>
        <v>เชียงใหม่-กองลอย</v>
      </c>
      <c r="AE3213" t="s">
        <v>55</v>
      </c>
      <c r="AF3213" s="1">
        <v>0</v>
      </c>
      <c r="AG3213" s="1">
        <v>0</v>
      </c>
      <c r="AH3213" s="1">
        <v>0</v>
      </c>
      <c r="AI3213" t="s">
        <v>10202</v>
      </c>
      <c r="AJ3213" s="1">
        <v>1</v>
      </c>
      <c r="AK3213" s="1">
        <v>0</v>
      </c>
      <c r="AL3213" s="1">
        <v>0</v>
      </c>
      <c r="AM3213" s="1">
        <v>0</v>
      </c>
      <c r="AN3213" s="1">
        <v>0</v>
      </c>
      <c r="AO3213" s="1">
        <v>0</v>
      </c>
      <c r="AP3213" s="1">
        <v>0</v>
      </c>
      <c r="AQ3213" s="1">
        <v>0</v>
      </c>
      <c r="AR3213" s="1">
        <v>11493</v>
      </c>
      <c r="AS3213" s="1">
        <v>32.1</v>
      </c>
      <c r="AT3213" s="1">
        <f>Table1[[#This Row],[รวมต้นทุนค่าเดินทาง]]+Table1[[#This Row],[รวมต้นทุนค่าซ่อม]]+Table1[[#This Row],[รวมค่าเสื่อม]]</f>
        <v>13739.666929133859</v>
      </c>
      <c r="AU3213" s="1">
        <f t="shared" si="151"/>
        <v>14957.32855761775</v>
      </c>
      <c r="AV3213" s="1" t="str" cm="1">
        <f t="array" ref="AV3213">IF(AC3213&lt;4, "เก็บ", IF(OR(AT3213 &lt; PERCENTILE(IF($AC$2:$AC$5092=AC3213, $AT$2:$AT$5092), 0.25) - 1.5 * (PERCENTILE(IF($AC$2:$AC$5092=AC3213, $AT$2:$AT$5092), 0.75) - PERCENTILE(IF($AC$2:$AC$5092=AC3213, $AT$2:$AT$5092), 0.25)), AT3213 &gt; PERCENTILE(IF($AC$2:$AC$5092=AC3213, $AT$2:$AT$5092), 0.75) + 1.5 * (PERCENTILE(IF($AC$2:$AC$5092=AC3213, $AT$2:$AT$5092), 0.75) - PERCENTILE(IF($AC$2:$AC$5092=AC3213, $AT$2:$AT$5092), 0.25))), "ตัด", "เก็บ"))</f>
        <v>เก็บ</v>
      </c>
      <c r="AW3213" s="1">
        <f t="shared" si="152"/>
        <v>14419.089162907676</v>
      </c>
      <c r="AX3213" s="1">
        <v>15077.196593123563</v>
      </c>
      <c r="AY3213" s="1">
        <v>2214.5669291338581</v>
      </c>
    </row>
    <row r="3214" spans="1:51" x14ac:dyDescent="0.2">
      <c r="A3214" s="3">
        <v>45898</v>
      </c>
      <c r="B3214">
        <v>45898</v>
      </c>
      <c r="C3214" t="s">
        <v>10203</v>
      </c>
      <c r="D3214" t="s">
        <v>66</v>
      </c>
      <c r="E3214" t="s">
        <v>67</v>
      </c>
      <c r="F3214" t="s">
        <v>1790</v>
      </c>
      <c r="G3214" s="1">
        <v>0</v>
      </c>
      <c r="H3214" s="1">
        <v>0</v>
      </c>
      <c r="I3214" s="1">
        <v>400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400</v>
      </c>
      <c r="P3214" t="s">
        <v>10204</v>
      </c>
      <c r="Q3214" s="2">
        <v>244225</v>
      </c>
      <c r="R3214" t="s">
        <v>70</v>
      </c>
      <c r="S3214">
        <v>0</v>
      </c>
      <c r="T3214" t="s">
        <v>254</v>
      </c>
      <c r="U3214" t="s">
        <v>161</v>
      </c>
      <c r="V3214" s="1">
        <v>0</v>
      </c>
      <c r="W3214" s="1">
        <v>0</v>
      </c>
      <c r="X3214" s="1">
        <v>0</v>
      </c>
      <c r="AA3214" t="s">
        <v>58</v>
      </c>
      <c r="AB3214" s="1">
        <v>0</v>
      </c>
      <c r="AC3214" s="4">
        <f>IF(ISNUMBER(MATCH(AD3214, $AD$2:AD3213, 0)), INDEX($AC$2:AC3213, MATCH(AD3214, $AD$2:AD3213, 0)), MAX($AC$2:AC3213)+1)</f>
        <v>11</v>
      </c>
      <c r="AD3214" t="str">
        <f t="shared" si="153"/>
        <v>ลำปาง-พุทธมณฑลสาย 2</v>
      </c>
      <c r="AE3214" t="s">
        <v>73</v>
      </c>
      <c r="AF3214" s="1">
        <v>0</v>
      </c>
      <c r="AG3214" s="1">
        <v>0</v>
      </c>
      <c r="AH3214" s="1">
        <v>0</v>
      </c>
      <c r="AI3214" t="s">
        <v>10205</v>
      </c>
      <c r="AJ3214" s="1">
        <v>1</v>
      </c>
      <c r="AK3214" s="1">
        <v>720</v>
      </c>
      <c r="AL3214" s="1">
        <v>720</v>
      </c>
      <c r="AM3214" s="1">
        <v>1</v>
      </c>
      <c r="AN3214" s="1">
        <v>0</v>
      </c>
      <c r="AO3214" s="1">
        <v>0</v>
      </c>
      <c r="AP3214" s="1">
        <v>0</v>
      </c>
      <c r="AQ3214" s="1">
        <v>0</v>
      </c>
      <c r="AR3214" s="1">
        <v>400</v>
      </c>
      <c r="AS3214" s="1">
        <v>1370.8496322714359</v>
      </c>
      <c r="AT3214" s="1">
        <f>Table1[[#This Row],[รวมต้นทุนค่าเดินทาง]]+Table1[[#This Row],[รวมต้นทุนค่าซ่อม]]+Table1[[#This Row],[รวมค่าเสื่อม]]</f>
        <v>3856.4336110729037</v>
      </c>
      <c r="AU3214" s="1">
        <f t="shared" si="151"/>
        <v>4930.4097489270907</v>
      </c>
      <c r="AV3214" s="1" t="str" cm="1">
        <f t="array" ref="AV3214">IF(AC3214&lt;4, "เก็บ", IF(OR(AT3214 &lt; PERCENTILE(IF($AC$2:$AC$5092=AC3214, $AT$2:$AT$5092), 0.25) - 1.5 * (PERCENTILE(IF($AC$2:$AC$5092=AC3214, $AT$2:$AT$5092), 0.75) - PERCENTILE(IF($AC$2:$AC$5092=AC3214, $AT$2:$AT$5092), 0.25)), AT3214 &gt; PERCENTILE(IF($AC$2:$AC$5092=AC3214, $AT$2:$AT$5092), 0.75) + 1.5 * (PERCENTILE(IF($AC$2:$AC$5092=AC3214, $AT$2:$AT$5092), 0.75) - PERCENTILE(IF($AC$2:$AC$5092=AC3214, $AT$2:$AT$5092), 0.25))), "ตัด", "เก็บ"))</f>
        <v>เก็บ</v>
      </c>
      <c r="AW3214" s="1">
        <f t="shared" si="152"/>
        <v>4496.4734610911819</v>
      </c>
      <c r="AX3214" s="1">
        <v>2927.9145864762854</v>
      </c>
      <c r="AY3214" s="1">
        <v>2085.5839788014678</v>
      </c>
    </row>
    <row r="3215" spans="1:51" x14ac:dyDescent="0.2">
      <c r="A3215" s="3">
        <v>45898</v>
      </c>
      <c r="B3215">
        <v>45898</v>
      </c>
      <c r="C3215" t="s">
        <v>10206</v>
      </c>
      <c r="D3215" t="s">
        <v>66</v>
      </c>
      <c r="E3215" t="s">
        <v>124</v>
      </c>
      <c r="F3215" t="s">
        <v>125</v>
      </c>
      <c r="G3215" s="1">
        <v>0</v>
      </c>
      <c r="H3215" s="1">
        <v>0</v>
      </c>
      <c r="I3215" s="1">
        <v>500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>
        <v>500</v>
      </c>
      <c r="P3215" t="s">
        <v>10207</v>
      </c>
      <c r="Q3215" s="2">
        <v>244225</v>
      </c>
      <c r="R3215" t="s">
        <v>70</v>
      </c>
      <c r="S3215">
        <v>0</v>
      </c>
      <c r="T3215" t="s">
        <v>71</v>
      </c>
      <c r="U3215" t="s">
        <v>72</v>
      </c>
      <c r="V3215" s="1">
        <v>0</v>
      </c>
      <c r="W3215" s="1">
        <v>0</v>
      </c>
      <c r="X3215" s="1">
        <v>0</v>
      </c>
      <c r="AA3215" t="s">
        <v>58</v>
      </c>
      <c r="AB3215" s="1">
        <v>0</v>
      </c>
      <c r="AC3215" s="4">
        <f>IF(ISNUMBER(MATCH(AD3215, $AD$2:AD3214, 0)), INDEX($AC$2:AC3214, MATCH(AD3215, $AD$2:AD3214, 0)), MAX($AC$2:AC3214)+1)</f>
        <v>2</v>
      </c>
      <c r="AD3215" t="str">
        <f t="shared" si="153"/>
        <v>เชียงใหม่-พุทธมณฑลสาย 5</v>
      </c>
      <c r="AE3215" t="s">
        <v>73</v>
      </c>
      <c r="AF3215" s="1">
        <v>0</v>
      </c>
      <c r="AG3215" s="1">
        <v>0</v>
      </c>
      <c r="AH3215" s="1">
        <v>0</v>
      </c>
      <c r="AI3215" t="s">
        <v>10208</v>
      </c>
      <c r="AJ3215" s="1">
        <v>1</v>
      </c>
      <c r="AK3215" s="1">
        <v>720</v>
      </c>
      <c r="AL3215" s="1">
        <v>720</v>
      </c>
      <c r="AM3215" s="1">
        <v>1</v>
      </c>
      <c r="AN3215" s="1">
        <v>0</v>
      </c>
      <c r="AO3215" s="1">
        <v>0</v>
      </c>
      <c r="AP3215" s="1">
        <v>0</v>
      </c>
      <c r="AQ3215" s="1">
        <v>0</v>
      </c>
      <c r="AR3215" s="1">
        <v>500</v>
      </c>
      <c r="AS3215" s="1">
        <v>6701.1439086221599</v>
      </c>
      <c r="AT3215" s="1">
        <f>Table1[[#This Row],[รวมต้นทุนค่าเดินทาง]]+Table1[[#This Row],[รวมต้นทุนค่าซ่อม]]+Table1[[#This Row],[รวมค่าเสื่อม]]</f>
        <v>8922.8816111473388</v>
      </c>
      <c r="AU3215" s="1">
        <f t="shared" si="151"/>
        <v>5026.5629662053279</v>
      </c>
      <c r="AV3215" s="1" t="str" cm="1">
        <f t="array" ref="AV3215">IF(AC3215&lt;4, "เก็บ", IF(OR(AT3215 &lt; PERCENTILE(IF($AC$2:$AC$5092=AC3215, $AT$2:$AT$5092), 0.25) - 1.5 * (PERCENTILE(IF($AC$2:$AC$5092=AC3215, $AT$2:$AT$5092), 0.75) - PERCENTILE(IF($AC$2:$AC$5092=AC3215, $AT$2:$AT$5092), 0.25)), AT3215 &gt; PERCENTILE(IF($AC$2:$AC$5092=AC3215, $AT$2:$AT$5092), 0.75) + 1.5 * (PERCENTILE(IF($AC$2:$AC$5092=AC3215, $AT$2:$AT$5092), 0.75) - PERCENTILE(IF($AC$2:$AC$5092=AC3215, $AT$2:$AT$5092), 0.25))), "ตัด", "เก็บ"))</f>
        <v>เก็บ</v>
      </c>
      <c r="AW3215" s="1">
        <f t="shared" si="152"/>
        <v>5026.5629662053279</v>
      </c>
      <c r="AX3215" s="1">
        <v>4064.5059139663294</v>
      </c>
      <c r="AY3215" s="1">
        <v>1721.7377025251787</v>
      </c>
    </row>
    <row r="3216" spans="1:51" x14ac:dyDescent="0.2">
      <c r="A3216" s="3">
        <v>45898</v>
      </c>
      <c r="B3216">
        <v>45898</v>
      </c>
      <c r="C3216" t="s">
        <v>10209</v>
      </c>
      <c r="D3216" t="s">
        <v>51</v>
      </c>
      <c r="E3216" t="s">
        <v>61</v>
      </c>
      <c r="F3216" t="s">
        <v>507</v>
      </c>
      <c r="G3216" s="1">
        <v>0</v>
      </c>
      <c r="H3216" s="1">
        <v>2893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  <c r="P3216" t="s">
        <v>10210</v>
      </c>
      <c r="Q3216" s="2">
        <v>244225</v>
      </c>
      <c r="R3216" t="s">
        <v>55</v>
      </c>
      <c r="S3216">
        <v>0</v>
      </c>
      <c r="T3216" t="s">
        <v>56</v>
      </c>
      <c r="U3216" t="s">
        <v>57</v>
      </c>
      <c r="V3216" s="1">
        <v>2500</v>
      </c>
      <c r="W3216" s="1">
        <v>0</v>
      </c>
      <c r="X3216" s="1">
        <v>0</v>
      </c>
      <c r="AA3216" t="s">
        <v>58</v>
      </c>
      <c r="AB3216" s="1">
        <v>0</v>
      </c>
      <c r="AC3216" s="4">
        <f>IF(ISNUMBER(MATCH(AD3216, $AD$2:AD3215, 0)), INDEX($AC$2:AC3215, MATCH(AD3216, $AD$2:AD3215, 0)), MAX($AC$2:AC3215)+1)</f>
        <v>1</v>
      </c>
      <c r="AD3216" t="str">
        <f t="shared" si="153"/>
        <v>ท่าลี่-กองลอย</v>
      </c>
      <c r="AE3216" t="s">
        <v>55</v>
      </c>
      <c r="AF3216" s="1">
        <v>0</v>
      </c>
      <c r="AG3216" s="1">
        <v>0</v>
      </c>
      <c r="AH3216" s="1">
        <v>0</v>
      </c>
      <c r="AI3216" t="s">
        <v>10211</v>
      </c>
      <c r="AJ3216" s="1">
        <v>1</v>
      </c>
      <c r="AK3216" s="1">
        <v>0</v>
      </c>
      <c r="AL3216" s="1">
        <v>0</v>
      </c>
      <c r="AM3216" s="1">
        <v>0</v>
      </c>
      <c r="AN3216" s="1">
        <v>0</v>
      </c>
      <c r="AO3216" s="1">
        <v>0</v>
      </c>
      <c r="AP3216" s="1">
        <v>0</v>
      </c>
      <c r="AQ3216" s="1">
        <v>0</v>
      </c>
      <c r="AR3216" s="1">
        <v>5393</v>
      </c>
      <c r="AS3216" s="1">
        <v>18.342857142857145</v>
      </c>
      <c r="AT3216" s="1">
        <f>Table1[[#This Row],[รวมต้นทุนค่าเดินทาง]]+Table1[[#This Row],[รวมต้นทุนค่าซ่อม]]+Table1[[#This Row],[รวมค่าเสื่อม]]</f>
        <v>7591.575415282392</v>
      </c>
      <c r="AU3216" s="1">
        <f t="shared" si="151"/>
        <v>13953.293816562818</v>
      </c>
      <c r="AV3216" s="1" t="str" cm="1">
        <f t="array" ref="AV3216">IF(AC3216&lt;4, "เก็บ", IF(OR(AT3216 &lt; PERCENTILE(IF($AC$2:$AC$5092=AC3216, $AT$2:$AT$5092), 0.25) - 1.5 * (PERCENTILE(IF($AC$2:$AC$5092=AC3216, $AT$2:$AT$5092), 0.75) - PERCENTILE(IF($AC$2:$AC$5092=AC3216, $AT$2:$AT$5092), 0.25)), AT3216 &gt; PERCENTILE(IF($AC$2:$AC$5092=AC3216, $AT$2:$AT$5092), 0.75) + 1.5 * (PERCENTILE(IF($AC$2:$AC$5092=AC3216, $AT$2:$AT$5092), 0.75) - PERCENTILE(IF($AC$2:$AC$5092=AC3216, $AT$2:$AT$5092), 0.25))), "ตัด", "เก็บ"))</f>
        <v>เก็บ</v>
      </c>
      <c r="AW3216" s="1">
        <f t="shared" si="152"/>
        <v>13953.293816562818</v>
      </c>
      <c r="AX3216" s="1">
        <v>14426.372718098486</v>
      </c>
      <c r="AY3216" s="1">
        <v>2180.2325581395348</v>
      </c>
    </row>
    <row r="3217" spans="1:51" x14ac:dyDescent="0.2">
      <c r="A3217" s="3">
        <v>45898</v>
      </c>
      <c r="B3217">
        <v>45898</v>
      </c>
      <c r="C3217" t="s">
        <v>10212</v>
      </c>
      <c r="D3217" t="s">
        <v>66</v>
      </c>
      <c r="E3217" t="s">
        <v>124</v>
      </c>
      <c r="F3217" t="s">
        <v>360</v>
      </c>
      <c r="G3217" s="1">
        <v>0</v>
      </c>
      <c r="H3217" s="1">
        <v>779</v>
      </c>
      <c r="I3217" s="1">
        <v>500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  <c r="O3217" s="1">
        <v>857</v>
      </c>
      <c r="P3217" t="s">
        <v>10213</v>
      </c>
      <c r="Q3217" s="2">
        <v>244225</v>
      </c>
      <c r="R3217" t="s">
        <v>70</v>
      </c>
      <c r="S3217">
        <v>0</v>
      </c>
      <c r="T3217" t="s">
        <v>88</v>
      </c>
      <c r="U3217" t="s">
        <v>93</v>
      </c>
      <c r="V3217" s="1">
        <v>0</v>
      </c>
      <c r="W3217" s="1">
        <v>0</v>
      </c>
      <c r="X3217" s="1">
        <v>357</v>
      </c>
      <c r="Y3217" t="s">
        <v>372</v>
      </c>
      <c r="Z3217" t="s">
        <v>88</v>
      </c>
      <c r="AA3217" t="s">
        <v>9952</v>
      </c>
      <c r="AB3217" s="1">
        <v>0</v>
      </c>
      <c r="AC3217" s="4">
        <f>IF(ISNUMBER(MATCH(AD3217, $AD$2:AD3216, 0)), INDEX($AC$2:AC3216, MATCH(AD3217, $AD$2:AD3216, 0)), MAX($AC$2:AC3216)+1)</f>
        <v>51</v>
      </c>
      <c r="AD3217" t="str">
        <f t="shared" si="153"/>
        <v>แพร่-ตลาดไท</v>
      </c>
      <c r="AE3217" t="s">
        <v>73</v>
      </c>
      <c r="AF3217" s="1">
        <v>0</v>
      </c>
      <c r="AG3217" s="1">
        <v>0</v>
      </c>
      <c r="AH3217" s="1">
        <v>0</v>
      </c>
      <c r="AI3217" t="s">
        <v>10214</v>
      </c>
      <c r="AJ3217" s="1">
        <v>1</v>
      </c>
      <c r="AK3217" s="1">
        <v>572</v>
      </c>
      <c r="AL3217" s="1">
        <v>572</v>
      </c>
      <c r="AM3217" s="1">
        <v>1</v>
      </c>
      <c r="AN3217" s="1">
        <v>0</v>
      </c>
      <c r="AO3217" s="1">
        <v>0</v>
      </c>
      <c r="AP3217" s="1">
        <v>0</v>
      </c>
      <c r="AQ3217" s="1">
        <v>0</v>
      </c>
      <c r="AR3217" s="1">
        <v>1636</v>
      </c>
      <c r="AS3217" s="1">
        <v>1617.4103111342315</v>
      </c>
      <c r="AT3217" s="1">
        <f>Table1[[#This Row],[รวมต้นทุนค่าเดินทาง]]+Table1[[#This Row],[รวมต้นทุนค่าซ่อม]]+Table1[[#This Row],[รวมค่าเสื่อม]]</f>
        <v>5537.4526115144599</v>
      </c>
      <c r="AU3217" s="1">
        <f t="shared" si="151"/>
        <v>4737.6107634746759</v>
      </c>
      <c r="AV3217" s="1" t="str" cm="1">
        <f t="array" ref="AV3217">IF(AC3217&lt;4, "เก็บ", IF(OR(AT3217 &lt; PERCENTILE(IF($AC$2:$AC$5092=AC3217, $AT$2:$AT$5092), 0.25) - 1.5 * (PERCENTILE(IF($AC$2:$AC$5092=AC3217, $AT$2:$AT$5092), 0.75) - PERCENTILE(IF($AC$2:$AC$5092=AC3217, $AT$2:$AT$5092), 0.25)), AT3217 &gt; PERCENTILE(IF($AC$2:$AC$5092=AC3217, $AT$2:$AT$5092), 0.75) + 1.5 * (PERCENTILE(IF($AC$2:$AC$5092=AC3217, $AT$2:$AT$5092), 0.75) - PERCENTILE(IF($AC$2:$AC$5092=AC3217, $AT$2:$AT$5092), 0.25))), "ตัด", "เก็บ"))</f>
        <v>เก็บ</v>
      </c>
      <c r="AW3217" s="1">
        <f t="shared" si="152"/>
        <v>4487.1668970521196</v>
      </c>
      <c r="AX3217" s="1">
        <v>3014.4338711558335</v>
      </c>
      <c r="AY3217" s="1">
        <v>2284.042300380228</v>
      </c>
    </row>
    <row r="3218" spans="1:51" x14ac:dyDescent="0.2">
      <c r="A3218" s="3">
        <v>45898</v>
      </c>
      <c r="B3218">
        <v>45898</v>
      </c>
      <c r="C3218" t="s">
        <v>10215</v>
      </c>
      <c r="D3218" t="s">
        <v>66</v>
      </c>
      <c r="E3218" t="s">
        <v>84</v>
      </c>
      <c r="F3218" t="s">
        <v>543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  <c r="N3218" s="1">
        <v>747</v>
      </c>
      <c r="O3218" s="1">
        <v>747</v>
      </c>
      <c r="P3218" t="s">
        <v>10216</v>
      </c>
      <c r="Q3218" s="2">
        <v>244225</v>
      </c>
      <c r="R3218" t="s">
        <v>55</v>
      </c>
      <c r="S3218">
        <v>0</v>
      </c>
      <c r="T3218" t="s">
        <v>87</v>
      </c>
      <c r="U3218" t="s">
        <v>71</v>
      </c>
      <c r="V3218" s="1">
        <v>0</v>
      </c>
      <c r="W3218" s="1">
        <v>649</v>
      </c>
      <c r="X3218" s="1">
        <v>0</v>
      </c>
      <c r="Y3218" t="s">
        <v>108</v>
      </c>
      <c r="Z3218" t="s">
        <v>71</v>
      </c>
      <c r="AA3218" t="s">
        <v>764</v>
      </c>
      <c r="AB3218" s="1">
        <v>0</v>
      </c>
      <c r="AC3218" s="4">
        <f>IF(ISNUMBER(MATCH(AD3218, $AD$2:AD3217, 0)), INDEX($AC$2:AC3217, MATCH(AD3218, $AD$2:AD3217, 0)), MAX($AC$2:AC3217)+1)</f>
        <v>6</v>
      </c>
      <c r="AD3218" t="str">
        <f t="shared" si="153"/>
        <v>เชียงราย-เชียงใหม่</v>
      </c>
      <c r="AE3218" t="s">
        <v>55</v>
      </c>
      <c r="AF3218" s="1">
        <v>0</v>
      </c>
      <c r="AG3218" s="1">
        <v>0</v>
      </c>
      <c r="AH3218" s="1">
        <v>0</v>
      </c>
      <c r="AI3218" t="s">
        <v>10217</v>
      </c>
      <c r="AJ3218" s="1">
        <v>1</v>
      </c>
      <c r="AK3218" s="1">
        <v>0</v>
      </c>
      <c r="AL3218" s="1">
        <v>0</v>
      </c>
      <c r="AM3218" s="1">
        <v>0</v>
      </c>
      <c r="AN3218" s="1">
        <v>0</v>
      </c>
      <c r="AO3218" s="1">
        <v>0</v>
      </c>
      <c r="AP3218" s="1">
        <v>0</v>
      </c>
      <c r="AQ3218" s="1">
        <v>0</v>
      </c>
      <c r="AR3218" s="1">
        <v>1396</v>
      </c>
      <c r="AS3218" s="1">
        <v>2071.7917647058821</v>
      </c>
      <c r="AT3218" s="1">
        <f>Table1[[#This Row],[รวมต้นทุนค่าเดินทาง]]+Table1[[#This Row],[รวมต้นทุนค่าซ่อม]]+Table1[[#This Row],[รวมค่าเสื่อม]]</f>
        <v>5155.2917647058821</v>
      </c>
      <c r="AU3218" s="1">
        <f t="shared" si="151"/>
        <v>4428.3346813776061</v>
      </c>
      <c r="AV3218" s="1" t="str" cm="1">
        <f t="array" ref="AV3218">IF(AC3218&lt;4, "เก็บ", IF(OR(AT3218 &lt; PERCENTILE(IF($AC$2:$AC$5092=AC3218, $AT$2:$AT$5092), 0.25) - 1.5 * (PERCENTILE(IF($AC$2:$AC$5092=AC3218, $AT$2:$AT$5092), 0.75) - PERCENTILE(IF($AC$2:$AC$5092=AC3218, $AT$2:$AT$5092), 0.25)), AT3218 &gt; PERCENTILE(IF($AC$2:$AC$5092=AC3218, $AT$2:$AT$5092), 0.75) + 1.5 * (PERCENTILE(IF($AC$2:$AC$5092=AC3218, $AT$2:$AT$5092), 0.75) - PERCENTILE(IF($AC$2:$AC$5092=AC3218, $AT$2:$AT$5092), 0.25))), "ตัด", "เก็บ"))</f>
        <v>เก็บ</v>
      </c>
      <c r="AW3218" s="1">
        <f t="shared" si="152"/>
        <v>3873.7679454274344</v>
      </c>
      <c r="AX3218" s="1">
        <v>2781.4385174989698</v>
      </c>
      <c r="AY3218" s="1">
        <v>1687.5</v>
      </c>
    </row>
    <row r="3219" spans="1:51" x14ac:dyDescent="0.2">
      <c r="A3219" s="3">
        <v>45898</v>
      </c>
      <c r="B3219">
        <v>45898</v>
      </c>
      <c r="C3219" t="s">
        <v>10218</v>
      </c>
      <c r="D3219" t="s">
        <v>66</v>
      </c>
      <c r="E3219" t="s">
        <v>105</v>
      </c>
      <c r="F3219" t="s">
        <v>746</v>
      </c>
      <c r="G3219" s="1">
        <v>552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 s="1">
        <v>552</v>
      </c>
      <c r="P3219" t="s">
        <v>10219</v>
      </c>
      <c r="Q3219" s="2">
        <v>244225</v>
      </c>
      <c r="R3219" t="s">
        <v>55</v>
      </c>
      <c r="S3219">
        <v>0</v>
      </c>
      <c r="T3219" t="s">
        <v>87</v>
      </c>
      <c r="U3219" t="s">
        <v>71</v>
      </c>
      <c r="V3219" s="1">
        <v>0</v>
      </c>
      <c r="W3219" s="1">
        <v>1266</v>
      </c>
      <c r="X3219" s="1">
        <v>0</v>
      </c>
      <c r="Y3219" t="s">
        <v>87</v>
      </c>
      <c r="Z3219" t="s">
        <v>71</v>
      </c>
      <c r="AA3219" t="s">
        <v>4993</v>
      </c>
      <c r="AB3219" s="1">
        <v>0</v>
      </c>
      <c r="AC3219" s="4">
        <f>IF(ISNUMBER(MATCH(AD3219, $AD$2:AD3218, 0)), INDEX($AC$2:AC3218, MATCH(AD3219, $AD$2:AD3218, 0)), MAX($AC$2:AC3218)+1)</f>
        <v>6</v>
      </c>
      <c r="AD3219" t="str">
        <f t="shared" si="153"/>
        <v>เชียงราย-เชียงใหม่</v>
      </c>
      <c r="AE3219" t="s">
        <v>55</v>
      </c>
      <c r="AF3219" s="1">
        <v>0</v>
      </c>
      <c r="AG3219" s="1">
        <v>0</v>
      </c>
      <c r="AH3219" s="1">
        <v>0</v>
      </c>
      <c r="AI3219" t="s">
        <v>10220</v>
      </c>
      <c r="AJ3219" s="1">
        <v>1</v>
      </c>
      <c r="AK3219" s="1">
        <v>0</v>
      </c>
      <c r="AL3219" s="1">
        <v>0</v>
      </c>
      <c r="AM3219" s="1">
        <v>0</v>
      </c>
      <c r="AN3219" s="1">
        <v>0</v>
      </c>
      <c r="AO3219" s="1">
        <v>0</v>
      </c>
      <c r="AP3219" s="1">
        <v>0</v>
      </c>
      <c r="AQ3219" s="1">
        <v>0</v>
      </c>
      <c r="AR3219" s="1">
        <v>1818</v>
      </c>
      <c r="AS3219" s="1">
        <v>766.1267499999999</v>
      </c>
      <c r="AT3219" s="1">
        <f>Table1[[#This Row],[รวมต้นทุนค่าเดินทาง]]+Table1[[#This Row],[รวมต้นทุนค่าซ่อม]]+Table1[[#This Row],[รวมค่าเสื่อม]]</f>
        <v>4149.3441413043474</v>
      </c>
      <c r="AU3219" s="1">
        <f t="shared" si="151"/>
        <v>4428.3346813776061</v>
      </c>
      <c r="AV3219" s="1" t="str" cm="1">
        <f t="array" ref="AV3219">IF(AC3219&lt;4, "เก็บ", IF(OR(AT3219 &lt; PERCENTILE(IF($AC$2:$AC$5092=AC3219, $AT$2:$AT$5092), 0.25) - 1.5 * (PERCENTILE(IF($AC$2:$AC$5092=AC3219, $AT$2:$AT$5092), 0.75) - PERCENTILE(IF($AC$2:$AC$5092=AC3219, $AT$2:$AT$5092), 0.25)), AT3219 &gt; PERCENTILE(IF($AC$2:$AC$5092=AC3219, $AT$2:$AT$5092), 0.75) + 1.5 * (PERCENTILE(IF($AC$2:$AC$5092=AC3219, $AT$2:$AT$5092), 0.75) - PERCENTILE(IF($AC$2:$AC$5092=AC3219, $AT$2:$AT$5092), 0.25))), "ตัด", "เก็บ"))</f>
        <v>เก็บ</v>
      </c>
      <c r="AW3219" s="1">
        <f t="shared" si="152"/>
        <v>3873.7679454274344</v>
      </c>
      <c r="AX3219" s="1">
        <v>2781.4385174989698</v>
      </c>
      <c r="AY3219" s="1">
        <v>1565.2173913043478</v>
      </c>
    </row>
    <row r="3220" spans="1:51" x14ac:dyDescent="0.2">
      <c r="A3220" s="3">
        <v>45899</v>
      </c>
      <c r="B3220">
        <v>45899</v>
      </c>
      <c r="C3220" t="s">
        <v>10221</v>
      </c>
      <c r="D3220" t="s">
        <v>51</v>
      </c>
      <c r="E3220" t="s">
        <v>61</v>
      </c>
      <c r="F3220" t="s">
        <v>507</v>
      </c>
      <c r="G3220" s="1">
        <v>4200</v>
      </c>
      <c r="H3220" s="1">
        <v>0</v>
      </c>
      <c r="I3220" s="1">
        <v>1900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 s="1">
        <v>6100</v>
      </c>
      <c r="P3220" t="s">
        <v>10222</v>
      </c>
      <c r="Q3220" s="2">
        <v>244227</v>
      </c>
      <c r="R3220" t="s">
        <v>55</v>
      </c>
      <c r="S3220">
        <v>0</v>
      </c>
      <c r="T3220" t="s">
        <v>71</v>
      </c>
      <c r="U3220" t="s">
        <v>57</v>
      </c>
      <c r="V3220" s="1">
        <v>0</v>
      </c>
      <c r="W3220" s="1">
        <v>0</v>
      </c>
      <c r="X3220" s="1">
        <v>0</v>
      </c>
      <c r="AA3220" t="s">
        <v>58</v>
      </c>
      <c r="AB3220" s="1">
        <v>0</v>
      </c>
      <c r="AC3220" s="4">
        <f>IF(ISNUMBER(MATCH(AD3220, $AD$2:AD3219, 0)), INDEX($AC$2:AC3219, MATCH(AD3220, $AD$2:AD3219, 0)), MAX($AC$2:AC3219)+1)</f>
        <v>10</v>
      </c>
      <c r="AD3220" t="str">
        <f t="shared" si="153"/>
        <v>เชียงใหม่-กองลอย</v>
      </c>
      <c r="AE3220" t="s">
        <v>55</v>
      </c>
      <c r="AF3220" s="1">
        <v>0</v>
      </c>
      <c r="AG3220" s="1">
        <v>0</v>
      </c>
      <c r="AH3220" s="1">
        <v>0</v>
      </c>
      <c r="AI3220" t="s">
        <v>10223</v>
      </c>
      <c r="AJ3220" s="1">
        <v>1</v>
      </c>
      <c r="AK3220" s="1">
        <v>0</v>
      </c>
      <c r="AL3220" s="1">
        <v>0</v>
      </c>
      <c r="AM3220" s="1">
        <v>0</v>
      </c>
      <c r="AN3220" s="1">
        <v>0</v>
      </c>
      <c r="AO3220" s="1">
        <v>0</v>
      </c>
      <c r="AP3220" s="1">
        <v>0</v>
      </c>
      <c r="AQ3220" s="1">
        <v>0</v>
      </c>
      <c r="AR3220" s="1">
        <v>6100</v>
      </c>
      <c r="AS3220" s="1">
        <v>18.342857142857145</v>
      </c>
      <c r="AT3220" s="1">
        <f>Table1[[#This Row],[รวมต้นทุนค่าเดินทาง]]+Table1[[#This Row],[รวมต้นทุนค่าซ่อม]]+Table1[[#This Row],[รวมค่าเสื่อม]]</f>
        <v>8298.575415282392</v>
      </c>
      <c r="AU3220" s="1">
        <f t="shared" si="151"/>
        <v>14957.32855761775</v>
      </c>
      <c r="AV3220" s="1" t="str" cm="1">
        <f t="array" ref="AV3220">IF(AC3220&lt;4, "เก็บ", IF(OR(AT3220 &lt; PERCENTILE(IF($AC$2:$AC$5092=AC3220, $AT$2:$AT$5092), 0.25) - 1.5 * (PERCENTILE(IF($AC$2:$AC$5092=AC3220, $AT$2:$AT$5092), 0.75) - PERCENTILE(IF($AC$2:$AC$5092=AC3220, $AT$2:$AT$5092), 0.25)), AT3220 &gt; PERCENTILE(IF($AC$2:$AC$5092=AC3220, $AT$2:$AT$5092), 0.75) + 1.5 * (PERCENTILE(IF($AC$2:$AC$5092=AC3220, $AT$2:$AT$5092), 0.75) - PERCENTILE(IF($AC$2:$AC$5092=AC3220, $AT$2:$AT$5092), 0.25))), "ตัด", "เก็บ"))</f>
        <v>ตัด</v>
      </c>
      <c r="AW3220" s="1">
        <f t="shared" si="152"/>
        <v>14419.089162907676</v>
      </c>
      <c r="AX3220" s="1">
        <v>15077.196593123563</v>
      </c>
      <c r="AY3220" s="1">
        <v>2180.2325581395348</v>
      </c>
    </row>
    <row r="3221" spans="1:51" x14ac:dyDescent="0.2">
      <c r="A3221" s="3">
        <v>45899</v>
      </c>
      <c r="B3221">
        <v>45899</v>
      </c>
      <c r="C3221" t="s">
        <v>10224</v>
      </c>
      <c r="D3221" t="s">
        <v>66</v>
      </c>
      <c r="E3221" t="s">
        <v>124</v>
      </c>
      <c r="F3221" t="s">
        <v>164</v>
      </c>
      <c r="G3221" s="1">
        <v>0</v>
      </c>
      <c r="H3221" s="1">
        <v>1007</v>
      </c>
      <c r="I3221" s="1">
        <v>400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>
        <v>400</v>
      </c>
      <c r="P3221" t="s">
        <v>10225</v>
      </c>
      <c r="Q3221" s="2">
        <v>244226</v>
      </c>
      <c r="R3221" t="s">
        <v>70</v>
      </c>
      <c r="S3221">
        <v>0</v>
      </c>
      <c r="T3221" t="s">
        <v>71</v>
      </c>
      <c r="U3221" t="s">
        <v>93</v>
      </c>
      <c r="V3221" s="1">
        <v>0</v>
      </c>
      <c r="W3221" s="1">
        <v>0</v>
      </c>
      <c r="X3221" s="1">
        <v>0</v>
      </c>
      <c r="AA3221" t="s">
        <v>58</v>
      </c>
      <c r="AB3221" s="1">
        <v>0</v>
      </c>
      <c r="AC3221" s="4">
        <f>IF(ISNUMBER(MATCH(AD3221, $AD$2:AD3220, 0)), INDEX($AC$2:AC3220, MATCH(AD3221, $AD$2:AD3220, 0)), MAX($AC$2:AC3220)+1)</f>
        <v>4</v>
      </c>
      <c r="AD3221" t="str">
        <f t="shared" si="153"/>
        <v>เชียงใหม่-ตลาดไท</v>
      </c>
      <c r="AE3221" t="s">
        <v>73</v>
      </c>
      <c r="AF3221" s="1">
        <v>0</v>
      </c>
      <c r="AG3221" s="1">
        <v>0</v>
      </c>
      <c r="AH3221" s="1">
        <v>0</v>
      </c>
      <c r="AI3221" t="s">
        <v>10226</v>
      </c>
      <c r="AJ3221" s="1">
        <v>1</v>
      </c>
      <c r="AK3221" s="1">
        <v>720</v>
      </c>
      <c r="AL3221" s="1">
        <v>720</v>
      </c>
      <c r="AM3221" s="1">
        <v>1</v>
      </c>
      <c r="AN3221" s="1">
        <v>0</v>
      </c>
      <c r="AO3221" s="1">
        <v>0</v>
      </c>
      <c r="AP3221" s="1">
        <v>0</v>
      </c>
      <c r="AQ3221" s="1">
        <v>0</v>
      </c>
      <c r="AR3221" s="1">
        <v>1407</v>
      </c>
      <c r="AS3221" s="1">
        <v>945.22236893944569</v>
      </c>
      <c r="AT3221" s="1">
        <f>Table1[[#This Row],[รวมต้นทุนค่าเดินทาง]]+Table1[[#This Row],[รวมต้นทุนค่าซ่อม]]+Table1[[#This Row],[รวมค่าเสื่อม]]</f>
        <v>4978.7212788231664</v>
      </c>
      <c r="AU3221" s="1">
        <f t="shared" si="151"/>
        <v>4256.109283997258</v>
      </c>
      <c r="AV3221" s="1" t="str" cm="1">
        <f t="array" ref="AV3221">IF(AC3221&lt;4, "เก็บ", IF(OR(AT3221 &lt; PERCENTILE(IF($AC$2:$AC$5092=AC3221, $AT$2:$AT$5092), 0.25) - 1.5 * (PERCENTILE(IF($AC$2:$AC$5092=AC3221, $AT$2:$AT$5092), 0.75) - PERCENTILE(IF($AC$2:$AC$5092=AC3221, $AT$2:$AT$5092), 0.25)), AT3221 &gt; PERCENTILE(IF($AC$2:$AC$5092=AC3221, $AT$2:$AT$5092), 0.75) + 1.5 * (PERCENTILE(IF($AC$2:$AC$5092=AC3221, $AT$2:$AT$5092), 0.75) - PERCENTILE(IF($AC$2:$AC$5092=AC3221, $AT$2:$AT$5092), 0.25))), "ตัด", "เก็บ"))</f>
        <v>เก็บ</v>
      </c>
      <c r="AW3221" s="1">
        <f t="shared" si="152"/>
        <v>3807.0727671795808</v>
      </c>
      <c r="AX3221" s="1">
        <v>2335.0230876608157</v>
      </c>
      <c r="AY3221" s="1">
        <v>2626.4989098837209</v>
      </c>
    </row>
    <row r="3222" spans="1:51" x14ac:dyDescent="0.2">
      <c r="A3222" s="3">
        <v>45899</v>
      </c>
      <c r="B3222">
        <v>45899</v>
      </c>
      <c r="C3222" t="s">
        <v>10227</v>
      </c>
      <c r="D3222" t="s">
        <v>66</v>
      </c>
      <c r="E3222" t="s">
        <v>67</v>
      </c>
      <c r="F3222" t="s">
        <v>679</v>
      </c>
      <c r="G3222" s="1">
        <v>0</v>
      </c>
      <c r="H3222" s="1">
        <v>0</v>
      </c>
      <c r="I3222" s="1">
        <v>500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>
        <v>500</v>
      </c>
      <c r="P3222" t="s">
        <v>10228</v>
      </c>
      <c r="Q3222" s="2">
        <v>244226</v>
      </c>
      <c r="R3222" t="s">
        <v>70</v>
      </c>
      <c r="S3222">
        <v>0</v>
      </c>
      <c r="T3222" t="s">
        <v>71</v>
      </c>
      <c r="U3222" t="s">
        <v>72</v>
      </c>
      <c r="V3222" s="1">
        <v>0</v>
      </c>
      <c r="W3222" s="1">
        <v>0</v>
      </c>
      <c r="X3222" s="1">
        <v>0</v>
      </c>
      <c r="AA3222" t="s">
        <v>58</v>
      </c>
      <c r="AB3222" s="1">
        <v>0</v>
      </c>
      <c r="AC3222" s="4">
        <f>IF(ISNUMBER(MATCH(AD3222, $AD$2:AD3221, 0)), INDEX($AC$2:AC3221, MATCH(AD3222, $AD$2:AD3221, 0)), MAX($AC$2:AC3221)+1)</f>
        <v>2</v>
      </c>
      <c r="AD3222" t="str">
        <f t="shared" si="153"/>
        <v>เชียงใหม่-พุทธมณฑลสาย 5</v>
      </c>
      <c r="AE3222" t="s">
        <v>73</v>
      </c>
      <c r="AF3222" s="1">
        <v>0</v>
      </c>
      <c r="AG3222" s="1">
        <v>0</v>
      </c>
      <c r="AH3222" s="1">
        <v>0</v>
      </c>
      <c r="AI3222" t="s">
        <v>10229</v>
      </c>
      <c r="AJ3222" s="1">
        <v>1</v>
      </c>
      <c r="AK3222" s="1">
        <v>720</v>
      </c>
      <c r="AL3222" s="1">
        <v>720</v>
      </c>
      <c r="AM3222" s="1">
        <v>1</v>
      </c>
      <c r="AN3222" s="1">
        <v>0</v>
      </c>
      <c r="AO3222" s="1">
        <v>0</v>
      </c>
      <c r="AP3222" s="1">
        <v>0</v>
      </c>
      <c r="AQ3222" s="1">
        <v>0</v>
      </c>
      <c r="AR3222" s="1">
        <v>500</v>
      </c>
      <c r="AS3222" s="1">
        <v>2262.9419012949334</v>
      </c>
      <c r="AT3222" s="1">
        <f>Table1[[#This Row],[รวมต้นทุนค่าเดินทาง]]+Table1[[#This Row],[รวมต้นทุนค่าซ่อม]]+Table1[[#This Row],[รวมค่าเสื่อม]]</f>
        <v>4426.1618767851296</v>
      </c>
      <c r="AU3222" s="1">
        <f t="shared" si="151"/>
        <v>5026.5629662053279</v>
      </c>
      <c r="AV3222" s="1" t="str" cm="1">
        <f t="array" ref="AV3222">IF(AC3222&lt;4, "เก็บ", IF(OR(AT3222 &lt; PERCENTILE(IF($AC$2:$AC$5092=AC3222, $AT$2:$AT$5092), 0.25) - 1.5 * (PERCENTILE(IF($AC$2:$AC$5092=AC3222, $AT$2:$AT$5092), 0.75) - PERCENTILE(IF($AC$2:$AC$5092=AC3222, $AT$2:$AT$5092), 0.25)), AT3222 &gt; PERCENTILE(IF($AC$2:$AC$5092=AC3222, $AT$2:$AT$5092), 0.75) + 1.5 * (PERCENTILE(IF($AC$2:$AC$5092=AC3222, $AT$2:$AT$5092), 0.75) - PERCENTILE(IF($AC$2:$AC$5092=AC3222, $AT$2:$AT$5092), 0.25))), "ตัด", "เก็บ"))</f>
        <v>เก็บ</v>
      </c>
      <c r="AW3222" s="1">
        <f t="shared" si="152"/>
        <v>5026.5629662053279</v>
      </c>
      <c r="AX3222" s="1">
        <v>4064.5059139663294</v>
      </c>
      <c r="AY3222" s="1">
        <v>1663.2199754901962</v>
      </c>
    </row>
    <row r="3223" spans="1:51" x14ac:dyDescent="0.2">
      <c r="A3223" s="3">
        <v>45899</v>
      </c>
      <c r="B3223">
        <v>45899</v>
      </c>
      <c r="C3223" t="s">
        <v>10230</v>
      </c>
      <c r="D3223" t="s">
        <v>66</v>
      </c>
      <c r="E3223" t="s">
        <v>67</v>
      </c>
      <c r="F3223" t="s">
        <v>277</v>
      </c>
      <c r="G3223" s="1">
        <v>0</v>
      </c>
      <c r="H3223" s="1">
        <v>0</v>
      </c>
      <c r="I3223" s="1">
        <v>400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>
        <v>400</v>
      </c>
      <c r="P3223" t="s">
        <v>10231</v>
      </c>
      <c r="Q3223" s="2">
        <v>244226</v>
      </c>
      <c r="R3223" t="s">
        <v>70</v>
      </c>
      <c r="S3223">
        <v>0</v>
      </c>
      <c r="T3223" t="s">
        <v>71</v>
      </c>
      <c r="U3223" t="s">
        <v>93</v>
      </c>
      <c r="V3223" s="1">
        <v>0</v>
      </c>
      <c r="W3223" s="1">
        <v>0</v>
      </c>
      <c r="X3223" s="1">
        <v>0</v>
      </c>
      <c r="AA3223" t="s">
        <v>58</v>
      </c>
      <c r="AB3223" s="1">
        <v>0</v>
      </c>
      <c r="AC3223" s="4">
        <f>IF(ISNUMBER(MATCH(AD3223, $AD$2:AD3222, 0)), INDEX($AC$2:AC3222, MATCH(AD3223, $AD$2:AD3222, 0)), MAX($AC$2:AC3222)+1)</f>
        <v>4</v>
      </c>
      <c r="AD3223" t="str">
        <f t="shared" si="153"/>
        <v>เชียงใหม่-ตลาดไท</v>
      </c>
      <c r="AE3223" t="s">
        <v>73</v>
      </c>
      <c r="AF3223" s="1">
        <v>0</v>
      </c>
      <c r="AG3223" s="1">
        <v>0</v>
      </c>
      <c r="AH3223" s="1">
        <v>0</v>
      </c>
      <c r="AI3223" t="s">
        <v>10232</v>
      </c>
      <c r="AJ3223" s="1">
        <v>1</v>
      </c>
      <c r="AK3223" s="1">
        <v>720</v>
      </c>
      <c r="AL3223" s="1">
        <v>720</v>
      </c>
      <c r="AM3223" s="1">
        <v>1</v>
      </c>
      <c r="AN3223" s="1">
        <v>0</v>
      </c>
      <c r="AO3223" s="1">
        <v>0</v>
      </c>
      <c r="AP3223" s="1">
        <v>0</v>
      </c>
      <c r="AQ3223" s="1">
        <v>0</v>
      </c>
      <c r="AR3223" s="1">
        <v>400</v>
      </c>
      <c r="AS3223" s="1">
        <v>1535.536869294898</v>
      </c>
      <c r="AT3223" s="1">
        <f>Table1[[#This Row],[รวมต้นทุนค่าเดินทาง]]+Table1[[#This Row],[รวมต้นทุนค่าซ่อม]]+Table1[[#This Row],[รวมค่าเสื่อม]]</f>
        <v>3548.9089623181535</v>
      </c>
      <c r="AU3223" s="1">
        <f t="shared" si="151"/>
        <v>4256.109283997258</v>
      </c>
      <c r="AV3223" s="1" t="str" cm="1">
        <f t="array" ref="AV3223">IF(AC3223&lt;4, "เก็บ", IF(OR(AT3223 &lt; PERCENTILE(IF($AC$2:$AC$5092=AC3223, $AT$2:$AT$5092), 0.25) - 1.5 * (PERCENTILE(IF($AC$2:$AC$5092=AC3223, $AT$2:$AT$5092), 0.75) - PERCENTILE(IF($AC$2:$AC$5092=AC3223, $AT$2:$AT$5092), 0.25)), AT3223 &gt; PERCENTILE(IF($AC$2:$AC$5092=AC3223, $AT$2:$AT$5092), 0.75) + 1.5 * (PERCENTILE(IF($AC$2:$AC$5092=AC3223, $AT$2:$AT$5092), 0.75) - PERCENTILE(IF($AC$2:$AC$5092=AC3223, $AT$2:$AT$5092), 0.25))), "ตัด", "เก็บ"))</f>
        <v>เก็บ</v>
      </c>
      <c r="AW3223" s="1">
        <f t="shared" si="152"/>
        <v>3807.0727671795808</v>
      </c>
      <c r="AX3223" s="1">
        <v>2335.0230876608157</v>
      </c>
      <c r="AY3223" s="1">
        <v>1613.3720930232557</v>
      </c>
    </row>
    <row r="3224" spans="1:51" x14ac:dyDescent="0.2">
      <c r="A3224" s="3">
        <v>45899</v>
      </c>
      <c r="B3224">
        <v>45899</v>
      </c>
      <c r="C3224" t="s">
        <v>10233</v>
      </c>
      <c r="D3224" t="s">
        <v>66</v>
      </c>
      <c r="E3224" t="s">
        <v>124</v>
      </c>
      <c r="F3224" t="s">
        <v>1371</v>
      </c>
      <c r="G3224" s="1">
        <v>0</v>
      </c>
      <c r="H3224" s="1">
        <v>0</v>
      </c>
      <c r="I3224" s="1">
        <v>400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  <c r="O3224" s="1">
        <v>400</v>
      </c>
      <c r="P3224" t="s">
        <v>10234</v>
      </c>
      <c r="Q3224" s="2">
        <v>244226</v>
      </c>
      <c r="R3224" t="s">
        <v>70</v>
      </c>
      <c r="S3224">
        <v>0</v>
      </c>
      <c r="T3224" t="s">
        <v>71</v>
      </c>
      <c r="U3224" t="s">
        <v>93</v>
      </c>
      <c r="V3224" s="1">
        <v>0</v>
      </c>
      <c r="W3224" s="1">
        <v>0</v>
      </c>
      <c r="X3224" s="1">
        <v>0</v>
      </c>
      <c r="AA3224" t="s">
        <v>58</v>
      </c>
      <c r="AB3224" s="1">
        <v>0</v>
      </c>
      <c r="AC3224" s="4">
        <f>IF(ISNUMBER(MATCH(AD3224, $AD$2:AD3223, 0)), INDEX($AC$2:AC3223, MATCH(AD3224, $AD$2:AD3223, 0)), MAX($AC$2:AC3223)+1)</f>
        <v>4</v>
      </c>
      <c r="AD3224" t="str">
        <f t="shared" si="153"/>
        <v>เชียงใหม่-ตลาดไท</v>
      </c>
      <c r="AE3224" t="s">
        <v>73</v>
      </c>
      <c r="AF3224" s="1">
        <v>0</v>
      </c>
      <c r="AG3224" s="1">
        <v>0</v>
      </c>
      <c r="AH3224" s="1">
        <v>0</v>
      </c>
      <c r="AI3224" t="s">
        <v>10235</v>
      </c>
      <c r="AJ3224" s="1">
        <v>1</v>
      </c>
      <c r="AK3224" s="1">
        <v>720</v>
      </c>
      <c r="AL3224" s="1">
        <v>720</v>
      </c>
      <c r="AM3224" s="1">
        <v>1</v>
      </c>
      <c r="AN3224" s="1">
        <v>0</v>
      </c>
      <c r="AO3224" s="1">
        <v>0</v>
      </c>
      <c r="AP3224" s="1">
        <v>0</v>
      </c>
      <c r="AQ3224" s="1">
        <v>0</v>
      </c>
      <c r="AR3224" s="1">
        <v>400</v>
      </c>
      <c r="AS3224" s="1">
        <v>564.57797012825063</v>
      </c>
      <c r="AT3224" s="1">
        <f>Table1[[#This Row],[รวมต้นทุนค่าเดินทาง]]+Table1[[#This Row],[รวมต้นทุนค่าซ่อม]]+Table1[[#This Row],[รวมค่าเสื่อม]]</f>
        <v>4477.4670751866161</v>
      </c>
      <c r="AU3224" s="1">
        <f t="shared" si="151"/>
        <v>4256.109283997258</v>
      </c>
      <c r="AV3224" s="1" t="str" cm="1">
        <f t="array" ref="AV3224">IF(AC3224&lt;4, "เก็บ", IF(OR(AT3224 &lt; PERCENTILE(IF($AC$2:$AC$5092=AC3224, $AT$2:$AT$5092), 0.25) - 1.5 * (PERCENTILE(IF($AC$2:$AC$5092=AC3224, $AT$2:$AT$5092), 0.75) - PERCENTILE(IF($AC$2:$AC$5092=AC3224, $AT$2:$AT$5092), 0.25)), AT3224 &gt; PERCENTILE(IF($AC$2:$AC$5092=AC3224, $AT$2:$AT$5092), 0.75) + 1.5 * (PERCENTILE(IF($AC$2:$AC$5092=AC3224, $AT$2:$AT$5092), 0.75) - PERCENTILE(IF($AC$2:$AC$5092=AC3224, $AT$2:$AT$5092), 0.25))), "ตัด", "เก็บ"))</f>
        <v>เก็บ</v>
      </c>
      <c r="AW3224" s="1">
        <f t="shared" si="152"/>
        <v>3807.0727671795808</v>
      </c>
      <c r="AX3224" s="1">
        <v>2335.0230876608157</v>
      </c>
      <c r="AY3224" s="1">
        <v>3512.8891050583657</v>
      </c>
    </row>
    <row r="3225" spans="1:51" x14ac:dyDescent="0.2">
      <c r="A3225" s="3">
        <v>45899</v>
      </c>
      <c r="B3225">
        <v>45899</v>
      </c>
      <c r="C3225" t="s">
        <v>10236</v>
      </c>
      <c r="D3225" t="s">
        <v>51</v>
      </c>
      <c r="E3225" t="s">
        <v>52</v>
      </c>
      <c r="F3225" t="s">
        <v>1263</v>
      </c>
      <c r="G3225" s="1">
        <v>2700</v>
      </c>
      <c r="H3225" s="1">
        <v>4393</v>
      </c>
      <c r="I3225" s="1">
        <v>1900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  <c r="O3225" s="1">
        <v>4600</v>
      </c>
      <c r="P3225" t="s">
        <v>10237</v>
      </c>
      <c r="Q3225" s="2">
        <v>244226</v>
      </c>
      <c r="R3225" t="s">
        <v>55</v>
      </c>
      <c r="S3225">
        <v>0</v>
      </c>
      <c r="T3225" t="s">
        <v>56</v>
      </c>
      <c r="U3225" t="s">
        <v>57</v>
      </c>
      <c r="V3225" s="1">
        <v>2500</v>
      </c>
      <c r="W3225" s="1">
        <v>0</v>
      </c>
      <c r="X3225" s="1">
        <v>0</v>
      </c>
      <c r="AA3225" t="s">
        <v>58</v>
      </c>
      <c r="AB3225" s="1">
        <v>0</v>
      </c>
      <c r="AC3225" s="4">
        <f>IF(ISNUMBER(MATCH(AD3225, $AD$2:AD3224, 0)), INDEX($AC$2:AC3224, MATCH(AD3225, $AD$2:AD3224, 0)), MAX($AC$2:AC3224)+1)</f>
        <v>1</v>
      </c>
      <c r="AD3225" t="str">
        <f t="shared" si="153"/>
        <v>ท่าลี่-กองลอย</v>
      </c>
      <c r="AE3225" t="s">
        <v>55</v>
      </c>
      <c r="AF3225" s="1">
        <v>0</v>
      </c>
      <c r="AG3225" s="1">
        <v>0</v>
      </c>
      <c r="AH3225" s="1">
        <v>0</v>
      </c>
      <c r="AI3225" t="s">
        <v>10238</v>
      </c>
      <c r="AJ3225" s="1">
        <v>1</v>
      </c>
      <c r="AK3225" s="1">
        <v>0</v>
      </c>
      <c r="AL3225" s="1">
        <v>0</v>
      </c>
      <c r="AM3225" s="1">
        <v>0</v>
      </c>
      <c r="AN3225" s="1">
        <v>0</v>
      </c>
      <c r="AO3225" s="1">
        <v>0</v>
      </c>
      <c r="AP3225" s="1">
        <v>0</v>
      </c>
      <c r="AQ3225" s="1">
        <v>0</v>
      </c>
      <c r="AR3225" s="1">
        <v>11493</v>
      </c>
      <c r="AS3225" s="1">
        <v>18.342857142857145</v>
      </c>
      <c r="AT3225" s="1">
        <f>Table1[[#This Row],[รวมต้นทุนค่าเดินทาง]]+Table1[[#This Row],[รวมต้นทุนค่าซ่อม]]+Table1[[#This Row],[รวมค่าเสื่อม]]</f>
        <v>13072.036498761354</v>
      </c>
      <c r="AU3225" s="1">
        <f t="shared" si="151"/>
        <v>13953.293816562818</v>
      </c>
      <c r="AV3225" s="1" t="str" cm="1">
        <f t="array" ref="AV3225">IF(AC3225&lt;4, "เก็บ", IF(OR(AT3225 &lt; PERCENTILE(IF($AC$2:$AC$5092=AC3225, $AT$2:$AT$5092), 0.25) - 1.5 * (PERCENTILE(IF($AC$2:$AC$5092=AC3225, $AT$2:$AT$5092), 0.75) - PERCENTILE(IF($AC$2:$AC$5092=AC3225, $AT$2:$AT$5092), 0.25)), AT3225 &gt; PERCENTILE(IF($AC$2:$AC$5092=AC3225, $AT$2:$AT$5092), 0.75) + 1.5 * (PERCENTILE(IF($AC$2:$AC$5092=AC3225, $AT$2:$AT$5092), 0.75) - PERCENTILE(IF($AC$2:$AC$5092=AC3225, $AT$2:$AT$5092), 0.25))), "ตัด", "เก็บ"))</f>
        <v>เก็บ</v>
      </c>
      <c r="AW3225" s="1">
        <f t="shared" si="152"/>
        <v>13953.293816562818</v>
      </c>
      <c r="AX3225" s="1">
        <v>14426.372718098486</v>
      </c>
      <c r="AY3225" s="1">
        <v>1560.6936416184972</v>
      </c>
    </row>
    <row r="3226" spans="1:51" x14ac:dyDescent="0.2">
      <c r="A3226" s="3">
        <v>45899</v>
      </c>
      <c r="B3226">
        <v>45899</v>
      </c>
      <c r="C3226" t="s">
        <v>10239</v>
      </c>
      <c r="D3226" t="s">
        <v>66</v>
      </c>
      <c r="E3226" t="s">
        <v>124</v>
      </c>
      <c r="F3226" t="s">
        <v>388</v>
      </c>
      <c r="G3226" s="1">
        <v>0</v>
      </c>
      <c r="H3226" s="1">
        <v>844</v>
      </c>
      <c r="I3226" s="1">
        <v>400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s="1">
        <v>400</v>
      </c>
      <c r="P3226" t="s">
        <v>10240</v>
      </c>
      <c r="Q3226" s="2">
        <v>244226</v>
      </c>
      <c r="R3226" t="s">
        <v>70</v>
      </c>
      <c r="S3226">
        <v>0</v>
      </c>
      <c r="T3226" t="s">
        <v>254</v>
      </c>
      <c r="U3226" t="s">
        <v>93</v>
      </c>
      <c r="V3226" s="1">
        <v>0</v>
      </c>
      <c r="W3226" s="1">
        <v>0</v>
      </c>
      <c r="X3226" s="1">
        <v>0</v>
      </c>
      <c r="AA3226" t="s">
        <v>58</v>
      </c>
      <c r="AB3226" s="1">
        <v>0</v>
      </c>
      <c r="AC3226" s="4">
        <f>IF(ISNUMBER(MATCH(AD3226, $AD$2:AD3225, 0)), INDEX($AC$2:AC3225, MATCH(AD3226, $AD$2:AD3225, 0)), MAX($AC$2:AC3225)+1)</f>
        <v>14</v>
      </c>
      <c r="AD3226" t="str">
        <f t="shared" si="153"/>
        <v>ลำปาง-ตลาดไท</v>
      </c>
      <c r="AE3226" t="s">
        <v>73</v>
      </c>
      <c r="AF3226" s="1">
        <v>0</v>
      </c>
      <c r="AG3226" s="1">
        <v>0</v>
      </c>
      <c r="AH3226" s="1">
        <v>0</v>
      </c>
      <c r="AI3226" t="s">
        <v>10241</v>
      </c>
      <c r="AJ3226" s="1">
        <v>1</v>
      </c>
      <c r="AK3226" s="1">
        <v>620</v>
      </c>
      <c r="AL3226" s="1">
        <v>620</v>
      </c>
      <c r="AM3226" s="1">
        <v>1</v>
      </c>
      <c r="AN3226" s="1">
        <v>0</v>
      </c>
      <c r="AO3226" s="1">
        <v>0</v>
      </c>
      <c r="AP3226" s="1">
        <v>0</v>
      </c>
      <c r="AQ3226" s="1">
        <v>0</v>
      </c>
      <c r="AR3226" s="1">
        <v>1244</v>
      </c>
      <c r="AS3226" s="1">
        <v>2018.8388674143548</v>
      </c>
      <c r="AT3226" s="1">
        <f>Table1[[#This Row],[รวมต้นทุนค่าเดินทาง]]+Table1[[#This Row],[รวมต้นทุนค่าซ่อม]]+Table1[[#This Row],[รวมค่าเสื่อม]]</f>
        <v>5627.2777072630306</v>
      </c>
      <c r="AU3226" s="1" t="e">
        <f t="shared" si="151"/>
        <v>#N/A</v>
      </c>
      <c r="AV3226" s="1" t="e" cm="1">
        <f t="array" ref="AV3226">IF(AC3226&lt;4, "เก็บ", IF(OR(AT3226 &lt; PERCENTILE(IF($AC$2:$AC$5092=AC3226, $AT$2:$AT$5092), 0.25) - 1.5 * (PERCENTILE(IF($AC$2:$AC$5092=AC3226, $AT$2:$AT$5092), 0.75) - PERCENTILE(IF($AC$2:$AC$5092=AC3226, $AT$2:$AT$5092), 0.25)), AT3226 &gt; PERCENTILE(IF($AC$2:$AC$5092=AC3226, $AT$2:$AT$5092), 0.75) + 1.5 * (PERCENTILE(IF($AC$2:$AC$5092=AC3226, $AT$2:$AT$5092), 0.75) - PERCENTILE(IF($AC$2:$AC$5092=AC3226, $AT$2:$AT$5092), 0.25))), "ตัด", "เก็บ"))</f>
        <v>#N/A</v>
      </c>
      <c r="AW3226" s="1" t="e">
        <f t="shared" si="152"/>
        <v>#DIV/0!</v>
      </c>
      <c r="AX3226" s="1">
        <v>2411.9362516169685</v>
      </c>
      <c r="AY3226" s="1">
        <v>2364.4388398486763</v>
      </c>
    </row>
    <row r="3227" spans="1:51" x14ac:dyDescent="0.2">
      <c r="A3227" s="3">
        <v>45899</v>
      </c>
      <c r="B3227">
        <v>45899</v>
      </c>
      <c r="C3227" t="s">
        <v>10242</v>
      </c>
      <c r="D3227" t="s">
        <v>66</v>
      </c>
      <c r="E3227" t="s">
        <v>105</v>
      </c>
      <c r="F3227" t="s">
        <v>106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  <c r="L3227" s="1">
        <v>0</v>
      </c>
      <c r="M3227" s="1">
        <v>0</v>
      </c>
      <c r="N3227" s="1">
        <v>779</v>
      </c>
      <c r="O3227" s="1">
        <v>779</v>
      </c>
      <c r="P3227" t="s">
        <v>10243</v>
      </c>
      <c r="Q3227" s="2">
        <v>244226</v>
      </c>
      <c r="R3227" t="s">
        <v>55</v>
      </c>
      <c r="S3227">
        <v>0</v>
      </c>
      <c r="T3227" t="s">
        <v>87</v>
      </c>
      <c r="U3227" t="s">
        <v>71</v>
      </c>
      <c r="V3227" s="1">
        <v>0</v>
      </c>
      <c r="W3227" s="1">
        <v>682</v>
      </c>
      <c r="X3227" s="1">
        <v>0</v>
      </c>
      <c r="Y3227" t="s">
        <v>108</v>
      </c>
      <c r="Z3227" t="s">
        <v>71</v>
      </c>
      <c r="AA3227" t="s">
        <v>344</v>
      </c>
      <c r="AB3227" s="1">
        <v>0</v>
      </c>
      <c r="AC3227" s="4">
        <f>IF(ISNUMBER(MATCH(AD3227, $AD$2:AD3226, 0)), INDEX($AC$2:AC3226, MATCH(AD3227, $AD$2:AD3226, 0)), MAX($AC$2:AC3226)+1)</f>
        <v>6</v>
      </c>
      <c r="AD3227" t="str">
        <f t="shared" si="153"/>
        <v>เชียงราย-เชียงใหม่</v>
      </c>
      <c r="AE3227" t="s">
        <v>55</v>
      </c>
      <c r="AF3227" s="1">
        <v>0</v>
      </c>
      <c r="AG3227" s="1">
        <v>0</v>
      </c>
      <c r="AH3227" s="1">
        <v>0</v>
      </c>
      <c r="AI3227" t="s">
        <v>10244</v>
      </c>
      <c r="AJ3227" s="1">
        <v>1</v>
      </c>
      <c r="AK3227" s="1">
        <v>0</v>
      </c>
      <c r="AL3227" s="1">
        <v>0</v>
      </c>
      <c r="AM3227" s="1">
        <v>0</v>
      </c>
      <c r="AN3227" s="1">
        <v>0</v>
      </c>
      <c r="AO3227" s="1">
        <v>0</v>
      </c>
      <c r="AP3227" s="1">
        <v>0</v>
      </c>
      <c r="AQ3227" s="1">
        <v>0</v>
      </c>
      <c r="AR3227" s="1">
        <v>1461</v>
      </c>
      <c r="AS3227" s="1">
        <v>764.72504385964908</v>
      </c>
      <c r="AT3227" s="1">
        <f>Table1[[#This Row],[รวมต้นทุนค่าเดินทาง]]+Table1[[#This Row],[รวมต้นทุนค่าซ่อม]]+Table1[[#This Row],[รวมค่าเสื่อม]]</f>
        <v>3626.5032539763806</v>
      </c>
      <c r="AU3227" s="1">
        <f t="shared" si="151"/>
        <v>4428.3346813776061</v>
      </c>
      <c r="AV3227" s="1" t="str" cm="1">
        <f t="array" ref="AV3227">IF(AC3227&lt;4, "เก็บ", IF(OR(AT3227 &lt; PERCENTILE(IF($AC$2:$AC$5092=AC3227, $AT$2:$AT$5092), 0.25) - 1.5 * (PERCENTILE(IF($AC$2:$AC$5092=AC3227, $AT$2:$AT$5092), 0.75) - PERCENTILE(IF($AC$2:$AC$5092=AC3227, $AT$2:$AT$5092), 0.25)), AT3227 &gt; PERCENTILE(IF($AC$2:$AC$5092=AC3227, $AT$2:$AT$5092), 0.75) + 1.5 * (PERCENTILE(IF($AC$2:$AC$5092=AC3227, $AT$2:$AT$5092), 0.75) - PERCENTILE(IF($AC$2:$AC$5092=AC3227, $AT$2:$AT$5092), 0.25))), "ตัด", "เก็บ"))</f>
        <v>เก็บ</v>
      </c>
      <c r="AW3227" s="1">
        <f t="shared" si="152"/>
        <v>3873.7679454274344</v>
      </c>
      <c r="AX3227" s="1">
        <v>2781.4385174989698</v>
      </c>
      <c r="AY3227" s="1">
        <v>1400.7782101167315</v>
      </c>
    </row>
    <row r="3228" spans="1:51" x14ac:dyDescent="0.2">
      <c r="A3228" s="3">
        <v>45899</v>
      </c>
      <c r="B3228">
        <v>45899</v>
      </c>
      <c r="C3228" t="s">
        <v>10245</v>
      </c>
      <c r="D3228" t="s">
        <v>66</v>
      </c>
      <c r="E3228" t="s">
        <v>84</v>
      </c>
      <c r="F3228" t="s">
        <v>502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  <c r="M3228" s="1">
        <v>0</v>
      </c>
      <c r="N3228" s="1">
        <v>0</v>
      </c>
      <c r="O3228" s="1">
        <v>0</v>
      </c>
      <c r="P3228" t="s">
        <v>10246</v>
      </c>
      <c r="Q3228" s="2">
        <v>244226</v>
      </c>
      <c r="R3228" t="s">
        <v>55</v>
      </c>
      <c r="S3228">
        <v>0</v>
      </c>
      <c r="T3228" t="s">
        <v>114</v>
      </c>
      <c r="U3228" t="s">
        <v>71</v>
      </c>
      <c r="V3228" s="1">
        <v>0</v>
      </c>
      <c r="W3228" s="1">
        <v>1591</v>
      </c>
      <c r="X3228" s="1">
        <v>0</v>
      </c>
      <c r="Y3228" t="s">
        <v>114</v>
      </c>
      <c r="Z3228" t="s">
        <v>71</v>
      </c>
      <c r="AA3228" t="s">
        <v>10247</v>
      </c>
      <c r="AB3228" s="1">
        <v>0</v>
      </c>
      <c r="AC3228" s="4">
        <f>IF(ISNUMBER(MATCH(AD3228, $AD$2:AD3227, 0)), INDEX($AC$2:AC3227, MATCH(AD3228, $AD$2:AD3227, 0)), MAX($AC$2:AC3227)+1)</f>
        <v>7</v>
      </c>
      <c r="AD3228" t="str">
        <f t="shared" si="153"/>
        <v>แม่สาย-เชียงใหม่</v>
      </c>
      <c r="AE3228" t="s">
        <v>55</v>
      </c>
      <c r="AF3228" s="1">
        <v>0</v>
      </c>
      <c r="AG3228" s="1">
        <v>0</v>
      </c>
      <c r="AH3228" s="1">
        <v>0</v>
      </c>
      <c r="AI3228" t="s">
        <v>10248</v>
      </c>
      <c r="AJ3228" s="1">
        <v>1</v>
      </c>
      <c r="AK3228" s="1">
        <v>0</v>
      </c>
      <c r="AL3228" s="1">
        <v>0</v>
      </c>
      <c r="AM3228" s="1">
        <v>0</v>
      </c>
      <c r="AN3228" s="1">
        <v>0</v>
      </c>
      <c r="AO3228" s="1">
        <v>0</v>
      </c>
      <c r="AP3228" s="1">
        <v>0</v>
      </c>
      <c r="AQ3228" s="1">
        <v>0</v>
      </c>
      <c r="AR3228" s="1">
        <v>1591</v>
      </c>
      <c r="AS3228" s="1">
        <v>6186.636253102507</v>
      </c>
      <c r="AT3228" s="1">
        <f>Table1[[#This Row],[รวมต้นทุนค่าเดินทาง]]+Table1[[#This Row],[รวมต้นทุนค่าซ่อม]]+Table1[[#This Row],[รวมค่าเสื่อม]]</f>
        <v>9810.7687832229894</v>
      </c>
      <c r="AU3228" s="1">
        <f t="shared" si="151"/>
        <v>4610.750953896033</v>
      </c>
      <c r="AV3228" s="1" t="str" cm="1">
        <f t="array" ref="AV3228">IF(AC3228&lt;4, "เก็บ", IF(OR(AT3228 &lt; PERCENTILE(IF($AC$2:$AC$5092=AC3228, $AT$2:$AT$5092), 0.25) - 1.5 * (PERCENTILE(IF($AC$2:$AC$5092=AC3228, $AT$2:$AT$5092), 0.75) - PERCENTILE(IF($AC$2:$AC$5092=AC3228, $AT$2:$AT$5092), 0.25)), AT3228 &gt; PERCENTILE(IF($AC$2:$AC$5092=AC3228, $AT$2:$AT$5092), 0.75) + 1.5 * (PERCENTILE(IF($AC$2:$AC$5092=AC3228, $AT$2:$AT$5092), 0.75) - PERCENTILE(IF($AC$2:$AC$5092=AC3228, $AT$2:$AT$5092), 0.25))), "ตัด", "เก็บ"))</f>
        <v>ตัด</v>
      </c>
      <c r="AW3228" s="1">
        <f t="shared" si="152"/>
        <v>3940.0604671629926</v>
      </c>
      <c r="AX3228" s="1">
        <v>3152.7453177985908</v>
      </c>
      <c r="AY3228" s="1">
        <v>2033.132530120482</v>
      </c>
    </row>
    <row r="3229" spans="1:51" x14ac:dyDescent="0.2">
      <c r="A3229" s="3">
        <v>45900</v>
      </c>
      <c r="B3229">
        <v>45900</v>
      </c>
      <c r="C3229" t="s">
        <v>10249</v>
      </c>
      <c r="D3229" t="s">
        <v>51</v>
      </c>
      <c r="E3229" t="s">
        <v>61</v>
      </c>
      <c r="F3229" t="s">
        <v>2488</v>
      </c>
      <c r="G3229" s="1">
        <v>2000</v>
      </c>
      <c r="H3229" s="1">
        <v>5273</v>
      </c>
      <c r="I3229" s="1">
        <v>1900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s="1">
        <v>3900</v>
      </c>
      <c r="P3229" t="s">
        <v>10250</v>
      </c>
      <c r="Q3229" s="2">
        <v>244229</v>
      </c>
      <c r="R3229" t="s">
        <v>55</v>
      </c>
      <c r="S3229">
        <v>0</v>
      </c>
      <c r="T3229" t="s">
        <v>71</v>
      </c>
      <c r="U3229" t="s">
        <v>57</v>
      </c>
      <c r="V3229" s="1">
        <v>3896</v>
      </c>
      <c r="W3229" s="1">
        <v>0</v>
      </c>
      <c r="X3229" s="1">
        <v>0</v>
      </c>
      <c r="AA3229" t="s">
        <v>58</v>
      </c>
      <c r="AB3229" s="1">
        <v>0</v>
      </c>
      <c r="AC3229" s="4">
        <f>IF(ISNUMBER(MATCH(AD3229, $AD$2:AD3228, 0)), INDEX($AC$2:AC3228, MATCH(AD3229, $AD$2:AD3228, 0)), MAX($AC$2:AC3228)+1)</f>
        <v>10</v>
      </c>
      <c r="AD3229" t="str">
        <f t="shared" si="153"/>
        <v>เชียงใหม่-กองลอย</v>
      </c>
      <c r="AE3229" t="s">
        <v>55</v>
      </c>
      <c r="AF3229" s="1">
        <v>0</v>
      </c>
      <c r="AG3229" s="1">
        <v>0</v>
      </c>
      <c r="AH3229" s="1">
        <v>0</v>
      </c>
      <c r="AI3229" t="s">
        <v>10251</v>
      </c>
      <c r="AJ3229" s="1">
        <v>1</v>
      </c>
      <c r="AK3229" s="1">
        <v>0</v>
      </c>
      <c r="AL3229" s="1">
        <v>0</v>
      </c>
      <c r="AM3229" s="1">
        <v>0</v>
      </c>
      <c r="AN3229" s="1">
        <v>0</v>
      </c>
      <c r="AO3229" s="1">
        <v>0</v>
      </c>
      <c r="AP3229" s="1">
        <v>0</v>
      </c>
      <c r="AQ3229" s="1">
        <v>0</v>
      </c>
      <c r="AR3229" s="1">
        <v>13069</v>
      </c>
      <c r="AS3229" s="1">
        <v>21.400000000000002</v>
      </c>
      <c r="AT3229" s="1">
        <f>Table1[[#This Row],[รวมต้นทุนค่าเดินทาง]]+Table1[[#This Row],[รวมต้นทุนค่าซ่อม]]+Table1[[#This Row],[รวมค่าเสื่อม]]</f>
        <v>14697.542857142857</v>
      </c>
      <c r="AU3229" s="1">
        <f t="shared" si="151"/>
        <v>14957.32855761775</v>
      </c>
      <c r="AV3229" s="1" t="str" cm="1">
        <f t="array" ref="AV3229">IF(AC3229&lt;4, "เก็บ", IF(OR(AT3229 &lt; PERCENTILE(IF($AC$2:$AC$5092=AC3229, $AT$2:$AT$5092), 0.25) - 1.5 * (PERCENTILE(IF($AC$2:$AC$5092=AC3229, $AT$2:$AT$5092), 0.75) - PERCENTILE(IF($AC$2:$AC$5092=AC3229, $AT$2:$AT$5092), 0.25)), AT3229 &gt; PERCENTILE(IF($AC$2:$AC$5092=AC3229, $AT$2:$AT$5092), 0.75) + 1.5 * (PERCENTILE(IF($AC$2:$AC$5092=AC3229, $AT$2:$AT$5092), 0.75) - PERCENTILE(IF($AC$2:$AC$5092=AC3229, $AT$2:$AT$5092), 0.25))), "ตัด", "เก็บ"))</f>
        <v>เก็บ</v>
      </c>
      <c r="AW3229" s="1">
        <f t="shared" si="152"/>
        <v>14419.089162907676</v>
      </c>
      <c r="AX3229" s="1">
        <v>15077.196593123563</v>
      </c>
      <c r="AY3229" s="1">
        <v>1607.1428571428571</v>
      </c>
    </row>
    <row r="3230" spans="1:51" x14ac:dyDescent="0.2">
      <c r="A3230" s="3">
        <v>45900</v>
      </c>
      <c r="B3230">
        <v>45900</v>
      </c>
      <c r="C3230" t="s">
        <v>10252</v>
      </c>
      <c r="D3230" t="s">
        <v>51</v>
      </c>
      <c r="E3230" t="s">
        <v>61</v>
      </c>
      <c r="F3230" t="s">
        <v>367</v>
      </c>
      <c r="G3230" s="1">
        <v>4200</v>
      </c>
      <c r="H3230" s="1">
        <v>2893</v>
      </c>
      <c r="I3230" s="1">
        <v>1900</v>
      </c>
      <c r="J3230" s="1">
        <v>0</v>
      </c>
      <c r="K3230" s="1">
        <v>0</v>
      </c>
      <c r="L3230" s="1">
        <v>0</v>
      </c>
      <c r="M3230" s="1">
        <v>0</v>
      </c>
      <c r="N3230" s="1">
        <v>0</v>
      </c>
      <c r="O3230" s="1">
        <v>6100</v>
      </c>
      <c r="P3230" t="s">
        <v>10253</v>
      </c>
      <c r="Q3230" s="2">
        <v>244228</v>
      </c>
      <c r="R3230" t="s">
        <v>55</v>
      </c>
      <c r="S3230">
        <v>0</v>
      </c>
      <c r="T3230" t="s">
        <v>56</v>
      </c>
      <c r="U3230" t="s">
        <v>57</v>
      </c>
      <c r="V3230" s="1">
        <v>2500</v>
      </c>
      <c r="W3230" s="1">
        <v>0</v>
      </c>
      <c r="X3230" s="1">
        <v>0</v>
      </c>
      <c r="AA3230" t="s">
        <v>58</v>
      </c>
      <c r="AB3230" s="1">
        <v>0</v>
      </c>
      <c r="AC3230" s="4">
        <f>IF(ISNUMBER(MATCH(AD3230, $AD$2:AD3229, 0)), INDEX($AC$2:AC3229, MATCH(AD3230, $AD$2:AD3229, 0)), MAX($AC$2:AC3229)+1)</f>
        <v>1</v>
      </c>
      <c r="AD3230" t="str">
        <f t="shared" si="153"/>
        <v>ท่าลี่-กองลอย</v>
      </c>
      <c r="AE3230" t="s">
        <v>55</v>
      </c>
      <c r="AF3230" s="1">
        <v>0</v>
      </c>
      <c r="AG3230" s="1">
        <v>0</v>
      </c>
      <c r="AH3230" s="1">
        <v>0</v>
      </c>
      <c r="AI3230" t="s">
        <v>10254</v>
      </c>
      <c r="AJ3230" s="1">
        <v>1</v>
      </c>
      <c r="AK3230" s="1">
        <v>0</v>
      </c>
      <c r="AL3230" s="1">
        <v>0</v>
      </c>
      <c r="AM3230" s="1">
        <v>0</v>
      </c>
      <c r="AN3230" s="1">
        <v>0</v>
      </c>
      <c r="AO3230" s="1">
        <v>0</v>
      </c>
      <c r="AP3230" s="1">
        <v>0</v>
      </c>
      <c r="AQ3230" s="1">
        <v>0</v>
      </c>
      <c r="AR3230" s="1">
        <v>11493</v>
      </c>
      <c r="AS3230" s="1">
        <v>21.400000000000002</v>
      </c>
      <c r="AT3230" s="1">
        <f>Table1[[#This Row],[รวมต้นทุนค่าเดินทาง]]+Table1[[#This Row],[รวมต้นทุนค่าซ่อม]]+Table1[[#This Row],[รวมค่าเสื่อม]]</f>
        <v>13140.122543352601</v>
      </c>
      <c r="AU3230" s="1">
        <f t="shared" si="151"/>
        <v>13953.293816562818</v>
      </c>
      <c r="AV3230" s="1" t="str" cm="1">
        <f t="array" ref="AV3230">IF(AC3230&lt;4, "เก็บ", IF(OR(AT3230 &lt; PERCENTILE(IF($AC$2:$AC$5092=AC3230, $AT$2:$AT$5092), 0.25) - 1.5 * (PERCENTILE(IF($AC$2:$AC$5092=AC3230, $AT$2:$AT$5092), 0.75) - PERCENTILE(IF($AC$2:$AC$5092=AC3230, $AT$2:$AT$5092), 0.25)), AT3230 &gt; PERCENTILE(IF($AC$2:$AC$5092=AC3230, $AT$2:$AT$5092), 0.75) + 1.5 * (PERCENTILE(IF($AC$2:$AC$5092=AC3230, $AT$2:$AT$5092), 0.75) - PERCENTILE(IF($AC$2:$AC$5092=AC3230, $AT$2:$AT$5092), 0.25))), "ตัด", "เก็บ"))</f>
        <v>เก็บ</v>
      </c>
      <c r="AW3230" s="1">
        <f t="shared" si="152"/>
        <v>13953.293816562818</v>
      </c>
      <c r="AX3230" s="1">
        <v>14426.372718098486</v>
      </c>
      <c r="AY3230" s="1">
        <v>1625.7225433526012</v>
      </c>
    </row>
    <row r="3231" spans="1:51" x14ac:dyDescent="0.2">
      <c r="A3231" s="3">
        <v>45900</v>
      </c>
      <c r="B3231">
        <v>45900</v>
      </c>
      <c r="C3231" t="s">
        <v>10255</v>
      </c>
      <c r="D3231" t="s">
        <v>66</v>
      </c>
      <c r="E3231" t="s">
        <v>184</v>
      </c>
      <c r="F3231" t="s">
        <v>185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  <c r="O3231" s="1">
        <v>0</v>
      </c>
      <c r="P3231" t="s">
        <v>10256</v>
      </c>
      <c r="Q3231" s="2">
        <v>244227</v>
      </c>
      <c r="R3231" t="s">
        <v>55</v>
      </c>
      <c r="S3231">
        <v>0</v>
      </c>
      <c r="T3231" t="s">
        <v>114</v>
      </c>
      <c r="U3231" t="s">
        <v>71</v>
      </c>
      <c r="V3231" s="1">
        <v>0</v>
      </c>
      <c r="W3231" s="1">
        <v>1688</v>
      </c>
      <c r="X3231" s="1">
        <v>0</v>
      </c>
      <c r="Y3231" t="s">
        <v>114</v>
      </c>
      <c r="Z3231" t="s">
        <v>71</v>
      </c>
      <c r="AA3231" t="s">
        <v>2005</v>
      </c>
      <c r="AB3231" s="1">
        <v>0</v>
      </c>
      <c r="AC3231" s="4">
        <f>IF(ISNUMBER(MATCH(AD3231, $AD$2:AD3230, 0)), INDEX($AC$2:AC3230, MATCH(AD3231, $AD$2:AD3230, 0)), MAX($AC$2:AC3230)+1)</f>
        <v>7</v>
      </c>
      <c r="AD3231" t="str">
        <f t="shared" si="153"/>
        <v>แม่สาย-เชียงใหม่</v>
      </c>
      <c r="AE3231" t="s">
        <v>55</v>
      </c>
      <c r="AF3231" s="1">
        <v>0</v>
      </c>
      <c r="AG3231" s="1">
        <v>0</v>
      </c>
      <c r="AH3231" s="1">
        <v>0</v>
      </c>
      <c r="AI3231" t="s">
        <v>10257</v>
      </c>
      <c r="AJ3231" s="1">
        <v>1</v>
      </c>
      <c r="AK3231" s="1">
        <v>0</v>
      </c>
      <c r="AL3231" s="1">
        <v>0</v>
      </c>
      <c r="AM3231" s="1">
        <v>0</v>
      </c>
      <c r="AN3231" s="1">
        <v>0</v>
      </c>
      <c r="AO3231" s="1">
        <v>0</v>
      </c>
      <c r="AP3231" s="1">
        <v>0</v>
      </c>
      <c r="AQ3231" s="1">
        <v>0</v>
      </c>
      <c r="AR3231" s="1">
        <v>1688</v>
      </c>
      <c r="AS3231" s="1">
        <v>840.65955555555558</v>
      </c>
      <c r="AT3231" s="1">
        <f>Table1[[#This Row],[รวมต้นทุนค่าเดินทาง]]+Table1[[#This Row],[รวมต้นทุนค่าซ่อม]]+Table1[[#This Row],[รวมค่าเสื่อม]]</f>
        <v>4183.0713202614379</v>
      </c>
      <c r="AU3231" s="1">
        <f t="shared" si="151"/>
        <v>4610.750953896033</v>
      </c>
      <c r="AV3231" s="1" t="str" cm="1">
        <f t="array" ref="AV3231">IF(AC3231&lt;4, "เก็บ", IF(OR(AT3231 &lt; PERCENTILE(IF($AC$2:$AC$5092=AC3231, $AT$2:$AT$5092), 0.25) - 1.5 * (PERCENTILE(IF($AC$2:$AC$5092=AC3231, $AT$2:$AT$5092), 0.75) - PERCENTILE(IF($AC$2:$AC$5092=AC3231, $AT$2:$AT$5092), 0.25)), AT3231 &gt; PERCENTILE(IF($AC$2:$AC$5092=AC3231, $AT$2:$AT$5092), 0.75) + 1.5 * (PERCENTILE(IF($AC$2:$AC$5092=AC3231, $AT$2:$AT$5092), 0.75) - PERCENTILE(IF($AC$2:$AC$5092=AC3231, $AT$2:$AT$5092), 0.25))), "ตัด", "เก็บ"))</f>
        <v>เก็บ</v>
      </c>
      <c r="AW3231" s="1">
        <f t="shared" si="152"/>
        <v>3940.0604671629926</v>
      </c>
      <c r="AX3231" s="1">
        <v>3152.7453177985908</v>
      </c>
      <c r="AY3231" s="1">
        <v>1654.4117647058824</v>
      </c>
    </row>
    <row r="3232" spans="1:51" x14ac:dyDescent="0.2">
      <c r="A3232" s="3">
        <v>45901</v>
      </c>
      <c r="B3232">
        <v>45901</v>
      </c>
      <c r="C3232" t="s">
        <v>10258</v>
      </c>
      <c r="D3232" t="s">
        <v>66</v>
      </c>
      <c r="E3232" t="s">
        <v>124</v>
      </c>
      <c r="F3232" t="s">
        <v>427</v>
      </c>
      <c r="G3232" s="1">
        <v>0</v>
      </c>
      <c r="H3232" s="1">
        <v>1039</v>
      </c>
      <c r="I3232" s="1">
        <v>500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 s="1">
        <v>500</v>
      </c>
      <c r="P3232" t="s">
        <v>10259</v>
      </c>
      <c r="Q3232" s="2">
        <v>244228</v>
      </c>
      <c r="R3232" t="s">
        <v>70</v>
      </c>
      <c r="S3232">
        <v>0</v>
      </c>
      <c r="T3232" t="s">
        <v>71</v>
      </c>
      <c r="U3232" t="s">
        <v>161</v>
      </c>
      <c r="V3232" s="1">
        <v>0</v>
      </c>
      <c r="W3232" s="1">
        <v>0</v>
      </c>
      <c r="X3232" s="1">
        <v>0</v>
      </c>
      <c r="AA3232" t="s">
        <v>58</v>
      </c>
      <c r="AB3232" s="1">
        <v>0</v>
      </c>
      <c r="AC3232" s="4">
        <f>IF(ISNUMBER(MATCH(AD3232, $AD$2:AD3231, 0)), INDEX($AC$2:AC3231, MATCH(AD3232, $AD$2:AD3231, 0)), MAX($AC$2:AC3231)+1)</f>
        <v>9</v>
      </c>
      <c r="AD3232" t="str">
        <f t="shared" si="153"/>
        <v>เชียงใหม่-พุทธมณฑลสาย 2</v>
      </c>
      <c r="AE3232" t="s">
        <v>73</v>
      </c>
      <c r="AF3232" s="1">
        <v>0</v>
      </c>
      <c r="AG3232" s="1">
        <v>0</v>
      </c>
      <c r="AH3232" s="1">
        <v>0</v>
      </c>
      <c r="AI3232" t="s">
        <v>10260</v>
      </c>
      <c r="AJ3232" s="1">
        <v>1</v>
      </c>
      <c r="AK3232" s="1">
        <v>720</v>
      </c>
      <c r="AL3232" s="1">
        <v>720</v>
      </c>
      <c r="AM3232" s="1">
        <v>1</v>
      </c>
      <c r="AN3232" s="1">
        <v>0</v>
      </c>
      <c r="AO3232" s="1">
        <v>0</v>
      </c>
      <c r="AP3232" s="1">
        <v>0</v>
      </c>
      <c r="AQ3232" s="1">
        <v>0</v>
      </c>
      <c r="AR3232" s="1">
        <v>1539</v>
      </c>
      <c r="AS3232" s="1">
        <v>1215.9602552643562</v>
      </c>
      <c r="AT3232" s="1">
        <f>Table1[[#This Row],[รวมต้นทุนค่าเดินทาง]]+Table1[[#This Row],[รวมต้นทุนค่าซ่อม]]+Table1[[#This Row],[รวมค่าเสื่อม]]</f>
        <v>5556.8757237580357</v>
      </c>
      <c r="AU3232" s="1">
        <f t="shared" si="151"/>
        <v>4623.2312262414152</v>
      </c>
      <c r="AV3232" s="1" t="str" cm="1">
        <f t="array" ref="AV3232">IF(AC3232&lt;4, "เก็บ", IF(OR(AT3232 &lt; PERCENTILE(IF($AC$2:$AC$5092=AC3232, $AT$2:$AT$5092), 0.25) - 1.5 * (PERCENTILE(IF($AC$2:$AC$5092=AC3232, $AT$2:$AT$5092), 0.75) - PERCENTILE(IF($AC$2:$AC$5092=AC3232, $AT$2:$AT$5092), 0.25)), AT3232 &gt; PERCENTILE(IF($AC$2:$AC$5092=AC3232, $AT$2:$AT$5092), 0.75) + 1.5 * (PERCENTILE(IF($AC$2:$AC$5092=AC3232, $AT$2:$AT$5092), 0.75) - PERCENTILE(IF($AC$2:$AC$5092=AC3232, $AT$2:$AT$5092), 0.25))), "ตัด", "เก็บ"))</f>
        <v>เก็บ</v>
      </c>
      <c r="AW3232" s="1">
        <f t="shared" si="152"/>
        <v>4005.4952465164292</v>
      </c>
      <c r="AX3232" s="1">
        <v>2577.9546108768855</v>
      </c>
      <c r="AY3232" s="1">
        <v>2801.9154684936793</v>
      </c>
    </row>
    <row r="3233" spans="1:51" x14ac:dyDescent="0.2">
      <c r="A3233" s="3">
        <v>45901</v>
      </c>
      <c r="B3233">
        <v>45901</v>
      </c>
      <c r="C3233" t="s">
        <v>10261</v>
      </c>
      <c r="D3233" t="s">
        <v>66</v>
      </c>
      <c r="E3233" t="s">
        <v>124</v>
      </c>
      <c r="F3233" t="s">
        <v>190</v>
      </c>
      <c r="G3233" s="1">
        <v>0</v>
      </c>
      <c r="H3233" s="1">
        <v>1039</v>
      </c>
      <c r="I3233" s="1">
        <v>500</v>
      </c>
      <c r="J3233" s="1">
        <v>0</v>
      </c>
      <c r="K3233" s="1">
        <v>0</v>
      </c>
      <c r="L3233" s="1">
        <v>0</v>
      </c>
      <c r="M3233" s="1">
        <v>0</v>
      </c>
      <c r="N3233" s="1">
        <v>0</v>
      </c>
      <c r="O3233" s="1">
        <v>500</v>
      </c>
      <c r="P3233" t="s">
        <v>10262</v>
      </c>
      <c r="Q3233" s="2">
        <v>244228</v>
      </c>
      <c r="R3233" t="s">
        <v>70</v>
      </c>
      <c r="S3233">
        <v>0</v>
      </c>
      <c r="T3233" t="s">
        <v>71</v>
      </c>
      <c r="U3233" t="s">
        <v>161</v>
      </c>
      <c r="V3233" s="1">
        <v>0</v>
      </c>
      <c r="W3233" s="1">
        <v>0</v>
      </c>
      <c r="X3233" s="1">
        <v>0</v>
      </c>
      <c r="AA3233" t="s">
        <v>58</v>
      </c>
      <c r="AB3233" s="1">
        <v>0</v>
      </c>
      <c r="AC3233" s="4">
        <f>IF(ISNUMBER(MATCH(AD3233, $AD$2:AD3232, 0)), INDEX($AC$2:AC3232, MATCH(AD3233, $AD$2:AD3232, 0)), MAX($AC$2:AC3232)+1)</f>
        <v>9</v>
      </c>
      <c r="AD3233" t="str">
        <f t="shared" si="153"/>
        <v>เชียงใหม่-พุทธมณฑลสาย 2</v>
      </c>
      <c r="AE3233" t="s">
        <v>73</v>
      </c>
      <c r="AF3233" s="1">
        <v>0</v>
      </c>
      <c r="AG3233" s="1">
        <v>0</v>
      </c>
      <c r="AH3233" s="1">
        <v>0</v>
      </c>
      <c r="AI3233" t="s">
        <v>10263</v>
      </c>
      <c r="AJ3233" s="1">
        <v>1</v>
      </c>
      <c r="AK3233" s="1">
        <v>720</v>
      </c>
      <c r="AL3233" s="1">
        <v>720</v>
      </c>
      <c r="AM3233" s="1">
        <v>1</v>
      </c>
      <c r="AN3233" s="1">
        <v>0</v>
      </c>
      <c r="AO3233" s="1">
        <v>0</v>
      </c>
      <c r="AP3233" s="1">
        <v>0</v>
      </c>
      <c r="AQ3233" s="1">
        <v>0</v>
      </c>
      <c r="AR3233" s="1">
        <v>1539</v>
      </c>
      <c r="AS3233" s="1">
        <v>3748.6317620135742</v>
      </c>
      <c r="AT3233" s="1">
        <f>Table1[[#This Row],[รวมต้นทุนค่าเดินทาง]]+Table1[[#This Row],[รวมต้นทุนค่าซ่อม]]+Table1[[#This Row],[รวมค่าเสื่อม]]</f>
        <v>7770.140741361075</v>
      </c>
      <c r="AU3233" s="1">
        <f t="shared" si="151"/>
        <v>4623.2312262414152</v>
      </c>
      <c r="AV3233" s="1" t="str" cm="1">
        <f t="array" ref="AV3233">IF(AC3233&lt;4, "เก็บ", IF(OR(AT3233 &lt; PERCENTILE(IF($AC$2:$AC$5092=AC3233, $AT$2:$AT$5092), 0.25) - 1.5 * (PERCENTILE(IF($AC$2:$AC$5092=AC3233, $AT$2:$AT$5092), 0.75) - PERCENTILE(IF($AC$2:$AC$5092=AC3233, $AT$2:$AT$5092), 0.25)), AT3233 &gt; PERCENTILE(IF($AC$2:$AC$5092=AC3233, $AT$2:$AT$5092), 0.75) + 1.5 * (PERCENTILE(IF($AC$2:$AC$5092=AC3233, $AT$2:$AT$5092), 0.75) - PERCENTILE(IF($AC$2:$AC$5092=AC3233, $AT$2:$AT$5092), 0.25))), "ตัด", "เก็บ"))</f>
        <v>เก็บ</v>
      </c>
      <c r="AW3233" s="1">
        <f t="shared" si="152"/>
        <v>4005.4952465164292</v>
      </c>
      <c r="AX3233" s="1">
        <v>2577.9546108768855</v>
      </c>
      <c r="AY3233" s="1">
        <v>2482.5089793475008</v>
      </c>
    </row>
    <row r="3234" spans="1:51" x14ac:dyDescent="0.2">
      <c r="A3234" s="3">
        <v>45901</v>
      </c>
      <c r="B3234">
        <v>45901</v>
      </c>
      <c r="C3234" t="s">
        <v>10264</v>
      </c>
      <c r="D3234" t="s">
        <v>66</v>
      </c>
      <c r="E3234" t="s">
        <v>124</v>
      </c>
      <c r="F3234" t="s">
        <v>324</v>
      </c>
      <c r="G3234" s="1">
        <v>0</v>
      </c>
      <c r="H3234" s="1">
        <v>1039</v>
      </c>
      <c r="I3234" s="1">
        <v>500</v>
      </c>
      <c r="J3234" s="1">
        <v>0</v>
      </c>
      <c r="K3234" s="1">
        <v>0</v>
      </c>
      <c r="L3234" s="1">
        <v>0</v>
      </c>
      <c r="M3234" s="1">
        <v>0</v>
      </c>
      <c r="N3234" s="1">
        <v>0</v>
      </c>
      <c r="O3234" s="1">
        <v>500</v>
      </c>
      <c r="P3234" t="s">
        <v>10265</v>
      </c>
      <c r="Q3234" s="2">
        <v>244228</v>
      </c>
      <c r="R3234" t="s">
        <v>70</v>
      </c>
      <c r="S3234">
        <v>0</v>
      </c>
      <c r="T3234" t="s">
        <v>71</v>
      </c>
      <c r="U3234" t="s">
        <v>161</v>
      </c>
      <c r="V3234" s="1">
        <v>0</v>
      </c>
      <c r="W3234" s="1">
        <v>0</v>
      </c>
      <c r="X3234" s="1">
        <v>0</v>
      </c>
      <c r="AA3234" t="s">
        <v>58</v>
      </c>
      <c r="AB3234" s="1">
        <v>0</v>
      </c>
      <c r="AC3234" s="4">
        <f>IF(ISNUMBER(MATCH(AD3234, $AD$2:AD3233, 0)), INDEX($AC$2:AC3233, MATCH(AD3234, $AD$2:AD3233, 0)), MAX($AC$2:AC3233)+1)</f>
        <v>9</v>
      </c>
      <c r="AD3234" t="str">
        <f t="shared" si="153"/>
        <v>เชียงใหม่-พุทธมณฑลสาย 2</v>
      </c>
      <c r="AE3234" t="s">
        <v>73</v>
      </c>
      <c r="AF3234" s="1">
        <v>0</v>
      </c>
      <c r="AG3234" s="1">
        <v>0</v>
      </c>
      <c r="AH3234" s="1">
        <v>0</v>
      </c>
      <c r="AI3234" t="s">
        <v>10266</v>
      </c>
      <c r="AJ3234" s="1">
        <v>1</v>
      </c>
      <c r="AK3234" s="1">
        <v>720</v>
      </c>
      <c r="AL3234" s="1">
        <v>720</v>
      </c>
      <c r="AM3234" s="1">
        <v>1</v>
      </c>
      <c r="AN3234" s="1">
        <v>0</v>
      </c>
      <c r="AO3234" s="1">
        <v>0</v>
      </c>
      <c r="AP3234" s="1">
        <v>0</v>
      </c>
      <c r="AQ3234" s="1">
        <v>0</v>
      </c>
      <c r="AR3234" s="1">
        <v>1539</v>
      </c>
      <c r="AS3234" s="1">
        <v>15215.030637769165</v>
      </c>
      <c r="AT3234" s="1">
        <f>Table1[[#This Row],[รวมต้นทุนค่าเดินทาง]]+Table1[[#This Row],[รวมต้นทุนค่าซ่อม]]+Table1[[#This Row],[รวมค่าเสื่อม]]</f>
        <v>21413.121546860075</v>
      </c>
      <c r="AU3234" s="1">
        <f t="shared" si="151"/>
        <v>4623.2312262414152</v>
      </c>
      <c r="AV3234" s="1" t="str" cm="1">
        <f t="array" ref="AV3234">IF(AC3234&lt;4, "เก็บ", IF(OR(AT3234 &lt; PERCENTILE(IF($AC$2:$AC$5092=AC3234, $AT$2:$AT$5092), 0.25) - 1.5 * (PERCENTILE(IF($AC$2:$AC$5092=AC3234, $AT$2:$AT$5092), 0.75) - PERCENTILE(IF($AC$2:$AC$5092=AC3234, $AT$2:$AT$5092), 0.25)), AT3234 &gt; PERCENTILE(IF($AC$2:$AC$5092=AC3234, $AT$2:$AT$5092), 0.75) + 1.5 * (PERCENTILE(IF($AC$2:$AC$5092=AC3234, $AT$2:$AT$5092), 0.75) - PERCENTILE(IF($AC$2:$AC$5092=AC3234, $AT$2:$AT$5092), 0.25))), "ตัด", "เก็บ"))</f>
        <v>ตัด</v>
      </c>
      <c r="AW3234" s="1">
        <f t="shared" si="152"/>
        <v>4005.4952465164292</v>
      </c>
      <c r="AX3234" s="1">
        <v>2577.9546108768855</v>
      </c>
      <c r="AY3234" s="1">
        <v>4659.090909090909</v>
      </c>
    </row>
    <row r="3235" spans="1:51" x14ac:dyDescent="0.2">
      <c r="A3235" s="3">
        <v>45901</v>
      </c>
      <c r="B3235">
        <v>45901</v>
      </c>
      <c r="C3235" t="s">
        <v>10267</v>
      </c>
      <c r="D3235" t="s">
        <v>66</v>
      </c>
      <c r="E3235" t="s">
        <v>67</v>
      </c>
      <c r="F3235" t="s">
        <v>431</v>
      </c>
      <c r="G3235" s="1">
        <v>0</v>
      </c>
      <c r="H3235" s="1">
        <v>1007</v>
      </c>
      <c r="I3235" s="1">
        <v>400</v>
      </c>
      <c r="J3235" s="1">
        <v>0</v>
      </c>
      <c r="K3235" s="1">
        <v>0</v>
      </c>
      <c r="L3235" s="1">
        <v>0</v>
      </c>
      <c r="M3235" s="1">
        <v>0</v>
      </c>
      <c r="N3235" s="1">
        <v>0</v>
      </c>
      <c r="O3235" s="1">
        <v>400</v>
      </c>
      <c r="P3235" t="s">
        <v>10268</v>
      </c>
      <c r="Q3235" s="2">
        <v>244228</v>
      </c>
      <c r="R3235" t="s">
        <v>70</v>
      </c>
      <c r="S3235">
        <v>0</v>
      </c>
      <c r="T3235" t="s">
        <v>71</v>
      </c>
      <c r="U3235" t="s">
        <v>93</v>
      </c>
      <c r="V3235" s="1">
        <v>0</v>
      </c>
      <c r="W3235" s="1">
        <v>0</v>
      </c>
      <c r="X3235" s="1">
        <v>0</v>
      </c>
      <c r="AA3235" t="s">
        <v>58</v>
      </c>
      <c r="AB3235" s="1">
        <v>0</v>
      </c>
      <c r="AC3235" s="4">
        <f>IF(ISNUMBER(MATCH(AD3235, $AD$2:AD3234, 0)), INDEX($AC$2:AC3234, MATCH(AD3235, $AD$2:AD3234, 0)), MAX($AC$2:AC3234)+1)</f>
        <v>4</v>
      </c>
      <c r="AD3235" t="str">
        <f t="shared" si="153"/>
        <v>เชียงใหม่-ตลาดไท</v>
      </c>
      <c r="AE3235" t="s">
        <v>73</v>
      </c>
      <c r="AF3235" s="1">
        <v>0</v>
      </c>
      <c r="AG3235" s="1">
        <v>0</v>
      </c>
      <c r="AH3235" s="1">
        <v>0</v>
      </c>
      <c r="AI3235" t="s">
        <v>10269</v>
      </c>
      <c r="AJ3235" s="1">
        <v>1</v>
      </c>
      <c r="AK3235" s="1">
        <v>720</v>
      </c>
      <c r="AL3235" s="1">
        <v>720</v>
      </c>
      <c r="AM3235" s="1">
        <v>1</v>
      </c>
      <c r="AN3235" s="1">
        <v>0</v>
      </c>
      <c r="AO3235" s="1">
        <v>0</v>
      </c>
      <c r="AP3235" s="1">
        <v>0</v>
      </c>
      <c r="AQ3235" s="1">
        <v>0</v>
      </c>
      <c r="AR3235" s="1">
        <v>1407</v>
      </c>
      <c r="AS3235" s="1">
        <v>1897.0867142591846</v>
      </c>
      <c r="AT3235" s="1">
        <f>Table1[[#This Row],[รวมต้นทุนค่าเดินทาง]]+Table1[[#This Row],[รวมต้นทุนค่าซ่อม]]+Table1[[#This Row],[รวมค่าเสื่อม]]</f>
        <v>5724.0931783832966</v>
      </c>
      <c r="AU3235" s="1">
        <f t="shared" si="151"/>
        <v>4256.109283997258</v>
      </c>
      <c r="AV3235" s="1" t="str" cm="1">
        <f t="array" ref="AV3235">IF(AC3235&lt;4, "เก็บ", IF(OR(AT3235 &lt; PERCENTILE(IF($AC$2:$AC$5092=AC3235, $AT$2:$AT$5092), 0.25) - 1.5 * (PERCENTILE(IF($AC$2:$AC$5092=AC3235, $AT$2:$AT$5092), 0.75) - PERCENTILE(IF($AC$2:$AC$5092=AC3235, $AT$2:$AT$5092), 0.25)), AT3235 &gt; PERCENTILE(IF($AC$2:$AC$5092=AC3235, $AT$2:$AT$5092), 0.75) + 1.5 * (PERCENTILE(IF($AC$2:$AC$5092=AC3235, $AT$2:$AT$5092), 0.75) - PERCENTILE(IF($AC$2:$AC$5092=AC3235, $AT$2:$AT$5092), 0.25))), "ตัด", "เก็บ"))</f>
        <v>เก็บ</v>
      </c>
      <c r="AW3235" s="1">
        <f t="shared" si="152"/>
        <v>3807.0727671795808</v>
      </c>
      <c r="AX3235" s="1">
        <v>2335.0230876608157</v>
      </c>
      <c r="AY3235" s="1">
        <v>2420.0064641241115</v>
      </c>
    </row>
    <row r="3236" spans="1:51" x14ac:dyDescent="0.2">
      <c r="A3236" s="3">
        <v>45901</v>
      </c>
      <c r="B3236">
        <v>45901</v>
      </c>
      <c r="C3236" t="s">
        <v>10270</v>
      </c>
      <c r="D3236" t="s">
        <v>66</v>
      </c>
      <c r="E3236" t="s">
        <v>184</v>
      </c>
      <c r="F3236" t="s">
        <v>1334</v>
      </c>
      <c r="G3236" s="1">
        <v>3941</v>
      </c>
      <c r="H3236" s="1">
        <v>4273</v>
      </c>
      <c r="I3236" s="1">
        <v>1300</v>
      </c>
      <c r="J3236" s="1">
        <v>0</v>
      </c>
      <c r="K3236" s="1">
        <v>0</v>
      </c>
      <c r="L3236" s="1">
        <v>0</v>
      </c>
      <c r="M3236" s="1">
        <v>0</v>
      </c>
      <c r="N3236" s="1">
        <v>0</v>
      </c>
      <c r="O3236" s="1">
        <v>5241</v>
      </c>
      <c r="P3236" t="s">
        <v>10271</v>
      </c>
      <c r="Q3236" s="2">
        <v>244228</v>
      </c>
      <c r="R3236" t="s">
        <v>55</v>
      </c>
      <c r="S3236">
        <v>0</v>
      </c>
      <c r="T3236" t="s">
        <v>56</v>
      </c>
      <c r="U3236" t="s">
        <v>57</v>
      </c>
      <c r="V3236" s="1">
        <v>3896</v>
      </c>
      <c r="W3236" s="1">
        <v>0</v>
      </c>
      <c r="X3236" s="1">
        <v>0</v>
      </c>
      <c r="AA3236" t="s">
        <v>58</v>
      </c>
      <c r="AB3236" s="1">
        <v>0</v>
      </c>
      <c r="AC3236" s="4">
        <f>IF(ISNUMBER(MATCH(AD3236, $AD$2:AD3235, 0)), INDEX($AC$2:AC3235, MATCH(AD3236, $AD$2:AD3235, 0)), MAX($AC$2:AC3235)+1)</f>
        <v>1</v>
      </c>
      <c r="AD3236" t="str">
        <f t="shared" si="153"/>
        <v>ท่าลี่-กองลอย</v>
      </c>
      <c r="AE3236" t="s">
        <v>55</v>
      </c>
      <c r="AF3236" s="1">
        <v>0</v>
      </c>
      <c r="AG3236" s="1">
        <v>0</v>
      </c>
      <c r="AH3236" s="1">
        <v>0</v>
      </c>
      <c r="AI3236" t="s">
        <v>10272</v>
      </c>
      <c r="AJ3236" s="1">
        <v>1</v>
      </c>
      <c r="AK3236" s="1">
        <v>0</v>
      </c>
      <c r="AL3236" s="1">
        <v>0</v>
      </c>
      <c r="AM3236" s="1">
        <v>0</v>
      </c>
      <c r="AN3236" s="1">
        <v>0</v>
      </c>
      <c r="AO3236" s="1">
        <v>0</v>
      </c>
      <c r="AP3236" s="1">
        <v>0</v>
      </c>
      <c r="AQ3236" s="1">
        <v>0</v>
      </c>
      <c r="AR3236" s="1">
        <v>13410</v>
      </c>
      <c r="AS3236" s="1">
        <v>530.1773015873016</v>
      </c>
      <c r="AT3236" s="1">
        <f>Table1[[#This Row],[รวมต้นทุนค่าเดินทาง]]+Table1[[#This Row],[รวมต้นทุนค่าซ่อม]]+Table1[[#This Row],[รวมค่าเสื่อม]]</f>
        <v>15279.463015873016</v>
      </c>
      <c r="AU3236" s="1">
        <f t="shared" si="151"/>
        <v>13953.293816562818</v>
      </c>
      <c r="AV3236" s="1" t="str" cm="1">
        <f t="array" ref="AV3236">IF(AC3236&lt;4, "เก็บ", IF(OR(AT3236 &lt; PERCENTILE(IF($AC$2:$AC$5092=AC3236, $AT$2:$AT$5092), 0.25) - 1.5 * (PERCENTILE(IF($AC$2:$AC$5092=AC3236, $AT$2:$AT$5092), 0.75) - PERCENTILE(IF($AC$2:$AC$5092=AC3236, $AT$2:$AT$5092), 0.25)), AT3236 &gt; PERCENTILE(IF($AC$2:$AC$5092=AC3236, $AT$2:$AT$5092), 0.75) + 1.5 * (PERCENTILE(IF($AC$2:$AC$5092=AC3236, $AT$2:$AT$5092), 0.75) - PERCENTILE(IF($AC$2:$AC$5092=AC3236, $AT$2:$AT$5092), 0.25))), "ตัด", "เก็บ"))</f>
        <v>เก็บ</v>
      </c>
      <c r="AW3236" s="1">
        <f t="shared" si="152"/>
        <v>13953.293816562818</v>
      </c>
      <c r="AX3236" s="1">
        <v>14426.372718098486</v>
      </c>
      <c r="AY3236" s="1">
        <v>1339.2857142857142</v>
      </c>
    </row>
    <row r="3237" spans="1:51" x14ac:dyDescent="0.2">
      <c r="A3237" s="3">
        <v>45901</v>
      </c>
      <c r="B3237">
        <v>45901</v>
      </c>
      <c r="C3237" t="s">
        <v>10273</v>
      </c>
      <c r="D3237" t="s">
        <v>51</v>
      </c>
      <c r="E3237" t="s">
        <v>61</v>
      </c>
      <c r="F3237" t="s">
        <v>228</v>
      </c>
      <c r="G3237" s="1">
        <v>2700</v>
      </c>
      <c r="H3237" s="1">
        <v>4393</v>
      </c>
      <c r="I3237" s="1">
        <v>1900</v>
      </c>
      <c r="J3237" s="1">
        <v>0</v>
      </c>
      <c r="K3237" s="1">
        <v>0</v>
      </c>
      <c r="L3237" s="1">
        <v>0</v>
      </c>
      <c r="M3237" s="1">
        <v>0</v>
      </c>
      <c r="N3237" s="1">
        <v>0</v>
      </c>
      <c r="O3237" s="1">
        <v>4600</v>
      </c>
      <c r="P3237" t="s">
        <v>10274</v>
      </c>
      <c r="Q3237" s="2">
        <v>244228</v>
      </c>
      <c r="R3237" t="s">
        <v>55</v>
      </c>
      <c r="S3237">
        <v>0</v>
      </c>
      <c r="T3237" t="s">
        <v>56</v>
      </c>
      <c r="U3237" t="s">
        <v>57</v>
      </c>
      <c r="V3237" s="1">
        <v>2500</v>
      </c>
      <c r="W3237" s="1">
        <v>0</v>
      </c>
      <c r="X3237" s="1">
        <v>0</v>
      </c>
      <c r="AA3237" t="s">
        <v>58</v>
      </c>
      <c r="AB3237" s="1">
        <v>0</v>
      </c>
      <c r="AC3237" s="4">
        <f>IF(ISNUMBER(MATCH(AD3237, $AD$2:AD3236, 0)), INDEX($AC$2:AC3236, MATCH(AD3237, $AD$2:AD3236, 0)), MAX($AC$2:AC3236)+1)</f>
        <v>1</v>
      </c>
      <c r="AD3237" t="str">
        <f t="shared" si="153"/>
        <v>ท่าลี่-กองลอย</v>
      </c>
      <c r="AE3237" t="s">
        <v>55</v>
      </c>
      <c r="AF3237" s="1">
        <v>0</v>
      </c>
      <c r="AG3237" s="1">
        <v>0</v>
      </c>
      <c r="AH3237" s="1">
        <v>0</v>
      </c>
      <c r="AI3237" t="s">
        <v>10275</v>
      </c>
      <c r="AJ3237" s="1">
        <v>1</v>
      </c>
      <c r="AK3237" s="1">
        <v>0</v>
      </c>
      <c r="AL3237" s="1">
        <v>0</v>
      </c>
      <c r="AM3237" s="1">
        <v>0</v>
      </c>
      <c r="AN3237" s="1">
        <v>0</v>
      </c>
      <c r="AO3237" s="1">
        <v>0</v>
      </c>
      <c r="AP3237" s="1">
        <v>0</v>
      </c>
      <c r="AQ3237" s="1">
        <v>0</v>
      </c>
      <c r="AR3237" s="1">
        <v>11493</v>
      </c>
      <c r="AS3237" s="1">
        <v>23.345454545454547</v>
      </c>
      <c r="AT3237" s="1">
        <f>Table1[[#This Row],[รวมต้นทุนค่าเดินทาง]]+Table1[[#This Row],[รวมต้นทุนค่าซ่อม]]+Table1[[#This Row],[รวมค่าเสื่อม]]</f>
        <v>13496.979257362356</v>
      </c>
      <c r="AU3237" s="1">
        <f t="shared" si="151"/>
        <v>13953.293816562818</v>
      </c>
      <c r="AV3237" s="1" t="str" cm="1">
        <f t="array" ref="AV3237">IF(AC3237&lt;4, "เก็บ", IF(OR(AT3237 &lt; PERCENTILE(IF($AC$2:$AC$5092=AC3237, $AT$2:$AT$5092), 0.25) - 1.5 * (PERCENTILE(IF($AC$2:$AC$5092=AC3237, $AT$2:$AT$5092), 0.75) - PERCENTILE(IF($AC$2:$AC$5092=AC3237, $AT$2:$AT$5092), 0.25)), AT3237 &gt; PERCENTILE(IF($AC$2:$AC$5092=AC3237, $AT$2:$AT$5092), 0.75) + 1.5 * (PERCENTILE(IF($AC$2:$AC$5092=AC3237, $AT$2:$AT$5092), 0.75) - PERCENTILE(IF($AC$2:$AC$5092=AC3237, $AT$2:$AT$5092), 0.25))), "ตัด", "เก็บ"))</f>
        <v>เก็บ</v>
      </c>
      <c r="AW3237" s="1">
        <f t="shared" si="152"/>
        <v>13953.293816562818</v>
      </c>
      <c r="AX3237" s="1">
        <v>14426.372718098486</v>
      </c>
      <c r="AY3237" s="1">
        <v>1980.6338028169014</v>
      </c>
    </row>
    <row r="3238" spans="1:51" x14ac:dyDescent="0.2">
      <c r="A3238" s="3">
        <v>45901</v>
      </c>
      <c r="B3238">
        <v>45901</v>
      </c>
      <c r="C3238" t="s">
        <v>10276</v>
      </c>
      <c r="D3238" t="s">
        <v>66</v>
      </c>
      <c r="E3238" t="s">
        <v>67</v>
      </c>
      <c r="F3238" t="s">
        <v>68</v>
      </c>
      <c r="G3238" s="1">
        <v>0</v>
      </c>
      <c r="H3238" s="1">
        <v>844</v>
      </c>
      <c r="I3238" s="1">
        <v>400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>
        <v>400</v>
      </c>
      <c r="P3238" t="s">
        <v>10277</v>
      </c>
      <c r="Q3238" s="2">
        <v>244228</v>
      </c>
      <c r="R3238" t="s">
        <v>70</v>
      </c>
      <c r="S3238">
        <v>0</v>
      </c>
      <c r="T3238" t="s">
        <v>254</v>
      </c>
      <c r="U3238" t="s">
        <v>93</v>
      </c>
      <c r="V3238" s="1">
        <v>0</v>
      </c>
      <c r="W3238" s="1">
        <v>0</v>
      </c>
      <c r="X3238" s="1">
        <v>0</v>
      </c>
      <c r="AA3238" t="s">
        <v>58</v>
      </c>
      <c r="AB3238" s="1">
        <v>0</v>
      </c>
      <c r="AC3238" s="4">
        <f>IF(ISNUMBER(MATCH(AD3238, $AD$2:AD3237, 0)), INDEX($AC$2:AC3237, MATCH(AD3238, $AD$2:AD3237, 0)), MAX($AC$2:AC3237)+1)</f>
        <v>14</v>
      </c>
      <c r="AD3238" t="str">
        <f t="shared" si="153"/>
        <v>ลำปาง-ตลาดไท</v>
      </c>
      <c r="AE3238" t="s">
        <v>73</v>
      </c>
      <c r="AF3238" s="1">
        <v>0</v>
      </c>
      <c r="AG3238" s="1">
        <v>0</v>
      </c>
      <c r="AH3238" s="1">
        <v>0</v>
      </c>
      <c r="AI3238" t="s">
        <v>10278</v>
      </c>
      <c r="AJ3238" s="1">
        <v>1</v>
      </c>
      <c r="AK3238" s="1">
        <v>620</v>
      </c>
      <c r="AL3238" s="1">
        <v>620</v>
      </c>
      <c r="AM3238" s="1">
        <v>1</v>
      </c>
      <c r="AN3238" s="1">
        <v>0</v>
      </c>
      <c r="AO3238" s="1">
        <v>0</v>
      </c>
      <c r="AP3238" s="1">
        <v>0</v>
      </c>
      <c r="AQ3238" s="1">
        <v>0</v>
      </c>
      <c r="AR3238" s="1">
        <v>1244</v>
      </c>
      <c r="AS3238" s="1">
        <v>1243.4717866424116</v>
      </c>
      <c r="AT3238" s="1">
        <f>Table1[[#This Row],[รวมต้นทุนค่าเดินทาง]]+Table1[[#This Row],[รวมต้นทุนค่าซ่อม]]+Table1[[#This Row],[รวมค่าเสื่อม]]</f>
        <v>4454.4241029498953</v>
      </c>
      <c r="AU3238" s="1" t="e">
        <f t="shared" si="151"/>
        <v>#N/A</v>
      </c>
      <c r="AV3238" s="1" t="e" cm="1">
        <f t="array" ref="AV3238">IF(AC3238&lt;4, "เก็บ", IF(OR(AT3238 &lt; PERCENTILE(IF($AC$2:$AC$5092=AC3238, $AT$2:$AT$5092), 0.25) - 1.5 * (PERCENTILE(IF($AC$2:$AC$5092=AC3238, $AT$2:$AT$5092), 0.75) - PERCENTILE(IF($AC$2:$AC$5092=AC3238, $AT$2:$AT$5092), 0.25)), AT3238 &gt; PERCENTILE(IF($AC$2:$AC$5092=AC3238, $AT$2:$AT$5092), 0.75) + 1.5 * (PERCENTILE(IF($AC$2:$AC$5092=AC3238, $AT$2:$AT$5092), 0.75) - PERCENTILE(IF($AC$2:$AC$5092=AC3238, $AT$2:$AT$5092), 0.25))), "ตัด", "เก็บ"))</f>
        <v>#N/A</v>
      </c>
      <c r="AW3238" s="1" t="e">
        <f t="shared" si="152"/>
        <v>#DIV/0!</v>
      </c>
      <c r="AX3238" s="1">
        <v>2411.9362516169685</v>
      </c>
      <c r="AY3238" s="1">
        <v>1966.9523163074837</v>
      </c>
    </row>
    <row r="3239" spans="1:51" x14ac:dyDescent="0.2">
      <c r="A3239" s="3">
        <v>45902</v>
      </c>
      <c r="B3239">
        <v>45902</v>
      </c>
      <c r="C3239" t="s">
        <v>10279</v>
      </c>
      <c r="D3239" t="s">
        <v>66</v>
      </c>
      <c r="E3239" t="s">
        <v>124</v>
      </c>
      <c r="F3239" t="s">
        <v>277</v>
      </c>
      <c r="G3239" s="1">
        <v>0</v>
      </c>
      <c r="H3239" s="1">
        <v>1039</v>
      </c>
      <c r="I3239" s="1">
        <v>500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  <c r="O3239" s="1">
        <v>500</v>
      </c>
      <c r="P3239" t="s">
        <v>10280</v>
      </c>
      <c r="Q3239" s="2">
        <v>244229</v>
      </c>
      <c r="R3239" t="s">
        <v>70</v>
      </c>
      <c r="S3239">
        <v>0</v>
      </c>
      <c r="T3239" t="s">
        <v>71</v>
      </c>
      <c r="U3239" t="s">
        <v>161</v>
      </c>
      <c r="V3239" s="1">
        <v>0</v>
      </c>
      <c r="W3239" s="1">
        <v>0</v>
      </c>
      <c r="X3239" s="1">
        <v>0</v>
      </c>
      <c r="AA3239" t="s">
        <v>58</v>
      </c>
      <c r="AB3239" s="1">
        <v>0</v>
      </c>
      <c r="AC3239" s="4">
        <f>IF(ISNUMBER(MATCH(AD3239, $AD$2:AD3238, 0)), INDEX($AC$2:AC3238, MATCH(AD3239, $AD$2:AD3238, 0)), MAX($AC$2:AC3238)+1)</f>
        <v>9</v>
      </c>
      <c r="AD3239" t="str">
        <f t="shared" si="153"/>
        <v>เชียงใหม่-พุทธมณฑลสาย 2</v>
      </c>
      <c r="AE3239" t="s">
        <v>73</v>
      </c>
      <c r="AF3239" s="1">
        <v>0</v>
      </c>
      <c r="AG3239" s="1">
        <v>0</v>
      </c>
      <c r="AH3239" s="1">
        <v>0</v>
      </c>
      <c r="AI3239" t="s">
        <v>10281</v>
      </c>
      <c r="AJ3239" s="1">
        <v>1</v>
      </c>
      <c r="AK3239" s="1">
        <v>720</v>
      </c>
      <c r="AL3239" s="1">
        <v>720</v>
      </c>
      <c r="AM3239" s="1">
        <v>1</v>
      </c>
      <c r="AN3239" s="1">
        <v>0</v>
      </c>
      <c r="AO3239" s="1">
        <v>0</v>
      </c>
      <c r="AP3239" s="1">
        <v>0</v>
      </c>
      <c r="AQ3239" s="1">
        <v>0</v>
      </c>
      <c r="AR3239" s="1">
        <v>1539</v>
      </c>
      <c r="AS3239" s="1">
        <v>965.62049136812107</v>
      </c>
      <c r="AT3239" s="1">
        <f>Table1[[#This Row],[รวมต้นทุนค่าเดินทาง]]+Table1[[#This Row],[รวมต้นทุนค่าซ่อม]]+Table1[[#This Row],[รวมค่าเสื่อม]]</f>
        <v>4915.3347770824075</v>
      </c>
      <c r="AU3239" s="1">
        <f t="shared" si="151"/>
        <v>4623.2312262414152</v>
      </c>
      <c r="AV3239" s="1" t="str" cm="1">
        <f t="array" ref="AV3239">IF(AC3239&lt;4, "เก็บ", IF(OR(AT3239 &lt; PERCENTILE(IF($AC$2:$AC$5092=AC3239, $AT$2:$AT$5092), 0.25) - 1.5 * (PERCENTILE(IF($AC$2:$AC$5092=AC3239, $AT$2:$AT$5092), 0.75) - PERCENTILE(IF($AC$2:$AC$5092=AC3239, $AT$2:$AT$5092), 0.25)), AT3239 &gt; PERCENTILE(IF($AC$2:$AC$5092=AC3239, $AT$2:$AT$5092), 0.75) + 1.5 * (PERCENTILE(IF($AC$2:$AC$5092=AC3239, $AT$2:$AT$5092), 0.75) - PERCENTILE(IF($AC$2:$AC$5092=AC3239, $AT$2:$AT$5092), 0.25))), "ตัด", "เก็บ"))</f>
        <v>เก็บ</v>
      </c>
      <c r="AW3239" s="1">
        <f t="shared" si="152"/>
        <v>4005.4952465164292</v>
      </c>
      <c r="AX3239" s="1">
        <v>2577.9546108768855</v>
      </c>
      <c r="AY3239" s="1">
        <v>2410.7142857142858</v>
      </c>
    </row>
    <row r="3240" spans="1:51" x14ac:dyDescent="0.2">
      <c r="A3240" s="3">
        <v>45902</v>
      </c>
      <c r="B3240">
        <v>45902</v>
      </c>
      <c r="C3240" t="s">
        <v>10282</v>
      </c>
      <c r="D3240" t="s">
        <v>51</v>
      </c>
      <c r="E3240" t="s">
        <v>52</v>
      </c>
      <c r="F3240" t="s">
        <v>1659</v>
      </c>
      <c r="G3240" s="1">
        <v>2700</v>
      </c>
      <c r="H3240" s="1">
        <v>4393</v>
      </c>
      <c r="I3240" s="1">
        <v>1900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  <c r="O3240" s="1">
        <v>4600</v>
      </c>
      <c r="P3240" t="s">
        <v>10283</v>
      </c>
      <c r="Q3240" s="2">
        <v>244230</v>
      </c>
      <c r="R3240" t="s">
        <v>55</v>
      </c>
      <c r="S3240">
        <v>0</v>
      </c>
      <c r="T3240" t="s">
        <v>71</v>
      </c>
      <c r="U3240" t="s">
        <v>57</v>
      </c>
      <c r="V3240" s="1">
        <v>2500</v>
      </c>
      <c r="W3240" s="1">
        <v>0</v>
      </c>
      <c r="X3240" s="1">
        <v>0</v>
      </c>
      <c r="AA3240" t="s">
        <v>58</v>
      </c>
      <c r="AB3240" s="1">
        <v>0</v>
      </c>
      <c r="AC3240" s="4">
        <f>IF(ISNUMBER(MATCH(AD3240, $AD$2:AD3239, 0)), INDEX($AC$2:AC3239, MATCH(AD3240, $AD$2:AD3239, 0)), MAX($AC$2:AC3239)+1)</f>
        <v>10</v>
      </c>
      <c r="AD3240" t="str">
        <f t="shared" si="153"/>
        <v>เชียงใหม่-กองลอย</v>
      </c>
      <c r="AE3240" t="s">
        <v>55</v>
      </c>
      <c r="AF3240" s="1">
        <v>0</v>
      </c>
      <c r="AG3240" s="1">
        <v>0</v>
      </c>
      <c r="AH3240" s="1">
        <v>0</v>
      </c>
      <c r="AI3240" t="s">
        <v>10284</v>
      </c>
      <c r="AJ3240" s="1">
        <v>1</v>
      </c>
      <c r="AK3240" s="1">
        <v>0</v>
      </c>
      <c r="AL3240" s="1">
        <v>0</v>
      </c>
      <c r="AM3240" s="1">
        <v>0</v>
      </c>
      <c r="AN3240" s="1">
        <v>0</v>
      </c>
      <c r="AO3240" s="1">
        <v>0</v>
      </c>
      <c r="AP3240" s="1">
        <v>0</v>
      </c>
      <c r="AQ3240" s="1">
        <v>0</v>
      </c>
      <c r="AR3240" s="1">
        <v>11493</v>
      </c>
      <c r="AS3240" s="1">
        <v>25.68</v>
      </c>
      <c r="AT3240" s="1">
        <f>Table1[[#This Row],[รวมต้นทุนค่าเดินทาง]]+Table1[[#This Row],[รวมต้นทุนค่าซ่อม]]+Table1[[#This Row],[รวมค่าเสื่อม]]</f>
        <v>13611.703255813954</v>
      </c>
      <c r="AU3240" s="1">
        <f t="shared" si="151"/>
        <v>14957.32855761775</v>
      </c>
      <c r="AV3240" s="1" t="str" cm="1">
        <f t="array" ref="AV3240">IF(AC3240&lt;4, "เก็บ", IF(OR(AT3240 &lt; PERCENTILE(IF($AC$2:$AC$5092=AC3240, $AT$2:$AT$5092), 0.25) - 1.5 * (PERCENTILE(IF($AC$2:$AC$5092=AC3240, $AT$2:$AT$5092), 0.75) - PERCENTILE(IF($AC$2:$AC$5092=AC3240, $AT$2:$AT$5092), 0.25)), AT3240 &gt; PERCENTILE(IF($AC$2:$AC$5092=AC3240, $AT$2:$AT$5092), 0.75) + 1.5 * (PERCENTILE(IF($AC$2:$AC$5092=AC3240, $AT$2:$AT$5092), 0.75) - PERCENTILE(IF($AC$2:$AC$5092=AC3240, $AT$2:$AT$5092), 0.25))), "ตัด", "เก็บ"))</f>
        <v>เก็บ</v>
      </c>
      <c r="AW3240" s="1">
        <f t="shared" si="152"/>
        <v>14419.089162907676</v>
      </c>
      <c r="AX3240" s="1">
        <v>15077.196593123563</v>
      </c>
      <c r="AY3240" s="1">
        <v>2093.0232558139537</v>
      </c>
    </row>
    <row r="3241" spans="1:51" x14ac:dyDescent="0.2">
      <c r="A3241" s="3">
        <v>45902</v>
      </c>
      <c r="B3241">
        <v>45902</v>
      </c>
      <c r="C3241" t="s">
        <v>10285</v>
      </c>
      <c r="D3241" t="s">
        <v>51</v>
      </c>
      <c r="E3241" t="s">
        <v>61</v>
      </c>
      <c r="F3241" t="s">
        <v>1289</v>
      </c>
      <c r="G3241" s="1">
        <v>2700</v>
      </c>
      <c r="H3241" s="1">
        <v>4393</v>
      </c>
      <c r="I3241" s="1">
        <v>1900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  <c r="O3241" s="1">
        <v>4600</v>
      </c>
      <c r="P3241" t="s">
        <v>10286</v>
      </c>
      <c r="Q3241" s="2">
        <v>244230</v>
      </c>
      <c r="R3241" t="s">
        <v>55</v>
      </c>
      <c r="S3241">
        <v>0</v>
      </c>
      <c r="T3241" t="s">
        <v>71</v>
      </c>
      <c r="U3241" t="s">
        <v>57</v>
      </c>
      <c r="V3241" s="1">
        <v>2500</v>
      </c>
      <c r="W3241" s="1">
        <v>0</v>
      </c>
      <c r="X3241" s="1">
        <v>0</v>
      </c>
      <c r="AA3241" t="s">
        <v>58</v>
      </c>
      <c r="AB3241" s="1">
        <v>0</v>
      </c>
      <c r="AC3241" s="4">
        <f>IF(ISNUMBER(MATCH(AD3241, $AD$2:AD3240, 0)), INDEX($AC$2:AC3240, MATCH(AD3241, $AD$2:AD3240, 0)), MAX($AC$2:AC3240)+1)</f>
        <v>10</v>
      </c>
      <c r="AD3241" t="str">
        <f t="shared" si="153"/>
        <v>เชียงใหม่-กองลอย</v>
      </c>
      <c r="AE3241" t="s">
        <v>55</v>
      </c>
      <c r="AF3241" s="1">
        <v>0</v>
      </c>
      <c r="AG3241" s="1">
        <v>0</v>
      </c>
      <c r="AH3241" s="1">
        <v>0</v>
      </c>
      <c r="AI3241" t="s">
        <v>10287</v>
      </c>
      <c r="AJ3241" s="1">
        <v>1</v>
      </c>
      <c r="AK3241" s="1">
        <v>0</v>
      </c>
      <c r="AL3241" s="1">
        <v>0</v>
      </c>
      <c r="AM3241" s="1">
        <v>0</v>
      </c>
      <c r="AN3241" s="1">
        <v>0</v>
      </c>
      <c r="AO3241" s="1">
        <v>0</v>
      </c>
      <c r="AP3241" s="1">
        <v>0</v>
      </c>
      <c r="AQ3241" s="1">
        <v>0</v>
      </c>
      <c r="AR3241" s="1">
        <v>11493</v>
      </c>
      <c r="AS3241" s="1">
        <v>25.68</v>
      </c>
      <c r="AT3241" s="1">
        <f>Table1[[#This Row],[รวมต้นทุนค่าเดินทาง]]+Table1[[#This Row],[รวมต้นทุนค่าซ่อม]]+Table1[[#This Row],[รวมค่าเสื่อม]]</f>
        <v>13072.547403314917</v>
      </c>
      <c r="AU3241" s="1">
        <f t="shared" si="151"/>
        <v>14957.32855761775</v>
      </c>
      <c r="AV3241" s="1" t="str" cm="1">
        <f t="array" ref="AV3241">IF(AC3241&lt;4, "เก็บ", IF(OR(AT3241 &lt; PERCENTILE(IF($AC$2:$AC$5092=AC3241, $AT$2:$AT$5092), 0.25) - 1.5 * (PERCENTILE(IF($AC$2:$AC$5092=AC3241, $AT$2:$AT$5092), 0.75) - PERCENTILE(IF($AC$2:$AC$5092=AC3241, $AT$2:$AT$5092), 0.25)), AT3241 &gt; PERCENTILE(IF($AC$2:$AC$5092=AC3241, $AT$2:$AT$5092), 0.75) + 1.5 * (PERCENTILE(IF($AC$2:$AC$5092=AC3241, $AT$2:$AT$5092), 0.75) - PERCENTILE(IF($AC$2:$AC$5092=AC3241, $AT$2:$AT$5092), 0.25))), "ตัด", "เก็บ"))</f>
        <v>เก็บ</v>
      </c>
      <c r="AW3241" s="1">
        <f t="shared" si="152"/>
        <v>14419.089162907676</v>
      </c>
      <c r="AX3241" s="1">
        <v>15077.196593123563</v>
      </c>
      <c r="AY3241" s="1">
        <v>1553.8674033149171</v>
      </c>
    </row>
    <row r="3242" spans="1:51" x14ac:dyDescent="0.2">
      <c r="A3242" s="3">
        <v>45902</v>
      </c>
      <c r="B3242">
        <v>45902</v>
      </c>
      <c r="C3242" t="s">
        <v>10288</v>
      </c>
      <c r="D3242" t="s">
        <v>66</v>
      </c>
      <c r="E3242" t="s">
        <v>124</v>
      </c>
      <c r="F3242" t="s">
        <v>252</v>
      </c>
      <c r="G3242" s="1">
        <v>0</v>
      </c>
      <c r="H3242" s="1">
        <v>0</v>
      </c>
      <c r="I3242" s="1">
        <v>500</v>
      </c>
      <c r="J3242" s="1">
        <v>0</v>
      </c>
      <c r="K3242" s="1">
        <v>0</v>
      </c>
      <c r="L3242" s="1">
        <v>0</v>
      </c>
      <c r="M3242" s="1">
        <v>0</v>
      </c>
      <c r="N3242" s="1">
        <v>0</v>
      </c>
      <c r="O3242" s="1">
        <v>500</v>
      </c>
      <c r="P3242" t="s">
        <v>10289</v>
      </c>
      <c r="Q3242" s="2">
        <v>244229</v>
      </c>
      <c r="R3242" t="s">
        <v>70</v>
      </c>
      <c r="S3242">
        <v>0</v>
      </c>
      <c r="T3242" t="s">
        <v>71</v>
      </c>
      <c r="U3242" t="s">
        <v>161</v>
      </c>
      <c r="V3242" s="1">
        <v>0</v>
      </c>
      <c r="W3242" s="1">
        <v>0</v>
      </c>
      <c r="X3242" s="1">
        <v>0</v>
      </c>
      <c r="AA3242" t="s">
        <v>58</v>
      </c>
      <c r="AB3242" s="1">
        <v>0</v>
      </c>
      <c r="AC3242" s="4">
        <f>IF(ISNUMBER(MATCH(AD3242, $AD$2:AD3241, 0)), INDEX($AC$2:AC3241, MATCH(AD3242, $AD$2:AD3241, 0)), MAX($AC$2:AC3241)+1)</f>
        <v>9</v>
      </c>
      <c r="AD3242" t="str">
        <f t="shared" si="153"/>
        <v>เชียงใหม่-พุทธมณฑลสาย 2</v>
      </c>
      <c r="AE3242" t="s">
        <v>73</v>
      </c>
      <c r="AF3242" s="1">
        <v>0</v>
      </c>
      <c r="AG3242" s="1">
        <v>0</v>
      </c>
      <c r="AH3242" s="1">
        <v>0</v>
      </c>
      <c r="AI3242" t="s">
        <v>10290</v>
      </c>
      <c r="AJ3242" s="1">
        <v>1</v>
      </c>
      <c r="AK3242" s="1">
        <v>720</v>
      </c>
      <c r="AL3242" s="1">
        <v>720</v>
      </c>
      <c r="AM3242" s="1">
        <v>1</v>
      </c>
      <c r="AN3242" s="1">
        <v>0</v>
      </c>
      <c r="AO3242" s="1">
        <v>0</v>
      </c>
      <c r="AP3242" s="1">
        <v>0</v>
      </c>
      <c r="AQ3242" s="1">
        <v>0</v>
      </c>
      <c r="AR3242" s="1">
        <v>500</v>
      </c>
      <c r="AS3242" s="1">
        <v>826.75965852297622</v>
      </c>
      <c r="AT3242" s="1">
        <f>Table1[[#This Row],[รวมต้นทุนค่าเดินทาง]]+Table1[[#This Row],[รวมต้นทุนค่าซ่อม]]+Table1[[#This Row],[รวมค่าเสื่อม]]</f>
        <v>3088.4695182983232</v>
      </c>
      <c r="AU3242" s="1">
        <f t="shared" si="151"/>
        <v>4623.2312262414152</v>
      </c>
      <c r="AV3242" s="1" t="str" cm="1">
        <f t="array" ref="AV3242">IF(AC3242&lt;4, "เก็บ", IF(OR(AT3242 &lt; PERCENTILE(IF($AC$2:$AC$5092=AC3242, $AT$2:$AT$5092), 0.25) - 1.5 * (PERCENTILE(IF($AC$2:$AC$5092=AC3242, $AT$2:$AT$5092), 0.75) - PERCENTILE(IF($AC$2:$AC$5092=AC3242, $AT$2:$AT$5092), 0.25)), AT3242 &gt; PERCENTILE(IF($AC$2:$AC$5092=AC3242, $AT$2:$AT$5092), 0.75) + 1.5 * (PERCENTILE(IF($AC$2:$AC$5092=AC3242, $AT$2:$AT$5092), 0.75) - PERCENTILE(IF($AC$2:$AC$5092=AC3242, $AT$2:$AT$5092), 0.25))), "ตัด", "เก็บ"))</f>
        <v>เก็บ</v>
      </c>
      <c r="AW3242" s="1">
        <f t="shared" si="152"/>
        <v>4005.4952465164292</v>
      </c>
      <c r="AX3242" s="1">
        <v>2577.9546108768855</v>
      </c>
      <c r="AY3242" s="1">
        <v>1761.709859775347</v>
      </c>
    </row>
    <row r="3243" spans="1:51" x14ac:dyDescent="0.2">
      <c r="A3243" s="3">
        <v>45902</v>
      </c>
      <c r="B3243">
        <v>45902</v>
      </c>
      <c r="C3243" t="s">
        <v>10291</v>
      </c>
      <c r="D3243" t="s">
        <v>66</v>
      </c>
      <c r="E3243" t="s">
        <v>124</v>
      </c>
      <c r="F3243" t="s">
        <v>388</v>
      </c>
      <c r="G3243" s="1">
        <v>0</v>
      </c>
      <c r="H3243" s="1">
        <v>1039</v>
      </c>
      <c r="I3243" s="1">
        <v>500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>
        <v>500</v>
      </c>
      <c r="P3243" t="s">
        <v>10292</v>
      </c>
      <c r="Q3243" s="2">
        <v>244229</v>
      </c>
      <c r="R3243" t="s">
        <v>70</v>
      </c>
      <c r="S3243">
        <v>0</v>
      </c>
      <c r="T3243" t="s">
        <v>71</v>
      </c>
      <c r="U3243" t="s">
        <v>161</v>
      </c>
      <c r="V3243" s="1">
        <v>0</v>
      </c>
      <c r="W3243" s="1">
        <v>0</v>
      </c>
      <c r="X3243" s="1">
        <v>0</v>
      </c>
      <c r="AA3243" t="s">
        <v>58</v>
      </c>
      <c r="AB3243" s="1">
        <v>0</v>
      </c>
      <c r="AC3243" s="4">
        <f>IF(ISNUMBER(MATCH(AD3243, $AD$2:AD3242, 0)), INDEX($AC$2:AC3242, MATCH(AD3243, $AD$2:AD3242, 0)), MAX($AC$2:AC3242)+1)</f>
        <v>9</v>
      </c>
      <c r="AD3243" t="str">
        <f t="shared" si="153"/>
        <v>เชียงใหม่-พุทธมณฑลสาย 2</v>
      </c>
      <c r="AE3243" t="s">
        <v>73</v>
      </c>
      <c r="AF3243" s="1">
        <v>0</v>
      </c>
      <c r="AG3243" s="1">
        <v>0</v>
      </c>
      <c r="AH3243" s="1">
        <v>0</v>
      </c>
      <c r="AI3243" t="s">
        <v>10293</v>
      </c>
      <c r="AJ3243" s="1">
        <v>1</v>
      </c>
      <c r="AK3243" s="1">
        <v>720</v>
      </c>
      <c r="AL3243" s="1">
        <v>720</v>
      </c>
      <c r="AM3243" s="1">
        <v>1</v>
      </c>
      <c r="AN3243" s="1">
        <v>0</v>
      </c>
      <c r="AO3243" s="1">
        <v>0</v>
      </c>
      <c r="AP3243" s="1">
        <v>0</v>
      </c>
      <c r="AQ3243" s="1">
        <v>0</v>
      </c>
      <c r="AR3243" s="1">
        <v>1539</v>
      </c>
      <c r="AS3243" s="1">
        <v>4927.1577438334871</v>
      </c>
      <c r="AT3243" s="1">
        <f>Table1[[#This Row],[รวมต้นทุนค่าเดินทาง]]+Table1[[#This Row],[รวมต้นทุนค่าซ่อม]]+Table1[[#This Row],[รวมค่าเสื่อม]]</f>
        <v>8936.4540289891502</v>
      </c>
      <c r="AU3243" s="1">
        <f t="shared" si="151"/>
        <v>4623.2312262414152</v>
      </c>
      <c r="AV3243" s="1" t="str" cm="1">
        <f t="array" ref="AV3243">IF(AC3243&lt;4, "เก็บ", IF(OR(AT3243 &lt; PERCENTILE(IF($AC$2:$AC$5092=AC3243, $AT$2:$AT$5092), 0.25) - 1.5 * (PERCENTILE(IF($AC$2:$AC$5092=AC3243, $AT$2:$AT$5092), 0.75) - PERCENTILE(IF($AC$2:$AC$5092=AC3243, $AT$2:$AT$5092), 0.25)), AT3243 &gt; PERCENTILE(IF($AC$2:$AC$5092=AC3243, $AT$2:$AT$5092), 0.75) + 1.5 * (PERCENTILE(IF($AC$2:$AC$5092=AC3243, $AT$2:$AT$5092), 0.75) - PERCENTILE(IF($AC$2:$AC$5092=AC3243, $AT$2:$AT$5092), 0.25))), "ตัด", "เก็บ"))</f>
        <v>ตัด</v>
      </c>
      <c r="AW3243" s="1">
        <f t="shared" si="152"/>
        <v>4005.4952465164292</v>
      </c>
      <c r="AX3243" s="1">
        <v>2577.9546108768855</v>
      </c>
      <c r="AY3243" s="1">
        <v>2470.2962851556626</v>
      </c>
    </row>
    <row r="3244" spans="1:51" x14ac:dyDescent="0.2">
      <c r="A3244" s="3">
        <v>45902</v>
      </c>
      <c r="B3244">
        <v>45902</v>
      </c>
      <c r="C3244" t="s">
        <v>10294</v>
      </c>
      <c r="D3244" t="s">
        <v>51</v>
      </c>
      <c r="E3244" t="s">
        <v>61</v>
      </c>
      <c r="F3244" t="s">
        <v>10151</v>
      </c>
      <c r="G3244" s="1">
        <v>2700</v>
      </c>
      <c r="H3244" s="1">
        <v>4393</v>
      </c>
      <c r="I3244" s="1">
        <v>1900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 s="1">
        <v>4600</v>
      </c>
      <c r="P3244" t="s">
        <v>10295</v>
      </c>
      <c r="Q3244" s="2">
        <v>244229</v>
      </c>
      <c r="R3244" t="s">
        <v>55</v>
      </c>
      <c r="S3244">
        <v>0</v>
      </c>
      <c r="T3244" t="s">
        <v>56</v>
      </c>
      <c r="U3244" t="s">
        <v>57</v>
      </c>
      <c r="V3244" s="1">
        <v>2500</v>
      </c>
      <c r="W3244" s="1">
        <v>0</v>
      </c>
      <c r="X3244" s="1">
        <v>0</v>
      </c>
      <c r="AA3244" t="s">
        <v>58</v>
      </c>
      <c r="AB3244" s="1">
        <v>0</v>
      </c>
      <c r="AC3244" s="4">
        <f>IF(ISNUMBER(MATCH(AD3244, $AD$2:AD3243, 0)), INDEX($AC$2:AC3243, MATCH(AD3244, $AD$2:AD3243, 0)), MAX($AC$2:AC3243)+1)</f>
        <v>1</v>
      </c>
      <c r="AD3244" t="str">
        <f t="shared" si="153"/>
        <v>ท่าลี่-กองลอย</v>
      </c>
      <c r="AE3244" t="s">
        <v>55</v>
      </c>
      <c r="AF3244" s="1">
        <v>0</v>
      </c>
      <c r="AG3244" s="1">
        <v>0</v>
      </c>
      <c r="AH3244" s="1">
        <v>0</v>
      </c>
      <c r="AI3244" t="s">
        <v>10296</v>
      </c>
      <c r="AJ3244" s="1">
        <v>1</v>
      </c>
      <c r="AK3244" s="1">
        <v>0</v>
      </c>
      <c r="AL3244" s="1">
        <v>0</v>
      </c>
      <c r="AM3244" s="1">
        <v>0</v>
      </c>
      <c r="AN3244" s="1">
        <v>0</v>
      </c>
      <c r="AO3244" s="1">
        <v>0</v>
      </c>
      <c r="AP3244" s="1">
        <v>0</v>
      </c>
      <c r="AQ3244" s="1">
        <v>0</v>
      </c>
      <c r="AR3244" s="1">
        <v>11493</v>
      </c>
      <c r="AS3244" s="1">
        <v>29.924628099173553</v>
      </c>
      <c r="AT3244" s="1">
        <f>Table1[[#This Row],[รวมต้นทุนค่าเดินทาง]]+Table1[[#This Row],[รวมต้นทุนค่าซ่อม]]+Table1[[#This Row],[รวมค่าเสื่อม]]</f>
        <v>13847.30479338843</v>
      </c>
      <c r="AU3244" s="1">
        <f t="shared" si="151"/>
        <v>13953.293816562818</v>
      </c>
      <c r="AV3244" s="1" t="str" cm="1">
        <f t="array" ref="AV3244">IF(AC3244&lt;4, "เก็บ", IF(OR(AT3244 &lt; PERCENTILE(IF($AC$2:$AC$5092=AC3244, $AT$2:$AT$5092), 0.25) - 1.5 * (PERCENTILE(IF($AC$2:$AC$5092=AC3244, $AT$2:$AT$5092), 0.75) - PERCENTILE(IF($AC$2:$AC$5092=AC3244, $AT$2:$AT$5092), 0.25)), AT3244 &gt; PERCENTILE(IF($AC$2:$AC$5092=AC3244, $AT$2:$AT$5092), 0.75) + 1.5 * (PERCENTILE(IF($AC$2:$AC$5092=AC3244, $AT$2:$AT$5092), 0.75) - PERCENTILE(IF($AC$2:$AC$5092=AC3244, $AT$2:$AT$5092), 0.25))), "ตัด", "เก็บ"))</f>
        <v>เก็บ</v>
      </c>
      <c r="AW3244" s="1">
        <f t="shared" si="152"/>
        <v>13953.293816562818</v>
      </c>
      <c r="AX3244" s="1">
        <v>14426.372718098486</v>
      </c>
      <c r="AY3244" s="1">
        <v>2324.3801652892562</v>
      </c>
    </row>
    <row r="3245" spans="1:51" x14ac:dyDescent="0.2">
      <c r="A3245" s="3">
        <v>45902</v>
      </c>
      <c r="B3245">
        <v>45902</v>
      </c>
      <c r="C3245" t="s">
        <v>10297</v>
      </c>
      <c r="D3245" t="s">
        <v>51</v>
      </c>
      <c r="E3245" t="s">
        <v>61</v>
      </c>
      <c r="F3245" t="s">
        <v>507</v>
      </c>
      <c r="G3245" s="1">
        <v>4200</v>
      </c>
      <c r="H3245" s="1">
        <v>2893</v>
      </c>
      <c r="I3245" s="1">
        <v>1900</v>
      </c>
      <c r="J3245" s="1">
        <v>0</v>
      </c>
      <c r="K3245" s="1">
        <v>0</v>
      </c>
      <c r="L3245" s="1">
        <v>0</v>
      </c>
      <c r="M3245" s="1">
        <v>0</v>
      </c>
      <c r="N3245" s="1">
        <v>0</v>
      </c>
      <c r="O3245" s="1">
        <v>6100</v>
      </c>
      <c r="P3245" t="s">
        <v>10298</v>
      </c>
      <c r="Q3245" s="2">
        <v>244229</v>
      </c>
      <c r="R3245" t="s">
        <v>55</v>
      </c>
      <c r="S3245">
        <v>0</v>
      </c>
      <c r="T3245" t="s">
        <v>56</v>
      </c>
      <c r="U3245" t="s">
        <v>57</v>
      </c>
      <c r="V3245" s="1">
        <v>2500</v>
      </c>
      <c r="W3245" s="1">
        <v>0</v>
      </c>
      <c r="X3245" s="1">
        <v>0</v>
      </c>
      <c r="AA3245" t="s">
        <v>58</v>
      </c>
      <c r="AB3245" s="1">
        <v>0</v>
      </c>
      <c r="AC3245" s="4">
        <f>IF(ISNUMBER(MATCH(AD3245, $AD$2:AD3244, 0)), INDEX($AC$2:AC3244, MATCH(AD3245, $AD$2:AD3244, 0)), MAX($AC$2:AC3244)+1)</f>
        <v>1</v>
      </c>
      <c r="AD3245" t="str">
        <f t="shared" si="153"/>
        <v>ท่าลี่-กองลอย</v>
      </c>
      <c r="AE3245" t="s">
        <v>55</v>
      </c>
      <c r="AF3245" s="1">
        <v>0</v>
      </c>
      <c r="AG3245" s="1">
        <v>0</v>
      </c>
      <c r="AH3245" s="1">
        <v>0</v>
      </c>
      <c r="AI3245" t="s">
        <v>10299</v>
      </c>
      <c r="AJ3245" s="1">
        <v>1</v>
      </c>
      <c r="AK3245" s="1">
        <v>0</v>
      </c>
      <c r="AL3245" s="1">
        <v>0</v>
      </c>
      <c r="AM3245" s="1">
        <v>0</v>
      </c>
      <c r="AN3245" s="1">
        <v>0</v>
      </c>
      <c r="AO3245" s="1">
        <v>0</v>
      </c>
      <c r="AP3245" s="1">
        <v>0</v>
      </c>
      <c r="AQ3245" s="1">
        <v>0</v>
      </c>
      <c r="AR3245" s="1">
        <v>11493</v>
      </c>
      <c r="AS3245" s="1">
        <v>870.68000000000006</v>
      </c>
      <c r="AT3245" s="1">
        <f>Table1[[#This Row],[รวมต้นทุนค่าเดินทาง]]+Table1[[#This Row],[รวมต้นทุนค่าซ่อม]]+Table1[[#This Row],[รวมค่าเสื่อม]]</f>
        <v>14543.912558139535</v>
      </c>
      <c r="AU3245" s="1">
        <f t="shared" si="151"/>
        <v>13953.293816562818</v>
      </c>
      <c r="AV3245" s="1" t="str" cm="1">
        <f t="array" ref="AV3245">IF(AC3245&lt;4, "เก็บ", IF(OR(AT3245 &lt; PERCENTILE(IF($AC$2:$AC$5092=AC3245, $AT$2:$AT$5092), 0.25) - 1.5 * (PERCENTILE(IF($AC$2:$AC$5092=AC3245, $AT$2:$AT$5092), 0.75) - PERCENTILE(IF($AC$2:$AC$5092=AC3245, $AT$2:$AT$5092), 0.25)), AT3245 &gt; PERCENTILE(IF($AC$2:$AC$5092=AC3245, $AT$2:$AT$5092), 0.75) + 1.5 * (PERCENTILE(IF($AC$2:$AC$5092=AC3245, $AT$2:$AT$5092), 0.75) - PERCENTILE(IF($AC$2:$AC$5092=AC3245, $AT$2:$AT$5092), 0.25))), "ตัด", "เก็บ"))</f>
        <v>เก็บ</v>
      </c>
      <c r="AW3245" s="1">
        <f t="shared" si="152"/>
        <v>13953.293816562818</v>
      </c>
      <c r="AX3245" s="1">
        <v>14426.372718098486</v>
      </c>
      <c r="AY3245" s="1">
        <v>2180.2325581395348</v>
      </c>
    </row>
    <row r="3246" spans="1:51" x14ac:dyDescent="0.2">
      <c r="A3246" s="3">
        <v>45902</v>
      </c>
      <c r="B3246">
        <v>45902</v>
      </c>
      <c r="C3246" t="s">
        <v>10300</v>
      </c>
      <c r="D3246" t="s">
        <v>51</v>
      </c>
      <c r="E3246" t="s">
        <v>61</v>
      </c>
      <c r="F3246" t="s">
        <v>2381</v>
      </c>
      <c r="G3246" s="1">
        <v>2700</v>
      </c>
      <c r="H3246" s="1">
        <v>4393</v>
      </c>
      <c r="I3246" s="1">
        <v>1900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 s="1">
        <v>4600</v>
      </c>
      <c r="P3246" t="s">
        <v>10301</v>
      </c>
      <c r="Q3246" s="2">
        <v>244229</v>
      </c>
      <c r="R3246" t="s">
        <v>55</v>
      </c>
      <c r="S3246">
        <v>0</v>
      </c>
      <c r="T3246" t="s">
        <v>56</v>
      </c>
      <c r="U3246" t="s">
        <v>57</v>
      </c>
      <c r="V3246" s="1">
        <v>2500</v>
      </c>
      <c r="W3246" s="1">
        <v>0</v>
      </c>
      <c r="X3246" s="1">
        <v>0</v>
      </c>
      <c r="AA3246" t="s">
        <v>58</v>
      </c>
      <c r="AB3246" s="1">
        <v>0</v>
      </c>
      <c r="AC3246" s="4">
        <f>IF(ISNUMBER(MATCH(AD3246, $AD$2:AD3245, 0)), INDEX($AC$2:AC3245, MATCH(AD3246, $AD$2:AD3245, 0)), MAX($AC$2:AC3245)+1)</f>
        <v>1</v>
      </c>
      <c r="AD3246" t="str">
        <f t="shared" si="153"/>
        <v>ท่าลี่-กองลอย</v>
      </c>
      <c r="AE3246" t="s">
        <v>55</v>
      </c>
      <c r="AF3246" s="1">
        <v>0</v>
      </c>
      <c r="AG3246" s="1">
        <v>0</v>
      </c>
      <c r="AH3246" s="1">
        <v>0</v>
      </c>
      <c r="AI3246" t="s">
        <v>10302</v>
      </c>
      <c r="AJ3246" s="1">
        <v>1</v>
      </c>
      <c r="AK3246" s="1">
        <v>0</v>
      </c>
      <c r="AL3246" s="1">
        <v>0</v>
      </c>
      <c r="AM3246" s="1">
        <v>0</v>
      </c>
      <c r="AN3246" s="1">
        <v>0</v>
      </c>
      <c r="AO3246" s="1">
        <v>0</v>
      </c>
      <c r="AP3246" s="1">
        <v>0</v>
      </c>
      <c r="AQ3246" s="1">
        <v>0</v>
      </c>
      <c r="AR3246" s="1">
        <v>11493</v>
      </c>
      <c r="AS3246" s="1">
        <v>87.581481481481489</v>
      </c>
      <c r="AT3246" s="1">
        <f>Table1[[#This Row],[รวมต้นทุนค่าเดินทาง]]+Table1[[#This Row],[รวมต้นทุนค่าซ่อม]]+Table1[[#This Row],[รวมค่าเสื่อม]]</f>
        <v>14137.399663299664</v>
      </c>
      <c r="AU3246" s="1">
        <f t="shared" si="151"/>
        <v>13953.293816562818</v>
      </c>
      <c r="AV3246" s="1" t="str" cm="1">
        <f t="array" ref="AV3246">IF(AC3246&lt;4, "เก็บ", IF(OR(AT3246 &lt; PERCENTILE(IF($AC$2:$AC$5092=AC3246, $AT$2:$AT$5092), 0.25) - 1.5 * (PERCENTILE(IF($AC$2:$AC$5092=AC3246, $AT$2:$AT$5092), 0.75) - PERCENTILE(IF($AC$2:$AC$5092=AC3246, $AT$2:$AT$5092), 0.25)), AT3246 &gt; PERCENTILE(IF($AC$2:$AC$5092=AC3246, $AT$2:$AT$5092), 0.75) + 1.5 * (PERCENTILE(IF($AC$2:$AC$5092=AC3246, $AT$2:$AT$5092), 0.75) - PERCENTILE(IF($AC$2:$AC$5092=AC3246, $AT$2:$AT$5092), 0.25))), "ตัด", "เก็บ"))</f>
        <v>เก็บ</v>
      </c>
      <c r="AW3246" s="1">
        <f t="shared" si="152"/>
        <v>13953.293816562818</v>
      </c>
      <c r="AX3246" s="1">
        <v>14426.372718098486</v>
      </c>
      <c r="AY3246" s="1">
        <v>2556.818181818182</v>
      </c>
    </row>
    <row r="3247" spans="1:51" x14ac:dyDescent="0.2">
      <c r="A3247" s="3">
        <v>45902</v>
      </c>
      <c r="B3247">
        <v>45902</v>
      </c>
      <c r="C3247" t="s">
        <v>10303</v>
      </c>
      <c r="D3247" t="s">
        <v>66</v>
      </c>
      <c r="E3247" t="s">
        <v>105</v>
      </c>
      <c r="F3247" t="s">
        <v>1237</v>
      </c>
      <c r="G3247" s="1">
        <v>1000</v>
      </c>
      <c r="H3247" s="1">
        <v>7215</v>
      </c>
      <c r="I3247" s="1">
        <v>1050</v>
      </c>
      <c r="J3247" s="1">
        <v>0</v>
      </c>
      <c r="K3247" s="1">
        <v>0</v>
      </c>
      <c r="L3247" s="1">
        <v>0</v>
      </c>
      <c r="M3247" s="1">
        <v>0</v>
      </c>
      <c r="N3247" s="1">
        <v>0</v>
      </c>
      <c r="O3247" s="1">
        <v>2050</v>
      </c>
      <c r="P3247" t="s">
        <v>10304</v>
      </c>
      <c r="Q3247" s="2">
        <v>244229</v>
      </c>
      <c r="R3247" t="s">
        <v>55</v>
      </c>
      <c r="S3247">
        <v>0</v>
      </c>
      <c r="T3247" t="s">
        <v>87</v>
      </c>
      <c r="U3247" t="s">
        <v>310</v>
      </c>
      <c r="V3247" s="1">
        <v>4871</v>
      </c>
      <c r="W3247" s="1">
        <v>779</v>
      </c>
      <c r="X3247" s="1">
        <v>0</v>
      </c>
      <c r="Y3247" t="s">
        <v>87</v>
      </c>
      <c r="Z3247" t="s">
        <v>310</v>
      </c>
      <c r="AA3247" t="s">
        <v>1268</v>
      </c>
      <c r="AB3247" s="1">
        <v>0</v>
      </c>
      <c r="AC3247" s="4">
        <f>IF(ISNUMBER(MATCH(AD3247, $AD$2:AD3246, 0)), INDEX($AC$2:AC3246, MATCH(AD3247, $AD$2:AD3246, 0)), MAX($AC$2:AC3246)+1)</f>
        <v>46</v>
      </c>
      <c r="AD3247" t="str">
        <f t="shared" si="153"/>
        <v>เชียงราย-ฝาง</v>
      </c>
      <c r="AE3247" t="s">
        <v>55</v>
      </c>
      <c r="AF3247" s="1">
        <v>0</v>
      </c>
      <c r="AG3247" s="1">
        <v>0</v>
      </c>
      <c r="AH3247" s="1">
        <v>0</v>
      </c>
      <c r="AI3247" t="s">
        <v>10305</v>
      </c>
      <c r="AJ3247" s="1">
        <v>1</v>
      </c>
      <c r="AK3247" s="1">
        <v>0</v>
      </c>
      <c r="AL3247" s="1">
        <v>0</v>
      </c>
      <c r="AM3247" s="1">
        <v>0</v>
      </c>
      <c r="AN3247" s="1">
        <v>0</v>
      </c>
      <c r="AO3247" s="1">
        <v>0</v>
      </c>
      <c r="AP3247" s="1">
        <v>0</v>
      </c>
      <c r="AQ3247" s="1">
        <v>0</v>
      </c>
      <c r="AR3247" s="1">
        <v>14915</v>
      </c>
      <c r="AS3247" s="1">
        <v>2280.2663888888883</v>
      </c>
      <c r="AT3247" s="1">
        <f>Table1[[#This Row],[รวมต้นทุนค่าเดินทาง]]+Table1[[#This Row],[รวมต้นทุนค่าซ่อม]]+Table1[[#This Row],[รวมค่าเสื่อม]]</f>
        <v>18854.252564004095</v>
      </c>
      <c r="AU3247" s="1">
        <f t="shared" si="151"/>
        <v>15694.248593490142</v>
      </c>
      <c r="AV3247" s="1" t="str" cm="1">
        <f t="array" ref="AV3247">IF(AC3247&lt;4, "เก็บ", IF(OR(AT3247 &lt; PERCENTILE(IF($AC$2:$AC$5092=AC3247, $AT$2:$AT$5092), 0.25) - 1.5 * (PERCENTILE(IF($AC$2:$AC$5092=AC3247, $AT$2:$AT$5092), 0.75) - PERCENTILE(IF($AC$2:$AC$5092=AC3247, $AT$2:$AT$5092), 0.25)), AT3247 &gt; PERCENTILE(IF($AC$2:$AC$5092=AC3247, $AT$2:$AT$5092), 0.75) + 1.5 * (PERCENTILE(IF($AC$2:$AC$5092=AC3247, $AT$2:$AT$5092), 0.75) - PERCENTILE(IF($AC$2:$AC$5092=AC3247, $AT$2:$AT$5092), 0.25))), "ตัด", "เก็บ"))</f>
        <v>เก็บ</v>
      </c>
      <c r="AW3247" s="1">
        <f t="shared" si="152"/>
        <v>17688.194167766444</v>
      </c>
      <c r="AX3247" s="1">
        <v>19348.408930748934</v>
      </c>
      <c r="AY3247" s="1">
        <v>1658.9861751152073</v>
      </c>
    </row>
    <row r="3248" spans="1:51" x14ac:dyDescent="0.2">
      <c r="A3248" s="3">
        <v>45902</v>
      </c>
      <c r="B3248">
        <v>45902</v>
      </c>
      <c r="C3248" t="s">
        <v>10306</v>
      </c>
      <c r="D3248" t="s">
        <v>66</v>
      </c>
      <c r="E3248" t="s">
        <v>84</v>
      </c>
      <c r="F3248" t="s">
        <v>143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  <c r="M3248" s="1">
        <v>0</v>
      </c>
      <c r="N3248" s="1">
        <v>747</v>
      </c>
      <c r="O3248" s="1">
        <v>747</v>
      </c>
      <c r="P3248" t="s">
        <v>10307</v>
      </c>
      <c r="Q3248" s="2">
        <v>244229</v>
      </c>
      <c r="R3248" t="s">
        <v>55</v>
      </c>
      <c r="S3248">
        <v>0</v>
      </c>
      <c r="T3248" t="s">
        <v>87</v>
      </c>
      <c r="U3248" t="s">
        <v>71</v>
      </c>
      <c r="V3248" s="1">
        <v>0</v>
      </c>
      <c r="W3248" s="1">
        <v>649</v>
      </c>
      <c r="X3248" s="1">
        <v>0</v>
      </c>
      <c r="Y3248" t="s">
        <v>108</v>
      </c>
      <c r="Z3248" t="s">
        <v>71</v>
      </c>
      <c r="AA3248" t="s">
        <v>2149</v>
      </c>
      <c r="AB3248" s="1">
        <v>0</v>
      </c>
      <c r="AC3248" s="4">
        <f>IF(ISNUMBER(MATCH(AD3248, $AD$2:AD3247, 0)), INDEX($AC$2:AC3247, MATCH(AD3248, $AD$2:AD3247, 0)), MAX($AC$2:AC3247)+1)</f>
        <v>6</v>
      </c>
      <c r="AD3248" t="str">
        <f t="shared" si="153"/>
        <v>เชียงราย-เชียงใหม่</v>
      </c>
      <c r="AE3248" t="s">
        <v>55</v>
      </c>
      <c r="AF3248" s="1">
        <v>0</v>
      </c>
      <c r="AG3248" s="1">
        <v>0</v>
      </c>
      <c r="AH3248" s="1">
        <v>0</v>
      </c>
      <c r="AI3248" t="s">
        <v>10308</v>
      </c>
      <c r="AJ3248" s="1">
        <v>1</v>
      </c>
      <c r="AK3248" s="1">
        <v>0</v>
      </c>
      <c r="AL3248" s="1">
        <v>0</v>
      </c>
      <c r="AM3248" s="1">
        <v>0</v>
      </c>
      <c r="AN3248" s="1">
        <v>0</v>
      </c>
      <c r="AO3248" s="1">
        <v>0</v>
      </c>
      <c r="AP3248" s="1">
        <v>0</v>
      </c>
      <c r="AQ3248" s="1">
        <v>0</v>
      </c>
      <c r="AR3248" s="1">
        <v>1396</v>
      </c>
      <c r="AS3248" s="1">
        <v>4291.10032051282</v>
      </c>
      <c r="AT3248" s="1">
        <f>Table1[[#This Row],[รวมต้นทุนค่าเดินทาง]]+Table1[[#This Row],[รวมต้นทุนค่าซ่อม]]+Table1[[#This Row],[รวมค่าเสื่อม]]</f>
        <v>7454.1160273191026</v>
      </c>
      <c r="AU3248" s="1">
        <f t="shared" si="151"/>
        <v>4428.3346813776061</v>
      </c>
      <c r="AV3248" s="1" t="str" cm="1">
        <f t="array" ref="AV3248">IF(AC3248&lt;4, "เก็บ", IF(OR(AT3248 &lt; PERCENTILE(IF($AC$2:$AC$5092=AC3248, $AT$2:$AT$5092), 0.25) - 1.5 * (PERCENTILE(IF($AC$2:$AC$5092=AC3248, $AT$2:$AT$5092), 0.75) - PERCENTILE(IF($AC$2:$AC$5092=AC3248, $AT$2:$AT$5092), 0.25)), AT3248 &gt; PERCENTILE(IF($AC$2:$AC$5092=AC3248, $AT$2:$AT$5092), 0.75) + 1.5 * (PERCENTILE(IF($AC$2:$AC$5092=AC3248, $AT$2:$AT$5092), 0.75) - PERCENTILE(IF($AC$2:$AC$5092=AC3248, $AT$2:$AT$5092), 0.25))), "ตัด", "เก็บ"))</f>
        <v>เก็บ</v>
      </c>
      <c r="AW3248" s="1">
        <f t="shared" si="152"/>
        <v>3873.7679454274344</v>
      </c>
      <c r="AX3248" s="1">
        <v>2781.4385174989698</v>
      </c>
      <c r="AY3248" s="1">
        <v>1767.0157068062827</v>
      </c>
    </row>
    <row r="3249" spans="1:51" x14ac:dyDescent="0.2">
      <c r="A3249" s="3">
        <v>45903</v>
      </c>
      <c r="B3249">
        <v>45903</v>
      </c>
      <c r="C3249" t="s">
        <v>10309</v>
      </c>
      <c r="D3249" t="s">
        <v>66</v>
      </c>
      <c r="E3249" t="s">
        <v>124</v>
      </c>
      <c r="F3249" t="s">
        <v>600</v>
      </c>
      <c r="G3249" s="1">
        <v>0</v>
      </c>
      <c r="H3249" s="1">
        <v>1039</v>
      </c>
      <c r="I3249" s="1">
        <v>500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 s="1">
        <v>500</v>
      </c>
      <c r="P3249" t="s">
        <v>10310</v>
      </c>
      <c r="Q3249" s="2">
        <v>244230</v>
      </c>
      <c r="R3249" t="s">
        <v>70</v>
      </c>
      <c r="S3249">
        <v>0</v>
      </c>
      <c r="T3249" t="s">
        <v>71</v>
      </c>
      <c r="U3249" t="s">
        <v>161</v>
      </c>
      <c r="V3249" s="1">
        <v>0</v>
      </c>
      <c r="W3249" s="1">
        <v>0</v>
      </c>
      <c r="X3249" s="1">
        <v>0</v>
      </c>
      <c r="AA3249" t="s">
        <v>58</v>
      </c>
      <c r="AB3249" s="1">
        <v>0</v>
      </c>
      <c r="AC3249" s="4">
        <f>IF(ISNUMBER(MATCH(AD3249, $AD$2:AD3248, 0)), INDEX($AC$2:AC3248, MATCH(AD3249, $AD$2:AD3248, 0)), MAX($AC$2:AC3248)+1)</f>
        <v>9</v>
      </c>
      <c r="AD3249" t="str">
        <f t="shared" si="153"/>
        <v>เชียงใหม่-พุทธมณฑลสาย 2</v>
      </c>
      <c r="AE3249" t="s">
        <v>73</v>
      </c>
      <c r="AF3249" s="1">
        <v>0</v>
      </c>
      <c r="AG3249" s="1">
        <v>0</v>
      </c>
      <c r="AH3249" s="1">
        <v>0</v>
      </c>
      <c r="AI3249" t="s">
        <v>10311</v>
      </c>
      <c r="AJ3249" s="1">
        <v>1</v>
      </c>
      <c r="AK3249" s="1">
        <v>720</v>
      </c>
      <c r="AL3249" s="1">
        <v>720</v>
      </c>
      <c r="AM3249" s="1">
        <v>1</v>
      </c>
      <c r="AN3249" s="1">
        <v>0</v>
      </c>
      <c r="AO3249" s="1">
        <v>0</v>
      </c>
      <c r="AP3249" s="1">
        <v>0</v>
      </c>
      <c r="AQ3249" s="1">
        <v>0</v>
      </c>
      <c r="AR3249" s="1">
        <v>1539</v>
      </c>
      <c r="AS3249" s="1">
        <v>6771.5912674825177</v>
      </c>
      <c r="AT3249" s="1">
        <f>Table1[[#This Row],[รวมต้นทุนค่าเดินทาง]]+Table1[[#This Row],[รวมต้นทุนค่าซ่อม]]+Table1[[#This Row],[รวมค่าเสื่อม]]</f>
        <v>11565.003032188401</v>
      </c>
      <c r="AU3249" s="1">
        <f t="shared" si="151"/>
        <v>4623.2312262414152</v>
      </c>
      <c r="AV3249" s="1" t="str" cm="1">
        <f t="array" ref="AV3249">IF(AC3249&lt;4, "เก็บ", IF(OR(AT3249 &lt; PERCENTILE(IF($AC$2:$AC$5092=AC3249, $AT$2:$AT$5092), 0.25) - 1.5 * (PERCENTILE(IF($AC$2:$AC$5092=AC3249, $AT$2:$AT$5092), 0.75) - PERCENTILE(IF($AC$2:$AC$5092=AC3249, $AT$2:$AT$5092), 0.25)), AT3249 &gt; PERCENTILE(IF($AC$2:$AC$5092=AC3249, $AT$2:$AT$5092), 0.75) + 1.5 * (PERCENTILE(IF($AC$2:$AC$5092=AC3249, $AT$2:$AT$5092), 0.75) - PERCENTILE(IF($AC$2:$AC$5092=AC3249, $AT$2:$AT$5092), 0.25))), "ตัด", "เก็บ"))</f>
        <v>ตัด</v>
      </c>
      <c r="AW3249" s="1">
        <f t="shared" si="152"/>
        <v>4005.4952465164292</v>
      </c>
      <c r="AX3249" s="1">
        <v>2577.9546108768855</v>
      </c>
      <c r="AY3249" s="1">
        <v>3254.4117647058824</v>
      </c>
    </row>
    <row r="3250" spans="1:51" x14ac:dyDescent="0.2">
      <c r="A3250" s="3">
        <v>45903</v>
      </c>
      <c r="B3250">
        <v>45903</v>
      </c>
      <c r="C3250" t="s">
        <v>10312</v>
      </c>
      <c r="D3250" t="s">
        <v>51</v>
      </c>
      <c r="E3250" t="s">
        <v>52</v>
      </c>
      <c r="F3250" t="s">
        <v>1312</v>
      </c>
      <c r="G3250" s="1">
        <v>2700</v>
      </c>
      <c r="H3250" s="1">
        <v>4393</v>
      </c>
      <c r="I3250" s="1">
        <v>1900</v>
      </c>
      <c r="J3250" s="1">
        <v>0</v>
      </c>
      <c r="K3250" s="1">
        <v>0</v>
      </c>
      <c r="L3250" s="1">
        <v>0</v>
      </c>
      <c r="M3250" s="1">
        <v>0</v>
      </c>
      <c r="N3250" s="1">
        <v>0</v>
      </c>
      <c r="O3250" s="1">
        <v>4600</v>
      </c>
      <c r="P3250" t="s">
        <v>10313</v>
      </c>
      <c r="Q3250" s="2">
        <v>244232</v>
      </c>
      <c r="R3250" t="s">
        <v>55</v>
      </c>
      <c r="S3250">
        <v>0</v>
      </c>
      <c r="T3250" t="s">
        <v>71</v>
      </c>
      <c r="U3250" t="s">
        <v>57</v>
      </c>
      <c r="V3250" s="1">
        <v>2500</v>
      </c>
      <c r="W3250" s="1">
        <v>0</v>
      </c>
      <c r="X3250" s="1">
        <v>0</v>
      </c>
      <c r="AA3250" t="s">
        <v>58</v>
      </c>
      <c r="AB3250" s="1">
        <v>0</v>
      </c>
      <c r="AC3250" s="4">
        <f>IF(ISNUMBER(MATCH(AD3250, $AD$2:AD3249, 0)), INDEX($AC$2:AC3249, MATCH(AD3250, $AD$2:AD3249, 0)), MAX($AC$2:AC3249)+1)</f>
        <v>10</v>
      </c>
      <c r="AD3250" t="str">
        <f t="shared" si="153"/>
        <v>เชียงใหม่-กองลอย</v>
      </c>
      <c r="AE3250" t="s">
        <v>55</v>
      </c>
      <c r="AF3250" s="1">
        <v>0</v>
      </c>
      <c r="AG3250" s="1">
        <v>0</v>
      </c>
      <c r="AH3250" s="1">
        <v>0</v>
      </c>
      <c r="AI3250" t="s">
        <v>10314</v>
      </c>
      <c r="AJ3250" s="1">
        <v>1</v>
      </c>
      <c r="AK3250" s="1">
        <v>0</v>
      </c>
      <c r="AL3250" s="1">
        <v>0</v>
      </c>
      <c r="AM3250" s="1">
        <v>0</v>
      </c>
      <c r="AN3250" s="1">
        <v>0</v>
      </c>
      <c r="AO3250" s="1">
        <v>0</v>
      </c>
      <c r="AP3250" s="1">
        <v>0</v>
      </c>
      <c r="AQ3250" s="1">
        <v>0</v>
      </c>
      <c r="AR3250" s="1">
        <v>11493</v>
      </c>
      <c r="AS3250" s="1">
        <v>28.533333333333335</v>
      </c>
      <c r="AT3250" s="1">
        <f>Table1[[#This Row],[รวมต้นทุนค่าเดินทาง]]+Table1[[#This Row],[รวมต้นทุนค่าซ่อม]]+Table1[[#This Row],[รวมค่าเสื่อม]]</f>
        <v>13209.033333333333</v>
      </c>
      <c r="AU3250" s="1">
        <f t="shared" si="151"/>
        <v>14957.32855761775</v>
      </c>
      <c r="AV3250" s="1" t="str" cm="1">
        <f t="array" ref="AV3250">IF(AC3250&lt;4, "เก็บ", IF(OR(AT3250 &lt; PERCENTILE(IF($AC$2:$AC$5092=AC3250, $AT$2:$AT$5092), 0.25) - 1.5 * (PERCENTILE(IF($AC$2:$AC$5092=AC3250, $AT$2:$AT$5092), 0.75) - PERCENTILE(IF($AC$2:$AC$5092=AC3250, $AT$2:$AT$5092), 0.25)), AT3250 &gt; PERCENTILE(IF($AC$2:$AC$5092=AC3250, $AT$2:$AT$5092), 0.75) + 1.5 * (PERCENTILE(IF($AC$2:$AC$5092=AC3250, $AT$2:$AT$5092), 0.75) - PERCENTILE(IF($AC$2:$AC$5092=AC3250, $AT$2:$AT$5092), 0.25))), "ตัด", "เก็บ"))</f>
        <v>เก็บ</v>
      </c>
      <c r="AW3250" s="1">
        <f t="shared" si="152"/>
        <v>14419.089162907676</v>
      </c>
      <c r="AX3250" s="1">
        <v>15077.196593123563</v>
      </c>
      <c r="AY3250" s="1">
        <v>1687.5</v>
      </c>
    </row>
    <row r="3251" spans="1:51" x14ac:dyDescent="0.2">
      <c r="A3251" s="3">
        <v>45903</v>
      </c>
      <c r="B3251">
        <v>45903</v>
      </c>
      <c r="C3251" t="s">
        <v>10315</v>
      </c>
      <c r="D3251" t="s">
        <v>66</v>
      </c>
      <c r="E3251" t="s">
        <v>124</v>
      </c>
      <c r="F3251" t="s">
        <v>125</v>
      </c>
      <c r="G3251" s="1">
        <v>0</v>
      </c>
      <c r="H3251" s="1">
        <v>0</v>
      </c>
      <c r="I3251" s="1">
        <v>400</v>
      </c>
      <c r="J3251" s="1">
        <v>0</v>
      </c>
      <c r="K3251" s="1">
        <v>0</v>
      </c>
      <c r="L3251" s="1">
        <v>0</v>
      </c>
      <c r="M3251" s="1">
        <v>0</v>
      </c>
      <c r="N3251" s="1">
        <v>0</v>
      </c>
      <c r="O3251" s="1">
        <v>400</v>
      </c>
      <c r="P3251" t="s">
        <v>10316</v>
      </c>
      <c r="Q3251" s="2">
        <v>244230</v>
      </c>
      <c r="R3251" t="s">
        <v>70</v>
      </c>
      <c r="S3251">
        <v>0</v>
      </c>
      <c r="T3251" t="s">
        <v>254</v>
      </c>
      <c r="U3251" t="s">
        <v>161</v>
      </c>
      <c r="V3251" s="1">
        <v>0</v>
      </c>
      <c r="W3251" s="1">
        <v>0</v>
      </c>
      <c r="X3251" s="1">
        <v>0</v>
      </c>
      <c r="AA3251" t="s">
        <v>58</v>
      </c>
      <c r="AB3251" s="1">
        <v>0</v>
      </c>
      <c r="AC3251" s="4">
        <f>IF(ISNUMBER(MATCH(AD3251, $AD$2:AD3250, 0)), INDEX($AC$2:AC3250, MATCH(AD3251, $AD$2:AD3250, 0)), MAX($AC$2:AC3250)+1)</f>
        <v>11</v>
      </c>
      <c r="AD3251" t="str">
        <f t="shared" si="153"/>
        <v>ลำปาง-พุทธมณฑลสาย 2</v>
      </c>
      <c r="AE3251" t="s">
        <v>73</v>
      </c>
      <c r="AF3251" s="1">
        <v>0</v>
      </c>
      <c r="AG3251" s="1">
        <v>0</v>
      </c>
      <c r="AH3251" s="1">
        <v>0</v>
      </c>
      <c r="AI3251" t="s">
        <v>10317</v>
      </c>
      <c r="AJ3251" s="1">
        <v>1</v>
      </c>
      <c r="AK3251" s="1">
        <v>720</v>
      </c>
      <c r="AL3251" s="1">
        <v>720</v>
      </c>
      <c r="AM3251" s="1">
        <v>1</v>
      </c>
      <c r="AN3251" s="1">
        <v>0</v>
      </c>
      <c r="AO3251" s="1">
        <v>0</v>
      </c>
      <c r="AP3251" s="1">
        <v>0</v>
      </c>
      <c r="AQ3251" s="1">
        <v>0</v>
      </c>
      <c r="AR3251" s="1">
        <v>400</v>
      </c>
      <c r="AS3251" s="1">
        <v>1157.7591868191721</v>
      </c>
      <c r="AT3251" s="1">
        <f>Table1[[#This Row],[รวมต้นทุนค่าเดินทาง]]+Table1[[#This Row],[รวมต้นทุนค่าซ่อม]]+Table1[[#This Row],[รวมค่าเสื่อม]]</f>
        <v>3279.4968893443511</v>
      </c>
      <c r="AU3251" s="1">
        <f t="shared" si="151"/>
        <v>4930.4097489270907</v>
      </c>
      <c r="AV3251" s="1" t="str" cm="1">
        <f t="array" ref="AV3251">IF(AC3251&lt;4, "เก็บ", IF(OR(AT3251 &lt; PERCENTILE(IF($AC$2:$AC$5092=AC3251, $AT$2:$AT$5092), 0.25) - 1.5 * (PERCENTILE(IF($AC$2:$AC$5092=AC3251, $AT$2:$AT$5092), 0.75) - PERCENTILE(IF($AC$2:$AC$5092=AC3251, $AT$2:$AT$5092), 0.25)), AT3251 &gt; PERCENTILE(IF($AC$2:$AC$5092=AC3251, $AT$2:$AT$5092), 0.75) + 1.5 * (PERCENTILE(IF($AC$2:$AC$5092=AC3251, $AT$2:$AT$5092), 0.75) - PERCENTILE(IF($AC$2:$AC$5092=AC3251, $AT$2:$AT$5092), 0.25))), "ตัด", "เก็บ"))</f>
        <v>เก็บ</v>
      </c>
      <c r="AW3251" s="1">
        <f t="shared" si="152"/>
        <v>4496.4734610911819</v>
      </c>
      <c r="AX3251" s="1">
        <v>2927.9145864762854</v>
      </c>
      <c r="AY3251" s="1">
        <v>1721.7377025251787</v>
      </c>
    </row>
    <row r="3252" spans="1:51" x14ac:dyDescent="0.2">
      <c r="A3252" s="3">
        <v>45903</v>
      </c>
      <c r="B3252">
        <v>45903</v>
      </c>
      <c r="C3252" t="s">
        <v>10318</v>
      </c>
      <c r="D3252" t="s">
        <v>66</v>
      </c>
      <c r="E3252" t="s">
        <v>67</v>
      </c>
      <c r="F3252" t="s">
        <v>273</v>
      </c>
      <c r="G3252" s="1">
        <v>0</v>
      </c>
      <c r="H3252" s="1">
        <v>0</v>
      </c>
      <c r="I3252" s="1">
        <v>500</v>
      </c>
      <c r="J3252" s="1">
        <v>0</v>
      </c>
      <c r="K3252" s="1">
        <v>0</v>
      </c>
      <c r="L3252" s="1">
        <v>0</v>
      </c>
      <c r="M3252" s="1">
        <v>0</v>
      </c>
      <c r="N3252" s="1">
        <v>0</v>
      </c>
      <c r="O3252" s="1">
        <v>500</v>
      </c>
      <c r="P3252" t="s">
        <v>10319</v>
      </c>
      <c r="Q3252" s="2">
        <v>244230</v>
      </c>
      <c r="R3252" t="s">
        <v>70</v>
      </c>
      <c r="S3252">
        <v>0</v>
      </c>
      <c r="T3252" t="s">
        <v>71</v>
      </c>
      <c r="U3252" t="s">
        <v>72</v>
      </c>
      <c r="V3252" s="1">
        <v>0</v>
      </c>
      <c r="W3252" s="1">
        <v>0</v>
      </c>
      <c r="X3252" s="1">
        <v>0</v>
      </c>
      <c r="AA3252" t="s">
        <v>58</v>
      </c>
      <c r="AB3252" s="1">
        <v>0</v>
      </c>
      <c r="AC3252" s="4">
        <f>IF(ISNUMBER(MATCH(AD3252, $AD$2:AD3251, 0)), INDEX($AC$2:AC3251, MATCH(AD3252, $AD$2:AD3251, 0)), MAX($AC$2:AC3251)+1)</f>
        <v>2</v>
      </c>
      <c r="AD3252" t="str">
        <f t="shared" si="153"/>
        <v>เชียงใหม่-พุทธมณฑลสาย 5</v>
      </c>
      <c r="AE3252" t="s">
        <v>73</v>
      </c>
      <c r="AF3252" s="1">
        <v>0</v>
      </c>
      <c r="AG3252" s="1">
        <v>0</v>
      </c>
      <c r="AH3252" s="1">
        <v>0</v>
      </c>
      <c r="AI3252" t="s">
        <v>10320</v>
      </c>
      <c r="AJ3252" s="1">
        <v>1</v>
      </c>
      <c r="AK3252" s="1">
        <v>720</v>
      </c>
      <c r="AL3252" s="1">
        <v>720</v>
      </c>
      <c r="AM3252" s="1">
        <v>1</v>
      </c>
      <c r="AN3252" s="1">
        <v>0</v>
      </c>
      <c r="AO3252" s="1">
        <v>0</v>
      </c>
      <c r="AP3252" s="1">
        <v>0</v>
      </c>
      <c r="AQ3252" s="1">
        <v>0</v>
      </c>
      <c r="AR3252" s="1">
        <v>500</v>
      </c>
      <c r="AS3252" s="1">
        <v>1539.2950099270317</v>
      </c>
      <c r="AT3252" s="1">
        <f>Table1[[#This Row],[รวมต้นทุนค่าเดินทาง]]+Table1[[#This Row],[รวมต้นทุนค่าซ่อม]]+Table1[[#This Row],[รวมค่าเสื่อม]]</f>
        <v>3638.7234189461687</v>
      </c>
      <c r="AU3252" s="1">
        <f t="shared" si="151"/>
        <v>5026.5629662053279</v>
      </c>
      <c r="AV3252" s="1" t="str" cm="1">
        <f t="array" ref="AV3252">IF(AC3252&lt;4, "เก็บ", IF(OR(AT3252 &lt; PERCENTILE(IF($AC$2:$AC$5092=AC3252, $AT$2:$AT$5092), 0.25) - 1.5 * (PERCENTILE(IF($AC$2:$AC$5092=AC3252, $AT$2:$AT$5092), 0.75) - PERCENTILE(IF($AC$2:$AC$5092=AC3252, $AT$2:$AT$5092), 0.25)), AT3252 &gt; PERCENTILE(IF($AC$2:$AC$5092=AC3252, $AT$2:$AT$5092), 0.75) + 1.5 * (PERCENTILE(IF($AC$2:$AC$5092=AC3252, $AT$2:$AT$5092), 0.75) - PERCENTILE(IF($AC$2:$AC$5092=AC3252, $AT$2:$AT$5092), 0.25))), "ตัด", "เก็บ"))</f>
        <v>เก็บ</v>
      </c>
      <c r="AW3252" s="1">
        <f t="shared" si="152"/>
        <v>5026.5629662053279</v>
      </c>
      <c r="AX3252" s="1">
        <v>4064.5059139663294</v>
      </c>
      <c r="AY3252" s="1">
        <v>1599.4284090191372</v>
      </c>
    </row>
    <row r="3253" spans="1:51" x14ac:dyDescent="0.2">
      <c r="A3253" s="3">
        <v>45903</v>
      </c>
      <c r="B3253">
        <v>45903</v>
      </c>
      <c r="C3253" t="s">
        <v>10321</v>
      </c>
      <c r="D3253" t="s">
        <v>66</v>
      </c>
      <c r="E3253" t="s">
        <v>67</v>
      </c>
      <c r="F3253" t="s">
        <v>431</v>
      </c>
      <c r="G3253" s="1">
        <v>0</v>
      </c>
      <c r="H3253" s="1">
        <v>1007</v>
      </c>
      <c r="I3253" s="1">
        <v>400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  <c r="O3253" s="1">
        <v>400</v>
      </c>
      <c r="P3253" t="s">
        <v>10322</v>
      </c>
      <c r="Q3253" s="2">
        <v>244230</v>
      </c>
      <c r="R3253" t="s">
        <v>70</v>
      </c>
      <c r="S3253">
        <v>0</v>
      </c>
      <c r="T3253" t="s">
        <v>71</v>
      </c>
      <c r="U3253" t="s">
        <v>93</v>
      </c>
      <c r="V3253" s="1">
        <v>0</v>
      </c>
      <c r="W3253" s="1">
        <v>0</v>
      </c>
      <c r="X3253" s="1">
        <v>0</v>
      </c>
      <c r="AA3253" t="s">
        <v>58</v>
      </c>
      <c r="AB3253" s="1">
        <v>0</v>
      </c>
      <c r="AC3253" s="4">
        <f>IF(ISNUMBER(MATCH(AD3253, $AD$2:AD3252, 0)), INDEX($AC$2:AC3252, MATCH(AD3253, $AD$2:AD3252, 0)), MAX($AC$2:AC3252)+1)</f>
        <v>4</v>
      </c>
      <c r="AD3253" t="str">
        <f t="shared" si="153"/>
        <v>เชียงใหม่-ตลาดไท</v>
      </c>
      <c r="AE3253" t="s">
        <v>73</v>
      </c>
      <c r="AF3253" s="1">
        <v>0</v>
      </c>
      <c r="AG3253" s="1">
        <v>0</v>
      </c>
      <c r="AH3253" s="1">
        <v>0</v>
      </c>
      <c r="AI3253" t="s">
        <v>10323</v>
      </c>
      <c r="AJ3253" s="1">
        <v>1</v>
      </c>
      <c r="AK3253" s="1">
        <v>720</v>
      </c>
      <c r="AL3253" s="1">
        <v>720</v>
      </c>
      <c r="AM3253" s="1">
        <v>1</v>
      </c>
      <c r="AN3253" s="1">
        <v>0</v>
      </c>
      <c r="AO3253" s="1">
        <v>0</v>
      </c>
      <c r="AP3253" s="1">
        <v>0</v>
      </c>
      <c r="AQ3253" s="1">
        <v>0</v>
      </c>
      <c r="AR3253" s="1">
        <v>1407</v>
      </c>
      <c r="AS3253" s="1">
        <v>3934.5365129508245</v>
      </c>
      <c r="AT3253" s="1">
        <f>Table1[[#This Row],[รวมต้นทุนค่าเดินทาง]]+Table1[[#This Row],[รวมต้นทุนค่าซ่อม]]+Table1[[#This Row],[รวมค่าเสื่อม]]</f>
        <v>7921.8936558079677</v>
      </c>
      <c r="AU3253" s="1">
        <f t="shared" si="151"/>
        <v>4256.109283997258</v>
      </c>
      <c r="AV3253" s="1" t="str" cm="1">
        <f t="array" ref="AV3253">IF(AC3253&lt;4, "เก็บ", IF(OR(AT3253 &lt; PERCENTILE(IF($AC$2:$AC$5092=AC3253, $AT$2:$AT$5092), 0.25) - 1.5 * (PERCENTILE(IF($AC$2:$AC$5092=AC3253, $AT$2:$AT$5092), 0.75) - PERCENTILE(IF($AC$2:$AC$5092=AC3253, $AT$2:$AT$5092), 0.25)), AT3253 &gt; PERCENTILE(IF($AC$2:$AC$5092=AC3253, $AT$2:$AT$5092), 0.75) + 1.5 * (PERCENTILE(IF($AC$2:$AC$5092=AC3253, $AT$2:$AT$5092), 0.75) - PERCENTILE(IF($AC$2:$AC$5092=AC3253, $AT$2:$AT$5092), 0.25))), "ตัด", "เก็บ"))</f>
        <v>เก็บ</v>
      </c>
      <c r="AW3253" s="1">
        <f t="shared" si="152"/>
        <v>3807.0727671795808</v>
      </c>
      <c r="AX3253" s="1">
        <v>2335.0230876608157</v>
      </c>
      <c r="AY3253" s="1">
        <v>2580.3571428571431</v>
      </c>
    </row>
    <row r="3254" spans="1:51" x14ac:dyDescent="0.2">
      <c r="A3254" s="3">
        <v>45903</v>
      </c>
      <c r="B3254">
        <v>45903</v>
      </c>
      <c r="C3254" t="s">
        <v>10324</v>
      </c>
      <c r="D3254" t="s">
        <v>66</v>
      </c>
      <c r="E3254" t="s">
        <v>129</v>
      </c>
      <c r="F3254" t="s">
        <v>683</v>
      </c>
      <c r="G3254" s="1">
        <v>0</v>
      </c>
      <c r="H3254" s="1">
        <v>0</v>
      </c>
      <c r="I3254" s="1">
        <v>500</v>
      </c>
      <c r="J3254" s="1">
        <v>0</v>
      </c>
      <c r="K3254" s="1">
        <v>0</v>
      </c>
      <c r="L3254" s="1">
        <v>0</v>
      </c>
      <c r="M3254" s="1">
        <v>0</v>
      </c>
      <c r="N3254" s="1">
        <v>0</v>
      </c>
      <c r="O3254" s="1">
        <v>500</v>
      </c>
      <c r="P3254" t="s">
        <v>10325</v>
      </c>
      <c r="Q3254" s="2">
        <v>244230</v>
      </c>
      <c r="R3254" t="s">
        <v>70</v>
      </c>
      <c r="S3254">
        <v>0</v>
      </c>
      <c r="T3254" t="s">
        <v>71</v>
      </c>
      <c r="U3254" t="s">
        <v>72</v>
      </c>
      <c r="V3254" s="1">
        <v>0</v>
      </c>
      <c r="W3254" s="1">
        <v>0</v>
      </c>
      <c r="X3254" s="1">
        <v>0</v>
      </c>
      <c r="AA3254" t="s">
        <v>58</v>
      </c>
      <c r="AB3254" s="1">
        <v>0</v>
      </c>
      <c r="AC3254" s="4">
        <f>IF(ISNUMBER(MATCH(AD3254, $AD$2:AD3253, 0)), INDEX($AC$2:AC3253, MATCH(AD3254, $AD$2:AD3253, 0)), MAX($AC$2:AC3253)+1)</f>
        <v>2</v>
      </c>
      <c r="AD3254" t="str">
        <f t="shared" si="153"/>
        <v>เชียงใหม่-พุทธมณฑลสาย 5</v>
      </c>
      <c r="AE3254" t="s">
        <v>73</v>
      </c>
      <c r="AF3254" s="1">
        <v>0</v>
      </c>
      <c r="AG3254" s="1">
        <v>0</v>
      </c>
      <c r="AH3254" s="1">
        <v>0</v>
      </c>
      <c r="AI3254" t="s">
        <v>10326</v>
      </c>
      <c r="AJ3254" s="1">
        <v>1</v>
      </c>
      <c r="AK3254" s="1">
        <v>720</v>
      </c>
      <c r="AL3254" s="1">
        <v>720</v>
      </c>
      <c r="AM3254" s="1">
        <v>1</v>
      </c>
      <c r="AN3254" s="1">
        <v>0</v>
      </c>
      <c r="AO3254" s="1">
        <v>0</v>
      </c>
      <c r="AP3254" s="1">
        <v>0</v>
      </c>
      <c r="AQ3254" s="1">
        <v>0</v>
      </c>
      <c r="AR3254" s="1">
        <v>500</v>
      </c>
      <c r="AS3254" s="1">
        <v>1106.2069593396318</v>
      </c>
      <c r="AT3254" s="1">
        <f>Table1[[#This Row],[รวมต้นทุนค่าเดินทาง]]+Table1[[#This Row],[รวมต้นทุนค่าซ่อม]]+Table1[[#This Row],[รวมค่าเสื่อม]]</f>
        <v>3169.6091607109779</v>
      </c>
      <c r="AU3254" s="1">
        <f t="shared" si="151"/>
        <v>5026.5629662053279</v>
      </c>
      <c r="AV3254" s="1" t="str" cm="1">
        <f t="array" ref="AV3254">IF(AC3254&lt;4, "เก็บ", IF(OR(AT3254 &lt; PERCENTILE(IF($AC$2:$AC$5092=AC3254, $AT$2:$AT$5092), 0.25) - 1.5 * (PERCENTILE(IF($AC$2:$AC$5092=AC3254, $AT$2:$AT$5092), 0.75) - PERCENTILE(IF($AC$2:$AC$5092=AC3254, $AT$2:$AT$5092), 0.25)), AT3254 &gt; PERCENTILE(IF($AC$2:$AC$5092=AC3254, $AT$2:$AT$5092), 0.75) + 1.5 * (PERCENTILE(IF($AC$2:$AC$5092=AC3254, $AT$2:$AT$5092), 0.75) - PERCENTILE(IF($AC$2:$AC$5092=AC3254, $AT$2:$AT$5092), 0.25))), "ตัด", "เก็บ"))</f>
        <v>เก็บ</v>
      </c>
      <c r="AW3254" s="1">
        <f t="shared" si="152"/>
        <v>5026.5629662053279</v>
      </c>
      <c r="AX3254" s="1">
        <v>4064.5059139663294</v>
      </c>
      <c r="AY3254" s="1">
        <v>1563.4022013713461</v>
      </c>
    </row>
    <row r="3255" spans="1:51" x14ac:dyDescent="0.2">
      <c r="A3255" s="3">
        <v>45903</v>
      </c>
      <c r="B3255">
        <v>45903</v>
      </c>
      <c r="C3255" t="s">
        <v>10327</v>
      </c>
      <c r="D3255" t="s">
        <v>51</v>
      </c>
      <c r="E3255" t="s">
        <v>61</v>
      </c>
      <c r="F3255" t="s">
        <v>80</v>
      </c>
      <c r="G3255" s="1">
        <v>4200</v>
      </c>
      <c r="H3255" s="1">
        <v>2893</v>
      </c>
      <c r="I3255" s="1">
        <v>1900</v>
      </c>
      <c r="J3255" s="1">
        <v>0</v>
      </c>
      <c r="K3255" s="1">
        <v>0</v>
      </c>
      <c r="L3255" s="1">
        <v>0</v>
      </c>
      <c r="M3255" s="1">
        <v>0</v>
      </c>
      <c r="N3255" s="1">
        <v>0</v>
      </c>
      <c r="O3255" s="1">
        <v>6100</v>
      </c>
      <c r="P3255" t="s">
        <v>10328</v>
      </c>
      <c r="Q3255" s="2">
        <v>244230</v>
      </c>
      <c r="R3255" t="s">
        <v>55</v>
      </c>
      <c r="S3255">
        <v>0</v>
      </c>
      <c r="T3255" t="s">
        <v>56</v>
      </c>
      <c r="U3255" t="s">
        <v>57</v>
      </c>
      <c r="V3255" s="1">
        <v>2500</v>
      </c>
      <c r="W3255" s="1">
        <v>0</v>
      </c>
      <c r="X3255" s="1">
        <v>0</v>
      </c>
      <c r="AA3255" t="s">
        <v>58</v>
      </c>
      <c r="AB3255" s="1">
        <v>0</v>
      </c>
      <c r="AC3255" s="4">
        <f>IF(ISNUMBER(MATCH(AD3255, $AD$2:AD3254, 0)), INDEX($AC$2:AC3254, MATCH(AD3255, $AD$2:AD3254, 0)), MAX($AC$2:AC3254)+1)</f>
        <v>1</v>
      </c>
      <c r="AD3255" t="str">
        <f t="shared" si="153"/>
        <v>ท่าลี่-กองลอย</v>
      </c>
      <c r="AE3255" t="s">
        <v>55</v>
      </c>
      <c r="AF3255" s="1">
        <v>0</v>
      </c>
      <c r="AG3255" s="1">
        <v>0</v>
      </c>
      <c r="AH3255" s="1">
        <v>0</v>
      </c>
      <c r="AI3255" t="s">
        <v>10329</v>
      </c>
      <c r="AJ3255" s="1">
        <v>1</v>
      </c>
      <c r="AK3255" s="1">
        <v>0</v>
      </c>
      <c r="AL3255" s="1">
        <v>0</v>
      </c>
      <c r="AM3255" s="1">
        <v>0</v>
      </c>
      <c r="AN3255" s="1">
        <v>0</v>
      </c>
      <c r="AO3255" s="1">
        <v>0</v>
      </c>
      <c r="AP3255" s="1">
        <v>0</v>
      </c>
      <c r="AQ3255" s="1">
        <v>0</v>
      </c>
      <c r="AR3255" s="1">
        <v>11493</v>
      </c>
      <c r="AS3255" s="1">
        <v>28.533333333333335</v>
      </c>
      <c r="AT3255" s="1">
        <f>Table1[[#This Row],[รวมต้นทุนค่าเดินทาง]]+Table1[[#This Row],[รวมต้นทุนค่าซ่อม]]+Table1[[#This Row],[รวมค่าเสื่อม]]</f>
        <v>13268.427743271221</v>
      </c>
      <c r="AU3255" s="1">
        <f t="shared" si="151"/>
        <v>13953.293816562818</v>
      </c>
      <c r="AV3255" s="1" t="str" cm="1">
        <f t="array" ref="AV3255">IF(AC3255&lt;4, "เก็บ", IF(OR(AT3255 &lt; PERCENTILE(IF($AC$2:$AC$5092=AC3255, $AT$2:$AT$5092), 0.25) - 1.5 * (PERCENTILE(IF($AC$2:$AC$5092=AC3255, $AT$2:$AT$5092), 0.75) - PERCENTILE(IF($AC$2:$AC$5092=AC3255, $AT$2:$AT$5092), 0.25)), AT3255 &gt; PERCENTILE(IF($AC$2:$AC$5092=AC3255, $AT$2:$AT$5092), 0.75) + 1.5 * (PERCENTILE(IF($AC$2:$AC$5092=AC3255, $AT$2:$AT$5092), 0.75) - PERCENTILE(IF($AC$2:$AC$5092=AC3255, $AT$2:$AT$5092), 0.25))), "ตัด", "เก็บ"))</f>
        <v>เก็บ</v>
      </c>
      <c r="AW3255" s="1">
        <f t="shared" si="152"/>
        <v>13953.293816562818</v>
      </c>
      <c r="AX3255" s="1">
        <v>14426.372718098486</v>
      </c>
      <c r="AY3255" s="1">
        <v>1746.8944099378882</v>
      </c>
    </row>
    <row r="3256" spans="1:51" x14ac:dyDescent="0.2">
      <c r="A3256" s="3">
        <v>45903</v>
      </c>
      <c r="B3256">
        <v>45903</v>
      </c>
      <c r="C3256" t="s">
        <v>10330</v>
      </c>
      <c r="D3256" t="s">
        <v>66</v>
      </c>
      <c r="E3256" t="s">
        <v>67</v>
      </c>
      <c r="F3256" t="s">
        <v>381</v>
      </c>
      <c r="G3256" s="1">
        <v>0</v>
      </c>
      <c r="H3256" s="1">
        <v>844</v>
      </c>
      <c r="I3256" s="1">
        <v>400</v>
      </c>
      <c r="J3256" s="1">
        <v>0</v>
      </c>
      <c r="K3256" s="1">
        <v>0</v>
      </c>
      <c r="L3256" s="1">
        <v>0</v>
      </c>
      <c r="M3256" s="1">
        <v>0</v>
      </c>
      <c r="N3256" s="1">
        <v>0</v>
      </c>
      <c r="O3256" s="1">
        <v>400</v>
      </c>
      <c r="P3256" t="s">
        <v>10331</v>
      </c>
      <c r="Q3256" s="2">
        <v>244230</v>
      </c>
      <c r="R3256" t="s">
        <v>70</v>
      </c>
      <c r="S3256">
        <v>0</v>
      </c>
      <c r="T3256" t="s">
        <v>254</v>
      </c>
      <c r="U3256" t="s">
        <v>93</v>
      </c>
      <c r="V3256" s="1">
        <v>0</v>
      </c>
      <c r="W3256" s="1">
        <v>0</v>
      </c>
      <c r="X3256" s="1">
        <v>0</v>
      </c>
      <c r="AA3256" t="s">
        <v>58</v>
      </c>
      <c r="AB3256" s="1">
        <v>0</v>
      </c>
      <c r="AC3256" s="4">
        <f>IF(ISNUMBER(MATCH(AD3256, $AD$2:AD3255, 0)), INDEX($AC$2:AC3255, MATCH(AD3256, $AD$2:AD3255, 0)), MAX($AC$2:AC3255)+1)</f>
        <v>14</v>
      </c>
      <c r="AD3256" t="str">
        <f t="shared" si="153"/>
        <v>ลำปาง-ตลาดไท</v>
      </c>
      <c r="AE3256" t="s">
        <v>73</v>
      </c>
      <c r="AF3256" s="1">
        <v>0</v>
      </c>
      <c r="AG3256" s="1">
        <v>0</v>
      </c>
      <c r="AH3256" s="1">
        <v>0</v>
      </c>
      <c r="AI3256" t="s">
        <v>10332</v>
      </c>
      <c r="AJ3256" s="1">
        <v>1</v>
      </c>
      <c r="AK3256" s="1">
        <v>620</v>
      </c>
      <c r="AL3256" s="1">
        <v>620</v>
      </c>
      <c r="AM3256" s="1">
        <v>1</v>
      </c>
      <c r="AN3256" s="1">
        <v>0</v>
      </c>
      <c r="AO3256" s="1">
        <v>0</v>
      </c>
      <c r="AP3256" s="1">
        <v>0</v>
      </c>
      <c r="AQ3256" s="1">
        <v>0</v>
      </c>
      <c r="AR3256" s="1">
        <v>1244</v>
      </c>
      <c r="AS3256" s="1">
        <v>2624.6145186824015</v>
      </c>
      <c r="AT3256" s="1">
        <f>Table1[[#This Row],[รวมต้นทุนค่าเดินทาง]]+Table1[[#This Row],[รวมต้นทุนค่าซ่อม]]+Table1[[#This Row],[รวมค่าเสื่อม]]</f>
        <v>5680.9079271988321</v>
      </c>
      <c r="AU3256" s="1" t="e">
        <f t="shared" si="151"/>
        <v>#N/A</v>
      </c>
      <c r="AV3256" s="1" t="e" cm="1">
        <f t="array" ref="AV3256">IF(AC3256&lt;4, "เก็บ", IF(OR(AT3256 &lt; PERCENTILE(IF($AC$2:$AC$5092=AC3256, $AT$2:$AT$5092), 0.25) - 1.5 * (PERCENTILE(IF($AC$2:$AC$5092=AC3256, $AT$2:$AT$5092), 0.75) - PERCENTILE(IF($AC$2:$AC$5092=AC3256, $AT$2:$AT$5092), 0.25)), AT3256 &gt; PERCENTILE(IF($AC$2:$AC$5092=AC3256, $AT$2:$AT$5092), 0.75) + 1.5 * (PERCENTILE(IF($AC$2:$AC$5092=AC3256, $AT$2:$AT$5092), 0.75) - PERCENTILE(IF($AC$2:$AC$5092=AC3256, $AT$2:$AT$5092), 0.25))), "ตัด", "เก็บ"))</f>
        <v>#N/A</v>
      </c>
      <c r="AW3256" s="1" t="e">
        <f t="shared" si="152"/>
        <v>#DIV/0!</v>
      </c>
      <c r="AX3256" s="1">
        <v>2411.9362516169685</v>
      </c>
      <c r="AY3256" s="1">
        <v>1812.2934085164302</v>
      </c>
    </row>
    <row r="3257" spans="1:51" x14ac:dyDescent="0.2">
      <c r="A3257" s="3">
        <v>45903</v>
      </c>
      <c r="B3257">
        <v>45903</v>
      </c>
      <c r="C3257" t="s">
        <v>10333</v>
      </c>
      <c r="D3257" t="s">
        <v>66</v>
      </c>
      <c r="E3257" t="s">
        <v>67</v>
      </c>
      <c r="F3257" t="s">
        <v>936</v>
      </c>
      <c r="G3257" s="1">
        <v>0</v>
      </c>
      <c r="H3257" s="1">
        <v>779</v>
      </c>
      <c r="I3257" s="1">
        <v>400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  <c r="O3257" s="1">
        <v>400</v>
      </c>
      <c r="P3257" t="s">
        <v>10334</v>
      </c>
      <c r="Q3257" s="2">
        <v>244230</v>
      </c>
      <c r="R3257" t="s">
        <v>70</v>
      </c>
      <c r="S3257">
        <v>0</v>
      </c>
      <c r="T3257" t="s">
        <v>88</v>
      </c>
      <c r="U3257" t="s">
        <v>93</v>
      </c>
      <c r="V3257" s="1">
        <v>0</v>
      </c>
      <c r="W3257" s="1">
        <v>0</v>
      </c>
      <c r="X3257" s="1">
        <v>0</v>
      </c>
      <c r="AA3257" t="s">
        <v>58</v>
      </c>
      <c r="AB3257" s="1">
        <v>0</v>
      </c>
      <c r="AC3257" s="4">
        <f>IF(ISNUMBER(MATCH(AD3257, $AD$2:AD3256, 0)), INDEX($AC$2:AC3256, MATCH(AD3257, $AD$2:AD3256, 0)), MAX($AC$2:AC3256)+1)</f>
        <v>51</v>
      </c>
      <c r="AD3257" t="str">
        <f t="shared" si="153"/>
        <v>แพร่-ตลาดไท</v>
      </c>
      <c r="AE3257" t="s">
        <v>73</v>
      </c>
      <c r="AF3257" s="1">
        <v>0</v>
      </c>
      <c r="AG3257" s="1">
        <v>0</v>
      </c>
      <c r="AH3257" s="1">
        <v>0</v>
      </c>
      <c r="AI3257" t="s">
        <v>10335</v>
      </c>
      <c r="AJ3257" s="1">
        <v>1</v>
      </c>
      <c r="AK3257" s="1">
        <v>572</v>
      </c>
      <c r="AL3257" s="1">
        <v>572</v>
      </c>
      <c r="AM3257" s="1">
        <v>1</v>
      </c>
      <c r="AN3257" s="1">
        <v>0</v>
      </c>
      <c r="AO3257" s="1">
        <v>0</v>
      </c>
      <c r="AP3257" s="1">
        <v>0</v>
      </c>
      <c r="AQ3257" s="1">
        <v>0</v>
      </c>
      <c r="AR3257" s="1">
        <v>1179</v>
      </c>
      <c r="AS3257" s="1">
        <v>415.05655135411939</v>
      </c>
      <c r="AT3257" s="1">
        <f>Table1[[#This Row],[รวมต้นทุนค่าเดินทาง]]+Table1[[#This Row],[รวมต้นทุนค่าซ่อม]]+Table1[[#This Row],[รวมค่าเสื่อม]]</f>
        <v>3859.4712809846551</v>
      </c>
      <c r="AU3257" s="1">
        <f t="shared" si="151"/>
        <v>4737.6107634746759</v>
      </c>
      <c r="AV3257" s="1" t="str" cm="1">
        <f t="array" ref="AV3257">IF(AC3257&lt;4, "เก็บ", IF(OR(AT3257 &lt; PERCENTILE(IF($AC$2:$AC$5092=AC3257, $AT$2:$AT$5092), 0.25) - 1.5 * (PERCENTILE(IF($AC$2:$AC$5092=AC3257, $AT$2:$AT$5092), 0.75) - PERCENTILE(IF($AC$2:$AC$5092=AC3257, $AT$2:$AT$5092), 0.25)), AT3257 &gt; PERCENTILE(IF($AC$2:$AC$5092=AC3257, $AT$2:$AT$5092), 0.75) + 1.5 * (PERCENTILE(IF($AC$2:$AC$5092=AC3257, $AT$2:$AT$5092), 0.75) - PERCENTILE(IF($AC$2:$AC$5092=AC3257, $AT$2:$AT$5092), 0.25))), "ตัด", "เก็บ"))</f>
        <v>เก็บ</v>
      </c>
      <c r="AW3257" s="1">
        <f t="shared" si="152"/>
        <v>4487.1668970521196</v>
      </c>
      <c r="AX3257" s="1">
        <v>3014.4338711558335</v>
      </c>
      <c r="AY3257" s="1">
        <v>2265.4147296305359</v>
      </c>
    </row>
    <row r="3258" spans="1:51" x14ac:dyDescent="0.2">
      <c r="A3258" s="3">
        <v>45903</v>
      </c>
      <c r="B3258">
        <v>45903</v>
      </c>
      <c r="C3258" t="s">
        <v>10336</v>
      </c>
      <c r="D3258" t="s">
        <v>66</v>
      </c>
      <c r="E3258" t="s">
        <v>148</v>
      </c>
      <c r="F3258" t="s">
        <v>1080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587</v>
      </c>
      <c r="O3258" s="1">
        <v>2827</v>
      </c>
      <c r="P3258" t="s">
        <v>10337</v>
      </c>
      <c r="Q3258" s="2">
        <v>244230</v>
      </c>
      <c r="R3258" t="s">
        <v>55</v>
      </c>
      <c r="S3258">
        <v>0</v>
      </c>
      <c r="T3258" t="s">
        <v>87</v>
      </c>
      <c r="U3258" t="s">
        <v>254</v>
      </c>
      <c r="V3258" s="1">
        <v>0</v>
      </c>
      <c r="W3258" s="1">
        <v>0</v>
      </c>
      <c r="X3258" s="1">
        <v>2240</v>
      </c>
      <c r="Y3258" t="s">
        <v>114</v>
      </c>
      <c r="Z3258" t="s">
        <v>254</v>
      </c>
      <c r="AA3258" t="s">
        <v>10338</v>
      </c>
      <c r="AB3258" s="1">
        <v>0</v>
      </c>
      <c r="AC3258" s="4">
        <f>IF(ISNUMBER(MATCH(AD3258, $AD$2:AD3257, 0)), INDEX($AC$2:AC3257, MATCH(AD3258, $AD$2:AD3257, 0)), MAX($AC$2:AC3257)+1)</f>
        <v>28</v>
      </c>
      <c r="AD3258" t="str">
        <f t="shared" si="153"/>
        <v>เชียงราย-ลำปาง</v>
      </c>
      <c r="AE3258" t="s">
        <v>55</v>
      </c>
      <c r="AF3258" s="1">
        <v>0</v>
      </c>
      <c r="AG3258" s="1">
        <v>0</v>
      </c>
      <c r="AH3258" s="1">
        <v>0</v>
      </c>
      <c r="AI3258" t="s">
        <v>10339</v>
      </c>
      <c r="AJ3258" s="1">
        <v>1</v>
      </c>
      <c r="AK3258" s="1">
        <v>0</v>
      </c>
      <c r="AL3258" s="1">
        <v>0</v>
      </c>
      <c r="AM3258" s="1">
        <v>0</v>
      </c>
      <c r="AN3258" s="1">
        <v>0</v>
      </c>
      <c r="AO3258" s="1">
        <v>0</v>
      </c>
      <c r="AP3258" s="1">
        <v>0</v>
      </c>
      <c r="AQ3258" s="1">
        <v>0</v>
      </c>
      <c r="AR3258" s="1">
        <v>2827</v>
      </c>
      <c r="AS3258" s="1">
        <v>1144.6390676253177</v>
      </c>
      <c r="AT3258" s="1">
        <f>Table1[[#This Row],[รวมต้นทุนค่าเดินทาง]]+Table1[[#This Row],[รวมต้นทุนค่าซ่อม]]+Table1[[#This Row],[รวมค่าเสื่อม]]</f>
        <v>5146.3378628060409</v>
      </c>
      <c r="AU3258" s="1">
        <f t="shared" si="151"/>
        <v>4228.837392778848</v>
      </c>
      <c r="AV3258" s="1" t="str" cm="1">
        <f t="array" ref="AV3258">IF(AC3258&lt;4, "เก็บ", IF(OR(AT3258 &lt; PERCENTILE(IF($AC$2:$AC$5092=AC3258, $AT$2:$AT$5092), 0.25) - 1.5 * (PERCENTILE(IF($AC$2:$AC$5092=AC3258, $AT$2:$AT$5092), 0.75) - PERCENTILE(IF($AC$2:$AC$5092=AC3258, $AT$2:$AT$5092), 0.25)), AT3258 &gt; PERCENTILE(IF($AC$2:$AC$5092=AC3258, $AT$2:$AT$5092), 0.75) + 1.5 * (PERCENTILE(IF($AC$2:$AC$5092=AC3258, $AT$2:$AT$5092), 0.75) - PERCENTILE(IF($AC$2:$AC$5092=AC3258, $AT$2:$AT$5092), 0.25))), "ตัด", "เก็บ"))</f>
        <v>เก็บ</v>
      </c>
      <c r="AW3258" s="1">
        <f t="shared" si="152"/>
        <v>4228.837392778848</v>
      </c>
      <c r="AX3258" s="1">
        <v>3212.9747681359072</v>
      </c>
      <c r="AY3258" s="1">
        <v>1174.698795180723</v>
      </c>
    </row>
    <row r="3259" spans="1:51" x14ac:dyDescent="0.2">
      <c r="A3259" s="3">
        <v>45904</v>
      </c>
      <c r="B3259">
        <v>45904</v>
      </c>
      <c r="C3259" t="s">
        <v>10340</v>
      </c>
      <c r="D3259" t="s">
        <v>66</v>
      </c>
      <c r="E3259" t="s">
        <v>124</v>
      </c>
      <c r="F3259" t="s">
        <v>252</v>
      </c>
      <c r="G3259" s="1">
        <v>909</v>
      </c>
      <c r="H3259" s="1">
        <v>0</v>
      </c>
      <c r="I3259" s="1">
        <v>400</v>
      </c>
      <c r="J3259" s="1">
        <v>0</v>
      </c>
      <c r="K3259" s="1">
        <v>0</v>
      </c>
      <c r="L3259" s="1">
        <v>0</v>
      </c>
      <c r="M3259" s="1">
        <v>0</v>
      </c>
      <c r="N3259" s="1">
        <v>0</v>
      </c>
      <c r="O3259" s="1">
        <v>1309</v>
      </c>
      <c r="P3259" t="s">
        <v>10341</v>
      </c>
      <c r="Q3259" s="2">
        <v>244231</v>
      </c>
      <c r="R3259" t="s">
        <v>70</v>
      </c>
      <c r="S3259">
        <v>0</v>
      </c>
      <c r="T3259" t="s">
        <v>254</v>
      </c>
      <c r="U3259" t="s">
        <v>161</v>
      </c>
      <c r="V3259" s="1">
        <v>0</v>
      </c>
      <c r="W3259" s="1">
        <v>0</v>
      </c>
      <c r="X3259" s="1">
        <v>0</v>
      </c>
      <c r="AA3259" t="s">
        <v>58</v>
      </c>
      <c r="AB3259" s="1">
        <v>0</v>
      </c>
      <c r="AC3259" s="4">
        <f>IF(ISNUMBER(MATCH(AD3259, $AD$2:AD3258, 0)), INDEX($AC$2:AC3258, MATCH(AD3259, $AD$2:AD3258, 0)), MAX($AC$2:AC3258)+1)</f>
        <v>11</v>
      </c>
      <c r="AD3259" t="str">
        <f t="shared" si="153"/>
        <v>ลำปาง-พุทธมณฑลสาย 2</v>
      </c>
      <c r="AE3259" t="s">
        <v>73</v>
      </c>
      <c r="AF3259" s="1">
        <v>0</v>
      </c>
      <c r="AG3259" s="1">
        <v>0</v>
      </c>
      <c r="AH3259" s="1">
        <v>0</v>
      </c>
      <c r="AI3259" t="s">
        <v>10342</v>
      </c>
      <c r="AJ3259" s="1">
        <v>1</v>
      </c>
      <c r="AK3259" s="1">
        <v>720</v>
      </c>
      <c r="AL3259" s="1">
        <v>720</v>
      </c>
      <c r="AM3259" s="1">
        <v>1</v>
      </c>
      <c r="AN3259" s="1">
        <v>0</v>
      </c>
      <c r="AO3259" s="1">
        <v>0</v>
      </c>
      <c r="AP3259" s="1">
        <v>0</v>
      </c>
      <c r="AQ3259" s="1">
        <v>0</v>
      </c>
      <c r="AR3259" s="1">
        <v>1309</v>
      </c>
      <c r="AS3259" s="1">
        <v>1400.4018962149296</v>
      </c>
      <c r="AT3259" s="1">
        <f>Table1[[#This Row],[รวมต้นทุนค่าเดินทาง]]+Table1[[#This Row],[รวมต้นทุนค่าซ่อม]]+Table1[[#This Row],[รวมค่าเสื่อม]]</f>
        <v>5264.4985845418687</v>
      </c>
      <c r="AU3259" s="1">
        <f t="shared" si="151"/>
        <v>4930.4097489270907</v>
      </c>
      <c r="AV3259" s="1" t="str" cm="1">
        <f t="array" ref="AV3259">IF(AC3259&lt;4, "เก็บ", IF(OR(AT3259 &lt; PERCENTILE(IF($AC$2:$AC$5092=AC3259, $AT$2:$AT$5092), 0.25) - 1.5 * (PERCENTILE(IF($AC$2:$AC$5092=AC3259, $AT$2:$AT$5092), 0.75) - PERCENTILE(IF($AC$2:$AC$5092=AC3259, $AT$2:$AT$5092), 0.25)), AT3259 &gt; PERCENTILE(IF($AC$2:$AC$5092=AC3259, $AT$2:$AT$5092), 0.75) + 1.5 * (PERCENTILE(IF($AC$2:$AC$5092=AC3259, $AT$2:$AT$5092), 0.75) - PERCENTILE(IF($AC$2:$AC$5092=AC3259, $AT$2:$AT$5092), 0.25))), "ตัด", "เก็บ"))</f>
        <v>เก็บ</v>
      </c>
      <c r="AW3259" s="1">
        <f t="shared" si="152"/>
        <v>4496.4734610911819</v>
      </c>
      <c r="AX3259" s="1">
        <v>2927.9145864762854</v>
      </c>
      <c r="AY3259" s="1">
        <v>2555.0966883269393</v>
      </c>
    </row>
    <row r="3260" spans="1:51" x14ac:dyDescent="0.2">
      <c r="A3260" s="3">
        <v>45904</v>
      </c>
      <c r="B3260">
        <v>45904</v>
      </c>
      <c r="C3260" t="s">
        <v>10343</v>
      </c>
      <c r="D3260" t="s">
        <v>66</v>
      </c>
      <c r="E3260" t="s">
        <v>124</v>
      </c>
      <c r="F3260" t="s">
        <v>164</v>
      </c>
      <c r="G3260" s="1">
        <v>909</v>
      </c>
      <c r="H3260" s="1">
        <v>0</v>
      </c>
      <c r="I3260" s="1">
        <v>400</v>
      </c>
      <c r="J3260" s="1">
        <v>0</v>
      </c>
      <c r="K3260" s="1">
        <v>0</v>
      </c>
      <c r="L3260" s="1">
        <v>0</v>
      </c>
      <c r="M3260" s="1">
        <v>0</v>
      </c>
      <c r="N3260" s="1">
        <v>0</v>
      </c>
      <c r="O3260" s="1">
        <v>1309</v>
      </c>
      <c r="P3260" t="s">
        <v>10344</v>
      </c>
      <c r="Q3260" s="2">
        <v>244231</v>
      </c>
      <c r="R3260" t="s">
        <v>70</v>
      </c>
      <c r="S3260">
        <v>0</v>
      </c>
      <c r="T3260" t="s">
        <v>254</v>
      </c>
      <c r="U3260" t="s">
        <v>161</v>
      </c>
      <c r="V3260" s="1">
        <v>0</v>
      </c>
      <c r="W3260" s="1">
        <v>0</v>
      </c>
      <c r="X3260" s="1">
        <v>0</v>
      </c>
      <c r="AA3260" t="s">
        <v>58</v>
      </c>
      <c r="AB3260" s="1">
        <v>0</v>
      </c>
      <c r="AC3260" s="4">
        <f>IF(ISNUMBER(MATCH(AD3260, $AD$2:AD3259, 0)), INDEX($AC$2:AC3259, MATCH(AD3260, $AD$2:AD3259, 0)), MAX($AC$2:AC3259)+1)</f>
        <v>11</v>
      </c>
      <c r="AD3260" t="str">
        <f t="shared" si="153"/>
        <v>ลำปาง-พุทธมณฑลสาย 2</v>
      </c>
      <c r="AE3260" t="s">
        <v>73</v>
      </c>
      <c r="AF3260" s="1">
        <v>0</v>
      </c>
      <c r="AG3260" s="1">
        <v>0</v>
      </c>
      <c r="AH3260" s="1">
        <v>0</v>
      </c>
      <c r="AI3260" t="s">
        <v>10345</v>
      </c>
      <c r="AJ3260" s="1">
        <v>1</v>
      </c>
      <c r="AK3260" s="1">
        <v>720</v>
      </c>
      <c r="AL3260" s="1">
        <v>720</v>
      </c>
      <c r="AM3260" s="1">
        <v>1</v>
      </c>
      <c r="AN3260" s="1">
        <v>0</v>
      </c>
      <c r="AO3260" s="1">
        <v>0</v>
      </c>
      <c r="AP3260" s="1">
        <v>0</v>
      </c>
      <c r="AQ3260" s="1">
        <v>0</v>
      </c>
      <c r="AR3260" s="1">
        <v>1309</v>
      </c>
      <c r="AS3260" s="1">
        <v>12708.10555059555</v>
      </c>
      <c r="AT3260" s="1">
        <f>Table1[[#This Row],[รวมต้นทุนค่าเดินทาง]]+Table1[[#This Row],[รวมต้นทุนค่าซ่อม]]+Table1[[#This Row],[รวมค่าเสื่อม]]</f>
        <v>16859.335994570181</v>
      </c>
      <c r="AU3260" s="1">
        <f t="shared" si="151"/>
        <v>4930.4097489270907</v>
      </c>
      <c r="AV3260" s="1" t="str" cm="1">
        <f t="array" ref="AV3260">IF(AC3260&lt;4, "เก็บ", IF(OR(AT3260 &lt; PERCENTILE(IF($AC$2:$AC$5092=AC3260, $AT$2:$AT$5092), 0.25) - 1.5 * (PERCENTILE(IF($AC$2:$AC$5092=AC3260, $AT$2:$AT$5092), 0.75) - PERCENTILE(IF($AC$2:$AC$5092=AC3260, $AT$2:$AT$5092), 0.25)), AT3260 &gt; PERCENTILE(IF($AC$2:$AC$5092=AC3260, $AT$2:$AT$5092), 0.75) + 1.5 * (PERCENTILE(IF($AC$2:$AC$5092=AC3260, $AT$2:$AT$5092), 0.75) - PERCENTILE(IF($AC$2:$AC$5092=AC3260, $AT$2:$AT$5092), 0.25))), "ตัด", "เก็บ"))</f>
        <v>ตัด</v>
      </c>
      <c r="AW3260" s="1">
        <f t="shared" si="152"/>
        <v>4496.4734610911819</v>
      </c>
      <c r="AX3260" s="1">
        <v>2927.9145864762854</v>
      </c>
      <c r="AY3260" s="1">
        <v>2842.2304439746299</v>
      </c>
    </row>
    <row r="3261" spans="1:51" x14ac:dyDescent="0.2">
      <c r="A3261" s="3">
        <v>45904</v>
      </c>
      <c r="B3261">
        <v>45904</v>
      </c>
      <c r="C3261" t="s">
        <v>10346</v>
      </c>
      <c r="D3261" t="s">
        <v>51</v>
      </c>
      <c r="E3261" t="s">
        <v>61</v>
      </c>
      <c r="F3261" t="s">
        <v>3019</v>
      </c>
      <c r="G3261" s="1">
        <v>2700</v>
      </c>
      <c r="H3261" s="1">
        <v>4393</v>
      </c>
      <c r="I3261" s="1">
        <v>1900</v>
      </c>
      <c r="J3261" s="1">
        <v>0</v>
      </c>
      <c r="K3261" s="1">
        <v>0</v>
      </c>
      <c r="L3261" s="1">
        <v>0</v>
      </c>
      <c r="M3261" s="1">
        <v>0</v>
      </c>
      <c r="N3261" s="1">
        <v>0</v>
      </c>
      <c r="O3261" s="1">
        <v>4600</v>
      </c>
      <c r="P3261" t="s">
        <v>10347</v>
      </c>
      <c r="Q3261" s="2">
        <v>244232</v>
      </c>
      <c r="R3261" t="s">
        <v>55</v>
      </c>
      <c r="S3261">
        <v>0</v>
      </c>
      <c r="T3261" t="s">
        <v>71</v>
      </c>
      <c r="U3261" t="s">
        <v>57</v>
      </c>
      <c r="V3261" s="1">
        <v>2500</v>
      </c>
      <c r="W3261" s="1">
        <v>0</v>
      </c>
      <c r="X3261" s="1">
        <v>0</v>
      </c>
      <c r="AA3261" t="s">
        <v>58</v>
      </c>
      <c r="AB3261" s="1">
        <v>0</v>
      </c>
      <c r="AC3261" s="4">
        <f>IF(ISNUMBER(MATCH(AD3261, $AD$2:AD3260, 0)), INDEX($AC$2:AC3260, MATCH(AD3261, $AD$2:AD3260, 0)), MAX($AC$2:AC3260)+1)</f>
        <v>10</v>
      </c>
      <c r="AD3261" t="str">
        <f t="shared" si="153"/>
        <v>เชียงใหม่-กองลอย</v>
      </c>
      <c r="AE3261" t="s">
        <v>55</v>
      </c>
      <c r="AF3261" s="1">
        <v>0</v>
      </c>
      <c r="AG3261" s="1">
        <v>0</v>
      </c>
      <c r="AH3261" s="1">
        <v>0</v>
      </c>
      <c r="AI3261" t="s">
        <v>10348</v>
      </c>
      <c r="AJ3261" s="1">
        <v>1</v>
      </c>
      <c r="AK3261" s="1">
        <v>0</v>
      </c>
      <c r="AL3261" s="1">
        <v>0</v>
      </c>
      <c r="AM3261" s="1">
        <v>0</v>
      </c>
      <c r="AN3261" s="1">
        <v>0</v>
      </c>
      <c r="AO3261" s="1">
        <v>0</v>
      </c>
      <c r="AP3261" s="1">
        <v>0</v>
      </c>
      <c r="AQ3261" s="1">
        <v>0</v>
      </c>
      <c r="AR3261" s="1">
        <v>11493</v>
      </c>
      <c r="AS3261" s="1">
        <v>25.68</v>
      </c>
      <c r="AT3261" s="1">
        <f>Table1[[#This Row],[รวมต้นทุนค่าเดินทาง]]+Table1[[#This Row],[รวมต้นทุนค่าซ่อม]]+Table1[[#This Row],[รวมค่าเสื่อม]]</f>
        <v>13922.526153846155</v>
      </c>
      <c r="AU3261" s="1">
        <f t="shared" si="151"/>
        <v>14957.32855761775</v>
      </c>
      <c r="AV3261" s="1" t="str" cm="1">
        <f t="array" ref="AV3261">IF(AC3261&lt;4, "เก็บ", IF(OR(AT3261 &lt; PERCENTILE(IF($AC$2:$AC$5092=AC3261, $AT$2:$AT$5092), 0.25) - 1.5 * (PERCENTILE(IF($AC$2:$AC$5092=AC3261, $AT$2:$AT$5092), 0.75) - PERCENTILE(IF($AC$2:$AC$5092=AC3261, $AT$2:$AT$5092), 0.25)), AT3261 &gt; PERCENTILE(IF($AC$2:$AC$5092=AC3261, $AT$2:$AT$5092), 0.75) + 1.5 * (PERCENTILE(IF($AC$2:$AC$5092=AC3261, $AT$2:$AT$5092), 0.75) - PERCENTILE(IF($AC$2:$AC$5092=AC3261, $AT$2:$AT$5092), 0.25))), "ตัด", "เก็บ"))</f>
        <v>เก็บ</v>
      </c>
      <c r="AW3261" s="1">
        <f t="shared" si="152"/>
        <v>14419.089162907676</v>
      </c>
      <c r="AX3261" s="1">
        <v>15077.196593123563</v>
      </c>
      <c r="AY3261" s="1">
        <v>2403.8461538461538</v>
      </c>
    </row>
    <row r="3262" spans="1:51" x14ac:dyDescent="0.2">
      <c r="A3262" s="3">
        <v>45904</v>
      </c>
      <c r="B3262">
        <v>45904</v>
      </c>
      <c r="C3262" t="s">
        <v>10349</v>
      </c>
      <c r="D3262" t="s">
        <v>66</v>
      </c>
      <c r="E3262" t="s">
        <v>124</v>
      </c>
      <c r="F3262" t="s">
        <v>277</v>
      </c>
      <c r="G3262" s="1">
        <v>0</v>
      </c>
      <c r="H3262" s="1">
        <v>0</v>
      </c>
      <c r="I3262" s="1">
        <v>500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 s="1">
        <v>500</v>
      </c>
      <c r="P3262" t="s">
        <v>10350</v>
      </c>
      <c r="Q3262" s="2">
        <v>244231</v>
      </c>
      <c r="R3262" t="s">
        <v>70</v>
      </c>
      <c r="S3262">
        <v>0</v>
      </c>
      <c r="T3262" t="s">
        <v>71</v>
      </c>
      <c r="U3262" t="s">
        <v>161</v>
      </c>
      <c r="V3262" s="1">
        <v>0</v>
      </c>
      <c r="W3262" s="1">
        <v>0</v>
      </c>
      <c r="X3262" s="1">
        <v>0</v>
      </c>
      <c r="AA3262" t="s">
        <v>58</v>
      </c>
      <c r="AB3262" s="1">
        <v>0</v>
      </c>
      <c r="AC3262" s="4">
        <f>IF(ISNUMBER(MATCH(AD3262, $AD$2:AD3261, 0)), INDEX($AC$2:AC3261, MATCH(AD3262, $AD$2:AD3261, 0)), MAX($AC$2:AC3261)+1)</f>
        <v>9</v>
      </c>
      <c r="AD3262" t="str">
        <f t="shared" si="153"/>
        <v>เชียงใหม่-พุทธมณฑลสาย 2</v>
      </c>
      <c r="AE3262" t="s">
        <v>73</v>
      </c>
      <c r="AF3262" s="1">
        <v>0</v>
      </c>
      <c r="AG3262" s="1">
        <v>0</v>
      </c>
      <c r="AH3262" s="1">
        <v>0</v>
      </c>
      <c r="AI3262" t="s">
        <v>10351</v>
      </c>
      <c r="AJ3262" s="1">
        <v>1</v>
      </c>
      <c r="AK3262" s="1">
        <v>720</v>
      </c>
      <c r="AL3262" s="1">
        <v>720</v>
      </c>
      <c r="AM3262" s="1">
        <v>1</v>
      </c>
      <c r="AN3262" s="1">
        <v>0</v>
      </c>
      <c r="AO3262" s="1">
        <v>0</v>
      </c>
      <c r="AP3262" s="1">
        <v>0</v>
      </c>
      <c r="AQ3262" s="1">
        <v>0</v>
      </c>
      <c r="AR3262" s="1">
        <v>500</v>
      </c>
      <c r="AS3262" s="1">
        <v>568.27835686752519</v>
      </c>
      <c r="AT3262" s="1">
        <f>Table1[[#This Row],[รวมต้นทุนค่าเดินทาง]]+Table1[[#This Row],[รวมต้นทุนค่าซ่อม]]+Table1[[#This Row],[รวมค่าเสื่อม]]</f>
        <v>2620.9401891986181</v>
      </c>
      <c r="AU3262" s="1">
        <f t="shared" si="151"/>
        <v>4623.2312262414152</v>
      </c>
      <c r="AV3262" s="1" t="str" cm="1">
        <f t="array" ref="AV3262">IF(AC3262&lt;4, "เก็บ", IF(OR(AT3262 &lt; PERCENTILE(IF($AC$2:$AC$5092=AC3262, $AT$2:$AT$5092), 0.25) - 1.5 * (PERCENTILE(IF($AC$2:$AC$5092=AC3262, $AT$2:$AT$5092), 0.75) - PERCENTILE(IF($AC$2:$AC$5092=AC3262, $AT$2:$AT$5092), 0.25)), AT3262 &gt; PERCENTILE(IF($AC$2:$AC$5092=AC3262, $AT$2:$AT$5092), 0.75) + 1.5 * (PERCENTILE(IF($AC$2:$AC$5092=AC3262, $AT$2:$AT$5092), 0.75) - PERCENTILE(IF($AC$2:$AC$5092=AC3262, $AT$2:$AT$5092), 0.25))), "ตัด", "เก็บ"))</f>
        <v>เก็บ</v>
      </c>
      <c r="AW3262" s="1">
        <f t="shared" si="152"/>
        <v>4005.4952465164292</v>
      </c>
      <c r="AX3262" s="1">
        <v>2577.9546108768855</v>
      </c>
      <c r="AY3262" s="1">
        <v>1552.6618323310931</v>
      </c>
    </row>
    <row r="3263" spans="1:51" x14ac:dyDescent="0.2">
      <c r="A3263" s="3">
        <v>45904</v>
      </c>
      <c r="B3263">
        <v>45904</v>
      </c>
      <c r="C3263" t="s">
        <v>10352</v>
      </c>
      <c r="D3263" t="s">
        <v>66</v>
      </c>
      <c r="E3263" t="s">
        <v>67</v>
      </c>
      <c r="F3263" t="s">
        <v>353</v>
      </c>
      <c r="G3263" s="1">
        <v>0</v>
      </c>
      <c r="H3263" s="1">
        <v>1007</v>
      </c>
      <c r="I3263" s="1">
        <v>400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  <c r="O3263" s="1">
        <v>400</v>
      </c>
      <c r="P3263" t="s">
        <v>10353</v>
      </c>
      <c r="Q3263" s="2">
        <v>244231</v>
      </c>
      <c r="R3263" t="s">
        <v>70</v>
      </c>
      <c r="S3263">
        <v>0</v>
      </c>
      <c r="T3263" t="s">
        <v>71</v>
      </c>
      <c r="U3263" t="s">
        <v>93</v>
      </c>
      <c r="V3263" s="1">
        <v>0</v>
      </c>
      <c r="W3263" s="1">
        <v>0</v>
      </c>
      <c r="X3263" s="1">
        <v>0</v>
      </c>
      <c r="AA3263" t="s">
        <v>58</v>
      </c>
      <c r="AB3263" s="1">
        <v>0</v>
      </c>
      <c r="AC3263" s="4">
        <f>IF(ISNUMBER(MATCH(AD3263, $AD$2:AD3262, 0)), INDEX($AC$2:AC3262, MATCH(AD3263, $AD$2:AD3262, 0)), MAX($AC$2:AC3262)+1)</f>
        <v>4</v>
      </c>
      <c r="AD3263" t="str">
        <f t="shared" si="153"/>
        <v>เชียงใหม่-ตลาดไท</v>
      </c>
      <c r="AE3263" t="s">
        <v>73</v>
      </c>
      <c r="AF3263" s="1">
        <v>0</v>
      </c>
      <c r="AG3263" s="1">
        <v>0</v>
      </c>
      <c r="AH3263" s="1">
        <v>0</v>
      </c>
      <c r="AI3263" t="s">
        <v>10354</v>
      </c>
      <c r="AJ3263" s="1">
        <v>1</v>
      </c>
      <c r="AK3263" s="1">
        <v>720</v>
      </c>
      <c r="AL3263" s="1">
        <v>720</v>
      </c>
      <c r="AM3263" s="1">
        <v>1</v>
      </c>
      <c r="AN3263" s="1">
        <v>0</v>
      </c>
      <c r="AO3263" s="1">
        <v>0</v>
      </c>
      <c r="AP3263" s="1">
        <v>0</v>
      </c>
      <c r="AQ3263" s="1">
        <v>0</v>
      </c>
      <c r="AR3263" s="1">
        <v>1407</v>
      </c>
      <c r="AS3263" s="1">
        <v>8715.5834599609407</v>
      </c>
      <c r="AT3263" s="1">
        <f>Table1[[#This Row],[รวมต้นทุนค่าเดินทาง]]+Table1[[#This Row],[รวมต้นทุนค่าซ่อม]]+Table1[[#This Row],[รวมค่าเสื่อม]]</f>
        <v>12326.9330986491</v>
      </c>
      <c r="AU3263" s="1">
        <f t="shared" si="151"/>
        <v>4256.109283997258</v>
      </c>
      <c r="AV3263" s="1" t="str" cm="1">
        <f t="array" ref="AV3263">IF(AC3263&lt;4, "เก็บ", IF(OR(AT3263 &lt; PERCENTILE(IF($AC$2:$AC$5092=AC3263, $AT$2:$AT$5092), 0.25) - 1.5 * (PERCENTILE(IF($AC$2:$AC$5092=AC3263, $AT$2:$AT$5092), 0.75) - PERCENTILE(IF($AC$2:$AC$5092=AC3263, $AT$2:$AT$5092), 0.25)), AT3263 &gt; PERCENTILE(IF($AC$2:$AC$5092=AC3263, $AT$2:$AT$5092), 0.75) + 1.5 * (PERCENTILE(IF($AC$2:$AC$5092=AC3263, $AT$2:$AT$5092), 0.75) - PERCENTILE(IF($AC$2:$AC$5092=AC3263, $AT$2:$AT$5092), 0.25))), "ตัด", "เก็บ"))</f>
        <v>ตัด</v>
      </c>
      <c r="AW3263" s="1">
        <f t="shared" si="152"/>
        <v>3807.0727671795808</v>
      </c>
      <c r="AX3263" s="1">
        <v>2335.0230876608157</v>
      </c>
      <c r="AY3263" s="1">
        <v>2204.3496386881602</v>
      </c>
    </row>
    <row r="3264" spans="1:51" x14ac:dyDescent="0.2">
      <c r="A3264" s="3">
        <v>45904</v>
      </c>
      <c r="B3264">
        <v>45904</v>
      </c>
      <c r="C3264" t="s">
        <v>10355</v>
      </c>
      <c r="D3264" t="s">
        <v>66</v>
      </c>
      <c r="E3264" t="s">
        <v>67</v>
      </c>
      <c r="F3264" t="s">
        <v>232</v>
      </c>
      <c r="G3264" s="1">
        <v>0</v>
      </c>
      <c r="H3264" s="1">
        <v>0</v>
      </c>
      <c r="I3264" s="1">
        <v>500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>
        <v>500</v>
      </c>
      <c r="P3264" t="s">
        <v>10356</v>
      </c>
      <c r="Q3264" s="2">
        <v>244231</v>
      </c>
      <c r="R3264" t="s">
        <v>70</v>
      </c>
      <c r="S3264">
        <v>0</v>
      </c>
      <c r="T3264" t="s">
        <v>71</v>
      </c>
      <c r="U3264" t="s">
        <v>72</v>
      </c>
      <c r="V3264" s="1">
        <v>0</v>
      </c>
      <c r="W3264" s="1">
        <v>0</v>
      </c>
      <c r="X3264" s="1">
        <v>0</v>
      </c>
      <c r="AA3264" t="s">
        <v>58</v>
      </c>
      <c r="AB3264" s="1">
        <v>0</v>
      </c>
      <c r="AC3264" s="4">
        <f>IF(ISNUMBER(MATCH(AD3264, $AD$2:AD3263, 0)), INDEX($AC$2:AC3263, MATCH(AD3264, $AD$2:AD3263, 0)), MAX($AC$2:AC3263)+1)</f>
        <v>2</v>
      </c>
      <c r="AD3264" t="str">
        <f t="shared" si="153"/>
        <v>เชียงใหม่-พุทธมณฑลสาย 5</v>
      </c>
      <c r="AE3264" t="s">
        <v>73</v>
      </c>
      <c r="AF3264" s="1">
        <v>0</v>
      </c>
      <c r="AG3264" s="1">
        <v>0</v>
      </c>
      <c r="AH3264" s="1">
        <v>0</v>
      </c>
      <c r="AI3264" t="s">
        <v>10357</v>
      </c>
      <c r="AJ3264" s="1">
        <v>1</v>
      </c>
      <c r="AK3264" s="1">
        <v>720</v>
      </c>
      <c r="AL3264" s="1">
        <v>720</v>
      </c>
      <c r="AM3264" s="1">
        <v>1</v>
      </c>
      <c r="AN3264" s="1">
        <v>0</v>
      </c>
      <c r="AO3264" s="1">
        <v>0</v>
      </c>
      <c r="AP3264" s="1">
        <v>0</v>
      </c>
      <c r="AQ3264" s="1">
        <v>0</v>
      </c>
      <c r="AR3264" s="1">
        <v>500</v>
      </c>
      <c r="AS3264" s="1">
        <v>832.03859543854128</v>
      </c>
      <c r="AT3264" s="1">
        <f>Table1[[#This Row],[รวมต้นทุนค่าเดินทาง]]+Table1[[#This Row],[รวมต้นทุนค่าซ่อม]]+Table1[[#This Row],[รวมค่าเสื่อม]]</f>
        <v>3134.8046278557367</v>
      </c>
      <c r="AU3264" s="1">
        <f t="shared" si="151"/>
        <v>5026.5629662053279</v>
      </c>
      <c r="AV3264" s="1" t="str" cm="1">
        <f t="array" ref="AV3264">IF(AC3264&lt;4, "เก็บ", IF(OR(AT3264 &lt; PERCENTILE(IF($AC$2:$AC$5092=AC3264, $AT$2:$AT$5092), 0.25) - 1.5 * (PERCENTILE(IF($AC$2:$AC$5092=AC3264, $AT$2:$AT$5092), 0.75) - PERCENTILE(IF($AC$2:$AC$5092=AC3264, $AT$2:$AT$5092), 0.25)), AT3264 &gt; PERCENTILE(IF($AC$2:$AC$5092=AC3264, $AT$2:$AT$5092), 0.75) + 1.5 * (PERCENTILE(IF($AC$2:$AC$5092=AC3264, $AT$2:$AT$5092), 0.75) - PERCENTILE(IF($AC$2:$AC$5092=AC3264, $AT$2:$AT$5092), 0.25))), "ตัด", "เก็บ"))</f>
        <v>เก็บ</v>
      </c>
      <c r="AW3264" s="1">
        <f t="shared" si="152"/>
        <v>5026.5629662053279</v>
      </c>
      <c r="AX3264" s="1">
        <v>4064.5059139663294</v>
      </c>
      <c r="AY3264" s="1">
        <v>1802.7660324171952</v>
      </c>
    </row>
    <row r="3265" spans="1:51" x14ac:dyDescent="0.2">
      <c r="A3265" s="3">
        <v>45904</v>
      </c>
      <c r="B3265">
        <v>45904</v>
      </c>
      <c r="C3265" t="s">
        <v>10358</v>
      </c>
      <c r="D3265" t="s">
        <v>66</v>
      </c>
      <c r="E3265" t="s">
        <v>67</v>
      </c>
      <c r="F3265" t="s">
        <v>435</v>
      </c>
      <c r="G3265" s="1">
        <v>0</v>
      </c>
      <c r="H3265" s="1">
        <v>0</v>
      </c>
      <c r="I3265" s="1">
        <v>400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400</v>
      </c>
      <c r="P3265" t="s">
        <v>10359</v>
      </c>
      <c r="Q3265" s="2">
        <v>244231</v>
      </c>
      <c r="R3265" t="s">
        <v>70</v>
      </c>
      <c r="S3265">
        <v>0</v>
      </c>
      <c r="T3265" t="s">
        <v>71</v>
      </c>
      <c r="U3265" t="s">
        <v>93</v>
      </c>
      <c r="V3265" s="1">
        <v>0</v>
      </c>
      <c r="W3265" s="1">
        <v>0</v>
      </c>
      <c r="X3265" s="1">
        <v>0</v>
      </c>
      <c r="AA3265" t="s">
        <v>58</v>
      </c>
      <c r="AB3265" s="1">
        <v>0</v>
      </c>
      <c r="AC3265" s="4">
        <f>IF(ISNUMBER(MATCH(AD3265, $AD$2:AD3264, 0)), INDEX($AC$2:AC3264, MATCH(AD3265, $AD$2:AD3264, 0)), MAX($AC$2:AC3264)+1)</f>
        <v>4</v>
      </c>
      <c r="AD3265" t="str">
        <f t="shared" si="153"/>
        <v>เชียงใหม่-ตลาดไท</v>
      </c>
      <c r="AE3265" t="s">
        <v>73</v>
      </c>
      <c r="AF3265" s="1">
        <v>0</v>
      </c>
      <c r="AG3265" s="1">
        <v>0</v>
      </c>
      <c r="AH3265" s="1">
        <v>0</v>
      </c>
      <c r="AI3265" t="s">
        <v>10360</v>
      </c>
      <c r="AJ3265" s="1">
        <v>1</v>
      </c>
      <c r="AK3265" s="1">
        <v>720</v>
      </c>
      <c r="AL3265" s="1">
        <v>720</v>
      </c>
      <c r="AM3265" s="1">
        <v>1</v>
      </c>
      <c r="AN3265" s="1">
        <v>0</v>
      </c>
      <c r="AO3265" s="1">
        <v>0</v>
      </c>
      <c r="AP3265" s="1">
        <v>0</v>
      </c>
      <c r="AQ3265" s="1">
        <v>0</v>
      </c>
      <c r="AR3265" s="1">
        <v>400</v>
      </c>
      <c r="AS3265" s="1">
        <v>2125.2464308808958</v>
      </c>
      <c r="AT3265" s="1">
        <f>Table1[[#This Row],[รวมต้นทุนค่าเดินทาง]]+Table1[[#This Row],[รวมต้นทุนค่าซ่อม]]+Table1[[#This Row],[รวมค่าเสื่อม]]</f>
        <v>4232.0885361440542</v>
      </c>
      <c r="AU3265" s="1">
        <f t="shared" si="151"/>
        <v>4256.109283997258</v>
      </c>
      <c r="AV3265" s="1" t="str" cm="1">
        <f t="array" ref="AV3265">IF(AC3265&lt;4, "เก็บ", IF(OR(AT3265 &lt; PERCENTILE(IF($AC$2:$AC$5092=AC3265, $AT$2:$AT$5092), 0.25) - 1.5 * (PERCENTILE(IF($AC$2:$AC$5092=AC3265, $AT$2:$AT$5092), 0.75) - PERCENTILE(IF($AC$2:$AC$5092=AC3265, $AT$2:$AT$5092), 0.25)), AT3265 &gt; PERCENTILE(IF($AC$2:$AC$5092=AC3265, $AT$2:$AT$5092), 0.75) + 1.5 * (PERCENTILE(IF($AC$2:$AC$5092=AC3265, $AT$2:$AT$5092), 0.75) - PERCENTILE(IF($AC$2:$AC$5092=AC3265, $AT$2:$AT$5092), 0.25))), "ตัด", "เก็บ"))</f>
        <v>เก็บ</v>
      </c>
      <c r="AW3265" s="1">
        <f t="shared" si="152"/>
        <v>3807.0727671795808</v>
      </c>
      <c r="AX3265" s="1">
        <v>2335.0230876608157</v>
      </c>
      <c r="AY3265" s="1">
        <v>1706.8421052631579</v>
      </c>
    </row>
    <row r="3266" spans="1:51" x14ac:dyDescent="0.2">
      <c r="A3266" s="3">
        <v>45904</v>
      </c>
      <c r="B3266">
        <v>45904</v>
      </c>
      <c r="C3266" t="s">
        <v>10361</v>
      </c>
      <c r="D3266" t="s">
        <v>51</v>
      </c>
      <c r="E3266" t="s">
        <v>61</v>
      </c>
      <c r="F3266" t="s">
        <v>367</v>
      </c>
      <c r="G3266" s="1">
        <v>4200</v>
      </c>
      <c r="H3266" s="1">
        <v>2893</v>
      </c>
      <c r="I3266" s="1">
        <v>1900</v>
      </c>
      <c r="J3266" s="1">
        <v>0</v>
      </c>
      <c r="K3266" s="1">
        <v>0</v>
      </c>
      <c r="L3266" s="1">
        <v>0</v>
      </c>
      <c r="M3266" s="1">
        <v>0</v>
      </c>
      <c r="N3266" s="1">
        <v>0</v>
      </c>
      <c r="O3266" s="1">
        <v>6100</v>
      </c>
      <c r="P3266" t="s">
        <v>10362</v>
      </c>
      <c r="Q3266" s="2">
        <v>244232</v>
      </c>
      <c r="R3266" t="s">
        <v>55</v>
      </c>
      <c r="S3266">
        <v>0</v>
      </c>
      <c r="T3266" t="s">
        <v>56</v>
      </c>
      <c r="U3266" t="s">
        <v>57</v>
      </c>
      <c r="V3266" s="1">
        <v>2500</v>
      </c>
      <c r="W3266" s="1">
        <v>0</v>
      </c>
      <c r="X3266" s="1">
        <v>0</v>
      </c>
      <c r="AA3266" t="s">
        <v>58</v>
      </c>
      <c r="AB3266" s="1">
        <v>0</v>
      </c>
      <c r="AC3266" s="4">
        <f>IF(ISNUMBER(MATCH(AD3266, $AD$2:AD3265, 0)), INDEX($AC$2:AC3265, MATCH(AD3266, $AD$2:AD3265, 0)), MAX($AC$2:AC3265)+1)</f>
        <v>1</v>
      </c>
      <c r="AD3266" t="str">
        <f t="shared" si="153"/>
        <v>ท่าลี่-กองลอย</v>
      </c>
      <c r="AE3266" t="s">
        <v>55</v>
      </c>
      <c r="AF3266" s="1">
        <v>0</v>
      </c>
      <c r="AG3266" s="1">
        <v>0</v>
      </c>
      <c r="AH3266" s="1">
        <v>0</v>
      </c>
      <c r="AI3266" t="s">
        <v>10363</v>
      </c>
      <c r="AJ3266" s="1">
        <v>1</v>
      </c>
      <c r="AK3266" s="1">
        <v>0</v>
      </c>
      <c r="AL3266" s="1">
        <v>0</v>
      </c>
      <c r="AM3266" s="1">
        <v>0</v>
      </c>
      <c r="AN3266" s="1">
        <v>0</v>
      </c>
      <c r="AO3266" s="1">
        <v>0</v>
      </c>
      <c r="AP3266" s="1">
        <v>0</v>
      </c>
      <c r="AQ3266" s="1">
        <v>0</v>
      </c>
      <c r="AR3266" s="1">
        <v>11493</v>
      </c>
      <c r="AS3266" s="1">
        <v>21.400000000000002</v>
      </c>
      <c r="AT3266" s="1">
        <f>Table1[[#This Row],[รวมต้นทุนค่าเดินทาง]]+Table1[[#This Row],[รวมต้นทุนค่าซ่อม]]+Table1[[#This Row],[รวมค่าเสื่อม]]</f>
        <v>13140.122543352601</v>
      </c>
      <c r="AU3266" s="1">
        <f t="shared" si="151"/>
        <v>13953.293816562818</v>
      </c>
      <c r="AV3266" s="1" t="str" cm="1">
        <f t="array" ref="AV3266">IF(AC3266&lt;4, "เก็บ", IF(OR(AT3266 &lt; PERCENTILE(IF($AC$2:$AC$5092=AC3266, $AT$2:$AT$5092), 0.25) - 1.5 * (PERCENTILE(IF($AC$2:$AC$5092=AC3266, $AT$2:$AT$5092), 0.75) - PERCENTILE(IF($AC$2:$AC$5092=AC3266, $AT$2:$AT$5092), 0.25)), AT3266 &gt; PERCENTILE(IF($AC$2:$AC$5092=AC3266, $AT$2:$AT$5092), 0.75) + 1.5 * (PERCENTILE(IF($AC$2:$AC$5092=AC3266, $AT$2:$AT$5092), 0.75) - PERCENTILE(IF($AC$2:$AC$5092=AC3266, $AT$2:$AT$5092), 0.25))), "ตัด", "เก็บ"))</f>
        <v>เก็บ</v>
      </c>
      <c r="AW3266" s="1">
        <f t="shared" si="152"/>
        <v>13953.293816562818</v>
      </c>
      <c r="AX3266" s="1">
        <v>14426.372718098486</v>
      </c>
      <c r="AY3266" s="1">
        <v>1625.7225433526012</v>
      </c>
    </row>
    <row r="3267" spans="1:51" x14ac:dyDescent="0.2">
      <c r="A3267" s="3">
        <v>45904</v>
      </c>
      <c r="B3267">
        <v>45904</v>
      </c>
      <c r="C3267" t="s">
        <v>10364</v>
      </c>
      <c r="D3267" t="s">
        <v>51</v>
      </c>
      <c r="E3267" t="s">
        <v>52</v>
      </c>
      <c r="F3267" t="s">
        <v>2552</v>
      </c>
      <c r="G3267" s="1">
        <v>2700</v>
      </c>
      <c r="H3267" s="1">
        <v>4153</v>
      </c>
      <c r="I3267" s="1">
        <v>1900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>
        <v>4600</v>
      </c>
      <c r="P3267" t="s">
        <v>10365</v>
      </c>
      <c r="Q3267" s="2">
        <v>244231</v>
      </c>
      <c r="R3267" t="s">
        <v>55</v>
      </c>
      <c r="S3267">
        <v>0</v>
      </c>
      <c r="T3267" t="s">
        <v>56</v>
      </c>
      <c r="U3267" t="s">
        <v>57</v>
      </c>
      <c r="V3267" s="1">
        <v>2500</v>
      </c>
      <c r="W3267" s="1">
        <v>0</v>
      </c>
      <c r="X3267" s="1">
        <v>0</v>
      </c>
      <c r="AA3267" t="s">
        <v>58</v>
      </c>
      <c r="AB3267" s="1">
        <v>0</v>
      </c>
      <c r="AC3267" s="4">
        <f>IF(ISNUMBER(MATCH(AD3267, $AD$2:AD3266, 0)), INDEX($AC$2:AC3266, MATCH(AD3267, $AD$2:AD3266, 0)), MAX($AC$2:AC3266)+1)</f>
        <v>1</v>
      </c>
      <c r="AD3267" t="str">
        <f t="shared" si="153"/>
        <v>ท่าลี่-กองลอย</v>
      </c>
      <c r="AE3267" t="s">
        <v>55</v>
      </c>
      <c r="AF3267" s="1">
        <v>0</v>
      </c>
      <c r="AG3267" s="1">
        <v>0</v>
      </c>
      <c r="AH3267" s="1">
        <v>0</v>
      </c>
      <c r="AI3267" t="s">
        <v>10366</v>
      </c>
      <c r="AJ3267" s="1">
        <v>1</v>
      </c>
      <c r="AK3267" s="1">
        <v>0</v>
      </c>
      <c r="AL3267" s="1">
        <v>0</v>
      </c>
      <c r="AM3267" s="1">
        <v>0</v>
      </c>
      <c r="AN3267" s="1">
        <v>0</v>
      </c>
      <c r="AO3267" s="1">
        <v>0</v>
      </c>
      <c r="AP3267" s="1">
        <v>0</v>
      </c>
      <c r="AQ3267" s="1">
        <v>0</v>
      </c>
      <c r="AR3267" s="1">
        <v>11253</v>
      </c>
      <c r="AS3267" s="1">
        <v>25.68</v>
      </c>
      <c r="AT3267" s="1">
        <f>Table1[[#This Row],[รวมต้นทุนค่าเดินทาง]]+Table1[[#This Row],[รวมต้นทุนค่าซ่อม]]+Table1[[#This Row],[รวมค่าเสื่อม]]</f>
        <v>13308.755187969926</v>
      </c>
      <c r="AU3267" s="1">
        <f t="shared" ref="AU3267:AU3330" si="154">AVERAGEIF($AC$2:$AC$5092, AC3267, $AT$2:$AT$5092)</f>
        <v>13953.293816562818</v>
      </c>
      <c r="AV3267" s="1" t="str" cm="1">
        <f t="array" ref="AV3267">IF(AC3267&lt;4, "เก็บ", IF(OR(AT3267 &lt; PERCENTILE(IF($AC$2:$AC$5092=AC3267, $AT$2:$AT$5092), 0.25) - 1.5 * (PERCENTILE(IF($AC$2:$AC$5092=AC3267, $AT$2:$AT$5092), 0.75) - PERCENTILE(IF($AC$2:$AC$5092=AC3267, $AT$2:$AT$5092), 0.25)), AT3267 &gt; PERCENTILE(IF($AC$2:$AC$5092=AC3267, $AT$2:$AT$5092), 0.75) + 1.5 * (PERCENTILE(IF($AC$2:$AC$5092=AC3267, $AT$2:$AT$5092), 0.75) - PERCENTILE(IF($AC$2:$AC$5092=AC3267, $AT$2:$AT$5092), 0.25))), "ตัด", "เก็บ"))</f>
        <v>เก็บ</v>
      </c>
      <c r="AW3267" s="1">
        <f t="shared" ref="AW3267:AW3330" si="155">AVERAGEIFS($AT$2:$AT$5092, $AC$2:$AC$5092, AC3267, $AV$2:$AV$5092, "เก็บ")</f>
        <v>13953.293816562818</v>
      </c>
      <c r="AX3267" s="1">
        <v>14426.372718098486</v>
      </c>
      <c r="AY3267" s="1">
        <v>2030.0751879699249</v>
      </c>
    </row>
    <row r="3268" spans="1:51" x14ac:dyDescent="0.2">
      <c r="A3268" s="3">
        <v>45904</v>
      </c>
      <c r="B3268">
        <v>45904</v>
      </c>
      <c r="C3268" t="s">
        <v>10367</v>
      </c>
      <c r="D3268" t="s">
        <v>66</v>
      </c>
      <c r="E3268" t="s">
        <v>84</v>
      </c>
      <c r="F3268" t="s">
        <v>415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>
        <v>747</v>
      </c>
      <c r="O3268" s="1">
        <v>747</v>
      </c>
      <c r="P3268" t="s">
        <v>10368</v>
      </c>
      <c r="Q3268" s="2">
        <v>244231</v>
      </c>
      <c r="R3268" t="s">
        <v>55</v>
      </c>
      <c r="S3268">
        <v>0</v>
      </c>
      <c r="T3268" t="s">
        <v>87</v>
      </c>
      <c r="U3268" t="s">
        <v>71</v>
      </c>
      <c r="V3268" s="1">
        <v>0</v>
      </c>
      <c r="W3268" s="1">
        <v>649</v>
      </c>
      <c r="X3268" s="1">
        <v>0</v>
      </c>
      <c r="Y3268" t="s">
        <v>108</v>
      </c>
      <c r="Z3268" t="s">
        <v>71</v>
      </c>
      <c r="AA3268" t="s">
        <v>764</v>
      </c>
      <c r="AB3268" s="1">
        <v>0</v>
      </c>
      <c r="AC3268" s="4">
        <f>IF(ISNUMBER(MATCH(AD3268, $AD$2:AD3267, 0)), INDEX($AC$2:AC3267, MATCH(AD3268, $AD$2:AD3267, 0)), MAX($AC$2:AC3267)+1)</f>
        <v>6</v>
      </c>
      <c r="AD3268" t="str">
        <f t="shared" si="153"/>
        <v>เชียงราย-เชียงใหม่</v>
      </c>
      <c r="AE3268" t="s">
        <v>55</v>
      </c>
      <c r="AF3268" s="1">
        <v>0</v>
      </c>
      <c r="AG3268" s="1">
        <v>0</v>
      </c>
      <c r="AH3268" s="1">
        <v>0</v>
      </c>
      <c r="AI3268" t="s">
        <v>10369</v>
      </c>
      <c r="AJ3268" s="1">
        <v>1</v>
      </c>
      <c r="AK3268" s="1">
        <v>0</v>
      </c>
      <c r="AL3268" s="1">
        <v>0</v>
      </c>
      <c r="AM3268" s="1">
        <v>0</v>
      </c>
      <c r="AN3268" s="1">
        <v>0</v>
      </c>
      <c r="AO3268" s="1">
        <v>0</v>
      </c>
      <c r="AP3268" s="1">
        <v>0</v>
      </c>
      <c r="AQ3268" s="1">
        <v>0</v>
      </c>
      <c r="AR3268" s="1">
        <v>1396</v>
      </c>
      <c r="AS3268" s="1">
        <v>4497.5867156862751</v>
      </c>
      <c r="AT3268" s="1">
        <f>Table1[[#This Row],[รวมต้นทุนค่าเดินทาง]]+Table1[[#This Row],[รวมต้นทุนค่าซ่อม]]+Table1[[#This Row],[รวมค่าเสื่อม]]</f>
        <v>7441.7518533009543</v>
      </c>
      <c r="AU3268" s="1">
        <f t="shared" si="154"/>
        <v>4428.3346813776061</v>
      </c>
      <c r="AV3268" s="1" t="str" cm="1">
        <f t="array" ref="AV3268">IF(AC3268&lt;4, "เก็บ", IF(OR(AT3268 &lt; PERCENTILE(IF($AC$2:$AC$5092=AC3268, $AT$2:$AT$5092), 0.25) - 1.5 * (PERCENTILE(IF($AC$2:$AC$5092=AC3268, $AT$2:$AT$5092), 0.75) - PERCENTILE(IF($AC$2:$AC$5092=AC3268, $AT$2:$AT$5092), 0.25)), AT3268 &gt; PERCENTILE(IF($AC$2:$AC$5092=AC3268, $AT$2:$AT$5092), 0.75) + 1.5 * (PERCENTILE(IF($AC$2:$AC$5092=AC3268, $AT$2:$AT$5092), 0.75) - PERCENTILE(IF($AC$2:$AC$5092=AC3268, $AT$2:$AT$5092), 0.25))), "ตัด", "เก็บ"))</f>
        <v>เก็บ</v>
      </c>
      <c r="AW3268" s="1">
        <f t="shared" si="155"/>
        <v>3873.7679454274344</v>
      </c>
      <c r="AX3268" s="1">
        <v>2781.4385174989698</v>
      </c>
      <c r="AY3268" s="1">
        <v>1548.165137614679</v>
      </c>
    </row>
    <row r="3269" spans="1:51" x14ac:dyDescent="0.2">
      <c r="A3269" s="3">
        <v>45905</v>
      </c>
      <c r="B3269">
        <v>45905</v>
      </c>
      <c r="C3269" t="s">
        <v>10370</v>
      </c>
      <c r="D3269" t="s">
        <v>66</v>
      </c>
      <c r="E3269" t="s">
        <v>67</v>
      </c>
      <c r="F3269" t="s">
        <v>665</v>
      </c>
      <c r="G3269" s="1">
        <v>0</v>
      </c>
      <c r="H3269" s="1">
        <v>1039</v>
      </c>
      <c r="I3269" s="1">
        <v>500</v>
      </c>
      <c r="J3269" s="1">
        <v>0</v>
      </c>
      <c r="K3269" s="1">
        <v>0</v>
      </c>
      <c r="L3269" s="1">
        <v>0</v>
      </c>
      <c r="M3269" s="1">
        <v>0</v>
      </c>
      <c r="N3269" s="1">
        <v>0</v>
      </c>
      <c r="O3269" s="1">
        <v>500</v>
      </c>
      <c r="P3269" t="s">
        <v>10371</v>
      </c>
      <c r="Q3269" s="2">
        <v>244232</v>
      </c>
      <c r="R3269" t="s">
        <v>70</v>
      </c>
      <c r="S3269">
        <v>0</v>
      </c>
      <c r="T3269" t="s">
        <v>71</v>
      </c>
      <c r="U3269" t="s">
        <v>161</v>
      </c>
      <c r="V3269" s="1">
        <v>0</v>
      </c>
      <c r="W3269" s="1">
        <v>0</v>
      </c>
      <c r="X3269" s="1">
        <v>0</v>
      </c>
      <c r="AA3269" t="s">
        <v>58</v>
      </c>
      <c r="AB3269" s="1">
        <v>0</v>
      </c>
      <c r="AC3269" s="4">
        <f>IF(ISNUMBER(MATCH(AD3269, $AD$2:AD3268, 0)), INDEX($AC$2:AC3268, MATCH(AD3269, $AD$2:AD3268, 0)), MAX($AC$2:AC3268)+1)</f>
        <v>9</v>
      </c>
      <c r="AD3269" t="str">
        <f t="shared" si="153"/>
        <v>เชียงใหม่-พุทธมณฑลสาย 2</v>
      </c>
      <c r="AE3269" t="s">
        <v>73</v>
      </c>
      <c r="AF3269" s="1">
        <v>0</v>
      </c>
      <c r="AG3269" s="1">
        <v>0</v>
      </c>
      <c r="AH3269" s="1">
        <v>0</v>
      </c>
      <c r="AI3269" t="s">
        <v>10372</v>
      </c>
      <c r="AJ3269" s="1">
        <v>1</v>
      </c>
      <c r="AK3269" s="1">
        <v>720</v>
      </c>
      <c r="AL3269" s="1">
        <v>720</v>
      </c>
      <c r="AM3269" s="1">
        <v>1</v>
      </c>
      <c r="AN3269" s="1">
        <v>0</v>
      </c>
      <c r="AO3269" s="1">
        <v>0</v>
      </c>
      <c r="AP3269" s="1">
        <v>0</v>
      </c>
      <c r="AQ3269" s="1">
        <v>0</v>
      </c>
      <c r="AR3269" s="1">
        <v>1539</v>
      </c>
      <c r="AS3269" s="1">
        <v>5001.1978177707333</v>
      </c>
      <c r="AT3269" s="1">
        <f>Table1[[#This Row],[รวมต้นทุนค่าเดินทาง]]+Table1[[#This Row],[รวมต้นทุนค่าซ่อม]]+Table1[[#This Row],[รวมค่าเสื่อม]]</f>
        <v>8835.66717891806</v>
      </c>
      <c r="AU3269" s="1">
        <f t="shared" si="154"/>
        <v>4623.2312262414152</v>
      </c>
      <c r="AV3269" s="1" t="str" cm="1">
        <f t="array" ref="AV3269">IF(AC3269&lt;4, "เก็บ", IF(OR(AT3269 &lt; PERCENTILE(IF($AC$2:$AC$5092=AC3269, $AT$2:$AT$5092), 0.25) - 1.5 * (PERCENTILE(IF($AC$2:$AC$5092=AC3269, $AT$2:$AT$5092), 0.75) - PERCENTILE(IF($AC$2:$AC$5092=AC3269, $AT$2:$AT$5092), 0.25)), AT3269 &gt; PERCENTILE(IF($AC$2:$AC$5092=AC3269, $AT$2:$AT$5092), 0.75) + 1.5 * (PERCENTILE(IF($AC$2:$AC$5092=AC3269, $AT$2:$AT$5092), 0.75) - PERCENTILE(IF($AC$2:$AC$5092=AC3269, $AT$2:$AT$5092), 0.25))), "ตัด", "เก็บ"))</f>
        <v>ตัด</v>
      </c>
      <c r="AW3269" s="1">
        <f t="shared" si="155"/>
        <v>4005.4952465164292</v>
      </c>
      <c r="AX3269" s="1">
        <v>2577.9546108768855</v>
      </c>
      <c r="AY3269" s="1">
        <v>2295.4693611473272</v>
      </c>
    </row>
    <row r="3270" spans="1:51" x14ac:dyDescent="0.2">
      <c r="A3270" s="3">
        <v>45905</v>
      </c>
      <c r="B3270">
        <v>45905</v>
      </c>
      <c r="C3270" t="s">
        <v>10373</v>
      </c>
      <c r="D3270" t="s">
        <v>66</v>
      </c>
      <c r="E3270" t="s">
        <v>67</v>
      </c>
      <c r="F3270" t="s">
        <v>273</v>
      </c>
      <c r="G3270" s="1">
        <v>909</v>
      </c>
      <c r="H3270" s="1">
        <v>0</v>
      </c>
      <c r="I3270" s="1">
        <v>400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s="1">
        <v>1309</v>
      </c>
      <c r="P3270" t="s">
        <v>10374</v>
      </c>
      <c r="Q3270" s="2">
        <v>244232</v>
      </c>
      <c r="R3270" t="s">
        <v>70</v>
      </c>
      <c r="S3270">
        <v>0</v>
      </c>
      <c r="T3270" t="s">
        <v>254</v>
      </c>
      <c r="U3270" t="s">
        <v>161</v>
      </c>
      <c r="V3270" s="1">
        <v>0</v>
      </c>
      <c r="W3270" s="1">
        <v>0</v>
      </c>
      <c r="X3270" s="1">
        <v>0</v>
      </c>
      <c r="AA3270" t="s">
        <v>58</v>
      </c>
      <c r="AB3270" s="1">
        <v>0</v>
      </c>
      <c r="AC3270" s="4">
        <f>IF(ISNUMBER(MATCH(AD3270, $AD$2:AD3269, 0)), INDEX($AC$2:AC3269, MATCH(AD3270, $AD$2:AD3269, 0)), MAX($AC$2:AC3269)+1)</f>
        <v>11</v>
      </c>
      <c r="AD3270" t="str">
        <f t="shared" si="153"/>
        <v>ลำปาง-พุทธมณฑลสาย 2</v>
      </c>
      <c r="AE3270" t="s">
        <v>73</v>
      </c>
      <c r="AF3270" s="1">
        <v>0</v>
      </c>
      <c r="AG3270" s="1">
        <v>0</v>
      </c>
      <c r="AH3270" s="1">
        <v>0</v>
      </c>
      <c r="AI3270" t="s">
        <v>10375</v>
      </c>
      <c r="AJ3270" s="1">
        <v>1</v>
      </c>
      <c r="AK3270" s="1">
        <v>720</v>
      </c>
      <c r="AL3270" s="1">
        <v>720</v>
      </c>
      <c r="AM3270" s="1">
        <v>1</v>
      </c>
      <c r="AN3270" s="1">
        <v>0</v>
      </c>
      <c r="AO3270" s="1">
        <v>0</v>
      </c>
      <c r="AP3270" s="1">
        <v>0</v>
      </c>
      <c r="AQ3270" s="1">
        <v>0</v>
      </c>
      <c r="AR3270" s="1">
        <v>1309</v>
      </c>
      <c r="AS3270" s="1">
        <v>1707.8190483281155</v>
      </c>
      <c r="AT3270" s="1">
        <f>Table1[[#This Row],[รวมต้นทุนค่าเดินทาง]]+Table1[[#This Row],[รวมต้นทุนค่าซ่อม]]+Table1[[#This Row],[รวมค่าเสื่อม]]</f>
        <v>5367.5141278964347</v>
      </c>
      <c r="AU3270" s="1">
        <f t="shared" si="154"/>
        <v>4930.4097489270907</v>
      </c>
      <c r="AV3270" s="1" t="str" cm="1">
        <f t="array" ref="AV3270">IF(AC3270&lt;4, "เก็บ", IF(OR(AT3270 &lt; PERCENTILE(IF($AC$2:$AC$5092=AC3270, $AT$2:$AT$5092), 0.25) - 1.5 * (PERCENTILE(IF($AC$2:$AC$5092=AC3270, $AT$2:$AT$5092), 0.75) - PERCENTILE(IF($AC$2:$AC$5092=AC3270, $AT$2:$AT$5092), 0.25)), AT3270 &gt; PERCENTILE(IF($AC$2:$AC$5092=AC3270, $AT$2:$AT$5092), 0.75) + 1.5 * (PERCENTILE(IF($AC$2:$AC$5092=AC3270, $AT$2:$AT$5092), 0.75) - PERCENTILE(IF($AC$2:$AC$5092=AC3270, $AT$2:$AT$5092), 0.25))), "ตัด", "เก็บ"))</f>
        <v>เก็บ</v>
      </c>
      <c r="AW3270" s="1">
        <f t="shared" si="155"/>
        <v>4496.4734610911819</v>
      </c>
      <c r="AX3270" s="1">
        <v>2927.9145864762854</v>
      </c>
      <c r="AY3270" s="1">
        <v>2350.6950795683192</v>
      </c>
    </row>
    <row r="3271" spans="1:51" x14ac:dyDescent="0.2">
      <c r="A3271" s="3">
        <v>45905</v>
      </c>
      <c r="B3271">
        <v>45905</v>
      </c>
      <c r="C3271" t="s">
        <v>10376</v>
      </c>
      <c r="D3271" t="s">
        <v>66</v>
      </c>
      <c r="E3271" t="s">
        <v>124</v>
      </c>
      <c r="F3271" t="s">
        <v>600</v>
      </c>
      <c r="G3271" s="1">
        <v>0</v>
      </c>
      <c r="H3271" s="1">
        <v>0</v>
      </c>
      <c r="I3271" s="1">
        <v>500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  <c r="O3271" s="1">
        <v>500</v>
      </c>
      <c r="P3271" t="s">
        <v>10377</v>
      </c>
      <c r="Q3271" s="2">
        <v>244232</v>
      </c>
      <c r="R3271" t="s">
        <v>70</v>
      </c>
      <c r="S3271">
        <v>0</v>
      </c>
      <c r="T3271" t="s">
        <v>71</v>
      </c>
      <c r="U3271" t="s">
        <v>161</v>
      </c>
      <c r="V3271" s="1">
        <v>0</v>
      </c>
      <c r="W3271" s="1">
        <v>0</v>
      </c>
      <c r="X3271" s="1">
        <v>0</v>
      </c>
      <c r="AA3271" t="s">
        <v>58</v>
      </c>
      <c r="AB3271" s="1">
        <v>0</v>
      </c>
      <c r="AC3271" s="4">
        <f>IF(ISNUMBER(MATCH(AD3271, $AD$2:AD3270, 0)), INDEX($AC$2:AC3270, MATCH(AD3271, $AD$2:AD3270, 0)), MAX($AC$2:AC3270)+1)</f>
        <v>9</v>
      </c>
      <c r="AD3271" t="str">
        <f t="shared" si="153"/>
        <v>เชียงใหม่-พุทธมณฑลสาย 2</v>
      </c>
      <c r="AE3271" t="s">
        <v>73</v>
      </c>
      <c r="AF3271" s="1">
        <v>0</v>
      </c>
      <c r="AG3271" s="1">
        <v>0</v>
      </c>
      <c r="AH3271" s="1">
        <v>0</v>
      </c>
      <c r="AI3271" t="s">
        <v>10378</v>
      </c>
      <c r="AJ3271" s="1">
        <v>1</v>
      </c>
      <c r="AK3271" s="1">
        <v>720</v>
      </c>
      <c r="AL3271" s="1">
        <v>720</v>
      </c>
      <c r="AM3271" s="1">
        <v>1</v>
      </c>
      <c r="AN3271" s="1">
        <v>0</v>
      </c>
      <c r="AO3271" s="1">
        <v>0</v>
      </c>
      <c r="AP3271" s="1">
        <v>0</v>
      </c>
      <c r="AQ3271" s="1">
        <v>0</v>
      </c>
      <c r="AR3271" s="1">
        <v>500</v>
      </c>
      <c r="AS3271" s="1">
        <v>376.23622234419815</v>
      </c>
      <c r="AT3271" s="1">
        <f>Table1[[#This Row],[รวมต้นทุนค่าเดินทาง]]+Table1[[#This Row],[รวมต้นทุนค่าซ่อม]]+Table1[[#This Row],[รวมค่าเสื่อม]]</f>
        <v>3337.8228749424575</v>
      </c>
      <c r="AU3271" s="1">
        <f t="shared" si="154"/>
        <v>4623.2312262414152</v>
      </c>
      <c r="AV3271" s="1" t="str" cm="1">
        <f t="array" ref="AV3271">IF(AC3271&lt;4, "เก็บ", IF(OR(AT3271 &lt; PERCENTILE(IF($AC$2:$AC$5092=AC3271, $AT$2:$AT$5092), 0.25) - 1.5 * (PERCENTILE(IF($AC$2:$AC$5092=AC3271, $AT$2:$AT$5092), 0.75) - PERCENTILE(IF($AC$2:$AC$5092=AC3271, $AT$2:$AT$5092), 0.25)), AT3271 &gt; PERCENTILE(IF($AC$2:$AC$5092=AC3271, $AT$2:$AT$5092), 0.75) + 1.5 * (PERCENTILE(IF($AC$2:$AC$5092=AC3271, $AT$2:$AT$5092), 0.75) - PERCENTILE(IF($AC$2:$AC$5092=AC3271, $AT$2:$AT$5092), 0.25))), "ตัด", "เก็บ"))</f>
        <v>เก็บ</v>
      </c>
      <c r="AW3271" s="1">
        <f t="shared" si="155"/>
        <v>4005.4952465164292</v>
      </c>
      <c r="AX3271" s="1">
        <v>2577.9546108768855</v>
      </c>
      <c r="AY3271" s="1">
        <v>2461.5866525982592</v>
      </c>
    </row>
    <row r="3272" spans="1:51" x14ac:dyDescent="0.2">
      <c r="A3272" s="3">
        <v>45905</v>
      </c>
      <c r="B3272">
        <v>45905</v>
      </c>
      <c r="C3272" t="s">
        <v>10379</v>
      </c>
      <c r="D3272" t="s">
        <v>66</v>
      </c>
      <c r="E3272" t="s">
        <v>124</v>
      </c>
      <c r="F3272" t="s">
        <v>125</v>
      </c>
      <c r="G3272" s="1">
        <v>0</v>
      </c>
      <c r="H3272" s="1">
        <v>0</v>
      </c>
      <c r="I3272" s="1">
        <v>400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 s="1">
        <v>400</v>
      </c>
      <c r="P3272" t="s">
        <v>10380</v>
      </c>
      <c r="Q3272" s="2">
        <v>244232</v>
      </c>
      <c r="R3272" t="s">
        <v>70</v>
      </c>
      <c r="S3272">
        <v>0</v>
      </c>
      <c r="T3272" t="s">
        <v>71</v>
      </c>
      <c r="U3272" t="s">
        <v>93</v>
      </c>
      <c r="V3272" s="1">
        <v>0</v>
      </c>
      <c r="W3272" s="1">
        <v>0</v>
      </c>
      <c r="X3272" s="1">
        <v>0</v>
      </c>
      <c r="AA3272" t="s">
        <v>58</v>
      </c>
      <c r="AB3272" s="1">
        <v>0</v>
      </c>
      <c r="AC3272" s="4">
        <f>IF(ISNUMBER(MATCH(AD3272, $AD$2:AD3271, 0)), INDEX($AC$2:AC3271, MATCH(AD3272, $AD$2:AD3271, 0)), MAX($AC$2:AC3271)+1)</f>
        <v>4</v>
      </c>
      <c r="AD3272" t="str">
        <f t="shared" ref="AD3272:AD3335" si="156">T3272&amp;"-"&amp;U3272</f>
        <v>เชียงใหม่-ตลาดไท</v>
      </c>
      <c r="AE3272" t="s">
        <v>73</v>
      </c>
      <c r="AF3272" s="1">
        <v>0</v>
      </c>
      <c r="AG3272" s="1">
        <v>0</v>
      </c>
      <c r="AH3272" s="1">
        <v>0</v>
      </c>
      <c r="AI3272" t="s">
        <v>10381</v>
      </c>
      <c r="AJ3272" s="1">
        <v>1</v>
      </c>
      <c r="AK3272" s="1">
        <v>720</v>
      </c>
      <c r="AL3272" s="1">
        <v>720</v>
      </c>
      <c r="AM3272" s="1">
        <v>1</v>
      </c>
      <c r="AN3272" s="1">
        <v>0</v>
      </c>
      <c r="AO3272" s="1">
        <v>0</v>
      </c>
      <c r="AP3272" s="1">
        <v>0</v>
      </c>
      <c r="AQ3272" s="1">
        <v>0</v>
      </c>
      <c r="AR3272" s="1">
        <v>400</v>
      </c>
      <c r="AS3272" s="1">
        <v>1306.0487701525055</v>
      </c>
      <c r="AT3272" s="1">
        <f>Table1[[#This Row],[รวมต้นทุนค่าเดินทาง]]+Table1[[#This Row],[รวมต้นทุนค่าซ่อม]]+Table1[[#This Row],[รวมค่าเสื่อม]]</f>
        <v>3427.7864726776843</v>
      </c>
      <c r="AU3272" s="1">
        <f t="shared" si="154"/>
        <v>4256.109283997258</v>
      </c>
      <c r="AV3272" s="1" t="str" cm="1">
        <f t="array" ref="AV3272">IF(AC3272&lt;4, "เก็บ", IF(OR(AT3272 &lt; PERCENTILE(IF($AC$2:$AC$5092=AC3272, $AT$2:$AT$5092), 0.25) - 1.5 * (PERCENTILE(IF($AC$2:$AC$5092=AC3272, $AT$2:$AT$5092), 0.75) - PERCENTILE(IF($AC$2:$AC$5092=AC3272, $AT$2:$AT$5092), 0.25)), AT3272 &gt; PERCENTILE(IF($AC$2:$AC$5092=AC3272, $AT$2:$AT$5092), 0.75) + 1.5 * (PERCENTILE(IF($AC$2:$AC$5092=AC3272, $AT$2:$AT$5092), 0.75) - PERCENTILE(IF($AC$2:$AC$5092=AC3272, $AT$2:$AT$5092), 0.25))), "ตัด", "เก็บ"))</f>
        <v>เก็บ</v>
      </c>
      <c r="AW3272" s="1">
        <f t="shared" si="155"/>
        <v>3807.0727671795808</v>
      </c>
      <c r="AX3272" s="1">
        <v>2335.0230876608157</v>
      </c>
      <c r="AY3272" s="1">
        <v>1721.7377025251787</v>
      </c>
    </row>
    <row r="3273" spans="1:51" x14ac:dyDescent="0.2">
      <c r="A3273" s="3">
        <v>45905</v>
      </c>
      <c r="B3273">
        <v>45905</v>
      </c>
      <c r="C3273" t="s">
        <v>10382</v>
      </c>
      <c r="D3273" t="s">
        <v>66</v>
      </c>
      <c r="E3273" t="s">
        <v>67</v>
      </c>
      <c r="F3273" t="s">
        <v>936</v>
      </c>
      <c r="G3273" s="1">
        <v>0</v>
      </c>
      <c r="H3273" s="1">
        <v>1007</v>
      </c>
      <c r="I3273" s="1">
        <v>400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 s="1">
        <v>400</v>
      </c>
      <c r="P3273" t="s">
        <v>10383</v>
      </c>
      <c r="Q3273" s="2">
        <v>244232</v>
      </c>
      <c r="R3273" t="s">
        <v>70</v>
      </c>
      <c r="S3273">
        <v>0</v>
      </c>
      <c r="T3273" t="s">
        <v>71</v>
      </c>
      <c r="U3273" t="s">
        <v>93</v>
      </c>
      <c r="V3273" s="1">
        <v>0</v>
      </c>
      <c r="W3273" s="1">
        <v>0</v>
      </c>
      <c r="X3273" s="1">
        <v>0</v>
      </c>
      <c r="AA3273" t="s">
        <v>58</v>
      </c>
      <c r="AB3273" s="1">
        <v>0</v>
      </c>
      <c r="AC3273" s="4">
        <f>IF(ISNUMBER(MATCH(AD3273, $AD$2:AD3272, 0)), INDEX($AC$2:AC3272, MATCH(AD3273, $AD$2:AD3272, 0)), MAX($AC$2:AC3272)+1)</f>
        <v>4</v>
      </c>
      <c r="AD3273" t="str">
        <f t="shared" si="156"/>
        <v>เชียงใหม่-ตลาดไท</v>
      </c>
      <c r="AE3273" t="s">
        <v>73</v>
      </c>
      <c r="AF3273" s="1">
        <v>0</v>
      </c>
      <c r="AG3273" s="1">
        <v>0</v>
      </c>
      <c r="AH3273" s="1">
        <v>0</v>
      </c>
      <c r="AI3273" t="s">
        <v>10384</v>
      </c>
      <c r="AJ3273" s="1">
        <v>1</v>
      </c>
      <c r="AK3273" s="1">
        <v>720</v>
      </c>
      <c r="AL3273" s="1">
        <v>720</v>
      </c>
      <c r="AM3273" s="1">
        <v>1</v>
      </c>
      <c r="AN3273" s="1">
        <v>0</v>
      </c>
      <c r="AO3273" s="1">
        <v>0</v>
      </c>
      <c r="AP3273" s="1">
        <v>0</v>
      </c>
      <c r="AQ3273" s="1">
        <v>0</v>
      </c>
      <c r="AR3273" s="1">
        <v>1407</v>
      </c>
      <c r="AS3273" s="1">
        <v>2634.5909412332662</v>
      </c>
      <c r="AT3273" s="1">
        <f>Table1[[#This Row],[รวมต้นทุนค่าเดินทาง]]+Table1[[#This Row],[รวมต้นทุนค่าซ่อม]]+Table1[[#This Row],[รวมค่าเสื่อม]]</f>
        <v>6622.7082638894572</v>
      </c>
      <c r="AU3273" s="1">
        <f t="shared" si="154"/>
        <v>4256.109283997258</v>
      </c>
      <c r="AV3273" s="1" t="str" cm="1">
        <f t="array" ref="AV3273">IF(AC3273&lt;4, "เก็บ", IF(OR(AT3273 &lt; PERCENTILE(IF($AC$2:$AC$5092=AC3273, $AT$2:$AT$5092), 0.25) - 1.5 * (PERCENTILE(IF($AC$2:$AC$5092=AC3273, $AT$2:$AT$5092), 0.75) - PERCENTILE(IF($AC$2:$AC$5092=AC3273, $AT$2:$AT$5092), 0.25)), AT3273 &gt; PERCENTILE(IF($AC$2:$AC$5092=AC3273, $AT$2:$AT$5092), 0.75) + 1.5 * (PERCENTILE(IF($AC$2:$AC$5092=AC3273, $AT$2:$AT$5092), 0.75) - PERCENTILE(IF($AC$2:$AC$5092=AC3273, $AT$2:$AT$5092), 0.25))), "ตัด", "เก็บ"))</f>
        <v>เก็บ</v>
      </c>
      <c r="AW3273" s="1">
        <f t="shared" si="155"/>
        <v>3807.0727671795808</v>
      </c>
      <c r="AX3273" s="1">
        <v>2335.0230876608157</v>
      </c>
      <c r="AY3273" s="1">
        <v>2581.1173226561909</v>
      </c>
    </row>
    <row r="3274" spans="1:51" x14ac:dyDescent="0.2">
      <c r="A3274" s="3">
        <v>45905</v>
      </c>
      <c r="B3274">
        <v>45905</v>
      </c>
      <c r="C3274" t="s">
        <v>10385</v>
      </c>
      <c r="D3274" t="s">
        <v>51</v>
      </c>
      <c r="E3274" t="s">
        <v>61</v>
      </c>
      <c r="F3274" t="s">
        <v>2488</v>
      </c>
      <c r="G3274" s="1">
        <v>3000</v>
      </c>
      <c r="H3274" s="1">
        <v>4273</v>
      </c>
      <c r="I3274" s="1">
        <v>1900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>
        <v>4900</v>
      </c>
      <c r="P3274" t="s">
        <v>10386</v>
      </c>
      <c r="Q3274" s="2">
        <v>244232</v>
      </c>
      <c r="R3274" t="s">
        <v>55</v>
      </c>
      <c r="S3274">
        <v>0</v>
      </c>
      <c r="T3274" t="s">
        <v>56</v>
      </c>
      <c r="U3274" t="s">
        <v>57</v>
      </c>
      <c r="V3274" s="1">
        <v>3896</v>
      </c>
      <c r="W3274" s="1">
        <v>0</v>
      </c>
      <c r="X3274" s="1">
        <v>0</v>
      </c>
      <c r="AA3274" t="s">
        <v>58</v>
      </c>
      <c r="AB3274" s="1">
        <v>0</v>
      </c>
      <c r="AC3274" s="4">
        <f>IF(ISNUMBER(MATCH(AD3274, $AD$2:AD3273, 0)), INDEX($AC$2:AC3273, MATCH(AD3274, $AD$2:AD3273, 0)), MAX($AC$2:AC3273)+1)</f>
        <v>1</v>
      </c>
      <c r="AD3274" t="str">
        <f t="shared" si="156"/>
        <v>ท่าลี่-กองลอย</v>
      </c>
      <c r="AE3274" t="s">
        <v>55</v>
      </c>
      <c r="AF3274" s="1">
        <v>0</v>
      </c>
      <c r="AG3274" s="1">
        <v>0</v>
      </c>
      <c r="AH3274" s="1">
        <v>0</v>
      </c>
      <c r="AI3274" t="s">
        <v>10387</v>
      </c>
      <c r="AJ3274" s="1">
        <v>1</v>
      </c>
      <c r="AK3274" s="1">
        <v>0</v>
      </c>
      <c r="AL3274" s="1">
        <v>0</v>
      </c>
      <c r="AM3274" s="1">
        <v>0</v>
      </c>
      <c r="AN3274" s="1">
        <v>0</v>
      </c>
      <c r="AO3274" s="1">
        <v>0</v>
      </c>
      <c r="AP3274" s="1">
        <v>0</v>
      </c>
      <c r="AQ3274" s="1">
        <v>0</v>
      </c>
      <c r="AR3274" s="1">
        <v>13069</v>
      </c>
      <c r="AS3274" s="1">
        <v>21.400000000000002</v>
      </c>
      <c r="AT3274" s="1">
        <f>Table1[[#This Row],[รวมต้นทุนค่าเดินทาง]]+Table1[[#This Row],[รวมต้นทุนค่าซ่อม]]+Table1[[#This Row],[รวมค่าเสื่อม]]</f>
        <v>14697.542857142857</v>
      </c>
      <c r="AU3274" s="1">
        <f t="shared" si="154"/>
        <v>13953.293816562818</v>
      </c>
      <c r="AV3274" s="1" t="str" cm="1">
        <f t="array" ref="AV3274">IF(AC3274&lt;4, "เก็บ", IF(OR(AT3274 &lt; PERCENTILE(IF($AC$2:$AC$5092=AC3274, $AT$2:$AT$5092), 0.25) - 1.5 * (PERCENTILE(IF($AC$2:$AC$5092=AC3274, $AT$2:$AT$5092), 0.75) - PERCENTILE(IF($AC$2:$AC$5092=AC3274, $AT$2:$AT$5092), 0.25)), AT3274 &gt; PERCENTILE(IF($AC$2:$AC$5092=AC3274, $AT$2:$AT$5092), 0.75) + 1.5 * (PERCENTILE(IF($AC$2:$AC$5092=AC3274, $AT$2:$AT$5092), 0.75) - PERCENTILE(IF($AC$2:$AC$5092=AC3274, $AT$2:$AT$5092), 0.25))), "ตัด", "เก็บ"))</f>
        <v>เก็บ</v>
      </c>
      <c r="AW3274" s="1">
        <f t="shared" si="155"/>
        <v>13953.293816562818</v>
      </c>
      <c r="AX3274" s="1">
        <v>14426.372718098486</v>
      </c>
      <c r="AY3274" s="1">
        <v>1607.1428571428571</v>
      </c>
    </row>
    <row r="3275" spans="1:51" x14ac:dyDescent="0.2">
      <c r="A3275" s="3">
        <v>45905</v>
      </c>
      <c r="B3275">
        <v>45905</v>
      </c>
      <c r="C3275" t="s">
        <v>10388</v>
      </c>
      <c r="D3275" t="s">
        <v>66</v>
      </c>
      <c r="E3275" t="s">
        <v>67</v>
      </c>
      <c r="F3275" t="s">
        <v>1790</v>
      </c>
      <c r="G3275" s="1">
        <v>0</v>
      </c>
      <c r="H3275" s="1">
        <v>844</v>
      </c>
      <c r="I3275" s="1">
        <v>400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>
        <v>400</v>
      </c>
      <c r="P3275" t="s">
        <v>10389</v>
      </c>
      <c r="Q3275" s="2">
        <v>244232</v>
      </c>
      <c r="R3275" t="s">
        <v>70</v>
      </c>
      <c r="S3275">
        <v>0</v>
      </c>
      <c r="T3275" t="s">
        <v>254</v>
      </c>
      <c r="U3275" t="s">
        <v>93</v>
      </c>
      <c r="V3275" s="1">
        <v>0</v>
      </c>
      <c r="W3275" s="1">
        <v>0</v>
      </c>
      <c r="X3275" s="1">
        <v>0</v>
      </c>
      <c r="AA3275" t="s">
        <v>58</v>
      </c>
      <c r="AB3275" s="1">
        <v>0</v>
      </c>
      <c r="AC3275" s="4">
        <f>IF(ISNUMBER(MATCH(AD3275, $AD$2:AD3274, 0)), INDEX($AC$2:AC3274, MATCH(AD3275, $AD$2:AD3274, 0)), MAX($AC$2:AC3274)+1)</f>
        <v>14</v>
      </c>
      <c r="AD3275" t="str">
        <f t="shared" si="156"/>
        <v>ลำปาง-ตลาดไท</v>
      </c>
      <c r="AE3275" t="s">
        <v>73</v>
      </c>
      <c r="AF3275" s="1">
        <v>0</v>
      </c>
      <c r="AG3275" s="1">
        <v>0</v>
      </c>
      <c r="AH3275" s="1">
        <v>0</v>
      </c>
      <c r="AI3275" t="s">
        <v>10390</v>
      </c>
      <c r="AJ3275" s="1">
        <v>1</v>
      </c>
      <c r="AK3275" s="1">
        <v>620</v>
      </c>
      <c r="AL3275" s="1">
        <v>620</v>
      </c>
      <c r="AM3275" s="1">
        <v>1</v>
      </c>
      <c r="AN3275" s="1">
        <v>0</v>
      </c>
      <c r="AO3275" s="1">
        <v>0</v>
      </c>
      <c r="AP3275" s="1">
        <v>0</v>
      </c>
      <c r="AQ3275" s="1">
        <v>0</v>
      </c>
      <c r="AR3275" s="1">
        <v>1244</v>
      </c>
      <c r="AS3275" s="1">
        <v>1255.4280244965519</v>
      </c>
      <c r="AT3275" s="1">
        <f>Table1[[#This Row],[รวมต้นทุนค่าเดินทาง]]+Table1[[#This Row],[รวมต้นทุนค่าซ่อม]]+Table1[[#This Row],[รวมค่าเสื่อม]]</f>
        <v>4986.5148013560565</v>
      </c>
      <c r="AU3275" s="1" t="e">
        <f t="shared" si="154"/>
        <v>#N/A</v>
      </c>
      <c r="AV3275" s="1" t="e" cm="1">
        <f t="array" ref="AV3275">IF(AC3275&lt;4, "เก็บ", IF(OR(AT3275 &lt; PERCENTILE(IF($AC$2:$AC$5092=AC3275, $AT$2:$AT$5092), 0.25) - 1.5 * (PERCENTILE(IF($AC$2:$AC$5092=AC3275, $AT$2:$AT$5092), 0.75) - PERCENTILE(IF($AC$2:$AC$5092=AC3275, $AT$2:$AT$5092), 0.25)), AT3275 &gt; PERCENTILE(IF($AC$2:$AC$5092=AC3275, $AT$2:$AT$5092), 0.75) + 1.5 * (PERCENTILE(IF($AC$2:$AC$5092=AC3275, $AT$2:$AT$5092), 0.75) - PERCENTILE(IF($AC$2:$AC$5092=AC3275, $AT$2:$AT$5092), 0.25))), "ตัด", "เก็บ"))</f>
        <v>#N/A</v>
      </c>
      <c r="AW3275" s="1" t="e">
        <f t="shared" si="155"/>
        <v>#DIV/0!</v>
      </c>
      <c r="AX3275" s="1">
        <v>2411.9362516169685</v>
      </c>
      <c r="AY3275" s="1">
        <v>2487.0867768595044</v>
      </c>
    </row>
    <row r="3276" spans="1:51" x14ac:dyDescent="0.2">
      <c r="A3276" s="3">
        <v>45905</v>
      </c>
      <c r="B3276">
        <v>45905</v>
      </c>
      <c r="C3276" t="s">
        <v>10391</v>
      </c>
      <c r="D3276" t="s">
        <v>66</v>
      </c>
      <c r="E3276" t="s">
        <v>67</v>
      </c>
      <c r="F3276" t="s">
        <v>92</v>
      </c>
      <c r="G3276" s="1">
        <v>0</v>
      </c>
      <c r="H3276" s="1">
        <v>779</v>
      </c>
      <c r="I3276" s="1">
        <v>400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  <c r="O3276" s="1">
        <v>757</v>
      </c>
      <c r="P3276" t="s">
        <v>10392</v>
      </c>
      <c r="Q3276" s="2">
        <v>244232</v>
      </c>
      <c r="R3276" t="s">
        <v>70</v>
      </c>
      <c r="S3276">
        <v>0</v>
      </c>
      <c r="T3276" t="s">
        <v>88</v>
      </c>
      <c r="U3276" t="s">
        <v>93</v>
      </c>
      <c r="V3276" s="1">
        <v>0</v>
      </c>
      <c r="W3276" s="1">
        <v>0</v>
      </c>
      <c r="X3276" s="1">
        <v>357</v>
      </c>
      <c r="Y3276" t="s">
        <v>372</v>
      </c>
      <c r="Z3276" t="s">
        <v>88</v>
      </c>
      <c r="AA3276" t="s">
        <v>10393</v>
      </c>
      <c r="AB3276" s="1">
        <v>0</v>
      </c>
      <c r="AC3276" s="4">
        <f>IF(ISNUMBER(MATCH(AD3276, $AD$2:AD3275, 0)), INDEX($AC$2:AC3275, MATCH(AD3276, $AD$2:AD3275, 0)), MAX($AC$2:AC3275)+1)</f>
        <v>51</v>
      </c>
      <c r="AD3276" t="str">
        <f t="shared" si="156"/>
        <v>แพร่-ตลาดไท</v>
      </c>
      <c r="AE3276" t="s">
        <v>73</v>
      </c>
      <c r="AF3276" s="1">
        <v>0</v>
      </c>
      <c r="AG3276" s="1">
        <v>0</v>
      </c>
      <c r="AH3276" s="1">
        <v>0</v>
      </c>
      <c r="AI3276" t="s">
        <v>10394</v>
      </c>
      <c r="AJ3276" s="1">
        <v>1</v>
      </c>
      <c r="AK3276" s="1">
        <v>572</v>
      </c>
      <c r="AL3276" s="1">
        <v>572</v>
      </c>
      <c r="AM3276" s="1">
        <v>1</v>
      </c>
      <c r="AN3276" s="1">
        <v>0</v>
      </c>
      <c r="AO3276" s="1">
        <v>0</v>
      </c>
      <c r="AP3276" s="1">
        <v>0</v>
      </c>
      <c r="AQ3276" s="1">
        <v>0</v>
      </c>
      <c r="AR3276" s="1">
        <v>1536</v>
      </c>
      <c r="AS3276" s="1">
        <v>711.37904256750653</v>
      </c>
      <c r="AT3276" s="1">
        <f>Table1[[#This Row],[รวมต้นทุนค่าเดินทาง]]+Table1[[#This Row],[รวมต้นทุนค่าซ่อม]]+Table1[[#This Row],[รวมค่าเสื่อม]]</f>
        <v>4251.7140273236037</v>
      </c>
      <c r="AU3276" s="1">
        <f t="shared" si="154"/>
        <v>4737.6107634746759</v>
      </c>
      <c r="AV3276" s="1" t="str" cm="1">
        <f t="array" ref="AV3276">IF(AC3276&lt;4, "เก็บ", IF(OR(AT3276 &lt; PERCENTILE(IF($AC$2:$AC$5092=AC3276, $AT$2:$AT$5092), 0.25) - 1.5 * (PERCENTILE(IF($AC$2:$AC$5092=AC3276, $AT$2:$AT$5092), 0.75) - PERCENTILE(IF($AC$2:$AC$5092=AC3276, $AT$2:$AT$5092), 0.25)), AT3276 &gt; PERCENTILE(IF($AC$2:$AC$5092=AC3276, $AT$2:$AT$5092), 0.75) + 1.5 * (PERCENTILE(IF($AC$2:$AC$5092=AC3276, $AT$2:$AT$5092), 0.75) - PERCENTILE(IF($AC$2:$AC$5092=AC3276, $AT$2:$AT$5092), 0.25))), "ตัด", "เก็บ"))</f>
        <v>เก็บ</v>
      </c>
      <c r="AW3276" s="1">
        <f t="shared" si="155"/>
        <v>4487.1668970521196</v>
      </c>
      <c r="AX3276" s="1">
        <v>3014.4338711558335</v>
      </c>
      <c r="AY3276" s="1">
        <v>2004.3349847560976</v>
      </c>
    </row>
    <row r="3277" spans="1:51" x14ac:dyDescent="0.2">
      <c r="A3277" s="3">
        <v>45905</v>
      </c>
      <c r="B3277">
        <v>45905</v>
      </c>
      <c r="C3277" t="s">
        <v>10395</v>
      </c>
      <c r="D3277" t="s">
        <v>66</v>
      </c>
      <c r="E3277" t="s">
        <v>105</v>
      </c>
      <c r="F3277" t="s">
        <v>525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0</v>
      </c>
      <c r="N3277" s="1">
        <v>779</v>
      </c>
      <c r="O3277" s="1">
        <v>779</v>
      </c>
      <c r="P3277" t="s">
        <v>10396</v>
      </c>
      <c r="Q3277" s="2">
        <v>244232</v>
      </c>
      <c r="R3277" t="s">
        <v>55</v>
      </c>
      <c r="S3277">
        <v>0</v>
      </c>
      <c r="T3277" t="s">
        <v>87</v>
      </c>
      <c r="U3277" t="s">
        <v>71</v>
      </c>
      <c r="V3277" s="1">
        <v>0</v>
      </c>
      <c r="W3277" s="1">
        <v>682</v>
      </c>
      <c r="X3277" s="1">
        <v>0</v>
      </c>
      <c r="Y3277" t="s">
        <v>108</v>
      </c>
      <c r="Z3277" t="s">
        <v>71</v>
      </c>
      <c r="AA3277" t="s">
        <v>378</v>
      </c>
      <c r="AB3277" s="1">
        <v>0</v>
      </c>
      <c r="AC3277" s="4">
        <f>IF(ISNUMBER(MATCH(AD3277, $AD$2:AD3276, 0)), INDEX($AC$2:AC3276, MATCH(AD3277, $AD$2:AD3276, 0)), MAX($AC$2:AC3276)+1)</f>
        <v>6</v>
      </c>
      <c r="AD3277" t="str">
        <f t="shared" si="156"/>
        <v>เชียงราย-เชียงใหม่</v>
      </c>
      <c r="AE3277" t="s">
        <v>55</v>
      </c>
      <c r="AF3277" s="1">
        <v>0</v>
      </c>
      <c r="AG3277" s="1">
        <v>0</v>
      </c>
      <c r="AH3277" s="1">
        <v>0</v>
      </c>
      <c r="AI3277" t="s">
        <v>10397</v>
      </c>
      <c r="AJ3277" s="1">
        <v>1</v>
      </c>
      <c r="AK3277" s="1">
        <v>0</v>
      </c>
      <c r="AL3277" s="1">
        <v>0</v>
      </c>
      <c r="AM3277" s="1">
        <v>0</v>
      </c>
      <c r="AN3277" s="1">
        <v>0</v>
      </c>
      <c r="AO3277" s="1">
        <v>0</v>
      </c>
      <c r="AP3277" s="1">
        <v>0</v>
      </c>
      <c r="AQ3277" s="1">
        <v>0</v>
      </c>
      <c r="AR3277" s="1">
        <v>1461</v>
      </c>
      <c r="AS3277" s="1">
        <v>1453.0729761904763</v>
      </c>
      <c r="AT3277" s="1">
        <f>Table1[[#This Row],[รวมต้นทุนค่าเดินทาง]]+Table1[[#This Row],[รวมต้นทุนค่าซ่อม]]+Table1[[#This Row],[รวมค่าเสื่อม]]</f>
        <v>4420.3491268180915</v>
      </c>
      <c r="AU3277" s="1">
        <f t="shared" si="154"/>
        <v>4428.3346813776061</v>
      </c>
      <c r="AV3277" s="1" t="str" cm="1">
        <f t="array" ref="AV3277">IF(AC3277&lt;4, "เก็บ", IF(OR(AT3277 &lt; PERCENTILE(IF($AC$2:$AC$5092=AC3277, $AT$2:$AT$5092), 0.25) - 1.5 * (PERCENTILE(IF($AC$2:$AC$5092=AC3277, $AT$2:$AT$5092), 0.75) - PERCENTILE(IF($AC$2:$AC$5092=AC3277, $AT$2:$AT$5092), 0.25)), AT3277 &gt; PERCENTILE(IF($AC$2:$AC$5092=AC3277, $AT$2:$AT$5092), 0.75) + 1.5 * (PERCENTILE(IF($AC$2:$AC$5092=AC3277, $AT$2:$AT$5092), 0.75) - PERCENTILE(IF($AC$2:$AC$5092=AC3277, $AT$2:$AT$5092), 0.25))), "ตัด", "เก็บ"))</f>
        <v>เก็บ</v>
      </c>
      <c r="AW3277" s="1">
        <f t="shared" si="155"/>
        <v>3873.7679454274344</v>
      </c>
      <c r="AX3277" s="1">
        <v>2781.4385174989698</v>
      </c>
      <c r="AY3277" s="1">
        <v>1506.2761506276152</v>
      </c>
    </row>
    <row r="3278" spans="1:51" x14ac:dyDescent="0.2">
      <c r="A3278" s="3">
        <v>45906</v>
      </c>
      <c r="B3278">
        <v>45906</v>
      </c>
      <c r="C3278" t="s">
        <v>10398</v>
      </c>
      <c r="D3278" t="s">
        <v>66</v>
      </c>
      <c r="E3278" t="s">
        <v>67</v>
      </c>
      <c r="F3278" t="s">
        <v>849</v>
      </c>
      <c r="G3278" s="1">
        <v>909</v>
      </c>
      <c r="H3278" s="1">
        <v>0</v>
      </c>
      <c r="I3278" s="1">
        <v>400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 s="1">
        <v>1309</v>
      </c>
      <c r="P3278" t="s">
        <v>10399</v>
      </c>
      <c r="Q3278" s="2">
        <v>244233</v>
      </c>
      <c r="R3278" t="s">
        <v>70</v>
      </c>
      <c r="S3278">
        <v>0</v>
      </c>
      <c r="T3278" t="s">
        <v>254</v>
      </c>
      <c r="U3278" t="s">
        <v>161</v>
      </c>
      <c r="V3278" s="1">
        <v>0</v>
      </c>
      <c r="W3278" s="1">
        <v>0</v>
      </c>
      <c r="X3278" s="1">
        <v>0</v>
      </c>
      <c r="AA3278" t="s">
        <v>58</v>
      </c>
      <c r="AB3278" s="1">
        <v>0</v>
      </c>
      <c r="AC3278" s="4">
        <f>IF(ISNUMBER(MATCH(AD3278, $AD$2:AD3277, 0)), INDEX($AC$2:AC3277, MATCH(AD3278, $AD$2:AD3277, 0)), MAX($AC$2:AC3277)+1)</f>
        <v>11</v>
      </c>
      <c r="AD3278" t="str">
        <f t="shared" si="156"/>
        <v>ลำปาง-พุทธมณฑลสาย 2</v>
      </c>
      <c r="AE3278" t="s">
        <v>73</v>
      </c>
      <c r="AF3278" s="1">
        <v>0</v>
      </c>
      <c r="AG3278" s="1">
        <v>0</v>
      </c>
      <c r="AH3278" s="1">
        <v>0</v>
      </c>
      <c r="AI3278" t="s">
        <v>10400</v>
      </c>
      <c r="AJ3278" s="1">
        <v>1</v>
      </c>
      <c r="AK3278" s="1">
        <v>720</v>
      </c>
      <c r="AL3278" s="1">
        <v>720</v>
      </c>
      <c r="AM3278" s="1">
        <v>1</v>
      </c>
      <c r="AN3278" s="1">
        <v>0</v>
      </c>
      <c r="AO3278" s="1">
        <v>0</v>
      </c>
      <c r="AP3278" s="1">
        <v>0</v>
      </c>
      <c r="AQ3278" s="1">
        <v>0</v>
      </c>
      <c r="AR3278" s="1">
        <v>1309</v>
      </c>
      <c r="AS3278" s="1">
        <v>1767.6004816939731</v>
      </c>
      <c r="AT3278" s="1">
        <f>Table1[[#This Row],[รวมต้นทุนค่าเดินทาง]]+Table1[[#This Row],[รวมต้นทุนค่าซ่อม]]+Table1[[#This Row],[รวมค่าเสื่อม]]</f>
        <v>5925.1581740016654</v>
      </c>
      <c r="AU3278" s="1">
        <f t="shared" si="154"/>
        <v>4930.4097489270907</v>
      </c>
      <c r="AV3278" s="1" t="str" cm="1">
        <f t="array" ref="AV3278">IF(AC3278&lt;4, "เก็บ", IF(OR(AT3278 &lt; PERCENTILE(IF($AC$2:$AC$5092=AC3278, $AT$2:$AT$5092), 0.25) - 1.5 * (PERCENTILE(IF($AC$2:$AC$5092=AC3278, $AT$2:$AT$5092), 0.75) - PERCENTILE(IF($AC$2:$AC$5092=AC3278, $AT$2:$AT$5092), 0.25)), AT3278 &gt; PERCENTILE(IF($AC$2:$AC$5092=AC3278, $AT$2:$AT$5092), 0.75) + 1.5 * (PERCENTILE(IF($AC$2:$AC$5092=AC3278, $AT$2:$AT$5092), 0.75) - PERCENTILE(IF($AC$2:$AC$5092=AC3278, $AT$2:$AT$5092), 0.25))), "ตัด", "เก็บ"))</f>
        <v>เก็บ</v>
      </c>
      <c r="AW3278" s="1">
        <f t="shared" si="155"/>
        <v>4496.4734610911819</v>
      </c>
      <c r="AX3278" s="1">
        <v>2927.9145864762854</v>
      </c>
      <c r="AY3278" s="1">
        <v>2848.5576923076924</v>
      </c>
    </row>
    <row r="3279" spans="1:51" x14ac:dyDescent="0.2">
      <c r="A3279" s="3">
        <v>45906</v>
      </c>
      <c r="B3279">
        <v>45906</v>
      </c>
      <c r="C3279" t="s">
        <v>10401</v>
      </c>
      <c r="D3279" t="s">
        <v>66</v>
      </c>
      <c r="E3279" t="s">
        <v>124</v>
      </c>
      <c r="F3279" t="s">
        <v>201</v>
      </c>
      <c r="G3279" s="1">
        <v>909</v>
      </c>
      <c r="H3279" s="1">
        <v>0</v>
      </c>
      <c r="I3279" s="1">
        <v>400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>
        <v>1309</v>
      </c>
      <c r="P3279" t="s">
        <v>10402</v>
      </c>
      <c r="Q3279" s="2">
        <v>244233</v>
      </c>
      <c r="R3279" t="s">
        <v>70</v>
      </c>
      <c r="S3279">
        <v>0</v>
      </c>
      <c r="T3279" t="s">
        <v>254</v>
      </c>
      <c r="U3279" t="s">
        <v>93</v>
      </c>
      <c r="V3279" s="1">
        <v>0</v>
      </c>
      <c r="W3279" s="1">
        <v>0</v>
      </c>
      <c r="X3279" s="1">
        <v>0</v>
      </c>
      <c r="AA3279" t="s">
        <v>58</v>
      </c>
      <c r="AB3279" s="1">
        <v>0</v>
      </c>
      <c r="AC3279" s="4">
        <f>IF(ISNUMBER(MATCH(AD3279, $AD$2:AD3278, 0)), INDEX($AC$2:AC3278, MATCH(AD3279, $AD$2:AD3278, 0)), MAX($AC$2:AC3278)+1)</f>
        <v>14</v>
      </c>
      <c r="AD3279" t="str">
        <f t="shared" si="156"/>
        <v>ลำปาง-ตลาดไท</v>
      </c>
      <c r="AE3279" t="s">
        <v>73</v>
      </c>
      <c r="AF3279" s="1">
        <v>0</v>
      </c>
      <c r="AG3279" s="1">
        <v>0</v>
      </c>
      <c r="AH3279" s="1">
        <v>0</v>
      </c>
      <c r="AI3279" t="s">
        <v>10403</v>
      </c>
      <c r="AJ3279" s="1">
        <v>1</v>
      </c>
      <c r="AK3279" s="1">
        <v>720</v>
      </c>
      <c r="AL3279" s="1">
        <v>720</v>
      </c>
      <c r="AM3279" s="1">
        <v>1</v>
      </c>
      <c r="AN3279" s="1">
        <v>0</v>
      </c>
      <c r="AO3279" s="1">
        <v>0</v>
      </c>
      <c r="AP3279" s="1">
        <v>0</v>
      </c>
      <c r="AQ3279" s="1">
        <v>0</v>
      </c>
      <c r="AR3279" s="1">
        <v>1309</v>
      </c>
      <c r="AS3279" s="1">
        <v>630.73363888112885</v>
      </c>
      <c r="AT3279" s="1">
        <f>Table1[[#This Row],[รวมต้นทุนค่าเดินทาง]]+Table1[[#This Row],[รวมต้นทุนค่าซ่อม]]+Table1[[#This Row],[รวมค่าเสื่อม]]</f>
        <v>4285.369198012263</v>
      </c>
      <c r="AU3279" s="1" t="e">
        <f t="shared" si="154"/>
        <v>#N/A</v>
      </c>
      <c r="AV3279" s="1" t="e" cm="1">
        <f t="array" ref="AV3279">IF(AC3279&lt;4, "เก็บ", IF(OR(AT3279 &lt; PERCENTILE(IF($AC$2:$AC$5092=AC3279, $AT$2:$AT$5092), 0.25) - 1.5 * (PERCENTILE(IF($AC$2:$AC$5092=AC3279, $AT$2:$AT$5092), 0.75) - PERCENTILE(IF($AC$2:$AC$5092=AC3279, $AT$2:$AT$5092), 0.25)), AT3279 &gt; PERCENTILE(IF($AC$2:$AC$5092=AC3279, $AT$2:$AT$5092), 0.75) + 1.5 * (PERCENTILE(IF($AC$2:$AC$5092=AC3279, $AT$2:$AT$5092), 0.75) - PERCENTILE(IF($AC$2:$AC$5092=AC3279, $AT$2:$AT$5092), 0.25))), "ตัด", "เก็บ"))</f>
        <v>#N/A</v>
      </c>
      <c r="AW3279" s="1" t="e">
        <f t="shared" si="155"/>
        <v>#DIV/0!</v>
      </c>
      <c r="AX3279" s="1">
        <v>2411.9362516169685</v>
      </c>
      <c r="AY3279" s="1">
        <v>2345.6355591311344</v>
      </c>
    </row>
    <row r="3280" spans="1:51" x14ac:dyDescent="0.2">
      <c r="A3280" s="3">
        <v>45906</v>
      </c>
      <c r="B3280">
        <v>45906</v>
      </c>
      <c r="C3280" t="s">
        <v>10404</v>
      </c>
      <c r="D3280" t="s">
        <v>66</v>
      </c>
      <c r="E3280" t="s">
        <v>67</v>
      </c>
      <c r="F3280" t="s">
        <v>435</v>
      </c>
      <c r="G3280" s="1">
        <v>0</v>
      </c>
      <c r="H3280" s="1">
        <v>0</v>
      </c>
      <c r="I3280" s="1">
        <v>500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  <c r="O3280" s="1">
        <v>500</v>
      </c>
      <c r="P3280" t="s">
        <v>10405</v>
      </c>
      <c r="Q3280" s="2">
        <v>244233</v>
      </c>
      <c r="R3280" t="s">
        <v>70</v>
      </c>
      <c r="S3280">
        <v>0</v>
      </c>
      <c r="T3280" t="s">
        <v>71</v>
      </c>
      <c r="U3280" t="s">
        <v>161</v>
      </c>
      <c r="V3280" s="1">
        <v>0</v>
      </c>
      <c r="W3280" s="1">
        <v>0</v>
      </c>
      <c r="X3280" s="1">
        <v>0</v>
      </c>
      <c r="AA3280" t="s">
        <v>58</v>
      </c>
      <c r="AB3280" s="1">
        <v>0</v>
      </c>
      <c r="AC3280" s="4">
        <f>IF(ISNUMBER(MATCH(AD3280, $AD$2:AD3279, 0)), INDEX($AC$2:AC3279, MATCH(AD3280, $AD$2:AD3279, 0)), MAX($AC$2:AC3279)+1)</f>
        <v>9</v>
      </c>
      <c r="AD3280" t="str">
        <f t="shared" si="156"/>
        <v>เชียงใหม่-พุทธมณฑลสาย 2</v>
      </c>
      <c r="AE3280" t="s">
        <v>73</v>
      </c>
      <c r="AF3280" s="1">
        <v>0</v>
      </c>
      <c r="AG3280" s="1">
        <v>0</v>
      </c>
      <c r="AH3280" s="1">
        <v>0</v>
      </c>
      <c r="AI3280" t="s">
        <v>10406</v>
      </c>
      <c r="AJ3280" s="1">
        <v>1</v>
      </c>
      <c r="AK3280" s="1">
        <v>720</v>
      </c>
      <c r="AL3280" s="1">
        <v>720</v>
      </c>
      <c r="AM3280" s="1">
        <v>1</v>
      </c>
      <c r="AN3280" s="1">
        <v>0</v>
      </c>
      <c r="AO3280" s="1">
        <v>0</v>
      </c>
      <c r="AP3280" s="1">
        <v>0</v>
      </c>
      <c r="AQ3280" s="1">
        <v>0</v>
      </c>
      <c r="AR3280" s="1">
        <v>500</v>
      </c>
      <c r="AS3280" s="1">
        <v>551.5382870158669</v>
      </c>
      <c r="AT3280" s="1">
        <f>Table1[[#This Row],[รวมต้นทุนค่าเดินทาง]]+Table1[[#This Row],[รวมต้นทุนค่าซ่อม]]+Table1[[#This Row],[รวมค่าเสื่อม]]</f>
        <v>2738.7694973373905</v>
      </c>
      <c r="AU3280" s="1">
        <f t="shared" si="154"/>
        <v>4623.2312262414152</v>
      </c>
      <c r="AV3280" s="1" t="str" cm="1">
        <f t="array" ref="AV3280">IF(AC3280&lt;4, "เก็บ", IF(OR(AT3280 &lt; PERCENTILE(IF($AC$2:$AC$5092=AC3280, $AT$2:$AT$5092), 0.25) - 1.5 * (PERCENTILE(IF($AC$2:$AC$5092=AC3280, $AT$2:$AT$5092), 0.75) - PERCENTILE(IF($AC$2:$AC$5092=AC3280, $AT$2:$AT$5092), 0.25)), AT3280 &gt; PERCENTILE(IF($AC$2:$AC$5092=AC3280, $AT$2:$AT$5092), 0.75) + 1.5 * (PERCENTILE(IF($AC$2:$AC$5092=AC3280, $AT$2:$AT$5092), 0.75) - PERCENTILE(IF($AC$2:$AC$5092=AC3280, $AT$2:$AT$5092), 0.25))), "ตัด", "เก็บ"))</f>
        <v>เก็บ</v>
      </c>
      <c r="AW3280" s="1">
        <f t="shared" si="155"/>
        <v>4005.4952465164292</v>
      </c>
      <c r="AX3280" s="1">
        <v>2577.9546108768855</v>
      </c>
      <c r="AY3280" s="1">
        <v>1687.2312103215236</v>
      </c>
    </row>
    <row r="3281" spans="1:51" x14ac:dyDescent="0.2">
      <c r="A3281" s="3">
        <v>45906</v>
      </c>
      <c r="B3281">
        <v>45906</v>
      </c>
      <c r="C3281" t="s">
        <v>10407</v>
      </c>
      <c r="D3281" t="s">
        <v>66</v>
      </c>
      <c r="E3281" t="s">
        <v>67</v>
      </c>
      <c r="F3281" t="s">
        <v>529</v>
      </c>
      <c r="G3281" s="1">
        <v>0</v>
      </c>
      <c r="H3281" s="1">
        <v>0</v>
      </c>
      <c r="I3281" s="1">
        <v>400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400</v>
      </c>
      <c r="P3281" t="s">
        <v>10408</v>
      </c>
      <c r="Q3281" s="2">
        <v>244233</v>
      </c>
      <c r="R3281" t="s">
        <v>70</v>
      </c>
      <c r="S3281">
        <v>0</v>
      </c>
      <c r="T3281" t="s">
        <v>71</v>
      </c>
      <c r="U3281" t="s">
        <v>93</v>
      </c>
      <c r="V3281" s="1">
        <v>0</v>
      </c>
      <c r="W3281" s="1">
        <v>0</v>
      </c>
      <c r="X3281" s="1">
        <v>0</v>
      </c>
      <c r="AA3281" t="s">
        <v>58</v>
      </c>
      <c r="AB3281" s="1">
        <v>0</v>
      </c>
      <c r="AC3281" s="4">
        <f>IF(ISNUMBER(MATCH(AD3281, $AD$2:AD3280, 0)), INDEX($AC$2:AC3280, MATCH(AD3281, $AD$2:AD3280, 0)), MAX($AC$2:AC3280)+1)</f>
        <v>4</v>
      </c>
      <c r="AD3281" t="str">
        <f t="shared" si="156"/>
        <v>เชียงใหม่-ตลาดไท</v>
      </c>
      <c r="AE3281" t="s">
        <v>73</v>
      </c>
      <c r="AF3281" s="1">
        <v>0</v>
      </c>
      <c r="AG3281" s="1">
        <v>0</v>
      </c>
      <c r="AH3281" s="1">
        <v>0</v>
      </c>
      <c r="AI3281" t="s">
        <v>10409</v>
      </c>
      <c r="AJ3281" s="1">
        <v>1</v>
      </c>
      <c r="AK3281" s="1">
        <v>720</v>
      </c>
      <c r="AL3281" s="1">
        <v>720</v>
      </c>
      <c r="AM3281" s="1">
        <v>1</v>
      </c>
      <c r="AN3281" s="1">
        <v>0</v>
      </c>
      <c r="AO3281" s="1">
        <v>0</v>
      </c>
      <c r="AP3281" s="1">
        <v>0</v>
      </c>
      <c r="AQ3281" s="1">
        <v>0</v>
      </c>
      <c r="AR3281" s="1">
        <v>400</v>
      </c>
      <c r="AS3281" s="1">
        <v>6317.3646617687782</v>
      </c>
      <c r="AT3281" s="1">
        <f>Table1[[#This Row],[รวมต้นทุนค่าเดินทาง]]+Table1[[#This Row],[รวมต้นทุนค่าซ่อม]]+Table1[[#This Row],[รวมค่าเสื่อม]]</f>
        <v>8540.3058382393665</v>
      </c>
      <c r="AU3281" s="1">
        <f t="shared" si="154"/>
        <v>4256.109283997258</v>
      </c>
      <c r="AV3281" s="1" t="str" cm="1">
        <f t="array" ref="AV3281">IF(AC3281&lt;4, "เก็บ", IF(OR(AT3281 &lt; PERCENTILE(IF($AC$2:$AC$5092=AC3281, $AT$2:$AT$5092), 0.25) - 1.5 * (PERCENTILE(IF($AC$2:$AC$5092=AC3281, $AT$2:$AT$5092), 0.75) - PERCENTILE(IF($AC$2:$AC$5092=AC3281, $AT$2:$AT$5092), 0.25)), AT3281 &gt; PERCENTILE(IF($AC$2:$AC$5092=AC3281, $AT$2:$AT$5092), 0.75) + 1.5 * (PERCENTILE(IF($AC$2:$AC$5092=AC3281, $AT$2:$AT$5092), 0.75) - PERCENTILE(IF($AC$2:$AC$5092=AC3281, $AT$2:$AT$5092), 0.25))), "ตัด", "เก็บ"))</f>
        <v>เก็บ</v>
      </c>
      <c r="AW3281" s="1">
        <f t="shared" si="155"/>
        <v>3807.0727671795808</v>
      </c>
      <c r="AX3281" s="1">
        <v>2335.0230876608157</v>
      </c>
      <c r="AY3281" s="1">
        <v>1822.9411764705883</v>
      </c>
    </row>
    <row r="3282" spans="1:51" x14ac:dyDescent="0.2">
      <c r="A3282" s="3">
        <v>45906</v>
      </c>
      <c r="B3282">
        <v>45906</v>
      </c>
      <c r="C3282" t="s">
        <v>10410</v>
      </c>
      <c r="D3282" t="s">
        <v>66</v>
      </c>
      <c r="E3282" t="s">
        <v>67</v>
      </c>
      <c r="F3282" t="s">
        <v>655</v>
      </c>
      <c r="G3282" s="1">
        <v>0</v>
      </c>
      <c r="H3282" s="1">
        <v>0</v>
      </c>
      <c r="I3282" s="1">
        <v>400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  <c r="O3282" s="1">
        <v>400</v>
      </c>
      <c r="P3282" t="s">
        <v>10411</v>
      </c>
      <c r="Q3282" s="2">
        <v>244233</v>
      </c>
      <c r="R3282" t="s">
        <v>70</v>
      </c>
      <c r="S3282">
        <v>0</v>
      </c>
      <c r="T3282" t="s">
        <v>71</v>
      </c>
      <c r="U3282" t="s">
        <v>93</v>
      </c>
      <c r="V3282" s="1">
        <v>0</v>
      </c>
      <c r="W3282" s="1">
        <v>0</v>
      </c>
      <c r="X3282" s="1">
        <v>0</v>
      </c>
      <c r="AA3282" t="s">
        <v>58</v>
      </c>
      <c r="AB3282" s="1">
        <v>0</v>
      </c>
      <c r="AC3282" s="4">
        <f>IF(ISNUMBER(MATCH(AD3282, $AD$2:AD3281, 0)), INDEX($AC$2:AC3281, MATCH(AD3282, $AD$2:AD3281, 0)), MAX($AC$2:AC3281)+1)</f>
        <v>4</v>
      </c>
      <c r="AD3282" t="str">
        <f t="shared" si="156"/>
        <v>เชียงใหม่-ตลาดไท</v>
      </c>
      <c r="AE3282" t="s">
        <v>73</v>
      </c>
      <c r="AF3282" s="1">
        <v>0</v>
      </c>
      <c r="AG3282" s="1">
        <v>0</v>
      </c>
      <c r="AH3282" s="1">
        <v>0</v>
      </c>
      <c r="AI3282" t="s">
        <v>10412</v>
      </c>
      <c r="AJ3282" s="1">
        <v>1</v>
      </c>
      <c r="AK3282" s="1">
        <v>720</v>
      </c>
      <c r="AL3282" s="1">
        <v>720</v>
      </c>
      <c r="AM3282" s="1">
        <v>1</v>
      </c>
      <c r="AN3282" s="1">
        <v>0</v>
      </c>
      <c r="AO3282" s="1">
        <v>0</v>
      </c>
      <c r="AP3282" s="1">
        <v>0</v>
      </c>
      <c r="AQ3282" s="1">
        <v>0</v>
      </c>
      <c r="AR3282" s="1">
        <v>400</v>
      </c>
      <c r="AS3282" s="1">
        <v>2874.413461969295</v>
      </c>
      <c r="AT3282" s="1">
        <f>Table1[[#This Row],[รวมต้นทุนค่าเดินทาง]]+Table1[[#This Row],[รวมต้นทุนค่าซ่อม]]+Table1[[#This Row],[รวมค่าเสื่อม]]</f>
        <v>5464.9771874594917</v>
      </c>
      <c r="AU3282" s="1">
        <f t="shared" si="154"/>
        <v>4256.109283997258</v>
      </c>
      <c r="AV3282" s="1" t="str" cm="1">
        <f t="array" ref="AV3282">IF(AC3282&lt;4, "เก็บ", IF(OR(AT3282 &lt; PERCENTILE(IF($AC$2:$AC$5092=AC3282, $AT$2:$AT$5092), 0.25) - 1.5 * (PERCENTILE(IF($AC$2:$AC$5092=AC3282, $AT$2:$AT$5092), 0.75) - PERCENTILE(IF($AC$2:$AC$5092=AC3282, $AT$2:$AT$5092), 0.25)), AT3282 &gt; PERCENTILE(IF($AC$2:$AC$5092=AC3282, $AT$2:$AT$5092), 0.75) + 1.5 * (PERCENTILE(IF($AC$2:$AC$5092=AC3282, $AT$2:$AT$5092), 0.75) - PERCENTILE(IF($AC$2:$AC$5092=AC3282, $AT$2:$AT$5092), 0.25))), "ตัด", "เก็บ"))</f>
        <v>เก็บ</v>
      </c>
      <c r="AW3282" s="1">
        <f t="shared" si="155"/>
        <v>3807.0727671795808</v>
      </c>
      <c r="AX3282" s="1">
        <v>2335.0230876608157</v>
      </c>
      <c r="AY3282" s="1">
        <v>2190.5637254901962</v>
      </c>
    </row>
    <row r="3283" spans="1:51" x14ac:dyDescent="0.2">
      <c r="A3283" s="3">
        <v>45906</v>
      </c>
      <c r="B3283">
        <v>45906</v>
      </c>
      <c r="C3283" t="s">
        <v>10413</v>
      </c>
      <c r="D3283" t="s">
        <v>66</v>
      </c>
      <c r="E3283" t="s">
        <v>67</v>
      </c>
      <c r="F3283" t="s">
        <v>130</v>
      </c>
      <c r="G3283" s="1">
        <v>0</v>
      </c>
      <c r="H3283" s="1">
        <v>0</v>
      </c>
      <c r="I3283" s="1">
        <v>500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500</v>
      </c>
      <c r="P3283" t="s">
        <v>10414</v>
      </c>
      <c r="Q3283" s="2">
        <v>244233</v>
      </c>
      <c r="R3283" t="s">
        <v>70</v>
      </c>
      <c r="S3283">
        <v>0</v>
      </c>
      <c r="T3283" t="s">
        <v>71</v>
      </c>
      <c r="U3283" t="s">
        <v>72</v>
      </c>
      <c r="V3283" s="1">
        <v>0</v>
      </c>
      <c r="W3283" s="1">
        <v>0</v>
      </c>
      <c r="X3283" s="1">
        <v>0</v>
      </c>
      <c r="AA3283" t="s">
        <v>58</v>
      </c>
      <c r="AB3283" s="1">
        <v>0</v>
      </c>
      <c r="AC3283" s="4">
        <f>IF(ISNUMBER(MATCH(AD3283, $AD$2:AD3282, 0)), INDEX($AC$2:AC3282, MATCH(AD3283, $AD$2:AD3282, 0)), MAX($AC$2:AC3282)+1)</f>
        <v>2</v>
      </c>
      <c r="AD3283" t="str">
        <f t="shared" si="156"/>
        <v>เชียงใหม่-พุทธมณฑลสาย 5</v>
      </c>
      <c r="AE3283" t="s">
        <v>73</v>
      </c>
      <c r="AF3283" s="1">
        <v>0</v>
      </c>
      <c r="AG3283" s="1">
        <v>0</v>
      </c>
      <c r="AH3283" s="1">
        <v>0</v>
      </c>
      <c r="AI3283" t="s">
        <v>10415</v>
      </c>
      <c r="AJ3283" s="1">
        <v>1</v>
      </c>
      <c r="AK3283" s="1">
        <v>720</v>
      </c>
      <c r="AL3283" s="1">
        <v>720</v>
      </c>
      <c r="AM3283" s="1">
        <v>1</v>
      </c>
      <c r="AN3283" s="1">
        <v>0</v>
      </c>
      <c r="AO3283" s="1">
        <v>0</v>
      </c>
      <c r="AP3283" s="1">
        <v>0</v>
      </c>
      <c r="AQ3283" s="1">
        <v>0</v>
      </c>
      <c r="AR3283" s="1">
        <v>500</v>
      </c>
      <c r="AS3283" s="1">
        <v>1923.9689672223158</v>
      </c>
      <c r="AT3283" s="1">
        <f>Table1[[#This Row],[รวมต้นทุนค่าเดินทาง]]+Table1[[#This Row],[รวมต้นทุนค่าซ่อม]]+Table1[[#This Row],[รวมค่าเสื่อม]]</f>
        <v>4980.2810989302907</v>
      </c>
      <c r="AU3283" s="1">
        <f t="shared" si="154"/>
        <v>5026.5629662053279</v>
      </c>
      <c r="AV3283" s="1" t="str" cm="1">
        <f t="array" ref="AV3283">IF(AC3283&lt;4, "เก็บ", IF(OR(AT3283 &lt; PERCENTILE(IF($AC$2:$AC$5092=AC3283, $AT$2:$AT$5092), 0.25) - 1.5 * (PERCENTILE(IF($AC$2:$AC$5092=AC3283, $AT$2:$AT$5092), 0.75) - PERCENTILE(IF($AC$2:$AC$5092=AC3283, $AT$2:$AT$5092), 0.25)), AT3283 &gt; PERCENTILE(IF($AC$2:$AC$5092=AC3283, $AT$2:$AT$5092), 0.75) + 1.5 * (PERCENTILE(IF($AC$2:$AC$5092=AC3283, $AT$2:$AT$5092), 0.75) - PERCENTILE(IF($AC$2:$AC$5092=AC3283, $AT$2:$AT$5092), 0.25))), "ตัด", "เก็บ"))</f>
        <v>เก็บ</v>
      </c>
      <c r="AW3283" s="1">
        <f t="shared" si="155"/>
        <v>5026.5629662053279</v>
      </c>
      <c r="AX3283" s="1">
        <v>4064.5059139663294</v>
      </c>
      <c r="AY3283" s="1">
        <v>2556.3121317079754</v>
      </c>
    </row>
    <row r="3284" spans="1:51" x14ac:dyDescent="0.2">
      <c r="A3284" s="3">
        <v>45906</v>
      </c>
      <c r="B3284">
        <v>45906</v>
      </c>
      <c r="C3284" t="s">
        <v>10416</v>
      </c>
      <c r="D3284" t="s">
        <v>51</v>
      </c>
      <c r="E3284" t="s">
        <v>61</v>
      </c>
      <c r="F3284" t="s">
        <v>507</v>
      </c>
      <c r="G3284" s="1">
        <v>4200</v>
      </c>
      <c r="H3284" s="1">
        <v>2893</v>
      </c>
      <c r="I3284" s="1">
        <v>1900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>
        <v>6100</v>
      </c>
      <c r="P3284" t="s">
        <v>10417</v>
      </c>
      <c r="Q3284" s="2">
        <v>244233</v>
      </c>
      <c r="R3284" t="s">
        <v>55</v>
      </c>
      <c r="S3284">
        <v>0</v>
      </c>
      <c r="T3284" t="s">
        <v>56</v>
      </c>
      <c r="U3284" t="s">
        <v>57</v>
      </c>
      <c r="V3284" s="1">
        <v>2500</v>
      </c>
      <c r="W3284" s="1">
        <v>0</v>
      </c>
      <c r="X3284" s="1">
        <v>0</v>
      </c>
      <c r="AA3284" t="s">
        <v>58</v>
      </c>
      <c r="AB3284" s="1">
        <v>0</v>
      </c>
      <c r="AC3284" s="4">
        <f>IF(ISNUMBER(MATCH(AD3284, $AD$2:AD3283, 0)), INDEX($AC$2:AC3283, MATCH(AD3284, $AD$2:AD3283, 0)), MAX($AC$2:AC3283)+1)</f>
        <v>1</v>
      </c>
      <c r="AD3284" t="str">
        <f t="shared" si="156"/>
        <v>ท่าลี่-กองลอย</v>
      </c>
      <c r="AE3284" t="s">
        <v>55</v>
      </c>
      <c r="AF3284" s="1">
        <v>0</v>
      </c>
      <c r="AG3284" s="1">
        <v>0</v>
      </c>
      <c r="AH3284" s="1">
        <v>0</v>
      </c>
      <c r="AI3284" t="s">
        <v>10418</v>
      </c>
      <c r="AJ3284" s="1">
        <v>1</v>
      </c>
      <c r="AK3284" s="1">
        <v>0</v>
      </c>
      <c r="AL3284" s="1">
        <v>0</v>
      </c>
      <c r="AM3284" s="1">
        <v>0</v>
      </c>
      <c r="AN3284" s="1">
        <v>0</v>
      </c>
      <c r="AO3284" s="1">
        <v>0</v>
      </c>
      <c r="AP3284" s="1">
        <v>0</v>
      </c>
      <c r="AQ3284" s="1">
        <v>0</v>
      </c>
      <c r="AR3284" s="1">
        <v>11493</v>
      </c>
      <c r="AS3284" s="1">
        <v>870.68000000000006</v>
      </c>
      <c r="AT3284" s="1">
        <f>Table1[[#This Row],[รวมต้นทุนค่าเดินทาง]]+Table1[[#This Row],[รวมต้นทุนค่าซ่อม]]+Table1[[#This Row],[รวมค่าเสื่อม]]</f>
        <v>14543.912558139535</v>
      </c>
      <c r="AU3284" s="1">
        <f t="shared" si="154"/>
        <v>13953.293816562818</v>
      </c>
      <c r="AV3284" s="1" t="str" cm="1">
        <f t="array" ref="AV3284">IF(AC3284&lt;4, "เก็บ", IF(OR(AT3284 &lt; PERCENTILE(IF($AC$2:$AC$5092=AC3284, $AT$2:$AT$5092), 0.25) - 1.5 * (PERCENTILE(IF($AC$2:$AC$5092=AC3284, $AT$2:$AT$5092), 0.75) - PERCENTILE(IF($AC$2:$AC$5092=AC3284, $AT$2:$AT$5092), 0.25)), AT3284 &gt; PERCENTILE(IF($AC$2:$AC$5092=AC3284, $AT$2:$AT$5092), 0.75) + 1.5 * (PERCENTILE(IF($AC$2:$AC$5092=AC3284, $AT$2:$AT$5092), 0.75) - PERCENTILE(IF($AC$2:$AC$5092=AC3284, $AT$2:$AT$5092), 0.25))), "ตัด", "เก็บ"))</f>
        <v>เก็บ</v>
      </c>
      <c r="AW3284" s="1">
        <f t="shared" si="155"/>
        <v>13953.293816562818</v>
      </c>
      <c r="AX3284" s="1">
        <v>14426.372718098486</v>
      </c>
      <c r="AY3284" s="1">
        <v>2180.2325581395348</v>
      </c>
    </row>
    <row r="3285" spans="1:51" x14ac:dyDescent="0.2">
      <c r="A3285" s="3">
        <v>45906</v>
      </c>
      <c r="B3285">
        <v>45906</v>
      </c>
      <c r="C3285" t="s">
        <v>10419</v>
      </c>
      <c r="D3285" t="s">
        <v>66</v>
      </c>
      <c r="E3285" t="s">
        <v>67</v>
      </c>
      <c r="F3285" t="s">
        <v>240</v>
      </c>
      <c r="G3285" s="1">
        <v>0</v>
      </c>
      <c r="H3285" s="1">
        <v>1072</v>
      </c>
      <c r="I3285" s="1">
        <v>500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>
        <v>500</v>
      </c>
      <c r="P3285" t="s">
        <v>10420</v>
      </c>
      <c r="Q3285" s="2">
        <v>244233</v>
      </c>
      <c r="R3285" t="s">
        <v>70</v>
      </c>
      <c r="S3285">
        <v>0</v>
      </c>
      <c r="T3285" t="s">
        <v>101</v>
      </c>
      <c r="U3285" t="s">
        <v>93</v>
      </c>
      <c r="V3285" s="1">
        <v>0</v>
      </c>
      <c r="W3285" s="1">
        <v>0</v>
      </c>
      <c r="X3285" s="1">
        <v>0</v>
      </c>
      <c r="AA3285" t="s">
        <v>58</v>
      </c>
      <c r="AB3285" s="1">
        <v>0</v>
      </c>
      <c r="AC3285" s="4">
        <f>IF(ISNUMBER(MATCH(AD3285, $AD$2:AD3284, 0)), INDEX($AC$2:AC3284, MATCH(AD3285, $AD$2:AD3284, 0)), MAX($AC$2:AC3284)+1)</f>
        <v>53</v>
      </c>
      <c r="AD3285" t="str">
        <f t="shared" si="156"/>
        <v>พะเยา-ตลาดไท</v>
      </c>
      <c r="AE3285" t="s">
        <v>73</v>
      </c>
      <c r="AF3285" s="1">
        <v>0</v>
      </c>
      <c r="AG3285" s="1">
        <v>0</v>
      </c>
      <c r="AH3285" s="1">
        <v>0</v>
      </c>
      <c r="AI3285" t="s">
        <v>10421</v>
      </c>
      <c r="AJ3285" s="1">
        <v>1</v>
      </c>
      <c r="AK3285" s="1">
        <v>706</v>
      </c>
      <c r="AL3285" s="1">
        <v>706</v>
      </c>
      <c r="AM3285" s="1">
        <v>1</v>
      </c>
      <c r="AN3285" s="1">
        <v>0</v>
      </c>
      <c r="AO3285" s="1">
        <v>0</v>
      </c>
      <c r="AP3285" s="1">
        <v>0</v>
      </c>
      <c r="AQ3285" s="1">
        <v>0</v>
      </c>
      <c r="AR3285" s="1">
        <v>1572</v>
      </c>
      <c r="AS3285" s="1">
        <v>1186.5343130224394</v>
      </c>
      <c r="AT3285" s="1">
        <f>Table1[[#This Row],[รวมต้นทุนค่าเดินทาง]]+Table1[[#This Row],[รวมต้นทุนค่าซ่อม]]+Table1[[#This Row],[รวมค่าเสื่อม]]</f>
        <v>4833.7698842827458</v>
      </c>
      <c r="AU3285" s="1">
        <f t="shared" si="154"/>
        <v>5556.3451863971432</v>
      </c>
      <c r="AV3285" s="1" t="str" cm="1">
        <f t="array" ref="AV3285">IF(AC3285&lt;4, "เก็บ", IF(OR(AT3285 &lt; PERCENTILE(IF($AC$2:$AC$5092=AC3285, $AT$2:$AT$5092), 0.25) - 1.5 * (PERCENTILE(IF($AC$2:$AC$5092=AC3285, $AT$2:$AT$5092), 0.75) - PERCENTILE(IF($AC$2:$AC$5092=AC3285, $AT$2:$AT$5092), 0.25)), AT3285 &gt; PERCENTILE(IF($AC$2:$AC$5092=AC3285, $AT$2:$AT$5092), 0.75) + 1.5 * (PERCENTILE(IF($AC$2:$AC$5092=AC3285, $AT$2:$AT$5092), 0.75) - PERCENTILE(IF($AC$2:$AC$5092=AC3285, $AT$2:$AT$5092), 0.25))), "ตัด", "เก็บ"))</f>
        <v>เก็บ</v>
      </c>
      <c r="AW3285" s="1">
        <f t="shared" si="155"/>
        <v>5282.7291214311672</v>
      </c>
      <c r="AX3285" s="1">
        <v>3832.4469144192008</v>
      </c>
      <c r="AY3285" s="1">
        <v>2075.2355712603066</v>
      </c>
    </row>
    <row r="3286" spans="1:51" x14ac:dyDescent="0.2">
      <c r="A3286" s="3">
        <v>45906</v>
      </c>
      <c r="B3286">
        <v>45906</v>
      </c>
      <c r="C3286" t="s">
        <v>10422</v>
      </c>
      <c r="D3286" t="s">
        <v>66</v>
      </c>
      <c r="E3286" t="s">
        <v>105</v>
      </c>
      <c r="F3286" t="s">
        <v>303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  <c r="L3286" s="1">
        <v>0</v>
      </c>
      <c r="M3286" s="1">
        <v>0</v>
      </c>
      <c r="N3286" s="1">
        <v>779</v>
      </c>
      <c r="O3286" s="1">
        <v>779</v>
      </c>
      <c r="P3286" t="s">
        <v>10423</v>
      </c>
      <c r="Q3286" s="2">
        <v>244233</v>
      </c>
      <c r="R3286" t="s">
        <v>55</v>
      </c>
      <c r="S3286">
        <v>0</v>
      </c>
      <c r="T3286" t="s">
        <v>87</v>
      </c>
      <c r="U3286" t="s">
        <v>71</v>
      </c>
      <c r="V3286" s="1">
        <v>0</v>
      </c>
      <c r="W3286" s="1">
        <v>682</v>
      </c>
      <c r="X3286" s="1">
        <v>0</v>
      </c>
      <c r="Y3286" t="s">
        <v>87</v>
      </c>
      <c r="Z3286" t="s">
        <v>108</v>
      </c>
      <c r="AA3286" t="s">
        <v>344</v>
      </c>
      <c r="AB3286" s="1">
        <v>0</v>
      </c>
      <c r="AC3286" s="4">
        <f>IF(ISNUMBER(MATCH(AD3286, $AD$2:AD3285, 0)), INDEX($AC$2:AC3285, MATCH(AD3286, $AD$2:AD3285, 0)), MAX($AC$2:AC3285)+1)</f>
        <v>6</v>
      </c>
      <c r="AD3286" t="str">
        <f t="shared" si="156"/>
        <v>เชียงราย-เชียงใหม่</v>
      </c>
      <c r="AE3286" t="s">
        <v>55</v>
      </c>
      <c r="AF3286" s="1">
        <v>0</v>
      </c>
      <c r="AG3286" s="1">
        <v>0</v>
      </c>
      <c r="AH3286" s="1">
        <v>0</v>
      </c>
      <c r="AI3286" t="s">
        <v>10424</v>
      </c>
      <c r="AJ3286" s="1">
        <v>2</v>
      </c>
      <c r="AK3286" s="1">
        <v>0</v>
      </c>
      <c r="AL3286" s="1">
        <v>0</v>
      </c>
      <c r="AM3286" s="1">
        <v>0</v>
      </c>
      <c r="AN3286" s="1">
        <v>735.12080000000003</v>
      </c>
      <c r="AO3286" s="1">
        <v>0</v>
      </c>
      <c r="AP3286" s="1">
        <v>0</v>
      </c>
      <c r="AQ3286" s="1">
        <v>0</v>
      </c>
      <c r="AR3286" s="1">
        <v>1461</v>
      </c>
      <c r="AS3286" s="1">
        <v>1002.902181372549</v>
      </c>
      <c r="AT3286" s="1">
        <f>Table1[[#This Row],[รวมต้นทุนค่าเดินทาง]]+Table1[[#This Row],[รวมต้นทุนค่าซ่อม]]+Table1[[#This Row],[รวมค่าเสื่อม]]</f>
        <v>3957.6781149825074</v>
      </c>
      <c r="AU3286" s="1">
        <f t="shared" si="154"/>
        <v>4428.3346813776061</v>
      </c>
      <c r="AV3286" s="1" t="str" cm="1">
        <f t="array" ref="AV3286">IF(AC3286&lt;4, "เก็บ", IF(OR(AT3286 &lt; PERCENTILE(IF($AC$2:$AC$5092=AC3286, $AT$2:$AT$5092), 0.25) - 1.5 * (PERCENTILE(IF($AC$2:$AC$5092=AC3286, $AT$2:$AT$5092), 0.75) - PERCENTILE(IF($AC$2:$AC$5092=AC3286, $AT$2:$AT$5092), 0.25)), AT3286 &gt; PERCENTILE(IF($AC$2:$AC$5092=AC3286, $AT$2:$AT$5092), 0.75) + 1.5 * (PERCENTILE(IF($AC$2:$AC$5092=AC3286, $AT$2:$AT$5092), 0.75) - PERCENTILE(IF($AC$2:$AC$5092=AC3286, $AT$2:$AT$5092), 0.25))), "ตัด", "เก็บ"))</f>
        <v>เก็บ</v>
      </c>
      <c r="AW3286" s="1">
        <f t="shared" si="155"/>
        <v>3873.7679454274344</v>
      </c>
      <c r="AX3286" s="1">
        <v>2781.4385174989698</v>
      </c>
      <c r="AY3286" s="1">
        <v>1493.7759336099584</v>
      </c>
    </row>
    <row r="3287" spans="1:51" x14ac:dyDescent="0.2">
      <c r="A3287" s="3">
        <v>45906</v>
      </c>
      <c r="B3287">
        <v>45906</v>
      </c>
      <c r="C3287" t="s">
        <v>10425</v>
      </c>
      <c r="D3287" t="s">
        <v>66</v>
      </c>
      <c r="E3287" t="s">
        <v>105</v>
      </c>
      <c r="F3287" t="s">
        <v>449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  <c r="P3287" t="s">
        <v>10426</v>
      </c>
      <c r="Q3287" s="2">
        <v>244233</v>
      </c>
      <c r="R3287" t="s">
        <v>55</v>
      </c>
      <c r="S3287">
        <v>0</v>
      </c>
      <c r="T3287" t="s">
        <v>87</v>
      </c>
      <c r="U3287" t="s">
        <v>71</v>
      </c>
      <c r="V3287" s="1">
        <v>0</v>
      </c>
      <c r="W3287" s="1">
        <v>1266</v>
      </c>
      <c r="X3287" s="1">
        <v>0</v>
      </c>
      <c r="Y3287" t="s">
        <v>87</v>
      </c>
      <c r="Z3287" t="s">
        <v>71</v>
      </c>
      <c r="AA3287" t="s">
        <v>177</v>
      </c>
      <c r="AB3287" s="1">
        <v>0</v>
      </c>
      <c r="AC3287" s="4">
        <f>IF(ISNUMBER(MATCH(AD3287, $AD$2:AD3286, 0)), INDEX($AC$2:AC3286, MATCH(AD3287, $AD$2:AD3286, 0)), MAX($AC$2:AC3286)+1)</f>
        <v>6</v>
      </c>
      <c r="AD3287" t="str">
        <f t="shared" si="156"/>
        <v>เชียงราย-เชียงใหม่</v>
      </c>
      <c r="AE3287" t="s">
        <v>55</v>
      </c>
      <c r="AF3287" s="1">
        <v>0</v>
      </c>
      <c r="AG3287" s="1">
        <v>0</v>
      </c>
      <c r="AH3287" s="1">
        <v>0</v>
      </c>
      <c r="AI3287" t="s">
        <v>10427</v>
      </c>
      <c r="AJ3287" s="1">
        <v>1</v>
      </c>
      <c r="AK3287" s="1">
        <v>0</v>
      </c>
      <c r="AL3287" s="1">
        <v>0</v>
      </c>
      <c r="AM3287" s="1">
        <v>0</v>
      </c>
      <c r="AN3287" s="1">
        <v>0</v>
      </c>
      <c r="AO3287" s="1">
        <v>0</v>
      </c>
      <c r="AP3287" s="1">
        <v>0</v>
      </c>
      <c r="AQ3287" s="1">
        <v>0</v>
      </c>
      <c r="AR3287" s="1">
        <v>1266</v>
      </c>
      <c r="AS3287" s="1">
        <v>473.40163377192982</v>
      </c>
      <c r="AT3287" s="1">
        <f>Table1[[#This Row],[รวมต้นทุนค่าเดินทาง]]+Table1[[#This Row],[รวมต้นทุนค่าซ่อม]]+Table1[[#This Row],[รวมค่าเสื่อม]]</f>
        <v>3390.7777805609207</v>
      </c>
      <c r="AU3287" s="1">
        <f t="shared" si="154"/>
        <v>4428.3346813776061</v>
      </c>
      <c r="AV3287" s="1" t="str" cm="1">
        <f t="array" ref="AV3287">IF(AC3287&lt;4, "เก็บ", IF(OR(AT3287 &lt; PERCENTILE(IF($AC$2:$AC$5092=AC3287, $AT$2:$AT$5092), 0.25) - 1.5 * (PERCENTILE(IF($AC$2:$AC$5092=AC3287, $AT$2:$AT$5092), 0.75) - PERCENTILE(IF($AC$2:$AC$5092=AC3287, $AT$2:$AT$5092), 0.25)), AT3287 &gt; PERCENTILE(IF($AC$2:$AC$5092=AC3287, $AT$2:$AT$5092), 0.75) + 1.5 * (PERCENTILE(IF($AC$2:$AC$5092=AC3287, $AT$2:$AT$5092), 0.75) - PERCENTILE(IF($AC$2:$AC$5092=AC3287, $AT$2:$AT$5092), 0.25))), "ตัด", "เก็บ"))</f>
        <v>เก็บ</v>
      </c>
      <c r="AW3287" s="1">
        <f t="shared" si="155"/>
        <v>3873.7679454274344</v>
      </c>
      <c r="AX3287" s="1">
        <v>2781.4385174989698</v>
      </c>
      <c r="AY3287" s="1">
        <v>1651.3761467889908</v>
      </c>
    </row>
    <row r="3288" spans="1:51" x14ac:dyDescent="0.2">
      <c r="A3288" s="3">
        <v>45907</v>
      </c>
      <c r="B3288">
        <v>45907</v>
      </c>
      <c r="C3288" t="s">
        <v>10428</v>
      </c>
      <c r="D3288" t="s">
        <v>51</v>
      </c>
      <c r="E3288" t="s">
        <v>61</v>
      </c>
      <c r="F3288" t="s">
        <v>228</v>
      </c>
      <c r="G3288" s="1">
        <v>2700</v>
      </c>
      <c r="H3288" s="1">
        <v>4393</v>
      </c>
      <c r="I3288" s="1">
        <v>1900</v>
      </c>
      <c r="J3288" s="1">
        <v>0</v>
      </c>
      <c r="K3288" s="1">
        <v>0</v>
      </c>
      <c r="L3288" s="1">
        <v>0</v>
      </c>
      <c r="M3288" s="1">
        <v>0</v>
      </c>
      <c r="N3288" s="1">
        <v>0</v>
      </c>
      <c r="O3288" s="1">
        <v>4600</v>
      </c>
      <c r="P3288" t="s">
        <v>10429</v>
      </c>
      <c r="Q3288" s="2">
        <v>244235</v>
      </c>
      <c r="R3288" t="s">
        <v>55</v>
      </c>
      <c r="S3288">
        <v>0</v>
      </c>
      <c r="T3288" t="s">
        <v>71</v>
      </c>
      <c r="U3288" t="s">
        <v>57</v>
      </c>
      <c r="V3288" s="1">
        <v>2500</v>
      </c>
      <c r="W3288" s="1">
        <v>0</v>
      </c>
      <c r="X3288" s="1">
        <v>0</v>
      </c>
      <c r="AA3288" t="s">
        <v>58</v>
      </c>
      <c r="AB3288" s="1">
        <v>0</v>
      </c>
      <c r="AC3288" s="4">
        <f>IF(ISNUMBER(MATCH(AD3288, $AD$2:AD3287, 0)), INDEX($AC$2:AC3287, MATCH(AD3288, $AD$2:AD3287, 0)), MAX($AC$2:AC3287)+1)</f>
        <v>10</v>
      </c>
      <c r="AD3288" t="str">
        <f t="shared" si="156"/>
        <v>เชียงใหม่-กองลอย</v>
      </c>
      <c r="AE3288" t="s">
        <v>55</v>
      </c>
      <c r="AF3288" s="1">
        <v>0</v>
      </c>
      <c r="AG3288" s="1">
        <v>0</v>
      </c>
      <c r="AH3288" s="1">
        <v>0</v>
      </c>
      <c r="AI3288" t="s">
        <v>10430</v>
      </c>
      <c r="AJ3288" s="1">
        <v>1</v>
      </c>
      <c r="AK3288" s="1">
        <v>0</v>
      </c>
      <c r="AL3288" s="1">
        <v>0</v>
      </c>
      <c r="AM3288" s="1">
        <v>0</v>
      </c>
      <c r="AN3288" s="1">
        <v>0</v>
      </c>
      <c r="AO3288" s="1">
        <v>0</v>
      </c>
      <c r="AP3288" s="1">
        <v>0</v>
      </c>
      <c r="AQ3288" s="1">
        <v>0</v>
      </c>
      <c r="AR3288" s="1">
        <v>11493</v>
      </c>
      <c r="AS3288" s="1">
        <v>23.345454545454547</v>
      </c>
      <c r="AT3288" s="1">
        <f>Table1[[#This Row],[รวมต้นทุนค่าเดินทาง]]+Table1[[#This Row],[รวมต้นทุนค่าซ่อม]]+Table1[[#This Row],[รวมค่าเสื่อม]]</f>
        <v>13496.979257362356</v>
      </c>
      <c r="AU3288" s="1">
        <f t="shared" si="154"/>
        <v>14957.32855761775</v>
      </c>
      <c r="AV3288" s="1" t="str" cm="1">
        <f t="array" ref="AV3288">IF(AC3288&lt;4, "เก็บ", IF(OR(AT3288 &lt; PERCENTILE(IF($AC$2:$AC$5092=AC3288, $AT$2:$AT$5092), 0.25) - 1.5 * (PERCENTILE(IF($AC$2:$AC$5092=AC3288, $AT$2:$AT$5092), 0.75) - PERCENTILE(IF($AC$2:$AC$5092=AC3288, $AT$2:$AT$5092), 0.25)), AT3288 &gt; PERCENTILE(IF($AC$2:$AC$5092=AC3288, $AT$2:$AT$5092), 0.75) + 1.5 * (PERCENTILE(IF($AC$2:$AC$5092=AC3288, $AT$2:$AT$5092), 0.75) - PERCENTILE(IF($AC$2:$AC$5092=AC3288, $AT$2:$AT$5092), 0.25))), "ตัด", "เก็บ"))</f>
        <v>เก็บ</v>
      </c>
      <c r="AW3288" s="1">
        <f t="shared" si="155"/>
        <v>14419.089162907676</v>
      </c>
      <c r="AX3288" s="1">
        <v>15077.196593123563</v>
      </c>
      <c r="AY3288" s="1">
        <v>1980.6338028169014</v>
      </c>
    </row>
    <row r="3289" spans="1:51" x14ac:dyDescent="0.2">
      <c r="A3289" s="3">
        <v>45907</v>
      </c>
      <c r="B3289">
        <v>45907</v>
      </c>
      <c r="C3289" t="s">
        <v>10431</v>
      </c>
      <c r="D3289" t="s">
        <v>66</v>
      </c>
      <c r="E3289" t="s">
        <v>124</v>
      </c>
      <c r="F3289" t="s">
        <v>420</v>
      </c>
      <c r="G3289" s="1">
        <v>0</v>
      </c>
      <c r="H3289" s="1">
        <v>0</v>
      </c>
      <c r="I3289" s="1">
        <v>500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>
        <v>500</v>
      </c>
      <c r="P3289" t="s">
        <v>10432</v>
      </c>
      <c r="Q3289" s="2">
        <v>244234</v>
      </c>
      <c r="R3289" t="s">
        <v>70</v>
      </c>
      <c r="S3289">
        <v>0</v>
      </c>
      <c r="T3289" t="s">
        <v>71</v>
      </c>
      <c r="U3289" t="s">
        <v>161</v>
      </c>
      <c r="V3289" s="1">
        <v>0</v>
      </c>
      <c r="W3289" s="1">
        <v>0</v>
      </c>
      <c r="X3289" s="1">
        <v>0</v>
      </c>
      <c r="AA3289" t="s">
        <v>58</v>
      </c>
      <c r="AB3289" s="1">
        <v>0</v>
      </c>
      <c r="AC3289" s="4">
        <f>IF(ISNUMBER(MATCH(AD3289, $AD$2:AD3288, 0)), INDEX($AC$2:AC3288, MATCH(AD3289, $AD$2:AD3288, 0)), MAX($AC$2:AC3288)+1)</f>
        <v>9</v>
      </c>
      <c r="AD3289" t="str">
        <f t="shared" si="156"/>
        <v>เชียงใหม่-พุทธมณฑลสาย 2</v>
      </c>
      <c r="AE3289" t="s">
        <v>73</v>
      </c>
      <c r="AF3289" s="1">
        <v>0</v>
      </c>
      <c r="AG3289" s="1">
        <v>0</v>
      </c>
      <c r="AH3289" s="1">
        <v>0</v>
      </c>
      <c r="AI3289" t="s">
        <v>10433</v>
      </c>
      <c r="AJ3289" s="1">
        <v>1</v>
      </c>
      <c r="AK3289" s="1">
        <v>720</v>
      </c>
      <c r="AL3289" s="1">
        <v>720</v>
      </c>
      <c r="AM3289" s="1">
        <v>1</v>
      </c>
      <c r="AN3289" s="1">
        <v>0</v>
      </c>
      <c r="AO3289" s="1">
        <v>0</v>
      </c>
      <c r="AP3289" s="1">
        <v>0</v>
      </c>
      <c r="AQ3289" s="1">
        <v>0</v>
      </c>
      <c r="AR3289" s="1">
        <v>500</v>
      </c>
      <c r="AS3289" s="1">
        <v>878.05954725586776</v>
      </c>
      <c r="AT3289" s="1">
        <f>Table1[[#This Row],[รวมต้นทุนค่าเดินทาง]]+Table1[[#This Row],[รวมต้นทุนค่าซ่อม]]+Table1[[#This Row],[รวมค่าเสื่อม]]</f>
        <v>3189.6987208625301</v>
      </c>
      <c r="AU3289" s="1">
        <f t="shared" si="154"/>
        <v>4623.2312262414152</v>
      </c>
      <c r="AV3289" s="1" t="str" cm="1">
        <f t="array" ref="AV3289">IF(AC3289&lt;4, "เก็บ", IF(OR(AT3289 &lt; PERCENTILE(IF($AC$2:$AC$5092=AC3289, $AT$2:$AT$5092), 0.25) - 1.5 * (PERCENTILE(IF($AC$2:$AC$5092=AC3289, $AT$2:$AT$5092), 0.75) - PERCENTILE(IF($AC$2:$AC$5092=AC3289, $AT$2:$AT$5092), 0.25)), AT3289 &gt; PERCENTILE(IF($AC$2:$AC$5092=AC3289, $AT$2:$AT$5092), 0.75) + 1.5 * (PERCENTILE(IF($AC$2:$AC$5092=AC3289, $AT$2:$AT$5092), 0.75) - PERCENTILE(IF($AC$2:$AC$5092=AC3289, $AT$2:$AT$5092), 0.25))), "ตัด", "เก็บ"))</f>
        <v>เก็บ</v>
      </c>
      <c r="AW3289" s="1">
        <f t="shared" si="155"/>
        <v>4005.4952465164292</v>
      </c>
      <c r="AX3289" s="1">
        <v>2577.9546108768855</v>
      </c>
      <c r="AY3289" s="1">
        <v>1811.6391736066623</v>
      </c>
    </row>
    <row r="3290" spans="1:51" x14ac:dyDescent="0.2">
      <c r="A3290" s="3">
        <v>45907</v>
      </c>
      <c r="B3290">
        <v>45907</v>
      </c>
      <c r="C3290" t="s">
        <v>10434</v>
      </c>
      <c r="D3290" t="s">
        <v>66</v>
      </c>
      <c r="E3290" t="s">
        <v>67</v>
      </c>
      <c r="F3290" t="s">
        <v>328</v>
      </c>
      <c r="G3290" s="1">
        <v>0</v>
      </c>
      <c r="H3290" s="1">
        <v>0</v>
      </c>
      <c r="I3290" s="1">
        <v>500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  <c r="O3290" s="1">
        <v>500</v>
      </c>
      <c r="P3290" t="s">
        <v>10435</v>
      </c>
      <c r="Q3290" s="2">
        <v>244234</v>
      </c>
      <c r="R3290" t="s">
        <v>70</v>
      </c>
      <c r="S3290">
        <v>0</v>
      </c>
      <c r="T3290" t="s">
        <v>71</v>
      </c>
      <c r="U3290" t="s">
        <v>72</v>
      </c>
      <c r="V3290" s="1">
        <v>0</v>
      </c>
      <c r="W3290" s="1">
        <v>0</v>
      </c>
      <c r="X3290" s="1">
        <v>0</v>
      </c>
      <c r="AA3290" t="s">
        <v>58</v>
      </c>
      <c r="AB3290" s="1">
        <v>0</v>
      </c>
      <c r="AC3290" s="4">
        <f>IF(ISNUMBER(MATCH(AD3290, $AD$2:AD3289, 0)), INDEX($AC$2:AC3289, MATCH(AD3290, $AD$2:AD3289, 0)), MAX($AC$2:AC3289)+1)</f>
        <v>2</v>
      </c>
      <c r="AD3290" t="str">
        <f t="shared" si="156"/>
        <v>เชียงใหม่-พุทธมณฑลสาย 5</v>
      </c>
      <c r="AE3290" t="s">
        <v>73</v>
      </c>
      <c r="AF3290" s="1">
        <v>0</v>
      </c>
      <c r="AG3290" s="1">
        <v>0</v>
      </c>
      <c r="AH3290" s="1">
        <v>0</v>
      </c>
      <c r="AI3290" t="s">
        <v>10436</v>
      </c>
      <c r="AJ3290" s="1">
        <v>1</v>
      </c>
      <c r="AK3290" s="1">
        <v>720</v>
      </c>
      <c r="AL3290" s="1">
        <v>720</v>
      </c>
      <c r="AM3290" s="1">
        <v>1</v>
      </c>
      <c r="AN3290" s="1">
        <v>0</v>
      </c>
      <c r="AO3290" s="1">
        <v>0</v>
      </c>
      <c r="AP3290" s="1">
        <v>0</v>
      </c>
      <c r="AQ3290" s="1">
        <v>0</v>
      </c>
      <c r="AR3290" s="1">
        <v>500</v>
      </c>
      <c r="AS3290" s="1">
        <v>1273.4519998577227</v>
      </c>
      <c r="AT3290" s="1">
        <f>Table1[[#This Row],[รวมต้นทุนค่าเดินทาง]]+Table1[[#This Row],[รวมต้นทุนค่าซ่อม]]+Table1[[#This Row],[รวมค่าเสื่อม]]</f>
        <v>3290.8983188761276</v>
      </c>
      <c r="AU3290" s="1">
        <f t="shared" si="154"/>
        <v>5026.5629662053279</v>
      </c>
      <c r="AV3290" s="1" t="str" cm="1">
        <f t="array" ref="AV3290">IF(AC3290&lt;4, "เก็บ", IF(OR(AT3290 &lt; PERCENTILE(IF($AC$2:$AC$5092=AC3290, $AT$2:$AT$5092), 0.25) - 1.5 * (PERCENTILE(IF($AC$2:$AC$5092=AC3290, $AT$2:$AT$5092), 0.75) - PERCENTILE(IF($AC$2:$AC$5092=AC3290, $AT$2:$AT$5092), 0.25)), AT3290 &gt; PERCENTILE(IF($AC$2:$AC$5092=AC3290, $AT$2:$AT$5092), 0.75) + 1.5 * (PERCENTILE(IF($AC$2:$AC$5092=AC3290, $AT$2:$AT$5092), 0.75) - PERCENTILE(IF($AC$2:$AC$5092=AC3290, $AT$2:$AT$5092), 0.25))), "ตัด", "เก็บ"))</f>
        <v>เก็บ</v>
      </c>
      <c r="AW3290" s="1">
        <f t="shared" si="155"/>
        <v>5026.5629662053279</v>
      </c>
      <c r="AX3290" s="1">
        <v>4064.5059139663294</v>
      </c>
      <c r="AY3290" s="1">
        <v>1517.4463190184049</v>
      </c>
    </row>
    <row r="3291" spans="1:51" x14ac:dyDescent="0.2">
      <c r="A3291" s="3">
        <v>45907</v>
      </c>
      <c r="B3291">
        <v>45907</v>
      </c>
      <c r="C3291" t="s">
        <v>10437</v>
      </c>
      <c r="D3291" t="s">
        <v>66</v>
      </c>
      <c r="E3291" t="s">
        <v>105</v>
      </c>
      <c r="F3291" t="s">
        <v>746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>
        <v>0</v>
      </c>
      <c r="O3291" s="1">
        <v>0</v>
      </c>
      <c r="P3291" t="s">
        <v>10438</v>
      </c>
      <c r="Q3291" s="2">
        <v>244235</v>
      </c>
      <c r="R3291" t="s">
        <v>55</v>
      </c>
      <c r="S3291">
        <v>0</v>
      </c>
      <c r="T3291" t="s">
        <v>310</v>
      </c>
      <c r="U3291" t="s">
        <v>71</v>
      </c>
      <c r="V3291" s="1">
        <v>0</v>
      </c>
      <c r="W3291" s="1">
        <v>974</v>
      </c>
      <c r="X3291" s="1">
        <v>0</v>
      </c>
      <c r="Y3291" t="s">
        <v>310</v>
      </c>
      <c r="Z3291" t="s">
        <v>71</v>
      </c>
      <c r="AA3291" t="s">
        <v>58</v>
      </c>
      <c r="AB3291" s="1">
        <v>0</v>
      </c>
      <c r="AC3291" s="4">
        <f>IF(ISNUMBER(MATCH(AD3291, $AD$2:AD3290, 0)), INDEX($AC$2:AC3290, MATCH(AD3291, $AD$2:AD3290, 0)), MAX($AC$2:AC3290)+1)</f>
        <v>15</v>
      </c>
      <c r="AD3291" t="str">
        <f t="shared" si="156"/>
        <v>ฝาง-เชียงใหม่</v>
      </c>
      <c r="AE3291" t="s">
        <v>55</v>
      </c>
      <c r="AF3291" s="1">
        <v>0</v>
      </c>
      <c r="AG3291" s="1">
        <v>0</v>
      </c>
      <c r="AH3291" s="1">
        <v>0</v>
      </c>
      <c r="AI3291" t="s">
        <v>10439</v>
      </c>
      <c r="AJ3291" s="1">
        <v>1</v>
      </c>
      <c r="AK3291" s="1">
        <v>0</v>
      </c>
      <c r="AL3291" s="1">
        <v>0</v>
      </c>
      <c r="AM3291" s="1">
        <v>0</v>
      </c>
      <c r="AN3291" s="1">
        <v>0</v>
      </c>
      <c r="AO3291" s="1">
        <v>0</v>
      </c>
      <c r="AP3291" s="1">
        <v>0</v>
      </c>
      <c r="AQ3291" s="1">
        <v>0</v>
      </c>
      <c r="AR3291" s="1">
        <v>974</v>
      </c>
      <c r="AS3291" s="1">
        <v>6007.5070454545466</v>
      </c>
      <c r="AT3291" s="1">
        <f>Table1[[#This Row],[รวมต้นทุนค่าเดินทาง]]+Table1[[#This Row],[รวมต้นทุนค่าซ่อม]]+Table1[[#This Row],[รวมค่าเสื่อม]]</f>
        <v>8546.7244367588937</v>
      </c>
      <c r="AU3291" s="1">
        <f t="shared" si="154"/>
        <v>5122.484935464824</v>
      </c>
      <c r="AV3291" s="1" t="str" cm="1">
        <f t="array" ref="AV3291">IF(AC3291&lt;4, "เก็บ", IF(OR(AT3291 &lt; PERCENTILE(IF($AC$2:$AC$5092=AC3291, $AT$2:$AT$5092), 0.25) - 1.5 * (PERCENTILE(IF($AC$2:$AC$5092=AC3291, $AT$2:$AT$5092), 0.75) - PERCENTILE(IF($AC$2:$AC$5092=AC3291, $AT$2:$AT$5092), 0.25)), AT3291 &gt; PERCENTILE(IF($AC$2:$AC$5092=AC3291, $AT$2:$AT$5092), 0.75) + 1.5 * (PERCENTILE(IF($AC$2:$AC$5092=AC3291, $AT$2:$AT$5092), 0.75) - PERCENTILE(IF($AC$2:$AC$5092=AC3291, $AT$2:$AT$5092), 0.25))), "ตัด", "เก็บ"))</f>
        <v>เก็บ</v>
      </c>
      <c r="AW3291" s="1">
        <f t="shared" si="155"/>
        <v>3918.8944328479129</v>
      </c>
      <c r="AX3291" s="1">
        <v>2928.4913434984564</v>
      </c>
      <c r="AY3291" s="1">
        <v>1565.2173913043478</v>
      </c>
    </row>
    <row r="3292" spans="1:51" x14ac:dyDescent="0.2">
      <c r="A3292" s="3">
        <v>45907</v>
      </c>
      <c r="B3292">
        <v>45907</v>
      </c>
      <c r="C3292" t="s">
        <v>10440</v>
      </c>
      <c r="D3292" t="s">
        <v>51</v>
      </c>
      <c r="E3292" t="s">
        <v>61</v>
      </c>
      <c r="F3292" t="s">
        <v>1217</v>
      </c>
      <c r="G3292" s="1">
        <v>2700</v>
      </c>
      <c r="H3292" s="1">
        <v>4393</v>
      </c>
      <c r="I3292" s="1">
        <v>1900</v>
      </c>
      <c r="J3292" s="1">
        <v>0</v>
      </c>
      <c r="K3292" s="1">
        <v>0</v>
      </c>
      <c r="L3292" s="1">
        <v>0</v>
      </c>
      <c r="M3292" s="1">
        <v>0</v>
      </c>
      <c r="N3292" s="1">
        <v>0</v>
      </c>
      <c r="O3292" s="1">
        <v>4600</v>
      </c>
      <c r="P3292" t="s">
        <v>10441</v>
      </c>
      <c r="Q3292" s="2">
        <v>244234</v>
      </c>
      <c r="R3292" t="s">
        <v>55</v>
      </c>
      <c r="S3292">
        <v>0</v>
      </c>
      <c r="T3292" t="s">
        <v>56</v>
      </c>
      <c r="U3292" t="s">
        <v>57</v>
      </c>
      <c r="V3292" s="1">
        <v>2500</v>
      </c>
      <c r="W3292" s="1">
        <v>0</v>
      </c>
      <c r="X3292" s="1">
        <v>0</v>
      </c>
      <c r="AA3292" t="s">
        <v>58</v>
      </c>
      <c r="AB3292" s="1">
        <v>0</v>
      </c>
      <c r="AC3292" s="4">
        <f>IF(ISNUMBER(MATCH(AD3292, $AD$2:AD3291, 0)), INDEX($AC$2:AC3291, MATCH(AD3292, $AD$2:AD3291, 0)), MAX($AC$2:AC3291)+1)</f>
        <v>1</v>
      </c>
      <c r="AD3292" t="str">
        <f t="shared" si="156"/>
        <v>ท่าลี่-กองลอย</v>
      </c>
      <c r="AE3292" t="s">
        <v>55</v>
      </c>
      <c r="AF3292" s="1">
        <v>0</v>
      </c>
      <c r="AG3292" s="1">
        <v>0</v>
      </c>
      <c r="AH3292" s="1">
        <v>0</v>
      </c>
      <c r="AI3292" t="s">
        <v>10442</v>
      </c>
      <c r="AJ3292" s="1">
        <v>1</v>
      </c>
      <c r="AK3292" s="1">
        <v>0</v>
      </c>
      <c r="AL3292" s="1">
        <v>0</v>
      </c>
      <c r="AM3292" s="1">
        <v>0</v>
      </c>
      <c r="AN3292" s="1">
        <v>0</v>
      </c>
      <c r="AO3292" s="1">
        <v>0</v>
      </c>
      <c r="AP3292" s="1">
        <v>0</v>
      </c>
      <c r="AQ3292" s="1">
        <v>0</v>
      </c>
      <c r="AR3292" s="1">
        <v>11493</v>
      </c>
      <c r="AS3292" s="1">
        <v>28.533333333333335</v>
      </c>
      <c r="AT3292" s="1">
        <f>Table1[[#This Row],[รวมต้นทุนค่าเดินทาง]]+Table1[[#This Row],[รวมต้นทุนค่าซ่อม]]+Table1[[#This Row],[รวมค่าเสื่อม]]</f>
        <v>13474.658333333333</v>
      </c>
      <c r="AU3292" s="1">
        <f t="shared" si="154"/>
        <v>13953.293816562818</v>
      </c>
      <c r="AV3292" s="1" t="str" cm="1">
        <f t="array" ref="AV3292">IF(AC3292&lt;4, "เก็บ", IF(OR(AT3292 &lt; PERCENTILE(IF($AC$2:$AC$5092=AC3292, $AT$2:$AT$5092), 0.25) - 1.5 * (PERCENTILE(IF($AC$2:$AC$5092=AC3292, $AT$2:$AT$5092), 0.75) - PERCENTILE(IF($AC$2:$AC$5092=AC3292, $AT$2:$AT$5092), 0.25)), AT3292 &gt; PERCENTILE(IF($AC$2:$AC$5092=AC3292, $AT$2:$AT$5092), 0.75) + 1.5 * (PERCENTILE(IF($AC$2:$AC$5092=AC3292, $AT$2:$AT$5092), 0.75) - PERCENTILE(IF($AC$2:$AC$5092=AC3292, $AT$2:$AT$5092), 0.25))), "ตัด", "เก็บ"))</f>
        <v>เก็บ</v>
      </c>
      <c r="AW3292" s="1">
        <f t="shared" si="155"/>
        <v>13953.293816562818</v>
      </c>
      <c r="AX3292" s="1">
        <v>14426.372718098486</v>
      </c>
      <c r="AY3292" s="1">
        <v>1953.125</v>
      </c>
    </row>
    <row r="3293" spans="1:51" x14ac:dyDescent="0.2">
      <c r="A3293" s="3">
        <v>45907</v>
      </c>
      <c r="B3293">
        <v>45907</v>
      </c>
      <c r="C3293" t="s">
        <v>10443</v>
      </c>
      <c r="D3293" t="s">
        <v>51</v>
      </c>
      <c r="E3293" t="s">
        <v>61</v>
      </c>
      <c r="F3293" t="s">
        <v>1289</v>
      </c>
      <c r="G3293" s="1">
        <v>4200</v>
      </c>
      <c r="H3293" s="1">
        <v>2893</v>
      </c>
      <c r="I3293" s="1">
        <v>1900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  <c r="O3293" s="1">
        <v>6100</v>
      </c>
      <c r="P3293" t="s">
        <v>10444</v>
      </c>
      <c r="Q3293" s="2">
        <v>244234</v>
      </c>
      <c r="R3293" t="s">
        <v>55</v>
      </c>
      <c r="S3293">
        <v>0</v>
      </c>
      <c r="T3293" t="s">
        <v>56</v>
      </c>
      <c r="U3293" t="s">
        <v>57</v>
      </c>
      <c r="V3293" s="1">
        <v>2500</v>
      </c>
      <c r="W3293" s="1">
        <v>0</v>
      </c>
      <c r="X3293" s="1">
        <v>0</v>
      </c>
      <c r="AA3293" t="s">
        <v>58</v>
      </c>
      <c r="AB3293" s="1">
        <v>0</v>
      </c>
      <c r="AC3293" s="4">
        <f>IF(ISNUMBER(MATCH(AD3293, $AD$2:AD3292, 0)), INDEX($AC$2:AC3292, MATCH(AD3293, $AD$2:AD3292, 0)), MAX($AC$2:AC3292)+1)</f>
        <v>1</v>
      </c>
      <c r="AD3293" t="str">
        <f t="shared" si="156"/>
        <v>ท่าลี่-กองลอย</v>
      </c>
      <c r="AE3293" t="s">
        <v>55</v>
      </c>
      <c r="AF3293" s="1">
        <v>0</v>
      </c>
      <c r="AG3293" s="1">
        <v>0</v>
      </c>
      <c r="AH3293" s="1">
        <v>0</v>
      </c>
      <c r="AI3293" t="s">
        <v>10445</v>
      </c>
      <c r="AJ3293" s="1">
        <v>1</v>
      </c>
      <c r="AK3293" s="1">
        <v>0</v>
      </c>
      <c r="AL3293" s="1">
        <v>0</v>
      </c>
      <c r="AM3293" s="1">
        <v>0</v>
      </c>
      <c r="AN3293" s="1">
        <v>0</v>
      </c>
      <c r="AO3293" s="1">
        <v>0</v>
      </c>
      <c r="AP3293" s="1">
        <v>0</v>
      </c>
      <c r="AQ3293" s="1">
        <v>0</v>
      </c>
      <c r="AR3293" s="1">
        <v>11493</v>
      </c>
      <c r="AS3293" s="1">
        <v>25.68</v>
      </c>
      <c r="AT3293" s="1">
        <f>Table1[[#This Row],[รวมต้นทุนค่าเดินทาง]]+Table1[[#This Row],[รวมต้นทุนค่าซ่อม]]+Table1[[#This Row],[รวมค่าเสื่อม]]</f>
        <v>13072.547403314917</v>
      </c>
      <c r="AU3293" s="1">
        <f t="shared" si="154"/>
        <v>13953.293816562818</v>
      </c>
      <c r="AV3293" s="1" t="str" cm="1">
        <f t="array" ref="AV3293">IF(AC3293&lt;4, "เก็บ", IF(OR(AT3293 &lt; PERCENTILE(IF($AC$2:$AC$5092=AC3293, $AT$2:$AT$5092), 0.25) - 1.5 * (PERCENTILE(IF($AC$2:$AC$5092=AC3293, $AT$2:$AT$5092), 0.75) - PERCENTILE(IF($AC$2:$AC$5092=AC3293, $AT$2:$AT$5092), 0.25)), AT3293 &gt; PERCENTILE(IF($AC$2:$AC$5092=AC3293, $AT$2:$AT$5092), 0.75) + 1.5 * (PERCENTILE(IF($AC$2:$AC$5092=AC3293, $AT$2:$AT$5092), 0.75) - PERCENTILE(IF($AC$2:$AC$5092=AC3293, $AT$2:$AT$5092), 0.25))), "ตัด", "เก็บ"))</f>
        <v>เก็บ</v>
      </c>
      <c r="AW3293" s="1">
        <f t="shared" si="155"/>
        <v>13953.293816562818</v>
      </c>
      <c r="AX3293" s="1">
        <v>14426.372718098486</v>
      </c>
      <c r="AY3293" s="1">
        <v>1553.8674033149171</v>
      </c>
    </row>
    <row r="3294" spans="1:51" x14ac:dyDescent="0.2">
      <c r="A3294" s="3">
        <v>45907</v>
      </c>
      <c r="B3294">
        <v>45907</v>
      </c>
      <c r="C3294" t="s">
        <v>10446</v>
      </c>
      <c r="D3294" t="s">
        <v>51</v>
      </c>
      <c r="E3294" t="s">
        <v>52</v>
      </c>
      <c r="F3294" t="s">
        <v>1263</v>
      </c>
      <c r="G3294" s="1">
        <v>2700</v>
      </c>
      <c r="H3294" s="1">
        <v>4393</v>
      </c>
      <c r="I3294" s="1">
        <v>1900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>
        <v>4600</v>
      </c>
      <c r="P3294" t="s">
        <v>10447</v>
      </c>
      <c r="Q3294" s="2">
        <v>244234</v>
      </c>
      <c r="R3294" t="s">
        <v>55</v>
      </c>
      <c r="S3294">
        <v>0</v>
      </c>
      <c r="T3294" t="s">
        <v>56</v>
      </c>
      <c r="U3294" t="s">
        <v>57</v>
      </c>
      <c r="V3294" s="1">
        <v>2500</v>
      </c>
      <c r="W3294" s="1">
        <v>0</v>
      </c>
      <c r="X3294" s="1">
        <v>0</v>
      </c>
      <c r="AA3294" t="s">
        <v>58</v>
      </c>
      <c r="AB3294" s="1">
        <v>0</v>
      </c>
      <c r="AC3294" s="4">
        <f>IF(ISNUMBER(MATCH(AD3294, $AD$2:AD3293, 0)), INDEX($AC$2:AC3293, MATCH(AD3294, $AD$2:AD3293, 0)), MAX($AC$2:AC3293)+1)</f>
        <v>1</v>
      </c>
      <c r="AD3294" t="str">
        <f t="shared" si="156"/>
        <v>ท่าลี่-กองลอย</v>
      </c>
      <c r="AE3294" t="s">
        <v>55</v>
      </c>
      <c r="AF3294" s="1">
        <v>0</v>
      </c>
      <c r="AG3294" s="1">
        <v>0</v>
      </c>
      <c r="AH3294" s="1">
        <v>0</v>
      </c>
      <c r="AI3294" t="s">
        <v>10448</v>
      </c>
      <c r="AJ3294" s="1">
        <v>1</v>
      </c>
      <c r="AK3294" s="1">
        <v>0</v>
      </c>
      <c r="AL3294" s="1">
        <v>0</v>
      </c>
      <c r="AM3294" s="1">
        <v>0</v>
      </c>
      <c r="AN3294" s="1">
        <v>0</v>
      </c>
      <c r="AO3294" s="1">
        <v>0</v>
      </c>
      <c r="AP3294" s="1">
        <v>0</v>
      </c>
      <c r="AQ3294" s="1">
        <v>0</v>
      </c>
      <c r="AR3294" s="1">
        <v>11493</v>
      </c>
      <c r="AS3294" s="1">
        <v>438.98461538461538</v>
      </c>
      <c r="AT3294" s="1">
        <f>Table1[[#This Row],[รวมต้นทุนค่าเดินทาง]]+Table1[[#This Row],[รวมต้นทุนค่าซ่อม]]+Table1[[#This Row],[รวมค่าเสื่อม]]</f>
        <v>13492.678257003114</v>
      </c>
      <c r="AU3294" s="1">
        <f t="shared" si="154"/>
        <v>13953.293816562818</v>
      </c>
      <c r="AV3294" s="1" t="str" cm="1">
        <f t="array" ref="AV3294">IF(AC3294&lt;4, "เก็บ", IF(OR(AT3294 &lt; PERCENTILE(IF($AC$2:$AC$5092=AC3294, $AT$2:$AT$5092), 0.25) - 1.5 * (PERCENTILE(IF($AC$2:$AC$5092=AC3294, $AT$2:$AT$5092), 0.75) - PERCENTILE(IF($AC$2:$AC$5092=AC3294, $AT$2:$AT$5092), 0.25)), AT3294 &gt; PERCENTILE(IF($AC$2:$AC$5092=AC3294, $AT$2:$AT$5092), 0.75) + 1.5 * (PERCENTILE(IF($AC$2:$AC$5092=AC3294, $AT$2:$AT$5092), 0.75) - PERCENTILE(IF($AC$2:$AC$5092=AC3294, $AT$2:$AT$5092), 0.25))), "ตัด", "เก็บ"))</f>
        <v>เก็บ</v>
      </c>
      <c r="AW3294" s="1">
        <f t="shared" si="155"/>
        <v>13953.293816562818</v>
      </c>
      <c r="AX3294" s="1">
        <v>14426.372718098486</v>
      </c>
      <c r="AY3294" s="1">
        <v>1560.6936416184972</v>
      </c>
    </row>
    <row r="3295" spans="1:51" x14ac:dyDescent="0.2">
      <c r="A3295" s="3">
        <v>45907</v>
      </c>
      <c r="B3295">
        <v>45907</v>
      </c>
      <c r="C3295" t="s">
        <v>10449</v>
      </c>
      <c r="D3295" t="s">
        <v>51</v>
      </c>
      <c r="E3295" t="s">
        <v>52</v>
      </c>
      <c r="F3295" t="s">
        <v>53</v>
      </c>
      <c r="G3295" s="1">
        <v>2700</v>
      </c>
      <c r="H3295" s="1">
        <v>4393</v>
      </c>
      <c r="I3295" s="1">
        <v>1900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 s="1">
        <v>4600</v>
      </c>
      <c r="P3295" t="s">
        <v>10450</v>
      </c>
      <c r="Q3295" s="2">
        <v>244234</v>
      </c>
      <c r="R3295" t="s">
        <v>55</v>
      </c>
      <c r="S3295">
        <v>0</v>
      </c>
      <c r="T3295" t="s">
        <v>56</v>
      </c>
      <c r="U3295" t="s">
        <v>57</v>
      </c>
      <c r="V3295" s="1">
        <v>2500</v>
      </c>
      <c r="W3295" s="1">
        <v>0</v>
      </c>
      <c r="X3295" s="1">
        <v>0</v>
      </c>
      <c r="AA3295" t="s">
        <v>58</v>
      </c>
      <c r="AB3295" s="1">
        <v>0</v>
      </c>
      <c r="AC3295" s="4">
        <f>IF(ISNUMBER(MATCH(AD3295, $AD$2:AD3294, 0)), INDEX($AC$2:AC3294, MATCH(AD3295, $AD$2:AD3294, 0)), MAX($AC$2:AC3294)+1)</f>
        <v>1</v>
      </c>
      <c r="AD3295" t="str">
        <f t="shared" si="156"/>
        <v>ท่าลี่-กองลอย</v>
      </c>
      <c r="AE3295" t="s">
        <v>55</v>
      </c>
      <c r="AF3295" s="1">
        <v>0</v>
      </c>
      <c r="AG3295" s="1">
        <v>0</v>
      </c>
      <c r="AH3295" s="1">
        <v>7645</v>
      </c>
      <c r="AI3295" t="s">
        <v>10451</v>
      </c>
      <c r="AJ3295" s="1">
        <v>1</v>
      </c>
      <c r="AK3295" s="1">
        <v>0</v>
      </c>
      <c r="AL3295" s="1">
        <v>0</v>
      </c>
      <c r="AM3295" s="1">
        <v>0</v>
      </c>
      <c r="AN3295" s="1">
        <v>0</v>
      </c>
      <c r="AO3295" s="1">
        <v>0</v>
      </c>
      <c r="AP3295" s="1">
        <v>0</v>
      </c>
      <c r="AQ3295" s="1">
        <v>0</v>
      </c>
      <c r="AR3295" s="1">
        <v>19138</v>
      </c>
      <c r="AS3295" s="1">
        <v>42.800000000000004</v>
      </c>
      <c r="AT3295" s="1">
        <f>Table1[[#This Row],[รวมต้นทุนค่าเดินทาง]]+Table1[[#This Row],[รวมต้นทุนค่าซ่อม]]+Table1[[#This Row],[รวมค่าเสื่อม]]</f>
        <v>21030.115068493149</v>
      </c>
      <c r="AU3295" s="1">
        <f t="shared" si="154"/>
        <v>13953.293816562818</v>
      </c>
      <c r="AV3295" s="1" t="str" cm="1">
        <f t="array" ref="AV3295">IF(AC3295&lt;4, "เก็บ", IF(OR(AT3295 &lt; PERCENTILE(IF($AC$2:$AC$5092=AC3295, $AT$2:$AT$5092), 0.25) - 1.5 * (PERCENTILE(IF($AC$2:$AC$5092=AC3295, $AT$2:$AT$5092), 0.75) - PERCENTILE(IF($AC$2:$AC$5092=AC3295, $AT$2:$AT$5092), 0.25)), AT3295 &gt; PERCENTILE(IF($AC$2:$AC$5092=AC3295, $AT$2:$AT$5092), 0.75) + 1.5 * (PERCENTILE(IF($AC$2:$AC$5092=AC3295, $AT$2:$AT$5092), 0.75) - PERCENTILE(IF($AC$2:$AC$5092=AC3295, $AT$2:$AT$5092), 0.25))), "ตัด", "เก็บ"))</f>
        <v>เก็บ</v>
      </c>
      <c r="AW3295" s="1">
        <f t="shared" si="155"/>
        <v>13953.293816562818</v>
      </c>
      <c r="AX3295" s="1">
        <v>14426.372718098486</v>
      </c>
      <c r="AY3295" s="1">
        <v>1849.3150684931506</v>
      </c>
    </row>
    <row r="3296" spans="1:51" x14ac:dyDescent="0.2">
      <c r="A3296" s="3">
        <v>45907</v>
      </c>
      <c r="B3296">
        <v>45907</v>
      </c>
      <c r="C3296" t="s">
        <v>10452</v>
      </c>
      <c r="D3296" t="s">
        <v>66</v>
      </c>
      <c r="E3296" t="s">
        <v>184</v>
      </c>
      <c r="F3296" t="s">
        <v>1334</v>
      </c>
      <c r="G3296" s="1">
        <v>2000</v>
      </c>
      <c r="H3296" s="1">
        <v>5273</v>
      </c>
      <c r="I3296" s="1">
        <v>1300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>
        <v>3300</v>
      </c>
      <c r="P3296" t="s">
        <v>10453</v>
      </c>
      <c r="Q3296" s="2">
        <v>244234</v>
      </c>
      <c r="R3296" t="s">
        <v>55</v>
      </c>
      <c r="S3296">
        <v>0</v>
      </c>
      <c r="T3296" t="s">
        <v>56</v>
      </c>
      <c r="U3296" t="s">
        <v>57</v>
      </c>
      <c r="V3296" s="1">
        <v>3896</v>
      </c>
      <c r="W3296" s="1">
        <v>1355</v>
      </c>
      <c r="X3296" s="1">
        <v>0</v>
      </c>
      <c r="Y3296" t="s">
        <v>71</v>
      </c>
      <c r="Z3296" t="s">
        <v>57</v>
      </c>
      <c r="AA3296" t="s">
        <v>58</v>
      </c>
      <c r="AB3296" s="1">
        <v>0</v>
      </c>
      <c r="AC3296" s="4">
        <f>IF(ISNUMBER(MATCH(AD3296, $AD$2:AD3295, 0)), INDEX($AC$2:AC3295, MATCH(AD3296, $AD$2:AD3295, 0)), MAX($AC$2:AC3295)+1)</f>
        <v>1</v>
      </c>
      <c r="AD3296" t="str">
        <f t="shared" si="156"/>
        <v>ท่าลี่-กองลอย</v>
      </c>
      <c r="AE3296" t="s">
        <v>55</v>
      </c>
      <c r="AF3296" s="1">
        <v>0</v>
      </c>
      <c r="AG3296" s="1">
        <v>0</v>
      </c>
      <c r="AH3296" s="1">
        <v>0</v>
      </c>
      <c r="AI3296" t="s">
        <v>10454</v>
      </c>
      <c r="AJ3296" s="1">
        <v>1</v>
      </c>
      <c r="AK3296" s="1">
        <v>0</v>
      </c>
      <c r="AL3296" s="1">
        <v>0</v>
      </c>
      <c r="AM3296" s="1">
        <v>0</v>
      </c>
      <c r="AN3296" s="1">
        <v>0</v>
      </c>
      <c r="AO3296" s="1">
        <v>0</v>
      </c>
      <c r="AP3296" s="1">
        <v>0</v>
      </c>
      <c r="AQ3296" s="1">
        <v>0</v>
      </c>
      <c r="AR3296" s="1">
        <v>13824</v>
      </c>
      <c r="AS3296" s="1">
        <v>530.1773015873016</v>
      </c>
      <c r="AT3296" s="1">
        <f>Table1[[#This Row],[รวมต้นทุนค่าเดินทาง]]+Table1[[#This Row],[รวมต้นทุนค่าซ่อม]]+Table1[[#This Row],[รวมค่าเสื่อม]]</f>
        <v>15693.463015873016</v>
      </c>
      <c r="AU3296" s="1">
        <f t="shared" si="154"/>
        <v>13953.293816562818</v>
      </c>
      <c r="AV3296" s="1" t="str" cm="1">
        <f t="array" ref="AV3296">IF(AC3296&lt;4, "เก็บ", IF(OR(AT3296 &lt; PERCENTILE(IF($AC$2:$AC$5092=AC3296, $AT$2:$AT$5092), 0.25) - 1.5 * (PERCENTILE(IF($AC$2:$AC$5092=AC3296, $AT$2:$AT$5092), 0.75) - PERCENTILE(IF($AC$2:$AC$5092=AC3296, $AT$2:$AT$5092), 0.25)), AT3296 &gt; PERCENTILE(IF($AC$2:$AC$5092=AC3296, $AT$2:$AT$5092), 0.75) + 1.5 * (PERCENTILE(IF($AC$2:$AC$5092=AC3296, $AT$2:$AT$5092), 0.75) - PERCENTILE(IF($AC$2:$AC$5092=AC3296, $AT$2:$AT$5092), 0.25))), "ตัด", "เก็บ"))</f>
        <v>เก็บ</v>
      </c>
      <c r="AW3296" s="1">
        <f t="shared" si="155"/>
        <v>13953.293816562818</v>
      </c>
      <c r="AX3296" s="1">
        <v>14426.372718098486</v>
      </c>
      <c r="AY3296" s="1">
        <v>1339.2857142857142</v>
      </c>
    </row>
    <row r="3297" spans="1:51" x14ac:dyDescent="0.2">
      <c r="A3297" s="3">
        <v>45907</v>
      </c>
      <c r="B3297">
        <v>45907</v>
      </c>
      <c r="C3297" t="s">
        <v>10455</v>
      </c>
      <c r="D3297" t="s">
        <v>51</v>
      </c>
      <c r="E3297" t="s">
        <v>61</v>
      </c>
      <c r="F3297" t="s">
        <v>299</v>
      </c>
      <c r="G3297" s="1">
        <v>2700</v>
      </c>
      <c r="H3297" s="1">
        <v>4393</v>
      </c>
      <c r="I3297" s="1">
        <v>1900</v>
      </c>
      <c r="J3297" s="1">
        <v>0</v>
      </c>
      <c r="K3297" s="1">
        <v>0</v>
      </c>
      <c r="L3297" s="1">
        <v>0</v>
      </c>
      <c r="M3297" s="1">
        <v>0</v>
      </c>
      <c r="N3297" s="1">
        <v>0</v>
      </c>
      <c r="O3297" s="1">
        <v>4600</v>
      </c>
      <c r="P3297" t="s">
        <v>10456</v>
      </c>
      <c r="Q3297" s="2">
        <v>244234</v>
      </c>
      <c r="R3297" t="s">
        <v>55</v>
      </c>
      <c r="S3297">
        <v>0</v>
      </c>
      <c r="T3297" t="s">
        <v>56</v>
      </c>
      <c r="U3297" t="s">
        <v>57</v>
      </c>
      <c r="V3297" s="1">
        <v>2500</v>
      </c>
      <c r="W3297" s="1">
        <v>0</v>
      </c>
      <c r="X3297" s="1">
        <v>0</v>
      </c>
      <c r="AA3297" t="s">
        <v>58</v>
      </c>
      <c r="AB3297" s="1">
        <v>0</v>
      </c>
      <c r="AC3297" s="4">
        <f>IF(ISNUMBER(MATCH(AD3297, $AD$2:AD3296, 0)), INDEX($AC$2:AC3296, MATCH(AD3297, $AD$2:AD3296, 0)), MAX($AC$2:AC3296)+1)</f>
        <v>1</v>
      </c>
      <c r="AD3297" t="str">
        <f t="shared" si="156"/>
        <v>ท่าลี่-กองลอย</v>
      </c>
      <c r="AE3297" t="s">
        <v>55</v>
      </c>
      <c r="AF3297" s="1">
        <v>0</v>
      </c>
      <c r="AG3297" s="1">
        <v>0</v>
      </c>
      <c r="AH3297" s="1">
        <v>0</v>
      </c>
      <c r="AI3297" t="s">
        <v>10457</v>
      </c>
      <c r="AJ3297" s="1">
        <v>1</v>
      </c>
      <c r="AK3297" s="1">
        <v>0</v>
      </c>
      <c r="AL3297" s="1">
        <v>0</v>
      </c>
      <c r="AM3297" s="1">
        <v>0</v>
      </c>
      <c r="AN3297" s="1">
        <v>0</v>
      </c>
      <c r="AO3297" s="1">
        <v>0</v>
      </c>
      <c r="AP3297" s="1">
        <v>0</v>
      </c>
      <c r="AQ3297" s="1">
        <v>0</v>
      </c>
      <c r="AR3297" s="1">
        <v>11493</v>
      </c>
      <c r="AS3297" s="1">
        <v>27.802314049586776</v>
      </c>
      <c r="AT3297" s="1">
        <f>Table1[[#This Row],[รวมต้นทุนค่าเดินทาง]]+Table1[[#This Row],[รวมต้นทุนค่าซ่อม]]+Table1[[#This Row],[รวมค่าเสื่อม]]</f>
        <v>13826.130182902045</v>
      </c>
      <c r="AU3297" s="1">
        <f t="shared" si="154"/>
        <v>13953.293816562818</v>
      </c>
      <c r="AV3297" s="1" t="str" cm="1">
        <f t="array" ref="AV3297">IF(AC3297&lt;4, "เก็บ", IF(OR(AT3297 &lt; PERCENTILE(IF($AC$2:$AC$5092=AC3297, $AT$2:$AT$5092), 0.25) - 1.5 * (PERCENTILE(IF($AC$2:$AC$5092=AC3297, $AT$2:$AT$5092), 0.75) - PERCENTILE(IF($AC$2:$AC$5092=AC3297, $AT$2:$AT$5092), 0.25)), AT3297 &gt; PERCENTILE(IF($AC$2:$AC$5092=AC3297, $AT$2:$AT$5092), 0.75) + 1.5 * (PERCENTILE(IF($AC$2:$AC$5092=AC3297, $AT$2:$AT$5092), 0.75) - PERCENTILE(IF($AC$2:$AC$5092=AC3297, $AT$2:$AT$5092), 0.25))), "ตัด", "เก็บ"))</f>
        <v>เก็บ</v>
      </c>
      <c r="AW3297" s="1">
        <f t="shared" si="155"/>
        <v>13953.293816562818</v>
      </c>
      <c r="AX3297" s="1">
        <v>14426.372718098486</v>
      </c>
      <c r="AY3297" s="1">
        <v>2305.3278688524592</v>
      </c>
    </row>
    <row r="3298" spans="1:51" x14ac:dyDescent="0.2">
      <c r="A3298" s="3">
        <v>45907</v>
      </c>
      <c r="B3298">
        <v>45907</v>
      </c>
      <c r="C3298" t="s">
        <v>10458</v>
      </c>
      <c r="D3298" t="s">
        <v>66</v>
      </c>
      <c r="E3298" t="s">
        <v>84</v>
      </c>
      <c r="F3298" t="s">
        <v>415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  <c r="P3298" t="s">
        <v>10459</v>
      </c>
      <c r="Q3298" s="2">
        <v>244234</v>
      </c>
      <c r="R3298" t="s">
        <v>55</v>
      </c>
      <c r="S3298">
        <v>0</v>
      </c>
      <c r="T3298" t="s">
        <v>87</v>
      </c>
      <c r="U3298" t="s">
        <v>71</v>
      </c>
      <c r="V3298" s="1">
        <v>0</v>
      </c>
      <c r="W3298" s="1">
        <v>1201</v>
      </c>
      <c r="X3298" s="1">
        <v>0</v>
      </c>
      <c r="Y3298" t="s">
        <v>87</v>
      </c>
      <c r="Z3298" t="s">
        <v>71</v>
      </c>
      <c r="AA3298" t="s">
        <v>4653</v>
      </c>
      <c r="AB3298" s="1">
        <v>0</v>
      </c>
      <c r="AC3298" s="4">
        <f>IF(ISNUMBER(MATCH(AD3298, $AD$2:AD3297, 0)), INDEX($AC$2:AC3297, MATCH(AD3298, $AD$2:AD3297, 0)), MAX($AC$2:AC3297)+1)</f>
        <v>6</v>
      </c>
      <c r="AD3298" t="str">
        <f t="shared" si="156"/>
        <v>เชียงราย-เชียงใหม่</v>
      </c>
      <c r="AE3298" t="s">
        <v>55</v>
      </c>
      <c r="AF3298" s="1">
        <v>0</v>
      </c>
      <c r="AG3298" s="1">
        <v>0</v>
      </c>
      <c r="AH3298" s="1">
        <v>0</v>
      </c>
      <c r="AI3298" t="s">
        <v>10460</v>
      </c>
      <c r="AJ3298" s="1">
        <v>1</v>
      </c>
      <c r="AK3298" s="1">
        <v>0</v>
      </c>
      <c r="AL3298" s="1">
        <v>0</v>
      </c>
      <c r="AM3298" s="1">
        <v>0</v>
      </c>
      <c r="AN3298" s="1">
        <v>0</v>
      </c>
      <c r="AO3298" s="1">
        <v>0</v>
      </c>
      <c r="AP3298" s="1">
        <v>0</v>
      </c>
      <c r="AQ3298" s="1">
        <v>0</v>
      </c>
      <c r="AR3298" s="1">
        <v>1201</v>
      </c>
      <c r="AS3298" s="1">
        <v>4497.5867156862751</v>
      </c>
      <c r="AT3298" s="1">
        <f>Table1[[#This Row],[รวมต้นทุนค่าเดินทาง]]+Table1[[#This Row],[รวมต้นทุนค่าซ่อม]]+Table1[[#This Row],[รวมค่าเสื่อม]]</f>
        <v>7246.7518533009543</v>
      </c>
      <c r="AU3298" s="1">
        <f t="shared" si="154"/>
        <v>4428.3346813776061</v>
      </c>
      <c r="AV3298" s="1" t="str" cm="1">
        <f t="array" ref="AV3298">IF(AC3298&lt;4, "เก็บ", IF(OR(AT3298 &lt; PERCENTILE(IF($AC$2:$AC$5092=AC3298, $AT$2:$AT$5092), 0.25) - 1.5 * (PERCENTILE(IF($AC$2:$AC$5092=AC3298, $AT$2:$AT$5092), 0.75) - PERCENTILE(IF($AC$2:$AC$5092=AC3298, $AT$2:$AT$5092), 0.25)), AT3298 &gt; PERCENTILE(IF($AC$2:$AC$5092=AC3298, $AT$2:$AT$5092), 0.75) + 1.5 * (PERCENTILE(IF($AC$2:$AC$5092=AC3298, $AT$2:$AT$5092), 0.75) - PERCENTILE(IF($AC$2:$AC$5092=AC3298, $AT$2:$AT$5092), 0.25))), "ตัด", "เก็บ"))</f>
        <v>เก็บ</v>
      </c>
      <c r="AW3298" s="1">
        <f t="shared" si="155"/>
        <v>3873.7679454274344</v>
      </c>
      <c r="AX3298" s="1">
        <v>2781.4385174989698</v>
      </c>
      <c r="AY3298" s="1">
        <v>1548.165137614679</v>
      </c>
    </row>
    <row r="3299" spans="1:51" x14ac:dyDescent="0.2">
      <c r="A3299" s="3">
        <v>45907</v>
      </c>
      <c r="B3299">
        <v>45907</v>
      </c>
      <c r="C3299" t="s">
        <v>10461</v>
      </c>
      <c r="D3299" t="s">
        <v>66</v>
      </c>
      <c r="E3299" t="s">
        <v>67</v>
      </c>
      <c r="F3299" t="s">
        <v>679</v>
      </c>
      <c r="G3299" s="1">
        <v>0</v>
      </c>
      <c r="H3299" s="1">
        <v>1266</v>
      </c>
      <c r="I3299" s="1">
        <v>600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 s="1">
        <v>600</v>
      </c>
      <c r="P3299" t="s">
        <v>10462</v>
      </c>
      <c r="Q3299" s="2">
        <v>244235</v>
      </c>
      <c r="R3299" t="s">
        <v>70</v>
      </c>
      <c r="S3299">
        <v>0</v>
      </c>
      <c r="T3299" t="s">
        <v>87</v>
      </c>
      <c r="U3299" t="s">
        <v>93</v>
      </c>
      <c r="V3299" s="1">
        <v>0</v>
      </c>
      <c r="W3299" s="1">
        <v>0</v>
      </c>
      <c r="X3299" s="1">
        <v>0</v>
      </c>
      <c r="AA3299" t="s">
        <v>58</v>
      </c>
      <c r="AB3299" s="1">
        <v>0</v>
      </c>
      <c r="AC3299" s="4">
        <f>IF(ISNUMBER(MATCH(AD3299, $AD$2:AD3298, 0)), INDEX($AC$2:AC3298, MATCH(AD3299, $AD$2:AD3298, 0)), MAX($AC$2:AC3298)+1)</f>
        <v>19</v>
      </c>
      <c r="AD3299" t="str">
        <f t="shared" si="156"/>
        <v>เชียงราย-ตลาดไท</v>
      </c>
      <c r="AE3299" t="s">
        <v>73</v>
      </c>
      <c r="AF3299" s="1">
        <v>0</v>
      </c>
      <c r="AG3299" s="1">
        <v>0</v>
      </c>
      <c r="AH3299" s="1">
        <v>0</v>
      </c>
      <c r="AI3299" t="s">
        <v>10463</v>
      </c>
      <c r="AJ3299" s="1">
        <v>1</v>
      </c>
      <c r="AK3299" s="1">
        <v>800</v>
      </c>
      <c r="AL3299" s="1">
        <v>800</v>
      </c>
      <c r="AM3299" s="1">
        <v>1</v>
      </c>
      <c r="AN3299" s="1">
        <v>0</v>
      </c>
      <c r="AO3299" s="1">
        <v>0</v>
      </c>
      <c r="AP3299" s="1">
        <v>0</v>
      </c>
      <c r="AQ3299" s="1">
        <v>0</v>
      </c>
      <c r="AR3299" s="1">
        <v>1866</v>
      </c>
      <c r="AS3299" s="1">
        <v>1341.7439355673641</v>
      </c>
      <c r="AT3299" s="1">
        <f>Table1[[#This Row],[รวมต้นทุนค่าเดินทาง]]+Table1[[#This Row],[รวมต้นทุนค่าซ่อม]]+Table1[[#This Row],[รวมค่าเสื่อม]]</f>
        <v>5150.2865492037281</v>
      </c>
      <c r="AU3299" s="1">
        <f t="shared" si="154"/>
        <v>5245.1049233594113</v>
      </c>
      <c r="AV3299" s="1" t="str" cm="1">
        <f t="array" ref="AV3299">IF(AC3299&lt;4, "เก็บ", IF(OR(AT3299 &lt; PERCENTILE(IF($AC$2:$AC$5092=AC3299, $AT$2:$AT$5092), 0.25) - 1.5 * (PERCENTILE(IF($AC$2:$AC$5092=AC3299, $AT$2:$AT$5092), 0.75) - PERCENTILE(IF($AC$2:$AC$5092=AC3299, $AT$2:$AT$5092), 0.25)), AT3299 &gt; PERCENTILE(IF($AC$2:$AC$5092=AC3299, $AT$2:$AT$5092), 0.75) + 1.5 * (PERCENTILE(IF($AC$2:$AC$5092=AC3299, $AT$2:$AT$5092), 0.75) - PERCENTILE(IF($AC$2:$AC$5092=AC3299, $AT$2:$AT$5092), 0.25))), "ตัด", "เก็บ"))</f>
        <v>เก็บ</v>
      </c>
      <c r="AW3299" s="1">
        <f t="shared" si="155"/>
        <v>4188.941155574842</v>
      </c>
      <c r="AX3299" s="1">
        <v>3009.1385499658036</v>
      </c>
      <c r="AY3299" s="1">
        <v>1942.5426136363637</v>
      </c>
    </row>
    <row r="3300" spans="1:51" x14ac:dyDescent="0.2">
      <c r="A3300" s="3">
        <v>45908</v>
      </c>
      <c r="B3300">
        <v>45908</v>
      </c>
      <c r="C3300" t="s">
        <v>10464</v>
      </c>
      <c r="D3300" t="s">
        <v>51</v>
      </c>
      <c r="E3300" t="s">
        <v>61</v>
      </c>
      <c r="F3300" t="s">
        <v>80</v>
      </c>
      <c r="G3300" s="1">
        <v>4200</v>
      </c>
      <c r="H3300" s="1">
        <v>2893</v>
      </c>
      <c r="I3300" s="1">
        <v>1900</v>
      </c>
      <c r="J3300" s="1">
        <v>0</v>
      </c>
      <c r="K3300" s="1">
        <v>0</v>
      </c>
      <c r="L3300" s="1">
        <v>0</v>
      </c>
      <c r="M3300" s="1">
        <v>0</v>
      </c>
      <c r="N3300" s="1">
        <v>0</v>
      </c>
      <c r="O3300" s="1">
        <v>6100</v>
      </c>
      <c r="P3300" t="s">
        <v>10465</v>
      </c>
      <c r="Q3300" s="2">
        <v>244236</v>
      </c>
      <c r="R3300" t="s">
        <v>55</v>
      </c>
      <c r="S3300">
        <v>0</v>
      </c>
      <c r="T3300" t="s">
        <v>71</v>
      </c>
      <c r="U3300" t="s">
        <v>57</v>
      </c>
      <c r="V3300" s="1">
        <v>2500</v>
      </c>
      <c r="W3300" s="1">
        <v>0</v>
      </c>
      <c r="X3300" s="1">
        <v>0</v>
      </c>
      <c r="AA3300" t="s">
        <v>58</v>
      </c>
      <c r="AB3300" s="1">
        <v>0</v>
      </c>
      <c r="AC3300" s="4">
        <f>IF(ISNUMBER(MATCH(AD3300, $AD$2:AD3299, 0)), INDEX($AC$2:AC3299, MATCH(AD3300, $AD$2:AD3299, 0)), MAX($AC$2:AC3299)+1)</f>
        <v>10</v>
      </c>
      <c r="AD3300" t="str">
        <f t="shared" si="156"/>
        <v>เชียงใหม่-กองลอย</v>
      </c>
      <c r="AE3300" t="s">
        <v>55</v>
      </c>
      <c r="AF3300" s="1">
        <v>0</v>
      </c>
      <c r="AG3300" s="1">
        <v>0</v>
      </c>
      <c r="AH3300" s="1">
        <v>0</v>
      </c>
      <c r="AI3300" t="s">
        <v>10466</v>
      </c>
      <c r="AJ3300" s="1">
        <v>1</v>
      </c>
      <c r="AK3300" s="1">
        <v>0</v>
      </c>
      <c r="AL3300" s="1">
        <v>0</v>
      </c>
      <c r="AM3300" s="1">
        <v>0</v>
      </c>
      <c r="AN3300" s="1">
        <v>0</v>
      </c>
      <c r="AO3300" s="1">
        <v>0</v>
      </c>
      <c r="AP3300" s="1">
        <v>0</v>
      </c>
      <c r="AQ3300" s="1">
        <v>0</v>
      </c>
      <c r="AR3300" s="1">
        <v>11493</v>
      </c>
      <c r="AS3300" s="1">
        <v>28.533333333333335</v>
      </c>
      <c r="AT3300" s="1">
        <f>Table1[[#This Row],[รวมต้นทุนค่าเดินทาง]]+Table1[[#This Row],[รวมต้นทุนค่าซ่อม]]+Table1[[#This Row],[รวมค่าเสื่อม]]</f>
        <v>13268.427743271221</v>
      </c>
      <c r="AU3300" s="1">
        <f t="shared" si="154"/>
        <v>14957.32855761775</v>
      </c>
      <c r="AV3300" s="1" t="str" cm="1">
        <f t="array" ref="AV3300">IF(AC3300&lt;4, "เก็บ", IF(OR(AT3300 &lt; PERCENTILE(IF($AC$2:$AC$5092=AC3300, $AT$2:$AT$5092), 0.25) - 1.5 * (PERCENTILE(IF($AC$2:$AC$5092=AC3300, $AT$2:$AT$5092), 0.75) - PERCENTILE(IF($AC$2:$AC$5092=AC3300, $AT$2:$AT$5092), 0.25)), AT3300 &gt; PERCENTILE(IF($AC$2:$AC$5092=AC3300, $AT$2:$AT$5092), 0.75) + 1.5 * (PERCENTILE(IF($AC$2:$AC$5092=AC3300, $AT$2:$AT$5092), 0.75) - PERCENTILE(IF($AC$2:$AC$5092=AC3300, $AT$2:$AT$5092), 0.25))), "ตัด", "เก็บ"))</f>
        <v>เก็บ</v>
      </c>
      <c r="AW3300" s="1">
        <f t="shared" si="155"/>
        <v>14419.089162907676</v>
      </c>
      <c r="AX3300" s="1">
        <v>15077.196593123563</v>
      </c>
      <c r="AY3300" s="1">
        <v>1746.8944099378882</v>
      </c>
    </row>
    <row r="3301" spans="1:51" x14ac:dyDescent="0.2">
      <c r="A3301" s="3">
        <v>45908</v>
      </c>
      <c r="B3301">
        <v>45908</v>
      </c>
      <c r="C3301" t="s">
        <v>10467</v>
      </c>
      <c r="D3301" t="s">
        <v>66</v>
      </c>
      <c r="E3301" t="s">
        <v>148</v>
      </c>
      <c r="F3301" t="s">
        <v>1080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  <c r="M3301" s="1">
        <v>0</v>
      </c>
      <c r="N3301" s="1">
        <v>0</v>
      </c>
      <c r="O3301" s="1">
        <v>2013</v>
      </c>
      <c r="P3301" t="s">
        <v>10468</v>
      </c>
      <c r="Q3301" s="2">
        <v>244236</v>
      </c>
      <c r="R3301" t="s">
        <v>55</v>
      </c>
      <c r="S3301">
        <v>0</v>
      </c>
      <c r="T3301" t="s">
        <v>71</v>
      </c>
      <c r="U3301" t="s">
        <v>254</v>
      </c>
      <c r="V3301" s="1">
        <v>0</v>
      </c>
      <c r="W3301" s="1">
        <v>0</v>
      </c>
      <c r="X3301" s="1">
        <v>2013</v>
      </c>
      <c r="Y3301" t="s">
        <v>88</v>
      </c>
      <c r="Z3301" t="s">
        <v>254</v>
      </c>
      <c r="AA3301" t="s">
        <v>10469</v>
      </c>
      <c r="AB3301" s="1">
        <v>0</v>
      </c>
      <c r="AC3301" s="4">
        <f>IF(ISNUMBER(MATCH(AD3301, $AD$2:AD3300, 0)), INDEX($AC$2:AC3300, MATCH(AD3301, $AD$2:AD3300, 0)), MAX($AC$2:AC3300)+1)</f>
        <v>65</v>
      </c>
      <c r="AD3301" t="str">
        <f t="shared" si="156"/>
        <v>เชียงใหม่-ลำปาง</v>
      </c>
      <c r="AE3301" t="s">
        <v>55</v>
      </c>
      <c r="AF3301" s="1">
        <v>0</v>
      </c>
      <c r="AG3301" s="1">
        <v>0</v>
      </c>
      <c r="AH3301" s="1">
        <v>0</v>
      </c>
      <c r="AI3301" t="s">
        <v>10470</v>
      </c>
      <c r="AJ3301" s="1">
        <v>1</v>
      </c>
      <c r="AK3301" s="1">
        <v>0</v>
      </c>
      <c r="AL3301" s="1">
        <v>0</v>
      </c>
      <c r="AM3301" s="1">
        <v>0</v>
      </c>
      <c r="AN3301" s="1">
        <v>0</v>
      </c>
      <c r="AO3301" s="1">
        <v>0</v>
      </c>
      <c r="AP3301" s="1">
        <v>0</v>
      </c>
      <c r="AQ3301" s="1">
        <v>0</v>
      </c>
      <c r="AR3301" s="1">
        <v>2013</v>
      </c>
      <c r="AS3301" s="1">
        <v>1144.6390676253177</v>
      </c>
      <c r="AT3301" s="1">
        <f>Table1[[#This Row],[รวมต้นทุนค่าเดินทาง]]+Table1[[#This Row],[รวมต้นทุนค่าซ่อม]]+Table1[[#This Row],[รวมค่าเสื่อม]]</f>
        <v>4332.3378628060409</v>
      </c>
      <c r="AU3301" s="1">
        <f t="shared" si="154"/>
        <v>7357.1560116242263</v>
      </c>
      <c r="AV3301" s="1" t="str" cm="1">
        <f t="array" ref="AV3301">IF(AC3301&lt;4, "เก็บ", IF(OR(AT3301 &lt; PERCENTILE(IF($AC$2:$AC$5092=AC3301, $AT$2:$AT$5092), 0.25) - 1.5 * (PERCENTILE(IF($AC$2:$AC$5092=AC3301, $AT$2:$AT$5092), 0.75) - PERCENTILE(IF($AC$2:$AC$5092=AC3301, $AT$2:$AT$5092), 0.25)), AT3301 &gt; PERCENTILE(IF($AC$2:$AC$5092=AC3301, $AT$2:$AT$5092), 0.75) + 1.5 * (PERCENTILE(IF($AC$2:$AC$5092=AC3301, $AT$2:$AT$5092), 0.75) - PERCENTILE(IF($AC$2:$AC$5092=AC3301, $AT$2:$AT$5092), 0.25))), "ตัด", "เก็บ"))</f>
        <v>เก็บ</v>
      </c>
      <c r="AW3301" s="1">
        <f t="shared" si="155"/>
        <v>3692.3765797166502</v>
      </c>
      <c r="AX3301" s="1">
        <v>2144.9959546277146</v>
      </c>
      <c r="AY3301" s="1">
        <v>1174.698795180723</v>
      </c>
    </row>
    <row r="3302" spans="1:51" x14ac:dyDescent="0.2">
      <c r="A3302" s="3">
        <v>45908</v>
      </c>
      <c r="B3302">
        <v>45908</v>
      </c>
      <c r="C3302" t="s">
        <v>10471</v>
      </c>
      <c r="D3302" t="s">
        <v>66</v>
      </c>
      <c r="E3302" t="s">
        <v>124</v>
      </c>
      <c r="F3302" t="s">
        <v>277</v>
      </c>
      <c r="G3302" s="1">
        <v>909</v>
      </c>
      <c r="H3302" s="1">
        <v>0</v>
      </c>
      <c r="I3302" s="1">
        <v>400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>
        <v>1309</v>
      </c>
      <c r="P3302" t="s">
        <v>10472</v>
      </c>
      <c r="Q3302" s="2">
        <v>244235</v>
      </c>
      <c r="R3302" t="s">
        <v>70</v>
      </c>
      <c r="S3302">
        <v>0</v>
      </c>
      <c r="T3302" t="s">
        <v>254</v>
      </c>
      <c r="U3302" t="s">
        <v>161</v>
      </c>
      <c r="V3302" s="1">
        <v>0</v>
      </c>
      <c r="W3302" s="1">
        <v>0</v>
      </c>
      <c r="X3302" s="1">
        <v>0</v>
      </c>
      <c r="AA3302" t="s">
        <v>58</v>
      </c>
      <c r="AB3302" s="1">
        <v>0</v>
      </c>
      <c r="AC3302" s="4">
        <f>IF(ISNUMBER(MATCH(AD3302, $AD$2:AD3301, 0)), INDEX($AC$2:AC3301, MATCH(AD3302, $AD$2:AD3301, 0)), MAX($AC$2:AC3301)+1)</f>
        <v>11</v>
      </c>
      <c r="AD3302" t="str">
        <f t="shared" si="156"/>
        <v>ลำปาง-พุทธมณฑลสาย 2</v>
      </c>
      <c r="AE3302" t="s">
        <v>73</v>
      </c>
      <c r="AF3302" s="1">
        <v>0</v>
      </c>
      <c r="AG3302" s="1">
        <v>0</v>
      </c>
      <c r="AH3302" s="1">
        <v>0</v>
      </c>
      <c r="AI3302" t="s">
        <v>10473</v>
      </c>
      <c r="AJ3302" s="1">
        <v>1</v>
      </c>
      <c r="AK3302" s="1">
        <v>720</v>
      </c>
      <c r="AL3302" s="1">
        <v>720</v>
      </c>
      <c r="AM3302" s="1">
        <v>1</v>
      </c>
      <c r="AN3302" s="1">
        <v>0</v>
      </c>
      <c r="AO3302" s="1">
        <v>0</v>
      </c>
      <c r="AP3302" s="1">
        <v>0</v>
      </c>
      <c r="AQ3302" s="1">
        <v>0</v>
      </c>
      <c r="AR3302" s="1">
        <v>1309</v>
      </c>
      <c r="AS3302" s="1">
        <v>939.37560925417688</v>
      </c>
      <c r="AT3302" s="1">
        <f>Table1[[#This Row],[รวมต้นทุนค่าเดินทาง]]+Table1[[#This Row],[รวมต้นทุนค่าซ่อม]]+Table1[[#This Row],[รวมค่าเสื่อม]]</f>
        <v>4665.8657278312521</v>
      </c>
      <c r="AU3302" s="1">
        <f t="shared" si="154"/>
        <v>4930.4097489270907</v>
      </c>
      <c r="AV3302" s="1" t="str" cm="1">
        <f t="array" ref="AV3302">IF(AC3302&lt;4, "เก็บ", IF(OR(AT3302 &lt; PERCENTILE(IF($AC$2:$AC$5092=AC3302, $AT$2:$AT$5092), 0.25) - 1.5 * (PERCENTILE(IF($AC$2:$AC$5092=AC3302, $AT$2:$AT$5092), 0.75) - PERCENTILE(IF($AC$2:$AC$5092=AC3302, $AT$2:$AT$5092), 0.25)), AT3302 &gt; PERCENTILE(IF($AC$2:$AC$5092=AC3302, $AT$2:$AT$5092), 0.75) + 1.5 * (PERCENTILE(IF($AC$2:$AC$5092=AC3302, $AT$2:$AT$5092), 0.75) - PERCENTILE(IF($AC$2:$AC$5092=AC3302, $AT$2:$AT$5092), 0.25))), "ตัด", "เก็บ"))</f>
        <v>เก็บ</v>
      </c>
      <c r="AW3302" s="1">
        <f t="shared" si="155"/>
        <v>4496.4734610911819</v>
      </c>
      <c r="AX3302" s="1">
        <v>2927.9145864762854</v>
      </c>
      <c r="AY3302" s="1">
        <v>2417.490118577075</v>
      </c>
    </row>
    <row r="3303" spans="1:51" x14ac:dyDescent="0.2">
      <c r="A3303" s="3">
        <v>45908</v>
      </c>
      <c r="B3303">
        <v>45908</v>
      </c>
      <c r="C3303" t="s">
        <v>10474</v>
      </c>
      <c r="D3303" t="s">
        <v>66</v>
      </c>
      <c r="E3303" t="s">
        <v>124</v>
      </c>
      <c r="F3303" t="s">
        <v>427</v>
      </c>
      <c r="G3303" s="1">
        <v>0</v>
      </c>
      <c r="H3303" s="1">
        <v>1039</v>
      </c>
      <c r="I3303" s="1">
        <v>500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  <c r="O3303" s="1">
        <v>500</v>
      </c>
      <c r="P3303" t="s">
        <v>10475</v>
      </c>
      <c r="Q3303" s="2">
        <v>244235</v>
      </c>
      <c r="R3303" t="s">
        <v>70</v>
      </c>
      <c r="S3303">
        <v>0</v>
      </c>
      <c r="T3303" t="s">
        <v>71</v>
      </c>
      <c r="U3303" t="s">
        <v>161</v>
      </c>
      <c r="V3303" s="1">
        <v>0</v>
      </c>
      <c r="W3303" s="1">
        <v>0</v>
      </c>
      <c r="X3303" s="1">
        <v>0</v>
      </c>
      <c r="AA3303" t="s">
        <v>58</v>
      </c>
      <c r="AB3303" s="1">
        <v>0</v>
      </c>
      <c r="AC3303" s="4">
        <f>IF(ISNUMBER(MATCH(AD3303, $AD$2:AD3302, 0)), INDEX($AC$2:AC3302, MATCH(AD3303, $AD$2:AD3302, 0)), MAX($AC$2:AC3302)+1)</f>
        <v>9</v>
      </c>
      <c r="AD3303" t="str">
        <f t="shared" si="156"/>
        <v>เชียงใหม่-พุทธมณฑลสาย 2</v>
      </c>
      <c r="AE3303" t="s">
        <v>73</v>
      </c>
      <c r="AF3303" s="1">
        <v>0</v>
      </c>
      <c r="AG3303" s="1">
        <v>0</v>
      </c>
      <c r="AH3303" s="1">
        <v>0</v>
      </c>
      <c r="AI3303" t="s">
        <v>10476</v>
      </c>
      <c r="AJ3303" s="1">
        <v>1</v>
      </c>
      <c r="AK3303" s="1">
        <v>720</v>
      </c>
      <c r="AL3303" s="1">
        <v>720</v>
      </c>
      <c r="AM3303" s="1">
        <v>1</v>
      </c>
      <c r="AN3303" s="1">
        <v>0</v>
      </c>
      <c r="AO3303" s="1">
        <v>0</v>
      </c>
      <c r="AP3303" s="1">
        <v>0</v>
      </c>
      <c r="AQ3303" s="1">
        <v>0</v>
      </c>
      <c r="AR3303" s="1">
        <v>1539</v>
      </c>
      <c r="AS3303" s="1">
        <v>4232.6514394202877</v>
      </c>
      <c r="AT3303" s="1">
        <f>Table1[[#This Row],[รวมต้นทุนค่าเดินทาง]]+Table1[[#This Row],[รวมต้นทุนค่าซ่อม]]+Table1[[#This Row],[รวมค่าเสื่อม]]</f>
        <v>8509.8757200667205</v>
      </c>
      <c r="AU3303" s="1">
        <f t="shared" si="154"/>
        <v>4623.2312262414152</v>
      </c>
      <c r="AV3303" s="1" t="str" cm="1">
        <f t="array" ref="AV3303">IF(AC3303&lt;4, "เก็บ", IF(OR(AT3303 &lt; PERCENTILE(IF($AC$2:$AC$5092=AC3303, $AT$2:$AT$5092), 0.25) - 1.5 * (PERCENTILE(IF($AC$2:$AC$5092=AC3303, $AT$2:$AT$5092), 0.75) - PERCENTILE(IF($AC$2:$AC$5092=AC3303, $AT$2:$AT$5092), 0.25)), AT3303 &gt; PERCENTILE(IF($AC$2:$AC$5092=AC3303, $AT$2:$AT$5092), 0.75) + 1.5 * (PERCENTILE(IF($AC$2:$AC$5092=AC3303, $AT$2:$AT$5092), 0.75) - PERCENTILE(IF($AC$2:$AC$5092=AC3303, $AT$2:$AT$5092), 0.25))), "ตัด", "เก็บ"))</f>
        <v>ตัด</v>
      </c>
      <c r="AW3303" s="1">
        <f t="shared" si="155"/>
        <v>4005.4952465164292</v>
      </c>
      <c r="AX3303" s="1">
        <v>2577.9546108768855</v>
      </c>
      <c r="AY3303" s="1">
        <v>2738.2242806464328</v>
      </c>
    </row>
    <row r="3304" spans="1:51" x14ac:dyDescent="0.2">
      <c r="A3304" s="3">
        <v>45908</v>
      </c>
      <c r="B3304">
        <v>45908</v>
      </c>
      <c r="C3304" t="s">
        <v>10477</v>
      </c>
      <c r="D3304" t="s">
        <v>66</v>
      </c>
      <c r="E3304" t="s">
        <v>124</v>
      </c>
      <c r="F3304" t="s">
        <v>164</v>
      </c>
      <c r="G3304" s="1">
        <v>0</v>
      </c>
      <c r="H3304" s="1">
        <v>1039</v>
      </c>
      <c r="I3304" s="1">
        <v>500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  <c r="O3304" s="1">
        <v>500</v>
      </c>
      <c r="P3304" t="s">
        <v>10478</v>
      </c>
      <c r="Q3304" s="2">
        <v>244235</v>
      </c>
      <c r="R3304" t="s">
        <v>70</v>
      </c>
      <c r="S3304">
        <v>0</v>
      </c>
      <c r="T3304" t="s">
        <v>71</v>
      </c>
      <c r="U3304" t="s">
        <v>161</v>
      </c>
      <c r="V3304" s="1">
        <v>0</v>
      </c>
      <c r="W3304" s="1">
        <v>0</v>
      </c>
      <c r="X3304" s="1">
        <v>0</v>
      </c>
      <c r="AA3304" t="s">
        <v>58</v>
      </c>
      <c r="AB3304" s="1">
        <v>0</v>
      </c>
      <c r="AC3304" s="4">
        <f>IF(ISNUMBER(MATCH(AD3304, $AD$2:AD3303, 0)), INDEX($AC$2:AC3303, MATCH(AD3304, $AD$2:AD3303, 0)), MAX($AC$2:AC3303)+1)</f>
        <v>9</v>
      </c>
      <c r="AD3304" t="str">
        <f t="shared" si="156"/>
        <v>เชียงใหม่-พุทธมณฑลสาย 2</v>
      </c>
      <c r="AE3304" t="s">
        <v>73</v>
      </c>
      <c r="AF3304" s="1">
        <v>0</v>
      </c>
      <c r="AG3304" s="1">
        <v>0</v>
      </c>
      <c r="AH3304" s="1">
        <v>0</v>
      </c>
      <c r="AI3304" t="s">
        <v>10479</v>
      </c>
      <c r="AJ3304" s="1">
        <v>1</v>
      </c>
      <c r="AK3304" s="1">
        <v>720</v>
      </c>
      <c r="AL3304" s="1">
        <v>720</v>
      </c>
      <c r="AM3304" s="1">
        <v>1</v>
      </c>
      <c r="AN3304" s="1">
        <v>0</v>
      </c>
      <c r="AO3304" s="1">
        <v>0</v>
      </c>
      <c r="AP3304" s="1">
        <v>0</v>
      </c>
      <c r="AQ3304" s="1">
        <v>0</v>
      </c>
      <c r="AR3304" s="1">
        <v>1539</v>
      </c>
      <c r="AS3304" s="1">
        <v>3804.5884888638079</v>
      </c>
      <c r="AT3304" s="1">
        <f>Table1[[#This Row],[รวมต้นทุนค่าเดินทาง]]+Table1[[#This Row],[รวมต้นทุนค่าซ่อม]]+Table1[[#This Row],[รวมค่าเสื่อม]]</f>
        <v>8052.506233864261</v>
      </c>
      <c r="AU3304" s="1">
        <f t="shared" si="154"/>
        <v>4623.2312262414152</v>
      </c>
      <c r="AV3304" s="1" t="str" cm="1">
        <f t="array" ref="AV3304">IF(AC3304&lt;4, "เก็บ", IF(OR(AT3304 &lt; PERCENTILE(IF($AC$2:$AC$5092=AC3304, $AT$2:$AT$5092), 0.25) - 1.5 * (PERCENTILE(IF($AC$2:$AC$5092=AC3304, $AT$2:$AT$5092), 0.75) - PERCENTILE(IF($AC$2:$AC$5092=AC3304, $AT$2:$AT$5092), 0.25)), AT3304 &gt; PERCENTILE(IF($AC$2:$AC$5092=AC3304, $AT$2:$AT$5092), 0.75) + 1.5 * (PERCENTILE(IF($AC$2:$AC$5092=AC3304, $AT$2:$AT$5092), 0.75) - PERCENTILE(IF($AC$2:$AC$5092=AC3304, $AT$2:$AT$5092), 0.25))), "ตัด", "เก็บ"))</f>
        <v>เก็บ</v>
      </c>
      <c r="AW3304" s="1">
        <f t="shared" si="155"/>
        <v>4005.4952465164292</v>
      </c>
      <c r="AX3304" s="1">
        <v>2577.9546108768855</v>
      </c>
      <c r="AY3304" s="1">
        <v>2708.9177450004527</v>
      </c>
    </row>
    <row r="3305" spans="1:51" x14ac:dyDescent="0.2">
      <c r="A3305" s="3">
        <v>45908</v>
      </c>
      <c r="B3305">
        <v>45908</v>
      </c>
      <c r="C3305" t="s">
        <v>10480</v>
      </c>
      <c r="D3305" t="s">
        <v>66</v>
      </c>
      <c r="E3305" t="s">
        <v>124</v>
      </c>
      <c r="F3305" t="s">
        <v>600</v>
      </c>
      <c r="G3305" s="1">
        <v>0</v>
      </c>
      <c r="H3305" s="1">
        <v>1007</v>
      </c>
      <c r="I3305" s="1">
        <v>400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>
        <v>400</v>
      </c>
      <c r="P3305" t="s">
        <v>10481</v>
      </c>
      <c r="Q3305" s="2">
        <v>244235</v>
      </c>
      <c r="R3305" t="s">
        <v>70</v>
      </c>
      <c r="S3305">
        <v>0</v>
      </c>
      <c r="T3305" t="s">
        <v>71</v>
      </c>
      <c r="U3305" t="s">
        <v>93</v>
      </c>
      <c r="V3305" s="1">
        <v>0</v>
      </c>
      <c r="W3305" s="1">
        <v>0</v>
      </c>
      <c r="X3305" s="1">
        <v>0</v>
      </c>
      <c r="AA3305" t="s">
        <v>58</v>
      </c>
      <c r="AB3305" s="1">
        <v>0</v>
      </c>
      <c r="AC3305" s="4">
        <f>IF(ISNUMBER(MATCH(AD3305, $AD$2:AD3304, 0)), INDEX($AC$2:AC3304, MATCH(AD3305, $AD$2:AD3304, 0)), MAX($AC$2:AC3304)+1)</f>
        <v>4</v>
      </c>
      <c r="AD3305" t="str">
        <f t="shared" si="156"/>
        <v>เชียงใหม่-ตลาดไท</v>
      </c>
      <c r="AE3305" t="s">
        <v>73</v>
      </c>
      <c r="AF3305" s="1">
        <v>0</v>
      </c>
      <c r="AG3305" s="1">
        <v>0</v>
      </c>
      <c r="AH3305" s="1">
        <v>0</v>
      </c>
      <c r="AI3305" t="s">
        <v>10482</v>
      </c>
      <c r="AJ3305" s="1">
        <v>1</v>
      </c>
      <c r="AK3305" s="1">
        <v>720</v>
      </c>
      <c r="AL3305" s="1">
        <v>720</v>
      </c>
      <c r="AM3305" s="1">
        <v>1</v>
      </c>
      <c r="AN3305" s="1">
        <v>0</v>
      </c>
      <c r="AO3305" s="1">
        <v>0</v>
      </c>
      <c r="AP3305" s="1">
        <v>0</v>
      </c>
      <c r="AQ3305" s="1">
        <v>0</v>
      </c>
      <c r="AR3305" s="1">
        <v>1407</v>
      </c>
      <c r="AS3305" s="1">
        <v>6403.1992340439811</v>
      </c>
      <c r="AT3305" s="1">
        <f>Table1[[#This Row],[รวมต้นทุนค่าเดินทาง]]+Table1[[#This Row],[รวมต้นทุนค่าซ่อม]]+Table1[[#This Row],[รวมค่าเสื่อม]]</f>
        <v>11029.828390054212</v>
      </c>
      <c r="AU3305" s="1">
        <f t="shared" si="154"/>
        <v>4256.109283997258</v>
      </c>
      <c r="AV3305" s="1" t="str" cm="1">
        <f t="array" ref="AV3305">IF(AC3305&lt;4, "เก็บ", IF(OR(AT3305 &lt; PERCENTILE(IF($AC$2:$AC$5092=AC3305, $AT$2:$AT$5092), 0.25) - 1.5 * (PERCENTILE(IF($AC$2:$AC$5092=AC3305, $AT$2:$AT$5092), 0.75) - PERCENTILE(IF($AC$2:$AC$5092=AC3305, $AT$2:$AT$5092), 0.25)), AT3305 &gt; PERCENTILE(IF($AC$2:$AC$5092=AC3305, $AT$2:$AT$5092), 0.75) + 1.5 * (PERCENTILE(IF($AC$2:$AC$5092=AC3305, $AT$2:$AT$5092), 0.75) - PERCENTILE(IF($AC$2:$AC$5092=AC3305, $AT$2:$AT$5092), 0.25))), "ตัด", "เก็บ"))</f>
        <v>ตัด</v>
      </c>
      <c r="AW3305" s="1">
        <f t="shared" si="155"/>
        <v>3807.0727671795808</v>
      </c>
      <c r="AX3305" s="1">
        <v>2335.0230876608157</v>
      </c>
      <c r="AY3305" s="1">
        <v>3219.62915601023</v>
      </c>
    </row>
    <row r="3306" spans="1:51" x14ac:dyDescent="0.2">
      <c r="A3306" s="3">
        <v>45908</v>
      </c>
      <c r="B3306">
        <v>45908</v>
      </c>
      <c r="C3306" t="s">
        <v>10483</v>
      </c>
      <c r="D3306" t="s">
        <v>66</v>
      </c>
      <c r="E3306" t="s">
        <v>124</v>
      </c>
      <c r="F3306" t="s">
        <v>453</v>
      </c>
      <c r="G3306" s="1">
        <v>0</v>
      </c>
      <c r="H3306" s="1">
        <v>1007</v>
      </c>
      <c r="I3306" s="1">
        <v>400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>
        <v>400</v>
      </c>
      <c r="P3306" t="s">
        <v>10484</v>
      </c>
      <c r="Q3306" s="2">
        <v>244235</v>
      </c>
      <c r="R3306" t="s">
        <v>70</v>
      </c>
      <c r="S3306">
        <v>0</v>
      </c>
      <c r="T3306" t="s">
        <v>71</v>
      </c>
      <c r="U3306" t="s">
        <v>93</v>
      </c>
      <c r="V3306" s="1">
        <v>0</v>
      </c>
      <c r="W3306" s="1">
        <v>0</v>
      </c>
      <c r="X3306" s="1">
        <v>0</v>
      </c>
      <c r="AA3306" t="s">
        <v>58</v>
      </c>
      <c r="AB3306" s="1">
        <v>0</v>
      </c>
      <c r="AC3306" s="4">
        <f>IF(ISNUMBER(MATCH(AD3306, $AD$2:AD3305, 0)), INDEX($AC$2:AC3305, MATCH(AD3306, $AD$2:AD3305, 0)), MAX($AC$2:AC3305)+1)</f>
        <v>4</v>
      </c>
      <c r="AD3306" t="str">
        <f t="shared" si="156"/>
        <v>เชียงใหม่-ตลาดไท</v>
      </c>
      <c r="AE3306" t="s">
        <v>73</v>
      </c>
      <c r="AF3306" s="1">
        <v>0</v>
      </c>
      <c r="AG3306" s="1">
        <v>0</v>
      </c>
      <c r="AH3306" s="1">
        <v>0</v>
      </c>
      <c r="AI3306" t="s">
        <v>10485</v>
      </c>
      <c r="AJ3306" s="1">
        <v>1</v>
      </c>
      <c r="AK3306" s="1">
        <v>720</v>
      </c>
      <c r="AL3306" s="1">
        <v>720</v>
      </c>
      <c r="AM3306" s="1">
        <v>1</v>
      </c>
      <c r="AN3306" s="1">
        <v>0</v>
      </c>
      <c r="AO3306" s="1">
        <v>0</v>
      </c>
      <c r="AP3306" s="1">
        <v>0</v>
      </c>
      <c r="AQ3306" s="1">
        <v>0</v>
      </c>
      <c r="AR3306" s="1">
        <v>1407</v>
      </c>
      <c r="AS3306" s="1">
        <v>5155.2879213907354</v>
      </c>
      <c r="AT3306" s="1">
        <f>Table1[[#This Row],[รวมต้นทุนค่าเดินทาง]]+Table1[[#This Row],[รวมต้นทุนค่าซ่อม]]+Table1[[#This Row],[รวมค่าเสื่อม]]</f>
        <v>8962.7257862781407</v>
      </c>
      <c r="AU3306" s="1">
        <f t="shared" si="154"/>
        <v>4256.109283997258</v>
      </c>
      <c r="AV3306" s="1" t="str" cm="1">
        <f t="array" ref="AV3306">IF(AC3306&lt;4, "เก็บ", IF(OR(AT3306 &lt; PERCENTILE(IF($AC$2:$AC$5092=AC3306, $AT$2:$AT$5092), 0.25) - 1.5 * (PERCENTILE(IF($AC$2:$AC$5092=AC3306, $AT$2:$AT$5092), 0.75) - PERCENTILE(IF($AC$2:$AC$5092=AC3306, $AT$2:$AT$5092), 0.25)), AT3306 &gt; PERCENTILE(IF($AC$2:$AC$5092=AC3306, $AT$2:$AT$5092), 0.75) + 1.5 * (PERCENTILE(IF($AC$2:$AC$5092=AC3306, $AT$2:$AT$5092), 0.75) - PERCENTILE(IF($AC$2:$AC$5092=AC3306, $AT$2:$AT$5092), 0.25))), "ตัด", "เก็บ"))</f>
        <v>ตัด</v>
      </c>
      <c r="AW3306" s="1">
        <f t="shared" si="155"/>
        <v>3807.0727671795808</v>
      </c>
      <c r="AX3306" s="1">
        <v>2335.0230876608157</v>
      </c>
      <c r="AY3306" s="1">
        <v>2400.4378648874062</v>
      </c>
    </row>
    <row r="3307" spans="1:51" x14ac:dyDescent="0.2">
      <c r="A3307" s="3">
        <v>45908</v>
      </c>
      <c r="B3307">
        <v>45908</v>
      </c>
      <c r="C3307" t="s">
        <v>10486</v>
      </c>
      <c r="D3307" t="s">
        <v>66</v>
      </c>
      <c r="E3307" t="s">
        <v>67</v>
      </c>
      <c r="F3307" t="s">
        <v>431</v>
      </c>
      <c r="G3307" s="1">
        <v>0</v>
      </c>
      <c r="H3307" s="1">
        <v>1007</v>
      </c>
      <c r="I3307" s="1">
        <v>400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s="1">
        <v>400</v>
      </c>
      <c r="P3307" t="s">
        <v>10487</v>
      </c>
      <c r="Q3307" s="2">
        <v>244235</v>
      </c>
      <c r="R3307" t="s">
        <v>70</v>
      </c>
      <c r="S3307">
        <v>0</v>
      </c>
      <c r="T3307" t="s">
        <v>71</v>
      </c>
      <c r="U3307" t="s">
        <v>93</v>
      </c>
      <c r="V3307" s="1">
        <v>0</v>
      </c>
      <c r="W3307" s="1">
        <v>0</v>
      </c>
      <c r="X3307" s="1">
        <v>0</v>
      </c>
      <c r="AA3307" t="s">
        <v>58</v>
      </c>
      <c r="AB3307" s="1">
        <v>0</v>
      </c>
      <c r="AC3307" s="4">
        <f>IF(ISNUMBER(MATCH(AD3307, $AD$2:AD3306, 0)), INDEX($AC$2:AC3306, MATCH(AD3307, $AD$2:AD3306, 0)), MAX($AC$2:AC3306)+1)</f>
        <v>4</v>
      </c>
      <c r="AD3307" t="str">
        <f t="shared" si="156"/>
        <v>เชียงใหม่-ตลาดไท</v>
      </c>
      <c r="AE3307" t="s">
        <v>73</v>
      </c>
      <c r="AF3307" s="1">
        <v>0</v>
      </c>
      <c r="AG3307" s="1">
        <v>0</v>
      </c>
      <c r="AH3307" s="1">
        <v>0</v>
      </c>
      <c r="AI3307" t="s">
        <v>10488</v>
      </c>
      <c r="AJ3307" s="1">
        <v>1</v>
      </c>
      <c r="AK3307" s="1">
        <v>720</v>
      </c>
      <c r="AL3307" s="1">
        <v>720</v>
      </c>
      <c r="AM3307" s="1">
        <v>1</v>
      </c>
      <c r="AN3307" s="1">
        <v>0</v>
      </c>
      <c r="AO3307" s="1">
        <v>0</v>
      </c>
      <c r="AP3307" s="1">
        <v>0</v>
      </c>
      <c r="AQ3307" s="1">
        <v>0</v>
      </c>
      <c r="AR3307" s="1">
        <v>1407</v>
      </c>
      <c r="AS3307" s="1">
        <v>1704.7290800512801</v>
      </c>
      <c r="AT3307" s="1">
        <f>Table1[[#This Row],[รวมต้นทุนค่าเดินทาง]]+Table1[[#This Row],[รวมต้นทุนค่าซ่อม]]+Table1[[#This Row],[รวมค่าเสื่อม]]</f>
        <v>5510.8623735360379</v>
      </c>
      <c r="AU3307" s="1">
        <f t="shared" si="154"/>
        <v>4256.109283997258</v>
      </c>
      <c r="AV3307" s="1" t="str" cm="1">
        <f t="array" ref="AV3307">IF(AC3307&lt;4, "เก็บ", IF(OR(AT3307 &lt; PERCENTILE(IF($AC$2:$AC$5092=AC3307, $AT$2:$AT$5092), 0.25) - 1.5 * (PERCENTILE(IF($AC$2:$AC$5092=AC3307, $AT$2:$AT$5092), 0.75) - PERCENTILE(IF($AC$2:$AC$5092=AC3307, $AT$2:$AT$5092), 0.25)), AT3307 &gt; PERCENTILE(IF($AC$2:$AC$5092=AC3307, $AT$2:$AT$5092), 0.75) + 1.5 * (PERCENTILE(IF($AC$2:$AC$5092=AC3307, $AT$2:$AT$5092), 0.75) - PERCENTILE(IF($AC$2:$AC$5092=AC3307, $AT$2:$AT$5092), 0.25))), "ตัด", "เก็บ"))</f>
        <v>เก็บ</v>
      </c>
      <c r="AW3307" s="1">
        <f t="shared" si="155"/>
        <v>3807.0727671795808</v>
      </c>
      <c r="AX3307" s="1">
        <v>2335.0230876608157</v>
      </c>
      <c r="AY3307" s="1">
        <v>2399.1332934847578</v>
      </c>
    </row>
    <row r="3308" spans="1:51" x14ac:dyDescent="0.2">
      <c r="A3308" s="3">
        <v>45908</v>
      </c>
      <c r="B3308">
        <v>45908</v>
      </c>
      <c r="C3308" t="s">
        <v>10489</v>
      </c>
      <c r="D3308" t="s">
        <v>66</v>
      </c>
      <c r="E3308" t="s">
        <v>148</v>
      </c>
      <c r="F3308" t="s">
        <v>220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>
        <v>0</v>
      </c>
      <c r="O3308" s="1">
        <v>1656</v>
      </c>
      <c r="P3308" t="s">
        <v>10490</v>
      </c>
      <c r="Q3308" s="2">
        <v>244237</v>
      </c>
      <c r="R3308" t="s">
        <v>55</v>
      </c>
      <c r="S3308">
        <v>0</v>
      </c>
      <c r="T3308" t="s">
        <v>88</v>
      </c>
      <c r="U3308" t="s">
        <v>254</v>
      </c>
      <c r="V3308" s="1">
        <v>0</v>
      </c>
      <c r="W3308" s="1">
        <v>0</v>
      </c>
      <c r="X3308" s="1">
        <v>1656</v>
      </c>
      <c r="Y3308" t="s">
        <v>372</v>
      </c>
      <c r="Z3308" t="s">
        <v>254</v>
      </c>
      <c r="AA3308" t="s">
        <v>10491</v>
      </c>
      <c r="AB3308" s="1">
        <v>0</v>
      </c>
      <c r="AC3308" s="4">
        <f>IF(ISNUMBER(MATCH(AD3308, $AD$2:AD3307, 0)), INDEX($AC$2:AC3307, MATCH(AD3308, $AD$2:AD3307, 0)), MAX($AC$2:AC3307)+1)</f>
        <v>39</v>
      </c>
      <c r="AD3308" t="str">
        <f t="shared" si="156"/>
        <v>แพร่-ลำปาง</v>
      </c>
      <c r="AE3308" t="s">
        <v>55</v>
      </c>
      <c r="AF3308" s="1">
        <v>0</v>
      </c>
      <c r="AG3308" s="1">
        <v>0</v>
      </c>
      <c r="AH3308" s="1">
        <v>0</v>
      </c>
      <c r="AI3308" t="s">
        <v>10492</v>
      </c>
      <c r="AJ3308" s="1">
        <v>1</v>
      </c>
      <c r="AK3308" s="1">
        <v>0</v>
      </c>
      <c r="AL3308" s="1">
        <v>0</v>
      </c>
      <c r="AM3308" s="1">
        <v>0</v>
      </c>
      <c r="AN3308" s="1">
        <v>0</v>
      </c>
      <c r="AO3308" s="1">
        <v>0</v>
      </c>
      <c r="AP3308" s="1">
        <v>0</v>
      </c>
      <c r="AQ3308" s="1">
        <v>0</v>
      </c>
      <c r="AR3308" s="1">
        <v>1656</v>
      </c>
      <c r="AS3308" s="1">
        <v>1057.651818181818</v>
      </c>
      <c r="AT3308" s="1">
        <f>Table1[[#This Row],[รวมต้นทุนค่าเดินทาง]]+Table1[[#This Row],[รวมต้นทุนค่าซ่อม]]+Table1[[#This Row],[รวมค่าเสื่อม]]</f>
        <v>3922.3295041322317</v>
      </c>
      <c r="AU3308" s="1">
        <f t="shared" si="154"/>
        <v>3696.7320206742324</v>
      </c>
      <c r="AV3308" s="1" t="str" cm="1">
        <f t="array" ref="AV3308">IF(AC3308&lt;4, "เก็บ", IF(OR(AT3308 &lt; PERCENTILE(IF($AC$2:$AC$5092=AC3308, $AT$2:$AT$5092), 0.25) - 1.5 * (PERCENTILE(IF($AC$2:$AC$5092=AC3308, $AT$2:$AT$5092), 0.75) - PERCENTILE(IF($AC$2:$AC$5092=AC3308, $AT$2:$AT$5092), 0.25)), AT3308 &gt; PERCENTILE(IF($AC$2:$AC$5092=AC3308, $AT$2:$AT$5092), 0.75) + 1.5 * (PERCENTILE(IF($AC$2:$AC$5092=AC3308, $AT$2:$AT$5092), 0.75) - PERCENTILE(IF($AC$2:$AC$5092=AC3308, $AT$2:$AT$5092), 0.25))), "ตัด", "เก็บ"))</f>
        <v>เก็บ</v>
      </c>
      <c r="AW3308" s="1">
        <f t="shared" si="155"/>
        <v>3303.6954086440583</v>
      </c>
      <c r="AX3308" s="1">
        <v>2449.0585033856746</v>
      </c>
      <c r="AY3308" s="1">
        <v>1208.6776859504132</v>
      </c>
    </row>
    <row r="3309" spans="1:51" x14ac:dyDescent="0.2">
      <c r="A3309" s="3">
        <v>45908</v>
      </c>
      <c r="B3309">
        <v>45908</v>
      </c>
      <c r="C3309" t="s">
        <v>10493</v>
      </c>
      <c r="D3309" t="s">
        <v>66</v>
      </c>
      <c r="E3309" t="s">
        <v>184</v>
      </c>
      <c r="F3309" t="s">
        <v>1060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552</v>
      </c>
      <c r="O3309" s="1">
        <v>552</v>
      </c>
      <c r="P3309" t="s">
        <v>10494</v>
      </c>
      <c r="Q3309" s="2">
        <v>244235</v>
      </c>
      <c r="R3309" t="s">
        <v>55</v>
      </c>
      <c r="S3309">
        <v>0</v>
      </c>
      <c r="T3309" t="s">
        <v>114</v>
      </c>
      <c r="U3309" t="s">
        <v>71</v>
      </c>
      <c r="V3309" s="1">
        <v>0</v>
      </c>
      <c r="W3309" s="1">
        <v>1688</v>
      </c>
      <c r="X3309" s="1">
        <v>0</v>
      </c>
      <c r="Y3309" t="s">
        <v>114</v>
      </c>
      <c r="Z3309" t="s">
        <v>71</v>
      </c>
      <c r="AA3309" t="s">
        <v>10495</v>
      </c>
      <c r="AB3309" s="1">
        <v>0</v>
      </c>
      <c r="AC3309" s="4">
        <f>IF(ISNUMBER(MATCH(AD3309, $AD$2:AD3308, 0)), INDEX($AC$2:AC3308, MATCH(AD3309, $AD$2:AD3308, 0)), MAX($AC$2:AC3308)+1)</f>
        <v>7</v>
      </c>
      <c r="AD3309" t="str">
        <f t="shared" si="156"/>
        <v>แม่สาย-เชียงใหม่</v>
      </c>
      <c r="AE3309" t="s">
        <v>55</v>
      </c>
      <c r="AF3309" s="1">
        <v>0</v>
      </c>
      <c r="AG3309" s="1">
        <v>0</v>
      </c>
      <c r="AH3309" s="1">
        <v>0</v>
      </c>
      <c r="AI3309" t="s">
        <v>10496</v>
      </c>
      <c r="AJ3309" s="1">
        <v>1</v>
      </c>
      <c r="AK3309" s="1">
        <v>0</v>
      </c>
      <c r="AL3309" s="1">
        <v>0</v>
      </c>
      <c r="AM3309" s="1">
        <v>0</v>
      </c>
      <c r="AN3309" s="1">
        <v>0</v>
      </c>
      <c r="AO3309" s="1">
        <v>0</v>
      </c>
      <c r="AP3309" s="1">
        <v>0</v>
      </c>
      <c r="AQ3309" s="1">
        <v>0</v>
      </c>
      <c r="AR3309" s="1">
        <v>2240</v>
      </c>
      <c r="AS3309" s="1">
        <v>2473.7411111111105</v>
      </c>
      <c r="AT3309" s="1">
        <f>Table1[[#This Row],[รวมต้นทุนค่าเดินทาง]]+Table1[[#This Row],[รวมต้นทุนค่าซ่อม]]+Table1[[#This Row],[รวมค่าเสื่อม]]</f>
        <v>6156.0488034188029</v>
      </c>
      <c r="AU3309" s="1">
        <f t="shared" si="154"/>
        <v>4610.750953896033</v>
      </c>
      <c r="AV3309" s="1" t="str" cm="1">
        <f t="array" ref="AV3309">IF(AC3309&lt;4, "เก็บ", IF(OR(AT3309 &lt; PERCENTILE(IF($AC$2:$AC$5092=AC3309, $AT$2:$AT$5092), 0.25) - 1.5 * (PERCENTILE(IF($AC$2:$AC$5092=AC3309, $AT$2:$AT$5092), 0.75) - PERCENTILE(IF($AC$2:$AC$5092=AC3309, $AT$2:$AT$5092), 0.25)), AT3309 &gt; PERCENTILE(IF($AC$2:$AC$5092=AC3309, $AT$2:$AT$5092), 0.75) + 1.5 * (PERCENTILE(IF($AC$2:$AC$5092=AC3309, $AT$2:$AT$5092), 0.75) - PERCENTILE(IF($AC$2:$AC$5092=AC3309, $AT$2:$AT$5092), 0.25))), "ตัด", "เก็บ"))</f>
        <v>เก็บ</v>
      </c>
      <c r="AW3309" s="1">
        <f t="shared" si="155"/>
        <v>3940.0604671629926</v>
      </c>
      <c r="AX3309" s="1">
        <v>3152.7453177985908</v>
      </c>
      <c r="AY3309" s="1">
        <v>1442.3076923076924</v>
      </c>
    </row>
    <row r="3310" spans="1:51" x14ac:dyDescent="0.2">
      <c r="A3310" s="3">
        <v>45909</v>
      </c>
      <c r="B3310">
        <v>45909</v>
      </c>
      <c r="C3310" t="s">
        <v>10497</v>
      </c>
      <c r="D3310" t="s">
        <v>66</v>
      </c>
      <c r="E3310" t="s">
        <v>67</v>
      </c>
      <c r="F3310" t="s">
        <v>936</v>
      </c>
      <c r="G3310" s="1">
        <v>0</v>
      </c>
      <c r="H3310" s="1">
        <v>1039</v>
      </c>
      <c r="I3310" s="1">
        <v>500</v>
      </c>
      <c r="J3310" s="1">
        <v>0</v>
      </c>
      <c r="K3310" s="1">
        <v>0</v>
      </c>
      <c r="L3310" s="1">
        <v>0</v>
      </c>
      <c r="M3310" s="1">
        <v>0</v>
      </c>
      <c r="N3310" s="1">
        <v>0</v>
      </c>
      <c r="O3310" s="1">
        <v>500</v>
      </c>
      <c r="P3310" t="s">
        <v>10498</v>
      </c>
      <c r="Q3310" s="2">
        <v>244236</v>
      </c>
      <c r="R3310" t="s">
        <v>70</v>
      </c>
      <c r="S3310">
        <v>0</v>
      </c>
      <c r="T3310" t="s">
        <v>71</v>
      </c>
      <c r="U3310" t="s">
        <v>161</v>
      </c>
      <c r="V3310" s="1">
        <v>0</v>
      </c>
      <c r="W3310" s="1">
        <v>0</v>
      </c>
      <c r="X3310" s="1">
        <v>0</v>
      </c>
      <c r="AA3310" t="s">
        <v>58</v>
      </c>
      <c r="AB3310" s="1">
        <v>0</v>
      </c>
      <c r="AC3310" s="4">
        <f>IF(ISNUMBER(MATCH(AD3310, $AD$2:AD3309, 0)), INDEX($AC$2:AC3309, MATCH(AD3310, $AD$2:AD3309, 0)), MAX($AC$2:AC3309)+1)</f>
        <v>9</v>
      </c>
      <c r="AD3310" t="str">
        <f t="shared" si="156"/>
        <v>เชียงใหม่-พุทธมณฑลสาย 2</v>
      </c>
      <c r="AE3310" t="s">
        <v>73</v>
      </c>
      <c r="AF3310" s="1">
        <v>0</v>
      </c>
      <c r="AG3310" s="1">
        <v>0</v>
      </c>
      <c r="AH3310" s="1">
        <v>0</v>
      </c>
      <c r="AI3310" t="s">
        <v>10499</v>
      </c>
      <c r="AJ3310" s="1">
        <v>1</v>
      </c>
      <c r="AK3310" s="1">
        <v>720</v>
      </c>
      <c r="AL3310" s="1">
        <v>720</v>
      </c>
      <c r="AM3310" s="1">
        <v>1</v>
      </c>
      <c r="AN3310" s="1">
        <v>0</v>
      </c>
      <c r="AO3310" s="1">
        <v>0</v>
      </c>
      <c r="AP3310" s="1">
        <v>0</v>
      </c>
      <c r="AQ3310" s="1">
        <v>0</v>
      </c>
      <c r="AR3310" s="1">
        <v>1539</v>
      </c>
      <c r="AS3310" s="1">
        <v>874.96005009861756</v>
      </c>
      <c r="AT3310" s="1">
        <f>Table1[[#This Row],[รวมต้นทุนค่าเดินทาง]]+Table1[[#This Row],[รวมต้นทุนค่าซ่อม]]+Table1[[#This Row],[รวมค่าเสื่อม]]</f>
        <v>4894.5327560811602</v>
      </c>
      <c r="AU3310" s="1">
        <f t="shared" si="154"/>
        <v>4623.2312262414152</v>
      </c>
      <c r="AV3310" s="1" t="str" cm="1">
        <f t="array" ref="AV3310">IF(AC3310&lt;4, "เก็บ", IF(OR(AT3310 &lt; PERCENTILE(IF($AC$2:$AC$5092=AC3310, $AT$2:$AT$5092), 0.25) - 1.5 * (PERCENTILE(IF($AC$2:$AC$5092=AC3310, $AT$2:$AT$5092), 0.75) - PERCENTILE(IF($AC$2:$AC$5092=AC3310, $AT$2:$AT$5092), 0.25)), AT3310 &gt; PERCENTILE(IF($AC$2:$AC$5092=AC3310, $AT$2:$AT$5092), 0.75) + 1.5 * (PERCENTILE(IF($AC$2:$AC$5092=AC3310, $AT$2:$AT$5092), 0.75) - PERCENTILE(IF($AC$2:$AC$5092=AC3310, $AT$2:$AT$5092), 0.25))), "ตัด", "เก็บ"))</f>
        <v>เก็บ</v>
      </c>
      <c r="AW3310" s="1">
        <f t="shared" si="155"/>
        <v>4005.4952465164292</v>
      </c>
      <c r="AX3310" s="1">
        <v>2577.9546108768855</v>
      </c>
      <c r="AY3310" s="1">
        <v>2480.5727059825422</v>
      </c>
    </row>
    <row r="3311" spans="1:51" x14ac:dyDescent="0.2">
      <c r="A3311" s="3">
        <v>45909</v>
      </c>
      <c r="B3311">
        <v>45909</v>
      </c>
      <c r="C3311" t="s">
        <v>10500</v>
      </c>
      <c r="D3311" t="s">
        <v>66</v>
      </c>
      <c r="E3311" t="s">
        <v>124</v>
      </c>
      <c r="F3311" t="s">
        <v>1102</v>
      </c>
      <c r="G3311" s="1">
        <v>0</v>
      </c>
      <c r="H3311" s="1">
        <v>0</v>
      </c>
      <c r="I3311" s="1">
        <v>500</v>
      </c>
      <c r="J3311" s="1">
        <v>0</v>
      </c>
      <c r="K3311" s="1">
        <v>0</v>
      </c>
      <c r="L3311" s="1">
        <v>0</v>
      </c>
      <c r="M3311" s="1">
        <v>0</v>
      </c>
      <c r="N3311" s="1">
        <v>0</v>
      </c>
      <c r="O3311" s="1">
        <v>500</v>
      </c>
      <c r="P3311" t="s">
        <v>10501</v>
      </c>
      <c r="Q3311" s="2">
        <v>244236</v>
      </c>
      <c r="R3311" t="s">
        <v>70</v>
      </c>
      <c r="S3311">
        <v>0</v>
      </c>
      <c r="T3311" t="s">
        <v>71</v>
      </c>
      <c r="U3311" t="s">
        <v>161</v>
      </c>
      <c r="V3311" s="1">
        <v>0</v>
      </c>
      <c r="W3311" s="1">
        <v>0</v>
      </c>
      <c r="X3311" s="1">
        <v>0</v>
      </c>
      <c r="AA3311" t="s">
        <v>58</v>
      </c>
      <c r="AB3311" s="1">
        <v>0</v>
      </c>
      <c r="AC3311" s="4">
        <f>IF(ISNUMBER(MATCH(AD3311, $AD$2:AD3310, 0)), INDEX($AC$2:AC3310, MATCH(AD3311, $AD$2:AD3310, 0)), MAX($AC$2:AC3310)+1)</f>
        <v>9</v>
      </c>
      <c r="AD3311" t="str">
        <f t="shared" si="156"/>
        <v>เชียงใหม่-พุทธมณฑลสาย 2</v>
      </c>
      <c r="AE3311" t="s">
        <v>73</v>
      </c>
      <c r="AF3311" s="1">
        <v>0</v>
      </c>
      <c r="AG3311" s="1">
        <v>0</v>
      </c>
      <c r="AH3311" s="1">
        <v>0</v>
      </c>
      <c r="AI3311" t="s">
        <v>10502</v>
      </c>
      <c r="AJ3311" s="1">
        <v>1</v>
      </c>
      <c r="AK3311" s="1">
        <v>720</v>
      </c>
      <c r="AL3311" s="1">
        <v>720</v>
      </c>
      <c r="AM3311" s="1">
        <v>1</v>
      </c>
      <c r="AN3311" s="1">
        <v>0</v>
      </c>
      <c r="AO3311" s="1">
        <v>0</v>
      </c>
      <c r="AP3311" s="1">
        <v>0</v>
      </c>
      <c r="AQ3311" s="1">
        <v>0</v>
      </c>
      <c r="AR3311" s="1">
        <v>500</v>
      </c>
      <c r="AS3311" s="1">
        <v>461.61655954722482</v>
      </c>
      <c r="AT3311" s="1">
        <f>Table1[[#This Row],[รวมต้นทุนค่าเดินทาง]]+Table1[[#This Row],[รวมต้นทุนค่าซ่อม]]+Table1[[#This Row],[รวมค่าเสื่อม]]</f>
        <v>2631.8332508124872</v>
      </c>
      <c r="AU3311" s="1">
        <f t="shared" si="154"/>
        <v>4623.2312262414152</v>
      </c>
      <c r="AV3311" s="1" t="str" cm="1">
        <f t="array" ref="AV3311">IF(AC3311&lt;4, "เก็บ", IF(OR(AT3311 &lt; PERCENTILE(IF($AC$2:$AC$5092=AC3311, $AT$2:$AT$5092), 0.25) - 1.5 * (PERCENTILE(IF($AC$2:$AC$5092=AC3311, $AT$2:$AT$5092), 0.75) - PERCENTILE(IF($AC$2:$AC$5092=AC3311, $AT$2:$AT$5092), 0.25)), AT3311 &gt; PERCENTILE(IF($AC$2:$AC$5092=AC3311, $AT$2:$AT$5092), 0.75) + 1.5 * (PERCENTILE(IF($AC$2:$AC$5092=AC3311, $AT$2:$AT$5092), 0.75) - PERCENTILE(IF($AC$2:$AC$5092=AC3311, $AT$2:$AT$5092), 0.25))), "ตัด", "เก็บ"))</f>
        <v>เก็บ</v>
      </c>
      <c r="AW3311" s="1">
        <f t="shared" si="155"/>
        <v>4005.4952465164292</v>
      </c>
      <c r="AX3311" s="1">
        <v>2577.9546108768855</v>
      </c>
      <c r="AY3311" s="1">
        <v>1670.2166912652624</v>
      </c>
    </row>
    <row r="3312" spans="1:51" x14ac:dyDescent="0.2">
      <c r="A3312" s="3">
        <v>45909</v>
      </c>
      <c r="B3312">
        <v>45909</v>
      </c>
      <c r="C3312" t="s">
        <v>10503</v>
      </c>
      <c r="D3312" t="s">
        <v>66</v>
      </c>
      <c r="E3312" t="s">
        <v>67</v>
      </c>
      <c r="F3312" t="s">
        <v>236</v>
      </c>
      <c r="G3312" s="1">
        <v>0</v>
      </c>
      <c r="H3312" s="1">
        <v>0</v>
      </c>
      <c r="I3312" s="1">
        <v>400</v>
      </c>
      <c r="J3312" s="1">
        <v>0</v>
      </c>
      <c r="K3312" s="1">
        <v>0</v>
      </c>
      <c r="L3312" s="1">
        <v>0</v>
      </c>
      <c r="M3312" s="1">
        <v>0</v>
      </c>
      <c r="N3312" s="1">
        <v>0</v>
      </c>
      <c r="O3312" s="1">
        <v>400</v>
      </c>
      <c r="P3312" t="s">
        <v>10504</v>
      </c>
      <c r="Q3312" s="2">
        <v>244236</v>
      </c>
      <c r="R3312" t="s">
        <v>70</v>
      </c>
      <c r="S3312">
        <v>0</v>
      </c>
      <c r="T3312" t="s">
        <v>71</v>
      </c>
      <c r="U3312" t="s">
        <v>93</v>
      </c>
      <c r="V3312" s="1">
        <v>0</v>
      </c>
      <c r="W3312" s="1">
        <v>0</v>
      </c>
      <c r="X3312" s="1">
        <v>0</v>
      </c>
      <c r="AA3312" t="s">
        <v>58</v>
      </c>
      <c r="AB3312" s="1">
        <v>0</v>
      </c>
      <c r="AC3312" s="4">
        <f>IF(ISNUMBER(MATCH(AD3312, $AD$2:AD3311, 0)), INDEX($AC$2:AC3311, MATCH(AD3312, $AD$2:AD3311, 0)), MAX($AC$2:AC3311)+1)</f>
        <v>4</v>
      </c>
      <c r="AD3312" t="str">
        <f t="shared" si="156"/>
        <v>เชียงใหม่-ตลาดไท</v>
      </c>
      <c r="AE3312" t="s">
        <v>73</v>
      </c>
      <c r="AF3312" s="1">
        <v>0</v>
      </c>
      <c r="AG3312" s="1">
        <v>0</v>
      </c>
      <c r="AH3312" s="1">
        <v>0</v>
      </c>
      <c r="AI3312" t="s">
        <v>10505</v>
      </c>
      <c r="AJ3312" s="1">
        <v>1</v>
      </c>
      <c r="AK3312" s="1">
        <v>720</v>
      </c>
      <c r="AL3312" s="1">
        <v>720</v>
      </c>
      <c r="AM3312" s="1">
        <v>1</v>
      </c>
      <c r="AN3312" s="1">
        <v>0</v>
      </c>
      <c r="AO3312" s="1">
        <v>0</v>
      </c>
      <c r="AP3312" s="1">
        <v>0</v>
      </c>
      <c r="AQ3312" s="1">
        <v>0</v>
      </c>
      <c r="AR3312" s="1">
        <v>400</v>
      </c>
      <c r="AS3312" s="1">
        <v>6673.9107827583166</v>
      </c>
      <c r="AT3312" s="1">
        <f>Table1[[#This Row],[รวมต้นทุนค่าเดินทาง]]+Table1[[#This Row],[รวมต้นทุนค่าซ่อม]]+Table1[[#This Row],[รวมค่าเสื่อม]]</f>
        <v>8716.0419302992996</v>
      </c>
      <c r="AU3312" s="1">
        <f t="shared" si="154"/>
        <v>4256.109283997258</v>
      </c>
      <c r="AV3312" s="1" t="str" cm="1">
        <f t="array" ref="AV3312">IF(AC3312&lt;4, "เก็บ", IF(OR(AT3312 &lt; PERCENTILE(IF($AC$2:$AC$5092=AC3312, $AT$2:$AT$5092), 0.25) - 1.5 * (PERCENTILE(IF($AC$2:$AC$5092=AC3312, $AT$2:$AT$5092), 0.75) - PERCENTILE(IF($AC$2:$AC$5092=AC3312, $AT$2:$AT$5092), 0.25)), AT3312 &gt; PERCENTILE(IF($AC$2:$AC$5092=AC3312, $AT$2:$AT$5092), 0.75) + 1.5 * (PERCENTILE(IF($AC$2:$AC$5092=AC3312, $AT$2:$AT$5092), 0.75) - PERCENTILE(IF($AC$2:$AC$5092=AC3312, $AT$2:$AT$5092), 0.25))), "ตัด", "เก็บ"))</f>
        <v>ตัด</v>
      </c>
      <c r="AW3312" s="1">
        <f t="shared" si="155"/>
        <v>3807.0727671795808</v>
      </c>
      <c r="AX3312" s="1">
        <v>2335.0230876608157</v>
      </c>
      <c r="AY3312" s="1">
        <v>1642.1311475409836</v>
      </c>
    </row>
    <row r="3313" spans="1:51" x14ac:dyDescent="0.2">
      <c r="A3313" s="3">
        <v>45909</v>
      </c>
      <c r="B3313">
        <v>45909</v>
      </c>
      <c r="C3313" t="s">
        <v>10506</v>
      </c>
      <c r="D3313" t="s">
        <v>51</v>
      </c>
      <c r="E3313" t="s">
        <v>52</v>
      </c>
      <c r="F3313" t="s">
        <v>2552</v>
      </c>
      <c r="G3313" s="1">
        <v>4200</v>
      </c>
      <c r="H3313" s="1">
        <v>2653</v>
      </c>
      <c r="I3313" s="1">
        <v>1900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>
        <v>6100</v>
      </c>
      <c r="P3313" t="s">
        <v>10507</v>
      </c>
      <c r="Q3313" s="2">
        <v>244236</v>
      </c>
      <c r="R3313" t="s">
        <v>55</v>
      </c>
      <c r="S3313">
        <v>0</v>
      </c>
      <c r="T3313" t="s">
        <v>56</v>
      </c>
      <c r="U3313" t="s">
        <v>57</v>
      </c>
      <c r="V3313" s="1">
        <v>2500</v>
      </c>
      <c r="W3313" s="1">
        <v>0</v>
      </c>
      <c r="X3313" s="1">
        <v>0</v>
      </c>
      <c r="AA3313" t="s">
        <v>58</v>
      </c>
      <c r="AB3313" s="1">
        <v>0</v>
      </c>
      <c r="AC3313" s="4">
        <f>IF(ISNUMBER(MATCH(AD3313, $AD$2:AD3312, 0)), INDEX($AC$2:AC3312, MATCH(AD3313, $AD$2:AD3312, 0)), MAX($AC$2:AC3312)+1)</f>
        <v>1</v>
      </c>
      <c r="AD3313" t="str">
        <f t="shared" si="156"/>
        <v>ท่าลี่-กองลอย</v>
      </c>
      <c r="AE3313" t="s">
        <v>55</v>
      </c>
      <c r="AF3313" s="1">
        <v>0</v>
      </c>
      <c r="AG3313" s="1">
        <v>0</v>
      </c>
      <c r="AH3313" s="1">
        <v>0</v>
      </c>
      <c r="AI3313" t="s">
        <v>10508</v>
      </c>
      <c r="AJ3313" s="1">
        <v>1</v>
      </c>
      <c r="AK3313" s="1">
        <v>0</v>
      </c>
      <c r="AL3313" s="1">
        <v>0</v>
      </c>
      <c r="AM3313" s="1">
        <v>0</v>
      </c>
      <c r="AN3313" s="1">
        <v>0</v>
      </c>
      <c r="AO3313" s="1">
        <v>0</v>
      </c>
      <c r="AP3313" s="1">
        <v>0</v>
      </c>
      <c r="AQ3313" s="1">
        <v>0</v>
      </c>
      <c r="AR3313" s="1">
        <v>11253</v>
      </c>
      <c r="AS3313" s="1">
        <v>25.68</v>
      </c>
      <c r="AT3313" s="1">
        <f>Table1[[#This Row],[รวมต้นทุนค่าเดินทาง]]+Table1[[#This Row],[รวมต้นทุนค่าซ่อม]]+Table1[[#This Row],[รวมค่าเสื่อม]]</f>
        <v>13308.755187969926</v>
      </c>
      <c r="AU3313" s="1">
        <f t="shared" si="154"/>
        <v>13953.293816562818</v>
      </c>
      <c r="AV3313" s="1" t="str" cm="1">
        <f t="array" ref="AV3313">IF(AC3313&lt;4, "เก็บ", IF(OR(AT3313 &lt; PERCENTILE(IF($AC$2:$AC$5092=AC3313, $AT$2:$AT$5092), 0.25) - 1.5 * (PERCENTILE(IF($AC$2:$AC$5092=AC3313, $AT$2:$AT$5092), 0.75) - PERCENTILE(IF($AC$2:$AC$5092=AC3313, $AT$2:$AT$5092), 0.25)), AT3313 &gt; PERCENTILE(IF($AC$2:$AC$5092=AC3313, $AT$2:$AT$5092), 0.75) + 1.5 * (PERCENTILE(IF($AC$2:$AC$5092=AC3313, $AT$2:$AT$5092), 0.75) - PERCENTILE(IF($AC$2:$AC$5092=AC3313, $AT$2:$AT$5092), 0.25))), "ตัด", "เก็บ"))</f>
        <v>เก็บ</v>
      </c>
      <c r="AW3313" s="1">
        <f t="shared" si="155"/>
        <v>13953.293816562818</v>
      </c>
      <c r="AX3313" s="1">
        <v>14426.372718098486</v>
      </c>
      <c r="AY3313" s="1">
        <v>2030.0751879699249</v>
      </c>
    </row>
    <row r="3314" spans="1:51" x14ac:dyDescent="0.2">
      <c r="A3314" s="3">
        <v>45909</v>
      </c>
      <c r="B3314">
        <v>45909</v>
      </c>
      <c r="C3314" t="s">
        <v>10509</v>
      </c>
      <c r="D3314" t="s">
        <v>66</v>
      </c>
      <c r="E3314" t="s">
        <v>67</v>
      </c>
      <c r="F3314" t="s">
        <v>539</v>
      </c>
      <c r="G3314" s="1">
        <v>0</v>
      </c>
      <c r="H3314" s="1">
        <v>844</v>
      </c>
      <c r="I3314" s="1">
        <v>400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400</v>
      </c>
      <c r="P3314" t="s">
        <v>10510</v>
      </c>
      <c r="Q3314" s="2">
        <v>244236</v>
      </c>
      <c r="R3314" t="s">
        <v>70</v>
      </c>
      <c r="S3314">
        <v>0</v>
      </c>
      <c r="T3314" t="s">
        <v>254</v>
      </c>
      <c r="U3314" t="s">
        <v>93</v>
      </c>
      <c r="V3314" s="1">
        <v>0</v>
      </c>
      <c r="W3314" s="1">
        <v>0</v>
      </c>
      <c r="X3314" s="1">
        <v>0</v>
      </c>
      <c r="AA3314" t="s">
        <v>58</v>
      </c>
      <c r="AB3314" s="1">
        <v>0</v>
      </c>
      <c r="AC3314" s="4">
        <f>IF(ISNUMBER(MATCH(AD3314, $AD$2:AD3313, 0)), INDEX($AC$2:AC3313, MATCH(AD3314, $AD$2:AD3313, 0)), MAX($AC$2:AC3313)+1)</f>
        <v>14</v>
      </c>
      <c r="AD3314" t="str">
        <f t="shared" si="156"/>
        <v>ลำปาง-ตลาดไท</v>
      </c>
      <c r="AE3314" t="s">
        <v>73</v>
      </c>
      <c r="AF3314" s="1">
        <v>0</v>
      </c>
      <c r="AG3314" s="1">
        <v>0</v>
      </c>
      <c r="AH3314" s="1">
        <v>0</v>
      </c>
      <c r="AI3314" t="s">
        <v>10511</v>
      </c>
      <c r="AJ3314" s="1">
        <v>1</v>
      </c>
      <c r="AK3314" s="1">
        <v>620</v>
      </c>
      <c r="AL3314" s="1">
        <v>620</v>
      </c>
      <c r="AM3314" s="1">
        <v>1</v>
      </c>
      <c r="AN3314" s="1">
        <v>0</v>
      </c>
      <c r="AO3314" s="1">
        <v>0</v>
      </c>
      <c r="AP3314" s="1">
        <v>0</v>
      </c>
      <c r="AQ3314" s="1">
        <v>0</v>
      </c>
      <c r="AR3314" s="1">
        <v>1244</v>
      </c>
      <c r="AS3314" s="1">
        <v>2318.662068445733</v>
      </c>
      <c r="AT3314" s="1">
        <f>Table1[[#This Row],[รวมต้นทุนค่าเดินทาง]]+Table1[[#This Row],[รวมต้นทุนค่าซ่อม]]+Table1[[#This Row],[รวมค่าเสื่อม]]</f>
        <v>9424.8608636264562</v>
      </c>
      <c r="AU3314" s="1" t="e">
        <f t="shared" si="154"/>
        <v>#N/A</v>
      </c>
      <c r="AV3314" s="1" t="e" cm="1">
        <f t="array" ref="AV3314">IF(AC3314&lt;4, "เก็บ", IF(OR(AT3314 &lt; PERCENTILE(IF($AC$2:$AC$5092=AC3314, $AT$2:$AT$5092), 0.25) - 1.5 * (PERCENTILE(IF($AC$2:$AC$5092=AC3314, $AT$2:$AT$5092), 0.75) - PERCENTILE(IF($AC$2:$AC$5092=AC3314, $AT$2:$AT$5092), 0.25)), AT3314 &gt; PERCENTILE(IF($AC$2:$AC$5092=AC3314, $AT$2:$AT$5092), 0.75) + 1.5 * (PERCENTILE(IF($AC$2:$AC$5092=AC3314, $AT$2:$AT$5092), 0.75) - PERCENTILE(IF($AC$2:$AC$5092=AC3314, $AT$2:$AT$5092), 0.25))), "ตัด", "เก็บ"))</f>
        <v>#N/A</v>
      </c>
      <c r="AW3314" s="1" t="e">
        <f t="shared" si="155"/>
        <v>#DIV/0!</v>
      </c>
      <c r="AX3314" s="1">
        <v>2411.9362516169685</v>
      </c>
      <c r="AY3314" s="1">
        <v>5862.1987951807232</v>
      </c>
    </row>
    <row r="3315" spans="1:51" x14ac:dyDescent="0.2">
      <c r="A3315" s="3">
        <v>45909</v>
      </c>
      <c r="B3315">
        <v>45909</v>
      </c>
      <c r="C3315" t="s">
        <v>10512</v>
      </c>
      <c r="D3315" t="s">
        <v>66</v>
      </c>
      <c r="E3315" t="s">
        <v>67</v>
      </c>
      <c r="F3315" t="s">
        <v>381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  <c r="L3315" s="1">
        <v>0</v>
      </c>
      <c r="M3315" s="1">
        <v>0</v>
      </c>
      <c r="N3315" s="1">
        <v>0</v>
      </c>
      <c r="O3315" s="1">
        <v>749</v>
      </c>
      <c r="P3315" t="s">
        <v>10513</v>
      </c>
      <c r="Q3315" s="2">
        <v>244237</v>
      </c>
      <c r="R3315" t="s">
        <v>55</v>
      </c>
      <c r="S3315">
        <v>0</v>
      </c>
      <c r="T3315" t="s">
        <v>88</v>
      </c>
      <c r="U3315" t="s">
        <v>71</v>
      </c>
      <c r="V3315" s="1">
        <v>0</v>
      </c>
      <c r="W3315" s="1">
        <v>0</v>
      </c>
      <c r="X3315" s="1">
        <v>749</v>
      </c>
      <c r="Y3315" t="s">
        <v>88</v>
      </c>
      <c r="Z3315" t="s">
        <v>71</v>
      </c>
      <c r="AA3315" t="s">
        <v>10514</v>
      </c>
      <c r="AB3315" s="1">
        <v>0</v>
      </c>
      <c r="AC3315" s="4">
        <f>IF(ISNUMBER(MATCH(AD3315, $AD$2:AD3314, 0)), INDEX($AC$2:AC3314, MATCH(AD3315, $AD$2:AD3314, 0)), MAX($AC$2:AC3314)+1)</f>
        <v>13</v>
      </c>
      <c r="AD3315" t="str">
        <f t="shared" si="156"/>
        <v>แพร่-เชียงใหม่</v>
      </c>
      <c r="AE3315" t="s">
        <v>55</v>
      </c>
      <c r="AF3315" s="1">
        <v>0</v>
      </c>
      <c r="AG3315" s="1">
        <v>0</v>
      </c>
      <c r="AH3315" s="1">
        <v>0</v>
      </c>
      <c r="AI3315" t="s">
        <v>10515</v>
      </c>
      <c r="AJ3315" s="1">
        <v>1</v>
      </c>
      <c r="AK3315" s="1">
        <v>0</v>
      </c>
      <c r="AL3315" s="1">
        <v>0</v>
      </c>
      <c r="AM3315" s="1">
        <v>0</v>
      </c>
      <c r="AN3315" s="1">
        <v>0</v>
      </c>
      <c r="AO3315" s="1">
        <v>0</v>
      </c>
      <c r="AP3315" s="1">
        <v>0</v>
      </c>
      <c r="AQ3315" s="1">
        <v>0</v>
      </c>
      <c r="AR3315" s="1">
        <v>749</v>
      </c>
      <c r="AS3315" s="1">
        <v>1665.3156265854896</v>
      </c>
      <c r="AT3315" s="1">
        <f>Table1[[#This Row],[รวมต้นทุนค่าเดินทาง]]+Table1[[#This Row],[รวมต้นทุนค่าซ่อม]]+Table1[[#This Row],[รวมค่าเสื่อม]]</f>
        <v>3174.4507617206245</v>
      </c>
      <c r="AU3315" s="1">
        <f t="shared" si="154"/>
        <v>4592.0787429767815</v>
      </c>
      <c r="AV3315" s="1" t="str" cm="1">
        <f t="array" ref="AV3315">IF(AC3315&lt;4, "เก็บ", IF(OR(AT3315 &lt; PERCENTILE(IF($AC$2:$AC$5092=AC3315, $AT$2:$AT$5092), 0.25) - 1.5 * (PERCENTILE(IF($AC$2:$AC$5092=AC3315, $AT$2:$AT$5092), 0.75) - PERCENTILE(IF($AC$2:$AC$5092=AC3315, $AT$2:$AT$5092), 0.25)), AT3315 &gt; PERCENTILE(IF($AC$2:$AC$5092=AC3315, $AT$2:$AT$5092), 0.75) + 1.5 * (PERCENTILE(IF($AC$2:$AC$5092=AC3315, $AT$2:$AT$5092), 0.75) - PERCENTILE(IF($AC$2:$AC$5092=AC3315, $AT$2:$AT$5092), 0.25))), "ตัด", "เก็บ"))</f>
        <v>เก็บ</v>
      </c>
      <c r="AW3315" s="1">
        <f t="shared" si="155"/>
        <v>4279.7356386749952</v>
      </c>
      <c r="AX3315" s="1">
        <v>3355.5397680040655</v>
      </c>
      <c r="AY3315" s="1">
        <v>760.1351351351351</v>
      </c>
    </row>
    <row r="3316" spans="1:51" x14ac:dyDescent="0.2">
      <c r="A3316" s="3">
        <v>45909</v>
      </c>
      <c r="B3316">
        <v>45909</v>
      </c>
      <c r="C3316" t="s">
        <v>10516</v>
      </c>
      <c r="D3316" t="s">
        <v>66</v>
      </c>
      <c r="E3316" t="s">
        <v>105</v>
      </c>
      <c r="F3316" t="s">
        <v>865</v>
      </c>
      <c r="G3316" s="1">
        <v>552</v>
      </c>
      <c r="H3316" s="1">
        <v>0</v>
      </c>
      <c r="I3316" s="1">
        <v>0</v>
      </c>
      <c r="J3316" s="1">
        <v>0</v>
      </c>
      <c r="K3316" s="1">
        <v>0</v>
      </c>
      <c r="L3316" s="1">
        <v>0</v>
      </c>
      <c r="M3316" s="1">
        <v>0</v>
      </c>
      <c r="N3316" s="1">
        <v>779</v>
      </c>
      <c r="O3316" s="1">
        <v>1331</v>
      </c>
      <c r="P3316" t="s">
        <v>10517</v>
      </c>
      <c r="Q3316" s="2">
        <v>244236</v>
      </c>
      <c r="R3316" t="s">
        <v>55</v>
      </c>
      <c r="S3316">
        <v>0</v>
      </c>
      <c r="T3316" t="s">
        <v>87</v>
      </c>
      <c r="U3316" t="s">
        <v>71</v>
      </c>
      <c r="V3316" s="1">
        <v>0</v>
      </c>
      <c r="W3316" s="1">
        <v>682</v>
      </c>
      <c r="X3316" s="1">
        <v>0</v>
      </c>
      <c r="Y3316" t="s">
        <v>108</v>
      </c>
      <c r="Z3316" t="s">
        <v>71</v>
      </c>
      <c r="AA3316" t="s">
        <v>1647</v>
      </c>
      <c r="AB3316" s="1">
        <v>0</v>
      </c>
      <c r="AC3316" s="4">
        <f>IF(ISNUMBER(MATCH(AD3316, $AD$2:AD3315, 0)), INDEX($AC$2:AC3315, MATCH(AD3316, $AD$2:AD3315, 0)), MAX($AC$2:AC3315)+1)</f>
        <v>6</v>
      </c>
      <c r="AD3316" t="str">
        <f t="shared" si="156"/>
        <v>เชียงราย-เชียงใหม่</v>
      </c>
      <c r="AE3316" t="s">
        <v>55</v>
      </c>
      <c r="AF3316" s="1">
        <v>0</v>
      </c>
      <c r="AG3316" s="1">
        <v>0</v>
      </c>
      <c r="AH3316" s="1">
        <v>0</v>
      </c>
      <c r="AI3316" t="s">
        <v>10518</v>
      </c>
      <c r="AJ3316" s="1">
        <v>2</v>
      </c>
      <c r="AK3316" s="1">
        <v>0</v>
      </c>
      <c r="AL3316" s="1">
        <v>0</v>
      </c>
      <c r="AM3316" s="1">
        <v>0</v>
      </c>
      <c r="AN3316" s="1">
        <v>685.44169999999997</v>
      </c>
      <c r="AO3316" s="1">
        <v>0</v>
      </c>
      <c r="AP3316" s="1">
        <v>0</v>
      </c>
      <c r="AQ3316" s="1">
        <v>0</v>
      </c>
      <c r="AR3316" s="1">
        <v>2013</v>
      </c>
      <c r="AS3316" s="1">
        <v>1214.5502618312755</v>
      </c>
      <c r="AT3316" s="1">
        <f>Table1[[#This Row],[รวมต้นทุนค่าเดินทาง]]+Table1[[#This Row],[รวมต้นทุนค่าซ่อม]]+Table1[[#This Row],[รวมค่าเสื่อม]]</f>
        <v>5027.5502618312757</v>
      </c>
      <c r="AU3316" s="1">
        <f t="shared" si="154"/>
        <v>4428.3346813776061</v>
      </c>
      <c r="AV3316" s="1" t="str" cm="1">
        <f t="array" ref="AV3316">IF(AC3316&lt;4, "เก็บ", IF(OR(AT3316 &lt; PERCENTILE(IF($AC$2:$AC$5092=AC3316, $AT$2:$AT$5092), 0.25) - 1.5 * (PERCENTILE(IF($AC$2:$AC$5092=AC3316, $AT$2:$AT$5092), 0.75) - PERCENTILE(IF($AC$2:$AC$5092=AC3316, $AT$2:$AT$5092), 0.25)), AT3316 &gt; PERCENTILE(IF($AC$2:$AC$5092=AC3316, $AT$2:$AT$5092), 0.75) + 1.5 * (PERCENTILE(IF($AC$2:$AC$5092=AC3316, $AT$2:$AT$5092), 0.75) - PERCENTILE(IF($AC$2:$AC$5092=AC3316, $AT$2:$AT$5092), 0.25))), "ตัด", "เก็บ"))</f>
        <v>เก็บ</v>
      </c>
      <c r="AW3316" s="1">
        <f t="shared" si="155"/>
        <v>3873.7679454274344</v>
      </c>
      <c r="AX3316" s="1">
        <v>2781.4385174989698</v>
      </c>
      <c r="AY3316" s="1">
        <v>1800</v>
      </c>
    </row>
    <row r="3317" spans="1:51" x14ac:dyDescent="0.2">
      <c r="A3317" s="3">
        <v>45910</v>
      </c>
      <c r="B3317">
        <v>45910</v>
      </c>
      <c r="C3317" t="s">
        <v>10519</v>
      </c>
      <c r="D3317" t="s">
        <v>66</v>
      </c>
      <c r="E3317" t="s">
        <v>124</v>
      </c>
      <c r="F3317" t="s">
        <v>289</v>
      </c>
      <c r="G3317" s="1">
        <v>909</v>
      </c>
      <c r="H3317" s="1">
        <v>0</v>
      </c>
      <c r="I3317" s="1">
        <v>400</v>
      </c>
      <c r="J3317" s="1">
        <v>0</v>
      </c>
      <c r="K3317" s="1">
        <v>0</v>
      </c>
      <c r="L3317" s="1">
        <v>0</v>
      </c>
      <c r="M3317" s="1">
        <v>0</v>
      </c>
      <c r="N3317" s="1">
        <v>0</v>
      </c>
      <c r="O3317" s="1">
        <v>1309</v>
      </c>
      <c r="P3317" t="s">
        <v>10520</v>
      </c>
      <c r="Q3317" s="2">
        <v>244237</v>
      </c>
      <c r="R3317" t="s">
        <v>70</v>
      </c>
      <c r="S3317">
        <v>0</v>
      </c>
      <c r="T3317" t="s">
        <v>254</v>
      </c>
      <c r="U3317" t="s">
        <v>161</v>
      </c>
      <c r="V3317" s="1">
        <v>0</v>
      </c>
      <c r="W3317" s="1">
        <v>0</v>
      </c>
      <c r="X3317" s="1">
        <v>0</v>
      </c>
      <c r="AA3317" t="s">
        <v>58</v>
      </c>
      <c r="AB3317" s="1">
        <v>0</v>
      </c>
      <c r="AC3317" s="4">
        <f>IF(ISNUMBER(MATCH(AD3317, $AD$2:AD3316, 0)), INDEX($AC$2:AC3316, MATCH(AD3317, $AD$2:AD3316, 0)), MAX($AC$2:AC3316)+1)</f>
        <v>11</v>
      </c>
      <c r="AD3317" t="str">
        <f t="shared" si="156"/>
        <v>ลำปาง-พุทธมณฑลสาย 2</v>
      </c>
      <c r="AE3317" t="s">
        <v>73</v>
      </c>
      <c r="AF3317" s="1">
        <v>0</v>
      </c>
      <c r="AG3317" s="1">
        <v>0</v>
      </c>
      <c r="AH3317" s="1">
        <v>0</v>
      </c>
      <c r="AI3317" t="s">
        <v>10521</v>
      </c>
      <c r="AJ3317" s="1">
        <v>1</v>
      </c>
      <c r="AK3317" s="1">
        <v>720</v>
      </c>
      <c r="AL3317" s="1">
        <v>720</v>
      </c>
      <c r="AM3317" s="1">
        <v>1</v>
      </c>
      <c r="AN3317" s="1">
        <v>0</v>
      </c>
      <c r="AO3317" s="1">
        <v>0</v>
      </c>
      <c r="AP3317" s="1">
        <v>0</v>
      </c>
      <c r="AQ3317" s="1">
        <v>0</v>
      </c>
      <c r="AR3317" s="1">
        <v>1309</v>
      </c>
      <c r="AS3317" s="1">
        <v>1218.4967969093289</v>
      </c>
      <c r="AT3317" s="1">
        <f>Table1[[#This Row],[รวมต้นทุนค่าเดินทาง]]+Table1[[#This Row],[รวมต้นทุนค่าซ่อม]]+Table1[[#This Row],[รวมค่าเสื่อม]]</f>
        <v>5475.4559805827976</v>
      </c>
      <c r="AU3317" s="1">
        <f t="shared" si="154"/>
        <v>4930.4097489270907</v>
      </c>
      <c r="AV3317" s="1" t="str" cm="1">
        <f t="array" ref="AV3317">IF(AC3317&lt;4, "เก็บ", IF(OR(AT3317 &lt; PERCENTILE(IF($AC$2:$AC$5092=AC3317, $AT$2:$AT$5092), 0.25) - 1.5 * (PERCENTILE(IF($AC$2:$AC$5092=AC3317, $AT$2:$AT$5092), 0.75) - PERCENTILE(IF($AC$2:$AC$5092=AC3317, $AT$2:$AT$5092), 0.25)), AT3317 &gt; PERCENTILE(IF($AC$2:$AC$5092=AC3317, $AT$2:$AT$5092), 0.75) + 1.5 * (PERCENTILE(IF($AC$2:$AC$5092=AC3317, $AT$2:$AT$5092), 0.75) - PERCENTILE(IF($AC$2:$AC$5092=AC3317, $AT$2:$AT$5092), 0.25))), "ตัด", "เก็บ"))</f>
        <v>เก็บ</v>
      </c>
      <c r="AW3317" s="1">
        <f t="shared" si="155"/>
        <v>4496.4734610911819</v>
      </c>
      <c r="AX3317" s="1">
        <v>2927.9145864762854</v>
      </c>
      <c r="AY3317" s="1">
        <v>2947.9591836734694</v>
      </c>
    </row>
    <row r="3318" spans="1:51" x14ac:dyDescent="0.2">
      <c r="A3318" s="3">
        <v>45910</v>
      </c>
      <c r="B3318">
        <v>45910</v>
      </c>
      <c r="C3318" t="s">
        <v>10522</v>
      </c>
      <c r="D3318" t="s">
        <v>66</v>
      </c>
      <c r="E3318" t="s">
        <v>124</v>
      </c>
      <c r="F3318" t="s">
        <v>201</v>
      </c>
      <c r="G3318" s="1">
        <v>0</v>
      </c>
      <c r="H3318" s="1">
        <v>1007</v>
      </c>
      <c r="I3318" s="1">
        <v>400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 s="1">
        <v>400</v>
      </c>
      <c r="P3318" t="s">
        <v>10523</v>
      </c>
      <c r="Q3318" s="2">
        <v>244237</v>
      </c>
      <c r="R3318" t="s">
        <v>70</v>
      </c>
      <c r="S3318">
        <v>0</v>
      </c>
      <c r="T3318" t="s">
        <v>71</v>
      </c>
      <c r="U3318" t="s">
        <v>93</v>
      </c>
      <c r="V3318" s="1">
        <v>0</v>
      </c>
      <c r="W3318" s="1">
        <v>0</v>
      </c>
      <c r="X3318" s="1">
        <v>0</v>
      </c>
      <c r="AA3318" t="s">
        <v>58</v>
      </c>
      <c r="AB3318" s="1">
        <v>0</v>
      </c>
      <c r="AC3318" s="4">
        <f>IF(ISNUMBER(MATCH(AD3318, $AD$2:AD3317, 0)), INDEX($AC$2:AC3317, MATCH(AD3318, $AD$2:AD3317, 0)), MAX($AC$2:AC3317)+1)</f>
        <v>4</v>
      </c>
      <c r="AD3318" t="str">
        <f t="shared" si="156"/>
        <v>เชียงใหม่-ตลาดไท</v>
      </c>
      <c r="AE3318" t="s">
        <v>73</v>
      </c>
      <c r="AF3318" s="1">
        <v>0</v>
      </c>
      <c r="AG3318" s="1">
        <v>0</v>
      </c>
      <c r="AH3318" s="1">
        <v>0</v>
      </c>
      <c r="AI3318" t="s">
        <v>10524</v>
      </c>
      <c r="AJ3318" s="1">
        <v>1</v>
      </c>
      <c r="AK3318" s="1">
        <v>720</v>
      </c>
      <c r="AL3318" s="1">
        <v>720</v>
      </c>
      <c r="AM3318" s="1">
        <v>1</v>
      </c>
      <c r="AN3318" s="1">
        <v>0</v>
      </c>
      <c r="AO3318" s="1">
        <v>0</v>
      </c>
      <c r="AP3318" s="1">
        <v>0</v>
      </c>
      <c r="AQ3318" s="1">
        <v>0</v>
      </c>
      <c r="AR3318" s="1">
        <v>1407</v>
      </c>
      <c r="AS3318" s="1">
        <v>2940.4010897796347</v>
      </c>
      <c r="AT3318" s="1">
        <f>Table1[[#This Row],[รวมต้นทุนค่าเดินทาง]]+Table1[[#This Row],[รวมต้นทุนค่าซ่อม]]+Table1[[#This Row],[รวมค่าเสื่อม]]</f>
        <v>6881.9168077065669</v>
      </c>
      <c r="AU3318" s="1">
        <f t="shared" si="154"/>
        <v>4256.109283997258</v>
      </c>
      <c r="AV3318" s="1" t="str" cm="1">
        <f t="array" ref="AV3318">IF(AC3318&lt;4, "เก็บ", IF(OR(AT3318 &lt; PERCENTILE(IF($AC$2:$AC$5092=AC3318, $AT$2:$AT$5092), 0.25) - 1.5 * (PERCENTILE(IF($AC$2:$AC$5092=AC3318, $AT$2:$AT$5092), 0.75) - PERCENTILE(IF($AC$2:$AC$5092=AC3318, $AT$2:$AT$5092), 0.25)), AT3318 &gt; PERCENTILE(IF($AC$2:$AC$5092=AC3318, $AT$2:$AT$5092), 0.75) + 1.5 * (PERCENTILE(IF($AC$2:$AC$5092=AC3318, $AT$2:$AT$5092), 0.75) - PERCENTILE(IF($AC$2:$AC$5092=AC3318, $AT$2:$AT$5092), 0.25))), "ตัด", "เก็บ"))</f>
        <v>เก็บ</v>
      </c>
      <c r="AW3318" s="1">
        <f t="shared" si="155"/>
        <v>3807.0727671795808</v>
      </c>
      <c r="AX3318" s="1">
        <v>2335.0230876608157</v>
      </c>
      <c r="AY3318" s="1">
        <v>2534.5157179269327</v>
      </c>
    </row>
    <row r="3319" spans="1:51" x14ac:dyDescent="0.2">
      <c r="A3319" s="3">
        <v>45910</v>
      </c>
      <c r="B3319">
        <v>45910</v>
      </c>
      <c r="C3319" t="s">
        <v>10525</v>
      </c>
      <c r="D3319" t="s">
        <v>66</v>
      </c>
      <c r="E3319" t="s">
        <v>67</v>
      </c>
      <c r="F3319" t="s">
        <v>704</v>
      </c>
      <c r="G3319" s="1">
        <v>0</v>
      </c>
      <c r="H3319" s="1">
        <v>0</v>
      </c>
      <c r="I3319" s="1">
        <v>500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  <c r="O3319" s="1">
        <v>500</v>
      </c>
      <c r="P3319" t="s">
        <v>10526</v>
      </c>
      <c r="Q3319" s="2">
        <v>244237</v>
      </c>
      <c r="R3319" t="s">
        <v>70</v>
      </c>
      <c r="S3319">
        <v>0</v>
      </c>
      <c r="T3319" t="s">
        <v>71</v>
      </c>
      <c r="U3319" t="s">
        <v>161</v>
      </c>
      <c r="V3319" s="1">
        <v>0</v>
      </c>
      <c r="W3319" s="1">
        <v>0</v>
      </c>
      <c r="X3319" s="1">
        <v>0</v>
      </c>
      <c r="AA3319" t="s">
        <v>58</v>
      </c>
      <c r="AB3319" s="1">
        <v>0</v>
      </c>
      <c r="AC3319" s="4">
        <f>IF(ISNUMBER(MATCH(AD3319, $AD$2:AD3318, 0)), INDEX($AC$2:AC3318, MATCH(AD3319, $AD$2:AD3318, 0)), MAX($AC$2:AC3318)+1)</f>
        <v>9</v>
      </c>
      <c r="AD3319" t="str">
        <f t="shared" si="156"/>
        <v>เชียงใหม่-พุทธมณฑลสาย 2</v>
      </c>
      <c r="AE3319" t="s">
        <v>73</v>
      </c>
      <c r="AF3319" s="1">
        <v>0</v>
      </c>
      <c r="AG3319" s="1">
        <v>0</v>
      </c>
      <c r="AH3319" s="1">
        <v>0</v>
      </c>
      <c r="AI3319" t="s">
        <v>10527</v>
      </c>
      <c r="AJ3319" s="1">
        <v>1</v>
      </c>
      <c r="AK3319" s="1">
        <v>720</v>
      </c>
      <c r="AL3319" s="1">
        <v>720</v>
      </c>
      <c r="AM3319" s="1">
        <v>1</v>
      </c>
      <c r="AN3319" s="1">
        <v>0</v>
      </c>
      <c r="AO3319" s="1">
        <v>0</v>
      </c>
      <c r="AP3319" s="1">
        <v>0</v>
      </c>
      <c r="AQ3319" s="1">
        <v>0</v>
      </c>
      <c r="AR3319" s="1">
        <v>500</v>
      </c>
      <c r="AS3319" s="1">
        <v>584.44049144432631</v>
      </c>
      <c r="AT3319" s="1">
        <f>Table1[[#This Row],[รวมต้นทุนค่าเดินทาง]]+Table1[[#This Row],[รวมต้นทุนค่าซ่อม]]+Table1[[#This Row],[รวมค่าเสื่อม]]</f>
        <v>2878.4574845998609</v>
      </c>
      <c r="AU3319" s="1">
        <f t="shared" si="154"/>
        <v>4623.2312262414152</v>
      </c>
      <c r="AV3319" s="1" t="str" cm="1">
        <f t="array" ref="AV3319">IF(AC3319&lt;4, "เก็บ", IF(OR(AT3319 &lt; PERCENTILE(IF($AC$2:$AC$5092=AC3319, $AT$2:$AT$5092), 0.25) - 1.5 * (PERCENTILE(IF($AC$2:$AC$5092=AC3319, $AT$2:$AT$5092), 0.75) - PERCENTILE(IF($AC$2:$AC$5092=AC3319, $AT$2:$AT$5092), 0.25)), AT3319 &gt; PERCENTILE(IF($AC$2:$AC$5092=AC3319, $AT$2:$AT$5092), 0.75) + 1.5 * (PERCENTILE(IF($AC$2:$AC$5092=AC3319, $AT$2:$AT$5092), 0.75) - PERCENTILE(IF($AC$2:$AC$5092=AC3319, $AT$2:$AT$5092), 0.25))), "ตัด", "เก็บ"))</f>
        <v>เก็บ</v>
      </c>
      <c r="AW3319" s="1">
        <f t="shared" si="155"/>
        <v>4005.4952465164292</v>
      </c>
      <c r="AX3319" s="1">
        <v>2577.9546108768855</v>
      </c>
      <c r="AY3319" s="1">
        <v>1794.0169931555347</v>
      </c>
    </row>
    <row r="3320" spans="1:51" x14ac:dyDescent="0.2">
      <c r="A3320" s="3">
        <v>45910</v>
      </c>
      <c r="B3320">
        <v>45910</v>
      </c>
      <c r="C3320" t="s">
        <v>10528</v>
      </c>
      <c r="D3320" t="s">
        <v>66</v>
      </c>
      <c r="E3320" t="s">
        <v>124</v>
      </c>
      <c r="F3320" t="s">
        <v>164</v>
      </c>
      <c r="G3320" s="1">
        <v>0</v>
      </c>
      <c r="H3320" s="1">
        <v>0</v>
      </c>
      <c r="I3320" s="1">
        <v>400</v>
      </c>
      <c r="J3320" s="1">
        <v>0</v>
      </c>
      <c r="K3320" s="1">
        <v>0</v>
      </c>
      <c r="L3320" s="1">
        <v>0</v>
      </c>
      <c r="M3320" s="1">
        <v>0</v>
      </c>
      <c r="N3320" s="1">
        <v>0</v>
      </c>
      <c r="O3320" s="1">
        <v>400</v>
      </c>
      <c r="P3320" t="s">
        <v>10529</v>
      </c>
      <c r="Q3320" s="2">
        <v>244237</v>
      </c>
      <c r="R3320" t="s">
        <v>70</v>
      </c>
      <c r="S3320">
        <v>0</v>
      </c>
      <c r="T3320" t="s">
        <v>71</v>
      </c>
      <c r="U3320" t="s">
        <v>93</v>
      </c>
      <c r="V3320" s="1">
        <v>0</v>
      </c>
      <c r="W3320" s="1">
        <v>0</v>
      </c>
      <c r="X3320" s="1">
        <v>0</v>
      </c>
      <c r="AA3320" t="s">
        <v>58</v>
      </c>
      <c r="AB3320" s="1">
        <v>0</v>
      </c>
      <c r="AC3320" s="4">
        <f>IF(ISNUMBER(MATCH(AD3320, $AD$2:AD3319, 0)), INDEX($AC$2:AC3319, MATCH(AD3320, $AD$2:AD3319, 0)), MAX($AC$2:AC3319)+1)</f>
        <v>4</v>
      </c>
      <c r="AD3320" t="str">
        <f t="shared" si="156"/>
        <v>เชียงใหม่-ตลาดไท</v>
      </c>
      <c r="AE3320" t="s">
        <v>73</v>
      </c>
      <c r="AF3320" s="1">
        <v>0</v>
      </c>
      <c r="AG3320" s="1">
        <v>0</v>
      </c>
      <c r="AH3320" s="1">
        <v>0</v>
      </c>
      <c r="AI3320" t="s">
        <v>10530</v>
      </c>
      <c r="AJ3320" s="1">
        <v>1</v>
      </c>
      <c r="AK3320" s="1">
        <v>720</v>
      </c>
      <c r="AL3320" s="1">
        <v>720</v>
      </c>
      <c r="AM3320" s="1">
        <v>1</v>
      </c>
      <c r="AN3320" s="1">
        <v>0</v>
      </c>
      <c r="AO3320" s="1">
        <v>0</v>
      </c>
      <c r="AP3320" s="1">
        <v>0</v>
      </c>
      <c r="AQ3320" s="1">
        <v>0</v>
      </c>
      <c r="AR3320" s="1">
        <v>400</v>
      </c>
      <c r="AS3320" s="1">
        <v>1357.2062322968566</v>
      </c>
      <c r="AT3320" s="1">
        <f>Table1[[#This Row],[รวมต้นทุนค่าเดินทาง]]+Table1[[#This Row],[รวมต้นทุนค่าซ่อม]]+Table1[[#This Row],[รวมค่าเสื่อม]]</f>
        <v>3879.8254051896274</v>
      </c>
      <c r="AU3320" s="1">
        <f t="shared" si="154"/>
        <v>4256.109283997258</v>
      </c>
      <c r="AV3320" s="1" t="str" cm="1">
        <f t="array" ref="AV3320">IF(AC3320&lt;4, "เก็บ", IF(OR(AT3320 &lt; PERCENTILE(IF($AC$2:$AC$5092=AC3320, $AT$2:$AT$5092), 0.25) - 1.5 * (PERCENTILE(IF($AC$2:$AC$5092=AC3320, $AT$2:$AT$5092), 0.75) - PERCENTILE(IF($AC$2:$AC$5092=AC3320, $AT$2:$AT$5092), 0.25)), AT3320 &gt; PERCENTILE(IF($AC$2:$AC$5092=AC3320, $AT$2:$AT$5092), 0.75) + 1.5 * (PERCENTILE(IF($AC$2:$AC$5092=AC3320, $AT$2:$AT$5092), 0.75) - PERCENTILE(IF($AC$2:$AC$5092=AC3320, $AT$2:$AT$5092), 0.25))), "ตัด", "เก็บ"))</f>
        <v>เก็บ</v>
      </c>
      <c r="AW3320" s="1">
        <f t="shared" si="155"/>
        <v>3807.0727671795808</v>
      </c>
      <c r="AX3320" s="1">
        <v>2335.0230876608157</v>
      </c>
      <c r="AY3320" s="1">
        <v>2122.6191728927706</v>
      </c>
    </row>
    <row r="3321" spans="1:51" x14ac:dyDescent="0.2">
      <c r="A3321" s="3">
        <v>45910</v>
      </c>
      <c r="B3321">
        <v>45910</v>
      </c>
      <c r="C3321" t="s">
        <v>10531</v>
      </c>
      <c r="D3321" t="s">
        <v>66</v>
      </c>
      <c r="E3321" t="s">
        <v>67</v>
      </c>
      <c r="F3321" t="s">
        <v>529</v>
      </c>
      <c r="G3321" s="1">
        <v>0</v>
      </c>
      <c r="H3321" s="1">
        <v>1007</v>
      </c>
      <c r="I3321" s="1">
        <v>400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  <c r="O3321" s="1">
        <v>400</v>
      </c>
      <c r="P3321" t="s">
        <v>10532</v>
      </c>
      <c r="Q3321" s="2">
        <v>244237</v>
      </c>
      <c r="R3321" t="s">
        <v>70</v>
      </c>
      <c r="S3321">
        <v>0</v>
      </c>
      <c r="T3321" t="s">
        <v>71</v>
      </c>
      <c r="U3321" t="s">
        <v>93</v>
      </c>
      <c r="V3321" s="1">
        <v>0</v>
      </c>
      <c r="W3321" s="1">
        <v>0</v>
      </c>
      <c r="X3321" s="1">
        <v>0</v>
      </c>
      <c r="AA3321" t="s">
        <v>58</v>
      </c>
      <c r="AB3321" s="1">
        <v>0</v>
      </c>
      <c r="AC3321" s="4">
        <f>IF(ISNUMBER(MATCH(AD3321, $AD$2:AD3320, 0)), INDEX($AC$2:AC3320, MATCH(AD3321, $AD$2:AD3320, 0)), MAX($AC$2:AC3320)+1)</f>
        <v>4</v>
      </c>
      <c r="AD3321" t="str">
        <f t="shared" si="156"/>
        <v>เชียงใหม่-ตลาดไท</v>
      </c>
      <c r="AE3321" t="s">
        <v>73</v>
      </c>
      <c r="AF3321" s="1">
        <v>0</v>
      </c>
      <c r="AG3321" s="1">
        <v>0</v>
      </c>
      <c r="AH3321" s="1">
        <v>0</v>
      </c>
      <c r="AI3321" t="s">
        <v>10533</v>
      </c>
      <c r="AJ3321" s="1">
        <v>1</v>
      </c>
      <c r="AK3321" s="1">
        <v>720</v>
      </c>
      <c r="AL3321" s="1">
        <v>720</v>
      </c>
      <c r="AM3321" s="1">
        <v>1</v>
      </c>
      <c r="AN3321" s="1">
        <v>0</v>
      </c>
      <c r="AO3321" s="1">
        <v>0</v>
      </c>
      <c r="AP3321" s="1">
        <v>0</v>
      </c>
      <c r="AQ3321" s="1">
        <v>0</v>
      </c>
      <c r="AR3321" s="1">
        <v>1407</v>
      </c>
      <c r="AS3321" s="1">
        <v>5183.9355646360427</v>
      </c>
      <c r="AT3321" s="1">
        <f>Table1[[#This Row],[รวมต้นทุนค่าเดินทาง]]+Table1[[#This Row],[รวมต้นทุนค่าซ่อม]]+Table1[[#This Row],[รวมค่าเสื่อม]]</f>
        <v>9259.094132410979</v>
      </c>
      <c r="AU3321" s="1">
        <f t="shared" si="154"/>
        <v>4256.109283997258</v>
      </c>
      <c r="AV3321" s="1" t="str" cm="1">
        <f t="array" ref="AV3321">IF(AC3321&lt;4, "เก็บ", IF(OR(AT3321 &lt; PERCENTILE(IF($AC$2:$AC$5092=AC3321, $AT$2:$AT$5092), 0.25) - 1.5 * (PERCENTILE(IF($AC$2:$AC$5092=AC3321, $AT$2:$AT$5092), 0.75) - PERCENTILE(IF($AC$2:$AC$5092=AC3321, $AT$2:$AT$5092), 0.25)), AT3321 &gt; PERCENTILE(IF($AC$2:$AC$5092=AC3321, $AT$2:$AT$5092), 0.75) + 1.5 * (PERCENTILE(IF($AC$2:$AC$5092=AC3321, $AT$2:$AT$5092), 0.75) - PERCENTILE(IF($AC$2:$AC$5092=AC3321, $AT$2:$AT$5092), 0.25))), "ตัด", "เก็บ"))</f>
        <v>ตัด</v>
      </c>
      <c r="AW3321" s="1">
        <f t="shared" si="155"/>
        <v>3807.0727671795808</v>
      </c>
      <c r="AX3321" s="1">
        <v>2335.0230876608157</v>
      </c>
      <c r="AY3321" s="1">
        <v>2668.1585677749363</v>
      </c>
    </row>
    <row r="3322" spans="1:51" x14ac:dyDescent="0.2">
      <c r="A3322" s="3">
        <v>45910</v>
      </c>
      <c r="B3322">
        <v>45910</v>
      </c>
      <c r="C3322" t="s">
        <v>10534</v>
      </c>
      <c r="D3322" t="s">
        <v>51</v>
      </c>
      <c r="E3322" t="s">
        <v>61</v>
      </c>
      <c r="F3322" t="s">
        <v>2488</v>
      </c>
      <c r="G3322" s="1">
        <v>2450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  <c r="O3322" s="1">
        <v>2450</v>
      </c>
      <c r="P3322" t="s">
        <v>10535</v>
      </c>
      <c r="Q3322" s="2">
        <v>244238</v>
      </c>
      <c r="R3322" t="s">
        <v>55</v>
      </c>
      <c r="S3322">
        <v>0</v>
      </c>
      <c r="T3322" t="s">
        <v>71</v>
      </c>
      <c r="U3322" t="s">
        <v>57</v>
      </c>
      <c r="V3322" s="1">
        <v>0</v>
      </c>
      <c r="W3322" s="1">
        <v>0</v>
      </c>
      <c r="X3322" s="1">
        <v>0</v>
      </c>
      <c r="AA3322" t="s">
        <v>58</v>
      </c>
      <c r="AB3322" s="1">
        <v>0</v>
      </c>
      <c r="AC3322" s="4">
        <f>IF(ISNUMBER(MATCH(AD3322, $AD$2:AD3321, 0)), INDEX($AC$2:AC3321, MATCH(AD3322, $AD$2:AD3321, 0)), MAX($AC$2:AC3321)+1)</f>
        <v>10</v>
      </c>
      <c r="AD3322" t="str">
        <f t="shared" si="156"/>
        <v>เชียงใหม่-กองลอย</v>
      </c>
      <c r="AE3322" t="s">
        <v>55</v>
      </c>
      <c r="AF3322" s="1">
        <v>0</v>
      </c>
      <c r="AG3322" s="1">
        <v>0</v>
      </c>
      <c r="AH3322" s="1">
        <v>0</v>
      </c>
      <c r="AI3322" t="s">
        <v>10536</v>
      </c>
      <c r="AJ3322" s="1">
        <v>2</v>
      </c>
      <c r="AK3322" s="1">
        <v>0</v>
      </c>
      <c r="AL3322" s="1">
        <v>0</v>
      </c>
      <c r="AM3322" s="1">
        <v>0</v>
      </c>
      <c r="AN3322" s="1">
        <v>0</v>
      </c>
      <c r="AO3322" s="1">
        <v>0</v>
      </c>
      <c r="AP3322" s="1">
        <v>0</v>
      </c>
      <c r="AQ3322" s="1">
        <v>0</v>
      </c>
      <c r="AR3322" s="1">
        <v>2450</v>
      </c>
      <c r="AS3322" s="1">
        <v>21.400000000000002</v>
      </c>
      <c r="AT3322" s="1">
        <f>Table1[[#This Row],[รวมต้นทุนค่าเดินทาง]]+Table1[[#This Row],[รวมต้นทุนค่าซ่อม]]+Table1[[#This Row],[รวมค่าเสื่อม]]</f>
        <v>4078.5428571428574</v>
      </c>
      <c r="AU3322" s="1">
        <f t="shared" si="154"/>
        <v>14957.32855761775</v>
      </c>
      <c r="AV3322" s="1" t="str" cm="1">
        <f t="array" ref="AV3322">IF(AC3322&lt;4, "เก็บ", IF(OR(AT3322 &lt; PERCENTILE(IF($AC$2:$AC$5092=AC3322, $AT$2:$AT$5092), 0.25) - 1.5 * (PERCENTILE(IF($AC$2:$AC$5092=AC3322, $AT$2:$AT$5092), 0.75) - PERCENTILE(IF($AC$2:$AC$5092=AC3322, $AT$2:$AT$5092), 0.25)), AT3322 &gt; PERCENTILE(IF($AC$2:$AC$5092=AC3322, $AT$2:$AT$5092), 0.75) + 1.5 * (PERCENTILE(IF($AC$2:$AC$5092=AC3322, $AT$2:$AT$5092), 0.75) - PERCENTILE(IF($AC$2:$AC$5092=AC3322, $AT$2:$AT$5092), 0.25))), "ตัด", "เก็บ"))</f>
        <v>ตัด</v>
      </c>
      <c r="AW3322" s="1">
        <f t="shared" si="155"/>
        <v>14419.089162907676</v>
      </c>
      <c r="AX3322" s="1">
        <v>15077.196593123563</v>
      </c>
      <c r="AY3322" s="1">
        <v>1607.1428571428571</v>
      </c>
    </row>
    <row r="3323" spans="1:51" x14ac:dyDescent="0.2">
      <c r="A3323" s="3">
        <v>45910</v>
      </c>
      <c r="B3323">
        <v>45910</v>
      </c>
      <c r="C3323" t="s">
        <v>10537</v>
      </c>
      <c r="D3323" t="s">
        <v>66</v>
      </c>
      <c r="E3323" t="s">
        <v>84</v>
      </c>
      <c r="F3323" t="s">
        <v>543</v>
      </c>
      <c r="G3323" s="1">
        <v>552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974</v>
      </c>
      <c r="O3323" s="1">
        <v>1526</v>
      </c>
      <c r="P3323" t="s">
        <v>10538</v>
      </c>
      <c r="Q3323" s="2">
        <v>244237</v>
      </c>
      <c r="R3323" t="s">
        <v>55</v>
      </c>
      <c r="S3323">
        <v>0</v>
      </c>
      <c r="T3323" t="s">
        <v>87</v>
      </c>
      <c r="U3323" t="s">
        <v>71</v>
      </c>
      <c r="V3323" s="1">
        <v>0</v>
      </c>
      <c r="W3323" s="1">
        <v>649</v>
      </c>
      <c r="X3323" s="1">
        <v>0</v>
      </c>
      <c r="Y3323" t="s">
        <v>108</v>
      </c>
      <c r="Z3323" t="s">
        <v>71</v>
      </c>
      <c r="AA3323" t="s">
        <v>764</v>
      </c>
      <c r="AB3323" s="1">
        <v>0</v>
      </c>
      <c r="AC3323" s="4">
        <f>IF(ISNUMBER(MATCH(AD3323, $AD$2:AD3322, 0)), INDEX($AC$2:AC3322, MATCH(AD3323, $AD$2:AD3322, 0)), MAX($AC$2:AC3322)+1)</f>
        <v>6</v>
      </c>
      <c r="AD3323" t="str">
        <f t="shared" si="156"/>
        <v>เชียงราย-เชียงใหม่</v>
      </c>
      <c r="AE3323" t="s">
        <v>55</v>
      </c>
      <c r="AF3323" s="1">
        <v>0</v>
      </c>
      <c r="AG3323" s="1">
        <v>0</v>
      </c>
      <c r="AH3323" s="1">
        <v>0</v>
      </c>
      <c r="AI3323" t="s">
        <v>10539</v>
      </c>
      <c r="AJ3323" s="1">
        <v>1</v>
      </c>
      <c r="AK3323" s="1">
        <v>0</v>
      </c>
      <c r="AL3323" s="1">
        <v>0</v>
      </c>
      <c r="AM3323" s="1">
        <v>0</v>
      </c>
      <c r="AN3323" s="1">
        <v>0</v>
      </c>
      <c r="AO3323" s="1">
        <v>0</v>
      </c>
      <c r="AP3323" s="1">
        <v>0</v>
      </c>
      <c r="AQ3323" s="1">
        <v>0</v>
      </c>
      <c r="AR3323" s="1">
        <v>2175</v>
      </c>
      <c r="AS3323" s="1">
        <v>3391.5808333333334</v>
      </c>
      <c r="AT3323" s="1">
        <f>Table1[[#This Row],[รวมต้นทุนค่าเดินทาง]]+Table1[[#This Row],[รวมต้นทุนค่าซ่อม]]+Table1[[#This Row],[รวมค่าเสื่อม]]</f>
        <v>7254.0808333333334</v>
      </c>
      <c r="AU3323" s="1">
        <f t="shared" si="154"/>
        <v>4428.3346813776061</v>
      </c>
      <c r="AV3323" s="1" t="str" cm="1">
        <f t="array" ref="AV3323">IF(AC3323&lt;4, "เก็บ", IF(OR(AT3323 &lt; PERCENTILE(IF($AC$2:$AC$5092=AC3323, $AT$2:$AT$5092), 0.25) - 1.5 * (PERCENTILE(IF($AC$2:$AC$5092=AC3323, $AT$2:$AT$5092), 0.75) - PERCENTILE(IF($AC$2:$AC$5092=AC3323, $AT$2:$AT$5092), 0.25)), AT3323 &gt; PERCENTILE(IF($AC$2:$AC$5092=AC3323, $AT$2:$AT$5092), 0.75) + 1.5 * (PERCENTILE(IF($AC$2:$AC$5092=AC3323, $AT$2:$AT$5092), 0.75) - PERCENTILE(IF($AC$2:$AC$5092=AC3323, $AT$2:$AT$5092), 0.25))), "ตัด", "เก็บ"))</f>
        <v>เก็บ</v>
      </c>
      <c r="AW3323" s="1">
        <f t="shared" si="155"/>
        <v>3873.7679454274344</v>
      </c>
      <c r="AX3323" s="1">
        <v>2781.4385174989698</v>
      </c>
      <c r="AY3323" s="1">
        <v>1687.5</v>
      </c>
    </row>
    <row r="3324" spans="1:51" x14ac:dyDescent="0.2">
      <c r="A3324" s="3">
        <v>45911</v>
      </c>
      <c r="B3324">
        <v>45911</v>
      </c>
      <c r="C3324" t="s">
        <v>10540</v>
      </c>
      <c r="D3324" t="s">
        <v>66</v>
      </c>
      <c r="E3324" t="s">
        <v>124</v>
      </c>
      <c r="F3324" t="s">
        <v>277</v>
      </c>
      <c r="G3324" s="1">
        <v>1039</v>
      </c>
      <c r="H3324" s="1">
        <v>0</v>
      </c>
      <c r="I3324" s="1">
        <v>500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>
        <v>1539</v>
      </c>
      <c r="P3324" t="s">
        <v>10541</v>
      </c>
      <c r="Q3324" s="2">
        <v>244238</v>
      </c>
      <c r="R3324" t="s">
        <v>70</v>
      </c>
      <c r="S3324">
        <v>0</v>
      </c>
      <c r="T3324" t="s">
        <v>71</v>
      </c>
      <c r="U3324" t="s">
        <v>161</v>
      </c>
      <c r="V3324" s="1">
        <v>0</v>
      </c>
      <c r="W3324" s="1">
        <v>0</v>
      </c>
      <c r="X3324" s="1">
        <v>0</v>
      </c>
      <c r="AA3324" t="s">
        <v>58</v>
      </c>
      <c r="AB3324" s="1">
        <v>0</v>
      </c>
      <c r="AC3324" s="4">
        <f>IF(ISNUMBER(MATCH(AD3324, $AD$2:AD3323, 0)), INDEX($AC$2:AC3323, MATCH(AD3324, $AD$2:AD3323, 0)), MAX($AC$2:AC3323)+1)</f>
        <v>9</v>
      </c>
      <c r="AD3324" t="str">
        <f t="shared" si="156"/>
        <v>เชียงใหม่-พุทธมณฑลสาย 2</v>
      </c>
      <c r="AE3324" t="s">
        <v>73</v>
      </c>
      <c r="AF3324" s="1">
        <v>0</v>
      </c>
      <c r="AG3324" s="1">
        <v>0</v>
      </c>
      <c r="AH3324" s="1">
        <v>0</v>
      </c>
      <c r="AI3324" t="s">
        <v>10542</v>
      </c>
      <c r="AJ3324" s="1">
        <v>1</v>
      </c>
      <c r="AK3324" s="1">
        <v>720</v>
      </c>
      <c r="AL3324" s="1">
        <v>720</v>
      </c>
      <c r="AM3324" s="1">
        <v>1</v>
      </c>
      <c r="AN3324" s="1">
        <v>0</v>
      </c>
      <c r="AO3324" s="1">
        <v>0</v>
      </c>
      <c r="AP3324" s="1">
        <v>0</v>
      </c>
      <c r="AQ3324" s="1">
        <v>0</v>
      </c>
      <c r="AR3324" s="1">
        <v>1539</v>
      </c>
      <c r="AS3324" s="1">
        <v>4822.2408247848243</v>
      </c>
      <c r="AT3324" s="1">
        <f>Table1[[#This Row],[รวมต้นทุนค่าเดินทาง]]+Table1[[#This Row],[รวมต้นทุนค่าซ่อม]]+Table1[[#This Row],[รวมค่าเสื่อม]]</f>
        <v>8719.7897026851679</v>
      </c>
      <c r="AU3324" s="1">
        <f t="shared" si="154"/>
        <v>4623.2312262414152</v>
      </c>
      <c r="AV3324" s="1" t="str" cm="1">
        <f t="array" ref="AV3324">IF(AC3324&lt;4, "เก็บ", IF(OR(AT3324 &lt; PERCENTILE(IF($AC$2:$AC$5092=AC3324, $AT$2:$AT$5092), 0.25) - 1.5 * (PERCENTILE(IF($AC$2:$AC$5092=AC3324, $AT$2:$AT$5092), 0.75) - PERCENTILE(IF($AC$2:$AC$5092=AC3324, $AT$2:$AT$5092), 0.25)), AT3324 &gt; PERCENTILE(IF($AC$2:$AC$5092=AC3324, $AT$2:$AT$5092), 0.75) + 1.5 * (PERCENTILE(IF($AC$2:$AC$5092=AC3324, $AT$2:$AT$5092), 0.75) - PERCENTILE(IF($AC$2:$AC$5092=AC3324, $AT$2:$AT$5092), 0.25))), "ตัด", "เก็บ"))</f>
        <v>ตัด</v>
      </c>
      <c r="AW3324" s="1">
        <f t="shared" si="155"/>
        <v>4005.4952465164292</v>
      </c>
      <c r="AX3324" s="1">
        <v>2577.9546108768855</v>
      </c>
      <c r="AY3324" s="1">
        <v>2358.5488779003426</v>
      </c>
    </row>
    <row r="3325" spans="1:51" x14ac:dyDescent="0.2">
      <c r="A3325" s="3">
        <v>45911</v>
      </c>
      <c r="B3325">
        <v>45911</v>
      </c>
      <c r="C3325" t="s">
        <v>10543</v>
      </c>
      <c r="D3325" t="s">
        <v>66</v>
      </c>
      <c r="E3325" t="s">
        <v>124</v>
      </c>
      <c r="F3325" t="s">
        <v>1102</v>
      </c>
      <c r="G3325" s="1">
        <v>0</v>
      </c>
      <c r="H3325" s="1">
        <v>1039</v>
      </c>
      <c r="I3325" s="1">
        <v>500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 s="1">
        <v>500</v>
      </c>
      <c r="P3325" t="s">
        <v>10544</v>
      </c>
      <c r="Q3325" s="2">
        <v>244238</v>
      </c>
      <c r="R3325" t="s">
        <v>70</v>
      </c>
      <c r="S3325">
        <v>0</v>
      </c>
      <c r="T3325" t="s">
        <v>71</v>
      </c>
      <c r="U3325" t="s">
        <v>161</v>
      </c>
      <c r="V3325" s="1">
        <v>0</v>
      </c>
      <c r="W3325" s="1">
        <v>0</v>
      </c>
      <c r="X3325" s="1">
        <v>0</v>
      </c>
      <c r="AA3325" t="s">
        <v>58</v>
      </c>
      <c r="AB3325" s="1">
        <v>0</v>
      </c>
      <c r="AC3325" s="4">
        <f>IF(ISNUMBER(MATCH(AD3325, $AD$2:AD3324, 0)), INDEX($AC$2:AC3324, MATCH(AD3325, $AD$2:AD3324, 0)), MAX($AC$2:AC3324)+1)</f>
        <v>9</v>
      </c>
      <c r="AD3325" t="str">
        <f t="shared" si="156"/>
        <v>เชียงใหม่-พุทธมณฑลสาย 2</v>
      </c>
      <c r="AE3325" t="s">
        <v>73</v>
      </c>
      <c r="AF3325" s="1">
        <v>0</v>
      </c>
      <c r="AG3325" s="1">
        <v>0</v>
      </c>
      <c r="AH3325" s="1">
        <v>0</v>
      </c>
      <c r="AI3325" t="s">
        <v>10545</v>
      </c>
      <c r="AJ3325" s="1">
        <v>1</v>
      </c>
      <c r="AK3325" s="1">
        <v>720</v>
      </c>
      <c r="AL3325" s="1">
        <v>720</v>
      </c>
      <c r="AM3325" s="1">
        <v>1</v>
      </c>
      <c r="AN3325" s="1">
        <v>0</v>
      </c>
      <c r="AO3325" s="1">
        <v>0</v>
      </c>
      <c r="AP3325" s="1">
        <v>0</v>
      </c>
      <c r="AQ3325" s="1">
        <v>0</v>
      </c>
      <c r="AR3325" s="1">
        <v>1539</v>
      </c>
      <c r="AS3325" s="1">
        <v>6490.913835334738</v>
      </c>
      <c r="AT3325" s="1">
        <f>Table1[[#This Row],[รวมต้นทุนค่าเดินทาง]]+Table1[[#This Row],[รวมต้นทุนค่าซ่อม]]+Table1[[#This Row],[รวมค่าเสื่อม]]</f>
        <v>10564.958812845982</v>
      </c>
      <c r="AU3325" s="1">
        <f t="shared" si="154"/>
        <v>4623.2312262414152</v>
      </c>
      <c r="AV3325" s="1" t="str" cm="1">
        <f t="array" ref="AV3325">IF(AC3325&lt;4, "เก็บ", IF(OR(AT3325 &lt; PERCENTILE(IF($AC$2:$AC$5092=AC3325, $AT$2:$AT$5092), 0.25) - 1.5 * (PERCENTILE(IF($AC$2:$AC$5092=AC3325, $AT$2:$AT$5092), 0.75) - PERCENTILE(IF($AC$2:$AC$5092=AC3325, $AT$2:$AT$5092), 0.25)), AT3325 &gt; PERCENTILE(IF($AC$2:$AC$5092=AC3325, $AT$2:$AT$5092), 0.75) + 1.5 * (PERCENTILE(IF($AC$2:$AC$5092=AC3325, $AT$2:$AT$5092), 0.75) - PERCENTILE(IF($AC$2:$AC$5092=AC3325, $AT$2:$AT$5092), 0.25))), "ตัด", "เก็บ"))</f>
        <v>ตัด</v>
      </c>
      <c r="AW3325" s="1">
        <f t="shared" si="155"/>
        <v>4005.4952465164292</v>
      </c>
      <c r="AX3325" s="1">
        <v>2577.9546108768855</v>
      </c>
      <c r="AY3325" s="1">
        <v>2535.0449775112443</v>
      </c>
    </row>
    <row r="3326" spans="1:51" x14ac:dyDescent="0.2">
      <c r="A3326" s="3">
        <v>45911</v>
      </c>
      <c r="B3326">
        <v>45911</v>
      </c>
      <c r="C3326" t="s">
        <v>10546</v>
      </c>
      <c r="D3326" t="s">
        <v>66</v>
      </c>
      <c r="E3326" t="s">
        <v>124</v>
      </c>
      <c r="F3326" t="s">
        <v>420</v>
      </c>
      <c r="G3326" s="1">
        <v>0</v>
      </c>
      <c r="H3326" s="1">
        <v>0</v>
      </c>
      <c r="I3326" s="1">
        <v>500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  <c r="O3326" s="1">
        <v>500</v>
      </c>
      <c r="P3326" t="s">
        <v>10547</v>
      </c>
      <c r="Q3326" s="2">
        <v>244238</v>
      </c>
      <c r="R3326" t="s">
        <v>70</v>
      </c>
      <c r="S3326">
        <v>0</v>
      </c>
      <c r="T3326" t="s">
        <v>71</v>
      </c>
      <c r="U3326" t="s">
        <v>161</v>
      </c>
      <c r="V3326" s="1">
        <v>0</v>
      </c>
      <c r="W3326" s="1">
        <v>0</v>
      </c>
      <c r="X3326" s="1">
        <v>0</v>
      </c>
      <c r="AA3326" t="s">
        <v>58</v>
      </c>
      <c r="AB3326" s="1">
        <v>0</v>
      </c>
      <c r="AC3326" s="4">
        <f>IF(ISNUMBER(MATCH(AD3326, $AD$2:AD3325, 0)), INDEX($AC$2:AC3325, MATCH(AD3326, $AD$2:AD3325, 0)), MAX($AC$2:AC3325)+1)</f>
        <v>9</v>
      </c>
      <c r="AD3326" t="str">
        <f t="shared" si="156"/>
        <v>เชียงใหม่-พุทธมณฑลสาย 2</v>
      </c>
      <c r="AE3326" t="s">
        <v>73</v>
      </c>
      <c r="AF3326" s="1">
        <v>0</v>
      </c>
      <c r="AG3326" s="1">
        <v>0</v>
      </c>
      <c r="AH3326" s="1">
        <v>0</v>
      </c>
      <c r="AI3326" t="s">
        <v>10548</v>
      </c>
      <c r="AJ3326" s="1">
        <v>1</v>
      </c>
      <c r="AK3326" s="1">
        <v>720</v>
      </c>
      <c r="AL3326" s="1">
        <v>720</v>
      </c>
      <c r="AM3326" s="1">
        <v>1</v>
      </c>
      <c r="AN3326" s="1">
        <v>0</v>
      </c>
      <c r="AO3326" s="1">
        <v>0</v>
      </c>
      <c r="AP3326" s="1">
        <v>0</v>
      </c>
      <c r="AQ3326" s="1">
        <v>0</v>
      </c>
      <c r="AR3326" s="1">
        <v>500</v>
      </c>
      <c r="AS3326" s="1">
        <v>875.72528316813714</v>
      </c>
      <c r="AT3326" s="1">
        <f>Table1[[#This Row],[รวมต้นทุนค่าเดินทาง]]+Table1[[#This Row],[รวมต้นทุนค่าซ่อม]]+Table1[[#This Row],[รวมค่าเสื่อม]]</f>
        <v>3080.5786739407886</v>
      </c>
      <c r="AU3326" s="1">
        <f t="shared" si="154"/>
        <v>4623.2312262414152</v>
      </c>
      <c r="AV3326" s="1" t="str" cm="1">
        <f t="array" ref="AV3326">IF(AC3326&lt;4, "เก็บ", IF(OR(AT3326 &lt; PERCENTILE(IF($AC$2:$AC$5092=AC3326, $AT$2:$AT$5092), 0.25) - 1.5 * (PERCENTILE(IF($AC$2:$AC$5092=AC3326, $AT$2:$AT$5092), 0.75) - PERCENTILE(IF($AC$2:$AC$5092=AC3326, $AT$2:$AT$5092), 0.25)), AT3326 &gt; PERCENTILE(IF($AC$2:$AC$5092=AC3326, $AT$2:$AT$5092), 0.75) + 1.5 * (PERCENTILE(IF($AC$2:$AC$5092=AC3326, $AT$2:$AT$5092), 0.75) - PERCENTILE(IF($AC$2:$AC$5092=AC3326, $AT$2:$AT$5092), 0.25))), "ตัด", "เก็บ"))</f>
        <v>เก็บ</v>
      </c>
      <c r="AW3326" s="1">
        <f t="shared" si="155"/>
        <v>4005.4952465164292</v>
      </c>
      <c r="AX3326" s="1">
        <v>2577.9546108768855</v>
      </c>
      <c r="AY3326" s="1">
        <v>1704.8533907726514</v>
      </c>
    </row>
    <row r="3327" spans="1:51" x14ac:dyDescent="0.2">
      <c r="A3327" s="3">
        <v>45911</v>
      </c>
      <c r="B3327">
        <v>45911</v>
      </c>
      <c r="C3327" t="s">
        <v>10549</v>
      </c>
      <c r="D3327" t="s">
        <v>66</v>
      </c>
      <c r="E3327" t="s">
        <v>124</v>
      </c>
      <c r="F3327" t="s">
        <v>427</v>
      </c>
      <c r="G3327" s="1">
        <v>0</v>
      </c>
      <c r="H3327" s="1">
        <v>0</v>
      </c>
      <c r="I3327" s="1">
        <v>400</v>
      </c>
      <c r="J3327" s="1">
        <v>0</v>
      </c>
      <c r="K3327" s="1">
        <v>0</v>
      </c>
      <c r="L3327" s="1">
        <v>0</v>
      </c>
      <c r="M3327" s="1">
        <v>0</v>
      </c>
      <c r="N3327" s="1">
        <v>0</v>
      </c>
      <c r="O3327" s="1">
        <v>400</v>
      </c>
      <c r="P3327" t="s">
        <v>10550</v>
      </c>
      <c r="Q3327" s="2">
        <v>244238</v>
      </c>
      <c r="R3327" t="s">
        <v>70</v>
      </c>
      <c r="S3327">
        <v>0</v>
      </c>
      <c r="T3327" t="s">
        <v>71</v>
      </c>
      <c r="U3327" t="s">
        <v>93</v>
      </c>
      <c r="V3327" s="1">
        <v>0</v>
      </c>
      <c r="W3327" s="1">
        <v>0</v>
      </c>
      <c r="X3327" s="1">
        <v>0</v>
      </c>
      <c r="AA3327" t="s">
        <v>58</v>
      </c>
      <c r="AB3327" s="1">
        <v>0</v>
      </c>
      <c r="AC3327" s="4">
        <f>IF(ISNUMBER(MATCH(AD3327, $AD$2:AD3326, 0)), INDEX($AC$2:AC3326, MATCH(AD3327, $AD$2:AD3326, 0)), MAX($AC$2:AC3326)+1)</f>
        <v>4</v>
      </c>
      <c r="AD3327" t="str">
        <f t="shared" si="156"/>
        <v>เชียงใหม่-ตลาดไท</v>
      </c>
      <c r="AE3327" t="s">
        <v>73</v>
      </c>
      <c r="AF3327" s="1">
        <v>0</v>
      </c>
      <c r="AG3327" s="1">
        <v>0</v>
      </c>
      <c r="AH3327" s="1">
        <v>0</v>
      </c>
      <c r="AI3327" t="s">
        <v>10551</v>
      </c>
      <c r="AJ3327" s="1">
        <v>1</v>
      </c>
      <c r="AK3327" s="1">
        <v>720</v>
      </c>
      <c r="AL3327" s="1">
        <v>720</v>
      </c>
      <c r="AM3327" s="1">
        <v>1</v>
      </c>
      <c r="AN3327" s="1">
        <v>0</v>
      </c>
      <c r="AO3327" s="1">
        <v>0</v>
      </c>
      <c r="AP3327" s="1">
        <v>0</v>
      </c>
      <c r="AQ3327" s="1">
        <v>0</v>
      </c>
      <c r="AR3327" s="1">
        <v>400</v>
      </c>
      <c r="AS3327" s="1">
        <v>2082.6079623413416</v>
      </c>
      <c r="AT3327" s="1">
        <f>Table1[[#This Row],[รวมต้นทุนค่าเดินทาง]]+Table1[[#This Row],[รวมต้นทุนค่าซ่อม]]+Table1[[#This Row],[รวมค่าเสื่อม]]</f>
        <v>4510.747497225062</v>
      </c>
      <c r="AU3327" s="1">
        <f t="shared" si="154"/>
        <v>4256.109283997258</v>
      </c>
      <c r="AV3327" s="1" t="str" cm="1">
        <f t="array" ref="AV3327">IF(AC3327&lt;4, "เก็บ", IF(OR(AT3327 &lt; PERCENTILE(IF($AC$2:$AC$5092=AC3327, $AT$2:$AT$5092), 0.25) - 1.5 * (PERCENTILE(IF($AC$2:$AC$5092=AC3327, $AT$2:$AT$5092), 0.75) - PERCENTILE(IF($AC$2:$AC$5092=AC3327, $AT$2:$AT$5092), 0.25)), AT3327 &gt; PERCENTILE(IF($AC$2:$AC$5092=AC3327, $AT$2:$AT$5092), 0.75) + 1.5 * (PERCENTILE(IF($AC$2:$AC$5092=AC3327, $AT$2:$AT$5092), 0.75) - PERCENTILE(IF($AC$2:$AC$5092=AC3327, $AT$2:$AT$5092), 0.25))), "ตัด", "เก็บ"))</f>
        <v>เก็บ</v>
      </c>
      <c r="AW3327" s="1">
        <f t="shared" si="155"/>
        <v>3807.0727671795808</v>
      </c>
      <c r="AX3327" s="1">
        <v>2335.0230876608157</v>
      </c>
      <c r="AY3327" s="1">
        <v>2028.1395348837209</v>
      </c>
    </row>
    <row r="3328" spans="1:51" x14ac:dyDescent="0.2">
      <c r="A3328" s="3">
        <v>45911</v>
      </c>
      <c r="B3328">
        <v>45911</v>
      </c>
      <c r="C3328" t="s">
        <v>10552</v>
      </c>
      <c r="D3328" t="s">
        <v>66</v>
      </c>
      <c r="E3328" t="s">
        <v>124</v>
      </c>
      <c r="F3328" t="s">
        <v>388</v>
      </c>
      <c r="G3328" s="1">
        <v>0</v>
      </c>
      <c r="H3328" s="1">
        <v>1007</v>
      </c>
      <c r="I3328" s="1">
        <v>400</v>
      </c>
      <c r="J3328" s="1">
        <v>0</v>
      </c>
      <c r="K3328" s="1">
        <v>0</v>
      </c>
      <c r="L3328" s="1">
        <v>0</v>
      </c>
      <c r="M3328" s="1">
        <v>0</v>
      </c>
      <c r="N3328" s="1">
        <v>0</v>
      </c>
      <c r="O3328" s="1">
        <v>400</v>
      </c>
      <c r="P3328" t="s">
        <v>10553</v>
      </c>
      <c r="Q3328" s="2">
        <v>244238</v>
      </c>
      <c r="R3328" t="s">
        <v>70</v>
      </c>
      <c r="S3328">
        <v>0</v>
      </c>
      <c r="T3328" t="s">
        <v>71</v>
      </c>
      <c r="U3328" t="s">
        <v>93</v>
      </c>
      <c r="V3328" s="1">
        <v>0</v>
      </c>
      <c r="W3328" s="1">
        <v>0</v>
      </c>
      <c r="X3328" s="1">
        <v>0</v>
      </c>
      <c r="AA3328" t="s">
        <v>58</v>
      </c>
      <c r="AB3328" s="1">
        <v>0</v>
      </c>
      <c r="AC3328" s="4">
        <f>IF(ISNUMBER(MATCH(AD3328, $AD$2:AD3327, 0)), INDEX($AC$2:AC3327, MATCH(AD3328, $AD$2:AD3327, 0)), MAX($AC$2:AC3327)+1)</f>
        <v>4</v>
      </c>
      <c r="AD3328" t="str">
        <f t="shared" si="156"/>
        <v>เชียงใหม่-ตลาดไท</v>
      </c>
      <c r="AE3328" t="s">
        <v>73</v>
      </c>
      <c r="AF3328" s="1">
        <v>0</v>
      </c>
      <c r="AG3328" s="1">
        <v>0</v>
      </c>
      <c r="AH3328" s="1">
        <v>0</v>
      </c>
      <c r="AI3328" t="s">
        <v>10554</v>
      </c>
      <c r="AJ3328" s="1">
        <v>1</v>
      </c>
      <c r="AK3328" s="1">
        <v>720</v>
      </c>
      <c r="AL3328" s="1">
        <v>720</v>
      </c>
      <c r="AM3328" s="1">
        <v>1</v>
      </c>
      <c r="AN3328" s="1">
        <v>0</v>
      </c>
      <c r="AO3328" s="1">
        <v>0</v>
      </c>
      <c r="AP3328" s="1">
        <v>0</v>
      </c>
      <c r="AQ3328" s="1">
        <v>0</v>
      </c>
      <c r="AR3328" s="1">
        <v>1407</v>
      </c>
      <c r="AS3328" s="1">
        <v>3378.4987668010758</v>
      </c>
      <c r="AT3328" s="1">
        <f>Table1[[#This Row],[รวมต้นทุนค่าเดินทาง]]+Table1[[#This Row],[รวมต้นทุนค่าซ่อม]]+Table1[[#This Row],[รวมค่าเสื่อม]]</f>
        <v>7156.1277684193128</v>
      </c>
      <c r="AU3328" s="1">
        <f t="shared" si="154"/>
        <v>4256.109283997258</v>
      </c>
      <c r="AV3328" s="1" t="str" cm="1">
        <f t="array" ref="AV3328">IF(AC3328&lt;4, "เก็บ", IF(OR(AT3328 &lt; PERCENTILE(IF($AC$2:$AC$5092=AC3328, $AT$2:$AT$5092), 0.25) - 1.5 * (PERCENTILE(IF($AC$2:$AC$5092=AC3328, $AT$2:$AT$5092), 0.75) - PERCENTILE(IF($AC$2:$AC$5092=AC3328, $AT$2:$AT$5092), 0.25)), AT3328 &gt; PERCENTILE(IF($AC$2:$AC$5092=AC3328, $AT$2:$AT$5092), 0.75) + 1.5 * (PERCENTILE(IF($AC$2:$AC$5092=AC3328, $AT$2:$AT$5092), 0.75) - PERCENTILE(IF($AC$2:$AC$5092=AC3328, $AT$2:$AT$5092), 0.25))), "ตัด", "เก็บ"))</f>
        <v>เก็บ</v>
      </c>
      <c r="AW3328" s="1">
        <f t="shared" si="155"/>
        <v>3807.0727671795808</v>
      </c>
      <c r="AX3328" s="1">
        <v>2335.0230876608157</v>
      </c>
      <c r="AY3328" s="1">
        <v>2370.6290016182365</v>
      </c>
    </row>
    <row r="3329" spans="1:51" x14ac:dyDescent="0.2">
      <c r="A3329" s="3">
        <v>45911</v>
      </c>
      <c r="B3329">
        <v>45911</v>
      </c>
      <c r="C3329" t="s">
        <v>10555</v>
      </c>
      <c r="D3329" t="s">
        <v>51</v>
      </c>
      <c r="E3329" t="s">
        <v>61</v>
      </c>
      <c r="F3329" t="s">
        <v>299</v>
      </c>
      <c r="G3329" s="1">
        <v>4200</v>
      </c>
      <c r="H3329" s="1">
        <v>2839</v>
      </c>
      <c r="I3329" s="1">
        <v>1900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  <c r="O3329" s="1">
        <v>6100</v>
      </c>
      <c r="P3329" t="s">
        <v>10556</v>
      </c>
      <c r="Q3329" s="2">
        <v>244238</v>
      </c>
      <c r="R3329" t="s">
        <v>55</v>
      </c>
      <c r="S3329">
        <v>0</v>
      </c>
      <c r="T3329" t="s">
        <v>56</v>
      </c>
      <c r="U3329" t="s">
        <v>57</v>
      </c>
      <c r="V3329" s="1">
        <v>2500</v>
      </c>
      <c r="W3329" s="1">
        <v>0</v>
      </c>
      <c r="X3329" s="1">
        <v>0</v>
      </c>
      <c r="AA3329" t="s">
        <v>58</v>
      </c>
      <c r="AB3329" s="1">
        <v>0</v>
      </c>
      <c r="AC3329" s="4">
        <f>IF(ISNUMBER(MATCH(AD3329, $AD$2:AD3328, 0)), INDEX($AC$2:AC3328, MATCH(AD3329, $AD$2:AD3328, 0)), MAX($AC$2:AC3328)+1)</f>
        <v>1</v>
      </c>
      <c r="AD3329" t="str">
        <f t="shared" si="156"/>
        <v>ท่าลี่-กองลอย</v>
      </c>
      <c r="AE3329" t="s">
        <v>55</v>
      </c>
      <c r="AF3329" s="1">
        <v>0</v>
      </c>
      <c r="AG3329" s="1">
        <v>0</v>
      </c>
      <c r="AH3329" s="1">
        <v>0</v>
      </c>
      <c r="AI3329" t="s">
        <v>10557</v>
      </c>
      <c r="AJ3329" s="1">
        <v>1</v>
      </c>
      <c r="AK3329" s="1">
        <v>0</v>
      </c>
      <c r="AL3329" s="1">
        <v>0</v>
      </c>
      <c r="AM3329" s="1">
        <v>0</v>
      </c>
      <c r="AN3329" s="1">
        <v>0</v>
      </c>
      <c r="AO3329" s="1">
        <v>0</v>
      </c>
      <c r="AP3329" s="1">
        <v>0</v>
      </c>
      <c r="AQ3329" s="1">
        <v>0</v>
      </c>
      <c r="AR3329" s="1">
        <v>11439</v>
      </c>
      <c r="AS3329" s="1">
        <v>27.802314049586776</v>
      </c>
      <c r="AT3329" s="1">
        <f>Table1[[#This Row],[รวมต้นทุนค่าเดินทาง]]+Table1[[#This Row],[รวมต้นทุนค่าซ่อม]]+Table1[[#This Row],[รวมค่าเสื่อม]]</f>
        <v>13772.130182902045</v>
      </c>
      <c r="AU3329" s="1">
        <f t="shared" si="154"/>
        <v>13953.293816562818</v>
      </c>
      <c r="AV3329" s="1" t="str" cm="1">
        <f t="array" ref="AV3329">IF(AC3329&lt;4, "เก็บ", IF(OR(AT3329 &lt; PERCENTILE(IF($AC$2:$AC$5092=AC3329, $AT$2:$AT$5092), 0.25) - 1.5 * (PERCENTILE(IF($AC$2:$AC$5092=AC3329, $AT$2:$AT$5092), 0.75) - PERCENTILE(IF($AC$2:$AC$5092=AC3329, $AT$2:$AT$5092), 0.25)), AT3329 &gt; PERCENTILE(IF($AC$2:$AC$5092=AC3329, $AT$2:$AT$5092), 0.75) + 1.5 * (PERCENTILE(IF($AC$2:$AC$5092=AC3329, $AT$2:$AT$5092), 0.75) - PERCENTILE(IF($AC$2:$AC$5092=AC3329, $AT$2:$AT$5092), 0.25))), "ตัด", "เก็บ"))</f>
        <v>เก็บ</v>
      </c>
      <c r="AW3329" s="1">
        <f t="shared" si="155"/>
        <v>13953.293816562818</v>
      </c>
      <c r="AX3329" s="1">
        <v>14426.372718098486</v>
      </c>
      <c r="AY3329" s="1">
        <v>2305.3278688524592</v>
      </c>
    </row>
    <row r="3330" spans="1:51" x14ac:dyDescent="0.2">
      <c r="A3330" s="3">
        <v>45911</v>
      </c>
      <c r="B3330">
        <v>45911</v>
      </c>
      <c r="C3330" t="s">
        <v>10558</v>
      </c>
      <c r="D3330" t="s">
        <v>66</v>
      </c>
      <c r="E3330" t="s">
        <v>118</v>
      </c>
      <c r="F3330" t="s">
        <v>119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  <c r="O3330" s="1">
        <v>0</v>
      </c>
      <c r="P3330" t="s">
        <v>10559</v>
      </c>
      <c r="Q3330" s="2">
        <v>244238</v>
      </c>
      <c r="R3330" t="s">
        <v>55</v>
      </c>
      <c r="S3330">
        <v>0</v>
      </c>
      <c r="T3330" t="s">
        <v>254</v>
      </c>
      <c r="U3330" t="s">
        <v>71</v>
      </c>
      <c r="V3330" s="1">
        <v>0</v>
      </c>
      <c r="W3330" s="1">
        <v>390</v>
      </c>
      <c r="X3330" s="1">
        <v>0</v>
      </c>
      <c r="Y3330" t="s">
        <v>254</v>
      </c>
      <c r="Z3330" t="s">
        <v>71</v>
      </c>
      <c r="AA3330" t="s">
        <v>10560</v>
      </c>
      <c r="AB3330" s="1">
        <v>0</v>
      </c>
      <c r="AC3330" s="4">
        <f>IF(ISNUMBER(MATCH(AD3330, $AD$2:AD3329, 0)), INDEX($AC$2:AC3329, MATCH(AD3330, $AD$2:AD3329, 0)), MAX($AC$2:AC3329)+1)</f>
        <v>56</v>
      </c>
      <c r="AD3330" t="str">
        <f t="shared" si="156"/>
        <v>ลำปาง-เชียงใหม่</v>
      </c>
      <c r="AE3330" t="s">
        <v>55</v>
      </c>
      <c r="AF3330" s="1">
        <v>0</v>
      </c>
      <c r="AG3330" s="1">
        <v>0</v>
      </c>
      <c r="AH3330" s="1">
        <v>4364</v>
      </c>
      <c r="AI3330" t="s">
        <v>10561</v>
      </c>
      <c r="AJ3330" s="1">
        <v>1</v>
      </c>
      <c r="AK3330" s="1">
        <v>0</v>
      </c>
      <c r="AL3330" s="1">
        <v>0</v>
      </c>
      <c r="AM3330" s="1">
        <v>0</v>
      </c>
      <c r="AN3330" s="1">
        <v>0</v>
      </c>
      <c r="AO3330" s="1">
        <v>0</v>
      </c>
      <c r="AP3330" s="1">
        <v>0</v>
      </c>
      <c r="AQ3330" s="1">
        <v>0</v>
      </c>
      <c r="AR3330" s="1">
        <v>4754</v>
      </c>
      <c r="AS3330" s="1">
        <v>2460.4491666666663</v>
      </c>
      <c r="AT3330" s="1">
        <f>Table1[[#This Row],[รวมต้นทุนค่าเดินทาง]]+Table1[[#This Row],[รวมต้นทุนค่าซ่อม]]+Table1[[#This Row],[รวมค่าเสื่อม]]</f>
        <v>8766.1733045977016</v>
      </c>
      <c r="AU3330" s="1">
        <f t="shared" si="154"/>
        <v>3369.8545412756666</v>
      </c>
      <c r="AV3330" s="1" t="str" cm="1">
        <f t="array" ref="AV3330">IF(AC3330&lt;4, "เก็บ", IF(OR(AT3330 &lt; PERCENTILE(IF($AC$2:$AC$5092=AC3330, $AT$2:$AT$5092), 0.25) - 1.5 * (PERCENTILE(IF($AC$2:$AC$5092=AC3330, $AT$2:$AT$5092), 0.75) - PERCENTILE(IF($AC$2:$AC$5092=AC3330, $AT$2:$AT$5092), 0.25)), AT3330 &gt; PERCENTILE(IF($AC$2:$AC$5092=AC3330, $AT$2:$AT$5092), 0.75) + 1.5 * (PERCENTILE(IF($AC$2:$AC$5092=AC3330, $AT$2:$AT$5092), 0.75) - PERCENTILE(IF($AC$2:$AC$5092=AC3330, $AT$2:$AT$5092), 0.25))), "ตัด", "เก็บ"))</f>
        <v>ตัด</v>
      </c>
      <c r="AW3330" s="1">
        <f t="shared" si="155"/>
        <v>2695.6144950490857</v>
      </c>
      <c r="AX3330" s="1">
        <v>2144.9959546277146</v>
      </c>
      <c r="AY3330" s="1">
        <v>1551.7241379310344</v>
      </c>
    </row>
    <row r="3331" spans="1:51" x14ac:dyDescent="0.2">
      <c r="A3331" s="3">
        <v>45911</v>
      </c>
      <c r="B3331">
        <v>45911</v>
      </c>
      <c r="C3331" t="s">
        <v>10562</v>
      </c>
      <c r="D3331" t="s">
        <v>66</v>
      </c>
      <c r="E3331" t="s">
        <v>84</v>
      </c>
      <c r="F3331" t="s">
        <v>633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  <c r="O3331" s="1">
        <v>0</v>
      </c>
      <c r="P3331" t="s">
        <v>10563</v>
      </c>
      <c r="Q3331" s="2">
        <v>244238</v>
      </c>
      <c r="R3331" t="s">
        <v>55</v>
      </c>
      <c r="S3331">
        <v>0</v>
      </c>
      <c r="T3331" t="s">
        <v>87</v>
      </c>
      <c r="U3331" t="s">
        <v>71</v>
      </c>
      <c r="V3331" s="1">
        <v>0</v>
      </c>
      <c r="W3331" s="1">
        <v>1201</v>
      </c>
      <c r="X3331" s="1">
        <v>0</v>
      </c>
      <c r="Y3331" t="s">
        <v>87</v>
      </c>
      <c r="Z3331" t="s">
        <v>71</v>
      </c>
      <c r="AA3331" t="s">
        <v>5319</v>
      </c>
      <c r="AB3331" s="1">
        <v>0</v>
      </c>
      <c r="AC3331" s="4">
        <f>IF(ISNUMBER(MATCH(AD3331, $AD$2:AD3330, 0)), INDEX($AC$2:AC3330, MATCH(AD3331, $AD$2:AD3330, 0)), MAX($AC$2:AC3330)+1)</f>
        <v>6</v>
      </c>
      <c r="AD3331" t="str">
        <f t="shared" si="156"/>
        <v>เชียงราย-เชียงใหม่</v>
      </c>
      <c r="AE3331" t="s">
        <v>55</v>
      </c>
      <c r="AF3331" s="1">
        <v>0</v>
      </c>
      <c r="AG3331" s="1">
        <v>0</v>
      </c>
      <c r="AH3331" s="1">
        <v>0</v>
      </c>
      <c r="AI3331" t="s">
        <v>10564</v>
      </c>
      <c r="AJ3331" s="1">
        <v>1</v>
      </c>
      <c r="AK3331" s="1">
        <v>0</v>
      </c>
      <c r="AL3331" s="1">
        <v>0</v>
      </c>
      <c r="AM3331" s="1">
        <v>0</v>
      </c>
      <c r="AN3331" s="1">
        <v>337.68799999999999</v>
      </c>
      <c r="AO3331" s="1">
        <v>0</v>
      </c>
      <c r="AP3331" s="1">
        <v>0</v>
      </c>
      <c r="AQ3331" s="1">
        <v>0</v>
      </c>
      <c r="AR3331" s="1">
        <v>1201</v>
      </c>
      <c r="AS3331" s="1">
        <v>1593.6623111979168</v>
      </c>
      <c r="AT3331" s="1">
        <f>Table1[[#This Row],[รวมต้นทุนค่าเดินทาง]]+Table1[[#This Row],[รวมต้นทุนค่าซ่อม]]+Table1[[#This Row],[รวมค่าเสื่อม]]</f>
        <v>4321.8116324648854</v>
      </c>
      <c r="AU3331" s="1">
        <f t="shared" ref="AU3331:AU3394" si="157">AVERAGEIF($AC$2:$AC$5092, AC3331, $AT$2:$AT$5092)</f>
        <v>4428.3346813776061</v>
      </c>
      <c r="AV3331" s="1" t="str" cm="1">
        <f t="array" ref="AV3331">IF(AC3331&lt;4, "เก็บ", IF(OR(AT3331 &lt; PERCENTILE(IF($AC$2:$AC$5092=AC3331, $AT$2:$AT$5092), 0.25) - 1.5 * (PERCENTILE(IF($AC$2:$AC$5092=AC3331, $AT$2:$AT$5092), 0.75) - PERCENTILE(IF($AC$2:$AC$5092=AC3331, $AT$2:$AT$5092), 0.25)), AT3331 &gt; PERCENTILE(IF($AC$2:$AC$5092=AC3331, $AT$2:$AT$5092), 0.75) + 1.5 * (PERCENTILE(IF($AC$2:$AC$5092=AC3331, $AT$2:$AT$5092), 0.75) - PERCENTILE(IF($AC$2:$AC$5092=AC3331, $AT$2:$AT$5092), 0.25))), "ตัด", "เก็บ"))</f>
        <v>เก็บ</v>
      </c>
      <c r="AW3331" s="1">
        <f t="shared" ref="AW3331:AW3394" si="158">AVERAGEIFS($AT$2:$AT$5092, $AC$2:$AC$5092, AC3331, $AV$2:$AV$5092, "เก็บ")</f>
        <v>3873.7679454274344</v>
      </c>
      <c r="AX3331" s="1">
        <v>2781.4385174989698</v>
      </c>
      <c r="AY3331" s="1">
        <v>1527.1493212669684</v>
      </c>
    </row>
    <row r="3332" spans="1:51" x14ac:dyDescent="0.2">
      <c r="A3332" s="3">
        <v>45911</v>
      </c>
      <c r="B3332">
        <v>45911</v>
      </c>
      <c r="C3332" t="s">
        <v>10565</v>
      </c>
      <c r="D3332" t="s">
        <v>66</v>
      </c>
      <c r="E3332" t="s">
        <v>105</v>
      </c>
      <c r="F3332" t="s">
        <v>303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  <c r="L3332" s="1">
        <v>0</v>
      </c>
      <c r="M3332" s="1">
        <v>0</v>
      </c>
      <c r="N3332" s="1">
        <v>779</v>
      </c>
      <c r="O3332" s="1">
        <v>779</v>
      </c>
      <c r="P3332" t="s">
        <v>10566</v>
      </c>
      <c r="Q3332" s="2">
        <v>244238</v>
      </c>
      <c r="R3332" t="s">
        <v>55</v>
      </c>
      <c r="S3332">
        <v>0</v>
      </c>
      <c r="T3332" t="s">
        <v>87</v>
      </c>
      <c r="U3332" t="s">
        <v>71</v>
      </c>
      <c r="V3332" s="1">
        <v>0</v>
      </c>
      <c r="W3332" s="1">
        <v>682</v>
      </c>
      <c r="X3332" s="1">
        <v>0</v>
      </c>
      <c r="Y3332" t="s">
        <v>108</v>
      </c>
      <c r="Z3332" t="s">
        <v>71</v>
      </c>
      <c r="AA3332" t="s">
        <v>344</v>
      </c>
      <c r="AB3332" s="1">
        <v>0</v>
      </c>
      <c r="AC3332" s="4">
        <f>IF(ISNUMBER(MATCH(AD3332, $AD$2:AD3331, 0)), INDEX($AC$2:AC3331, MATCH(AD3332, $AD$2:AD3331, 0)), MAX($AC$2:AC3331)+1)</f>
        <v>6</v>
      </c>
      <c r="AD3332" t="str">
        <f t="shared" si="156"/>
        <v>เชียงราย-เชียงใหม่</v>
      </c>
      <c r="AE3332" t="s">
        <v>55</v>
      </c>
      <c r="AF3332" s="1">
        <v>0</v>
      </c>
      <c r="AG3332" s="1">
        <v>0</v>
      </c>
      <c r="AH3332" s="1">
        <v>0</v>
      </c>
      <c r="AI3332" t="s">
        <v>10567</v>
      </c>
      <c r="AJ3332" s="1">
        <v>2</v>
      </c>
      <c r="AK3332" s="1">
        <v>0</v>
      </c>
      <c r="AL3332" s="1">
        <v>0</v>
      </c>
      <c r="AM3332" s="1">
        <v>0</v>
      </c>
      <c r="AN3332" s="1">
        <v>1459.5264999999999</v>
      </c>
      <c r="AO3332" s="1">
        <v>0</v>
      </c>
      <c r="AP3332" s="1">
        <v>0</v>
      </c>
      <c r="AQ3332" s="1">
        <v>0</v>
      </c>
      <c r="AR3332" s="1">
        <v>1461</v>
      </c>
      <c r="AS3332" s="1">
        <v>1002.902181372549</v>
      </c>
      <c r="AT3332" s="1">
        <f>Table1[[#This Row],[รวมต้นทุนค่าเดินทาง]]+Table1[[#This Row],[รวมต้นทุนค่าซ่อม]]+Table1[[#This Row],[รวมค่าเสื่อม]]</f>
        <v>3957.6781149825074</v>
      </c>
      <c r="AU3332" s="1">
        <f t="shared" si="157"/>
        <v>4428.3346813776061</v>
      </c>
      <c r="AV3332" s="1" t="str" cm="1">
        <f t="array" ref="AV3332">IF(AC3332&lt;4, "เก็บ", IF(OR(AT3332 &lt; PERCENTILE(IF($AC$2:$AC$5092=AC3332, $AT$2:$AT$5092), 0.25) - 1.5 * (PERCENTILE(IF($AC$2:$AC$5092=AC3332, $AT$2:$AT$5092), 0.75) - PERCENTILE(IF($AC$2:$AC$5092=AC3332, $AT$2:$AT$5092), 0.25)), AT3332 &gt; PERCENTILE(IF($AC$2:$AC$5092=AC3332, $AT$2:$AT$5092), 0.75) + 1.5 * (PERCENTILE(IF($AC$2:$AC$5092=AC3332, $AT$2:$AT$5092), 0.75) - PERCENTILE(IF($AC$2:$AC$5092=AC3332, $AT$2:$AT$5092), 0.25))), "ตัด", "เก็บ"))</f>
        <v>เก็บ</v>
      </c>
      <c r="AW3332" s="1">
        <f t="shared" si="158"/>
        <v>3873.7679454274344</v>
      </c>
      <c r="AX3332" s="1">
        <v>2781.4385174989698</v>
      </c>
      <c r="AY3332" s="1">
        <v>1493.7759336099584</v>
      </c>
    </row>
    <row r="3333" spans="1:51" x14ac:dyDescent="0.2">
      <c r="A3333" s="3">
        <v>45911</v>
      </c>
      <c r="B3333">
        <v>45911</v>
      </c>
      <c r="C3333" t="s">
        <v>10568</v>
      </c>
      <c r="D3333" t="s">
        <v>66</v>
      </c>
      <c r="E3333" t="s">
        <v>148</v>
      </c>
      <c r="F3333" t="s">
        <v>1080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  <c r="O3333" s="1">
        <v>422</v>
      </c>
      <c r="P3333" t="s">
        <v>10569</v>
      </c>
      <c r="Q3333" s="2">
        <v>244238</v>
      </c>
      <c r="R3333" t="s">
        <v>55</v>
      </c>
      <c r="S3333">
        <v>0</v>
      </c>
      <c r="T3333" t="s">
        <v>87</v>
      </c>
      <c r="U3333" t="s">
        <v>254</v>
      </c>
      <c r="V3333" s="1">
        <v>0</v>
      </c>
      <c r="W3333" s="1">
        <v>1429</v>
      </c>
      <c r="X3333" s="1">
        <v>422</v>
      </c>
      <c r="Y3333" t="s">
        <v>87</v>
      </c>
      <c r="Z3333" t="s">
        <v>254</v>
      </c>
      <c r="AA3333" t="s">
        <v>10570</v>
      </c>
      <c r="AB3333" s="1">
        <v>0</v>
      </c>
      <c r="AC3333" s="4">
        <f>IF(ISNUMBER(MATCH(AD3333, $AD$2:AD3332, 0)), INDEX($AC$2:AC3332, MATCH(AD3333, $AD$2:AD3332, 0)), MAX($AC$2:AC3332)+1)</f>
        <v>28</v>
      </c>
      <c r="AD3333" t="str">
        <f t="shared" si="156"/>
        <v>เชียงราย-ลำปาง</v>
      </c>
      <c r="AE3333" t="s">
        <v>55</v>
      </c>
      <c r="AF3333" s="1">
        <v>0</v>
      </c>
      <c r="AG3333" s="1">
        <v>0</v>
      </c>
      <c r="AH3333" s="1">
        <v>0</v>
      </c>
      <c r="AI3333" t="s">
        <v>10571</v>
      </c>
      <c r="AJ3333" s="1">
        <v>1</v>
      </c>
      <c r="AK3333" s="1">
        <v>0</v>
      </c>
      <c r="AL3333" s="1">
        <v>0</v>
      </c>
      <c r="AM3333" s="1">
        <v>0</v>
      </c>
      <c r="AN3333" s="1">
        <v>0</v>
      </c>
      <c r="AO3333" s="1">
        <v>0</v>
      </c>
      <c r="AP3333" s="1">
        <v>0</v>
      </c>
      <c r="AQ3333" s="1">
        <v>0</v>
      </c>
      <c r="AR3333" s="1">
        <v>1851</v>
      </c>
      <c r="AS3333" s="1">
        <v>1144.6390676253177</v>
      </c>
      <c r="AT3333" s="1">
        <f>Table1[[#This Row],[รวมต้นทุนค่าเดินทาง]]+Table1[[#This Row],[รวมต้นทุนค่าซ่อม]]+Table1[[#This Row],[รวมค่าเสื่อม]]</f>
        <v>4170.3378628060409</v>
      </c>
      <c r="AU3333" s="1">
        <f t="shared" si="157"/>
        <v>4228.837392778848</v>
      </c>
      <c r="AV3333" s="1" t="str" cm="1">
        <f t="array" ref="AV3333">IF(AC3333&lt;4, "เก็บ", IF(OR(AT3333 &lt; PERCENTILE(IF($AC$2:$AC$5092=AC3333, $AT$2:$AT$5092), 0.25) - 1.5 * (PERCENTILE(IF($AC$2:$AC$5092=AC3333, $AT$2:$AT$5092), 0.75) - PERCENTILE(IF($AC$2:$AC$5092=AC3333, $AT$2:$AT$5092), 0.25)), AT3333 &gt; PERCENTILE(IF($AC$2:$AC$5092=AC3333, $AT$2:$AT$5092), 0.75) + 1.5 * (PERCENTILE(IF($AC$2:$AC$5092=AC3333, $AT$2:$AT$5092), 0.75) - PERCENTILE(IF($AC$2:$AC$5092=AC3333, $AT$2:$AT$5092), 0.25))), "ตัด", "เก็บ"))</f>
        <v>เก็บ</v>
      </c>
      <c r="AW3333" s="1">
        <f t="shared" si="158"/>
        <v>4228.837392778848</v>
      </c>
      <c r="AX3333" s="1">
        <v>3212.9747681359072</v>
      </c>
      <c r="AY3333" s="1">
        <v>1174.698795180723</v>
      </c>
    </row>
    <row r="3334" spans="1:51" x14ac:dyDescent="0.2">
      <c r="A3334" s="3">
        <v>45912</v>
      </c>
      <c r="B3334">
        <v>45912</v>
      </c>
      <c r="C3334" t="s">
        <v>10572</v>
      </c>
      <c r="D3334" t="s">
        <v>66</v>
      </c>
      <c r="E3334" t="s">
        <v>67</v>
      </c>
      <c r="F3334" t="s">
        <v>248</v>
      </c>
      <c r="G3334" s="1">
        <v>909</v>
      </c>
      <c r="H3334" s="1">
        <v>0</v>
      </c>
      <c r="I3334" s="1">
        <v>400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  <c r="O3334" s="1">
        <v>1309</v>
      </c>
      <c r="P3334" t="s">
        <v>10573</v>
      </c>
      <c r="Q3334" s="2">
        <v>244239</v>
      </c>
      <c r="R3334" t="s">
        <v>70</v>
      </c>
      <c r="S3334">
        <v>0</v>
      </c>
      <c r="T3334" t="s">
        <v>254</v>
      </c>
      <c r="U3334" t="s">
        <v>161</v>
      </c>
      <c r="V3334" s="1">
        <v>0</v>
      </c>
      <c r="W3334" s="1">
        <v>0</v>
      </c>
      <c r="X3334" s="1">
        <v>0</v>
      </c>
      <c r="AA3334" t="s">
        <v>58</v>
      </c>
      <c r="AB3334" s="1">
        <v>0</v>
      </c>
      <c r="AC3334" s="4">
        <f>IF(ISNUMBER(MATCH(AD3334, $AD$2:AD3333, 0)), INDEX($AC$2:AC3333, MATCH(AD3334, $AD$2:AD3333, 0)), MAX($AC$2:AC3333)+1)</f>
        <v>11</v>
      </c>
      <c r="AD3334" t="str">
        <f t="shared" si="156"/>
        <v>ลำปาง-พุทธมณฑลสาย 2</v>
      </c>
      <c r="AE3334" t="s">
        <v>73</v>
      </c>
      <c r="AF3334" s="1">
        <v>0</v>
      </c>
      <c r="AG3334" s="1">
        <v>0</v>
      </c>
      <c r="AH3334" s="1">
        <v>0</v>
      </c>
      <c r="AI3334" t="s">
        <v>10574</v>
      </c>
      <c r="AJ3334" s="1">
        <v>1</v>
      </c>
      <c r="AK3334" s="1">
        <v>720</v>
      </c>
      <c r="AL3334" s="1">
        <v>720</v>
      </c>
      <c r="AM3334" s="1">
        <v>1</v>
      </c>
      <c r="AN3334" s="1">
        <v>0</v>
      </c>
      <c r="AO3334" s="1">
        <v>0</v>
      </c>
      <c r="AP3334" s="1">
        <v>0</v>
      </c>
      <c r="AQ3334" s="1">
        <v>0</v>
      </c>
      <c r="AR3334" s="1">
        <v>1309</v>
      </c>
      <c r="AS3334" s="1">
        <v>1247.6075938784279</v>
      </c>
      <c r="AT3334" s="1">
        <f>Table1[[#This Row],[รวมต้นทุนค่าเดินทาง]]+Table1[[#This Row],[รวมต้นทุนค่าซ่อม]]+Table1[[#This Row],[รวมค่าเสื่อม]]</f>
        <v>5137.7764250472592</v>
      </c>
      <c r="AU3334" s="1">
        <f t="shared" si="157"/>
        <v>4930.4097489270907</v>
      </c>
      <c r="AV3334" s="1" t="str" cm="1">
        <f t="array" ref="AV3334">IF(AC3334&lt;4, "เก็บ", IF(OR(AT3334 &lt; PERCENTILE(IF($AC$2:$AC$5092=AC3334, $AT$2:$AT$5092), 0.25) - 1.5 * (PERCENTILE(IF($AC$2:$AC$5092=AC3334, $AT$2:$AT$5092), 0.75) - PERCENTILE(IF($AC$2:$AC$5092=AC3334, $AT$2:$AT$5092), 0.25)), AT3334 &gt; PERCENTILE(IF($AC$2:$AC$5092=AC3334, $AT$2:$AT$5092), 0.75) + 1.5 * (PERCENTILE(IF($AC$2:$AC$5092=AC3334, $AT$2:$AT$5092), 0.75) - PERCENTILE(IF($AC$2:$AC$5092=AC3334, $AT$2:$AT$5092), 0.25))), "ตัด", "เก็บ"))</f>
        <v>เก็บ</v>
      </c>
      <c r="AW3334" s="1">
        <f t="shared" si="158"/>
        <v>4496.4734610911819</v>
      </c>
      <c r="AX3334" s="1">
        <v>2927.9145864762854</v>
      </c>
      <c r="AY3334" s="1">
        <v>2581.1688311688313</v>
      </c>
    </row>
    <row r="3335" spans="1:51" x14ac:dyDescent="0.2">
      <c r="A3335" s="3">
        <v>45912</v>
      </c>
      <c r="B3335">
        <v>45912</v>
      </c>
      <c r="C3335" t="s">
        <v>10575</v>
      </c>
      <c r="D3335" t="s">
        <v>51</v>
      </c>
      <c r="E3335" t="s">
        <v>52</v>
      </c>
      <c r="F3335" t="s">
        <v>1659</v>
      </c>
      <c r="G3335" s="1">
        <v>2700</v>
      </c>
      <c r="H3335" s="1">
        <v>4393</v>
      </c>
      <c r="I3335" s="1">
        <v>1900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  <c r="O3335" s="1">
        <v>4600</v>
      </c>
      <c r="P3335" t="s">
        <v>10576</v>
      </c>
      <c r="Q3335" s="2">
        <v>244240</v>
      </c>
      <c r="R3335" t="s">
        <v>55</v>
      </c>
      <c r="S3335">
        <v>0</v>
      </c>
      <c r="T3335" t="s">
        <v>71</v>
      </c>
      <c r="U3335" t="s">
        <v>57</v>
      </c>
      <c r="V3335" s="1">
        <v>2500</v>
      </c>
      <c r="W3335" s="1">
        <v>0</v>
      </c>
      <c r="X3335" s="1">
        <v>0</v>
      </c>
      <c r="AA3335" t="s">
        <v>58</v>
      </c>
      <c r="AB3335" s="1">
        <v>0</v>
      </c>
      <c r="AC3335" s="4">
        <f>IF(ISNUMBER(MATCH(AD3335, $AD$2:AD3334, 0)), INDEX($AC$2:AC3334, MATCH(AD3335, $AD$2:AD3334, 0)), MAX($AC$2:AC3334)+1)</f>
        <v>10</v>
      </c>
      <c r="AD3335" t="str">
        <f t="shared" si="156"/>
        <v>เชียงใหม่-กองลอย</v>
      </c>
      <c r="AE3335" t="s">
        <v>55</v>
      </c>
      <c r="AF3335" s="1">
        <v>0</v>
      </c>
      <c r="AG3335" s="1">
        <v>0</v>
      </c>
      <c r="AH3335" s="1">
        <v>0</v>
      </c>
      <c r="AI3335" t="s">
        <v>10577</v>
      </c>
      <c r="AJ3335" s="1">
        <v>1</v>
      </c>
      <c r="AK3335" s="1">
        <v>0</v>
      </c>
      <c r="AL3335" s="1">
        <v>0</v>
      </c>
      <c r="AM3335" s="1">
        <v>0</v>
      </c>
      <c r="AN3335" s="1">
        <v>0</v>
      </c>
      <c r="AO3335" s="1">
        <v>0</v>
      </c>
      <c r="AP3335" s="1">
        <v>0</v>
      </c>
      <c r="AQ3335" s="1">
        <v>0</v>
      </c>
      <c r="AR3335" s="1">
        <v>11493</v>
      </c>
      <c r="AS3335" s="1">
        <v>25.68</v>
      </c>
      <c r="AT3335" s="1">
        <f>Table1[[#This Row],[รวมต้นทุนค่าเดินทาง]]+Table1[[#This Row],[รวมต้นทุนค่าซ่อม]]+Table1[[#This Row],[รวมค่าเสื่อม]]</f>
        <v>13611.703255813954</v>
      </c>
      <c r="AU3335" s="1">
        <f t="shared" si="157"/>
        <v>14957.32855761775</v>
      </c>
      <c r="AV3335" s="1" t="str" cm="1">
        <f t="array" ref="AV3335">IF(AC3335&lt;4, "เก็บ", IF(OR(AT3335 &lt; PERCENTILE(IF($AC$2:$AC$5092=AC3335, $AT$2:$AT$5092), 0.25) - 1.5 * (PERCENTILE(IF($AC$2:$AC$5092=AC3335, $AT$2:$AT$5092), 0.75) - PERCENTILE(IF($AC$2:$AC$5092=AC3335, $AT$2:$AT$5092), 0.25)), AT3335 &gt; PERCENTILE(IF($AC$2:$AC$5092=AC3335, $AT$2:$AT$5092), 0.75) + 1.5 * (PERCENTILE(IF($AC$2:$AC$5092=AC3335, $AT$2:$AT$5092), 0.75) - PERCENTILE(IF($AC$2:$AC$5092=AC3335, $AT$2:$AT$5092), 0.25))), "ตัด", "เก็บ"))</f>
        <v>เก็บ</v>
      </c>
      <c r="AW3335" s="1">
        <f t="shared" si="158"/>
        <v>14419.089162907676</v>
      </c>
      <c r="AX3335" s="1">
        <v>15077.196593123563</v>
      </c>
      <c r="AY3335" s="1">
        <v>2093.0232558139537</v>
      </c>
    </row>
    <row r="3336" spans="1:51" x14ac:dyDescent="0.2">
      <c r="A3336" s="3">
        <v>45912</v>
      </c>
      <c r="B3336">
        <v>45912</v>
      </c>
      <c r="C3336" t="s">
        <v>10578</v>
      </c>
      <c r="D3336" t="s">
        <v>66</v>
      </c>
      <c r="E3336" t="s">
        <v>67</v>
      </c>
      <c r="F3336" t="s">
        <v>317</v>
      </c>
      <c r="G3336" s="1">
        <v>0</v>
      </c>
      <c r="H3336" s="1">
        <v>0</v>
      </c>
      <c r="I3336" s="1">
        <v>500</v>
      </c>
      <c r="J3336" s="1">
        <v>0</v>
      </c>
      <c r="K3336" s="1">
        <v>0</v>
      </c>
      <c r="L3336" s="1">
        <v>0</v>
      </c>
      <c r="M3336" s="1">
        <v>0</v>
      </c>
      <c r="N3336" s="1">
        <v>0</v>
      </c>
      <c r="O3336" s="1">
        <v>500</v>
      </c>
      <c r="P3336" t="s">
        <v>10579</v>
      </c>
      <c r="Q3336" s="2">
        <v>244239</v>
      </c>
      <c r="R3336" t="s">
        <v>70</v>
      </c>
      <c r="S3336">
        <v>0</v>
      </c>
      <c r="T3336" t="s">
        <v>71</v>
      </c>
      <c r="U3336" t="s">
        <v>72</v>
      </c>
      <c r="V3336" s="1">
        <v>0</v>
      </c>
      <c r="W3336" s="1">
        <v>0</v>
      </c>
      <c r="X3336" s="1">
        <v>0</v>
      </c>
      <c r="AA3336" t="s">
        <v>58</v>
      </c>
      <c r="AB3336" s="1">
        <v>0</v>
      </c>
      <c r="AC3336" s="4">
        <f>IF(ISNUMBER(MATCH(AD3336, $AD$2:AD3335, 0)), INDEX($AC$2:AC3335, MATCH(AD3336, $AD$2:AD3335, 0)), MAX($AC$2:AC3335)+1)</f>
        <v>2</v>
      </c>
      <c r="AD3336" t="str">
        <f t="shared" ref="AD3336:AD3399" si="159">T3336&amp;"-"&amp;U3336</f>
        <v>เชียงใหม่-พุทธมณฑลสาย 5</v>
      </c>
      <c r="AE3336" t="s">
        <v>73</v>
      </c>
      <c r="AF3336" s="1">
        <v>0</v>
      </c>
      <c r="AG3336" s="1">
        <v>0</v>
      </c>
      <c r="AH3336" s="1">
        <v>0</v>
      </c>
      <c r="AI3336" t="s">
        <v>10580</v>
      </c>
      <c r="AJ3336" s="1">
        <v>1</v>
      </c>
      <c r="AK3336" s="1">
        <v>720</v>
      </c>
      <c r="AL3336" s="1">
        <v>720</v>
      </c>
      <c r="AM3336" s="1">
        <v>1</v>
      </c>
      <c r="AN3336" s="1">
        <v>0</v>
      </c>
      <c r="AO3336" s="1">
        <v>0</v>
      </c>
      <c r="AP3336" s="1">
        <v>0</v>
      </c>
      <c r="AQ3336" s="1">
        <v>0</v>
      </c>
      <c r="AR3336" s="1">
        <v>500</v>
      </c>
      <c r="AS3336" s="1">
        <v>462.20215247887825</v>
      </c>
      <c r="AT3336" s="1">
        <f>Table1[[#This Row],[รวมต้นทุนค่าเดินทาง]]+Table1[[#This Row],[รวมต้นทุนค่าซ่อม]]+Table1[[#This Row],[รวมค่าเสื่อม]]</f>
        <v>3077.516575254976</v>
      </c>
      <c r="AU3336" s="1">
        <f t="shared" si="157"/>
        <v>5026.5629662053279</v>
      </c>
      <c r="AV3336" s="1" t="str" cm="1">
        <f t="array" ref="AV3336">IF(AC3336&lt;4, "เก็บ", IF(OR(AT3336 &lt; PERCENTILE(IF($AC$2:$AC$5092=AC3336, $AT$2:$AT$5092), 0.25) - 1.5 * (PERCENTILE(IF($AC$2:$AC$5092=AC3336, $AT$2:$AT$5092), 0.75) - PERCENTILE(IF($AC$2:$AC$5092=AC3336, $AT$2:$AT$5092), 0.25)), AT3336 &gt; PERCENTILE(IF($AC$2:$AC$5092=AC3336, $AT$2:$AT$5092), 0.75) + 1.5 * (PERCENTILE(IF($AC$2:$AC$5092=AC3336, $AT$2:$AT$5092), 0.75) - PERCENTILE(IF($AC$2:$AC$5092=AC3336, $AT$2:$AT$5092), 0.25))), "ตัด", "เก็บ"))</f>
        <v>เก็บ</v>
      </c>
      <c r="AW3336" s="1">
        <f t="shared" si="158"/>
        <v>5026.5629662053279</v>
      </c>
      <c r="AX3336" s="1">
        <v>4064.5059139663294</v>
      </c>
      <c r="AY3336" s="1">
        <v>2115.3144227760977</v>
      </c>
    </row>
    <row r="3337" spans="1:51" x14ac:dyDescent="0.2">
      <c r="A3337" s="3">
        <v>45912</v>
      </c>
      <c r="B3337">
        <v>45912</v>
      </c>
      <c r="C3337" t="s">
        <v>10581</v>
      </c>
      <c r="D3337" t="s">
        <v>66</v>
      </c>
      <c r="E3337" t="s">
        <v>67</v>
      </c>
      <c r="F3337" t="s">
        <v>232</v>
      </c>
      <c r="G3337" s="1">
        <v>0</v>
      </c>
      <c r="H3337" s="1">
        <v>1007</v>
      </c>
      <c r="I3337" s="1">
        <v>400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  <c r="O3337" s="1">
        <v>400</v>
      </c>
      <c r="P3337" t="s">
        <v>10582</v>
      </c>
      <c r="Q3337" s="2">
        <v>244239</v>
      </c>
      <c r="R3337" t="s">
        <v>70</v>
      </c>
      <c r="S3337">
        <v>0</v>
      </c>
      <c r="T3337" t="s">
        <v>71</v>
      </c>
      <c r="U3337" t="s">
        <v>93</v>
      </c>
      <c r="V3337" s="1">
        <v>0</v>
      </c>
      <c r="W3337" s="1">
        <v>0</v>
      </c>
      <c r="X3337" s="1">
        <v>0</v>
      </c>
      <c r="AA3337" t="s">
        <v>58</v>
      </c>
      <c r="AB3337" s="1">
        <v>0</v>
      </c>
      <c r="AC3337" s="4">
        <f>IF(ISNUMBER(MATCH(AD3337, $AD$2:AD3336, 0)), INDEX($AC$2:AC3336, MATCH(AD3337, $AD$2:AD3336, 0)), MAX($AC$2:AC3336)+1)</f>
        <v>4</v>
      </c>
      <c r="AD3337" t="str">
        <f t="shared" si="159"/>
        <v>เชียงใหม่-ตลาดไท</v>
      </c>
      <c r="AE3337" t="s">
        <v>73</v>
      </c>
      <c r="AF3337" s="1">
        <v>0</v>
      </c>
      <c r="AG3337" s="1">
        <v>0</v>
      </c>
      <c r="AH3337" s="1">
        <v>0</v>
      </c>
      <c r="AI3337" t="s">
        <v>10583</v>
      </c>
      <c r="AJ3337" s="1">
        <v>1</v>
      </c>
      <c r="AK3337" s="1">
        <v>720</v>
      </c>
      <c r="AL3337" s="1">
        <v>720</v>
      </c>
      <c r="AM3337" s="1">
        <v>1</v>
      </c>
      <c r="AN3337" s="1">
        <v>0</v>
      </c>
      <c r="AO3337" s="1">
        <v>0</v>
      </c>
      <c r="AP3337" s="1">
        <v>0</v>
      </c>
      <c r="AQ3337" s="1">
        <v>0</v>
      </c>
      <c r="AR3337" s="1">
        <v>1407</v>
      </c>
      <c r="AS3337" s="1">
        <v>481.92476448259777</v>
      </c>
      <c r="AT3337" s="1">
        <f>Table1[[#This Row],[รวมต้นทุนค่าเดินทาง]]+Table1[[#This Row],[รวมต้นทุนค่าซ่อม]]+Table1[[#This Row],[รวมค่าเสื่อม]]</f>
        <v>4273.8750132388168</v>
      </c>
      <c r="AU3337" s="1">
        <f t="shared" si="157"/>
        <v>4256.109283997258</v>
      </c>
      <c r="AV3337" s="1" t="str" cm="1">
        <f t="array" ref="AV3337">IF(AC3337&lt;4, "เก็บ", IF(OR(AT3337 &lt; PERCENTILE(IF($AC$2:$AC$5092=AC3337, $AT$2:$AT$5092), 0.25) - 1.5 * (PERCENTILE(IF($AC$2:$AC$5092=AC3337, $AT$2:$AT$5092), 0.75) - PERCENTILE(IF($AC$2:$AC$5092=AC3337, $AT$2:$AT$5092), 0.25)), AT3337 &gt; PERCENTILE(IF($AC$2:$AC$5092=AC3337, $AT$2:$AT$5092), 0.75) + 1.5 * (PERCENTILE(IF($AC$2:$AC$5092=AC3337, $AT$2:$AT$5092), 0.75) - PERCENTILE(IF($AC$2:$AC$5092=AC3337, $AT$2:$AT$5092), 0.25))), "ตัด", "เก็บ"))</f>
        <v>เก็บ</v>
      </c>
      <c r="AW3337" s="1">
        <f t="shared" si="158"/>
        <v>3807.0727671795808</v>
      </c>
      <c r="AX3337" s="1">
        <v>2335.0230876608157</v>
      </c>
      <c r="AY3337" s="1">
        <v>2384.950248756219</v>
      </c>
    </row>
    <row r="3338" spans="1:51" x14ac:dyDescent="0.2">
      <c r="A3338" s="3">
        <v>45912</v>
      </c>
      <c r="B3338">
        <v>45912</v>
      </c>
      <c r="C3338" t="s">
        <v>10584</v>
      </c>
      <c r="D3338" t="s">
        <v>66</v>
      </c>
      <c r="E3338" t="s">
        <v>148</v>
      </c>
      <c r="F3338" t="s">
        <v>220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  <c r="P3338" t="s">
        <v>10585</v>
      </c>
      <c r="Q3338" s="2">
        <v>244240</v>
      </c>
      <c r="R3338" t="s">
        <v>55</v>
      </c>
      <c r="S3338">
        <v>0</v>
      </c>
      <c r="T3338" t="s">
        <v>310</v>
      </c>
      <c r="U3338" t="s">
        <v>71</v>
      </c>
      <c r="V3338" s="1">
        <v>0</v>
      </c>
      <c r="W3338" s="1">
        <v>844</v>
      </c>
      <c r="X3338" s="1">
        <v>0</v>
      </c>
      <c r="Y3338" t="s">
        <v>310</v>
      </c>
      <c r="Z3338" t="s">
        <v>71</v>
      </c>
      <c r="AA3338" t="s">
        <v>1113</v>
      </c>
      <c r="AB3338" s="1">
        <v>0</v>
      </c>
      <c r="AC3338" s="4">
        <f>IF(ISNUMBER(MATCH(AD3338, $AD$2:AD3337, 0)), INDEX($AC$2:AC3337, MATCH(AD3338, $AD$2:AD3337, 0)), MAX($AC$2:AC3337)+1)</f>
        <v>15</v>
      </c>
      <c r="AD3338" t="str">
        <f t="shared" si="159"/>
        <v>ฝาง-เชียงใหม่</v>
      </c>
      <c r="AE3338" t="s">
        <v>55</v>
      </c>
      <c r="AF3338" s="1">
        <v>0</v>
      </c>
      <c r="AG3338" s="1">
        <v>0</v>
      </c>
      <c r="AH3338" s="1">
        <v>0</v>
      </c>
      <c r="AI3338" t="s">
        <v>10586</v>
      </c>
      <c r="AJ3338" s="1">
        <v>1</v>
      </c>
      <c r="AK3338" s="1">
        <v>0</v>
      </c>
      <c r="AL3338" s="1">
        <v>0</v>
      </c>
      <c r="AM3338" s="1">
        <v>0</v>
      </c>
      <c r="AN3338" s="1">
        <v>0</v>
      </c>
      <c r="AO3338" s="1">
        <v>0</v>
      </c>
      <c r="AP3338" s="1">
        <v>0</v>
      </c>
      <c r="AQ3338" s="1">
        <v>0</v>
      </c>
      <c r="AR3338" s="1">
        <v>844</v>
      </c>
      <c r="AS3338" s="1">
        <v>1057.651818181818</v>
      </c>
      <c r="AT3338" s="1">
        <f>Table1[[#This Row],[รวมต้นทุนค่าเดินทาง]]+Table1[[#This Row],[รวมต้นทุนค่าซ่อม]]+Table1[[#This Row],[รวมค่าเสื่อม]]</f>
        <v>3110.3295041322312</v>
      </c>
      <c r="AU3338" s="1">
        <f t="shared" si="157"/>
        <v>5122.484935464824</v>
      </c>
      <c r="AV3338" s="1" t="str" cm="1">
        <f t="array" ref="AV3338">IF(AC3338&lt;4, "เก็บ", IF(OR(AT3338 &lt; PERCENTILE(IF($AC$2:$AC$5092=AC3338, $AT$2:$AT$5092), 0.25) - 1.5 * (PERCENTILE(IF($AC$2:$AC$5092=AC3338, $AT$2:$AT$5092), 0.75) - PERCENTILE(IF($AC$2:$AC$5092=AC3338, $AT$2:$AT$5092), 0.25)), AT3338 &gt; PERCENTILE(IF($AC$2:$AC$5092=AC3338, $AT$2:$AT$5092), 0.75) + 1.5 * (PERCENTILE(IF($AC$2:$AC$5092=AC3338, $AT$2:$AT$5092), 0.75) - PERCENTILE(IF($AC$2:$AC$5092=AC3338, $AT$2:$AT$5092), 0.25))), "ตัด", "เก็บ"))</f>
        <v>เก็บ</v>
      </c>
      <c r="AW3338" s="1">
        <f t="shared" si="158"/>
        <v>3918.8944328479129</v>
      </c>
      <c r="AX3338" s="1">
        <v>2928.4913434984564</v>
      </c>
      <c r="AY3338" s="1">
        <v>1208.6776859504132</v>
      </c>
    </row>
    <row r="3339" spans="1:51" x14ac:dyDescent="0.2">
      <c r="A3339" s="3">
        <v>45912</v>
      </c>
      <c r="B3339">
        <v>45912</v>
      </c>
      <c r="C3339" t="s">
        <v>10587</v>
      </c>
      <c r="D3339" t="s">
        <v>51</v>
      </c>
      <c r="E3339" t="s">
        <v>61</v>
      </c>
      <c r="F3339" t="s">
        <v>10151</v>
      </c>
      <c r="G3339" s="1">
        <v>2700</v>
      </c>
      <c r="H3339" s="1">
        <v>4393</v>
      </c>
      <c r="I3339" s="1">
        <v>1900</v>
      </c>
      <c r="J3339" s="1">
        <v>0</v>
      </c>
      <c r="K3339" s="1">
        <v>0</v>
      </c>
      <c r="L3339" s="1">
        <v>0</v>
      </c>
      <c r="M3339" s="1">
        <v>0</v>
      </c>
      <c r="N3339" s="1">
        <v>0</v>
      </c>
      <c r="O3339" s="1">
        <v>4600</v>
      </c>
      <c r="P3339" t="s">
        <v>10588</v>
      </c>
      <c r="Q3339" s="2">
        <v>244239</v>
      </c>
      <c r="R3339" t="s">
        <v>55</v>
      </c>
      <c r="S3339">
        <v>0</v>
      </c>
      <c r="T3339" t="s">
        <v>56</v>
      </c>
      <c r="U3339" t="s">
        <v>57</v>
      </c>
      <c r="V3339" s="1">
        <v>2500</v>
      </c>
      <c r="W3339" s="1">
        <v>0</v>
      </c>
      <c r="X3339" s="1">
        <v>0</v>
      </c>
      <c r="AA3339" t="s">
        <v>58</v>
      </c>
      <c r="AB3339" s="1">
        <v>0</v>
      </c>
      <c r="AC3339" s="4">
        <f>IF(ISNUMBER(MATCH(AD3339, $AD$2:AD3338, 0)), INDEX($AC$2:AC3338, MATCH(AD3339, $AD$2:AD3338, 0)), MAX($AC$2:AC3338)+1)</f>
        <v>1</v>
      </c>
      <c r="AD3339" t="str">
        <f t="shared" si="159"/>
        <v>ท่าลี่-กองลอย</v>
      </c>
      <c r="AE3339" t="s">
        <v>55</v>
      </c>
      <c r="AF3339" s="1">
        <v>0</v>
      </c>
      <c r="AG3339" s="1">
        <v>0</v>
      </c>
      <c r="AH3339" s="1">
        <v>0</v>
      </c>
      <c r="AI3339" t="s">
        <v>10589</v>
      </c>
      <c r="AJ3339" s="1">
        <v>1</v>
      </c>
      <c r="AK3339" s="1">
        <v>0</v>
      </c>
      <c r="AL3339" s="1">
        <v>0</v>
      </c>
      <c r="AM3339" s="1">
        <v>0</v>
      </c>
      <c r="AN3339" s="1">
        <v>0</v>
      </c>
      <c r="AO3339" s="1">
        <v>0</v>
      </c>
      <c r="AP3339" s="1">
        <v>0</v>
      </c>
      <c r="AQ3339" s="1">
        <v>0</v>
      </c>
      <c r="AR3339" s="1">
        <v>11493</v>
      </c>
      <c r="AS3339" s="1">
        <v>29.924628099173553</v>
      </c>
      <c r="AT3339" s="1">
        <f>Table1[[#This Row],[รวมต้นทุนค่าเดินทาง]]+Table1[[#This Row],[รวมต้นทุนค่าซ่อม]]+Table1[[#This Row],[รวมค่าเสื่อม]]</f>
        <v>13847.30479338843</v>
      </c>
      <c r="AU3339" s="1">
        <f t="shared" si="157"/>
        <v>13953.293816562818</v>
      </c>
      <c r="AV3339" s="1" t="str" cm="1">
        <f t="array" ref="AV3339">IF(AC3339&lt;4, "เก็บ", IF(OR(AT3339 &lt; PERCENTILE(IF($AC$2:$AC$5092=AC3339, $AT$2:$AT$5092), 0.25) - 1.5 * (PERCENTILE(IF($AC$2:$AC$5092=AC3339, $AT$2:$AT$5092), 0.75) - PERCENTILE(IF($AC$2:$AC$5092=AC3339, $AT$2:$AT$5092), 0.25)), AT3339 &gt; PERCENTILE(IF($AC$2:$AC$5092=AC3339, $AT$2:$AT$5092), 0.75) + 1.5 * (PERCENTILE(IF($AC$2:$AC$5092=AC3339, $AT$2:$AT$5092), 0.75) - PERCENTILE(IF($AC$2:$AC$5092=AC3339, $AT$2:$AT$5092), 0.25))), "ตัด", "เก็บ"))</f>
        <v>เก็บ</v>
      </c>
      <c r="AW3339" s="1">
        <f t="shared" si="158"/>
        <v>13953.293816562818</v>
      </c>
      <c r="AX3339" s="1">
        <v>14426.372718098486</v>
      </c>
      <c r="AY3339" s="1">
        <v>2324.3801652892562</v>
      </c>
    </row>
    <row r="3340" spans="1:51" x14ac:dyDescent="0.2">
      <c r="A3340" s="3">
        <v>45912</v>
      </c>
      <c r="B3340">
        <v>45912</v>
      </c>
      <c r="C3340" t="s">
        <v>10590</v>
      </c>
      <c r="D3340" t="s">
        <v>66</v>
      </c>
      <c r="E3340" t="s">
        <v>67</v>
      </c>
      <c r="F3340" t="s">
        <v>240</v>
      </c>
      <c r="G3340" s="1">
        <v>0</v>
      </c>
      <c r="H3340" s="1">
        <v>779</v>
      </c>
      <c r="I3340" s="1">
        <v>400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>
        <v>400</v>
      </c>
      <c r="P3340" t="s">
        <v>10591</v>
      </c>
      <c r="Q3340" s="2">
        <v>244239</v>
      </c>
      <c r="R3340" t="s">
        <v>70</v>
      </c>
      <c r="S3340">
        <v>0</v>
      </c>
      <c r="T3340" t="s">
        <v>88</v>
      </c>
      <c r="U3340" t="s">
        <v>93</v>
      </c>
      <c r="V3340" s="1">
        <v>0</v>
      </c>
      <c r="W3340" s="1">
        <v>0</v>
      </c>
      <c r="X3340" s="1">
        <v>0</v>
      </c>
      <c r="AA3340" t="s">
        <v>58</v>
      </c>
      <c r="AB3340" s="1">
        <v>0</v>
      </c>
      <c r="AC3340" s="4">
        <f>IF(ISNUMBER(MATCH(AD3340, $AD$2:AD3339, 0)), INDEX($AC$2:AC3339, MATCH(AD3340, $AD$2:AD3339, 0)), MAX($AC$2:AC3339)+1)</f>
        <v>51</v>
      </c>
      <c r="AD3340" t="str">
        <f t="shared" si="159"/>
        <v>แพร่-ตลาดไท</v>
      </c>
      <c r="AE3340" t="s">
        <v>73</v>
      </c>
      <c r="AF3340" s="1">
        <v>0</v>
      </c>
      <c r="AG3340" s="1">
        <v>0</v>
      </c>
      <c r="AH3340" s="1">
        <v>0</v>
      </c>
      <c r="AI3340" t="s">
        <v>10592</v>
      </c>
      <c r="AJ3340" s="1">
        <v>1</v>
      </c>
      <c r="AK3340" s="1">
        <v>572</v>
      </c>
      <c r="AL3340" s="1">
        <v>572</v>
      </c>
      <c r="AM3340" s="1">
        <v>1</v>
      </c>
      <c r="AN3340" s="1">
        <v>0</v>
      </c>
      <c r="AO3340" s="1">
        <v>0</v>
      </c>
      <c r="AP3340" s="1">
        <v>0</v>
      </c>
      <c r="AQ3340" s="1">
        <v>0</v>
      </c>
      <c r="AR3340" s="1">
        <v>1179</v>
      </c>
      <c r="AS3340" s="1">
        <v>1502.6076817978587</v>
      </c>
      <c r="AT3340" s="1">
        <f>Table1[[#This Row],[รวมต้นทุนค่าเดินทาง]]+Table1[[#This Row],[รวมต้นทุนค่าซ่อม]]+Table1[[#This Row],[รวมค่าเสื่อม]]</f>
        <v>4794.7029198930968</v>
      </c>
      <c r="AU3340" s="1">
        <f t="shared" si="157"/>
        <v>4737.6107634746759</v>
      </c>
      <c r="AV3340" s="1" t="str" cm="1">
        <f t="array" ref="AV3340">IF(AC3340&lt;4, "เก็บ", IF(OR(AT3340 &lt; PERCENTILE(IF($AC$2:$AC$5092=AC3340, $AT$2:$AT$5092), 0.25) - 1.5 * (PERCENTILE(IF($AC$2:$AC$5092=AC3340, $AT$2:$AT$5092), 0.75) - PERCENTILE(IF($AC$2:$AC$5092=AC3340, $AT$2:$AT$5092), 0.25)), AT3340 &gt; PERCENTILE(IF($AC$2:$AC$5092=AC3340, $AT$2:$AT$5092), 0.75) + 1.5 * (PERCENTILE(IF($AC$2:$AC$5092=AC3340, $AT$2:$AT$5092), 0.75) - PERCENTILE(IF($AC$2:$AC$5092=AC3340, $AT$2:$AT$5092), 0.25))), "ตัด", "เก็บ"))</f>
        <v>เก็บ</v>
      </c>
      <c r="AW3340" s="1">
        <f t="shared" si="158"/>
        <v>4487.1668970521196</v>
      </c>
      <c r="AX3340" s="1">
        <v>3014.4338711558335</v>
      </c>
      <c r="AY3340" s="1">
        <v>2113.0952380952381</v>
      </c>
    </row>
    <row r="3341" spans="1:51" x14ac:dyDescent="0.2">
      <c r="A3341" s="3">
        <v>45912</v>
      </c>
      <c r="B3341">
        <v>45912</v>
      </c>
      <c r="C3341" t="s">
        <v>10593</v>
      </c>
      <c r="D3341" t="s">
        <v>66</v>
      </c>
      <c r="E3341" t="s">
        <v>148</v>
      </c>
      <c r="F3341" t="s">
        <v>149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>
        <v>0</v>
      </c>
      <c r="P3341" t="s">
        <v>10594</v>
      </c>
      <c r="Q3341" s="2">
        <v>244239</v>
      </c>
      <c r="R3341" t="s">
        <v>55</v>
      </c>
      <c r="S3341">
        <v>0</v>
      </c>
      <c r="T3341" t="s">
        <v>87</v>
      </c>
      <c r="U3341" t="s">
        <v>71</v>
      </c>
      <c r="V3341" s="1">
        <v>0</v>
      </c>
      <c r="W3341" s="1">
        <v>1136</v>
      </c>
      <c r="X3341" s="1">
        <v>0</v>
      </c>
      <c r="Y3341" t="s">
        <v>87</v>
      </c>
      <c r="Z3341" t="s">
        <v>71</v>
      </c>
      <c r="AA3341" t="s">
        <v>3704</v>
      </c>
      <c r="AB3341" s="1">
        <v>0</v>
      </c>
      <c r="AC3341" s="4">
        <f>IF(ISNUMBER(MATCH(AD3341, $AD$2:AD3340, 0)), INDEX($AC$2:AC3340, MATCH(AD3341, $AD$2:AD3340, 0)), MAX($AC$2:AC3340)+1)</f>
        <v>6</v>
      </c>
      <c r="AD3341" t="str">
        <f t="shared" si="159"/>
        <v>เชียงราย-เชียงใหม่</v>
      </c>
      <c r="AE3341" t="s">
        <v>55</v>
      </c>
      <c r="AF3341" s="1">
        <v>0</v>
      </c>
      <c r="AG3341" s="1">
        <v>0</v>
      </c>
      <c r="AH3341" s="1">
        <v>0</v>
      </c>
      <c r="AI3341" t="s">
        <v>10595</v>
      </c>
      <c r="AJ3341" s="1">
        <v>1</v>
      </c>
      <c r="AK3341" s="1">
        <v>0</v>
      </c>
      <c r="AL3341" s="1">
        <v>0</v>
      </c>
      <c r="AM3341" s="1">
        <v>0</v>
      </c>
      <c r="AN3341" s="1">
        <v>0</v>
      </c>
      <c r="AO3341" s="1">
        <v>0</v>
      </c>
      <c r="AP3341" s="1">
        <v>0</v>
      </c>
      <c r="AQ3341" s="1">
        <v>0</v>
      </c>
      <c r="AR3341" s="1">
        <v>1136</v>
      </c>
      <c r="AS3341" s="1">
        <v>1021.1686363636361</v>
      </c>
      <c r="AT3341" s="1">
        <f>Table1[[#This Row],[รวมต้นทุนค่าเดินทาง]]+Table1[[#This Row],[รวมต้นทุนค่าซ่อม]]+Table1[[#This Row],[รวมค่าเสื่อม]]</f>
        <v>3209.3269097449311</v>
      </c>
      <c r="AU3341" s="1">
        <f t="shared" si="157"/>
        <v>4428.3346813776061</v>
      </c>
      <c r="AV3341" s="1" t="str" cm="1">
        <f t="array" ref="AV3341">IF(AC3341&lt;4, "เก็บ", IF(OR(AT3341 &lt; PERCENTILE(IF($AC$2:$AC$5092=AC3341, $AT$2:$AT$5092), 0.25) - 1.5 * (PERCENTILE(IF($AC$2:$AC$5092=AC3341, $AT$2:$AT$5092), 0.75) - PERCENTILE(IF($AC$2:$AC$5092=AC3341, $AT$2:$AT$5092), 0.25)), AT3341 &gt; PERCENTILE(IF($AC$2:$AC$5092=AC3341, $AT$2:$AT$5092), 0.75) + 1.5 * (PERCENTILE(IF($AC$2:$AC$5092=AC3341, $AT$2:$AT$5092), 0.75) - PERCENTILE(IF($AC$2:$AC$5092=AC3341, $AT$2:$AT$5092), 0.25))), "ตัด", "เก็บ"))</f>
        <v>เก็บ</v>
      </c>
      <c r="AW3341" s="1">
        <f t="shared" si="158"/>
        <v>3873.7679454274344</v>
      </c>
      <c r="AX3341" s="1">
        <v>2781.4385174989698</v>
      </c>
      <c r="AY3341" s="1">
        <v>1052.158273381295</v>
      </c>
    </row>
    <row r="3342" spans="1:51" x14ac:dyDescent="0.2">
      <c r="A3342" s="3">
        <v>45913</v>
      </c>
      <c r="B3342">
        <v>45913</v>
      </c>
      <c r="C3342" t="s">
        <v>10596</v>
      </c>
      <c r="D3342" t="s">
        <v>66</v>
      </c>
      <c r="E3342" t="s">
        <v>124</v>
      </c>
      <c r="F3342" t="s">
        <v>125</v>
      </c>
      <c r="G3342" s="1">
        <v>909</v>
      </c>
      <c r="H3342" s="1">
        <v>0</v>
      </c>
      <c r="I3342" s="1">
        <v>400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  <c r="O3342" s="1">
        <v>1309</v>
      </c>
      <c r="P3342" t="s">
        <v>10597</v>
      </c>
      <c r="Q3342" s="2">
        <v>244240</v>
      </c>
      <c r="R3342" t="s">
        <v>70</v>
      </c>
      <c r="S3342">
        <v>0</v>
      </c>
      <c r="T3342" t="s">
        <v>254</v>
      </c>
      <c r="U3342" t="s">
        <v>161</v>
      </c>
      <c r="V3342" s="1">
        <v>0</v>
      </c>
      <c r="W3342" s="1">
        <v>0</v>
      </c>
      <c r="X3342" s="1">
        <v>0</v>
      </c>
      <c r="AA3342" t="s">
        <v>58</v>
      </c>
      <c r="AB3342" s="1">
        <v>0</v>
      </c>
      <c r="AC3342" s="4">
        <f>IF(ISNUMBER(MATCH(AD3342, $AD$2:AD3341, 0)), INDEX($AC$2:AC3341, MATCH(AD3342, $AD$2:AD3341, 0)), MAX($AC$2:AC3341)+1)</f>
        <v>11</v>
      </c>
      <c r="AD3342" t="str">
        <f t="shared" si="159"/>
        <v>ลำปาง-พุทธมณฑลสาย 2</v>
      </c>
      <c r="AE3342" t="s">
        <v>73</v>
      </c>
      <c r="AF3342" s="1">
        <v>0</v>
      </c>
      <c r="AG3342" s="1">
        <v>0</v>
      </c>
      <c r="AH3342" s="1">
        <v>0</v>
      </c>
      <c r="AI3342" t="s">
        <v>10598</v>
      </c>
      <c r="AJ3342" s="1">
        <v>1</v>
      </c>
      <c r="AK3342" s="1">
        <v>720</v>
      </c>
      <c r="AL3342" s="1">
        <v>720</v>
      </c>
      <c r="AM3342" s="1">
        <v>1</v>
      </c>
      <c r="AN3342" s="1">
        <v>0</v>
      </c>
      <c r="AO3342" s="1">
        <v>0</v>
      </c>
      <c r="AP3342" s="1">
        <v>0</v>
      </c>
      <c r="AQ3342" s="1">
        <v>0</v>
      </c>
      <c r="AR3342" s="1">
        <v>1309</v>
      </c>
      <c r="AS3342" s="1">
        <v>8683.9397590175759</v>
      </c>
      <c r="AT3342" s="1">
        <f>Table1[[#This Row],[รวมต้นทุนค่าเดินทาง]]+Table1[[#This Row],[รวมต้นทุนค่าซ่อม]]+Table1[[#This Row],[รวมค่าเสื่อม]]</f>
        <v>12579.302301145646</v>
      </c>
      <c r="AU3342" s="1">
        <f t="shared" si="157"/>
        <v>4930.4097489270907</v>
      </c>
      <c r="AV3342" s="1" t="str" cm="1">
        <f t="array" ref="AV3342">IF(AC3342&lt;4, "เก็บ", IF(OR(AT3342 &lt; PERCENTILE(IF($AC$2:$AC$5092=AC3342, $AT$2:$AT$5092), 0.25) - 1.5 * (PERCENTILE(IF($AC$2:$AC$5092=AC3342, $AT$2:$AT$5092), 0.75) - PERCENTILE(IF($AC$2:$AC$5092=AC3342, $AT$2:$AT$5092), 0.25)), AT3342 &gt; PERCENTILE(IF($AC$2:$AC$5092=AC3342, $AT$2:$AT$5092), 0.75) + 1.5 * (PERCENTILE(IF($AC$2:$AC$5092=AC3342, $AT$2:$AT$5092), 0.75) - PERCENTILE(IF($AC$2:$AC$5092=AC3342, $AT$2:$AT$5092), 0.25))), "ตัด", "เก็บ"))</f>
        <v>ตัด</v>
      </c>
      <c r="AW3342" s="1">
        <f t="shared" si="158"/>
        <v>4496.4734610911819</v>
      </c>
      <c r="AX3342" s="1">
        <v>2927.9145864762854</v>
      </c>
      <c r="AY3342" s="1">
        <v>2586.3625421280694</v>
      </c>
    </row>
    <row r="3343" spans="1:51" x14ac:dyDescent="0.2">
      <c r="A3343" s="3">
        <v>45913</v>
      </c>
      <c r="B3343">
        <v>45913</v>
      </c>
      <c r="C3343" t="s">
        <v>10599</v>
      </c>
      <c r="D3343" t="s">
        <v>51</v>
      </c>
      <c r="E3343" t="s">
        <v>52</v>
      </c>
      <c r="F3343" t="s">
        <v>5334</v>
      </c>
      <c r="G3343" s="1">
        <v>2700</v>
      </c>
      <c r="H3343" s="1">
        <v>4153</v>
      </c>
      <c r="I3343" s="1">
        <v>1900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 s="1">
        <v>4600</v>
      </c>
      <c r="P3343" t="s">
        <v>10600</v>
      </c>
      <c r="Q3343" s="2">
        <v>244241</v>
      </c>
      <c r="R3343" t="s">
        <v>55</v>
      </c>
      <c r="S3343">
        <v>0</v>
      </c>
      <c r="T3343" t="s">
        <v>71</v>
      </c>
      <c r="U3343" t="s">
        <v>57</v>
      </c>
      <c r="V3343" s="1">
        <v>2500</v>
      </c>
      <c r="W3343" s="1">
        <v>0</v>
      </c>
      <c r="X3343" s="1">
        <v>0</v>
      </c>
      <c r="AA3343" t="s">
        <v>58</v>
      </c>
      <c r="AB3343" s="1">
        <v>0</v>
      </c>
      <c r="AC3343" s="4">
        <f>IF(ISNUMBER(MATCH(AD3343, $AD$2:AD3342, 0)), INDEX($AC$2:AC3342, MATCH(AD3343, $AD$2:AD3342, 0)), MAX($AC$2:AC3342)+1)</f>
        <v>10</v>
      </c>
      <c r="AD3343" t="str">
        <f t="shared" si="159"/>
        <v>เชียงใหม่-กองลอย</v>
      </c>
      <c r="AE3343" t="s">
        <v>55</v>
      </c>
      <c r="AF3343" s="1">
        <v>0</v>
      </c>
      <c r="AG3343" s="1">
        <v>0</v>
      </c>
      <c r="AH3343" s="1">
        <v>0</v>
      </c>
      <c r="AI3343" t="s">
        <v>10601</v>
      </c>
      <c r="AJ3343" s="1">
        <v>1</v>
      </c>
      <c r="AK3343" s="1">
        <v>0</v>
      </c>
      <c r="AL3343" s="1">
        <v>0</v>
      </c>
      <c r="AM3343" s="1">
        <v>0</v>
      </c>
      <c r="AN3343" s="1">
        <v>0</v>
      </c>
      <c r="AO3343" s="1">
        <v>0</v>
      </c>
      <c r="AP3343" s="1">
        <v>0</v>
      </c>
      <c r="AQ3343" s="1">
        <v>0</v>
      </c>
      <c r="AR3343" s="1">
        <v>11253</v>
      </c>
      <c r="AS3343" s="1">
        <v>25.68</v>
      </c>
      <c r="AT3343" s="1">
        <f>Table1[[#This Row],[รวมต้นทุนค่าเดินทาง]]+Table1[[#This Row],[รวมต้นทุนค่าซ่อม]]+Table1[[#This Row],[รวมค่าเสื่อม]]</f>
        <v>13043.385882352941</v>
      </c>
      <c r="AU3343" s="1">
        <f t="shared" si="157"/>
        <v>14957.32855761775</v>
      </c>
      <c r="AV3343" s="1" t="str" cm="1">
        <f t="array" ref="AV3343">IF(AC3343&lt;4, "เก็บ", IF(OR(AT3343 &lt; PERCENTILE(IF($AC$2:$AC$5092=AC3343, $AT$2:$AT$5092), 0.25) - 1.5 * (PERCENTILE(IF($AC$2:$AC$5092=AC3343, $AT$2:$AT$5092), 0.75) - PERCENTILE(IF($AC$2:$AC$5092=AC3343, $AT$2:$AT$5092), 0.25)), AT3343 &gt; PERCENTILE(IF($AC$2:$AC$5092=AC3343, $AT$2:$AT$5092), 0.75) + 1.5 * (PERCENTILE(IF($AC$2:$AC$5092=AC3343, $AT$2:$AT$5092), 0.75) - PERCENTILE(IF($AC$2:$AC$5092=AC3343, $AT$2:$AT$5092), 0.25))), "ตัด", "เก็บ"))</f>
        <v>เก็บ</v>
      </c>
      <c r="AW3343" s="1">
        <f t="shared" si="158"/>
        <v>14419.089162907676</v>
      </c>
      <c r="AX3343" s="1">
        <v>15077.196593123563</v>
      </c>
      <c r="AY3343" s="1">
        <v>1764.7058823529412</v>
      </c>
    </row>
    <row r="3344" spans="1:51" x14ac:dyDescent="0.2">
      <c r="A3344" s="3">
        <v>45913</v>
      </c>
      <c r="B3344">
        <v>45913</v>
      </c>
      <c r="C3344" t="s">
        <v>10602</v>
      </c>
      <c r="D3344" t="s">
        <v>51</v>
      </c>
      <c r="E3344" t="s">
        <v>61</v>
      </c>
      <c r="F3344" t="s">
        <v>3019</v>
      </c>
      <c r="G3344" s="1">
        <v>2700</v>
      </c>
      <c r="H3344" s="1">
        <v>4393</v>
      </c>
      <c r="I3344" s="1">
        <v>1900</v>
      </c>
      <c r="J3344" s="1">
        <v>0</v>
      </c>
      <c r="K3344" s="1">
        <v>0</v>
      </c>
      <c r="L3344" s="1">
        <v>0</v>
      </c>
      <c r="M3344" s="1">
        <v>0</v>
      </c>
      <c r="N3344" s="1">
        <v>0</v>
      </c>
      <c r="O3344" s="1">
        <v>4600</v>
      </c>
      <c r="P3344" t="s">
        <v>10603</v>
      </c>
      <c r="Q3344" s="2">
        <v>244241</v>
      </c>
      <c r="R3344" t="s">
        <v>55</v>
      </c>
      <c r="S3344">
        <v>0</v>
      </c>
      <c r="T3344" t="s">
        <v>71</v>
      </c>
      <c r="U3344" t="s">
        <v>57</v>
      </c>
      <c r="V3344" s="1">
        <v>2500</v>
      </c>
      <c r="W3344" s="1">
        <v>0</v>
      </c>
      <c r="X3344" s="1">
        <v>0</v>
      </c>
      <c r="AA3344" t="s">
        <v>58</v>
      </c>
      <c r="AB3344" s="1">
        <v>0</v>
      </c>
      <c r="AC3344" s="4">
        <f>IF(ISNUMBER(MATCH(AD3344, $AD$2:AD3343, 0)), INDEX($AC$2:AC3343, MATCH(AD3344, $AD$2:AD3343, 0)), MAX($AC$2:AC3343)+1)</f>
        <v>10</v>
      </c>
      <c r="AD3344" t="str">
        <f t="shared" si="159"/>
        <v>เชียงใหม่-กองลอย</v>
      </c>
      <c r="AE3344" t="s">
        <v>55</v>
      </c>
      <c r="AF3344" s="1">
        <v>0</v>
      </c>
      <c r="AG3344" s="1">
        <v>0</v>
      </c>
      <c r="AH3344" s="1">
        <v>0</v>
      </c>
      <c r="AI3344" t="s">
        <v>10604</v>
      </c>
      <c r="AJ3344" s="1">
        <v>1</v>
      </c>
      <c r="AK3344" s="1">
        <v>0</v>
      </c>
      <c r="AL3344" s="1">
        <v>0</v>
      </c>
      <c r="AM3344" s="1">
        <v>0</v>
      </c>
      <c r="AN3344" s="1">
        <v>0</v>
      </c>
      <c r="AO3344" s="1">
        <v>0</v>
      </c>
      <c r="AP3344" s="1">
        <v>0</v>
      </c>
      <c r="AQ3344" s="1">
        <v>0</v>
      </c>
      <c r="AR3344" s="1">
        <v>11493</v>
      </c>
      <c r="AS3344" s="1">
        <v>25.68</v>
      </c>
      <c r="AT3344" s="1">
        <f>Table1[[#This Row],[รวมต้นทุนค่าเดินทาง]]+Table1[[#This Row],[รวมต้นทุนค่าซ่อม]]+Table1[[#This Row],[รวมค่าเสื่อม]]</f>
        <v>13922.526153846155</v>
      </c>
      <c r="AU3344" s="1">
        <f t="shared" si="157"/>
        <v>14957.32855761775</v>
      </c>
      <c r="AV3344" s="1" t="str" cm="1">
        <f t="array" ref="AV3344">IF(AC3344&lt;4, "เก็บ", IF(OR(AT3344 &lt; PERCENTILE(IF($AC$2:$AC$5092=AC3344, $AT$2:$AT$5092), 0.25) - 1.5 * (PERCENTILE(IF($AC$2:$AC$5092=AC3344, $AT$2:$AT$5092), 0.75) - PERCENTILE(IF($AC$2:$AC$5092=AC3344, $AT$2:$AT$5092), 0.25)), AT3344 &gt; PERCENTILE(IF($AC$2:$AC$5092=AC3344, $AT$2:$AT$5092), 0.75) + 1.5 * (PERCENTILE(IF($AC$2:$AC$5092=AC3344, $AT$2:$AT$5092), 0.75) - PERCENTILE(IF($AC$2:$AC$5092=AC3344, $AT$2:$AT$5092), 0.25))), "ตัด", "เก็บ"))</f>
        <v>เก็บ</v>
      </c>
      <c r="AW3344" s="1">
        <f t="shared" si="158"/>
        <v>14419.089162907676</v>
      </c>
      <c r="AX3344" s="1">
        <v>15077.196593123563</v>
      </c>
      <c r="AY3344" s="1">
        <v>2403.8461538461538</v>
      </c>
    </row>
    <row r="3345" spans="1:51" x14ac:dyDescent="0.2">
      <c r="A3345" s="3">
        <v>45913</v>
      </c>
      <c r="B3345">
        <v>45913</v>
      </c>
      <c r="C3345" t="s">
        <v>10605</v>
      </c>
      <c r="D3345" t="s">
        <v>66</v>
      </c>
      <c r="E3345" t="s">
        <v>124</v>
      </c>
      <c r="F3345" t="s">
        <v>263</v>
      </c>
      <c r="G3345" s="1">
        <v>0</v>
      </c>
      <c r="H3345" s="1">
        <v>0</v>
      </c>
      <c r="I3345" s="1">
        <v>400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400</v>
      </c>
      <c r="P3345" t="s">
        <v>10606</v>
      </c>
      <c r="Q3345" s="2">
        <v>244240</v>
      </c>
      <c r="R3345" t="s">
        <v>70</v>
      </c>
      <c r="S3345">
        <v>0</v>
      </c>
      <c r="T3345" t="s">
        <v>71</v>
      </c>
      <c r="U3345" t="s">
        <v>93</v>
      </c>
      <c r="V3345" s="1">
        <v>0</v>
      </c>
      <c r="W3345" s="1">
        <v>0</v>
      </c>
      <c r="X3345" s="1">
        <v>0</v>
      </c>
      <c r="AA3345" t="s">
        <v>58</v>
      </c>
      <c r="AB3345" s="1">
        <v>0</v>
      </c>
      <c r="AC3345" s="4">
        <f>IF(ISNUMBER(MATCH(AD3345, $AD$2:AD3344, 0)), INDEX($AC$2:AC3344, MATCH(AD3345, $AD$2:AD3344, 0)), MAX($AC$2:AC3344)+1)</f>
        <v>4</v>
      </c>
      <c r="AD3345" t="str">
        <f t="shared" si="159"/>
        <v>เชียงใหม่-ตลาดไท</v>
      </c>
      <c r="AE3345" t="s">
        <v>73</v>
      </c>
      <c r="AF3345" s="1">
        <v>0</v>
      </c>
      <c r="AG3345" s="1">
        <v>0</v>
      </c>
      <c r="AH3345" s="1">
        <v>0</v>
      </c>
      <c r="AI3345" t="s">
        <v>10607</v>
      </c>
      <c r="AJ3345" s="1">
        <v>1</v>
      </c>
      <c r="AK3345" s="1">
        <v>720</v>
      </c>
      <c r="AL3345" s="1">
        <v>720</v>
      </c>
      <c r="AM3345" s="1">
        <v>1</v>
      </c>
      <c r="AN3345" s="1">
        <v>0</v>
      </c>
      <c r="AO3345" s="1">
        <v>0</v>
      </c>
      <c r="AP3345" s="1">
        <v>0</v>
      </c>
      <c r="AQ3345" s="1">
        <v>0</v>
      </c>
      <c r="AR3345" s="1">
        <v>400</v>
      </c>
      <c r="AS3345" s="1">
        <v>2547.9629884026358</v>
      </c>
      <c r="AT3345" s="1">
        <f>Table1[[#This Row],[รวมต้นทุนค่าเดินทาง]]+Table1[[#This Row],[รวมต้นทุนค่าซ่อม]]+Table1[[#This Row],[รวมค่าเสื่อม]]</f>
        <v>4982.276713892832</v>
      </c>
      <c r="AU3345" s="1">
        <f t="shared" si="157"/>
        <v>4256.109283997258</v>
      </c>
      <c r="AV3345" s="1" t="str" cm="1">
        <f t="array" ref="AV3345">IF(AC3345&lt;4, "เก็บ", IF(OR(AT3345 &lt; PERCENTILE(IF($AC$2:$AC$5092=AC3345, $AT$2:$AT$5092), 0.25) - 1.5 * (PERCENTILE(IF($AC$2:$AC$5092=AC3345, $AT$2:$AT$5092), 0.75) - PERCENTILE(IF($AC$2:$AC$5092=AC3345, $AT$2:$AT$5092), 0.25)), AT3345 &gt; PERCENTILE(IF($AC$2:$AC$5092=AC3345, $AT$2:$AT$5092), 0.75) + 1.5 * (PERCENTILE(IF($AC$2:$AC$5092=AC3345, $AT$2:$AT$5092), 0.75) - PERCENTILE(IF($AC$2:$AC$5092=AC3345, $AT$2:$AT$5092), 0.25))), "ตัด", "เก็บ"))</f>
        <v>เก็บ</v>
      </c>
      <c r="AW3345" s="1">
        <f t="shared" si="158"/>
        <v>3807.0727671795808</v>
      </c>
      <c r="AX3345" s="1">
        <v>2335.0230876608157</v>
      </c>
      <c r="AY3345" s="1">
        <v>2034.3137254901962</v>
      </c>
    </row>
    <row r="3346" spans="1:51" x14ac:dyDescent="0.2">
      <c r="A3346" s="3">
        <v>45913</v>
      </c>
      <c r="B3346">
        <v>45913</v>
      </c>
      <c r="C3346" t="s">
        <v>10608</v>
      </c>
      <c r="D3346" t="s">
        <v>66</v>
      </c>
      <c r="E3346" t="s">
        <v>124</v>
      </c>
      <c r="F3346" t="s">
        <v>453</v>
      </c>
      <c r="G3346" s="1">
        <v>0</v>
      </c>
      <c r="H3346" s="1">
        <v>0</v>
      </c>
      <c r="I3346" s="1">
        <v>500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500</v>
      </c>
      <c r="P3346" t="s">
        <v>10609</v>
      </c>
      <c r="Q3346" s="2">
        <v>244240</v>
      </c>
      <c r="R3346" t="s">
        <v>70</v>
      </c>
      <c r="S3346">
        <v>0</v>
      </c>
      <c r="T3346" t="s">
        <v>71</v>
      </c>
      <c r="U3346" t="s">
        <v>72</v>
      </c>
      <c r="V3346" s="1">
        <v>0</v>
      </c>
      <c r="W3346" s="1">
        <v>0</v>
      </c>
      <c r="X3346" s="1">
        <v>0</v>
      </c>
      <c r="AA3346" t="s">
        <v>58</v>
      </c>
      <c r="AB3346" s="1">
        <v>0</v>
      </c>
      <c r="AC3346" s="4">
        <f>IF(ISNUMBER(MATCH(AD3346, $AD$2:AD3345, 0)), INDEX($AC$2:AC3345, MATCH(AD3346, $AD$2:AD3345, 0)), MAX($AC$2:AC3345)+1)</f>
        <v>2</v>
      </c>
      <c r="AD3346" t="str">
        <f t="shared" si="159"/>
        <v>เชียงใหม่-พุทธมณฑลสาย 5</v>
      </c>
      <c r="AE3346" t="s">
        <v>73</v>
      </c>
      <c r="AF3346" s="1">
        <v>0</v>
      </c>
      <c r="AG3346" s="1">
        <v>0</v>
      </c>
      <c r="AH3346" s="1">
        <v>0</v>
      </c>
      <c r="AI3346" t="s">
        <v>10610</v>
      </c>
      <c r="AJ3346" s="1">
        <v>1</v>
      </c>
      <c r="AK3346" s="1">
        <v>720</v>
      </c>
      <c r="AL3346" s="1">
        <v>720</v>
      </c>
      <c r="AM3346" s="1">
        <v>1</v>
      </c>
      <c r="AN3346" s="1">
        <v>0</v>
      </c>
      <c r="AO3346" s="1">
        <v>0</v>
      </c>
      <c r="AP3346" s="1">
        <v>0</v>
      </c>
      <c r="AQ3346" s="1">
        <v>0</v>
      </c>
      <c r="AR3346" s="1">
        <v>500</v>
      </c>
      <c r="AS3346" s="1">
        <v>973.15024444983919</v>
      </c>
      <c r="AT3346" s="1">
        <f>Table1[[#This Row],[รวมต้นทุนค่าเดินทาง]]+Table1[[#This Row],[รวมต้นทุนค่าซ่อม]]+Table1[[#This Row],[รวมค่าเสื่อม]]</f>
        <v>3061.6192907409713</v>
      </c>
      <c r="AU3346" s="1">
        <f t="shared" si="157"/>
        <v>5026.5629662053279</v>
      </c>
      <c r="AV3346" s="1" t="str" cm="1">
        <f t="array" ref="AV3346">IF(AC3346&lt;4, "เก็บ", IF(OR(AT3346 &lt; PERCENTILE(IF($AC$2:$AC$5092=AC3346, $AT$2:$AT$5092), 0.25) - 1.5 * (PERCENTILE(IF($AC$2:$AC$5092=AC3346, $AT$2:$AT$5092), 0.75) - PERCENTILE(IF($AC$2:$AC$5092=AC3346, $AT$2:$AT$5092), 0.25)), AT3346 &gt; PERCENTILE(IF($AC$2:$AC$5092=AC3346, $AT$2:$AT$5092), 0.75) + 1.5 * (PERCENTILE(IF($AC$2:$AC$5092=AC3346, $AT$2:$AT$5092), 0.75) - PERCENTILE(IF($AC$2:$AC$5092=AC3346, $AT$2:$AT$5092), 0.25))), "ตัด", "เก็บ"))</f>
        <v>เก็บ</v>
      </c>
      <c r="AW3346" s="1">
        <f t="shared" si="158"/>
        <v>5026.5629662053279</v>
      </c>
      <c r="AX3346" s="1">
        <v>4064.5059139663294</v>
      </c>
      <c r="AY3346" s="1">
        <v>1588.4690462911321</v>
      </c>
    </row>
    <row r="3347" spans="1:51" x14ac:dyDescent="0.2">
      <c r="A3347" s="3">
        <v>45913</v>
      </c>
      <c r="B3347">
        <v>45913</v>
      </c>
      <c r="C3347" t="s">
        <v>10611</v>
      </c>
      <c r="D3347" t="s">
        <v>66</v>
      </c>
      <c r="E3347" t="s">
        <v>67</v>
      </c>
      <c r="F3347" t="s">
        <v>936</v>
      </c>
      <c r="G3347" s="1">
        <v>0</v>
      </c>
      <c r="H3347" s="1">
        <v>0</v>
      </c>
      <c r="I3347" s="1">
        <v>500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500</v>
      </c>
      <c r="P3347" t="s">
        <v>10612</v>
      </c>
      <c r="Q3347" s="2">
        <v>244240</v>
      </c>
      <c r="R3347" t="s">
        <v>70</v>
      </c>
      <c r="S3347">
        <v>0</v>
      </c>
      <c r="T3347" t="s">
        <v>71</v>
      </c>
      <c r="U3347" t="s">
        <v>161</v>
      </c>
      <c r="V3347" s="1">
        <v>0</v>
      </c>
      <c r="W3347" s="1">
        <v>0</v>
      </c>
      <c r="X3347" s="1">
        <v>0</v>
      </c>
      <c r="AA3347" t="s">
        <v>58</v>
      </c>
      <c r="AB3347" s="1">
        <v>0</v>
      </c>
      <c r="AC3347" s="4">
        <f>IF(ISNUMBER(MATCH(AD3347, $AD$2:AD3346, 0)), INDEX($AC$2:AC3346, MATCH(AD3347, $AD$2:AD3346, 0)), MAX($AC$2:AC3346)+1)</f>
        <v>9</v>
      </c>
      <c r="AD3347" t="str">
        <f t="shared" si="159"/>
        <v>เชียงใหม่-พุทธมณฑลสาย 2</v>
      </c>
      <c r="AE3347" t="s">
        <v>73</v>
      </c>
      <c r="AF3347" s="1">
        <v>0</v>
      </c>
      <c r="AG3347" s="1">
        <v>0</v>
      </c>
      <c r="AH3347" s="1">
        <v>0</v>
      </c>
      <c r="AI3347" t="s">
        <v>10613</v>
      </c>
      <c r="AJ3347" s="1">
        <v>1</v>
      </c>
      <c r="AK3347" s="1">
        <v>720</v>
      </c>
      <c r="AL3347" s="1">
        <v>720</v>
      </c>
      <c r="AM3347" s="1">
        <v>1</v>
      </c>
      <c r="AN3347" s="1">
        <v>0</v>
      </c>
      <c r="AO3347" s="1">
        <v>0</v>
      </c>
      <c r="AP3347" s="1">
        <v>0</v>
      </c>
      <c r="AQ3347" s="1">
        <v>0</v>
      </c>
      <c r="AR3347" s="1">
        <v>500</v>
      </c>
      <c r="AS3347" s="1">
        <v>477.6179155980218</v>
      </c>
      <c r="AT3347" s="1">
        <f>Table1[[#This Row],[รวมต้นทุนค่าเดินทาง]]+Table1[[#This Row],[รวมต้นทุนค่าซ่อม]]+Table1[[#This Row],[รวมค่าเสื่อม]]</f>
        <v>2600.1381681973712</v>
      </c>
      <c r="AU3347" s="1">
        <f t="shared" si="157"/>
        <v>4623.2312262414152</v>
      </c>
      <c r="AV3347" s="1" t="str" cm="1">
        <f t="array" ref="AV3347">IF(AC3347&lt;4, "เก็บ", IF(OR(AT3347 &lt; PERCENTILE(IF($AC$2:$AC$5092=AC3347, $AT$2:$AT$5092), 0.25) - 1.5 * (PERCENTILE(IF($AC$2:$AC$5092=AC3347, $AT$2:$AT$5092), 0.75) - PERCENTILE(IF($AC$2:$AC$5092=AC3347, $AT$2:$AT$5092), 0.25)), AT3347 &gt; PERCENTILE(IF($AC$2:$AC$5092=AC3347, $AT$2:$AT$5092), 0.75) + 1.5 * (PERCENTILE(IF($AC$2:$AC$5092=AC3347, $AT$2:$AT$5092), 0.75) - PERCENTILE(IF($AC$2:$AC$5092=AC3347, $AT$2:$AT$5092), 0.25))), "ตัด", "เก็บ"))</f>
        <v>เก็บ</v>
      </c>
      <c r="AW3347" s="1">
        <f t="shared" si="158"/>
        <v>4005.4952465164292</v>
      </c>
      <c r="AX3347" s="1">
        <v>2577.9546108768855</v>
      </c>
      <c r="AY3347" s="1">
        <v>1622.5202525993495</v>
      </c>
    </row>
    <row r="3348" spans="1:51" x14ac:dyDescent="0.2">
      <c r="A3348" s="3">
        <v>45913</v>
      </c>
      <c r="B3348">
        <v>45913</v>
      </c>
      <c r="C3348" t="s">
        <v>10614</v>
      </c>
      <c r="D3348" t="s">
        <v>66</v>
      </c>
      <c r="E3348" t="s">
        <v>124</v>
      </c>
      <c r="F3348" t="s">
        <v>360</v>
      </c>
      <c r="G3348" s="1">
        <v>0</v>
      </c>
      <c r="H3348" s="1">
        <v>0</v>
      </c>
      <c r="I3348" s="1">
        <v>400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  <c r="O3348" s="1">
        <v>400</v>
      </c>
      <c r="P3348" t="s">
        <v>10615</v>
      </c>
      <c r="Q3348" s="2">
        <v>244240</v>
      </c>
      <c r="R3348" t="s">
        <v>70</v>
      </c>
      <c r="S3348">
        <v>0</v>
      </c>
      <c r="T3348" t="s">
        <v>71</v>
      </c>
      <c r="U3348" t="s">
        <v>93</v>
      </c>
      <c r="V3348" s="1">
        <v>0</v>
      </c>
      <c r="W3348" s="1">
        <v>0</v>
      </c>
      <c r="X3348" s="1">
        <v>0</v>
      </c>
      <c r="AA3348" t="s">
        <v>58</v>
      </c>
      <c r="AB3348" s="1">
        <v>0</v>
      </c>
      <c r="AC3348" s="4">
        <f>IF(ISNUMBER(MATCH(AD3348, $AD$2:AD3347, 0)), INDEX($AC$2:AC3347, MATCH(AD3348, $AD$2:AD3347, 0)), MAX($AC$2:AC3347)+1)</f>
        <v>4</v>
      </c>
      <c r="AD3348" t="str">
        <f t="shared" si="159"/>
        <v>เชียงใหม่-ตลาดไท</v>
      </c>
      <c r="AE3348" t="s">
        <v>73</v>
      </c>
      <c r="AF3348" s="1">
        <v>0</v>
      </c>
      <c r="AG3348" s="1">
        <v>0</v>
      </c>
      <c r="AH3348" s="1">
        <v>0</v>
      </c>
      <c r="AI3348" t="s">
        <v>10616</v>
      </c>
      <c r="AJ3348" s="1">
        <v>1</v>
      </c>
      <c r="AK3348" s="1">
        <v>720</v>
      </c>
      <c r="AL3348" s="1">
        <v>720</v>
      </c>
      <c r="AM3348" s="1">
        <v>1</v>
      </c>
      <c r="AN3348" s="1">
        <v>0</v>
      </c>
      <c r="AO3348" s="1">
        <v>0</v>
      </c>
      <c r="AP3348" s="1">
        <v>0</v>
      </c>
      <c r="AQ3348" s="1">
        <v>0</v>
      </c>
      <c r="AR3348" s="1">
        <v>400</v>
      </c>
      <c r="AS3348" s="1">
        <v>2256.0379994756108</v>
      </c>
      <c r="AT3348" s="1">
        <f>Table1[[#This Row],[รวมต้นทุนค่าเดินทาง]]+Table1[[#This Row],[รวมต้นทุนค่าซ่อม]]+Table1[[#This Row],[รวมค่าเสื่อม]]</f>
        <v>4547.9129994756113</v>
      </c>
      <c r="AU3348" s="1">
        <f t="shared" si="157"/>
        <v>4256.109283997258</v>
      </c>
      <c r="AV3348" s="1" t="str" cm="1">
        <f t="array" ref="AV3348">IF(AC3348&lt;4, "เก็บ", IF(OR(AT3348 &lt; PERCENTILE(IF($AC$2:$AC$5092=AC3348, $AT$2:$AT$5092), 0.25) - 1.5 * (PERCENTILE(IF($AC$2:$AC$5092=AC3348, $AT$2:$AT$5092), 0.75) - PERCENTILE(IF($AC$2:$AC$5092=AC3348, $AT$2:$AT$5092), 0.25)), AT3348 &gt; PERCENTILE(IF($AC$2:$AC$5092=AC3348, $AT$2:$AT$5092), 0.75) + 1.5 * (PERCENTILE(IF($AC$2:$AC$5092=AC3348, $AT$2:$AT$5092), 0.75) - PERCENTILE(IF($AC$2:$AC$5092=AC3348, $AT$2:$AT$5092), 0.25))), "ตัด", "เก็บ"))</f>
        <v>เก็บ</v>
      </c>
      <c r="AW3348" s="1">
        <f t="shared" si="158"/>
        <v>3807.0727671795808</v>
      </c>
      <c r="AX3348" s="1">
        <v>2335.0230876608157</v>
      </c>
      <c r="AY3348" s="1">
        <v>1891.875</v>
      </c>
    </row>
    <row r="3349" spans="1:51" x14ac:dyDescent="0.2">
      <c r="A3349" s="3">
        <v>45913</v>
      </c>
      <c r="B3349">
        <v>45913</v>
      </c>
      <c r="C3349" t="s">
        <v>10617</v>
      </c>
      <c r="D3349" t="s">
        <v>51</v>
      </c>
      <c r="E3349" t="s">
        <v>52</v>
      </c>
      <c r="F3349" t="s">
        <v>1263</v>
      </c>
      <c r="G3349" s="1">
        <v>6650</v>
      </c>
      <c r="H3349" s="1">
        <v>2893</v>
      </c>
      <c r="I3349" s="1">
        <v>1900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>
        <v>8550</v>
      </c>
      <c r="P3349" t="s">
        <v>10618</v>
      </c>
      <c r="Q3349" s="2">
        <v>244240</v>
      </c>
      <c r="R3349" t="s">
        <v>55</v>
      </c>
      <c r="S3349">
        <v>0</v>
      </c>
      <c r="T3349" t="s">
        <v>56</v>
      </c>
      <c r="U3349" t="s">
        <v>57</v>
      </c>
      <c r="V3349" s="1">
        <v>2500</v>
      </c>
      <c r="W3349" s="1">
        <v>0</v>
      </c>
      <c r="X3349" s="1">
        <v>0</v>
      </c>
      <c r="AA3349" t="s">
        <v>58</v>
      </c>
      <c r="AB3349" s="1">
        <v>0</v>
      </c>
      <c r="AC3349" s="4">
        <f>IF(ISNUMBER(MATCH(AD3349, $AD$2:AD3348, 0)), INDEX($AC$2:AC3348, MATCH(AD3349, $AD$2:AD3348, 0)), MAX($AC$2:AC3348)+1)</f>
        <v>1</v>
      </c>
      <c r="AD3349" t="str">
        <f t="shared" si="159"/>
        <v>ท่าลี่-กองลอย</v>
      </c>
      <c r="AE3349" t="s">
        <v>55</v>
      </c>
      <c r="AF3349" s="1">
        <v>0</v>
      </c>
      <c r="AG3349" s="1">
        <v>0</v>
      </c>
      <c r="AH3349" s="1">
        <v>0</v>
      </c>
      <c r="AI3349" t="s">
        <v>10619</v>
      </c>
      <c r="AJ3349" s="1">
        <v>1</v>
      </c>
      <c r="AK3349" s="1">
        <v>0</v>
      </c>
      <c r="AL3349" s="1">
        <v>0</v>
      </c>
      <c r="AM3349" s="1">
        <v>0</v>
      </c>
      <c r="AN3349" s="1">
        <v>0</v>
      </c>
      <c r="AO3349" s="1">
        <v>0</v>
      </c>
      <c r="AP3349" s="1">
        <v>0</v>
      </c>
      <c r="AQ3349" s="1">
        <v>0</v>
      </c>
      <c r="AR3349" s="1">
        <v>13943</v>
      </c>
      <c r="AS3349" s="1">
        <v>438.98461538461538</v>
      </c>
      <c r="AT3349" s="1">
        <f>Table1[[#This Row],[รวมต้นทุนค่าเดินทาง]]+Table1[[#This Row],[รวมต้นทุนค่าซ่อม]]+Table1[[#This Row],[รวมค่าเสื่อม]]</f>
        <v>15942.678257003114</v>
      </c>
      <c r="AU3349" s="1">
        <f t="shared" si="157"/>
        <v>13953.293816562818</v>
      </c>
      <c r="AV3349" s="1" t="str" cm="1">
        <f t="array" ref="AV3349">IF(AC3349&lt;4, "เก็บ", IF(OR(AT3349 &lt; PERCENTILE(IF($AC$2:$AC$5092=AC3349, $AT$2:$AT$5092), 0.25) - 1.5 * (PERCENTILE(IF($AC$2:$AC$5092=AC3349, $AT$2:$AT$5092), 0.75) - PERCENTILE(IF($AC$2:$AC$5092=AC3349, $AT$2:$AT$5092), 0.25)), AT3349 &gt; PERCENTILE(IF($AC$2:$AC$5092=AC3349, $AT$2:$AT$5092), 0.75) + 1.5 * (PERCENTILE(IF($AC$2:$AC$5092=AC3349, $AT$2:$AT$5092), 0.75) - PERCENTILE(IF($AC$2:$AC$5092=AC3349, $AT$2:$AT$5092), 0.25))), "ตัด", "เก็บ"))</f>
        <v>เก็บ</v>
      </c>
      <c r="AW3349" s="1">
        <f t="shared" si="158"/>
        <v>13953.293816562818</v>
      </c>
      <c r="AX3349" s="1">
        <v>14426.372718098486</v>
      </c>
      <c r="AY3349" s="1">
        <v>1560.6936416184972</v>
      </c>
    </row>
    <row r="3350" spans="1:51" x14ac:dyDescent="0.2">
      <c r="A3350" s="3">
        <v>45913</v>
      </c>
      <c r="B3350">
        <v>45913</v>
      </c>
      <c r="C3350" t="s">
        <v>10620</v>
      </c>
      <c r="D3350" t="s">
        <v>66</v>
      </c>
      <c r="E3350" t="s">
        <v>124</v>
      </c>
      <c r="F3350" t="s">
        <v>420</v>
      </c>
      <c r="G3350" s="1">
        <v>0</v>
      </c>
      <c r="H3350" s="1">
        <v>844</v>
      </c>
      <c r="I3350" s="1">
        <v>400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>
        <v>400</v>
      </c>
      <c r="P3350" t="s">
        <v>10621</v>
      </c>
      <c r="Q3350" s="2">
        <v>244240</v>
      </c>
      <c r="R3350" t="s">
        <v>70</v>
      </c>
      <c r="S3350">
        <v>0</v>
      </c>
      <c r="T3350" t="s">
        <v>254</v>
      </c>
      <c r="U3350" t="s">
        <v>93</v>
      </c>
      <c r="V3350" s="1">
        <v>0</v>
      </c>
      <c r="W3350" s="1">
        <v>0</v>
      </c>
      <c r="X3350" s="1">
        <v>0</v>
      </c>
      <c r="AA3350" t="s">
        <v>58</v>
      </c>
      <c r="AB3350" s="1">
        <v>0</v>
      </c>
      <c r="AC3350" s="4">
        <f>IF(ISNUMBER(MATCH(AD3350, $AD$2:AD3349, 0)), INDEX($AC$2:AC3349, MATCH(AD3350, $AD$2:AD3349, 0)), MAX($AC$2:AC3349)+1)</f>
        <v>14</v>
      </c>
      <c r="AD3350" t="str">
        <f t="shared" si="159"/>
        <v>ลำปาง-ตลาดไท</v>
      </c>
      <c r="AE3350" t="s">
        <v>73</v>
      </c>
      <c r="AF3350" s="1">
        <v>0</v>
      </c>
      <c r="AG3350" s="1">
        <v>0</v>
      </c>
      <c r="AH3350" s="1">
        <v>0</v>
      </c>
      <c r="AI3350" t="s">
        <v>10622</v>
      </c>
      <c r="AJ3350" s="1">
        <v>1</v>
      </c>
      <c r="AK3350" s="1">
        <v>620</v>
      </c>
      <c r="AL3350" s="1">
        <v>620</v>
      </c>
      <c r="AM3350" s="1">
        <v>1</v>
      </c>
      <c r="AN3350" s="1">
        <v>0</v>
      </c>
      <c r="AO3350" s="1">
        <v>0</v>
      </c>
      <c r="AP3350" s="1">
        <v>0</v>
      </c>
      <c r="AQ3350" s="1">
        <v>0</v>
      </c>
      <c r="AR3350" s="1">
        <v>1244</v>
      </c>
      <c r="AS3350" s="1">
        <v>1620.6889620521547</v>
      </c>
      <c r="AT3350" s="1">
        <f>Table1[[#This Row],[รวมต้นทุนค่าเดินทาง]]+Table1[[#This Row],[รวมต้นทุนค่าซ่อม]]+Table1[[#This Row],[รวมค่าเสื่อม]]</f>
        <v>5043.8520429471628</v>
      </c>
      <c r="AU3350" s="1" t="e">
        <f t="shared" si="157"/>
        <v>#N/A</v>
      </c>
      <c r="AV3350" s="1" t="e" cm="1">
        <f t="array" ref="AV3350">IF(AC3350&lt;4, "เก็บ", IF(OR(AT3350 &lt; PERCENTILE(IF($AC$2:$AC$5092=AC3350, $AT$2:$AT$5092), 0.25) - 1.5 * (PERCENTILE(IF($AC$2:$AC$5092=AC3350, $AT$2:$AT$5092), 0.75) - PERCENTILE(IF($AC$2:$AC$5092=AC3350, $AT$2:$AT$5092), 0.25)), AT3350 &gt; PERCENTILE(IF($AC$2:$AC$5092=AC3350, $AT$2:$AT$5092), 0.75) + 1.5 * (PERCENTILE(IF($AC$2:$AC$5092=AC3350, $AT$2:$AT$5092), 0.75) - PERCENTILE(IF($AC$2:$AC$5092=AC3350, $AT$2:$AT$5092), 0.25))), "ตัด", "เก็บ"))</f>
        <v>#N/A</v>
      </c>
      <c r="AW3350" s="1" t="e">
        <f t="shared" si="158"/>
        <v>#DIV/0!</v>
      </c>
      <c r="AX3350" s="1">
        <v>2411.9362516169685</v>
      </c>
      <c r="AY3350" s="1">
        <v>2179.1630808950085</v>
      </c>
    </row>
    <row r="3351" spans="1:51" x14ac:dyDescent="0.2">
      <c r="A3351" s="3">
        <v>45913</v>
      </c>
      <c r="B3351">
        <v>45913</v>
      </c>
      <c r="C3351" t="s">
        <v>10623</v>
      </c>
      <c r="D3351" t="s">
        <v>66</v>
      </c>
      <c r="E3351" t="s">
        <v>105</v>
      </c>
      <c r="F3351" t="s">
        <v>1169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>
        <v>779</v>
      </c>
      <c r="O3351" s="1">
        <v>779</v>
      </c>
      <c r="P3351" t="s">
        <v>10624</v>
      </c>
      <c r="Q3351" s="2">
        <v>244240</v>
      </c>
      <c r="R3351" t="s">
        <v>55</v>
      </c>
      <c r="S3351">
        <v>0</v>
      </c>
      <c r="T3351" t="s">
        <v>87</v>
      </c>
      <c r="U3351" t="s">
        <v>71</v>
      </c>
      <c r="V3351" s="1">
        <v>0</v>
      </c>
      <c r="W3351" s="1">
        <v>682</v>
      </c>
      <c r="X3351" s="1">
        <v>0</v>
      </c>
      <c r="Y3351" t="s">
        <v>108</v>
      </c>
      <c r="Z3351" t="s">
        <v>71</v>
      </c>
      <c r="AA3351" t="s">
        <v>1647</v>
      </c>
      <c r="AB3351" s="1">
        <v>0</v>
      </c>
      <c r="AC3351" s="4">
        <f>IF(ISNUMBER(MATCH(AD3351, $AD$2:AD3350, 0)), INDEX($AC$2:AC3350, MATCH(AD3351, $AD$2:AD3350, 0)), MAX($AC$2:AC3350)+1)</f>
        <v>6</v>
      </c>
      <c r="AD3351" t="str">
        <f t="shared" si="159"/>
        <v>เชียงราย-เชียงใหม่</v>
      </c>
      <c r="AE3351" t="s">
        <v>55</v>
      </c>
      <c r="AF3351" s="1">
        <v>0</v>
      </c>
      <c r="AG3351" s="1">
        <v>0</v>
      </c>
      <c r="AH3351" s="1">
        <v>0</v>
      </c>
      <c r="AI3351" t="s">
        <v>10625</v>
      </c>
      <c r="AJ3351" s="1">
        <v>1</v>
      </c>
      <c r="AK3351" s="1">
        <v>0</v>
      </c>
      <c r="AL3351" s="1">
        <v>0</v>
      </c>
      <c r="AM3351" s="1">
        <v>0</v>
      </c>
      <c r="AN3351" s="1">
        <v>0</v>
      </c>
      <c r="AO3351" s="1">
        <v>0</v>
      </c>
      <c r="AP3351" s="1">
        <v>0</v>
      </c>
      <c r="AQ3351" s="1">
        <v>0</v>
      </c>
      <c r="AR3351" s="1">
        <v>1461</v>
      </c>
      <c r="AS3351" s="1">
        <v>746.04260416666659</v>
      </c>
      <c r="AT3351" s="1">
        <f>Table1[[#This Row],[รวมต้นทุนค่าเดินทาง]]+Table1[[#This Row],[รวมต้นทุนค่าซ่อม]]+Table1[[#This Row],[รวมค่าเสื่อม]]</f>
        <v>3772.259995471014</v>
      </c>
      <c r="AU3351" s="1">
        <f t="shared" si="157"/>
        <v>4428.3346813776061</v>
      </c>
      <c r="AV3351" s="1" t="str" cm="1">
        <f t="array" ref="AV3351">IF(AC3351&lt;4, "เก็บ", IF(OR(AT3351 &lt; PERCENTILE(IF($AC$2:$AC$5092=AC3351, $AT$2:$AT$5092), 0.25) - 1.5 * (PERCENTILE(IF($AC$2:$AC$5092=AC3351, $AT$2:$AT$5092), 0.75) - PERCENTILE(IF($AC$2:$AC$5092=AC3351, $AT$2:$AT$5092), 0.25)), AT3351 &gt; PERCENTILE(IF($AC$2:$AC$5092=AC3351, $AT$2:$AT$5092), 0.75) + 1.5 * (PERCENTILE(IF($AC$2:$AC$5092=AC3351, $AT$2:$AT$5092), 0.75) - PERCENTILE(IF($AC$2:$AC$5092=AC3351, $AT$2:$AT$5092), 0.25))), "ตัด", "เก็บ"))</f>
        <v>เก็บ</v>
      </c>
      <c r="AW3351" s="1">
        <f t="shared" si="158"/>
        <v>3873.7679454274344</v>
      </c>
      <c r="AX3351" s="1">
        <v>2781.4385174989698</v>
      </c>
      <c r="AY3351" s="1">
        <v>1565.2173913043478</v>
      </c>
    </row>
    <row r="3352" spans="1:51" x14ac:dyDescent="0.2">
      <c r="A3352" s="3">
        <v>45914</v>
      </c>
      <c r="B3352">
        <v>45914</v>
      </c>
      <c r="C3352" t="s">
        <v>10626</v>
      </c>
      <c r="D3352" t="s">
        <v>51</v>
      </c>
      <c r="E3352" t="s">
        <v>52</v>
      </c>
      <c r="F3352" t="s">
        <v>1312</v>
      </c>
      <c r="G3352" s="1">
        <v>2700</v>
      </c>
      <c r="H3352" s="1">
        <v>4153</v>
      </c>
      <c r="I3352" s="1">
        <v>1900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>
        <v>4600</v>
      </c>
      <c r="P3352" t="s">
        <v>10627</v>
      </c>
      <c r="Q3352" s="2">
        <v>244241</v>
      </c>
      <c r="R3352" t="s">
        <v>55</v>
      </c>
      <c r="S3352">
        <v>0</v>
      </c>
      <c r="T3352" t="s">
        <v>71</v>
      </c>
      <c r="U3352" t="s">
        <v>57</v>
      </c>
      <c r="V3352" s="1">
        <v>2500</v>
      </c>
      <c r="W3352" s="1">
        <v>0</v>
      </c>
      <c r="X3352" s="1">
        <v>0</v>
      </c>
      <c r="AA3352" t="s">
        <v>58</v>
      </c>
      <c r="AB3352" s="1">
        <v>0</v>
      </c>
      <c r="AC3352" s="4">
        <f>IF(ISNUMBER(MATCH(AD3352, $AD$2:AD3351, 0)), INDEX($AC$2:AC3351, MATCH(AD3352, $AD$2:AD3351, 0)), MAX($AC$2:AC3351)+1)</f>
        <v>10</v>
      </c>
      <c r="AD3352" t="str">
        <f t="shared" si="159"/>
        <v>เชียงใหม่-กองลอย</v>
      </c>
      <c r="AE3352" t="s">
        <v>55</v>
      </c>
      <c r="AF3352" s="1">
        <v>0</v>
      </c>
      <c r="AG3352" s="1">
        <v>0</v>
      </c>
      <c r="AH3352" s="1">
        <v>0</v>
      </c>
      <c r="AI3352" t="s">
        <v>10628</v>
      </c>
      <c r="AJ3352" s="1">
        <v>1</v>
      </c>
      <c r="AK3352" s="1">
        <v>0</v>
      </c>
      <c r="AL3352" s="1">
        <v>0</v>
      </c>
      <c r="AM3352" s="1">
        <v>0</v>
      </c>
      <c r="AN3352" s="1">
        <v>0</v>
      </c>
      <c r="AO3352" s="1">
        <v>0</v>
      </c>
      <c r="AP3352" s="1">
        <v>0</v>
      </c>
      <c r="AQ3352" s="1">
        <v>0</v>
      </c>
      <c r="AR3352" s="1">
        <v>11253</v>
      </c>
      <c r="AS3352" s="1">
        <v>28.533333333333335</v>
      </c>
      <c r="AT3352" s="1">
        <f>Table1[[#This Row],[รวมต้นทุนค่าเดินทาง]]+Table1[[#This Row],[รวมต้นทุนค่าซ่อม]]+Table1[[#This Row],[รวมค่าเสื่อม]]</f>
        <v>12969.033333333333</v>
      </c>
      <c r="AU3352" s="1">
        <f t="shared" si="157"/>
        <v>14957.32855761775</v>
      </c>
      <c r="AV3352" s="1" t="str" cm="1">
        <f t="array" ref="AV3352">IF(AC3352&lt;4, "เก็บ", IF(OR(AT3352 &lt; PERCENTILE(IF($AC$2:$AC$5092=AC3352, $AT$2:$AT$5092), 0.25) - 1.5 * (PERCENTILE(IF($AC$2:$AC$5092=AC3352, $AT$2:$AT$5092), 0.75) - PERCENTILE(IF($AC$2:$AC$5092=AC3352, $AT$2:$AT$5092), 0.25)), AT3352 &gt; PERCENTILE(IF($AC$2:$AC$5092=AC3352, $AT$2:$AT$5092), 0.75) + 1.5 * (PERCENTILE(IF($AC$2:$AC$5092=AC3352, $AT$2:$AT$5092), 0.75) - PERCENTILE(IF($AC$2:$AC$5092=AC3352, $AT$2:$AT$5092), 0.25))), "ตัด", "เก็บ"))</f>
        <v>เก็บ</v>
      </c>
      <c r="AW3352" s="1">
        <f t="shared" si="158"/>
        <v>14419.089162907676</v>
      </c>
      <c r="AX3352" s="1">
        <v>15077.196593123563</v>
      </c>
      <c r="AY3352" s="1">
        <v>1687.5</v>
      </c>
    </row>
    <row r="3353" spans="1:51" x14ac:dyDescent="0.2">
      <c r="A3353" s="3">
        <v>45914</v>
      </c>
      <c r="B3353">
        <v>45914</v>
      </c>
      <c r="C3353" t="s">
        <v>10629</v>
      </c>
      <c r="D3353" t="s">
        <v>66</v>
      </c>
      <c r="E3353" t="s">
        <v>124</v>
      </c>
      <c r="F3353" t="s">
        <v>1102</v>
      </c>
      <c r="G3353" s="1">
        <v>0</v>
      </c>
      <c r="H3353" s="1">
        <v>0</v>
      </c>
      <c r="I3353" s="1">
        <v>400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>
        <v>400</v>
      </c>
      <c r="P3353" t="s">
        <v>10630</v>
      </c>
      <c r="Q3353" s="2">
        <v>244241</v>
      </c>
      <c r="R3353" t="s">
        <v>70</v>
      </c>
      <c r="S3353">
        <v>0</v>
      </c>
      <c r="T3353" t="s">
        <v>71</v>
      </c>
      <c r="U3353" t="s">
        <v>93</v>
      </c>
      <c r="V3353" s="1">
        <v>0</v>
      </c>
      <c r="W3353" s="1">
        <v>0</v>
      </c>
      <c r="X3353" s="1">
        <v>0</v>
      </c>
      <c r="AA3353" t="s">
        <v>58</v>
      </c>
      <c r="AB3353" s="1">
        <v>0</v>
      </c>
      <c r="AC3353" s="4">
        <f>IF(ISNUMBER(MATCH(AD3353, $AD$2:AD3352, 0)), INDEX($AC$2:AC3352, MATCH(AD3353, $AD$2:AD3352, 0)), MAX($AC$2:AC3352)+1)</f>
        <v>4</v>
      </c>
      <c r="AD3353" t="str">
        <f t="shared" si="159"/>
        <v>เชียงใหม่-ตลาดไท</v>
      </c>
      <c r="AE3353" t="s">
        <v>73</v>
      </c>
      <c r="AF3353" s="1">
        <v>0</v>
      </c>
      <c r="AG3353" s="1">
        <v>0</v>
      </c>
      <c r="AH3353" s="1">
        <v>0</v>
      </c>
      <c r="AI3353" t="s">
        <v>10631</v>
      </c>
      <c r="AJ3353" s="1">
        <v>1</v>
      </c>
      <c r="AK3353" s="1">
        <v>720</v>
      </c>
      <c r="AL3353" s="1">
        <v>720</v>
      </c>
      <c r="AM3353" s="1">
        <v>1</v>
      </c>
      <c r="AN3353" s="1">
        <v>0</v>
      </c>
      <c r="AO3353" s="1">
        <v>0</v>
      </c>
      <c r="AP3353" s="1">
        <v>0</v>
      </c>
      <c r="AQ3353" s="1">
        <v>0</v>
      </c>
      <c r="AR3353" s="1">
        <v>400</v>
      </c>
      <c r="AS3353" s="1">
        <v>1381.5032890011953</v>
      </c>
      <c r="AT3353" s="1">
        <f>Table1[[#This Row],[รวมต้นทุนค่าเดินทาง]]+Table1[[#This Row],[รวมต้นทุนค่าซ่อม]]+Table1[[#This Row],[รวมค่าเสื่อม]]</f>
        <v>3565.8105132171413</v>
      </c>
      <c r="AU3353" s="1">
        <f t="shared" si="157"/>
        <v>4256.109283997258</v>
      </c>
      <c r="AV3353" s="1" t="str" cm="1">
        <f t="array" ref="AV3353">IF(AC3353&lt;4, "เก็บ", IF(OR(AT3353 &lt; PERCENTILE(IF($AC$2:$AC$5092=AC3353, $AT$2:$AT$5092), 0.25) - 1.5 * (PERCENTILE(IF($AC$2:$AC$5092=AC3353, $AT$2:$AT$5092), 0.75) - PERCENTILE(IF($AC$2:$AC$5092=AC3353, $AT$2:$AT$5092), 0.25)), AT3353 &gt; PERCENTILE(IF($AC$2:$AC$5092=AC3353, $AT$2:$AT$5092), 0.75) + 1.5 * (PERCENTILE(IF($AC$2:$AC$5092=AC3353, $AT$2:$AT$5092), 0.75) - PERCENTILE(IF($AC$2:$AC$5092=AC3353, $AT$2:$AT$5092), 0.25))), "ตัด", "เก็บ"))</f>
        <v>เก็บ</v>
      </c>
      <c r="AW3353" s="1">
        <f t="shared" si="158"/>
        <v>3807.0727671795808</v>
      </c>
      <c r="AX3353" s="1">
        <v>2335.0230876608157</v>
      </c>
      <c r="AY3353" s="1">
        <v>1784.3072242159462</v>
      </c>
    </row>
    <row r="3354" spans="1:51" x14ac:dyDescent="0.2">
      <c r="A3354" s="3">
        <v>45914</v>
      </c>
      <c r="B3354">
        <v>45914</v>
      </c>
      <c r="C3354" t="s">
        <v>10632</v>
      </c>
      <c r="D3354" t="s">
        <v>66</v>
      </c>
      <c r="E3354" t="s">
        <v>124</v>
      </c>
      <c r="F3354" t="s">
        <v>201</v>
      </c>
      <c r="G3354" s="1">
        <v>0</v>
      </c>
      <c r="H3354" s="1">
        <v>0</v>
      </c>
      <c r="I3354" s="1">
        <v>500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>
        <v>500</v>
      </c>
      <c r="P3354" t="s">
        <v>10633</v>
      </c>
      <c r="Q3354" s="2">
        <v>244241</v>
      </c>
      <c r="R3354" t="s">
        <v>70</v>
      </c>
      <c r="S3354">
        <v>0</v>
      </c>
      <c r="T3354" t="s">
        <v>71</v>
      </c>
      <c r="U3354" t="s">
        <v>161</v>
      </c>
      <c r="V3354" s="1">
        <v>0</v>
      </c>
      <c r="W3354" s="1">
        <v>0</v>
      </c>
      <c r="X3354" s="1">
        <v>0</v>
      </c>
      <c r="AA3354" t="s">
        <v>58</v>
      </c>
      <c r="AB3354" s="1">
        <v>0</v>
      </c>
      <c r="AC3354" s="4">
        <f>IF(ISNUMBER(MATCH(AD3354, $AD$2:AD3353, 0)), INDEX($AC$2:AC3353, MATCH(AD3354, $AD$2:AD3353, 0)), MAX($AC$2:AC3353)+1)</f>
        <v>9</v>
      </c>
      <c r="AD3354" t="str">
        <f t="shared" si="159"/>
        <v>เชียงใหม่-พุทธมณฑลสาย 2</v>
      </c>
      <c r="AE3354" t="s">
        <v>73</v>
      </c>
      <c r="AF3354" s="1">
        <v>0</v>
      </c>
      <c r="AG3354" s="1">
        <v>0</v>
      </c>
      <c r="AH3354" s="1">
        <v>0</v>
      </c>
      <c r="AI3354" t="s">
        <v>10634</v>
      </c>
      <c r="AJ3354" s="1">
        <v>1</v>
      </c>
      <c r="AK3354" s="1">
        <v>720</v>
      </c>
      <c r="AL3354" s="1">
        <v>720</v>
      </c>
      <c r="AM3354" s="1">
        <v>1</v>
      </c>
      <c r="AN3354" s="1">
        <v>0</v>
      </c>
      <c r="AO3354" s="1">
        <v>0</v>
      </c>
      <c r="AP3354" s="1">
        <v>0</v>
      </c>
      <c r="AQ3354" s="1">
        <v>0</v>
      </c>
      <c r="AR3354" s="1">
        <v>500</v>
      </c>
      <c r="AS3354" s="1">
        <v>474.27925371775723</v>
      </c>
      <c r="AT3354" s="1">
        <f>Table1[[#This Row],[รวมต้นทุนค่าเดินทาง]]+Table1[[#This Row],[รวมต้นทุนค่าซ่อม]]+Table1[[#This Row],[รวมค่าเสื่อม]]</f>
        <v>2633.7268688828608</v>
      </c>
      <c r="AU3354" s="1">
        <f t="shared" si="157"/>
        <v>4623.2312262414152</v>
      </c>
      <c r="AV3354" s="1" t="str" cm="1">
        <f t="array" ref="AV3354">IF(AC3354&lt;4, "เก็บ", IF(OR(AT3354 &lt; PERCENTILE(IF($AC$2:$AC$5092=AC3354, $AT$2:$AT$5092), 0.25) - 1.5 * (PERCENTILE(IF($AC$2:$AC$5092=AC3354, $AT$2:$AT$5092), 0.75) - PERCENTILE(IF($AC$2:$AC$5092=AC3354, $AT$2:$AT$5092), 0.25)), AT3354 &gt; PERCENTILE(IF($AC$2:$AC$5092=AC3354, $AT$2:$AT$5092), 0.75) + 1.5 * (PERCENTILE(IF($AC$2:$AC$5092=AC3354, $AT$2:$AT$5092), 0.75) - PERCENTILE(IF($AC$2:$AC$5092=AC3354, $AT$2:$AT$5092), 0.25))), "ตัด", "เก็บ"))</f>
        <v>เก็บ</v>
      </c>
      <c r="AW3354" s="1">
        <f t="shared" si="158"/>
        <v>4005.4952465164292</v>
      </c>
      <c r="AX3354" s="1">
        <v>2577.9546108768855</v>
      </c>
      <c r="AY3354" s="1">
        <v>1659.4476151651038</v>
      </c>
    </row>
    <row r="3355" spans="1:51" x14ac:dyDescent="0.2">
      <c r="A3355" s="3">
        <v>45914</v>
      </c>
      <c r="B3355">
        <v>45914</v>
      </c>
      <c r="C3355" t="s">
        <v>10635</v>
      </c>
      <c r="D3355" t="s">
        <v>66</v>
      </c>
      <c r="E3355" t="s">
        <v>67</v>
      </c>
      <c r="F3355" t="s">
        <v>236</v>
      </c>
      <c r="G3355" s="1">
        <v>0</v>
      </c>
      <c r="H3355" s="1">
        <v>0</v>
      </c>
      <c r="I3355" s="1">
        <v>500</v>
      </c>
      <c r="J3355" s="1">
        <v>0</v>
      </c>
      <c r="K3355" s="1">
        <v>0</v>
      </c>
      <c r="L3355" s="1">
        <v>0</v>
      </c>
      <c r="M3355" s="1">
        <v>0</v>
      </c>
      <c r="N3355" s="1">
        <v>0</v>
      </c>
      <c r="O3355" s="1">
        <v>500</v>
      </c>
      <c r="P3355" t="s">
        <v>10636</v>
      </c>
      <c r="Q3355" s="2">
        <v>244241</v>
      </c>
      <c r="R3355" t="s">
        <v>70</v>
      </c>
      <c r="S3355">
        <v>0</v>
      </c>
      <c r="T3355" t="s">
        <v>71</v>
      </c>
      <c r="U3355" t="s">
        <v>72</v>
      </c>
      <c r="V3355" s="1">
        <v>0</v>
      </c>
      <c r="W3355" s="1">
        <v>0</v>
      </c>
      <c r="X3355" s="1">
        <v>0</v>
      </c>
      <c r="AA3355" t="s">
        <v>58</v>
      </c>
      <c r="AB3355" s="1">
        <v>0</v>
      </c>
      <c r="AC3355" s="4">
        <f>IF(ISNUMBER(MATCH(AD3355, $AD$2:AD3354, 0)), INDEX($AC$2:AC3354, MATCH(AD3355, $AD$2:AD3354, 0)), MAX($AC$2:AC3354)+1)</f>
        <v>2</v>
      </c>
      <c r="AD3355" t="str">
        <f t="shared" si="159"/>
        <v>เชียงใหม่-พุทธมณฑลสาย 5</v>
      </c>
      <c r="AE3355" t="s">
        <v>73</v>
      </c>
      <c r="AF3355" s="1">
        <v>0</v>
      </c>
      <c r="AG3355" s="1">
        <v>0</v>
      </c>
      <c r="AH3355" s="1">
        <v>0</v>
      </c>
      <c r="AI3355" t="s">
        <v>10637</v>
      </c>
      <c r="AJ3355" s="1">
        <v>1</v>
      </c>
      <c r="AK3355" s="1">
        <v>720</v>
      </c>
      <c r="AL3355" s="1">
        <v>720</v>
      </c>
      <c r="AM3355" s="1">
        <v>1</v>
      </c>
      <c r="AN3355" s="1">
        <v>0</v>
      </c>
      <c r="AO3355" s="1">
        <v>0</v>
      </c>
      <c r="AP3355" s="1">
        <v>0</v>
      </c>
      <c r="AQ3355" s="1">
        <v>0</v>
      </c>
      <c r="AR3355" s="1">
        <v>500</v>
      </c>
      <c r="AS3355" s="1">
        <v>5422.1516324039385</v>
      </c>
      <c r="AT3355" s="1">
        <f>Table1[[#This Row],[รวมต้นทุนค่าเดินทาง]]+Table1[[#This Row],[รวมต้นทุนค่าซ่อม]]+Table1[[#This Row],[รวมค่าเสื่อม]]</f>
        <v>7605.3821456954502</v>
      </c>
      <c r="AU3355" s="1">
        <f t="shared" si="157"/>
        <v>5026.5629662053279</v>
      </c>
      <c r="AV3355" s="1" t="str" cm="1">
        <f t="array" ref="AV3355">IF(AC3355&lt;4, "เก็บ", IF(OR(AT3355 &lt; PERCENTILE(IF($AC$2:$AC$5092=AC3355, $AT$2:$AT$5092), 0.25) - 1.5 * (PERCENTILE(IF($AC$2:$AC$5092=AC3355, $AT$2:$AT$5092), 0.75) - PERCENTILE(IF($AC$2:$AC$5092=AC3355, $AT$2:$AT$5092), 0.25)), AT3355 &gt; PERCENTILE(IF($AC$2:$AC$5092=AC3355, $AT$2:$AT$5092), 0.75) + 1.5 * (PERCENTILE(IF($AC$2:$AC$5092=AC3355, $AT$2:$AT$5092), 0.75) - PERCENTILE(IF($AC$2:$AC$5092=AC3355, $AT$2:$AT$5092), 0.25))), "ตัด", "เก็บ"))</f>
        <v>เก็บ</v>
      </c>
      <c r="AW3355" s="1">
        <f t="shared" si="158"/>
        <v>5026.5629662053279</v>
      </c>
      <c r="AX3355" s="1">
        <v>4064.5059139663294</v>
      </c>
      <c r="AY3355" s="1">
        <v>1683.2305132915121</v>
      </c>
    </row>
    <row r="3356" spans="1:51" x14ac:dyDescent="0.2">
      <c r="A3356" s="3">
        <v>45914</v>
      </c>
      <c r="B3356">
        <v>45914</v>
      </c>
      <c r="C3356" t="s">
        <v>10638</v>
      </c>
      <c r="D3356" t="s">
        <v>66</v>
      </c>
      <c r="E3356" t="s">
        <v>124</v>
      </c>
      <c r="F3356" t="s">
        <v>224</v>
      </c>
      <c r="G3356" s="1">
        <v>0</v>
      </c>
      <c r="H3356" s="1">
        <v>0</v>
      </c>
      <c r="I3356" s="1">
        <v>400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>
        <v>400</v>
      </c>
      <c r="P3356" t="s">
        <v>10639</v>
      </c>
      <c r="Q3356" s="2">
        <v>244241</v>
      </c>
      <c r="R3356" t="s">
        <v>70</v>
      </c>
      <c r="S3356">
        <v>0</v>
      </c>
      <c r="T3356" t="s">
        <v>71</v>
      </c>
      <c r="U3356" t="s">
        <v>93</v>
      </c>
      <c r="V3356" s="1">
        <v>0</v>
      </c>
      <c r="W3356" s="1">
        <v>0</v>
      </c>
      <c r="X3356" s="1">
        <v>0</v>
      </c>
      <c r="AA3356" t="s">
        <v>58</v>
      </c>
      <c r="AB3356" s="1">
        <v>0</v>
      </c>
      <c r="AC3356" s="4">
        <f>IF(ISNUMBER(MATCH(AD3356, $AD$2:AD3355, 0)), INDEX($AC$2:AC3355, MATCH(AD3356, $AD$2:AD3355, 0)), MAX($AC$2:AC3355)+1)</f>
        <v>4</v>
      </c>
      <c r="AD3356" t="str">
        <f t="shared" si="159"/>
        <v>เชียงใหม่-ตลาดไท</v>
      </c>
      <c r="AE3356" t="s">
        <v>73</v>
      </c>
      <c r="AF3356" s="1">
        <v>0</v>
      </c>
      <c r="AG3356" s="1">
        <v>0</v>
      </c>
      <c r="AH3356" s="1">
        <v>0</v>
      </c>
      <c r="AI3356" t="s">
        <v>10640</v>
      </c>
      <c r="AJ3356" s="1">
        <v>1</v>
      </c>
      <c r="AK3356" s="1">
        <v>720</v>
      </c>
      <c r="AL3356" s="1">
        <v>720</v>
      </c>
      <c r="AM3356" s="1">
        <v>1</v>
      </c>
      <c r="AN3356" s="1">
        <v>0</v>
      </c>
      <c r="AO3356" s="1">
        <v>0</v>
      </c>
      <c r="AP3356" s="1">
        <v>0</v>
      </c>
      <c r="AQ3356" s="1">
        <v>0</v>
      </c>
      <c r="AR3356" s="1">
        <v>400</v>
      </c>
      <c r="AS3356" s="1">
        <v>1342.1217937936021</v>
      </c>
      <c r="AT3356" s="1">
        <f>Table1[[#This Row],[รวมต้นทุนค่าเดินทาง]]+Table1[[#This Row],[รวมต้นทุนค่าซ่อม]]+Table1[[#This Row],[รวมค่าเสื่อม]]</f>
        <v>3295.0441031307369</v>
      </c>
      <c r="AU3356" s="1">
        <f t="shared" si="157"/>
        <v>4256.109283997258</v>
      </c>
      <c r="AV3356" s="1" t="str" cm="1">
        <f t="array" ref="AV3356">IF(AC3356&lt;4, "เก็บ", IF(OR(AT3356 &lt; PERCENTILE(IF($AC$2:$AC$5092=AC3356, $AT$2:$AT$5092), 0.25) - 1.5 * (PERCENTILE(IF($AC$2:$AC$5092=AC3356, $AT$2:$AT$5092), 0.75) - PERCENTILE(IF($AC$2:$AC$5092=AC3356, $AT$2:$AT$5092), 0.25)), AT3356 &gt; PERCENTILE(IF($AC$2:$AC$5092=AC3356, $AT$2:$AT$5092), 0.75) + 1.5 * (PERCENTILE(IF($AC$2:$AC$5092=AC3356, $AT$2:$AT$5092), 0.75) - PERCENTILE(IF($AC$2:$AC$5092=AC3356, $AT$2:$AT$5092), 0.25))), "ตัด", "เก็บ"))</f>
        <v>เก็บ</v>
      </c>
      <c r="AW3356" s="1">
        <f t="shared" si="158"/>
        <v>3807.0727671795808</v>
      </c>
      <c r="AX3356" s="1">
        <v>2335.0230876608157</v>
      </c>
      <c r="AY3356" s="1">
        <v>1552.9223093371347</v>
      </c>
    </row>
    <row r="3357" spans="1:51" x14ac:dyDescent="0.2">
      <c r="A3357" s="3">
        <v>45914</v>
      </c>
      <c r="B3357">
        <v>45914</v>
      </c>
      <c r="C3357" t="s">
        <v>10641</v>
      </c>
      <c r="D3357" t="s">
        <v>51</v>
      </c>
      <c r="E3357" t="s">
        <v>61</v>
      </c>
      <c r="F3357" t="s">
        <v>2488</v>
      </c>
      <c r="G3357" s="1">
        <v>3000</v>
      </c>
      <c r="H3357" s="1">
        <v>4273</v>
      </c>
      <c r="I3357" s="1">
        <v>1900</v>
      </c>
      <c r="J3357" s="1">
        <v>0</v>
      </c>
      <c r="K3357" s="1">
        <v>0</v>
      </c>
      <c r="L3357" s="1">
        <v>0</v>
      </c>
      <c r="M3357" s="1">
        <v>0</v>
      </c>
      <c r="N3357" s="1">
        <v>0</v>
      </c>
      <c r="O3357" s="1">
        <v>4900</v>
      </c>
      <c r="P3357" t="s">
        <v>10642</v>
      </c>
      <c r="Q3357" s="2">
        <v>244242</v>
      </c>
      <c r="R3357" t="s">
        <v>55</v>
      </c>
      <c r="S3357">
        <v>0</v>
      </c>
      <c r="T3357" t="s">
        <v>56</v>
      </c>
      <c r="U3357" t="s">
        <v>57</v>
      </c>
      <c r="V3357" s="1">
        <v>3896</v>
      </c>
      <c r="W3357" s="1">
        <v>0</v>
      </c>
      <c r="X3357" s="1">
        <v>0</v>
      </c>
      <c r="AA3357" t="s">
        <v>58</v>
      </c>
      <c r="AB3357" s="1">
        <v>0</v>
      </c>
      <c r="AC3357" s="4">
        <f>IF(ISNUMBER(MATCH(AD3357, $AD$2:AD3356, 0)), INDEX($AC$2:AC3356, MATCH(AD3357, $AD$2:AD3356, 0)), MAX($AC$2:AC3356)+1)</f>
        <v>1</v>
      </c>
      <c r="AD3357" t="str">
        <f t="shared" si="159"/>
        <v>ท่าลี่-กองลอย</v>
      </c>
      <c r="AE3357" t="s">
        <v>55</v>
      </c>
      <c r="AF3357" s="1">
        <v>0</v>
      </c>
      <c r="AG3357" s="1">
        <v>0</v>
      </c>
      <c r="AH3357" s="1">
        <v>0</v>
      </c>
      <c r="AI3357" t="s">
        <v>10643</v>
      </c>
      <c r="AJ3357" s="1">
        <v>1</v>
      </c>
      <c r="AK3357" s="1">
        <v>0</v>
      </c>
      <c r="AL3357" s="1">
        <v>0</v>
      </c>
      <c r="AM3357" s="1">
        <v>0</v>
      </c>
      <c r="AN3357" s="1">
        <v>0</v>
      </c>
      <c r="AO3357" s="1">
        <v>0</v>
      </c>
      <c r="AP3357" s="1">
        <v>0</v>
      </c>
      <c r="AQ3357" s="1">
        <v>0</v>
      </c>
      <c r="AR3357" s="1">
        <v>13069</v>
      </c>
      <c r="AS3357" s="1">
        <v>21.400000000000002</v>
      </c>
      <c r="AT3357" s="1">
        <f>Table1[[#This Row],[รวมต้นทุนค่าเดินทาง]]+Table1[[#This Row],[รวมต้นทุนค่าซ่อม]]+Table1[[#This Row],[รวมค่าเสื่อม]]</f>
        <v>14697.542857142857</v>
      </c>
      <c r="AU3357" s="1">
        <f t="shared" si="157"/>
        <v>13953.293816562818</v>
      </c>
      <c r="AV3357" s="1" t="str" cm="1">
        <f t="array" ref="AV3357">IF(AC3357&lt;4, "เก็บ", IF(OR(AT3357 &lt; PERCENTILE(IF($AC$2:$AC$5092=AC3357, $AT$2:$AT$5092), 0.25) - 1.5 * (PERCENTILE(IF($AC$2:$AC$5092=AC3357, $AT$2:$AT$5092), 0.75) - PERCENTILE(IF($AC$2:$AC$5092=AC3357, $AT$2:$AT$5092), 0.25)), AT3357 &gt; PERCENTILE(IF($AC$2:$AC$5092=AC3357, $AT$2:$AT$5092), 0.75) + 1.5 * (PERCENTILE(IF($AC$2:$AC$5092=AC3357, $AT$2:$AT$5092), 0.75) - PERCENTILE(IF($AC$2:$AC$5092=AC3357, $AT$2:$AT$5092), 0.25))), "ตัด", "เก็บ"))</f>
        <v>เก็บ</v>
      </c>
      <c r="AW3357" s="1">
        <f t="shared" si="158"/>
        <v>13953.293816562818</v>
      </c>
      <c r="AX3357" s="1">
        <v>14426.372718098486</v>
      </c>
      <c r="AY3357" s="1">
        <v>1607.1428571428571</v>
      </c>
    </row>
    <row r="3358" spans="1:51" x14ac:dyDescent="0.2">
      <c r="A3358" s="3">
        <v>45914</v>
      </c>
      <c r="B3358">
        <v>45914</v>
      </c>
      <c r="C3358" t="s">
        <v>10644</v>
      </c>
      <c r="D3358" t="s">
        <v>51</v>
      </c>
      <c r="E3358" t="s">
        <v>61</v>
      </c>
      <c r="F3358" t="s">
        <v>367</v>
      </c>
      <c r="G3358" s="1">
        <v>2700</v>
      </c>
      <c r="H3358" s="1">
        <v>4393</v>
      </c>
      <c r="I3358" s="1">
        <v>1900</v>
      </c>
      <c r="J3358" s="1">
        <v>0</v>
      </c>
      <c r="K3358" s="1">
        <v>0</v>
      </c>
      <c r="L3358" s="1">
        <v>0</v>
      </c>
      <c r="M3358" s="1">
        <v>0</v>
      </c>
      <c r="N3358" s="1">
        <v>0</v>
      </c>
      <c r="O3358" s="1">
        <v>4600</v>
      </c>
      <c r="P3358" t="s">
        <v>10645</v>
      </c>
      <c r="Q3358" s="2">
        <v>244242</v>
      </c>
      <c r="R3358" t="s">
        <v>55</v>
      </c>
      <c r="S3358">
        <v>0</v>
      </c>
      <c r="T3358" t="s">
        <v>56</v>
      </c>
      <c r="U3358" t="s">
        <v>57</v>
      </c>
      <c r="V3358" s="1">
        <v>2500</v>
      </c>
      <c r="W3358" s="1">
        <v>0</v>
      </c>
      <c r="X3358" s="1">
        <v>0</v>
      </c>
      <c r="AA3358" t="s">
        <v>58</v>
      </c>
      <c r="AB3358" s="1">
        <v>0</v>
      </c>
      <c r="AC3358" s="4">
        <f>IF(ISNUMBER(MATCH(AD3358, $AD$2:AD3357, 0)), INDEX($AC$2:AC3357, MATCH(AD3358, $AD$2:AD3357, 0)), MAX($AC$2:AC3357)+1)</f>
        <v>1</v>
      </c>
      <c r="AD3358" t="str">
        <f t="shared" si="159"/>
        <v>ท่าลี่-กองลอย</v>
      </c>
      <c r="AE3358" t="s">
        <v>55</v>
      </c>
      <c r="AF3358" s="1">
        <v>0</v>
      </c>
      <c r="AG3358" s="1">
        <v>0</v>
      </c>
      <c r="AH3358" s="1">
        <v>0</v>
      </c>
      <c r="AI3358" t="s">
        <v>10646</v>
      </c>
      <c r="AJ3358" s="1">
        <v>1</v>
      </c>
      <c r="AK3358" s="1">
        <v>0</v>
      </c>
      <c r="AL3358" s="1">
        <v>0</v>
      </c>
      <c r="AM3358" s="1">
        <v>0</v>
      </c>
      <c r="AN3358" s="1">
        <v>0</v>
      </c>
      <c r="AO3358" s="1">
        <v>0</v>
      </c>
      <c r="AP3358" s="1">
        <v>0</v>
      </c>
      <c r="AQ3358" s="1">
        <v>0</v>
      </c>
      <c r="AR3358" s="1">
        <v>11493</v>
      </c>
      <c r="AS3358" s="1">
        <v>21.400000000000002</v>
      </c>
      <c r="AT3358" s="1">
        <f>Table1[[#This Row],[รวมต้นทุนค่าเดินทาง]]+Table1[[#This Row],[รวมต้นทุนค่าซ่อม]]+Table1[[#This Row],[รวมค่าเสื่อม]]</f>
        <v>13140.122543352601</v>
      </c>
      <c r="AU3358" s="1">
        <f t="shared" si="157"/>
        <v>13953.293816562818</v>
      </c>
      <c r="AV3358" s="1" t="str" cm="1">
        <f t="array" ref="AV3358">IF(AC3358&lt;4, "เก็บ", IF(OR(AT3358 &lt; PERCENTILE(IF($AC$2:$AC$5092=AC3358, $AT$2:$AT$5092), 0.25) - 1.5 * (PERCENTILE(IF($AC$2:$AC$5092=AC3358, $AT$2:$AT$5092), 0.75) - PERCENTILE(IF($AC$2:$AC$5092=AC3358, $AT$2:$AT$5092), 0.25)), AT3358 &gt; PERCENTILE(IF($AC$2:$AC$5092=AC3358, $AT$2:$AT$5092), 0.75) + 1.5 * (PERCENTILE(IF($AC$2:$AC$5092=AC3358, $AT$2:$AT$5092), 0.75) - PERCENTILE(IF($AC$2:$AC$5092=AC3358, $AT$2:$AT$5092), 0.25))), "ตัด", "เก็บ"))</f>
        <v>เก็บ</v>
      </c>
      <c r="AW3358" s="1">
        <f t="shared" si="158"/>
        <v>13953.293816562818</v>
      </c>
      <c r="AX3358" s="1">
        <v>14426.372718098486</v>
      </c>
      <c r="AY3358" s="1">
        <v>1625.7225433526012</v>
      </c>
    </row>
    <row r="3359" spans="1:51" x14ac:dyDescent="0.2">
      <c r="A3359" s="3">
        <v>45914</v>
      </c>
      <c r="B3359">
        <v>45914</v>
      </c>
      <c r="C3359" t="s">
        <v>10647</v>
      </c>
      <c r="D3359" t="s">
        <v>51</v>
      </c>
      <c r="E3359" t="s">
        <v>61</v>
      </c>
      <c r="F3359" t="s">
        <v>1197</v>
      </c>
      <c r="G3359" s="1">
        <v>2700</v>
      </c>
      <c r="H3359" s="1">
        <v>4393</v>
      </c>
      <c r="I3359" s="1">
        <v>1900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  <c r="O3359" s="1">
        <v>4600</v>
      </c>
      <c r="P3359" t="s">
        <v>10648</v>
      </c>
      <c r="Q3359" s="2">
        <v>244242</v>
      </c>
      <c r="R3359" t="s">
        <v>55</v>
      </c>
      <c r="S3359">
        <v>0</v>
      </c>
      <c r="T3359" t="s">
        <v>56</v>
      </c>
      <c r="U3359" t="s">
        <v>57</v>
      </c>
      <c r="V3359" s="1">
        <v>2500</v>
      </c>
      <c r="W3359" s="1">
        <v>0</v>
      </c>
      <c r="X3359" s="1">
        <v>0</v>
      </c>
      <c r="AA3359" t="s">
        <v>58</v>
      </c>
      <c r="AB3359" s="1">
        <v>0</v>
      </c>
      <c r="AC3359" s="4">
        <f>IF(ISNUMBER(MATCH(AD3359, $AD$2:AD3358, 0)), INDEX($AC$2:AC3358, MATCH(AD3359, $AD$2:AD3358, 0)), MAX($AC$2:AC3358)+1)</f>
        <v>1</v>
      </c>
      <c r="AD3359" t="str">
        <f t="shared" si="159"/>
        <v>ท่าลี่-กองลอย</v>
      </c>
      <c r="AE3359" t="s">
        <v>55</v>
      </c>
      <c r="AF3359" s="1">
        <v>0</v>
      </c>
      <c r="AG3359" s="1">
        <v>0</v>
      </c>
      <c r="AH3359" s="1">
        <v>0</v>
      </c>
      <c r="AI3359" t="s">
        <v>10649</v>
      </c>
      <c r="AJ3359" s="1">
        <v>1</v>
      </c>
      <c r="AK3359" s="1">
        <v>0</v>
      </c>
      <c r="AL3359" s="1">
        <v>0</v>
      </c>
      <c r="AM3359" s="1">
        <v>0</v>
      </c>
      <c r="AN3359" s="1">
        <v>0</v>
      </c>
      <c r="AO3359" s="1">
        <v>0</v>
      </c>
      <c r="AP3359" s="1">
        <v>0</v>
      </c>
      <c r="AQ3359" s="1">
        <v>0</v>
      </c>
      <c r="AR3359" s="1">
        <v>11493</v>
      </c>
      <c r="AS3359" s="1">
        <v>21.400000000000002</v>
      </c>
      <c r="AT3359" s="1">
        <f>Table1[[#This Row],[รวมต้นทุนค่าเดินทาง]]+Table1[[#This Row],[รวมต้นทุนค่าซ่อม]]+Table1[[#This Row],[รวมค่าเสื่อม]]</f>
        <v>13694.632558139534</v>
      </c>
      <c r="AU3359" s="1">
        <f t="shared" si="157"/>
        <v>13953.293816562818</v>
      </c>
      <c r="AV3359" s="1" t="str" cm="1">
        <f t="array" ref="AV3359">IF(AC3359&lt;4, "เก็บ", IF(OR(AT3359 &lt; PERCENTILE(IF($AC$2:$AC$5092=AC3359, $AT$2:$AT$5092), 0.25) - 1.5 * (PERCENTILE(IF($AC$2:$AC$5092=AC3359, $AT$2:$AT$5092), 0.75) - PERCENTILE(IF($AC$2:$AC$5092=AC3359, $AT$2:$AT$5092), 0.25)), AT3359 &gt; PERCENTILE(IF($AC$2:$AC$5092=AC3359, $AT$2:$AT$5092), 0.75) + 1.5 * (PERCENTILE(IF($AC$2:$AC$5092=AC3359, $AT$2:$AT$5092), 0.75) - PERCENTILE(IF($AC$2:$AC$5092=AC3359, $AT$2:$AT$5092), 0.25))), "ตัด", "เก็บ"))</f>
        <v>เก็บ</v>
      </c>
      <c r="AW3359" s="1">
        <f t="shared" si="158"/>
        <v>13953.293816562818</v>
      </c>
      <c r="AX3359" s="1">
        <v>14426.372718098486</v>
      </c>
      <c r="AY3359" s="1">
        <v>2180.2325581395348</v>
      </c>
    </row>
    <row r="3360" spans="1:51" x14ac:dyDescent="0.2">
      <c r="A3360" s="3">
        <v>45915</v>
      </c>
      <c r="B3360">
        <v>45915</v>
      </c>
      <c r="C3360" t="s">
        <v>10650</v>
      </c>
      <c r="D3360" t="s">
        <v>66</v>
      </c>
      <c r="E3360" t="s">
        <v>67</v>
      </c>
      <c r="F3360" t="s">
        <v>232</v>
      </c>
      <c r="G3360" s="1">
        <v>0</v>
      </c>
      <c r="H3360" s="1">
        <v>0</v>
      </c>
      <c r="I3360" s="1">
        <v>500</v>
      </c>
      <c r="J3360" s="1">
        <v>0</v>
      </c>
      <c r="K3360" s="1">
        <v>0</v>
      </c>
      <c r="L3360" s="1">
        <v>0</v>
      </c>
      <c r="M3360" s="1">
        <v>0</v>
      </c>
      <c r="N3360" s="1">
        <v>0</v>
      </c>
      <c r="O3360" s="1">
        <v>500</v>
      </c>
      <c r="P3360" t="s">
        <v>10651</v>
      </c>
      <c r="Q3360" s="2">
        <v>244242</v>
      </c>
      <c r="R3360" t="s">
        <v>70</v>
      </c>
      <c r="S3360">
        <v>0</v>
      </c>
      <c r="T3360" t="s">
        <v>71</v>
      </c>
      <c r="U3360" t="s">
        <v>72</v>
      </c>
      <c r="V3360" s="1">
        <v>0</v>
      </c>
      <c r="W3360" s="1">
        <v>0</v>
      </c>
      <c r="X3360" s="1">
        <v>0</v>
      </c>
      <c r="AA3360" t="s">
        <v>58</v>
      </c>
      <c r="AB3360" s="1">
        <v>0</v>
      </c>
      <c r="AC3360" s="4">
        <f>IF(ISNUMBER(MATCH(AD3360, $AD$2:AD3359, 0)), INDEX($AC$2:AC3359, MATCH(AD3360, $AD$2:AD3359, 0)), MAX($AC$2:AC3359)+1)</f>
        <v>2</v>
      </c>
      <c r="AD3360" t="str">
        <f t="shared" si="159"/>
        <v>เชียงใหม่-พุทธมณฑลสาย 5</v>
      </c>
      <c r="AE3360" t="s">
        <v>73</v>
      </c>
      <c r="AF3360" s="1">
        <v>0</v>
      </c>
      <c r="AG3360" s="1">
        <v>0</v>
      </c>
      <c r="AH3360" s="1">
        <v>0</v>
      </c>
      <c r="AI3360" t="s">
        <v>10652</v>
      </c>
      <c r="AJ3360" s="1">
        <v>1</v>
      </c>
      <c r="AK3360" s="1">
        <v>720</v>
      </c>
      <c r="AL3360" s="1">
        <v>720</v>
      </c>
      <c r="AM3360" s="1">
        <v>1</v>
      </c>
      <c r="AN3360" s="1">
        <v>0</v>
      </c>
      <c r="AO3360" s="1">
        <v>0</v>
      </c>
      <c r="AP3360" s="1">
        <v>0</v>
      </c>
      <c r="AQ3360" s="1">
        <v>0</v>
      </c>
      <c r="AR3360" s="1">
        <v>500</v>
      </c>
      <c r="AS3360" s="1">
        <v>881.9060880892664</v>
      </c>
      <c r="AT3360" s="1">
        <f>Table1[[#This Row],[รวมต้นทุนค่าเดินทาง]]+Table1[[#This Row],[รวมต้นทุนค่าซ่อม]]+Table1[[#This Row],[รวมค่าเสื่อม]]</f>
        <v>3159.7690737743378</v>
      </c>
      <c r="AU3360" s="1">
        <f t="shared" si="157"/>
        <v>5026.5629662053279</v>
      </c>
      <c r="AV3360" s="1" t="str" cm="1">
        <f t="array" ref="AV3360">IF(AC3360&lt;4, "เก็บ", IF(OR(AT3360 &lt; PERCENTILE(IF($AC$2:$AC$5092=AC3360, $AT$2:$AT$5092), 0.25) - 1.5 * (PERCENTILE(IF($AC$2:$AC$5092=AC3360, $AT$2:$AT$5092), 0.75) - PERCENTILE(IF($AC$2:$AC$5092=AC3360, $AT$2:$AT$5092), 0.25)), AT3360 &gt; PERCENTILE(IF($AC$2:$AC$5092=AC3360, $AT$2:$AT$5092), 0.75) + 1.5 * (PERCENTILE(IF($AC$2:$AC$5092=AC3360, $AT$2:$AT$5092), 0.75) - PERCENTILE(IF($AC$2:$AC$5092=AC3360, $AT$2:$AT$5092), 0.25))), "ตัด", "เก็บ"))</f>
        <v>เก็บ</v>
      </c>
      <c r="AW3360" s="1">
        <f t="shared" si="158"/>
        <v>5026.5629662053279</v>
      </c>
      <c r="AX3360" s="1">
        <v>4064.5059139663294</v>
      </c>
      <c r="AY3360" s="1">
        <v>1777.8629856850716</v>
      </c>
    </row>
    <row r="3361" spans="1:51" x14ac:dyDescent="0.2">
      <c r="A3361" s="3">
        <v>45915</v>
      </c>
      <c r="B3361">
        <v>45915</v>
      </c>
      <c r="C3361" t="s">
        <v>10653</v>
      </c>
      <c r="D3361" t="s">
        <v>51</v>
      </c>
      <c r="E3361" t="s">
        <v>61</v>
      </c>
      <c r="F3361" t="s">
        <v>1289</v>
      </c>
      <c r="G3361" s="1">
        <v>4200</v>
      </c>
      <c r="H3361" s="1">
        <v>2893</v>
      </c>
      <c r="I3361" s="1">
        <v>1900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6100</v>
      </c>
      <c r="P3361" t="s">
        <v>10654</v>
      </c>
      <c r="Q3361" s="2">
        <v>244244</v>
      </c>
      <c r="R3361" t="s">
        <v>55</v>
      </c>
      <c r="S3361">
        <v>0</v>
      </c>
      <c r="T3361" t="s">
        <v>56</v>
      </c>
      <c r="U3361" t="s">
        <v>57</v>
      </c>
      <c r="V3361" s="1">
        <v>2500</v>
      </c>
      <c r="W3361" s="1">
        <v>0</v>
      </c>
      <c r="X3361" s="1">
        <v>0</v>
      </c>
      <c r="AA3361" t="s">
        <v>58</v>
      </c>
      <c r="AB3361" s="1">
        <v>0</v>
      </c>
      <c r="AC3361" s="4">
        <f>IF(ISNUMBER(MATCH(AD3361, $AD$2:AD3360, 0)), INDEX($AC$2:AC3360, MATCH(AD3361, $AD$2:AD3360, 0)), MAX($AC$2:AC3360)+1)</f>
        <v>1</v>
      </c>
      <c r="AD3361" t="str">
        <f t="shared" si="159"/>
        <v>ท่าลี่-กองลอย</v>
      </c>
      <c r="AE3361" t="s">
        <v>55</v>
      </c>
      <c r="AF3361" s="1">
        <v>0</v>
      </c>
      <c r="AG3361" s="1">
        <v>0</v>
      </c>
      <c r="AH3361" s="1">
        <v>0</v>
      </c>
      <c r="AI3361" t="s">
        <v>10655</v>
      </c>
      <c r="AJ3361" s="1">
        <v>1</v>
      </c>
      <c r="AK3361" s="1">
        <v>0</v>
      </c>
      <c r="AL3361" s="1">
        <v>0</v>
      </c>
      <c r="AM3361" s="1">
        <v>0</v>
      </c>
      <c r="AN3361" s="1">
        <v>0</v>
      </c>
      <c r="AO3361" s="1">
        <v>0</v>
      </c>
      <c r="AP3361" s="1">
        <v>0</v>
      </c>
      <c r="AQ3361" s="1">
        <v>0</v>
      </c>
      <c r="AR3361" s="1">
        <v>11493</v>
      </c>
      <c r="AS3361" s="1">
        <v>25.68</v>
      </c>
      <c r="AT3361" s="1">
        <f>Table1[[#This Row],[รวมต้นทุนค่าเดินทาง]]+Table1[[#This Row],[รวมต้นทุนค่าซ่อม]]+Table1[[#This Row],[รวมค่าเสื่อม]]</f>
        <v>13072.547403314917</v>
      </c>
      <c r="AU3361" s="1">
        <f t="shared" si="157"/>
        <v>13953.293816562818</v>
      </c>
      <c r="AV3361" s="1" t="str" cm="1">
        <f t="array" ref="AV3361">IF(AC3361&lt;4, "เก็บ", IF(OR(AT3361 &lt; PERCENTILE(IF($AC$2:$AC$5092=AC3361, $AT$2:$AT$5092), 0.25) - 1.5 * (PERCENTILE(IF($AC$2:$AC$5092=AC3361, $AT$2:$AT$5092), 0.75) - PERCENTILE(IF($AC$2:$AC$5092=AC3361, $AT$2:$AT$5092), 0.25)), AT3361 &gt; PERCENTILE(IF($AC$2:$AC$5092=AC3361, $AT$2:$AT$5092), 0.75) + 1.5 * (PERCENTILE(IF($AC$2:$AC$5092=AC3361, $AT$2:$AT$5092), 0.75) - PERCENTILE(IF($AC$2:$AC$5092=AC3361, $AT$2:$AT$5092), 0.25))), "ตัด", "เก็บ"))</f>
        <v>เก็บ</v>
      </c>
      <c r="AW3361" s="1">
        <f t="shared" si="158"/>
        <v>13953.293816562818</v>
      </c>
      <c r="AX3361" s="1">
        <v>14426.372718098486</v>
      </c>
      <c r="AY3361" s="1">
        <v>1553.8674033149171</v>
      </c>
    </row>
    <row r="3362" spans="1:51" x14ac:dyDescent="0.2">
      <c r="A3362" s="3">
        <v>45915</v>
      </c>
      <c r="B3362">
        <v>45915</v>
      </c>
      <c r="C3362" t="s">
        <v>10656</v>
      </c>
      <c r="D3362" t="s">
        <v>66</v>
      </c>
      <c r="E3362" t="s">
        <v>124</v>
      </c>
      <c r="F3362" t="s">
        <v>324</v>
      </c>
      <c r="G3362" s="1">
        <v>0</v>
      </c>
      <c r="H3362" s="1">
        <v>779</v>
      </c>
      <c r="I3362" s="1">
        <v>400</v>
      </c>
      <c r="J3362" s="1">
        <v>0</v>
      </c>
      <c r="K3362" s="1">
        <v>0</v>
      </c>
      <c r="L3362" s="1">
        <v>0</v>
      </c>
      <c r="M3362" s="1">
        <v>0</v>
      </c>
      <c r="N3362" s="1">
        <v>0</v>
      </c>
      <c r="O3362" s="1">
        <v>400</v>
      </c>
      <c r="P3362" t="s">
        <v>10657</v>
      </c>
      <c r="Q3362" s="2">
        <v>244242</v>
      </c>
      <c r="R3362" t="s">
        <v>70</v>
      </c>
      <c r="S3362">
        <v>0</v>
      </c>
      <c r="T3362" t="s">
        <v>88</v>
      </c>
      <c r="U3362" t="s">
        <v>93</v>
      </c>
      <c r="V3362" s="1">
        <v>0</v>
      </c>
      <c r="W3362" s="1">
        <v>0</v>
      </c>
      <c r="X3362" s="1">
        <v>0</v>
      </c>
      <c r="AA3362" t="s">
        <v>58</v>
      </c>
      <c r="AB3362" s="1">
        <v>0</v>
      </c>
      <c r="AC3362" s="4">
        <f>IF(ISNUMBER(MATCH(AD3362, $AD$2:AD3361, 0)), INDEX($AC$2:AC3361, MATCH(AD3362, $AD$2:AD3361, 0)), MAX($AC$2:AC3361)+1)</f>
        <v>51</v>
      </c>
      <c r="AD3362" t="str">
        <f t="shared" si="159"/>
        <v>แพร่-ตลาดไท</v>
      </c>
      <c r="AE3362" t="s">
        <v>73</v>
      </c>
      <c r="AF3362" s="1">
        <v>0</v>
      </c>
      <c r="AG3362" s="1">
        <v>0</v>
      </c>
      <c r="AH3362" s="1">
        <v>0</v>
      </c>
      <c r="AI3362" t="s">
        <v>10658</v>
      </c>
      <c r="AJ3362" s="1">
        <v>1</v>
      </c>
      <c r="AK3362" s="1">
        <v>572</v>
      </c>
      <c r="AL3362" s="1">
        <v>572</v>
      </c>
      <c r="AM3362" s="1">
        <v>1</v>
      </c>
      <c r="AN3362" s="1">
        <v>0</v>
      </c>
      <c r="AO3362" s="1">
        <v>0</v>
      </c>
      <c r="AP3362" s="1">
        <v>0</v>
      </c>
      <c r="AQ3362" s="1">
        <v>0</v>
      </c>
      <c r="AR3362" s="1">
        <v>1179</v>
      </c>
      <c r="AS3362" s="1">
        <v>1898.5025428546778</v>
      </c>
      <c r="AT3362" s="1">
        <f>Table1[[#This Row],[รวมต้นทุนค่าเดินทาง]]+Table1[[#This Row],[รวมต้นทุนค่าซ่อม]]+Table1[[#This Row],[รวมค่าเสื่อม]]</f>
        <v>7273.9311142832494</v>
      </c>
      <c r="AU3362" s="1">
        <f t="shared" si="157"/>
        <v>4737.6107634746759</v>
      </c>
      <c r="AV3362" s="1" t="str" cm="1">
        <f t="array" ref="AV3362">IF(AC3362&lt;4, "เก็บ", IF(OR(AT3362 &lt; PERCENTILE(IF($AC$2:$AC$5092=AC3362, $AT$2:$AT$5092), 0.25) - 1.5 * (PERCENTILE(IF($AC$2:$AC$5092=AC3362, $AT$2:$AT$5092), 0.75) - PERCENTILE(IF($AC$2:$AC$5092=AC3362, $AT$2:$AT$5092), 0.25)), AT3362 &gt; PERCENTILE(IF($AC$2:$AC$5092=AC3362, $AT$2:$AT$5092), 0.75) + 1.5 * (PERCENTILE(IF($AC$2:$AC$5092=AC3362, $AT$2:$AT$5092), 0.75) - PERCENTILE(IF($AC$2:$AC$5092=AC3362, $AT$2:$AT$5092), 0.25))), "ตัด", "เก็บ"))</f>
        <v>เก็บ</v>
      </c>
      <c r="AW3362" s="1">
        <f t="shared" si="158"/>
        <v>4487.1668970521196</v>
      </c>
      <c r="AX3362" s="1">
        <v>3014.4338711558335</v>
      </c>
      <c r="AY3362" s="1">
        <v>4196.4285714285716</v>
      </c>
    </row>
    <row r="3363" spans="1:51" x14ac:dyDescent="0.2">
      <c r="A3363" s="3">
        <v>45915</v>
      </c>
      <c r="B3363">
        <v>45915</v>
      </c>
      <c r="C3363" t="s">
        <v>10659</v>
      </c>
      <c r="D3363" t="s">
        <v>66</v>
      </c>
      <c r="E3363" t="s">
        <v>67</v>
      </c>
      <c r="F3363" t="s">
        <v>244</v>
      </c>
      <c r="G3363" s="1">
        <v>357</v>
      </c>
      <c r="H3363" s="1">
        <v>778</v>
      </c>
      <c r="I3363" s="1">
        <v>500</v>
      </c>
      <c r="J3363" s="1">
        <v>0</v>
      </c>
      <c r="K3363" s="1">
        <v>0</v>
      </c>
      <c r="L3363" s="1">
        <v>0</v>
      </c>
      <c r="M3363" s="1">
        <v>0</v>
      </c>
      <c r="N3363" s="1">
        <v>0</v>
      </c>
      <c r="O3363" s="1">
        <v>857</v>
      </c>
      <c r="P3363" t="s">
        <v>10660</v>
      </c>
      <c r="Q3363" s="2">
        <v>244242</v>
      </c>
      <c r="R3363" t="s">
        <v>70</v>
      </c>
      <c r="S3363">
        <v>0</v>
      </c>
      <c r="T3363" t="s">
        <v>88</v>
      </c>
      <c r="U3363" t="s">
        <v>93</v>
      </c>
      <c r="V3363" s="1">
        <v>0</v>
      </c>
      <c r="W3363" s="1">
        <v>0</v>
      </c>
      <c r="X3363" s="1">
        <v>0</v>
      </c>
      <c r="AA3363" t="s">
        <v>58</v>
      </c>
      <c r="AB3363" s="1">
        <v>0</v>
      </c>
      <c r="AC3363" s="4">
        <f>IF(ISNUMBER(MATCH(AD3363, $AD$2:AD3362, 0)), INDEX($AC$2:AC3362, MATCH(AD3363, $AD$2:AD3362, 0)), MAX($AC$2:AC3362)+1)</f>
        <v>51</v>
      </c>
      <c r="AD3363" t="str">
        <f t="shared" si="159"/>
        <v>แพร่-ตลาดไท</v>
      </c>
      <c r="AE3363" t="s">
        <v>73</v>
      </c>
      <c r="AF3363" s="1">
        <v>0</v>
      </c>
      <c r="AG3363" s="1">
        <v>0</v>
      </c>
      <c r="AH3363" s="1">
        <v>0</v>
      </c>
      <c r="AI3363" t="s">
        <v>10661</v>
      </c>
      <c r="AJ3363" s="1">
        <v>1</v>
      </c>
      <c r="AK3363" s="1">
        <v>572</v>
      </c>
      <c r="AL3363" s="1">
        <v>572</v>
      </c>
      <c r="AM3363" s="1">
        <v>1</v>
      </c>
      <c r="AN3363" s="1">
        <v>0</v>
      </c>
      <c r="AO3363" s="1">
        <v>0</v>
      </c>
      <c r="AP3363" s="1">
        <v>0</v>
      </c>
      <c r="AQ3363" s="1">
        <v>0</v>
      </c>
      <c r="AR3363" s="1">
        <v>1635</v>
      </c>
      <c r="AS3363" s="1">
        <v>3036.9348961684536</v>
      </c>
      <c r="AT3363" s="1">
        <f>Table1[[#This Row],[รวมต้นทุนค่าเดินทาง]]+Table1[[#This Row],[รวมต้นทุนค่าซ่อม]]+Table1[[#This Row],[รวมค่าเสื่อม]]</f>
        <v>7091.9413602925652</v>
      </c>
      <c r="AU3363" s="1">
        <f t="shared" si="157"/>
        <v>4737.6107634746759</v>
      </c>
      <c r="AV3363" s="1" t="str" cm="1">
        <f t="array" ref="AV3363">IF(AC3363&lt;4, "เก็บ", IF(OR(AT3363 &lt; PERCENTILE(IF($AC$2:$AC$5092=AC3363, $AT$2:$AT$5092), 0.25) - 1.5 * (PERCENTILE(IF($AC$2:$AC$5092=AC3363, $AT$2:$AT$5092), 0.75) - PERCENTILE(IF($AC$2:$AC$5092=AC3363, $AT$2:$AT$5092), 0.25)), AT3363 &gt; PERCENTILE(IF($AC$2:$AC$5092=AC3363, $AT$2:$AT$5092), 0.75) + 1.5 * (PERCENTILE(IF($AC$2:$AC$5092=AC3363, $AT$2:$AT$5092), 0.75) - PERCENTILE(IF($AC$2:$AC$5092=AC3363, $AT$2:$AT$5092), 0.25))), "ตัด", "เก็บ"))</f>
        <v>เก็บ</v>
      </c>
      <c r="AW3363" s="1">
        <f t="shared" si="158"/>
        <v>4487.1668970521196</v>
      </c>
      <c r="AX3363" s="1">
        <v>3014.4338711558335</v>
      </c>
      <c r="AY3363" s="1">
        <v>2420.0064641241115</v>
      </c>
    </row>
    <row r="3364" spans="1:51" x14ac:dyDescent="0.2">
      <c r="A3364" s="3">
        <v>45916</v>
      </c>
      <c r="B3364">
        <v>45916</v>
      </c>
      <c r="C3364" t="s">
        <v>10662</v>
      </c>
      <c r="D3364" t="s">
        <v>51</v>
      </c>
      <c r="E3364" t="s">
        <v>52</v>
      </c>
      <c r="F3364" t="s">
        <v>53</v>
      </c>
      <c r="G3364" s="1">
        <v>2700</v>
      </c>
      <c r="H3364" s="1">
        <v>4393</v>
      </c>
      <c r="I3364" s="1">
        <v>1900</v>
      </c>
      <c r="J3364" s="1">
        <v>0</v>
      </c>
      <c r="K3364" s="1">
        <v>0</v>
      </c>
      <c r="L3364" s="1">
        <v>0</v>
      </c>
      <c r="M3364" s="1">
        <v>0</v>
      </c>
      <c r="N3364" s="1">
        <v>0</v>
      </c>
      <c r="O3364" s="1">
        <v>4600</v>
      </c>
      <c r="P3364" t="s">
        <v>10663</v>
      </c>
      <c r="Q3364" s="2">
        <v>244243</v>
      </c>
      <c r="R3364" t="s">
        <v>55</v>
      </c>
      <c r="S3364">
        <v>0</v>
      </c>
      <c r="T3364" t="s">
        <v>71</v>
      </c>
      <c r="U3364" t="s">
        <v>57</v>
      </c>
      <c r="V3364" s="1">
        <v>2500</v>
      </c>
      <c r="W3364" s="1">
        <v>0</v>
      </c>
      <c r="X3364" s="1">
        <v>0</v>
      </c>
      <c r="AA3364" t="s">
        <v>58</v>
      </c>
      <c r="AB3364" s="1">
        <v>0</v>
      </c>
      <c r="AC3364" s="4">
        <f>IF(ISNUMBER(MATCH(AD3364, $AD$2:AD3363, 0)), INDEX($AC$2:AC3363, MATCH(AD3364, $AD$2:AD3363, 0)), MAX($AC$2:AC3363)+1)</f>
        <v>10</v>
      </c>
      <c r="AD3364" t="str">
        <f t="shared" si="159"/>
        <v>เชียงใหม่-กองลอย</v>
      </c>
      <c r="AE3364" t="s">
        <v>55</v>
      </c>
      <c r="AF3364" s="1">
        <v>0</v>
      </c>
      <c r="AG3364" s="1">
        <v>0</v>
      </c>
      <c r="AH3364" s="1">
        <v>11190</v>
      </c>
      <c r="AI3364" t="s">
        <v>10664</v>
      </c>
      <c r="AJ3364" s="1">
        <v>1</v>
      </c>
      <c r="AK3364" s="1">
        <v>0</v>
      </c>
      <c r="AL3364" s="1">
        <v>0</v>
      </c>
      <c r="AM3364" s="1">
        <v>0</v>
      </c>
      <c r="AN3364" s="1">
        <v>0</v>
      </c>
      <c r="AO3364" s="1">
        <v>0</v>
      </c>
      <c r="AP3364" s="1">
        <v>0</v>
      </c>
      <c r="AQ3364" s="1">
        <v>0</v>
      </c>
      <c r="AR3364" s="1">
        <v>22683</v>
      </c>
      <c r="AS3364" s="1">
        <v>42.800000000000004</v>
      </c>
      <c r="AT3364" s="1">
        <f>Table1[[#This Row],[รวมต้นทุนค่าเดินทาง]]+Table1[[#This Row],[รวมต้นทุนค่าซ่อม]]+Table1[[#This Row],[รวมค่าเสื่อม]]</f>
        <v>24575.115068493149</v>
      </c>
      <c r="AU3364" s="1">
        <f t="shared" si="157"/>
        <v>14957.32855761775</v>
      </c>
      <c r="AV3364" s="1" t="str" cm="1">
        <f t="array" ref="AV3364">IF(AC3364&lt;4, "เก็บ", IF(OR(AT3364 &lt; PERCENTILE(IF($AC$2:$AC$5092=AC3364, $AT$2:$AT$5092), 0.25) - 1.5 * (PERCENTILE(IF($AC$2:$AC$5092=AC3364, $AT$2:$AT$5092), 0.75) - PERCENTILE(IF($AC$2:$AC$5092=AC3364, $AT$2:$AT$5092), 0.25)), AT3364 &gt; PERCENTILE(IF($AC$2:$AC$5092=AC3364, $AT$2:$AT$5092), 0.75) + 1.5 * (PERCENTILE(IF($AC$2:$AC$5092=AC3364, $AT$2:$AT$5092), 0.75) - PERCENTILE(IF($AC$2:$AC$5092=AC3364, $AT$2:$AT$5092), 0.25))), "ตัด", "เก็บ"))</f>
        <v>ตัด</v>
      </c>
      <c r="AW3364" s="1">
        <f t="shared" si="158"/>
        <v>14419.089162907676</v>
      </c>
      <c r="AX3364" s="1">
        <v>15077.196593123563</v>
      </c>
      <c r="AY3364" s="1">
        <v>1849.3150684931506</v>
      </c>
    </row>
    <row r="3365" spans="1:51" x14ac:dyDescent="0.2">
      <c r="A3365" s="3">
        <v>45916</v>
      </c>
      <c r="B3365">
        <v>45916</v>
      </c>
      <c r="C3365" t="s">
        <v>10665</v>
      </c>
      <c r="D3365" t="s">
        <v>66</v>
      </c>
      <c r="E3365" t="s">
        <v>67</v>
      </c>
      <c r="F3365" t="s">
        <v>435</v>
      </c>
      <c r="G3365" s="1">
        <v>0</v>
      </c>
      <c r="H3365" s="1">
        <v>1007</v>
      </c>
      <c r="I3365" s="1">
        <v>400</v>
      </c>
      <c r="J3365" s="1">
        <v>0</v>
      </c>
      <c r="K3365" s="1">
        <v>0</v>
      </c>
      <c r="L3365" s="1">
        <v>0</v>
      </c>
      <c r="M3365" s="1">
        <v>0</v>
      </c>
      <c r="N3365" s="1">
        <v>0</v>
      </c>
      <c r="O3365" s="1">
        <v>400</v>
      </c>
      <c r="P3365" t="s">
        <v>10666</v>
      </c>
      <c r="Q3365" s="2">
        <v>244243</v>
      </c>
      <c r="R3365" t="s">
        <v>70</v>
      </c>
      <c r="S3365">
        <v>0</v>
      </c>
      <c r="T3365" t="s">
        <v>71</v>
      </c>
      <c r="U3365" t="s">
        <v>93</v>
      </c>
      <c r="V3365" s="1">
        <v>0</v>
      </c>
      <c r="W3365" s="1">
        <v>0</v>
      </c>
      <c r="X3365" s="1">
        <v>0</v>
      </c>
      <c r="AA3365" t="s">
        <v>58</v>
      </c>
      <c r="AB3365" s="1">
        <v>0</v>
      </c>
      <c r="AC3365" s="4">
        <f>IF(ISNUMBER(MATCH(AD3365, $AD$2:AD3364, 0)), INDEX($AC$2:AC3364, MATCH(AD3365, $AD$2:AD3364, 0)), MAX($AC$2:AC3364)+1)</f>
        <v>4</v>
      </c>
      <c r="AD3365" t="str">
        <f t="shared" si="159"/>
        <v>เชียงใหม่-ตลาดไท</v>
      </c>
      <c r="AE3365" t="s">
        <v>73</v>
      </c>
      <c r="AF3365" s="1">
        <v>0</v>
      </c>
      <c r="AG3365" s="1">
        <v>0</v>
      </c>
      <c r="AH3365" s="1">
        <v>0</v>
      </c>
      <c r="AI3365" t="s">
        <v>10667</v>
      </c>
      <c r="AJ3365" s="1">
        <v>1</v>
      </c>
      <c r="AK3365" s="1">
        <v>720</v>
      </c>
      <c r="AL3365" s="1">
        <v>720</v>
      </c>
      <c r="AM3365" s="1">
        <v>1</v>
      </c>
      <c r="AN3365" s="1">
        <v>0</v>
      </c>
      <c r="AO3365" s="1">
        <v>0</v>
      </c>
      <c r="AP3365" s="1">
        <v>0</v>
      </c>
      <c r="AQ3365" s="1">
        <v>0</v>
      </c>
      <c r="AR3365" s="1">
        <v>1407</v>
      </c>
      <c r="AS3365" s="1">
        <v>10134.895265785068</v>
      </c>
      <c r="AT3365" s="1">
        <f>Table1[[#This Row],[รวมต้นทุนค่าเดินทาง]]+Table1[[#This Row],[รวมต้นทุนค่าซ่อม]]+Table1[[#This Row],[รวมค่าเสื่อม]]</f>
        <v>14207.841848660166</v>
      </c>
      <c r="AU3365" s="1">
        <f t="shared" si="157"/>
        <v>4256.109283997258</v>
      </c>
      <c r="AV3365" s="1" t="str" cm="1">
        <f t="array" ref="AV3365">IF(AC3365&lt;4, "เก็บ", IF(OR(AT3365 &lt; PERCENTILE(IF($AC$2:$AC$5092=AC3365, $AT$2:$AT$5092), 0.25) - 1.5 * (PERCENTILE(IF($AC$2:$AC$5092=AC3365, $AT$2:$AT$5092), 0.75) - PERCENTILE(IF($AC$2:$AC$5092=AC3365, $AT$2:$AT$5092), 0.25)), AT3365 &gt; PERCENTILE(IF($AC$2:$AC$5092=AC3365, $AT$2:$AT$5092), 0.75) + 1.5 * (PERCENTILE(IF($AC$2:$AC$5092=AC3365, $AT$2:$AT$5092), 0.75) - PERCENTILE(IF($AC$2:$AC$5092=AC3365, $AT$2:$AT$5092), 0.25))), "ตัด", "เก็บ"))</f>
        <v>ตัด</v>
      </c>
      <c r="AW3365" s="1">
        <f t="shared" si="158"/>
        <v>3807.0727671795808</v>
      </c>
      <c r="AX3365" s="1">
        <v>2335.0230876608157</v>
      </c>
      <c r="AY3365" s="1">
        <v>2665.9465828750981</v>
      </c>
    </row>
    <row r="3366" spans="1:51" x14ac:dyDescent="0.2">
      <c r="A3366" s="3">
        <v>45916</v>
      </c>
      <c r="B3366">
        <v>45916</v>
      </c>
      <c r="C3366" t="s">
        <v>10668</v>
      </c>
      <c r="D3366" t="s">
        <v>66</v>
      </c>
      <c r="E3366" t="s">
        <v>67</v>
      </c>
      <c r="F3366" t="s">
        <v>236</v>
      </c>
      <c r="G3366" s="1">
        <v>0</v>
      </c>
      <c r="H3366" s="1">
        <v>0</v>
      </c>
      <c r="I3366" s="1">
        <v>500</v>
      </c>
      <c r="J3366" s="1">
        <v>0</v>
      </c>
      <c r="K3366" s="1">
        <v>0</v>
      </c>
      <c r="L3366" s="1">
        <v>0</v>
      </c>
      <c r="M3366" s="1">
        <v>0</v>
      </c>
      <c r="N3366" s="1">
        <v>0</v>
      </c>
      <c r="O3366" s="1">
        <v>500</v>
      </c>
      <c r="P3366" t="s">
        <v>10669</v>
      </c>
      <c r="Q3366" s="2">
        <v>244243</v>
      </c>
      <c r="R3366" t="s">
        <v>70</v>
      </c>
      <c r="S3366">
        <v>0</v>
      </c>
      <c r="T3366" t="s">
        <v>71</v>
      </c>
      <c r="U3366" t="s">
        <v>161</v>
      </c>
      <c r="V3366" s="1">
        <v>0</v>
      </c>
      <c r="W3366" s="1">
        <v>0</v>
      </c>
      <c r="X3366" s="1">
        <v>0</v>
      </c>
      <c r="AA3366" t="s">
        <v>58</v>
      </c>
      <c r="AB3366" s="1">
        <v>0</v>
      </c>
      <c r="AC3366" s="4">
        <f>IF(ISNUMBER(MATCH(AD3366, $AD$2:AD3365, 0)), INDEX($AC$2:AC3365, MATCH(AD3366, $AD$2:AD3365, 0)), MAX($AC$2:AC3365)+1)</f>
        <v>9</v>
      </c>
      <c r="AD3366" t="str">
        <f t="shared" si="159"/>
        <v>เชียงใหม่-พุทธมณฑลสาย 2</v>
      </c>
      <c r="AE3366" t="s">
        <v>73</v>
      </c>
      <c r="AF3366" s="1">
        <v>0</v>
      </c>
      <c r="AG3366" s="1">
        <v>0</v>
      </c>
      <c r="AH3366" s="1">
        <v>0</v>
      </c>
      <c r="AI3366" t="s">
        <v>10670</v>
      </c>
      <c r="AJ3366" s="1">
        <v>1</v>
      </c>
      <c r="AK3366" s="1">
        <v>720</v>
      </c>
      <c r="AL3366" s="1">
        <v>720</v>
      </c>
      <c r="AM3366" s="1">
        <v>1</v>
      </c>
      <c r="AN3366" s="1">
        <v>0</v>
      </c>
      <c r="AO3366" s="1">
        <v>0</v>
      </c>
      <c r="AP3366" s="1">
        <v>0</v>
      </c>
      <c r="AQ3366" s="1">
        <v>0</v>
      </c>
      <c r="AR3366" s="1">
        <v>500</v>
      </c>
      <c r="AS3366" s="1">
        <v>5100.2026388932882</v>
      </c>
      <c r="AT3366" s="1">
        <f>Table1[[#This Row],[รวมต้นทุนค่าเดินทาง]]+Table1[[#This Row],[รวมต้นทุนค่าซ่อม]]+Table1[[#This Row],[รวมค่าเสื่อม]]</f>
        <v>7222.7228914926382</v>
      </c>
      <c r="AU3366" s="1">
        <f t="shared" si="157"/>
        <v>4623.2312262414152</v>
      </c>
      <c r="AV3366" s="1" t="str" cm="1">
        <f t="array" ref="AV3366">IF(AC3366&lt;4, "เก็บ", IF(OR(AT3366 &lt; PERCENTILE(IF($AC$2:$AC$5092=AC3366, $AT$2:$AT$5092), 0.25) - 1.5 * (PERCENTILE(IF($AC$2:$AC$5092=AC3366, $AT$2:$AT$5092), 0.75) - PERCENTILE(IF($AC$2:$AC$5092=AC3366, $AT$2:$AT$5092), 0.25)), AT3366 &gt; PERCENTILE(IF($AC$2:$AC$5092=AC3366, $AT$2:$AT$5092), 0.75) + 1.5 * (PERCENTILE(IF($AC$2:$AC$5092=AC3366, $AT$2:$AT$5092), 0.75) - PERCENTILE(IF($AC$2:$AC$5092=AC3366, $AT$2:$AT$5092), 0.25))), "ตัด", "เก็บ"))</f>
        <v>เก็บ</v>
      </c>
      <c r="AW3366" s="1">
        <f t="shared" si="158"/>
        <v>4005.4952465164292</v>
      </c>
      <c r="AX3366" s="1">
        <v>2577.9546108768855</v>
      </c>
      <c r="AY3366" s="1">
        <v>1622.5202525993495</v>
      </c>
    </row>
    <row r="3367" spans="1:51" x14ac:dyDescent="0.2">
      <c r="A3367" s="3">
        <v>45916</v>
      </c>
      <c r="B3367">
        <v>45916</v>
      </c>
      <c r="C3367" t="s">
        <v>10671</v>
      </c>
      <c r="D3367" t="s">
        <v>66</v>
      </c>
      <c r="E3367" t="s">
        <v>67</v>
      </c>
      <c r="F3367" t="s">
        <v>704</v>
      </c>
      <c r="G3367" s="1">
        <v>0</v>
      </c>
      <c r="H3367" s="1">
        <v>0</v>
      </c>
      <c r="I3367" s="1">
        <v>400</v>
      </c>
      <c r="J3367" s="1">
        <v>0</v>
      </c>
      <c r="K3367" s="1">
        <v>0</v>
      </c>
      <c r="L3367" s="1">
        <v>0</v>
      </c>
      <c r="M3367" s="1">
        <v>0</v>
      </c>
      <c r="N3367" s="1">
        <v>0</v>
      </c>
      <c r="O3367" s="1">
        <v>400</v>
      </c>
      <c r="P3367" t="s">
        <v>10672</v>
      </c>
      <c r="Q3367" s="2">
        <v>244243</v>
      </c>
      <c r="R3367" t="s">
        <v>70</v>
      </c>
      <c r="S3367">
        <v>0</v>
      </c>
      <c r="T3367" t="s">
        <v>254</v>
      </c>
      <c r="U3367" t="s">
        <v>93</v>
      </c>
      <c r="V3367" s="1">
        <v>0</v>
      </c>
      <c r="W3367" s="1">
        <v>0</v>
      </c>
      <c r="X3367" s="1">
        <v>0</v>
      </c>
      <c r="AA3367" t="s">
        <v>58</v>
      </c>
      <c r="AB3367" s="1">
        <v>0</v>
      </c>
      <c r="AC3367" s="4">
        <f>IF(ISNUMBER(MATCH(AD3367, $AD$2:AD3366, 0)), INDEX($AC$2:AC3366, MATCH(AD3367, $AD$2:AD3366, 0)), MAX($AC$2:AC3366)+1)</f>
        <v>14</v>
      </c>
      <c r="AD3367" t="str">
        <f t="shared" si="159"/>
        <v>ลำปาง-ตลาดไท</v>
      </c>
      <c r="AE3367" t="s">
        <v>73</v>
      </c>
      <c r="AF3367" s="1">
        <v>0</v>
      </c>
      <c r="AG3367" s="1">
        <v>0</v>
      </c>
      <c r="AH3367" s="1">
        <v>0</v>
      </c>
      <c r="AI3367" t="s">
        <v>10673</v>
      </c>
      <c r="AJ3367" s="1">
        <v>1</v>
      </c>
      <c r="AK3367" s="1">
        <v>720</v>
      </c>
      <c r="AL3367" s="1">
        <v>720</v>
      </c>
      <c r="AM3367" s="1">
        <v>1</v>
      </c>
      <c r="AN3367" s="1">
        <v>0</v>
      </c>
      <c r="AO3367" s="1">
        <v>0</v>
      </c>
      <c r="AP3367" s="1">
        <v>0</v>
      </c>
      <c r="AQ3367" s="1">
        <v>0</v>
      </c>
      <c r="AR3367" s="1">
        <v>400</v>
      </c>
      <c r="AS3367" s="1">
        <v>1893.6334739543202</v>
      </c>
      <c r="AT3367" s="1">
        <f>Table1[[#This Row],[รวมต้นทุนค่าเดินทาง]]+Table1[[#This Row],[รวมต้นทุนค่าซ่อม]]+Table1[[#This Row],[รวมค่าเสื่อม]]</f>
        <v>4000.4755792174778</v>
      </c>
      <c r="AU3367" s="1" t="e">
        <f t="shared" si="157"/>
        <v>#N/A</v>
      </c>
      <c r="AV3367" s="1" t="e" cm="1">
        <f t="array" ref="AV3367">IF(AC3367&lt;4, "เก็บ", IF(OR(AT3367 &lt; PERCENTILE(IF($AC$2:$AC$5092=AC3367, $AT$2:$AT$5092), 0.25) - 1.5 * (PERCENTILE(IF($AC$2:$AC$5092=AC3367, $AT$2:$AT$5092), 0.75) - PERCENTILE(IF($AC$2:$AC$5092=AC3367, $AT$2:$AT$5092), 0.25)), AT3367 &gt; PERCENTILE(IF($AC$2:$AC$5092=AC3367, $AT$2:$AT$5092), 0.75) + 1.5 * (PERCENTILE(IF($AC$2:$AC$5092=AC3367, $AT$2:$AT$5092), 0.75) - PERCENTILE(IF($AC$2:$AC$5092=AC3367, $AT$2:$AT$5092), 0.25))), "ตัด", "เก็บ"))</f>
        <v>#N/A</v>
      </c>
      <c r="AW3367" s="1" t="e">
        <f t="shared" si="158"/>
        <v>#DIV/0!</v>
      </c>
      <c r="AX3367" s="1">
        <v>2411.9362516169685</v>
      </c>
      <c r="AY3367" s="1">
        <v>1706.8421052631579</v>
      </c>
    </row>
    <row r="3368" spans="1:51" x14ac:dyDescent="0.2">
      <c r="A3368" s="3">
        <v>45916</v>
      </c>
      <c r="B3368">
        <v>45916</v>
      </c>
      <c r="C3368" t="s">
        <v>10674</v>
      </c>
      <c r="D3368" t="s">
        <v>51</v>
      </c>
      <c r="E3368" t="s">
        <v>52</v>
      </c>
      <c r="F3368" t="s">
        <v>1263</v>
      </c>
      <c r="G3368" s="1">
        <v>4200</v>
      </c>
      <c r="H3368" s="1">
        <v>2893</v>
      </c>
      <c r="I3368" s="1">
        <v>1900</v>
      </c>
      <c r="J3368" s="1">
        <v>0</v>
      </c>
      <c r="K3368" s="1">
        <v>0</v>
      </c>
      <c r="L3368" s="1">
        <v>0</v>
      </c>
      <c r="M3368" s="1">
        <v>0</v>
      </c>
      <c r="N3368" s="1">
        <v>0</v>
      </c>
      <c r="O3368" s="1">
        <v>6100</v>
      </c>
      <c r="P3368" t="s">
        <v>10675</v>
      </c>
      <c r="Q3368" s="2">
        <v>244244</v>
      </c>
      <c r="R3368" t="s">
        <v>55</v>
      </c>
      <c r="S3368">
        <v>0</v>
      </c>
      <c r="T3368" t="s">
        <v>56</v>
      </c>
      <c r="U3368" t="s">
        <v>57</v>
      </c>
      <c r="V3368" s="1">
        <v>2500</v>
      </c>
      <c r="W3368" s="1">
        <v>0</v>
      </c>
      <c r="X3368" s="1">
        <v>0</v>
      </c>
      <c r="AA3368" t="s">
        <v>58</v>
      </c>
      <c r="AB3368" s="1">
        <v>0</v>
      </c>
      <c r="AC3368" s="4">
        <f>IF(ISNUMBER(MATCH(AD3368, $AD$2:AD3367, 0)), INDEX($AC$2:AC3367, MATCH(AD3368, $AD$2:AD3367, 0)), MAX($AC$2:AC3367)+1)</f>
        <v>1</v>
      </c>
      <c r="AD3368" t="str">
        <f t="shared" si="159"/>
        <v>ท่าลี่-กองลอย</v>
      </c>
      <c r="AE3368" t="s">
        <v>55</v>
      </c>
      <c r="AF3368" s="1">
        <v>0</v>
      </c>
      <c r="AG3368" s="1">
        <v>0</v>
      </c>
      <c r="AH3368" s="1">
        <v>0</v>
      </c>
      <c r="AI3368" t="s">
        <v>10676</v>
      </c>
      <c r="AJ3368" s="1">
        <v>1</v>
      </c>
      <c r="AK3368" s="1">
        <v>0</v>
      </c>
      <c r="AL3368" s="1">
        <v>0</v>
      </c>
      <c r="AM3368" s="1">
        <v>0</v>
      </c>
      <c r="AN3368" s="1">
        <v>0</v>
      </c>
      <c r="AO3368" s="1">
        <v>0</v>
      </c>
      <c r="AP3368" s="1">
        <v>0</v>
      </c>
      <c r="AQ3368" s="1">
        <v>0</v>
      </c>
      <c r="AR3368" s="1">
        <v>11493</v>
      </c>
      <c r="AS3368" s="1">
        <v>438.98461538461538</v>
      </c>
      <c r="AT3368" s="1">
        <f>Table1[[#This Row],[รวมต้นทุนค่าเดินทาง]]+Table1[[#This Row],[รวมต้นทุนค่าซ่อม]]+Table1[[#This Row],[รวมค่าเสื่อม]]</f>
        <v>13492.678257003114</v>
      </c>
      <c r="AU3368" s="1">
        <f t="shared" si="157"/>
        <v>13953.293816562818</v>
      </c>
      <c r="AV3368" s="1" t="str" cm="1">
        <f t="array" ref="AV3368">IF(AC3368&lt;4, "เก็บ", IF(OR(AT3368 &lt; PERCENTILE(IF($AC$2:$AC$5092=AC3368, $AT$2:$AT$5092), 0.25) - 1.5 * (PERCENTILE(IF($AC$2:$AC$5092=AC3368, $AT$2:$AT$5092), 0.75) - PERCENTILE(IF($AC$2:$AC$5092=AC3368, $AT$2:$AT$5092), 0.25)), AT3368 &gt; PERCENTILE(IF($AC$2:$AC$5092=AC3368, $AT$2:$AT$5092), 0.75) + 1.5 * (PERCENTILE(IF($AC$2:$AC$5092=AC3368, $AT$2:$AT$5092), 0.75) - PERCENTILE(IF($AC$2:$AC$5092=AC3368, $AT$2:$AT$5092), 0.25))), "ตัด", "เก็บ"))</f>
        <v>เก็บ</v>
      </c>
      <c r="AW3368" s="1">
        <f t="shared" si="158"/>
        <v>13953.293816562818</v>
      </c>
      <c r="AX3368" s="1">
        <v>14426.372718098486</v>
      </c>
      <c r="AY3368" s="1">
        <v>1560.6936416184972</v>
      </c>
    </row>
    <row r="3369" spans="1:51" x14ac:dyDescent="0.2">
      <c r="A3369" s="3">
        <v>45916</v>
      </c>
      <c r="B3369">
        <v>45916</v>
      </c>
      <c r="C3369" t="s">
        <v>10677</v>
      </c>
      <c r="D3369" t="s">
        <v>51</v>
      </c>
      <c r="E3369" t="s">
        <v>61</v>
      </c>
      <c r="F3369" t="s">
        <v>5184</v>
      </c>
      <c r="G3369" s="1">
        <v>2700</v>
      </c>
      <c r="H3369" s="1">
        <v>4393</v>
      </c>
      <c r="I3369" s="1">
        <v>1900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>
        <v>4600</v>
      </c>
      <c r="P3369" t="s">
        <v>10678</v>
      </c>
      <c r="Q3369" s="2">
        <v>244244</v>
      </c>
      <c r="R3369" t="s">
        <v>55</v>
      </c>
      <c r="S3369">
        <v>0</v>
      </c>
      <c r="T3369" t="s">
        <v>56</v>
      </c>
      <c r="U3369" t="s">
        <v>57</v>
      </c>
      <c r="V3369" s="1">
        <v>2500</v>
      </c>
      <c r="W3369" s="1">
        <v>0</v>
      </c>
      <c r="X3369" s="1">
        <v>0</v>
      </c>
      <c r="AA3369" t="s">
        <v>58</v>
      </c>
      <c r="AB3369" s="1">
        <v>0</v>
      </c>
      <c r="AC3369" s="4">
        <f>IF(ISNUMBER(MATCH(AD3369, $AD$2:AD3368, 0)), INDEX($AC$2:AC3368, MATCH(AD3369, $AD$2:AD3368, 0)), MAX($AC$2:AC3368)+1)</f>
        <v>1</v>
      </c>
      <c r="AD3369" t="str">
        <f t="shared" si="159"/>
        <v>ท่าลี่-กองลอย</v>
      </c>
      <c r="AE3369" t="s">
        <v>55</v>
      </c>
      <c r="AF3369" s="1">
        <v>0</v>
      </c>
      <c r="AG3369" s="1">
        <v>0</v>
      </c>
      <c r="AH3369" s="1">
        <v>0</v>
      </c>
      <c r="AI3369" t="s">
        <v>10679</v>
      </c>
      <c r="AJ3369" s="1">
        <v>1</v>
      </c>
      <c r="AK3369" s="1">
        <v>0</v>
      </c>
      <c r="AL3369" s="1">
        <v>0</v>
      </c>
      <c r="AM3369" s="1">
        <v>0</v>
      </c>
      <c r="AN3369" s="1">
        <v>0</v>
      </c>
      <c r="AO3369" s="1">
        <v>0</v>
      </c>
      <c r="AP3369" s="1">
        <v>0</v>
      </c>
      <c r="AQ3369" s="1">
        <v>0</v>
      </c>
      <c r="AR3369" s="1">
        <v>11493</v>
      </c>
      <c r="AS3369" s="1">
        <v>1451.1333333333332</v>
      </c>
      <c r="AT3369" s="1">
        <f>Table1[[#This Row],[รวมต้นทุนค่าเดินทาง]]+Table1[[#This Row],[รวมต้นทุนค่าซ่อม]]+Table1[[#This Row],[รวมค่าเสื่อม]]</f>
        <v>14806.716114790286</v>
      </c>
      <c r="AU3369" s="1">
        <f t="shared" si="157"/>
        <v>13953.293816562818</v>
      </c>
      <c r="AV3369" s="1" t="str" cm="1">
        <f t="array" ref="AV3369">IF(AC3369&lt;4, "เก็บ", IF(OR(AT3369 &lt; PERCENTILE(IF($AC$2:$AC$5092=AC3369, $AT$2:$AT$5092), 0.25) - 1.5 * (PERCENTILE(IF($AC$2:$AC$5092=AC3369, $AT$2:$AT$5092), 0.75) - PERCENTILE(IF($AC$2:$AC$5092=AC3369, $AT$2:$AT$5092), 0.25)), AT3369 &gt; PERCENTILE(IF($AC$2:$AC$5092=AC3369, $AT$2:$AT$5092), 0.75) + 1.5 * (PERCENTILE(IF($AC$2:$AC$5092=AC3369, $AT$2:$AT$5092), 0.75) - PERCENTILE(IF($AC$2:$AC$5092=AC3369, $AT$2:$AT$5092), 0.25))), "ตัด", "เก็บ"))</f>
        <v>เก็บ</v>
      </c>
      <c r="AW3369" s="1">
        <f t="shared" si="158"/>
        <v>13953.293816562818</v>
      </c>
      <c r="AX3369" s="1">
        <v>14426.372718098486</v>
      </c>
      <c r="AY3369" s="1">
        <v>1862.5827814569536</v>
      </c>
    </row>
    <row r="3370" spans="1:51" x14ac:dyDescent="0.2">
      <c r="A3370" s="3">
        <v>45916</v>
      </c>
      <c r="B3370">
        <v>45916</v>
      </c>
      <c r="C3370" t="s">
        <v>10680</v>
      </c>
      <c r="D3370" t="s">
        <v>66</v>
      </c>
      <c r="E3370" t="s">
        <v>105</v>
      </c>
      <c r="F3370" t="s">
        <v>106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779</v>
      </c>
      <c r="O3370" s="1">
        <v>779</v>
      </c>
      <c r="P3370" t="s">
        <v>10681</v>
      </c>
      <c r="Q3370" s="2">
        <v>244243</v>
      </c>
      <c r="R3370" t="s">
        <v>55</v>
      </c>
      <c r="S3370">
        <v>0</v>
      </c>
      <c r="T3370" t="s">
        <v>87</v>
      </c>
      <c r="U3370" t="s">
        <v>71</v>
      </c>
      <c r="V3370" s="1">
        <v>0</v>
      </c>
      <c r="W3370" s="1">
        <v>682</v>
      </c>
      <c r="X3370" s="1">
        <v>0</v>
      </c>
      <c r="Y3370" t="s">
        <v>108</v>
      </c>
      <c r="Z3370" t="s">
        <v>71</v>
      </c>
      <c r="AA3370" t="s">
        <v>378</v>
      </c>
      <c r="AB3370" s="1">
        <v>0</v>
      </c>
      <c r="AC3370" s="4">
        <f>IF(ISNUMBER(MATCH(AD3370, $AD$2:AD3369, 0)), INDEX($AC$2:AC3369, MATCH(AD3370, $AD$2:AD3369, 0)), MAX($AC$2:AC3369)+1)</f>
        <v>6</v>
      </c>
      <c r="AD3370" t="str">
        <f t="shared" si="159"/>
        <v>เชียงราย-เชียงใหม่</v>
      </c>
      <c r="AE3370" t="s">
        <v>55</v>
      </c>
      <c r="AF3370" s="1">
        <v>0</v>
      </c>
      <c r="AG3370" s="1">
        <v>0</v>
      </c>
      <c r="AH3370" s="1">
        <v>0</v>
      </c>
      <c r="AI3370" t="s">
        <v>10682</v>
      </c>
      <c r="AJ3370" s="1">
        <v>2</v>
      </c>
      <c r="AK3370" s="1">
        <v>0</v>
      </c>
      <c r="AL3370" s="1">
        <v>0</v>
      </c>
      <c r="AM3370" s="1">
        <v>0</v>
      </c>
      <c r="AN3370" s="1">
        <v>506.85669999999999</v>
      </c>
      <c r="AO3370" s="1">
        <v>0</v>
      </c>
      <c r="AP3370" s="1">
        <v>0</v>
      </c>
      <c r="AQ3370" s="1">
        <v>0</v>
      </c>
      <c r="AR3370" s="1">
        <v>1461</v>
      </c>
      <c r="AS3370" s="1">
        <v>3533.1337916666666</v>
      </c>
      <c r="AT3370" s="1">
        <f>Table1[[#This Row],[รวมต้นทุนค่าเดินทาง]]+Table1[[#This Row],[รวมต้นทุนค่าซ่อม]]+Table1[[#This Row],[รวมค่าเสื่อม]]</f>
        <v>6394.9120017833984</v>
      </c>
      <c r="AU3370" s="1">
        <f t="shared" si="157"/>
        <v>4428.3346813776061</v>
      </c>
      <c r="AV3370" s="1" t="str" cm="1">
        <f t="array" ref="AV3370">IF(AC3370&lt;4, "เก็บ", IF(OR(AT3370 &lt; PERCENTILE(IF($AC$2:$AC$5092=AC3370, $AT$2:$AT$5092), 0.25) - 1.5 * (PERCENTILE(IF($AC$2:$AC$5092=AC3370, $AT$2:$AT$5092), 0.75) - PERCENTILE(IF($AC$2:$AC$5092=AC3370, $AT$2:$AT$5092), 0.25)), AT3370 &gt; PERCENTILE(IF($AC$2:$AC$5092=AC3370, $AT$2:$AT$5092), 0.75) + 1.5 * (PERCENTILE(IF($AC$2:$AC$5092=AC3370, $AT$2:$AT$5092), 0.75) - PERCENTILE(IF($AC$2:$AC$5092=AC3370, $AT$2:$AT$5092), 0.25))), "ตัด", "เก็บ"))</f>
        <v>เก็บ</v>
      </c>
      <c r="AW3370" s="1">
        <f t="shared" si="158"/>
        <v>3873.7679454274344</v>
      </c>
      <c r="AX3370" s="1">
        <v>2781.4385174989698</v>
      </c>
      <c r="AY3370" s="1">
        <v>1400.7782101167315</v>
      </c>
    </row>
    <row r="3371" spans="1:51" x14ac:dyDescent="0.2">
      <c r="A3371" s="3">
        <v>45916</v>
      </c>
      <c r="B3371">
        <v>45916</v>
      </c>
      <c r="C3371" t="s">
        <v>10683</v>
      </c>
      <c r="D3371" t="s">
        <v>66</v>
      </c>
      <c r="E3371" t="s">
        <v>184</v>
      </c>
      <c r="F3371" t="s">
        <v>1060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  <c r="L3371" s="1">
        <v>0</v>
      </c>
      <c r="M3371" s="1">
        <v>0</v>
      </c>
      <c r="N3371" s="1">
        <v>0</v>
      </c>
      <c r="O3371" s="1">
        <v>0</v>
      </c>
      <c r="P3371" t="s">
        <v>10684</v>
      </c>
      <c r="Q3371" s="2">
        <v>244243</v>
      </c>
      <c r="R3371" t="s">
        <v>55</v>
      </c>
      <c r="S3371">
        <v>0</v>
      </c>
      <c r="T3371" t="s">
        <v>87</v>
      </c>
      <c r="U3371" t="s">
        <v>71</v>
      </c>
      <c r="V3371" s="1">
        <v>0</v>
      </c>
      <c r="W3371" s="1">
        <v>1266</v>
      </c>
      <c r="X3371" s="1">
        <v>0</v>
      </c>
      <c r="Y3371" t="s">
        <v>87</v>
      </c>
      <c r="Z3371" t="s">
        <v>71</v>
      </c>
      <c r="AA3371" t="s">
        <v>7827</v>
      </c>
      <c r="AB3371" s="1">
        <v>0</v>
      </c>
      <c r="AC3371" s="4">
        <f>IF(ISNUMBER(MATCH(AD3371, $AD$2:AD3370, 0)), INDEX($AC$2:AC3370, MATCH(AD3371, $AD$2:AD3370, 0)), MAX($AC$2:AC3370)+1)</f>
        <v>6</v>
      </c>
      <c r="AD3371" t="str">
        <f t="shared" si="159"/>
        <v>เชียงราย-เชียงใหม่</v>
      </c>
      <c r="AE3371" t="s">
        <v>55</v>
      </c>
      <c r="AF3371" s="1">
        <v>0</v>
      </c>
      <c r="AG3371" s="1">
        <v>0</v>
      </c>
      <c r="AH3371" s="1">
        <v>0</v>
      </c>
      <c r="AI3371" t="s">
        <v>10685</v>
      </c>
      <c r="AJ3371" s="1">
        <v>1</v>
      </c>
      <c r="AK3371" s="1">
        <v>0</v>
      </c>
      <c r="AL3371" s="1">
        <v>0</v>
      </c>
      <c r="AM3371" s="1">
        <v>0</v>
      </c>
      <c r="AN3371" s="1">
        <v>0</v>
      </c>
      <c r="AO3371" s="1">
        <v>0</v>
      </c>
      <c r="AP3371" s="1">
        <v>0</v>
      </c>
      <c r="AQ3371" s="1">
        <v>0</v>
      </c>
      <c r="AR3371" s="1">
        <v>1266</v>
      </c>
      <c r="AS3371" s="1">
        <v>2473.7411111111105</v>
      </c>
      <c r="AT3371" s="1">
        <f>Table1[[#This Row],[รวมต้นทุนค่าเดินทาง]]+Table1[[#This Row],[รวมต้นทุนค่าซ่อม]]+Table1[[#This Row],[รวมค่าเสื่อม]]</f>
        <v>5182.0488034188029</v>
      </c>
      <c r="AU3371" s="1">
        <f t="shared" si="157"/>
        <v>4428.3346813776061</v>
      </c>
      <c r="AV3371" s="1" t="str" cm="1">
        <f t="array" ref="AV3371">IF(AC3371&lt;4, "เก็บ", IF(OR(AT3371 &lt; PERCENTILE(IF($AC$2:$AC$5092=AC3371, $AT$2:$AT$5092), 0.25) - 1.5 * (PERCENTILE(IF($AC$2:$AC$5092=AC3371, $AT$2:$AT$5092), 0.75) - PERCENTILE(IF($AC$2:$AC$5092=AC3371, $AT$2:$AT$5092), 0.25)), AT3371 &gt; PERCENTILE(IF($AC$2:$AC$5092=AC3371, $AT$2:$AT$5092), 0.75) + 1.5 * (PERCENTILE(IF($AC$2:$AC$5092=AC3371, $AT$2:$AT$5092), 0.75) - PERCENTILE(IF($AC$2:$AC$5092=AC3371, $AT$2:$AT$5092), 0.25))), "ตัด", "เก็บ"))</f>
        <v>เก็บ</v>
      </c>
      <c r="AW3371" s="1">
        <f t="shared" si="158"/>
        <v>3873.7679454274344</v>
      </c>
      <c r="AX3371" s="1">
        <v>2781.4385174989698</v>
      </c>
      <c r="AY3371" s="1">
        <v>1442.3076923076924</v>
      </c>
    </row>
    <row r="3372" spans="1:51" x14ac:dyDescent="0.2">
      <c r="A3372" s="3">
        <v>45917</v>
      </c>
      <c r="B3372">
        <v>45917</v>
      </c>
      <c r="C3372" t="s">
        <v>10686</v>
      </c>
      <c r="D3372" t="s">
        <v>51</v>
      </c>
      <c r="E3372" t="s">
        <v>61</v>
      </c>
      <c r="F3372" t="s">
        <v>1217</v>
      </c>
      <c r="G3372" s="1">
        <v>2700</v>
      </c>
      <c r="H3372" s="1">
        <v>4393</v>
      </c>
      <c r="I3372" s="1">
        <v>1900</v>
      </c>
      <c r="J3372" s="1">
        <v>0</v>
      </c>
      <c r="K3372" s="1">
        <v>0</v>
      </c>
      <c r="L3372" s="1">
        <v>0</v>
      </c>
      <c r="M3372" s="1">
        <v>0</v>
      </c>
      <c r="N3372" s="1">
        <v>0</v>
      </c>
      <c r="O3372" s="1">
        <v>4600</v>
      </c>
      <c r="P3372" t="s">
        <v>10687</v>
      </c>
      <c r="Q3372" s="2">
        <v>244245</v>
      </c>
      <c r="R3372" t="s">
        <v>55</v>
      </c>
      <c r="S3372">
        <v>0</v>
      </c>
      <c r="T3372" t="s">
        <v>71</v>
      </c>
      <c r="U3372" t="s">
        <v>57</v>
      </c>
      <c r="V3372" s="1">
        <v>2500</v>
      </c>
      <c r="W3372" s="1">
        <v>0</v>
      </c>
      <c r="X3372" s="1">
        <v>0</v>
      </c>
      <c r="AA3372" t="s">
        <v>58</v>
      </c>
      <c r="AB3372" s="1">
        <v>0</v>
      </c>
      <c r="AC3372" s="4">
        <f>IF(ISNUMBER(MATCH(AD3372, $AD$2:AD3371, 0)), INDEX($AC$2:AC3371, MATCH(AD3372, $AD$2:AD3371, 0)), MAX($AC$2:AC3371)+1)</f>
        <v>10</v>
      </c>
      <c r="AD3372" t="str">
        <f t="shared" si="159"/>
        <v>เชียงใหม่-กองลอย</v>
      </c>
      <c r="AE3372" t="s">
        <v>55</v>
      </c>
      <c r="AF3372" s="1">
        <v>0</v>
      </c>
      <c r="AG3372" s="1">
        <v>0</v>
      </c>
      <c r="AH3372" s="1">
        <v>3545</v>
      </c>
      <c r="AI3372" t="s">
        <v>10688</v>
      </c>
      <c r="AJ3372" s="1">
        <v>1</v>
      </c>
      <c r="AK3372" s="1">
        <v>0</v>
      </c>
      <c r="AL3372" s="1">
        <v>0</v>
      </c>
      <c r="AM3372" s="1">
        <v>0</v>
      </c>
      <c r="AN3372" s="1">
        <v>0</v>
      </c>
      <c r="AO3372" s="1">
        <v>0</v>
      </c>
      <c r="AP3372" s="1">
        <v>0</v>
      </c>
      <c r="AQ3372" s="1">
        <v>0</v>
      </c>
      <c r="AR3372" s="1">
        <v>15038</v>
      </c>
      <c r="AS3372" s="1">
        <v>28.533333333333335</v>
      </c>
      <c r="AT3372" s="1">
        <f>Table1[[#This Row],[รวมต้นทุนค่าเดินทาง]]+Table1[[#This Row],[รวมต้นทุนค่าซ่อม]]+Table1[[#This Row],[รวมค่าเสื่อม]]</f>
        <v>17019.658333333333</v>
      </c>
      <c r="AU3372" s="1">
        <f t="shared" si="157"/>
        <v>14957.32855761775</v>
      </c>
      <c r="AV3372" s="1" t="str" cm="1">
        <f t="array" ref="AV3372">IF(AC3372&lt;4, "เก็บ", IF(OR(AT3372 &lt; PERCENTILE(IF($AC$2:$AC$5092=AC3372, $AT$2:$AT$5092), 0.25) - 1.5 * (PERCENTILE(IF($AC$2:$AC$5092=AC3372, $AT$2:$AT$5092), 0.75) - PERCENTILE(IF($AC$2:$AC$5092=AC3372, $AT$2:$AT$5092), 0.25)), AT3372 &gt; PERCENTILE(IF($AC$2:$AC$5092=AC3372, $AT$2:$AT$5092), 0.75) + 1.5 * (PERCENTILE(IF($AC$2:$AC$5092=AC3372, $AT$2:$AT$5092), 0.75) - PERCENTILE(IF($AC$2:$AC$5092=AC3372, $AT$2:$AT$5092), 0.25))), "ตัด", "เก็บ"))</f>
        <v>เก็บ</v>
      </c>
      <c r="AW3372" s="1">
        <f t="shared" si="158"/>
        <v>14419.089162907676</v>
      </c>
      <c r="AX3372" s="1">
        <v>15077.196593123563</v>
      </c>
      <c r="AY3372" s="1">
        <v>1953.125</v>
      </c>
    </row>
    <row r="3373" spans="1:51" x14ac:dyDescent="0.2">
      <c r="A3373" s="3">
        <v>45917</v>
      </c>
      <c r="B3373">
        <v>45917</v>
      </c>
      <c r="C3373" t="s">
        <v>10689</v>
      </c>
      <c r="D3373" t="s">
        <v>66</v>
      </c>
      <c r="E3373" t="s">
        <v>67</v>
      </c>
      <c r="F3373" t="s">
        <v>1010</v>
      </c>
      <c r="G3373" s="1">
        <v>909</v>
      </c>
      <c r="H3373" s="1">
        <v>0</v>
      </c>
      <c r="I3373" s="1">
        <v>400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>
        <v>1309</v>
      </c>
      <c r="P3373" t="s">
        <v>10690</v>
      </c>
      <c r="Q3373" s="2">
        <v>244244</v>
      </c>
      <c r="R3373" t="s">
        <v>70</v>
      </c>
      <c r="S3373">
        <v>0</v>
      </c>
      <c r="T3373" t="s">
        <v>254</v>
      </c>
      <c r="U3373" t="s">
        <v>161</v>
      </c>
      <c r="V3373" s="1">
        <v>0</v>
      </c>
      <c r="W3373" s="1">
        <v>0</v>
      </c>
      <c r="X3373" s="1">
        <v>0</v>
      </c>
      <c r="AA3373" t="s">
        <v>58</v>
      </c>
      <c r="AB3373" s="1">
        <v>0</v>
      </c>
      <c r="AC3373" s="4">
        <f>IF(ISNUMBER(MATCH(AD3373, $AD$2:AD3372, 0)), INDEX($AC$2:AC3372, MATCH(AD3373, $AD$2:AD3372, 0)), MAX($AC$2:AC3372)+1)</f>
        <v>11</v>
      </c>
      <c r="AD3373" t="str">
        <f t="shared" si="159"/>
        <v>ลำปาง-พุทธมณฑลสาย 2</v>
      </c>
      <c r="AE3373" t="s">
        <v>73</v>
      </c>
      <c r="AF3373" s="1">
        <v>0</v>
      </c>
      <c r="AG3373" s="1">
        <v>0</v>
      </c>
      <c r="AH3373" s="1">
        <v>0</v>
      </c>
      <c r="AI3373" t="s">
        <v>10691</v>
      </c>
      <c r="AJ3373" s="1">
        <v>1</v>
      </c>
      <c r="AK3373" s="1">
        <v>720</v>
      </c>
      <c r="AL3373" s="1">
        <v>720</v>
      </c>
      <c r="AM3373" s="1">
        <v>1</v>
      </c>
      <c r="AN3373" s="1">
        <v>0</v>
      </c>
      <c r="AO3373" s="1">
        <v>0</v>
      </c>
      <c r="AP3373" s="1">
        <v>0</v>
      </c>
      <c r="AQ3373" s="1">
        <v>0</v>
      </c>
      <c r="AR3373" s="1">
        <v>1309</v>
      </c>
      <c r="AS3373" s="1">
        <v>1136.0553526174399</v>
      </c>
      <c r="AT3373" s="1">
        <f>Table1[[#This Row],[รวมต้นทุนค่าเดินทาง]]+Table1[[#This Row],[รวมต้นทุนค่าซ่อม]]+Table1[[#This Row],[รวมค่าเสื่อม]]</f>
        <v>4817.3244344758468</v>
      </c>
      <c r="AU3373" s="1">
        <f t="shared" si="157"/>
        <v>4930.4097489270907</v>
      </c>
      <c r="AV3373" s="1" t="str" cm="1">
        <f t="array" ref="AV3373">IF(AC3373&lt;4, "เก็บ", IF(OR(AT3373 &lt; PERCENTILE(IF($AC$2:$AC$5092=AC3373, $AT$2:$AT$5092), 0.25) - 1.5 * (PERCENTILE(IF($AC$2:$AC$5092=AC3373, $AT$2:$AT$5092), 0.75) - PERCENTILE(IF($AC$2:$AC$5092=AC3373, $AT$2:$AT$5092), 0.25)), AT3373 &gt; PERCENTILE(IF($AC$2:$AC$5092=AC3373, $AT$2:$AT$5092), 0.75) + 1.5 * (PERCENTILE(IF($AC$2:$AC$5092=AC3373, $AT$2:$AT$5092), 0.75) - PERCENTILE(IF($AC$2:$AC$5092=AC3373, $AT$2:$AT$5092), 0.25))), "ตัด", "เก็บ"))</f>
        <v>เก็บ</v>
      </c>
      <c r="AW3373" s="1">
        <f t="shared" si="158"/>
        <v>4496.4734610911819</v>
      </c>
      <c r="AX3373" s="1">
        <v>2927.9145864762854</v>
      </c>
      <c r="AY3373" s="1">
        <v>2372.2690818584069</v>
      </c>
    </row>
    <row r="3374" spans="1:51" x14ac:dyDescent="0.2">
      <c r="A3374" s="3">
        <v>45917</v>
      </c>
      <c r="B3374">
        <v>45917</v>
      </c>
      <c r="C3374" t="s">
        <v>10692</v>
      </c>
      <c r="D3374" t="s">
        <v>66</v>
      </c>
      <c r="E3374" t="s">
        <v>124</v>
      </c>
      <c r="F3374" t="s">
        <v>164</v>
      </c>
      <c r="G3374" s="1">
        <v>909</v>
      </c>
      <c r="H3374" s="1">
        <v>0</v>
      </c>
      <c r="I3374" s="1">
        <v>400</v>
      </c>
      <c r="J3374" s="1">
        <v>0</v>
      </c>
      <c r="K3374" s="1">
        <v>0</v>
      </c>
      <c r="L3374" s="1">
        <v>0</v>
      </c>
      <c r="M3374" s="1">
        <v>0</v>
      </c>
      <c r="N3374" s="1">
        <v>0</v>
      </c>
      <c r="O3374" s="1">
        <v>1309</v>
      </c>
      <c r="P3374" t="s">
        <v>10693</v>
      </c>
      <c r="Q3374" s="2">
        <v>244244</v>
      </c>
      <c r="R3374" t="s">
        <v>70</v>
      </c>
      <c r="S3374">
        <v>0</v>
      </c>
      <c r="T3374" t="s">
        <v>254</v>
      </c>
      <c r="U3374" t="s">
        <v>161</v>
      </c>
      <c r="V3374" s="1">
        <v>0</v>
      </c>
      <c r="W3374" s="1">
        <v>0</v>
      </c>
      <c r="X3374" s="1">
        <v>0</v>
      </c>
      <c r="AA3374" t="s">
        <v>58</v>
      </c>
      <c r="AB3374" s="1">
        <v>0</v>
      </c>
      <c r="AC3374" s="4">
        <f>IF(ISNUMBER(MATCH(AD3374, $AD$2:AD3373, 0)), INDEX($AC$2:AC3373, MATCH(AD3374, $AD$2:AD3373, 0)), MAX($AC$2:AC3373)+1)</f>
        <v>11</v>
      </c>
      <c r="AD3374" t="str">
        <f t="shared" si="159"/>
        <v>ลำปาง-พุทธมณฑลสาย 2</v>
      </c>
      <c r="AE3374" t="s">
        <v>73</v>
      </c>
      <c r="AF3374" s="1">
        <v>0</v>
      </c>
      <c r="AG3374" s="1">
        <v>0</v>
      </c>
      <c r="AH3374" s="1">
        <v>0</v>
      </c>
      <c r="AI3374" t="s">
        <v>10694</v>
      </c>
      <c r="AJ3374" s="1">
        <v>1</v>
      </c>
      <c r="AK3374" s="1">
        <v>720</v>
      </c>
      <c r="AL3374" s="1">
        <v>720</v>
      </c>
      <c r="AM3374" s="1">
        <v>1</v>
      </c>
      <c r="AN3374" s="1">
        <v>0</v>
      </c>
      <c r="AO3374" s="1">
        <v>0</v>
      </c>
      <c r="AP3374" s="1">
        <v>0</v>
      </c>
      <c r="AQ3374" s="1">
        <v>0</v>
      </c>
      <c r="AR3374" s="1">
        <v>1309</v>
      </c>
      <c r="AS3374" s="1">
        <v>3329.8988738552889</v>
      </c>
      <c r="AT3374" s="1">
        <f>Table1[[#This Row],[รวมต้นทุนค่าเดินทาง]]+Table1[[#This Row],[รวมต้นทุนค่าซ่อม]]+Table1[[#This Row],[รวมค่าเสื่อม]]</f>
        <v>7347.8166188557416</v>
      </c>
      <c r="AU3374" s="1">
        <f t="shared" si="157"/>
        <v>4930.4097489270907</v>
      </c>
      <c r="AV3374" s="1" t="str" cm="1">
        <f t="array" ref="AV3374">IF(AC3374&lt;4, "เก็บ", IF(OR(AT3374 &lt; PERCENTILE(IF($AC$2:$AC$5092=AC3374, $AT$2:$AT$5092), 0.25) - 1.5 * (PERCENTILE(IF($AC$2:$AC$5092=AC3374, $AT$2:$AT$5092), 0.75) - PERCENTILE(IF($AC$2:$AC$5092=AC3374, $AT$2:$AT$5092), 0.25)), AT3374 &gt; PERCENTILE(IF($AC$2:$AC$5092=AC3374, $AT$2:$AT$5092), 0.75) + 1.5 * (PERCENTILE(IF($AC$2:$AC$5092=AC3374, $AT$2:$AT$5092), 0.75) - PERCENTILE(IF($AC$2:$AC$5092=AC3374, $AT$2:$AT$5092), 0.25))), "ตัด", "เก็บ"))</f>
        <v>เก็บ</v>
      </c>
      <c r="AW3374" s="1">
        <f t="shared" si="158"/>
        <v>4496.4734610911819</v>
      </c>
      <c r="AX3374" s="1">
        <v>2927.9145864762854</v>
      </c>
      <c r="AY3374" s="1">
        <v>2708.9177450004527</v>
      </c>
    </row>
    <row r="3375" spans="1:51" x14ac:dyDescent="0.2">
      <c r="A3375" s="3">
        <v>45917</v>
      </c>
      <c r="B3375">
        <v>45917</v>
      </c>
      <c r="C3375" t="s">
        <v>10695</v>
      </c>
      <c r="D3375" t="s">
        <v>51</v>
      </c>
      <c r="E3375" t="s">
        <v>61</v>
      </c>
      <c r="F3375" t="s">
        <v>62</v>
      </c>
      <c r="G3375" s="1">
        <v>2700</v>
      </c>
      <c r="H3375" s="1">
        <v>4393</v>
      </c>
      <c r="I3375" s="1">
        <v>1900</v>
      </c>
      <c r="J3375" s="1">
        <v>0</v>
      </c>
      <c r="K3375" s="1">
        <v>0</v>
      </c>
      <c r="L3375" s="1">
        <v>0</v>
      </c>
      <c r="M3375" s="1">
        <v>0</v>
      </c>
      <c r="N3375" s="1">
        <v>0</v>
      </c>
      <c r="O3375" s="1">
        <v>4600</v>
      </c>
      <c r="P3375" t="s">
        <v>10696</v>
      </c>
      <c r="Q3375" s="2">
        <v>244245</v>
      </c>
      <c r="R3375" t="s">
        <v>55</v>
      </c>
      <c r="S3375">
        <v>0</v>
      </c>
      <c r="T3375" t="s">
        <v>71</v>
      </c>
      <c r="U3375" t="s">
        <v>57</v>
      </c>
      <c r="V3375" s="1">
        <v>2500</v>
      </c>
      <c r="W3375" s="1">
        <v>0</v>
      </c>
      <c r="X3375" s="1">
        <v>0</v>
      </c>
      <c r="AA3375" t="s">
        <v>58</v>
      </c>
      <c r="AB3375" s="1">
        <v>0</v>
      </c>
      <c r="AC3375" s="4">
        <f>IF(ISNUMBER(MATCH(AD3375, $AD$2:AD3374, 0)), INDEX($AC$2:AC3374, MATCH(AD3375, $AD$2:AD3374, 0)), MAX($AC$2:AC3374)+1)</f>
        <v>10</v>
      </c>
      <c r="AD3375" t="str">
        <f t="shared" si="159"/>
        <v>เชียงใหม่-กองลอย</v>
      </c>
      <c r="AE3375" t="s">
        <v>55</v>
      </c>
      <c r="AF3375" s="1">
        <v>0</v>
      </c>
      <c r="AG3375" s="1">
        <v>0</v>
      </c>
      <c r="AH3375" s="1">
        <v>0</v>
      </c>
      <c r="AI3375" t="s">
        <v>10697</v>
      </c>
      <c r="AJ3375" s="1">
        <v>1</v>
      </c>
      <c r="AK3375" s="1">
        <v>0</v>
      </c>
      <c r="AL3375" s="1">
        <v>0</v>
      </c>
      <c r="AM3375" s="1">
        <v>0</v>
      </c>
      <c r="AN3375" s="1">
        <v>0</v>
      </c>
      <c r="AO3375" s="1">
        <v>0</v>
      </c>
      <c r="AP3375" s="1">
        <v>0</v>
      </c>
      <c r="AQ3375" s="1">
        <v>0</v>
      </c>
      <c r="AR3375" s="1">
        <v>11493</v>
      </c>
      <c r="AS3375" s="1">
        <v>28.533333333333335</v>
      </c>
      <c r="AT3375" s="1">
        <f>Table1[[#This Row],[รวมต้นทุนค่าเดินทาง]]+Table1[[#This Row],[รวมต้นทุนค่าซ่อม]]+Table1[[#This Row],[รวมค่าเสื่อม]]</f>
        <v>13736.100262467191</v>
      </c>
      <c r="AU3375" s="1">
        <f t="shared" si="157"/>
        <v>14957.32855761775</v>
      </c>
      <c r="AV3375" s="1" t="str" cm="1">
        <f t="array" ref="AV3375">IF(AC3375&lt;4, "เก็บ", IF(OR(AT3375 &lt; PERCENTILE(IF($AC$2:$AC$5092=AC3375, $AT$2:$AT$5092), 0.25) - 1.5 * (PERCENTILE(IF($AC$2:$AC$5092=AC3375, $AT$2:$AT$5092), 0.75) - PERCENTILE(IF($AC$2:$AC$5092=AC3375, $AT$2:$AT$5092), 0.25)), AT3375 &gt; PERCENTILE(IF($AC$2:$AC$5092=AC3375, $AT$2:$AT$5092), 0.75) + 1.5 * (PERCENTILE(IF($AC$2:$AC$5092=AC3375, $AT$2:$AT$5092), 0.75) - PERCENTILE(IF($AC$2:$AC$5092=AC3375, $AT$2:$AT$5092), 0.25))), "ตัด", "เก็บ"))</f>
        <v>เก็บ</v>
      </c>
      <c r="AW3375" s="1">
        <f t="shared" si="158"/>
        <v>14419.089162907676</v>
      </c>
      <c r="AX3375" s="1">
        <v>15077.196593123563</v>
      </c>
      <c r="AY3375" s="1">
        <v>2214.5669291338581</v>
      </c>
    </row>
    <row r="3376" spans="1:51" x14ac:dyDescent="0.2">
      <c r="A3376" s="3">
        <v>45917</v>
      </c>
      <c r="B3376">
        <v>45917</v>
      </c>
      <c r="C3376" t="s">
        <v>10698</v>
      </c>
      <c r="D3376" t="s">
        <v>66</v>
      </c>
      <c r="E3376" t="s">
        <v>124</v>
      </c>
      <c r="F3376" t="s">
        <v>453</v>
      </c>
      <c r="G3376" s="1">
        <v>0</v>
      </c>
      <c r="H3376" s="1">
        <v>0</v>
      </c>
      <c r="I3376" s="1">
        <v>500</v>
      </c>
      <c r="J3376" s="1">
        <v>0</v>
      </c>
      <c r="K3376" s="1">
        <v>0</v>
      </c>
      <c r="L3376" s="1">
        <v>0</v>
      </c>
      <c r="M3376" s="1">
        <v>0</v>
      </c>
      <c r="N3376" s="1">
        <v>0</v>
      </c>
      <c r="O3376" s="1">
        <v>500</v>
      </c>
      <c r="P3376" t="s">
        <v>10699</v>
      </c>
      <c r="Q3376" s="2">
        <v>244244</v>
      </c>
      <c r="R3376" t="s">
        <v>70</v>
      </c>
      <c r="S3376">
        <v>0</v>
      </c>
      <c r="T3376" t="s">
        <v>71</v>
      </c>
      <c r="U3376" t="s">
        <v>161</v>
      </c>
      <c r="V3376" s="1">
        <v>0</v>
      </c>
      <c r="W3376" s="1">
        <v>0</v>
      </c>
      <c r="X3376" s="1">
        <v>0</v>
      </c>
      <c r="AA3376" t="s">
        <v>58</v>
      </c>
      <c r="AB3376" s="1">
        <v>0</v>
      </c>
      <c r="AC3376" s="4">
        <f>IF(ISNUMBER(MATCH(AD3376, $AD$2:AD3375, 0)), INDEX($AC$2:AC3375, MATCH(AD3376, $AD$2:AD3375, 0)), MAX($AC$2:AC3375)+1)</f>
        <v>9</v>
      </c>
      <c r="AD3376" t="str">
        <f t="shared" si="159"/>
        <v>เชียงใหม่-พุทธมณฑลสาย 2</v>
      </c>
      <c r="AE3376" t="s">
        <v>73</v>
      </c>
      <c r="AF3376" s="1">
        <v>0</v>
      </c>
      <c r="AG3376" s="1">
        <v>0</v>
      </c>
      <c r="AH3376" s="1">
        <v>0</v>
      </c>
      <c r="AI3376" t="s">
        <v>10700</v>
      </c>
      <c r="AJ3376" s="1">
        <v>1</v>
      </c>
      <c r="AK3376" s="1">
        <v>720</v>
      </c>
      <c r="AL3376" s="1">
        <v>720</v>
      </c>
      <c r="AM3376" s="1">
        <v>1</v>
      </c>
      <c r="AN3376" s="1">
        <v>0</v>
      </c>
      <c r="AO3376" s="1">
        <v>0</v>
      </c>
      <c r="AP3376" s="1">
        <v>0</v>
      </c>
      <c r="AQ3376" s="1">
        <v>0</v>
      </c>
      <c r="AR3376" s="1">
        <v>500</v>
      </c>
      <c r="AS3376" s="1">
        <v>603.66802237619402</v>
      </c>
      <c r="AT3376" s="1">
        <f>Table1[[#This Row],[รวมต้นทุนค่าเดินทาง]]+Table1[[#This Row],[รวมต้นทุนค่าซ่อม]]+Table1[[#This Row],[รวมค่าเสื่อม]]</f>
        <v>2763.1156375412979</v>
      </c>
      <c r="AU3376" s="1">
        <f t="shared" si="157"/>
        <v>4623.2312262414152</v>
      </c>
      <c r="AV3376" s="1" t="str" cm="1">
        <f t="array" ref="AV3376">IF(AC3376&lt;4, "เก็บ", IF(OR(AT3376 &lt; PERCENTILE(IF($AC$2:$AC$5092=AC3376, $AT$2:$AT$5092), 0.25) - 1.5 * (PERCENTILE(IF($AC$2:$AC$5092=AC3376, $AT$2:$AT$5092), 0.75) - PERCENTILE(IF($AC$2:$AC$5092=AC3376, $AT$2:$AT$5092), 0.25)), AT3376 &gt; PERCENTILE(IF($AC$2:$AC$5092=AC3376, $AT$2:$AT$5092), 0.75) + 1.5 * (PERCENTILE(IF($AC$2:$AC$5092=AC3376, $AT$2:$AT$5092), 0.75) - PERCENTILE(IF($AC$2:$AC$5092=AC3376, $AT$2:$AT$5092), 0.25))), "ตัด", "เก็บ"))</f>
        <v>เก็บ</v>
      </c>
      <c r="AW3376" s="1">
        <f t="shared" si="158"/>
        <v>4005.4952465164292</v>
      </c>
      <c r="AX3376" s="1">
        <v>2577.9546108768855</v>
      </c>
      <c r="AY3376" s="1">
        <v>1659.4476151651038</v>
      </c>
    </row>
    <row r="3377" spans="1:51" x14ac:dyDescent="0.2">
      <c r="A3377" s="3">
        <v>45917</v>
      </c>
      <c r="B3377">
        <v>45917</v>
      </c>
      <c r="C3377" t="s">
        <v>10701</v>
      </c>
      <c r="D3377" t="s">
        <v>66</v>
      </c>
      <c r="E3377" t="s">
        <v>124</v>
      </c>
      <c r="F3377" t="s">
        <v>427</v>
      </c>
      <c r="G3377" s="1">
        <v>0</v>
      </c>
      <c r="H3377" s="1">
        <v>1007</v>
      </c>
      <c r="I3377" s="1">
        <v>400</v>
      </c>
      <c r="J3377" s="1">
        <v>0</v>
      </c>
      <c r="K3377" s="1">
        <v>0</v>
      </c>
      <c r="L3377" s="1">
        <v>0</v>
      </c>
      <c r="M3377" s="1">
        <v>0</v>
      </c>
      <c r="N3377" s="1">
        <v>0</v>
      </c>
      <c r="O3377" s="1">
        <v>400</v>
      </c>
      <c r="P3377" t="s">
        <v>10702</v>
      </c>
      <c r="Q3377" s="2">
        <v>244245</v>
      </c>
      <c r="R3377" t="s">
        <v>70</v>
      </c>
      <c r="S3377">
        <v>0</v>
      </c>
      <c r="T3377" t="s">
        <v>71</v>
      </c>
      <c r="U3377" t="s">
        <v>93</v>
      </c>
      <c r="V3377" s="1">
        <v>0</v>
      </c>
      <c r="W3377" s="1">
        <v>0</v>
      </c>
      <c r="X3377" s="1">
        <v>0</v>
      </c>
      <c r="AA3377" t="s">
        <v>58</v>
      </c>
      <c r="AB3377" s="1">
        <v>0</v>
      </c>
      <c r="AC3377" s="4">
        <f>IF(ISNUMBER(MATCH(AD3377, $AD$2:AD3376, 0)), INDEX($AC$2:AC3376, MATCH(AD3377, $AD$2:AD3376, 0)), MAX($AC$2:AC3376)+1)</f>
        <v>4</v>
      </c>
      <c r="AD3377" t="str">
        <f t="shared" si="159"/>
        <v>เชียงใหม่-ตลาดไท</v>
      </c>
      <c r="AE3377" t="s">
        <v>73</v>
      </c>
      <c r="AF3377" s="1">
        <v>0</v>
      </c>
      <c r="AG3377" s="1">
        <v>0</v>
      </c>
      <c r="AH3377" s="1">
        <v>0</v>
      </c>
      <c r="AI3377" t="s">
        <v>10703</v>
      </c>
      <c r="AJ3377" s="1">
        <v>1</v>
      </c>
      <c r="AK3377" s="1">
        <v>720</v>
      </c>
      <c r="AL3377" s="1">
        <v>720</v>
      </c>
      <c r="AM3377" s="1">
        <v>1</v>
      </c>
      <c r="AN3377" s="1">
        <v>0</v>
      </c>
      <c r="AO3377" s="1">
        <v>0</v>
      </c>
      <c r="AP3377" s="1">
        <v>0</v>
      </c>
      <c r="AQ3377" s="1">
        <v>0</v>
      </c>
      <c r="AR3377" s="1">
        <v>1407</v>
      </c>
      <c r="AS3377" s="1">
        <v>1736.1498508113712</v>
      </c>
      <c r="AT3377" s="1">
        <f>Table1[[#This Row],[รวมต้นทุนค่าเดินทาง]]+Table1[[#This Row],[รวมต้นทุนค่าซ่อม]]+Table1[[#This Row],[รวมค่าเสื่อม]]</f>
        <v>5957.565536322707</v>
      </c>
      <c r="AU3377" s="1">
        <f t="shared" si="157"/>
        <v>4256.109283997258</v>
      </c>
      <c r="AV3377" s="1" t="str" cm="1">
        <f t="array" ref="AV3377">IF(AC3377&lt;4, "เก็บ", IF(OR(AT3377 &lt; PERCENTILE(IF($AC$2:$AC$5092=AC3377, $AT$2:$AT$5092), 0.25) - 1.5 * (PERCENTILE(IF($AC$2:$AC$5092=AC3377, $AT$2:$AT$5092), 0.75) - PERCENTILE(IF($AC$2:$AC$5092=AC3377, $AT$2:$AT$5092), 0.25)), AT3377 &gt; PERCENTILE(IF($AC$2:$AC$5092=AC3377, $AT$2:$AT$5092), 0.75) + 1.5 * (PERCENTILE(IF($AC$2:$AC$5092=AC3377, $AT$2:$AT$5092), 0.75) - PERCENTILE(IF($AC$2:$AC$5092=AC3377, $AT$2:$AT$5092), 0.25))), "ตัด", "เก็บ"))</f>
        <v>เก็บ</v>
      </c>
      <c r="AW3377" s="1">
        <f t="shared" si="158"/>
        <v>3807.0727671795808</v>
      </c>
      <c r="AX3377" s="1">
        <v>2335.0230876608157</v>
      </c>
      <c r="AY3377" s="1">
        <v>2814.4156855113361</v>
      </c>
    </row>
    <row r="3378" spans="1:51" x14ac:dyDescent="0.2">
      <c r="A3378" s="3">
        <v>45917</v>
      </c>
      <c r="B3378">
        <v>45917</v>
      </c>
      <c r="C3378" t="s">
        <v>10704</v>
      </c>
      <c r="D3378" t="s">
        <v>66</v>
      </c>
      <c r="E3378" t="s">
        <v>67</v>
      </c>
      <c r="F3378" t="s">
        <v>130</v>
      </c>
      <c r="G3378" s="1">
        <v>0</v>
      </c>
      <c r="H3378" s="1">
        <v>0</v>
      </c>
      <c r="I3378" s="1">
        <v>500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  <c r="O3378" s="1">
        <v>500</v>
      </c>
      <c r="P3378" t="s">
        <v>10705</v>
      </c>
      <c r="Q3378" s="2">
        <v>244244</v>
      </c>
      <c r="R3378" t="s">
        <v>70</v>
      </c>
      <c r="S3378">
        <v>0</v>
      </c>
      <c r="T3378" t="s">
        <v>71</v>
      </c>
      <c r="U3378" t="s">
        <v>72</v>
      </c>
      <c r="V3378" s="1">
        <v>0</v>
      </c>
      <c r="W3378" s="1">
        <v>0</v>
      </c>
      <c r="X3378" s="1">
        <v>0</v>
      </c>
      <c r="AA3378" t="s">
        <v>58</v>
      </c>
      <c r="AB3378" s="1">
        <v>0</v>
      </c>
      <c r="AC3378" s="4">
        <f>IF(ISNUMBER(MATCH(AD3378, $AD$2:AD3377, 0)), INDEX($AC$2:AC3377, MATCH(AD3378, $AD$2:AD3377, 0)), MAX($AC$2:AC3377)+1)</f>
        <v>2</v>
      </c>
      <c r="AD3378" t="str">
        <f t="shared" si="159"/>
        <v>เชียงใหม่-พุทธมณฑลสาย 5</v>
      </c>
      <c r="AE3378" t="s">
        <v>73</v>
      </c>
      <c r="AF3378" s="1">
        <v>0</v>
      </c>
      <c r="AG3378" s="1">
        <v>0</v>
      </c>
      <c r="AH3378" s="1">
        <v>2578</v>
      </c>
      <c r="AI3378" t="s">
        <v>10706</v>
      </c>
      <c r="AJ3378" s="1">
        <v>1</v>
      </c>
      <c r="AK3378" s="1">
        <v>720</v>
      </c>
      <c r="AL3378" s="1">
        <v>720</v>
      </c>
      <c r="AM3378" s="1">
        <v>1</v>
      </c>
      <c r="AN3378" s="1">
        <v>0</v>
      </c>
      <c r="AO3378" s="1">
        <v>0</v>
      </c>
      <c r="AP3378" s="1">
        <v>0</v>
      </c>
      <c r="AQ3378" s="1">
        <v>0</v>
      </c>
      <c r="AR3378" s="1">
        <v>3078</v>
      </c>
      <c r="AS3378" s="1">
        <v>1973.8364598730409</v>
      </c>
      <c r="AT3378" s="1">
        <f>Table1[[#This Row],[รวมต้นทุนค่าเดินทาง]]+Table1[[#This Row],[รวมต้นทุนค่าซ่อม]]+Table1[[#This Row],[รวมค่าเสื่อม]]</f>
        <v>7583.2455448488927</v>
      </c>
      <c r="AU3378" s="1">
        <f t="shared" si="157"/>
        <v>5026.5629662053279</v>
      </c>
      <c r="AV3378" s="1" t="str" cm="1">
        <f t="array" ref="AV3378">IF(AC3378&lt;4, "เก็บ", IF(OR(AT3378 &lt; PERCENTILE(IF($AC$2:$AC$5092=AC3378, $AT$2:$AT$5092), 0.25) - 1.5 * (PERCENTILE(IF($AC$2:$AC$5092=AC3378, $AT$2:$AT$5092), 0.75) - PERCENTILE(IF($AC$2:$AC$5092=AC3378, $AT$2:$AT$5092), 0.25)), AT3378 &gt; PERCENTILE(IF($AC$2:$AC$5092=AC3378, $AT$2:$AT$5092), 0.75) + 1.5 * (PERCENTILE(IF($AC$2:$AC$5092=AC3378, $AT$2:$AT$5092), 0.75) - PERCENTILE(IF($AC$2:$AC$5092=AC3378, $AT$2:$AT$5092), 0.25))), "ตัด", "เก็บ"))</f>
        <v>เก็บ</v>
      </c>
      <c r="AW3378" s="1">
        <f t="shared" si="158"/>
        <v>5026.5629662053279</v>
      </c>
      <c r="AX3378" s="1">
        <v>4064.5059139663294</v>
      </c>
      <c r="AY3378" s="1">
        <v>2531.4090849758518</v>
      </c>
    </row>
    <row r="3379" spans="1:51" x14ac:dyDescent="0.2">
      <c r="A3379" s="3">
        <v>45917</v>
      </c>
      <c r="B3379">
        <v>45917</v>
      </c>
      <c r="C3379" t="s">
        <v>10707</v>
      </c>
      <c r="D3379" t="s">
        <v>51</v>
      </c>
      <c r="E3379" t="s">
        <v>61</v>
      </c>
      <c r="F3379" t="s">
        <v>228</v>
      </c>
      <c r="G3379" s="1">
        <v>2700</v>
      </c>
      <c r="H3379" s="1">
        <v>4393</v>
      </c>
      <c r="I3379" s="1">
        <v>1900</v>
      </c>
      <c r="J3379" s="1">
        <v>0</v>
      </c>
      <c r="K3379" s="1">
        <v>0</v>
      </c>
      <c r="L3379" s="1">
        <v>0</v>
      </c>
      <c r="M3379" s="1">
        <v>0</v>
      </c>
      <c r="N3379" s="1">
        <v>0</v>
      </c>
      <c r="O3379" s="1">
        <v>4600</v>
      </c>
      <c r="P3379" t="s">
        <v>10708</v>
      </c>
      <c r="Q3379" s="2">
        <v>244244</v>
      </c>
      <c r="R3379" t="s">
        <v>55</v>
      </c>
      <c r="S3379">
        <v>0</v>
      </c>
      <c r="T3379" t="s">
        <v>56</v>
      </c>
      <c r="U3379" t="s">
        <v>57</v>
      </c>
      <c r="V3379" s="1">
        <v>2500</v>
      </c>
      <c r="W3379" s="1">
        <v>0</v>
      </c>
      <c r="X3379" s="1">
        <v>0</v>
      </c>
      <c r="AA3379" t="s">
        <v>58</v>
      </c>
      <c r="AB3379" s="1">
        <v>0</v>
      </c>
      <c r="AC3379" s="4">
        <f>IF(ISNUMBER(MATCH(AD3379, $AD$2:AD3378, 0)), INDEX($AC$2:AC3378, MATCH(AD3379, $AD$2:AD3378, 0)), MAX($AC$2:AC3378)+1)</f>
        <v>1</v>
      </c>
      <c r="AD3379" t="str">
        <f t="shared" si="159"/>
        <v>ท่าลี่-กองลอย</v>
      </c>
      <c r="AE3379" t="s">
        <v>55</v>
      </c>
      <c r="AF3379" s="1">
        <v>0</v>
      </c>
      <c r="AG3379" s="1">
        <v>0</v>
      </c>
      <c r="AH3379" s="1">
        <v>0</v>
      </c>
      <c r="AI3379" t="s">
        <v>10709</v>
      </c>
      <c r="AJ3379" s="1">
        <v>1</v>
      </c>
      <c r="AK3379" s="1">
        <v>0</v>
      </c>
      <c r="AL3379" s="1">
        <v>0</v>
      </c>
      <c r="AM3379" s="1">
        <v>0</v>
      </c>
      <c r="AN3379" s="1">
        <v>0</v>
      </c>
      <c r="AO3379" s="1">
        <v>0</v>
      </c>
      <c r="AP3379" s="1">
        <v>0</v>
      </c>
      <c r="AQ3379" s="1">
        <v>0</v>
      </c>
      <c r="AR3379" s="1">
        <v>11493</v>
      </c>
      <c r="AS3379" s="1">
        <v>23.345454545454547</v>
      </c>
      <c r="AT3379" s="1">
        <f>Table1[[#This Row],[รวมต้นทุนค่าเดินทาง]]+Table1[[#This Row],[รวมต้นทุนค่าซ่อม]]+Table1[[#This Row],[รวมค่าเสื่อม]]</f>
        <v>13496.979257362356</v>
      </c>
      <c r="AU3379" s="1">
        <f t="shared" si="157"/>
        <v>13953.293816562818</v>
      </c>
      <c r="AV3379" s="1" t="str" cm="1">
        <f t="array" ref="AV3379">IF(AC3379&lt;4, "เก็บ", IF(OR(AT3379 &lt; PERCENTILE(IF($AC$2:$AC$5092=AC3379, $AT$2:$AT$5092), 0.25) - 1.5 * (PERCENTILE(IF($AC$2:$AC$5092=AC3379, $AT$2:$AT$5092), 0.75) - PERCENTILE(IF($AC$2:$AC$5092=AC3379, $AT$2:$AT$5092), 0.25)), AT3379 &gt; PERCENTILE(IF($AC$2:$AC$5092=AC3379, $AT$2:$AT$5092), 0.75) + 1.5 * (PERCENTILE(IF($AC$2:$AC$5092=AC3379, $AT$2:$AT$5092), 0.75) - PERCENTILE(IF($AC$2:$AC$5092=AC3379, $AT$2:$AT$5092), 0.25))), "ตัด", "เก็บ"))</f>
        <v>เก็บ</v>
      </c>
      <c r="AW3379" s="1">
        <f t="shared" si="158"/>
        <v>13953.293816562818</v>
      </c>
      <c r="AX3379" s="1">
        <v>14426.372718098486</v>
      </c>
      <c r="AY3379" s="1">
        <v>1980.6338028169014</v>
      </c>
    </row>
    <row r="3380" spans="1:51" x14ac:dyDescent="0.2">
      <c r="A3380" s="3">
        <v>45917</v>
      </c>
      <c r="B3380">
        <v>45917</v>
      </c>
      <c r="C3380" t="s">
        <v>10710</v>
      </c>
      <c r="D3380" t="s">
        <v>51</v>
      </c>
      <c r="E3380" t="s">
        <v>61</v>
      </c>
      <c r="F3380" t="s">
        <v>3019</v>
      </c>
      <c r="G3380" s="1">
        <v>4200</v>
      </c>
      <c r="H3380" s="1">
        <v>2893</v>
      </c>
      <c r="I3380" s="1">
        <v>1900</v>
      </c>
      <c r="J3380" s="1">
        <v>0</v>
      </c>
      <c r="K3380" s="1">
        <v>0</v>
      </c>
      <c r="L3380" s="1">
        <v>0</v>
      </c>
      <c r="M3380" s="1">
        <v>0</v>
      </c>
      <c r="N3380" s="1">
        <v>0</v>
      </c>
      <c r="O3380" s="1">
        <v>6100</v>
      </c>
      <c r="P3380" t="s">
        <v>10711</v>
      </c>
      <c r="Q3380" s="2">
        <v>244244</v>
      </c>
      <c r="R3380" t="s">
        <v>55</v>
      </c>
      <c r="S3380">
        <v>0</v>
      </c>
      <c r="T3380" t="s">
        <v>56</v>
      </c>
      <c r="U3380" t="s">
        <v>57</v>
      </c>
      <c r="V3380" s="1">
        <v>2500</v>
      </c>
      <c r="W3380" s="1">
        <v>0</v>
      </c>
      <c r="X3380" s="1">
        <v>0</v>
      </c>
      <c r="AA3380" t="s">
        <v>58</v>
      </c>
      <c r="AB3380" s="1">
        <v>0</v>
      </c>
      <c r="AC3380" s="4">
        <f>IF(ISNUMBER(MATCH(AD3380, $AD$2:AD3379, 0)), INDEX($AC$2:AC3379, MATCH(AD3380, $AD$2:AD3379, 0)), MAX($AC$2:AC3379)+1)</f>
        <v>1</v>
      </c>
      <c r="AD3380" t="str">
        <f t="shared" si="159"/>
        <v>ท่าลี่-กองลอย</v>
      </c>
      <c r="AE3380" t="s">
        <v>55</v>
      </c>
      <c r="AF3380" s="1">
        <v>0</v>
      </c>
      <c r="AG3380" s="1">
        <v>0</v>
      </c>
      <c r="AH3380" s="1">
        <v>0</v>
      </c>
      <c r="AI3380" t="s">
        <v>10712</v>
      </c>
      <c r="AJ3380" s="1">
        <v>1</v>
      </c>
      <c r="AK3380" s="1">
        <v>0</v>
      </c>
      <c r="AL3380" s="1">
        <v>0</v>
      </c>
      <c r="AM3380" s="1">
        <v>0</v>
      </c>
      <c r="AN3380" s="1">
        <v>0</v>
      </c>
      <c r="AO3380" s="1">
        <v>0</v>
      </c>
      <c r="AP3380" s="1">
        <v>0</v>
      </c>
      <c r="AQ3380" s="1">
        <v>0</v>
      </c>
      <c r="AR3380" s="1">
        <v>11493</v>
      </c>
      <c r="AS3380" s="1">
        <v>25.68</v>
      </c>
      <c r="AT3380" s="1">
        <f>Table1[[#This Row],[รวมต้นทุนค่าเดินทาง]]+Table1[[#This Row],[รวมต้นทุนค่าซ่อม]]+Table1[[#This Row],[รวมค่าเสื่อม]]</f>
        <v>13922.526153846155</v>
      </c>
      <c r="AU3380" s="1">
        <f t="shared" si="157"/>
        <v>13953.293816562818</v>
      </c>
      <c r="AV3380" s="1" t="str" cm="1">
        <f t="array" ref="AV3380">IF(AC3380&lt;4, "เก็บ", IF(OR(AT3380 &lt; PERCENTILE(IF($AC$2:$AC$5092=AC3380, $AT$2:$AT$5092), 0.25) - 1.5 * (PERCENTILE(IF($AC$2:$AC$5092=AC3380, $AT$2:$AT$5092), 0.75) - PERCENTILE(IF($AC$2:$AC$5092=AC3380, $AT$2:$AT$5092), 0.25)), AT3380 &gt; PERCENTILE(IF($AC$2:$AC$5092=AC3380, $AT$2:$AT$5092), 0.75) + 1.5 * (PERCENTILE(IF($AC$2:$AC$5092=AC3380, $AT$2:$AT$5092), 0.75) - PERCENTILE(IF($AC$2:$AC$5092=AC3380, $AT$2:$AT$5092), 0.25))), "ตัด", "เก็บ"))</f>
        <v>เก็บ</v>
      </c>
      <c r="AW3380" s="1">
        <f t="shared" si="158"/>
        <v>13953.293816562818</v>
      </c>
      <c r="AX3380" s="1">
        <v>14426.372718098486</v>
      </c>
      <c r="AY3380" s="1">
        <v>2403.8461538461538</v>
      </c>
    </row>
    <row r="3381" spans="1:51" x14ac:dyDescent="0.2">
      <c r="A3381" s="3">
        <v>45917</v>
      </c>
      <c r="B3381">
        <v>45917</v>
      </c>
      <c r="C3381" t="s">
        <v>10713</v>
      </c>
      <c r="D3381" t="s">
        <v>66</v>
      </c>
      <c r="E3381" t="s">
        <v>67</v>
      </c>
      <c r="F3381" t="s">
        <v>431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  <c r="M3381" s="1">
        <v>0</v>
      </c>
      <c r="N3381" s="1">
        <v>0</v>
      </c>
      <c r="O3381" s="1">
        <v>584</v>
      </c>
      <c r="P3381" t="s">
        <v>10714</v>
      </c>
      <c r="Q3381" s="2">
        <v>244244</v>
      </c>
      <c r="R3381" t="s">
        <v>55</v>
      </c>
      <c r="S3381">
        <v>0</v>
      </c>
      <c r="T3381" t="s">
        <v>88</v>
      </c>
      <c r="U3381" t="s">
        <v>71</v>
      </c>
      <c r="V3381" s="1">
        <v>0</v>
      </c>
      <c r="W3381" s="1">
        <v>0</v>
      </c>
      <c r="X3381" s="1">
        <v>584</v>
      </c>
      <c r="Y3381" t="s">
        <v>88</v>
      </c>
      <c r="Z3381" t="s">
        <v>71</v>
      </c>
      <c r="AA3381" t="s">
        <v>10715</v>
      </c>
      <c r="AB3381" s="1">
        <v>0</v>
      </c>
      <c r="AC3381" s="4">
        <f>IF(ISNUMBER(MATCH(AD3381, $AD$2:AD3380, 0)), INDEX($AC$2:AC3380, MATCH(AD3381, $AD$2:AD3380, 0)), MAX($AC$2:AC3380)+1)</f>
        <v>13</v>
      </c>
      <c r="AD3381" t="str">
        <f t="shared" si="159"/>
        <v>แพร่-เชียงใหม่</v>
      </c>
      <c r="AE3381" t="s">
        <v>55</v>
      </c>
      <c r="AF3381" s="1">
        <v>0</v>
      </c>
      <c r="AG3381" s="1">
        <v>0</v>
      </c>
      <c r="AH3381" s="1">
        <v>0</v>
      </c>
      <c r="AI3381" t="s">
        <v>10716</v>
      </c>
      <c r="AJ3381" s="1">
        <v>1</v>
      </c>
      <c r="AK3381" s="1">
        <v>0</v>
      </c>
      <c r="AL3381" s="1">
        <v>0</v>
      </c>
      <c r="AM3381" s="1">
        <v>0</v>
      </c>
      <c r="AN3381" s="1">
        <v>0</v>
      </c>
      <c r="AO3381" s="1">
        <v>0</v>
      </c>
      <c r="AP3381" s="1">
        <v>0</v>
      </c>
      <c r="AQ3381" s="1">
        <v>0</v>
      </c>
      <c r="AR3381" s="1">
        <v>584</v>
      </c>
      <c r="AS3381" s="1">
        <v>136.88604166666667</v>
      </c>
      <c r="AT3381" s="1">
        <f>Table1[[#This Row],[รวมต้นทุนค่าเดินทาง]]+Table1[[#This Row],[รวมต้นทุนค่าซ่อม]]+Table1[[#This Row],[รวมค่าเสื่อม]]</f>
        <v>1613.7431845238095</v>
      </c>
      <c r="AU3381" s="1">
        <f t="shared" si="157"/>
        <v>4592.0787429767815</v>
      </c>
      <c r="AV3381" s="1" t="str" cm="1">
        <f t="array" ref="AV3381">IF(AC3381&lt;4, "เก็บ", IF(OR(AT3381 &lt; PERCENTILE(IF($AC$2:$AC$5092=AC3381, $AT$2:$AT$5092), 0.25) - 1.5 * (PERCENTILE(IF($AC$2:$AC$5092=AC3381, $AT$2:$AT$5092), 0.75) - PERCENTILE(IF($AC$2:$AC$5092=AC3381, $AT$2:$AT$5092), 0.25)), AT3381 &gt; PERCENTILE(IF($AC$2:$AC$5092=AC3381, $AT$2:$AT$5092), 0.75) + 1.5 * (PERCENTILE(IF($AC$2:$AC$5092=AC3381, $AT$2:$AT$5092), 0.75) - PERCENTILE(IF($AC$2:$AC$5092=AC3381, $AT$2:$AT$5092), 0.25))), "ตัด", "เก็บ"))</f>
        <v>เก็บ</v>
      </c>
      <c r="AW3381" s="1">
        <f t="shared" si="158"/>
        <v>4279.7356386749952</v>
      </c>
      <c r="AX3381" s="1">
        <v>3355.5397680040655</v>
      </c>
      <c r="AY3381" s="1">
        <v>892.85714285714289</v>
      </c>
    </row>
    <row r="3382" spans="1:51" x14ac:dyDescent="0.2">
      <c r="A3382" s="3">
        <v>45917</v>
      </c>
      <c r="B3382">
        <v>45917</v>
      </c>
      <c r="C3382" t="s">
        <v>10717</v>
      </c>
      <c r="D3382" t="s">
        <v>66</v>
      </c>
      <c r="E3382" t="s">
        <v>184</v>
      </c>
      <c r="F3382" t="s">
        <v>1334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  <c r="P3382" t="s">
        <v>10718</v>
      </c>
      <c r="Q3382" s="2">
        <v>244244</v>
      </c>
      <c r="R3382" t="s">
        <v>55</v>
      </c>
      <c r="S3382">
        <v>0</v>
      </c>
      <c r="T3382" t="s">
        <v>88</v>
      </c>
      <c r="U3382" t="s">
        <v>71</v>
      </c>
      <c r="V3382" s="1">
        <v>0</v>
      </c>
      <c r="W3382" s="1">
        <v>1364</v>
      </c>
      <c r="X3382" s="1">
        <v>0</v>
      </c>
      <c r="Y3382" t="s">
        <v>88</v>
      </c>
      <c r="Z3382" t="s">
        <v>71</v>
      </c>
      <c r="AA3382" t="s">
        <v>10719</v>
      </c>
      <c r="AB3382" s="1">
        <v>0</v>
      </c>
      <c r="AC3382" s="4">
        <f>IF(ISNUMBER(MATCH(AD3382, $AD$2:AD3381, 0)), INDEX($AC$2:AC3381, MATCH(AD3382, $AD$2:AD3381, 0)), MAX($AC$2:AC3381)+1)</f>
        <v>13</v>
      </c>
      <c r="AD3382" t="str">
        <f t="shared" si="159"/>
        <v>แพร่-เชียงใหม่</v>
      </c>
      <c r="AE3382" t="s">
        <v>55</v>
      </c>
      <c r="AF3382" s="1">
        <v>0</v>
      </c>
      <c r="AG3382" s="1">
        <v>0</v>
      </c>
      <c r="AH3382" s="1">
        <v>0</v>
      </c>
      <c r="AI3382" t="s">
        <v>10720</v>
      </c>
      <c r="AJ3382" s="1">
        <v>1</v>
      </c>
      <c r="AK3382" s="1">
        <v>0</v>
      </c>
      <c r="AL3382" s="1">
        <v>0</v>
      </c>
      <c r="AM3382" s="1">
        <v>0</v>
      </c>
      <c r="AN3382" s="1">
        <v>0</v>
      </c>
      <c r="AO3382" s="1">
        <v>0</v>
      </c>
      <c r="AP3382" s="1">
        <v>0</v>
      </c>
      <c r="AQ3382" s="1">
        <v>0</v>
      </c>
      <c r="AR3382" s="1">
        <v>1364</v>
      </c>
      <c r="AS3382" s="1">
        <v>530.1773015873016</v>
      </c>
      <c r="AT3382" s="1">
        <f>Table1[[#This Row],[รวมต้นทุนค่าเดินทาง]]+Table1[[#This Row],[รวมต้นทุนค่าซ่อม]]+Table1[[#This Row],[รวมค่าเสื่อม]]</f>
        <v>3233.463015873016</v>
      </c>
      <c r="AU3382" s="1">
        <f t="shared" si="157"/>
        <v>4592.0787429767815</v>
      </c>
      <c r="AV3382" s="1" t="str" cm="1">
        <f t="array" ref="AV3382">IF(AC3382&lt;4, "เก็บ", IF(OR(AT3382 &lt; PERCENTILE(IF($AC$2:$AC$5092=AC3382, $AT$2:$AT$5092), 0.25) - 1.5 * (PERCENTILE(IF($AC$2:$AC$5092=AC3382, $AT$2:$AT$5092), 0.75) - PERCENTILE(IF($AC$2:$AC$5092=AC3382, $AT$2:$AT$5092), 0.25)), AT3382 &gt; PERCENTILE(IF($AC$2:$AC$5092=AC3382, $AT$2:$AT$5092), 0.75) + 1.5 * (PERCENTILE(IF($AC$2:$AC$5092=AC3382, $AT$2:$AT$5092), 0.75) - PERCENTILE(IF($AC$2:$AC$5092=AC3382, $AT$2:$AT$5092), 0.25))), "ตัด", "เก็บ"))</f>
        <v>เก็บ</v>
      </c>
      <c r="AW3382" s="1">
        <f t="shared" si="158"/>
        <v>4279.7356386749952</v>
      </c>
      <c r="AX3382" s="1">
        <v>3355.5397680040655</v>
      </c>
      <c r="AY3382" s="1">
        <v>1339.2857142857142</v>
      </c>
    </row>
    <row r="3383" spans="1:51" x14ac:dyDescent="0.2">
      <c r="A3383" s="3">
        <v>45917</v>
      </c>
      <c r="B3383">
        <v>45917</v>
      </c>
      <c r="C3383" t="s">
        <v>10721</v>
      </c>
      <c r="D3383" t="s">
        <v>66</v>
      </c>
      <c r="E3383" t="s">
        <v>124</v>
      </c>
      <c r="F3383" t="s">
        <v>313</v>
      </c>
      <c r="G3383" s="1">
        <v>0</v>
      </c>
      <c r="H3383" s="1">
        <v>779</v>
      </c>
      <c r="I3383" s="1">
        <v>400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>
        <v>400</v>
      </c>
      <c r="P3383" t="s">
        <v>10722</v>
      </c>
      <c r="Q3383" s="2">
        <v>244244</v>
      </c>
      <c r="R3383" t="s">
        <v>70</v>
      </c>
      <c r="S3383">
        <v>0</v>
      </c>
      <c r="T3383" t="s">
        <v>88</v>
      </c>
      <c r="U3383" t="s">
        <v>93</v>
      </c>
      <c r="V3383" s="1">
        <v>0</v>
      </c>
      <c r="W3383" s="1">
        <v>0</v>
      </c>
      <c r="X3383" s="1">
        <v>0</v>
      </c>
      <c r="AA3383" t="s">
        <v>58</v>
      </c>
      <c r="AB3383" s="1">
        <v>0</v>
      </c>
      <c r="AC3383" s="4">
        <f>IF(ISNUMBER(MATCH(AD3383, $AD$2:AD3382, 0)), INDEX($AC$2:AC3382, MATCH(AD3383, $AD$2:AD3382, 0)), MAX($AC$2:AC3382)+1)</f>
        <v>51</v>
      </c>
      <c r="AD3383" t="str">
        <f t="shared" si="159"/>
        <v>แพร่-ตลาดไท</v>
      </c>
      <c r="AE3383" t="s">
        <v>73</v>
      </c>
      <c r="AF3383" s="1">
        <v>0</v>
      </c>
      <c r="AG3383" s="1">
        <v>0</v>
      </c>
      <c r="AH3383" s="1">
        <v>0</v>
      </c>
      <c r="AI3383" t="s">
        <v>10723</v>
      </c>
      <c r="AJ3383" s="1">
        <v>1</v>
      </c>
      <c r="AK3383" s="1">
        <v>572</v>
      </c>
      <c r="AL3383" s="1">
        <v>572</v>
      </c>
      <c r="AM3383" s="1">
        <v>1</v>
      </c>
      <c r="AN3383" s="1">
        <v>0</v>
      </c>
      <c r="AO3383" s="1">
        <v>0</v>
      </c>
      <c r="AP3383" s="1">
        <v>0</v>
      </c>
      <c r="AQ3383" s="1">
        <v>0</v>
      </c>
      <c r="AR3383" s="1">
        <v>1179</v>
      </c>
      <c r="AS3383" s="1">
        <v>1506.4399668857175</v>
      </c>
      <c r="AT3383" s="1">
        <f>Table1[[#This Row],[รวมต้นทุนค่าเดินทาง]]+Table1[[#This Row],[รวมต้นทุนค่าซ่อม]]+Table1[[#This Row],[รวมค่าเสื่อม]]</f>
        <v>6573.399833106454</v>
      </c>
      <c r="AU3383" s="1">
        <f t="shared" si="157"/>
        <v>4737.6107634746759</v>
      </c>
      <c r="AV3383" s="1" t="str" cm="1">
        <f t="array" ref="AV3383">IF(AC3383&lt;4, "เก็บ", IF(OR(AT3383 &lt; PERCENTILE(IF($AC$2:$AC$5092=AC3383, $AT$2:$AT$5092), 0.25) - 1.5 * (PERCENTILE(IF($AC$2:$AC$5092=AC3383, $AT$2:$AT$5092), 0.75) - PERCENTILE(IF($AC$2:$AC$5092=AC3383, $AT$2:$AT$5092), 0.25)), AT3383 &gt; PERCENTILE(IF($AC$2:$AC$5092=AC3383, $AT$2:$AT$5092), 0.75) + 1.5 * (PERCENTILE(IF($AC$2:$AC$5092=AC3383, $AT$2:$AT$5092), 0.75) - PERCENTILE(IF($AC$2:$AC$5092=AC3383, $AT$2:$AT$5092), 0.25))), "ตัด", "เก็บ"))</f>
        <v>เก็บ</v>
      </c>
      <c r="AW3383" s="1">
        <f t="shared" si="158"/>
        <v>4487.1668970521196</v>
      </c>
      <c r="AX3383" s="1">
        <v>3014.4338711558335</v>
      </c>
      <c r="AY3383" s="1">
        <v>3887.9598662207359</v>
      </c>
    </row>
    <row r="3384" spans="1:51" x14ac:dyDescent="0.2">
      <c r="A3384" s="3">
        <v>45917</v>
      </c>
      <c r="B3384">
        <v>45917</v>
      </c>
      <c r="C3384" t="s">
        <v>10724</v>
      </c>
      <c r="D3384" t="s">
        <v>66</v>
      </c>
      <c r="E3384" t="s">
        <v>105</v>
      </c>
      <c r="F3384" t="s">
        <v>1169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779</v>
      </c>
      <c r="O3384" s="1">
        <v>779</v>
      </c>
      <c r="P3384" t="s">
        <v>10725</v>
      </c>
      <c r="Q3384" s="2">
        <v>244244</v>
      </c>
      <c r="R3384" t="s">
        <v>55</v>
      </c>
      <c r="S3384">
        <v>0</v>
      </c>
      <c r="T3384" t="s">
        <v>87</v>
      </c>
      <c r="U3384" t="s">
        <v>71</v>
      </c>
      <c r="V3384" s="1">
        <v>0</v>
      </c>
      <c r="W3384" s="1">
        <v>682</v>
      </c>
      <c r="X3384" s="1">
        <v>0</v>
      </c>
      <c r="Y3384" t="s">
        <v>108</v>
      </c>
      <c r="Z3384" t="s">
        <v>71</v>
      </c>
      <c r="AA3384" t="s">
        <v>1647</v>
      </c>
      <c r="AB3384" s="1">
        <v>0</v>
      </c>
      <c r="AC3384" s="4">
        <f>IF(ISNUMBER(MATCH(AD3384, $AD$2:AD3383, 0)), INDEX($AC$2:AC3383, MATCH(AD3384, $AD$2:AD3383, 0)), MAX($AC$2:AC3383)+1)</f>
        <v>6</v>
      </c>
      <c r="AD3384" t="str">
        <f t="shared" si="159"/>
        <v>เชียงราย-เชียงใหม่</v>
      </c>
      <c r="AE3384" t="s">
        <v>55</v>
      </c>
      <c r="AF3384" s="1">
        <v>0</v>
      </c>
      <c r="AG3384" s="1">
        <v>0</v>
      </c>
      <c r="AH3384" s="1">
        <v>0</v>
      </c>
      <c r="AI3384" t="s">
        <v>10726</v>
      </c>
      <c r="AJ3384" s="1">
        <v>2</v>
      </c>
      <c r="AK3384" s="1">
        <v>0</v>
      </c>
      <c r="AL3384" s="1">
        <v>0</v>
      </c>
      <c r="AM3384" s="1">
        <v>0</v>
      </c>
      <c r="AN3384" s="1">
        <v>794.86559999999997</v>
      </c>
      <c r="AO3384" s="1">
        <v>0</v>
      </c>
      <c r="AP3384" s="1">
        <v>0</v>
      </c>
      <c r="AQ3384" s="1">
        <v>0</v>
      </c>
      <c r="AR3384" s="1">
        <v>1461</v>
      </c>
      <c r="AS3384" s="1">
        <v>746.04260416666659</v>
      </c>
      <c r="AT3384" s="1">
        <f>Table1[[#This Row],[รวมต้นทุนค่าเดินทาง]]+Table1[[#This Row],[รวมต้นทุนค่าซ่อม]]+Table1[[#This Row],[รวมค่าเสื่อม]]</f>
        <v>3772.259995471014</v>
      </c>
      <c r="AU3384" s="1">
        <f t="shared" si="157"/>
        <v>4428.3346813776061</v>
      </c>
      <c r="AV3384" s="1" t="str" cm="1">
        <f t="array" ref="AV3384">IF(AC3384&lt;4, "เก็บ", IF(OR(AT3384 &lt; PERCENTILE(IF($AC$2:$AC$5092=AC3384, $AT$2:$AT$5092), 0.25) - 1.5 * (PERCENTILE(IF($AC$2:$AC$5092=AC3384, $AT$2:$AT$5092), 0.75) - PERCENTILE(IF($AC$2:$AC$5092=AC3384, $AT$2:$AT$5092), 0.25)), AT3384 &gt; PERCENTILE(IF($AC$2:$AC$5092=AC3384, $AT$2:$AT$5092), 0.75) + 1.5 * (PERCENTILE(IF($AC$2:$AC$5092=AC3384, $AT$2:$AT$5092), 0.75) - PERCENTILE(IF($AC$2:$AC$5092=AC3384, $AT$2:$AT$5092), 0.25))), "ตัด", "เก็บ"))</f>
        <v>เก็บ</v>
      </c>
      <c r="AW3384" s="1">
        <f t="shared" si="158"/>
        <v>3873.7679454274344</v>
      </c>
      <c r="AX3384" s="1">
        <v>2781.4385174989698</v>
      </c>
      <c r="AY3384" s="1">
        <v>1565.2173913043478</v>
      </c>
    </row>
    <row r="3385" spans="1:51" x14ac:dyDescent="0.2">
      <c r="A3385" s="3">
        <v>45917</v>
      </c>
      <c r="B3385">
        <v>45917</v>
      </c>
      <c r="C3385" t="s">
        <v>10727</v>
      </c>
      <c r="D3385" t="s">
        <v>66</v>
      </c>
      <c r="E3385" t="s">
        <v>148</v>
      </c>
      <c r="F3385" t="s">
        <v>215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  <c r="L3385" s="1">
        <v>0</v>
      </c>
      <c r="M3385" s="1">
        <v>0</v>
      </c>
      <c r="N3385" s="1">
        <v>0</v>
      </c>
      <c r="O3385" s="1">
        <v>0</v>
      </c>
      <c r="P3385" t="s">
        <v>10728</v>
      </c>
      <c r="Q3385" s="2">
        <v>244244</v>
      </c>
      <c r="R3385" t="s">
        <v>55</v>
      </c>
      <c r="S3385">
        <v>0</v>
      </c>
      <c r="T3385" t="s">
        <v>87</v>
      </c>
      <c r="U3385" t="s">
        <v>71</v>
      </c>
      <c r="V3385" s="1">
        <v>0</v>
      </c>
      <c r="W3385" s="1">
        <v>1136</v>
      </c>
      <c r="X3385" s="1">
        <v>0</v>
      </c>
      <c r="Y3385" t="s">
        <v>87</v>
      </c>
      <c r="Z3385" t="s">
        <v>71</v>
      </c>
      <c r="AA3385" t="s">
        <v>10729</v>
      </c>
      <c r="AB3385" s="1">
        <v>0</v>
      </c>
      <c r="AC3385" s="4">
        <f>IF(ISNUMBER(MATCH(AD3385, $AD$2:AD3384, 0)), INDEX($AC$2:AC3384, MATCH(AD3385, $AD$2:AD3384, 0)), MAX($AC$2:AC3384)+1)</f>
        <v>6</v>
      </c>
      <c r="AD3385" t="str">
        <f t="shared" si="159"/>
        <v>เชียงราย-เชียงใหม่</v>
      </c>
      <c r="AE3385" t="s">
        <v>55</v>
      </c>
      <c r="AF3385" s="1">
        <v>0</v>
      </c>
      <c r="AG3385" s="1">
        <v>0</v>
      </c>
      <c r="AH3385" s="1">
        <v>0</v>
      </c>
      <c r="AI3385" t="s">
        <v>10730</v>
      </c>
      <c r="AJ3385" s="1">
        <v>1</v>
      </c>
      <c r="AK3385" s="1">
        <v>0</v>
      </c>
      <c r="AL3385" s="1">
        <v>0</v>
      </c>
      <c r="AM3385" s="1">
        <v>0</v>
      </c>
      <c r="AN3385" s="1">
        <v>0</v>
      </c>
      <c r="AO3385" s="1">
        <v>0</v>
      </c>
      <c r="AP3385" s="1">
        <v>0</v>
      </c>
      <c r="AQ3385" s="1">
        <v>0</v>
      </c>
      <c r="AR3385" s="1">
        <v>1136</v>
      </c>
      <c r="AS3385" s="1">
        <v>1017.0268939393939</v>
      </c>
      <c r="AT3385" s="1">
        <f>Table1[[#This Row],[รวมต้นทุนค่าเดินทาง]]+Table1[[#This Row],[รวมต้นทุนค่าซ่อม]]+Table1[[#This Row],[รวมค่าเสื่อม]]</f>
        <v>3186.5957985330333</v>
      </c>
      <c r="AU3385" s="1">
        <f t="shared" si="157"/>
        <v>4428.3346813776061</v>
      </c>
      <c r="AV3385" s="1" t="str" cm="1">
        <f t="array" ref="AV3385">IF(AC3385&lt;4, "เก็บ", IF(OR(AT3385 &lt; PERCENTILE(IF($AC$2:$AC$5092=AC3385, $AT$2:$AT$5092), 0.25) - 1.5 * (PERCENTILE(IF($AC$2:$AC$5092=AC3385, $AT$2:$AT$5092), 0.75) - PERCENTILE(IF($AC$2:$AC$5092=AC3385, $AT$2:$AT$5092), 0.25)), AT3385 &gt; PERCENTILE(IF($AC$2:$AC$5092=AC3385, $AT$2:$AT$5092), 0.75) + 1.5 * (PERCENTILE(IF($AC$2:$AC$5092=AC3385, $AT$2:$AT$5092), 0.75) - PERCENTILE(IF($AC$2:$AC$5092=AC3385, $AT$2:$AT$5092), 0.25))), "ตัด", "เก็บ"))</f>
        <v>เก็บ</v>
      </c>
      <c r="AW3385" s="1">
        <f t="shared" si="158"/>
        <v>3873.7679454274344</v>
      </c>
      <c r="AX3385" s="1">
        <v>2781.4385174989698</v>
      </c>
      <c r="AY3385" s="1">
        <v>1033.5689045936397</v>
      </c>
    </row>
    <row r="3386" spans="1:51" x14ac:dyDescent="0.2">
      <c r="A3386" s="3">
        <v>45918</v>
      </c>
      <c r="B3386">
        <v>45918</v>
      </c>
      <c r="C3386" t="s">
        <v>10731</v>
      </c>
      <c r="D3386" t="s">
        <v>66</v>
      </c>
      <c r="E3386" t="s">
        <v>124</v>
      </c>
      <c r="F3386" t="s">
        <v>1102</v>
      </c>
      <c r="G3386" s="1">
        <v>909</v>
      </c>
      <c r="H3386" s="1">
        <v>0</v>
      </c>
      <c r="I3386" s="1">
        <v>400</v>
      </c>
      <c r="J3386" s="1">
        <v>0</v>
      </c>
      <c r="K3386" s="1">
        <v>0</v>
      </c>
      <c r="L3386" s="1">
        <v>0</v>
      </c>
      <c r="M3386" s="1">
        <v>0</v>
      </c>
      <c r="N3386" s="1">
        <v>0</v>
      </c>
      <c r="O3386" s="1">
        <v>1309</v>
      </c>
      <c r="P3386" t="s">
        <v>10732</v>
      </c>
      <c r="Q3386" s="2">
        <v>244245</v>
      </c>
      <c r="R3386" t="s">
        <v>70</v>
      </c>
      <c r="S3386">
        <v>0</v>
      </c>
      <c r="T3386" t="s">
        <v>254</v>
      </c>
      <c r="U3386" t="s">
        <v>161</v>
      </c>
      <c r="V3386" s="1">
        <v>0</v>
      </c>
      <c r="W3386" s="1">
        <v>0</v>
      </c>
      <c r="X3386" s="1">
        <v>0</v>
      </c>
      <c r="AA3386" t="s">
        <v>58</v>
      </c>
      <c r="AB3386" s="1">
        <v>0</v>
      </c>
      <c r="AC3386" s="4">
        <f>IF(ISNUMBER(MATCH(AD3386, $AD$2:AD3385, 0)), INDEX($AC$2:AC3385, MATCH(AD3386, $AD$2:AD3385, 0)), MAX($AC$2:AC3385)+1)</f>
        <v>11</v>
      </c>
      <c r="AD3386" t="str">
        <f t="shared" si="159"/>
        <v>ลำปาง-พุทธมณฑลสาย 2</v>
      </c>
      <c r="AE3386" t="s">
        <v>73</v>
      </c>
      <c r="AF3386" s="1">
        <v>0</v>
      </c>
      <c r="AG3386" s="1">
        <v>0</v>
      </c>
      <c r="AH3386" s="1">
        <v>0</v>
      </c>
      <c r="AI3386" t="s">
        <v>10733</v>
      </c>
      <c r="AJ3386" s="1">
        <v>1</v>
      </c>
      <c r="AK3386" s="1">
        <v>720</v>
      </c>
      <c r="AL3386" s="1">
        <v>720</v>
      </c>
      <c r="AM3386" s="1">
        <v>1</v>
      </c>
      <c r="AN3386" s="1">
        <v>0</v>
      </c>
      <c r="AO3386" s="1">
        <v>0</v>
      </c>
      <c r="AP3386" s="1">
        <v>0</v>
      </c>
      <c r="AQ3386" s="1">
        <v>0</v>
      </c>
      <c r="AR3386" s="1">
        <v>1309</v>
      </c>
      <c r="AS3386" s="1">
        <v>3068.6411315194459</v>
      </c>
      <c r="AT3386" s="1">
        <f>Table1[[#This Row],[รวมต้นทุนค่าเดินทาง]]+Table1[[#This Row],[รวมต้นทุนค่าซ่อม]]+Table1[[#This Row],[รวมค่าเสื่อม]]</f>
        <v>6795.9665718035949</v>
      </c>
      <c r="AU3386" s="1">
        <f t="shared" si="157"/>
        <v>4930.4097489270907</v>
      </c>
      <c r="AV3386" s="1" t="str" cm="1">
        <f t="array" ref="AV3386">IF(AC3386&lt;4, "เก็บ", IF(OR(AT3386 &lt; PERCENTILE(IF($AC$2:$AC$5092=AC3386, $AT$2:$AT$5092), 0.25) - 1.5 * (PERCENTILE(IF($AC$2:$AC$5092=AC3386, $AT$2:$AT$5092), 0.75) - PERCENTILE(IF($AC$2:$AC$5092=AC3386, $AT$2:$AT$5092), 0.25)), AT3386 &gt; PERCENTILE(IF($AC$2:$AC$5092=AC3386, $AT$2:$AT$5092), 0.75) + 1.5 * (PERCENTILE(IF($AC$2:$AC$5092=AC3386, $AT$2:$AT$5092), 0.75) - PERCENTILE(IF($AC$2:$AC$5092=AC3386, $AT$2:$AT$5092), 0.25))), "ตัด", "เก็บ"))</f>
        <v>เก็บ</v>
      </c>
      <c r="AW3386" s="1">
        <f t="shared" si="158"/>
        <v>4496.4734610911819</v>
      </c>
      <c r="AX3386" s="1">
        <v>2927.9145864762854</v>
      </c>
      <c r="AY3386" s="1">
        <v>2418.3254402841494</v>
      </c>
    </row>
    <row r="3387" spans="1:51" x14ac:dyDescent="0.2">
      <c r="A3387" s="3">
        <v>45918</v>
      </c>
      <c r="B3387">
        <v>45918</v>
      </c>
      <c r="C3387" t="s">
        <v>10734</v>
      </c>
      <c r="D3387" t="s">
        <v>66</v>
      </c>
      <c r="E3387" t="s">
        <v>124</v>
      </c>
      <c r="F3387" t="s">
        <v>289</v>
      </c>
      <c r="G3387" s="1">
        <v>909</v>
      </c>
      <c r="H3387" s="1">
        <v>0</v>
      </c>
      <c r="I3387" s="1">
        <v>400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 s="1">
        <v>1309</v>
      </c>
      <c r="P3387" t="s">
        <v>10735</v>
      </c>
      <c r="Q3387" s="2">
        <v>244245</v>
      </c>
      <c r="R3387" t="s">
        <v>70</v>
      </c>
      <c r="S3387">
        <v>0</v>
      </c>
      <c r="T3387" t="s">
        <v>254</v>
      </c>
      <c r="U3387" t="s">
        <v>161</v>
      </c>
      <c r="V3387" s="1">
        <v>0</v>
      </c>
      <c r="W3387" s="1">
        <v>0</v>
      </c>
      <c r="X3387" s="1">
        <v>0</v>
      </c>
      <c r="AA3387" t="s">
        <v>58</v>
      </c>
      <c r="AB3387" s="1">
        <v>0</v>
      </c>
      <c r="AC3387" s="4">
        <f>IF(ISNUMBER(MATCH(AD3387, $AD$2:AD3386, 0)), INDEX($AC$2:AC3386, MATCH(AD3387, $AD$2:AD3386, 0)), MAX($AC$2:AC3386)+1)</f>
        <v>11</v>
      </c>
      <c r="AD3387" t="str">
        <f t="shared" si="159"/>
        <v>ลำปาง-พุทธมณฑลสาย 2</v>
      </c>
      <c r="AE3387" t="s">
        <v>73</v>
      </c>
      <c r="AF3387" s="1">
        <v>0</v>
      </c>
      <c r="AG3387" s="1">
        <v>0</v>
      </c>
      <c r="AH3387" s="1">
        <v>0</v>
      </c>
      <c r="AI3387" t="s">
        <v>10736</v>
      </c>
      <c r="AJ3387" s="1">
        <v>1</v>
      </c>
      <c r="AK3387" s="1">
        <v>720</v>
      </c>
      <c r="AL3387" s="1">
        <v>720</v>
      </c>
      <c r="AM3387" s="1">
        <v>1</v>
      </c>
      <c r="AN3387" s="1">
        <v>0</v>
      </c>
      <c r="AO3387" s="1">
        <v>0</v>
      </c>
      <c r="AP3387" s="1">
        <v>0</v>
      </c>
      <c r="AQ3387" s="1">
        <v>0</v>
      </c>
      <c r="AR3387" s="1">
        <v>1309</v>
      </c>
      <c r="AS3387" s="1">
        <v>788.23213137105449</v>
      </c>
      <c r="AT3387" s="1">
        <f>Table1[[#This Row],[รวมต้นทุนค่าเดินทาง]]+Table1[[#This Row],[รวมต้นทุนค่าซ่อม]]+Table1[[#This Row],[รวมค่าเสื่อม]]</f>
        <v>4810.4087063488714</v>
      </c>
      <c r="AU3387" s="1">
        <f t="shared" si="157"/>
        <v>4930.4097489270907</v>
      </c>
      <c r="AV3387" s="1" t="str" cm="1">
        <f t="array" ref="AV3387">IF(AC3387&lt;4, "เก็บ", IF(OR(AT3387 &lt; PERCENTILE(IF($AC$2:$AC$5092=AC3387, $AT$2:$AT$5092), 0.25) - 1.5 * (PERCENTILE(IF($AC$2:$AC$5092=AC3387, $AT$2:$AT$5092), 0.75) - PERCENTILE(IF($AC$2:$AC$5092=AC3387, $AT$2:$AT$5092), 0.25)), AT3387 &gt; PERCENTILE(IF($AC$2:$AC$5092=AC3387, $AT$2:$AT$5092), 0.75) + 1.5 * (PERCENTILE(IF($AC$2:$AC$5092=AC3387, $AT$2:$AT$5092), 0.75) - PERCENTILE(IF($AC$2:$AC$5092=AC3387, $AT$2:$AT$5092), 0.25))), "ตัด", "เก็บ"))</f>
        <v>เก็บ</v>
      </c>
      <c r="AW3387" s="1">
        <f t="shared" si="158"/>
        <v>4496.4734610911819</v>
      </c>
      <c r="AX3387" s="1">
        <v>2927.9145864762854</v>
      </c>
      <c r="AY3387" s="1">
        <v>2713.1765749778169</v>
      </c>
    </row>
    <row r="3388" spans="1:51" x14ac:dyDescent="0.2">
      <c r="A3388" s="3">
        <v>45918</v>
      </c>
      <c r="B3388">
        <v>45918</v>
      </c>
      <c r="C3388" t="s">
        <v>10737</v>
      </c>
      <c r="D3388" t="s">
        <v>66</v>
      </c>
      <c r="E3388" t="s">
        <v>124</v>
      </c>
      <c r="F3388" t="s">
        <v>1371</v>
      </c>
      <c r="G3388" s="1">
        <v>0</v>
      </c>
      <c r="H3388" s="1">
        <v>0</v>
      </c>
      <c r="I3388" s="1">
        <v>500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>
        <v>500</v>
      </c>
      <c r="P3388" t="s">
        <v>10738</v>
      </c>
      <c r="Q3388" s="2">
        <v>244245</v>
      </c>
      <c r="R3388" t="s">
        <v>70</v>
      </c>
      <c r="S3388">
        <v>0</v>
      </c>
      <c r="T3388" t="s">
        <v>71</v>
      </c>
      <c r="U3388" t="s">
        <v>161</v>
      </c>
      <c r="V3388" s="1">
        <v>0</v>
      </c>
      <c r="W3388" s="1">
        <v>0</v>
      </c>
      <c r="X3388" s="1">
        <v>0</v>
      </c>
      <c r="AA3388" t="s">
        <v>58</v>
      </c>
      <c r="AB3388" s="1">
        <v>0</v>
      </c>
      <c r="AC3388" s="4">
        <f>IF(ISNUMBER(MATCH(AD3388, $AD$2:AD3387, 0)), INDEX($AC$2:AC3387, MATCH(AD3388, $AD$2:AD3387, 0)), MAX($AC$2:AC3387)+1)</f>
        <v>9</v>
      </c>
      <c r="AD3388" t="str">
        <f t="shared" si="159"/>
        <v>เชียงใหม่-พุทธมณฑลสาย 2</v>
      </c>
      <c r="AE3388" t="s">
        <v>73</v>
      </c>
      <c r="AF3388" s="1">
        <v>0</v>
      </c>
      <c r="AG3388" s="1">
        <v>0</v>
      </c>
      <c r="AH3388" s="1">
        <v>0</v>
      </c>
      <c r="AI3388" t="s">
        <v>10739</v>
      </c>
      <c r="AJ3388" s="1">
        <v>1</v>
      </c>
      <c r="AK3388" s="1">
        <v>720</v>
      </c>
      <c r="AL3388" s="1">
        <v>720</v>
      </c>
      <c r="AM3388" s="1">
        <v>1</v>
      </c>
      <c r="AN3388" s="1">
        <v>0</v>
      </c>
      <c r="AO3388" s="1">
        <v>0</v>
      </c>
      <c r="AP3388" s="1">
        <v>0</v>
      </c>
      <c r="AQ3388" s="1">
        <v>0</v>
      </c>
      <c r="AR3388" s="1">
        <v>500</v>
      </c>
      <c r="AS3388" s="1">
        <v>3071.9785804391554</v>
      </c>
      <c r="AT3388" s="1">
        <f>Table1[[#This Row],[รวมต้นทุนค่าเดินทาง]]+Table1[[#This Row],[รวมต้นทุนค่าซ่อม]]+Table1[[#This Row],[รวมค่าเสื่อม]]</f>
        <v>7104.4785804391558</v>
      </c>
      <c r="AU3388" s="1">
        <f t="shared" si="157"/>
        <v>4623.2312262414152</v>
      </c>
      <c r="AV3388" s="1" t="str" cm="1">
        <f t="array" ref="AV3388">IF(AC3388&lt;4, "เก็บ", IF(OR(AT3388 &lt; PERCENTILE(IF($AC$2:$AC$5092=AC3388, $AT$2:$AT$5092), 0.25) - 1.5 * (PERCENTILE(IF($AC$2:$AC$5092=AC3388, $AT$2:$AT$5092), 0.75) - PERCENTILE(IF($AC$2:$AC$5092=AC3388, $AT$2:$AT$5092), 0.25)), AT3388 &gt; PERCENTILE(IF($AC$2:$AC$5092=AC3388, $AT$2:$AT$5092), 0.75) + 1.5 * (PERCENTILE(IF($AC$2:$AC$5092=AC3388, $AT$2:$AT$5092), 0.75) - PERCENTILE(IF($AC$2:$AC$5092=AC3388, $AT$2:$AT$5092), 0.25))), "ตัด", "เก็บ"))</f>
        <v>เก็บ</v>
      </c>
      <c r="AW3388" s="1">
        <f t="shared" si="158"/>
        <v>4005.4952465164292</v>
      </c>
      <c r="AX3388" s="1">
        <v>2577.9546108768855</v>
      </c>
      <c r="AY3388" s="1">
        <v>3532.5</v>
      </c>
    </row>
    <row r="3389" spans="1:51" x14ac:dyDescent="0.2">
      <c r="A3389" s="3">
        <v>45918</v>
      </c>
      <c r="B3389">
        <v>45918</v>
      </c>
      <c r="C3389" t="s">
        <v>10740</v>
      </c>
      <c r="D3389" t="s">
        <v>66</v>
      </c>
      <c r="E3389" t="s">
        <v>124</v>
      </c>
      <c r="F3389" t="s">
        <v>263</v>
      </c>
      <c r="G3389" s="1">
        <v>0</v>
      </c>
      <c r="H3389" s="1">
        <v>1007</v>
      </c>
      <c r="I3389" s="1">
        <v>400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>
        <v>400</v>
      </c>
      <c r="P3389" t="s">
        <v>10741</v>
      </c>
      <c r="Q3389" s="2">
        <v>244245</v>
      </c>
      <c r="R3389" t="s">
        <v>70</v>
      </c>
      <c r="S3389">
        <v>0</v>
      </c>
      <c r="T3389" t="s">
        <v>71</v>
      </c>
      <c r="U3389" t="s">
        <v>93</v>
      </c>
      <c r="V3389" s="1">
        <v>0</v>
      </c>
      <c r="W3389" s="1">
        <v>0</v>
      </c>
      <c r="X3389" s="1">
        <v>0</v>
      </c>
      <c r="AA3389" t="s">
        <v>58</v>
      </c>
      <c r="AB3389" s="1">
        <v>0</v>
      </c>
      <c r="AC3389" s="4">
        <f>IF(ISNUMBER(MATCH(AD3389, $AD$2:AD3388, 0)), INDEX($AC$2:AC3388, MATCH(AD3389, $AD$2:AD3388, 0)), MAX($AC$2:AC3388)+1)</f>
        <v>4</v>
      </c>
      <c r="AD3389" t="str">
        <f t="shared" si="159"/>
        <v>เชียงใหม่-ตลาดไท</v>
      </c>
      <c r="AE3389" t="s">
        <v>73</v>
      </c>
      <c r="AF3389" s="1">
        <v>0</v>
      </c>
      <c r="AG3389" s="1">
        <v>0</v>
      </c>
      <c r="AH3389" s="1">
        <v>0</v>
      </c>
      <c r="AI3389" t="s">
        <v>10742</v>
      </c>
      <c r="AJ3389" s="1">
        <v>1</v>
      </c>
      <c r="AK3389" s="1">
        <v>720</v>
      </c>
      <c r="AL3389" s="1">
        <v>720</v>
      </c>
      <c r="AM3389" s="1">
        <v>1</v>
      </c>
      <c r="AN3389" s="1">
        <v>0</v>
      </c>
      <c r="AO3389" s="1">
        <v>0</v>
      </c>
      <c r="AP3389" s="1">
        <v>0</v>
      </c>
      <c r="AQ3389" s="1">
        <v>0</v>
      </c>
      <c r="AR3389" s="1">
        <v>1407</v>
      </c>
      <c r="AS3389" s="1">
        <v>4813.8563041410216</v>
      </c>
      <c r="AT3389" s="1">
        <f>Table1[[#This Row],[รวมต้นทุนค่าเดินทาง]]+Table1[[#This Row],[รวมต้นทุนค่าซ่อม]]+Table1[[#This Row],[รวมค่าเสื่อม]]</f>
        <v>8977.1324547686363</v>
      </c>
      <c r="AU3389" s="1">
        <f t="shared" si="157"/>
        <v>4256.109283997258</v>
      </c>
      <c r="AV3389" s="1" t="str" cm="1">
        <f t="array" ref="AV3389">IF(AC3389&lt;4, "เก็บ", IF(OR(AT3389 &lt; PERCENTILE(IF($AC$2:$AC$5092=AC3389, $AT$2:$AT$5092), 0.25) - 1.5 * (PERCENTILE(IF($AC$2:$AC$5092=AC3389, $AT$2:$AT$5092), 0.75) - PERCENTILE(IF($AC$2:$AC$5092=AC3389, $AT$2:$AT$5092), 0.25)), AT3389 &gt; PERCENTILE(IF($AC$2:$AC$5092=AC3389, $AT$2:$AT$5092), 0.75) + 1.5 * (PERCENTILE(IF($AC$2:$AC$5092=AC3389, $AT$2:$AT$5092), 0.75) - PERCENTILE(IF($AC$2:$AC$5092=AC3389, $AT$2:$AT$5092), 0.25))), "ตัด", "เก็บ"))</f>
        <v>ตัด</v>
      </c>
      <c r="AW3389" s="1">
        <f t="shared" si="158"/>
        <v>3807.0727671795808</v>
      </c>
      <c r="AX3389" s="1">
        <v>2335.0230876608157</v>
      </c>
      <c r="AY3389" s="1">
        <v>2756.2761506276152</v>
      </c>
    </row>
    <row r="3390" spans="1:51" x14ac:dyDescent="0.2">
      <c r="A3390" s="3">
        <v>45918</v>
      </c>
      <c r="B3390">
        <v>45918</v>
      </c>
      <c r="C3390" t="s">
        <v>10743</v>
      </c>
      <c r="D3390" t="s">
        <v>66</v>
      </c>
      <c r="E3390" t="s">
        <v>124</v>
      </c>
      <c r="F3390" t="s">
        <v>277</v>
      </c>
      <c r="G3390" s="1">
        <v>0</v>
      </c>
      <c r="H3390" s="1">
        <v>0</v>
      </c>
      <c r="I3390" s="1">
        <v>500</v>
      </c>
      <c r="J3390" s="1">
        <v>0</v>
      </c>
      <c r="K3390" s="1">
        <v>0</v>
      </c>
      <c r="L3390" s="1">
        <v>0</v>
      </c>
      <c r="M3390" s="1">
        <v>0</v>
      </c>
      <c r="N3390" s="1">
        <v>0</v>
      </c>
      <c r="O3390" s="1">
        <v>500</v>
      </c>
      <c r="P3390" t="s">
        <v>10744</v>
      </c>
      <c r="Q3390" s="2">
        <v>244245</v>
      </c>
      <c r="R3390" t="s">
        <v>70</v>
      </c>
      <c r="S3390">
        <v>0</v>
      </c>
      <c r="T3390" t="s">
        <v>71</v>
      </c>
      <c r="U3390" t="s">
        <v>161</v>
      </c>
      <c r="V3390" s="1">
        <v>0</v>
      </c>
      <c r="W3390" s="1">
        <v>0</v>
      </c>
      <c r="X3390" s="1">
        <v>0</v>
      </c>
      <c r="AA3390" t="s">
        <v>58</v>
      </c>
      <c r="AB3390" s="1">
        <v>0</v>
      </c>
      <c r="AC3390" s="4">
        <f>IF(ISNUMBER(MATCH(AD3390, $AD$2:AD3389, 0)), INDEX($AC$2:AC3389, MATCH(AD3390, $AD$2:AD3389, 0)), MAX($AC$2:AC3389)+1)</f>
        <v>9</v>
      </c>
      <c r="AD3390" t="str">
        <f t="shared" si="159"/>
        <v>เชียงใหม่-พุทธมณฑลสาย 2</v>
      </c>
      <c r="AE3390" t="s">
        <v>73</v>
      </c>
      <c r="AF3390" s="1">
        <v>0</v>
      </c>
      <c r="AG3390" s="1">
        <v>0</v>
      </c>
      <c r="AH3390" s="1">
        <v>0</v>
      </c>
      <c r="AI3390" t="s">
        <v>10745</v>
      </c>
      <c r="AJ3390" s="1">
        <v>1</v>
      </c>
      <c r="AK3390" s="1">
        <v>720</v>
      </c>
      <c r="AL3390" s="1">
        <v>720</v>
      </c>
      <c r="AM3390" s="1">
        <v>1</v>
      </c>
      <c r="AN3390" s="1">
        <v>0</v>
      </c>
      <c r="AO3390" s="1">
        <v>0</v>
      </c>
      <c r="AP3390" s="1">
        <v>0</v>
      </c>
      <c r="AQ3390" s="1">
        <v>0</v>
      </c>
      <c r="AR3390" s="1">
        <v>500</v>
      </c>
      <c r="AS3390" s="1">
        <v>568.27835686752519</v>
      </c>
      <c r="AT3390" s="1">
        <f>Table1[[#This Row],[รวมต้นทุนค่าเดินทาง]]+Table1[[#This Row],[รวมต้นทุนค่าซ่อม]]+Table1[[#This Row],[รวมค่าเสื่อม]]</f>
        <v>2620.9401891986181</v>
      </c>
      <c r="AU3390" s="1">
        <f t="shared" si="157"/>
        <v>4623.2312262414152</v>
      </c>
      <c r="AV3390" s="1" t="str" cm="1">
        <f t="array" ref="AV3390">IF(AC3390&lt;4, "เก็บ", IF(OR(AT3390 &lt; PERCENTILE(IF($AC$2:$AC$5092=AC3390, $AT$2:$AT$5092), 0.25) - 1.5 * (PERCENTILE(IF($AC$2:$AC$5092=AC3390, $AT$2:$AT$5092), 0.75) - PERCENTILE(IF($AC$2:$AC$5092=AC3390, $AT$2:$AT$5092), 0.25)), AT3390 &gt; PERCENTILE(IF($AC$2:$AC$5092=AC3390, $AT$2:$AT$5092), 0.75) + 1.5 * (PERCENTILE(IF($AC$2:$AC$5092=AC3390, $AT$2:$AT$5092), 0.75) - PERCENTILE(IF($AC$2:$AC$5092=AC3390, $AT$2:$AT$5092), 0.25))), "ตัด", "เก็บ"))</f>
        <v>เก็บ</v>
      </c>
      <c r="AW3390" s="1">
        <f t="shared" si="158"/>
        <v>4005.4952465164292</v>
      </c>
      <c r="AX3390" s="1">
        <v>2577.9546108768855</v>
      </c>
      <c r="AY3390" s="1">
        <v>1552.6618323310931</v>
      </c>
    </row>
    <row r="3391" spans="1:51" x14ac:dyDescent="0.2">
      <c r="A3391" s="3">
        <v>45918</v>
      </c>
      <c r="B3391">
        <v>45918</v>
      </c>
      <c r="C3391" t="s">
        <v>10746</v>
      </c>
      <c r="D3391" t="s">
        <v>66</v>
      </c>
      <c r="E3391" t="s">
        <v>124</v>
      </c>
      <c r="F3391" t="s">
        <v>201</v>
      </c>
      <c r="G3391" s="1">
        <v>0</v>
      </c>
      <c r="H3391" s="1">
        <v>0</v>
      </c>
      <c r="I3391" s="1">
        <v>400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  <c r="O3391" s="1">
        <v>400</v>
      </c>
      <c r="P3391" t="s">
        <v>10747</v>
      </c>
      <c r="Q3391" s="2">
        <v>244245</v>
      </c>
      <c r="R3391" t="s">
        <v>70</v>
      </c>
      <c r="S3391">
        <v>0</v>
      </c>
      <c r="T3391" t="s">
        <v>71</v>
      </c>
      <c r="U3391" t="s">
        <v>93</v>
      </c>
      <c r="V3391" s="1">
        <v>0</v>
      </c>
      <c r="W3391" s="1">
        <v>0</v>
      </c>
      <c r="X3391" s="1">
        <v>0</v>
      </c>
      <c r="AA3391" t="s">
        <v>58</v>
      </c>
      <c r="AB3391" s="1">
        <v>0</v>
      </c>
      <c r="AC3391" s="4">
        <f>IF(ISNUMBER(MATCH(AD3391, $AD$2:AD3390, 0)), INDEX($AC$2:AC3390, MATCH(AD3391, $AD$2:AD3390, 0)), MAX($AC$2:AC3390)+1)</f>
        <v>4</v>
      </c>
      <c r="AD3391" t="str">
        <f t="shared" si="159"/>
        <v>เชียงใหม่-ตลาดไท</v>
      </c>
      <c r="AE3391" t="s">
        <v>73</v>
      </c>
      <c r="AF3391" s="1">
        <v>0</v>
      </c>
      <c r="AG3391" s="1">
        <v>0</v>
      </c>
      <c r="AH3391" s="1">
        <v>0</v>
      </c>
      <c r="AI3391" t="s">
        <v>10748</v>
      </c>
      <c r="AJ3391" s="1">
        <v>1</v>
      </c>
      <c r="AK3391" s="1">
        <v>720</v>
      </c>
      <c r="AL3391" s="1">
        <v>720</v>
      </c>
      <c r="AM3391" s="1">
        <v>1</v>
      </c>
      <c r="AN3391" s="1">
        <v>0</v>
      </c>
      <c r="AO3391" s="1">
        <v>0</v>
      </c>
      <c r="AP3391" s="1">
        <v>0</v>
      </c>
      <c r="AQ3391" s="1">
        <v>0</v>
      </c>
      <c r="AR3391" s="1">
        <v>400</v>
      </c>
      <c r="AS3391" s="1">
        <v>2460.0141418089393</v>
      </c>
      <c r="AT3391" s="1">
        <f>Table1[[#This Row],[รวมต้นทุนค่าเดินทาง]]+Table1[[#This Row],[รวมต้นทุนค่าซ่อม]]+Table1[[#This Row],[รวมค่าเสื่อม]]</f>
        <v>4496.6005945718625</v>
      </c>
      <c r="AU3391" s="1">
        <f t="shared" si="157"/>
        <v>4256.109283997258</v>
      </c>
      <c r="AV3391" s="1" t="str" cm="1">
        <f t="array" ref="AV3391">IF(AC3391&lt;4, "เก็บ", IF(OR(AT3391 &lt; PERCENTILE(IF($AC$2:$AC$5092=AC3391, $AT$2:$AT$5092), 0.25) - 1.5 * (PERCENTILE(IF($AC$2:$AC$5092=AC3391, $AT$2:$AT$5092), 0.75) - PERCENTILE(IF($AC$2:$AC$5092=AC3391, $AT$2:$AT$5092), 0.25)), AT3391 &gt; PERCENTILE(IF($AC$2:$AC$5092=AC3391, $AT$2:$AT$5092), 0.75) + 1.5 * (PERCENTILE(IF($AC$2:$AC$5092=AC3391, $AT$2:$AT$5092), 0.75) - PERCENTILE(IF($AC$2:$AC$5092=AC3391, $AT$2:$AT$5092), 0.25))), "ตัด", "เก็บ"))</f>
        <v>เก็บ</v>
      </c>
      <c r="AW3391" s="1">
        <f t="shared" si="158"/>
        <v>3807.0727671795808</v>
      </c>
      <c r="AX3391" s="1">
        <v>2335.0230876608157</v>
      </c>
      <c r="AY3391" s="1">
        <v>1636.5864527629233</v>
      </c>
    </row>
    <row r="3392" spans="1:51" x14ac:dyDescent="0.2">
      <c r="A3392" s="3">
        <v>45918</v>
      </c>
      <c r="B3392">
        <v>45918</v>
      </c>
      <c r="C3392" t="s">
        <v>10749</v>
      </c>
      <c r="D3392" t="s">
        <v>66</v>
      </c>
      <c r="E3392" t="s">
        <v>67</v>
      </c>
      <c r="F3392" t="s">
        <v>431</v>
      </c>
      <c r="G3392" s="1">
        <v>0</v>
      </c>
      <c r="H3392" s="1">
        <v>1007</v>
      </c>
      <c r="I3392" s="1">
        <v>400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>
        <v>400</v>
      </c>
      <c r="P3392" t="s">
        <v>10750</v>
      </c>
      <c r="Q3392" s="2">
        <v>244245</v>
      </c>
      <c r="R3392" t="s">
        <v>70</v>
      </c>
      <c r="S3392">
        <v>0</v>
      </c>
      <c r="T3392" t="s">
        <v>71</v>
      </c>
      <c r="U3392" t="s">
        <v>93</v>
      </c>
      <c r="V3392" s="1">
        <v>0</v>
      </c>
      <c r="W3392" s="1">
        <v>0</v>
      </c>
      <c r="X3392" s="1">
        <v>0</v>
      </c>
      <c r="AA3392" t="s">
        <v>58</v>
      </c>
      <c r="AB3392" s="1">
        <v>0</v>
      </c>
      <c r="AC3392" s="4">
        <f>IF(ISNUMBER(MATCH(AD3392, $AD$2:AD3391, 0)), INDEX($AC$2:AC3391, MATCH(AD3392, $AD$2:AD3391, 0)), MAX($AC$2:AC3391)+1)</f>
        <v>4</v>
      </c>
      <c r="AD3392" t="str">
        <f t="shared" si="159"/>
        <v>เชียงใหม่-ตลาดไท</v>
      </c>
      <c r="AE3392" t="s">
        <v>73</v>
      </c>
      <c r="AF3392" s="1">
        <v>0</v>
      </c>
      <c r="AG3392" s="1">
        <v>0</v>
      </c>
      <c r="AH3392" s="1">
        <v>0</v>
      </c>
      <c r="AI3392" t="s">
        <v>10751</v>
      </c>
      <c r="AJ3392" s="1">
        <v>1</v>
      </c>
      <c r="AK3392" s="1">
        <v>720</v>
      </c>
      <c r="AL3392" s="1">
        <v>720</v>
      </c>
      <c r="AM3392" s="1">
        <v>1</v>
      </c>
      <c r="AN3392" s="1">
        <v>0</v>
      </c>
      <c r="AO3392" s="1">
        <v>0</v>
      </c>
      <c r="AP3392" s="1">
        <v>0</v>
      </c>
      <c r="AQ3392" s="1">
        <v>0</v>
      </c>
      <c r="AR3392" s="1">
        <v>1407</v>
      </c>
      <c r="AS3392" s="1">
        <v>449.31421027092932</v>
      </c>
      <c r="AT3392" s="1">
        <f>Table1[[#This Row],[รวมต้นทุนค่าเดินทาง]]+Table1[[#This Row],[รวมต้นทุนค่าซ่อม]]+Table1[[#This Row],[รวมค่าเสื่อม]]</f>
        <v>4092.4549352176246</v>
      </c>
      <c r="AU3392" s="1">
        <f t="shared" si="157"/>
        <v>4256.109283997258</v>
      </c>
      <c r="AV3392" s="1" t="str" cm="1">
        <f t="array" ref="AV3392">IF(AC3392&lt;4, "เก็บ", IF(OR(AT3392 &lt; PERCENTILE(IF($AC$2:$AC$5092=AC3392, $AT$2:$AT$5092), 0.25) - 1.5 * (PERCENTILE(IF($AC$2:$AC$5092=AC3392, $AT$2:$AT$5092), 0.75) - PERCENTILE(IF($AC$2:$AC$5092=AC3392, $AT$2:$AT$5092), 0.25)), AT3392 &gt; PERCENTILE(IF($AC$2:$AC$5092=AC3392, $AT$2:$AT$5092), 0.75) + 1.5 * (PERCENTILE(IF($AC$2:$AC$5092=AC3392, $AT$2:$AT$5092), 0.75) - PERCENTILE(IF($AC$2:$AC$5092=AC3392, $AT$2:$AT$5092), 0.25))), "ตัด", "เก็บ"))</f>
        <v>เก็บ</v>
      </c>
      <c r="AW3392" s="1">
        <f t="shared" si="158"/>
        <v>3807.0727671795808</v>
      </c>
      <c r="AX3392" s="1">
        <v>2335.0230876608157</v>
      </c>
      <c r="AY3392" s="1">
        <v>2236.1407249466952</v>
      </c>
    </row>
    <row r="3393" spans="1:51" x14ac:dyDescent="0.2">
      <c r="A3393" s="3">
        <v>45918</v>
      </c>
      <c r="B3393">
        <v>45918</v>
      </c>
      <c r="C3393" t="s">
        <v>10752</v>
      </c>
      <c r="D3393" t="s">
        <v>51</v>
      </c>
      <c r="E3393" t="s">
        <v>61</v>
      </c>
      <c r="F3393" t="s">
        <v>367</v>
      </c>
      <c r="G3393" s="1">
        <v>4200</v>
      </c>
      <c r="H3393" s="1">
        <v>2893</v>
      </c>
      <c r="I3393" s="1">
        <v>1900</v>
      </c>
      <c r="J3393" s="1">
        <v>0</v>
      </c>
      <c r="K3393" s="1">
        <v>0</v>
      </c>
      <c r="L3393" s="1">
        <v>0</v>
      </c>
      <c r="M3393" s="1">
        <v>0</v>
      </c>
      <c r="N3393" s="1">
        <v>0</v>
      </c>
      <c r="O3393" s="1">
        <v>6100</v>
      </c>
      <c r="P3393" t="s">
        <v>10753</v>
      </c>
      <c r="Q3393" s="2">
        <v>244245</v>
      </c>
      <c r="R3393" t="s">
        <v>55</v>
      </c>
      <c r="S3393">
        <v>0</v>
      </c>
      <c r="T3393" t="s">
        <v>56</v>
      </c>
      <c r="U3393" t="s">
        <v>57</v>
      </c>
      <c r="V3393" s="1">
        <v>2500</v>
      </c>
      <c r="W3393" s="1">
        <v>0</v>
      </c>
      <c r="X3393" s="1">
        <v>0</v>
      </c>
      <c r="AA3393" t="s">
        <v>58</v>
      </c>
      <c r="AB3393" s="1">
        <v>0</v>
      </c>
      <c r="AC3393" s="4">
        <f>IF(ISNUMBER(MATCH(AD3393, $AD$2:AD3392, 0)), INDEX($AC$2:AC3392, MATCH(AD3393, $AD$2:AD3392, 0)), MAX($AC$2:AC3392)+1)</f>
        <v>1</v>
      </c>
      <c r="AD3393" t="str">
        <f t="shared" si="159"/>
        <v>ท่าลี่-กองลอย</v>
      </c>
      <c r="AE3393" t="s">
        <v>55</v>
      </c>
      <c r="AF3393" s="1">
        <v>0</v>
      </c>
      <c r="AG3393" s="1">
        <v>0</v>
      </c>
      <c r="AH3393" s="1">
        <v>0</v>
      </c>
      <c r="AI3393" t="s">
        <v>10754</v>
      </c>
      <c r="AJ3393" s="1">
        <v>1</v>
      </c>
      <c r="AK3393" s="1">
        <v>0</v>
      </c>
      <c r="AL3393" s="1">
        <v>0</v>
      </c>
      <c r="AM3393" s="1">
        <v>0</v>
      </c>
      <c r="AN3393" s="1">
        <v>0</v>
      </c>
      <c r="AO3393" s="1">
        <v>0</v>
      </c>
      <c r="AP3393" s="1">
        <v>0</v>
      </c>
      <c r="AQ3393" s="1">
        <v>0</v>
      </c>
      <c r="AR3393" s="1">
        <v>11493</v>
      </c>
      <c r="AS3393" s="1">
        <v>21.400000000000002</v>
      </c>
      <c r="AT3393" s="1">
        <f>Table1[[#This Row],[รวมต้นทุนค่าเดินทาง]]+Table1[[#This Row],[รวมต้นทุนค่าซ่อม]]+Table1[[#This Row],[รวมค่าเสื่อม]]</f>
        <v>13140.122543352601</v>
      </c>
      <c r="AU3393" s="1">
        <f t="shared" si="157"/>
        <v>13953.293816562818</v>
      </c>
      <c r="AV3393" s="1" t="str" cm="1">
        <f t="array" ref="AV3393">IF(AC3393&lt;4, "เก็บ", IF(OR(AT3393 &lt; PERCENTILE(IF($AC$2:$AC$5092=AC3393, $AT$2:$AT$5092), 0.25) - 1.5 * (PERCENTILE(IF($AC$2:$AC$5092=AC3393, $AT$2:$AT$5092), 0.75) - PERCENTILE(IF($AC$2:$AC$5092=AC3393, $AT$2:$AT$5092), 0.25)), AT3393 &gt; PERCENTILE(IF($AC$2:$AC$5092=AC3393, $AT$2:$AT$5092), 0.75) + 1.5 * (PERCENTILE(IF($AC$2:$AC$5092=AC3393, $AT$2:$AT$5092), 0.75) - PERCENTILE(IF($AC$2:$AC$5092=AC3393, $AT$2:$AT$5092), 0.25))), "ตัด", "เก็บ"))</f>
        <v>เก็บ</v>
      </c>
      <c r="AW3393" s="1">
        <f t="shared" si="158"/>
        <v>13953.293816562818</v>
      </c>
      <c r="AX3393" s="1">
        <v>14426.372718098486</v>
      </c>
      <c r="AY3393" s="1">
        <v>1625.7225433526012</v>
      </c>
    </row>
    <row r="3394" spans="1:51" x14ac:dyDescent="0.2">
      <c r="A3394" s="3">
        <v>45918</v>
      </c>
      <c r="B3394">
        <v>45918</v>
      </c>
      <c r="C3394" t="s">
        <v>10755</v>
      </c>
      <c r="D3394" t="s">
        <v>66</v>
      </c>
      <c r="E3394" t="s">
        <v>84</v>
      </c>
      <c r="F3394" t="s">
        <v>543</v>
      </c>
      <c r="G3394" s="1">
        <v>552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 s="1">
        <v>552</v>
      </c>
      <c r="P3394" t="s">
        <v>10756</v>
      </c>
      <c r="Q3394" s="2">
        <v>244245</v>
      </c>
      <c r="R3394" t="s">
        <v>55</v>
      </c>
      <c r="S3394">
        <v>0</v>
      </c>
      <c r="T3394" t="s">
        <v>87</v>
      </c>
      <c r="U3394" t="s">
        <v>71</v>
      </c>
      <c r="V3394" s="1">
        <v>0</v>
      </c>
      <c r="W3394" s="1">
        <v>1201</v>
      </c>
      <c r="X3394" s="1">
        <v>0</v>
      </c>
      <c r="Y3394" t="s">
        <v>87</v>
      </c>
      <c r="Z3394" t="s">
        <v>71</v>
      </c>
      <c r="AA3394" t="s">
        <v>4653</v>
      </c>
      <c r="AB3394" s="1">
        <v>0</v>
      </c>
      <c r="AC3394" s="4">
        <f>IF(ISNUMBER(MATCH(AD3394, $AD$2:AD3393, 0)), INDEX($AC$2:AC3393, MATCH(AD3394, $AD$2:AD3393, 0)), MAX($AC$2:AC3393)+1)</f>
        <v>6</v>
      </c>
      <c r="AD3394" t="str">
        <f t="shared" si="159"/>
        <v>เชียงราย-เชียงใหม่</v>
      </c>
      <c r="AE3394" t="s">
        <v>55</v>
      </c>
      <c r="AF3394" s="1">
        <v>0</v>
      </c>
      <c r="AG3394" s="1">
        <v>0</v>
      </c>
      <c r="AH3394" s="1">
        <v>0</v>
      </c>
      <c r="AI3394" t="s">
        <v>10757</v>
      </c>
      <c r="AJ3394" s="1">
        <v>1</v>
      </c>
      <c r="AK3394" s="1">
        <v>0</v>
      </c>
      <c r="AL3394" s="1">
        <v>0</v>
      </c>
      <c r="AM3394" s="1">
        <v>0</v>
      </c>
      <c r="AN3394" s="1">
        <v>317.88129999999995</v>
      </c>
      <c r="AO3394" s="1">
        <v>0</v>
      </c>
      <c r="AP3394" s="1">
        <v>0</v>
      </c>
      <c r="AQ3394" s="1">
        <v>0</v>
      </c>
      <c r="AR3394" s="1">
        <v>1753</v>
      </c>
      <c r="AS3394" s="1">
        <v>3391.5808333333334</v>
      </c>
      <c r="AT3394" s="1">
        <f>Table1[[#This Row],[รวมต้นทุนค่าเดินทาง]]+Table1[[#This Row],[รวมต้นทุนค่าซ่อม]]+Table1[[#This Row],[รวมค่าเสื่อม]]</f>
        <v>6832.0808333333334</v>
      </c>
      <c r="AU3394" s="1">
        <f t="shared" si="157"/>
        <v>4428.3346813776061</v>
      </c>
      <c r="AV3394" s="1" t="str" cm="1">
        <f t="array" ref="AV3394">IF(AC3394&lt;4, "เก็บ", IF(OR(AT3394 &lt; PERCENTILE(IF($AC$2:$AC$5092=AC3394, $AT$2:$AT$5092), 0.25) - 1.5 * (PERCENTILE(IF($AC$2:$AC$5092=AC3394, $AT$2:$AT$5092), 0.75) - PERCENTILE(IF($AC$2:$AC$5092=AC3394, $AT$2:$AT$5092), 0.25)), AT3394 &gt; PERCENTILE(IF($AC$2:$AC$5092=AC3394, $AT$2:$AT$5092), 0.75) + 1.5 * (PERCENTILE(IF($AC$2:$AC$5092=AC3394, $AT$2:$AT$5092), 0.75) - PERCENTILE(IF($AC$2:$AC$5092=AC3394, $AT$2:$AT$5092), 0.25))), "ตัด", "เก็บ"))</f>
        <v>เก็บ</v>
      </c>
      <c r="AW3394" s="1">
        <f t="shared" si="158"/>
        <v>3873.7679454274344</v>
      </c>
      <c r="AX3394" s="1">
        <v>2781.4385174989698</v>
      </c>
      <c r="AY3394" s="1">
        <v>1687.5</v>
      </c>
    </row>
    <row r="3395" spans="1:51" x14ac:dyDescent="0.2">
      <c r="A3395" s="3">
        <v>45918</v>
      </c>
      <c r="B3395">
        <v>45918</v>
      </c>
      <c r="C3395" t="s">
        <v>10758</v>
      </c>
      <c r="D3395" t="s">
        <v>66</v>
      </c>
      <c r="E3395" t="s">
        <v>105</v>
      </c>
      <c r="F3395" t="s">
        <v>342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  <c r="L3395" s="1">
        <v>0</v>
      </c>
      <c r="M3395" s="1">
        <v>0</v>
      </c>
      <c r="N3395" s="1">
        <v>779</v>
      </c>
      <c r="O3395" s="1">
        <v>779</v>
      </c>
      <c r="P3395" t="s">
        <v>10759</v>
      </c>
      <c r="Q3395" s="2">
        <v>244245</v>
      </c>
      <c r="R3395" t="s">
        <v>55</v>
      </c>
      <c r="S3395">
        <v>0</v>
      </c>
      <c r="T3395" t="s">
        <v>87</v>
      </c>
      <c r="U3395" t="s">
        <v>71</v>
      </c>
      <c r="V3395" s="1">
        <v>0</v>
      </c>
      <c r="W3395" s="1">
        <v>682</v>
      </c>
      <c r="X3395" s="1">
        <v>0</v>
      </c>
      <c r="Y3395" t="s">
        <v>108</v>
      </c>
      <c r="Z3395" t="s">
        <v>71</v>
      </c>
      <c r="AA3395" t="s">
        <v>378</v>
      </c>
      <c r="AB3395" s="1">
        <v>0</v>
      </c>
      <c r="AC3395" s="4">
        <f>IF(ISNUMBER(MATCH(AD3395, $AD$2:AD3394, 0)), INDEX($AC$2:AC3394, MATCH(AD3395, $AD$2:AD3394, 0)), MAX($AC$2:AC3394)+1)</f>
        <v>6</v>
      </c>
      <c r="AD3395" t="str">
        <f t="shared" si="159"/>
        <v>เชียงราย-เชียงใหม่</v>
      </c>
      <c r="AE3395" t="s">
        <v>55</v>
      </c>
      <c r="AF3395" s="1">
        <v>0</v>
      </c>
      <c r="AG3395" s="1">
        <v>0</v>
      </c>
      <c r="AH3395" s="1">
        <v>0</v>
      </c>
      <c r="AI3395" t="s">
        <v>10760</v>
      </c>
      <c r="AJ3395" s="1">
        <v>2</v>
      </c>
      <c r="AK3395" s="1">
        <v>0</v>
      </c>
      <c r="AL3395" s="1">
        <v>0</v>
      </c>
      <c r="AM3395" s="1">
        <v>0</v>
      </c>
      <c r="AN3395" s="1">
        <v>834.47899999999993</v>
      </c>
      <c r="AO3395" s="1">
        <v>0</v>
      </c>
      <c r="AP3395" s="1">
        <v>0</v>
      </c>
      <c r="AQ3395" s="1">
        <v>0</v>
      </c>
      <c r="AR3395" s="1">
        <v>1461</v>
      </c>
      <c r="AS3395" s="1">
        <v>702.85953333333339</v>
      </c>
      <c r="AT3395" s="1">
        <f>Table1[[#This Row],[รวมต้นทุนค่าเดินทาง]]+Table1[[#This Row],[รวมต้นทุนค่าซ่อม]]+Table1[[#This Row],[รวมค่าเสื่อม]]</f>
        <v>3722.3010917748916</v>
      </c>
      <c r="AU3395" s="1">
        <f t="shared" ref="AU3395:AU3458" si="160">AVERAGEIF($AC$2:$AC$5092, AC3395, $AT$2:$AT$5092)</f>
        <v>4428.3346813776061</v>
      </c>
      <c r="AV3395" s="1" t="str" cm="1">
        <f t="array" ref="AV3395">IF(AC3395&lt;4, "เก็บ", IF(OR(AT3395 &lt; PERCENTILE(IF($AC$2:$AC$5092=AC3395, $AT$2:$AT$5092), 0.25) - 1.5 * (PERCENTILE(IF($AC$2:$AC$5092=AC3395, $AT$2:$AT$5092), 0.75) - PERCENTILE(IF($AC$2:$AC$5092=AC3395, $AT$2:$AT$5092), 0.25)), AT3395 &gt; PERCENTILE(IF($AC$2:$AC$5092=AC3395, $AT$2:$AT$5092), 0.75) + 1.5 * (PERCENTILE(IF($AC$2:$AC$5092=AC3395, $AT$2:$AT$5092), 0.75) - PERCENTILE(IF($AC$2:$AC$5092=AC3395, $AT$2:$AT$5092), 0.25))), "ตัด", "เก็บ"))</f>
        <v>เก็บ</v>
      </c>
      <c r="AW3395" s="1">
        <f t="shared" ref="AW3395:AW3458" si="161">AVERAGEIFS($AT$2:$AT$5092, $AC$2:$AC$5092, AC3395, $AV$2:$AV$5092, "เก็บ")</f>
        <v>3873.7679454274344</v>
      </c>
      <c r="AX3395" s="1">
        <v>2781.4385174989698</v>
      </c>
      <c r="AY3395" s="1">
        <v>1558.4415584415585</v>
      </c>
    </row>
    <row r="3396" spans="1:51" x14ac:dyDescent="0.2">
      <c r="A3396" s="3">
        <v>45919</v>
      </c>
      <c r="B3396">
        <v>45919</v>
      </c>
      <c r="C3396" t="s">
        <v>10761</v>
      </c>
      <c r="D3396" t="s">
        <v>66</v>
      </c>
      <c r="E3396" t="s">
        <v>124</v>
      </c>
      <c r="F3396" t="s">
        <v>600</v>
      </c>
      <c r="G3396" s="1">
        <v>0</v>
      </c>
      <c r="H3396" s="1">
        <v>1039</v>
      </c>
      <c r="I3396" s="1">
        <v>500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  <c r="O3396" s="1">
        <v>500</v>
      </c>
      <c r="P3396" t="s">
        <v>10762</v>
      </c>
      <c r="Q3396" s="2">
        <v>244246</v>
      </c>
      <c r="R3396" t="s">
        <v>70</v>
      </c>
      <c r="S3396">
        <v>0</v>
      </c>
      <c r="T3396" t="s">
        <v>71</v>
      </c>
      <c r="U3396" t="s">
        <v>161</v>
      </c>
      <c r="V3396" s="1">
        <v>0</v>
      </c>
      <c r="W3396" s="1">
        <v>0</v>
      </c>
      <c r="X3396" s="1">
        <v>0</v>
      </c>
      <c r="AA3396" t="s">
        <v>58</v>
      </c>
      <c r="AB3396" s="1">
        <v>0</v>
      </c>
      <c r="AC3396" s="4">
        <f>IF(ISNUMBER(MATCH(AD3396, $AD$2:AD3395, 0)), INDEX($AC$2:AC3395, MATCH(AD3396, $AD$2:AD3395, 0)), MAX($AC$2:AC3395)+1)</f>
        <v>9</v>
      </c>
      <c r="AD3396" t="str">
        <f t="shared" si="159"/>
        <v>เชียงใหม่-พุทธมณฑลสาย 2</v>
      </c>
      <c r="AE3396" t="s">
        <v>73</v>
      </c>
      <c r="AF3396" s="1">
        <v>0</v>
      </c>
      <c r="AG3396" s="1">
        <v>0</v>
      </c>
      <c r="AH3396" s="1">
        <v>0</v>
      </c>
      <c r="AI3396" t="s">
        <v>10763</v>
      </c>
      <c r="AJ3396" s="1">
        <v>1</v>
      </c>
      <c r="AK3396" s="1">
        <v>720</v>
      </c>
      <c r="AL3396" s="1">
        <v>720</v>
      </c>
      <c r="AM3396" s="1">
        <v>1</v>
      </c>
      <c r="AN3396" s="1">
        <v>0</v>
      </c>
      <c r="AO3396" s="1">
        <v>0</v>
      </c>
      <c r="AP3396" s="1">
        <v>0</v>
      </c>
      <c r="AQ3396" s="1">
        <v>0</v>
      </c>
      <c r="AR3396" s="1">
        <v>1539</v>
      </c>
      <c r="AS3396" s="1">
        <v>771.24409275706319</v>
      </c>
      <c r="AT3396" s="1">
        <f>Table1[[#This Row],[รวมต้นทุนค่าเดินทาง]]+Table1[[#This Row],[รวมต้นทุนค่าซ่อม]]+Table1[[#This Row],[รวมค่าเสื่อม]]</f>
        <v>5523.0974159045045</v>
      </c>
      <c r="AU3396" s="1">
        <f t="shared" si="160"/>
        <v>4623.2312262414152</v>
      </c>
      <c r="AV3396" s="1" t="str" cm="1">
        <f t="array" ref="AV3396">IF(AC3396&lt;4, "เก็บ", IF(OR(AT3396 &lt; PERCENTILE(IF($AC$2:$AC$5092=AC3396, $AT$2:$AT$5092), 0.25) - 1.5 * (PERCENTILE(IF($AC$2:$AC$5092=AC3396, $AT$2:$AT$5092), 0.75) - PERCENTILE(IF($AC$2:$AC$5092=AC3396, $AT$2:$AT$5092), 0.25)), AT3396 &gt; PERCENTILE(IF($AC$2:$AC$5092=AC3396, $AT$2:$AT$5092), 0.75) + 1.5 * (PERCENTILE(IF($AC$2:$AC$5092=AC3396, $AT$2:$AT$5092), 0.75) - PERCENTILE(IF($AC$2:$AC$5092=AC3396, $AT$2:$AT$5092), 0.25))), "ตัด", "เก็บ"))</f>
        <v>เก็บ</v>
      </c>
      <c r="AW3396" s="1">
        <f t="shared" si="161"/>
        <v>4005.4952465164292</v>
      </c>
      <c r="AX3396" s="1">
        <v>2577.9546108768855</v>
      </c>
      <c r="AY3396" s="1">
        <v>3212.8533231474412</v>
      </c>
    </row>
    <row r="3397" spans="1:51" x14ac:dyDescent="0.2">
      <c r="A3397" s="3">
        <v>45919</v>
      </c>
      <c r="B3397">
        <v>45919</v>
      </c>
      <c r="C3397" t="s">
        <v>10764</v>
      </c>
      <c r="D3397" t="s">
        <v>51</v>
      </c>
      <c r="E3397" t="s">
        <v>61</v>
      </c>
      <c r="F3397" t="s">
        <v>299</v>
      </c>
      <c r="G3397" s="1">
        <v>2700</v>
      </c>
      <c r="H3397" s="1">
        <v>4393</v>
      </c>
      <c r="I3397" s="1">
        <v>1900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  <c r="O3397" s="1">
        <v>4600</v>
      </c>
      <c r="P3397" t="s">
        <v>10765</v>
      </c>
      <c r="Q3397" s="2">
        <v>244247</v>
      </c>
      <c r="R3397" t="s">
        <v>55</v>
      </c>
      <c r="S3397">
        <v>0</v>
      </c>
      <c r="T3397" t="s">
        <v>71</v>
      </c>
      <c r="U3397" t="s">
        <v>57</v>
      </c>
      <c r="V3397" s="1">
        <v>2500</v>
      </c>
      <c r="W3397" s="1">
        <v>0</v>
      </c>
      <c r="X3397" s="1">
        <v>0</v>
      </c>
      <c r="AA3397" t="s">
        <v>58</v>
      </c>
      <c r="AB3397" s="1">
        <v>0</v>
      </c>
      <c r="AC3397" s="4">
        <f>IF(ISNUMBER(MATCH(AD3397, $AD$2:AD3396, 0)), INDEX($AC$2:AC3396, MATCH(AD3397, $AD$2:AD3396, 0)), MAX($AC$2:AC3396)+1)</f>
        <v>10</v>
      </c>
      <c r="AD3397" t="str">
        <f t="shared" si="159"/>
        <v>เชียงใหม่-กองลอย</v>
      </c>
      <c r="AE3397" t="s">
        <v>55</v>
      </c>
      <c r="AF3397" s="1">
        <v>0</v>
      </c>
      <c r="AG3397" s="1">
        <v>0</v>
      </c>
      <c r="AH3397" s="1">
        <v>3545</v>
      </c>
      <c r="AI3397" t="s">
        <v>10766</v>
      </c>
      <c r="AJ3397" s="1">
        <v>1</v>
      </c>
      <c r="AK3397" s="1">
        <v>0</v>
      </c>
      <c r="AL3397" s="1">
        <v>0</v>
      </c>
      <c r="AM3397" s="1">
        <v>0</v>
      </c>
      <c r="AN3397" s="1">
        <v>0</v>
      </c>
      <c r="AO3397" s="1">
        <v>0</v>
      </c>
      <c r="AP3397" s="1">
        <v>0</v>
      </c>
      <c r="AQ3397" s="1">
        <v>0</v>
      </c>
      <c r="AR3397" s="1">
        <v>15038</v>
      </c>
      <c r="AS3397" s="1">
        <v>27.802314049586776</v>
      </c>
      <c r="AT3397" s="1">
        <f>Table1[[#This Row],[รวมต้นทุนค่าเดินทาง]]+Table1[[#This Row],[รวมต้นทุนค่าซ่อม]]+Table1[[#This Row],[รวมค่าเสื่อม]]</f>
        <v>17371.130182902045</v>
      </c>
      <c r="AU3397" s="1">
        <f t="shared" si="160"/>
        <v>14957.32855761775</v>
      </c>
      <c r="AV3397" s="1" t="str" cm="1">
        <f t="array" ref="AV3397">IF(AC3397&lt;4, "เก็บ", IF(OR(AT3397 &lt; PERCENTILE(IF($AC$2:$AC$5092=AC3397, $AT$2:$AT$5092), 0.25) - 1.5 * (PERCENTILE(IF($AC$2:$AC$5092=AC3397, $AT$2:$AT$5092), 0.75) - PERCENTILE(IF($AC$2:$AC$5092=AC3397, $AT$2:$AT$5092), 0.25)), AT3397 &gt; PERCENTILE(IF($AC$2:$AC$5092=AC3397, $AT$2:$AT$5092), 0.75) + 1.5 * (PERCENTILE(IF($AC$2:$AC$5092=AC3397, $AT$2:$AT$5092), 0.75) - PERCENTILE(IF($AC$2:$AC$5092=AC3397, $AT$2:$AT$5092), 0.25))), "ตัด", "เก็บ"))</f>
        <v>เก็บ</v>
      </c>
      <c r="AW3397" s="1">
        <f t="shared" si="161"/>
        <v>14419.089162907676</v>
      </c>
      <c r="AX3397" s="1">
        <v>15077.196593123563</v>
      </c>
      <c r="AY3397" s="1">
        <v>2305.3278688524592</v>
      </c>
    </row>
    <row r="3398" spans="1:51" x14ac:dyDescent="0.2">
      <c r="A3398" s="3">
        <v>45919</v>
      </c>
      <c r="B3398">
        <v>45919</v>
      </c>
      <c r="C3398" t="s">
        <v>10767</v>
      </c>
      <c r="D3398" t="s">
        <v>66</v>
      </c>
      <c r="E3398" t="s">
        <v>67</v>
      </c>
      <c r="F3398" t="s">
        <v>273</v>
      </c>
      <c r="G3398" s="1">
        <v>909</v>
      </c>
      <c r="H3398" s="1">
        <v>0</v>
      </c>
      <c r="I3398" s="1">
        <v>400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 s="1">
        <v>1309</v>
      </c>
      <c r="P3398" t="s">
        <v>10768</v>
      </c>
      <c r="Q3398" s="2">
        <v>244246</v>
      </c>
      <c r="R3398" t="s">
        <v>70</v>
      </c>
      <c r="S3398">
        <v>0</v>
      </c>
      <c r="T3398" t="s">
        <v>254</v>
      </c>
      <c r="U3398" t="s">
        <v>161</v>
      </c>
      <c r="V3398" s="1">
        <v>0</v>
      </c>
      <c r="W3398" s="1">
        <v>0</v>
      </c>
      <c r="X3398" s="1">
        <v>0</v>
      </c>
      <c r="AA3398" t="s">
        <v>58</v>
      </c>
      <c r="AB3398" s="1">
        <v>0</v>
      </c>
      <c r="AC3398" s="4">
        <f>IF(ISNUMBER(MATCH(AD3398, $AD$2:AD3397, 0)), INDEX($AC$2:AC3397, MATCH(AD3398, $AD$2:AD3397, 0)), MAX($AC$2:AC3397)+1)</f>
        <v>11</v>
      </c>
      <c r="AD3398" t="str">
        <f t="shared" si="159"/>
        <v>ลำปาง-พุทธมณฑลสาย 2</v>
      </c>
      <c r="AE3398" t="s">
        <v>73</v>
      </c>
      <c r="AF3398" s="1">
        <v>0</v>
      </c>
      <c r="AG3398" s="1">
        <v>0</v>
      </c>
      <c r="AH3398" s="1">
        <v>0</v>
      </c>
      <c r="AI3398" t="s">
        <v>10769</v>
      </c>
      <c r="AJ3398" s="1">
        <v>1</v>
      </c>
      <c r="AK3398" s="1">
        <v>720</v>
      </c>
      <c r="AL3398" s="1">
        <v>720</v>
      </c>
      <c r="AM3398" s="1">
        <v>1</v>
      </c>
      <c r="AN3398" s="1">
        <v>0</v>
      </c>
      <c r="AO3398" s="1">
        <v>0</v>
      </c>
      <c r="AP3398" s="1">
        <v>0</v>
      </c>
      <c r="AQ3398" s="1">
        <v>0</v>
      </c>
      <c r="AR3398" s="1">
        <v>1309</v>
      </c>
      <c r="AS3398" s="1">
        <v>2191.9733563680511</v>
      </c>
      <c r="AT3398" s="1">
        <f>Table1[[#This Row],[รวมต้นทุนค่าเดินทาง]]+Table1[[#This Row],[รวมต้นทุนค่าซ่อม]]+Table1[[#This Row],[รวมค่าเสื่อม]]</f>
        <v>6093.2268774948116</v>
      </c>
      <c r="AU3398" s="1">
        <f t="shared" si="160"/>
        <v>4930.4097489270907</v>
      </c>
      <c r="AV3398" s="1" t="str" cm="1">
        <f t="array" ref="AV3398">IF(AC3398&lt;4, "เก็บ", IF(OR(AT3398 &lt; PERCENTILE(IF($AC$2:$AC$5092=AC3398, $AT$2:$AT$5092), 0.25) - 1.5 * (PERCENTILE(IF($AC$2:$AC$5092=AC3398, $AT$2:$AT$5092), 0.75) - PERCENTILE(IF($AC$2:$AC$5092=AC3398, $AT$2:$AT$5092), 0.25)), AT3398 &gt; PERCENTILE(IF($AC$2:$AC$5092=AC3398, $AT$2:$AT$5092), 0.75) + 1.5 * (PERCENTILE(IF($AC$2:$AC$5092=AC3398, $AT$2:$AT$5092), 0.75) - PERCENTILE(IF($AC$2:$AC$5092=AC3398, $AT$2:$AT$5092), 0.25))), "ตัด", "เก็บ"))</f>
        <v>เก็บ</v>
      </c>
      <c r="AW3398" s="1">
        <f t="shared" si="161"/>
        <v>4496.4734610911819</v>
      </c>
      <c r="AX3398" s="1">
        <v>2927.9145864762854</v>
      </c>
      <c r="AY3398" s="1">
        <v>2592.2535211267605</v>
      </c>
    </row>
    <row r="3399" spans="1:51" x14ac:dyDescent="0.2">
      <c r="A3399" s="3">
        <v>45919</v>
      </c>
      <c r="B3399">
        <v>45919</v>
      </c>
      <c r="C3399" t="s">
        <v>10770</v>
      </c>
      <c r="D3399" t="s">
        <v>66</v>
      </c>
      <c r="E3399" t="s">
        <v>124</v>
      </c>
      <c r="F3399" t="s">
        <v>360</v>
      </c>
      <c r="G3399" s="1">
        <v>0</v>
      </c>
      <c r="H3399" s="1">
        <v>1007</v>
      </c>
      <c r="I3399" s="1">
        <v>400</v>
      </c>
      <c r="J3399" s="1">
        <v>0</v>
      </c>
      <c r="K3399" s="1">
        <v>0</v>
      </c>
      <c r="L3399" s="1">
        <v>0</v>
      </c>
      <c r="M3399" s="1">
        <v>0</v>
      </c>
      <c r="N3399" s="1">
        <v>0</v>
      </c>
      <c r="O3399" s="1">
        <v>400</v>
      </c>
      <c r="P3399" t="s">
        <v>10771</v>
      </c>
      <c r="Q3399" s="2">
        <v>244246</v>
      </c>
      <c r="R3399" t="s">
        <v>70</v>
      </c>
      <c r="S3399">
        <v>0</v>
      </c>
      <c r="T3399" t="s">
        <v>71</v>
      </c>
      <c r="U3399" t="s">
        <v>93</v>
      </c>
      <c r="V3399" s="1">
        <v>0</v>
      </c>
      <c r="W3399" s="1">
        <v>0</v>
      </c>
      <c r="X3399" s="1">
        <v>0</v>
      </c>
      <c r="AA3399" t="s">
        <v>58</v>
      </c>
      <c r="AB3399" s="1">
        <v>0</v>
      </c>
      <c r="AC3399" s="4">
        <f>IF(ISNUMBER(MATCH(AD3399, $AD$2:AD3398, 0)), INDEX($AC$2:AC3398, MATCH(AD3399, $AD$2:AD3398, 0)), MAX($AC$2:AC3398)+1)</f>
        <v>4</v>
      </c>
      <c r="AD3399" t="str">
        <f t="shared" si="159"/>
        <v>เชียงใหม่-ตลาดไท</v>
      </c>
      <c r="AE3399" t="s">
        <v>73</v>
      </c>
      <c r="AF3399" s="1">
        <v>0</v>
      </c>
      <c r="AG3399" s="1">
        <v>0</v>
      </c>
      <c r="AH3399" s="1">
        <v>0</v>
      </c>
      <c r="AI3399" t="s">
        <v>10772</v>
      </c>
      <c r="AJ3399" s="1">
        <v>1</v>
      </c>
      <c r="AK3399" s="1">
        <v>720</v>
      </c>
      <c r="AL3399" s="1">
        <v>720</v>
      </c>
      <c r="AM3399" s="1">
        <v>1</v>
      </c>
      <c r="AN3399" s="1">
        <v>0</v>
      </c>
      <c r="AO3399" s="1">
        <v>0</v>
      </c>
      <c r="AP3399" s="1">
        <v>0</v>
      </c>
      <c r="AQ3399" s="1">
        <v>0</v>
      </c>
      <c r="AR3399" s="1">
        <v>1407</v>
      </c>
      <c r="AS3399" s="1">
        <v>5186.4432701717378</v>
      </c>
      <c r="AT3399" s="1">
        <f>Table1[[#This Row],[รวมต้นทุนค่าเดินทาง]]+Table1[[#This Row],[รวมต้นทุนค่าซ่อม]]+Table1[[#This Row],[รวมค่าเสื่อม]]</f>
        <v>9532.3339769780214</v>
      </c>
      <c r="AU3399" s="1">
        <f t="shared" si="160"/>
        <v>4256.109283997258</v>
      </c>
      <c r="AV3399" s="1" t="str" cm="1">
        <f t="array" ref="AV3399">IF(AC3399&lt;4, "เก็บ", IF(OR(AT3399 &lt; PERCENTILE(IF($AC$2:$AC$5092=AC3399, $AT$2:$AT$5092), 0.25) - 1.5 * (PERCENTILE(IF($AC$2:$AC$5092=AC3399, $AT$2:$AT$5092), 0.75) - PERCENTILE(IF($AC$2:$AC$5092=AC3399, $AT$2:$AT$5092), 0.25)), AT3399 &gt; PERCENTILE(IF($AC$2:$AC$5092=AC3399, $AT$2:$AT$5092), 0.75) + 1.5 * (PERCENTILE(IF($AC$2:$AC$5092=AC3399, $AT$2:$AT$5092), 0.75) - PERCENTILE(IF($AC$2:$AC$5092=AC3399, $AT$2:$AT$5092), 0.25))), "ตัด", "เก็บ"))</f>
        <v>ตัด</v>
      </c>
      <c r="AW3399" s="1">
        <f t="shared" si="161"/>
        <v>3807.0727671795808</v>
      </c>
      <c r="AX3399" s="1">
        <v>2335.0230876608157</v>
      </c>
      <c r="AY3399" s="1">
        <v>2938.8907068062827</v>
      </c>
    </row>
    <row r="3400" spans="1:51" x14ac:dyDescent="0.2">
      <c r="A3400" s="3">
        <v>45919</v>
      </c>
      <c r="B3400">
        <v>45919</v>
      </c>
      <c r="C3400" t="s">
        <v>10773</v>
      </c>
      <c r="D3400" t="s">
        <v>66</v>
      </c>
      <c r="E3400" t="s">
        <v>67</v>
      </c>
      <c r="F3400" t="s">
        <v>1988</v>
      </c>
      <c r="G3400" s="1">
        <v>0</v>
      </c>
      <c r="H3400" s="1">
        <v>0</v>
      </c>
      <c r="I3400" s="1">
        <v>400</v>
      </c>
      <c r="J3400" s="1">
        <v>0</v>
      </c>
      <c r="K3400" s="1">
        <v>0</v>
      </c>
      <c r="L3400" s="1">
        <v>0</v>
      </c>
      <c r="M3400" s="1">
        <v>0</v>
      </c>
      <c r="N3400" s="1">
        <v>0</v>
      </c>
      <c r="O3400" s="1">
        <v>400</v>
      </c>
      <c r="P3400" t="s">
        <v>10774</v>
      </c>
      <c r="Q3400" s="2">
        <v>244246</v>
      </c>
      <c r="R3400" t="s">
        <v>70</v>
      </c>
      <c r="S3400">
        <v>0</v>
      </c>
      <c r="T3400" t="s">
        <v>71</v>
      </c>
      <c r="U3400" t="s">
        <v>93</v>
      </c>
      <c r="V3400" s="1">
        <v>0</v>
      </c>
      <c r="W3400" s="1">
        <v>0</v>
      </c>
      <c r="X3400" s="1">
        <v>0</v>
      </c>
      <c r="AA3400" t="s">
        <v>58</v>
      </c>
      <c r="AB3400" s="1">
        <v>0</v>
      </c>
      <c r="AC3400" s="4">
        <f>IF(ISNUMBER(MATCH(AD3400, $AD$2:AD3399, 0)), INDEX($AC$2:AC3399, MATCH(AD3400, $AD$2:AD3399, 0)), MAX($AC$2:AC3399)+1)</f>
        <v>4</v>
      </c>
      <c r="AD3400" t="str">
        <f t="shared" ref="AD3400:AD3463" si="162">T3400&amp;"-"&amp;U3400</f>
        <v>เชียงใหม่-ตลาดไท</v>
      </c>
      <c r="AE3400" t="s">
        <v>73</v>
      </c>
      <c r="AF3400" s="1">
        <v>0</v>
      </c>
      <c r="AG3400" s="1">
        <v>0</v>
      </c>
      <c r="AH3400" s="1">
        <v>0</v>
      </c>
      <c r="AI3400" t="s">
        <v>10775</v>
      </c>
      <c r="AJ3400" s="1">
        <v>1</v>
      </c>
      <c r="AK3400" s="1">
        <v>720</v>
      </c>
      <c r="AL3400" s="1">
        <v>720</v>
      </c>
      <c r="AM3400" s="1">
        <v>1</v>
      </c>
      <c r="AN3400" s="1">
        <v>0</v>
      </c>
      <c r="AO3400" s="1">
        <v>0</v>
      </c>
      <c r="AP3400" s="1">
        <v>0</v>
      </c>
      <c r="AQ3400" s="1">
        <v>0</v>
      </c>
      <c r="AR3400" s="1">
        <v>400</v>
      </c>
      <c r="AS3400" s="1">
        <v>6897.1811498316492</v>
      </c>
      <c r="AT3400" s="1">
        <f>Table1[[#This Row],[รวมต้นทุนค่าเดินทาง]]+Table1[[#This Row],[รวมต้นทุนค่าซ่อม]]+Table1[[#This Row],[รวมค่าเสื่อม]]</f>
        <v>8926.8781791450474</v>
      </c>
      <c r="AU3400" s="1">
        <f t="shared" si="160"/>
        <v>4256.109283997258</v>
      </c>
      <c r="AV3400" s="1" t="str" cm="1">
        <f t="array" ref="AV3400">IF(AC3400&lt;4, "เก็บ", IF(OR(AT3400 &lt; PERCENTILE(IF($AC$2:$AC$5092=AC3400, $AT$2:$AT$5092), 0.25) - 1.5 * (PERCENTILE(IF($AC$2:$AC$5092=AC3400, $AT$2:$AT$5092), 0.75) - PERCENTILE(IF($AC$2:$AC$5092=AC3400, $AT$2:$AT$5092), 0.25)), AT3400 &gt; PERCENTILE(IF($AC$2:$AC$5092=AC3400, $AT$2:$AT$5092), 0.75) + 1.5 * (PERCENTILE(IF($AC$2:$AC$5092=AC3400, $AT$2:$AT$5092), 0.75) - PERCENTILE(IF($AC$2:$AC$5092=AC3400, $AT$2:$AT$5092), 0.25))), "ตัด", "เก็บ"))</f>
        <v>ตัด</v>
      </c>
      <c r="AW3400" s="1">
        <f t="shared" si="161"/>
        <v>3807.0727671795808</v>
      </c>
      <c r="AX3400" s="1">
        <v>2335.0230876608157</v>
      </c>
      <c r="AY3400" s="1">
        <v>1629.6970293133977</v>
      </c>
    </row>
    <row r="3401" spans="1:51" x14ac:dyDescent="0.2">
      <c r="A3401" s="3">
        <v>45919</v>
      </c>
      <c r="B3401">
        <v>45919</v>
      </c>
      <c r="C3401" t="s">
        <v>10776</v>
      </c>
      <c r="D3401" t="s">
        <v>66</v>
      </c>
      <c r="E3401" t="s">
        <v>67</v>
      </c>
      <c r="F3401" t="s">
        <v>704</v>
      </c>
      <c r="G3401" s="1">
        <v>0</v>
      </c>
      <c r="H3401" s="1">
        <v>0</v>
      </c>
      <c r="I3401" s="1">
        <v>500</v>
      </c>
      <c r="J3401" s="1">
        <v>0</v>
      </c>
      <c r="K3401" s="1">
        <v>0</v>
      </c>
      <c r="L3401" s="1">
        <v>0</v>
      </c>
      <c r="M3401" s="1">
        <v>0</v>
      </c>
      <c r="N3401" s="1">
        <v>0</v>
      </c>
      <c r="O3401" s="1">
        <v>500</v>
      </c>
      <c r="P3401" t="s">
        <v>10777</v>
      </c>
      <c r="Q3401" s="2">
        <v>244246</v>
      </c>
      <c r="R3401" t="s">
        <v>70</v>
      </c>
      <c r="S3401">
        <v>0</v>
      </c>
      <c r="T3401" t="s">
        <v>71</v>
      </c>
      <c r="U3401" t="s">
        <v>72</v>
      </c>
      <c r="V3401" s="1">
        <v>0</v>
      </c>
      <c r="W3401" s="1">
        <v>0</v>
      </c>
      <c r="X3401" s="1">
        <v>0</v>
      </c>
      <c r="AA3401" t="s">
        <v>58</v>
      </c>
      <c r="AB3401" s="1">
        <v>0</v>
      </c>
      <c r="AC3401" s="4">
        <f>IF(ISNUMBER(MATCH(AD3401, $AD$2:AD3400, 0)), INDEX($AC$2:AC3400, MATCH(AD3401, $AD$2:AD3400, 0)), MAX($AC$2:AC3400)+1)</f>
        <v>2</v>
      </c>
      <c r="AD3401" t="str">
        <f t="shared" si="162"/>
        <v>เชียงใหม่-พุทธมณฑลสาย 5</v>
      </c>
      <c r="AE3401" t="s">
        <v>73</v>
      </c>
      <c r="AF3401" s="1">
        <v>0</v>
      </c>
      <c r="AG3401" s="1">
        <v>0</v>
      </c>
      <c r="AH3401" s="1">
        <v>0</v>
      </c>
      <c r="AI3401" t="s">
        <v>10778</v>
      </c>
      <c r="AJ3401" s="1">
        <v>1</v>
      </c>
      <c r="AK3401" s="1">
        <v>720</v>
      </c>
      <c r="AL3401" s="1">
        <v>720</v>
      </c>
      <c r="AM3401" s="1">
        <v>1</v>
      </c>
      <c r="AN3401" s="1">
        <v>0</v>
      </c>
      <c r="AO3401" s="1">
        <v>0</v>
      </c>
      <c r="AP3401" s="1">
        <v>0</v>
      </c>
      <c r="AQ3401" s="1">
        <v>0</v>
      </c>
      <c r="AR3401" s="1">
        <v>500</v>
      </c>
      <c r="AS3401" s="1">
        <v>584.44049144432631</v>
      </c>
      <c r="AT3401" s="1">
        <f>Table1[[#This Row],[รวมต้นทุนค่าเดินทาง]]+Table1[[#This Row],[รวมต้นทุนค่าซ่อม]]+Table1[[#This Row],[รวมค่าเสื่อม]]</f>
        <v>2878.4574845998609</v>
      </c>
      <c r="AU3401" s="1">
        <f t="shared" si="160"/>
        <v>5026.5629662053279</v>
      </c>
      <c r="AV3401" s="1" t="str" cm="1">
        <f t="array" ref="AV3401">IF(AC3401&lt;4, "เก็บ", IF(OR(AT3401 &lt; PERCENTILE(IF($AC$2:$AC$5092=AC3401, $AT$2:$AT$5092), 0.25) - 1.5 * (PERCENTILE(IF($AC$2:$AC$5092=AC3401, $AT$2:$AT$5092), 0.75) - PERCENTILE(IF($AC$2:$AC$5092=AC3401, $AT$2:$AT$5092), 0.25)), AT3401 &gt; PERCENTILE(IF($AC$2:$AC$5092=AC3401, $AT$2:$AT$5092), 0.75) + 1.5 * (PERCENTILE(IF($AC$2:$AC$5092=AC3401, $AT$2:$AT$5092), 0.75) - PERCENTILE(IF($AC$2:$AC$5092=AC3401, $AT$2:$AT$5092), 0.25))), "ตัด", "เก็บ"))</f>
        <v>เก็บ</v>
      </c>
      <c r="AW3401" s="1">
        <f t="shared" si="161"/>
        <v>5026.5629662053279</v>
      </c>
      <c r="AX3401" s="1">
        <v>4064.5059139663294</v>
      </c>
      <c r="AY3401" s="1">
        <v>1794.0169931555347</v>
      </c>
    </row>
    <row r="3402" spans="1:51" x14ac:dyDescent="0.2">
      <c r="A3402" s="3">
        <v>45919</v>
      </c>
      <c r="B3402">
        <v>45919</v>
      </c>
      <c r="C3402" t="s">
        <v>10779</v>
      </c>
      <c r="D3402" t="s">
        <v>66</v>
      </c>
      <c r="E3402" t="s">
        <v>67</v>
      </c>
      <c r="F3402" t="s">
        <v>655</v>
      </c>
      <c r="G3402" s="1">
        <v>0</v>
      </c>
      <c r="H3402" s="1">
        <v>0</v>
      </c>
      <c r="I3402" s="1">
        <v>400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  <c r="O3402" s="1">
        <v>400</v>
      </c>
      <c r="P3402" t="s">
        <v>10780</v>
      </c>
      <c r="Q3402" s="2">
        <v>244246</v>
      </c>
      <c r="R3402" t="s">
        <v>70</v>
      </c>
      <c r="S3402">
        <v>0</v>
      </c>
      <c r="T3402" t="s">
        <v>71</v>
      </c>
      <c r="U3402" t="s">
        <v>93</v>
      </c>
      <c r="V3402" s="1">
        <v>0</v>
      </c>
      <c r="W3402" s="1">
        <v>0</v>
      </c>
      <c r="X3402" s="1">
        <v>0</v>
      </c>
      <c r="AA3402" t="s">
        <v>58</v>
      </c>
      <c r="AB3402" s="1">
        <v>0</v>
      </c>
      <c r="AC3402" s="4">
        <f>IF(ISNUMBER(MATCH(AD3402, $AD$2:AD3401, 0)), INDEX($AC$2:AC3401, MATCH(AD3402, $AD$2:AD3401, 0)), MAX($AC$2:AC3401)+1)</f>
        <v>4</v>
      </c>
      <c r="AD3402" t="str">
        <f t="shared" si="162"/>
        <v>เชียงใหม่-ตลาดไท</v>
      </c>
      <c r="AE3402" t="s">
        <v>73</v>
      </c>
      <c r="AF3402" s="1">
        <v>0</v>
      </c>
      <c r="AG3402" s="1">
        <v>0</v>
      </c>
      <c r="AH3402" s="1">
        <v>0</v>
      </c>
      <c r="AI3402" t="s">
        <v>10781</v>
      </c>
      <c r="AJ3402" s="1">
        <v>1</v>
      </c>
      <c r="AK3402" s="1">
        <v>720</v>
      </c>
      <c r="AL3402" s="1">
        <v>720</v>
      </c>
      <c r="AM3402" s="1">
        <v>1</v>
      </c>
      <c r="AN3402" s="1">
        <v>0</v>
      </c>
      <c r="AO3402" s="1">
        <v>0</v>
      </c>
      <c r="AP3402" s="1">
        <v>0</v>
      </c>
      <c r="AQ3402" s="1">
        <v>0</v>
      </c>
      <c r="AR3402" s="1">
        <v>400</v>
      </c>
      <c r="AS3402" s="1">
        <v>1100.9424149025331</v>
      </c>
      <c r="AT3402" s="1">
        <f>Table1[[#This Row],[รวมต้นทุนค่าเดินทาง]]+Table1[[#This Row],[รวมต้นทุนค่าซ่อม]]+Table1[[#This Row],[รวมค่าเสื่อม]]</f>
        <v>3644.8973329353198</v>
      </c>
      <c r="AU3402" s="1">
        <f t="shared" si="160"/>
        <v>4256.109283997258</v>
      </c>
      <c r="AV3402" s="1" t="str" cm="1">
        <f t="array" ref="AV3402">IF(AC3402&lt;4, "เก็บ", IF(OR(AT3402 &lt; PERCENTILE(IF($AC$2:$AC$5092=AC3402, $AT$2:$AT$5092), 0.25) - 1.5 * (PERCENTILE(IF($AC$2:$AC$5092=AC3402, $AT$2:$AT$5092), 0.75) - PERCENTILE(IF($AC$2:$AC$5092=AC3402, $AT$2:$AT$5092), 0.25)), AT3402 &gt; PERCENTILE(IF($AC$2:$AC$5092=AC3402, $AT$2:$AT$5092), 0.75) + 1.5 * (PERCENTILE(IF($AC$2:$AC$5092=AC3402, $AT$2:$AT$5092), 0.75) - PERCENTILE(IF($AC$2:$AC$5092=AC3402, $AT$2:$AT$5092), 0.25))), "ตัด", "เก็บ"))</f>
        <v>เก็บ</v>
      </c>
      <c r="AW3402" s="1">
        <f t="shared" si="161"/>
        <v>3807.0727671795808</v>
      </c>
      <c r="AX3402" s="1">
        <v>2335.0230876608157</v>
      </c>
      <c r="AY3402" s="1">
        <v>2143.9549180327867</v>
      </c>
    </row>
    <row r="3403" spans="1:51" x14ac:dyDescent="0.2">
      <c r="A3403" s="3">
        <v>45919</v>
      </c>
      <c r="B3403">
        <v>45919</v>
      </c>
      <c r="C3403" t="s">
        <v>10782</v>
      </c>
      <c r="D3403" t="s">
        <v>51</v>
      </c>
      <c r="E3403" t="s">
        <v>61</v>
      </c>
      <c r="F3403" t="s">
        <v>10151</v>
      </c>
      <c r="G3403" s="1">
        <v>2700</v>
      </c>
      <c r="H3403" s="1">
        <v>4393</v>
      </c>
      <c r="I3403" s="1">
        <v>1900</v>
      </c>
      <c r="J3403" s="1">
        <v>0</v>
      </c>
      <c r="K3403" s="1">
        <v>0</v>
      </c>
      <c r="L3403" s="1">
        <v>0</v>
      </c>
      <c r="M3403" s="1">
        <v>0</v>
      </c>
      <c r="N3403" s="1">
        <v>0</v>
      </c>
      <c r="O3403" s="1">
        <v>4600</v>
      </c>
      <c r="P3403" t="s">
        <v>10783</v>
      </c>
      <c r="Q3403" s="2">
        <v>244247</v>
      </c>
      <c r="R3403" t="s">
        <v>55</v>
      </c>
      <c r="S3403">
        <v>0</v>
      </c>
      <c r="T3403" t="s">
        <v>71</v>
      </c>
      <c r="U3403" t="s">
        <v>57</v>
      </c>
      <c r="V3403" s="1">
        <v>2500</v>
      </c>
      <c r="W3403" s="1">
        <v>0</v>
      </c>
      <c r="X3403" s="1">
        <v>0</v>
      </c>
      <c r="AA3403" t="s">
        <v>58</v>
      </c>
      <c r="AB3403" s="1">
        <v>0</v>
      </c>
      <c r="AC3403" s="4">
        <f>IF(ISNUMBER(MATCH(AD3403, $AD$2:AD3402, 0)), INDEX($AC$2:AC3402, MATCH(AD3403, $AD$2:AD3402, 0)), MAX($AC$2:AC3402)+1)</f>
        <v>10</v>
      </c>
      <c r="AD3403" t="str">
        <f t="shared" si="162"/>
        <v>เชียงใหม่-กองลอย</v>
      </c>
      <c r="AE3403" t="s">
        <v>55</v>
      </c>
      <c r="AF3403" s="1">
        <v>0</v>
      </c>
      <c r="AG3403" s="1">
        <v>0</v>
      </c>
      <c r="AH3403" s="1">
        <v>0</v>
      </c>
      <c r="AI3403" t="s">
        <v>10784</v>
      </c>
      <c r="AJ3403" s="1">
        <v>1</v>
      </c>
      <c r="AK3403" s="1">
        <v>0</v>
      </c>
      <c r="AL3403" s="1">
        <v>0</v>
      </c>
      <c r="AM3403" s="1">
        <v>0</v>
      </c>
      <c r="AN3403" s="1">
        <v>0</v>
      </c>
      <c r="AO3403" s="1">
        <v>0</v>
      </c>
      <c r="AP3403" s="1">
        <v>0</v>
      </c>
      <c r="AQ3403" s="1">
        <v>0</v>
      </c>
      <c r="AR3403" s="1">
        <v>11493</v>
      </c>
      <c r="AS3403" s="1">
        <v>29.924628099173553</v>
      </c>
      <c r="AT3403" s="1">
        <f>Table1[[#This Row],[รวมต้นทุนค่าเดินทาง]]+Table1[[#This Row],[รวมต้นทุนค่าซ่อม]]+Table1[[#This Row],[รวมค่าเสื่อม]]</f>
        <v>13847.30479338843</v>
      </c>
      <c r="AU3403" s="1">
        <f t="shared" si="160"/>
        <v>14957.32855761775</v>
      </c>
      <c r="AV3403" s="1" t="str" cm="1">
        <f t="array" ref="AV3403">IF(AC3403&lt;4, "เก็บ", IF(OR(AT3403 &lt; PERCENTILE(IF($AC$2:$AC$5092=AC3403, $AT$2:$AT$5092), 0.25) - 1.5 * (PERCENTILE(IF($AC$2:$AC$5092=AC3403, $AT$2:$AT$5092), 0.75) - PERCENTILE(IF($AC$2:$AC$5092=AC3403, $AT$2:$AT$5092), 0.25)), AT3403 &gt; PERCENTILE(IF($AC$2:$AC$5092=AC3403, $AT$2:$AT$5092), 0.75) + 1.5 * (PERCENTILE(IF($AC$2:$AC$5092=AC3403, $AT$2:$AT$5092), 0.75) - PERCENTILE(IF($AC$2:$AC$5092=AC3403, $AT$2:$AT$5092), 0.25))), "ตัด", "เก็บ"))</f>
        <v>เก็บ</v>
      </c>
      <c r="AW3403" s="1">
        <f t="shared" si="161"/>
        <v>14419.089162907676</v>
      </c>
      <c r="AX3403" s="1">
        <v>15077.196593123563</v>
      </c>
      <c r="AY3403" s="1">
        <v>2324.3801652892562</v>
      </c>
    </row>
    <row r="3404" spans="1:51" x14ac:dyDescent="0.2">
      <c r="A3404" s="3">
        <v>45919</v>
      </c>
      <c r="B3404">
        <v>45919</v>
      </c>
      <c r="C3404" t="s">
        <v>10785</v>
      </c>
      <c r="D3404" t="s">
        <v>51</v>
      </c>
      <c r="E3404" t="s">
        <v>52</v>
      </c>
      <c r="F3404" t="s">
        <v>1312</v>
      </c>
      <c r="G3404" s="1">
        <v>4200</v>
      </c>
      <c r="H3404" s="1">
        <v>2653</v>
      </c>
      <c r="I3404" s="1">
        <v>1900</v>
      </c>
      <c r="J3404" s="1">
        <v>0</v>
      </c>
      <c r="K3404" s="1">
        <v>0</v>
      </c>
      <c r="L3404" s="1">
        <v>0</v>
      </c>
      <c r="M3404" s="1">
        <v>0</v>
      </c>
      <c r="N3404" s="1">
        <v>0</v>
      </c>
      <c r="O3404" s="1">
        <v>6100</v>
      </c>
      <c r="P3404" t="s">
        <v>10786</v>
      </c>
      <c r="Q3404" s="2">
        <v>244246</v>
      </c>
      <c r="R3404" t="s">
        <v>55</v>
      </c>
      <c r="S3404">
        <v>0</v>
      </c>
      <c r="T3404" t="s">
        <v>56</v>
      </c>
      <c r="U3404" t="s">
        <v>57</v>
      </c>
      <c r="V3404" s="1">
        <v>2500</v>
      </c>
      <c r="W3404" s="1">
        <v>0</v>
      </c>
      <c r="X3404" s="1">
        <v>0</v>
      </c>
      <c r="AA3404" t="s">
        <v>58</v>
      </c>
      <c r="AB3404" s="1">
        <v>0</v>
      </c>
      <c r="AC3404" s="4">
        <f>IF(ISNUMBER(MATCH(AD3404, $AD$2:AD3403, 0)), INDEX($AC$2:AC3403, MATCH(AD3404, $AD$2:AD3403, 0)), MAX($AC$2:AC3403)+1)</f>
        <v>1</v>
      </c>
      <c r="AD3404" t="str">
        <f t="shared" si="162"/>
        <v>ท่าลี่-กองลอย</v>
      </c>
      <c r="AE3404" t="s">
        <v>55</v>
      </c>
      <c r="AF3404" s="1">
        <v>0</v>
      </c>
      <c r="AG3404" s="1">
        <v>0</v>
      </c>
      <c r="AH3404" s="1">
        <v>0</v>
      </c>
      <c r="AI3404" t="s">
        <v>10787</v>
      </c>
      <c r="AJ3404" s="1">
        <v>1</v>
      </c>
      <c r="AK3404" s="1">
        <v>0</v>
      </c>
      <c r="AL3404" s="1">
        <v>0</v>
      </c>
      <c r="AM3404" s="1">
        <v>0</v>
      </c>
      <c r="AN3404" s="1">
        <v>0</v>
      </c>
      <c r="AO3404" s="1">
        <v>0</v>
      </c>
      <c r="AP3404" s="1">
        <v>0</v>
      </c>
      <c r="AQ3404" s="1">
        <v>0</v>
      </c>
      <c r="AR3404" s="1">
        <v>11253</v>
      </c>
      <c r="AS3404" s="1">
        <v>28.533333333333335</v>
      </c>
      <c r="AT3404" s="1">
        <f>Table1[[#This Row],[รวมต้นทุนค่าเดินทาง]]+Table1[[#This Row],[รวมต้นทุนค่าซ่อม]]+Table1[[#This Row],[รวมค่าเสื่อม]]</f>
        <v>12969.033333333333</v>
      </c>
      <c r="AU3404" s="1">
        <f t="shared" si="160"/>
        <v>13953.293816562818</v>
      </c>
      <c r="AV3404" s="1" t="str" cm="1">
        <f t="array" ref="AV3404">IF(AC3404&lt;4, "เก็บ", IF(OR(AT3404 &lt; PERCENTILE(IF($AC$2:$AC$5092=AC3404, $AT$2:$AT$5092), 0.25) - 1.5 * (PERCENTILE(IF($AC$2:$AC$5092=AC3404, $AT$2:$AT$5092), 0.75) - PERCENTILE(IF($AC$2:$AC$5092=AC3404, $AT$2:$AT$5092), 0.25)), AT3404 &gt; PERCENTILE(IF($AC$2:$AC$5092=AC3404, $AT$2:$AT$5092), 0.75) + 1.5 * (PERCENTILE(IF($AC$2:$AC$5092=AC3404, $AT$2:$AT$5092), 0.75) - PERCENTILE(IF($AC$2:$AC$5092=AC3404, $AT$2:$AT$5092), 0.25))), "ตัด", "เก็บ"))</f>
        <v>เก็บ</v>
      </c>
      <c r="AW3404" s="1">
        <f t="shared" si="161"/>
        <v>13953.293816562818</v>
      </c>
      <c r="AX3404" s="1">
        <v>14426.372718098486</v>
      </c>
      <c r="AY3404" s="1">
        <v>1687.5</v>
      </c>
    </row>
    <row r="3405" spans="1:51" x14ac:dyDescent="0.2">
      <c r="A3405" s="3">
        <v>45919</v>
      </c>
      <c r="B3405">
        <v>45919</v>
      </c>
      <c r="C3405" t="s">
        <v>10788</v>
      </c>
      <c r="D3405" t="s">
        <v>66</v>
      </c>
      <c r="E3405" t="s">
        <v>67</v>
      </c>
      <c r="F3405" t="s">
        <v>232</v>
      </c>
      <c r="G3405" s="1">
        <v>0</v>
      </c>
      <c r="H3405" s="1">
        <v>844</v>
      </c>
      <c r="I3405" s="1">
        <v>400</v>
      </c>
      <c r="J3405" s="1">
        <v>0</v>
      </c>
      <c r="K3405" s="1">
        <v>0</v>
      </c>
      <c r="L3405" s="1">
        <v>0</v>
      </c>
      <c r="M3405" s="1">
        <v>0</v>
      </c>
      <c r="N3405" s="1">
        <v>0</v>
      </c>
      <c r="O3405" s="1">
        <v>400</v>
      </c>
      <c r="P3405" t="s">
        <v>10789</v>
      </c>
      <c r="Q3405" s="2">
        <v>244246</v>
      </c>
      <c r="R3405" t="s">
        <v>70</v>
      </c>
      <c r="S3405">
        <v>0</v>
      </c>
      <c r="T3405" t="s">
        <v>254</v>
      </c>
      <c r="U3405" t="s">
        <v>93</v>
      </c>
      <c r="V3405" s="1">
        <v>0</v>
      </c>
      <c r="W3405" s="1">
        <v>0</v>
      </c>
      <c r="X3405" s="1">
        <v>0</v>
      </c>
      <c r="AA3405" t="s">
        <v>58</v>
      </c>
      <c r="AB3405" s="1">
        <v>0</v>
      </c>
      <c r="AC3405" s="4">
        <f>IF(ISNUMBER(MATCH(AD3405, $AD$2:AD3404, 0)), INDEX($AC$2:AC3404, MATCH(AD3405, $AD$2:AD3404, 0)), MAX($AC$2:AC3404)+1)</f>
        <v>14</v>
      </c>
      <c r="AD3405" t="str">
        <f t="shared" si="162"/>
        <v>ลำปาง-ตลาดไท</v>
      </c>
      <c r="AE3405" t="s">
        <v>73</v>
      </c>
      <c r="AF3405" s="1">
        <v>0</v>
      </c>
      <c r="AG3405" s="1">
        <v>0</v>
      </c>
      <c r="AH3405" s="1">
        <v>0</v>
      </c>
      <c r="AI3405" t="s">
        <v>10790</v>
      </c>
      <c r="AJ3405" s="1">
        <v>1</v>
      </c>
      <c r="AK3405" s="1">
        <v>620</v>
      </c>
      <c r="AL3405" s="1">
        <v>620</v>
      </c>
      <c r="AM3405" s="1">
        <v>1</v>
      </c>
      <c r="AN3405" s="1">
        <v>0</v>
      </c>
      <c r="AO3405" s="1">
        <v>0</v>
      </c>
      <c r="AP3405" s="1">
        <v>0</v>
      </c>
      <c r="AQ3405" s="1">
        <v>0</v>
      </c>
      <c r="AR3405" s="1">
        <v>1244</v>
      </c>
      <c r="AS3405" s="1">
        <v>1401.9449218757436</v>
      </c>
      <c r="AT3405" s="1">
        <f>Table1[[#This Row],[รวมต้นทุนค่าเดินทาง]]+Table1[[#This Row],[รวมต้นทุนค่าซ่อม]]+Table1[[#This Row],[รวมค่าเสื่อม]]</f>
        <v>4799.7788889226385</v>
      </c>
      <c r="AU3405" s="1" t="e">
        <f t="shared" si="160"/>
        <v>#N/A</v>
      </c>
      <c r="AV3405" s="1" t="e" cm="1">
        <f t="array" ref="AV3405">IF(AC3405&lt;4, "เก็บ", IF(OR(AT3405 &lt; PERCENTILE(IF($AC$2:$AC$5092=AC3405, $AT$2:$AT$5092), 0.25) - 1.5 * (PERCENTILE(IF($AC$2:$AC$5092=AC3405, $AT$2:$AT$5092), 0.75) - PERCENTILE(IF($AC$2:$AC$5092=AC3405, $AT$2:$AT$5092), 0.25)), AT3405 &gt; PERCENTILE(IF($AC$2:$AC$5092=AC3405, $AT$2:$AT$5092), 0.75) + 1.5 * (PERCENTILE(IF($AC$2:$AC$5092=AC3405, $AT$2:$AT$5092), 0.75) - PERCENTILE(IF($AC$2:$AC$5092=AC3405, $AT$2:$AT$5092), 0.25))), "ตัด", "เก็บ"))</f>
        <v>#N/A</v>
      </c>
      <c r="AW3405" s="1" t="e">
        <f t="shared" si="161"/>
        <v>#DIV/0!</v>
      </c>
      <c r="AX3405" s="1">
        <v>2411.9362516169685</v>
      </c>
      <c r="AY3405" s="1">
        <v>2153.8339670468949</v>
      </c>
    </row>
    <row r="3406" spans="1:51" x14ac:dyDescent="0.2">
      <c r="A3406" s="3">
        <v>45919</v>
      </c>
      <c r="B3406">
        <v>45919</v>
      </c>
      <c r="C3406" t="s">
        <v>10791</v>
      </c>
      <c r="D3406" t="s">
        <v>66</v>
      </c>
      <c r="E3406" t="s">
        <v>124</v>
      </c>
      <c r="F3406" t="s">
        <v>388</v>
      </c>
      <c r="G3406" s="1">
        <v>0</v>
      </c>
      <c r="H3406" s="1">
        <v>779</v>
      </c>
      <c r="I3406" s="1">
        <v>400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>
        <v>400</v>
      </c>
      <c r="P3406" t="s">
        <v>10792</v>
      </c>
      <c r="Q3406" s="2">
        <v>244246</v>
      </c>
      <c r="R3406" t="s">
        <v>70</v>
      </c>
      <c r="S3406">
        <v>0</v>
      </c>
      <c r="T3406" t="s">
        <v>88</v>
      </c>
      <c r="U3406" t="s">
        <v>93</v>
      </c>
      <c r="V3406" s="1">
        <v>0</v>
      </c>
      <c r="W3406" s="1">
        <v>0</v>
      </c>
      <c r="X3406" s="1">
        <v>0</v>
      </c>
      <c r="AA3406" t="s">
        <v>58</v>
      </c>
      <c r="AB3406" s="1">
        <v>0</v>
      </c>
      <c r="AC3406" s="4">
        <f>IF(ISNUMBER(MATCH(AD3406, $AD$2:AD3405, 0)), INDEX($AC$2:AC3405, MATCH(AD3406, $AD$2:AD3405, 0)), MAX($AC$2:AC3405)+1)</f>
        <v>51</v>
      </c>
      <c r="AD3406" t="str">
        <f t="shared" si="162"/>
        <v>แพร่-ตลาดไท</v>
      </c>
      <c r="AE3406" t="s">
        <v>73</v>
      </c>
      <c r="AF3406" s="1">
        <v>0</v>
      </c>
      <c r="AG3406" s="1">
        <v>0</v>
      </c>
      <c r="AH3406" s="1">
        <v>0</v>
      </c>
      <c r="AI3406" t="s">
        <v>10793</v>
      </c>
      <c r="AJ3406" s="1">
        <v>1</v>
      </c>
      <c r="AK3406" s="1">
        <v>572</v>
      </c>
      <c r="AL3406" s="1">
        <v>572</v>
      </c>
      <c r="AM3406" s="1">
        <v>1</v>
      </c>
      <c r="AN3406" s="1">
        <v>0</v>
      </c>
      <c r="AO3406" s="1">
        <v>0</v>
      </c>
      <c r="AP3406" s="1">
        <v>0</v>
      </c>
      <c r="AQ3406" s="1">
        <v>0</v>
      </c>
      <c r="AR3406" s="1">
        <v>1179</v>
      </c>
      <c r="AS3406" s="1">
        <v>585.57309575679358</v>
      </c>
      <c r="AT3406" s="1">
        <f>Table1[[#This Row],[รวมต้นทุนค่าเดินทาง]]+Table1[[#This Row],[รวมต้นทุนค่าซ่อม]]+Table1[[#This Row],[รวมค่าเสื่อม]]</f>
        <v>4572.1791036329723</v>
      </c>
      <c r="AU3406" s="1">
        <f t="shared" si="160"/>
        <v>4737.6107634746759</v>
      </c>
      <c r="AV3406" s="1" t="str" cm="1">
        <f t="array" ref="AV3406">IF(AC3406&lt;4, "เก็บ", IF(OR(AT3406 &lt; PERCENTILE(IF($AC$2:$AC$5092=AC3406, $AT$2:$AT$5092), 0.25) - 1.5 * (PERCENTILE(IF($AC$2:$AC$5092=AC3406, $AT$2:$AT$5092), 0.75) - PERCENTILE(IF($AC$2:$AC$5092=AC3406, $AT$2:$AT$5092), 0.25)), AT3406 &gt; PERCENTILE(IF($AC$2:$AC$5092=AC3406, $AT$2:$AT$5092), 0.75) + 1.5 * (PERCENTILE(IF($AC$2:$AC$5092=AC3406, $AT$2:$AT$5092), 0.75) - PERCENTILE(IF($AC$2:$AC$5092=AC3406, $AT$2:$AT$5092), 0.25))), "ตัด", "เก็บ"))</f>
        <v>เก็บ</v>
      </c>
      <c r="AW3406" s="1">
        <f t="shared" si="161"/>
        <v>4487.1668970521196</v>
      </c>
      <c r="AX3406" s="1">
        <v>3014.4338711558335</v>
      </c>
      <c r="AY3406" s="1">
        <v>2807.6060078761793</v>
      </c>
    </row>
    <row r="3407" spans="1:51" x14ac:dyDescent="0.2">
      <c r="A3407" s="3">
        <v>45919</v>
      </c>
      <c r="B3407">
        <v>45919</v>
      </c>
      <c r="C3407" t="s">
        <v>10794</v>
      </c>
      <c r="D3407" t="s">
        <v>66</v>
      </c>
      <c r="E3407" t="s">
        <v>84</v>
      </c>
      <c r="F3407" t="s">
        <v>995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1299</v>
      </c>
      <c r="P3407" t="s">
        <v>10795</v>
      </c>
      <c r="Q3407" s="2">
        <v>244247</v>
      </c>
      <c r="R3407" t="s">
        <v>55</v>
      </c>
      <c r="S3407">
        <v>0</v>
      </c>
      <c r="T3407" t="s">
        <v>88</v>
      </c>
      <c r="U3407" t="s">
        <v>71</v>
      </c>
      <c r="V3407" s="1">
        <v>0</v>
      </c>
      <c r="W3407" s="1">
        <v>0</v>
      </c>
      <c r="X3407" s="1">
        <v>1299</v>
      </c>
      <c r="Y3407" t="s">
        <v>88</v>
      </c>
      <c r="Z3407" t="s">
        <v>71</v>
      </c>
      <c r="AA3407" t="s">
        <v>10796</v>
      </c>
      <c r="AB3407" s="1">
        <v>0</v>
      </c>
      <c r="AC3407" s="4">
        <f>IF(ISNUMBER(MATCH(AD3407, $AD$2:AD3406, 0)), INDEX($AC$2:AC3406, MATCH(AD3407, $AD$2:AD3406, 0)), MAX($AC$2:AC3406)+1)</f>
        <v>13</v>
      </c>
      <c r="AD3407" t="str">
        <f t="shared" si="162"/>
        <v>แพร่-เชียงใหม่</v>
      </c>
      <c r="AE3407" t="s">
        <v>55</v>
      </c>
      <c r="AF3407" s="1">
        <v>0</v>
      </c>
      <c r="AG3407" s="1">
        <v>0</v>
      </c>
      <c r="AH3407" s="1">
        <v>0</v>
      </c>
      <c r="AI3407" t="s">
        <v>10797</v>
      </c>
      <c r="AJ3407" s="1">
        <v>1</v>
      </c>
      <c r="AK3407" s="1">
        <v>0</v>
      </c>
      <c r="AL3407" s="1">
        <v>0</v>
      </c>
      <c r="AM3407" s="1">
        <v>0</v>
      </c>
      <c r="AN3407" s="1">
        <v>1509.855</v>
      </c>
      <c r="AO3407" s="1">
        <v>0</v>
      </c>
      <c r="AP3407" s="1">
        <v>0</v>
      </c>
      <c r="AQ3407" s="1">
        <v>0</v>
      </c>
      <c r="AR3407" s="1">
        <v>1299</v>
      </c>
      <c r="AS3407" s="1">
        <v>3892.528392857143</v>
      </c>
      <c r="AT3407" s="1">
        <f>Table1[[#This Row],[รวมต้นทุนค่าเดินทาง]]+Table1[[#This Row],[รวมต้นทุนค่าซ่อม]]+Table1[[#This Row],[รวมค่าเสื่อม]]</f>
        <v>6621.613138619854</v>
      </c>
      <c r="AU3407" s="1">
        <f t="shared" si="160"/>
        <v>4592.0787429767815</v>
      </c>
      <c r="AV3407" s="1" t="str" cm="1">
        <f t="array" ref="AV3407">IF(AC3407&lt;4, "เก็บ", IF(OR(AT3407 &lt; PERCENTILE(IF($AC$2:$AC$5092=AC3407, $AT$2:$AT$5092), 0.25) - 1.5 * (PERCENTILE(IF($AC$2:$AC$5092=AC3407, $AT$2:$AT$5092), 0.75) - PERCENTILE(IF($AC$2:$AC$5092=AC3407, $AT$2:$AT$5092), 0.25)), AT3407 &gt; PERCENTILE(IF($AC$2:$AC$5092=AC3407, $AT$2:$AT$5092), 0.75) + 1.5 * (PERCENTILE(IF($AC$2:$AC$5092=AC3407, $AT$2:$AT$5092), 0.75) - PERCENTILE(IF($AC$2:$AC$5092=AC3407, $AT$2:$AT$5092), 0.25))), "ตัด", "เก็บ"))</f>
        <v>เก็บ</v>
      </c>
      <c r="AW3407" s="1">
        <f t="shared" si="161"/>
        <v>4279.7356386749952</v>
      </c>
      <c r="AX3407" s="1">
        <v>3355.5397680040655</v>
      </c>
      <c r="AY3407" s="1">
        <v>1430.0847457627119</v>
      </c>
    </row>
    <row r="3408" spans="1:51" x14ac:dyDescent="0.2">
      <c r="A3408" s="3">
        <v>45919</v>
      </c>
      <c r="B3408">
        <v>45919</v>
      </c>
      <c r="C3408" t="s">
        <v>10798</v>
      </c>
      <c r="D3408" t="s">
        <v>66</v>
      </c>
      <c r="E3408" t="s">
        <v>84</v>
      </c>
      <c r="F3408" t="s">
        <v>99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649</v>
      </c>
      <c r="P3408" t="s">
        <v>10799</v>
      </c>
      <c r="Q3408" s="2">
        <v>244247</v>
      </c>
      <c r="R3408" t="s">
        <v>55</v>
      </c>
      <c r="S3408">
        <v>0</v>
      </c>
      <c r="T3408" t="s">
        <v>108</v>
      </c>
      <c r="U3408" t="s">
        <v>71</v>
      </c>
      <c r="V3408" s="1">
        <v>0</v>
      </c>
      <c r="W3408" s="1">
        <v>0</v>
      </c>
      <c r="X3408" s="1">
        <v>649</v>
      </c>
      <c r="Y3408" t="s">
        <v>108</v>
      </c>
      <c r="Z3408" t="s">
        <v>71</v>
      </c>
      <c r="AA3408" t="s">
        <v>764</v>
      </c>
      <c r="AB3408" s="1">
        <v>0</v>
      </c>
      <c r="AC3408" s="4">
        <f>IF(ISNUMBER(MATCH(AD3408, $AD$2:AD3407, 0)), INDEX($AC$2:AC3407, MATCH(AD3408, $AD$2:AD3407, 0)), MAX($AC$2:AC3407)+1)</f>
        <v>17</v>
      </c>
      <c r="AD3408" t="str">
        <f t="shared" si="162"/>
        <v>เวียงป่าเป้า-เชียงใหม่</v>
      </c>
      <c r="AE3408" t="s">
        <v>55</v>
      </c>
      <c r="AF3408" s="1">
        <v>0</v>
      </c>
      <c r="AG3408" s="1">
        <v>0</v>
      </c>
      <c r="AH3408" s="1">
        <v>0</v>
      </c>
      <c r="AI3408" t="s">
        <v>10800</v>
      </c>
      <c r="AJ3408" s="1">
        <v>1</v>
      </c>
      <c r="AK3408" s="1">
        <v>0</v>
      </c>
      <c r="AL3408" s="1">
        <v>0</v>
      </c>
      <c r="AM3408" s="1">
        <v>0</v>
      </c>
      <c r="AN3408" s="1">
        <v>0</v>
      </c>
      <c r="AO3408" s="1">
        <v>0</v>
      </c>
      <c r="AP3408" s="1">
        <v>0</v>
      </c>
      <c r="AQ3408" s="1">
        <v>0</v>
      </c>
      <c r="AR3408" s="1">
        <v>649</v>
      </c>
      <c r="AS3408" s="1">
        <v>1499.9388212719296</v>
      </c>
      <c r="AT3408" s="1">
        <f>Table1[[#This Row],[รวมต้นทุนค่าเดินทาง]]+Table1[[#This Row],[รวมต้นทุนค่าซ่อม]]+Table1[[#This Row],[รวมค่าเสื่อม]]</f>
        <v>3591.2465135796219</v>
      </c>
      <c r="AU3408" s="1">
        <f t="shared" si="160"/>
        <v>3076.1182514176348</v>
      </c>
      <c r="AV3408" s="1" t="str" cm="1">
        <f t="array" ref="AV3408">IF(AC3408&lt;4, "เก็บ", IF(OR(AT3408 &lt; PERCENTILE(IF($AC$2:$AC$5092=AC3408, $AT$2:$AT$5092), 0.25) - 1.5 * (PERCENTILE(IF($AC$2:$AC$5092=AC3408, $AT$2:$AT$5092), 0.75) - PERCENTILE(IF($AC$2:$AC$5092=AC3408, $AT$2:$AT$5092), 0.25)), AT3408 &gt; PERCENTILE(IF($AC$2:$AC$5092=AC3408, $AT$2:$AT$5092), 0.75) + 1.5 * (PERCENTILE(IF($AC$2:$AC$5092=AC3408, $AT$2:$AT$5092), 0.75) - PERCENTILE(IF($AC$2:$AC$5092=AC3408, $AT$2:$AT$5092), 0.25))), "ตัด", "เก็บ"))</f>
        <v>เก็บ</v>
      </c>
      <c r="AW3408" s="1">
        <f t="shared" si="161"/>
        <v>2642.9653995730359</v>
      </c>
      <c r="AX3408" s="1">
        <v>1397.0559100068549</v>
      </c>
      <c r="AY3408" s="1">
        <v>1442.3076923076924</v>
      </c>
    </row>
    <row r="3409" spans="1:51" x14ac:dyDescent="0.2">
      <c r="A3409" s="3">
        <v>45919</v>
      </c>
      <c r="B3409">
        <v>45919</v>
      </c>
      <c r="C3409" t="s">
        <v>10801</v>
      </c>
      <c r="D3409" t="s">
        <v>66</v>
      </c>
      <c r="E3409" t="s">
        <v>148</v>
      </c>
      <c r="F3409" t="s">
        <v>547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>
        <v>0</v>
      </c>
      <c r="P3409" t="s">
        <v>10802</v>
      </c>
      <c r="Q3409" s="2">
        <v>244249</v>
      </c>
      <c r="R3409" t="s">
        <v>55</v>
      </c>
      <c r="S3409">
        <v>0</v>
      </c>
      <c r="T3409" t="s">
        <v>114</v>
      </c>
      <c r="U3409" t="s">
        <v>254</v>
      </c>
      <c r="V3409" s="1">
        <v>0</v>
      </c>
      <c r="W3409" s="1">
        <v>1786</v>
      </c>
      <c r="X3409" s="1">
        <v>0</v>
      </c>
      <c r="Y3409" t="s">
        <v>114</v>
      </c>
      <c r="Z3409" t="s">
        <v>254</v>
      </c>
      <c r="AA3409" t="s">
        <v>10803</v>
      </c>
      <c r="AB3409" s="1">
        <v>0</v>
      </c>
      <c r="AC3409" s="4">
        <f>IF(ISNUMBER(MATCH(AD3409, $AD$2:AD3408, 0)), INDEX($AC$2:AC3408, MATCH(AD3409, $AD$2:AD3408, 0)), MAX($AC$2:AC3408)+1)</f>
        <v>54</v>
      </c>
      <c r="AD3409" t="str">
        <f t="shared" si="162"/>
        <v>แม่สาย-ลำปาง</v>
      </c>
      <c r="AE3409" t="s">
        <v>55</v>
      </c>
      <c r="AF3409" s="1">
        <v>0</v>
      </c>
      <c r="AG3409" s="1">
        <v>0</v>
      </c>
      <c r="AH3409" s="1">
        <v>0</v>
      </c>
      <c r="AI3409" t="s">
        <v>10804</v>
      </c>
      <c r="AJ3409" s="1">
        <v>1</v>
      </c>
      <c r="AK3409" s="1">
        <v>0</v>
      </c>
      <c r="AL3409" s="1">
        <v>0</v>
      </c>
      <c r="AM3409" s="1">
        <v>0</v>
      </c>
      <c r="AN3409" s="1">
        <v>0</v>
      </c>
      <c r="AO3409" s="1">
        <v>0</v>
      </c>
      <c r="AP3409" s="1">
        <v>0</v>
      </c>
      <c r="AQ3409" s="1">
        <v>0</v>
      </c>
      <c r="AR3409" s="1">
        <v>1786</v>
      </c>
      <c r="AS3409" s="1">
        <v>1153.992857142857</v>
      </c>
      <c r="AT3409" s="1">
        <f>Table1[[#This Row],[รวมต้นทุนค่าเดินทาง]]+Table1[[#This Row],[รวมต้นทุนค่าซ่อม]]+Table1[[#This Row],[รวมค่าเสื่อม]]</f>
        <v>4003.6292207792212</v>
      </c>
      <c r="AU3409" s="1">
        <f t="shared" si="160"/>
        <v>4347.8986657394307</v>
      </c>
      <c r="AV3409" s="1" t="str" cm="1">
        <f t="array" ref="AV3409">IF(AC3409&lt;4, "เก็บ", IF(OR(AT3409 &lt; PERCENTILE(IF($AC$2:$AC$5092=AC3409, $AT$2:$AT$5092), 0.25) - 1.5 * (PERCENTILE(IF($AC$2:$AC$5092=AC3409, $AT$2:$AT$5092), 0.75) - PERCENTILE(IF($AC$2:$AC$5092=AC3409, $AT$2:$AT$5092), 0.25)), AT3409 &gt; PERCENTILE(IF($AC$2:$AC$5092=AC3409, $AT$2:$AT$5092), 0.75) + 1.5 * (PERCENTILE(IF($AC$2:$AC$5092=AC3409, $AT$2:$AT$5092), 0.75) - PERCENTILE(IF($AC$2:$AC$5092=AC3409, $AT$2:$AT$5092), 0.25))), "ตัด", "เก็บ"))</f>
        <v>เก็บ</v>
      </c>
      <c r="AW3409" s="1">
        <f t="shared" si="161"/>
        <v>4438.7787792088429</v>
      </c>
      <c r="AX3409" s="1">
        <v>3942.6502052729861</v>
      </c>
      <c r="AY3409" s="1">
        <v>1063.6363636363637</v>
      </c>
    </row>
    <row r="3410" spans="1:51" x14ac:dyDescent="0.2">
      <c r="A3410" s="3">
        <v>45920</v>
      </c>
      <c r="B3410">
        <v>45920</v>
      </c>
      <c r="C3410" t="s">
        <v>10805</v>
      </c>
      <c r="D3410" t="s">
        <v>51</v>
      </c>
      <c r="E3410" t="s">
        <v>61</v>
      </c>
      <c r="F3410" t="s">
        <v>5295</v>
      </c>
      <c r="G3410" s="1">
        <v>2700</v>
      </c>
      <c r="H3410" s="1">
        <v>4393</v>
      </c>
      <c r="I3410" s="1">
        <v>1900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  <c r="O3410" s="1">
        <v>4600</v>
      </c>
      <c r="P3410" t="s">
        <v>10806</v>
      </c>
      <c r="Q3410" s="2">
        <v>244248</v>
      </c>
      <c r="R3410" t="s">
        <v>55</v>
      </c>
      <c r="S3410">
        <v>0</v>
      </c>
      <c r="T3410" t="s">
        <v>71</v>
      </c>
      <c r="U3410" t="s">
        <v>57</v>
      </c>
      <c r="V3410" s="1">
        <v>2500</v>
      </c>
      <c r="W3410" s="1">
        <v>0</v>
      </c>
      <c r="X3410" s="1">
        <v>0</v>
      </c>
      <c r="AA3410" t="s">
        <v>58</v>
      </c>
      <c r="AB3410" s="1">
        <v>0</v>
      </c>
      <c r="AC3410" s="4">
        <f>IF(ISNUMBER(MATCH(AD3410, $AD$2:AD3409, 0)), INDEX($AC$2:AC3409, MATCH(AD3410, $AD$2:AD3409, 0)), MAX($AC$2:AC3409)+1)</f>
        <v>10</v>
      </c>
      <c r="AD3410" t="str">
        <f t="shared" si="162"/>
        <v>เชียงใหม่-กองลอย</v>
      </c>
      <c r="AE3410" t="s">
        <v>55</v>
      </c>
      <c r="AF3410" s="1">
        <v>0</v>
      </c>
      <c r="AG3410" s="1">
        <v>0</v>
      </c>
      <c r="AH3410" s="1">
        <v>200</v>
      </c>
      <c r="AI3410" t="s">
        <v>10807</v>
      </c>
      <c r="AJ3410" s="1">
        <v>1</v>
      </c>
      <c r="AK3410" s="1">
        <v>0</v>
      </c>
      <c r="AL3410" s="1">
        <v>0</v>
      </c>
      <c r="AM3410" s="1">
        <v>0</v>
      </c>
      <c r="AN3410" s="1">
        <v>0</v>
      </c>
      <c r="AO3410" s="1">
        <v>0</v>
      </c>
      <c r="AP3410" s="1">
        <v>0</v>
      </c>
      <c r="AQ3410" s="1">
        <v>0</v>
      </c>
      <c r="AR3410" s="1">
        <v>11693</v>
      </c>
      <c r="AS3410" s="1">
        <v>28.533333333333335</v>
      </c>
      <c r="AT3410" s="1">
        <f>Table1[[#This Row],[รวมต้นทุนค่าเดินทาง]]+Table1[[#This Row],[รวมต้นทุนค่าซ่อม]]+Table1[[#This Row],[รวมค่าเสื่อม]]</f>
        <v>13820.413930348259</v>
      </c>
      <c r="AU3410" s="1">
        <f t="shared" si="160"/>
        <v>14957.32855761775</v>
      </c>
      <c r="AV3410" s="1" t="str" cm="1">
        <f t="array" ref="AV3410">IF(AC3410&lt;4, "เก็บ", IF(OR(AT3410 &lt; PERCENTILE(IF($AC$2:$AC$5092=AC3410, $AT$2:$AT$5092), 0.25) - 1.5 * (PERCENTILE(IF($AC$2:$AC$5092=AC3410, $AT$2:$AT$5092), 0.75) - PERCENTILE(IF($AC$2:$AC$5092=AC3410, $AT$2:$AT$5092), 0.25)), AT3410 &gt; PERCENTILE(IF($AC$2:$AC$5092=AC3410, $AT$2:$AT$5092), 0.75) + 1.5 * (PERCENTILE(IF($AC$2:$AC$5092=AC3410, $AT$2:$AT$5092), 0.75) - PERCENTILE(IF($AC$2:$AC$5092=AC3410, $AT$2:$AT$5092), 0.25))), "ตัด", "เก็บ"))</f>
        <v>เก็บ</v>
      </c>
      <c r="AW3410" s="1">
        <f t="shared" si="161"/>
        <v>14419.089162907676</v>
      </c>
      <c r="AX3410" s="1">
        <v>15077.196593123563</v>
      </c>
      <c r="AY3410" s="1">
        <v>2098.8805970149256</v>
      </c>
    </row>
    <row r="3411" spans="1:51" x14ac:dyDescent="0.2">
      <c r="A3411" s="3">
        <v>45920</v>
      </c>
      <c r="B3411">
        <v>45920</v>
      </c>
      <c r="C3411" t="s">
        <v>10808</v>
      </c>
      <c r="D3411" t="s">
        <v>66</v>
      </c>
      <c r="E3411" t="s">
        <v>124</v>
      </c>
      <c r="F3411" t="s">
        <v>164</v>
      </c>
      <c r="G3411" s="1">
        <v>0</v>
      </c>
      <c r="H3411" s="1">
        <v>0</v>
      </c>
      <c r="I3411" s="1">
        <v>500</v>
      </c>
      <c r="J3411" s="1">
        <v>0</v>
      </c>
      <c r="K3411" s="1">
        <v>0</v>
      </c>
      <c r="L3411" s="1">
        <v>0</v>
      </c>
      <c r="M3411" s="1">
        <v>0</v>
      </c>
      <c r="N3411" s="1">
        <v>0</v>
      </c>
      <c r="O3411" s="1">
        <v>500</v>
      </c>
      <c r="P3411" t="s">
        <v>10809</v>
      </c>
      <c r="Q3411" s="2">
        <v>244247</v>
      </c>
      <c r="R3411" t="s">
        <v>70</v>
      </c>
      <c r="S3411">
        <v>0</v>
      </c>
      <c r="T3411" t="s">
        <v>71</v>
      </c>
      <c r="U3411" t="s">
        <v>161</v>
      </c>
      <c r="V3411" s="1">
        <v>0</v>
      </c>
      <c r="W3411" s="1">
        <v>0</v>
      </c>
      <c r="X3411" s="1">
        <v>0</v>
      </c>
      <c r="AA3411" t="s">
        <v>58</v>
      </c>
      <c r="AB3411" s="1">
        <v>0</v>
      </c>
      <c r="AC3411" s="4">
        <f>IF(ISNUMBER(MATCH(AD3411, $AD$2:AD3410, 0)), INDEX($AC$2:AC3410, MATCH(AD3411, $AD$2:AD3410, 0)), MAX($AC$2:AC3410)+1)</f>
        <v>9</v>
      </c>
      <c r="AD3411" t="str">
        <f t="shared" si="162"/>
        <v>เชียงใหม่-พุทธมณฑลสาย 2</v>
      </c>
      <c r="AE3411" t="s">
        <v>73</v>
      </c>
      <c r="AF3411" s="1">
        <v>0</v>
      </c>
      <c r="AG3411" s="1">
        <v>0</v>
      </c>
      <c r="AH3411" s="1">
        <v>0</v>
      </c>
      <c r="AI3411" t="s">
        <v>10810</v>
      </c>
      <c r="AJ3411" s="1">
        <v>1</v>
      </c>
      <c r="AK3411" s="1">
        <v>720</v>
      </c>
      <c r="AL3411" s="1">
        <v>720</v>
      </c>
      <c r="AM3411" s="1">
        <v>1</v>
      </c>
      <c r="AN3411" s="1">
        <v>0</v>
      </c>
      <c r="AO3411" s="1">
        <v>0</v>
      </c>
      <c r="AP3411" s="1">
        <v>0</v>
      </c>
      <c r="AQ3411" s="1">
        <v>0</v>
      </c>
      <c r="AR3411" s="1">
        <v>500</v>
      </c>
      <c r="AS3411" s="1">
        <v>437.31950284288627</v>
      </c>
      <c r="AT3411" s="1">
        <f>Table1[[#This Row],[รวมต้นทุนค่าเดินทาง]]+Table1[[#This Row],[รวมต้นทุนค่าซ่อม]]+Table1[[#This Row],[รวมค่าเสื่อม]]</f>
        <v>2945.8481427849729</v>
      </c>
      <c r="AU3411" s="1">
        <f t="shared" si="160"/>
        <v>4623.2312262414152</v>
      </c>
      <c r="AV3411" s="1" t="str" cm="1">
        <f t="array" ref="AV3411">IF(AC3411&lt;4, "เก็บ", IF(OR(AT3411 &lt; PERCENTILE(IF($AC$2:$AC$5092=AC3411, $AT$2:$AT$5092), 0.25) - 1.5 * (PERCENTILE(IF($AC$2:$AC$5092=AC3411, $AT$2:$AT$5092), 0.75) - PERCENTILE(IF($AC$2:$AC$5092=AC3411, $AT$2:$AT$5092), 0.25)), AT3411 &gt; PERCENTILE(IF($AC$2:$AC$5092=AC3411, $AT$2:$AT$5092), 0.75) + 1.5 * (PERCENTILE(IF($AC$2:$AC$5092=AC3411, $AT$2:$AT$5092), 0.75) - PERCENTILE(IF($AC$2:$AC$5092=AC3411, $AT$2:$AT$5092), 0.25))), "ตัด", "เก็บ"))</f>
        <v>เก็บ</v>
      </c>
      <c r="AW3411" s="1">
        <f t="shared" si="161"/>
        <v>4005.4952465164292</v>
      </c>
      <c r="AX3411" s="1">
        <v>2577.9546108768855</v>
      </c>
      <c r="AY3411" s="1">
        <v>2008.5286399420866</v>
      </c>
    </row>
    <row r="3412" spans="1:51" x14ac:dyDescent="0.2">
      <c r="A3412" s="3">
        <v>45920</v>
      </c>
      <c r="B3412">
        <v>45920</v>
      </c>
      <c r="C3412" t="s">
        <v>10811</v>
      </c>
      <c r="D3412" t="s">
        <v>66</v>
      </c>
      <c r="E3412" t="s">
        <v>124</v>
      </c>
      <c r="F3412" t="s">
        <v>313</v>
      </c>
      <c r="G3412" s="1">
        <v>0</v>
      </c>
      <c r="H3412" s="1">
        <v>0</v>
      </c>
      <c r="I3412" s="1">
        <v>400</v>
      </c>
      <c r="J3412" s="1">
        <v>0</v>
      </c>
      <c r="K3412" s="1">
        <v>0</v>
      </c>
      <c r="L3412" s="1">
        <v>0</v>
      </c>
      <c r="M3412" s="1">
        <v>0</v>
      </c>
      <c r="N3412" s="1">
        <v>0</v>
      </c>
      <c r="O3412" s="1">
        <v>400</v>
      </c>
      <c r="P3412" t="s">
        <v>10812</v>
      </c>
      <c r="Q3412" s="2">
        <v>244247</v>
      </c>
      <c r="R3412" t="s">
        <v>70</v>
      </c>
      <c r="S3412">
        <v>0</v>
      </c>
      <c r="T3412" t="s">
        <v>71</v>
      </c>
      <c r="U3412" t="s">
        <v>93</v>
      </c>
      <c r="V3412" s="1">
        <v>0</v>
      </c>
      <c r="W3412" s="1">
        <v>0</v>
      </c>
      <c r="X3412" s="1">
        <v>0</v>
      </c>
      <c r="AA3412" t="s">
        <v>58</v>
      </c>
      <c r="AB3412" s="1">
        <v>0</v>
      </c>
      <c r="AC3412" s="4">
        <f>IF(ISNUMBER(MATCH(AD3412, $AD$2:AD3411, 0)), INDEX($AC$2:AC3411, MATCH(AD3412, $AD$2:AD3411, 0)), MAX($AC$2:AC3411)+1)</f>
        <v>4</v>
      </c>
      <c r="AD3412" t="str">
        <f t="shared" si="162"/>
        <v>เชียงใหม่-ตลาดไท</v>
      </c>
      <c r="AE3412" t="s">
        <v>73</v>
      </c>
      <c r="AF3412" s="1">
        <v>0</v>
      </c>
      <c r="AG3412" s="1">
        <v>0</v>
      </c>
      <c r="AH3412" s="1">
        <v>0</v>
      </c>
      <c r="AI3412" t="s">
        <v>10813</v>
      </c>
      <c r="AJ3412" s="1">
        <v>1</v>
      </c>
      <c r="AK3412" s="1">
        <v>720</v>
      </c>
      <c r="AL3412" s="1">
        <v>720</v>
      </c>
      <c r="AM3412" s="1">
        <v>1</v>
      </c>
      <c r="AN3412" s="1">
        <v>0</v>
      </c>
      <c r="AO3412" s="1">
        <v>0</v>
      </c>
      <c r="AP3412" s="1">
        <v>0</v>
      </c>
      <c r="AQ3412" s="1">
        <v>0</v>
      </c>
      <c r="AR3412" s="1">
        <v>400</v>
      </c>
      <c r="AS3412" s="1">
        <v>2418.1841627534322</v>
      </c>
      <c r="AT3412" s="1">
        <f>Table1[[#This Row],[รวมต้นทุนค่าเดินทาง]]+Table1[[#This Row],[รวมต้นทุนค่าซ่อม]]+Table1[[#This Row],[รวมค่าเสื่อม]]</f>
        <v>6048.150062156672</v>
      </c>
      <c r="AU3412" s="1">
        <f t="shared" si="160"/>
        <v>4256.109283997258</v>
      </c>
      <c r="AV3412" s="1" t="str" cm="1">
        <f t="array" ref="AV3412">IF(AC3412&lt;4, "เก็บ", IF(OR(AT3412 &lt; PERCENTILE(IF($AC$2:$AC$5092=AC3412, $AT$2:$AT$5092), 0.25) - 1.5 * (PERCENTILE(IF($AC$2:$AC$5092=AC3412, $AT$2:$AT$5092), 0.75) - PERCENTILE(IF($AC$2:$AC$5092=AC3412, $AT$2:$AT$5092), 0.25)), AT3412 &gt; PERCENTILE(IF($AC$2:$AC$5092=AC3412, $AT$2:$AT$5092), 0.75) + 1.5 * (PERCENTILE(IF($AC$2:$AC$5092=AC3412, $AT$2:$AT$5092), 0.75) - PERCENTILE(IF($AC$2:$AC$5092=AC3412, $AT$2:$AT$5092), 0.25))), "ตัด", "เก็บ"))</f>
        <v>เก็บ</v>
      </c>
      <c r="AW3412" s="1">
        <f t="shared" si="161"/>
        <v>3807.0727671795808</v>
      </c>
      <c r="AX3412" s="1">
        <v>2335.0230876608157</v>
      </c>
      <c r="AY3412" s="1">
        <v>3229.9658994032397</v>
      </c>
    </row>
    <row r="3413" spans="1:51" x14ac:dyDescent="0.2">
      <c r="A3413" s="3">
        <v>45920</v>
      </c>
      <c r="B3413">
        <v>45920</v>
      </c>
      <c r="C3413" t="s">
        <v>10814</v>
      </c>
      <c r="D3413" t="s">
        <v>51</v>
      </c>
      <c r="E3413" t="s">
        <v>52</v>
      </c>
      <c r="F3413" t="s">
        <v>1263</v>
      </c>
      <c r="G3413" s="1">
        <v>4200</v>
      </c>
      <c r="H3413" s="1">
        <v>2893</v>
      </c>
      <c r="I3413" s="1">
        <v>1900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 s="1">
        <v>6100</v>
      </c>
      <c r="P3413" t="s">
        <v>10815</v>
      </c>
      <c r="Q3413" s="2">
        <v>244247</v>
      </c>
      <c r="R3413" t="s">
        <v>55</v>
      </c>
      <c r="S3413">
        <v>0</v>
      </c>
      <c r="T3413" t="s">
        <v>56</v>
      </c>
      <c r="U3413" t="s">
        <v>57</v>
      </c>
      <c r="V3413" s="1">
        <v>2500</v>
      </c>
      <c r="W3413" s="1">
        <v>0</v>
      </c>
      <c r="X3413" s="1">
        <v>0</v>
      </c>
      <c r="AA3413" t="s">
        <v>58</v>
      </c>
      <c r="AB3413" s="1">
        <v>0</v>
      </c>
      <c r="AC3413" s="4">
        <f>IF(ISNUMBER(MATCH(AD3413, $AD$2:AD3412, 0)), INDEX($AC$2:AC3412, MATCH(AD3413, $AD$2:AD3412, 0)), MAX($AC$2:AC3412)+1)</f>
        <v>1</v>
      </c>
      <c r="AD3413" t="str">
        <f t="shared" si="162"/>
        <v>ท่าลี่-กองลอย</v>
      </c>
      <c r="AE3413" t="s">
        <v>55</v>
      </c>
      <c r="AF3413" s="1">
        <v>0</v>
      </c>
      <c r="AG3413" s="1">
        <v>0</v>
      </c>
      <c r="AH3413" s="1">
        <v>0</v>
      </c>
      <c r="AI3413" t="s">
        <v>10816</v>
      </c>
      <c r="AJ3413" s="1">
        <v>1</v>
      </c>
      <c r="AK3413" s="1">
        <v>0</v>
      </c>
      <c r="AL3413" s="1">
        <v>0</v>
      </c>
      <c r="AM3413" s="1">
        <v>0</v>
      </c>
      <c r="AN3413" s="1">
        <v>0</v>
      </c>
      <c r="AO3413" s="1">
        <v>0</v>
      </c>
      <c r="AP3413" s="1">
        <v>0</v>
      </c>
      <c r="AQ3413" s="1">
        <v>0</v>
      </c>
      <c r="AR3413" s="1">
        <v>11493</v>
      </c>
      <c r="AS3413" s="1">
        <v>438.98461538461538</v>
      </c>
      <c r="AT3413" s="1">
        <f>Table1[[#This Row],[รวมต้นทุนค่าเดินทาง]]+Table1[[#This Row],[รวมต้นทุนค่าซ่อม]]+Table1[[#This Row],[รวมค่าเสื่อม]]</f>
        <v>13492.678257003114</v>
      </c>
      <c r="AU3413" s="1">
        <f t="shared" si="160"/>
        <v>13953.293816562818</v>
      </c>
      <c r="AV3413" s="1" t="str" cm="1">
        <f t="array" ref="AV3413">IF(AC3413&lt;4, "เก็บ", IF(OR(AT3413 &lt; PERCENTILE(IF($AC$2:$AC$5092=AC3413, $AT$2:$AT$5092), 0.25) - 1.5 * (PERCENTILE(IF($AC$2:$AC$5092=AC3413, $AT$2:$AT$5092), 0.75) - PERCENTILE(IF($AC$2:$AC$5092=AC3413, $AT$2:$AT$5092), 0.25)), AT3413 &gt; PERCENTILE(IF($AC$2:$AC$5092=AC3413, $AT$2:$AT$5092), 0.75) + 1.5 * (PERCENTILE(IF($AC$2:$AC$5092=AC3413, $AT$2:$AT$5092), 0.75) - PERCENTILE(IF($AC$2:$AC$5092=AC3413, $AT$2:$AT$5092), 0.25))), "ตัด", "เก็บ"))</f>
        <v>เก็บ</v>
      </c>
      <c r="AW3413" s="1">
        <f t="shared" si="161"/>
        <v>13953.293816562818</v>
      </c>
      <c r="AX3413" s="1">
        <v>14426.372718098486</v>
      </c>
      <c r="AY3413" s="1">
        <v>1560.6936416184972</v>
      </c>
    </row>
    <row r="3414" spans="1:51" x14ac:dyDescent="0.2">
      <c r="A3414" s="3">
        <v>45920</v>
      </c>
      <c r="B3414">
        <v>45920</v>
      </c>
      <c r="C3414" t="s">
        <v>10817</v>
      </c>
      <c r="D3414" t="s">
        <v>66</v>
      </c>
      <c r="E3414" t="s">
        <v>148</v>
      </c>
      <c r="F3414" t="s">
        <v>149</v>
      </c>
      <c r="G3414" s="1">
        <v>779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  <c r="O3414" s="1">
        <v>779</v>
      </c>
      <c r="P3414" t="s">
        <v>10818</v>
      </c>
      <c r="Q3414" s="2">
        <v>244249</v>
      </c>
      <c r="R3414" t="s">
        <v>55</v>
      </c>
      <c r="S3414">
        <v>0</v>
      </c>
      <c r="T3414" t="s">
        <v>101</v>
      </c>
      <c r="U3414" t="s">
        <v>254</v>
      </c>
      <c r="V3414" s="1">
        <v>0</v>
      </c>
      <c r="W3414" s="1">
        <v>812</v>
      </c>
      <c r="X3414" s="1">
        <v>0</v>
      </c>
      <c r="Y3414" t="s">
        <v>101</v>
      </c>
      <c r="Z3414" t="s">
        <v>254</v>
      </c>
      <c r="AA3414" t="s">
        <v>10819</v>
      </c>
      <c r="AB3414" s="1">
        <v>0</v>
      </c>
      <c r="AC3414" s="4">
        <f>IF(ISNUMBER(MATCH(AD3414, $AD$2:AD3413, 0)), INDEX($AC$2:AC3413, MATCH(AD3414, $AD$2:AD3413, 0)), MAX($AC$2:AC3413)+1)</f>
        <v>47</v>
      </c>
      <c r="AD3414" t="str">
        <f t="shared" si="162"/>
        <v>พะเยา-ลำปาง</v>
      </c>
      <c r="AE3414" t="s">
        <v>55</v>
      </c>
      <c r="AF3414" s="1">
        <v>0</v>
      </c>
      <c r="AG3414" s="1">
        <v>0</v>
      </c>
      <c r="AH3414" s="1">
        <v>0</v>
      </c>
      <c r="AI3414" t="s">
        <v>10820</v>
      </c>
      <c r="AJ3414" s="1">
        <v>1</v>
      </c>
      <c r="AK3414" s="1">
        <v>0</v>
      </c>
      <c r="AL3414" s="1">
        <v>0</v>
      </c>
      <c r="AM3414" s="1">
        <v>0</v>
      </c>
      <c r="AN3414" s="1">
        <v>0</v>
      </c>
      <c r="AO3414" s="1">
        <v>0</v>
      </c>
      <c r="AP3414" s="1">
        <v>0</v>
      </c>
      <c r="AQ3414" s="1">
        <v>0</v>
      </c>
      <c r="AR3414" s="1">
        <v>1591</v>
      </c>
      <c r="AS3414" s="1">
        <v>1021.1686363636361</v>
      </c>
      <c r="AT3414" s="1">
        <f>Table1[[#This Row],[รวมต้นทุนค่าเดินทาง]]+Table1[[#This Row],[รวมต้นทุนค่าซ่อม]]+Table1[[#This Row],[รวมค่าเสื่อม]]</f>
        <v>3664.3269097449311</v>
      </c>
      <c r="AU3414" s="1">
        <f t="shared" si="160"/>
        <v>3096.9261200369933</v>
      </c>
      <c r="AV3414" s="1" t="str" cm="1">
        <f t="array" ref="AV3414">IF(AC3414&lt;4, "เก็บ", IF(OR(AT3414 &lt; PERCENTILE(IF($AC$2:$AC$5092=AC3414, $AT$2:$AT$5092), 0.25) - 1.5 * (PERCENTILE(IF($AC$2:$AC$5092=AC3414, $AT$2:$AT$5092), 0.75) - PERCENTILE(IF($AC$2:$AC$5092=AC3414, $AT$2:$AT$5092), 0.25)), AT3414 &gt; PERCENTILE(IF($AC$2:$AC$5092=AC3414, $AT$2:$AT$5092), 0.75) + 1.5 * (PERCENTILE(IF($AC$2:$AC$5092=AC3414, $AT$2:$AT$5092), 0.75) - PERCENTILE(IF($AC$2:$AC$5092=AC3414, $AT$2:$AT$5092), 0.25))), "ตัด", "เก็บ"))</f>
        <v>เก็บ</v>
      </c>
      <c r="AW3414" s="1">
        <f t="shared" si="161"/>
        <v>3096.9261200369933</v>
      </c>
      <c r="AX3414" s="1">
        <v>2300.7744836116622</v>
      </c>
      <c r="AY3414" s="1">
        <v>1052.158273381295</v>
      </c>
    </row>
    <row r="3415" spans="1:51" x14ac:dyDescent="0.2">
      <c r="A3415" s="3">
        <v>45920</v>
      </c>
      <c r="B3415">
        <v>45920</v>
      </c>
      <c r="C3415" t="s">
        <v>10821</v>
      </c>
      <c r="D3415" t="s">
        <v>66</v>
      </c>
      <c r="E3415" t="s">
        <v>84</v>
      </c>
      <c r="F3415" t="s">
        <v>1068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  <c r="M3415" s="1">
        <v>0</v>
      </c>
      <c r="N3415" s="1">
        <v>0</v>
      </c>
      <c r="O3415" s="1">
        <v>0</v>
      </c>
      <c r="P3415" t="s">
        <v>10822</v>
      </c>
      <c r="Q3415" s="2">
        <v>244247</v>
      </c>
      <c r="R3415" t="s">
        <v>55</v>
      </c>
      <c r="S3415">
        <v>0</v>
      </c>
      <c r="T3415" t="s">
        <v>87</v>
      </c>
      <c r="U3415" t="s">
        <v>71</v>
      </c>
      <c r="V3415" s="1">
        <v>0</v>
      </c>
      <c r="W3415" s="1">
        <v>1104</v>
      </c>
      <c r="X3415" s="1">
        <v>0</v>
      </c>
      <c r="Y3415" t="s">
        <v>87</v>
      </c>
      <c r="Z3415" t="s">
        <v>71</v>
      </c>
      <c r="AA3415" t="s">
        <v>10823</v>
      </c>
      <c r="AB3415" s="1">
        <v>0</v>
      </c>
      <c r="AC3415" s="4">
        <f>IF(ISNUMBER(MATCH(AD3415, $AD$2:AD3414, 0)), INDEX($AC$2:AC3414, MATCH(AD3415, $AD$2:AD3414, 0)), MAX($AC$2:AC3414)+1)</f>
        <v>6</v>
      </c>
      <c r="AD3415" t="str">
        <f t="shared" si="162"/>
        <v>เชียงราย-เชียงใหม่</v>
      </c>
      <c r="AE3415" t="s">
        <v>55</v>
      </c>
      <c r="AF3415" s="1">
        <v>0</v>
      </c>
      <c r="AG3415" s="1">
        <v>0</v>
      </c>
      <c r="AH3415" s="1">
        <v>0</v>
      </c>
      <c r="AI3415" t="s">
        <v>10824</v>
      </c>
      <c r="AJ3415" s="1">
        <v>1</v>
      </c>
      <c r="AK3415" s="1">
        <v>0</v>
      </c>
      <c r="AL3415" s="1">
        <v>0</v>
      </c>
      <c r="AM3415" s="1">
        <v>0</v>
      </c>
      <c r="AN3415" s="1">
        <v>0</v>
      </c>
      <c r="AO3415" s="1">
        <v>0</v>
      </c>
      <c r="AP3415" s="1">
        <v>0</v>
      </c>
      <c r="AQ3415" s="1">
        <v>0</v>
      </c>
      <c r="AR3415" s="1">
        <v>1104</v>
      </c>
      <c r="AS3415" s="1">
        <v>4102.8011631944446</v>
      </c>
      <c r="AT3415" s="1">
        <f>Table1[[#This Row],[รวมต้นทุนค่าเดินทาง]]+Table1[[#This Row],[รวมต้นทุนค่าซ่อม]]+Table1[[#This Row],[รวมค่าเสื่อม]]</f>
        <v>6504.8780862713675</v>
      </c>
      <c r="AU3415" s="1">
        <f t="shared" si="160"/>
        <v>4428.3346813776061</v>
      </c>
      <c r="AV3415" s="1" t="str" cm="1">
        <f t="array" ref="AV3415">IF(AC3415&lt;4, "เก็บ", IF(OR(AT3415 &lt; PERCENTILE(IF($AC$2:$AC$5092=AC3415, $AT$2:$AT$5092), 0.25) - 1.5 * (PERCENTILE(IF($AC$2:$AC$5092=AC3415, $AT$2:$AT$5092), 0.75) - PERCENTILE(IF($AC$2:$AC$5092=AC3415, $AT$2:$AT$5092), 0.25)), AT3415 &gt; PERCENTILE(IF($AC$2:$AC$5092=AC3415, $AT$2:$AT$5092), 0.75) + 1.5 * (PERCENTILE(IF($AC$2:$AC$5092=AC3415, $AT$2:$AT$5092), 0.75) - PERCENTILE(IF($AC$2:$AC$5092=AC3415, $AT$2:$AT$5092), 0.25))), "ตัด", "เก็บ"))</f>
        <v>เก็บ</v>
      </c>
      <c r="AW3415" s="1">
        <f t="shared" si="161"/>
        <v>3873.7679454274344</v>
      </c>
      <c r="AX3415" s="1">
        <v>2781.4385174989698</v>
      </c>
      <c r="AY3415" s="1">
        <v>1298.0769230769231</v>
      </c>
    </row>
    <row r="3416" spans="1:51" x14ac:dyDescent="0.2">
      <c r="A3416" s="3">
        <v>45921</v>
      </c>
      <c r="B3416">
        <v>45921</v>
      </c>
      <c r="C3416" t="s">
        <v>10825</v>
      </c>
      <c r="D3416" t="s">
        <v>66</v>
      </c>
      <c r="E3416" t="s">
        <v>124</v>
      </c>
      <c r="F3416" t="s">
        <v>289</v>
      </c>
      <c r="G3416" s="1">
        <v>0</v>
      </c>
      <c r="H3416" s="1">
        <v>0</v>
      </c>
      <c r="I3416" s="1">
        <v>500</v>
      </c>
      <c r="J3416" s="1">
        <v>0</v>
      </c>
      <c r="K3416" s="1">
        <v>0</v>
      </c>
      <c r="L3416" s="1">
        <v>0</v>
      </c>
      <c r="M3416" s="1">
        <v>0</v>
      </c>
      <c r="N3416" s="1">
        <v>0</v>
      </c>
      <c r="O3416" s="1">
        <v>500</v>
      </c>
      <c r="P3416" t="s">
        <v>10826</v>
      </c>
      <c r="Q3416" s="2">
        <v>244248</v>
      </c>
      <c r="R3416" t="s">
        <v>70</v>
      </c>
      <c r="S3416">
        <v>0</v>
      </c>
      <c r="T3416" t="s">
        <v>71</v>
      </c>
      <c r="U3416" t="s">
        <v>72</v>
      </c>
      <c r="V3416" s="1">
        <v>0</v>
      </c>
      <c r="W3416" s="1">
        <v>0</v>
      </c>
      <c r="X3416" s="1">
        <v>0</v>
      </c>
      <c r="AA3416" t="s">
        <v>58</v>
      </c>
      <c r="AB3416" s="1">
        <v>0</v>
      </c>
      <c r="AC3416" s="4">
        <f>IF(ISNUMBER(MATCH(AD3416, $AD$2:AD3415, 0)), INDEX($AC$2:AC3415, MATCH(AD3416, $AD$2:AD3415, 0)), MAX($AC$2:AC3415)+1)</f>
        <v>2</v>
      </c>
      <c r="AD3416" t="str">
        <f t="shared" si="162"/>
        <v>เชียงใหม่-พุทธมณฑลสาย 5</v>
      </c>
      <c r="AE3416" t="s">
        <v>73</v>
      </c>
      <c r="AF3416" s="1">
        <v>0</v>
      </c>
      <c r="AG3416" s="1">
        <v>0</v>
      </c>
      <c r="AH3416" s="1">
        <v>0</v>
      </c>
      <c r="AI3416" t="s">
        <v>10827</v>
      </c>
      <c r="AJ3416" s="1">
        <v>1</v>
      </c>
      <c r="AK3416" s="1">
        <v>720</v>
      </c>
      <c r="AL3416" s="1">
        <v>720</v>
      </c>
      <c r="AM3416" s="1">
        <v>1</v>
      </c>
      <c r="AN3416" s="1">
        <v>0</v>
      </c>
      <c r="AO3416" s="1">
        <v>0</v>
      </c>
      <c r="AP3416" s="1">
        <v>0</v>
      </c>
      <c r="AQ3416" s="1">
        <v>0</v>
      </c>
      <c r="AR3416" s="1">
        <v>500</v>
      </c>
      <c r="AS3416" s="1">
        <v>775.29056448212236</v>
      </c>
      <c r="AT3416" s="1">
        <f>Table1[[#This Row],[รวมต้นทุนค่าเดินทาง]]+Table1[[#This Row],[รวมต้นทุนค่าซ่อม]]+Table1[[#This Row],[รวมค่าเสื่อม]]</f>
        <v>3159.4460671739967</v>
      </c>
      <c r="AU3416" s="1">
        <f t="shared" si="160"/>
        <v>5026.5629662053279</v>
      </c>
      <c r="AV3416" s="1" t="str" cm="1">
        <f t="array" ref="AV3416">IF(AC3416&lt;4, "เก็บ", IF(OR(AT3416 &lt; PERCENTILE(IF($AC$2:$AC$5092=AC3416, $AT$2:$AT$5092), 0.25) - 1.5 * (PERCENTILE(IF($AC$2:$AC$5092=AC3416, $AT$2:$AT$5092), 0.75) - PERCENTILE(IF($AC$2:$AC$5092=AC3416, $AT$2:$AT$5092), 0.25)), AT3416 &gt; PERCENTILE(IF($AC$2:$AC$5092=AC3416, $AT$2:$AT$5092), 0.75) + 1.5 * (PERCENTILE(IF($AC$2:$AC$5092=AC3416, $AT$2:$AT$5092), 0.75) - PERCENTILE(IF($AC$2:$AC$5092=AC3416, $AT$2:$AT$5092), 0.25))), "ตัด", "เก็บ"))</f>
        <v>เก็บ</v>
      </c>
      <c r="AW3416" s="1">
        <f t="shared" si="161"/>
        <v>5026.5629662053279</v>
      </c>
      <c r="AX3416" s="1">
        <v>4064.5059139663294</v>
      </c>
      <c r="AY3416" s="1">
        <v>1884.1555026918743</v>
      </c>
    </row>
    <row r="3417" spans="1:51" x14ac:dyDescent="0.2">
      <c r="A3417" s="3">
        <v>45921</v>
      </c>
      <c r="B3417">
        <v>45921</v>
      </c>
      <c r="C3417" t="s">
        <v>10828</v>
      </c>
      <c r="D3417" t="s">
        <v>66</v>
      </c>
      <c r="E3417" t="s">
        <v>124</v>
      </c>
      <c r="F3417" t="s">
        <v>277</v>
      </c>
      <c r="G3417" s="1">
        <v>0</v>
      </c>
      <c r="H3417" s="1">
        <v>0</v>
      </c>
      <c r="I3417" s="1">
        <v>500</v>
      </c>
      <c r="J3417" s="1">
        <v>0</v>
      </c>
      <c r="K3417" s="1">
        <v>0</v>
      </c>
      <c r="L3417" s="1">
        <v>0</v>
      </c>
      <c r="M3417" s="1">
        <v>0</v>
      </c>
      <c r="N3417" s="1">
        <v>0</v>
      </c>
      <c r="O3417" s="1">
        <v>500</v>
      </c>
      <c r="P3417" t="s">
        <v>10829</v>
      </c>
      <c r="Q3417" s="2">
        <v>244248</v>
      </c>
      <c r="R3417" t="s">
        <v>70</v>
      </c>
      <c r="S3417">
        <v>0</v>
      </c>
      <c r="T3417" t="s">
        <v>71</v>
      </c>
      <c r="U3417" t="s">
        <v>161</v>
      </c>
      <c r="V3417" s="1">
        <v>0</v>
      </c>
      <c r="W3417" s="1">
        <v>0</v>
      </c>
      <c r="X3417" s="1">
        <v>0</v>
      </c>
      <c r="AA3417" t="s">
        <v>58</v>
      </c>
      <c r="AB3417" s="1">
        <v>0</v>
      </c>
      <c r="AC3417" s="4">
        <f>IF(ISNUMBER(MATCH(AD3417, $AD$2:AD3416, 0)), INDEX($AC$2:AC3416, MATCH(AD3417, $AD$2:AD3416, 0)), MAX($AC$2:AC3416)+1)</f>
        <v>9</v>
      </c>
      <c r="AD3417" t="str">
        <f t="shared" si="162"/>
        <v>เชียงใหม่-พุทธมณฑลสาย 2</v>
      </c>
      <c r="AE3417" t="s">
        <v>73</v>
      </c>
      <c r="AF3417" s="1">
        <v>0</v>
      </c>
      <c r="AG3417" s="1">
        <v>0</v>
      </c>
      <c r="AH3417" s="1">
        <v>0</v>
      </c>
      <c r="AI3417" t="s">
        <v>10830</v>
      </c>
      <c r="AJ3417" s="1">
        <v>1</v>
      </c>
      <c r="AK3417" s="1">
        <v>720</v>
      </c>
      <c r="AL3417" s="1">
        <v>720</v>
      </c>
      <c r="AM3417" s="1">
        <v>1</v>
      </c>
      <c r="AN3417" s="1">
        <v>0</v>
      </c>
      <c r="AO3417" s="1">
        <v>0</v>
      </c>
      <c r="AP3417" s="1">
        <v>0</v>
      </c>
      <c r="AQ3417" s="1">
        <v>0</v>
      </c>
      <c r="AR3417" s="1">
        <v>500</v>
      </c>
      <c r="AS3417" s="1">
        <v>570.61262095525592</v>
      </c>
      <c r="AT3417" s="1">
        <f>Table1[[#This Row],[รวมต้นทุนค่าเดินทาง]]+Table1[[#This Row],[รวมต้นทุนค่าซ่อม]]+Table1[[#This Row],[รวมค่าเสื่อม]]</f>
        <v>2730.0602361203596</v>
      </c>
      <c r="AU3417" s="1">
        <f t="shared" si="160"/>
        <v>4623.2312262414152</v>
      </c>
      <c r="AV3417" s="1" t="str" cm="1">
        <f t="array" ref="AV3417">IF(AC3417&lt;4, "เก็บ", IF(OR(AT3417 &lt; PERCENTILE(IF($AC$2:$AC$5092=AC3417, $AT$2:$AT$5092), 0.25) - 1.5 * (PERCENTILE(IF($AC$2:$AC$5092=AC3417, $AT$2:$AT$5092), 0.75) - PERCENTILE(IF($AC$2:$AC$5092=AC3417, $AT$2:$AT$5092), 0.25)), AT3417 &gt; PERCENTILE(IF($AC$2:$AC$5092=AC3417, $AT$2:$AT$5092), 0.75) + 1.5 * (PERCENTILE(IF($AC$2:$AC$5092=AC3417, $AT$2:$AT$5092), 0.75) - PERCENTILE(IF($AC$2:$AC$5092=AC3417, $AT$2:$AT$5092), 0.25))), "ตัด", "เก็บ"))</f>
        <v>เก็บ</v>
      </c>
      <c r="AW3417" s="1">
        <f t="shared" si="161"/>
        <v>4005.4952465164292</v>
      </c>
      <c r="AX3417" s="1">
        <v>2577.9546108768855</v>
      </c>
      <c r="AY3417" s="1">
        <v>1659.4476151651038</v>
      </c>
    </row>
    <row r="3418" spans="1:51" x14ac:dyDescent="0.2">
      <c r="A3418" s="3">
        <v>45921</v>
      </c>
      <c r="B3418">
        <v>45921</v>
      </c>
      <c r="C3418" t="s">
        <v>10831</v>
      </c>
      <c r="D3418" t="s">
        <v>66</v>
      </c>
      <c r="E3418" t="s">
        <v>124</v>
      </c>
      <c r="F3418" t="s">
        <v>1371</v>
      </c>
      <c r="G3418" s="1">
        <v>0</v>
      </c>
      <c r="H3418" s="1">
        <v>0</v>
      </c>
      <c r="I3418" s="1">
        <v>500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500</v>
      </c>
      <c r="P3418" t="s">
        <v>10832</v>
      </c>
      <c r="Q3418" s="2">
        <v>244248</v>
      </c>
      <c r="R3418" t="s">
        <v>70</v>
      </c>
      <c r="S3418">
        <v>0</v>
      </c>
      <c r="T3418" t="s">
        <v>71</v>
      </c>
      <c r="U3418" t="s">
        <v>161</v>
      </c>
      <c r="V3418" s="1">
        <v>0</v>
      </c>
      <c r="W3418" s="1">
        <v>0</v>
      </c>
      <c r="X3418" s="1">
        <v>0</v>
      </c>
      <c r="AA3418" t="s">
        <v>58</v>
      </c>
      <c r="AB3418" s="1">
        <v>0</v>
      </c>
      <c r="AC3418" s="4">
        <f>IF(ISNUMBER(MATCH(AD3418, $AD$2:AD3417, 0)), INDEX($AC$2:AC3417, MATCH(AD3418, $AD$2:AD3417, 0)), MAX($AC$2:AC3417)+1)</f>
        <v>9</v>
      </c>
      <c r="AD3418" t="str">
        <f t="shared" si="162"/>
        <v>เชียงใหม่-พุทธมณฑลสาย 2</v>
      </c>
      <c r="AE3418" t="s">
        <v>73</v>
      </c>
      <c r="AF3418" s="1">
        <v>0</v>
      </c>
      <c r="AG3418" s="1">
        <v>0</v>
      </c>
      <c r="AH3418" s="1">
        <v>0</v>
      </c>
      <c r="AI3418" t="s">
        <v>10833</v>
      </c>
      <c r="AJ3418" s="1">
        <v>1</v>
      </c>
      <c r="AK3418" s="1">
        <v>720</v>
      </c>
      <c r="AL3418" s="1">
        <v>720</v>
      </c>
      <c r="AM3418" s="1">
        <v>1</v>
      </c>
      <c r="AN3418" s="1">
        <v>0</v>
      </c>
      <c r="AO3418" s="1">
        <v>0</v>
      </c>
      <c r="AP3418" s="1">
        <v>0</v>
      </c>
      <c r="AQ3418" s="1">
        <v>0</v>
      </c>
      <c r="AR3418" s="1">
        <v>500</v>
      </c>
      <c r="AS3418" s="1">
        <v>1712.8685416862772</v>
      </c>
      <c r="AT3418" s="1">
        <f>Table1[[#This Row],[รวมต้นทุนค่าเดินทาง]]+Table1[[#This Row],[รวมต้นทุนค่าซ่อม]]+Table1[[#This Row],[รวมค่าเสื่อม]]</f>
        <v>5763.073459719064</v>
      </c>
      <c r="AU3418" s="1">
        <f t="shared" si="160"/>
        <v>4623.2312262414152</v>
      </c>
      <c r="AV3418" s="1" t="str" cm="1">
        <f t="array" ref="AV3418">IF(AC3418&lt;4, "เก็บ", IF(OR(AT3418 &lt; PERCENTILE(IF($AC$2:$AC$5092=AC3418, $AT$2:$AT$5092), 0.25) - 1.5 * (PERCENTILE(IF($AC$2:$AC$5092=AC3418, $AT$2:$AT$5092), 0.75) - PERCENTILE(IF($AC$2:$AC$5092=AC3418, $AT$2:$AT$5092), 0.25)), AT3418 &gt; PERCENTILE(IF($AC$2:$AC$5092=AC3418, $AT$2:$AT$5092), 0.75) + 1.5 * (PERCENTILE(IF($AC$2:$AC$5092=AC3418, $AT$2:$AT$5092), 0.75) - PERCENTILE(IF($AC$2:$AC$5092=AC3418, $AT$2:$AT$5092), 0.25))), "ตัด", "เก็บ"))</f>
        <v>เก็บ</v>
      </c>
      <c r="AW3418" s="1">
        <f t="shared" si="161"/>
        <v>4005.4952465164292</v>
      </c>
      <c r="AX3418" s="1">
        <v>2577.9546108768855</v>
      </c>
      <c r="AY3418" s="1">
        <v>3550.2049180327867</v>
      </c>
    </row>
    <row r="3419" spans="1:51" x14ac:dyDescent="0.2">
      <c r="A3419" s="3">
        <v>45921</v>
      </c>
      <c r="B3419">
        <v>45921</v>
      </c>
      <c r="C3419" t="s">
        <v>10834</v>
      </c>
      <c r="D3419" t="s">
        <v>51</v>
      </c>
      <c r="E3419" t="s">
        <v>52</v>
      </c>
      <c r="F3419" t="s">
        <v>5334</v>
      </c>
      <c r="G3419" s="1">
        <v>2700</v>
      </c>
      <c r="H3419" s="1">
        <v>4153</v>
      </c>
      <c r="I3419" s="1">
        <v>1900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>
        <v>4600</v>
      </c>
      <c r="P3419" t="s">
        <v>10835</v>
      </c>
      <c r="Q3419" s="2">
        <v>244248</v>
      </c>
      <c r="R3419" t="s">
        <v>55</v>
      </c>
      <c r="S3419">
        <v>0</v>
      </c>
      <c r="T3419" t="s">
        <v>310</v>
      </c>
      <c r="U3419" t="s">
        <v>57</v>
      </c>
      <c r="V3419" s="1">
        <v>2500</v>
      </c>
      <c r="W3419" s="1">
        <v>0</v>
      </c>
      <c r="X3419" s="1">
        <v>0</v>
      </c>
      <c r="AA3419" t="s">
        <v>58</v>
      </c>
      <c r="AB3419" s="1">
        <v>0</v>
      </c>
      <c r="AC3419" s="4">
        <f>IF(ISNUMBER(MATCH(AD3419, $AD$2:AD3418, 0)), INDEX($AC$2:AC3418, MATCH(AD3419, $AD$2:AD3418, 0)), MAX($AC$2:AC3418)+1)</f>
        <v>82</v>
      </c>
      <c r="AD3419" t="str">
        <f t="shared" si="162"/>
        <v>ฝาง-กองลอย</v>
      </c>
      <c r="AE3419" t="s">
        <v>55</v>
      </c>
      <c r="AF3419" s="1">
        <v>0</v>
      </c>
      <c r="AG3419" s="1">
        <v>0</v>
      </c>
      <c r="AH3419" s="1">
        <v>0</v>
      </c>
      <c r="AI3419" t="s">
        <v>10836</v>
      </c>
      <c r="AJ3419" s="1">
        <v>1</v>
      </c>
      <c r="AK3419" s="1">
        <v>0</v>
      </c>
      <c r="AL3419" s="1">
        <v>0</v>
      </c>
      <c r="AM3419" s="1">
        <v>0</v>
      </c>
      <c r="AN3419" s="1">
        <v>0</v>
      </c>
      <c r="AO3419" s="1">
        <v>0</v>
      </c>
      <c r="AP3419" s="1">
        <v>0</v>
      </c>
      <c r="AQ3419" s="1">
        <v>0</v>
      </c>
      <c r="AR3419" s="1">
        <v>11253</v>
      </c>
      <c r="AS3419" s="1">
        <v>25.68</v>
      </c>
      <c r="AT3419" s="1">
        <f>Table1[[#This Row],[รวมต้นทุนค่าเดินทาง]]+Table1[[#This Row],[รวมต้นทุนค่าซ่อม]]+Table1[[#This Row],[รวมค่าเสื่อม]]</f>
        <v>13043.385882352941</v>
      </c>
      <c r="AU3419" s="1">
        <f t="shared" si="160"/>
        <v>12915.642941176469</v>
      </c>
      <c r="AV3419" s="1" t="str" cm="1">
        <f t="array" ref="AV3419">IF(AC3419&lt;4, "เก็บ", IF(OR(AT3419 &lt; PERCENTILE(IF($AC$2:$AC$5092=AC3419, $AT$2:$AT$5092), 0.25) - 1.5 * (PERCENTILE(IF($AC$2:$AC$5092=AC3419, $AT$2:$AT$5092), 0.75) - PERCENTILE(IF($AC$2:$AC$5092=AC3419, $AT$2:$AT$5092), 0.25)), AT3419 &gt; PERCENTILE(IF($AC$2:$AC$5092=AC3419, $AT$2:$AT$5092), 0.75) + 1.5 * (PERCENTILE(IF($AC$2:$AC$5092=AC3419, $AT$2:$AT$5092), 0.75) - PERCENTILE(IF($AC$2:$AC$5092=AC3419, $AT$2:$AT$5092), 0.25))), "ตัด", "เก็บ"))</f>
        <v>เก็บ</v>
      </c>
      <c r="AW3419" s="1">
        <f t="shared" si="161"/>
        <v>12915.642941176469</v>
      </c>
      <c r="AX3419" s="1">
        <v>13427.448</v>
      </c>
      <c r="AY3419" s="1">
        <v>1764.7058823529412</v>
      </c>
    </row>
    <row r="3420" spans="1:51" x14ac:dyDescent="0.2">
      <c r="A3420" s="3">
        <v>45921</v>
      </c>
      <c r="B3420">
        <v>45921</v>
      </c>
      <c r="C3420" t="s">
        <v>10837</v>
      </c>
      <c r="D3420" t="s">
        <v>51</v>
      </c>
      <c r="E3420" t="s">
        <v>61</v>
      </c>
      <c r="F3420" t="s">
        <v>507</v>
      </c>
      <c r="G3420" s="1">
        <v>4200</v>
      </c>
      <c r="H3420" s="1">
        <v>2893</v>
      </c>
      <c r="I3420" s="1">
        <v>1900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6100</v>
      </c>
      <c r="P3420" t="s">
        <v>10838</v>
      </c>
      <c r="Q3420" s="2">
        <v>244249</v>
      </c>
      <c r="R3420" t="s">
        <v>55</v>
      </c>
      <c r="S3420">
        <v>0</v>
      </c>
      <c r="T3420" t="s">
        <v>56</v>
      </c>
      <c r="U3420" t="s">
        <v>57</v>
      </c>
      <c r="V3420" s="1">
        <v>2500</v>
      </c>
      <c r="W3420" s="1">
        <v>0</v>
      </c>
      <c r="X3420" s="1">
        <v>0</v>
      </c>
      <c r="AA3420" t="s">
        <v>58</v>
      </c>
      <c r="AB3420" s="1">
        <v>0</v>
      </c>
      <c r="AC3420" s="4">
        <f>IF(ISNUMBER(MATCH(AD3420, $AD$2:AD3419, 0)), INDEX($AC$2:AC3419, MATCH(AD3420, $AD$2:AD3419, 0)), MAX($AC$2:AC3419)+1)</f>
        <v>1</v>
      </c>
      <c r="AD3420" t="str">
        <f t="shared" si="162"/>
        <v>ท่าลี่-กองลอย</v>
      </c>
      <c r="AE3420" t="s">
        <v>55</v>
      </c>
      <c r="AF3420" s="1">
        <v>0</v>
      </c>
      <c r="AG3420" s="1">
        <v>0</v>
      </c>
      <c r="AH3420" s="1">
        <v>0</v>
      </c>
      <c r="AI3420" t="s">
        <v>10839</v>
      </c>
      <c r="AJ3420" s="1">
        <v>1</v>
      </c>
      <c r="AK3420" s="1">
        <v>0</v>
      </c>
      <c r="AL3420" s="1">
        <v>0</v>
      </c>
      <c r="AM3420" s="1">
        <v>0</v>
      </c>
      <c r="AN3420" s="1">
        <v>0</v>
      </c>
      <c r="AO3420" s="1">
        <v>0</v>
      </c>
      <c r="AP3420" s="1">
        <v>0</v>
      </c>
      <c r="AQ3420" s="1">
        <v>0</v>
      </c>
      <c r="AR3420" s="1">
        <v>11493</v>
      </c>
      <c r="AS3420" s="1">
        <v>870.68000000000006</v>
      </c>
      <c r="AT3420" s="1">
        <f>Table1[[#This Row],[รวมต้นทุนค่าเดินทาง]]+Table1[[#This Row],[รวมต้นทุนค่าซ่อม]]+Table1[[#This Row],[รวมค่าเสื่อม]]</f>
        <v>14543.912558139535</v>
      </c>
      <c r="AU3420" s="1">
        <f t="shared" si="160"/>
        <v>13953.293816562818</v>
      </c>
      <c r="AV3420" s="1" t="str" cm="1">
        <f t="array" ref="AV3420">IF(AC3420&lt;4, "เก็บ", IF(OR(AT3420 &lt; PERCENTILE(IF($AC$2:$AC$5092=AC3420, $AT$2:$AT$5092), 0.25) - 1.5 * (PERCENTILE(IF($AC$2:$AC$5092=AC3420, $AT$2:$AT$5092), 0.75) - PERCENTILE(IF($AC$2:$AC$5092=AC3420, $AT$2:$AT$5092), 0.25)), AT3420 &gt; PERCENTILE(IF($AC$2:$AC$5092=AC3420, $AT$2:$AT$5092), 0.75) + 1.5 * (PERCENTILE(IF($AC$2:$AC$5092=AC3420, $AT$2:$AT$5092), 0.75) - PERCENTILE(IF($AC$2:$AC$5092=AC3420, $AT$2:$AT$5092), 0.25))), "ตัด", "เก็บ"))</f>
        <v>เก็บ</v>
      </c>
      <c r="AW3420" s="1">
        <f t="shared" si="161"/>
        <v>13953.293816562818</v>
      </c>
      <c r="AX3420" s="1">
        <v>14426.372718098486</v>
      </c>
      <c r="AY3420" s="1">
        <v>2180.2325581395348</v>
      </c>
    </row>
    <row r="3421" spans="1:51" x14ac:dyDescent="0.2">
      <c r="A3421" s="3">
        <v>45921</v>
      </c>
      <c r="B3421">
        <v>45921</v>
      </c>
      <c r="C3421" t="s">
        <v>10840</v>
      </c>
      <c r="D3421" t="s">
        <v>66</v>
      </c>
      <c r="E3421" t="s">
        <v>184</v>
      </c>
      <c r="F3421" t="s">
        <v>439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0</v>
      </c>
      <c r="O3421" s="1">
        <v>649</v>
      </c>
      <c r="P3421" t="s">
        <v>10841</v>
      </c>
      <c r="Q3421" s="2">
        <v>244249</v>
      </c>
      <c r="R3421" t="s">
        <v>55</v>
      </c>
      <c r="S3421">
        <v>0</v>
      </c>
      <c r="T3421" t="s">
        <v>108</v>
      </c>
      <c r="U3421" t="s">
        <v>71</v>
      </c>
      <c r="V3421" s="1">
        <v>0</v>
      </c>
      <c r="W3421" s="1">
        <v>0</v>
      </c>
      <c r="X3421" s="1">
        <v>649</v>
      </c>
      <c r="Y3421" t="s">
        <v>108</v>
      </c>
      <c r="Z3421" t="s">
        <v>310</v>
      </c>
      <c r="AA3421" t="s">
        <v>10842</v>
      </c>
      <c r="AB3421" s="1">
        <v>0</v>
      </c>
      <c r="AC3421" s="4">
        <f>IF(ISNUMBER(MATCH(AD3421, $AD$2:AD3420, 0)), INDEX($AC$2:AC3420, MATCH(AD3421, $AD$2:AD3420, 0)), MAX($AC$2:AC3420)+1)</f>
        <v>17</v>
      </c>
      <c r="AD3421" t="str">
        <f t="shared" si="162"/>
        <v>เวียงป่าเป้า-เชียงใหม่</v>
      </c>
      <c r="AE3421" t="s">
        <v>55</v>
      </c>
      <c r="AF3421" s="1">
        <v>0</v>
      </c>
      <c r="AG3421" s="1">
        <v>0</v>
      </c>
      <c r="AH3421" s="1">
        <v>0</v>
      </c>
      <c r="AI3421" t="s">
        <v>10843</v>
      </c>
      <c r="AJ3421" s="1">
        <v>1</v>
      </c>
      <c r="AK3421" s="1">
        <v>0</v>
      </c>
      <c r="AL3421" s="1">
        <v>0</v>
      </c>
      <c r="AM3421" s="1">
        <v>0</v>
      </c>
      <c r="AN3421" s="1">
        <v>0</v>
      </c>
      <c r="AO3421" s="1">
        <v>0</v>
      </c>
      <c r="AP3421" s="1">
        <v>0</v>
      </c>
      <c r="AQ3421" s="1">
        <v>0</v>
      </c>
      <c r="AR3421" s="1">
        <v>649</v>
      </c>
      <c r="AS3421" s="1">
        <v>580.82233384536607</v>
      </c>
      <c r="AT3421" s="1">
        <f>Table1[[#This Row],[รวมต้นทุนค่าเดินทาง]]+Table1[[#This Row],[รวมต้นทุนค่าซ่อม]]+Table1[[#This Row],[รวมค่าเสื่อม]]</f>
        <v>3115.2971941805617</v>
      </c>
      <c r="AU3421" s="1">
        <f t="shared" si="160"/>
        <v>3076.1182514176348</v>
      </c>
      <c r="AV3421" s="1" t="str" cm="1">
        <f t="array" ref="AV3421">IF(AC3421&lt;4, "เก็บ", IF(OR(AT3421 &lt; PERCENTILE(IF($AC$2:$AC$5092=AC3421, $AT$2:$AT$5092), 0.25) - 1.5 * (PERCENTILE(IF($AC$2:$AC$5092=AC3421, $AT$2:$AT$5092), 0.75) - PERCENTILE(IF($AC$2:$AC$5092=AC3421, $AT$2:$AT$5092), 0.25)), AT3421 &gt; PERCENTILE(IF($AC$2:$AC$5092=AC3421, $AT$2:$AT$5092), 0.75) + 1.5 * (PERCENTILE(IF($AC$2:$AC$5092=AC3421, $AT$2:$AT$5092), 0.75) - PERCENTILE(IF($AC$2:$AC$5092=AC3421, $AT$2:$AT$5092), 0.25))), "ตัด", "เก็บ"))</f>
        <v>เก็บ</v>
      </c>
      <c r="AW3421" s="1">
        <f t="shared" si="161"/>
        <v>2642.9653995730359</v>
      </c>
      <c r="AX3421" s="1">
        <v>1397.0559100068549</v>
      </c>
      <c r="AY3421" s="1">
        <v>1885.4748603351954</v>
      </c>
    </row>
    <row r="3422" spans="1:51" x14ac:dyDescent="0.2">
      <c r="A3422" s="3">
        <v>45921</v>
      </c>
      <c r="B3422">
        <v>45921</v>
      </c>
      <c r="C3422" t="s">
        <v>10844</v>
      </c>
      <c r="D3422" t="s">
        <v>66</v>
      </c>
      <c r="E3422" t="s">
        <v>148</v>
      </c>
      <c r="F3422" t="s">
        <v>215</v>
      </c>
      <c r="G3422" s="1">
        <v>0</v>
      </c>
      <c r="H3422" s="1">
        <v>0</v>
      </c>
      <c r="I3422" s="1">
        <v>0</v>
      </c>
      <c r="J3422" s="1">
        <v>0</v>
      </c>
      <c r="K3422" s="1">
        <v>0</v>
      </c>
      <c r="L3422" s="1">
        <v>0</v>
      </c>
      <c r="M3422" s="1">
        <v>0</v>
      </c>
      <c r="N3422" s="1">
        <v>0</v>
      </c>
      <c r="O3422" s="1">
        <v>0</v>
      </c>
      <c r="P3422" t="s">
        <v>10845</v>
      </c>
      <c r="Q3422" s="2">
        <v>244248</v>
      </c>
      <c r="R3422" t="s">
        <v>55</v>
      </c>
      <c r="S3422">
        <v>0</v>
      </c>
      <c r="T3422" t="s">
        <v>87</v>
      </c>
      <c r="U3422" t="s">
        <v>71</v>
      </c>
      <c r="V3422" s="1">
        <v>0</v>
      </c>
      <c r="W3422" s="1">
        <v>1072</v>
      </c>
      <c r="X3422" s="1">
        <v>0</v>
      </c>
      <c r="Y3422" t="s">
        <v>87</v>
      </c>
      <c r="Z3422" t="s">
        <v>71</v>
      </c>
      <c r="AA3422" t="s">
        <v>10846</v>
      </c>
      <c r="AB3422" s="1">
        <v>0</v>
      </c>
      <c r="AC3422" s="4">
        <f>IF(ISNUMBER(MATCH(AD3422, $AD$2:AD3421, 0)), INDEX($AC$2:AC3421, MATCH(AD3422, $AD$2:AD3421, 0)), MAX($AC$2:AC3421)+1)</f>
        <v>6</v>
      </c>
      <c r="AD3422" t="str">
        <f t="shared" si="162"/>
        <v>เชียงราย-เชียงใหม่</v>
      </c>
      <c r="AE3422" t="s">
        <v>55</v>
      </c>
      <c r="AF3422" s="1">
        <v>0</v>
      </c>
      <c r="AG3422" s="1">
        <v>0</v>
      </c>
      <c r="AH3422" s="1">
        <v>0</v>
      </c>
      <c r="AI3422" t="s">
        <v>10847</v>
      </c>
      <c r="AJ3422" s="1">
        <v>1</v>
      </c>
      <c r="AK3422" s="1">
        <v>0</v>
      </c>
      <c r="AL3422" s="1">
        <v>0</v>
      </c>
      <c r="AM3422" s="1">
        <v>0</v>
      </c>
      <c r="AN3422" s="1">
        <v>0</v>
      </c>
      <c r="AO3422" s="1">
        <v>0</v>
      </c>
      <c r="AP3422" s="1">
        <v>0</v>
      </c>
      <c r="AQ3422" s="1">
        <v>0</v>
      </c>
      <c r="AR3422" s="1">
        <v>1072</v>
      </c>
      <c r="AS3422" s="1">
        <v>1017.0268939393939</v>
      </c>
      <c r="AT3422" s="1">
        <f>Table1[[#This Row],[รวมต้นทุนค่าเดินทาง]]+Table1[[#This Row],[รวมต้นทุนค่าซ่อม]]+Table1[[#This Row],[รวมค่าเสื่อม]]</f>
        <v>3122.5957985330333</v>
      </c>
      <c r="AU3422" s="1">
        <f t="shared" si="160"/>
        <v>4428.3346813776061</v>
      </c>
      <c r="AV3422" s="1" t="str" cm="1">
        <f t="array" ref="AV3422">IF(AC3422&lt;4, "เก็บ", IF(OR(AT3422 &lt; PERCENTILE(IF($AC$2:$AC$5092=AC3422, $AT$2:$AT$5092), 0.25) - 1.5 * (PERCENTILE(IF($AC$2:$AC$5092=AC3422, $AT$2:$AT$5092), 0.75) - PERCENTILE(IF($AC$2:$AC$5092=AC3422, $AT$2:$AT$5092), 0.25)), AT3422 &gt; PERCENTILE(IF($AC$2:$AC$5092=AC3422, $AT$2:$AT$5092), 0.75) + 1.5 * (PERCENTILE(IF($AC$2:$AC$5092=AC3422, $AT$2:$AT$5092), 0.75) - PERCENTILE(IF($AC$2:$AC$5092=AC3422, $AT$2:$AT$5092), 0.25))), "ตัด", "เก็บ"))</f>
        <v>เก็บ</v>
      </c>
      <c r="AW3422" s="1">
        <f t="shared" si="161"/>
        <v>3873.7679454274344</v>
      </c>
      <c r="AX3422" s="1">
        <v>2781.4385174989698</v>
      </c>
      <c r="AY3422" s="1">
        <v>1033.5689045936397</v>
      </c>
    </row>
    <row r="3423" spans="1:51" x14ac:dyDescent="0.2">
      <c r="A3423" s="3">
        <v>45922</v>
      </c>
      <c r="B3423">
        <v>45922</v>
      </c>
      <c r="C3423" t="s">
        <v>10848</v>
      </c>
      <c r="D3423" t="s">
        <v>66</v>
      </c>
      <c r="E3423" t="s">
        <v>67</v>
      </c>
      <c r="F3423" t="s">
        <v>130</v>
      </c>
      <c r="G3423" s="1">
        <v>0</v>
      </c>
      <c r="H3423" s="1">
        <v>0</v>
      </c>
      <c r="I3423" s="1">
        <v>400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 s="1">
        <v>400</v>
      </c>
      <c r="P3423" t="s">
        <v>10849</v>
      </c>
      <c r="Q3423" s="2">
        <v>244249</v>
      </c>
      <c r="R3423" t="s">
        <v>70</v>
      </c>
      <c r="S3423">
        <v>0</v>
      </c>
      <c r="T3423" t="s">
        <v>71</v>
      </c>
      <c r="U3423" t="s">
        <v>93</v>
      </c>
      <c r="V3423" s="1">
        <v>0</v>
      </c>
      <c r="W3423" s="1">
        <v>0</v>
      </c>
      <c r="X3423" s="1">
        <v>0</v>
      </c>
      <c r="AA3423" t="s">
        <v>58</v>
      </c>
      <c r="AB3423" s="1">
        <v>0</v>
      </c>
      <c r="AC3423" s="4">
        <f>IF(ISNUMBER(MATCH(AD3423, $AD$2:AD3422, 0)), INDEX($AC$2:AC3422, MATCH(AD3423, $AD$2:AD3422, 0)), MAX($AC$2:AC3422)+1)</f>
        <v>4</v>
      </c>
      <c r="AD3423" t="str">
        <f t="shared" si="162"/>
        <v>เชียงใหม่-ตลาดไท</v>
      </c>
      <c r="AE3423" t="s">
        <v>73</v>
      </c>
      <c r="AF3423" s="1">
        <v>0</v>
      </c>
      <c r="AG3423" s="1">
        <v>0</v>
      </c>
      <c r="AH3423" s="1">
        <v>0</v>
      </c>
      <c r="AI3423" t="s">
        <v>10850</v>
      </c>
      <c r="AJ3423" s="1">
        <v>1</v>
      </c>
      <c r="AK3423" s="1">
        <v>720</v>
      </c>
      <c r="AL3423" s="1">
        <v>720</v>
      </c>
      <c r="AM3423" s="1">
        <v>1</v>
      </c>
      <c r="AN3423" s="1">
        <v>0</v>
      </c>
      <c r="AO3423" s="1">
        <v>0</v>
      </c>
      <c r="AP3423" s="1">
        <v>0</v>
      </c>
      <c r="AQ3423" s="1">
        <v>0</v>
      </c>
      <c r="AR3423" s="1">
        <v>400</v>
      </c>
      <c r="AS3423" s="1">
        <v>2521.9067031656355</v>
      </c>
      <c r="AT3423" s="1">
        <f>Table1[[#This Row],[รวมต้นทุนค่าเดินทาง]]+Table1[[#This Row],[รวมต้นทุนค่าซ่อม]]+Table1[[#This Row],[รวมค่าเสื่อม]]</f>
        <v>5531.5991071321314</v>
      </c>
      <c r="AU3423" s="1">
        <f t="shared" si="160"/>
        <v>4256.109283997258</v>
      </c>
      <c r="AV3423" s="1" t="str" cm="1">
        <f t="array" ref="AV3423">IF(AC3423&lt;4, "เก็บ", IF(OR(AT3423 &lt; PERCENTILE(IF($AC$2:$AC$5092=AC3423, $AT$2:$AT$5092), 0.25) - 1.5 * (PERCENTILE(IF($AC$2:$AC$5092=AC3423, $AT$2:$AT$5092), 0.75) - PERCENTILE(IF($AC$2:$AC$5092=AC3423, $AT$2:$AT$5092), 0.25)), AT3423 &gt; PERCENTILE(IF($AC$2:$AC$5092=AC3423, $AT$2:$AT$5092), 0.75) + 1.5 * (PERCENTILE(IF($AC$2:$AC$5092=AC3423, $AT$2:$AT$5092), 0.75) - PERCENTILE(IF($AC$2:$AC$5092=AC3423, $AT$2:$AT$5092), 0.25))), "ตัด", "เก็บ"))</f>
        <v>เก็บ</v>
      </c>
      <c r="AW3423" s="1">
        <f t="shared" si="161"/>
        <v>3807.0727671795808</v>
      </c>
      <c r="AX3423" s="1">
        <v>2335.0230876608157</v>
      </c>
      <c r="AY3423" s="1">
        <v>2609.6924039664964</v>
      </c>
    </row>
    <row r="3424" spans="1:51" x14ac:dyDescent="0.2">
      <c r="A3424" s="3">
        <v>45922</v>
      </c>
      <c r="B3424">
        <v>45922</v>
      </c>
      <c r="C3424" t="s">
        <v>10851</v>
      </c>
      <c r="D3424" t="s">
        <v>66</v>
      </c>
      <c r="E3424" t="s">
        <v>67</v>
      </c>
      <c r="F3424" t="s">
        <v>704</v>
      </c>
      <c r="G3424" s="1">
        <v>0</v>
      </c>
      <c r="H3424" s="1">
        <v>0</v>
      </c>
      <c r="I3424" s="1">
        <v>500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500</v>
      </c>
      <c r="P3424" t="s">
        <v>10852</v>
      </c>
      <c r="Q3424" s="2">
        <v>244249</v>
      </c>
      <c r="R3424" t="s">
        <v>70</v>
      </c>
      <c r="S3424">
        <v>0</v>
      </c>
      <c r="T3424" t="s">
        <v>71</v>
      </c>
      <c r="U3424" t="s">
        <v>72</v>
      </c>
      <c r="V3424" s="1">
        <v>0</v>
      </c>
      <c r="W3424" s="1">
        <v>0</v>
      </c>
      <c r="X3424" s="1">
        <v>0</v>
      </c>
      <c r="AA3424" t="s">
        <v>58</v>
      </c>
      <c r="AB3424" s="1">
        <v>0</v>
      </c>
      <c r="AC3424" s="4">
        <f>IF(ISNUMBER(MATCH(AD3424, $AD$2:AD3423, 0)), INDEX($AC$2:AC3423, MATCH(AD3424, $AD$2:AD3423, 0)), MAX($AC$2:AC3423)+1)</f>
        <v>2</v>
      </c>
      <c r="AD3424" t="str">
        <f t="shared" si="162"/>
        <v>เชียงใหม่-พุทธมณฑลสาย 5</v>
      </c>
      <c r="AE3424" t="s">
        <v>73</v>
      </c>
      <c r="AF3424" s="1">
        <v>0</v>
      </c>
      <c r="AG3424" s="1">
        <v>0</v>
      </c>
      <c r="AH3424" s="1">
        <v>0</v>
      </c>
      <c r="AI3424" t="s">
        <v>10853</v>
      </c>
      <c r="AJ3424" s="1">
        <v>1</v>
      </c>
      <c r="AK3424" s="1">
        <v>720</v>
      </c>
      <c r="AL3424" s="1">
        <v>720</v>
      </c>
      <c r="AM3424" s="1">
        <v>1</v>
      </c>
      <c r="AN3424" s="1">
        <v>0</v>
      </c>
      <c r="AO3424" s="1">
        <v>0</v>
      </c>
      <c r="AP3424" s="1">
        <v>0</v>
      </c>
      <c r="AQ3424" s="1">
        <v>0</v>
      </c>
      <c r="AR3424" s="1">
        <v>500</v>
      </c>
      <c r="AS3424" s="1">
        <v>904.05522086724625</v>
      </c>
      <c r="AT3424" s="1">
        <f>Table1[[#This Row],[รวมต้นทุนค่าเดินทาง]]+Table1[[#This Row],[รวมต้นทุนค่าซ่อม]]+Table1[[#This Row],[รวมค่าเสื่อม]]</f>
        <v>3151.9966918809328</v>
      </c>
      <c r="AU3424" s="1">
        <f t="shared" si="160"/>
        <v>5026.5629662053279</v>
      </c>
      <c r="AV3424" s="1" t="str" cm="1">
        <f t="array" ref="AV3424">IF(AC3424&lt;4, "เก็บ", IF(OR(AT3424 &lt; PERCENTILE(IF($AC$2:$AC$5092=AC3424, $AT$2:$AT$5092), 0.25) - 1.5 * (PERCENTILE(IF($AC$2:$AC$5092=AC3424, $AT$2:$AT$5092), 0.75) - PERCENTILE(IF($AC$2:$AC$5092=AC3424, $AT$2:$AT$5092), 0.25)), AT3424 &gt; PERCENTILE(IF($AC$2:$AC$5092=AC3424, $AT$2:$AT$5092), 0.75) + 1.5 * (PERCENTILE(IF($AC$2:$AC$5092=AC3424, $AT$2:$AT$5092), 0.75) - PERCENTILE(IF($AC$2:$AC$5092=AC3424, $AT$2:$AT$5092), 0.25))), "ตัด", "เก็บ"))</f>
        <v>เก็บ</v>
      </c>
      <c r="AW3424" s="1">
        <f t="shared" si="161"/>
        <v>5026.5629662053279</v>
      </c>
      <c r="AX3424" s="1">
        <v>4064.5059139663294</v>
      </c>
      <c r="AY3424" s="1">
        <v>1747.9414710136866</v>
      </c>
    </row>
    <row r="3425" spans="1:51" x14ac:dyDescent="0.2">
      <c r="A3425" s="3">
        <v>45922</v>
      </c>
      <c r="B3425">
        <v>45922</v>
      </c>
      <c r="C3425" t="s">
        <v>10854</v>
      </c>
      <c r="D3425" t="s">
        <v>51</v>
      </c>
      <c r="E3425" t="s">
        <v>61</v>
      </c>
      <c r="F3425" t="s">
        <v>228</v>
      </c>
      <c r="G3425" s="1">
        <v>4200</v>
      </c>
      <c r="H3425" s="1">
        <v>2845</v>
      </c>
      <c r="I3425" s="1">
        <v>1900</v>
      </c>
      <c r="J3425" s="1">
        <v>0</v>
      </c>
      <c r="K3425" s="1">
        <v>0</v>
      </c>
      <c r="L3425" s="1">
        <v>0</v>
      </c>
      <c r="M3425" s="1">
        <v>0</v>
      </c>
      <c r="N3425" s="1">
        <v>0</v>
      </c>
      <c r="O3425" s="1">
        <v>6100</v>
      </c>
      <c r="P3425" t="s">
        <v>10855</v>
      </c>
      <c r="Q3425" s="2">
        <v>244249</v>
      </c>
      <c r="R3425" t="s">
        <v>55</v>
      </c>
      <c r="S3425">
        <v>0</v>
      </c>
      <c r="T3425" t="s">
        <v>56</v>
      </c>
      <c r="U3425" t="s">
        <v>57</v>
      </c>
      <c r="V3425" s="1">
        <v>2500</v>
      </c>
      <c r="W3425" s="1">
        <v>0</v>
      </c>
      <c r="X3425" s="1">
        <v>0</v>
      </c>
      <c r="AA3425" t="s">
        <v>58</v>
      </c>
      <c r="AB3425" s="1">
        <v>0</v>
      </c>
      <c r="AC3425" s="4">
        <f>IF(ISNUMBER(MATCH(AD3425, $AD$2:AD3424, 0)), INDEX($AC$2:AC3424, MATCH(AD3425, $AD$2:AD3424, 0)), MAX($AC$2:AC3424)+1)</f>
        <v>1</v>
      </c>
      <c r="AD3425" t="str">
        <f t="shared" si="162"/>
        <v>ท่าลี่-กองลอย</v>
      </c>
      <c r="AE3425" t="s">
        <v>55</v>
      </c>
      <c r="AF3425" s="1">
        <v>0</v>
      </c>
      <c r="AG3425" s="1">
        <v>0</v>
      </c>
      <c r="AH3425" s="1">
        <v>0</v>
      </c>
      <c r="AI3425" t="s">
        <v>10856</v>
      </c>
      <c r="AJ3425" s="1">
        <v>1</v>
      </c>
      <c r="AK3425" s="1">
        <v>0</v>
      </c>
      <c r="AL3425" s="1">
        <v>0</v>
      </c>
      <c r="AM3425" s="1">
        <v>0</v>
      </c>
      <c r="AN3425" s="1">
        <v>0</v>
      </c>
      <c r="AO3425" s="1">
        <v>0</v>
      </c>
      <c r="AP3425" s="1">
        <v>0</v>
      </c>
      <c r="AQ3425" s="1">
        <v>0</v>
      </c>
      <c r="AR3425" s="1">
        <v>11445</v>
      </c>
      <c r="AS3425" s="1">
        <v>23.345454545454547</v>
      </c>
      <c r="AT3425" s="1">
        <f>Table1[[#This Row],[รวมต้นทุนค่าเดินทาง]]+Table1[[#This Row],[รวมต้นทุนค่าซ่อม]]+Table1[[#This Row],[รวมค่าเสื่อม]]</f>
        <v>13448.979257362356</v>
      </c>
      <c r="AU3425" s="1">
        <f t="shared" si="160"/>
        <v>13953.293816562818</v>
      </c>
      <c r="AV3425" s="1" t="str" cm="1">
        <f t="array" ref="AV3425">IF(AC3425&lt;4, "เก็บ", IF(OR(AT3425 &lt; PERCENTILE(IF($AC$2:$AC$5092=AC3425, $AT$2:$AT$5092), 0.25) - 1.5 * (PERCENTILE(IF($AC$2:$AC$5092=AC3425, $AT$2:$AT$5092), 0.75) - PERCENTILE(IF($AC$2:$AC$5092=AC3425, $AT$2:$AT$5092), 0.25)), AT3425 &gt; PERCENTILE(IF($AC$2:$AC$5092=AC3425, $AT$2:$AT$5092), 0.75) + 1.5 * (PERCENTILE(IF($AC$2:$AC$5092=AC3425, $AT$2:$AT$5092), 0.75) - PERCENTILE(IF($AC$2:$AC$5092=AC3425, $AT$2:$AT$5092), 0.25))), "ตัด", "เก็บ"))</f>
        <v>เก็บ</v>
      </c>
      <c r="AW3425" s="1">
        <f t="shared" si="161"/>
        <v>13953.293816562818</v>
      </c>
      <c r="AX3425" s="1">
        <v>14426.372718098486</v>
      </c>
      <c r="AY3425" s="1">
        <v>1980.6338028169014</v>
      </c>
    </row>
    <row r="3426" spans="1:51" x14ac:dyDescent="0.2">
      <c r="A3426" s="3">
        <v>45922</v>
      </c>
      <c r="B3426">
        <v>45922</v>
      </c>
      <c r="C3426" t="s">
        <v>10857</v>
      </c>
      <c r="D3426" t="s">
        <v>66</v>
      </c>
      <c r="E3426" t="s">
        <v>67</v>
      </c>
      <c r="F3426" t="s">
        <v>194</v>
      </c>
      <c r="G3426" s="1">
        <v>0</v>
      </c>
      <c r="H3426" s="1">
        <v>844</v>
      </c>
      <c r="I3426" s="1">
        <v>400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  <c r="O3426" s="1">
        <v>400</v>
      </c>
      <c r="P3426" t="s">
        <v>10858</v>
      </c>
      <c r="Q3426" s="2">
        <v>244249</v>
      </c>
      <c r="R3426" t="s">
        <v>70</v>
      </c>
      <c r="S3426">
        <v>0</v>
      </c>
      <c r="T3426" t="s">
        <v>254</v>
      </c>
      <c r="U3426" t="s">
        <v>93</v>
      </c>
      <c r="V3426" s="1">
        <v>0</v>
      </c>
      <c r="W3426" s="1">
        <v>0</v>
      </c>
      <c r="X3426" s="1">
        <v>0</v>
      </c>
      <c r="AA3426" t="s">
        <v>58</v>
      </c>
      <c r="AB3426" s="1">
        <v>0</v>
      </c>
      <c r="AC3426" s="4">
        <f>IF(ISNUMBER(MATCH(AD3426, $AD$2:AD3425, 0)), INDEX($AC$2:AC3425, MATCH(AD3426, $AD$2:AD3425, 0)), MAX($AC$2:AC3425)+1)</f>
        <v>14</v>
      </c>
      <c r="AD3426" t="str">
        <f t="shared" si="162"/>
        <v>ลำปาง-ตลาดไท</v>
      </c>
      <c r="AE3426" t="s">
        <v>73</v>
      </c>
      <c r="AF3426" s="1">
        <v>0</v>
      </c>
      <c r="AG3426" s="1">
        <v>0</v>
      </c>
      <c r="AH3426" s="1">
        <v>0</v>
      </c>
      <c r="AI3426" t="s">
        <v>10859</v>
      </c>
      <c r="AJ3426" s="1">
        <v>1</v>
      </c>
      <c r="AK3426" s="1">
        <v>620</v>
      </c>
      <c r="AL3426" s="1">
        <v>620</v>
      </c>
      <c r="AM3426" s="1">
        <v>1</v>
      </c>
      <c r="AN3426" s="1">
        <v>0</v>
      </c>
      <c r="AO3426" s="1">
        <v>0</v>
      </c>
      <c r="AP3426" s="1">
        <v>0</v>
      </c>
      <c r="AQ3426" s="1">
        <v>0</v>
      </c>
      <c r="AR3426" s="1">
        <v>1244</v>
      </c>
      <c r="AS3426" s="1">
        <v>1233.9244804379946</v>
      </c>
      <c r="AT3426" s="1">
        <f>Table1[[#This Row],[รวมต้นทุนค่าเดินทาง]]+Table1[[#This Row],[รวมต้นทุนค่าซ่อม]]+Table1[[#This Row],[รวมค่าเสื่อม]]</f>
        <v>4253.5861605300543</v>
      </c>
      <c r="AU3426" s="1" t="e">
        <f t="shared" si="160"/>
        <v>#N/A</v>
      </c>
      <c r="AV3426" s="1" t="e" cm="1">
        <f t="array" ref="AV3426">IF(AC3426&lt;4, "เก็บ", IF(OR(AT3426 &lt; PERCENTILE(IF($AC$2:$AC$5092=AC3426, $AT$2:$AT$5092), 0.25) - 1.5 * (PERCENTILE(IF($AC$2:$AC$5092=AC3426, $AT$2:$AT$5092), 0.75) - PERCENTILE(IF($AC$2:$AC$5092=AC3426, $AT$2:$AT$5092), 0.25)), AT3426 &gt; PERCENTILE(IF($AC$2:$AC$5092=AC3426, $AT$2:$AT$5092), 0.75) + 1.5 * (PERCENTILE(IF($AC$2:$AC$5092=AC3426, $AT$2:$AT$5092), 0.75) - PERCENTILE(IF($AC$2:$AC$5092=AC3426, $AT$2:$AT$5092), 0.25))), "ตัด", "เก็บ"))</f>
        <v>#N/A</v>
      </c>
      <c r="AW3426" s="1" t="e">
        <f t="shared" si="161"/>
        <v>#DIV/0!</v>
      </c>
      <c r="AX3426" s="1">
        <v>2411.9362516169685</v>
      </c>
      <c r="AY3426" s="1">
        <v>1775.6616800920599</v>
      </c>
    </row>
    <row r="3427" spans="1:51" x14ac:dyDescent="0.2">
      <c r="A3427" s="3">
        <v>45923</v>
      </c>
      <c r="B3427">
        <v>45923</v>
      </c>
      <c r="C3427" t="s">
        <v>10860</v>
      </c>
      <c r="D3427" t="s">
        <v>66</v>
      </c>
      <c r="E3427" t="s">
        <v>67</v>
      </c>
      <c r="F3427" t="s">
        <v>655</v>
      </c>
      <c r="G3427" s="1">
        <v>0</v>
      </c>
      <c r="H3427" s="1">
        <v>1039</v>
      </c>
      <c r="I3427" s="1">
        <v>500</v>
      </c>
      <c r="J3427" s="1">
        <v>0</v>
      </c>
      <c r="K3427" s="1">
        <v>0</v>
      </c>
      <c r="L3427" s="1">
        <v>0</v>
      </c>
      <c r="M3427" s="1">
        <v>0</v>
      </c>
      <c r="N3427" s="1">
        <v>0</v>
      </c>
      <c r="O3427" s="1">
        <v>500</v>
      </c>
      <c r="P3427" t="s">
        <v>10861</v>
      </c>
      <c r="Q3427" s="2">
        <v>244250</v>
      </c>
      <c r="R3427" t="s">
        <v>70</v>
      </c>
      <c r="S3427">
        <v>0</v>
      </c>
      <c r="T3427" t="s">
        <v>71</v>
      </c>
      <c r="U3427" t="s">
        <v>161</v>
      </c>
      <c r="V3427" s="1">
        <v>0</v>
      </c>
      <c r="W3427" s="1">
        <v>0</v>
      </c>
      <c r="X3427" s="1">
        <v>0</v>
      </c>
      <c r="AA3427" t="s">
        <v>58</v>
      </c>
      <c r="AB3427" s="1">
        <v>0</v>
      </c>
      <c r="AC3427" s="4">
        <f>IF(ISNUMBER(MATCH(AD3427, $AD$2:AD3426, 0)), INDEX($AC$2:AC3426, MATCH(AD3427, $AD$2:AD3426, 0)), MAX($AC$2:AC3426)+1)</f>
        <v>9</v>
      </c>
      <c r="AD3427" t="str">
        <f t="shared" si="162"/>
        <v>เชียงใหม่-พุทธมณฑลสาย 2</v>
      </c>
      <c r="AE3427" t="s">
        <v>73</v>
      </c>
      <c r="AF3427" s="1">
        <v>0</v>
      </c>
      <c r="AG3427" s="1">
        <v>0</v>
      </c>
      <c r="AH3427" s="1">
        <v>0</v>
      </c>
      <c r="AI3427" t="s">
        <v>10862</v>
      </c>
      <c r="AJ3427" s="1">
        <v>1</v>
      </c>
      <c r="AK3427" s="1">
        <v>720</v>
      </c>
      <c r="AL3427" s="1">
        <v>720</v>
      </c>
      <c r="AM3427" s="1">
        <v>1</v>
      </c>
      <c r="AN3427" s="1">
        <v>0</v>
      </c>
      <c r="AO3427" s="1">
        <v>0</v>
      </c>
      <c r="AP3427" s="1">
        <v>0</v>
      </c>
      <c r="AQ3427" s="1">
        <v>0</v>
      </c>
      <c r="AR3427" s="1">
        <v>1539</v>
      </c>
      <c r="AS3427" s="1">
        <v>5440.2984728926549</v>
      </c>
      <c r="AT3427" s="1">
        <f>Table1[[#This Row],[รวมต้นทุนค่าเดินทาง]]+Table1[[#This Row],[รวมต้นทุนค่าซ่อม]]+Table1[[#This Row],[รวมค่าเสื่อม]]</f>
        <v>9933.7136105073332</v>
      </c>
      <c r="AU3427" s="1">
        <f t="shared" si="160"/>
        <v>4623.2312262414152</v>
      </c>
      <c r="AV3427" s="1" t="str" cm="1">
        <f t="array" ref="AV3427">IF(AC3427&lt;4, "เก็บ", IF(OR(AT3427 &lt; PERCENTILE(IF($AC$2:$AC$5092=AC3427, $AT$2:$AT$5092), 0.25) - 1.5 * (PERCENTILE(IF($AC$2:$AC$5092=AC3427, $AT$2:$AT$5092), 0.75) - PERCENTILE(IF($AC$2:$AC$5092=AC3427, $AT$2:$AT$5092), 0.25)), AT3427 &gt; PERCENTILE(IF($AC$2:$AC$5092=AC3427, $AT$2:$AT$5092), 0.75) + 1.5 * (PERCENTILE(IF($AC$2:$AC$5092=AC3427, $AT$2:$AT$5092), 0.75) - PERCENTILE(IF($AC$2:$AC$5092=AC3427, $AT$2:$AT$5092), 0.25))), "ตัด", "เก็บ"))</f>
        <v>ตัด</v>
      </c>
      <c r="AW3427" s="1">
        <f t="shared" si="161"/>
        <v>4005.4952465164292</v>
      </c>
      <c r="AX3427" s="1">
        <v>2577.9546108768855</v>
      </c>
      <c r="AY3427" s="1">
        <v>2954.4151376146792</v>
      </c>
    </row>
    <row r="3428" spans="1:51" x14ac:dyDescent="0.2">
      <c r="A3428" s="3">
        <v>45923</v>
      </c>
      <c r="B3428">
        <v>45923</v>
      </c>
      <c r="C3428" t="s">
        <v>10863</v>
      </c>
      <c r="D3428" t="s">
        <v>66</v>
      </c>
      <c r="E3428" t="s">
        <v>67</v>
      </c>
      <c r="F3428" t="s">
        <v>317</v>
      </c>
      <c r="G3428" s="1">
        <v>909</v>
      </c>
      <c r="H3428" s="1">
        <v>0</v>
      </c>
      <c r="I3428" s="1">
        <v>400</v>
      </c>
      <c r="J3428" s="1">
        <v>0</v>
      </c>
      <c r="K3428" s="1">
        <v>0</v>
      </c>
      <c r="L3428" s="1">
        <v>0</v>
      </c>
      <c r="M3428" s="1">
        <v>0</v>
      </c>
      <c r="N3428" s="1">
        <v>0</v>
      </c>
      <c r="O3428" s="1">
        <v>1309</v>
      </c>
      <c r="P3428" t="s">
        <v>10864</v>
      </c>
      <c r="Q3428" s="2">
        <v>244250</v>
      </c>
      <c r="R3428" t="s">
        <v>70</v>
      </c>
      <c r="S3428">
        <v>0</v>
      </c>
      <c r="T3428" t="s">
        <v>254</v>
      </c>
      <c r="U3428" t="s">
        <v>161</v>
      </c>
      <c r="V3428" s="1">
        <v>0</v>
      </c>
      <c r="W3428" s="1">
        <v>0</v>
      </c>
      <c r="X3428" s="1">
        <v>0</v>
      </c>
      <c r="AA3428" t="s">
        <v>58</v>
      </c>
      <c r="AB3428" s="1">
        <v>0</v>
      </c>
      <c r="AC3428" s="4">
        <f>IF(ISNUMBER(MATCH(AD3428, $AD$2:AD3427, 0)), INDEX($AC$2:AC3427, MATCH(AD3428, $AD$2:AD3427, 0)), MAX($AC$2:AC3427)+1)</f>
        <v>11</v>
      </c>
      <c r="AD3428" t="str">
        <f t="shared" si="162"/>
        <v>ลำปาง-พุทธมณฑลสาย 2</v>
      </c>
      <c r="AE3428" t="s">
        <v>73</v>
      </c>
      <c r="AF3428" s="1">
        <v>0</v>
      </c>
      <c r="AG3428" s="1">
        <v>0</v>
      </c>
      <c r="AH3428" s="1">
        <v>0</v>
      </c>
      <c r="AI3428" t="s">
        <v>10865</v>
      </c>
      <c r="AJ3428" s="1">
        <v>1</v>
      </c>
      <c r="AK3428" s="1">
        <v>720</v>
      </c>
      <c r="AL3428" s="1">
        <v>720</v>
      </c>
      <c r="AM3428" s="1">
        <v>1</v>
      </c>
      <c r="AN3428" s="1">
        <v>0</v>
      </c>
      <c r="AO3428" s="1">
        <v>0</v>
      </c>
      <c r="AP3428" s="1">
        <v>0</v>
      </c>
      <c r="AQ3428" s="1">
        <v>0</v>
      </c>
      <c r="AR3428" s="1">
        <v>1309</v>
      </c>
      <c r="AS3428" s="1">
        <v>4351.9875792768444</v>
      </c>
      <c r="AT3428" s="1">
        <f>Table1[[#This Row],[รวมต้นทุนค่าเดินทาง]]+Table1[[#This Row],[รวมต้นทุนค่าซ่อม]]+Table1[[#This Row],[รวมค่าเสื่อม]]</f>
        <v>8736.1428209668484</v>
      </c>
      <c r="AU3428" s="1">
        <f t="shared" si="160"/>
        <v>4930.4097489270907</v>
      </c>
      <c r="AV3428" s="1" t="str" cm="1">
        <f t="array" ref="AV3428">IF(AC3428&lt;4, "เก็บ", IF(OR(AT3428 &lt; PERCENTILE(IF($AC$2:$AC$5092=AC3428, $AT$2:$AT$5092), 0.25) - 1.5 * (PERCENTILE(IF($AC$2:$AC$5092=AC3428, $AT$2:$AT$5092), 0.75) - PERCENTILE(IF($AC$2:$AC$5092=AC3428, $AT$2:$AT$5092), 0.25)), AT3428 &gt; PERCENTILE(IF($AC$2:$AC$5092=AC3428, $AT$2:$AT$5092), 0.75) + 1.5 * (PERCENTILE(IF($AC$2:$AC$5092=AC3428, $AT$2:$AT$5092), 0.75) - PERCENTILE(IF($AC$2:$AC$5092=AC3428, $AT$2:$AT$5092), 0.25))), "ตัด", "เก็บ"))</f>
        <v>เก็บ</v>
      </c>
      <c r="AW3428" s="1">
        <f t="shared" si="161"/>
        <v>4496.4734610911819</v>
      </c>
      <c r="AX3428" s="1">
        <v>2927.9145864762854</v>
      </c>
      <c r="AY3428" s="1">
        <v>3075.1552416900035</v>
      </c>
    </row>
    <row r="3429" spans="1:51" x14ac:dyDescent="0.2">
      <c r="A3429" s="3">
        <v>45923</v>
      </c>
      <c r="B3429">
        <v>45923</v>
      </c>
      <c r="C3429" t="s">
        <v>10866</v>
      </c>
      <c r="D3429" t="s">
        <v>66</v>
      </c>
      <c r="E3429" t="s">
        <v>67</v>
      </c>
      <c r="F3429" t="s">
        <v>236</v>
      </c>
      <c r="G3429" s="1">
        <v>0</v>
      </c>
      <c r="H3429" s="1">
        <v>0</v>
      </c>
      <c r="I3429" s="1">
        <v>400</v>
      </c>
      <c r="J3429" s="1">
        <v>0</v>
      </c>
      <c r="K3429" s="1">
        <v>0</v>
      </c>
      <c r="L3429" s="1">
        <v>0</v>
      </c>
      <c r="M3429" s="1">
        <v>0</v>
      </c>
      <c r="N3429" s="1">
        <v>0</v>
      </c>
      <c r="O3429" s="1">
        <v>400</v>
      </c>
      <c r="P3429" t="s">
        <v>10867</v>
      </c>
      <c r="Q3429" s="2">
        <v>244250</v>
      </c>
      <c r="R3429" t="s">
        <v>70</v>
      </c>
      <c r="S3429">
        <v>0</v>
      </c>
      <c r="T3429" t="s">
        <v>71</v>
      </c>
      <c r="U3429" t="s">
        <v>93</v>
      </c>
      <c r="V3429" s="1">
        <v>0</v>
      </c>
      <c r="W3429" s="1">
        <v>0</v>
      </c>
      <c r="X3429" s="1">
        <v>0</v>
      </c>
      <c r="AA3429" t="s">
        <v>58</v>
      </c>
      <c r="AB3429" s="1">
        <v>0</v>
      </c>
      <c r="AC3429" s="4">
        <f>IF(ISNUMBER(MATCH(AD3429, $AD$2:AD3428, 0)), INDEX($AC$2:AC3428, MATCH(AD3429, $AD$2:AD3428, 0)), MAX($AC$2:AC3428)+1)</f>
        <v>4</v>
      </c>
      <c r="AD3429" t="str">
        <f t="shared" si="162"/>
        <v>เชียงใหม่-ตลาดไท</v>
      </c>
      <c r="AE3429" t="s">
        <v>73</v>
      </c>
      <c r="AF3429" s="1">
        <v>0</v>
      </c>
      <c r="AG3429" s="1">
        <v>0</v>
      </c>
      <c r="AH3429" s="1">
        <v>0</v>
      </c>
      <c r="AI3429" t="s">
        <v>10868</v>
      </c>
      <c r="AJ3429" s="1">
        <v>1</v>
      </c>
      <c r="AK3429" s="1">
        <v>720</v>
      </c>
      <c r="AL3429" s="1">
        <v>720</v>
      </c>
      <c r="AM3429" s="1">
        <v>1</v>
      </c>
      <c r="AN3429" s="1">
        <v>0</v>
      </c>
      <c r="AO3429" s="1">
        <v>0</v>
      </c>
      <c r="AP3429" s="1">
        <v>0</v>
      </c>
      <c r="AQ3429" s="1">
        <v>0</v>
      </c>
      <c r="AR3429" s="1">
        <v>400</v>
      </c>
      <c r="AS3429" s="1">
        <v>6673.9107827583166</v>
      </c>
      <c r="AT3429" s="1">
        <f>Table1[[#This Row],[รวมต้นทุนค่าเดินทาง]]+Table1[[#This Row],[รวมต้นทุนค่าซ่อม]]+Table1[[#This Row],[รวมค่าเสื่อม]]</f>
        <v>8716.0419302992996</v>
      </c>
      <c r="AU3429" s="1">
        <f t="shared" si="160"/>
        <v>4256.109283997258</v>
      </c>
      <c r="AV3429" s="1" t="str" cm="1">
        <f t="array" ref="AV3429">IF(AC3429&lt;4, "เก็บ", IF(OR(AT3429 &lt; PERCENTILE(IF($AC$2:$AC$5092=AC3429, $AT$2:$AT$5092), 0.25) - 1.5 * (PERCENTILE(IF($AC$2:$AC$5092=AC3429, $AT$2:$AT$5092), 0.75) - PERCENTILE(IF($AC$2:$AC$5092=AC3429, $AT$2:$AT$5092), 0.25)), AT3429 &gt; PERCENTILE(IF($AC$2:$AC$5092=AC3429, $AT$2:$AT$5092), 0.75) + 1.5 * (PERCENTILE(IF($AC$2:$AC$5092=AC3429, $AT$2:$AT$5092), 0.75) - PERCENTILE(IF($AC$2:$AC$5092=AC3429, $AT$2:$AT$5092), 0.25))), "ตัด", "เก็บ"))</f>
        <v>ตัด</v>
      </c>
      <c r="AW3429" s="1">
        <f t="shared" si="161"/>
        <v>3807.0727671795808</v>
      </c>
      <c r="AX3429" s="1">
        <v>2335.0230876608157</v>
      </c>
      <c r="AY3429" s="1">
        <v>1642.1311475409836</v>
      </c>
    </row>
    <row r="3430" spans="1:51" x14ac:dyDescent="0.2">
      <c r="A3430" s="3">
        <v>45923</v>
      </c>
      <c r="B3430">
        <v>45923</v>
      </c>
      <c r="C3430" t="s">
        <v>10869</v>
      </c>
      <c r="D3430" t="s">
        <v>66</v>
      </c>
      <c r="E3430" t="s">
        <v>124</v>
      </c>
      <c r="F3430" t="s">
        <v>420</v>
      </c>
      <c r="G3430" s="1">
        <v>0</v>
      </c>
      <c r="H3430" s="1">
        <v>0</v>
      </c>
      <c r="I3430" s="1">
        <v>400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 s="1">
        <v>400</v>
      </c>
      <c r="P3430" t="s">
        <v>10870</v>
      </c>
      <c r="Q3430" s="2">
        <v>244250</v>
      </c>
      <c r="R3430" t="s">
        <v>70</v>
      </c>
      <c r="S3430">
        <v>0</v>
      </c>
      <c r="T3430" t="s">
        <v>71</v>
      </c>
      <c r="U3430" t="s">
        <v>93</v>
      </c>
      <c r="V3430" s="1">
        <v>0</v>
      </c>
      <c r="W3430" s="1">
        <v>0</v>
      </c>
      <c r="X3430" s="1">
        <v>0</v>
      </c>
      <c r="AA3430" t="s">
        <v>58</v>
      </c>
      <c r="AB3430" s="1">
        <v>0</v>
      </c>
      <c r="AC3430" s="4">
        <f>IF(ISNUMBER(MATCH(AD3430, $AD$2:AD3429, 0)), INDEX($AC$2:AC3429, MATCH(AD3430, $AD$2:AD3429, 0)), MAX($AC$2:AC3429)+1)</f>
        <v>4</v>
      </c>
      <c r="AD3430" t="str">
        <f t="shared" si="162"/>
        <v>เชียงใหม่-ตลาดไท</v>
      </c>
      <c r="AE3430" t="s">
        <v>73</v>
      </c>
      <c r="AF3430" s="1">
        <v>0</v>
      </c>
      <c r="AG3430" s="1">
        <v>0</v>
      </c>
      <c r="AH3430" s="1">
        <v>0</v>
      </c>
      <c r="AI3430" t="s">
        <v>10871</v>
      </c>
      <c r="AJ3430" s="1">
        <v>1</v>
      </c>
      <c r="AK3430" s="1">
        <v>720</v>
      </c>
      <c r="AL3430" s="1">
        <v>720</v>
      </c>
      <c r="AM3430" s="1">
        <v>1</v>
      </c>
      <c r="AN3430" s="1">
        <v>0</v>
      </c>
      <c r="AO3430" s="1">
        <v>0</v>
      </c>
      <c r="AP3430" s="1">
        <v>0</v>
      </c>
      <c r="AQ3430" s="1">
        <v>0</v>
      </c>
      <c r="AR3430" s="1">
        <v>400</v>
      </c>
      <c r="AS3430" s="1">
        <v>2863.7944353470498</v>
      </c>
      <c r="AT3430" s="1">
        <f>Table1[[#This Row],[รวมต้นทุนค่าเดินทาง]]+Table1[[#This Row],[รวมต้นทุนค่าซ่อม]]+Table1[[#This Row],[รวมค่าเสื่อม]]</f>
        <v>5052.5724465515314</v>
      </c>
      <c r="AU3430" s="1">
        <f t="shared" si="160"/>
        <v>4256.109283997258</v>
      </c>
      <c r="AV3430" s="1" t="str" cm="1">
        <f t="array" ref="AV3430">IF(AC3430&lt;4, "เก็บ", IF(OR(AT3430 &lt; PERCENTILE(IF($AC$2:$AC$5092=AC3430, $AT$2:$AT$5092), 0.25) - 1.5 * (PERCENTILE(IF($AC$2:$AC$5092=AC3430, $AT$2:$AT$5092), 0.75) - PERCENTILE(IF($AC$2:$AC$5092=AC3430, $AT$2:$AT$5092), 0.25)), AT3430 &gt; PERCENTILE(IF($AC$2:$AC$5092=AC3430, $AT$2:$AT$5092), 0.75) + 1.5 * (PERCENTILE(IF($AC$2:$AC$5092=AC3430, $AT$2:$AT$5092), 0.75) - PERCENTILE(IF($AC$2:$AC$5092=AC3430, $AT$2:$AT$5092), 0.25))), "ตัด", "เก็บ"))</f>
        <v>เก็บ</v>
      </c>
      <c r="AW3430" s="1">
        <f t="shared" si="161"/>
        <v>3807.0727671795808</v>
      </c>
      <c r="AX3430" s="1">
        <v>2335.0230876608157</v>
      </c>
      <c r="AY3430" s="1">
        <v>1788.7780112044818</v>
      </c>
    </row>
    <row r="3431" spans="1:51" x14ac:dyDescent="0.2">
      <c r="A3431" s="3">
        <v>45923</v>
      </c>
      <c r="B3431">
        <v>45923</v>
      </c>
      <c r="C3431" t="s">
        <v>10872</v>
      </c>
      <c r="D3431" t="s">
        <v>66</v>
      </c>
      <c r="E3431" t="s">
        <v>124</v>
      </c>
      <c r="F3431" t="s">
        <v>600</v>
      </c>
      <c r="G3431" s="1">
        <v>0</v>
      </c>
      <c r="H3431" s="1">
        <v>1007</v>
      </c>
      <c r="I3431" s="1">
        <v>400</v>
      </c>
      <c r="J3431" s="1">
        <v>0</v>
      </c>
      <c r="K3431" s="1">
        <v>0</v>
      </c>
      <c r="L3431" s="1">
        <v>0</v>
      </c>
      <c r="M3431" s="1">
        <v>0</v>
      </c>
      <c r="N3431" s="1">
        <v>0</v>
      </c>
      <c r="O3431" s="1">
        <v>400</v>
      </c>
      <c r="P3431" t="s">
        <v>10873</v>
      </c>
      <c r="Q3431" s="2">
        <v>244250</v>
      </c>
      <c r="R3431" t="s">
        <v>70</v>
      </c>
      <c r="S3431">
        <v>0</v>
      </c>
      <c r="T3431" t="s">
        <v>71</v>
      </c>
      <c r="U3431" t="s">
        <v>93</v>
      </c>
      <c r="V3431" s="1">
        <v>0</v>
      </c>
      <c r="W3431" s="1">
        <v>0</v>
      </c>
      <c r="X3431" s="1">
        <v>0</v>
      </c>
      <c r="AA3431" t="s">
        <v>58</v>
      </c>
      <c r="AB3431" s="1">
        <v>0</v>
      </c>
      <c r="AC3431" s="4">
        <f>IF(ISNUMBER(MATCH(AD3431, $AD$2:AD3430, 0)), INDEX($AC$2:AC3430, MATCH(AD3431, $AD$2:AD3430, 0)), MAX($AC$2:AC3430)+1)</f>
        <v>4</v>
      </c>
      <c r="AD3431" t="str">
        <f t="shared" si="162"/>
        <v>เชียงใหม่-ตลาดไท</v>
      </c>
      <c r="AE3431" t="s">
        <v>73</v>
      </c>
      <c r="AF3431" s="1">
        <v>0</v>
      </c>
      <c r="AG3431" s="1">
        <v>0</v>
      </c>
      <c r="AH3431" s="1">
        <v>0</v>
      </c>
      <c r="AI3431" t="s">
        <v>10874</v>
      </c>
      <c r="AJ3431" s="1">
        <v>1</v>
      </c>
      <c r="AK3431" s="1">
        <v>720</v>
      </c>
      <c r="AL3431" s="1">
        <v>720</v>
      </c>
      <c r="AM3431" s="1">
        <v>1</v>
      </c>
      <c r="AN3431" s="1">
        <v>0</v>
      </c>
      <c r="AO3431" s="1">
        <v>0</v>
      </c>
      <c r="AP3431" s="1">
        <v>0</v>
      </c>
      <c r="AQ3431" s="1">
        <v>0</v>
      </c>
      <c r="AR3431" s="1">
        <v>1407</v>
      </c>
      <c r="AS3431" s="1">
        <v>578.84120800050721</v>
      </c>
      <c r="AT3431" s="1">
        <f>Table1[[#This Row],[รวมต้นทุนค่าเดินทาง]]+Table1[[#This Row],[รวมต้นทุนค่าซ่อม]]+Table1[[#This Row],[รวมค่าเสื่อม]]</f>
        <v>5133.6158045647971</v>
      </c>
      <c r="AU3431" s="1">
        <f t="shared" si="160"/>
        <v>4256.109283997258</v>
      </c>
      <c r="AV3431" s="1" t="str" cm="1">
        <f t="array" ref="AV3431">IF(AC3431&lt;4, "เก็บ", IF(OR(AT3431 &lt; PERCENTILE(IF($AC$2:$AC$5092=AC3431, $AT$2:$AT$5092), 0.25) - 1.5 * (PERCENTILE(IF($AC$2:$AC$5092=AC3431, $AT$2:$AT$5092), 0.75) - PERCENTILE(IF($AC$2:$AC$5092=AC3431, $AT$2:$AT$5092), 0.25)), AT3431 &gt; PERCENTILE(IF($AC$2:$AC$5092=AC3431, $AT$2:$AT$5092), 0.75) + 1.5 * (PERCENTILE(IF($AC$2:$AC$5092=AC3431, $AT$2:$AT$5092), 0.75) - PERCENTILE(IF($AC$2:$AC$5092=AC3431, $AT$2:$AT$5092), 0.25))), "ตัด", "เก็บ"))</f>
        <v>เก็บ</v>
      </c>
      <c r="AW3431" s="1">
        <f t="shared" si="161"/>
        <v>3807.0727671795808</v>
      </c>
      <c r="AX3431" s="1">
        <v>2335.0230876608157</v>
      </c>
      <c r="AY3431" s="1">
        <v>3147.7745965642898</v>
      </c>
    </row>
    <row r="3432" spans="1:51" x14ac:dyDescent="0.2">
      <c r="A3432" s="3">
        <v>45923</v>
      </c>
      <c r="B3432">
        <v>45923</v>
      </c>
      <c r="C3432" t="s">
        <v>10875</v>
      </c>
      <c r="D3432" t="s">
        <v>66</v>
      </c>
      <c r="E3432" t="s">
        <v>67</v>
      </c>
      <c r="F3432" t="s">
        <v>435</v>
      </c>
      <c r="G3432" s="1">
        <v>0</v>
      </c>
      <c r="H3432" s="1">
        <v>0</v>
      </c>
      <c r="I3432" s="1">
        <v>500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>
        <v>500</v>
      </c>
      <c r="P3432" t="s">
        <v>10876</v>
      </c>
      <c r="Q3432" s="2">
        <v>244250</v>
      </c>
      <c r="R3432" t="s">
        <v>70</v>
      </c>
      <c r="S3432">
        <v>0</v>
      </c>
      <c r="T3432" t="s">
        <v>71</v>
      </c>
      <c r="U3432" t="s">
        <v>72</v>
      </c>
      <c r="V3432" s="1">
        <v>0</v>
      </c>
      <c r="W3432" s="1">
        <v>0</v>
      </c>
      <c r="X3432" s="1">
        <v>0</v>
      </c>
      <c r="AA3432" t="s">
        <v>58</v>
      </c>
      <c r="AB3432" s="1">
        <v>0</v>
      </c>
      <c r="AC3432" s="4">
        <f>IF(ISNUMBER(MATCH(AD3432, $AD$2:AD3431, 0)), INDEX($AC$2:AC3431, MATCH(AD3432, $AD$2:AD3431, 0)), MAX($AC$2:AC3431)+1)</f>
        <v>2</v>
      </c>
      <c r="AD3432" t="str">
        <f t="shared" si="162"/>
        <v>เชียงใหม่-พุทธมณฑลสาย 5</v>
      </c>
      <c r="AE3432" t="s">
        <v>73</v>
      </c>
      <c r="AF3432" s="1">
        <v>0</v>
      </c>
      <c r="AG3432" s="1">
        <v>0</v>
      </c>
      <c r="AH3432" s="1">
        <v>0</v>
      </c>
      <c r="AI3432" t="s">
        <v>10877</v>
      </c>
      <c r="AJ3432" s="1">
        <v>1</v>
      </c>
      <c r="AK3432" s="1">
        <v>720</v>
      </c>
      <c r="AL3432" s="1">
        <v>720</v>
      </c>
      <c r="AM3432" s="1">
        <v>1</v>
      </c>
      <c r="AN3432" s="1">
        <v>0</v>
      </c>
      <c r="AO3432" s="1">
        <v>0</v>
      </c>
      <c r="AP3432" s="1">
        <v>0</v>
      </c>
      <c r="AQ3432" s="1">
        <v>0</v>
      </c>
      <c r="AR3432" s="1">
        <v>500</v>
      </c>
      <c r="AS3432" s="1">
        <v>551.5382870158669</v>
      </c>
      <c r="AT3432" s="1">
        <f>Table1[[#This Row],[รวมต้นทุนค่าเดินทาง]]+Table1[[#This Row],[รวมต้นทุนค่าซ่อม]]+Table1[[#This Row],[รวมค่าเสื่อม]]</f>
        <v>2738.7694973373905</v>
      </c>
      <c r="AU3432" s="1">
        <f t="shared" si="160"/>
        <v>5026.5629662053279</v>
      </c>
      <c r="AV3432" s="1" t="str" cm="1">
        <f t="array" ref="AV3432">IF(AC3432&lt;4, "เก็บ", IF(OR(AT3432 &lt; PERCENTILE(IF($AC$2:$AC$5092=AC3432, $AT$2:$AT$5092), 0.25) - 1.5 * (PERCENTILE(IF($AC$2:$AC$5092=AC3432, $AT$2:$AT$5092), 0.75) - PERCENTILE(IF($AC$2:$AC$5092=AC3432, $AT$2:$AT$5092), 0.25)), AT3432 &gt; PERCENTILE(IF($AC$2:$AC$5092=AC3432, $AT$2:$AT$5092), 0.75) + 1.5 * (PERCENTILE(IF($AC$2:$AC$5092=AC3432, $AT$2:$AT$5092), 0.75) - PERCENTILE(IF($AC$2:$AC$5092=AC3432, $AT$2:$AT$5092), 0.25))), "ตัด", "เก็บ"))</f>
        <v>เก็บ</v>
      </c>
      <c r="AW3432" s="1">
        <f t="shared" si="161"/>
        <v>5026.5629662053279</v>
      </c>
      <c r="AX3432" s="1">
        <v>4064.5059139663294</v>
      </c>
      <c r="AY3432" s="1">
        <v>1687.2312103215236</v>
      </c>
    </row>
    <row r="3433" spans="1:51" x14ac:dyDescent="0.2">
      <c r="A3433" s="3">
        <v>45923</v>
      </c>
      <c r="B3433">
        <v>45923</v>
      </c>
      <c r="C3433" t="s">
        <v>10878</v>
      </c>
      <c r="D3433" t="s">
        <v>66</v>
      </c>
      <c r="E3433" t="s">
        <v>129</v>
      </c>
      <c r="F3433" t="s">
        <v>683</v>
      </c>
      <c r="G3433" s="1">
        <v>0</v>
      </c>
      <c r="H3433" s="1">
        <v>0</v>
      </c>
      <c r="I3433" s="1">
        <v>500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>
        <v>500</v>
      </c>
      <c r="P3433" t="s">
        <v>10879</v>
      </c>
      <c r="Q3433" s="2">
        <v>244250</v>
      </c>
      <c r="R3433" t="s">
        <v>70</v>
      </c>
      <c r="S3433">
        <v>0</v>
      </c>
      <c r="T3433" t="s">
        <v>71</v>
      </c>
      <c r="U3433" t="s">
        <v>161</v>
      </c>
      <c r="V3433" s="1">
        <v>0</v>
      </c>
      <c r="W3433" s="1">
        <v>0</v>
      </c>
      <c r="X3433" s="1">
        <v>0</v>
      </c>
      <c r="AA3433" t="s">
        <v>58</v>
      </c>
      <c r="AB3433" s="1">
        <v>0</v>
      </c>
      <c r="AC3433" s="4">
        <f>IF(ISNUMBER(MATCH(AD3433, $AD$2:AD3432, 0)), INDEX($AC$2:AC3432, MATCH(AD3433, $AD$2:AD3432, 0)), MAX($AC$2:AC3432)+1)</f>
        <v>9</v>
      </c>
      <c r="AD3433" t="str">
        <f t="shared" si="162"/>
        <v>เชียงใหม่-พุทธมณฑลสาย 2</v>
      </c>
      <c r="AE3433" t="s">
        <v>73</v>
      </c>
      <c r="AF3433" s="1">
        <v>0</v>
      </c>
      <c r="AG3433" s="1">
        <v>0</v>
      </c>
      <c r="AH3433" s="1">
        <v>0</v>
      </c>
      <c r="AI3433" t="s">
        <v>10880</v>
      </c>
      <c r="AJ3433" s="1">
        <v>1</v>
      </c>
      <c r="AK3433" s="1">
        <v>720</v>
      </c>
      <c r="AL3433" s="1">
        <v>720</v>
      </c>
      <c r="AM3433" s="1">
        <v>1</v>
      </c>
      <c r="AN3433" s="1">
        <v>0</v>
      </c>
      <c r="AO3433" s="1">
        <v>0</v>
      </c>
      <c r="AP3433" s="1">
        <v>0</v>
      </c>
      <c r="AQ3433" s="1">
        <v>0</v>
      </c>
      <c r="AR3433" s="1">
        <v>500</v>
      </c>
      <c r="AS3433" s="1">
        <v>1106.2069593396318</v>
      </c>
      <c r="AT3433" s="1">
        <f>Table1[[#This Row],[รวมต้นทุนค่าเดินทาง]]+Table1[[#This Row],[รวมต้นทุนค่าซ่อม]]+Table1[[#This Row],[รวมค่าเสื่อม]]</f>
        <v>3169.6091607109779</v>
      </c>
      <c r="AU3433" s="1">
        <f t="shared" si="160"/>
        <v>4623.2312262414152</v>
      </c>
      <c r="AV3433" s="1" t="str" cm="1">
        <f t="array" ref="AV3433">IF(AC3433&lt;4, "เก็บ", IF(OR(AT3433 &lt; PERCENTILE(IF($AC$2:$AC$5092=AC3433, $AT$2:$AT$5092), 0.25) - 1.5 * (PERCENTILE(IF($AC$2:$AC$5092=AC3433, $AT$2:$AT$5092), 0.75) - PERCENTILE(IF($AC$2:$AC$5092=AC3433, $AT$2:$AT$5092), 0.25)), AT3433 &gt; PERCENTILE(IF($AC$2:$AC$5092=AC3433, $AT$2:$AT$5092), 0.75) + 1.5 * (PERCENTILE(IF($AC$2:$AC$5092=AC3433, $AT$2:$AT$5092), 0.75) - PERCENTILE(IF($AC$2:$AC$5092=AC3433, $AT$2:$AT$5092), 0.25))), "ตัด", "เก็บ"))</f>
        <v>เก็บ</v>
      </c>
      <c r="AW3433" s="1">
        <f t="shared" si="161"/>
        <v>4005.4952465164292</v>
      </c>
      <c r="AX3433" s="1">
        <v>2577.9546108768855</v>
      </c>
      <c r="AY3433" s="1">
        <v>1563.4022013713461</v>
      </c>
    </row>
    <row r="3434" spans="1:51" x14ac:dyDescent="0.2">
      <c r="A3434" s="3">
        <v>45923</v>
      </c>
      <c r="B3434">
        <v>45923</v>
      </c>
      <c r="C3434" t="s">
        <v>10881</v>
      </c>
      <c r="D3434" t="s">
        <v>51</v>
      </c>
      <c r="E3434" t="s">
        <v>61</v>
      </c>
      <c r="F3434" t="s">
        <v>367</v>
      </c>
      <c r="G3434" s="1">
        <v>4200</v>
      </c>
      <c r="H3434" s="1">
        <v>2893</v>
      </c>
      <c r="I3434" s="1">
        <v>1900</v>
      </c>
      <c r="J3434" s="1">
        <v>0</v>
      </c>
      <c r="K3434" s="1">
        <v>0</v>
      </c>
      <c r="L3434" s="1">
        <v>0</v>
      </c>
      <c r="M3434" s="1">
        <v>0</v>
      </c>
      <c r="N3434" s="1">
        <v>0</v>
      </c>
      <c r="O3434" s="1">
        <v>6100</v>
      </c>
      <c r="P3434" t="s">
        <v>10882</v>
      </c>
      <c r="Q3434" s="2">
        <v>244250</v>
      </c>
      <c r="R3434" t="s">
        <v>55</v>
      </c>
      <c r="S3434">
        <v>0</v>
      </c>
      <c r="T3434" t="s">
        <v>56</v>
      </c>
      <c r="U3434" t="s">
        <v>57</v>
      </c>
      <c r="V3434" s="1">
        <v>2500</v>
      </c>
      <c r="W3434" s="1">
        <v>0</v>
      </c>
      <c r="X3434" s="1">
        <v>0</v>
      </c>
      <c r="AA3434" t="s">
        <v>58</v>
      </c>
      <c r="AB3434" s="1">
        <v>0</v>
      </c>
      <c r="AC3434" s="4">
        <f>IF(ISNUMBER(MATCH(AD3434, $AD$2:AD3433, 0)), INDEX($AC$2:AC3433, MATCH(AD3434, $AD$2:AD3433, 0)), MAX($AC$2:AC3433)+1)</f>
        <v>1</v>
      </c>
      <c r="AD3434" t="str">
        <f t="shared" si="162"/>
        <v>ท่าลี่-กองลอย</v>
      </c>
      <c r="AE3434" t="s">
        <v>55</v>
      </c>
      <c r="AF3434" s="1">
        <v>0</v>
      </c>
      <c r="AG3434" s="1">
        <v>0</v>
      </c>
      <c r="AH3434" s="1">
        <v>0</v>
      </c>
      <c r="AI3434" t="s">
        <v>10883</v>
      </c>
      <c r="AJ3434" s="1">
        <v>1</v>
      </c>
      <c r="AK3434" s="1">
        <v>0</v>
      </c>
      <c r="AL3434" s="1">
        <v>0</v>
      </c>
      <c r="AM3434" s="1">
        <v>0</v>
      </c>
      <c r="AN3434" s="1">
        <v>0</v>
      </c>
      <c r="AO3434" s="1">
        <v>0</v>
      </c>
      <c r="AP3434" s="1">
        <v>0</v>
      </c>
      <c r="AQ3434" s="1">
        <v>0</v>
      </c>
      <c r="AR3434" s="1">
        <v>11493</v>
      </c>
      <c r="AS3434" s="1">
        <v>21.400000000000002</v>
      </c>
      <c r="AT3434" s="1">
        <f>Table1[[#This Row],[รวมต้นทุนค่าเดินทาง]]+Table1[[#This Row],[รวมต้นทุนค่าซ่อม]]+Table1[[#This Row],[รวมค่าเสื่อม]]</f>
        <v>13140.122543352601</v>
      </c>
      <c r="AU3434" s="1">
        <f t="shared" si="160"/>
        <v>13953.293816562818</v>
      </c>
      <c r="AV3434" s="1" t="str" cm="1">
        <f t="array" ref="AV3434">IF(AC3434&lt;4, "เก็บ", IF(OR(AT3434 &lt; PERCENTILE(IF($AC$2:$AC$5092=AC3434, $AT$2:$AT$5092), 0.25) - 1.5 * (PERCENTILE(IF($AC$2:$AC$5092=AC3434, $AT$2:$AT$5092), 0.75) - PERCENTILE(IF($AC$2:$AC$5092=AC3434, $AT$2:$AT$5092), 0.25)), AT3434 &gt; PERCENTILE(IF($AC$2:$AC$5092=AC3434, $AT$2:$AT$5092), 0.75) + 1.5 * (PERCENTILE(IF($AC$2:$AC$5092=AC3434, $AT$2:$AT$5092), 0.75) - PERCENTILE(IF($AC$2:$AC$5092=AC3434, $AT$2:$AT$5092), 0.25))), "ตัด", "เก็บ"))</f>
        <v>เก็บ</v>
      </c>
      <c r="AW3434" s="1">
        <f t="shared" si="161"/>
        <v>13953.293816562818</v>
      </c>
      <c r="AX3434" s="1">
        <v>14426.372718098486</v>
      </c>
      <c r="AY3434" s="1">
        <v>1625.7225433526012</v>
      </c>
    </row>
    <row r="3435" spans="1:51" x14ac:dyDescent="0.2">
      <c r="A3435" s="3">
        <v>45923</v>
      </c>
      <c r="B3435">
        <v>45923</v>
      </c>
      <c r="C3435" t="s">
        <v>10884</v>
      </c>
      <c r="D3435" t="s">
        <v>51</v>
      </c>
      <c r="E3435" t="s">
        <v>61</v>
      </c>
      <c r="F3435" t="s">
        <v>1197</v>
      </c>
      <c r="G3435" s="1">
        <v>2700</v>
      </c>
      <c r="H3435" s="1">
        <v>4393</v>
      </c>
      <c r="I3435" s="1">
        <v>1900</v>
      </c>
      <c r="J3435" s="1">
        <v>0</v>
      </c>
      <c r="K3435" s="1">
        <v>0</v>
      </c>
      <c r="L3435" s="1">
        <v>0</v>
      </c>
      <c r="M3435" s="1">
        <v>0</v>
      </c>
      <c r="N3435" s="1">
        <v>0</v>
      </c>
      <c r="O3435" s="1">
        <v>4600</v>
      </c>
      <c r="P3435" t="s">
        <v>10885</v>
      </c>
      <c r="Q3435" s="2">
        <v>244250</v>
      </c>
      <c r="R3435" t="s">
        <v>55</v>
      </c>
      <c r="S3435">
        <v>0</v>
      </c>
      <c r="T3435" t="s">
        <v>56</v>
      </c>
      <c r="U3435" t="s">
        <v>57</v>
      </c>
      <c r="V3435" s="1">
        <v>2500</v>
      </c>
      <c r="W3435" s="1">
        <v>0</v>
      </c>
      <c r="X3435" s="1">
        <v>0</v>
      </c>
      <c r="AA3435" t="s">
        <v>58</v>
      </c>
      <c r="AB3435" s="1">
        <v>0</v>
      </c>
      <c r="AC3435" s="4">
        <f>IF(ISNUMBER(MATCH(AD3435, $AD$2:AD3434, 0)), INDEX($AC$2:AC3434, MATCH(AD3435, $AD$2:AD3434, 0)), MAX($AC$2:AC3434)+1)</f>
        <v>1</v>
      </c>
      <c r="AD3435" t="str">
        <f t="shared" si="162"/>
        <v>ท่าลี่-กองลอย</v>
      </c>
      <c r="AE3435" t="s">
        <v>55</v>
      </c>
      <c r="AF3435" s="1">
        <v>0</v>
      </c>
      <c r="AG3435" s="1">
        <v>0</v>
      </c>
      <c r="AH3435" s="1">
        <v>0</v>
      </c>
      <c r="AI3435" t="s">
        <v>10886</v>
      </c>
      <c r="AJ3435" s="1">
        <v>1</v>
      </c>
      <c r="AK3435" s="1">
        <v>0</v>
      </c>
      <c r="AL3435" s="1">
        <v>0</v>
      </c>
      <c r="AM3435" s="1">
        <v>0</v>
      </c>
      <c r="AN3435" s="1">
        <v>0</v>
      </c>
      <c r="AO3435" s="1">
        <v>0</v>
      </c>
      <c r="AP3435" s="1">
        <v>0</v>
      </c>
      <c r="AQ3435" s="1">
        <v>0</v>
      </c>
      <c r="AR3435" s="1">
        <v>11493</v>
      </c>
      <c r="AS3435" s="1">
        <v>21.400000000000002</v>
      </c>
      <c r="AT3435" s="1">
        <f>Table1[[#This Row],[รวมต้นทุนค่าเดินทาง]]+Table1[[#This Row],[รวมต้นทุนค่าซ่อม]]+Table1[[#This Row],[รวมค่าเสื่อม]]</f>
        <v>13694.632558139534</v>
      </c>
      <c r="AU3435" s="1">
        <f t="shared" si="160"/>
        <v>13953.293816562818</v>
      </c>
      <c r="AV3435" s="1" t="str" cm="1">
        <f t="array" ref="AV3435">IF(AC3435&lt;4, "เก็บ", IF(OR(AT3435 &lt; PERCENTILE(IF($AC$2:$AC$5092=AC3435, $AT$2:$AT$5092), 0.25) - 1.5 * (PERCENTILE(IF($AC$2:$AC$5092=AC3435, $AT$2:$AT$5092), 0.75) - PERCENTILE(IF($AC$2:$AC$5092=AC3435, $AT$2:$AT$5092), 0.25)), AT3435 &gt; PERCENTILE(IF($AC$2:$AC$5092=AC3435, $AT$2:$AT$5092), 0.75) + 1.5 * (PERCENTILE(IF($AC$2:$AC$5092=AC3435, $AT$2:$AT$5092), 0.75) - PERCENTILE(IF($AC$2:$AC$5092=AC3435, $AT$2:$AT$5092), 0.25))), "ตัด", "เก็บ"))</f>
        <v>เก็บ</v>
      </c>
      <c r="AW3435" s="1">
        <f t="shared" si="161"/>
        <v>13953.293816562818</v>
      </c>
      <c r="AX3435" s="1">
        <v>14426.372718098486</v>
      </c>
      <c r="AY3435" s="1">
        <v>2180.2325581395348</v>
      </c>
    </row>
    <row r="3436" spans="1:51" x14ac:dyDescent="0.2">
      <c r="A3436" s="3">
        <v>45923</v>
      </c>
      <c r="B3436">
        <v>45923</v>
      </c>
      <c r="C3436" t="s">
        <v>10887</v>
      </c>
      <c r="D3436" t="s">
        <v>66</v>
      </c>
      <c r="E3436" t="s">
        <v>148</v>
      </c>
      <c r="F3436" t="s">
        <v>149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  <c r="L3436" s="1">
        <v>0</v>
      </c>
      <c r="M3436" s="1">
        <v>0</v>
      </c>
      <c r="N3436" s="1">
        <v>0</v>
      </c>
      <c r="O3436" s="1">
        <v>0</v>
      </c>
      <c r="P3436" t="s">
        <v>10888</v>
      </c>
      <c r="Q3436" s="2">
        <v>244250</v>
      </c>
      <c r="R3436" t="s">
        <v>55</v>
      </c>
      <c r="S3436">
        <v>0</v>
      </c>
      <c r="T3436" t="s">
        <v>254</v>
      </c>
      <c r="U3436" t="s">
        <v>71</v>
      </c>
      <c r="V3436" s="1">
        <v>0</v>
      </c>
      <c r="W3436" s="1">
        <v>552</v>
      </c>
      <c r="X3436" s="1">
        <v>0</v>
      </c>
      <c r="Y3436" t="s">
        <v>254</v>
      </c>
      <c r="Z3436" t="s">
        <v>71</v>
      </c>
      <c r="AA3436" t="s">
        <v>10889</v>
      </c>
      <c r="AB3436" s="1">
        <v>0</v>
      </c>
      <c r="AC3436" s="4">
        <f>IF(ISNUMBER(MATCH(AD3436, $AD$2:AD3435, 0)), INDEX($AC$2:AC3435, MATCH(AD3436, $AD$2:AD3435, 0)), MAX($AC$2:AC3435)+1)</f>
        <v>56</v>
      </c>
      <c r="AD3436" t="str">
        <f t="shared" si="162"/>
        <v>ลำปาง-เชียงใหม่</v>
      </c>
      <c r="AE3436" t="s">
        <v>55</v>
      </c>
      <c r="AF3436" s="1">
        <v>0</v>
      </c>
      <c r="AG3436" s="1">
        <v>0</v>
      </c>
      <c r="AH3436" s="1">
        <v>0</v>
      </c>
      <c r="AI3436" t="s">
        <v>10890</v>
      </c>
      <c r="AJ3436" s="1">
        <v>1</v>
      </c>
      <c r="AK3436" s="1">
        <v>0</v>
      </c>
      <c r="AL3436" s="1">
        <v>0</v>
      </c>
      <c r="AM3436" s="1">
        <v>0</v>
      </c>
      <c r="AN3436" s="1">
        <v>0</v>
      </c>
      <c r="AO3436" s="1">
        <v>0</v>
      </c>
      <c r="AP3436" s="1">
        <v>0</v>
      </c>
      <c r="AQ3436" s="1">
        <v>0</v>
      </c>
      <c r="AR3436" s="1">
        <v>552</v>
      </c>
      <c r="AS3436" s="1">
        <v>1021.1686363636361</v>
      </c>
      <c r="AT3436" s="1">
        <f>Table1[[#This Row],[รวมต้นทุนค่าเดินทาง]]+Table1[[#This Row],[รวมต้นทุนค่าซ่อม]]+Table1[[#This Row],[รวมค่าเสื่อม]]</f>
        <v>2625.3269097449311</v>
      </c>
      <c r="AU3436" s="1">
        <f t="shared" si="160"/>
        <v>3369.8545412756666</v>
      </c>
      <c r="AV3436" s="1" t="str" cm="1">
        <f t="array" ref="AV3436">IF(AC3436&lt;4, "เก็บ", IF(OR(AT3436 &lt; PERCENTILE(IF($AC$2:$AC$5092=AC3436, $AT$2:$AT$5092), 0.25) - 1.5 * (PERCENTILE(IF($AC$2:$AC$5092=AC3436, $AT$2:$AT$5092), 0.75) - PERCENTILE(IF($AC$2:$AC$5092=AC3436, $AT$2:$AT$5092), 0.25)), AT3436 &gt; PERCENTILE(IF($AC$2:$AC$5092=AC3436, $AT$2:$AT$5092), 0.75) + 1.5 * (PERCENTILE(IF($AC$2:$AC$5092=AC3436, $AT$2:$AT$5092), 0.75) - PERCENTILE(IF($AC$2:$AC$5092=AC3436, $AT$2:$AT$5092), 0.25))), "ตัด", "เก็บ"))</f>
        <v>เก็บ</v>
      </c>
      <c r="AW3436" s="1">
        <f t="shared" si="161"/>
        <v>2695.6144950490857</v>
      </c>
      <c r="AX3436" s="1">
        <v>2144.9959546277146</v>
      </c>
      <c r="AY3436" s="1">
        <v>1052.158273381295</v>
      </c>
    </row>
    <row r="3437" spans="1:51" x14ac:dyDescent="0.2">
      <c r="A3437" s="3">
        <v>45923</v>
      </c>
      <c r="B3437">
        <v>45923</v>
      </c>
      <c r="C3437" t="s">
        <v>10891</v>
      </c>
      <c r="D3437" t="s">
        <v>66</v>
      </c>
      <c r="E3437" t="s">
        <v>67</v>
      </c>
      <c r="F3437" t="s">
        <v>273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  <c r="L3437" s="1">
        <v>0</v>
      </c>
      <c r="M3437" s="1">
        <v>0</v>
      </c>
      <c r="N3437" s="1">
        <v>0</v>
      </c>
      <c r="O3437" s="1">
        <v>292</v>
      </c>
      <c r="P3437" t="s">
        <v>10892</v>
      </c>
      <c r="Q3437" s="2">
        <v>244250</v>
      </c>
      <c r="R3437" t="s">
        <v>55</v>
      </c>
      <c r="S3437">
        <v>0</v>
      </c>
      <c r="T3437" t="s">
        <v>88</v>
      </c>
      <c r="U3437" t="s">
        <v>254</v>
      </c>
      <c r="V3437" s="1">
        <v>0</v>
      </c>
      <c r="W3437" s="1">
        <v>0</v>
      </c>
      <c r="X3437" s="1">
        <v>292</v>
      </c>
      <c r="Y3437" t="s">
        <v>88</v>
      </c>
      <c r="Z3437" t="s">
        <v>254</v>
      </c>
      <c r="AA3437" t="s">
        <v>9199</v>
      </c>
      <c r="AB3437" s="1">
        <v>0</v>
      </c>
      <c r="AC3437" s="4">
        <f>IF(ISNUMBER(MATCH(AD3437, $AD$2:AD3436, 0)), INDEX($AC$2:AC3436, MATCH(AD3437, $AD$2:AD3436, 0)), MAX($AC$2:AC3436)+1)</f>
        <v>39</v>
      </c>
      <c r="AD3437" t="str">
        <f t="shared" si="162"/>
        <v>แพร่-ลำปาง</v>
      </c>
      <c r="AE3437" t="s">
        <v>55</v>
      </c>
      <c r="AF3437" s="1">
        <v>0</v>
      </c>
      <c r="AG3437" s="1">
        <v>0</v>
      </c>
      <c r="AH3437" s="1">
        <v>0</v>
      </c>
      <c r="AI3437" t="s">
        <v>10893</v>
      </c>
      <c r="AJ3437" s="1">
        <v>1</v>
      </c>
      <c r="AK3437" s="1">
        <v>0</v>
      </c>
      <c r="AL3437" s="1">
        <v>0</v>
      </c>
      <c r="AM3437" s="1">
        <v>0</v>
      </c>
      <c r="AN3437" s="1">
        <v>0</v>
      </c>
      <c r="AO3437" s="1">
        <v>0</v>
      </c>
      <c r="AP3437" s="1">
        <v>0</v>
      </c>
      <c r="AQ3437" s="1">
        <v>0</v>
      </c>
      <c r="AR3437" s="1">
        <v>292</v>
      </c>
      <c r="AS3437" s="1">
        <v>1121.9742028985506</v>
      </c>
      <c r="AT3437" s="1">
        <f>Table1[[#This Row],[รวมต้นทุนค่าเดินทาง]]+Table1[[#This Row],[รวมต้นทุนค่าซ่อม]]+Table1[[#This Row],[รวมค่าเสื่อม]]</f>
        <v>2206.2277240253111</v>
      </c>
      <c r="AU3437" s="1">
        <f t="shared" si="160"/>
        <v>3696.7320206742324</v>
      </c>
      <c r="AV3437" s="1" t="str" cm="1">
        <f t="array" ref="AV3437">IF(AC3437&lt;4, "เก็บ", IF(OR(AT3437 &lt; PERCENTILE(IF($AC$2:$AC$5092=AC3437, $AT$2:$AT$5092), 0.25) - 1.5 * (PERCENTILE(IF($AC$2:$AC$5092=AC3437, $AT$2:$AT$5092), 0.75) - PERCENTILE(IF($AC$2:$AC$5092=AC3437, $AT$2:$AT$5092), 0.25)), AT3437 &gt; PERCENTILE(IF($AC$2:$AC$5092=AC3437, $AT$2:$AT$5092), 0.75) + 1.5 * (PERCENTILE(IF($AC$2:$AC$5092=AC3437, $AT$2:$AT$5092), 0.75) - PERCENTILE(IF($AC$2:$AC$5092=AC3437, $AT$2:$AT$5092), 0.25))), "ตัด", "เก็บ"))</f>
        <v>เก็บ</v>
      </c>
      <c r="AW3437" s="1">
        <f t="shared" si="161"/>
        <v>3303.6954086440583</v>
      </c>
      <c r="AX3437" s="1">
        <v>2449.0585033856746</v>
      </c>
      <c r="AY3437" s="1">
        <v>792.25352112676057</v>
      </c>
    </row>
    <row r="3438" spans="1:51" x14ac:dyDescent="0.2">
      <c r="A3438" s="3">
        <v>45923</v>
      </c>
      <c r="B3438">
        <v>45923</v>
      </c>
      <c r="C3438" t="s">
        <v>10894</v>
      </c>
      <c r="D3438" t="s">
        <v>66</v>
      </c>
      <c r="E3438" t="s">
        <v>148</v>
      </c>
      <c r="F3438" t="s">
        <v>774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  <c r="L3438" s="1">
        <v>0</v>
      </c>
      <c r="M3438" s="1">
        <v>0</v>
      </c>
      <c r="N3438" s="1">
        <v>0</v>
      </c>
      <c r="O3438" s="1">
        <v>584</v>
      </c>
      <c r="P3438" t="s">
        <v>10895</v>
      </c>
      <c r="Q3438" s="2">
        <v>244250</v>
      </c>
      <c r="R3438" t="s">
        <v>55</v>
      </c>
      <c r="S3438">
        <v>0</v>
      </c>
      <c r="T3438" t="s">
        <v>88</v>
      </c>
      <c r="U3438" t="s">
        <v>254</v>
      </c>
      <c r="V3438" s="1">
        <v>0</v>
      </c>
      <c r="W3438" s="1">
        <v>0</v>
      </c>
      <c r="X3438" s="1">
        <v>584</v>
      </c>
      <c r="Y3438" t="s">
        <v>88</v>
      </c>
      <c r="Z3438" t="s">
        <v>254</v>
      </c>
      <c r="AA3438" t="s">
        <v>10896</v>
      </c>
      <c r="AB3438" s="1">
        <v>0</v>
      </c>
      <c r="AC3438" s="4">
        <f>IF(ISNUMBER(MATCH(AD3438, $AD$2:AD3437, 0)), INDEX($AC$2:AC3437, MATCH(AD3438, $AD$2:AD3437, 0)), MAX($AC$2:AC3437)+1)</f>
        <v>39</v>
      </c>
      <c r="AD3438" t="str">
        <f t="shared" si="162"/>
        <v>แพร่-ลำปาง</v>
      </c>
      <c r="AE3438" t="s">
        <v>55</v>
      </c>
      <c r="AF3438" s="1">
        <v>0</v>
      </c>
      <c r="AG3438" s="1">
        <v>0</v>
      </c>
      <c r="AH3438" s="1">
        <v>0</v>
      </c>
      <c r="AI3438" t="s">
        <v>10897</v>
      </c>
      <c r="AJ3438" s="1">
        <v>1</v>
      </c>
      <c r="AK3438" s="1">
        <v>0</v>
      </c>
      <c r="AL3438" s="1">
        <v>0</v>
      </c>
      <c r="AM3438" s="1">
        <v>0</v>
      </c>
      <c r="AN3438" s="1">
        <v>0</v>
      </c>
      <c r="AO3438" s="1">
        <v>0</v>
      </c>
      <c r="AP3438" s="1">
        <v>0</v>
      </c>
      <c r="AQ3438" s="1">
        <v>0</v>
      </c>
      <c r="AR3438" s="1">
        <v>584</v>
      </c>
      <c r="AS3438" s="1">
        <v>1359.6757894736841</v>
      </c>
      <c r="AT3438" s="1">
        <f>Table1[[#This Row],[รวมต้นทุนค่าเดินทาง]]+Table1[[#This Row],[รวมต้นทุนค่าซ่อม]]+Table1[[#This Row],[รวมค่าเสื่อม]]</f>
        <v>3015.1043609022554</v>
      </c>
      <c r="AU3438" s="1">
        <f t="shared" si="160"/>
        <v>3696.7320206742324</v>
      </c>
      <c r="AV3438" s="1" t="str" cm="1">
        <f t="array" ref="AV3438">IF(AC3438&lt;4, "เก็บ", IF(OR(AT3438 &lt; PERCENTILE(IF($AC$2:$AC$5092=AC3438, $AT$2:$AT$5092), 0.25) - 1.5 * (PERCENTILE(IF($AC$2:$AC$5092=AC3438, $AT$2:$AT$5092), 0.75) - PERCENTILE(IF($AC$2:$AC$5092=AC3438, $AT$2:$AT$5092), 0.25)), AT3438 &gt; PERCENTILE(IF($AC$2:$AC$5092=AC3438, $AT$2:$AT$5092), 0.75) + 1.5 * (PERCENTILE(IF($AC$2:$AC$5092=AC3438, $AT$2:$AT$5092), 0.75) - PERCENTILE(IF($AC$2:$AC$5092=AC3438, $AT$2:$AT$5092), 0.25))), "ตัด", "เก็บ"))</f>
        <v>เก็บ</v>
      </c>
      <c r="AW3438" s="1">
        <f t="shared" si="161"/>
        <v>3303.6954086440583</v>
      </c>
      <c r="AX3438" s="1">
        <v>2449.0585033856746</v>
      </c>
      <c r="AY3438" s="1">
        <v>1071.4285714285713</v>
      </c>
    </row>
    <row r="3439" spans="1:51" x14ac:dyDescent="0.2">
      <c r="A3439" s="3">
        <v>45923</v>
      </c>
      <c r="B3439">
        <v>45923</v>
      </c>
      <c r="C3439" t="s">
        <v>10898</v>
      </c>
      <c r="D3439" t="s">
        <v>66</v>
      </c>
      <c r="E3439" t="s">
        <v>105</v>
      </c>
      <c r="F3439" t="s">
        <v>1237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  <c r="L3439" s="1">
        <v>0</v>
      </c>
      <c r="M3439" s="1">
        <v>0</v>
      </c>
      <c r="N3439" s="1">
        <v>714</v>
      </c>
      <c r="O3439" s="1">
        <v>714</v>
      </c>
      <c r="P3439" t="s">
        <v>10899</v>
      </c>
      <c r="Q3439" s="2">
        <v>244250</v>
      </c>
      <c r="R3439" t="s">
        <v>55</v>
      </c>
      <c r="S3439">
        <v>0</v>
      </c>
      <c r="T3439" t="s">
        <v>87</v>
      </c>
      <c r="U3439" t="s">
        <v>71</v>
      </c>
      <c r="V3439" s="1">
        <v>0</v>
      </c>
      <c r="W3439" s="1">
        <v>649</v>
      </c>
      <c r="X3439" s="1">
        <v>0</v>
      </c>
      <c r="Y3439" t="s">
        <v>108</v>
      </c>
      <c r="Z3439" t="s">
        <v>71</v>
      </c>
      <c r="AA3439" t="s">
        <v>1043</v>
      </c>
      <c r="AB3439" s="1">
        <v>0</v>
      </c>
      <c r="AC3439" s="4">
        <f>IF(ISNUMBER(MATCH(AD3439, $AD$2:AD3438, 0)), INDEX($AC$2:AC3438, MATCH(AD3439, $AD$2:AD3438, 0)), MAX($AC$2:AC3438)+1)</f>
        <v>6</v>
      </c>
      <c r="AD3439" t="str">
        <f t="shared" si="162"/>
        <v>เชียงราย-เชียงใหม่</v>
      </c>
      <c r="AE3439" t="s">
        <v>55</v>
      </c>
      <c r="AF3439" s="1">
        <v>0</v>
      </c>
      <c r="AG3439" s="1">
        <v>0</v>
      </c>
      <c r="AH3439" s="1">
        <v>0</v>
      </c>
      <c r="AI3439" t="s">
        <v>10900</v>
      </c>
      <c r="AJ3439" s="1">
        <v>2</v>
      </c>
      <c r="AK3439" s="1">
        <v>0</v>
      </c>
      <c r="AL3439" s="1">
        <v>0</v>
      </c>
      <c r="AM3439" s="1">
        <v>0</v>
      </c>
      <c r="AN3439" s="1">
        <v>695.50740000000008</v>
      </c>
      <c r="AO3439" s="1">
        <v>0</v>
      </c>
      <c r="AP3439" s="1">
        <v>0</v>
      </c>
      <c r="AQ3439" s="1">
        <v>0</v>
      </c>
      <c r="AR3439" s="1">
        <v>1363</v>
      </c>
      <c r="AS3439" s="1">
        <v>2280.2663888888883</v>
      </c>
      <c r="AT3439" s="1">
        <f>Table1[[#This Row],[รวมต้นทุนค่าเดินทาง]]+Table1[[#This Row],[รวมต้นทุนค่าซ่อม]]+Table1[[#This Row],[รวมค่าเสื่อม]]</f>
        <v>5302.2525640040958</v>
      </c>
      <c r="AU3439" s="1">
        <f t="shared" si="160"/>
        <v>4428.3346813776061</v>
      </c>
      <c r="AV3439" s="1" t="str" cm="1">
        <f t="array" ref="AV3439">IF(AC3439&lt;4, "เก็บ", IF(OR(AT3439 &lt; PERCENTILE(IF($AC$2:$AC$5092=AC3439, $AT$2:$AT$5092), 0.25) - 1.5 * (PERCENTILE(IF($AC$2:$AC$5092=AC3439, $AT$2:$AT$5092), 0.75) - PERCENTILE(IF($AC$2:$AC$5092=AC3439, $AT$2:$AT$5092), 0.25)), AT3439 &gt; PERCENTILE(IF($AC$2:$AC$5092=AC3439, $AT$2:$AT$5092), 0.75) + 1.5 * (PERCENTILE(IF($AC$2:$AC$5092=AC3439, $AT$2:$AT$5092), 0.75) - PERCENTILE(IF($AC$2:$AC$5092=AC3439, $AT$2:$AT$5092), 0.25))), "ตัด", "เก็บ"))</f>
        <v>เก็บ</v>
      </c>
      <c r="AW3439" s="1">
        <f t="shared" si="161"/>
        <v>3873.7679454274344</v>
      </c>
      <c r="AX3439" s="1">
        <v>2781.4385174989698</v>
      </c>
      <c r="AY3439" s="1">
        <v>1658.9861751152073</v>
      </c>
    </row>
    <row r="3440" spans="1:51" x14ac:dyDescent="0.2">
      <c r="A3440" s="3">
        <v>45923</v>
      </c>
      <c r="B3440">
        <v>45923</v>
      </c>
      <c r="C3440" t="s">
        <v>10901</v>
      </c>
      <c r="D3440" t="s">
        <v>66</v>
      </c>
      <c r="E3440" t="s">
        <v>84</v>
      </c>
      <c r="F3440" t="s">
        <v>502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  <c r="O3440" s="1">
        <v>0</v>
      </c>
      <c r="P3440" t="s">
        <v>10902</v>
      </c>
      <c r="Q3440" s="2">
        <v>244250</v>
      </c>
      <c r="R3440" t="s">
        <v>55</v>
      </c>
      <c r="S3440">
        <v>0</v>
      </c>
      <c r="T3440" t="s">
        <v>87</v>
      </c>
      <c r="U3440" t="s">
        <v>71</v>
      </c>
      <c r="V3440" s="1">
        <v>0</v>
      </c>
      <c r="W3440" s="1">
        <v>1104</v>
      </c>
      <c r="X3440" s="1">
        <v>0</v>
      </c>
      <c r="Y3440" t="s">
        <v>87</v>
      </c>
      <c r="Z3440" t="s">
        <v>71</v>
      </c>
      <c r="AA3440" t="s">
        <v>10903</v>
      </c>
      <c r="AB3440" s="1">
        <v>0</v>
      </c>
      <c r="AC3440" s="4">
        <f>IF(ISNUMBER(MATCH(AD3440, $AD$2:AD3439, 0)), INDEX($AC$2:AC3439, MATCH(AD3440, $AD$2:AD3439, 0)), MAX($AC$2:AC3439)+1)</f>
        <v>6</v>
      </c>
      <c r="AD3440" t="str">
        <f t="shared" si="162"/>
        <v>เชียงราย-เชียงใหม่</v>
      </c>
      <c r="AE3440" t="s">
        <v>55</v>
      </c>
      <c r="AF3440" s="1">
        <v>0</v>
      </c>
      <c r="AG3440" s="1">
        <v>0</v>
      </c>
      <c r="AH3440" s="1">
        <v>0</v>
      </c>
      <c r="AI3440" t="s">
        <v>10904</v>
      </c>
      <c r="AJ3440" s="1">
        <v>1</v>
      </c>
      <c r="AK3440" s="1">
        <v>0</v>
      </c>
      <c r="AL3440" s="1">
        <v>0</v>
      </c>
      <c r="AM3440" s="1">
        <v>0</v>
      </c>
      <c r="AN3440" s="1">
        <v>0</v>
      </c>
      <c r="AO3440" s="1">
        <v>0</v>
      </c>
      <c r="AP3440" s="1">
        <v>0</v>
      </c>
      <c r="AQ3440" s="1">
        <v>0</v>
      </c>
      <c r="AR3440" s="1">
        <v>1104</v>
      </c>
      <c r="AS3440" s="1">
        <v>12626.753124760262</v>
      </c>
      <c r="AT3440" s="1">
        <f>Table1[[#This Row],[รวมต้นทุนค่าเดินทาง]]+Table1[[#This Row],[รวมต้นทุนค่าซ่อม]]+Table1[[#This Row],[รวมค่าเสื่อม]]</f>
        <v>15763.885654880743</v>
      </c>
      <c r="AU3440" s="1">
        <f t="shared" si="160"/>
        <v>4428.3346813776061</v>
      </c>
      <c r="AV3440" s="1" t="str" cm="1">
        <f t="array" ref="AV3440">IF(AC3440&lt;4, "เก็บ", IF(OR(AT3440 &lt; PERCENTILE(IF($AC$2:$AC$5092=AC3440, $AT$2:$AT$5092), 0.25) - 1.5 * (PERCENTILE(IF($AC$2:$AC$5092=AC3440, $AT$2:$AT$5092), 0.75) - PERCENTILE(IF($AC$2:$AC$5092=AC3440, $AT$2:$AT$5092), 0.25)), AT3440 &gt; PERCENTILE(IF($AC$2:$AC$5092=AC3440, $AT$2:$AT$5092), 0.75) + 1.5 * (PERCENTILE(IF($AC$2:$AC$5092=AC3440, $AT$2:$AT$5092), 0.75) - PERCENTILE(IF($AC$2:$AC$5092=AC3440, $AT$2:$AT$5092), 0.25))), "ตัด", "เก็บ"))</f>
        <v>ตัด</v>
      </c>
      <c r="AW3440" s="1">
        <f t="shared" si="161"/>
        <v>3873.7679454274344</v>
      </c>
      <c r="AX3440" s="1">
        <v>2781.4385174989698</v>
      </c>
      <c r="AY3440" s="1">
        <v>2033.132530120482</v>
      </c>
    </row>
    <row r="3441" spans="1:51" x14ac:dyDescent="0.2">
      <c r="A3441" s="3">
        <v>45924</v>
      </c>
      <c r="B3441">
        <v>45924</v>
      </c>
      <c r="C3441" t="s">
        <v>10905</v>
      </c>
      <c r="D3441" t="s">
        <v>51</v>
      </c>
      <c r="E3441" t="s">
        <v>61</v>
      </c>
      <c r="F3441" t="s">
        <v>80</v>
      </c>
      <c r="G3441" s="1">
        <v>2700</v>
      </c>
      <c r="H3441" s="1">
        <v>4393</v>
      </c>
      <c r="I3441" s="1">
        <v>1900</v>
      </c>
      <c r="J3441" s="1">
        <v>0</v>
      </c>
      <c r="K3441" s="1">
        <v>0</v>
      </c>
      <c r="L3441" s="1">
        <v>0</v>
      </c>
      <c r="M3441" s="1">
        <v>0</v>
      </c>
      <c r="N3441" s="1">
        <v>0</v>
      </c>
      <c r="O3441" s="1">
        <v>4600</v>
      </c>
      <c r="P3441" t="s">
        <v>10906</v>
      </c>
      <c r="Q3441" s="2">
        <v>244252</v>
      </c>
      <c r="R3441" t="s">
        <v>55</v>
      </c>
      <c r="S3441">
        <v>0</v>
      </c>
      <c r="T3441" t="s">
        <v>71</v>
      </c>
      <c r="U3441" t="s">
        <v>57</v>
      </c>
      <c r="V3441" s="1">
        <v>2500</v>
      </c>
      <c r="W3441" s="1">
        <v>0</v>
      </c>
      <c r="X3441" s="1">
        <v>0</v>
      </c>
      <c r="AA3441" t="s">
        <v>58</v>
      </c>
      <c r="AB3441" s="1">
        <v>0</v>
      </c>
      <c r="AC3441" s="4">
        <f>IF(ISNUMBER(MATCH(AD3441, $AD$2:AD3440, 0)), INDEX($AC$2:AC3440, MATCH(AD3441, $AD$2:AD3440, 0)), MAX($AC$2:AC3440)+1)</f>
        <v>10</v>
      </c>
      <c r="AD3441" t="str">
        <f t="shared" si="162"/>
        <v>เชียงใหม่-กองลอย</v>
      </c>
      <c r="AE3441" t="s">
        <v>55</v>
      </c>
      <c r="AF3441" s="1">
        <v>0</v>
      </c>
      <c r="AG3441" s="1">
        <v>0</v>
      </c>
      <c r="AH3441" s="1">
        <v>0</v>
      </c>
      <c r="AI3441" t="s">
        <v>10907</v>
      </c>
      <c r="AJ3441" s="1">
        <v>1</v>
      </c>
      <c r="AK3441" s="1">
        <v>0</v>
      </c>
      <c r="AL3441" s="1">
        <v>0</v>
      </c>
      <c r="AM3441" s="1">
        <v>0</v>
      </c>
      <c r="AN3441" s="1">
        <v>0</v>
      </c>
      <c r="AO3441" s="1">
        <v>0</v>
      </c>
      <c r="AP3441" s="1">
        <v>0</v>
      </c>
      <c r="AQ3441" s="1">
        <v>0</v>
      </c>
      <c r="AR3441" s="1">
        <v>11493</v>
      </c>
      <c r="AS3441" s="1">
        <v>28.533333333333335</v>
      </c>
      <c r="AT3441" s="1">
        <f>Table1[[#This Row],[รวมต้นทุนค่าเดินทาง]]+Table1[[#This Row],[รวมต้นทุนค่าซ่อม]]+Table1[[#This Row],[รวมค่าเสื่อม]]</f>
        <v>13268.427743271221</v>
      </c>
      <c r="AU3441" s="1">
        <f t="shared" si="160"/>
        <v>14957.32855761775</v>
      </c>
      <c r="AV3441" s="1" t="str" cm="1">
        <f t="array" ref="AV3441">IF(AC3441&lt;4, "เก็บ", IF(OR(AT3441 &lt; PERCENTILE(IF($AC$2:$AC$5092=AC3441, $AT$2:$AT$5092), 0.25) - 1.5 * (PERCENTILE(IF($AC$2:$AC$5092=AC3441, $AT$2:$AT$5092), 0.75) - PERCENTILE(IF($AC$2:$AC$5092=AC3441, $AT$2:$AT$5092), 0.25)), AT3441 &gt; PERCENTILE(IF($AC$2:$AC$5092=AC3441, $AT$2:$AT$5092), 0.75) + 1.5 * (PERCENTILE(IF($AC$2:$AC$5092=AC3441, $AT$2:$AT$5092), 0.75) - PERCENTILE(IF($AC$2:$AC$5092=AC3441, $AT$2:$AT$5092), 0.25))), "ตัด", "เก็บ"))</f>
        <v>เก็บ</v>
      </c>
      <c r="AW3441" s="1">
        <f t="shared" si="161"/>
        <v>14419.089162907676</v>
      </c>
      <c r="AX3441" s="1">
        <v>15077.196593123563</v>
      </c>
      <c r="AY3441" s="1">
        <v>1746.8944099378882</v>
      </c>
    </row>
    <row r="3442" spans="1:51" x14ac:dyDescent="0.2">
      <c r="A3442" s="3">
        <v>45924</v>
      </c>
      <c r="B3442">
        <v>45924</v>
      </c>
      <c r="C3442" t="s">
        <v>10908</v>
      </c>
      <c r="D3442" t="s">
        <v>66</v>
      </c>
      <c r="E3442" t="s">
        <v>67</v>
      </c>
      <c r="F3442" t="s">
        <v>1988</v>
      </c>
      <c r="G3442" s="1">
        <v>0</v>
      </c>
      <c r="H3442" s="1">
        <v>1039</v>
      </c>
      <c r="I3442" s="1">
        <v>500</v>
      </c>
      <c r="J3442" s="1">
        <v>0</v>
      </c>
      <c r="K3442" s="1">
        <v>0</v>
      </c>
      <c r="L3442" s="1">
        <v>0</v>
      </c>
      <c r="M3442" s="1">
        <v>0</v>
      </c>
      <c r="N3442" s="1">
        <v>0</v>
      </c>
      <c r="O3442" s="1">
        <v>500</v>
      </c>
      <c r="P3442" t="s">
        <v>10909</v>
      </c>
      <c r="Q3442" s="2">
        <v>244251</v>
      </c>
      <c r="R3442" t="s">
        <v>70</v>
      </c>
      <c r="S3442">
        <v>0</v>
      </c>
      <c r="T3442" t="s">
        <v>71</v>
      </c>
      <c r="U3442" t="s">
        <v>161</v>
      </c>
      <c r="V3442" s="1">
        <v>0</v>
      </c>
      <c r="W3442" s="1">
        <v>0</v>
      </c>
      <c r="X3442" s="1">
        <v>0</v>
      </c>
      <c r="AA3442" t="s">
        <v>58</v>
      </c>
      <c r="AB3442" s="1">
        <v>0</v>
      </c>
      <c r="AC3442" s="4">
        <f>IF(ISNUMBER(MATCH(AD3442, $AD$2:AD3441, 0)), INDEX($AC$2:AC3441, MATCH(AD3442, $AD$2:AD3441, 0)), MAX($AC$2:AC3441)+1)</f>
        <v>9</v>
      </c>
      <c r="AD3442" t="str">
        <f t="shared" si="162"/>
        <v>เชียงใหม่-พุทธมณฑลสาย 2</v>
      </c>
      <c r="AE3442" t="s">
        <v>73</v>
      </c>
      <c r="AF3442" s="1">
        <v>0</v>
      </c>
      <c r="AG3442" s="1">
        <v>0</v>
      </c>
      <c r="AH3442" s="1">
        <v>0</v>
      </c>
      <c r="AI3442" t="s">
        <v>10910</v>
      </c>
      <c r="AJ3442" s="1">
        <v>1</v>
      </c>
      <c r="AK3442" s="1">
        <v>720</v>
      </c>
      <c r="AL3442" s="1">
        <v>720</v>
      </c>
      <c r="AM3442" s="1">
        <v>1</v>
      </c>
      <c r="AN3442" s="1">
        <v>0</v>
      </c>
      <c r="AO3442" s="1">
        <v>0</v>
      </c>
      <c r="AP3442" s="1">
        <v>0</v>
      </c>
      <c r="AQ3442" s="1">
        <v>0</v>
      </c>
      <c r="AR3442" s="1">
        <v>1539</v>
      </c>
      <c r="AS3442" s="1">
        <v>20205.461867917758</v>
      </c>
      <c r="AT3442" s="1">
        <f>Table1[[#This Row],[รวมต้นทุนค่าเดินทาง]]+Table1[[#This Row],[รวมต้นทุนค่าซ่อม]]+Table1[[#This Row],[รวมค่าเสื่อม]]</f>
        <v>24093.770168313014</v>
      </c>
      <c r="AU3442" s="1">
        <f t="shared" si="160"/>
        <v>4623.2312262414152</v>
      </c>
      <c r="AV3442" s="1" t="str" cm="1">
        <f t="array" ref="AV3442">IF(AC3442&lt;4, "เก็บ", IF(OR(AT3442 &lt; PERCENTILE(IF($AC$2:$AC$5092=AC3442, $AT$2:$AT$5092), 0.25) - 1.5 * (PERCENTILE(IF($AC$2:$AC$5092=AC3442, $AT$2:$AT$5092), 0.75) - PERCENTILE(IF($AC$2:$AC$5092=AC3442, $AT$2:$AT$5092), 0.25)), AT3442 &gt; PERCENTILE(IF($AC$2:$AC$5092=AC3442, $AT$2:$AT$5092), 0.75) + 1.5 * (PERCENTILE(IF($AC$2:$AC$5092=AC3442, $AT$2:$AT$5092), 0.75) - PERCENTILE(IF($AC$2:$AC$5092=AC3442, $AT$2:$AT$5092), 0.25))), "ตัด", "เก็บ"))</f>
        <v>ตัด</v>
      </c>
      <c r="AW3442" s="1">
        <f t="shared" si="161"/>
        <v>4005.4952465164292</v>
      </c>
      <c r="AX3442" s="1">
        <v>2577.9546108768855</v>
      </c>
      <c r="AY3442" s="1">
        <v>2349.308300395257</v>
      </c>
    </row>
    <row r="3443" spans="1:51" x14ac:dyDescent="0.2">
      <c r="A3443" s="3">
        <v>45924</v>
      </c>
      <c r="B3443">
        <v>45924</v>
      </c>
      <c r="C3443" t="s">
        <v>10911</v>
      </c>
      <c r="D3443" t="s">
        <v>66</v>
      </c>
      <c r="E3443" t="s">
        <v>124</v>
      </c>
      <c r="F3443" t="s">
        <v>164</v>
      </c>
      <c r="G3443" s="1">
        <v>0</v>
      </c>
      <c r="H3443" s="1">
        <v>1039</v>
      </c>
      <c r="I3443" s="1">
        <v>500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  <c r="O3443" s="1">
        <v>500</v>
      </c>
      <c r="P3443" t="s">
        <v>10912</v>
      </c>
      <c r="Q3443" s="2">
        <v>244251</v>
      </c>
      <c r="R3443" t="s">
        <v>70</v>
      </c>
      <c r="S3443">
        <v>0</v>
      </c>
      <c r="T3443" t="s">
        <v>71</v>
      </c>
      <c r="U3443" t="s">
        <v>161</v>
      </c>
      <c r="V3443" s="1">
        <v>0</v>
      </c>
      <c r="W3443" s="1">
        <v>0</v>
      </c>
      <c r="X3443" s="1">
        <v>0</v>
      </c>
      <c r="AA3443" t="s">
        <v>58</v>
      </c>
      <c r="AB3443" s="1">
        <v>0</v>
      </c>
      <c r="AC3443" s="4">
        <f>IF(ISNUMBER(MATCH(AD3443, $AD$2:AD3442, 0)), INDEX($AC$2:AC3442, MATCH(AD3443, $AD$2:AD3442, 0)), MAX($AC$2:AC3442)+1)</f>
        <v>9</v>
      </c>
      <c r="AD3443" t="str">
        <f t="shared" si="162"/>
        <v>เชียงใหม่-พุทธมณฑลสาย 2</v>
      </c>
      <c r="AE3443" t="s">
        <v>73</v>
      </c>
      <c r="AF3443" s="1">
        <v>0</v>
      </c>
      <c r="AG3443" s="1">
        <v>0</v>
      </c>
      <c r="AH3443" s="1">
        <v>0</v>
      </c>
      <c r="AI3443" t="s">
        <v>10913</v>
      </c>
      <c r="AJ3443" s="1">
        <v>1</v>
      </c>
      <c r="AK3443" s="1">
        <v>720</v>
      </c>
      <c r="AL3443" s="1">
        <v>720</v>
      </c>
      <c r="AM3443" s="1">
        <v>1</v>
      </c>
      <c r="AN3443" s="1">
        <v>0</v>
      </c>
      <c r="AO3443" s="1">
        <v>0</v>
      </c>
      <c r="AP3443" s="1">
        <v>0</v>
      </c>
      <c r="AQ3443" s="1">
        <v>0</v>
      </c>
      <c r="AR3443" s="1">
        <v>1539</v>
      </c>
      <c r="AS3443" s="1">
        <v>2594.2925284781309</v>
      </c>
      <c r="AT3443" s="1">
        <f>Table1[[#This Row],[รวมต้นทุนค่าเดินทาง]]+Table1[[#This Row],[รวมต้นทุนค่าซ่อม]]+Table1[[#This Row],[รวมค่าเสื่อม]]</f>
        <v>7100.4182384770584</v>
      </c>
      <c r="AU3443" s="1">
        <f t="shared" si="160"/>
        <v>4623.2312262414152</v>
      </c>
      <c r="AV3443" s="1" t="str" cm="1">
        <f t="array" ref="AV3443">IF(AC3443&lt;4, "เก็บ", IF(OR(AT3443 &lt; PERCENTILE(IF($AC$2:$AC$5092=AC3443, $AT$2:$AT$5092), 0.25) - 1.5 * (PERCENTILE(IF($AC$2:$AC$5092=AC3443, $AT$2:$AT$5092), 0.75) - PERCENTILE(IF($AC$2:$AC$5092=AC3443, $AT$2:$AT$5092), 0.25)), AT3443 &gt; PERCENTILE(IF($AC$2:$AC$5092=AC3443, $AT$2:$AT$5092), 0.75) + 1.5 * (PERCENTILE(IF($AC$2:$AC$5092=AC3443, $AT$2:$AT$5092), 0.75) - PERCENTILE(IF($AC$2:$AC$5092=AC3443, $AT$2:$AT$5092), 0.25))), "ตัด", "เก็บ"))</f>
        <v>เก็บ</v>
      </c>
      <c r="AW3443" s="1">
        <f t="shared" si="161"/>
        <v>4005.4952465164292</v>
      </c>
      <c r="AX3443" s="1">
        <v>2577.9546108768855</v>
      </c>
      <c r="AY3443" s="1">
        <v>2967.125709998928</v>
      </c>
    </row>
    <row r="3444" spans="1:51" x14ac:dyDescent="0.2">
      <c r="A3444" s="3">
        <v>45924</v>
      </c>
      <c r="B3444">
        <v>45924</v>
      </c>
      <c r="C3444" t="s">
        <v>10914</v>
      </c>
      <c r="D3444" t="s">
        <v>51</v>
      </c>
      <c r="E3444" t="s">
        <v>61</v>
      </c>
      <c r="F3444" t="s">
        <v>5184</v>
      </c>
      <c r="G3444" s="1">
        <v>2700</v>
      </c>
      <c r="H3444" s="1">
        <v>4393</v>
      </c>
      <c r="I3444" s="1">
        <v>1900</v>
      </c>
      <c r="J3444" s="1">
        <v>0</v>
      </c>
      <c r="K3444" s="1">
        <v>0</v>
      </c>
      <c r="L3444" s="1">
        <v>0</v>
      </c>
      <c r="M3444" s="1">
        <v>0</v>
      </c>
      <c r="N3444" s="1">
        <v>0</v>
      </c>
      <c r="O3444" s="1">
        <v>4600</v>
      </c>
      <c r="P3444" t="s">
        <v>10915</v>
      </c>
      <c r="Q3444" s="2">
        <v>244252</v>
      </c>
      <c r="R3444" t="s">
        <v>55</v>
      </c>
      <c r="S3444">
        <v>0</v>
      </c>
      <c r="T3444" t="s">
        <v>71</v>
      </c>
      <c r="U3444" t="s">
        <v>57</v>
      </c>
      <c r="V3444" s="1">
        <v>2500</v>
      </c>
      <c r="W3444" s="1">
        <v>0</v>
      </c>
      <c r="X3444" s="1">
        <v>0</v>
      </c>
      <c r="AA3444" t="s">
        <v>58</v>
      </c>
      <c r="AB3444" s="1">
        <v>0</v>
      </c>
      <c r="AC3444" s="4">
        <f>IF(ISNUMBER(MATCH(AD3444, $AD$2:AD3443, 0)), INDEX($AC$2:AC3443, MATCH(AD3444, $AD$2:AD3443, 0)), MAX($AC$2:AC3443)+1)</f>
        <v>10</v>
      </c>
      <c r="AD3444" t="str">
        <f t="shared" si="162"/>
        <v>เชียงใหม่-กองลอย</v>
      </c>
      <c r="AE3444" t="s">
        <v>55</v>
      </c>
      <c r="AF3444" s="1">
        <v>0</v>
      </c>
      <c r="AG3444" s="1">
        <v>0</v>
      </c>
      <c r="AH3444" s="1">
        <v>0</v>
      </c>
      <c r="AI3444" t="s">
        <v>10916</v>
      </c>
      <c r="AJ3444" s="1">
        <v>1</v>
      </c>
      <c r="AK3444" s="1">
        <v>0</v>
      </c>
      <c r="AL3444" s="1">
        <v>0</v>
      </c>
      <c r="AM3444" s="1">
        <v>0</v>
      </c>
      <c r="AN3444" s="1">
        <v>0</v>
      </c>
      <c r="AO3444" s="1">
        <v>0</v>
      </c>
      <c r="AP3444" s="1">
        <v>0</v>
      </c>
      <c r="AQ3444" s="1">
        <v>0</v>
      </c>
      <c r="AR3444" s="1">
        <v>11493</v>
      </c>
      <c r="AS3444" s="1">
        <v>1451.1333333333332</v>
      </c>
      <c r="AT3444" s="1">
        <f>Table1[[#This Row],[รวมต้นทุนค่าเดินทาง]]+Table1[[#This Row],[รวมต้นทุนค่าซ่อม]]+Table1[[#This Row],[รวมค่าเสื่อม]]</f>
        <v>14806.716114790286</v>
      </c>
      <c r="AU3444" s="1">
        <f t="shared" si="160"/>
        <v>14957.32855761775</v>
      </c>
      <c r="AV3444" s="1" t="str" cm="1">
        <f t="array" ref="AV3444">IF(AC3444&lt;4, "เก็บ", IF(OR(AT3444 &lt; PERCENTILE(IF($AC$2:$AC$5092=AC3444, $AT$2:$AT$5092), 0.25) - 1.5 * (PERCENTILE(IF($AC$2:$AC$5092=AC3444, $AT$2:$AT$5092), 0.75) - PERCENTILE(IF($AC$2:$AC$5092=AC3444, $AT$2:$AT$5092), 0.25)), AT3444 &gt; PERCENTILE(IF($AC$2:$AC$5092=AC3444, $AT$2:$AT$5092), 0.75) + 1.5 * (PERCENTILE(IF($AC$2:$AC$5092=AC3444, $AT$2:$AT$5092), 0.75) - PERCENTILE(IF($AC$2:$AC$5092=AC3444, $AT$2:$AT$5092), 0.25))), "ตัด", "เก็บ"))</f>
        <v>เก็บ</v>
      </c>
      <c r="AW3444" s="1">
        <f t="shared" si="161"/>
        <v>14419.089162907676</v>
      </c>
      <c r="AX3444" s="1">
        <v>15077.196593123563</v>
      </c>
      <c r="AY3444" s="1">
        <v>1862.5827814569536</v>
      </c>
    </row>
    <row r="3445" spans="1:51" x14ac:dyDescent="0.2">
      <c r="A3445" s="3">
        <v>45924</v>
      </c>
      <c r="B3445">
        <v>45924</v>
      </c>
      <c r="C3445" t="s">
        <v>10917</v>
      </c>
      <c r="D3445" t="s">
        <v>66</v>
      </c>
      <c r="E3445" t="s">
        <v>124</v>
      </c>
      <c r="F3445" t="s">
        <v>324</v>
      </c>
      <c r="G3445" s="1">
        <v>0</v>
      </c>
      <c r="H3445" s="1">
        <v>0</v>
      </c>
      <c r="I3445" s="1">
        <v>400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  <c r="O3445" s="1">
        <v>400</v>
      </c>
      <c r="P3445" t="s">
        <v>10918</v>
      </c>
      <c r="Q3445" s="2">
        <v>244251</v>
      </c>
      <c r="R3445" t="s">
        <v>70</v>
      </c>
      <c r="S3445">
        <v>0</v>
      </c>
      <c r="T3445" t="s">
        <v>71</v>
      </c>
      <c r="U3445" t="s">
        <v>93</v>
      </c>
      <c r="V3445" s="1">
        <v>0</v>
      </c>
      <c r="W3445" s="1">
        <v>0</v>
      </c>
      <c r="X3445" s="1">
        <v>0</v>
      </c>
      <c r="AA3445" t="s">
        <v>58</v>
      </c>
      <c r="AB3445" s="1">
        <v>0</v>
      </c>
      <c r="AC3445" s="4">
        <f>IF(ISNUMBER(MATCH(AD3445, $AD$2:AD3444, 0)), INDEX($AC$2:AC3444, MATCH(AD3445, $AD$2:AD3444, 0)), MAX($AC$2:AC3444)+1)</f>
        <v>4</v>
      </c>
      <c r="AD3445" t="str">
        <f t="shared" si="162"/>
        <v>เชียงใหม่-ตลาดไท</v>
      </c>
      <c r="AE3445" t="s">
        <v>73</v>
      </c>
      <c r="AF3445" s="1">
        <v>0</v>
      </c>
      <c r="AG3445" s="1">
        <v>0</v>
      </c>
      <c r="AH3445" s="1">
        <v>877</v>
      </c>
      <c r="AI3445" t="s">
        <v>10919</v>
      </c>
      <c r="AJ3445" s="1">
        <v>1</v>
      </c>
      <c r="AK3445" s="1">
        <v>720</v>
      </c>
      <c r="AL3445" s="1">
        <v>720</v>
      </c>
      <c r="AM3445" s="1">
        <v>1</v>
      </c>
      <c r="AN3445" s="1">
        <v>0</v>
      </c>
      <c r="AO3445" s="1">
        <v>0</v>
      </c>
      <c r="AP3445" s="1">
        <v>0</v>
      </c>
      <c r="AQ3445" s="1">
        <v>0</v>
      </c>
      <c r="AR3445" s="1">
        <v>1277</v>
      </c>
      <c r="AS3445" s="1">
        <v>1906.7499196830577</v>
      </c>
      <c r="AT3445" s="1">
        <f>Table1[[#This Row],[รวมต้นทุนค่าเดินทาง]]+Table1[[#This Row],[รวมต้นทุนค่าซ่อม]]+Table1[[#This Row],[รวมค่าเสื่อม]]</f>
        <v>7123.2295576921078</v>
      </c>
      <c r="AU3445" s="1">
        <f t="shared" si="160"/>
        <v>4256.109283997258</v>
      </c>
      <c r="AV3445" s="1" t="str" cm="1">
        <f t="array" ref="AV3445">IF(AC3445&lt;4, "เก็บ", IF(OR(AT3445 &lt; PERCENTILE(IF($AC$2:$AC$5092=AC3445, $AT$2:$AT$5092), 0.25) - 1.5 * (PERCENTILE(IF($AC$2:$AC$5092=AC3445, $AT$2:$AT$5092), 0.75) - PERCENTILE(IF($AC$2:$AC$5092=AC3445, $AT$2:$AT$5092), 0.25)), AT3445 &gt; PERCENTILE(IF($AC$2:$AC$5092=AC3445, $AT$2:$AT$5092), 0.75) + 1.5 * (PERCENTILE(IF($AC$2:$AC$5092=AC3445, $AT$2:$AT$5092), 0.75) - PERCENTILE(IF($AC$2:$AC$5092=AC3445, $AT$2:$AT$5092), 0.25))), "ตัด", "เก็บ"))</f>
        <v>เก็บ</v>
      </c>
      <c r="AW3445" s="1">
        <f t="shared" si="161"/>
        <v>3807.0727671795808</v>
      </c>
      <c r="AX3445" s="1">
        <v>2335.0230876608157</v>
      </c>
      <c r="AY3445" s="1">
        <v>3939.4796380090497</v>
      </c>
    </row>
    <row r="3446" spans="1:51" x14ac:dyDescent="0.2">
      <c r="A3446" s="3">
        <v>45924</v>
      </c>
      <c r="B3446">
        <v>45924</v>
      </c>
      <c r="C3446" t="s">
        <v>10920</v>
      </c>
      <c r="D3446" t="s">
        <v>66</v>
      </c>
      <c r="E3446" t="s">
        <v>124</v>
      </c>
      <c r="F3446" t="s">
        <v>201</v>
      </c>
      <c r="G3446" s="1">
        <v>0</v>
      </c>
      <c r="H3446" s="1">
        <v>0</v>
      </c>
      <c r="I3446" s="1">
        <v>400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  <c r="O3446" s="1">
        <v>400</v>
      </c>
      <c r="P3446" t="s">
        <v>10921</v>
      </c>
      <c r="Q3446" s="2">
        <v>244251</v>
      </c>
      <c r="R3446" t="s">
        <v>70</v>
      </c>
      <c r="S3446">
        <v>0</v>
      </c>
      <c r="T3446" t="s">
        <v>71</v>
      </c>
      <c r="U3446" t="s">
        <v>93</v>
      </c>
      <c r="V3446" s="1">
        <v>0</v>
      </c>
      <c r="W3446" s="1">
        <v>0</v>
      </c>
      <c r="X3446" s="1">
        <v>0</v>
      </c>
      <c r="AA3446" t="s">
        <v>58</v>
      </c>
      <c r="AB3446" s="1">
        <v>0</v>
      </c>
      <c r="AC3446" s="4">
        <f>IF(ISNUMBER(MATCH(AD3446, $AD$2:AD3445, 0)), INDEX($AC$2:AC3445, MATCH(AD3446, $AD$2:AD3445, 0)), MAX($AC$2:AC3445)+1)</f>
        <v>4</v>
      </c>
      <c r="AD3446" t="str">
        <f t="shared" si="162"/>
        <v>เชียงใหม่-ตลาดไท</v>
      </c>
      <c r="AE3446" t="s">
        <v>73</v>
      </c>
      <c r="AF3446" s="1">
        <v>0</v>
      </c>
      <c r="AG3446" s="1">
        <v>0</v>
      </c>
      <c r="AH3446" s="1">
        <v>0</v>
      </c>
      <c r="AI3446" t="s">
        <v>10922</v>
      </c>
      <c r="AJ3446" s="1">
        <v>1</v>
      </c>
      <c r="AK3446" s="1">
        <v>720</v>
      </c>
      <c r="AL3446" s="1">
        <v>720</v>
      </c>
      <c r="AM3446" s="1">
        <v>1</v>
      </c>
      <c r="AN3446" s="1">
        <v>0</v>
      </c>
      <c r="AO3446" s="1">
        <v>0</v>
      </c>
      <c r="AP3446" s="1">
        <v>0</v>
      </c>
      <c r="AQ3446" s="1">
        <v>0</v>
      </c>
      <c r="AR3446" s="1">
        <v>400</v>
      </c>
      <c r="AS3446" s="1">
        <v>686.54309474217723</v>
      </c>
      <c r="AT3446" s="1">
        <f>Table1[[#This Row],[รวมต้นทุนค่าเดินทาง]]+Table1[[#This Row],[รวมต้นทุนค่าซ่อม]]+Table1[[#This Row],[รวมค่าเสื่อม]]</f>
        <v>2676.5207400476916</v>
      </c>
      <c r="AU3446" s="1">
        <f t="shared" si="160"/>
        <v>4256.109283997258</v>
      </c>
      <c r="AV3446" s="1" t="str" cm="1">
        <f t="array" ref="AV3446">IF(AC3446&lt;4, "เก็บ", IF(OR(AT3446 &lt; PERCENTILE(IF($AC$2:$AC$5092=AC3446, $AT$2:$AT$5092), 0.25) - 1.5 * (PERCENTILE(IF($AC$2:$AC$5092=AC3446, $AT$2:$AT$5092), 0.75) - PERCENTILE(IF($AC$2:$AC$5092=AC3446, $AT$2:$AT$5092), 0.25)), AT3446 &gt; PERCENTILE(IF($AC$2:$AC$5092=AC3446, $AT$2:$AT$5092), 0.75) + 1.5 * (PERCENTILE(IF($AC$2:$AC$5092=AC3446, $AT$2:$AT$5092), 0.75) - PERCENTILE(IF($AC$2:$AC$5092=AC3446, $AT$2:$AT$5092), 0.25))), "ตัด", "เก็บ"))</f>
        <v>เก็บ</v>
      </c>
      <c r="AW3446" s="1">
        <f t="shared" si="161"/>
        <v>3807.0727671795808</v>
      </c>
      <c r="AX3446" s="1">
        <v>2335.0230876608157</v>
      </c>
      <c r="AY3446" s="1">
        <v>1589.9776453055142</v>
      </c>
    </row>
    <row r="3447" spans="1:51" x14ac:dyDescent="0.2">
      <c r="A3447" s="3">
        <v>45924</v>
      </c>
      <c r="B3447">
        <v>45924</v>
      </c>
      <c r="C3447" t="s">
        <v>10923</v>
      </c>
      <c r="D3447" t="s">
        <v>66</v>
      </c>
      <c r="E3447" t="s">
        <v>124</v>
      </c>
      <c r="F3447" t="s">
        <v>427</v>
      </c>
      <c r="G3447" s="1">
        <v>0</v>
      </c>
      <c r="H3447" s="1">
        <v>1039</v>
      </c>
      <c r="I3447" s="1">
        <v>500</v>
      </c>
      <c r="J3447" s="1">
        <v>0</v>
      </c>
      <c r="K3447" s="1">
        <v>0</v>
      </c>
      <c r="L3447" s="1">
        <v>0</v>
      </c>
      <c r="M3447" s="1">
        <v>0</v>
      </c>
      <c r="N3447" s="1">
        <v>0</v>
      </c>
      <c r="O3447" s="1">
        <v>500</v>
      </c>
      <c r="P3447" t="s">
        <v>10924</v>
      </c>
      <c r="Q3447" s="2">
        <v>244251</v>
      </c>
      <c r="R3447" t="s">
        <v>70</v>
      </c>
      <c r="S3447">
        <v>0</v>
      </c>
      <c r="T3447" t="s">
        <v>71</v>
      </c>
      <c r="U3447" t="s">
        <v>161</v>
      </c>
      <c r="V3447" s="1">
        <v>0</v>
      </c>
      <c r="W3447" s="1">
        <v>0</v>
      </c>
      <c r="X3447" s="1">
        <v>0</v>
      </c>
      <c r="AA3447" t="s">
        <v>58</v>
      </c>
      <c r="AB3447" s="1">
        <v>0</v>
      </c>
      <c r="AC3447" s="4">
        <f>IF(ISNUMBER(MATCH(AD3447, $AD$2:AD3446, 0)), INDEX($AC$2:AC3446, MATCH(AD3447, $AD$2:AD3446, 0)), MAX($AC$2:AC3446)+1)</f>
        <v>9</v>
      </c>
      <c r="AD3447" t="str">
        <f t="shared" si="162"/>
        <v>เชียงใหม่-พุทธมณฑลสาย 2</v>
      </c>
      <c r="AE3447" t="s">
        <v>73</v>
      </c>
      <c r="AF3447" s="1">
        <v>0</v>
      </c>
      <c r="AG3447" s="1">
        <v>0</v>
      </c>
      <c r="AH3447" s="1">
        <v>0</v>
      </c>
      <c r="AI3447" t="s">
        <v>10925</v>
      </c>
      <c r="AJ3447" s="1">
        <v>1</v>
      </c>
      <c r="AK3447" s="1">
        <v>720</v>
      </c>
      <c r="AL3447" s="1">
        <v>720</v>
      </c>
      <c r="AM3447" s="1">
        <v>1</v>
      </c>
      <c r="AN3447" s="1">
        <v>0</v>
      </c>
      <c r="AO3447" s="1">
        <v>0</v>
      </c>
      <c r="AP3447" s="1">
        <v>0</v>
      </c>
      <c r="AQ3447" s="1">
        <v>0</v>
      </c>
      <c r="AR3447" s="1">
        <v>1539</v>
      </c>
      <c r="AS3447" s="1">
        <v>3876.1688044972343</v>
      </c>
      <c r="AT3447" s="1">
        <f>Table1[[#This Row],[รวมต้นทุนค่าเดินทาง]]+Table1[[#This Row],[รวมต้นทุนค่าซ่อม]]+Table1[[#This Row],[รวมค่าเสื่อม]]</f>
        <v>8124.086549497687</v>
      </c>
      <c r="AU3447" s="1">
        <f t="shared" si="160"/>
        <v>4623.2312262414152</v>
      </c>
      <c r="AV3447" s="1" t="str" cm="1">
        <f t="array" ref="AV3447">IF(AC3447&lt;4, "เก็บ", IF(OR(AT3447 &lt; PERCENTILE(IF($AC$2:$AC$5092=AC3447, $AT$2:$AT$5092), 0.25) - 1.5 * (PERCENTILE(IF($AC$2:$AC$5092=AC3447, $AT$2:$AT$5092), 0.75) - PERCENTILE(IF($AC$2:$AC$5092=AC3447, $AT$2:$AT$5092), 0.25)), AT3447 &gt; PERCENTILE(IF($AC$2:$AC$5092=AC3447, $AT$2:$AT$5092), 0.75) + 1.5 * (PERCENTILE(IF($AC$2:$AC$5092=AC3447, $AT$2:$AT$5092), 0.75) - PERCENTILE(IF($AC$2:$AC$5092=AC3447, $AT$2:$AT$5092), 0.25))), "ตัด", "เก็บ"))</f>
        <v>เก็บ</v>
      </c>
      <c r="AW3447" s="1">
        <f t="shared" si="161"/>
        <v>4005.4952465164292</v>
      </c>
      <c r="AX3447" s="1">
        <v>2577.9546108768855</v>
      </c>
      <c r="AY3447" s="1">
        <v>2708.9177450004527</v>
      </c>
    </row>
    <row r="3448" spans="1:51" x14ac:dyDescent="0.2">
      <c r="A3448" s="3">
        <v>45924</v>
      </c>
      <c r="B3448">
        <v>45924</v>
      </c>
      <c r="C3448" t="s">
        <v>10926</v>
      </c>
      <c r="D3448" t="s">
        <v>66</v>
      </c>
      <c r="E3448" t="s">
        <v>67</v>
      </c>
      <c r="F3448" t="s">
        <v>679</v>
      </c>
      <c r="G3448" s="1">
        <v>0</v>
      </c>
      <c r="H3448" s="1">
        <v>1007</v>
      </c>
      <c r="I3448" s="1">
        <v>400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  <c r="O3448" s="1">
        <v>400</v>
      </c>
      <c r="P3448" t="s">
        <v>10927</v>
      </c>
      <c r="Q3448" s="2">
        <v>244251</v>
      </c>
      <c r="R3448" t="s">
        <v>70</v>
      </c>
      <c r="S3448">
        <v>0</v>
      </c>
      <c r="T3448" t="s">
        <v>71</v>
      </c>
      <c r="U3448" t="s">
        <v>93</v>
      </c>
      <c r="V3448" s="1">
        <v>0</v>
      </c>
      <c r="W3448" s="1">
        <v>0</v>
      </c>
      <c r="X3448" s="1">
        <v>0</v>
      </c>
      <c r="AA3448" t="s">
        <v>58</v>
      </c>
      <c r="AB3448" s="1">
        <v>0</v>
      </c>
      <c r="AC3448" s="4">
        <f>IF(ISNUMBER(MATCH(AD3448, $AD$2:AD3447, 0)), INDEX($AC$2:AC3447, MATCH(AD3448, $AD$2:AD3447, 0)), MAX($AC$2:AC3447)+1)</f>
        <v>4</v>
      </c>
      <c r="AD3448" t="str">
        <f t="shared" si="162"/>
        <v>เชียงใหม่-ตลาดไท</v>
      </c>
      <c r="AE3448" t="s">
        <v>73</v>
      </c>
      <c r="AF3448" s="1">
        <v>0</v>
      </c>
      <c r="AG3448" s="1">
        <v>0</v>
      </c>
      <c r="AH3448" s="1">
        <v>0</v>
      </c>
      <c r="AI3448" t="s">
        <v>10928</v>
      </c>
      <c r="AJ3448" s="1">
        <v>1</v>
      </c>
      <c r="AK3448" s="1">
        <v>720</v>
      </c>
      <c r="AL3448" s="1">
        <v>720</v>
      </c>
      <c r="AM3448" s="1">
        <v>1</v>
      </c>
      <c r="AN3448" s="1">
        <v>0</v>
      </c>
      <c r="AO3448" s="1">
        <v>0</v>
      </c>
      <c r="AP3448" s="1">
        <v>0</v>
      </c>
      <c r="AQ3448" s="1">
        <v>0</v>
      </c>
      <c r="AR3448" s="1">
        <v>1407</v>
      </c>
      <c r="AS3448" s="1">
        <v>4227.7186508819977</v>
      </c>
      <c r="AT3448" s="1">
        <f>Table1[[#This Row],[รวมต้นทุนค่าเดินทาง]]+Table1[[#This Row],[รวมต้นทุนค่าซ่อม]]+Table1[[#This Row],[รวมค่าเสื่อม]]</f>
        <v>7943.7096466447092</v>
      </c>
      <c r="AU3448" s="1">
        <f t="shared" si="160"/>
        <v>4256.109283997258</v>
      </c>
      <c r="AV3448" s="1" t="str" cm="1">
        <f t="array" ref="AV3448">IF(AC3448&lt;4, "เก็บ", IF(OR(AT3448 &lt; PERCENTILE(IF($AC$2:$AC$5092=AC3448, $AT$2:$AT$5092), 0.25) - 1.5 * (PERCENTILE(IF($AC$2:$AC$5092=AC3448, $AT$2:$AT$5092), 0.75) - PERCENTILE(IF($AC$2:$AC$5092=AC3448, $AT$2:$AT$5092), 0.25)), AT3448 &gt; PERCENTILE(IF($AC$2:$AC$5092=AC3448, $AT$2:$AT$5092), 0.75) + 1.5 * (PERCENTILE(IF($AC$2:$AC$5092=AC3448, $AT$2:$AT$5092), 0.75) - PERCENTILE(IF($AC$2:$AC$5092=AC3448, $AT$2:$AT$5092), 0.25))), "ตัด", "เก็บ"))</f>
        <v>เก็บ</v>
      </c>
      <c r="AW3448" s="1">
        <f t="shared" si="161"/>
        <v>3807.0727671795808</v>
      </c>
      <c r="AX3448" s="1">
        <v>2335.0230876608157</v>
      </c>
      <c r="AY3448" s="1">
        <v>2308.9909957627119</v>
      </c>
    </row>
    <row r="3449" spans="1:51" x14ac:dyDescent="0.2">
      <c r="A3449" s="3">
        <v>45924</v>
      </c>
      <c r="B3449">
        <v>45924</v>
      </c>
      <c r="C3449" t="s">
        <v>10929</v>
      </c>
      <c r="D3449" t="s">
        <v>51</v>
      </c>
      <c r="E3449" t="s">
        <v>61</v>
      </c>
      <c r="F3449" t="s">
        <v>62</v>
      </c>
      <c r="G3449" s="1">
        <v>4200</v>
      </c>
      <c r="H3449" s="1">
        <v>2893</v>
      </c>
      <c r="I3449" s="1">
        <v>1900</v>
      </c>
      <c r="J3449" s="1">
        <v>0</v>
      </c>
      <c r="K3449" s="1">
        <v>0</v>
      </c>
      <c r="L3449" s="1">
        <v>0</v>
      </c>
      <c r="M3449" s="1">
        <v>0</v>
      </c>
      <c r="N3449" s="1">
        <v>0</v>
      </c>
      <c r="O3449" s="1">
        <v>6100</v>
      </c>
      <c r="P3449" t="s">
        <v>10930</v>
      </c>
      <c r="Q3449" s="2">
        <v>244252</v>
      </c>
      <c r="R3449" t="s">
        <v>55</v>
      </c>
      <c r="S3449">
        <v>0</v>
      </c>
      <c r="T3449" t="s">
        <v>56</v>
      </c>
      <c r="U3449" t="s">
        <v>57</v>
      </c>
      <c r="V3449" s="1">
        <v>2500</v>
      </c>
      <c r="W3449" s="1">
        <v>0</v>
      </c>
      <c r="X3449" s="1">
        <v>0</v>
      </c>
      <c r="AA3449" t="s">
        <v>58</v>
      </c>
      <c r="AB3449" s="1">
        <v>0</v>
      </c>
      <c r="AC3449" s="4">
        <f>IF(ISNUMBER(MATCH(AD3449, $AD$2:AD3448, 0)), INDEX($AC$2:AC3448, MATCH(AD3449, $AD$2:AD3448, 0)), MAX($AC$2:AC3448)+1)</f>
        <v>1</v>
      </c>
      <c r="AD3449" t="str">
        <f t="shared" si="162"/>
        <v>ท่าลี่-กองลอย</v>
      </c>
      <c r="AE3449" t="s">
        <v>55</v>
      </c>
      <c r="AF3449" s="1">
        <v>0</v>
      </c>
      <c r="AG3449" s="1">
        <v>0</v>
      </c>
      <c r="AH3449" s="1">
        <v>0</v>
      </c>
      <c r="AI3449" t="s">
        <v>10931</v>
      </c>
      <c r="AJ3449" s="1">
        <v>1</v>
      </c>
      <c r="AK3449" s="1">
        <v>0</v>
      </c>
      <c r="AL3449" s="1">
        <v>0</v>
      </c>
      <c r="AM3449" s="1">
        <v>0</v>
      </c>
      <c r="AN3449" s="1">
        <v>0</v>
      </c>
      <c r="AO3449" s="1">
        <v>0</v>
      </c>
      <c r="AP3449" s="1">
        <v>0</v>
      </c>
      <c r="AQ3449" s="1">
        <v>0</v>
      </c>
      <c r="AR3449" s="1">
        <v>11493</v>
      </c>
      <c r="AS3449" s="1">
        <v>28.533333333333335</v>
      </c>
      <c r="AT3449" s="1">
        <f>Table1[[#This Row],[รวมต้นทุนค่าเดินทาง]]+Table1[[#This Row],[รวมต้นทุนค่าซ่อม]]+Table1[[#This Row],[รวมค่าเสื่อม]]</f>
        <v>13736.100262467191</v>
      </c>
      <c r="AU3449" s="1">
        <f t="shared" si="160"/>
        <v>13953.293816562818</v>
      </c>
      <c r="AV3449" s="1" t="str" cm="1">
        <f t="array" ref="AV3449">IF(AC3449&lt;4, "เก็บ", IF(OR(AT3449 &lt; PERCENTILE(IF($AC$2:$AC$5092=AC3449, $AT$2:$AT$5092), 0.25) - 1.5 * (PERCENTILE(IF($AC$2:$AC$5092=AC3449, $AT$2:$AT$5092), 0.75) - PERCENTILE(IF($AC$2:$AC$5092=AC3449, $AT$2:$AT$5092), 0.25)), AT3449 &gt; PERCENTILE(IF($AC$2:$AC$5092=AC3449, $AT$2:$AT$5092), 0.75) + 1.5 * (PERCENTILE(IF($AC$2:$AC$5092=AC3449, $AT$2:$AT$5092), 0.75) - PERCENTILE(IF($AC$2:$AC$5092=AC3449, $AT$2:$AT$5092), 0.25))), "ตัด", "เก็บ"))</f>
        <v>เก็บ</v>
      </c>
      <c r="AW3449" s="1">
        <f t="shared" si="161"/>
        <v>13953.293816562818</v>
      </c>
      <c r="AX3449" s="1">
        <v>14426.372718098486</v>
      </c>
      <c r="AY3449" s="1">
        <v>2214.5669291338581</v>
      </c>
    </row>
    <row r="3450" spans="1:51" x14ac:dyDescent="0.2">
      <c r="A3450" s="3">
        <v>45924</v>
      </c>
      <c r="B3450">
        <v>45924</v>
      </c>
      <c r="C3450" t="s">
        <v>10932</v>
      </c>
      <c r="D3450" t="s">
        <v>66</v>
      </c>
      <c r="E3450" t="s">
        <v>105</v>
      </c>
      <c r="F3450" t="s">
        <v>449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  <c r="L3450" s="1">
        <v>0</v>
      </c>
      <c r="M3450" s="1">
        <v>0</v>
      </c>
      <c r="N3450" s="1">
        <v>714</v>
      </c>
      <c r="O3450" s="1">
        <v>714</v>
      </c>
      <c r="P3450" t="s">
        <v>10933</v>
      </c>
      <c r="Q3450" s="2">
        <v>244251</v>
      </c>
      <c r="R3450" t="s">
        <v>55</v>
      </c>
      <c r="S3450">
        <v>0</v>
      </c>
      <c r="T3450" t="s">
        <v>87</v>
      </c>
      <c r="U3450" t="s">
        <v>71</v>
      </c>
      <c r="V3450" s="1">
        <v>0</v>
      </c>
      <c r="W3450" s="1">
        <v>649</v>
      </c>
      <c r="X3450" s="1">
        <v>0</v>
      </c>
      <c r="Y3450" t="s">
        <v>108</v>
      </c>
      <c r="Z3450" t="s">
        <v>71</v>
      </c>
      <c r="AA3450" t="s">
        <v>764</v>
      </c>
      <c r="AB3450" s="1">
        <v>0</v>
      </c>
      <c r="AC3450" s="4">
        <f>IF(ISNUMBER(MATCH(AD3450, $AD$2:AD3449, 0)), INDEX($AC$2:AC3449, MATCH(AD3450, $AD$2:AD3449, 0)), MAX($AC$2:AC3449)+1)</f>
        <v>6</v>
      </c>
      <c r="AD3450" t="str">
        <f t="shared" si="162"/>
        <v>เชียงราย-เชียงใหม่</v>
      </c>
      <c r="AE3450" t="s">
        <v>55</v>
      </c>
      <c r="AF3450" s="1">
        <v>0</v>
      </c>
      <c r="AG3450" s="1">
        <v>0</v>
      </c>
      <c r="AH3450" s="1">
        <v>0</v>
      </c>
      <c r="AI3450" t="s">
        <v>10934</v>
      </c>
      <c r="AJ3450" s="1">
        <v>1</v>
      </c>
      <c r="AK3450" s="1">
        <v>0</v>
      </c>
      <c r="AL3450" s="1">
        <v>0</v>
      </c>
      <c r="AM3450" s="1">
        <v>0</v>
      </c>
      <c r="AN3450" s="1">
        <v>0</v>
      </c>
      <c r="AO3450" s="1">
        <v>0</v>
      </c>
      <c r="AP3450" s="1">
        <v>0</v>
      </c>
      <c r="AQ3450" s="1">
        <v>0</v>
      </c>
      <c r="AR3450" s="1">
        <v>1363</v>
      </c>
      <c r="AS3450" s="1">
        <v>473.40163377192982</v>
      </c>
      <c r="AT3450" s="1">
        <f>Table1[[#This Row],[รวมต้นทุนค่าเดินทาง]]+Table1[[#This Row],[รวมต้นทุนค่าซ่อม]]+Table1[[#This Row],[รวมค่าเสื่อม]]</f>
        <v>3487.7777805609207</v>
      </c>
      <c r="AU3450" s="1">
        <f t="shared" si="160"/>
        <v>4428.3346813776061</v>
      </c>
      <c r="AV3450" s="1" t="str" cm="1">
        <f t="array" ref="AV3450">IF(AC3450&lt;4, "เก็บ", IF(OR(AT3450 &lt; PERCENTILE(IF($AC$2:$AC$5092=AC3450, $AT$2:$AT$5092), 0.25) - 1.5 * (PERCENTILE(IF($AC$2:$AC$5092=AC3450, $AT$2:$AT$5092), 0.75) - PERCENTILE(IF($AC$2:$AC$5092=AC3450, $AT$2:$AT$5092), 0.25)), AT3450 &gt; PERCENTILE(IF($AC$2:$AC$5092=AC3450, $AT$2:$AT$5092), 0.75) + 1.5 * (PERCENTILE(IF($AC$2:$AC$5092=AC3450, $AT$2:$AT$5092), 0.75) - PERCENTILE(IF($AC$2:$AC$5092=AC3450, $AT$2:$AT$5092), 0.25))), "ตัด", "เก็บ"))</f>
        <v>เก็บ</v>
      </c>
      <c r="AW3450" s="1">
        <f t="shared" si="161"/>
        <v>3873.7679454274344</v>
      </c>
      <c r="AX3450" s="1">
        <v>2781.4385174989698</v>
      </c>
      <c r="AY3450" s="1">
        <v>1651.3761467889908</v>
      </c>
    </row>
    <row r="3451" spans="1:51" x14ac:dyDescent="0.2">
      <c r="A3451" s="3">
        <v>45924</v>
      </c>
      <c r="B3451">
        <v>45924</v>
      </c>
      <c r="C3451" t="s">
        <v>10935</v>
      </c>
      <c r="D3451" t="s">
        <v>66</v>
      </c>
      <c r="E3451" t="s">
        <v>105</v>
      </c>
      <c r="F3451" t="s">
        <v>395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  <c r="L3451" s="1">
        <v>0</v>
      </c>
      <c r="M3451" s="1">
        <v>0</v>
      </c>
      <c r="N3451" s="1">
        <v>0</v>
      </c>
      <c r="O3451" s="1">
        <v>0</v>
      </c>
      <c r="P3451" t="s">
        <v>10936</v>
      </c>
      <c r="Q3451" s="2">
        <v>244251</v>
      </c>
      <c r="R3451" t="s">
        <v>55</v>
      </c>
      <c r="S3451">
        <v>0</v>
      </c>
      <c r="T3451" t="s">
        <v>87</v>
      </c>
      <c r="U3451" t="s">
        <v>71</v>
      </c>
      <c r="V3451" s="1">
        <v>0</v>
      </c>
      <c r="W3451" s="1">
        <v>1169</v>
      </c>
      <c r="X3451" s="1">
        <v>0</v>
      </c>
      <c r="Y3451" t="s">
        <v>87</v>
      </c>
      <c r="Z3451" t="s">
        <v>71</v>
      </c>
      <c r="AA3451" t="s">
        <v>10937</v>
      </c>
      <c r="AB3451" s="1">
        <v>0</v>
      </c>
      <c r="AC3451" s="4">
        <f>IF(ISNUMBER(MATCH(AD3451, $AD$2:AD3450, 0)), INDEX($AC$2:AC3450, MATCH(AD3451, $AD$2:AD3450, 0)), MAX($AC$2:AC3450)+1)</f>
        <v>6</v>
      </c>
      <c r="AD3451" t="str">
        <f t="shared" si="162"/>
        <v>เชียงราย-เชียงใหม่</v>
      </c>
      <c r="AE3451" t="s">
        <v>55</v>
      </c>
      <c r="AF3451" s="1">
        <v>0</v>
      </c>
      <c r="AG3451" s="1">
        <v>0</v>
      </c>
      <c r="AH3451" s="1">
        <v>0</v>
      </c>
      <c r="AI3451" t="s">
        <v>10938</v>
      </c>
      <c r="AJ3451" s="1">
        <v>1</v>
      </c>
      <c r="AK3451" s="1">
        <v>0</v>
      </c>
      <c r="AL3451" s="1">
        <v>0</v>
      </c>
      <c r="AM3451" s="1">
        <v>0</v>
      </c>
      <c r="AN3451" s="1">
        <v>0</v>
      </c>
      <c r="AO3451" s="1">
        <v>0</v>
      </c>
      <c r="AP3451" s="1">
        <v>0</v>
      </c>
      <c r="AQ3451" s="1">
        <v>0</v>
      </c>
      <c r="AR3451" s="1">
        <v>1169</v>
      </c>
      <c r="AS3451" s="1">
        <v>4389.0462500000003</v>
      </c>
      <c r="AT3451" s="1">
        <f>Table1[[#This Row],[รวมต้นทุนค่าเดินทาง]]+Table1[[#This Row],[รวมต้นทุนค่าซ่อม]]+Table1[[#This Row],[รวมค่าเสื่อม]]</f>
        <v>7064.3224006276159</v>
      </c>
      <c r="AU3451" s="1">
        <f t="shared" si="160"/>
        <v>4428.3346813776061</v>
      </c>
      <c r="AV3451" s="1" t="str" cm="1">
        <f t="array" ref="AV3451">IF(AC3451&lt;4, "เก็บ", IF(OR(AT3451 &lt; PERCENTILE(IF($AC$2:$AC$5092=AC3451, $AT$2:$AT$5092), 0.25) - 1.5 * (PERCENTILE(IF($AC$2:$AC$5092=AC3451, $AT$2:$AT$5092), 0.75) - PERCENTILE(IF($AC$2:$AC$5092=AC3451, $AT$2:$AT$5092), 0.25)), AT3451 &gt; PERCENTILE(IF($AC$2:$AC$5092=AC3451, $AT$2:$AT$5092), 0.75) + 1.5 * (PERCENTILE(IF($AC$2:$AC$5092=AC3451, $AT$2:$AT$5092), 0.75) - PERCENTILE(IF($AC$2:$AC$5092=AC3451, $AT$2:$AT$5092), 0.25))), "ตัด", "เก็บ"))</f>
        <v>เก็บ</v>
      </c>
      <c r="AW3451" s="1">
        <f t="shared" si="161"/>
        <v>3873.7679454274344</v>
      </c>
      <c r="AX3451" s="1">
        <v>2781.4385174989698</v>
      </c>
      <c r="AY3451" s="1">
        <v>1506.2761506276152</v>
      </c>
    </row>
    <row r="3452" spans="1:51" x14ac:dyDescent="0.2">
      <c r="A3452" s="3">
        <v>45925</v>
      </c>
      <c r="B3452">
        <v>45925</v>
      </c>
      <c r="C3452" t="s">
        <v>10939</v>
      </c>
      <c r="D3452" t="s">
        <v>66</v>
      </c>
      <c r="E3452" t="s">
        <v>124</v>
      </c>
      <c r="F3452" t="s">
        <v>277</v>
      </c>
      <c r="G3452" s="1">
        <v>0</v>
      </c>
      <c r="H3452" s="1">
        <v>1039</v>
      </c>
      <c r="I3452" s="1">
        <v>500</v>
      </c>
      <c r="J3452" s="1">
        <v>0</v>
      </c>
      <c r="K3452" s="1">
        <v>0</v>
      </c>
      <c r="L3452" s="1">
        <v>0</v>
      </c>
      <c r="M3452" s="1">
        <v>0</v>
      </c>
      <c r="N3452" s="1">
        <v>0</v>
      </c>
      <c r="O3452" s="1">
        <v>500</v>
      </c>
      <c r="P3452" t="s">
        <v>10940</v>
      </c>
      <c r="Q3452" s="2">
        <v>244252</v>
      </c>
      <c r="R3452" t="s">
        <v>70</v>
      </c>
      <c r="S3452">
        <v>0</v>
      </c>
      <c r="T3452" t="s">
        <v>71</v>
      </c>
      <c r="U3452" t="s">
        <v>161</v>
      </c>
      <c r="V3452" s="1">
        <v>0</v>
      </c>
      <c r="W3452" s="1">
        <v>0</v>
      </c>
      <c r="X3452" s="1">
        <v>0</v>
      </c>
      <c r="AA3452" t="s">
        <v>58</v>
      </c>
      <c r="AB3452" s="1">
        <v>0</v>
      </c>
      <c r="AC3452" s="4">
        <f>IF(ISNUMBER(MATCH(AD3452, $AD$2:AD3451, 0)), INDEX($AC$2:AC3451, MATCH(AD3452, $AD$2:AD3451, 0)), MAX($AC$2:AC3451)+1)</f>
        <v>9</v>
      </c>
      <c r="AD3452" t="str">
        <f t="shared" si="162"/>
        <v>เชียงใหม่-พุทธมณฑลสาย 2</v>
      </c>
      <c r="AE3452" t="s">
        <v>73</v>
      </c>
      <c r="AF3452" s="1">
        <v>0</v>
      </c>
      <c r="AG3452" s="1">
        <v>0</v>
      </c>
      <c r="AH3452" s="1">
        <v>0</v>
      </c>
      <c r="AI3452" t="s">
        <v>10941</v>
      </c>
      <c r="AJ3452" s="1">
        <v>1</v>
      </c>
      <c r="AK3452" s="1">
        <v>720</v>
      </c>
      <c r="AL3452" s="1">
        <v>720</v>
      </c>
      <c r="AM3452" s="1">
        <v>1</v>
      </c>
      <c r="AN3452" s="1">
        <v>0</v>
      </c>
      <c r="AO3452" s="1">
        <v>0</v>
      </c>
      <c r="AP3452" s="1">
        <v>0</v>
      </c>
      <c r="AQ3452" s="1">
        <v>0</v>
      </c>
      <c r="AR3452" s="1">
        <v>1539</v>
      </c>
      <c r="AS3452" s="1">
        <v>6597.575632655039</v>
      </c>
      <c r="AT3452" s="1">
        <f>Table1[[#This Row],[รวมต้นทุนค่าเดินทาง]]+Table1[[#This Row],[รวมต้นทุนค่าซ่อม]]+Table1[[#This Row],[รวมค่าเสื่อม]]</f>
        <v>10554.065751232114</v>
      </c>
      <c r="AU3452" s="1">
        <f t="shared" si="160"/>
        <v>4623.2312262414152</v>
      </c>
      <c r="AV3452" s="1" t="str" cm="1">
        <f t="array" ref="AV3452">IF(AC3452&lt;4, "เก็บ", IF(OR(AT3452 &lt; PERCENTILE(IF($AC$2:$AC$5092=AC3452, $AT$2:$AT$5092), 0.25) - 1.5 * (PERCENTILE(IF($AC$2:$AC$5092=AC3452, $AT$2:$AT$5092), 0.75) - PERCENTILE(IF($AC$2:$AC$5092=AC3452, $AT$2:$AT$5092), 0.25)), AT3452 &gt; PERCENTILE(IF($AC$2:$AC$5092=AC3452, $AT$2:$AT$5092), 0.75) + 1.5 * (PERCENTILE(IF($AC$2:$AC$5092=AC3452, $AT$2:$AT$5092), 0.75) - PERCENTILE(IF($AC$2:$AC$5092=AC3452, $AT$2:$AT$5092), 0.25))), "ตัด", "เก็บ"))</f>
        <v>ตัด</v>
      </c>
      <c r="AW3452" s="1">
        <f t="shared" si="161"/>
        <v>4005.4952465164292</v>
      </c>
      <c r="AX3452" s="1">
        <v>2577.9546108768855</v>
      </c>
      <c r="AY3452" s="1">
        <v>2417.490118577075</v>
      </c>
    </row>
    <row r="3453" spans="1:51" x14ac:dyDescent="0.2">
      <c r="A3453" s="3">
        <v>45925</v>
      </c>
      <c r="B3453">
        <v>45925</v>
      </c>
      <c r="C3453" t="s">
        <v>10942</v>
      </c>
      <c r="D3453" t="s">
        <v>66</v>
      </c>
      <c r="E3453" t="s">
        <v>124</v>
      </c>
      <c r="F3453" t="s">
        <v>360</v>
      </c>
      <c r="G3453" s="1">
        <v>0</v>
      </c>
      <c r="H3453" s="1">
        <v>1039</v>
      </c>
      <c r="I3453" s="1">
        <v>500</v>
      </c>
      <c r="J3453" s="1">
        <v>0</v>
      </c>
      <c r="K3453" s="1">
        <v>0</v>
      </c>
      <c r="L3453" s="1">
        <v>0</v>
      </c>
      <c r="M3453" s="1">
        <v>0</v>
      </c>
      <c r="N3453" s="1">
        <v>0</v>
      </c>
      <c r="O3453" s="1">
        <v>500</v>
      </c>
      <c r="P3453" t="s">
        <v>10943</v>
      </c>
      <c r="Q3453" s="2">
        <v>244252</v>
      </c>
      <c r="R3453" t="s">
        <v>70</v>
      </c>
      <c r="S3453">
        <v>0</v>
      </c>
      <c r="T3453" t="s">
        <v>71</v>
      </c>
      <c r="U3453" t="s">
        <v>161</v>
      </c>
      <c r="V3453" s="1">
        <v>0</v>
      </c>
      <c r="W3453" s="1">
        <v>0</v>
      </c>
      <c r="X3453" s="1">
        <v>0</v>
      </c>
      <c r="AA3453" t="s">
        <v>58</v>
      </c>
      <c r="AB3453" s="1">
        <v>0</v>
      </c>
      <c r="AC3453" s="4">
        <f>IF(ISNUMBER(MATCH(AD3453, $AD$2:AD3452, 0)), INDEX($AC$2:AC3452, MATCH(AD3453, $AD$2:AD3452, 0)), MAX($AC$2:AC3452)+1)</f>
        <v>9</v>
      </c>
      <c r="AD3453" t="str">
        <f t="shared" si="162"/>
        <v>เชียงใหม่-พุทธมณฑลสาย 2</v>
      </c>
      <c r="AE3453" t="s">
        <v>73</v>
      </c>
      <c r="AF3453" s="1">
        <v>0</v>
      </c>
      <c r="AG3453" s="1">
        <v>0</v>
      </c>
      <c r="AH3453" s="1">
        <v>0</v>
      </c>
      <c r="AI3453" t="s">
        <v>10944</v>
      </c>
      <c r="AJ3453" s="1">
        <v>1</v>
      </c>
      <c r="AK3453" s="1">
        <v>720</v>
      </c>
      <c r="AL3453" s="1">
        <v>720</v>
      </c>
      <c r="AM3453" s="1">
        <v>1</v>
      </c>
      <c r="AN3453" s="1">
        <v>0</v>
      </c>
      <c r="AO3453" s="1">
        <v>0</v>
      </c>
      <c r="AP3453" s="1">
        <v>0</v>
      </c>
      <c r="AQ3453" s="1">
        <v>0</v>
      </c>
      <c r="AR3453" s="1">
        <v>1539</v>
      </c>
      <c r="AS3453" s="1">
        <v>1122.6089023428749</v>
      </c>
      <c r="AT3453" s="1">
        <f>Table1[[#This Row],[รวมต้นทุนค่าเดินทาง]]+Table1[[#This Row],[รวมต้นทุนค่าซ่อม]]+Table1[[#This Row],[รวมค่าเสื่อม]]</f>
        <v>5398.7012936472229</v>
      </c>
      <c r="AU3453" s="1">
        <f t="shared" si="160"/>
        <v>4623.2312262414152</v>
      </c>
      <c r="AV3453" s="1" t="str" cm="1">
        <f t="array" ref="AV3453">IF(AC3453&lt;4, "เก็บ", IF(OR(AT3453 &lt; PERCENTILE(IF($AC$2:$AC$5092=AC3453, $AT$2:$AT$5092), 0.25) - 1.5 * (PERCENTILE(IF($AC$2:$AC$5092=AC3453, $AT$2:$AT$5092), 0.75) - PERCENTILE(IF($AC$2:$AC$5092=AC3453, $AT$2:$AT$5092), 0.25)), AT3453 &gt; PERCENTILE(IF($AC$2:$AC$5092=AC3453, $AT$2:$AT$5092), 0.75) + 1.5 * (PERCENTILE(IF($AC$2:$AC$5092=AC3453, $AT$2:$AT$5092), 0.75) - PERCENTILE(IF($AC$2:$AC$5092=AC3453, $AT$2:$AT$5092), 0.25))), "ตัด", "เก็บ"))</f>
        <v>เก็บ</v>
      </c>
      <c r="AW3453" s="1">
        <f t="shared" si="161"/>
        <v>4005.4952465164292</v>
      </c>
      <c r="AX3453" s="1">
        <v>2577.9546108768855</v>
      </c>
      <c r="AY3453" s="1">
        <v>2737.092391304348</v>
      </c>
    </row>
    <row r="3454" spans="1:51" x14ac:dyDescent="0.2">
      <c r="A3454" s="3">
        <v>45925</v>
      </c>
      <c r="B3454">
        <v>45925</v>
      </c>
      <c r="C3454" t="s">
        <v>10945</v>
      </c>
      <c r="D3454" t="s">
        <v>51</v>
      </c>
      <c r="E3454" t="s">
        <v>52</v>
      </c>
      <c r="F3454" t="s">
        <v>3805</v>
      </c>
      <c r="G3454" s="1">
        <v>2700</v>
      </c>
      <c r="H3454" s="1">
        <v>4153</v>
      </c>
      <c r="I3454" s="1">
        <v>1900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  <c r="O3454" s="1">
        <v>4600</v>
      </c>
      <c r="P3454" t="s">
        <v>10946</v>
      </c>
      <c r="Q3454" s="2">
        <v>244253</v>
      </c>
      <c r="R3454" t="s">
        <v>55</v>
      </c>
      <c r="S3454">
        <v>0</v>
      </c>
      <c r="T3454" t="s">
        <v>71</v>
      </c>
      <c r="U3454" t="s">
        <v>57</v>
      </c>
      <c r="V3454" s="1">
        <v>2500</v>
      </c>
      <c r="W3454" s="1">
        <v>0</v>
      </c>
      <c r="X3454" s="1">
        <v>0</v>
      </c>
      <c r="AA3454" t="s">
        <v>58</v>
      </c>
      <c r="AB3454" s="1">
        <v>0</v>
      </c>
      <c r="AC3454" s="4">
        <f>IF(ISNUMBER(MATCH(AD3454, $AD$2:AD3453, 0)), INDEX($AC$2:AC3453, MATCH(AD3454, $AD$2:AD3453, 0)), MAX($AC$2:AC3453)+1)</f>
        <v>10</v>
      </c>
      <c r="AD3454" t="str">
        <f t="shared" si="162"/>
        <v>เชียงใหม่-กองลอย</v>
      </c>
      <c r="AE3454" t="s">
        <v>55</v>
      </c>
      <c r="AF3454" s="1">
        <v>0</v>
      </c>
      <c r="AG3454" s="1">
        <v>0</v>
      </c>
      <c r="AH3454" s="1">
        <v>0</v>
      </c>
      <c r="AI3454" t="s">
        <v>10947</v>
      </c>
      <c r="AJ3454" s="1">
        <v>1</v>
      </c>
      <c r="AK3454" s="1">
        <v>0</v>
      </c>
      <c r="AL3454" s="1">
        <v>0</v>
      </c>
      <c r="AM3454" s="1">
        <v>0</v>
      </c>
      <c r="AN3454" s="1">
        <v>0</v>
      </c>
      <c r="AO3454" s="1">
        <v>0</v>
      </c>
      <c r="AP3454" s="1">
        <v>0</v>
      </c>
      <c r="AQ3454" s="1">
        <v>0</v>
      </c>
      <c r="AR3454" s="1">
        <v>11253</v>
      </c>
      <c r="AS3454" s="1">
        <v>64.2</v>
      </c>
      <c r="AT3454" s="1">
        <f>Table1[[#This Row],[รวมต้นทุนค่าเดินทาง]]+Table1[[#This Row],[รวมต้นทุนค่าซ่อม]]+Table1[[#This Row],[รวมค่าเสื่อม]]</f>
        <v>13567.2</v>
      </c>
      <c r="AU3454" s="1">
        <f t="shared" si="160"/>
        <v>14957.32855761775</v>
      </c>
      <c r="AV3454" s="1" t="str" cm="1">
        <f t="array" ref="AV3454">IF(AC3454&lt;4, "เก็บ", IF(OR(AT3454 &lt; PERCENTILE(IF($AC$2:$AC$5092=AC3454, $AT$2:$AT$5092), 0.25) - 1.5 * (PERCENTILE(IF($AC$2:$AC$5092=AC3454, $AT$2:$AT$5092), 0.75) - PERCENTILE(IF($AC$2:$AC$5092=AC3454, $AT$2:$AT$5092), 0.25)), AT3454 &gt; PERCENTILE(IF($AC$2:$AC$5092=AC3454, $AT$2:$AT$5092), 0.75) + 1.5 * (PERCENTILE(IF($AC$2:$AC$5092=AC3454, $AT$2:$AT$5092), 0.75) - PERCENTILE(IF($AC$2:$AC$5092=AC3454, $AT$2:$AT$5092), 0.25))), "ตัด", "เก็บ"))</f>
        <v>เก็บ</v>
      </c>
      <c r="AW3454" s="1">
        <f t="shared" si="161"/>
        <v>14419.089162907676</v>
      </c>
      <c r="AX3454" s="1">
        <v>15077.196593123563</v>
      </c>
      <c r="AY3454" s="1">
        <v>2250</v>
      </c>
    </row>
    <row r="3455" spans="1:51" x14ac:dyDescent="0.2">
      <c r="A3455" s="3">
        <v>45925</v>
      </c>
      <c r="B3455">
        <v>45925</v>
      </c>
      <c r="C3455" t="s">
        <v>10948</v>
      </c>
      <c r="D3455" t="s">
        <v>66</v>
      </c>
      <c r="E3455" t="s">
        <v>124</v>
      </c>
      <c r="F3455" t="s">
        <v>224</v>
      </c>
      <c r="G3455" s="1">
        <v>0</v>
      </c>
      <c r="H3455" s="1">
        <v>0</v>
      </c>
      <c r="I3455" s="1">
        <v>500</v>
      </c>
      <c r="J3455" s="1">
        <v>0</v>
      </c>
      <c r="K3455" s="1">
        <v>0</v>
      </c>
      <c r="L3455" s="1">
        <v>0</v>
      </c>
      <c r="M3455" s="1">
        <v>0</v>
      </c>
      <c r="N3455" s="1">
        <v>0</v>
      </c>
      <c r="O3455" s="1">
        <v>500</v>
      </c>
      <c r="P3455" t="s">
        <v>10949</v>
      </c>
      <c r="Q3455" s="2">
        <v>244252</v>
      </c>
      <c r="R3455" t="s">
        <v>70</v>
      </c>
      <c r="S3455">
        <v>0</v>
      </c>
      <c r="T3455" t="s">
        <v>71</v>
      </c>
      <c r="U3455" t="s">
        <v>161</v>
      </c>
      <c r="V3455" s="1">
        <v>0</v>
      </c>
      <c r="W3455" s="1">
        <v>0</v>
      </c>
      <c r="X3455" s="1">
        <v>0</v>
      </c>
      <c r="AA3455" t="s">
        <v>58</v>
      </c>
      <c r="AB3455" s="1">
        <v>0</v>
      </c>
      <c r="AC3455" s="4">
        <f>IF(ISNUMBER(MATCH(AD3455, $AD$2:AD3454, 0)), INDEX($AC$2:AC3454, MATCH(AD3455, $AD$2:AD3454, 0)), MAX($AC$2:AC3454)+1)</f>
        <v>9</v>
      </c>
      <c r="AD3455" t="str">
        <f t="shared" si="162"/>
        <v>เชียงใหม่-พุทธมณฑลสาย 2</v>
      </c>
      <c r="AE3455" t="s">
        <v>73</v>
      </c>
      <c r="AF3455" s="1">
        <v>0</v>
      </c>
      <c r="AG3455" s="1">
        <v>0</v>
      </c>
      <c r="AH3455" s="1">
        <v>0</v>
      </c>
      <c r="AI3455" t="s">
        <v>10950</v>
      </c>
      <c r="AJ3455" s="1">
        <v>1</v>
      </c>
      <c r="AK3455" s="1">
        <v>720</v>
      </c>
      <c r="AL3455" s="1">
        <v>720</v>
      </c>
      <c r="AM3455" s="1">
        <v>1</v>
      </c>
      <c r="AN3455" s="1">
        <v>0</v>
      </c>
      <c r="AO3455" s="1">
        <v>0</v>
      </c>
      <c r="AP3455" s="1">
        <v>0</v>
      </c>
      <c r="AQ3455" s="1">
        <v>0</v>
      </c>
      <c r="AR3455" s="1">
        <v>500</v>
      </c>
      <c r="AS3455" s="1">
        <v>1127.5236886814516</v>
      </c>
      <c r="AT3455" s="1">
        <f>Table1[[#This Row],[รวมต้นทุนค่าเดินทาง]]+Table1[[#This Row],[รวมต้นทุนค่าซ่อม]]+Table1[[#This Row],[รวมค่าเสื่อม]]</f>
        <v>3143.130185044165</v>
      </c>
      <c r="AU3455" s="1">
        <f t="shared" si="160"/>
        <v>4623.2312262414152</v>
      </c>
      <c r="AV3455" s="1" t="str" cm="1">
        <f t="array" ref="AV3455">IF(AC3455&lt;4, "เก็บ", IF(OR(AT3455 &lt; PERCENTILE(IF($AC$2:$AC$5092=AC3455, $AT$2:$AT$5092), 0.25) - 1.5 * (PERCENTILE(IF($AC$2:$AC$5092=AC3455, $AT$2:$AT$5092), 0.75) - PERCENTILE(IF($AC$2:$AC$5092=AC3455, $AT$2:$AT$5092), 0.25)), AT3455 &gt; PERCENTILE(IF($AC$2:$AC$5092=AC3455, $AT$2:$AT$5092), 0.75) + 1.5 * (PERCENTILE(IF($AC$2:$AC$5092=AC3455, $AT$2:$AT$5092), 0.75) - PERCENTILE(IF($AC$2:$AC$5092=AC3455, $AT$2:$AT$5092), 0.25))), "ตัด", "เก็บ"))</f>
        <v>เก็บ</v>
      </c>
      <c r="AW3455" s="1">
        <f t="shared" si="161"/>
        <v>4005.4952465164292</v>
      </c>
      <c r="AX3455" s="1">
        <v>2577.9546108768855</v>
      </c>
      <c r="AY3455" s="1">
        <v>1515.6064963627136</v>
      </c>
    </row>
    <row r="3456" spans="1:51" x14ac:dyDescent="0.2">
      <c r="A3456" s="3">
        <v>45925</v>
      </c>
      <c r="B3456">
        <v>45925</v>
      </c>
      <c r="C3456" t="s">
        <v>10951</v>
      </c>
      <c r="D3456" t="s">
        <v>66</v>
      </c>
      <c r="E3456" t="s">
        <v>67</v>
      </c>
      <c r="F3456" t="s">
        <v>936</v>
      </c>
      <c r="G3456" s="1">
        <v>0</v>
      </c>
      <c r="H3456" s="1">
        <v>0</v>
      </c>
      <c r="I3456" s="1">
        <v>400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>
        <v>400</v>
      </c>
      <c r="P3456" t="s">
        <v>10952</v>
      </c>
      <c r="Q3456" s="2">
        <v>244252</v>
      </c>
      <c r="R3456" t="s">
        <v>70</v>
      </c>
      <c r="S3456">
        <v>0</v>
      </c>
      <c r="T3456" t="s">
        <v>71</v>
      </c>
      <c r="U3456" t="s">
        <v>93</v>
      </c>
      <c r="V3456" s="1">
        <v>0</v>
      </c>
      <c r="W3456" s="1">
        <v>0</v>
      </c>
      <c r="X3456" s="1">
        <v>0</v>
      </c>
      <c r="AA3456" t="s">
        <v>58</v>
      </c>
      <c r="AB3456" s="1">
        <v>0</v>
      </c>
      <c r="AC3456" s="4">
        <f>IF(ISNUMBER(MATCH(AD3456, $AD$2:AD3455, 0)), INDEX($AC$2:AC3455, MATCH(AD3456, $AD$2:AD3455, 0)), MAX($AC$2:AC3455)+1)</f>
        <v>4</v>
      </c>
      <c r="AD3456" t="str">
        <f t="shared" si="162"/>
        <v>เชียงใหม่-ตลาดไท</v>
      </c>
      <c r="AE3456" t="s">
        <v>73</v>
      </c>
      <c r="AF3456" s="1">
        <v>0</v>
      </c>
      <c r="AG3456" s="1">
        <v>0</v>
      </c>
      <c r="AH3456" s="1">
        <v>0</v>
      </c>
      <c r="AI3456" t="s">
        <v>10953</v>
      </c>
      <c r="AJ3456" s="1">
        <v>1</v>
      </c>
      <c r="AK3456" s="1">
        <v>720</v>
      </c>
      <c r="AL3456" s="1">
        <v>720</v>
      </c>
      <c r="AM3456" s="1">
        <v>1</v>
      </c>
      <c r="AN3456" s="1">
        <v>0</v>
      </c>
      <c r="AO3456" s="1">
        <v>0</v>
      </c>
      <c r="AP3456" s="1">
        <v>0</v>
      </c>
      <c r="AQ3456" s="1">
        <v>0</v>
      </c>
      <c r="AR3456" s="1">
        <v>400</v>
      </c>
      <c r="AS3456" s="1">
        <v>2051.3260594630506</v>
      </c>
      <c r="AT3456" s="1">
        <f>Table1[[#This Row],[รวมต้นทุนค่าเดินทาง]]+Table1[[#This Row],[รวมต้นทุนค่าซ่อม]]+Table1[[#This Row],[รวมค่าเสื่อม]]</f>
        <v>4093.457207004034</v>
      </c>
      <c r="AU3456" s="1">
        <f t="shared" si="160"/>
        <v>4256.109283997258</v>
      </c>
      <c r="AV3456" s="1" t="str" cm="1">
        <f t="array" ref="AV3456">IF(AC3456&lt;4, "เก็บ", IF(OR(AT3456 &lt; PERCENTILE(IF($AC$2:$AC$5092=AC3456, $AT$2:$AT$5092), 0.25) - 1.5 * (PERCENTILE(IF($AC$2:$AC$5092=AC3456, $AT$2:$AT$5092), 0.75) - PERCENTILE(IF($AC$2:$AC$5092=AC3456, $AT$2:$AT$5092), 0.25)), AT3456 &gt; PERCENTILE(IF($AC$2:$AC$5092=AC3456, $AT$2:$AT$5092), 0.75) + 1.5 * (PERCENTILE(IF($AC$2:$AC$5092=AC3456, $AT$2:$AT$5092), 0.75) - PERCENTILE(IF($AC$2:$AC$5092=AC3456, $AT$2:$AT$5092), 0.25))), "ตัด", "เก็บ"))</f>
        <v>เก็บ</v>
      </c>
      <c r="AW3456" s="1">
        <f t="shared" si="161"/>
        <v>3807.0727671795808</v>
      </c>
      <c r="AX3456" s="1">
        <v>2335.0230876608157</v>
      </c>
      <c r="AY3456" s="1">
        <v>1642.1311475409836</v>
      </c>
    </row>
    <row r="3457" spans="1:51" x14ac:dyDescent="0.2">
      <c r="A3457" s="3">
        <v>45925</v>
      </c>
      <c r="B3457">
        <v>45925</v>
      </c>
      <c r="C3457" t="s">
        <v>10954</v>
      </c>
      <c r="D3457" t="s">
        <v>66</v>
      </c>
      <c r="E3457" t="s">
        <v>124</v>
      </c>
      <c r="F3457" t="s">
        <v>420</v>
      </c>
      <c r="G3457" s="1">
        <v>0</v>
      </c>
      <c r="H3457" s="1">
        <v>0</v>
      </c>
      <c r="I3457" s="1">
        <v>400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>
        <v>400</v>
      </c>
      <c r="P3457" t="s">
        <v>10955</v>
      </c>
      <c r="Q3457" s="2">
        <v>244252</v>
      </c>
      <c r="R3457" t="s">
        <v>70</v>
      </c>
      <c r="S3457">
        <v>0</v>
      </c>
      <c r="T3457" t="s">
        <v>71</v>
      </c>
      <c r="U3457" t="s">
        <v>93</v>
      </c>
      <c r="V3457" s="1">
        <v>0</v>
      </c>
      <c r="W3457" s="1">
        <v>0</v>
      </c>
      <c r="X3457" s="1">
        <v>0</v>
      </c>
      <c r="AA3457" t="s">
        <v>58</v>
      </c>
      <c r="AB3457" s="1">
        <v>0</v>
      </c>
      <c r="AC3457" s="4">
        <f>IF(ISNUMBER(MATCH(AD3457, $AD$2:AD3456, 0)), INDEX($AC$2:AC3456, MATCH(AD3457, $AD$2:AD3456, 0)), MAX($AC$2:AC3456)+1)</f>
        <v>4</v>
      </c>
      <c r="AD3457" t="str">
        <f t="shared" si="162"/>
        <v>เชียงใหม่-ตลาดไท</v>
      </c>
      <c r="AE3457" t="s">
        <v>73</v>
      </c>
      <c r="AF3457" s="1">
        <v>0</v>
      </c>
      <c r="AG3457" s="1">
        <v>0</v>
      </c>
      <c r="AH3457" s="1">
        <v>0</v>
      </c>
      <c r="AI3457" t="s">
        <v>10956</v>
      </c>
      <c r="AJ3457" s="1">
        <v>1</v>
      </c>
      <c r="AK3457" s="1">
        <v>720</v>
      </c>
      <c r="AL3457" s="1">
        <v>720</v>
      </c>
      <c r="AM3457" s="1">
        <v>1</v>
      </c>
      <c r="AN3457" s="1">
        <v>0</v>
      </c>
      <c r="AO3457" s="1">
        <v>0</v>
      </c>
      <c r="AP3457" s="1">
        <v>0</v>
      </c>
      <c r="AQ3457" s="1">
        <v>0</v>
      </c>
      <c r="AR3457" s="1">
        <v>400</v>
      </c>
      <c r="AS3457" s="1">
        <v>2863.7944353470498</v>
      </c>
      <c r="AT3457" s="1">
        <f>Table1[[#This Row],[รวมต้นทุนค่าเดินทาง]]+Table1[[#This Row],[รวมต้นทุนค่าซ่อม]]+Table1[[#This Row],[รวมค่าเสื่อม]]</f>
        <v>5052.5724465515314</v>
      </c>
      <c r="AU3457" s="1">
        <f t="shared" si="160"/>
        <v>4256.109283997258</v>
      </c>
      <c r="AV3457" s="1" t="str" cm="1">
        <f t="array" ref="AV3457">IF(AC3457&lt;4, "เก็บ", IF(OR(AT3457 &lt; PERCENTILE(IF($AC$2:$AC$5092=AC3457, $AT$2:$AT$5092), 0.25) - 1.5 * (PERCENTILE(IF($AC$2:$AC$5092=AC3457, $AT$2:$AT$5092), 0.75) - PERCENTILE(IF($AC$2:$AC$5092=AC3457, $AT$2:$AT$5092), 0.25)), AT3457 &gt; PERCENTILE(IF($AC$2:$AC$5092=AC3457, $AT$2:$AT$5092), 0.75) + 1.5 * (PERCENTILE(IF($AC$2:$AC$5092=AC3457, $AT$2:$AT$5092), 0.75) - PERCENTILE(IF($AC$2:$AC$5092=AC3457, $AT$2:$AT$5092), 0.25))), "ตัด", "เก็บ"))</f>
        <v>เก็บ</v>
      </c>
      <c r="AW3457" s="1">
        <f t="shared" si="161"/>
        <v>3807.0727671795808</v>
      </c>
      <c r="AX3457" s="1">
        <v>2335.0230876608157</v>
      </c>
      <c r="AY3457" s="1">
        <v>1788.7780112044818</v>
      </c>
    </row>
    <row r="3458" spans="1:51" x14ac:dyDescent="0.2">
      <c r="A3458" s="3">
        <v>45925</v>
      </c>
      <c r="B3458">
        <v>45925</v>
      </c>
      <c r="C3458" t="s">
        <v>10957</v>
      </c>
      <c r="D3458" t="s">
        <v>51</v>
      </c>
      <c r="E3458" t="s">
        <v>61</v>
      </c>
      <c r="F3458" t="s">
        <v>299</v>
      </c>
      <c r="G3458" s="1">
        <v>4200</v>
      </c>
      <c r="H3458" s="1">
        <v>2893</v>
      </c>
      <c r="I3458" s="1">
        <v>1900</v>
      </c>
      <c r="J3458" s="1">
        <v>0</v>
      </c>
      <c r="K3458" s="1">
        <v>0</v>
      </c>
      <c r="L3458" s="1">
        <v>0</v>
      </c>
      <c r="M3458" s="1">
        <v>0</v>
      </c>
      <c r="N3458" s="1">
        <v>0</v>
      </c>
      <c r="O3458" s="1">
        <v>6100</v>
      </c>
      <c r="P3458" t="s">
        <v>10958</v>
      </c>
      <c r="Q3458" s="2">
        <v>244252</v>
      </c>
      <c r="R3458" t="s">
        <v>55</v>
      </c>
      <c r="S3458">
        <v>0</v>
      </c>
      <c r="T3458" t="s">
        <v>56</v>
      </c>
      <c r="U3458" t="s">
        <v>57</v>
      </c>
      <c r="V3458" s="1">
        <v>2500</v>
      </c>
      <c r="W3458" s="1">
        <v>0</v>
      </c>
      <c r="X3458" s="1">
        <v>0</v>
      </c>
      <c r="AA3458" t="s">
        <v>58</v>
      </c>
      <c r="AB3458" s="1">
        <v>0</v>
      </c>
      <c r="AC3458" s="4">
        <f>IF(ISNUMBER(MATCH(AD3458, $AD$2:AD3457, 0)), INDEX($AC$2:AC3457, MATCH(AD3458, $AD$2:AD3457, 0)), MAX($AC$2:AC3457)+1)</f>
        <v>1</v>
      </c>
      <c r="AD3458" t="str">
        <f t="shared" si="162"/>
        <v>ท่าลี่-กองลอย</v>
      </c>
      <c r="AE3458" t="s">
        <v>55</v>
      </c>
      <c r="AF3458" s="1">
        <v>0</v>
      </c>
      <c r="AG3458" s="1">
        <v>0</v>
      </c>
      <c r="AH3458" s="1">
        <v>0</v>
      </c>
      <c r="AI3458" t="s">
        <v>10959</v>
      </c>
      <c r="AJ3458" s="1">
        <v>1</v>
      </c>
      <c r="AK3458" s="1">
        <v>0</v>
      </c>
      <c r="AL3458" s="1">
        <v>0</v>
      </c>
      <c r="AM3458" s="1">
        <v>0</v>
      </c>
      <c r="AN3458" s="1">
        <v>0</v>
      </c>
      <c r="AO3458" s="1">
        <v>0</v>
      </c>
      <c r="AP3458" s="1">
        <v>0</v>
      </c>
      <c r="AQ3458" s="1">
        <v>0</v>
      </c>
      <c r="AR3458" s="1">
        <v>11493</v>
      </c>
      <c r="AS3458" s="1">
        <v>27.802314049586776</v>
      </c>
      <c r="AT3458" s="1">
        <f>Table1[[#This Row],[รวมต้นทุนค่าเดินทาง]]+Table1[[#This Row],[รวมต้นทุนค่าซ่อม]]+Table1[[#This Row],[รวมค่าเสื่อม]]</f>
        <v>13826.130182902045</v>
      </c>
      <c r="AU3458" s="1">
        <f t="shared" si="160"/>
        <v>13953.293816562818</v>
      </c>
      <c r="AV3458" s="1" t="str" cm="1">
        <f t="array" ref="AV3458">IF(AC3458&lt;4, "เก็บ", IF(OR(AT3458 &lt; PERCENTILE(IF($AC$2:$AC$5092=AC3458, $AT$2:$AT$5092), 0.25) - 1.5 * (PERCENTILE(IF($AC$2:$AC$5092=AC3458, $AT$2:$AT$5092), 0.75) - PERCENTILE(IF($AC$2:$AC$5092=AC3458, $AT$2:$AT$5092), 0.25)), AT3458 &gt; PERCENTILE(IF($AC$2:$AC$5092=AC3458, $AT$2:$AT$5092), 0.75) + 1.5 * (PERCENTILE(IF($AC$2:$AC$5092=AC3458, $AT$2:$AT$5092), 0.75) - PERCENTILE(IF($AC$2:$AC$5092=AC3458, $AT$2:$AT$5092), 0.25))), "ตัด", "เก็บ"))</f>
        <v>เก็บ</v>
      </c>
      <c r="AW3458" s="1">
        <f t="shared" si="161"/>
        <v>13953.293816562818</v>
      </c>
      <c r="AX3458" s="1">
        <v>14426.372718098486</v>
      </c>
      <c r="AY3458" s="1">
        <v>2305.3278688524592</v>
      </c>
    </row>
    <row r="3459" spans="1:51" x14ac:dyDescent="0.2">
      <c r="A3459" s="3">
        <v>45925</v>
      </c>
      <c r="B3459">
        <v>45925</v>
      </c>
      <c r="C3459" t="s">
        <v>10960</v>
      </c>
      <c r="D3459" t="s">
        <v>51</v>
      </c>
      <c r="E3459" t="s">
        <v>61</v>
      </c>
      <c r="F3459" t="s">
        <v>1289</v>
      </c>
      <c r="G3459" s="1">
        <v>2700</v>
      </c>
      <c r="H3459" s="1">
        <v>4393</v>
      </c>
      <c r="I3459" s="1">
        <v>1900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  <c r="O3459" s="1">
        <v>4600</v>
      </c>
      <c r="P3459" t="s">
        <v>10961</v>
      </c>
      <c r="Q3459" s="2">
        <v>244252</v>
      </c>
      <c r="R3459" t="s">
        <v>55</v>
      </c>
      <c r="S3459">
        <v>0</v>
      </c>
      <c r="T3459" t="s">
        <v>56</v>
      </c>
      <c r="U3459" t="s">
        <v>57</v>
      </c>
      <c r="V3459" s="1">
        <v>2500</v>
      </c>
      <c r="W3459" s="1">
        <v>0</v>
      </c>
      <c r="X3459" s="1">
        <v>0</v>
      </c>
      <c r="AA3459" t="s">
        <v>58</v>
      </c>
      <c r="AB3459" s="1">
        <v>0</v>
      </c>
      <c r="AC3459" s="4">
        <f>IF(ISNUMBER(MATCH(AD3459, $AD$2:AD3458, 0)), INDEX($AC$2:AC3458, MATCH(AD3459, $AD$2:AD3458, 0)), MAX($AC$2:AC3458)+1)</f>
        <v>1</v>
      </c>
      <c r="AD3459" t="str">
        <f t="shared" si="162"/>
        <v>ท่าลี่-กองลอย</v>
      </c>
      <c r="AE3459" t="s">
        <v>55</v>
      </c>
      <c r="AF3459" s="1">
        <v>0</v>
      </c>
      <c r="AG3459" s="1">
        <v>0</v>
      </c>
      <c r="AH3459" s="1">
        <v>0</v>
      </c>
      <c r="AI3459" t="s">
        <v>10962</v>
      </c>
      <c r="AJ3459" s="1">
        <v>1</v>
      </c>
      <c r="AK3459" s="1">
        <v>0</v>
      </c>
      <c r="AL3459" s="1">
        <v>0</v>
      </c>
      <c r="AM3459" s="1">
        <v>0</v>
      </c>
      <c r="AN3459" s="1">
        <v>0</v>
      </c>
      <c r="AO3459" s="1">
        <v>0</v>
      </c>
      <c r="AP3459" s="1">
        <v>0</v>
      </c>
      <c r="AQ3459" s="1">
        <v>0</v>
      </c>
      <c r="AR3459" s="1">
        <v>11493</v>
      </c>
      <c r="AS3459" s="1">
        <v>25.68</v>
      </c>
      <c r="AT3459" s="1">
        <f>Table1[[#This Row],[รวมต้นทุนค่าเดินทาง]]+Table1[[#This Row],[รวมต้นทุนค่าซ่อม]]+Table1[[#This Row],[รวมค่าเสื่อม]]</f>
        <v>13072.547403314917</v>
      </c>
      <c r="AU3459" s="1">
        <f t="shared" ref="AU3459:AU3522" si="163">AVERAGEIF($AC$2:$AC$5092, AC3459, $AT$2:$AT$5092)</f>
        <v>13953.293816562818</v>
      </c>
      <c r="AV3459" s="1" t="str" cm="1">
        <f t="array" ref="AV3459">IF(AC3459&lt;4, "เก็บ", IF(OR(AT3459 &lt; PERCENTILE(IF($AC$2:$AC$5092=AC3459, $AT$2:$AT$5092), 0.25) - 1.5 * (PERCENTILE(IF($AC$2:$AC$5092=AC3459, $AT$2:$AT$5092), 0.75) - PERCENTILE(IF($AC$2:$AC$5092=AC3459, $AT$2:$AT$5092), 0.25)), AT3459 &gt; PERCENTILE(IF($AC$2:$AC$5092=AC3459, $AT$2:$AT$5092), 0.75) + 1.5 * (PERCENTILE(IF($AC$2:$AC$5092=AC3459, $AT$2:$AT$5092), 0.75) - PERCENTILE(IF($AC$2:$AC$5092=AC3459, $AT$2:$AT$5092), 0.25))), "ตัด", "เก็บ"))</f>
        <v>เก็บ</v>
      </c>
      <c r="AW3459" s="1">
        <f t="shared" ref="AW3459:AW3522" si="164">AVERAGEIFS($AT$2:$AT$5092, $AC$2:$AC$5092, AC3459, $AV$2:$AV$5092, "เก็บ")</f>
        <v>13953.293816562818</v>
      </c>
      <c r="AX3459" s="1">
        <v>14426.372718098486</v>
      </c>
      <c r="AY3459" s="1">
        <v>1553.8674033149171</v>
      </c>
    </row>
    <row r="3460" spans="1:51" x14ac:dyDescent="0.2">
      <c r="A3460" s="3">
        <v>45925</v>
      </c>
      <c r="B3460">
        <v>45925</v>
      </c>
      <c r="C3460" t="s">
        <v>10963</v>
      </c>
      <c r="D3460" t="s">
        <v>51</v>
      </c>
      <c r="E3460" t="s">
        <v>61</v>
      </c>
      <c r="F3460" t="s">
        <v>7840</v>
      </c>
      <c r="G3460" s="1">
        <v>2700</v>
      </c>
      <c r="H3460" s="1">
        <v>4393</v>
      </c>
      <c r="I3460" s="1">
        <v>1900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>
        <v>4600</v>
      </c>
      <c r="P3460" t="s">
        <v>10964</v>
      </c>
      <c r="Q3460" s="2">
        <v>244252</v>
      </c>
      <c r="R3460" t="s">
        <v>55</v>
      </c>
      <c r="S3460">
        <v>0</v>
      </c>
      <c r="T3460" t="s">
        <v>56</v>
      </c>
      <c r="U3460" t="s">
        <v>57</v>
      </c>
      <c r="V3460" s="1">
        <v>2500</v>
      </c>
      <c r="W3460" s="1">
        <v>0</v>
      </c>
      <c r="X3460" s="1">
        <v>0</v>
      </c>
      <c r="AA3460" t="s">
        <v>58</v>
      </c>
      <c r="AB3460" s="1">
        <v>0</v>
      </c>
      <c r="AC3460" s="4">
        <f>IF(ISNUMBER(MATCH(AD3460, $AD$2:AD3459, 0)), INDEX($AC$2:AC3459, MATCH(AD3460, $AD$2:AD3459, 0)), MAX($AC$2:AC3459)+1)</f>
        <v>1</v>
      </c>
      <c r="AD3460" t="str">
        <f t="shared" si="162"/>
        <v>ท่าลี่-กองลอย</v>
      </c>
      <c r="AE3460" t="s">
        <v>55</v>
      </c>
      <c r="AF3460" s="1">
        <v>0</v>
      </c>
      <c r="AG3460" s="1">
        <v>0</v>
      </c>
      <c r="AH3460" s="1">
        <v>0</v>
      </c>
      <c r="AI3460" t="s">
        <v>10965</v>
      </c>
      <c r="AJ3460" s="1">
        <v>1</v>
      </c>
      <c r="AK3460" s="1">
        <v>0</v>
      </c>
      <c r="AL3460" s="1">
        <v>0</v>
      </c>
      <c r="AM3460" s="1">
        <v>0</v>
      </c>
      <c r="AN3460" s="1">
        <v>0</v>
      </c>
      <c r="AO3460" s="1">
        <v>0</v>
      </c>
      <c r="AP3460" s="1">
        <v>0</v>
      </c>
      <c r="AQ3460" s="1">
        <v>0</v>
      </c>
      <c r="AR3460" s="1">
        <v>11493</v>
      </c>
      <c r="AS3460" s="1">
        <v>51.36</v>
      </c>
      <c r="AT3460" s="1">
        <f>Table1[[#This Row],[รวมต้นทุนค่าเดินทาง]]+Table1[[#This Row],[รวมต้นทุนค่าซ่อม]]+Table1[[#This Row],[รวมค่าเสื่อม]]</f>
        <v>13927.834576271187</v>
      </c>
      <c r="AU3460" s="1">
        <f t="shared" si="163"/>
        <v>13953.293816562818</v>
      </c>
      <c r="AV3460" s="1" t="str" cm="1">
        <f t="array" ref="AV3460">IF(AC3460&lt;4, "เก็บ", IF(OR(AT3460 &lt; PERCENTILE(IF($AC$2:$AC$5092=AC3460, $AT$2:$AT$5092), 0.25) - 1.5 * (PERCENTILE(IF($AC$2:$AC$5092=AC3460, $AT$2:$AT$5092), 0.75) - PERCENTILE(IF($AC$2:$AC$5092=AC3460, $AT$2:$AT$5092), 0.25)), AT3460 &gt; PERCENTILE(IF($AC$2:$AC$5092=AC3460, $AT$2:$AT$5092), 0.75) + 1.5 * (PERCENTILE(IF($AC$2:$AC$5092=AC3460, $AT$2:$AT$5092), 0.75) - PERCENTILE(IF($AC$2:$AC$5092=AC3460, $AT$2:$AT$5092), 0.25))), "ตัด", "เก็บ"))</f>
        <v>เก็บ</v>
      </c>
      <c r="AW3460" s="1">
        <f t="shared" si="164"/>
        <v>13953.293816562818</v>
      </c>
      <c r="AX3460" s="1">
        <v>14426.372718098486</v>
      </c>
      <c r="AY3460" s="1">
        <v>2383.4745762711864</v>
      </c>
    </row>
    <row r="3461" spans="1:51" x14ac:dyDescent="0.2">
      <c r="A3461" s="3">
        <v>45925</v>
      </c>
      <c r="B3461">
        <v>45925</v>
      </c>
      <c r="C3461" t="s">
        <v>10966</v>
      </c>
      <c r="D3461" t="s">
        <v>66</v>
      </c>
      <c r="E3461" t="s">
        <v>105</v>
      </c>
      <c r="F3461" t="s">
        <v>865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  <c r="M3461" s="1">
        <v>0</v>
      </c>
      <c r="N3461" s="1">
        <v>714</v>
      </c>
      <c r="O3461" s="1">
        <v>714</v>
      </c>
      <c r="P3461" t="s">
        <v>10967</v>
      </c>
      <c r="Q3461" s="2">
        <v>244252</v>
      </c>
      <c r="R3461" t="s">
        <v>55</v>
      </c>
      <c r="S3461">
        <v>0</v>
      </c>
      <c r="T3461" t="s">
        <v>87</v>
      </c>
      <c r="U3461" t="s">
        <v>71</v>
      </c>
      <c r="V3461" s="1">
        <v>0</v>
      </c>
      <c r="W3461" s="1">
        <v>649</v>
      </c>
      <c r="X3461" s="1">
        <v>0</v>
      </c>
      <c r="Y3461" t="s">
        <v>108</v>
      </c>
      <c r="Z3461" t="s">
        <v>71</v>
      </c>
      <c r="AA3461" t="s">
        <v>612</v>
      </c>
      <c r="AB3461" s="1">
        <v>0</v>
      </c>
      <c r="AC3461" s="4">
        <f>IF(ISNUMBER(MATCH(AD3461, $AD$2:AD3460, 0)), INDEX($AC$2:AC3460, MATCH(AD3461, $AD$2:AD3460, 0)), MAX($AC$2:AC3460)+1)</f>
        <v>6</v>
      </c>
      <c r="AD3461" t="str">
        <f t="shared" si="162"/>
        <v>เชียงราย-เชียงใหม่</v>
      </c>
      <c r="AE3461" t="s">
        <v>55</v>
      </c>
      <c r="AF3461" s="1">
        <v>0</v>
      </c>
      <c r="AG3461" s="1">
        <v>0</v>
      </c>
      <c r="AH3461" s="1">
        <v>0</v>
      </c>
      <c r="AI3461" t="s">
        <v>10968</v>
      </c>
      <c r="AJ3461" s="1">
        <v>1</v>
      </c>
      <c r="AK3461" s="1">
        <v>0</v>
      </c>
      <c r="AL3461" s="1">
        <v>0</v>
      </c>
      <c r="AM3461" s="1">
        <v>0</v>
      </c>
      <c r="AN3461" s="1">
        <v>0</v>
      </c>
      <c r="AO3461" s="1">
        <v>0</v>
      </c>
      <c r="AP3461" s="1">
        <v>0</v>
      </c>
      <c r="AQ3461" s="1">
        <v>0</v>
      </c>
      <c r="AR3461" s="1">
        <v>1363</v>
      </c>
      <c r="AS3461" s="1">
        <v>1214.5502618312755</v>
      </c>
      <c r="AT3461" s="1">
        <f>Table1[[#This Row],[รวมต้นทุนค่าเดินทาง]]+Table1[[#This Row],[รวมต้นทุนค่าซ่อม]]+Table1[[#This Row],[รวมค่าเสื่อม]]</f>
        <v>4377.5502618312757</v>
      </c>
      <c r="AU3461" s="1">
        <f t="shared" si="163"/>
        <v>4428.3346813776061</v>
      </c>
      <c r="AV3461" s="1" t="str" cm="1">
        <f t="array" ref="AV3461">IF(AC3461&lt;4, "เก็บ", IF(OR(AT3461 &lt; PERCENTILE(IF($AC$2:$AC$5092=AC3461, $AT$2:$AT$5092), 0.25) - 1.5 * (PERCENTILE(IF($AC$2:$AC$5092=AC3461, $AT$2:$AT$5092), 0.75) - PERCENTILE(IF($AC$2:$AC$5092=AC3461, $AT$2:$AT$5092), 0.25)), AT3461 &gt; PERCENTILE(IF($AC$2:$AC$5092=AC3461, $AT$2:$AT$5092), 0.75) + 1.5 * (PERCENTILE(IF($AC$2:$AC$5092=AC3461, $AT$2:$AT$5092), 0.75) - PERCENTILE(IF($AC$2:$AC$5092=AC3461, $AT$2:$AT$5092), 0.25))), "ตัด", "เก็บ"))</f>
        <v>เก็บ</v>
      </c>
      <c r="AW3461" s="1">
        <f t="shared" si="164"/>
        <v>3873.7679454274344</v>
      </c>
      <c r="AX3461" s="1">
        <v>2781.4385174989698</v>
      </c>
      <c r="AY3461" s="1">
        <v>1800</v>
      </c>
    </row>
    <row r="3462" spans="1:51" x14ac:dyDescent="0.2">
      <c r="A3462" s="3">
        <v>45926</v>
      </c>
      <c r="B3462">
        <v>45926</v>
      </c>
      <c r="C3462" t="s">
        <v>10969</v>
      </c>
      <c r="D3462" t="s">
        <v>66</v>
      </c>
      <c r="E3462" t="s">
        <v>124</v>
      </c>
      <c r="F3462" t="s">
        <v>263</v>
      </c>
      <c r="G3462" s="1">
        <v>0</v>
      </c>
      <c r="H3462" s="1">
        <v>649</v>
      </c>
      <c r="I3462" s="1">
        <v>500</v>
      </c>
      <c r="J3462" s="1">
        <v>0</v>
      </c>
      <c r="K3462" s="1">
        <v>0</v>
      </c>
      <c r="L3462" s="1">
        <v>0</v>
      </c>
      <c r="M3462" s="1">
        <v>0</v>
      </c>
      <c r="N3462" s="1">
        <v>812</v>
      </c>
      <c r="O3462" s="1">
        <v>1312</v>
      </c>
      <c r="P3462" t="s">
        <v>10970</v>
      </c>
      <c r="Q3462" s="2">
        <v>244253</v>
      </c>
      <c r="R3462" t="s">
        <v>70</v>
      </c>
      <c r="S3462">
        <v>0</v>
      </c>
      <c r="T3462" t="s">
        <v>71</v>
      </c>
      <c r="U3462" t="s">
        <v>161</v>
      </c>
      <c r="V3462" s="1">
        <v>0</v>
      </c>
      <c r="W3462" s="1">
        <v>0</v>
      </c>
      <c r="X3462" s="1">
        <v>0</v>
      </c>
      <c r="AA3462" t="s">
        <v>58</v>
      </c>
      <c r="AB3462" s="1">
        <v>0</v>
      </c>
      <c r="AC3462" s="4">
        <f>IF(ISNUMBER(MATCH(AD3462, $AD$2:AD3461, 0)), INDEX($AC$2:AC3461, MATCH(AD3462, $AD$2:AD3461, 0)), MAX($AC$2:AC3461)+1)</f>
        <v>9</v>
      </c>
      <c r="AD3462" t="str">
        <f t="shared" si="162"/>
        <v>เชียงใหม่-พุทธมณฑลสาย 2</v>
      </c>
      <c r="AE3462" t="s">
        <v>73</v>
      </c>
      <c r="AF3462" s="1">
        <v>0</v>
      </c>
      <c r="AG3462" s="1">
        <v>0</v>
      </c>
      <c r="AH3462" s="1">
        <v>0</v>
      </c>
      <c r="AI3462" t="s">
        <v>10971</v>
      </c>
      <c r="AJ3462" s="1">
        <v>1</v>
      </c>
      <c r="AK3462" s="1">
        <v>720</v>
      </c>
      <c r="AL3462" s="1">
        <v>720</v>
      </c>
      <c r="AM3462" s="1">
        <v>1</v>
      </c>
      <c r="AN3462" s="1">
        <v>0</v>
      </c>
      <c r="AO3462" s="1">
        <v>0</v>
      </c>
      <c r="AP3462" s="1">
        <v>0</v>
      </c>
      <c r="AQ3462" s="1">
        <v>0</v>
      </c>
      <c r="AR3462" s="1">
        <v>1961</v>
      </c>
      <c r="AS3462" s="1">
        <v>3028.3499363733313</v>
      </c>
      <c r="AT3462" s="1">
        <f>Table1[[#This Row],[รวมต้นทุนค่าเดินทาง]]+Table1[[#This Row],[รวมต้นทุนค่าซ่อม]]+Table1[[#This Row],[รวมค่าเสื่อม]]</f>
        <v>7921.5929270275374</v>
      </c>
      <c r="AU3462" s="1">
        <f t="shared" si="163"/>
        <v>4623.2312262414152</v>
      </c>
      <c r="AV3462" s="1" t="str" cm="1">
        <f t="array" ref="AV3462">IF(AC3462&lt;4, "เก็บ", IF(OR(AT3462 &lt; PERCENTILE(IF($AC$2:$AC$5092=AC3462, $AT$2:$AT$5092), 0.25) - 1.5 * (PERCENTILE(IF($AC$2:$AC$5092=AC3462, $AT$2:$AT$5092), 0.75) - PERCENTILE(IF($AC$2:$AC$5092=AC3462, $AT$2:$AT$5092), 0.25)), AT3462 &gt; PERCENTILE(IF($AC$2:$AC$5092=AC3462, $AT$2:$AT$5092), 0.75) + 1.5 * (PERCENTILE(IF($AC$2:$AC$5092=AC3462, $AT$2:$AT$5092), 0.75) - PERCENTILE(IF($AC$2:$AC$5092=AC3462, $AT$2:$AT$5092), 0.25))), "ตัด", "เก็บ"))</f>
        <v>เก็บ</v>
      </c>
      <c r="AW3462" s="1">
        <f t="shared" si="164"/>
        <v>4005.4952465164292</v>
      </c>
      <c r="AX3462" s="1">
        <v>2577.9546108768855</v>
      </c>
      <c r="AY3462" s="1">
        <v>2932.2429906542056</v>
      </c>
    </row>
    <row r="3463" spans="1:51" x14ac:dyDescent="0.2">
      <c r="A3463" s="3">
        <v>45926</v>
      </c>
      <c r="B3463">
        <v>45926</v>
      </c>
      <c r="C3463" t="s">
        <v>10972</v>
      </c>
      <c r="D3463" t="s">
        <v>66</v>
      </c>
      <c r="E3463" t="s">
        <v>67</v>
      </c>
      <c r="F3463" t="s">
        <v>317</v>
      </c>
      <c r="G3463" s="1">
        <v>909</v>
      </c>
      <c r="H3463" s="1">
        <v>0</v>
      </c>
      <c r="I3463" s="1">
        <v>400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s="1">
        <v>1309</v>
      </c>
      <c r="P3463" t="s">
        <v>10973</v>
      </c>
      <c r="Q3463" s="2">
        <v>244253</v>
      </c>
      <c r="R3463" t="s">
        <v>70</v>
      </c>
      <c r="S3463">
        <v>0</v>
      </c>
      <c r="T3463" t="s">
        <v>254</v>
      </c>
      <c r="U3463" t="s">
        <v>161</v>
      </c>
      <c r="V3463" s="1">
        <v>0</v>
      </c>
      <c r="W3463" s="1">
        <v>0</v>
      </c>
      <c r="X3463" s="1">
        <v>0</v>
      </c>
      <c r="AA3463" t="s">
        <v>58</v>
      </c>
      <c r="AB3463" s="1">
        <v>0</v>
      </c>
      <c r="AC3463" s="4">
        <f>IF(ISNUMBER(MATCH(AD3463, $AD$2:AD3462, 0)), INDEX($AC$2:AC3462, MATCH(AD3463, $AD$2:AD3462, 0)), MAX($AC$2:AC3462)+1)</f>
        <v>11</v>
      </c>
      <c r="AD3463" t="str">
        <f t="shared" si="162"/>
        <v>ลำปาง-พุทธมณฑลสาย 2</v>
      </c>
      <c r="AE3463" t="s">
        <v>73</v>
      </c>
      <c r="AF3463" s="1">
        <v>0</v>
      </c>
      <c r="AG3463" s="1">
        <v>0</v>
      </c>
      <c r="AH3463" s="1">
        <v>0</v>
      </c>
      <c r="AI3463" t="s">
        <v>10974</v>
      </c>
      <c r="AJ3463" s="1">
        <v>1</v>
      </c>
      <c r="AK3463" s="1">
        <v>720</v>
      </c>
      <c r="AL3463" s="1">
        <v>720</v>
      </c>
      <c r="AM3463" s="1">
        <v>1</v>
      </c>
      <c r="AN3463" s="1">
        <v>0</v>
      </c>
      <c r="AO3463" s="1">
        <v>0</v>
      </c>
      <c r="AP3463" s="1">
        <v>0</v>
      </c>
      <c r="AQ3463" s="1">
        <v>0</v>
      </c>
      <c r="AR3463" s="1">
        <v>1309</v>
      </c>
      <c r="AS3463" s="1">
        <v>3073.2093684238221</v>
      </c>
      <c r="AT3463" s="1">
        <f>Table1[[#This Row],[รวมต้นทุนค่าเดินทาง]]+Table1[[#This Row],[รวมต้นทุนค่าซ่อม]]+Table1[[#This Row],[รวมค่าเสื่อม]]</f>
        <v>7138.8467573847965</v>
      </c>
      <c r="AU3463" s="1">
        <f t="shared" si="163"/>
        <v>4930.4097489270907</v>
      </c>
      <c r="AV3463" s="1" t="str" cm="1">
        <f t="array" ref="AV3463">IF(AC3463&lt;4, "เก็บ", IF(OR(AT3463 &lt; PERCENTILE(IF($AC$2:$AC$5092=AC3463, $AT$2:$AT$5092), 0.25) - 1.5 * (PERCENTILE(IF($AC$2:$AC$5092=AC3463, $AT$2:$AT$5092), 0.75) - PERCENTILE(IF($AC$2:$AC$5092=AC3463, $AT$2:$AT$5092), 0.25)), AT3463 &gt; PERCENTILE(IF($AC$2:$AC$5092=AC3463, $AT$2:$AT$5092), 0.75) + 1.5 * (PERCENTILE(IF($AC$2:$AC$5092=AC3463, $AT$2:$AT$5092), 0.75) - PERCENTILE(IF($AC$2:$AC$5092=AC3463, $AT$2:$AT$5092), 0.25))), "ตัด", "เก็บ"))</f>
        <v>เก็บ</v>
      </c>
      <c r="AW3463" s="1">
        <f t="shared" si="164"/>
        <v>4496.4734610911819</v>
      </c>
      <c r="AX3463" s="1">
        <v>2927.9145864762854</v>
      </c>
      <c r="AY3463" s="1">
        <v>2756.637388960974</v>
      </c>
    </row>
    <row r="3464" spans="1:51" x14ac:dyDescent="0.2">
      <c r="A3464" s="3">
        <v>45926</v>
      </c>
      <c r="B3464">
        <v>45926</v>
      </c>
      <c r="C3464" t="s">
        <v>10975</v>
      </c>
      <c r="D3464" t="s">
        <v>66</v>
      </c>
      <c r="E3464" t="s">
        <v>124</v>
      </c>
      <c r="F3464" t="s">
        <v>388</v>
      </c>
      <c r="G3464" s="1">
        <v>0</v>
      </c>
      <c r="H3464" s="1">
        <v>0</v>
      </c>
      <c r="I3464" s="1">
        <v>400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>
        <v>400</v>
      </c>
      <c r="P3464" t="s">
        <v>10976</v>
      </c>
      <c r="Q3464" s="2">
        <v>244253</v>
      </c>
      <c r="R3464" t="s">
        <v>70</v>
      </c>
      <c r="S3464">
        <v>0</v>
      </c>
      <c r="T3464" t="s">
        <v>71</v>
      </c>
      <c r="U3464" t="s">
        <v>93</v>
      </c>
      <c r="V3464" s="1">
        <v>0</v>
      </c>
      <c r="W3464" s="1">
        <v>0</v>
      </c>
      <c r="X3464" s="1">
        <v>0</v>
      </c>
      <c r="AA3464" t="s">
        <v>58</v>
      </c>
      <c r="AB3464" s="1">
        <v>0</v>
      </c>
      <c r="AC3464" s="4">
        <f>IF(ISNUMBER(MATCH(AD3464, $AD$2:AD3463, 0)), INDEX($AC$2:AC3463, MATCH(AD3464, $AD$2:AD3463, 0)), MAX($AC$2:AC3463)+1)</f>
        <v>4</v>
      </c>
      <c r="AD3464" t="str">
        <f t="shared" ref="AD3464:AD3527" si="165">T3464&amp;"-"&amp;U3464</f>
        <v>เชียงใหม่-ตลาดไท</v>
      </c>
      <c r="AE3464" t="s">
        <v>73</v>
      </c>
      <c r="AF3464" s="1">
        <v>0</v>
      </c>
      <c r="AG3464" s="1">
        <v>0</v>
      </c>
      <c r="AH3464" s="1">
        <v>0</v>
      </c>
      <c r="AI3464" t="s">
        <v>10977</v>
      </c>
      <c r="AJ3464" s="1">
        <v>1</v>
      </c>
      <c r="AK3464" s="1">
        <v>720</v>
      </c>
      <c r="AL3464" s="1">
        <v>720</v>
      </c>
      <c r="AM3464" s="1">
        <v>1</v>
      </c>
      <c r="AN3464" s="1">
        <v>0</v>
      </c>
      <c r="AO3464" s="1">
        <v>0</v>
      </c>
      <c r="AP3464" s="1">
        <v>0</v>
      </c>
      <c r="AQ3464" s="1">
        <v>0</v>
      </c>
      <c r="AR3464" s="1">
        <v>400</v>
      </c>
      <c r="AS3464" s="1">
        <v>587.80168584336559</v>
      </c>
      <c r="AT3464" s="1">
        <f>Table1[[#This Row],[รวมต้นทุนค่าเดินทาง]]+Table1[[#This Row],[รวมต้นทุนค่าซ่อม]]+Table1[[#This Row],[รวมค่าเสื่อม]]</f>
        <v>2647.6377514171363</v>
      </c>
      <c r="AU3464" s="1">
        <f t="shared" si="163"/>
        <v>4256.109283997258</v>
      </c>
      <c r="AV3464" s="1" t="str" cm="1">
        <f t="array" ref="AV3464">IF(AC3464&lt;4, "เก็บ", IF(OR(AT3464 &lt; PERCENTILE(IF($AC$2:$AC$5092=AC3464, $AT$2:$AT$5092), 0.25) - 1.5 * (PERCENTILE(IF($AC$2:$AC$5092=AC3464, $AT$2:$AT$5092), 0.75) - PERCENTILE(IF($AC$2:$AC$5092=AC3464, $AT$2:$AT$5092), 0.25)), AT3464 &gt; PERCENTILE(IF($AC$2:$AC$5092=AC3464, $AT$2:$AT$5092), 0.75) + 1.5 * (PERCENTILE(IF($AC$2:$AC$5092=AC3464, $AT$2:$AT$5092), 0.75) - PERCENTILE(IF($AC$2:$AC$5092=AC3464, $AT$2:$AT$5092), 0.25))), "ตัด", "เก็บ"))</f>
        <v>เก็บ</v>
      </c>
      <c r="AW3464" s="1">
        <f t="shared" si="164"/>
        <v>3807.0727671795808</v>
      </c>
      <c r="AX3464" s="1">
        <v>2335.0230876608157</v>
      </c>
      <c r="AY3464" s="1">
        <v>1659.8360655737706</v>
      </c>
    </row>
    <row r="3465" spans="1:51" x14ac:dyDescent="0.2">
      <c r="A3465" s="3">
        <v>45926</v>
      </c>
      <c r="B3465">
        <v>45926</v>
      </c>
      <c r="C3465" t="s">
        <v>10978</v>
      </c>
      <c r="D3465" t="s">
        <v>66</v>
      </c>
      <c r="E3465" t="s">
        <v>124</v>
      </c>
      <c r="F3465" t="s">
        <v>324</v>
      </c>
      <c r="G3465" s="1">
        <v>0</v>
      </c>
      <c r="H3465" s="1">
        <v>0</v>
      </c>
      <c r="I3465" s="1">
        <v>500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  <c r="O3465" s="1">
        <v>500</v>
      </c>
      <c r="P3465" t="s">
        <v>10979</v>
      </c>
      <c r="Q3465" s="2">
        <v>244253</v>
      </c>
      <c r="R3465" t="s">
        <v>70</v>
      </c>
      <c r="S3465">
        <v>0</v>
      </c>
      <c r="T3465" t="s">
        <v>71</v>
      </c>
      <c r="U3465" t="s">
        <v>161</v>
      </c>
      <c r="V3465" s="1">
        <v>0</v>
      </c>
      <c r="W3465" s="1">
        <v>0</v>
      </c>
      <c r="X3465" s="1">
        <v>0</v>
      </c>
      <c r="AA3465" t="s">
        <v>58</v>
      </c>
      <c r="AB3465" s="1">
        <v>0</v>
      </c>
      <c r="AC3465" s="4">
        <f>IF(ISNUMBER(MATCH(AD3465, $AD$2:AD3464, 0)), INDEX($AC$2:AC3464, MATCH(AD3465, $AD$2:AD3464, 0)), MAX($AC$2:AC3464)+1)</f>
        <v>9</v>
      </c>
      <c r="AD3465" t="str">
        <f t="shared" si="165"/>
        <v>เชียงใหม่-พุทธมณฑลสาย 2</v>
      </c>
      <c r="AE3465" t="s">
        <v>73</v>
      </c>
      <c r="AF3465" s="1">
        <v>0</v>
      </c>
      <c r="AG3465" s="1">
        <v>0</v>
      </c>
      <c r="AH3465" s="1">
        <v>0</v>
      </c>
      <c r="AI3465" t="s">
        <v>10980</v>
      </c>
      <c r="AJ3465" s="1">
        <v>1</v>
      </c>
      <c r="AK3465" s="1">
        <v>720</v>
      </c>
      <c r="AL3465" s="1">
        <v>720</v>
      </c>
      <c r="AM3465" s="1">
        <v>1</v>
      </c>
      <c r="AN3465" s="1">
        <v>0</v>
      </c>
      <c r="AO3465" s="1">
        <v>0</v>
      </c>
      <c r="AP3465" s="1">
        <v>0</v>
      </c>
      <c r="AQ3465" s="1">
        <v>0</v>
      </c>
      <c r="AR3465" s="1">
        <v>500</v>
      </c>
      <c r="AS3465" s="1">
        <v>989.19745431681804</v>
      </c>
      <c r="AT3465" s="1">
        <f>Table1[[#This Row],[รวมต้นทุนค่าเดินทาง]]+Table1[[#This Row],[รวมต้นทุนค่าซ่อม]]+Table1[[#This Row],[รวมค่าเสื่อม]]</f>
        <v>5421.3723422091953</v>
      </c>
      <c r="AU3465" s="1">
        <f t="shared" si="163"/>
        <v>4623.2312262414152</v>
      </c>
      <c r="AV3465" s="1" t="str" cm="1">
        <f t="array" ref="AV3465">IF(AC3465&lt;4, "เก็บ", IF(OR(AT3465 &lt; PERCENTILE(IF($AC$2:$AC$5092=AC3465, $AT$2:$AT$5092), 0.25) - 1.5 * (PERCENTILE(IF($AC$2:$AC$5092=AC3465, $AT$2:$AT$5092), 0.75) - PERCENTILE(IF($AC$2:$AC$5092=AC3465, $AT$2:$AT$5092), 0.25)), AT3465 &gt; PERCENTILE(IF($AC$2:$AC$5092=AC3465, $AT$2:$AT$5092), 0.75) + 1.5 * (PERCENTILE(IF($AC$2:$AC$5092=AC3465, $AT$2:$AT$5092), 0.75) - PERCENTILE(IF($AC$2:$AC$5092=AC3465, $AT$2:$AT$5092), 0.25))), "ตัด", "เก็บ"))</f>
        <v>เก็บ</v>
      </c>
      <c r="AW3465" s="1">
        <f t="shared" si="164"/>
        <v>4005.4952465164292</v>
      </c>
      <c r="AX3465" s="1">
        <v>2577.9546108768855</v>
      </c>
      <c r="AY3465" s="1">
        <v>3932.1748878923768</v>
      </c>
    </row>
    <row r="3466" spans="1:51" x14ac:dyDescent="0.2">
      <c r="A3466" s="3">
        <v>45926</v>
      </c>
      <c r="B3466">
        <v>45926</v>
      </c>
      <c r="C3466" t="s">
        <v>10981</v>
      </c>
      <c r="D3466" t="s">
        <v>66</v>
      </c>
      <c r="E3466" t="s">
        <v>124</v>
      </c>
      <c r="F3466" t="s">
        <v>164</v>
      </c>
      <c r="G3466" s="1">
        <v>0</v>
      </c>
      <c r="H3466" s="1">
        <v>0</v>
      </c>
      <c r="I3466" s="1">
        <v>500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  <c r="O3466" s="1">
        <v>500</v>
      </c>
      <c r="P3466" t="s">
        <v>10982</v>
      </c>
      <c r="Q3466" s="2">
        <v>244253</v>
      </c>
      <c r="R3466" t="s">
        <v>70</v>
      </c>
      <c r="S3466">
        <v>0</v>
      </c>
      <c r="T3466" t="s">
        <v>71</v>
      </c>
      <c r="U3466" t="s">
        <v>72</v>
      </c>
      <c r="V3466" s="1">
        <v>0</v>
      </c>
      <c r="W3466" s="1">
        <v>0</v>
      </c>
      <c r="X3466" s="1">
        <v>0</v>
      </c>
      <c r="AA3466" t="s">
        <v>58</v>
      </c>
      <c r="AB3466" s="1">
        <v>0</v>
      </c>
      <c r="AC3466" s="4">
        <f>IF(ISNUMBER(MATCH(AD3466, $AD$2:AD3465, 0)), INDEX($AC$2:AC3465, MATCH(AD3466, $AD$2:AD3465, 0)), MAX($AC$2:AC3465)+1)</f>
        <v>2</v>
      </c>
      <c r="AD3466" t="str">
        <f t="shared" si="165"/>
        <v>เชียงใหม่-พุทธมณฑลสาย 5</v>
      </c>
      <c r="AE3466" t="s">
        <v>73</v>
      </c>
      <c r="AF3466" s="1">
        <v>0</v>
      </c>
      <c r="AG3466" s="1">
        <v>0</v>
      </c>
      <c r="AH3466" s="1">
        <v>0</v>
      </c>
      <c r="AI3466" t="s">
        <v>10983</v>
      </c>
      <c r="AJ3466" s="1">
        <v>1</v>
      </c>
      <c r="AK3466" s="1">
        <v>720</v>
      </c>
      <c r="AL3466" s="1">
        <v>720</v>
      </c>
      <c r="AM3466" s="1">
        <v>1</v>
      </c>
      <c r="AN3466" s="1">
        <v>0</v>
      </c>
      <c r="AO3466" s="1">
        <v>0</v>
      </c>
      <c r="AP3466" s="1">
        <v>0</v>
      </c>
      <c r="AQ3466" s="1">
        <v>0</v>
      </c>
      <c r="AR3466" s="1">
        <v>500</v>
      </c>
      <c r="AS3466" s="1">
        <v>759.26849635353699</v>
      </c>
      <c r="AT3466" s="1">
        <f>Table1[[#This Row],[รวมต้นทุนค่าเดินทาง]]+Table1[[#This Row],[รวมต้นทุนค่าซ่อม]]+Table1[[#This Row],[รวมค่าเสื่อม]]</f>
        <v>3328.5073969877867</v>
      </c>
      <c r="AU3466" s="1">
        <f t="shared" si="163"/>
        <v>5026.5629662053279</v>
      </c>
      <c r="AV3466" s="1" t="str" cm="1">
        <f t="array" ref="AV3466">IF(AC3466&lt;4, "เก็บ", IF(OR(AT3466 &lt; PERCENTILE(IF($AC$2:$AC$5092=AC3466, $AT$2:$AT$5092), 0.25) - 1.5 * (PERCENTILE(IF($AC$2:$AC$5092=AC3466, $AT$2:$AT$5092), 0.75) - PERCENTILE(IF($AC$2:$AC$5092=AC3466, $AT$2:$AT$5092), 0.25)), AT3466 &gt; PERCENTILE(IF($AC$2:$AC$5092=AC3466, $AT$2:$AT$5092), 0.75) + 1.5 * (PERCENTILE(IF($AC$2:$AC$5092=AC3466, $AT$2:$AT$5092), 0.75) - PERCENTILE(IF($AC$2:$AC$5092=AC3466, $AT$2:$AT$5092), 0.25))), "ตัด", "เก็บ"))</f>
        <v>เก็บ</v>
      </c>
      <c r="AW3466" s="1">
        <f t="shared" si="164"/>
        <v>5026.5629662053279</v>
      </c>
      <c r="AX3466" s="1">
        <v>4064.5059139663294</v>
      </c>
      <c r="AY3466" s="1">
        <v>2069.2389006342496</v>
      </c>
    </row>
    <row r="3467" spans="1:51" x14ac:dyDescent="0.2">
      <c r="A3467" s="3">
        <v>45926</v>
      </c>
      <c r="B3467">
        <v>45926</v>
      </c>
      <c r="C3467" t="s">
        <v>10984</v>
      </c>
      <c r="D3467" t="s">
        <v>51</v>
      </c>
      <c r="E3467" t="s">
        <v>61</v>
      </c>
      <c r="F3467" t="s">
        <v>2488</v>
      </c>
      <c r="G3467" s="1">
        <v>2000</v>
      </c>
      <c r="H3467" s="1">
        <v>4559</v>
      </c>
      <c r="I3467" s="1">
        <v>1900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>
        <v>3900</v>
      </c>
      <c r="P3467" t="s">
        <v>10985</v>
      </c>
      <c r="Q3467" s="2">
        <v>244253</v>
      </c>
      <c r="R3467" t="s">
        <v>55</v>
      </c>
      <c r="S3467">
        <v>0</v>
      </c>
      <c r="T3467" t="s">
        <v>56</v>
      </c>
      <c r="U3467" t="s">
        <v>57</v>
      </c>
      <c r="V3467" s="1">
        <v>3896</v>
      </c>
      <c r="W3467" s="1">
        <v>0</v>
      </c>
      <c r="X3467" s="1">
        <v>0</v>
      </c>
      <c r="AA3467" t="s">
        <v>58</v>
      </c>
      <c r="AB3467" s="1">
        <v>0</v>
      </c>
      <c r="AC3467" s="4">
        <f>IF(ISNUMBER(MATCH(AD3467, $AD$2:AD3466, 0)), INDEX($AC$2:AC3466, MATCH(AD3467, $AD$2:AD3466, 0)), MAX($AC$2:AC3466)+1)</f>
        <v>1</v>
      </c>
      <c r="AD3467" t="str">
        <f t="shared" si="165"/>
        <v>ท่าลี่-กองลอย</v>
      </c>
      <c r="AE3467" t="s">
        <v>55</v>
      </c>
      <c r="AF3467" s="1">
        <v>0</v>
      </c>
      <c r="AG3467" s="1">
        <v>0</v>
      </c>
      <c r="AH3467" s="1">
        <v>0</v>
      </c>
      <c r="AI3467" t="s">
        <v>10986</v>
      </c>
      <c r="AJ3467" s="1">
        <v>1</v>
      </c>
      <c r="AK3467" s="1">
        <v>0</v>
      </c>
      <c r="AL3467" s="1">
        <v>0</v>
      </c>
      <c r="AM3467" s="1">
        <v>0</v>
      </c>
      <c r="AN3467" s="1">
        <v>0</v>
      </c>
      <c r="AO3467" s="1">
        <v>0</v>
      </c>
      <c r="AP3467" s="1">
        <v>0</v>
      </c>
      <c r="AQ3467" s="1">
        <v>0</v>
      </c>
      <c r="AR3467" s="1">
        <v>12355</v>
      </c>
      <c r="AS3467" s="1">
        <v>21.400000000000002</v>
      </c>
      <c r="AT3467" s="1">
        <f>Table1[[#This Row],[รวมต้นทุนค่าเดินทาง]]+Table1[[#This Row],[รวมต้นทุนค่าซ่อม]]+Table1[[#This Row],[รวมค่าเสื่อม]]</f>
        <v>13983.542857142857</v>
      </c>
      <c r="AU3467" s="1">
        <f t="shared" si="163"/>
        <v>13953.293816562818</v>
      </c>
      <c r="AV3467" s="1" t="str" cm="1">
        <f t="array" ref="AV3467">IF(AC3467&lt;4, "เก็บ", IF(OR(AT3467 &lt; PERCENTILE(IF($AC$2:$AC$5092=AC3467, $AT$2:$AT$5092), 0.25) - 1.5 * (PERCENTILE(IF($AC$2:$AC$5092=AC3467, $AT$2:$AT$5092), 0.75) - PERCENTILE(IF($AC$2:$AC$5092=AC3467, $AT$2:$AT$5092), 0.25)), AT3467 &gt; PERCENTILE(IF($AC$2:$AC$5092=AC3467, $AT$2:$AT$5092), 0.75) + 1.5 * (PERCENTILE(IF($AC$2:$AC$5092=AC3467, $AT$2:$AT$5092), 0.75) - PERCENTILE(IF($AC$2:$AC$5092=AC3467, $AT$2:$AT$5092), 0.25))), "ตัด", "เก็บ"))</f>
        <v>เก็บ</v>
      </c>
      <c r="AW3467" s="1">
        <f t="shared" si="164"/>
        <v>13953.293816562818</v>
      </c>
      <c r="AX3467" s="1">
        <v>14426.372718098486</v>
      </c>
      <c r="AY3467" s="1">
        <v>1607.1428571428571</v>
      </c>
    </row>
    <row r="3468" spans="1:51" x14ac:dyDescent="0.2">
      <c r="A3468" s="3">
        <v>45926</v>
      </c>
      <c r="B3468">
        <v>45926</v>
      </c>
      <c r="C3468" t="s">
        <v>10987</v>
      </c>
      <c r="D3468" t="s">
        <v>66</v>
      </c>
      <c r="E3468" t="s">
        <v>124</v>
      </c>
      <c r="F3468" t="s">
        <v>289</v>
      </c>
      <c r="G3468" s="1">
        <v>0</v>
      </c>
      <c r="H3468" s="1">
        <v>844</v>
      </c>
      <c r="I3468" s="1">
        <v>400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400</v>
      </c>
      <c r="P3468" t="s">
        <v>10988</v>
      </c>
      <c r="Q3468" s="2">
        <v>244253</v>
      </c>
      <c r="R3468" t="s">
        <v>70</v>
      </c>
      <c r="S3468">
        <v>0</v>
      </c>
      <c r="T3468" t="s">
        <v>254</v>
      </c>
      <c r="U3468" t="s">
        <v>93</v>
      </c>
      <c r="V3468" s="1">
        <v>0</v>
      </c>
      <c r="W3468" s="1">
        <v>0</v>
      </c>
      <c r="X3468" s="1">
        <v>0</v>
      </c>
      <c r="AA3468" t="s">
        <v>58</v>
      </c>
      <c r="AB3468" s="1">
        <v>0</v>
      </c>
      <c r="AC3468" s="4">
        <f>IF(ISNUMBER(MATCH(AD3468, $AD$2:AD3467, 0)), INDEX($AC$2:AC3467, MATCH(AD3468, $AD$2:AD3467, 0)), MAX($AC$2:AC3467)+1)</f>
        <v>14</v>
      </c>
      <c r="AD3468" t="str">
        <f t="shared" si="165"/>
        <v>ลำปาง-ตลาดไท</v>
      </c>
      <c r="AE3468" t="s">
        <v>73</v>
      </c>
      <c r="AF3468" s="1">
        <v>0</v>
      </c>
      <c r="AG3468" s="1">
        <v>0</v>
      </c>
      <c r="AH3468" s="1">
        <v>0</v>
      </c>
      <c r="AI3468" t="s">
        <v>10989</v>
      </c>
      <c r="AJ3468" s="1">
        <v>1</v>
      </c>
      <c r="AK3468" s="1">
        <v>620</v>
      </c>
      <c r="AL3468" s="1">
        <v>620</v>
      </c>
      <c r="AM3468" s="1">
        <v>1</v>
      </c>
      <c r="AN3468" s="1">
        <v>0</v>
      </c>
      <c r="AO3468" s="1">
        <v>0</v>
      </c>
      <c r="AP3468" s="1">
        <v>0</v>
      </c>
      <c r="AQ3468" s="1">
        <v>0</v>
      </c>
      <c r="AR3468" s="1">
        <v>1244</v>
      </c>
      <c r="AS3468" s="1">
        <v>1313.3573275243107</v>
      </c>
      <c r="AT3468" s="1">
        <f>Table1[[#This Row],[รวมต้นทุนค่าเดินทาง]]+Table1[[#This Row],[รวมต้นทุนค่าซ่อม]]+Table1[[#This Row],[รวมค่าเสื่อม]]</f>
        <v>4817.4838115780085</v>
      </c>
      <c r="AU3468" s="1" t="e">
        <f t="shared" si="163"/>
        <v>#N/A</v>
      </c>
      <c r="AV3468" s="1" t="e" cm="1">
        <f t="array" ref="AV3468">IF(AC3468&lt;4, "เก็บ", IF(OR(AT3468 &lt; PERCENTILE(IF($AC$2:$AC$5092=AC3468, $AT$2:$AT$5092), 0.25) - 1.5 * (PERCENTILE(IF($AC$2:$AC$5092=AC3468, $AT$2:$AT$5092), 0.75) - PERCENTILE(IF($AC$2:$AC$5092=AC3468, $AT$2:$AT$5092), 0.25)), AT3468 &gt; PERCENTILE(IF($AC$2:$AC$5092=AC3468, $AT$2:$AT$5092), 0.75) + 1.5 * (PERCENTILE(IF($AC$2:$AC$5092=AC3468, $AT$2:$AT$5092), 0.75) - PERCENTILE(IF($AC$2:$AC$5092=AC3468, $AT$2:$AT$5092), 0.25))), "ตัด", "เก็บ"))</f>
        <v>#N/A</v>
      </c>
      <c r="AW3468" s="1" t="e">
        <f t="shared" si="164"/>
        <v>#DIV/0!</v>
      </c>
      <c r="AX3468" s="1">
        <v>2411.9362516169685</v>
      </c>
      <c r="AY3468" s="1">
        <v>2260.1264840536978</v>
      </c>
    </row>
    <row r="3469" spans="1:51" x14ac:dyDescent="0.2">
      <c r="A3469" s="3">
        <v>45926</v>
      </c>
      <c r="B3469">
        <v>45926</v>
      </c>
      <c r="C3469" t="s">
        <v>10990</v>
      </c>
      <c r="D3469" t="s">
        <v>66</v>
      </c>
      <c r="E3469" t="s">
        <v>67</v>
      </c>
      <c r="F3469" t="s">
        <v>539</v>
      </c>
      <c r="G3469" s="1">
        <v>0</v>
      </c>
      <c r="H3469" s="1">
        <v>1071</v>
      </c>
      <c r="I3469" s="1">
        <v>400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>
        <v>659</v>
      </c>
      <c r="P3469" t="s">
        <v>10991</v>
      </c>
      <c r="Q3469" s="2">
        <v>244253</v>
      </c>
      <c r="R3469" t="s">
        <v>70</v>
      </c>
      <c r="S3469">
        <v>0</v>
      </c>
      <c r="T3469" t="s">
        <v>101</v>
      </c>
      <c r="U3469" t="s">
        <v>93</v>
      </c>
      <c r="V3469" s="1">
        <v>0</v>
      </c>
      <c r="W3469" s="1">
        <v>0</v>
      </c>
      <c r="X3469" s="1">
        <v>259</v>
      </c>
      <c r="Y3469" t="s">
        <v>139</v>
      </c>
      <c r="Z3469" t="s">
        <v>101</v>
      </c>
      <c r="AA3469" t="s">
        <v>10992</v>
      </c>
      <c r="AB3469" s="1">
        <v>0</v>
      </c>
      <c r="AC3469" s="4">
        <f>IF(ISNUMBER(MATCH(AD3469, $AD$2:AD3468, 0)), INDEX($AC$2:AC3468, MATCH(AD3469, $AD$2:AD3468, 0)), MAX($AC$2:AC3468)+1)</f>
        <v>53</v>
      </c>
      <c r="AD3469" t="str">
        <f t="shared" si="165"/>
        <v>พะเยา-ตลาดไท</v>
      </c>
      <c r="AE3469" t="s">
        <v>73</v>
      </c>
      <c r="AF3469" s="1">
        <v>0</v>
      </c>
      <c r="AG3469" s="1">
        <v>0</v>
      </c>
      <c r="AH3469" s="1">
        <v>0</v>
      </c>
      <c r="AI3469" t="s">
        <v>10993</v>
      </c>
      <c r="AJ3469" s="1">
        <v>1</v>
      </c>
      <c r="AK3469" s="1">
        <v>706</v>
      </c>
      <c r="AL3469" s="1">
        <v>706</v>
      </c>
      <c r="AM3469" s="1">
        <v>1</v>
      </c>
      <c r="AN3469" s="1">
        <v>0</v>
      </c>
      <c r="AO3469" s="1">
        <v>0</v>
      </c>
      <c r="AP3469" s="1">
        <v>0</v>
      </c>
      <c r="AQ3469" s="1">
        <v>0</v>
      </c>
      <c r="AR3469" s="1">
        <v>1730</v>
      </c>
      <c r="AS3469" s="1">
        <v>1874.55133513495</v>
      </c>
      <c r="AT3469" s="1">
        <f>Table1[[#This Row],[รวมต้นทุนค่าเดินทาง]]+Table1[[#This Row],[รวมต้นทุนค่าซ่อม]]+Table1[[#This Row],[รวมค่าเสื่อม]]</f>
        <v>9631.3370494206647</v>
      </c>
      <c r="AU3469" s="1">
        <f t="shared" si="163"/>
        <v>5556.3451863971432</v>
      </c>
      <c r="AV3469" s="1" t="str" cm="1">
        <f t="array" ref="AV3469">IF(AC3469&lt;4, "เก็บ", IF(OR(AT3469 &lt; PERCENTILE(IF($AC$2:$AC$5092=AC3469, $AT$2:$AT$5092), 0.25) - 1.5 * (PERCENTILE(IF($AC$2:$AC$5092=AC3469, $AT$2:$AT$5092), 0.75) - PERCENTILE(IF($AC$2:$AC$5092=AC3469, $AT$2:$AT$5092), 0.25)), AT3469 &gt; PERCENTILE(IF($AC$2:$AC$5092=AC3469, $AT$2:$AT$5092), 0.75) + 1.5 * (PERCENTILE(IF($AC$2:$AC$5092=AC3469, $AT$2:$AT$5092), 0.75) - PERCENTILE(IF($AC$2:$AC$5092=AC3469, $AT$2:$AT$5092), 0.25))), "ตัด", "เก็บ"))</f>
        <v>เก็บ</v>
      </c>
      <c r="AW3469" s="1">
        <f t="shared" si="164"/>
        <v>5282.7291214311672</v>
      </c>
      <c r="AX3469" s="1">
        <v>3832.4469144192008</v>
      </c>
      <c r="AY3469" s="1">
        <v>6026.7857142857138</v>
      </c>
    </row>
    <row r="3470" spans="1:51" x14ac:dyDescent="0.2">
      <c r="A3470" s="3">
        <v>45926</v>
      </c>
      <c r="B3470">
        <v>45926</v>
      </c>
      <c r="C3470" t="s">
        <v>10994</v>
      </c>
      <c r="D3470" t="s">
        <v>66</v>
      </c>
      <c r="E3470" t="s">
        <v>124</v>
      </c>
      <c r="F3470" t="s">
        <v>252</v>
      </c>
      <c r="G3470" s="1">
        <v>357</v>
      </c>
      <c r="H3470" s="1">
        <v>779</v>
      </c>
      <c r="I3470" s="1">
        <v>500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>
        <v>857</v>
      </c>
      <c r="P3470" t="s">
        <v>10995</v>
      </c>
      <c r="Q3470" s="2">
        <v>244253</v>
      </c>
      <c r="R3470" t="s">
        <v>70</v>
      </c>
      <c r="S3470">
        <v>0</v>
      </c>
      <c r="T3470" t="s">
        <v>88</v>
      </c>
      <c r="U3470" t="s">
        <v>93</v>
      </c>
      <c r="V3470" s="1">
        <v>0</v>
      </c>
      <c r="W3470" s="1">
        <v>0</v>
      </c>
      <c r="X3470" s="1">
        <v>0</v>
      </c>
      <c r="AA3470" t="s">
        <v>58</v>
      </c>
      <c r="AB3470" s="1">
        <v>0</v>
      </c>
      <c r="AC3470" s="4">
        <f>IF(ISNUMBER(MATCH(AD3470, $AD$2:AD3469, 0)), INDEX($AC$2:AC3469, MATCH(AD3470, $AD$2:AD3469, 0)), MAX($AC$2:AC3469)+1)</f>
        <v>51</v>
      </c>
      <c r="AD3470" t="str">
        <f t="shared" si="165"/>
        <v>แพร่-ตลาดไท</v>
      </c>
      <c r="AE3470" t="s">
        <v>73</v>
      </c>
      <c r="AF3470" s="1">
        <v>0</v>
      </c>
      <c r="AG3470" s="1">
        <v>0</v>
      </c>
      <c r="AH3470" s="1">
        <v>0</v>
      </c>
      <c r="AI3470" t="s">
        <v>10996</v>
      </c>
      <c r="AJ3470" s="1">
        <v>1</v>
      </c>
      <c r="AK3470" s="1">
        <v>572</v>
      </c>
      <c r="AL3470" s="1">
        <v>572</v>
      </c>
      <c r="AM3470" s="1">
        <v>1</v>
      </c>
      <c r="AN3470" s="1">
        <v>0</v>
      </c>
      <c r="AO3470" s="1">
        <v>0</v>
      </c>
      <c r="AP3470" s="1">
        <v>0</v>
      </c>
      <c r="AQ3470" s="1">
        <v>0</v>
      </c>
      <c r="AR3470" s="1">
        <v>1636</v>
      </c>
      <c r="AS3470" s="1">
        <v>1577.8360714615701</v>
      </c>
      <c r="AT3470" s="1">
        <f>Table1[[#This Row],[รวมต้นทุนค่าเดินทาง]]+Table1[[#This Row],[รวมต้นทุนค่าซ่อม]]+Table1[[#This Row],[รวมค่าเสื่อม]]</f>
        <v>5338.7931898149145</v>
      </c>
      <c r="AU3470" s="1">
        <f t="shared" si="163"/>
        <v>4737.6107634746759</v>
      </c>
      <c r="AV3470" s="1" t="str" cm="1">
        <f t="array" ref="AV3470">IF(AC3470&lt;4, "เก็บ", IF(OR(AT3470 &lt; PERCENTILE(IF($AC$2:$AC$5092=AC3470, $AT$2:$AT$5092), 0.25) - 1.5 * (PERCENTILE(IF($AC$2:$AC$5092=AC3470, $AT$2:$AT$5092), 0.75) - PERCENTILE(IF($AC$2:$AC$5092=AC3470, $AT$2:$AT$5092), 0.25)), AT3470 &gt; PERCENTILE(IF($AC$2:$AC$5092=AC3470, $AT$2:$AT$5092), 0.75) + 1.5 * (PERCENTILE(IF($AC$2:$AC$5092=AC3470, $AT$2:$AT$5092), 0.75) - PERCENTILE(IF($AC$2:$AC$5092=AC3470, $AT$2:$AT$5092), 0.25))), "ตัด", "เก็บ"))</f>
        <v>เก็บ</v>
      </c>
      <c r="AW3470" s="1">
        <f t="shared" si="164"/>
        <v>4487.1668970521196</v>
      </c>
      <c r="AX3470" s="1">
        <v>3014.4338711558335</v>
      </c>
      <c r="AY3470" s="1">
        <v>2124.9571183533449</v>
      </c>
    </row>
    <row r="3471" spans="1:51" x14ac:dyDescent="0.2">
      <c r="A3471" s="3">
        <v>45926</v>
      </c>
      <c r="B3471">
        <v>45926</v>
      </c>
      <c r="C3471" t="s">
        <v>10997</v>
      </c>
      <c r="D3471" t="s">
        <v>66</v>
      </c>
      <c r="E3471" t="s">
        <v>84</v>
      </c>
      <c r="F3471" t="s">
        <v>610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649</v>
      </c>
      <c r="O3471" s="1">
        <v>649</v>
      </c>
      <c r="P3471" t="s">
        <v>10998</v>
      </c>
      <c r="Q3471" s="2">
        <v>244254</v>
      </c>
      <c r="R3471" t="s">
        <v>55</v>
      </c>
      <c r="S3471">
        <v>0</v>
      </c>
      <c r="T3471" t="s">
        <v>87</v>
      </c>
      <c r="U3471" t="s">
        <v>71</v>
      </c>
      <c r="V3471" s="1">
        <v>0</v>
      </c>
      <c r="W3471" s="1">
        <v>617</v>
      </c>
      <c r="X3471" s="1">
        <v>0</v>
      </c>
      <c r="Y3471" t="s">
        <v>108</v>
      </c>
      <c r="Z3471" t="s">
        <v>71</v>
      </c>
      <c r="AA3471" t="s">
        <v>10999</v>
      </c>
      <c r="AB3471" s="1">
        <v>0</v>
      </c>
      <c r="AC3471" s="4">
        <f>IF(ISNUMBER(MATCH(AD3471, $AD$2:AD3470, 0)), INDEX($AC$2:AC3470, MATCH(AD3471, $AD$2:AD3470, 0)), MAX($AC$2:AC3470)+1)</f>
        <v>6</v>
      </c>
      <c r="AD3471" t="str">
        <f t="shared" si="165"/>
        <v>เชียงราย-เชียงใหม่</v>
      </c>
      <c r="AE3471" t="s">
        <v>55</v>
      </c>
      <c r="AF3471" s="1">
        <v>0</v>
      </c>
      <c r="AG3471" s="1">
        <v>0</v>
      </c>
      <c r="AH3471" s="1">
        <v>0</v>
      </c>
      <c r="AI3471" t="s">
        <v>11000</v>
      </c>
      <c r="AJ3471" s="1">
        <v>1</v>
      </c>
      <c r="AK3471" s="1">
        <v>0</v>
      </c>
      <c r="AL3471" s="1">
        <v>0</v>
      </c>
      <c r="AM3471" s="1">
        <v>0</v>
      </c>
      <c r="AN3471" s="1">
        <v>0</v>
      </c>
      <c r="AO3471" s="1">
        <v>0</v>
      </c>
      <c r="AP3471" s="1">
        <v>0</v>
      </c>
      <c r="AQ3471" s="1">
        <v>0</v>
      </c>
      <c r="AR3471" s="1">
        <v>1266</v>
      </c>
      <c r="AS3471" s="1">
        <v>524.59518939393945</v>
      </c>
      <c r="AT3471" s="1">
        <f>Table1[[#This Row],[รวมต้นทุนค่าเดินทาง]]+Table1[[#This Row],[รวมต้นทุนค่าซ่อม]]+Table1[[#This Row],[รวมค่าเสื่อม]]</f>
        <v>3283.958021252347</v>
      </c>
      <c r="AU3471" s="1">
        <f t="shared" si="163"/>
        <v>4428.3346813776061</v>
      </c>
      <c r="AV3471" s="1" t="str" cm="1">
        <f t="array" ref="AV3471">IF(AC3471&lt;4, "เก็บ", IF(OR(AT3471 &lt; PERCENTILE(IF($AC$2:$AC$5092=AC3471, $AT$2:$AT$5092), 0.25) - 1.5 * (PERCENTILE(IF($AC$2:$AC$5092=AC3471, $AT$2:$AT$5092), 0.75) - PERCENTILE(IF($AC$2:$AC$5092=AC3471, $AT$2:$AT$5092), 0.25)), AT3471 &gt; PERCENTILE(IF($AC$2:$AC$5092=AC3471, $AT$2:$AT$5092), 0.75) + 1.5 * (PERCENTILE(IF($AC$2:$AC$5092=AC3471, $AT$2:$AT$5092), 0.75) - PERCENTILE(IF($AC$2:$AC$5092=AC3471, $AT$2:$AT$5092), 0.25))), "ตัด", "เก็บ"))</f>
        <v>เก็บ</v>
      </c>
      <c r="AW3471" s="1">
        <f t="shared" si="164"/>
        <v>3873.7679454274344</v>
      </c>
      <c r="AX3471" s="1">
        <v>2781.4385174989698</v>
      </c>
      <c r="AY3471" s="1">
        <v>1493.3628318584072</v>
      </c>
    </row>
    <row r="3472" spans="1:51" x14ac:dyDescent="0.2">
      <c r="A3472" s="3">
        <v>45927</v>
      </c>
      <c r="B3472">
        <v>45927</v>
      </c>
      <c r="C3472" t="s">
        <v>11001</v>
      </c>
      <c r="D3472" t="s">
        <v>51</v>
      </c>
      <c r="E3472" t="s">
        <v>52</v>
      </c>
      <c r="F3472" t="s">
        <v>1263</v>
      </c>
      <c r="G3472" s="1">
        <v>2700</v>
      </c>
      <c r="H3472" s="1">
        <v>4393</v>
      </c>
      <c r="I3472" s="1">
        <v>1900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  <c r="O3472" s="1">
        <v>4600</v>
      </c>
      <c r="P3472" t="s">
        <v>11002</v>
      </c>
      <c r="Q3472" s="2">
        <v>244256</v>
      </c>
      <c r="R3472" t="s">
        <v>55</v>
      </c>
      <c r="S3472">
        <v>0</v>
      </c>
      <c r="T3472" t="s">
        <v>71</v>
      </c>
      <c r="U3472" t="s">
        <v>57</v>
      </c>
      <c r="V3472" s="1">
        <v>2500</v>
      </c>
      <c r="W3472" s="1">
        <v>0</v>
      </c>
      <c r="X3472" s="1">
        <v>0</v>
      </c>
      <c r="AA3472" t="s">
        <v>58</v>
      </c>
      <c r="AB3472" s="1">
        <v>0</v>
      </c>
      <c r="AC3472" s="4">
        <f>IF(ISNUMBER(MATCH(AD3472, $AD$2:AD3471, 0)), INDEX($AC$2:AC3471, MATCH(AD3472, $AD$2:AD3471, 0)), MAX($AC$2:AC3471)+1)</f>
        <v>10</v>
      </c>
      <c r="AD3472" t="str">
        <f t="shared" si="165"/>
        <v>เชียงใหม่-กองลอย</v>
      </c>
      <c r="AE3472" t="s">
        <v>55</v>
      </c>
      <c r="AF3472" s="1">
        <v>0</v>
      </c>
      <c r="AG3472" s="1">
        <v>0</v>
      </c>
      <c r="AH3472" s="1">
        <v>0</v>
      </c>
      <c r="AI3472" t="s">
        <v>11003</v>
      </c>
      <c r="AJ3472" s="1">
        <v>1</v>
      </c>
      <c r="AK3472" s="1">
        <v>0</v>
      </c>
      <c r="AL3472" s="1">
        <v>0</v>
      </c>
      <c r="AM3472" s="1">
        <v>0</v>
      </c>
      <c r="AN3472" s="1">
        <v>0</v>
      </c>
      <c r="AO3472" s="1">
        <v>0</v>
      </c>
      <c r="AP3472" s="1">
        <v>0</v>
      </c>
      <c r="AQ3472" s="1">
        <v>0</v>
      </c>
      <c r="AR3472" s="1">
        <v>11493</v>
      </c>
      <c r="AS3472" s="1">
        <v>438.98461538461538</v>
      </c>
      <c r="AT3472" s="1">
        <f>Table1[[#This Row],[รวมต้นทุนค่าเดินทาง]]+Table1[[#This Row],[รวมต้นทุนค่าซ่อม]]+Table1[[#This Row],[รวมค่าเสื่อม]]</f>
        <v>13492.678257003114</v>
      </c>
      <c r="AU3472" s="1">
        <f t="shared" si="163"/>
        <v>14957.32855761775</v>
      </c>
      <c r="AV3472" s="1" t="str" cm="1">
        <f t="array" ref="AV3472">IF(AC3472&lt;4, "เก็บ", IF(OR(AT3472 &lt; PERCENTILE(IF($AC$2:$AC$5092=AC3472, $AT$2:$AT$5092), 0.25) - 1.5 * (PERCENTILE(IF($AC$2:$AC$5092=AC3472, $AT$2:$AT$5092), 0.75) - PERCENTILE(IF($AC$2:$AC$5092=AC3472, $AT$2:$AT$5092), 0.25)), AT3472 &gt; PERCENTILE(IF($AC$2:$AC$5092=AC3472, $AT$2:$AT$5092), 0.75) + 1.5 * (PERCENTILE(IF($AC$2:$AC$5092=AC3472, $AT$2:$AT$5092), 0.75) - PERCENTILE(IF($AC$2:$AC$5092=AC3472, $AT$2:$AT$5092), 0.25))), "ตัด", "เก็บ"))</f>
        <v>เก็บ</v>
      </c>
      <c r="AW3472" s="1">
        <f t="shared" si="164"/>
        <v>14419.089162907676</v>
      </c>
      <c r="AX3472" s="1">
        <v>15077.196593123563</v>
      </c>
      <c r="AY3472" s="1">
        <v>1560.6936416184972</v>
      </c>
    </row>
    <row r="3473" spans="1:51" x14ac:dyDescent="0.2">
      <c r="A3473" s="3">
        <v>45927</v>
      </c>
      <c r="B3473">
        <v>45927</v>
      </c>
      <c r="C3473" t="s">
        <v>11004</v>
      </c>
      <c r="D3473" t="s">
        <v>66</v>
      </c>
      <c r="E3473" t="s">
        <v>124</v>
      </c>
      <c r="F3473" t="s">
        <v>313</v>
      </c>
      <c r="G3473" s="1">
        <v>909</v>
      </c>
      <c r="H3473" s="1">
        <v>0</v>
      </c>
      <c r="I3473" s="1">
        <v>400</v>
      </c>
      <c r="J3473" s="1">
        <v>0</v>
      </c>
      <c r="K3473" s="1">
        <v>0</v>
      </c>
      <c r="L3473" s="1">
        <v>0</v>
      </c>
      <c r="M3473" s="1">
        <v>0</v>
      </c>
      <c r="N3473" s="1">
        <v>0</v>
      </c>
      <c r="O3473" s="1">
        <v>1309</v>
      </c>
      <c r="P3473" t="s">
        <v>11005</v>
      </c>
      <c r="Q3473" s="2">
        <v>244254</v>
      </c>
      <c r="R3473" t="s">
        <v>70</v>
      </c>
      <c r="S3473">
        <v>0</v>
      </c>
      <c r="T3473" t="s">
        <v>254</v>
      </c>
      <c r="U3473" t="s">
        <v>161</v>
      </c>
      <c r="V3473" s="1">
        <v>0</v>
      </c>
      <c r="W3473" s="1">
        <v>0</v>
      </c>
      <c r="X3473" s="1">
        <v>0</v>
      </c>
      <c r="AA3473" t="s">
        <v>58</v>
      </c>
      <c r="AB3473" s="1">
        <v>0</v>
      </c>
      <c r="AC3473" s="4">
        <f>IF(ISNUMBER(MATCH(AD3473, $AD$2:AD3472, 0)), INDEX($AC$2:AC3472, MATCH(AD3473, $AD$2:AD3472, 0)), MAX($AC$2:AC3472)+1)</f>
        <v>11</v>
      </c>
      <c r="AD3473" t="str">
        <f t="shared" si="165"/>
        <v>ลำปาง-พุทธมณฑลสาย 2</v>
      </c>
      <c r="AE3473" t="s">
        <v>73</v>
      </c>
      <c r="AF3473" s="1">
        <v>0</v>
      </c>
      <c r="AG3473" s="1">
        <v>0</v>
      </c>
      <c r="AH3473" s="1">
        <v>0</v>
      </c>
      <c r="AI3473" t="s">
        <v>11006</v>
      </c>
      <c r="AJ3473" s="1">
        <v>1</v>
      </c>
      <c r="AK3473" s="1">
        <v>720</v>
      </c>
      <c r="AL3473" s="1">
        <v>720</v>
      </c>
      <c r="AM3473" s="1">
        <v>1</v>
      </c>
      <c r="AN3473" s="1">
        <v>0</v>
      </c>
      <c r="AO3473" s="1">
        <v>0</v>
      </c>
      <c r="AP3473" s="1">
        <v>0</v>
      </c>
      <c r="AQ3473" s="1">
        <v>0</v>
      </c>
      <c r="AR3473" s="1">
        <v>1309</v>
      </c>
      <c r="AS3473" s="1">
        <v>4078.0563760548184</v>
      </c>
      <c r="AT3473" s="1">
        <f>Table1[[#This Row],[รวมต้นทุนค่าเดินทาง]]+Table1[[#This Row],[รวมต้นทุนค่าซ่อม]]+Table1[[#This Row],[รวมค่าเสื่อม]]</f>
        <v>9130.7854730447852</v>
      </c>
      <c r="AU3473" s="1">
        <f t="shared" si="163"/>
        <v>4930.4097489270907</v>
      </c>
      <c r="AV3473" s="1" t="str" cm="1">
        <f t="array" ref="AV3473">IF(AC3473&lt;4, "เก็บ", IF(OR(AT3473 &lt; PERCENTILE(IF($AC$2:$AC$5092=AC3473, $AT$2:$AT$5092), 0.25) - 1.5 * (PERCENTILE(IF($AC$2:$AC$5092=AC3473, $AT$2:$AT$5092), 0.75) - PERCENTILE(IF($AC$2:$AC$5092=AC3473, $AT$2:$AT$5092), 0.25)), AT3473 &gt; PERCENTILE(IF($AC$2:$AC$5092=AC3473, $AT$2:$AT$5092), 0.75) + 1.5 * (PERCENTILE(IF($AC$2:$AC$5092=AC3473, $AT$2:$AT$5092), 0.75) - PERCENTILE(IF($AC$2:$AC$5092=AC3473, $AT$2:$AT$5092), 0.25))), "ตัด", "เก็บ"))</f>
        <v>เก็บ</v>
      </c>
      <c r="AW3473" s="1">
        <f t="shared" si="164"/>
        <v>4496.4734610911819</v>
      </c>
      <c r="AX3473" s="1">
        <v>2927.9145864762854</v>
      </c>
      <c r="AY3473" s="1">
        <v>3743.7290969899668</v>
      </c>
    </row>
    <row r="3474" spans="1:51" x14ac:dyDescent="0.2">
      <c r="A3474" s="3">
        <v>45927</v>
      </c>
      <c r="B3474">
        <v>45927</v>
      </c>
      <c r="C3474" t="s">
        <v>11007</v>
      </c>
      <c r="D3474" t="s">
        <v>66</v>
      </c>
      <c r="E3474" t="s">
        <v>124</v>
      </c>
      <c r="F3474" t="s">
        <v>224</v>
      </c>
      <c r="G3474" s="1">
        <v>909</v>
      </c>
      <c r="H3474" s="1">
        <v>0</v>
      </c>
      <c r="I3474" s="1">
        <v>400</v>
      </c>
      <c r="J3474" s="1">
        <v>0</v>
      </c>
      <c r="K3474" s="1">
        <v>0</v>
      </c>
      <c r="L3474" s="1">
        <v>0</v>
      </c>
      <c r="M3474" s="1">
        <v>0</v>
      </c>
      <c r="N3474" s="1">
        <v>0</v>
      </c>
      <c r="O3474" s="1">
        <v>1309</v>
      </c>
      <c r="P3474" t="s">
        <v>11008</v>
      </c>
      <c r="Q3474" s="2">
        <v>244254</v>
      </c>
      <c r="R3474" t="s">
        <v>70</v>
      </c>
      <c r="S3474">
        <v>0</v>
      </c>
      <c r="T3474" t="s">
        <v>254</v>
      </c>
      <c r="U3474" t="s">
        <v>161</v>
      </c>
      <c r="V3474" s="1">
        <v>0</v>
      </c>
      <c r="W3474" s="1">
        <v>0</v>
      </c>
      <c r="X3474" s="1">
        <v>0</v>
      </c>
      <c r="AA3474" t="s">
        <v>58</v>
      </c>
      <c r="AB3474" s="1">
        <v>0</v>
      </c>
      <c r="AC3474" s="4">
        <f>IF(ISNUMBER(MATCH(AD3474, $AD$2:AD3473, 0)), INDEX($AC$2:AC3473, MATCH(AD3474, $AD$2:AD3473, 0)), MAX($AC$2:AC3473)+1)</f>
        <v>11</v>
      </c>
      <c r="AD3474" t="str">
        <f t="shared" si="165"/>
        <v>ลำปาง-พุทธมณฑลสาย 2</v>
      </c>
      <c r="AE3474" t="s">
        <v>73</v>
      </c>
      <c r="AF3474" s="1">
        <v>0</v>
      </c>
      <c r="AG3474" s="1">
        <v>0</v>
      </c>
      <c r="AH3474" s="1">
        <v>0</v>
      </c>
      <c r="AI3474" t="s">
        <v>11009</v>
      </c>
      <c r="AJ3474" s="1">
        <v>1</v>
      </c>
      <c r="AK3474" s="1">
        <v>720</v>
      </c>
      <c r="AL3474" s="1">
        <v>720</v>
      </c>
      <c r="AM3474" s="1">
        <v>1</v>
      </c>
      <c r="AN3474" s="1">
        <v>0</v>
      </c>
      <c r="AO3474" s="1">
        <v>0</v>
      </c>
      <c r="AP3474" s="1">
        <v>0</v>
      </c>
      <c r="AQ3474" s="1">
        <v>0</v>
      </c>
      <c r="AR3474" s="1">
        <v>1309</v>
      </c>
      <c r="AS3474" s="1">
        <v>6036.1500790561922</v>
      </c>
      <c r="AT3474" s="1">
        <f>Table1[[#This Row],[รวมต้นทุนค่าเดินทาง]]+Table1[[#This Row],[รวมต้นทุนค่าซ่อม]]+Table1[[#This Row],[รวมค่าเสื่อม]]</f>
        <v>9680.6377406308093</v>
      </c>
      <c r="AU3474" s="1">
        <f t="shared" si="163"/>
        <v>4930.4097489270907</v>
      </c>
      <c r="AV3474" s="1" t="str" cm="1">
        <f t="array" ref="AV3474">IF(AC3474&lt;4, "เก็บ", IF(OR(AT3474 &lt; PERCENTILE(IF($AC$2:$AC$5092=AC3474, $AT$2:$AT$5092), 0.25) - 1.5 * (PERCENTILE(IF($AC$2:$AC$5092=AC3474, $AT$2:$AT$5092), 0.75) - PERCENTILE(IF($AC$2:$AC$5092=AC3474, $AT$2:$AT$5092), 0.25)), AT3474 &gt; PERCENTILE(IF($AC$2:$AC$5092=AC3474, $AT$2:$AT$5092), 0.75) + 1.5 * (PERCENTILE(IF($AC$2:$AC$5092=AC3474, $AT$2:$AT$5092), 0.75) - PERCENTILE(IF($AC$2:$AC$5092=AC3474, $AT$2:$AT$5092), 0.25))), "ตัด", "เก็บ"))</f>
        <v>เก็บ</v>
      </c>
      <c r="AW3474" s="1">
        <f t="shared" si="164"/>
        <v>4496.4734610911819</v>
      </c>
      <c r="AX3474" s="1">
        <v>2927.9145864762854</v>
      </c>
      <c r="AY3474" s="1">
        <v>2335.487661574618</v>
      </c>
    </row>
    <row r="3475" spans="1:51" x14ac:dyDescent="0.2">
      <c r="A3475" s="3">
        <v>45927</v>
      </c>
      <c r="B3475">
        <v>45927</v>
      </c>
      <c r="C3475" t="s">
        <v>11010</v>
      </c>
      <c r="D3475" t="s">
        <v>66</v>
      </c>
      <c r="E3475" t="s">
        <v>124</v>
      </c>
      <c r="F3475" t="s">
        <v>277</v>
      </c>
      <c r="G3475" s="1">
        <v>0</v>
      </c>
      <c r="H3475" s="1">
        <v>0</v>
      </c>
      <c r="I3475" s="1">
        <v>500</v>
      </c>
      <c r="J3475" s="1">
        <v>0</v>
      </c>
      <c r="K3475" s="1">
        <v>0</v>
      </c>
      <c r="L3475" s="1">
        <v>0</v>
      </c>
      <c r="M3475" s="1">
        <v>0</v>
      </c>
      <c r="N3475" s="1">
        <v>0</v>
      </c>
      <c r="O3475" s="1">
        <v>500</v>
      </c>
      <c r="P3475" t="s">
        <v>11011</v>
      </c>
      <c r="Q3475" s="2">
        <v>244254</v>
      </c>
      <c r="R3475" t="s">
        <v>70</v>
      </c>
      <c r="S3475">
        <v>0</v>
      </c>
      <c r="T3475" t="s">
        <v>71</v>
      </c>
      <c r="U3475" t="s">
        <v>161</v>
      </c>
      <c r="V3475" s="1">
        <v>0</v>
      </c>
      <c r="W3475" s="1">
        <v>0</v>
      </c>
      <c r="X3475" s="1">
        <v>0</v>
      </c>
      <c r="AA3475" t="s">
        <v>58</v>
      </c>
      <c r="AB3475" s="1">
        <v>0</v>
      </c>
      <c r="AC3475" s="4">
        <f>IF(ISNUMBER(MATCH(AD3475, $AD$2:AD3474, 0)), INDEX($AC$2:AC3474, MATCH(AD3475, $AD$2:AD3474, 0)), MAX($AC$2:AC3474)+1)</f>
        <v>9</v>
      </c>
      <c r="AD3475" t="str">
        <f t="shared" si="165"/>
        <v>เชียงใหม่-พุทธมณฑลสาย 2</v>
      </c>
      <c r="AE3475" t="s">
        <v>73</v>
      </c>
      <c r="AF3475" s="1">
        <v>0</v>
      </c>
      <c r="AG3475" s="1">
        <v>0</v>
      </c>
      <c r="AH3475" s="1">
        <v>0</v>
      </c>
      <c r="AI3475" t="s">
        <v>11012</v>
      </c>
      <c r="AJ3475" s="1">
        <v>1</v>
      </c>
      <c r="AK3475" s="1">
        <v>720</v>
      </c>
      <c r="AL3475" s="1">
        <v>720</v>
      </c>
      <c r="AM3475" s="1">
        <v>1</v>
      </c>
      <c r="AN3475" s="1">
        <v>0</v>
      </c>
      <c r="AO3475" s="1">
        <v>0</v>
      </c>
      <c r="AP3475" s="1">
        <v>0</v>
      </c>
      <c r="AQ3475" s="1">
        <v>0</v>
      </c>
      <c r="AR3475" s="1">
        <v>500</v>
      </c>
      <c r="AS3475" s="1">
        <v>568.27835686752519</v>
      </c>
      <c r="AT3475" s="1">
        <f>Table1[[#This Row],[รวมต้นทุนค่าเดินทาง]]+Table1[[#This Row],[รวมต้นทุนค่าซ่อม]]+Table1[[#This Row],[รวมค่าเสื่อม]]</f>
        <v>2620.9401891986181</v>
      </c>
      <c r="AU3475" s="1">
        <f t="shared" si="163"/>
        <v>4623.2312262414152</v>
      </c>
      <c r="AV3475" s="1" t="str" cm="1">
        <f t="array" ref="AV3475">IF(AC3475&lt;4, "เก็บ", IF(OR(AT3475 &lt; PERCENTILE(IF($AC$2:$AC$5092=AC3475, $AT$2:$AT$5092), 0.25) - 1.5 * (PERCENTILE(IF($AC$2:$AC$5092=AC3475, $AT$2:$AT$5092), 0.75) - PERCENTILE(IF($AC$2:$AC$5092=AC3475, $AT$2:$AT$5092), 0.25)), AT3475 &gt; PERCENTILE(IF($AC$2:$AC$5092=AC3475, $AT$2:$AT$5092), 0.75) + 1.5 * (PERCENTILE(IF($AC$2:$AC$5092=AC3475, $AT$2:$AT$5092), 0.75) - PERCENTILE(IF($AC$2:$AC$5092=AC3475, $AT$2:$AT$5092), 0.25))), "ตัด", "เก็บ"))</f>
        <v>เก็บ</v>
      </c>
      <c r="AW3475" s="1">
        <f t="shared" si="164"/>
        <v>4005.4952465164292</v>
      </c>
      <c r="AX3475" s="1">
        <v>2577.9546108768855</v>
      </c>
      <c r="AY3475" s="1">
        <v>1552.6618323310931</v>
      </c>
    </row>
    <row r="3476" spans="1:51" x14ac:dyDescent="0.2">
      <c r="A3476" s="3">
        <v>45927</v>
      </c>
      <c r="B3476">
        <v>45927</v>
      </c>
      <c r="C3476" t="s">
        <v>11013</v>
      </c>
      <c r="D3476" t="s">
        <v>66</v>
      </c>
      <c r="E3476" t="s">
        <v>67</v>
      </c>
      <c r="F3476" t="s">
        <v>655</v>
      </c>
      <c r="G3476" s="1">
        <v>0</v>
      </c>
      <c r="H3476" s="1">
        <v>0</v>
      </c>
      <c r="I3476" s="1">
        <v>400</v>
      </c>
      <c r="J3476" s="1">
        <v>0</v>
      </c>
      <c r="K3476" s="1">
        <v>0</v>
      </c>
      <c r="L3476" s="1">
        <v>0</v>
      </c>
      <c r="M3476" s="1">
        <v>0</v>
      </c>
      <c r="N3476" s="1">
        <v>0</v>
      </c>
      <c r="O3476" s="1">
        <v>400</v>
      </c>
      <c r="P3476" t="s">
        <v>11014</v>
      </c>
      <c r="Q3476" s="2">
        <v>244254</v>
      </c>
      <c r="R3476" t="s">
        <v>70</v>
      </c>
      <c r="S3476">
        <v>0</v>
      </c>
      <c r="T3476" t="s">
        <v>71</v>
      </c>
      <c r="U3476" t="s">
        <v>93</v>
      </c>
      <c r="V3476" s="1">
        <v>0</v>
      </c>
      <c r="W3476" s="1">
        <v>0</v>
      </c>
      <c r="X3476" s="1">
        <v>0</v>
      </c>
      <c r="AA3476" t="s">
        <v>58</v>
      </c>
      <c r="AB3476" s="1">
        <v>0</v>
      </c>
      <c r="AC3476" s="4">
        <f>IF(ISNUMBER(MATCH(AD3476, $AD$2:AD3475, 0)), INDEX($AC$2:AC3475, MATCH(AD3476, $AD$2:AD3475, 0)), MAX($AC$2:AC3475)+1)</f>
        <v>4</v>
      </c>
      <c r="AD3476" t="str">
        <f t="shared" si="165"/>
        <v>เชียงใหม่-ตลาดไท</v>
      </c>
      <c r="AE3476" t="s">
        <v>73</v>
      </c>
      <c r="AF3476" s="1">
        <v>0</v>
      </c>
      <c r="AG3476" s="1">
        <v>0</v>
      </c>
      <c r="AH3476" s="1">
        <v>0</v>
      </c>
      <c r="AI3476" t="s">
        <v>11015</v>
      </c>
      <c r="AJ3476" s="1">
        <v>1</v>
      </c>
      <c r="AK3476" s="1">
        <v>720</v>
      </c>
      <c r="AL3476" s="1">
        <v>720</v>
      </c>
      <c r="AM3476" s="1">
        <v>1</v>
      </c>
      <c r="AN3476" s="1">
        <v>0</v>
      </c>
      <c r="AO3476" s="1">
        <v>0</v>
      </c>
      <c r="AP3476" s="1">
        <v>0</v>
      </c>
      <c r="AQ3476" s="1">
        <v>0</v>
      </c>
      <c r="AR3476" s="1">
        <v>400</v>
      </c>
      <c r="AS3476" s="1">
        <v>2874.413461969295</v>
      </c>
      <c r="AT3476" s="1">
        <f>Table1[[#This Row],[รวมต้นทุนค่าเดินทาง]]+Table1[[#This Row],[รวมต้นทุนค่าซ่อม]]+Table1[[#This Row],[รวมค่าเสื่อม]]</f>
        <v>5464.9771874594917</v>
      </c>
      <c r="AU3476" s="1">
        <f t="shared" si="163"/>
        <v>4256.109283997258</v>
      </c>
      <c r="AV3476" s="1" t="str" cm="1">
        <f t="array" ref="AV3476">IF(AC3476&lt;4, "เก็บ", IF(OR(AT3476 &lt; PERCENTILE(IF($AC$2:$AC$5092=AC3476, $AT$2:$AT$5092), 0.25) - 1.5 * (PERCENTILE(IF($AC$2:$AC$5092=AC3476, $AT$2:$AT$5092), 0.75) - PERCENTILE(IF($AC$2:$AC$5092=AC3476, $AT$2:$AT$5092), 0.25)), AT3476 &gt; PERCENTILE(IF($AC$2:$AC$5092=AC3476, $AT$2:$AT$5092), 0.75) + 1.5 * (PERCENTILE(IF($AC$2:$AC$5092=AC3476, $AT$2:$AT$5092), 0.75) - PERCENTILE(IF($AC$2:$AC$5092=AC3476, $AT$2:$AT$5092), 0.25))), "ตัด", "เก็บ"))</f>
        <v>เก็บ</v>
      </c>
      <c r="AW3476" s="1">
        <f t="shared" si="164"/>
        <v>3807.0727671795808</v>
      </c>
      <c r="AX3476" s="1">
        <v>2335.0230876608157</v>
      </c>
      <c r="AY3476" s="1">
        <v>2190.5637254901962</v>
      </c>
    </row>
    <row r="3477" spans="1:51" x14ac:dyDescent="0.2">
      <c r="A3477" s="3">
        <v>45927</v>
      </c>
      <c r="B3477">
        <v>45927</v>
      </c>
      <c r="C3477" t="s">
        <v>11016</v>
      </c>
      <c r="D3477" t="s">
        <v>66</v>
      </c>
      <c r="E3477" t="s">
        <v>67</v>
      </c>
      <c r="F3477" t="s">
        <v>704</v>
      </c>
      <c r="G3477" s="1">
        <v>0</v>
      </c>
      <c r="H3477" s="1">
        <v>844</v>
      </c>
      <c r="I3477" s="1">
        <v>400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>
        <v>400</v>
      </c>
      <c r="P3477" t="s">
        <v>11017</v>
      </c>
      <c r="Q3477" s="2">
        <v>244254</v>
      </c>
      <c r="R3477" t="s">
        <v>70</v>
      </c>
      <c r="S3477">
        <v>0</v>
      </c>
      <c r="T3477" t="s">
        <v>254</v>
      </c>
      <c r="U3477" t="s">
        <v>93</v>
      </c>
      <c r="V3477" s="1">
        <v>0</v>
      </c>
      <c r="W3477" s="1">
        <v>0</v>
      </c>
      <c r="X3477" s="1">
        <v>0</v>
      </c>
      <c r="AA3477" t="s">
        <v>58</v>
      </c>
      <c r="AB3477" s="1">
        <v>0</v>
      </c>
      <c r="AC3477" s="4">
        <f>IF(ISNUMBER(MATCH(AD3477, $AD$2:AD3476, 0)), INDEX($AC$2:AC3476, MATCH(AD3477, $AD$2:AD3476, 0)), MAX($AC$2:AC3476)+1)</f>
        <v>14</v>
      </c>
      <c r="AD3477" t="str">
        <f t="shared" si="165"/>
        <v>ลำปาง-ตลาดไท</v>
      </c>
      <c r="AE3477" t="s">
        <v>73</v>
      </c>
      <c r="AF3477" s="1">
        <v>0</v>
      </c>
      <c r="AG3477" s="1">
        <v>0</v>
      </c>
      <c r="AH3477" s="1">
        <v>0</v>
      </c>
      <c r="AI3477" t="s">
        <v>11018</v>
      </c>
      <c r="AJ3477" s="1">
        <v>1</v>
      </c>
      <c r="AK3477" s="1">
        <v>620</v>
      </c>
      <c r="AL3477" s="1">
        <v>620</v>
      </c>
      <c r="AM3477" s="1">
        <v>1</v>
      </c>
      <c r="AN3477" s="1">
        <v>0</v>
      </c>
      <c r="AO3477" s="1">
        <v>0</v>
      </c>
      <c r="AP3477" s="1">
        <v>0</v>
      </c>
      <c r="AQ3477" s="1">
        <v>0</v>
      </c>
      <c r="AR3477" s="1">
        <v>1244</v>
      </c>
      <c r="AS3477" s="1">
        <v>1377.9439427953725</v>
      </c>
      <c r="AT3477" s="1">
        <f>Table1[[#This Row],[รวมต้นทุนค่าเดินทาง]]+Table1[[#This Row],[รวมต้นทุนค่าซ่อม]]+Table1[[#This Row],[รวมค่าเสื่อม]]</f>
        <v>4783.4848432392537</v>
      </c>
      <c r="AU3477" s="1" t="e">
        <f t="shared" si="163"/>
        <v>#N/A</v>
      </c>
      <c r="AV3477" s="1" t="e" cm="1">
        <f t="array" ref="AV3477">IF(AC3477&lt;4, "เก็บ", IF(OR(AT3477 &lt; PERCENTILE(IF($AC$2:$AC$5092=AC3477, $AT$2:$AT$5092), 0.25) - 1.5 * (PERCENTILE(IF($AC$2:$AC$5092=AC3477, $AT$2:$AT$5092), 0.75) - PERCENTILE(IF($AC$2:$AC$5092=AC3477, $AT$2:$AT$5092), 0.25)), AT3477 &gt; PERCENTILE(IF($AC$2:$AC$5092=AC3477, $AT$2:$AT$5092), 0.75) + 1.5 * (PERCENTILE(IF($AC$2:$AC$5092=AC3477, $AT$2:$AT$5092), 0.75) - PERCENTILE(IF($AC$2:$AC$5092=AC3477, $AT$2:$AT$5092), 0.25))), "ตัด", "เก็บ"))</f>
        <v>#N/A</v>
      </c>
      <c r="AW3477" s="1" t="e">
        <f t="shared" si="164"/>
        <v>#DIV/0!</v>
      </c>
      <c r="AX3477" s="1">
        <v>2411.9362516169685</v>
      </c>
      <c r="AY3477" s="1">
        <v>2161.5409004438807</v>
      </c>
    </row>
    <row r="3478" spans="1:51" x14ac:dyDescent="0.2">
      <c r="A3478" s="3">
        <v>45927</v>
      </c>
      <c r="B3478">
        <v>45927</v>
      </c>
      <c r="C3478" t="s">
        <v>11019</v>
      </c>
      <c r="D3478" t="s">
        <v>66</v>
      </c>
      <c r="E3478" t="s">
        <v>105</v>
      </c>
      <c r="F3478" t="s">
        <v>895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714</v>
      </c>
      <c r="O3478" s="1">
        <v>1493</v>
      </c>
      <c r="P3478" t="s">
        <v>11020</v>
      </c>
      <c r="Q3478" s="2">
        <v>244254</v>
      </c>
      <c r="R3478" t="s">
        <v>55</v>
      </c>
      <c r="S3478">
        <v>0</v>
      </c>
      <c r="T3478" t="s">
        <v>88</v>
      </c>
      <c r="U3478" t="s">
        <v>71</v>
      </c>
      <c r="V3478" s="1">
        <v>0</v>
      </c>
      <c r="W3478" s="1">
        <v>1266</v>
      </c>
      <c r="X3478" s="1">
        <v>779</v>
      </c>
      <c r="Y3478" t="s">
        <v>372</v>
      </c>
      <c r="Z3478" t="s">
        <v>88</v>
      </c>
      <c r="AA3478" t="s">
        <v>11021</v>
      </c>
      <c r="AB3478" s="1">
        <v>0</v>
      </c>
      <c r="AC3478" s="4">
        <f>IF(ISNUMBER(MATCH(AD3478, $AD$2:AD3477, 0)), INDEX($AC$2:AC3477, MATCH(AD3478, $AD$2:AD3477, 0)), MAX($AC$2:AC3477)+1)</f>
        <v>13</v>
      </c>
      <c r="AD3478" t="str">
        <f t="shared" si="165"/>
        <v>แพร่-เชียงใหม่</v>
      </c>
      <c r="AE3478" t="s">
        <v>55</v>
      </c>
      <c r="AF3478" s="1">
        <v>0</v>
      </c>
      <c r="AG3478" s="1">
        <v>0</v>
      </c>
      <c r="AH3478" s="1">
        <v>0</v>
      </c>
      <c r="AI3478" t="s">
        <v>11022</v>
      </c>
      <c r="AJ3478" s="1">
        <v>1</v>
      </c>
      <c r="AK3478" s="1">
        <v>0</v>
      </c>
      <c r="AL3478" s="1">
        <v>0</v>
      </c>
      <c r="AM3478" s="1">
        <v>0</v>
      </c>
      <c r="AN3478" s="1">
        <v>0</v>
      </c>
      <c r="AO3478" s="1">
        <v>0</v>
      </c>
      <c r="AP3478" s="1">
        <v>0</v>
      </c>
      <c r="AQ3478" s="1">
        <v>0</v>
      </c>
      <c r="AR3478" s="1">
        <v>2759</v>
      </c>
      <c r="AS3478" s="1">
        <v>291.92706790123458</v>
      </c>
      <c r="AT3478" s="1">
        <f>Table1[[#This Row],[รวมต้นทุนค่าเดินทาง]]+Table1[[#This Row],[รวมต้นทุนค่าซ่อม]]+Table1[[#This Row],[รวมค่าเสื่อม]]</f>
        <v>4394.2106499907868</v>
      </c>
      <c r="AU3478" s="1">
        <f t="shared" si="163"/>
        <v>4592.0787429767815</v>
      </c>
      <c r="AV3478" s="1" t="str" cm="1">
        <f t="array" ref="AV3478">IF(AC3478&lt;4, "เก็บ", IF(OR(AT3478 &lt; PERCENTILE(IF($AC$2:$AC$5092=AC3478, $AT$2:$AT$5092), 0.25) - 1.5 * (PERCENTILE(IF($AC$2:$AC$5092=AC3478, $AT$2:$AT$5092), 0.75) - PERCENTILE(IF($AC$2:$AC$5092=AC3478, $AT$2:$AT$5092), 0.25)), AT3478 &gt; PERCENTILE(IF($AC$2:$AC$5092=AC3478, $AT$2:$AT$5092), 0.75) + 1.5 * (PERCENTILE(IF($AC$2:$AC$5092=AC3478, $AT$2:$AT$5092), 0.75) - PERCENTILE(IF($AC$2:$AC$5092=AC3478, $AT$2:$AT$5092), 0.25))), "ตัด", "เก็บ"))</f>
        <v>เก็บ</v>
      </c>
      <c r="AW3478" s="1">
        <f t="shared" si="164"/>
        <v>4279.7356386749952</v>
      </c>
      <c r="AX3478" s="1">
        <v>3355.5397680040655</v>
      </c>
      <c r="AY3478" s="1">
        <v>1343.2835820895523</v>
      </c>
    </row>
    <row r="3479" spans="1:51" x14ac:dyDescent="0.2">
      <c r="A3479" s="3">
        <v>45927</v>
      </c>
      <c r="B3479">
        <v>45927</v>
      </c>
      <c r="C3479" t="s">
        <v>11023</v>
      </c>
      <c r="D3479" t="s">
        <v>66</v>
      </c>
      <c r="E3479" t="s">
        <v>105</v>
      </c>
      <c r="F3479" t="s">
        <v>746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>
        <v>714</v>
      </c>
      <c r="O3479" s="1">
        <v>714</v>
      </c>
      <c r="P3479" t="s">
        <v>11024</v>
      </c>
      <c r="Q3479" s="2">
        <v>244254</v>
      </c>
      <c r="R3479" t="s">
        <v>55</v>
      </c>
      <c r="S3479">
        <v>0</v>
      </c>
      <c r="T3479" t="s">
        <v>87</v>
      </c>
      <c r="U3479" t="s">
        <v>71</v>
      </c>
      <c r="V3479" s="1">
        <v>0</v>
      </c>
      <c r="W3479" s="1">
        <v>649</v>
      </c>
      <c r="X3479" s="1">
        <v>0</v>
      </c>
      <c r="Y3479" t="s">
        <v>108</v>
      </c>
      <c r="Z3479" t="s">
        <v>71</v>
      </c>
      <c r="AA3479" t="s">
        <v>1043</v>
      </c>
      <c r="AB3479" s="1">
        <v>0</v>
      </c>
      <c r="AC3479" s="4">
        <f>IF(ISNUMBER(MATCH(AD3479, $AD$2:AD3478, 0)), INDEX($AC$2:AC3478, MATCH(AD3479, $AD$2:AD3478, 0)), MAX($AC$2:AC3478)+1)</f>
        <v>6</v>
      </c>
      <c r="AD3479" t="str">
        <f t="shared" si="165"/>
        <v>เชียงราย-เชียงใหม่</v>
      </c>
      <c r="AE3479" t="s">
        <v>55</v>
      </c>
      <c r="AF3479" s="1">
        <v>0</v>
      </c>
      <c r="AG3479" s="1">
        <v>0</v>
      </c>
      <c r="AH3479" s="1">
        <v>0</v>
      </c>
      <c r="AI3479" t="s">
        <v>11025</v>
      </c>
      <c r="AJ3479" s="1">
        <v>1</v>
      </c>
      <c r="AK3479" s="1">
        <v>0</v>
      </c>
      <c r="AL3479" s="1">
        <v>0</v>
      </c>
      <c r="AM3479" s="1">
        <v>0</v>
      </c>
      <c r="AN3479" s="1">
        <v>0</v>
      </c>
      <c r="AO3479" s="1">
        <v>0</v>
      </c>
      <c r="AP3479" s="1">
        <v>0</v>
      </c>
      <c r="AQ3479" s="1">
        <v>0</v>
      </c>
      <c r="AR3479" s="1">
        <v>1363</v>
      </c>
      <c r="AS3479" s="1">
        <v>6007.5070454545466</v>
      </c>
      <c r="AT3479" s="1">
        <f>Table1[[#This Row],[รวมต้นทุนค่าเดินทาง]]+Table1[[#This Row],[รวมต้นทุนค่าซ่อม]]+Table1[[#This Row],[รวมค่าเสื่อม]]</f>
        <v>8935.7244367588937</v>
      </c>
      <c r="AU3479" s="1">
        <f t="shared" si="163"/>
        <v>4428.3346813776061</v>
      </c>
      <c r="AV3479" s="1" t="str" cm="1">
        <f t="array" ref="AV3479">IF(AC3479&lt;4, "เก็บ", IF(OR(AT3479 &lt; PERCENTILE(IF($AC$2:$AC$5092=AC3479, $AT$2:$AT$5092), 0.25) - 1.5 * (PERCENTILE(IF($AC$2:$AC$5092=AC3479, $AT$2:$AT$5092), 0.75) - PERCENTILE(IF($AC$2:$AC$5092=AC3479, $AT$2:$AT$5092), 0.25)), AT3479 &gt; PERCENTILE(IF($AC$2:$AC$5092=AC3479, $AT$2:$AT$5092), 0.75) + 1.5 * (PERCENTILE(IF($AC$2:$AC$5092=AC3479, $AT$2:$AT$5092), 0.75) - PERCENTILE(IF($AC$2:$AC$5092=AC3479, $AT$2:$AT$5092), 0.25))), "ตัด", "เก็บ"))</f>
        <v>ตัด</v>
      </c>
      <c r="AW3479" s="1">
        <f t="shared" si="164"/>
        <v>3873.7679454274344</v>
      </c>
      <c r="AX3479" s="1">
        <v>2781.4385174989698</v>
      </c>
      <c r="AY3479" s="1">
        <v>1565.2173913043478</v>
      </c>
    </row>
    <row r="3480" spans="1:51" x14ac:dyDescent="0.2">
      <c r="A3480" s="3">
        <v>45927</v>
      </c>
      <c r="B3480">
        <v>45927</v>
      </c>
      <c r="C3480" t="s">
        <v>11026</v>
      </c>
      <c r="D3480" t="s">
        <v>66</v>
      </c>
      <c r="E3480" t="s">
        <v>148</v>
      </c>
      <c r="F3480" t="s">
        <v>149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t="s">
        <v>11027</v>
      </c>
      <c r="Q3480" s="2">
        <v>244254</v>
      </c>
      <c r="R3480" t="s">
        <v>55</v>
      </c>
      <c r="S3480">
        <v>0</v>
      </c>
      <c r="T3480" t="s">
        <v>87</v>
      </c>
      <c r="U3480" t="s">
        <v>71</v>
      </c>
      <c r="V3480" s="1">
        <v>0</v>
      </c>
      <c r="W3480" s="1">
        <v>1072</v>
      </c>
      <c r="X3480" s="1">
        <v>0</v>
      </c>
      <c r="Y3480" t="s">
        <v>87</v>
      </c>
      <c r="Z3480" t="s">
        <v>71</v>
      </c>
      <c r="AA3480" t="s">
        <v>11028</v>
      </c>
      <c r="AB3480" s="1">
        <v>0</v>
      </c>
      <c r="AC3480" s="4">
        <f>IF(ISNUMBER(MATCH(AD3480, $AD$2:AD3479, 0)), INDEX($AC$2:AC3479, MATCH(AD3480, $AD$2:AD3479, 0)), MAX($AC$2:AC3479)+1)</f>
        <v>6</v>
      </c>
      <c r="AD3480" t="str">
        <f t="shared" si="165"/>
        <v>เชียงราย-เชียงใหม่</v>
      </c>
      <c r="AE3480" t="s">
        <v>55</v>
      </c>
      <c r="AF3480" s="1">
        <v>0</v>
      </c>
      <c r="AG3480" s="1">
        <v>0</v>
      </c>
      <c r="AH3480" s="1">
        <v>0</v>
      </c>
      <c r="AI3480" t="s">
        <v>11029</v>
      </c>
      <c r="AJ3480" s="1">
        <v>1</v>
      </c>
      <c r="AK3480" s="1">
        <v>0</v>
      </c>
      <c r="AL3480" s="1">
        <v>0</v>
      </c>
      <c r="AM3480" s="1">
        <v>0</v>
      </c>
      <c r="AN3480" s="1">
        <v>0</v>
      </c>
      <c r="AO3480" s="1">
        <v>0</v>
      </c>
      <c r="AP3480" s="1">
        <v>0</v>
      </c>
      <c r="AQ3480" s="1">
        <v>0</v>
      </c>
      <c r="AR3480" s="1">
        <v>1072</v>
      </c>
      <c r="AS3480" s="1">
        <v>1021.1686363636361</v>
      </c>
      <c r="AT3480" s="1">
        <f>Table1[[#This Row],[รวมต้นทุนค่าเดินทาง]]+Table1[[#This Row],[รวมต้นทุนค่าซ่อม]]+Table1[[#This Row],[รวมค่าเสื่อม]]</f>
        <v>3145.3269097449311</v>
      </c>
      <c r="AU3480" s="1">
        <f t="shared" si="163"/>
        <v>4428.3346813776061</v>
      </c>
      <c r="AV3480" s="1" t="str" cm="1">
        <f t="array" ref="AV3480">IF(AC3480&lt;4, "เก็บ", IF(OR(AT3480 &lt; PERCENTILE(IF($AC$2:$AC$5092=AC3480, $AT$2:$AT$5092), 0.25) - 1.5 * (PERCENTILE(IF($AC$2:$AC$5092=AC3480, $AT$2:$AT$5092), 0.75) - PERCENTILE(IF($AC$2:$AC$5092=AC3480, $AT$2:$AT$5092), 0.25)), AT3480 &gt; PERCENTILE(IF($AC$2:$AC$5092=AC3480, $AT$2:$AT$5092), 0.75) + 1.5 * (PERCENTILE(IF($AC$2:$AC$5092=AC3480, $AT$2:$AT$5092), 0.75) - PERCENTILE(IF($AC$2:$AC$5092=AC3480, $AT$2:$AT$5092), 0.25))), "ตัด", "เก็บ"))</f>
        <v>เก็บ</v>
      </c>
      <c r="AW3480" s="1">
        <f t="shared" si="164"/>
        <v>3873.7679454274344</v>
      </c>
      <c r="AX3480" s="1">
        <v>2781.4385174989698</v>
      </c>
      <c r="AY3480" s="1">
        <v>1052.158273381295</v>
      </c>
    </row>
    <row r="3481" spans="1:51" x14ac:dyDescent="0.2">
      <c r="A3481" s="3">
        <v>45928</v>
      </c>
      <c r="B3481">
        <v>45928</v>
      </c>
      <c r="C3481" t="s">
        <v>11030</v>
      </c>
      <c r="D3481" t="s">
        <v>51</v>
      </c>
      <c r="E3481" t="s">
        <v>52</v>
      </c>
      <c r="F3481" t="s">
        <v>1659</v>
      </c>
      <c r="G3481" s="1">
        <v>2700</v>
      </c>
      <c r="H3481" s="1">
        <v>4393</v>
      </c>
      <c r="I3481" s="1">
        <v>1900</v>
      </c>
      <c r="J3481" s="1">
        <v>0</v>
      </c>
      <c r="K3481" s="1">
        <v>0</v>
      </c>
      <c r="L3481" s="1">
        <v>0</v>
      </c>
      <c r="M3481" s="1">
        <v>0</v>
      </c>
      <c r="N3481" s="1">
        <v>0</v>
      </c>
      <c r="O3481" s="1">
        <v>4600</v>
      </c>
      <c r="P3481" t="s">
        <v>11031</v>
      </c>
      <c r="Q3481" s="2">
        <v>244256</v>
      </c>
      <c r="R3481" t="s">
        <v>55</v>
      </c>
      <c r="S3481">
        <v>0</v>
      </c>
      <c r="T3481" t="s">
        <v>71</v>
      </c>
      <c r="U3481" t="s">
        <v>57</v>
      </c>
      <c r="V3481" s="1">
        <v>2500</v>
      </c>
      <c r="W3481" s="1">
        <v>0</v>
      </c>
      <c r="X3481" s="1">
        <v>0</v>
      </c>
      <c r="AA3481" t="s">
        <v>58</v>
      </c>
      <c r="AB3481" s="1">
        <v>0</v>
      </c>
      <c r="AC3481" s="4">
        <f>IF(ISNUMBER(MATCH(AD3481, $AD$2:AD3480, 0)), INDEX($AC$2:AC3480, MATCH(AD3481, $AD$2:AD3480, 0)), MAX($AC$2:AC3480)+1)</f>
        <v>10</v>
      </c>
      <c r="AD3481" t="str">
        <f t="shared" si="165"/>
        <v>เชียงใหม่-กองลอย</v>
      </c>
      <c r="AE3481" t="s">
        <v>55</v>
      </c>
      <c r="AF3481" s="1">
        <v>0</v>
      </c>
      <c r="AG3481" s="1">
        <v>0</v>
      </c>
      <c r="AH3481" s="1">
        <v>0</v>
      </c>
      <c r="AI3481" t="s">
        <v>11032</v>
      </c>
      <c r="AJ3481" s="1">
        <v>1</v>
      </c>
      <c r="AK3481" s="1">
        <v>0</v>
      </c>
      <c r="AL3481" s="1">
        <v>0</v>
      </c>
      <c r="AM3481" s="1">
        <v>0</v>
      </c>
      <c r="AN3481" s="1">
        <v>0</v>
      </c>
      <c r="AO3481" s="1">
        <v>0</v>
      </c>
      <c r="AP3481" s="1">
        <v>0</v>
      </c>
      <c r="AQ3481" s="1">
        <v>0</v>
      </c>
      <c r="AR3481" s="1">
        <v>11493</v>
      </c>
      <c r="AS3481" s="1">
        <v>25.68</v>
      </c>
      <c r="AT3481" s="1">
        <f>Table1[[#This Row],[รวมต้นทุนค่าเดินทาง]]+Table1[[#This Row],[รวมต้นทุนค่าซ่อม]]+Table1[[#This Row],[รวมค่าเสื่อม]]</f>
        <v>13611.703255813954</v>
      </c>
      <c r="AU3481" s="1">
        <f t="shared" si="163"/>
        <v>14957.32855761775</v>
      </c>
      <c r="AV3481" s="1" t="str" cm="1">
        <f t="array" ref="AV3481">IF(AC3481&lt;4, "เก็บ", IF(OR(AT3481 &lt; PERCENTILE(IF($AC$2:$AC$5092=AC3481, $AT$2:$AT$5092), 0.25) - 1.5 * (PERCENTILE(IF($AC$2:$AC$5092=AC3481, $AT$2:$AT$5092), 0.75) - PERCENTILE(IF($AC$2:$AC$5092=AC3481, $AT$2:$AT$5092), 0.25)), AT3481 &gt; PERCENTILE(IF($AC$2:$AC$5092=AC3481, $AT$2:$AT$5092), 0.75) + 1.5 * (PERCENTILE(IF($AC$2:$AC$5092=AC3481, $AT$2:$AT$5092), 0.75) - PERCENTILE(IF($AC$2:$AC$5092=AC3481, $AT$2:$AT$5092), 0.25))), "ตัด", "เก็บ"))</f>
        <v>เก็บ</v>
      </c>
      <c r="AW3481" s="1">
        <f t="shared" si="164"/>
        <v>14419.089162907676</v>
      </c>
      <c r="AX3481" s="1">
        <v>15077.196593123563</v>
      </c>
      <c r="AY3481" s="1">
        <v>2093.0232558139537</v>
      </c>
    </row>
    <row r="3482" spans="1:51" x14ac:dyDescent="0.2">
      <c r="A3482" s="3">
        <v>45928</v>
      </c>
      <c r="B3482">
        <v>45928</v>
      </c>
      <c r="C3482" t="s">
        <v>11033</v>
      </c>
      <c r="D3482" t="s">
        <v>66</v>
      </c>
      <c r="E3482" t="s">
        <v>124</v>
      </c>
      <c r="F3482" t="s">
        <v>263</v>
      </c>
      <c r="G3482" s="1">
        <v>0</v>
      </c>
      <c r="H3482" s="1">
        <v>0</v>
      </c>
      <c r="I3482" s="1">
        <v>400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400</v>
      </c>
      <c r="P3482" t="s">
        <v>11034</v>
      </c>
      <c r="Q3482" s="2">
        <v>244255</v>
      </c>
      <c r="R3482" t="s">
        <v>70</v>
      </c>
      <c r="S3482">
        <v>0</v>
      </c>
      <c r="T3482" t="s">
        <v>71</v>
      </c>
      <c r="U3482" t="s">
        <v>93</v>
      </c>
      <c r="V3482" s="1">
        <v>0</v>
      </c>
      <c r="W3482" s="1">
        <v>0</v>
      </c>
      <c r="X3482" s="1">
        <v>0</v>
      </c>
      <c r="AA3482" t="s">
        <v>58</v>
      </c>
      <c r="AB3482" s="1">
        <v>0</v>
      </c>
      <c r="AC3482" s="4">
        <f>IF(ISNUMBER(MATCH(AD3482, $AD$2:AD3481, 0)), INDEX($AC$2:AC3481, MATCH(AD3482, $AD$2:AD3481, 0)), MAX($AC$2:AC3481)+1)</f>
        <v>4</v>
      </c>
      <c r="AD3482" t="str">
        <f t="shared" si="165"/>
        <v>เชียงใหม่-ตลาดไท</v>
      </c>
      <c r="AE3482" t="s">
        <v>73</v>
      </c>
      <c r="AF3482" s="1">
        <v>0</v>
      </c>
      <c r="AG3482" s="1">
        <v>0</v>
      </c>
      <c r="AH3482" s="1">
        <v>0</v>
      </c>
      <c r="AI3482" t="s">
        <v>11035</v>
      </c>
      <c r="AJ3482" s="1">
        <v>1</v>
      </c>
      <c r="AK3482" s="1">
        <v>720</v>
      </c>
      <c r="AL3482" s="1">
        <v>720</v>
      </c>
      <c r="AM3482" s="1">
        <v>1</v>
      </c>
      <c r="AN3482" s="1">
        <v>0</v>
      </c>
      <c r="AO3482" s="1">
        <v>0</v>
      </c>
      <c r="AP3482" s="1">
        <v>0</v>
      </c>
      <c r="AQ3482" s="1">
        <v>0</v>
      </c>
      <c r="AR3482" s="1">
        <v>400</v>
      </c>
      <c r="AS3482" s="1">
        <v>1479.7805656776936</v>
      </c>
      <c r="AT3482" s="1">
        <f>Table1[[#This Row],[รวมต้นทุนค่าเดินทาง]]+Table1[[#This Row],[รวมต้นทุนค่าซ่อม]]+Table1[[#This Row],[รวมค่าเสื่อม]]</f>
        <v>3944.2602036867434</v>
      </c>
      <c r="AU3482" s="1">
        <f t="shared" si="163"/>
        <v>4256.109283997258</v>
      </c>
      <c r="AV3482" s="1" t="str" cm="1">
        <f t="array" ref="AV3482">IF(AC3482&lt;4, "เก็บ", IF(OR(AT3482 &lt; PERCENTILE(IF($AC$2:$AC$5092=AC3482, $AT$2:$AT$5092), 0.25) - 1.5 * (PERCENTILE(IF($AC$2:$AC$5092=AC3482, $AT$2:$AT$5092), 0.75) - PERCENTILE(IF($AC$2:$AC$5092=AC3482, $AT$2:$AT$5092), 0.25)), AT3482 &gt; PERCENTILE(IF($AC$2:$AC$5092=AC3482, $AT$2:$AT$5092), 0.75) + 1.5 * (PERCENTILE(IF($AC$2:$AC$5092=AC3482, $AT$2:$AT$5092), 0.75) - PERCENTILE(IF($AC$2:$AC$5092=AC3482, $AT$2:$AT$5092), 0.25))), "ตัด", "เก็บ"))</f>
        <v>เก็บ</v>
      </c>
      <c r="AW3482" s="1">
        <f t="shared" si="164"/>
        <v>3807.0727671795808</v>
      </c>
      <c r="AX3482" s="1">
        <v>2335.0230876608157</v>
      </c>
      <c r="AY3482" s="1">
        <v>2064.4796380090497</v>
      </c>
    </row>
    <row r="3483" spans="1:51" x14ac:dyDescent="0.2">
      <c r="A3483" s="3">
        <v>45928</v>
      </c>
      <c r="B3483">
        <v>45928</v>
      </c>
      <c r="C3483" t="s">
        <v>11036</v>
      </c>
      <c r="D3483" t="s">
        <v>66</v>
      </c>
      <c r="E3483" t="s">
        <v>67</v>
      </c>
      <c r="F3483" t="s">
        <v>936</v>
      </c>
      <c r="G3483" s="1">
        <v>0</v>
      </c>
      <c r="H3483" s="1">
        <v>0</v>
      </c>
      <c r="I3483" s="1">
        <v>560</v>
      </c>
      <c r="J3483" s="1">
        <v>0</v>
      </c>
      <c r="K3483" s="1">
        <v>0</v>
      </c>
      <c r="L3483" s="1">
        <v>0</v>
      </c>
      <c r="M3483" s="1">
        <v>0</v>
      </c>
      <c r="N3483" s="1">
        <v>0</v>
      </c>
      <c r="O3483" s="1">
        <v>560</v>
      </c>
      <c r="P3483" t="s">
        <v>11037</v>
      </c>
      <c r="Q3483" s="2">
        <v>244255</v>
      </c>
      <c r="R3483" t="s">
        <v>70</v>
      </c>
      <c r="S3483">
        <v>0</v>
      </c>
      <c r="T3483" t="s">
        <v>71</v>
      </c>
      <c r="U3483" t="s">
        <v>72</v>
      </c>
      <c r="V3483" s="1">
        <v>0</v>
      </c>
      <c r="W3483" s="1">
        <v>0</v>
      </c>
      <c r="X3483" s="1">
        <v>0</v>
      </c>
      <c r="AA3483" t="s">
        <v>58</v>
      </c>
      <c r="AB3483" s="1">
        <v>0</v>
      </c>
      <c r="AC3483" s="4">
        <f>IF(ISNUMBER(MATCH(AD3483, $AD$2:AD3482, 0)), INDEX($AC$2:AC3482, MATCH(AD3483, $AD$2:AD3482, 0)), MAX($AC$2:AC3482)+1)</f>
        <v>2</v>
      </c>
      <c r="AD3483" t="str">
        <f t="shared" si="165"/>
        <v>เชียงใหม่-พุทธมณฑลสาย 5</v>
      </c>
      <c r="AE3483" t="s">
        <v>73</v>
      </c>
      <c r="AF3483" s="1">
        <v>0</v>
      </c>
      <c r="AG3483" s="1">
        <v>0</v>
      </c>
      <c r="AH3483" s="1">
        <v>0</v>
      </c>
      <c r="AI3483" t="s">
        <v>11038</v>
      </c>
      <c r="AJ3483" s="1">
        <v>1</v>
      </c>
      <c r="AK3483" s="1">
        <v>720</v>
      </c>
      <c r="AL3483" s="1">
        <v>720</v>
      </c>
      <c r="AM3483" s="1">
        <v>1</v>
      </c>
      <c r="AN3483" s="1">
        <v>0</v>
      </c>
      <c r="AO3483" s="1">
        <v>0</v>
      </c>
      <c r="AP3483" s="1">
        <v>0</v>
      </c>
      <c r="AQ3483" s="1">
        <v>0</v>
      </c>
      <c r="AR3483" s="1">
        <v>560</v>
      </c>
      <c r="AS3483" s="1">
        <v>799.56690910867246</v>
      </c>
      <c r="AT3483" s="1">
        <f>Table1[[#This Row],[รวมต้นทุนค่าเดินทาง]]+Table1[[#This Row],[รวมต้นทุนค่าซ่อม]]+Table1[[#This Row],[รวมค่าเสื่อม]]</f>
        <v>3042.7974224001846</v>
      </c>
      <c r="AU3483" s="1">
        <f t="shared" si="163"/>
        <v>5026.5629662053279</v>
      </c>
      <c r="AV3483" s="1" t="str" cm="1">
        <f t="array" ref="AV3483">IF(AC3483&lt;4, "เก็บ", IF(OR(AT3483 &lt; PERCENTILE(IF($AC$2:$AC$5092=AC3483, $AT$2:$AT$5092), 0.25) - 1.5 * (PERCENTILE(IF($AC$2:$AC$5092=AC3483, $AT$2:$AT$5092), 0.75) - PERCENTILE(IF($AC$2:$AC$5092=AC3483, $AT$2:$AT$5092), 0.25)), AT3483 &gt; PERCENTILE(IF($AC$2:$AC$5092=AC3483, $AT$2:$AT$5092), 0.75) + 1.5 * (PERCENTILE(IF($AC$2:$AC$5092=AC3483, $AT$2:$AT$5092), 0.75) - PERCENTILE(IF($AC$2:$AC$5092=AC3483, $AT$2:$AT$5092), 0.25))), "ตัด", "เก็บ"))</f>
        <v>เก็บ</v>
      </c>
      <c r="AW3483" s="1">
        <f t="shared" si="164"/>
        <v>5026.5629662053279</v>
      </c>
      <c r="AX3483" s="1">
        <v>4064.5059139663294</v>
      </c>
      <c r="AY3483" s="1">
        <v>1683.2305132915121</v>
      </c>
    </row>
    <row r="3484" spans="1:51" x14ac:dyDescent="0.2">
      <c r="A3484" s="3">
        <v>45928</v>
      </c>
      <c r="B3484">
        <v>45928</v>
      </c>
      <c r="C3484" t="s">
        <v>11039</v>
      </c>
      <c r="D3484" t="s">
        <v>66</v>
      </c>
      <c r="E3484" t="s">
        <v>124</v>
      </c>
      <c r="F3484" t="s">
        <v>360</v>
      </c>
      <c r="G3484" s="1">
        <v>0</v>
      </c>
      <c r="H3484" s="1">
        <v>0</v>
      </c>
      <c r="I3484" s="1">
        <v>400</v>
      </c>
      <c r="J3484" s="1">
        <v>0</v>
      </c>
      <c r="K3484" s="1">
        <v>0</v>
      </c>
      <c r="L3484" s="1">
        <v>0</v>
      </c>
      <c r="M3484" s="1">
        <v>0</v>
      </c>
      <c r="N3484" s="1">
        <v>0</v>
      </c>
      <c r="O3484" s="1">
        <v>400</v>
      </c>
      <c r="P3484" t="s">
        <v>11040</v>
      </c>
      <c r="Q3484" s="2">
        <v>244255</v>
      </c>
      <c r="R3484" t="s">
        <v>70</v>
      </c>
      <c r="S3484">
        <v>0</v>
      </c>
      <c r="T3484" t="s">
        <v>71</v>
      </c>
      <c r="U3484" t="s">
        <v>93</v>
      </c>
      <c r="V3484" s="1">
        <v>0</v>
      </c>
      <c r="W3484" s="1">
        <v>0</v>
      </c>
      <c r="X3484" s="1">
        <v>0</v>
      </c>
      <c r="AA3484" t="s">
        <v>58</v>
      </c>
      <c r="AB3484" s="1">
        <v>0</v>
      </c>
      <c r="AC3484" s="4">
        <f>IF(ISNUMBER(MATCH(AD3484, $AD$2:AD3483, 0)), INDEX($AC$2:AC3483, MATCH(AD3484, $AD$2:AD3483, 0)), MAX($AC$2:AC3483)+1)</f>
        <v>4</v>
      </c>
      <c r="AD3484" t="str">
        <f t="shared" si="165"/>
        <v>เชียงใหม่-ตลาดไท</v>
      </c>
      <c r="AE3484" t="s">
        <v>73</v>
      </c>
      <c r="AF3484" s="1">
        <v>0</v>
      </c>
      <c r="AG3484" s="1">
        <v>0</v>
      </c>
      <c r="AH3484" s="1">
        <v>0</v>
      </c>
      <c r="AI3484" t="s">
        <v>11041</v>
      </c>
      <c r="AJ3484" s="1">
        <v>1</v>
      </c>
      <c r="AK3484" s="1">
        <v>720</v>
      </c>
      <c r="AL3484" s="1">
        <v>720</v>
      </c>
      <c r="AM3484" s="1">
        <v>1</v>
      </c>
      <c r="AN3484" s="1">
        <v>0</v>
      </c>
      <c r="AO3484" s="1">
        <v>0</v>
      </c>
      <c r="AP3484" s="1">
        <v>0</v>
      </c>
      <c r="AQ3484" s="1">
        <v>0</v>
      </c>
      <c r="AR3484" s="1">
        <v>400</v>
      </c>
      <c r="AS3484" s="1">
        <v>896.92796072273256</v>
      </c>
      <c r="AT3484" s="1">
        <f>Table1[[#This Row],[รวมต้นทุนค่าเดินทาง]]+Table1[[#This Row],[รวมต้นทุนค่าซ่อม]]+Table1[[#This Row],[รวมค่าเสื่อม]]</f>
        <v>3206.5078787555194</v>
      </c>
      <c r="AU3484" s="1">
        <f t="shared" si="163"/>
        <v>4256.109283997258</v>
      </c>
      <c r="AV3484" s="1" t="str" cm="1">
        <f t="array" ref="AV3484">IF(AC3484&lt;4, "เก็บ", IF(OR(AT3484 &lt; PERCENTILE(IF($AC$2:$AC$5092=AC3484, $AT$2:$AT$5092), 0.25) - 1.5 * (PERCENTILE(IF($AC$2:$AC$5092=AC3484, $AT$2:$AT$5092), 0.75) - PERCENTILE(IF($AC$2:$AC$5092=AC3484, $AT$2:$AT$5092), 0.25)), AT3484 &gt; PERCENTILE(IF($AC$2:$AC$5092=AC3484, $AT$2:$AT$5092), 0.75) + 1.5 * (PERCENTILE(IF($AC$2:$AC$5092=AC3484, $AT$2:$AT$5092), 0.75) - PERCENTILE(IF($AC$2:$AC$5092=AC3484, $AT$2:$AT$5092), 0.25))), "ตัด", "เก็บ"))</f>
        <v>เก็บ</v>
      </c>
      <c r="AW3484" s="1">
        <f t="shared" si="164"/>
        <v>3807.0727671795808</v>
      </c>
      <c r="AX3484" s="1">
        <v>2335.0230876608157</v>
      </c>
      <c r="AY3484" s="1">
        <v>1909.5799180327867</v>
      </c>
    </row>
    <row r="3485" spans="1:51" x14ac:dyDescent="0.2">
      <c r="A3485" s="3">
        <v>45928</v>
      </c>
      <c r="B3485">
        <v>45928</v>
      </c>
      <c r="C3485" t="s">
        <v>11042</v>
      </c>
      <c r="D3485" t="s">
        <v>66</v>
      </c>
      <c r="E3485" t="s">
        <v>124</v>
      </c>
      <c r="F3485" t="s">
        <v>324</v>
      </c>
      <c r="G3485" s="1">
        <v>0</v>
      </c>
      <c r="H3485" s="1">
        <v>0</v>
      </c>
      <c r="I3485" s="1">
        <v>500</v>
      </c>
      <c r="J3485" s="1">
        <v>0</v>
      </c>
      <c r="K3485" s="1">
        <v>0</v>
      </c>
      <c r="L3485" s="1">
        <v>0</v>
      </c>
      <c r="M3485" s="1">
        <v>0</v>
      </c>
      <c r="N3485" s="1">
        <v>0</v>
      </c>
      <c r="O3485" s="1">
        <v>500</v>
      </c>
      <c r="P3485" t="s">
        <v>11043</v>
      </c>
      <c r="Q3485" s="2">
        <v>244255</v>
      </c>
      <c r="R3485" t="s">
        <v>70</v>
      </c>
      <c r="S3485">
        <v>0</v>
      </c>
      <c r="T3485" t="s">
        <v>71</v>
      </c>
      <c r="U3485" t="s">
        <v>161</v>
      </c>
      <c r="V3485" s="1">
        <v>0</v>
      </c>
      <c r="W3485" s="1">
        <v>0</v>
      </c>
      <c r="X3485" s="1">
        <v>0</v>
      </c>
      <c r="AA3485" t="s">
        <v>58</v>
      </c>
      <c r="AB3485" s="1">
        <v>0</v>
      </c>
      <c r="AC3485" s="4">
        <f>IF(ISNUMBER(MATCH(AD3485, $AD$2:AD3484, 0)), INDEX($AC$2:AC3484, MATCH(AD3485, $AD$2:AD3484, 0)), MAX($AC$2:AC3484)+1)</f>
        <v>9</v>
      </c>
      <c r="AD3485" t="str">
        <f t="shared" si="165"/>
        <v>เชียงใหม่-พุทธมณฑลสาย 2</v>
      </c>
      <c r="AE3485" t="s">
        <v>73</v>
      </c>
      <c r="AF3485" s="1">
        <v>0</v>
      </c>
      <c r="AG3485" s="1">
        <v>0</v>
      </c>
      <c r="AH3485" s="1">
        <v>0</v>
      </c>
      <c r="AI3485" t="s">
        <v>11044</v>
      </c>
      <c r="AJ3485" s="1">
        <v>1</v>
      </c>
      <c r="AK3485" s="1">
        <v>720</v>
      </c>
      <c r="AL3485" s="1">
        <v>720</v>
      </c>
      <c r="AM3485" s="1">
        <v>1</v>
      </c>
      <c r="AN3485" s="1">
        <v>0</v>
      </c>
      <c r="AO3485" s="1">
        <v>0</v>
      </c>
      <c r="AP3485" s="1">
        <v>0</v>
      </c>
      <c r="AQ3485" s="1">
        <v>0</v>
      </c>
      <c r="AR3485" s="1">
        <v>500</v>
      </c>
      <c r="AS3485" s="1">
        <v>989.19745431681804</v>
      </c>
      <c r="AT3485" s="1">
        <f>Table1[[#This Row],[รวมต้นทุนค่าเดินทาง]]+Table1[[#This Row],[รวมต้นทุนค่าซ่อม]]+Table1[[#This Row],[รวมค่าเสื่อม]]</f>
        <v>5421.3723422091953</v>
      </c>
      <c r="AU3485" s="1">
        <f t="shared" si="163"/>
        <v>4623.2312262414152</v>
      </c>
      <c r="AV3485" s="1" t="str" cm="1">
        <f t="array" ref="AV3485">IF(AC3485&lt;4, "เก็บ", IF(OR(AT3485 &lt; PERCENTILE(IF($AC$2:$AC$5092=AC3485, $AT$2:$AT$5092), 0.25) - 1.5 * (PERCENTILE(IF($AC$2:$AC$5092=AC3485, $AT$2:$AT$5092), 0.75) - PERCENTILE(IF($AC$2:$AC$5092=AC3485, $AT$2:$AT$5092), 0.25)), AT3485 &gt; PERCENTILE(IF($AC$2:$AC$5092=AC3485, $AT$2:$AT$5092), 0.75) + 1.5 * (PERCENTILE(IF($AC$2:$AC$5092=AC3485, $AT$2:$AT$5092), 0.75) - PERCENTILE(IF($AC$2:$AC$5092=AC3485, $AT$2:$AT$5092), 0.25))), "ตัด", "เก็บ"))</f>
        <v>เก็บ</v>
      </c>
      <c r="AW3485" s="1">
        <f t="shared" si="164"/>
        <v>4005.4952465164292</v>
      </c>
      <c r="AX3485" s="1">
        <v>2577.9546108768855</v>
      </c>
      <c r="AY3485" s="1">
        <v>3932.1748878923768</v>
      </c>
    </row>
    <row r="3486" spans="1:51" x14ac:dyDescent="0.2">
      <c r="A3486" s="3">
        <v>45928</v>
      </c>
      <c r="B3486">
        <v>45928</v>
      </c>
      <c r="C3486" t="s">
        <v>11045</v>
      </c>
      <c r="D3486" t="s">
        <v>51</v>
      </c>
      <c r="E3486" t="s">
        <v>61</v>
      </c>
      <c r="F3486" t="s">
        <v>367</v>
      </c>
      <c r="G3486" s="1">
        <v>4200</v>
      </c>
      <c r="H3486" s="1">
        <v>2893</v>
      </c>
      <c r="I3486" s="1">
        <v>1900</v>
      </c>
      <c r="J3486" s="1">
        <v>0</v>
      </c>
      <c r="K3486" s="1">
        <v>0</v>
      </c>
      <c r="L3486" s="1">
        <v>0</v>
      </c>
      <c r="M3486" s="1">
        <v>0</v>
      </c>
      <c r="N3486" s="1">
        <v>0</v>
      </c>
      <c r="O3486" s="1">
        <v>6100</v>
      </c>
      <c r="P3486" t="s">
        <v>11046</v>
      </c>
      <c r="Q3486" s="2">
        <v>244257</v>
      </c>
      <c r="R3486" t="s">
        <v>55</v>
      </c>
      <c r="S3486">
        <v>0</v>
      </c>
      <c r="T3486" t="s">
        <v>56</v>
      </c>
      <c r="U3486" t="s">
        <v>57</v>
      </c>
      <c r="V3486" s="1">
        <v>2500</v>
      </c>
      <c r="W3486" s="1">
        <v>0</v>
      </c>
      <c r="X3486" s="1">
        <v>0</v>
      </c>
      <c r="AA3486" t="s">
        <v>58</v>
      </c>
      <c r="AB3486" s="1">
        <v>0</v>
      </c>
      <c r="AC3486" s="4">
        <f>IF(ISNUMBER(MATCH(AD3486, $AD$2:AD3485, 0)), INDEX($AC$2:AC3485, MATCH(AD3486, $AD$2:AD3485, 0)), MAX($AC$2:AC3485)+1)</f>
        <v>1</v>
      </c>
      <c r="AD3486" t="str">
        <f t="shared" si="165"/>
        <v>ท่าลี่-กองลอย</v>
      </c>
      <c r="AE3486" t="s">
        <v>55</v>
      </c>
      <c r="AF3486" s="1">
        <v>0</v>
      </c>
      <c r="AG3486" s="1">
        <v>0</v>
      </c>
      <c r="AH3486" s="1">
        <v>0</v>
      </c>
      <c r="AI3486" t="s">
        <v>11047</v>
      </c>
      <c r="AJ3486" s="1">
        <v>1</v>
      </c>
      <c r="AK3486" s="1">
        <v>0</v>
      </c>
      <c r="AL3486" s="1">
        <v>0</v>
      </c>
      <c r="AM3486" s="1">
        <v>0</v>
      </c>
      <c r="AN3486" s="1">
        <v>0</v>
      </c>
      <c r="AO3486" s="1">
        <v>0</v>
      </c>
      <c r="AP3486" s="1">
        <v>0</v>
      </c>
      <c r="AQ3486" s="1">
        <v>0</v>
      </c>
      <c r="AR3486" s="1">
        <v>11493</v>
      </c>
      <c r="AS3486" s="1">
        <v>21.400000000000002</v>
      </c>
      <c r="AT3486" s="1">
        <f>Table1[[#This Row],[รวมต้นทุนค่าเดินทาง]]+Table1[[#This Row],[รวมต้นทุนค่าซ่อม]]+Table1[[#This Row],[รวมค่าเสื่อม]]</f>
        <v>13140.122543352601</v>
      </c>
      <c r="AU3486" s="1">
        <f t="shared" si="163"/>
        <v>13953.293816562818</v>
      </c>
      <c r="AV3486" s="1" t="str" cm="1">
        <f t="array" ref="AV3486">IF(AC3486&lt;4, "เก็บ", IF(OR(AT3486 &lt; PERCENTILE(IF($AC$2:$AC$5092=AC3486, $AT$2:$AT$5092), 0.25) - 1.5 * (PERCENTILE(IF($AC$2:$AC$5092=AC3486, $AT$2:$AT$5092), 0.75) - PERCENTILE(IF($AC$2:$AC$5092=AC3486, $AT$2:$AT$5092), 0.25)), AT3486 &gt; PERCENTILE(IF($AC$2:$AC$5092=AC3486, $AT$2:$AT$5092), 0.75) + 1.5 * (PERCENTILE(IF($AC$2:$AC$5092=AC3486, $AT$2:$AT$5092), 0.75) - PERCENTILE(IF($AC$2:$AC$5092=AC3486, $AT$2:$AT$5092), 0.25))), "ตัด", "เก็บ"))</f>
        <v>เก็บ</v>
      </c>
      <c r="AW3486" s="1">
        <f t="shared" si="164"/>
        <v>13953.293816562818</v>
      </c>
      <c r="AX3486" s="1">
        <v>14426.372718098486</v>
      </c>
      <c r="AY3486" s="1">
        <v>1625.7225433526012</v>
      </c>
    </row>
    <row r="3487" spans="1:51" x14ac:dyDescent="0.2">
      <c r="A3487" s="3">
        <v>45928</v>
      </c>
      <c r="B3487">
        <v>45928</v>
      </c>
      <c r="C3487" t="s">
        <v>11048</v>
      </c>
      <c r="D3487" t="s">
        <v>66</v>
      </c>
      <c r="E3487" t="s">
        <v>184</v>
      </c>
      <c r="F3487" t="s">
        <v>1060</v>
      </c>
      <c r="G3487" s="1">
        <v>0</v>
      </c>
      <c r="H3487" s="1">
        <v>0</v>
      </c>
      <c r="I3487" s="1">
        <v>0</v>
      </c>
      <c r="J3487" s="1">
        <v>0</v>
      </c>
      <c r="K3487" s="1">
        <v>0</v>
      </c>
      <c r="L3487" s="1">
        <v>0</v>
      </c>
      <c r="M3487" s="1">
        <v>0</v>
      </c>
      <c r="N3487" s="1">
        <v>0</v>
      </c>
      <c r="O3487" s="1">
        <v>0</v>
      </c>
      <c r="P3487" t="s">
        <v>11049</v>
      </c>
      <c r="Q3487" s="2">
        <v>244255</v>
      </c>
      <c r="R3487" t="s">
        <v>55</v>
      </c>
      <c r="S3487">
        <v>0</v>
      </c>
      <c r="T3487" t="s">
        <v>87</v>
      </c>
      <c r="U3487" t="s">
        <v>71</v>
      </c>
      <c r="V3487" s="1">
        <v>0</v>
      </c>
      <c r="W3487" s="1">
        <v>1169</v>
      </c>
      <c r="X3487" s="1">
        <v>0</v>
      </c>
      <c r="Y3487" t="s">
        <v>87</v>
      </c>
      <c r="Z3487" t="s">
        <v>71</v>
      </c>
      <c r="AA3487" t="s">
        <v>11050</v>
      </c>
      <c r="AB3487" s="1">
        <v>0</v>
      </c>
      <c r="AC3487" s="4">
        <f>IF(ISNUMBER(MATCH(AD3487, $AD$2:AD3486, 0)), INDEX($AC$2:AC3486, MATCH(AD3487, $AD$2:AD3486, 0)), MAX($AC$2:AC3486)+1)</f>
        <v>6</v>
      </c>
      <c r="AD3487" t="str">
        <f t="shared" si="165"/>
        <v>เชียงราย-เชียงใหม่</v>
      </c>
      <c r="AE3487" t="s">
        <v>55</v>
      </c>
      <c r="AF3487" s="1">
        <v>0</v>
      </c>
      <c r="AG3487" s="1">
        <v>0</v>
      </c>
      <c r="AH3487" s="1">
        <v>0</v>
      </c>
      <c r="AI3487" t="s">
        <v>11051</v>
      </c>
      <c r="AJ3487" s="1">
        <v>2</v>
      </c>
      <c r="AK3487" s="1">
        <v>0</v>
      </c>
      <c r="AL3487" s="1">
        <v>0</v>
      </c>
      <c r="AM3487" s="1">
        <v>0</v>
      </c>
      <c r="AN3487" s="1">
        <v>0</v>
      </c>
      <c r="AO3487" s="1">
        <v>0</v>
      </c>
      <c r="AP3487" s="1">
        <v>0</v>
      </c>
      <c r="AQ3487" s="1">
        <v>0</v>
      </c>
      <c r="AR3487" s="1">
        <v>1169</v>
      </c>
      <c r="AS3487" s="1">
        <v>2473.7411111111105</v>
      </c>
      <c r="AT3487" s="1">
        <f>Table1[[#This Row],[รวมต้นทุนค่าเดินทาง]]+Table1[[#This Row],[รวมต้นทุนค่าซ่อม]]+Table1[[#This Row],[รวมค่าเสื่อม]]</f>
        <v>5085.0488034188029</v>
      </c>
      <c r="AU3487" s="1">
        <f t="shared" si="163"/>
        <v>4428.3346813776061</v>
      </c>
      <c r="AV3487" s="1" t="str" cm="1">
        <f t="array" ref="AV3487">IF(AC3487&lt;4, "เก็บ", IF(OR(AT3487 &lt; PERCENTILE(IF($AC$2:$AC$5092=AC3487, $AT$2:$AT$5092), 0.25) - 1.5 * (PERCENTILE(IF($AC$2:$AC$5092=AC3487, $AT$2:$AT$5092), 0.75) - PERCENTILE(IF($AC$2:$AC$5092=AC3487, $AT$2:$AT$5092), 0.25)), AT3487 &gt; PERCENTILE(IF($AC$2:$AC$5092=AC3487, $AT$2:$AT$5092), 0.75) + 1.5 * (PERCENTILE(IF($AC$2:$AC$5092=AC3487, $AT$2:$AT$5092), 0.75) - PERCENTILE(IF($AC$2:$AC$5092=AC3487, $AT$2:$AT$5092), 0.25))), "ตัด", "เก็บ"))</f>
        <v>เก็บ</v>
      </c>
      <c r="AW3487" s="1">
        <f t="shared" si="164"/>
        <v>3873.7679454274344</v>
      </c>
      <c r="AX3487" s="1">
        <v>2781.4385174989698</v>
      </c>
      <c r="AY3487" s="1">
        <v>1442.3076923076924</v>
      </c>
    </row>
    <row r="3488" spans="1:51" x14ac:dyDescent="0.2">
      <c r="A3488" s="3">
        <v>45928</v>
      </c>
      <c r="B3488">
        <v>45928</v>
      </c>
      <c r="C3488" t="s">
        <v>11052</v>
      </c>
      <c r="D3488" t="s">
        <v>66</v>
      </c>
      <c r="E3488" t="s">
        <v>84</v>
      </c>
      <c r="F3488" t="s">
        <v>143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  <c r="M3488" s="1">
        <v>0</v>
      </c>
      <c r="N3488" s="1">
        <v>0</v>
      </c>
      <c r="O3488" s="1">
        <v>0</v>
      </c>
      <c r="P3488" t="s">
        <v>11053</v>
      </c>
      <c r="Q3488" s="2">
        <v>244255</v>
      </c>
      <c r="R3488" t="s">
        <v>55</v>
      </c>
      <c r="S3488">
        <v>0</v>
      </c>
      <c r="T3488" t="s">
        <v>87</v>
      </c>
      <c r="U3488" t="s">
        <v>71</v>
      </c>
      <c r="V3488" s="1">
        <v>0</v>
      </c>
      <c r="W3488" s="1">
        <v>1104</v>
      </c>
      <c r="X3488" s="1">
        <v>0</v>
      </c>
      <c r="Y3488" t="s">
        <v>71</v>
      </c>
      <c r="Z3488" t="s">
        <v>87</v>
      </c>
      <c r="AA3488" t="s">
        <v>11054</v>
      </c>
      <c r="AB3488" s="1">
        <v>0</v>
      </c>
      <c r="AC3488" s="4">
        <f>IF(ISNUMBER(MATCH(AD3488, $AD$2:AD3487, 0)), INDEX($AC$2:AC3487, MATCH(AD3488, $AD$2:AD3487, 0)), MAX($AC$2:AC3487)+1)</f>
        <v>6</v>
      </c>
      <c r="AD3488" t="str">
        <f t="shared" si="165"/>
        <v>เชียงราย-เชียงใหม่</v>
      </c>
      <c r="AE3488" t="s">
        <v>55</v>
      </c>
      <c r="AF3488" s="1">
        <v>0</v>
      </c>
      <c r="AG3488" s="1">
        <v>0</v>
      </c>
      <c r="AH3488" s="1">
        <v>0</v>
      </c>
      <c r="AI3488" t="s">
        <v>11055</v>
      </c>
      <c r="AJ3488" s="1">
        <v>1</v>
      </c>
      <c r="AK3488" s="1">
        <v>0</v>
      </c>
      <c r="AL3488" s="1">
        <v>0</v>
      </c>
      <c r="AM3488" s="1">
        <v>0</v>
      </c>
      <c r="AN3488" s="1">
        <v>0</v>
      </c>
      <c r="AO3488" s="1">
        <v>0</v>
      </c>
      <c r="AP3488" s="1">
        <v>0</v>
      </c>
      <c r="AQ3488" s="1">
        <v>0</v>
      </c>
      <c r="AR3488" s="1">
        <v>1104</v>
      </c>
      <c r="AS3488" s="1">
        <v>4291.10032051282</v>
      </c>
      <c r="AT3488" s="1">
        <f>Table1[[#This Row],[รวมต้นทุนค่าเดินทาง]]+Table1[[#This Row],[รวมต้นทุนค่าซ่อม]]+Table1[[#This Row],[รวมค่าเสื่อม]]</f>
        <v>7162.1160273191026</v>
      </c>
      <c r="AU3488" s="1">
        <f t="shared" si="163"/>
        <v>4428.3346813776061</v>
      </c>
      <c r="AV3488" s="1" t="str" cm="1">
        <f t="array" ref="AV3488">IF(AC3488&lt;4, "เก็บ", IF(OR(AT3488 &lt; PERCENTILE(IF($AC$2:$AC$5092=AC3488, $AT$2:$AT$5092), 0.25) - 1.5 * (PERCENTILE(IF($AC$2:$AC$5092=AC3488, $AT$2:$AT$5092), 0.75) - PERCENTILE(IF($AC$2:$AC$5092=AC3488, $AT$2:$AT$5092), 0.25)), AT3488 &gt; PERCENTILE(IF($AC$2:$AC$5092=AC3488, $AT$2:$AT$5092), 0.75) + 1.5 * (PERCENTILE(IF($AC$2:$AC$5092=AC3488, $AT$2:$AT$5092), 0.75) - PERCENTILE(IF($AC$2:$AC$5092=AC3488, $AT$2:$AT$5092), 0.25))), "ตัด", "เก็บ"))</f>
        <v>เก็บ</v>
      </c>
      <c r="AW3488" s="1">
        <f t="shared" si="164"/>
        <v>3873.7679454274344</v>
      </c>
      <c r="AX3488" s="1">
        <v>2781.4385174989698</v>
      </c>
      <c r="AY3488" s="1">
        <v>1767.0157068062827</v>
      </c>
    </row>
    <row r="3489" spans="1:51" x14ac:dyDescent="0.2">
      <c r="A3489" s="3">
        <v>45929</v>
      </c>
      <c r="B3489">
        <v>45929</v>
      </c>
      <c r="C3489" t="s">
        <v>11056</v>
      </c>
      <c r="D3489" t="s">
        <v>66</v>
      </c>
      <c r="E3489" t="s">
        <v>129</v>
      </c>
      <c r="F3489" t="s">
        <v>683</v>
      </c>
      <c r="G3489" s="1">
        <v>0</v>
      </c>
      <c r="H3489" s="1">
        <v>0</v>
      </c>
      <c r="I3489" s="1">
        <v>500</v>
      </c>
      <c r="J3489" s="1">
        <v>0</v>
      </c>
      <c r="K3489" s="1">
        <v>0</v>
      </c>
      <c r="L3489" s="1">
        <v>0</v>
      </c>
      <c r="M3489" s="1">
        <v>0</v>
      </c>
      <c r="N3489" s="1">
        <v>0</v>
      </c>
      <c r="O3489" s="1">
        <v>500</v>
      </c>
      <c r="P3489" t="s">
        <v>11057</v>
      </c>
      <c r="Q3489" s="2">
        <v>244256</v>
      </c>
      <c r="R3489" t="s">
        <v>70</v>
      </c>
      <c r="S3489">
        <v>0</v>
      </c>
      <c r="T3489" t="s">
        <v>71</v>
      </c>
      <c r="U3489" t="s">
        <v>72</v>
      </c>
      <c r="V3489" s="1">
        <v>0</v>
      </c>
      <c r="W3489" s="1">
        <v>0</v>
      </c>
      <c r="X3489" s="1">
        <v>0</v>
      </c>
      <c r="AA3489" t="s">
        <v>58</v>
      </c>
      <c r="AB3489" s="1">
        <v>0</v>
      </c>
      <c r="AC3489" s="4">
        <f>IF(ISNUMBER(MATCH(AD3489, $AD$2:AD3488, 0)), INDEX($AC$2:AC3488, MATCH(AD3489, $AD$2:AD3488, 0)), MAX($AC$2:AC3488)+1)</f>
        <v>2</v>
      </c>
      <c r="AD3489" t="str">
        <f t="shared" si="165"/>
        <v>เชียงใหม่-พุทธมณฑลสาย 5</v>
      </c>
      <c r="AE3489" t="s">
        <v>73</v>
      </c>
      <c r="AF3489" s="1">
        <v>0</v>
      </c>
      <c r="AG3489" s="1">
        <v>0</v>
      </c>
      <c r="AH3489" s="1">
        <v>0</v>
      </c>
      <c r="AI3489" t="s">
        <v>11058</v>
      </c>
      <c r="AJ3489" s="1">
        <v>1</v>
      </c>
      <c r="AK3489" s="1">
        <v>720</v>
      </c>
      <c r="AL3489" s="1">
        <v>720</v>
      </c>
      <c r="AM3489" s="1">
        <v>1</v>
      </c>
      <c r="AN3489" s="1">
        <v>0</v>
      </c>
      <c r="AO3489" s="1">
        <v>0</v>
      </c>
      <c r="AP3489" s="1">
        <v>0</v>
      </c>
      <c r="AQ3489" s="1">
        <v>0</v>
      </c>
      <c r="AR3489" s="1">
        <v>500</v>
      </c>
      <c r="AS3489" s="1">
        <v>734.39047317825589</v>
      </c>
      <c r="AT3489" s="1">
        <f>Table1[[#This Row],[รวมต้นทุนค่าเดินทาง]]+Table1[[#This Row],[รวมต้นทุนค่าซ่อม]]+Table1[[#This Row],[รวมค่าเสื่อม]]</f>
        <v>2761.985460589563</v>
      </c>
      <c r="AU3489" s="1">
        <f t="shared" si="163"/>
        <v>5026.5629662053279</v>
      </c>
      <c r="AV3489" s="1" t="str" cm="1">
        <f t="array" ref="AV3489">IF(AC3489&lt;4, "เก็บ", IF(OR(AT3489 &lt; PERCENTILE(IF($AC$2:$AC$5092=AC3489, $AT$2:$AT$5092), 0.25) - 1.5 * (PERCENTILE(IF($AC$2:$AC$5092=AC3489, $AT$2:$AT$5092), 0.75) - PERCENTILE(IF($AC$2:$AC$5092=AC3489, $AT$2:$AT$5092), 0.25)), AT3489 &gt; PERCENTILE(IF($AC$2:$AC$5092=AC3489, $AT$2:$AT$5092), 0.75) + 1.5 * (PERCENTILE(IF($AC$2:$AC$5092=AC3489, $AT$2:$AT$5092), 0.75) - PERCENTILE(IF($AC$2:$AC$5092=AC3489, $AT$2:$AT$5092), 0.25))), "ตัด", "เก็บ"))</f>
        <v>เก็บ</v>
      </c>
      <c r="AW3489" s="1">
        <f t="shared" si="164"/>
        <v>5026.5629662053279</v>
      </c>
      <c r="AX3489" s="1">
        <v>4064.5059139663294</v>
      </c>
      <c r="AY3489" s="1">
        <v>1527.5949874113071</v>
      </c>
    </row>
    <row r="3490" spans="1:51" x14ac:dyDescent="0.2">
      <c r="A3490" s="3">
        <v>45929</v>
      </c>
      <c r="B3490">
        <v>45929</v>
      </c>
      <c r="C3490" t="s">
        <v>11059</v>
      </c>
      <c r="D3490" t="s">
        <v>51</v>
      </c>
      <c r="E3490" t="s">
        <v>61</v>
      </c>
      <c r="F3490" t="s">
        <v>62</v>
      </c>
      <c r="G3490" s="1">
        <v>4200</v>
      </c>
      <c r="H3490" s="1">
        <v>2893</v>
      </c>
      <c r="I3490" s="1">
        <v>1900</v>
      </c>
      <c r="J3490" s="1">
        <v>0</v>
      </c>
      <c r="K3490" s="1">
        <v>0</v>
      </c>
      <c r="L3490" s="1">
        <v>0</v>
      </c>
      <c r="M3490" s="1">
        <v>0</v>
      </c>
      <c r="N3490" s="1">
        <v>0</v>
      </c>
      <c r="O3490" s="1">
        <v>6100</v>
      </c>
      <c r="P3490" t="s">
        <v>11060</v>
      </c>
      <c r="Q3490" s="2">
        <v>244257</v>
      </c>
      <c r="R3490" t="s">
        <v>55</v>
      </c>
      <c r="S3490">
        <v>0</v>
      </c>
      <c r="T3490" t="s">
        <v>56</v>
      </c>
      <c r="U3490" t="s">
        <v>57</v>
      </c>
      <c r="V3490" s="1">
        <v>2500</v>
      </c>
      <c r="W3490" s="1">
        <v>0</v>
      </c>
      <c r="X3490" s="1">
        <v>0</v>
      </c>
      <c r="AA3490" t="s">
        <v>58</v>
      </c>
      <c r="AB3490" s="1">
        <v>0</v>
      </c>
      <c r="AC3490" s="4">
        <f>IF(ISNUMBER(MATCH(AD3490, $AD$2:AD3489, 0)), INDEX($AC$2:AC3489, MATCH(AD3490, $AD$2:AD3489, 0)), MAX($AC$2:AC3489)+1)</f>
        <v>1</v>
      </c>
      <c r="AD3490" t="str">
        <f t="shared" si="165"/>
        <v>ท่าลี่-กองลอย</v>
      </c>
      <c r="AE3490" t="s">
        <v>55</v>
      </c>
      <c r="AF3490" s="1">
        <v>0</v>
      </c>
      <c r="AG3490" s="1">
        <v>0</v>
      </c>
      <c r="AH3490" s="1">
        <v>0</v>
      </c>
      <c r="AI3490" t="s">
        <v>11061</v>
      </c>
      <c r="AJ3490" s="1">
        <v>1</v>
      </c>
      <c r="AK3490" s="1">
        <v>0</v>
      </c>
      <c r="AL3490" s="1">
        <v>0</v>
      </c>
      <c r="AM3490" s="1">
        <v>0</v>
      </c>
      <c r="AN3490" s="1">
        <v>0</v>
      </c>
      <c r="AO3490" s="1">
        <v>0</v>
      </c>
      <c r="AP3490" s="1">
        <v>0</v>
      </c>
      <c r="AQ3490" s="1">
        <v>0</v>
      </c>
      <c r="AR3490" s="1">
        <v>11493</v>
      </c>
      <c r="AS3490" s="1">
        <v>28.533333333333335</v>
      </c>
      <c r="AT3490" s="1">
        <f>Table1[[#This Row],[รวมต้นทุนค่าเดินทาง]]+Table1[[#This Row],[รวมต้นทุนค่าซ่อม]]+Table1[[#This Row],[รวมค่าเสื่อม]]</f>
        <v>13736.100262467191</v>
      </c>
      <c r="AU3490" s="1">
        <f t="shared" si="163"/>
        <v>13953.293816562818</v>
      </c>
      <c r="AV3490" s="1" t="str" cm="1">
        <f t="array" ref="AV3490">IF(AC3490&lt;4, "เก็บ", IF(OR(AT3490 &lt; PERCENTILE(IF($AC$2:$AC$5092=AC3490, $AT$2:$AT$5092), 0.25) - 1.5 * (PERCENTILE(IF($AC$2:$AC$5092=AC3490, $AT$2:$AT$5092), 0.75) - PERCENTILE(IF($AC$2:$AC$5092=AC3490, $AT$2:$AT$5092), 0.25)), AT3490 &gt; PERCENTILE(IF($AC$2:$AC$5092=AC3490, $AT$2:$AT$5092), 0.75) + 1.5 * (PERCENTILE(IF($AC$2:$AC$5092=AC3490, $AT$2:$AT$5092), 0.75) - PERCENTILE(IF($AC$2:$AC$5092=AC3490, $AT$2:$AT$5092), 0.25))), "ตัด", "เก็บ"))</f>
        <v>เก็บ</v>
      </c>
      <c r="AW3490" s="1">
        <f t="shared" si="164"/>
        <v>13953.293816562818</v>
      </c>
      <c r="AX3490" s="1">
        <v>14426.372718098486</v>
      </c>
      <c r="AY3490" s="1">
        <v>2214.5669291338581</v>
      </c>
    </row>
    <row r="3491" spans="1:51" x14ac:dyDescent="0.2">
      <c r="A3491" s="3">
        <v>45930</v>
      </c>
      <c r="B3491">
        <v>45930</v>
      </c>
      <c r="C3491" t="s">
        <v>11062</v>
      </c>
      <c r="D3491" t="s">
        <v>66</v>
      </c>
      <c r="E3491" t="s">
        <v>124</v>
      </c>
      <c r="F3491" t="s">
        <v>263</v>
      </c>
      <c r="G3491" s="1">
        <v>0</v>
      </c>
      <c r="H3491" s="1">
        <v>0</v>
      </c>
      <c r="I3491" s="1">
        <v>500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500</v>
      </c>
      <c r="P3491" t="s">
        <v>11063</v>
      </c>
      <c r="Q3491" s="2">
        <v>244257</v>
      </c>
      <c r="R3491" t="s">
        <v>70</v>
      </c>
      <c r="S3491">
        <v>0</v>
      </c>
      <c r="T3491" t="s">
        <v>71</v>
      </c>
      <c r="U3491" t="s">
        <v>161</v>
      </c>
      <c r="V3491" s="1">
        <v>0</v>
      </c>
      <c r="W3491" s="1">
        <v>0</v>
      </c>
      <c r="X3491" s="1">
        <v>0</v>
      </c>
      <c r="AA3491" t="s">
        <v>58</v>
      </c>
      <c r="AB3491" s="1">
        <v>0</v>
      </c>
      <c r="AC3491" s="4">
        <f>IF(ISNUMBER(MATCH(AD3491, $AD$2:AD3490, 0)), INDEX($AC$2:AC3490, MATCH(AD3491, $AD$2:AD3490, 0)), MAX($AC$2:AC3490)+1)</f>
        <v>9</v>
      </c>
      <c r="AD3491" t="str">
        <f t="shared" si="165"/>
        <v>เชียงใหม่-พุทธมณฑลสาย 2</v>
      </c>
      <c r="AE3491" t="s">
        <v>73</v>
      </c>
      <c r="AF3491" s="1">
        <v>0</v>
      </c>
      <c r="AG3491" s="1">
        <v>0</v>
      </c>
      <c r="AH3491" s="1">
        <v>0</v>
      </c>
      <c r="AI3491" t="s">
        <v>11064</v>
      </c>
      <c r="AJ3491" s="1">
        <v>1</v>
      </c>
      <c r="AK3491" s="1">
        <v>720</v>
      </c>
      <c r="AL3491" s="1">
        <v>720</v>
      </c>
      <c r="AM3491" s="1">
        <v>1</v>
      </c>
      <c r="AN3491" s="1">
        <v>0</v>
      </c>
      <c r="AO3491" s="1">
        <v>0</v>
      </c>
      <c r="AP3491" s="1">
        <v>0</v>
      </c>
      <c r="AQ3491" s="1">
        <v>0</v>
      </c>
      <c r="AR3491" s="1">
        <v>500</v>
      </c>
      <c r="AS3491" s="1">
        <v>562.22810031145389</v>
      </c>
      <c r="AT3491" s="1">
        <f>Table1[[#This Row],[รวมต้นทุนค่าเดินทาง]]+Table1[[#This Row],[รวมต้นทุนค่าซ่อม]]+Table1[[#This Row],[รวมค่าเสื่อม]]</f>
        <v>3119.4029882038308</v>
      </c>
      <c r="AU3491" s="1">
        <f t="shared" si="163"/>
        <v>4623.2312262414152</v>
      </c>
      <c r="AV3491" s="1" t="str" cm="1">
        <f t="array" ref="AV3491">IF(AC3491&lt;4, "เก็บ", IF(OR(AT3491 &lt; PERCENTILE(IF($AC$2:$AC$5092=AC3491, $AT$2:$AT$5092), 0.25) - 1.5 * (PERCENTILE(IF($AC$2:$AC$5092=AC3491, $AT$2:$AT$5092), 0.75) - PERCENTILE(IF($AC$2:$AC$5092=AC3491, $AT$2:$AT$5092), 0.25)), AT3491 &gt; PERCENTILE(IF($AC$2:$AC$5092=AC3491, $AT$2:$AT$5092), 0.75) + 1.5 * (PERCENTILE(IF($AC$2:$AC$5092=AC3491, $AT$2:$AT$5092), 0.75) - PERCENTILE(IF($AC$2:$AC$5092=AC3491, $AT$2:$AT$5092), 0.25))), "ตัด", "เก็บ"))</f>
        <v>เก็บ</v>
      </c>
      <c r="AW3491" s="1">
        <f t="shared" si="164"/>
        <v>4005.4952465164292</v>
      </c>
      <c r="AX3491" s="1">
        <v>2577.9546108768855</v>
      </c>
      <c r="AY3491" s="1">
        <v>2057.1748878923768</v>
      </c>
    </row>
    <row r="3492" spans="1:51" x14ac:dyDescent="0.2">
      <c r="A3492" s="3">
        <v>45930</v>
      </c>
      <c r="B3492">
        <v>45930</v>
      </c>
      <c r="C3492" t="s">
        <v>11065</v>
      </c>
      <c r="D3492" t="s">
        <v>66</v>
      </c>
      <c r="E3492" t="s">
        <v>84</v>
      </c>
      <c r="F3492" t="s">
        <v>415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>
        <v>1916</v>
      </c>
      <c r="O3492" s="1">
        <v>1916</v>
      </c>
      <c r="P3492" t="s">
        <v>11066</v>
      </c>
      <c r="Q3492" s="2">
        <v>244258</v>
      </c>
      <c r="R3492" t="s">
        <v>55</v>
      </c>
      <c r="S3492">
        <v>0</v>
      </c>
      <c r="T3492" t="s">
        <v>71</v>
      </c>
      <c r="U3492" t="s">
        <v>71</v>
      </c>
      <c r="V3492" s="1">
        <v>0</v>
      </c>
      <c r="W3492" s="1">
        <v>0</v>
      </c>
      <c r="X3492" s="1">
        <v>0</v>
      </c>
      <c r="AA3492" t="s">
        <v>58</v>
      </c>
      <c r="AB3492" s="1">
        <v>0</v>
      </c>
      <c r="AC3492" s="4">
        <f>IF(ISNUMBER(MATCH(AD3492, $AD$2:AD3491, 0)), INDEX($AC$2:AC3491, MATCH(AD3492, $AD$2:AD3491, 0)), MAX($AC$2:AC3491)+1)</f>
        <v>8</v>
      </c>
      <c r="AD3492" t="str">
        <f t="shared" si="165"/>
        <v>เชียงใหม่-เชียงใหม่</v>
      </c>
      <c r="AE3492" t="s">
        <v>55</v>
      </c>
      <c r="AF3492" s="1">
        <v>0</v>
      </c>
      <c r="AG3492" s="1">
        <v>0</v>
      </c>
      <c r="AH3492" s="1">
        <v>0</v>
      </c>
      <c r="AI3492" t="s">
        <v>11067</v>
      </c>
      <c r="AJ3492" s="1">
        <v>1</v>
      </c>
      <c r="AK3492" s="1">
        <v>0</v>
      </c>
      <c r="AL3492" s="1">
        <v>0</v>
      </c>
      <c r="AM3492" s="1">
        <v>0</v>
      </c>
      <c r="AN3492" s="1">
        <v>0</v>
      </c>
      <c r="AO3492" s="1">
        <v>0</v>
      </c>
      <c r="AP3492" s="1">
        <v>0</v>
      </c>
      <c r="AQ3492" s="1">
        <v>0</v>
      </c>
      <c r="AR3492" s="1">
        <v>1916</v>
      </c>
      <c r="AS3492" s="1">
        <v>681.32496666666668</v>
      </c>
      <c r="AT3492" s="1">
        <f>Table1[[#This Row],[รวมต้นทุนค่าเดินทาง]]+Table1[[#This Row],[รวมต้นทุนค่าซ่อม]]+Table1[[#This Row],[รวมค่าเสื่อม]]</f>
        <v>4145.4901042813453</v>
      </c>
      <c r="AU3492" s="1">
        <f t="shared" si="163"/>
        <v>4522.7040635974936</v>
      </c>
      <c r="AV3492" s="1" t="str" cm="1">
        <f t="array" ref="AV3492">IF(AC3492&lt;4, "เก็บ", IF(OR(AT3492 &lt; PERCENTILE(IF($AC$2:$AC$5092=AC3492, $AT$2:$AT$5092), 0.25) - 1.5 * (PERCENTILE(IF($AC$2:$AC$5092=AC3492, $AT$2:$AT$5092), 0.75) - PERCENTILE(IF($AC$2:$AC$5092=AC3492, $AT$2:$AT$5092), 0.25)), AT3492 &gt; PERCENTILE(IF($AC$2:$AC$5092=AC3492, $AT$2:$AT$5092), 0.75) + 1.5 * (PERCENTILE(IF($AC$2:$AC$5092=AC3492, $AT$2:$AT$5092), 0.75) - PERCENTILE(IF($AC$2:$AC$5092=AC3492, $AT$2:$AT$5092), 0.25))), "ตัด", "เก็บ"))</f>
        <v>เก็บ</v>
      </c>
      <c r="AW3492" s="1">
        <f t="shared" si="164"/>
        <v>3452.8591376901491</v>
      </c>
      <c r="AX3492" s="1">
        <v>2563.5734635866706</v>
      </c>
      <c r="AY3492" s="1">
        <v>1548.165137614679</v>
      </c>
    </row>
    <row r="3493" spans="1:51" x14ac:dyDescent="0.2">
      <c r="A3493" s="3">
        <v>45930</v>
      </c>
      <c r="B3493">
        <v>45930</v>
      </c>
      <c r="C3493" t="s">
        <v>11068</v>
      </c>
      <c r="D3493" t="s">
        <v>66</v>
      </c>
      <c r="E3493" t="s">
        <v>105</v>
      </c>
      <c r="F3493" t="s">
        <v>525</v>
      </c>
      <c r="G3493" s="1">
        <v>0</v>
      </c>
      <c r="H3493" s="1">
        <v>0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  <c r="N3493" s="1">
        <v>714</v>
      </c>
      <c r="O3493" s="1">
        <v>714</v>
      </c>
      <c r="P3493" t="s">
        <v>11069</v>
      </c>
      <c r="Q3493" s="2">
        <v>244257</v>
      </c>
      <c r="R3493" t="s">
        <v>55</v>
      </c>
      <c r="S3493">
        <v>0</v>
      </c>
      <c r="T3493" t="s">
        <v>87</v>
      </c>
      <c r="U3493" t="s">
        <v>71</v>
      </c>
      <c r="V3493" s="1">
        <v>0</v>
      </c>
      <c r="W3493" s="1">
        <v>649</v>
      </c>
      <c r="X3493" s="1">
        <v>0</v>
      </c>
      <c r="Y3493" t="s">
        <v>108</v>
      </c>
      <c r="Z3493" t="s">
        <v>71</v>
      </c>
      <c r="AA3493" t="s">
        <v>1043</v>
      </c>
      <c r="AB3493" s="1">
        <v>0</v>
      </c>
      <c r="AC3493" s="4">
        <f>IF(ISNUMBER(MATCH(AD3493, $AD$2:AD3492, 0)), INDEX($AC$2:AC3492, MATCH(AD3493, $AD$2:AD3492, 0)), MAX($AC$2:AC3492)+1)</f>
        <v>6</v>
      </c>
      <c r="AD3493" t="str">
        <f t="shared" si="165"/>
        <v>เชียงราย-เชียงใหม่</v>
      </c>
      <c r="AE3493" t="s">
        <v>55</v>
      </c>
      <c r="AF3493" s="1">
        <v>0</v>
      </c>
      <c r="AG3493" s="1">
        <v>0</v>
      </c>
      <c r="AH3493" s="1">
        <v>0</v>
      </c>
      <c r="AI3493" t="s">
        <v>11070</v>
      </c>
      <c r="AJ3493" s="1">
        <v>2</v>
      </c>
      <c r="AK3493" s="1">
        <v>0</v>
      </c>
      <c r="AL3493" s="1">
        <v>0</v>
      </c>
      <c r="AM3493" s="1">
        <v>0</v>
      </c>
      <c r="AN3493" s="1">
        <v>615.95589999999993</v>
      </c>
      <c r="AO3493" s="1">
        <v>0</v>
      </c>
      <c r="AP3493" s="1">
        <v>0</v>
      </c>
      <c r="AQ3493" s="1">
        <v>0</v>
      </c>
      <c r="AR3493" s="1">
        <v>1363</v>
      </c>
      <c r="AS3493" s="1">
        <v>1453.0729761904763</v>
      </c>
      <c r="AT3493" s="1">
        <f>Table1[[#This Row],[รวมต้นทุนค่าเดินทาง]]+Table1[[#This Row],[รวมต้นทุนค่าซ่อม]]+Table1[[#This Row],[รวมค่าเสื่อม]]</f>
        <v>4322.3491268180915</v>
      </c>
      <c r="AU3493" s="1">
        <f t="shared" si="163"/>
        <v>4428.3346813776061</v>
      </c>
      <c r="AV3493" s="1" t="str" cm="1">
        <f t="array" ref="AV3493">IF(AC3493&lt;4, "เก็บ", IF(OR(AT3493 &lt; PERCENTILE(IF($AC$2:$AC$5092=AC3493, $AT$2:$AT$5092), 0.25) - 1.5 * (PERCENTILE(IF($AC$2:$AC$5092=AC3493, $AT$2:$AT$5092), 0.75) - PERCENTILE(IF($AC$2:$AC$5092=AC3493, $AT$2:$AT$5092), 0.25)), AT3493 &gt; PERCENTILE(IF($AC$2:$AC$5092=AC3493, $AT$2:$AT$5092), 0.75) + 1.5 * (PERCENTILE(IF($AC$2:$AC$5092=AC3493, $AT$2:$AT$5092), 0.75) - PERCENTILE(IF($AC$2:$AC$5092=AC3493, $AT$2:$AT$5092), 0.25))), "ตัด", "เก็บ"))</f>
        <v>เก็บ</v>
      </c>
      <c r="AW3493" s="1">
        <f t="shared" si="164"/>
        <v>3873.7679454274344</v>
      </c>
      <c r="AX3493" s="1">
        <v>2781.4385174989698</v>
      </c>
      <c r="AY3493" s="1">
        <v>1506.2761506276152</v>
      </c>
    </row>
    <row r="3494" spans="1:51" x14ac:dyDescent="0.2">
      <c r="A3494" s="3">
        <v>45930</v>
      </c>
      <c r="B3494">
        <v>45930</v>
      </c>
      <c r="C3494" t="s">
        <v>11071</v>
      </c>
      <c r="D3494" t="s">
        <v>66</v>
      </c>
      <c r="E3494" t="s">
        <v>84</v>
      </c>
      <c r="F3494" t="s">
        <v>281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 s="1">
        <v>0</v>
      </c>
      <c r="P3494" t="s">
        <v>11072</v>
      </c>
      <c r="Q3494" s="2">
        <v>244257</v>
      </c>
      <c r="R3494" t="s">
        <v>55</v>
      </c>
      <c r="S3494">
        <v>0</v>
      </c>
      <c r="T3494" t="s">
        <v>87</v>
      </c>
      <c r="U3494" t="s">
        <v>71</v>
      </c>
      <c r="V3494" s="1">
        <v>0</v>
      </c>
      <c r="W3494" s="1">
        <v>1104</v>
      </c>
      <c r="X3494" s="1">
        <v>0</v>
      </c>
      <c r="Y3494" t="s">
        <v>87</v>
      </c>
      <c r="Z3494" t="s">
        <v>71</v>
      </c>
      <c r="AA3494" t="s">
        <v>11073</v>
      </c>
      <c r="AB3494" s="1">
        <v>0</v>
      </c>
      <c r="AC3494" s="4">
        <f>IF(ISNUMBER(MATCH(AD3494, $AD$2:AD3493, 0)), INDEX($AC$2:AC3493, MATCH(AD3494, $AD$2:AD3493, 0)), MAX($AC$2:AC3493)+1)</f>
        <v>6</v>
      </c>
      <c r="AD3494" t="str">
        <f t="shared" si="165"/>
        <v>เชียงราย-เชียงใหม่</v>
      </c>
      <c r="AE3494" t="s">
        <v>55</v>
      </c>
      <c r="AF3494" s="1">
        <v>0</v>
      </c>
      <c r="AG3494" s="1">
        <v>0</v>
      </c>
      <c r="AH3494" s="1">
        <v>0</v>
      </c>
      <c r="AI3494" t="s">
        <v>11074</v>
      </c>
      <c r="AJ3494" s="1">
        <v>1</v>
      </c>
      <c r="AK3494" s="1">
        <v>0</v>
      </c>
      <c r="AL3494" s="1">
        <v>0</v>
      </c>
      <c r="AM3494" s="1">
        <v>0</v>
      </c>
      <c r="AN3494" s="1">
        <v>0</v>
      </c>
      <c r="AO3494" s="1">
        <v>0</v>
      </c>
      <c r="AP3494" s="1">
        <v>0</v>
      </c>
      <c r="AQ3494" s="1">
        <v>0</v>
      </c>
      <c r="AR3494" s="1">
        <v>1104</v>
      </c>
      <c r="AS3494" s="1">
        <v>5837.9259615384608</v>
      </c>
      <c r="AT3494" s="1">
        <f>Table1[[#This Row],[รวมต้นทุนค่าเดินทาง]]+Table1[[#This Row],[รวมต้นทุนค่าซ่อม]]+Table1[[#This Row],[รวมค่าเสื่อม]]</f>
        <v>8462.1962318087317</v>
      </c>
      <c r="AU3494" s="1">
        <f t="shared" si="163"/>
        <v>4428.3346813776061</v>
      </c>
      <c r="AV3494" s="1" t="str" cm="1">
        <f t="array" ref="AV3494">IF(AC3494&lt;4, "เก็บ", IF(OR(AT3494 &lt; PERCENTILE(IF($AC$2:$AC$5092=AC3494, $AT$2:$AT$5092), 0.25) - 1.5 * (PERCENTILE(IF($AC$2:$AC$5092=AC3494, $AT$2:$AT$5092), 0.75) - PERCENTILE(IF($AC$2:$AC$5092=AC3494, $AT$2:$AT$5092), 0.25)), AT3494 &gt; PERCENTILE(IF($AC$2:$AC$5092=AC3494, $AT$2:$AT$5092), 0.75) + 1.5 * (PERCENTILE(IF($AC$2:$AC$5092=AC3494, $AT$2:$AT$5092), 0.75) - PERCENTILE(IF($AC$2:$AC$5092=AC3494, $AT$2:$AT$5092), 0.25))), "ตัด", "เก็บ"))</f>
        <v>ตัด</v>
      </c>
      <c r="AW3494" s="1">
        <f t="shared" si="164"/>
        <v>3873.7679454274344</v>
      </c>
      <c r="AX3494" s="1">
        <v>2781.4385174989698</v>
      </c>
      <c r="AY3494" s="1">
        <v>1520.2702702702702</v>
      </c>
    </row>
    <row r="3495" spans="1:51" x14ac:dyDescent="0.2">
      <c r="A3495" s="3">
        <v>45930</v>
      </c>
      <c r="B3495">
        <v>45930</v>
      </c>
      <c r="C3495" t="s">
        <v>11075</v>
      </c>
      <c r="D3495" t="s">
        <v>66</v>
      </c>
      <c r="E3495" t="s">
        <v>124</v>
      </c>
      <c r="F3495" t="s">
        <v>360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0</v>
      </c>
      <c r="O3495" s="1">
        <v>552</v>
      </c>
      <c r="P3495" t="s">
        <v>11076</v>
      </c>
      <c r="Q3495" s="2">
        <v>244257</v>
      </c>
      <c r="R3495" t="s">
        <v>55</v>
      </c>
      <c r="S3495">
        <v>0</v>
      </c>
      <c r="T3495" t="s">
        <v>87</v>
      </c>
      <c r="U3495" t="s">
        <v>71</v>
      </c>
      <c r="V3495" s="1">
        <v>0</v>
      </c>
      <c r="W3495" s="1">
        <v>0</v>
      </c>
      <c r="X3495" s="1">
        <v>552</v>
      </c>
      <c r="Y3495" t="s">
        <v>87</v>
      </c>
      <c r="Z3495" t="s">
        <v>71</v>
      </c>
      <c r="AA3495" t="s">
        <v>4285</v>
      </c>
      <c r="AB3495" s="1">
        <v>0</v>
      </c>
      <c r="AC3495" s="4">
        <f>IF(ISNUMBER(MATCH(AD3495, $AD$2:AD3494, 0)), INDEX($AC$2:AC3494, MATCH(AD3495, $AD$2:AD3494, 0)), MAX($AC$2:AC3494)+1)</f>
        <v>6</v>
      </c>
      <c r="AD3495" t="str">
        <f t="shared" si="165"/>
        <v>เชียงราย-เชียงใหม่</v>
      </c>
      <c r="AE3495" t="s">
        <v>55</v>
      </c>
      <c r="AF3495" s="1">
        <v>0</v>
      </c>
      <c r="AG3495" s="1">
        <v>0</v>
      </c>
      <c r="AH3495" s="1">
        <v>0</v>
      </c>
      <c r="AI3495" t="s">
        <v>11077</v>
      </c>
      <c r="AJ3495" s="1">
        <v>1</v>
      </c>
      <c r="AK3495" s="1">
        <v>0</v>
      </c>
      <c r="AL3495" s="1">
        <v>0</v>
      </c>
      <c r="AM3495" s="1">
        <v>0</v>
      </c>
      <c r="AN3495" s="1">
        <v>0</v>
      </c>
      <c r="AO3495" s="1">
        <v>0</v>
      </c>
      <c r="AP3495" s="1">
        <v>0</v>
      </c>
      <c r="AQ3495" s="1">
        <v>0</v>
      </c>
      <c r="AR3495" s="1">
        <v>552</v>
      </c>
      <c r="AS3495" s="1">
        <v>337.85577302631577</v>
      </c>
      <c r="AT3495" s="1">
        <f>Table1[[#This Row],[รวมต้นทุนค่าเดินทาง]]+Table1[[#This Row],[รวมต้นทุนค่าซ่อม]]+Table1[[#This Row],[รวมค่าเสื่อม]]</f>
        <v>2061.7307730263155</v>
      </c>
      <c r="AU3495" s="1">
        <f t="shared" si="163"/>
        <v>4428.3346813776061</v>
      </c>
      <c r="AV3495" s="1" t="str" cm="1">
        <f t="array" ref="AV3495">IF(AC3495&lt;4, "เก็บ", IF(OR(AT3495 &lt; PERCENTILE(IF($AC$2:$AC$5092=AC3495, $AT$2:$AT$5092), 0.25) - 1.5 * (PERCENTILE(IF($AC$2:$AC$5092=AC3495, $AT$2:$AT$5092), 0.75) - PERCENTILE(IF($AC$2:$AC$5092=AC3495, $AT$2:$AT$5092), 0.25)), AT3495 &gt; PERCENTILE(IF($AC$2:$AC$5092=AC3495, $AT$2:$AT$5092), 0.75) + 1.5 * (PERCENTILE(IF($AC$2:$AC$5092=AC3495, $AT$2:$AT$5092), 0.75) - PERCENTILE(IF($AC$2:$AC$5092=AC3495, $AT$2:$AT$5092), 0.25))), "ตัด", "เก็บ"))</f>
        <v>เก็บ</v>
      </c>
      <c r="AW3495" s="1">
        <f t="shared" si="164"/>
        <v>3873.7679454274344</v>
      </c>
      <c r="AX3495" s="1">
        <v>2781.4385174989698</v>
      </c>
      <c r="AY3495" s="1">
        <v>1171.875</v>
      </c>
    </row>
    <row r="3496" spans="1:51" x14ac:dyDescent="0.2">
      <c r="A3496" s="3">
        <v>45931</v>
      </c>
      <c r="B3496">
        <v>45931</v>
      </c>
      <c r="C3496" t="s">
        <v>11078</v>
      </c>
      <c r="D3496" t="s">
        <v>51</v>
      </c>
      <c r="E3496" t="s">
        <v>61</v>
      </c>
      <c r="F3496" t="s">
        <v>299</v>
      </c>
      <c r="G3496" s="1">
        <v>2700</v>
      </c>
      <c r="H3496" s="1">
        <v>4393</v>
      </c>
      <c r="I3496" s="1">
        <v>1900</v>
      </c>
      <c r="J3496" s="1">
        <v>0</v>
      </c>
      <c r="K3496" s="1">
        <v>0</v>
      </c>
      <c r="L3496" s="1">
        <v>0</v>
      </c>
      <c r="M3496" s="1">
        <v>0</v>
      </c>
      <c r="N3496" s="1">
        <v>0</v>
      </c>
      <c r="O3496" s="1">
        <v>4600</v>
      </c>
      <c r="P3496" t="s">
        <v>11079</v>
      </c>
      <c r="Q3496" s="2">
        <v>244261</v>
      </c>
      <c r="R3496" t="s">
        <v>55</v>
      </c>
      <c r="S3496">
        <v>0</v>
      </c>
      <c r="T3496" t="s">
        <v>71</v>
      </c>
      <c r="U3496" t="s">
        <v>57</v>
      </c>
      <c r="V3496" s="1">
        <v>2500</v>
      </c>
      <c r="W3496" s="1">
        <v>0</v>
      </c>
      <c r="X3496" s="1">
        <v>0</v>
      </c>
      <c r="AA3496" t="s">
        <v>58</v>
      </c>
      <c r="AB3496" s="1">
        <v>0</v>
      </c>
      <c r="AC3496" s="4">
        <f>IF(ISNUMBER(MATCH(AD3496, $AD$2:AD3495, 0)), INDEX($AC$2:AC3495, MATCH(AD3496, $AD$2:AD3495, 0)), MAX($AC$2:AC3495)+1)</f>
        <v>10</v>
      </c>
      <c r="AD3496" t="str">
        <f t="shared" si="165"/>
        <v>เชียงใหม่-กองลอย</v>
      </c>
      <c r="AE3496" t="s">
        <v>55</v>
      </c>
      <c r="AF3496" s="1">
        <v>0</v>
      </c>
      <c r="AG3496" s="1">
        <v>0</v>
      </c>
      <c r="AH3496" s="1">
        <v>0</v>
      </c>
      <c r="AI3496" t="s">
        <v>11080</v>
      </c>
      <c r="AJ3496" s="1">
        <v>1</v>
      </c>
      <c r="AK3496" s="1">
        <v>0</v>
      </c>
      <c r="AL3496" s="1">
        <v>0</v>
      </c>
      <c r="AM3496" s="1">
        <v>0</v>
      </c>
      <c r="AN3496" s="1">
        <v>0</v>
      </c>
      <c r="AO3496" s="1">
        <v>0</v>
      </c>
      <c r="AP3496" s="1">
        <v>0</v>
      </c>
      <c r="AQ3496" s="1">
        <v>0</v>
      </c>
      <c r="AR3496" s="1">
        <v>11493</v>
      </c>
      <c r="AS3496" s="1">
        <v>44.922314049586781</v>
      </c>
      <c r="AT3496" s="1">
        <f>Table1[[#This Row],[รวมต้นทุนค่าเดินทาง]]+Table1[[#This Row],[รวมต้นทุนค่าซ่อม]]+Table1[[#This Row],[รวมค่าเสื่อม]]</f>
        <v>13843.250182902046</v>
      </c>
      <c r="AU3496" s="1">
        <f t="shared" si="163"/>
        <v>14957.32855761775</v>
      </c>
      <c r="AV3496" s="1" t="str" cm="1">
        <f t="array" ref="AV3496">IF(AC3496&lt;4, "เก็บ", IF(OR(AT3496 &lt; PERCENTILE(IF($AC$2:$AC$5092=AC3496, $AT$2:$AT$5092), 0.25) - 1.5 * (PERCENTILE(IF($AC$2:$AC$5092=AC3496, $AT$2:$AT$5092), 0.75) - PERCENTILE(IF($AC$2:$AC$5092=AC3496, $AT$2:$AT$5092), 0.25)), AT3496 &gt; PERCENTILE(IF($AC$2:$AC$5092=AC3496, $AT$2:$AT$5092), 0.75) + 1.5 * (PERCENTILE(IF($AC$2:$AC$5092=AC3496, $AT$2:$AT$5092), 0.75) - PERCENTILE(IF($AC$2:$AC$5092=AC3496, $AT$2:$AT$5092), 0.25))), "ตัด", "เก็บ"))</f>
        <v>เก็บ</v>
      </c>
      <c r="AW3496" s="1">
        <f t="shared" si="164"/>
        <v>14419.089162907676</v>
      </c>
      <c r="AX3496" s="1">
        <v>15077.196593123563</v>
      </c>
      <c r="AY3496" s="1">
        <v>2305.3278688524592</v>
      </c>
    </row>
    <row r="3497" spans="1:51" x14ac:dyDescent="0.2">
      <c r="A3497" s="3">
        <v>45931</v>
      </c>
      <c r="B3497">
        <v>45931</v>
      </c>
      <c r="C3497" t="s">
        <v>11081</v>
      </c>
      <c r="D3497" t="s">
        <v>51</v>
      </c>
      <c r="E3497" t="s">
        <v>61</v>
      </c>
      <c r="F3497" t="s">
        <v>1197</v>
      </c>
      <c r="G3497" s="1">
        <v>2700</v>
      </c>
      <c r="H3497" s="1">
        <v>4393</v>
      </c>
      <c r="I3497" s="1">
        <v>1900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  <c r="O3497" s="1">
        <v>4600</v>
      </c>
      <c r="P3497" t="s">
        <v>11082</v>
      </c>
      <c r="Q3497" s="2">
        <v>244261</v>
      </c>
      <c r="R3497" t="s">
        <v>55</v>
      </c>
      <c r="S3497">
        <v>0</v>
      </c>
      <c r="T3497" t="s">
        <v>71</v>
      </c>
      <c r="U3497" t="s">
        <v>57</v>
      </c>
      <c r="V3497" s="1">
        <v>2500</v>
      </c>
      <c r="W3497" s="1">
        <v>0</v>
      </c>
      <c r="X3497" s="1">
        <v>0</v>
      </c>
      <c r="AA3497" t="s">
        <v>58</v>
      </c>
      <c r="AB3497" s="1">
        <v>0</v>
      </c>
      <c r="AC3497" s="4">
        <f>IF(ISNUMBER(MATCH(AD3497, $AD$2:AD3496, 0)), INDEX($AC$2:AC3496, MATCH(AD3497, $AD$2:AD3496, 0)), MAX($AC$2:AC3496)+1)</f>
        <v>10</v>
      </c>
      <c r="AD3497" t="str">
        <f t="shared" si="165"/>
        <v>เชียงใหม่-กองลอย</v>
      </c>
      <c r="AE3497" t="s">
        <v>55</v>
      </c>
      <c r="AF3497" s="1">
        <v>0</v>
      </c>
      <c r="AG3497" s="1">
        <v>0</v>
      </c>
      <c r="AH3497" s="1">
        <v>0</v>
      </c>
      <c r="AI3497" t="s">
        <v>11083</v>
      </c>
      <c r="AJ3497" s="1">
        <v>1</v>
      </c>
      <c r="AK3497" s="1">
        <v>0</v>
      </c>
      <c r="AL3497" s="1">
        <v>0</v>
      </c>
      <c r="AM3497" s="1">
        <v>0</v>
      </c>
      <c r="AN3497" s="1">
        <v>0</v>
      </c>
      <c r="AO3497" s="1">
        <v>0</v>
      </c>
      <c r="AP3497" s="1">
        <v>0</v>
      </c>
      <c r="AQ3497" s="1">
        <v>0</v>
      </c>
      <c r="AR3497" s="1">
        <v>11493</v>
      </c>
      <c r="AS3497" s="1">
        <v>23.345454545454547</v>
      </c>
      <c r="AT3497" s="1">
        <f>Table1[[#This Row],[รวมต้นทุนค่าเดินทาง]]+Table1[[#This Row],[รวมต้นทุนค่าซ่อม]]+Table1[[#This Row],[รวมค่าเสื่อม]]</f>
        <v>13696.57801268499</v>
      </c>
      <c r="AU3497" s="1">
        <f t="shared" si="163"/>
        <v>14957.32855761775</v>
      </c>
      <c r="AV3497" s="1" t="str" cm="1">
        <f t="array" ref="AV3497">IF(AC3497&lt;4, "เก็บ", IF(OR(AT3497 &lt; PERCENTILE(IF($AC$2:$AC$5092=AC3497, $AT$2:$AT$5092), 0.25) - 1.5 * (PERCENTILE(IF($AC$2:$AC$5092=AC3497, $AT$2:$AT$5092), 0.75) - PERCENTILE(IF($AC$2:$AC$5092=AC3497, $AT$2:$AT$5092), 0.25)), AT3497 &gt; PERCENTILE(IF($AC$2:$AC$5092=AC3497, $AT$2:$AT$5092), 0.75) + 1.5 * (PERCENTILE(IF($AC$2:$AC$5092=AC3497, $AT$2:$AT$5092), 0.75) - PERCENTILE(IF($AC$2:$AC$5092=AC3497, $AT$2:$AT$5092), 0.25))), "ตัด", "เก็บ"))</f>
        <v>เก็บ</v>
      </c>
      <c r="AW3497" s="1">
        <f t="shared" si="164"/>
        <v>14419.089162907676</v>
      </c>
      <c r="AX3497" s="1">
        <v>15077.196593123563</v>
      </c>
      <c r="AY3497" s="1">
        <v>2180.2325581395348</v>
      </c>
    </row>
    <row r="3498" spans="1:51" x14ac:dyDescent="0.2">
      <c r="A3498" s="3">
        <v>45931</v>
      </c>
      <c r="B3498">
        <v>45931</v>
      </c>
      <c r="C3498" t="s">
        <v>11084</v>
      </c>
      <c r="D3498" t="s">
        <v>66</v>
      </c>
      <c r="E3498" t="s">
        <v>67</v>
      </c>
      <c r="F3498" t="s">
        <v>194</v>
      </c>
      <c r="G3498" s="1">
        <v>909</v>
      </c>
      <c r="H3498" s="1">
        <v>0</v>
      </c>
      <c r="I3498" s="1">
        <v>400</v>
      </c>
      <c r="J3498" s="1">
        <v>0</v>
      </c>
      <c r="K3498" s="1">
        <v>0</v>
      </c>
      <c r="L3498" s="1">
        <v>0</v>
      </c>
      <c r="M3498" s="1">
        <v>0</v>
      </c>
      <c r="N3498" s="1">
        <v>0</v>
      </c>
      <c r="O3498" s="1">
        <v>1309</v>
      </c>
      <c r="P3498" t="s">
        <v>11085</v>
      </c>
      <c r="Q3498" s="2">
        <v>244258</v>
      </c>
      <c r="R3498" t="s">
        <v>70</v>
      </c>
      <c r="S3498">
        <v>0</v>
      </c>
      <c r="T3498" t="s">
        <v>254</v>
      </c>
      <c r="U3498" t="s">
        <v>161</v>
      </c>
      <c r="V3498" s="1">
        <v>0</v>
      </c>
      <c r="W3498" s="1">
        <v>0</v>
      </c>
      <c r="X3498" s="1">
        <v>0</v>
      </c>
      <c r="AA3498" t="s">
        <v>58</v>
      </c>
      <c r="AB3498" s="1">
        <v>0</v>
      </c>
      <c r="AC3498" s="4">
        <f>IF(ISNUMBER(MATCH(AD3498, $AD$2:AD3497, 0)), INDEX($AC$2:AC3497, MATCH(AD3498, $AD$2:AD3497, 0)), MAX($AC$2:AC3497)+1)</f>
        <v>11</v>
      </c>
      <c r="AD3498" t="str">
        <f t="shared" si="165"/>
        <v>ลำปาง-พุทธมณฑลสาย 2</v>
      </c>
      <c r="AE3498" t="s">
        <v>73</v>
      </c>
      <c r="AF3498" s="1">
        <v>0</v>
      </c>
      <c r="AG3498" s="1">
        <v>0</v>
      </c>
      <c r="AH3498" s="1">
        <v>0</v>
      </c>
      <c r="AI3498" t="s">
        <v>11086</v>
      </c>
      <c r="AJ3498" s="1">
        <v>1</v>
      </c>
      <c r="AK3498" s="1">
        <v>720</v>
      </c>
      <c r="AL3498" s="1">
        <v>720</v>
      </c>
      <c r="AM3498" s="1">
        <v>1</v>
      </c>
      <c r="AN3498" s="1">
        <v>0</v>
      </c>
      <c r="AO3498" s="1">
        <v>0</v>
      </c>
      <c r="AP3498" s="1">
        <v>0</v>
      </c>
      <c r="AQ3498" s="1">
        <v>0</v>
      </c>
      <c r="AR3498" s="1">
        <v>1309</v>
      </c>
      <c r="AS3498" s="1">
        <v>3363.5832527575294</v>
      </c>
      <c r="AT3498" s="1">
        <f>Table1[[#This Row],[รวมต้นทุนค่าเดินทาง]]+Table1[[#This Row],[รวมต้นทุนค่าซ่อม]]+Table1[[#This Row],[รวมค่าเสื่อม]]</f>
        <v>7063.7130468251662</v>
      </c>
      <c r="AU3498" s="1">
        <f t="shared" si="163"/>
        <v>4930.4097489270907</v>
      </c>
      <c r="AV3498" s="1" t="str" cm="1">
        <f t="array" ref="AV3498">IF(AC3498&lt;4, "เก็บ", IF(OR(AT3498 &lt; PERCENTILE(IF($AC$2:$AC$5092=AC3498, $AT$2:$AT$5092), 0.25) - 1.5 * (PERCENTILE(IF($AC$2:$AC$5092=AC3498, $AT$2:$AT$5092), 0.75) - PERCENTILE(IF($AC$2:$AC$5092=AC3498, $AT$2:$AT$5092), 0.25)), AT3498 &gt; PERCENTILE(IF($AC$2:$AC$5092=AC3498, $AT$2:$AT$5092), 0.75) + 1.5 * (PERCENTILE(IF($AC$2:$AC$5092=AC3498, $AT$2:$AT$5092), 0.75) - PERCENTILE(IF($AC$2:$AC$5092=AC3498, $AT$2:$AT$5092), 0.25))), "ตัด", "เก็บ"))</f>
        <v>เก็บ</v>
      </c>
      <c r="AW3498" s="1">
        <f t="shared" si="164"/>
        <v>4496.4734610911819</v>
      </c>
      <c r="AX3498" s="1">
        <v>2927.9145864762854</v>
      </c>
      <c r="AY3498" s="1">
        <v>2391.1297940676368</v>
      </c>
    </row>
    <row r="3499" spans="1:51" x14ac:dyDescent="0.2">
      <c r="A3499" s="3">
        <v>45931</v>
      </c>
      <c r="B3499">
        <v>45931</v>
      </c>
      <c r="C3499" t="s">
        <v>11087</v>
      </c>
      <c r="D3499" t="s">
        <v>66</v>
      </c>
      <c r="E3499" t="s">
        <v>67</v>
      </c>
      <c r="F3499" t="s">
        <v>435</v>
      </c>
      <c r="G3499" s="1">
        <v>0</v>
      </c>
      <c r="H3499" s="1">
        <v>0</v>
      </c>
      <c r="I3499" s="1">
        <v>500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  <c r="O3499" s="1">
        <v>500</v>
      </c>
      <c r="P3499" t="s">
        <v>11088</v>
      </c>
      <c r="Q3499" s="2">
        <v>244258</v>
      </c>
      <c r="R3499" t="s">
        <v>70</v>
      </c>
      <c r="S3499">
        <v>0</v>
      </c>
      <c r="T3499" t="s">
        <v>71</v>
      </c>
      <c r="U3499" t="s">
        <v>72</v>
      </c>
      <c r="V3499" s="1">
        <v>0</v>
      </c>
      <c r="W3499" s="1">
        <v>0</v>
      </c>
      <c r="X3499" s="1">
        <v>0</v>
      </c>
      <c r="AA3499" t="s">
        <v>58</v>
      </c>
      <c r="AB3499" s="1">
        <v>0</v>
      </c>
      <c r="AC3499" s="4">
        <f>IF(ISNUMBER(MATCH(AD3499, $AD$2:AD3498, 0)), INDEX($AC$2:AC3498, MATCH(AD3499, $AD$2:AD3498, 0)), MAX($AC$2:AC3498)+1)</f>
        <v>2</v>
      </c>
      <c r="AD3499" t="str">
        <f t="shared" si="165"/>
        <v>เชียงใหม่-พุทธมณฑลสาย 5</v>
      </c>
      <c r="AE3499" t="s">
        <v>73</v>
      </c>
      <c r="AF3499" s="1">
        <v>0</v>
      </c>
      <c r="AG3499" s="1">
        <v>0</v>
      </c>
      <c r="AH3499" s="1">
        <v>0</v>
      </c>
      <c r="AI3499" t="s">
        <v>11089</v>
      </c>
      <c r="AJ3499" s="1">
        <v>1</v>
      </c>
      <c r="AK3499" s="1">
        <v>720</v>
      </c>
      <c r="AL3499" s="1">
        <v>720</v>
      </c>
      <c r="AM3499" s="1">
        <v>1</v>
      </c>
      <c r="AN3499" s="1">
        <v>0</v>
      </c>
      <c r="AO3499" s="1">
        <v>0</v>
      </c>
      <c r="AP3499" s="1">
        <v>0</v>
      </c>
      <c r="AQ3499" s="1">
        <v>0</v>
      </c>
      <c r="AR3499" s="1">
        <v>500</v>
      </c>
      <c r="AS3499" s="1">
        <v>1367.2427357026484</v>
      </c>
      <c r="AT3499" s="1">
        <f>Table1[[#This Row],[รวมต้นทุนค่าเดินทาง]]+Table1[[#This Row],[รวมต้นทุนค่าซ่อม]]+Table1[[#This Row],[รวมค่าเสื่อม]]</f>
        <v>3638.3985664560023</v>
      </c>
      <c r="AU3499" s="1">
        <f t="shared" si="163"/>
        <v>5026.5629662053279</v>
      </c>
      <c r="AV3499" s="1" t="str" cm="1">
        <f t="array" ref="AV3499">IF(AC3499&lt;4, "เก็บ", IF(OR(AT3499 &lt; PERCENTILE(IF($AC$2:$AC$5092=AC3499, $AT$2:$AT$5092), 0.25) - 1.5 * (PERCENTILE(IF($AC$2:$AC$5092=AC3499, $AT$2:$AT$5092), 0.75) - PERCENTILE(IF($AC$2:$AC$5092=AC3499, $AT$2:$AT$5092), 0.25)), AT3499 &gt; PERCENTILE(IF($AC$2:$AC$5092=AC3499, $AT$2:$AT$5092), 0.75) + 1.5 * (PERCENTILE(IF($AC$2:$AC$5092=AC3499, $AT$2:$AT$5092), 0.75) - PERCENTILE(IF($AC$2:$AC$5092=AC3499, $AT$2:$AT$5092), 0.25))), "ตัด", "เก็บ"))</f>
        <v>เก็บ</v>
      </c>
      <c r="AW3499" s="1">
        <f t="shared" si="164"/>
        <v>5026.5629662053279</v>
      </c>
      <c r="AX3499" s="1">
        <v>4064.5059139663294</v>
      </c>
      <c r="AY3499" s="1">
        <v>1771.1558307533542</v>
      </c>
    </row>
    <row r="3500" spans="1:51" x14ac:dyDescent="0.2">
      <c r="A3500" s="3">
        <v>45931</v>
      </c>
      <c r="B3500">
        <v>45931</v>
      </c>
      <c r="C3500" t="s">
        <v>11090</v>
      </c>
      <c r="D3500" t="s">
        <v>66</v>
      </c>
      <c r="E3500" t="s">
        <v>124</v>
      </c>
      <c r="F3500" t="s">
        <v>420</v>
      </c>
      <c r="G3500" s="1">
        <v>0</v>
      </c>
      <c r="H3500" s="1">
        <v>0</v>
      </c>
      <c r="I3500" s="1">
        <v>500</v>
      </c>
      <c r="J3500" s="1">
        <v>0</v>
      </c>
      <c r="K3500" s="1">
        <v>0</v>
      </c>
      <c r="L3500" s="1">
        <v>0</v>
      </c>
      <c r="M3500" s="1">
        <v>0</v>
      </c>
      <c r="N3500" s="1">
        <v>0</v>
      </c>
      <c r="O3500" s="1">
        <v>500</v>
      </c>
      <c r="P3500" t="s">
        <v>11091</v>
      </c>
      <c r="Q3500" s="2">
        <v>244258</v>
      </c>
      <c r="R3500" t="s">
        <v>70</v>
      </c>
      <c r="S3500">
        <v>0</v>
      </c>
      <c r="T3500" t="s">
        <v>71</v>
      </c>
      <c r="U3500" t="s">
        <v>161</v>
      </c>
      <c r="V3500" s="1">
        <v>0</v>
      </c>
      <c r="W3500" s="1">
        <v>0</v>
      </c>
      <c r="X3500" s="1">
        <v>0</v>
      </c>
      <c r="AA3500" t="s">
        <v>58</v>
      </c>
      <c r="AB3500" s="1">
        <v>0</v>
      </c>
      <c r="AC3500" s="4">
        <f>IF(ISNUMBER(MATCH(AD3500, $AD$2:AD3499, 0)), INDEX($AC$2:AC3499, MATCH(AD3500, $AD$2:AD3499, 0)), MAX($AC$2:AC3499)+1)</f>
        <v>9</v>
      </c>
      <c r="AD3500" t="str">
        <f t="shared" si="165"/>
        <v>เชียงใหม่-พุทธมณฑลสาย 2</v>
      </c>
      <c r="AE3500" t="s">
        <v>73</v>
      </c>
      <c r="AF3500" s="1">
        <v>0</v>
      </c>
      <c r="AG3500" s="1">
        <v>0</v>
      </c>
      <c r="AH3500" s="1">
        <v>0</v>
      </c>
      <c r="AI3500" t="s">
        <v>11092</v>
      </c>
      <c r="AJ3500" s="1">
        <v>1</v>
      </c>
      <c r="AK3500" s="1">
        <v>720</v>
      </c>
      <c r="AL3500" s="1">
        <v>720</v>
      </c>
      <c r="AM3500" s="1">
        <v>1</v>
      </c>
      <c r="AN3500" s="1">
        <v>0</v>
      </c>
      <c r="AO3500" s="1">
        <v>0</v>
      </c>
      <c r="AP3500" s="1">
        <v>0</v>
      </c>
      <c r="AQ3500" s="1">
        <v>0</v>
      </c>
      <c r="AR3500" s="1">
        <v>500</v>
      </c>
      <c r="AS3500" s="1">
        <v>1222.7381017271205</v>
      </c>
      <c r="AT3500" s="1">
        <f>Table1[[#This Row],[รวมต้นทุนค่าเดินทาง]]+Table1[[#This Row],[รวมต้นทุนค่าซ่อม]]+Table1[[#This Row],[รวมค่าเสื่อม]]</f>
        <v>3464.907305474193</v>
      </c>
      <c r="AU3500" s="1">
        <f t="shared" si="163"/>
        <v>4623.2312262414152</v>
      </c>
      <c r="AV3500" s="1" t="str" cm="1">
        <f t="array" ref="AV3500">IF(AC3500&lt;4, "เก็บ", IF(OR(AT3500 &lt; PERCENTILE(IF($AC$2:$AC$5092=AC3500, $AT$2:$AT$5092), 0.25) - 1.5 * (PERCENTILE(IF($AC$2:$AC$5092=AC3500, $AT$2:$AT$5092), 0.75) - PERCENTILE(IF($AC$2:$AC$5092=AC3500, $AT$2:$AT$5092), 0.25)), AT3500 &gt; PERCENTILE(IF($AC$2:$AC$5092=AC3500, $AT$2:$AT$5092), 0.75) + 1.5 * (PERCENTILE(IF($AC$2:$AC$5092=AC3500, $AT$2:$AT$5092), 0.75) - PERCENTILE(IF($AC$2:$AC$5092=AC3500, $AT$2:$AT$5092), 0.25))), "ตัด", "เก็บ"))</f>
        <v>เก็บ</v>
      </c>
      <c r="AW3500" s="1">
        <f t="shared" si="164"/>
        <v>4005.4952465164292</v>
      </c>
      <c r="AX3500" s="1">
        <v>2577.9546108768855</v>
      </c>
      <c r="AY3500" s="1">
        <v>1742.1692037470725</v>
      </c>
    </row>
    <row r="3501" spans="1:51" x14ac:dyDescent="0.2">
      <c r="A3501" s="3">
        <v>45931</v>
      </c>
      <c r="B3501">
        <v>45931</v>
      </c>
      <c r="C3501" t="s">
        <v>11093</v>
      </c>
      <c r="D3501" t="s">
        <v>66</v>
      </c>
      <c r="E3501" t="s">
        <v>124</v>
      </c>
      <c r="F3501" t="s">
        <v>360</v>
      </c>
      <c r="G3501" s="1">
        <v>0</v>
      </c>
      <c r="H3501" s="1">
        <v>1007</v>
      </c>
      <c r="I3501" s="1">
        <v>400</v>
      </c>
      <c r="J3501" s="1">
        <v>0</v>
      </c>
      <c r="K3501" s="1">
        <v>0</v>
      </c>
      <c r="L3501" s="1">
        <v>0</v>
      </c>
      <c r="M3501" s="1">
        <v>0</v>
      </c>
      <c r="N3501" s="1">
        <v>0</v>
      </c>
      <c r="O3501" s="1">
        <v>400</v>
      </c>
      <c r="P3501" t="s">
        <v>11094</v>
      </c>
      <c r="Q3501" s="2">
        <v>244258</v>
      </c>
      <c r="R3501" t="s">
        <v>70</v>
      </c>
      <c r="S3501">
        <v>0</v>
      </c>
      <c r="T3501" t="s">
        <v>71</v>
      </c>
      <c r="U3501" t="s">
        <v>93</v>
      </c>
      <c r="V3501" s="1">
        <v>0</v>
      </c>
      <c r="W3501" s="1">
        <v>0</v>
      </c>
      <c r="X3501" s="1">
        <v>0</v>
      </c>
      <c r="AA3501" t="s">
        <v>58</v>
      </c>
      <c r="AB3501" s="1">
        <v>0</v>
      </c>
      <c r="AC3501" s="4">
        <f>IF(ISNUMBER(MATCH(AD3501, $AD$2:AD3500, 0)), INDEX($AC$2:AC3500, MATCH(AD3501, $AD$2:AD3500, 0)), MAX($AC$2:AC3500)+1)</f>
        <v>4</v>
      </c>
      <c r="AD3501" t="str">
        <f t="shared" si="165"/>
        <v>เชียงใหม่-ตลาดไท</v>
      </c>
      <c r="AE3501" t="s">
        <v>73</v>
      </c>
      <c r="AF3501" s="1">
        <v>0</v>
      </c>
      <c r="AG3501" s="1">
        <v>0</v>
      </c>
      <c r="AH3501" s="1">
        <v>0</v>
      </c>
      <c r="AI3501" t="s">
        <v>11095</v>
      </c>
      <c r="AJ3501" s="1">
        <v>1</v>
      </c>
      <c r="AK3501" s="1">
        <v>720</v>
      </c>
      <c r="AL3501" s="1">
        <v>720</v>
      </c>
      <c r="AM3501" s="1">
        <v>1</v>
      </c>
      <c r="AN3501" s="1">
        <v>0</v>
      </c>
      <c r="AO3501" s="1">
        <v>0</v>
      </c>
      <c r="AP3501" s="1">
        <v>0</v>
      </c>
      <c r="AQ3501" s="1">
        <v>0</v>
      </c>
      <c r="AR3501" s="1">
        <v>1407</v>
      </c>
      <c r="AS3501" s="1">
        <v>1751.6089378241938</v>
      </c>
      <c r="AT3501" s="1">
        <f>Table1[[#This Row],[รวมต้นทุนค่าเดินทาง]]+Table1[[#This Row],[รวมต้นทุนค่าซ่อม]]+Table1[[#This Row],[รวมค่าเสื่อม]]</f>
        <v>5878.6490754388733</v>
      </c>
      <c r="AU3501" s="1">
        <f t="shared" si="163"/>
        <v>4256.109283997258</v>
      </c>
      <c r="AV3501" s="1" t="str" cm="1">
        <f t="array" ref="AV3501">IF(AC3501&lt;4, "เก็บ", IF(OR(AT3501 &lt; PERCENTILE(IF($AC$2:$AC$5092=AC3501, $AT$2:$AT$5092), 0.25) - 1.5 * (PERCENTILE(IF($AC$2:$AC$5092=AC3501, $AT$2:$AT$5092), 0.75) - PERCENTILE(IF($AC$2:$AC$5092=AC3501, $AT$2:$AT$5092), 0.25)), AT3501 &gt; PERCENTILE(IF($AC$2:$AC$5092=AC3501, $AT$2:$AT$5092), 0.75) + 1.5 * (PERCENTILE(IF($AC$2:$AC$5092=AC3501, $AT$2:$AT$5092), 0.75) - PERCENTILE(IF($AC$2:$AC$5092=AC3501, $AT$2:$AT$5092), 0.25))), "ตัด", "เก็บ"))</f>
        <v>เก็บ</v>
      </c>
      <c r="AW3501" s="1">
        <f t="shared" si="164"/>
        <v>3807.0727671795808</v>
      </c>
      <c r="AX3501" s="1">
        <v>2335.0230876608157</v>
      </c>
      <c r="AY3501" s="1">
        <v>2720.0401376146792</v>
      </c>
    </row>
    <row r="3502" spans="1:51" x14ac:dyDescent="0.2">
      <c r="A3502" s="3">
        <v>45931</v>
      </c>
      <c r="B3502">
        <v>45931</v>
      </c>
      <c r="C3502" t="s">
        <v>11096</v>
      </c>
      <c r="D3502" t="s">
        <v>51</v>
      </c>
      <c r="E3502" t="s">
        <v>61</v>
      </c>
      <c r="F3502" t="s">
        <v>5184</v>
      </c>
      <c r="G3502" s="1">
        <v>4200</v>
      </c>
      <c r="H3502" s="1">
        <v>2839</v>
      </c>
      <c r="I3502" s="1">
        <v>1900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>
        <v>6100</v>
      </c>
      <c r="P3502" t="s">
        <v>11097</v>
      </c>
      <c r="Q3502" s="2">
        <v>244258</v>
      </c>
      <c r="R3502" t="s">
        <v>55</v>
      </c>
      <c r="S3502">
        <v>0</v>
      </c>
      <c r="T3502" t="s">
        <v>56</v>
      </c>
      <c r="U3502" t="s">
        <v>57</v>
      </c>
      <c r="V3502" s="1">
        <v>2500</v>
      </c>
      <c r="W3502" s="1">
        <v>0</v>
      </c>
      <c r="X3502" s="1">
        <v>0</v>
      </c>
      <c r="AA3502" t="s">
        <v>58</v>
      </c>
      <c r="AB3502" s="1">
        <v>0</v>
      </c>
      <c r="AC3502" s="4">
        <f>IF(ISNUMBER(MATCH(AD3502, $AD$2:AD3501, 0)), INDEX($AC$2:AC3501, MATCH(AD3502, $AD$2:AD3501, 0)), MAX($AC$2:AC3501)+1)</f>
        <v>1</v>
      </c>
      <c r="AD3502" t="str">
        <f t="shared" si="165"/>
        <v>ท่าลี่-กองลอย</v>
      </c>
      <c r="AE3502" t="s">
        <v>55</v>
      </c>
      <c r="AF3502" s="1">
        <v>0</v>
      </c>
      <c r="AG3502" s="1">
        <v>0</v>
      </c>
      <c r="AH3502" s="1">
        <v>0</v>
      </c>
      <c r="AI3502" t="s">
        <v>11098</v>
      </c>
      <c r="AJ3502" s="1">
        <v>1</v>
      </c>
      <c r="AK3502" s="1">
        <v>0</v>
      </c>
      <c r="AL3502" s="1">
        <v>0</v>
      </c>
      <c r="AM3502" s="1">
        <v>0</v>
      </c>
      <c r="AN3502" s="1">
        <v>0</v>
      </c>
      <c r="AO3502" s="1">
        <v>0</v>
      </c>
      <c r="AP3502" s="1">
        <v>0</v>
      </c>
      <c r="AQ3502" s="1">
        <v>0</v>
      </c>
      <c r="AR3502" s="1">
        <v>11439</v>
      </c>
      <c r="AS3502" s="1">
        <v>212.54785714285714</v>
      </c>
      <c r="AT3502" s="1">
        <f>Table1[[#This Row],[รวมต้นทุนค่าเดินทาง]]+Table1[[#This Row],[รวมต้นทุนค่าซ่อม]]+Table1[[#This Row],[รวมค่าเสื่อม]]</f>
        <v>13514.13063859981</v>
      </c>
      <c r="AU3502" s="1">
        <f t="shared" si="163"/>
        <v>13953.293816562818</v>
      </c>
      <c r="AV3502" s="1" t="str" cm="1">
        <f t="array" ref="AV3502">IF(AC3502&lt;4, "เก็บ", IF(OR(AT3502 &lt; PERCENTILE(IF($AC$2:$AC$5092=AC3502, $AT$2:$AT$5092), 0.25) - 1.5 * (PERCENTILE(IF($AC$2:$AC$5092=AC3502, $AT$2:$AT$5092), 0.75) - PERCENTILE(IF($AC$2:$AC$5092=AC3502, $AT$2:$AT$5092), 0.25)), AT3502 &gt; PERCENTILE(IF($AC$2:$AC$5092=AC3502, $AT$2:$AT$5092), 0.75) + 1.5 * (PERCENTILE(IF($AC$2:$AC$5092=AC3502, $AT$2:$AT$5092), 0.75) - PERCENTILE(IF($AC$2:$AC$5092=AC3502, $AT$2:$AT$5092), 0.25))), "ตัด", "เก็บ"))</f>
        <v>เก็บ</v>
      </c>
      <c r="AW3502" s="1">
        <f t="shared" si="164"/>
        <v>13953.293816562818</v>
      </c>
      <c r="AX3502" s="1">
        <v>14426.372718098486</v>
      </c>
      <c r="AY3502" s="1">
        <v>1862.5827814569536</v>
      </c>
    </row>
    <row r="3503" spans="1:51" x14ac:dyDescent="0.2">
      <c r="A3503" s="3">
        <v>45931</v>
      </c>
      <c r="B3503">
        <v>45931</v>
      </c>
      <c r="C3503" t="s">
        <v>11099</v>
      </c>
      <c r="D3503" t="s">
        <v>51</v>
      </c>
      <c r="E3503" t="s">
        <v>61</v>
      </c>
      <c r="F3503" t="s">
        <v>7840</v>
      </c>
      <c r="G3503" s="1">
        <v>4200</v>
      </c>
      <c r="H3503" s="1">
        <v>2839</v>
      </c>
      <c r="I3503" s="1">
        <v>1900</v>
      </c>
      <c r="J3503" s="1">
        <v>0</v>
      </c>
      <c r="K3503" s="1">
        <v>0</v>
      </c>
      <c r="L3503" s="1">
        <v>0</v>
      </c>
      <c r="M3503" s="1">
        <v>0</v>
      </c>
      <c r="N3503" s="1">
        <v>0</v>
      </c>
      <c r="O3503" s="1">
        <v>6100</v>
      </c>
      <c r="P3503" t="s">
        <v>11100</v>
      </c>
      <c r="Q3503" s="2">
        <v>244258</v>
      </c>
      <c r="R3503" t="s">
        <v>55</v>
      </c>
      <c r="S3503">
        <v>0</v>
      </c>
      <c r="T3503" t="s">
        <v>56</v>
      </c>
      <c r="U3503" t="s">
        <v>57</v>
      </c>
      <c r="V3503" s="1">
        <v>2500</v>
      </c>
      <c r="W3503" s="1">
        <v>0</v>
      </c>
      <c r="X3503" s="1">
        <v>0</v>
      </c>
      <c r="AA3503" t="s">
        <v>58</v>
      </c>
      <c r="AB3503" s="1">
        <v>0</v>
      </c>
      <c r="AC3503" s="4">
        <f>IF(ISNUMBER(MATCH(AD3503, $AD$2:AD3502, 0)), INDEX($AC$2:AC3502, MATCH(AD3503, $AD$2:AD3502, 0)), MAX($AC$2:AC3502)+1)</f>
        <v>1</v>
      </c>
      <c r="AD3503" t="str">
        <f t="shared" si="165"/>
        <v>ท่าลี่-กองลอย</v>
      </c>
      <c r="AE3503" t="s">
        <v>55</v>
      </c>
      <c r="AF3503" s="1">
        <v>0</v>
      </c>
      <c r="AG3503" s="1">
        <v>0</v>
      </c>
      <c r="AH3503" s="1">
        <v>0</v>
      </c>
      <c r="AI3503" t="s">
        <v>11101</v>
      </c>
      <c r="AJ3503" s="1">
        <v>1</v>
      </c>
      <c r="AK3503" s="1">
        <v>0</v>
      </c>
      <c r="AL3503" s="1">
        <v>0</v>
      </c>
      <c r="AM3503" s="1">
        <v>0</v>
      </c>
      <c r="AN3503" s="1">
        <v>0</v>
      </c>
      <c r="AO3503" s="1">
        <v>0</v>
      </c>
      <c r="AP3503" s="1">
        <v>0</v>
      </c>
      <c r="AQ3503" s="1">
        <v>0</v>
      </c>
      <c r="AR3503" s="1">
        <v>11439</v>
      </c>
      <c r="AS3503" s="1">
        <v>28.533333333333335</v>
      </c>
      <c r="AT3503" s="1">
        <f>Table1[[#This Row],[รวมต้นทุนค่าเดินทาง]]+Table1[[#This Row],[รวมต้นทุนค่าซ่อม]]+Table1[[#This Row],[รวมค่าเสื่อม]]</f>
        <v>13851.007909604519</v>
      </c>
      <c r="AU3503" s="1">
        <f t="shared" si="163"/>
        <v>13953.293816562818</v>
      </c>
      <c r="AV3503" s="1" t="str" cm="1">
        <f t="array" ref="AV3503">IF(AC3503&lt;4, "เก็บ", IF(OR(AT3503 &lt; PERCENTILE(IF($AC$2:$AC$5092=AC3503, $AT$2:$AT$5092), 0.25) - 1.5 * (PERCENTILE(IF($AC$2:$AC$5092=AC3503, $AT$2:$AT$5092), 0.75) - PERCENTILE(IF($AC$2:$AC$5092=AC3503, $AT$2:$AT$5092), 0.25)), AT3503 &gt; PERCENTILE(IF($AC$2:$AC$5092=AC3503, $AT$2:$AT$5092), 0.75) + 1.5 * (PERCENTILE(IF($AC$2:$AC$5092=AC3503, $AT$2:$AT$5092), 0.75) - PERCENTILE(IF($AC$2:$AC$5092=AC3503, $AT$2:$AT$5092), 0.25))), "ตัด", "เก็บ"))</f>
        <v>เก็บ</v>
      </c>
      <c r="AW3503" s="1">
        <f t="shared" si="164"/>
        <v>13953.293816562818</v>
      </c>
      <c r="AX3503" s="1">
        <v>14426.372718098486</v>
      </c>
      <c r="AY3503" s="1">
        <v>2383.4745762711864</v>
      </c>
    </row>
    <row r="3504" spans="1:51" x14ac:dyDescent="0.2">
      <c r="A3504" s="3">
        <v>45931</v>
      </c>
      <c r="B3504">
        <v>45931</v>
      </c>
      <c r="C3504" t="s">
        <v>11102</v>
      </c>
      <c r="D3504" t="s">
        <v>51</v>
      </c>
      <c r="E3504" t="s">
        <v>61</v>
      </c>
      <c r="F3504" t="s">
        <v>10151</v>
      </c>
      <c r="G3504" s="1">
        <v>2700</v>
      </c>
      <c r="H3504" s="1">
        <v>4393</v>
      </c>
      <c r="I3504" s="1">
        <v>1900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4600</v>
      </c>
      <c r="P3504" t="s">
        <v>11103</v>
      </c>
      <c r="Q3504" s="2">
        <v>244258</v>
      </c>
      <c r="R3504" t="s">
        <v>55</v>
      </c>
      <c r="S3504">
        <v>0</v>
      </c>
      <c r="T3504" t="s">
        <v>56</v>
      </c>
      <c r="U3504" t="s">
        <v>57</v>
      </c>
      <c r="V3504" s="1">
        <v>2500</v>
      </c>
      <c r="W3504" s="1">
        <v>0</v>
      </c>
      <c r="X3504" s="1">
        <v>0</v>
      </c>
      <c r="AA3504" t="s">
        <v>58</v>
      </c>
      <c r="AB3504" s="1">
        <v>0</v>
      </c>
      <c r="AC3504" s="4">
        <f>IF(ISNUMBER(MATCH(AD3504, $AD$2:AD3503, 0)), INDEX($AC$2:AC3503, MATCH(AD3504, $AD$2:AD3503, 0)), MAX($AC$2:AC3503)+1)</f>
        <v>1</v>
      </c>
      <c r="AD3504" t="str">
        <f t="shared" si="165"/>
        <v>ท่าลี่-กองลอย</v>
      </c>
      <c r="AE3504" t="s">
        <v>55</v>
      </c>
      <c r="AF3504" s="1">
        <v>0</v>
      </c>
      <c r="AG3504" s="1">
        <v>0</v>
      </c>
      <c r="AH3504" s="1">
        <v>0</v>
      </c>
      <c r="AI3504" t="s">
        <v>11104</v>
      </c>
      <c r="AJ3504" s="1">
        <v>1</v>
      </c>
      <c r="AK3504" s="1">
        <v>0</v>
      </c>
      <c r="AL3504" s="1">
        <v>0</v>
      </c>
      <c r="AM3504" s="1">
        <v>0</v>
      </c>
      <c r="AN3504" s="1">
        <v>0</v>
      </c>
      <c r="AO3504" s="1">
        <v>0</v>
      </c>
      <c r="AP3504" s="1">
        <v>0</v>
      </c>
      <c r="AQ3504" s="1">
        <v>0</v>
      </c>
      <c r="AR3504" s="1">
        <v>11493</v>
      </c>
      <c r="AS3504" s="1">
        <v>22.587485242030699</v>
      </c>
      <c r="AT3504" s="1">
        <f>Table1[[#This Row],[รวมต้นทุนค่าเดินทาง]]+Table1[[#This Row],[รวมต้นทุนค่าซ่อม]]+Table1[[#This Row],[รวมค่าเสื่อม]]</f>
        <v>13839.967650531287</v>
      </c>
      <c r="AU3504" s="1">
        <f t="shared" si="163"/>
        <v>13953.293816562818</v>
      </c>
      <c r="AV3504" s="1" t="str" cm="1">
        <f t="array" ref="AV3504">IF(AC3504&lt;4, "เก็บ", IF(OR(AT3504 &lt; PERCENTILE(IF($AC$2:$AC$5092=AC3504, $AT$2:$AT$5092), 0.25) - 1.5 * (PERCENTILE(IF($AC$2:$AC$5092=AC3504, $AT$2:$AT$5092), 0.75) - PERCENTILE(IF($AC$2:$AC$5092=AC3504, $AT$2:$AT$5092), 0.25)), AT3504 &gt; PERCENTILE(IF($AC$2:$AC$5092=AC3504, $AT$2:$AT$5092), 0.75) + 1.5 * (PERCENTILE(IF($AC$2:$AC$5092=AC3504, $AT$2:$AT$5092), 0.75) - PERCENTILE(IF($AC$2:$AC$5092=AC3504, $AT$2:$AT$5092), 0.25))), "ตัด", "เก็บ"))</f>
        <v>เก็บ</v>
      </c>
      <c r="AW3504" s="1">
        <f t="shared" si="164"/>
        <v>13953.293816562818</v>
      </c>
      <c r="AX3504" s="1">
        <v>14426.372718098486</v>
      </c>
      <c r="AY3504" s="1">
        <v>2324.3801652892562</v>
      </c>
    </row>
    <row r="3505" spans="1:51" x14ac:dyDescent="0.2">
      <c r="A3505" s="3">
        <v>45931</v>
      </c>
      <c r="B3505">
        <v>45931</v>
      </c>
      <c r="C3505" t="s">
        <v>11105</v>
      </c>
      <c r="D3505" t="s">
        <v>51</v>
      </c>
      <c r="E3505" t="s">
        <v>52</v>
      </c>
      <c r="F3505" t="s">
        <v>2552</v>
      </c>
      <c r="G3505" s="1">
        <v>2700</v>
      </c>
      <c r="H3505" s="1">
        <v>4153</v>
      </c>
      <c r="I3505" s="1">
        <v>1900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>
        <v>4600</v>
      </c>
      <c r="P3505" t="s">
        <v>11106</v>
      </c>
      <c r="Q3505" s="2">
        <v>244258</v>
      </c>
      <c r="R3505" t="s">
        <v>55</v>
      </c>
      <c r="S3505">
        <v>0</v>
      </c>
      <c r="T3505" t="s">
        <v>56</v>
      </c>
      <c r="U3505" t="s">
        <v>57</v>
      </c>
      <c r="V3505" s="1">
        <v>2500</v>
      </c>
      <c r="W3505" s="1">
        <v>0</v>
      </c>
      <c r="X3505" s="1">
        <v>0</v>
      </c>
      <c r="AA3505" t="s">
        <v>58</v>
      </c>
      <c r="AB3505" s="1">
        <v>0</v>
      </c>
      <c r="AC3505" s="4">
        <f>IF(ISNUMBER(MATCH(AD3505, $AD$2:AD3504, 0)), INDEX($AC$2:AC3504, MATCH(AD3505, $AD$2:AD3504, 0)), MAX($AC$2:AC3504)+1)</f>
        <v>1</v>
      </c>
      <c r="AD3505" t="str">
        <f t="shared" si="165"/>
        <v>ท่าลี่-กองลอย</v>
      </c>
      <c r="AE3505" t="s">
        <v>55</v>
      </c>
      <c r="AF3505" s="1">
        <v>0</v>
      </c>
      <c r="AG3505" s="1">
        <v>0</v>
      </c>
      <c r="AH3505" s="1">
        <v>0</v>
      </c>
      <c r="AI3505" t="s">
        <v>11107</v>
      </c>
      <c r="AJ3505" s="1">
        <v>1</v>
      </c>
      <c r="AK3505" s="1">
        <v>0</v>
      </c>
      <c r="AL3505" s="1">
        <v>0</v>
      </c>
      <c r="AM3505" s="1">
        <v>0</v>
      </c>
      <c r="AN3505" s="1">
        <v>0</v>
      </c>
      <c r="AO3505" s="1">
        <v>0</v>
      </c>
      <c r="AP3505" s="1">
        <v>0</v>
      </c>
      <c r="AQ3505" s="1">
        <v>0</v>
      </c>
      <c r="AR3505" s="1">
        <v>11253</v>
      </c>
      <c r="AS3505" s="1">
        <v>32.1</v>
      </c>
      <c r="AT3505" s="1">
        <f>Table1[[#This Row],[รวมต้นทุนค่าเดินทาง]]+Table1[[#This Row],[รวมต้นทุนค่าซ่อม]]+Table1[[#This Row],[รวมค่าเสื่อม]]</f>
        <v>13315.175187969926</v>
      </c>
      <c r="AU3505" s="1">
        <f t="shared" si="163"/>
        <v>13953.293816562818</v>
      </c>
      <c r="AV3505" s="1" t="str" cm="1">
        <f t="array" ref="AV3505">IF(AC3505&lt;4, "เก็บ", IF(OR(AT3505 &lt; PERCENTILE(IF($AC$2:$AC$5092=AC3505, $AT$2:$AT$5092), 0.25) - 1.5 * (PERCENTILE(IF($AC$2:$AC$5092=AC3505, $AT$2:$AT$5092), 0.75) - PERCENTILE(IF($AC$2:$AC$5092=AC3505, $AT$2:$AT$5092), 0.25)), AT3505 &gt; PERCENTILE(IF($AC$2:$AC$5092=AC3505, $AT$2:$AT$5092), 0.75) + 1.5 * (PERCENTILE(IF($AC$2:$AC$5092=AC3505, $AT$2:$AT$5092), 0.75) - PERCENTILE(IF($AC$2:$AC$5092=AC3505, $AT$2:$AT$5092), 0.25))), "ตัด", "เก็บ"))</f>
        <v>เก็บ</v>
      </c>
      <c r="AW3505" s="1">
        <f t="shared" si="164"/>
        <v>13953.293816562818</v>
      </c>
      <c r="AX3505" s="1">
        <v>14426.372718098486</v>
      </c>
      <c r="AY3505" s="1">
        <v>2030.0751879699249</v>
      </c>
    </row>
    <row r="3506" spans="1:51" x14ac:dyDescent="0.2">
      <c r="A3506" s="3">
        <v>45931</v>
      </c>
      <c r="B3506">
        <v>45931</v>
      </c>
      <c r="C3506" t="s">
        <v>11108</v>
      </c>
      <c r="D3506" t="s">
        <v>51</v>
      </c>
      <c r="E3506" t="s">
        <v>52</v>
      </c>
      <c r="F3506" t="s">
        <v>1312</v>
      </c>
      <c r="G3506" s="1">
        <v>2700</v>
      </c>
      <c r="H3506" s="1">
        <v>4153</v>
      </c>
      <c r="I3506" s="1">
        <v>1900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>
        <v>4600</v>
      </c>
      <c r="P3506" t="s">
        <v>11109</v>
      </c>
      <c r="Q3506" s="2">
        <v>244258</v>
      </c>
      <c r="R3506" t="s">
        <v>55</v>
      </c>
      <c r="S3506">
        <v>0</v>
      </c>
      <c r="T3506" t="s">
        <v>56</v>
      </c>
      <c r="U3506" t="s">
        <v>57</v>
      </c>
      <c r="V3506" s="1">
        <v>2500</v>
      </c>
      <c r="W3506" s="1">
        <v>0</v>
      </c>
      <c r="X3506" s="1">
        <v>0</v>
      </c>
      <c r="AA3506" t="s">
        <v>58</v>
      </c>
      <c r="AB3506" s="1">
        <v>0</v>
      </c>
      <c r="AC3506" s="4">
        <f>IF(ISNUMBER(MATCH(AD3506, $AD$2:AD3505, 0)), INDEX($AC$2:AC3505, MATCH(AD3506, $AD$2:AD3505, 0)), MAX($AC$2:AC3505)+1)</f>
        <v>1</v>
      </c>
      <c r="AD3506" t="str">
        <f t="shared" si="165"/>
        <v>ท่าลี่-กองลอย</v>
      </c>
      <c r="AE3506" t="s">
        <v>55</v>
      </c>
      <c r="AF3506" s="1">
        <v>0</v>
      </c>
      <c r="AG3506" s="1">
        <v>0</v>
      </c>
      <c r="AH3506" s="1">
        <v>0</v>
      </c>
      <c r="AI3506" t="s">
        <v>11110</v>
      </c>
      <c r="AJ3506" s="1">
        <v>1</v>
      </c>
      <c r="AK3506" s="1">
        <v>0</v>
      </c>
      <c r="AL3506" s="1">
        <v>0</v>
      </c>
      <c r="AM3506" s="1">
        <v>0</v>
      </c>
      <c r="AN3506" s="1">
        <v>0</v>
      </c>
      <c r="AO3506" s="1">
        <v>0</v>
      </c>
      <c r="AP3506" s="1">
        <v>0</v>
      </c>
      <c r="AQ3506" s="1">
        <v>0</v>
      </c>
      <c r="AR3506" s="1">
        <v>11253</v>
      </c>
      <c r="AS3506" s="1">
        <v>21.400000000000002</v>
      </c>
      <c r="AT3506" s="1">
        <f>Table1[[#This Row],[รวมต้นทุนค่าเดินทาง]]+Table1[[#This Row],[รวมต้นทุนค่าซ่อม]]+Table1[[#This Row],[รวมค่าเสื่อม]]</f>
        <v>12961.9</v>
      </c>
      <c r="AU3506" s="1">
        <f t="shared" si="163"/>
        <v>13953.293816562818</v>
      </c>
      <c r="AV3506" s="1" t="str" cm="1">
        <f t="array" ref="AV3506">IF(AC3506&lt;4, "เก็บ", IF(OR(AT3506 &lt; PERCENTILE(IF($AC$2:$AC$5092=AC3506, $AT$2:$AT$5092), 0.25) - 1.5 * (PERCENTILE(IF($AC$2:$AC$5092=AC3506, $AT$2:$AT$5092), 0.75) - PERCENTILE(IF($AC$2:$AC$5092=AC3506, $AT$2:$AT$5092), 0.25)), AT3506 &gt; PERCENTILE(IF($AC$2:$AC$5092=AC3506, $AT$2:$AT$5092), 0.75) + 1.5 * (PERCENTILE(IF($AC$2:$AC$5092=AC3506, $AT$2:$AT$5092), 0.75) - PERCENTILE(IF($AC$2:$AC$5092=AC3506, $AT$2:$AT$5092), 0.25))), "ตัด", "เก็บ"))</f>
        <v>เก็บ</v>
      </c>
      <c r="AW3506" s="1">
        <f t="shared" si="164"/>
        <v>13953.293816562818</v>
      </c>
      <c r="AX3506" s="1">
        <v>14426.372718098486</v>
      </c>
      <c r="AY3506" s="1">
        <v>1687.5</v>
      </c>
    </row>
    <row r="3507" spans="1:51" x14ac:dyDescent="0.2">
      <c r="A3507" s="3">
        <v>45931</v>
      </c>
      <c r="B3507">
        <v>45931</v>
      </c>
      <c r="C3507" t="s">
        <v>11111</v>
      </c>
      <c r="D3507" t="s">
        <v>51</v>
      </c>
      <c r="E3507" t="s">
        <v>61</v>
      </c>
      <c r="F3507" t="s">
        <v>228</v>
      </c>
      <c r="G3507" s="1">
        <v>2700</v>
      </c>
      <c r="H3507" s="1">
        <v>4393</v>
      </c>
      <c r="I3507" s="1">
        <v>1900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>
        <v>4600</v>
      </c>
      <c r="P3507" t="s">
        <v>11112</v>
      </c>
      <c r="Q3507" s="2">
        <v>244258</v>
      </c>
      <c r="R3507" t="s">
        <v>55</v>
      </c>
      <c r="S3507">
        <v>0</v>
      </c>
      <c r="T3507" t="s">
        <v>56</v>
      </c>
      <c r="U3507" t="s">
        <v>57</v>
      </c>
      <c r="V3507" s="1">
        <v>2500</v>
      </c>
      <c r="W3507" s="1">
        <v>0</v>
      </c>
      <c r="X3507" s="1">
        <v>0</v>
      </c>
      <c r="AA3507" t="s">
        <v>58</v>
      </c>
      <c r="AB3507" s="1">
        <v>0</v>
      </c>
      <c r="AC3507" s="4">
        <f>IF(ISNUMBER(MATCH(AD3507, $AD$2:AD3506, 0)), INDEX($AC$2:AC3506, MATCH(AD3507, $AD$2:AD3506, 0)), MAX($AC$2:AC3506)+1)</f>
        <v>1</v>
      </c>
      <c r="AD3507" t="str">
        <f t="shared" si="165"/>
        <v>ท่าลี่-กองลอย</v>
      </c>
      <c r="AE3507" t="s">
        <v>55</v>
      </c>
      <c r="AF3507" s="1">
        <v>0</v>
      </c>
      <c r="AG3507" s="1">
        <v>0</v>
      </c>
      <c r="AH3507" s="1">
        <v>0</v>
      </c>
      <c r="AI3507" t="s">
        <v>11113</v>
      </c>
      <c r="AJ3507" s="1">
        <v>1</v>
      </c>
      <c r="AK3507" s="1">
        <v>0</v>
      </c>
      <c r="AL3507" s="1">
        <v>0</v>
      </c>
      <c r="AM3507" s="1">
        <v>0</v>
      </c>
      <c r="AN3507" s="1">
        <v>0</v>
      </c>
      <c r="AO3507" s="1">
        <v>0</v>
      </c>
      <c r="AP3507" s="1">
        <v>0</v>
      </c>
      <c r="AQ3507" s="1">
        <v>0</v>
      </c>
      <c r="AR3507" s="1">
        <v>11493</v>
      </c>
      <c r="AS3507" s="1">
        <v>23.345454545454547</v>
      </c>
      <c r="AT3507" s="1">
        <f>Table1[[#This Row],[รวมต้นทุนค่าเดินทาง]]+Table1[[#This Row],[รวมต้นทุนค่าซ่อม]]+Table1[[#This Row],[รวมค่าเสื่อม]]</f>
        <v>13496.979257362356</v>
      </c>
      <c r="AU3507" s="1">
        <f t="shared" si="163"/>
        <v>13953.293816562818</v>
      </c>
      <c r="AV3507" s="1" t="str" cm="1">
        <f t="array" ref="AV3507">IF(AC3507&lt;4, "เก็บ", IF(OR(AT3507 &lt; PERCENTILE(IF($AC$2:$AC$5092=AC3507, $AT$2:$AT$5092), 0.25) - 1.5 * (PERCENTILE(IF($AC$2:$AC$5092=AC3507, $AT$2:$AT$5092), 0.75) - PERCENTILE(IF($AC$2:$AC$5092=AC3507, $AT$2:$AT$5092), 0.25)), AT3507 &gt; PERCENTILE(IF($AC$2:$AC$5092=AC3507, $AT$2:$AT$5092), 0.75) + 1.5 * (PERCENTILE(IF($AC$2:$AC$5092=AC3507, $AT$2:$AT$5092), 0.75) - PERCENTILE(IF($AC$2:$AC$5092=AC3507, $AT$2:$AT$5092), 0.25))), "ตัด", "เก็บ"))</f>
        <v>เก็บ</v>
      </c>
      <c r="AW3507" s="1">
        <f t="shared" si="164"/>
        <v>13953.293816562818</v>
      </c>
      <c r="AX3507" s="1">
        <v>14426.372718098486</v>
      </c>
      <c r="AY3507" s="1">
        <v>1980.6338028169014</v>
      </c>
    </row>
    <row r="3508" spans="1:51" x14ac:dyDescent="0.2">
      <c r="A3508" s="3">
        <v>45931</v>
      </c>
      <c r="B3508">
        <v>45931</v>
      </c>
      <c r="C3508" t="s">
        <v>11114</v>
      </c>
      <c r="D3508" t="s">
        <v>51</v>
      </c>
      <c r="E3508" t="s">
        <v>52</v>
      </c>
      <c r="F3508" t="s">
        <v>5334</v>
      </c>
      <c r="G3508" s="1">
        <v>2700</v>
      </c>
      <c r="H3508" s="1">
        <v>4393</v>
      </c>
      <c r="I3508" s="1">
        <v>1900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>
        <v>4600</v>
      </c>
      <c r="P3508" t="s">
        <v>11115</v>
      </c>
      <c r="Q3508" s="2">
        <v>244258</v>
      </c>
      <c r="R3508" t="s">
        <v>55</v>
      </c>
      <c r="S3508">
        <v>0</v>
      </c>
      <c r="T3508" t="s">
        <v>56</v>
      </c>
      <c r="U3508" t="s">
        <v>57</v>
      </c>
      <c r="V3508" s="1">
        <v>2500</v>
      </c>
      <c r="W3508" s="1">
        <v>0</v>
      </c>
      <c r="X3508" s="1">
        <v>0</v>
      </c>
      <c r="AA3508" t="s">
        <v>58</v>
      </c>
      <c r="AB3508" s="1">
        <v>0</v>
      </c>
      <c r="AC3508" s="4">
        <f>IF(ISNUMBER(MATCH(AD3508, $AD$2:AD3507, 0)), INDEX($AC$2:AC3507, MATCH(AD3508, $AD$2:AD3507, 0)), MAX($AC$2:AC3507)+1)</f>
        <v>1</v>
      </c>
      <c r="AD3508" t="str">
        <f t="shared" si="165"/>
        <v>ท่าลี่-กองลอย</v>
      </c>
      <c r="AE3508" t="s">
        <v>55</v>
      </c>
      <c r="AF3508" s="1">
        <v>0</v>
      </c>
      <c r="AG3508" s="1">
        <v>0</v>
      </c>
      <c r="AH3508" s="1">
        <v>0</v>
      </c>
      <c r="AI3508" t="s">
        <v>11116</v>
      </c>
      <c r="AJ3508" s="1">
        <v>1</v>
      </c>
      <c r="AK3508" s="1">
        <v>0</v>
      </c>
      <c r="AL3508" s="1">
        <v>0</v>
      </c>
      <c r="AM3508" s="1">
        <v>0</v>
      </c>
      <c r="AN3508" s="1">
        <v>0</v>
      </c>
      <c r="AO3508" s="1">
        <v>0</v>
      </c>
      <c r="AP3508" s="1">
        <v>0</v>
      </c>
      <c r="AQ3508" s="1">
        <v>0</v>
      </c>
      <c r="AR3508" s="1">
        <v>11493</v>
      </c>
      <c r="AS3508" s="1">
        <v>19.753846153846155</v>
      </c>
      <c r="AT3508" s="1">
        <f>Table1[[#This Row],[รวมต้นทุนค่าเดินทาง]]+Table1[[#This Row],[รวมต้นทุนค่าซ่อม]]+Table1[[#This Row],[รวมค่าเสื่อม]]</f>
        <v>13277.459728506787</v>
      </c>
      <c r="AU3508" s="1">
        <f t="shared" si="163"/>
        <v>13953.293816562818</v>
      </c>
      <c r="AV3508" s="1" t="str" cm="1">
        <f t="array" ref="AV3508">IF(AC3508&lt;4, "เก็บ", IF(OR(AT3508 &lt; PERCENTILE(IF($AC$2:$AC$5092=AC3508, $AT$2:$AT$5092), 0.25) - 1.5 * (PERCENTILE(IF($AC$2:$AC$5092=AC3508, $AT$2:$AT$5092), 0.75) - PERCENTILE(IF($AC$2:$AC$5092=AC3508, $AT$2:$AT$5092), 0.25)), AT3508 &gt; PERCENTILE(IF($AC$2:$AC$5092=AC3508, $AT$2:$AT$5092), 0.75) + 1.5 * (PERCENTILE(IF($AC$2:$AC$5092=AC3508, $AT$2:$AT$5092), 0.75) - PERCENTILE(IF($AC$2:$AC$5092=AC3508, $AT$2:$AT$5092), 0.25))), "ตัด", "เก็บ"))</f>
        <v>เก็บ</v>
      </c>
      <c r="AW3508" s="1">
        <f t="shared" si="164"/>
        <v>13953.293816562818</v>
      </c>
      <c r="AX3508" s="1">
        <v>14426.372718098486</v>
      </c>
      <c r="AY3508" s="1">
        <v>1764.7058823529412</v>
      </c>
    </row>
    <row r="3509" spans="1:51" x14ac:dyDescent="0.2">
      <c r="A3509" s="3">
        <v>45931</v>
      </c>
      <c r="B3509">
        <v>45931</v>
      </c>
      <c r="C3509" t="s">
        <v>11117</v>
      </c>
      <c r="D3509" t="s">
        <v>66</v>
      </c>
      <c r="E3509" t="s">
        <v>124</v>
      </c>
      <c r="F3509" t="s">
        <v>453</v>
      </c>
      <c r="G3509" s="1">
        <v>0</v>
      </c>
      <c r="H3509" s="1">
        <v>779</v>
      </c>
      <c r="I3509" s="1">
        <v>400</v>
      </c>
      <c r="J3509" s="1">
        <v>0</v>
      </c>
      <c r="K3509" s="1">
        <v>0</v>
      </c>
      <c r="L3509" s="1">
        <v>0</v>
      </c>
      <c r="M3509" s="1">
        <v>0</v>
      </c>
      <c r="N3509" s="1">
        <v>457</v>
      </c>
      <c r="O3509" s="1">
        <v>857</v>
      </c>
      <c r="P3509" t="s">
        <v>11118</v>
      </c>
      <c r="Q3509" s="2">
        <v>244258</v>
      </c>
      <c r="R3509" t="s">
        <v>70</v>
      </c>
      <c r="S3509">
        <v>0</v>
      </c>
      <c r="T3509" t="s">
        <v>88</v>
      </c>
      <c r="U3509" t="s">
        <v>93</v>
      </c>
      <c r="V3509" s="1">
        <v>0</v>
      </c>
      <c r="W3509" s="1">
        <v>0</v>
      </c>
      <c r="X3509" s="1">
        <v>0</v>
      </c>
      <c r="AA3509" t="s">
        <v>58</v>
      </c>
      <c r="AB3509" s="1">
        <v>0</v>
      </c>
      <c r="AC3509" s="4">
        <f>IF(ISNUMBER(MATCH(AD3509, $AD$2:AD3508, 0)), INDEX($AC$2:AC3508, MATCH(AD3509, $AD$2:AD3508, 0)), MAX($AC$2:AC3508)+1)</f>
        <v>51</v>
      </c>
      <c r="AD3509" t="str">
        <f t="shared" si="165"/>
        <v>แพร่-ตลาดไท</v>
      </c>
      <c r="AE3509" t="s">
        <v>73</v>
      </c>
      <c r="AF3509" s="1">
        <v>0</v>
      </c>
      <c r="AG3509" s="1">
        <v>0</v>
      </c>
      <c r="AH3509" s="1">
        <v>0</v>
      </c>
      <c r="AI3509" t="s">
        <v>11119</v>
      </c>
      <c r="AJ3509" s="1">
        <v>1</v>
      </c>
      <c r="AK3509" s="1">
        <v>572</v>
      </c>
      <c r="AL3509" s="1">
        <v>572</v>
      </c>
      <c r="AM3509" s="1">
        <v>1</v>
      </c>
      <c r="AN3509" s="1">
        <v>0</v>
      </c>
      <c r="AO3509" s="1">
        <v>0</v>
      </c>
      <c r="AP3509" s="1">
        <v>0</v>
      </c>
      <c r="AQ3509" s="1">
        <v>0</v>
      </c>
      <c r="AR3509" s="1">
        <v>1636</v>
      </c>
      <c r="AS3509" s="1">
        <v>2524.5973597168286</v>
      </c>
      <c r="AT3509" s="1">
        <f>Table1[[#This Row],[รวมต้นทุนค่าเดินทาง]]+Table1[[#This Row],[รวมต้นทุนค่าซ่อม]]+Table1[[#This Row],[รวมค่าเสื่อม]]</f>
        <v>6125.0373873697845</v>
      </c>
      <c r="AU3509" s="1">
        <f t="shared" si="163"/>
        <v>4737.6107634746759</v>
      </c>
      <c r="AV3509" s="1" t="str" cm="1">
        <f t="array" ref="AV3509">IF(AC3509&lt;4, "เก็บ", IF(OR(AT3509 &lt; PERCENTILE(IF($AC$2:$AC$5092=AC3509, $AT$2:$AT$5092), 0.25) - 1.5 * (PERCENTILE(IF($AC$2:$AC$5092=AC3509, $AT$2:$AT$5092), 0.75) - PERCENTILE(IF($AC$2:$AC$5092=AC3509, $AT$2:$AT$5092), 0.25)), AT3509 &gt; PERCENTILE(IF($AC$2:$AC$5092=AC3509, $AT$2:$AT$5092), 0.75) + 1.5 * (PERCENTILE(IF($AC$2:$AC$5092=AC3509, $AT$2:$AT$5092), 0.75) - PERCENTILE(IF($AC$2:$AC$5092=AC3509, $AT$2:$AT$5092), 0.25))), "ตัด", "เก็บ"))</f>
        <v>เก็บ</v>
      </c>
      <c r="AW3509" s="1">
        <f t="shared" si="164"/>
        <v>4487.1668970521196</v>
      </c>
      <c r="AX3509" s="1">
        <v>3014.4338711558335</v>
      </c>
      <c r="AY3509" s="1">
        <v>1964.4400276529555</v>
      </c>
    </row>
    <row r="3510" spans="1:51" x14ac:dyDescent="0.2">
      <c r="A3510" s="3">
        <v>45931</v>
      </c>
      <c r="B3510">
        <v>45931</v>
      </c>
      <c r="C3510" t="s">
        <v>11120</v>
      </c>
      <c r="D3510" t="s">
        <v>66</v>
      </c>
      <c r="E3510" t="s">
        <v>84</v>
      </c>
      <c r="F3510" t="s">
        <v>610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  <c r="M3510" s="1">
        <v>0</v>
      </c>
      <c r="N3510" s="1">
        <v>649</v>
      </c>
      <c r="O3510" s="1">
        <v>649</v>
      </c>
      <c r="P3510" t="s">
        <v>11121</v>
      </c>
      <c r="Q3510" s="2">
        <v>244258</v>
      </c>
      <c r="R3510" t="s">
        <v>55</v>
      </c>
      <c r="S3510">
        <v>0</v>
      </c>
      <c r="T3510" t="s">
        <v>87</v>
      </c>
      <c r="U3510" t="s">
        <v>71</v>
      </c>
      <c r="V3510" s="1">
        <v>0</v>
      </c>
      <c r="W3510" s="1">
        <v>617</v>
      </c>
      <c r="X3510" s="1">
        <v>0</v>
      </c>
      <c r="Y3510" t="s">
        <v>108</v>
      </c>
      <c r="Z3510" t="s">
        <v>71</v>
      </c>
      <c r="AA3510" t="s">
        <v>10999</v>
      </c>
      <c r="AB3510" s="1">
        <v>0</v>
      </c>
      <c r="AC3510" s="4">
        <f>IF(ISNUMBER(MATCH(AD3510, $AD$2:AD3509, 0)), INDEX($AC$2:AC3509, MATCH(AD3510, $AD$2:AD3509, 0)), MAX($AC$2:AC3509)+1)</f>
        <v>6</v>
      </c>
      <c r="AD3510" t="str">
        <f t="shared" si="165"/>
        <v>เชียงราย-เชียงใหม่</v>
      </c>
      <c r="AE3510" t="s">
        <v>55</v>
      </c>
      <c r="AF3510" s="1">
        <v>0</v>
      </c>
      <c r="AG3510" s="1">
        <v>0</v>
      </c>
      <c r="AH3510" s="1">
        <v>0</v>
      </c>
      <c r="AI3510" t="s">
        <v>11122</v>
      </c>
      <c r="AJ3510" s="1">
        <v>2</v>
      </c>
      <c r="AK3510" s="1">
        <v>0</v>
      </c>
      <c r="AL3510" s="1">
        <v>0</v>
      </c>
      <c r="AM3510" s="1">
        <v>0</v>
      </c>
      <c r="AN3510" s="1">
        <v>1251.0690999999997</v>
      </c>
      <c r="AO3510" s="1">
        <v>0</v>
      </c>
      <c r="AP3510" s="1">
        <v>0</v>
      </c>
      <c r="AQ3510" s="1">
        <v>0</v>
      </c>
      <c r="AR3510" s="1">
        <v>1266</v>
      </c>
      <c r="AS3510" s="1">
        <v>2476.3616269841268</v>
      </c>
      <c r="AT3510" s="1">
        <f>Table1[[#This Row],[รวมต้นทุนค่าเดินทาง]]+Table1[[#This Row],[รวมต้นทุนค่าซ่อม]]+Table1[[#This Row],[รวมค่าเสื่อม]]</f>
        <v>5235.7244588425337</v>
      </c>
      <c r="AU3510" s="1">
        <f t="shared" si="163"/>
        <v>4428.3346813776061</v>
      </c>
      <c r="AV3510" s="1" t="str" cm="1">
        <f t="array" ref="AV3510">IF(AC3510&lt;4, "เก็บ", IF(OR(AT3510 &lt; PERCENTILE(IF($AC$2:$AC$5092=AC3510, $AT$2:$AT$5092), 0.25) - 1.5 * (PERCENTILE(IF($AC$2:$AC$5092=AC3510, $AT$2:$AT$5092), 0.75) - PERCENTILE(IF($AC$2:$AC$5092=AC3510, $AT$2:$AT$5092), 0.25)), AT3510 &gt; PERCENTILE(IF($AC$2:$AC$5092=AC3510, $AT$2:$AT$5092), 0.75) + 1.5 * (PERCENTILE(IF($AC$2:$AC$5092=AC3510, $AT$2:$AT$5092), 0.75) - PERCENTILE(IF($AC$2:$AC$5092=AC3510, $AT$2:$AT$5092), 0.25))), "ตัด", "เก็บ"))</f>
        <v>เก็บ</v>
      </c>
      <c r="AW3510" s="1">
        <f t="shared" si="164"/>
        <v>3873.7679454274344</v>
      </c>
      <c r="AX3510" s="1">
        <v>2781.4385174989698</v>
      </c>
      <c r="AY3510" s="1">
        <v>1493.3628318584072</v>
      </c>
    </row>
    <row r="3511" spans="1:51" x14ac:dyDescent="0.2">
      <c r="A3511" s="3">
        <v>45931</v>
      </c>
      <c r="B3511">
        <v>45931</v>
      </c>
      <c r="C3511" t="s">
        <v>11123</v>
      </c>
      <c r="D3511" t="s">
        <v>66</v>
      </c>
      <c r="E3511" t="s">
        <v>184</v>
      </c>
      <c r="F3511" t="s">
        <v>1072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  <c r="O3511" s="1">
        <v>0</v>
      </c>
      <c r="P3511" t="s">
        <v>11124</v>
      </c>
      <c r="Q3511" s="2">
        <v>244258</v>
      </c>
      <c r="R3511" t="s">
        <v>55</v>
      </c>
      <c r="S3511">
        <v>0</v>
      </c>
      <c r="T3511" t="s">
        <v>87</v>
      </c>
      <c r="U3511" t="s">
        <v>254</v>
      </c>
      <c r="V3511" s="1">
        <v>0</v>
      </c>
      <c r="W3511" s="1">
        <v>1494</v>
      </c>
      <c r="X3511" s="1">
        <v>0</v>
      </c>
      <c r="Y3511" t="s">
        <v>87</v>
      </c>
      <c r="Z3511" t="s">
        <v>254</v>
      </c>
      <c r="AA3511" t="s">
        <v>11125</v>
      </c>
      <c r="AB3511" s="1">
        <v>0</v>
      </c>
      <c r="AC3511" s="4">
        <f>IF(ISNUMBER(MATCH(AD3511, $AD$2:AD3510, 0)), INDEX($AC$2:AC3510, MATCH(AD3511, $AD$2:AD3510, 0)), MAX($AC$2:AC3510)+1)</f>
        <v>28</v>
      </c>
      <c r="AD3511" t="str">
        <f t="shared" si="165"/>
        <v>เชียงราย-ลำปาง</v>
      </c>
      <c r="AE3511" t="s">
        <v>55</v>
      </c>
      <c r="AF3511" s="1">
        <v>0</v>
      </c>
      <c r="AG3511" s="1">
        <v>0</v>
      </c>
      <c r="AH3511" s="1">
        <v>0</v>
      </c>
      <c r="AI3511" t="s">
        <v>11126</v>
      </c>
      <c r="AJ3511" s="1">
        <v>1</v>
      </c>
      <c r="AK3511" s="1">
        <v>0</v>
      </c>
      <c r="AL3511" s="1">
        <v>0</v>
      </c>
      <c r="AM3511" s="1">
        <v>0</v>
      </c>
      <c r="AN3511" s="1">
        <v>0</v>
      </c>
      <c r="AO3511" s="1">
        <v>0</v>
      </c>
      <c r="AP3511" s="1">
        <v>0</v>
      </c>
      <c r="AQ3511" s="1">
        <v>0</v>
      </c>
      <c r="AR3511" s="1">
        <v>1494</v>
      </c>
      <c r="AS3511" s="1">
        <v>484.31226666666669</v>
      </c>
      <c r="AT3511" s="1">
        <f>Table1[[#This Row],[รวมต้นทุนค่าเดินทาง]]+Table1[[#This Row],[รวมต้นทุนค่าซ่อม]]+Table1[[#This Row],[รวมค่าเสื่อม]]</f>
        <v>3339.1993634408605</v>
      </c>
      <c r="AU3511" s="1">
        <f t="shared" si="163"/>
        <v>4228.837392778848</v>
      </c>
      <c r="AV3511" s="1" t="str" cm="1">
        <f t="array" ref="AV3511">IF(AC3511&lt;4, "เก็บ", IF(OR(AT3511 &lt; PERCENTILE(IF($AC$2:$AC$5092=AC3511, $AT$2:$AT$5092), 0.25) - 1.5 * (PERCENTILE(IF($AC$2:$AC$5092=AC3511, $AT$2:$AT$5092), 0.75) - PERCENTILE(IF($AC$2:$AC$5092=AC3511, $AT$2:$AT$5092), 0.25)), AT3511 &gt; PERCENTILE(IF($AC$2:$AC$5092=AC3511, $AT$2:$AT$5092), 0.75) + 1.5 * (PERCENTILE(IF($AC$2:$AC$5092=AC3511, $AT$2:$AT$5092), 0.75) - PERCENTILE(IF($AC$2:$AC$5092=AC3511, $AT$2:$AT$5092), 0.25))), "ตัด", "เก็บ"))</f>
        <v>เก็บ</v>
      </c>
      <c r="AW3511" s="1">
        <f t="shared" si="164"/>
        <v>4228.837392778848</v>
      </c>
      <c r="AX3511" s="1">
        <v>3212.9747681359072</v>
      </c>
      <c r="AY3511" s="1">
        <v>1360.8870967741937</v>
      </c>
    </row>
    <row r="3512" spans="1:51" x14ac:dyDescent="0.2">
      <c r="A3512" s="3">
        <v>45932</v>
      </c>
      <c r="B3512">
        <v>45932</v>
      </c>
      <c r="C3512" t="s">
        <v>11127</v>
      </c>
      <c r="D3512" t="s">
        <v>66</v>
      </c>
      <c r="E3512" t="s">
        <v>67</v>
      </c>
      <c r="F3512" t="s">
        <v>240</v>
      </c>
      <c r="G3512" s="1">
        <v>909</v>
      </c>
      <c r="H3512" s="1">
        <v>0</v>
      </c>
      <c r="I3512" s="1">
        <v>400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  <c r="O3512" s="1">
        <v>1309</v>
      </c>
      <c r="P3512" t="s">
        <v>11128</v>
      </c>
      <c r="Q3512" s="2">
        <v>244259</v>
      </c>
      <c r="R3512" t="s">
        <v>70</v>
      </c>
      <c r="S3512">
        <v>0</v>
      </c>
      <c r="T3512" t="s">
        <v>254</v>
      </c>
      <c r="U3512" t="s">
        <v>161</v>
      </c>
      <c r="V3512" s="1">
        <v>0</v>
      </c>
      <c r="W3512" s="1">
        <v>0</v>
      </c>
      <c r="X3512" s="1">
        <v>0</v>
      </c>
      <c r="AA3512" t="s">
        <v>58</v>
      </c>
      <c r="AB3512" s="1">
        <v>0</v>
      </c>
      <c r="AC3512" s="4">
        <f>IF(ISNUMBER(MATCH(AD3512, $AD$2:AD3511, 0)), INDEX($AC$2:AC3511, MATCH(AD3512, $AD$2:AD3511, 0)), MAX($AC$2:AC3511)+1)</f>
        <v>11</v>
      </c>
      <c r="AD3512" t="str">
        <f t="shared" si="165"/>
        <v>ลำปาง-พุทธมณฑลสาย 2</v>
      </c>
      <c r="AE3512" t="s">
        <v>73</v>
      </c>
      <c r="AF3512" s="1">
        <v>0</v>
      </c>
      <c r="AG3512" s="1">
        <v>0</v>
      </c>
      <c r="AH3512" s="1">
        <v>0</v>
      </c>
      <c r="AI3512" t="s">
        <v>11129</v>
      </c>
      <c r="AJ3512" s="1">
        <v>1</v>
      </c>
      <c r="AK3512" s="1">
        <v>720</v>
      </c>
      <c r="AL3512" s="1">
        <v>720</v>
      </c>
      <c r="AM3512" s="1">
        <v>1</v>
      </c>
      <c r="AN3512" s="1">
        <v>0</v>
      </c>
      <c r="AO3512" s="1">
        <v>0</v>
      </c>
      <c r="AP3512" s="1">
        <v>0</v>
      </c>
      <c r="AQ3512" s="1">
        <v>0</v>
      </c>
      <c r="AR3512" s="1">
        <v>1309</v>
      </c>
      <c r="AS3512" s="1">
        <v>2538.8484399165118</v>
      </c>
      <c r="AT3512" s="1">
        <f>Table1[[#This Row],[รวมต้นทุนค่าเดินทาง]]+Table1[[#This Row],[รวมต้นทุนค่าซ่อม]]+Table1[[#This Row],[รวมค่าเสื่อม]]</f>
        <v>6382.8779384415857</v>
      </c>
      <c r="AU3512" s="1">
        <f t="shared" si="163"/>
        <v>4930.4097489270907</v>
      </c>
      <c r="AV3512" s="1" t="str" cm="1">
        <f t="array" ref="AV3512">IF(AC3512&lt;4, "เก็บ", IF(OR(AT3512 &lt; PERCENTILE(IF($AC$2:$AC$5092=AC3512, $AT$2:$AT$5092), 0.25) - 1.5 * (PERCENTILE(IF($AC$2:$AC$5092=AC3512, $AT$2:$AT$5092), 0.75) - PERCENTILE(IF($AC$2:$AC$5092=AC3512, $AT$2:$AT$5092), 0.25)), AT3512 &gt; PERCENTILE(IF($AC$2:$AC$5092=AC3512, $AT$2:$AT$5092), 0.75) + 1.5 * (PERCENTILE(IF($AC$2:$AC$5092=AC3512, $AT$2:$AT$5092), 0.75) - PERCENTILE(IF($AC$2:$AC$5092=AC3512, $AT$2:$AT$5092), 0.25))), "ตัด", "เก็บ"))</f>
        <v>เก็บ</v>
      </c>
      <c r="AW3512" s="1">
        <f t="shared" si="164"/>
        <v>4496.4734610911819</v>
      </c>
      <c r="AX3512" s="1">
        <v>2927.9145864762854</v>
      </c>
      <c r="AY3512" s="1">
        <v>2535.0294985250739</v>
      </c>
    </row>
    <row r="3513" spans="1:51" x14ac:dyDescent="0.2">
      <c r="A3513" s="3">
        <v>45932</v>
      </c>
      <c r="B3513">
        <v>45932</v>
      </c>
      <c r="C3513" t="s">
        <v>11130</v>
      </c>
      <c r="D3513" t="s">
        <v>66</v>
      </c>
      <c r="E3513" t="s">
        <v>124</v>
      </c>
      <c r="F3513" t="s">
        <v>600</v>
      </c>
      <c r="G3513" s="1">
        <v>0</v>
      </c>
      <c r="H3513" s="1">
        <v>0</v>
      </c>
      <c r="I3513" s="1">
        <v>400</v>
      </c>
      <c r="J3513" s="1">
        <v>0</v>
      </c>
      <c r="K3513" s="1">
        <v>0</v>
      </c>
      <c r="L3513" s="1">
        <v>0</v>
      </c>
      <c r="M3513" s="1">
        <v>0</v>
      </c>
      <c r="N3513" s="1">
        <v>0</v>
      </c>
      <c r="O3513" s="1">
        <v>400</v>
      </c>
      <c r="P3513" t="s">
        <v>11131</v>
      </c>
      <c r="Q3513" s="2">
        <v>244259</v>
      </c>
      <c r="R3513" t="s">
        <v>70</v>
      </c>
      <c r="S3513">
        <v>0</v>
      </c>
      <c r="T3513" t="s">
        <v>71</v>
      </c>
      <c r="U3513" t="s">
        <v>93</v>
      </c>
      <c r="V3513" s="1">
        <v>0</v>
      </c>
      <c r="W3513" s="1">
        <v>0</v>
      </c>
      <c r="X3513" s="1">
        <v>0</v>
      </c>
      <c r="AA3513" t="s">
        <v>58</v>
      </c>
      <c r="AB3513" s="1">
        <v>0</v>
      </c>
      <c r="AC3513" s="4">
        <f>IF(ISNUMBER(MATCH(AD3513, $AD$2:AD3512, 0)), INDEX($AC$2:AC3512, MATCH(AD3513, $AD$2:AD3512, 0)), MAX($AC$2:AC3512)+1)</f>
        <v>4</v>
      </c>
      <c r="AD3513" t="str">
        <f t="shared" si="165"/>
        <v>เชียงใหม่-ตลาดไท</v>
      </c>
      <c r="AE3513" t="s">
        <v>73</v>
      </c>
      <c r="AF3513" s="1">
        <v>0</v>
      </c>
      <c r="AG3513" s="1">
        <v>0</v>
      </c>
      <c r="AH3513" s="1">
        <v>0</v>
      </c>
      <c r="AI3513" t="s">
        <v>11132</v>
      </c>
      <c r="AJ3513" s="1">
        <v>1</v>
      </c>
      <c r="AK3513" s="1">
        <v>720</v>
      </c>
      <c r="AL3513" s="1">
        <v>720</v>
      </c>
      <c r="AM3513" s="1">
        <v>1</v>
      </c>
      <c r="AN3513" s="1">
        <v>0</v>
      </c>
      <c r="AO3513" s="1">
        <v>0</v>
      </c>
      <c r="AP3513" s="1">
        <v>0</v>
      </c>
      <c r="AQ3513" s="1">
        <v>0</v>
      </c>
      <c r="AR3513" s="1">
        <v>400</v>
      </c>
      <c r="AS3513" s="1">
        <v>2051.7442949069623</v>
      </c>
      <c r="AT3513" s="1">
        <f>Table1[[#This Row],[รวมต้นทุนค่าเดินทาง]]+Table1[[#This Row],[รวมต้นทุนค่าซ่อม]]+Table1[[#This Row],[รวมค่าเสื่อม]]</f>
        <v>4842.3523786312489</v>
      </c>
      <c r="AU3513" s="1">
        <f t="shared" si="163"/>
        <v>4256.109283997258</v>
      </c>
      <c r="AV3513" s="1" t="str" cm="1">
        <f t="array" ref="AV3513">IF(AC3513&lt;4, "เก็บ", IF(OR(AT3513 &lt; PERCENTILE(IF($AC$2:$AC$5092=AC3513, $AT$2:$AT$5092), 0.25) - 1.5 * (PERCENTILE(IF($AC$2:$AC$5092=AC3513, $AT$2:$AT$5092), 0.75) - PERCENTILE(IF($AC$2:$AC$5092=AC3513, $AT$2:$AT$5092), 0.25)), AT3513 &gt; PERCENTILE(IF($AC$2:$AC$5092=AC3513, $AT$2:$AT$5092), 0.75) + 1.5 * (PERCENTILE(IF($AC$2:$AC$5092=AC3513, $AT$2:$AT$5092), 0.75) - PERCENTILE(IF($AC$2:$AC$5092=AC3513, $AT$2:$AT$5092), 0.25))), "ตัด", "เก็บ"))</f>
        <v>เก็บ</v>
      </c>
      <c r="AW3513" s="1">
        <f t="shared" si="164"/>
        <v>3807.0727671795808</v>
      </c>
      <c r="AX3513" s="1">
        <v>2335.0230876608157</v>
      </c>
      <c r="AY3513" s="1">
        <v>2390.6080837242871</v>
      </c>
    </row>
    <row r="3514" spans="1:51" x14ac:dyDescent="0.2">
      <c r="A3514" s="3">
        <v>45932</v>
      </c>
      <c r="B3514">
        <v>45932</v>
      </c>
      <c r="C3514" t="s">
        <v>11133</v>
      </c>
      <c r="D3514" t="s">
        <v>66</v>
      </c>
      <c r="E3514" t="s">
        <v>124</v>
      </c>
      <c r="F3514" t="s">
        <v>324</v>
      </c>
      <c r="G3514" s="1">
        <v>909</v>
      </c>
      <c r="H3514" s="1">
        <v>0</v>
      </c>
      <c r="I3514" s="1">
        <v>400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 s="1">
        <v>1309</v>
      </c>
      <c r="P3514" t="s">
        <v>11134</v>
      </c>
      <c r="Q3514" s="2">
        <v>244259</v>
      </c>
      <c r="R3514" t="s">
        <v>70</v>
      </c>
      <c r="S3514">
        <v>0</v>
      </c>
      <c r="T3514" t="s">
        <v>254</v>
      </c>
      <c r="U3514" t="s">
        <v>161</v>
      </c>
      <c r="V3514" s="1">
        <v>0</v>
      </c>
      <c r="W3514" s="1">
        <v>0</v>
      </c>
      <c r="X3514" s="1">
        <v>0</v>
      </c>
      <c r="AA3514" t="s">
        <v>58</v>
      </c>
      <c r="AB3514" s="1">
        <v>0</v>
      </c>
      <c r="AC3514" s="4">
        <f>IF(ISNUMBER(MATCH(AD3514, $AD$2:AD3513, 0)), INDEX($AC$2:AC3513, MATCH(AD3514, $AD$2:AD3513, 0)), MAX($AC$2:AC3513)+1)</f>
        <v>11</v>
      </c>
      <c r="AD3514" t="str">
        <f t="shared" si="165"/>
        <v>ลำปาง-พุทธมณฑลสาย 2</v>
      </c>
      <c r="AE3514" t="s">
        <v>73</v>
      </c>
      <c r="AF3514" s="1">
        <v>0</v>
      </c>
      <c r="AG3514" s="1">
        <v>0</v>
      </c>
      <c r="AH3514" s="1">
        <v>0</v>
      </c>
      <c r="AI3514" t="s">
        <v>11135</v>
      </c>
      <c r="AJ3514" s="1">
        <v>1</v>
      </c>
      <c r="AK3514" s="1">
        <v>720</v>
      </c>
      <c r="AL3514" s="1">
        <v>720</v>
      </c>
      <c r="AM3514" s="1">
        <v>1</v>
      </c>
      <c r="AN3514" s="1">
        <v>0</v>
      </c>
      <c r="AO3514" s="1">
        <v>0</v>
      </c>
      <c r="AP3514" s="1">
        <v>0</v>
      </c>
      <c r="AQ3514" s="1">
        <v>0</v>
      </c>
      <c r="AR3514" s="1">
        <v>1309</v>
      </c>
      <c r="AS3514" s="1">
        <v>1177.4596224846471</v>
      </c>
      <c r="AT3514" s="1">
        <f>Table1[[#This Row],[รวมต้นทุนค่าเดินทาง]]+Table1[[#This Row],[รวมต้นทุนค่าซ่อม]]+Table1[[#This Row],[รวมค่าเสื่อม]]</f>
        <v>7059.9574765619009</v>
      </c>
      <c r="AU3514" s="1">
        <f t="shared" si="163"/>
        <v>4930.4097489270907</v>
      </c>
      <c r="AV3514" s="1" t="str" cm="1">
        <f t="array" ref="AV3514">IF(AC3514&lt;4, "เก็บ", IF(OR(AT3514 &lt; PERCENTILE(IF($AC$2:$AC$5092=AC3514, $AT$2:$AT$5092), 0.25) - 1.5 * (PERCENTILE(IF($AC$2:$AC$5092=AC3514, $AT$2:$AT$5092), 0.75) - PERCENTILE(IF($AC$2:$AC$5092=AC3514, $AT$2:$AT$5092), 0.25)), AT3514 &gt; PERCENTILE(IF($AC$2:$AC$5092=AC3514, $AT$2:$AT$5092), 0.75) + 1.5 * (PERCENTILE(IF($AC$2:$AC$5092=AC3514, $AT$2:$AT$5092), 0.75) - PERCENTILE(IF($AC$2:$AC$5092=AC3514, $AT$2:$AT$5092), 0.25))), "ตัด", "เก็บ"))</f>
        <v>เก็บ</v>
      </c>
      <c r="AW3514" s="1">
        <f t="shared" si="164"/>
        <v>4496.4734610911819</v>
      </c>
      <c r="AX3514" s="1">
        <v>2927.9145864762854</v>
      </c>
      <c r="AY3514" s="1">
        <v>4573.4978540772536</v>
      </c>
    </row>
    <row r="3515" spans="1:51" x14ac:dyDescent="0.2">
      <c r="A3515" s="3">
        <v>45932</v>
      </c>
      <c r="B3515">
        <v>45932</v>
      </c>
      <c r="C3515" t="s">
        <v>11136</v>
      </c>
      <c r="D3515" t="s">
        <v>51</v>
      </c>
      <c r="E3515" t="s">
        <v>52</v>
      </c>
      <c r="F3515" t="s">
        <v>53</v>
      </c>
      <c r="G3515" s="1">
        <v>2700</v>
      </c>
      <c r="H3515" s="1">
        <v>4393</v>
      </c>
      <c r="I3515" s="1">
        <v>1900</v>
      </c>
      <c r="J3515" s="1">
        <v>0</v>
      </c>
      <c r="K3515" s="1">
        <v>0</v>
      </c>
      <c r="L3515" s="1">
        <v>0</v>
      </c>
      <c r="M3515" s="1">
        <v>0</v>
      </c>
      <c r="N3515" s="1">
        <v>0</v>
      </c>
      <c r="O3515" s="1">
        <v>4600</v>
      </c>
      <c r="P3515" t="s">
        <v>11137</v>
      </c>
      <c r="Q3515" s="2">
        <v>244261</v>
      </c>
      <c r="R3515" t="s">
        <v>55</v>
      </c>
      <c r="S3515">
        <v>0</v>
      </c>
      <c r="T3515" t="s">
        <v>71</v>
      </c>
      <c r="U3515" t="s">
        <v>57</v>
      </c>
      <c r="V3515" s="1">
        <v>2500</v>
      </c>
      <c r="W3515" s="1">
        <v>0</v>
      </c>
      <c r="X3515" s="1">
        <v>0</v>
      </c>
      <c r="AA3515" t="s">
        <v>58</v>
      </c>
      <c r="AB3515" s="1">
        <v>0</v>
      </c>
      <c r="AC3515" s="4">
        <f>IF(ISNUMBER(MATCH(AD3515, $AD$2:AD3514, 0)), INDEX($AC$2:AC3514, MATCH(AD3515, $AD$2:AD3514, 0)), MAX($AC$2:AC3514)+1)</f>
        <v>10</v>
      </c>
      <c r="AD3515" t="str">
        <f t="shared" si="165"/>
        <v>เชียงใหม่-กองลอย</v>
      </c>
      <c r="AE3515" t="s">
        <v>55</v>
      </c>
      <c r="AF3515" s="1">
        <v>0</v>
      </c>
      <c r="AG3515" s="1">
        <v>0</v>
      </c>
      <c r="AH3515" s="1">
        <v>0</v>
      </c>
      <c r="AI3515" t="s">
        <v>11138</v>
      </c>
      <c r="AJ3515" s="1">
        <v>1</v>
      </c>
      <c r="AK3515" s="1">
        <v>0</v>
      </c>
      <c r="AL3515" s="1">
        <v>0</v>
      </c>
      <c r="AM3515" s="1">
        <v>0</v>
      </c>
      <c r="AN3515" s="1">
        <v>0</v>
      </c>
      <c r="AO3515" s="1">
        <v>0</v>
      </c>
      <c r="AP3515" s="1">
        <v>0</v>
      </c>
      <c r="AQ3515" s="1">
        <v>0</v>
      </c>
      <c r="AR3515" s="1">
        <v>11493</v>
      </c>
      <c r="AS3515" s="1">
        <v>25.68</v>
      </c>
      <c r="AT3515" s="1">
        <f>Table1[[#This Row],[รวมต้นทุนค่าเดินทาง]]+Table1[[#This Row],[รวมต้นทุนค่าซ่อม]]+Table1[[#This Row],[รวมค่าเสื่อม]]</f>
        <v>13367.99506849315</v>
      </c>
      <c r="AU3515" s="1">
        <f t="shared" si="163"/>
        <v>14957.32855761775</v>
      </c>
      <c r="AV3515" s="1" t="str" cm="1">
        <f t="array" ref="AV3515">IF(AC3515&lt;4, "เก็บ", IF(OR(AT3515 &lt; PERCENTILE(IF($AC$2:$AC$5092=AC3515, $AT$2:$AT$5092), 0.25) - 1.5 * (PERCENTILE(IF($AC$2:$AC$5092=AC3515, $AT$2:$AT$5092), 0.75) - PERCENTILE(IF($AC$2:$AC$5092=AC3515, $AT$2:$AT$5092), 0.25)), AT3515 &gt; PERCENTILE(IF($AC$2:$AC$5092=AC3515, $AT$2:$AT$5092), 0.75) + 1.5 * (PERCENTILE(IF($AC$2:$AC$5092=AC3515, $AT$2:$AT$5092), 0.75) - PERCENTILE(IF($AC$2:$AC$5092=AC3515, $AT$2:$AT$5092), 0.25))), "ตัด", "เก็บ"))</f>
        <v>เก็บ</v>
      </c>
      <c r="AW3515" s="1">
        <f t="shared" si="164"/>
        <v>14419.089162907676</v>
      </c>
      <c r="AX3515" s="1">
        <v>15077.196593123563</v>
      </c>
      <c r="AY3515" s="1">
        <v>1849.3150684931506</v>
      </c>
    </row>
    <row r="3516" spans="1:51" x14ac:dyDescent="0.2">
      <c r="A3516" s="3">
        <v>45932</v>
      </c>
      <c r="B3516">
        <v>45932</v>
      </c>
      <c r="C3516" t="s">
        <v>11139</v>
      </c>
      <c r="D3516" t="s">
        <v>66</v>
      </c>
      <c r="E3516" t="s">
        <v>124</v>
      </c>
      <c r="F3516" t="s">
        <v>313</v>
      </c>
      <c r="G3516" s="1">
        <v>0</v>
      </c>
      <c r="H3516" s="1">
        <v>0</v>
      </c>
      <c r="I3516" s="1">
        <v>500</v>
      </c>
      <c r="J3516" s="1">
        <v>0</v>
      </c>
      <c r="K3516" s="1">
        <v>0</v>
      </c>
      <c r="L3516" s="1">
        <v>0</v>
      </c>
      <c r="M3516" s="1">
        <v>0</v>
      </c>
      <c r="N3516" s="1">
        <v>0</v>
      </c>
      <c r="O3516" s="1">
        <v>500</v>
      </c>
      <c r="P3516" t="s">
        <v>11140</v>
      </c>
      <c r="Q3516" s="2">
        <v>244259</v>
      </c>
      <c r="R3516" t="s">
        <v>70</v>
      </c>
      <c r="S3516">
        <v>0</v>
      </c>
      <c r="T3516" t="s">
        <v>71</v>
      </c>
      <c r="U3516" t="s">
        <v>161</v>
      </c>
      <c r="V3516" s="1">
        <v>0</v>
      </c>
      <c r="W3516" s="1">
        <v>0</v>
      </c>
      <c r="X3516" s="1">
        <v>0</v>
      </c>
      <c r="AA3516" t="s">
        <v>58</v>
      </c>
      <c r="AB3516" s="1">
        <v>0</v>
      </c>
      <c r="AC3516" s="4">
        <f>IF(ISNUMBER(MATCH(AD3516, $AD$2:AD3515, 0)), INDEX($AC$2:AC3515, MATCH(AD3516, $AD$2:AD3515, 0)), MAX($AC$2:AC3515)+1)</f>
        <v>9</v>
      </c>
      <c r="AD3516" t="str">
        <f t="shared" si="165"/>
        <v>เชียงใหม่-พุทธมณฑลสาย 2</v>
      </c>
      <c r="AE3516" t="s">
        <v>73</v>
      </c>
      <c r="AF3516" s="1">
        <v>0</v>
      </c>
      <c r="AG3516" s="1">
        <v>0</v>
      </c>
      <c r="AH3516" s="1">
        <v>0</v>
      </c>
      <c r="AI3516" t="s">
        <v>11141</v>
      </c>
      <c r="AJ3516" s="1">
        <v>1</v>
      </c>
      <c r="AK3516" s="1">
        <v>720</v>
      </c>
      <c r="AL3516" s="1">
        <v>720</v>
      </c>
      <c r="AM3516" s="1">
        <v>1</v>
      </c>
      <c r="AN3516" s="1">
        <v>0</v>
      </c>
      <c r="AO3516" s="1">
        <v>0</v>
      </c>
      <c r="AP3516" s="1">
        <v>0</v>
      </c>
      <c r="AQ3516" s="1">
        <v>0</v>
      </c>
      <c r="AR3516" s="1">
        <v>500</v>
      </c>
      <c r="AS3516" s="1">
        <v>1185.5673814134364</v>
      </c>
      <c r="AT3516" s="1">
        <f>Table1[[#This Row],[รวมต้นทุนค่าเดินทาง]]+Table1[[#This Row],[รวมต้นทุนค่าซ่อม]]+Table1[[#This Row],[รวมค่าเสื่อม]]</f>
        <v>4851.2195553264801</v>
      </c>
      <c r="AU3516" s="1">
        <f t="shared" si="163"/>
        <v>4623.2312262414152</v>
      </c>
      <c r="AV3516" s="1" t="str" cm="1">
        <f t="array" ref="AV3516">IF(AC3516&lt;4, "เก็บ", IF(OR(AT3516 &lt; PERCENTILE(IF($AC$2:$AC$5092=AC3516, $AT$2:$AT$5092), 0.25) - 1.5 * (PERCENTILE(IF($AC$2:$AC$5092=AC3516, $AT$2:$AT$5092), 0.75) - PERCENTILE(IF($AC$2:$AC$5092=AC3516, $AT$2:$AT$5092), 0.25)), AT3516 &gt; PERCENTILE(IF($AC$2:$AC$5092=AC3516, $AT$2:$AT$5092), 0.75) + 1.5 * (PERCENTILE(IF($AC$2:$AC$5092=AC3516, $AT$2:$AT$5092), 0.75) - PERCENTILE(IF($AC$2:$AC$5092=AC3516, $AT$2:$AT$5092), 0.25))), "ตัด", "เก็บ"))</f>
        <v>เก็บ</v>
      </c>
      <c r="AW3516" s="1">
        <f t="shared" si="164"/>
        <v>4005.4952465164292</v>
      </c>
      <c r="AX3516" s="1">
        <v>2577.9546108768855</v>
      </c>
      <c r="AY3516" s="1">
        <v>3165.6521739130435</v>
      </c>
    </row>
    <row r="3517" spans="1:51" x14ac:dyDescent="0.2">
      <c r="A3517" s="3">
        <v>45932</v>
      </c>
      <c r="B3517">
        <v>45932</v>
      </c>
      <c r="C3517" t="s">
        <v>11142</v>
      </c>
      <c r="D3517" t="s">
        <v>66</v>
      </c>
      <c r="E3517" t="s">
        <v>124</v>
      </c>
      <c r="F3517" t="s">
        <v>388</v>
      </c>
      <c r="G3517" s="1">
        <v>0</v>
      </c>
      <c r="H3517" s="1">
        <v>0</v>
      </c>
      <c r="I3517" s="1">
        <v>400</v>
      </c>
      <c r="J3517" s="1">
        <v>0</v>
      </c>
      <c r="K3517" s="1">
        <v>0</v>
      </c>
      <c r="L3517" s="1">
        <v>0</v>
      </c>
      <c r="M3517" s="1">
        <v>0</v>
      </c>
      <c r="N3517" s="1">
        <v>0</v>
      </c>
      <c r="O3517" s="1">
        <v>400</v>
      </c>
      <c r="P3517" t="s">
        <v>11143</v>
      </c>
      <c r="Q3517" s="2">
        <v>244259</v>
      </c>
      <c r="R3517" t="s">
        <v>70</v>
      </c>
      <c r="S3517">
        <v>0</v>
      </c>
      <c r="T3517" t="s">
        <v>71</v>
      </c>
      <c r="U3517" t="s">
        <v>93</v>
      </c>
      <c r="V3517" s="1">
        <v>0</v>
      </c>
      <c r="W3517" s="1">
        <v>0</v>
      </c>
      <c r="X3517" s="1">
        <v>0</v>
      </c>
      <c r="AA3517" t="s">
        <v>58</v>
      </c>
      <c r="AB3517" s="1">
        <v>0</v>
      </c>
      <c r="AC3517" s="4">
        <f>IF(ISNUMBER(MATCH(AD3517, $AD$2:AD3516, 0)), INDEX($AC$2:AC3516, MATCH(AD3517, $AD$2:AD3516, 0)), MAX($AC$2:AC3516)+1)</f>
        <v>4</v>
      </c>
      <c r="AD3517" t="str">
        <f t="shared" si="165"/>
        <v>เชียงใหม่-ตลาดไท</v>
      </c>
      <c r="AE3517" t="s">
        <v>73</v>
      </c>
      <c r="AF3517" s="1">
        <v>0</v>
      </c>
      <c r="AG3517" s="1">
        <v>0</v>
      </c>
      <c r="AH3517" s="1">
        <v>0</v>
      </c>
      <c r="AI3517" t="s">
        <v>11144</v>
      </c>
      <c r="AJ3517" s="1">
        <v>1</v>
      </c>
      <c r="AK3517" s="1">
        <v>720</v>
      </c>
      <c r="AL3517" s="1">
        <v>720</v>
      </c>
      <c r="AM3517" s="1">
        <v>1</v>
      </c>
      <c r="AN3517" s="1">
        <v>0</v>
      </c>
      <c r="AO3517" s="1">
        <v>0</v>
      </c>
      <c r="AP3517" s="1">
        <v>0</v>
      </c>
      <c r="AQ3517" s="1">
        <v>0</v>
      </c>
      <c r="AR3517" s="1">
        <v>400</v>
      </c>
      <c r="AS3517" s="1">
        <v>4740.9437241357591</v>
      </c>
      <c r="AT3517" s="1">
        <f>Table1[[#This Row],[รวมต้นทุนค่าเดินทาง]]+Table1[[#This Row],[รวมต้นทุนค่าซ่อม]]+Table1[[#This Row],[รวมค่าเสื่อม]]</f>
        <v>6870.2497595691193</v>
      </c>
      <c r="AU3517" s="1">
        <f t="shared" si="163"/>
        <v>4256.109283997258</v>
      </c>
      <c r="AV3517" s="1" t="str" cm="1">
        <f t="array" ref="AV3517">IF(AC3517&lt;4, "เก็บ", IF(OR(AT3517 &lt; PERCENTILE(IF($AC$2:$AC$5092=AC3517, $AT$2:$AT$5092), 0.25) - 1.5 * (PERCENTILE(IF($AC$2:$AC$5092=AC3517, $AT$2:$AT$5092), 0.75) - PERCENTILE(IF($AC$2:$AC$5092=AC3517, $AT$2:$AT$5092), 0.25)), AT3517 &gt; PERCENTILE(IF($AC$2:$AC$5092=AC3517, $AT$2:$AT$5092), 0.75) + 1.5 * (PERCENTILE(IF($AC$2:$AC$5092=AC3517, $AT$2:$AT$5092), 0.75) - PERCENTILE(IF($AC$2:$AC$5092=AC3517, $AT$2:$AT$5092), 0.25))), "ตัด", "เก็บ"))</f>
        <v>เก็บ</v>
      </c>
      <c r="AW3517" s="1">
        <f t="shared" si="164"/>
        <v>3807.0727671795808</v>
      </c>
      <c r="AX3517" s="1">
        <v>2335.0230876608157</v>
      </c>
      <c r="AY3517" s="1">
        <v>1729.3060354333602</v>
      </c>
    </row>
    <row r="3518" spans="1:51" x14ac:dyDescent="0.2">
      <c r="A3518" s="3">
        <v>45932</v>
      </c>
      <c r="B3518">
        <v>45932</v>
      </c>
      <c r="C3518" t="s">
        <v>11145</v>
      </c>
      <c r="D3518" t="s">
        <v>51</v>
      </c>
      <c r="E3518" t="s">
        <v>61</v>
      </c>
      <c r="F3518" t="s">
        <v>2488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  <c r="L3518" s="1">
        <v>0</v>
      </c>
      <c r="M3518" s="1">
        <v>0</v>
      </c>
      <c r="N3518" s="1">
        <v>0</v>
      </c>
      <c r="O3518" s="1">
        <v>0</v>
      </c>
      <c r="P3518" t="s">
        <v>11146</v>
      </c>
      <c r="Q3518" s="2">
        <v>244259</v>
      </c>
      <c r="R3518" t="s">
        <v>55</v>
      </c>
      <c r="S3518">
        <v>0</v>
      </c>
      <c r="T3518" t="s">
        <v>56</v>
      </c>
      <c r="U3518" t="s">
        <v>57</v>
      </c>
      <c r="V3518" s="1">
        <v>1396</v>
      </c>
      <c r="W3518" s="1">
        <v>0</v>
      </c>
      <c r="X3518" s="1">
        <v>0</v>
      </c>
      <c r="AA3518" t="s">
        <v>58</v>
      </c>
      <c r="AB3518" s="1">
        <v>0</v>
      </c>
      <c r="AC3518" s="4">
        <f>IF(ISNUMBER(MATCH(AD3518, $AD$2:AD3517, 0)), INDEX($AC$2:AC3517, MATCH(AD3518, $AD$2:AD3517, 0)), MAX($AC$2:AC3517)+1)</f>
        <v>1</v>
      </c>
      <c r="AD3518" t="str">
        <f t="shared" si="165"/>
        <v>ท่าลี่-กองลอย</v>
      </c>
      <c r="AE3518" t="s">
        <v>55</v>
      </c>
      <c r="AF3518" s="1">
        <v>0</v>
      </c>
      <c r="AG3518" s="1">
        <v>0</v>
      </c>
      <c r="AH3518" s="1">
        <v>9173</v>
      </c>
      <c r="AI3518" t="s">
        <v>11147</v>
      </c>
      <c r="AJ3518" s="1">
        <v>2</v>
      </c>
      <c r="AK3518" s="1">
        <v>0</v>
      </c>
      <c r="AL3518" s="1">
        <v>0</v>
      </c>
      <c r="AM3518" s="1">
        <v>0</v>
      </c>
      <c r="AN3518" s="1">
        <v>0</v>
      </c>
      <c r="AO3518" s="1">
        <v>0</v>
      </c>
      <c r="AP3518" s="1">
        <v>0</v>
      </c>
      <c r="AQ3518" s="1">
        <v>0</v>
      </c>
      <c r="AR3518" s="1">
        <v>10569</v>
      </c>
      <c r="AS3518" s="1">
        <v>17.12</v>
      </c>
      <c r="AT3518" s="1">
        <f>Table1[[#This Row],[รวมต้นทุนค่าเดินทาง]]+Table1[[#This Row],[รวมต้นทุนค่าซ่อม]]+Table1[[#This Row],[รวมค่าเสื่อม]]</f>
        <v>12193.262857142858</v>
      </c>
      <c r="AU3518" s="1">
        <f t="shared" si="163"/>
        <v>13953.293816562818</v>
      </c>
      <c r="AV3518" s="1" t="str" cm="1">
        <f t="array" ref="AV3518">IF(AC3518&lt;4, "เก็บ", IF(OR(AT3518 &lt; PERCENTILE(IF($AC$2:$AC$5092=AC3518, $AT$2:$AT$5092), 0.25) - 1.5 * (PERCENTILE(IF($AC$2:$AC$5092=AC3518, $AT$2:$AT$5092), 0.75) - PERCENTILE(IF($AC$2:$AC$5092=AC3518, $AT$2:$AT$5092), 0.25)), AT3518 &gt; PERCENTILE(IF($AC$2:$AC$5092=AC3518, $AT$2:$AT$5092), 0.75) + 1.5 * (PERCENTILE(IF($AC$2:$AC$5092=AC3518, $AT$2:$AT$5092), 0.75) - PERCENTILE(IF($AC$2:$AC$5092=AC3518, $AT$2:$AT$5092), 0.25))), "ตัด", "เก็บ"))</f>
        <v>เก็บ</v>
      </c>
      <c r="AW3518" s="1">
        <f t="shared" si="164"/>
        <v>13953.293816562818</v>
      </c>
      <c r="AX3518" s="1">
        <v>14426.372718098486</v>
      </c>
      <c r="AY3518" s="1">
        <v>1607.1428571428571</v>
      </c>
    </row>
    <row r="3519" spans="1:51" x14ac:dyDescent="0.2">
      <c r="A3519" s="3">
        <v>45932</v>
      </c>
      <c r="B3519">
        <v>45932</v>
      </c>
      <c r="C3519" t="s">
        <v>11148</v>
      </c>
      <c r="D3519" t="s">
        <v>66</v>
      </c>
      <c r="E3519" t="s">
        <v>84</v>
      </c>
      <c r="F3519" t="s">
        <v>543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  <c r="M3519" s="1">
        <v>0</v>
      </c>
      <c r="N3519" s="1">
        <v>649</v>
      </c>
      <c r="O3519" s="1">
        <v>649</v>
      </c>
      <c r="P3519" t="s">
        <v>11149</v>
      </c>
      <c r="Q3519" s="2">
        <v>244259</v>
      </c>
      <c r="R3519" t="s">
        <v>55</v>
      </c>
      <c r="S3519">
        <v>0</v>
      </c>
      <c r="T3519" t="s">
        <v>87</v>
      </c>
      <c r="U3519" t="s">
        <v>71</v>
      </c>
      <c r="V3519" s="1">
        <v>0</v>
      </c>
      <c r="W3519" s="1">
        <v>617</v>
      </c>
      <c r="X3519" s="1">
        <v>0</v>
      </c>
      <c r="Y3519" t="s">
        <v>108</v>
      </c>
      <c r="Z3519" t="s">
        <v>71</v>
      </c>
      <c r="AA3519" t="s">
        <v>11150</v>
      </c>
      <c r="AB3519" s="1">
        <v>0</v>
      </c>
      <c r="AC3519" s="4">
        <f>IF(ISNUMBER(MATCH(AD3519, $AD$2:AD3518, 0)), INDEX($AC$2:AC3518, MATCH(AD3519, $AD$2:AD3518, 0)), MAX($AC$2:AC3518)+1)</f>
        <v>6</v>
      </c>
      <c r="AD3519" t="str">
        <f t="shared" si="165"/>
        <v>เชียงราย-เชียงใหม่</v>
      </c>
      <c r="AE3519" t="s">
        <v>55</v>
      </c>
      <c r="AF3519" s="1">
        <v>0</v>
      </c>
      <c r="AG3519" s="1">
        <v>0</v>
      </c>
      <c r="AH3519" s="1">
        <v>0</v>
      </c>
      <c r="AI3519" t="s">
        <v>11151</v>
      </c>
      <c r="AJ3519" s="1">
        <v>1</v>
      </c>
      <c r="AK3519" s="1">
        <v>0</v>
      </c>
      <c r="AL3519" s="1">
        <v>0</v>
      </c>
      <c r="AM3519" s="1">
        <v>0</v>
      </c>
      <c r="AN3519" s="1">
        <v>0</v>
      </c>
      <c r="AO3519" s="1">
        <v>0</v>
      </c>
      <c r="AP3519" s="1">
        <v>0</v>
      </c>
      <c r="AQ3519" s="1">
        <v>0</v>
      </c>
      <c r="AR3519" s="1">
        <v>1266</v>
      </c>
      <c r="AS3519" s="1">
        <v>470.98571428571432</v>
      </c>
      <c r="AT3519" s="1">
        <f>Table1[[#This Row],[รวมต้นทุนค่าเดินทาง]]+Table1[[#This Row],[รวมต้นทุนค่าซ่อม]]+Table1[[#This Row],[รวมค่าเสื่อม]]</f>
        <v>3424.4857142857145</v>
      </c>
      <c r="AU3519" s="1">
        <f t="shared" si="163"/>
        <v>4428.3346813776061</v>
      </c>
      <c r="AV3519" s="1" t="str" cm="1">
        <f t="array" ref="AV3519">IF(AC3519&lt;4, "เก็บ", IF(OR(AT3519 &lt; PERCENTILE(IF($AC$2:$AC$5092=AC3519, $AT$2:$AT$5092), 0.25) - 1.5 * (PERCENTILE(IF($AC$2:$AC$5092=AC3519, $AT$2:$AT$5092), 0.75) - PERCENTILE(IF($AC$2:$AC$5092=AC3519, $AT$2:$AT$5092), 0.25)), AT3519 &gt; PERCENTILE(IF($AC$2:$AC$5092=AC3519, $AT$2:$AT$5092), 0.75) + 1.5 * (PERCENTILE(IF($AC$2:$AC$5092=AC3519, $AT$2:$AT$5092), 0.75) - PERCENTILE(IF($AC$2:$AC$5092=AC3519, $AT$2:$AT$5092), 0.25))), "ตัด", "เก็บ"))</f>
        <v>เก็บ</v>
      </c>
      <c r="AW3519" s="1">
        <f t="shared" si="164"/>
        <v>3873.7679454274344</v>
      </c>
      <c r="AX3519" s="1">
        <v>2781.4385174989698</v>
      </c>
      <c r="AY3519" s="1">
        <v>1687.5</v>
      </c>
    </row>
    <row r="3520" spans="1:51" x14ac:dyDescent="0.2">
      <c r="A3520" s="3">
        <v>45932</v>
      </c>
      <c r="B3520">
        <v>45932</v>
      </c>
      <c r="C3520" t="s">
        <v>11152</v>
      </c>
      <c r="D3520" t="s">
        <v>66</v>
      </c>
      <c r="E3520" t="s">
        <v>4108</v>
      </c>
      <c r="F3520" t="s">
        <v>11153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 s="1">
        <v>0</v>
      </c>
      <c r="P3520" t="s">
        <v>11154</v>
      </c>
      <c r="Q3520" s="2">
        <v>244259</v>
      </c>
      <c r="R3520" t="s">
        <v>55</v>
      </c>
      <c r="S3520">
        <v>0</v>
      </c>
      <c r="T3520" t="s">
        <v>87</v>
      </c>
      <c r="U3520" t="s">
        <v>71</v>
      </c>
      <c r="V3520" s="1">
        <v>0</v>
      </c>
      <c r="W3520" s="1">
        <v>1818</v>
      </c>
      <c r="X3520" s="1">
        <v>0</v>
      </c>
      <c r="Y3520" t="s">
        <v>87</v>
      </c>
      <c r="Z3520" t="s">
        <v>71</v>
      </c>
      <c r="AA3520" t="s">
        <v>58</v>
      </c>
      <c r="AB3520" s="1">
        <v>0</v>
      </c>
      <c r="AC3520" s="4">
        <f>IF(ISNUMBER(MATCH(AD3520, $AD$2:AD3519, 0)), INDEX($AC$2:AC3519, MATCH(AD3520, $AD$2:AD3519, 0)), MAX($AC$2:AC3519)+1)</f>
        <v>6</v>
      </c>
      <c r="AD3520" t="str">
        <f t="shared" si="165"/>
        <v>เชียงราย-เชียงใหม่</v>
      </c>
      <c r="AE3520" t="s">
        <v>55</v>
      </c>
      <c r="AF3520" s="1">
        <v>0</v>
      </c>
      <c r="AG3520" s="1">
        <v>0</v>
      </c>
      <c r="AH3520" s="1">
        <v>0</v>
      </c>
      <c r="AI3520" t="s">
        <v>11155</v>
      </c>
      <c r="AJ3520" s="1">
        <v>1</v>
      </c>
      <c r="AK3520" s="1">
        <v>0</v>
      </c>
      <c r="AL3520" s="1">
        <v>0</v>
      </c>
      <c r="AM3520" s="1">
        <v>0</v>
      </c>
      <c r="AN3520" s="1">
        <v>0</v>
      </c>
      <c r="AO3520" s="1">
        <v>0</v>
      </c>
      <c r="AP3520" s="1">
        <v>0</v>
      </c>
      <c r="AQ3520" s="1">
        <v>0</v>
      </c>
      <c r="AR3520" s="1">
        <v>1818</v>
      </c>
      <c r="AS3520" s="1">
        <v>2601.6035035842292</v>
      </c>
      <c r="AT3520" s="1">
        <f>Table1[[#This Row],[รวมต้นทุนค่าเดินทาง]]+Table1[[#This Row],[รวมต้นทุนค่าซ่อม]]+Table1[[#This Row],[รวมค่าเสื่อม]]</f>
        <v>6635.5125944933197</v>
      </c>
      <c r="AU3520" s="1">
        <f t="shared" si="163"/>
        <v>4428.3346813776061</v>
      </c>
      <c r="AV3520" s="1" t="str" cm="1">
        <f t="array" ref="AV3520">IF(AC3520&lt;4, "เก็บ", IF(OR(AT3520 &lt; PERCENTILE(IF($AC$2:$AC$5092=AC3520, $AT$2:$AT$5092), 0.25) - 1.5 * (PERCENTILE(IF($AC$2:$AC$5092=AC3520, $AT$2:$AT$5092), 0.75) - PERCENTILE(IF($AC$2:$AC$5092=AC3520, $AT$2:$AT$5092), 0.25)), AT3520 &gt; PERCENTILE(IF($AC$2:$AC$5092=AC3520, $AT$2:$AT$5092), 0.75) + 1.5 * (PERCENTILE(IF($AC$2:$AC$5092=AC3520, $AT$2:$AT$5092), 0.75) - PERCENTILE(IF($AC$2:$AC$5092=AC3520, $AT$2:$AT$5092), 0.25))), "ตัด", "เก็บ"))</f>
        <v>เก็บ</v>
      </c>
      <c r="AW3520" s="1">
        <f t="shared" si="164"/>
        <v>3873.7679454274344</v>
      </c>
      <c r="AX3520" s="1">
        <v>2781.4385174989698</v>
      </c>
      <c r="AY3520" s="1">
        <v>2215.909090909091</v>
      </c>
    </row>
    <row r="3521" spans="1:51" x14ac:dyDescent="0.2">
      <c r="A3521" s="3">
        <v>45933</v>
      </c>
      <c r="B3521">
        <v>45933</v>
      </c>
      <c r="C3521" t="s">
        <v>11156</v>
      </c>
      <c r="D3521" t="s">
        <v>66</v>
      </c>
      <c r="E3521" t="s">
        <v>124</v>
      </c>
      <c r="F3521" t="s">
        <v>655</v>
      </c>
      <c r="G3521" s="1">
        <v>909</v>
      </c>
      <c r="H3521" s="1">
        <v>0</v>
      </c>
      <c r="I3521" s="1">
        <v>400</v>
      </c>
      <c r="J3521" s="1">
        <v>0</v>
      </c>
      <c r="K3521" s="1">
        <v>0</v>
      </c>
      <c r="L3521" s="1">
        <v>0</v>
      </c>
      <c r="M3521" s="1">
        <v>0</v>
      </c>
      <c r="N3521" s="1">
        <v>0</v>
      </c>
      <c r="O3521" s="1">
        <v>1309</v>
      </c>
      <c r="P3521" t="s">
        <v>11157</v>
      </c>
      <c r="Q3521" s="2">
        <v>244260</v>
      </c>
      <c r="R3521" t="s">
        <v>70</v>
      </c>
      <c r="S3521">
        <v>0</v>
      </c>
      <c r="T3521" t="s">
        <v>254</v>
      </c>
      <c r="U3521" t="s">
        <v>161</v>
      </c>
      <c r="V3521" s="1">
        <v>0</v>
      </c>
      <c r="W3521" s="1">
        <v>0</v>
      </c>
      <c r="X3521" s="1">
        <v>0</v>
      </c>
      <c r="AA3521" t="s">
        <v>58</v>
      </c>
      <c r="AB3521" s="1">
        <v>0</v>
      </c>
      <c r="AC3521" s="4">
        <f>IF(ISNUMBER(MATCH(AD3521, $AD$2:AD3520, 0)), INDEX($AC$2:AC3520, MATCH(AD3521, $AD$2:AD3520, 0)), MAX($AC$2:AC3520)+1)</f>
        <v>11</v>
      </c>
      <c r="AD3521" t="str">
        <f t="shared" si="165"/>
        <v>ลำปาง-พุทธมณฑลสาย 2</v>
      </c>
      <c r="AE3521" t="s">
        <v>73</v>
      </c>
      <c r="AF3521" s="1">
        <v>0</v>
      </c>
      <c r="AG3521" s="1">
        <v>0</v>
      </c>
      <c r="AH3521" s="1">
        <v>0</v>
      </c>
      <c r="AI3521" t="s">
        <v>11158</v>
      </c>
      <c r="AJ3521" s="1">
        <v>1</v>
      </c>
      <c r="AK3521" s="1">
        <v>720</v>
      </c>
      <c r="AL3521" s="1">
        <v>720</v>
      </c>
      <c r="AM3521" s="1">
        <v>1</v>
      </c>
      <c r="AN3521" s="1">
        <v>0</v>
      </c>
      <c r="AO3521" s="1">
        <v>0</v>
      </c>
      <c r="AP3521" s="1">
        <v>0</v>
      </c>
      <c r="AQ3521" s="1">
        <v>0</v>
      </c>
      <c r="AR3521" s="1">
        <v>1309</v>
      </c>
      <c r="AS3521" s="1">
        <v>3489.1639720140197</v>
      </c>
      <c r="AT3521" s="1">
        <f>Table1[[#This Row],[รวมต้นทุนค่าเดินทาง]]+Table1[[#This Row],[รวมต้นทุนค่าซ่อม]]+Table1[[#This Row],[รวมค่าเสื่อม]]</f>
        <v>7971.4296788203019</v>
      </c>
      <c r="AU3521" s="1">
        <f t="shared" si="163"/>
        <v>4930.4097489270907</v>
      </c>
      <c r="AV3521" s="1" t="str" cm="1">
        <f t="array" ref="AV3521">IF(AC3521&lt;4, "เก็บ", IF(OR(AT3521 &lt; PERCENTILE(IF($AC$2:$AC$5092=AC3521, $AT$2:$AT$5092), 0.25) - 1.5 * (PERCENTILE(IF($AC$2:$AC$5092=AC3521, $AT$2:$AT$5092), 0.75) - PERCENTILE(IF($AC$2:$AC$5092=AC3521, $AT$2:$AT$5092), 0.25)), AT3521 &gt; PERCENTILE(IF($AC$2:$AC$5092=AC3521, $AT$2:$AT$5092), 0.75) + 1.5 * (PERCENTILE(IF($AC$2:$AC$5092=AC3521, $AT$2:$AT$5092), 0.75) - PERCENTILE(IF($AC$2:$AC$5092=AC3521, $AT$2:$AT$5092), 0.25))), "ตัด", "เก็บ"))</f>
        <v>เก็บ</v>
      </c>
      <c r="AW3521" s="1">
        <f t="shared" si="164"/>
        <v>4496.4734610911819</v>
      </c>
      <c r="AX3521" s="1">
        <v>2927.9145864762854</v>
      </c>
      <c r="AY3521" s="1">
        <v>3173.2657068062827</v>
      </c>
    </row>
    <row r="3522" spans="1:51" x14ac:dyDescent="0.2">
      <c r="A3522" s="3">
        <v>45933</v>
      </c>
      <c r="B3522">
        <v>45933</v>
      </c>
      <c r="C3522" t="s">
        <v>11159</v>
      </c>
      <c r="D3522" t="s">
        <v>66</v>
      </c>
      <c r="E3522" t="s">
        <v>124</v>
      </c>
      <c r="F3522" t="s">
        <v>427</v>
      </c>
      <c r="G3522" s="1">
        <v>1007</v>
      </c>
      <c r="H3522" s="1">
        <v>0</v>
      </c>
      <c r="I3522" s="1">
        <v>500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>
        <v>1507</v>
      </c>
      <c r="P3522" t="s">
        <v>11160</v>
      </c>
      <c r="Q3522" s="2">
        <v>244260</v>
      </c>
      <c r="R3522" t="s">
        <v>70</v>
      </c>
      <c r="S3522">
        <v>0</v>
      </c>
      <c r="T3522" t="s">
        <v>594</v>
      </c>
      <c r="U3522" t="s">
        <v>161</v>
      </c>
      <c r="V3522" s="1">
        <v>0</v>
      </c>
      <c r="W3522" s="1">
        <v>0</v>
      </c>
      <c r="X3522" s="1">
        <v>0</v>
      </c>
      <c r="AA3522" t="s">
        <v>58</v>
      </c>
      <c r="AB3522" s="1">
        <v>0</v>
      </c>
      <c r="AC3522" s="4">
        <f>IF(ISNUMBER(MATCH(AD3522, $AD$2:AD3521, 0)), INDEX($AC$2:AC3521, MATCH(AD3522, $AD$2:AD3521, 0)), MAX($AC$2:AC3521)+1)</f>
        <v>16</v>
      </c>
      <c r="AD3522" t="str">
        <f t="shared" si="165"/>
        <v>ลำพูน-พุทธมณฑลสาย 2</v>
      </c>
      <c r="AE3522" t="s">
        <v>73</v>
      </c>
      <c r="AF3522" s="1">
        <v>0</v>
      </c>
      <c r="AG3522" s="1">
        <v>0</v>
      </c>
      <c r="AH3522" s="1">
        <v>0</v>
      </c>
      <c r="AI3522" t="s">
        <v>11161</v>
      </c>
      <c r="AJ3522" s="1">
        <v>1</v>
      </c>
      <c r="AK3522" s="1">
        <v>720</v>
      </c>
      <c r="AL3522" s="1">
        <v>720</v>
      </c>
      <c r="AM3522" s="1">
        <v>1</v>
      </c>
      <c r="AN3522" s="1">
        <v>0</v>
      </c>
      <c r="AO3522" s="1">
        <v>0</v>
      </c>
      <c r="AP3522" s="1">
        <v>0</v>
      </c>
      <c r="AQ3522" s="1">
        <v>0</v>
      </c>
      <c r="AR3522" s="1">
        <v>1507</v>
      </c>
      <c r="AS3522" s="1">
        <v>1138.9916819106577</v>
      </c>
      <c r="AT3522" s="1">
        <f>Table1[[#This Row],[รวมต้นทุนค่าเดินทาง]]+Table1[[#This Row],[รวมต้นทุนค่าซ่อม]]+Table1[[#This Row],[รวมค่าเสื่อม]]</f>
        <v>5354.9094269111101</v>
      </c>
      <c r="AU3522" s="1">
        <f t="shared" si="163"/>
        <v>5163.6846887306729</v>
      </c>
      <c r="AV3522" s="1" t="str" cm="1">
        <f t="array" ref="AV3522">IF(AC3522&lt;4, "เก็บ", IF(OR(AT3522 &lt; PERCENTILE(IF($AC$2:$AC$5092=AC3522, $AT$2:$AT$5092), 0.25) - 1.5 * (PERCENTILE(IF($AC$2:$AC$5092=AC3522, $AT$2:$AT$5092), 0.75) - PERCENTILE(IF($AC$2:$AC$5092=AC3522, $AT$2:$AT$5092), 0.25)), AT3522 &gt; PERCENTILE(IF($AC$2:$AC$5092=AC3522, $AT$2:$AT$5092), 0.75) + 1.5 * (PERCENTILE(IF($AC$2:$AC$5092=AC3522, $AT$2:$AT$5092), 0.75) - PERCENTILE(IF($AC$2:$AC$5092=AC3522, $AT$2:$AT$5092), 0.25))), "ตัด", "เก็บ"))</f>
        <v>เก็บ</v>
      </c>
      <c r="AW3522" s="1">
        <f t="shared" si="164"/>
        <v>5163.6846887306729</v>
      </c>
      <c r="AX3522" s="1">
        <v>3458.2701410564205</v>
      </c>
      <c r="AY3522" s="1">
        <v>2708.9177450004527</v>
      </c>
    </row>
    <row r="3523" spans="1:51" x14ac:dyDescent="0.2">
      <c r="A3523" s="3">
        <v>45933</v>
      </c>
      <c r="B3523">
        <v>45933</v>
      </c>
      <c r="C3523" t="s">
        <v>11162</v>
      </c>
      <c r="D3523" t="s">
        <v>51</v>
      </c>
      <c r="E3523" t="s">
        <v>61</v>
      </c>
      <c r="F3523" t="s">
        <v>3019</v>
      </c>
      <c r="G3523" s="1">
        <v>2700</v>
      </c>
      <c r="H3523" s="1">
        <v>4393</v>
      </c>
      <c r="I3523" s="1">
        <v>1900</v>
      </c>
      <c r="J3523" s="1">
        <v>0</v>
      </c>
      <c r="K3523" s="1">
        <v>0</v>
      </c>
      <c r="L3523" s="1">
        <v>0</v>
      </c>
      <c r="M3523" s="1">
        <v>0</v>
      </c>
      <c r="N3523" s="1">
        <v>0</v>
      </c>
      <c r="O3523" s="1">
        <v>4600</v>
      </c>
      <c r="P3523" t="s">
        <v>11163</v>
      </c>
      <c r="Q3523" s="2">
        <v>244261</v>
      </c>
      <c r="R3523" t="s">
        <v>55</v>
      </c>
      <c r="S3523">
        <v>0</v>
      </c>
      <c r="T3523" t="s">
        <v>71</v>
      </c>
      <c r="U3523" t="s">
        <v>57</v>
      </c>
      <c r="V3523" s="1">
        <v>2500</v>
      </c>
      <c r="W3523" s="1">
        <v>0</v>
      </c>
      <c r="X3523" s="1">
        <v>0</v>
      </c>
      <c r="AA3523" t="s">
        <v>58</v>
      </c>
      <c r="AB3523" s="1">
        <v>0</v>
      </c>
      <c r="AC3523" s="4">
        <f>IF(ISNUMBER(MATCH(AD3523, $AD$2:AD3522, 0)), INDEX($AC$2:AC3522, MATCH(AD3523, $AD$2:AD3522, 0)), MAX($AC$2:AC3522)+1)</f>
        <v>10</v>
      </c>
      <c r="AD3523" t="str">
        <f t="shared" si="165"/>
        <v>เชียงใหม่-กองลอย</v>
      </c>
      <c r="AE3523" t="s">
        <v>55</v>
      </c>
      <c r="AF3523" s="1">
        <v>0</v>
      </c>
      <c r="AG3523" s="1">
        <v>0</v>
      </c>
      <c r="AH3523" s="1">
        <v>0</v>
      </c>
      <c r="AI3523" t="s">
        <v>11164</v>
      </c>
      <c r="AJ3523" s="1">
        <v>1</v>
      </c>
      <c r="AK3523" s="1">
        <v>0</v>
      </c>
      <c r="AL3523" s="1">
        <v>0</v>
      </c>
      <c r="AM3523" s="1">
        <v>0</v>
      </c>
      <c r="AN3523" s="1">
        <v>0</v>
      </c>
      <c r="AO3523" s="1">
        <v>0</v>
      </c>
      <c r="AP3523" s="1">
        <v>0</v>
      </c>
      <c r="AQ3523" s="1">
        <v>0</v>
      </c>
      <c r="AR3523" s="1">
        <v>11493</v>
      </c>
      <c r="AS3523" s="1">
        <v>42.800000000000004</v>
      </c>
      <c r="AT3523" s="1">
        <f>Table1[[#This Row],[รวมต้นทุนค่าเดินทาง]]+Table1[[#This Row],[รวมต้นทุนค่าซ่อม]]+Table1[[#This Row],[รวมค่าเสื่อม]]</f>
        <v>13939.646153846154</v>
      </c>
      <c r="AU3523" s="1">
        <f t="shared" ref="AU3523:AU3586" si="166">AVERAGEIF($AC$2:$AC$5092, AC3523, $AT$2:$AT$5092)</f>
        <v>14957.32855761775</v>
      </c>
      <c r="AV3523" s="1" t="str" cm="1">
        <f t="array" ref="AV3523">IF(AC3523&lt;4, "เก็บ", IF(OR(AT3523 &lt; PERCENTILE(IF($AC$2:$AC$5092=AC3523, $AT$2:$AT$5092), 0.25) - 1.5 * (PERCENTILE(IF($AC$2:$AC$5092=AC3523, $AT$2:$AT$5092), 0.75) - PERCENTILE(IF($AC$2:$AC$5092=AC3523, $AT$2:$AT$5092), 0.25)), AT3523 &gt; PERCENTILE(IF($AC$2:$AC$5092=AC3523, $AT$2:$AT$5092), 0.75) + 1.5 * (PERCENTILE(IF($AC$2:$AC$5092=AC3523, $AT$2:$AT$5092), 0.75) - PERCENTILE(IF($AC$2:$AC$5092=AC3523, $AT$2:$AT$5092), 0.25))), "ตัด", "เก็บ"))</f>
        <v>เก็บ</v>
      </c>
      <c r="AW3523" s="1">
        <f t="shared" ref="AW3523:AW3586" si="167">AVERAGEIFS($AT$2:$AT$5092, $AC$2:$AC$5092, AC3523, $AV$2:$AV$5092, "เก็บ")</f>
        <v>14419.089162907676</v>
      </c>
      <c r="AX3523" s="1">
        <v>15077.196593123563</v>
      </c>
      <c r="AY3523" s="1">
        <v>2403.8461538461538</v>
      </c>
    </row>
    <row r="3524" spans="1:51" x14ac:dyDescent="0.2">
      <c r="A3524" s="3">
        <v>45933</v>
      </c>
      <c r="B3524">
        <v>45933</v>
      </c>
      <c r="C3524" t="s">
        <v>11165</v>
      </c>
      <c r="D3524" t="s">
        <v>66</v>
      </c>
      <c r="E3524" t="s">
        <v>124</v>
      </c>
      <c r="F3524" t="s">
        <v>1371</v>
      </c>
      <c r="G3524" s="1">
        <v>0</v>
      </c>
      <c r="H3524" s="1">
        <v>0</v>
      </c>
      <c r="I3524" s="1">
        <v>500</v>
      </c>
      <c r="J3524" s="1">
        <v>0</v>
      </c>
      <c r="K3524" s="1">
        <v>0</v>
      </c>
      <c r="L3524" s="1">
        <v>0</v>
      </c>
      <c r="M3524" s="1">
        <v>0</v>
      </c>
      <c r="N3524" s="1">
        <v>0</v>
      </c>
      <c r="O3524" s="1">
        <v>500</v>
      </c>
      <c r="P3524" t="s">
        <v>11166</v>
      </c>
      <c r="Q3524" s="2">
        <v>244260</v>
      </c>
      <c r="R3524" t="s">
        <v>70</v>
      </c>
      <c r="S3524">
        <v>0</v>
      </c>
      <c r="T3524" t="s">
        <v>71</v>
      </c>
      <c r="U3524" t="s">
        <v>72</v>
      </c>
      <c r="V3524" s="1">
        <v>0</v>
      </c>
      <c r="W3524" s="1">
        <v>0</v>
      </c>
      <c r="X3524" s="1">
        <v>0</v>
      </c>
      <c r="AA3524" t="s">
        <v>58</v>
      </c>
      <c r="AB3524" s="1">
        <v>0</v>
      </c>
      <c r="AC3524" s="4">
        <f>IF(ISNUMBER(MATCH(AD3524, $AD$2:AD3523, 0)), INDEX($AC$2:AC3523, MATCH(AD3524, $AD$2:AD3523, 0)), MAX($AC$2:AC3523)+1)</f>
        <v>2</v>
      </c>
      <c r="AD3524" t="str">
        <f t="shared" si="165"/>
        <v>เชียงใหม่-พุทธมณฑลสาย 5</v>
      </c>
      <c r="AE3524" t="s">
        <v>73</v>
      </c>
      <c r="AF3524" s="1">
        <v>0</v>
      </c>
      <c r="AG3524" s="1">
        <v>0</v>
      </c>
      <c r="AH3524" s="1">
        <v>0</v>
      </c>
      <c r="AI3524" t="s">
        <v>11167</v>
      </c>
      <c r="AJ3524" s="1">
        <v>1</v>
      </c>
      <c r="AK3524" s="1">
        <v>720</v>
      </c>
      <c r="AL3524" s="1">
        <v>720</v>
      </c>
      <c r="AM3524" s="1">
        <v>1</v>
      </c>
      <c r="AN3524" s="1">
        <v>0</v>
      </c>
      <c r="AO3524" s="1">
        <v>0</v>
      </c>
      <c r="AP3524" s="1">
        <v>0</v>
      </c>
      <c r="AQ3524" s="1">
        <v>0</v>
      </c>
      <c r="AR3524" s="1">
        <v>500</v>
      </c>
      <c r="AS3524" s="1">
        <v>1651.7036088901091</v>
      </c>
      <c r="AT3524" s="1">
        <f>Table1[[#This Row],[รวมต้นทุนค่าเดินทาง]]+Table1[[#This Row],[รวมต้นทุนค่าซ่อม]]+Table1[[#This Row],[รวมค่าเสื่อม]]</f>
        <v>5748.5173343803053</v>
      </c>
      <c r="AU3524" s="1">
        <f t="shared" si="166"/>
        <v>5026.5629662053279</v>
      </c>
      <c r="AV3524" s="1" t="str" cm="1">
        <f t="array" ref="AV3524">IF(AC3524&lt;4, "เก็บ", IF(OR(AT3524 &lt; PERCENTILE(IF($AC$2:$AC$5092=AC3524, $AT$2:$AT$5092), 0.25) - 1.5 * (PERCENTILE(IF($AC$2:$AC$5092=AC3524, $AT$2:$AT$5092), 0.75) - PERCENTILE(IF($AC$2:$AC$5092=AC3524, $AT$2:$AT$5092), 0.25)), AT3524 &gt; PERCENTILE(IF($AC$2:$AC$5092=AC3524, $AT$2:$AT$5092), 0.75) + 1.5 * (PERCENTILE(IF($AC$2:$AC$5092=AC3524, $AT$2:$AT$5092), 0.75) - PERCENTILE(IF($AC$2:$AC$5092=AC3524, $AT$2:$AT$5092), 0.25))), "ตัด", "เก็บ"))</f>
        <v>เก็บ</v>
      </c>
      <c r="AW3524" s="1">
        <f t="shared" si="167"/>
        <v>5026.5629662053279</v>
      </c>
      <c r="AX3524" s="1">
        <v>4064.5059139663294</v>
      </c>
      <c r="AY3524" s="1">
        <v>3596.8137254901962</v>
      </c>
    </row>
    <row r="3525" spans="1:51" x14ac:dyDescent="0.2">
      <c r="A3525" s="3">
        <v>45933</v>
      </c>
      <c r="B3525">
        <v>45933</v>
      </c>
      <c r="C3525" t="s">
        <v>11168</v>
      </c>
      <c r="D3525" t="s">
        <v>51</v>
      </c>
      <c r="E3525" t="s">
        <v>61</v>
      </c>
      <c r="F3525" t="s">
        <v>367</v>
      </c>
      <c r="G3525" s="1">
        <v>4200</v>
      </c>
      <c r="H3525" s="1">
        <v>2893</v>
      </c>
      <c r="I3525" s="1">
        <v>1900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  <c r="O3525" s="1">
        <v>6100</v>
      </c>
      <c r="P3525" t="s">
        <v>11169</v>
      </c>
      <c r="Q3525" s="2">
        <v>244264</v>
      </c>
      <c r="R3525" t="s">
        <v>55</v>
      </c>
      <c r="S3525">
        <v>0</v>
      </c>
      <c r="T3525" t="s">
        <v>56</v>
      </c>
      <c r="U3525" t="s">
        <v>57</v>
      </c>
      <c r="V3525" s="1">
        <v>0</v>
      </c>
      <c r="W3525" s="1">
        <v>0</v>
      </c>
      <c r="X3525" s="1">
        <v>0</v>
      </c>
      <c r="AA3525" t="s">
        <v>58</v>
      </c>
      <c r="AB3525" s="1">
        <v>0</v>
      </c>
      <c r="AC3525" s="4">
        <f>IF(ISNUMBER(MATCH(AD3525, $AD$2:AD3524, 0)), INDEX($AC$2:AC3524, MATCH(AD3525, $AD$2:AD3524, 0)), MAX($AC$2:AC3524)+1)</f>
        <v>1</v>
      </c>
      <c r="AD3525" t="str">
        <f t="shared" si="165"/>
        <v>ท่าลี่-กองลอย</v>
      </c>
      <c r="AE3525" t="s">
        <v>55</v>
      </c>
      <c r="AF3525" s="1">
        <v>0</v>
      </c>
      <c r="AG3525" s="1">
        <v>0</v>
      </c>
      <c r="AH3525" s="1">
        <v>0</v>
      </c>
      <c r="AI3525" t="s">
        <v>11170</v>
      </c>
      <c r="AJ3525" s="1">
        <v>1</v>
      </c>
      <c r="AK3525" s="1">
        <v>0</v>
      </c>
      <c r="AL3525" s="1">
        <v>0</v>
      </c>
      <c r="AM3525" s="1">
        <v>0</v>
      </c>
      <c r="AN3525" s="1">
        <v>0</v>
      </c>
      <c r="AO3525" s="1">
        <v>0</v>
      </c>
      <c r="AP3525" s="1">
        <v>0</v>
      </c>
      <c r="AQ3525" s="1">
        <v>0</v>
      </c>
      <c r="AR3525" s="1">
        <v>8993</v>
      </c>
      <c r="AS3525" s="1">
        <v>17.12</v>
      </c>
      <c r="AT3525" s="1">
        <f>Table1[[#This Row],[รวมต้นทุนค่าเดินทาง]]+Table1[[#This Row],[รวมต้นทุนค่าซ่อม]]+Table1[[#This Row],[รวมค่าเสื่อม]]</f>
        <v>10635.842543352603</v>
      </c>
      <c r="AU3525" s="1">
        <f t="shared" si="166"/>
        <v>13953.293816562818</v>
      </c>
      <c r="AV3525" s="1" t="str" cm="1">
        <f t="array" ref="AV3525">IF(AC3525&lt;4, "เก็บ", IF(OR(AT3525 &lt; PERCENTILE(IF($AC$2:$AC$5092=AC3525, $AT$2:$AT$5092), 0.25) - 1.5 * (PERCENTILE(IF($AC$2:$AC$5092=AC3525, $AT$2:$AT$5092), 0.75) - PERCENTILE(IF($AC$2:$AC$5092=AC3525, $AT$2:$AT$5092), 0.25)), AT3525 &gt; PERCENTILE(IF($AC$2:$AC$5092=AC3525, $AT$2:$AT$5092), 0.75) + 1.5 * (PERCENTILE(IF($AC$2:$AC$5092=AC3525, $AT$2:$AT$5092), 0.75) - PERCENTILE(IF($AC$2:$AC$5092=AC3525, $AT$2:$AT$5092), 0.25))), "ตัด", "เก็บ"))</f>
        <v>เก็บ</v>
      </c>
      <c r="AW3525" s="1">
        <f t="shared" si="167"/>
        <v>13953.293816562818</v>
      </c>
      <c r="AX3525" s="1">
        <v>14426.372718098486</v>
      </c>
      <c r="AY3525" s="1">
        <v>1625.7225433526012</v>
      </c>
    </row>
    <row r="3526" spans="1:51" x14ac:dyDescent="0.2">
      <c r="A3526" s="3">
        <v>45933</v>
      </c>
      <c r="B3526">
        <v>45933</v>
      </c>
      <c r="C3526" t="s">
        <v>11171</v>
      </c>
      <c r="D3526" t="s">
        <v>66</v>
      </c>
      <c r="E3526" t="s">
        <v>84</v>
      </c>
      <c r="F3526" t="s">
        <v>85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>
        <v>779</v>
      </c>
      <c r="O3526" s="1">
        <v>779</v>
      </c>
      <c r="P3526" t="s">
        <v>11172</v>
      </c>
      <c r="Q3526" s="2">
        <v>244260</v>
      </c>
      <c r="R3526" t="s">
        <v>55</v>
      </c>
      <c r="S3526">
        <v>0</v>
      </c>
      <c r="T3526" t="s">
        <v>108</v>
      </c>
      <c r="U3526" t="s">
        <v>71</v>
      </c>
      <c r="V3526" s="1">
        <v>0</v>
      </c>
      <c r="W3526" s="1">
        <v>0</v>
      </c>
      <c r="X3526" s="1">
        <v>0</v>
      </c>
      <c r="AA3526" t="s">
        <v>58</v>
      </c>
      <c r="AB3526" s="1">
        <v>0</v>
      </c>
      <c r="AC3526" s="4">
        <f>IF(ISNUMBER(MATCH(AD3526, $AD$2:AD3525, 0)), INDEX($AC$2:AC3525, MATCH(AD3526, $AD$2:AD3525, 0)), MAX($AC$2:AC3525)+1)</f>
        <v>17</v>
      </c>
      <c r="AD3526" t="str">
        <f t="shared" si="165"/>
        <v>เวียงป่าเป้า-เชียงใหม่</v>
      </c>
      <c r="AE3526" t="s">
        <v>55</v>
      </c>
      <c r="AF3526" s="1">
        <v>0</v>
      </c>
      <c r="AG3526" s="1">
        <v>0</v>
      </c>
      <c r="AH3526" s="1">
        <v>6762</v>
      </c>
      <c r="AI3526" t="s">
        <v>11173</v>
      </c>
      <c r="AJ3526" s="1">
        <v>2</v>
      </c>
      <c r="AK3526" s="1">
        <v>0</v>
      </c>
      <c r="AL3526" s="1">
        <v>0</v>
      </c>
      <c r="AM3526" s="1">
        <v>0</v>
      </c>
      <c r="AN3526" s="1">
        <v>437.0462</v>
      </c>
      <c r="AO3526" s="1">
        <v>0</v>
      </c>
      <c r="AP3526" s="1">
        <v>0</v>
      </c>
      <c r="AQ3526" s="1">
        <v>0</v>
      </c>
      <c r="AR3526" s="1">
        <v>7541</v>
      </c>
      <c r="AS3526" s="1">
        <v>2313.0355833333333</v>
      </c>
      <c r="AT3526" s="1">
        <f>Table1[[#This Row],[รวมต้นทุนค่าเดินทาง]]+Table1[[#This Row],[รวมต้นทุนค่าซ่อม]]+Table1[[#This Row],[รวมค่าเสื่อม]]</f>
        <v>11533.140060945274</v>
      </c>
      <c r="AU3526" s="1">
        <f t="shared" si="166"/>
        <v>3076.1182514176348</v>
      </c>
      <c r="AV3526" s="1" t="str" cm="1">
        <f t="array" ref="AV3526">IF(AC3526&lt;4, "เก็บ", IF(OR(AT3526 &lt; PERCENTILE(IF($AC$2:$AC$5092=AC3526, $AT$2:$AT$5092), 0.25) - 1.5 * (PERCENTILE(IF($AC$2:$AC$5092=AC3526, $AT$2:$AT$5092), 0.75) - PERCENTILE(IF($AC$2:$AC$5092=AC3526, $AT$2:$AT$5092), 0.25)), AT3526 &gt; PERCENTILE(IF($AC$2:$AC$5092=AC3526, $AT$2:$AT$5092), 0.75) + 1.5 * (PERCENTILE(IF($AC$2:$AC$5092=AC3526, $AT$2:$AT$5092), 0.75) - PERCENTILE(IF($AC$2:$AC$5092=AC3526, $AT$2:$AT$5092), 0.25))), "ตัด", "เก็บ"))</f>
        <v>ตัด</v>
      </c>
      <c r="AW3526" s="1">
        <f t="shared" si="167"/>
        <v>2642.9653995730359</v>
      </c>
      <c r="AX3526" s="1">
        <v>1397.0559100068549</v>
      </c>
      <c r="AY3526" s="1">
        <v>1679.1044776119404</v>
      </c>
    </row>
    <row r="3527" spans="1:51" x14ac:dyDescent="0.2">
      <c r="A3527" s="3">
        <v>45933</v>
      </c>
      <c r="B3527">
        <v>45933</v>
      </c>
      <c r="C3527" t="s">
        <v>11174</v>
      </c>
      <c r="D3527" t="s">
        <v>66</v>
      </c>
      <c r="E3527" t="s">
        <v>84</v>
      </c>
      <c r="F3527" t="s">
        <v>415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>
        <v>0</v>
      </c>
      <c r="P3527" t="s">
        <v>11175</v>
      </c>
      <c r="Q3527" s="2">
        <v>244260</v>
      </c>
      <c r="R3527" t="s">
        <v>55</v>
      </c>
      <c r="S3527">
        <v>0</v>
      </c>
      <c r="T3527" t="s">
        <v>87</v>
      </c>
      <c r="U3527" t="s">
        <v>71</v>
      </c>
      <c r="V3527" s="1">
        <v>0</v>
      </c>
      <c r="W3527" s="1">
        <v>617</v>
      </c>
      <c r="X3527" s="1">
        <v>0</v>
      </c>
      <c r="Y3527" t="s">
        <v>108</v>
      </c>
      <c r="Z3527" t="s">
        <v>71</v>
      </c>
      <c r="AA3527" t="s">
        <v>10999</v>
      </c>
      <c r="AB3527" s="1">
        <v>0</v>
      </c>
      <c r="AC3527" s="4">
        <f>IF(ISNUMBER(MATCH(AD3527, $AD$2:AD3526, 0)), INDEX($AC$2:AC3526, MATCH(AD3527, $AD$2:AD3526, 0)), MAX($AC$2:AC3526)+1)</f>
        <v>6</v>
      </c>
      <c r="AD3527" t="str">
        <f t="shared" si="165"/>
        <v>เชียงราย-เชียงใหม่</v>
      </c>
      <c r="AE3527" t="s">
        <v>55</v>
      </c>
      <c r="AF3527" s="1">
        <v>0</v>
      </c>
      <c r="AG3527" s="1">
        <v>0</v>
      </c>
      <c r="AH3527" s="1">
        <v>0</v>
      </c>
      <c r="AI3527" t="s">
        <v>11176</v>
      </c>
      <c r="AJ3527" s="1">
        <v>1</v>
      </c>
      <c r="AK3527" s="1">
        <v>0</v>
      </c>
      <c r="AL3527" s="1">
        <v>0</v>
      </c>
      <c r="AM3527" s="1">
        <v>0</v>
      </c>
      <c r="AN3527" s="1">
        <v>0</v>
      </c>
      <c r="AO3527" s="1">
        <v>0</v>
      </c>
      <c r="AP3527" s="1">
        <v>0</v>
      </c>
      <c r="AQ3527" s="1">
        <v>0</v>
      </c>
      <c r="AR3527" s="1">
        <v>617</v>
      </c>
      <c r="AS3527" s="1">
        <v>681.32496666666668</v>
      </c>
      <c r="AT3527" s="1">
        <f>Table1[[#This Row],[รวมต้นทุนค่าเดินทาง]]+Table1[[#This Row],[รวมต้นทุนค่าซ่อม]]+Table1[[#This Row],[รวมค่าเสื่อม]]</f>
        <v>2846.4901042813453</v>
      </c>
      <c r="AU3527" s="1">
        <f t="shared" si="166"/>
        <v>4428.3346813776061</v>
      </c>
      <c r="AV3527" s="1" t="str" cm="1">
        <f t="array" ref="AV3527">IF(AC3527&lt;4, "เก็บ", IF(OR(AT3527 &lt; PERCENTILE(IF($AC$2:$AC$5092=AC3527, $AT$2:$AT$5092), 0.25) - 1.5 * (PERCENTILE(IF($AC$2:$AC$5092=AC3527, $AT$2:$AT$5092), 0.75) - PERCENTILE(IF($AC$2:$AC$5092=AC3527, $AT$2:$AT$5092), 0.25)), AT3527 &gt; PERCENTILE(IF($AC$2:$AC$5092=AC3527, $AT$2:$AT$5092), 0.75) + 1.5 * (PERCENTILE(IF($AC$2:$AC$5092=AC3527, $AT$2:$AT$5092), 0.75) - PERCENTILE(IF($AC$2:$AC$5092=AC3527, $AT$2:$AT$5092), 0.25))), "ตัด", "เก็บ"))</f>
        <v>เก็บ</v>
      </c>
      <c r="AW3527" s="1">
        <f t="shared" si="167"/>
        <v>3873.7679454274344</v>
      </c>
      <c r="AX3527" s="1">
        <v>2781.4385174989698</v>
      </c>
      <c r="AY3527" s="1">
        <v>1548.165137614679</v>
      </c>
    </row>
    <row r="3528" spans="1:51" x14ac:dyDescent="0.2">
      <c r="A3528" s="3">
        <v>45934</v>
      </c>
      <c r="B3528">
        <v>45934</v>
      </c>
      <c r="C3528" t="s">
        <v>11177</v>
      </c>
      <c r="D3528" t="s">
        <v>66</v>
      </c>
      <c r="E3528" t="s">
        <v>124</v>
      </c>
      <c r="F3528" t="s">
        <v>277</v>
      </c>
      <c r="G3528" s="1">
        <v>0</v>
      </c>
      <c r="H3528" s="1">
        <v>0</v>
      </c>
      <c r="I3528" s="1">
        <v>500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s="1">
        <v>500</v>
      </c>
      <c r="P3528" t="s">
        <v>11178</v>
      </c>
      <c r="Q3528" s="2">
        <v>244261</v>
      </c>
      <c r="R3528" t="s">
        <v>70</v>
      </c>
      <c r="S3528">
        <v>0</v>
      </c>
      <c r="T3528" t="s">
        <v>71</v>
      </c>
      <c r="U3528" t="s">
        <v>161</v>
      </c>
      <c r="V3528" s="1">
        <v>0</v>
      </c>
      <c r="W3528" s="1">
        <v>0</v>
      </c>
      <c r="X3528" s="1">
        <v>0</v>
      </c>
      <c r="AA3528" t="s">
        <v>58</v>
      </c>
      <c r="AB3528" s="1">
        <v>0</v>
      </c>
      <c r="AC3528" s="4">
        <f>IF(ISNUMBER(MATCH(AD3528, $AD$2:AD3527, 0)), INDEX($AC$2:AC3527, MATCH(AD3528, $AD$2:AD3527, 0)), MAX($AC$2:AC3527)+1)</f>
        <v>9</v>
      </c>
      <c r="AD3528" t="str">
        <f t="shared" ref="AD3528:AD3591" si="168">T3528&amp;"-"&amp;U3528</f>
        <v>เชียงใหม่-พุทธมณฑลสาย 2</v>
      </c>
      <c r="AE3528" t="s">
        <v>73</v>
      </c>
      <c r="AF3528" s="1">
        <v>0</v>
      </c>
      <c r="AG3528" s="1">
        <v>0</v>
      </c>
      <c r="AH3528" s="1">
        <v>0</v>
      </c>
      <c r="AI3528" t="s">
        <v>11179</v>
      </c>
      <c r="AJ3528" s="1">
        <v>1</v>
      </c>
      <c r="AK3528" s="1">
        <v>720</v>
      </c>
      <c r="AL3528" s="1">
        <v>720</v>
      </c>
      <c r="AM3528" s="1">
        <v>1</v>
      </c>
      <c r="AN3528" s="1">
        <v>0</v>
      </c>
      <c r="AO3528" s="1">
        <v>0</v>
      </c>
      <c r="AP3528" s="1">
        <v>0</v>
      </c>
      <c r="AQ3528" s="1">
        <v>0</v>
      </c>
      <c r="AR3528" s="1">
        <v>500</v>
      </c>
      <c r="AS3528" s="1">
        <v>5476.6703668009941</v>
      </c>
      <c r="AT3528" s="1">
        <f>Table1[[#This Row],[รวมต้นทุนค่าเดินทาง]]+Table1[[#This Row],[รวมต้นทุนค่าซ่อม]]+Table1[[#This Row],[รวมค่าเสื่อม]]</f>
        <v>7636.1179819660974</v>
      </c>
      <c r="AU3528" s="1">
        <f t="shared" si="166"/>
        <v>4623.2312262414152</v>
      </c>
      <c r="AV3528" s="1" t="str" cm="1">
        <f t="array" ref="AV3528">IF(AC3528&lt;4, "เก็บ", IF(OR(AT3528 &lt; PERCENTILE(IF($AC$2:$AC$5092=AC3528, $AT$2:$AT$5092), 0.25) - 1.5 * (PERCENTILE(IF($AC$2:$AC$5092=AC3528, $AT$2:$AT$5092), 0.75) - PERCENTILE(IF($AC$2:$AC$5092=AC3528, $AT$2:$AT$5092), 0.25)), AT3528 &gt; PERCENTILE(IF($AC$2:$AC$5092=AC3528, $AT$2:$AT$5092), 0.75) + 1.5 * (PERCENTILE(IF($AC$2:$AC$5092=AC3528, $AT$2:$AT$5092), 0.75) - PERCENTILE(IF($AC$2:$AC$5092=AC3528, $AT$2:$AT$5092), 0.25))), "ตัด", "เก็บ"))</f>
        <v>เก็บ</v>
      </c>
      <c r="AW3528" s="1">
        <f t="shared" si="167"/>
        <v>4005.4952465164292</v>
      </c>
      <c r="AX3528" s="1">
        <v>2577.9546108768855</v>
      </c>
      <c r="AY3528" s="1">
        <v>1659.4476151651038</v>
      </c>
    </row>
    <row r="3529" spans="1:51" x14ac:dyDescent="0.2">
      <c r="A3529" s="3">
        <v>45934</v>
      </c>
      <c r="B3529">
        <v>45934</v>
      </c>
      <c r="C3529" t="s">
        <v>11180</v>
      </c>
      <c r="D3529" t="s">
        <v>51</v>
      </c>
      <c r="E3529" t="s">
        <v>52</v>
      </c>
      <c r="F3529" t="s">
        <v>1659</v>
      </c>
      <c r="G3529" s="1">
        <v>4200</v>
      </c>
      <c r="H3529" s="1">
        <v>2803</v>
      </c>
      <c r="I3529" s="1">
        <v>1900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6100</v>
      </c>
      <c r="P3529" t="s">
        <v>11181</v>
      </c>
      <c r="Q3529" s="2">
        <v>244261</v>
      </c>
      <c r="R3529" t="s">
        <v>55</v>
      </c>
      <c r="S3529">
        <v>0</v>
      </c>
      <c r="T3529" t="s">
        <v>56</v>
      </c>
      <c r="U3529" t="s">
        <v>57</v>
      </c>
      <c r="V3529" s="1">
        <v>2500</v>
      </c>
      <c r="W3529" s="1">
        <v>0</v>
      </c>
      <c r="X3529" s="1">
        <v>0</v>
      </c>
      <c r="AA3529" t="s">
        <v>58</v>
      </c>
      <c r="AB3529" s="1">
        <v>0</v>
      </c>
      <c r="AC3529" s="4">
        <f>IF(ISNUMBER(MATCH(AD3529, $AD$2:AD3528, 0)), INDEX($AC$2:AC3528, MATCH(AD3529, $AD$2:AD3528, 0)), MAX($AC$2:AC3528)+1)</f>
        <v>1</v>
      </c>
      <c r="AD3529" t="str">
        <f t="shared" si="168"/>
        <v>ท่าลี่-กองลอย</v>
      </c>
      <c r="AE3529" t="s">
        <v>55</v>
      </c>
      <c r="AF3529" s="1">
        <v>0</v>
      </c>
      <c r="AG3529" s="1">
        <v>0</v>
      </c>
      <c r="AH3529" s="1">
        <v>0</v>
      </c>
      <c r="AI3529" t="s">
        <v>11182</v>
      </c>
      <c r="AJ3529" s="1">
        <v>1</v>
      </c>
      <c r="AK3529" s="1">
        <v>0</v>
      </c>
      <c r="AL3529" s="1">
        <v>0</v>
      </c>
      <c r="AM3529" s="1">
        <v>0</v>
      </c>
      <c r="AN3529" s="1">
        <v>0</v>
      </c>
      <c r="AO3529" s="1">
        <v>0</v>
      </c>
      <c r="AP3529" s="1">
        <v>0</v>
      </c>
      <c r="AQ3529" s="1">
        <v>0</v>
      </c>
      <c r="AR3529" s="1">
        <v>11403</v>
      </c>
      <c r="AS3529" s="1">
        <v>32.1</v>
      </c>
      <c r="AT3529" s="1">
        <f>Table1[[#This Row],[รวมต้นทุนค่าเดินทาง]]+Table1[[#This Row],[รวมต้นทุนค่าซ่อม]]+Table1[[#This Row],[รวมค่าเสื่อม]]</f>
        <v>13528.123255813955</v>
      </c>
      <c r="AU3529" s="1">
        <f t="shared" si="166"/>
        <v>13953.293816562818</v>
      </c>
      <c r="AV3529" s="1" t="str" cm="1">
        <f t="array" ref="AV3529">IF(AC3529&lt;4, "เก็บ", IF(OR(AT3529 &lt; PERCENTILE(IF($AC$2:$AC$5092=AC3529, $AT$2:$AT$5092), 0.25) - 1.5 * (PERCENTILE(IF($AC$2:$AC$5092=AC3529, $AT$2:$AT$5092), 0.75) - PERCENTILE(IF($AC$2:$AC$5092=AC3529, $AT$2:$AT$5092), 0.25)), AT3529 &gt; PERCENTILE(IF($AC$2:$AC$5092=AC3529, $AT$2:$AT$5092), 0.75) + 1.5 * (PERCENTILE(IF($AC$2:$AC$5092=AC3529, $AT$2:$AT$5092), 0.75) - PERCENTILE(IF($AC$2:$AC$5092=AC3529, $AT$2:$AT$5092), 0.25))), "ตัด", "เก็บ"))</f>
        <v>เก็บ</v>
      </c>
      <c r="AW3529" s="1">
        <f t="shared" si="167"/>
        <v>13953.293816562818</v>
      </c>
      <c r="AX3529" s="1">
        <v>14426.372718098486</v>
      </c>
      <c r="AY3529" s="1">
        <v>2093.0232558139537</v>
      </c>
    </row>
    <row r="3530" spans="1:51" x14ac:dyDescent="0.2">
      <c r="A3530" s="3">
        <v>45934</v>
      </c>
      <c r="B3530">
        <v>45934</v>
      </c>
      <c r="C3530" t="s">
        <v>11183</v>
      </c>
      <c r="D3530" t="s">
        <v>66</v>
      </c>
      <c r="E3530" t="s">
        <v>148</v>
      </c>
      <c r="F3530" t="s">
        <v>149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t="s">
        <v>11184</v>
      </c>
      <c r="Q3530" s="2">
        <v>244261</v>
      </c>
      <c r="R3530" t="s">
        <v>55</v>
      </c>
      <c r="S3530">
        <v>0</v>
      </c>
      <c r="T3530" t="s">
        <v>56</v>
      </c>
      <c r="U3530" t="s">
        <v>71</v>
      </c>
      <c r="V3530" s="1">
        <v>0</v>
      </c>
      <c r="W3530" s="1">
        <v>352</v>
      </c>
      <c r="X3530" s="1">
        <v>0</v>
      </c>
      <c r="Y3530" t="s">
        <v>56</v>
      </c>
      <c r="Z3530" t="s">
        <v>71</v>
      </c>
      <c r="AA3530" t="s">
        <v>11185</v>
      </c>
      <c r="AB3530" s="1">
        <v>0</v>
      </c>
      <c r="AC3530" s="4">
        <f>IF(ISNUMBER(MATCH(AD3530, $AD$2:AD3529, 0)), INDEX($AC$2:AC3529, MATCH(AD3530, $AD$2:AD3529, 0)), MAX($AC$2:AC3529)+1)</f>
        <v>68</v>
      </c>
      <c r="AD3530" t="str">
        <f t="shared" si="168"/>
        <v>ท่าลี่-เชียงใหม่</v>
      </c>
      <c r="AE3530" t="s">
        <v>55</v>
      </c>
      <c r="AF3530" s="1">
        <v>0</v>
      </c>
      <c r="AG3530" s="1">
        <v>0</v>
      </c>
      <c r="AH3530" s="1">
        <v>0</v>
      </c>
      <c r="AI3530" t="s">
        <v>11186</v>
      </c>
      <c r="AJ3530" s="1">
        <v>1</v>
      </c>
      <c r="AK3530" s="1">
        <v>0</v>
      </c>
      <c r="AL3530" s="1">
        <v>0</v>
      </c>
      <c r="AM3530" s="1">
        <v>0</v>
      </c>
      <c r="AN3530" s="1">
        <v>0</v>
      </c>
      <c r="AO3530" s="1">
        <v>0</v>
      </c>
      <c r="AP3530" s="1">
        <v>0</v>
      </c>
      <c r="AQ3530" s="1">
        <v>0</v>
      </c>
      <c r="AR3530" s="1">
        <v>352</v>
      </c>
      <c r="AS3530" s="1">
        <v>4302.4580000000005</v>
      </c>
      <c r="AT3530" s="1">
        <f>Table1[[#This Row],[รวมต้นทุนค่าเดินทาง]]+Table1[[#This Row],[รวมต้นทุนค่าซ่อม]]+Table1[[#This Row],[รวมค่าเสื่อม]]</f>
        <v>5706.6162733812953</v>
      </c>
      <c r="AU3530" s="1">
        <f t="shared" si="166"/>
        <v>3927.6087717935925</v>
      </c>
      <c r="AV3530" s="1" t="str" cm="1">
        <f t="array" ref="AV3530">IF(AC3530&lt;4, "เก็บ", IF(OR(AT3530 &lt; PERCENTILE(IF($AC$2:$AC$5092=AC3530, $AT$2:$AT$5092), 0.25) - 1.5 * (PERCENTILE(IF($AC$2:$AC$5092=AC3530, $AT$2:$AT$5092), 0.75) - PERCENTILE(IF($AC$2:$AC$5092=AC3530, $AT$2:$AT$5092), 0.25)), AT3530 &gt; PERCENTILE(IF($AC$2:$AC$5092=AC3530, $AT$2:$AT$5092), 0.75) + 1.5 * (PERCENTILE(IF($AC$2:$AC$5092=AC3530, $AT$2:$AT$5092), 0.75) - PERCENTILE(IF($AC$2:$AC$5092=AC3530, $AT$2:$AT$5092), 0.25))), "ตัด", "เก็บ"))</f>
        <v>เก็บ</v>
      </c>
      <c r="AW3530" s="1">
        <f t="shared" si="167"/>
        <v>3927.6087717935925</v>
      </c>
      <c r="AX3530" s="1">
        <v>7299.1049362358817</v>
      </c>
      <c r="AY3530" s="1">
        <v>1052.158273381295</v>
      </c>
    </row>
    <row r="3531" spans="1:51" x14ac:dyDescent="0.2">
      <c r="A3531" s="3">
        <v>45934</v>
      </c>
      <c r="B3531">
        <v>45934</v>
      </c>
      <c r="C3531" t="s">
        <v>11187</v>
      </c>
      <c r="D3531" t="s">
        <v>66</v>
      </c>
      <c r="E3531" t="s">
        <v>148</v>
      </c>
      <c r="F3531" t="s">
        <v>1080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>
        <v>0</v>
      </c>
      <c r="P3531" t="s">
        <v>11188</v>
      </c>
      <c r="Q3531" s="2">
        <v>244261</v>
      </c>
      <c r="R3531" t="s">
        <v>55</v>
      </c>
      <c r="S3531">
        <v>0</v>
      </c>
      <c r="T3531" t="s">
        <v>87</v>
      </c>
      <c r="U3531" t="s">
        <v>71</v>
      </c>
      <c r="V3531" s="1">
        <v>0</v>
      </c>
      <c r="W3531" s="1">
        <v>1055</v>
      </c>
      <c r="X3531" s="1">
        <v>0</v>
      </c>
      <c r="Y3531" t="s">
        <v>87</v>
      </c>
      <c r="Z3531" t="s">
        <v>71</v>
      </c>
      <c r="AA3531" t="s">
        <v>11189</v>
      </c>
      <c r="AB3531" s="1">
        <v>0</v>
      </c>
      <c r="AC3531" s="4">
        <f>IF(ISNUMBER(MATCH(AD3531, $AD$2:AD3530, 0)), INDEX($AC$2:AC3530, MATCH(AD3531, $AD$2:AD3530, 0)), MAX($AC$2:AC3530)+1)</f>
        <v>6</v>
      </c>
      <c r="AD3531" t="str">
        <f t="shared" si="168"/>
        <v>เชียงราย-เชียงใหม่</v>
      </c>
      <c r="AE3531" t="s">
        <v>55</v>
      </c>
      <c r="AF3531" s="1">
        <v>0</v>
      </c>
      <c r="AG3531" s="1">
        <v>0</v>
      </c>
      <c r="AH3531" s="1">
        <v>0</v>
      </c>
      <c r="AI3531" t="s">
        <v>11190</v>
      </c>
      <c r="AJ3531" s="1">
        <v>2</v>
      </c>
      <c r="AK3531" s="1">
        <v>0</v>
      </c>
      <c r="AL3531" s="1">
        <v>0</v>
      </c>
      <c r="AM3531" s="1">
        <v>0</v>
      </c>
      <c r="AN3531" s="1">
        <v>0</v>
      </c>
      <c r="AO3531" s="1">
        <v>0</v>
      </c>
      <c r="AP3531" s="1">
        <v>0</v>
      </c>
      <c r="AQ3531" s="1">
        <v>0</v>
      </c>
      <c r="AR3531" s="1">
        <v>1055</v>
      </c>
      <c r="AS3531" s="1">
        <v>3252.7564992492489</v>
      </c>
      <c r="AT3531" s="1">
        <f>Table1[[#This Row],[รวมต้นทุนค่าเดินทาง]]+Table1[[#This Row],[รวมต้นทุนค่าซ่อม]]+Table1[[#This Row],[รวมค่าเสื่อม]]</f>
        <v>5482.4552944299721</v>
      </c>
      <c r="AU3531" s="1">
        <f t="shared" si="166"/>
        <v>4428.3346813776061</v>
      </c>
      <c r="AV3531" s="1" t="str" cm="1">
        <f t="array" ref="AV3531">IF(AC3531&lt;4, "เก็บ", IF(OR(AT3531 &lt; PERCENTILE(IF($AC$2:$AC$5092=AC3531, $AT$2:$AT$5092), 0.25) - 1.5 * (PERCENTILE(IF($AC$2:$AC$5092=AC3531, $AT$2:$AT$5092), 0.75) - PERCENTILE(IF($AC$2:$AC$5092=AC3531, $AT$2:$AT$5092), 0.25)), AT3531 &gt; PERCENTILE(IF($AC$2:$AC$5092=AC3531, $AT$2:$AT$5092), 0.75) + 1.5 * (PERCENTILE(IF($AC$2:$AC$5092=AC3531, $AT$2:$AT$5092), 0.75) - PERCENTILE(IF($AC$2:$AC$5092=AC3531, $AT$2:$AT$5092), 0.25))), "ตัด", "เก็บ"))</f>
        <v>เก็บ</v>
      </c>
      <c r="AW3531" s="1">
        <f t="shared" si="167"/>
        <v>3873.7679454274344</v>
      </c>
      <c r="AX3531" s="1">
        <v>2781.4385174989698</v>
      </c>
      <c r="AY3531" s="1">
        <v>1174.698795180723</v>
      </c>
    </row>
    <row r="3532" spans="1:51" x14ac:dyDescent="0.2">
      <c r="A3532" s="3">
        <v>45934</v>
      </c>
      <c r="B3532">
        <v>45934</v>
      </c>
      <c r="C3532" t="s">
        <v>11191</v>
      </c>
      <c r="D3532" t="s">
        <v>66</v>
      </c>
      <c r="E3532" t="s">
        <v>105</v>
      </c>
      <c r="F3532" t="s">
        <v>746</v>
      </c>
      <c r="G3532" s="1">
        <v>416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703</v>
      </c>
      <c r="O3532" s="1">
        <v>1119</v>
      </c>
      <c r="P3532" t="s">
        <v>11192</v>
      </c>
      <c r="Q3532" s="2">
        <v>244261</v>
      </c>
      <c r="R3532" t="s">
        <v>55</v>
      </c>
      <c r="S3532">
        <v>0</v>
      </c>
      <c r="T3532" t="s">
        <v>87</v>
      </c>
      <c r="U3532" t="s">
        <v>71</v>
      </c>
      <c r="V3532" s="1">
        <v>0</v>
      </c>
      <c r="W3532" s="1">
        <v>639</v>
      </c>
      <c r="X3532" s="1">
        <v>0</v>
      </c>
      <c r="Y3532" t="s">
        <v>108</v>
      </c>
      <c r="Z3532" t="s">
        <v>71</v>
      </c>
      <c r="AA3532" t="s">
        <v>612</v>
      </c>
      <c r="AB3532" s="1">
        <v>0</v>
      </c>
      <c r="AC3532" s="4">
        <f>IF(ISNUMBER(MATCH(AD3532, $AD$2:AD3531, 0)), INDEX($AC$2:AC3531, MATCH(AD3532, $AD$2:AD3531, 0)), MAX($AC$2:AC3531)+1)</f>
        <v>6</v>
      </c>
      <c r="AD3532" t="str">
        <f t="shared" si="168"/>
        <v>เชียงราย-เชียงใหม่</v>
      </c>
      <c r="AE3532" t="s">
        <v>55</v>
      </c>
      <c r="AF3532" s="1">
        <v>0</v>
      </c>
      <c r="AG3532" s="1">
        <v>0</v>
      </c>
      <c r="AH3532" s="1">
        <v>0</v>
      </c>
      <c r="AI3532" t="s">
        <v>11193</v>
      </c>
      <c r="AJ3532" s="1">
        <v>1</v>
      </c>
      <c r="AK3532" s="1">
        <v>0</v>
      </c>
      <c r="AL3532" s="1">
        <v>0</v>
      </c>
      <c r="AM3532" s="1">
        <v>0</v>
      </c>
      <c r="AN3532" s="1">
        <v>0</v>
      </c>
      <c r="AO3532" s="1">
        <v>0</v>
      </c>
      <c r="AP3532" s="1">
        <v>0</v>
      </c>
      <c r="AQ3532" s="1">
        <v>0</v>
      </c>
      <c r="AR3532" s="1">
        <v>1758</v>
      </c>
      <c r="AS3532" s="1">
        <v>709.37382352941188</v>
      </c>
      <c r="AT3532" s="1">
        <f>Table1[[#This Row],[รวมต้นทุนค่าเดินทาง]]+Table1[[#This Row],[รวมต้นทุนค่าซ่อม]]+Table1[[#This Row],[รวมค่าเสื่อม]]</f>
        <v>4032.5912148337593</v>
      </c>
      <c r="AU3532" s="1">
        <f t="shared" si="166"/>
        <v>4428.3346813776061</v>
      </c>
      <c r="AV3532" s="1" t="str" cm="1">
        <f t="array" ref="AV3532">IF(AC3532&lt;4, "เก็บ", IF(OR(AT3532 &lt; PERCENTILE(IF($AC$2:$AC$5092=AC3532, $AT$2:$AT$5092), 0.25) - 1.5 * (PERCENTILE(IF($AC$2:$AC$5092=AC3532, $AT$2:$AT$5092), 0.75) - PERCENTILE(IF($AC$2:$AC$5092=AC3532, $AT$2:$AT$5092), 0.25)), AT3532 &gt; PERCENTILE(IF($AC$2:$AC$5092=AC3532, $AT$2:$AT$5092), 0.75) + 1.5 * (PERCENTILE(IF($AC$2:$AC$5092=AC3532, $AT$2:$AT$5092), 0.75) - PERCENTILE(IF($AC$2:$AC$5092=AC3532, $AT$2:$AT$5092), 0.25))), "ตัด", "เก็บ"))</f>
        <v>เก็บ</v>
      </c>
      <c r="AW3532" s="1">
        <f t="shared" si="167"/>
        <v>3873.7679454274344</v>
      </c>
      <c r="AX3532" s="1">
        <v>2781.4385174989698</v>
      </c>
      <c r="AY3532" s="1">
        <v>1565.2173913043478</v>
      </c>
    </row>
    <row r="3533" spans="1:51" x14ac:dyDescent="0.2">
      <c r="A3533" s="3">
        <v>45934</v>
      </c>
      <c r="B3533">
        <v>45934</v>
      </c>
      <c r="C3533" t="s">
        <v>11194</v>
      </c>
      <c r="D3533" t="s">
        <v>66</v>
      </c>
      <c r="E3533" t="s">
        <v>184</v>
      </c>
      <c r="F3533" t="s">
        <v>439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>
        <v>0</v>
      </c>
      <c r="P3533" t="s">
        <v>11195</v>
      </c>
      <c r="Q3533" s="2">
        <v>244261</v>
      </c>
      <c r="R3533" t="s">
        <v>55</v>
      </c>
      <c r="S3533">
        <v>0</v>
      </c>
      <c r="T3533" t="s">
        <v>114</v>
      </c>
      <c r="U3533" t="s">
        <v>71</v>
      </c>
      <c r="V3533" s="1">
        <v>0</v>
      </c>
      <c r="W3533" s="1">
        <v>1535</v>
      </c>
      <c r="X3533" s="1">
        <v>0</v>
      </c>
      <c r="Y3533" t="s">
        <v>114</v>
      </c>
      <c r="Z3533" t="s">
        <v>71</v>
      </c>
      <c r="AA3533" t="s">
        <v>11196</v>
      </c>
      <c r="AB3533" s="1">
        <v>0</v>
      </c>
      <c r="AC3533" s="4">
        <f>IF(ISNUMBER(MATCH(AD3533, $AD$2:AD3532, 0)), INDEX($AC$2:AC3532, MATCH(AD3533, $AD$2:AD3532, 0)), MAX($AC$2:AC3532)+1)</f>
        <v>7</v>
      </c>
      <c r="AD3533" t="str">
        <f t="shared" si="168"/>
        <v>แม่สาย-เชียงใหม่</v>
      </c>
      <c r="AE3533" t="s">
        <v>55</v>
      </c>
      <c r="AF3533" s="1">
        <v>0</v>
      </c>
      <c r="AG3533" s="1">
        <v>0</v>
      </c>
      <c r="AH3533" s="1">
        <v>0</v>
      </c>
      <c r="AI3533" t="s">
        <v>11197</v>
      </c>
      <c r="AJ3533" s="1">
        <v>1</v>
      </c>
      <c r="AK3533" s="1">
        <v>0</v>
      </c>
      <c r="AL3533" s="1">
        <v>0</v>
      </c>
      <c r="AM3533" s="1">
        <v>0</v>
      </c>
      <c r="AN3533" s="1">
        <v>0</v>
      </c>
      <c r="AO3533" s="1">
        <v>0</v>
      </c>
      <c r="AP3533" s="1">
        <v>0</v>
      </c>
      <c r="AQ3533" s="1">
        <v>0</v>
      </c>
      <c r="AR3533" s="1">
        <v>1535</v>
      </c>
      <c r="AS3533" s="1">
        <v>4753.0146618876943</v>
      </c>
      <c r="AT3533" s="1">
        <f>Table1[[#This Row],[รวมต้นทุนค่าเดินทาง]]+Table1[[#This Row],[รวมต้นทุนค่าซ่อม]]+Table1[[#This Row],[รวมค่าเสื่อม]]</f>
        <v>8173.4895222228897</v>
      </c>
      <c r="AU3533" s="1">
        <f t="shared" si="166"/>
        <v>4610.750953896033</v>
      </c>
      <c r="AV3533" s="1" t="str" cm="1">
        <f t="array" ref="AV3533">IF(AC3533&lt;4, "เก็บ", IF(OR(AT3533 &lt; PERCENTILE(IF($AC$2:$AC$5092=AC3533, $AT$2:$AT$5092), 0.25) - 1.5 * (PERCENTILE(IF($AC$2:$AC$5092=AC3533, $AT$2:$AT$5092), 0.75) - PERCENTILE(IF($AC$2:$AC$5092=AC3533, $AT$2:$AT$5092), 0.25)), AT3533 &gt; PERCENTILE(IF($AC$2:$AC$5092=AC3533, $AT$2:$AT$5092), 0.75) + 1.5 * (PERCENTILE(IF($AC$2:$AC$5092=AC3533, $AT$2:$AT$5092), 0.75) - PERCENTILE(IF($AC$2:$AC$5092=AC3533, $AT$2:$AT$5092), 0.25))), "ตัด", "เก็บ"))</f>
        <v>ตัด</v>
      </c>
      <c r="AW3533" s="1">
        <f t="shared" si="167"/>
        <v>3940.0604671629926</v>
      </c>
      <c r="AX3533" s="1">
        <v>3152.7453177985908</v>
      </c>
      <c r="AY3533" s="1">
        <v>1885.4748603351954</v>
      </c>
    </row>
    <row r="3534" spans="1:51" x14ac:dyDescent="0.2">
      <c r="A3534" s="3">
        <v>45935</v>
      </c>
      <c r="B3534">
        <v>45935</v>
      </c>
      <c r="C3534" t="s">
        <v>11198</v>
      </c>
      <c r="D3534" t="s">
        <v>51</v>
      </c>
      <c r="E3534" t="s">
        <v>61</v>
      </c>
      <c r="F3534" t="s">
        <v>5184</v>
      </c>
      <c r="G3534" s="1">
        <v>4200</v>
      </c>
      <c r="H3534" s="1">
        <v>2803</v>
      </c>
      <c r="I3534" s="1">
        <v>1900</v>
      </c>
      <c r="J3534" s="1">
        <v>0</v>
      </c>
      <c r="K3534" s="1">
        <v>0</v>
      </c>
      <c r="L3534" s="1">
        <v>0</v>
      </c>
      <c r="M3534" s="1">
        <v>0</v>
      </c>
      <c r="N3534" s="1">
        <v>0</v>
      </c>
      <c r="O3534" s="1">
        <v>6100</v>
      </c>
      <c r="P3534" t="s">
        <v>11199</v>
      </c>
      <c r="Q3534" s="2">
        <v>244263</v>
      </c>
      <c r="R3534" t="s">
        <v>55</v>
      </c>
      <c r="S3534">
        <v>0</v>
      </c>
      <c r="T3534" t="s">
        <v>56</v>
      </c>
      <c r="U3534" t="s">
        <v>57</v>
      </c>
      <c r="V3534" s="1">
        <v>2500</v>
      </c>
      <c r="W3534" s="1">
        <v>0</v>
      </c>
      <c r="X3534" s="1">
        <v>0</v>
      </c>
      <c r="AA3534" t="s">
        <v>58</v>
      </c>
      <c r="AB3534" s="1">
        <v>0</v>
      </c>
      <c r="AC3534" s="4">
        <f>IF(ISNUMBER(MATCH(AD3534, $AD$2:AD3533, 0)), INDEX($AC$2:AC3533, MATCH(AD3534, $AD$2:AD3533, 0)), MAX($AC$2:AC3533)+1)</f>
        <v>1</v>
      </c>
      <c r="AD3534" t="str">
        <f t="shared" si="168"/>
        <v>ท่าลี่-กองลอย</v>
      </c>
      <c r="AE3534" t="s">
        <v>55</v>
      </c>
      <c r="AF3534" s="1">
        <v>0</v>
      </c>
      <c r="AG3534" s="1">
        <v>0</v>
      </c>
      <c r="AH3534" s="1">
        <v>0</v>
      </c>
      <c r="AI3534" t="s">
        <v>11200</v>
      </c>
      <c r="AJ3534" s="1">
        <v>1</v>
      </c>
      <c r="AK3534" s="1">
        <v>0</v>
      </c>
      <c r="AL3534" s="1">
        <v>0</v>
      </c>
      <c r="AM3534" s="1">
        <v>0</v>
      </c>
      <c r="AN3534" s="1">
        <v>0</v>
      </c>
      <c r="AO3534" s="1">
        <v>0</v>
      </c>
      <c r="AP3534" s="1">
        <v>0</v>
      </c>
      <c r="AQ3534" s="1">
        <v>0</v>
      </c>
      <c r="AR3534" s="1">
        <v>11403</v>
      </c>
      <c r="AS3534" s="1">
        <v>212.54785714285714</v>
      </c>
      <c r="AT3534" s="1">
        <f>Table1[[#This Row],[รวมต้นทุนค่าเดินทาง]]+Table1[[#This Row],[รวมต้นทุนค่าซ่อม]]+Table1[[#This Row],[รวมค่าเสื่อม]]</f>
        <v>13478.13063859981</v>
      </c>
      <c r="AU3534" s="1">
        <f t="shared" si="166"/>
        <v>13953.293816562818</v>
      </c>
      <c r="AV3534" s="1" t="str" cm="1">
        <f t="array" ref="AV3534">IF(AC3534&lt;4, "เก็บ", IF(OR(AT3534 &lt; PERCENTILE(IF($AC$2:$AC$5092=AC3534, $AT$2:$AT$5092), 0.25) - 1.5 * (PERCENTILE(IF($AC$2:$AC$5092=AC3534, $AT$2:$AT$5092), 0.75) - PERCENTILE(IF($AC$2:$AC$5092=AC3534, $AT$2:$AT$5092), 0.25)), AT3534 &gt; PERCENTILE(IF($AC$2:$AC$5092=AC3534, $AT$2:$AT$5092), 0.75) + 1.5 * (PERCENTILE(IF($AC$2:$AC$5092=AC3534, $AT$2:$AT$5092), 0.75) - PERCENTILE(IF($AC$2:$AC$5092=AC3534, $AT$2:$AT$5092), 0.25))), "ตัด", "เก็บ"))</f>
        <v>เก็บ</v>
      </c>
      <c r="AW3534" s="1">
        <f t="shared" si="167"/>
        <v>13953.293816562818</v>
      </c>
      <c r="AX3534" s="1">
        <v>14426.372718098486</v>
      </c>
      <c r="AY3534" s="1">
        <v>1862.5827814569536</v>
      </c>
    </row>
    <row r="3535" spans="1:51" x14ac:dyDescent="0.2">
      <c r="A3535" s="3">
        <v>45935</v>
      </c>
      <c r="B3535">
        <v>45935</v>
      </c>
      <c r="C3535" t="s">
        <v>11201</v>
      </c>
      <c r="D3535" t="s">
        <v>66</v>
      </c>
      <c r="E3535" t="s">
        <v>105</v>
      </c>
      <c r="F3535" t="s">
        <v>395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  <c r="O3535" s="1">
        <v>0</v>
      </c>
      <c r="P3535" t="s">
        <v>11202</v>
      </c>
      <c r="Q3535" s="2">
        <v>244263</v>
      </c>
      <c r="R3535" t="s">
        <v>55</v>
      </c>
      <c r="S3535">
        <v>0</v>
      </c>
      <c r="T3535" t="s">
        <v>101</v>
      </c>
      <c r="U3535" t="s">
        <v>71</v>
      </c>
      <c r="V3535" s="1">
        <v>0</v>
      </c>
      <c r="W3535" s="1">
        <v>1470</v>
      </c>
      <c r="X3535" s="1">
        <v>0</v>
      </c>
      <c r="Y3535" t="s">
        <v>101</v>
      </c>
      <c r="Z3535" t="s">
        <v>71</v>
      </c>
      <c r="AA3535" t="s">
        <v>11203</v>
      </c>
      <c r="AB3535" s="1">
        <v>0</v>
      </c>
      <c r="AC3535" s="4">
        <f>IF(ISNUMBER(MATCH(AD3535, $AD$2:AD3534, 0)), INDEX($AC$2:AC3534, MATCH(AD3535, $AD$2:AD3534, 0)), MAX($AC$2:AC3534)+1)</f>
        <v>5</v>
      </c>
      <c r="AD3535" t="str">
        <f t="shared" si="168"/>
        <v>พะเยา-เชียงใหม่</v>
      </c>
      <c r="AE3535" t="s">
        <v>55</v>
      </c>
      <c r="AF3535" s="1">
        <v>0</v>
      </c>
      <c r="AG3535" s="1">
        <v>0</v>
      </c>
      <c r="AH3535" s="1">
        <v>0</v>
      </c>
      <c r="AI3535" t="s">
        <v>11204</v>
      </c>
      <c r="AJ3535" s="1">
        <v>1</v>
      </c>
      <c r="AK3535" s="1">
        <v>0</v>
      </c>
      <c r="AL3535" s="1">
        <v>0</v>
      </c>
      <c r="AM3535" s="1">
        <v>0</v>
      </c>
      <c r="AN3535" s="1">
        <v>0</v>
      </c>
      <c r="AO3535" s="1">
        <v>0</v>
      </c>
      <c r="AP3535" s="1">
        <v>0</v>
      </c>
      <c r="AQ3535" s="1">
        <v>0</v>
      </c>
      <c r="AR3535" s="1">
        <v>1470</v>
      </c>
      <c r="AS3535" s="1">
        <v>488.46572580645164</v>
      </c>
      <c r="AT3535" s="1">
        <f>Table1[[#This Row],[รวมต้นทุนค่าเดินทาง]]+Table1[[#This Row],[รวมต้นทุนค่าซ่อม]]+Table1[[#This Row],[รวมค่าเสื่อม]]</f>
        <v>3464.7418764340669</v>
      </c>
      <c r="AU3535" s="1">
        <f t="shared" si="166"/>
        <v>4062.107163574422</v>
      </c>
      <c r="AV3535" s="1" t="str" cm="1">
        <f t="array" ref="AV3535">IF(AC3535&lt;4, "เก็บ", IF(OR(AT3535 &lt; PERCENTILE(IF($AC$2:$AC$5092=AC3535, $AT$2:$AT$5092), 0.25) - 1.5 * (PERCENTILE(IF($AC$2:$AC$5092=AC3535, $AT$2:$AT$5092), 0.75) - PERCENTILE(IF($AC$2:$AC$5092=AC3535, $AT$2:$AT$5092), 0.25)), AT3535 &gt; PERCENTILE(IF($AC$2:$AC$5092=AC3535, $AT$2:$AT$5092), 0.75) + 1.5 * (PERCENTILE(IF($AC$2:$AC$5092=AC3535, $AT$2:$AT$5092), 0.75) - PERCENTILE(IF($AC$2:$AC$5092=AC3535, $AT$2:$AT$5092), 0.25))), "ตัด", "เก็บ"))</f>
        <v>เก็บ</v>
      </c>
      <c r="AW3535" s="1">
        <f t="shared" si="167"/>
        <v>3639.9347470841599</v>
      </c>
      <c r="AX3535" s="1">
        <v>2523.4798574335259</v>
      </c>
      <c r="AY3535" s="1">
        <v>1506.2761506276152</v>
      </c>
    </row>
    <row r="3536" spans="1:51" x14ac:dyDescent="0.2">
      <c r="A3536" s="3">
        <v>45935</v>
      </c>
      <c r="B3536">
        <v>45935</v>
      </c>
      <c r="C3536" t="s">
        <v>11205</v>
      </c>
      <c r="D3536" t="s">
        <v>66</v>
      </c>
      <c r="E3536" t="s">
        <v>67</v>
      </c>
      <c r="F3536" t="s">
        <v>529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  <c r="O3536" s="1">
        <v>416</v>
      </c>
      <c r="P3536" t="s">
        <v>11206</v>
      </c>
      <c r="Q3536" s="2">
        <v>244263</v>
      </c>
      <c r="R3536" t="s">
        <v>55</v>
      </c>
      <c r="S3536">
        <v>0</v>
      </c>
      <c r="T3536" t="s">
        <v>101</v>
      </c>
      <c r="U3536" t="s">
        <v>254</v>
      </c>
      <c r="V3536" s="1">
        <v>0</v>
      </c>
      <c r="W3536" s="1">
        <v>0</v>
      </c>
      <c r="X3536" s="1">
        <v>416</v>
      </c>
      <c r="Y3536" t="s">
        <v>101</v>
      </c>
      <c r="Z3536" t="s">
        <v>254</v>
      </c>
      <c r="AA3536" t="s">
        <v>10067</v>
      </c>
      <c r="AB3536" s="1">
        <v>0</v>
      </c>
      <c r="AC3536" s="4">
        <f>IF(ISNUMBER(MATCH(AD3536, $AD$2:AD3535, 0)), INDEX($AC$2:AC3535, MATCH(AD3536, $AD$2:AD3535, 0)), MAX($AC$2:AC3535)+1)</f>
        <v>47</v>
      </c>
      <c r="AD3536" t="str">
        <f t="shared" si="168"/>
        <v>พะเยา-ลำปาง</v>
      </c>
      <c r="AE3536" t="s">
        <v>55</v>
      </c>
      <c r="AF3536" s="1">
        <v>0</v>
      </c>
      <c r="AG3536" s="1">
        <v>0</v>
      </c>
      <c r="AH3536" s="1">
        <v>0</v>
      </c>
      <c r="AI3536" t="s">
        <v>11207</v>
      </c>
      <c r="AJ3536" s="1">
        <v>1</v>
      </c>
      <c r="AK3536" s="1">
        <v>0</v>
      </c>
      <c r="AL3536" s="1">
        <v>0</v>
      </c>
      <c r="AM3536" s="1">
        <v>0</v>
      </c>
      <c r="AN3536" s="1">
        <v>0</v>
      </c>
      <c r="AO3536" s="1">
        <v>0</v>
      </c>
      <c r="AP3536" s="1">
        <v>0</v>
      </c>
      <c r="AQ3536" s="1">
        <v>0</v>
      </c>
      <c r="AR3536" s="1">
        <v>416</v>
      </c>
      <c r="AS3536" s="1">
        <v>447.27371031746031</v>
      </c>
      <c r="AT3536" s="1">
        <f>Table1[[#This Row],[รวมต้นทุนค่าเดินทาง]]+Table1[[#This Row],[รวมต้นทุนค่าซ่อม]]+Table1[[#This Row],[รวมค่าเสื่อม]]</f>
        <v>1966.2148867880487</v>
      </c>
      <c r="AU3536" s="1">
        <f t="shared" si="166"/>
        <v>3096.9261200369933</v>
      </c>
      <c r="AV3536" s="1" t="str" cm="1">
        <f t="array" ref="AV3536">IF(AC3536&lt;4, "เก็บ", IF(OR(AT3536 &lt; PERCENTILE(IF($AC$2:$AC$5092=AC3536, $AT$2:$AT$5092), 0.25) - 1.5 * (PERCENTILE(IF($AC$2:$AC$5092=AC3536, $AT$2:$AT$5092), 0.75) - PERCENTILE(IF($AC$2:$AC$5092=AC3536, $AT$2:$AT$5092), 0.25)), AT3536 &gt; PERCENTILE(IF($AC$2:$AC$5092=AC3536, $AT$2:$AT$5092), 0.75) + 1.5 * (PERCENTILE(IF($AC$2:$AC$5092=AC3536, $AT$2:$AT$5092), 0.75) - PERCENTILE(IF($AC$2:$AC$5092=AC3536, $AT$2:$AT$5092), 0.25))), "ตัด", "เก็บ"))</f>
        <v>เก็บ</v>
      </c>
      <c r="AW3536" s="1">
        <f t="shared" si="167"/>
        <v>3096.9261200369933</v>
      </c>
      <c r="AX3536" s="1">
        <v>2300.7744836116622</v>
      </c>
      <c r="AY3536" s="1">
        <v>1102.9411764705883</v>
      </c>
    </row>
    <row r="3537" spans="1:51" x14ac:dyDescent="0.2">
      <c r="A3537" s="3">
        <v>45935</v>
      </c>
      <c r="B3537">
        <v>45935</v>
      </c>
      <c r="C3537" t="s">
        <v>11208</v>
      </c>
      <c r="D3537" t="s">
        <v>66</v>
      </c>
      <c r="E3537" t="s">
        <v>148</v>
      </c>
      <c r="F3537" t="s">
        <v>547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0</v>
      </c>
      <c r="O3537" s="1">
        <v>0</v>
      </c>
      <c r="P3537" t="s">
        <v>11209</v>
      </c>
      <c r="Q3537" s="2">
        <v>244263</v>
      </c>
      <c r="R3537" t="s">
        <v>55</v>
      </c>
      <c r="S3537">
        <v>0</v>
      </c>
      <c r="T3537" t="s">
        <v>101</v>
      </c>
      <c r="U3537" t="s">
        <v>254</v>
      </c>
      <c r="V3537" s="1">
        <v>0</v>
      </c>
      <c r="W3537" s="1">
        <v>799</v>
      </c>
      <c r="X3537" s="1">
        <v>0</v>
      </c>
      <c r="Y3537" t="s">
        <v>101</v>
      </c>
      <c r="Z3537" t="s">
        <v>254</v>
      </c>
      <c r="AA3537" t="s">
        <v>11210</v>
      </c>
      <c r="AB3537" s="1">
        <v>0</v>
      </c>
      <c r="AC3537" s="4">
        <f>IF(ISNUMBER(MATCH(AD3537, $AD$2:AD3536, 0)), INDEX($AC$2:AC3536, MATCH(AD3537, $AD$2:AD3536, 0)), MAX($AC$2:AC3536)+1)</f>
        <v>47</v>
      </c>
      <c r="AD3537" t="str">
        <f t="shared" si="168"/>
        <v>พะเยา-ลำปาง</v>
      </c>
      <c r="AE3537" t="s">
        <v>55</v>
      </c>
      <c r="AF3537" s="1">
        <v>0</v>
      </c>
      <c r="AG3537" s="1">
        <v>0</v>
      </c>
      <c r="AH3537" s="1">
        <v>0</v>
      </c>
      <c r="AI3537" t="s">
        <v>11211</v>
      </c>
      <c r="AJ3537" s="1">
        <v>1</v>
      </c>
      <c r="AK3537" s="1">
        <v>0</v>
      </c>
      <c r="AL3537" s="1">
        <v>0</v>
      </c>
      <c r="AM3537" s="1">
        <v>0</v>
      </c>
      <c r="AN3537" s="1">
        <v>0</v>
      </c>
      <c r="AO3537" s="1">
        <v>0</v>
      </c>
      <c r="AP3537" s="1">
        <v>0</v>
      </c>
      <c r="AQ3537" s="1">
        <v>0</v>
      </c>
      <c r="AR3537" s="1">
        <v>799</v>
      </c>
      <c r="AS3537" s="1">
        <v>2909.4123076923074</v>
      </c>
      <c r="AT3537" s="1">
        <f>Table1[[#This Row],[รวมต้นทุนค่าเดินทาง]]+Table1[[#This Row],[รวมต้นทุนค่าซ่อม]]+Table1[[#This Row],[รวมค่าเสื่อม]]</f>
        <v>4772.0486713286709</v>
      </c>
      <c r="AU3537" s="1">
        <f t="shared" si="166"/>
        <v>3096.9261200369933</v>
      </c>
      <c r="AV3537" s="1" t="str" cm="1">
        <f t="array" ref="AV3537">IF(AC3537&lt;4, "เก็บ", IF(OR(AT3537 &lt; PERCENTILE(IF($AC$2:$AC$5092=AC3537, $AT$2:$AT$5092), 0.25) - 1.5 * (PERCENTILE(IF($AC$2:$AC$5092=AC3537, $AT$2:$AT$5092), 0.75) - PERCENTILE(IF($AC$2:$AC$5092=AC3537, $AT$2:$AT$5092), 0.25)), AT3537 &gt; PERCENTILE(IF($AC$2:$AC$5092=AC3537, $AT$2:$AT$5092), 0.75) + 1.5 * (PERCENTILE(IF($AC$2:$AC$5092=AC3537, $AT$2:$AT$5092), 0.75) - PERCENTILE(IF($AC$2:$AC$5092=AC3537, $AT$2:$AT$5092), 0.25))), "ตัด", "เก็บ"))</f>
        <v>เก็บ</v>
      </c>
      <c r="AW3537" s="1">
        <f t="shared" si="167"/>
        <v>3096.9261200369933</v>
      </c>
      <c r="AX3537" s="1">
        <v>2300.7744836116622</v>
      </c>
      <c r="AY3537" s="1">
        <v>1063.6363636363637</v>
      </c>
    </row>
    <row r="3538" spans="1:51" x14ac:dyDescent="0.2">
      <c r="A3538" s="3">
        <v>45935</v>
      </c>
      <c r="B3538">
        <v>45935</v>
      </c>
      <c r="C3538" t="s">
        <v>11212</v>
      </c>
      <c r="D3538" t="s">
        <v>66</v>
      </c>
      <c r="E3538" t="s">
        <v>184</v>
      </c>
      <c r="F3538" t="s">
        <v>1060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>
        <v>0</v>
      </c>
      <c r="P3538" t="s">
        <v>11213</v>
      </c>
      <c r="Q3538" s="2">
        <v>244262</v>
      </c>
      <c r="R3538" t="s">
        <v>55</v>
      </c>
      <c r="S3538">
        <v>0</v>
      </c>
      <c r="T3538" t="s">
        <v>87</v>
      </c>
      <c r="U3538" t="s">
        <v>71</v>
      </c>
      <c r="V3538" s="1">
        <v>0</v>
      </c>
      <c r="W3538" s="1">
        <v>1502</v>
      </c>
      <c r="X3538" s="1">
        <v>0</v>
      </c>
      <c r="Y3538" t="s">
        <v>87</v>
      </c>
      <c r="Z3538" t="s">
        <v>71</v>
      </c>
      <c r="AA3538" t="s">
        <v>11214</v>
      </c>
      <c r="AB3538" s="1">
        <v>0</v>
      </c>
      <c r="AC3538" s="4">
        <f>IF(ISNUMBER(MATCH(AD3538, $AD$2:AD3537, 0)), INDEX($AC$2:AC3537, MATCH(AD3538, $AD$2:AD3537, 0)), MAX($AC$2:AC3537)+1)</f>
        <v>6</v>
      </c>
      <c r="AD3538" t="str">
        <f t="shared" si="168"/>
        <v>เชียงราย-เชียงใหม่</v>
      </c>
      <c r="AE3538" t="s">
        <v>55</v>
      </c>
      <c r="AF3538" s="1">
        <v>0</v>
      </c>
      <c r="AG3538" s="1">
        <v>0</v>
      </c>
      <c r="AH3538" s="1">
        <v>0</v>
      </c>
      <c r="AI3538" t="s">
        <v>11215</v>
      </c>
      <c r="AJ3538" s="1">
        <v>1</v>
      </c>
      <c r="AK3538" s="1">
        <v>0</v>
      </c>
      <c r="AL3538" s="1">
        <v>0</v>
      </c>
      <c r="AM3538" s="1">
        <v>0</v>
      </c>
      <c r="AN3538" s="1">
        <v>0</v>
      </c>
      <c r="AO3538" s="1">
        <v>0</v>
      </c>
      <c r="AP3538" s="1">
        <v>0</v>
      </c>
      <c r="AQ3538" s="1">
        <v>0</v>
      </c>
      <c r="AR3538" s="1">
        <v>1502</v>
      </c>
      <c r="AS3538" s="1">
        <v>1539.104393939394</v>
      </c>
      <c r="AT3538" s="1">
        <f>Table1[[#This Row],[รวมต้นทุนค่าเดินทาง]]+Table1[[#This Row],[รวมต้นทุนค่าซ่อม]]+Table1[[#This Row],[รวมค่าเสื่อม]]</f>
        <v>4483.4120862470863</v>
      </c>
      <c r="AU3538" s="1">
        <f t="shared" si="166"/>
        <v>4428.3346813776061</v>
      </c>
      <c r="AV3538" s="1" t="str" cm="1">
        <f t="array" ref="AV3538">IF(AC3538&lt;4, "เก็บ", IF(OR(AT3538 &lt; PERCENTILE(IF($AC$2:$AC$5092=AC3538, $AT$2:$AT$5092), 0.25) - 1.5 * (PERCENTILE(IF($AC$2:$AC$5092=AC3538, $AT$2:$AT$5092), 0.75) - PERCENTILE(IF($AC$2:$AC$5092=AC3538, $AT$2:$AT$5092), 0.25)), AT3538 &gt; PERCENTILE(IF($AC$2:$AC$5092=AC3538, $AT$2:$AT$5092), 0.75) + 1.5 * (PERCENTILE(IF($AC$2:$AC$5092=AC3538, $AT$2:$AT$5092), 0.75) - PERCENTILE(IF($AC$2:$AC$5092=AC3538, $AT$2:$AT$5092), 0.25))), "ตัด", "เก็บ"))</f>
        <v>เก็บ</v>
      </c>
      <c r="AW3538" s="1">
        <f t="shared" si="167"/>
        <v>3873.7679454274344</v>
      </c>
      <c r="AX3538" s="1">
        <v>2781.4385174989698</v>
      </c>
      <c r="AY3538" s="1">
        <v>1442.3076923076924</v>
      </c>
    </row>
    <row r="3539" spans="1:51" x14ac:dyDescent="0.2">
      <c r="A3539" s="3">
        <v>45935</v>
      </c>
      <c r="B3539">
        <v>45935</v>
      </c>
      <c r="C3539" t="s">
        <v>11216</v>
      </c>
      <c r="D3539" t="s">
        <v>66</v>
      </c>
      <c r="E3539" t="s">
        <v>148</v>
      </c>
      <c r="F3539" t="s">
        <v>220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t="s">
        <v>11217</v>
      </c>
      <c r="Q3539" s="2">
        <v>244262</v>
      </c>
      <c r="R3539" t="s">
        <v>55</v>
      </c>
      <c r="S3539">
        <v>0</v>
      </c>
      <c r="T3539" t="s">
        <v>114</v>
      </c>
      <c r="U3539" t="s">
        <v>71</v>
      </c>
      <c r="V3539" s="1">
        <v>0</v>
      </c>
      <c r="W3539" s="1">
        <v>1407</v>
      </c>
      <c r="X3539" s="1">
        <v>0</v>
      </c>
      <c r="Y3539" t="s">
        <v>114</v>
      </c>
      <c r="Z3539" t="s">
        <v>71</v>
      </c>
      <c r="AA3539" t="s">
        <v>11218</v>
      </c>
      <c r="AB3539" s="1">
        <v>0</v>
      </c>
      <c r="AC3539" s="4">
        <f>IF(ISNUMBER(MATCH(AD3539, $AD$2:AD3538, 0)), INDEX($AC$2:AC3538, MATCH(AD3539, $AD$2:AD3538, 0)), MAX($AC$2:AC3538)+1)</f>
        <v>7</v>
      </c>
      <c r="AD3539" t="str">
        <f t="shared" si="168"/>
        <v>แม่สาย-เชียงใหม่</v>
      </c>
      <c r="AE3539" t="s">
        <v>55</v>
      </c>
      <c r="AF3539" s="1">
        <v>0</v>
      </c>
      <c r="AG3539" s="1">
        <v>0</v>
      </c>
      <c r="AH3539" s="1">
        <v>0</v>
      </c>
      <c r="AI3539" t="s">
        <v>11219</v>
      </c>
      <c r="AJ3539" s="1">
        <v>1</v>
      </c>
      <c r="AK3539" s="1">
        <v>0</v>
      </c>
      <c r="AL3539" s="1">
        <v>0</v>
      </c>
      <c r="AM3539" s="1">
        <v>0</v>
      </c>
      <c r="AN3539" s="1">
        <v>0</v>
      </c>
      <c r="AO3539" s="1">
        <v>0</v>
      </c>
      <c r="AP3539" s="1">
        <v>0</v>
      </c>
      <c r="AQ3539" s="1">
        <v>0</v>
      </c>
      <c r="AR3539" s="1">
        <v>1407</v>
      </c>
      <c r="AS3539" s="1">
        <v>3646.1927777777773</v>
      </c>
      <c r="AT3539" s="1">
        <f>Table1[[#This Row],[รวมต้นทุนค่าเดินทาง]]+Table1[[#This Row],[รวมต้นทุนค่าซ่อม]]+Table1[[#This Row],[รวมค่าเสื่อม]]</f>
        <v>6261.8704637281908</v>
      </c>
      <c r="AU3539" s="1">
        <f t="shared" si="166"/>
        <v>4610.750953896033</v>
      </c>
      <c r="AV3539" s="1" t="str" cm="1">
        <f t="array" ref="AV3539">IF(AC3539&lt;4, "เก็บ", IF(OR(AT3539 &lt; PERCENTILE(IF($AC$2:$AC$5092=AC3539, $AT$2:$AT$5092), 0.25) - 1.5 * (PERCENTILE(IF($AC$2:$AC$5092=AC3539, $AT$2:$AT$5092), 0.75) - PERCENTILE(IF($AC$2:$AC$5092=AC3539, $AT$2:$AT$5092), 0.25)), AT3539 &gt; PERCENTILE(IF($AC$2:$AC$5092=AC3539, $AT$2:$AT$5092), 0.75) + 1.5 * (PERCENTILE(IF($AC$2:$AC$5092=AC3539, $AT$2:$AT$5092), 0.75) - PERCENTILE(IF($AC$2:$AC$5092=AC3539, $AT$2:$AT$5092), 0.25))), "ตัด", "เก็บ"))</f>
        <v>เก็บ</v>
      </c>
      <c r="AW3539" s="1">
        <f t="shared" si="167"/>
        <v>3940.0604671629926</v>
      </c>
      <c r="AX3539" s="1">
        <v>3152.7453177985908</v>
      </c>
      <c r="AY3539" s="1">
        <v>1208.6776859504132</v>
      </c>
    </row>
    <row r="3540" spans="1:51" x14ac:dyDescent="0.2">
      <c r="A3540" s="3">
        <v>45936</v>
      </c>
      <c r="B3540">
        <v>45936</v>
      </c>
      <c r="C3540" t="s">
        <v>11220</v>
      </c>
      <c r="D3540" t="s">
        <v>51</v>
      </c>
      <c r="E3540" t="s">
        <v>61</v>
      </c>
      <c r="F3540" t="s">
        <v>7840</v>
      </c>
      <c r="G3540" s="1">
        <v>4200</v>
      </c>
      <c r="H3540" s="1">
        <v>2803</v>
      </c>
      <c r="I3540" s="1">
        <v>1900</v>
      </c>
      <c r="J3540" s="1">
        <v>0</v>
      </c>
      <c r="K3540" s="1">
        <v>0</v>
      </c>
      <c r="L3540" s="1">
        <v>0</v>
      </c>
      <c r="M3540" s="1">
        <v>0</v>
      </c>
      <c r="N3540" s="1">
        <v>0</v>
      </c>
      <c r="O3540" s="1">
        <v>6100</v>
      </c>
      <c r="P3540" t="s">
        <v>11221</v>
      </c>
      <c r="Q3540" s="2">
        <v>244263</v>
      </c>
      <c r="R3540" t="s">
        <v>55</v>
      </c>
      <c r="S3540">
        <v>0</v>
      </c>
      <c r="T3540" t="s">
        <v>56</v>
      </c>
      <c r="U3540" t="s">
        <v>57</v>
      </c>
      <c r="V3540" s="1">
        <v>2500</v>
      </c>
      <c r="W3540" s="1">
        <v>0</v>
      </c>
      <c r="X3540" s="1">
        <v>0</v>
      </c>
      <c r="AA3540" t="s">
        <v>58</v>
      </c>
      <c r="AB3540" s="1">
        <v>0</v>
      </c>
      <c r="AC3540" s="4">
        <f>IF(ISNUMBER(MATCH(AD3540, $AD$2:AD3539, 0)), INDEX($AC$2:AC3539, MATCH(AD3540, $AD$2:AD3539, 0)), MAX($AC$2:AC3539)+1)</f>
        <v>1</v>
      </c>
      <c r="AD3540" t="str">
        <f t="shared" si="168"/>
        <v>ท่าลี่-กองลอย</v>
      </c>
      <c r="AE3540" t="s">
        <v>55</v>
      </c>
      <c r="AF3540" s="1">
        <v>0</v>
      </c>
      <c r="AG3540" s="1">
        <v>0</v>
      </c>
      <c r="AH3540" s="1">
        <v>0</v>
      </c>
      <c r="AI3540" t="s">
        <v>11222</v>
      </c>
      <c r="AJ3540" s="1">
        <v>1</v>
      </c>
      <c r="AK3540" s="1">
        <v>0</v>
      </c>
      <c r="AL3540" s="1">
        <v>0</v>
      </c>
      <c r="AM3540" s="1">
        <v>0</v>
      </c>
      <c r="AN3540" s="1">
        <v>0</v>
      </c>
      <c r="AO3540" s="1">
        <v>0</v>
      </c>
      <c r="AP3540" s="1">
        <v>0</v>
      </c>
      <c r="AQ3540" s="1">
        <v>0</v>
      </c>
      <c r="AR3540" s="1">
        <v>11403</v>
      </c>
      <c r="AS3540" s="1">
        <v>28.533333333333335</v>
      </c>
      <c r="AT3540" s="1">
        <f>Table1[[#This Row],[รวมต้นทุนค่าเดินทาง]]+Table1[[#This Row],[รวมต้นทุนค่าซ่อม]]+Table1[[#This Row],[รวมค่าเสื่อม]]</f>
        <v>13815.007909604519</v>
      </c>
      <c r="AU3540" s="1">
        <f t="shared" si="166"/>
        <v>13953.293816562818</v>
      </c>
      <c r="AV3540" s="1" t="str" cm="1">
        <f t="array" ref="AV3540">IF(AC3540&lt;4, "เก็บ", IF(OR(AT3540 &lt; PERCENTILE(IF($AC$2:$AC$5092=AC3540, $AT$2:$AT$5092), 0.25) - 1.5 * (PERCENTILE(IF($AC$2:$AC$5092=AC3540, $AT$2:$AT$5092), 0.75) - PERCENTILE(IF($AC$2:$AC$5092=AC3540, $AT$2:$AT$5092), 0.25)), AT3540 &gt; PERCENTILE(IF($AC$2:$AC$5092=AC3540, $AT$2:$AT$5092), 0.75) + 1.5 * (PERCENTILE(IF($AC$2:$AC$5092=AC3540, $AT$2:$AT$5092), 0.75) - PERCENTILE(IF($AC$2:$AC$5092=AC3540, $AT$2:$AT$5092), 0.25))), "ตัด", "เก็บ"))</f>
        <v>เก็บ</v>
      </c>
      <c r="AW3540" s="1">
        <f t="shared" si="167"/>
        <v>13953.293816562818</v>
      </c>
      <c r="AX3540" s="1">
        <v>14426.372718098486</v>
      </c>
      <c r="AY3540" s="1">
        <v>2383.4745762711864</v>
      </c>
    </row>
    <row r="3541" spans="1:51" x14ac:dyDescent="0.2">
      <c r="A3541" s="3">
        <v>45936</v>
      </c>
      <c r="B3541">
        <v>45936</v>
      </c>
      <c r="C3541" t="s">
        <v>11223</v>
      </c>
      <c r="D3541" t="s">
        <v>66</v>
      </c>
      <c r="E3541" t="s">
        <v>124</v>
      </c>
      <c r="F3541" t="s">
        <v>125</v>
      </c>
      <c r="G3541" s="1">
        <v>0</v>
      </c>
      <c r="H3541" s="1">
        <v>767</v>
      </c>
      <c r="I3541" s="1">
        <v>400</v>
      </c>
      <c r="J3541" s="1">
        <v>0</v>
      </c>
      <c r="K3541" s="1">
        <v>0</v>
      </c>
      <c r="L3541" s="1">
        <v>0</v>
      </c>
      <c r="M3541" s="1">
        <v>0</v>
      </c>
      <c r="N3541" s="1">
        <v>457</v>
      </c>
      <c r="O3541" s="1">
        <v>857</v>
      </c>
      <c r="P3541" t="s">
        <v>11224</v>
      </c>
      <c r="Q3541" s="2">
        <v>244263</v>
      </c>
      <c r="R3541" t="s">
        <v>70</v>
      </c>
      <c r="S3541">
        <v>0</v>
      </c>
      <c r="T3541" t="s">
        <v>88</v>
      </c>
      <c r="U3541" t="s">
        <v>93</v>
      </c>
      <c r="V3541" s="1">
        <v>0</v>
      </c>
      <c r="W3541" s="1">
        <v>0</v>
      </c>
      <c r="X3541" s="1">
        <v>0</v>
      </c>
      <c r="AA3541" t="s">
        <v>58</v>
      </c>
      <c r="AB3541" s="1">
        <v>0</v>
      </c>
      <c r="AC3541" s="4">
        <f>IF(ISNUMBER(MATCH(AD3541, $AD$2:AD3540, 0)), INDEX($AC$2:AC3540, MATCH(AD3541, $AD$2:AD3540, 0)), MAX($AC$2:AC3540)+1)</f>
        <v>51</v>
      </c>
      <c r="AD3541" t="str">
        <f t="shared" si="168"/>
        <v>แพร่-ตลาดไท</v>
      </c>
      <c r="AE3541" t="s">
        <v>73</v>
      </c>
      <c r="AF3541" s="1">
        <v>0</v>
      </c>
      <c r="AG3541" s="1">
        <v>0</v>
      </c>
      <c r="AH3541" s="1">
        <v>0</v>
      </c>
      <c r="AI3541" t="s">
        <v>11225</v>
      </c>
      <c r="AJ3541" s="1">
        <v>1</v>
      </c>
      <c r="AK3541" s="1">
        <v>572</v>
      </c>
      <c r="AL3541" s="1">
        <v>572</v>
      </c>
      <c r="AM3541" s="1">
        <v>1</v>
      </c>
      <c r="AN3541" s="1">
        <v>0</v>
      </c>
      <c r="AO3541" s="1">
        <v>0</v>
      </c>
      <c r="AP3541" s="1">
        <v>0</v>
      </c>
      <c r="AQ3541" s="1">
        <v>0</v>
      </c>
      <c r="AR3541" s="1">
        <v>1624</v>
      </c>
      <c r="AS3541" s="1">
        <v>1308.9607752626489</v>
      </c>
      <c r="AT3541" s="1">
        <f>Table1[[#This Row],[รวมต้นทุนค่าเดินทาง]]+Table1[[#This Row],[รวมต้นทุนค่าซ่อม]]+Table1[[#This Row],[รวมค่าเสื่อม]]</f>
        <v>5179.5045540644924</v>
      </c>
      <c r="AU3541" s="1">
        <f t="shared" si="166"/>
        <v>4737.6107634746759</v>
      </c>
      <c r="AV3541" s="1" t="str" cm="1">
        <f t="array" ref="AV3541">IF(AC3541&lt;4, "เก็บ", IF(OR(AT3541 &lt; PERCENTILE(IF($AC$2:$AC$5092=AC3541, $AT$2:$AT$5092), 0.25) - 1.5 * (PERCENTILE(IF($AC$2:$AC$5092=AC3541, $AT$2:$AT$5092), 0.75) - PERCENTILE(IF($AC$2:$AC$5092=AC3541, $AT$2:$AT$5092), 0.25)), AT3541 &gt; PERCENTILE(IF($AC$2:$AC$5092=AC3541, $AT$2:$AT$5092), 0.75) + 1.5 * (PERCENTILE(IF($AC$2:$AC$5092=AC3541, $AT$2:$AT$5092), 0.75) - PERCENTILE(IF($AC$2:$AC$5092=AC3541, $AT$2:$AT$5092), 0.25))), "ตัด", "เก็บ"))</f>
        <v>เก็บ</v>
      </c>
      <c r="AW3541" s="1">
        <f t="shared" si="167"/>
        <v>4487.1668970521196</v>
      </c>
      <c r="AX3541" s="1">
        <v>3014.4338711558335</v>
      </c>
      <c r="AY3541" s="1">
        <v>2246.5437788018435</v>
      </c>
    </row>
    <row r="3542" spans="1:51" x14ac:dyDescent="0.2">
      <c r="A3542" s="3">
        <v>45936</v>
      </c>
      <c r="B3542">
        <v>45936</v>
      </c>
      <c r="C3542" t="s">
        <v>11226</v>
      </c>
      <c r="D3542" t="s">
        <v>66</v>
      </c>
      <c r="E3542" t="s">
        <v>67</v>
      </c>
      <c r="F3542" t="s">
        <v>130</v>
      </c>
      <c r="G3542" s="1">
        <v>0</v>
      </c>
      <c r="H3542" s="1">
        <v>767</v>
      </c>
      <c r="I3542" s="1">
        <v>500</v>
      </c>
      <c r="J3542" s="1">
        <v>0</v>
      </c>
      <c r="K3542" s="1">
        <v>0</v>
      </c>
      <c r="L3542" s="1">
        <v>0</v>
      </c>
      <c r="M3542" s="1">
        <v>0</v>
      </c>
      <c r="N3542" s="1">
        <v>457</v>
      </c>
      <c r="O3542" s="1">
        <v>1308</v>
      </c>
      <c r="P3542" t="s">
        <v>11227</v>
      </c>
      <c r="Q3542" s="2">
        <v>244263</v>
      </c>
      <c r="R3542" t="s">
        <v>70</v>
      </c>
      <c r="S3542">
        <v>0</v>
      </c>
      <c r="T3542" t="s">
        <v>88</v>
      </c>
      <c r="U3542" t="s">
        <v>93</v>
      </c>
      <c r="V3542" s="1">
        <v>0</v>
      </c>
      <c r="W3542" s="1">
        <v>0</v>
      </c>
      <c r="X3542" s="1">
        <v>351</v>
      </c>
      <c r="Y3542" t="s">
        <v>372</v>
      </c>
      <c r="Z3542" t="s">
        <v>88</v>
      </c>
      <c r="AA3542" t="s">
        <v>11228</v>
      </c>
      <c r="AB3542" s="1">
        <v>0</v>
      </c>
      <c r="AC3542" s="4">
        <f>IF(ISNUMBER(MATCH(AD3542, $AD$2:AD3541, 0)), INDEX($AC$2:AC3541, MATCH(AD3542, $AD$2:AD3541, 0)), MAX($AC$2:AC3541)+1)</f>
        <v>51</v>
      </c>
      <c r="AD3542" t="str">
        <f t="shared" si="168"/>
        <v>แพร่-ตลาดไท</v>
      </c>
      <c r="AE3542" t="s">
        <v>73</v>
      </c>
      <c r="AF3542" s="1">
        <v>0</v>
      </c>
      <c r="AG3542" s="1">
        <v>0</v>
      </c>
      <c r="AH3542" s="1">
        <v>0</v>
      </c>
      <c r="AI3542" t="s">
        <v>11229</v>
      </c>
      <c r="AJ3542" s="1">
        <v>1</v>
      </c>
      <c r="AK3542" s="1">
        <v>572</v>
      </c>
      <c r="AL3542" s="1">
        <v>572</v>
      </c>
      <c r="AM3542" s="1">
        <v>1</v>
      </c>
      <c r="AN3542" s="1">
        <v>0</v>
      </c>
      <c r="AO3542" s="1">
        <v>0</v>
      </c>
      <c r="AP3542" s="1">
        <v>0</v>
      </c>
      <c r="AQ3542" s="1">
        <v>0</v>
      </c>
      <c r="AR3542" s="1">
        <v>2075</v>
      </c>
      <c r="AS3542" s="1">
        <v>2653.8612111518833</v>
      </c>
      <c r="AT3542" s="1">
        <f>Table1[[#This Row],[รวมต้นทุนค่าเดินทาง]]+Table1[[#This Row],[รวมต้นทุนค่าซ่อม]]+Table1[[#This Row],[รวมค่าเสื่อม]]</f>
        <v>8051.2232983762988</v>
      </c>
      <c r="AU3542" s="1">
        <f t="shared" si="166"/>
        <v>4737.6107634746759</v>
      </c>
      <c r="AV3542" s="1" t="str" cm="1">
        <f t="array" ref="AV3542">IF(AC3542&lt;4, "เก็บ", IF(OR(AT3542 &lt; PERCENTILE(IF($AC$2:$AC$5092=AC3542, $AT$2:$AT$5092), 0.25) - 1.5 * (PERCENTILE(IF($AC$2:$AC$5092=AC3542, $AT$2:$AT$5092), 0.75) - PERCENTILE(IF($AC$2:$AC$5092=AC3542, $AT$2:$AT$5092), 0.25)), AT3542 &gt; PERCENTILE(IF($AC$2:$AC$5092=AC3542, $AT$2:$AT$5092), 0.75) + 1.5 * (PERCENTILE(IF($AC$2:$AC$5092=AC3542, $AT$2:$AT$5092), 0.75) - PERCENTILE(IF($AC$2:$AC$5092=AC3542, $AT$2:$AT$5092), 0.25))), "ตัด", "เก็บ"))</f>
        <v>เก็บ</v>
      </c>
      <c r="AW3542" s="1">
        <f t="shared" si="167"/>
        <v>4487.1668970521196</v>
      </c>
      <c r="AX3542" s="1">
        <v>3014.4338711558335</v>
      </c>
      <c r="AY3542" s="1">
        <v>3322.3620872244155</v>
      </c>
    </row>
    <row r="3543" spans="1:51" x14ac:dyDescent="0.2">
      <c r="A3543" s="3">
        <v>45937</v>
      </c>
      <c r="B3543">
        <v>45937</v>
      </c>
      <c r="C3543" t="s">
        <v>11230</v>
      </c>
      <c r="D3543" t="s">
        <v>66</v>
      </c>
      <c r="E3543" t="s">
        <v>124</v>
      </c>
      <c r="F3543" t="s">
        <v>360</v>
      </c>
      <c r="G3543" s="1">
        <v>0</v>
      </c>
      <c r="H3543" s="1">
        <v>1023</v>
      </c>
      <c r="I3543" s="1">
        <v>0</v>
      </c>
      <c r="J3543" s="1">
        <v>0</v>
      </c>
      <c r="K3543" s="1">
        <v>0</v>
      </c>
      <c r="L3543" s="1">
        <v>0</v>
      </c>
      <c r="M3543" s="1">
        <v>0</v>
      </c>
      <c r="N3543" s="1">
        <v>0</v>
      </c>
      <c r="O3543" s="1">
        <v>0</v>
      </c>
      <c r="P3543" t="s">
        <v>11231</v>
      </c>
      <c r="Q3543" s="2">
        <v>244264</v>
      </c>
      <c r="R3543" t="s">
        <v>70</v>
      </c>
      <c r="S3543">
        <v>0</v>
      </c>
      <c r="T3543" t="s">
        <v>71</v>
      </c>
      <c r="U3543" t="s">
        <v>161</v>
      </c>
      <c r="V3543" s="1">
        <v>0</v>
      </c>
      <c r="W3543" s="1">
        <v>0</v>
      </c>
      <c r="X3543" s="1">
        <v>0</v>
      </c>
      <c r="AA3543" t="s">
        <v>58</v>
      </c>
      <c r="AB3543" s="1">
        <v>0</v>
      </c>
      <c r="AC3543" s="4">
        <f>IF(ISNUMBER(MATCH(AD3543, $AD$2:AD3542, 0)), INDEX($AC$2:AC3542, MATCH(AD3543, $AD$2:AD3542, 0)), MAX($AC$2:AC3542)+1)</f>
        <v>9</v>
      </c>
      <c r="AD3543" t="str">
        <f t="shared" si="168"/>
        <v>เชียงใหม่-พุทธมณฑลสาย 2</v>
      </c>
      <c r="AE3543" t="s">
        <v>73</v>
      </c>
      <c r="AF3543" s="1">
        <v>0</v>
      </c>
      <c r="AG3543" s="1">
        <v>0</v>
      </c>
      <c r="AH3543" s="1">
        <v>0</v>
      </c>
      <c r="AI3543" t="s">
        <v>11232</v>
      </c>
      <c r="AJ3543" s="1">
        <v>1</v>
      </c>
      <c r="AK3543" s="1">
        <v>720</v>
      </c>
      <c r="AL3543" s="1">
        <v>720</v>
      </c>
      <c r="AM3543" s="1">
        <v>1</v>
      </c>
      <c r="AN3543" s="1">
        <v>0</v>
      </c>
      <c r="AO3543" s="1">
        <v>0</v>
      </c>
      <c r="AP3543" s="1">
        <v>0</v>
      </c>
      <c r="AQ3543" s="1">
        <v>0</v>
      </c>
      <c r="AR3543" s="1">
        <v>1023</v>
      </c>
      <c r="AS3543" s="1">
        <v>2284.0240496457081</v>
      </c>
      <c r="AT3543" s="1">
        <f>Table1[[#This Row],[รวมต้นทุนค่าเดินทาง]]+Table1[[#This Row],[รวมต้นทุนค่าซ่อม]]+Table1[[#This Row],[รวมค่าเสื่อม]]</f>
        <v>5972.674983255667</v>
      </c>
      <c r="AU3543" s="1">
        <f t="shared" si="166"/>
        <v>4623.2312262414152</v>
      </c>
      <c r="AV3543" s="1" t="str" cm="1">
        <f t="array" ref="AV3543">IF(AC3543&lt;4, "เก็บ", IF(OR(AT3543 &lt; PERCENTILE(IF($AC$2:$AC$5092=AC3543, $AT$2:$AT$5092), 0.25) - 1.5 * (PERCENTILE(IF($AC$2:$AC$5092=AC3543, $AT$2:$AT$5092), 0.75) - PERCENTILE(IF($AC$2:$AC$5092=AC3543, $AT$2:$AT$5092), 0.25)), AT3543 &gt; PERCENTILE(IF($AC$2:$AC$5092=AC3543, $AT$2:$AT$5092), 0.75) + 1.5 * (PERCENTILE(IF($AC$2:$AC$5092=AC3543, $AT$2:$AT$5092), 0.75) - PERCENTILE(IF($AC$2:$AC$5092=AC3543, $AT$2:$AT$5092), 0.25))), "ตัด", "เก็บ"))</f>
        <v>เก็บ</v>
      </c>
      <c r="AW3543" s="1">
        <f t="shared" si="167"/>
        <v>4005.4952465164292</v>
      </c>
      <c r="AX3543" s="1">
        <v>2577.9546108768855</v>
      </c>
      <c r="AY3543" s="1">
        <v>2665.6509336099584</v>
      </c>
    </row>
    <row r="3544" spans="1:51" x14ac:dyDescent="0.2">
      <c r="A3544" s="3">
        <v>45937</v>
      </c>
      <c r="B3544">
        <v>45937</v>
      </c>
      <c r="C3544" t="s">
        <v>11233</v>
      </c>
      <c r="D3544" t="s">
        <v>51</v>
      </c>
      <c r="E3544" t="s">
        <v>52</v>
      </c>
      <c r="F3544" t="s">
        <v>1263</v>
      </c>
      <c r="G3544" s="1">
        <v>2700</v>
      </c>
      <c r="H3544" s="1">
        <v>4303</v>
      </c>
      <c r="I3544" s="1">
        <v>1900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>
        <v>4600</v>
      </c>
      <c r="P3544" t="s">
        <v>11234</v>
      </c>
      <c r="Q3544" s="2">
        <v>244267</v>
      </c>
      <c r="R3544" t="s">
        <v>55</v>
      </c>
      <c r="S3544">
        <v>0</v>
      </c>
      <c r="T3544" t="s">
        <v>71</v>
      </c>
      <c r="U3544" t="s">
        <v>57</v>
      </c>
      <c r="V3544" s="1">
        <v>2500</v>
      </c>
      <c r="W3544" s="1">
        <v>0</v>
      </c>
      <c r="X3544" s="1">
        <v>0</v>
      </c>
      <c r="AA3544" t="s">
        <v>58</v>
      </c>
      <c r="AB3544" s="1">
        <v>0</v>
      </c>
      <c r="AC3544" s="4">
        <f>IF(ISNUMBER(MATCH(AD3544, $AD$2:AD3543, 0)), INDEX($AC$2:AC3543, MATCH(AD3544, $AD$2:AD3543, 0)), MAX($AC$2:AC3543)+1)</f>
        <v>10</v>
      </c>
      <c r="AD3544" t="str">
        <f t="shared" si="168"/>
        <v>เชียงใหม่-กองลอย</v>
      </c>
      <c r="AE3544" t="s">
        <v>55</v>
      </c>
      <c r="AF3544" s="1">
        <v>0</v>
      </c>
      <c r="AG3544" s="1">
        <v>0</v>
      </c>
      <c r="AH3544" s="1">
        <v>0</v>
      </c>
      <c r="AI3544" t="s">
        <v>11235</v>
      </c>
      <c r="AJ3544" s="1">
        <v>1</v>
      </c>
      <c r="AK3544" s="1">
        <v>0</v>
      </c>
      <c r="AL3544" s="1">
        <v>0</v>
      </c>
      <c r="AM3544" s="1">
        <v>0</v>
      </c>
      <c r="AN3544" s="1">
        <v>0</v>
      </c>
      <c r="AO3544" s="1">
        <v>0</v>
      </c>
      <c r="AP3544" s="1">
        <v>0</v>
      </c>
      <c r="AQ3544" s="1">
        <v>0</v>
      </c>
      <c r="AR3544" s="1">
        <v>11403</v>
      </c>
      <c r="AS3544" s="1">
        <v>198.37799999999999</v>
      </c>
      <c r="AT3544" s="1">
        <f>Table1[[#This Row],[รวมต้นทุนค่าเดินทาง]]+Table1[[#This Row],[รวมต้นทุนค่าซ่อม]]+Table1[[#This Row],[รวมค่าเสื่อม]]</f>
        <v>13162.071641618499</v>
      </c>
      <c r="AU3544" s="1">
        <f t="shared" si="166"/>
        <v>14957.32855761775</v>
      </c>
      <c r="AV3544" s="1" t="str" cm="1">
        <f t="array" ref="AV3544">IF(AC3544&lt;4, "เก็บ", IF(OR(AT3544 &lt; PERCENTILE(IF($AC$2:$AC$5092=AC3544, $AT$2:$AT$5092), 0.25) - 1.5 * (PERCENTILE(IF($AC$2:$AC$5092=AC3544, $AT$2:$AT$5092), 0.75) - PERCENTILE(IF($AC$2:$AC$5092=AC3544, $AT$2:$AT$5092), 0.25)), AT3544 &gt; PERCENTILE(IF($AC$2:$AC$5092=AC3544, $AT$2:$AT$5092), 0.75) + 1.5 * (PERCENTILE(IF($AC$2:$AC$5092=AC3544, $AT$2:$AT$5092), 0.75) - PERCENTILE(IF($AC$2:$AC$5092=AC3544, $AT$2:$AT$5092), 0.25))), "ตัด", "เก็บ"))</f>
        <v>เก็บ</v>
      </c>
      <c r="AW3544" s="1">
        <f t="shared" si="167"/>
        <v>14419.089162907676</v>
      </c>
      <c r="AX3544" s="1">
        <v>15077.196593123563</v>
      </c>
      <c r="AY3544" s="1">
        <v>1560.6936416184972</v>
      </c>
    </row>
    <row r="3545" spans="1:51" x14ac:dyDescent="0.2">
      <c r="A3545" s="3">
        <v>45937</v>
      </c>
      <c r="B3545">
        <v>45937</v>
      </c>
      <c r="C3545" t="s">
        <v>11236</v>
      </c>
      <c r="D3545" t="s">
        <v>51</v>
      </c>
      <c r="E3545" t="s">
        <v>61</v>
      </c>
      <c r="F3545" t="s">
        <v>1217</v>
      </c>
      <c r="G3545" s="1">
        <v>2700</v>
      </c>
      <c r="H3545" s="1">
        <v>4303</v>
      </c>
      <c r="I3545" s="1">
        <v>1900</v>
      </c>
      <c r="J3545" s="1">
        <v>0</v>
      </c>
      <c r="K3545" s="1">
        <v>0</v>
      </c>
      <c r="L3545" s="1">
        <v>0</v>
      </c>
      <c r="M3545" s="1">
        <v>0</v>
      </c>
      <c r="N3545" s="1">
        <v>0</v>
      </c>
      <c r="O3545" s="1">
        <v>4600</v>
      </c>
      <c r="P3545" t="s">
        <v>11237</v>
      </c>
      <c r="Q3545" s="2">
        <v>244267</v>
      </c>
      <c r="R3545" t="s">
        <v>55</v>
      </c>
      <c r="S3545">
        <v>0</v>
      </c>
      <c r="T3545" t="s">
        <v>71</v>
      </c>
      <c r="U3545" t="s">
        <v>57</v>
      </c>
      <c r="V3545" s="1">
        <v>2500</v>
      </c>
      <c r="W3545" s="1">
        <v>0</v>
      </c>
      <c r="X3545" s="1">
        <v>0</v>
      </c>
      <c r="AA3545" t="s">
        <v>58</v>
      </c>
      <c r="AB3545" s="1">
        <v>0</v>
      </c>
      <c r="AC3545" s="4">
        <f>IF(ISNUMBER(MATCH(AD3545, $AD$2:AD3544, 0)), INDEX($AC$2:AC3544, MATCH(AD3545, $AD$2:AD3544, 0)), MAX($AC$2:AC3544)+1)</f>
        <v>10</v>
      </c>
      <c r="AD3545" t="str">
        <f t="shared" si="168"/>
        <v>เชียงใหม่-กองลอย</v>
      </c>
      <c r="AE3545" t="s">
        <v>55</v>
      </c>
      <c r="AF3545" s="1">
        <v>0</v>
      </c>
      <c r="AG3545" s="1">
        <v>0</v>
      </c>
      <c r="AH3545" s="1">
        <v>3455</v>
      </c>
      <c r="AI3545" t="s">
        <v>11238</v>
      </c>
      <c r="AJ3545" s="1">
        <v>1</v>
      </c>
      <c r="AK3545" s="1">
        <v>0</v>
      </c>
      <c r="AL3545" s="1">
        <v>0</v>
      </c>
      <c r="AM3545" s="1">
        <v>0</v>
      </c>
      <c r="AN3545" s="1">
        <v>0</v>
      </c>
      <c r="AO3545" s="1">
        <v>0</v>
      </c>
      <c r="AP3545" s="1">
        <v>0</v>
      </c>
      <c r="AQ3545" s="1">
        <v>0</v>
      </c>
      <c r="AR3545" s="1">
        <v>14858</v>
      </c>
      <c r="AS3545" s="1">
        <v>21.400000000000002</v>
      </c>
      <c r="AT3545" s="1">
        <f>Table1[[#This Row],[รวมต้นทุนค่าเดินทาง]]+Table1[[#This Row],[รวมต้นทุนค่าซ่อม]]+Table1[[#This Row],[รวมค่าเสื่อม]]</f>
        <v>16832.525000000001</v>
      </c>
      <c r="AU3545" s="1">
        <f t="shared" si="166"/>
        <v>14957.32855761775</v>
      </c>
      <c r="AV3545" s="1" t="str" cm="1">
        <f t="array" ref="AV3545">IF(AC3545&lt;4, "เก็บ", IF(OR(AT3545 &lt; PERCENTILE(IF($AC$2:$AC$5092=AC3545, $AT$2:$AT$5092), 0.25) - 1.5 * (PERCENTILE(IF($AC$2:$AC$5092=AC3545, $AT$2:$AT$5092), 0.75) - PERCENTILE(IF($AC$2:$AC$5092=AC3545, $AT$2:$AT$5092), 0.25)), AT3545 &gt; PERCENTILE(IF($AC$2:$AC$5092=AC3545, $AT$2:$AT$5092), 0.75) + 1.5 * (PERCENTILE(IF($AC$2:$AC$5092=AC3545, $AT$2:$AT$5092), 0.75) - PERCENTILE(IF($AC$2:$AC$5092=AC3545, $AT$2:$AT$5092), 0.25))), "ตัด", "เก็บ"))</f>
        <v>เก็บ</v>
      </c>
      <c r="AW3545" s="1">
        <f t="shared" si="167"/>
        <v>14419.089162907676</v>
      </c>
      <c r="AX3545" s="1">
        <v>15077.196593123563</v>
      </c>
      <c r="AY3545" s="1">
        <v>1953.125</v>
      </c>
    </row>
    <row r="3546" spans="1:51" x14ac:dyDescent="0.2">
      <c r="A3546" s="3">
        <v>45937</v>
      </c>
      <c r="B3546">
        <v>45937</v>
      </c>
      <c r="C3546" t="s">
        <v>11239</v>
      </c>
      <c r="D3546" t="s">
        <v>51</v>
      </c>
      <c r="E3546" t="s">
        <v>61</v>
      </c>
      <c r="F3546" t="s">
        <v>1289</v>
      </c>
      <c r="G3546" s="1">
        <v>5150</v>
      </c>
      <c r="H3546" s="1">
        <v>4303</v>
      </c>
      <c r="I3546" s="1">
        <v>1900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  <c r="O3546" s="1">
        <v>7050</v>
      </c>
      <c r="P3546" t="s">
        <v>11240</v>
      </c>
      <c r="Q3546" s="2">
        <v>244264</v>
      </c>
      <c r="R3546" t="s">
        <v>55</v>
      </c>
      <c r="S3546">
        <v>0</v>
      </c>
      <c r="T3546" t="s">
        <v>56</v>
      </c>
      <c r="U3546" t="s">
        <v>57</v>
      </c>
      <c r="V3546" s="1">
        <v>2500</v>
      </c>
      <c r="W3546" s="1">
        <v>0</v>
      </c>
      <c r="X3546" s="1">
        <v>0</v>
      </c>
      <c r="AA3546" t="s">
        <v>58</v>
      </c>
      <c r="AB3546" s="1">
        <v>0</v>
      </c>
      <c r="AC3546" s="4">
        <f>IF(ISNUMBER(MATCH(AD3546, $AD$2:AD3545, 0)), INDEX($AC$2:AC3545, MATCH(AD3546, $AD$2:AD3545, 0)), MAX($AC$2:AC3545)+1)</f>
        <v>1</v>
      </c>
      <c r="AD3546" t="str">
        <f t="shared" si="168"/>
        <v>ท่าลี่-กองลอย</v>
      </c>
      <c r="AE3546" t="s">
        <v>55</v>
      </c>
      <c r="AF3546" s="1">
        <v>0</v>
      </c>
      <c r="AG3546" s="1">
        <v>0</v>
      </c>
      <c r="AH3546" s="1">
        <v>0</v>
      </c>
      <c r="AI3546" t="s">
        <v>11241</v>
      </c>
      <c r="AJ3546" s="1">
        <v>1</v>
      </c>
      <c r="AK3546" s="1">
        <v>0</v>
      </c>
      <c r="AL3546" s="1">
        <v>0</v>
      </c>
      <c r="AM3546" s="1">
        <v>0</v>
      </c>
      <c r="AN3546" s="1">
        <v>0</v>
      </c>
      <c r="AO3546" s="1">
        <v>0</v>
      </c>
      <c r="AP3546" s="1">
        <v>0</v>
      </c>
      <c r="AQ3546" s="1">
        <v>0</v>
      </c>
      <c r="AR3546" s="1">
        <v>13853</v>
      </c>
      <c r="AS3546" s="1">
        <v>17.12</v>
      </c>
      <c r="AT3546" s="1">
        <f>Table1[[#This Row],[รวมต้นทุนค่าเดินทาง]]+Table1[[#This Row],[รวมต้นทุนค่าซ่อม]]+Table1[[#This Row],[รวมค่าเสื่อม]]</f>
        <v>15423.987403314917</v>
      </c>
      <c r="AU3546" s="1">
        <f t="shared" si="166"/>
        <v>13953.293816562818</v>
      </c>
      <c r="AV3546" s="1" t="str" cm="1">
        <f t="array" ref="AV3546">IF(AC3546&lt;4, "เก็บ", IF(OR(AT3546 &lt; PERCENTILE(IF($AC$2:$AC$5092=AC3546, $AT$2:$AT$5092), 0.25) - 1.5 * (PERCENTILE(IF($AC$2:$AC$5092=AC3546, $AT$2:$AT$5092), 0.75) - PERCENTILE(IF($AC$2:$AC$5092=AC3546, $AT$2:$AT$5092), 0.25)), AT3546 &gt; PERCENTILE(IF($AC$2:$AC$5092=AC3546, $AT$2:$AT$5092), 0.75) + 1.5 * (PERCENTILE(IF($AC$2:$AC$5092=AC3546, $AT$2:$AT$5092), 0.75) - PERCENTILE(IF($AC$2:$AC$5092=AC3546, $AT$2:$AT$5092), 0.25))), "ตัด", "เก็บ"))</f>
        <v>เก็บ</v>
      </c>
      <c r="AW3546" s="1">
        <f t="shared" si="167"/>
        <v>13953.293816562818</v>
      </c>
      <c r="AX3546" s="1">
        <v>14426.372718098486</v>
      </c>
      <c r="AY3546" s="1">
        <v>1553.8674033149171</v>
      </c>
    </row>
    <row r="3547" spans="1:51" x14ac:dyDescent="0.2">
      <c r="A3547" s="3">
        <v>45937</v>
      </c>
      <c r="B3547">
        <v>45937</v>
      </c>
      <c r="C3547" t="s">
        <v>11242</v>
      </c>
      <c r="D3547" t="s">
        <v>66</v>
      </c>
      <c r="E3547" t="s">
        <v>67</v>
      </c>
      <c r="F3547" t="s">
        <v>529</v>
      </c>
      <c r="G3547" s="1">
        <v>0</v>
      </c>
      <c r="H3547" s="1">
        <v>831</v>
      </c>
      <c r="I3547" s="1">
        <v>400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  <c r="O3547" s="1">
        <v>400</v>
      </c>
      <c r="P3547" t="s">
        <v>11243</v>
      </c>
      <c r="Q3547" s="2">
        <v>244264</v>
      </c>
      <c r="R3547" t="s">
        <v>70</v>
      </c>
      <c r="S3547">
        <v>0</v>
      </c>
      <c r="T3547" t="s">
        <v>254</v>
      </c>
      <c r="U3547" t="s">
        <v>93</v>
      </c>
      <c r="V3547" s="1">
        <v>0</v>
      </c>
      <c r="W3547" s="1">
        <v>0</v>
      </c>
      <c r="X3547" s="1">
        <v>0</v>
      </c>
      <c r="AA3547" t="s">
        <v>58</v>
      </c>
      <c r="AB3547" s="1">
        <v>0</v>
      </c>
      <c r="AC3547" s="4">
        <f>IF(ISNUMBER(MATCH(AD3547, $AD$2:AD3546, 0)), INDEX($AC$2:AC3546, MATCH(AD3547, $AD$2:AD3546, 0)), MAX($AC$2:AC3546)+1)</f>
        <v>14</v>
      </c>
      <c r="AD3547" t="str">
        <f t="shared" si="168"/>
        <v>ลำปาง-ตลาดไท</v>
      </c>
      <c r="AE3547" t="s">
        <v>73</v>
      </c>
      <c r="AF3547" s="1">
        <v>0</v>
      </c>
      <c r="AG3547" s="1">
        <v>0</v>
      </c>
      <c r="AH3547" s="1">
        <v>0</v>
      </c>
      <c r="AI3547" t="s">
        <v>11244</v>
      </c>
      <c r="AJ3547" s="1">
        <v>1</v>
      </c>
      <c r="AK3547" s="1">
        <v>620</v>
      </c>
      <c r="AL3547" s="1">
        <v>620</v>
      </c>
      <c r="AM3547" s="1">
        <v>1</v>
      </c>
      <c r="AN3547" s="1">
        <v>0</v>
      </c>
      <c r="AO3547" s="1">
        <v>0</v>
      </c>
      <c r="AP3547" s="1">
        <v>0</v>
      </c>
      <c r="AQ3547" s="1">
        <v>0</v>
      </c>
      <c r="AR3547" s="1">
        <v>1231</v>
      </c>
      <c r="AS3547" s="1">
        <v>761.93332401690748</v>
      </c>
      <c r="AT3547" s="1">
        <f>Table1[[#This Row],[รวมต้นทุนค่าเดินทาง]]+Table1[[#This Row],[รวมต้นทุนค่าซ่อม]]+Table1[[#This Row],[รวมค่าเสื่อม]]</f>
        <v>4414.2338754874963</v>
      </c>
      <c r="AU3547" s="1" t="e">
        <f t="shared" si="166"/>
        <v>#N/A</v>
      </c>
      <c r="AV3547" s="1" t="e" cm="1">
        <f t="array" ref="AV3547">IF(AC3547&lt;4, "เก็บ", IF(OR(AT3547 &lt; PERCENTILE(IF($AC$2:$AC$5092=AC3547, $AT$2:$AT$5092), 0.25) - 1.5 * (PERCENTILE(IF($AC$2:$AC$5092=AC3547, $AT$2:$AT$5092), 0.75) - PERCENTILE(IF($AC$2:$AC$5092=AC3547, $AT$2:$AT$5092), 0.25)), AT3547 &gt; PERCENTILE(IF($AC$2:$AC$5092=AC3547, $AT$2:$AT$5092), 0.75) + 1.5 * (PERCENTILE(IF($AC$2:$AC$5092=AC3547, $AT$2:$AT$5092), 0.75) - PERCENTILE(IF($AC$2:$AC$5092=AC3547, $AT$2:$AT$5092), 0.25))), "ตัด", "เก็บ"))</f>
        <v>#N/A</v>
      </c>
      <c r="AW3547" s="1" t="e">
        <f t="shared" si="167"/>
        <v>#DIV/0!</v>
      </c>
      <c r="AX3547" s="1">
        <v>2411.9362516169685</v>
      </c>
      <c r="AY3547" s="1">
        <v>2421.3005514705883</v>
      </c>
    </row>
    <row r="3548" spans="1:51" x14ac:dyDescent="0.2">
      <c r="A3548" s="3">
        <v>45937</v>
      </c>
      <c r="B3548">
        <v>45937</v>
      </c>
      <c r="C3548" t="s">
        <v>11245</v>
      </c>
      <c r="D3548" t="s">
        <v>66</v>
      </c>
      <c r="E3548" t="s">
        <v>105</v>
      </c>
      <c r="F3548" t="s">
        <v>895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>
        <v>703</v>
      </c>
      <c r="O3548" s="1">
        <v>703</v>
      </c>
      <c r="P3548" t="s">
        <v>11246</v>
      </c>
      <c r="Q3548" s="2">
        <v>244265</v>
      </c>
      <c r="R3548" t="s">
        <v>55</v>
      </c>
      <c r="S3548">
        <v>0</v>
      </c>
      <c r="T3548" t="s">
        <v>87</v>
      </c>
      <c r="U3548" t="s">
        <v>71</v>
      </c>
      <c r="V3548" s="1">
        <v>0</v>
      </c>
      <c r="W3548" s="1">
        <v>639</v>
      </c>
      <c r="X3548" s="1">
        <v>0</v>
      </c>
      <c r="Y3548" t="s">
        <v>108</v>
      </c>
      <c r="Z3548" t="s">
        <v>71</v>
      </c>
      <c r="AA3548" t="s">
        <v>764</v>
      </c>
      <c r="AB3548" s="1">
        <v>0</v>
      </c>
      <c r="AC3548" s="4">
        <f>IF(ISNUMBER(MATCH(AD3548, $AD$2:AD3547, 0)), INDEX($AC$2:AC3547, MATCH(AD3548, $AD$2:AD3547, 0)), MAX($AC$2:AC3547)+1)</f>
        <v>6</v>
      </c>
      <c r="AD3548" t="str">
        <f t="shared" si="168"/>
        <v>เชียงราย-เชียงใหม่</v>
      </c>
      <c r="AE3548" t="s">
        <v>55</v>
      </c>
      <c r="AF3548" s="1">
        <v>0</v>
      </c>
      <c r="AG3548" s="1">
        <v>0</v>
      </c>
      <c r="AH3548" s="1">
        <v>0</v>
      </c>
      <c r="AI3548" t="s">
        <v>11247</v>
      </c>
      <c r="AJ3548" s="1">
        <v>1</v>
      </c>
      <c r="AK3548" s="1">
        <v>0</v>
      </c>
      <c r="AL3548" s="1">
        <v>0</v>
      </c>
      <c r="AM3548" s="1">
        <v>0</v>
      </c>
      <c r="AN3548" s="1">
        <v>0</v>
      </c>
      <c r="AO3548" s="1">
        <v>0</v>
      </c>
      <c r="AP3548" s="1">
        <v>0</v>
      </c>
      <c r="AQ3548" s="1">
        <v>0</v>
      </c>
      <c r="AR3548" s="1">
        <v>1342</v>
      </c>
      <c r="AS3548" s="1">
        <v>998.57240196078442</v>
      </c>
      <c r="AT3548" s="1">
        <f>Table1[[#This Row],[รวมต้นทุนค่าเดินทาง]]+Table1[[#This Row],[รวมต้นทุนค่าซ่อม]]+Table1[[#This Row],[รวมค่าเสื่อม]]</f>
        <v>3683.8559840503367</v>
      </c>
      <c r="AU3548" s="1">
        <f t="shared" si="166"/>
        <v>4428.3346813776061</v>
      </c>
      <c r="AV3548" s="1" t="str" cm="1">
        <f t="array" ref="AV3548">IF(AC3548&lt;4, "เก็บ", IF(OR(AT3548 &lt; PERCENTILE(IF($AC$2:$AC$5092=AC3548, $AT$2:$AT$5092), 0.25) - 1.5 * (PERCENTILE(IF($AC$2:$AC$5092=AC3548, $AT$2:$AT$5092), 0.75) - PERCENTILE(IF($AC$2:$AC$5092=AC3548, $AT$2:$AT$5092), 0.25)), AT3548 &gt; PERCENTILE(IF($AC$2:$AC$5092=AC3548, $AT$2:$AT$5092), 0.75) + 1.5 * (PERCENTILE(IF($AC$2:$AC$5092=AC3548, $AT$2:$AT$5092), 0.75) - PERCENTILE(IF($AC$2:$AC$5092=AC3548, $AT$2:$AT$5092), 0.25))), "ตัด", "เก็บ"))</f>
        <v>เก็บ</v>
      </c>
      <c r="AW3548" s="1">
        <f t="shared" si="167"/>
        <v>3873.7679454274344</v>
      </c>
      <c r="AX3548" s="1">
        <v>2781.4385174989698</v>
      </c>
      <c r="AY3548" s="1">
        <v>1343.2835820895523</v>
      </c>
    </row>
    <row r="3549" spans="1:51" x14ac:dyDescent="0.2">
      <c r="A3549" s="3">
        <v>45938</v>
      </c>
      <c r="B3549">
        <v>45938</v>
      </c>
      <c r="C3549" t="s">
        <v>11248</v>
      </c>
      <c r="D3549" t="s">
        <v>66</v>
      </c>
      <c r="E3549" t="s">
        <v>124</v>
      </c>
      <c r="F3549" t="s">
        <v>679</v>
      </c>
      <c r="G3549" s="1">
        <v>0</v>
      </c>
      <c r="H3549" s="1">
        <v>1023</v>
      </c>
      <c r="I3549" s="1">
        <v>500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 s="1">
        <v>500</v>
      </c>
      <c r="P3549" t="s">
        <v>11249</v>
      </c>
      <c r="Q3549" s="2">
        <v>244265</v>
      </c>
      <c r="R3549" t="s">
        <v>70</v>
      </c>
      <c r="S3549">
        <v>0</v>
      </c>
      <c r="T3549" t="s">
        <v>71</v>
      </c>
      <c r="U3549" t="s">
        <v>161</v>
      </c>
      <c r="V3549" s="1">
        <v>0</v>
      </c>
      <c r="W3549" s="1">
        <v>0</v>
      </c>
      <c r="X3549" s="1">
        <v>0</v>
      </c>
      <c r="AA3549" t="s">
        <v>58</v>
      </c>
      <c r="AB3549" s="1">
        <v>0</v>
      </c>
      <c r="AC3549" s="4">
        <f>IF(ISNUMBER(MATCH(AD3549, $AD$2:AD3548, 0)), INDEX($AC$2:AC3548, MATCH(AD3549, $AD$2:AD3548, 0)), MAX($AC$2:AC3548)+1)</f>
        <v>9</v>
      </c>
      <c r="AD3549" t="str">
        <f t="shared" si="168"/>
        <v>เชียงใหม่-พุทธมณฑลสาย 2</v>
      </c>
      <c r="AE3549" t="s">
        <v>73</v>
      </c>
      <c r="AF3549" s="1">
        <v>0</v>
      </c>
      <c r="AG3549" s="1">
        <v>0</v>
      </c>
      <c r="AH3549" s="1">
        <v>0</v>
      </c>
      <c r="AI3549" t="s">
        <v>11250</v>
      </c>
      <c r="AJ3549" s="1">
        <v>1</v>
      </c>
      <c r="AK3549" s="1">
        <v>720</v>
      </c>
      <c r="AL3549" s="1">
        <v>720</v>
      </c>
      <c r="AM3549" s="1">
        <v>1</v>
      </c>
      <c r="AN3549" s="1">
        <v>0</v>
      </c>
      <c r="AO3549" s="1">
        <v>0</v>
      </c>
      <c r="AP3549" s="1">
        <v>0</v>
      </c>
      <c r="AQ3549" s="1">
        <v>0</v>
      </c>
      <c r="AR3549" s="1">
        <v>1523</v>
      </c>
      <c r="AS3549" s="1">
        <v>7270.8149106814017</v>
      </c>
      <c r="AT3549" s="1">
        <f>Table1[[#This Row],[รวมต้นทุนค่าเดินทาง]]+Table1[[#This Row],[รวมต้นทุนค่าซ่อม]]+Table1[[#This Row],[รวมค่าเสื่อม]]</f>
        <v>11206.81206977231</v>
      </c>
      <c r="AU3549" s="1">
        <f t="shared" si="166"/>
        <v>4623.2312262414152</v>
      </c>
      <c r="AV3549" s="1" t="str" cm="1">
        <f t="array" ref="AV3549">IF(AC3549&lt;4, "เก็บ", IF(OR(AT3549 &lt; PERCENTILE(IF($AC$2:$AC$5092=AC3549, $AT$2:$AT$5092), 0.25) - 1.5 * (PERCENTILE(IF($AC$2:$AC$5092=AC3549, $AT$2:$AT$5092), 0.75) - PERCENTILE(IF($AC$2:$AC$5092=AC3549, $AT$2:$AT$5092), 0.25)), AT3549 &gt; PERCENTILE(IF($AC$2:$AC$5092=AC3549, $AT$2:$AT$5092), 0.75) + 1.5 * (PERCENTILE(IF($AC$2:$AC$5092=AC3549, $AT$2:$AT$5092), 0.75) - PERCENTILE(IF($AC$2:$AC$5092=AC3549, $AT$2:$AT$5092), 0.25))), "ตัด", "เก็บ"))</f>
        <v>ตัด</v>
      </c>
      <c r="AW3549" s="1">
        <f t="shared" si="167"/>
        <v>4005.4952465164292</v>
      </c>
      <c r="AX3549" s="1">
        <v>2577.9546108768855</v>
      </c>
      <c r="AY3549" s="1">
        <v>2412.997159090909</v>
      </c>
    </row>
    <row r="3550" spans="1:51" x14ac:dyDescent="0.2">
      <c r="A3550" s="3">
        <v>45938</v>
      </c>
      <c r="B3550">
        <v>45938</v>
      </c>
      <c r="C3550" t="s">
        <v>11251</v>
      </c>
      <c r="D3550" t="s">
        <v>51</v>
      </c>
      <c r="E3550" t="s">
        <v>61</v>
      </c>
      <c r="F3550" t="s">
        <v>62</v>
      </c>
      <c r="G3550" s="1">
        <v>2700</v>
      </c>
      <c r="H3550" s="1">
        <v>4303</v>
      </c>
      <c r="I3550" s="1">
        <v>1900</v>
      </c>
      <c r="J3550" s="1">
        <v>0</v>
      </c>
      <c r="K3550" s="1">
        <v>0</v>
      </c>
      <c r="L3550" s="1">
        <v>0</v>
      </c>
      <c r="M3550" s="1">
        <v>0</v>
      </c>
      <c r="N3550" s="1">
        <v>0</v>
      </c>
      <c r="O3550" s="1">
        <v>4600</v>
      </c>
      <c r="P3550" t="s">
        <v>11252</v>
      </c>
      <c r="Q3550" s="2">
        <v>244267</v>
      </c>
      <c r="R3550" t="s">
        <v>55</v>
      </c>
      <c r="S3550">
        <v>0</v>
      </c>
      <c r="T3550" t="s">
        <v>71</v>
      </c>
      <c r="U3550" t="s">
        <v>57</v>
      </c>
      <c r="V3550" s="1">
        <v>2500</v>
      </c>
      <c r="W3550" s="1">
        <v>0</v>
      </c>
      <c r="X3550" s="1">
        <v>0</v>
      </c>
      <c r="AA3550" t="s">
        <v>58</v>
      </c>
      <c r="AB3550" s="1">
        <v>0</v>
      </c>
      <c r="AC3550" s="4">
        <f>IF(ISNUMBER(MATCH(AD3550, $AD$2:AD3549, 0)), INDEX($AC$2:AC3549, MATCH(AD3550, $AD$2:AD3549, 0)), MAX($AC$2:AC3549)+1)</f>
        <v>10</v>
      </c>
      <c r="AD3550" t="str">
        <f t="shared" si="168"/>
        <v>เชียงใหม่-กองลอย</v>
      </c>
      <c r="AE3550" t="s">
        <v>55</v>
      </c>
      <c r="AF3550" s="1">
        <v>0</v>
      </c>
      <c r="AG3550" s="1">
        <v>0</v>
      </c>
      <c r="AH3550" s="1">
        <v>3455</v>
      </c>
      <c r="AI3550" t="s">
        <v>11253</v>
      </c>
      <c r="AJ3550" s="1">
        <v>1</v>
      </c>
      <c r="AK3550" s="1">
        <v>0</v>
      </c>
      <c r="AL3550" s="1">
        <v>0</v>
      </c>
      <c r="AM3550" s="1">
        <v>0</v>
      </c>
      <c r="AN3550" s="1">
        <v>0</v>
      </c>
      <c r="AO3550" s="1">
        <v>0</v>
      </c>
      <c r="AP3550" s="1">
        <v>0</v>
      </c>
      <c r="AQ3550" s="1">
        <v>0</v>
      </c>
      <c r="AR3550" s="1">
        <v>14858</v>
      </c>
      <c r="AS3550" s="1">
        <v>28.533333333333335</v>
      </c>
      <c r="AT3550" s="1">
        <f>Table1[[#This Row],[รวมต้นทุนค่าเดินทาง]]+Table1[[#This Row],[รวมต้นทุนค่าซ่อม]]+Table1[[#This Row],[รวมค่าเสื่อม]]</f>
        <v>17101.100262467189</v>
      </c>
      <c r="AU3550" s="1">
        <f t="shared" si="166"/>
        <v>14957.32855761775</v>
      </c>
      <c r="AV3550" s="1" t="str" cm="1">
        <f t="array" ref="AV3550">IF(AC3550&lt;4, "เก็บ", IF(OR(AT3550 &lt; PERCENTILE(IF($AC$2:$AC$5092=AC3550, $AT$2:$AT$5092), 0.25) - 1.5 * (PERCENTILE(IF($AC$2:$AC$5092=AC3550, $AT$2:$AT$5092), 0.75) - PERCENTILE(IF($AC$2:$AC$5092=AC3550, $AT$2:$AT$5092), 0.25)), AT3550 &gt; PERCENTILE(IF($AC$2:$AC$5092=AC3550, $AT$2:$AT$5092), 0.75) + 1.5 * (PERCENTILE(IF($AC$2:$AC$5092=AC3550, $AT$2:$AT$5092), 0.75) - PERCENTILE(IF($AC$2:$AC$5092=AC3550, $AT$2:$AT$5092), 0.25))), "ตัด", "เก็บ"))</f>
        <v>เก็บ</v>
      </c>
      <c r="AW3550" s="1">
        <f t="shared" si="167"/>
        <v>14419.089162907676</v>
      </c>
      <c r="AX3550" s="1">
        <v>15077.196593123563</v>
      </c>
      <c r="AY3550" s="1">
        <v>2214.5669291338581</v>
      </c>
    </row>
    <row r="3551" spans="1:51" x14ac:dyDescent="0.2">
      <c r="A3551" s="3">
        <v>45938</v>
      </c>
      <c r="B3551">
        <v>45938</v>
      </c>
      <c r="C3551" t="s">
        <v>11254</v>
      </c>
      <c r="D3551" t="s">
        <v>66</v>
      </c>
      <c r="E3551" t="s">
        <v>124</v>
      </c>
      <c r="F3551" t="s">
        <v>313</v>
      </c>
      <c r="G3551" s="1">
        <v>0</v>
      </c>
      <c r="H3551" s="1">
        <v>1023</v>
      </c>
      <c r="I3551" s="1">
        <v>500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>
        <v>500</v>
      </c>
      <c r="P3551" t="s">
        <v>11255</v>
      </c>
      <c r="Q3551" s="2">
        <v>244265</v>
      </c>
      <c r="R3551" t="s">
        <v>70</v>
      </c>
      <c r="S3551">
        <v>0</v>
      </c>
      <c r="T3551" t="s">
        <v>71</v>
      </c>
      <c r="U3551" t="s">
        <v>161</v>
      </c>
      <c r="V3551" s="1">
        <v>0</v>
      </c>
      <c r="W3551" s="1">
        <v>0</v>
      </c>
      <c r="X3551" s="1">
        <v>0</v>
      </c>
      <c r="AA3551" t="s">
        <v>58</v>
      </c>
      <c r="AB3551" s="1">
        <v>0</v>
      </c>
      <c r="AC3551" s="4">
        <f>IF(ISNUMBER(MATCH(AD3551, $AD$2:AD3550, 0)), INDEX($AC$2:AC3550, MATCH(AD3551, $AD$2:AD3550, 0)), MAX($AC$2:AC3550)+1)</f>
        <v>9</v>
      </c>
      <c r="AD3551" t="str">
        <f t="shared" si="168"/>
        <v>เชียงใหม่-พุทธมณฑลสาย 2</v>
      </c>
      <c r="AE3551" t="s">
        <v>73</v>
      </c>
      <c r="AF3551" s="1">
        <v>0</v>
      </c>
      <c r="AG3551" s="1">
        <v>0</v>
      </c>
      <c r="AH3551" s="1">
        <v>0</v>
      </c>
      <c r="AI3551" t="s">
        <v>11256</v>
      </c>
      <c r="AJ3551" s="1">
        <v>1</v>
      </c>
      <c r="AK3551" s="1">
        <v>720</v>
      </c>
      <c r="AL3551" s="1">
        <v>720</v>
      </c>
      <c r="AM3551" s="1">
        <v>1</v>
      </c>
      <c r="AN3551" s="1">
        <v>0</v>
      </c>
      <c r="AO3551" s="1">
        <v>0</v>
      </c>
      <c r="AP3551" s="1">
        <v>0</v>
      </c>
      <c r="AQ3551" s="1">
        <v>0</v>
      </c>
      <c r="AR3551" s="1">
        <v>1523</v>
      </c>
      <c r="AS3551" s="1">
        <v>2319.9921705618281</v>
      </c>
      <c r="AT3551" s="1">
        <f>Table1[[#This Row],[รวมต้นทุนค่าเดินทาง]]+Table1[[#This Row],[รวมต้นทุนค่าซ่อม]]+Table1[[#This Row],[รวมค่าเสื่อม]]</f>
        <v>7586.7212675517949</v>
      </c>
      <c r="AU3551" s="1">
        <f t="shared" si="166"/>
        <v>4623.2312262414152</v>
      </c>
      <c r="AV3551" s="1" t="str" cm="1">
        <f t="array" ref="AV3551">IF(AC3551&lt;4, "เก็บ", IF(OR(AT3551 &lt; PERCENTILE(IF($AC$2:$AC$5092=AC3551, $AT$2:$AT$5092), 0.25) - 1.5 * (PERCENTILE(IF($AC$2:$AC$5092=AC3551, $AT$2:$AT$5092), 0.75) - PERCENTILE(IF($AC$2:$AC$5092=AC3551, $AT$2:$AT$5092), 0.25)), AT3551 &gt; PERCENTILE(IF($AC$2:$AC$5092=AC3551, $AT$2:$AT$5092), 0.75) + 1.5 * (PERCENTILE(IF($AC$2:$AC$5092=AC3551, $AT$2:$AT$5092), 0.75) - PERCENTILE(IF($AC$2:$AC$5092=AC3551, $AT$2:$AT$5092), 0.25))), "ตัด", "เก็บ"))</f>
        <v>เก็บ</v>
      </c>
      <c r="AW3551" s="1">
        <f t="shared" si="167"/>
        <v>4005.4952465164292</v>
      </c>
      <c r="AX3551" s="1">
        <v>2577.9546108768855</v>
      </c>
      <c r="AY3551" s="1">
        <v>3743.7290969899668</v>
      </c>
    </row>
    <row r="3552" spans="1:51" x14ac:dyDescent="0.2">
      <c r="A3552" s="3">
        <v>45938</v>
      </c>
      <c r="B3552">
        <v>45938</v>
      </c>
      <c r="C3552" t="s">
        <v>11257</v>
      </c>
      <c r="D3552" t="s">
        <v>66</v>
      </c>
      <c r="E3552" t="s">
        <v>67</v>
      </c>
      <c r="F3552" t="s">
        <v>770</v>
      </c>
      <c r="G3552" s="1">
        <v>0</v>
      </c>
      <c r="H3552" s="1">
        <v>0</v>
      </c>
      <c r="I3552" s="1">
        <v>500</v>
      </c>
      <c r="J3552" s="1">
        <v>0</v>
      </c>
      <c r="K3552" s="1">
        <v>0</v>
      </c>
      <c r="L3552" s="1">
        <v>0</v>
      </c>
      <c r="M3552" s="1">
        <v>0</v>
      </c>
      <c r="N3552" s="1">
        <v>0</v>
      </c>
      <c r="O3552" s="1">
        <v>500</v>
      </c>
      <c r="P3552" t="s">
        <v>11258</v>
      </c>
      <c r="Q3552" s="2">
        <v>244265</v>
      </c>
      <c r="R3552" t="s">
        <v>70</v>
      </c>
      <c r="S3552">
        <v>0</v>
      </c>
      <c r="T3552" t="s">
        <v>71</v>
      </c>
      <c r="U3552" t="s">
        <v>72</v>
      </c>
      <c r="V3552" s="1">
        <v>0</v>
      </c>
      <c r="W3552" s="1">
        <v>0</v>
      </c>
      <c r="X3552" s="1">
        <v>0</v>
      </c>
      <c r="AA3552" t="s">
        <v>58</v>
      </c>
      <c r="AB3552" s="1">
        <v>0</v>
      </c>
      <c r="AC3552" s="4">
        <f>IF(ISNUMBER(MATCH(AD3552, $AD$2:AD3551, 0)), INDEX($AC$2:AC3551, MATCH(AD3552, $AD$2:AD3551, 0)), MAX($AC$2:AC3551)+1)</f>
        <v>2</v>
      </c>
      <c r="AD3552" t="str">
        <f t="shared" si="168"/>
        <v>เชียงใหม่-พุทธมณฑลสาย 5</v>
      </c>
      <c r="AE3552" t="s">
        <v>73</v>
      </c>
      <c r="AF3552" s="1">
        <v>0</v>
      </c>
      <c r="AG3552" s="1">
        <v>0</v>
      </c>
      <c r="AH3552" s="1">
        <v>867</v>
      </c>
      <c r="AI3552" t="s">
        <v>11259</v>
      </c>
      <c r="AJ3552" s="1">
        <v>1</v>
      </c>
      <c r="AK3552" s="1">
        <v>720</v>
      </c>
      <c r="AL3552" s="1">
        <v>720</v>
      </c>
      <c r="AM3552" s="1">
        <v>1</v>
      </c>
      <c r="AN3552" s="1">
        <v>0</v>
      </c>
      <c r="AO3552" s="1">
        <v>0</v>
      </c>
      <c r="AP3552" s="1">
        <v>0</v>
      </c>
      <c r="AQ3552" s="1">
        <v>0</v>
      </c>
      <c r="AR3552" s="1">
        <v>1367</v>
      </c>
      <c r="AS3552" s="1">
        <v>1248.0493342096029</v>
      </c>
      <c r="AT3552" s="1">
        <f>Table1[[#This Row],[รวมต้นทุนค่าเดินทาง]]+Table1[[#This Row],[รวมต้นทุนค่าซ่อม]]+Table1[[#This Row],[รวมค่าเสื่อม]]</f>
        <v>4833.0174101371267</v>
      </c>
      <c r="AU3552" s="1">
        <f t="shared" si="166"/>
        <v>5026.5629662053279</v>
      </c>
      <c r="AV3552" s="1" t="str" cm="1">
        <f t="array" ref="AV3552">IF(AC3552&lt;4, "เก็บ", IF(OR(AT3552 &lt; PERCENTILE(IF($AC$2:$AC$5092=AC3552, $AT$2:$AT$5092), 0.25) - 1.5 * (PERCENTILE(IF($AC$2:$AC$5092=AC3552, $AT$2:$AT$5092), 0.75) - PERCENTILE(IF($AC$2:$AC$5092=AC3552, $AT$2:$AT$5092), 0.25)), AT3552 &gt; PERCENTILE(IF($AC$2:$AC$5092=AC3552, $AT$2:$AT$5092), 0.75) + 1.5 * (PERCENTILE(IF($AC$2:$AC$5092=AC3552, $AT$2:$AT$5092), 0.75) - PERCENTILE(IF($AC$2:$AC$5092=AC3552, $AT$2:$AT$5092), 0.25))), "ตัด", "เก็บ"))</f>
        <v>เก็บ</v>
      </c>
      <c r="AW3552" s="1">
        <f t="shared" si="167"/>
        <v>5026.5629662053279</v>
      </c>
      <c r="AX3552" s="1">
        <v>4064.5059139663294</v>
      </c>
      <c r="AY3552" s="1">
        <v>2217.9680759275238</v>
      </c>
    </row>
    <row r="3553" spans="1:51" x14ac:dyDescent="0.2">
      <c r="A3553" s="3">
        <v>45938</v>
      </c>
      <c r="B3553">
        <v>45938</v>
      </c>
      <c r="C3553" t="s">
        <v>11260</v>
      </c>
      <c r="D3553" t="s">
        <v>66</v>
      </c>
      <c r="E3553" t="s">
        <v>124</v>
      </c>
      <c r="F3553" t="s">
        <v>324</v>
      </c>
      <c r="G3553" s="1">
        <v>0</v>
      </c>
      <c r="H3553" s="1">
        <v>991</v>
      </c>
      <c r="I3553" s="1">
        <v>400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400</v>
      </c>
      <c r="P3553" t="s">
        <v>11261</v>
      </c>
      <c r="Q3553" s="2">
        <v>244265</v>
      </c>
      <c r="R3553" t="s">
        <v>70</v>
      </c>
      <c r="S3553">
        <v>0</v>
      </c>
      <c r="T3553" t="s">
        <v>71</v>
      </c>
      <c r="U3553" t="s">
        <v>93</v>
      </c>
      <c r="V3553" s="1">
        <v>0</v>
      </c>
      <c r="W3553" s="1">
        <v>0</v>
      </c>
      <c r="X3553" s="1">
        <v>0</v>
      </c>
      <c r="AA3553" t="s">
        <v>58</v>
      </c>
      <c r="AB3553" s="1">
        <v>0</v>
      </c>
      <c r="AC3553" s="4">
        <f>IF(ISNUMBER(MATCH(AD3553, $AD$2:AD3552, 0)), INDEX($AC$2:AC3552, MATCH(AD3553, $AD$2:AD3552, 0)), MAX($AC$2:AC3552)+1)</f>
        <v>4</v>
      </c>
      <c r="AD3553" t="str">
        <f t="shared" si="168"/>
        <v>เชียงใหม่-ตลาดไท</v>
      </c>
      <c r="AE3553" t="s">
        <v>73</v>
      </c>
      <c r="AF3553" s="1">
        <v>0</v>
      </c>
      <c r="AG3553" s="1">
        <v>0</v>
      </c>
      <c r="AH3553" s="1">
        <v>0</v>
      </c>
      <c r="AI3553" t="s">
        <v>11262</v>
      </c>
      <c r="AJ3553" s="1">
        <v>1</v>
      </c>
      <c r="AK3553" s="1">
        <v>720</v>
      </c>
      <c r="AL3553" s="1">
        <v>720</v>
      </c>
      <c r="AM3553" s="1">
        <v>1</v>
      </c>
      <c r="AN3553" s="1">
        <v>0</v>
      </c>
      <c r="AO3553" s="1">
        <v>0</v>
      </c>
      <c r="AP3553" s="1">
        <v>0</v>
      </c>
      <c r="AQ3553" s="1">
        <v>0</v>
      </c>
      <c r="AR3553" s="1">
        <v>1391</v>
      </c>
      <c r="AS3553" s="1">
        <v>1665.0053774874832</v>
      </c>
      <c r="AT3553" s="1">
        <f>Table1[[#This Row],[รวมต้นทุนค่าเดินทาง]]+Table1[[#This Row],[รวมต้นทุนค่าซ่อม]]+Table1[[#This Row],[รวมค่าเสื่อม]]</f>
        <v>7739.4469359290415</v>
      </c>
      <c r="AU3553" s="1">
        <f t="shared" si="166"/>
        <v>4256.109283997258</v>
      </c>
      <c r="AV3553" s="1" t="str" cm="1">
        <f t="array" ref="AV3553">IF(AC3553&lt;4, "เก็บ", IF(OR(AT3553 &lt; PERCENTILE(IF($AC$2:$AC$5092=AC3553, $AT$2:$AT$5092), 0.25) - 1.5 * (PERCENTILE(IF($AC$2:$AC$5092=AC3553, $AT$2:$AT$5092), 0.75) - PERCENTILE(IF($AC$2:$AC$5092=AC3553, $AT$2:$AT$5092), 0.25)), AT3553 &gt; PERCENTILE(IF($AC$2:$AC$5092=AC3553, $AT$2:$AT$5092), 0.75) + 1.5 * (PERCENTILE(IF($AC$2:$AC$5092=AC3553, $AT$2:$AT$5092), 0.75) - PERCENTILE(IF($AC$2:$AC$5092=AC3553, $AT$2:$AT$5092), 0.25))), "ตัด", "เก็บ"))</f>
        <v>เก็บ</v>
      </c>
      <c r="AW3553" s="1">
        <f t="shared" si="167"/>
        <v>3807.0727671795808</v>
      </c>
      <c r="AX3553" s="1">
        <v>2335.0230876608157</v>
      </c>
      <c r="AY3553" s="1">
        <v>4683.4415584415583</v>
      </c>
    </row>
    <row r="3554" spans="1:51" x14ac:dyDescent="0.2">
      <c r="A3554" s="3">
        <v>45938</v>
      </c>
      <c r="B3554">
        <v>45938</v>
      </c>
      <c r="C3554" t="s">
        <v>11263</v>
      </c>
      <c r="D3554" t="s">
        <v>66</v>
      </c>
      <c r="E3554" t="s">
        <v>124</v>
      </c>
      <c r="F3554" t="s">
        <v>849</v>
      </c>
      <c r="G3554" s="1">
        <v>0</v>
      </c>
      <c r="H3554" s="1">
        <v>0</v>
      </c>
      <c r="I3554" s="1">
        <v>400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400</v>
      </c>
      <c r="P3554" t="s">
        <v>11264</v>
      </c>
      <c r="Q3554" s="2">
        <v>244265</v>
      </c>
      <c r="R3554" t="s">
        <v>70</v>
      </c>
      <c r="S3554">
        <v>0</v>
      </c>
      <c r="T3554" t="s">
        <v>71</v>
      </c>
      <c r="U3554" t="s">
        <v>93</v>
      </c>
      <c r="V3554" s="1">
        <v>0</v>
      </c>
      <c r="W3554" s="1">
        <v>0</v>
      </c>
      <c r="X3554" s="1">
        <v>0</v>
      </c>
      <c r="AA3554" t="s">
        <v>58</v>
      </c>
      <c r="AB3554" s="1">
        <v>0</v>
      </c>
      <c r="AC3554" s="4">
        <f>IF(ISNUMBER(MATCH(AD3554, $AD$2:AD3553, 0)), INDEX($AC$2:AC3553, MATCH(AD3554, $AD$2:AD3553, 0)), MAX($AC$2:AC3553)+1)</f>
        <v>4</v>
      </c>
      <c r="AD3554" t="str">
        <f t="shared" si="168"/>
        <v>เชียงใหม่-ตลาดไท</v>
      </c>
      <c r="AE3554" t="s">
        <v>73</v>
      </c>
      <c r="AF3554" s="1">
        <v>0</v>
      </c>
      <c r="AG3554" s="1">
        <v>0</v>
      </c>
      <c r="AH3554" s="1">
        <v>0</v>
      </c>
      <c r="AI3554" t="s">
        <v>11265</v>
      </c>
      <c r="AJ3554" s="1">
        <v>1</v>
      </c>
      <c r="AK3554" s="1">
        <v>720</v>
      </c>
      <c r="AL3554" s="1">
        <v>720</v>
      </c>
      <c r="AM3554" s="1">
        <v>1</v>
      </c>
      <c r="AN3554" s="1">
        <v>0</v>
      </c>
      <c r="AO3554" s="1">
        <v>0</v>
      </c>
      <c r="AP3554" s="1">
        <v>0</v>
      </c>
      <c r="AQ3554" s="1">
        <v>0</v>
      </c>
      <c r="AR3554" s="1">
        <v>400</v>
      </c>
      <c r="AS3554" s="1">
        <v>5880.4787588501249</v>
      </c>
      <c r="AT3554" s="1">
        <f>Table1[[#This Row],[รวมต้นทุนค่าเดินทาง]]+Table1[[#This Row],[รวมต้นทุนค่าซ่อม]]+Table1[[#This Row],[รวมค่าเสื่อม]]</f>
        <v>8447.8281246006536</v>
      </c>
      <c r="AU3554" s="1">
        <f t="shared" si="166"/>
        <v>4256.109283997258</v>
      </c>
      <c r="AV3554" s="1" t="str" cm="1">
        <f t="array" ref="AV3554">IF(AC3554&lt;4, "เก็บ", IF(OR(AT3554 &lt; PERCENTILE(IF($AC$2:$AC$5092=AC3554, $AT$2:$AT$5092), 0.25) - 1.5 * (PERCENTILE(IF($AC$2:$AC$5092=AC3554, $AT$2:$AT$5092), 0.75) - PERCENTILE(IF($AC$2:$AC$5092=AC3554, $AT$2:$AT$5092), 0.25)), AT3554 &gt; PERCENTILE(IF($AC$2:$AC$5092=AC3554, $AT$2:$AT$5092), 0.75) + 1.5 * (PERCENTILE(IF($AC$2:$AC$5092=AC3554, $AT$2:$AT$5092), 0.75) - PERCENTILE(IF($AC$2:$AC$5092=AC3554, $AT$2:$AT$5092), 0.25))), "ตัด", "เก็บ"))</f>
        <v>เก็บ</v>
      </c>
      <c r="AW3554" s="1">
        <f t="shared" si="167"/>
        <v>3807.0727671795808</v>
      </c>
      <c r="AX3554" s="1">
        <v>2335.0230876608157</v>
      </c>
      <c r="AY3554" s="1">
        <v>2167.3493657505287</v>
      </c>
    </row>
    <row r="3555" spans="1:51" x14ac:dyDescent="0.2">
      <c r="A3555" s="3">
        <v>45938</v>
      </c>
      <c r="B3555">
        <v>45938</v>
      </c>
      <c r="C3555" t="s">
        <v>11266</v>
      </c>
      <c r="D3555" t="s">
        <v>66</v>
      </c>
      <c r="E3555" t="s">
        <v>124</v>
      </c>
      <c r="F3555" t="s">
        <v>1371</v>
      </c>
      <c r="G3555" s="1">
        <v>0</v>
      </c>
      <c r="H3555" s="1">
        <v>991</v>
      </c>
      <c r="I3555" s="1">
        <v>400</v>
      </c>
      <c r="J3555" s="1">
        <v>0</v>
      </c>
      <c r="K3555" s="1">
        <v>0</v>
      </c>
      <c r="L3555" s="1">
        <v>0</v>
      </c>
      <c r="M3555" s="1">
        <v>0</v>
      </c>
      <c r="N3555" s="1">
        <v>0</v>
      </c>
      <c r="O3555" s="1">
        <v>400</v>
      </c>
      <c r="P3555" t="s">
        <v>11267</v>
      </c>
      <c r="Q3555" s="2">
        <v>244265</v>
      </c>
      <c r="R3555" t="s">
        <v>70</v>
      </c>
      <c r="S3555">
        <v>0</v>
      </c>
      <c r="T3555" t="s">
        <v>71</v>
      </c>
      <c r="U3555" t="s">
        <v>93</v>
      </c>
      <c r="V3555" s="1">
        <v>0</v>
      </c>
      <c r="W3555" s="1">
        <v>0</v>
      </c>
      <c r="X3555" s="1">
        <v>0</v>
      </c>
      <c r="AA3555" t="s">
        <v>58</v>
      </c>
      <c r="AB3555" s="1">
        <v>0</v>
      </c>
      <c r="AC3555" s="4">
        <f>IF(ISNUMBER(MATCH(AD3555, $AD$2:AD3554, 0)), INDEX($AC$2:AC3554, MATCH(AD3555, $AD$2:AD3554, 0)), MAX($AC$2:AC3554)+1)</f>
        <v>4</v>
      </c>
      <c r="AD3555" t="str">
        <f t="shared" si="168"/>
        <v>เชียงใหม่-ตลาดไท</v>
      </c>
      <c r="AE3555" t="s">
        <v>73</v>
      </c>
      <c r="AF3555" s="1">
        <v>0</v>
      </c>
      <c r="AG3555" s="1">
        <v>0</v>
      </c>
      <c r="AH3555" s="1">
        <v>0</v>
      </c>
      <c r="AI3555" t="s">
        <v>11268</v>
      </c>
      <c r="AJ3555" s="1">
        <v>1</v>
      </c>
      <c r="AK3555" s="1">
        <v>720</v>
      </c>
      <c r="AL3555" s="1">
        <v>720</v>
      </c>
      <c r="AM3555" s="1">
        <v>1</v>
      </c>
      <c r="AN3555" s="1">
        <v>0</v>
      </c>
      <c r="AO3555" s="1">
        <v>0</v>
      </c>
      <c r="AP3555" s="1">
        <v>0</v>
      </c>
      <c r="AQ3555" s="1">
        <v>0</v>
      </c>
      <c r="AR3555" s="1">
        <v>1391</v>
      </c>
      <c r="AS3555" s="1">
        <v>1333.6324081710793</v>
      </c>
      <c r="AT3555" s="1">
        <f>Table1[[#This Row],[รวมต้นทุนค่าเดินทาง]]+Table1[[#This Row],[รวมต้นทุนค่าซ่อม]]+Table1[[#This Row],[รวมค่าเสื่อม]]</f>
        <v>7085.2975457857583</v>
      </c>
      <c r="AU3555" s="1">
        <f t="shared" si="166"/>
        <v>4256.109283997258</v>
      </c>
      <c r="AV3555" s="1" t="str" cm="1">
        <f t="array" ref="AV3555">IF(AC3555&lt;4, "เก็บ", IF(OR(AT3555 &lt; PERCENTILE(IF($AC$2:$AC$5092=AC3555, $AT$2:$AT$5092), 0.25) - 1.5 * (PERCENTILE(IF($AC$2:$AC$5092=AC3555, $AT$2:$AT$5092), 0.75) - PERCENTILE(IF($AC$2:$AC$5092=AC3555, $AT$2:$AT$5092), 0.25)), AT3555 &gt; PERCENTILE(IF($AC$2:$AC$5092=AC3555, $AT$2:$AT$5092), 0.75) + 1.5 * (PERCENTILE(IF($AC$2:$AC$5092=AC3555, $AT$2:$AT$5092), 0.75) - PERCENTILE(IF($AC$2:$AC$5092=AC3555, $AT$2:$AT$5092), 0.25))), "ตัด", "เก็บ"))</f>
        <v>เก็บ</v>
      </c>
      <c r="AW3555" s="1">
        <f t="shared" si="167"/>
        <v>3807.0727671795808</v>
      </c>
      <c r="AX3555" s="1">
        <v>2335.0230876608157</v>
      </c>
      <c r="AY3555" s="1">
        <v>4360.6651376146792</v>
      </c>
    </row>
    <row r="3556" spans="1:51" x14ac:dyDescent="0.2">
      <c r="A3556" s="3">
        <v>45938</v>
      </c>
      <c r="B3556">
        <v>45938</v>
      </c>
      <c r="C3556" t="s">
        <v>11269</v>
      </c>
      <c r="D3556" t="s">
        <v>51</v>
      </c>
      <c r="E3556" t="s">
        <v>61</v>
      </c>
      <c r="F3556" t="s">
        <v>2488</v>
      </c>
      <c r="G3556" s="1">
        <v>3000</v>
      </c>
      <c r="H3556" s="1">
        <v>4273</v>
      </c>
      <c r="I3556" s="1">
        <v>1900</v>
      </c>
      <c r="J3556" s="1">
        <v>0</v>
      </c>
      <c r="K3556" s="1">
        <v>0</v>
      </c>
      <c r="L3556" s="1">
        <v>0</v>
      </c>
      <c r="M3556" s="1">
        <v>0</v>
      </c>
      <c r="N3556" s="1">
        <v>0</v>
      </c>
      <c r="O3556" s="1">
        <v>4900</v>
      </c>
      <c r="P3556" t="s">
        <v>11270</v>
      </c>
      <c r="Q3556" s="2">
        <v>244265</v>
      </c>
      <c r="R3556" t="s">
        <v>55</v>
      </c>
      <c r="S3556">
        <v>0</v>
      </c>
      <c r="T3556" t="s">
        <v>56</v>
      </c>
      <c r="U3556" t="s">
        <v>57</v>
      </c>
      <c r="V3556" s="1">
        <v>3836</v>
      </c>
      <c r="W3556" s="1">
        <v>0</v>
      </c>
      <c r="X3556" s="1">
        <v>0</v>
      </c>
      <c r="AA3556" t="s">
        <v>58</v>
      </c>
      <c r="AB3556" s="1">
        <v>0</v>
      </c>
      <c r="AC3556" s="4">
        <f>IF(ISNUMBER(MATCH(AD3556, $AD$2:AD3555, 0)), INDEX($AC$2:AC3555, MATCH(AD3556, $AD$2:AD3555, 0)), MAX($AC$2:AC3555)+1)</f>
        <v>1</v>
      </c>
      <c r="AD3556" t="str">
        <f t="shared" si="168"/>
        <v>ท่าลี่-กองลอย</v>
      </c>
      <c r="AE3556" t="s">
        <v>55</v>
      </c>
      <c r="AF3556" s="1">
        <v>0</v>
      </c>
      <c r="AG3556" s="1">
        <v>0</v>
      </c>
      <c r="AH3556" s="1">
        <v>0</v>
      </c>
      <c r="AI3556" t="s">
        <v>11271</v>
      </c>
      <c r="AJ3556" s="1">
        <v>1</v>
      </c>
      <c r="AK3556" s="1">
        <v>0</v>
      </c>
      <c r="AL3556" s="1">
        <v>0</v>
      </c>
      <c r="AM3556" s="1">
        <v>0</v>
      </c>
      <c r="AN3556" s="1">
        <v>0</v>
      </c>
      <c r="AO3556" s="1">
        <v>0</v>
      </c>
      <c r="AP3556" s="1">
        <v>0</v>
      </c>
      <c r="AQ3556" s="1">
        <v>0</v>
      </c>
      <c r="AR3556" s="1">
        <v>13009</v>
      </c>
      <c r="AS3556" s="1">
        <v>17.12</v>
      </c>
      <c r="AT3556" s="1">
        <f>Table1[[#This Row],[รวมต้นทุนค่าเดินทาง]]+Table1[[#This Row],[รวมต้นทุนค่าซ่อม]]+Table1[[#This Row],[รวมค่าเสื่อม]]</f>
        <v>14633.262857142858</v>
      </c>
      <c r="AU3556" s="1">
        <f t="shared" si="166"/>
        <v>13953.293816562818</v>
      </c>
      <c r="AV3556" s="1" t="str" cm="1">
        <f t="array" ref="AV3556">IF(AC3556&lt;4, "เก็บ", IF(OR(AT3556 &lt; PERCENTILE(IF($AC$2:$AC$5092=AC3556, $AT$2:$AT$5092), 0.25) - 1.5 * (PERCENTILE(IF($AC$2:$AC$5092=AC3556, $AT$2:$AT$5092), 0.75) - PERCENTILE(IF($AC$2:$AC$5092=AC3556, $AT$2:$AT$5092), 0.25)), AT3556 &gt; PERCENTILE(IF($AC$2:$AC$5092=AC3556, $AT$2:$AT$5092), 0.75) + 1.5 * (PERCENTILE(IF($AC$2:$AC$5092=AC3556, $AT$2:$AT$5092), 0.75) - PERCENTILE(IF($AC$2:$AC$5092=AC3556, $AT$2:$AT$5092), 0.25))), "ตัด", "เก็บ"))</f>
        <v>เก็บ</v>
      </c>
      <c r="AW3556" s="1">
        <f t="shared" si="167"/>
        <v>13953.293816562818</v>
      </c>
      <c r="AX3556" s="1">
        <v>14426.372718098486</v>
      </c>
      <c r="AY3556" s="1">
        <v>1607.1428571428571</v>
      </c>
    </row>
    <row r="3557" spans="1:51" x14ac:dyDescent="0.2">
      <c r="A3557" s="3">
        <v>45938</v>
      </c>
      <c r="B3557">
        <v>45938</v>
      </c>
      <c r="C3557" t="s">
        <v>11272</v>
      </c>
      <c r="D3557" t="s">
        <v>51</v>
      </c>
      <c r="E3557" t="s">
        <v>61</v>
      </c>
      <c r="F3557" t="s">
        <v>80</v>
      </c>
      <c r="G3557" s="1">
        <v>2700</v>
      </c>
      <c r="H3557" s="1">
        <v>4303</v>
      </c>
      <c r="I3557" s="1">
        <v>1900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4600</v>
      </c>
      <c r="P3557" t="s">
        <v>11273</v>
      </c>
      <c r="Q3557" s="2">
        <v>244265</v>
      </c>
      <c r="R3557" t="s">
        <v>55</v>
      </c>
      <c r="S3557">
        <v>0</v>
      </c>
      <c r="T3557" t="s">
        <v>56</v>
      </c>
      <c r="U3557" t="s">
        <v>57</v>
      </c>
      <c r="V3557" s="1">
        <v>2500</v>
      </c>
      <c r="W3557" s="1">
        <v>0</v>
      </c>
      <c r="X3557" s="1">
        <v>0</v>
      </c>
      <c r="AA3557" t="s">
        <v>58</v>
      </c>
      <c r="AB3557" s="1">
        <v>0</v>
      </c>
      <c r="AC3557" s="4">
        <f>IF(ISNUMBER(MATCH(AD3557, $AD$2:AD3556, 0)), INDEX($AC$2:AC3556, MATCH(AD3557, $AD$2:AD3556, 0)), MAX($AC$2:AC3556)+1)</f>
        <v>1</v>
      </c>
      <c r="AD3557" t="str">
        <f t="shared" si="168"/>
        <v>ท่าลี่-กองลอย</v>
      </c>
      <c r="AE3557" t="s">
        <v>55</v>
      </c>
      <c r="AF3557" s="1">
        <v>0</v>
      </c>
      <c r="AG3557" s="1">
        <v>0</v>
      </c>
      <c r="AH3557" s="1">
        <v>0</v>
      </c>
      <c r="AI3557" t="s">
        <v>11274</v>
      </c>
      <c r="AJ3557" s="1">
        <v>1</v>
      </c>
      <c r="AK3557" s="1">
        <v>0</v>
      </c>
      <c r="AL3557" s="1">
        <v>0</v>
      </c>
      <c r="AM3557" s="1">
        <v>0</v>
      </c>
      <c r="AN3557" s="1">
        <v>0</v>
      </c>
      <c r="AO3557" s="1">
        <v>0</v>
      </c>
      <c r="AP3557" s="1">
        <v>0</v>
      </c>
      <c r="AQ3557" s="1">
        <v>0</v>
      </c>
      <c r="AR3557" s="1">
        <v>11403</v>
      </c>
      <c r="AS3557" s="1">
        <v>18.342857142857145</v>
      </c>
      <c r="AT3557" s="1">
        <f>Table1[[#This Row],[รวมต้นทุนค่าเดินทาง]]+Table1[[#This Row],[รวมต้นทุนค่าซ่อม]]+Table1[[#This Row],[รวมค่าเสื่อม]]</f>
        <v>13168.237267080745</v>
      </c>
      <c r="AU3557" s="1">
        <f t="shared" si="166"/>
        <v>13953.293816562818</v>
      </c>
      <c r="AV3557" s="1" t="str" cm="1">
        <f t="array" ref="AV3557">IF(AC3557&lt;4, "เก็บ", IF(OR(AT3557 &lt; PERCENTILE(IF($AC$2:$AC$5092=AC3557, $AT$2:$AT$5092), 0.25) - 1.5 * (PERCENTILE(IF($AC$2:$AC$5092=AC3557, $AT$2:$AT$5092), 0.75) - PERCENTILE(IF($AC$2:$AC$5092=AC3557, $AT$2:$AT$5092), 0.25)), AT3557 &gt; PERCENTILE(IF($AC$2:$AC$5092=AC3557, $AT$2:$AT$5092), 0.75) + 1.5 * (PERCENTILE(IF($AC$2:$AC$5092=AC3557, $AT$2:$AT$5092), 0.75) - PERCENTILE(IF($AC$2:$AC$5092=AC3557, $AT$2:$AT$5092), 0.25))), "ตัด", "เก็บ"))</f>
        <v>เก็บ</v>
      </c>
      <c r="AW3557" s="1">
        <f t="shared" si="167"/>
        <v>13953.293816562818</v>
      </c>
      <c r="AX3557" s="1">
        <v>14426.372718098486</v>
      </c>
      <c r="AY3557" s="1">
        <v>1746.8944099378882</v>
      </c>
    </row>
    <row r="3558" spans="1:51" x14ac:dyDescent="0.2">
      <c r="A3558" s="3">
        <v>45938</v>
      </c>
      <c r="B3558">
        <v>45938</v>
      </c>
      <c r="C3558" t="s">
        <v>11275</v>
      </c>
      <c r="D3558" t="s">
        <v>66</v>
      </c>
      <c r="E3558" t="s">
        <v>67</v>
      </c>
      <c r="F3558" t="s">
        <v>273</v>
      </c>
      <c r="G3558" s="1">
        <v>0</v>
      </c>
      <c r="H3558" s="1">
        <v>767</v>
      </c>
      <c r="I3558" s="1">
        <v>500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>
        <v>851</v>
      </c>
      <c r="P3558" t="s">
        <v>11276</v>
      </c>
      <c r="Q3558" s="2">
        <v>244265</v>
      </c>
      <c r="R3558" t="s">
        <v>70</v>
      </c>
      <c r="S3558">
        <v>0</v>
      </c>
      <c r="T3558" t="s">
        <v>88</v>
      </c>
      <c r="U3558" t="s">
        <v>93</v>
      </c>
      <c r="V3558" s="1">
        <v>0</v>
      </c>
      <c r="W3558" s="1">
        <v>0</v>
      </c>
      <c r="X3558" s="1">
        <v>351</v>
      </c>
      <c r="Y3558" t="s">
        <v>372</v>
      </c>
      <c r="Z3558" t="s">
        <v>88</v>
      </c>
      <c r="AA3558" t="s">
        <v>9952</v>
      </c>
      <c r="AB3558" s="1">
        <v>0</v>
      </c>
      <c r="AC3558" s="4">
        <f>IF(ISNUMBER(MATCH(AD3558, $AD$2:AD3557, 0)), INDEX($AC$2:AC3557, MATCH(AD3558, $AD$2:AD3557, 0)), MAX($AC$2:AC3557)+1)</f>
        <v>51</v>
      </c>
      <c r="AD3558" t="str">
        <f t="shared" si="168"/>
        <v>แพร่-ตลาดไท</v>
      </c>
      <c r="AE3558" t="s">
        <v>73</v>
      </c>
      <c r="AF3558" s="1">
        <v>0</v>
      </c>
      <c r="AG3558" s="1">
        <v>0</v>
      </c>
      <c r="AH3558" s="1">
        <v>0</v>
      </c>
      <c r="AI3558" t="s">
        <v>11277</v>
      </c>
      <c r="AJ3558" s="1">
        <v>1</v>
      </c>
      <c r="AK3558" s="1">
        <v>572</v>
      </c>
      <c r="AL3558" s="1">
        <v>572</v>
      </c>
      <c r="AM3558" s="1">
        <v>1</v>
      </c>
      <c r="AN3558" s="1">
        <v>0</v>
      </c>
      <c r="AO3558" s="1">
        <v>0</v>
      </c>
      <c r="AP3558" s="1">
        <v>0</v>
      </c>
      <c r="AQ3558" s="1">
        <v>0</v>
      </c>
      <c r="AR3558" s="1">
        <v>1618</v>
      </c>
      <c r="AS3558" s="1">
        <v>2559.2332311760701</v>
      </c>
      <c r="AT3558" s="1">
        <f>Table1[[#This Row],[รวมต้นทุนค่าเดินทาง]]+Table1[[#This Row],[รวมต้นทุนค่าซ่อม]]+Table1[[#This Row],[รวมค่าเสื่อม]]</f>
        <v>6040.9153237314022</v>
      </c>
      <c r="AU3558" s="1">
        <f t="shared" si="166"/>
        <v>4737.6107634746759</v>
      </c>
      <c r="AV3558" s="1" t="str" cm="1">
        <f t="array" ref="AV3558">IF(AC3558&lt;4, "เก็บ", IF(OR(AT3558 &lt; PERCENTILE(IF($AC$2:$AC$5092=AC3558, $AT$2:$AT$5092), 0.25) - 1.5 * (PERCENTILE(IF($AC$2:$AC$5092=AC3558, $AT$2:$AT$5092), 0.75) - PERCENTILE(IF($AC$2:$AC$5092=AC3558, $AT$2:$AT$5092), 0.25)), AT3558 &gt; PERCENTILE(IF($AC$2:$AC$5092=AC3558, $AT$2:$AT$5092), 0.75) + 1.5 * (PERCENTILE(IF($AC$2:$AC$5092=AC3558, $AT$2:$AT$5092), 0.75) - PERCENTILE(IF($AC$2:$AC$5092=AC3558, $AT$2:$AT$5092), 0.25))), "ตัด", "เก็บ"))</f>
        <v>เก็บ</v>
      </c>
      <c r="AW3558" s="1">
        <f t="shared" si="167"/>
        <v>4487.1668970521196</v>
      </c>
      <c r="AX3558" s="1">
        <v>3014.4338711558335</v>
      </c>
      <c r="AY3558" s="1">
        <v>1863.682092555332</v>
      </c>
    </row>
    <row r="3559" spans="1:51" x14ac:dyDescent="0.2">
      <c r="A3559" s="3">
        <v>45938</v>
      </c>
      <c r="B3559">
        <v>45938</v>
      </c>
      <c r="C3559" t="s">
        <v>11278</v>
      </c>
      <c r="D3559" t="s">
        <v>66</v>
      </c>
      <c r="E3559" t="s">
        <v>124</v>
      </c>
      <c r="F3559" t="s">
        <v>236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  <c r="N3559" s="1">
        <v>0</v>
      </c>
      <c r="O3559" s="1">
        <v>543</v>
      </c>
      <c r="P3559" t="s">
        <v>11279</v>
      </c>
      <c r="Q3559" s="2">
        <v>244265</v>
      </c>
      <c r="R3559" t="s">
        <v>55</v>
      </c>
      <c r="S3559">
        <v>0</v>
      </c>
      <c r="T3559" t="s">
        <v>87</v>
      </c>
      <c r="U3559" t="s">
        <v>71</v>
      </c>
      <c r="V3559" s="1">
        <v>0</v>
      </c>
      <c r="W3559" s="1">
        <v>0</v>
      </c>
      <c r="X3559" s="1">
        <v>543</v>
      </c>
      <c r="Y3559" t="s">
        <v>87</v>
      </c>
      <c r="Z3559" t="s">
        <v>71</v>
      </c>
      <c r="AA3559" t="s">
        <v>4285</v>
      </c>
      <c r="AB3559" s="1">
        <v>0</v>
      </c>
      <c r="AC3559" s="4">
        <f>IF(ISNUMBER(MATCH(AD3559, $AD$2:AD3558, 0)), INDEX($AC$2:AC3558, MATCH(AD3559, $AD$2:AD3558, 0)), MAX($AC$2:AC3558)+1)</f>
        <v>6</v>
      </c>
      <c r="AD3559" t="str">
        <f t="shared" si="168"/>
        <v>เชียงราย-เชียงใหม่</v>
      </c>
      <c r="AE3559" t="s">
        <v>55</v>
      </c>
      <c r="AF3559" s="1">
        <v>0</v>
      </c>
      <c r="AG3559" s="1">
        <v>0</v>
      </c>
      <c r="AH3559" s="1">
        <v>0</v>
      </c>
      <c r="AI3559" t="s">
        <v>11280</v>
      </c>
      <c r="AJ3559" s="1">
        <v>1</v>
      </c>
      <c r="AK3559" s="1">
        <v>0</v>
      </c>
      <c r="AL3559" s="1">
        <v>0</v>
      </c>
      <c r="AM3559" s="1">
        <v>0</v>
      </c>
      <c r="AN3559" s="1">
        <v>0</v>
      </c>
      <c r="AO3559" s="1">
        <v>0</v>
      </c>
      <c r="AP3559" s="1">
        <v>0</v>
      </c>
      <c r="AQ3559" s="1">
        <v>0</v>
      </c>
      <c r="AR3559" s="1">
        <v>543</v>
      </c>
      <c r="AS3559" s="1">
        <v>200.65974206349205</v>
      </c>
      <c r="AT3559" s="1">
        <f>Table1[[#This Row],[รวมต้นทุนค่าเดินทาง]]+Table1[[#This Row],[รวมต้นทุนค่าซ่อม]]+Table1[[#This Row],[รวมค่าเสื่อม]]</f>
        <v>1665.7908896044758</v>
      </c>
      <c r="AU3559" s="1">
        <f t="shared" si="166"/>
        <v>4428.3346813776061</v>
      </c>
      <c r="AV3559" s="1" t="str" cm="1">
        <f t="array" ref="AV3559">IF(AC3559&lt;4, "เก็บ", IF(OR(AT3559 &lt; PERCENTILE(IF($AC$2:$AC$5092=AC3559, $AT$2:$AT$5092), 0.25) - 1.5 * (PERCENTILE(IF($AC$2:$AC$5092=AC3559, $AT$2:$AT$5092), 0.75) - PERCENTILE(IF($AC$2:$AC$5092=AC3559, $AT$2:$AT$5092), 0.25)), AT3559 &gt; PERCENTILE(IF($AC$2:$AC$5092=AC3559, $AT$2:$AT$5092), 0.75) + 1.5 * (PERCENTILE(IF($AC$2:$AC$5092=AC3559, $AT$2:$AT$5092), 0.75) - PERCENTILE(IF($AC$2:$AC$5092=AC3559, $AT$2:$AT$5092), 0.25))), "ตัด", "เก็บ"))</f>
        <v>เก็บ</v>
      </c>
      <c r="AW3559" s="1">
        <f t="shared" si="167"/>
        <v>3873.7679454274344</v>
      </c>
      <c r="AX3559" s="1">
        <v>2781.4385174989698</v>
      </c>
      <c r="AY3559" s="1">
        <v>922.13114754098365</v>
      </c>
    </row>
    <row r="3560" spans="1:51" x14ac:dyDescent="0.2">
      <c r="A3560" s="3">
        <v>45938</v>
      </c>
      <c r="B3560">
        <v>45938</v>
      </c>
      <c r="C3560" t="s">
        <v>11281</v>
      </c>
      <c r="D3560" t="s">
        <v>66</v>
      </c>
      <c r="E3560" t="s">
        <v>148</v>
      </c>
      <c r="F3560" t="s">
        <v>1080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0</v>
      </c>
      <c r="N3560" s="1">
        <v>0</v>
      </c>
      <c r="O3560" s="1">
        <v>0</v>
      </c>
      <c r="P3560" t="s">
        <v>11282</v>
      </c>
      <c r="Q3560" s="2">
        <v>244265</v>
      </c>
      <c r="R3560" t="s">
        <v>55</v>
      </c>
      <c r="S3560">
        <v>0</v>
      </c>
      <c r="T3560" t="s">
        <v>87</v>
      </c>
      <c r="U3560" t="s">
        <v>71</v>
      </c>
      <c r="V3560" s="1">
        <v>0</v>
      </c>
      <c r="W3560" s="1">
        <v>1055</v>
      </c>
      <c r="X3560" s="1">
        <v>0</v>
      </c>
      <c r="Y3560" t="s">
        <v>87</v>
      </c>
      <c r="Z3560" t="s">
        <v>71</v>
      </c>
      <c r="AA3560" t="s">
        <v>10846</v>
      </c>
      <c r="AB3560" s="1">
        <v>0</v>
      </c>
      <c r="AC3560" s="4">
        <f>IF(ISNUMBER(MATCH(AD3560, $AD$2:AD3559, 0)), INDEX($AC$2:AC3559, MATCH(AD3560, $AD$2:AD3559, 0)), MAX($AC$2:AC3559)+1)</f>
        <v>6</v>
      </c>
      <c r="AD3560" t="str">
        <f t="shared" si="168"/>
        <v>เชียงราย-เชียงใหม่</v>
      </c>
      <c r="AE3560" t="s">
        <v>55</v>
      </c>
      <c r="AF3560" s="1">
        <v>0</v>
      </c>
      <c r="AG3560" s="1">
        <v>0</v>
      </c>
      <c r="AH3560" s="1">
        <v>0</v>
      </c>
      <c r="AI3560" t="s">
        <v>11283</v>
      </c>
      <c r="AJ3560" s="1">
        <v>1</v>
      </c>
      <c r="AK3560" s="1">
        <v>0</v>
      </c>
      <c r="AL3560" s="1">
        <v>0</v>
      </c>
      <c r="AM3560" s="1">
        <v>0</v>
      </c>
      <c r="AN3560" s="1">
        <v>0</v>
      </c>
      <c r="AO3560" s="1">
        <v>0</v>
      </c>
      <c r="AP3560" s="1">
        <v>0</v>
      </c>
      <c r="AQ3560" s="1">
        <v>0</v>
      </c>
      <c r="AR3560" s="1">
        <v>1055</v>
      </c>
      <c r="AS3560" s="1">
        <v>3252.7564992492489</v>
      </c>
      <c r="AT3560" s="1">
        <f>Table1[[#This Row],[รวมต้นทุนค่าเดินทาง]]+Table1[[#This Row],[รวมต้นทุนค่าซ่อม]]+Table1[[#This Row],[รวมค่าเสื่อม]]</f>
        <v>5482.4552944299721</v>
      </c>
      <c r="AU3560" s="1">
        <f t="shared" si="166"/>
        <v>4428.3346813776061</v>
      </c>
      <c r="AV3560" s="1" t="str" cm="1">
        <f t="array" ref="AV3560">IF(AC3560&lt;4, "เก็บ", IF(OR(AT3560 &lt; PERCENTILE(IF($AC$2:$AC$5092=AC3560, $AT$2:$AT$5092), 0.25) - 1.5 * (PERCENTILE(IF($AC$2:$AC$5092=AC3560, $AT$2:$AT$5092), 0.75) - PERCENTILE(IF($AC$2:$AC$5092=AC3560, $AT$2:$AT$5092), 0.25)), AT3560 &gt; PERCENTILE(IF($AC$2:$AC$5092=AC3560, $AT$2:$AT$5092), 0.75) + 1.5 * (PERCENTILE(IF($AC$2:$AC$5092=AC3560, $AT$2:$AT$5092), 0.75) - PERCENTILE(IF($AC$2:$AC$5092=AC3560, $AT$2:$AT$5092), 0.25))), "ตัด", "เก็บ"))</f>
        <v>เก็บ</v>
      </c>
      <c r="AW3560" s="1">
        <f t="shared" si="167"/>
        <v>3873.7679454274344</v>
      </c>
      <c r="AX3560" s="1">
        <v>2781.4385174989698</v>
      </c>
      <c r="AY3560" s="1">
        <v>1174.698795180723</v>
      </c>
    </row>
    <row r="3561" spans="1:51" x14ac:dyDescent="0.2">
      <c r="A3561" s="3">
        <v>45938</v>
      </c>
      <c r="B3561">
        <v>45938</v>
      </c>
      <c r="C3561" t="s">
        <v>11284</v>
      </c>
      <c r="D3561" t="s">
        <v>66</v>
      </c>
      <c r="E3561" t="s">
        <v>105</v>
      </c>
      <c r="F3561" t="s">
        <v>865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703</v>
      </c>
      <c r="O3561" s="1">
        <v>703</v>
      </c>
      <c r="P3561" t="s">
        <v>11285</v>
      </c>
      <c r="Q3561" s="2">
        <v>244265</v>
      </c>
      <c r="R3561" t="s">
        <v>55</v>
      </c>
      <c r="S3561">
        <v>0</v>
      </c>
      <c r="T3561" t="s">
        <v>87</v>
      </c>
      <c r="U3561" t="s">
        <v>71</v>
      </c>
      <c r="V3561" s="1">
        <v>0</v>
      </c>
      <c r="W3561" s="1">
        <v>639</v>
      </c>
      <c r="X3561" s="1">
        <v>0</v>
      </c>
      <c r="Y3561" t="s">
        <v>108</v>
      </c>
      <c r="Z3561" t="s">
        <v>71</v>
      </c>
      <c r="AA3561" t="s">
        <v>1043</v>
      </c>
      <c r="AB3561" s="1">
        <v>0</v>
      </c>
      <c r="AC3561" s="4">
        <f>IF(ISNUMBER(MATCH(AD3561, $AD$2:AD3560, 0)), INDEX($AC$2:AC3560, MATCH(AD3561, $AD$2:AD3560, 0)), MAX($AC$2:AC3560)+1)</f>
        <v>6</v>
      </c>
      <c r="AD3561" t="str">
        <f t="shared" si="168"/>
        <v>เชียงราย-เชียงใหม่</v>
      </c>
      <c r="AE3561" t="s">
        <v>55</v>
      </c>
      <c r="AF3561" s="1">
        <v>0</v>
      </c>
      <c r="AG3561" s="1">
        <v>0</v>
      </c>
      <c r="AH3561" s="1">
        <v>0</v>
      </c>
      <c r="AI3561" t="s">
        <v>11286</v>
      </c>
      <c r="AJ3561" s="1">
        <v>2</v>
      </c>
      <c r="AK3561" s="1">
        <v>0</v>
      </c>
      <c r="AL3561" s="1">
        <v>0</v>
      </c>
      <c r="AM3561" s="1">
        <v>0</v>
      </c>
      <c r="AN3561" s="1">
        <v>695.34749999999997</v>
      </c>
      <c r="AO3561" s="1">
        <v>0</v>
      </c>
      <c r="AP3561" s="1">
        <v>0</v>
      </c>
      <c r="AQ3561" s="1">
        <v>0</v>
      </c>
      <c r="AR3561" s="1">
        <v>1342</v>
      </c>
      <c r="AS3561" s="1">
        <v>7876.1121368312752</v>
      </c>
      <c r="AT3561" s="1">
        <f>Table1[[#This Row],[รวมต้นทุนค่าเดินทาง]]+Table1[[#This Row],[รวมต้นทุนค่าซ่อม]]+Table1[[#This Row],[รวมค่าเสื่อม]]</f>
        <v>11018.112136831274</v>
      </c>
      <c r="AU3561" s="1">
        <f t="shared" si="166"/>
        <v>4428.3346813776061</v>
      </c>
      <c r="AV3561" s="1" t="str" cm="1">
        <f t="array" ref="AV3561">IF(AC3561&lt;4, "เก็บ", IF(OR(AT3561 &lt; PERCENTILE(IF($AC$2:$AC$5092=AC3561, $AT$2:$AT$5092), 0.25) - 1.5 * (PERCENTILE(IF($AC$2:$AC$5092=AC3561, $AT$2:$AT$5092), 0.75) - PERCENTILE(IF($AC$2:$AC$5092=AC3561, $AT$2:$AT$5092), 0.25)), AT3561 &gt; PERCENTILE(IF($AC$2:$AC$5092=AC3561, $AT$2:$AT$5092), 0.75) + 1.5 * (PERCENTILE(IF($AC$2:$AC$5092=AC3561, $AT$2:$AT$5092), 0.75) - PERCENTILE(IF($AC$2:$AC$5092=AC3561, $AT$2:$AT$5092), 0.25))), "ตัด", "เก็บ"))</f>
        <v>ตัด</v>
      </c>
      <c r="AW3561" s="1">
        <f t="shared" si="167"/>
        <v>3873.7679454274344</v>
      </c>
      <c r="AX3561" s="1">
        <v>2781.4385174989698</v>
      </c>
      <c r="AY3561" s="1">
        <v>1800</v>
      </c>
    </row>
    <row r="3562" spans="1:51" x14ac:dyDescent="0.2">
      <c r="A3562" s="3">
        <v>45938</v>
      </c>
      <c r="B3562">
        <v>45938</v>
      </c>
      <c r="C3562" t="s">
        <v>11287</v>
      </c>
      <c r="D3562" t="s">
        <v>66</v>
      </c>
      <c r="E3562" t="s">
        <v>124</v>
      </c>
      <c r="F3562" t="s">
        <v>252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>
        <v>543</v>
      </c>
      <c r="P3562" t="s">
        <v>11288</v>
      </c>
      <c r="Q3562" s="2">
        <v>244265</v>
      </c>
      <c r="R3562" t="s">
        <v>55</v>
      </c>
      <c r="S3562">
        <v>0</v>
      </c>
      <c r="T3562" t="s">
        <v>87</v>
      </c>
      <c r="U3562" t="s">
        <v>71</v>
      </c>
      <c r="V3562" s="1">
        <v>0</v>
      </c>
      <c r="W3562" s="1">
        <v>0</v>
      </c>
      <c r="X3562" s="1">
        <v>543</v>
      </c>
      <c r="Y3562" t="s">
        <v>87</v>
      </c>
      <c r="Z3562" t="s">
        <v>71</v>
      </c>
      <c r="AA3562" t="s">
        <v>11289</v>
      </c>
      <c r="AB3562" s="1">
        <v>0</v>
      </c>
      <c r="AC3562" s="4">
        <f>IF(ISNUMBER(MATCH(AD3562, $AD$2:AD3561, 0)), INDEX($AC$2:AC3561, MATCH(AD3562, $AD$2:AD3561, 0)), MAX($AC$2:AC3561)+1)</f>
        <v>6</v>
      </c>
      <c r="AD3562" t="str">
        <f t="shared" si="168"/>
        <v>เชียงราย-เชียงใหม่</v>
      </c>
      <c r="AE3562" t="s">
        <v>55</v>
      </c>
      <c r="AF3562" s="1">
        <v>0</v>
      </c>
      <c r="AG3562" s="1">
        <v>0</v>
      </c>
      <c r="AH3562" s="1">
        <v>0</v>
      </c>
      <c r="AI3562" t="s">
        <v>11290</v>
      </c>
      <c r="AJ3562" s="1">
        <v>1</v>
      </c>
      <c r="AK3562" s="1">
        <v>0</v>
      </c>
      <c r="AL3562" s="1">
        <v>0</v>
      </c>
      <c r="AM3562" s="1">
        <v>0</v>
      </c>
      <c r="AN3562" s="1">
        <v>0</v>
      </c>
      <c r="AO3562" s="1">
        <v>0</v>
      </c>
      <c r="AP3562" s="1">
        <v>0</v>
      </c>
      <c r="AQ3562" s="1">
        <v>0</v>
      </c>
      <c r="AR3562" s="1">
        <v>543</v>
      </c>
      <c r="AS3562" s="1">
        <v>439.92379629629625</v>
      </c>
      <c r="AT3562" s="1">
        <f>Table1[[#This Row],[รวมต้นทุนค่าเดินทาง]]+Table1[[#This Row],[รวมต้นทุนค่าซ่อม]]+Table1[[#This Row],[รวมค่าเสื่อม]]</f>
        <v>2044.2445510132775</v>
      </c>
      <c r="AU3562" s="1">
        <f t="shared" si="166"/>
        <v>4428.3346813776061</v>
      </c>
      <c r="AV3562" s="1" t="str" cm="1">
        <f t="array" ref="AV3562">IF(AC3562&lt;4, "เก็บ", IF(OR(AT3562 &lt; PERCENTILE(IF($AC$2:$AC$5092=AC3562, $AT$2:$AT$5092), 0.25) - 1.5 * (PERCENTILE(IF($AC$2:$AC$5092=AC3562, $AT$2:$AT$5092), 0.75) - PERCENTILE(IF($AC$2:$AC$5092=AC3562, $AT$2:$AT$5092), 0.25)), AT3562 &gt; PERCENTILE(IF($AC$2:$AC$5092=AC3562, $AT$2:$AT$5092), 0.75) + 1.5 * (PERCENTILE(IF($AC$2:$AC$5092=AC3562, $AT$2:$AT$5092), 0.75) - PERCENTILE(IF($AC$2:$AC$5092=AC3562, $AT$2:$AT$5092), 0.25))), "ตัด", "เก็บ"))</f>
        <v>เก็บ</v>
      </c>
      <c r="AW3562" s="1">
        <f t="shared" si="167"/>
        <v>3873.7679454274344</v>
      </c>
      <c r="AX3562" s="1">
        <v>2781.4385174989698</v>
      </c>
      <c r="AY3562" s="1">
        <v>1061.3207547169811</v>
      </c>
    </row>
    <row r="3563" spans="1:51" x14ac:dyDescent="0.2">
      <c r="A3563" s="3">
        <v>45938</v>
      </c>
      <c r="B3563">
        <v>45938</v>
      </c>
      <c r="C3563" t="s">
        <v>11291</v>
      </c>
      <c r="D3563" t="s">
        <v>66</v>
      </c>
      <c r="E3563" t="s">
        <v>148</v>
      </c>
      <c r="F3563" t="s">
        <v>215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0</v>
      </c>
      <c r="P3563" t="s">
        <v>11292</v>
      </c>
      <c r="Q3563" s="2">
        <v>244265</v>
      </c>
      <c r="R3563" t="s">
        <v>55</v>
      </c>
      <c r="S3563">
        <v>0</v>
      </c>
      <c r="T3563" t="s">
        <v>87</v>
      </c>
      <c r="U3563" t="s">
        <v>71</v>
      </c>
      <c r="V3563" s="1">
        <v>0</v>
      </c>
      <c r="W3563" s="1">
        <v>1055</v>
      </c>
      <c r="X3563" s="1">
        <v>0</v>
      </c>
      <c r="Y3563" t="s">
        <v>87</v>
      </c>
      <c r="Z3563" t="s">
        <v>71</v>
      </c>
      <c r="AA3563" t="s">
        <v>10846</v>
      </c>
      <c r="AB3563" s="1">
        <v>0</v>
      </c>
      <c r="AC3563" s="4">
        <f>IF(ISNUMBER(MATCH(AD3563, $AD$2:AD3562, 0)), INDEX($AC$2:AC3562, MATCH(AD3563, $AD$2:AD3562, 0)), MAX($AC$2:AC3562)+1)</f>
        <v>6</v>
      </c>
      <c r="AD3563" t="str">
        <f t="shared" si="168"/>
        <v>เชียงราย-เชียงใหม่</v>
      </c>
      <c r="AE3563" t="s">
        <v>55</v>
      </c>
      <c r="AF3563" s="1">
        <v>0</v>
      </c>
      <c r="AG3563" s="1">
        <v>0</v>
      </c>
      <c r="AH3563" s="1">
        <v>0</v>
      </c>
      <c r="AI3563" t="s">
        <v>11293</v>
      </c>
      <c r="AJ3563" s="1">
        <v>1</v>
      </c>
      <c r="AK3563" s="1">
        <v>0</v>
      </c>
      <c r="AL3563" s="1">
        <v>0</v>
      </c>
      <c r="AM3563" s="1">
        <v>0</v>
      </c>
      <c r="AN3563" s="1">
        <v>0</v>
      </c>
      <c r="AO3563" s="1">
        <v>0</v>
      </c>
      <c r="AP3563" s="1">
        <v>0</v>
      </c>
      <c r="AQ3563" s="1">
        <v>0</v>
      </c>
      <c r="AR3563" s="1">
        <v>1055</v>
      </c>
      <c r="AS3563" s="1">
        <v>3751.159652777777</v>
      </c>
      <c r="AT3563" s="1">
        <f>Table1[[#This Row],[รวมต้นทุนค่าเดินทาง]]+Table1[[#This Row],[รวมต้นทุนค่าซ่อม]]+Table1[[#This Row],[รวมค่าเสื่อม]]</f>
        <v>5839.7285573714162</v>
      </c>
      <c r="AU3563" s="1">
        <f t="shared" si="166"/>
        <v>4428.3346813776061</v>
      </c>
      <c r="AV3563" s="1" t="str" cm="1">
        <f t="array" ref="AV3563">IF(AC3563&lt;4, "เก็บ", IF(OR(AT3563 &lt; PERCENTILE(IF($AC$2:$AC$5092=AC3563, $AT$2:$AT$5092), 0.25) - 1.5 * (PERCENTILE(IF($AC$2:$AC$5092=AC3563, $AT$2:$AT$5092), 0.75) - PERCENTILE(IF($AC$2:$AC$5092=AC3563, $AT$2:$AT$5092), 0.25)), AT3563 &gt; PERCENTILE(IF($AC$2:$AC$5092=AC3563, $AT$2:$AT$5092), 0.75) + 1.5 * (PERCENTILE(IF($AC$2:$AC$5092=AC3563, $AT$2:$AT$5092), 0.75) - PERCENTILE(IF($AC$2:$AC$5092=AC3563, $AT$2:$AT$5092), 0.25))), "ตัด", "เก็บ"))</f>
        <v>เก็บ</v>
      </c>
      <c r="AW3563" s="1">
        <f t="shared" si="167"/>
        <v>3873.7679454274344</v>
      </c>
      <c r="AX3563" s="1">
        <v>2781.4385174989698</v>
      </c>
      <c r="AY3563" s="1">
        <v>1033.5689045936397</v>
      </c>
    </row>
    <row r="3564" spans="1:51" x14ac:dyDescent="0.2">
      <c r="A3564" s="3">
        <v>45939</v>
      </c>
      <c r="B3564">
        <v>45939</v>
      </c>
      <c r="C3564" t="s">
        <v>11294</v>
      </c>
      <c r="D3564" t="s">
        <v>66</v>
      </c>
      <c r="E3564" t="s">
        <v>124</v>
      </c>
      <c r="F3564" t="s">
        <v>236</v>
      </c>
      <c r="G3564" s="1">
        <v>0</v>
      </c>
      <c r="H3564" s="1">
        <v>0</v>
      </c>
      <c r="I3564" s="1">
        <v>400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 s="1">
        <v>400</v>
      </c>
      <c r="P3564" t="s">
        <v>11295</v>
      </c>
      <c r="Q3564" s="2">
        <v>244266</v>
      </c>
      <c r="R3564" t="s">
        <v>70</v>
      </c>
      <c r="S3564">
        <v>0</v>
      </c>
      <c r="T3564" t="s">
        <v>71</v>
      </c>
      <c r="U3564" t="s">
        <v>93</v>
      </c>
      <c r="V3564" s="1">
        <v>0</v>
      </c>
      <c r="W3564" s="1">
        <v>0</v>
      </c>
      <c r="X3564" s="1">
        <v>0</v>
      </c>
      <c r="AA3564" t="s">
        <v>58</v>
      </c>
      <c r="AB3564" s="1">
        <v>0</v>
      </c>
      <c r="AC3564" s="4">
        <f>IF(ISNUMBER(MATCH(AD3564, $AD$2:AD3563, 0)), INDEX($AC$2:AC3563, MATCH(AD3564, $AD$2:AD3563, 0)), MAX($AC$2:AC3563)+1)</f>
        <v>4</v>
      </c>
      <c r="AD3564" t="str">
        <f t="shared" si="168"/>
        <v>เชียงใหม่-ตลาดไท</v>
      </c>
      <c r="AE3564" t="s">
        <v>73</v>
      </c>
      <c r="AF3564" s="1">
        <v>0</v>
      </c>
      <c r="AG3564" s="1">
        <v>0</v>
      </c>
      <c r="AH3564" s="1">
        <v>0</v>
      </c>
      <c r="AI3564" t="s">
        <v>11296</v>
      </c>
      <c r="AJ3564" s="1">
        <v>1</v>
      </c>
      <c r="AK3564" s="1">
        <v>720</v>
      </c>
      <c r="AL3564" s="1">
        <v>720</v>
      </c>
      <c r="AM3564" s="1">
        <v>1</v>
      </c>
      <c r="AN3564" s="1">
        <v>0</v>
      </c>
      <c r="AO3564" s="1">
        <v>0</v>
      </c>
      <c r="AP3564" s="1">
        <v>0</v>
      </c>
      <c r="AQ3564" s="1">
        <v>0</v>
      </c>
      <c r="AR3564" s="1">
        <v>400</v>
      </c>
      <c r="AS3564" s="1">
        <v>1216.3876487817747</v>
      </c>
      <c r="AT3564" s="1">
        <f>Table1[[#This Row],[รวมต้นทุนค่าเดินทาง]]+Table1[[#This Row],[รวมต้นทุนค่าซ่อม]]+Table1[[#This Row],[รวมค่าเสื่อม]]</f>
        <v>3274.7151153411633</v>
      </c>
      <c r="AU3564" s="1">
        <f t="shared" si="166"/>
        <v>4256.109283997258</v>
      </c>
      <c r="AV3564" s="1" t="str" cm="1">
        <f t="array" ref="AV3564">IF(AC3564&lt;4, "เก็บ", IF(OR(AT3564 &lt; PERCENTILE(IF($AC$2:$AC$5092=AC3564, $AT$2:$AT$5092), 0.25) - 1.5 * (PERCENTILE(IF($AC$2:$AC$5092=AC3564, $AT$2:$AT$5092), 0.75) - PERCENTILE(IF($AC$2:$AC$5092=AC3564, $AT$2:$AT$5092), 0.25)), AT3564 &gt; PERCENTILE(IF($AC$2:$AC$5092=AC3564, $AT$2:$AT$5092), 0.75) + 1.5 * (PERCENTILE(IF($AC$2:$AC$5092=AC3564, $AT$2:$AT$5092), 0.75) - PERCENTILE(IF($AC$2:$AC$5092=AC3564, $AT$2:$AT$5092), 0.25))), "ตัด", "เก็บ"))</f>
        <v>เก็บ</v>
      </c>
      <c r="AW3564" s="1">
        <f t="shared" si="167"/>
        <v>3807.0727671795808</v>
      </c>
      <c r="AX3564" s="1">
        <v>2335.0230876608157</v>
      </c>
      <c r="AY3564" s="1">
        <v>1658.3274665593885</v>
      </c>
    </row>
    <row r="3565" spans="1:51" x14ac:dyDescent="0.2">
      <c r="A3565" s="3">
        <v>45939</v>
      </c>
      <c r="B3565">
        <v>45939</v>
      </c>
      <c r="C3565" t="s">
        <v>11297</v>
      </c>
      <c r="D3565" t="s">
        <v>66</v>
      </c>
      <c r="E3565" t="s">
        <v>124</v>
      </c>
      <c r="F3565" t="s">
        <v>252</v>
      </c>
      <c r="G3565" s="1">
        <v>0</v>
      </c>
      <c r="H3565" s="1">
        <v>0</v>
      </c>
      <c r="I3565" s="1">
        <v>500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 s="1">
        <v>500</v>
      </c>
      <c r="P3565" t="s">
        <v>11298</v>
      </c>
      <c r="Q3565" s="2">
        <v>244266</v>
      </c>
      <c r="R3565" t="s">
        <v>70</v>
      </c>
      <c r="S3565">
        <v>0</v>
      </c>
      <c r="T3565" t="s">
        <v>71</v>
      </c>
      <c r="U3565" t="s">
        <v>161</v>
      </c>
      <c r="V3565" s="1">
        <v>0</v>
      </c>
      <c r="W3565" s="1">
        <v>0</v>
      </c>
      <c r="X3565" s="1">
        <v>0</v>
      </c>
      <c r="AA3565" t="s">
        <v>58</v>
      </c>
      <c r="AB3565" s="1">
        <v>0</v>
      </c>
      <c r="AC3565" s="4">
        <f>IF(ISNUMBER(MATCH(AD3565, $AD$2:AD3564, 0)), INDEX($AC$2:AC3564, MATCH(AD3565, $AD$2:AD3564, 0)), MAX($AC$2:AC3564)+1)</f>
        <v>9</v>
      </c>
      <c r="AD3565" t="str">
        <f t="shared" si="168"/>
        <v>เชียงใหม่-พุทธมณฑลสาย 2</v>
      </c>
      <c r="AE3565" t="s">
        <v>73</v>
      </c>
      <c r="AF3565" s="1">
        <v>0</v>
      </c>
      <c r="AG3565" s="1">
        <v>0</v>
      </c>
      <c r="AH3565" s="1">
        <v>0</v>
      </c>
      <c r="AI3565" t="s">
        <v>11299</v>
      </c>
      <c r="AJ3565" s="1">
        <v>1</v>
      </c>
      <c r="AK3565" s="1">
        <v>720</v>
      </c>
      <c r="AL3565" s="1">
        <v>720</v>
      </c>
      <c r="AM3565" s="1">
        <v>1</v>
      </c>
      <c r="AN3565" s="1">
        <v>0</v>
      </c>
      <c r="AO3565" s="1">
        <v>0</v>
      </c>
      <c r="AP3565" s="1">
        <v>0</v>
      </c>
      <c r="AQ3565" s="1">
        <v>0</v>
      </c>
      <c r="AR3565" s="1">
        <v>500</v>
      </c>
      <c r="AS3565" s="1">
        <v>1393.0011620830473</v>
      </c>
      <c r="AT3565" s="1">
        <f>Table1[[#This Row],[รวมต้นทุนค่าเดินทาง]]+Table1[[#This Row],[รวมต้นทุนค่าซ่อม]]+Table1[[#This Row],[รวมค่าเสื่อม]]</f>
        <v>3674.3219168000287</v>
      </c>
      <c r="AU3565" s="1">
        <f t="shared" si="166"/>
        <v>4623.2312262414152</v>
      </c>
      <c r="AV3565" s="1" t="str" cm="1">
        <f t="array" ref="AV3565">IF(AC3565&lt;4, "เก็บ", IF(OR(AT3565 &lt; PERCENTILE(IF($AC$2:$AC$5092=AC3565, $AT$2:$AT$5092), 0.25) - 1.5 * (PERCENTILE(IF($AC$2:$AC$5092=AC3565, $AT$2:$AT$5092), 0.75) - PERCENTILE(IF($AC$2:$AC$5092=AC3565, $AT$2:$AT$5092), 0.25)), AT3565 &gt; PERCENTILE(IF($AC$2:$AC$5092=AC3565, $AT$2:$AT$5092), 0.75) + 1.5 * (PERCENTILE(IF($AC$2:$AC$5092=AC3565, $AT$2:$AT$5092), 0.75) - PERCENTILE(IF($AC$2:$AC$5092=AC3565, $AT$2:$AT$5092), 0.25))), "ตัด", "เก็บ"))</f>
        <v>เก็บ</v>
      </c>
      <c r="AW3565" s="1">
        <f t="shared" si="167"/>
        <v>4005.4952465164292</v>
      </c>
      <c r="AX3565" s="1">
        <v>2577.9546108768855</v>
      </c>
      <c r="AY3565" s="1">
        <v>1781.3207547169811</v>
      </c>
    </row>
    <row r="3566" spans="1:51" x14ac:dyDescent="0.2">
      <c r="A3566" s="3">
        <v>45939</v>
      </c>
      <c r="B3566">
        <v>45939</v>
      </c>
      <c r="C3566" t="s">
        <v>11300</v>
      </c>
      <c r="D3566" t="s">
        <v>66</v>
      </c>
      <c r="E3566" t="s">
        <v>124</v>
      </c>
      <c r="F3566" t="s">
        <v>289</v>
      </c>
      <c r="G3566" s="1">
        <v>0</v>
      </c>
      <c r="H3566" s="1">
        <v>0</v>
      </c>
      <c r="I3566" s="1">
        <v>400</v>
      </c>
      <c r="J3566" s="1">
        <v>0</v>
      </c>
      <c r="K3566" s="1">
        <v>0</v>
      </c>
      <c r="L3566" s="1">
        <v>0</v>
      </c>
      <c r="M3566" s="1">
        <v>0</v>
      </c>
      <c r="N3566" s="1">
        <v>0</v>
      </c>
      <c r="O3566" s="1">
        <v>400</v>
      </c>
      <c r="P3566" t="s">
        <v>11301</v>
      </c>
      <c r="Q3566" s="2">
        <v>244266</v>
      </c>
      <c r="R3566" t="s">
        <v>70</v>
      </c>
      <c r="S3566">
        <v>0</v>
      </c>
      <c r="T3566" t="s">
        <v>71</v>
      </c>
      <c r="U3566" t="s">
        <v>93</v>
      </c>
      <c r="V3566" s="1">
        <v>0</v>
      </c>
      <c r="W3566" s="1">
        <v>0</v>
      </c>
      <c r="X3566" s="1">
        <v>0</v>
      </c>
      <c r="AA3566" t="s">
        <v>58</v>
      </c>
      <c r="AB3566" s="1">
        <v>0</v>
      </c>
      <c r="AC3566" s="4">
        <f>IF(ISNUMBER(MATCH(AD3566, $AD$2:AD3565, 0)), INDEX($AC$2:AC3565, MATCH(AD3566, $AD$2:AD3565, 0)), MAX($AC$2:AC3565)+1)</f>
        <v>4</v>
      </c>
      <c r="AD3566" t="str">
        <f t="shared" si="168"/>
        <v>เชียงใหม่-ตลาดไท</v>
      </c>
      <c r="AE3566" t="s">
        <v>73</v>
      </c>
      <c r="AF3566" s="1">
        <v>0</v>
      </c>
      <c r="AG3566" s="1">
        <v>0</v>
      </c>
      <c r="AH3566" s="1">
        <v>0</v>
      </c>
      <c r="AI3566" t="s">
        <v>11302</v>
      </c>
      <c r="AJ3566" s="1">
        <v>1</v>
      </c>
      <c r="AK3566" s="1">
        <v>720</v>
      </c>
      <c r="AL3566" s="1">
        <v>720</v>
      </c>
      <c r="AM3566" s="1">
        <v>1</v>
      </c>
      <c r="AN3566" s="1">
        <v>0</v>
      </c>
      <c r="AO3566" s="1">
        <v>0</v>
      </c>
      <c r="AP3566" s="1">
        <v>0</v>
      </c>
      <c r="AQ3566" s="1">
        <v>0</v>
      </c>
      <c r="AR3566" s="1">
        <v>400</v>
      </c>
      <c r="AS3566" s="1">
        <v>3561.8777702234925</v>
      </c>
      <c r="AT3566" s="1">
        <f>Table1[[#This Row],[รวมต้นทุนค่าเดินทาง]]+Table1[[#This Row],[รวมต้นทุนค่าซ่อม]]+Table1[[#This Row],[รวมค่าเสื่อม]]</f>
        <v>5917.0118417893391</v>
      </c>
      <c r="AU3566" s="1">
        <f t="shared" si="166"/>
        <v>4256.109283997258</v>
      </c>
      <c r="AV3566" s="1" t="str" cm="1">
        <f t="array" ref="AV3566">IF(AC3566&lt;4, "เก็บ", IF(OR(AT3566 &lt; PERCENTILE(IF($AC$2:$AC$5092=AC3566, $AT$2:$AT$5092), 0.25) - 1.5 * (PERCENTILE(IF($AC$2:$AC$5092=AC3566, $AT$2:$AT$5092), 0.75) - PERCENTILE(IF($AC$2:$AC$5092=AC3566, $AT$2:$AT$5092), 0.25)), AT3566 &gt; PERCENTILE(IF($AC$2:$AC$5092=AC3566, $AT$2:$AT$5092), 0.75) + 1.5 * (PERCENTILE(IF($AC$2:$AC$5092=AC3566, $AT$2:$AT$5092), 0.75) - PERCENTILE(IF($AC$2:$AC$5092=AC3566, $AT$2:$AT$5092), 0.25))), "ตัด", "เก็บ"))</f>
        <v>เก็บ</v>
      </c>
      <c r="AW3566" s="1">
        <f t="shared" si="167"/>
        <v>3807.0727671795808</v>
      </c>
      <c r="AX3566" s="1">
        <v>2335.0230876608157</v>
      </c>
      <c r="AY3566" s="1">
        <v>1955.1340715658462</v>
      </c>
    </row>
    <row r="3567" spans="1:51" x14ac:dyDescent="0.2">
      <c r="A3567" s="3">
        <v>45939</v>
      </c>
      <c r="B3567">
        <v>45939</v>
      </c>
      <c r="C3567" t="s">
        <v>11303</v>
      </c>
      <c r="D3567" t="s">
        <v>51</v>
      </c>
      <c r="E3567" t="s">
        <v>61</v>
      </c>
      <c r="F3567" t="s">
        <v>367</v>
      </c>
      <c r="G3567" s="1">
        <v>4200</v>
      </c>
      <c r="H3567" s="1">
        <v>2803</v>
      </c>
      <c r="I3567" s="1">
        <v>1900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>
        <v>6100</v>
      </c>
      <c r="P3567" t="s">
        <v>11304</v>
      </c>
      <c r="Q3567" s="2">
        <v>244267</v>
      </c>
      <c r="R3567" t="s">
        <v>55</v>
      </c>
      <c r="S3567">
        <v>0</v>
      </c>
      <c r="T3567" t="s">
        <v>56</v>
      </c>
      <c r="U3567" t="s">
        <v>57</v>
      </c>
      <c r="V3567" s="1">
        <v>2500</v>
      </c>
      <c r="W3567" s="1">
        <v>0</v>
      </c>
      <c r="X3567" s="1">
        <v>0</v>
      </c>
      <c r="AA3567" t="s">
        <v>58</v>
      </c>
      <c r="AB3567" s="1">
        <v>0</v>
      </c>
      <c r="AC3567" s="4">
        <f>IF(ISNUMBER(MATCH(AD3567, $AD$2:AD3566, 0)), INDEX($AC$2:AC3566, MATCH(AD3567, $AD$2:AD3566, 0)), MAX($AC$2:AC3566)+1)</f>
        <v>1</v>
      </c>
      <c r="AD3567" t="str">
        <f t="shared" si="168"/>
        <v>ท่าลี่-กองลอย</v>
      </c>
      <c r="AE3567" t="s">
        <v>55</v>
      </c>
      <c r="AF3567" s="1">
        <v>0</v>
      </c>
      <c r="AG3567" s="1">
        <v>0</v>
      </c>
      <c r="AH3567" s="1">
        <v>0</v>
      </c>
      <c r="AI3567" t="s">
        <v>11305</v>
      </c>
      <c r="AJ3567" s="1">
        <v>1</v>
      </c>
      <c r="AK3567" s="1">
        <v>0</v>
      </c>
      <c r="AL3567" s="1">
        <v>0</v>
      </c>
      <c r="AM3567" s="1">
        <v>0</v>
      </c>
      <c r="AN3567" s="1">
        <v>0</v>
      </c>
      <c r="AO3567" s="1">
        <v>0</v>
      </c>
      <c r="AP3567" s="1">
        <v>0</v>
      </c>
      <c r="AQ3567" s="1">
        <v>0</v>
      </c>
      <c r="AR3567" s="1">
        <v>11403</v>
      </c>
      <c r="AS3567" s="1">
        <v>17.12</v>
      </c>
      <c r="AT3567" s="1">
        <f>Table1[[#This Row],[รวมต้นทุนค่าเดินทาง]]+Table1[[#This Row],[รวมต้นทุนค่าซ่อม]]+Table1[[#This Row],[รวมค่าเสื่อม]]</f>
        <v>13045.842543352603</v>
      </c>
      <c r="AU3567" s="1">
        <f t="shared" si="166"/>
        <v>13953.293816562818</v>
      </c>
      <c r="AV3567" s="1" t="str" cm="1">
        <f t="array" ref="AV3567">IF(AC3567&lt;4, "เก็บ", IF(OR(AT3567 &lt; PERCENTILE(IF($AC$2:$AC$5092=AC3567, $AT$2:$AT$5092), 0.25) - 1.5 * (PERCENTILE(IF($AC$2:$AC$5092=AC3567, $AT$2:$AT$5092), 0.75) - PERCENTILE(IF($AC$2:$AC$5092=AC3567, $AT$2:$AT$5092), 0.25)), AT3567 &gt; PERCENTILE(IF($AC$2:$AC$5092=AC3567, $AT$2:$AT$5092), 0.75) + 1.5 * (PERCENTILE(IF($AC$2:$AC$5092=AC3567, $AT$2:$AT$5092), 0.75) - PERCENTILE(IF($AC$2:$AC$5092=AC3567, $AT$2:$AT$5092), 0.25))), "ตัด", "เก็บ"))</f>
        <v>เก็บ</v>
      </c>
      <c r="AW3567" s="1">
        <f t="shared" si="167"/>
        <v>13953.293816562818</v>
      </c>
      <c r="AX3567" s="1">
        <v>14426.372718098486</v>
      </c>
      <c r="AY3567" s="1">
        <v>1625.7225433526012</v>
      </c>
    </row>
    <row r="3568" spans="1:51" x14ac:dyDescent="0.2">
      <c r="A3568" s="3">
        <v>45939</v>
      </c>
      <c r="B3568">
        <v>45939</v>
      </c>
      <c r="C3568" t="s">
        <v>11306</v>
      </c>
      <c r="D3568" t="s">
        <v>66</v>
      </c>
      <c r="E3568" t="s">
        <v>105</v>
      </c>
      <c r="F3568" t="s">
        <v>395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>
        <v>639</v>
      </c>
      <c r="P3568" t="s">
        <v>11307</v>
      </c>
      <c r="Q3568" s="2">
        <v>244266</v>
      </c>
      <c r="R3568" t="s">
        <v>55</v>
      </c>
      <c r="S3568">
        <v>0</v>
      </c>
      <c r="T3568" t="s">
        <v>108</v>
      </c>
      <c r="U3568" t="s">
        <v>71</v>
      </c>
      <c r="V3568" s="1">
        <v>0</v>
      </c>
      <c r="W3568" s="1">
        <v>0</v>
      </c>
      <c r="X3568" s="1">
        <v>639</v>
      </c>
      <c r="Y3568" t="s">
        <v>108</v>
      </c>
      <c r="Z3568" t="s">
        <v>71</v>
      </c>
      <c r="AA3568" t="s">
        <v>11308</v>
      </c>
      <c r="AB3568" s="1">
        <v>0</v>
      </c>
      <c r="AC3568" s="4">
        <f>IF(ISNUMBER(MATCH(AD3568, $AD$2:AD3567, 0)), INDEX($AC$2:AC3567, MATCH(AD3568, $AD$2:AD3567, 0)), MAX($AC$2:AC3567)+1)</f>
        <v>17</v>
      </c>
      <c r="AD3568" t="str">
        <f t="shared" si="168"/>
        <v>เวียงป่าเป้า-เชียงใหม่</v>
      </c>
      <c r="AE3568" t="s">
        <v>55</v>
      </c>
      <c r="AF3568" s="1">
        <v>0</v>
      </c>
      <c r="AG3568" s="1">
        <v>0</v>
      </c>
      <c r="AH3568" s="1">
        <v>0</v>
      </c>
      <c r="AI3568" t="s">
        <v>11309</v>
      </c>
      <c r="AJ3568" s="1">
        <v>1</v>
      </c>
      <c r="AK3568" s="1">
        <v>0</v>
      </c>
      <c r="AL3568" s="1">
        <v>0</v>
      </c>
      <c r="AM3568" s="1">
        <v>0</v>
      </c>
      <c r="AN3568" s="1">
        <v>0</v>
      </c>
      <c r="AO3568" s="1">
        <v>0</v>
      </c>
      <c r="AP3568" s="1">
        <v>0</v>
      </c>
      <c r="AQ3568" s="1">
        <v>0</v>
      </c>
      <c r="AR3568" s="1">
        <v>639</v>
      </c>
      <c r="AS3568" s="1">
        <v>488.46572580645164</v>
      </c>
      <c r="AT3568" s="1">
        <f>Table1[[#This Row],[รวมต้นทุนค่าเดินทาง]]+Table1[[#This Row],[รวมต้นทุนค่าซ่อม]]+Table1[[#This Row],[รวมค่าเสื่อม]]</f>
        <v>2633.7418764340669</v>
      </c>
      <c r="AU3568" s="1">
        <f t="shared" si="166"/>
        <v>3076.1182514176348</v>
      </c>
      <c r="AV3568" s="1" t="str" cm="1">
        <f t="array" ref="AV3568">IF(AC3568&lt;4, "เก็บ", IF(OR(AT3568 &lt; PERCENTILE(IF($AC$2:$AC$5092=AC3568, $AT$2:$AT$5092), 0.25) - 1.5 * (PERCENTILE(IF($AC$2:$AC$5092=AC3568, $AT$2:$AT$5092), 0.75) - PERCENTILE(IF($AC$2:$AC$5092=AC3568, $AT$2:$AT$5092), 0.25)), AT3568 &gt; PERCENTILE(IF($AC$2:$AC$5092=AC3568, $AT$2:$AT$5092), 0.75) + 1.5 * (PERCENTILE(IF($AC$2:$AC$5092=AC3568, $AT$2:$AT$5092), 0.75) - PERCENTILE(IF($AC$2:$AC$5092=AC3568, $AT$2:$AT$5092), 0.25))), "ตัด", "เก็บ"))</f>
        <v>เก็บ</v>
      </c>
      <c r="AW3568" s="1">
        <f t="shared" si="167"/>
        <v>2642.9653995730359</v>
      </c>
      <c r="AX3568" s="1">
        <v>1397.0559100068549</v>
      </c>
      <c r="AY3568" s="1">
        <v>1506.2761506276152</v>
      </c>
    </row>
    <row r="3569" spans="1:51" x14ac:dyDescent="0.2">
      <c r="A3569" s="3">
        <v>45939</v>
      </c>
      <c r="B3569">
        <v>45939</v>
      </c>
      <c r="C3569" t="s">
        <v>11310</v>
      </c>
      <c r="D3569" t="s">
        <v>66</v>
      </c>
      <c r="E3569" t="s">
        <v>105</v>
      </c>
      <c r="F3569" t="s">
        <v>1237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  <c r="M3569" s="1">
        <v>0</v>
      </c>
      <c r="N3569" s="1">
        <v>703</v>
      </c>
      <c r="O3569" s="1">
        <v>703</v>
      </c>
      <c r="P3569" t="s">
        <v>11311</v>
      </c>
      <c r="Q3569" s="2">
        <v>244266</v>
      </c>
      <c r="R3569" t="s">
        <v>55</v>
      </c>
      <c r="S3569">
        <v>0</v>
      </c>
      <c r="T3569" t="s">
        <v>87</v>
      </c>
      <c r="U3569" t="s">
        <v>71</v>
      </c>
      <c r="V3569" s="1">
        <v>0</v>
      </c>
      <c r="W3569" s="1">
        <v>639</v>
      </c>
      <c r="X3569" s="1">
        <v>0</v>
      </c>
      <c r="Y3569" t="s">
        <v>108</v>
      </c>
      <c r="Z3569" t="s">
        <v>71</v>
      </c>
      <c r="AA3569" t="s">
        <v>764</v>
      </c>
      <c r="AB3569" s="1">
        <v>0</v>
      </c>
      <c r="AC3569" s="4">
        <f>IF(ISNUMBER(MATCH(AD3569, $AD$2:AD3568, 0)), INDEX($AC$2:AC3568, MATCH(AD3569, $AD$2:AD3568, 0)), MAX($AC$2:AC3568)+1)</f>
        <v>6</v>
      </c>
      <c r="AD3569" t="str">
        <f t="shared" si="168"/>
        <v>เชียงราย-เชียงใหม่</v>
      </c>
      <c r="AE3569" t="s">
        <v>55</v>
      </c>
      <c r="AF3569" s="1">
        <v>0</v>
      </c>
      <c r="AG3569" s="1">
        <v>0</v>
      </c>
      <c r="AH3569" s="1">
        <v>0</v>
      </c>
      <c r="AI3569" t="s">
        <v>11312</v>
      </c>
      <c r="AJ3569" s="1">
        <v>1</v>
      </c>
      <c r="AK3569" s="1">
        <v>0</v>
      </c>
      <c r="AL3569" s="1">
        <v>0</v>
      </c>
      <c r="AM3569" s="1">
        <v>0</v>
      </c>
      <c r="AN3569" s="1">
        <v>0</v>
      </c>
      <c r="AO3569" s="1">
        <v>0</v>
      </c>
      <c r="AP3569" s="1">
        <v>0</v>
      </c>
      <c r="AQ3569" s="1">
        <v>0</v>
      </c>
      <c r="AR3569" s="1">
        <v>1342</v>
      </c>
      <c r="AS3569" s="1">
        <v>701.93905555555557</v>
      </c>
      <c r="AT3569" s="1">
        <f>Table1[[#This Row],[รวมต้นทุนค่าเดินทาง]]+Table1[[#This Row],[รวมต้นทุนค่าซ่อม]]+Table1[[#This Row],[รวมค่าเสื่อม]]</f>
        <v>3702.9252306707631</v>
      </c>
      <c r="AU3569" s="1">
        <f t="shared" si="166"/>
        <v>4428.3346813776061</v>
      </c>
      <c r="AV3569" s="1" t="str" cm="1">
        <f t="array" ref="AV3569">IF(AC3569&lt;4, "เก็บ", IF(OR(AT3569 &lt; PERCENTILE(IF($AC$2:$AC$5092=AC3569, $AT$2:$AT$5092), 0.25) - 1.5 * (PERCENTILE(IF($AC$2:$AC$5092=AC3569, $AT$2:$AT$5092), 0.75) - PERCENTILE(IF($AC$2:$AC$5092=AC3569, $AT$2:$AT$5092), 0.25)), AT3569 &gt; PERCENTILE(IF($AC$2:$AC$5092=AC3569, $AT$2:$AT$5092), 0.75) + 1.5 * (PERCENTILE(IF($AC$2:$AC$5092=AC3569, $AT$2:$AT$5092), 0.75) - PERCENTILE(IF($AC$2:$AC$5092=AC3569, $AT$2:$AT$5092), 0.25))), "ตัด", "เก็บ"))</f>
        <v>เก็บ</v>
      </c>
      <c r="AW3569" s="1">
        <f t="shared" si="167"/>
        <v>3873.7679454274344</v>
      </c>
      <c r="AX3569" s="1">
        <v>2781.4385174989698</v>
      </c>
      <c r="AY3569" s="1">
        <v>1658.9861751152073</v>
      </c>
    </row>
    <row r="3570" spans="1:51" x14ac:dyDescent="0.2">
      <c r="A3570" s="3">
        <v>45939</v>
      </c>
      <c r="B3570">
        <v>45939</v>
      </c>
      <c r="C3570" t="s">
        <v>11313</v>
      </c>
      <c r="D3570" t="s">
        <v>66</v>
      </c>
      <c r="E3570" t="s">
        <v>184</v>
      </c>
      <c r="F3570" t="s">
        <v>1060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  <c r="L3570" s="1">
        <v>0</v>
      </c>
      <c r="M3570" s="1">
        <v>0</v>
      </c>
      <c r="N3570" s="1">
        <v>0</v>
      </c>
      <c r="O3570" s="1">
        <v>0</v>
      </c>
      <c r="P3570" t="s">
        <v>11314</v>
      </c>
      <c r="Q3570" s="2">
        <v>244266</v>
      </c>
      <c r="R3570" t="s">
        <v>55</v>
      </c>
      <c r="S3570">
        <v>0</v>
      </c>
      <c r="T3570" t="s">
        <v>87</v>
      </c>
      <c r="U3570" t="s">
        <v>254</v>
      </c>
      <c r="V3570" s="1">
        <v>0</v>
      </c>
      <c r="W3570" s="1">
        <v>1471</v>
      </c>
      <c r="X3570" s="1">
        <v>0</v>
      </c>
      <c r="Y3570" t="s">
        <v>87</v>
      </c>
      <c r="Z3570" t="s">
        <v>254</v>
      </c>
      <c r="AA3570" t="s">
        <v>11315</v>
      </c>
      <c r="AB3570" s="1">
        <v>0</v>
      </c>
      <c r="AC3570" s="4">
        <f>IF(ISNUMBER(MATCH(AD3570, $AD$2:AD3569, 0)), INDEX($AC$2:AC3569, MATCH(AD3570, $AD$2:AD3569, 0)), MAX($AC$2:AC3569)+1)</f>
        <v>28</v>
      </c>
      <c r="AD3570" t="str">
        <f t="shared" si="168"/>
        <v>เชียงราย-ลำปาง</v>
      </c>
      <c r="AE3570" t="s">
        <v>55</v>
      </c>
      <c r="AF3570" s="1">
        <v>0</v>
      </c>
      <c r="AG3570" s="1">
        <v>0</v>
      </c>
      <c r="AH3570" s="1">
        <v>0</v>
      </c>
      <c r="AI3570" t="s">
        <v>11316</v>
      </c>
      <c r="AJ3570" s="1">
        <v>1</v>
      </c>
      <c r="AK3570" s="1">
        <v>0</v>
      </c>
      <c r="AL3570" s="1">
        <v>0</v>
      </c>
      <c r="AM3570" s="1">
        <v>0</v>
      </c>
      <c r="AN3570" s="1">
        <v>0</v>
      </c>
      <c r="AO3570" s="1">
        <v>0</v>
      </c>
      <c r="AP3570" s="1">
        <v>0</v>
      </c>
      <c r="AQ3570" s="1">
        <v>0</v>
      </c>
      <c r="AR3570" s="1">
        <v>1471</v>
      </c>
      <c r="AS3570" s="1">
        <v>1539.104393939394</v>
      </c>
      <c r="AT3570" s="1">
        <f>Table1[[#This Row],[รวมต้นทุนค่าเดินทาง]]+Table1[[#This Row],[รวมต้นทุนค่าซ่อม]]+Table1[[#This Row],[รวมค่าเสื่อม]]</f>
        <v>4452.4120862470863</v>
      </c>
      <c r="AU3570" s="1">
        <f t="shared" si="166"/>
        <v>4228.837392778848</v>
      </c>
      <c r="AV3570" s="1" t="str" cm="1">
        <f t="array" ref="AV3570">IF(AC3570&lt;4, "เก็บ", IF(OR(AT3570 &lt; PERCENTILE(IF($AC$2:$AC$5092=AC3570, $AT$2:$AT$5092), 0.25) - 1.5 * (PERCENTILE(IF($AC$2:$AC$5092=AC3570, $AT$2:$AT$5092), 0.75) - PERCENTILE(IF($AC$2:$AC$5092=AC3570, $AT$2:$AT$5092), 0.25)), AT3570 &gt; PERCENTILE(IF($AC$2:$AC$5092=AC3570, $AT$2:$AT$5092), 0.75) + 1.5 * (PERCENTILE(IF($AC$2:$AC$5092=AC3570, $AT$2:$AT$5092), 0.75) - PERCENTILE(IF($AC$2:$AC$5092=AC3570, $AT$2:$AT$5092), 0.25))), "ตัด", "เก็บ"))</f>
        <v>เก็บ</v>
      </c>
      <c r="AW3570" s="1">
        <f t="shared" si="167"/>
        <v>4228.837392778848</v>
      </c>
      <c r="AX3570" s="1">
        <v>3212.9747681359072</v>
      </c>
      <c r="AY3570" s="1">
        <v>1442.3076923076924</v>
      </c>
    </row>
    <row r="3571" spans="1:51" x14ac:dyDescent="0.2">
      <c r="A3571" s="3">
        <v>45939</v>
      </c>
      <c r="B3571">
        <v>45939</v>
      </c>
      <c r="C3571" t="s">
        <v>11317</v>
      </c>
      <c r="D3571" t="s">
        <v>66</v>
      </c>
      <c r="E3571" t="s">
        <v>124</v>
      </c>
      <c r="F3571" t="s">
        <v>125</v>
      </c>
      <c r="G3571" s="1">
        <v>0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671</v>
      </c>
      <c r="P3571" t="s">
        <v>11318</v>
      </c>
      <c r="Q3571" s="2">
        <v>244266</v>
      </c>
      <c r="R3571" t="s">
        <v>55</v>
      </c>
      <c r="S3571">
        <v>0</v>
      </c>
      <c r="T3571" t="s">
        <v>87</v>
      </c>
      <c r="U3571" t="s">
        <v>254</v>
      </c>
      <c r="V3571" s="1">
        <v>0</v>
      </c>
      <c r="W3571" s="1">
        <v>0</v>
      </c>
      <c r="X3571" s="1">
        <v>671</v>
      </c>
      <c r="Y3571" t="s">
        <v>87</v>
      </c>
      <c r="Z3571" t="s">
        <v>254</v>
      </c>
      <c r="AA3571" t="s">
        <v>11319</v>
      </c>
      <c r="AB3571" s="1">
        <v>0</v>
      </c>
      <c r="AC3571" s="4">
        <f>IF(ISNUMBER(MATCH(AD3571, $AD$2:AD3570, 0)), INDEX($AC$2:AC3570, MATCH(AD3571, $AD$2:AD3570, 0)), MAX($AC$2:AC3570)+1)</f>
        <v>28</v>
      </c>
      <c r="AD3571" t="str">
        <f t="shared" si="168"/>
        <v>เชียงราย-ลำปาง</v>
      </c>
      <c r="AE3571" t="s">
        <v>55</v>
      </c>
      <c r="AF3571" s="1">
        <v>0</v>
      </c>
      <c r="AG3571" s="1">
        <v>0</v>
      </c>
      <c r="AH3571" s="1">
        <v>0</v>
      </c>
      <c r="AI3571" t="s">
        <v>11320</v>
      </c>
      <c r="AJ3571" s="1">
        <v>1</v>
      </c>
      <c r="AK3571" s="1">
        <v>0</v>
      </c>
      <c r="AL3571" s="1">
        <v>0</v>
      </c>
      <c r="AM3571" s="1">
        <v>0</v>
      </c>
      <c r="AN3571" s="1">
        <v>0</v>
      </c>
      <c r="AO3571" s="1">
        <v>0</v>
      </c>
      <c r="AP3571" s="1">
        <v>0</v>
      </c>
      <c r="AQ3571" s="1">
        <v>0</v>
      </c>
      <c r="AR3571" s="1">
        <v>671</v>
      </c>
      <c r="AS3571" s="1">
        <v>1104.0302777777777</v>
      </c>
      <c r="AT3571" s="1">
        <f>Table1[[#This Row],[รวมต้นทุนค่าเดินทาง]]+Table1[[#This Row],[รวมต้นทุนค่าซ่อม]]+Table1[[#This Row],[รวมค่าเสื่อม]]</f>
        <v>2682.2883422939067</v>
      </c>
      <c r="AU3571" s="1">
        <f t="shared" si="166"/>
        <v>4228.837392778848</v>
      </c>
      <c r="AV3571" s="1" t="str" cm="1">
        <f t="array" ref="AV3571">IF(AC3571&lt;4, "เก็บ", IF(OR(AT3571 &lt; PERCENTILE(IF($AC$2:$AC$5092=AC3571, $AT$2:$AT$5092), 0.25) - 1.5 * (PERCENTILE(IF($AC$2:$AC$5092=AC3571, $AT$2:$AT$5092), 0.75) - PERCENTILE(IF($AC$2:$AC$5092=AC3571, $AT$2:$AT$5092), 0.25)), AT3571 &gt; PERCENTILE(IF($AC$2:$AC$5092=AC3571, $AT$2:$AT$5092), 0.75) + 1.5 * (PERCENTILE(IF($AC$2:$AC$5092=AC3571, $AT$2:$AT$5092), 0.75) - PERCENTILE(IF($AC$2:$AC$5092=AC3571, $AT$2:$AT$5092), 0.25))), "ตัด", "เก็บ"))</f>
        <v>เก็บ</v>
      </c>
      <c r="AW3571" s="1">
        <f t="shared" si="167"/>
        <v>4228.837392778848</v>
      </c>
      <c r="AX3571" s="1">
        <v>3212.9747681359072</v>
      </c>
      <c r="AY3571" s="1">
        <v>907.25806451612902</v>
      </c>
    </row>
    <row r="3572" spans="1:51" x14ac:dyDescent="0.2">
      <c r="A3572" s="3">
        <v>45940</v>
      </c>
      <c r="B3572">
        <v>45940</v>
      </c>
      <c r="C3572" t="s">
        <v>11321</v>
      </c>
      <c r="D3572" t="s">
        <v>51</v>
      </c>
      <c r="E3572" t="s">
        <v>61</v>
      </c>
      <c r="F3572" t="s">
        <v>10151</v>
      </c>
      <c r="G3572" s="1">
        <v>2700</v>
      </c>
      <c r="H3572" s="1">
        <v>4303</v>
      </c>
      <c r="I3572" s="1">
        <v>1900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1">
        <v>4600</v>
      </c>
      <c r="P3572" t="s">
        <v>11322</v>
      </c>
      <c r="Q3572" s="2">
        <v>244267</v>
      </c>
      <c r="R3572" t="s">
        <v>55</v>
      </c>
      <c r="S3572">
        <v>0</v>
      </c>
      <c r="T3572" t="s">
        <v>71</v>
      </c>
      <c r="U3572" t="s">
        <v>57</v>
      </c>
      <c r="V3572" s="1">
        <v>2500</v>
      </c>
      <c r="W3572" s="1">
        <v>0</v>
      </c>
      <c r="X3572" s="1">
        <v>0</v>
      </c>
      <c r="AA3572" t="s">
        <v>58</v>
      </c>
      <c r="AB3572" s="1">
        <v>0</v>
      </c>
      <c r="AC3572" s="4">
        <f>IF(ISNUMBER(MATCH(AD3572, $AD$2:AD3571, 0)), INDEX($AC$2:AC3571, MATCH(AD3572, $AD$2:AD3571, 0)), MAX($AC$2:AC3571)+1)</f>
        <v>10</v>
      </c>
      <c r="AD3572" t="str">
        <f t="shared" si="168"/>
        <v>เชียงใหม่-กองลอย</v>
      </c>
      <c r="AE3572" t="s">
        <v>55</v>
      </c>
      <c r="AF3572" s="1">
        <v>0</v>
      </c>
      <c r="AG3572" s="1">
        <v>0</v>
      </c>
      <c r="AH3572" s="1">
        <v>0</v>
      </c>
      <c r="AI3572" t="s">
        <v>11323</v>
      </c>
      <c r="AJ3572" s="1">
        <v>1</v>
      </c>
      <c r="AK3572" s="1">
        <v>0</v>
      </c>
      <c r="AL3572" s="1">
        <v>0</v>
      </c>
      <c r="AM3572" s="1">
        <v>0</v>
      </c>
      <c r="AN3572" s="1">
        <v>0</v>
      </c>
      <c r="AO3572" s="1">
        <v>0</v>
      </c>
      <c r="AP3572" s="1">
        <v>0</v>
      </c>
      <c r="AQ3572" s="1">
        <v>0</v>
      </c>
      <c r="AR3572" s="1">
        <v>11403</v>
      </c>
      <c r="AS3572" s="1">
        <v>22.587485242030699</v>
      </c>
      <c r="AT3572" s="1">
        <f>Table1[[#This Row],[รวมต้นทุนค่าเดินทาง]]+Table1[[#This Row],[รวมต้นทุนค่าซ่อม]]+Table1[[#This Row],[รวมค่าเสื่อม]]</f>
        <v>13749.967650531287</v>
      </c>
      <c r="AU3572" s="1">
        <f t="shared" si="166"/>
        <v>14957.32855761775</v>
      </c>
      <c r="AV3572" s="1" t="str" cm="1">
        <f t="array" ref="AV3572">IF(AC3572&lt;4, "เก็บ", IF(OR(AT3572 &lt; PERCENTILE(IF($AC$2:$AC$5092=AC3572, $AT$2:$AT$5092), 0.25) - 1.5 * (PERCENTILE(IF($AC$2:$AC$5092=AC3572, $AT$2:$AT$5092), 0.75) - PERCENTILE(IF($AC$2:$AC$5092=AC3572, $AT$2:$AT$5092), 0.25)), AT3572 &gt; PERCENTILE(IF($AC$2:$AC$5092=AC3572, $AT$2:$AT$5092), 0.75) + 1.5 * (PERCENTILE(IF($AC$2:$AC$5092=AC3572, $AT$2:$AT$5092), 0.75) - PERCENTILE(IF($AC$2:$AC$5092=AC3572, $AT$2:$AT$5092), 0.25))), "ตัด", "เก็บ"))</f>
        <v>เก็บ</v>
      </c>
      <c r="AW3572" s="1">
        <f t="shared" si="167"/>
        <v>14419.089162907676</v>
      </c>
      <c r="AX3572" s="1">
        <v>15077.196593123563</v>
      </c>
      <c r="AY3572" s="1">
        <v>2324.3801652892562</v>
      </c>
    </row>
    <row r="3573" spans="1:51" x14ac:dyDescent="0.2">
      <c r="A3573" s="3">
        <v>45940</v>
      </c>
      <c r="B3573">
        <v>45940</v>
      </c>
      <c r="C3573" t="s">
        <v>11324</v>
      </c>
      <c r="D3573" t="s">
        <v>66</v>
      </c>
      <c r="E3573" t="s">
        <v>124</v>
      </c>
      <c r="F3573" t="s">
        <v>1988</v>
      </c>
      <c r="G3573" s="1">
        <v>0</v>
      </c>
      <c r="H3573" s="1">
        <v>0</v>
      </c>
      <c r="I3573" s="1">
        <v>500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>
        <v>500</v>
      </c>
      <c r="P3573" t="s">
        <v>11325</v>
      </c>
      <c r="Q3573" s="2">
        <v>244267</v>
      </c>
      <c r="R3573" t="s">
        <v>70</v>
      </c>
      <c r="S3573">
        <v>0</v>
      </c>
      <c r="T3573" t="s">
        <v>71</v>
      </c>
      <c r="U3573" t="s">
        <v>161</v>
      </c>
      <c r="V3573" s="1">
        <v>0</v>
      </c>
      <c r="W3573" s="1">
        <v>0</v>
      </c>
      <c r="X3573" s="1">
        <v>0</v>
      </c>
      <c r="AA3573" t="s">
        <v>58</v>
      </c>
      <c r="AB3573" s="1">
        <v>0</v>
      </c>
      <c r="AC3573" s="4">
        <f>IF(ISNUMBER(MATCH(AD3573, $AD$2:AD3572, 0)), INDEX($AC$2:AC3572, MATCH(AD3573, $AD$2:AD3572, 0)), MAX($AC$2:AC3572)+1)</f>
        <v>9</v>
      </c>
      <c r="AD3573" t="str">
        <f t="shared" si="168"/>
        <v>เชียงใหม่-พุทธมณฑลสาย 2</v>
      </c>
      <c r="AE3573" t="s">
        <v>73</v>
      </c>
      <c r="AF3573" s="1">
        <v>0</v>
      </c>
      <c r="AG3573" s="1">
        <v>0</v>
      </c>
      <c r="AH3573" s="1">
        <v>0</v>
      </c>
      <c r="AI3573" t="s">
        <v>11326</v>
      </c>
      <c r="AJ3573" s="1">
        <v>1</v>
      </c>
      <c r="AK3573" s="1">
        <v>720</v>
      </c>
      <c r="AL3573" s="1">
        <v>720</v>
      </c>
      <c r="AM3573" s="1">
        <v>1</v>
      </c>
      <c r="AN3573" s="1">
        <v>0</v>
      </c>
      <c r="AO3573" s="1">
        <v>0</v>
      </c>
      <c r="AP3573" s="1">
        <v>0</v>
      </c>
      <c r="AQ3573" s="1">
        <v>0</v>
      </c>
      <c r="AR3573" s="1">
        <v>500</v>
      </c>
      <c r="AS3573" s="1">
        <v>1388.6203560356016</v>
      </c>
      <c r="AT3573" s="1">
        <f>Table1[[#This Row],[รวมต้นทุนค่าเดินทาง]]+Table1[[#This Row],[รวมต้นทุนค่าซ่อม]]+Table1[[#This Row],[รวมค่าเสื่อม]]</f>
        <v>3441.5426653727363</v>
      </c>
      <c r="AU3573" s="1">
        <f t="shared" si="166"/>
        <v>4623.2312262414152</v>
      </c>
      <c r="AV3573" s="1" t="str" cm="1">
        <f t="array" ref="AV3573">IF(AC3573&lt;4, "เก็บ", IF(OR(AT3573 &lt; PERCENTILE(IF($AC$2:$AC$5092=AC3573, $AT$2:$AT$5092), 0.25) - 1.5 * (PERCENTILE(IF($AC$2:$AC$5092=AC3573, $AT$2:$AT$5092), 0.75) - PERCENTILE(IF($AC$2:$AC$5092=AC3573, $AT$2:$AT$5092), 0.25)), AT3573 &gt; PERCENTILE(IF($AC$2:$AC$5092=AC3573, $AT$2:$AT$5092), 0.75) + 1.5 * (PERCENTILE(IF($AC$2:$AC$5092=AC3573, $AT$2:$AT$5092), 0.75) - PERCENTILE(IF($AC$2:$AC$5092=AC3573, $AT$2:$AT$5092), 0.25))), "ตัด", "เก็บ"))</f>
        <v>เก็บ</v>
      </c>
      <c r="AW3573" s="1">
        <f t="shared" si="167"/>
        <v>4005.4952465164292</v>
      </c>
      <c r="AX3573" s="1">
        <v>2577.9546108768855</v>
      </c>
      <c r="AY3573" s="1">
        <v>1552.9223093371347</v>
      </c>
    </row>
    <row r="3574" spans="1:51" x14ac:dyDescent="0.2">
      <c r="A3574" s="3">
        <v>45940</v>
      </c>
      <c r="B3574">
        <v>45940</v>
      </c>
      <c r="C3574" t="s">
        <v>11327</v>
      </c>
      <c r="D3574" t="s">
        <v>66</v>
      </c>
      <c r="E3574" t="s">
        <v>124</v>
      </c>
      <c r="F3574" t="s">
        <v>313</v>
      </c>
      <c r="G3574" s="1">
        <v>0</v>
      </c>
      <c r="H3574" s="1">
        <v>0</v>
      </c>
      <c r="I3574" s="1">
        <v>400</v>
      </c>
      <c r="J3574" s="1">
        <v>0</v>
      </c>
      <c r="K3574" s="1">
        <v>0</v>
      </c>
      <c r="L3574" s="1">
        <v>0</v>
      </c>
      <c r="M3574" s="1">
        <v>0</v>
      </c>
      <c r="N3574" s="1">
        <v>0</v>
      </c>
      <c r="O3574" s="1">
        <v>400</v>
      </c>
      <c r="P3574" t="s">
        <v>11328</v>
      </c>
      <c r="Q3574" s="2">
        <v>244267</v>
      </c>
      <c r="R3574" t="s">
        <v>70</v>
      </c>
      <c r="S3574">
        <v>0</v>
      </c>
      <c r="T3574" t="s">
        <v>71</v>
      </c>
      <c r="U3574" t="s">
        <v>93</v>
      </c>
      <c r="V3574" s="1">
        <v>0</v>
      </c>
      <c r="W3574" s="1">
        <v>0</v>
      </c>
      <c r="X3574" s="1">
        <v>0</v>
      </c>
      <c r="AA3574" t="s">
        <v>58</v>
      </c>
      <c r="AB3574" s="1">
        <v>0</v>
      </c>
      <c r="AC3574" s="4">
        <f>IF(ISNUMBER(MATCH(AD3574, $AD$2:AD3573, 0)), INDEX($AC$2:AC3573, MATCH(AD3574, $AD$2:AD3573, 0)), MAX($AC$2:AC3573)+1)</f>
        <v>4</v>
      </c>
      <c r="AD3574" t="str">
        <f t="shared" si="168"/>
        <v>เชียงใหม่-ตลาดไท</v>
      </c>
      <c r="AE3574" t="s">
        <v>73</v>
      </c>
      <c r="AF3574" s="1">
        <v>0</v>
      </c>
      <c r="AG3574" s="1">
        <v>0</v>
      </c>
      <c r="AH3574" s="1">
        <v>0</v>
      </c>
      <c r="AI3574" t="s">
        <v>11329</v>
      </c>
      <c r="AJ3574" s="1">
        <v>1</v>
      </c>
      <c r="AK3574" s="1">
        <v>720</v>
      </c>
      <c r="AL3574" s="1">
        <v>720</v>
      </c>
      <c r="AM3574" s="1">
        <v>1</v>
      </c>
      <c r="AN3574" s="1">
        <v>0</v>
      </c>
      <c r="AO3574" s="1">
        <v>0</v>
      </c>
      <c r="AP3574" s="1">
        <v>0</v>
      </c>
      <c r="AQ3574" s="1">
        <v>0</v>
      </c>
      <c r="AR3574" s="1">
        <v>400</v>
      </c>
      <c r="AS3574" s="1">
        <v>1493.1278219583637</v>
      </c>
      <c r="AT3574" s="1">
        <f>Table1[[#This Row],[รวมต้นทุนค่าเดินทาง]]+Table1[[#This Row],[รวมต้นทุนค่าซ่อม]]+Table1[[#This Row],[รวมค่าเสื่อม]]</f>
        <v>5099.8793616219355</v>
      </c>
      <c r="AU3574" s="1">
        <f t="shared" si="166"/>
        <v>4256.109283997258</v>
      </c>
      <c r="AV3574" s="1" t="str" cm="1">
        <f t="array" ref="AV3574">IF(AC3574&lt;4, "เก็บ", IF(OR(AT3574 &lt; PERCENTILE(IF($AC$2:$AC$5092=AC3574, $AT$2:$AT$5092), 0.25) - 1.5 * (PERCENTILE(IF($AC$2:$AC$5092=AC3574, $AT$2:$AT$5092), 0.75) - PERCENTILE(IF($AC$2:$AC$5092=AC3574, $AT$2:$AT$5092), 0.25)), AT3574 &gt; PERCENTILE(IF($AC$2:$AC$5092=AC3574, $AT$2:$AT$5092), 0.75) + 1.5 * (PERCENTILE(IF($AC$2:$AC$5092=AC3574, $AT$2:$AT$5092), 0.75) - PERCENTILE(IF($AC$2:$AC$5092=AC3574, $AT$2:$AT$5092), 0.25))), "ตัด", "เก็บ"))</f>
        <v>เก็บ</v>
      </c>
      <c r="AW3574" s="1">
        <f t="shared" si="167"/>
        <v>3807.0727671795808</v>
      </c>
      <c r="AX3574" s="1">
        <v>2335.0230876608157</v>
      </c>
      <c r="AY3574" s="1">
        <v>3206.7515396635722</v>
      </c>
    </row>
    <row r="3575" spans="1:51" x14ac:dyDescent="0.2">
      <c r="A3575" s="3">
        <v>45940</v>
      </c>
      <c r="B3575">
        <v>45940</v>
      </c>
      <c r="C3575" t="s">
        <v>11330</v>
      </c>
      <c r="D3575" t="s">
        <v>51</v>
      </c>
      <c r="E3575" t="s">
        <v>61</v>
      </c>
      <c r="F3575" t="s">
        <v>5295</v>
      </c>
      <c r="G3575" s="1">
        <v>0</v>
      </c>
      <c r="H3575" s="1">
        <v>5866</v>
      </c>
      <c r="I3575" s="1">
        <v>1800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1800</v>
      </c>
      <c r="P3575" t="s">
        <v>11331</v>
      </c>
      <c r="Q3575" s="2">
        <v>244268</v>
      </c>
      <c r="R3575" t="s">
        <v>55</v>
      </c>
      <c r="S3575">
        <v>0</v>
      </c>
      <c r="T3575" t="s">
        <v>310</v>
      </c>
      <c r="U3575" t="s">
        <v>56</v>
      </c>
      <c r="V3575" s="1">
        <v>2500</v>
      </c>
      <c r="W3575" s="1">
        <v>0</v>
      </c>
      <c r="X3575" s="1">
        <v>0</v>
      </c>
      <c r="AA3575" t="s">
        <v>58</v>
      </c>
      <c r="AB3575" s="1">
        <v>0</v>
      </c>
      <c r="AC3575" s="4">
        <f>IF(ISNUMBER(MATCH(AD3575, $AD$2:AD3574, 0)), INDEX($AC$2:AC3574, MATCH(AD3575, $AD$2:AD3574, 0)), MAX($AC$2:AC3574)+1)</f>
        <v>80</v>
      </c>
      <c r="AD3575" t="str">
        <f t="shared" si="168"/>
        <v>ฝาง-ท่าลี่</v>
      </c>
      <c r="AE3575" t="s">
        <v>55</v>
      </c>
      <c r="AF3575" s="1">
        <v>0</v>
      </c>
      <c r="AG3575" s="1">
        <v>0</v>
      </c>
      <c r="AH3575" s="1">
        <v>0</v>
      </c>
      <c r="AI3575" t="s">
        <v>11332</v>
      </c>
      <c r="AJ3575" s="1">
        <v>1</v>
      </c>
      <c r="AK3575" s="1">
        <v>0</v>
      </c>
      <c r="AL3575" s="1">
        <v>0</v>
      </c>
      <c r="AM3575" s="1">
        <v>0</v>
      </c>
      <c r="AN3575" s="1">
        <v>0</v>
      </c>
      <c r="AO3575" s="1">
        <v>0</v>
      </c>
      <c r="AP3575" s="1">
        <v>0</v>
      </c>
      <c r="AQ3575" s="1">
        <v>0</v>
      </c>
      <c r="AR3575" s="1">
        <v>10166</v>
      </c>
      <c r="AS3575" s="1">
        <v>23.345454545454547</v>
      </c>
      <c r="AT3575" s="1">
        <f>Table1[[#This Row],[รวมต้นทุนค่าเดินทาง]]+Table1[[#This Row],[รวมต้นทุนค่าซ่อม]]+Table1[[#This Row],[รวมค่าเสื่อม]]</f>
        <v>12288.226051560381</v>
      </c>
      <c r="AU3575" s="1">
        <f t="shared" si="166"/>
        <v>7977.6391127367124</v>
      </c>
      <c r="AV3575" s="1" t="str" cm="1">
        <f t="array" ref="AV3575">IF(AC3575&lt;4, "เก็บ", IF(OR(AT3575 &lt; PERCENTILE(IF($AC$2:$AC$5092=AC3575, $AT$2:$AT$5092), 0.25) - 1.5 * (PERCENTILE(IF($AC$2:$AC$5092=AC3575, $AT$2:$AT$5092), 0.75) - PERCENTILE(IF($AC$2:$AC$5092=AC3575, $AT$2:$AT$5092), 0.25)), AT3575 &gt; PERCENTILE(IF($AC$2:$AC$5092=AC3575, $AT$2:$AT$5092), 0.75) + 1.5 * (PERCENTILE(IF($AC$2:$AC$5092=AC3575, $AT$2:$AT$5092), 0.75) - PERCENTILE(IF($AC$2:$AC$5092=AC3575, $AT$2:$AT$5092), 0.25))), "ตัด", "เก็บ"))</f>
        <v>เก็บ</v>
      </c>
      <c r="AW3575" s="1">
        <f t="shared" si="167"/>
        <v>7977.6391127367124</v>
      </c>
      <c r="AX3575" s="1">
        <v>6846.4472727272723</v>
      </c>
      <c r="AY3575" s="1">
        <v>2098.8805970149256</v>
      </c>
    </row>
    <row r="3576" spans="1:51" x14ac:dyDescent="0.2">
      <c r="A3576" s="3">
        <v>45940</v>
      </c>
      <c r="B3576">
        <v>45940</v>
      </c>
      <c r="C3576" t="s">
        <v>11333</v>
      </c>
      <c r="D3576" t="s">
        <v>66</v>
      </c>
      <c r="E3576" t="s">
        <v>84</v>
      </c>
      <c r="F3576" t="s">
        <v>415</v>
      </c>
      <c r="G3576" s="1">
        <v>575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>
        <v>575</v>
      </c>
      <c r="P3576" t="s">
        <v>11334</v>
      </c>
      <c r="Q3576" s="2">
        <v>244267</v>
      </c>
      <c r="R3576" t="s">
        <v>55</v>
      </c>
      <c r="S3576">
        <v>0</v>
      </c>
      <c r="T3576" t="s">
        <v>88</v>
      </c>
      <c r="U3576" t="s">
        <v>71</v>
      </c>
      <c r="V3576" s="1">
        <v>0</v>
      </c>
      <c r="W3576" s="1">
        <v>1183</v>
      </c>
      <c r="X3576" s="1">
        <v>0</v>
      </c>
      <c r="Y3576" t="s">
        <v>88</v>
      </c>
      <c r="Z3576" t="s">
        <v>71</v>
      </c>
      <c r="AA3576" t="s">
        <v>11335</v>
      </c>
      <c r="AB3576" s="1">
        <v>0</v>
      </c>
      <c r="AC3576" s="4">
        <f>IF(ISNUMBER(MATCH(AD3576, $AD$2:AD3575, 0)), INDEX($AC$2:AC3575, MATCH(AD3576, $AD$2:AD3575, 0)), MAX($AC$2:AC3575)+1)</f>
        <v>13</v>
      </c>
      <c r="AD3576" t="str">
        <f t="shared" si="168"/>
        <v>แพร่-เชียงใหม่</v>
      </c>
      <c r="AE3576" t="s">
        <v>55</v>
      </c>
      <c r="AF3576" s="1">
        <v>0</v>
      </c>
      <c r="AG3576" s="1">
        <v>0</v>
      </c>
      <c r="AH3576" s="1">
        <v>0</v>
      </c>
      <c r="AI3576" t="s">
        <v>11336</v>
      </c>
      <c r="AJ3576" s="1">
        <v>1</v>
      </c>
      <c r="AK3576" s="1">
        <v>0</v>
      </c>
      <c r="AL3576" s="1">
        <v>0</v>
      </c>
      <c r="AM3576" s="1">
        <v>0</v>
      </c>
      <c r="AN3576" s="1">
        <v>0</v>
      </c>
      <c r="AO3576" s="1">
        <v>0</v>
      </c>
      <c r="AP3576" s="1">
        <v>0</v>
      </c>
      <c r="AQ3576" s="1">
        <v>0</v>
      </c>
      <c r="AR3576" s="1">
        <v>1758</v>
      </c>
      <c r="AS3576" s="1">
        <v>681.32496666666668</v>
      </c>
      <c r="AT3576" s="1">
        <f>Table1[[#This Row],[รวมต้นทุนค่าเดินทาง]]+Table1[[#This Row],[รวมต้นทุนค่าซ่อม]]+Table1[[#This Row],[รวมค่าเสื่อม]]</f>
        <v>3987.4901042813453</v>
      </c>
      <c r="AU3576" s="1">
        <f t="shared" si="166"/>
        <v>4592.0787429767815</v>
      </c>
      <c r="AV3576" s="1" t="str" cm="1">
        <f t="array" ref="AV3576">IF(AC3576&lt;4, "เก็บ", IF(OR(AT3576 &lt; PERCENTILE(IF($AC$2:$AC$5092=AC3576, $AT$2:$AT$5092), 0.25) - 1.5 * (PERCENTILE(IF($AC$2:$AC$5092=AC3576, $AT$2:$AT$5092), 0.75) - PERCENTILE(IF($AC$2:$AC$5092=AC3576, $AT$2:$AT$5092), 0.25)), AT3576 &gt; PERCENTILE(IF($AC$2:$AC$5092=AC3576, $AT$2:$AT$5092), 0.75) + 1.5 * (PERCENTILE(IF($AC$2:$AC$5092=AC3576, $AT$2:$AT$5092), 0.75) - PERCENTILE(IF($AC$2:$AC$5092=AC3576, $AT$2:$AT$5092), 0.25))), "ตัด", "เก็บ"))</f>
        <v>เก็บ</v>
      </c>
      <c r="AW3576" s="1">
        <f t="shared" si="167"/>
        <v>4279.7356386749952</v>
      </c>
      <c r="AX3576" s="1">
        <v>3355.5397680040655</v>
      </c>
      <c r="AY3576" s="1">
        <v>1548.165137614679</v>
      </c>
    </row>
    <row r="3577" spans="1:51" x14ac:dyDescent="0.2">
      <c r="A3577" s="3">
        <v>45940</v>
      </c>
      <c r="B3577">
        <v>45940</v>
      </c>
      <c r="C3577" t="s">
        <v>11337</v>
      </c>
      <c r="D3577" t="s">
        <v>66</v>
      </c>
      <c r="E3577" t="s">
        <v>84</v>
      </c>
      <c r="F3577" t="s">
        <v>762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539</v>
      </c>
      <c r="O3577" s="1">
        <v>539</v>
      </c>
      <c r="P3577" t="s">
        <v>11338</v>
      </c>
      <c r="Q3577" s="2">
        <v>244267</v>
      </c>
      <c r="R3577" t="s">
        <v>55</v>
      </c>
      <c r="S3577">
        <v>0</v>
      </c>
      <c r="T3577" t="s">
        <v>87</v>
      </c>
      <c r="U3577" t="s">
        <v>71</v>
      </c>
      <c r="V3577" s="1">
        <v>0</v>
      </c>
      <c r="W3577" s="1">
        <v>607</v>
      </c>
      <c r="X3577" s="1">
        <v>0</v>
      </c>
      <c r="Y3577" t="s">
        <v>108</v>
      </c>
      <c r="Z3577" t="s">
        <v>71</v>
      </c>
      <c r="AA3577" t="s">
        <v>10999</v>
      </c>
      <c r="AB3577" s="1">
        <v>0</v>
      </c>
      <c r="AC3577" s="4">
        <f>IF(ISNUMBER(MATCH(AD3577, $AD$2:AD3576, 0)), INDEX($AC$2:AC3576, MATCH(AD3577, $AD$2:AD3576, 0)), MAX($AC$2:AC3576)+1)</f>
        <v>6</v>
      </c>
      <c r="AD3577" t="str">
        <f t="shared" si="168"/>
        <v>เชียงราย-เชียงใหม่</v>
      </c>
      <c r="AE3577" t="s">
        <v>55</v>
      </c>
      <c r="AF3577" s="1">
        <v>0</v>
      </c>
      <c r="AG3577" s="1">
        <v>0</v>
      </c>
      <c r="AH3577" s="1">
        <v>0</v>
      </c>
      <c r="AI3577" t="s">
        <v>11339</v>
      </c>
      <c r="AJ3577" s="1">
        <v>1</v>
      </c>
      <c r="AK3577" s="1">
        <v>0</v>
      </c>
      <c r="AL3577" s="1">
        <v>0</v>
      </c>
      <c r="AM3577" s="1">
        <v>0</v>
      </c>
      <c r="AN3577" s="1">
        <v>805.32429999999999</v>
      </c>
      <c r="AO3577" s="1">
        <v>0</v>
      </c>
      <c r="AP3577" s="1">
        <v>0</v>
      </c>
      <c r="AQ3577" s="1">
        <v>0</v>
      </c>
      <c r="AR3577" s="1">
        <v>1146</v>
      </c>
      <c r="AS3577" s="1">
        <v>4630.835735677083</v>
      </c>
      <c r="AT3577" s="1">
        <f>Table1[[#This Row],[รวมต้นทุนค่าเดินทาง]]+Table1[[#This Row],[รวมต้นทุนค่าซ่อม]]+Table1[[#This Row],[รวมค่าเสื่อม]]</f>
        <v>7310.926644767992</v>
      </c>
      <c r="AU3577" s="1">
        <f t="shared" si="166"/>
        <v>4428.3346813776061</v>
      </c>
      <c r="AV3577" s="1" t="str" cm="1">
        <f t="array" ref="AV3577">IF(AC3577&lt;4, "เก็บ", IF(OR(AT3577 &lt; PERCENTILE(IF($AC$2:$AC$5092=AC3577, $AT$2:$AT$5092), 0.25) - 1.5 * (PERCENTILE(IF($AC$2:$AC$5092=AC3577, $AT$2:$AT$5092), 0.75) - PERCENTILE(IF($AC$2:$AC$5092=AC3577, $AT$2:$AT$5092), 0.25)), AT3577 &gt; PERCENTILE(IF($AC$2:$AC$5092=AC3577, $AT$2:$AT$5092), 0.75) + 1.5 * (PERCENTILE(IF($AC$2:$AC$5092=AC3577, $AT$2:$AT$5092), 0.75) - PERCENTILE(IF($AC$2:$AC$5092=AC3577, $AT$2:$AT$5092), 0.25))), "ตัด", "เก็บ"))</f>
        <v>เก็บ</v>
      </c>
      <c r="AW3577" s="1">
        <f t="shared" si="167"/>
        <v>3873.7679454274344</v>
      </c>
      <c r="AX3577" s="1">
        <v>2781.4385174989698</v>
      </c>
      <c r="AY3577" s="1">
        <v>1534.090909090909</v>
      </c>
    </row>
    <row r="3578" spans="1:51" x14ac:dyDescent="0.2">
      <c r="A3578" s="3">
        <v>45941</v>
      </c>
      <c r="B3578">
        <v>45941</v>
      </c>
      <c r="C3578" t="s">
        <v>11340</v>
      </c>
      <c r="D3578" t="s">
        <v>66</v>
      </c>
      <c r="E3578" t="s">
        <v>124</v>
      </c>
      <c r="F3578" t="s">
        <v>420</v>
      </c>
      <c r="G3578" s="1">
        <v>1023</v>
      </c>
      <c r="H3578" s="1">
        <v>0</v>
      </c>
      <c r="I3578" s="1">
        <v>500</v>
      </c>
      <c r="J3578" s="1">
        <v>0</v>
      </c>
      <c r="K3578" s="1">
        <v>0</v>
      </c>
      <c r="L3578" s="1">
        <v>0</v>
      </c>
      <c r="M3578" s="1">
        <v>0</v>
      </c>
      <c r="N3578" s="1">
        <v>0</v>
      </c>
      <c r="O3578" s="1">
        <v>1523</v>
      </c>
      <c r="P3578" t="s">
        <v>11341</v>
      </c>
      <c r="Q3578" s="2">
        <v>244268</v>
      </c>
      <c r="R3578" t="s">
        <v>70</v>
      </c>
      <c r="S3578">
        <v>0</v>
      </c>
      <c r="T3578" t="s">
        <v>71</v>
      </c>
      <c r="U3578" t="s">
        <v>161</v>
      </c>
      <c r="V3578" s="1">
        <v>0</v>
      </c>
      <c r="W3578" s="1">
        <v>0</v>
      </c>
      <c r="X3578" s="1">
        <v>0</v>
      </c>
      <c r="AA3578" t="s">
        <v>58</v>
      </c>
      <c r="AB3578" s="1">
        <v>0</v>
      </c>
      <c r="AC3578" s="4">
        <f>IF(ISNUMBER(MATCH(AD3578, $AD$2:AD3577, 0)), INDEX($AC$2:AC3577, MATCH(AD3578, $AD$2:AD3577, 0)), MAX($AC$2:AC3577)+1)</f>
        <v>9</v>
      </c>
      <c r="AD3578" t="str">
        <f t="shared" si="168"/>
        <v>เชียงใหม่-พุทธมณฑลสาย 2</v>
      </c>
      <c r="AE3578" t="s">
        <v>73</v>
      </c>
      <c r="AF3578" s="1">
        <v>0</v>
      </c>
      <c r="AG3578" s="1">
        <v>0</v>
      </c>
      <c r="AH3578" s="1">
        <v>0</v>
      </c>
      <c r="AI3578" t="s">
        <v>11342</v>
      </c>
      <c r="AJ3578" s="1">
        <v>1</v>
      </c>
      <c r="AK3578" s="1">
        <v>720</v>
      </c>
      <c r="AL3578" s="1">
        <v>720</v>
      </c>
      <c r="AM3578" s="1">
        <v>1</v>
      </c>
      <c r="AN3578" s="1">
        <v>0</v>
      </c>
      <c r="AO3578" s="1">
        <v>0</v>
      </c>
      <c r="AP3578" s="1">
        <v>0</v>
      </c>
      <c r="AQ3578" s="1">
        <v>0</v>
      </c>
      <c r="AR3578" s="1">
        <v>1523</v>
      </c>
      <c r="AS3578" s="1">
        <v>935.9817656769485</v>
      </c>
      <c r="AT3578" s="1">
        <f>Table1[[#This Row],[รวมต้นทุนค่าเดินทาง]]+Table1[[#This Row],[รวมต้นทุนค่าซ่อม]]+Table1[[#This Row],[รวมค่าเสื่อม]]</f>
        <v>4864.2242615079649</v>
      </c>
      <c r="AU3578" s="1">
        <f t="shared" si="166"/>
        <v>4623.2312262414152</v>
      </c>
      <c r="AV3578" s="1" t="str" cm="1">
        <f t="array" ref="AV3578">IF(AC3578&lt;4, "เก็บ", IF(OR(AT3578 &lt; PERCENTILE(IF($AC$2:$AC$5092=AC3578, $AT$2:$AT$5092), 0.25) - 1.5 * (PERCENTILE(IF($AC$2:$AC$5092=AC3578, $AT$2:$AT$5092), 0.75) - PERCENTILE(IF($AC$2:$AC$5092=AC3578, $AT$2:$AT$5092), 0.25)), AT3578 &gt; PERCENTILE(IF($AC$2:$AC$5092=AC3578, $AT$2:$AT$5092), 0.75) + 1.5 * (PERCENTILE(IF($AC$2:$AC$5092=AC3578, $AT$2:$AT$5092), 0.75) - PERCENTILE(IF($AC$2:$AC$5092=AC3578, $AT$2:$AT$5092), 0.25))), "ตัด", "เก็บ"))</f>
        <v>เก็บ</v>
      </c>
      <c r="AW3578" s="1">
        <f t="shared" si="167"/>
        <v>4005.4952465164292</v>
      </c>
      <c r="AX3578" s="1">
        <v>2577.9546108768855</v>
      </c>
      <c r="AY3578" s="1">
        <v>2405.2424958310171</v>
      </c>
    </row>
    <row r="3579" spans="1:51" x14ac:dyDescent="0.2">
      <c r="A3579" s="3">
        <v>45941</v>
      </c>
      <c r="B3579">
        <v>45941</v>
      </c>
      <c r="C3579" t="s">
        <v>11343</v>
      </c>
      <c r="D3579" t="s">
        <v>51</v>
      </c>
      <c r="E3579" t="s">
        <v>61</v>
      </c>
      <c r="F3579" t="s">
        <v>1289</v>
      </c>
      <c r="G3579" s="1">
        <v>4950</v>
      </c>
      <c r="H3579" s="1">
        <v>4303</v>
      </c>
      <c r="I3579" s="1">
        <v>1900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  <c r="O3579" s="1">
        <v>6850</v>
      </c>
      <c r="P3579" t="s">
        <v>11344</v>
      </c>
      <c r="Q3579" s="2">
        <v>244269</v>
      </c>
      <c r="R3579" t="s">
        <v>55</v>
      </c>
      <c r="S3579">
        <v>0</v>
      </c>
      <c r="T3579" t="s">
        <v>71</v>
      </c>
      <c r="U3579" t="s">
        <v>57</v>
      </c>
      <c r="V3579" s="1">
        <v>2500</v>
      </c>
      <c r="W3579" s="1">
        <v>0</v>
      </c>
      <c r="X3579" s="1">
        <v>0</v>
      </c>
      <c r="AA3579" t="s">
        <v>58</v>
      </c>
      <c r="AB3579" s="1">
        <v>0</v>
      </c>
      <c r="AC3579" s="4">
        <f>IF(ISNUMBER(MATCH(AD3579, $AD$2:AD3578, 0)), INDEX($AC$2:AC3578, MATCH(AD3579, $AD$2:AD3578, 0)), MAX($AC$2:AC3578)+1)</f>
        <v>10</v>
      </c>
      <c r="AD3579" t="str">
        <f t="shared" si="168"/>
        <v>เชียงใหม่-กองลอย</v>
      </c>
      <c r="AE3579" t="s">
        <v>55</v>
      </c>
      <c r="AF3579" s="1">
        <v>0</v>
      </c>
      <c r="AG3579" s="1">
        <v>0</v>
      </c>
      <c r="AH3579" s="1">
        <v>0</v>
      </c>
      <c r="AI3579" t="s">
        <v>11345</v>
      </c>
      <c r="AJ3579" s="1">
        <v>1</v>
      </c>
      <c r="AK3579" s="1">
        <v>0</v>
      </c>
      <c r="AL3579" s="1">
        <v>0</v>
      </c>
      <c r="AM3579" s="1">
        <v>0</v>
      </c>
      <c r="AN3579" s="1">
        <v>0</v>
      </c>
      <c r="AO3579" s="1">
        <v>0</v>
      </c>
      <c r="AP3579" s="1">
        <v>0</v>
      </c>
      <c r="AQ3579" s="1">
        <v>0</v>
      </c>
      <c r="AR3579" s="1">
        <v>13653</v>
      </c>
      <c r="AS3579" s="1">
        <v>17.12</v>
      </c>
      <c r="AT3579" s="1">
        <f>Table1[[#This Row],[รวมต้นทุนค่าเดินทาง]]+Table1[[#This Row],[รวมต้นทุนค่าซ่อม]]+Table1[[#This Row],[รวมค่าเสื่อม]]</f>
        <v>15223.987403314917</v>
      </c>
      <c r="AU3579" s="1">
        <f t="shared" si="166"/>
        <v>14957.32855761775</v>
      </c>
      <c r="AV3579" s="1" t="str" cm="1">
        <f t="array" ref="AV3579">IF(AC3579&lt;4, "เก็บ", IF(OR(AT3579 &lt; PERCENTILE(IF($AC$2:$AC$5092=AC3579, $AT$2:$AT$5092), 0.25) - 1.5 * (PERCENTILE(IF($AC$2:$AC$5092=AC3579, $AT$2:$AT$5092), 0.75) - PERCENTILE(IF($AC$2:$AC$5092=AC3579, $AT$2:$AT$5092), 0.25)), AT3579 &gt; PERCENTILE(IF($AC$2:$AC$5092=AC3579, $AT$2:$AT$5092), 0.75) + 1.5 * (PERCENTILE(IF($AC$2:$AC$5092=AC3579, $AT$2:$AT$5092), 0.75) - PERCENTILE(IF($AC$2:$AC$5092=AC3579, $AT$2:$AT$5092), 0.25))), "ตัด", "เก็บ"))</f>
        <v>เก็บ</v>
      </c>
      <c r="AW3579" s="1">
        <f t="shared" si="167"/>
        <v>14419.089162907676</v>
      </c>
      <c r="AX3579" s="1">
        <v>15077.196593123563</v>
      </c>
      <c r="AY3579" s="1">
        <v>1553.8674033149171</v>
      </c>
    </row>
    <row r="3580" spans="1:51" x14ac:dyDescent="0.2">
      <c r="A3580" s="3">
        <v>45941</v>
      </c>
      <c r="B3580">
        <v>45941</v>
      </c>
      <c r="C3580" t="s">
        <v>11346</v>
      </c>
      <c r="D3580" t="s">
        <v>66</v>
      </c>
      <c r="E3580" t="s">
        <v>124</v>
      </c>
      <c r="F3580" t="s">
        <v>252</v>
      </c>
      <c r="G3580" s="1">
        <v>0</v>
      </c>
      <c r="H3580" s="1">
        <v>1023</v>
      </c>
      <c r="I3580" s="1">
        <v>500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>
        <v>500</v>
      </c>
      <c r="P3580" t="s">
        <v>11347</v>
      </c>
      <c r="Q3580" s="2">
        <v>244268</v>
      </c>
      <c r="R3580" t="s">
        <v>70</v>
      </c>
      <c r="S3580">
        <v>0</v>
      </c>
      <c r="T3580" t="s">
        <v>71</v>
      </c>
      <c r="U3580" t="s">
        <v>161</v>
      </c>
      <c r="V3580" s="1">
        <v>0</v>
      </c>
      <c r="W3580" s="1">
        <v>0</v>
      </c>
      <c r="X3580" s="1">
        <v>0</v>
      </c>
      <c r="AA3580" t="s">
        <v>58</v>
      </c>
      <c r="AB3580" s="1">
        <v>0</v>
      </c>
      <c r="AC3580" s="4">
        <f>IF(ISNUMBER(MATCH(AD3580, $AD$2:AD3579, 0)), INDEX($AC$2:AC3579, MATCH(AD3580, $AD$2:AD3579, 0)), MAX($AC$2:AC3579)+1)</f>
        <v>9</v>
      </c>
      <c r="AD3580" t="str">
        <f t="shared" si="168"/>
        <v>เชียงใหม่-พุทธมณฑลสาย 2</v>
      </c>
      <c r="AE3580" t="s">
        <v>73</v>
      </c>
      <c r="AF3580" s="1">
        <v>0</v>
      </c>
      <c r="AG3580" s="1">
        <v>0</v>
      </c>
      <c r="AH3580" s="1">
        <v>0</v>
      </c>
      <c r="AI3580" t="s">
        <v>11348</v>
      </c>
      <c r="AJ3580" s="1">
        <v>1</v>
      </c>
      <c r="AK3580" s="1">
        <v>720</v>
      </c>
      <c r="AL3580" s="1">
        <v>720</v>
      </c>
      <c r="AM3580" s="1">
        <v>1</v>
      </c>
      <c r="AN3580" s="1">
        <v>0</v>
      </c>
      <c r="AO3580" s="1">
        <v>0</v>
      </c>
      <c r="AP3580" s="1">
        <v>0</v>
      </c>
      <c r="AQ3580" s="1">
        <v>0</v>
      </c>
      <c r="AR3580" s="1">
        <v>1523</v>
      </c>
      <c r="AS3580" s="1">
        <v>5463.9308394878753</v>
      </c>
      <c r="AT3580" s="1">
        <f>Table1[[#This Row],[รวมต้นทุนค่าเดินทาง]]+Table1[[#This Row],[รวมต้นทุนค่าซ่อม]]+Table1[[#This Row],[รวมค่าเสื่อม]]</f>
        <v>9582.3425032957657</v>
      </c>
      <c r="AU3580" s="1">
        <f t="shared" si="166"/>
        <v>4623.2312262414152</v>
      </c>
      <c r="AV3580" s="1" t="str" cm="1">
        <f t="array" ref="AV3580">IF(AC3580&lt;4, "เก็บ", IF(OR(AT3580 &lt; PERCENTILE(IF($AC$2:$AC$5092=AC3580, $AT$2:$AT$5092), 0.25) - 1.5 * (PERCENTILE(IF($AC$2:$AC$5092=AC3580, $AT$2:$AT$5092), 0.75) - PERCENTILE(IF($AC$2:$AC$5092=AC3580, $AT$2:$AT$5092), 0.25)), AT3580 &gt; PERCENTILE(IF($AC$2:$AC$5092=AC3580, $AT$2:$AT$5092), 0.75) + 1.5 * (PERCENTILE(IF($AC$2:$AC$5092=AC3580, $AT$2:$AT$5092), 0.75) - PERCENTILE(IF($AC$2:$AC$5092=AC3580, $AT$2:$AT$5092), 0.25))), "ตัด", "เก็บ"))</f>
        <v>ตัด</v>
      </c>
      <c r="AW3580" s="1">
        <f t="shared" si="167"/>
        <v>4005.4952465164292</v>
      </c>
      <c r="AX3580" s="1">
        <v>2577.9546108768855</v>
      </c>
      <c r="AY3580" s="1">
        <v>2595.4116638078904</v>
      </c>
    </row>
    <row r="3581" spans="1:51" x14ac:dyDescent="0.2">
      <c r="A3581" s="3">
        <v>45941</v>
      </c>
      <c r="B3581">
        <v>45941</v>
      </c>
      <c r="C3581" t="s">
        <v>11349</v>
      </c>
      <c r="D3581" t="s">
        <v>51</v>
      </c>
      <c r="E3581" t="s">
        <v>52</v>
      </c>
      <c r="F3581" t="s">
        <v>1312</v>
      </c>
      <c r="G3581" s="1">
        <v>2700</v>
      </c>
      <c r="H3581" s="1">
        <v>4066</v>
      </c>
      <c r="I3581" s="1">
        <v>1900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>
        <v>4600</v>
      </c>
      <c r="P3581" t="s">
        <v>11350</v>
      </c>
      <c r="Q3581" s="2">
        <v>244269</v>
      </c>
      <c r="R3581" t="s">
        <v>55</v>
      </c>
      <c r="S3581">
        <v>0</v>
      </c>
      <c r="T3581" t="s">
        <v>71</v>
      </c>
      <c r="U3581" t="s">
        <v>57</v>
      </c>
      <c r="V3581" s="1">
        <v>2500</v>
      </c>
      <c r="W3581" s="1">
        <v>0</v>
      </c>
      <c r="X3581" s="1">
        <v>0</v>
      </c>
      <c r="AA3581" t="s">
        <v>58</v>
      </c>
      <c r="AB3581" s="1">
        <v>0</v>
      </c>
      <c r="AC3581" s="4">
        <f>IF(ISNUMBER(MATCH(AD3581, $AD$2:AD3580, 0)), INDEX($AC$2:AC3580, MATCH(AD3581, $AD$2:AD3580, 0)), MAX($AC$2:AC3580)+1)</f>
        <v>10</v>
      </c>
      <c r="AD3581" t="str">
        <f t="shared" si="168"/>
        <v>เชียงใหม่-กองลอย</v>
      </c>
      <c r="AE3581" t="s">
        <v>55</v>
      </c>
      <c r="AF3581" s="1">
        <v>0</v>
      </c>
      <c r="AG3581" s="1">
        <v>0</v>
      </c>
      <c r="AH3581" s="1">
        <v>0</v>
      </c>
      <c r="AI3581" t="s">
        <v>11351</v>
      </c>
      <c r="AJ3581" s="1">
        <v>1</v>
      </c>
      <c r="AK3581" s="1">
        <v>0</v>
      </c>
      <c r="AL3581" s="1">
        <v>0</v>
      </c>
      <c r="AM3581" s="1">
        <v>0</v>
      </c>
      <c r="AN3581" s="1">
        <v>0</v>
      </c>
      <c r="AO3581" s="1">
        <v>0</v>
      </c>
      <c r="AP3581" s="1">
        <v>0</v>
      </c>
      <c r="AQ3581" s="1">
        <v>0</v>
      </c>
      <c r="AR3581" s="1">
        <v>11166</v>
      </c>
      <c r="AS3581" s="1">
        <v>21.400000000000002</v>
      </c>
      <c r="AT3581" s="1">
        <f>Table1[[#This Row],[รวมต้นทุนค่าเดินทาง]]+Table1[[#This Row],[รวมต้นทุนค่าซ่อม]]+Table1[[#This Row],[รวมค่าเสื่อม]]</f>
        <v>12874.9</v>
      </c>
      <c r="AU3581" s="1">
        <f t="shared" si="166"/>
        <v>14957.32855761775</v>
      </c>
      <c r="AV3581" s="1" t="str" cm="1">
        <f t="array" ref="AV3581">IF(AC3581&lt;4, "เก็บ", IF(OR(AT3581 &lt; PERCENTILE(IF($AC$2:$AC$5092=AC3581, $AT$2:$AT$5092), 0.25) - 1.5 * (PERCENTILE(IF($AC$2:$AC$5092=AC3581, $AT$2:$AT$5092), 0.75) - PERCENTILE(IF($AC$2:$AC$5092=AC3581, $AT$2:$AT$5092), 0.25)), AT3581 &gt; PERCENTILE(IF($AC$2:$AC$5092=AC3581, $AT$2:$AT$5092), 0.75) + 1.5 * (PERCENTILE(IF($AC$2:$AC$5092=AC3581, $AT$2:$AT$5092), 0.75) - PERCENTILE(IF($AC$2:$AC$5092=AC3581, $AT$2:$AT$5092), 0.25))), "ตัด", "เก็บ"))</f>
        <v>เก็บ</v>
      </c>
      <c r="AW3581" s="1">
        <f t="shared" si="167"/>
        <v>14419.089162907676</v>
      </c>
      <c r="AX3581" s="1">
        <v>15077.196593123563</v>
      </c>
      <c r="AY3581" s="1">
        <v>1687.5</v>
      </c>
    </row>
    <row r="3582" spans="1:51" x14ac:dyDescent="0.2">
      <c r="A3582" s="3">
        <v>45941</v>
      </c>
      <c r="B3582">
        <v>45941</v>
      </c>
      <c r="C3582" t="s">
        <v>11352</v>
      </c>
      <c r="D3582" t="s">
        <v>66</v>
      </c>
      <c r="E3582" t="s">
        <v>124</v>
      </c>
      <c r="F3582" t="s">
        <v>248</v>
      </c>
      <c r="G3582" s="1">
        <v>0</v>
      </c>
      <c r="H3582" s="1">
        <v>0</v>
      </c>
      <c r="I3582" s="1">
        <v>500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  <c r="O3582" s="1">
        <v>500</v>
      </c>
      <c r="P3582" t="s">
        <v>11353</v>
      </c>
      <c r="Q3582" s="2">
        <v>244268</v>
      </c>
      <c r="R3582" t="s">
        <v>70</v>
      </c>
      <c r="S3582">
        <v>0</v>
      </c>
      <c r="T3582" t="s">
        <v>71</v>
      </c>
      <c r="U3582" t="s">
        <v>72</v>
      </c>
      <c r="V3582" s="1">
        <v>0</v>
      </c>
      <c r="W3582" s="1">
        <v>0</v>
      </c>
      <c r="X3582" s="1">
        <v>0</v>
      </c>
      <c r="AA3582" t="s">
        <v>58</v>
      </c>
      <c r="AB3582" s="1">
        <v>0</v>
      </c>
      <c r="AC3582" s="4">
        <f>IF(ISNUMBER(MATCH(AD3582, $AD$2:AD3581, 0)), INDEX($AC$2:AC3581, MATCH(AD3582, $AD$2:AD3581, 0)), MAX($AC$2:AC3581)+1)</f>
        <v>2</v>
      </c>
      <c r="AD3582" t="str">
        <f t="shared" si="168"/>
        <v>เชียงใหม่-พุทธมณฑลสาย 5</v>
      </c>
      <c r="AE3582" t="s">
        <v>73</v>
      </c>
      <c r="AF3582" s="1">
        <v>0</v>
      </c>
      <c r="AG3582" s="1">
        <v>0</v>
      </c>
      <c r="AH3582" s="1">
        <v>0</v>
      </c>
      <c r="AI3582" t="s">
        <v>11354</v>
      </c>
      <c r="AJ3582" s="1">
        <v>1</v>
      </c>
      <c r="AK3582" s="1">
        <v>720</v>
      </c>
      <c r="AL3582" s="1">
        <v>720</v>
      </c>
      <c r="AM3582" s="1">
        <v>1</v>
      </c>
      <c r="AN3582" s="1">
        <v>0</v>
      </c>
      <c r="AO3582" s="1">
        <v>0</v>
      </c>
      <c r="AP3582" s="1">
        <v>0</v>
      </c>
      <c r="AQ3582" s="1">
        <v>0</v>
      </c>
      <c r="AR3582" s="1">
        <v>500</v>
      </c>
      <c r="AS3582" s="1">
        <v>7569.2874949463258</v>
      </c>
      <c r="AT3582" s="1">
        <f>Table1[[#This Row],[รวมต้นทุนค่าเดินทาง]]+Table1[[#This Row],[รวมต้นทุนค่าซ่อม]]+Table1[[#This Row],[รวมค่าเสื่อม]]</f>
        <v>9876.3284931637936</v>
      </c>
      <c r="AU3582" s="1">
        <f t="shared" si="166"/>
        <v>5026.5629662053279</v>
      </c>
      <c r="AV3582" s="1" t="str" cm="1">
        <f t="array" ref="AV3582">IF(AC3582&lt;4, "เก็บ", IF(OR(AT3582 &lt; PERCENTILE(IF($AC$2:$AC$5092=AC3582, $AT$2:$AT$5092), 0.25) - 1.5 * (PERCENTILE(IF($AC$2:$AC$5092=AC3582, $AT$2:$AT$5092), 0.75) - PERCENTILE(IF($AC$2:$AC$5092=AC3582, $AT$2:$AT$5092), 0.25)), AT3582 &gt; PERCENTILE(IF($AC$2:$AC$5092=AC3582, $AT$2:$AT$5092), 0.75) + 1.5 * (PERCENTILE(IF($AC$2:$AC$5092=AC3582, $AT$2:$AT$5092), 0.75) - PERCENTILE(IF($AC$2:$AC$5092=AC3582, $AT$2:$AT$5092), 0.25))), "ตัด", "เก็บ"))</f>
        <v>เก็บ</v>
      </c>
      <c r="AW3582" s="1">
        <f t="shared" si="167"/>
        <v>5026.5629662053279</v>
      </c>
      <c r="AX3582" s="1">
        <v>4064.5059139663294</v>
      </c>
      <c r="AY3582" s="1">
        <v>1807.0409982174688</v>
      </c>
    </row>
    <row r="3583" spans="1:51" x14ac:dyDescent="0.2">
      <c r="A3583" s="3">
        <v>45941</v>
      </c>
      <c r="B3583">
        <v>45941</v>
      </c>
      <c r="C3583" t="s">
        <v>11355</v>
      </c>
      <c r="D3583" t="s">
        <v>66</v>
      </c>
      <c r="E3583" t="s">
        <v>124</v>
      </c>
      <c r="F3583" t="s">
        <v>263</v>
      </c>
      <c r="G3583" s="1">
        <v>0</v>
      </c>
      <c r="H3583" s="1">
        <v>0</v>
      </c>
      <c r="I3583" s="1">
        <v>500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>
        <v>500</v>
      </c>
      <c r="P3583" t="s">
        <v>11356</v>
      </c>
      <c r="Q3583" s="2">
        <v>244268</v>
      </c>
      <c r="R3583" t="s">
        <v>70</v>
      </c>
      <c r="S3583">
        <v>0</v>
      </c>
      <c r="T3583" t="s">
        <v>71</v>
      </c>
      <c r="U3583" t="s">
        <v>93</v>
      </c>
      <c r="V3583" s="1">
        <v>0</v>
      </c>
      <c r="W3583" s="1">
        <v>0</v>
      </c>
      <c r="X3583" s="1">
        <v>0</v>
      </c>
      <c r="AA3583" t="s">
        <v>58</v>
      </c>
      <c r="AB3583" s="1">
        <v>0</v>
      </c>
      <c r="AC3583" s="4">
        <f>IF(ISNUMBER(MATCH(AD3583, $AD$2:AD3582, 0)), INDEX($AC$2:AC3582, MATCH(AD3583, $AD$2:AD3582, 0)), MAX($AC$2:AC3582)+1)</f>
        <v>4</v>
      </c>
      <c r="AD3583" t="str">
        <f t="shared" si="168"/>
        <v>เชียงใหม่-ตลาดไท</v>
      </c>
      <c r="AE3583" t="s">
        <v>73</v>
      </c>
      <c r="AF3583" s="1">
        <v>0</v>
      </c>
      <c r="AG3583" s="1">
        <v>0</v>
      </c>
      <c r="AH3583" s="1">
        <v>0</v>
      </c>
      <c r="AI3583" t="s">
        <v>11357</v>
      </c>
      <c r="AJ3583" s="1">
        <v>2</v>
      </c>
      <c r="AK3583" s="1">
        <v>720</v>
      </c>
      <c r="AL3583" s="1">
        <v>720</v>
      </c>
      <c r="AM3583" s="1">
        <v>1</v>
      </c>
      <c r="AN3583" s="1">
        <v>0</v>
      </c>
      <c r="AO3583" s="1">
        <v>0</v>
      </c>
      <c r="AP3583" s="1">
        <v>0</v>
      </c>
      <c r="AQ3583" s="1">
        <v>0</v>
      </c>
      <c r="AR3583" s="1">
        <v>500</v>
      </c>
      <c r="AS3583" s="1">
        <v>1086.0630243586886</v>
      </c>
      <c r="AT3583" s="1">
        <f>Table1[[#This Row],[รวมต้นทุนค่าเดินทาง]]+Table1[[#This Row],[รวมต้นทุนค่าซ่อม]]+Table1[[#This Row],[รวมค่าเสื่อม]]</f>
        <v>3572.2593433770935</v>
      </c>
      <c r="AU3583" s="1">
        <f t="shared" si="166"/>
        <v>4256.109283997258</v>
      </c>
      <c r="AV3583" s="1" t="str" cm="1">
        <f t="array" ref="AV3583">IF(AC3583&lt;4, "เก็บ", IF(OR(AT3583 &lt; PERCENTILE(IF($AC$2:$AC$5092=AC3583, $AT$2:$AT$5092), 0.25) - 1.5 * (PERCENTILE(IF($AC$2:$AC$5092=AC3583, $AT$2:$AT$5092), 0.75) - PERCENTILE(IF($AC$2:$AC$5092=AC3583, $AT$2:$AT$5092), 0.25)), AT3583 &gt; PERCENTILE(IF($AC$2:$AC$5092=AC3583, $AT$2:$AT$5092), 0.75) + 1.5 * (PERCENTILE(IF($AC$2:$AC$5092=AC3583, $AT$2:$AT$5092), 0.75) - PERCENTILE(IF($AC$2:$AC$5092=AC3583, $AT$2:$AT$5092), 0.25))), "ตัด", "เก็บ"))</f>
        <v>เก็บ</v>
      </c>
      <c r="AW3583" s="1">
        <f t="shared" si="167"/>
        <v>3807.0727671795808</v>
      </c>
      <c r="AX3583" s="1">
        <v>2335.0230876608157</v>
      </c>
      <c r="AY3583" s="1">
        <v>1986.1963190184049</v>
      </c>
    </row>
    <row r="3584" spans="1:51" x14ac:dyDescent="0.2">
      <c r="A3584" s="3">
        <v>45941</v>
      </c>
      <c r="B3584">
        <v>45941</v>
      </c>
      <c r="C3584" t="s">
        <v>11358</v>
      </c>
      <c r="D3584" t="s">
        <v>66</v>
      </c>
      <c r="E3584" t="s">
        <v>124</v>
      </c>
      <c r="F3584" t="s">
        <v>431</v>
      </c>
      <c r="G3584" s="1">
        <v>0</v>
      </c>
      <c r="H3584" s="1">
        <v>0</v>
      </c>
      <c r="I3584" s="1">
        <v>500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>
        <v>500</v>
      </c>
      <c r="P3584" t="s">
        <v>11359</v>
      </c>
      <c r="Q3584" s="2">
        <v>244268</v>
      </c>
      <c r="R3584" t="s">
        <v>70</v>
      </c>
      <c r="S3584">
        <v>0</v>
      </c>
      <c r="T3584" t="s">
        <v>71</v>
      </c>
      <c r="U3584" t="s">
        <v>161</v>
      </c>
      <c r="V3584" s="1">
        <v>0</v>
      </c>
      <c r="W3584" s="1">
        <v>0</v>
      </c>
      <c r="X3584" s="1">
        <v>0</v>
      </c>
      <c r="AA3584" t="s">
        <v>58</v>
      </c>
      <c r="AB3584" s="1">
        <v>0</v>
      </c>
      <c r="AC3584" s="4">
        <f>IF(ISNUMBER(MATCH(AD3584, $AD$2:AD3583, 0)), INDEX($AC$2:AC3583, MATCH(AD3584, $AD$2:AD3583, 0)), MAX($AC$2:AC3583)+1)</f>
        <v>9</v>
      </c>
      <c r="AD3584" t="str">
        <f t="shared" si="168"/>
        <v>เชียงใหม่-พุทธมณฑลสาย 2</v>
      </c>
      <c r="AE3584" t="s">
        <v>73</v>
      </c>
      <c r="AF3584" s="1">
        <v>0</v>
      </c>
      <c r="AG3584" s="1">
        <v>0</v>
      </c>
      <c r="AH3584" s="1">
        <v>0</v>
      </c>
      <c r="AI3584" t="s">
        <v>11360</v>
      </c>
      <c r="AJ3584" s="1">
        <v>1</v>
      </c>
      <c r="AK3584" s="1">
        <v>720</v>
      </c>
      <c r="AL3584" s="1">
        <v>720</v>
      </c>
      <c r="AM3584" s="1">
        <v>1</v>
      </c>
      <c r="AN3584" s="1">
        <v>0</v>
      </c>
      <c r="AO3584" s="1">
        <v>0</v>
      </c>
      <c r="AP3584" s="1">
        <v>0</v>
      </c>
      <c r="AQ3584" s="1">
        <v>0</v>
      </c>
      <c r="AR3584" s="1">
        <v>500</v>
      </c>
      <c r="AS3584" s="1">
        <v>2616.4202802278178</v>
      </c>
      <c r="AT3584" s="1">
        <f>Table1[[#This Row],[รวมต้นทุนค่าเดินทาง]]+Table1[[#This Row],[รวมต้นทุนค่าซ่อม]]+Table1[[#This Row],[รวมค่าเสื่อม]]</f>
        <v>4729.2774230849609</v>
      </c>
      <c r="AU3584" s="1">
        <f t="shared" si="166"/>
        <v>4623.2312262414152</v>
      </c>
      <c r="AV3584" s="1" t="str" cm="1">
        <f t="array" ref="AV3584">IF(AC3584&lt;4, "เก็บ", IF(OR(AT3584 &lt; PERCENTILE(IF($AC$2:$AC$5092=AC3584, $AT$2:$AT$5092), 0.25) - 1.5 * (PERCENTILE(IF($AC$2:$AC$5092=AC3584, $AT$2:$AT$5092), 0.75) - PERCENTILE(IF($AC$2:$AC$5092=AC3584, $AT$2:$AT$5092), 0.25)), AT3584 &gt; PERCENTILE(IF($AC$2:$AC$5092=AC3584, $AT$2:$AT$5092), 0.75) + 1.5 * (PERCENTILE(IF($AC$2:$AC$5092=AC3584, $AT$2:$AT$5092), 0.75) - PERCENTILE(IF($AC$2:$AC$5092=AC3584, $AT$2:$AT$5092), 0.25))), "ตัด", "เก็บ"))</f>
        <v>เก็บ</v>
      </c>
      <c r="AW3584" s="1">
        <f t="shared" si="167"/>
        <v>4005.4952465164292</v>
      </c>
      <c r="AX3584" s="1">
        <v>2577.9546108768855</v>
      </c>
      <c r="AY3584" s="1">
        <v>1612.8571428571429</v>
      </c>
    </row>
    <row r="3585" spans="1:51" x14ac:dyDescent="0.2">
      <c r="A3585" s="3">
        <v>45941</v>
      </c>
      <c r="B3585">
        <v>45941</v>
      </c>
      <c r="C3585" t="s">
        <v>11361</v>
      </c>
      <c r="D3585" t="s">
        <v>51</v>
      </c>
      <c r="E3585" t="s">
        <v>61</v>
      </c>
      <c r="F3585" t="s">
        <v>7840</v>
      </c>
      <c r="G3585" s="1">
        <v>4200</v>
      </c>
      <c r="H3585" s="1">
        <v>2803</v>
      </c>
      <c r="I3585" s="1">
        <v>1900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6100</v>
      </c>
      <c r="P3585" t="s">
        <v>11362</v>
      </c>
      <c r="Q3585" s="2">
        <v>244268</v>
      </c>
      <c r="R3585" t="s">
        <v>55</v>
      </c>
      <c r="S3585">
        <v>0</v>
      </c>
      <c r="T3585" t="s">
        <v>56</v>
      </c>
      <c r="U3585" t="s">
        <v>57</v>
      </c>
      <c r="V3585" s="1">
        <v>2500</v>
      </c>
      <c r="W3585" s="1">
        <v>0</v>
      </c>
      <c r="X3585" s="1">
        <v>0</v>
      </c>
      <c r="AA3585" t="s">
        <v>58</v>
      </c>
      <c r="AB3585" s="1">
        <v>0</v>
      </c>
      <c r="AC3585" s="4">
        <f>IF(ISNUMBER(MATCH(AD3585, $AD$2:AD3584, 0)), INDEX($AC$2:AC3584, MATCH(AD3585, $AD$2:AD3584, 0)), MAX($AC$2:AC3584)+1)</f>
        <v>1</v>
      </c>
      <c r="AD3585" t="str">
        <f t="shared" si="168"/>
        <v>ท่าลี่-กองลอย</v>
      </c>
      <c r="AE3585" t="s">
        <v>55</v>
      </c>
      <c r="AF3585" s="1">
        <v>0</v>
      </c>
      <c r="AG3585" s="1">
        <v>0</v>
      </c>
      <c r="AH3585" s="1">
        <v>0</v>
      </c>
      <c r="AI3585" t="s">
        <v>11363</v>
      </c>
      <c r="AJ3585" s="1">
        <v>1</v>
      </c>
      <c r="AK3585" s="1">
        <v>0</v>
      </c>
      <c r="AL3585" s="1">
        <v>0</v>
      </c>
      <c r="AM3585" s="1">
        <v>0</v>
      </c>
      <c r="AN3585" s="1">
        <v>0</v>
      </c>
      <c r="AO3585" s="1">
        <v>0</v>
      </c>
      <c r="AP3585" s="1">
        <v>0</v>
      </c>
      <c r="AQ3585" s="1">
        <v>0</v>
      </c>
      <c r="AR3585" s="1">
        <v>11403</v>
      </c>
      <c r="AS3585" s="1">
        <v>28.533333333333335</v>
      </c>
      <c r="AT3585" s="1">
        <f>Table1[[#This Row],[รวมต้นทุนค่าเดินทาง]]+Table1[[#This Row],[รวมต้นทุนค่าซ่อม]]+Table1[[#This Row],[รวมค่าเสื่อม]]</f>
        <v>13815.007909604519</v>
      </c>
      <c r="AU3585" s="1">
        <f t="shared" si="166"/>
        <v>13953.293816562818</v>
      </c>
      <c r="AV3585" s="1" t="str" cm="1">
        <f t="array" ref="AV3585">IF(AC3585&lt;4, "เก็บ", IF(OR(AT3585 &lt; PERCENTILE(IF($AC$2:$AC$5092=AC3585, $AT$2:$AT$5092), 0.25) - 1.5 * (PERCENTILE(IF($AC$2:$AC$5092=AC3585, $AT$2:$AT$5092), 0.75) - PERCENTILE(IF($AC$2:$AC$5092=AC3585, $AT$2:$AT$5092), 0.25)), AT3585 &gt; PERCENTILE(IF($AC$2:$AC$5092=AC3585, $AT$2:$AT$5092), 0.75) + 1.5 * (PERCENTILE(IF($AC$2:$AC$5092=AC3585, $AT$2:$AT$5092), 0.75) - PERCENTILE(IF($AC$2:$AC$5092=AC3585, $AT$2:$AT$5092), 0.25))), "ตัด", "เก็บ"))</f>
        <v>เก็บ</v>
      </c>
      <c r="AW3585" s="1">
        <f t="shared" si="167"/>
        <v>13953.293816562818</v>
      </c>
      <c r="AX3585" s="1">
        <v>14426.372718098486</v>
      </c>
      <c r="AY3585" s="1">
        <v>2383.4745762711864</v>
      </c>
    </row>
    <row r="3586" spans="1:51" x14ac:dyDescent="0.2">
      <c r="A3586" s="3">
        <v>45941</v>
      </c>
      <c r="B3586">
        <v>45941</v>
      </c>
      <c r="C3586" t="s">
        <v>11364</v>
      </c>
      <c r="D3586" t="s">
        <v>66</v>
      </c>
      <c r="E3586" t="s">
        <v>105</v>
      </c>
      <c r="F3586" t="s">
        <v>1169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  <c r="M3586" s="1">
        <v>0</v>
      </c>
      <c r="N3586" s="1">
        <v>703</v>
      </c>
      <c r="O3586" s="1">
        <v>703</v>
      </c>
      <c r="P3586" t="s">
        <v>11365</v>
      </c>
      <c r="Q3586" s="2">
        <v>244268</v>
      </c>
      <c r="R3586" t="s">
        <v>55</v>
      </c>
      <c r="S3586">
        <v>0</v>
      </c>
      <c r="T3586" t="s">
        <v>87</v>
      </c>
      <c r="U3586" t="s">
        <v>71</v>
      </c>
      <c r="V3586" s="1">
        <v>0</v>
      </c>
      <c r="W3586" s="1">
        <v>639</v>
      </c>
      <c r="X3586" s="1">
        <v>0</v>
      </c>
      <c r="Y3586" t="s">
        <v>108</v>
      </c>
      <c r="Z3586" t="s">
        <v>71</v>
      </c>
      <c r="AA3586" t="s">
        <v>1043</v>
      </c>
      <c r="AB3586" s="1">
        <v>0</v>
      </c>
      <c r="AC3586" s="4">
        <f>IF(ISNUMBER(MATCH(AD3586, $AD$2:AD3585, 0)), INDEX($AC$2:AC3585, MATCH(AD3586, $AD$2:AD3585, 0)), MAX($AC$2:AC3585)+1)</f>
        <v>6</v>
      </c>
      <c r="AD3586" t="str">
        <f t="shared" si="168"/>
        <v>เชียงราย-เชียงใหม่</v>
      </c>
      <c r="AE3586" t="s">
        <v>55</v>
      </c>
      <c r="AF3586" s="1">
        <v>0</v>
      </c>
      <c r="AG3586" s="1">
        <v>0</v>
      </c>
      <c r="AH3586" s="1">
        <v>0</v>
      </c>
      <c r="AI3586" t="s">
        <v>11366</v>
      </c>
      <c r="AJ3586" s="1">
        <v>1</v>
      </c>
      <c r="AK3586" s="1">
        <v>0</v>
      </c>
      <c r="AL3586" s="1">
        <v>0</v>
      </c>
      <c r="AM3586" s="1">
        <v>0</v>
      </c>
      <c r="AN3586" s="1">
        <v>0</v>
      </c>
      <c r="AO3586" s="1">
        <v>0</v>
      </c>
      <c r="AP3586" s="1">
        <v>0</v>
      </c>
      <c r="AQ3586" s="1">
        <v>0</v>
      </c>
      <c r="AR3586" s="1">
        <v>1342</v>
      </c>
      <c r="AS3586" s="1">
        <v>4968.4636567982461</v>
      </c>
      <c r="AT3586" s="1">
        <f>Table1[[#This Row],[รวมต้นทุนค่าเดินทาง]]+Table1[[#This Row],[รวมต้นทุนค่าซ่อม]]+Table1[[#This Row],[รวมค่าเสื่อม]]</f>
        <v>7875.6810481025941</v>
      </c>
      <c r="AU3586" s="1">
        <f t="shared" si="166"/>
        <v>4428.3346813776061</v>
      </c>
      <c r="AV3586" s="1" t="str" cm="1">
        <f t="array" ref="AV3586">IF(AC3586&lt;4, "เก็บ", IF(OR(AT3586 &lt; PERCENTILE(IF($AC$2:$AC$5092=AC3586, $AT$2:$AT$5092), 0.25) - 1.5 * (PERCENTILE(IF($AC$2:$AC$5092=AC3586, $AT$2:$AT$5092), 0.75) - PERCENTILE(IF($AC$2:$AC$5092=AC3586, $AT$2:$AT$5092), 0.25)), AT3586 &gt; PERCENTILE(IF($AC$2:$AC$5092=AC3586, $AT$2:$AT$5092), 0.75) + 1.5 * (PERCENTILE(IF($AC$2:$AC$5092=AC3586, $AT$2:$AT$5092), 0.75) - PERCENTILE(IF($AC$2:$AC$5092=AC3586, $AT$2:$AT$5092), 0.25))), "ตัด", "เก็บ"))</f>
        <v>ตัด</v>
      </c>
      <c r="AW3586" s="1">
        <f t="shared" si="167"/>
        <v>3873.7679454274344</v>
      </c>
      <c r="AX3586" s="1">
        <v>2781.4385174989698</v>
      </c>
      <c r="AY3586" s="1">
        <v>1565.2173913043478</v>
      </c>
    </row>
    <row r="3587" spans="1:51" x14ac:dyDescent="0.2">
      <c r="A3587" s="3">
        <v>45941</v>
      </c>
      <c r="B3587">
        <v>45941</v>
      </c>
      <c r="C3587" t="s">
        <v>11367</v>
      </c>
      <c r="D3587" t="s">
        <v>66</v>
      </c>
      <c r="E3587" t="s">
        <v>124</v>
      </c>
      <c r="F3587" t="s">
        <v>263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>
        <v>543</v>
      </c>
      <c r="P3587" t="s">
        <v>11368</v>
      </c>
      <c r="Q3587" s="2">
        <v>244268</v>
      </c>
      <c r="R3587" t="s">
        <v>55</v>
      </c>
      <c r="S3587">
        <v>0</v>
      </c>
      <c r="T3587" t="s">
        <v>87</v>
      </c>
      <c r="U3587" t="s">
        <v>71</v>
      </c>
      <c r="V3587" s="1">
        <v>0</v>
      </c>
      <c r="W3587" s="1">
        <v>0</v>
      </c>
      <c r="X3587" s="1">
        <v>543</v>
      </c>
      <c r="Y3587" t="s">
        <v>87</v>
      </c>
      <c r="Z3587" t="s">
        <v>71</v>
      </c>
      <c r="AA3587" t="s">
        <v>11369</v>
      </c>
      <c r="AB3587" s="1">
        <v>0</v>
      </c>
      <c r="AC3587" s="4">
        <f>IF(ISNUMBER(MATCH(AD3587, $AD$2:AD3586, 0)), INDEX($AC$2:AC3586, MATCH(AD3587, $AD$2:AD3586, 0)), MAX($AC$2:AC3586)+1)</f>
        <v>6</v>
      </c>
      <c r="AD3587" t="str">
        <f t="shared" si="168"/>
        <v>เชียงราย-เชียงใหม่</v>
      </c>
      <c r="AE3587" t="s">
        <v>55</v>
      </c>
      <c r="AF3587" s="1">
        <v>0</v>
      </c>
      <c r="AG3587" s="1">
        <v>0</v>
      </c>
      <c r="AH3587" s="1">
        <v>0</v>
      </c>
      <c r="AI3587" t="s">
        <v>11357</v>
      </c>
      <c r="AJ3587" s="1">
        <v>2</v>
      </c>
      <c r="AK3587" s="1">
        <v>0</v>
      </c>
      <c r="AL3587" s="1">
        <v>0</v>
      </c>
      <c r="AM3587" s="1">
        <v>0</v>
      </c>
      <c r="AN3587" s="1">
        <v>0</v>
      </c>
      <c r="AO3587" s="1">
        <v>0</v>
      </c>
      <c r="AP3587" s="1">
        <v>0</v>
      </c>
      <c r="AQ3587" s="1">
        <v>0</v>
      </c>
      <c r="AR3587" s="1">
        <v>543</v>
      </c>
      <c r="AS3587" s="1">
        <v>69.510613354037275</v>
      </c>
      <c r="AT3587" s="1">
        <f>Table1[[#This Row],[รวมต้นทุนค่าเดินทาง]]+Table1[[#This Row],[รวมต้นทุนค่าซ่อม]]+Table1[[#This Row],[รวมค่าเสื่อม]]</f>
        <v>1862.5106133540373</v>
      </c>
      <c r="AU3587" s="1">
        <f t="shared" ref="AU3587:AU3650" si="169">AVERAGEIF($AC$2:$AC$5092, AC3587, $AT$2:$AT$5092)</f>
        <v>4428.3346813776061</v>
      </c>
      <c r="AV3587" s="1" t="str" cm="1">
        <f t="array" ref="AV3587">IF(AC3587&lt;4, "เก็บ", IF(OR(AT3587 &lt; PERCENTILE(IF($AC$2:$AC$5092=AC3587, $AT$2:$AT$5092), 0.25) - 1.5 * (PERCENTILE(IF($AC$2:$AC$5092=AC3587, $AT$2:$AT$5092), 0.75) - PERCENTILE(IF($AC$2:$AC$5092=AC3587, $AT$2:$AT$5092), 0.25)), AT3587 &gt; PERCENTILE(IF($AC$2:$AC$5092=AC3587, $AT$2:$AT$5092), 0.75) + 1.5 * (PERCENTILE(IF($AC$2:$AC$5092=AC3587, $AT$2:$AT$5092), 0.75) - PERCENTILE(IF($AC$2:$AC$5092=AC3587, $AT$2:$AT$5092), 0.25))), "ตัด", "เก็บ"))</f>
        <v>เก็บ</v>
      </c>
      <c r="AW3587" s="1">
        <f t="shared" ref="AW3587:AW3650" si="170">AVERAGEIFS($AT$2:$AT$5092, $AC$2:$AC$5092, AC3587, $AV$2:$AV$5092, "เก็บ")</f>
        <v>3873.7679454274344</v>
      </c>
      <c r="AX3587" s="1">
        <v>2781.4385174989698</v>
      </c>
      <c r="AY3587" s="1">
        <v>1250</v>
      </c>
    </row>
    <row r="3588" spans="1:51" x14ac:dyDescent="0.2">
      <c r="A3588" s="3">
        <v>45941</v>
      </c>
      <c r="B3588">
        <v>45941</v>
      </c>
      <c r="C3588" t="s">
        <v>11370</v>
      </c>
      <c r="D3588" t="s">
        <v>66</v>
      </c>
      <c r="E3588" t="s">
        <v>148</v>
      </c>
      <c r="F3588" t="s">
        <v>1080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>
        <v>415</v>
      </c>
      <c r="P3588" t="s">
        <v>11371</v>
      </c>
      <c r="Q3588" s="2">
        <v>244268</v>
      </c>
      <c r="R3588" t="s">
        <v>55</v>
      </c>
      <c r="S3588">
        <v>0</v>
      </c>
      <c r="T3588" t="s">
        <v>87</v>
      </c>
      <c r="U3588" t="s">
        <v>254</v>
      </c>
      <c r="V3588" s="1">
        <v>0</v>
      </c>
      <c r="W3588" s="1">
        <v>1343</v>
      </c>
      <c r="X3588" s="1">
        <v>415</v>
      </c>
      <c r="Y3588" t="s">
        <v>87</v>
      </c>
      <c r="Z3588" t="s">
        <v>254</v>
      </c>
      <c r="AA3588" t="s">
        <v>11372</v>
      </c>
      <c r="AB3588" s="1">
        <v>0</v>
      </c>
      <c r="AC3588" s="4">
        <f>IF(ISNUMBER(MATCH(AD3588, $AD$2:AD3587, 0)), INDEX($AC$2:AC3587, MATCH(AD3588, $AD$2:AD3587, 0)), MAX($AC$2:AC3587)+1)</f>
        <v>28</v>
      </c>
      <c r="AD3588" t="str">
        <f t="shared" si="168"/>
        <v>เชียงราย-ลำปาง</v>
      </c>
      <c r="AE3588" t="s">
        <v>55</v>
      </c>
      <c r="AF3588" s="1">
        <v>0</v>
      </c>
      <c r="AG3588" s="1">
        <v>0</v>
      </c>
      <c r="AH3588" s="1">
        <v>0</v>
      </c>
      <c r="AI3588" t="s">
        <v>11373</v>
      </c>
      <c r="AJ3588" s="1">
        <v>1</v>
      </c>
      <c r="AK3588" s="1">
        <v>0</v>
      </c>
      <c r="AL3588" s="1">
        <v>0</v>
      </c>
      <c r="AM3588" s="1">
        <v>0</v>
      </c>
      <c r="AN3588" s="1">
        <v>0</v>
      </c>
      <c r="AO3588" s="1">
        <v>0</v>
      </c>
      <c r="AP3588" s="1">
        <v>0</v>
      </c>
      <c r="AQ3588" s="1">
        <v>0</v>
      </c>
      <c r="AR3588" s="1">
        <v>1758</v>
      </c>
      <c r="AS3588" s="1">
        <v>3252.7564992492489</v>
      </c>
      <c r="AT3588" s="1">
        <f>Table1[[#This Row],[รวมต้นทุนค่าเดินทาง]]+Table1[[#This Row],[รวมต้นทุนค่าซ่อม]]+Table1[[#This Row],[รวมค่าเสื่อม]]</f>
        <v>6185.4552944299721</v>
      </c>
      <c r="AU3588" s="1">
        <f t="shared" si="169"/>
        <v>4228.837392778848</v>
      </c>
      <c r="AV3588" s="1" t="str" cm="1">
        <f t="array" ref="AV3588">IF(AC3588&lt;4, "เก็บ", IF(OR(AT3588 &lt; PERCENTILE(IF($AC$2:$AC$5092=AC3588, $AT$2:$AT$5092), 0.25) - 1.5 * (PERCENTILE(IF($AC$2:$AC$5092=AC3588, $AT$2:$AT$5092), 0.75) - PERCENTILE(IF($AC$2:$AC$5092=AC3588, $AT$2:$AT$5092), 0.25)), AT3588 &gt; PERCENTILE(IF($AC$2:$AC$5092=AC3588, $AT$2:$AT$5092), 0.75) + 1.5 * (PERCENTILE(IF($AC$2:$AC$5092=AC3588, $AT$2:$AT$5092), 0.75) - PERCENTILE(IF($AC$2:$AC$5092=AC3588, $AT$2:$AT$5092), 0.25))), "ตัด", "เก็บ"))</f>
        <v>เก็บ</v>
      </c>
      <c r="AW3588" s="1">
        <f t="shared" si="170"/>
        <v>4228.837392778848</v>
      </c>
      <c r="AX3588" s="1">
        <v>3212.9747681359072</v>
      </c>
      <c r="AY3588" s="1">
        <v>1174.698795180723</v>
      </c>
    </row>
    <row r="3589" spans="1:51" x14ac:dyDescent="0.2">
      <c r="A3589" s="3">
        <v>45942</v>
      </c>
      <c r="B3589">
        <v>45942</v>
      </c>
      <c r="C3589" t="s">
        <v>11374</v>
      </c>
      <c r="D3589" t="s">
        <v>51</v>
      </c>
      <c r="E3589" t="s">
        <v>52</v>
      </c>
      <c r="F3589" t="s">
        <v>1263</v>
      </c>
      <c r="G3589" s="1">
        <v>4200</v>
      </c>
      <c r="H3589" s="1">
        <v>2803</v>
      </c>
      <c r="I3589" s="1">
        <v>1900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 s="1">
        <v>6100</v>
      </c>
      <c r="P3589" t="s">
        <v>11375</v>
      </c>
      <c r="Q3589" s="2">
        <v>244269</v>
      </c>
      <c r="R3589" t="s">
        <v>55</v>
      </c>
      <c r="S3589">
        <v>0</v>
      </c>
      <c r="T3589" t="s">
        <v>56</v>
      </c>
      <c r="U3589" t="s">
        <v>57</v>
      </c>
      <c r="V3589" s="1">
        <v>2500</v>
      </c>
      <c r="W3589" s="1">
        <v>0</v>
      </c>
      <c r="X3589" s="1">
        <v>0</v>
      </c>
      <c r="AA3589" t="s">
        <v>58</v>
      </c>
      <c r="AB3589" s="1">
        <v>0</v>
      </c>
      <c r="AC3589" s="4">
        <f>IF(ISNUMBER(MATCH(AD3589, $AD$2:AD3588, 0)), INDEX($AC$2:AC3588, MATCH(AD3589, $AD$2:AD3588, 0)), MAX($AC$2:AC3588)+1)</f>
        <v>1</v>
      </c>
      <c r="AD3589" t="str">
        <f t="shared" si="168"/>
        <v>ท่าลี่-กองลอย</v>
      </c>
      <c r="AE3589" t="s">
        <v>55</v>
      </c>
      <c r="AF3589" s="1">
        <v>0</v>
      </c>
      <c r="AG3589" s="1">
        <v>0</v>
      </c>
      <c r="AH3589" s="1">
        <v>0</v>
      </c>
      <c r="AI3589" t="s">
        <v>11376</v>
      </c>
      <c r="AJ3589" s="1">
        <v>1</v>
      </c>
      <c r="AK3589" s="1">
        <v>0</v>
      </c>
      <c r="AL3589" s="1">
        <v>0</v>
      </c>
      <c r="AM3589" s="1">
        <v>0</v>
      </c>
      <c r="AN3589" s="1">
        <v>0</v>
      </c>
      <c r="AO3589" s="1">
        <v>0</v>
      </c>
      <c r="AP3589" s="1">
        <v>0</v>
      </c>
      <c r="AQ3589" s="1">
        <v>0</v>
      </c>
      <c r="AR3589" s="1">
        <v>11403</v>
      </c>
      <c r="AS3589" s="1">
        <v>198.37799999999999</v>
      </c>
      <c r="AT3589" s="1">
        <f>Table1[[#This Row],[รวมต้นทุนค่าเดินทาง]]+Table1[[#This Row],[รวมต้นทุนค่าซ่อม]]+Table1[[#This Row],[รวมค่าเสื่อม]]</f>
        <v>13162.071641618499</v>
      </c>
      <c r="AU3589" s="1">
        <f t="shared" si="169"/>
        <v>13953.293816562818</v>
      </c>
      <c r="AV3589" s="1" t="str" cm="1">
        <f t="array" ref="AV3589">IF(AC3589&lt;4, "เก็บ", IF(OR(AT3589 &lt; PERCENTILE(IF($AC$2:$AC$5092=AC3589, $AT$2:$AT$5092), 0.25) - 1.5 * (PERCENTILE(IF($AC$2:$AC$5092=AC3589, $AT$2:$AT$5092), 0.75) - PERCENTILE(IF($AC$2:$AC$5092=AC3589, $AT$2:$AT$5092), 0.25)), AT3589 &gt; PERCENTILE(IF($AC$2:$AC$5092=AC3589, $AT$2:$AT$5092), 0.75) + 1.5 * (PERCENTILE(IF($AC$2:$AC$5092=AC3589, $AT$2:$AT$5092), 0.75) - PERCENTILE(IF($AC$2:$AC$5092=AC3589, $AT$2:$AT$5092), 0.25))), "ตัด", "เก็บ"))</f>
        <v>เก็บ</v>
      </c>
      <c r="AW3589" s="1">
        <f t="shared" si="170"/>
        <v>13953.293816562818</v>
      </c>
      <c r="AX3589" s="1">
        <v>14426.372718098486</v>
      </c>
      <c r="AY3589" s="1">
        <v>1560.6936416184972</v>
      </c>
    </row>
    <row r="3590" spans="1:51" x14ac:dyDescent="0.2">
      <c r="A3590" s="3">
        <v>45942</v>
      </c>
      <c r="B3590">
        <v>45942</v>
      </c>
      <c r="C3590" t="s">
        <v>11377</v>
      </c>
      <c r="D3590" t="s">
        <v>51</v>
      </c>
      <c r="E3590" t="s">
        <v>61</v>
      </c>
      <c r="F3590" t="s">
        <v>228</v>
      </c>
      <c r="G3590" s="1">
        <v>2700</v>
      </c>
      <c r="H3590" s="1">
        <v>4303</v>
      </c>
      <c r="I3590" s="1">
        <v>1900</v>
      </c>
      <c r="J3590" s="1">
        <v>0</v>
      </c>
      <c r="K3590" s="1">
        <v>0</v>
      </c>
      <c r="L3590" s="1">
        <v>0</v>
      </c>
      <c r="M3590" s="1">
        <v>0</v>
      </c>
      <c r="N3590" s="1">
        <v>0</v>
      </c>
      <c r="O3590" s="1">
        <v>4600</v>
      </c>
      <c r="P3590" t="s">
        <v>11378</v>
      </c>
      <c r="Q3590" s="2">
        <v>244269</v>
      </c>
      <c r="R3590" t="s">
        <v>55</v>
      </c>
      <c r="S3590">
        <v>0</v>
      </c>
      <c r="T3590" t="s">
        <v>56</v>
      </c>
      <c r="U3590" t="s">
        <v>57</v>
      </c>
      <c r="V3590" s="1">
        <v>2500</v>
      </c>
      <c r="W3590" s="1">
        <v>0</v>
      </c>
      <c r="X3590" s="1">
        <v>0</v>
      </c>
      <c r="AA3590" t="s">
        <v>58</v>
      </c>
      <c r="AB3590" s="1">
        <v>0</v>
      </c>
      <c r="AC3590" s="4">
        <f>IF(ISNUMBER(MATCH(AD3590, $AD$2:AD3589, 0)), INDEX($AC$2:AC3589, MATCH(AD3590, $AD$2:AD3589, 0)), MAX($AC$2:AC3589)+1)</f>
        <v>1</v>
      </c>
      <c r="AD3590" t="str">
        <f t="shared" si="168"/>
        <v>ท่าลี่-กองลอย</v>
      </c>
      <c r="AE3590" t="s">
        <v>55</v>
      </c>
      <c r="AF3590" s="1">
        <v>0</v>
      </c>
      <c r="AG3590" s="1">
        <v>0</v>
      </c>
      <c r="AH3590" s="1">
        <v>0</v>
      </c>
      <c r="AI3590" t="s">
        <v>11379</v>
      </c>
      <c r="AJ3590" s="1">
        <v>1</v>
      </c>
      <c r="AK3590" s="1">
        <v>0</v>
      </c>
      <c r="AL3590" s="1">
        <v>0</v>
      </c>
      <c r="AM3590" s="1">
        <v>0</v>
      </c>
      <c r="AN3590" s="1">
        <v>0</v>
      </c>
      <c r="AO3590" s="1">
        <v>0</v>
      </c>
      <c r="AP3590" s="1">
        <v>0</v>
      </c>
      <c r="AQ3590" s="1">
        <v>0</v>
      </c>
      <c r="AR3590" s="1">
        <v>11403</v>
      </c>
      <c r="AS3590" s="1">
        <v>23.345454545454547</v>
      </c>
      <c r="AT3590" s="1">
        <f>Table1[[#This Row],[รวมต้นทุนค่าเดินทาง]]+Table1[[#This Row],[รวมต้นทุนค่าซ่อม]]+Table1[[#This Row],[รวมค่าเสื่อม]]</f>
        <v>13406.979257362356</v>
      </c>
      <c r="AU3590" s="1">
        <f t="shared" si="169"/>
        <v>13953.293816562818</v>
      </c>
      <c r="AV3590" s="1" t="str" cm="1">
        <f t="array" ref="AV3590">IF(AC3590&lt;4, "เก็บ", IF(OR(AT3590 &lt; PERCENTILE(IF($AC$2:$AC$5092=AC3590, $AT$2:$AT$5092), 0.25) - 1.5 * (PERCENTILE(IF($AC$2:$AC$5092=AC3590, $AT$2:$AT$5092), 0.75) - PERCENTILE(IF($AC$2:$AC$5092=AC3590, $AT$2:$AT$5092), 0.25)), AT3590 &gt; PERCENTILE(IF($AC$2:$AC$5092=AC3590, $AT$2:$AT$5092), 0.75) + 1.5 * (PERCENTILE(IF($AC$2:$AC$5092=AC3590, $AT$2:$AT$5092), 0.75) - PERCENTILE(IF($AC$2:$AC$5092=AC3590, $AT$2:$AT$5092), 0.25))), "ตัด", "เก็บ"))</f>
        <v>เก็บ</v>
      </c>
      <c r="AW3590" s="1">
        <f t="shared" si="170"/>
        <v>13953.293816562818</v>
      </c>
      <c r="AX3590" s="1">
        <v>14426.372718098486</v>
      </c>
      <c r="AY3590" s="1">
        <v>1980.6338028169014</v>
      </c>
    </row>
    <row r="3591" spans="1:51" x14ac:dyDescent="0.2">
      <c r="A3591" s="3">
        <v>45942</v>
      </c>
      <c r="B3591">
        <v>45942</v>
      </c>
      <c r="C3591" t="s">
        <v>11380</v>
      </c>
      <c r="D3591" t="s">
        <v>51</v>
      </c>
      <c r="E3591" t="s">
        <v>61</v>
      </c>
      <c r="F3591" t="s">
        <v>299</v>
      </c>
      <c r="G3591" s="1">
        <v>2700</v>
      </c>
      <c r="H3591" s="1">
        <v>4303</v>
      </c>
      <c r="I3591" s="1">
        <v>1900</v>
      </c>
      <c r="J3591" s="1">
        <v>0</v>
      </c>
      <c r="K3591" s="1">
        <v>0</v>
      </c>
      <c r="L3591" s="1">
        <v>0</v>
      </c>
      <c r="M3591" s="1">
        <v>0</v>
      </c>
      <c r="N3591" s="1">
        <v>0</v>
      </c>
      <c r="O3591" s="1">
        <v>4600</v>
      </c>
      <c r="P3591" t="s">
        <v>11381</v>
      </c>
      <c r="Q3591" s="2">
        <v>244269</v>
      </c>
      <c r="R3591" t="s">
        <v>55</v>
      </c>
      <c r="S3591">
        <v>0</v>
      </c>
      <c r="T3591" t="s">
        <v>56</v>
      </c>
      <c r="U3591" t="s">
        <v>57</v>
      </c>
      <c r="V3591" s="1">
        <v>2500</v>
      </c>
      <c r="W3591" s="1">
        <v>0</v>
      </c>
      <c r="X3591" s="1">
        <v>0</v>
      </c>
      <c r="AA3591" t="s">
        <v>58</v>
      </c>
      <c r="AB3591" s="1">
        <v>0</v>
      </c>
      <c r="AC3591" s="4">
        <f>IF(ISNUMBER(MATCH(AD3591, $AD$2:AD3590, 0)), INDEX($AC$2:AC3590, MATCH(AD3591, $AD$2:AD3590, 0)), MAX($AC$2:AC3590)+1)</f>
        <v>1</v>
      </c>
      <c r="AD3591" t="str">
        <f t="shared" si="168"/>
        <v>ท่าลี่-กองลอย</v>
      </c>
      <c r="AE3591" t="s">
        <v>55</v>
      </c>
      <c r="AF3591" s="1">
        <v>0</v>
      </c>
      <c r="AG3591" s="1">
        <v>0</v>
      </c>
      <c r="AH3591" s="1">
        <v>0</v>
      </c>
      <c r="AI3591" t="s">
        <v>11382</v>
      </c>
      <c r="AJ3591" s="1">
        <v>1</v>
      </c>
      <c r="AK3591" s="1">
        <v>0</v>
      </c>
      <c r="AL3591" s="1">
        <v>0</v>
      </c>
      <c r="AM3591" s="1">
        <v>0</v>
      </c>
      <c r="AN3591" s="1">
        <v>0</v>
      </c>
      <c r="AO3591" s="1">
        <v>0</v>
      </c>
      <c r="AP3591" s="1">
        <v>0</v>
      </c>
      <c r="AQ3591" s="1">
        <v>0</v>
      </c>
      <c r="AR3591" s="1">
        <v>11403</v>
      </c>
      <c r="AS3591" s="1">
        <v>44.922314049586781</v>
      </c>
      <c r="AT3591" s="1">
        <f>Table1[[#This Row],[รวมต้นทุนค่าเดินทาง]]+Table1[[#This Row],[รวมต้นทุนค่าซ่อม]]+Table1[[#This Row],[รวมค่าเสื่อม]]</f>
        <v>13753.250182902046</v>
      </c>
      <c r="AU3591" s="1">
        <f t="shared" si="169"/>
        <v>13953.293816562818</v>
      </c>
      <c r="AV3591" s="1" t="str" cm="1">
        <f t="array" ref="AV3591">IF(AC3591&lt;4, "เก็บ", IF(OR(AT3591 &lt; PERCENTILE(IF($AC$2:$AC$5092=AC3591, $AT$2:$AT$5092), 0.25) - 1.5 * (PERCENTILE(IF($AC$2:$AC$5092=AC3591, $AT$2:$AT$5092), 0.75) - PERCENTILE(IF($AC$2:$AC$5092=AC3591, $AT$2:$AT$5092), 0.25)), AT3591 &gt; PERCENTILE(IF($AC$2:$AC$5092=AC3591, $AT$2:$AT$5092), 0.75) + 1.5 * (PERCENTILE(IF($AC$2:$AC$5092=AC3591, $AT$2:$AT$5092), 0.75) - PERCENTILE(IF($AC$2:$AC$5092=AC3591, $AT$2:$AT$5092), 0.25))), "ตัด", "เก็บ"))</f>
        <v>เก็บ</v>
      </c>
      <c r="AW3591" s="1">
        <f t="shared" si="170"/>
        <v>13953.293816562818</v>
      </c>
      <c r="AX3591" s="1">
        <v>14426.372718098486</v>
      </c>
      <c r="AY3591" s="1">
        <v>2305.3278688524592</v>
      </c>
    </row>
    <row r="3592" spans="1:51" x14ac:dyDescent="0.2">
      <c r="A3592" s="3">
        <v>45942</v>
      </c>
      <c r="B3592">
        <v>45942</v>
      </c>
      <c r="C3592" t="s">
        <v>11383</v>
      </c>
      <c r="D3592" t="s">
        <v>51</v>
      </c>
      <c r="E3592" t="s">
        <v>61</v>
      </c>
      <c r="F3592" t="s">
        <v>1197</v>
      </c>
      <c r="G3592" s="1">
        <v>2700</v>
      </c>
      <c r="H3592" s="1">
        <v>4303</v>
      </c>
      <c r="I3592" s="1">
        <v>1900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>
        <v>4600</v>
      </c>
      <c r="P3592" t="s">
        <v>11384</v>
      </c>
      <c r="Q3592" s="2">
        <v>244270</v>
      </c>
      <c r="R3592" t="s">
        <v>55</v>
      </c>
      <c r="S3592">
        <v>0</v>
      </c>
      <c r="T3592" t="s">
        <v>56</v>
      </c>
      <c r="U3592" t="s">
        <v>57</v>
      </c>
      <c r="V3592" s="1">
        <v>2500</v>
      </c>
      <c r="W3592" s="1">
        <v>0</v>
      </c>
      <c r="X3592" s="1">
        <v>0</v>
      </c>
      <c r="AA3592" t="s">
        <v>58</v>
      </c>
      <c r="AB3592" s="1">
        <v>0</v>
      </c>
      <c r="AC3592" s="4">
        <f>IF(ISNUMBER(MATCH(AD3592, $AD$2:AD3591, 0)), INDEX($AC$2:AC3591, MATCH(AD3592, $AD$2:AD3591, 0)), MAX($AC$2:AC3591)+1)</f>
        <v>1</v>
      </c>
      <c r="AD3592" t="str">
        <f t="shared" ref="AD3592:AD3655" si="171">T3592&amp;"-"&amp;U3592</f>
        <v>ท่าลี่-กองลอย</v>
      </c>
      <c r="AE3592" t="s">
        <v>55</v>
      </c>
      <c r="AF3592" s="1">
        <v>0</v>
      </c>
      <c r="AG3592" s="1">
        <v>0</v>
      </c>
      <c r="AH3592" s="1">
        <v>0</v>
      </c>
      <c r="AI3592" t="s">
        <v>11385</v>
      </c>
      <c r="AJ3592" s="1">
        <v>1</v>
      </c>
      <c r="AK3592" s="1">
        <v>0</v>
      </c>
      <c r="AL3592" s="1">
        <v>0</v>
      </c>
      <c r="AM3592" s="1">
        <v>0</v>
      </c>
      <c r="AN3592" s="1">
        <v>0</v>
      </c>
      <c r="AO3592" s="1">
        <v>0</v>
      </c>
      <c r="AP3592" s="1">
        <v>0</v>
      </c>
      <c r="AQ3592" s="1">
        <v>0</v>
      </c>
      <c r="AR3592" s="1">
        <v>11403</v>
      </c>
      <c r="AS3592" s="1">
        <v>23.345454545454547</v>
      </c>
      <c r="AT3592" s="1">
        <f>Table1[[#This Row],[รวมต้นทุนค่าเดินทาง]]+Table1[[#This Row],[รวมต้นทุนค่าซ่อม]]+Table1[[#This Row],[รวมค่าเสื่อม]]</f>
        <v>13606.57801268499</v>
      </c>
      <c r="AU3592" s="1">
        <f t="shared" si="169"/>
        <v>13953.293816562818</v>
      </c>
      <c r="AV3592" s="1" t="str" cm="1">
        <f t="array" ref="AV3592">IF(AC3592&lt;4, "เก็บ", IF(OR(AT3592 &lt; PERCENTILE(IF($AC$2:$AC$5092=AC3592, $AT$2:$AT$5092), 0.25) - 1.5 * (PERCENTILE(IF($AC$2:$AC$5092=AC3592, $AT$2:$AT$5092), 0.75) - PERCENTILE(IF($AC$2:$AC$5092=AC3592, $AT$2:$AT$5092), 0.25)), AT3592 &gt; PERCENTILE(IF($AC$2:$AC$5092=AC3592, $AT$2:$AT$5092), 0.75) + 1.5 * (PERCENTILE(IF($AC$2:$AC$5092=AC3592, $AT$2:$AT$5092), 0.75) - PERCENTILE(IF($AC$2:$AC$5092=AC3592, $AT$2:$AT$5092), 0.25))), "ตัด", "เก็บ"))</f>
        <v>เก็บ</v>
      </c>
      <c r="AW3592" s="1">
        <f t="shared" si="170"/>
        <v>13953.293816562818</v>
      </c>
      <c r="AX3592" s="1">
        <v>14426.372718098486</v>
      </c>
      <c r="AY3592" s="1">
        <v>2180.2325581395348</v>
      </c>
    </row>
    <row r="3593" spans="1:51" x14ac:dyDescent="0.2">
      <c r="A3593" s="3">
        <v>45942</v>
      </c>
      <c r="B3593">
        <v>45942</v>
      </c>
      <c r="C3593" t="s">
        <v>11386</v>
      </c>
      <c r="D3593" t="s">
        <v>66</v>
      </c>
      <c r="E3593" t="s">
        <v>84</v>
      </c>
      <c r="F3593" t="s">
        <v>543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t="s">
        <v>11387</v>
      </c>
      <c r="Q3593" s="2">
        <v>244269</v>
      </c>
      <c r="R3593" t="s">
        <v>55</v>
      </c>
      <c r="S3593">
        <v>0</v>
      </c>
      <c r="T3593" t="s">
        <v>87</v>
      </c>
      <c r="U3593" t="s">
        <v>71</v>
      </c>
      <c r="V3593" s="1">
        <v>0</v>
      </c>
      <c r="W3593" s="1">
        <v>1087</v>
      </c>
      <c r="X3593" s="1">
        <v>0</v>
      </c>
      <c r="Y3593" t="s">
        <v>87</v>
      </c>
      <c r="Z3593" t="s">
        <v>71</v>
      </c>
      <c r="AA3593" t="s">
        <v>11388</v>
      </c>
      <c r="AB3593" s="1">
        <v>0</v>
      </c>
      <c r="AC3593" s="4">
        <f>IF(ISNUMBER(MATCH(AD3593, $AD$2:AD3592, 0)), INDEX($AC$2:AC3592, MATCH(AD3593, $AD$2:AD3592, 0)), MAX($AC$2:AC3592)+1)</f>
        <v>6</v>
      </c>
      <c r="AD3593" t="str">
        <f t="shared" si="171"/>
        <v>เชียงราย-เชียงใหม่</v>
      </c>
      <c r="AE3593" t="s">
        <v>55</v>
      </c>
      <c r="AF3593" s="1">
        <v>0</v>
      </c>
      <c r="AG3593" s="1">
        <v>0</v>
      </c>
      <c r="AH3593" s="1">
        <v>0</v>
      </c>
      <c r="AI3593" t="s">
        <v>11389</v>
      </c>
      <c r="AJ3593" s="1">
        <v>1</v>
      </c>
      <c r="AK3593" s="1">
        <v>0</v>
      </c>
      <c r="AL3593" s="1">
        <v>0</v>
      </c>
      <c r="AM3593" s="1">
        <v>0</v>
      </c>
      <c r="AN3593" s="1">
        <v>0</v>
      </c>
      <c r="AO3593" s="1">
        <v>0</v>
      </c>
      <c r="AP3593" s="1">
        <v>0</v>
      </c>
      <c r="AQ3593" s="1">
        <v>0</v>
      </c>
      <c r="AR3593" s="1">
        <v>1087</v>
      </c>
      <c r="AS3593" s="1">
        <v>470.98571428571432</v>
      </c>
      <c r="AT3593" s="1">
        <f>Table1[[#This Row],[รวมต้นทุนค่าเดินทาง]]+Table1[[#This Row],[รวมต้นทุนค่าซ่อม]]+Table1[[#This Row],[รวมค่าเสื่อม]]</f>
        <v>3245.4857142857145</v>
      </c>
      <c r="AU3593" s="1">
        <f t="shared" si="169"/>
        <v>4428.3346813776061</v>
      </c>
      <c r="AV3593" s="1" t="str" cm="1">
        <f t="array" ref="AV3593">IF(AC3593&lt;4, "เก็บ", IF(OR(AT3593 &lt; PERCENTILE(IF($AC$2:$AC$5092=AC3593, $AT$2:$AT$5092), 0.25) - 1.5 * (PERCENTILE(IF($AC$2:$AC$5092=AC3593, $AT$2:$AT$5092), 0.75) - PERCENTILE(IF($AC$2:$AC$5092=AC3593, $AT$2:$AT$5092), 0.25)), AT3593 &gt; PERCENTILE(IF($AC$2:$AC$5092=AC3593, $AT$2:$AT$5092), 0.75) + 1.5 * (PERCENTILE(IF($AC$2:$AC$5092=AC3593, $AT$2:$AT$5092), 0.75) - PERCENTILE(IF($AC$2:$AC$5092=AC3593, $AT$2:$AT$5092), 0.25))), "ตัด", "เก็บ"))</f>
        <v>เก็บ</v>
      </c>
      <c r="AW3593" s="1">
        <f t="shared" si="170"/>
        <v>3873.7679454274344</v>
      </c>
      <c r="AX3593" s="1">
        <v>2781.4385174989698</v>
      </c>
      <c r="AY3593" s="1">
        <v>1687.5</v>
      </c>
    </row>
    <row r="3594" spans="1:51" x14ac:dyDescent="0.2">
      <c r="A3594" s="3">
        <v>45943</v>
      </c>
      <c r="B3594">
        <v>45943</v>
      </c>
      <c r="C3594" t="s">
        <v>11390</v>
      </c>
      <c r="D3594" t="s">
        <v>51</v>
      </c>
      <c r="E3594" t="s">
        <v>61</v>
      </c>
      <c r="F3594" t="s">
        <v>2488</v>
      </c>
      <c r="G3594" s="1">
        <v>3000</v>
      </c>
      <c r="H3594" s="1">
        <v>4273</v>
      </c>
      <c r="I3594" s="1">
        <v>1900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  <c r="O3594" s="1">
        <v>4900</v>
      </c>
      <c r="P3594" t="s">
        <v>11391</v>
      </c>
      <c r="Q3594" s="2">
        <v>244270</v>
      </c>
      <c r="R3594" t="s">
        <v>55</v>
      </c>
      <c r="S3594">
        <v>0</v>
      </c>
      <c r="T3594" t="s">
        <v>56</v>
      </c>
      <c r="U3594" t="s">
        <v>57</v>
      </c>
      <c r="V3594" s="1">
        <v>3836</v>
      </c>
      <c r="W3594" s="1">
        <v>0</v>
      </c>
      <c r="X3594" s="1">
        <v>0</v>
      </c>
      <c r="AA3594" t="s">
        <v>58</v>
      </c>
      <c r="AB3594" s="1">
        <v>0</v>
      </c>
      <c r="AC3594" s="4">
        <f>IF(ISNUMBER(MATCH(AD3594, $AD$2:AD3593, 0)), INDEX($AC$2:AC3593, MATCH(AD3594, $AD$2:AD3593, 0)), MAX($AC$2:AC3593)+1)</f>
        <v>1</v>
      </c>
      <c r="AD3594" t="str">
        <f t="shared" si="171"/>
        <v>ท่าลี่-กองลอย</v>
      </c>
      <c r="AE3594" t="s">
        <v>55</v>
      </c>
      <c r="AF3594" s="1">
        <v>0</v>
      </c>
      <c r="AG3594" s="1">
        <v>0</v>
      </c>
      <c r="AH3594" s="1">
        <v>0</v>
      </c>
      <c r="AI3594" t="s">
        <v>11392</v>
      </c>
      <c r="AJ3594" s="1">
        <v>1</v>
      </c>
      <c r="AK3594" s="1">
        <v>0</v>
      </c>
      <c r="AL3594" s="1">
        <v>0</v>
      </c>
      <c r="AM3594" s="1">
        <v>0</v>
      </c>
      <c r="AN3594" s="1">
        <v>0</v>
      </c>
      <c r="AO3594" s="1">
        <v>0</v>
      </c>
      <c r="AP3594" s="1">
        <v>0</v>
      </c>
      <c r="AQ3594" s="1">
        <v>0</v>
      </c>
      <c r="AR3594" s="1">
        <v>13009</v>
      </c>
      <c r="AS3594" s="1">
        <v>17.12</v>
      </c>
      <c r="AT3594" s="1">
        <f>Table1[[#This Row],[รวมต้นทุนค่าเดินทาง]]+Table1[[#This Row],[รวมต้นทุนค่าซ่อม]]+Table1[[#This Row],[รวมค่าเสื่อม]]</f>
        <v>14633.262857142858</v>
      </c>
      <c r="AU3594" s="1">
        <f t="shared" si="169"/>
        <v>13953.293816562818</v>
      </c>
      <c r="AV3594" s="1" t="str" cm="1">
        <f t="array" ref="AV3594">IF(AC3594&lt;4, "เก็บ", IF(OR(AT3594 &lt; PERCENTILE(IF($AC$2:$AC$5092=AC3594, $AT$2:$AT$5092), 0.25) - 1.5 * (PERCENTILE(IF($AC$2:$AC$5092=AC3594, $AT$2:$AT$5092), 0.75) - PERCENTILE(IF($AC$2:$AC$5092=AC3594, $AT$2:$AT$5092), 0.25)), AT3594 &gt; PERCENTILE(IF($AC$2:$AC$5092=AC3594, $AT$2:$AT$5092), 0.75) + 1.5 * (PERCENTILE(IF($AC$2:$AC$5092=AC3594, $AT$2:$AT$5092), 0.75) - PERCENTILE(IF($AC$2:$AC$5092=AC3594, $AT$2:$AT$5092), 0.25))), "ตัด", "เก็บ"))</f>
        <v>เก็บ</v>
      </c>
      <c r="AW3594" s="1">
        <f t="shared" si="170"/>
        <v>13953.293816562818</v>
      </c>
      <c r="AX3594" s="1">
        <v>14426.372718098486</v>
      </c>
      <c r="AY3594" s="1">
        <v>1607.1428571428571</v>
      </c>
    </row>
    <row r="3595" spans="1:51" x14ac:dyDescent="0.2">
      <c r="A3595" s="3">
        <v>45943</v>
      </c>
      <c r="B3595">
        <v>45943</v>
      </c>
      <c r="C3595" t="s">
        <v>11393</v>
      </c>
      <c r="D3595" t="s">
        <v>66</v>
      </c>
      <c r="E3595" t="s">
        <v>67</v>
      </c>
      <c r="F3595" t="s">
        <v>273</v>
      </c>
      <c r="G3595" s="1">
        <v>0</v>
      </c>
      <c r="H3595" s="1">
        <v>831</v>
      </c>
      <c r="I3595" s="1">
        <v>400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  <c r="O3595" s="1">
        <v>400</v>
      </c>
      <c r="P3595" t="s">
        <v>11394</v>
      </c>
      <c r="Q3595" s="2">
        <v>244270</v>
      </c>
      <c r="R3595" t="s">
        <v>70</v>
      </c>
      <c r="S3595">
        <v>0</v>
      </c>
      <c r="T3595" t="s">
        <v>254</v>
      </c>
      <c r="U3595" t="s">
        <v>93</v>
      </c>
      <c r="V3595" s="1">
        <v>0</v>
      </c>
      <c r="W3595" s="1">
        <v>0</v>
      </c>
      <c r="X3595" s="1">
        <v>0</v>
      </c>
      <c r="AA3595" t="s">
        <v>58</v>
      </c>
      <c r="AB3595" s="1">
        <v>0</v>
      </c>
      <c r="AC3595" s="4">
        <f>IF(ISNUMBER(MATCH(AD3595, $AD$2:AD3594, 0)), INDEX($AC$2:AC3594, MATCH(AD3595, $AD$2:AD3594, 0)), MAX($AC$2:AC3594)+1)</f>
        <v>14</v>
      </c>
      <c r="AD3595" t="str">
        <f t="shared" si="171"/>
        <v>ลำปาง-ตลาดไท</v>
      </c>
      <c r="AE3595" t="s">
        <v>73</v>
      </c>
      <c r="AF3595" s="1">
        <v>0</v>
      </c>
      <c r="AG3595" s="1">
        <v>0</v>
      </c>
      <c r="AH3595" s="1">
        <v>0</v>
      </c>
      <c r="AI3595" t="s">
        <v>11395</v>
      </c>
      <c r="AJ3595" s="1">
        <v>1</v>
      </c>
      <c r="AK3595" s="1">
        <v>620</v>
      </c>
      <c r="AL3595" s="1">
        <v>620</v>
      </c>
      <c r="AM3595" s="1">
        <v>1</v>
      </c>
      <c r="AN3595" s="1">
        <v>0</v>
      </c>
      <c r="AO3595" s="1">
        <v>0</v>
      </c>
      <c r="AP3595" s="1">
        <v>0</v>
      </c>
      <c r="AQ3595" s="1">
        <v>0</v>
      </c>
      <c r="AR3595" s="1">
        <v>1231</v>
      </c>
      <c r="AS3595" s="1">
        <v>3203.7676278750064</v>
      </c>
      <c r="AT3595" s="1">
        <f>Table1[[#This Row],[รวมต้นทุนค่าเดินทาง]]+Table1[[#This Row],[รวมต้นทุนค่าซ่อม]]+Table1[[#This Row],[รวมค่าเสื่อม]]</f>
        <v>6401.7199441824896</v>
      </c>
      <c r="AU3595" s="1" t="e">
        <f t="shared" si="169"/>
        <v>#N/A</v>
      </c>
      <c r="AV3595" s="1" t="e" cm="1">
        <f t="array" ref="AV3595">IF(AC3595&lt;4, "เก็บ", IF(OR(AT3595 &lt; PERCENTILE(IF($AC$2:$AC$5092=AC3595, $AT$2:$AT$5092), 0.25) - 1.5 * (PERCENTILE(IF($AC$2:$AC$5092=AC3595, $AT$2:$AT$5092), 0.75) - PERCENTILE(IF($AC$2:$AC$5092=AC3595, $AT$2:$AT$5092), 0.25)), AT3595 &gt; PERCENTILE(IF($AC$2:$AC$5092=AC3595, $AT$2:$AT$5092), 0.75) + 1.5 * (PERCENTILE(IF($AC$2:$AC$5092=AC3595, $AT$2:$AT$5092), 0.75) - PERCENTILE(IF($AC$2:$AC$5092=AC3595, $AT$2:$AT$5092), 0.25))), "ตัด", "เก็บ"))</f>
        <v>#N/A</v>
      </c>
      <c r="AW3595" s="1" t="e">
        <f t="shared" si="170"/>
        <v>#DIV/0!</v>
      </c>
      <c r="AX3595" s="1">
        <v>2411.9362516169685</v>
      </c>
      <c r="AY3595" s="1">
        <v>1966.9523163074837</v>
      </c>
    </row>
    <row r="3596" spans="1:51" x14ac:dyDescent="0.2">
      <c r="A3596" s="3">
        <v>45943</v>
      </c>
      <c r="B3596">
        <v>45943</v>
      </c>
      <c r="C3596" t="s">
        <v>11396</v>
      </c>
      <c r="D3596" t="s">
        <v>66</v>
      </c>
      <c r="E3596" t="s">
        <v>124</v>
      </c>
      <c r="F3596" t="s">
        <v>600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  <c r="L3596" s="1">
        <v>0</v>
      </c>
      <c r="M3596" s="1">
        <v>0</v>
      </c>
      <c r="N3596" s="1">
        <v>0</v>
      </c>
      <c r="O3596" s="1">
        <v>480</v>
      </c>
      <c r="P3596" t="s">
        <v>11397</v>
      </c>
      <c r="Q3596" s="2">
        <v>244270</v>
      </c>
      <c r="R3596" t="s">
        <v>55</v>
      </c>
      <c r="S3596">
        <v>0</v>
      </c>
      <c r="T3596" t="s">
        <v>88</v>
      </c>
      <c r="U3596" t="s">
        <v>594</v>
      </c>
      <c r="V3596" s="1">
        <v>0</v>
      </c>
      <c r="W3596" s="1">
        <v>0</v>
      </c>
      <c r="X3596" s="1">
        <v>480</v>
      </c>
      <c r="Y3596" t="s">
        <v>88</v>
      </c>
      <c r="Z3596" t="s">
        <v>594</v>
      </c>
      <c r="AA3596" t="s">
        <v>11398</v>
      </c>
      <c r="AB3596" s="1">
        <v>0</v>
      </c>
      <c r="AC3596" s="4">
        <f>IF(ISNUMBER(MATCH(AD3596, $AD$2:AD3595, 0)), INDEX($AC$2:AC3595, MATCH(AD3596, $AD$2:AD3595, 0)), MAX($AC$2:AC3595)+1)</f>
        <v>83</v>
      </c>
      <c r="AD3596" t="str">
        <f t="shared" si="171"/>
        <v>แพร่-ลำพูน</v>
      </c>
      <c r="AE3596" t="s">
        <v>55</v>
      </c>
      <c r="AF3596" s="1">
        <v>0</v>
      </c>
      <c r="AG3596" s="1">
        <v>0</v>
      </c>
      <c r="AH3596" s="1">
        <v>0</v>
      </c>
      <c r="AI3596" t="s">
        <v>11399</v>
      </c>
      <c r="AJ3596" s="1">
        <v>1</v>
      </c>
      <c r="AK3596" s="1">
        <v>0</v>
      </c>
      <c r="AL3596" s="1">
        <v>0</v>
      </c>
      <c r="AM3596" s="1">
        <v>0</v>
      </c>
      <c r="AN3596" s="1">
        <v>0</v>
      </c>
      <c r="AO3596" s="1">
        <v>0</v>
      </c>
      <c r="AP3596" s="1">
        <v>0</v>
      </c>
      <c r="AQ3596" s="1">
        <v>0</v>
      </c>
      <c r="AR3596" s="1">
        <v>480</v>
      </c>
      <c r="AS3596" s="1">
        <v>971.23337719298252</v>
      </c>
      <c r="AT3596" s="1">
        <f>Table1[[#This Row],[รวมต้นทุนค่าเดินทาง]]+Table1[[#This Row],[รวมต้นทุนค่าซ่อม]]+Table1[[#This Row],[รวมค่าเสื่อม]]</f>
        <v>3105.6451418988649</v>
      </c>
      <c r="AU3596" s="1">
        <f t="shared" si="169"/>
        <v>3105.6451418988649</v>
      </c>
      <c r="AV3596" s="1" t="str" cm="1">
        <f t="array" ref="AV3596">IF(AC3596&lt;4, "เก็บ", IF(OR(AT3596 &lt; PERCENTILE(IF($AC$2:$AC$5092=AC3596, $AT$2:$AT$5092), 0.25) - 1.5 * (PERCENTILE(IF($AC$2:$AC$5092=AC3596, $AT$2:$AT$5092), 0.75) - PERCENTILE(IF($AC$2:$AC$5092=AC3596, $AT$2:$AT$5092), 0.25)), AT3596 &gt; PERCENTILE(IF($AC$2:$AC$5092=AC3596, $AT$2:$AT$5092), 0.75) + 1.5 * (PERCENTILE(IF($AC$2:$AC$5092=AC3596, $AT$2:$AT$5092), 0.75) - PERCENTILE(IF($AC$2:$AC$5092=AC3596, $AT$2:$AT$5092), 0.25))), "ตัด", "เก็บ"))</f>
        <v>เก็บ</v>
      </c>
      <c r="AW3596" s="1">
        <f t="shared" si="170"/>
        <v>3105.6451418988649</v>
      </c>
      <c r="AX3596" s="1">
        <v>1741.4800526315789</v>
      </c>
      <c r="AY3596" s="1">
        <v>1654.4117647058824</v>
      </c>
    </row>
    <row r="3597" spans="1:51" x14ac:dyDescent="0.2">
      <c r="A3597" s="3">
        <v>45943</v>
      </c>
      <c r="B3597">
        <v>45943</v>
      </c>
      <c r="C3597" t="s">
        <v>11400</v>
      </c>
      <c r="D3597" t="s">
        <v>66</v>
      </c>
      <c r="E3597" t="s">
        <v>184</v>
      </c>
      <c r="F3597" t="s">
        <v>1060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  <c r="O3597" s="1">
        <v>767</v>
      </c>
      <c r="P3597" t="s">
        <v>11401</v>
      </c>
      <c r="Q3597" s="2">
        <v>244270</v>
      </c>
      <c r="R3597" t="s">
        <v>55</v>
      </c>
      <c r="S3597">
        <v>0</v>
      </c>
      <c r="T3597" t="s">
        <v>88</v>
      </c>
      <c r="U3597" t="s">
        <v>71</v>
      </c>
      <c r="V3597" s="1">
        <v>0</v>
      </c>
      <c r="W3597" s="1">
        <v>1247</v>
      </c>
      <c r="X3597" s="1">
        <v>767</v>
      </c>
      <c r="Y3597" t="s">
        <v>372</v>
      </c>
      <c r="Z3597" t="s">
        <v>71</v>
      </c>
      <c r="AA3597" t="s">
        <v>11021</v>
      </c>
      <c r="AB3597" s="1">
        <v>0</v>
      </c>
      <c r="AC3597" s="4">
        <f>IF(ISNUMBER(MATCH(AD3597, $AD$2:AD3596, 0)), INDEX($AC$2:AC3596, MATCH(AD3597, $AD$2:AD3596, 0)), MAX($AC$2:AC3596)+1)</f>
        <v>13</v>
      </c>
      <c r="AD3597" t="str">
        <f t="shared" si="171"/>
        <v>แพร่-เชียงใหม่</v>
      </c>
      <c r="AE3597" t="s">
        <v>55</v>
      </c>
      <c r="AF3597" s="1">
        <v>0</v>
      </c>
      <c r="AG3597" s="1">
        <v>0</v>
      </c>
      <c r="AH3597" s="1">
        <v>0</v>
      </c>
      <c r="AI3597" t="s">
        <v>11402</v>
      </c>
      <c r="AJ3597" s="1">
        <v>1</v>
      </c>
      <c r="AK3597" s="1">
        <v>0</v>
      </c>
      <c r="AL3597" s="1">
        <v>0</v>
      </c>
      <c r="AM3597" s="1">
        <v>0</v>
      </c>
      <c r="AN3597" s="1">
        <v>0</v>
      </c>
      <c r="AO3597" s="1">
        <v>0</v>
      </c>
      <c r="AP3597" s="1">
        <v>0</v>
      </c>
      <c r="AQ3597" s="1">
        <v>0</v>
      </c>
      <c r="AR3597" s="1">
        <v>2014</v>
      </c>
      <c r="AS3597" s="1">
        <v>1539.104393939394</v>
      </c>
      <c r="AT3597" s="1">
        <f>Table1[[#This Row],[รวมต้นทุนค่าเดินทาง]]+Table1[[#This Row],[รวมต้นทุนค่าซ่อม]]+Table1[[#This Row],[รวมค่าเสื่อม]]</f>
        <v>4995.4120862470863</v>
      </c>
      <c r="AU3597" s="1">
        <f t="shared" si="169"/>
        <v>4592.0787429767815</v>
      </c>
      <c r="AV3597" s="1" t="str" cm="1">
        <f t="array" ref="AV3597">IF(AC3597&lt;4, "เก็บ", IF(OR(AT3597 &lt; PERCENTILE(IF($AC$2:$AC$5092=AC3597, $AT$2:$AT$5092), 0.25) - 1.5 * (PERCENTILE(IF($AC$2:$AC$5092=AC3597, $AT$2:$AT$5092), 0.75) - PERCENTILE(IF($AC$2:$AC$5092=AC3597, $AT$2:$AT$5092), 0.25)), AT3597 &gt; PERCENTILE(IF($AC$2:$AC$5092=AC3597, $AT$2:$AT$5092), 0.75) + 1.5 * (PERCENTILE(IF($AC$2:$AC$5092=AC3597, $AT$2:$AT$5092), 0.75) - PERCENTILE(IF($AC$2:$AC$5092=AC3597, $AT$2:$AT$5092), 0.25))), "ตัด", "เก็บ"))</f>
        <v>เก็บ</v>
      </c>
      <c r="AW3597" s="1">
        <f t="shared" si="170"/>
        <v>4279.7356386749952</v>
      </c>
      <c r="AX3597" s="1">
        <v>3355.5397680040655</v>
      </c>
      <c r="AY3597" s="1">
        <v>1442.3076923076924</v>
      </c>
    </row>
    <row r="3598" spans="1:51" x14ac:dyDescent="0.2">
      <c r="A3598" s="3">
        <v>45943</v>
      </c>
      <c r="B3598">
        <v>45943</v>
      </c>
      <c r="C3598" t="s">
        <v>11403</v>
      </c>
      <c r="D3598" t="s">
        <v>66</v>
      </c>
      <c r="E3598" t="s">
        <v>67</v>
      </c>
      <c r="F3598" t="s">
        <v>704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448</v>
      </c>
      <c r="P3598" t="s">
        <v>11404</v>
      </c>
      <c r="Q3598" s="2">
        <v>244270</v>
      </c>
      <c r="R3598" t="s">
        <v>55</v>
      </c>
      <c r="S3598">
        <v>0</v>
      </c>
      <c r="T3598" t="s">
        <v>114</v>
      </c>
      <c r="U3598" t="s">
        <v>101</v>
      </c>
      <c r="V3598" s="1">
        <v>0</v>
      </c>
      <c r="W3598" s="1">
        <v>0</v>
      </c>
      <c r="X3598" s="1">
        <v>448</v>
      </c>
      <c r="Y3598" t="s">
        <v>114</v>
      </c>
      <c r="Z3598" t="s">
        <v>101</v>
      </c>
      <c r="AA3598" t="s">
        <v>11405</v>
      </c>
      <c r="AB3598" s="1">
        <v>0</v>
      </c>
      <c r="AC3598" s="4">
        <f>IF(ISNUMBER(MATCH(AD3598, $AD$2:AD3597, 0)), INDEX($AC$2:AC3597, MATCH(AD3598, $AD$2:AD3597, 0)), MAX($AC$2:AC3597)+1)</f>
        <v>75</v>
      </c>
      <c r="AD3598" t="str">
        <f t="shared" si="171"/>
        <v>แม่สาย-พะเยา</v>
      </c>
      <c r="AE3598" t="s">
        <v>55</v>
      </c>
      <c r="AF3598" s="1">
        <v>0</v>
      </c>
      <c r="AG3598" s="1">
        <v>0</v>
      </c>
      <c r="AH3598" s="1">
        <v>0</v>
      </c>
      <c r="AI3598" t="s">
        <v>11406</v>
      </c>
      <c r="AJ3598" s="1">
        <v>1</v>
      </c>
      <c r="AK3598" s="1">
        <v>0</v>
      </c>
      <c r="AL3598" s="1">
        <v>0</v>
      </c>
      <c r="AM3598" s="1">
        <v>0</v>
      </c>
      <c r="AN3598" s="1">
        <v>0</v>
      </c>
      <c r="AO3598" s="1">
        <v>0</v>
      </c>
      <c r="AP3598" s="1">
        <v>0</v>
      </c>
      <c r="AQ3598" s="1">
        <v>0</v>
      </c>
      <c r="AR3598" s="1">
        <v>448</v>
      </c>
      <c r="AS3598" s="1">
        <v>958.19164499791145</v>
      </c>
      <c r="AT3598" s="1">
        <f>Table1[[#This Row],[รวมต้นทุนค่าเดินทาง]]+Table1[[#This Row],[รวมต้นทุนค่าซ่อม]]+Table1[[#This Row],[รวมค่าเสื่อม]]</f>
        <v>2393.0337502610691</v>
      </c>
      <c r="AU3598" s="1">
        <f t="shared" si="169"/>
        <v>1866.779746805026</v>
      </c>
      <c r="AV3598" s="1" t="str" cm="1">
        <f t="array" ref="AV3598">IF(AC3598&lt;4, "เก็บ", IF(OR(AT3598 &lt; PERCENTILE(IF($AC$2:$AC$5092=AC3598, $AT$2:$AT$5092), 0.25) - 1.5 * (PERCENTILE(IF($AC$2:$AC$5092=AC3598, $AT$2:$AT$5092), 0.75) - PERCENTILE(IF($AC$2:$AC$5092=AC3598, $AT$2:$AT$5092), 0.25)), AT3598 &gt; PERCENTILE(IF($AC$2:$AC$5092=AC3598, $AT$2:$AT$5092), 0.75) + 1.5 * (PERCENTILE(IF($AC$2:$AC$5092=AC3598, $AT$2:$AT$5092), 0.75) - PERCENTILE(IF($AC$2:$AC$5092=AC3598, $AT$2:$AT$5092), 0.25))), "ตัด", "เก็บ"))</f>
        <v>เก็บ</v>
      </c>
      <c r="AW3598" s="1">
        <f t="shared" si="170"/>
        <v>1866.779746805026</v>
      </c>
      <c r="AX3598" s="1">
        <v>1172.6783203320801</v>
      </c>
      <c r="AY3598" s="1">
        <v>986.84210526315792</v>
      </c>
    </row>
    <row r="3599" spans="1:51" x14ac:dyDescent="0.2">
      <c r="A3599" s="3">
        <v>45943</v>
      </c>
      <c r="B3599">
        <v>45943</v>
      </c>
      <c r="C3599" t="s">
        <v>11407</v>
      </c>
      <c r="D3599" t="s">
        <v>66</v>
      </c>
      <c r="E3599" t="s">
        <v>148</v>
      </c>
      <c r="F3599" t="s">
        <v>215</v>
      </c>
      <c r="G3599" s="1">
        <v>1471</v>
      </c>
      <c r="H3599" s="1">
        <v>0</v>
      </c>
      <c r="I3599" s="1">
        <v>0</v>
      </c>
      <c r="J3599" s="1">
        <v>0</v>
      </c>
      <c r="K3599" s="1">
        <v>0</v>
      </c>
      <c r="L3599" s="1">
        <v>0</v>
      </c>
      <c r="M3599" s="1">
        <v>0</v>
      </c>
      <c r="N3599" s="1">
        <v>0</v>
      </c>
      <c r="O3599" s="1">
        <v>3229</v>
      </c>
      <c r="P3599" t="s">
        <v>11408</v>
      </c>
      <c r="Q3599" s="2">
        <v>244270</v>
      </c>
      <c r="R3599" t="s">
        <v>55</v>
      </c>
      <c r="S3599">
        <v>0</v>
      </c>
      <c r="T3599" t="s">
        <v>114</v>
      </c>
      <c r="U3599" t="s">
        <v>71</v>
      </c>
      <c r="V3599" s="1">
        <v>0</v>
      </c>
      <c r="W3599" s="1">
        <v>0</v>
      </c>
      <c r="X3599" s="1">
        <v>1758</v>
      </c>
      <c r="Y3599" t="s">
        <v>114</v>
      </c>
      <c r="Z3599" t="s">
        <v>101</v>
      </c>
      <c r="AA3599" t="s">
        <v>11409</v>
      </c>
      <c r="AB3599" s="1">
        <v>0</v>
      </c>
      <c r="AC3599" s="4">
        <f>IF(ISNUMBER(MATCH(AD3599, $AD$2:AD3598, 0)), INDEX($AC$2:AC3598, MATCH(AD3599, $AD$2:AD3598, 0)), MAX($AC$2:AC3598)+1)</f>
        <v>7</v>
      </c>
      <c r="AD3599" t="str">
        <f t="shared" si="171"/>
        <v>แม่สาย-เชียงใหม่</v>
      </c>
      <c r="AE3599" t="s">
        <v>55</v>
      </c>
      <c r="AF3599" s="1">
        <v>0</v>
      </c>
      <c r="AG3599" s="1">
        <v>0</v>
      </c>
      <c r="AH3599" s="1">
        <v>0</v>
      </c>
      <c r="AI3599" t="s">
        <v>11410</v>
      </c>
      <c r="AJ3599" s="1">
        <v>1</v>
      </c>
      <c r="AK3599" s="1">
        <v>0</v>
      </c>
      <c r="AL3599" s="1">
        <v>0</v>
      </c>
      <c r="AM3599" s="1">
        <v>0</v>
      </c>
      <c r="AN3599" s="1">
        <v>0</v>
      </c>
      <c r="AO3599" s="1">
        <v>0</v>
      </c>
      <c r="AP3599" s="1">
        <v>0</v>
      </c>
      <c r="AQ3599" s="1">
        <v>0</v>
      </c>
      <c r="AR3599" s="1">
        <v>3229</v>
      </c>
      <c r="AS3599" s="1">
        <v>3751.159652777777</v>
      </c>
      <c r="AT3599" s="1">
        <f>Table1[[#This Row],[รวมต้นทุนค่าเดินทาง]]+Table1[[#This Row],[รวมต้นทุนค่าซ่อม]]+Table1[[#This Row],[รวมค่าเสื่อม]]</f>
        <v>8013.7285573714162</v>
      </c>
      <c r="AU3599" s="1">
        <f t="shared" si="169"/>
        <v>4610.750953896033</v>
      </c>
      <c r="AV3599" s="1" t="str" cm="1">
        <f t="array" ref="AV3599">IF(AC3599&lt;4, "เก็บ", IF(OR(AT3599 &lt; PERCENTILE(IF($AC$2:$AC$5092=AC3599, $AT$2:$AT$5092), 0.25) - 1.5 * (PERCENTILE(IF($AC$2:$AC$5092=AC3599, $AT$2:$AT$5092), 0.75) - PERCENTILE(IF($AC$2:$AC$5092=AC3599, $AT$2:$AT$5092), 0.25)), AT3599 &gt; PERCENTILE(IF($AC$2:$AC$5092=AC3599, $AT$2:$AT$5092), 0.75) + 1.5 * (PERCENTILE(IF($AC$2:$AC$5092=AC3599, $AT$2:$AT$5092), 0.75) - PERCENTILE(IF($AC$2:$AC$5092=AC3599, $AT$2:$AT$5092), 0.25))), "ตัด", "เก็บ"))</f>
        <v>ตัด</v>
      </c>
      <c r="AW3599" s="1">
        <f t="shared" si="170"/>
        <v>3940.0604671629926</v>
      </c>
      <c r="AX3599" s="1">
        <v>3152.7453177985908</v>
      </c>
      <c r="AY3599" s="1">
        <v>1033.5689045936397</v>
      </c>
    </row>
    <row r="3600" spans="1:51" x14ac:dyDescent="0.2">
      <c r="A3600" s="3">
        <v>45944</v>
      </c>
      <c r="B3600">
        <v>45944</v>
      </c>
      <c r="C3600" t="s">
        <v>11411</v>
      </c>
      <c r="D3600" t="s">
        <v>66</v>
      </c>
      <c r="E3600" t="s">
        <v>67</v>
      </c>
      <c r="F3600" t="s">
        <v>529</v>
      </c>
      <c r="G3600" s="1">
        <v>895</v>
      </c>
      <c r="H3600" s="1">
        <v>0</v>
      </c>
      <c r="I3600" s="1">
        <v>400</v>
      </c>
      <c r="J3600" s="1">
        <v>0</v>
      </c>
      <c r="K3600" s="1">
        <v>0</v>
      </c>
      <c r="L3600" s="1">
        <v>0</v>
      </c>
      <c r="M3600" s="1">
        <v>0</v>
      </c>
      <c r="N3600" s="1">
        <v>0</v>
      </c>
      <c r="O3600" s="1">
        <v>1295</v>
      </c>
      <c r="P3600" t="s">
        <v>11412</v>
      </c>
      <c r="Q3600" s="2">
        <v>244271</v>
      </c>
      <c r="R3600" t="s">
        <v>70</v>
      </c>
      <c r="S3600">
        <v>0</v>
      </c>
      <c r="T3600" t="s">
        <v>254</v>
      </c>
      <c r="U3600" t="s">
        <v>161</v>
      </c>
      <c r="V3600" s="1">
        <v>0</v>
      </c>
      <c r="W3600" s="1">
        <v>0</v>
      </c>
      <c r="X3600" s="1">
        <v>0</v>
      </c>
      <c r="AA3600" t="s">
        <v>58</v>
      </c>
      <c r="AB3600" s="1">
        <v>0</v>
      </c>
      <c r="AC3600" s="4">
        <f>IF(ISNUMBER(MATCH(AD3600, $AD$2:AD3599, 0)), INDEX($AC$2:AC3599, MATCH(AD3600, $AD$2:AD3599, 0)), MAX($AC$2:AC3599)+1)</f>
        <v>11</v>
      </c>
      <c r="AD3600" t="str">
        <f t="shared" si="171"/>
        <v>ลำปาง-พุทธมณฑลสาย 2</v>
      </c>
      <c r="AE3600" t="s">
        <v>73</v>
      </c>
      <c r="AF3600" s="1">
        <v>0</v>
      </c>
      <c r="AG3600" s="1">
        <v>0</v>
      </c>
      <c r="AH3600" s="1">
        <v>0</v>
      </c>
      <c r="AI3600" t="s">
        <v>11413</v>
      </c>
      <c r="AJ3600" s="1">
        <v>1</v>
      </c>
      <c r="AK3600" s="1">
        <v>720</v>
      </c>
      <c r="AL3600" s="1">
        <v>720</v>
      </c>
      <c r="AM3600" s="1">
        <v>1</v>
      </c>
      <c r="AN3600" s="1">
        <v>0</v>
      </c>
      <c r="AO3600" s="1">
        <v>0</v>
      </c>
      <c r="AP3600" s="1">
        <v>0</v>
      </c>
      <c r="AQ3600" s="1">
        <v>0</v>
      </c>
      <c r="AR3600" s="1">
        <v>1295</v>
      </c>
      <c r="AS3600" s="1">
        <v>5239.1044756141628</v>
      </c>
      <c r="AT3600" s="1">
        <f>Table1[[#This Row],[รวมต้นทุนค่าเดินทาง]]+Table1[[#This Row],[รวมต้นทุนค่าซ่อม]]+Table1[[#This Row],[รวมค่าเสื่อม]]</f>
        <v>9164.1949733517195</v>
      </c>
      <c r="AU3600" s="1">
        <f t="shared" si="169"/>
        <v>4930.4097489270907</v>
      </c>
      <c r="AV3600" s="1" t="str" cm="1">
        <f t="array" ref="AV3600">IF(AC3600&lt;4, "เก็บ", IF(OR(AT3600 &lt; PERCENTILE(IF($AC$2:$AC$5092=AC3600, $AT$2:$AT$5092), 0.25) - 1.5 * (PERCENTILE(IF($AC$2:$AC$5092=AC3600, $AT$2:$AT$5092), 0.75) - PERCENTILE(IF($AC$2:$AC$5092=AC3600, $AT$2:$AT$5092), 0.25)), AT3600 &gt; PERCENTILE(IF($AC$2:$AC$5092=AC3600, $AT$2:$AT$5092), 0.75) + 1.5 * (PERCENTILE(IF($AC$2:$AC$5092=AC3600, $AT$2:$AT$5092), 0.75) - PERCENTILE(IF($AC$2:$AC$5092=AC3600, $AT$2:$AT$5092), 0.25))), "ตัด", "เก็บ"))</f>
        <v>เก็บ</v>
      </c>
      <c r="AW3600" s="1">
        <f t="shared" si="170"/>
        <v>4496.4734610911819</v>
      </c>
      <c r="AX3600" s="1">
        <v>2927.9145864762854</v>
      </c>
      <c r="AY3600" s="1">
        <v>2630.0904977375567</v>
      </c>
    </row>
    <row r="3601" spans="1:51" x14ac:dyDescent="0.2">
      <c r="A3601" s="3">
        <v>45944</v>
      </c>
      <c r="B3601">
        <v>45944</v>
      </c>
      <c r="C3601" t="s">
        <v>11414</v>
      </c>
      <c r="D3601" t="s">
        <v>66</v>
      </c>
      <c r="E3601" t="s">
        <v>67</v>
      </c>
      <c r="F3601" t="s">
        <v>92</v>
      </c>
      <c r="G3601" s="1">
        <v>0</v>
      </c>
      <c r="H3601" s="1">
        <v>0</v>
      </c>
      <c r="I3601" s="1">
        <v>500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500</v>
      </c>
      <c r="P3601" t="s">
        <v>11415</v>
      </c>
      <c r="Q3601" s="2">
        <v>244271</v>
      </c>
      <c r="R3601" t="s">
        <v>70</v>
      </c>
      <c r="S3601">
        <v>0</v>
      </c>
      <c r="T3601" t="s">
        <v>71</v>
      </c>
      <c r="U3601" t="s">
        <v>72</v>
      </c>
      <c r="V3601" s="1">
        <v>0</v>
      </c>
      <c r="W3601" s="1">
        <v>0</v>
      </c>
      <c r="X3601" s="1">
        <v>0</v>
      </c>
      <c r="AA3601" t="s">
        <v>58</v>
      </c>
      <c r="AB3601" s="1">
        <v>0</v>
      </c>
      <c r="AC3601" s="4">
        <f>IF(ISNUMBER(MATCH(AD3601, $AD$2:AD3600, 0)), INDEX($AC$2:AC3600, MATCH(AD3601, $AD$2:AD3600, 0)), MAX($AC$2:AC3600)+1)</f>
        <v>2</v>
      </c>
      <c r="AD3601" t="str">
        <f t="shared" si="171"/>
        <v>เชียงใหม่-พุทธมณฑลสาย 5</v>
      </c>
      <c r="AE3601" t="s">
        <v>73</v>
      </c>
      <c r="AF3601" s="1">
        <v>0</v>
      </c>
      <c r="AG3601" s="1">
        <v>0</v>
      </c>
      <c r="AH3601" s="1">
        <v>0</v>
      </c>
      <c r="AI3601" t="s">
        <v>11416</v>
      </c>
      <c r="AJ3601" s="1">
        <v>1</v>
      </c>
      <c r="AK3601" s="1">
        <v>720</v>
      </c>
      <c r="AL3601" s="1">
        <v>720</v>
      </c>
      <c r="AM3601" s="1">
        <v>1</v>
      </c>
      <c r="AN3601" s="1">
        <v>0</v>
      </c>
      <c r="AO3601" s="1">
        <v>0</v>
      </c>
      <c r="AP3601" s="1">
        <v>0</v>
      </c>
      <c r="AQ3601" s="1">
        <v>0</v>
      </c>
      <c r="AR3601" s="1">
        <v>500</v>
      </c>
      <c r="AS3601" s="1">
        <v>1402.1089843919542</v>
      </c>
      <c r="AT3601" s="1">
        <f>Table1[[#This Row],[รวมต้นทุนค่าเดินทาง]]+Table1[[#This Row],[รวมต้นทุนค่าซ่อม]]+Table1[[#This Row],[รวมค่าเสื่อม]]</f>
        <v>3324.2809131664567</v>
      </c>
      <c r="AU3601" s="1">
        <f t="shared" si="169"/>
        <v>5026.5629662053279</v>
      </c>
      <c r="AV3601" s="1" t="str" cm="1">
        <f t="array" ref="AV3601">IF(AC3601&lt;4, "เก็บ", IF(OR(AT3601 &lt; PERCENTILE(IF($AC$2:$AC$5092=AC3601, $AT$2:$AT$5092), 0.25) - 1.5 * (PERCENTILE(IF($AC$2:$AC$5092=AC3601, $AT$2:$AT$5092), 0.75) - PERCENTILE(IF($AC$2:$AC$5092=AC3601, $AT$2:$AT$5092), 0.25)), AT3601 &gt; PERCENTILE(IF($AC$2:$AC$5092=AC3601, $AT$2:$AT$5092), 0.75) + 1.5 * (PERCENTILE(IF($AC$2:$AC$5092=AC3601, $AT$2:$AT$5092), 0.75) - PERCENTILE(IF($AC$2:$AC$5092=AC3601, $AT$2:$AT$5092), 0.25))), "ตัด", "เก็บ"))</f>
        <v>เก็บ</v>
      </c>
      <c r="AW3601" s="1">
        <f t="shared" si="170"/>
        <v>5026.5629662053279</v>
      </c>
      <c r="AX3601" s="1">
        <v>4064.5059139663294</v>
      </c>
      <c r="AY3601" s="1">
        <v>1422.1719287745025</v>
      </c>
    </row>
    <row r="3602" spans="1:51" x14ac:dyDescent="0.2">
      <c r="A3602" s="3">
        <v>45944</v>
      </c>
      <c r="B3602">
        <v>45944</v>
      </c>
      <c r="C3602" t="s">
        <v>11417</v>
      </c>
      <c r="D3602" t="s">
        <v>66</v>
      </c>
      <c r="E3602" t="s">
        <v>129</v>
      </c>
      <c r="F3602" t="s">
        <v>683</v>
      </c>
      <c r="G3602" s="1">
        <v>0</v>
      </c>
      <c r="H3602" s="1">
        <v>1023</v>
      </c>
      <c r="I3602" s="1">
        <v>500</v>
      </c>
      <c r="J3602" s="1">
        <v>0</v>
      </c>
      <c r="K3602" s="1">
        <v>0</v>
      </c>
      <c r="L3602" s="1">
        <v>0</v>
      </c>
      <c r="M3602" s="1">
        <v>0</v>
      </c>
      <c r="N3602" s="1">
        <v>0</v>
      </c>
      <c r="O3602" s="1">
        <v>500</v>
      </c>
      <c r="P3602" t="s">
        <v>11418</v>
      </c>
      <c r="Q3602" s="2">
        <v>244271</v>
      </c>
      <c r="R3602" t="s">
        <v>70</v>
      </c>
      <c r="S3602">
        <v>0</v>
      </c>
      <c r="T3602" t="s">
        <v>71</v>
      </c>
      <c r="U3602" t="s">
        <v>161</v>
      </c>
      <c r="V3602" s="1">
        <v>0</v>
      </c>
      <c r="W3602" s="1">
        <v>0</v>
      </c>
      <c r="X3602" s="1">
        <v>0</v>
      </c>
      <c r="AA3602" t="s">
        <v>58</v>
      </c>
      <c r="AB3602" s="1">
        <v>0</v>
      </c>
      <c r="AC3602" s="4">
        <f>IF(ISNUMBER(MATCH(AD3602, $AD$2:AD3601, 0)), INDEX($AC$2:AC3601, MATCH(AD3602, $AD$2:AD3601, 0)), MAX($AC$2:AC3601)+1)</f>
        <v>9</v>
      </c>
      <c r="AD3602" t="str">
        <f t="shared" si="171"/>
        <v>เชียงใหม่-พุทธมณฑลสาย 2</v>
      </c>
      <c r="AE3602" t="s">
        <v>73</v>
      </c>
      <c r="AF3602" s="1">
        <v>0</v>
      </c>
      <c r="AG3602" s="1">
        <v>0</v>
      </c>
      <c r="AH3602" s="1">
        <v>0</v>
      </c>
      <c r="AI3602" t="s">
        <v>11419</v>
      </c>
      <c r="AJ3602" s="1">
        <v>1</v>
      </c>
      <c r="AK3602" s="1">
        <v>720</v>
      </c>
      <c r="AL3602" s="1">
        <v>720</v>
      </c>
      <c r="AM3602" s="1">
        <v>1</v>
      </c>
      <c r="AN3602" s="1">
        <v>0</v>
      </c>
      <c r="AO3602" s="1">
        <v>0</v>
      </c>
      <c r="AP3602" s="1">
        <v>0</v>
      </c>
      <c r="AQ3602" s="1">
        <v>0</v>
      </c>
      <c r="AR3602" s="1">
        <v>1523</v>
      </c>
      <c r="AS3602" s="1">
        <v>768.0880208734261</v>
      </c>
      <c r="AT3602" s="1">
        <f>Table1[[#This Row],[รวมต้นทุนค่าเดินทาง]]+Table1[[#This Row],[รวมต้นทุนค่าซ่อม]]+Table1[[#This Row],[รวมค่าเสื่อม]]</f>
        <v>4805.7939032263675</v>
      </c>
      <c r="AU3602" s="1">
        <f t="shared" si="169"/>
        <v>4623.2312262414152</v>
      </c>
      <c r="AV3602" s="1" t="str" cm="1">
        <f t="array" ref="AV3602">IF(AC3602&lt;4, "เก็บ", IF(OR(AT3602 &lt; PERCENTILE(IF($AC$2:$AC$5092=AC3602, $AT$2:$AT$5092), 0.25) - 1.5 * (PERCENTILE(IF($AC$2:$AC$5092=AC3602, $AT$2:$AT$5092), 0.75) - PERCENTILE(IF($AC$2:$AC$5092=AC3602, $AT$2:$AT$5092), 0.25)), AT3602 &gt; PERCENTILE(IF($AC$2:$AC$5092=AC3602, $AT$2:$AT$5092), 0.75) + 1.5 * (PERCENTILE(IF($AC$2:$AC$5092=AC3602, $AT$2:$AT$5092), 0.75) - PERCENTILE(IF($AC$2:$AC$5092=AC3602, $AT$2:$AT$5092), 0.25))), "ตัด", "เก็บ"))</f>
        <v>เก็บ</v>
      </c>
      <c r="AW3602" s="1">
        <f t="shared" si="170"/>
        <v>4005.4952465164292</v>
      </c>
      <c r="AX3602" s="1">
        <v>2577.9546108768855</v>
      </c>
      <c r="AY3602" s="1">
        <v>2514.7058823529414</v>
      </c>
    </row>
    <row r="3603" spans="1:51" x14ac:dyDescent="0.2">
      <c r="A3603" s="3">
        <v>45944</v>
      </c>
      <c r="B3603">
        <v>45944</v>
      </c>
      <c r="C3603" t="s">
        <v>11420</v>
      </c>
      <c r="D3603" t="s">
        <v>66</v>
      </c>
      <c r="E3603" t="s">
        <v>124</v>
      </c>
      <c r="F3603" t="s">
        <v>289</v>
      </c>
      <c r="G3603" s="1">
        <v>895</v>
      </c>
      <c r="H3603" s="1">
        <v>0</v>
      </c>
      <c r="I3603" s="1">
        <v>400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  <c r="O3603" s="1">
        <v>1295</v>
      </c>
      <c r="P3603" t="s">
        <v>11421</v>
      </c>
      <c r="Q3603" s="2">
        <v>244271</v>
      </c>
      <c r="R3603" t="s">
        <v>70</v>
      </c>
      <c r="S3603">
        <v>0</v>
      </c>
      <c r="T3603" t="s">
        <v>254</v>
      </c>
      <c r="U3603" t="s">
        <v>161</v>
      </c>
      <c r="V3603" s="1">
        <v>0</v>
      </c>
      <c r="W3603" s="1">
        <v>0</v>
      </c>
      <c r="X3603" s="1">
        <v>0</v>
      </c>
      <c r="AA3603" t="s">
        <v>58</v>
      </c>
      <c r="AB3603" s="1">
        <v>0</v>
      </c>
      <c r="AC3603" s="4">
        <f>IF(ISNUMBER(MATCH(AD3603, $AD$2:AD3602, 0)), INDEX($AC$2:AC3602, MATCH(AD3603, $AD$2:AD3602, 0)), MAX($AC$2:AC3602)+1)</f>
        <v>11</v>
      </c>
      <c r="AD3603" t="str">
        <f t="shared" si="171"/>
        <v>ลำปาง-พุทธมณฑลสาย 2</v>
      </c>
      <c r="AE3603" t="s">
        <v>73</v>
      </c>
      <c r="AF3603" s="1">
        <v>0</v>
      </c>
      <c r="AG3603" s="1">
        <v>0</v>
      </c>
      <c r="AH3603" s="1">
        <v>0</v>
      </c>
      <c r="AI3603" t="s">
        <v>11422</v>
      </c>
      <c r="AJ3603" s="1">
        <v>1</v>
      </c>
      <c r="AK3603" s="1">
        <v>720</v>
      </c>
      <c r="AL3603" s="1">
        <v>720</v>
      </c>
      <c r="AM3603" s="1">
        <v>1</v>
      </c>
      <c r="AN3603" s="1">
        <v>0</v>
      </c>
      <c r="AO3603" s="1">
        <v>0</v>
      </c>
      <c r="AP3603" s="1">
        <v>0</v>
      </c>
      <c r="AQ3603" s="1">
        <v>0</v>
      </c>
      <c r="AR3603" s="1">
        <v>1295</v>
      </c>
      <c r="AS3603" s="1">
        <v>8992.7638766383989</v>
      </c>
      <c r="AT3603" s="1">
        <f>Table1[[#This Row],[รวมต้นทุนค่าเดินทาง]]+Table1[[#This Row],[รวมต้นทุนค่าซ่อม]]+Table1[[#This Row],[รวมค่าเสื่อม]]</f>
        <v>13087.099207100859</v>
      </c>
      <c r="AU3603" s="1">
        <f t="shared" si="169"/>
        <v>4930.4097489270907</v>
      </c>
      <c r="AV3603" s="1" t="str" cm="1">
        <f t="array" ref="AV3603">IF(AC3603&lt;4, "เก็บ", IF(OR(AT3603 &lt; PERCENTILE(IF($AC$2:$AC$5092=AC3603, $AT$2:$AT$5092), 0.25) - 1.5 * (PERCENTILE(IF($AC$2:$AC$5092=AC3603, $AT$2:$AT$5092), 0.75) - PERCENTILE(IF($AC$2:$AC$5092=AC3603, $AT$2:$AT$5092), 0.25)), AT3603 &gt; PERCENTILE(IF($AC$2:$AC$5092=AC3603, $AT$2:$AT$5092), 0.75) + 1.5 * (PERCENTILE(IF($AC$2:$AC$5092=AC3603, $AT$2:$AT$5092), 0.75) - PERCENTILE(IF($AC$2:$AC$5092=AC3603, $AT$2:$AT$5092), 0.25))), "ตัด", "เก็บ"))</f>
        <v>ตัด</v>
      </c>
      <c r="AW3603" s="1">
        <f t="shared" si="170"/>
        <v>4496.4734610911819</v>
      </c>
      <c r="AX3603" s="1">
        <v>2927.9145864762854</v>
      </c>
      <c r="AY3603" s="1">
        <v>2799.3353304624602</v>
      </c>
    </row>
    <row r="3604" spans="1:51" x14ac:dyDescent="0.2">
      <c r="A3604" s="3">
        <v>45944</v>
      </c>
      <c r="B3604">
        <v>45944</v>
      </c>
      <c r="C3604" t="s">
        <v>11423</v>
      </c>
      <c r="D3604" t="s">
        <v>66</v>
      </c>
      <c r="E3604" t="s">
        <v>124</v>
      </c>
      <c r="F3604" t="s">
        <v>1988</v>
      </c>
      <c r="G3604" s="1">
        <v>0</v>
      </c>
      <c r="H3604" s="1">
        <v>1982</v>
      </c>
      <c r="I3604" s="1">
        <v>400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>
        <v>400</v>
      </c>
      <c r="P3604" t="s">
        <v>11424</v>
      </c>
      <c r="Q3604" s="2">
        <v>244271</v>
      </c>
      <c r="R3604" t="s">
        <v>70</v>
      </c>
      <c r="S3604">
        <v>0</v>
      </c>
      <c r="T3604" t="s">
        <v>71</v>
      </c>
      <c r="U3604" t="s">
        <v>93</v>
      </c>
      <c r="V3604" s="1">
        <v>0</v>
      </c>
      <c r="W3604" s="1">
        <v>0</v>
      </c>
      <c r="X3604" s="1">
        <v>0</v>
      </c>
      <c r="AA3604" t="s">
        <v>58</v>
      </c>
      <c r="AB3604" s="1">
        <v>0</v>
      </c>
      <c r="AC3604" s="4">
        <f>IF(ISNUMBER(MATCH(AD3604, $AD$2:AD3603, 0)), INDEX($AC$2:AC3603, MATCH(AD3604, $AD$2:AD3603, 0)), MAX($AC$2:AC3603)+1)</f>
        <v>4</v>
      </c>
      <c r="AD3604" t="str">
        <f t="shared" si="171"/>
        <v>เชียงใหม่-ตลาดไท</v>
      </c>
      <c r="AE3604" t="s">
        <v>73</v>
      </c>
      <c r="AF3604" s="1">
        <v>0</v>
      </c>
      <c r="AG3604" s="1">
        <v>0</v>
      </c>
      <c r="AH3604" s="1">
        <v>0</v>
      </c>
      <c r="AI3604" t="s">
        <v>11425</v>
      </c>
      <c r="AJ3604" s="1">
        <v>1</v>
      </c>
      <c r="AK3604" s="1">
        <v>720</v>
      </c>
      <c r="AL3604" s="1">
        <v>720</v>
      </c>
      <c r="AM3604" s="1">
        <v>1</v>
      </c>
      <c r="AN3604" s="1">
        <v>0</v>
      </c>
      <c r="AO3604" s="1">
        <v>0</v>
      </c>
      <c r="AP3604" s="1">
        <v>0</v>
      </c>
      <c r="AQ3604" s="1">
        <v>0</v>
      </c>
      <c r="AR3604" s="1">
        <v>2382</v>
      </c>
      <c r="AS3604" s="1">
        <v>958.8586445201214</v>
      </c>
      <c r="AT3604" s="1">
        <f>Table1[[#This Row],[รวมต้นทุนค่าเดินทาง]]+Table1[[#This Row],[รวมต้นทุนค่าซ่อม]]+Table1[[#This Row],[รวมค่าเสื่อม]]</f>
        <v>5815.0622109396763</v>
      </c>
      <c r="AU3604" s="1">
        <f t="shared" si="169"/>
        <v>4256.109283997258</v>
      </c>
      <c r="AV3604" s="1" t="str" cm="1">
        <f t="array" ref="AV3604">IF(AC3604&lt;4, "เก็บ", IF(OR(AT3604 &lt; PERCENTILE(IF($AC$2:$AC$5092=AC3604, $AT$2:$AT$5092), 0.25) - 1.5 * (PERCENTILE(IF($AC$2:$AC$5092=AC3604, $AT$2:$AT$5092), 0.75) - PERCENTILE(IF($AC$2:$AC$5092=AC3604, $AT$2:$AT$5092), 0.25)), AT3604 &gt; PERCENTILE(IF($AC$2:$AC$5092=AC3604, $AT$2:$AT$5092), 0.75) + 1.5 * (PERCENTILE(IF($AC$2:$AC$5092=AC3604, $AT$2:$AT$5092), 0.75) - PERCENTILE(IF($AC$2:$AC$5092=AC3604, $AT$2:$AT$5092), 0.25))), "ตัด", "เก็บ"))</f>
        <v>เก็บ</v>
      </c>
      <c r="AW3604" s="1">
        <f t="shared" si="170"/>
        <v>3807.0727671795808</v>
      </c>
      <c r="AX3604" s="1">
        <v>2335.0230876608157</v>
      </c>
      <c r="AY3604" s="1">
        <v>2474.203566419555</v>
      </c>
    </row>
    <row r="3605" spans="1:51" x14ac:dyDescent="0.2">
      <c r="A3605" s="3">
        <v>45944</v>
      </c>
      <c r="B3605">
        <v>45944</v>
      </c>
      <c r="C3605" t="s">
        <v>11426</v>
      </c>
      <c r="D3605" t="s">
        <v>66</v>
      </c>
      <c r="E3605" t="s">
        <v>67</v>
      </c>
      <c r="F3605" t="s">
        <v>317</v>
      </c>
      <c r="G3605" s="1">
        <v>0</v>
      </c>
      <c r="H3605" s="1">
        <v>831</v>
      </c>
      <c r="I3605" s="1">
        <v>400</v>
      </c>
      <c r="J3605" s="1">
        <v>0</v>
      </c>
      <c r="K3605" s="1">
        <v>0</v>
      </c>
      <c r="L3605" s="1">
        <v>0</v>
      </c>
      <c r="M3605" s="1">
        <v>0</v>
      </c>
      <c r="N3605" s="1">
        <v>0</v>
      </c>
      <c r="O3605" s="1">
        <v>400</v>
      </c>
      <c r="P3605" t="s">
        <v>11427</v>
      </c>
      <c r="Q3605" s="2">
        <v>244271</v>
      </c>
      <c r="R3605" t="s">
        <v>70</v>
      </c>
      <c r="S3605">
        <v>0</v>
      </c>
      <c r="T3605" t="s">
        <v>254</v>
      </c>
      <c r="U3605" t="s">
        <v>93</v>
      </c>
      <c r="V3605" s="1">
        <v>0</v>
      </c>
      <c r="W3605" s="1">
        <v>0</v>
      </c>
      <c r="X3605" s="1">
        <v>0</v>
      </c>
      <c r="AA3605" t="s">
        <v>58</v>
      </c>
      <c r="AB3605" s="1">
        <v>0</v>
      </c>
      <c r="AC3605" s="4">
        <f>IF(ISNUMBER(MATCH(AD3605, $AD$2:AD3604, 0)), INDEX($AC$2:AC3604, MATCH(AD3605, $AD$2:AD3604, 0)), MAX($AC$2:AC3604)+1)</f>
        <v>14</v>
      </c>
      <c r="AD3605" t="str">
        <f t="shared" si="171"/>
        <v>ลำปาง-ตลาดไท</v>
      </c>
      <c r="AE3605" t="s">
        <v>73</v>
      </c>
      <c r="AF3605" s="1">
        <v>0</v>
      </c>
      <c r="AG3605" s="1">
        <v>0</v>
      </c>
      <c r="AH3605" s="1">
        <v>0</v>
      </c>
      <c r="AI3605" t="s">
        <v>11428</v>
      </c>
      <c r="AJ3605" s="1">
        <v>1</v>
      </c>
      <c r="AK3605" s="1">
        <v>620</v>
      </c>
      <c r="AL3605" s="1">
        <v>620</v>
      </c>
      <c r="AM3605" s="1">
        <v>1</v>
      </c>
      <c r="AN3605" s="1">
        <v>0</v>
      </c>
      <c r="AO3605" s="1">
        <v>0</v>
      </c>
      <c r="AP3605" s="1">
        <v>0</v>
      </c>
      <c r="AQ3605" s="1">
        <v>0</v>
      </c>
      <c r="AR3605" s="1">
        <v>1231</v>
      </c>
      <c r="AS3605" s="1">
        <v>4160.6677764831857</v>
      </c>
      <c r="AT3605" s="1">
        <f>Table1[[#This Row],[รวมต้นทุนค่าเดินทาง]]+Table1[[#This Row],[รวมต้นทุนค่าซ่อม]]+Table1[[#This Row],[รวมค่าเสื่อม]]</f>
        <v>7751.9655847482018</v>
      </c>
      <c r="AU3605" s="1" t="e">
        <f t="shared" si="169"/>
        <v>#N/A</v>
      </c>
      <c r="AV3605" s="1" t="e" cm="1">
        <f t="array" ref="AV3605">IF(AC3605&lt;4, "เก็บ", IF(OR(AT3605 &lt; PERCENTILE(IF($AC$2:$AC$5092=AC3605, $AT$2:$AT$5092), 0.25) - 1.5 * (PERCENTILE(IF($AC$2:$AC$5092=AC3605, $AT$2:$AT$5092), 0.75) - PERCENTILE(IF($AC$2:$AC$5092=AC3605, $AT$2:$AT$5092), 0.25)), AT3605 &gt; PERCENTILE(IF($AC$2:$AC$5092=AC3605, $AT$2:$AT$5092), 0.75) + 1.5 * (PERCENTILE(IF($AC$2:$AC$5092=AC3605, $AT$2:$AT$5092), 0.75) - PERCENTILE(IF($AC$2:$AC$5092=AC3605, $AT$2:$AT$5092), 0.25))), "ตัด", "เก็บ"))</f>
        <v>#N/A</v>
      </c>
      <c r="AW3605" s="1" t="e">
        <f t="shared" si="170"/>
        <v>#DIV/0!</v>
      </c>
      <c r="AX3605" s="1">
        <v>2411.9362516169685</v>
      </c>
      <c r="AY3605" s="1">
        <v>2360.2978082650161</v>
      </c>
    </row>
    <row r="3606" spans="1:51" x14ac:dyDescent="0.2">
      <c r="A3606" s="3">
        <v>45944</v>
      </c>
      <c r="B3606">
        <v>45944</v>
      </c>
      <c r="C3606" t="s">
        <v>11429</v>
      </c>
      <c r="D3606" t="s">
        <v>66</v>
      </c>
      <c r="E3606" t="s">
        <v>105</v>
      </c>
      <c r="F3606" t="s">
        <v>395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  <c r="M3606" s="1">
        <v>0</v>
      </c>
      <c r="N3606" s="1">
        <v>0</v>
      </c>
      <c r="O3606" s="1">
        <v>0</v>
      </c>
      <c r="P3606" t="s">
        <v>11430</v>
      </c>
      <c r="Q3606" s="2">
        <v>244271</v>
      </c>
      <c r="R3606" t="s">
        <v>55</v>
      </c>
      <c r="S3606">
        <v>0</v>
      </c>
      <c r="T3606" t="s">
        <v>87</v>
      </c>
      <c r="U3606" t="s">
        <v>71</v>
      </c>
      <c r="V3606" s="1">
        <v>0</v>
      </c>
      <c r="W3606" s="1">
        <v>1151</v>
      </c>
      <c r="X3606" s="1">
        <v>0</v>
      </c>
      <c r="Y3606" t="s">
        <v>87</v>
      </c>
      <c r="Z3606" t="s">
        <v>71</v>
      </c>
      <c r="AA3606" t="s">
        <v>11431</v>
      </c>
      <c r="AB3606" s="1">
        <v>0</v>
      </c>
      <c r="AC3606" s="4">
        <f>IF(ISNUMBER(MATCH(AD3606, $AD$2:AD3605, 0)), INDEX($AC$2:AC3605, MATCH(AD3606, $AD$2:AD3605, 0)), MAX($AC$2:AC3605)+1)</f>
        <v>6</v>
      </c>
      <c r="AD3606" t="str">
        <f t="shared" si="171"/>
        <v>เชียงราย-เชียงใหม่</v>
      </c>
      <c r="AE3606" t="s">
        <v>55</v>
      </c>
      <c r="AF3606" s="1">
        <v>0</v>
      </c>
      <c r="AG3606" s="1">
        <v>0</v>
      </c>
      <c r="AH3606" s="1">
        <v>0</v>
      </c>
      <c r="AI3606" t="s">
        <v>11432</v>
      </c>
      <c r="AJ3606" s="1">
        <v>1</v>
      </c>
      <c r="AK3606" s="1">
        <v>0</v>
      </c>
      <c r="AL3606" s="1">
        <v>0</v>
      </c>
      <c r="AM3606" s="1">
        <v>0</v>
      </c>
      <c r="AN3606" s="1">
        <v>0</v>
      </c>
      <c r="AO3606" s="1">
        <v>0</v>
      </c>
      <c r="AP3606" s="1">
        <v>0</v>
      </c>
      <c r="AQ3606" s="1">
        <v>0</v>
      </c>
      <c r="AR3606" s="1">
        <v>1151</v>
      </c>
      <c r="AS3606" s="1">
        <v>488.46572580645164</v>
      </c>
      <c r="AT3606" s="1">
        <f>Table1[[#This Row],[รวมต้นทุนค่าเดินทาง]]+Table1[[#This Row],[รวมต้นทุนค่าซ่อม]]+Table1[[#This Row],[รวมค่าเสื่อม]]</f>
        <v>3145.7418764340669</v>
      </c>
      <c r="AU3606" s="1">
        <f t="shared" si="169"/>
        <v>4428.3346813776061</v>
      </c>
      <c r="AV3606" s="1" t="str" cm="1">
        <f t="array" ref="AV3606">IF(AC3606&lt;4, "เก็บ", IF(OR(AT3606 &lt; PERCENTILE(IF($AC$2:$AC$5092=AC3606, $AT$2:$AT$5092), 0.25) - 1.5 * (PERCENTILE(IF($AC$2:$AC$5092=AC3606, $AT$2:$AT$5092), 0.75) - PERCENTILE(IF($AC$2:$AC$5092=AC3606, $AT$2:$AT$5092), 0.25)), AT3606 &gt; PERCENTILE(IF($AC$2:$AC$5092=AC3606, $AT$2:$AT$5092), 0.75) + 1.5 * (PERCENTILE(IF($AC$2:$AC$5092=AC3606, $AT$2:$AT$5092), 0.75) - PERCENTILE(IF($AC$2:$AC$5092=AC3606, $AT$2:$AT$5092), 0.25))), "ตัด", "เก็บ"))</f>
        <v>เก็บ</v>
      </c>
      <c r="AW3606" s="1">
        <f t="shared" si="170"/>
        <v>3873.7679454274344</v>
      </c>
      <c r="AX3606" s="1">
        <v>2781.4385174989698</v>
      </c>
      <c r="AY3606" s="1">
        <v>1506.2761506276152</v>
      </c>
    </row>
    <row r="3607" spans="1:51" x14ac:dyDescent="0.2">
      <c r="A3607" s="3">
        <v>45944</v>
      </c>
      <c r="B3607">
        <v>45944</v>
      </c>
      <c r="C3607" t="s">
        <v>11433</v>
      </c>
      <c r="D3607" t="s">
        <v>66</v>
      </c>
      <c r="E3607" t="s">
        <v>84</v>
      </c>
      <c r="F3607" t="s">
        <v>762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  <c r="N3607" s="1">
        <v>639</v>
      </c>
      <c r="O3607" s="1">
        <v>639</v>
      </c>
      <c r="P3607" t="s">
        <v>11434</v>
      </c>
      <c r="Q3607" s="2">
        <v>244271</v>
      </c>
      <c r="R3607" t="s">
        <v>55</v>
      </c>
      <c r="S3607">
        <v>0</v>
      </c>
      <c r="T3607" t="s">
        <v>87</v>
      </c>
      <c r="U3607" t="s">
        <v>71</v>
      </c>
      <c r="V3607" s="1">
        <v>0</v>
      </c>
      <c r="W3607" s="1">
        <v>607</v>
      </c>
      <c r="X3607" s="1">
        <v>0</v>
      </c>
      <c r="Y3607" t="s">
        <v>108</v>
      </c>
      <c r="Z3607" t="s">
        <v>71</v>
      </c>
      <c r="AA3607" t="s">
        <v>4893</v>
      </c>
      <c r="AB3607" s="1">
        <v>0</v>
      </c>
      <c r="AC3607" s="4">
        <f>IF(ISNUMBER(MATCH(AD3607, $AD$2:AD3606, 0)), INDEX($AC$2:AC3606, MATCH(AD3607, $AD$2:AD3606, 0)), MAX($AC$2:AC3606)+1)</f>
        <v>6</v>
      </c>
      <c r="AD3607" t="str">
        <f t="shared" si="171"/>
        <v>เชียงราย-เชียงใหม่</v>
      </c>
      <c r="AE3607" t="s">
        <v>55</v>
      </c>
      <c r="AF3607" s="1">
        <v>0</v>
      </c>
      <c r="AG3607" s="1">
        <v>0</v>
      </c>
      <c r="AH3607" s="1">
        <v>0</v>
      </c>
      <c r="AI3607" t="s">
        <v>11435</v>
      </c>
      <c r="AJ3607" s="1">
        <v>1</v>
      </c>
      <c r="AK3607" s="1">
        <v>0</v>
      </c>
      <c r="AL3607" s="1">
        <v>0</v>
      </c>
      <c r="AM3607" s="1">
        <v>0</v>
      </c>
      <c r="AN3607" s="1">
        <v>0</v>
      </c>
      <c r="AO3607" s="1">
        <v>0</v>
      </c>
      <c r="AP3607" s="1">
        <v>0</v>
      </c>
      <c r="AQ3607" s="1">
        <v>0</v>
      </c>
      <c r="AR3607" s="1">
        <v>1246</v>
      </c>
      <c r="AS3607" s="1">
        <v>4630.835735677083</v>
      </c>
      <c r="AT3607" s="1">
        <f>Table1[[#This Row],[รวมต้นทุนค่าเดินทาง]]+Table1[[#This Row],[รวมต้นทุนค่าซ่อม]]+Table1[[#This Row],[รวมค่าเสื่อม]]</f>
        <v>7410.926644767992</v>
      </c>
      <c r="AU3607" s="1">
        <f t="shared" si="169"/>
        <v>4428.3346813776061</v>
      </c>
      <c r="AV3607" s="1" t="str" cm="1">
        <f t="array" ref="AV3607">IF(AC3607&lt;4, "เก็บ", IF(OR(AT3607 &lt; PERCENTILE(IF($AC$2:$AC$5092=AC3607, $AT$2:$AT$5092), 0.25) - 1.5 * (PERCENTILE(IF($AC$2:$AC$5092=AC3607, $AT$2:$AT$5092), 0.75) - PERCENTILE(IF($AC$2:$AC$5092=AC3607, $AT$2:$AT$5092), 0.25)), AT3607 &gt; PERCENTILE(IF($AC$2:$AC$5092=AC3607, $AT$2:$AT$5092), 0.75) + 1.5 * (PERCENTILE(IF($AC$2:$AC$5092=AC3607, $AT$2:$AT$5092), 0.75) - PERCENTILE(IF($AC$2:$AC$5092=AC3607, $AT$2:$AT$5092), 0.25))), "ตัด", "เก็บ"))</f>
        <v>เก็บ</v>
      </c>
      <c r="AW3607" s="1">
        <f t="shared" si="170"/>
        <v>3873.7679454274344</v>
      </c>
      <c r="AX3607" s="1">
        <v>2781.4385174989698</v>
      </c>
      <c r="AY3607" s="1">
        <v>1534.090909090909</v>
      </c>
    </row>
    <row r="3608" spans="1:51" x14ac:dyDescent="0.2">
      <c r="A3608" s="3">
        <v>45944</v>
      </c>
      <c r="B3608">
        <v>45944</v>
      </c>
      <c r="C3608" t="s">
        <v>11436</v>
      </c>
      <c r="D3608" t="s">
        <v>66</v>
      </c>
      <c r="E3608" t="s">
        <v>184</v>
      </c>
      <c r="F3608" t="s">
        <v>1072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  <c r="L3608" s="1">
        <v>0</v>
      </c>
      <c r="M3608" s="1">
        <v>0</v>
      </c>
      <c r="N3608" s="1">
        <v>2014</v>
      </c>
      <c r="O3608" s="1">
        <v>2014</v>
      </c>
      <c r="P3608" t="s">
        <v>11437</v>
      </c>
      <c r="Q3608" s="2">
        <v>244271</v>
      </c>
      <c r="R3608" t="s">
        <v>55</v>
      </c>
      <c r="S3608">
        <v>0</v>
      </c>
      <c r="T3608" t="s">
        <v>114</v>
      </c>
      <c r="U3608" t="s">
        <v>71</v>
      </c>
      <c r="V3608" s="1">
        <v>0</v>
      </c>
      <c r="W3608" s="1">
        <v>0</v>
      </c>
      <c r="X3608" s="1">
        <v>0</v>
      </c>
      <c r="AA3608" t="s">
        <v>58</v>
      </c>
      <c r="AB3608" s="1">
        <v>0</v>
      </c>
      <c r="AC3608" s="4">
        <f>IF(ISNUMBER(MATCH(AD3608, $AD$2:AD3607, 0)), INDEX($AC$2:AC3607, MATCH(AD3608, $AD$2:AD3607, 0)), MAX($AC$2:AC3607)+1)</f>
        <v>7</v>
      </c>
      <c r="AD3608" t="str">
        <f t="shared" si="171"/>
        <v>แม่สาย-เชียงใหม่</v>
      </c>
      <c r="AE3608" t="s">
        <v>55</v>
      </c>
      <c r="AF3608" s="1">
        <v>0</v>
      </c>
      <c r="AG3608" s="1">
        <v>0</v>
      </c>
      <c r="AH3608" s="1">
        <v>0</v>
      </c>
      <c r="AI3608" t="s">
        <v>11438</v>
      </c>
      <c r="AJ3608" s="1">
        <v>1</v>
      </c>
      <c r="AK3608" s="1">
        <v>0</v>
      </c>
      <c r="AL3608" s="1">
        <v>0</v>
      </c>
      <c r="AM3608" s="1">
        <v>0</v>
      </c>
      <c r="AN3608" s="1">
        <v>0</v>
      </c>
      <c r="AO3608" s="1">
        <v>0</v>
      </c>
      <c r="AP3608" s="1">
        <v>0</v>
      </c>
      <c r="AQ3608" s="1">
        <v>0</v>
      </c>
      <c r="AR3608" s="1">
        <v>2014</v>
      </c>
      <c r="AS3608" s="1">
        <v>484.31226666666669</v>
      </c>
      <c r="AT3608" s="1">
        <f>Table1[[#This Row],[รวมต้นทุนค่าเดินทาง]]+Table1[[#This Row],[รวมต้นทุนค่าซ่อม]]+Table1[[#This Row],[รวมค่าเสื่อม]]</f>
        <v>3859.1993634408605</v>
      </c>
      <c r="AU3608" s="1">
        <f t="shared" si="169"/>
        <v>4610.750953896033</v>
      </c>
      <c r="AV3608" s="1" t="str" cm="1">
        <f t="array" ref="AV3608">IF(AC3608&lt;4, "เก็บ", IF(OR(AT3608 &lt; PERCENTILE(IF($AC$2:$AC$5092=AC3608, $AT$2:$AT$5092), 0.25) - 1.5 * (PERCENTILE(IF($AC$2:$AC$5092=AC3608, $AT$2:$AT$5092), 0.75) - PERCENTILE(IF($AC$2:$AC$5092=AC3608, $AT$2:$AT$5092), 0.25)), AT3608 &gt; PERCENTILE(IF($AC$2:$AC$5092=AC3608, $AT$2:$AT$5092), 0.75) + 1.5 * (PERCENTILE(IF($AC$2:$AC$5092=AC3608, $AT$2:$AT$5092), 0.75) - PERCENTILE(IF($AC$2:$AC$5092=AC3608, $AT$2:$AT$5092), 0.25))), "ตัด", "เก็บ"))</f>
        <v>เก็บ</v>
      </c>
      <c r="AW3608" s="1">
        <f t="shared" si="170"/>
        <v>3940.0604671629926</v>
      </c>
      <c r="AX3608" s="1">
        <v>3152.7453177985908</v>
      </c>
      <c r="AY3608" s="1">
        <v>1360.8870967741937</v>
      </c>
    </row>
    <row r="3609" spans="1:51" x14ac:dyDescent="0.2">
      <c r="A3609" s="3">
        <v>45945</v>
      </c>
      <c r="B3609">
        <v>45945</v>
      </c>
      <c r="C3609" t="s">
        <v>11439</v>
      </c>
      <c r="D3609" t="s">
        <v>66</v>
      </c>
      <c r="E3609" t="s">
        <v>67</v>
      </c>
      <c r="F3609" t="s">
        <v>68</v>
      </c>
      <c r="G3609" s="1">
        <v>831</v>
      </c>
      <c r="H3609" s="1">
        <v>0</v>
      </c>
      <c r="I3609" s="1">
        <v>400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>
        <v>1231</v>
      </c>
      <c r="P3609" t="s">
        <v>11440</v>
      </c>
      <c r="Q3609" s="2">
        <v>244271</v>
      </c>
      <c r="R3609" t="s">
        <v>70</v>
      </c>
      <c r="S3609">
        <v>0</v>
      </c>
      <c r="T3609" t="s">
        <v>254</v>
      </c>
      <c r="U3609" t="s">
        <v>93</v>
      </c>
      <c r="V3609" s="1">
        <v>0</v>
      </c>
      <c r="W3609" s="1">
        <v>0</v>
      </c>
      <c r="X3609" s="1">
        <v>0</v>
      </c>
      <c r="AA3609" t="s">
        <v>58</v>
      </c>
      <c r="AB3609" s="1">
        <v>0</v>
      </c>
      <c r="AC3609" s="4">
        <f>IF(ISNUMBER(MATCH(AD3609, $AD$2:AD3608, 0)), INDEX($AC$2:AC3608, MATCH(AD3609, $AD$2:AD3608, 0)), MAX($AC$2:AC3608)+1)</f>
        <v>14</v>
      </c>
      <c r="AD3609" t="str">
        <f t="shared" si="171"/>
        <v>ลำปาง-ตลาดไท</v>
      </c>
      <c r="AE3609" t="s">
        <v>73</v>
      </c>
      <c r="AF3609" s="1">
        <v>0</v>
      </c>
      <c r="AG3609" s="1">
        <v>0</v>
      </c>
      <c r="AH3609" s="1">
        <v>416</v>
      </c>
      <c r="AI3609" t="s">
        <v>11441</v>
      </c>
      <c r="AJ3609" s="1">
        <v>1</v>
      </c>
      <c r="AK3609" s="1">
        <v>720</v>
      </c>
      <c r="AL3609" s="1">
        <v>720</v>
      </c>
      <c r="AM3609" s="1">
        <v>1</v>
      </c>
      <c r="AN3609" s="1">
        <v>0</v>
      </c>
      <c r="AO3609" s="1">
        <v>0</v>
      </c>
      <c r="AP3609" s="1">
        <v>0</v>
      </c>
      <c r="AQ3609" s="1">
        <v>0</v>
      </c>
      <c r="AR3609" s="1">
        <v>1647</v>
      </c>
      <c r="AS3609" s="1">
        <v>2550.1397100679587</v>
      </c>
      <c r="AT3609" s="1">
        <f>Table1[[#This Row],[รวมต้นทุนค่าเดินทาง]]+Table1[[#This Row],[รวมต้นทุนค่าซ่อม]]+Table1[[#This Row],[รวมค่าเสื่อม]]</f>
        <v>6390.1714413114514</v>
      </c>
      <c r="AU3609" s="1" t="e">
        <f t="shared" si="169"/>
        <v>#N/A</v>
      </c>
      <c r="AV3609" s="1" t="e" cm="1">
        <f t="array" ref="AV3609">IF(AC3609&lt;4, "เก็บ", IF(OR(AT3609 &lt; PERCENTILE(IF($AC$2:$AC$5092=AC3609, $AT$2:$AT$5092), 0.25) - 1.5 * (PERCENTILE(IF($AC$2:$AC$5092=AC3609, $AT$2:$AT$5092), 0.75) - PERCENTILE(IF($AC$2:$AC$5092=AC3609, $AT$2:$AT$5092), 0.25)), AT3609 &gt; PERCENTILE(IF($AC$2:$AC$5092=AC3609, $AT$2:$AT$5092), 0.75) + 1.5 * (PERCENTILE(IF($AC$2:$AC$5092=AC3609, $AT$2:$AT$5092), 0.75) - PERCENTILE(IF($AC$2:$AC$5092=AC3609, $AT$2:$AT$5092), 0.25))), "ตัด", "เก็บ"))</f>
        <v>#N/A</v>
      </c>
      <c r="AW3609" s="1" t="e">
        <f t="shared" si="170"/>
        <v>#DIV/0!</v>
      </c>
      <c r="AX3609" s="1">
        <v>2411.9362516169685</v>
      </c>
      <c r="AY3609" s="1">
        <v>2193.0317312434922</v>
      </c>
    </row>
    <row r="3610" spans="1:51" x14ac:dyDescent="0.2">
      <c r="A3610" s="3">
        <v>45945</v>
      </c>
      <c r="B3610">
        <v>45945</v>
      </c>
      <c r="C3610" t="s">
        <v>11442</v>
      </c>
      <c r="D3610" t="s">
        <v>66</v>
      </c>
      <c r="E3610" t="s">
        <v>124</v>
      </c>
      <c r="F3610" t="s">
        <v>388</v>
      </c>
      <c r="G3610" s="1">
        <v>0</v>
      </c>
      <c r="H3610" s="1">
        <v>0</v>
      </c>
      <c r="I3610" s="1">
        <v>500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  <c r="O3610" s="1">
        <v>500</v>
      </c>
      <c r="P3610" t="s">
        <v>11443</v>
      </c>
      <c r="Q3610" s="2">
        <v>244272</v>
      </c>
      <c r="R3610" t="s">
        <v>70</v>
      </c>
      <c r="S3610">
        <v>0</v>
      </c>
      <c r="T3610" t="s">
        <v>71</v>
      </c>
      <c r="U3610" t="s">
        <v>161</v>
      </c>
      <c r="V3610" s="1">
        <v>0</v>
      </c>
      <c r="W3610" s="1">
        <v>0</v>
      </c>
      <c r="X3610" s="1">
        <v>0</v>
      </c>
      <c r="AA3610" t="s">
        <v>58</v>
      </c>
      <c r="AB3610" s="1">
        <v>0</v>
      </c>
      <c r="AC3610" s="4">
        <f>IF(ISNUMBER(MATCH(AD3610, $AD$2:AD3609, 0)), INDEX($AC$2:AC3609, MATCH(AD3610, $AD$2:AD3609, 0)), MAX($AC$2:AC3609)+1)</f>
        <v>9</v>
      </c>
      <c r="AD3610" t="str">
        <f t="shared" si="171"/>
        <v>เชียงใหม่-พุทธมณฑลสาย 2</v>
      </c>
      <c r="AE3610" t="s">
        <v>73</v>
      </c>
      <c r="AF3610" s="1">
        <v>0</v>
      </c>
      <c r="AG3610" s="1">
        <v>0</v>
      </c>
      <c r="AH3610" s="1">
        <v>0</v>
      </c>
      <c r="AI3610" t="s">
        <v>11444</v>
      </c>
      <c r="AJ3610" s="1">
        <v>1</v>
      </c>
      <c r="AK3610" s="1">
        <v>720</v>
      </c>
      <c r="AL3610" s="1">
        <v>720</v>
      </c>
      <c r="AM3610" s="1">
        <v>1</v>
      </c>
      <c r="AN3610" s="1">
        <v>0</v>
      </c>
      <c r="AO3610" s="1">
        <v>0</v>
      </c>
      <c r="AP3610" s="1">
        <v>0</v>
      </c>
      <c r="AQ3610" s="1">
        <v>0</v>
      </c>
      <c r="AR3610" s="1">
        <v>500</v>
      </c>
      <c r="AS3610" s="1">
        <v>2833.9680374813797</v>
      </c>
      <c r="AT3610" s="1">
        <f>Table1[[#This Row],[รวมต้นทุนค่าเดินทาง]]+Table1[[#This Row],[รวมต้นทุนค่าซ่อม]]+Table1[[#This Row],[รวมค่าเสื่อม]]</f>
        <v>4976.0991850223636</v>
      </c>
      <c r="AU3610" s="1">
        <f t="shared" si="169"/>
        <v>4623.2312262414152</v>
      </c>
      <c r="AV3610" s="1" t="str" cm="1">
        <f t="array" ref="AV3610">IF(AC3610&lt;4, "เก็บ", IF(OR(AT3610 &lt; PERCENTILE(IF($AC$2:$AC$5092=AC3610, $AT$2:$AT$5092), 0.25) - 1.5 * (PERCENTILE(IF($AC$2:$AC$5092=AC3610, $AT$2:$AT$5092), 0.75) - PERCENTILE(IF($AC$2:$AC$5092=AC3610, $AT$2:$AT$5092), 0.25)), AT3610 &gt; PERCENTILE(IF($AC$2:$AC$5092=AC3610, $AT$2:$AT$5092), 0.75) + 1.5 * (PERCENTILE(IF($AC$2:$AC$5092=AC3610, $AT$2:$AT$5092), 0.75) - PERCENTILE(IF($AC$2:$AC$5092=AC3610, $AT$2:$AT$5092), 0.25))), "ตัด", "เก็บ"))</f>
        <v>เก็บ</v>
      </c>
      <c r="AW3610" s="1">
        <f t="shared" si="170"/>
        <v>4005.4952465164292</v>
      </c>
      <c r="AX3610" s="1">
        <v>2577.9546108768855</v>
      </c>
      <c r="AY3610" s="1">
        <v>1642.1311475409836</v>
      </c>
    </row>
    <row r="3611" spans="1:51" x14ac:dyDescent="0.2">
      <c r="A3611" s="3">
        <v>45945</v>
      </c>
      <c r="B3611">
        <v>45945</v>
      </c>
      <c r="C3611" t="s">
        <v>11445</v>
      </c>
      <c r="D3611" t="s">
        <v>66</v>
      </c>
      <c r="E3611" t="s">
        <v>124</v>
      </c>
      <c r="F3611" t="s">
        <v>420</v>
      </c>
      <c r="G3611" s="1">
        <v>0</v>
      </c>
      <c r="H3611" s="1">
        <v>0</v>
      </c>
      <c r="I3611" s="1">
        <v>500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>
        <v>500</v>
      </c>
      <c r="P3611" t="s">
        <v>11446</v>
      </c>
      <c r="Q3611" s="2">
        <v>244272</v>
      </c>
      <c r="R3611" t="s">
        <v>70</v>
      </c>
      <c r="S3611">
        <v>0</v>
      </c>
      <c r="T3611" t="s">
        <v>71</v>
      </c>
      <c r="U3611" t="s">
        <v>72</v>
      </c>
      <c r="V3611" s="1">
        <v>0</v>
      </c>
      <c r="W3611" s="1">
        <v>0</v>
      </c>
      <c r="X3611" s="1">
        <v>0</v>
      </c>
      <c r="AA3611" t="s">
        <v>58</v>
      </c>
      <c r="AB3611" s="1">
        <v>0</v>
      </c>
      <c r="AC3611" s="4">
        <f>IF(ISNUMBER(MATCH(AD3611, $AD$2:AD3610, 0)), INDEX($AC$2:AC3610, MATCH(AD3611, $AD$2:AD3610, 0)), MAX($AC$2:AC3610)+1)</f>
        <v>2</v>
      </c>
      <c r="AD3611" t="str">
        <f t="shared" si="171"/>
        <v>เชียงใหม่-พุทธมณฑลสาย 5</v>
      </c>
      <c r="AE3611" t="s">
        <v>73</v>
      </c>
      <c r="AF3611" s="1">
        <v>0</v>
      </c>
      <c r="AG3611" s="1">
        <v>0</v>
      </c>
      <c r="AH3611" s="1">
        <v>0</v>
      </c>
      <c r="AI3611" t="s">
        <v>11447</v>
      </c>
      <c r="AJ3611" s="1">
        <v>1</v>
      </c>
      <c r="AK3611" s="1">
        <v>720</v>
      </c>
      <c r="AL3611" s="1">
        <v>720</v>
      </c>
      <c r="AM3611" s="1">
        <v>1</v>
      </c>
      <c r="AN3611" s="1">
        <v>0</v>
      </c>
      <c r="AO3611" s="1">
        <v>0</v>
      </c>
      <c r="AP3611" s="1">
        <v>0</v>
      </c>
      <c r="AQ3611" s="1">
        <v>0</v>
      </c>
      <c r="AR3611" s="1">
        <v>500</v>
      </c>
      <c r="AS3611" s="1">
        <v>1103.3380308258568</v>
      </c>
      <c r="AT3611" s="1">
        <f>Table1[[#This Row],[รวมต้นทุนค่าเดินทาง]]+Table1[[#This Row],[รวมต้นทุนค่าซ่อม]]+Table1[[#This Row],[รวมค่าเสื่อม]]</f>
        <v>3392.1160420303386</v>
      </c>
      <c r="AU3611" s="1">
        <f t="shared" si="169"/>
        <v>5026.5629662053279</v>
      </c>
      <c r="AV3611" s="1" t="str" cm="1">
        <f t="array" ref="AV3611">IF(AC3611&lt;4, "เก็บ", IF(OR(AT3611 &lt; PERCENTILE(IF($AC$2:$AC$5092=AC3611, $AT$2:$AT$5092), 0.25) - 1.5 * (PERCENTILE(IF($AC$2:$AC$5092=AC3611, $AT$2:$AT$5092), 0.75) - PERCENTILE(IF($AC$2:$AC$5092=AC3611, $AT$2:$AT$5092), 0.25)), AT3611 &gt; PERCENTILE(IF($AC$2:$AC$5092=AC3611, $AT$2:$AT$5092), 0.75) + 1.5 * (PERCENTILE(IF($AC$2:$AC$5092=AC3611, $AT$2:$AT$5092), 0.75) - PERCENTILE(IF($AC$2:$AC$5092=AC3611, $AT$2:$AT$5092), 0.25))), "ตัด", "เก็บ"))</f>
        <v>เก็บ</v>
      </c>
      <c r="AW3611" s="1">
        <f t="shared" si="170"/>
        <v>5026.5629662053279</v>
      </c>
      <c r="AX3611" s="1">
        <v>4064.5059139663294</v>
      </c>
      <c r="AY3611" s="1">
        <v>1788.7780112044818</v>
      </c>
    </row>
    <row r="3612" spans="1:51" x14ac:dyDescent="0.2">
      <c r="A3612" s="3">
        <v>45945</v>
      </c>
      <c r="B3612">
        <v>45945</v>
      </c>
      <c r="C3612" t="s">
        <v>11448</v>
      </c>
      <c r="D3612" t="s">
        <v>51</v>
      </c>
      <c r="E3612" t="s">
        <v>61</v>
      </c>
      <c r="F3612" t="s">
        <v>10151</v>
      </c>
      <c r="G3612" s="1">
        <v>4200</v>
      </c>
      <c r="H3612" s="1">
        <v>2803</v>
      </c>
      <c r="I3612" s="1">
        <v>1900</v>
      </c>
      <c r="J3612" s="1">
        <v>0</v>
      </c>
      <c r="K3612" s="1">
        <v>0</v>
      </c>
      <c r="L3612" s="1">
        <v>0</v>
      </c>
      <c r="M3612" s="1">
        <v>0</v>
      </c>
      <c r="N3612" s="1">
        <v>0</v>
      </c>
      <c r="O3612" s="1">
        <v>6100</v>
      </c>
      <c r="P3612" t="s">
        <v>11449</v>
      </c>
      <c r="Q3612" s="2">
        <v>244272</v>
      </c>
      <c r="R3612" t="s">
        <v>55</v>
      </c>
      <c r="S3612">
        <v>0</v>
      </c>
      <c r="T3612" t="s">
        <v>56</v>
      </c>
      <c r="U3612" t="s">
        <v>57</v>
      </c>
      <c r="V3612" s="1">
        <v>2500</v>
      </c>
      <c r="W3612" s="1">
        <v>0</v>
      </c>
      <c r="X3612" s="1">
        <v>0</v>
      </c>
      <c r="AA3612" t="s">
        <v>58</v>
      </c>
      <c r="AB3612" s="1">
        <v>0</v>
      </c>
      <c r="AC3612" s="4">
        <f>IF(ISNUMBER(MATCH(AD3612, $AD$2:AD3611, 0)), INDEX($AC$2:AC3611, MATCH(AD3612, $AD$2:AD3611, 0)), MAX($AC$2:AC3611)+1)</f>
        <v>1</v>
      </c>
      <c r="AD3612" t="str">
        <f t="shared" si="171"/>
        <v>ท่าลี่-กองลอย</v>
      </c>
      <c r="AE3612" t="s">
        <v>55</v>
      </c>
      <c r="AF3612" s="1">
        <v>0</v>
      </c>
      <c r="AG3612" s="1">
        <v>0</v>
      </c>
      <c r="AH3612" s="1">
        <v>0</v>
      </c>
      <c r="AI3612" t="s">
        <v>11450</v>
      </c>
      <c r="AJ3612" s="1">
        <v>1</v>
      </c>
      <c r="AK3612" s="1">
        <v>0</v>
      </c>
      <c r="AL3612" s="1">
        <v>0</v>
      </c>
      <c r="AM3612" s="1">
        <v>0</v>
      </c>
      <c r="AN3612" s="1">
        <v>0</v>
      </c>
      <c r="AO3612" s="1">
        <v>0</v>
      </c>
      <c r="AP3612" s="1">
        <v>0</v>
      </c>
      <c r="AQ3612" s="1">
        <v>0</v>
      </c>
      <c r="AR3612" s="1">
        <v>11403</v>
      </c>
      <c r="AS3612" s="1">
        <v>22.587485242030699</v>
      </c>
      <c r="AT3612" s="1">
        <f>Table1[[#This Row],[รวมต้นทุนค่าเดินทาง]]+Table1[[#This Row],[รวมต้นทุนค่าซ่อม]]+Table1[[#This Row],[รวมค่าเสื่อม]]</f>
        <v>13749.967650531287</v>
      </c>
      <c r="AU3612" s="1">
        <f t="shared" si="169"/>
        <v>13953.293816562818</v>
      </c>
      <c r="AV3612" s="1" t="str" cm="1">
        <f t="array" ref="AV3612">IF(AC3612&lt;4, "เก็บ", IF(OR(AT3612 &lt; PERCENTILE(IF($AC$2:$AC$5092=AC3612, $AT$2:$AT$5092), 0.25) - 1.5 * (PERCENTILE(IF($AC$2:$AC$5092=AC3612, $AT$2:$AT$5092), 0.75) - PERCENTILE(IF($AC$2:$AC$5092=AC3612, $AT$2:$AT$5092), 0.25)), AT3612 &gt; PERCENTILE(IF($AC$2:$AC$5092=AC3612, $AT$2:$AT$5092), 0.75) + 1.5 * (PERCENTILE(IF($AC$2:$AC$5092=AC3612, $AT$2:$AT$5092), 0.75) - PERCENTILE(IF($AC$2:$AC$5092=AC3612, $AT$2:$AT$5092), 0.25))), "ตัด", "เก็บ"))</f>
        <v>เก็บ</v>
      </c>
      <c r="AW3612" s="1">
        <f t="shared" si="170"/>
        <v>13953.293816562818</v>
      </c>
      <c r="AX3612" s="1">
        <v>14426.372718098486</v>
      </c>
      <c r="AY3612" s="1">
        <v>2324.3801652892562</v>
      </c>
    </row>
    <row r="3613" spans="1:51" x14ac:dyDescent="0.2">
      <c r="A3613" s="3">
        <v>45945</v>
      </c>
      <c r="B3613">
        <v>45945</v>
      </c>
      <c r="C3613" t="s">
        <v>11451</v>
      </c>
      <c r="D3613" t="s">
        <v>51</v>
      </c>
      <c r="E3613" t="s">
        <v>52</v>
      </c>
      <c r="F3613" t="s">
        <v>53</v>
      </c>
      <c r="G3613" s="1">
        <v>2700</v>
      </c>
      <c r="H3613" s="1">
        <v>4303</v>
      </c>
      <c r="I3613" s="1">
        <v>1900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  <c r="O3613" s="1">
        <v>4600</v>
      </c>
      <c r="P3613" t="s">
        <v>11452</v>
      </c>
      <c r="Q3613" s="2">
        <v>244272</v>
      </c>
      <c r="R3613" t="s">
        <v>55</v>
      </c>
      <c r="S3613">
        <v>0</v>
      </c>
      <c r="T3613" t="s">
        <v>56</v>
      </c>
      <c r="U3613" t="s">
        <v>57</v>
      </c>
      <c r="V3613" s="1">
        <v>2500</v>
      </c>
      <c r="W3613" s="1">
        <v>0</v>
      </c>
      <c r="X3613" s="1">
        <v>0</v>
      </c>
      <c r="AA3613" t="s">
        <v>58</v>
      </c>
      <c r="AB3613" s="1">
        <v>0</v>
      </c>
      <c r="AC3613" s="4">
        <f>IF(ISNUMBER(MATCH(AD3613, $AD$2:AD3612, 0)), INDEX($AC$2:AC3612, MATCH(AD3613, $AD$2:AD3612, 0)), MAX($AC$2:AC3612)+1)</f>
        <v>1</v>
      </c>
      <c r="AD3613" t="str">
        <f t="shared" si="171"/>
        <v>ท่าลี่-กองลอย</v>
      </c>
      <c r="AE3613" t="s">
        <v>55</v>
      </c>
      <c r="AF3613" s="1">
        <v>0</v>
      </c>
      <c r="AG3613" s="1">
        <v>0</v>
      </c>
      <c r="AH3613" s="1">
        <v>0</v>
      </c>
      <c r="AI3613" t="s">
        <v>11453</v>
      </c>
      <c r="AJ3613" s="1">
        <v>1</v>
      </c>
      <c r="AK3613" s="1">
        <v>0</v>
      </c>
      <c r="AL3613" s="1">
        <v>0</v>
      </c>
      <c r="AM3613" s="1">
        <v>0</v>
      </c>
      <c r="AN3613" s="1">
        <v>0</v>
      </c>
      <c r="AO3613" s="1">
        <v>0</v>
      </c>
      <c r="AP3613" s="1">
        <v>0</v>
      </c>
      <c r="AQ3613" s="1">
        <v>0</v>
      </c>
      <c r="AR3613" s="1">
        <v>11403</v>
      </c>
      <c r="AS3613" s="1">
        <v>25.68</v>
      </c>
      <c r="AT3613" s="1">
        <f>Table1[[#This Row],[รวมต้นทุนค่าเดินทาง]]+Table1[[#This Row],[รวมต้นทุนค่าซ่อม]]+Table1[[#This Row],[รวมค่าเสื่อม]]</f>
        <v>13277.99506849315</v>
      </c>
      <c r="AU3613" s="1">
        <f t="shared" si="169"/>
        <v>13953.293816562818</v>
      </c>
      <c r="AV3613" s="1" t="str" cm="1">
        <f t="array" ref="AV3613">IF(AC3613&lt;4, "เก็บ", IF(OR(AT3613 &lt; PERCENTILE(IF($AC$2:$AC$5092=AC3613, $AT$2:$AT$5092), 0.25) - 1.5 * (PERCENTILE(IF($AC$2:$AC$5092=AC3613, $AT$2:$AT$5092), 0.75) - PERCENTILE(IF($AC$2:$AC$5092=AC3613, $AT$2:$AT$5092), 0.25)), AT3613 &gt; PERCENTILE(IF($AC$2:$AC$5092=AC3613, $AT$2:$AT$5092), 0.75) + 1.5 * (PERCENTILE(IF($AC$2:$AC$5092=AC3613, $AT$2:$AT$5092), 0.75) - PERCENTILE(IF($AC$2:$AC$5092=AC3613, $AT$2:$AT$5092), 0.25))), "ตัด", "เก็บ"))</f>
        <v>เก็บ</v>
      </c>
      <c r="AW3613" s="1">
        <f t="shared" si="170"/>
        <v>13953.293816562818</v>
      </c>
      <c r="AX3613" s="1">
        <v>14426.372718098486</v>
      </c>
      <c r="AY3613" s="1">
        <v>1849.3150684931506</v>
      </c>
    </row>
    <row r="3614" spans="1:51" x14ac:dyDescent="0.2">
      <c r="A3614" s="3">
        <v>45945</v>
      </c>
      <c r="B3614">
        <v>45945</v>
      </c>
      <c r="C3614" t="s">
        <v>11454</v>
      </c>
      <c r="D3614" t="s">
        <v>66</v>
      </c>
      <c r="E3614" t="s">
        <v>67</v>
      </c>
      <c r="F3614" t="s">
        <v>1010</v>
      </c>
      <c r="G3614" s="1">
        <v>0</v>
      </c>
      <c r="H3614" s="1">
        <v>831</v>
      </c>
      <c r="I3614" s="1">
        <v>400</v>
      </c>
      <c r="J3614" s="1">
        <v>0</v>
      </c>
      <c r="K3614" s="1">
        <v>0</v>
      </c>
      <c r="L3614" s="1">
        <v>0</v>
      </c>
      <c r="M3614" s="1">
        <v>0</v>
      </c>
      <c r="N3614" s="1">
        <v>0</v>
      </c>
      <c r="O3614" s="1">
        <v>400</v>
      </c>
      <c r="P3614" t="s">
        <v>11455</v>
      </c>
      <c r="Q3614" s="2">
        <v>244272</v>
      </c>
      <c r="R3614" t="s">
        <v>70</v>
      </c>
      <c r="S3614">
        <v>0</v>
      </c>
      <c r="T3614" t="s">
        <v>254</v>
      </c>
      <c r="U3614" t="s">
        <v>93</v>
      </c>
      <c r="V3614" s="1">
        <v>0</v>
      </c>
      <c r="W3614" s="1">
        <v>0</v>
      </c>
      <c r="X3614" s="1">
        <v>0</v>
      </c>
      <c r="AA3614" t="s">
        <v>58</v>
      </c>
      <c r="AB3614" s="1">
        <v>0</v>
      </c>
      <c r="AC3614" s="4">
        <f>IF(ISNUMBER(MATCH(AD3614, $AD$2:AD3613, 0)), INDEX($AC$2:AC3613, MATCH(AD3614, $AD$2:AD3613, 0)), MAX($AC$2:AC3613)+1)</f>
        <v>14</v>
      </c>
      <c r="AD3614" t="str">
        <f t="shared" si="171"/>
        <v>ลำปาง-ตลาดไท</v>
      </c>
      <c r="AE3614" t="s">
        <v>73</v>
      </c>
      <c r="AF3614" s="1">
        <v>0</v>
      </c>
      <c r="AG3614" s="1">
        <v>0</v>
      </c>
      <c r="AH3614" s="1">
        <v>0</v>
      </c>
      <c r="AI3614" t="s">
        <v>11456</v>
      </c>
      <c r="AJ3614" s="1">
        <v>1</v>
      </c>
      <c r="AK3614" s="1">
        <v>620</v>
      </c>
      <c r="AL3614" s="1">
        <v>620</v>
      </c>
      <c r="AM3614" s="1">
        <v>1</v>
      </c>
      <c r="AN3614" s="1">
        <v>0</v>
      </c>
      <c r="AO3614" s="1">
        <v>0</v>
      </c>
      <c r="AP3614" s="1">
        <v>0</v>
      </c>
      <c r="AQ3614" s="1">
        <v>0</v>
      </c>
      <c r="AR3614" s="1">
        <v>1231</v>
      </c>
      <c r="AS3614" s="1">
        <v>8397.2762890105005</v>
      </c>
      <c r="AT3614" s="1">
        <f>Table1[[#This Row],[รวมต้นทุนค่าเดินทาง]]+Table1[[#This Row],[รวมต้นทุนค่าซ่อม]]+Table1[[#This Row],[รวมค่าเสื่อม]]</f>
        <v>12392.657399345695</v>
      </c>
      <c r="AU3614" s="1" t="e">
        <f t="shared" si="169"/>
        <v>#N/A</v>
      </c>
      <c r="AV3614" s="1" t="e" cm="1">
        <f t="array" ref="AV3614">IF(AC3614&lt;4, "เก็บ", IF(OR(AT3614 &lt; PERCENTILE(IF($AC$2:$AC$5092=AC3614, $AT$2:$AT$5092), 0.25) - 1.5 * (PERCENTILE(IF($AC$2:$AC$5092=AC3614, $AT$2:$AT$5092), 0.75) - PERCENTILE(IF($AC$2:$AC$5092=AC3614, $AT$2:$AT$5092), 0.25)), AT3614 &gt; PERCENTILE(IF($AC$2:$AC$5092=AC3614, $AT$2:$AT$5092), 0.75) + 1.5 * (PERCENTILE(IF($AC$2:$AC$5092=AC3614, $AT$2:$AT$5092), 0.75) - PERCENTILE(IF($AC$2:$AC$5092=AC3614, $AT$2:$AT$5092), 0.25))), "ตัด", "เก็บ"))</f>
        <v>#N/A</v>
      </c>
      <c r="AW3614" s="1" t="e">
        <f t="shared" si="170"/>
        <v>#DIV/0!</v>
      </c>
      <c r="AX3614" s="1">
        <v>2411.9362516169685</v>
      </c>
      <c r="AY3614" s="1">
        <v>2764.3811103351954</v>
      </c>
    </row>
    <row r="3615" spans="1:51" x14ac:dyDescent="0.2">
      <c r="A3615" s="3">
        <v>45945</v>
      </c>
      <c r="B3615">
        <v>45945</v>
      </c>
      <c r="C3615" t="s">
        <v>11457</v>
      </c>
      <c r="D3615" t="s">
        <v>66</v>
      </c>
      <c r="E3615" t="s">
        <v>124</v>
      </c>
      <c r="F3615" t="s">
        <v>324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>
        <v>288</v>
      </c>
      <c r="P3615" t="s">
        <v>11458</v>
      </c>
      <c r="Q3615" s="2">
        <v>244272</v>
      </c>
      <c r="R3615" t="s">
        <v>55</v>
      </c>
      <c r="S3615">
        <v>0</v>
      </c>
      <c r="T3615" t="s">
        <v>88</v>
      </c>
      <c r="U3615" t="s">
        <v>254</v>
      </c>
      <c r="V3615" s="1">
        <v>0</v>
      </c>
      <c r="W3615" s="1">
        <v>0</v>
      </c>
      <c r="X3615" s="1">
        <v>288</v>
      </c>
      <c r="Y3615" t="s">
        <v>88</v>
      </c>
      <c r="Z3615" t="s">
        <v>254</v>
      </c>
      <c r="AA3615" t="s">
        <v>9199</v>
      </c>
      <c r="AB3615" s="1">
        <v>0</v>
      </c>
      <c r="AC3615" s="4">
        <f>IF(ISNUMBER(MATCH(AD3615, $AD$2:AD3614, 0)), INDEX($AC$2:AC3614, MATCH(AD3615, $AD$2:AD3614, 0)), MAX($AC$2:AC3614)+1)</f>
        <v>39</v>
      </c>
      <c r="AD3615" t="str">
        <f t="shared" si="171"/>
        <v>แพร่-ลำปาง</v>
      </c>
      <c r="AE3615" t="s">
        <v>55</v>
      </c>
      <c r="AF3615" s="1">
        <v>0</v>
      </c>
      <c r="AG3615" s="1">
        <v>0</v>
      </c>
      <c r="AH3615" s="1">
        <v>0</v>
      </c>
      <c r="AI3615" t="s">
        <v>11459</v>
      </c>
      <c r="AJ3615" s="1">
        <v>1</v>
      </c>
      <c r="AK3615" s="1">
        <v>0</v>
      </c>
      <c r="AL3615" s="1">
        <v>0</v>
      </c>
      <c r="AM3615" s="1">
        <v>0</v>
      </c>
      <c r="AN3615" s="1">
        <v>0</v>
      </c>
      <c r="AO3615" s="1">
        <v>0</v>
      </c>
      <c r="AP3615" s="1">
        <v>0</v>
      </c>
      <c r="AQ3615" s="1">
        <v>0</v>
      </c>
      <c r="AR3615" s="1">
        <v>288</v>
      </c>
      <c r="AS3615" s="1">
        <v>564.61045699062674</v>
      </c>
      <c r="AT3615" s="1">
        <f>Table1[[#This Row],[รวมต้นทุนค่าเดินทาง]]+Table1[[#This Row],[รวมต้นทุนค่าซ่อม]]+Table1[[#This Row],[รวมค่าเสื่อม]]</f>
        <v>3977.6104569906265</v>
      </c>
      <c r="AU3615" s="1">
        <f t="shared" si="169"/>
        <v>3696.7320206742324</v>
      </c>
      <c r="AV3615" s="1" t="str" cm="1">
        <f t="array" ref="AV3615">IF(AC3615&lt;4, "เก็บ", IF(OR(AT3615 &lt; PERCENTILE(IF($AC$2:$AC$5092=AC3615, $AT$2:$AT$5092), 0.25) - 1.5 * (PERCENTILE(IF($AC$2:$AC$5092=AC3615, $AT$2:$AT$5092), 0.75) - PERCENTILE(IF($AC$2:$AC$5092=AC3615, $AT$2:$AT$5092), 0.25)), AT3615 &gt; PERCENTILE(IF($AC$2:$AC$5092=AC3615, $AT$2:$AT$5092), 0.75) + 1.5 * (PERCENTILE(IF($AC$2:$AC$5092=AC3615, $AT$2:$AT$5092), 0.75) - PERCENTILE(IF($AC$2:$AC$5092=AC3615, $AT$2:$AT$5092), 0.25))), "ตัด", "เก็บ"))</f>
        <v>เก็บ</v>
      </c>
      <c r="AW3615" s="1">
        <f t="shared" si="170"/>
        <v>3303.6954086440583</v>
      </c>
      <c r="AX3615" s="1">
        <v>2449.0585033856746</v>
      </c>
      <c r="AY3615" s="1">
        <v>3125</v>
      </c>
    </row>
    <row r="3616" spans="1:51" x14ac:dyDescent="0.2">
      <c r="A3616" s="3">
        <v>45945</v>
      </c>
      <c r="B3616">
        <v>45945</v>
      </c>
      <c r="C3616" t="s">
        <v>11460</v>
      </c>
      <c r="D3616" t="s">
        <v>66</v>
      </c>
      <c r="E3616" t="s">
        <v>148</v>
      </c>
      <c r="F3616" t="s">
        <v>1080</v>
      </c>
      <c r="G3616" s="1">
        <v>1141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1141</v>
      </c>
      <c r="P3616" t="s">
        <v>11461</v>
      </c>
      <c r="Q3616" s="2">
        <v>244272</v>
      </c>
      <c r="R3616" t="s">
        <v>55</v>
      </c>
      <c r="S3616">
        <v>0</v>
      </c>
      <c r="T3616" t="s">
        <v>88</v>
      </c>
      <c r="U3616" t="s">
        <v>254</v>
      </c>
      <c r="V3616" s="1">
        <v>0</v>
      </c>
      <c r="W3616" s="1">
        <v>575</v>
      </c>
      <c r="X3616" s="1">
        <v>0</v>
      </c>
      <c r="Y3616" t="s">
        <v>88</v>
      </c>
      <c r="Z3616" t="s">
        <v>254</v>
      </c>
      <c r="AA3616" t="s">
        <v>10896</v>
      </c>
      <c r="AB3616" s="1">
        <v>0</v>
      </c>
      <c r="AC3616" s="4">
        <f>IF(ISNUMBER(MATCH(AD3616, $AD$2:AD3615, 0)), INDEX($AC$2:AC3615, MATCH(AD3616, $AD$2:AD3615, 0)), MAX($AC$2:AC3615)+1)</f>
        <v>39</v>
      </c>
      <c r="AD3616" t="str">
        <f t="shared" si="171"/>
        <v>แพร่-ลำปาง</v>
      </c>
      <c r="AE3616" t="s">
        <v>55</v>
      </c>
      <c r="AF3616" s="1">
        <v>0</v>
      </c>
      <c r="AG3616" s="1">
        <v>0</v>
      </c>
      <c r="AH3616" s="1">
        <v>0</v>
      </c>
      <c r="AI3616" t="s">
        <v>11462</v>
      </c>
      <c r="AJ3616" s="1">
        <v>1</v>
      </c>
      <c r="AK3616" s="1">
        <v>0</v>
      </c>
      <c r="AL3616" s="1">
        <v>0</v>
      </c>
      <c r="AM3616" s="1">
        <v>0</v>
      </c>
      <c r="AN3616" s="1">
        <v>0</v>
      </c>
      <c r="AO3616" s="1">
        <v>0</v>
      </c>
      <c r="AP3616" s="1">
        <v>0</v>
      </c>
      <c r="AQ3616" s="1">
        <v>0</v>
      </c>
      <c r="AR3616" s="1">
        <v>1716</v>
      </c>
      <c r="AS3616" s="1">
        <v>3252.7564992492489</v>
      </c>
      <c r="AT3616" s="1">
        <f>Table1[[#This Row],[รวมต้นทุนค่าเดินทาง]]+Table1[[#This Row],[รวมต้นทุนค่าซ่อม]]+Table1[[#This Row],[รวมค่าเสื่อม]]</f>
        <v>6143.4552944299721</v>
      </c>
      <c r="AU3616" s="1">
        <f t="shared" si="169"/>
        <v>3696.7320206742324</v>
      </c>
      <c r="AV3616" s="1" t="str" cm="1">
        <f t="array" ref="AV3616">IF(AC3616&lt;4, "เก็บ", IF(OR(AT3616 &lt; PERCENTILE(IF($AC$2:$AC$5092=AC3616, $AT$2:$AT$5092), 0.25) - 1.5 * (PERCENTILE(IF($AC$2:$AC$5092=AC3616, $AT$2:$AT$5092), 0.75) - PERCENTILE(IF($AC$2:$AC$5092=AC3616, $AT$2:$AT$5092), 0.25)), AT3616 &gt; PERCENTILE(IF($AC$2:$AC$5092=AC3616, $AT$2:$AT$5092), 0.75) + 1.5 * (PERCENTILE(IF($AC$2:$AC$5092=AC3616, $AT$2:$AT$5092), 0.75) - PERCENTILE(IF($AC$2:$AC$5092=AC3616, $AT$2:$AT$5092), 0.25))), "ตัด", "เก็บ"))</f>
        <v>เก็บ</v>
      </c>
      <c r="AW3616" s="1">
        <f t="shared" si="170"/>
        <v>3303.6954086440583</v>
      </c>
      <c r="AX3616" s="1">
        <v>2449.0585033856746</v>
      </c>
      <c r="AY3616" s="1">
        <v>1174.698795180723</v>
      </c>
    </row>
    <row r="3617" spans="1:51" x14ac:dyDescent="0.2">
      <c r="A3617" s="3">
        <v>45945</v>
      </c>
      <c r="B3617">
        <v>45945</v>
      </c>
      <c r="C3617" t="s">
        <v>11463</v>
      </c>
      <c r="D3617" t="s">
        <v>66</v>
      </c>
      <c r="E3617" t="s">
        <v>124</v>
      </c>
      <c r="F3617" t="s">
        <v>190</v>
      </c>
      <c r="G3617" s="1">
        <v>0</v>
      </c>
      <c r="H3617" s="1">
        <v>767</v>
      </c>
      <c r="I3617" s="1">
        <v>500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>
        <v>851</v>
      </c>
      <c r="P3617" t="s">
        <v>11464</v>
      </c>
      <c r="Q3617" s="2">
        <v>244272</v>
      </c>
      <c r="R3617" t="s">
        <v>70</v>
      </c>
      <c r="S3617">
        <v>0</v>
      </c>
      <c r="T3617" t="s">
        <v>88</v>
      </c>
      <c r="U3617" t="s">
        <v>93</v>
      </c>
      <c r="V3617" s="1">
        <v>0</v>
      </c>
      <c r="W3617" s="1">
        <v>0</v>
      </c>
      <c r="X3617" s="1">
        <v>351</v>
      </c>
      <c r="Y3617" t="s">
        <v>372</v>
      </c>
      <c r="Z3617" t="s">
        <v>88</v>
      </c>
      <c r="AA3617" t="s">
        <v>9952</v>
      </c>
      <c r="AB3617" s="1">
        <v>0</v>
      </c>
      <c r="AC3617" s="4">
        <f>IF(ISNUMBER(MATCH(AD3617, $AD$2:AD3616, 0)), INDEX($AC$2:AC3616, MATCH(AD3617, $AD$2:AD3616, 0)), MAX($AC$2:AC3616)+1)</f>
        <v>51</v>
      </c>
      <c r="AD3617" t="str">
        <f t="shared" si="171"/>
        <v>แพร่-ตลาดไท</v>
      </c>
      <c r="AE3617" t="s">
        <v>73</v>
      </c>
      <c r="AF3617" s="1">
        <v>0</v>
      </c>
      <c r="AG3617" s="1">
        <v>0</v>
      </c>
      <c r="AH3617" s="1">
        <v>0</v>
      </c>
      <c r="AI3617" t="s">
        <v>11465</v>
      </c>
      <c r="AJ3617" s="1">
        <v>1</v>
      </c>
      <c r="AK3617" s="1">
        <v>572</v>
      </c>
      <c r="AL3617" s="1">
        <v>572</v>
      </c>
      <c r="AM3617" s="1">
        <v>1</v>
      </c>
      <c r="AN3617" s="1">
        <v>0</v>
      </c>
      <c r="AO3617" s="1">
        <v>0</v>
      </c>
      <c r="AP3617" s="1">
        <v>0</v>
      </c>
      <c r="AQ3617" s="1">
        <v>0</v>
      </c>
      <c r="AR3617" s="1">
        <v>1618</v>
      </c>
      <c r="AS3617" s="1">
        <v>3145.0414820132714</v>
      </c>
      <c r="AT3617" s="1">
        <f>Table1[[#This Row],[รวมต้นทุนค่าเดินทาง]]+Table1[[#This Row],[รวมต้นทุนค่าซ่อม]]+Table1[[#This Row],[รวมค่าเสื่อม]]</f>
        <v>6916.200822672612</v>
      </c>
      <c r="AU3617" s="1">
        <f t="shared" si="169"/>
        <v>4737.6107634746759</v>
      </c>
      <c r="AV3617" s="1" t="str" cm="1">
        <f t="array" ref="AV3617">IF(AC3617&lt;4, "เก็บ", IF(OR(AT3617 &lt; PERCENTILE(IF($AC$2:$AC$5092=AC3617, $AT$2:$AT$5092), 0.25) - 1.5 * (PERCENTILE(IF($AC$2:$AC$5092=AC3617, $AT$2:$AT$5092), 0.75) - PERCENTILE(IF($AC$2:$AC$5092=AC3617, $AT$2:$AT$5092), 0.25)), AT3617 &gt; PERCENTILE(IF($AC$2:$AC$5092=AC3617, $AT$2:$AT$5092), 0.75) + 1.5 * (PERCENTILE(IF($AC$2:$AC$5092=AC3617, $AT$2:$AT$5092), 0.75) - PERCENTILE(IF($AC$2:$AC$5092=AC3617, $AT$2:$AT$5092), 0.25))), "ตัด", "เก็บ"))</f>
        <v>เก็บ</v>
      </c>
      <c r="AW3617" s="1">
        <f t="shared" si="170"/>
        <v>4487.1668970521196</v>
      </c>
      <c r="AX3617" s="1">
        <v>3014.4338711558335</v>
      </c>
      <c r="AY3617" s="1">
        <v>2153.1593406593406</v>
      </c>
    </row>
    <row r="3618" spans="1:51" x14ac:dyDescent="0.2">
      <c r="A3618" s="3">
        <v>45946</v>
      </c>
      <c r="B3618">
        <v>45946</v>
      </c>
      <c r="C3618" t="s">
        <v>11466</v>
      </c>
      <c r="D3618" t="s">
        <v>66</v>
      </c>
      <c r="E3618" t="s">
        <v>67</v>
      </c>
      <c r="F3618" t="s">
        <v>665</v>
      </c>
      <c r="G3618" s="1">
        <v>0</v>
      </c>
      <c r="H3618" s="1">
        <v>0</v>
      </c>
      <c r="I3618" s="1">
        <v>400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  <c r="O3618" s="1">
        <v>400</v>
      </c>
      <c r="P3618" t="s">
        <v>11467</v>
      </c>
      <c r="Q3618" s="2">
        <v>244272</v>
      </c>
      <c r="R3618" t="s">
        <v>70</v>
      </c>
      <c r="S3618">
        <v>0</v>
      </c>
      <c r="T3618" t="s">
        <v>254</v>
      </c>
      <c r="U3618" t="s">
        <v>93</v>
      </c>
      <c r="V3618" s="1">
        <v>0</v>
      </c>
      <c r="W3618" s="1">
        <v>0</v>
      </c>
      <c r="X3618" s="1">
        <v>0</v>
      </c>
      <c r="AA3618" t="s">
        <v>58</v>
      </c>
      <c r="AB3618" s="1">
        <v>0</v>
      </c>
      <c r="AC3618" s="4">
        <f>IF(ISNUMBER(MATCH(AD3618, $AD$2:AD3617, 0)), INDEX($AC$2:AC3617, MATCH(AD3618, $AD$2:AD3617, 0)), MAX($AC$2:AC3617)+1)</f>
        <v>14</v>
      </c>
      <c r="AD3618" t="str">
        <f t="shared" si="171"/>
        <v>ลำปาง-ตลาดไท</v>
      </c>
      <c r="AE3618" t="s">
        <v>73</v>
      </c>
      <c r="AF3618" s="1">
        <v>0</v>
      </c>
      <c r="AG3618" s="1">
        <v>0</v>
      </c>
      <c r="AH3618" s="1">
        <v>0</v>
      </c>
      <c r="AI3618" t="s">
        <v>11468</v>
      </c>
      <c r="AJ3618" s="1">
        <v>2</v>
      </c>
      <c r="AK3618" s="1">
        <v>720</v>
      </c>
      <c r="AL3618" s="1">
        <v>1340</v>
      </c>
      <c r="AM3618" s="1">
        <v>0.53731343283582089</v>
      </c>
      <c r="AN3618" s="1">
        <v>0</v>
      </c>
      <c r="AO3618" s="1">
        <v>0</v>
      </c>
      <c r="AP3618" s="1">
        <v>0</v>
      </c>
      <c r="AQ3618" s="1">
        <v>0</v>
      </c>
      <c r="AR3618" s="1">
        <v>400</v>
      </c>
      <c r="AS3618" s="1">
        <v>1240.1602108911504</v>
      </c>
      <c r="AT3618" s="1">
        <f>Table1[[#This Row],[รวมต้นทุนค่าเดินทาง]]+Table1[[#This Row],[รวมต้นทุนค่าซ่อม]]+Table1[[#This Row],[รวมค่าเสื่อม]]</f>
        <v>3266.6441920262941</v>
      </c>
      <c r="AU3618" s="1" t="e">
        <f t="shared" si="169"/>
        <v>#N/A</v>
      </c>
      <c r="AV3618" s="1" t="e" cm="1">
        <f t="array" ref="AV3618">IF(AC3618&lt;4, "เก็บ", IF(OR(AT3618 &lt; PERCENTILE(IF($AC$2:$AC$5092=AC3618, $AT$2:$AT$5092), 0.25) - 1.5 * (PERCENTILE(IF($AC$2:$AC$5092=AC3618, $AT$2:$AT$5092), 0.75) - PERCENTILE(IF($AC$2:$AC$5092=AC3618, $AT$2:$AT$5092), 0.25)), AT3618 &gt; PERCENTILE(IF($AC$2:$AC$5092=AC3618, $AT$2:$AT$5092), 0.75) + 1.5 * (PERCENTILE(IF($AC$2:$AC$5092=AC3618, $AT$2:$AT$5092), 0.75) - PERCENTILE(IF($AC$2:$AC$5092=AC3618, $AT$2:$AT$5092), 0.25))), "ตัด", "เก็บ"))</f>
        <v>#N/A</v>
      </c>
      <c r="AW3618" s="1" t="e">
        <f t="shared" si="170"/>
        <v>#DIV/0!</v>
      </c>
      <c r="AX3618" s="1">
        <v>2411.9362516169685</v>
      </c>
      <c r="AY3618" s="1">
        <v>1626.4839811351439</v>
      </c>
    </row>
    <row r="3619" spans="1:51" x14ac:dyDescent="0.2">
      <c r="A3619" s="3">
        <v>45946</v>
      </c>
      <c r="B3619">
        <v>45946</v>
      </c>
      <c r="C3619" t="s">
        <v>11469</v>
      </c>
      <c r="D3619" t="s">
        <v>66</v>
      </c>
      <c r="E3619" t="s">
        <v>124</v>
      </c>
      <c r="F3619" t="s">
        <v>324</v>
      </c>
      <c r="G3619" s="1">
        <v>895</v>
      </c>
      <c r="H3619" s="1">
        <v>0</v>
      </c>
      <c r="I3619" s="1">
        <v>400</v>
      </c>
      <c r="J3619" s="1">
        <v>0</v>
      </c>
      <c r="K3619" s="1">
        <v>0</v>
      </c>
      <c r="L3619" s="1">
        <v>0</v>
      </c>
      <c r="M3619" s="1">
        <v>0</v>
      </c>
      <c r="N3619" s="1">
        <v>0</v>
      </c>
      <c r="O3619" s="1">
        <v>1295</v>
      </c>
      <c r="P3619" t="s">
        <v>11470</v>
      </c>
      <c r="Q3619" s="2">
        <v>244273</v>
      </c>
      <c r="R3619" t="s">
        <v>70</v>
      </c>
      <c r="S3619">
        <v>0</v>
      </c>
      <c r="T3619" t="s">
        <v>254</v>
      </c>
      <c r="U3619" t="s">
        <v>161</v>
      </c>
      <c r="V3619" s="1">
        <v>0</v>
      </c>
      <c r="W3619" s="1">
        <v>0</v>
      </c>
      <c r="X3619" s="1">
        <v>0</v>
      </c>
      <c r="AA3619" t="s">
        <v>58</v>
      </c>
      <c r="AB3619" s="1">
        <v>0</v>
      </c>
      <c r="AC3619" s="4">
        <f>IF(ISNUMBER(MATCH(AD3619, $AD$2:AD3618, 0)), INDEX($AC$2:AC3618, MATCH(AD3619, $AD$2:AD3618, 0)), MAX($AC$2:AC3618)+1)</f>
        <v>11</v>
      </c>
      <c r="AD3619" t="str">
        <f t="shared" si="171"/>
        <v>ลำปาง-พุทธมณฑลสาย 2</v>
      </c>
      <c r="AE3619" t="s">
        <v>73</v>
      </c>
      <c r="AF3619" s="1">
        <v>0</v>
      </c>
      <c r="AG3619" s="1">
        <v>0</v>
      </c>
      <c r="AH3619" s="1">
        <v>0</v>
      </c>
      <c r="AI3619" t="s">
        <v>11471</v>
      </c>
      <c r="AJ3619" s="1">
        <v>1</v>
      </c>
      <c r="AK3619" s="1">
        <v>720</v>
      </c>
      <c r="AL3619" s="1">
        <v>720</v>
      </c>
      <c r="AM3619" s="1">
        <v>1</v>
      </c>
      <c r="AN3619" s="1">
        <v>0</v>
      </c>
      <c r="AO3619" s="1">
        <v>0</v>
      </c>
      <c r="AP3619" s="1">
        <v>0</v>
      </c>
      <c r="AQ3619" s="1">
        <v>0</v>
      </c>
      <c r="AR3619" s="1">
        <v>1295</v>
      </c>
      <c r="AS3619" s="1">
        <v>2862.9885903329809</v>
      </c>
      <c r="AT3619" s="1">
        <f>Table1[[#This Row],[รวมต้นทุนค่าเดินทาง]]+Table1[[#This Row],[รวมต้นทุนค่าซ่อม]]+Table1[[#This Row],[รวมค่าเสื่อม]]</f>
        <v>8725.2962826406729</v>
      </c>
      <c r="AU3619" s="1">
        <f t="shared" si="169"/>
        <v>4930.4097489270907</v>
      </c>
      <c r="AV3619" s="1" t="str" cm="1">
        <f t="array" ref="AV3619">IF(AC3619&lt;4, "เก็บ", IF(OR(AT3619 &lt; PERCENTILE(IF($AC$2:$AC$5092=AC3619, $AT$2:$AT$5092), 0.25) - 1.5 * (PERCENTILE(IF($AC$2:$AC$5092=AC3619, $AT$2:$AT$5092), 0.75) - PERCENTILE(IF($AC$2:$AC$5092=AC3619, $AT$2:$AT$5092), 0.25)), AT3619 &gt; PERCENTILE(IF($AC$2:$AC$5092=AC3619, $AT$2:$AT$5092), 0.75) + 1.5 * (PERCENTILE(IF($AC$2:$AC$5092=AC3619, $AT$2:$AT$5092), 0.75) - PERCENTILE(IF($AC$2:$AC$5092=AC3619, $AT$2:$AT$5092), 0.25))), "ตัด", "เก็บ"))</f>
        <v>เก็บ</v>
      </c>
      <c r="AW3619" s="1">
        <f t="shared" si="170"/>
        <v>4496.4734610911819</v>
      </c>
      <c r="AX3619" s="1">
        <v>2927.9145864762854</v>
      </c>
      <c r="AY3619" s="1">
        <v>4567.3076923076924</v>
      </c>
    </row>
    <row r="3620" spans="1:51" x14ac:dyDescent="0.2">
      <c r="A3620" s="3">
        <v>45946</v>
      </c>
      <c r="B3620">
        <v>45946</v>
      </c>
      <c r="C3620" t="s">
        <v>11472</v>
      </c>
      <c r="D3620" t="s">
        <v>66</v>
      </c>
      <c r="E3620" t="s">
        <v>124</v>
      </c>
      <c r="F3620" t="s">
        <v>252</v>
      </c>
      <c r="G3620" s="1">
        <v>895</v>
      </c>
      <c r="H3620" s="1">
        <v>0</v>
      </c>
      <c r="I3620" s="1">
        <v>400</v>
      </c>
      <c r="J3620" s="1">
        <v>0</v>
      </c>
      <c r="K3620" s="1">
        <v>0</v>
      </c>
      <c r="L3620" s="1">
        <v>0</v>
      </c>
      <c r="M3620" s="1">
        <v>0</v>
      </c>
      <c r="N3620" s="1">
        <v>0</v>
      </c>
      <c r="O3620" s="1">
        <v>1295</v>
      </c>
      <c r="P3620" t="s">
        <v>11473</v>
      </c>
      <c r="Q3620" s="2">
        <v>244273</v>
      </c>
      <c r="R3620" t="s">
        <v>70</v>
      </c>
      <c r="S3620">
        <v>0</v>
      </c>
      <c r="T3620" t="s">
        <v>254</v>
      </c>
      <c r="U3620" t="s">
        <v>161</v>
      </c>
      <c r="V3620" s="1">
        <v>0</v>
      </c>
      <c r="W3620" s="1">
        <v>0</v>
      </c>
      <c r="X3620" s="1">
        <v>0</v>
      </c>
      <c r="AA3620" t="s">
        <v>58</v>
      </c>
      <c r="AB3620" s="1">
        <v>0</v>
      </c>
      <c r="AC3620" s="4">
        <f>IF(ISNUMBER(MATCH(AD3620, $AD$2:AD3619, 0)), INDEX($AC$2:AC3619, MATCH(AD3620, $AD$2:AD3619, 0)), MAX($AC$2:AC3619)+1)</f>
        <v>11</v>
      </c>
      <c r="AD3620" t="str">
        <f t="shared" si="171"/>
        <v>ลำปาง-พุทธมณฑลสาย 2</v>
      </c>
      <c r="AE3620" t="s">
        <v>73</v>
      </c>
      <c r="AF3620" s="1">
        <v>0</v>
      </c>
      <c r="AG3620" s="1">
        <v>0</v>
      </c>
      <c r="AH3620" s="1">
        <v>0</v>
      </c>
      <c r="AI3620" t="s">
        <v>11474</v>
      </c>
      <c r="AJ3620" s="1">
        <v>1</v>
      </c>
      <c r="AK3620" s="1">
        <v>720</v>
      </c>
      <c r="AL3620" s="1">
        <v>720</v>
      </c>
      <c r="AM3620" s="1">
        <v>1</v>
      </c>
      <c r="AN3620" s="1">
        <v>0</v>
      </c>
      <c r="AO3620" s="1">
        <v>0</v>
      </c>
      <c r="AP3620" s="1">
        <v>0</v>
      </c>
      <c r="AQ3620" s="1">
        <v>0</v>
      </c>
      <c r="AR3620" s="1">
        <v>1295</v>
      </c>
      <c r="AS3620" s="1">
        <v>2238.6021599326377</v>
      </c>
      <c r="AT3620" s="1">
        <f>Table1[[#This Row],[รวมต้นทุนค่าเดินทาง]]+Table1[[#This Row],[รวมต้นทุนค่าซ่อม]]+Table1[[#This Row],[รวมค่าเสื่อม]]</f>
        <v>5892.999837726542</v>
      </c>
      <c r="AU3620" s="1">
        <f t="shared" si="169"/>
        <v>4930.4097489270907</v>
      </c>
      <c r="AV3620" s="1" t="str" cm="1">
        <f t="array" ref="AV3620">IF(AC3620&lt;4, "เก็บ", IF(OR(AT3620 &lt; PERCENTILE(IF($AC$2:$AC$5092=AC3620, $AT$2:$AT$5092), 0.25) - 1.5 * (PERCENTILE(IF($AC$2:$AC$5092=AC3620, $AT$2:$AT$5092), 0.75) - PERCENTILE(IF($AC$2:$AC$5092=AC3620, $AT$2:$AT$5092), 0.25)), AT3620 &gt; PERCENTILE(IF($AC$2:$AC$5092=AC3620, $AT$2:$AT$5092), 0.75) + 1.5 * (PERCENTILE(IF($AC$2:$AC$5092=AC3620, $AT$2:$AT$5092), 0.75) - PERCENTILE(IF($AC$2:$AC$5092=AC3620, $AT$2:$AT$5092), 0.25))), "ตัด", "เก็บ"))</f>
        <v>เก็บ</v>
      </c>
      <c r="AW3620" s="1">
        <f t="shared" si="170"/>
        <v>4496.4734610911819</v>
      </c>
      <c r="AX3620" s="1">
        <v>2927.9145864762854</v>
      </c>
      <c r="AY3620" s="1">
        <v>2359.3976777939042</v>
      </c>
    </row>
    <row r="3621" spans="1:51" x14ac:dyDescent="0.2">
      <c r="A3621" s="3">
        <v>45946</v>
      </c>
      <c r="B3621">
        <v>45946</v>
      </c>
      <c r="C3621" t="s">
        <v>11475</v>
      </c>
      <c r="D3621" t="s">
        <v>66</v>
      </c>
      <c r="E3621" t="s">
        <v>67</v>
      </c>
      <c r="F3621" t="s">
        <v>92</v>
      </c>
      <c r="G3621" s="1">
        <v>0</v>
      </c>
      <c r="H3621" s="1">
        <v>0</v>
      </c>
      <c r="I3621" s="1">
        <v>400</v>
      </c>
      <c r="J3621" s="1">
        <v>0</v>
      </c>
      <c r="K3621" s="1">
        <v>0</v>
      </c>
      <c r="L3621" s="1">
        <v>0</v>
      </c>
      <c r="M3621" s="1">
        <v>0</v>
      </c>
      <c r="N3621" s="1">
        <v>0</v>
      </c>
      <c r="O3621" s="1">
        <v>400</v>
      </c>
      <c r="P3621" t="s">
        <v>11476</v>
      </c>
      <c r="Q3621" s="2">
        <v>244273</v>
      </c>
      <c r="R3621" t="s">
        <v>70</v>
      </c>
      <c r="S3621">
        <v>0</v>
      </c>
      <c r="T3621" t="s">
        <v>254</v>
      </c>
      <c r="U3621" t="s">
        <v>93</v>
      </c>
      <c r="V3621" s="1">
        <v>0</v>
      </c>
      <c r="W3621" s="1">
        <v>0</v>
      </c>
      <c r="X3621" s="1">
        <v>0</v>
      </c>
      <c r="AA3621" t="s">
        <v>58</v>
      </c>
      <c r="AB3621" s="1">
        <v>0</v>
      </c>
      <c r="AC3621" s="4">
        <f>IF(ISNUMBER(MATCH(AD3621, $AD$2:AD3620, 0)), INDEX($AC$2:AC3620, MATCH(AD3621, $AD$2:AD3620, 0)), MAX($AC$2:AC3620)+1)</f>
        <v>14</v>
      </c>
      <c r="AD3621" t="str">
        <f t="shared" si="171"/>
        <v>ลำปาง-ตลาดไท</v>
      </c>
      <c r="AE3621" t="s">
        <v>73</v>
      </c>
      <c r="AF3621" s="1">
        <v>0</v>
      </c>
      <c r="AG3621" s="1">
        <v>0</v>
      </c>
      <c r="AH3621" s="1">
        <v>0</v>
      </c>
      <c r="AI3621" t="s">
        <v>11477</v>
      </c>
      <c r="AJ3621" s="1">
        <v>1</v>
      </c>
      <c r="AK3621" s="1">
        <v>720</v>
      </c>
      <c r="AL3621" s="1">
        <v>720</v>
      </c>
      <c r="AM3621" s="1">
        <v>1</v>
      </c>
      <c r="AN3621" s="1">
        <v>0</v>
      </c>
      <c r="AO3621" s="1">
        <v>0</v>
      </c>
      <c r="AP3621" s="1">
        <v>0</v>
      </c>
      <c r="AQ3621" s="1">
        <v>0</v>
      </c>
      <c r="AR3621" s="1">
        <v>400</v>
      </c>
      <c r="AS3621" s="1">
        <v>1307.9332152627865</v>
      </c>
      <c r="AT3621" s="1">
        <f>Table1[[#This Row],[รวมต้นทุนค่าเดินทาง]]+Table1[[#This Row],[รวมต้นทุนค่าซ่อม]]+Table1[[#This Row],[รวมค่าเสื่อม]]</f>
        <v>3130.1051440372889</v>
      </c>
      <c r="AU3621" s="1" t="e">
        <f t="shared" si="169"/>
        <v>#N/A</v>
      </c>
      <c r="AV3621" s="1" t="e" cm="1">
        <f t="array" ref="AV3621">IF(AC3621&lt;4, "เก็บ", IF(OR(AT3621 &lt; PERCENTILE(IF($AC$2:$AC$5092=AC3621, $AT$2:$AT$5092), 0.25) - 1.5 * (PERCENTILE(IF($AC$2:$AC$5092=AC3621, $AT$2:$AT$5092), 0.75) - PERCENTILE(IF($AC$2:$AC$5092=AC3621, $AT$2:$AT$5092), 0.25)), AT3621 &gt; PERCENTILE(IF($AC$2:$AC$5092=AC3621, $AT$2:$AT$5092), 0.75) + 1.5 * (PERCENTILE(IF($AC$2:$AC$5092=AC3621, $AT$2:$AT$5092), 0.75) - PERCENTILE(IF($AC$2:$AC$5092=AC3621, $AT$2:$AT$5092), 0.25))), "ตัด", "เก็บ"))</f>
        <v>#N/A</v>
      </c>
      <c r="AW3621" s="1" t="e">
        <f t="shared" si="170"/>
        <v>#DIV/0!</v>
      </c>
      <c r="AX3621" s="1">
        <v>2411.9362516169685</v>
      </c>
      <c r="AY3621" s="1">
        <v>1422.1719287745025</v>
      </c>
    </row>
    <row r="3622" spans="1:51" x14ac:dyDescent="0.2">
      <c r="A3622" s="3">
        <v>45946</v>
      </c>
      <c r="B3622">
        <v>45946</v>
      </c>
      <c r="C3622" t="s">
        <v>11478</v>
      </c>
      <c r="D3622" t="s">
        <v>51</v>
      </c>
      <c r="E3622" t="s">
        <v>52</v>
      </c>
      <c r="F3622" t="s">
        <v>1312</v>
      </c>
      <c r="G3622" s="1">
        <v>4200</v>
      </c>
      <c r="H3622" s="1">
        <v>2566</v>
      </c>
      <c r="I3622" s="1">
        <v>1900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  <c r="O3622" s="1">
        <v>6100</v>
      </c>
      <c r="P3622" t="s">
        <v>11479</v>
      </c>
      <c r="Q3622" s="2">
        <v>244273</v>
      </c>
      <c r="R3622" t="s">
        <v>55</v>
      </c>
      <c r="S3622">
        <v>0</v>
      </c>
      <c r="T3622" t="s">
        <v>56</v>
      </c>
      <c r="U3622" t="s">
        <v>57</v>
      </c>
      <c r="V3622" s="1">
        <v>2500</v>
      </c>
      <c r="W3622" s="1">
        <v>0</v>
      </c>
      <c r="X3622" s="1">
        <v>0</v>
      </c>
      <c r="AA3622" t="s">
        <v>58</v>
      </c>
      <c r="AB3622" s="1">
        <v>0</v>
      </c>
      <c r="AC3622" s="4">
        <f>IF(ISNUMBER(MATCH(AD3622, $AD$2:AD3621, 0)), INDEX($AC$2:AC3621, MATCH(AD3622, $AD$2:AD3621, 0)), MAX($AC$2:AC3621)+1)</f>
        <v>1</v>
      </c>
      <c r="AD3622" t="str">
        <f t="shared" si="171"/>
        <v>ท่าลี่-กองลอย</v>
      </c>
      <c r="AE3622" t="s">
        <v>55</v>
      </c>
      <c r="AF3622" s="1">
        <v>0</v>
      </c>
      <c r="AG3622" s="1">
        <v>0</v>
      </c>
      <c r="AH3622" s="1">
        <v>0</v>
      </c>
      <c r="AI3622" t="s">
        <v>11480</v>
      </c>
      <c r="AJ3622" s="1">
        <v>1</v>
      </c>
      <c r="AK3622" s="1">
        <v>0</v>
      </c>
      <c r="AL3622" s="1">
        <v>0</v>
      </c>
      <c r="AM3622" s="1">
        <v>0</v>
      </c>
      <c r="AN3622" s="1">
        <v>0</v>
      </c>
      <c r="AO3622" s="1">
        <v>0</v>
      </c>
      <c r="AP3622" s="1">
        <v>0</v>
      </c>
      <c r="AQ3622" s="1">
        <v>0</v>
      </c>
      <c r="AR3622" s="1">
        <v>11166</v>
      </c>
      <c r="AS3622" s="1">
        <v>21.400000000000002</v>
      </c>
      <c r="AT3622" s="1">
        <f>Table1[[#This Row],[รวมต้นทุนค่าเดินทาง]]+Table1[[#This Row],[รวมต้นทุนค่าซ่อม]]+Table1[[#This Row],[รวมค่าเสื่อม]]</f>
        <v>12874.9</v>
      </c>
      <c r="AU3622" s="1">
        <f t="shared" si="169"/>
        <v>13953.293816562818</v>
      </c>
      <c r="AV3622" s="1" t="str" cm="1">
        <f t="array" ref="AV3622">IF(AC3622&lt;4, "เก็บ", IF(OR(AT3622 &lt; PERCENTILE(IF($AC$2:$AC$5092=AC3622, $AT$2:$AT$5092), 0.25) - 1.5 * (PERCENTILE(IF($AC$2:$AC$5092=AC3622, $AT$2:$AT$5092), 0.75) - PERCENTILE(IF($AC$2:$AC$5092=AC3622, $AT$2:$AT$5092), 0.25)), AT3622 &gt; PERCENTILE(IF($AC$2:$AC$5092=AC3622, $AT$2:$AT$5092), 0.75) + 1.5 * (PERCENTILE(IF($AC$2:$AC$5092=AC3622, $AT$2:$AT$5092), 0.75) - PERCENTILE(IF($AC$2:$AC$5092=AC3622, $AT$2:$AT$5092), 0.25))), "ตัด", "เก็บ"))</f>
        <v>เก็บ</v>
      </c>
      <c r="AW3622" s="1">
        <f t="shared" si="170"/>
        <v>13953.293816562818</v>
      </c>
      <c r="AX3622" s="1">
        <v>14426.372718098486</v>
      </c>
      <c r="AY3622" s="1">
        <v>1687.5</v>
      </c>
    </row>
    <row r="3623" spans="1:51" x14ac:dyDescent="0.2">
      <c r="A3623" s="3">
        <v>45946</v>
      </c>
      <c r="B3623">
        <v>45946</v>
      </c>
      <c r="C3623" t="s">
        <v>11481</v>
      </c>
      <c r="D3623" t="s">
        <v>51</v>
      </c>
      <c r="E3623" t="s">
        <v>61</v>
      </c>
      <c r="F3623" t="s">
        <v>1217</v>
      </c>
      <c r="G3623" s="1">
        <v>2700</v>
      </c>
      <c r="H3623" s="1">
        <v>4303</v>
      </c>
      <c r="I3623" s="1">
        <v>1900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  <c r="O3623" s="1">
        <v>4600</v>
      </c>
      <c r="P3623" t="s">
        <v>11482</v>
      </c>
      <c r="Q3623" s="2">
        <v>244273</v>
      </c>
      <c r="R3623" t="s">
        <v>55</v>
      </c>
      <c r="S3623">
        <v>0</v>
      </c>
      <c r="T3623" t="s">
        <v>56</v>
      </c>
      <c r="U3623" t="s">
        <v>57</v>
      </c>
      <c r="V3623" s="1">
        <v>2500</v>
      </c>
      <c r="W3623" s="1">
        <v>0</v>
      </c>
      <c r="X3623" s="1">
        <v>0</v>
      </c>
      <c r="AA3623" t="s">
        <v>58</v>
      </c>
      <c r="AB3623" s="1">
        <v>0</v>
      </c>
      <c r="AC3623" s="4">
        <f>IF(ISNUMBER(MATCH(AD3623, $AD$2:AD3622, 0)), INDEX($AC$2:AC3622, MATCH(AD3623, $AD$2:AD3622, 0)), MAX($AC$2:AC3622)+1)</f>
        <v>1</v>
      </c>
      <c r="AD3623" t="str">
        <f t="shared" si="171"/>
        <v>ท่าลี่-กองลอย</v>
      </c>
      <c r="AE3623" t="s">
        <v>55</v>
      </c>
      <c r="AF3623" s="1">
        <v>0</v>
      </c>
      <c r="AG3623" s="1">
        <v>0</v>
      </c>
      <c r="AH3623" s="1">
        <v>0</v>
      </c>
      <c r="AI3623" t="s">
        <v>11483</v>
      </c>
      <c r="AJ3623" s="1">
        <v>1</v>
      </c>
      <c r="AK3623" s="1">
        <v>0</v>
      </c>
      <c r="AL3623" s="1">
        <v>0</v>
      </c>
      <c r="AM3623" s="1">
        <v>0</v>
      </c>
      <c r="AN3623" s="1">
        <v>0</v>
      </c>
      <c r="AO3623" s="1">
        <v>0</v>
      </c>
      <c r="AP3623" s="1">
        <v>0</v>
      </c>
      <c r="AQ3623" s="1">
        <v>0</v>
      </c>
      <c r="AR3623" s="1">
        <v>11403</v>
      </c>
      <c r="AS3623" s="1">
        <v>21.400000000000002</v>
      </c>
      <c r="AT3623" s="1">
        <f>Table1[[#This Row],[รวมต้นทุนค่าเดินทาง]]+Table1[[#This Row],[รวมต้นทุนค่าซ่อม]]+Table1[[#This Row],[รวมค่าเสื่อม]]</f>
        <v>13377.525</v>
      </c>
      <c r="AU3623" s="1">
        <f t="shared" si="169"/>
        <v>13953.293816562818</v>
      </c>
      <c r="AV3623" s="1" t="str" cm="1">
        <f t="array" ref="AV3623">IF(AC3623&lt;4, "เก็บ", IF(OR(AT3623 &lt; PERCENTILE(IF($AC$2:$AC$5092=AC3623, $AT$2:$AT$5092), 0.25) - 1.5 * (PERCENTILE(IF($AC$2:$AC$5092=AC3623, $AT$2:$AT$5092), 0.75) - PERCENTILE(IF($AC$2:$AC$5092=AC3623, $AT$2:$AT$5092), 0.25)), AT3623 &gt; PERCENTILE(IF($AC$2:$AC$5092=AC3623, $AT$2:$AT$5092), 0.75) + 1.5 * (PERCENTILE(IF($AC$2:$AC$5092=AC3623, $AT$2:$AT$5092), 0.75) - PERCENTILE(IF($AC$2:$AC$5092=AC3623, $AT$2:$AT$5092), 0.25))), "ตัด", "เก็บ"))</f>
        <v>เก็บ</v>
      </c>
      <c r="AW3623" s="1">
        <f t="shared" si="170"/>
        <v>13953.293816562818</v>
      </c>
      <c r="AX3623" s="1">
        <v>14426.372718098486</v>
      </c>
      <c r="AY3623" s="1">
        <v>1953.125</v>
      </c>
    </row>
    <row r="3624" spans="1:51" x14ac:dyDescent="0.2">
      <c r="A3624" s="3">
        <v>45946</v>
      </c>
      <c r="B3624">
        <v>45946</v>
      </c>
      <c r="C3624" t="s">
        <v>11484</v>
      </c>
      <c r="D3624" t="s">
        <v>51</v>
      </c>
      <c r="E3624" t="s">
        <v>61</v>
      </c>
      <c r="F3624" t="s">
        <v>1289</v>
      </c>
      <c r="G3624" s="1">
        <v>5150</v>
      </c>
      <c r="H3624" s="1">
        <v>4303</v>
      </c>
      <c r="I3624" s="1">
        <v>1900</v>
      </c>
      <c r="J3624" s="1">
        <v>0</v>
      </c>
      <c r="K3624" s="1">
        <v>0</v>
      </c>
      <c r="L3624" s="1">
        <v>0</v>
      </c>
      <c r="M3624" s="1">
        <v>0</v>
      </c>
      <c r="N3624" s="1">
        <v>0</v>
      </c>
      <c r="O3624" s="1">
        <v>7050</v>
      </c>
      <c r="P3624" t="s">
        <v>11485</v>
      </c>
      <c r="Q3624" s="2">
        <v>244273</v>
      </c>
      <c r="R3624" t="s">
        <v>55</v>
      </c>
      <c r="S3624">
        <v>0</v>
      </c>
      <c r="T3624" t="s">
        <v>56</v>
      </c>
      <c r="U3624" t="s">
        <v>57</v>
      </c>
      <c r="V3624" s="1">
        <v>2500</v>
      </c>
      <c r="W3624" s="1">
        <v>0</v>
      </c>
      <c r="X3624" s="1">
        <v>0</v>
      </c>
      <c r="AA3624" t="s">
        <v>58</v>
      </c>
      <c r="AB3624" s="1">
        <v>0</v>
      </c>
      <c r="AC3624" s="4">
        <f>IF(ISNUMBER(MATCH(AD3624, $AD$2:AD3623, 0)), INDEX($AC$2:AC3623, MATCH(AD3624, $AD$2:AD3623, 0)), MAX($AC$2:AC3623)+1)</f>
        <v>1</v>
      </c>
      <c r="AD3624" t="str">
        <f t="shared" si="171"/>
        <v>ท่าลี่-กองลอย</v>
      </c>
      <c r="AE3624" t="s">
        <v>55</v>
      </c>
      <c r="AF3624" s="1">
        <v>0</v>
      </c>
      <c r="AG3624" s="1">
        <v>0</v>
      </c>
      <c r="AH3624" s="1">
        <v>0</v>
      </c>
      <c r="AI3624" t="s">
        <v>11486</v>
      </c>
      <c r="AJ3624" s="1">
        <v>1</v>
      </c>
      <c r="AK3624" s="1">
        <v>0</v>
      </c>
      <c r="AL3624" s="1">
        <v>0</v>
      </c>
      <c r="AM3624" s="1">
        <v>0</v>
      </c>
      <c r="AN3624" s="1">
        <v>0</v>
      </c>
      <c r="AO3624" s="1">
        <v>0</v>
      </c>
      <c r="AP3624" s="1">
        <v>0</v>
      </c>
      <c r="AQ3624" s="1">
        <v>0</v>
      </c>
      <c r="AR3624" s="1">
        <v>13853</v>
      </c>
      <c r="AS3624" s="1">
        <v>17.12</v>
      </c>
      <c r="AT3624" s="1">
        <f>Table1[[#This Row],[รวมต้นทุนค่าเดินทาง]]+Table1[[#This Row],[รวมต้นทุนค่าซ่อม]]+Table1[[#This Row],[รวมค่าเสื่อม]]</f>
        <v>15423.987403314917</v>
      </c>
      <c r="AU3624" s="1">
        <f t="shared" si="169"/>
        <v>13953.293816562818</v>
      </c>
      <c r="AV3624" s="1" t="str" cm="1">
        <f t="array" ref="AV3624">IF(AC3624&lt;4, "เก็บ", IF(OR(AT3624 &lt; PERCENTILE(IF($AC$2:$AC$5092=AC3624, $AT$2:$AT$5092), 0.25) - 1.5 * (PERCENTILE(IF($AC$2:$AC$5092=AC3624, $AT$2:$AT$5092), 0.75) - PERCENTILE(IF($AC$2:$AC$5092=AC3624, $AT$2:$AT$5092), 0.25)), AT3624 &gt; PERCENTILE(IF($AC$2:$AC$5092=AC3624, $AT$2:$AT$5092), 0.75) + 1.5 * (PERCENTILE(IF($AC$2:$AC$5092=AC3624, $AT$2:$AT$5092), 0.75) - PERCENTILE(IF($AC$2:$AC$5092=AC3624, $AT$2:$AT$5092), 0.25))), "ตัด", "เก็บ"))</f>
        <v>เก็บ</v>
      </c>
      <c r="AW3624" s="1">
        <f t="shared" si="170"/>
        <v>13953.293816562818</v>
      </c>
      <c r="AX3624" s="1">
        <v>14426.372718098486</v>
      </c>
      <c r="AY3624" s="1">
        <v>1553.8674033149171</v>
      </c>
    </row>
    <row r="3625" spans="1:51" x14ac:dyDescent="0.2">
      <c r="A3625" s="3">
        <v>45946</v>
      </c>
      <c r="B3625">
        <v>45946</v>
      </c>
      <c r="C3625" t="s">
        <v>11487</v>
      </c>
      <c r="D3625" t="s">
        <v>66</v>
      </c>
      <c r="E3625" t="s">
        <v>124</v>
      </c>
      <c r="F3625" t="s">
        <v>263</v>
      </c>
      <c r="G3625" s="1">
        <v>0</v>
      </c>
      <c r="H3625" s="1">
        <v>831</v>
      </c>
      <c r="I3625" s="1">
        <v>400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400</v>
      </c>
      <c r="P3625" t="s">
        <v>11488</v>
      </c>
      <c r="Q3625" s="2">
        <v>244273</v>
      </c>
      <c r="R3625" t="s">
        <v>70</v>
      </c>
      <c r="S3625">
        <v>0</v>
      </c>
      <c r="T3625" t="s">
        <v>254</v>
      </c>
      <c r="U3625" t="s">
        <v>93</v>
      </c>
      <c r="V3625" s="1">
        <v>0</v>
      </c>
      <c r="W3625" s="1">
        <v>0</v>
      </c>
      <c r="X3625" s="1">
        <v>0</v>
      </c>
      <c r="AA3625" t="s">
        <v>58</v>
      </c>
      <c r="AB3625" s="1">
        <v>0</v>
      </c>
      <c r="AC3625" s="4">
        <f>IF(ISNUMBER(MATCH(AD3625, $AD$2:AD3624, 0)), INDEX($AC$2:AC3624, MATCH(AD3625, $AD$2:AD3624, 0)), MAX($AC$2:AC3624)+1)</f>
        <v>14</v>
      </c>
      <c r="AD3625" t="str">
        <f t="shared" si="171"/>
        <v>ลำปาง-ตลาดไท</v>
      </c>
      <c r="AE3625" t="s">
        <v>73</v>
      </c>
      <c r="AF3625" s="1">
        <v>0</v>
      </c>
      <c r="AG3625" s="1">
        <v>0</v>
      </c>
      <c r="AH3625" s="1">
        <v>0</v>
      </c>
      <c r="AI3625" t="s">
        <v>11489</v>
      </c>
      <c r="AJ3625" s="1">
        <v>1</v>
      </c>
      <c r="AK3625" s="1">
        <v>620</v>
      </c>
      <c r="AL3625" s="1">
        <v>620</v>
      </c>
      <c r="AM3625" s="1">
        <v>1</v>
      </c>
      <c r="AN3625" s="1">
        <v>0</v>
      </c>
      <c r="AO3625" s="1">
        <v>0</v>
      </c>
      <c r="AP3625" s="1">
        <v>0</v>
      </c>
      <c r="AQ3625" s="1">
        <v>0</v>
      </c>
      <c r="AR3625" s="1">
        <v>1231</v>
      </c>
      <c r="AS3625" s="1">
        <v>3212.0551277539585</v>
      </c>
      <c r="AT3625" s="1">
        <f>Table1[[#This Row],[รวมต้นทุนค่าเดินทาง]]+Table1[[#This Row],[รวมต้นทุนค่าซ่อม]]+Table1[[#This Row],[รวมค่าเสื่อม]]</f>
        <v>6867.7539229346812</v>
      </c>
      <c r="AU3625" s="1" t="e">
        <f t="shared" si="169"/>
        <v>#N/A</v>
      </c>
      <c r="AV3625" s="1" t="e" cm="1">
        <f t="array" ref="AV3625">IF(AC3625&lt;4, "เก็บ", IF(OR(AT3625 &lt; PERCENTILE(IF($AC$2:$AC$5092=AC3625, $AT$2:$AT$5092), 0.25) - 1.5 * (PERCENTILE(IF($AC$2:$AC$5092=AC3625, $AT$2:$AT$5092), 0.75) - PERCENTILE(IF($AC$2:$AC$5092=AC3625, $AT$2:$AT$5092), 0.25)), AT3625 &gt; PERCENTILE(IF($AC$2:$AC$5092=AC3625, $AT$2:$AT$5092), 0.75) + 1.5 * (PERCENTILE(IF($AC$2:$AC$5092=AC3625, $AT$2:$AT$5092), 0.75) - PERCENTILE(IF($AC$2:$AC$5092=AC3625, $AT$2:$AT$5092), 0.25))), "ตัด", "เก็บ"))</f>
        <v>#N/A</v>
      </c>
      <c r="AW3625" s="1" t="e">
        <f t="shared" si="170"/>
        <v>#DIV/0!</v>
      </c>
      <c r="AX3625" s="1">
        <v>2411.9362516169685</v>
      </c>
      <c r="AY3625" s="1">
        <v>2424.6987951807232</v>
      </c>
    </row>
    <row r="3626" spans="1:51" x14ac:dyDescent="0.2">
      <c r="A3626" s="3">
        <v>45946</v>
      </c>
      <c r="B3626">
        <v>45946</v>
      </c>
      <c r="C3626" t="s">
        <v>11490</v>
      </c>
      <c r="D3626" t="s">
        <v>66</v>
      </c>
      <c r="E3626" t="s">
        <v>105</v>
      </c>
      <c r="F3626" t="s">
        <v>525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  <c r="M3626" s="1">
        <v>0</v>
      </c>
      <c r="N3626" s="1">
        <v>0</v>
      </c>
      <c r="O3626" s="1">
        <v>0</v>
      </c>
      <c r="P3626" t="s">
        <v>11491</v>
      </c>
      <c r="Q3626" s="2">
        <v>244273</v>
      </c>
      <c r="R3626" t="s">
        <v>55</v>
      </c>
      <c r="S3626">
        <v>0</v>
      </c>
      <c r="T3626" t="s">
        <v>87</v>
      </c>
      <c r="U3626" t="s">
        <v>71</v>
      </c>
      <c r="V3626" s="1">
        <v>0</v>
      </c>
      <c r="W3626" s="1">
        <v>1151</v>
      </c>
      <c r="X3626" s="1">
        <v>0</v>
      </c>
      <c r="Y3626" t="s">
        <v>87</v>
      </c>
      <c r="Z3626" t="s">
        <v>71</v>
      </c>
      <c r="AA3626" t="s">
        <v>10937</v>
      </c>
      <c r="AB3626" s="1">
        <v>0</v>
      </c>
      <c r="AC3626" s="4">
        <f>IF(ISNUMBER(MATCH(AD3626, $AD$2:AD3625, 0)), INDEX($AC$2:AC3625, MATCH(AD3626, $AD$2:AD3625, 0)), MAX($AC$2:AC3625)+1)</f>
        <v>6</v>
      </c>
      <c r="AD3626" t="str">
        <f t="shared" si="171"/>
        <v>เชียงราย-เชียงใหม่</v>
      </c>
      <c r="AE3626" t="s">
        <v>55</v>
      </c>
      <c r="AF3626" s="1">
        <v>0</v>
      </c>
      <c r="AG3626" s="1">
        <v>0</v>
      </c>
      <c r="AH3626" s="1">
        <v>0</v>
      </c>
      <c r="AI3626" t="s">
        <v>11492</v>
      </c>
      <c r="AJ3626" s="1">
        <v>2</v>
      </c>
      <c r="AK3626" s="1">
        <v>0</v>
      </c>
      <c r="AL3626" s="1">
        <v>0</v>
      </c>
      <c r="AM3626" s="1">
        <v>0</v>
      </c>
      <c r="AN3626" s="1">
        <v>794.77419999999995</v>
      </c>
      <c r="AO3626" s="1">
        <v>0</v>
      </c>
      <c r="AP3626" s="1">
        <v>0</v>
      </c>
      <c r="AQ3626" s="1">
        <v>0</v>
      </c>
      <c r="AR3626" s="1">
        <v>1151</v>
      </c>
      <c r="AS3626" s="1">
        <v>695.76488095238096</v>
      </c>
      <c r="AT3626" s="1">
        <f>Table1[[#This Row],[รวมต้นทุนค่าเดินทาง]]+Table1[[#This Row],[รวมต้นทุนค่าซ่อม]]+Table1[[#This Row],[รวมค่าเสื่อม]]</f>
        <v>3353.0410315799963</v>
      </c>
      <c r="AU3626" s="1">
        <f t="shared" si="169"/>
        <v>4428.3346813776061</v>
      </c>
      <c r="AV3626" s="1" t="str" cm="1">
        <f t="array" ref="AV3626">IF(AC3626&lt;4, "เก็บ", IF(OR(AT3626 &lt; PERCENTILE(IF($AC$2:$AC$5092=AC3626, $AT$2:$AT$5092), 0.25) - 1.5 * (PERCENTILE(IF($AC$2:$AC$5092=AC3626, $AT$2:$AT$5092), 0.75) - PERCENTILE(IF($AC$2:$AC$5092=AC3626, $AT$2:$AT$5092), 0.25)), AT3626 &gt; PERCENTILE(IF($AC$2:$AC$5092=AC3626, $AT$2:$AT$5092), 0.75) + 1.5 * (PERCENTILE(IF($AC$2:$AC$5092=AC3626, $AT$2:$AT$5092), 0.75) - PERCENTILE(IF($AC$2:$AC$5092=AC3626, $AT$2:$AT$5092), 0.25))), "ตัด", "เก็บ"))</f>
        <v>เก็บ</v>
      </c>
      <c r="AW3626" s="1">
        <f t="shared" si="170"/>
        <v>3873.7679454274344</v>
      </c>
      <c r="AX3626" s="1">
        <v>2781.4385174989698</v>
      </c>
      <c r="AY3626" s="1">
        <v>1506.2761506276152</v>
      </c>
    </row>
    <row r="3627" spans="1:51" x14ac:dyDescent="0.2">
      <c r="A3627" s="3">
        <v>45946</v>
      </c>
      <c r="B3627">
        <v>45946</v>
      </c>
      <c r="C3627" t="s">
        <v>11493</v>
      </c>
      <c r="D3627" t="s">
        <v>66</v>
      </c>
      <c r="E3627" t="s">
        <v>67</v>
      </c>
      <c r="F3627" t="s">
        <v>273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>
        <v>543</v>
      </c>
      <c r="P3627" t="s">
        <v>11494</v>
      </c>
      <c r="Q3627" s="2">
        <v>244273</v>
      </c>
      <c r="R3627" t="s">
        <v>55</v>
      </c>
      <c r="S3627">
        <v>0</v>
      </c>
      <c r="T3627" t="s">
        <v>87</v>
      </c>
      <c r="U3627" t="s">
        <v>71</v>
      </c>
      <c r="V3627" s="1">
        <v>0</v>
      </c>
      <c r="W3627" s="1">
        <v>0</v>
      </c>
      <c r="X3627" s="1">
        <v>543</v>
      </c>
      <c r="Y3627" t="s">
        <v>87</v>
      </c>
      <c r="Z3627" t="s">
        <v>71</v>
      </c>
      <c r="AA3627" t="s">
        <v>4285</v>
      </c>
      <c r="AB3627" s="1">
        <v>0</v>
      </c>
      <c r="AC3627" s="4">
        <f>IF(ISNUMBER(MATCH(AD3627, $AD$2:AD3626, 0)), INDEX($AC$2:AC3626, MATCH(AD3627, $AD$2:AD3626, 0)), MAX($AC$2:AC3626)+1)</f>
        <v>6</v>
      </c>
      <c r="AD3627" t="str">
        <f t="shared" si="171"/>
        <v>เชียงราย-เชียงใหม่</v>
      </c>
      <c r="AE3627" t="s">
        <v>55</v>
      </c>
      <c r="AF3627" s="1">
        <v>0</v>
      </c>
      <c r="AG3627" s="1">
        <v>0</v>
      </c>
      <c r="AH3627" s="1">
        <v>0</v>
      </c>
      <c r="AI3627" t="s">
        <v>11495</v>
      </c>
      <c r="AJ3627" s="1">
        <v>1</v>
      </c>
      <c r="AK3627" s="1">
        <v>0</v>
      </c>
      <c r="AL3627" s="1">
        <v>0</v>
      </c>
      <c r="AM3627" s="1">
        <v>0</v>
      </c>
      <c r="AN3627" s="1">
        <v>0</v>
      </c>
      <c r="AO3627" s="1">
        <v>0</v>
      </c>
      <c r="AP3627" s="1">
        <v>0</v>
      </c>
      <c r="AQ3627" s="1">
        <v>0</v>
      </c>
      <c r="AR3627" s="1">
        <v>543</v>
      </c>
      <c r="AS3627" s="1">
        <v>61.367283950617285</v>
      </c>
      <c r="AT3627" s="1">
        <f>Table1[[#This Row],[รวมต้นทุนค่าเดินทาง]]+Table1[[#This Row],[รวมต้นทุนค่าซ่อม]]+Table1[[#This Row],[รวมค่าเสื่อม]]</f>
        <v>1396.620805077378</v>
      </c>
      <c r="AU3627" s="1">
        <f t="shared" si="169"/>
        <v>4428.3346813776061</v>
      </c>
      <c r="AV3627" s="1" t="str" cm="1">
        <f t="array" ref="AV3627">IF(AC3627&lt;4, "เก็บ", IF(OR(AT3627 &lt; PERCENTILE(IF($AC$2:$AC$5092=AC3627, $AT$2:$AT$5092), 0.25) - 1.5 * (PERCENTILE(IF($AC$2:$AC$5092=AC3627, $AT$2:$AT$5092), 0.75) - PERCENTILE(IF($AC$2:$AC$5092=AC3627, $AT$2:$AT$5092), 0.25)), AT3627 &gt; PERCENTILE(IF($AC$2:$AC$5092=AC3627, $AT$2:$AT$5092), 0.75) + 1.5 * (PERCENTILE(IF($AC$2:$AC$5092=AC3627, $AT$2:$AT$5092), 0.75) - PERCENTILE(IF($AC$2:$AC$5092=AC3627, $AT$2:$AT$5092), 0.25))), "ตัด", "เก็บ"))</f>
        <v>เก็บ</v>
      </c>
      <c r="AW3627" s="1">
        <f t="shared" si="170"/>
        <v>3873.7679454274344</v>
      </c>
      <c r="AX3627" s="1">
        <v>2781.4385174989698</v>
      </c>
      <c r="AY3627" s="1">
        <v>792.25352112676057</v>
      </c>
    </row>
    <row r="3628" spans="1:51" x14ac:dyDescent="0.2">
      <c r="A3628" s="3">
        <v>45946</v>
      </c>
      <c r="B3628">
        <v>45946</v>
      </c>
      <c r="C3628" t="s">
        <v>11496</v>
      </c>
      <c r="D3628" t="s">
        <v>66</v>
      </c>
      <c r="E3628" t="s">
        <v>148</v>
      </c>
      <c r="F3628" t="s">
        <v>220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>
        <v>0</v>
      </c>
      <c r="P3628" t="s">
        <v>11497</v>
      </c>
      <c r="Q3628" s="2">
        <v>244273</v>
      </c>
      <c r="R3628" t="s">
        <v>55</v>
      </c>
      <c r="S3628">
        <v>0</v>
      </c>
      <c r="T3628" t="s">
        <v>87</v>
      </c>
      <c r="U3628" t="s">
        <v>71</v>
      </c>
      <c r="V3628" s="1">
        <v>0</v>
      </c>
      <c r="W3628" s="1">
        <v>1055</v>
      </c>
      <c r="X3628" s="1">
        <v>0</v>
      </c>
      <c r="Y3628" t="s">
        <v>87</v>
      </c>
      <c r="Z3628" t="s">
        <v>71</v>
      </c>
      <c r="AA3628" t="s">
        <v>11498</v>
      </c>
      <c r="AB3628" s="1">
        <v>0</v>
      </c>
      <c r="AC3628" s="4">
        <f>IF(ISNUMBER(MATCH(AD3628, $AD$2:AD3627, 0)), INDEX($AC$2:AC3627, MATCH(AD3628, $AD$2:AD3627, 0)), MAX($AC$2:AC3627)+1)</f>
        <v>6</v>
      </c>
      <c r="AD3628" t="str">
        <f t="shared" si="171"/>
        <v>เชียงราย-เชียงใหม่</v>
      </c>
      <c r="AE3628" t="s">
        <v>55</v>
      </c>
      <c r="AF3628" s="1">
        <v>0</v>
      </c>
      <c r="AG3628" s="1">
        <v>0</v>
      </c>
      <c r="AH3628" s="1">
        <v>0</v>
      </c>
      <c r="AI3628" t="s">
        <v>11499</v>
      </c>
      <c r="AJ3628" s="1">
        <v>1</v>
      </c>
      <c r="AK3628" s="1">
        <v>0</v>
      </c>
      <c r="AL3628" s="1">
        <v>0</v>
      </c>
      <c r="AM3628" s="1">
        <v>0</v>
      </c>
      <c r="AN3628" s="1">
        <v>0</v>
      </c>
      <c r="AO3628" s="1">
        <v>0</v>
      </c>
      <c r="AP3628" s="1">
        <v>0</v>
      </c>
      <c r="AQ3628" s="1">
        <v>0</v>
      </c>
      <c r="AR3628" s="1">
        <v>1055</v>
      </c>
      <c r="AS3628" s="1">
        <v>3646.1927777777773</v>
      </c>
      <c r="AT3628" s="1">
        <f>Table1[[#This Row],[รวมต้นทุนค่าเดินทาง]]+Table1[[#This Row],[รวมต้นทุนค่าซ่อม]]+Table1[[#This Row],[รวมค่าเสื่อม]]</f>
        <v>5909.8704637281908</v>
      </c>
      <c r="AU3628" s="1">
        <f t="shared" si="169"/>
        <v>4428.3346813776061</v>
      </c>
      <c r="AV3628" s="1" t="str" cm="1">
        <f t="array" ref="AV3628">IF(AC3628&lt;4, "เก็บ", IF(OR(AT3628 &lt; PERCENTILE(IF($AC$2:$AC$5092=AC3628, $AT$2:$AT$5092), 0.25) - 1.5 * (PERCENTILE(IF($AC$2:$AC$5092=AC3628, $AT$2:$AT$5092), 0.75) - PERCENTILE(IF($AC$2:$AC$5092=AC3628, $AT$2:$AT$5092), 0.25)), AT3628 &gt; PERCENTILE(IF($AC$2:$AC$5092=AC3628, $AT$2:$AT$5092), 0.75) + 1.5 * (PERCENTILE(IF($AC$2:$AC$5092=AC3628, $AT$2:$AT$5092), 0.75) - PERCENTILE(IF($AC$2:$AC$5092=AC3628, $AT$2:$AT$5092), 0.25))), "ตัด", "เก็บ"))</f>
        <v>เก็บ</v>
      </c>
      <c r="AW3628" s="1">
        <f t="shared" si="170"/>
        <v>3873.7679454274344</v>
      </c>
      <c r="AX3628" s="1">
        <v>2781.4385174989698</v>
      </c>
      <c r="AY3628" s="1">
        <v>1208.6776859504132</v>
      </c>
    </row>
    <row r="3629" spans="1:51" x14ac:dyDescent="0.2">
      <c r="A3629" s="3">
        <v>45947</v>
      </c>
      <c r="B3629">
        <v>45947</v>
      </c>
      <c r="C3629" t="s">
        <v>11500</v>
      </c>
      <c r="D3629" t="s">
        <v>66</v>
      </c>
      <c r="E3629" t="s">
        <v>124</v>
      </c>
      <c r="F3629" t="s">
        <v>1988</v>
      </c>
      <c r="G3629" s="1">
        <v>0</v>
      </c>
      <c r="H3629" s="1">
        <v>1032</v>
      </c>
      <c r="I3629" s="1">
        <v>500</v>
      </c>
      <c r="J3629" s="1">
        <v>0</v>
      </c>
      <c r="K3629" s="1">
        <v>0</v>
      </c>
      <c r="L3629" s="1">
        <v>0</v>
      </c>
      <c r="M3629" s="1">
        <v>0</v>
      </c>
      <c r="N3629" s="1">
        <v>0</v>
      </c>
      <c r="O3629" s="1">
        <v>500</v>
      </c>
      <c r="P3629" t="s">
        <v>11501</v>
      </c>
      <c r="Q3629" s="2">
        <v>244274</v>
      </c>
      <c r="R3629" t="s">
        <v>70</v>
      </c>
      <c r="S3629">
        <v>0</v>
      </c>
      <c r="T3629" t="s">
        <v>71</v>
      </c>
      <c r="U3629" t="s">
        <v>161</v>
      </c>
      <c r="V3629" s="1">
        <v>0</v>
      </c>
      <c r="W3629" s="1">
        <v>0</v>
      </c>
      <c r="X3629" s="1">
        <v>0</v>
      </c>
      <c r="AA3629" t="s">
        <v>58</v>
      </c>
      <c r="AB3629" s="1">
        <v>0</v>
      </c>
      <c r="AC3629" s="4">
        <f>IF(ISNUMBER(MATCH(AD3629, $AD$2:AD3628, 0)), INDEX($AC$2:AC3628, MATCH(AD3629, $AD$2:AD3628, 0)), MAX($AC$2:AC3628)+1)</f>
        <v>9</v>
      </c>
      <c r="AD3629" t="str">
        <f t="shared" si="171"/>
        <v>เชียงใหม่-พุทธมณฑลสาย 2</v>
      </c>
      <c r="AE3629" t="s">
        <v>73</v>
      </c>
      <c r="AF3629" s="1">
        <v>0</v>
      </c>
      <c r="AG3629" s="1">
        <v>0</v>
      </c>
      <c r="AH3629" s="1">
        <v>0</v>
      </c>
      <c r="AI3629" t="s">
        <v>11502</v>
      </c>
      <c r="AJ3629" s="1">
        <v>1</v>
      </c>
      <c r="AK3629" s="1">
        <v>720</v>
      </c>
      <c r="AL3629" s="1">
        <v>720</v>
      </c>
      <c r="AM3629" s="1">
        <v>1</v>
      </c>
      <c r="AN3629" s="1">
        <v>0</v>
      </c>
      <c r="AO3629" s="1">
        <v>0</v>
      </c>
      <c r="AP3629" s="1">
        <v>0</v>
      </c>
      <c r="AQ3629" s="1">
        <v>0</v>
      </c>
      <c r="AR3629" s="1">
        <v>1532</v>
      </c>
      <c r="AS3629" s="1">
        <v>3009.9630198467466</v>
      </c>
      <c r="AT3629" s="1">
        <f>Table1[[#This Row],[รวมต้นทุนค่าเดินทาง]]+Table1[[#This Row],[รวมต้นทุนค่าซ่อม]]+Table1[[#This Row],[รวมค่าเสื่อม]]</f>
        <v>7124.1961179573773</v>
      </c>
      <c r="AU3629" s="1">
        <f t="shared" si="169"/>
        <v>4623.2312262414152</v>
      </c>
      <c r="AV3629" s="1" t="str" cm="1">
        <f t="array" ref="AV3629">IF(AC3629&lt;4, "เก็บ", IF(OR(AT3629 &lt; PERCENTILE(IF($AC$2:$AC$5092=AC3629, $AT$2:$AT$5092), 0.25) - 1.5 * (PERCENTILE(IF($AC$2:$AC$5092=AC3629, $AT$2:$AT$5092), 0.75) - PERCENTILE(IF($AC$2:$AC$5092=AC3629, $AT$2:$AT$5092), 0.25)), AT3629 &gt; PERCENTILE(IF($AC$2:$AC$5092=AC3629, $AT$2:$AT$5092), 0.75) + 1.5 * (PERCENTILE(IF($AC$2:$AC$5092=AC3629, $AT$2:$AT$5092), 0.75) - PERCENTILE(IF($AC$2:$AC$5092=AC3629, $AT$2:$AT$5092), 0.25))), "ตัด", "เก็บ"))</f>
        <v>เก็บ</v>
      </c>
      <c r="AW3629" s="1">
        <f t="shared" si="170"/>
        <v>4005.4952465164292</v>
      </c>
      <c r="AX3629" s="1">
        <v>2577.9546108768855</v>
      </c>
      <c r="AY3629" s="1">
        <v>2582.2330981106306</v>
      </c>
    </row>
    <row r="3630" spans="1:51" x14ac:dyDescent="0.2">
      <c r="A3630" s="3">
        <v>45947</v>
      </c>
      <c r="B3630">
        <v>45947</v>
      </c>
      <c r="C3630" t="s">
        <v>11503</v>
      </c>
      <c r="D3630" t="s">
        <v>66</v>
      </c>
      <c r="E3630" t="s">
        <v>124</v>
      </c>
      <c r="F3630" t="s">
        <v>1790</v>
      </c>
      <c r="G3630" s="1">
        <v>0</v>
      </c>
      <c r="H3630" s="1">
        <v>0</v>
      </c>
      <c r="I3630" s="1">
        <v>400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400</v>
      </c>
      <c r="P3630" t="s">
        <v>11504</v>
      </c>
      <c r="Q3630" s="2">
        <v>244274</v>
      </c>
      <c r="R3630" t="s">
        <v>70</v>
      </c>
      <c r="S3630">
        <v>0</v>
      </c>
      <c r="T3630" t="s">
        <v>594</v>
      </c>
      <c r="U3630" t="s">
        <v>93</v>
      </c>
      <c r="V3630" s="1">
        <v>0</v>
      </c>
      <c r="W3630" s="1">
        <v>0</v>
      </c>
      <c r="X3630" s="1">
        <v>0</v>
      </c>
      <c r="AA3630" t="s">
        <v>58</v>
      </c>
      <c r="AB3630" s="1">
        <v>0</v>
      </c>
      <c r="AC3630" s="4">
        <f>IF(ISNUMBER(MATCH(AD3630, $AD$2:AD3629, 0)), INDEX($AC$2:AC3629, MATCH(AD3630, $AD$2:AD3629, 0)), MAX($AC$2:AC3629)+1)</f>
        <v>55</v>
      </c>
      <c r="AD3630" t="str">
        <f t="shared" si="171"/>
        <v>ลำพูน-ตลาดไท</v>
      </c>
      <c r="AE3630" t="s">
        <v>73</v>
      </c>
      <c r="AF3630" s="1">
        <v>0</v>
      </c>
      <c r="AG3630" s="1">
        <v>0</v>
      </c>
      <c r="AH3630" s="1">
        <v>0</v>
      </c>
      <c r="AI3630" t="s">
        <v>11505</v>
      </c>
      <c r="AJ3630" s="1">
        <v>1</v>
      </c>
      <c r="AK3630" s="1">
        <v>720</v>
      </c>
      <c r="AL3630" s="1">
        <v>720</v>
      </c>
      <c r="AM3630" s="1">
        <v>1</v>
      </c>
      <c r="AN3630" s="1">
        <v>0</v>
      </c>
      <c r="AO3630" s="1">
        <v>0</v>
      </c>
      <c r="AP3630" s="1">
        <v>0</v>
      </c>
      <c r="AQ3630" s="1">
        <v>0</v>
      </c>
      <c r="AR3630" s="1">
        <v>400</v>
      </c>
      <c r="AS3630" s="1">
        <v>8258.1360567162465</v>
      </c>
      <c r="AT3630" s="1">
        <f>Table1[[#This Row],[รวมต้นทุนค่าเดินทาง]]+Table1[[#This Row],[รวมต้นทุนค่าซ่อม]]+Table1[[#This Row],[รวมค่าเสื่อม]]</f>
        <v>10636.934252683703</v>
      </c>
      <c r="AU3630" s="1">
        <f t="shared" si="169"/>
        <v>3993.3918610908977</v>
      </c>
      <c r="AV3630" s="1" t="str" cm="1">
        <f t="array" ref="AV3630">IF(AC3630&lt;4, "เก็บ", IF(OR(AT3630 &lt; PERCENTILE(IF($AC$2:$AC$5092=AC3630, $AT$2:$AT$5092), 0.25) - 1.5 * (PERCENTILE(IF($AC$2:$AC$5092=AC3630, $AT$2:$AT$5092), 0.75) - PERCENTILE(IF($AC$2:$AC$5092=AC3630, $AT$2:$AT$5092), 0.25)), AT3630 &gt; PERCENTILE(IF($AC$2:$AC$5092=AC3630, $AT$2:$AT$5092), 0.75) + 1.5 * (PERCENTILE(IF($AC$2:$AC$5092=AC3630, $AT$2:$AT$5092), 0.75) - PERCENTILE(IF($AC$2:$AC$5092=AC3630, $AT$2:$AT$5092), 0.25))), "ตัด", "เก็บ"))</f>
        <v>ตัด</v>
      </c>
      <c r="AW3630" s="1">
        <f t="shared" si="170"/>
        <v>2895.1646759338996</v>
      </c>
      <c r="AX3630" s="1">
        <v>1760.6039638270934</v>
      </c>
      <c r="AY3630" s="1">
        <v>1978.7981959674566</v>
      </c>
    </row>
    <row r="3631" spans="1:51" x14ac:dyDescent="0.2">
      <c r="A3631" s="3">
        <v>45947</v>
      </c>
      <c r="B3631">
        <v>45947</v>
      </c>
      <c r="C3631" t="s">
        <v>11506</v>
      </c>
      <c r="D3631" t="s">
        <v>66</v>
      </c>
      <c r="E3631" t="s">
        <v>124</v>
      </c>
      <c r="F3631" t="s">
        <v>388</v>
      </c>
      <c r="G3631" s="1">
        <v>0</v>
      </c>
      <c r="H3631" s="1">
        <v>991</v>
      </c>
      <c r="I3631" s="1">
        <v>400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>
        <v>400</v>
      </c>
      <c r="P3631" t="s">
        <v>11507</v>
      </c>
      <c r="Q3631" s="2">
        <v>244274</v>
      </c>
      <c r="R3631" t="s">
        <v>70</v>
      </c>
      <c r="S3631">
        <v>0</v>
      </c>
      <c r="T3631" t="s">
        <v>71</v>
      </c>
      <c r="U3631" t="s">
        <v>93</v>
      </c>
      <c r="V3631" s="1">
        <v>0</v>
      </c>
      <c r="W3631" s="1">
        <v>0</v>
      </c>
      <c r="X3631" s="1">
        <v>0</v>
      </c>
      <c r="AA3631" t="s">
        <v>58</v>
      </c>
      <c r="AB3631" s="1">
        <v>0</v>
      </c>
      <c r="AC3631" s="4">
        <f>IF(ISNUMBER(MATCH(AD3631, $AD$2:AD3630, 0)), INDEX($AC$2:AC3630, MATCH(AD3631, $AD$2:AD3630, 0)), MAX($AC$2:AC3630)+1)</f>
        <v>4</v>
      </c>
      <c r="AD3631" t="str">
        <f t="shared" si="171"/>
        <v>เชียงใหม่-ตลาดไท</v>
      </c>
      <c r="AE3631" t="s">
        <v>73</v>
      </c>
      <c r="AF3631" s="1">
        <v>0</v>
      </c>
      <c r="AG3631" s="1">
        <v>0</v>
      </c>
      <c r="AH3631" s="1">
        <v>0</v>
      </c>
      <c r="AI3631" t="s">
        <v>11508</v>
      </c>
      <c r="AJ3631" s="1">
        <v>1</v>
      </c>
      <c r="AK3631" s="1">
        <v>720</v>
      </c>
      <c r="AL3631" s="1">
        <v>720</v>
      </c>
      <c r="AM3631" s="1">
        <v>1</v>
      </c>
      <c r="AN3631" s="1">
        <v>0</v>
      </c>
      <c r="AO3631" s="1">
        <v>0</v>
      </c>
      <c r="AP3631" s="1">
        <v>0</v>
      </c>
      <c r="AQ3631" s="1">
        <v>0</v>
      </c>
      <c r="AR3631" s="1">
        <v>1391</v>
      </c>
      <c r="AS3631" s="1">
        <v>2603.9617459419587</v>
      </c>
      <c r="AT3631" s="1">
        <f>Table1[[#This Row],[รวมต้นทุนค่าเดินทาง]]+Table1[[#This Row],[รวมต้นทุนค่าซ่อม]]+Table1[[#This Row],[รวมค่าเสื่อม]]</f>
        <v>6465.2580310976209</v>
      </c>
      <c r="AU3631" s="1">
        <f t="shared" si="169"/>
        <v>4256.109283997258</v>
      </c>
      <c r="AV3631" s="1" t="str" cm="1">
        <f t="array" ref="AV3631">IF(AC3631&lt;4, "เก็บ", IF(OR(AT3631 &lt; PERCENTILE(IF($AC$2:$AC$5092=AC3631, $AT$2:$AT$5092), 0.25) - 1.5 * (PERCENTILE(IF($AC$2:$AC$5092=AC3631, $AT$2:$AT$5092), 0.75) - PERCENTILE(IF($AC$2:$AC$5092=AC3631, $AT$2:$AT$5092), 0.25)), AT3631 &gt; PERCENTILE(IF($AC$2:$AC$5092=AC3631, $AT$2:$AT$5092), 0.75) + 1.5 * (PERCENTILE(IF($AC$2:$AC$5092=AC3631, $AT$2:$AT$5092), 0.75) - PERCENTILE(IF($AC$2:$AC$5092=AC3631, $AT$2:$AT$5092), 0.25))), "ตัด", "เก็บ"))</f>
        <v>เก็บ</v>
      </c>
      <c r="AW3631" s="1">
        <f t="shared" si="170"/>
        <v>3807.0727671795808</v>
      </c>
      <c r="AX3631" s="1">
        <v>2335.0230876608157</v>
      </c>
      <c r="AY3631" s="1">
        <v>2470.2962851556626</v>
      </c>
    </row>
    <row r="3632" spans="1:51" x14ac:dyDescent="0.2">
      <c r="A3632" s="3">
        <v>45947</v>
      </c>
      <c r="B3632">
        <v>45947</v>
      </c>
      <c r="C3632" t="s">
        <v>11509</v>
      </c>
      <c r="D3632" t="s">
        <v>66</v>
      </c>
      <c r="E3632" t="s">
        <v>67</v>
      </c>
      <c r="F3632" t="s">
        <v>936</v>
      </c>
      <c r="G3632" s="1">
        <v>0</v>
      </c>
      <c r="H3632" s="1">
        <v>0</v>
      </c>
      <c r="I3632" s="1">
        <v>400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>
        <v>400</v>
      </c>
      <c r="P3632" t="s">
        <v>11510</v>
      </c>
      <c r="Q3632" s="2">
        <v>244274</v>
      </c>
      <c r="R3632" t="s">
        <v>70</v>
      </c>
      <c r="S3632">
        <v>0</v>
      </c>
      <c r="T3632" t="s">
        <v>594</v>
      </c>
      <c r="U3632" t="s">
        <v>93</v>
      </c>
      <c r="V3632" s="1">
        <v>0</v>
      </c>
      <c r="W3632" s="1">
        <v>0</v>
      </c>
      <c r="X3632" s="1">
        <v>0</v>
      </c>
      <c r="AA3632" t="s">
        <v>58</v>
      </c>
      <c r="AB3632" s="1">
        <v>0</v>
      </c>
      <c r="AC3632" s="4">
        <f>IF(ISNUMBER(MATCH(AD3632, $AD$2:AD3631, 0)), INDEX($AC$2:AC3631, MATCH(AD3632, $AD$2:AD3631, 0)), MAX($AC$2:AC3631)+1)</f>
        <v>55</v>
      </c>
      <c r="AD3632" t="str">
        <f t="shared" si="171"/>
        <v>ลำพูน-ตลาดไท</v>
      </c>
      <c r="AE3632" t="s">
        <v>73</v>
      </c>
      <c r="AF3632" s="1">
        <v>0</v>
      </c>
      <c r="AG3632" s="1">
        <v>0</v>
      </c>
      <c r="AH3632" s="1">
        <v>0</v>
      </c>
      <c r="AI3632" t="s">
        <v>11511</v>
      </c>
      <c r="AJ3632" s="1">
        <v>1</v>
      </c>
      <c r="AK3632" s="1">
        <v>720</v>
      </c>
      <c r="AL3632" s="1">
        <v>720</v>
      </c>
      <c r="AM3632" s="1">
        <v>1</v>
      </c>
      <c r="AN3632" s="1">
        <v>0</v>
      </c>
      <c r="AO3632" s="1">
        <v>0</v>
      </c>
      <c r="AP3632" s="1">
        <v>0</v>
      </c>
      <c r="AQ3632" s="1">
        <v>0</v>
      </c>
      <c r="AR3632" s="1">
        <v>400</v>
      </c>
      <c r="AS3632" s="1">
        <v>1342.0029743621899</v>
      </c>
      <c r="AT3632" s="1">
        <f>Table1[[#This Row],[รวมต้นทุนค่าเดินทาง]]+Table1[[#This Row],[รวมต้นทุนค่าซ่อม]]+Table1[[#This Row],[รวมค่าเสื่อม]]</f>
        <v>3425.233487653702</v>
      </c>
      <c r="AU3632" s="1">
        <f t="shared" si="169"/>
        <v>3993.3918610908977</v>
      </c>
      <c r="AV3632" s="1" t="str" cm="1">
        <f t="array" ref="AV3632">IF(AC3632&lt;4, "เก็บ", IF(OR(AT3632 &lt; PERCENTILE(IF($AC$2:$AC$5092=AC3632, $AT$2:$AT$5092), 0.25) - 1.5 * (PERCENTILE(IF($AC$2:$AC$5092=AC3632, $AT$2:$AT$5092), 0.75) - PERCENTILE(IF($AC$2:$AC$5092=AC3632, $AT$2:$AT$5092), 0.25)), AT3632 &gt; PERCENTILE(IF($AC$2:$AC$5092=AC3632, $AT$2:$AT$5092), 0.75) + 1.5 * (PERCENTILE(IF($AC$2:$AC$5092=AC3632, $AT$2:$AT$5092), 0.75) - PERCENTILE(IF($AC$2:$AC$5092=AC3632, $AT$2:$AT$5092), 0.25))), "ตัด", "เก็บ"))</f>
        <v>เก็บ</v>
      </c>
      <c r="AW3632" s="1">
        <f t="shared" si="170"/>
        <v>2895.1646759338996</v>
      </c>
      <c r="AX3632" s="1">
        <v>1760.6039638270934</v>
      </c>
      <c r="AY3632" s="1">
        <v>1683.2305132915121</v>
      </c>
    </row>
    <row r="3633" spans="1:51" x14ac:dyDescent="0.2">
      <c r="A3633" s="3">
        <v>45947</v>
      </c>
      <c r="B3633">
        <v>45947</v>
      </c>
      <c r="C3633" t="s">
        <v>11512</v>
      </c>
      <c r="D3633" t="s">
        <v>51</v>
      </c>
      <c r="E3633" t="s">
        <v>61</v>
      </c>
      <c r="F3633" t="s">
        <v>1197</v>
      </c>
      <c r="G3633" s="1">
        <v>4200</v>
      </c>
      <c r="H3633" s="1">
        <v>2803</v>
      </c>
      <c r="I3633" s="1">
        <v>1900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  <c r="O3633" s="1">
        <v>6100</v>
      </c>
      <c r="P3633" t="s">
        <v>11513</v>
      </c>
      <c r="Q3633" s="2">
        <v>244274</v>
      </c>
      <c r="R3633" t="s">
        <v>55</v>
      </c>
      <c r="S3633">
        <v>0</v>
      </c>
      <c r="T3633" t="s">
        <v>56</v>
      </c>
      <c r="U3633" t="s">
        <v>57</v>
      </c>
      <c r="V3633" s="1">
        <v>2500</v>
      </c>
      <c r="W3633" s="1">
        <v>0</v>
      </c>
      <c r="X3633" s="1">
        <v>0</v>
      </c>
      <c r="AA3633" t="s">
        <v>58</v>
      </c>
      <c r="AB3633" s="1">
        <v>0</v>
      </c>
      <c r="AC3633" s="4">
        <f>IF(ISNUMBER(MATCH(AD3633, $AD$2:AD3632, 0)), INDEX($AC$2:AC3632, MATCH(AD3633, $AD$2:AD3632, 0)), MAX($AC$2:AC3632)+1)</f>
        <v>1</v>
      </c>
      <c r="AD3633" t="str">
        <f t="shared" si="171"/>
        <v>ท่าลี่-กองลอย</v>
      </c>
      <c r="AE3633" t="s">
        <v>55</v>
      </c>
      <c r="AF3633" s="1">
        <v>0</v>
      </c>
      <c r="AG3633" s="1">
        <v>0</v>
      </c>
      <c r="AH3633" s="1">
        <v>0</v>
      </c>
      <c r="AI3633" t="s">
        <v>11514</v>
      </c>
      <c r="AJ3633" s="1">
        <v>1</v>
      </c>
      <c r="AK3633" s="1">
        <v>0</v>
      </c>
      <c r="AL3633" s="1">
        <v>0</v>
      </c>
      <c r="AM3633" s="1">
        <v>0</v>
      </c>
      <c r="AN3633" s="1">
        <v>0</v>
      </c>
      <c r="AO3633" s="1">
        <v>0</v>
      </c>
      <c r="AP3633" s="1">
        <v>0</v>
      </c>
      <c r="AQ3633" s="1">
        <v>0</v>
      </c>
      <c r="AR3633" s="1">
        <v>11403</v>
      </c>
      <c r="AS3633" s="1">
        <v>23.345454545454547</v>
      </c>
      <c r="AT3633" s="1">
        <f>Table1[[#This Row],[รวมต้นทุนค่าเดินทาง]]+Table1[[#This Row],[รวมต้นทุนค่าซ่อม]]+Table1[[#This Row],[รวมค่าเสื่อม]]</f>
        <v>13606.57801268499</v>
      </c>
      <c r="AU3633" s="1">
        <f t="shared" si="169"/>
        <v>13953.293816562818</v>
      </c>
      <c r="AV3633" s="1" t="str" cm="1">
        <f t="array" ref="AV3633">IF(AC3633&lt;4, "เก็บ", IF(OR(AT3633 &lt; PERCENTILE(IF($AC$2:$AC$5092=AC3633, $AT$2:$AT$5092), 0.25) - 1.5 * (PERCENTILE(IF($AC$2:$AC$5092=AC3633, $AT$2:$AT$5092), 0.75) - PERCENTILE(IF($AC$2:$AC$5092=AC3633, $AT$2:$AT$5092), 0.25)), AT3633 &gt; PERCENTILE(IF($AC$2:$AC$5092=AC3633, $AT$2:$AT$5092), 0.75) + 1.5 * (PERCENTILE(IF($AC$2:$AC$5092=AC3633, $AT$2:$AT$5092), 0.75) - PERCENTILE(IF($AC$2:$AC$5092=AC3633, $AT$2:$AT$5092), 0.25))), "ตัด", "เก็บ"))</f>
        <v>เก็บ</v>
      </c>
      <c r="AW3633" s="1">
        <f t="shared" si="170"/>
        <v>13953.293816562818</v>
      </c>
      <c r="AX3633" s="1">
        <v>14426.372718098486</v>
      </c>
      <c r="AY3633" s="1">
        <v>2180.2325581395348</v>
      </c>
    </row>
    <row r="3634" spans="1:51" x14ac:dyDescent="0.2">
      <c r="A3634" s="3">
        <v>45947</v>
      </c>
      <c r="B3634">
        <v>45947</v>
      </c>
      <c r="C3634" t="s">
        <v>11515</v>
      </c>
      <c r="D3634" t="s">
        <v>51</v>
      </c>
      <c r="E3634" t="s">
        <v>61</v>
      </c>
      <c r="F3634" t="s">
        <v>299</v>
      </c>
      <c r="G3634" s="1">
        <v>2700</v>
      </c>
      <c r="H3634" s="1">
        <v>4303</v>
      </c>
      <c r="I3634" s="1">
        <v>1900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>
        <v>4600</v>
      </c>
      <c r="P3634" t="s">
        <v>11516</v>
      </c>
      <c r="Q3634" s="2">
        <v>244274</v>
      </c>
      <c r="R3634" t="s">
        <v>55</v>
      </c>
      <c r="S3634">
        <v>0</v>
      </c>
      <c r="T3634" t="s">
        <v>56</v>
      </c>
      <c r="U3634" t="s">
        <v>57</v>
      </c>
      <c r="V3634" s="1">
        <v>2500</v>
      </c>
      <c r="W3634" s="1">
        <v>0</v>
      </c>
      <c r="X3634" s="1">
        <v>0</v>
      </c>
      <c r="AA3634" t="s">
        <v>58</v>
      </c>
      <c r="AB3634" s="1">
        <v>0</v>
      </c>
      <c r="AC3634" s="4">
        <f>IF(ISNUMBER(MATCH(AD3634, $AD$2:AD3633, 0)), INDEX($AC$2:AC3633, MATCH(AD3634, $AD$2:AD3633, 0)), MAX($AC$2:AC3633)+1)</f>
        <v>1</v>
      </c>
      <c r="AD3634" t="str">
        <f t="shared" si="171"/>
        <v>ท่าลี่-กองลอย</v>
      </c>
      <c r="AE3634" t="s">
        <v>55</v>
      </c>
      <c r="AF3634" s="1">
        <v>0</v>
      </c>
      <c r="AG3634" s="1">
        <v>0</v>
      </c>
      <c r="AH3634" s="1">
        <v>0</v>
      </c>
      <c r="AI3634" t="s">
        <v>11517</v>
      </c>
      <c r="AJ3634" s="1">
        <v>1</v>
      </c>
      <c r="AK3634" s="1">
        <v>0</v>
      </c>
      <c r="AL3634" s="1">
        <v>0</v>
      </c>
      <c r="AM3634" s="1">
        <v>0</v>
      </c>
      <c r="AN3634" s="1">
        <v>0</v>
      </c>
      <c r="AO3634" s="1">
        <v>0</v>
      </c>
      <c r="AP3634" s="1">
        <v>0</v>
      </c>
      <c r="AQ3634" s="1">
        <v>0</v>
      </c>
      <c r="AR3634" s="1">
        <v>11403</v>
      </c>
      <c r="AS3634" s="1">
        <v>44.922314049586781</v>
      </c>
      <c r="AT3634" s="1">
        <f>Table1[[#This Row],[รวมต้นทุนค่าเดินทาง]]+Table1[[#This Row],[รวมต้นทุนค่าซ่อม]]+Table1[[#This Row],[รวมค่าเสื่อม]]</f>
        <v>13753.250182902046</v>
      </c>
      <c r="AU3634" s="1">
        <f t="shared" si="169"/>
        <v>13953.293816562818</v>
      </c>
      <c r="AV3634" s="1" t="str" cm="1">
        <f t="array" ref="AV3634">IF(AC3634&lt;4, "เก็บ", IF(OR(AT3634 &lt; PERCENTILE(IF($AC$2:$AC$5092=AC3634, $AT$2:$AT$5092), 0.25) - 1.5 * (PERCENTILE(IF($AC$2:$AC$5092=AC3634, $AT$2:$AT$5092), 0.75) - PERCENTILE(IF($AC$2:$AC$5092=AC3634, $AT$2:$AT$5092), 0.25)), AT3634 &gt; PERCENTILE(IF($AC$2:$AC$5092=AC3634, $AT$2:$AT$5092), 0.75) + 1.5 * (PERCENTILE(IF($AC$2:$AC$5092=AC3634, $AT$2:$AT$5092), 0.75) - PERCENTILE(IF($AC$2:$AC$5092=AC3634, $AT$2:$AT$5092), 0.25))), "ตัด", "เก็บ"))</f>
        <v>เก็บ</v>
      </c>
      <c r="AW3634" s="1">
        <f t="shared" si="170"/>
        <v>13953.293816562818</v>
      </c>
      <c r="AX3634" s="1">
        <v>14426.372718098486</v>
      </c>
      <c r="AY3634" s="1">
        <v>2305.3278688524592</v>
      </c>
    </row>
    <row r="3635" spans="1:51" x14ac:dyDescent="0.2">
      <c r="A3635" s="3">
        <v>45947</v>
      </c>
      <c r="B3635">
        <v>45947</v>
      </c>
      <c r="C3635" t="s">
        <v>11518</v>
      </c>
      <c r="D3635" t="s">
        <v>66</v>
      </c>
      <c r="E3635" t="s">
        <v>67</v>
      </c>
      <c r="F3635" t="s">
        <v>770</v>
      </c>
      <c r="G3635" s="1">
        <v>0</v>
      </c>
      <c r="H3635" s="1">
        <v>1055</v>
      </c>
      <c r="I3635" s="1">
        <v>500</v>
      </c>
      <c r="J3635" s="1">
        <v>0</v>
      </c>
      <c r="K3635" s="1">
        <v>0</v>
      </c>
      <c r="L3635" s="1">
        <v>0</v>
      </c>
      <c r="M3635" s="1">
        <v>0</v>
      </c>
      <c r="N3635" s="1">
        <v>0</v>
      </c>
      <c r="O3635" s="1">
        <v>756</v>
      </c>
      <c r="P3635" t="s">
        <v>11519</v>
      </c>
      <c r="Q3635" s="2">
        <v>244274</v>
      </c>
      <c r="R3635" t="s">
        <v>70</v>
      </c>
      <c r="S3635">
        <v>0</v>
      </c>
      <c r="T3635" t="s">
        <v>101</v>
      </c>
      <c r="U3635" t="s">
        <v>93</v>
      </c>
      <c r="V3635" s="1">
        <v>0</v>
      </c>
      <c r="W3635" s="1">
        <v>0</v>
      </c>
      <c r="X3635" s="1">
        <v>256</v>
      </c>
      <c r="Y3635" t="s">
        <v>139</v>
      </c>
      <c r="Z3635" t="s">
        <v>101</v>
      </c>
      <c r="AA3635" t="s">
        <v>8847</v>
      </c>
      <c r="AB3635" s="1">
        <v>0</v>
      </c>
      <c r="AC3635" s="4">
        <f>IF(ISNUMBER(MATCH(AD3635, $AD$2:AD3634, 0)), INDEX($AC$2:AC3634, MATCH(AD3635, $AD$2:AD3634, 0)), MAX($AC$2:AC3634)+1)</f>
        <v>53</v>
      </c>
      <c r="AD3635" t="str">
        <f t="shared" si="171"/>
        <v>พะเยา-ตลาดไท</v>
      </c>
      <c r="AE3635" t="s">
        <v>73</v>
      </c>
      <c r="AF3635" s="1">
        <v>0</v>
      </c>
      <c r="AG3635" s="1">
        <v>0</v>
      </c>
      <c r="AH3635" s="1">
        <v>0</v>
      </c>
      <c r="AI3635" t="s">
        <v>11520</v>
      </c>
      <c r="AJ3635" s="1">
        <v>1</v>
      </c>
      <c r="AK3635" s="1">
        <v>706</v>
      </c>
      <c r="AL3635" s="1">
        <v>706</v>
      </c>
      <c r="AM3635" s="1">
        <v>1</v>
      </c>
      <c r="AN3635" s="1">
        <v>0</v>
      </c>
      <c r="AO3635" s="1">
        <v>0</v>
      </c>
      <c r="AP3635" s="1">
        <v>0</v>
      </c>
      <c r="AQ3635" s="1">
        <v>0</v>
      </c>
      <c r="AR3635" s="1">
        <v>1811</v>
      </c>
      <c r="AS3635" s="1">
        <v>2930.5186453682572</v>
      </c>
      <c r="AT3635" s="1">
        <f>Table1[[#This Row],[รวมต้นทุนค่าเดินทาง]]+Table1[[#This Row],[รวมต้นทุนค่าซ่อม]]+Table1[[#This Row],[รวมค่าเสื่อม]]</f>
        <v>7333.9491036432228</v>
      </c>
      <c r="AU3635" s="1">
        <f t="shared" si="169"/>
        <v>5556.3451863971432</v>
      </c>
      <c r="AV3635" s="1" t="str" cm="1">
        <f t="array" ref="AV3635">IF(AC3635&lt;4, "เก็บ", IF(OR(AT3635 &lt; PERCENTILE(IF($AC$2:$AC$5092=AC3635, $AT$2:$AT$5092), 0.25) - 1.5 * (PERCENTILE(IF($AC$2:$AC$5092=AC3635, $AT$2:$AT$5092), 0.75) - PERCENTILE(IF($AC$2:$AC$5092=AC3635, $AT$2:$AT$5092), 0.25)), AT3635 &gt; PERCENTILE(IF($AC$2:$AC$5092=AC3635, $AT$2:$AT$5092), 0.75) + 1.5 * (PERCENTILE(IF($AC$2:$AC$5092=AC3635, $AT$2:$AT$5092), 0.75) - PERCENTILE(IF($AC$2:$AC$5092=AC3635, $AT$2:$AT$5092), 0.25))), "ตัด", "เก็บ"))</f>
        <v>เก็บ</v>
      </c>
      <c r="AW3635" s="1">
        <f t="shared" si="170"/>
        <v>5282.7291214311672</v>
      </c>
      <c r="AX3635" s="1">
        <v>3832.4469144192008</v>
      </c>
      <c r="AY3635" s="1">
        <v>2592.4304582749651</v>
      </c>
    </row>
    <row r="3636" spans="1:51" x14ac:dyDescent="0.2">
      <c r="A3636" s="3">
        <v>45947</v>
      </c>
      <c r="B3636">
        <v>45947</v>
      </c>
      <c r="C3636" t="s">
        <v>11521</v>
      </c>
      <c r="D3636" t="s">
        <v>66</v>
      </c>
      <c r="E3636" t="s">
        <v>124</v>
      </c>
      <c r="F3636" t="s">
        <v>224</v>
      </c>
      <c r="G3636" s="1">
        <v>0</v>
      </c>
      <c r="H3636" s="1">
        <v>767</v>
      </c>
      <c r="I3636" s="1">
        <v>500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>
        <v>852</v>
      </c>
      <c r="P3636" t="s">
        <v>11522</v>
      </c>
      <c r="Q3636" s="2">
        <v>244274</v>
      </c>
      <c r="R3636" t="s">
        <v>70</v>
      </c>
      <c r="S3636">
        <v>0</v>
      </c>
      <c r="T3636" t="s">
        <v>88</v>
      </c>
      <c r="U3636" t="s">
        <v>93</v>
      </c>
      <c r="V3636" s="1">
        <v>0</v>
      </c>
      <c r="W3636" s="1">
        <v>0</v>
      </c>
      <c r="X3636" s="1">
        <v>352</v>
      </c>
      <c r="Y3636" t="s">
        <v>372</v>
      </c>
      <c r="Z3636" t="s">
        <v>88</v>
      </c>
      <c r="AA3636" t="s">
        <v>11228</v>
      </c>
      <c r="AB3636" s="1">
        <v>0</v>
      </c>
      <c r="AC3636" s="4">
        <f>IF(ISNUMBER(MATCH(AD3636, $AD$2:AD3635, 0)), INDEX($AC$2:AC3635, MATCH(AD3636, $AD$2:AD3635, 0)), MAX($AC$2:AC3635)+1)</f>
        <v>51</v>
      </c>
      <c r="AD3636" t="str">
        <f t="shared" si="171"/>
        <v>แพร่-ตลาดไท</v>
      </c>
      <c r="AE3636" t="s">
        <v>73</v>
      </c>
      <c r="AF3636" s="1">
        <v>0</v>
      </c>
      <c r="AG3636" s="1">
        <v>0</v>
      </c>
      <c r="AH3636" s="1">
        <v>0</v>
      </c>
      <c r="AI3636" t="s">
        <v>11523</v>
      </c>
      <c r="AJ3636" s="1">
        <v>1</v>
      </c>
      <c r="AK3636" s="1">
        <v>572</v>
      </c>
      <c r="AL3636" s="1">
        <v>572</v>
      </c>
      <c r="AM3636" s="1">
        <v>1</v>
      </c>
      <c r="AN3636" s="1">
        <v>0</v>
      </c>
      <c r="AO3636" s="1">
        <v>0</v>
      </c>
      <c r="AP3636" s="1">
        <v>0</v>
      </c>
      <c r="AQ3636" s="1">
        <v>0</v>
      </c>
      <c r="AR3636" s="1">
        <v>1619</v>
      </c>
      <c r="AS3636" s="1">
        <v>1801.9712878281382</v>
      </c>
      <c r="AT3636" s="1">
        <f>Table1[[#This Row],[รวมต้นทุนค่าเดินทาง]]+Table1[[#This Row],[รวมต้นทุนค่าซ่อม]]+Table1[[#This Row],[รวมค่าเสื่อม]]</f>
        <v>5678.4963714401783</v>
      </c>
      <c r="AU3636" s="1">
        <f t="shared" si="169"/>
        <v>4737.6107634746759</v>
      </c>
      <c r="AV3636" s="1" t="str" cm="1">
        <f t="array" ref="AV3636">IF(AC3636&lt;4, "เก็บ", IF(OR(AT3636 &lt; PERCENTILE(IF($AC$2:$AC$5092=AC3636, $AT$2:$AT$5092), 0.25) - 1.5 * (PERCENTILE(IF($AC$2:$AC$5092=AC3636, $AT$2:$AT$5092), 0.75) - PERCENTILE(IF($AC$2:$AC$5092=AC3636, $AT$2:$AT$5092), 0.25)), AT3636 &gt; PERCENTILE(IF($AC$2:$AC$5092=AC3636, $AT$2:$AT$5092), 0.75) + 1.5 * (PERCENTILE(IF($AC$2:$AC$5092=AC3636, $AT$2:$AT$5092), 0.75) - PERCENTILE(IF($AC$2:$AC$5092=AC3636, $AT$2:$AT$5092), 0.25))), "ตัด", "เก็บ"))</f>
        <v>เก็บ</v>
      </c>
      <c r="AW3636" s="1">
        <f t="shared" si="170"/>
        <v>4487.1668970521196</v>
      </c>
      <c r="AX3636" s="1">
        <v>3014.4338711558335</v>
      </c>
      <c r="AY3636" s="1">
        <v>2257.5250836120404</v>
      </c>
    </row>
    <row r="3637" spans="1:51" x14ac:dyDescent="0.2">
      <c r="A3637" s="3">
        <v>45947</v>
      </c>
      <c r="B3637">
        <v>45947</v>
      </c>
      <c r="C3637" t="s">
        <v>11524</v>
      </c>
      <c r="D3637" t="s">
        <v>66</v>
      </c>
      <c r="E3637" t="s">
        <v>84</v>
      </c>
      <c r="F3637" t="s">
        <v>610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639</v>
      </c>
      <c r="O3637" s="1">
        <v>639</v>
      </c>
      <c r="P3637" t="s">
        <v>11525</v>
      </c>
      <c r="Q3637" s="2">
        <v>244274</v>
      </c>
      <c r="R3637" t="s">
        <v>55</v>
      </c>
      <c r="S3637">
        <v>0</v>
      </c>
      <c r="T3637" t="s">
        <v>87</v>
      </c>
      <c r="U3637" t="s">
        <v>71</v>
      </c>
      <c r="V3637" s="1">
        <v>0</v>
      </c>
      <c r="W3637" s="1">
        <v>607</v>
      </c>
      <c r="X3637" s="1">
        <v>0</v>
      </c>
      <c r="Y3637" t="s">
        <v>108</v>
      </c>
      <c r="Z3637" t="s">
        <v>71</v>
      </c>
      <c r="AA3637" t="s">
        <v>10999</v>
      </c>
      <c r="AB3637" s="1">
        <v>0</v>
      </c>
      <c r="AC3637" s="4">
        <f>IF(ISNUMBER(MATCH(AD3637, $AD$2:AD3636, 0)), INDEX($AC$2:AC3636, MATCH(AD3637, $AD$2:AD3636, 0)), MAX($AC$2:AC3636)+1)</f>
        <v>6</v>
      </c>
      <c r="AD3637" t="str">
        <f t="shared" si="171"/>
        <v>เชียงราย-เชียงใหม่</v>
      </c>
      <c r="AE3637" t="s">
        <v>55</v>
      </c>
      <c r="AF3637" s="1">
        <v>0</v>
      </c>
      <c r="AG3637" s="1">
        <v>0</v>
      </c>
      <c r="AH3637" s="1">
        <v>0</v>
      </c>
      <c r="AI3637" t="s">
        <v>11526</v>
      </c>
      <c r="AJ3637" s="1">
        <v>1</v>
      </c>
      <c r="AK3637" s="1">
        <v>0</v>
      </c>
      <c r="AL3637" s="1">
        <v>0</v>
      </c>
      <c r="AM3637" s="1">
        <v>0</v>
      </c>
      <c r="AN3637" s="1">
        <v>0</v>
      </c>
      <c r="AO3637" s="1">
        <v>0</v>
      </c>
      <c r="AP3637" s="1">
        <v>0</v>
      </c>
      <c r="AQ3637" s="1">
        <v>0</v>
      </c>
      <c r="AR3637" s="1">
        <v>1246</v>
      </c>
      <c r="AS3637" s="1">
        <v>2476.3616269841268</v>
      </c>
      <c r="AT3637" s="1">
        <f>Table1[[#This Row],[รวมต้นทุนค่าเดินทาง]]+Table1[[#This Row],[รวมต้นทุนค่าซ่อม]]+Table1[[#This Row],[รวมค่าเสื่อม]]</f>
        <v>5215.7244588425337</v>
      </c>
      <c r="AU3637" s="1">
        <f t="shared" si="169"/>
        <v>4428.3346813776061</v>
      </c>
      <c r="AV3637" s="1" t="str" cm="1">
        <f t="array" ref="AV3637">IF(AC3637&lt;4, "เก็บ", IF(OR(AT3637 &lt; PERCENTILE(IF($AC$2:$AC$5092=AC3637, $AT$2:$AT$5092), 0.25) - 1.5 * (PERCENTILE(IF($AC$2:$AC$5092=AC3637, $AT$2:$AT$5092), 0.75) - PERCENTILE(IF($AC$2:$AC$5092=AC3637, $AT$2:$AT$5092), 0.25)), AT3637 &gt; PERCENTILE(IF($AC$2:$AC$5092=AC3637, $AT$2:$AT$5092), 0.75) + 1.5 * (PERCENTILE(IF($AC$2:$AC$5092=AC3637, $AT$2:$AT$5092), 0.75) - PERCENTILE(IF($AC$2:$AC$5092=AC3637, $AT$2:$AT$5092), 0.25))), "ตัด", "เก็บ"))</f>
        <v>เก็บ</v>
      </c>
      <c r="AW3637" s="1">
        <f t="shared" si="170"/>
        <v>3873.7679454274344</v>
      </c>
      <c r="AX3637" s="1">
        <v>2781.4385174989698</v>
      </c>
      <c r="AY3637" s="1">
        <v>1493.3628318584072</v>
      </c>
    </row>
    <row r="3638" spans="1:51" x14ac:dyDescent="0.2">
      <c r="A3638" s="3">
        <v>45948</v>
      </c>
      <c r="B3638">
        <v>45948</v>
      </c>
      <c r="C3638" t="s">
        <v>11527</v>
      </c>
      <c r="D3638" t="s">
        <v>51</v>
      </c>
      <c r="E3638" t="s">
        <v>52</v>
      </c>
      <c r="F3638" t="s">
        <v>1263</v>
      </c>
      <c r="G3638" s="1">
        <v>2700</v>
      </c>
      <c r="H3638" s="1">
        <v>4303</v>
      </c>
      <c r="I3638" s="1">
        <v>1900</v>
      </c>
      <c r="J3638" s="1">
        <v>0</v>
      </c>
      <c r="K3638" s="1">
        <v>0</v>
      </c>
      <c r="L3638" s="1">
        <v>0</v>
      </c>
      <c r="M3638" s="1">
        <v>0</v>
      </c>
      <c r="N3638" s="1">
        <v>0</v>
      </c>
      <c r="O3638" s="1">
        <v>4600</v>
      </c>
      <c r="P3638" t="s">
        <v>11528</v>
      </c>
      <c r="Q3638" s="2">
        <v>244276</v>
      </c>
      <c r="R3638" t="s">
        <v>55</v>
      </c>
      <c r="S3638">
        <v>0</v>
      </c>
      <c r="T3638" t="s">
        <v>71</v>
      </c>
      <c r="U3638" t="s">
        <v>57</v>
      </c>
      <c r="V3638" s="1">
        <v>2500</v>
      </c>
      <c r="W3638" s="1">
        <v>0</v>
      </c>
      <c r="X3638" s="1">
        <v>0</v>
      </c>
      <c r="AA3638" t="s">
        <v>58</v>
      </c>
      <c r="AB3638" s="1">
        <v>0</v>
      </c>
      <c r="AC3638" s="4">
        <f>IF(ISNUMBER(MATCH(AD3638, $AD$2:AD3637, 0)), INDEX($AC$2:AC3637, MATCH(AD3638, $AD$2:AD3637, 0)), MAX($AC$2:AC3637)+1)</f>
        <v>10</v>
      </c>
      <c r="AD3638" t="str">
        <f t="shared" si="171"/>
        <v>เชียงใหม่-กองลอย</v>
      </c>
      <c r="AE3638" t="s">
        <v>55</v>
      </c>
      <c r="AF3638" s="1">
        <v>0</v>
      </c>
      <c r="AG3638" s="1">
        <v>0</v>
      </c>
      <c r="AH3638" s="1">
        <v>0</v>
      </c>
      <c r="AI3638" t="s">
        <v>11529</v>
      </c>
      <c r="AJ3638" s="1">
        <v>1</v>
      </c>
      <c r="AK3638" s="1">
        <v>0</v>
      </c>
      <c r="AL3638" s="1">
        <v>0</v>
      </c>
      <c r="AM3638" s="1">
        <v>0</v>
      </c>
      <c r="AN3638" s="1">
        <v>0</v>
      </c>
      <c r="AO3638" s="1">
        <v>0</v>
      </c>
      <c r="AP3638" s="1">
        <v>0</v>
      </c>
      <c r="AQ3638" s="1">
        <v>0</v>
      </c>
      <c r="AR3638" s="1">
        <v>11403</v>
      </c>
      <c r="AS3638" s="1">
        <v>198.37799999999999</v>
      </c>
      <c r="AT3638" s="1">
        <f>Table1[[#This Row],[รวมต้นทุนค่าเดินทาง]]+Table1[[#This Row],[รวมต้นทุนค่าซ่อม]]+Table1[[#This Row],[รวมค่าเสื่อม]]</f>
        <v>13162.071641618499</v>
      </c>
      <c r="AU3638" s="1">
        <f t="shared" si="169"/>
        <v>14957.32855761775</v>
      </c>
      <c r="AV3638" s="1" t="str" cm="1">
        <f t="array" ref="AV3638">IF(AC3638&lt;4, "เก็บ", IF(OR(AT3638 &lt; PERCENTILE(IF($AC$2:$AC$5092=AC3638, $AT$2:$AT$5092), 0.25) - 1.5 * (PERCENTILE(IF($AC$2:$AC$5092=AC3638, $AT$2:$AT$5092), 0.75) - PERCENTILE(IF($AC$2:$AC$5092=AC3638, $AT$2:$AT$5092), 0.25)), AT3638 &gt; PERCENTILE(IF($AC$2:$AC$5092=AC3638, $AT$2:$AT$5092), 0.75) + 1.5 * (PERCENTILE(IF($AC$2:$AC$5092=AC3638, $AT$2:$AT$5092), 0.75) - PERCENTILE(IF($AC$2:$AC$5092=AC3638, $AT$2:$AT$5092), 0.25))), "ตัด", "เก็บ"))</f>
        <v>เก็บ</v>
      </c>
      <c r="AW3638" s="1">
        <f t="shared" si="170"/>
        <v>14419.089162907676</v>
      </c>
      <c r="AX3638" s="1">
        <v>15077.196593123563</v>
      </c>
      <c r="AY3638" s="1">
        <v>1560.6936416184972</v>
      </c>
    </row>
    <row r="3639" spans="1:51" x14ac:dyDescent="0.2">
      <c r="A3639" s="3">
        <v>45948</v>
      </c>
      <c r="B3639">
        <v>45948</v>
      </c>
      <c r="C3639" t="s">
        <v>11530</v>
      </c>
      <c r="D3639" t="s">
        <v>66</v>
      </c>
      <c r="E3639" t="s">
        <v>124</v>
      </c>
      <c r="F3639" t="s">
        <v>252</v>
      </c>
      <c r="G3639" s="1">
        <v>0</v>
      </c>
      <c r="H3639" s="1">
        <v>0</v>
      </c>
      <c r="I3639" s="1">
        <v>400</v>
      </c>
      <c r="J3639" s="1">
        <v>0</v>
      </c>
      <c r="K3639" s="1">
        <v>0</v>
      </c>
      <c r="L3639" s="1">
        <v>0</v>
      </c>
      <c r="M3639" s="1">
        <v>0</v>
      </c>
      <c r="N3639" s="1">
        <v>0</v>
      </c>
      <c r="O3639" s="1">
        <v>400</v>
      </c>
      <c r="P3639" t="s">
        <v>11531</v>
      </c>
      <c r="Q3639" s="2">
        <v>244275</v>
      </c>
      <c r="R3639" t="s">
        <v>70</v>
      </c>
      <c r="S3639">
        <v>0</v>
      </c>
      <c r="T3639" t="s">
        <v>254</v>
      </c>
      <c r="U3639" t="s">
        <v>161</v>
      </c>
      <c r="V3639" s="1">
        <v>0</v>
      </c>
      <c r="W3639" s="1">
        <v>0</v>
      </c>
      <c r="X3639" s="1">
        <v>0</v>
      </c>
      <c r="AA3639" t="s">
        <v>58</v>
      </c>
      <c r="AB3639" s="1">
        <v>0</v>
      </c>
      <c r="AC3639" s="4">
        <f>IF(ISNUMBER(MATCH(AD3639, $AD$2:AD3638, 0)), INDEX($AC$2:AC3638, MATCH(AD3639, $AD$2:AD3638, 0)), MAX($AC$2:AC3638)+1)</f>
        <v>11</v>
      </c>
      <c r="AD3639" t="str">
        <f t="shared" si="171"/>
        <v>ลำปาง-พุทธมณฑลสาย 2</v>
      </c>
      <c r="AE3639" t="s">
        <v>73</v>
      </c>
      <c r="AF3639" s="1">
        <v>0</v>
      </c>
      <c r="AG3639" s="1">
        <v>0</v>
      </c>
      <c r="AH3639" s="1">
        <v>0</v>
      </c>
      <c r="AI3639" t="s">
        <v>11532</v>
      </c>
      <c r="AJ3639" s="1">
        <v>1</v>
      </c>
      <c r="AK3639" s="1">
        <v>720</v>
      </c>
      <c r="AL3639" s="1">
        <v>720</v>
      </c>
      <c r="AM3639" s="1">
        <v>1</v>
      </c>
      <c r="AN3639" s="1">
        <v>0</v>
      </c>
      <c r="AO3639" s="1">
        <v>0</v>
      </c>
      <c r="AP3639" s="1">
        <v>0</v>
      </c>
      <c r="AQ3639" s="1">
        <v>0</v>
      </c>
      <c r="AR3639" s="1">
        <v>400</v>
      </c>
      <c r="AS3639" s="1">
        <v>1406.2076048215954</v>
      </c>
      <c r="AT3639" s="1">
        <f>Table1[[#This Row],[รวมต้นทุนค่าเดินทาง]]+Table1[[#This Row],[รวมต้นทุนค่าซ่อม]]+Table1[[#This Row],[รวมค่าเสื่อม]]</f>
        <v>3605.2332775713635</v>
      </c>
      <c r="AU3639" s="1">
        <f t="shared" si="169"/>
        <v>4930.4097489270907</v>
      </c>
      <c r="AV3639" s="1" t="str" cm="1">
        <f t="array" ref="AV3639">IF(AC3639&lt;4, "เก็บ", IF(OR(AT3639 &lt; PERCENTILE(IF($AC$2:$AC$5092=AC3639, $AT$2:$AT$5092), 0.25) - 1.5 * (PERCENTILE(IF($AC$2:$AC$5092=AC3639, $AT$2:$AT$5092), 0.75) - PERCENTILE(IF($AC$2:$AC$5092=AC3639, $AT$2:$AT$5092), 0.25)), AT3639 &gt; PERCENTILE(IF($AC$2:$AC$5092=AC3639, $AT$2:$AT$5092), 0.75) + 1.5 * (PERCENTILE(IF($AC$2:$AC$5092=AC3639, $AT$2:$AT$5092), 0.75) - PERCENTILE(IF($AC$2:$AC$5092=AC3639, $AT$2:$AT$5092), 0.25))), "ตัด", "เก็บ"))</f>
        <v>เก็บ</v>
      </c>
      <c r="AW3639" s="1">
        <f t="shared" si="170"/>
        <v>4496.4734610911819</v>
      </c>
      <c r="AX3639" s="1">
        <v>2927.9145864762854</v>
      </c>
      <c r="AY3639" s="1">
        <v>1799.0256727497681</v>
      </c>
    </row>
    <row r="3640" spans="1:51" x14ac:dyDescent="0.2">
      <c r="A3640" s="3">
        <v>45948</v>
      </c>
      <c r="B3640">
        <v>45948</v>
      </c>
      <c r="C3640" t="s">
        <v>11533</v>
      </c>
      <c r="D3640" t="s">
        <v>66</v>
      </c>
      <c r="E3640" t="s">
        <v>129</v>
      </c>
      <c r="F3640" t="s">
        <v>683</v>
      </c>
      <c r="G3640" s="1">
        <v>0</v>
      </c>
      <c r="H3640" s="1">
        <v>0</v>
      </c>
      <c r="I3640" s="1">
        <v>400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>
        <v>400</v>
      </c>
      <c r="P3640" t="s">
        <v>11534</v>
      </c>
      <c r="Q3640" s="2">
        <v>244275</v>
      </c>
      <c r="R3640" t="s">
        <v>70</v>
      </c>
      <c r="S3640">
        <v>0</v>
      </c>
      <c r="T3640" t="s">
        <v>254</v>
      </c>
      <c r="U3640" t="s">
        <v>93</v>
      </c>
      <c r="V3640" s="1">
        <v>0</v>
      </c>
      <c r="W3640" s="1">
        <v>0</v>
      </c>
      <c r="X3640" s="1">
        <v>0</v>
      </c>
      <c r="AA3640" t="s">
        <v>58</v>
      </c>
      <c r="AB3640" s="1">
        <v>0</v>
      </c>
      <c r="AC3640" s="4">
        <f>IF(ISNUMBER(MATCH(AD3640, $AD$2:AD3639, 0)), INDEX($AC$2:AC3639, MATCH(AD3640, $AD$2:AD3639, 0)), MAX($AC$2:AC3639)+1)</f>
        <v>14</v>
      </c>
      <c r="AD3640" t="str">
        <f t="shared" si="171"/>
        <v>ลำปาง-ตลาดไท</v>
      </c>
      <c r="AE3640" t="s">
        <v>73</v>
      </c>
      <c r="AF3640" s="1">
        <v>0</v>
      </c>
      <c r="AG3640" s="1">
        <v>0</v>
      </c>
      <c r="AH3640" s="1">
        <v>0</v>
      </c>
      <c r="AI3640" t="s">
        <v>11535</v>
      </c>
      <c r="AJ3640" s="1">
        <v>1</v>
      </c>
      <c r="AK3640" s="1">
        <v>720</v>
      </c>
      <c r="AL3640" s="1">
        <v>720</v>
      </c>
      <c r="AM3640" s="1">
        <v>1</v>
      </c>
      <c r="AN3640" s="1">
        <v>0</v>
      </c>
      <c r="AO3640" s="1">
        <v>0</v>
      </c>
      <c r="AP3640" s="1">
        <v>0</v>
      </c>
      <c r="AQ3640" s="1">
        <v>0</v>
      </c>
      <c r="AR3640" s="1">
        <v>400</v>
      </c>
      <c r="AS3640" s="1">
        <v>1220.2157512097117</v>
      </c>
      <c r="AT3640" s="1">
        <f>Table1[[#This Row],[รวมต้นทุนค่าเดินทาง]]+Table1[[#This Row],[รวมต้นทุนค่าซ่อม]]+Table1[[#This Row],[รวมค่าเสื่อม]]</f>
        <v>3183.6179525810576</v>
      </c>
      <c r="AU3640" s="1" t="e">
        <f t="shared" si="169"/>
        <v>#N/A</v>
      </c>
      <c r="AV3640" s="1" t="e" cm="1">
        <f t="array" ref="AV3640">IF(AC3640&lt;4, "เก็บ", IF(OR(AT3640 &lt; PERCENTILE(IF($AC$2:$AC$5092=AC3640, $AT$2:$AT$5092), 0.25) - 1.5 * (PERCENTILE(IF($AC$2:$AC$5092=AC3640, $AT$2:$AT$5092), 0.75) - PERCENTILE(IF($AC$2:$AC$5092=AC3640, $AT$2:$AT$5092), 0.25)), AT3640 &gt; PERCENTILE(IF($AC$2:$AC$5092=AC3640, $AT$2:$AT$5092), 0.75) + 1.5 * (PERCENTILE(IF($AC$2:$AC$5092=AC3640, $AT$2:$AT$5092), 0.75) - PERCENTILE(IF($AC$2:$AC$5092=AC3640, $AT$2:$AT$5092), 0.25))), "ตัด", "เก็บ"))</f>
        <v>#N/A</v>
      </c>
      <c r="AW3640" s="1" t="e">
        <f t="shared" si="170"/>
        <v>#DIV/0!</v>
      </c>
      <c r="AX3640" s="1">
        <v>2411.9362516169685</v>
      </c>
      <c r="AY3640" s="1">
        <v>1563.4022013713461</v>
      </c>
    </row>
    <row r="3641" spans="1:51" x14ac:dyDescent="0.2">
      <c r="A3641" s="3">
        <v>45948</v>
      </c>
      <c r="B3641">
        <v>45948</v>
      </c>
      <c r="C3641" t="s">
        <v>11536</v>
      </c>
      <c r="D3641" t="s">
        <v>51</v>
      </c>
      <c r="E3641" t="s">
        <v>61</v>
      </c>
      <c r="F3641" t="s">
        <v>10151</v>
      </c>
      <c r="G3641" s="1">
        <v>2700</v>
      </c>
      <c r="H3641" s="1">
        <v>4303</v>
      </c>
      <c r="I3641" s="1">
        <v>1900</v>
      </c>
      <c r="J3641" s="1">
        <v>0</v>
      </c>
      <c r="K3641" s="1">
        <v>0</v>
      </c>
      <c r="L3641" s="1">
        <v>0</v>
      </c>
      <c r="M3641" s="1">
        <v>0</v>
      </c>
      <c r="N3641" s="1">
        <v>0</v>
      </c>
      <c r="O3641" s="1">
        <v>4600</v>
      </c>
      <c r="P3641" t="s">
        <v>11537</v>
      </c>
      <c r="Q3641" s="2">
        <v>244275</v>
      </c>
      <c r="R3641" t="s">
        <v>55</v>
      </c>
      <c r="S3641">
        <v>0</v>
      </c>
      <c r="T3641" t="s">
        <v>56</v>
      </c>
      <c r="U3641" t="s">
        <v>57</v>
      </c>
      <c r="V3641" s="1">
        <v>2500</v>
      </c>
      <c r="W3641" s="1">
        <v>0</v>
      </c>
      <c r="X3641" s="1">
        <v>0</v>
      </c>
      <c r="AA3641" t="s">
        <v>58</v>
      </c>
      <c r="AB3641" s="1">
        <v>0</v>
      </c>
      <c r="AC3641" s="4">
        <f>IF(ISNUMBER(MATCH(AD3641, $AD$2:AD3640, 0)), INDEX($AC$2:AC3640, MATCH(AD3641, $AD$2:AD3640, 0)), MAX($AC$2:AC3640)+1)</f>
        <v>1</v>
      </c>
      <c r="AD3641" t="str">
        <f t="shared" si="171"/>
        <v>ท่าลี่-กองลอย</v>
      </c>
      <c r="AE3641" t="s">
        <v>55</v>
      </c>
      <c r="AF3641" s="1">
        <v>0</v>
      </c>
      <c r="AG3641" s="1">
        <v>0</v>
      </c>
      <c r="AH3641" s="1">
        <v>0</v>
      </c>
      <c r="AI3641" t="s">
        <v>11538</v>
      </c>
      <c r="AJ3641" s="1">
        <v>1</v>
      </c>
      <c r="AK3641" s="1">
        <v>0</v>
      </c>
      <c r="AL3641" s="1">
        <v>0</v>
      </c>
      <c r="AM3641" s="1">
        <v>0</v>
      </c>
      <c r="AN3641" s="1">
        <v>0</v>
      </c>
      <c r="AO3641" s="1">
        <v>0</v>
      </c>
      <c r="AP3641" s="1">
        <v>0</v>
      </c>
      <c r="AQ3641" s="1">
        <v>0</v>
      </c>
      <c r="AR3641" s="1">
        <v>11403</v>
      </c>
      <c r="AS3641" s="1">
        <v>22.587485242030699</v>
      </c>
      <c r="AT3641" s="1">
        <f>Table1[[#This Row],[รวมต้นทุนค่าเดินทาง]]+Table1[[#This Row],[รวมต้นทุนค่าซ่อม]]+Table1[[#This Row],[รวมค่าเสื่อม]]</f>
        <v>13749.967650531287</v>
      </c>
      <c r="AU3641" s="1">
        <f t="shared" si="169"/>
        <v>13953.293816562818</v>
      </c>
      <c r="AV3641" s="1" t="str" cm="1">
        <f t="array" ref="AV3641">IF(AC3641&lt;4, "เก็บ", IF(OR(AT3641 &lt; PERCENTILE(IF($AC$2:$AC$5092=AC3641, $AT$2:$AT$5092), 0.25) - 1.5 * (PERCENTILE(IF($AC$2:$AC$5092=AC3641, $AT$2:$AT$5092), 0.75) - PERCENTILE(IF($AC$2:$AC$5092=AC3641, $AT$2:$AT$5092), 0.25)), AT3641 &gt; PERCENTILE(IF($AC$2:$AC$5092=AC3641, $AT$2:$AT$5092), 0.75) + 1.5 * (PERCENTILE(IF($AC$2:$AC$5092=AC3641, $AT$2:$AT$5092), 0.75) - PERCENTILE(IF($AC$2:$AC$5092=AC3641, $AT$2:$AT$5092), 0.25))), "ตัด", "เก็บ"))</f>
        <v>เก็บ</v>
      </c>
      <c r="AW3641" s="1">
        <f t="shared" si="170"/>
        <v>13953.293816562818</v>
      </c>
      <c r="AX3641" s="1">
        <v>14426.372718098486</v>
      </c>
      <c r="AY3641" s="1">
        <v>2324.3801652892562</v>
      </c>
    </row>
    <row r="3642" spans="1:51" x14ac:dyDescent="0.2">
      <c r="A3642" s="3">
        <v>45948</v>
      </c>
      <c r="B3642">
        <v>45948</v>
      </c>
      <c r="C3642" t="s">
        <v>11539</v>
      </c>
      <c r="D3642" t="s">
        <v>51</v>
      </c>
      <c r="E3642" t="s">
        <v>61</v>
      </c>
      <c r="F3642" t="s">
        <v>367</v>
      </c>
      <c r="G3642" s="1">
        <v>2700</v>
      </c>
      <c r="H3642" s="1">
        <v>4303</v>
      </c>
      <c r="I3642" s="1">
        <v>1900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>
        <v>4600</v>
      </c>
      <c r="P3642" t="s">
        <v>11540</v>
      </c>
      <c r="Q3642" s="2">
        <v>244275</v>
      </c>
      <c r="R3642" t="s">
        <v>55</v>
      </c>
      <c r="S3642">
        <v>0</v>
      </c>
      <c r="T3642" t="s">
        <v>56</v>
      </c>
      <c r="U3642" t="s">
        <v>57</v>
      </c>
      <c r="V3642" s="1">
        <v>2500</v>
      </c>
      <c r="W3642" s="1">
        <v>0</v>
      </c>
      <c r="X3642" s="1">
        <v>0</v>
      </c>
      <c r="AA3642" t="s">
        <v>58</v>
      </c>
      <c r="AB3642" s="1">
        <v>0</v>
      </c>
      <c r="AC3642" s="4">
        <f>IF(ISNUMBER(MATCH(AD3642, $AD$2:AD3641, 0)), INDEX($AC$2:AC3641, MATCH(AD3642, $AD$2:AD3641, 0)), MAX($AC$2:AC3641)+1)</f>
        <v>1</v>
      </c>
      <c r="AD3642" t="str">
        <f t="shared" si="171"/>
        <v>ท่าลี่-กองลอย</v>
      </c>
      <c r="AE3642" t="s">
        <v>55</v>
      </c>
      <c r="AF3642" s="1">
        <v>0</v>
      </c>
      <c r="AG3642" s="1">
        <v>0</v>
      </c>
      <c r="AH3642" s="1">
        <v>0</v>
      </c>
      <c r="AI3642" t="s">
        <v>11541</v>
      </c>
      <c r="AJ3642" s="1">
        <v>1</v>
      </c>
      <c r="AK3642" s="1">
        <v>0</v>
      </c>
      <c r="AL3642" s="1">
        <v>0</v>
      </c>
      <c r="AM3642" s="1">
        <v>0</v>
      </c>
      <c r="AN3642" s="1">
        <v>0</v>
      </c>
      <c r="AO3642" s="1">
        <v>0</v>
      </c>
      <c r="AP3642" s="1">
        <v>0</v>
      </c>
      <c r="AQ3642" s="1">
        <v>0</v>
      </c>
      <c r="AR3642" s="1">
        <v>11403</v>
      </c>
      <c r="AS3642" s="1">
        <v>17.12</v>
      </c>
      <c r="AT3642" s="1">
        <f>Table1[[#This Row],[รวมต้นทุนค่าเดินทาง]]+Table1[[#This Row],[รวมต้นทุนค่าซ่อม]]+Table1[[#This Row],[รวมค่าเสื่อม]]</f>
        <v>13045.842543352603</v>
      </c>
      <c r="AU3642" s="1">
        <f t="shared" si="169"/>
        <v>13953.293816562818</v>
      </c>
      <c r="AV3642" s="1" t="str" cm="1">
        <f t="array" ref="AV3642">IF(AC3642&lt;4, "เก็บ", IF(OR(AT3642 &lt; PERCENTILE(IF($AC$2:$AC$5092=AC3642, $AT$2:$AT$5092), 0.25) - 1.5 * (PERCENTILE(IF($AC$2:$AC$5092=AC3642, $AT$2:$AT$5092), 0.75) - PERCENTILE(IF($AC$2:$AC$5092=AC3642, $AT$2:$AT$5092), 0.25)), AT3642 &gt; PERCENTILE(IF($AC$2:$AC$5092=AC3642, $AT$2:$AT$5092), 0.75) + 1.5 * (PERCENTILE(IF($AC$2:$AC$5092=AC3642, $AT$2:$AT$5092), 0.75) - PERCENTILE(IF($AC$2:$AC$5092=AC3642, $AT$2:$AT$5092), 0.25))), "ตัด", "เก็บ"))</f>
        <v>เก็บ</v>
      </c>
      <c r="AW3642" s="1">
        <f t="shared" si="170"/>
        <v>13953.293816562818</v>
      </c>
      <c r="AX3642" s="1">
        <v>14426.372718098486</v>
      </c>
      <c r="AY3642" s="1">
        <v>1625.7225433526012</v>
      </c>
    </row>
    <row r="3643" spans="1:51" x14ac:dyDescent="0.2">
      <c r="A3643" s="3">
        <v>45948</v>
      </c>
      <c r="B3643">
        <v>45948</v>
      </c>
      <c r="C3643" t="s">
        <v>11542</v>
      </c>
      <c r="D3643" t="s">
        <v>66</v>
      </c>
      <c r="E3643" t="s">
        <v>67</v>
      </c>
      <c r="F3643" t="s">
        <v>92</v>
      </c>
      <c r="G3643" s="1">
        <v>0</v>
      </c>
      <c r="H3643" s="1">
        <v>895</v>
      </c>
      <c r="I3643" s="1">
        <v>400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  <c r="O3643" s="1">
        <v>400</v>
      </c>
      <c r="P3643" t="s">
        <v>11543</v>
      </c>
      <c r="Q3643" s="2">
        <v>244275</v>
      </c>
      <c r="R3643" t="s">
        <v>70</v>
      </c>
      <c r="S3643">
        <v>0</v>
      </c>
      <c r="T3643" t="s">
        <v>254</v>
      </c>
      <c r="U3643" t="s">
        <v>72</v>
      </c>
      <c r="V3643" s="1">
        <v>0</v>
      </c>
      <c r="W3643" s="1">
        <v>0</v>
      </c>
      <c r="X3643" s="1">
        <v>0</v>
      </c>
      <c r="AA3643" t="s">
        <v>58</v>
      </c>
      <c r="AB3643" s="1">
        <v>0</v>
      </c>
      <c r="AC3643" s="4">
        <f>IF(ISNUMBER(MATCH(AD3643, $AD$2:AD3642, 0)), INDEX($AC$2:AC3642, MATCH(AD3643, $AD$2:AD3642, 0)), MAX($AC$2:AC3642)+1)</f>
        <v>58</v>
      </c>
      <c r="AD3643" t="str">
        <f t="shared" si="171"/>
        <v>ลำปาง-พุทธมณฑลสาย 5</v>
      </c>
      <c r="AE3643" t="s">
        <v>73</v>
      </c>
      <c r="AF3643" s="1">
        <v>0</v>
      </c>
      <c r="AG3643" s="1">
        <v>0</v>
      </c>
      <c r="AH3643" s="1">
        <v>0</v>
      </c>
      <c r="AI3643" t="s">
        <v>11544</v>
      </c>
      <c r="AJ3643" s="1">
        <v>1</v>
      </c>
      <c r="AK3643" s="1">
        <v>620</v>
      </c>
      <c r="AL3643" s="1">
        <v>620</v>
      </c>
      <c r="AM3643" s="1">
        <v>1</v>
      </c>
      <c r="AN3643" s="1">
        <v>0</v>
      </c>
      <c r="AO3643" s="1">
        <v>0</v>
      </c>
      <c r="AP3643" s="1">
        <v>0</v>
      </c>
      <c r="AQ3643" s="1">
        <v>0</v>
      </c>
      <c r="AR3643" s="1">
        <v>1295</v>
      </c>
      <c r="AS3643" s="1">
        <v>820.10381119916792</v>
      </c>
      <c r="AT3643" s="1">
        <f>Table1[[#This Row],[รวมต้นทุนค่าเดินทาง]]+Table1[[#This Row],[รวมต้นทุนค่าซ่อม]]+Table1[[#This Row],[รวมค่าเสื่อม]]</f>
        <v>4161.9665177294592</v>
      </c>
      <c r="AU3643" s="1">
        <f t="shared" si="169"/>
        <v>3792.3619116821965</v>
      </c>
      <c r="AV3643" s="1" t="str" cm="1">
        <f t="array" ref="AV3643">IF(AC3643&lt;4, "เก็บ", IF(OR(AT3643 &lt; PERCENTILE(IF($AC$2:$AC$5092=AC3643, $AT$2:$AT$5092), 0.25) - 1.5 * (PERCENTILE(IF($AC$2:$AC$5092=AC3643, $AT$2:$AT$5092), 0.75) - PERCENTILE(IF($AC$2:$AC$5092=AC3643, $AT$2:$AT$5092), 0.25)), AT3643 &gt; PERCENTILE(IF($AC$2:$AC$5092=AC3643, $AT$2:$AT$5092), 0.75) + 1.5 * (PERCENTILE(IF($AC$2:$AC$5092=AC3643, $AT$2:$AT$5092), 0.75) - PERCENTILE(IF($AC$2:$AC$5092=AC3643, $AT$2:$AT$5092), 0.25))), "ตัด", "เก็บ"))</f>
        <v>เก็บ</v>
      </c>
      <c r="AW3643" s="1">
        <f t="shared" si="170"/>
        <v>2902.8131021611644</v>
      </c>
      <c r="AX3643" s="1">
        <v>1674.4743872095116</v>
      </c>
      <c r="AY3643" s="1">
        <v>2046.8627065302912</v>
      </c>
    </row>
    <row r="3644" spans="1:51" x14ac:dyDescent="0.2">
      <c r="A3644" s="3">
        <v>45948</v>
      </c>
      <c r="B3644">
        <v>45948</v>
      </c>
      <c r="C3644" t="s">
        <v>11545</v>
      </c>
      <c r="D3644" t="s">
        <v>66</v>
      </c>
      <c r="E3644" t="s">
        <v>105</v>
      </c>
      <c r="F3644" t="s">
        <v>1169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  <c r="M3644" s="1">
        <v>0</v>
      </c>
      <c r="N3644" s="1">
        <v>703</v>
      </c>
      <c r="O3644" s="1">
        <v>703</v>
      </c>
      <c r="P3644" t="s">
        <v>11546</v>
      </c>
      <c r="Q3644" s="2">
        <v>244275</v>
      </c>
      <c r="R3644" t="s">
        <v>55</v>
      </c>
      <c r="S3644">
        <v>0</v>
      </c>
      <c r="T3644" t="s">
        <v>87</v>
      </c>
      <c r="U3644" t="s">
        <v>71</v>
      </c>
      <c r="V3644" s="1">
        <v>0</v>
      </c>
      <c r="W3644" s="1">
        <v>639</v>
      </c>
      <c r="X3644" s="1">
        <v>0</v>
      </c>
      <c r="Y3644" t="s">
        <v>108</v>
      </c>
      <c r="Z3644" t="s">
        <v>71</v>
      </c>
      <c r="AA3644" t="s">
        <v>722</v>
      </c>
      <c r="AB3644" s="1">
        <v>0</v>
      </c>
      <c r="AC3644" s="4">
        <f>IF(ISNUMBER(MATCH(AD3644, $AD$2:AD3643, 0)), INDEX($AC$2:AC3643, MATCH(AD3644, $AD$2:AD3643, 0)), MAX($AC$2:AC3643)+1)</f>
        <v>6</v>
      </c>
      <c r="AD3644" t="str">
        <f t="shared" si="171"/>
        <v>เชียงราย-เชียงใหม่</v>
      </c>
      <c r="AE3644" t="s">
        <v>55</v>
      </c>
      <c r="AF3644" s="1">
        <v>0</v>
      </c>
      <c r="AG3644" s="1">
        <v>0</v>
      </c>
      <c r="AH3644" s="1">
        <v>0</v>
      </c>
      <c r="AI3644" t="s">
        <v>11547</v>
      </c>
      <c r="AJ3644" s="1">
        <v>1</v>
      </c>
      <c r="AK3644" s="1">
        <v>0</v>
      </c>
      <c r="AL3644" s="1">
        <v>0</v>
      </c>
      <c r="AM3644" s="1">
        <v>0</v>
      </c>
      <c r="AN3644" s="1">
        <v>0</v>
      </c>
      <c r="AO3644" s="1">
        <v>0</v>
      </c>
      <c r="AP3644" s="1">
        <v>0</v>
      </c>
      <c r="AQ3644" s="1">
        <v>0</v>
      </c>
      <c r="AR3644" s="1">
        <v>1342</v>
      </c>
      <c r="AS3644" s="1">
        <v>4968.4636567982461</v>
      </c>
      <c r="AT3644" s="1">
        <f>Table1[[#This Row],[รวมต้นทุนค่าเดินทาง]]+Table1[[#This Row],[รวมต้นทุนค่าซ่อม]]+Table1[[#This Row],[รวมค่าเสื่อม]]</f>
        <v>7875.6810481025941</v>
      </c>
      <c r="AU3644" s="1">
        <f t="shared" si="169"/>
        <v>4428.3346813776061</v>
      </c>
      <c r="AV3644" s="1" t="str" cm="1">
        <f t="array" ref="AV3644">IF(AC3644&lt;4, "เก็บ", IF(OR(AT3644 &lt; PERCENTILE(IF($AC$2:$AC$5092=AC3644, $AT$2:$AT$5092), 0.25) - 1.5 * (PERCENTILE(IF($AC$2:$AC$5092=AC3644, $AT$2:$AT$5092), 0.75) - PERCENTILE(IF($AC$2:$AC$5092=AC3644, $AT$2:$AT$5092), 0.25)), AT3644 &gt; PERCENTILE(IF($AC$2:$AC$5092=AC3644, $AT$2:$AT$5092), 0.75) + 1.5 * (PERCENTILE(IF($AC$2:$AC$5092=AC3644, $AT$2:$AT$5092), 0.75) - PERCENTILE(IF($AC$2:$AC$5092=AC3644, $AT$2:$AT$5092), 0.25))), "ตัด", "เก็บ"))</f>
        <v>ตัด</v>
      </c>
      <c r="AW3644" s="1">
        <f t="shared" si="170"/>
        <v>3873.7679454274344</v>
      </c>
      <c r="AX3644" s="1">
        <v>2781.4385174989698</v>
      </c>
      <c r="AY3644" s="1">
        <v>1565.2173913043478</v>
      </c>
    </row>
    <row r="3645" spans="1:51" x14ac:dyDescent="0.2">
      <c r="A3645" s="3">
        <v>45948</v>
      </c>
      <c r="B3645">
        <v>45948</v>
      </c>
      <c r="C3645" t="s">
        <v>11548</v>
      </c>
      <c r="D3645" t="s">
        <v>66</v>
      </c>
      <c r="E3645" t="s">
        <v>84</v>
      </c>
      <c r="F3645" t="s">
        <v>281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0</v>
      </c>
      <c r="O3645" s="1">
        <v>0</v>
      </c>
      <c r="P3645" t="s">
        <v>11549</v>
      </c>
      <c r="Q3645" s="2">
        <v>244275</v>
      </c>
      <c r="R3645" t="s">
        <v>55</v>
      </c>
      <c r="S3645">
        <v>0</v>
      </c>
      <c r="T3645" t="s">
        <v>87</v>
      </c>
      <c r="U3645" t="s">
        <v>71</v>
      </c>
      <c r="V3645" s="1">
        <v>0</v>
      </c>
      <c r="W3645" s="1">
        <v>1087</v>
      </c>
      <c r="X3645" s="1">
        <v>0</v>
      </c>
      <c r="Y3645" t="s">
        <v>87</v>
      </c>
      <c r="Z3645" t="s">
        <v>71</v>
      </c>
      <c r="AA3645" t="s">
        <v>10823</v>
      </c>
      <c r="AB3645" s="1">
        <v>0</v>
      </c>
      <c r="AC3645" s="4">
        <f>IF(ISNUMBER(MATCH(AD3645, $AD$2:AD3644, 0)), INDEX($AC$2:AC3644, MATCH(AD3645, $AD$2:AD3644, 0)), MAX($AC$2:AC3644)+1)</f>
        <v>6</v>
      </c>
      <c r="AD3645" t="str">
        <f t="shared" si="171"/>
        <v>เชียงราย-เชียงใหม่</v>
      </c>
      <c r="AE3645" t="s">
        <v>55</v>
      </c>
      <c r="AF3645" s="1">
        <v>0</v>
      </c>
      <c r="AG3645" s="1">
        <v>0</v>
      </c>
      <c r="AH3645" s="1">
        <v>0</v>
      </c>
      <c r="AI3645" t="s">
        <v>11550</v>
      </c>
      <c r="AJ3645" s="1">
        <v>1</v>
      </c>
      <c r="AK3645" s="1">
        <v>0</v>
      </c>
      <c r="AL3645" s="1">
        <v>0</v>
      </c>
      <c r="AM3645" s="1">
        <v>0</v>
      </c>
      <c r="AN3645" s="1">
        <v>0</v>
      </c>
      <c r="AO3645" s="1">
        <v>0</v>
      </c>
      <c r="AP3645" s="1">
        <v>0</v>
      </c>
      <c r="AQ3645" s="1">
        <v>0</v>
      </c>
      <c r="AR3645" s="1">
        <v>1087</v>
      </c>
      <c r="AS3645" s="1">
        <v>2417.2005769230768</v>
      </c>
      <c r="AT3645" s="1">
        <f>Table1[[#This Row],[รวมต้นทุนค่าเดินทาง]]+Table1[[#This Row],[รวมต้นทุนค่าซ่อม]]+Table1[[#This Row],[รวมค่าเสื่อม]]</f>
        <v>5024.4708471933473</v>
      </c>
      <c r="AU3645" s="1">
        <f t="shared" si="169"/>
        <v>4428.3346813776061</v>
      </c>
      <c r="AV3645" s="1" t="str" cm="1">
        <f t="array" ref="AV3645">IF(AC3645&lt;4, "เก็บ", IF(OR(AT3645 &lt; PERCENTILE(IF($AC$2:$AC$5092=AC3645, $AT$2:$AT$5092), 0.25) - 1.5 * (PERCENTILE(IF($AC$2:$AC$5092=AC3645, $AT$2:$AT$5092), 0.75) - PERCENTILE(IF($AC$2:$AC$5092=AC3645, $AT$2:$AT$5092), 0.25)), AT3645 &gt; PERCENTILE(IF($AC$2:$AC$5092=AC3645, $AT$2:$AT$5092), 0.75) + 1.5 * (PERCENTILE(IF($AC$2:$AC$5092=AC3645, $AT$2:$AT$5092), 0.75) - PERCENTILE(IF($AC$2:$AC$5092=AC3645, $AT$2:$AT$5092), 0.25))), "ตัด", "เก็บ"))</f>
        <v>เก็บ</v>
      </c>
      <c r="AW3645" s="1">
        <f t="shared" si="170"/>
        <v>3873.7679454274344</v>
      </c>
      <c r="AX3645" s="1">
        <v>2781.4385174989698</v>
      </c>
      <c r="AY3645" s="1">
        <v>1520.2702702702702</v>
      </c>
    </row>
    <row r="3646" spans="1:51" x14ac:dyDescent="0.2">
      <c r="A3646" s="3">
        <v>45949</v>
      </c>
      <c r="B3646">
        <v>45949</v>
      </c>
      <c r="C3646" t="s">
        <v>11551</v>
      </c>
      <c r="D3646" t="s">
        <v>66</v>
      </c>
      <c r="E3646" t="s">
        <v>124</v>
      </c>
      <c r="F3646" t="s">
        <v>324</v>
      </c>
      <c r="G3646" s="1">
        <v>0</v>
      </c>
      <c r="H3646" s="1">
        <v>0</v>
      </c>
      <c r="I3646" s="1">
        <v>500</v>
      </c>
      <c r="J3646" s="1">
        <v>0</v>
      </c>
      <c r="K3646" s="1">
        <v>0</v>
      </c>
      <c r="L3646" s="1">
        <v>0</v>
      </c>
      <c r="M3646" s="1">
        <v>0</v>
      </c>
      <c r="N3646" s="1">
        <v>0</v>
      </c>
      <c r="O3646" s="1">
        <v>500</v>
      </c>
      <c r="P3646" t="s">
        <v>11552</v>
      </c>
      <c r="Q3646" s="2">
        <v>244276</v>
      </c>
      <c r="R3646" t="s">
        <v>70</v>
      </c>
      <c r="S3646">
        <v>0</v>
      </c>
      <c r="T3646" t="s">
        <v>71</v>
      </c>
      <c r="U3646" t="s">
        <v>72</v>
      </c>
      <c r="V3646" s="1">
        <v>0</v>
      </c>
      <c r="W3646" s="1">
        <v>0</v>
      </c>
      <c r="X3646" s="1">
        <v>0</v>
      </c>
      <c r="AA3646" t="s">
        <v>58</v>
      </c>
      <c r="AB3646" s="1">
        <v>0</v>
      </c>
      <c r="AC3646" s="4">
        <f>IF(ISNUMBER(MATCH(AD3646, $AD$2:AD3645, 0)), INDEX($AC$2:AC3645, MATCH(AD3646, $AD$2:AD3645, 0)), MAX($AC$2:AC3645)+1)</f>
        <v>2</v>
      </c>
      <c r="AD3646" t="str">
        <f t="shared" si="171"/>
        <v>เชียงใหม่-พุทธมณฑลสาย 5</v>
      </c>
      <c r="AE3646" t="s">
        <v>73</v>
      </c>
      <c r="AF3646" s="1">
        <v>0</v>
      </c>
      <c r="AG3646" s="1">
        <v>0</v>
      </c>
      <c r="AH3646" s="1">
        <v>0</v>
      </c>
      <c r="AI3646" t="s">
        <v>11553</v>
      </c>
      <c r="AJ3646" s="1">
        <v>1</v>
      </c>
      <c r="AK3646" s="1">
        <v>720</v>
      </c>
      <c r="AL3646" s="1">
        <v>720</v>
      </c>
      <c r="AM3646" s="1">
        <v>1</v>
      </c>
      <c r="AN3646" s="1">
        <v>0</v>
      </c>
      <c r="AO3646" s="1">
        <v>0</v>
      </c>
      <c r="AP3646" s="1">
        <v>0</v>
      </c>
      <c r="AQ3646" s="1">
        <v>0</v>
      </c>
      <c r="AR3646" s="1">
        <v>500</v>
      </c>
      <c r="AS3646" s="1">
        <v>1536.038824574146</v>
      </c>
      <c r="AT3646" s="1">
        <f>Table1[[#This Row],[รวมต้นทุนค่าเดินทาง]]+Table1[[#This Row],[รวมต้นทุนค่าซ่อม]]+Table1[[#This Row],[รวมค่าเสื่อม]]</f>
        <v>5881.038824574146</v>
      </c>
      <c r="AU3646" s="1">
        <f t="shared" si="169"/>
        <v>5026.5629662053279</v>
      </c>
      <c r="AV3646" s="1" t="str" cm="1">
        <f t="array" ref="AV3646">IF(AC3646&lt;4, "เก็บ", IF(OR(AT3646 &lt; PERCENTILE(IF($AC$2:$AC$5092=AC3646, $AT$2:$AT$5092), 0.25) - 1.5 * (PERCENTILE(IF($AC$2:$AC$5092=AC3646, $AT$2:$AT$5092), 0.75) - PERCENTILE(IF($AC$2:$AC$5092=AC3646, $AT$2:$AT$5092), 0.25)), AT3646 &gt; PERCENTILE(IF($AC$2:$AC$5092=AC3646, $AT$2:$AT$5092), 0.75) + 1.5 * (PERCENTILE(IF($AC$2:$AC$5092=AC3646, $AT$2:$AT$5092), 0.75) - PERCENTILE(IF($AC$2:$AC$5092=AC3646, $AT$2:$AT$5092), 0.25))), "ตัด", "เก็บ"))</f>
        <v>เก็บ</v>
      </c>
      <c r="AW3646" s="1">
        <f t="shared" si="170"/>
        <v>5026.5629662053279</v>
      </c>
      <c r="AX3646" s="1">
        <v>4064.5059139663294</v>
      </c>
      <c r="AY3646" s="1">
        <v>3845</v>
      </c>
    </row>
    <row r="3647" spans="1:51" x14ac:dyDescent="0.2">
      <c r="A3647" s="3">
        <v>45949</v>
      </c>
      <c r="B3647">
        <v>45949</v>
      </c>
      <c r="C3647" t="s">
        <v>11554</v>
      </c>
      <c r="D3647" t="s">
        <v>66</v>
      </c>
      <c r="E3647" t="s">
        <v>67</v>
      </c>
      <c r="F3647" t="s">
        <v>68</v>
      </c>
      <c r="G3647" s="1">
        <v>0</v>
      </c>
      <c r="H3647" s="1">
        <v>0</v>
      </c>
      <c r="I3647" s="1">
        <v>500</v>
      </c>
      <c r="J3647" s="1">
        <v>0</v>
      </c>
      <c r="K3647" s="1">
        <v>0</v>
      </c>
      <c r="L3647" s="1">
        <v>0</v>
      </c>
      <c r="M3647" s="1">
        <v>0</v>
      </c>
      <c r="N3647" s="1">
        <v>0</v>
      </c>
      <c r="O3647" s="1">
        <v>500</v>
      </c>
      <c r="P3647" t="s">
        <v>11555</v>
      </c>
      <c r="Q3647" s="2">
        <v>244276</v>
      </c>
      <c r="R3647" t="s">
        <v>70</v>
      </c>
      <c r="S3647">
        <v>0</v>
      </c>
      <c r="T3647" t="s">
        <v>71</v>
      </c>
      <c r="U3647" t="s">
        <v>161</v>
      </c>
      <c r="V3647" s="1">
        <v>0</v>
      </c>
      <c r="W3647" s="1">
        <v>0</v>
      </c>
      <c r="X3647" s="1">
        <v>0</v>
      </c>
      <c r="AA3647" t="s">
        <v>58</v>
      </c>
      <c r="AB3647" s="1">
        <v>0</v>
      </c>
      <c r="AC3647" s="4">
        <f>IF(ISNUMBER(MATCH(AD3647, $AD$2:AD3646, 0)), INDEX($AC$2:AC3646, MATCH(AD3647, $AD$2:AD3646, 0)), MAX($AC$2:AC3646)+1)</f>
        <v>9</v>
      </c>
      <c r="AD3647" t="str">
        <f t="shared" si="171"/>
        <v>เชียงใหม่-พุทธมณฑลสาย 2</v>
      </c>
      <c r="AE3647" t="s">
        <v>73</v>
      </c>
      <c r="AF3647" s="1">
        <v>0</v>
      </c>
      <c r="AG3647" s="1">
        <v>0</v>
      </c>
      <c r="AH3647" s="1">
        <v>0</v>
      </c>
      <c r="AI3647" t="s">
        <v>11556</v>
      </c>
      <c r="AJ3647" s="1">
        <v>1</v>
      </c>
      <c r="AK3647" s="1">
        <v>720</v>
      </c>
      <c r="AL3647" s="1">
        <v>720</v>
      </c>
      <c r="AM3647" s="1">
        <v>1</v>
      </c>
      <c r="AN3647" s="1">
        <v>0</v>
      </c>
      <c r="AO3647" s="1">
        <v>0</v>
      </c>
      <c r="AP3647" s="1">
        <v>0</v>
      </c>
      <c r="AQ3647" s="1">
        <v>0</v>
      </c>
      <c r="AR3647" s="1">
        <v>500</v>
      </c>
      <c r="AS3647" s="1">
        <v>3326.2442599578562</v>
      </c>
      <c r="AT3647" s="1">
        <f>Table1[[#This Row],[รวมต้นทุนค่าเดินทาง]]+Table1[[#This Row],[รวมต้นทุนค่าซ่อม]]+Table1[[#This Row],[รวมค่าเสื่อม]]</f>
        <v>5318.8868861429828</v>
      </c>
      <c r="AU3647" s="1">
        <f t="shared" si="169"/>
        <v>4623.2312262414152</v>
      </c>
      <c r="AV3647" s="1" t="str" cm="1">
        <f t="array" ref="AV3647">IF(AC3647&lt;4, "เก็บ", IF(OR(AT3647 &lt; PERCENTILE(IF($AC$2:$AC$5092=AC3647, $AT$2:$AT$5092), 0.25) - 1.5 * (PERCENTILE(IF($AC$2:$AC$5092=AC3647, $AT$2:$AT$5092), 0.75) - PERCENTILE(IF($AC$2:$AC$5092=AC3647, $AT$2:$AT$5092), 0.25)), AT3647 &gt; PERCENTILE(IF($AC$2:$AC$5092=AC3647, $AT$2:$AT$5092), 0.75) + 1.5 * (PERCENTILE(IF($AC$2:$AC$5092=AC3647, $AT$2:$AT$5092), 0.75) - PERCENTILE(IF($AC$2:$AC$5092=AC3647, $AT$2:$AT$5092), 0.25))), "ตัด", "เก็บ"))</f>
        <v>เก็บ</v>
      </c>
      <c r="AW3647" s="1">
        <f t="shared" si="170"/>
        <v>4005.4952465164292</v>
      </c>
      <c r="AX3647" s="1">
        <v>2577.9546108768855</v>
      </c>
      <c r="AY3647" s="1">
        <v>1492.6426261851263</v>
      </c>
    </row>
    <row r="3648" spans="1:51" x14ac:dyDescent="0.2">
      <c r="A3648" s="3">
        <v>45949</v>
      </c>
      <c r="B3648">
        <v>45949</v>
      </c>
      <c r="C3648" t="s">
        <v>11557</v>
      </c>
      <c r="D3648" t="s">
        <v>66</v>
      </c>
      <c r="E3648" t="s">
        <v>124</v>
      </c>
      <c r="F3648" t="s">
        <v>849</v>
      </c>
      <c r="G3648" s="1">
        <v>0</v>
      </c>
      <c r="H3648" s="1">
        <v>0</v>
      </c>
      <c r="I3648" s="1">
        <v>400</v>
      </c>
      <c r="J3648" s="1">
        <v>0</v>
      </c>
      <c r="K3648" s="1">
        <v>0</v>
      </c>
      <c r="L3648" s="1">
        <v>0</v>
      </c>
      <c r="M3648" s="1">
        <v>0</v>
      </c>
      <c r="N3648" s="1">
        <v>0</v>
      </c>
      <c r="O3648" s="1">
        <v>400</v>
      </c>
      <c r="P3648" t="s">
        <v>11558</v>
      </c>
      <c r="Q3648" s="2">
        <v>244276</v>
      </c>
      <c r="R3648" t="s">
        <v>70</v>
      </c>
      <c r="S3648">
        <v>0</v>
      </c>
      <c r="T3648" t="s">
        <v>71</v>
      </c>
      <c r="U3648" t="s">
        <v>93</v>
      </c>
      <c r="V3648" s="1">
        <v>0</v>
      </c>
      <c r="W3648" s="1">
        <v>0</v>
      </c>
      <c r="X3648" s="1">
        <v>0</v>
      </c>
      <c r="AA3648" t="s">
        <v>58</v>
      </c>
      <c r="AB3648" s="1">
        <v>0</v>
      </c>
      <c r="AC3648" s="4">
        <f>IF(ISNUMBER(MATCH(AD3648, $AD$2:AD3647, 0)), INDEX($AC$2:AC3647, MATCH(AD3648, $AD$2:AD3647, 0)), MAX($AC$2:AC3647)+1)</f>
        <v>4</v>
      </c>
      <c r="AD3648" t="str">
        <f t="shared" si="171"/>
        <v>เชียงใหม่-ตลาดไท</v>
      </c>
      <c r="AE3648" t="s">
        <v>73</v>
      </c>
      <c r="AF3648" s="1">
        <v>0</v>
      </c>
      <c r="AG3648" s="1">
        <v>0</v>
      </c>
      <c r="AH3648" s="1">
        <v>0</v>
      </c>
      <c r="AI3648" t="s">
        <v>11559</v>
      </c>
      <c r="AJ3648" s="1">
        <v>1</v>
      </c>
      <c r="AK3648" s="1">
        <v>720</v>
      </c>
      <c r="AL3648" s="1">
        <v>720</v>
      </c>
      <c r="AM3648" s="1">
        <v>1</v>
      </c>
      <c r="AN3648" s="1">
        <v>0</v>
      </c>
      <c r="AO3648" s="1">
        <v>0</v>
      </c>
      <c r="AP3648" s="1">
        <v>0</v>
      </c>
      <c r="AQ3648" s="1">
        <v>0</v>
      </c>
      <c r="AR3648" s="1">
        <v>400</v>
      </c>
      <c r="AS3648" s="1">
        <v>5880.4787588501249</v>
      </c>
      <c r="AT3648" s="1">
        <f>Table1[[#This Row],[รวมต้นทุนค่าเดินทาง]]+Table1[[#This Row],[รวมต้นทุนค่าซ่อม]]+Table1[[#This Row],[รวมค่าเสื่อม]]</f>
        <v>8447.8281246006536</v>
      </c>
      <c r="AU3648" s="1">
        <f t="shared" si="169"/>
        <v>4256.109283997258</v>
      </c>
      <c r="AV3648" s="1" t="str" cm="1">
        <f t="array" ref="AV3648">IF(AC3648&lt;4, "เก็บ", IF(OR(AT3648 &lt; PERCENTILE(IF($AC$2:$AC$5092=AC3648, $AT$2:$AT$5092), 0.25) - 1.5 * (PERCENTILE(IF($AC$2:$AC$5092=AC3648, $AT$2:$AT$5092), 0.75) - PERCENTILE(IF($AC$2:$AC$5092=AC3648, $AT$2:$AT$5092), 0.25)), AT3648 &gt; PERCENTILE(IF($AC$2:$AC$5092=AC3648, $AT$2:$AT$5092), 0.75) + 1.5 * (PERCENTILE(IF($AC$2:$AC$5092=AC3648, $AT$2:$AT$5092), 0.75) - PERCENTILE(IF($AC$2:$AC$5092=AC3648, $AT$2:$AT$5092), 0.25))), "ตัด", "เก็บ"))</f>
        <v>เก็บ</v>
      </c>
      <c r="AW3648" s="1">
        <f t="shared" si="170"/>
        <v>3807.0727671795808</v>
      </c>
      <c r="AX3648" s="1">
        <v>2335.0230876608157</v>
      </c>
      <c r="AY3648" s="1">
        <v>2167.3493657505287</v>
      </c>
    </row>
    <row r="3649" spans="1:51" x14ac:dyDescent="0.2">
      <c r="A3649" s="3">
        <v>45949</v>
      </c>
      <c r="B3649">
        <v>45949</v>
      </c>
      <c r="C3649" t="s">
        <v>11560</v>
      </c>
      <c r="D3649" t="s">
        <v>51</v>
      </c>
      <c r="E3649" t="s">
        <v>61</v>
      </c>
      <c r="F3649" t="s">
        <v>1289</v>
      </c>
      <c r="G3649" s="1">
        <v>2700</v>
      </c>
      <c r="H3649" s="1">
        <v>4303</v>
      </c>
      <c r="I3649" s="1">
        <v>1900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 s="1">
        <v>4600</v>
      </c>
      <c r="P3649" t="s">
        <v>11561</v>
      </c>
      <c r="Q3649" s="2">
        <v>244277</v>
      </c>
      <c r="R3649" t="s">
        <v>55</v>
      </c>
      <c r="S3649">
        <v>0</v>
      </c>
      <c r="T3649" t="s">
        <v>56</v>
      </c>
      <c r="U3649" t="s">
        <v>57</v>
      </c>
      <c r="V3649" s="1">
        <v>2500</v>
      </c>
      <c r="W3649" s="1">
        <v>0</v>
      </c>
      <c r="X3649" s="1">
        <v>0</v>
      </c>
      <c r="AA3649" t="s">
        <v>58</v>
      </c>
      <c r="AB3649" s="1">
        <v>0</v>
      </c>
      <c r="AC3649" s="4">
        <f>IF(ISNUMBER(MATCH(AD3649, $AD$2:AD3648, 0)), INDEX($AC$2:AC3648, MATCH(AD3649, $AD$2:AD3648, 0)), MAX($AC$2:AC3648)+1)</f>
        <v>1</v>
      </c>
      <c r="AD3649" t="str">
        <f t="shared" si="171"/>
        <v>ท่าลี่-กองลอย</v>
      </c>
      <c r="AE3649" t="s">
        <v>55</v>
      </c>
      <c r="AF3649" s="1">
        <v>0</v>
      </c>
      <c r="AG3649" s="1">
        <v>0</v>
      </c>
      <c r="AH3649" s="1">
        <v>0</v>
      </c>
      <c r="AI3649" t="s">
        <v>11562</v>
      </c>
      <c r="AJ3649" s="1">
        <v>1</v>
      </c>
      <c r="AK3649" s="1">
        <v>0</v>
      </c>
      <c r="AL3649" s="1">
        <v>0</v>
      </c>
      <c r="AM3649" s="1">
        <v>0</v>
      </c>
      <c r="AN3649" s="1">
        <v>0</v>
      </c>
      <c r="AO3649" s="1">
        <v>0</v>
      </c>
      <c r="AP3649" s="1">
        <v>0</v>
      </c>
      <c r="AQ3649" s="1">
        <v>0</v>
      </c>
      <c r="AR3649" s="1">
        <v>11403</v>
      </c>
      <c r="AS3649" s="1">
        <v>17.12</v>
      </c>
      <c r="AT3649" s="1">
        <f>Table1[[#This Row],[รวมต้นทุนค่าเดินทาง]]+Table1[[#This Row],[รวมต้นทุนค่าซ่อม]]+Table1[[#This Row],[รวมค่าเสื่อม]]</f>
        <v>12973.987403314917</v>
      </c>
      <c r="AU3649" s="1">
        <f t="shared" si="169"/>
        <v>13953.293816562818</v>
      </c>
      <c r="AV3649" s="1" t="str" cm="1">
        <f t="array" ref="AV3649">IF(AC3649&lt;4, "เก็บ", IF(OR(AT3649 &lt; PERCENTILE(IF($AC$2:$AC$5092=AC3649, $AT$2:$AT$5092), 0.25) - 1.5 * (PERCENTILE(IF($AC$2:$AC$5092=AC3649, $AT$2:$AT$5092), 0.75) - PERCENTILE(IF($AC$2:$AC$5092=AC3649, $AT$2:$AT$5092), 0.25)), AT3649 &gt; PERCENTILE(IF($AC$2:$AC$5092=AC3649, $AT$2:$AT$5092), 0.75) + 1.5 * (PERCENTILE(IF($AC$2:$AC$5092=AC3649, $AT$2:$AT$5092), 0.75) - PERCENTILE(IF($AC$2:$AC$5092=AC3649, $AT$2:$AT$5092), 0.25))), "ตัด", "เก็บ"))</f>
        <v>เก็บ</v>
      </c>
      <c r="AW3649" s="1">
        <f t="shared" si="170"/>
        <v>13953.293816562818</v>
      </c>
      <c r="AX3649" s="1">
        <v>14426.372718098486</v>
      </c>
      <c r="AY3649" s="1">
        <v>1553.8674033149171</v>
      </c>
    </row>
    <row r="3650" spans="1:51" x14ac:dyDescent="0.2">
      <c r="A3650" s="3">
        <v>45949</v>
      </c>
      <c r="B3650">
        <v>45949</v>
      </c>
      <c r="C3650" t="s">
        <v>11563</v>
      </c>
      <c r="D3650" t="s">
        <v>51</v>
      </c>
      <c r="E3650" t="s">
        <v>61</v>
      </c>
      <c r="F3650" t="s">
        <v>80</v>
      </c>
      <c r="G3650" s="1">
        <v>2700</v>
      </c>
      <c r="H3650" s="1">
        <v>4303</v>
      </c>
      <c r="I3650" s="1">
        <v>1900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>
        <v>4600</v>
      </c>
      <c r="P3650" t="s">
        <v>11564</v>
      </c>
      <c r="Q3650" s="2">
        <v>244277</v>
      </c>
      <c r="R3650" t="s">
        <v>55</v>
      </c>
      <c r="S3650">
        <v>0</v>
      </c>
      <c r="T3650" t="s">
        <v>56</v>
      </c>
      <c r="U3650" t="s">
        <v>57</v>
      </c>
      <c r="V3650" s="1">
        <v>2500</v>
      </c>
      <c r="W3650" s="1">
        <v>0</v>
      </c>
      <c r="X3650" s="1">
        <v>0</v>
      </c>
      <c r="AA3650" t="s">
        <v>58</v>
      </c>
      <c r="AB3650" s="1">
        <v>0</v>
      </c>
      <c r="AC3650" s="4">
        <f>IF(ISNUMBER(MATCH(AD3650, $AD$2:AD3649, 0)), INDEX($AC$2:AC3649, MATCH(AD3650, $AD$2:AD3649, 0)), MAX($AC$2:AC3649)+1)</f>
        <v>1</v>
      </c>
      <c r="AD3650" t="str">
        <f t="shared" si="171"/>
        <v>ท่าลี่-กองลอย</v>
      </c>
      <c r="AE3650" t="s">
        <v>55</v>
      </c>
      <c r="AF3650" s="1">
        <v>0</v>
      </c>
      <c r="AG3650" s="1">
        <v>0</v>
      </c>
      <c r="AH3650" s="1">
        <v>0</v>
      </c>
      <c r="AI3650" t="s">
        <v>11565</v>
      </c>
      <c r="AJ3650" s="1">
        <v>1</v>
      </c>
      <c r="AK3650" s="1">
        <v>0</v>
      </c>
      <c r="AL3650" s="1">
        <v>0</v>
      </c>
      <c r="AM3650" s="1">
        <v>0</v>
      </c>
      <c r="AN3650" s="1">
        <v>0</v>
      </c>
      <c r="AO3650" s="1">
        <v>0</v>
      </c>
      <c r="AP3650" s="1">
        <v>0</v>
      </c>
      <c r="AQ3650" s="1">
        <v>0</v>
      </c>
      <c r="AR3650" s="1">
        <v>11403</v>
      </c>
      <c r="AS3650" s="1">
        <v>18.342857142857145</v>
      </c>
      <c r="AT3650" s="1">
        <f>Table1[[#This Row],[รวมต้นทุนค่าเดินทาง]]+Table1[[#This Row],[รวมต้นทุนค่าซ่อม]]+Table1[[#This Row],[รวมค่าเสื่อม]]</f>
        <v>13168.237267080745</v>
      </c>
      <c r="AU3650" s="1">
        <f t="shared" si="169"/>
        <v>13953.293816562818</v>
      </c>
      <c r="AV3650" s="1" t="str" cm="1">
        <f t="array" ref="AV3650">IF(AC3650&lt;4, "เก็บ", IF(OR(AT3650 &lt; PERCENTILE(IF($AC$2:$AC$5092=AC3650, $AT$2:$AT$5092), 0.25) - 1.5 * (PERCENTILE(IF($AC$2:$AC$5092=AC3650, $AT$2:$AT$5092), 0.75) - PERCENTILE(IF($AC$2:$AC$5092=AC3650, $AT$2:$AT$5092), 0.25)), AT3650 &gt; PERCENTILE(IF($AC$2:$AC$5092=AC3650, $AT$2:$AT$5092), 0.75) + 1.5 * (PERCENTILE(IF($AC$2:$AC$5092=AC3650, $AT$2:$AT$5092), 0.75) - PERCENTILE(IF($AC$2:$AC$5092=AC3650, $AT$2:$AT$5092), 0.25))), "ตัด", "เก็บ"))</f>
        <v>เก็บ</v>
      </c>
      <c r="AW3650" s="1">
        <f t="shared" si="170"/>
        <v>13953.293816562818</v>
      </c>
      <c r="AX3650" s="1">
        <v>14426.372718098486</v>
      </c>
      <c r="AY3650" s="1">
        <v>1746.8944099378882</v>
      </c>
    </row>
    <row r="3651" spans="1:51" x14ac:dyDescent="0.2">
      <c r="A3651" s="3">
        <v>45949</v>
      </c>
      <c r="B3651">
        <v>45949</v>
      </c>
      <c r="C3651" t="s">
        <v>11566</v>
      </c>
      <c r="D3651" t="s">
        <v>66</v>
      </c>
      <c r="E3651" t="s">
        <v>148</v>
      </c>
      <c r="F3651" t="s">
        <v>547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  <c r="M3651" s="1">
        <v>0</v>
      </c>
      <c r="N3651" s="1">
        <v>0</v>
      </c>
      <c r="O3651" s="1">
        <v>512</v>
      </c>
      <c r="P3651" t="s">
        <v>11567</v>
      </c>
      <c r="Q3651" s="2">
        <v>244276</v>
      </c>
      <c r="R3651" t="s">
        <v>55</v>
      </c>
      <c r="S3651">
        <v>0</v>
      </c>
      <c r="T3651" t="s">
        <v>87</v>
      </c>
      <c r="U3651" t="s">
        <v>88</v>
      </c>
      <c r="V3651" s="1">
        <v>0</v>
      </c>
      <c r="W3651" s="1">
        <v>1375</v>
      </c>
      <c r="X3651" s="1">
        <v>512</v>
      </c>
      <c r="Y3651" t="s">
        <v>87</v>
      </c>
      <c r="Z3651" t="s">
        <v>88</v>
      </c>
      <c r="AA3651" t="s">
        <v>11568</v>
      </c>
      <c r="AB3651" s="1">
        <v>0</v>
      </c>
      <c r="AC3651" s="4">
        <f>IF(ISNUMBER(MATCH(AD3651, $AD$2:AD3650, 0)), INDEX($AC$2:AC3650, MATCH(AD3651, $AD$2:AD3650, 0)), MAX($AC$2:AC3650)+1)</f>
        <v>3</v>
      </c>
      <c r="AD3651" t="str">
        <f t="shared" si="171"/>
        <v>เชียงราย-แพร่</v>
      </c>
      <c r="AE3651" t="s">
        <v>55</v>
      </c>
      <c r="AF3651" s="1">
        <v>0</v>
      </c>
      <c r="AG3651" s="1">
        <v>0</v>
      </c>
      <c r="AH3651" s="1">
        <v>0</v>
      </c>
      <c r="AI3651" t="s">
        <v>11569</v>
      </c>
      <c r="AJ3651" s="1">
        <v>1</v>
      </c>
      <c r="AK3651" s="1">
        <v>0</v>
      </c>
      <c r="AL3651" s="1">
        <v>0</v>
      </c>
      <c r="AM3651" s="1">
        <v>0</v>
      </c>
      <c r="AN3651" s="1">
        <v>0</v>
      </c>
      <c r="AO3651" s="1">
        <v>0</v>
      </c>
      <c r="AP3651" s="1">
        <v>0</v>
      </c>
      <c r="AQ3651" s="1">
        <v>0</v>
      </c>
      <c r="AR3651" s="1">
        <v>1887</v>
      </c>
      <c r="AS3651" s="1">
        <v>2909.4123076923074</v>
      </c>
      <c r="AT3651" s="1">
        <f>Table1[[#This Row],[รวมต้นทุนค่าเดินทาง]]+Table1[[#This Row],[รวมต้นทุนค่าซ่อม]]+Table1[[#This Row],[รวมค่าเสื่อม]]</f>
        <v>5860.0486713286718</v>
      </c>
      <c r="AU3651" s="1">
        <f t="shared" ref="AU3651:AU3714" si="172">AVERAGEIF($AC$2:$AC$5092, AC3651, $AT$2:$AT$5092)</f>
        <v>4524.5694264549065</v>
      </c>
      <c r="AV3651" s="1" t="str" cm="1">
        <f t="array" ref="AV3651">IF(AC3651&lt;4, "เก็บ", IF(OR(AT3651 &lt; PERCENTILE(IF($AC$2:$AC$5092=AC3651, $AT$2:$AT$5092), 0.25) - 1.5 * (PERCENTILE(IF($AC$2:$AC$5092=AC3651, $AT$2:$AT$5092), 0.75) - PERCENTILE(IF($AC$2:$AC$5092=AC3651, $AT$2:$AT$5092), 0.25)), AT3651 &gt; PERCENTILE(IF($AC$2:$AC$5092=AC3651, $AT$2:$AT$5092), 0.75) + 1.5 * (PERCENTILE(IF($AC$2:$AC$5092=AC3651, $AT$2:$AT$5092), 0.75) - PERCENTILE(IF($AC$2:$AC$5092=AC3651, $AT$2:$AT$5092), 0.25))), "ตัด", "เก็บ"))</f>
        <v>เก็บ</v>
      </c>
      <c r="AW3651" s="1">
        <f t="shared" ref="AW3651:AW3714" si="173">AVERAGEIFS($AT$2:$AT$5092, $AC$2:$AC$5092, AC3651, $AV$2:$AV$5092, "เก็บ")</f>
        <v>4524.5694264549065</v>
      </c>
      <c r="AX3651" s="1">
        <v>4013.6819963803018</v>
      </c>
      <c r="AY3651" s="1">
        <v>1063.6363636363637</v>
      </c>
    </row>
    <row r="3652" spans="1:51" x14ac:dyDescent="0.2">
      <c r="A3652" s="3">
        <v>45950</v>
      </c>
      <c r="B3652">
        <v>45950</v>
      </c>
      <c r="C3652" t="s">
        <v>11570</v>
      </c>
      <c r="D3652" t="s">
        <v>51</v>
      </c>
      <c r="E3652" t="s">
        <v>52</v>
      </c>
      <c r="F3652" t="s">
        <v>11571</v>
      </c>
      <c r="G3652" s="1">
        <v>2700</v>
      </c>
      <c r="H3652" s="1">
        <v>4066</v>
      </c>
      <c r="I3652" s="1">
        <v>1900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  <c r="O3652" s="1">
        <v>4600</v>
      </c>
      <c r="P3652" t="s">
        <v>11572</v>
      </c>
      <c r="Q3652" s="2">
        <v>244278</v>
      </c>
      <c r="R3652" t="s">
        <v>55</v>
      </c>
      <c r="S3652">
        <v>0</v>
      </c>
      <c r="T3652" t="s">
        <v>71</v>
      </c>
      <c r="U3652" t="s">
        <v>57</v>
      </c>
      <c r="V3652" s="1">
        <v>2500</v>
      </c>
      <c r="W3652" s="1">
        <v>0</v>
      </c>
      <c r="X3652" s="1">
        <v>0</v>
      </c>
      <c r="AA3652" t="s">
        <v>58</v>
      </c>
      <c r="AB3652" s="1">
        <v>0</v>
      </c>
      <c r="AC3652" s="4">
        <f>IF(ISNUMBER(MATCH(AD3652, $AD$2:AD3651, 0)), INDEX($AC$2:AC3651, MATCH(AD3652, $AD$2:AD3651, 0)), MAX($AC$2:AC3651)+1)</f>
        <v>10</v>
      </c>
      <c r="AD3652" t="str">
        <f t="shared" si="171"/>
        <v>เชียงใหม่-กองลอย</v>
      </c>
      <c r="AE3652" t="s">
        <v>55</v>
      </c>
      <c r="AF3652" s="1">
        <v>0</v>
      </c>
      <c r="AG3652" s="1">
        <v>0</v>
      </c>
      <c r="AH3652" s="1">
        <v>0</v>
      </c>
      <c r="AI3652" t="s">
        <v>11573</v>
      </c>
      <c r="AJ3652" s="1">
        <v>1</v>
      </c>
      <c r="AK3652" s="1">
        <v>0</v>
      </c>
      <c r="AL3652" s="1">
        <v>0</v>
      </c>
      <c r="AM3652" s="1">
        <v>0</v>
      </c>
      <c r="AN3652" s="1">
        <v>0</v>
      </c>
      <c r="AO3652" s="1">
        <v>0</v>
      </c>
      <c r="AP3652" s="1">
        <v>0</v>
      </c>
      <c r="AQ3652" s="1">
        <v>0</v>
      </c>
      <c r="AR3652" s="1">
        <v>11166</v>
      </c>
      <c r="AS3652" s="1">
        <v>36.68571428571429</v>
      </c>
      <c r="AT3652" s="1">
        <f>Table1[[#This Row],[รวมต้นทุนค่าเดินทาง]]+Table1[[#This Row],[รวมต้นทุนค่าซ่อม]]+Table1[[#This Row],[รวมค่าเสื่อม]]</f>
        <v>14342.220598006643</v>
      </c>
      <c r="AU3652" s="1">
        <f t="shared" si="172"/>
        <v>14957.32855761775</v>
      </c>
      <c r="AV3652" s="1" t="str" cm="1">
        <f t="array" ref="AV3652">IF(AC3652&lt;4, "เก็บ", IF(OR(AT3652 &lt; PERCENTILE(IF($AC$2:$AC$5092=AC3652, $AT$2:$AT$5092), 0.25) - 1.5 * (PERCENTILE(IF($AC$2:$AC$5092=AC3652, $AT$2:$AT$5092), 0.75) - PERCENTILE(IF($AC$2:$AC$5092=AC3652, $AT$2:$AT$5092), 0.25)), AT3652 &gt; PERCENTILE(IF($AC$2:$AC$5092=AC3652, $AT$2:$AT$5092), 0.75) + 1.5 * (PERCENTILE(IF($AC$2:$AC$5092=AC3652, $AT$2:$AT$5092), 0.75) - PERCENTILE(IF($AC$2:$AC$5092=AC3652, $AT$2:$AT$5092), 0.25))), "ตัด", "เก็บ"))</f>
        <v>เก็บ</v>
      </c>
      <c r="AW3652" s="1">
        <f t="shared" si="173"/>
        <v>14419.089162907676</v>
      </c>
      <c r="AX3652" s="1">
        <v>15077.196593123563</v>
      </c>
      <c r="AY3652" s="1">
        <v>3139.5348837209303</v>
      </c>
    </row>
    <row r="3653" spans="1:51" x14ac:dyDescent="0.2">
      <c r="A3653" s="3">
        <v>45950</v>
      </c>
      <c r="B3653">
        <v>45950</v>
      </c>
      <c r="C3653" t="s">
        <v>11574</v>
      </c>
      <c r="D3653" t="s">
        <v>51</v>
      </c>
      <c r="E3653" t="s">
        <v>61</v>
      </c>
      <c r="F3653" t="s">
        <v>5184</v>
      </c>
      <c r="G3653" s="1">
        <v>2811</v>
      </c>
      <c r="H3653" s="1">
        <v>4303</v>
      </c>
      <c r="I3653" s="1">
        <v>1900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s="1">
        <v>4711</v>
      </c>
      <c r="P3653" t="s">
        <v>11575</v>
      </c>
      <c r="Q3653" s="2">
        <v>244277</v>
      </c>
      <c r="R3653" t="s">
        <v>55</v>
      </c>
      <c r="S3653">
        <v>0</v>
      </c>
      <c r="T3653" t="s">
        <v>56</v>
      </c>
      <c r="U3653" t="s">
        <v>57</v>
      </c>
      <c r="V3653" s="1">
        <v>2500</v>
      </c>
      <c r="W3653" s="1">
        <v>0</v>
      </c>
      <c r="X3653" s="1">
        <v>0</v>
      </c>
      <c r="AA3653" t="s">
        <v>58</v>
      </c>
      <c r="AB3653" s="1">
        <v>0</v>
      </c>
      <c r="AC3653" s="4">
        <f>IF(ISNUMBER(MATCH(AD3653, $AD$2:AD3652, 0)), INDEX($AC$2:AC3652, MATCH(AD3653, $AD$2:AD3652, 0)), MAX($AC$2:AC3652)+1)</f>
        <v>1</v>
      </c>
      <c r="AD3653" t="str">
        <f t="shared" si="171"/>
        <v>ท่าลี่-กองลอย</v>
      </c>
      <c r="AE3653" t="s">
        <v>55</v>
      </c>
      <c r="AF3653" s="1">
        <v>0</v>
      </c>
      <c r="AG3653" s="1">
        <v>0</v>
      </c>
      <c r="AH3653" s="1">
        <v>0</v>
      </c>
      <c r="AI3653" t="s">
        <v>11576</v>
      </c>
      <c r="AJ3653" s="1">
        <v>1</v>
      </c>
      <c r="AK3653" s="1">
        <v>0</v>
      </c>
      <c r="AL3653" s="1">
        <v>0</v>
      </c>
      <c r="AM3653" s="1">
        <v>0</v>
      </c>
      <c r="AN3653" s="1">
        <v>0</v>
      </c>
      <c r="AO3653" s="1">
        <v>0</v>
      </c>
      <c r="AP3653" s="1">
        <v>0</v>
      </c>
      <c r="AQ3653" s="1">
        <v>0</v>
      </c>
      <c r="AR3653" s="1">
        <v>11514</v>
      </c>
      <c r="AS3653" s="1">
        <v>212.54785714285714</v>
      </c>
      <c r="AT3653" s="1">
        <f>Table1[[#This Row],[รวมต้นทุนค่าเดินทาง]]+Table1[[#This Row],[รวมต้นทุนค่าซ่อม]]+Table1[[#This Row],[รวมค่าเสื่อม]]</f>
        <v>13589.13063859981</v>
      </c>
      <c r="AU3653" s="1">
        <f t="shared" si="172"/>
        <v>13953.293816562818</v>
      </c>
      <c r="AV3653" s="1" t="str" cm="1">
        <f t="array" ref="AV3653">IF(AC3653&lt;4, "เก็บ", IF(OR(AT3653 &lt; PERCENTILE(IF($AC$2:$AC$5092=AC3653, $AT$2:$AT$5092), 0.25) - 1.5 * (PERCENTILE(IF($AC$2:$AC$5092=AC3653, $AT$2:$AT$5092), 0.75) - PERCENTILE(IF($AC$2:$AC$5092=AC3653, $AT$2:$AT$5092), 0.25)), AT3653 &gt; PERCENTILE(IF($AC$2:$AC$5092=AC3653, $AT$2:$AT$5092), 0.75) + 1.5 * (PERCENTILE(IF($AC$2:$AC$5092=AC3653, $AT$2:$AT$5092), 0.75) - PERCENTILE(IF($AC$2:$AC$5092=AC3653, $AT$2:$AT$5092), 0.25))), "ตัด", "เก็บ"))</f>
        <v>เก็บ</v>
      </c>
      <c r="AW3653" s="1">
        <f t="shared" si="173"/>
        <v>13953.293816562818</v>
      </c>
      <c r="AX3653" s="1">
        <v>14426.372718098486</v>
      </c>
      <c r="AY3653" s="1">
        <v>1862.5827814569536</v>
      </c>
    </row>
    <row r="3654" spans="1:51" x14ac:dyDescent="0.2">
      <c r="A3654" s="3">
        <v>45950</v>
      </c>
      <c r="B3654">
        <v>45950</v>
      </c>
      <c r="C3654" t="s">
        <v>11577</v>
      </c>
      <c r="D3654" t="s">
        <v>51</v>
      </c>
      <c r="E3654" t="s">
        <v>52</v>
      </c>
      <c r="F3654" t="s">
        <v>5334</v>
      </c>
      <c r="G3654" s="1">
        <v>2700</v>
      </c>
      <c r="H3654" s="1">
        <v>4066</v>
      </c>
      <c r="I3654" s="1">
        <v>1900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4600</v>
      </c>
      <c r="P3654" t="s">
        <v>11578</v>
      </c>
      <c r="Q3654" s="2">
        <v>244277</v>
      </c>
      <c r="R3654" t="s">
        <v>55</v>
      </c>
      <c r="S3654">
        <v>0</v>
      </c>
      <c r="T3654" t="s">
        <v>56</v>
      </c>
      <c r="U3654" t="s">
        <v>57</v>
      </c>
      <c r="V3654" s="1">
        <v>2500</v>
      </c>
      <c r="W3654" s="1">
        <v>0</v>
      </c>
      <c r="X3654" s="1">
        <v>0</v>
      </c>
      <c r="AA3654" t="s">
        <v>58</v>
      </c>
      <c r="AB3654" s="1">
        <v>0</v>
      </c>
      <c r="AC3654" s="4">
        <f>IF(ISNUMBER(MATCH(AD3654, $AD$2:AD3653, 0)), INDEX($AC$2:AC3653, MATCH(AD3654, $AD$2:AD3653, 0)), MAX($AC$2:AC3653)+1)</f>
        <v>1</v>
      </c>
      <c r="AD3654" t="str">
        <f t="shared" si="171"/>
        <v>ท่าลี่-กองลอย</v>
      </c>
      <c r="AE3654" t="s">
        <v>55</v>
      </c>
      <c r="AF3654" s="1">
        <v>0</v>
      </c>
      <c r="AG3654" s="1">
        <v>0</v>
      </c>
      <c r="AH3654" s="1">
        <v>0</v>
      </c>
      <c r="AI3654" t="s">
        <v>11579</v>
      </c>
      <c r="AJ3654" s="1">
        <v>1</v>
      </c>
      <c r="AK3654" s="1">
        <v>0</v>
      </c>
      <c r="AL3654" s="1">
        <v>0</v>
      </c>
      <c r="AM3654" s="1">
        <v>0</v>
      </c>
      <c r="AN3654" s="1">
        <v>0</v>
      </c>
      <c r="AO3654" s="1">
        <v>0</v>
      </c>
      <c r="AP3654" s="1">
        <v>0</v>
      </c>
      <c r="AQ3654" s="1">
        <v>0</v>
      </c>
      <c r="AR3654" s="1">
        <v>11166</v>
      </c>
      <c r="AS3654" s="1">
        <v>19.753846153846155</v>
      </c>
      <c r="AT3654" s="1">
        <f>Table1[[#This Row],[รวมต้นทุนค่าเดินทาง]]+Table1[[#This Row],[รวมต้นทุนค่าซ่อม]]+Table1[[#This Row],[รวมค่าเสื่อม]]</f>
        <v>12950.459728506787</v>
      </c>
      <c r="AU3654" s="1">
        <f t="shared" si="172"/>
        <v>13953.293816562818</v>
      </c>
      <c r="AV3654" s="1" t="str" cm="1">
        <f t="array" ref="AV3654">IF(AC3654&lt;4, "เก็บ", IF(OR(AT3654 &lt; PERCENTILE(IF($AC$2:$AC$5092=AC3654, $AT$2:$AT$5092), 0.25) - 1.5 * (PERCENTILE(IF($AC$2:$AC$5092=AC3654, $AT$2:$AT$5092), 0.75) - PERCENTILE(IF($AC$2:$AC$5092=AC3654, $AT$2:$AT$5092), 0.25)), AT3654 &gt; PERCENTILE(IF($AC$2:$AC$5092=AC3654, $AT$2:$AT$5092), 0.75) + 1.5 * (PERCENTILE(IF($AC$2:$AC$5092=AC3654, $AT$2:$AT$5092), 0.75) - PERCENTILE(IF($AC$2:$AC$5092=AC3654, $AT$2:$AT$5092), 0.25))), "ตัด", "เก็บ"))</f>
        <v>เก็บ</v>
      </c>
      <c r="AW3654" s="1">
        <f t="shared" si="173"/>
        <v>13953.293816562818</v>
      </c>
      <c r="AX3654" s="1">
        <v>14426.372718098486</v>
      </c>
      <c r="AY3654" s="1">
        <v>1764.7058823529412</v>
      </c>
    </row>
    <row r="3655" spans="1:51" x14ac:dyDescent="0.2">
      <c r="A3655" s="3">
        <v>45950</v>
      </c>
      <c r="B3655">
        <v>45950</v>
      </c>
      <c r="C3655" t="s">
        <v>11580</v>
      </c>
      <c r="D3655" t="s">
        <v>66</v>
      </c>
      <c r="E3655" t="s">
        <v>124</v>
      </c>
      <c r="F3655" t="s">
        <v>431</v>
      </c>
      <c r="G3655" s="1">
        <v>0</v>
      </c>
      <c r="H3655" s="1">
        <v>1055</v>
      </c>
      <c r="I3655" s="1">
        <v>400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400</v>
      </c>
      <c r="P3655" t="s">
        <v>11581</v>
      </c>
      <c r="Q3655" s="2">
        <v>244277</v>
      </c>
      <c r="R3655" t="s">
        <v>70</v>
      </c>
      <c r="S3655">
        <v>0</v>
      </c>
      <c r="T3655" t="s">
        <v>101</v>
      </c>
      <c r="U3655" t="s">
        <v>93</v>
      </c>
      <c r="V3655" s="1">
        <v>0</v>
      </c>
      <c r="W3655" s="1">
        <v>0</v>
      </c>
      <c r="X3655" s="1">
        <v>0</v>
      </c>
      <c r="AA3655" t="s">
        <v>58</v>
      </c>
      <c r="AB3655" s="1">
        <v>0</v>
      </c>
      <c r="AC3655" s="4">
        <f>IF(ISNUMBER(MATCH(AD3655, $AD$2:AD3654, 0)), INDEX($AC$2:AC3654, MATCH(AD3655, $AD$2:AD3654, 0)), MAX($AC$2:AC3654)+1)</f>
        <v>53</v>
      </c>
      <c r="AD3655" t="str">
        <f t="shared" si="171"/>
        <v>พะเยา-ตลาดไท</v>
      </c>
      <c r="AE3655" t="s">
        <v>73</v>
      </c>
      <c r="AF3655" s="1">
        <v>0</v>
      </c>
      <c r="AG3655" s="1">
        <v>0</v>
      </c>
      <c r="AH3655" s="1">
        <v>0</v>
      </c>
      <c r="AI3655" t="s">
        <v>11582</v>
      </c>
      <c r="AJ3655" s="1">
        <v>1</v>
      </c>
      <c r="AK3655" s="1">
        <v>706</v>
      </c>
      <c r="AL3655" s="1">
        <v>706</v>
      </c>
      <c r="AM3655" s="1">
        <v>1</v>
      </c>
      <c r="AN3655" s="1">
        <v>0</v>
      </c>
      <c r="AO3655" s="1">
        <v>0</v>
      </c>
      <c r="AP3655" s="1">
        <v>0</v>
      </c>
      <c r="AQ3655" s="1">
        <v>0</v>
      </c>
      <c r="AR3655" s="1">
        <v>1455</v>
      </c>
      <c r="AS3655" s="1">
        <v>4537.2795772902136</v>
      </c>
      <c r="AT3655" s="1">
        <f>Table1[[#This Row],[รวมต้นทุนค่าเดินทาง]]+Table1[[#This Row],[รวมต้นทุนค่าซ่อม]]+Table1[[#This Row],[รวมค่าเสื่อม]]</f>
        <v>7956.5652915759274</v>
      </c>
      <c r="AU3655" s="1">
        <f t="shared" si="172"/>
        <v>5556.3451863971432</v>
      </c>
      <c r="AV3655" s="1" t="str" cm="1">
        <f t="array" ref="AV3655">IF(AC3655&lt;4, "เก็บ", IF(OR(AT3655 &lt; PERCENTILE(IF($AC$2:$AC$5092=AC3655, $AT$2:$AT$5092), 0.25) - 1.5 * (PERCENTILE(IF($AC$2:$AC$5092=AC3655, $AT$2:$AT$5092), 0.75) - PERCENTILE(IF($AC$2:$AC$5092=AC3655, $AT$2:$AT$5092), 0.25)), AT3655 &gt; PERCENTILE(IF($AC$2:$AC$5092=AC3655, $AT$2:$AT$5092), 0.75) + 1.5 * (PERCENTILE(IF($AC$2:$AC$5092=AC3655, $AT$2:$AT$5092), 0.75) - PERCENTILE(IF($AC$2:$AC$5092=AC3655, $AT$2:$AT$5092), 0.25))), "ตัด", "เก็บ"))</f>
        <v>เก็บ</v>
      </c>
      <c r="AW3655" s="1">
        <f t="shared" si="173"/>
        <v>5282.7291214311672</v>
      </c>
      <c r="AX3655" s="1">
        <v>3832.4469144192008</v>
      </c>
      <c r="AY3655" s="1">
        <v>1964.2857142857142</v>
      </c>
    </row>
    <row r="3656" spans="1:51" x14ac:dyDescent="0.2">
      <c r="A3656" s="3">
        <v>45950</v>
      </c>
      <c r="B3656">
        <v>45950</v>
      </c>
      <c r="C3656" t="s">
        <v>11583</v>
      </c>
      <c r="D3656" t="s">
        <v>66</v>
      </c>
      <c r="E3656" t="s">
        <v>67</v>
      </c>
      <c r="F3656" t="s">
        <v>435</v>
      </c>
      <c r="G3656" s="1">
        <v>0</v>
      </c>
      <c r="H3656" s="1">
        <v>767</v>
      </c>
      <c r="I3656" s="1">
        <v>500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852</v>
      </c>
      <c r="P3656" t="s">
        <v>11584</v>
      </c>
      <c r="Q3656" s="2">
        <v>244277</v>
      </c>
      <c r="R3656" t="s">
        <v>70</v>
      </c>
      <c r="S3656">
        <v>0</v>
      </c>
      <c r="T3656" t="s">
        <v>88</v>
      </c>
      <c r="U3656" t="s">
        <v>93</v>
      </c>
      <c r="V3656" s="1">
        <v>0</v>
      </c>
      <c r="W3656" s="1">
        <v>0</v>
      </c>
      <c r="X3656" s="1">
        <v>352</v>
      </c>
      <c r="Y3656" t="s">
        <v>372</v>
      </c>
      <c r="Z3656" t="s">
        <v>88</v>
      </c>
      <c r="AA3656" t="s">
        <v>9952</v>
      </c>
      <c r="AB3656" s="1">
        <v>0</v>
      </c>
      <c r="AC3656" s="4">
        <f>IF(ISNUMBER(MATCH(AD3656, $AD$2:AD3655, 0)), INDEX($AC$2:AC3655, MATCH(AD3656, $AD$2:AD3655, 0)), MAX($AC$2:AC3655)+1)</f>
        <v>51</v>
      </c>
      <c r="AD3656" t="str">
        <f t="shared" ref="AD3656:AD3719" si="174">T3656&amp;"-"&amp;U3656</f>
        <v>แพร่-ตลาดไท</v>
      </c>
      <c r="AE3656" t="s">
        <v>73</v>
      </c>
      <c r="AF3656" s="1">
        <v>0</v>
      </c>
      <c r="AG3656" s="1">
        <v>0</v>
      </c>
      <c r="AH3656" s="1">
        <v>0</v>
      </c>
      <c r="AI3656" t="s">
        <v>11585</v>
      </c>
      <c r="AJ3656" s="1">
        <v>1</v>
      </c>
      <c r="AK3656" s="1">
        <v>572</v>
      </c>
      <c r="AL3656" s="1">
        <v>572</v>
      </c>
      <c r="AM3656" s="1">
        <v>1</v>
      </c>
      <c r="AN3656" s="1">
        <v>0</v>
      </c>
      <c r="AO3656" s="1">
        <v>0</v>
      </c>
      <c r="AP3656" s="1">
        <v>0</v>
      </c>
      <c r="AQ3656" s="1">
        <v>0</v>
      </c>
      <c r="AR3656" s="1">
        <v>1619</v>
      </c>
      <c r="AS3656" s="1">
        <v>2746.1977292836928</v>
      </c>
      <c r="AT3656" s="1">
        <f>Table1[[#This Row],[รวมต้นทุนค่าเดินทาง]]+Table1[[#This Row],[รวมต้นทุนค่าซ่อม]]+Table1[[#This Row],[รวมค่าเสื่อม]]</f>
        <v>6464.2071349270791</v>
      </c>
      <c r="AU3656" s="1">
        <f t="shared" si="172"/>
        <v>4737.6107634746759</v>
      </c>
      <c r="AV3656" s="1" t="str" cm="1">
        <f t="array" ref="AV3656">IF(AC3656&lt;4, "เก็บ", IF(OR(AT3656 &lt; PERCENTILE(IF($AC$2:$AC$5092=AC3656, $AT$2:$AT$5092), 0.25) - 1.5 * (PERCENTILE(IF($AC$2:$AC$5092=AC3656, $AT$2:$AT$5092), 0.75) - PERCENTILE(IF($AC$2:$AC$5092=AC3656, $AT$2:$AT$5092), 0.25)), AT3656 &gt; PERCENTILE(IF($AC$2:$AC$5092=AC3656, $AT$2:$AT$5092), 0.75) + 1.5 * (PERCENTILE(IF($AC$2:$AC$5092=AC3656, $AT$2:$AT$5092), 0.75) - PERCENTILE(IF($AC$2:$AC$5092=AC3656, $AT$2:$AT$5092), 0.25))), "ตัด", "เก็บ"))</f>
        <v>เก็บ</v>
      </c>
      <c r="AW3656" s="1">
        <f t="shared" si="173"/>
        <v>4487.1668970521196</v>
      </c>
      <c r="AX3656" s="1">
        <v>3014.4338711558335</v>
      </c>
      <c r="AY3656" s="1">
        <v>2099.0094056433863</v>
      </c>
    </row>
    <row r="3657" spans="1:51" x14ac:dyDescent="0.2">
      <c r="A3657" s="3">
        <v>45950</v>
      </c>
      <c r="B3657">
        <v>45950</v>
      </c>
      <c r="C3657" t="s">
        <v>11586</v>
      </c>
      <c r="D3657" t="s">
        <v>66</v>
      </c>
      <c r="E3657" t="s">
        <v>67</v>
      </c>
      <c r="F3657" t="s">
        <v>317</v>
      </c>
      <c r="G3657" s="1">
        <v>0</v>
      </c>
      <c r="H3657" s="1">
        <v>767</v>
      </c>
      <c r="I3657" s="1">
        <v>400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>
        <v>400</v>
      </c>
      <c r="P3657" t="s">
        <v>11587</v>
      </c>
      <c r="Q3657" s="2">
        <v>244277</v>
      </c>
      <c r="R3657" t="s">
        <v>70</v>
      </c>
      <c r="S3657">
        <v>0</v>
      </c>
      <c r="T3657" t="s">
        <v>88</v>
      </c>
      <c r="U3657" t="s">
        <v>93</v>
      </c>
      <c r="V3657" s="1">
        <v>0</v>
      </c>
      <c r="W3657" s="1">
        <v>0</v>
      </c>
      <c r="X3657" s="1">
        <v>0</v>
      </c>
      <c r="AA3657" t="s">
        <v>58</v>
      </c>
      <c r="AB3657" s="1">
        <v>0</v>
      </c>
      <c r="AC3657" s="4">
        <f>IF(ISNUMBER(MATCH(AD3657, $AD$2:AD3656, 0)), INDEX($AC$2:AC3656, MATCH(AD3657, $AD$2:AD3656, 0)), MAX($AC$2:AC3656)+1)</f>
        <v>51</v>
      </c>
      <c r="AD3657" t="str">
        <f t="shared" si="174"/>
        <v>แพร่-ตลาดไท</v>
      </c>
      <c r="AE3657" t="s">
        <v>73</v>
      </c>
      <c r="AF3657" s="1">
        <v>0</v>
      </c>
      <c r="AG3657" s="1">
        <v>0</v>
      </c>
      <c r="AH3657" s="1">
        <v>0</v>
      </c>
      <c r="AI3657" t="s">
        <v>11588</v>
      </c>
      <c r="AJ3657" s="1">
        <v>1</v>
      </c>
      <c r="AK3657" s="1">
        <v>572</v>
      </c>
      <c r="AL3657" s="1">
        <v>572</v>
      </c>
      <c r="AM3657" s="1">
        <v>1</v>
      </c>
      <c r="AN3657" s="1">
        <v>0</v>
      </c>
      <c r="AO3657" s="1">
        <v>0</v>
      </c>
      <c r="AP3657" s="1">
        <v>0</v>
      </c>
      <c r="AQ3657" s="1">
        <v>0</v>
      </c>
      <c r="AR3657" s="1">
        <v>1167</v>
      </c>
      <c r="AS3657" s="1">
        <v>2820.8436787632209</v>
      </c>
      <c r="AT3657" s="1">
        <f>Table1[[#This Row],[รวมต้นทุนค่าเดินทาง]]+Table1[[#This Row],[รวมต้นทุนค่าซ่อม]]+Table1[[#This Row],[รวมค่าเสื่อม]]</f>
        <v>6359.6195772833053</v>
      </c>
      <c r="AU3657" s="1">
        <f t="shared" si="172"/>
        <v>4737.6107634746759</v>
      </c>
      <c r="AV3657" s="1" t="str" cm="1">
        <f t="array" ref="AV3657">IF(AC3657&lt;4, "เก็บ", IF(OR(AT3657 &lt; PERCENTILE(IF($AC$2:$AC$5092=AC3657, $AT$2:$AT$5092), 0.25) - 1.5 * (PERCENTILE(IF($AC$2:$AC$5092=AC3657, $AT$2:$AT$5092), 0.75) - PERCENTILE(IF($AC$2:$AC$5092=AC3657, $AT$2:$AT$5092), 0.25)), AT3657 &gt; PERCENTILE(IF($AC$2:$AC$5092=AC3657, $AT$2:$AT$5092), 0.75) + 1.5 * (PERCENTILE(IF($AC$2:$AC$5092=AC3657, $AT$2:$AT$5092), 0.75) - PERCENTILE(IF($AC$2:$AC$5092=AC3657, $AT$2:$AT$5092), 0.25))), "ตัด", "เก็บ"))</f>
        <v>เก็บ</v>
      </c>
      <c r="AW3657" s="1">
        <f t="shared" si="173"/>
        <v>4487.1668970521196</v>
      </c>
      <c r="AX3657" s="1">
        <v>3014.4338711558335</v>
      </c>
      <c r="AY3657" s="1">
        <v>2371.7758985200844</v>
      </c>
    </row>
    <row r="3658" spans="1:51" x14ac:dyDescent="0.2">
      <c r="A3658" s="3">
        <v>45951</v>
      </c>
      <c r="B3658">
        <v>45951</v>
      </c>
      <c r="C3658" t="s">
        <v>11589</v>
      </c>
      <c r="D3658" t="s">
        <v>66</v>
      </c>
      <c r="E3658" t="s">
        <v>67</v>
      </c>
      <c r="F3658" t="s">
        <v>665</v>
      </c>
      <c r="G3658" s="1">
        <v>0</v>
      </c>
      <c r="H3658" s="1">
        <v>1007</v>
      </c>
      <c r="I3658" s="1">
        <v>500</v>
      </c>
      <c r="J3658" s="1">
        <v>0</v>
      </c>
      <c r="K3658" s="1">
        <v>0</v>
      </c>
      <c r="L3658" s="1">
        <v>0</v>
      </c>
      <c r="M3658" s="1">
        <v>0</v>
      </c>
      <c r="N3658" s="1">
        <v>0</v>
      </c>
      <c r="O3658" s="1">
        <v>500</v>
      </c>
      <c r="P3658" t="s">
        <v>11590</v>
      </c>
      <c r="Q3658" s="2">
        <v>244278</v>
      </c>
      <c r="R3658" t="s">
        <v>70</v>
      </c>
      <c r="S3658">
        <v>0</v>
      </c>
      <c r="T3658" t="s">
        <v>71</v>
      </c>
      <c r="U3658" t="s">
        <v>161</v>
      </c>
      <c r="V3658" s="1">
        <v>0</v>
      </c>
      <c r="W3658" s="1">
        <v>0</v>
      </c>
      <c r="X3658" s="1">
        <v>0</v>
      </c>
      <c r="AA3658" t="s">
        <v>58</v>
      </c>
      <c r="AB3658" s="1">
        <v>0</v>
      </c>
      <c r="AC3658" s="4">
        <f>IF(ISNUMBER(MATCH(AD3658, $AD$2:AD3657, 0)), INDEX($AC$2:AC3657, MATCH(AD3658, $AD$2:AD3657, 0)), MAX($AC$2:AC3657)+1)</f>
        <v>9</v>
      </c>
      <c r="AD3658" t="str">
        <f t="shared" si="174"/>
        <v>เชียงใหม่-พุทธมณฑลสาย 2</v>
      </c>
      <c r="AE3658" t="s">
        <v>73</v>
      </c>
      <c r="AF3658" s="1">
        <v>0</v>
      </c>
      <c r="AG3658" s="1">
        <v>0</v>
      </c>
      <c r="AH3658" s="1">
        <v>0</v>
      </c>
      <c r="AI3658" t="s">
        <v>11591</v>
      </c>
      <c r="AJ3658" s="1">
        <v>1</v>
      </c>
      <c r="AK3658" s="1">
        <v>720</v>
      </c>
      <c r="AL3658" s="1">
        <v>720</v>
      </c>
      <c r="AM3658" s="1">
        <v>1</v>
      </c>
      <c r="AN3658" s="1">
        <v>0</v>
      </c>
      <c r="AO3658" s="1">
        <v>0</v>
      </c>
      <c r="AP3658" s="1">
        <v>0</v>
      </c>
      <c r="AQ3658" s="1">
        <v>0</v>
      </c>
      <c r="AR3658" s="1">
        <v>1507</v>
      </c>
      <c r="AS3658" s="1">
        <v>781.36680784908913</v>
      </c>
      <c r="AT3658" s="1">
        <f>Table1[[#This Row],[รวมต้นทุนค่าเดินทาง]]+Table1[[#This Row],[รวมต้นทุนค่าซ่อม]]+Table1[[#This Row],[รวมค่าเสื่อม]]</f>
        <v>4660.02757386132</v>
      </c>
      <c r="AU3658" s="1">
        <f t="shared" si="172"/>
        <v>4623.2312262414152</v>
      </c>
      <c r="AV3658" s="1" t="str" cm="1">
        <f t="array" ref="AV3658">IF(AC3658&lt;4, "เก็บ", IF(OR(AT3658 &lt; PERCENTILE(IF($AC$2:$AC$5092=AC3658, $AT$2:$AT$5092), 0.25) - 1.5 * (PERCENTILE(IF($AC$2:$AC$5092=AC3658, $AT$2:$AT$5092), 0.75) - PERCENTILE(IF($AC$2:$AC$5092=AC3658, $AT$2:$AT$5092), 0.25)), AT3658 &gt; PERCENTILE(IF($AC$2:$AC$5092=AC3658, $AT$2:$AT$5092), 0.75) + 1.5 * (PERCENTILE(IF($AC$2:$AC$5092=AC3658, $AT$2:$AT$5092), 0.75) - PERCENTILE(IF($AC$2:$AC$5092=AC3658, $AT$2:$AT$5092), 0.25))), "ตัด", "เก็บ"))</f>
        <v>เก็บ</v>
      </c>
      <c r="AW3658" s="1">
        <f t="shared" si="173"/>
        <v>4005.4952465164292</v>
      </c>
      <c r="AX3658" s="1">
        <v>2577.9546108768855</v>
      </c>
      <c r="AY3658" s="1">
        <v>2371.6607660122304</v>
      </c>
    </row>
    <row r="3659" spans="1:51" x14ac:dyDescent="0.2">
      <c r="A3659" s="3">
        <v>45951</v>
      </c>
      <c r="B3659">
        <v>45951</v>
      </c>
      <c r="C3659" t="s">
        <v>11592</v>
      </c>
      <c r="D3659" t="s">
        <v>51</v>
      </c>
      <c r="E3659" t="s">
        <v>61</v>
      </c>
      <c r="F3659" t="s">
        <v>228</v>
      </c>
      <c r="G3659" s="1">
        <v>2700</v>
      </c>
      <c r="H3659" s="1">
        <v>4212</v>
      </c>
      <c r="I3659" s="1">
        <v>1900</v>
      </c>
      <c r="J3659" s="1">
        <v>0</v>
      </c>
      <c r="K3659" s="1">
        <v>0</v>
      </c>
      <c r="L3659" s="1">
        <v>0</v>
      </c>
      <c r="M3659" s="1">
        <v>0</v>
      </c>
      <c r="N3659" s="1">
        <v>0</v>
      </c>
      <c r="O3659" s="1">
        <v>4600</v>
      </c>
      <c r="P3659" t="s">
        <v>11593</v>
      </c>
      <c r="Q3659" s="2">
        <v>244278</v>
      </c>
      <c r="R3659" t="s">
        <v>55</v>
      </c>
      <c r="S3659">
        <v>0</v>
      </c>
      <c r="T3659" t="s">
        <v>71</v>
      </c>
      <c r="U3659" t="s">
        <v>57</v>
      </c>
      <c r="V3659" s="1">
        <v>2500</v>
      </c>
      <c r="W3659" s="1">
        <v>0</v>
      </c>
      <c r="X3659" s="1">
        <v>0</v>
      </c>
      <c r="AA3659" t="s">
        <v>58</v>
      </c>
      <c r="AB3659" s="1">
        <v>0</v>
      </c>
      <c r="AC3659" s="4">
        <f>IF(ISNUMBER(MATCH(AD3659, $AD$2:AD3658, 0)), INDEX($AC$2:AC3658, MATCH(AD3659, $AD$2:AD3658, 0)), MAX($AC$2:AC3658)+1)</f>
        <v>10</v>
      </c>
      <c r="AD3659" t="str">
        <f t="shared" si="174"/>
        <v>เชียงใหม่-กองลอย</v>
      </c>
      <c r="AE3659" t="s">
        <v>55</v>
      </c>
      <c r="AF3659" s="1">
        <v>0</v>
      </c>
      <c r="AG3659" s="1">
        <v>0</v>
      </c>
      <c r="AH3659" s="1">
        <v>0</v>
      </c>
      <c r="AI3659" t="s">
        <v>11594</v>
      </c>
      <c r="AJ3659" s="1">
        <v>1</v>
      </c>
      <c r="AK3659" s="1">
        <v>0</v>
      </c>
      <c r="AL3659" s="1">
        <v>0</v>
      </c>
      <c r="AM3659" s="1">
        <v>0</v>
      </c>
      <c r="AN3659" s="1">
        <v>0</v>
      </c>
      <c r="AO3659" s="1">
        <v>0</v>
      </c>
      <c r="AP3659" s="1">
        <v>0</v>
      </c>
      <c r="AQ3659" s="1">
        <v>0</v>
      </c>
      <c r="AR3659" s="1">
        <v>11312</v>
      </c>
      <c r="AS3659" s="1">
        <v>23.345454545454547</v>
      </c>
      <c r="AT3659" s="1">
        <f>Table1[[#This Row],[รวมต้นทุนค่าเดินทาง]]+Table1[[#This Row],[รวมต้นทุนค่าซ่อม]]+Table1[[#This Row],[รวมค่าเสื่อม]]</f>
        <v>13315.979257362356</v>
      </c>
      <c r="AU3659" s="1">
        <f t="shared" si="172"/>
        <v>14957.32855761775</v>
      </c>
      <c r="AV3659" s="1" t="str" cm="1">
        <f t="array" ref="AV3659">IF(AC3659&lt;4, "เก็บ", IF(OR(AT3659 &lt; PERCENTILE(IF($AC$2:$AC$5092=AC3659, $AT$2:$AT$5092), 0.25) - 1.5 * (PERCENTILE(IF($AC$2:$AC$5092=AC3659, $AT$2:$AT$5092), 0.75) - PERCENTILE(IF($AC$2:$AC$5092=AC3659, $AT$2:$AT$5092), 0.25)), AT3659 &gt; PERCENTILE(IF($AC$2:$AC$5092=AC3659, $AT$2:$AT$5092), 0.75) + 1.5 * (PERCENTILE(IF($AC$2:$AC$5092=AC3659, $AT$2:$AT$5092), 0.75) - PERCENTILE(IF($AC$2:$AC$5092=AC3659, $AT$2:$AT$5092), 0.25))), "ตัด", "เก็บ"))</f>
        <v>เก็บ</v>
      </c>
      <c r="AW3659" s="1">
        <f t="shared" si="173"/>
        <v>14419.089162907676</v>
      </c>
      <c r="AX3659" s="1">
        <v>15077.196593123563</v>
      </c>
      <c r="AY3659" s="1">
        <v>1980.6338028169014</v>
      </c>
    </row>
    <row r="3660" spans="1:51" x14ac:dyDescent="0.2">
      <c r="A3660" s="3">
        <v>45951</v>
      </c>
      <c r="B3660">
        <v>45951</v>
      </c>
      <c r="C3660" t="s">
        <v>11595</v>
      </c>
      <c r="D3660" t="s">
        <v>51</v>
      </c>
      <c r="E3660" t="s">
        <v>61</v>
      </c>
      <c r="F3660" t="s">
        <v>2488</v>
      </c>
      <c r="G3660" s="1">
        <v>735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  <c r="O3660" s="1">
        <v>735</v>
      </c>
      <c r="P3660" t="s">
        <v>11596</v>
      </c>
      <c r="Q3660" s="2">
        <v>244278</v>
      </c>
      <c r="R3660" t="s">
        <v>55</v>
      </c>
      <c r="S3660">
        <v>0</v>
      </c>
      <c r="T3660" t="s">
        <v>71</v>
      </c>
      <c r="U3660" t="s">
        <v>57</v>
      </c>
      <c r="V3660" s="1">
        <v>0</v>
      </c>
      <c r="W3660" s="1">
        <v>0</v>
      </c>
      <c r="X3660" s="1">
        <v>0</v>
      </c>
      <c r="AA3660" t="s">
        <v>58</v>
      </c>
      <c r="AB3660" s="1">
        <v>0</v>
      </c>
      <c r="AC3660" s="4">
        <f>IF(ISNUMBER(MATCH(AD3660, $AD$2:AD3659, 0)), INDEX($AC$2:AC3659, MATCH(AD3660, $AD$2:AD3659, 0)), MAX($AC$2:AC3659)+1)</f>
        <v>10</v>
      </c>
      <c r="AD3660" t="str">
        <f t="shared" si="174"/>
        <v>เชียงใหม่-กองลอย</v>
      </c>
      <c r="AE3660" t="s">
        <v>55</v>
      </c>
      <c r="AF3660" s="1">
        <v>0</v>
      </c>
      <c r="AG3660" s="1">
        <v>0</v>
      </c>
      <c r="AH3660" s="1">
        <v>8949</v>
      </c>
      <c r="AI3660" t="s">
        <v>11597</v>
      </c>
      <c r="AJ3660" s="1">
        <v>2</v>
      </c>
      <c r="AK3660" s="1">
        <v>0</v>
      </c>
      <c r="AL3660" s="1">
        <v>0</v>
      </c>
      <c r="AM3660" s="1">
        <v>0</v>
      </c>
      <c r="AN3660" s="1">
        <v>0</v>
      </c>
      <c r="AO3660" s="1">
        <v>0</v>
      </c>
      <c r="AP3660" s="1">
        <v>0</v>
      </c>
      <c r="AQ3660" s="1">
        <v>0</v>
      </c>
      <c r="AR3660" s="1">
        <v>9684</v>
      </c>
      <c r="AS3660" s="1">
        <v>17.12</v>
      </c>
      <c r="AT3660" s="1">
        <f>Table1[[#This Row],[รวมต้นทุนค่าเดินทาง]]+Table1[[#This Row],[รวมต้นทุนค่าซ่อม]]+Table1[[#This Row],[รวมค่าเสื่อม]]</f>
        <v>11308.262857142858</v>
      </c>
      <c r="AU3660" s="1">
        <f t="shared" si="172"/>
        <v>14957.32855761775</v>
      </c>
      <c r="AV3660" s="1" t="str" cm="1">
        <f t="array" ref="AV3660">IF(AC3660&lt;4, "เก็บ", IF(OR(AT3660 &lt; PERCENTILE(IF($AC$2:$AC$5092=AC3660, $AT$2:$AT$5092), 0.25) - 1.5 * (PERCENTILE(IF($AC$2:$AC$5092=AC3660, $AT$2:$AT$5092), 0.75) - PERCENTILE(IF($AC$2:$AC$5092=AC3660, $AT$2:$AT$5092), 0.25)), AT3660 &gt; PERCENTILE(IF($AC$2:$AC$5092=AC3660, $AT$2:$AT$5092), 0.75) + 1.5 * (PERCENTILE(IF($AC$2:$AC$5092=AC3660, $AT$2:$AT$5092), 0.75) - PERCENTILE(IF($AC$2:$AC$5092=AC3660, $AT$2:$AT$5092), 0.25))), "ตัด", "เก็บ"))</f>
        <v>เก็บ</v>
      </c>
      <c r="AW3660" s="1">
        <f t="shared" si="173"/>
        <v>14419.089162907676</v>
      </c>
      <c r="AX3660" s="1">
        <v>15077.196593123563</v>
      </c>
      <c r="AY3660" s="1">
        <v>1607.1428571428571</v>
      </c>
    </row>
    <row r="3661" spans="1:51" x14ac:dyDescent="0.2">
      <c r="A3661" s="3">
        <v>45951</v>
      </c>
      <c r="B3661">
        <v>45951</v>
      </c>
      <c r="C3661" t="s">
        <v>11598</v>
      </c>
      <c r="D3661" t="s">
        <v>66</v>
      </c>
      <c r="E3661" t="s">
        <v>124</v>
      </c>
      <c r="F3661" t="s">
        <v>289</v>
      </c>
      <c r="G3661" s="1">
        <v>0</v>
      </c>
      <c r="H3661" s="1">
        <v>0</v>
      </c>
      <c r="I3661" s="1">
        <v>400</v>
      </c>
      <c r="J3661" s="1">
        <v>0</v>
      </c>
      <c r="K3661" s="1">
        <v>0</v>
      </c>
      <c r="L3661" s="1">
        <v>0</v>
      </c>
      <c r="M3661" s="1">
        <v>0</v>
      </c>
      <c r="N3661" s="1">
        <v>0</v>
      </c>
      <c r="O3661" s="1">
        <v>400</v>
      </c>
      <c r="P3661" t="s">
        <v>11599</v>
      </c>
      <c r="Q3661" s="2">
        <v>244278</v>
      </c>
      <c r="R3661" t="s">
        <v>70</v>
      </c>
      <c r="S3661">
        <v>0</v>
      </c>
      <c r="T3661" t="s">
        <v>71</v>
      </c>
      <c r="U3661" t="s">
        <v>93</v>
      </c>
      <c r="V3661" s="1">
        <v>0</v>
      </c>
      <c r="W3661" s="1">
        <v>0</v>
      </c>
      <c r="X3661" s="1">
        <v>0</v>
      </c>
      <c r="AA3661" t="s">
        <v>58</v>
      </c>
      <c r="AB3661" s="1">
        <v>0</v>
      </c>
      <c r="AC3661" s="4">
        <f>IF(ISNUMBER(MATCH(AD3661, $AD$2:AD3660, 0)), INDEX($AC$2:AC3660, MATCH(AD3661, $AD$2:AD3660, 0)), MAX($AC$2:AC3660)+1)</f>
        <v>4</v>
      </c>
      <c r="AD3661" t="str">
        <f t="shared" si="174"/>
        <v>เชียงใหม่-ตลาดไท</v>
      </c>
      <c r="AE3661" t="s">
        <v>73</v>
      </c>
      <c r="AF3661" s="1">
        <v>0</v>
      </c>
      <c r="AG3661" s="1">
        <v>0</v>
      </c>
      <c r="AH3661" s="1">
        <v>0</v>
      </c>
      <c r="AI3661" t="s">
        <v>11600</v>
      </c>
      <c r="AJ3661" s="1">
        <v>1</v>
      </c>
      <c r="AK3661" s="1">
        <v>720</v>
      </c>
      <c r="AL3661" s="1">
        <v>720</v>
      </c>
      <c r="AM3661" s="1">
        <v>1</v>
      </c>
      <c r="AN3661" s="1">
        <v>0</v>
      </c>
      <c r="AO3661" s="1">
        <v>0</v>
      </c>
      <c r="AP3661" s="1">
        <v>0</v>
      </c>
      <c r="AQ3661" s="1">
        <v>0</v>
      </c>
      <c r="AR3661" s="1">
        <v>400</v>
      </c>
      <c r="AS3661" s="1">
        <v>2024.1653829595666</v>
      </c>
      <c r="AT3661" s="1">
        <f>Table1[[#This Row],[รวมต้นทุนค่าเดินทาง]]+Table1[[#This Row],[รวมต้นทุนค่าซ่อม]]+Table1[[#This Row],[รวมค่าเสื่อม]]</f>
        <v>4272.5136716914021</v>
      </c>
      <c r="AU3661" s="1">
        <f t="shared" si="172"/>
        <v>4256.109283997258</v>
      </c>
      <c r="AV3661" s="1" t="str" cm="1">
        <f t="array" ref="AV3661">IF(AC3661&lt;4, "เก็บ", IF(OR(AT3661 &lt; PERCENTILE(IF($AC$2:$AC$5092=AC3661, $AT$2:$AT$5092), 0.25) - 1.5 * (PERCENTILE(IF($AC$2:$AC$5092=AC3661, $AT$2:$AT$5092), 0.75) - PERCENTILE(IF($AC$2:$AC$5092=AC3661, $AT$2:$AT$5092), 0.25)), AT3661 &gt; PERCENTILE(IF($AC$2:$AC$5092=AC3661, $AT$2:$AT$5092), 0.75) + 1.5 * (PERCENTILE(IF($AC$2:$AC$5092=AC3661, $AT$2:$AT$5092), 0.75) - PERCENTILE(IF($AC$2:$AC$5092=AC3661, $AT$2:$AT$5092), 0.25))), "ตัด", "เก็บ"))</f>
        <v>เก็บ</v>
      </c>
      <c r="AW3661" s="1">
        <f t="shared" si="173"/>
        <v>3807.0727671795808</v>
      </c>
      <c r="AX3661" s="1">
        <v>2335.0230876608157</v>
      </c>
      <c r="AY3661" s="1">
        <v>1848.3482887318351</v>
      </c>
    </row>
    <row r="3662" spans="1:51" x14ac:dyDescent="0.2">
      <c r="A3662" s="3">
        <v>45951</v>
      </c>
      <c r="B3662">
        <v>45951</v>
      </c>
      <c r="C3662" t="s">
        <v>11601</v>
      </c>
      <c r="D3662" t="s">
        <v>66</v>
      </c>
      <c r="E3662" t="s">
        <v>67</v>
      </c>
      <c r="F3662" t="s">
        <v>194</v>
      </c>
      <c r="G3662" s="1">
        <v>0</v>
      </c>
      <c r="H3662" s="1">
        <v>0</v>
      </c>
      <c r="I3662" s="1">
        <v>500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>
        <v>500</v>
      </c>
      <c r="P3662" t="s">
        <v>11602</v>
      </c>
      <c r="Q3662" s="2">
        <v>244278</v>
      </c>
      <c r="R3662" t="s">
        <v>70</v>
      </c>
      <c r="S3662">
        <v>0</v>
      </c>
      <c r="T3662" t="s">
        <v>71</v>
      </c>
      <c r="U3662" t="s">
        <v>72</v>
      </c>
      <c r="V3662" s="1">
        <v>0</v>
      </c>
      <c r="W3662" s="1">
        <v>0</v>
      </c>
      <c r="X3662" s="1">
        <v>0</v>
      </c>
      <c r="AA3662" t="s">
        <v>58</v>
      </c>
      <c r="AB3662" s="1">
        <v>0</v>
      </c>
      <c r="AC3662" s="4">
        <f>IF(ISNUMBER(MATCH(AD3662, $AD$2:AD3661, 0)), INDEX($AC$2:AC3661, MATCH(AD3662, $AD$2:AD3661, 0)), MAX($AC$2:AC3661)+1)</f>
        <v>2</v>
      </c>
      <c r="AD3662" t="str">
        <f t="shared" si="174"/>
        <v>เชียงใหม่-พุทธมณฑลสาย 5</v>
      </c>
      <c r="AE3662" t="s">
        <v>73</v>
      </c>
      <c r="AF3662" s="1">
        <v>0</v>
      </c>
      <c r="AG3662" s="1">
        <v>0</v>
      </c>
      <c r="AH3662" s="1">
        <v>0</v>
      </c>
      <c r="AI3662" t="s">
        <v>11603</v>
      </c>
      <c r="AJ3662" s="1">
        <v>1</v>
      </c>
      <c r="AK3662" s="1">
        <v>720</v>
      </c>
      <c r="AL3662" s="1">
        <v>720</v>
      </c>
      <c r="AM3662" s="1">
        <v>1</v>
      </c>
      <c r="AN3662" s="1">
        <v>0</v>
      </c>
      <c r="AO3662" s="1">
        <v>0</v>
      </c>
      <c r="AP3662" s="1">
        <v>0</v>
      </c>
      <c r="AQ3662" s="1">
        <v>0</v>
      </c>
      <c r="AR3662" s="1">
        <v>500</v>
      </c>
      <c r="AS3662" s="1">
        <v>2573.2219626863384</v>
      </c>
      <c r="AT3662" s="1">
        <f>Table1[[#This Row],[รวมต้นทุนค่าเดินทาง]]+Table1[[#This Row],[รวมต้นทุนค่าซ่อม]]+Table1[[#This Row],[รวมค่าเสื่อม]]</f>
        <v>4522.9521971748218</v>
      </c>
      <c r="AU3662" s="1">
        <f t="shared" si="172"/>
        <v>5026.5629662053279</v>
      </c>
      <c r="AV3662" s="1" t="str" cm="1">
        <f t="array" ref="AV3662">IF(AC3662&lt;4, "เก็บ", IF(OR(AT3662 &lt; PERCENTILE(IF($AC$2:$AC$5092=AC3662, $AT$2:$AT$5092), 0.25) - 1.5 * (PERCENTILE(IF($AC$2:$AC$5092=AC3662, $AT$2:$AT$5092), 0.75) - PERCENTILE(IF($AC$2:$AC$5092=AC3662, $AT$2:$AT$5092), 0.25)), AT3662 &gt; PERCENTILE(IF($AC$2:$AC$5092=AC3662, $AT$2:$AT$5092), 0.75) + 1.5 * (PERCENTILE(IF($AC$2:$AC$5092=AC3662, $AT$2:$AT$5092), 0.75) - PERCENTILE(IF($AC$2:$AC$5092=AC3662, $AT$2:$AT$5092), 0.25))), "ตัด", "เก็บ"))</f>
        <v>เก็บ</v>
      </c>
      <c r="AW3662" s="1">
        <f t="shared" si="173"/>
        <v>5026.5629662053279</v>
      </c>
      <c r="AX3662" s="1">
        <v>4064.5059139663294</v>
      </c>
      <c r="AY3662" s="1">
        <v>1449.7302344884829</v>
      </c>
    </row>
    <row r="3663" spans="1:51" x14ac:dyDescent="0.2">
      <c r="A3663" s="3">
        <v>45951</v>
      </c>
      <c r="B3663">
        <v>45951</v>
      </c>
      <c r="C3663" t="s">
        <v>11604</v>
      </c>
      <c r="D3663" t="s">
        <v>66</v>
      </c>
      <c r="E3663" t="s">
        <v>124</v>
      </c>
      <c r="F3663" t="s">
        <v>324</v>
      </c>
      <c r="G3663" s="1">
        <v>0</v>
      </c>
      <c r="H3663" s="1">
        <v>976</v>
      </c>
      <c r="I3663" s="1">
        <v>400</v>
      </c>
      <c r="J3663" s="1">
        <v>0</v>
      </c>
      <c r="K3663" s="1">
        <v>0</v>
      </c>
      <c r="L3663" s="1">
        <v>0</v>
      </c>
      <c r="M3663" s="1">
        <v>0</v>
      </c>
      <c r="N3663" s="1">
        <v>0</v>
      </c>
      <c r="O3663" s="1">
        <v>400</v>
      </c>
      <c r="P3663" t="s">
        <v>11605</v>
      </c>
      <c r="Q3663" s="2">
        <v>244278</v>
      </c>
      <c r="R3663" t="s">
        <v>70</v>
      </c>
      <c r="S3663">
        <v>0</v>
      </c>
      <c r="T3663" t="s">
        <v>71</v>
      </c>
      <c r="U3663" t="s">
        <v>93</v>
      </c>
      <c r="V3663" s="1">
        <v>0</v>
      </c>
      <c r="W3663" s="1">
        <v>0</v>
      </c>
      <c r="X3663" s="1">
        <v>0</v>
      </c>
      <c r="AA3663" t="s">
        <v>58</v>
      </c>
      <c r="AB3663" s="1">
        <v>0</v>
      </c>
      <c r="AC3663" s="4">
        <f>IF(ISNUMBER(MATCH(AD3663, $AD$2:AD3662, 0)), INDEX($AC$2:AC3662, MATCH(AD3663, $AD$2:AD3662, 0)), MAX($AC$2:AC3662)+1)</f>
        <v>4</v>
      </c>
      <c r="AD3663" t="str">
        <f t="shared" si="174"/>
        <v>เชียงใหม่-ตลาดไท</v>
      </c>
      <c r="AE3663" t="s">
        <v>73</v>
      </c>
      <c r="AF3663" s="1">
        <v>0</v>
      </c>
      <c r="AG3663" s="1">
        <v>0</v>
      </c>
      <c r="AH3663" s="1">
        <v>0</v>
      </c>
      <c r="AI3663" t="s">
        <v>11606</v>
      </c>
      <c r="AJ3663" s="1">
        <v>1</v>
      </c>
      <c r="AK3663" s="1">
        <v>720</v>
      </c>
      <c r="AL3663" s="1">
        <v>720</v>
      </c>
      <c r="AM3663" s="1">
        <v>1</v>
      </c>
      <c r="AN3663" s="1">
        <v>0</v>
      </c>
      <c r="AO3663" s="1">
        <v>0</v>
      </c>
      <c r="AP3663" s="1">
        <v>0</v>
      </c>
      <c r="AQ3663" s="1">
        <v>0</v>
      </c>
      <c r="AR3663" s="1">
        <v>1376</v>
      </c>
      <c r="AS3663" s="1">
        <v>2969.5754835955072</v>
      </c>
      <c r="AT3663" s="1">
        <f>Table1[[#This Row],[รวมต้นทุนค่าเดินทาง]]+Table1[[#This Row],[รวมต้นทุนค่าซ่อม]]+Table1[[#This Row],[รวมค่าเสื่อม]]</f>
        <v>9149.6799612074465</v>
      </c>
      <c r="AU3663" s="1">
        <f t="shared" si="172"/>
        <v>4256.109283997258</v>
      </c>
      <c r="AV3663" s="1" t="str" cm="1">
        <f t="array" ref="AV3663">IF(AC3663&lt;4, "เก็บ", IF(OR(AT3663 &lt; PERCENTILE(IF($AC$2:$AC$5092=AC3663, $AT$2:$AT$5092), 0.25) - 1.5 * (PERCENTILE(IF($AC$2:$AC$5092=AC3663, $AT$2:$AT$5092), 0.75) - PERCENTILE(IF($AC$2:$AC$5092=AC3663, $AT$2:$AT$5092), 0.25)), AT3663 &gt; PERCENTILE(IF($AC$2:$AC$5092=AC3663, $AT$2:$AT$5092), 0.75) + 1.5 * (PERCENTILE(IF($AC$2:$AC$5092=AC3663, $AT$2:$AT$5092), 0.75) - PERCENTILE(IF($AC$2:$AC$5092=AC3663, $AT$2:$AT$5092), 0.25))), "ตัด", "เก็บ"))</f>
        <v>ตัด</v>
      </c>
      <c r="AW3663" s="1">
        <f t="shared" si="173"/>
        <v>3807.0727671795808</v>
      </c>
      <c r="AX3663" s="1">
        <v>2335.0230876608157</v>
      </c>
      <c r="AY3663" s="1">
        <v>4804.1044776119406</v>
      </c>
    </row>
    <row r="3664" spans="1:51" x14ac:dyDescent="0.2">
      <c r="A3664" s="3">
        <v>45951</v>
      </c>
      <c r="B3664">
        <v>45951</v>
      </c>
      <c r="C3664" t="s">
        <v>11607</v>
      </c>
      <c r="D3664" t="s">
        <v>66</v>
      </c>
      <c r="E3664" t="s">
        <v>184</v>
      </c>
      <c r="F3664" t="s">
        <v>1060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t="s">
        <v>11608</v>
      </c>
      <c r="Q3664" s="2">
        <v>244278</v>
      </c>
      <c r="R3664" t="s">
        <v>55</v>
      </c>
      <c r="S3664">
        <v>0</v>
      </c>
      <c r="T3664" t="s">
        <v>87</v>
      </c>
      <c r="U3664" t="s">
        <v>71</v>
      </c>
      <c r="V3664" s="1">
        <v>0</v>
      </c>
      <c r="W3664" s="1">
        <v>1479</v>
      </c>
      <c r="X3664" s="1">
        <v>0</v>
      </c>
      <c r="Y3664" t="s">
        <v>87</v>
      </c>
      <c r="Z3664" t="s">
        <v>71</v>
      </c>
      <c r="AA3664" t="s">
        <v>11609</v>
      </c>
      <c r="AB3664" s="1">
        <v>0</v>
      </c>
      <c r="AC3664" s="4">
        <f>IF(ISNUMBER(MATCH(AD3664, $AD$2:AD3663, 0)), INDEX($AC$2:AC3663, MATCH(AD3664, $AD$2:AD3663, 0)), MAX($AC$2:AC3663)+1)</f>
        <v>6</v>
      </c>
      <c r="AD3664" t="str">
        <f t="shared" si="174"/>
        <v>เชียงราย-เชียงใหม่</v>
      </c>
      <c r="AE3664" t="s">
        <v>55</v>
      </c>
      <c r="AF3664" s="1">
        <v>0</v>
      </c>
      <c r="AG3664" s="1">
        <v>0</v>
      </c>
      <c r="AH3664" s="1">
        <v>0</v>
      </c>
      <c r="AI3664" t="s">
        <v>11610</v>
      </c>
      <c r="AJ3664" s="1">
        <v>2</v>
      </c>
      <c r="AK3664" s="1">
        <v>0</v>
      </c>
      <c r="AL3664" s="1">
        <v>0</v>
      </c>
      <c r="AM3664" s="1">
        <v>0</v>
      </c>
      <c r="AN3664" s="1">
        <v>0</v>
      </c>
      <c r="AO3664" s="1">
        <v>0</v>
      </c>
      <c r="AP3664" s="1">
        <v>0</v>
      </c>
      <c r="AQ3664" s="1">
        <v>0</v>
      </c>
      <c r="AR3664" s="1">
        <v>1479</v>
      </c>
      <c r="AS3664" s="1">
        <v>1539.104393939394</v>
      </c>
      <c r="AT3664" s="1">
        <f>Table1[[#This Row],[รวมต้นทุนค่าเดินทาง]]+Table1[[#This Row],[รวมต้นทุนค่าซ่อม]]+Table1[[#This Row],[รวมค่าเสื่อม]]</f>
        <v>4460.4120862470863</v>
      </c>
      <c r="AU3664" s="1">
        <f t="shared" si="172"/>
        <v>4428.3346813776061</v>
      </c>
      <c r="AV3664" s="1" t="str" cm="1">
        <f t="array" ref="AV3664">IF(AC3664&lt;4, "เก็บ", IF(OR(AT3664 &lt; PERCENTILE(IF($AC$2:$AC$5092=AC3664, $AT$2:$AT$5092), 0.25) - 1.5 * (PERCENTILE(IF($AC$2:$AC$5092=AC3664, $AT$2:$AT$5092), 0.75) - PERCENTILE(IF($AC$2:$AC$5092=AC3664, $AT$2:$AT$5092), 0.25)), AT3664 &gt; PERCENTILE(IF($AC$2:$AC$5092=AC3664, $AT$2:$AT$5092), 0.75) + 1.5 * (PERCENTILE(IF($AC$2:$AC$5092=AC3664, $AT$2:$AT$5092), 0.75) - PERCENTILE(IF($AC$2:$AC$5092=AC3664, $AT$2:$AT$5092), 0.25))), "ตัด", "เก็บ"))</f>
        <v>เก็บ</v>
      </c>
      <c r="AW3664" s="1">
        <f t="shared" si="173"/>
        <v>3873.7679454274344</v>
      </c>
      <c r="AX3664" s="1">
        <v>2781.4385174989698</v>
      </c>
      <c r="AY3664" s="1">
        <v>1442.3076923076924</v>
      </c>
    </row>
    <row r="3665" spans="1:51" x14ac:dyDescent="0.2">
      <c r="A3665" s="3">
        <v>45951</v>
      </c>
      <c r="B3665">
        <v>45951</v>
      </c>
      <c r="C3665" t="s">
        <v>11611</v>
      </c>
      <c r="D3665" t="s">
        <v>66</v>
      </c>
      <c r="E3665" t="s">
        <v>105</v>
      </c>
      <c r="F3665" t="s">
        <v>303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  <c r="M3665" s="1">
        <v>0</v>
      </c>
      <c r="N3665" s="1">
        <v>692</v>
      </c>
      <c r="O3665" s="1">
        <v>692</v>
      </c>
      <c r="P3665" t="s">
        <v>11612</v>
      </c>
      <c r="Q3665" s="2">
        <v>244278</v>
      </c>
      <c r="R3665" t="s">
        <v>55</v>
      </c>
      <c r="S3665">
        <v>0</v>
      </c>
      <c r="T3665" t="s">
        <v>87</v>
      </c>
      <c r="U3665" t="s">
        <v>71</v>
      </c>
      <c r="V3665" s="1">
        <v>0</v>
      </c>
      <c r="W3665" s="1">
        <v>629</v>
      </c>
      <c r="X3665" s="1">
        <v>0</v>
      </c>
      <c r="Y3665" t="s">
        <v>108</v>
      </c>
      <c r="Z3665" t="s">
        <v>71</v>
      </c>
      <c r="AA3665" t="s">
        <v>764</v>
      </c>
      <c r="AB3665" s="1">
        <v>0</v>
      </c>
      <c r="AC3665" s="4">
        <f>IF(ISNUMBER(MATCH(AD3665, $AD$2:AD3664, 0)), INDEX($AC$2:AC3664, MATCH(AD3665, $AD$2:AD3664, 0)), MAX($AC$2:AC3664)+1)</f>
        <v>6</v>
      </c>
      <c r="AD3665" t="str">
        <f t="shared" si="174"/>
        <v>เชียงราย-เชียงใหม่</v>
      </c>
      <c r="AE3665" t="s">
        <v>55</v>
      </c>
      <c r="AF3665" s="1">
        <v>0</v>
      </c>
      <c r="AG3665" s="1">
        <v>0</v>
      </c>
      <c r="AH3665" s="1">
        <v>0</v>
      </c>
      <c r="AI3665" t="s">
        <v>11613</v>
      </c>
      <c r="AJ3665" s="1">
        <v>2</v>
      </c>
      <c r="AK3665" s="1">
        <v>0</v>
      </c>
      <c r="AL3665" s="1">
        <v>0</v>
      </c>
      <c r="AM3665" s="1">
        <v>0</v>
      </c>
      <c r="AN3665" s="1">
        <v>1131.0318</v>
      </c>
      <c r="AO3665" s="1">
        <v>0</v>
      </c>
      <c r="AP3665" s="1">
        <v>0</v>
      </c>
      <c r="AQ3665" s="1">
        <v>0</v>
      </c>
      <c r="AR3665" s="1">
        <v>1321</v>
      </c>
      <c r="AS3665" s="1">
        <v>1203.1054427083334</v>
      </c>
      <c r="AT3665" s="1">
        <f>Table1[[#This Row],[รวมต้นทุนค่าเดินทาง]]+Table1[[#This Row],[รวมต้นทุนค่าซ่อม]]+Table1[[#This Row],[รวมค่าเสื่อม]]</f>
        <v>4017.881376318292</v>
      </c>
      <c r="AU3665" s="1">
        <f t="shared" si="172"/>
        <v>4428.3346813776061</v>
      </c>
      <c r="AV3665" s="1" t="str" cm="1">
        <f t="array" ref="AV3665">IF(AC3665&lt;4, "เก็บ", IF(OR(AT3665 &lt; PERCENTILE(IF($AC$2:$AC$5092=AC3665, $AT$2:$AT$5092), 0.25) - 1.5 * (PERCENTILE(IF($AC$2:$AC$5092=AC3665, $AT$2:$AT$5092), 0.75) - PERCENTILE(IF($AC$2:$AC$5092=AC3665, $AT$2:$AT$5092), 0.25)), AT3665 &gt; PERCENTILE(IF($AC$2:$AC$5092=AC3665, $AT$2:$AT$5092), 0.75) + 1.5 * (PERCENTILE(IF($AC$2:$AC$5092=AC3665, $AT$2:$AT$5092), 0.75) - PERCENTILE(IF($AC$2:$AC$5092=AC3665, $AT$2:$AT$5092), 0.25))), "ตัด", "เก็บ"))</f>
        <v>เก็บ</v>
      </c>
      <c r="AW3665" s="1">
        <f t="shared" si="173"/>
        <v>3873.7679454274344</v>
      </c>
      <c r="AX3665" s="1">
        <v>2781.4385174989698</v>
      </c>
      <c r="AY3665" s="1">
        <v>1493.7759336099584</v>
      </c>
    </row>
    <row r="3666" spans="1:51" x14ac:dyDescent="0.2">
      <c r="A3666" s="3">
        <v>45951</v>
      </c>
      <c r="B3666">
        <v>45951</v>
      </c>
      <c r="C3666" t="s">
        <v>11614</v>
      </c>
      <c r="D3666" t="s">
        <v>66</v>
      </c>
      <c r="E3666" t="s">
        <v>105</v>
      </c>
      <c r="F3666" t="s">
        <v>1237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  <c r="O3666" s="1">
        <v>0</v>
      </c>
      <c r="P3666" t="s">
        <v>11615</v>
      </c>
      <c r="Q3666" s="2">
        <v>244278</v>
      </c>
      <c r="R3666" t="s">
        <v>55</v>
      </c>
      <c r="S3666">
        <v>0</v>
      </c>
      <c r="T3666" t="s">
        <v>87</v>
      </c>
      <c r="U3666" t="s">
        <v>71</v>
      </c>
      <c r="V3666" s="1">
        <v>0</v>
      </c>
      <c r="W3666" s="1">
        <v>1133</v>
      </c>
      <c r="X3666" s="1">
        <v>0</v>
      </c>
      <c r="Y3666" t="s">
        <v>87</v>
      </c>
      <c r="Z3666" t="s">
        <v>71</v>
      </c>
      <c r="AA3666" t="s">
        <v>10937</v>
      </c>
      <c r="AB3666" s="1">
        <v>0</v>
      </c>
      <c r="AC3666" s="4">
        <f>IF(ISNUMBER(MATCH(AD3666, $AD$2:AD3665, 0)), INDEX($AC$2:AC3665, MATCH(AD3666, $AD$2:AD3665, 0)), MAX($AC$2:AC3665)+1)</f>
        <v>6</v>
      </c>
      <c r="AD3666" t="str">
        <f t="shared" si="174"/>
        <v>เชียงราย-เชียงใหม่</v>
      </c>
      <c r="AE3666" t="s">
        <v>55</v>
      </c>
      <c r="AF3666" s="1">
        <v>0</v>
      </c>
      <c r="AG3666" s="1">
        <v>0</v>
      </c>
      <c r="AH3666" s="1">
        <v>0</v>
      </c>
      <c r="AI3666" t="s">
        <v>11616</v>
      </c>
      <c r="AJ3666" s="1">
        <v>1</v>
      </c>
      <c r="AK3666" s="1">
        <v>0</v>
      </c>
      <c r="AL3666" s="1">
        <v>0</v>
      </c>
      <c r="AM3666" s="1">
        <v>0</v>
      </c>
      <c r="AN3666" s="1">
        <v>0</v>
      </c>
      <c r="AO3666" s="1">
        <v>0</v>
      </c>
      <c r="AP3666" s="1">
        <v>0</v>
      </c>
      <c r="AQ3666" s="1">
        <v>0</v>
      </c>
      <c r="AR3666" s="1">
        <v>1133</v>
      </c>
      <c r="AS3666" s="1">
        <v>701.93905555555557</v>
      </c>
      <c r="AT3666" s="1">
        <f>Table1[[#This Row],[รวมต้นทุนค่าเดินทาง]]+Table1[[#This Row],[รวมต้นทุนค่าซ่อม]]+Table1[[#This Row],[รวมค่าเสื่อม]]</f>
        <v>3493.9252306707631</v>
      </c>
      <c r="AU3666" s="1">
        <f t="shared" si="172"/>
        <v>4428.3346813776061</v>
      </c>
      <c r="AV3666" s="1" t="str" cm="1">
        <f t="array" ref="AV3666">IF(AC3666&lt;4, "เก็บ", IF(OR(AT3666 &lt; PERCENTILE(IF($AC$2:$AC$5092=AC3666, $AT$2:$AT$5092), 0.25) - 1.5 * (PERCENTILE(IF($AC$2:$AC$5092=AC3666, $AT$2:$AT$5092), 0.75) - PERCENTILE(IF($AC$2:$AC$5092=AC3666, $AT$2:$AT$5092), 0.25)), AT3666 &gt; PERCENTILE(IF($AC$2:$AC$5092=AC3666, $AT$2:$AT$5092), 0.75) + 1.5 * (PERCENTILE(IF($AC$2:$AC$5092=AC3666, $AT$2:$AT$5092), 0.75) - PERCENTILE(IF($AC$2:$AC$5092=AC3666, $AT$2:$AT$5092), 0.25))), "ตัด", "เก็บ"))</f>
        <v>เก็บ</v>
      </c>
      <c r="AW3666" s="1">
        <f t="shared" si="173"/>
        <v>3873.7679454274344</v>
      </c>
      <c r="AX3666" s="1">
        <v>2781.4385174989698</v>
      </c>
      <c r="AY3666" s="1">
        <v>1658.9861751152073</v>
      </c>
    </row>
    <row r="3667" spans="1:51" x14ac:dyDescent="0.2">
      <c r="A3667" s="3">
        <v>45952</v>
      </c>
      <c r="B3667">
        <v>45952</v>
      </c>
      <c r="C3667" t="s">
        <v>11617</v>
      </c>
      <c r="D3667" t="s">
        <v>51</v>
      </c>
      <c r="E3667" t="s">
        <v>61</v>
      </c>
      <c r="F3667" t="s">
        <v>1289</v>
      </c>
      <c r="G3667" s="1">
        <v>2700</v>
      </c>
      <c r="H3667" s="1">
        <v>4212</v>
      </c>
      <c r="I3667" s="1">
        <v>1900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>
        <v>4600</v>
      </c>
      <c r="P3667" t="s">
        <v>11618</v>
      </c>
      <c r="Q3667" s="2">
        <v>244279</v>
      </c>
      <c r="R3667" t="s">
        <v>55</v>
      </c>
      <c r="S3667">
        <v>0</v>
      </c>
      <c r="T3667" t="s">
        <v>71</v>
      </c>
      <c r="U3667" t="s">
        <v>57</v>
      </c>
      <c r="V3667" s="1">
        <v>2500</v>
      </c>
      <c r="W3667" s="1">
        <v>0</v>
      </c>
      <c r="X3667" s="1">
        <v>0</v>
      </c>
      <c r="AA3667" t="s">
        <v>58</v>
      </c>
      <c r="AB3667" s="1">
        <v>0</v>
      </c>
      <c r="AC3667" s="4">
        <f>IF(ISNUMBER(MATCH(AD3667, $AD$2:AD3666, 0)), INDEX($AC$2:AC3666, MATCH(AD3667, $AD$2:AD3666, 0)), MAX($AC$2:AC3666)+1)</f>
        <v>10</v>
      </c>
      <c r="AD3667" t="str">
        <f t="shared" si="174"/>
        <v>เชียงใหม่-กองลอย</v>
      </c>
      <c r="AE3667" t="s">
        <v>55</v>
      </c>
      <c r="AF3667" s="1">
        <v>0</v>
      </c>
      <c r="AG3667" s="1">
        <v>0</v>
      </c>
      <c r="AH3667" s="1">
        <v>0</v>
      </c>
      <c r="AI3667" t="s">
        <v>11619</v>
      </c>
      <c r="AJ3667" s="1">
        <v>1</v>
      </c>
      <c r="AK3667" s="1">
        <v>0</v>
      </c>
      <c r="AL3667" s="1">
        <v>0</v>
      </c>
      <c r="AM3667" s="1">
        <v>0</v>
      </c>
      <c r="AN3667" s="1">
        <v>0</v>
      </c>
      <c r="AO3667" s="1">
        <v>0</v>
      </c>
      <c r="AP3667" s="1">
        <v>0</v>
      </c>
      <c r="AQ3667" s="1">
        <v>0</v>
      </c>
      <c r="AR3667" s="1">
        <v>11312</v>
      </c>
      <c r="AS3667" s="1">
        <v>17.12</v>
      </c>
      <c r="AT3667" s="1">
        <f>Table1[[#This Row],[รวมต้นทุนค่าเดินทาง]]+Table1[[#This Row],[รวมต้นทุนค่าซ่อม]]+Table1[[#This Row],[รวมค่าเสื่อม]]</f>
        <v>12882.987403314917</v>
      </c>
      <c r="AU3667" s="1">
        <f t="shared" si="172"/>
        <v>14957.32855761775</v>
      </c>
      <c r="AV3667" s="1" t="str" cm="1">
        <f t="array" ref="AV3667">IF(AC3667&lt;4, "เก็บ", IF(OR(AT3667 &lt; PERCENTILE(IF($AC$2:$AC$5092=AC3667, $AT$2:$AT$5092), 0.25) - 1.5 * (PERCENTILE(IF($AC$2:$AC$5092=AC3667, $AT$2:$AT$5092), 0.75) - PERCENTILE(IF($AC$2:$AC$5092=AC3667, $AT$2:$AT$5092), 0.25)), AT3667 &gt; PERCENTILE(IF($AC$2:$AC$5092=AC3667, $AT$2:$AT$5092), 0.75) + 1.5 * (PERCENTILE(IF($AC$2:$AC$5092=AC3667, $AT$2:$AT$5092), 0.75) - PERCENTILE(IF($AC$2:$AC$5092=AC3667, $AT$2:$AT$5092), 0.25))), "ตัด", "เก็บ"))</f>
        <v>เก็บ</v>
      </c>
      <c r="AW3667" s="1">
        <f t="shared" si="173"/>
        <v>14419.089162907676</v>
      </c>
      <c r="AX3667" s="1">
        <v>15077.196593123563</v>
      </c>
      <c r="AY3667" s="1">
        <v>1553.8674033149171</v>
      </c>
    </row>
    <row r="3668" spans="1:51" x14ac:dyDescent="0.2">
      <c r="A3668" s="3">
        <v>45952</v>
      </c>
      <c r="B3668">
        <v>45952</v>
      </c>
      <c r="C3668" t="s">
        <v>11620</v>
      </c>
      <c r="D3668" t="s">
        <v>66</v>
      </c>
      <c r="E3668" t="s">
        <v>184</v>
      </c>
      <c r="F3668" t="s">
        <v>1072</v>
      </c>
      <c r="G3668" s="1">
        <v>2000</v>
      </c>
      <c r="H3668" s="1">
        <v>4986</v>
      </c>
      <c r="I3668" s="1">
        <v>1500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>
        <v>3500</v>
      </c>
      <c r="P3668" t="s">
        <v>11621</v>
      </c>
      <c r="Q3668" s="2">
        <v>244279</v>
      </c>
      <c r="R3668" t="s">
        <v>55</v>
      </c>
      <c r="S3668">
        <v>0</v>
      </c>
      <c r="T3668" t="s">
        <v>71</v>
      </c>
      <c r="U3668" t="s">
        <v>57</v>
      </c>
      <c r="V3668" s="1">
        <v>3776</v>
      </c>
      <c r="W3668" s="1">
        <v>1195</v>
      </c>
      <c r="X3668" s="1">
        <v>0</v>
      </c>
      <c r="Y3668" t="s">
        <v>71</v>
      </c>
      <c r="Z3668" t="s">
        <v>57</v>
      </c>
      <c r="AA3668" t="s">
        <v>58</v>
      </c>
      <c r="AB3668" s="1">
        <v>0</v>
      </c>
      <c r="AC3668" s="4">
        <f>IF(ISNUMBER(MATCH(AD3668, $AD$2:AD3667, 0)), INDEX($AC$2:AC3667, MATCH(AD3668, $AD$2:AD3667, 0)), MAX($AC$2:AC3667)+1)</f>
        <v>10</v>
      </c>
      <c r="AD3668" t="str">
        <f t="shared" si="174"/>
        <v>เชียงใหม่-กองลอย</v>
      </c>
      <c r="AE3668" t="s">
        <v>55</v>
      </c>
      <c r="AF3668" s="1">
        <v>0</v>
      </c>
      <c r="AG3668" s="1">
        <v>0</v>
      </c>
      <c r="AH3668" s="1">
        <v>0</v>
      </c>
      <c r="AI3668" t="s">
        <v>11622</v>
      </c>
      <c r="AJ3668" s="1">
        <v>1</v>
      </c>
      <c r="AK3668" s="1">
        <v>0</v>
      </c>
      <c r="AL3668" s="1">
        <v>0</v>
      </c>
      <c r="AM3668" s="1">
        <v>0</v>
      </c>
      <c r="AN3668" s="1">
        <v>0</v>
      </c>
      <c r="AO3668" s="1">
        <v>0</v>
      </c>
      <c r="AP3668" s="1">
        <v>0</v>
      </c>
      <c r="AQ3668" s="1">
        <v>0</v>
      </c>
      <c r="AR3668" s="1">
        <v>13457</v>
      </c>
      <c r="AS3668" s="1">
        <v>484.31226666666669</v>
      </c>
      <c r="AT3668" s="1">
        <f>Table1[[#This Row],[รวมต้นทุนค่าเดินทาง]]+Table1[[#This Row],[รวมต้นทุนค่าซ่อม]]+Table1[[#This Row],[รวมค่าเสื่อม]]</f>
        <v>15302.199363440859</v>
      </c>
      <c r="AU3668" s="1">
        <f t="shared" si="172"/>
        <v>14957.32855761775</v>
      </c>
      <c r="AV3668" s="1" t="str" cm="1">
        <f t="array" ref="AV3668">IF(AC3668&lt;4, "เก็บ", IF(OR(AT3668 &lt; PERCENTILE(IF($AC$2:$AC$5092=AC3668, $AT$2:$AT$5092), 0.25) - 1.5 * (PERCENTILE(IF($AC$2:$AC$5092=AC3668, $AT$2:$AT$5092), 0.75) - PERCENTILE(IF($AC$2:$AC$5092=AC3668, $AT$2:$AT$5092), 0.25)), AT3668 &gt; PERCENTILE(IF($AC$2:$AC$5092=AC3668, $AT$2:$AT$5092), 0.75) + 1.5 * (PERCENTILE(IF($AC$2:$AC$5092=AC3668, $AT$2:$AT$5092), 0.75) - PERCENTILE(IF($AC$2:$AC$5092=AC3668, $AT$2:$AT$5092), 0.25))), "ตัด", "เก็บ"))</f>
        <v>เก็บ</v>
      </c>
      <c r="AW3668" s="1">
        <f t="shared" si="173"/>
        <v>14419.089162907676</v>
      </c>
      <c r="AX3668" s="1">
        <v>15077.196593123563</v>
      </c>
      <c r="AY3668" s="1">
        <v>1360.8870967741937</v>
      </c>
    </row>
    <row r="3669" spans="1:51" x14ac:dyDescent="0.2">
      <c r="A3669" s="3">
        <v>45952</v>
      </c>
      <c r="B3669">
        <v>45952</v>
      </c>
      <c r="C3669" t="s">
        <v>11623</v>
      </c>
      <c r="D3669" t="s">
        <v>66</v>
      </c>
      <c r="E3669" t="s">
        <v>124</v>
      </c>
      <c r="F3669" t="s">
        <v>388</v>
      </c>
      <c r="G3669" s="1">
        <v>0</v>
      </c>
      <c r="H3669" s="1">
        <v>1007</v>
      </c>
      <c r="I3669" s="1">
        <v>500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>
        <v>500</v>
      </c>
      <c r="P3669" t="s">
        <v>11624</v>
      </c>
      <c r="Q3669" s="2">
        <v>244279</v>
      </c>
      <c r="R3669" t="s">
        <v>70</v>
      </c>
      <c r="S3669">
        <v>0</v>
      </c>
      <c r="T3669" t="s">
        <v>71</v>
      </c>
      <c r="U3669" t="s">
        <v>161</v>
      </c>
      <c r="V3669" s="1">
        <v>0</v>
      </c>
      <c r="W3669" s="1">
        <v>0</v>
      </c>
      <c r="X3669" s="1">
        <v>0</v>
      </c>
      <c r="AA3669" t="s">
        <v>58</v>
      </c>
      <c r="AB3669" s="1">
        <v>0</v>
      </c>
      <c r="AC3669" s="4">
        <f>IF(ISNUMBER(MATCH(AD3669, $AD$2:AD3668, 0)), INDEX($AC$2:AC3668, MATCH(AD3669, $AD$2:AD3668, 0)), MAX($AC$2:AC3668)+1)</f>
        <v>9</v>
      </c>
      <c r="AD3669" t="str">
        <f t="shared" si="174"/>
        <v>เชียงใหม่-พุทธมณฑลสาย 2</v>
      </c>
      <c r="AE3669" t="s">
        <v>73</v>
      </c>
      <c r="AF3669" s="1">
        <v>0</v>
      </c>
      <c r="AG3669" s="1">
        <v>0</v>
      </c>
      <c r="AH3669" s="1">
        <v>0</v>
      </c>
      <c r="AI3669" t="s">
        <v>11625</v>
      </c>
      <c r="AJ3669" s="1">
        <v>1</v>
      </c>
      <c r="AK3669" s="1">
        <v>720</v>
      </c>
      <c r="AL3669" s="1">
        <v>720</v>
      </c>
      <c r="AM3669" s="1">
        <v>1</v>
      </c>
      <c r="AN3669" s="1">
        <v>0</v>
      </c>
      <c r="AO3669" s="1">
        <v>0</v>
      </c>
      <c r="AP3669" s="1">
        <v>0</v>
      </c>
      <c r="AQ3669" s="1">
        <v>0</v>
      </c>
      <c r="AR3669" s="1">
        <v>1507</v>
      </c>
      <c r="AS3669" s="1">
        <v>3136.3768577634728</v>
      </c>
      <c r="AT3669" s="1">
        <f>Table1[[#This Row],[รวมต้นทุนค่าเดินทาง]]+Table1[[#This Row],[รวมต้นทุนค่าซ่อม]]+Table1[[#This Row],[รวมค่าเสื่อม]]</f>
        <v>7059.2839389144146</v>
      </c>
      <c r="AU3669" s="1">
        <f t="shared" si="172"/>
        <v>4623.2312262414152</v>
      </c>
      <c r="AV3669" s="1" t="str" cm="1">
        <f t="array" ref="AV3669">IF(AC3669&lt;4, "เก็บ", IF(OR(AT3669 &lt; PERCENTILE(IF($AC$2:$AC$5092=AC3669, $AT$2:$AT$5092), 0.25) - 1.5 * (PERCENTILE(IF($AC$2:$AC$5092=AC3669, $AT$2:$AT$5092), 0.75) - PERCENTILE(IF($AC$2:$AC$5092=AC3669, $AT$2:$AT$5092), 0.25)), AT3669 &gt; PERCENTILE(IF($AC$2:$AC$5092=AC3669, $AT$2:$AT$5092), 0.75) + 1.5 * (PERCENTILE(IF($AC$2:$AC$5092=AC3669, $AT$2:$AT$5092), 0.75) - PERCENTILE(IF($AC$2:$AC$5092=AC3669, $AT$2:$AT$5092), 0.25))), "ตัด", "เก็บ"))</f>
        <v>เก็บ</v>
      </c>
      <c r="AW3669" s="1">
        <f t="shared" si="173"/>
        <v>4005.4952465164292</v>
      </c>
      <c r="AX3669" s="1">
        <v>2577.9546108768855</v>
      </c>
      <c r="AY3669" s="1">
        <v>2415.9070811509418</v>
      </c>
    </row>
    <row r="3670" spans="1:51" x14ac:dyDescent="0.2">
      <c r="A3670" s="3">
        <v>45952</v>
      </c>
      <c r="B3670">
        <v>45952</v>
      </c>
      <c r="C3670" t="s">
        <v>11626</v>
      </c>
      <c r="D3670" t="s">
        <v>51</v>
      </c>
      <c r="E3670" t="s">
        <v>52</v>
      </c>
      <c r="F3670" t="s">
        <v>53</v>
      </c>
      <c r="G3670" s="1">
        <v>2700</v>
      </c>
      <c r="H3670" s="1">
        <v>4212</v>
      </c>
      <c r="I3670" s="1">
        <v>1900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>
        <v>4600</v>
      </c>
      <c r="P3670" t="s">
        <v>11627</v>
      </c>
      <c r="Q3670" s="2">
        <v>244280</v>
      </c>
      <c r="R3670" t="s">
        <v>55</v>
      </c>
      <c r="S3670">
        <v>0</v>
      </c>
      <c r="T3670" t="s">
        <v>71</v>
      </c>
      <c r="U3670" t="s">
        <v>57</v>
      </c>
      <c r="V3670" s="1">
        <v>2500</v>
      </c>
      <c r="W3670" s="1">
        <v>0</v>
      </c>
      <c r="X3670" s="1">
        <v>0</v>
      </c>
      <c r="AA3670" t="s">
        <v>58</v>
      </c>
      <c r="AB3670" s="1">
        <v>0</v>
      </c>
      <c r="AC3670" s="4">
        <f>IF(ISNUMBER(MATCH(AD3670, $AD$2:AD3669, 0)), INDEX($AC$2:AC3669, MATCH(AD3670, $AD$2:AD3669, 0)), MAX($AC$2:AC3669)+1)</f>
        <v>10</v>
      </c>
      <c r="AD3670" t="str">
        <f t="shared" si="174"/>
        <v>เชียงใหม่-กองลอย</v>
      </c>
      <c r="AE3670" t="s">
        <v>55</v>
      </c>
      <c r="AF3670" s="1">
        <v>0</v>
      </c>
      <c r="AG3670" s="1">
        <v>0</v>
      </c>
      <c r="AH3670" s="1">
        <v>0</v>
      </c>
      <c r="AI3670" t="s">
        <v>11628</v>
      </c>
      <c r="AJ3670" s="1">
        <v>1</v>
      </c>
      <c r="AK3670" s="1">
        <v>0</v>
      </c>
      <c r="AL3670" s="1">
        <v>0</v>
      </c>
      <c r="AM3670" s="1">
        <v>0</v>
      </c>
      <c r="AN3670" s="1">
        <v>0</v>
      </c>
      <c r="AO3670" s="1">
        <v>0</v>
      </c>
      <c r="AP3670" s="1">
        <v>0</v>
      </c>
      <c r="AQ3670" s="1">
        <v>0</v>
      </c>
      <c r="AR3670" s="1">
        <v>11312</v>
      </c>
      <c r="AS3670" s="1">
        <v>25.68</v>
      </c>
      <c r="AT3670" s="1">
        <f>Table1[[#This Row],[รวมต้นทุนค่าเดินทาง]]+Table1[[#This Row],[รวมต้นทุนค่าซ่อม]]+Table1[[#This Row],[รวมค่าเสื่อม]]</f>
        <v>13186.99506849315</v>
      </c>
      <c r="AU3670" s="1">
        <f t="shared" si="172"/>
        <v>14957.32855761775</v>
      </c>
      <c r="AV3670" s="1" t="str" cm="1">
        <f t="array" ref="AV3670">IF(AC3670&lt;4, "เก็บ", IF(OR(AT3670 &lt; PERCENTILE(IF($AC$2:$AC$5092=AC3670, $AT$2:$AT$5092), 0.25) - 1.5 * (PERCENTILE(IF($AC$2:$AC$5092=AC3670, $AT$2:$AT$5092), 0.75) - PERCENTILE(IF($AC$2:$AC$5092=AC3670, $AT$2:$AT$5092), 0.25)), AT3670 &gt; PERCENTILE(IF($AC$2:$AC$5092=AC3670, $AT$2:$AT$5092), 0.75) + 1.5 * (PERCENTILE(IF($AC$2:$AC$5092=AC3670, $AT$2:$AT$5092), 0.75) - PERCENTILE(IF($AC$2:$AC$5092=AC3670, $AT$2:$AT$5092), 0.25))), "ตัด", "เก็บ"))</f>
        <v>เก็บ</v>
      </c>
      <c r="AW3670" s="1">
        <f t="shared" si="173"/>
        <v>14419.089162907676</v>
      </c>
      <c r="AX3670" s="1">
        <v>15077.196593123563</v>
      </c>
      <c r="AY3670" s="1">
        <v>1849.3150684931506</v>
      </c>
    </row>
    <row r="3671" spans="1:51" x14ac:dyDescent="0.2">
      <c r="A3671" s="3">
        <v>45952</v>
      </c>
      <c r="B3671">
        <v>45952</v>
      </c>
      <c r="C3671" t="s">
        <v>11629</v>
      </c>
      <c r="D3671" t="s">
        <v>66</v>
      </c>
      <c r="E3671" t="s">
        <v>124</v>
      </c>
      <c r="F3671" t="s">
        <v>1371</v>
      </c>
      <c r="G3671" s="1">
        <v>0</v>
      </c>
      <c r="H3671" s="1">
        <v>0</v>
      </c>
      <c r="I3671" s="1">
        <v>500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s="1">
        <v>500</v>
      </c>
      <c r="P3671" t="s">
        <v>11630</v>
      </c>
      <c r="Q3671" s="2">
        <v>244279</v>
      </c>
      <c r="R3671" t="s">
        <v>70</v>
      </c>
      <c r="S3671">
        <v>0</v>
      </c>
      <c r="T3671" t="s">
        <v>71</v>
      </c>
      <c r="U3671" t="s">
        <v>161</v>
      </c>
      <c r="V3671" s="1">
        <v>0</v>
      </c>
      <c r="W3671" s="1">
        <v>0</v>
      </c>
      <c r="X3671" s="1">
        <v>0</v>
      </c>
      <c r="AA3671" t="s">
        <v>58</v>
      </c>
      <c r="AB3671" s="1">
        <v>0</v>
      </c>
      <c r="AC3671" s="4">
        <f>IF(ISNUMBER(MATCH(AD3671, $AD$2:AD3670, 0)), INDEX($AC$2:AC3670, MATCH(AD3671, $AD$2:AD3670, 0)), MAX($AC$2:AC3670)+1)</f>
        <v>9</v>
      </c>
      <c r="AD3671" t="str">
        <f t="shared" si="174"/>
        <v>เชียงใหม่-พุทธมณฑลสาย 2</v>
      </c>
      <c r="AE3671" t="s">
        <v>73</v>
      </c>
      <c r="AF3671" s="1">
        <v>0</v>
      </c>
      <c r="AG3671" s="1">
        <v>0</v>
      </c>
      <c r="AH3671" s="1">
        <v>0</v>
      </c>
      <c r="AI3671" t="s">
        <v>11631</v>
      </c>
      <c r="AJ3671" s="1">
        <v>1</v>
      </c>
      <c r="AK3671" s="1">
        <v>720</v>
      </c>
      <c r="AL3671" s="1">
        <v>720</v>
      </c>
      <c r="AM3671" s="1">
        <v>1</v>
      </c>
      <c r="AN3671" s="1">
        <v>0</v>
      </c>
      <c r="AO3671" s="1">
        <v>0</v>
      </c>
      <c r="AP3671" s="1">
        <v>0</v>
      </c>
      <c r="AQ3671" s="1">
        <v>0</v>
      </c>
      <c r="AR3671" s="1">
        <v>500</v>
      </c>
      <c r="AS3671" s="1">
        <v>1563.6386997105005</v>
      </c>
      <c r="AT3671" s="1">
        <f>Table1[[#This Row],[รวมต้นทุนค่าเดินทาง]]+Table1[[#This Row],[รวมต้นทุนค่าซ่อม]]+Table1[[#This Row],[รวมค่าเสื่อม]]</f>
        <v>5596.1386997105001</v>
      </c>
      <c r="AU3671" s="1">
        <f t="shared" si="172"/>
        <v>4623.2312262414152</v>
      </c>
      <c r="AV3671" s="1" t="str" cm="1">
        <f t="array" ref="AV3671">IF(AC3671&lt;4, "เก็บ", IF(OR(AT3671 &lt; PERCENTILE(IF($AC$2:$AC$5092=AC3671, $AT$2:$AT$5092), 0.25) - 1.5 * (PERCENTILE(IF($AC$2:$AC$5092=AC3671, $AT$2:$AT$5092), 0.75) - PERCENTILE(IF($AC$2:$AC$5092=AC3671, $AT$2:$AT$5092), 0.25)), AT3671 &gt; PERCENTILE(IF($AC$2:$AC$5092=AC3671, $AT$2:$AT$5092), 0.75) + 1.5 * (PERCENTILE(IF($AC$2:$AC$5092=AC3671, $AT$2:$AT$5092), 0.75) - PERCENTILE(IF($AC$2:$AC$5092=AC3671, $AT$2:$AT$5092), 0.25))), "ตัด", "เก็บ"))</f>
        <v>เก็บ</v>
      </c>
      <c r="AW3671" s="1">
        <f t="shared" si="173"/>
        <v>4005.4952465164292</v>
      </c>
      <c r="AX3671" s="1">
        <v>2577.9546108768855</v>
      </c>
      <c r="AY3671" s="1">
        <v>3532.5</v>
      </c>
    </row>
    <row r="3672" spans="1:51" x14ac:dyDescent="0.2">
      <c r="A3672" s="3">
        <v>45952</v>
      </c>
      <c r="B3672">
        <v>45952</v>
      </c>
      <c r="C3672" t="s">
        <v>11632</v>
      </c>
      <c r="D3672" t="s">
        <v>66</v>
      </c>
      <c r="E3672" t="s">
        <v>124</v>
      </c>
      <c r="F3672" t="s">
        <v>399</v>
      </c>
      <c r="G3672" s="1">
        <v>0</v>
      </c>
      <c r="H3672" s="1">
        <v>0</v>
      </c>
      <c r="I3672" s="1">
        <v>400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400</v>
      </c>
      <c r="P3672" t="s">
        <v>11633</v>
      </c>
      <c r="Q3672" s="2">
        <v>244279</v>
      </c>
      <c r="R3672" t="s">
        <v>70</v>
      </c>
      <c r="S3672">
        <v>0</v>
      </c>
      <c r="T3672" t="s">
        <v>71</v>
      </c>
      <c r="U3672" t="s">
        <v>93</v>
      </c>
      <c r="V3672" s="1">
        <v>0</v>
      </c>
      <c r="W3672" s="1">
        <v>0</v>
      </c>
      <c r="X3672" s="1">
        <v>0</v>
      </c>
      <c r="AA3672" t="s">
        <v>58</v>
      </c>
      <c r="AB3672" s="1">
        <v>0</v>
      </c>
      <c r="AC3672" s="4">
        <f>IF(ISNUMBER(MATCH(AD3672, $AD$2:AD3671, 0)), INDEX($AC$2:AC3671, MATCH(AD3672, $AD$2:AD3671, 0)), MAX($AC$2:AC3671)+1)</f>
        <v>4</v>
      </c>
      <c r="AD3672" t="str">
        <f t="shared" si="174"/>
        <v>เชียงใหม่-ตลาดไท</v>
      </c>
      <c r="AE3672" t="s">
        <v>73</v>
      </c>
      <c r="AF3672" s="1">
        <v>0</v>
      </c>
      <c r="AG3672" s="1">
        <v>0</v>
      </c>
      <c r="AH3672" s="1">
        <v>0</v>
      </c>
      <c r="AI3672" t="s">
        <v>11634</v>
      </c>
      <c r="AJ3672" s="1">
        <v>1</v>
      </c>
      <c r="AK3672" s="1">
        <v>720</v>
      </c>
      <c r="AL3672" s="1">
        <v>720</v>
      </c>
      <c r="AM3672" s="1">
        <v>1</v>
      </c>
      <c r="AN3672" s="1">
        <v>0</v>
      </c>
      <c r="AO3672" s="1">
        <v>0</v>
      </c>
      <c r="AP3672" s="1">
        <v>0</v>
      </c>
      <c r="AQ3672" s="1">
        <v>0</v>
      </c>
      <c r="AR3672" s="1">
        <v>400</v>
      </c>
      <c r="AS3672" s="1">
        <v>2997.7674628429431</v>
      </c>
      <c r="AT3672" s="1">
        <f>Table1[[#This Row],[รวมต้นทุนค่าเดินทาง]]+Table1[[#This Row],[รวมต้นทุนค่าซ่อม]]+Table1[[#This Row],[รวมค่าเสื่อม]]</f>
        <v>5330.7418285934718</v>
      </c>
      <c r="AU3672" s="1">
        <f t="shared" si="172"/>
        <v>4256.109283997258</v>
      </c>
      <c r="AV3672" s="1" t="str" cm="1">
        <f t="array" ref="AV3672">IF(AC3672&lt;4, "เก็บ", IF(OR(AT3672 &lt; PERCENTILE(IF($AC$2:$AC$5092=AC3672, $AT$2:$AT$5092), 0.25) - 1.5 * (PERCENTILE(IF($AC$2:$AC$5092=AC3672, $AT$2:$AT$5092), 0.75) - PERCENTILE(IF($AC$2:$AC$5092=AC3672, $AT$2:$AT$5092), 0.25)), AT3672 &gt; PERCENTILE(IF($AC$2:$AC$5092=AC3672, $AT$2:$AT$5092), 0.75) + 1.5 * (PERCENTILE(IF($AC$2:$AC$5092=AC3672, $AT$2:$AT$5092), 0.75) - PERCENTILE(IF($AC$2:$AC$5092=AC3672, $AT$2:$AT$5092), 0.25))), "ตัด", "เก็บ"))</f>
        <v>เก็บ</v>
      </c>
      <c r="AW3672" s="1">
        <f t="shared" si="173"/>
        <v>3807.0727671795808</v>
      </c>
      <c r="AX3672" s="1">
        <v>2335.0230876608157</v>
      </c>
      <c r="AY3672" s="1">
        <v>1932.9743657505287</v>
      </c>
    </row>
    <row r="3673" spans="1:51" x14ac:dyDescent="0.2">
      <c r="A3673" s="3">
        <v>45952</v>
      </c>
      <c r="B3673">
        <v>45952</v>
      </c>
      <c r="C3673" t="s">
        <v>11635</v>
      </c>
      <c r="D3673" t="s">
        <v>66</v>
      </c>
      <c r="E3673" t="s">
        <v>124</v>
      </c>
      <c r="F3673" t="s">
        <v>159</v>
      </c>
      <c r="G3673" s="1">
        <v>0</v>
      </c>
      <c r="H3673" s="1">
        <v>976</v>
      </c>
      <c r="I3673" s="1">
        <v>400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  <c r="O3673" s="1">
        <v>400</v>
      </c>
      <c r="P3673" t="s">
        <v>11636</v>
      </c>
      <c r="Q3673" s="2">
        <v>244279</v>
      </c>
      <c r="R3673" t="s">
        <v>70</v>
      </c>
      <c r="S3673">
        <v>0</v>
      </c>
      <c r="T3673" t="s">
        <v>71</v>
      </c>
      <c r="U3673" t="s">
        <v>93</v>
      </c>
      <c r="V3673" s="1">
        <v>0</v>
      </c>
      <c r="W3673" s="1">
        <v>0</v>
      </c>
      <c r="X3673" s="1">
        <v>0</v>
      </c>
      <c r="AA3673" t="s">
        <v>58</v>
      </c>
      <c r="AB3673" s="1">
        <v>0</v>
      </c>
      <c r="AC3673" s="4">
        <f>IF(ISNUMBER(MATCH(AD3673, $AD$2:AD3672, 0)), INDEX($AC$2:AC3672, MATCH(AD3673, $AD$2:AD3672, 0)), MAX($AC$2:AC3672)+1)</f>
        <v>4</v>
      </c>
      <c r="AD3673" t="str">
        <f t="shared" si="174"/>
        <v>เชียงใหม่-ตลาดไท</v>
      </c>
      <c r="AE3673" t="s">
        <v>73</v>
      </c>
      <c r="AF3673" s="1">
        <v>0</v>
      </c>
      <c r="AG3673" s="1">
        <v>0</v>
      </c>
      <c r="AH3673" s="1">
        <v>0</v>
      </c>
      <c r="AI3673" t="s">
        <v>11637</v>
      </c>
      <c r="AJ3673" s="1">
        <v>1</v>
      </c>
      <c r="AK3673" s="1">
        <v>720</v>
      </c>
      <c r="AL3673" s="1">
        <v>720</v>
      </c>
      <c r="AM3673" s="1">
        <v>1</v>
      </c>
      <c r="AN3673" s="1">
        <v>0</v>
      </c>
      <c r="AO3673" s="1">
        <v>0</v>
      </c>
      <c r="AP3673" s="1">
        <v>0</v>
      </c>
      <c r="AQ3673" s="1">
        <v>0</v>
      </c>
      <c r="AR3673" s="1">
        <v>1376</v>
      </c>
      <c r="AS3673" s="1">
        <v>4932.8114204283411</v>
      </c>
      <c r="AT3673" s="1">
        <f>Table1[[#This Row],[รวมต้นทุนค่าเดินทาง]]+Table1[[#This Row],[รวมต้นทุนค่าซ่อม]]+Table1[[#This Row],[รวมค่าเสื่อม]]</f>
        <v>8673.2502602770182</v>
      </c>
      <c r="AU3673" s="1">
        <f t="shared" si="172"/>
        <v>4256.109283997258</v>
      </c>
      <c r="AV3673" s="1" t="str" cm="1">
        <f t="array" ref="AV3673">IF(AC3673&lt;4, "เก็บ", IF(OR(AT3673 &lt; PERCENTILE(IF($AC$2:$AC$5092=AC3673, $AT$2:$AT$5092), 0.25) - 1.5 * (PERCENTILE(IF($AC$2:$AC$5092=AC3673, $AT$2:$AT$5092), 0.75) - PERCENTILE(IF($AC$2:$AC$5092=AC3673, $AT$2:$AT$5092), 0.25)), AT3673 &gt; PERCENTILE(IF($AC$2:$AC$5092=AC3673, $AT$2:$AT$5092), 0.75) + 1.5 * (PERCENTILE(IF($AC$2:$AC$5092=AC3673, $AT$2:$AT$5092), 0.75) - PERCENTILE(IF($AC$2:$AC$5092=AC3673, $AT$2:$AT$5092), 0.25))), "ตัด", "เก็บ"))</f>
        <v>เก็บ</v>
      </c>
      <c r="AW3673" s="1">
        <f t="shared" si="173"/>
        <v>3807.0727671795808</v>
      </c>
      <c r="AX3673" s="1">
        <v>2335.0230876608157</v>
      </c>
      <c r="AY3673" s="1">
        <v>2364.4388398486763</v>
      </c>
    </row>
    <row r="3674" spans="1:51" x14ac:dyDescent="0.2">
      <c r="A3674" s="3">
        <v>45952</v>
      </c>
      <c r="B3674">
        <v>45952</v>
      </c>
      <c r="C3674" t="s">
        <v>11638</v>
      </c>
      <c r="D3674" t="s">
        <v>51</v>
      </c>
      <c r="E3674" t="s">
        <v>61</v>
      </c>
      <c r="F3674" t="s">
        <v>80</v>
      </c>
      <c r="G3674" s="1">
        <v>4200</v>
      </c>
      <c r="H3674" s="1">
        <v>2712</v>
      </c>
      <c r="I3674" s="1">
        <v>1900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  <c r="O3674" s="1">
        <v>6100</v>
      </c>
      <c r="P3674" t="s">
        <v>11639</v>
      </c>
      <c r="Q3674" s="2">
        <v>244279</v>
      </c>
      <c r="R3674" t="s">
        <v>55</v>
      </c>
      <c r="S3674">
        <v>0</v>
      </c>
      <c r="T3674" t="s">
        <v>56</v>
      </c>
      <c r="U3674" t="s">
        <v>57</v>
      </c>
      <c r="V3674" s="1">
        <v>2500</v>
      </c>
      <c r="W3674" s="1">
        <v>0</v>
      </c>
      <c r="X3674" s="1">
        <v>0</v>
      </c>
      <c r="AA3674" t="s">
        <v>58</v>
      </c>
      <c r="AB3674" s="1">
        <v>0</v>
      </c>
      <c r="AC3674" s="4">
        <f>IF(ISNUMBER(MATCH(AD3674, $AD$2:AD3673, 0)), INDEX($AC$2:AC3673, MATCH(AD3674, $AD$2:AD3673, 0)), MAX($AC$2:AC3673)+1)</f>
        <v>1</v>
      </c>
      <c r="AD3674" t="str">
        <f t="shared" si="174"/>
        <v>ท่าลี่-กองลอย</v>
      </c>
      <c r="AE3674" t="s">
        <v>55</v>
      </c>
      <c r="AF3674" s="1">
        <v>0</v>
      </c>
      <c r="AG3674" s="1">
        <v>0</v>
      </c>
      <c r="AH3674" s="1">
        <v>0</v>
      </c>
      <c r="AI3674" t="s">
        <v>11640</v>
      </c>
      <c r="AJ3674" s="1">
        <v>1</v>
      </c>
      <c r="AK3674" s="1">
        <v>0</v>
      </c>
      <c r="AL3674" s="1">
        <v>0</v>
      </c>
      <c r="AM3674" s="1">
        <v>0</v>
      </c>
      <c r="AN3674" s="1">
        <v>0</v>
      </c>
      <c r="AO3674" s="1">
        <v>0</v>
      </c>
      <c r="AP3674" s="1">
        <v>0</v>
      </c>
      <c r="AQ3674" s="1">
        <v>0</v>
      </c>
      <c r="AR3674" s="1">
        <v>11312</v>
      </c>
      <c r="AS3674" s="1">
        <v>18.342857142857145</v>
      </c>
      <c r="AT3674" s="1">
        <f>Table1[[#This Row],[รวมต้นทุนค่าเดินทาง]]+Table1[[#This Row],[รวมต้นทุนค่าซ่อม]]+Table1[[#This Row],[รวมค่าเสื่อม]]</f>
        <v>13077.237267080745</v>
      </c>
      <c r="AU3674" s="1">
        <f t="shared" si="172"/>
        <v>13953.293816562818</v>
      </c>
      <c r="AV3674" s="1" t="str" cm="1">
        <f t="array" ref="AV3674">IF(AC3674&lt;4, "เก็บ", IF(OR(AT3674 &lt; PERCENTILE(IF($AC$2:$AC$5092=AC3674, $AT$2:$AT$5092), 0.25) - 1.5 * (PERCENTILE(IF($AC$2:$AC$5092=AC3674, $AT$2:$AT$5092), 0.75) - PERCENTILE(IF($AC$2:$AC$5092=AC3674, $AT$2:$AT$5092), 0.25)), AT3674 &gt; PERCENTILE(IF($AC$2:$AC$5092=AC3674, $AT$2:$AT$5092), 0.75) + 1.5 * (PERCENTILE(IF($AC$2:$AC$5092=AC3674, $AT$2:$AT$5092), 0.75) - PERCENTILE(IF($AC$2:$AC$5092=AC3674, $AT$2:$AT$5092), 0.25))), "ตัด", "เก็บ"))</f>
        <v>เก็บ</v>
      </c>
      <c r="AW3674" s="1">
        <f t="shared" si="173"/>
        <v>13953.293816562818</v>
      </c>
      <c r="AX3674" s="1">
        <v>14426.372718098486</v>
      </c>
      <c r="AY3674" s="1">
        <v>1746.8944099378882</v>
      </c>
    </row>
    <row r="3675" spans="1:51" x14ac:dyDescent="0.2">
      <c r="A3675" s="3">
        <v>45952</v>
      </c>
      <c r="B3675">
        <v>45952</v>
      </c>
      <c r="C3675" t="s">
        <v>11641</v>
      </c>
      <c r="D3675" t="s">
        <v>51</v>
      </c>
      <c r="E3675" t="s">
        <v>52</v>
      </c>
      <c r="F3675" t="s">
        <v>1659</v>
      </c>
      <c r="G3675" s="1">
        <v>2700</v>
      </c>
      <c r="H3675" s="1">
        <v>4212</v>
      </c>
      <c r="I3675" s="1">
        <v>1900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>
        <v>4600</v>
      </c>
      <c r="P3675" t="s">
        <v>11642</v>
      </c>
      <c r="Q3675" s="2">
        <v>244279</v>
      </c>
      <c r="R3675" t="s">
        <v>55</v>
      </c>
      <c r="S3675">
        <v>0</v>
      </c>
      <c r="T3675" t="s">
        <v>56</v>
      </c>
      <c r="U3675" t="s">
        <v>57</v>
      </c>
      <c r="V3675" s="1">
        <v>2500</v>
      </c>
      <c r="W3675" s="1">
        <v>0</v>
      </c>
      <c r="X3675" s="1">
        <v>0</v>
      </c>
      <c r="AA3675" t="s">
        <v>58</v>
      </c>
      <c r="AB3675" s="1">
        <v>0</v>
      </c>
      <c r="AC3675" s="4">
        <f>IF(ISNUMBER(MATCH(AD3675, $AD$2:AD3674, 0)), INDEX($AC$2:AC3674, MATCH(AD3675, $AD$2:AD3674, 0)), MAX($AC$2:AC3674)+1)</f>
        <v>1</v>
      </c>
      <c r="AD3675" t="str">
        <f t="shared" si="174"/>
        <v>ท่าลี่-กองลอย</v>
      </c>
      <c r="AE3675" t="s">
        <v>55</v>
      </c>
      <c r="AF3675" s="1">
        <v>0</v>
      </c>
      <c r="AG3675" s="1">
        <v>0</v>
      </c>
      <c r="AH3675" s="1">
        <v>0</v>
      </c>
      <c r="AI3675" t="s">
        <v>11643</v>
      </c>
      <c r="AJ3675" s="1">
        <v>1</v>
      </c>
      <c r="AK3675" s="1">
        <v>0</v>
      </c>
      <c r="AL3675" s="1">
        <v>0</v>
      </c>
      <c r="AM3675" s="1">
        <v>0</v>
      </c>
      <c r="AN3675" s="1">
        <v>0</v>
      </c>
      <c r="AO3675" s="1">
        <v>0</v>
      </c>
      <c r="AP3675" s="1">
        <v>0</v>
      </c>
      <c r="AQ3675" s="1">
        <v>0</v>
      </c>
      <c r="AR3675" s="1">
        <v>11312</v>
      </c>
      <c r="AS3675" s="1">
        <v>32.1</v>
      </c>
      <c r="AT3675" s="1">
        <f>Table1[[#This Row],[รวมต้นทุนค่าเดินทาง]]+Table1[[#This Row],[รวมต้นทุนค่าซ่อม]]+Table1[[#This Row],[รวมค่าเสื่อม]]</f>
        <v>13437.123255813955</v>
      </c>
      <c r="AU3675" s="1">
        <f t="shared" si="172"/>
        <v>13953.293816562818</v>
      </c>
      <c r="AV3675" s="1" t="str" cm="1">
        <f t="array" ref="AV3675">IF(AC3675&lt;4, "เก็บ", IF(OR(AT3675 &lt; PERCENTILE(IF($AC$2:$AC$5092=AC3675, $AT$2:$AT$5092), 0.25) - 1.5 * (PERCENTILE(IF($AC$2:$AC$5092=AC3675, $AT$2:$AT$5092), 0.75) - PERCENTILE(IF($AC$2:$AC$5092=AC3675, $AT$2:$AT$5092), 0.25)), AT3675 &gt; PERCENTILE(IF($AC$2:$AC$5092=AC3675, $AT$2:$AT$5092), 0.75) + 1.5 * (PERCENTILE(IF($AC$2:$AC$5092=AC3675, $AT$2:$AT$5092), 0.75) - PERCENTILE(IF($AC$2:$AC$5092=AC3675, $AT$2:$AT$5092), 0.25))), "ตัด", "เก็บ"))</f>
        <v>เก็บ</v>
      </c>
      <c r="AW3675" s="1">
        <f t="shared" si="173"/>
        <v>13953.293816562818</v>
      </c>
      <c r="AX3675" s="1">
        <v>14426.372718098486</v>
      </c>
      <c r="AY3675" s="1">
        <v>2093.0232558139537</v>
      </c>
    </row>
    <row r="3676" spans="1:51" x14ac:dyDescent="0.2">
      <c r="A3676" s="3">
        <v>45952</v>
      </c>
      <c r="B3676">
        <v>45952</v>
      </c>
      <c r="C3676" t="s">
        <v>11644</v>
      </c>
      <c r="D3676" t="s">
        <v>66</v>
      </c>
      <c r="E3676" t="s">
        <v>124</v>
      </c>
      <c r="F3676" t="s">
        <v>1988</v>
      </c>
      <c r="G3676" s="1">
        <v>446</v>
      </c>
      <c r="H3676" s="1">
        <v>850</v>
      </c>
      <c r="I3676" s="1">
        <v>400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>
        <v>846</v>
      </c>
      <c r="P3676" t="s">
        <v>11645</v>
      </c>
      <c r="Q3676" s="2">
        <v>244279</v>
      </c>
      <c r="R3676" t="s">
        <v>70</v>
      </c>
      <c r="S3676">
        <v>0</v>
      </c>
      <c r="T3676" t="s">
        <v>88</v>
      </c>
      <c r="U3676" t="s">
        <v>93</v>
      </c>
      <c r="V3676" s="1">
        <v>0</v>
      </c>
      <c r="W3676" s="1">
        <v>0</v>
      </c>
      <c r="X3676" s="1">
        <v>0</v>
      </c>
      <c r="AA3676" t="s">
        <v>58</v>
      </c>
      <c r="AB3676" s="1">
        <v>0</v>
      </c>
      <c r="AC3676" s="4">
        <f>IF(ISNUMBER(MATCH(AD3676, $AD$2:AD3675, 0)), INDEX($AC$2:AC3675, MATCH(AD3676, $AD$2:AD3675, 0)), MAX($AC$2:AC3675)+1)</f>
        <v>51</v>
      </c>
      <c r="AD3676" t="str">
        <f t="shared" si="174"/>
        <v>แพร่-ตลาดไท</v>
      </c>
      <c r="AE3676" t="s">
        <v>73</v>
      </c>
      <c r="AF3676" s="1">
        <v>0</v>
      </c>
      <c r="AG3676" s="1">
        <v>0</v>
      </c>
      <c r="AH3676" s="1">
        <v>0</v>
      </c>
      <c r="AI3676" t="s">
        <v>11646</v>
      </c>
      <c r="AJ3676" s="1">
        <v>1</v>
      </c>
      <c r="AK3676" s="1">
        <v>572</v>
      </c>
      <c r="AL3676" s="1">
        <v>572</v>
      </c>
      <c r="AM3676" s="1">
        <v>1</v>
      </c>
      <c r="AN3676" s="1">
        <v>0</v>
      </c>
      <c r="AO3676" s="1">
        <v>0</v>
      </c>
      <c r="AP3676" s="1">
        <v>0</v>
      </c>
      <c r="AQ3676" s="1">
        <v>0</v>
      </c>
      <c r="AR3676" s="1">
        <v>1696</v>
      </c>
      <c r="AS3676" s="1">
        <v>1046.0238723559169</v>
      </c>
      <c r="AT3676" s="1">
        <f>Table1[[#This Row],[รวมต้นทุนค่าเดินทาง]]+Table1[[#This Row],[รวมต้นทุนค่าซ่อม]]+Table1[[#This Row],[รวมค่าเสื่อม]]</f>
        <v>4987.3260094229772</v>
      </c>
      <c r="AU3676" s="1">
        <f t="shared" si="172"/>
        <v>4737.6107634746759</v>
      </c>
      <c r="AV3676" s="1" t="str" cm="1">
        <f t="array" ref="AV3676">IF(AC3676&lt;4, "เก็บ", IF(OR(AT3676 &lt; PERCENTILE(IF($AC$2:$AC$5092=AC3676, $AT$2:$AT$5092), 0.25) - 1.5 * (PERCENTILE(IF($AC$2:$AC$5092=AC3676, $AT$2:$AT$5092), 0.75) - PERCENTILE(IF($AC$2:$AC$5092=AC3676, $AT$2:$AT$5092), 0.25)), AT3676 &gt; PERCENTILE(IF($AC$2:$AC$5092=AC3676, $AT$2:$AT$5092), 0.75) + 1.5 * (PERCENTILE(IF($AC$2:$AC$5092=AC3676, $AT$2:$AT$5092), 0.75) - PERCENTILE(IF($AC$2:$AC$5092=AC3676, $AT$2:$AT$5092), 0.25))), "ตัด", "เก็บ"))</f>
        <v>เก็บ</v>
      </c>
      <c r="AW3676" s="1">
        <f t="shared" si="173"/>
        <v>4487.1668970521196</v>
      </c>
      <c r="AX3676" s="1">
        <v>3014.4338711558335</v>
      </c>
      <c r="AY3676" s="1">
        <v>2245.3021370670599</v>
      </c>
    </row>
    <row r="3677" spans="1:51" x14ac:dyDescent="0.2">
      <c r="A3677" s="3">
        <v>45952</v>
      </c>
      <c r="B3677">
        <v>45952</v>
      </c>
      <c r="C3677" t="s">
        <v>11647</v>
      </c>
      <c r="D3677" t="s">
        <v>66</v>
      </c>
      <c r="E3677" t="s">
        <v>105</v>
      </c>
      <c r="F3677" t="s">
        <v>1169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  <c r="M3677" s="1">
        <v>0</v>
      </c>
      <c r="N3677" s="1">
        <v>692</v>
      </c>
      <c r="O3677" s="1">
        <v>692</v>
      </c>
      <c r="P3677" t="s">
        <v>11648</v>
      </c>
      <c r="Q3677" s="2">
        <v>244279</v>
      </c>
      <c r="R3677" t="s">
        <v>55</v>
      </c>
      <c r="S3677">
        <v>0</v>
      </c>
      <c r="T3677" t="s">
        <v>87</v>
      </c>
      <c r="U3677" t="s">
        <v>71</v>
      </c>
      <c r="V3677" s="1">
        <v>0</v>
      </c>
      <c r="W3677" s="1">
        <v>629</v>
      </c>
      <c r="X3677" s="1">
        <v>0</v>
      </c>
      <c r="Y3677" t="s">
        <v>108</v>
      </c>
      <c r="Z3677" t="s">
        <v>71</v>
      </c>
      <c r="AA3677" t="s">
        <v>612</v>
      </c>
      <c r="AB3677" s="1">
        <v>0</v>
      </c>
      <c r="AC3677" s="4">
        <f>IF(ISNUMBER(MATCH(AD3677, $AD$2:AD3676, 0)), INDEX($AC$2:AC3676, MATCH(AD3677, $AD$2:AD3676, 0)), MAX($AC$2:AC3676)+1)</f>
        <v>6</v>
      </c>
      <c r="AD3677" t="str">
        <f t="shared" si="174"/>
        <v>เชียงราย-เชียงใหม่</v>
      </c>
      <c r="AE3677" t="s">
        <v>55</v>
      </c>
      <c r="AF3677" s="1">
        <v>0</v>
      </c>
      <c r="AG3677" s="1">
        <v>0</v>
      </c>
      <c r="AH3677" s="1">
        <v>0</v>
      </c>
      <c r="AI3677" t="s">
        <v>11649</v>
      </c>
      <c r="AJ3677" s="1">
        <v>1</v>
      </c>
      <c r="AK3677" s="1">
        <v>0</v>
      </c>
      <c r="AL3677" s="1">
        <v>0</v>
      </c>
      <c r="AM3677" s="1">
        <v>0</v>
      </c>
      <c r="AN3677" s="1">
        <v>0</v>
      </c>
      <c r="AO3677" s="1">
        <v>0</v>
      </c>
      <c r="AP3677" s="1">
        <v>0</v>
      </c>
      <c r="AQ3677" s="1">
        <v>0</v>
      </c>
      <c r="AR3677" s="1">
        <v>1321</v>
      </c>
      <c r="AS3677" s="1">
        <v>4968.4636567982461</v>
      </c>
      <c r="AT3677" s="1">
        <f>Table1[[#This Row],[รวมต้นทุนค่าเดินทาง]]+Table1[[#This Row],[รวมต้นทุนค่าซ่อม]]+Table1[[#This Row],[รวมค่าเสื่อม]]</f>
        <v>7854.6810481025941</v>
      </c>
      <c r="AU3677" s="1">
        <f t="shared" si="172"/>
        <v>4428.3346813776061</v>
      </c>
      <c r="AV3677" s="1" t="str" cm="1">
        <f t="array" ref="AV3677">IF(AC3677&lt;4, "เก็บ", IF(OR(AT3677 &lt; PERCENTILE(IF($AC$2:$AC$5092=AC3677, $AT$2:$AT$5092), 0.25) - 1.5 * (PERCENTILE(IF($AC$2:$AC$5092=AC3677, $AT$2:$AT$5092), 0.75) - PERCENTILE(IF($AC$2:$AC$5092=AC3677, $AT$2:$AT$5092), 0.25)), AT3677 &gt; PERCENTILE(IF($AC$2:$AC$5092=AC3677, $AT$2:$AT$5092), 0.75) + 1.5 * (PERCENTILE(IF($AC$2:$AC$5092=AC3677, $AT$2:$AT$5092), 0.75) - PERCENTILE(IF($AC$2:$AC$5092=AC3677, $AT$2:$AT$5092), 0.25))), "ตัด", "เก็บ"))</f>
        <v>ตัด</v>
      </c>
      <c r="AW3677" s="1">
        <f t="shared" si="173"/>
        <v>3873.7679454274344</v>
      </c>
      <c r="AX3677" s="1">
        <v>2781.4385174989698</v>
      </c>
      <c r="AY3677" s="1">
        <v>1565.2173913043478</v>
      </c>
    </row>
    <row r="3678" spans="1:51" x14ac:dyDescent="0.2">
      <c r="A3678" s="3">
        <v>45952</v>
      </c>
      <c r="B3678">
        <v>45952</v>
      </c>
      <c r="C3678" t="s">
        <v>11650</v>
      </c>
      <c r="D3678" t="s">
        <v>66</v>
      </c>
      <c r="E3678" t="s">
        <v>105</v>
      </c>
      <c r="F3678" t="s">
        <v>395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  <c r="L3678" s="1">
        <v>0</v>
      </c>
      <c r="M3678" s="1">
        <v>0</v>
      </c>
      <c r="N3678" s="1">
        <v>0</v>
      </c>
      <c r="O3678" s="1">
        <v>566</v>
      </c>
      <c r="P3678" t="s">
        <v>11651</v>
      </c>
      <c r="Q3678" s="2">
        <v>244279</v>
      </c>
      <c r="R3678" t="s">
        <v>55</v>
      </c>
      <c r="S3678">
        <v>0</v>
      </c>
      <c r="T3678" t="s">
        <v>87</v>
      </c>
      <c r="U3678" t="s">
        <v>254</v>
      </c>
      <c r="V3678" s="1">
        <v>0</v>
      </c>
      <c r="W3678" s="1">
        <v>1448</v>
      </c>
      <c r="X3678" s="1">
        <v>566</v>
      </c>
      <c r="Y3678" t="s">
        <v>87</v>
      </c>
      <c r="Z3678" t="s">
        <v>254</v>
      </c>
      <c r="AA3678" t="s">
        <v>11652</v>
      </c>
      <c r="AB3678" s="1">
        <v>0</v>
      </c>
      <c r="AC3678" s="4">
        <f>IF(ISNUMBER(MATCH(AD3678, $AD$2:AD3677, 0)), INDEX($AC$2:AC3677, MATCH(AD3678, $AD$2:AD3677, 0)), MAX($AC$2:AC3677)+1)</f>
        <v>28</v>
      </c>
      <c r="AD3678" t="str">
        <f t="shared" si="174"/>
        <v>เชียงราย-ลำปาง</v>
      </c>
      <c r="AE3678" t="s">
        <v>55</v>
      </c>
      <c r="AF3678" s="1">
        <v>0</v>
      </c>
      <c r="AG3678" s="1">
        <v>0</v>
      </c>
      <c r="AH3678" s="1">
        <v>0</v>
      </c>
      <c r="AI3678" t="s">
        <v>11653</v>
      </c>
      <c r="AJ3678" s="1">
        <v>1</v>
      </c>
      <c r="AK3678" s="1">
        <v>0</v>
      </c>
      <c r="AL3678" s="1">
        <v>0</v>
      </c>
      <c r="AM3678" s="1">
        <v>0</v>
      </c>
      <c r="AN3678" s="1">
        <v>0</v>
      </c>
      <c r="AO3678" s="1">
        <v>0</v>
      </c>
      <c r="AP3678" s="1">
        <v>0</v>
      </c>
      <c r="AQ3678" s="1">
        <v>0</v>
      </c>
      <c r="AR3678" s="1">
        <v>2014</v>
      </c>
      <c r="AS3678" s="1">
        <v>488.46572580645164</v>
      </c>
      <c r="AT3678" s="1">
        <f>Table1[[#This Row],[รวมต้นทุนค่าเดินทาง]]+Table1[[#This Row],[รวมต้นทุนค่าซ่อม]]+Table1[[#This Row],[รวมค่าเสื่อม]]</f>
        <v>4008.7418764340669</v>
      </c>
      <c r="AU3678" s="1">
        <f t="shared" si="172"/>
        <v>4228.837392778848</v>
      </c>
      <c r="AV3678" s="1" t="str" cm="1">
        <f t="array" ref="AV3678">IF(AC3678&lt;4, "เก็บ", IF(OR(AT3678 &lt; PERCENTILE(IF($AC$2:$AC$5092=AC3678, $AT$2:$AT$5092), 0.25) - 1.5 * (PERCENTILE(IF($AC$2:$AC$5092=AC3678, $AT$2:$AT$5092), 0.75) - PERCENTILE(IF($AC$2:$AC$5092=AC3678, $AT$2:$AT$5092), 0.25)), AT3678 &gt; PERCENTILE(IF($AC$2:$AC$5092=AC3678, $AT$2:$AT$5092), 0.75) + 1.5 * (PERCENTILE(IF($AC$2:$AC$5092=AC3678, $AT$2:$AT$5092), 0.75) - PERCENTILE(IF($AC$2:$AC$5092=AC3678, $AT$2:$AT$5092), 0.25))), "ตัด", "เก็บ"))</f>
        <v>เก็บ</v>
      </c>
      <c r="AW3678" s="1">
        <f t="shared" si="173"/>
        <v>4228.837392778848</v>
      </c>
      <c r="AX3678" s="1">
        <v>3212.9747681359072</v>
      </c>
      <c r="AY3678" s="1">
        <v>1506.2761506276152</v>
      </c>
    </row>
    <row r="3679" spans="1:51" x14ac:dyDescent="0.2">
      <c r="A3679" s="3">
        <v>45953</v>
      </c>
      <c r="B3679">
        <v>45953</v>
      </c>
      <c r="C3679" t="s">
        <v>11654</v>
      </c>
      <c r="D3679" t="s">
        <v>51</v>
      </c>
      <c r="E3679" t="s">
        <v>52</v>
      </c>
      <c r="F3679" t="s">
        <v>2552</v>
      </c>
      <c r="G3679" s="1">
        <v>2700</v>
      </c>
      <c r="H3679" s="1">
        <v>3979</v>
      </c>
      <c r="I3679" s="1">
        <v>1900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  <c r="O3679" s="1">
        <v>4600</v>
      </c>
      <c r="P3679" t="s">
        <v>11655</v>
      </c>
      <c r="Q3679" s="2">
        <v>244282</v>
      </c>
      <c r="R3679" t="s">
        <v>55</v>
      </c>
      <c r="S3679">
        <v>0</v>
      </c>
      <c r="T3679" t="s">
        <v>71</v>
      </c>
      <c r="U3679" t="s">
        <v>57</v>
      </c>
      <c r="V3679" s="1">
        <v>2500</v>
      </c>
      <c r="W3679" s="1">
        <v>0</v>
      </c>
      <c r="X3679" s="1">
        <v>0</v>
      </c>
      <c r="AA3679" t="s">
        <v>58</v>
      </c>
      <c r="AB3679" s="1">
        <v>0</v>
      </c>
      <c r="AC3679" s="4">
        <f>IF(ISNUMBER(MATCH(AD3679, $AD$2:AD3678, 0)), INDEX($AC$2:AC3678, MATCH(AD3679, $AD$2:AD3678, 0)), MAX($AC$2:AC3678)+1)</f>
        <v>10</v>
      </c>
      <c r="AD3679" t="str">
        <f t="shared" si="174"/>
        <v>เชียงใหม่-กองลอย</v>
      </c>
      <c r="AE3679" t="s">
        <v>55</v>
      </c>
      <c r="AF3679" s="1">
        <v>0</v>
      </c>
      <c r="AG3679" s="1">
        <v>0</v>
      </c>
      <c r="AH3679" s="1">
        <v>0</v>
      </c>
      <c r="AI3679" t="s">
        <v>11656</v>
      </c>
      <c r="AJ3679" s="1">
        <v>1</v>
      </c>
      <c r="AK3679" s="1">
        <v>0</v>
      </c>
      <c r="AL3679" s="1">
        <v>0</v>
      </c>
      <c r="AM3679" s="1">
        <v>0</v>
      </c>
      <c r="AN3679" s="1">
        <v>0</v>
      </c>
      <c r="AO3679" s="1">
        <v>0</v>
      </c>
      <c r="AP3679" s="1">
        <v>0</v>
      </c>
      <c r="AQ3679" s="1">
        <v>0</v>
      </c>
      <c r="AR3679" s="1">
        <v>11079</v>
      </c>
      <c r="AS3679" s="1">
        <v>32.1</v>
      </c>
      <c r="AT3679" s="1">
        <f>Table1[[#This Row],[รวมต้นทุนค่าเดินทาง]]+Table1[[#This Row],[รวมต้นทุนค่าซ่อม]]+Table1[[#This Row],[รวมค่าเสื่อม]]</f>
        <v>13141.175187969926</v>
      </c>
      <c r="AU3679" s="1">
        <f t="shared" si="172"/>
        <v>14957.32855761775</v>
      </c>
      <c r="AV3679" s="1" t="str" cm="1">
        <f t="array" ref="AV3679">IF(AC3679&lt;4, "เก็บ", IF(OR(AT3679 &lt; PERCENTILE(IF($AC$2:$AC$5092=AC3679, $AT$2:$AT$5092), 0.25) - 1.5 * (PERCENTILE(IF($AC$2:$AC$5092=AC3679, $AT$2:$AT$5092), 0.75) - PERCENTILE(IF($AC$2:$AC$5092=AC3679, $AT$2:$AT$5092), 0.25)), AT3679 &gt; PERCENTILE(IF($AC$2:$AC$5092=AC3679, $AT$2:$AT$5092), 0.75) + 1.5 * (PERCENTILE(IF($AC$2:$AC$5092=AC3679, $AT$2:$AT$5092), 0.75) - PERCENTILE(IF($AC$2:$AC$5092=AC3679, $AT$2:$AT$5092), 0.25))), "ตัด", "เก็บ"))</f>
        <v>เก็บ</v>
      </c>
      <c r="AW3679" s="1">
        <f t="shared" si="173"/>
        <v>14419.089162907676</v>
      </c>
      <c r="AX3679" s="1">
        <v>15077.196593123563</v>
      </c>
      <c r="AY3679" s="1">
        <v>2030.0751879699249</v>
      </c>
    </row>
    <row r="3680" spans="1:51" x14ac:dyDescent="0.2">
      <c r="A3680" s="3">
        <v>45953</v>
      </c>
      <c r="B3680">
        <v>45953</v>
      </c>
      <c r="C3680" t="s">
        <v>11657</v>
      </c>
      <c r="D3680" t="s">
        <v>66</v>
      </c>
      <c r="E3680" t="s">
        <v>67</v>
      </c>
      <c r="F3680" t="s">
        <v>273</v>
      </c>
      <c r="G3680" s="1">
        <v>881</v>
      </c>
      <c r="H3680" s="1">
        <v>0</v>
      </c>
      <c r="I3680" s="1">
        <v>400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 s="1">
        <v>1281</v>
      </c>
      <c r="P3680" t="s">
        <v>11658</v>
      </c>
      <c r="Q3680" s="2">
        <v>244280</v>
      </c>
      <c r="R3680" t="s">
        <v>70</v>
      </c>
      <c r="S3680">
        <v>0</v>
      </c>
      <c r="T3680" t="s">
        <v>254</v>
      </c>
      <c r="U3680" t="s">
        <v>161</v>
      </c>
      <c r="V3680" s="1">
        <v>0</v>
      </c>
      <c r="W3680" s="1">
        <v>0</v>
      </c>
      <c r="X3680" s="1">
        <v>0</v>
      </c>
      <c r="AA3680" t="s">
        <v>58</v>
      </c>
      <c r="AB3680" s="1">
        <v>0</v>
      </c>
      <c r="AC3680" s="4">
        <f>IF(ISNUMBER(MATCH(AD3680, $AD$2:AD3679, 0)), INDEX($AC$2:AC3679, MATCH(AD3680, $AD$2:AD3679, 0)), MAX($AC$2:AC3679)+1)</f>
        <v>11</v>
      </c>
      <c r="AD3680" t="str">
        <f t="shared" si="174"/>
        <v>ลำปาง-พุทธมณฑลสาย 2</v>
      </c>
      <c r="AE3680" t="s">
        <v>73</v>
      </c>
      <c r="AF3680" s="1">
        <v>0</v>
      </c>
      <c r="AG3680" s="1">
        <v>0</v>
      </c>
      <c r="AH3680" s="1">
        <v>0</v>
      </c>
      <c r="AI3680" t="s">
        <v>11659</v>
      </c>
      <c r="AJ3680" s="1">
        <v>1</v>
      </c>
      <c r="AK3680" s="1">
        <v>720</v>
      </c>
      <c r="AL3680" s="1">
        <v>720</v>
      </c>
      <c r="AM3680" s="1">
        <v>1</v>
      </c>
      <c r="AN3680" s="1">
        <v>0</v>
      </c>
      <c r="AO3680" s="1">
        <v>0</v>
      </c>
      <c r="AP3680" s="1">
        <v>0</v>
      </c>
      <c r="AQ3680" s="1">
        <v>0</v>
      </c>
      <c r="AR3680" s="1">
        <v>1281</v>
      </c>
      <c r="AS3680" s="1">
        <v>4852.171606669177</v>
      </c>
      <c r="AT3680" s="1">
        <f>Table1[[#This Row],[รวมต้นทุนค่าเดินทาง]]+Table1[[#This Row],[รวมต้นทุนค่าซ่อม]]+Table1[[#This Row],[รวมค่าเสื่อม]]</f>
        <v>8452.5744490629058</v>
      </c>
      <c r="AU3680" s="1">
        <f t="shared" si="172"/>
        <v>4930.4097489270907</v>
      </c>
      <c r="AV3680" s="1" t="str" cm="1">
        <f t="array" ref="AV3680">IF(AC3680&lt;4, "เก็บ", IF(OR(AT3680 &lt; PERCENTILE(IF($AC$2:$AC$5092=AC3680, $AT$2:$AT$5092), 0.25) - 1.5 * (PERCENTILE(IF($AC$2:$AC$5092=AC3680, $AT$2:$AT$5092), 0.75) - PERCENTILE(IF($AC$2:$AC$5092=AC3680, $AT$2:$AT$5092), 0.25)), AT3680 &gt; PERCENTILE(IF($AC$2:$AC$5092=AC3680, $AT$2:$AT$5092), 0.75) + 1.5 * (PERCENTILE(IF($AC$2:$AC$5092=AC3680, $AT$2:$AT$5092), 0.75) - PERCENTILE(IF($AC$2:$AC$5092=AC3680, $AT$2:$AT$5092), 0.25))), "ตัด", "เก็บ"))</f>
        <v>เก็บ</v>
      </c>
      <c r="AW3680" s="1">
        <f t="shared" si="173"/>
        <v>4496.4734610911819</v>
      </c>
      <c r="AX3680" s="1">
        <v>2927.9145864762854</v>
      </c>
      <c r="AY3680" s="1">
        <v>2319.4028423937289</v>
      </c>
    </row>
    <row r="3681" spans="1:51" x14ac:dyDescent="0.2">
      <c r="A3681" s="3">
        <v>45953</v>
      </c>
      <c r="B3681">
        <v>45953</v>
      </c>
      <c r="C3681" t="s">
        <v>11660</v>
      </c>
      <c r="D3681" t="s">
        <v>51</v>
      </c>
      <c r="E3681" t="s">
        <v>61</v>
      </c>
      <c r="F3681" t="s">
        <v>507</v>
      </c>
      <c r="G3681" s="1">
        <v>2700</v>
      </c>
      <c r="H3681" s="1">
        <v>4212</v>
      </c>
      <c r="I3681" s="1">
        <v>1900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  <c r="O3681" s="1">
        <v>4600</v>
      </c>
      <c r="P3681" t="s">
        <v>11661</v>
      </c>
      <c r="Q3681" s="2">
        <v>244280</v>
      </c>
      <c r="R3681" t="s">
        <v>55</v>
      </c>
      <c r="S3681">
        <v>0</v>
      </c>
      <c r="T3681" t="s">
        <v>71</v>
      </c>
      <c r="U3681" t="s">
        <v>57</v>
      </c>
      <c r="V3681" s="1">
        <v>2500</v>
      </c>
      <c r="W3681" s="1">
        <v>0</v>
      </c>
      <c r="X3681" s="1">
        <v>0</v>
      </c>
      <c r="AA3681" t="s">
        <v>58</v>
      </c>
      <c r="AB3681" s="1">
        <v>0</v>
      </c>
      <c r="AC3681" s="4">
        <f>IF(ISNUMBER(MATCH(AD3681, $AD$2:AD3680, 0)), INDEX($AC$2:AC3680, MATCH(AD3681, $AD$2:AD3680, 0)), MAX($AC$2:AC3680)+1)</f>
        <v>10</v>
      </c>
      <c r="AD3681" t="str">
        <f t="shared" si="174"/>
        <v>เชียงใหม่-กองลอย</v>
      </c>
      <c r="AE3681" t="s">
        <v>55</v>
      </c>
      <c r="AF3681" s="1">
        <v>0</v>
      </c>
      <c r="AG3681" s="1">
        <v>0</v>
      </c>
      <c r="AH3681" s="1">
        <v>0</v>
      </c>
      <c r="AI3681" t="s">
        <v>11662</v>
      </c>
      <c r="AJ3681" s="1">
        <v>1</v>
      </c>
      <c r="AK3681" s="1">
        <v>0</v>
      </c>
      <c r="AL3681" s="1">
        <v>0</v>
      </c>
      <c r="AM3681" s="1">
        <v>0</v>
      </c>
      <c r="AN3681" s="1">
        <v>0</v>
      </c>
      <c r="AO3681" s="1">
        <v>0</v>
      </c>
      <c r="AP3681" s="1">
        <v>0</v>
      </c>
      <c r="AQ3681" s="1">
        <v>0</v>
      </c>
      <c r="AR3681" s="1">
        <v>11312</v>
      </c>
      <c r="AS3681" s="1">
        <v>743.91750000000002</v>
      </c>
      <c r="AT3681" s="1">
        <f>Table1[[#This Row],[รวมต้นทุนค่าเดินทาง]]+Table1[[#This Row],[รวมต้นทุนค่าซ่อม]]+Table1[[#This Row],[รวมค่าเสื่อม]]</f>
        <v>14236.150058139534</v>
      </c>
      <c r="AU3681" s="1">
        <f t="shared" si="172"/>
        <v>14957.32855761775</v>
      </c>
      <c r="AV3681" s="1" t="str" cm="1">
        <f t="array" ref="AV3681">IF(AC3681&lt;4, "เก็บ", IF(OR(AT3681 &lt; PERCENTILE(IF($AC$2:$AC$5092=AC3681, $AT$2:$AT$5092), 0.25) - 1.5 * (PERCENTILE(IF($AC$2:$AC$5092=AC3681, $AT$2:$AT$5092), 0.75) - PERCENTILE(IF($AC$2:$AC$5092=AC3681, $AT$2:$AT$5092), 0.25)), AT3681 &gt; PERCENTILE(IF($AC$2:$AC$5092=AC3681, $AT$2:$AT$5092), 0.75) + 1.5 * (PERCENTILE(IF($AC$2:$AC$5092=AC3681, $AT$2:$AT$5092), 0.75) - PERCENTILE(IF($AC$2:$AC$5092=AC3681, $AT$2:$AT$5092), 0.25))), "ตัด", "เก็บ"))</f>
        <v>เก็บ</v>
      </c>
      <c r="AW3681" s="1">
        <f t="shared" si="173"/>
        <v>14419.089162907676</v>
      </c>
      <c r="AX3681" s="1">
        <v>15077.196593123563</v>
      </c>
      <c r="AY3681" s="1">
        <v>2180.2325581395348</v>
      </c>
    </row>
    <row r="3682" spans="1:51" x14ac:dyDescent="0.2">
      <c r="A3682" s="3">
        <v>45953</v>
      </c>
      <c r="B3682">
        <v>45953</v>
      </c>
      <c r="C3682" t="s">
        <v>11663</v>
      </c>
      <c r="D3682" t="s">
        <v>66</v>
      </c>
      <c r="E3682" t="s">
        <v>124</v>
      </c>
      <c r="F3682" t="s">
        <v>252</v>
      </c>
      <c r="G3682" s="1">
        <v>0</v>
      </c>
      <c r="H3682" s="1">
        <v>0</v>
      </c>
      <c r="I3682" s="1">
        <v>400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>
        <v>400</v>
      </c>
      <c r="P3682" t="s">
        <v>11664</v>
      </c>
      <c r="Q3682" s="2">
        <v>244280</v>
      </c>
      <c r="R3682" t="s">
        <v>70</v>
      </c>
      <c r="S3682">
        <v>0</v>
      </c>
      <c r="T3682" t="s">
        <v>254</v>
      </c>
      <c r="U3682" t="s">
        <v>93</v>
      </c>
      <c r="V3682" s="1">
        <v>0</v>
      </c>
      <c r="W3682" s="1">
        <v>0</v>
      </c>
      <c r="X3682" s="1">
        <v>0</v>
      </c>
      <c r="AA3682" t="s">
        <v>58</v>
      </c>
      <c r="AB3682" s="1">
        <v>0</v>
      </c>
      <c r="AC3682" s="4">
        <f>IF(ISNUMBER(MATCH(AD3682, $AD$2:AD3681, 0)), INDEX($AC$2:AC3681, MATCH(AD3682, $AD$2:AD3681, 0)), MAX($AC$2:AC3681)+1)</f>
        <v>14</v>
      </c>
      <c r="AD3682" t="str">
        <f t="shared" si="174"/>
        <v>ลำปาง-ตลาดไท</v>
      </c>
      <c r="AE3682" t="s">
        <v>73</v>
      </c>
      <c r="AF3682" s="1">
        <v>0</v>
      </c>
      <c r="AG3682" s="1">
        <v>0</v>
      </c>
      <c r="AH3682" s="1">
        <v>0</v>
      </c>
      <c r="AI3682" t="s">
        <v>11665</v>
      </c>
      <c r="AJ3682" s="1">
        <v>1</v>
      </c>
      <c r="AK3682" s="1">
        <v>720</v>
      </c>
      <c r="AL3682" s="1">
        <v>720</v>
      </c>
      <c r="AM3682" s="1">
        <v>1</v>
      </c>
      <c r="AN3682" s="1">
        <v>0</v>
      </c>
      <c r="AO3682" s="1">
        <v>0</v>
      </c>
      <c r="AP3682" s="1">
        <v>0</v>
      </c>
      <c r="AQ3682" s="1">
        <v>0</v>
      </c>
      <c r="AR3682" s="1">
        <v>400</v>
      </c>
      <c r="AS3682" s="1">
        <v>1377.6828937414816</v>
      </c>
      <c r="AT3682" s="1">
        <f>Table1[[#This Row],[รวมต้นทุนค่าเดินทาง]]+Table1[[#This Row],[รวมต้นทุนค่าซ่อม]]+Table1[[#This Row],[รวมค่าเสื่อม]]</f>
        <v>3575.1999674768676</v>
      </c>
      <c r="AU3682" s="1" t="e">
        <f t="shared" si="172"/>
        <v>#N/A</v>
      </c>
      <c r="AV3682" s="1" t="e" cm="1">
        <f t="array" ref="AV3682">IF(AC3682&lt;4, "เก็บ", IF(OR(AT3682 &lt; PERCENTILE(IF($AC$2:$AC$5092=AC3682, $AT$2:$AT$5092), 0.25) - 1.5 * (PERCENTILE(IF($AC$2:$AC$5092=AC3682, $AT$2:$AT$5092), 0.75) - PERCENTILE(IF($AC$2:$AC$5092=AC3682, $AT$2:$AT$5092), 0.25)), AT3682 &gt; PERCENTILE(IF($AC$2:$AC$5092=AC3682, $AT$2:$AT$5092), 0.75) + 1.5 * (PERCENTILE(IF($AC$2:$AC$5092=AC3682, $AT$2:$AT$5092), 0.75) - PERCENTILE(IF($AC$2:$AC$5092=AC3682, $AT$2:$AT$5092), 0.25))), "ตัด", "เก็บ"))</f>
        <v>#N/A</v>
      </c>
      <c r="AW3682" s="1" t="e">
        <f t="shared" si="173"/>
        <v>#DIV/0!</v>
      </c>
      <c r="AX3682" s="1">
        <v>2411.9362516169685</v>
      </c>
      <c r="AY3682" s="1">
        <v>1797.517073735386</v>
      </c>
    </row>
    <row r="3683" spans="1:51" x14ac:dyDescent="0.2">
      <c r="A3683" s="3">
        <v>45953</v>
      </c>
      <c r="B3683">
        <v>45953</v>
      </c>
      <c r="C3683" t="s">
        <v>11666</v>
      </c>
      <c r="D3683" t="s">
        <v>66</v>
      </c>
      <c r="E3683" t="s">
        <v>124</v>
      </c>
      <c r="F3683" t="s">
        <v>360</v>
      </c>
      <c r="G3683" s="1">
        <v>0</v>
      </c>
      <c r="H3683" s="1">
        <v>0</v>
      </c>
      <c r="I3683" s="1">
        <v>400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>
        <v>400</v>
      </c>
      <c r="P3683" t="s">
        <v>11667</v>
      </c>
      <c r="Q3683" s="2">
        <v>244280</v>
      </c>
      <c r="R3683" t="s">
        <v>70</v>
      </c>
      <c r="S3683">
        <v>0</v>
      </c>
      <c r="T3683" t="s">
        <v>71</v>
      </c>
      <c r="U3683" t="s">
        <v>93</v>
      </c>
      <c r="V3683" s="1">
        <v>0</v>
      </c>
      <c r="W3683" s="1">
        <v>0</v>
      </c>
      <c r="X3683" s="1">
        <v>0</v>
      </c>
      <c r="AA3683" t="s">
        <v>58</v>
      </c>
      <c r="AB3683" s="1">
        <v>0</v>
      </c>
      <c r="AC3683" s="4">
        <f>IF(ISNUMBER(MATCH(AD3683, $AD$2:AD3682, 0)), INDEX($AC$2:AC3682, MATCH(AD3683, $AD$2:AD3682, 0)), MAX($AC$2:AC3682)+1)</f>
        <v>4</v>
      </c>
      <c r="AD3683" t="str">
        <f t="shared" si="174"/>
        <v>เชียงใหม่-ตลาดไท</v>
      </c>
      <c r="AE3683" t="s">
        <v>73</v>
      </c>
      <c r="AF3683" s="1">
        <v>0</v>
      </c>
      <c r="AG3683" s="1">
        <v>0</v>
      </c>
      <c r="AH3683" s="1">
        <v>0</v>
      </c>
      <c r="AI3683" t="s">
        <v>11668</v>
      </c>
      <c r="AJ3683" s="1">
        <v>1</v>
      </c>
      <c r="AK3683" s="1">
        <v>720</v>
      </c>
      <c r="AL3683" s="1">
        <v>720</v>
      </c>
      <c r="AM3683" s="1">
        <v>1</v>
      </c>
      <c r="AN3683" s="1">
        <v>0</v>
      </c>
      <c r="AO3683" s="1">
        <v>0</v>
      </c>
      <c r="AP3683" s="1">
        <v>0</v>
      </c>
      <c r="AQ3683" s="1">
        <v>0</v>
      </c>
      <c r="AR3683" s="1">
        <v>400</v>
      </c>
      <c r="AS3683" s="1">
        <v>2350.8785287540682</v>
      </c>
      <c r="AT3683" s="1">
        <f>Table1[[#This Row],[รวมต้นทุนค่าเดินทาง]]+Table1[[#This Row],[รวมต้นทุนค่าซ่อม]]+Table1[[#This Row],[รวมค่าเสื่อม]]</f>
        <v>4623.1426338124338</v>
      </c>
      <c r="AU3683" s="1">
        <f t="shared" si="172"/>
        <v>4256.109283997258</v>
      </c>
      <c r="AV3683" s="1" t="str" cm="1">
        <f t="array" ref="AV3683">IF(AC3683&lt;4, "เก็บ", IF(OR(AT3683 &lt; PERCENTILE(IF($AC$2:$AC$5092=AC3683, $AT$2:$AT$5092), 0.25) - 1.5 * (PERCENTILE(IF($AC$2:$AC$5092=AC3683, $AT$2:$AT$5092), 0.75) - PERCENTILE(IF($AC$2:$AC$5092=AC3683, $AT$2:$AT$5092), 0.25)), AT3683 &gt; PERCENTILE(IF($AC$2:$AC$5092=AC3683, $AT$2:$AT$5092), 0.75) + 1.5 * (PERCENTILE(IF($AC$2:$AC$5092=AC3683, $AT$2:$AT$5092), 0.75) - PERCENTILE(IF($AC$2:$AC$5092=AC3683, $AT$2:$AT$5092), 0.25))), "ตัด", "เก็บ"))</f>
        <v>เก็บ</v>
      </c>
      <c r="AW3683" s="1">
        <f t="shared" si="173"/>
        <v>3807.0727671795808</v>
      </c>
      <c r="AX3683" s="1">
        <v>2335.0230876608157</v>
      </c>
      <c r="AY3683" s="1">
        <v>1872.2641050583657</v>
      </c>
    </row>
    <row r="3684" spans="1:51" x14ac:dyDescent="0.2">
      <c r="A3684" s="3">
        <v>45953</v>
      </c>
      <c r="B3684">
        <v>45953</v>
      </c>
      <c r="C3684" t="s">
        <v>11669</v>
      </c>
      <c r="D3684" t="s">
        <v>66</v>
      </c>
      <c r="E3684" t="s">
        <v>67</v>
      </c>
      <c r="F3684" t="s">
        <v>92</v>
      </c>
      <c r="G3684" s="1">
        <v>0</v>
      </c>
      <c r="H3684" s="1">
        <v>0</v>
      </c>
      <c r="I3684" s="1">
        <v>500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>
        <v>500</v>
      </c>
      <c r="P3684" t="s">
        <v>11670</v>
      </c>
      <c r="Q3684" s="2">
        <v>244280</v>
      </c>
      <c r="R3684" t="s">
        <v>70</v>
      </c>
      <c r="S3684">
        <v>0</v>
      </c>
      <c r="T3684" t="s">
        <v>71</v>
      </c>
      <c r="U3684" t="s">
        <v>72</v>
      </c>
      <c r="V3684" s="1">
        <v>0</v>
      </c>
      <c r="W3684" s="1">
        <v>0</v>
      </c>
      <c r="X3684" s="1">
        <v>0</v>
      </c>
      <c r="AA3684" t="s">
        <v>58</v>
      </c>
      <c r="AB3684" s="1">
        <v>0</v>
      </c>
      <c r="AC3684" s="4">
        <f>IF(ISNUMBER(MATCH(AD3684, $AD$2:AD3683, 0)), INDEX($AC$2:AC3683, MATCH(AD3684, $AD$2:AD3683, 0)), MAX($AC$2:AC3683)+1)</f>
        <v>2</v>
      </c>
      <c r="AD3684" t="str">
        <f t="shared" si="174"/>
        <v>เชียงใหม่-พุทธมณฑลสาย 5</v>
      </c>
      <c r="AE3684" t="s">
        <v>73</v>
      </c>
      <c r="AF3684" s="1">
        <v>0</v>
      </c>
      <c r="AG3684" s="1">
        <v>0</v>
      </c>
      <c r="AH3684" s="1">
        <v>0</v>
      </c>
      <c r="AI3684" t="s">
        <v>11671</v>
      </c>
      <c r="AJ3684" s="1">
        <v>1</v>
      </c>
      <c r="AK3684" s="1">
        <v>720</v>
      </c>
      <c r="AL3684" s="1">
        <v>720</v>
      </c>
      <c r="AM3684" s="1">
        <v>1</v>
      </c>
      <c r="AN3684" s="1">
        <v>0</v>
      </c>
      <c r="AO3684" s="1">
        <v>0</v>
      </c>
      <c r="AP3684" s="1">
        <v>0</v>
      </c>
      <c r="AQ3684" s="1">
        <v>0</v>
      </c>
      <c r="AR3684" s="1">
        <v>500</v>
      </c>
      <c r="AS3684" s="1">
        <v>1409.2329047958247</v>
      </c>
      <c r="AT3684" s="1">
        <f>Table1[[#This Row],[รวมต้นทุนค่าเดินทาง]]+Table1[[#This Row],[รวมต้นทุนค่าซ่อม]]+Table1[[#This Row],[รวมค่าเสื่อม]]</f>
        <v>3379.5222400421185</v>
      </c>
      <c r="AU3684" s="1">
        <f t="shared" si="172"/>
        <v>5026.5629662053279</v>
      </c>
      <c r="AV3684" s="1" t="str" cm="1">
        <f t="array" ref="AV3684">IF(AC3684&lt;4, "เก็บ", IF(OR(AT3684 &lt; PERCENTILE(IF($AC$2:$AC$5092=AC3684, $AT$2:$AT$5092), 0.25) - 1.5 * (PERCENTILE(IF($AC$2:$AC$5092=AC3684, $AT$2:$AT$5092), 0.75) - PERCENTILE(IF($AC$2:$AC$5092=AC3684, $AT$2:$AT$5092), 0.25)), AT3684 &gt; PERCENTILE(IF($AC$2:$AC$5092=AC3684, $AT$2:$AT$5092), 0.75) + 1.5 * (PERCENTILE(IF($AC$2:$AC$5092=AC3684, $AT$2:$AT$5092), 0.75) - PERCENTILE(IF($AC$2:$AC$5092=AC3684, $AT$2:$AT$5092), 0.25))), "ตัด", "เก็บ"))</f>
        <v>เก็บ</v>
      </c>
      <c r="AW3684" s="1">
        <f t="shared" si="173"/>
        <v>5026.5629662053279</v>
      </c>
      <c r="AX3684" s="1">
        <v>4064.5059139663294</v>
      </c>
      <c r="AY3684" s="1">
        <v>1470.2893352462938</v>
      </c>
    </row>
    <row r="3685" spans="1:51" x14ac:dyDescent="0.2">
      <c r="A3685" s="3">
        <v>45953</v>
      </c>
      <c r="B3685">
        <v>45953</v>
      </c>
      <c r="C3685" t="s">
        <v>11672</v>
      </c>
      <c r="D3685" t="s">
        <v>66</v>
      </c>
      <c r="E3685" t="s">
        <v>67</v>
      </c>
      <c r="F3685" t="s">
        <v>936</v>
      </c>
      <c r="G3685" s="1">
        <v>0</v>
      </c>
      <c r="H3685" s="1">
        <v>0</v>
      </c>
      <c r="I3685" s="1">
        <v>500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>
        <v>500</v>
      </c>
      <c r="P3685" t="s">
        <v>11673</v>
      </c>
      <c r="Q3685" s="2">
        <v>244280</v>
      </c>
      <c r="R3685" t="s">
        <v>70</v>
      </c>
      <c r="S3685">
        <v>0</v>
      </c>
      <c r="T3685" t="s">
        <v>71</v>
      </c>
      <c r="U3685" t="s">
        <v>161</v>
      </c>
      <c r="V3685" s="1">
        <v>0</v>
      </c>
      <c r="W3685" s="1">
        <v>0</v>
      </c>
      <c r="X3685" s="1">
        <v>0</v>
      </c>
      <c r="AA3685" t="s">
        <v>58</v>
      </c>
      <c r="AB3685" s="1">
        <v>0</v>
      </c>
      <c r="AC3685" s="4">
        <f>IF(ISNUMBER(MATCH(AD3685, $AD$2:AD3684, 0)), INDEX($AC$2:AC3684, MATCH(AD3685, $AD$2:AD3684, 0)), MAX($AC$2:AC3684)+1)</f>
        <v>9</v>
      </c>
      <c r="AD3685" t="str">
        <f t="shared" si="174"/>
        <v>เชียงใหม่-พุทธมณฑลสาย 2</v>
      </c>
      <c r="AE3685" t="s">
        <v>73</v>
      </c>
      <c r="AF3685" s="1">
        <v>0</v>
      </c>
      <c r="AG3685" s="1">
        <v>0</v>
      </c>
      <c r="AH3685" s="1">
        <v>0</v>
      </c>
      <c r="AI3685" t="s">
        <v>11674</v>
      </c>
      <c r="AJ3685" s="1">
        <v>1</v>
      </c>
      <c r="AK3685" s="1">
        <v>720</v>
      </c>
      <c r="AL3685" s="1">
        <v>720</v>
      </c>
      <c r="AM3685" s="1">
        <v>1</v>
      </c>
      <c r="AN3685" s="1">
        <v>0</v>
      </c>
      <c r="AO3685" s="1">
        <v>0</v>
      </c>
      <c r="AP3685" s="1">
        <v>0</v>
      </c>
      <c r="AQ3685" s="1">
        <v>0</v>
      </c>
      <c r="AR3685" s="1">
        <v>500</v>
      </c>
      <c r="AS3685" s="1">
        <v>1264.979155084651</v>
      </c>
      <c r="AT3685" s="1">
        <f>Table1[[#This Row],[รวมต้นทุนค่าเดินทาง]]+Table1[[#This Row],[รวมต้นทุนค่าซ่อม]]+Table1[[#This Row],[รวมค่าเสื่อม]]</f>
        <v>3424.8152206584218</v>
      </c>
      <c r="AU3685" s="1">
        <f t="shared" si="172"/>
        <v>4623.2312262414152</v>
      </c>
      <c r="AV3685" s="1" t="str" cm="1">
        <f t="array" ref="AV3685">IF(AC3685&lt;4, "เก็บ", IF(OR(AT3685 &lt; PERCENTILE(IF($AC$2:$AC$5092=AC3685, $AT$2:$AT$5092), 0.25) - 1.5 * (PERCENTILE(IF($AC$2:$AC$5092=AC3685, $AT$2:$AT$5092), 0.75) - PERCENTILE(IF($AC$2:$AC$5092=AC3685, $AT$2:$AT$5092), 0.25)), AT3685 &gt; PERCENTILE(IF($AC$2:$AC$5092=AC3685, $AT$2:$AT$5092), 0.75) + 1.5 * (PERCENTILE(IF($AC$2:$AC$5092=AC3685, $AT$2:$AT$5092), 0.75) - PERCENTILE(IF($AC$2:$AC$5092=AC3685, $AT$2:$AT$5092), 0.25))), "ตัด", "เก็บ"))</f>
        <v>เก็บ</v>
      </c>
      <c r="AW3685" s="1">
        <f t="shared" si="173"/>
        <v>4005.4952465164292</v>
      </c>
      <c r="AX3685" s="1">
        <v>2577.9546108768855</v>
      </c>
      <c r="AY3685" s="1">
        <v>1659.8360655737706</v>
      </c>
    </row>
    <row r="3686" spans="1:51" x14ac:dyDescent="0.2">
      <c r="A3686" s="3">
        <v>45953</v>
      </c>
      <c r="B3686">
        <v>45953</v>
      </c>
      <c r="C3686" t="s">
        <v>11675</v>
      </c>
      <c r="D3686" t="s">
        <v>51</v>
      </c>
      <c r="E3686" t="s">
        <v>61</v>
      </c>
      <c r="F3686" t="s">
        <v>7840</v>
      </c>
      <c r="G3686" s="1">
        <v>2700</v>
      </c>
      <c r="H3686" s="1">
        <v>4212</v>
      </c>
      <c r="I3686" s="1">
        <v>1900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  <c r="O3686" s="1">
        <v>4600</v>
      </c>
      <c r="P3686" t="s">
        <v>11676</v>
      </c>
      <c r="Q3686" s="2">
        <v>244281</v>
      </c>
      <c r="R3686" t="s">
        <v>55</v>
      </c>
      <c r="S3686">
        <v>0</v>
      </c>
      <c r="T3686" t="s">
        <v>56</v>
      </c>
      <c r="U3686" t="s">
        <v>57</v>
      </c>
      <c r="V3686" s="1">
        <v>2500</v>
      </c>
      <c r="W3686" s="1">
        <v>0</v>
      </c>
      <c r="X3686" s="1">
        <v>0</v>
      </c>
      <c r="AA3686" t="s">
        <v>58</v>
      </c>
      <c r="AB3686" s="1">
        <v>0</v>
      </c>
      <c r="AC3686" s="4">
        <f>IF(ISNUMBER(MATCH(AD3686, $AD$2:AD3685, 0)), INDEX($AC$2:AC3685, MATCH(AD3686, $AD$2:AD3685, 0)), MAX($AC$2:AC3685)+1)</f>
        <v>1</v>
      </c>
      <c r="AD3686" t="str">
        <f t="shared" si="174"/>
        <v>ท่าลี่-กองลอย</v>
      </c>
      <c r="AE3686" t="s">
        <v>55</v>
      </c>
      <c r="AF3686" s="1">
        <v>0</v>
      </c>
      <c r="AG3686" s="1">
        <v>0</v>
      </c>
      <c r="AH3686" s="1">
        <v>0</v>
      </c>
      <c r="AI3686" t="s">
        <v>11677</v>
      </c>
      <c r="AJ3686" s="1">
        <v>1</v>
      </c>
      <c r="AK3686" s="1">
        <v>0</v>
      </c>
      <c r="AL3686" s="1">
        <v>0</v>
      </c>
      <c r="AM3686" s="1">
        <v>0</v>
      </c>
      <c r="AN3686" s="1">
        <v>0</v>
      </c>
      <c r="AO3686" s="1">
        <v>0</v>
      </c>
      <c r="AP3686" s="1">
        <v>0</v>
      </c>
      <c r="AQ3686" s="1">
        <v>0</v>
      </c>
      <c r="AR3686" s="1">
        <v>11312</v>
      </c>
      <c r="AS3686" s="1">
        <v>28.533333333333335</v>
      </c>
      <c r="AT3686" s="1">
        <f>Table1[[#This Row],[รวมต้นทุนค่าเดินทาง]]+Table1[[#This Row],[รวมต้นทุนค่าซ่อม]]+Table1[[#This Row],[รวมค่าเสื่อม]]</f>
        <v>13724.007909604519</v>
      </c>
      <c r="AU3686" s="1">
        <f t="shared" si="172"/>
        <v>13953.293816562818</v>
      </c>
      <c r="AV3686" s="1" t="str" cm="1">
        <f t="array" ref="AV3686">IF(AC3686&lt;4, "เก็บ", IF(OR(AT3686 &lt; PERCENTILE(IF($AC$2:$AC$5092=AC3686, $AT$2:$AT$5092), 0.25) - 1.5 * (PERCENTILE(IF($AC$2:$AC$5092=AC3686, $AT$2:$AT$5092), 0.75) - PERCENTILE(IF($AC$2:$AC$5092=AC3686, $AT$2:$AT$5092), 0.25)), AT3686 &gt; PERCENTILE(IF($AC$2:$AC$5092=AC3686, $AT$2:$AT$5092), 0.75) + 1.5 * (PERCENTILE(IF($AC$2:$AC$5092=AC3686, $AT$2:$AT$5092), 0.75) - PERCENTILE(IF($AC$2:$AC$5092=AC3686, $AT$2:$AT$5092), 0.25))), "ตัด", "เก็บ"))</f>
        <v>เก็บ</v>
      </c>
      <c r="AW3686" s="1">
        <f t="shared" si="173"/>
        <v>13953.293816562818</v>
      </c>
      <c r="AX3686" s="1">
        <v>14426.372718098486</v>
      </c>
      <c r="AY3686" s="1">
        <v>2383.4745762711864</v>
      </c>
    </row>
    <row r="3687" spans="1:51" x14ac:dyDescent="0.2">
      <c r="A3687" s="3">
        <v>45953</v>
      </c>
      <c r="B3687">
        <v>45953</v>
      </c>
      <c r="C3687" t="s">
        <v>11678</v>
      </c>
      <c r="D3687" t="s">
        <v>51</v>
      </c>
      <c r="E3687" t="s">
        <v>61</v>
      </c>
      <c r="F3687" t="s">
        <v>367</v>
      </c>
      <c r="G3687" s="1">
        <v>2700</v>
      </c>
      <c r="H3687" s="1">
        <v>4212</v>
      </c>
      <c r="I3687" s="1">
        <v>1900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4600</v>
      </c>
      <c r="P3687" t="s">
        <v>11679</v>
      </c>
      <c r="Q3687" s="2">
        <v>244281</v>
      </c>
      <c r="R3687" t="s">
        <v>55</v>
      </c>
      <c r="S3687">
        <v>0</v>
      </c>
      <c r="T3687" t="s">
        <v>56</v>
      </c>
      <c r="U3687" t="s">
        <v>57</v>
      </c>
      <c r="V3687" s="1">
        <v>2500</v>
      </c>
      <c r="W3687" s="1">
        <v>0</v>
      </c>
      <c r="X3687" s="1">
        <v>0</v>
      </c>
      <c r="AA3687" t="s">
        <v>58</v>
      </c>
      <c r="AB3687" s="1">
        <v>0</v>
      </c>
      <c r="AC3687" s="4">
        <f>IF(ISNUMBER(MATCH(AD3687, $AD$2:AD3686, 0)), INDEX($AC$2:AC3686, MATCH(AD3687, $AD$2:AD3686, 0)), MAX($AC$2:AC3686)+1)</f>
        <v>1</v>
      </c>
      <c r="AD3687" t="str">
        <f t="shared" si="174"/>
        <v>ท่าลี่-กองลอย</v>
      </c>
      <c r="AE3687" t="s">
        <v>55</v>
      </c>
      <c r="AF3687" s="1">
        <v>0</v>
      </c>
      <c r="AG3687" s="1">
        <v>0</v>
      </c>
      <c r="AH3687" s="1">
        <v>0</v>
      </c>
      <c r="AI3687" t="s">
        <v>11680</v>
      </c>
      <c r="AJ3687" s="1">
        <v>1</v>
      </c>
      <c r="AK3687" s="1">
        <v>0</v>
      </c>
      <c r="AL3687" s="1">
        <v>0</v>
      </c>
      <c r="AM3687" s="1">
        <v>0</v>
      </c>
      <c r="AN3687" s="1">
        <v>0</v>
      </c>
      <c r="AO3687" s="1">
        <v>0</v>
      </c>
      <c r="AP3687" s="1">
        <v>0</v>
      </c>
      <c r="AQ3687" s="1">
        <v>0</v>
      </c>
      <c r="AR3687" s="1">
        <v>11312</v>
      </c>
      <c r="AS3687" s="1">
        <v>17.12</v>
      </c>
      <c r="AT3687" s="1">
        <f>Table1[[#This Row],[รวมต้นทุนค่าเดินทาง]]+Table1[[#This Row],[รวมต้นทุนค่าซ่อม]]+Table1[[#This Row],[รวมค่าเสื่อม]]</f>
        <v>12954.842543352603</v>
      </c>
      <c r="AU3687" s="1">
        <f t="shared" si="172"/>
        <v>13953.293816562818</v>
      </c>
      <c r="AV3687" s="1" t="str" cm="1">
        <f t="array" ref="AV3687">IF(AC3687&lt;4, "เก็บ", IF(OR(AT3687 &lt; PERCENTILE(IF($AC$2:$AC$5092=AC3687, $AT$2:$AT$5092), 0.25) - 1.5 * (PERCENTILE(IF($AC$2:$AC$5092=AC3687, $AT$2:$AT$5092), 0.75) - PERCENTILE(IF($AC$2:$AC$5092=AC3687, $AT$2:$AT$5092), 0.25)), AT3687 &gt; PERCENTILE(IF($AC$2:$AC$5092=AC3687, $AT$2:$AT$5092), 0.75) + 1.5 * (PERCENTILE(IF($AC$2:$AC$5092=AC3687, $AT$2:$AT$5092), 0.75) - PERCENTILE(IF($AC$2:$AC$5092=AC3687, $AT$2:$AT$5092), 0.25))), "ตัด", "เก็บ"))</f>
        <v>เก็บ</v>
      </c>
      <c r="AW3687" s="1">
        <f t="shared" si="173"/>
        <v>13953.293816562818</v>
      </c>
      <c r="AX3687" s="1">
        <v>14426.372718098486</v>
      </c>
      <c r="AY3687" s="1">
        <v>1625.7225433526012</v>
      </c>
    </row>
    <row r="3688" spans="1:51" x14ac:dyDescent="0.2">
      <c r="A3688" s="3">
        <v>45953</v>
      </c>
      <c r="B3688">
        <v>45953</v>
      </c>
      <c r="C3688" t="s">
        <v>11681</v>
      </c>
      <c r="D3688" t="s">
        <v>66</v>
      </c>
      <c r="E3688" t="s">
        <v>124</v>
      </c>
      <c r="F3688" t="s">
        <v>431</v>
      </c>
      <c r="G3688" s="1">
        <v>0</v>
      </c>
      <c r="H3688" s="1">
        <v>818</v>
      </c>
      <c r="I3688" s="1">
        <v>400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>
        <v>400</v>
      </c>
      <c r="P3688" t="s">
        <v>11682</v>
      </c>
      <c r="Q3688" s="2">
        <v>244280</v>
      </c>
      <c r="R3688" t="s">
        <v>70</v>
      </c>
      <c r="S3688">
        <v>0</v>
      </c>
      <c r="T3688" t="s">
        <v>254</v>
      </c>
      <c r="U3688" t="s">
        <v>93</v>
      </c>
      <c r="V3688" s="1">
        <v>0</v>
      </c>
      <c r="W3688" s="1">
        <v>0</v>
      </c>
      <c r="X3688" s="1">
        <v>0</v>
      </c>
      <c r="AA3688" t="s">
        <v>58</v>
      </c>
      <c r="AB3688" s="1">
        <v>0</v>
      </c>
      <c r="AC3688" s="4">
        <f>IF(ISNUMBER(MATCH(AD3688, $AD$2:AD3687, 0)), INDEX($AC$2:AC3687, MATCH(AD3688, $AD$2:AD3687, 0)), MAX($AC$2:AC3687)+1)</f>
        <v>14</v>
      </c>
      <c r="AD3688" t="str">
        <f t="shared" si="174"/>
        <v>ลำปาง-ตลาดไท</v>
      </c>
      <c r="AE3688" t="s">
        <v>73</v>
      </c>
      <c r="AF3688" s="1">
        <v>0</v>
      </c>
      <c r="AG3688" s="1">
        <v>0</v>
      </c>
      <c r="AH3688" s="1">
        <v>0</v>
      </c>
      <c r="AI3688" t="s">
        <v>11683</v>
      </c>
      <c r="AJ3688" s="1">
        <v>1</v>
      </c>
      <c r="AK3688" s="1">
        <v>620</v>
      </c>
      <c r="AL3688" s="1">
        <v>620</v>
      </c>
      <c r="AM3688" s="1">
        <v>1</v>
      </c>
      <c r="AN3688" s="1">
        <v>0</v>
      </c>
      <c r="AO3688" s="1">
        <v>0</v>
      </c>
      <c r="AP3688" s="1">
        <v>0</v>
      </c>
      <c r="AQ3688" s="1">
        <v>0</v>
      </c>
      <c r="AR3688" s="1">
        <v>1218</v>
      </c>
      <c r="AS3688" s="1">
        <v>1937.549676108405</v>
      </c>
      <c r="AT3688" s="1">
        <f>Table1[[#This Row],[รวมต้นทุนค่าเดินทาง]]+Table1[[#This Row],[รวมต้นทุนค่าซ่อม]]+Table1[[#This Row],[รวมค่าเสื่อม]]</f>
        <v>5554.6829695931629</v>
      </c>
      <c r="AU3688" s="1" t="e">
        <f t="shared" si="172"/>
        <v>#N/A</v>
      </c>
      <c r="AV3688" s="1" t="e" cm="1">
        <f t="array" ref="AV3688">IF(AC3688&lt;4, "เก็บ", IF(OR(AT3688 &lt; PERCENTILE(IF($AC$2:$AC$5092=AC3688, $AT$2:$AT$5092), 0.25) - 1.5 * (PERCENTILE(IF($AC$2:$AC$5092=AC3688, $AT$2:$AT$5092), 0.75) - PERCENTILE(IF($AC$2:$AC$5092=AC3688, $AT$2:$AT$5092), 0.25)), AT3688 &gt; PERCENTILE(IF($AC$2:$AC$5092=AC3688, $AT$2:$AT$5092), 0.75) + 1.5 * (PERCENTILE(IF($AC$2:$AC$5092=AC3688, $AT$2:$AT$5092), 0.75) - PERCENTILE(IF($AC$2:$AC$5092=AC3688, $AT$2:$AT$5092), 0.25))), "ตัด", "เก็บ"))</f>
        <v>#N/A</v>
      </c>
      <c r="AW3688" s="1" t="e">
        <f t="shared" si="173"/>
        <v>#DIV/0!</v>
      </c>
      <c r="AX3688" s="1">
        <v>2411.9362516169685</v>
      </c>
      <c r="AY3688" s="1">
        <v>2399.1332934847578</v>
      </c>
    </row>
    <row r="3689" spans="1:51" x14ac:dyDescent="0.2">
      <c r="A3689" s="3">
        <v>45953</v>
      </c>
      <c r="B3689">
        <v>45953</v>
      </c>
      <c r="C3689" t="s">
        <v>11684</v>
      </c>
      <c r="D3689" t="s">
        <v>66</v>
      </c>
      <c r="E3689" t="s">
        <v>124</v>
      </c>
      <c r="F3689" t="s">
        <v>125</v>
      </c>
      <c r="G3689" s="1">
        <v>566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>
        <v>566</v>
      </c>
      <c r="P3689" t="s">
        <v>11685</v>
      </c>
      <c r="Q3689" s="2">
        <v>244280</v>
      </c>
      <c r="R3689" t="s">
        <v>55</v>
      </c>
      <c r="S3689">
        <v>0</v>
      </c>
      <c r="T3689" t="s">
        <v>88</v>
      </c>
      <c r="U3689" t="s">
        <v>71</v>
      </c>
      <c r="V3689" s="1">
        <v>0</v>
      </c>
      <c r="W3689" s="1">
        <v>0</v>
      </c>
      <c r="X3689" s="1">
        <v>0</v>
      </c>
      <c r="AA3689" t="s">
        <v>58</v>
      </c>
      <c r="AB3689" s="1">
        <v>0</v>
      </c>
      <c r="AC3689" s="4">
        <f>IF(ISNUMBER(MATCH(AD3689, $AD$2:AD3688, 0)), INDEX($AC$2:AC3688, MATCH(AD3689, $AD$2:AD3688, 0)), MAX($AC$2:AC3688)+1)</f>
        <v>13</v>
      </c>
      <c r="AD3689" t="str">
        <f t="shared" si="174"/>
        <v>แพร่-เชียงใหม่</v>
      </c>
      <c r="AE3689" t="s">
        <v>55</v>
      </c>
      <c r="AF3689" s="1">
        <v>0</v>
      </c>
      <c r="AG3689" s="1">
        <v>0</v>
      </c>
      <c r="AH3689" s="1">
        <v>0</v>
      </c>
      <c r="AI3689" t="s">
        <v>11686</v>
      </c>
      <c r="AJ3689" s="1">
        <v>1</v>
      </c>
      <c r="AK3689" s="1">
        <v>0</v>
      </c>
      <c r="AL3689" s="1">
        <v>0</v>
      </c>
      <c r="AM3689" s="1">
        <v>0</v>
      </c>
      <c r="AN3689" s="1">
        <v>0</v>
      </c>
      <c r="AO3689" s="1">
        <v>0</v>
      </c>
      <c r="AP3689" s="1">
        <v>0</v>
      </c>
      <c r="AQ3689" s="1">
        <v>0</v>
      </c>
      <c r="AR3689" s="1">
        <v>566</v>
      </c>
      <c r="AS3689" s="1">
        <v>1104.0302777777777</v>
      </c>
      <c r="AT3689" s="1">
        <f>Table1[[#This Row],[รวมต้นทุนค่าเดินทาง]]+Table1[[#This Row],[รวมต้นทุนค่าซ่อม]]+Table1[[#This Row],[รวมค่าเสื่อม]]</f>
        <v>2577.2883422939067</v>
      </c>
      <c r="AU3689" s="1">
        <f t="shared" si="172"/>
        <v>4592.0787429767815</v>
      </c>
      <c r="AV3689" s="1" t="str" cm="1">
        <f t="array" ref="AV3689">IF(AC3689&lt;4, "เก็บ", IF(OR(AT3689 &lt; PERCENTILE(IF($AC$2:$AC$5092=AC3689, $AT$2:$AT$5092), 0.25) - 1.5 * (PERCENTILE(IF($AC$2:$AC$5092=AC3689, $AT$2:$AT$5092), 0.75) - PERCENTILE(IF($AC$2:$AC$5092=AC3689, $AT$2:$AT$5092), 0.25)), AT3689 &gt; PERCENTILE(IF($AC$2:$AC$5092=AC3689, $AT$2:$AT$5092), 0.75) + 1.5 * (PERCENTILE(IF($AC$2:$AC$5092=AC3689, $AT$2:$AT$5092), 0.75) - PERCENTILE(IF($AC$2:$AC$5092=AC3689, $AT$2:$AT$5092), 0.25))), "ตัด", "เก็บ"))</f>
        <v>เก็บ</v>
      </c>
      <c r="AW3689" s="1">
        <f t="shared" si="173"/>
        <v>4279.7356386749952</v>
      </c>
      <c r="AX3689" s="1">
        <v>3355.5397680040655</v>
      </c>
      <c r="AY3689" s="1">
        <v>907.25806451612902</v>
      </c>
    </row>
    <row r="3690" spans="1:51" x14ac:dyDescent="0.2">
      <c r="A3690" s="3">
        <v>45953</v>
      </c>
      <c r="B3690">
        <v>45953</v>
      </c>
      <c r="C3690" t="s">
        <v>11687</v>
      </c>
      <c r="D3690" t="s">
        <v>66</v>
      </c>
      <c r="E3690" t="s">
        <v>84</v>
      </c>
      <c r="F3690" t="s">
        <v>415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629</v>
      </c>
      <c r="O3690" s="1">
        <v>629</v>
      </c>
      <c r="P3690" t="s">
        <v>11688</v>
      </c>
      <c r="Q3690" s="2">
        <v>244280</v>
      </c>
      <c r="R3690" t="s">
        <v>55</v>
      </c>
      <c r="S3690">
        <v>0</v>
      </c>
      <c r="T3690" t="s">
        <v>87</v>
      </c>
      <c r="U3690" t="s">
        <v>71</v>
      </c>
      <c r="V3690" s="1">
        <v>0</v>
      </c>
      <c r="W3690" s="1">
        <v>598</v>
      </c>
      <c r="X3690" s="1">
        <v>0</v>
      </c>
      <c r="Y3690" t="s">
        <v>108</v>
      </c>
      <c r="Z3690" t="s">
        <v>71</v>
      </c>
      <c r="AA3690" t="s">
        <v>10999</v>
      </c>
      <c r="AB3690" s="1">
        <v>0</v>
      </c>
      <c r="AC3690" s="4">
        <f>IF(ISNUMBER(MATCH(AD3690, $AD$2:AD3689, 0)), INDEX($AC$2:AC3689, MATCH(AD3690, $AD$2:AD3689, 0)), MAX($AC$2:AC3689)+1)</f>
        <v>6</v>
      </c>
      <c r="AD3690" t="str">
        <f t="shared" si="174"/>
        <v>เชียงราย-เชียงใหม่</v>
      </c>
      <c r="AE3690" t="s">
        <v>55</v>
      </c>
      <c r="AF3690" s="1">
        <v>0</v>
      </c>
      <c r="AG3690" s="1">
        <v>0</v>
      </c>
      <c r="AH3690" s="1">
        <v>0</v>
      </c>
      <c r="AI3690" t="s">
        <v>11689</v>
      </c>
      <c r="AJ3690" s="1">
        <v>1</v>
      </c>
      <c r="AK3690" s="1">
        <v>0</v>
      </c>
      <c r="AL3690" s="1">
        <v>0</v>
      </c>
      <c r="AM3690" s="1">
        <v>0</v>
      </c>
      <c r="AN3690" s="1">
        <v>596.04179999999997</v>
      </c>
      <c r="AO3690" s="1">
        <v>0</v>
      </c>
      <c r="AP3690" s="1">
        <v>0</v>
      </c>
      <c r="AQ3690" s="1">
        <v>0</v>
      </c>
      <c r="AR3690" s="1">
        <v>1227</v>
      </c>
      <c r="AS3690" s="1">
        <v>681.32496666666668</v>
      </c>
      <c r="AT3690" s="1">
        <f>Table1[[#This Row],[รวมต้นทุนค่าเดินทาง]]+Table1[[#This Row],[รวมต้นทุนค่าซ่อม]]+Table1[[#This Row],[รวมค่าเสื่อม]]</f>
        <v>3456.4901042813453</v>
      </c>
      <c r="AU3690" s="1">
        <f t="shared" si="172"/>
        <v>4428.3346813776061</v>
      </c>
      <c r="AV3690" s="1" t="str" cm="1">
        <f t="array" ref="AV3690">IF(AC3690&lt;4, "เก็บ", IF(OR(AT3690 &lt; PERCENTILE(IF($AC$2:$AC$5092=AC3690, $AT$2:$AT$5092), 0.25) - 1.5 * (PERCENTILE(IF($AC$2:$AC$5092=AC3690, $AT$2:$AT$5092), 0.75) - PERCENTILE(IF($AC$2:$AC$5092=AC3690, $AT$2:$AT$5092), 0.25)), AT3690 &gt; PERCENTILE(IF($AC$2:$AC$5092=AC3690, $AT$2:$AT$5092), 0.75) + 1.5 * (PERCENTILE(IF($AC$2:$AC$5092=AC3690, $AT$2:$AT$5092), 0.75) - PERCENTILE(IF($AC$2:$AC$5092=AC3690, $AT$2:$AT$5092), 0.25))), "ตัด", "เก็บ"))</f>
        <v>เก็บ</v>
      </c>
      <c r="AW3690" s="1">
        <f t="shared" si="173"/>
        <v>3873.7679454274344</v>
      </c>
      <c r="AX3690" s="1">
        <v>2781.4385174989698</v>
      </c>
      <c r="AY3690" s="1">
        <v>1548.165137614679</v>
      </c>
    </row>
    <row r="3691" spans="1:51" x14ac:dyDescent="0.2">
      <c r="A3691" s="3">
        <v>45954</v>
      </c>
      <c r="B3691">
        <v>45954</v>
      </c>
      <c r="C3691" t="s">
        <v>11690</v>
      </c>
      <c r="D3691" t="s">
        <v>51</v>
      </c>
      <c r="E3691" t="s">
        <v>61</v>
      </c>
      <c r="F3691" t="s">
        <v>1217</v>
      </c>
      <c r="G3691" s="1">
        <v>2700</v>
      </c>
      <c r="H3691" s="1">
        <v>4212</v>
      </c>
      <c r="I3691" s="1">
        <v>1900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  <c r="O3691" s="1">
        <v>4600</v>
      </c>
      <c r="P3691" t="s">
        <v>11691</v>
      </c>
      <c r="Q3691" s="2">
        <v>244281</v>
      </c>
      <c r="R3691" t="s">
        <v>55</v>
      </c>
      <c r="S3691">
        <v>0</v>
      </c>
      <c r="T3691" t="s">
        <v>71</v>
      </c>
      <c r="U3691" t="s">
        <v>57</v>
      </c>
      <c r="V3691" s="1">
        <v>2500</v>
      </c>
      <c r="W3691" s="1">
        <v>0</v>
      </c>
      <c r="X3691" s="1">
        <v>0</v>
      </c>
      <c r="AA3691" t="s">
        <v>58</v>
      </c>
      <c r="AB3691" s="1">
        <v>0</v>
      </c>
      <c r="AC3691" s="4">
        <f>IF(ISNUMBER(MATCH(AD3691, $AD$2:AD3690, 0)), INDEX($AC$2:AC3690, MATCH(AD3691, $AD$2:AD3690, 0)), MAX($AC$2:AC3690)+1)</f>
        <v>10</v>
      </c>
      <c r="AD3691" t="str">
        <f t="shared" si="174"/>
        <v>เชียงใหม่-กองลอย</v>
      </c>
      <c r="AE3691" t="s">
        <v>55</v>
      </c>
      <c r="AF3691" s="1">
        <v>0</v>
      </c>
      <c r="AG3691" s="1">
        <v>0</v>
      </c>
      <c r="AH3691" s="1">
        <v>0</v>
      </c>
      <c r="AI3691" t="s">
        <v>11692</v>
      </c>
      <c r="AJ3691" s="1">
        <v>1</v>
      </c>
      <c r="AK3691" s="1">
        <v>0</v>
      </c>
      <c r="AL3691" s="1">
        <v>0</v>
      </c>
      <c r="AM3691" s="1">
        <v>0</v>
      </c>
      <c r="AN3691" s="1">
        <v>0</v>
      </c>
      <c r="AO3691" s="1">
        <v>0</v>
      </c>
      <c r="AP3691" s="1">
        <v>0</v>
      </c>
      <c r="AQ3691" s="1">
        <v>0</v>
      </c>
      <c r="AR3691" s="1">
        <v>11312</v>
      </c>
      <c r="AS3691" s="1">
        <v>21.400000000000002</v>
      </c>
      <c r="AT3691" s="1">
        <f>Table1[[#This Row],[รวมต้นทุนค่าเดินทาง]]+Table1[[#This Row],[รวมต้นทุนค่าซ่อม]]+Table1[[#This Row],[รวมค่าเสื่อม]]</f>
        <v>13286.525</v>
      </c>
      <c r="AU3691" s="1">
        <f t="shared" si="172"/>
        <v>14957.32855761775</v>
      </c>
      <c r="AV3691" s="1" t="str" cm="1">
        <f t="array" ref="AV3691">IF(AC3691&lt;4, "เก็บ", IF(OR(AT3691 &lt; PERCENTILE(IF($AC$2:$AC$5092=AC3691, $AT$2:$AT$5092), 0.25) - 1.5 * (PERCENTILE(IF($AC$2:$AC$5092=AC3691, $AT$2:$AT$5092), 0.75) - PERCENTILE(IF($AC$2:$AC$5092=AC3691, $AT$2:$AT$5092), 0.25)), AT3691 &gt; PERCENTILE(IF($AC$2:$AC$5092=AC3691, $AT$2:$AT$5092), 0.75) + 1.5 * (PERCENTILE(IF($AC$2:$AC$5092=AC3691, $AT$2:$AT$5092), 0.75) - PERCENTILE(IF($AC$2:$AC$5092=AC3691, $AT$2:$AT$5092), 0.25))), "ตัด", "เก็บ"))</f>
        <v>เก็บ</v>
      </c>
      <c r="AW3691" s="1">
        <f t="shared" si="173"/>
        <v>14419.089162907676</v>
      </c>
      <c r="AX3691" s="1">
        <v>15077.196593123563</v>
      </c>
      <c r="AY3691" s="1">
        <v>1953.125</v>
      </c>
    </row>
    <row r="3692" spans="1:51" x14ac:dyDescent="0.2">
      <c r="A3692" s="3">
        <v>45954</v>
      </c>
      <c r="B3692">
        <v>45954</v>
      </c>
      <c r="C3692" t="s">
        <v>11693</v>
      </c>
      <c r="D3692" t="s">
        <v>51</v>
      </c>
      <c r="E3692" t="s">
        <v>61</v>
      </c>
      <c r="F3692" t="s">
        <v>228</v>
      </c>
      <c r="G3692" s="1">
        <v>2700</v>
      </c>
      <c r="H3692" s="1">
        <v>4212</v>
      </c>
      <c r="I3692" s="1">
        <v>1900</v>
      </c>
      <c r="J3692" s="1">
        <v>0</v>
      </c>
      <c r="K3692" s="1">
        <v>0</v>
      </c>
      <c r="L3692" s="1">
        <v>0</v>
      </c>
      <c r="M3692" s="1">
        <v>0</v>
      </c>
      <c r="N3692" s="1">
        <v>0</v>
      </c>
      <c r="O3692" s="1">
        <v>4600</v>
      </c>
      <c r="P3692" t="s">
        <v>11694</v>
      </c>
      <c r="Q3692" s="2">
        <v>244281</v>
      </c>
      <c r="R3692" t="s">
        <v>55</v>
      </c>
      <c r="S3692">
        <v>0</v>
      </c>
      <c r="T3692" t="s">
        <v>71</v>
      </c>
      <c r="U3692" t="s">
        <v>57</v>
      </c>
      <c r="V3692" s="1">
        <v>2500</v>
      </c>
      <c r="W3692" s="1">
        <v>0</v>
      </c>
      <c r="X3692" s="1">
        <v>0</v>
      </c>
      <c r="AA3692" t="s">
        <v>58</v>
      </c>
      <c r="AB3692" s="1">
        <v>0</v>
      </c>
      <c r="AC3692" s="4">
        <f>IF(ISNUMBER(MATCH(AD3692, $AD$2:AD3691, 0)), INDEX($AC$2:AC3691, MATCH(AD3692, $AD$2:AD3691, 0)), MAX($AC$2:AC3691)+1)</f>
        <v>10</v>
      </c>
      <c r="AD3692" t="str">
        <f t="shared" si="174"/>
        <v>เชียงใหม่-กองลอย</v>
      </c>
      <c r="AE3692" t="s">
        <v>55</v>
      </c>
      <c r="AF3692" s="1">
        <v>0</v>
      </c>
      <c r="AG3692" s="1">
        <v>0</v>
      </c>
      <c r="AH3692" s="1">
        <v>0</v>
      </c>
      <c r="AI3692" t="s">
        <v>11695</v>
      </c>
      <c r="AJ3692" s="1">
        <v>1</v>
      </c>
      <c r="AK3692" s="1">
        <v>0</v>
      </c>
      <c r="AL3692" s="1">
        <v>0</v>
      </c>
      <c r="AM3692" s="1">
        <v>0</v>
      </c>
      <c r="AN3692" s="1">
        <v>0</v>
      </c>
      <c r="AO3692" s="1">
        <v>0</v>
      </c>
      <c r="AP3692" s="1">
        <v>0</v>
      </c>
      <c r="AQ3692" s="1">
        <v>0</v>
      </c>
      <c r="AR3692" s="1">
        <v>11312</v>
      </c>
      <c r="AS3692" s="1">
        <v>23.345454545454547</v>
      </c>
      <c r="AT3692" s="1">
        <f>Table1[[#This Row],[รวมต้นทุนค่าเดินทาง]]+Table1[[#This Row],[รวมต้นทุนค่าซ่อม]]+Table1[[#This Row],[รวมค่าเสื่อม]]</f>
        <v>13315.979257362356</v>
      </c>
      <c r="AU3692" s="1">
        <f t="shared" si="172"/>
        <v>14957.32855761775</v>
      </c>
      <c r="AV3692" s="1" t="str" cm="1">
        <f t="array" ref="AV3692">IF(AC3692&lt;4, "เก็บ", IF(OR(AT3692 &lt; PERCENTILE(IF($AC$2:$AC$5092=AC3692, $AT$2:$AT$5092), 0.25) - 1.5 * (PERCENTILE(IF($AC$2:$AC$5092=AC3692, $AT$2:$AT$5092), 0.75) - PERCENTILE(IF($AC$2:$AC$5092=AC3692, $AT$2:$AT$5092), 0.25)), AT3692 &gt; PERCENTILE(IF($AC$2:$AC$5092=AC3692, $AT$2:$AT$5092), 0.75) + 1.5 * (PERCENTILE(IF($AC$2:$AC$5092=AC3692, $AT$2:$AT$5092), 0.75) - PERCENTILE(IF($AC$2:$AC$5092=AC3692, $AT$2:$AT$5092), 0.25))), "ตัด", "เก็บ"))</f>
        <v>เก็บ</v>
      </c>
      <c r="AW3692" s="1">
        <f t="shared" si="173"/>
        <v>14419.089162907676</v>
      </c>
      <c r="AX3692" s="1">
        <v>15077.196593123563</v>
      </c>
      <c r="AY3692" s="1">
        <v>1980.6338028169014</v>
      </c>
    </row>
    <row r="3693" spans="1:51" x14ac:dyDescent="0.2">
      <c r="A3693" s="3">
        <v>45954</v>
      </c>
      <c r="B3693">
        <v>45954</v>
      </c>
      <c r="C3693" t="s">
        <v>11696</v>
      </c>
      <c r="D3693" t="s">
        <v>66</v>
      </c>
      <c r="E3693" t="s">
        <v>124</v>
      </c>
      <c r="F3693" t="s">
        <v>277</v>
      </c>
      <c r="G3693" s="1">
        <v>0</v>
      </c>
      <c r="H3693" s="1">
        <v>0</v>
      </c>
      <c r="I3693" s="1">
        <v>400</v>
      </c>
      <c r="J3693" s="1">
        <v>0</v>
      </c>
      <c r="K3693" s="1">
        <v>0</v>
      </c>
      <c r="L3693" s="1">
        <v>0</v>
      </c>
      <c r="M3693" s="1">
        <v>0</v>
      </c>
      <c r="N3693" s="1">
        <v>0</v>
      </c>
      <c r="O3693" s="1">
        <v>400</v>
      </c>
      <c r="P3693" t="s">
        <v>11697</v>
      </c>
      <c r="Q3693" s="2">
        <v>244281</v>
      </c>
      <c r="R3693" t="s">
        <v>70</v>
      </c>
      <c r="S3693">
        <v>0</v>
      </c>
      <c r="T3693" t="s">
        <v>254</v>
      </c>
      <c r="U3693" t="s">
        <v>72</v>
      </c>
      <c r="V3693" s="1">
        <v>0</v>
      </c>
      <c r="W3693" s="1">
        <v>0</v>
      </c>
      <c r="X3693" s="1">
        <v>0</v>
      </c>
      <c r="AA3693" t="s">
        <v>58</v>
      </c>
      <c r="AB3693" s="1">
        <v>0</v>
      </c>
      <c r="AC3693" s="4">
        <f>IF(ISNUMBER(MATCH(AD3693, $AD$2:AD3692, 0)), INDEX($AC$2:AC3692, MATCH(AD3693, $AD$2:AD3692, 0)), MAX($AC$2:AC3692)+1)</f>
        <v>58</v>
      </c>
      <c r="AD3693" t="str">
        <f t="shared" si="174"/>
        <v>ลำปาง-พุทธมณฑลสาย 5</v>
      </c>
      <c r="AE3693" t="s">
        <v>73</v>
      </c>
      <c r="AF3693" s="1">
        <v>0</v>
      </c>
      <c r="AG3693" s="1">
        <v>0</v>
      </c>
      <c r="AH3693" s="1">
        <v>0</v>
      </c>
      <c r="AI3693" t="s">
        <v>11698</v>
      </c>
      <c r="AJ3693" s="1">
        <v>1</v>
      </c>
      <c r="AK3693" s="1">
        <v>720</v>
      </c>
      <c r="AL3693" s="1">
        <v>720</v>
      </c>
      <c r="AM3693" s="1">
        <v>1</v>
      </c>
      <c r="AN3693" s="1">
        <v>0</v>
      </c>
      <c r="AO3693" s="1">
        <v>0</v>
      </c>
      <c r="AP3693" s="1">
        <v>0</v>
      </c>
      <c r="AQ3693" s="1">
        <v>0</v>
      </c>
      <c r="AR3693" s="1">
        <v>400</v>
      </c>
      <c r="AS3693" s="1">
        <v>3118.606620019169</v>
      </c>
      <c r="AT3693" s="1">
        <f>Table1[[#This Row],[รวมต้นทุนค่าเดินทาง]]+Table1[[#This Row],[รวมต้นทุนค่าซ่อม]]+Table1[[#This Row],[รวมค่าเสื่อม]]</f>
        <v>5090.879347291896</v>
      </c>
      <c r="AU3693" s="1">
        <f t="shared" si="172"/>
        <v>3792.3619116821965</v>
      </c>
      <c r="AV3693" s="1" t="str" cm="1">
        <f t="array" ref="AV3693">IF(AC3693&lt;4, "เก็บ", IF(OR(AT3693 &lt; PERCENTILE(IF($AC$2:$AC$5092=AC3693, $AT$2:$AT$5092), 0.25) - 1.5 * (PERCENTILE(IF($AC$2:$AC$5092=AC3693, $AT$2:$AT$5092), 0.75) - PERCENTILE(IF($AC$2:$AC$5092=AC3693, $AT$2:$AT$5092), 0.25)), AT3693 &gt; PERCENTILE(IF($AC$2:$AC$5092=AC3693, $AT$2:$AT$5092), 0.75) + 1.5 * (PERCENTILE(IF($AC$2:$AC$5092=AC3693, $AT$2:$AT$5092), 0.75) - PERCENTILE(IF($AC$2:$AC$5092=AC3693, $AT$2:$AT$5092), 0.25))), "ตัด", "เก็บ"))</f>
        <v>เก็บ</v>
      </c>
      <c r="AW3693" s="1">
        <f t="shared" si="173"/>
        <v>2902.8131021611644</v>
      </c>
      <c r="AX3693" s="1">
        <v>1674.4743872095116</v>
      </c>
      <c r="AY3693" s="1">
        <v>1572.2727272727273</v>
      </c>
    </row>
    <row r="3694" spans="1:51" x14ac:dyDescent="0.2">
      <c r="A3694" s="3">
        <v>45954</v>
      </c>
      <c r="B3694">
        <v>45954</v>
      </c>
      <c r="C3694" t="s">
        <v>11699</v>
      </c>
      <c r="D3694" t="s">
        <v>51</v>
      </c>
      <c r="E3694" t="s">
        <v>61</v>
      </c>
      <c r="F3694" t="s">
        <v>2488</v>
      </c>
      <c r="G3694" s="1">
        <v>4200</v>
      </c>
      <c r="H3694" s="1">
        <v>2849</v>
      </c>
      <c r="I3694" s="1">
        <v>1900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  <c r="O3694" s="1">
        <v>6100</v>
      </c>
      <c r="P3694" t="s">
        <v>11700</v>
      </c>
      <c r="Q3694" s="2">
        <v>244281</v>
      </c>
      <c r="R3694" t="s">
        <v>55</v>
      </c>
      <c r="S3694">
        <v>0</v>
      </c>
      <c r="T3694" t="s">
        <v>56</v>
      </c>
      <c r="U3694" t="s">
        <v>57</v>
      </c>
      <c r="V3694" s="1">
        <v>3776</v>
      </c>
      <c r="W3694" s="1">
        <v>0</v>
      </c>
      <c r="X3694" s="1">
        <v>0</v>
      </c>
      <c r="AA3694" t="s">
        <v>58</v>
      </c>
      <c r="AB3694" s="1">
        <v>0</v>
      </c>
      <c r="AC3694" s="4">
        <f>IF(ISNUMBER(MATCH(AD3694, $AD$2:AD3693, 0)), INDEX($AC$2:AC3693, MATCH(AD3694, $AD$2:AD3693, 0)), MAX($AC$2:AC3693)+1)</f>
        <v>1</v>
      </c>
      <c r="AD3694" t="str">
        <f t="shared" si="174"/>
        <v>ท่าลี่-กองลอย</v>
      </c>
      <c r="AE3694" t="s">
        <v>55</v>
      </c>
      <c r="AF3694" s="1">
        <v>0</v>
      </c>
      <c r="AG3694" s="1">
        <v>0</v>
      </c>
      <c r="AH3694" s="1">
        <v>0</v>
      </c>
      <c r="AI3694" t="s">
        <v>11701</v>
      </c>
      <c r="AJ3694" s="1">
        <v>1</v>
      </c>
      <c r="AK3694" s="1">
        <v>0</v>
      </c>
      <c r="AL3694" s="1">
        <v>0</v>
      </c>
      <c r="AM3694" s="1">
        <v>0</v>
      </c>
      <c r="AN3694" s="1">
        <v>0</v>
      </c>
      <c r="AO3694" s="1">
        <v>0</v>
      </c>
      <c r="AP3694" s="1">
        <v>0</v>
      </c>
      <c r="AQ3694" s="1">
        <v>0</v>
      </c>
      <c r="AR3694" s="1">
        <v>12725</v>
      </c>
      <c r="AS3694" s="1">
        <v>17.12</v>
      </c>
      <c r="AT3694" s="1">
        <f>Table1[[#This Row],[รวมต้นทุนค่าเดินทาง]]+Table1[[#This Row],[รวมต้นทุนค่าซ่อม]]+Table1[[#This Row],[รวมค่าเสื่อม]]</f>
        <v>14349.262857142858</v>
      </c>
      <c r="AU3694" s="1">
        <f t="shared" si="172"/>
        <v>13953.293816562818</v>
      </c>
      <c r="AV3694" s="1" t="str" cm="1">
        <f t="array" ref="AV3694">IF(AC3694&lt;4, "เก็บ", IF(OR(AT3694 &lt; PERCENTILE(IF($AC$2:$AC$5092=AC3694, $AT$2:$AT$5092), 0.25) - 1.5 * (PERCENTILE(IF($AC$2:$AC$5092=AC3694, $AT$2:$AT$5092), 0.75) - PERCENTILE(IF($AC$2:$AC$5092=AC3694, $AT$2:$AT$5092), 0.25)), AT3694 &gt; PERCENTILE(IF($AC$2:$AC$5092=AC3694, $AT$2:$AT$5092), 0.75) + 1.5 * (PERCENTILE(IF($AC$2:$AC$5092=AC3694, $AT$2:$AT$5092), 0.75) - PERCENTILE(IF($AC$2:$AC$5092=AC3694, $AT$2:$AT$5092), 0.25))), "ตัด", "เก็บ"))</f>
        <v>เก็บ</v>
      </c>
      <c r="AW3694" s="1">
        <f t="shared" si="173"/>
        <v>13953.293816562818</v>
      </c>
      <c r="AX3694" s="1">
        <v>14426.372718098486</v>
      </c>
      <c r="AY3694" s="1">
        <v>1607.1428571428571</v>
      </c>
    </row>
    <row r="3695" spans="1:51" x14ac:dyDescent="0.2">
      <c r="A3695" s="3">
        <v>45954</v>
      </c>
      <c r="B3695">
        <v>45954</v>
      </c>
      <c r="C3695" t="s">
        <v>11702</v>
      </c>
      <c r="D3695" t="s">
        <v>51</v>
      </c>
      <c r="E3695" t="s">
        <v>61</v>
      </c>
      <c r="F3695" t="s">
        <v>80</v>
      </c>
      <c r="G3695" s="1">
        <v>2700</v>
      </c>
      <c r="H3695" s="1">
        <v>4212</v>
      </c>
      <c r="I3695" s="1">
        <v>1900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>
        <v>4600</v>
      </c>
      <c r="P3695" t="s">
        <v>11703</v>
      </c>
      <c r="Q3695" s="2">
        <v>244281</v>
      </c>
      <c r="R3695" t="s">
        <v>55</v>
      </c>
      <c r="S3695">
        <v>0</v>
      </c>
      <c r="T3695" t="s">
        <v>56</v>
      </c>
      <c r="U3695" t="s">
        <v>57</v>
      </c>
      <c r="V3695" s="1">
        <v>2500</v>
      </c>
      <c r="W3695" s="1">
        <v>0</v>
      </c>
      <c r="X3695" s="1">
        <v>0</v>
      </c>
      <c r="AA3695" t="s">
        <v>58</v>
      </c>
      <c r="AB3695" s="1">
        <v>0</v>
      </c>
      <c r="AC3695" s="4">
        <f>IF(ISNUMBER(MATCH(AD3695, $AD$2:AD3694, 0)), INDEX($AC$2:AC3694, MATCH(AD3695, $AD$2:AD3694, 0)), MAX($AC$2:AC3694)+1)</f>
        <v>1</v>
      </c>
      <c r="AD3695" t="str">
        <f t="shared" si="174"/>
        <v>ท่าลี่-กองลอย</v>
      </c>
      <c r="AE3695" t="s">
        <v>55</v>
      </c>
      <c r="AF3695" s="1">
        <v>0</v>
      </c>
      <c r="AG3695" s="1">
        <v>0</v>
      </c>
      <c r="AH3695" s="1">
        <v>0</v>
      </c>
      <c r="AI3695" t="s">
        <v>11704</v>
      </c>
      <c r="AJ3695" s="1">
        <v>1</v>
      </c>
      <c r="AK3695" s="1">
        <v>0</v>
      </c>
      <c r="AL3695" s="1">
        <v>0</v>
      </c>
      <c r="AM3695" s="1">
        <v>0</v>
      </c>
      <c r="AN3695" s="1">
        <v>0</v>
      </c>
      <c r="AO3695" s="1">
        <v>0</v>
      </c>
      <c r="AP3695" s="1">
        <v>0</v>
      </c>
      <c r="AQ3695" s="1">
        <v>0</v>
      </c>
      <c r="AR3695" s="1">
        <v>11312</v>
      </c>
      <c r="AS3695" s="1">
        <v>18.342857142857145</v>
      </c>
      <c r="AT3695" s="1">
        <f>Table1[[#This Row],[รวมต้นทุนค่าเดินทาง]]+Table1[[#This Row],[รวมต้นทุนค่าซ่อม]]+Table1[[#This Row],[รวมค่าเสื่อม]]</f>
        <v>13077.237267080745</v>
      </c>
      <c r="AU3695" s="1">
        <f t="shared" si="172"/>
        <v>13953.293816562818</v>
      </c>
      <c r="AV3695" s="1" t="str" cm="1">
        <f t="array" ref="AV3695">IF(AC3695&lt;4, "เก็บ", IF(OR(AT3695 &lt; PERCENTILE(IF($AC$2:$AC$5092=AC3695, $AT$2:$AT$5092), 0.25) - 1.5 * (PERCENTILE(IF($AC$2:$AC$5092=AC3695, $AT$2:$AT$5092), 0.75) - PERCENTILE(IF($AC$2:$AC$5092=AC3695, $AT$2:$AT$5092), 0.25)), AT3695 &gt; PERCENTILE(IF($AC$2:$AC$5092=AC3695, $AT$2:$AT$5092), 0.75) + 1.5 * (PERCENTILE(IF($AC$2:$AC$5092=AC3695, $AT$2:$AT$5092), 0.75) - PERCENTILE(IF($AC$2:$AC$5092=AC3695, $AT$2:$AT$5092), 0.25))), "ตัด", "เก็บ"))</f>
        <v>เก็บ</v>
      </c>
      <c r="AW3695" s="1">
        <f t="shared" si="173"/>
        <v>13953.293816562818</v>
      </c>
      <c r="AX3695" s="1">
        <v>14426.372718098486</v>
      </c>
      <c r="AY3695" s="1">
        <v>1746.8944099378882</v>
      </c>
    </row>
    <row r="3696" spans="1:51" x14ac:dyDescent="0.2">
      <c r="A3696" s="3">
        <v>45954</v>
      </c>
      <c r="B3696">
        <v>45954</v>
      </c>
      <c r="C3696" t="s">
        <v>11705</v>
      </c>
      <c r="D3696" t="s">
        <v>51</v>
      </c>
      <c r="E3696" t="s">
        <v>52</v>
      </c>
      <c r="F3696" t="s">
        <v>1263</v>
      </c>
      <c r="G3696" s="1">
        <v>2700</v>
      </c>
      <c r="H3696" s="1">
        <v>4212</v>
      </c>
      <c r="I3696" s="1">
        <v>1900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4600</v>
      </c>
      <c r="P3696" t="s">
        <v>11706</v>
      </c>
      <c r="Q3696" s="2">
        <v>244281</v>
      </c>
      <c r="R3696" t="s">
        <v>55</v>
      </c>
      <c r="S3696">
        <v>0</v>
      </c>
      <c r="T3696" t="s">
        <v>56</v>
      </c>
      <c r="U3696" t="s">
        <v>57</v>
      </c>
      <c r="V3696" s="1">
        <v>2500</v>
      </c>
      <c r="W3696" s="1">
        <v>0</v>
      </c>
      <c r="X3696" s="1">
        <v>0</v>
      </c>
      <c r="AA3696" t="s">
        <v>58</v>
      </c>
      <c r="AB3696" s="1">
        <v>0</v>
      </c>
      <c r="AC3696" s="4">
        <f>IF(ISNUMBER(MATCH(AD3696, $AD$2:AD3695, 0)), INDEX($AC$2:AC3695, MATCH(AD3696, $AD$2:AD3695, 0)), MAX($AC$2:AC3695)+1)</f>
        <v>1</v>
      </c>
      <c r="AD3696" t="str">
        <f t="shared" si="174"/>
        <v>ท่าลี่-กองลอย</v>
      </c>
      <c r="AE3696" t="s">
        <v>55</v>
      </c>
      <c r="AF3696" s="1">
        <v>0</v>
      </c>
      <c r="AG3696" s="1">
        <v>0</v>
      </c>
      <c r="AH3696" s="1">
        <v>0</v>
      </c>
      <c r="AI3696" t="s">
        <v>11707</v>
      </c>
      <c r="AJ3696" s="1">
        <v>1</v>
      </c>
      <c r="AK3696" s="1">
        <v>0</v>
      </c>
      <c r="AL3696" s="1">
        <v>0</v>
      </c>
      <c r="AM3696" s="1">
        <v>0</v>
      </c>
      <c r="AN3696" s="1">
        <v>0</v>
      </c>
      <c r="AO3696" s="1">
        <v>0</v>
      </c>
      <c r="AP3696" s="1">
        <v>0</v>
      </c>
      <c r="AQ3696" s="1">
        <v>0</v>
      </c>
      <c r="AR3696" s="1">
        <v>11312</v>
      </c>
      <c r="AS3696" s="1">
        <v>198.37799999999999</v>
      </c>
      <c r="AT3696" s="1">
        <f>Table1[[#This Row],[รวมต้นทุนค่าเดินทาง]]+Table1[[#This Row],[รวมต้นทุนค่าซ่อม]]+Table1[[#This Row],[รวมค่าเสื่อม]]</f>
        <v>13071.071641618499</v>
      </c>
      <c r="AU3696" s="1">
        <f t="shared" si="172"/>
        <v>13953.293816562818</v>
      </c>
      <c r="AV3696" s="1" t="str" cm="1">
        <f t="array" ref="AV3696">IF(AC3696&lt;4, "เก็บ", IF(OR(AT3696 &lt; PERCENTILE(IF($AC$2:$AC$5092=AC3696, $AT$2:$AT$5092), 0.25) - 1.5 * (PERCENTILE(IF($AC$2:$AC$5092=AC3696, $AT$2:$AT$5092), 0.75) - PERCENTILE(IF($AC$2:$AC$5092=AC3696, $AT$2:$AT$5092), 0.25)), AT3696 &gt; PERCENTILE(IF($AC$2:$AC$5092=AC3696, $AT$2:$AT$5092), 0.75) + 1.5 * (PERCENTILE(IF($AC$2:$AC$5092=AC3696, $AT$2:$AT$5092), 0.75) - PERCENTILE(IF($AC$2:$AC$5092=AC3696, $AT$2:$AT$5092), 0.25))), "ตัด", "เก็บ"))</f>
        <v>เก็บ</v>
      </c>
      <c r="AW3696" s="1">
        <f t="shared" si="173"/>
        <v>13953.293816562818</v>
      </c>
      <c r="AX3696" s="1">
        <v>14426.372718098486</v>
      </c>
      <c r="AY3696" s="1">
        <v>1560.6936416184972</v>
      </c>
    </row>
    <row r="3697" spans="1:51" x14ac:dyDescent="0.2">
      <c r="A3697" s="3">
        <v>45954</v>
      </c>
      <c r="B3697">
        <v>45954</v>
      </c>
      <c r="C3697" t="s">
        <v>11708</v>
      </c>
      <c r="D3697" t="s">
        <v>66</v>
      </c>
      <c r="E3697" t="s">
        <v>67</v>
      </c>
      <c r="F3697" t="s">
        <v>180</v>
      </c>
      <c r="G3697" s="1">
        <v>0</v>
      </c>
      <c r="H3697" s="1">
        <v>1039</v>
      </c>
      <c r="I3697" s="1">
        <v>400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400</v>
      </c>
      <c r="P3697" t="s">
        <v>11709</v>
      </c>
      <c r="Q3697" s="2">
        <v>244281</v>
      </c>
      <c r="R3697" t="s">
        <v>70</v>
      </c>
      <c r="S3697">
        <v>0</v>
      </c>
      <c r="T3697" t="s">
        <v>101</v>
      </c>
      <c r="U3697" t="s">
        <v>93</v>
      </c>
      <c r="V3697" s="1">
        <v>0</v>
      </c>
      <c r="W3697" s="1">
        <v>0</v>
      </c>
      <c r="X3697" s="1">
        <v>0</v>
      </c>
      <c r="AA3697" t="s">
        <v>58</v>
      </c>
      <c r="AB3697" s="1">
        <v>0</v>
      </c>
      <c r="AC3697" s="4">
        <f>IF(ISNUMBER(MATCH(AD3697, $AD$2:AD3696, 0)), INDEX($AC$2:AC3696, MATCH(AD3697, $AD$2:AD3696, 0)), MAX($AC$2:AC3696)+1)</f>
        <v>53</v>
      </c>
      <c r="AD3697" t="str">
        <f t="shared" si="174"/>
        <v>พะเยา-ตลาดไท</v>
      </c>
      <c r="AE3697" t="s">
        <v>73</v>
      </c>
      <c r="AF3697" s="1">
        <v>0</v>
      </c>
      <c r="AG3697" s="1">
        <v>0</v>
      </c>
      <c r="AH3697" s="1">
        <v>0</v>
      </c>
      <c r="AI3697" t="s">
        <v>11710</v>
      </c>
      <c r="AJ3697" s="1">
        <v>1</v>
      </c>
      <c r="AK3697" s="1">
        <v>706</v>
      </c>
      <c r="AL3697" s="1">
        <v>706</v>
      </c>
      <c r="AM3697" s="1">
        <v>1</v>
      </c>
      <c r="AN3697" s="1">
        <v>0</v>
      </c>
      <c r="AO3697" s="1">
        <v>0</v>
      </c>
      <c r="AP3697" s="1">
        <v>0</v>
      </c>
      <c r="AQ3697" s="1">
        <v>0</v>
      </c>
      <c r="AR3697" s="1">
        <v>1439</v>
      </c>
      <c r="AS3697" s="1">
        <v>5301.9129084043707</v>
      </c>
      <c r="AT3697" s="1">
        <f>Table1[[#This Row],[รวมต้นทุนค่าเดินทาง]]+Table1[[#This Row],[รวมต้นทุนค่าซ่อม]]+Table1[[#This Row],[รวมค่าเสื่อม]]</f>
        <v>9024.9552087845987</v>
      </c>
      <c r="AU3697" s="1">
        <f t="shared" si="172"/>
        <v>5556.3451863971432</v>
      </c>
      <c r="AV3697" s="1" t="str" cm="1">
        <f t="array" ref="AV3697">IF(AC3697&lt;4, "เก็บ", IF(OR(AT3697 &lt; PERCENTILE(IF($AC$2:$AC$5092=AC3697, $AT$2:$AT$5092), 0.25) - 1.5 * (PERCENTILE(IF($AC$2:$AC$5092=AC3697, $AT$2:$AT$5092), 0.75) - PERCENTILE(IF($AC$2:$AC$5092=AC3697, $AT$2:$AT$5092), 0.25)), AT3697 &gt; PERCENTILE(IF($AC$2:$AC$5092=AC3697, $AT$2:$AT$5092), 0.75) + 1.5 * (PERCENTILE(IF($AC$2:$AC$5092=AC3697, $AT$2:$AT$5092), 0.75) - PERCENTILE(IF($AC$2:$AC$5092=AC3697, $AT$2:$AT$5092), 0.25))), "ตัด", "เก็บ"))</f>
        <v>เก็บ</v>
      </c>
      <c r="AW3697" s="1">
        <f t="shared" si="173"/>
        <v>5282.7291214311672</v>
      </c>
      <c r="AX3697" s="1">
        <v>3832.4469144192008</v>
      </c>
      <c r="AY3697" s="1">
        <v>2284.042300380228</v>
      </c>
    </row>
    <row r="3698" spans="1:51" x14ac:dyDescent="0.2">
      <c r="A3698" s="3">
        <v>45954</v>
      </c>
      <c r="B3698">
        <v>45954</v>
      </c>
      <c r="C3698" t="s">
        <v>11711</v>
      </c>
      <c r="D3698" t="s">
        <v>66</v>
      </c>
      <c r="E3698" t="s">
        <v>105</v>
      </c>
      <c r="F3698" t="s">
        <v>303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692</v>
      </c>
      <c r="O3698" s="1">
        <v>692</v>
      </c>
      <c r="P3698" t="s">
        <v>11712</v>
      </c>
      <c r="Q3698" s="2">
        <v>244281</v>
      </c>
      <c r="R3698" t="s">
        <v>55</v>
      </c>
      <c r="S3698">
        <v>0</v>
      </c>
      <c r="T3698" t="s">
        <v>87</v>
      </c>
      <c r="U3698" t="s">
        <v>71</v>
      </c>
      <c r="V3698" s="1">
        <v>0</v>
      </c>
      <c r="W3698" s="1">
        <v>629</v>
      </c>
      <c r="X3698" s="1">
        <v>0</v>
      </c>
      <c r="Y3698" t="s">
        <v>108</v>
      </c>
      <c r="Z3698" t="s">
        <v>71</v>
      </c>
      <c r="AA3698" t="s">
        <v>764</v>
      </c>
      <c r="AB3698" s="1">
        <v>0</v>
      </c>
      <c r="AC3698" s="4">
        <f>IF(ISNUMBER(MATCH(AD3698, $AD$2:AD3697, 0)), INDEX($AC$2:AC3697, MATCH(AD3698, $AD$2:AD3697, 0)), MAX($AC$2:AC3697)+1)</f>
        <v>6</v>
      </c>
      <c r="AD3698" t="str">
        <f t="shared" si="174"/>
        <v>เชียงราย-เชียงใหม่</v>
      </c>
      <c r="AE3698" t="s">
        <v>55</v>
      </c>
      <c r="AF3698" s="1">
        <v>0</v>
      </c>
      <c r="AG3698" s="1">
        <v>0</v>
      </c>
      <c r="AH3698" s="1">
        <v>0</v>
      </c>
      <c r="AI3698" t="s">
        <v>11713</v>
      </c>
      <c r="AJ3698" s="1">
        <v>1</v>
      </c>
      <c r="AK3698" s="1">
        <v>0</v>
      </c>
      <c r="AL3698" s="1">
        <v>0</v>
      </c>
      <c r="AM3698" s="1">
        <v>0</v>
      </c>
      <c r="AN3698" s="1">
        <v>0</v>
      </c>
      <c r="AO3698" s="1">
        <v>0</v>
      </c>
      <c r="AP3698" s="1">
        <v>0</v>
      </c>
      <c r="AQ3698" s="1">
        <v>0</v>
      </c>
      <c r="AR3698" s="1">
        <v>1321</v>
      </c>
      <c r="AS3698" s="1">
        <v>1203.1054427083334</v>
      </c>
      <c r="AT3698" s="1">
        <f>Table1[[#This Row],[รวมต้นทุนค่าเดินทาง]]+Table1[[#This Row],[รวมต้นทุนค่าซ่อม]]+Table1[[#This Row],[รวมค่าเสื่อม]]</f>
        <v>4017.881376318292</v>
      </c>
      <c r="AU3698" s="1">
        <f t="shared" si="172"/>
        <v>4428.3346813776061</v>
      </c>
      <c r="AV3698" s="1" t="str" cm="1">
        <f t="array" ref="AV3698">IF(AC3698&lt;4, "เก็บ", IF(OR(AT3698 &lt; PERCENTILE(IF($AC$2:$AC$5092=AC3698, $AT$2:$AT$5092), 0.25) - 1.5 * (PERCENTILE(IF($AC$2:$AC$5092=AC3698, $AT$2:$AT$5092), 0.75) - PERCENTILE(IF($AC$2:$AC$5092=AC3698, $AT$2:$AT$5092), 0.25)), AT3698 &gt; PERCENTILE(IF($AC$2:$AC$5092=AC3698, $AT$2:$AT$5092), 0.75) + 1.5 * (PERCENTILE(IF($AC$2:$AC$5092=AC3698, $AT$2:$AT$5092), 0.75) - PERCENTILE(IF($AC$2:$AC$5092=AC3698, $AT$2:$AT$5092), 0.25))), "ตัด", "เก็บ"))</f>
        <v>เก็บ</v>
      </c>
      <c r="AW3698" s="1">
        <f t="shared" si="173"/>
        <v>3873.7679454274344</v>
      </c>
      <c r="AX3698" s="1">
        <v>2781.4385174989698</v>
      </c>
      <c r="AY3698" s="1">
        <v>1493.7759336099584</v>
      </c>
    </row>
    <row r="3699" spans="1:51" x14ac:dyDescent="0.2">
      <c r="A3699" s="3">
        <v>45955</v>
      </c>
      <c r="B3699">
        <v>45955</v>
      </c>
      <c r="C3699" t="s">
        <v>11714</v>
      </c>
      <c r="D3699" t="s">
        <v>51</v>
      </c>
      <c r="E3699" t="s">
        <v>61</v>
      </c>
      <c r="F3699" t="s">
        <v>62</v>
      </c>
      <c r="G3699" s="1">
        <v>2700</v>
      </c>
      <c r="H3699" s="1">
        <v>4212</v>
      </c>
      <c r="I3699" s="1">
        <v>1900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s="1">
        <v>4600</v>
      </c>
      <c r="P3699" t="s">
        <v>11715</v>
      </c>
      <c r="Q3699" s="2">
        <v>244282</v>
      </c>
      <c r="R3699" t="s">
        <v>55</v>
      </c>
      <c r="S3699">
        <v>0</v>
      </c>
      <c r="T3699" t="s">
        <v>71</v>
      </c>
      <c r="U3699" t="s">
        <v>57</v>
      </c>
      <c r="V3699" s="1">
        <v>2500</v>
      </c>
      <c r="W3699" s="1">
        <v>0</v>
      </c>
      <c r="X3699" s="1">
        <v>0</v>
      </c>
      <c r="AA3699" t="s">
        <v>58</v>
      </c>
      <c r="AB3699" s="1">
        <v>0</v>
      </c>
      <c r="AC3699" s="4">
        <f>IF(ISNUMBER(MATCH(AD3699, $AD$2:AD3698, 0)), INDEX($AC$2:AC3698, MATCH(AD3699, $AD$2:AD3698, 0)), MAX($AC$2:AC3698)+1)</f>
        <v>10</v>
      </c>
      <c r="AD3699" t="str">
        <f t="shared" si="174"/>
        <v>เชียงใหม่-กองลอย</v>
      </c>
      <c r="AE3699" t="s">
        <v>55</v>
      </c>
      <c r="AF3699" s="1">
        <v>0</v>
      </c>
      <c r="AG3699" s="1">
        <v>0</v>
      </c>
      <c r="AH3699" s="1">
        <v>10830</v>
      </c>
      <c r="AI3699" t="s">
        <v>11716</v>
      </c>
      <c r="AJ3699" s="1">
        <v>1</v>
      </c>
      <c r="AK3699" s="1">
        <v>0</v>
      </c>
      <c r="AL3699" s="1">
        <v>0</v>
      </c>
      <c r="AM3699" s="1">
        <v>0</v>
      </c>
      <c r="AN3699" s="1">
        <v>0</v>
      </c>
      <c r="AO3699" s="1">
        <v>0</v>
      </c>
      <c r="AP3699" s="1">
        <v>0</v>
      </c>
      <c r="AQ3699" s="1">
        <v>0</v>
      </c>
      <c r="AR3699" s="1">
        <v>22142</v>
      </c>
      <c r="AS3699" s="1">
        <v>28.533333333333335</v>
      </c>
      <c r="AT3699" s="1">
        <f>Table1[[#This Row],[รวมต้นทุนค่าเดินทาง]]+Table1[[#This Row],[รวมต้นทุนค่าซ่อม]]+Table1[[#This Row],[รวมค่าเสื่อม]]</f>
        <v>24385.100262467189</v>
      </c>
      <c r="AU3699" s="1">
        <f t="shared" si="172"/>
        <v>14957.32855761775</v>
      </c>
      <c r="AV3699" s="1" t="str" cm="1">
        <f t="array" ref="AV3699">IF(AC3699&lt;4, "เก็บ", IF(OR(AT3699 &lt; PERCENTILE(IF($AC$2:$AC$5092=AC3699, $AT$2:$AT$5092), 0.25) - 1.5 * (PERCENTILE(IF($AC$2:$AC$5092=AC3699, $AT$2:$AT$5092), 0.75) - PERCENTILE(IF($AC$2:$AC$5092=AC3699, $AT$2:$AT$5092), 0.25)), AT3699 &gt; PERCENTILE(IF($AC$2:$AC$5092=AC3699, $AT$2:$AT$5092), 0.75) + 1.5 * (PERCENTILE(IF($AC$2:$AC$5092=AC3699, $AT$2:$AT$5092), 0.75) - PERCENTILE(IF($AC$2:$AC$5092=AC3699, $AT$2:$AT$5092), 0.25))), "ตัด", "เก็บ"))</f>
        <v>ตัด</v>
      </c>
      <c r="AW3699" s="1">
        <f t="shared" si="173"/>
        <v>14419.089162907676</v>
      </c>
      <c r="AX3699" s="1">
        <v>15077.196593123563</v>
      </c>
      <c r="AY3699" s="1">
        <v>2214.5669291338581</v>
      </c>
    </row>
    <row r="3700" spans="1:51" x14ac:dyDescent="0.2">
      <c r="A3700" s="3">
        <v>45955</v>
      </c>
      <c r="B3700">
        <v>45955</v>
      </c>
      <c r="C3700" t="s">
        <v>11717</v>
      </c>
      <c r="D3700" t="s">
        <v>66</v>
      </c>
      <c r="E3700" t="s">
        <v>124</v>
      </c>
      <c r="F3700" t="s">
        <v>190</v>
      </c>
      <c r="G3700" s="1">
        <v>0</v>
      </c>
      <c r="H3700" s="1">
        <v>0</v>
      </c>
      <c r="I3700" s="1">
        <v>500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>
        <v>500</v>
      </c>
      <c r="P3700" t="s">
        <v>11718</v>
      </c>
      <c r="Q3700" s="2">
        <v>244282</v>
      </c>
      <c r="R3700" t="s">
        <v>70</v>
      </c>
      <c r="S3700">
        <v>0</v>
      </c>
      <c r="T3700" t="s">
        <v>71</v>
      </c>
      <c r="U3700" t="s">
        <v>161</v>
      </c>
      <c r="V3700" s="1">
        <v>0</v>
      </c>
      <c r="W3700" s="1">
        <v>0</v>
      </c>
      <c r="X3700" s="1">
        <v>0</v>
      </c>
      <c r="AA3700" t="s">
        <v>58</v>
      </c>
      <c r="AB3700" s="1">
        <v>0</v>
      </c>
      <c r="AC3700" s="4">
        <f>IF(ISNUMBER(MATCH(AD3700, $AD$2:AD3699, 0)), INDEX($AC$2:AC3699, MATCH(AD3700, $AD$2:AD3699, 0)), MAX($AC$2:AC3699)+1)</f>
        <v>9</v>
      </c>
      <c r="AD3700" t="str">
        <f t="shared" si="174"/>
        <v>เชียงใหม่-พุทธมณฑลสาย 2</v>
      </c>
      <c r="AE3700" t="s">
        <v>73</v>
      </c>
      <c r="AF3700" s="1">
        <v>0</v>
      </c>
      <c r="AG3700" s="1">
        <v>0</v>
      </c>
      <c r="AH3700" s="1">
        <v>0</v>
      </c>
      <c r="AI3700" t="s">
        <v>11719</v>
      </c>
      <c r="AJ3700" s="1">
        <v>1</v>
      </c>
      <c r="AK3700" s="1">
        <v>720</v>
      </c>
      <c r="AL3700" s="1">
        <v>720</v>
      </c>
      <c r="AM3700" s="1">
        <v>1</v>
      </c>
      <c r="AN3700" s="1">
        <v>0</v>
      </c>
      <c r="AO3700" s="1">
        <v>0</v>
      </c>
      <c r="AP3700" s="1">
        <v>0</v>
      </c>
      <c r="AQ3700" s="1">
        <v>0</v>
      </c>
      <c r="AR3700" s="1">
        <v>500</v>
      </c>
      <c r="AS3700" s="1">
        <v>1934.1759504462484</v>
      </c>
      <c r="AT3700" s="1">
        <f>Table1[[#This Row],[รวมต้นทุนค่าเดินทาง]]+Table1[[#This Row],[รวมต้นทุนค่าซ่อม]]+Table1[[#This Row],[รวมค่าเสื่อม]]</f>
        <v>4253.6116377098042</v>
      </c>
      <c r="AU3700" s="1">
        <f t="shared" si="172"/>
        <v>4623.2312262414152</v>
      </c>
      <c r="AV3700" s="1" t="str" cm="1">
        <f t="array" ref="AV3700">IF(AC3700&lt;4, "เก็บ", IF(OR(AT3700 &lt; PERCENTILE(IF($AC$2:$AC$5092=AC3700, $AT$2:$AT$5092), 0.25) - 1.5 * (PERCENTILE(IF($AC$2:$AC$5092=AC3700, $AT$2:$AT$5092), 0.75) - PERCENTILE(IF($AC$2:$AC$5092=AC3700, $AT$2:$AT$5092), 0.25)), AT3700 &gt; PERCENTILE(IF($AC$2:$AC$5092=AC3700, $AT$2:$AT$5092), 0.75) + 1.5 * (PERCENTILE(IF($AC$2:$AC$5092=AC3700, $AT$2:$AT$5092), 0.75) - PERCENTILE(IF($AC$2:$AC$5092=AC3700, $AT$2:$AT$5092), 0.25))), "ตัด", "เก็บ"))</f>
        <v>เก็บ</v>
      </c>
      <c r="AW3700" s="1">
        <f t="shared" si="173"/>
        <v>4005.4952465164292</v>
      </c>
      <c r="AX3700" s="1">
        <v>2577.9546108768855</v>
      </c>
      <c r="AY3700" s="1">
        <v>1819.4356872635562</v>
      </c>
    </row>
    <row r="3701" spans="1:51" x14ac:dyDescent="0.2">
      <c r="A3701" s="3">
        <v>45955</v>
      </c>
      <c r="B3701">
        <v>45955</v>
      </c>
      <c r="C3701" t="s">
        <v>11720</v>
      </c>
      <c r="D3701" t="s">
        <v>66</v>
      </c>
      <c r="E3701" t="s">
        <v>124</v>
      </c>
      <c r="F3701" t="s">
        <v>600</v>
      </c>
      <c r="G3701" s="1">
        <v>0</v>
      </c>
      <c r="H3701" s="1">
        <v>0</v>
      </c>
      <c r="I3701" s="1">
        <v>400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>
        <v>400</v>
      </c>
      <c r="P3701" t="s">
        <v>11721</v>
      </c>
      <c r="Q3701" s="2">
        <v>244282</v>
      </c>
      <c r="R3701" t="s">
        <v>70</v>
      </c>
      <c r="S3701">
        <v>0</v>
      </c>
      <c r="T3701" t="s">
        <v>71</v>
      </c>
      <c r="U3701" t="s">
        <v>93</v>
      </c>
      <c r="V3701" s="1">
        <v>0</v>
      </c>
      <c r="W3701" s="1">
        <v>0</v>
      </c>
      <c r="X3701" s="1">
        <v>0</v>
      </c>
      <c r="AA3701" t="s">
        <v>58</v>
      </c>
      <c r="AB3701" s="1">
        <v>0</v>
      </c>
      <c r="AC3701" s="4">
        <f>IF(ISNUMBER(MATCH(AD3701, $AD$2:AD3700, 0)), INDEX($AC$2:AC3700, MATCH(AD3701, $AD$2:AD3700, 0)), MAX($AC$2:AC3700)+1)</f>
        <v>4</v>
      </c>
      <c r="AD3701" t="str">
        <f t="shared" si="174"/>
        <v>เชียงใหม่-ตลาดไท</v>
      </c>
      <c r="AE3701" t="s">
        <v>73</v>
      </c>
      <c r="AF3701" s="1">
        <v>0</v>
      </c>
      <c r="AG3701" s="1">
        <v>0</v>
      </c>
      <c r="AH3701" s="1">
        <v>0</v>
      </c>
      <c r="AI3701" t="s">
        <v>11722</v>
      </c>
      <c r="AJ3701" s="1">
        <v>1</v>
      </c>
      <c r="AK3701" s="1">
        <v>720</v>
      </c>
      <c r="AL3701" s="1">
        <v>720</v>
      </c>
      <c r="AM3701" s="1">
        <v>1</v>
      </c>
      <c r="AN3701" s="1">
        <v>0</v>
      </c>
      <c r="AO3701" s="1">
        <v>0</v>
      </c>
      <c r="AP3701" s="1">
        <v>0</v>
      </c>
      <c r="AQ3701" s="1">
        <v>0</v>
      </c>
      <c r="AR3701" s="1">
        <v>400</v>
      </c>
      <c r="AS3701" s="1">
        <v>2051.7442949069623</v>
      </c>
      <c r="AT3701" s="1">
        <f>Table1[[#This Row],[รวมต้นทุนค่าเดินทาง]]+Table1[[#This Row],[รวมต้นทุนค่าซ่อม]]+Table1[[#This Row],[รวมค่าเสื่อม]]</f>
        <v>4842.3523786312489</v>
      </c>
      <c r="AU3701" s="1">
        <f t="shared" si="172"/>
        <v>4256.109283997258</v>
      </c>
      <c r="AV3701" s="1" t="str" cm="1">
        <f t="array" ref="AV3701">IF(AC3701&lt;4, "เก็บ", IF(OR(AT3701 &lt; PERCENTILE(IF($AC$2:$AC$5092=AC3701, $AT$2:$AT$5092), 0.25) - 1.5 * (PERCENTILE(IF($AC$2:$AC$5092=AC3701, $AT$2:$AT$5092), 0.75) - PERCENTILE(IF($AC$2:$AC$5092=AC3701, $AT$2:$AT$5092), 0.25)), AT3701 &gt; PERCENTILE(IF($AC$2:$AC$5092=AC3701, $AT$2:$AT$5092), 0.75) + 1.5 * (PERCENTILE(IF($AC$2:$AC$5092=AC3701, $AT$2:$AT$5092), 0.75) - PERCENTILE(IF($AC$2:$AC$5092=AC3701, $AT$2:$AT$5092), 0.25))), "ตัด", "เก็บ"))</f>
        <v>เก็บ</v>
      </c>
      <c r="AW3701" s="1">
        <f t="shared" si="173"/>
        <v>3807.0727671795808</v>
      </c>
      <c r="AX3701" s="1">
        <v>2335.0230876608157</v>
      </c>
      <c r="AY3701" s="1">
        <v>2390.6080837242871</v>
      </c>
    </row>
    <row r="3702" spans="1:51" x14ac:dyDescent="0.2">
      <c r="A3702" s="3">
        <v>45955</v>
      </c>
      <c r="B3702">
        <v>45955</v>
      </c>
      <c r="C3702" t="s">
        <v>11723</v>
      </c>
      <c r="D3702" t="s">
        <v>66</v>
      </c>
      <c r="E3702" t="s">
        <v>184</v>
      </c>
      <c r="F3702" t="s">
        <v>1072</v>
      </c>
      <c r="G3702" s="1">
        <v>3320</v>
      </c>
      <c r="H3702" s="1">
        <v>3357</v>
      </c>
      <c r="I3702" s="1">
        <v>1500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4820</v>
      </c>
      <c r="P3702" t="s">
        <v>11724</v>
      </c>
      <c r="Q3702" s="2">
        <v>244284</v>
      </c>
      <c r="R3702" t="s">
        <v>55</v>
      </c>
      <c r="S3702">
        <v>0</v>
      </c>
      <c r="T3702" t="s">
        <v>56</v>
      </c>
      <c r="U3702" t="s">
        <v>57</v>
      </c>
      <c r="V3702" s="1">
        <v>3776</v>
      </c>
      <c r="W3702" s="1">
        <v>0</v>
      </c>
      <c r="X3702" s="1">
        <v>0</v>
      </c>
      <c r="AA3702" t="s">
        <v>58</v>
      </c>
      <c r="AB3702" s="1">
        <v>0</v>
      </c>
      <c r="AC3702" s="4">
        <f>IF(ISNUMBER(MATCH(AD3702, $AD$2:AD3701, 0)), INDEX($AC$2:AC3701, MATCH(AD3702, $AD$2:AD3701, 0)), MAX($AC$2:AC3701)+1)</f>
        <v>1</v>
      </c>
      <c r="AD3702" t="str">
        <f t="shared" si="174"/>
        <v>ท่าลี่-กองลอย</v>
      </c>
      <c r="AE3702" t="s">
        <v>55</v>
      </c>
      <c r="AF3702" s="1">
        <v>0</v>
      </c>
      <c r="AG3702" s="1">
        <v>0</v>
      </c>
      <c r="AH3702" s="1">
        <v>0</v>
      </c>
      <c r="AI3702" t="s">
        <v>11725</v>
      </c>
      <c r="AJ3702" s="1">
        <v>1</v>
      </c>
      <c r="AK3702" s="1">
        <v>0</v>
      </c>
      <c r="AL3702" s="1">
        <v>0</v>
      </c>
      <c r="AM3702" s="1">
        <v>0</v>
      </c>
      <c r="AN3702" s="1">
        <v>0</v>
      </c>
      <c r="AO3702" s="1">
        <v>0</v>
      </c>
      <c r="AP3702" s="1">
        <v>0</v>
      </c>
      <c r="AQ3702" s="1">
        <v>0</v>
      </c>
      <c r="AR3702" s="1">
        <v>11953</v>
      </c>
      <c r="AS3702" s="1">
        <v>484.31226666666669</v>
      </c>
      <c r="AT3702" s="1">
        <f>Table1[[#This Row],[รวมต้นทุนค่าเดินทาง]]+Table1[[#This Row],[รวมต้นทุนค่าซ่อม]]+Table1[[#This Row],[รวมค่าเสื่อม]]</f>
        <v>13798.199363440859</v>
      </c>
      <c r="AU3702" s="1">
        <f t="shared" si="172"/>
        <v>13953.293816562818</v>
      </c>
      <c r="AV3702" s="1" t="str" cm="1">
        <f t="array" ref="AV3702">IF(AC3702&lt;4, "เก็บ", IF(OR(AT3702 &lt; PERCENTILE(IF($AC$2:$AC$5092=AC3702, $AT$2:$AT$5092), 0.25) - 1.5 * (PERCENTILE(IF($AC$2:$AC$5092=AC3702, $AT$2:$AT$5092), 0.75) - PERCENTILE(IF($AC$2:$AC$5092=AC3702, $AT$2:$AT$5092), 0.25)), AT3702 &gt; PERCENTILE(IF($AC$2:$AC$5092=AC3702, $AT$2:$AT$5092), 0.75) + 1.5 * (PERCENTILE(IF($AC$2:$AC$5092=AC3702, $AT$2:$AT$5092), 0.75) - PERCENTILE(IF($AC$2:$AC$5092=AC3702, $AT$2:$AT$5092), 0.25))), "ตัด", "เก็บ"))</f>
        <v>เก็บ</v>
      </c>
      <c r="AW3702" s="1">
        <f t="shared" si="173"/>
        <v>13953.293816562818</v>
      </c>
      <c r="AX3702" s="1">
        <v>14426.372718098486</v>
      </c>
      <c r="AY3702" s="1">
        <v>1360.8870967741937</v>
      </c>
    </row>
    <row r="3703" spans="1:51" x14ac:dyDescent="0.2">
      <c r="A3703" s="3">
        <v>45955</v>
      </c>
      <c r="B3703">
        <v>45955</v>
      </c>
      <c r="C3703" t="s">
        <v>11726</v>
      </c>
      <c r="D3703" t="s">
        <v>66</v>
      </c>
      <c r="E3703" t="s">
        <v>148</v>
      </c>
      <c r="F3703" t="s">
        <v>774</v>
      </c>
      <c r="G3703" s="1">
        <v>0</v>
      </c>
      <c r="H3703" s="1">
        <v>0</v>
      </c>
      <c r="I3703" s="1">
        <v>0</v>
      </c>
      <c r="J3703" s="1">
        <v>0</v>
      </c>
      <c r="K3703" s="1">
        <v>0</v>
      </c>
      <c r="L3703" s="1">
        <v>0</v>
      </c>
      <c r="M3703" s="1">
        <v>0</v>
      </c>
      <c r="N3703" s="1">
        <v>0</v>
      </c>
      <c r="O3703" s="1">
        <v>0</v>
      </c>
      <c r="P3703" t="s">
        <v>11727</v>
      </c>
      <c r="Q3703" s="2">
        <v>244282</v>
      </c>
      <c r="R3703" t="s">
        <v>55</v>
      </c>
      <c r="S3703">
        <v>0</v>
      </c>
      <c r="T3703" t="s">
        <v>87</v>
      </c>
      <c r="U3703" t="s">
        <v>71</v>
      </c>
      <c r="V3703" s="1">
        <v>0</v>
      </c>
      <c r="W3703" s="1">
        <v>1038</v>
      </c>
      <c r="X3703" s="1">
        <v>0</v>
      </c>
      <c r="Y3703" t="s">
        <v>87</v>
      </c>
      <c r="Z3703" t="s">
        <v>71</v>
      </c>
      <c r="AA3703" t="s">
        <v>10846</v>
      </c>
      <c r="AB3703" s="1">
        <v>0</v>
      </c>
      <c r="AC3703" s="4">
        <f>IF(ISNUMBER(MATCH(AD3703, $AD$2:AD3702, 0)), INDEX($AC$2:AC3702, MATCH(AD3703, $AD$2:AD3702, 0)), MAX($AC$2:AC3702)+1)</f>
        <v>6</v>
      </c>
      <c r="AD3703" t="str">
        <f t="shared" si="174"/>
        <v>เชียงราย-เชียงใหม่</v>
      </c>
      <c r="AE3703" t="s">
        <v>55</v>
      </c>
      <c r="AF3703" s="1">
        <v>0</v>
      </c>
      <c r="AG3703" s="1">
        <v>0</v>
      </c>
      <c r="AH3703" s="1">
        <v>0</v>
      </c>
      <c r="AI3703" t="s">
        <v>11728</v>
      </c>
      <c r="AJ3703" s="1">
        <v>1</v>
      </c>
      <c r="AK3703" s="1">
        <v>0</v>
      </c>
      <c r="AL3703" s="1">
        <v>0</v>
      </c>
      <c r="AM3703" s="1">
        <v>0</v>
      </c>
      <c r="AN3703" s="1">
        <v>0</v>
      </c>
      <c r="AO3703" s="1">
        <v>0</v>
      </c>
      <c r="AP3703" s="1">
        <v>0</v>
      </c>
      <c r="AQ3703" s="1">
        <v>0</v>
      </c>
      <c r="AR3703" s="1">
        <v>1038</v>
      </c>
      <c r="AS3703" s="1">
        <v>2747.9738461538464</v>
      </c>
      <c r="AT3703" s="1">
        <f>Table1[[#This Row],[รวมต้นทุนค่าเดินทาง]]+Table1[[#This Row],[รวมต้นทุนค่าซ่อม]]+Table1[[#This Row],[รวมค่าเสื่อม]]</f>
        <v>4857.4024175824179</v>
      </c>
      <c r="AU3703" s="1">
        <f t="shared" si="172"/>
        <v>4428.3346813776061</v>
      </c>
      <c r="AV3703" s="1" t="str" cm="1">
        <f t="array" ref="AV3703">IF(AC3703&lt;4, "เก็บ", IF(OR(AT3703 &lt; PERCENTILE(IF($AC$2:$AC$5092=AC3703, $AT$2:$AT$5092), 0.25) - 1.5 * (PERCENTILE(IF($AC$2:$AC$5092=AC3703, $AT$2:$AT$5092), 0.75) - PERCENTILE(IF($AC$2:$AC$5092=AC3703, $AT$2:$AT$5092), 0.25)), AT3703 &gt; PERCENTILE(IF($AC$2:$AC$5092=AC3703, $AT$2:$AT$5092), 0.75) + 1.5 * (PERCENTILE(IF($AC$2:$AC$5092=AC3703, $AT$2:$AT$5092), 0.75) - PERCENTILE(IF($AC$2:$AC$5092=AC3703, $AT$2:$AT$5092), 0.25))), "ตัด", "เก็บ"))</f>
        <v>เก็บ</v>
      </c>
      <c r="AW3703" s="1">
        <f t="shared" si="173"/>
        <v>3873.7679454274344</v>
      </c>
      <c r="AX3703" s="1">
        <v>2781.4385174989698</v>
      </c>
      <c r="AY3703" s="1">
        <v>1071.4285714285713</v>
      </c>
    </row>
    <row r="3704" spans="1:51" x14ac:dyDescent="0.2">
      <c r="A3704" s="3">
        <v>45955</v>
      </c>
      <c r="B3704">
        <v>45955</v>
      </c>
      <c r="C3704" t="s">
        <v>11729</v>
      </c>
      <c r="D3704" t="s">
        <v>66</v>
      </c>
      <c r="E3704" t="s">
        <v>105</v>
      </c>
      <c r="F3704" t="s">
        <v>895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>
        <v>692</v>
      </c>
      <c r="O3704" s="1">
        <v>692</v>
      </c>
      <c r="P3704" t="s">
        <v>11730</v>
      </c>
      <c r="Q3704" s="2">
        <v>244282</v>
      </c>
      <c r="R3704" t="s">
        <v>55</v>
      </c>
      <c r="S3704">
        <v>0</v>
      </c>
      <c r="T3704" t="s">
        <v>87</v>
      </c>
      <c r="U3704" t="s">
        <v>71</v>
      </c>
      <c r="V3704" s="1">
        <v>0</v>
      </c>
      <c r="W3704" s="1">
        <v>629</v>
      </c>
      <c r="X3704" s="1">
        <v>0</v>
      </c>
      <c r="Y3704" t="s">
        <v>108</v>
      </c>
      <c r="Z3704" t="s">
        <v>71</v>
      </c>
      <c r="AA3704" t="s">
        <v>764</v>
      </c>
      <c r="AB3704" s="1">
        <v>0</v>
      </c>
      <c r="AC3704" s="4">
        <f>IF(ISNUMBER(MATCH(AD3704, $AD$2:AD3703, 0)), INDEX($AC$2:AC3703, MATCH(AD3704, $AD$2:AD3703, 0)), MAX($AC$2:AC3703)+1)</f>
        <v>6</v>
      </c>
      <c r="AD3704" t="str">
        <f t="shared" si="174"/>
        <v>เชียงราย-เชียงใหม่</v>
      </c>
      <c r="AE3704" t="s">
        <v>55</v>
      </c>
      <c r="AF3704" s="1">
        <v>0</v>
      </c>
      <c r="AG3704" s="1">
        <v>0</v>
      </c>
      <c r="AH3704" s="1">
        <v>0</v>
      </c>
      <c r="AI3704" t="s">
        <v>11731</v>
      </c>
      <c r="AJ3704" s="1">
        <v>1</v>
      </c>
      <c r="AK3704" s="1">
        <v>0</v>
      </c>
      <c r="AL3704" s="1">
        <v>0</v>
      </c>
      <c r="AM3704" s="1">
        <v>0</v>
      </c>
      <c r="AN3704" s="1">
        <v>0</v>
      </c>
      <c r="AO3704" s="1">
        <v>0</v>
      </c>
      <c r="AP3704" s="1">
        <v>0</v>
      </c>
      <c r="AQ3704" s="1">
        <v>0</v>
      </c>
      <c r="AR3704" s="1">
        <v>1321</v>
      </c>
      <c r="AS3704" s="1">
        <v>998.57240196078442</v>
      </c>
      <c r="AT3704" s="1">
        <f>Table1[[#This Row],[รวมต้นทุนค่าเดินทาง]]+Table1[[#This Row],[รวมต้นทุนค่าซ่อม]]+Table1[[#This Row],[รวมค่าเสื่อม]]</f>
        <v>3662.8559840503367</v>
      </c>
      <c r="AU3704" s="1">
        <f t="shared" si="172"/>
        <v>4428.3346813776061</v>
      </c>
      <c r="AV3704" s="1" t="str" cm="1">
        <f t="array" ref="AV3704">IF(AC3704&lt;4, "เก็บ", IF(OR(AT3704 &lt; PERCENTILE(IF($AC$2:$AC$5092=AC3704, $AT$2:$AT$5092), 0.25) - 1.5 * (PERCENTILE(IF($AC$2:$AC$5092=AC3704, $AT$2:$AT$5092), 0.75) - PERCENTILE(IF($AC$2:$AC$5092=AC3704, $AT$2:$AT$5092), 0.25)), AT3704 &gt; PERCENTILE(IF($AC$2:$AC$5092=AC3704, $AT$2:$AT$5092), 0.75) + 1.5 * (PERCENTILE(IF($AC$2:$AC$5092=AC3704, $AT$2:$AT$5092), 0.75) - PERCENTILE(IF($AC$2:$AC$5092=AC3704, $AT$2:$AT$5092), 0.25))), "ตัด", "เก็บ"))</f>
        <v>เก็บ</v>
      </c>
      <c r="AW3704" s="1">
        <f t="shared" si="173"/>
        <v>3873.7679454274344</v>
      </c>
      <c r="AX3704" s="1">
        <v>2781.4385174989698</v>
      </c>
      <c r="AY3704" s="1">
        <v>1343.2835820895523</v>
      </c>
    </row>
    <row r="3705" spans="1:51" x14ac:dyDescent="0.2">
      <c r="A3705" s="3">
        <v>45955</v>
      </c>
      <c r="B3705">
        <v>45955</v>
      </c>
      <c r="C3705" t="s">
        <v>11732</v>
      </c>
      <c r="D3705" t="s">
        <v>66</v>
      </c>
      <c r="E3705" t="s">
        <v>148</v>
      </c>
      <c r="F3705" t="s">
        <v>215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  <c r="O3705" s="1">
        <v>535</v>
      </c>
      <c r="P3705" t="s">
        <v>11733</v>
      </c>
      <c r="Q3705" s="2">
        <v>244282</v>
      </c>
      <c r="R3705" t="s">
        <v>55</v>
      </c>
      <c r="S3705">
        <v>0</v>
      </c>
      <c r="T3705" t="s">
        <v>87</v>
      </c>
      <c r="U3705" t="s">
        <v>71</v>
      </c>
      <c r="V3705" s="1">
        <v>0</v>
      </c>
      <c r="W3705" s="1">
        <v>1038</v>
      </c>
      <c r="X3705" s="1">
        <v>535</v>
      </c>
      <c r="Y3705" t="s">
        <v>87</v>
      </c>
      <c r="Z3705" t="s">
        <v>71</v>
      </c>
      <c r="AA3705" t="s">
        <v>11734</v>
      </c>
      <c r="AB3705" s="1">
        <v>0</v>
      </c>
      <c r="AC3705" s="4">
        <f>IF(ISNUMBER(MATCH(AD3705, $AD$2:AD3704, 0)), INDEX($AC$2:AC3704, MATCH(AD3705, $AD$2:AD3704, 0)), MAX($AC$2:AC3704)+1)</f>
        <v>6</v>
      </c>
      <c r="AD3705" t="str">
        <f t="shared" si="174"/>
        <v>เชียงราย-เชียงใหม่</v>
      </c>
      <c r="AE3705" t="s">
        <v>55</v>
      </c>
      <c r="AF3705" s="1">
        <v>0</v>
      </c>
      <c r="AG3705" s="1">
        <v>0</v>
      </c>
      <c r="AH3705" s="1">
        <v>0</v>
      </c>
      <c r="AI3705" t="s">
        <v>11735</v>
      </c>
      <c r="AJ3705" s="1">
        <v>1</v>
      </c>
      <c r="AK3705" s="1">
        <v>0</v>
      </c>
      <c r="AL3705" s="1">
        <v>0</v>
      </c>
      <c r="AM3705" s="1">
        <v>0</v>
      </c>
      <c r="AN3705" s="1">
        <v>0</v>
      </c>
      <c r="AO3705" s="1">
        <v>0</v>
      </c>
      <c r="AP3705" s="1">
        <v>0</v>
      </c>
      <c r="AQ3705" s="1">
        <v>0</v>
      </c>
      <c r="AR3705" s="1">
        <v>1573</v>
      </c>
      <c r="AS3705" s="1">
        <v>3751.159652777777</v>
      </c>
      <c r="AT3705" s="1">
        <f>Table1[[#This Row],[รวมต้นทุนค่าเดินทาง]]+Table1[[#This Row],[รวมต้นทุนค่าซ่อม]]+Table1[[#This Row],[รวมค่าเสื่อม]]</f>
        <v>6357.7285573714162</v>
      </c>
      <c r="AU3705" s="1">
        <f t="shared" si="172"/>
        <v>4428.3346813776061</v>
      </c>
      <c r="AV3705" s="1" t="str" cm="1">
        <f t="array" ref="AV3705">IF(AC3705&lt;4, "เก็บ", IF(OR(AT3705 &lt; PERCENTILE(IF($AC$2:$AC$5092=AC3705, $AT$2:$AT$5092), 0.25) - 1.5 * (PERCENTILE(IF($AC$2:$AC$5092=AC3705, $AT$2:$AT$5092), 0.75) - PERCENTILE(IF($AC$2:$AC$5092=AC3705, $AT$2:$AT$5092), 0.25)), AT3705 &gt; PERCENTILE(IF($AC$2:$AC$5092=AC3705, $AT$2:$AT$5092), 0.75) + 1.5 * (PERCENTILE(IF($AC$2:$AC$5092=AC3705, $AT$2:$AT$5092), 0.75) - PERCENTILE(IF($AC$2:$AC$5092=AC3705, $AT$2:$AT$5092), 0.25))), "ตัด", "เก็บ"))</f>
        <v>เก็บ</v>
      </c>
      <c r="AW3705" s="1">
        <f t="shared" si="173"/>
        <v>3873.7679454274344</v>
      </c>
      <c r="AX3705" s="1">
        <v>2781.4385174989698</v>
      </c>
      <c r="AY3705" s="1">
        <v>1033.5689045936397</v>
      </c>
    </row>
    <row r="3706" spans="1:51" x14ac:dyDescent="0.2">
      <c r="A3706" s="3">
        <v>45956</v>
      </c>
      <c r="B3706">
        <v>45956</v>
      </c>
      <c r="C3706" t="s">
        <v>11736</v>
      </c>
      <c r="D3706" t="s">
        <v>66</v>
      </c>
      <c r="E3706" t="s">
        <v>67</v>
      </c>
      <c r="F3706" t="s">
        <v>936</v>
      </c>
      <c r="G3706" s="1">
        <v>0</v>
      </c>
      <c r="H3706" s="1">
        <v>0</v>
      </c>
      <c r="I3706" s="1">
        <v>560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  <c r="O3706" s="1">
        <v>560</v>
      </c>
      <c r="P3706" t="s">
        <v>11737</v>
      </c>
      <c r="Q3706" s="2">
        <v>244283</v>
      </c>
      <c r="R3706" t="s">
        <v>70</v>
      </c>
      <c r="S3706">
        <v>0</v>
      </c>
      <c r="T3706" t="s">
        <v>71</v>
      </c>
      <c r="U3706" t="s">
        <v>72</v>
      </c>
      <c r="V3706" s="1">
        <v>0</v>
      </c>
      <c r="W3706" s="1">
        <v>0</v>
      </c>
      <c r="X3706" s="1">
        <v>0</v>
      </c>
      <c r="AA3706" t="s">
        <v>58</v>
      </c>
      <c r="AB3706" s="1">
        <v>0</v>
      </c>
      <c r="AC3706" s="4">
        <f>IF(ISNUMBER(MATCH(AD3706, $AD$2:AD3705, 0)), INDEX($AC$2:AC3705, MATCH(AD3706, $AD$2:AD3705, 0)), MAX($AC$2:AC3705)+1)</f>
        <v>2</v>
      </c>
      <c r="AD3706" t="str">
        <f t="shared" si="174"/>
        <v>เชียงใหม่-พุทธมณฑลสาย 5</v>
      </c>
      <c r="AE3706" t="s">
        <v>73</v>
      </c>
      <c r="AF3706" s="1">
        <v>0</v>
      </c>
      <c r="AG3706" s="1">
        <v>0</v>
      </c>
      <c r="AH3706" s="1">
        <v>0</v>
      </c>
      <c r="AI3706" t="s">
        <v>11738</v>
      </c>
      <c r="AJ3706" s="1">
        <v>1</v>
      </c>
      <c r="AK3706" s="1">
        <v>720</v>
      </c>
      <c r="AL3706" s="1">
        <v>720</v>
      </c>
      <c r="AM3706" s="1">
        <v>1</v>
      </c>
      <c r="AN3706" s="1">
        <v>0</v>
      </c>
      <c r="AO3706" s="1">
        <v>0</v>
      </c>
      <c r="AP3706" s="1">
        <v>0</v>
      </c>
      <c r="AQ3706" s="1">
        <v>0</v>
      </c>
      <c r="AR3706" s="1">
        <v>560</v>
      </c>
      <c r="AS3706" s="1">
        <v>1145.5790841833875</v>
      </c>
      <c r="AT3706" s="1">
        <f>Table1[[#This Row],[รวมต้นทุนค่าเดินทาง]]+Table1[[#This Row],[รวมต้นทุนค่าซ่อม]]+Table1[[#This Row],[รวมค่าเสื่อม]]</f>
        <v>3412.0239572145674</v>
      </c>
      <c r="AU3706" s="1">
        <f t="shared" si="172"/>
        <v>5026.5629662053279</v>
      </c>
      <c r="AV3706" s="1" t="str" cm="1">
        <f t="array" ref="AV3706">IF(AC3706&lt;4, "เก็บ", IF(OR(AT3706 &lt; PERCENTILE(IF($AC$2:$AC$5092=AC3706, $AT$2:$AT$5092), 0.25) - 1.5 * (PERCENTILE(IF($AC$2:$AC$5092=AC3706, $AT$2:$AT$5092), 0.75) - PERCENTILE(IF($AC$2:$AC$5092=AC3706, $AT$2:$AT$5092), 0.25)), AT3706 &gt; PERCENTILE(IF($AC$2:$AC$5092=AC3706, $AT$2:$AT$5092), 0.75) + 1.5 * (PERCENTILE(IF($AC$2:$AC$5092=AC3706, $AT$2:$AT$5092), 0.75) - PERCENTILE(IF($AC$2:$AC$5092=AC3706, $AT$2:$AT$5092), 0.25))), "ตัด", "เก็บ"))</f>
        <v>เก็บ</v>
      </c>
      <c r="AW3706" s="1">
        <f t="shared" si="173"/>
        <v>5026.5629662053279</v>
      </c>
      <c r="AX3706" s="1">
        <v>4064.5059139663294</v>
      </c>
      <c r="AY3706" s="1">
        <v>1706.4448730311797</v>
      </c>
    </row>
    <row r="3707" spans="1:51" x14ac:dyDescent="0.2">
      <c r="A3707" s="3">
        <v>45956</v>
      </c>
      <c r="B3707">
        <v>45956</v>
      </c>
      <c r="C3707" t="s">
        <v>11739</v>
      </c>
      <c r="D3707" t="s">
        <v>66</v>
      </c>
      <c r="E3707" t="s">
        <v>124</v>
      </c>
      <c r="F3707" t="s">
        <v>1988</v>
      </c>
      <c r="G3707" s="1">
        <v>0</v>
      </c>
      <c r="H3707" s="1">
        <v>0</v>
      </c>
      <c r="I3707" s="1">
        <v>400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>
        <v>400</v>
      </c>
      <c r="P3707" t="s">
        <v>11740</v>
      </c>
      <c r="Q3707" s="2">
        <v>244283</v>
      </c>
      <c r="R3707" t="s">
        <v>70</v>
      </c>
      <c r="S3707">
        <v>0</v>
      </c>
      <c r="T3707" t="s">
        <v>71</v>
      </c>
      <c r="U3707" t="s">
        <v>93</v>
      </c>
      <c r="V3707" s="1">
        <v>0</v>
      </c>
      <c r="W3707" s="1">
        <v>0</v>
      </c>
      <c r="X3707" s="1">
        <v>0</v>
      </c>
      <c r="AA3707" t="s">
        <v>58</v>
      </c>
      <c r="AB3707" s="1">
        <v>0</v>
      </c>
      <c r="AC3707" s="4">
        <f>IF(ISNUMBER(MATCH(AD3707, $AD$2:AD3706, 0)), INDEX($AC$2:AC3706, MATCH(AD3707, $AD$2:AD3706, 0)), MAX($AC$2:AC3706)+1)</f>
        <v>4</v>
      </c>
      <c r="AD3707" t="str">
        <f t="shared" si="174"/>
        <v>เชียงใหม่-ตลาดไท</v>
      </c>
      <c r="AE3707" t="s">
        <v>73</v>
      </c>
      <c r="AF3707" s="1">
        <v>0</v>
      </c>
      <c r="AG3707" s="1">
        <v>0</v>
      </c>
      <c r="AH3707" s="1">
        <v>0</v>
      </c>
      <c r="AI3707" t="s">
        <v>11741</v>
      </c>
      <c r="AJ3707" s="1">
        <v>1</v>
      </c>
      <c r="AK3707" s="1">
        <v>720</v>
      </c>
      <c r="AL3707" s="1">
        <v>720</v>
      </c>
      <c r="AM3707" s="1">
        <v>1</v>
      </c>
      <c r="AN3707" s="1">
        <v>0</v>
      </c>
      <c r="AO3707" s="1">
        <v>0</v>
      </c>
      <c r="AP3707" s="1">
        <v>0</v>
      </c>
      <c r="AQ3707" s="1">
        <v>0</v>
      </c>
      <c r="AR3707" s="1">
        <v>400</v>
      </c>
      <c r="AS3707" s="1">
        <v>3088.1310626091085</v>
      </c>
      <c r="AT3707" s="1">
        <f>Table1[[#This Row],[รวมต้นทุนค่าเดินทาง]]+Table1[[#This Row],[รวมต้นทุนค่าซ่อม]]+Table1[[#This Row],[รวมค่าเสื่อม]]</f>
        <v>5110.5233418058333</v>
      </c>
      <c r="AU3707" s="1">
        <f t="shared" si="172"/>
        <v>4256.109283997258</v>
      </c>
      <c r="AV3707" s="1" t="str" cm="1">
        <f t="array" ref="AV3707">IF(AC3707&lt;4, "เก็บ", IF(OR(AT3707 &lt; PERCENTILE(IF($AC$2:$AC$5092=AC3707, $AT$2:$AT$5092), 0.25) - 1.5 * (PERCENTILE(IF($AC$2:$AC$5092=AC3707, $AT$2:$AT$5092), 0.75) - PERCENTILE(IF($AC$2:$AC$5092=AC3707, $AT$2:$AT$5092), 0.25)), AT3707 &gt; PERCENTILE(IF($AC$2:$AC$5092=AC3707, $AT$2:$AT$5092), 0.75) + 1.5 * (PERCENTILE(IF($AC$2:$AC$5092=AC3707, $AT$2:$AT$5092), 0.75) - PERCENTILE(IF($AC$2:$AC$5092=AC3707, $AT$2:$AT$5092), 0.25))), "ตัด", "เก็บ"))</f>
        <v>เก็บ</v>
      </c>
      <c r="AW3707" s="1">
        <f t="shared" si="173"/>
        <v>3807.0727671795808</v>
      </c>
      <c r="AX3707" s="1">
        <v>2335.0230876608157</v>
      </c>
      <c r="AY3707" s="1">
        <v>1622.3922791967245</v>
      </c>
    </row>
    <row r="3708" spans="1:51" x14ac:dyDescent="0.2">
      <c r="A3708" s="3">
        <v>45956</v>
      </c>
      <c r="B3708">
        <v>45956</v>
      </c>
      <c r="C3708" t="s">
        <v>11742</v>
      </c>
      <c r="D3708" t="s">
        <v>66</v>
      </c>
      <c r="E3708" t="s">
        <v>67</v>
      </c>
      <c r="F3708" t="s">
        <v>68</v>
      </c>
      <c r="G3708" s="1">
        <v>0</v>
      </c>
      <c r="H3708" s="1">
        <v>0</v>
      </c>
      <c r="I3708" s="1">
        <v>500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>
        <v>500</v>
      </c>
      <c r="P3708" t="s">
        <v>11743</v>
      </c>
      <c r="Q3708" s="2">
        <v>244283</v>
      </c>
      <c r="R3708" t="s">
        <v>70</v>
      </c>
      <c r="S3708">
        <v>0</v>
      </c>
      <c r="T3708" t="s">
        <v>71</v>
      </c>
      <c r="U3708" t="s">
        <v>161</v>
      </c>
      <c r="V3708" s="1">
        <v>0</v>
      </c>
      <c r="W3708" s="1">
        <v>0</v>
      </c>
      <c r="X3708" s="1">
        <v>0</v>
      </c>
      <c r="AA3708" t="s">
        <v>58</v>
      </c>
      <c r="AB3708" s="1">
        <v>0</v>
      </c>
      <c r="AC3708" s="4">
        <f>IF(ISNUMBER(MATCH(AD3708, $AD$2:AD3707, 0)), INDEX($AC$2:AC3707, MATCH(AD3708, $AD$2:AD3707, 0)), MAX($AC$2:AC3707)+1)</f>
        <v>9</v>
      </c>
      <c r="AD3708" t="str">
        <f t="shared" si="174"/>
        <v>เชียงใหม่-พุทธมณฑลสาย 2</v>
      </c>
      <c r="AE3708" t="s">
        <v>73</v>
      </c>
      <c r="AF3708" s="1">
        <v>0</v>
      </c>
      <c r="AG3708" s="1">
        <v>0</v>
      </c>
      <c r="AH3708" s="1">
        <v>0</v>
      </c>
      <c r="AI3708" t="s">
        <v>11744</v>
      </c>
      <c r="AJ3708" s="1">
        <v>1</v>
      </c>
      <c r="AK3708" s="1">
        <v>720</v>
      </c>
      <c r="AL3708" s="1">
        <v>720</v>
      </c>
      <c r="AM3708" s="1">
        <v>1</v>
      </c>
      <c r="AN3708" s="1">
        <v>0</v>
      </c>
      <c r="AO3708" s="1">
        <v>0</v>
      </c>
      <c r="AP3708" s="1">
        <v>0</v>
      </c>
      <c r="AQ3708" s="1">
        <v>0</v>
      </c>
      <c r="AR3708" s="1">
        <v>500</v>
      </c>
      <c r="AS3708" s="1">
        <v>2956.9809605674027</v>
      </c>
      <c r="AT3708" s="1">
        <f>Table1[[#This Row],[รวมต้นทุนค่าเดินทาง]]+Table1[[#This Row],[รวมต้นทุนค่าซ่อม]]+Table1[[#This Row],[รวมค่าเสื่อม]]</f>
        <v>4969.2344816941632</v>
      </c>
      <c r="AU3708" s="1">
        <f t="shared" si="172"/>
        <v>4623.2312262414152</v>
      </c>
      <c r="AV3708" s="1" t="str" cm="1">
        <f t="array" ref="AV3708">IF(AC3708&lt;4, "เก็บ", IF(OR(AT3708 &lt; PERCENTILE(IF($AC$2:$AC$5092=AC3708, $AT$2:$AT$5092), 0.25) - 1.5 * (PERCENTILE(IF($AC$2:$AC$5092=AC3708, $AT$2:$AT$5092), 0.75) - PERCENTILE(IF($AC$2:$AC$5092=AC3708, $AT$2:$AT$5092), 0.25)), AT3708 &gt; PERCENTILE(IF($AC$2:$AC$5092=AC3708, $AT$2:$AT$5092), 0.75) + 1.5 * (PERCENTILE(IF($AC$2:$AC$5092=AC3708, $AT$2:$AT$5092), 0.75) - PERCENTILE(IF($AC$2:$AC$5092=AC3708, $AT$2:$AT$5092), 0.25))), "ตัด", "เก็บ"))</f>
        <v>เก็บ</v>
      </c>
      <c r="AW3708" s="1">
        <f t="shared" si="173"/>
        <v>4005.4952465164292</v>
      </c>
      <c r="AX3708" s="1">
        <v>2577.9546108768855</v>
      </c>
      <c r="AY3708" s="1">
        <v>1512.2535211267605</v>
      </c>
    </row>
    <row r="3709" spans="1:51" x14ac:dyDescent="0.2">
      <c r="A3709" s="3">
        <v>45956</v>
      </c>
      <c r="B3709">
        <v>45956</v>
      </c>
      <c r="C3709" t="s">
        <v>11745</v>
      </c>
      <c r="D3709" t="s">
        <v>66</v>
      </c>
      <c r="E3709" t="s">
        <v>124</v>
      </c>
      <c r="F3709" t="s">
        <v>453</v>
      </c>
      <c r="G3709" s="1">
        <v>0</v>
      </c>
      <c r="H3709" s="1">
        <v>0</v>
      </c>
      <c r="I3709" s="1">
        <v>400</v>
      </c>
      <c r="J3709" s="1">
        <v>0</v>
      </c>
      <c r="K3709" s="1">
        <v>0</v>
      </c>
      <c r="L3709" s="1">
        <v>0</v>
      </c>
      <c r="M3709" s="1">
        <v>0</v>
      </c>
      <c r="N3709" s="1">
        <v>0</v>
      </c>
      <c r="O3709" s="1">
        <v>400</v>
      </c>
      <c r="P3709" t="s">
        <v>11746</v>
      </c>
      <c r="Q3709" s="2">
        <v>244283</v>
      </c>
      <c r="R3709" t="s">
        <v>70</v>
      </c>
      <c r="S3709">
        <v>0</v>
      </c>
      <c r="T3709" t="s">
        <v>71</v>
      </c>
      <c r="U3709" t="s">
        <v>93</v>
      </c>
      <c r="V3709" s="1">
        <v>0</v>
      </c>
      <c r="W3709" s="1">
        <v>0</v>
      </c>
      <c r="X3709" s="1">
        <v>0</v>
      </c>
      <c r="AA3709" t="s">
        <v>58</v>
      </c>
      <c r="AB3709" s="1">
        <v>0</v>
      </c>
      <c r="AC3709" s="4">
        <f>IF(ISNUMBER(MATCH(AD3709, $AD$2:AD3708, 0)), INDEX($AC$2:AC3708, MATCH(AD3709, $AD$2:AD3708, 0)), MAX($AC$2:AC3708)+1)</f>
        <v>4</v>
      </c>
      <c r="AD3709" t="str">
        <f t="shared" si="174"/>
        <v>เชียงใหม่-ตลาดไท</v>
      </c>
      <c r="AE3709" t="s">
        <v>73</v>
      </c>
      <c r="AF3709" s="1">
        <v>0</v>
      </c>
      <c r="AG3709" s="1">
        <v>0</v>
      </c>
      <c r="AH3709" s="1">
        <v>0</v>
      </c>
      <c r="AI3709" t="s">
        <v>11747</v>
      </c>
      <c r="AJ3709" s="1">
        <v>1</v>
      </c>
      <c r="AK3709" s="1">
        <v>720</v>
      </c>
      <c r="AL3709" s="1">
        <v>720</v>
      </c>
      <c r="AM3709" s="1">
        <v>1</v>
      </c>
      <c r="AN3709" s="1">
        <v>0</v>
      </c>
      <c r="AO3709" s="1">
        <v>0</v>
      </c>
      <c r="AP3709" s="1">
        <v>0</v>
      </c>
      <c r="AQ3709" s="1">
        <v>0</v>
      </c>
      <c r="AR3709" s="1">
        <v>400</v>
      </c>
      <c r="AS3709" s="1">
        <v>1309.826128328742</v>
      </c>
      <c r="AT3709" s="1">
        <f>Table1[[#This Row],[รวมต้นทุนค่าเดินทาง]]+Table1[[#This Row],[รวมต้นทุนค่าซ่อม]]+Table1[[#This Row],[รวมค่าเสื่อม]]</f>
        <v>3323.1982213519977</v>
      </c>
      <c r="AU3709" s="1">
        <f t="shared" si="172"/>
        <v>4256.109283997258</v>
      </c>
      <c r="AV3709" s="1" t="str" cm="1">
        <f t="array" ref="AV3709">IF(AC3709&lt;4, "เก็บ", IF(OR(AT3709 &lt; PERCENTILE(IF($AC$2:$AC$5092=AC3709, $AT$2:$AT$5092), 0.25) - 1.5 * (PERCENTILE(IF($AC$2:$AC$5092=AC3709, $AT$2:$AT$5092), 0.75) - PERCENTILE(IF($AC$2:$AC$5092=AC3709, $AT$2:$AT$5092), 0.25)), AT3709 &gt; PERCENTILE(IF($AC$2:$AC$5092=AC3709, $AT$2:$AT$5092), 0.75) + 1.5 * (PERCENTILE(IF($AC$2:$AC$5092=AC3709, $AT$2:$AT$5092), 0.75) - PERCENTILE(IF($AC$2:$AC$5092=AC3709, $AT$2:$AT$5092), 0.25))), "ตัด", "เก็บ"))</f>
        <v>เก็บ</v>
      </c>
      <c r="AW3709" s="1">
        <f t="shared" si="173"/>
        <v>3807.0727671795808</v>
      </c>
      <c r="AX3709" s="1">
        <v>2335.0230876608157</v>
      </c>
      <c r="AY3709" s="1">
        <v>1613.3720930232557</v>
      </c>
    </row>
    <row r="3710" spans="1:51" x14ac:dyDescent="0.2">
      <c r="A3710" s="3">
        <v>45956</v>
      </c>
      <c r="B3710">
        <v>45956</v>
      </c>
      <c r="C3710" t="s">
        <v>11748</v>
      </c>
      <c r="D3710" t="s">
        <v>51</v>
      </c>
      <c r="E3710" t="s">
        <v>52</v>
      </c>
      <c r="F3710" t="s">
        <v>1312</v>
      </c>
      <c r="G3710" s="1">
        <v>2700</v>
      </c>
      <c r="H3710" s="1">
        <v>3979</v>
      </c>
      <c r="I3710" s="1">
        <v>1900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>
        <v>4600</v>
      </c>
      <c r="P3710" t="s">
        <v>11749</v>
      </c>
      <c r="Q3710" s="2">
        <v>244283</v>
      </c>
      <c r="R3710" t="s">
        <v>55</v>
      </c>
      <c r="S3710">
        <v>0</v>
      </c>
      <c r="T3710" t="s">
        <v>310</v>
      </c>
      <c r="U3710" t="s">
        <v>57</v>
      </c>
      <c r="V3710" s="1">
        <v>2500</v>
      </c>
      <c r="W3710" s="1">
        <v>0</v>
      </c>
      <c r="X3710" s="1">
        <v>0</v>
      </c>
      <c r="AA3710" t="s">
        <v>58</v>
      </c>
      <c r="AB3710" s="1">
        <v>0</v>
      </c>
      <c r="AC3710" s="4">
        <f>IF(ISNUMBER(MATCH(AD3710, $AD$2:AD3709, 0)), INDEX($AC$2:AC3709, MATCH(AD3710, $AD$2:AD3709, 0)), MAX($AC$2:AC3709)+1)</f>
        <v>82</v>
      </c>
      <c r="AD3710" t="str">
        <f t="shared" si="174"/>
        <v>ฝาง-กองลอย</v>
      </c>
      <c r="AE3710" t="s">
        <v>55</v>
      </c>
      <c r="AF3710" s="1">
        <v>0</v>
      </c>
      <c r="AG3710" s="1">
        <v>0</v>
      </c>
      <c r="AH3710" s="1">
        <v>0</v>
      </c>
      <c r="AI3710" t="s">
        <v>11750</v>
      </c>
      <c r="AJ3710" s="1">
        <v>1</v>
      </c>
      <c r="AK3710" s="1">
        <v>0</v>
      </c>
      <c r="AL3710" s="1">
        <v>0</v>
      </c>
      <c r="AM3710" s="1">
        <v>0</v>
      </c>
      <c r="AN3710" s="1">
        <v>0</v>
      </c>
      <c r="AO3710" s="1">
        <v>0</v>
      </c>
      <c r="AP3710" s="1">
        <v>0</v>
      </c>
      <c r="AQ3710" s="1">
        <v>0</v>
      </c>
      <c r="AR3710" s="1">
        <v>11079</v>
      </c>
      <c r="AS3710" s="1">
        <v>21.400000000000002</v>
      </c>
      <c r="AT3710" s="1">
        <f>Table1[[#This Row],[รวมต้นทุนค่าเดินทาง]]+Table1[[#This Row],[รวมต้นทุนค่าซ่อม]]+Table1[[#This Row],[รวมค่าเสื่อม]]</f>
        <v>12787.9</v>
      </c>
      <c r="AU3710" s="1">
        <f t="shared" si="172"/>
        <v>12915.642941176469</v>
      </c>
      <c r="AV3710" s="1" t="str" cm="1">
        <f t="array" ref="AV3710">IF(AC3710&lt;4, "เก็บ", IF(OR(AT3710 &lt; PERCENTILE(IF($AC$2:$AC$5092=AC3710, $AT$2:$AT$5092), 0.25) - 1.5 * (PERCENTILE(IF($AC$2:$AC$5092=AC3710, $AT$2:$AT$5092), 0.75) - PERCENTILE(IF($AC$2:$AC$5092=AC3710, $AT$2:$AT$5092), 0.25)), AT3710 &gt; PERCENTILE(IF($AC$2:$AC$5092=AC3710, $AT$2:$AT$5092), 0.75) + 1.5 * (PERCENTILE(IF($AC$2:$AC$5092=AC3710, $AT$2:$AT$5092), 0.75) - PERCENTILE(IF($AC$2:$AC$5092=AC3710, $AT$2:$AT$5092), 0.25))), "ตัด", "เก็บ"))</f>
        <v>เก็บ</v>
      </c>
      <c r="AW3710" s="1">
        <f t="shared" si="173"/>
        <v>12915.642941176469</v>
      </c>
      <c r="AX3710" s="1">
        <v>13427.448</v>
      </c>
      <c r="AY3710" s="1">
        <v>1687.5</v>
      </c>
    </row>
    <row r="3711" spans="1:51" x14ac:dyDescent="0.2">
      <c r="A3711" s="3">
        <v>45956</v>
      </c>
      <c r="B3711">
        <v>45956</v>
      </c>
      <c r="C3711" t="s">
        <v>11751</v>
      </c>
      <c r="D3711" t="s">
        <v>51</v>
      </c>
      <c r="E3711" t="s">
        <v>61</v>
      </c>
      <c r="F3711" t="s">
        <v>367</v>
      </c>
      <c r="G3711" s="1">
        <v>2700</v>
      </c>
      <c r="H3711" s="1">
        <v>4212</v>
      </c>
      <c r="I3711" s="1">
        <v>1900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  <c r="O3711" s="1">
        <v>4600</v>
      </c>
      <c r="P3711" t="s">
        <v>11752</v>
      </c>
      <c r="Q3711" s="2">
        <v>244284</v>
      </c>
      <c r="R3711" t="s">
        <v>55</v>
      </c>
      <c r="S3711">
        <v>0</v>
      </c>
      <c r="T3711" t="s">
        <v>56</v>
      </c>
      <c r="U3711" t="s">
        <v>57</v>
      </c>
      <c r="V3711" s="1">
        <v>2500</v>
      </c>
      <c r="W3711" s="1">
        <v>0</v>
      </c>
      <c r="X3711" s="1">
        <v>0</v>
      </c>
      <c r="AA3711" t="s">
        <v>58</v>
      </c>
      <c r="AB3711" s="1">
        <v>0</v>
      </c>
      <c r="AC3711" s="4">
        <f>IF(ISNUMBER(MATCH(AD3711, $AD$2:AD3710, 0)), INDEX($AC$2:AC3710, MATCH(AD3711, $AD$2:AD3710, 0)), MAX($AC$2:AC3710)+1)</f>
        <v>1</v>
      </c>
      <c r="AD3711" t="str">
        <f t="shared" si="174"/>
        <v>ท่าลี่-กองลอย</v>
      </c>
      <c r="AE3711" t="s">
        <v>55</v>
      </c>
      <c r="AF3711" s="1">
        <v>0</v>
      </c>
      <c r="AG3711" s="1">
        <v>0</v>
      </c>
      <c r="AH3711" s="1">
        <v>0</v>
      </c>
      <c r="AI3711" t="s">
        <v>11753</v>
      </c>
      <c r="AJ3711" s="1">
        <v>1</v>
      </c>
      <c r="AK3711" s="1">
        <v>0</v>
      </c>
      <c r="AL3711" s="1">
        <v>0</v>
      </c>
      <c r="AM3711" s="1">
        <v>0</v>
      </c>
      <c r="AN3711" s="1">
        <v>0</v>
      </c>
      <c r="AO3711" s="1">
        <v>0</v>
      </c>
      <c r="AP3711" s="1">
        <v>0</v>
      </c>
      <c r="AQ3711" s="1">
        <v>0</v>
      </c>
      <c r="AR3711" s="1">
        <v>11312</v>
      </c>
      <c r="AS3711" s="1">
        <v>17.12</v>
      </c>
      <c r="AT3711" s="1">
        <f>Table1[[#This Row],[รวมต้นทุนค่าเดินทาง]]+Table1[[#This Row],[รวมต้นทุนค่าซ่อม]]+Table1[[#This Row],[รวมค่าเสื่อม]]</f>
        <v>12954.842543352603</v>
      </c>
      <c r="AU3711" s="1">
        <f t="shared" si="172"/>
        <v>13953.293816562818</v>
      </c>
      <c r="AV3711" s="1" t="str" cm="1">
        <f t="array" ref="AV3711">IF(AC3711&lt;4, "เก็บ", IF(OR(AT3711 &lt; PERCENTILE(IF($AC$2:$AC$5092=AC3711, $AT$2:$AT$5092), 0.25) - 1.5 * (PERCENTILE(IF($AC$2:$AC$5092=AC3711, $AT$2:$AT$5092), 0.75) - PERCENTILE(IF($AC$2:$AC$5092=AC3711, $AT$2:$AT$5092), 0.25)), AT3711 &gt; PERCENTILE(IF($AC$2:$AC$5092=AC3711, $AT$2:$AT$5092), 0.75) + 1.5 * (PERCENTILE(IF($AC$2:$AC$5092=AC3711, $AT$2:$AT$5092), 0.75) - PERCENTILE(IF($AC$2:$AC$5092=AC3711, $AT$2:$AT$5092), 0.25))), "ตัด", "เก็บ"))</f>
        <v>เก็บ</v>
      </c>
      <c r="AW3711" s="1">
        <f t="shared" si="173"/>
        <v>13953.293816562818</v>
      </c>
      <c r="AX3711" s="1">
        <v>14426.372718098486</v>
      </c>
      <c r="AY3711" s="1">
        <v>1625.7225433526012</v>
      </c>
    </row>
    <row r="3712" spans="1:51" x14ac:dyDescent="0.2">
      <c r="A3712" s="3">
        <v>45956</v>
      </c>
      <c r="B3712">
        <v>45956</v>
      </c>
      <c r="C3712" t="s">
        <v>11754</v>
      </c>
      <c r="D3712" t="s">
        <v>51</v>
      </c>
      <c r="E3712" t="s">
        <v>61</v>
      </c>
      <c r="F3712" t="s">
        <v>5184</v>
      </c>
      <c r="G3712" s="1">
        <v>4200</v>
      </c>
      <c r="H3712" s="1">
        <v>2712</v>
      </c>
      <c r="I3712" s="1">
        <v>1900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  <c r="O3712" s="1">
        <v>6100</v>
      </c>
      <c r="P3712" t="s">
        <v>11755</v>
      </c>
      <c r="Q3712" s="2">
        <v>244284</v>
      </c>
      <c r="R3712" t="s">
        <v>55</v>
      </c>
      <c r="S3712">
        <v>0</v>
      </c>
      <c r="T3712" t="s">
        <v>56</v>
      </c>
      <c r="U3712" t="s">
        <v>57</v>
      </c>
      <c r="V3712" s="1">
        <v>2500</v>
      </c>
      <c r="W3712" s="1">
        <v>0</v>
      </c>
      <c r="X3712" s="1">
        <v>0</v>
      </c>
      <c r="AA3712" t="s">
        <v>58</v>
      </c>
      <c r="AB3712" s="1">
        <v>0</v>
      </c>
      <c r="AC3712" s="4">
        <f>IF(ISNUMBER(MATCH(AD3712, $AD$2:AD3711, 0)), INDEX($AC$2:AC3711, MATCH(AD3712, $AD$2:AD3711, 0)), MAX($AC$2:AC3711)+1)</f>
        <v>1</v>
      </c>
      <c r="AD3712" t="str">
        <f t="shared" si="174"/>
        <v>ท่าลี่-กองลอย</v>
      </c>
      <c r="AE3712" t="s">
        <v>55</v>
      </c>
      <c r="AF3712" s="1">
        <v>0</v>
      </c>
      <c r="AG3712" s="1">
        <v>0</v>
      </c>
      <c r="AH3712" s="1">
        <v>0</v>
      </c>
      <c r="AI3712" t="s">
        <v>11756</v>
      </c>
      <c r="AJ3712" s="1">
        <v>1</v>
      </c>
      <c r="AK3712" s="1">
        <v>0</v>
      </c>
      <c r="AL3712" s="1">
        <v>0</v>
      </c>
      <c r="AM3712" s="1">
        <v>0</v>
      </c>
      <c r="AN3712" s="1">
        <v>0</v>
      </c>
      <c r="AO3712" s="1">
        <v>0</v>
      </c>
      <c r="AP3712" s="1">
        <v>0</v>
      </c>
      <c r="AQ3712" s="1">
        <v>0</v>
      </c>
      <c r="AR3712" s="1">
        <v>11312</v>
      </c>
      <c r="AS3712" s="1">
        <v>212.54785714285714</v>
      </c>
      <c r="AT3712" s="1">
        <f>Table1[[#This Row],[รวมต้นทุนค่าเดินทาง]]+Table1[[#This Row],[รวมต้นทุนค่าซ่อม]]+Table1[[#This Row],[รวมค่าเสื่อม]]</f>
        <v>13387.13063859981</v>
      </c>
      <c r="AU3712" s="1">
        <f t="shared" si="172"/>
        <v>13953.293816562818</v>
      </c>
      <c r="AV3712" s="1" t="str" cm="1">
        <f t="array" ref="AV3712">IF(AC3712&lt;4, "เก็บ", IF(OR(AT3712 &lt; PERCENTILE(IF($AC$2:$AC$5092=AC3712, $AT$2:$AT$5092), 0.25) - 1.5 * (PERCENTILE(IF($AC$2:$AC$5092=AC3712, $AT$2:$AT$5092), 0.75) - PERCENTILE(IF($AC$2:$AC$5092=AC3712, $AT$2:$AT$5092), 0.25)), AT3712 &gt; PERCENTILE(IF($AC$2:$AC$5092=AC3712, $AT$2:$AT$5092), 0.75) + 1.5 * (PERCENTILE(IF($AC$2:$AC$5092=AC3712, $AT$2:$AT$5092), 0.75) - PERCENTILE(IF($AC$2:$AC$5092=AC3712, $AT$2:$AT$5092), 0.25))), "ตัด", "เก็บ"))</f>
        <v>เก็บ</v>
      </c>
      <c r="AW3712" s="1">
        <f t="shared" si="173"/>
        <v>13953.293816562818</v>
      </c>
      <c r="AX3712" s="1">
        <v>14426.372718098486</v>
      </c>
      <c r="AY3712" s="1">
        <v>1862.5827814569536</v>
      </c>
    </row>
    <row r="3713" spans="1:51" x14ac:dyDescent="0.2">
      <c r="A3713" s="3">
        <v>45956</v>
      </c>
      <c r="B3713">
        <v>45956</v>
      </c>
      <c r="C3713" t="s">
        <v>11757</v>
      </c>
      <c r="D3713" t="s">
        <v>51</v>
      </c>
      <c r="E3713" t="s">
        <v>61</v>
      </c>
      <c r="F3713" t="s">
        <v>10151</v>
      </c>
      <c r="G3713" s="1">
        <v>2700</v>
      </c>
      <c r="H3713" s="1">
        <v>4212</v>
      </c>
      <c r="I3713" s="1">
        <v>1900</v>
      </c>
      <c r="J3713" s="1">
        <v>0</v>
      </c>
      <c r="K3713" s="1">
        <v>0</v>
      </c>
      <c r="L3713" s="1">
        <v>0</v>
      </c>
      <c r="M3713" s="1">
        <v>0</v>
      </c>
      <c r="N3713" s="1">
        <v>0</v>
      </c>
      <c r="O3713" s="1">
        <v>4600</v>
      </c>
      <c r="P3713" t="s">
        <v>11758</v>
      </c>
      <c r="Q3713" s="2">
        <v>244284</v>
      </c>
      <c r="R3713" t="s">
        <v>55</v>
      </c>
      <c r="S3713">
        <v>0</v>
      </c>
      <c r="T3713" t="s">
        <v>56</v>
      </c>
      <c r="U3713" t="s">
        <v>57</v>
      </c>
      <c r="V3713" s="1">
        <v>2500</v>
      </c>
      <c r="W3713" s="1">
        <v>0</v>
      </c>
      <c r="X3713" s="1">
        <v>0</v>
      </c>
      <c r="AA3713" t="s">
        <v>58</v>
      </c>
      <c r="AB3713" s="1">
        <v>0</v>
      </c>
      <c r="AC3713" s="4">
        <f>IF(ISNUMBER(MATCH(AD3713, $AD$2:AD3712, 0)), INDEX($AC$2:AC3712, MATCH(AD3713, $AD$2:AD3712, 0)), MAX($AC$2:AC3712)+1)</f>
        <v>1</v>
      </c>
      <c r="AD3713" t="str">
        <f t="shared" si="174"/>
        <v>ท่าลี่-กองลอย</v>
      </c>
      <c r="AE3713" t="s">
        <v>55</v>
      </c>
      <c r="AF3713" s="1">
        <v>0</v>
      </c>
      <c r="AG3713" s="1">
        <v>0</v>
      </c>
      <c r="AH3713" s="1">
        <v>0</v>
      </c>
      <c r="AI3713" t="s">
        <v>11759</v>
      </c>
      <c r="AJ3713" s="1">
        <v>1</v>
      </c>
      <c r="AK3713" s="1">
        <v>0</v>
      </c>
      <c r="AL3713" s="1">
        <v>0</v>
      </c>
      <c r="AM3713" s="1">
        <v>0</v>
      </c>
      <c r="AN3713" s="1">
        <v>0</v>
      </c>
      <c r="AO3713" s="1">
        <v>0</v>
      </c>
      <c r="AP3713" s="1">
        <v>0</v>
      </c>
      <c r="AQ3713" s="1">
        <v>0</v>
      </c>
      <c r="AR3713" s="1">
        <v>11312</v>
      </c>
      <c r="AS3713" s="1">
        <v>22.587485242030699</v>
      </c>
      <c r="AT3713" s="1">
        <f>Table1[[#This Row],[รวมต้นทุนค่าเดินทาง]]+Table1[[#This Row],[รวมต้นทุนค่าซ่อม]]+Table1[[#This Row],[รวมค่าเสื่อม]]</f>
        <v>13658.967650531287</v>
      </c>
      <c r="AU3713" s="1">
        <f t="shared" si="172"/>
        <v>13953.293816562818</v>
      </c>
      <c r="AV3713" s="1" t="str" cm="1">
        <f t="array" ref="AV3713">IF(AC3713&lt;4, "เก็บ", IF(OR(AT3713 &lt; PERCENTILE(IF($AC$2:$AC$5092=AC3713, $AT$2:$AT$5092), 0.25) - 1.5 * (PERCENTILE(IF($AC$2:$AC$5092=AC3713, $AT$2:$AT$5092), 0.75) - PERCENTILE(IF($AC$2:$AC$5092=AC3713, $AT$2:$AT$5092), 0.25)), AT3713 &gt; PERCENTILE(IF($AC$2:$AC$5092=AC3713, $AT$2:$AT$5092), 0.75) + 1.5 * (PERCENTILE(IF($AC$2:$AC$5092=AC3713, $AT$2:$AT$5092), 0.75) - PERCENTILE(IF($AC$2:$AC$5092=AC3713, $AT$2:$AT$5092), 0.25))), "ตัด", "เก็บ"))</f>
        <v>เก็บ</v>
      </c>
      <c r="AW3713" s="1">
        <f t="shared" si="173"/>
        <v>13953.293816562818</v>
      </c>
      <c r="AX3713" s="1">
        <v>14426.372718098486</v>
      </c>
      <c r="AY3713" s="1">
        <v>2324.3801652892562</v>
      </c>
    </row>
    <row r="3714" spans="1:51" x14ac:dyDescent="0.2">
      <c r="A3714" s="3">
        <v>45956</v>
      </c>
      <c r="B3714">
        <v>45956</v>
      </c>
      <c r="C3714" t="s">
        <v>11760</v>
      </c>
      <c r="D3714" t="s">
        <v>66</v>
      </c>
      <c r="E3714" t="s">
        <v>105</v>
      </c>
      <c r="F3714" t="s">
        <v>342</v>
      </c>
      <c r="G3714" s="1">
        <v>252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  <c r="O3714" s="1">
        <v>252</v>
      </c>
      <c r="P3714" t="s">
        <v>11761</v>
      </c>
      <c r="Q3714" s="2">
        <v>244283</v>
      </c>
      <c r="R3714" t="s">
        <v>55</v>
      </c>
      <c r="S3714">
        <v>0</v>
      </c>
      <c r="T3714" t="s">
        <v>87</v>
      </c>
      <c r="U3714" t="s">
        <v>71</v>
      </c>
      <c r="V3714" s="1">
        <v>0</v>
      </c>
      <c r="W3714" s="1">
        <v>1133</v>
      </c>
      <c r="X3714" s="1">
        <v>0</v>
      </c>
      <c r="Y3714" t="s">
        <v>87</v>
      </c>
      <c r="Z3714" t="s">
        <v>71</v>
      </c>
      <c r="AA3714" t="s">
        <v>11762</v>
      </c>
      <c r="AB3714" s="1">
        <v>0</v>
      </c>
      <c r="AC3714" s="4">
        <f>IF(ISNUMBER(MATCH(AD3714, $AD$2:AD3713, 0)), INDEX($AC$2:AC3713, MATCH(AD3714, $AD$2:AD3713, 0)), MAX($AC$2:AC3713)+1)</f>
        <v>6</v>
      </c>
      <c r="AD3714" t="str">
        <f t="shared" si="174"/>
        <v>เชียงราย-เชียงใหม่</v>
      </c>
      <c r="AE3714" t="s">
        <v>55</v>
      </c>
      <c r="AF3714" s="1">
        <v>0</v>
      </c>
      <c r="AG3714" s="1">
        <v>0</v>
      </c>
      <c r="AH3714" s="1">
        <v>0</v>
      </c>
      <c r="AI3714" t="s">
        <v>11763</v>
      </c>
      <c r="AJ3714" s="1">
        <v>1</v>
      </c>
      <c r="AK3714" s="1">
        <v>0</v>
      </c>
      <c r="AL3714" s="1">
        <v>0</v>
      </c>
      <c r="AM3714" s="1">
        <v>0</v>
      </c>
      <c r="AN3714" s="1">
        <v>0</v>
      </c>
      <c r="AO3714" s="1">
        <v>0</v>
      </c>
      <c r="AP3714" s="1">
        <v>0</v>
      </c>
      <c r="AQ3714" s="1">
        <v>0</v>
      </c>
      <c r="AR3714" s="1">
        <v>1385</v>
      </c>
      <c r="AS3714" s="1">
        <v>1043.5625362318842</v>
      </c>
      <c r="AT3714" s="1">
        <f>Table1[[#This Row],[รวมต้นทุนค่าเดินทาง]]+Table1[[#This Row],[รวมต้นทุนค่าซ่อม]]+Table1[[#This Row],[รวมค่าเสื่อม]]</f>
        <v>3987.0040946734425</v>
      </c>
      <c r="AU3714" s="1">
        <f t="shared" si="172"/>
        <v>4428.3346813776061</v>
      </c>
      <c r="AV3714" s="1" t="str" cm="1">
        <f t="array" ref="AV3714">IF(AC3714&lt;4, "เก็บ", IF(OR(AT3714 &lt; PERCENTILE(IF($AC$2:$AC$5092=AC3714, $AT$2:$AT$5092), 0.25) - 1.5 * (PERCENTILE(IF($AC$2:$AC$5092=AC3714, $AT$2:$AT$5092), 0.75) - PERCENTILE(IF($AC$2:$AC$5092=AC3714, $AT$2:$AT$5092), 0.25)), AT3714 &gt; PERCENTILE(IF($AC$2:$AC$5092=AC3714, $AT$2:$AT$5092), 0.75) + 1.5 * (PERCENTILE(IF($AC$2:$AC$5092=AC3714, $AT$2:$AT$5092), 0.75) - PERCENTILE(IF($AC$2:$AC$5092=AC3714, $AT$2:$AT$5092), 0.25))), "ตัด", "เก็บ"))</f>
        <v>เก็บ</v>
      </c>
      <c r="AW3714" s="1">
        <f t="shared" si="173"/>
        <v>3873.7679454274344</v>
      </c>
      <c r="AX3714" s="1">
        <v>2781.4385174989698</v>
      </c>
      <c r="AY3714" s="1">
        <v>1558.4415584415585</v>
      </c>
    </row>
    <row r="3715" spans="1:51" x14ac:dyDescent="0.2">
      <c r="A3715" s="3">
        <v>45956</v>
      </c>
      <c r="B3715">
        <v>45956</v>
      </c>
      <c r="C3715" t="s">
        <v>11764</v>
      </c>
      <c r="D3715" t="s">
        <v>66</v>
      </c>
      <c r="E3715" t="s">
        <v>148</v>
      </c>
      <c r="F3715" t="s">
        <v>547</v>
      </c>
      <c r="G3715" s="1">
        <v>0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  <c r="P3715" t="s">
        <v>11765</v>
      </c>
      <c r="Q3715" s="2">
        <v>244283</v>
      </c>
      <c r="R3715" t="s">
        <v>55</v>
      </c>
      <c r="S3715">
        <v>0</v>
      </c>
      <c r="T3715" t="s">
        <v>87</v>
      </c>
      <c r="U3715" t="s">
        <v>88</v>
      </c>
      <c r="V3715" s="1">
        <v>0</v>
      </c>
      <c r="W3715" s="1">
        <v>1353</v>
      </c>
      <c r="X3715" s="1">
        <v>0</v>
      </c>
      <c r="Y3715" t="s">
        <v>87</v>
      </c>
      <c r="Z3715" t="s">
        <v>88</v>
      </c>
      <c r="AA3715" t="s">
        <v>58</v>
      </c>
      <c r="AB3715" s="1">
        <v>0</v>
      </c>
      <c r="AC3715" s="4">
        <f>IF(ISNUMBER(MATCH(AD3715, $AD$2:AD3714, 0)), INDEX($AC$2:AC3714, MATCH(AD3715, $AD$2:AD3714, 0)), MAX($AC$2:AC3714)+1)</f>
        <v>3</v>
      </c>
      <c r="AD3715" t="str">
        <f t="shared" si="174"/>
        <v>เชียงราย-แพร่</v>
      </c>
      <c r="AE3715" t="s">
        <v>55</v>
      </c>
      <c r="AF3715" s="1">
        <v>0</v>
      </c>
      <c r="AG3715" s="1">
        <v>0</v>
      </c>
      <c r="AH3715" s="1">
        <v>0</v>
      </c>
      <c r="AI3715" t="s">
        <v>11766</v>
      </c>
      <c r="AJ3715" s="1">
        <v>1</v>
      </c>
      <c r="AK3715" s="1">
        <v>0</v>
      </c>
      <c r="AL3715" s="1">
        <v>0</v>
      </c>
      <c r="AM3715" s="1">
        <v>0</v>
      </c>
      <c r="AN3715" s="1">
        <v>0</v>
      </c>
      <c r="AO3715" s="1">
        <v>0</v>
      </c>
      <c r="AP3715" s="1">
        <v>0</v>
      </c>
      <c r="AQ3715" s="1">
        <v>0</v>
      </c>
      <c r="AR3715" s="1">
        <v>1353</v>
      </c>
      <c r="AS3715" s="1">
        <v>2909.4123076923074</v>
      </c>
      <c r="AT3715" s="1">
        <f>Table1[[#This Row],[รวมต้นทุนค่าเดินทาง]]+Table1[[#This Row],[รวมต้นทุนค่าซ่อม]]+Table1[[#This Row],[รวมค่าเสื่อม]]</f>
        <v>5326.0486713286718</v>
      </c>
      <c r="AU3715" s="1">
        <f t="shared" ref="AU3715:AU3778" si="175">AVERAGEIF($AC$2:$AC$5092, AC3715, $AT$2:$AT$5092)</f>
        <v>4524.5694264549065</v>
      </c>
      <c r="AV3715" s="1" t="str" cm="1">
        <f t="array" ref="AV3715">IF(AC3715&lt;4, "เก็บ", IF(OR(AT3715 &lt; PERCENTILE(IF($AC$2:$AC$5092=AC3715, $AT$2:$AT$5092), 0.25) - 1.5 * (PERCENTILE(IF($AC$2:$AC$5092=AC3715, $AT$2:$AT$5092), 0.75) - PERCENTILE(IF($AC$2:$AC$5092=AC3715, $AT$2:$AT$5092), 0.25)), AT3715 &gt; PERCENTILE(IF($AC$2:$AC$5092=AC3715, $AT$2:$AT$5092), 0.75) + 1.5 * (PERCENTILE(IF($AC$2:$AC$5092=AC3715, $AT$2:$AT$5092), 0.75) - PERCENTILE(IF($AC$2:$AC$5092=AC3715, $AT$2:$AT$5092), 0.25))), "ตัด", "เก็บ"))</f>
        <v>เก็บ</v>
      </c>
      <c r="AW3715" s="1">
        <f t="shared" ref="AW3715:AW3778" si="176">AVERAGEIFS($AT$2:$AT$5092, $AC$2:$AC$5092, AC3715, $AV$2:$AV$5092, "เก็บ")</f>
        <v>4524.5694264549065</v>
      </c>
      <c r="AX3715" s="1">
        <v>4013.6819963803018</v>
      </c>
      <c r="AY3715" s="1">
        <v>1063.6363636363637</v>
      </c>
    </row>
    <row r="3716" spans="1:51" x14ac:dyDescent="0.2">
      <c r="A3716" s="3">
        <v>45957</v>
      </c>
      <c r="B3716">
        <v>45957</v>
      </c>
      <c r="C3716" t="s">
        <v>11767</v>
      </c>
      <c r="D3716" t="s">
        <v>66</v>
      </c>
      <c r="E3716" t="s">
        <v>124</v>
      </c>
      <c r="F3716" t="s">
        <v>277</v>
      </c>
      <c r="G3716" s="1">
        <v>0</v>
      </c>
      <c r="H3716" s="1">
        <v>1007</v>
      </c>
      <c r="I3716" s="1">
        <v>500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>
        <v>500</v>
      </c>
      <c r="P3716" t="s">
        <v>11768</v>
      </c>
      <c r="Q3716" s="2">
        <v>244284</v>
      </c>
      <c r="R3716" t="s">
        <v>70</v>
      </c>
      <c r="S3716">
        <v>0</v>
      </c>
      <c r="T3716" t="s">
        <v>71</v>
      </c>
      <c r="U3716" t="s">
        <v>161</v>
      </c>
      <c r="V3716" s="1">
        <v>0</v>
      </c>
      <c r="W3716" s="1">
        <v>0</v>
      </c>
      <c r="X3716" s="1">
        <v>0</v>
      </c>
      <c r="AA3716" t="s">
        <v>58</v>
      </c>
      <c r="AB3716" s="1">
        <v>0</v>
      </c>
      <c r="AC3716" s="4">
        <f>IF(ISNUMBER(MATCH(AD3716, $AD$2:AD3715, 0)), INDEX($AC$2:AC3715, MATCH(AD3716, $AD$2:AD3715, 0)), MAX($AC$2:AC3715)+1)</f>
        <v>9</v>
      </c>
      <c r="AD3716" t="str">
        <f t="shared" si="174"/>
        <v>เชียงใหม่-พุทธมณฑลสาย 2</v>
      </c>
      <c r="AE3716" t="s">
        <v>73</v>
      </c>
      <c r="AF3716" s="1">
        <v>0</v>
      </c>
      <c r="AG3716" s="1">
        <v>0</v>
      </c>
      <c r="AH3716" s="1">
        <v>0</v>
      </c>
      <c r="AI3716" t="s">
        <v>11769</v>
      </c>
      <c r="AJ3716" s="1">
        <v>1</v>
      </c>
      <c r="AK3716" s="1">
        <v>720</v>
      </c>
      <c r="AL3716" s="1">
        <v>720</v>
      </c>
      <c r="AM3716" s="1">
        <v>1</v>
      </c>
      <c r="AN3716" s="1">
        <v>0</v>
      </c>
      <c r="AO3716" s="1">
        <v>0</v>
      </c>
      <c r="AP3716" s="1">
        <v>0</v>
      </c>
      <c r="AQ3716" s="1">
        <v>0</v>
      </c>
      <c r="AR3716" s="1">
        <v>1507</v>
      </c>
      <c r="AS3716" s="1">
        <v>5320.0969990783069</v>
      </c>
      <c r="AT3716" s="1">
        <f>Table1[[#This Row],[รวมต้นทุนค่าเดินทาง]]+Table1[[#This Row],[รวมต้นทุนค่าซ่อม]]+Table1[[#This Row],[รวมค่าเสื่อม]]</f>
        <v>9172.7325582094418</v>
      </c>
      <c r="AU3716" s="1">
        <f t="shared" si="175"/>
        <v>4623.2312262414152</v>
      </c>
      <c r="AV3716" s="1" t="str" cm="1">
        <f t="array" ref="AV3716">IF(AC3716&lt;4, "เก็บ", IF(OR(AT3716 &lt; PERCENTILE(IF($AC$2:$AC$5092=AC3716, $AT$2:$AT$5092), 0.25) - 1.5 * (PERCENTILE(IF($AC$2:$AC$5092=AC3716, $AT$2:$AT$5092), 0.75) - PERCENTILE(IF($AC$2:$AC$5092=AC3716, $AT$2:$AT$5092), 0.25)), AT3716 &gt; PERCENTILE(IF($AC$2:$AC$5092=AC3716, $AT$2:$AT$5092), 0.75) + 1.5 * (PERCENTILE(IF($AC$2:$AC$5092=AC3716, $AT$2:$AT$5092), 0.75) - PERCENTILE(IF($AC$2:$AC$5092=AC3716, $AT$2:$AT$5092), 0.25))), "ตัด", "เก็บ"))</f>
        <v>ตัด</v>
      </c>
      <c r="AW3716" s="1">
        <f t="shared" si="176"/>
        <v>4005.4952465164292</v>
      </c>
      <c r="AX3716" s="1">
        <v>2577.9546108768855</v>
      </c>
      <c r="AY3716" s="1">
        <v>2345.6355591311344</v>
      </c>
    </row>
    <row r="3717" spans="1:51" x14ac:dyDescent="0.2">
      <c r="A3717" s="3">
        <v>45957</v>
      </c>
      <c r="B3717">
        <v>45957</v>
      </c>
      <c r="C3717" t="s">
        <v>11770</v>
      </c>
      <c r="D3717" t="s">
        <v>66</v>
      </c>
      <c r="E3717" t="s">
        <v>184</v>
      </c>
      <c r="F3717" t="s">
        <v>1384</v>
      </c>
      <c r="G3717" s="1">
        <v>2000</v>
      </c>
      <c r="H3717" s="1">
        <v>4986</v>
      </c>
      <c r="I3717" s="1">
        <v>1500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>
        <v>3500</v>
      </c>
      <c r="P3717" t="s">
        <v>11771</v>
      </c>
      <c r="Q3717" s="2">
        <v>244284</v>
      </c>
      <c r="R3717" t="s">
        <v>55</v>
      </c>
      <c r="S3717">
        <v>0</v>
      </c>
      <c r="T3717" t="s">
        <v>71</v>
      </c>
      <c r="U3717" t="s">
        <v>57</v>
      </c>
      <c r="V3717" s="1">
        <v>3776</v>
      </c>
      <c r="W3717" s="1">
        <v>1195</v>
      </c>
      <c r="X3717" s="1">
        <v>0</v>
      </c>
      <c r="Y3717" t="s">
        <v>71</v>
      </c>
      <c r="Z3717" t="s">
        <v>57</v>
      </c>
      <c r="AA3717" t="s">
        <v>58</v>
      </c>
      <c r="AB3717" s="1">
        <v>0</v>
      </c>
      <c r="AC3717" s="4">
        <f>IF(ISNUMBER(MATCH(AD3717, $AD$2:AD3716, 0)), INDEX($AC$2:AC3716, MATCH(AD3717, $AD$2:AD3716, 0)), MAX($AC$2:AC3716)+1)</f>
        <v>10</v>
      </c>
      <c r="AD3717" t="str">
        <f t="shared" si="174"/>
        <v>เชียงใหม่-กองลอย</v>
      </c>
      <c r="AE3717" t="s">
        <v>55</v>
      </c>
      <c r="AF3717" s="1">
        <v>0</v>
      </c>
      <c r="AG3717" s="1">
        <v>0</v>
      </c>
      <c r="AH3717" s="1">
        <v>0</v>
      </c>
      <c r="AI3717" t="s">
        <v>11772</v>
      </c>
      <c r="AJ3717" s="1">
        <v>1</v>
      </c>
      <c r="AK3717" s="1">
        <v>0</v>
      </c>
      <c r="AL3717" s="1">
        <v>0</v>
      </c>
      <c r="AM3717" s="1">
        <v>0</v>
      </c>
      <c r="AN3717" s="1">
        <v>0</v>
      </c>
      <c r="AO3717" s="1">
        <v>0</v>
      </c>
      <c r="AP3717" s="1">
        <v>0</v>
      </c>
      <c r="AQ3717" s="1">
        <v>0</v>
      </c>
      <c r="AR3717" s="1">
        <v>13457</v>
      </c>
      <c r="AS3717" s="1">
        <v>315.84742424242427</v>
      </c>
      <c r="AT3717" s="1">
        <f>Table1[[#This Row],[รวมต้นทุนค่าเดินทาง]]+Table1[[#This Row],[รวมต้นทุนค่าซ่อม]]+Table1[[#This Row],[รวมค่าเสื่อม]]</f>
        <v>15091.206799242424</v>
      </c>
      <c r="AU3717" s="1">
        <f t="shared" si="175"/>
        <v>14957.32855761775</v>
      </c>
      <c r="AV3717" s="1" t="str" cm="1">
        <f t="array" ref="AV3717">IF(AC3717&lt;4, "เก็บ", IF(OR(AT3717 &lt; PERCENTILE(IF($AC$2:$AC$5092=AC3717, $AT$2:$AT$5092), 0.25) - 1.5 * (PERCENTILE(IF($AC$2:$AC$5092=AC3717, $AT$2:$AT$5092), 0.75) - PERCENTILE(IF($AC$2:$AC$5092=AC3717, $AT$2:$AT$5092), 0.25)), AT3717 &gt; PERCENTILE(IF($AC$2:$AC$5092=AC3717, $AT$2:$AT$5092), 0.75) + 1.5 * (PERCENTILE(IF($AC$2:$AC$5092=AC3717, $AT$2:$AT$5092), 0.75) - PERCENTILE(IF($AC$2:$AC$5092=AC3717, $AT$2:$AT$5092), 0.25))), "ตัด", "เก็บ"))</f>
        <v>เก็บ</v>
      </c>
      <c r="AW3717" s="1">
        <f t="shared" si="176"/>
        <v>14419.089162907676</v>
      </c>
      <c r="AX3717" s="1">
        <v>15077.196593123563</v>
      </c>
      <c r="AY3717" s="1">
        <v>1318.359375</v>
      </c>
    </row>
    <row r="3718" spans="1:51" x14ac:dyDescent="0.2">
      <c r="A3718" s="3">
        <v>45957</v>
      </c>
      <c r="B3718">
        <v>45957</v>
      </c>
      <c r="C3718" t="s">
        <v>11773</v>
      </c>
      <c r="D3718" t="s">
        <v>66</v>
      </c>
      <c r="E3718" t="s">
        <v>124</v>
      </c>
      <c r="F3718" t="s">
        <v>224</v>
      </c>
      <c r="G3718" s="1">
        <v>0</v>
      </c>
      <c r="H3718" s="1">
        <v>0</v>
      </c>
      <c r="I3718" s="1">
        <v>500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500</v>
      </c>
      <c r="P3718" t="s">
        <v>11774</v>
      </c>
      <c r="Q3718" s="2">
        <v>244284</v>
      </c>
      <c r="R3718" t="s">
        <v>70</v>
      </c>
      <c r="S3718">
        <v>0</v>
      </c>
      <c r="T3718" t="s">
        <v>71</v>
      </c>
      <c r="U3718" t="s">
        <v>72</v>
      </c>
      <c r="V3718" s="1">
        <v>0</v>
      </c>
      <c r="W3718" s="1">
        <v>0</v>
      </c>
      <c r="X3718" s="1">
        <v>0</v>
      </c>
      <c r="AA3718" t="s">
        <v>58</v>
      </c>
      <c r="AB3718" s="1">
        <v>0</v>
      </c>
      <c r="AC3718" s="4">
        <f>IF(ISNUMBER(MATCH(AD3718, $AD$2:AD3717, 0)), INDEX($AC$2:AC3717, MATCH(AD3718, $AD$2:AD3717, 0)), MAX($AC$2:AC3717)+1)</f>
        <v>2</v>
      </c>
      <c r="AD3718" t="str">
        <f t="shared" si="174"/>
        <v>เชียงใหม่-พุทธมณฑลสาย 5</v>
      </c>
      <c r="AE3718" t="s">
        <v>73</v>
      </c>
      <c r="AF3718" s="1">
        <v>0</v>
      </c>
      <c r="AG3718" s="1">
        <v>0</v>
      </c>
      <c r="AH3718" s="1">
        <v>0</v>
      </c>
      <c r="AI3718" t="s">
        <v>11775</v>
      </c>
      <c r="AJ3718" s="1">
        <v>1</v>
      </c>
      <c r="AK3718" s="1">
        <v>720</v>
      </c>
      <c r="AL3718" s="1">
        <v>720</v>
      </c>
      <c r="AM3718" s="1">
        <v>1</v>
      </c>
      <c r="AN3718" s="1">
        <v>0</v>
      </c>
      <c r="AO3718" s="1">
        <v>0</v>
      </c>
      <c r="AP3718" s="1">
        <v>0</v>
      </c>
      <c r="AQ3718" s="1">
        <v>0</v>
      </c>
      <c r="AR3718" s="1">
        <v>500</v>
      </c>
      <c r="AS3718" s="1">
        <v>1648.5214904672953</v>
      </c>
      <c r="AT3718" s="1">
        <f>Table1[[#This Row],[รวมต้นทุนค่าเดินทาง]]+Table1[[#This Row],[รวมต้นทุนค่าซ่อม]]+Table1[[#This Row],[รวมค่าเสื่อม]]</f>
        <v>3778.218519780693</v>
      </c>
      <c r="AU3718" s="1">
        <f t="shared" si="175"/>
        <v>5026.5629662053279</v>
      </c>
      <c r="AV3718" s="1" t="str" cm="1">
        <f t="array" ref="AV3718">IF(AC3718&lt;4, "เก็บ", IF(OR(AT3718 &lt; PERCENTILE(IF($AC$2:$AC$5092=AC3718, $AT$2:$AT$5092), 0.25) - 1.5 * (PERCENTILE(IF($AC$2:$AC$5092=AC3718, $AT$2:$AT$5092), 0.75) - PERCENTILE(IF($AC$2:$AC$5092=AC3718, $AT$2:$AT$5092), 0.25)), AT3718 &gt; PERCENTILE(IF($AC$2:$AC$5092=AC3718, $AT$2:$AT$5092), 0.75) + 1.5 * (PERCENTILE(IF($AC$2:$AC$5092=AC3718, $AT$2:$AT$5092), 0.75) - PERCENTILE(IF($AC$2:$AC$5092=AC3718, $AT$2:$AT$5092), 0.25))), "ตัด", "เก็บ"))</f>
        <v>เก็บ</v>
      </c>
      <c r="AW3718" s="1">
        <f t="shared" si="176"/>
        <v>5026.5629662053279</v>
      </c>
      <c r="AX3718" s="1">
        <v>4064.5059139663294</v>
      </c>
      <c r="AY3718" s="1">
        <v>1629.6970293133977</v>
      </c>
    </row>
    <row r="3719" spans="1:51" x14ac:dyDescent="0.2">
      <c r="A3719" s="3">
        <v>45957</v>
      </c>
      <c r="B3719">
        <v>45957</v>
      </c>
      <c r="C3719" t="s">
        <v>11776</v>
      </c>
      <c r="D3719" t="s">
        <v>66</v>
      </c>
      <c r="E3719" t="s">
        <v>124</v>
      </c>
      <c r="F3719" t="s">
        <v>289</v>
      </c>
      <c r="G3719" s="1">
        <v>0</v>
      </c>
      <c r="H3719" s="1">
        <v>1007</v>
      </c>
      <c r="I3719" s="1">
        <v>500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500</v>
      </c>
      <c r="P3719" t="s">
        <v>11777</v>
      </c>
      <c r="Q3719" s="2">
        <v>244284</v>
      </c>
      <c r="R3719" t="s">
        <v>70</v>
      </c>
      <c r="S3719">
        <v>0</v>
      </c>
      <c r="T3719" t="s">
        <v>71</v>
      </c>
      <c r="U3719" t="s">
        <v>161</v>
      </c>
      <c r="V3719" s="1">
        <v>0</v>
      </c>
      <c r="W3719" s="1">
        <v>0</v>
      </c>
      <c r="X3719" s="1">
        <v>0</v>
      </c>
      <c r="AA3719" t="s">
        <v>58</v>
      </c>
      <c r="AB3719" s="1">
        <v>0</v>
      </c>
      <c r="AC3719" s="4">
        <f>IF(ISNUMBER(MATCH(AD3719, $AD$2:AD3718, 0)), INDEX($AC$2:AC3718, MATCH(AD3719, $AD$2:AD3718, 0)), MAX($AC$2:AC3718)+1)</f>
        <v>9</v>
      </c>
      <c r="AD3719" t="str">
        <f t="shared" si="174"/>
        <v>เชียงใหม่-พุทธมณฑลสาย 2</v>
      </c>
      <c r="AE3719" t="s">
        <v>73</v>
      </c>
      <c r="AF3719" s="1">
        <v>0</v>
      </c>
      <c r="AG3719" s="1">
        <v>0</v>
      </c>
      <c r="AH3719" s="1">
        <v>0</v>
      </c>
      <c r="AI3719" t="s">
        <v>11778</v>
      </c>
      <c r="AJ3719" s="1">
        <v>1</v>
      </c>
      <c r="AK3719" s="1">
        <v>720</v>
      </c>
      <c r="AL3719" s="1">
        <v>720</v>
      </c>
      <c r="AM3719" s="1">
        <v>1</v>
      </c>
      <c r="AN3719" s="1">
        <v>0</v>
      </c>
      <c r="AO3719" s="1">
        <v>0</v>
      </c>
      <c r="AP3719" s="1">
        <v>0</v>
      </c>
      <c r="AQ3719" s="1">
        <v>0</v>
      </c>
      <c r="AR3719" s="1">
        <v>1507</v>
      </c>
      <c r="AS3719" s="1">
        <v>2789.326872717505</v>
      </c>
      <c r="AT3719" s="1">
        <f>Table1[[#This Row],[รวมต้นทุนค่าเดินทาง]]+Table1[[#This Row],[รวมต้นทุนค่าซ่อม]]+Table1[[#This Row],[รวมค่าเสื่อม]]</f>
        <v>6742.3629794678982</v>
      </c>
      <c r="AU3719" s="1">
        <f t="shared" si="175"/>
        <v>4623.2312262414152</v>
      </c>
      <c r="AV3719" s="1" t="str" cm="1">
        <f t="array" ref="AV3719">IF(AC3719&lt;4, "เก็บ", IF(OR(AT3719 &lt; PERCENTILE(IF($AC$2:$AC$5092=AC3719, $AT$2:$AT$5092), 0.25) - 1.5 * (PERCENTILE(IF($AC$2:$AC$5092=AC3719, $AT$2:$AT$5092), 0.75) - PERCENTILE(IF($AC$2:$AC$5092=AC3719, $AT$2:$AT$5092), 0.25)), AT3719 &gt; PERCENTILE(IF($AC$2:$AC$5092=AC3719, $AT$2:$AT$5092), 0.75) + 1.5 * (PERCENTILE(IF($AC$2:$AC$5092=AC3719, $AT$2:$AT$5092), 0.75) - PERCENTILE(IF($AC$2:$AC$5092=AC3719, $AT$2:$AT$5092), 0.25))), "ตัด", "เก็บ"))</f>
        <v>เก็บ</v>
      </c>
      <c r="AW3719" s="1">
        <f t="shared" si="176"/>
        <v>4005.4952465164292</v>
      </c>
      <c r="AX3719" s="1">
        <v>2577.9546108768855</v>
      </c>
      <c r="AY3719" s="1">
        <v>2446.0361067503927</v>
      </c>
    </row>
    <row r="3720" spans="1:51" x14ac:dyDescent="0.2">
      <c r="A3720" s="3">
        <v>45957</v>
      </c>
      <c r="B3720">
        <v>45957</v>
      </c>
      <c r="C3720" t="s">
        <v>11779</v>
      </c>
      <c r="D3720" t="s">
        <v>66</v>
      </c>
      <c r="E3720" t="s">
        <v>124</v>
      </c>
      <c r="F3720" t="s">
        <v>1371</v>
      </c>
      <c r="G3720" s="1">
        <v>0</v>
      </c>
      <c r="H3720" s="1">
        <v>976</v>
      </c>
      <c r="I3720" s="1">
        <v>400</v>
      </c>
      <c r="J3720" s="1">
        <v>0</v>
      </c>
      <c r="K3720" s="1">
        <v>0</v>
      </c>
      <c r="L3720" s="1">
        <v>0</v>
      </c>
      <c r="M3720" s="1">
        <v>0</v>
      </c>
      <c r="N3720" s="1">
        <v>0</v>
      </c>
      <c r="O3720" s="1">
        <v>400</v>
      </c>
      <c r="P3720" t="s">
        <v>11780</v>
      </c>
      <c r="Q3720" s="2">
        <v>244284</v>
      </c>
      <c r="R3720" t="s">
        <v>70</v>
      </c>
      <c r="S3720">
        <v>0</v>
      </c>
      <c r="T3720" t="s">
        <v>71</v>
      </c>
      <c r="U3720" t="s">
        <v>93</v>
      </c>
      <c r="V3720" s="1">
        <v>0</v>
      </c>
      <c r="W3720" s="1">
        <v>0</v>
      </c>
      <c r="X3720" s="1">
        <v>0</v>
      </c>
      <c r="AA3720" t="s">
        <v>58</v>
      </c>
      <c r="AB3720" s="1">
        <v>0</v>
      </c>
      <c r="AC3720" s="4">
        <f>IF(ISNUMBER(MATCH(AD3720, $AD$2:AD3719, 0)), INDEX($AC$2:AC3719, MATCH(AD3720, $AD$2:AD3719, 0)), MAX($AC$2:AC3719)+1)</f>
        <v>4</v>
      </c>
      <c r="AD3720" t="str">
        <f t="shared" ref="AD3720:AD3783" si="177">T3720&amp;"-"&amp;U3720</f>
        <v>เชียงใหม่-ตลาดไท</v>
      </c>
      <c r="AE3720" t="s">
        <v>73</v>
      </c>
      <c r="AF3720" s="1">
        <v>0</v>
      </c>
      <c r="AG3720" s="1">
        <v>0</v>
      </c>
      <c r="AH3720" s="1">
        <v>0</v>
      </c>
      <c r="AI3720" t="s">
        <v>11781</v>
      </c>
      <c r="AJ3720" s="1">
        <v>1</v>
      </c>
      <c r="AK3720" s="1">
        <v>720</v>
      </c>
      <c r="AL3720" s="1">
        <v>720</v>
      </c>
      <c r="AM3720" s="1">
        <v>1</v>
      </c>
      <c r="AN3720" s="1">
        <v>0</v>
      </c>
      <c r="AO3720" s="1">
        <v>0</v>
      </c>
      <c r="AP3720" s="1">
        <v>0</v>
      </c>
      <c r="AQ3720" s="1">
        <v>0</v>
      </c>
      <c r="AR3720" s="1">
        <v>1376</v>
      </c>
      <c r="AS3720" s="1">
        <v>1311.7405909512622</v>
      </c>
      <c r="AT3720" s="1">
        <f>Table1[[#This Row],[รวมต้นทุนค่าเดินทาง]]+Table1[[#This Row],[รวมต้นทุนค่าซ่อม]]+Table1[[#This Row],[รวมค่าเสื่อม]]</f>
        <v>6948.7384450285153</v>
      </c>
      <c r="AU3720" s="1">
        <f t="shared" si="175"/>
        <v>4256.109283997258</v>
      </c>
      <c r="AV3720" s="1" t="str" cm="1">
        <f t="array" ref="AV3720">IF(AC3720&lt;4, "เก็บ", IF(OR(AT3720 &lt; PERCENTILE(IF($AC$2:$AC$5092=AC3720, $AT$2:$AT$5092), 0.25) - 1.5 * (PERCENTILE(IF($AC$2:$AC$5092=AC3720, $AT$2:$AT$5092), 0.75) - PERCENTILE(IF($AC$2:$AC$5092=AC3720, $AT$2:$AT$5092), 0.25)), AT3720 &gt; PERCENTILE(IF($AC$2:$AC$5092=AC3720, $AT$2:$AT$5092), 0.75) + 1.5 * (PERCENTILE(IF($AC$2:$AC$5092=AC3720, $AT$2:$AT$5092), 0.75) - PERCENTILE(IF($AC$2:$AC$5092=AC3720, $AT$2:$AT$5092), 0.25))), "ตัด", "เก็บ"))</f>
        <v>เก็บ</v>
      </c>
      <c r="AW3720" s="1">
        <f t="shared" si="176"/>
        <v>3807.0727671795808</v>
      </c>
      <c r="AX3720" s="1">
        <v>2335.0230876608157</v>
      </c>
      <c r="AY3720" s="1">
        <v>4260.9978540772536</v>
      </c>
    </row>
    <row r="3721" spans="1:51" x14ac:dyDescent="0.2">
      <c r="A3721" s="3">
        <v>45957</v>
      </c>
      <c r="B3721">
        <v>45957</v>
      </c>
      <c r="C3721" t="s">
        <v>11782</v>
      </c>
      <c r="D3721" t="s">
        <v>66</v>
      </c>
      <c r="E3721" t="s">
        <v>124</v>
      </c>
      <c r="F3721" t="s">
        <v>125</v>
      </c>
      <c r="G3721" s="1">
        <v>0</v>
      </c>
      <c r="H3721" s="1">
        <v>976</v>
      </c>
      <c r="I3721" s="1">
        <v>400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>
        <v>400</v>
      </c>
      <c r="P3721" t="s">
        <v>11783</v>
      </c>
      <c r="Q3721" s="2">
        <v>244284</v>
      </c>
      <c r="R3721" t="s">
        <v>70</v>
      </c>
      <c r="S3721">
        <v>0</v>
      </c>
      <c r="T3721" t="s">
        <v>71</v>
      </c>
      <c r="U3721" t="s">
        <v>93</v>
      </c>
      <c r="V3721" s="1">
        <v>0</v>
      </c>
      <c r="W3721" s="1">
        <v>0</v>
      </c>
      <c r="X3721" s="1">
        <v>0</v>
      </c>
      <c r="AA3721" t="s">
        <v>58</v>
      </c>
      <c r="AB3721" s="1">
        <v>0</v>
      </c>
      <c r="AC3721" s="4">
        <f>IF(ISNUMBER(MATCH(AD3721, $AD$2:AD3720, 0)), INDEX($AC$2:AC3720, MATCH(AD3721, $AD$2:AD3720, 0)), MAX($AC$2:AC3720)+1)</f>
        <v>4</v>
      </c>
      <c r="AD3721" t="str">
        <f t="shared" si="177"/>
        <v>เชียงใหม่-ตลาดไท</v>
      </c>
      <c r="AE3721" t="s">
        <v>73</v>
      </c>
      <c r="AF3721" s="1">
        <v>0</v>
      </c>
      <c r="AG3721" s="1">
        <v>0</v>
      </c>
      <c r="AH3721" s="1">
        <v>0</v>
      </c>
      <c r="AI3721" t="s">
        <v>11784</v>
      </c>
      <c r="AJ3721" s="1">
        <v>1</v>
      </c>
      <c r="AK3721" s="1">
        <v>720</v>
      </c>
      <c r="AL3721" s="1">
        <v>720</v>
      </c>
      <c r="AM3721" s="1">
        <v>1</v>
      </c>
      <c r="AN3721" s="1">
        <v>0</v>
      </c>
      <c r="AO3721" s="1">
        <v>0</v>
      </c>
      <c r="AP3721" s="1">
        <v>0</v>
      </c>
      <c r="AQ3721" s="1">
        <v>0</v>
      </c>
      <c r="AR3721" s="1">
        <v>1376</v>
      </c>
      <c r="AS3721" s="1">
        <v>2006.0538210640834</v>
      </c>
      <c r="AT3721" s="1">
        <f>Table1[[#This Row],[รวมต้นทุนค่าเดินทาง]]+Table1[[#This Row],[รวมต้นทุนค่าซ่อม]]+Table1[[#This Row],[รวมค่าเสื่อม]]</f>
        <v>5795.5880362078278</v>
      </c>
      <c r="AU3721" s="1">
        <f t="shared" si="175"/>
        <v>4256.109283997258</v>
      </c>
      <c r="AV3721" s="1" t="str" cm="1">
        <f t="array" ref="AV3721">IF(AC3721&lt;4, "เก็บ", IF(OR(AT3721 &lt; PERCENTILE(IF($AC$2:$AC$5092=AC3721, $AT$2:$AT$5092), 0.25) - 1.5 * (PERCENTILE(IF($AC$2:$AC$5092=AC3721, $AT$2:$AT$5092), 0.75) - PERCENTILE(IF($AC$2:$AC$5092=AC3721, $AT$2:$AT$5092), 0.25)), AT3721 &gt; PERCENTILE(IF($AC$2:$AC$5092=AC3721, $AT$2:$AT$5092), 0.75) + 1.5 * (PERCENTILE(IF($AC$2:$AC$5092=AC3721, $AT$2:$AT$5092), 0.75) - PERCENTILE(IF($AC$2:$AC$5092=AC3721, $AT$2:$AT$5092), 0.25))), "ตัด", "เก็บ"))</f>
        <v>เก็บ</v>
      </c>
      <c r="AW3721" s="1">
        <f t="shared" si="176"/>
        <v>3807.0727671795808</v>
      </c>
      <c r="AX3721" s="1">
        <v>2335.0230876608157</v>
      </c>
      <c r="AY3721" s="1">
        <v>2413.5342151437444</v>
      </c>
    </row>
    <row r="3722" spans="1:51" x14ac:dyDescent="0.2">
      <c r="A3722" s="3">
        <v>45957</v>
      </c>
      <c r="B3722">
        <v>45957</v>
      </c>
      <c r="C3722" t="s">
        <v>11785</v>
      </c>
      <c r="D3722" t="s">
        <v>51</v>
      </c>
      <c r="E3722" t="s">
        <v>52</v>
      </c>
      <c r="F3722" t="s">
        <v>2552</v>
      </c>
      <c r="G3722" s="1">
        <v>4200</v>
      </c>
      <c r="H3722" s="1">
        <v>2479</v>
      </c>
      <c r="I3722" s="1">
        <v>1900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6100</v>
      </c>
      <c r="P3722" t="s">
        <v>11786</v>
      </c>
      <c r="Q3722" s="2">
        <v>244284</v>
      </c>
      <c r="R3722" t="s">
        <v>55</v>
      </c>
      <c r="S3722">
        <v>0</v>
      </c>
      <c r="T3722" t="s">
        <v>56</v>
      </c>
      <c r="U3722" t="s">
        <v>57</v>
      </c>
      <c r="V3722" s="1">
        <v>2500</v>
      </c>
      <c r="W3722" s="1">
        <v>0</v>
      </c>
      <c r="X3722" s="1">
        <v>0</v>
      </c>
      <c r="AA3722" t="s">
        <v>58</v>
      </c>
      <c r="AB3722" s="1">
        <v>0</v>
      </c>
      <c r="AC3722" s="4">
        <f>IF(ISNUMBER(MATCH(AD3722, $AD$2:AD3721, 0)), INDEX($AC$2:AC3721, MATCH(AD3722, $AD$2:AD3721, 0)), MAX($AC$2:AC3721)+1)</f>
        <v>1</v>
      </c>
      <c r="AD3722" t="str">
        <f t="shared" si="177"/>
        <v>ท่าลี่-กองลอย</v>
      </c>
      <c r="AE3722" t="s">
        <v>55</v>
      </c>
      <c r="AF3722" s="1">
        <v>0</v>
      </c>
      <c r="AG3722" s="1">
        <v>0</v>
      </c>
      <c r="AH3722" s="1">
        <v>0</v>
      </c>
      <c r="AI3722" t="s">
        <v>11787</v>
      </c>
      <c r="AJ3722" s="1">
        <v>1</v>
      </c>
      <c r="AK3722" s="1">
        <v>0</v>
      </c>
      <c r="AL3722" s="1">
        <v>0</v>
      </c>
      <c r="AM3722" s="1">
        <v>0</v>
      </c>
      <c r="AN3722" s="1">
        <v>0</v>
      </c>
      <c r="AO3722" s="1">
        <v>0</v>
      </c>
      <c r="AP3722" s="1">
        <v>0</v>
      </c>
      <c r="AQ3722" s="1">
        <v>0</v>
      </c>
      <c r="AR3722" s="1">
        <v>11079</v>
      </c>
      <c r="AS3722" s="1">
        <v>32.1</v>
      </c>
      <c r="AT3722" s="1">
        <f>Table1[[#This Row],[รวมต้นทุนค่าเดินทาง]]+Table1[[#This Row],[รวมต้นทุนค่าซ่อม]]+Table1[[#This Row],[รวมค่าเสื่อม]]</f>
        <v>13141.175187969926</v>
      </c>
      <c r="AU3722" s="1">
        <f t="shared" si="175"/>
        <v>13953.293816562818</v>
      </c>
      <c r="AV3722" s="1" t="str" cm="1">
        <f t="array" ref="AV3722">IF(AC3722&lt;4, "เก็บ", IF(OR(AT3722 &lt; PERCENTILE(IF($AC$2:$AC$5092=AC3722, $AT$2:$AT$5092), 0.25) - 1.5 * (PERCENTILE(IF($AC$2:$AC$5092=AC3722, $AT$2:$AT$5092), 0.75) - PERCENTILE(IF($AC$2:$AC$5092=AC3722, $AT$2:$AT$5092), 0.25)), AT3722 &gt; PERCENTILE(IF($AC$2:$AC$5092=AC3722, $AT$2:$AT$5092), 0.75) + 1.5 * (PERCENTILE(IF($AC$2:$AC$5092=AC3722, $AT$2:$AT$5092), 0.75) - PERCENTILE(IF($AC$2:$AC$5092=AC3722, $AT$2:$AT$5092), 0.25))), "ตัด", "เก็บ"))</f>
        <v>เก็บ</v>
      </c>
      <c r="AW3722" s="1">
        <f t="shared" si="176"/>
        <v>13953.293816562818</v>
      </c>
      <c r="AX3722" s="1">
        <v>14426.372718098486</v>
      </c>
      <c r="AY3722" s="1">
        <v>2030.0751879699249</v>
      </c>
    </row>
    <row r="3723" spans="1:51" x14ac:dyDescent="0.2">
      <c r="A3723" s="3">
        <v>45957</v>
      </c>
      <c r="B3723">
        <v>45957</v>
      </c>
      <c r="C3723" t="s">
        <v>11788</v>
      </c>
      <c r="D3723" t="s">
        <v>66</v>
      </c>
      <c r="E3723" t="s">
        <v>67</v>
      </c>
      <c r="F3723" t="s">
        <v>130</v>
      </c>
      <c r="G3723" s="1">
        <v>0</v>
      </c>
      <c r="H3723" s="1">
        <v>1039</v>
      </c>
      <c r="I3723" s="1">
        <v>400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>
        <v>400</v>
      </c>
      <c r="P3723" t="s">
        <v>11789</v>
      </c>
      <c r="Q3723" s="2">
        <v>244284</v>
      </c>
      <c r="R3723" t="s">
        <v>70</v>
      </c>
      <c r="S3723">
        <v>0</v>
      </c>
      <c r="T3723" t="s">
        <v>101</v>
      </c>
      <c r="U3723" t="s">
        <v>93</v>
      </c>
      <c r="V3723" s="1">
        <v>0</v>
      </c>
      <c r="W3723" s="1">
        <v>0</v>
      </c>
      <c r="X3723" s="1">
        <v>0</v>
      </c>
      <c r="AA3723" t="s">
        <v>58</v>
      </c>
      <c r="AB3723" s="1">
        <v>0</v>
      </c>
      <c r="AC3723" s="4">
        <f>IF(ISNUMBER(MATCH(AD3723, $AD$2:AD3722, 0)), INDEX($AC$2:AC3722, MATCH(AD3723, $AD$2:AD3722, 0)), MAX($AC$2:AC3722)+1)</f>
        <v>53</v>
      </c>
      <c r="AD3723" t="str">
        <f t="shared" si="177"/>
        <v>พะเยา-ตลาดไท</v>
      </c>
      <c r="AE3723" t="s">
        <v>73</v>
      </c>
      <c r="AF3723" s="1">
        <v>0</v>
      </c>
      <c r="AG3723" s="1">
        <v>0</v>
      </c>
      <c r="AH3723" s="1">
        <v>0</v>
      </c>
      <c r="AI3723" t="s">
        <v>11790</v>
      </c>
      <c r="AJ3723" s="1">
        <v>1</v>
      </c>
      <c r="AK3723" s="1">
        <v>706</v>
      </c>
      <c r="AL3723" s="1">
        <v>706</v>
      </c>
      <c r="AM3723" s="1">
        <v>1</v>
      </c>
      <c r="AN3723" s="1">
        <v>0</v>
      </c>
      <c r="AO3723" s="1">
        <v>0</v>
      </c>
      <c r="AP3723" s="1">
        <v>0</v>
      </c>
      <c r="AQ3723" s="1">
        <v>0</v>
      </c>
      <c r="AR3723" s="1">
        <v>1439</v>
      </c>
      <c r="AS3723" s="1">
        <v>4026.6886997148358</v>
      </c>
      <c r="AT3723" s="1">
        <f>Table1[[#This Row],[รวมต้นทุนค่าเดินทาง]]+Table1[[#This Row],[รวมต้นทุนค่าซ่อม]]+Table1[[#This Row],[รวมค่าเสื่อม]]</f>
        <v>8469.5791516226964</v>
      </c>
      <c r="AU3723" s="1">
        <f t="shared" si="175"/>
        <v>5556.3451863971432</v>
      </c>
      <c r="AV3723" s="1" t="str" cm="1">
        <f t="array" ref="AV3723">IF(AC3723&lt;4, "เก็บ", IF(OR(AT3723 &lt; PERCENTILE(IF($AC$2:$AC$5092=AC3723, $AT$2:$AT$5092), 0.25) - 1.5 * (PERCENTILE(IF($AC$2:$AC$5092=AC3723, $AT$2:$AT$5092), 0.75) - PERCENTILE(IF($AC$2:$AC$5092=AC3723, $AT$2:$AT$5092), 0.25)), AT3723 &gt; PERCENTILE(IF($AC$2:$AC$5092=AC3723, $AT$2:$AT$5092), 0.75) + 1.5 * (PERCENTILE(IF($AC$2:$AC$5092=AC3723, $AT$2:$AT$5092), 0.75) - PERCENTILE(IF($AC$2:$AC$5092=AC3723, $AT$2:$AT$5092), 0.25))), "ตัด", "เก็บ"))</f>
        <v>เก็บ</v>
      </c>
      <c r="AW3723" s="1">
        <f t="shared" si="176"/>
        <v>5282.7291214311672</v>
      </c>
      <c r="AX3723" s="1">
        <v>3832.4469144192008</v>
      </c>
      <c r="AY3723" s="1">
        <v>3003.8904519078601</v>
      </c>
    </row>
    <row r="3724" spans="1:51" x14ac:dyDescent="0.2">
      <c r="A3724" s="3">
        <v>45957</v>
      </c>
      <c r="B3724">
        <v>45957</v>
      </c>
      <c r="C3724" t="s">
        <v>11791</v>
      </c>
      <c r="D3724" t="s">
        <v>66</v>
      </c>
      <c r="E3724" t="s">
        <v>67</v>
      </c>
      <c r="F3724" t="s">
        <v>240</v>
      </c>
      <c r="G3724" s="1">
        <v>0</v>
      </c>
      <c r="H3724" s="1">
        <v>755</v>
      </c>
      <c r="I3724" s="1">
        <v>500</v>
      </c>
      <c r="J3724" s="1">
        <v>0</v>
      </c>
      <c r="K3724" s="1">
        <v>0</v>
      </c>
      <c r="L3724" s="1">
        <v>0</v>
      </c>
      <c r="M3724" s="1">
        <v>0</v>
      </c>
      <c r="N3724" s="1">
        <v>446</v>
      </c>
      <c r="O3724" s="1">
        <v>1292</v>
      </c>
      <c r="P3724" t="s">
        <v>11792</v>
      </c>
      <c r="Q3724" s="2">
        <v>244284</v>
      </c>
      <c r="R3724" t="s">
        <v>70</v>
      </c>
      <c r="S3724">
        <v>0</v>
      </c>
      <c r="T3724" t="s">
        <v>88</v>
      </c>
      <c r="U3724" t="s">
        <v>93</v>
      </c>
      <c r="V3724" s="1">
        <v>0</v>
      </c>
      <c r="W3724" s="1">
        <v>0</v>
      </c>
      <c r="X3724" s="1">
        <v>346</v>
      </c>
      <c r="Y3724" t="s">
        <v>372</v>
      </c>
      <c r="Z3724" t="s">
        <v>88</v>
      </c>
      <c r="AA3724" t="s">
        <v>9952</v>
      </c>
      <c r="AB3724" s="1">
        <v>0</v>
      </c>
      <c r="AC3724" s="4">
        <f>IF(ISNUMBER(MATCH(AD3724, $AD$2:AD3723, 0)), INDEX($AC$2:AC3723, MATCH(AD3724, $AD$2:AD3723, 0)), MAX($AC$2:AC3723)+1)</f>
        <v>51</v>
      </c>
      <c r="AD3724" t="str">
        <f t="shared" si="177"/>
        <v>แพร่-ตลาดไท</v>
      </c>
      <c r="AE3724" t="s">
        <v>73</v>
      </c>
      <c r="AF3724" s="1">
        <v>0</v>
      </c>
      <c r="AG3724" s="1">
        <v>0</v>
      </c>
      <c r="AH3724" s="1">
        <v>0</v>
      </c>
      <c r="AI3724" t="s">
        <v>11793</v>
      </c>
      <c r="AJ3724" s="1">
        <v>1</v>
      </c>
      <c r="AK3724" s="1">
        <v>572</v>
      </c>
      <c r="AL3724" s="1">
        <v>572</v>
      </c>
      <c r="AM3724" s="1">
        <v>1</v>
      </c>
      <c r="AN3724" s="1">
        <v>0</v>
      </c>
      <c r="AO3724" s="1">
        <v>0</v>
      </c>
      <c r="AP3724" s="1">
        <v>0</v>
      </c>
      <c r="AQ3724" s="1">
        <v>0</v>
      </c>
      <c r="AR3724" s="1">
        <v>2047</v>
      </c>
      <c r="AS3724" s="1">
        <v>635.57134796415846</v>
      </c>
      <c r="AT3724" s="1">
        <f>Table1[[#This Row],[รวมต้นทุนค่าเดินทาง]]+Table1[[#This Row],[รวมต้นทุนค่าซ่อม]]+Table1[[#This Row],[รวมค่าเสื่อม]]</f>
        <v>5230.5141652584407</v>
      </c>
      <c r="AU3724" s="1">
        <f t="shared" si="175"/>
        <v>4737.6107634746759</v>
      </c>
      <c r="AV3724" s="1" t="str" cm="1">
        <f t="array" ref="AV3724">IF(AC3724&lt;4, "เก็บ", IF(OR(AT3724 &lt; PERCENTILE(IF($AC$2:$AC$5092=AC3724, $AT$2:$AT$5092), 0.25) - 1.5 * (PERCENTILE(IF($AC$2:$AC$5092=AC3724, $AT$2:$AT$5092), 0.75) - PERCENTILE(IF($AC$2:$AC$5092=AC3724, $AT$2:$AT$5092), 0.25)), AT3724 &gt; PERCENTILE(IF($AC$2:$AC$5092=AC3724, $AT$2:$AT$5092), 0.75) + 1.5 * (PERCENTILE(IF($AC$2:$AC$5092=AC3724, $AT$2:$AT$5092), 0.75) - PERCENTILE(IF($AC$2:$AC$5092=AC3724, $AT$2:$AT$5092), 0.25))), "ตัด", "เก็บ"))</f>
        <v>เก็บ</v>
      </c>
      <c r="AW3724" s="1">
        <f t="shared" si="176"/>
        <v>4487.1668970521196</v>
      </c>
      <c r="AX3724" s="1">
        <v>3014.4338711558335</v>
      </c>
      <c r="AY3724" s="1">
        <v>2547.9428172942817</v>
      </c>
    </row>
    <row r="3725" spans="1:51" x14ac:dyDescent="0.2">
      <c r="A3725" s="3">
        <v>45957</v>
      </c>
      <c r="B3725">
        <v>45957</v>
      </c>
      <c r="C3725" t="s">
        <v>11794</v>
      </c>
      <c r="D3725" t="s">
        <v>66</v>
      </c>
      <c r="E3725" t="s">
        <v>67</v>
      </c>
      <c r="F3725" t="s">
        <v>539</v>
      </c>
      <c r="G3725" s="1">
        <v>0</v>
      </c>
      <c r="H3725" s="1">
        <v>755</v>
      </c>
      <c r="I3725" s="1">
        <v>400</v>
      </c>
      <c r="J3725" s="1">
        <v>0</v>
      </c>
      <c r="K3725" s="1">
        <v>0</v>
      </c>
      <c r="L3725" s="1">
        <v>0</v>
      </c>
      <c r="M3725" s="1">
        <v>0</v>
      </c>
      <c r="N3725" s="1">
        <v>0</v>
      </c>
      <c r="O3725" s="1">
        <v>400</v>
      </c>
      <c r="P3725" t="s">
        <v>11795</v>
      </c>
      <c r="Q3725" s="2">
        <v>244284</v>
      </c>
      <c r="R3725" t="s">
        <v>70</v>
      </c>
      <c r="S3725">
        <v>0</v>
      </c>
      <c r="T3725" t="s">
        <v>88</v>
      </c>
      <c r="U3725" t="s">
        <v>93</v>
      </c>
      <c r="V3725" s="1">
        <v>0</v>
      </c>
      <c r="W3725" s="1">
        <v>0</v>
      </c>
      <c r="X3725" s="1">
        <v>0</v>
      </c>
      <c r="AA3725" t="s">
        <v>58</v>
      </c>
      <c r="AB3725" s="1">
        <v>0</v>
      </c>
      <c r="AC3725" s="4">
        <f>IF(ISNUMBER(MATCH(AD3725, $AD$2:AD3724, 0)), INDEX($AC$2:AC3724, MATCH(AD3725, $AD$2:AD3724, 0)), MAX($AC$2:AC3724)+1)</f>
        <v>51</v>
      </c>
      <c r="AD3725" t="str">
        <f t="shared" si="177"/>
        <v>แพร่-ตลาดไท</v>
      </c>
      <c r="AE3725" t="s">
        <v>73</v>
      </c>
      <c r="AF3725" s="1">
        <v>0</v>
      </c>
      <c r="AG3725" s="1">
        <v>0</v>
      </c>
      <c r="AH3725" s="1">
        <v>0</v>
      </c>
      <c r="AI3725" t="s">
        <v>11796</v>
      </c>
      <c r="AJ3725" s="1">
        <v>1</v>
      </c>
      <c r="AK3725" s="1">
        <v>572</v>
      </c>
      <c r="AL3725" s="1">
        <v>572</v>
      </c>
      <c r="AM3725" s="1">
        <v>1</v>
      </c>
      <c r="AN3725" s="1">
        <v>0</v>
      </c>
      <c r="AO3725" s="1">
        <v>0</v>
      </c>
      <c r="AP3725" s="1">
        <v>0</v>
      </c>
      <c r="AQ3725" s="1">
        <v>0</v>
      </c>
      <c r="AR3725" s="1">
        <v>1155</v>
      </c>
      <c r="AS3725" s="1">
        <v>2974.4853550753605</v>
      </c>
      <c r="AT3725" s="1">
        <f>Table1[[#This Row],[รวมต้นทุนค่าเดินทาง]]+Table1[[#This Row],[รวมต้นทุนค่าซ่อม]]+Table1[[#This Row],[รวมค่าเสื่อม]]</f>
        <v>9880.6217187117254</v>
      </c>
      <c r="AU3725" s="1">
        <f t="shared" si="175"/>
        <v>4737.6107634746759</v>
      </c>
      <c r="AV3725" s="1" t="str" cm="1">
        <f t="array" ref="AV3725">IF(AC3725&lt;4, "เก็บ", IF(OR(AT3725 &lt; PERCENTILE(IF($AC$2:$AC$5092=AC3725, $AT$2:$AT$5092), 0.25) - 1.5 * (PERCENTILE(IF($AC$2:$AC$5092=AC3725, $AT$2:$AT$5092), 0.75) - PERCENTILE(IF($AC$2:$AC$5092=AC3725, $AT$2:$AT$5092), 0.25)), AT3725 &gt; PERCENTILE(IF($AC$2:$AC$5092=AC3725, $AT$2:$AT$5092), 0.75) + 1.5 * (PERCENTILE(IF($AC$2:$AC$5092=AC3725, $AT$2:$AT$5092), 0.75) - PERCENTILE(IF($AC$2:$AC$5092=AC3725, $AT$2:$AT$5092), 0.25))), "ตัด", "เก็บ"))</f>
        <v>ตัด</v>
      </c>
      <c r="AW3725" s="1">
        <f t="shared" si="176"/>
        <v>4487.1668970521196</v>
      </c>
      <c r="AX3725" s="1">
        <v>3014.4338711558335</v>
      </c>
      <c r="AY3725" s="1">
        <v>5751.136363636364</v>
      </c>
    </row>
    <row r="3726" spans="1:51" x14ac:dyDescent="0.2">
      <c r="A3726" s="3">
        <v>45958</v>
      </c>
      <c r="B3726">
        <v>45958</v>
      </c>
      <c r="C3726" t="s">
        <v>11797</v>
      </c>
      <c r="D3726" t="s">
        <v>66</v>
      </c>
      <c r="E3726" t="s">
        <v>124</v>
      </c>
      <c r="F3726" t="s">
        <v>453</v>
      </c>
      <c r="G3726" s="1">
        <v>1007</v>
      </c>
      <c r="H3726" s="1">
        <v>0</v>
      </c>
      <c r="I3726" s="1">
        <v>500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>
        <v>1507</v>
      </c>
      <c r="P3726" t="s">
        <v>11798</v>
      </c>
      <c r="Q3726" s="2">
        <v>244285</v>
      </c>
      <c r="R3726" t="s">
        <v>70</v>
      </c>
      <c r="S3726">
        <v>0</v>
      </c>
      <c r="T3726" t="s">
        <v>71</v>
      </c>
      <c r="U3726" t="s">
        <v>161</v>
      </c>
      <c r="V3726" s="1">
        <v>0</v>
      </c>
      <c r="W3726" s="1">
        <v>0</v>
      </c>
      <c r="X3726" s="1">
        <v>0</v>
      </c>
      <c r="AA3726" t="s">
        <v>58</v>
      </c>
      <c r="AB3726" s="1">
        <v>0</v>
      </c>
      <c r="AC3726" s="4">
        <f>IF(ISNUMBER(MATCH(AD3726, $AD$2:AD3725, 0)), INDEX($AC$2:AC3725, MATCH(AD3726, $AD$2:AD3725, 0)), MAX($AC$2:AC3725)+1)</f>
        <v>9</v>
      </c>
      <c r="AD3726" t="str">
        <f t="shared" si="177"/>
        <v>เชียงใหม่-พุทธมณฑลสาย 2</v>
      </c>
      <c r="AE3726" t="s">
        <v>73</v>
      </c>
      <c r="AF3726" s="1">
        <v>0</v>
      </c>
      <c r="AG3726" s="1">
        <v>0</v>
      </c>
      <c r="AH3726" s="1">
        <v>0</v>
      </c>
      <c r="AI3726" t="s">
        <v>11799</v>
      </c>
      <c r="AJ3726" s="1">
        <v>1</v>
      </c>
      <c r="AK3726" s="1">
        <v>720</v>
      </c>
      <c r="AL3726" s="1">
        <v>720</v>
      </c>
      <c r="AM3726" s="1">
        <v>1</v>
      </c>
      <c r="AN3726" s="1">
        <v>0</v>
      </c>
      <c r="AO3726" s="1">
        <v>0</v>
      </c>
      <c r="AP3726" s="1">
        <v>0</v>
      </c>
      <c r="AQ3726" s="1">
        <v>0</v>
      </c>
      <c r="AR3726" s="1">
        <v>1507</v>
      </c>
      <c r="AS3726" s="1">
        <v>1131.2322406971516</v>
      </c>
      <c r="AT3726" s="1">
        <f>Table1[[#This Row],[รวมต้นทุนค่าเดินทาง]]+Table1[[#This Row],[รวมต้นทุนค่าซ่อม]]+Table1[[#This Row],[รวมค่าเสื่อม]]</f>
        <v>5048.9465264114369</v>
      </c>
      <c r="AU3726" s="1">
        <f t="shared" si="175"/>
        <v>4623.2312262414152</v>
      </c>
      <c r="AV3726" s="1" t="str" cm="1">
        <f t="array" ref="AV3726">IF(AC3726&lt;4, "เก็บ", IF(OR(AT3726 &lt; PERCENTILE(IF($AC$2:$AC$5092=AC3726, $AT$2:$AT$5092), 0.25) - 1.5 * (PERCENTILE(IF($AC$2:$AC$5092=AC3726, $AT$2:$AT$5092), 0.75) - PERCENTILE(IF($AC$2:$AC$5092=AC3726, $AT$2:$AT$5092), 0.25)), AT3726 &gt; PERCENTILE(IF($AC$2:$AC$5092=AC3726, $AT$2:$AT$5092), 0.75) + 1.5 * (PERCENTILE(IF($AC$2:$AC$5092=AC3726, $AT$2:$AT$5092), 0.75) - PERCENTILE(IF($AC$2:$AC$5092=AC3726, $AT$2:$AT$5092), 0.25))), "ตัด", "เก็บ"))</f>
        <v>เก็บ</v>
      </c>
      <c r="AW3726" s="1">
        <f t="shared" si="176"/>
        <v>4005.4952465164292</v>
      </c>
      <c r="AX3726" s="1">
        <v>2577.9546108768855</v>
      </c>
      <c r="AY3726" s="1">
        <v>2410.7142857142858</v>
      </c>
    </row>
    <row r="3727" spans="1:51" x14ac:dyDescent="0.2">
      <c r="A3727" s="3">
        <v>45958</v>
      </c>
      <c r="B3727">
        <v>45958</v>
      </c>
      <c r="C3727" t="s">
        <v>11800</v>
      </c>
      <c r="D3727" t="s">
        <v>66</v>
      </c>
      <c r="E3727" t="s">
        <v>124</v>
      </c>
      <c r="F3727" t="s">
        <v>244</v>
      </c>
      <c r="G3727" s="1">
        <v>0</v>
      </c>
      <c r="H3727" s="1">
        <v>1007</v>
      </c>
      <c r="I3727" s="1">
        <v>500</v>
      </c>
      <c r="J3727" s="1">
        <v>0</v>
      </c>
      <c r="K3727" s="1">
        <v>0</v>
      </c>
      <c r="L3727" s="1">
        <v>0</v>
      </c>
      <c r="M3727" s="1">
        <v>0</v>
      </c>
      <c r="N3727" s="1">
        <v>0</v>
      </c>
      <c r="O3727" s="1">
        <v>500</v>
      </c>
      <c r="P3727" t="s">
        <v>11801</v>
      </c>
      <c r="Q3727" s="2">
        <v>244285</v>
      </c>
      <c r="R3727" t="s">
        <v>70</v>
      </c>
      <c r="S3727">
        <v>0</v>
      </c>
      <c r="T3727" t="s">
        <v>71</v>
      </c>
      <c r="U3727" t="s">
        <v>161</v>
      </c>
      <c r="V3727" s="1">
        <v>0</v>
      </c>
      <c r="W3727" s="1">
        <v>0</v>
      </c>
      <c r="X3727" s="1">
        <v>0</v>
      </c>
      <c r="AA3727" t="s">
        <v>58</v>
      </c>
      <c r="AB3727" s="1">
        <v>0</v>
      </c>
      <c r="AC3727" s="4">
        <f>IF(ISNUMBER(MATCH(AD3727, $AD$2:AD3726, 0)), INDEX($AC$2:AC3726, MATCH(AD3727, $AD$2:AD3726, 0)), MAX($AC$2:AC3726)+1)</f>
        <v>9</v>
      </c>
      <c r="AD3727" t="str">
        <f t="shared" si="177"/>
        <v>เชียงใหม่-พุทธมณฑลสาย 2</v>
      </c>
      <c r="AE3727" t="s">
        <v>73</v>
      </c>
      <c r="AF3727" s="1">
        <v>0</v>
      </c>
      <c r="AG3727" s="1">
        <v>0</v>
      </c>
      <c r="AH3727" s="1">
        <v>0</v>
      </c>
      <c r="AI3727" t="s">
        <v>11802</v>
      </c>
      <c r="AJ3727" s="1">
        <v>1</v>
      </c>
      <c r="AK3727" s="1">
        <v>720</v>
      </c>
      <c r="AL3727" s="1">
        <v>720</v>
      </c>
      <c r="AM3727" s="1">
        <v>1</v>
      </c>
      <c r="AN3727" s="1">
        <v>0</v>
      </c>
      <c r="AO3727" s="1">
        <v>0</v>
      </c>
      <c r="AP3727" s="1">
        <v>0</v>
      </c>
      <c r="AQ3727" s="1">
        <v>0</v>
      </c>
      <c r="AR3727" s="1">
        <v>1507</v>
      </c>
      <c r="AS3727" s="1">
        <v>5119.5538195834561</v>
      </c>
      <c r="AT3727" s="1">
        <f>Table1[[#This Row],[รวมต้นทุนค่าเดินทาง]]+Table1[[#This Row],[รวมต้นทุนค่าซ่อม]]+Table1[[#This Row],[รวมค่าเสื่อม]]</f>
        <v>9201.6539530948048</v>
      </c>
      <c r="AU3727" s="1">
        <f t="shared" si="175"/>
        <v>4623.2312262414152</v>
      </c>
      <c r="AV3727" s="1" t="str" cm="1">
        <f t="array" ref="AV3727">IF(AC3727&lt;4, "เก็บ", IF(OR(AT3727 &lt; PERCENTILE(IF($AC$2:$AC$5092=AC3727, $AT$2:$AT$5092), 0.25) - 1.5 * (PERCENTILE(IF($AC$2:$AC$5092=AC3727, $AT$2:$AT$5092), 0.75) - PERCENTILE(IF($AC$2:$AC$5092=AC3727, $AT$2:$AT$5092), 0.25)), AT3727 &gt; PERCENTILE(IF($AC$2:$AC$5092=AC3727, $AT$2:$AT$5092), 0.75) + 1.5 * (PERCENTILE(IF($AC$2:$AC$5092=AC3727, $AT$2:$AT$5092), 0.75) - PERCENTILE(IF($AC$2:$AC$5092=AC3727, $AT$2:$AT$5092), 0.25))), "ตัด", "เก็บ"))</f>
        <v>ตัด</v>
      </c>
      <c r="AW3727" s="1">
        <f t="shared" si="176"/>
        <v>4005.4952465164292</v>
      </c>
      <c r="AX3727" s="1">
        <v>2577.9546108768855</v>
      </c>
      <c r="AY3727" s="1">
        <v>2575.1001335113488</v>
      </c>
    </row>
    <row r="3728" spans="1:51" x14ac:dyDescent="0.2">
      <c r="A3728" s="3">
        <v>45958</v>
      </c>
      <c r="B3728">
        <v>45958</v>
      </c>
      <c r="C3728" t="s">
        <v>11803</v>
      </c>
      <c r="D3728" t="s">
        <v>51</v>
      </c>
      <c r="E3728" t="s">
        <v>52</v>
      </c>
      <c r="F3728" t="s">
        <v>1659</v>
      </c>
      <c r="G3728" s="1">
        <v>2700</v>
      </c>
      <c r="H3728" s="1">
        <v>4212</v>
      </c>
      <c r="I3728" s="1">
        <v>1900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  <c r="O3728" s="1">
        <v>4600</v>
      </c>
      <c r="P3728" t="s">
        <v>11804</v>
      </c>
      <c r="Q3728" s="2">
        <v>244287</v>
      </c>
      <c r="R3728" t="s">
        <v>55</v>
      </c>
      <c r="S3728">
        <v>0</v>
      </c>
      <c r="T3728" t="s">
        <v>71</v>
      </c>
      <c r="U3728" t="s">
        <v>57</v>
      </c>
      <c r="V3728" s="1">
        <v>2500</v>
      </c>
      <c r="W3728" s="1">
        <v>0</v>
      </c>
      <c r="X3728" s="1">
        <v>0</v>
      </c>
      <c r="AA3728" t="s">
        <v>58</v>
      </c>
      <c r="AB3728" s="1">
        <v>0</v>
      </c>
      <c r="AC3728" s="4">
        <f>IF(ISNUMBER(MATCH(AD3728, $AD$2:AD3727, 0)), INDEX($AC$2:AC3727, MATCH(AD3728, $AD$2:AD3727, 0)), MAX($AC$2:AC3727)+1)</f>
        <v>10</v>
      </c>
      <c r="AD3728" t="str">
        <f t="shared" si="177"/>
        <v>เชียงใหม่-กองลอย</v>
      </c>
      <c r="AE3728" t="s">
        <v>55</v>
      </c>
      <c r="AF3728" s="1">
        <v>0</v>
      </c>
      <c r="AG3728" s="1">
        <v>0</v>
      </c>
      <c r="AH3728" s="1">
        <v>0</v>
      </c>
      <c r="AI3728" t="s">
        <v>11805</v>
      </c>
      <c r="AJ3728" s="1">
        <v>1</v>
      </c>
      <c r="AK3728" s="1">
        <v>0</v>
      </c>
      <c r="AL3728" s="1">
        <v>0</v>
      </c>
      <c r="AM3728" s="1">
        <v>0</v>
      </c>
      <c r="AN3728" s="1">
        <v>0</v>
      </c>
      <c r="AO3728" s="1">
        <v>0</v>
      </c>
      <c r="AP3728" s="1">
        <v>0</v>
      </c>
      <c r="AQ3728" s="1">
        <v>0</v>
      </c>
      <c r="AR3728" s="1">
        <v>11312</v>
      </c>
      <c r="AS3728" s="1">
        <v>32.1</v>
      </c>
      <c r="AT3728" s="1">
        <f>Table1[[#This Row],[รวมต้นทุนค่าเดินทาง]]+Table1[[#This Row],[รวมต้นทุนค่าซ่อม]]+Table1[[#This Row],[รวมค่าเสื่อม]]</f>
        <v>13437.123255813955</v>
      </c>
      <c r="AU3728" s="1">
        <f t="shared" si="175"/>
        <v>14957.32855761775</v>
      </c>
      <c r="AV3728" s="1" t="str" cm="1">
        <f t="array" ref="AV3728">IF(AC3728&lt;4, "เก็บ", IF(OR(AT3728 &lt; PERCENTILE(IF($AC$2:$AC$5092=AC3728, $AT$2:$AT$5092), 0.25) - 1.5 * (PERCENTILE(IF($AC$2:$AC$5092=AC3728, $AT$2:$AT$5092), 0.75) - PERCENTILE(IF($AC$2:$AC$5092=AC3728, $AT$2:$AT$5092), 0.25)), AT3728 &gt; PERCENTILE(IF($AC$2:$AC$5092=AC3728, $AT$2:$AT$5092), 0.75) + 1.5 * (PERCENTILE(IF($AC$2:$AC$5092=AC3728, $AT$2:$AT$5092), 0.75) - PERCENTILE(IF($AC$2:$AC$5092=AC3728, $AT$2:$AT$5092), 0.25))), "ตัด", "เก็บ"))</f>
        <v>เก็บ</v>
      </c>
      <c r="AW3728" s="1">
        <f t="shared" si="176"/>
        <v>14419.089162907676</v>
      </c>
      <c r="AX3728" s="1">
        <v>15077.196593123563</v>
      </c>
      <c r="AY3728" s="1">
        <v>2093.0232558139537</v>
      </c>
    </row>
    <row r="3729" spans="1:51" x14ac:dyDescent="0.2">
      <c r="A3729" s="3">
        <v>45958</v>
      </c>
      <c r="B3729">
        <v>45958</v>
      </c>
      <c r="C3729" t="s">
        <v>11806</v>
      </c>
      <c r="D3729" t="s">
        <v>66</v>
      </c>
      <c r="E3729" t="s">
        <v>67</v>
      </c>
      <c r="F3729" t="s">
        <v>936</v>
      </c>
      <c r="G3729" s="1">
        <v>0</v>
      </c>
      <c r="H3729" s="1">
        <v>0</v>
      </c>
      <c r="I3729" s="1">
        <v>500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  <c r="O3729" s="1">
        <v>500</v>
      </c>
      <c r="P3729" t="s">
        <v>11807</v>
      </c>
      <c r="Q3729" s="2">
        <v>244285</v>
      </c>
      <c r="R3729" t="s">
        <v>70</v>
      </c>
      <c r="S3729">
        <v>0</v>
      </c>
      <c r="T3729" t="s">
        <v>71</v>
      </c>
      <c r="U3729" t="s">
        <v>161</v>
      </c>
      <c r="V3729" s="1">
        <v>0</v>
      </c>
      <c r="W3729" s="1">
        <v>0</v>
      </c>
      <c r="X3729" s="1">
        <v>0</v>
      </c>
      <c r="AA3729" t="s">
        <v>58</v>
      </c>
      <c r="AB3729" s="1">
        <v>0</v>
      </c>
      <c r="AC3729" s="4">
        <f>IF(ISNUMBER(MATCH(AD3729, $AD$2:AD3728, 0)), INDEX($AC$2:AC3728, MATCH(AD3729, $AD$2:AD3728, 0)), MAX($AC$2:AC3728)+1)</f>
        <v>9</v>
      </c>
      <c r="AD3729" t="str">
        <f t="shared" si="177"/>
        <v>เชียงใหม่-พุทธมณฑลสาย 2</v>
      </c>
      <c r="AE3729" t="s">
        <v>73</v>
      </c>
      <c r="AF3729" s="1">
        <v>0</v>
      </c>
      <c r="AG3729" s="1">
        <v>0</v>
      </c>
      <c r="AH3729" s="1">
        <v>0</v>
      </c>
      <c r="AI3729" t="s">
        <v>11808</v>
      </c>
      <c r="AJ3729" s="1">
        <v>1</v>
      </c>
      <c r="AK3729" s="1">
        <v>720</v>
      </c>
      <c r="AL3729" s="1">
        <v>720</v>
      </c>
      <c r="AM3729" s="1">
        <v>1</v>
      </c>
      <c r="AN3729" s="1">
        <v>0</v>
      </c>
      <c r="AO3729" s="1">
        <v>0</v>
      </c>
      <c r="AP3729" s="1">
        <v>0</v>
      </c>
      <c r="AQ3729" s="1">
        <v>0</v>
      </c>
      <c r="AR3729" s="1">
        <v>500</v>
      </c>
      <c r="AS3729" s="1">
        <v>1145.5790841833875</v>
      </c>
      <c r="AT3729" s="1">
        <f>Table1[[#This Row],[รวมต้นทุนค่าเดินทาง]]+Table1[[#This Row],[รวมต้นทุนค่าซ่อม]]+Table1[[#This Row],[รวมค่าเสื่อม]]</f>
        <v>3352.0239572145674</v>
      </c>
      <c r="AU3729" s="1">
        <f t="shared" si="175"/>
        <v>4623.2312262414152</v>
      </c>
      <c r="AV3729" s="1" t="str" cm="1">
        <f t="array" ref="AV3729">IF(AC3729&lt;4, "เก็บ", IF(OR(AT3729 &lt; PERCENTILE(IF($AC$2:$AC$5092=AC3729, $AT$2:$AT$5092), 0.25) - 1.5 * (PERCENTILE(IF($AC$2:$AC$5092=AC3729, $AT$2:$AT$5092), 0.75) - PERCENTILE(IF($AC$2:$AC$5092=AC3729, $AT$2:$AT$5092), 0.25)), AT3729 &gt; PERCENTILE(IF($AC$2:$AC$5092=AC3729, $AT$2:$AT$5092), 0.75) + 1.5 * (PERCENTILE(IF($AC$2:$AC$5092=AC3729, $AT$2:$AT$5092), 0.75) - PERCENTILE(IF($AC$2:$AC$5092=AC3729, $AT$2:$AT$5092), 0.25))), "ตัด", "เก็บ"))</f>
        <v>เก็บ</v>
      </c>
      <c r="AW3729" s="1">
        <f t="shared" si="176"/>
        <v>4005.4952465164292</v>
      </c>
      <c r="AX3729" s="1">
        <v>2577.9546108768855</v>
      </c>
      <c r="AY3729" s="1">
        <v>1706.4448730311797</v>
      </c>
    </row>
    <row r="3730" spans="1:51" x14ac:dyDescent="0.2">
      <c r="A3730" s="3">
        <v>45958</v>
      </c>
      <c r="B3730">
        <v>45958</v>
      </c>
      <c r="C3730" t="s">
        <v>11809</v>
      </c>
      <c r="D3730" t="s">
        <v>66</v>
      </c>
      <c r="E3730" t="s">
        <v>124</v>
      </c>
      <c r="F3730" t="s">
        <v>190</v>
      </c>
      <c r="G3730" s="1">
        <v>0</v>
      </c>
      <c r="H3730" s="1">
        <v>0</v>
      </c>
      <c r="I3730" s="1">
        <v>500</v>
      </c>
      <c r="J3730" s="1">
        <v>0</v>
      </c>
      <c r="K3730" s="1">
        <v>0</v>
      </c>
      <c r="L3730" s="1">
        <v>0</v>
      </c>
      <c r="M3730" s="1">
        <v>0</v>
      </c>
      <c r="N3730" s="1">
        <v>0</v>
      </c>
      <c r="O3730" s="1">
        <v>500</v>
      </c>
      <c r="P3730" t="s">
        <v>11810</v>
      </c>
      <c r="Q3730" s="2">
        <v>244285</v>
      </c>
      <c r="R3730" t="s">
        <v>70</v>
      </c>
      <c r="S3730">
        <v>0</v>
      </c>
      <c r="T3730" t="s">
        <v>71</v>
      </c>
      <c r="U3730" t="s">
        <v>161</v>
      </c>
      <c r="V3730" s="1">
        <v>0</v>
      </c>
      <c r="W3730" s="1">
        <v>0</v>
      </c>
      <c r="X3730" s="1">
        <v>0</v>
      </c>
      <c r="AA3730" t="s">
        <v>58</v>
      </c>
      <c r="AB3730" s="1">
        <v>0</v>
      </c>
      <c r="AC3730" s="4">
        <f>IF(ISNUMBER(MATCH(AD3730, $AD$2:AD3729, 0)), INDEX($AC$2:AC3729, MATCH(AD3730, $AD$2:AD3729, 0)), MAX($AC$2:AC3729)+1)</f>
        <v>9</v>
      </c>
      <c r="AD3730" t="str">
        <f t="shared" si="177"/>
        <v>เชียงใหม่-พุทธมณฑลสาย 2</v>
      </c>
      <c r="AE3730" t="s">
        <v>73</v>
      </c>
      <c r="AF3730" s="1">
        <v>0</v>
      </c>
      <c r="AG3730" s="1">
        <v>0</v>
      </c>
      <c r="AH3730" s="1">
        <v>0</v>
      </c>
      <c r="AI3730" t="s">
        <v>11811</v>
      </c>
      <c r="AJ3730" s="1">
        <v>1</v>
      </c>
      <c r="AK3730" s="1">
        <v>720</v>
      </c>
      <c r="AL3730" s="1">
        <v>720</v>
      </c>
      <c r="AM3730" s="1">
        <v>1</v>
      </c>
      <c r="AN3730" s="1">
        <v>0</v>
      </c>
      <c r="AO3730" s="1">
        <v>0</v>
      </c>
      <c r="AP3730" s="1">
        <v>0</v>
      </c>
      <c r="AQ3730" s="1">
        <v>0</v>
      </c>
      <c r="AR3730" s="1">
        <v>500</v>
      </c>
      <c r="AS3730" s="1">
        <v>1934.1759504462484</v>
      </c>
      <c r="AT3730" s="1">
        <f>Table1[[#This Row],[รวมต้นทุนค่าเดินทาง]]+Table1[[#This Row],[รวมต้นทุนค่าซ่อม]]+Table1[[#This Row],[รวมค่าเสื่อม]]</f>
        <v>4253.6116377098042</v>
      </c>
      <c r="AU3730" s="1">
        <f t="shared" si="175"/>
        <v>4623.2312262414152</v>
      </c>
      <c r="AV3730" s="1" t="str" cm="1">
        <f t="array" ref="AV3730">IF(AC3730&lt;4, "เก็บ", IF(OR(AT3730 &lt; PERCENTILE(IF($AC$2:$AC$5092=AC3730, $AT$2:$AT$5092), 0.25) - 1.5 * (PERCENTILE(IF($AC$2:$AC$5092=AC3730, $AT$2:$AT$5092), 0.75) - PERCENTILE(IF($AC$2:$AC$5092=AC3730, $AT$2:$AT$5092), 0.25)), AT3730 &gt; PERCENTILE(IF($AC$2:$AC$5092=AC3730, $AT$2:$AT$5092), 0.75) + 1.5 * (PERCENTILE(IF($AC$2:$AC$5092=AC3730, $AT$2:$AT$5092), 0.75) - PERCENTILE(IF($AC$2:$AC$5092=AC3730, $AT$2:$AT$5092), 0.25))), "ตัด", "เก็บ"))</f>
        <v>เก็บ</v>
      </c>
      <c r="AW3730" s="1">
        <f t="shared" si="176"/>
        <v>4005.4952465164292</v>
      </c>
      <c r="AX3730" s="1">
        <v>2577.9546108768855</v>
      </c>
      <c r="AY3730" s="1">
        <v>1819.4356872635562</v>
      </c>
    </row>
    <row r="3731" spans="1:51" x14ac:dyDescent="0.2">
      <c r="A3731" s="3">
        <v>45958</v>
      </c>
      <c r="B3731">
        <v>45958</v>
      </c>
      <c r="C3731" t="s">
        <v>11812</v>
      </c>
      <c r="D3731" t="s">
        <v>66</v>
      </c>
      <c r="E3731" t="s">
        <v>67</v>
      </c>
      <c r="F3731" t="s">
        <v>273</v>
      </c>
      <c r="G3731" s="1">
        <v>0</v>
      </c>
      <c r="H3731" s="1">
        <v>0</v>
      </c>
      <c r="I3731" s="1">
        <v>400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  <c r="O3731" s="1">
        <v>400</v>
      </c>
      <c r="P3731" t="s">
        <v>11813</v>
      </c>
      <c r="Q3731" s="2">
        <v>244285</v>
      </c>
      <c r="R3731" t="s">
        <v>70</v>
      </c>
      <c r="S3731">
        <v>0</v>
      </c>
      <c r="T3731" t="s">
        <v>254</v>
      </c>
      <c r="U3731" t="s">
        <v>93</v>
      </c>
      <c r="V3731" s="1">
        <v>0</v>
      </c>
      <c r="W3731" s="1">
        <v>0</v>
      </c>
      <c r="X3731" s="1">
        <v>0</v>
      </c>
      <c r="AA3731" t="s">
        <v>58</v>
      </c>
      <c r="AB3731" s="1">
        <v>0</v>
      </c>
      <c r="AC3731" s="4">
        <f>IF(ISNUMBER(MATCH(AD3731, $AD$2:AD3730, 0)), INDEX($AC$2:AC3730, MATCH(AD3731, $AD$2:AD3730, 0)), MAX($AC$2:AC3730)+1)</f>
        <v>14</v>
      </c>
      <c r="AD3731" t="str">
        <f t="shared" si="177"/>
        <v>ลำปาง-ตลาดไท</v>
      </c>
      <c r="AE3731" t="s">
        <v>73</v>
      </c>
      <c r="AF3731" s="1">
        <v>0</v>
      </c>
      <c r="AG3731" s="1">
        <v>0</v>
      </c>
      <c r="AH3731" s="1">
        <v>0</v>
      </c>
      <c r="AI3731" t="s">
        <v>11814</v>
      </c>
      <c r="AJ3731" s="1">
        <v>1</v>
      </c>
      <c r="AK3731" s="1">
        <v>720</v>
      </c>
      <c r="AL3731" s="1">
        <v>720</v>
      </c>
      <c r="AM3731" s="1">
        <v>1</v>
      </c>
      <c r="AN3731" s="1">
        <v>0</v>
      </c>
      <c r="AO3731" s="1">
        <v>0</v>
      </c>
      <c r="AP3731" s="1">
        <v>0</v>
      </c>
      <c r="AQ3731" s="1">
        <v>0</v>
      </c>
      <c r="AR3731" s="1">
        <v>400</v>
      </c>
      <c r="AS3731" s="1">
        <v>1204.5742545817607</v>
      </c>
      <c r="AT3731" s="1">
        <f>Table1[[#This Row],[รวมต้นทุนค่าเดินทาง]]+Table1[[#This Row],[รวมต้นทุนค่าซ่อม]]+Table1[[#This Row],[รวมค่าเสื่อม]]</f>
        <v>3097.2168807668868</v>
      </c>
      <c r="AU3731" s="1" t="e">
        <f t="shared" si="175"/>
        <v>#N/A</v>
      </c>
      <c r="AV3731" s="1" t="e" cm="1">
        <f t="array" ref="AV3731">IF(AC3731&lt;4, "เก็บ", IF(OR(AT3731 &lt; PERCENTILE(IF($AC$2:$AC$5092=AC3731, $AT$2:$AT$5092), 0.25) - 1.5 * (PERCENTILE(IF($AC$2:$AC$5092=AC3731, $AT$2:$AT$5092), 0.75) - PERCENTILE(IF($AC$2:$AC$5092=AC3731, $AT$2:$AT$5092), 0.25)), AT3731 &gt; PERCENTILE(IF($AC$2:$AC$5092=AC3731, $AT$2:$AT$5092), 0.75) + 1.5 * (PERCENTILE(IF($AC$2:$AC$5092=AC3731, $AT$2:$AT$5092), 0.75) - PERCENTILE(IF($AC$2:$AC$5092=AC3731, $AT$2:$AT$5092), 0.25))), "ตัด", "เก็บ"))</f>
        <v>#N/A</v>
      </c>
      <c r="AW3731" s="1" t="e">
        <f t="shared" si="176"/>
        <v>#DIV/0!</v>
      </c>
      <c r="AX3731" s="1">
        <v>2411.9362516169685</v>
      </c>
      <c r="AY3731" s="1">
        <v>1492.6426261851263</v>
      </c>
    </row>
    <row r="3732" spans="1:51" x14ac:dyDescent="0.2">
      <c r="A3732" s="3">
        <v>45958</v>
      </c>
      <c r="B3732">
        <v>45958</v>
      </c>
      <c r="C3732" t="s">
        <v>11815</v>
      </c>
      <c r="D3732" t="s">
        <v>66</v>
      </c>
      <c r="E3732" t="s">
        <v>124</v>
      </c>
      <c r="F3732" t="s">
        <v>600</v>
      </c>
      <c r="G3732" s="1">
        <v>0</v>
      </c>
      <c r="H3732" s="1">
        <v>0</v>
      </c>
      <c r="I3732" s="1">
        <v>400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  <c r="O3732" s="1">
        <v>400</v>
      </c>
      <c r="P3732" t="s">
        <v>11816</v>
      </c>
      <c r="Q3732" s="2">
        <v>244285</v>
      </c>
      <c r="R3732" t="s">
        <v>70</v>
      </c>
      <c r="S3732">
        <v>0</v>
      </c>
      <c r="T3732" t="s">
        <v>254</v>
      </c>
      <c r="U3732" t="s">
        <v>93</v>
      </c>
      <c r="V3732" s="1">
        <v>0</v>
      </c>
      <c r="W3732" s="1">
        <v>0</v>
      </c>
      <c r="X3732" s="1">
        <v>0</v>
      </c>
      <c r="AA3732" t="s">
        <v>58</v>
      </c>
      <c r="AB3732" s="1">
        <v>0</v>
      </c>
      <c r="AC3732" s="4">
        <f>IF(ISNUMBER(MATCH(AD3732, $AD$2:AD3731, 0)), INDEX($AC$2:AC3731, MATCH(AD3732, $AD$2:AD3731, 0)), MAX($AC$2:AC3731)+1)</f>
        <v>14</v>
      </c>
      <c r="AD3732" t="str">
        <f t="shared" si="177"/>
        <v>ลำปาง-ตลาดไท</v>
      </c>
      <c r="AE3732" t="s">
        <v>73</v>
      </c>
      <c r="AF3732" s="1">
        <v>0</v>
      </c>
      <c r="AG3732" s="1">
        <v>0</v>
      </c>
      <c r="AH3732" s="1">
        <v>0</v>
      </c>
      <c r="AI3732" t="s">
        <v>11817</v>
      </c>
      <c r="AJ3732" s="1">
        <v>1</v>
      </c>
      <c r="AK3732" s="1">
        <v>720</v>
      </c>
      <c r="AL3732" s="1">
        <v>720</v>
      </c>
      <c r="AM3732" s="1">
        <v>1</v>
      </c>
      <c r="AN3732" s="1">
        <v>0</v>
      </c>
      <c r="AO3732" s="1">
        <v>0</v>
      </c>
      <c r="AP3732" s="1">
        <v>0</v>
      </c>
      <c r="AQ3732" s="1">
        <v>0</v>
      </c>
      <c r="AR3732" s="1">
        <v>400</v>
      </c>
      <c r="AS3732" s="1">
        <v>1866.3330046837327</v>
      </c>
      <c r="AT3732" s="1">
        <f>Table1[[#This Row],[รวมต้นทุนค่าเดินทาง]]+Table1[[#This Row],[รวมต้นทุนค่าซ่อม]]+Table1[[#This Row],[รวมค่าเสื่อม]]</f>
        <v>4656.9410884080198</v>
      </c>
      <c r="AU3732" s="1" t="e">
        <f t="shared" si="175"/>
        <v>#N/A</v>
      </c>
      <c r="AV3732" s="1" t="e" cm="1">
        <f t="array" ref="AV3732">IF(AC3732&lt;4, "เก็บ", IF(OR(AT3732 &lt; PERCENTILE(IF($AC$2:$AC$5092=AC3732, $AT$2:$AT$5092), 0.25) - 1.5 * (PERCENTILE(IF($AC$2:$AC$5092=AC3732, $AT$2:$AT$5092), 0.75) - PERCENTILE(IF($AC$2:$AC$5092=AC3732, $AT$2:$AT$5092), 0.25)), AT3732 &gt; PERCENTILE(IF($AC$2:$AC$5092=AC3732, $AT$2:$AT$5092), 0.75) + 1.5 * (PERCENTILE(IF($AC$2:$AC$5092=AC3732, $AT$2:$AT$5092), 0.75) - PERCENTILE(IF($AC$2:$AC$5092=AC3732, $AT$2:$AT$5092), 0.25))), "ตัด", "เก็บ"))</f>
        <v>#N/A</v>
      </c>
      <c r="AW3732" s="1" t="e">
        <f t="shared" si="176"/>
        <v>#DIV/0!</v>
      </c>
      <c r="AX3732" s="1">
        <v>2411.9362516169685</v>
      </c>
      <c r="AY3732" s="1">
        <v>2390.6080837242871</v>
      </c>
    </row>
    <row r="3733" spans="1:51" x14ac:dyDescent="0.2">
      <c r="A3733" s="3">
        <v>45958</v>
      </c>
      <c r="B3733">
        <v>45958</v>
      </c>
      <c r="C3733" t="s">
        <v>11818</v>
      </c>
      <c r="D3733" t="s">
        <v>66</v>
      </c>
      <c r="E3733" t="s">
        <v>124</v>
      </c>
      <c r="F3733" t="s">
        <v>360</v>
      </c>
      <c r="G3733" s="1">
        <v>0</v>
      </c>
      <c r="H3733" s="1">
        <v>976</v>
      </c>
      <c r="I3733" s="1">
        <v>400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  <c r="O3733" s="1">
        <v>400</v>
      </c>
      <c r="P3733" t="s">
        <v>11819</v>
      </c>
      <c r="Q3733" s="2">
        <v>244285</v>
      </c>
      <c r="R3733" t="s">
        <v>70</v>
      </c>
      <c r="S3733">
        <v>0</v>
      </c>
      <c r="T3733" t="s">
        <v>71</v>
      </c>
      <c r="U3733" t="s">
        <v>93</v>
      </c>
      <c r="V3733" s="1">
        <v>0</v>
      </c>
      <c r="W3733" s="1">
        <v>0</v>
      </c>
      <c r="X3733" s="1">
        <v>0</v>
      </c>
      <c r="AA3733" t="s">
        <v>58</v>
      </c>
      <c r="AB3733" s="1">
        <v>0</v>
      </c>
      <c r="AC3733" s="4">
        <f>IF(ISNUMBER(MATCH(AD3733, $AD$2:AD3732, 0)), INDEX($AC$2:AC3732, MATCH(AD3733, $AD$2:AD3732, 0)), MAX($AC$2:AC3732)+1)</f>
        <v>4</v>
      </c>
      <c r="AD3733" t="str">
        <f t="shared" si="177"/>
        <v>เชียงใหม่-ตลาดไท</v>
      </c>
      <c r="AE3733" t="s">
        <v>73</v>
      </c>
      <c r="AF3733" s="1">
        <v>0</v>
      </c>
      <c r="AG3733" s="1">
        <v>0</v>
      </c>
      <c r="AH3733" s="1">
        <v>0</v>
      </c>
      <c r="AI3733" t="s">
        <v>11820</v>
      </c>
      <c r="AJ3733" s="1">
        <v>1</v>
      </c>
      <c r="AK3733" s="1">
        <v>720</v>
      </c>
      <c r="AL3733" s="1">
        <v>720</v>
      </c>
      <c r="AM3733" s="1">
        <v>1</v>
      </c>
      <c r="AN3733" s="1">
        <v>0</v>
      </c>
      <c r="AO3733" s="1">
        <v>0</v>
      </c>
      <c r="AP3733" s="1">
        <v>0</v>
      </c>
      <c r="AQ3733" s="1">
        <v>0</v>
      </c>
      <c r="AR3733" s="1">
        <v>1376</v>
      </c>
      <c r="AS3733" s="1">
        <v>2097.393889852443</v>
      </c>
      <c r="AT3733" s="1">
        <f>Table1[[#This Row],[รวมต้นทุนค่าเดินทาง]]+Table1[[#This Row],[รวมต้นทุนค่าซ่อม]]+Table1[[#This Row],[รวมค่าเสื่อม]]</f>
        <v>5988.5524719419955</v>
      </c>
      <c r="AU3733" s="1">
        <f t="shared" si="175"/>
        <v>4256.109283997258</v>
      </c>
      <c r="AV3733" s="1" t="str" cm="1">
        <f t="array" ref="AV3733">IF(AC3733&lt;4, "เก็บ", IF(OR(AT3733 &lt; PERCENTILE(IF($AC$2:$AC$5092=AC3733, $AT$2:$AT$5092), 0.25) - 1.5 * (PERCENTILE(IF($AC$2:$AC$5092=AC3733, $AT$2:$AT$5092), 0.75) - PERCENTILE(IF($AC$2:$AC$5092=AC3733, $AT$2:$AT$5092), 0.25)), AT3733 &gt; PERCENTILE(IF($AC$2:$AC$5092=AC3733, $AT$2:$AT$5092), 0.75) + 1.5 * (PERCENTILE(IF($AC$2:$AC$5092=AC3733, $AT$2:$AT$5092), 0.75) - PERCENTILE(IF($AC$2:$AC$5092=AC3733, $AT$2:$AT$5092), 0.25))), "ตัด", "เก็บ"))</f>
        <v>เก็บ</v>
      </c>
      <c r="AW3733" s="1">
        <f t="shared" si="176"/>
        <v>3807.0727671795808</v>
      </c>
      <c r="AX3733" s="1">
        <v>2335.0230876608157</v>
      </c>
      <c r="AY3733" s="1">
        <v>2515.1585820895525</v>
      </c>
    </row>
    <row r="3734" spans="1:51" x14ac:dyDescent="0.2">
      <c r="A3734" s="3">
        <v>45958</v>
      </c>
      <c r="B3734">
        <v>45958</v>
      </c>
      <c r="C3734" t="s">
        <v>11821</v>
      </c>
      <c r="D3734" t="s">
        <v>51</v>
      </c>
      <c r="E3734" t="s">
        <v>61</v>
      </c>
      <c r="F3734" t="s">
        <v>80</v>
      </c>
      <c r="G3734" s="1">
        <v>4200</v>
      </c>
      <c r="H3734" s="1">
        <v>2712</v>
      </c>
      <c r="I3734" s="1">
        <v>1900</v>
      </c>
      <c r="J3734" s="1">
        <v>0</v>
      </c>
      <c r="K3734" s="1">
        <v>0</v>
      </c>
      <c r="L3734" s="1">
        <v>0</v>
      </c>
      <c r="M3734" s="1">
        <v>0</v>
      </c>
      <c r="N3734" s="1">
        <v>0</v>
      </c>
      <c r="O3734" s="1">
        <v>6100</v>
      </c>
      <c r="P3734" t="s">
        <v>11822</v>
      </c>
      <c r="Q3734" s="2">
        <v>244286</v>
      </c>
      <c r="R3734" t="s">
        <v>55</v>
      </c>
      <c r="S3734">
        <v>0</v>
      </c>
      <c r="T3734" t="s">
        <v>56</v>
      </c>
      <c r="U3734" t="s">
        <v>57</v>
      </c>
      <c r="V3734" s="1">
        <v>2500</v>
      </c>
      <c r="W3734" s="1">
        <v>0</v>
      </c>
      <c r="X3734" s="1">
        <v>0</v>
      </c>
      <c r="AA3734" t="s">
        <v>58</v>
      </c>
      <c r="AB3734" s="1">
        <v>0</v>
      </c>
      <c r="AC3734" s="4">
        <f>IF(ISNUMBER(MATCH(AD3734, $AD$2:AD3733, 0)), INDEX($AC$2:AC3733, MATCH(AD3734, $AD$2:AD3733, 0)), MAX($AC$2:AC3733)+1)</f>
        <v>1</v>
      </c>
      <c r="AD3734" t="str">
        <f t="shared" si="177"/>
        <v>ท่าลี่-กองลอย</v>
      </c>
      <c r="AE3734" t="s">
        <v>55</v>
      </c>
      <c r="AF3734" s="1">
        <v>0</v>
      </c>
      <c r="AG3734" s="1">
        <v>0</v>
      </c>
      <c r="AH3734" s="1">
        <v>0</v>
      </c>
      <c r="AI3734" t="s">
        <v>11823</v>
      </c>
      <c r="AJ3734" s="1">
        <v>1</v>
      </c>
      <c r="AK3734" s="1">
        <v>0</v>
      </c>
      <c r="AL3734" s="1">
        <v>0</v>
      </c>
      <c r="AM3734" s="1">
        <v>0</v>
      </c>
      <c r="AN3734" s="1">
        <v>0</v>
      </c>
      <c r="AO3734" s="1">
        <v>0</v>
      </c>
      <c r="AP3734" s="1">
        <v>0</v>
      </c>
      <c r="AQ3734" s="1">
        <v>0</v>
      </c>
      <c r="AR3734" s="1">
        <v>11312</v>
      </c>
      <c r="AS3734" s="1">
        <v>18.342857142857145</v>
      </c>
      <c r="AT3734" s="1">
        <f>Table1[[#This Row],[รวมต้นทุนค่าเดินทาง]]+Table1[[#This Row],[รวมต้นทุนค่าซ่อม]]+Table1[[#This Row],[รวมค่าเสื่อม]]</f>
        <v>13077.237267080745</v>
      </c>
      <c r="AU3734" s="1">
        <f t="shared" si="175"/>
        <v>13953.293816562818</v>
      </c>
      <c r="AV3734" s="1" t="str" cm="1">
        <f t="array" ref="AV3734">IF(AC3734&lt;4, "เก็บ", IF(OR(AT3734 &lt; PERCENTILE(IF($AC$2:$AC$5092=AC3734, $AT$2:$AT$5092), 0.25) - 1.5 * (PERCENTILE(IF($AC$2:$AC$5092=AC3734, $AT$2:$AT$5092), 0.75) - PERCENTILE(IF($AC$2:$AC$5092=AC3734, $AT$2:$AT$5092), 0.25)), AT3734 &gt; PERCENTILE(IF($AC$2:$AC$5092=AC3734, $AT$2:$AT$5092), 0.75) + 1.5 * (PERCENTILE(IF($AC$2:$AC$5092=AC3734, $AT$2:$AT$5092), 0.75) - PERCENTILE(IF($AC$2:$AC$5092=AC3734, $AT$2:$AT$5092), 0.25))), "ตัด", "เก็บ"))</f>
        <v>เก็บ</v>
      </c>
      <c r="AW3734" s="1">
        <f t="shared" si="176"/>
        <v>13953.293816562818</v>
      </c>
      <c r="AX3734" s="1">
        <v>14426.372718098486</v>
      </c>
      <c r="AY3734" s="1">
        <v>1746.8944099378882</v>
      </c>
    </row>
    <row r="3735" spans="1:51" x14ac:dyDescent="0.2">
      <c r="A3735" s="3">
        <v>45958</v>
      </c>
      <c r="B3735">
        <v>45958</v>
      </c>
      <c r="C3735" t="s">
        <v>11824</v>
      </c>
      <c r="D3735" t="s">
        <v>66</v>
      </c>
      <c r="E3735" t="s">
        <v>105</v>
      </c>
      <c r="F3735" t="s">
        <v>1169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692</v>
      </c>
      <c r="O3735" s="1">
        <v>692</v>
      </c>
      <c r="P3735" t="s">
        <v>11825</v>
      </c>
      <c r="Q3735" s="2">
        <v>244285</v>
      </c>
      <c r="R3735" t="s">
        <v>55</v>
      </c>
      <c r="S3735">
        <v>0</v>
      </c>
      <c r="T3735" t="s">
        <v>87</v>
      </c>
      <c r="U3735" t="s">
        <v>71</v>
      </c>
      <c r="V3735" s="1">
        <v>0</v>
      </c>
      <c r="W3735" s="1">
        <v>629</v>
      </c>
      <c r="X3735" s="1">
        <v>0</v>
      </c>
      <c r="Y3735" t="s">
        <v>108</v>
      </c>
      <c r="Z3735" t="s">
        <v>71</v>
      </c>
      <c r="AA3735" t="s">
        <v>504</v>
      </c>
      <c r="AB3735" s="1">
        <v>0</v>
      </c>
      <c r="AC3735" s="4">
        <f>IF(ISNUMBER(MATCH(AD3735, $AD$2:AD3734, 0)), INDEX($AC$2:AC3734, MATCH(AD3735, $AD$2:AD3734, 0)), MAX($AC$2:AC3734)+1)</f>
        <v>6</v>
      </c>
      <c r="AD3735" t="str">
        <f t="shared" si="177"/>
        <v>เชียงราย-เชียงใหม่</v>
      </c>
      <c r="AE3735" t="s">
        <v>55</v>
      </c>
      <c r="AF3735" s="1">
        <v>0</v>
      </c>
      <c r="AG3735" s="1">
        <v>0</v>
      </c>
      <c r="AH3735" s="1">
        <v>0</v>
      </c>
      <c r="AI3735" t="s">
        <v>11826</v>
      </c>
      <c r="AJ3735" s="1">
        <v>1</v>
      </c>
      <c r="AK3735" s="1">
        <v>0</v>
      </c>
      <c r="AL3735" s="1">
        <v>0</v>
      </c>
      <c r="AM3735" s="1">
        <v>0</v>
      </c>
      <c r="AN3735" s="1">
        <v>0</v>
      </c>
      <c r="AO3735" s="1">
        <v>0</v>
      </c>
      <c r="AP3735" s="1">
        <v>0</v>
      </c>
      <c r="AQ3735" s="1">
        <v>0</v>
      </c>
      <c r="AR3735" s="1">
        <v>1321</v>
      </c>
      <c r="AS3735" s="1">
        <v>4968.4636567982461</v>
      </c>
      <c r="AT3735" s="1">
        <f>Table1[[#This Row],[รวมต้นทุนค่าเดินทาง]]+Table1[[#This Row],[รวมต้นทุนค่าซ่อม]]+Table1[[#This Row],[รวมค่าเสื่อม]]</f>
        <v>7854.6810481025941</v>
      </c>
      <c r="AU3735" s="1">
        <f t="shared" si="175"/>
        <v>4428.3346813776061</v>
      </c>
      <c r="AV3735" s="1" t="str" cm="1">
        <f t="array" ref="AV3735">IF(AC3735&lt;4, "เก็บ", IF(OR(AT3735 &lt; PERCENTILE(IF($AC$2:$AC$5092=AC3735, $AT$2:$AT$5092), 0.25) - 1.5 * (PERCENTILE(IF($AC$2:$AC$5092=AC3735, $AT$2:$AT$5092), 0.75) - PERCENTILE(IF($AC$2:$AC$5092=AC3735, $AT$2:$AT$5092), 0.25)), AT3735 &gt; PERCENTILE(IF($AC$2:$AC$5092=AC3735, $AT$2:$AT$5092), 0.75) + 1.5 * (PERCENTILE(IF($AC$2:$AC$5092=AC3735, $AT$2:$AT$5092), 0.75) - PERCENTILE(IF($AC$2:$AC$5092=AC3735, $AT$2:$AT$5092), 0.25))), "ตัด", "เก็บ"))</f>
        <v>ตัด</v>
      </c>
      <c r="AW3735" s="1">
        <f t="shared" si="176"/>
        <v>3873.7679454274344</v>
      </c>
      <c r="AX3735" s="1">
        <v>2781.4385174989698</v>
      </c>
      <c r="AY3735" s="1">
        <v>1565.2173913043478</v>
      </c>
    </row>
    <row r="3736" spans="1:51" x14ac:dyDescent="0.2">
      <c r="A3736" s="3">
        <v>45959</v>
      </c>
      <c r="B3736">
        <v>45959</v>
      </c>
      <c r="C3736" t="s">
        <v>11827</v>
      </c>
      <c r="D3736" t="s">
        <v>66</v>
      </c>
      <c r="E3736" t="s">
        <v>124</v>
      </c>
      <c r="F3736" t="s">
        <v>1102</v>
      </c>
      <c r="G3736" s="1">
        <v>0</v>
      </c>
      <c r="H3736" s="1">
        <v>1007</v>
      </c>
      <c r="I3736" s="1">
        <v>500</v>
      </c>
      <c r="J3736" s="1">
        <v>0</v>
      </c>
      <c r="K3736" s="1">
        <v>0</v>
      </c>
      <c r="L3736" s="1">
        <v>0</v>
      </c>
      <c r="M3736" s="1">
        <v>0</v>
      </c>
      <c r="N3736" s="1">
        <v>0</v>
      </c>
      <c r="O3736" s="1">
        <v>500</v>
      </c>
      <c r="P3736" t="s">
        <v>11828</v>
      </c>
      <c r="Q3736" s="2">
        <v>244286</v>
      </c>
      <c r="R3736" t="s">
        <v>70</v>
      </c>
      <c r="S3736">
        <v>0</v>
      </c>
      <c r="T3736" t="s">
        <v>71</v>
      </c>
      <c r="U3736" t="s">
        <v>161</v>
      </c>
      <c r="V3736" s="1">
        <v>0</v>
      </c>
      <c r="W3736" s="1">
        <v>0</v>
      </c>
      <c r="X3736" s="1">
        <v>0</v>
      </c>
      <c r="AA3736" t="s">
        <v>58</v>
      </c>
      <c r="AB3736" s="1">
        <v>0</v>
      </c>
      <c r="AC3736" s="4">
        <f>IF(ISNUMBER(MATCH(AD3736, $AD$2:AD3735, 0)), INDEX($AC$2:AC3735, MATCH(AD3736, $AD$2:AD3735, 0)), MAX($AC$2:AC3735)+1)</f>
        <v>9</v>
      </c>
      <c r="AD3736" t="str">
        <f t="shared" si="177"/>
        <v>เชียงใหม่-พุทธมณฑลสาย 2</v>
      </c>
      <c r="AE3736" t="s">
        <v>73</v>
      </c>
      <c r="AF3736" s="1">
        <v>0</v>
      </c>
      <c r="AG3736" s="1">
        <v>0</v>
      </c>
      <c r="AH3736" s="1">
        <v>0</v>
      </c>
      <c r="AI3736" t="s">
        <v>11829</v>
      </c>
      <c r="AJ3736" s="1">
        <v>1</v>
      </c>
      <c r="AK3736" s="1">
        <v>720</v>
      </c>
      <c r="AL3736" s="1">
        <v>720</v>
      </c>
      <c r="AM3736" s="1">
        <v>1</v>
      </c>
      <c r="AN3736" s="1">
        <v>0</v>
      </c>
      <c r="AO3736" s="1">
        <v>0</v>
      </c>
      <c r="AP3736" s="1">
        <v>0</v>
      </c>
      <c r="AQ3736" s="1">
        <v>0</v>
      </c>
      <c r="AR3736" s="1">
        <v>1507</v>
      </c>
      <c r="AS3736" s="1">
        <v>1956.8828593027024</v>
      </c>
      <c r="AT3736" s="1">
        <f>Table1[[#This Row],[รวมต้นทุนค่าเดินทาง]]+Table1[[#This Row],[รวมต้นทุนค่าซ่อม]]+Table1[[#This Row],[รวมค่าเสื่อม]]</f>
        <v>5998.9278368139467</v>
      </c>
      <c r="AU3736" s="1">
        <f t="shared" si="175"/>
        <v>4623.2312262414152</v>
      </c>
      <c r="AV3736" s="1" t="str" cm="1">
        <f t="array" ref="AV3736">IF(AC3736&lt;4, "เก็บ", IF(OR(AT3736 &lt; PERCENTILE(IF($AC$2:$AC$5092=AC3736, $AT$2:$AT$5092), 0.25) - 1.5 * (PERCENTILE(IF($AC$2:$AC$5092=AC3736, $AT$2:$AT$5092), 0.75) - PERCENTILE(IF($AC$2:$AC$5092=AC3736, $AT$2:$AT$5092), 0.25)), AT3736 &gt; PERCENTILE(IF($AC$2:$AC$5092=AC3736, $AT$2:$AT$5092), 0.75) + 1.5 * (PERCENTILE(IF($AC$2:$AC$5092=AC3736, $AT$2:$AT$5092), 0.75) - PERCENTILE(IF($AC$2:$AC$5092=AC3736, $AT$2:$AT$5092), 0.25))), "ตัด", "เก็บ"))</f>
        <v>เก็บ</v>
      </c>
      <c r="AW3736" s="1">
        <f t="shared" si="176"/>
        <v>4005.4952465164292</v>
      </c>
      <c r="AX3736" s="1">
        <v>2577.9546108768855</v>
      </c>
      <c r="AY3736" s="1">
        <v>2535.0449775112443</v>
      </c>
    </row>
    <row r="3737" spans="1:51" x14ac:dyDescent="0.2">
      <c r="A3737" s="3">
        <v>45959</v>
      </c>
      <c r="B3737">
        <v>45959</v>
      </c>
      <c r="C3737" t="s">
        <v>11830</v>
      </c>
      <c r="D3737" t="s">
        <v>66</v>
      </c>
      <c r="E3737" t="s">
        <v>124</v>
      </c>
      <c r="F3737" t="s">
        <v>1371</v>
      </c>
      <c r="G3737" s="1">
        <v>0</v>
      </c>
      <c r="H3737" s="1">
        <v>1007</v>
      </c>
      <c r="I3737" s="1">
        <v>500</v>
      </c>
      <c r="J3737" s="1">
        <v>0</v>
      </c>
      <c r="K3737" s="1">
        <v>0</v>
      </c>
      <c r="L3737" s="1">
        <v>0</v>
      </c>
      <c r="M3737" s="1">
        <v>0</v>
      </c>
      <c r="N3737" s="1">
        <v>0</v>
      </c>
      <c r="O3737" s="1">
        <v>500</v>
      </c>
      <c r="P3737" t="s">
        <v>11831</v>
      </c>
      <c r="Q3737" s="2">
        <v>244286</v>
      </c>
      <c r="R3737" t="s">
        <v>70</v>
      </c>
      <c r="S3737">
        <v>0</v>
      </c>
      <c r="T3737" t="s">
        <v>71</v>
      </c>
      <c r="U3737" t="s">
        <v>161</v>
      </c>
      <c r="V3737" s="1">
        <v>0</v>
      </c>
      <c r="W3737" s="1">
        <v>0</v>
      </c>
      <c r="X3737" s="1">
        <v>0</v>
      </c>
      <c r="AA3737" t="s">
        <v>58</v>
      </c>
      <c r="AB3737" s="1">
        <v>0</v>
      </c>
      <c r="AC3737" s="4">
        <f>IF(ISNUMBER(MATCH(AD3737, $AD$2:AD3736, 0)), INDEX($AC$2:AC3736, MATCH(AD3737, $AD$2:AD3736, 0)), MAX($AC$2:AC3736)+1)</f>
        <v>9</v>
      </c>
      <c r="AD3737" t="str">
        <f t="shared" si="177"/>
        <v>เชียงใหม่-พุทธมณฑลสาย 2</v>
      </c>
      <c r="AE3737" t="s">
        <v>73</v>
      </c>
      <c r="AF3737" s="1">
        <v>0</v>
      </c>
      <c r="AG3737" s="1">
        <v>0</v>
      </c>
      <c r="AH3737" s="1">
        <v>0</v>
      </c>
      <c r="AI3737" t="s">
        <v>11832</v>
      </c>
      <c r="AJ3737" s="1">
        <v>1</v>
      </c>
      <c r="AK3737" s="1">
        <v>720</v>
      </c>
      <c r="AL3737" s="1">
        <v>720</v>
      </c>
      <c r="AM3737" s="1">
        <v>1</v>
      </c>
      <c r="AN3737" s="1">
        <v>0</v>
      </c>
      <c r="AO3737" s="1">
        <v>0</v>
      </c>
      <c r="AP3737" s="1">
        <v>0</v>
      </c>
      <c r="AQ3737" s="1">
        <v>0</v>
      </c>
      <c r="AR3737" s="1">
        <v>1507</v>
      </c>
      <c r="AS3737" s="1">
        <v>5634.5683771153281</v>
      </c>
      <c r="AT3737" s="1">
        <f>Table1[[#This Row],[รวมต้นทุนค่าเดินทาง]]+Table1[[#This Row],[รวมต้นทุนค่าซ่อม]]+Table1[[#This Row],[รวมค่าเสื่อม]]</f>
        <v>11488.159286206237</v>
      </c>
      <c r="AU3737" s="1">
        <f t="shared" si="175"/>
        <v>4623.2312262414152</v>
      </c>
      <c r="AV3737" s="1" t="str" cm="1">
        <f t="array" ref="AV3737">IF(AC3737&lt;4, "เก็บ", IF(OR(AT3737 &lt; PERCENTILE(IF($AC$2:$AC$5092=AC3737, $AT$2:$AT$5092), 0.25) - 1.5 * (PERCENTILE(IF($AC$2:$AC$5092=AC3737, $AT$2:$AT$5092), 0.75) - PERCENTILE(IF($AC$2:$AC$5092=AC3737, $AT$2:$AT$5092), 0.25)), AT3737 &gt; PERCENTILE(IF($AC$2:$AC$5092=AC3737, $AT$2:$AT$5092), 0.75) + 1.5 * (PERCENTILE(IF($AC$2:$AC$5092=AC3737, $AT$2:$AT$5092), 0.75) - PERCENTILE(IF($AC$2:$AC$5092=AC3737, $AT$2:$AT$5092), 0.25))), "ตัด", "เก็บ"))</f>
        <v>ตัด</v>
      </c>
      <c r="AW3737" s="1">
        <f t="shared" si="176"/>
        <v>4005.4952465164292</v>
      </c>
      <c r="AX3737" s="1">
        <v>2577.9546108768855</v>
      </c>
      <c r="AY3737" s="1">
        <v>4346.590909090909</v>
      </c>
    </row>
    <row r="3738" spans="1:51" x14ac:dyDescent="0.2">
      <c r="A3738" s="3">
        <v>45959</v>
      </c>
      <c r="B3738">
        <v>45959</v>
      </c>
      <c r="C3738" t="s">
        <v>11833</v>
      </c>
      <c r="D3738" t="s">
        <v>51</v>
      </c>
      <c r="E3738" t="s">
        <v>61</v>
      </c>
      <c r="F3738" t="s">
        <v>1289</v>
      </c>
      <c r="G3738" s="1">
        <v>2700</v>
      </c>
      <c r="H3738" s="1">
        <v>0</v>
      </c>
      <c r="I3738" s="1">
        <v>1900</v>
      </c>
      <c r="J3738" s="1">
        <v>0</v>
      </c>
      <c r="K3738" s="1">
        <v>0</v>
      </c>
      <c r="L3738" s="1">
        <v>0</v>
      </c>
      <c r="M3738" s="1">
        <v>0</v>
      </c>
      <c r="N3738" s="1">
        <v>0</v>
      </c>
      <c r="O3738" s="1">
        <v>4600</v>
      </c>
      <c r="P3738" t="s">
        <v>11834</v>
      </c>
      <c r="Q3738" s="2">
        <v>244287</v>
      </c>
      <c r="R3738" t="s">
        <v>55</v>
      </c>
      <c r="S3738">
        <v>0</v>
      </c>
      <c r="T3738" t="s">
        <v>71</v>
      </c>
      <c r="U3738" t="s">
        <v>57</v>
      </c>
      <c r="V3738" s="1">
        <v>0</v>
      </c>
      <c r="W3738" s="1">
        <v>0</v>
      </c>
      <c r="X3738" s="1">
        <v>0</v>
      </c>
      <c r="AA3738" t="s">
        <v>58</v>
      </c>
      <c r="AB3738" s="1">
        <v>0</v>
      </c>
      <c r="AC3738" s="4">
        <f>IF(ISNUMBER(MATCH(AD3738, $AD$2:AD3737, 0)), INDEX($AC$2:AC3737, MATCH(AD3738, $AD$2:AD3737, 0)), MAX($AC$2:AC3737)+1)</f>
        <v>10</v>
      </c>
      <c r="AD3738" t="str">
        <f t="shared" si="177"/>
        <v>เชียงใหม่-กองลอย</v>
      </c>
      <c r="AE3738" t="s">
        <v>55</v>
      </c>
      <c r="AF3738" s="1">
        <v>0</v>
      </c>
      <c r="AG3738" s="1">
        <v>0</v>
      </c>
      <c r="AH3738" s="1">
        <v>4212</v>
      </c>
      <c r="AI3738" t="s">
        <v>11835</v>
      </c>
      <c r="AJ3738" s="1">
        <v>1</v>
      </c>
      <c r="AK3738" s="1">
        <v>0</v>
      </c>
      <c r="AL3738" s="1">
        <v>0</v>
      </c>
      <c r="AM3738" s="1">
        <v>0</v>
      </c>
      <c r="AN3738" s="1">
        <v>0</v>
      </c>
      <c r="AO3738" s="1">
        <v>0</v>
      </c>
      <c r="AP3738" s="1">
        <v>0</v>
      </c>
      <c r="AQ3738" s="1">
        <v>0</v>
      </c>
      <c r="AR3738" s="1">
        <v>8812</v>
      </c>
      <c r="AS3738" s="1">
        <v>17.12</v>
      </c>
      <c r="AT3738" s="1">
        <f>Table1[[#This Row],[รวมต้นทุนค่าเดินทาง]]+Table1[[#This Row],[รวมต้นทุนค่าซ่อม]]+Table1[[#This Row],[รวมค่าเสื่อม]]</f>
        <v>10382.987403314917</v>
      </c>
      <c r="AU3738" s="1">
        <f t="shared" si="175"/>
        <v>14957.32855761775</v>
      </c>
      <c r="AV3738" s="1" t="str" cm="1">
        <f t="array" ref="AV3738">IF(AC3738&lt;4, "เก็บ", IF(OR(AT3738 &lt; PERCENTILE(IF($AC$2:$AC$5092=AC3738, $AT$2:$AT$5092), 0.25) - 1.5 * (PERCENTILE(IF($AC$2:$AC$5092=AC3738, $AT$2:$AT$5092), 0.75) - PERCENTILE(IF($AC$2:$AC$5092=AC3738, $AT$2:$AT$5092), 0.25)), AT3738 &gt; PERCENTILE(IF($AC$2:$AC$5092=AC3738, $AT$2:$AT$5092), 0.75) + 1.5 * (PERCENTILE(IF($AC$2:$AC$5092=AC3738, $AT$2:$AT$5092), 0.75) - PERCENTILE(IF($AC$2:$AC$5092=AC3738, $AT$2:$AT$5092), 0.25))), "ตัด", "เก็บ"))</f>
        <v>เก็บ</v>
      </c>
      <c r="AW3738" s="1">
        <f t="shared" si="176"/>
        <v>14419.089162907676</v>
      </c>
      <c r="AX3738" s="1">
        <v>15077.196593123563</v>
      </c>
      <c r="AY3738" s="1">
        <v>1553.8674033149171</v>
      </c>
    </row>
    <row r="3739" spans="1:51" x14ac:dyDescent="0.2">
      <c r="A3739" s="3">
        <v>45959</v>
      </c>
      <c r="B3739">
        <v>45959</v>
      </c>
      <c r="C3739" t="s">
        <v>11836</v>
      </c>
      <c r="D3739" t="s">
        <v>66</v>
      </c>
      <c r="E3739" t="s">
        <v>67</v>
      </c>
      <c r="F3739" t="s">
        <v>180</v>
      </c>
      <c r="G3739" s="1">
        <v>0</v>
      </c>
      <c r="H3739" s="1">
        <v>0</v>
      </c>
      <c r="I3739" s="1">
        <v>500</v>
      </c>
      <c r="J3739" s="1">
        <v>0</v>
      </c>
      <c r="K3739" s="1">
        <v>0</v>
      </c>
      <c r="L3739" s="1">
        <v>0</v>
      </c>
      <c r="M3739" s="1">
        <v>0</v>
      </c>
      <c r="N3739" s="1">
        <v>0</v>
      </c>
      <c r="O3739" s="1">
        <v>500</v>
      </c>
      <c r="P3739" t="s">
        <v>11837</v>
      </c>
      <c r="Q3739" s="2">
        <v>244286</v>
      </c>
      <c r="R3739" t="s">
        <v>70</v>
      </c>
      <c r="S3739">
        <v>0</v>
      </c>
      <c r="T3739" t="s">
        <v>71</v>
      </c>
      <c r="U3739" t="s">
        <v>72</v>
      </c>
      <c r="V3739" s="1">
        <v>0</v>
      </c>
      <c r="W3739" s="1">
        <v>0</v>
      </c>
      <c r="X3739" s="1">
        <v>0</v>
      </c>
      <c r="AA3739" t="s">
        <v>58</v>
      </c>
      <c r="AB3739" s="1">
        <v>0</v>
      </c>
      <c r="AC3739" s="4">
        <f>IF(ISNUMBER(MATCH(AD3739, $AD$2:AD3738, 0)), INDEX($AC$2:AC3738, MATCH(AD3739, $AD$2:AD3738, 0)), MAX($AC$2:AC3738)+1)</f>
        <v>2</v>
      </c>
      <c r="AD3739" t="str">
        <f t="shared" si="177"/>
        <v>เชียงใหม่-พุทธมณฑลสาย 5</v>
      </c>
      <c r="AE3739" t="s">
        <v>73</v>
      </c>
      <c r="AF3739" s="1">
        <v>0</v>
      </c>
      <c r="AG3739" s="1">
        <v>0</v>
      </c>
      <c r="AH3739" s="1">
        <v>0</v>
      </c>
      <c r="AI3739" t="s">
        <v>11838</v>
      </c>
      <c r="AJ3739" s="1">
        <v>1</v>
      </c>
      <c r="AK3739" s="1">
        <v>720</v>
      </c>
      <c r="AL3739" s="1">
        <v>720</v>
      </c>
      <c r="AM3739" s="1">
        <v>1</v>
      </c>
      <c r="AN3739" s="1">
        <v>0</v>
      </c>
      <c r="AO3739" s="1">
        <v>0</v>
      </c>
      <c r="AP3739" s="1">
        <v>0</v>
      </c>
      <c r="AQ3739" s="1">
        <v>0</v>
      </c>
      <c r="AR3739" s="1">
        <v>500</v>
      </c>
      <c r="AS3739" s="1">
        <v>3866.6224527897484</v>
      </c>
      <c r="AT3739" s="1">
        <f>Table1[[#This Row],[รวมต้นทุนค่าเดินทาง]]+Table1[[#This Row],[รวมต้นทุนค่าซ่อม]]+Table1[[#This Row],[รวมค่าเสื่อม]]</f>
        <v>6352.9770907987986</v>
      </c>
      <c r="AU3739" s="1">
        <f t="shared" si="175"/>
        <v>5026.5629662053279</v>
      </c>
      <c r="AV3739" s="1" t="str" cm="1">
        <f t="array" ref="AV3739">IF(AC3739&lt;4, "เก็บ", IF(OR(AT3739 &lt; PERCENTILE(IF($AC$2:$AC$5092=AC3739, $AT$2:$AT$5092), 0.25) - 1.5 * (PERCENTILE(IF($AC$2:$AC$5092=AC3739, $AT$2:$AT$5092), 0.75) - PERCENTILE(IF($AC$2:$AC$5092=AC3739, $AT$2:$AT$5092), 0.25)), AT3739 &gt; PERCENTILE(IF($AC$2:$AC$5092=AC3739, $AT$2:$AT$5092), 0.75) + 1.5 * (PERCENTILE(IF($AC$2:$AC$5092=AC3739, $AT$2:$AT$5092), 0.75) - PERCENTILE(IF($AC$2:$AC$5092=AC3739, $AT$2:$AT$5092), 0.25))), "ตัด", "เก็บ"))</f>
        <v>เก็บ</v>
      </c>
      <c r="AW3739" s="1">
        <f t="shared" si="176"/>
        <v>5026.5629662053279</v>
      </c>
      <c r="AX3739" s="1">
        <v>4064.5059139663294</v>
      </c>
      <c r="AY3739" s="1">
        <v>1986.3546380090497</v>
      </c>
    </row>
    <row r="3740" spans="1:51" x14ac:dyDescent="0.2">
      <c r="A3740" s="3">
        <v>45959</v>
      </c>
      <c r="B3740">
        <v>45959</v>
      </c>
      <c r="C3740" t="s">
        <v>11839</v>
      </c>
      <c r="D3740" t="s">
        <v>66</v>
      </c>
      <c r="E3740" t="s">
        <v>124</v>
      </c>
      <c r="F3740" t="s">
        <v>353</v>
      </c>
      <c r="G3740" s="1">
        <v>0</v>
      </c>
      <c r="H3740" s="1">
        <v>0</v>
      </c>
      <c r="I3740" s="1">
        <v>500</v>
      </c>
      <c r="J3740" s="1">
        <v>0</v>
      </c>
      <c r="K3740" s="1">
        <v>0</v>
      </c>
      <c r="L3740" s="1">
        <v>0</v>
      </c>
      <c r="M3740" s="1">
        <v>0</v>
      </c>
      <c r="N3740" s="1">
        <v>0</v>
      </c>
      <c r="O3740" s="1">
        <v>500</v>
      </c>
      <c r="P3740" t="s">
        <v>11840</v>
      </c>
      <c r="Q3740" s="2">
        <v>244286</v>
      </c>
      <c r="R3740" t="s">
        <v>70</v>
      </c>
      <c r="S3740">
        <v>0</v>
      </c>
      <c r="T3740" t="s">
        <v>71</v>
      </c>
      <c r="U3740" t="s">
        <v>161</v>
      </c>
      <c r="V3740" s="1">
        <v>0</v>
      </c>
      <c r="W3740" s="1">
        <v>0</v>
      </c>
      <c r="X3740" s="1">
        <v>0</v>
      </c>
      <c r="AA3740" t="s">
        <v>58</v>
      </c>
      <c r="AB3740" s="1">
        <v>0</v>
      </c>
      <c r="AC3740" s="4">
        <f>IF(ISNUMBER(MATCH(AD3740, $AD$2:AD3739, 0)), INDEX($AC$2:AC3739, MATCH(AD3740, $AD$2:AD3739, 0)), MAX($AC$2:AC3739)+1)</f>
        <v>9</v>
      </c>
      <c r="AD3740" t="str">
        <f t="shared" si="177"/>
        <v>เชียงใหม่-พุทธมณฑลสาย 2</v>
      </c>
      <c r="AE3740" t="s">
        <v>73</v>
      </c>
      <c r="AF3740" s="1">
        <v>0</v>
      </c>
      <c r="AG3740" s="1">
        <v>0</v>
      </c>
      <c r="AH3740" s="1">
        <v>2610</v>
      </c>
      <c r="AI3740" t="s">
        <v>11841</v>
      </c>
      <c r="AJ3740" s="1">
        <v>1</v>
      </c>
      <c r="AK3740" s="1">
        <v>720</v>
      </c>
      <c r="AL3740" s="1">
        <v>720</v>
      </c>
      <c r="AM3740" s="1">
        <v>1</v>
      </c>
      <c r="AN3740" s="1">
        <v>0</v>
      </c>
      <c r="AO3740" s="1">
        <v>0</v>
      </c>
      <c r="AP3740" s="1">
        <v>0</v>
      </c>
      <c r="AQ3740" s="1">
        <v>0</v>
      </c>
      <c r="AR3740" s="1">
        <v>3110</v>
      </c>
      <c r="AS3740" s="1">
        <v>1232.034324334938</v>
      </c>
      <c r="AT3740" s="1">
        <f>Table1[[#This Row],[รวมต้นทุนค่าเดินทาง]]+Table1[[#This Row],[รวมต้นทุนค่าซ่อม]]+Table1[[#This Row],[รวมค่าเสื่อม]]</f>
        <v>5865.6057529063664</v>
      </c>
      <c r="AU3740" s="1">
        <f t="shared" si="175"/>
        <v>4623.2312262414152</v>
      </c>
      <c r="AV3740" s="1" t="str" cm="1">
        <f t="array" ref="AV3740">IF(AC3740&lt;4, "เก็บ", IF(OR(AT3740 &lt; PERCENTILE(IF($AC$2:$AC$5092=AC3740, $AT$2:$AT$5092), 0.25) - 1.5 * (PERCENTILE(IF($AC$2:$AC$5092=AC3740, $AT$2:$AT$5092), 0.75) - PERCENTILE(IF($AC$2:$AC$5092=AC3740, $AT$2:$AT$5092), 0.25)), AT3740 &gt; PERCENTILE(IF($AC$2:$AC$5092=AC3740, $AT$2:$AT$5092), 0.75) + 1.5 * (PERCENTILE(IF($AC$2:$AC$5092=AC3740, $AT$2:$AT$5092), 0.75) - PERCENTILE(IF($AC$2:$AC$5092=AC3740, $AT$2:$AT$5092), 0.25))), "ตัด", "เก็บ"))</f>
        <v>เก็บ</v>
      </c>
      <c r="AW3740" s="1">
        <f t="shared" si="176"/>
        <v>4005.4952465164292</v>
      </c>
      <c r="AX3740" s="1">
        <v>2577.9546108768855</v>
      </c>
      <c r="AY3740" s="1">
        <v>1523.5714285714284</v>
      </c>
    </row>
    <row r="3741" spans="1:51" x14ac:dyDescent="0.2">
      <c r="A3741" s="3">
        <v>45959</v>
      </c>
      <c r="B3741">
        <v>45959</v>
      </c>
      <c r="C3741" t="s">
        <v>11842</v>
      </c>
      <c r="D3741" t="s">
        <v>66</v>
      </c>
      <c r="E3741" t="s">
        <v>129</v>
      </c>
      <c r="F3741" t="s">
        <v>683</v>
      </c>
      <c r="G3741" s="1">
        <v>0</v>
      </c>
      <c r="H3741" s="1">
        <v>0</v>
      </c>
      <c r="I3741" s="1">
        <v>400</v>
      </c>
      <c r="J3741" s="1">
        <v>0</v>
      </c>
      <c r="K3741" s="1">
        <v>0</v>
      </c>
      <c r="L3741" s="1">
        <v>0</v>
      </c>
      <c r="M3741" s="1">
        <v>0</v>
      </c>
      <c r="N3741" s="1">
        <v>0</v>
      </c>
      <c r="O3741" s="1">
        <v>400</v>
      </c>
      <c r="P3741" t="s">
        <v>11843</v>
      </c>
      <c r="Q3741" s="2">
        <v>244286</v>
      </c>
      <c r="R3741" t="s">
        <v>70</v>
      </c>
      <c r="S3741">
        <v>0</v>
      </c>
      <c r="T3741" t="s">
        <v>71</v>
      </c>
      <c r="U3741" t="s">
        <v>93</v>
      </c>
      <c r="V3741" s="1">
        <v>0</v>
      </c>
      <c r="W3741" s="1">
        <v>0</v>
      </c>
      <c r="X3741" s="1">
        <v>0</v>
      </c>
      <c r="AA3741" t="s">
        <v>58</v>
      </c>
      <c r="AB3741" s="1">
        <v>0</v>
      </c>
      <c r="AC3741" s="4">
        <f>IF(ISNUMBER(MATCH(AD3741, $AD$2:AD3740, 0)), INDEX($AC$2:AC3740, MATCH(AD3741, $AD$2:AD3740, 0)), MAX($AC$2:AC3740)+1)</f>
        <v>4</v>
      </c>
      <c r="AD3741" t="str">
        <f t="shared" si="177"/>
        <v>เชียงใหม่-ตลาดไท</v>
      </c>
      <c r="AE3741" t="s">
        <v>73</v>
      </c>
      <c r="AF3741" s="1">
        <v>0</v>
      </c>
      <c r="AG3741" s="1">
        <v>0</v>
      </c>
      <c r="AH3741" s="1">
        <v>0</v>
      </c>
      <c r="AI3741" t="s">
        <v>11844</v>
      </c>
      <c r="AJ3741" s="1">
        <v>1</v>
      </c>
      <c r="AK3741" s="1">
        <v>720</v>
      </c>
      <c r="AL3741" s="1">
        <v>720</v>
      </c>
      <c r="AM3741" s="1">
        <v>1</v>
      </c>
      <c r="AN3741" s="1">
        <v>0</v>
      </c>
      <c r="AO3741" s="1">
        <v>0</v>
      </c>
      <c r="AP3741" s="1">
        <v>0</v>
      </c>
      <c r="AQ3741" s="1">
        <v>0</v>
      </c>
      <c r="AR3741" s="1">
        <v>400</v>
      </c>
      <c r="AS3741" s="1">
        <v>1511.8782088863813</v>
      </c>
      <c r="AT3741" s="1">
        <f>Table1[[#This Row],[รวมต้นทุนค่าเดินทาง]]+Table1[[#This Row],[รวมต้นทุนค่าซ่อม]]+Table1[[#This Row],[รวมค่าเสื่อม]]</f>
        <v>3500.183456989851</v>
      </c>
      <c r="AU3741" s="1">
        <f t="shared" si="175"/>
        <v>4256.109283997258</v>
      </c>
      <c r="AV3741" s="1" t="str" cm="1">
        <f t="array" ref="AV3741">IF(AC3741&lt;4, "เก็บ", IF(OR(AT3741 &lt; PERCENTILE(IF($AC$2:$AC$5092=AC3741, $AT$2:$AT$5092), 0.25) - 1.5 * (PERCENTILE(IF($AC$2:$AC$5092=AC3741, $AT$2:$AT$5092), 0.75) - PERCENTILE(IF($AC$2:$AC$5092=AC3741, $AT$2:$AT$5092), 0.25)), AT3741 &gt; PERCENTILE(IF($AC$2:$AC$5092=AC3741, $AT$2:$AT$5092), 0.75) + 1.5 * (PERCENTILE(IF($AC$2:$AC$5092=AC3741, $AT$2:$AT$5092), 0.75) - PERCENTILE(IF($AC$2:$AC$5092=AC3741, $AT$2:$AT$5092), 0.25))), "ตัด", "เก็บ"))</f>
        <v>เก็บ</v>
      </c>
      <c r="AW3741" s="1">
        <f t="shared" si="176"/>
        <v>3807.0727671795808</v>
      </c>
      <c r="AX3741" s="1">
        <v>2335.0230876608157</v>
      </c>
      <c r="AY3741" s="1">
        <v>1588.3052481034697</v>
      </c>
    </row>
    <row r="3742" spans="1:51" x14ac:dyDescent="0.2">
      <c r="A3742" s="3">
        <v>45959</v>
      </c>
      <c r="B3742">
        <v>45959</v>
      </c>
      <c r="C3742" t="s">
        <v>11845</v>
      </c>
      <c r="D3742" t="s">
        <v>66</v>
      </c>
      <c r="E3742" t="s">
        <v>148</v>
      </c>
      <c r="F3742" t="s">
        <v>547</v>
      </c>
      <c r="G3742" s="1">
        <v>624</v>
      </c>
      <c r="H3742" s="1">
        <v>0</v>
      </c>
      <c r="I3742" s="1">
        <v>0</v>
      </c>
      <c r="J3742" s="1">
        <v>0</v>
      </c>
      <c r="K3742" s="1">
        <v>0</v>
      </c>
      <c r="L3742" s="1">
        <v>0</v>
      </c>
      <c r="M3742" s="1">
        <v>0</v>
      </c>
      <c r="N3742" s="1">
        <v>0</v>
      </c>
      <c r="O3742" s="1">
        <v>624</v>
      </c>
      <c r="P3742" t="s">
        <v>11846</v>
      </c>
      <c r="Q3742" s="2">
        <v>244287</v>
      </c>
      <c r="R3742" t="s">
        <v>55</v>
      </c>
      <c r="S3742">
        <v>0</v>
      </c>
      <c r="T3742" t="s">
        <v>71</v>
      </c>
      <c r="U3742" t="s">
        <v>71</v>
      </c>
      <c r="V3742" s="1">
        <v>0</v>
      </c>
      <c r="W3742" s="1">
        <v>0</v>
      </c>
      <c r="X3742" s="1">
        <v>0</v>
      </c>
      <c r="AA3742" t="s">
        <v>58</v>
      </c>
      <c r="AB3742" s="1">
        <v>0</v>
      </c>
      <c r="AC3742" s="4">
        <f>IF(ISNUMBER(MATCH(AD3742, $AD$2:AD3741, 0)), INDEX($AC$2:AC3741, MATCH(AD3742, $AD$2:AD3741, 0)), MAX($AC$2:AC3741)+1)</f>
        <v>8</v>
      </c>
      <c r="AD3742" t="str">
        <f t="shared" si="177"/>
        <v>เชียงใหม่-เชียงใหม่</v>
      </c>
      <c r="AE3742" t="s">
        <v>55</v>
      </c>
      <c r="AF3742" s="1">
        <v>0</v>
      </c>
      <c r="AG3742" s="1">
        <v>0</v>
      </c>
      <c r="AH3742" s="1">
        <v>0</v>
      </c>
      <c r="AI3742" t="s">
        <v>11847</v>
      </c>
      <c r="AJ3742" s="1">
        <v>2</v>
      </c>
      <c r="AK3742" s="1">
        <v>0</v>
      </c>
      <c r="AL3742" s="1">
        <v>0</v>
      </c>
      <c r="AM3742" s="1">
        <v>0</v>
      </c>
      <c r="AN3742" s="1">
        <v>0</v>
      </c>
      <c r="AO3742" s="1">
        <v>0</v>
      </c>
      <c r="AP3742" s="1">
        <v>0</v>
      </c>
      <c r="AQ3742" s="1">
        <v>0</v>
      </c>
      <c r="AR3742" s="1">
        <v>624</v>
      </c>
      <c r="AS3742" s="1">
        <v>2909.4123076923074</v>
      </c>
      <c r="AT3742" s="1">
        <f>Table1[[#This Row],[รวมต้นทุนค่าเดินทาง]]+Table1[[#This Row],[รวมต้นทุนค่าซ่อม]]+Table1[[#This Row],[รวมค่าเสื่อม]]</f>
        <v>4597.0486713286709</v>
      </c>
      <c r="AU3742" s="1">
        <f t="shared" si="175"/>
        <v>4522.7040635974936</v>
      </c>
      <c r="AV3742" s="1" t="str" cm="1">
        <f t="array" ref="AV3742">IF(AC3742&lt;4, "เก็บ", IF(OR(AT3742 &lt; PERCENTILE(IF($AC$2:$AC$5092=AC3742, $AT$2:$AT$5092), 0.25) - 1.5 * (PERCENTILE(IF($AC$2:$AC$5092=AC3742, $AT$2:$AT$5092), 0.75) - PERCENTILE(IF($AC$2:$AC$5092=AC3742, $AT$2:$AT$5092), 0.25)), AT3742 &gt; PERCENTILE(IF($AC$2:$AC$5092=AC3742, $AT$2:$AT$5092), 0.75) + 1.5 * (PERCENTILE(IF($AC$2:$AC$5092=AC3742, $AT$2:$AT$5092), 0.75) - PERCENTILE(IF($AC$2:$AC$5092=AC3742, $AT$2:$AT$5092), 0.25))), "ตัด", "เก็บ"))</f>
        <v>เก็บ</v>
      </c>
      <c r="AW3742" s="1">
        <f t="shared" si="176"/>
        <v>3452.8591376901491</v>
      </c>
      <c r="AX3742" s="1">
        <v>2563.5734635866706</v>
      </c>
      <c r="AY3742" s="1">
        <v>1063.6363636363637</v>
      </c>
    </row>
    <row r="3743" spans="1:51" x14ac:dyDescent="0.2">
      <c r="A3743" s="3">
        <v>45959</v>
      </c>
      <c r="B3743">
        <v>45959</v>
      </c>
      <c r="C3743" t="s">
        <v>11848</v>
      </c>
      <c r="D3743" t="s">
        <v>66</v>
      </c>
      <c r="E3743" t="s">
        <v>124</v>
      </c>
      <c r="F3743" t="s">
        <v>277</v>
      </c>
      <c r="G3743" s="1">
        <v>0</v>
      </c>
      <c r="H3743" s="1">
        <v>818</v>
      </c>
      <c r="I3743" s="1">
        <v>400</v>
      </c>
      <c r="J3743" s="1">
        <v>0</v>
      </c>
      <c r="K3743" s="1">
        <v>0</v>
      </c>
      <c r="L3743" s="1">
        <v>0</v>
      </c>
      <c r="M3743" s="1">
        <v>0</v>
      </c>
      <c r="N3743" s="1">
        <v>0</v>
      </c>
      <c r="O3743" s="1">
        <v>400</v>
      </c>
      <c r="P3743" t="s">
        <v>11849</v>
      </c>
      <c r="Q3743" s="2">
        <v>244286</v>
      </c>
      <c r="R3743" t="s">
        <v>70</v>
      </c>
      <c r="S3743">
        <v>0</v>
      </c>
      <c r="T3743" t="s">
        <v>254</v>
      </c>
      <c r="U3743" t="s">
        <v>93</v>
      </c>
      <c r="V3743" s="1">
        <v>0</v>
      </c>
      <c r="W3743" s="1">
        <v>0</v>
      </c>
      <c r="X3743" s="1">
        <v>0</v>
      </c>
      <c r="AA3743" t="s">
        <v>58</v>
      </c>
      <c r="AB3743" s="1">
        <v>0</v>
      </c>
      <c r="AC3743" s="4">
        <f>IF(ISNUMBER(MATCH(AD3743, $AD$2:AD3742, 0)), INDEX($AC$2:AC3742, MATCH(AD3743, $AD$2:AD3742, 0)), MAX($AC$2:AC3742)+1)</f>
        <v>14</v>
      </c>
      <c r="AD3743" t="str">
        <f t="shared" si="177"/>
        <v>ลำปาง-ตลาดไท</v>
      </c>
      <c r="AE3743" t="s">
        <v>73</v>
      </c>
      <c r="AF3743" s="1">
        <v>0</v>
      </c>
      <c r="AG3743" s="1">
        <v>0</v>
      </c>
      <c r="AH3743" s="1">
        <v>0</v>
      </c>
      <c r="AI3743" t="s">
        <v>11850</v>
      </c>
      <c r="AJ3743" s="1">
        <v>1</v>
      </c>
      <c r="AK3743" s="1">
        <v>720</v>
      </c>
      <c r="AL3743" s="1">
        <v>720</v>
      </c>
      <c r="AM3743" s="1">
        <v>1</v>
      </c>
      <c r="AN3743" s="1">
        <v>0</v>
      </c>
      <c r="AO3743" s="1">
        <v>0</v>
      </c>
      <c r="AP3743" s="1">
        <v>0</v>
      </c>
      <c r="AQ3743" s="1">
        <v>0</v>
      </c>
      <c r="AR3743" s="1">
        <v>1218</v>
      </c>
      <c r="AS3743" s="1">
        <v>5864.3105059826376</v>
      </c>
      <c r="AT3743" s="1">
        <f>Table1[[#This Row],[รวมต้นทุนค่าเดินทาง]]+Table1[[#This Row],[รวมต้นทุนค่าซ่อม]]+Table1[[#This Row],[รวมค่าเสื่อม]]</f>
        <v>8968.1521378490052</v>
      </c>
      <c r="AU3743" s="1" t="e">
        <f t="shared" si="175"/>
        <v>#N/A</v>
      </c>
      <c r="AV3743" s="1" t="e" cm="1">
        <f t="array" ref="AV3743">IF(AC3743&lt;4, "เก็บ", IF(OR(AT3743 &lt; PERCENTILE(IF($AC$2:$AC$5092=AC3743, $AT$2:$AT$5092), 0.25) - 1.5 * (PERCENTILE(IF($AC$2:$AC$5092=AC3743, $AT$2:$AT$5092), 0.75) - PERCENTILE(IF($AC$2:$AC$5092=AC3743, $AT$2:$AT$5092), 0.25)), AT3743 &gt; PERCENTILE(IF($AC$2:$AC$5092=AC3743, $AT$2:$AT$5092), 0.75) + 1.5 * (PERCENTILE(IF($AC$2:$AC$5092=AC3743, $AT$2:$AT$5092), 0.75) - PERCENTILE(IF($AC$2:$AC$5092=AC3743, $AT$2:$AT$5092), 0.25))), "ตัด", "เก็บ"))</f>
        <v>#N/A</v>
      </c>
      <c r="AW3743" s="1" t="e">
        <f t="shared" si="176"/>
        <v>#DIV/0!</v>
      </c>
      <c r="AX3743" s="1">
        <v>2411.9362516169685</v>
      </c>
      <c r="AY3743" s="1">
        <v>1885.8416318663669</v>
      </c>
    </row>
    <row r="3744" spans="1:51" x14ac:dyDescent="0.2">
      <c r="A3744" s="3">
        <v>45959</v>
      </c>
      <c r="B3744">
        <v>45959</v>
      </c>
      <c r="C3744" t="s">
        <v>11851</v>
      </c>
      <c r="D3744" t="s">
        <v>51</v>
      </c>
      <c r="E3744" t="s">
        <v>61</v>
      </c>
      <c r="F3744" t="s">
        <v>228</v>
      </c>
      <c r="G3744" s="1">
        <v>4200</v>
      </c>
      <c r="H3744" s="1">
        <v>2712</v>
      </c>
      <c r="I3744" s="1">
        <v>1900</v>
      </c>
      <c r="J3744" s="1">
        <v>0</v>
      </c>
      <c r="K3744" s="1">
        <v>0</v>
      </c>
      <c r="L3744" s="1">
        <v>0</v>
      </c>
      <c r="M3744" s="1">
        <v>0</v>
      </c>
      <c r="N3744" s="1">
        <v>0</v>
      </c>
      <c r="O3744" s="1">
        <v>6100</v>
      </c>
      <c r="P3744" t="s">
        <v>11852</v>
      </c>
      <c r="Q3744" s="2">
        <v>244286</v>
      </c>
      <c r="R3744" t="s">
        <v>55</v>
      </c>
      <c r="S3744">
        <v>0</v>
      </c>
      <c r="T3744" t="s">
        <v>56</v>
      </c>
      <c r="U3744" t="s">
        <v>57</v>
      </c>
      <c r="V3744" s="1">
        <v>2500</v>
      </c>
      <c r="W3744" s="1">
        <v>0</v>
      </c>
      <c r="X3744" s="1">
        <v>0</v>
      </c>
      <c r="AA3744" t="s">
        <v>58</v>
      </c>
      <c r="AB3744" s="1">
        <v>0</v>
      </c>
      <c r="AC3744" s="4">
        <f>IF(ISNUMBER(MATCH(AD3744, $AD$2:AD3743, 0)), INDEX($AC$2:AC3743, MATCH(AD3744, $AD$2:AD3743, 0)), MAX($AC$2:AC3743)+1)</f>
        <v>1</v>
      </c>
      <c r="AD3744" t="str">
        <f t="shared" si="177"/>
        <v>ท่าลี่-กองลอย</v>
      </c>
      <c r="AE3744" t="s">
        <v>55</v>
      </c>
      <c r="AF3744" s="1">
        <v>0</v>
      </c>
      <c r="AG3744" s="1">
        <v>0</v>
      </c>
      <c r="AH3744" s="1">
        <v>0</v>
      </c>
      <c r="AI3744" t="s">
        <v>11853</v>
      </c>
      <c r="AJ3744" s="1">
        <v>1</v>
      </c>
      <c r="AK3744" s="1">
        <v>0</v>
      </c>
      <c r="AL3744" s="1">
        <v>0</v>
      </c>
      <c r="AM3744" s="1">
        <v>0</v>
      </c>
      <c r="AN3744" s="1">
        <v>0</v>
      </c>
      <c r="AO3744" s="1">
        <v>0</v>
      </c>
      <c r="AP3744" s="1">
        <v>0</v>
      </c>
      <c r="AQ3744" s="1">
        <v>0</v>
      </c>
      <c r="AR3744" s="1">
        <v>11312</v>
      </c>
      <c r="AS3744" s="1">
        <v>23.345454545454547</v>
      </c>
      <c r="AT3744" s="1">
        <f>Table1[[#This Row],[รวมต้นทุนค่าเดินทาง]]+Table1[[#This Row],[รวมต้นทุนค่าซ่อม]]+Table1[[#This Row],[รวมค่าเสื่อม]]</f>
        <v>13315.979257362356</v>
      </c>
      <c r="AU3744" s="1">
        <f t="shared" si="175"/>
        <v>13953.293816562818</v>
      </c>
      <c r="AV3744" s="1" t="str" cm="1">
        <f t="array" ref="AV3744">IF(AC3744&lt;4, "เก็บ", IF(OR(AT3744 &lt; PERCENTILE(IF($AC$2:$AC$5092=AC3744, $AT$2:$AT$5092), 0.25) - 1.5 * (PERCENTILE(IF($AC$2:$AC$5092=AC3744, $AT$2:$AT$5092), 0.75) - PERCENTILE(IF($AC$2:$AC$5092=AC3744, $AT$2:$AT$5092), 0.25)), AT3744 &gt; PERCENTILE(IF($AC$2:$AC$5092=AC3744, $AT$2:$AT$5092), 0.75) + 1.5 * (PERCENTILE(IF($AC$2:$AC$5092=AC3744, $AT$2:$AT$5092), 0.75) - PERCENTILE(IF($AC$2:$AC$5092=AC3744, $AT$2:$AT$5092), 0.25))), "ตัด", "เก็บ"))</f>
        <v>เก็บ</v>
      </c>
      <c r="AW3744" s="1">
        <f t="shared" si="176"/>
        <v>13953.293816562818</v>
      </c>
      <c r="AX3744" s="1">
        <v>14426.372718098486</v>
      </c>
      <c r="AY3744" s="1">
        <v>1980.6338028169014</v>
      </c>
    </row>
    <row r="3745" spans="1:51" x14ac:dyDescent="0.2">
      <c r="A3745" s="3">
        <v>45959</v>
      </c>
      <c r="B3745">
        <v>45959</v>
      </c>
      <c r="C3745" t="s">
        <v>11854</v>
      </c>
      <c r="D3745" t="s">
        <v>66</v>
      </c>
      <c r="E3745" t="s">
        <v>124</v>
      </c>
      <c r="F3745" t="s">
        <v>849</v>
      </c>
      <c r="G3745" s="1">
        <v>0</v>
      </c>
      <c r="H3745" s="1">
        <v>755</v>
      </c>
      <c r="I3745" s="1">
        <v>400</v>
      </c>
      <c r="J3745" s="1">
        <v>0</v>
      </c>
      <c r="K3745" s="1">
        <v>0</v>
      </c>
      <c r="L3745" s="1">
        <v>0</v>
      </c>
      <c r="M3745" s="1">
        <v>0</v>
      </c>
      <c r="N3745" s="1">
        <v>0</v>
      </c>
      <c r="O3745" s="1">
        <v>400</v>
      </c>
      <c r="P3745" t="s">
        <v>11855</v>
      </c>
      <c r="Q3745" s="2">
        <v>244286</v>
      </c>
      <c r="R3745" t="s">
        <v>70</v>
      </c>
      <c r="S3745">
        <v>0</v>
      </c>
      <c r="T3745" t="s">
        <v>88</v>
      </c>
      <c r="U3745" t="s">
        <v>93</v>
      </c>
      <c r="V3745" s="1">
        <v>0</v>
      </c>
      <c r="W3745" s="1">
        <v>0</v>
      </c>
      <c r="X3745" s="1">
        <v>0</v>
      </c>
      <c r="AA3745" t="s">
        <v>58</v>
      </c>
      <c r="AB3745" s="1">
        <v>0</v>
      </c>
      <c r="AC3745" s="4">
        <f>IF(ISNUMBER(MATCH(AD3745, $AD$2:AD3744, 0)), INDEX($AC$2:AC3744, MATCH(AD3745, $AD$2:AD3744, 0)), MAX($AC$2:AC3744)+1)</f>
        <v>51</v>
      </c>
      <c r="AD3745" t="str">
        <f t="shared" si="177"/>
        <v>แพร่-ตลาดไท</v>
      </c>
      <c r="AE3745" t="s">
        <v>73</v>
      </c>
      <c r="AF3745" s="1">
        <v>0</v>
      </c>
      <c r="AG3745" s="1">
        <v>0</v>
      </c>
      <c r="AH3745" s="1">
        <v>0</v>
      </c>
      <c r="AI3745" t="s">
        <v>11856</v>
      </c>
      <c r="AJ3745" s="1">
        <v>1</v>
      </c>
      <c r="AK3745" s="1">
        <v>572</v>
      </c>
      <c r="AL3745" s="1">
        <v>572</v>
      </c>
      <c r="AM3745" s="1">
        <v>1</v>
      </c>
      <c r="AN3745" s="1">
        <v>0</v>
      </c>
      <c r="AO3745" s="1">
        <v>0</v>
      </c>
      <c r="AP3745" s="1">
        <v>0</v>
      </c>
      <c r="AQ3745" s="1">
        <v>0</v>
      </c>
      <c r="AR3745" s="1">
        <v>1155</v>
      </c>
      <c r="AS3745" s="1">
        <v>4166.2227970793538</v>
      </c>
      <c r="AT3745" s="1">
        <f>Table1[[#This Row],[รวมต้นทุนค่าเดินทาง]]+Table1[[#This Row],[รวมต้นทุนค่าซ่อม]]+Table1[[#This Row],[รวมค่าเสื่อม]]</f>
        <v>8088.359893853547</v>
      </c>
      <c r="AU3745" s="1">
        <f t="shared" si="175"/>
        <v>4737.6107634746759</v>
      </c>
      <c r="AV3745" s="1" t="str" cm="1">
        <f t="array" ref="AV3745">IF(AC3745&lt;4, "เก็บ", IF(OR(AT3745 &lt; PERCENTILE(IF($AC$2:$AC$5092=AC3745, $AT$2:$AT$5092), 0.25) - 1.5 * (PERCENTILE(IF($AC$2:$AC$5092=AC3745, $AT$2:$AT$5092), 0.75) - PERCENTILE(IF($AC$2:$AC$5092=AC3745, $AT$2:$AT$5092), 0.25)), AT3745 &gt; PERCENTILE(IF($AC$2:$AC$5092=AC3745, $AT$2:$AT$5092), 0.75) + 1.5 * (PERCENTILE(IF($AC$2:$AC$5092=AC3745, $AT$2:$AT$5092), 0.75) - PERCENTILE(IF($AC$2:$AC$5092=AC3745, $AT$2:$AT$5092), 0.25))), "ตัด", "เก็บ"))</f>
        <v>เก็บ</v>
      </c>
      <c r="AW3745" s="1">
        <f t="shared" si="176"/>
        <v>4487.1668970521196</v>
      </c>
      <c r="AX3745" s="1">
        <v>3014.4338711558335</v>
      </c>
      <c r="AY3745" s="1">
        <v>2767.1370967741937</v>
      </c>
    </row>
    <row r="3746" spans="1:51" x14ac:dyDescent="0.2">
      <c r="A3746" s="3">
        <v>45959</v>
      </c>
      <c r="B3746">
        <v>45959</v>
      </c>
      <c r="C3746" t="s">
        <v>11857</v>
      </c>
      <c r="D3746" t="s">
        <v>66</v>
      </c>
      <c r="E3746" t="s">
        <v>105</v>
      </c>
      <c r="F3746" t="s">
        <v>395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  <c r="O3746" s="1">
        <v>0</v>
      </c>
      <c r="P3746" t="s">
        <v>11858</v>
      </c>
      <c r="Q3746" s="2">
        <v>244286</v>
      </c>
      <c r="R3746" t="s">
        <v>55</v>
      </c>
      <c r="S3746">
        <v>0</v>
      </c>
      <c r="T3746" t="s">
        <v>87</v>
      </c>
      <c r="U3746" t="s">
        <v>254</v>
      </c>
      <c r="V3746" s="1">
        <v>0</v>
      </c>
      <c r="W3746" s="1">
        <v>1448</v>
      </c>
      <c r="X3746" s="1">
        <v>0</v>
      </c>
      <c r="Y3746" t="s">
        <v>87</v>
      </c>
      <c r="Z3746" t="s">
        <v>254</v>
      </c>
      <c r="AA3746" t="s">
        <v>11859</v>
      </c>
      <c r="AB3746" s="1">
        <v>0</v>
      </c>
      <c r="AC3746" s="4">
        <f>IF(ISNUMBER(MATCH(AD3746, $AD$2:AD3745, 0)), INDEX($AC$2:AC3745, MATCH(AD3746, $AD$2:AD3745, 0)), MAX($AC$2:AC3745)+1)</f>
        <v>28</v>
      </c>
      <c r="AD3746" t="str">
        <f t="shared" si="177"/>
        <v>เชียงราย-ลำปาง</v>
      </c>
      <c r="AE3746" t="s">
        <v>55</v>
      </c>
      <c r="AF3746" s="1">
        <v>0</v>
      </c>
      <c r="AG3746" s="1">
        <v>0</v>
      </c>
      <c r="AH3746" s="1">
        <v>0</v>
      </c>
      <c r="AI3746" t="s">
        <v>11860</v>
      </c>
      <c r="AJ3746" s="1">
        <v>1</v>
      </c>
      <c r="AK3746" s="1">
        <v>0</v>
      </c>
      <c r="AL3746" s="1">
        <v>0</v>
      </c>
      <c r="AM3746" s="1">
        <v>0</v>
      </c>
      <c r="AN3746" s="1">
        <v>0</v>
      </c>
      <c r="AO3746" s="1">
        <v>0</v>
      </c>
      <c r="AP3746" s="1">
        <v>0</v>
      </c>
      <c r="AQ3746" s="1">
        <v>0</v>
      </c>
      <c r="AR3746" s="1">
        <v>1448</v>
      </c>
      <c r="AS3746" s="1">
        <v>488.46572580645164</v>
      </c>
      <c r="AT3746" s="1">
        <f>Table1[[#This Row],[รวมต้นทุนค่าเดินทาง]]+Table1[[#This Row],[รวมต้นทุนค่าซ่อม]]+Table1[[#This Row],[รวมค่าเสื่อม]]</f>
        <v>3442.7418764340669</v>
      </c>
      <c r="AU3746" s="1">
        <f t="shared" si="175"/>
        <v>4228.837392778848</v>
      </c>
      <c r="AV3746" s="1" t="str" cm="1">
        <f t="array" ref="AV3746">IF(AC3746&lt;4, "เก็บ", IF(OR(AT3746 &lt; PERCENTILE(IF($AC$2:$AC$5092=AC3746, $AT$2:$AT$5092), 0.25) - 1.5 * (PERCENTILE(IF($AC$2:$AC$5092=AC3746, $AT$2:$AT$5092), 0.75) - PERCENTILE(IF($AC$2:$AC$5092=AC3746, $AT$2:$AT$5092), 0.25)), AT3746 &gt; PERCENTILE(IF($AC$2:$AC$5092=AC3746, $AT$2:$AT$5092), 0.75) + 1.5 * (PERCENTILE(IF($AC$2:$AC$5092=AC3746, $AT$2:$AT$5092), 0.75) - PERCENTILE(IF($AC$2:$AC$5092=AC3746, $AT$2:$AT$5092), 0.25))), "ตัด", "เก็บ"))</f>
        <v>เก็บ</v>
      </c>
      <c r="AW3746" s="1">
        <f t="shared" si="176"/>
        <v>4228.837392778848</v>
      </c>
      <c r="AX3746" s="1">
        <v>3212.9747681359072</v>
      </c>
      <c r="AY3746" s="1">
        <v>1506.2761506276152</v>
      </c>
    </row>
    <row r="3747" spans="1:51" x14ac:dyDescent="0.2">
      <c r="A3747" s="3">
        <v>45959</v>
      </c>
      <c r="B3747">
        <v>45959</v>
      </c>
      <c r="C3747" t="s">
        <v>11861</v>
      </c>
      <c r="D3747" t="s">
        <v>66</v>
      </c>
      <c r="E3747" t="s">
        <v>124</v>
      </c>
      <c r="F3747" t="s">
        <v>399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  <c r="L3747" s="1">
        <v>0</v>
      </c>
      <c r="M3747" s="1">
        <v>0</v>
      </c>
      <c r="N3747" s="1">
        <v>0</v>
      </c>
      <c r="O3747" s="1">
        <v>535</v>
      </c>
      <c r="P3747" t="s">
        <v>11862</v>
      </c>
      <c r="Q3747" s="2">
        <v>244286</v>
      </c>
      <c r="R3747" t="s">
        <v>55</v>
      </c>
      <c r="S3747">
        <v>0</v>
      </c>
      <c r="T3747" t="s">
        <v>87</v>
      </c>
      <c r="U3747" t="s">
        <v>71</v>
      </c>
      <c r="V3747" s="1">
        <v>0</v>
      </c>
      <c r="W3747" s="1">
        <v>0</v>
      </c>
      <c r="X3747" s="1">
        <v>535</v>
      </c>
      <c r="Y3747" t="s">
        <v>87</v>
      </c>
      <c r="Z3747" t="s">
        <v>71</v>
      </c>
      <c r="AA3747" t="s">
        <v>2606</v>
      </c>
      <c r="AB3747" s="1">
        <v>0</v>
      </c>
      <c r="AC3747" s="4">
        <f>IF(ISNUMBER(MATCH(AD3747, $AD$2:AD3746, 0)), INDEX($AC$2:AC3746, MATCH(AD3747, $AD$2:AD3746, 0)), MAX($AC$2:AC3746)+1)</f>
        <v>6</v>
      </c>
      <c r="AD3747" t="str">
        <f t="shared" si="177"/>
        <v>เชียงราย-เชียงใหม่</v>
      </c>
      <c r="AE3747" t="s">
        <v>55</v>
      </c>
      <c r="AF3747" s="1">
        <v>0</v>
      </c>
      <c r="AG3747" s="1">
        <v>0</v>
      </c>
      <c r="AH3747" s="1">
        <v>0</v>
      </c>
      <c r="AI3747" t="s">
        <v>11863</v>
      </c>
      <c r="AJ3747" s="1">
        <v>1</v>
      </c>
      <c r="AK3747" s="1">
        <v>0</v>
      </c>
      <c r="AL3747" s="1">
        <v>0</v>
      </c>
      <c r="AM3747" s="1">
        <v>0</v>
      </c>
      <c r="AN3747" s="1">
        <v>0</v>
      </c>
      <c r="AO3747" s="1">
        <v>0</v>
      </c>
      <c r="AP3747" s="1">
        <v>0</v>
      </c>
      <c r="AQ3747" s="1">
        <v>0</v>
      </c>
      <c r="AR3747" s="1">
        <v>535</v>
      </c>
      <c r="AS3747" s="1">
        <v>1669.9440229885058</v>
      </c>
      <c r="AT3747" s="1">
        <f>Table1[[#This Row],[รวมต้นทุนค่าเดินทาง]]+Table1[[#This Row],[รวมต้นทุนค่าซ่อม]]+Table1[[#This Row],[รวมค่าเสื่อม]]</f>
        <v>3376.8190229885058</v>
      </c>
      <c r="AU3747" s="1">
        <f t="shared" si="175"/>
        <v>4428.3346813776061</v>
      </c>
      <c r="AV3747" s="1" t="str" cm="1">
        <f t="array" ref="AV3747">IF(AC3747&lt;4, "เก็บ", IF(OR(AT3747 &lt; PERCENTILE(IF($AC$2:$AC$5092=AC3747, $AT$2:$AT$5092), 0.25) - 1.5 * (PERCENTILE(IF($AC$2:$AC$5092=AC3747, $AT$2:$AT$5092), 0.75) - PERCENTILE(IF($AC$2:$AC$5092=AC3747, $AT$2:$AT$5092), 0.25)), AT3747 &gt; PERCENTILE(IF($AC$2:$AC$5092=AC3747, $AT$2:$AT$5092), 0.75) + 1.5 * (PERCENTILE(IF($AC$2:$AC$5092=AC3747, $AT$2:$AT$5092), 0.75) - PERCENTILE(IF($AC$2:$AC$5092=AC3747, $AT$2:$AT$5092), 0.25))), "ตัด", "เก็บ"))</f>
        <v>เก็บ</v>
      </c>
      <c r="AW3747" s="1">
        <f t="shared" si="176"/>
        <v>3873.7679454274344</v>
      </c>
      <c r="AX3747" s="1">
        <v>2781.4385174989698</v>
      </c>
      <c r="AY3747" s="1">
        <v>1171.875</v>
      </c>
    </row>
    <row r="3748" spans="1:51" x14ac:dyDescent="0.2">
      <c r="A3748" s="3">
        <v>45959</v>
      </c>
      <c r="B3748">
        <v>45959</v>
      </c>
      <c r="C3748" t="s">
        <v>11864</v>
      </c>
      <c r="D3748" t="s">
        <v>66</v>
      </c>
      <c r="E3748" t="s">
        <v>184</v>
      </c>
      <c r="F3748" t="s">
        <v>439</v>
      </c>
      <c r="G3748" s="1">
        <v>0</v>
      </c>
      <c r="H3748" s="1">
        <v>0</v>
      </c>
      <c r="I3748" s="1">
        <v>200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  <c r="O3748" s="1">
        <v>200</v>
      </c>
      <c r="P3748" t="s">
        <v>11865</v>
      </c>
      <c r="Q3748" s="2">
        <v>244286</v>
      </c>
      <c r="R3748" t="s">
        <v>55</v>
      </c>
      <c r="S3748">
        <v>0</v>
      </c>
      <c r="T3748" t="s">
        <v>87</v>
      </c>
      <c r="U3748" t="s">
        <v>71</v>
      </c>
      <c r="V3748" s="1">
        <v>0</v>
      </c>
      <c r="W3748" s="1">
        <v>1133</v>
      </c>
      <c r="X3748" s="1">
        <v>0</v>
      </c>
      <c r="Y3748" t="s">
        <v>87</v>
      </c>
      <c r="Z3748" t="s">
        <v>71</v>
      </c>
      <c r="AA3748" t="s">
        <v>11866</v>
      </c>
      <c r="AB3748" s="1">
        <v>0</v>
      </c>
      <c r="AC3748" s="4">
        <f>IF(ISNUMBER(MATCH(AD3748, $AD$2:AD3747, 0)), INDEX($AC$2:AC3747, MATCH(AD3748, $AD$2:AD3747, 0)), MAX($AC$2:AC3747)+1)</f>
        <v>6</v>
      </c>
      <c r="AD3748" t="str">
        <f t="shared" si="177"/>
        <v>เชียงราย-เชียงใหม่</v>
      </c>
      <c r="AE3748" t="s">
        <v>55</v>
      </c>
      <c r="AF3748" s="1">
        <v>0</v>
      </c>
      <c r="AG3748" s="1">
        <v>0</v>
      </c>
      <c r="AH3748" s="1">
        <v>0</v>
      </c>
      <c r="AI3748" t="s">
        <v>11867</v>
      </c>
      <c r="AJ3748" s="1">
        <v>2</v>
      </c>
      <c r="AK3748" s="1">
        <v>0</v>
      </c>
      <c r="AL3748" s="1">
        <v>0</v>
      </c>
      <c r="AM3748" s="1">
        <v>0</v>
      </c>
      <c r="AN3748" s="1">
        <v>0</v>
      </c>
      <c r="AO3748" s="1">
        <v>0</v>
      </c>
      <c r="AP3748" s="1">
        <v>0</v>
      </c>
      <c r="AQ3748" s="1">
        <v>0</v>
      </c>
      <c r="AR3748" s="1">
        <v>1333</v>
      </c>
      <c r="AS3748" s="1">
        <v>4753.0146618876943</v>
      </c>
      <c r="AT3748" s="1">
        <f>Table1[[#This Row],[รวมต้นทุนค่าเดินทาง]]+Table1[[#This Row],[รวมต้นทุนค่าซ่อม]]+Table1[[#This Row],[รวมค่าเสื่อม]]</f>
        <v>7971.4895222228897</v>
      </c>
      <c r="AU3748" s="1">
        <f t="shared" si="175"/>
        <v>4428.3346813776061</v>
      </c>
      <c r="AV3748" s="1" t="str" cm="1">
        <f t="array" ref="AV3748">IF(AC3748&lt;4, "เก็บ", IF(OR(AT3748 &lt; PERCENTILE(IF($AC$2:$AC$5092=AC3748, $AT$2:$AT$5092), 0.25) - 1.5 * (PERCENTILE(IF($AC$2:$AC$5092=AC3748, $AT$2:$AT$5092), 0.75) - PERCENTILE(IF($AC$2:$AC$5092=AC3748, $AT$2:$AT$5092), 0.25)), AT3748 &gt; PERCENTILE(IF($AC$2:$AC$5092=AC3748, $AT$2:$AT$5092), 0.75) + 1.5 * (PERCENTILE(IF($AC$2:$AC$5092=AC3748, $AT$2:$AT$5092), 0.75) - PERCENTILE(IF($AC$2:$AC$5092=AC3748, $AT$2:$AT$5092), 0.25))), "ตัด", "เก็บ"))</f>
        <v>ตัด</v>
      </c>
      <c r="AW3748" s="1">
        <f t="shared" si="176"/>
        <v>3873.7679454274344</v>
      </c>
      <c r="AX3748" s="1">
        <v>2781.4385174989698</v>
      </c>
      <c r="AY3748" s="1">
        <v>1885.4748603351954</v>
      </c>
    </row>
    <row r="3749" spans="1:51" x14ac:dyDescent="0.2">
      <c r="A3749" s="3">
        <v>45959</v>
      </c>
      <c r="B3749">
        <v>45959</v>
      </c>
      <c r="C3749" t="s">
        <v>11868</v>
      </c>
      <c r="D3749" t="s">
        <v>66</v>
      </c>
      <c r="E3749" t="s">
        <v>124</v>
      </c>
      <c r="F3749" t="s">
        <v>655</v>
      </c>
      <c r="G3749" s="1">
        <v>0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  <c r="O3749" s="1">
        <v>409</v>
      </c>
      <c r="P3749" t="s">
        <v>11869</v>
      </c>
      <c r="Q3749" s="2">
        <v>244286</v>
      </c>
      <c r="R3749" t="s">
        <v>55</v>
      </c>
      <c r="S3749">
        <v>0</v>
      </c>
      <c r="T3749" t="s">
        <v>87</v>
      </c>
      <c r="U3749" t="s">
        <v>254</v>
      </c>
      <c r="V3749" s="1">
        <v>0</v>
      </c>
      <c r="W3749" s="1">
        <v>0</v>
      </c>
      <c r="X3749" s="1">
        <v>409</v>
      </c>
      <c r="Y3749" t="s">
        <v>101</v>
      </c>
      <c r="Z3749" t="s">
        <v>254</v>
      </c>
      <c r="AA3749" t="s">
        <v>10067</v>
      </c>
      <c r="AB3749" s="1">
        <v>0</v>
      </c>
      <c r="AC3749" s="4">
        <f>IF(ISNUMBER(MATCH(AD3749, $AD$2:AD3748, 0)), INDEX($AC$2:AC3748, MATCH(AD3749, $AD$2:AD3748, 0)), MAX($AC$2:AC3748)+1)</f>
        <v>28</v>
      </c>
      <c r="AD3749" t="str">
        <f t="shared" si="177"/>
        <v>เชียงราย-ลำปาง</v>
      </c>
      <c r="AE3749" t="s">
        <v>55</v>
      </c>
      <c r="AF3749" s="1">
        <v>0</v>
      </c>
      <c r="AG3749" s="1">
        <v>0</v>
      </c>
      <c r="AH3749" s="1">
        <v>0</v>
      </c>
      <c r="AI3749" t="s">
        <v>11870</v>
      </c>
      <c r="AJ3749" s="1">
        <v>1</v>
      </c>
      <c r="AK3749" s="1">
        <v>0</v>
      </c>
      <c r="AL3749" s="1">
        <v>0</v>
      </c>
      <c r="AM3749" s="1">
        <v>0</v>
      </c>
      <c r="AN3749" s="1">
        <v>0</v>
      </c>
      <c r="AO3749" s="1">
        <v>0</v>
      </c>
      <c r="AP3749" s="1">
        <v>0</v>
      </c>
      <c r="AQ3749" s="1">
        <v>0</v>
      </c>
      <c r="AR3749" s="1">
        <v>409</v>
      </c>
      <c r="AS3749" s="1">
        <v>1177.3591948621554</v>
      </c>
      <c r="AT3749" s="1">
        <f>Table1[[#This Row],[รวมต้นทุนค่าเดินทาง]]+Table1[[#This Row],[รวมต้นทุนค่าซ่อม]]+Table1[[#This Row],[รวมค่าเสื่อม]]</f>
        <v>2992.6091948621552</v>
      </c>
      <c r="AU3749" s="1">
        <f t="shared" si="175"/>
        <v>4228.837392778848</v>
      </c>
      <c r="AV3749" s="1" t="str" cm="1">
        <f t="array" ref="AV3749">IF(AC3749&lt;4, "เก็บ", IF(OR(AT3749 &lt; PERCENTILE(IF($AC$2:$AC$5092=AC3749, $AT$2:$AT$5092), 0.25) - 1.5 * (PERCENTILE(IF($AC$2:$AC$5092=AC3749, $AT$2:$AT$5092), 0.75) - PERCENTILE(IF($AC$2:$AC$5092=AC3749, $AT$2:$AT$5092), 0.25)), AT3749 &gt; PERCENTILE(IF($AC$2:$AC$5092=AC3749, $AT$2:$AT$5092), 0.75) + 1.5 * (PERCENTILE(IF($AC$2:$AC$5092=AC3749, $AT$2:$AT$5092), 0.75) - PERCENTILE(IF($AC$2:$AC$5092=AC3749, $AT$2:$AT$5092), 0.25))), "ตัด", "เก็บ"))</f>
        <v>เก็บ</v>
      </c>
      <c r="AW3749" s="1">
        <f t="shared" si="176"/>
        <v>4228.837392778848</v>
      </c>
      <c r="AX3749" s="1">
        <v>3212.9747681359072</v>
      </c>
      <c r="AY3749" s="1">
        <v>1406.25</v>
      </c>
    </row>
    <row r="3750" spans="1:51" x14ac:dyDescent="0.2">
      <c r="A3750" s="3">
        <v>45959</v>
      </c>
      <c r="B3750">
        <v>45959</v>
      </c>
      <c r="C3750" t="s">
        <v>11871</v>
      </c>
      <c r="D3750" t="s">
        <v>66</v>
      </c>
      <c r="E3750" t="s">
        <v>84</v>
      </c>
      <c r="F3750" t="s">
        <v>543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  <c r="M3750" s="1">
        <v>0</v>
      </c>
      <c r="N3750" s="1">
        <v>629</v>
      </c>
      <c r="O3750" s="1">
        <v>629</v>
      </c>
      <c r="P3750" t="s">
        <v>11872</v>
      </c>
      <c r="Q3750" s="2">
        <v>244286</v>
      </c>
      <c r="R3750" t="s">
        <v>55</v>
      </c>
      <c r="S3750">
        <v>0</v>
      </c>
      <c r="T3750" t="s">
        <v>87</v>
      </c>
      <c r="U3750" t="s">
        <v>71</v>
      </c>
      <c r="V3750" s="1">
        <v>0</v>
      </c>
      <c r="W3750" s="1">
        <v>598</v>
      </c>
      <c r="X3750" s="1">
        <v>0</v>
      </c>
      <c r="Y3750" t="s">
        <v>108</v>
      </c>
      <c r="Z3750" t="s">
        <v>71</v>
      </c>
      <c r="AA3750" t="s">
        <v>10999</v>
      </c>
      <c r="AB3750" s="1">
        <v>0</v>
      </c>
      <c r="AC3750" s="4">
        <f>IF(ISNUMBER(MATCH(AD3750, $AD$2:AD3749, 0)), INDEX($AC$2:AC3749, MATCH(AD3750, $AD$2:AD3749, 0)), MAX($AC$2:AC3749)+1)</f>
        <v>6</v>
      </c>
      <c r="AD3750" t="str">
        <f t="shared" si="177"/>
        <v>เชียงราย-เชียงใหม่</v>
      </c>
      <c r="AE3750" t="s">
        <v>55</v>
      </c>
      <c r="AF3750" s="1">
        <v>0</v>
      </c>
      <c r="AG3750" s="1">
        <v>0</v>
      </c>
      <c r="AH3750" s="1">
        <v>0</v>
      </c>
      <c r="AI3750" t="s">
        <v>11873</v>
      </c>
      <c r="AJ3750" s="1">
        <v>2</v>
      </c>
      <c r="AK3750" s="1">
        <v>0</v>
      </c>
      <c r="AL3750" s="1">
        <v>0</v>
      </c>
      <c r="AM3750" s="1">
        <v>0</v>
      </c>
      <c r="AN3750" s="1">
        <v>824.5139999999999</v>
      </c>
      <c r="AO3750" s="1">
        <v>0</v>
      </c>
      <c r="AP3750" s="1">
        <v>0</v>
      </c>
      <c r="AQ3750" s="1">
        <v>0</v>
      </c>
      <c r="AR3750" s="1">
        <v>1227</v>
      </c>
      <c r="AS3750" s="1">
        <v>470.98571428571432</v>
      </c>
      <c r="AT3750" s="1">
        <f>Table1[[#This Row],[รวมต้นทุนค่าเดินทาง]]+Table1[[#This Row],[รวมต้นทุนค่าซ่อม]]+Table1[[#This Row],[รวมค่าเสื่อม]]</f>
        <v>3385.4857142857145</v>
      </c>
      <c r="AU3750" s="1">
        <f t="shared" si="175"/>
        <v>4428.3346813776061</v>
      </c>
      <c r="AV3750" s="1" t="str" cm="1">
        <f t="array" ref="AV3750">IF(AC3750&lt;4, "เก็บ", IF(OR(AT3750 &lt; PERCENTILE(IF($AC$2:$AC$5092=AC3750, $AT$2:$AT$5092), 0.25) - 1.5 * (PERCENTILE(IF($AC$2:$AC$5092=AC3750, $AT$2:$AT$5092), 0.75) - PERCENTILE(IF($AC$2:$AC$5092=AC3750, $AT$2:$AT$5092), 0.25)), AT3750 &gt; PERCENTILE(IF($AC$2:$AC$5092=AC3750, $AT$2:$AT$5092), 0.75) + 1.5 * (PERCENTILE(IF($AC$2:$AC$5092=AC3750, $AT$2:$AT$5092), 0.75) - PERCENTILE(IF($AC$2:$AC$5092=AC3750, $AT$2:$AT$5092), 0.25))), "ตัด", "เก็บ"))</f>
        <v>เก็บ</v>
      </c>
      <c r="AW3750" s="1">
        <f t="shared" si="176"/>
        <v>3873.7679454274344</v>
      </c>
      <c r="AX3750" s="1">
        <v>2781.4385174989698</v>
      </c>
      <c r="AY3750" s="1">
        <v>1687.5</v>
      </c>
    </row>
    <row r="3751" spans="1:51" x14ac:dyDescent="0.2">
      <c r="A3751" s="3">
        <v>45959</v>
      </c>
      <c r="B3751">
        <v>45959</v>
      </c>
      <c r="C3751" t="s">
        <v>11874</v>
      </c>
      <c r="D3751" t="s">
        <v>51</v>
      </c>
      <c r="E3751" t="s">
        <v>148</v>
      </c>
      <c r="F3751" t="s">
        <v>3427</v>
      </c>
      <c r="G3751" s="1">
        <v>1500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  <c r="M3751" s="1">
        <v>0</v>
      </c>
      <c r="N3751" s="1">
        <v>0</v>
      </c>
      <c r="O3751" s="1">
        <v>1500</v>
      </c>
      <c r="P3751" t="s">
        <v>11875</v>
      </c>
      <c r="Q3751" s="2">
        <v>244286</v>
      </c>
      <c r="R3751" t="s">
        <v>55</v>
      </c>
      <c r="S3751">
        <v>0</v>
      </c>
      <c r="T3751" t="s">
        <v>87</v>
      </c>
      <c r="U3751" t="s">
        <v>71</v>
      </c>
      <c r="V3751" s="1">
        <v>0</v>
      </c>
      <c r="W3751" s="1">
        <v>0</v>
      </c>
      <c r="X3751" s="1">
        <v>0</v>
      </c>
      <c r="AA3751" t="s">
        <v>58</v>
      </c>
      <c r="AB3751" s="1">
        <v>0</v>
      </c>
      <c r="AC3751" s="4">
        <f>IF(ISNUMBER(MATCH(AD3751, $AD$2:AD3750, 0)), INDEX($AC$2:AC3750, MATCH(AD3751, $AD$2:AD3750, 0)), MAX($AC$2:AC3750)+1)</f>
        <v>6</v>
      </c>
      <c r="AD3751" t="str">
        <f t="shared" si="177"/>
        <v>เชียงราย-เชียงใหม่</v>
      </c>
      <c r="AE3751" t="s">
        <v>55</v>
      </c>
      <c r="AF3751" s="1">
        <v>0</v>
      </c>
      <c r="AG3751" s="1">
        <v>0</v>
      </c>
      <c r="AH3751" s="1">
        <v>0</v>
      </c>
      <c r="AI3751" t="s">
        <v>11876</v>
      </c>
      <c r="AJ3751" s="1">
        <v>1</v>
      </c>
      <c r="AK3751" s="1">
        <v>0</v>
      </c>
      <c r="AL3751" s="1">
        <v>0</v>
      </c>
      <c r="AM3751" s="1">
        <v>0</v>
      </c>
      <c r="AN3751" s="1">
        <v>0</v>
      </c>
      <c r="AO3751" s="1">
        <v>0</v>
      </c>
      <c r="AP3751" s="1">
        <v>0</v>
      </c>
      <c r="AQ3751" s="1">
        <v>0</v>
      </c>
      <c r="AR3751" s="1">
        <v>1500</v>
      </c>
      <c r="AS3751" s="1">
        <v>25.68</v>
      </c>
      <c r="AT3751" s="1">
        <f>Table1[[#This Row],[รวมต้นทุนค่าเดินทาง]]+Table1[[#This Row],[รวมต้นทุนค่าซ่อม]]+Table1[[#This Row],[รวมค่าเสื่อม]]</f>
        <v>3556.9300000000003</v>
      </c>
      <c r="AU3751" s="1">
        <f t="shared" si="175"/>
        <v>4428.3346813776061</v>
      </c>
      <c r="AV3751" s="1" t="str" cm="1">
        <f t="array" ref="AV3751">IF(AC3751&lt;4, "เก็บ", IF(OR(AT3751 &lt; PERCENTILE(IF($AC$2:$AC$5092=AC3751, $AT$2:$AT$5092), 0.25) - 1.5 * (PERCENTILE(IF($AC$2:$AC$5092=AC3751, $AT$2:$AT$5092), 0.75) - PERCENTILE(IF($AC$2:$AC$5092=AC3751, $AT$2:$AT$5092), 0.25)), AT3751 &gt; PERCENTILE(IF($AC$2:$AC$5092=AC3751, $AT$2:$AT$5092), 0.75) + 1.5 * (PERCENTILE(IF($AC$2:$AC$5092=AC3751, $AT$2:$AT$5092), 0.75) - PERCENTILE(IF($AC$2:$AC$5092=AC3751, $AT$2:$AT$5092), 0.25))), "ตัด", "เก็บ"))</f>
        <v>เก็บ</v>
      </c>
      <c r="AW3751" s="1">
        <f t="shared" si="176"/>
        <v>3873.7679454274344</v>
      </c>
      <c r="AX3751" s="1">
        <v>2781.4385174989698</v>
      </c>
      <c r="AY3751" s="1">
        <v>2031.25</v>
      </c>
    </row>
    <row r="3752" spans="1:51" x14ac:dyDescent="0.2">
      <c r="A3752" s="3">
        <v>45960</v>
      </c>
      <c r="B3752">
        <v>45960</v>
      </c>
      <c r="C3752" t="s">
        <v>11877</v>
      </c>
      <c r="D3752" t="s">
        <v>66</v>
      </c>
      <c r="E3752" t="s">
        <v>124</v>
      </c>
      <c r="F3752" t="s">
        <v>252</v>
      </c>
      <c r="G3752" s="1">
        <v>0</v>
      </c>
      <c r="H3752" s="1">
        <v>1007</v>
      </c>
      <c r="I3752" s="1">
        <v>500</v>
      </c>
      <c r="J3752" s="1">
        <v>0</v>
      </c>
      <c r="K3752" s="1">
        <v>0</v>
      </c>
      <c r="L3752" s="1">
        <v>0</v>
      </c>
      <c r="M3752" s="1">
        <v>0</v>
      </c>
      <c r="N3752" s="1">
        <v>0</v>
      </c>
      <c r="O3752" s="1">
        <v>500</v>
      </c>
      <c r="P3752" t="s">
        <v>11878</v>
      </c>
      <c r="Q3752" s="2">
        <v>244287</v>
      </c>
      <c r="R3752" t="s">
        <v>70</v>
      </c>
      <c r="S3752">
        <v>0</v>
      </c>
      <c r="T3752" t="s">
        <v>71</v>
      </c>
      <c r="U3752" t="s">
        <v>161</v>
      </c>
      <c r="V3752" s="1">
        <v>0</v>
      </c>
      <c r="W3752" s="1">
        <v>0</v>
      </c>
      <c r="X3752" s="1">
        <v>0</v>
      </c>
      <c r="AA3752" t="s">
        <v>58</v>
      </c>
      <c r="AB3752" s="1">
        <v>0</v>
      </c>
      <c r="AC3752" s="4">
        <f>IF(ISNUMBER(MATCH(AD3752, $AD$2:AD3751, 0)), INDEX($AC$2:AC3751, MATCH(AD3752, $AD$2:AD3751, 0)), MAX($AC$2:AC3751)+1)</f>
        <v>9</v>
      </c>
      <c r="AD3752" t="str">
        <f t="shared" si="177"/>
        <v>เชียงใหม่-พุทธมณฑลสาย 2</v>
      </c>
      <c r="AE3752" t="s">
        <v>73</v>
      </c>
      <c r="AF3752" s="1">
        <v>0</v>
      </c>
      <c r="AG3752" s="1">
        <v>0</v>
      </c>
      <c r="AH3752" s="1">
        <v>0</v>
      </c>
      <c r="AI3752" t="s">
        <v>11879</v>
      </c>
      <c r="AJ3752" s="1">
        <v>1</v>
      </c>
      <c r="AK3752" s="1">
        <v>720</v>
      </c>
      <c r="AL3752" s="1">
        <v>720</v>
      </c>
      <c r="AM3752" s="1">
        <v>1</v>
      </c>
      <c r="AN3752" s="1">
        <v>0</v>
      </c>
      <c r="AO3752" s="1">
        <v>0</v>
      </c>
      <c r="AP3752" s="1">
        <v>0</v>
      </c>
      <c r="AQ3752" s="1">
        <v>0</v>
      </c>
      <c r="AR3752" s="1">
        <v>1507</v>
      </c>
      <c r="AS3752" s="1">
        <v>956.77141461501935</v>
      </c>
      <c r="AT3752" s="1">
        <f>Table1[[#This Row],[รวมต้นทุนค่าเดินทาง]]+Table1[[#This Row],[รวมต้นทุนค่าซ่อม]]+Table1[[#This Row],[รวมค่าเสื่อม]]</f>
        <v>5212.5921693320006</v>
      </c>
      <c r="AU3752" s="1">
        <f t="shared" si="175"/>
        <v>4623.2312262414152</v>
      </c>
      <c r="AV3752" s="1" t="str" cm="1">
        <f t="array" ref="AV3752">IF(AC3752&lt;4, "เก็บ", IF(OR(AT3752 &lt; PERCENTILE(IF($AC$2:$AC$5092=AC3752, $AT$2:$AT$5092), 0.25) - 1.5 * (PERCENTILE(IF($AC$2:$AC$5092=AC3752, $AT$2:$AT$5092), 0.75) - PERCENTILE(IF($AC$2:$AC$5092=AC3752, $AT$2:$AT$5092), 0.25)), AT3752 &gt; PERCENTILE(IF($AC$2:$AC$5092=AC3752, $AT$2:$AT$5092), 0.75) + 1.5 * (PERCENTILE(IF($AC$2:$AC$5092=AC3752, $AT$2:$AT$5092), 0.75) - PERCENTILE(IF($AC$2:$AC$5092=AC3752, $AT$2:$AT$5092), 0.25))), "ตัด", "เก็บ"))</f>
        <v>เก็บ</v>
      </c>
      <c r="AW3752" s="1">
        <f t="shared" si="176"/>
        <v>4005.4952465164292</v>
      </c>
      <c r="AX3752" s="1">
        <v>2577.9546108768855</v>
      </c>
      <c r="AY3752" s="1">
        <v>2748.8207547169814</v>
      </c>
    </row>
    <row r="3753" spans="1:51" x14ac:dyDescent="0.2">
      <c r="A3753" s="3">
        <v>45960</v>
      </c>
      <c r="B3753">
        <v>45960</v>
      </c>
      <c r="C3753" t="s">
        <v>11880</v>
      </c>
      <c r="D3753" t="s">
        <v>66</v>
      </c>
      <c r="E3753" t="s">
        <v>124</v>
      </c>
      <c r="F3753" t="s">
        <v>655</v>
      </c>
      <c r="G3753" s="1">
        <v>881</v>
      </c>
      <c r="H3753" s="1">
        <v>0</v>
      </c>
      <c r="I3753" s="1">
        <v>400</v>
      </c>
      <c r="J3753" s="1">
        <v>0</v>
      </c>
      <c r="K3753" s="1">
        <v>0</v>
      </c>
      <c r="L3753" s="1">
        <v>0</v>
      </c>
      <c r="M3753" s="1">
        <v>0</v>
      </c>
      <c r="N3753" s="1">
        <v>0</v>
      </c>
      <c r="O3753" s="1">
        <v>1281</v>
      </c>
      <c r="P3753" t="s">
        <v>11881</v>
      </c>
      <c r="Q3753" s="2">
        <v>244287</v>
      </c>
      <c r="R3753" t="s">
        <v>70</v>
      </c>
      <c r="S3753">
        <v>0</v>
      </c>
      <c r="T3753" t="s">
        <v>254</v>
      </c>
      <c r="U3753" t="s">
        <v>161</v>
      </c>
      <c r="V3753" s="1">
        <v>0</v>
      </c>
      <c r="W3753" s="1">
        <v>0</v>
      </c>
      <c r="X3753" s="1">
        <v>0</v>
      </c>
      <c r="AA3753" t="s">
        <v>58</v>
      </c>
      <c r="AB3753" s="1">
        <v>0</v>
      </c>
      <c r="AC3753" s="4">
        <f>IF(ISNUMBER(MATCH(AD3753, $AD$2:AD3752, 0)), INDEX($AC$2:AC3752, MATCH(AD3753, $AD$2:AD3752, 0)), MAX($AC$2:AC3752)+1)</f>
        <v>11</v>
      </c>
      <c r="AD3753" t="str">
        <f t="shared" si="177"/>
        <v>ลำปาง-พุทธมณฑลสาย 2</v>
      </c>
      <c r="AE3753" t="s">
        <v>73</v>
      </c>
      <c r="AF3753" s="1">
        <v>0</v>
      </c>
      <c r="AG3753" s="1">
        <v>0</v>
      </c>
      <c r="AH3753" s="1">
        <v>0</v>
      </c>
      <c r="AI3753" t="s">
        <v>11882</v>
      </c>
      <c r="AJ3753" s="1">
        <v>1</v>
      </c>
      <c r="AK3753" s="1">
        <v>720</v>
      </c>
      <c r="AL3753" s="1">
        <v>720</v>
      </c>
      <c r="AM3753" s="1">
        <v>1</v>
      </c>
      <c r="AN3753" s="1">
        <v>0</v>
      </c>
      <c r="AO3753" s="1">
        <v>0</v>
      </c>
      <c r="AP3753" s="1">
        <v>0</v>
      </c>
      <c r="AQ3753" s="1">
        <v>0</v>
      </c>
      <c r="AR3753" s="1">
        <v>1281</v>
      </c>
      <c r="AS3753" s="1">
        <v>1833.3352252776281</v>
      </c>
      <c r="AT3753" s="1">
        <f>Table1[[#This Row],[รวมต้นทุนค่าเดินทาง]]+Table1[[#This Row],[รวมต้นทุนค่าซ่อม]]+Table1[[#This Row],[รวมค่าเสื่อม]]</f>
        <v>5921.3634353943598</v>
      </c>
      <c r="AU3753" s="1">
        <f t="shared" si="175"/>
        <v>4930.4097489270907</v>
      </c>
      <c r="AV3753" s="1" t="str" cm="1">
        <f t="array" ref="AV3753">IF(AC3753&lt;4, "เก็บ", IF(OR(AT3753 &lt; PERCENTILE(IF($AC$2:$AC$5092=AC3753, $AT$2:$AT$5092), 0.25) - 1.5 * (PERCENTILE(IF($AC$2:$AC$5092=AC3753, $AT$2:$AT$5092), 0.75) - PERCENTILE(IF($AC$2:$AC$5092=AC3753, $AT$2:$AT$5092), 0.25)), AT3753 &gt; PERCENTILE(IF($AC$2:$AC$5092=AC3753, $AT$2:$AT$5092), 0.75) + 1.5 * (PERCENTILE(IF($AC$2:$AC$5092=AC3753, $AT$2:$AT$5092), 0.75) - PERCENTILE(IF($AC$2:$AC$5092=AC3753, $AT$2:$AT$5092), 0.25))), "ตัด", "เก็บ"))</f>
        <v>เก็บ</v>
      </c>
      <c r="AW3753" s="1">
        <f t="shared" si="176"/>
        <v>4496.4734610911819</v>
      </c>
      <c r="AX3753" s="1">
        <v>2927.9145864762854</v>
      </c>
      <c r="AY3753" s="1">
        <v>2807.0282101167313</v>
      </c>
    </row>
    <row r="3754" spans="1:51" x14ac:dyDescent="0.2">
      <c r="A3754" s="3">
        <v>45960</v>
      </c>
      <c r="B3754">
        <v>45960</v>
      </c>
      <c r="C3754" t="s">
        <v>11883</v>
      </c>
      <c r="D3754" t="s">
        <v>66</v>
      </c>
      <c r="E3754" t="s">
        <v>124</v>
      </c>
      <c r="F3754" t="s">
        <v>159</v>
      </c>
      <c r="G3754" s="1">
        <v>0</v>
      </c>
      <c r="H3754" s="1">
        <v>0</v>
      </c>
      <c r="I3754" s="1">
        <v>400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>
        <v>400</v>
      </c>
      <c r="P3754" t="s">
        <v>11884</v>
      </c>
      <c r="Q3754" s="2">
        <v>244287</v>
      </c>
      <c r="R3754" t="s">
        <v>70</v>
      </c>
      <c r="S3754">
        <v>0</v>
      </c>
      <c r="T3754" t="s">
        <v>71</v>
      </c>
      <c r="U3754" t="s">
        <v>93</v>
      </c>
      <c r="V3754" s="1">
        <v>0</v>
      </c>
      <c r="W3754" s="1">
        <v>0</v>
      </c>
      <c r="X3754" s="1">
        <v>0</v>
      </c>
      <c r="AA3754" t="s">
        <v>58</v>
      </c>
      <c r="AB3754" s="1">
        <v>0</v>
      </c>
      <c r="AC3754" s="4">
        <f>IF(ISNUMBER(MATCH(AD3754, $AD$2:AD3753, 0)), INDEX($AC$2:AC3753, MATCH(AD3754, $AD$2:AD3753, 0)), MAX($AC$2:AC3753)+1)</f>
        <v>4</v>
      </c>
      <c r="AD3754" t="str">
        <f t="shared" si="177"/>
        <v>เชียงใหม่-ตลาดไท</v>
      </c>
      <c r="AE3754" t="s">
        <v>73</v>
      </c>
      <c r="AF3754" s="1">
        <v>0</v>
      </c>
      <c r="AG3754" s="1">
        <v>0</v>
      </c>
      <c r="AH3754" s="1">
        <v>0</v>
      </c>
      <c r="AI3754" t="s">
        <v>11885</v>
      </c>
      <c r="AJ3754" s="1">
        <v>1</v>
      </c>
      <c r="AK3754" s="1">
        <v>720</v>
      </c>
      <c r="AL3754" s="1">
        <v>720</v>
      </c>
      <c r="AM3754" s="1">
        <v>1</v>
      </c>
      <c r="AN3754" s="1">
        <v>0</v>
      </c>
      <c r="AO3754" s="1">
        <v>0</v>
      </c>
      <c r="AP3754" s="1">
        <v>0</v>
      </c>
      <c r="AQ3754" s="1">
        <v>0</v>
      </c>
      <c r="AR3754" s="1">
        <v>400</v>
      </c>
      <c r="AS3754" s="1">
        <v>5117.9197231175312</v>
      </c>
      <c r="AT3754" s="1">
        <f>Table1[[#This Row],[รวมต้นทุนค่าเดินทาง]]+Table1[[#This Row],[รวมต้นทุนค่าซ่อม]]+Table1[[#This Row],[รวมค่าเสื่อม]]</f>
        <v>7247.2257585508914</v>
      </c>
      <c r="AU3754" s="1">
        <f t="shared" si="175"/>
        <v>4256.109283997258</v>
      </c>
      <c r="AV3754" s="1" t="str" cm="1">
        <f t="array" ref="AV3754">IF(AC3754&lt;4, "เก็บ", IF(OR(AT3754 &lt; PERCENTILE(IF($AC$2:$AC$5092=AC3754, $AT$2:$AT$5092), 0.25) - 1.5 * (PERCENTILE(IF($AC$2:$AC$5092=AC3754, $AT$2:$AT$5092), 0.75) - PERCENTILE(IF($AC$2:$AC$5092=AC3754, $AT$2:$AT$5092), 0.25)), AT3754 &gt; PERCENTILE(IF($AC$2:$AC$5092=AC3754, $AT$2:$AT$5092), 0.75) + 1.5 * (PERCENTILE(IF($AC$2:$AC$5092=AC3754, $AT$2:$AT$5092), 0.75) - PERCENTILE(IF($AC$2:$AC$5092=AC3754, $AT$2:$AT$5092), 0.25))), "ตัด", "เก็บ"))</f>
        <v>เก็บ</v>
      </c>
      <c r="AW3754" s="1">
        <f t="shared" si="176"/>
        <v>3807.0727671795808</v>
      </c>
      <c r="AX3754" s="1">
        <v>2335.0230876608157</v>
      </c>
      <c r="AY3754" s="1">
        <v>1729.3060354333602</v>
      </c>
    </row>
    <row r="3755" spans="1:51" x14ac:dyDescent="0.2">
      <c r="A3755" s="3">
        <v>45960</v>
      </c>
      <c r="B3755">
        <v>45960</v>
      </c>
      <c r="C3755" t="s">
        <v>11886</v>
      </c>
      <c r="D3755" t="s">
        <v>66</v>
      </c>
      <c r="E3755" t="s">
        <v>67</v>
      </c>
      <c r="F3755" t="s">
        <v>273</v>
      </c>
      <c r="G3755" s="1">
        <v>0</v>
      </c>
      <c r="H3755" s="1">
        <v>2266</v>
      </c>
      <c r="I3755" s="1">
        <v>500</v>
      </c>
      <c r="J3755" s="1">
        <v>0</v>
      </c>
      <c r="K3755" s="1">
        <v>0</v>
      </c>
      <c r="L3755" s="1">
        <v>0</v>
      </c>
      <c r="M3755" s="1">
        <v>0</v>
      </c>
      <c r="N3755" s="1">
        <v>0</v>
      </c>
      <c r="O3755" s="1">
        <v>500</v>
      </c>
      <c r="P3755" t="s">
        <v>11887</v>
      </c>
      <c r="Q3755" s="2">
        <v>244287</v>
      </c>
      <c r="R3755" t="s">
        <v>70</v>
      </c>
      <c r="S3755">
        <v>0</v>
      </c>
      <c r="T3755" t="s">
        <v>71</v>
      </c>
      <c r="U3755" t="s">
        <v>72</v>
      </c>
      <c r="V3755" s="1">
        <v>0</v>
      </c>
      <c r="W3755" s="1">
        <v>0</v>
      </c>
      <c r="X3755" s="1">
        <v>0</v>
      </c>
      <c r="AA3755" t="s">
        <v>58</v>
      </c>
      <c r="AB3755" s="1">
        <v>0</v>
      </c>
      <c r="AC3755" s="4">
        <f>IF(ISNUMBER(MATCH(AD3755, $AD$2:AD3754, 0)), INDEX($AC$2:AC3754, MATCH(AD3755, $AD$2:AD3754, 0)), MAX($AC$2:AC3754)+1)</f>
        <v>2</v>
      </c>
      <c r="AD3755" t="str">
        <f t="shared" si="177"/>
        <v>เชียงใหม่-พุทธมณฑลสาย 5</v>
      </c>
      <c r="AE3755" t="s">
        <v>73</v>
      </c>
      <c r="AF3755" s="1">
        <v>0</v>
      </c>
      <c r="AG3755" s="1">
        <v>0</v>
      </c>
      <c r="AH3755" s="1">
        <v>0</v>
      </c>
      <c r="AI3755" t="s">
        <v>11888</v>
      </c>
      <c r="AJ3755" s="1">
        <v>1</v>
      </c>
      <c r="AK3755" s="1">
        <v>720</v>
      </c>
      <c r="AL3755" s="1">
        <v>720</v>
      </c>
      <c r="AM3755" s="1">
        <v>1</v>
      </c>
      <c r="AN3755" s="1">
        <v>0</v>
      </c>
      <c r="AO3755" s="1">
        <v>0</v>
      </c>
      <c r="AP3755" s="1">
        <v>0</v>
      </c>
      <c r="AQ3755" s="1">
        <v>0</v>
      </c>
      <c r="AR3755" s="1">
        <v>2766</v>
      </c>
      <c r="AS3755" s="1">
        <v>2133.5417124442356</v>
      </c>
      <c r="AT3755" s="1">
        <f>Table1[[#This Row],[รวมต้นทุนค่าเดินทาง]]+Table1[[#This Row],[รวมต้นทุนค่าซ่อม]]+Table1[[#This Row],[รวมค่าเสื่อม]]</f>
        <v>6989.8721566479198</v>
      </c>
      <c r="AU3755" s="1">
        <f t="shared" si="175"/>
        <v>5026.5629662053279</v>
      </c>
      <c r="AV3755" s="1" t="str" cm="1">
        <f t="array" ref="AV3755">IF(AC3755&lt;4, "เก็บ", IF(OR(AT3755 &lt; PERCENTILE(IF($AC$2:$AC$5092=AC3755, $AT$2:$AT$5092), 0.25) - 1.5 * (PERCENTILE(IF($AC$2:$AC$5092=AC3755, $AT$2:$AT$5092), 0.75) - PERCENTILE(IF($AC$2:$AC$5092=AC3755, $AT$2:$AT$5092), 0.25)), AT3755 &gt; PERCENTILE(IF($AC$2:$AC$5092=AC3755, $AT$2:$AT$5092), 0.75) + 1.5 * (PERCENTILE(IF($AC$2:$AC$5092=AC3755, $AT$2:$AT$5092), 0.75) - PERCENTILE(IF($AC$2:$AC$5092=AC3755, $AT$2:$AT$5092), 0.25))), "ตัด", "เก็บ"))</f>
        <v>เก็บ</v>
      </c>
      <c r="AW3755" s="1">
        <f t="shared" si="176"/>
        <v>5026.5629662053279</v>
      </c>
      <c r="AX3755" s="1">
        <v>4064.5059139663294</v>
      </c>
      <c r="AY3755" s="1">
        <v>2090.3304442036838</v>
      </c>
    </row>
    <row r="3756" spans="1:51" x14ac:dyDescent="0.2">
      <c r="A3756" s="3">
        <v>45960</v>
      </c>
      <c r="B3756">
        <v>45960</v>
      </c>
      <c r="C3756" t="s">
        <v>11889</v>
      </c>
      <c r="D3756" t="s">
        <v>66</v>
      </c>
      <c r="E3756" t="s">
        <v>124</v>
      </c>
      <c r="F3756" t="s">
        <v>289</v>
      </c>
      <c r="G3756" s="1">
        <v>0</v>
      </c>
      <c r="H3756" s="1">
        <v>946</v>
      </c>
      <c r="I3756" s="1">
        <v>400</v>
      </c>
      <c r="J3756" s="1">
        <v>0</v>
      </c>
      <c r="K3756" s="1">
        <v>0</v>
      </c>
      <c r="L3756" s="1">
        <v>0</v>
      </c>
      <c r="M3756" s="1">
        <v>0</v>
      </c>
      <c r="N3756" s="1">
        <v>0</v>
      </c>
      <c r="O3756" s="1">
        <v>400</v>
      </c>
      <c r="P3756" t="s">
        <v>11890</v>
      </c>
      <c r="Q3756" s="2">
        <v>244287</v>
      </c>
      <c r="R3756" t="s">
        <v>70</v>
      </c>
      <c r="S3756">
        <v>0</v>
      </c>
      <c r="T3756" t="s">
        <v>71</v>
      </c>
      <c r="U3756" t="s">
        <v>93</v>
      </c>
      <c r="V3756" s="1">
        <v>0</v>
      </c>
      <c r="W3756" s="1">
        <v>0</v>
      </c>
      <c r="X3756" s="1">
        <v>0</v>
      </c>
      <c r="AA3756" t="s">
        <v>58</v>
      </c>
      <c r="AB3756" s="1">
        <v>0</v>
      </c>
      <c r="AC3756" s="4">
        <f>IF(ISNUMBER(MATCH(AD3756, $AD$2:AD3755, 0)), INDEX($AC$2:AC3755, MATCH(AD3756, $AD$2:AD3755, 0)), MAX($AC$2:AC3755)+1)</f>
        <v>4</v>
      </c>
      <c r="AD3756" t="str">
        <f t="shared" si="177"/>
        <v>เชียงใหม่-ตลาดไท</v>
      </c>
      <c r="AE3756" t="s">
        <v>73</v>
      </c>
      <c r="AF3756" s="1">
        <v>0</v>
      </c>
      <c r="AG3756" s="1">
        <v>0</v>
      </c>
      <c r="AH3756" s="1">
        <v>0</v>
      </c>
      <c r="AI3756" t="s">
        <v>11891</v>
      </c>
      <c r="AJ3756" s="1">
        <v>1</v>
      </c>
      <c r="AK3756" s="1">
        <v>720</v>
      </c>
      <c r="AL3756" s="1">
        <v>720</v>
      </c>
      <c r="AM3756" s="1">
        <v>1</v>
      </c>
      <c r="AN3756" s="1">
        <v>0</v>
      </c>
      <c r="AO3756" s="1">
        <v>0</v>
      </c>
      <c r="AP3756" s="1">
        <v>0</v>
      </c>
      <c r="AQ3756" s="1">
        <v>0</v>
      </c>
      <c r="AR3756" s="1">
        <v>1346</v>
      </c>
      <c r="AS3756" s="1">
        <v>1686.2462712835986</v>
      </c>
      <c r="AT3756" s="1">
        <f>Table1[[#This Row],[รวมต้นทุนค่าเดินทาง]]+Table1[[#This Row],[รวมต้นทุนค่าซ่อม]]+Table1[[#This Row],[รวมค่าเสื่อม]]</f>
        <v>5610.2902007197799</v>
      </c>
      <c r="AU3756" s="1">
        <f t="shared" si="175"/>
        <v>4256.109283997258</v>
      </c>
      <c r="AV3756" s="1" t="str" cm="1">
        <f t="array" ref="AV3756">IF(AC3756&lt;4, "เก็บ", IF(OR(AT3756 &lt; PERCENTILE(IF($AC$2:$AC$5092=AC3756, $AT$2:$AT$5092), 0.25) - 1.5 * (PERCENTILE(IF($AC$2:$AC$5092=AC3756, $AT$2:$AT$5092), 0.75) - PERCENTILE(IF($AC$2:$AC$5092=AC3756, $AT$2:$AT$5092), 0.25)), AT3756 &gt; PERCENTILE(IF($AC$2:$AC$5092=AC3756, $AT$2:$AT$5092), 0.75) + 1.5 * (PERCENTILE(IF($AC$2:$AC$5092=AC3756, $AT$2:$AT$5092), 0.75) - PERCENTILE(IF($AC$2:$AC$5092=AC3756, $AT$2:$AT$5092), 0.25))), "ตัด", "เก็บ"))</f>
        <v>เก็บ</v>
      </c>
      <c r="AW3756" s="1">
        <f t="shared" si="176"/>
        <v>3807.0727671795808</v>
      </c>
      <c r="AX3756" s="1">
        <v>2335.0230876608157</v>
      </c>
      <c r="AY3756" s="1">
        <v>2578.0439294361813</v>
      </c>
    </row>
    <row r="3757" spans="1:51" x14ac:dyDescent="0.2">
      <c r="A3757" s="3">
        <v>45960</v>
      </c>
      <c r="B3757">
        <v>45960</v>
      </c>
      <c r="C3757" t="s">
        <v>11892</v>
      </c>
      <c r="D3757" t="s">
        <v>66</v>
      </c>
      <c r="E3757" t="s">
        <v>124</v>
      </c>
      <c r="F3757" t="s">
        <v>399</v>
      </c>
      <c r="G3757" s="1">
        <v>0</v>
      </c>
      <c r="H3757" s="1">
        <v>0</v>
      </c>
      <c r="I3757" s="1">
        <v>400</v>
      </c>
      <c r="J3757" s="1">
        <v>0</v>
      </c>
      <c r="K3757" s="1">
        <v>0</v>
      </c>
      <c r="L3757" s="1">
        <v>0</v>
      </c>
      <c r="M3757" s="1">
        <v>0</v>
      </c>
      <c r="N3757" s="1">
        <v>0</v>
      </c>
      <c r="O3757" s="1">
        <v>400</v>
      </c>
      <c r="P3757" t="s">
        <v>11893</v>
      </c>
      <c r="Q3757" s="2">
        <v>244287</v>
      </c>
      <c r="R3757" t="s">
        <v>70</v>
      </c>
      <c r="S3757">
        <v>0</v>
      </c>
      <c r="T3757" t="s">
        <v>71</v>
      </c>
      <c r="U3757" t="s">
        <v>93</v>
      </c>
      <c r="V3757" s="1">
        <v>0</v>
      </c>
      <c r="W3757" s="1">
        <v>0</v>
      </c>
      <c r="X3757" s="1">
        <v>0</v>
      </c>
      <c r="AA3757" t="s">
        <v>58</v>
      </c>
      <c r="AB3757" s="1">
        <v>0</v>
      </c>
      <c r="AC3757" s="4">
        <f>IF(ISNUMBER(MATCH(AD3757, $AD$2:AD3756, 0)), INDEX($AC$2:AC3756, MATCH(AD3757, $AD$2:AD3756, 0)), MAX($AC$2:AC3756)+1)</f>
        <v>4</v>
      </c>
      <c r="AD3757" t="str">
        <f t="shared" si="177"/>
        <v>เชียงใหม่-ตลาดไท</v>
      </c>
      <c r="AE3757" t="s">
        <v>73</v>
      </c>
      <c r="AF3757" s="1">
        <v>0</v>
      </c>
      <c r="AG3757" s="1">
        <v>0</v>
      </c>
      <c r="AH3757" s="1">
        <v>0</v>
      </c>
      <c r="AI3757" t="s">
        <v>11894</v>
      </c>
      <c r="AJ3757" s="1">
        <v>1</v>
      </c>
      <c r="AK3757" s="1">
        <v>720</v>
      </c>
      <c r="AL3757" s="1">
        <v>720</v>
      </c>
      <c r="AM3757" s="1">
        <v>1</v>
      </c>
      <c r="AN3757" s="1">
        <v>0</v>
      </c>
      <c r="AO3757" s="1">
        <v>0</v>
      </c>
      <c r="AP3757" s="1">
        <v>0</v>
      </c>
      <c r="AQ3757" s="1">
        <v>0</v>
      </c>
      <c r="AR3757" s="1">
        <v>400</v>
      </c>
      <c r="AS3757" s="1">
        <v>2771.1480110737539</v>
      </c>
      <c r="AT3757" s="1">
        <f>Table1[[#This Row],[รวมต้นทุนค่าเดินทาง]]+Table1[[#This Row],[รวมต้นทุนค่าซ่อม]]+Table1[[#This Row],[รวมค่าเสื่อม]]</f>
        <v>5079.219330092159</v>
      </c>
      <c r="AU3757" s="1">
        <f t="shared" si="175"/>
        <v>4256.109283997258</v>
      </c>
      <c r="AV3757" s="1" t="str" cm="1">
        <f t="array" ref="AV3757">IF(AC3757&lt;4, "เก็บ", IF(OR(AT3757 &lt; PERCENTILE(IF($AC$2:$AC$5092=AC3757, $AT$2:$AT$5092), 0.25) - 1.5 * (PERCENTILE(IF($AC$2:$AC$5092=AC3757, $AT$2:$AT$5092), 0.75) - PERCENTILE(IF($AC$2:$AC$5092=AC3757, $AT$2:$AT$5092), 0.25)), AT3757 &gt; PERCENTILE(IF($AC$2:$AC$5092=AC3757, $AT$2:$AT$5092), 0.75) + 1.5 * (PERCENTILE(IF($AC$2:$AC$5092=AC3757, $AT$2:$AT$5092), 0.75) - PERCENTILE(IF($AC$2:$AC$5092=AC3757, $AT$2:$AT$5092), 0.25))), "ตัด", "เก็บ"))</f>
        <v>เก็บ</v>
      </c>
      <c r="AW3757" s="1">
        <f t="shared" si="176"/>
        <v>3807.0727671795808</v>
      </c>
      <c r="AX3757" s="1">
        <v>2335.0230876608157</v>
      </c>
      <c r="AY3757" s="1">
        <v>1908.0713190184049</v>
      </c>
    </row>
    <row r="3758" spans="1:51" x14ac:dyDescent="0.2">
      <c r="A3758" s="3">
        <v>45960</v>
      </c>
      <c r="B3758">
        <v>45960</v>
      </c>
      <c r="C3758" t="s">
        <v>11895</v>
      </c>
      <c r="D3758" t="s">
        <v>51</v>
      </c>
      <c r="E3758" t="s">
        <v>61</v>
      </c>
      <c r="F3758" t="s">
        <v>5184</v>
      </c>
      <c r="G3758" s="1">
        <v>4200</v>
      </c>
      <c r="H3758" s="1">
        <v>2712</v>
      </c>
      <c r="I3758" s="1">
        <v>1900</v>
      </c>
      <c r="J3758" s="1">
        <v>0</v>
      </c>
      <c r="K3758" s="1">
        <v>0</v>
      </c>
      <c r="L3758" s="1">
        <v>0</v>
      </c>
      <c r="M3758" s="1">
        <v>0</v>
      </c>
      <c r="N3758" s="1">
        <v>0</v>
      </c>
      <c r="O3758" s="1">
        <v>6100</v>
      </c>
      <c r="P3758" t="s">
        <v>11896</v>
      </c>
      <c r="Q3758" s="2">
        <v>244287</v>
      </c>
      <c r="R3758" t="s">
        <v>55</v>
      </c>
      <c r="S3758">
        <v>0</v>
      </c>
      <c r="T3758" t="s">
        <v>56</v>
      </c>
      <c r="U3758" t="s">
        <v>57</v>
      </c>
      <c r="V3758" s="1">
        <v>2500</v>
      </c>
      <c r="W3758" s="1">
        <v>0</v>
      </c>
      <c r="X3758" s="1">
        <v>0</v>
      </c>
      <c r="AA3758" t="s">
        <v>58</v>
      </c>
      <c r="AB3758" s="1">
        <v>0</v>
      </c>
      <c r="AC3758" s="4">
        <f>IF(ISNUMBER(MATCH(AD3758, $AD$2:AD3757, 0)), INDEX($AC$2:AC3757, MATCH(AD3758, $AD$2:AD3757, 0)), MAX($AC$2:AC3757)+1)</f>
        <v>1</v>
      </c>
      <c r="AD3758" t="str">
        <f t="shared" si="177"/>
        <v>ท่าลี่-กองลอย</v>
      </c>
      <c r="AE3758" t="s">
        <v>55</v>
      </c>
      <c r="AF3758" s="1">
        <v>0</v>
      </c>
      <c r="AG3758" s="1">
        <v>0</v>
      </c>
      <c r="AH3758" s="1">
        <v>0</v>
      </c>
      <c r="AI3758" t="s">
        <v>11897</v>
      </c>
      <c r="AJ3758" s="1">
        <v>1</v>
      </c>
      <c r="AK3758" s="1">
        <v>0</v>
      </c>
      <c r="AL3758" s="1">
        <v>0</v>
      </c>
      <c r="AM3758" s="1">
        <v>0</v>
      </c>
      <c r="AN3758" s="1">
        <v>0</v>
      </c>
      <c r="AO3758" s="1">
        <v>0</v>
      </c>
      <c r="AP3758" s="1">
        <v>0</v>
      </c>
      <c r="AQ3758" s="1">
        <v>0</v>
      </c>
      <c r="AR3758" s="1">
        <v>11312</v>
      </c>
      <c r="AS3758" s="1">
        <v>212.54785714285714</v>
      </c>
      <c r="AT3758" s="1">
        <f>Table1[[#This Row],[รวมต้นทุนค่าเดินทาง]]+Table1[[#This Row],[รวมต้นทุนค่าซ่อม]]+Table1[[#This Row],[รวมค่าเสื่อม]]</f>
        <v>13387.13063859981</v>
      </c>
      <c r="AU3758" s="1">
        <f t="shared" si="175"/>
        <v>13953.293816562818</v>
      </c>
      <c r="AV3758" s="1" t="str" cm="1">
        <f t="array" ref="AV3758">IF(AC3758&lt;4, "เก็บ", IF(OR(AT3758 &lt; PERCENTILE(IF($AC$2:$AC$5092=AC3758, $AT$2:$AT$5092), 0.25) - 1.5 * (PERCENTILE(IF($AC$2:$AC$5092=AC3758, $AT$2:$AT$5092), 0.75) - PERCENTILE(IF($AC$2:$AC$5092=AC3758, $AT$2:$AT$5092), 0.25)), AT3758 &gt; PERCENTILE(IF($AC$2:$AC$5092=AC3758, $AT$2:$AT$5092), 0.75) + 1.5 * (PERCENTILE(IF($AC$2:$AC$5092=AC3758, $AT$2:$AT$5092), 0.75) - PERCENTILE(IF($AC$2:$AC$5092=AC3758, $AT$2:$AT$5092), 0.25))), "ตัด", "เก็บ"))</f>
        <v>เก็บ</v>
      </c>
      <c r="AW3758" s="1">
        <f t="shared" si="176"/>
        <v>13953.293816562818</v>
      </c>
      <c r="AX3758" s="1">
        <v>14426.372718098486</v>
      </c>
      <c r="AY3758" s="1">
        <v>1862.5827814569536</v>
      </c>
    </row>
    <row r="3759" spans="1:51" x14ac:dyDescent="0.2">
      <c r="A3759" s="3">
        <v>45960</v>
      </c>
      <c r="B3759">
        <v>45960</v>
      </c>
      <c r="C3759" t="s">
        <v>11898</v>
      </c>
      <c r="D3759" t="s">
        <v>51</v>
      </c>
      <c r="E3759" t="s">
        <v>61</v>
      </c>
      <c r="F3759" t="s">
        <v>10151</v>
      </c>
      <c r="G3759" s="1">
        <v>2700</v>
      </c>
      <c r="H3759" s="1">
        <v>4212</v>
      </c>
      <c r="I3759" s="1">
        <v>1900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  <c r="O3759" s="1">
        <v>4600</v>
      </c>
      <c r="P3759" t="s">
        <v>11899</v>
      </c>
      <c r="Q3759" s="2">
        <v>244287</v>
      </c>
      <c r="R3759" t="s">
        <v>55</v>
      </c>
      <c r="S3759">
        <v>0</v>
      </c>
      <c r="T3759" t="s">
        <v>56</v>
      </c>
      <c r="U3759" t="s">
        <v>57</v>
      </c>
      <c r="V3759" s="1">
        <v>2500</v>
      </c>
      <c r="W3759" s="1">
        <v>0</v>
      </c>
      <c r="X3759" s="1">
        <v>0</v>
      </c>
      <c r="AA3759" t="s">
        <v>58</v>
      </c>
      <c r="AB3759" s="1">
        <v>0</v>
      </c>
      <c r="AC3759" s="4">
        <f>IF(ISNUMBER(MATCH(AD3759, $AD$2:AD3758, 0)), INDEX($AC$2:AC3758, MATCH(AD3759, $AD$2:AD3758, 0)), MAX($AC$2:AC3758)+1)</f>
        <v>1</v>
      </c>
      <c r="AD3759" t="str">
        <f t="shared" si="177"/>
        <v>ท่าลี่-กองลอย</v>
      </c>
      <c r="AE3759" t="s">
        <v>55</v>
      </c>
      <c r="AF3759" s="1">
        <v>0</v>
      </c>
      <c r="AG3759" s="1">
        <v>0</v>
      </c>
      <c r="AH3759" s="1">
        <v>0</v>
      </c>
      <c r="AI3759" t="s">
        <v>11900</v>
      </c>
      <c r="AJ3759" s="1">
        <v>1</v>
      </c>
      <c r="AK3759" s="1">
        <v>0</v>
      </c>
      <c r="AL3759" s="1">
        <v>0</v>
      </c>
      <c r="AM3759" s="1">
        <v>0</v>
      </c>
      <c r="AN3759" s="1">
        <v>0</v>
      </c>
      <c r="AO3759" s="1">
        <v>0</v>
      </c>
      <c r="AP3759" s="1">
        <v>0</v>
      </c>
      <c r="AQ3759" s="1">
        <v>0</v>
      </c>
      <c r="AR3759" s="1">
        <v>11312</v>
      </c>
      <c r="AS3759" s="1">
        <v>22.587485242030699</v>
      </c>
      <c r="AT3759" s="1">
        <f>Table1[[#This Row],[รวมต้นทุนค่าเดินทาง]]+Table1[[#This Row],[รวมต้นทุนค่าซ่อม]]+Table1[[#This Row],[รวมค่าเสื่อม]]</f>
        <v>13658.967650531287</v>
      </c>
      <c r="AU3759" s="1">
        <f t="shared" si="175"/>
        <v>13953.293816562818</v>
      </c>
      <c r="AV3759" s="1" t="str" cm="1">
        <f t="array" ref="AV3759">IF(AC3759&lt;4, "เก็บ", IF(OR(AT3759 &lt; PERCENTILE(IF($AC$2:$AC$5092=AC3759, $AT$2:$AT$5092), 0.25) - 1.5 * (PERCENTILE(IF($AC$2:$AC$5092=AC3759, $AT$2:$AT$5092), 0.75) - PERCENTILE(IF($AC$2:$AC$5092=AC3759, $AT$2:$AT$5092), 0.25)), AT3759 &gt; PERCENTILE(IF($AC$2:$AC$5092=AC3759, $AT$2:$AT$5092), 0.75) + 1.5 * (PERCENTILE(IF($AC$2:$AC$5092=AC3759, $AT$2:$AT$5092), 0.75) - PERCENTILE(IF($AC$2:$AC$5092=AC3759, $AT$2:$AT$5092), 0.25))), "ตัด", "เก็บ"))</f>
        <v>เก็บ</v>
      </c>
      <c r="AW3759" s="1">
        <f t="shared" si="176"/>
        <v>13953.293816562818</v>
      </c>
      <c r="AX3759" s="1">
        <v>14426.372718098486</v>
      </c>
      <c r="AY3759" s="1">
        <v>2324.3801652892562</v>
      </c>
    </row>
    <row r="3760" spans="1:51" x14ac:dyDescent="0.2">
      <c r="A3760" s="3">
        <v>45960</v>
      </c>
      <c r="B3760">
        <v>45960</v>
      </c>
      <c r="C3760" t="s">
        <v>11901</v>
      </c>
      <c r="D3760" t="s">
        <v>51</v>
      </c>
      <c r="E3760" t="s">
        <v>61</v>
      </c>
      <c r="F3760" t="s">
        <v>367</v>
      </c>
      <c r="G3760" s="1">
        <v>2700</v>
      </c>
      <c r="H3760" s="1">
        <v>4212</v>
      </c>
      <c r="I3760" s="1">
        <v>1900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  <c r="O3760" s="1">
        <v>4600</v>
      </c>
      <c r="P3760" t="s">
        <v>11902</v>
      </c>
      <c r="Q3760" s="2">
        <v>244287</v>
      </c>
      <c r="R3760" t="s">
        <v>55</v>
      </c>
      <c r="S3760">
        <v>0</v>
      </c>
      <c r="T3760" t="s">
        <v>56</v>
      </c>
      <c r="U3760" t="s">
        <v>57</v>
      </c>
      <c r="V3760" s="1">
        <v>2500</v>
      </c>
      <c r="W3760" s="1">
        <v>0</v>
      </c>
      <c r="X3760" s="1">
        <v>0</v>
      </c>
      <c r="AA3760" t="s">
        <v>58</v>
      </c>
      <c r="AB3760" s="1">
        <v>0</v>
      </c>
      <c r="AC3760" s="4">
        <f>IF(ISNUMBER(MATCH(AD3760, $AD$2:AD3759, 0)), INDEX($AC$2:AC3759, MATCH(AD3760, $AD$2:AD3759, 0)), MAX($AC$2:AC3759)+1)</f>
        <v>1</v>
      </c>
      <c r="AD3760" t="str">
        <f t="shared" si="177"/>
        <v>ท่าลี่-กองลอย</v>
      </c>
      <c r="AE3760" t="s">
        <v>55</v>
      </c>
      <c r="AF3760" s="1">
        <v>0</v>
      </c>
      <c r="AG3760" s="1">
        <v>0</v>
      </c>
      <c r="AH3760" s="1">
        <v>0</v>
      </c>
      <c r="AI3760" t="s">
        <v>11903</v>
      </c>
      <c r="AJ3760" s="1">
        <v>1</v>
      </c>
      <c r="AK3760" s="1">
        <v>0</v>
      </c>
      <c r="AL3760" s="1">
        <v>0</v>
      </c>
      <c r="AM3760" s="1">
        <v>0</v>
      </c>
      <c r="AN3760" s="1">
        <v>0</v>
      </c>
      <c r="AO3760" s="1">
        <v>0</v>
      </c>
      <c r="AP3760" s="1">
        <v>0</v>
      </c>
      <c r="AQ3760" s="1">
        <v>0</v>
      </c>
      <c r="AR3760" s="1">
        <v>11312</v>
      </c>
      <c r="AS3760" s="1">
        <v>17.12</v>
      </c>
      <c r="AT3760" s="1">
        <f>Table1[[#This Row],[รวมต้นทุนค่าเดินทาง]]+Table1[[#This Row],[รวมต้นทุนค่าซ่อม]]+Table1[[#This Row],[รวมค่าเสื่อม]]</f>
        <v>12954.842543352603</v>
      </c>
      <c r="AU3760" s="1">
        <f t="shared" si="175"/>
        <v>13953.293816562818</v>
      </c>
      <c r="AV3760" s="1" t="str" cm="1">
        <f t="array" ref="AV3760">IF(AC3760&lt;4, "เก็บ", IF(OR(AT3760 &lt; PERCENTILE(IF($AC$2:$AC$5092=AC3760, $AT$2:$AT$5092), 0.25) - 1.5 * (PERCENTILE(IF($AC$2:$AC$5092=AC3760, $AT$2:$AT$5092), 0.75) - PERCENTILE(IF($AC$2:$AC$5092=AC3760, $AT$2:$AT$5092), 0.25)), AT3760 &gt; PERCENTILE(IF($AC$2:$AC$5092=AC3760, $AT$2:$AT$5092), 0.75) + 1.5 * (PERCENTILE(IF($AC$2:$AC$5092=AC3760, $AT$2:$AT$5092), 0.75) - PERCENTILE(IF($AC$2:$AC$5092=AC3760, $AT$2:$AT$5092), 0.25))), "ตัด", "เก็บ"))</f>
        <v>เก็บ</v>
      </c>
      <c r="AW3760" s="1">
        <f t="shared" si="176"/>
        <v>13953.293816562818</v>
      </c>
      <c r="AX3760" s="1">
        <v>14426.372718098486</v>
      </c>
      <c r="AY3760" s="1">
        <v>1625.7225433526012</v>
      </c>
    </row>
    <row r="3761" spans="1:51" x14ac:dyDescent="0.2">
      <c r="A3761" s="3">
        <v>45960</v>
      </c>
      <c r="B3761">
        <v>45960</v>
      </c>
      <c r="C3761" t="s">
        <v>11904</v>
      </c>
      <c r="D3761" t="s">
        <v>66</v>
      </c>
      <c r="E3761" t="s">
        <v>124</v>
      </c>
      <c r="F3761" t="s">
        <v>244</v>
      </c>
      <c r="G3761" s="1">
        <v>0</v>
      </c>
      <c r="H3761" s="1">
        <v>818</v>
      </c>
      <c r="I3761" s="1">
        <v>400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>
        <v>400</v>
      </c>
      <c r="P3761" t="s">
        <v>11905</v>
      </c>
      <c r="Q3761" s="2">
        <v>244287</v>
      </c>
      <c r="R3761" t="s">
        <v>70</v>
      </c>
      <c r="S3761">
        <v>0</v>
      </c>
      <c r="T3761" t="s">
        <v>254</v>
      </c>
      <c r="U3761" t="s">
        <v>93</v>
      </c>
      <c r="V3761" s="1">
        <v>0</v>
      </c>
      <c r="W3761" s="1">
        <v>0</v>
      </c>
      <c r="X3761" s="1">
        <v>0</v>
      </c>
      <c r="AA3761" t="s">
        <v>58</v>
      </c>
      <c r="AB3761" s="1">
        <v>0</v>
      </c>
      <c r="AC3761" s="4">
        <f>IF(ISNUMBER(MATCH(AD3761, $AD$2:AD3760, 0)), INDEX($AC$2:AC3760, MATCH(AD3761, $AD$2:AD3760, 0)), MAX($AC$2:AC3760)+1)</f>
        <v>14</v>
      </c>
      <c r="AD3761" t="str">
        <f t="shared" si="177"/>
        <v>ลำปาง-ตลาดไท</v>
      </c>
      <c r="AE3761" t="s">
        <v>73</v>
      </c>
      <c r="AF3761" s="1">
        <v>0</v>
      </c>
      <c r="AG3761" s="1">
        <v>0</v>
      </c>
      <c r="AH3761" s="1">
        <v>0</v>
      </c>
      <c r="AI3761" t="s">
        <v>11906</v>
      </c>
      <c r="AJ3761" s="1">
        <v>1</v>
      </c>
      <c r="AK3761" s="1">
        <v>620</v>
      </c>
      <c r="AL3761" s="1">
        <v>620</v>
      </c>
      <c r="AM3761" s="1">
        <v>1</v>
      </c>
      <c r="AN3761" s="1">
        <v>0</v>
      </c>
      <c r="AO3761" s="1">
        <v>0</v>
      </c>
      <c r="AP3761" s="1">
        <v>0</v>
      </c>
      <c r="AQ3761" s="1">
        <v>0</v>
      </c>
      <c r="AR3761" s="1">
        <v>1218</v>
      </c>
      <c r="AS3761" s="1">
        <v>4329.301824209655</v>
      </c>
      <c r="AT3761" s="1">
        <f>Table1[[#This Row],[รวมต้นทุนค่าเดินทาง]]+Table1[[#This Row],[รวมต้นทุนค่าซ่อม]]+Table1[[#This Row],[รวมค่าเสื่อม]]</f>
        <v>7946.4351176944128</v>
      </c>
      <c r="AU3761" s="1" t="e">
        <f t="shared" si="175"/>
        <v>#N/A</v>
      </c>
      <c r="AV3761" s="1" t="e" cm="1">
        <f t="array" ref="AV3761">IF(AC3761&lt;4, "เก็บ", IF(OR(AT3761 &lt; PERCENTILE(IF($AC$2:$AC$5092=AC3761, $AT$2:$AT$5092), 0.25) - 1.5 * (PERCENTILE(IF($AC$2:$AC$5092=AC3761, $AT$2:$AT$5092), 0.75) - PERCENTILE(IF($AC$2:$AC$5092=AC3761, $AT$2:$AT$5092), 0.25)), AT3761 &gt; PERCENTILE(IF($AC$2:$AC$5092=AC3761, $AT$2:$AT$5092), 0.75) + 1.5 * (PERCENTILE(IF($AC$2:$AC$5092=AC3761, $AT$2:$AT$5092), 0.75) - PERCENTILE(IF($AC$2:$AC$5092=AC3761, $AT$2:$AT$5092), 0.25))), "ตัด", "เก็บ"))</f>
        <v>#N/A</v>
      </c>
      <c r="AW3761" s="1" t="e">
        <f t="shared" si="176"/>
        <v>#DIV/0!</v>
      </c>
      <c r="AX3761" s="1">
        <v>2411.9362516169685</v>
      </c>
      <c r="AY3761" s="1">
        <v>2399.1332934847578</v>
      </c>
    </row>
    <row r="3762" spans="1:51" x14ac:dyDescent="0.2">
      <c r="A3762" s="3">
        <v>45960</v>
      </c>
      <c r="B3762">
        <v>45960</v>
      </c>
      <c r="C3762" t="s">
        <v>11907</v>
      </c>
      <c r="D3762" t="s">
        <v>66</v>
      </c>
      <c r="E3762" t="s">
        <v>84</v>
      </c>
      <c r="F3762" t="s">
        <v>415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>
        <v>629</v>
      </c>
      <c r="O3762" s="1">
        <v>629</v>
      </c>
      <c r="P3762" t="s">
        <v>11908</v>
      </c>
      <c r="Q3762" s="2">
        <v>244287</v>
      </c>
      <c r="R3762" t="s">
        <v>55</v>
      </c>
      <c r="S3762">
        <v>0</v>
      </c>
      <c r="T3762" t="s">
        <v>87</v>
      </c>
      <c r="U3762" t="s">
        <v>71</v>
      </c>
      <c r="V3762" s="1">
        <v>0</v>
      </c>
      <c r="W3762" s="1">
        <v>598</v>
      </c>
      <c r="X3762" s="1">
        <v>0</v>
      </c>
      <c r="Y3762" t="s">
        <v>108</v>
      </c>
      <c r="Z3762" t="s">
        <v>71</v>
      </c>
      <c r="AA3762" t="s">
        <v>10999</v>
      </c>
      <c r="AB3762" s="1">
        <v>0</v>
      </c>
      <c r="AC3762" s="4">
        <f>IF(ISNUMBER(MATCH(AD3762, $AD$2:AD3761, 0)), INDEX($AC$2:AC3761, MATCH(AD3762, $AD$2:AD3761, 0)), MAX($AC$2:AC3761)+1)</f>
        <v>6</v>
      </c>
      <c r="AD3762" t="str">
        <f t="shared" si="177"/>
        <v>เชียงราย-เชียงใหม่</v>
      </c>
      <c r="AE3762" t="s">
        <v>55</v>
      </c>
      <c r="AF3762" s="1">
        <v>0</v>
      </c>
      <c r="AG3762" s="1">
        <v>0</v>
      </c>
      <c r="AH3762" s="1">
        <v>0</v>
      </c>
      <c r="AI3762" t="s">
        <v>11909</v>
      </c>
      <c r="AJ3762" s="1">
        <v>1</v>
      </c>
      <c r="AK3762" s="1">
        <v>0</v>
      </c>
      <c r="AL3762" s="1">
        <v>0</v>
      </c>
      <c r="AM3762" s="1">
        <v>0</v>
      </c>
      <c r="AN3762" s="1">
        <v>576.21569999999997</v>
      </c>
      <c r="AO3762" s="1">
        <v>0</v>
      </c>
      <c r="AP3762" s="1">
        <v>0</v>
      </c>
      <c r="AQ3762" s="1">
        <v>0</v>
      </c>
      <c r="AR3762" s="1">
        <v>1227</v>
      </c>
      <c r="AS3762" s="1">
        <v>681.32496666666668</v>
      </c>
      <c r="AT3762" s="1">
        <f>Table1[[#This Row],[รวมต้นทุนค่าเดินทาง]]+Table1[[#This Row],[รวมต้นทุนค่าซ่อม]]+Table1[[#This Row],[รวมค่าเสื่อม]]</f>
        <v>3456.4901042813453</v>
      </c>
      <c r="AU3762" s="1">
        <f t="shared" si="175"/>
        <v>4428.3346813776061</v>
      </c>
      <c r="AV3762" s="1" t="str" cm="1">
        <f t="array" ref="AV3762">IF(AC3762&lt;4, "เก็บ", IF(OR(AT3762 &lt; PERCENTILE(IF($AC$2:$AC$5092=AC3762, $AT$2:$AT$5092), 0.25) - 1.5 * (PERCENTILE(IF($AC$2:$AC$5092=AC3762, $AT$2:$AT$5092), 0.75) - PERCENTILE(IF($AC$2:$AC$5092=AC3762, $AT$2:$AT$5092), 0.25)), AT3762 &gt; PERCENTILE(IF($AC$2:$AC$5092=AC3762, $AT$2:$AT$5092), 0.75) + 1.5 * (PERCENTILE(IF($AC$2:$AC$5092=AC3762, $AT$2:$AT$5092), 0.75) - PERCENTILE(IF($AC$2:$AC$5092=AC3762, $AT$2:$AT$5092), 0.25))), "ตัด", "เก็บ"))</f>
        <v>เก็บ</v>
      </c>
      <c r="AW3762" s="1">
        <f t="shared" si="176"/>
        <v>3873.7679454274344</v>
      </c>
      <c r="AX3762" s="1">
        <v>2781.4385174989698</v>
      </c>
      <c r="AY3762" s="1">
        <v>1548.165137614679</v>
      </c>
    </row>
    <row r="3763" spans="1:51" x14ac:dyDescent="0.2">
      <c r="A3763" s="3">
        <v>45961</v>
      </c>
      <c r="B3763">
        <v>45961</v>
      </c>
      <c r="C3763" t="s">
        <v>11910</v>
      </c>
      <c r="D3763" t="s">
        <v>66</v>
      </c>
      <c r="E3763" t="s">
        <v>124</v>
      </c>
      <c r="F3763" t="s">
        <v>600</v>
      </c>
      <c r="G3763" s="1">
        <v>0</v>
      </c>
      <c r="H3763" s="1">
        <v>0</v>
      </c>
      <c r="I3763" s="1">
        <v>400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s="1">
        <v>400</v>
      </c>
      <c r="P3763" t="s">
        <v>11911</v>
      </c>
      <c r="Q3763" s="2">
        <v>244288</v>
      </c>
      <c r="R3763" t="s">
        <v>70</v>
      </c>
      <c r="S3763">
        <v>0</v>
      </c>
      <c r="T3763" t="s">
        <v>71</v>
      </c>
      <c r="U3763" t="s">
        <v>93</v>
      </c>
      <c r="V3763" s="1">
        <v>0</v>
      </c>
      <c r="W3763" s="1">
        <v>0</v>
      </c>
      <c r="X3763" s="1">
        <v>0</v>
      </c>
      <c r="AA3763" t="s">
        <v>58</v>
      </c>
      <c r="AB3763" s="1">
        <v>0</v>
      </c>
      <c r="AC3763" s="4">
        <f>IF(ISNUMBER(MATCH(AD3763, $AD$2:AD3762, 0)), INDEX($AC$2:AC3762, MATCH(AD3763, $AD$2:AD3762, 0)), MAX($AC$2:AC3762)+1)</f>
        <v>4</v>
      </c>
      <c r="AD3763" t="str">
        <f t="shared" si="177"/>
        <v>เชียงใหม่-ตลาดไท</v>
      </c>
      <c r="AE3763" t="s">
        <v>73</v>
      </c>
      <c r="AF3763" s="1">
        <v>0</v>
      </c>
      <c r="AG3763" s="1">
        <v>0</v>
      </c>
      <c r="AH3763" s="1">
        <v>0</v>
      </c>
      <c r="AI3763" t="s">
        <v>11912</v>
      </c>
      <c r="AJ3763" s="1">
        <v>1</v>
      </c>
      <c r="AK3763" s="1">
        <v>720</v>
      </c>
      <c r="AL3763" s="1">
        <v>720</v>
      </c>
      <c r="AM3763" s="1">
        <v>1</v>
      </c>
      <c r="AN3763" s="1">
        <v>0</v>
      </c>
      <c r="AO3763" s="1">
        <v>0</v>
      </c>
      <c r="AP3763" s="1">
        <v>0</v>
      </c>
      <c r="AQ3763" s="1">
        <v>0</v>
      </c>
      <c r="AR3763" s="1">
        <v>400</v>
      </c>
      <c r="AS3763" s="1">
        <v>2340.0666055216775</v>
      </c>
      <c r="AT3763" s="1">
        <f>Table1[[#This Row],[รวมต้นทุนค่าเดินทาง]]+Table1[[#This Row],[รวมต้นทุนค่าซ่อม]]+Table1[[#This Row],[รวมค่าเสื่อม]]</f>
        <v>5094.867475285926</v>
      </c>
      <c r="AU3763" s="1">
        <f t="shared" si="175"/>
        <v>4256.109283997258</v>
      </c>
      <c r="AV3763" s="1" t="str" cm="1">
        <f t="array" ref="AV3763">IF(AC3763&lt;4, "เก็บ", IF(OR(AT3763 &lt; PERCENTILE(IF($AC$2:$AC$5092=AC3763, $AT$2:$AT$5092), 0.25) - 1.5 * (PERCENTILE(IF($AC$2:$AC$5092=AC3763, $AT$2:$AT$5092), 0.75) - PERCENTILE(IF($AC$2:$AC$5092=AC3763, $AT$2:$AT$5092), 0.25)), AT3763 &gt; PERCENTILE(IF($AC$2:$AC$5092=AC3763, $AT$2:$AT$5092), 0.75) + 1.5 * (PERCENTILE(IF($AC$2:$AC$5092=AC3763, $AT$2:$AT$5092), 0.75) - PERCENTILE(IF($AC$2:$AC$5092=AC3763, $AT$2:$AT$5092), 0.25))), "ตัด", "เก็บ"))</f>
        <v>เก็บ</v>
      </c>
      <c r="AW3763" s="1">
        <f t="shared" si="176"/>
        <v>3807.0727671795808</v>
      </c>
      <c r="AX3763" s="1">
        <v>2335.0230876608157</v>
      </c>
      <c r="AY3763" s="1">
        <v>2354.8008697642481</v>
      </c>
    </row>
    <row r="3764" spans="1:51" x14ac:dyDescent="0.2">
      <c r="A3764" s="3">
        <v>45961</v>
      </c>
      <c r="B3764">
        <v>45961</v>
      </c>
      <c r="C3764" t="s">
        <v>11913</v>
      </c>
      <c r="D3764" t="s">
        <v>66</v>
      </c>
      <c r="E3764" t="s">
        <v>124</v>
      </c>
      <c r="F3764" t="s">
        <v>849</v>
      </c>
      <c r="G3764" s="1">
        <v>0</v>
      </c>
      <c r="H3764" s="1">
        <v>0</v>
      </c>
      <c r="I3764" s="1">
        <v>500</v>
      </c>
      <c r="J3764" s="1">
        <v>0</v>
      </c>
      <c r="K3764" s="1">
        <v>0</v>
      </c>
      <c r="L3764" s="1">
        <v>0</v>
      </c>
      <c r="M3764" s="1">
        <v>0</v>
      </c>
      <c r="N3764" s="1">
        <v>0</v>
      </c>
      <c r="O3764" s="1">
        <v>500</v>
      </c>
      <c r="P3764" t="s">
        <v>11914</v>
      </c>
      <c r="Q3764" s="2">
        <v>244288</v>
      </c>
      <c r="R3764" t="s">
        <v>70</v>
      </c>
      <c r="S3764">
        <v>0</v>
      </c>
      <c r="T3764" t="s">
        <v>71</v>
      </c>
      <c r="U3764" t="s">
        <v>72</v>
      </c>
      <c r="V3764" s="1">
        <v>0</v>
      </c>
      <c r="W3764" s="1">
        <v>0</v>
      </c>
      <c r="X3764" s="1">
        <v>0</v>
      </c>
      <c r="AA3764" t="s">
        <v>58</v>
      </c>
      <c r="AB3764" s="1">
        <v>0</v>
      </c>
      <c r="AC3764" s="4">
        <f>IF(ISNUMBER(MATCH(AD3764, $AD$2:AD3763, 0)), INDEX($AC$2:AC3763, MATCH(AD3764, $AD$2:AD3763, 0)), MAX($AC$2:AC3763)+1)</f>
        <v>2</v>
      </c>
      <c r="AD3764" t="str">
        <f t="shared" si="177"/>
        <v>เชียงใหม่-พุทธมณฑลสาย 5</v>
      </c>
      <c r="AE3764" t="s">
        <v>73</v>
      </c>
      <c r="AF3764" s="1">
        <v>0</v>
      </c>
      <c r="AG3764" s="1">
        <v>0</v>
      </c>
      <c r="AH3764" s="1">
        <v>0</v>
      </c>
      <c r="AI3764" t="s">
        <v>11915</v>
      </c>
      <c r="AJ3764" s="1">
        <v>1</v>
      </c>
      <c r="AK3764" s="1">
        <v>720</v>
      </c>
      <c r="AL3764" s="1">
        <v>720</v>
      </c>
      <c r="AM3764" s="1">
        <v>1</v>
      </c>
      <c r="AN3764" s="1">
        <v>0</v>
      </c>
      <c r="AO3764" s="1">
        <v>0</v>
      </c>
      <c r="AP3764" s="1">
        <v>0</v>
      </c>
      <c r="AQ3764" s="1">
        <v>0</v>
      </c>
      <c r="AR3764" s="1">
        <v>500</v>
      </c>
      <c r="AS3764" s="1">
        <v>5984.399620627928</v>
      </c>
      <c r="AT3764" s="1">
        <f>Table1[[#This Row],[รวมต้นทุนค่าเดินทาง]]+Table1[[#This Row],[รวมต้นทุนค่าซ่อม]]+Table1[[#This Row],[รวมค่าเสื่อม]]</f>
        <v>8705.1292586369782</v>
      </c>
      <c r="AU3764" s="1">
        <f t="shared" si="175"/>
        <v>5026.5629662053279</v>
      </c>
      <c r="AV3764" s="1" t="str" cm="1">
        <f t="array" ref="AV3764">IF(AC3764&lt;4, "เก็บ", IF(OR(AT3764 &lt; PERCENTILE(IF($AC$2:$AC$5092=AC3764, $AT$2:$AT$5092), 0.25) - 1.5 * (PERCENTILE(IF($AC$2:$AC$5092=AC3764, $AT$2:$AT$5092), 0.75) - PERCENTILE(IF($AC$2:$AC$5092=AC3764, $AT$2:$AT$5092), 0.25)), AT3764 &gt; PERCENTILE(IF($AC$2:$AC$5092=AC3764, $AT$2:$AT$5092), 0.75) + 1.5 * (PERCENTILE(IF($AC$2:$AC$5092=AC3764, $AT$2:$AT$5092), 0.75) - PERCENTILE(IF($AC$2:$AC$5092=AC3764, $AT$2:$AT$5092), 0.25))), "ตัด", "เก็บ"))</f>
        <v>เก็บ</v>
      </c>
      <c r="AW3764" s="1">
        <f t="shared" si="176"/>
        <v>5026.5629662053279</v>
      </c>
      <c r="AX3764" s="1">
        <v>4064.5059139663294</v>
      </c>
      <c r="AY3764" s="1">
        <v>2220.7296380090497</v>
      </c>
    </row>
    <row r="3765" spans="1:51" x14ac:dyDescent="0.2">
      <c r="A3765" s="3">
        <v>45961</v>
      </c>
      <c r="B3765">
        <v>45961</v>
      </c>
      <c r="C3765" t="s">
        <v>11916</v>
      </c>
      <c r="D3765" t="s">
        <v>66</v>
      </c>
      <c r="E3765" t="s">
        <v>124</v>
      </c>
      <c r="F3765" t="s">
        <v>190</v>
      </c>
      <c r="G3765" s="1">
        <v>0</v>
      </c>
      <c r="H3765" s="1">
        <v>0</v>
      </c>
      <c r="I3765" s="1">
        <v>500</v>
      </c>
      <c r="J3765" s="1">
        <v>0</v>
      </c>
      <c r="K3765" s="1">
        <v>0</v>
      </c>
      <c r="L3765" s="1">
        <v>0</v>
      </c>
      <c r="M3765" s="1">
        <v>0</v>
      </c>
      <c r="N3765" s="1">
        <v>0</v>
      </c>
      <c r="O3765" s="1">
        <v>500</v>
      </c>
      <c r="P3765" t="s">
        <v>11917</v>
      </c>
      <c r="Q3765" s="2">
        <v>244288</v>
      </c>
      <c r="R3765" t="s">
        <v>70</v>
      </c>
      <c r="S3765">
        <v>0</v>
      </c>
      <c r="T3765" t="s">
        <v>71</v>
      </c>
      <c r="U3765" t="s">
        <v>161</v>
      </c>
      <c r="V3765" s="1">
        <v>0</v>
      </c>
      <c r="W3765" s="1">
        <v>0</v>
      </c>
      <c r="X3765" s="1">
        <v>0</v>
      </c>
      <c r="AA3765" t="s">
        <v>58</v>
      </c>
      <c r="AB3765" s="1">
        <v>0</v>
      </c>
      <c r="AC3765" s="4">
        <f>IF(ISNUMBER(MATCH(AD3765, $AD$2:AD3764, 0)), INDEX($AC$2:AC3764, MATCH(AD3765, $AD$2:AD3764, 0)), MAX($AC$2:AC3764)+1)</f>
        <v>9</v>
      </c>
      <c r="AD3765" t="str">
        <f t="shared" si="177"/>
        <v>เชียงใหม่-พุทธมณฑลสาย 2</v>
      </c>
      <c r="AE3765" t="s">
        <v>73</v>
      </c>
      <c r="AF3765" s="1">
        <v>0</v>
      </c>
      <c r="AG3765" s="1">
        <v>0</v>
      </c>
      <c r="AH3765" s="1">
        <v>0</v>
      </c>
      <c r="AI3765" t="s">
        <v>11918</v>
      </c>
      <c r="AJ3765" s="1">
        <v>1</v>
      </c>
      <c r="AK3765" s="1">
        <v>720</v>
      </c>
      <c r="AL3765" s="1">
        <v>720</v>
      </c>
      <c r="AM3765" s="1">
        <v>1</v>
      </c>
      <c r="AN3765" s="1">
        <v>0</v>
      </c>
      <c r="AO3765" s="1">
        <v>0</v>
      </c>
      <c r="AP3765" s="1">
        <v>0</v>
      </c>
      <c r="AQ3765" s="1">
        <v>0</v>
      </c>
      <c r="AR3765" s="1">
        <v>500</v>
      </c>
      <c r="AS3765" s="1">
        <v>1726.7109703653764</v>
      </c>
      <c r="AT3765" s="1">
        <f>Table1[[#This Row],[รวมต้นทุนค่าเดินทาง]]+Table1[[#This Row],[รวมต้นทุนค่าซ่อม]]+Table1[[#This Row],[รวมค่าเสื่อม]]</f>
        <v>4028.4417395961455</v>
      </c>
      <c r="AU3765" s="1">
        <f t="shared" si="175"/>
        <v>4623.2312262414152</v>
      </c>
      <c r="AV3765" s="1" t="str" cm="1">
        <f t="array" ref="AV3765">IF(AC3765&lt;4, "เก็บ", IF(OR(AT3765 &lt; PERCENTILE(IF($AC$2:$AC$5092=AC3765, $AT$2:$AT$5092), 0.25) - 1.5 * (PERCENTILE(IF($AC$2:$AC$5092=AC3765, $AT$2:$AT$5092), 0.75) - PERCENTILE(IF($AC$2:$AC$5092=AC3765, $AT$2:$AT$5092), 0.25)), AT3765 &gt; PERCENTILE(IF($AC$2:$AC$5092=AC3765, $AT$2:$AT$5092), 0.75) + 1.5 * (PERCENTILE(IF($AC$2:$AC$5092=AC3765, $AT$2:$AT$5092), 0.75) - PERCENTILE(IF($AC$2:$AC$5092=AC3765, $AT$2:$AT$5092), 0.25))), "ตัด", "เก็บ"))</f>
        <v>เก็บ</v>
      </c>
      <c r="AW3765" s="1">
        <f t="shared" si="176"/>
        <v>4005.4952465164292</v>
      </c>
      <c r="AX3765" s="1">
        <v>2577.9546108768855</v>
      </c>
      <c r="AY3765" s="1">
        <v>1801.7307692307693</v>
      </c>
    </row>
    <row r="3766" spans="1:51" x14ac:dyDescent="0.2">
      <c r="A3766" s="3">
        <v>45961</v>
      </c>
      <c r="B3766">
        <v>45961</v>
      </c>
      <c r="C3766" t="s">
        <v>11919</v>
      </c>
      <c r="D3766" t="s">
        <v>66</v>
      </c>
      <c r="E3766" t="s">
        <v>124</v>
      </c>
      <c r="F3766" t="s">
        <v>427</v>
      </c>
      <c r="G3766" s="1">
        <v>0</v>
      </c>
      <c r="H3766" s="1">
        <v>0</v>
      </c>
      <c r="I3766" s="1">
        <v>400</v>
      </c>
      <c r="J3766" s="1">
        <v>0</v>
      </c>
      <c r="K3766" s="1">
        <v>0</v>
      </c>
      <c r="L3766" s="1">
        <v>0</v>
      </c>
      <c r="M3766" s="1">
        <v>0</v>
      </c>
      <c r="N3766" s="1">
        <v>0</v>
      </c>
      <c r="O3766" s="1">
        <v>400</v>
      </c>
      <c r="P3766" t="s">
        <v>11920</v>
      </c>
      <c r="Q3766" s="2">
        <v>244288</v>
      </c>
      <c r="R3766" t="s">
        <v>70</v>
      </c>
      <c r="S3766">
        <v>0</v>
      </c>
      <c r="T3766" t="s">
        <v>71</v>
      </c>
      <c r="U3766" t="s">
        <v>93</v>
      </c>
      <c r="V3766" s="1">
        <v>0</v>
      </c>
      <c r="W3766" s="1">
        <v>0</v>
      </c>
      <c r="X3766" s="1">
        <v>0</v>
      </c>
      <c r="AA3766" t="s">
        <v>58</v>
      </c>
      <c r="AB3766" s="1">
        <v>0</v>
      </c>
      <c r="AC3766" s="4">
        <f>IF(ISNUMBER(MATCH(AD3766, $AD$2:AD3765, 0)), INDEX($AC$2:AC3765, MATCH(AD3766, $AD$2:AD3765, 0)), MAX($AC$2:AC3765)+1)</f>
        <v>4</v>
      </c>
      <c r="AD3766" t="str">
        <f t="shared" si="177"/>
        <v>เชียงใหม่-ตลาดไท</v>
      </c>
      <c r="AE3766" t="s">
        <v>73</v>
      </c>
      <c r="AF3766" s="1">
        <v>0</v>
      </c>
      <c r="AG3766" s="1">
        <v>0</v>
      </c>
      <c r="AH3766" s="1">
        <v>0</v>
      </c>
      <c r="AI3766" t="s">
        <v>11921</v>
      </c>
      <c r="AJ3766" s="1">
        <v>1</v>
      </c>
      <c r="AK3766" s="1">
        <v>720</v>
      </c>
      <c r="AL3766" s="1">
        <v>720</v>
      </c>
      <c r="AM3766" s="1">
        <v>1</v>
      </c>
      <c r="AN3766" s="1">
        <v>0</v>
      </c>
      <c r="AO3766" s="1">
        <v>0</v>
      </c>
      <c r="AP3766" s="1">
        <v>0</v>
      </c>
      <c r="AQ3766" s="1">
        <v>0</v>
      </c>
      <c r="AR3766" s="1">
        <v>400</v>
      </c>
      <c r="AS3766" s="1">
        <v>1552.3432499742826</v>
      </c>
      <c r="AT3766" s="1">
        <f>Table1[[#This Row],[รวมต้นทุนค่าเดินทาง]]+Table1[[#This Row],[รวมต้นทุนค่าซ่อม]]+Table1[[#This Row],[รวมค่าเสื่อม]]</f>
        <v>4021.5821506085322</v>
      </c>
      <c r="AU3766" s="1">
        <f t="shared" si="175"/>
        <v>4256.109283997258</v>
      </c>
      <c r="AV3766" s="1" t="str" cm="1">
        <f t="array" ref="AV3766">IF(AC3766&lt;4, "เก็บ", IF(OR(AT3766 &lt; PERCENTILE(IF($AC$2:$AC$5092=AC3766, $AT$2:$AT$5092), 0.25) - 1.5 * (PERCENTILE(IF($AC$2:$AC$5092=AC3766, $AT$2:$AT$5092), 0.75) - PERCENTILE(IF($AC$2:$AC$5092=AC3766, $AT$2:$AT$5092), 0.25)), AT3766 &gt; PERCENTILE(IF($AC$2:$AC$5092=AC3766, $AT$2:$AT$5092), 0.75) + 1.5 * (PERCENTILE(IF($AC$2:$AC$5092=AC3766, $AT$2:$AT$5092), 0.75) - PERCENTILE(IF($AC$2:$AC$5092=AC3766, $AT$2:$AT$5092), 0.25))), "ตัด", "เก็บ"))</f>
        <v>เก็บ</v>
      </c>
      <c r="AW3766" s="1">
        <f t="shared" si="176"/>
        <v>3807.0727671795808</v>
      </c>
      <c r="AX3766" s="1">
        <v>2335.0230876608157</v>
      </c>
      <c r="AY3766" s="1">
        <v>2069.2389006342496</v>
      </c>
    </row>
    <row r="3767" spans="1:51" x14ac:dyDescent="0.2">
      <c r="A3767" s="3">
        <v>45961</v>
      </c>
      <c r="B3767">
        <v>45961</v>
      </c>
      <c r="C3767" t="s">
        <v>11922</v>
      </c>
      <c r="D3767" t="s">
        <v>51</v>
      </c>
      <c r="E3767" t="s">
        <v>52</v>
      </c>
      <c r="F3767" t="s">
        <v>11923</v>
      </c>
      <c r="G3767" s="1">
        <v>326</v>
      </c>
      <c r="H3767" s="1">
        <v>0</v>
      </c>
      <c r="I3767" s="1">
        <v>0</v>
      </c>
      <c r="J3767" s="1">
        <v>0</v>
      </c>
      <c r="K3767" s="1">
        <v>0</v>
      </c>
      <c r="L3767" s="1">
        <v>0</v>
      </c>
      <c r="M3767" s="1">
        <v>0</v>
      </c>
      <c r="N3767" s="1">
        <v>0</v>
      </c>
      <c r="O3767" s="1">
        <v>326</v>
      </c>
      <c r="P3767" t="s">
        <v>11924</v>
      </c>
      <c r="Q3767" s="2">
        <v>244289</v>
      </c>
      <c r="R3767" t="s">
        <v>55</v>
      </c>
      <c r="S3767">
        <v>0</v>
      </c>
      <c r="T3767" t="s">
        <v>71</v>
      </c>
      <c r="U3767" t="s">
        <v>71</v>
      </c>
      <c r="V3767" s="1">
        <v>0</v>
      </c>
      <c r="W3767" s="1">
        <v>0</v>
      </c>
      <c r="X3767" s="1">
        <v>0</v>
      </c>
      <c r="AA3767" t="s">
        <v>58</v>
      </c>
      <c r="AB3767" s="1">
        <v>0</v>
      </c>
      <c r="AC3767" s="4">
        <f>IF(ISNUMBER(MATCH(AD3767, $AD$2:AD3766, 0)), INDEX($AC$2:AC3766, MATCH(AD3767, $AD$2:AD3766, 0)), MAX($AC$2:AC3766)+1)</f>
        <v>8</v>
      </c>
      <c r="AD3767" t="str">
        <f t="shared" si="177"/>
        <v>เชียงใหม่-เชียงใหม่</v>
      </c>
      <c r="AE3767" t="s">
        <v>55</v>
      </c>
      <c r="AF3767" s="1">
        <v>0</v>
      </c>
      <c r="AG3767" s="1">
        <v>0</v>
      </c>
      <c r="AH3767" s="1">
        <v>0</v>
      </c>
      <c r="AI3767" t="s">
        <v>11925</v>
      </c>
      <c r="AJ3767" s="1">
        <v>1</v>
      </c>
      <c r="AK3767" s="1">
        <v>0</v>
      </c>
      <c r="AL3767" s="1">
        <v>0</v>
      </c>
      <c r="AM3767" s="1">
        <v>0</v>
      </c>
      <c r="AN3767" s="1">
        <v>0</v>
      </c>
      <c r="AO3767" s="1">
        <v>0</v>
      </c>
      <c r="AP3767" s="1">
        <v>0</v>
      </c>
      <c r="AQ3767" s="1">
        <v>0</v>
      </c>
      <c r="AR3767" s="1">
        <v>326</v>
      </c>
      <c r="AS3767" s="1">
        <v>42.800000000000004</v>
      </c>
      <c r="AT3767" s="1">
        <f>Table1[[#This Row],[รวมต้นทุนค่าเดินทาง]]+Table1[[#This Row],[รวมต้นทุนค่าซ่อม]]+Table1[[#This Row],[รวมค่าเสื่อม]]</f>
        <v>3875.2935064935068</v>
      </c>
      <c r="AU3767" s="1">
        <f t="shared" si="175"/>
        <v>4522.7040635974936</v>
      </c>
      <c r="AV3767" s="1" t="str" cm="1">
        <f t="array" ref="AV3767">IF(AC3767&lt;4, "เก็บ", IF(OR(AT3767 &lt; PERCENTILE(IF($AC$2:$AC$5092=AC3767, $AT$2:$AT$5092), 0.25) - 1.5 * (PERCENTILE(IF($AC$2:$AC$5092=AC3767, $AT$2:$AT$5092), 0.75) - PERCENTILE(IF($AC$2:$AC$5092=AC3767, $AT$2:$AT$5092), 0.25)), AT3767 &gt; PERCENTILE(IF($AC$2:$AC$5092=AC3767, $AT$2:$AT$5092), 0.75) + 1.5 * (PERCENTILE(IF($AC$2:$AC$5092=AC3767, $AT$2:$AT$5092), 0.75) - PERCENTILE(IF($AC$2:$AC$5092=AC3767, $AT$2:$AT$5092), 0.25))), "ตัด", "เก็บ"))</f>
        <v>เก็บ</v>
      </c>
      <c r="AW3767" s="1">
        <f t="shared" si="176"/>
        <v>3452.8591376901491</v>
      </c>
      <c r="AX3767" s="1">
        <v>2563.5734635866706</v>
      </c>
      <c r="AY3767" s="1">
        <v>3506.4935064935066</v>
      </c>
    </row>
    <row r="3768" spans="1:51" x14ac:dyDescent="0.2">
      <c r="A3768" s="3">
        <v>45961</v>
      </c>
      <c r="B3768">
        <v>45961</v>
      </c>
      <c r="C3768" t="s">
        <v>11926</v>
      </c>
      <c r="D3768" t="s">
        <v>66</v>
      </c>
      <c r="E3768" t="s">
        <v>124</v>
      </c>
      <c r="F3768" t="s">
        <v>324</v>
      </c>
      <c r="G3768" s="1">
        <v>0</v>
      </c>
      <c r="H3768" s="1">
        <v>818</v>
      </c>
      <c r="I3768" s="1">
        <v>400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>
        <v>683</v>
      </c>
      <c r="P3768" t="s">
        <v>11927</v>
      </c>
      <c r="Q3768" s="2">
        <v>244288</v>
      </c>
      <c r="R3768" t="s">
        <v>70</v>
      </c>
      <c r="S3768">
        <v>0</v>
      </c>
      <c r="T3768" t="s">
        <v>254</v>
      </c>
      <c r="U3768" t="s">
        <v>93</v>
      </c>
      <c r="V3768" s="1">
        <v>0</v>
      </c>
      <c r="W3768" s="1">
        <v>0</v>
      </c>
      <c r="X3768" s="1">
        <v>283</v>
      </c>
      <c r="Y3768" t="s">
        <v>88</v>
      </c>
      <c r="Z3768" t="s">
        <v>254</v>
      </c>
      <c r="AA3768" t="s">
        <v>11928</v>
      </c>
      <c r="AB3768" s="1">
        <v>0</v>
      </c>
      <c r="AC3768" s="4">
        <f>IF(ISNUMBER(MATCH(AD3768, $AD$2:AD3767, 0)), INDEX($AC$2:AC3767, MATCH(AD3768, $AD$2:AD3767, 0)), MAX($AC$2:AC3767)+1)</f>
        <v>14</v>
      </c>
      <c r="AD3768" t="str">
        <f t="shared" si="177"/>
        <v>ลำปาง-ตลาดไท</v>
      </c>
      <c r="AE3768" t="s">
        <v>73</v>
      </c>
      <c r="AF3768" s="1">
        <v>0</v>
      </c>
      <c r="AG3768" s="1">
        <v>0</v>
      </c>
      <c r="AH3768" s="1">
        <v>0</v>
      </c>
      <c r="AI3768" t="s">
        <v>11929</v>
      </c>
      <c r="AJ3768" s="1">
        <v>1</v>
      </c>
      <c r="AK3768" s="1">
        <v>572</v>
      </c>
      <c r="AL3768" s="1">
        <v>572</v>
      </c>
      <c r="AM3768" s="1">
        <v>1</v>
      </c>
      <c r="AN3768" s="1">
        <v>0</v>
      </c>
      <c r="AO3768" s="1">
        <v>0</v>
      </c>
      <c r="AP3768" s="1">
        <v>0</v>
      </c>
      <c r="AQ3768" s="1">
        <v>0</v>
      </c>
      <c r="AR3768" s="1">
        <v>1501</v>
      </c>
      <c r="AS3768" s="1">
        <v>3002.2716381952459</v>
      </c>
      <c r="AT3768" s="1">
        <f>Table1[[#This Row],[รวมต้นทุนค่าเดินทาง]]+Table1[[#This Row],[รวมต้นทุนค่าซ่อม]]+Table1[[#This Row],[รวมค่าเสื่อม]]</f>
        <v>9155.4209594622153</v>
      </c>
      <c r="AU3768" s="1" t="e">
        <f t="shared" si="175"/>
        <v>#N/A</v>
      </c>
      <c r="AV3768" s="1" t="e" cm="1">
        <f t="array" ref="AV3768">IF(AC3768&lt;4, "เก็บ", IF(OR(AT3768 &lt; PERCENTILE(IF($AC$2:$AC$5092=AC3768, $AT$2:$AT$5092), 0.25) - 1.5 * (PERCENTILE(IF($AC$2:$AC$5092=AC3768, $AT$2:$AT$5092), 0.75) - PERCENTILE(IF($AC$2:$AC$5092=AC3768, $AT$2:$AT$5092), 0.25)), AT3768 &gt; PERCENTILE(IF($AC$2:$AC$5092=AC3768, $AT$2:$AT$5092), 0.75) + 1.5 * (PERCENTILE(IF($AC$2:$AC$5092=AC3768, $AT$2:$AT$5092), 0.75) - PERCENTILE(IF($AC$2:$AC$5092=AC3768, $AT$2:$AT$5092), 0.25))), "ตัด", "เก็บ"))</f>
        <v>#N/A</v>
      </c>
      <c r="AW3768" s="1" t="e">
        <f t="shared" si="176"/>
        <v>#DIV/0!</v>
      </c>
      <c r="AX3768" s="1">
        <v>2411.9362516169685</v>
      </c>
      <c r="AY3768" s="1">
        <v>4652.1493212669684</v>
      </c>
    </row>
    <row r="3769" spans="1:51" x14ac:dyDescent="0.2">
      <c r="A3769" s="3">
        <v>45961</v>
      </c>
      <c r="B3769">
        <v>45961</v>
      </c>
      <c r="C3769" t="s">
        <v>11930</v>
      </c>
      <c r="D3769" t="s">
        <v>66</v>
      </c>
      <c r="E3769" t="s">
        <v>124</v>
      </c>
      <c r="F3769" t="s">
        <v>420</v>
      </c>
      <c r="G3769" s="1">
        <v>0</v>
      </c>
      <c r="H3769" s="1">
        <v>755</v>
      </c>
      <c r="I3769" s="1">
        <v>400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400</v>
      </c>
      <c r="P3769" t="s">
        <v>11931</v>
      </c>
      <c r="Q3769" s="2">
        <v>244288</v>
      </c>
      <c r="R3769" t="s">
        <v>70</v>
      </c>
      <c r="S3769">
        <v>0</v>
      </c>
      <c r="T3769" t="s">
        <v>88</v>
      </c>
      <c r="U3769" t="s">
        <v>93</v>
      </c>
      <c r="V3769" s="1">
        <v>0</v>
      </c>
      <c r="W3769" s="1">
        <v>0</v>
      </c>
      <c r="X3769" s="1">
        <v>0</v>
      </c>
      <c r="AA3769" t="s">
        <v>58</v>
      </c>
      <c r="AB3769" s="1">
        <v>0</v>
      </c>
      <c r="AC3769" s="4">
        <f>IF(ISNUMBER(MATCH(AD3769, $AD$2:AD3768, 0)), INDEX($AC$2:AC3768, MATCH(AD3769, $AD$2:AD3768, 0)), MAX($AC$2:AC3768)+1)</f>
        <v>51</v>
      </c>
      <c r="AD3769" t="str">
        <f t="shared" si="177"/>
        <v>แพร่-ตลาดไท</v>
      </c>
      <c r="AE3769" t="s">
        <v>73</v>
      </c>
      <c r="AF3769" s="1">
        <v>0</v>
      </c>
      <c r="AG3769" s="1">
        <v>0</v>
      </c>
      <c r="AH3769" s="1">
        <v>0</v>
      </c>
      <c r="AI3769" t="s">
        <v>11932</v>
      </c>
      <c r="AJ3769" s="1">
        <v>1</v>
      </c>
      <c r="AK3769" s="1">
        <v>572</v>
      </c>
      <c r="AL3769" s="1">
        <v>572</v>
      </c>
      <c r="AM3769" s="1">
        <v>1</v>
      </c>
      <c r="AN3769" s="1">
        <v>0</v>
      </c>
      <c r="AO3769" s="1">
        <v>0</v>
      </c>
      <c r="AP3769" s="1">
        <v>0</v>
      </c>
      <c r="AQ3769" s="1">
        <v>0</v>
      </c>
      <c r="AR3769" s="1">
        <v>1155</v>
      </c>
      <c r="AS3769" s="1">
        <v>544.8344063703704</v>
      </c>
      <c r="AT3769" s="1">
        <f>Table1[[#This Row],[รวมต้นทุนค่าเดินทาง]]+Table1[[#This Row],[รวมต้นทุนค่าซ่อม]]+Table1[[#This Row],[รวมค่าเสื่อม]]</f>
        <v>4065.1857888588497</v>
      </c>
      <c r="AU3769" s="1">
        <f t="shared" si="175"/>
        <v>4737.6107634746759</v>
      </c>
      <c r="AV3769" s="1" t="str" cm="1">
        <f t="array" ref="AV3769">IF(AC3769&lt;4, "เก็บ", IF(OR(AT3769 &lt; PERCENTILE(IF($AC$2:$AC$5092=AC3769, $AT$2:$AT$5092), 0.25) - 1.5 * (PERCENTILE(IF($AC$2:$AC$5092=AC3769, $AT$2:$AT$5092), 0.75) - PERCENTILE(IF($AC$2:$AC$5092=AC3769, $AT$2:$AT$5092), 0.25)), AT3769 &gt; PERCENTILE(IF($AC$2:$AC$5092=AC3769, $AT$2:$AT$5092), 0.75) + 1.5 * (PERCENTILE(IF($AC$2:$AC$5092=AC3769, $AT$2:$AT$5092), 0.75) - PERCENTILE(IF($AC$2:$AC$5092=AC3769, $AT$2:$AT$5092), 0.25))), "ตัด", "เก็บ"))</f>
        <v>เก็บ</v>
      </c>
      <c r="AW3769" s="1">
        <f t="shared" si="176"/>
        <v>4487.1668970521196</v>
      </c>
      <c r="AX3769" s="1">
        <v>3014.4338711558335</v>
      </c>
      <c r="AY3769" s="1">
        <v>2365.3513824884794</v>
      </c>
    </row>
    <row r="3770" spans="1:51" x14ac:dyDescent="0.2">
      <c r="A3770" s="3">
        <v>45961</v>
      </c>
      <c r="B3770">
        <v>45961</v>
      </c>
      <c r="C3770" t="s">
        <v>11933</v>
      </c>
      <c r="D3770" t="s">
        <v>66</v>
      </c>
      <c r="E3770" t="s">
        <v>84</v>
      </c>
      <c r="F3770" t="s">
        <v>633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>
        <v>629</v>
      </c>
      <c r="O3770" s="1">
        <v>629</v>
      </c>
      <c r="P3770" t="s">
        <v>11934</v>
      </c>
      <c r="Q3770" s="2">
        <v>244288</v>
      </c>
      <c r="R3770" t="s">
        <v>55</v>
      </c>
      <c r="S3770">
        <v>0</v>
      </c>
      <c r="T3770" t="s">
        <v>87</v>
      </c>
      <c r="U3770" t="s">
        <v>71</v>
      </c>
      <c r="V3770" s="1">
        <v>0</v>
      </c>
      <c r="W3770" s="1">
        <v>598</v>
      </c>
      <c r="X3770" s="1">
        <v>0</v>
      </c>
      <c r="Y3770" t="s">
        <v>108</v>
      </c>
      <c r="Z3770" t="s">
        <v>71</v>
      </c>
      <c r="AA3770" t="s">
        <v>10999</v>
      </c>
      <c r="AB3770" s="1">
        <v>0</v>
      </c>
      <c r="AC3770" s="4">
        <f>IF(ISNUMBER(MATCH(AD3770, $AD$2:AD3769, 0)), INDEX($AC$2:AC3769, MATCH(AD3770, $AD$2:AD3769, 0)), MAX($AC$2:AC3769)+1)</f>
        <v>6</v>
      </c>
      <c r="AD3770" t="str">
        <f t="shared" si="177"/>
        <v>เชียงราย-เชียงใหม่</v>
      </c>
      <c r="AE3770" t="s">
        <v>55</v>
      </c>
      <c r="AF3770" s="1">
        <v>0</v>
      </c>
      <c r="AG3770" s="1">
        <v>0</v>
      </c>
      <c r="AH3770" s="1">
        <v>0</v>
      </c>
      <c r="AI3770" t="s">
        <v>11935</v>
      </c>
      <c r="AJ3770" s="1">
        <v>1</v>
      </c>
      <c r="AK3770" s="1">
        <v>0</v>
      </c>
      <c r="AL3770" s="1">
        <v>0</v>
      </c>
      <c r="AM3770" s="1">
        <v>0</v>
      </c>
      <c r="AN3770" s="1">
        <v>0</v>
      </c>
      <c r="AO3770" s="1">
        <v>0</v>
      </c>
      <c r="AP3770" s="1">
        <v>0</v>
      </c>
      <c r="AQ3770" s="1">
        <v>0</v>
      </c>
      <c r="AR3770" s="1">
        <v>1227</v>
      </c>
      <c r="AS3770" s="1">
        <v>5101.0057046568618</v>
      </c>
      <c r="AT3770" s="1">
        <f>Table1[[#This Row],[รวมต้นทุนค่าเดินทาง]]+Table1[[#This Row],[รวมต้นทุนค่าซ่อม]]+Table1[[#This Row],[รวมค่าเสื่อม]]</f>
        <v>7855.1550259238302</v>
      </c>
      <c r="AU3770" s="1">
        <f t="shared" si="175"/>
        <v>4428.3346813776061</v>
      </c>
      <c r="AV3770" s="1" t="str" cm="1">
        <f t="array" ref="AV3770">IF(AC3770&lt;4, "เก็บ", IF(OR(AT3770 &lt; PERCENTILE(IF($AC$2:$AC$5092=AC3770, $AT$2:$AT$5092), 0.25) - 1.5 * (PERCENTILE(IF($AC$2:$AC$5092=AC3770, $AT$2:$AT$5092), 0.75) - PERCENTILE(IF($AC$2:$AC$5092=AC3770, $AT$2:$AT$5092), 0.25)), AT3770 &gt; PERCENTILE(IF($AC$2:$AC$5092=AC3770, $AT$2:$AT$5092), 0.75) + 1.5 * (PERCENTILE(IF($AC$2:$AC$5092=AC3770, $AT$2:$AT$5092), 0.75) - PERCENTILE(IF($AC$2:$AC$5092=AC3770, $AT$2:$AT$5092), 0.25))), "ตัด", "เก็บ"))</f>
        <v>ตัด</v>
      </c>
      <c r="AW3770" s="1">
        <f t="shared" si="176"/>
        <v>3873.7679454274344</v>
      </c>
      <c r="AX3770" s="1">
        <v>2781.4385174989698</v>
      </c>
      <c r="AY3770" s="1">
        <v>1527.1493212669684</v>
      </c>
    </row>
    <row r="3771" spans="1:51" x14ac:dyDescent="0.2">
      <c r="A3771" s="3">
        <v>45962</v>
      </c>
      <c r="B3771">
        <v>45962</v>
      </c>
      <c r="C3771" t="s">
        <v>11936</v>
      </c>
      <c r="D3771" t="s">
        <v>51</v>
      </c>
      <c r="E3771" t="s">
        <v>61</v>
      </c>
      <c r="F3771" t="s">
        <v>7840</v>
      </c>
      <c r="G3771" s="1">
        <v>2700</v>
      </c>
      <c r="H3771" s="1">
        <v>4212</v>
      </c>
      <c r="I3771" s="1">
        <v>1900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s="1">
        <v>4600</v>
      </c>
      <c r="P3771" t="s">
        <v>11937</v>
      </c>
      <c r="Q3771" s="2">
        <v>244289</v>
      </c>
      <c r="R3771" t="s">
        <v>55</v>
      </c>
      <c r="S3771">
        <v>0</v>
      </c>
      <c r="T3771" t="s">
        <v>71</v>
      </c>
      <c r="U3771" t="s">
        <v>57</v>
      </c>
      <c r="V3771" s="1">
        <v>2500</v>
      </c>
      <c r="W3771" s="1">
        <v>0</v>
      </c>
      <c r="X3771" s="1">
        <v>0</v>
      </c>
      <c r="AA3771" t="s">
        <v>58</v>
      </c>
      <c r="AB3771" s="1">
        <v>0</v>
      </c>
      <c r="AC3771" s="4">
        <f>IF(ISNUMBER(MATCH(AD3771, $AD$2:AD3770, 0)), INDEX($AC$2:AC3770, MATCH(AD3771, $AD$2:AD3770, 0)), MAX($AC$2:AC3770)+1)</f>
        <v>10</v>
      </c>
      <c r="AD3771" t="str">
        <f t="shared" si="177"/>
        <v>เชียงใหม่-กองลอย</v>
      </c>
      <c r="AE3771" t="s">
        <v>55</v>
      </c>
      <c r="AF3771" s="1">
        <v>0</v>
      </c>
      <c r="AG3771" s="1">
        <v>0</v>
      </c>
      <c r="AH3771" s="1">
        <v>3365</v>
      </c>
      <c r="AI3771" t="s">
        <v>11938</v>
      </c>
      <c r="AJ3771" s="1">
        <v>1</v>
      </c>
      <c r="AK3771" s="1">
        <v>0</v>
      </c>
      <c r="AL3771" s="1">
        <v>0</v>
      </c>
      <c r="AM3771" s="1">
        <v>0</v>
      </c>
      <c r="AN3771" s="1">
        <v>0</v>
      </c>
      <c r="AO3771" s="1">
        <v>0</v>
      </c>
      <c r="AP3771" s="1">
        <v>0</v>
      </c>
      <c r="AQ3771" s="1">
        <v>0</v>
      </c>
      <c r="AR3771" s="1">
        <v>14677</v>
      </c>
      <c r="AS3771" s="1">
        <v>21.400000000000002</v>
      </c>
      <c r="AT3771" s="1">
        <f>Table1[[#This Row],[รวมต้นทุนค่าเดินทาง]]+Table1[[#This Row],[รวมต้นทุนค่าซ่อม]]+Table1[[#This Row],[รวมค่าเสื่อม]]</f>
        <v>17081.874576271184</v>
      </c>
      <c r="AU3771" s="1">
        <f t="shared" si="175"/>
        <v>14957.32855761775</v>
      </c>
      <c r="AV3771" s="1" t="str" cm="1">
        <f t="array" ref="AV3771">IF(AC3771&lt;4, "เก็บ", IF(OR(AT3771 &lt; PERCENTILE(IF($AC$2:$AC$5092=AC3771, $AT$2:$AT$5092), 0.25) - 1.5 * (PERCENTILE(IF($AC$2:$AC$5092=AC3771, $AT$2:$AT$5092), 0.75) - PERCENTILE(IF($AC$2:$AC$5092=AC3771, $AT$2:$AT$5092), 0.25)), AT3771 &gt; PERCENTILE(IF($AC$2:$AC$5092=AC3771, $AT$2:$AT$5092), 0.75) + 1.5 * (PERCENTILE(IF($AC$2:$AC$5092=AC3771, $AT$2:$AT$5092), 0.75) - PERCENTILE(IF($AC$2:$AC$5092=AC3771, $AT$2:$AT$5092), 0.25))), "ตัด", "เก็บ"))</f>
        <v>เก็บ</v>
      </c>
      <c r="AW3771" s="1">
        <f t="shared" si="176"/>
        <v>14419.089162907676</v>
      </c>
      <c r="AX3771" s="1">
        <v>15077.196593123563</v>
      </c>
      <c r="AY3771" s="1">
        <v>2383.4745762711864</v>
      </c>
    </row>
    <row r="3772" spans="1:51" x14ac:dyDescent="0.2">
      <c r="A3772" s="3">
        <v>45962</v>
      </c>
      <c r="B3772">
        <v>45962</v>
      </c>
      <c r="C3772" t="s">
        <v>11939</v>
      </c>
      <c r="D3772" t="s">
        <v>51</v>
      </c>
      <c r="E3772" t="s">
        <v>61</v>
      </c>
      <c r="F3772" t="s">
        <v>5295</v>
      </c>
      <c r="G3772" s="1">
        <v>2700</v>
      </c>
      <c r="H3772" s="1">
        <v>4212</v>
      </c>
      <c r="I3772" s="1">
        <v>1900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4600</v>
      </c>
      <c r="P3772" t="s">
        <v>11940</v>
      </c>
      <c r="Q3772" s="2">
        <v>244289</v>
      </c>
      <c r="R3772" t="s">
        <v>55</v>
      </c>
      <c r="S3772">
        <v>0</v>
      </c>
      <c r="T3772" t="s">
        <v>71</v>
      </c>
      <c r="U3772" t="s">
        <v>57</v>
      </c>
      <c r="V3772" s="1">
        <v>2500</v>
      </c>
      <c r="W3772" s="1">
        <v>0</v>
      </c>
      <c r="X3772" s="1">
        <v>0</v>
      </c>
      <c r="AA3772" t="s">
        <v>58</v>
      </c>
      <c r="AB3772" s="1">
        <v>0</v>
      </c>
      <c r="AC3772" s="4">
        <f>IF(ISNUMBER(MATCH(AD3772, $AD$2:AD3771, 0)), INDEX($AC$2:AC3771, MATCH(AD3772, $AD$2:AD3771, 0)), MAX($AC$2:AC3771)+1)</f>
        <v>10</v>
      </c>
      <c r="AD3772" t="str">
        <f t="shared" si="177"/>
        <v>เชียงใหม่-กองลอย</v>
      </c>
      <c r="AE3772" t="s">
        <v>55</v>
      </c>
      <c r="AF3772" s="1">
        <v>0</v>
      </c>
      <c r="AG3772" s="1">
        <v>0</v>
      </c>
      <c r="AH3772" s="1">
        <v>0</v>
      </c>
      <c r="AI3772" t="s">
        <v>11941</v>
      </c>
      <c r="AJ3772" s="1">
        <v>1</v>
      </c>
      <c r="AK3772" s="1">
        <v>0</v>
      </c>
      <c r="AL3772" s="1">
        <v>0</v>
      </c>
      <c r="AM3772" s="1">
        <v>0</v>
      </c>
      <c r="AN3772" s="1">
        <v>0</v>
      </c>
      <c r="AO3772" s="1">
        <v>0</v>
      </c>
      <c r="AP3772" s="1">
        <v>0</v>
      </c>
      <c r="AQ3772" s="1">
        <v>0</v>
      </c>
      <c r="AR3772" s="1">
        <v>11312</v>
      </c>
      <c r="AS3772" s="1">
        <v>21.400000000000002</v>
      </c>
      <c r="AT3772" s="1">
        <f>Table1[[#This Row],[รวมต้นทุนค่าเดินทาง]]+Table1[[#This Row],[รวมต้นทุนค่าซ่อม]]+Table1[[#This Row],[รวมค่าเสื่อม]]</f>
        <v>13432.280597014926</v>
      </c>
      <c r="AU3772" s="1">
        <f t="shared" si="175"/>
        <v>14957.32855761775</v>
      </c>
      <c r="AV3772" s="1" t="str" cm="1">
        <f t="array" ref="AV3772">IF(AC3772&lt;4, "เก็บ", IF(OR(AT3772 &lt; PERCENTILE(IF($AC$2:$AC$5092=AC3772, $AT$2:$AT$5092), 0.25) - 1.5 * (PERCENTILE(IF($AC$2:$AC$5092=AC3772, $AT$2:$AT$5092), 0.75) - PERCENTILE(IF($AC$2:$AC$5092=AC3772, $AT$2:$AT$5092), 0.25)), AT3772 &gt; PERCENTILE(IF($AC$2:$AC$5092=AC3772, $AT$2:$AT$5092), 0.75) + 1.5 * (PERCENTILE(IF($AC$2:$AC$5092=AC3772, $AT$2:$AT$5092), 0.75) - PERCENTILE(IF($AC$2:$AC$5092=AC3772, $AT$2:$AT$5092), 0.25))), "ตัด", "เก็บ"))</f>
        <v>เก็บ</v>
      </c>
      <c r="AW3772" s="1">
        <f t="shared" si="176"/>
        <v>14419.089162907676</v>
      </c>
      <c r="AX3772" s="1">
        <v>15077.196593123563</v>
      </c>
      <c r="AY3772" s="1">
        <v>2098.8805970149256</v>
      </c>
    </row>
    <row r="3773" spans="1:51" x14ac:dyDescent="0.2">
      <c r="A3773" s="3">
        <v>45962</v>
      </c>
      <c r="B3773">
        <v>45962</v>
      </c>
      <c r="C3773" t="s">
        <v>11942</v>
      </c>
      <c r="D3773" t="s">
        <v>51</v>
      </c>
      <c r="E3773" t="s">
        <v>52</v>
      </c>
      <c r="F3773" t="s">
        <v>53</v>
      </c>
      <c r="G3773" s="1">
        <v>2700</v>
      </c>
      <c r="H3773" s="1">
        <v>4212</v>
      </c>
      <c r="I3773" s="1">
        <v>1900</v>
      </c>
      <c r="J3773" s="1">
        <v>0</v>
      </c>
      <c r="K3773" s="1">
        <v>0</v>
      </c>
      <c r="L3773" s="1">
        <v>0</v>
      </c>
      <c r="M3773" s="1">
        <v>0</v>
      </c>
      <c r="N3773" s="1">
        <v>0</v>
      </c>
      <c r="O3773" s="1">
        <v>4600</v>
      </c>
      <c r="P3773" t="s">
        <v>11943</v>
      </c>
      <c r="Q3773" s="2">
        <v>244289</v>
      </c>
      <c r="R3773" t="s">
        <v>55</v>
      </c>
      <c r="S3773">
        <v>0</v>
      </c>
      <c r="T3773" t="s">
        <v>71</v>
      </c>
      <c r="U3773" t="s">
        <v>57</v>
      </c>
      <c r="V3773" s="1">
        <v>2500</v>
      </c>
      <c r="W3773" s="1">
        <v>0</v>
      </c>
      <c r="X3773" s="1">
        <v>0</v>
      </c>
      <c r="AA3773" t="s">
        <v>58</v>
      </c>
      <c r="AB3773" s="1">
        <v>0</v>
      </c>
      <c r="AC3773" s="4">
        <f>IF(ISNUMBER(MATCH(AD3773, $AD$2:AD3772, 0)), INDEX($AC$2:AC3772, MATCH(AD3773, $AD$2:AD3772, 0)), MAX($AC$2:AC3772)+1)</f>
        <v>10</v>
      </c>
      <c r="AD3773" t="str">
        <f t="shared" si="177"/>
        <v>เชียงใหม่-กองลอย</v>
      </c>
      <c r="AE3773" t="s">
        <v>55</v>
      </c>
      <c r="AF3773" s="1">
        <v>0</v>
      </c>
      <c r="AG3773" s="1">
        <v>0</v>
      </c>
      <c r="AH3773" s="1">
        <v>0</v>
      </c>
      <c r="AI3773" t="s">
        <v>11944</v>
      </c>
      <c r="AJ3773" s="1">
        <v>1</v>
      </c>
      <c r="AK3773" s="1">
        <v>0</v>
      </c>
      <c r="AL3773" s="1">
        <v>0</v>
      </c>
      <c r="AM3773" s="1">
        <v>0</v>
      </c>
      <c r="AN3773" s="1">
        <v>0</v>
      </c>
      <c r="AO3773" s="1">
        <v>0</v>
      </c>
      <c r="AP3773" s="1">
        <v>0</v>
      </c>
      <c r="AQ3773" s="1">
        <v>0</v>
      </c>
      <c r="AR3773" s="1">
        <v>11312</v>
      </c>
      <c r="AS3773" s="1">
        <v>21.400000000000002</v>
      </c>
      <c r="AT3773" s="1">
        <f>Table1[[#This Row],[รวมต้นทุนค่าเดินทาง]]+Table1[[#This Row],[รวมต้นทุนค่าซ่อม]]+Table1[[#This Row],[รวมค่าเสื่อม]]</f>
        <v>13182.715068493151</v>
      </c>
      <c r="AU3773" s="1">
        <f t="shared" si="175"/>
        <v>14957.32855761775</v>
      </c>
      <c r="AV3773" s="1" t="str" cm="1">
        <f t="array" ref="AV3773">IF(AC3773&lt;4, "เก็บ", IF(OR(AT3773 &lt; PERCENTILE(IF($AC$2:$AC$5092=AC3773, $AT$2:$AT$5092), 0.25) - 1.5 * (PERCENTILE(IF($AC$2:$AC$5092=AC3773, $AT$2:$AT$5092), 0.75) - PERCENTILE(IF($AC$2:$AC$5092=AC3773, $AT$2:$AT$5092), 0.25)), AT3773 &gt; PERCENTILE(IF($AC$2:$AC$5092=AC3773, $AT$2:$AT$5092), 0.75) + 1.5 * (PERCENTILE(IF($AC$2:$AC$5092=AC3773, $AT$2:$AT$5092), 0.75) - PERCENTILE(IF($AC$2:$AC$5092=AC3773, $AT$2:$AT$5092), 0.25))), "ตัด", "เก็บ"))</f>
        <v>เก็บ</v>
      </c>
      <c r="AW3773" s="1">
        <f t="shared" si="176"/>
        <v>14419.089162907676</v>
      </c>
      <c r="AX3773" s="1">
        <v>15077.196593123563</v>
      </c>
      <c r="AY3773" s="1">
        <v>1849.3150684931506</v>
      </c>
    </row>
    <row r="3774" spans="1:51" x14ac:dyDescent="0.2">
      <c r="A3774" s="3">
        <v>45962</v>
      </c>
      <c r="B3774">
        <v>45962</v>
      </c>
      <c r="C3774" t="s">
        <v>11945</v>
      </c>
      <c r="D3774" t="s">
        <v>66</v>
      </c>
      <c r="E3774" t="s">
        <v>124</v>
      </c>
      <c r="F3774" t="s">
        <v>1371</v>
      </c>
      <c r="G3774" s="1">
        <v>0</v>
      </c>
      <c r="H3774" s="1">
        <v>0</v>
      </c>
      <c r="I3774" s="1">
        <v>500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>
        <v>500</v>
      </c>
      <c r="P3774" t="s">
        <v>11946</v>
      </c>
      <c r="Q3774" s="2">
        <v>244289</v>
      </c>
      <c r="R3774" t="s">
        <v>70</v>
      </c>
      <c r="S3774">
        <v>0</v>
      </c>
      <c r="T3774" t="s">
        <v>71</v>
      </c>
      <c r="U3774" t="s">
        <v>161</v>
      </c>
      <c r="V3774" s="1">
        <v>0</v>
      </c>
      <c r="W3774" s="1">
        <v>0</v>
      </c>
      <c r="X3774" s="1">
        <v>0</v>
      </c>
      <c r="AA3774" t="s">
        <v>58</v>
      </c>
      <c r="AB3774" s="1">
        <v>0</v>
      </c>
      <c r="AC3774" s="4">
        <f>IF(ISNUMBER(MATCH(AD3774, $AD$2:AD3773, 0)), INDEX($AC$2:AC3773, MATCH(AD3774, $AD$2:AD3773, 0)), MAX($AC$2:AC3773)+1)</f>
        <v>9</v>
      </c>
      <c r="AD3774" t="str">
        <f t="shared" si="177"/>
        <v>เชียงใหม่-พุทธมณฑลสาย 2</v>
      </c>
      <c r="AE3774" t="s">
        <v>73</v>
      </c>
      <c r="AF3774" s="1">
        <v>0</v>
      </c>
      <c r="AG3774" s="1">
        <v>0</v>
      </c>
      <c r="AH3774" s="1">
        <v>0</v>
      </c>
      <c r="AI3774" t="s">
        <v>11947</v>
      </c>
      <c r="AJ3774" s="1">
        <v>1</v>
      </c>
      <c r="AK3774" s="1">
        <v>720</v>
      </c>
      <c r="AL3774" s="1">
        <v>720</v>
      </c>
      <c r="AM3774" s="1">
        <v>1</v>
      </c>
      <c r="AN3774" s="1">
        <v>0</v>
      </c>
      <c r="AO3774" s="1">
        <v>0</v>
      </c>
      <c r="AP3774" s="1">
        <v>0</v>
      </c>
      <c r="AQ3774" s="1">
        <v>0</v>
      </c>
      <c r="AR3774" s="1">
        <v>500</v>
      </c>
      <c r="AS3774" s="1">
        <v>1375.3757018333365</v>
      </c>
      <c r="AT3774" s="1">
        <f>Table1[[#This Row],[รวมต้นทุนค่าเดินทาง]]+Table1[[#This Row],[รวมต้นทุนค่าซ่อม]]+Table1[[#This Row],[รวมค่าเสื่อม]]</f>
        <v>5424.0720208517414</v>
      </c>
      <c r="AU3774" s="1">
        <f t="shared" si="175"/>
        <v>4623.2312262414152</v>
      </c>
      <c r="AV3774" s="1" t="str" cm="1">
        <f t="array" ref="AV3774">IF(AC3774&lt;4, "เก็บ", IF(OR(AT3774 &lt; PERCENTILE(IF($AC$2:$AC$5092=AC3774, $AT$2:$AT$5092), 0.25) - 1.5 * (PERCENTILE(IF($AC$2:$AC$5092=AC3774, $AT$2:$AT$5092), 0.75) - PERCENTILE(IF($AC$2:$AC$5092=AC3774, $AT$2:$AT$5092), 0.25)), AT3774 &gt; PERCENTILE(IF($AC$2:$AC$5092=AC3774, $AT$2:$AT$5092), 0.75) + 1.5 * (PERCENTILE(IF($AC$2:$AC$5092=AC3774, $AT$2:$AT$5092), 0.75) - PERCENTILE(IF($AC$2:$AC$5092=AC3774, $AT$2:$AT$5092), 0.25))), "ตัด", "เก็บ"))</f>
        <v>เก็บ</v>
      </c>
      <c r="AW3774" s="1">
        <f t="shared" si="176"/>
        <v>4005.4952465164292</v>
      </c>
      <c r="AX3774" s="1">
        <v>2577.9546108768855</v>
      </c>
      <c r="AY3774" s="1">
        <v>3548.6963190184051</v>
      </c>
    </row>
    <row r="3775" spans="1:51" x14ac:dyDescent="0.2">
      <c r="A3775" s="3">
        <v>45962</v>
      </c>
      <c r="B3775">
        <v>45962</v>
      </c>
      <c r="C3775" t="s">
        <v>11948</v>
      </c>
      <c r="D3775" t="s">
        <v>51</v>
      </c>
      <c r="E3775" t="s">
        <v>52</v>
      </c>
      <c r="F3775" t="s">
        <v>1312</v>
      </c>
      <c r="G3775" s="1">
        <v>4200</v>
      </c>
      <c r="H3775" s="1">
        <v>2479</v>
      </c>
      <c r="I3775" s="1">
        <v>1900</v>
      </c>
      <c r="J3775" s="1">
        <v>0</v>
      </c>
      <c r="K3775" s="1">
        <v>0</v>
      </c>
      <c r="L3775" s="1">
        <v>0</v>
      </c>
      <c r="M3775" s="1">
        <v>0</v>
      </c>
      <c r="N3775" s="1">
        <v>0</v>
      </c>
      <c r="O3775" s="1">
        <v>6100</v>
      </c>
      <c r="P3775" t="s">
        <v>11949</v>
      </c>
      <c r="Q3775" s="2">
        <v>244289</v>
      </c>
      <c r="R3775" t="s">
        <v>55</v>
      </c>
      <c r="S3775">
        <v>0</v>
      </c>
      <c r="T3775" t="s">
        <v>56</v>
      </c>
      <c r="U3775" t="s">
        <v>57</v>
      </c>
      <c r="V3775" s="1">
        <v>2500</v>
      </c>
      <c r="W3775" s="1">
        <v>0</v>
      </c>
      <c r="X3775" s="1">
        <v>0</v>
      </c>
      <c r="AA3775" t="s">
        <v>58</v>
      </c>
      <c r="AB3775" s="1">
        <v>0</v>
      </c>
      <c r="AC3775" s="4">
        <f>IF(ISNUMBER(MATCH(AD3775, $AD$2:AD3774, 0)), INDEX($AC$2:AC3774, MATCH(AD3775, $AD$2:AD3774, 0)), MAX($AC$2:AC3774)+1)</f>
        <v>1</v>
      </c>
      <c r="AD3775" t="str">
        <f t="shared" si="177"/>
        <v>ท่าลี่-กองลอย</v>
      </c>
      <c r="AE3775" t="s">
        <v>55</v>
      </c>
      <c r="AF3775" s="1">
        <v>0</v>
      </c>
      <c r="AG3775" s="1">
        <v>0</v>
      </c>
      <c r="AH3775" s="1">
        <v>0</v>
      </c>
      <c r="AI3775" t="s">
        <v>11950</v>
      </c>
      <c r="AJ3775" s="1">
        <v>1</v>
      </c>
      <c r="AK3775" s="1">
        <v>0</v>
      </c>
      <c r="AL3775" s="1">
        <v>0</v>
      </c>
      <c r="AM3775" s="1">
        <v>0</v>
      </c>
      <c r="AN3775" s="1">
        <v>0</v>
      </c>
      <c r="AO3775" s="1">
        <v>0</v>
      </c>
      <c r="AP3775" s="1">
        <v>0</v>
      </c>
      <c r="AQ3775" s="1">
        <v>0</v>
      </c>
      <c r="AR3775" s="1">
        <v>11079</v>
      </c>
      <c r="AS3775" s="1">
        <v>15.105882352941178</v>
      </c>
      <c r="AT3775" s="1">
        <f>Table1[[#This Row],[รวมต้นทุนค่าเดินทาง]]+Table1[[#This Row],[รวมต้นทุนค่าซ่อม]]+Table1[[#This Row],[รวมค่าเสื่อม]]</f>
        <v>12781.605882352942</v>
      </c>
      <c r="AU3775" s="1">
        <f t="shared" si="175"/>
        <v>13953.293816562818</v>
      </c>
      <c r="AV3775" s="1" t="str" cm="1">
        <f t="array" ref="AV3775">IF(AC3775&lt;4, "เก็บ", IF(OR(AT3775 &lt; PERCENTILE(IF($AC$2:$AC$5092=AC3775, $AT$2:$AT$5092), 0.25) - 1.5 * (PERCENTILE(IF($AC$2:$AC$5092=AC3775, $AT$2:$AT$5092), 0.75) - PERCENTILE(IF($AC$2:$AC$5092=AC3775, $AT$2:$AT$5092), 0.25)), AT3775 &gt; PERCENTILE(IF($AC$2:$AC$5092=AC3775, $AT$2:$AT$5092), 0.75) + 1.5 * (PERCENTILE(IF($AC$2:$AC$5092=AC3775, $AT$2:$AT$5092), 0.75) - PERCENTILE(IF($AC$2:$AC$5092=AC3775, $AT$2:$AT$5092), 0.25))), "ตัด", "เก็บ"))</f>
        <v>เก็บ</v>
      </c>
      <c r="AW3775" s="1">
        <f t="shared" si="176"/>
        <v>13953.293816562818</v>
      </c>
      <c r="AX3775" s="1">
        <v>14426.372718098486</v>
      </c>
      <c r="AY3775" s="1">
        <v>1687.5</v>
      </c>
    </row>
    <row r="3776" spans="1:51" x14ac:dyDescent="0.2">
      <c r="A3776" s="3">
        <v>45962</v>
      </c>
      <c r="B3776">
        <v>45962</v>
      </c>
      <c r="C3776" t="s">
        <v>11951</v>
      </c>
      <c r="D3776" t="s">
        <v>51</v>
      </c>
      <c r="E3776" t="s">
        <v>61</v>
      </c>
      <c r="F3776" t="s">
        <v>80</v>
      </c>
      <c r="G3776" s="1">
        <v>4200</v>
      </c>
      <c r="H3776" s="1">
        <v>2712</v>
      </c>
      <c r="I3776" s="1">
        <v>1900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>
        <v>6100</v>
      </c>
      <c r="P3776" t="s">
        <v>11952</v>
      </c>
      <c r="Q3776" s="2">
        <v>244289</v>
      </c>
      <c r="R3776" t="s">
        <v>55</v>
      </c>
      <c r="S3776">
        <v>0</v>
      </c>
      <c r="T3776" t="s">
        <v>56</v>
      </c>
      <c r="U3776" t="s">
        <v>57</v>
      </c>
      <c r="V3776" s="1">
        <v>2500</v>
      </c>
      <c r="W3776" s="1">
        <v>0</v>
      </c>
      <c r="X3776" s="1">
        <v>0</v>
      </c>
      <c r="AA3776" t="s">
        <v>58</v>
      </c>
      <c r="AB3776" s="1">
        <v>0</v>
      </c>
      <c r="AC3776" s="4">
        <f>IF(ISNUMBER(MATCH(AD3776, $AD$2:AD3775, 0)), INDEX($AC$2:AC3775, MATCH(AD3776, $AD$2:AD3775, 0)), MAX($AC$2:AC3775)+1)</f>
        <v>1</v>
      </c>
      <c r="AD3776" t="str">
        <f t="shared" si="177"/>
        <v>ท่าลี่-กองลอย</v>
      </c>
      <c r="AE3776" t="s">
        <v>55</v>
      </c>
      <c r="AF3776" s="1">
        <v>0</v>
      </c>
      <c r="AG3776" s="1">
        <v>0</v>
      </c>
      <c r="AH3776" s="1">
        <v>0</v>
      </c>
      <c r="AI3776" t="s">
        <v>11953</v>
      </c>
      <c r="AJ3776" s="1">
        <v>1</v>
      </c>
      <c r="AK3776" s="1">
        <v>0</v>
      </c>
      <c r="AL3776" s="1">
        <v>0</v>
      </c>
      <c r="AM3776" s="1">
        <v>0</v>
      </c>
      <c r="AN3776" s="1">
        <v>0</v>
      </c>
      <c r="AO3776" s="1">
        <v>0</v>
      </c>
      <c r="AP3776" s="1">
        <v>0</v>
      </c>
      <c r="AQ3776" s="1">
        <v>0</v>
      </c>
      <c r="AR3776" s="1">
        <v>11312</v>
      </c>
      <c r="AS3776" s="1">
        <v>16.05</v>
      </c>
      <c r="AT3776" s="1">
        <f>Table1[[#This Row],[รวมต้นทุนค่าเดินทาง]]+Table1[[#This Row],[รวมต้นทุนค่าซ่อม]]+Table1[[#This Row],[รวมค่าเสื่อม]]</f>
        <v>13074.944409937887</v>
      </c>
      <c r="AU3776" s="1">
        <f t="shared" si="175"/>
        <v>13953.293816562818</v>
      </c>
      <c r="AV3776" s="1" t="str" cm="1">
        <f t="array" ref="AV3776">IF(AC3776&lt;4, "เก็บ", IF(OR(AT3776 &lt; PERCENTILE(IF($AC$2:$AC$5092=AC3776, $AT$2:$AT$5092), 0.25) - 1.5 * (PERCENTILE(IF($AC$2:$AC$5092=AC3776, $AT$2:$AT$5092), 0.75) - PERCENTILE(IF($AC$2:$AC$5092=AC3776, $AT$2:$AT$5092), 0.25)), AT3776 &gt; PERCENTILE(IF($AC$2:$AC$5092=AC3776, $AT$2:$AT$5092), 0.75) + 1.5 * (PERCENTILE(IF($AC$2:$AC$5092=AC3776, $AT$2:$AT$5092), 0.75) - PERCENTILE(IF($AC$2:$AC$5092=AC3776, $AT$2:$AT$5092), 0.25))), "ตัด", "เก็บ"))</f>
        <v>เก็บ</v>
      </c>
      <c r="AW3776" s="1">
        <f t="shared" si="176"/>
        <v>13953.293816562818</v>
      </c>
      <c r="AX3776" s="1">
        <v>14426.372718098486</v>
      </c>
      <c r="AY3776" s="1">
        <v>1746.8944099378882</v>
      </c>
    </row>
    <row r="3777" spans="1:51" x14ac:dyDescent="0.2">
      <c r="A3777" s="3">
        <v>45962</v>
      </c>
      <c r="B3777">
        <v>45962</v>
      </c>
      <c r="C3777" t="s">
        <v>11954</v>
      </c>
      <c r="D3777" t="s">
        <v>51</v>
      </c>
      <c r="E3777" t="s">
        <v>52</v>
      </c>
      <c r="F3777" t="s">
        <v>1263</v>
      </c>
      <c r="G3777" s="1">
        <v>2700</v>
      </c>
      <c r="H3777" s="1">
        <v>4212</v>
      </c>
      <c r="I3777" s="1">
        <v>1900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>
        <v>4600</v>
      </c>
      <c r="P3777" t="s">
        <v>11955</v>
      </c>
      <c r="Q3777" s="2">
        <v>244289</v>
      </c>
      <c r="R3777" t="s">
        <v>55</v>
      </c>
      <c r="S3777">
        <v>0</v>
      </c>
      <c r="T3777" t="s">
        <v>56</v>
      </c>
      <c r="U3777" t="s">
        <v>57</v>
      </c>
      <c r="V3777" s="1">
        <v>2500</v>
      </c>
      <c r="W3777" s="1">
        <v>0</v>
      </c>
      <c r="X3777" s="1">
        <v>0</v>
      </c>
      <c r="AA3777" t="s">
        <v>58</v>
      </c>
      <c r="AB3777" s="1">
        <v>0</v>
      </c>
      <c r="AC3777" s="4">
        <f>IF(ISNUMBER(MATCH(AD3777, $AD$2:AD3776, 0)), INDEX($AC$2:AC3776, MATCH(AD3777, $AD$2:AD3776, 0)), MAX($AC$2:AC3776)+1)</f>
        <v>1</v>
      </c>
      <c r="AD3777" t="str">
        <f t="shared" si="177"/>
        <v>ท่าลี่-กองลอย</v>
      </c>
      <c r="AE3777" t="s">
        <v>55</v>
      </c>
      <c r="AF3777" s="1">
        <v>0</v>
      </c>
      <c r="AG3777" s="1">
        <v>0</v>
      </c>
      <c r="AH3777" s="1">
        <v>0</v>
      </c>
      <c r="AI3777" t="s">
        <v>11956</v>
      </c>
      <c r="AJ3777" s="1">
        <v>1</v>
      </c>
      <c r="AK3777" s="1">
        <v>0</v>
      </c>
      <c r="AL3777" s="1">
        <v>0</v>
      </c>
      <c r="AM3777" s="1">
        <v>0</v>
      </c>
      <c r="AN3777" s="1">
        <v>0</v>
      </c>
      <c r="AO3777" s="1">
        <v>0</v>
      </c>
      <c r="AP3777" s="1">
        <v>0</v>
      </c>
      <c r="AQ3777" s="1">
        <v>0</v>
      </c>
      <c r="AR3777" s="1">
        <v>11312</v>
      </c>
      <c r="AS3777" s="1">
        <v>16.05</v>
      </c>
      <c r="AT3777" s="1">
        <f>Table1[[#This Row],[รวมต้นทุนค่าเดินทาง]]+Table1[[#This Row],[รวมต้นทุนค่าซ่อม]]+Table1[[#This Row],[รวมค่าเสื่อม]]</f>
        <v>12888.743641618497</v>
      </c>
      <c r="AU3777" s="1">
        <f t="shared" si="175"/>
        <v>13953.293816562818</v>
      </c>
      <c r="AV3777" s="1" t="str" cm="1">
        <f t="array" ref="AV3777">IF(AC3777&lt;4, "เก็บ", IF(OR(AT3777 &lt; PERCENTILE(IF($AC$2:$AC$5092=AC3777, $AT$2:$AT$5092), 0.25) - 1.5 * (PERCENTILE(IF($AC$2:$AC$5092=AC3777, $AT$2:$AT$5092), 0.75) - PERCENTILE(IF($AC$2:$AC$5092=AC3777, $AT$2:$AT$5092), 0.25)), AT3777 &gt; PERCENTILE(IF($AC$2:$AC$5092=AC3777, $AT$2:$AT$5092), 0.75) + 1.5 * (PERCENTILE(IF($AC$2:$AC$5092=AC3777, $AT$2:$AT$5092), 0.75) - PERCENTILE(IF($AC$2:$AC$5092=AC3777, $AT$2:$AT$5092), 0.25))), "ตัด", "เก็บ"))</f>
        <v>เก็บ</v>
      </c>
      <c r="AW3777" s="1">
        <f t="shared" si="176"/>
        <v>13953.293816562818</v>
      </c>
      <c r="AX3777" s="1">
        <v>14426.372718098486</v>
      </c>
      <c r="AY3777" s="1">
        <v>1560.6936416184972</v>
      </c>
    </row>
    <row r="3778" spans="1:51" x14ac:dyDescent="0.2">
      <c r="A3778" s="3">
        <v>45962</v>
      </c>
      <c r="B3778">
        <v>45962</v>
      </c>
      <c r="C3778" t="s">
        <v>11957</v>
      </c>
      <c r="D3778" t="s">
        <v>51</v>
      </c>
      <c r="E3778" t="s">
        <v>61</v>
      </c>
      <c r="F3778" t="s">
        <v>1217</v>
      </c>
      <c r="G3778" s="1">
        <v>2700</v>
      </c>
      <c r="H3778" s="1">
        <v>4212</v>
      </c>
      <c r="I3778" s="1">
        <v>1900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>
        <v>4600</v>
      </c>
      <c r="P3778" t="s">
        <v>11958</v>
      </c>
      <c r="Q3778" s="2">
        <v>244289</v>
      </c>
      <c r="R3778" t="s">
        <v>55</v>
      </c>
      <c r="S3778">
        <v>0</v>
      </c>
      <c r="T3778" t="s">
        <v>56</v>
      </c>
      <c r="U3778" t="s">
        <v>57</v>
      </c>
      <c r="V3778" s="1">
        <v>2500</v>
      </c>
      <c r="W3778" s="1">
        <v>0</v>
      </c>
      <c r="X3778" s="1">
        <v>0</v>
      </c>
      <c r="AA3778" t="s">
        <v>58</v>
      </c>
      <c r="AB3778" s="1">
        <v>0</v>
      </c>
      <c r="AC3778" s="4">
        <f>IF(ISNUMBER(MATCH(AD3778, $AD$2:AD3777, 0)), INDEX($AC$2:AC3777, MATCH(AD3778, $AD$2:AD3777, 0)), MAX($AC$2:AC3777)+1)</f>
        <v>1</v>
      </c>
      <c r="AD3778" t="str">
        <f t="shared" si="177"/>
        <v>ท่าลี่-กองลอย</v>
      </c>
      <c r="AE3778" t="s">
        <v>55</v>
      </c>
      <c r="AF3778" s="1">
        <v>0</v>
      </c>
      <c r="AG3778" s="1">
        <v>0</v>
      </c>
      <c r="AH3778" s="1">
        <v>0</v>
      </c>
      <c r="AI3778" t="s">
        <v>11959</v>
      </c>
      <c r="AJ3778" s="1">
        <v>1</v>
      </c>
      <c r="AK3778" s="1">
        <v>0</v>
      </c>
      <c r="AL3778" s="1">
        <v>0</v>
      </c>
      <c r="AM3778" s="1">
        <v>0</v>
      </c>
      <c r="AN3778" s="1">
        <v>0</v>
      </c>
      <c r="AO3778" s="1">
        <v>0</v>
      </c>
      <c r="AP3778" s="1">
        <v>0</v>
      </c>
      <c r="AQ3778" s="1">
        <v>0</v>
      </c>
      <c r="AR3778" s="1">
        <v>11312</v>
      </c>
      <c r="AS3778" s="1">
        <v>16.05</v>
      </c>
      <c r="AT3778" s="1">
        <f>Table1[[#This Row],[รวมต้นทุนค่าเดินทาง]]+Table1[[#This Row],[รวมต้นทุนค่าซ่อม]]+Table1[[#This Row],[รวมค่าเสื่อม]]</f>
        <v>13281.174999999999</v>
      </c>
      <c r="AU3778" s="1">
        <f t="shared" si="175"/>
        <v>13953.293816562818</v>
      </c>
      <c r="AV3778" s="1" t="str" cm="1">
        <f t="array" ref="AV3778">IF(AC3778&lt;4, "เก็บ", IF(OR(AT3778 &lt; PERCENTILE(IF($AC$2:$AC$5092=AC3778, $AT$2:$AT$5092), 0.25) - 1.5 * (PERCENTILE(IF($AC$2:$AC$5092=AC3778, $AT$2:$AT$5092), 0.75) - PERCENTILE(IF($AC$2:$AC$5092=AC3778, $AT$2:$AT$5092), 0.25)), AT3778 &gt; PERCENTILE(IF($AC$2:$AC$5092=AC3778, $AT$2:$AT$5092), 0.75) + 1.5 * (PERCENTILE(IF($AC$2:$AC$5092=AC3778, $AT$2:$AT$5092), 0.75) - PERCENTILE(IF($AC$2:$AC$5092=AC3778, $AT$2:$AT$5092), 0.25))), "ตัด", "เก็บ"))</f>
        <v>เก็บ</v>
      </c>
      <c r="AW3778" s="1">
        <f t="shared" si="176"/>
        <v>13953.293816562818</v>
      </c>
      <c r="AX3778" s="1">
        <v>14426.372718098486</v>
      </c>
      <c r="AY3778" s="1">
        <v>1953.125</v>
      </c>
    </row>
    <row r="3779" spans="1:51" x14ac:dyDescent="0.2">
      <c r="A3779" s="3">
        <v>45962</v>
      </c>
      <c r="B3779">
        <v>45962</v>
      </c>
      <c r="C3779" t="s">
        <v>11960</v>
      </c>
      <c r="D3779" t="s">
        <v>66</v>
      </c>
      <c r="E3779" t="s">
        <v>184</v>
      </c>
      <c r="F3779" t="s">
        <v>1384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535</v>
      </c>
      <c r="P3779" t="s">
        <v>11961</v>
      </c>
      <c r="Q3779" s="2">
        <v>244289</v>
      </c>
      <c r="R3779" t="s">
        <v>55</v>
      </c>
      <c r="S3779">
        <v>0</v>
      </c>
      <c r="T3779" t="s">
        <v>87</v>
      </c>
      <c r="U3779" t="s">
        <v>71</v>
      </c>
      <c r="V3779" s="1">
        <v>0</v>
      </c>
      <c r="W3779" s="1">
        <v>1132</v>
      </c>
      <c r="X3779" s="1">
        <v>535</v>
      </c>
      <c r="Y3779" t="s">
        <v>87</v>
      </c>
      <c r="Z3779" t="s">
        <v>71</v>
      </c>
      <c r="AA3779" t="s">
        <v>11962</v>
      </c>
      <c r="AB3779" s="1">
        <v>0</v>
      </c>
      <c r="AC3779" s="4">
        <f>IF(ISNUMBER(MATCH(AD3779, $AD$2:AD3778, 0)), INDEX($AC$2:AC3778, MATCH(AD3779, $AD$2:AD3778, 0)), MAX($AC$2:AC3778)+1)</f>
        <v>6</v>
      </c>
      <c r="AD3779" t="str">
        <f t="shared" si="177"/>
        <v>เชียงราย-เชียงใหม่</v>
      </c>
      <c r="AE3779" t="s">
        <v>55</v>
      </c>
      <c r="AF3779" s="1">
        <v>0</v>
      </c>
      <c r="AG3779" s="1">
        <v>0</v>
      </c>
      <c r="AH3779" s="1">
        <v>0</v>
      </c>
      <c r="AI3779" t="s">
        <v>11963</v>
      </c>
      <c r="AJ3779" s="1">
        <v>1</v>
      </c>
      <c r="AK3779" s="1">
        <v>0</v>
      </c>
      <c r="AL3779" s="1">
        <v>0</v>
      </c>
      <c r="AM3779" s="1">
        <v>0</v>
      </c>
      <c r="AN3779" s="1">
        <v>0</v>
      </c>
      <c r="AO3779" s="1">
        <v>0</v>
      </c>
      <c r="AP3779" s="1">
        <v>0</v>
      </c>
      <c r="AQ3779" s="1">
        <v>0</v>
      </c>
      <c r="AR3779" s="1">
        <v>1667</v>
      </c>
      <c r="AS3779" s="1">
        <v>3875.4437254901959</v>
      </c>
      <c r="AT3779" s="1">
        <f>Table1[[#This Row],[รวมต้นทุนค่าเดินทาง]]+Table1[[#This Row],[รวมต้นทุนค่าซ่อม]]+Table1[[#This Row],[รวมค่าเสื่อม]]</f>
        <v>6860.8031004901959</v>
      </c>
      <c r="AU3779" s="1">
        <f t="shared" ref="AU3779:AU3842" si="178">AVERAGEIF($AC$2:$AC$5092, AC3779, $AT$2:$AT$5092)</f>
        <v>4428.3346813776061</v>
      </c>
      <c r="AV3779" s="1" t="str" cm="1">
        <f t="array" ref="AV3779">IF(AC3779&lt;4, "เก็บ", IF(OR(AT3779 &lt; PERCENTILE(IF($AC$2:$AC$5092=AC3779, $AT$2:$AT$5092), 0.25) - 1.5 * (PERCENTILE(IF($AC$2:$AC$5092=AC3779, $AT$2:$AT$5092), 0.75) - PERCENTILE(IF($AC$2:$AC$5092=AC3779, $AT$2:$AT$5092), 0.25)), AT3779 &gt; PERCENTILE(IF($AC$2:$AC$5092=AC3779, $AT$2:$AT$5092), 0.75) + 1.5 * (PERCENTILE(IF($AC$2:$AC$5092=AC3779, $AT$2:$AT$5092), 0.75) - PERCENTILE(IF($AC$2:$AC$5092=AC3779, $AT$2:$AT$5092), 0.25))), "ตัด", "เก็บ"))</f>
        <v>เก็บ</v>
      </c>
      <c r="AW3779" s="1">
        <f t="shared" ref="AW3779:AW3842" si="179">AVERAGEIFS($AT$2:$AT$5092, $AC$2:$AC$5092, AC3779, $AV$2:$AV$5092, "เก็บ")</f>
        <v>3873.7679454274344</v>
      </c>
      <c r="AX3779" s="1">
        <v>2781.4385174989698</v>
      </c>
      <c r="AY3779" s="1">
        <v>1318.359375</v>
      </c>
    </row>
    <row r="3780" spans="1:51" x14ac:dyDescent="0.2">
      <c r="A3780" s="3">
        <v>45962</v>
      </c>
      <c r="B3780">
        <v>45962</v>
      </c>
      <c r="C3780" t="s">
        <v>11964</v>
      </c>
      <c r="D3780" t="s">
        <v>66</v>
      </c>
      <c r="E3780" t="s">
        <v>105</v>
      </c>
      <c r="F3780" t="s">
        <v>1169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  <c r="P3780" t="s">
        <v>11965</v>
      </c>
      <c r="Q3780" s="2">
        <v>244289</v>
      </c>
      <c r="R3780" t="s">
        <v>55</v>
      </c>
      <c r="S3780">
        <v>0</v>
      </c>
      <c r="T3780" t="s">
        <v>87</v>
      </c>
      <c r="U3780" t="s">
        <v>71</v>
      </c>
      <c r="V3780" s="1">
        <v>0</v>
      </c>
      <c r="W3780" s="1">
        <v>1322</v>
      </c>
      <c r="X3780" s="1">
        <v>0</v>
      </c>
      <c r="Y3780" t="s">
        <v>87</v>
      </c>
      <c r="Z3780" t="s">
        <v>71</v>
      </c>
      <c r="AA3780" t="s">
        <v>11966</v>
      </c>
      <c r="AB3780" s="1">
        <v>0</v>
      </c>
      <c r="AC3780" s="4">
        <f>IF(ISNUMBER(MATCH(AD3780, $AD$2:AD3779, 0)), INDEX($AC$2:AC3779, MATCH(AD3780, $AD$2:AD3779, 0)), MAX($AC$2:AC3779)+1)</f>
        <v>6</v>
      </c>
      <c r="AD3780" t="str">
        <f t="shared" si="177"/>
        <v>เชียงราย-เชียงใหม่</v>
      </c>
      <c r="AE3780" t="s">
        <v>55</v>
      </c>
      <c r="AF3780" s="1">
        <v>0</v>
      </c>
      <c r="AG3780" s="1">
        <v>0</v>
      </c>
      <c r="AH3780" s="1">
        <v>0</v>
      </c>
      <c r="AI3780" t="s">
        <v>11967</v>
      </c>
      <c r="AJ3780" s="1">
        <v>1</v>
      </c>
      <c r="AK3780" s="1">
        <v>0</v>
      </c>
      <c r="AL3780" s="1">
        <v>0</v>
      </c>
      <c r="AM3780" s="1">
        <v>0</v>
      </c>
      <c r="AN3780" s="1">
        <v>1308.8373000000001</v>
      </c>
      <c r="AO3780" s="1">
        <v>0</v>
      </c>
      <c r="AP3780" s="1">
        <v>0</v>
      </c>
      <c r="AQ3780" s="1">
        <v>0</v>
      </c>
      <c r="AR3780" s="1">
        <v>1322</v>
      </c>
      <c r="AS3780" s="1">
        <v>3445.2756770833339</v>
      </c>
      <c r="AT3780" s="1">
        <f>Table1[[#This Row],[รวมต้นทุนค่าเดินทาง]]+Table1[[#This Row],[รวมต้นทุนค่าซ่อม]]+Table1[[#This Row],[รวมค่าเสื่อม]]</f>
        <v>6332.4930683876819</v>
      </c>
      <c r="AU3780" s="1">
        <f t="shared" si="178"/>
        <v>4428.3346813776061</v>
      </c>
      <c r="AV3780" s="1" t="str" cm="1">
        <f t="array" ref="AV3780">IF(AC3780&lt;4, "เก็บ", IF(OR(AT3780 &lt; PERCENTILE(IF($AC$2:$AC$5092=AC3780, $AT$2:$AT$5092), 0.25) - 1.5 * (PERCENTILE(IF($AC$2:$AC$5092=AC3780, $AT$2:$AT$5092), 0.75) - PERCENTILE(IF($AC$2:$AC$5092=AC3780, $AT$2:$AT$5092), 0.25)), AT3780 &gt; PERCENTILE(IF($AC$2:$AC$5092=AC3780, $AT$2:$AT$5092), 0.75) + 1.5 * (PERCENTILE(IF($AC$2:$AC$5092=AC3780, $AT$2:$AT$5092), 0.75) - PERCENTILE(IF($AC$2:$AC$5092=AC3780, $AT$2:$AT$5092), 0.25))), "ตัด", "เก็บ"))</f>
        <v>เก็บ</v>
      </c>
      <c r="AW3780" s="1">
        <f t="shared" si="179"/>
        <v>3873.7679454274344</v>
      </c>
      <c r="AX3780" s="1">
        <v>2781.4385174989698</v>
      </c>
      <c r="AY3780" s="1">
        <v>1565.2173913043478</v>
      </c>
    </row>
    <row r="3781" spans="1:51" x14ac:dyDescent="0.2">
      <c r="A3781" s="3">
        <v>45962</v>
      </c>
      <c r="B3781">
        <v>45962</v>
      </c>
      <c r="C3781" t="s">
        <v>11968</v>
      </c>
      <c r="D3781" t="s">
        <v>66</v>
      </c>
      <c r="E3781" t="s">
        <v>148</v>
      </c>
      <c r="F3781" t="s">
        <v>215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0</v>
      </c>
      <c r="P3781" t="s">
        <v>11969</v>
      </c>
      <c r="Q3781" s="2">
        <v>244289</v>
      </c>
      <c r="R3781" t="s">
        <v>55</v>
      </c>
      <c r="S3781">
        <v>0</v>
      </c>
      <c r="T3781" t="s">
        <v>87</v>
      </c>
      <c r="U3781" t="s">
        <v>71</v>
      </c>
      <c r="V3781" s="1">
        <v>0</v>
      </c>
      <c r="W3781" s="1">
        <v>1038</v>
      </c>
      <c r="X3781" s="1">
        <v>0</v>
      </c>
      <c r="Y3781" t="s">
        <v>87</v>
      </c>
      <c r="Z3781" t="s">
        <v>71</v>
      </c>
      <c r="AA3781" t="s">
        <v>11970</v>
      </c>
      <c r="AB3781" s="1">
        <v>0</v>
      </c>
      <c r="AC3781" s="4">
        <f>IF(ISNUMBER(MATCH(AD3781, $AD$2:AD3780, 0)), INDEX($AC$2:AC3780, MATCH(AD3781, $AD$2:AD3780, 0)), MAX($AC$2:AC3780)+1)</f>
        <v>6</v>
      </c>
      <c r="AD3781" t="str">
        <f t="shared" si="177"/>
        <v>เชียงราย-เชียงใหม่</v>
      </c>
      <c r="AE3781" t="s">
        <v>55</v>
      </c>
      <c r="AF3781" s="1">
        <v>0</v>
      </c>
      <c r="AG3781" s="1">
        <v>0</v>
      </c>
      <c r="AH3781" s="1">
        <v>0</v>
      </c>
      <c r="AI3781" t="s">
        <v>11971</v>
      </c>
      <c r="AJ3781" s="1">
        <v>1</v>
      </c>
      <c r="AK3781" s="1">
        <v>0</v>
      </c>
      <c r="AL3781" s="1">
        <v>0</v>
      </c>
      <c r="AM3781" s="1">
        <v>0</v>
      </c>
      <c r="AN3781" s="1">
        <v>0</v>
      </c>
      <c r="AO3781" s="1">
        <v>0</v>
      </c>
      <c r="AP3781" s="1">
        <v>0</v>
      </c>
      <c r="AQ3781" s="1">
        <v>0</v>
      </c>
      <c r="AR3781" s="1">
        <v>1038</v>
      </c>
      <c r="AS3781" s="1">
        <v>1056.8537654320987</v>
      </c>
      <c r="AT3781" s="1">
        <f>Table1[[#This Row],[รวมต้นทุนค่าเดินทาง]]+Table1[[#This Row],[รวมต้นทุนค่าซ่อม]]+Table1[[#This Row],[รวมค่าเสื่อม]]</f>
        <v>3128.4226700257386</v>
      </c>
      <c r="AU3781" s="1">
        <f t="shared" si="178"/>
        <v>4428.3346813776061</v>
      </c>
      <c r="AV3781" s="1" t="str" cm="1">
        <f t="array" ref="AV3781">IF(AC3781&lt;4, "เก็บ", IF(OR(AT3781 &lt; PERCENTILE(IF($AC$2:$AC$5092=AC3781, $AT$2:$AT$5092), 0.25) - 1.5 * (PERCENTILE(IF($AC$2:$AC$5092=AC3781, $AT$2:$AT$5092), 0.75) - PERCENTILE(IF($AC$2:$AC$5092=AC3781, $AT$2:$AT$5092), 0.25)), AT3781 &gt; PERCENTILE(IF($AC$2:$AC$5092=AC3781, $AT$2:$AT$5092), 0.75) + 1.5 * (PERCENTILE(IF($AC$2:$AC$5092=AC3781, $AT$2:$AT$5092), 0.75) - PERCENTILE(IF($AC$2:$AC$5092=AC3781, $AT$2:$AT$5092), 0.25))), "ตัด", "เก็บ"))</f>
        <v>เก็บ</v>
      </c>
      <c r="AW3781" s="1">
        <f t="shared" si="179"/>
        <v>3873.7679454274344</v>
      </c>
      <c r="AX3781" s="1">
        <v>2781.4385174989698</v>
      </c>
      <c r="AY3781" s="1">
        <v>1033.5689045936397</v>
      </c>
    </row>
    <row r="3782" spans="1:51" x14ac:dyDescent="0.2">
      <c r="A3782" s="3">
        <v>45963</v>
      </c>
      <c r="B3782">
        <v>45963</v>
      </c>
      <c r="C3782" t="s">
        <v>11972</v>
      </c>
      <c r="D3782" t="s">
        <v>66</v>
      </c>
      <c r="E3782" t="s">
        <v>124</v>
      </c>
      <c r="F3782" t="s">
        <v>244</v>
      </c>
      <c r="G3782" s="1">
        <v>0</v>
      </c>
      <c r="H3782" s="1">
        <v>0</v>
      </c>
      <c r="I3782" s="1">
        <v>500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  <c r="O3782" s="1">
        <v>500</v>
      </c>
      <c r="P3782" t="s">
        <v>11973</v>
      </c>
      <c r="Q3782" s="2">
        <v>244290</v>
      </c>
      <c r="R3782" t="s">
        <v>70</v>
      </c>
      <c r="S3782">
        <v>0</v>
      </c>
      <c r="T3782" t="s">
        <v>71</v>
      </c>
      <c r="U3782" t="s">
        <v>161</v>
      </c>
      <c r="V3782" s="1">
        <v>0</v>
      </c>
      <c r="W3782" s="1">
        <v>0</v>
      </c>
      <c r="X3782" s="1">
        <v>0</v>
      </c>
      <c r="AA3782" t="s">
        <v>58</v>
      </c>
      <c r="AB3782" s="1">
        <v>0</v>
      </c>
      <c r="AC3782" s="4">
        <f>IF(ISNUMBER(MATCH(AD3782, $AD$2:AD3781, 0)), INDEX($AC$2:AC3781, MATCH(AD3782, $AD$2:AD3781, 0)), MAX($AC$2:AC3781)+1)</f>
        <v>9</v>
      </c>
      <c r="AD3782" t="str">
        <f t="shared" si="177"/>
        <v>เชียงใหม่-พุทธมณฑลสาย 2</v>
      </c>
      <c r="AE3782" t="s">
        <v>73</v>
      </c>
      <c r="AF3782" s="1">
        <v>0</v>
      </c>
      <c r="AG3782" s="1">
        <v>0</v>
      </c>
      <c r="AH3782" s="1">
        <v>0</v>
      </c>
      <c r="AI3782" t="s">
        <v>11974</v>
      </c>
      <c r="AJ3782" s="1">
        <v>1</v>
      </c>
      <c r="AK3782" s="1">
        <v>720</v>
      </c>
      <c r="AL3782" s="1">
        <v>720</v>
      </c>
      <c r="AM3782" s="1">
        <v>1</v>
      </c>
      <c r="AN3782" s="1">
        <v>0</v>
      </c>
      <c r="AO3782" s="1">
        <v>0</v>
      </c>
      <c r="AP3782" s="1">
        <v>0</v>
      </c>
      <c r="AQ3782" s="1">
        <v>0</v>
      </c>
      <c r="AR3782" s="1">
        <v>500</v>
      </c>
      <c r="AS3782" s="1">
        <v>504.35776834911337</v>
      </c>
      <c r="AT3782" s="1">
        <f>Table1[[#This Row],[รวมต้นทุนค่าเดินทาง]]+Table1[[#This Row],[รวมต้นทุนค่าซ่อม]]+Table1[[#This Row],[รวมค่าเสื่อม]]</f>
        <v>2617.2149112062561</v>
      </c>
      <c r="AU3782" s="1">
        <f t="shared" si="178"/>
        <v>4623.2312262414152</v>
      </c>
      <c r="AV3782" s="1" t="str" cm="1">
        <f t="array" ref="AV3782">IF(AC3782&lt;4, "เก็บ", IF(OR(AT3782 &lt; PERCENTILE(IF($AC$2:$AC$5092=AC3782, $AT$2:$AT$5092), 0.25) - 1.5 * (PERCENTILE(IF($AC$2:$AC$5092=AC3782, $AT$2:$AT$5092), 0.75) - PERCENTILE(IF($AC$2:$AC$5092=AC3782, $AT$2:$AT$5092), 0.25)), AT3782 &gt; PERCENTILE(IF($AC$2:$AC$5092=AC3782, $AT$2:$AT$5092), 0.75) + 1.5 * (PERCENTILE(IF($AC$2:$AC$5092=AC3782, $AT$2:$AT$5092), 0.75) - PERCENTILE(IF($AC$2:$AC$5092=AC3782, $AT$2:$AT$5092), 0.25))), "ตัด", "เก็บ"))</f>
        <v>เก็บ</v>
      </c>
      <c r="AW3782" s="1">
        <f t="shared" si="179"/>
        <v>4005.4952465164292</v>
      </c>
      <c r="AX3782" s="1">
        <v>2577.9546108768855</v>
      </c>
      <c r="AY3782" s="1">
        <v>1612.8571428571429</v>
      </c>
    </row>
    <row r="3783" spans="1:51" x14ac:dyDescent="0.2">
      <c r="A3783" s="3">
        <v>45963</v>
      </c>
      <c r="B3783">
        <v>45963</v>
      </c>
      <c r="C3783" t="s">
        <v>11975</v>
      </c>
      <c r="D3783" t="s">
        <v>66</v>
      </c>
      <c r="E3783" t="s">
        <v>124</v>
      </c>
      <c r="F3783" t="s">
        <v>360</v>
      </c>
      <c r="G3783" s="1">
        <v>0</v>
      </c>
      <c r="H3783" s="1">
        <v>0</v>
      </c>
      <c r="I3783" s="1">
        <v>500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  <c r="O3783" s="1">
        <v>500</v>
      </c>
      <c r="P3783" t="s">
        <v>11976</v>
      </c>
      <c r="Q3783" s="2">
        <v>244290</v>
      </c>
      <c r="R3783" t="s">
        <v>70</v>
      </c>
      <c r="S3783">
        <v>0</v>
      </c>
      <c r="T3783" t="s">
        <v>71</v>
      </c>
      <c r="U3783" t="s">
        <v>72</v>
      </c>
      <c r="V3783" s="1">
        <v>0</v>
      </c>
      <c r="W3783" s="1">
        <v>0</v>
      </c>
      <c r="X3783" s="1">
        <v>0</v>
      </c>
      <c r="AA3783" t="s">
        <v>58</v>
      </c>
      <c r="AB3783" s="1">
        <v>0</v>
      </c>
      <c r="AC3783" s="4">
        <f>IF(ISNUMBER(MATCH(AD3783, $AD$2:AD3782, 0)), INDEX($AC$2:AC3782, MATCH(AD3783, $AD$2:AD3782, 0)), MAX($AC$2:AC3782)+1)</f>
        <v>2</v>
      </c>
      <c r="AD3783" t="str">
        <f t="shared" si="177"/>
        <v>เชียงใหม่-พุทธมณฑลสาย 5</v>
      </c>
      <c r="AE3783" t="s">
        <v>73</v>
      </c>
      <c r="AF3783" s="1">
        <v>0</v>
      </c>
      <c r="AG3783" s="1">
        <v>0</v>
      </c>
      <c r="AH3783" s="1">
        <v>692</v>
      </c>
      <c r="AI3783" t="s">
        <v>11977</v>
      </c>
      <c r="AJ3783" s="1">
        <v>1</v>
      </c>
      <c r="AK3783" s="1">
        <v>720</v>
      </c>
      <c r="AL3783" s="1">
        <v>720</v>
      </c>
      <c r="AM3783" s="1">
        <v>1</v>
      </c>
      <c r="AN3783" s="1">
        <v>0</v>
      </c>
      <c r="AO3783" s="1">
        <v>0</v>
      </c>
      <c r="AP3783" s="1">
        <v>0</v>
      </c>
      <c r="AQ3783" s="1">
        <v>0</v>
      </c>
      <c r="AR3783" s="1">
        <v>1192</v>
      </c>
      <c r="AS3783" s="1">
        <v>611.04015284753609</v>
      </c>
      <c r="AT3783" s="1">
        <f>Table1[[#This Row],[รวมต้นทุนค่าเดินทาง]]+Table1[[#This Row],[รวมต้นทุนค่าซ่อม]]+Table1[[#This Row],[รวมค่าเสื่อม]]</f>
        <v>3675.304257905902</v>
      </c>
      <c r="AU3783" s="1">
        <f t="shared" si="178"/>
        <v>5026.5629662053279</v>
      </c>
      <c r="AV3783" s="1" t="str" cm="1">
        <f t="array" ref="AV3783">IF(AC3783&lt;4, "เก็บ", IF(OR(AT3783 &lt; PERCENTILE(IF($AC$2:$AC$5092=AC3783, $AT$2:$AT$5092), 0.25) - 1.5 * (PERCENTILE(IF($AC$2:$AC$5092=AC3783, $AT$2:$AT$5092), 0.75) - PERCENTILE(IF($AC$2:$AC$5092=AC3783, $AT$2:$AT$5092), 0.25)), AT3783 &gt; PERCENTILE(IF($AC$2:$AC$5092=AC3783, $AT$2:$AT$5092), 0.75) + 1.5 * (PERCENTILE(IF($AC$2:$AC$5092=AC3783, $AT$2:$AT$5092), 0.75) - PERCENTILE(IF($AC$2:$AC$5092=AC3783, $AT$2:$AT$5092), 0.25))), "ตัด", "เก็บ"))</f>
        <v>เก็บ</v>
      </c>
      <c r="AW3783" s="1">
        <f t="shared" si="179"/>
        <v>5026.5629662053279</v>
      </c>
      <c r="AX3783" s="1">
        <v>4064.5059139663294</v>
      </c>
      <c r="AY3783" s="1">
        <v>1872.2641050583657</v>
      </c>
    </row>
    <row r="3784" spans="1:51" x14ac:dyDescent="0.2">
      <c r="A3784" s="3">
        <v>45963</v>
      </c>
      <c r="B3784">
        <v>45963</v>
      </c>
      <c r="C3784" t="s">
        <v>11978</v>
      </c>
      <c r="D3784" t="s">
        <v>51</v>
      </c>
      <c r="E3784" t="s">
        <v>61</v>
      </c>
      <c r="F3784" t="s">
        <v>1289</v>
      </c>
      <c r="G3784" s="1">
        <v>4200</v>
      </c>
      <c r="H3784" s="1">
        <v>2712</v>
      </c>
      <c r="I3784" s="1">
        <v>1900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>
        <v>6100</v>
      </c>
      <c r="P3784" t="s">
        <v>11979</v>
      </c>
      <c r="Q3784" s="2">
        <v>244290</v>
      </c>
      <c r="R3784" t="s">
        <v>55</v>
      </c>
      <c r="S3784">
        <v>0</v>
      </c>
      <c r="T3784" t="s">
        <v>56</v>
      </c>
      <c r="U3784" t="s">
        <v>57</v>
      </c>
      <c r="V3784" s="1">
        <v>2500</v>
      </c>
      <c r="W3784" s="1">
        <v>0</v>
      </c>
      <c r="X3784" s="1">
        <v>0</v>
      </c>
      <c r="AA3784" t="s">
        <v>58</v>
      </c>
      <c r="AB3784" s="1">
        <v>0</v>
      </c>
      <c r="AC3784" s="4">
        <f>IF(ISNUMBER(MATCH(AD3784, $AD$2:AD3783, 0)), INDEX($AC$2:AC3783, MATCH(AD3784, $AD$2:AD3783, 0)), MAX($AC$2:AC3783)+1)</f>
        <v>1</v>
      </c>
      <c r="AD3784" t="str">
        <f t="shared" ref="AD3784:AD3847" si="180">T3784&amp;"-"&amp;U3784</f>
        <v>ท่าลี่-กองลอย</v>
      </c>
      <c r="AE3784" t="s">
        <v>55</v>
      </c>
      <c r="AF3784" s="1">
        <v>0</v>
      </c>
      <c r="AG3784" s="1">
        <v>0</v>
      </c>
      <c r="AH3784" s="1">
        <v>0</v>
      </c>
      <c r="AI3784" t="s">
        <v>11980</v>
      </c>
      <c r="AJ3784" s="1">
        <v>1</v>
      </c>
      <c r="AK3784" s="1">
        <v>0</v>
      </c>
      <c r="AL3784" s="1">
        <v>0</v>
      </c>
      <c r="AM3784" s="1">
        <v>0</v>
      </c>
      <c r="AN3784" s="1">
        <v>0</v>
      </c>
      <c r="AO3784" s="1">
        <v>0</v>
      </c>
      <c r="AP3784" s="1">
        <v>0</v>
      </c>
      <c r="AQ3784" s="1">
        <v>0</v>
      </c>
      <c r="AR3784" s="1">
        <v>11312</v>
      </c>
      <c r="AS3784" s="1">
        <v>18.342857142857145</v>
      </c>
      <c r="AT3784" s="1">
        <f>Table1[[#This Row],[รวมต้นทุนค่าเดินทาง]]+Table1[[#This Row],[รวมต้นทุนค่าซ่อม]]+Table1[[#This Row],[รวมค่าเสื่อม]]</f>
        <v>12884.210260457774</v>
      </c>
      <c r="AU3784" s="1">
        <f t="shared" si="178"/>
        <v>13953.293816562818</v>
      </c>
      <c r="AV3784" s="1" t="str" cm="1">
        <f t="array" ref="AV3784">IF(AC3784&lt;4, "เก็บ", IF(OR(AT3784 &lt; PERCENTILE(IF($AC$2:$AC$5092=AC3784, $AT$2:$AT$5092), 0.25) - 1.5 * (PERCENTILE(IF($AC$2:$AC$5092=AC3784, $AT$2:$AT$5092), 0.75) - PERCENTILE(IF($AC$2:$AC$5092=AC3784, $AT$2:$AT$5092), 0.25)), AT3784 &gt; PERCENTILE(IF($AC$2:$AC$5092=AC3784, $AT$2:$AT$5092), 0.75) + 1.5 * (PERCENTILE(IF($AC$2:$AC$5092=AC3784, $AT$2:$AT$5092), 0.75) - PERCENTILE(IF($AC$2:$AC$5092=AC3784, $AT$2:$AT$5092), 0.25))), "ตัด", "เก็บ"))</f>
        <v>เก็บ</v>
      </c>
      <c r="AW3784" s="1">
        <f t="shared" si="179"/>
        <v>13953.293816562818</v>
      </c>
      <c r="AX3784" s="1">
        <v>14426.372718098486</v>
      </c>
      <c r="AY3784" s="1">
        <v>1553.8674033149171</v>
      </c>
    </row>
    <row r="3785" spans="1:51" x14ac:dyDescent="0.2">
      <c r="A3785" s="3">
        <v>45963</v>
      </c>
      <c r="B3785">
        <v>45963</v>
      </c>
      <c r="C3785" t="s">
        <v>11981</v>
      </c>
      <c r="D3785" t="s">
        <v>66</v>
      </c>
      <c r="E3785" t="s">
        <v>148</v>
      </c>
      <c r="F3785" t="s">
        <v>774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  <c r="O3785" s="1">
        <v>0</v>
      </c>
      <c r="P3785" t="s">
        <v>11982</v>
      </c>
      <c r="Q3785" s="2">
        <v>244290</v>
      </c>
      <c r="R3785" t="s">
        <v>55</v>
      </c>
      <c r="S3785">
        <v>0</v>
      </c>
      <c r="T3785" t="s">
        <v>87</v>
      </c>
      <c r="U3785" t="s">
        <v>254</v>
      </c>
      <c r="V3785" s="1">
        <v>0</v>
      </c>
      <c r="W3785" s="1">
        <v>1322</v>
      </c>
      <c r="X3785" s="1">
        <v>0</v>
      </c>
      <c r="Y3785" t="s">
        <v>87</v>
      </c>
      <c r="Z3785" t="s">
        <v>254</v>
      </c>
      <c r="AA3785" t="s">
        <v>11983</v>
      </c>
      <c r="AB3785" s="1">
        <v>0</v>
      </c>
      <c r="AC3785" s="4">
        <f>IF(ISNUMBER(MATCH(AD3785, $AD$2:AD3784, 0)), INDEX($AC$2:AC3784, MATCH(AD3785, $AD$2:AD3784, 0)), MAX($AC$2:AC3784)+1)</f>
        <v>28</v>
      </c>
      <c r="AD3785" t="str">
        <f t="shared" si="180"/>
        <v>เชียงราย-ลำปาง</v>
      </c>
      <c r="AE3785" t="s">
        <v>55</v>
      </c>
      <c r="AF3785" s="1">
        <v>0</v>
      </c>
      <c r="AG3785" s="1">
        <v>0</v>
      </c>
      <c r="AH3785" s="1">
        <v>0</v>
      </c>
      <c r="AI3785" t="s">
        <v>11984</v>
      </c>
      <c r="AJ3785" s="1">
        <v>1</v>
      </c>
      <c r="AK3785" s="1">
        <v>0</v>
      </c>
      <c r="AL3785" s="1">
        <v>0</v>
      </c>
      <c r="AM3785" s="1">
        <v>0</v>
      </c>
      <c r="AN3785" s="1">
        <v>0</v>
      </c>
      <c r="AO3785" s="1">
        <v>0</v>
      </c>
      <c r="AP3785" s="1">
        <v>0</v>
      </c>
      <c r="AQ3785" s="1">
        <v>0</v>
      </c>
      <c r="AR3785" s="1">
        <v>1322</v>
      </c>
      <c r="AS3785" s="1">
        <v>797.25437499999998</v>
      </c>
      <c r="AT3785" s="1">
        <f>Table1[[#This Row],[รวมต้นทุนค่าเดินทาง]]+Table1[[#This Row],[รวมต้นทุนค่าซ่อม]]+Table1[[#This Row],[รวมค่าเสื่อม]]</f>
        <v>3190.6829464285711</v>
      </c>
      <c r="AU3785" s="1">
        <f t="shared" si="178"/>
        <v>4228.837392778848</v>
      </c>
      <c r="AV3785" s="1" t="str" cm="1">
        <f t="array" ref="AV3785">IF(AC3785&lt;4, "เก็บ", IF(OR(AT3785 &lt; PERCENTILE(IF($AC$2:$AC$5092=AC3785, $AT$2:$AT$5092), 0.25) - 1.5 * (PERCENTILE(IF($AC$2:$AC$5092=AC3785, $AT$2:$AT$5092), 0.75) - PERCENTILE(IF($AC$2:$AC$5092=AC3785, $AT$2:$AT$5092), 0.25)), AT3785 &gt; PERCENTILE(IF($AC$2:$AC$5092=AC3785, $AT$2:$AT$5092), 0.75) + 1.5 * (PERCENTILE(IF($AC$2:$AC$5092=AC3785, $AT$2:$AT$5092), 0.75) - PERCENTILE(IF($AC$2:$AC$5092=AC3785, $AT$2:$AT$5092), 0.25))), "ตัด", "เก็บ"))</f>
        <v>เก็บ</v>
      </c>
      <c r="AW3785" s="1">
        <f t="shared" si="179"/>
        <v>4228.837392778848</v>
      </c>
      <c r="AX3785" s="1">
        <v>3212.9747681359072</v>
      </c>
      <c r="AY3785" s="1">
        <v>1071.4285714285713</v>
      </c>
    </row>
    <row r="3786" spans="1:51" x14ac:dyDescent="0.2">
      <c r="A3786" s="3">
        <v>45964</v>
      </c>
      <c r="B3786">
        <v>45964</v>
      </c>
      <c r="C3786" t="s">
        <v>11985</v>
      </c>
      <c r="D3786" t="s">
        <v>66</v>
      </c>
      <c r="E3786" t="s">
        <v>124</v>
      </c>
      <c r="F3786" t="s">
        <v>289</v>
      </c>
      <c r="G3786" s="1">
        <v>0</v>
      </c>
      <c r="H3786" s="1">
        <v>975</v>
      </c>
      <c r="I3786" s="1">
        <v>400</v>
      </c>
      <c r="J3786" s="1">
        <v>0</v>
      </c>
      <c r="K3786" s="1">
        <v>0</v>
      </c>
      <c r="L3786" s="1">
        <v>0</v>
      </c>
      <c r="M3786" s="1">
        <v>0</v>
      </c>
      <c r="N3786" s="1">
        <v>0</v>
      </c>
      <c r="O3786" s="1">
        <v>400</v>
      </c>
      <c r="P3786" t="s">
        <v>11986</v>
      </c>
      <c r="Q3786" s="2">
        <v>244291</v>
      </c>
      <c r="R3786" t="s">
        <v>70</v>
      </c>
      <c r="S3786">
        <v>0</v>
      </c>
      <c r="T3786" t="s">
        <v>71</v>
      </c>
      <c r="U3786" t="s">
        <v>93</v>
      </c>
      <c r="V3786" s="1">
        <v>0</v>
      </c>
      <c r="W3786" s="1">
        <v>0</v>
      </c>
      <c r="X3786" s="1">
        <v>0</v>
      </c>
      <c r="AA3786" t="s">
        <v>58</v>
      </c>
      <c r="AB3786" s="1">
        <v>0</v>
      </c>
      <c r="AC3786" s="4">
        <f>IF(ISNUMBER(MATCH(AD3786, $AD$2:AD3785, 0)), INDEX($AC$2:AC3785, MATCH(AD3786, $AD$2:AD3785, 0)), MAX($AC$2:AC3785)+1)</f>
        <v>4</v>
      </c>
      <c r="AD3786" t="str">
        <f t="shared" si="180"/>
        <v>เชียงใหม่-ตลาดไท</v>
      </c>
      <c r="AE3786" t="s">
        <v>73</v>
      </c>
      <c r="AF3786" s="1">
        <v>0</v>
      </c>
      <c r="AG3786" s="1">
        <v>0</v>
      </c>
      <c r="AH3786" s="1">
        <v>0</v>
      </c>
      <c r="AI3786" t="s">
        <v>11987</v>
      </c>
      <c r="AJ3786" s="1">
        <v>1</v>
      </c>
      <c r="AK3786" s="1">
        <v>720</v>
      </c>
      <c r="AL3786" s="1">
        <v>720</v>
      </c>
      <c r="AM3786" s="1">
        <v>1</v>
      </c>
      <c r="AN3786" s="1">
        <v>0</v>
      </c>
      <c r="AO3786" s="1">
        <v>0</v>
      </c>
      <c r="AP3786" s="1">
        <v>0</v>
      </c>
      <c r="AQ3786" s="1">
        <v>0</v>
      </c>
      <c r="AR3786" s="1">
        <v>1375</v>
      </c>
      <c r="AS3786" s="1">
        <v>1053.3763571422405</v>
      </c>
      <c r="AT3786" s="1">
        <f>Table1[[#This Row],[รวมต้นทุนค่าเดินทาง]]+Table1[[#This Row],[รวมต้นทุนค่าซ่อม]]+Table1[[#This Row],[รวมค่าเสื่อม]]</f>
        <v>5103.4848620826779</v>
      </c>
      <c r="AU3786" s="1">
        <f t="shared" si="178"/>
        <v>4256.109283997258</v>
      </c>
      <c r="AV3786" s="1" t="str" cm="1">
        <f t="array" ref="AV3786">IF(AC3786&lt;4, "เก็บ", IF(OR(AT3786 &lt; PERCENTILE(IF($AC$2:$AC$5092=AC3786, $AT$2:$AT$5092), 0.25) - 1.5 * (PERCENTILE(IF($AC$2:$AC$5092=AC3786, $AT$2:$AT$5092), 0.75) - PERCENTILE(IF($AC$2:$AC$5092=AC3786, $AT$2:$AT$5092), 0.25)), AT3786 &gt; PERCENTILE(IF($AC$2:$AC$5092=AC3786, $AT$2:$AT$5092), 0.75) + 1.5 * (PERCENTILE(IF($AC$2:$AC$5092=AC3786, $AT$2:$AT$5092), 0.75) - PERCENTILE(IF($AC$2:$AC$5092=AC3786, $AT$2:$AT$5092), 0.25))), "ตัด", "เก็บ"))</f>
        <v>เก็บ</v>
      </c>
      <c r="AW3786" s="1">
        <f t="shared" si="179"/>
        <v>3807.0727671795808</v>
      </c>
      <c r="AX3786" s="1">
        <v>2335.0230876608157</v>
      </c>
      <c r="AY3786" s="1">
        <v>2675.1085049404378</v>
      </c>
    </row>
    <row r="3787" spans="1:51" x14ac:dyDescent="0.2">
      <c r="A3787" s="3">
        <v>45964</v>
      </c>
      <c r="B3787">
        <v>45964</v>
      </c>
      <c r="C3787" t="s">
        <v>11988</v>
      </c>
      <c r="D3787" t="s">
        <v>66</v>
      </c>
      <c r="E3787" t="s">
        <v>67</v>
      </c>
      <c r="F3787" t="s">
        <v>539</v>
      </c>
      <c r="G3787" s="1">
        <v>0</v>
      </c>
      <c r="H3787" s="1">
        <v>0</v>
      </c>
      <c r="I3787" s="1">
        <v>500</v>
      </c>
      <c r="J3787" s="1">
        <v>0</v>
      </c>
      <c r="K3787" s="1">
        <v>0</v>
      </c>
      <c r="L3787" s="1">
        <v>0</v>
      </c>
      <c r="M3787" s="1">
        <v>0</v>
      </c>
      <c r="N3787" s="1">
        <v>0</v>
      </c>
      <c r="O3787" s="1">
        <v>500</v>
      </c>
      <c r="P3787" t="s">
        <v>11989</v>
      </c>
      <c r="Q3787" s="2">
        <v>244291</v>
      </c>
      <c r="R3787" t="s">
        <v>70</v>
      </c>
      <c r="S3787">
        <v>0</v>
      </c>
      <c r="T3787" t="s">
        <v>71</v>
      </c>
      <c r="U3787" t="s">
        <v>72</v>
      </c>
      <c r="V3787" s="1">
        <v>0</v>
      </c>
      <c r="W3787" s="1">
        <v>0</v>
      </c>
      <c r="X3787" s="1">
        <v>0</v>
      </c>
      <c r="AA3787" t="s">
        <v>58</v>
      </c>
      <c r="AB3787" s="1">
        <v>0</v>
      </c>
      <c r="AC3787" s="4">
        <f>IF(ISNUMBER(MATCH(AD3787, $AD$2:AD3786, 0)), INDEX($AC$2:AC3786, MATCH(AD3787, $AD$2:AD3786, 0)), MAX($AC$2:AC3786)+1)</f>
        <v>2</v>
      </c>
      <c r="AD3787" t="str">
        <f t="shared" si="180"/>
        <v>เชียงใหม่-พุทธมณฑลสาย 5</v>
      </c>
      <c r="AE3787" t="s">
        <v>73</v>
      </c>
      <c r="AF3787" s="1">
        <v>0</v>
      </c>
      <c r="AG3787" s="1">
        <v>0</v>
      </c>
      <c r="AH3787" s="1">
        <v>0</v>
      </c>
      <c r="AI3787" t="s">
        <v>11990</v>
      </c>
      <c r="AJ3787" s="1">
        <v>1</v>
      </c>
      <c r="AK3787" s="1">
        <v>720</v>
      </c>
      <c r="AL3787" s="1">
        <v>720</v>
      </c>
      <c r="AM3787" s="1">
        <v>1</v>
      </c>
      <c r="AN3787" s="1">
        <v>0</v>
      </c>
      <c r="AO3787" s="1">
        <v>0</v>
      </c>
      <c r="AP3787" s="1">
        <v>0</v>
      </c>
      <c r="AQ3787" s="1">
        <v>0</v>
      </c>
      <c r="AR3787" s="1">
        <v>500</v>
      </c>
      <c r="AS3787" s="1">
        <v>1488.4255068296682</v>
      </c>
      <c r="AT3787" s="1">
        <f>Table1[[#This Row],[รวมต้นทุนค่าเดินทาง]]+Table1[[#This Row],[รวมต้นทุนค่าซ่อม]]+Table1[[#This Row],[รวมค่าเสื่อม]]</f>
        <v>7437.0248725801966</v>
      </c>
      <c r="AU3787" s="1">
        <f t="shared" si="178"/>
        <v>5026.5629662053279</v>
      </c>
      <c r="AV3787" s="1" t="str" cm="1">
        <f t="array" ref="AV3787">IF(AC3787&lt;4, "เก็บ", IF(OR(AT3787 &lt; PERCENTILE(IF($AC$2:$AC$5092=AC3787, $AT$2:$AT$5092), 0.25) - 1.5 * (PERCENTILE(IF($AC$2:$AC$5092=AC3787, $AT$2:$AT$5092), 0.75) - PERCENTILE(IF($AC$2:$AC$5092=AC3787, $AT$2:$AT$5092), 0.25)), AT3787 &gt; PERCENTILE(IF($AC$2:$AC$5092=AC3787, $AT$2:$AT$5092), 0.75) + 1.5 * (PERCENTILE(IF($AC$2:$AC$5092=AC3787, $AT$2:$AT$5092), 0.75) - PERCENTILE(IF($AC$2:$AC$5092=AC3787, $AT$2:$AT$5092), 0.25))), "ตัด", "เก็บ"))</f>
        <v>เก็บ</v>
      </c>
      <c r="AW3787" s="1">
        <f t="shared" si="179"/>
        <v>5026.5629662053279</v>
      </c>
      <c r="AX3787" s="1">
        <v>4064.5059139663294</v>
      </c>
      <c r="AY3787" s="1">
        <v>5448.5993657505287</v>
      </c>
    </row>
    <row r="3788" spans="1:51" x14ac:dyDescent="0.2">
      <c r="A3788" s="3">
        <v>45964</v>
      </c>
      <c r="B3788">
        <v>45964</v>
      </c>
      <c r="C3788" t="s">
        <v>11991</v>
      </c>
      <c r="D3788" t="s">
        <v>51</v>
      </c>
      <c r="E3788" t="s">
        <v>61</v>
      </c>
      <c r="F3788" t="s">
        <v>5184</v>
      </c>
      <c r="G3788" s="1">
        <v>4200</v>
      </c>
      <c r="H3788" s="1">
        <v>2712</v>
      </c>
      <c r="I3788" s="1">
        <v>1900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>
        <v>6100</v>
      </c>
      <c r="P3788" t="s">
        <v>11992</v>
      </c>
      <c r="Q3788" s="2">
        <v>244291</v>
      </c>
      <c r="R3788" t="s">
        <v>55</v>
      </c>
      <c r="S3788">
        <v>0</v>
      </c>
      <c r="T3788" t="s">
        <v>56</v>
      </c>
      <c r="U3788" t="s">
        <v>57</v>
      </c>
      <c r="V3788" s="1">
        <v>2500</v>
      </c>
      <c r="W3788" s="1">
        <v>0</v>
      </c>
      <c r="X3788" s="1">
        <v>0</v>
      </c>
      <c r="AA3788" t="s">
        <v>58</v>
      </c>
      <c r="AB3788" s="1">
        <v>0</v>
      </c>
      <c r="AC3788" s="4">
        <f>IF(ISNUMBER(MATCH(AD3788, $AD$2:AD3787, 0)), INDEX($AC$2:AC3787, MATCH(AD3788, $AD$2:AD3787, 0)), MAX($AC$2:AC3787)+1)</f>
        <v>1</v>
      </c>
      <c r="AD3788" t="str">
        <f t="shared" si="180"/>
        <v>ท่าลี่-กองลอย</v>
      </c>
      <c r="AE3788" t="s">
        <v>55</v>
      </c>
      <c r="AF3788" s="1">
        <v>0</v>
      </c>
      <c r="AG3788" s="1">
        <v>0</v>
      </c>
      <c r="AH3788" s="1">
        <v>0</v>
      </c>
      <c r="AI3788" t="s">
        <v>11993</v>
      </c>
      <c r="AJ3788" s="1">
        <v>1</v>
      </c>
      <c r="AK3788" s="1">
        <v>0</v>
      </c>
      <c r="AL3788" s="1">
        <v>0</v>
      </c>
      <c r="AM3788" s="1">
        <v>0</v>
      </c>
      <c r="AN3788" s="1">
        <v>0</v>
      </c>
      <c r="AO3788" s="1">
        <v>0</v>
      </c>
      <c r="AP3788" s="1">
        <v>0</v>
      </c>
      <c r="AQ3788" s="1">
        <v>0</v>
      </c>
      <c r="AR3788" s="1">
        <v>11312</v>
      </c>
      <c r="AS3788" s="1">
        <v>21.400000000000002</v>
      </c>
      <c r="AT3788" s="1">
        <f>Table1[[#This Row],[รวมต้นทุนค่าเดินทาง]]+Table1[[#This Row],[รวมต้นทุนค่าซ่อม]]+Table1[[#This Row],[รวมค่าเสื่อม]]</f>
        <v>13195.982781456953</v>
      </c>
      <c r="AU3788" s="1">
        <f t="shared" si="178"/>
        <v>13953.293816562818</v>
      </c>
      <c r="AV3788" s="1" t="str" cm="1">
        <f t="array" ref="AV3788">IF(AC3788&lt;4, "เก็บ", IF(OR(AT3788 &lt; PERCENTILE(IF($AC$2:$AC$5092=AC3788, $AT$2:$AT$5092), 0.25) - 1.5 * (PERCENTILE(IF($AC$2:$AC$5092=AC3788, $AT$2:$AT$5092), 0.75) - PERCENTILE(IF($AC$2:$AC$5092=AC3788, $AT$2:$AT$5092), 0.25)), AT3788 &gt; PERCENTILE(IF($AC$2:$AC$5092=AC3788, $AT$2:$AT$5092), 0.75) + 1.5 * (PERCENTILE(IF($AC$2:$AC$5092=AC3788, $AT$2:$AT$5092), 0.75) - PERCENTILE(IF($AC$2:$AC$5092=AC3788, $AT$2:$AT$5092), 0.25))), "ตัด", "เก็บ"))</f>
        <v>เก็บ</v>
      </c>
      <c r="AW3788" s="1">
        <f t="shared" si="179"/>
        <v>13953.293816562818</v>
      </c>
      <c r="AX3788" s="1">
        <v>14426.372718098486</v>
      </c>
      <c r="AY3788" s="1">
        <v>1862.5827814569536</v>
      </c>
    </row>
    <row r="3789" spans="1:51" x14ac:dyDescent="0.2">
      <c r="A3789" s="3">
        <v>45964</v>
      </c>
      <c r="B3789">
        <v>45964</v>
      </c>
      <c r="C3789" t="s">
        <v>11994</v>
      </c>
      <c r="D3789" t="s">
        <v>66</v>
      </c>
      <c r="E3789" t="s">
        <v>124</v>
      </c>
      <c r="F3789" t="s">
        <v>201</v>
      </c>
      <c r="G3789" s="1">
        <v>0</v>
      </c>
      <c r="H3789" s="1">
        <v>755</v>
      </c>
      <c r="I3789" s="1">
        <v>400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  <c r="O3789" s="1">
        <v>400</v>
      </c>
      <c r="P3789" t="s">
        <v>11995</v>
      </c>
      <c r="Q3789" s="2">
        <v>244291</v>
      </c>
      <c r="R3789" t="s">
        <v>70</v>
      </c>
      <c r="S3789">
        <v>0</v>
      </c>
      <c r="T3789" t="s">
        <v>88</v>
      </c>
      <c r="U3789" t="s">
        <v>93</v>
      </c>
      <c r="V3789" s="1">
        <v>0</v>
      </c>
      <c r="W3789" s="1">
        <v>0</v>
      </c>
      <c r="X3789" s="1">
        <v>0</v>
      </c>
      <c r="AA3789" t="s">
        <v>58</v>
      </c>
      <c r="AB3789" s="1">
        <v>0</v>
      </c>
      <c r="AC3789" s="4">
        <f>IF(ISNUMBER(MATCH(AD3789, $AD$2:AD3788, 0)), INDEX($AC$2:AC3788, MATCH(AD3789, $AD$2:AD3788, 0)), MAX($AC$2:AC3788)+1)</f>
        <v>51</v>
      </c>
      <c r="AD3789" t="str">
        <f t="shared" si="180"/>
        <v>แพร่-ตลาดไท</v>
      </c>
      <c r="AE3789" t="s">
        <v>73</v>
      </c>
      <c r="AF3789" s="1">
        <v>0</v>
      </c>
      <c r="AG3789" s="1">
        <v>0</v>
      </c>
      <c r="AH3789" s="1">
        <v>0</v>
      </c>
      <c r="AI3789" t="s">
        <v>11996</v>
      </c>
      <c r="AJ3789" s="1">
        <v>1</v>
      </c>
      <c r="AK3789" s="1">
        <v>572</v>
      </c>
      <c r="AL3789" s="1">
        <v>572</v>
      </c>
      <c r="AM3789" s="1">
        <v>1</v>
      </c>
      <c r="AN3789" s="1">
        <v>0</v>
      </c>
      <c r="AO3789" s="1">
        <v>0</v>
      </c>
      <c r="AP3789" s="1">
        <v>0</v>
      </c>
      <c r="AQ3789" s="1">
        <v>0</v>
      </c>
      <c r="AR3789" s="1">
        <v>1155</v>
      </c>
      <c r="AS3789" s="1">
        <v>839.23297088189406</v>
      </c>
      <c r="AT3789" s="1">
        <f>Table1[[#This Row],[รวมต้นทุนค่าเดินทาง]]+Table1[[#This Row],[รวมต้นทุนค่าซ่อม]]+Table1[[#This Row],[รวมค่าเสื่อม]]</f>
        <v>4207.3927949288154</v>
      </c>
      <c r="AU3789" s="1">
        <f t="shared" si="178"/>
        <v>4737.6107634746759</v>
      </c>
      <c r="AV3789" s="1" t="str" cm="1">
        <f t="array" ref="AV3789">IF(AC3789&lt;4, "เก็บ", IF(OR(AT3789 &lt; PERCENTILE(IF($AC$2:$AC$5092=AC3789, $AT$2:$AT$5092), 0.25) - 1.5 * (PERCENTILE(IF($AC$2:$AC$5092=AC3789, $AT$2:$AT$5092), 0.75) - PERCENTILE(IF($AC$2:$AC$5092=AC3789, $AT$2:$AT$5092), 0.25)), AT3789 &gt; PERCENTILE(IF($AC$2:$AC$5092=AC3789, $AT$2:$AT$5092), 0.75) + 1.5 * (PERCENTILE(IF($AC$2:$AC$5092=AC3789, $AT$2:$AT$5092), 0.75) - PERCENTILE(IF($AC$2:$AC$5092=AC3789, $AT$2:$AT$5092), 0.25))), "ตัด", "เก็บ"))</f>
        <v>เก็บ</v>
      </c>
      <c r="AW3789" s="1">
        <f t="shared" si="179"/>
        <v>4487.1668970521196</v>
      </c>
      <c r="AX3789" s="1">
        <v>3014.4338711558335</v>
      </c>
      <c r="AY3789" s="1">
        <v>2213.1598240469211</v>
      </c>
    </row>
    <row r="3790" spans="1:51" x14ac:dyDescent="0.2">
      <c r="A3790" s="3">
        <v>45964</v>
      </c>
      <c r="B3790">
        <v>45964</v>
      </c>
      <c r="C3790" t="s">
        <v>11997</v>
      </c>
      <c r="D3790" t="s">
        <v>66</v>
      </c>
      <c r="E3790" t="s">
        <v>67</v>
      </c>
      <c r="F3790" t="s">
        <v>240</v>
      </c>
      <c r="G3790" s="1">
        <v>0</v>
      </c>
      <c r="H3790" s="1">
        <v>755</v>
      </c>
      <c r="I3790" s="1">
        <v>400</v>
      </c>
      <c r="J3790" s="1">
        <v>0</v>
      </c>
      <c r="K3790" s="1">
        <v>0</v>
      </c>
      <c r="L3790" s="1">
        <v>0</v>
      </c>
      <c r="M3790" s="1">
        <v>0</v>
      </c>
      <c r="N3790" s="1">
        <v>0</v>
      </c>
      <c r="O3790" s="1">
        <v>400</v>
      </c>
      <c r="P3790" t="s">
        <v>11998</v>
      </c>
      <c r="Q3790" s="2">
        <v>244291</v>
      </c>
      <c r="R3790" t="s">
        <v>70</v>
      </c>
      <c r="S3790">
        <v>0</v>
      </c>
      <c r="T3790" t="s">
        <v>88</v>
      </c>
      <c r="U3790" t="s">
        <v>93</v>
      </c>
      <c r="V3790" s="1">
        <v>0</v>
      </c>
      <c r="W3790" s="1">
        <v>0</v>
      </c>
      <c r="X3790" s="1">
        <v>0</v>
      </c>
      <c r="AA3790" t="s">
        <v>58</v>
      </c>
      <c r="AB3790" s="1">
        <v>0</v>
      </c>
      <c r="AC3790" s="4">
        <f>IF(ISNUMBER(MATCH(AD3790, $AD$2:AD3789, 0)), INDEX($AC$2:AC3789, MATCH(AD3790, $AD$2:AD3789, 0)), MAX($AC$2:AC3789)+1)</f>
        <v>51</v>
      </c>
      <c r="AD3790" t="str">
        <f t="shared" si="180"/>
        <v>แพร่-ตลาดไท</v>
      </c>
      <c r="AE3790" t="s">
        <v>73</v>
      </c>
      <c r="AF3790" s="1">
        <v>0</v>
      </c>
      <c r="AG3790" s="1">
        <v>0</v>
      </c>
      <c r="AH3790" s="1">
        <v>0</v>
      </c>
      <c r="AI3790" t="s">
        <v>11999</v>
      </c>
      <c r="AJ3790" s="1">
        <v>1</v>
      </c>
      <c r="AK3790" s="1">
        <v>572</v>
      </c>
      <c r="AL3790" s="1">
        <v>572</v>
      </c>
      <c r="AM3790" s="1">
        <v>1</v>
      </c>
      <c r="AN3790" s="1">
        <v>0</v>
      </c>
      <c r="AO3790" s="1">
        <v>0</v>
      </c>
      <c r="AP3790" s="1">
        <v>0</v>
      </c>
      <c r="AQ3790" s="1">
        <v>0</v>
      </c>
      <c r="AR3790" s="1">
        <v>1155</v>
      </c>
      <c r="AS3790" s="1">
        <v>3044.8153533904378</v>
      </c>
      <c r="AT3790" s="1">
        <f>Table1[[#This Row],[รวมต้นทุนค่าเดินทาง]]+Table1[[#This Row],[รวมต้นทุนค่าซ่อม]]+Table1[[#This Row],[รวมค่าเสื่อม]]</f>
        <v>6580.7677343428186</v>
      </c>
      <c r="AU3790" s="1">
        <f t="shared" si="178"/>
        <v>4737.6107634746759</v>
      </c>
      <c r="AV3790" s="1" t="str" cm="1">
        <f t="array" ref="AV3790">IF(AC3790&lt;4, "เก็บ", IF(OR(AT3790 &lt; PERCENTILE(IF($AC$2:$AC$5092=AC3790, $AT$2:$AT$5092), 0.25) - 1.5 * (PERCENTILE(IF($AC$2:$AC$5092=AC3790, $AT$2:$AT$5092), 0.75) - PERCENTILE(IF($AC$2:$AC$5092=AC3790, $AT$2:$AT$5092), 0.25)), AT3790 &gt; PERCENTILE(IF($AC$2:$AC$5092=AC3790, $AT$2:$AT$5092), 0.75) + 1.5 * (PERCENTILE(IF($AC$2:$AC$5092=AC3790, $AT$2:$AT$5092), 0.75) - PERCENTILE(IF($AC$2:$AC$5092=AC3790, $AT$2:$AT$5092), 0.25))), "ตัด", "เก็บ"))</f>
        <v>เก็บ</v>
      </c>
      <c r="AW3790" s="1">
        <f t="shared" si="179"/>
        <v>4487.1668970521196</v>
      </c>
      <c r="AX3790" s="1">
        <v>3014.4338711558335</v>
      </c>
      <c r="AY3790" s="1">
        <v>2380.9523809523807</v>
      </c>
    </row>
    <row r="3791" spans="1:51" x14ac:dyDescent="0.2">
      <c r="A3791" s="3">
        <v>45964</v>
      </c>
      <c r="B3791">
        <v>45964</v>
      </c>
      <c r="C3791" t="s">
        <v>12000</v>
      </c>
      <c r="D3791" t="s">
        <v>66</v>
      </c>
      <c r="E3791" t="s">
        <v>124</v>
      </c>
      <c r="F3791" t="s">
        <v>313</v>
      </c>
      <c r="G3791" s="1">
        <v>0</v>
      </c>
      <c r="H3791" s="1">
        <v>755</v>
      </c>
      <c r="I3791" s="1">
        <v>400</v>
      </c>
      <c r="J3791" s="1">
        <v>0</v>
      </c>
      <c r="K3791" s="1">
        <v>0</v>
      </c>
      <c r="L3791" s="1">
        <v>0</v>
      </c>
      <c r="M3791" s="1">
        <v>0</v>
      </c>
      <c r="N3791" s="1">
        <v>0</v>
      </c>
      <c r="O3791" s="1">
        <v>400</v>
      </c>
      <c r="P3791" t="s">
        <v>12001</v>
      </c>
      <c r="Q3791" s="2">
        <v>244291</v>
      </c>
      <c r="R3791" t="s">
        <v>70</v>
      </c>
      <c r="S3791">
        <v>0</v>
      </c>
      <c r="T3791" t="s">
        <v>88</v>
      </c>
      <c r="U3791" t="s">
        <v>93</v>
      </c>
      <c r="V3791" s="1">
        <v>0</v>
      </c>
      <c r="W3791" s="1">
        <v>0</v>
      </c>
      <c r="X3791" s="1">
        <v>0</v>
      </c>
      <c r="AA3791" t="s">
        <v>58</v>
      </c>
      <c r="AB3791" s="1">
        <v>0</v>
      </c>
      <c r="AC3791" s="4">
        <f>IF(ISNUMBER(MATCH(AD3791, $AD$2:AD3790, 0)), INDEX($AC$2:AC3790, MATCH(AD3791, $AD$2:AD3790, 0)), MAX($AC$2:AC3790)+1)</f>
        <v>51</v>
      </c>
      <c r="AD3791" t="str">
        <f t="shared" si="180"/>
        <v>แพร่-ตลาดไท</v>
      </c>
      <c r="AE3791" t="s">
        <v>73</v>
      </c>
      <c r="AF3791" s="1">
        <v>0</v>
      </c>
      <c r="AG3791" s="1">
        <v>0</v>
      </c>
      <c r="AH3791" s="1">
        <v>0</v>
      </c>
      <c r="AI3791" t="s">
        <v>12002</v>
      </c>
      <c r="AJ3791" s="1">
        <v>1</v>
      </c>
      <c r="AK3791" s="1">
        <v>572</v>
      </c>
      <c r="AL3791" s="1">
        <v>572</v>
      </c>
      <c r="AM3791" s="1">
        <v>1</v>
      </c>
      <c r="AN3791" s="1">
        <v>0</v>
      </c>
      <c r="AO3791" s="1">
        <v>0</v>
      </c>
      <c r="AP3791" s="1">
        <v>0</v>
      </c>
      <c r="AQ3791" s="1">
        <v>0</v>
      </c>
      <c r="AR3791" s="1">
        <v>1155</v>
      </c>
      <c r="AS3791" s="1">
        <v>3479.3774055287995</v>
      </c>
      <c r="AT3791" s="1">
        <f>Table1[[#This Row],[รวมต้นทุนค่าเดินทาง]]+Table1[[#This Row],[รวมต้นทุนค่าซ่อม]]+Table1[[#This Row],[รวมค่าเสื่อม]]</f>
        <v>8522.3372717495349</v>
      </c>
      <c r="AU3791" s="1">
        <f t="shared" si="178"/>
        <v>4737.6107634746759</v>
      </c>
      <c r="AV3791" s="1" t="str" cm="1">
        <f t="array" ref="AV3791">IF(AC3791&lt;4, "เก็บ", IF(OR(AT3791 &lt; PERCENTILE(IF($AC$2:$AC$5092=AC3791, $AT$2:$AT$5092), 0.25) - 1.5 * (PERCENTILE(IF($AC$2:$AC$5092=AC3791, $AT$2:$AT$5092), 0.75) - PERCENTILE(IF($AC$2:$AC$5092=AC3791, $AT$2:$AT$5092), 0.25)), AT3791 &gt; PERCENTILE(IF($AC$2:$AC$5092=AC3791, $AT$2:$AT$5092), 0.75) + 1.5 * (PERCENTILE(IF($AC$2:$AC$5092=AC3791, $AT$2:$AT$5092), 0.75) - PERCENTILE(IF($AC$2:$AC$5092=AC3791, $AT$2:$AT$5092), 0.25))), "ตัด", "เก็บ"))</f>
        <v>ตัด</v>
      </c>
      <c r="AW3791" s="1">
        <f t="shared" si="179"/>
        <v>4487.1668970521196</v>
      </c>
      <c r="AX3791" s="1">
        <v>3014.4338711558335</v>
      </c>
      <c r="AY3791" s="1">
        <v>3887.9598662207359</v>
      </c>
    </row>
    <row r="3792" spans="1:51" x14ac:dyDescent="0.2">
      <c r="A3792" s="3">
        <v>45965</v>
      </c>
      <c r="B3792">
        <v>45965</v>
      </c>
      <c r="C3792" t="s">
        <v>12003</v>
      </c>
      <c r="D3792" t="s">
        <v>66</v>
      </c>
      <c r="E3792" t="s">
        <v>67</v>
      </c>
      <c r="F3792" t="s">
        <v>936</v>
      </c>
      <c r="G3792" s="1">
        <v>881</v>
      </c>
      <c r="H3792" s="1">
        <v>0</v>
      </c>
      <c r="I3792" s="1">
        <v>400</v>
      </c>
      <c r="J3792" s="1">
        <v>0</v>
      </c>
      <c r="K3792" s="1">
        <v>0</v>
      </c>
      <c r="L3792" s="1">
        <v>0</v>
      </c>
      <c r="M3792" s="1">
        <v>0</v>
      </c>
      <c r="N3792" s="1">
        <v>0</v>
      </c>
      <c r="O3792" s="1">
        <v>1281</v>
      </c>
      <c r="P3792" t="s">
        <v>12004</v>
      </c>
      <c r="Q3792" s="2">
        <v>244292</v>
      </c>
      <c r="R3792" t="s">
        <v>70</v>
      </c>
      <c r="S3792">
        <v>0</v>
      </c>
      <c r="T3792" t="s">
        <v>254</v>
      </c>
      <c r="U3792" t="s">
        <v>161</v>
      </c>
      <c r="V3792" s="1">
        <v>0</v>
      </c>
      <c r="W3792" s="1">
        <v>0</v>
      </c>
      <c r="X3792" s="1">
        <v>0</v>
      </c>
      <c r="AA3792" t="s">
        <v>58</v>
      </c>
      <c r="AB3792" s="1">
        <v>0</v>
      </c>
      <c r="AC3792" s="4">
        <f>IF(ISNUMBER(MATCH(AD3792, $AD$2:AD3791, 0)), INDEX($AC$2:AC3791, MATCH(AD3792, $AD$2:AD3791, 0)), MAX($AC$2:AC3791)+1)</f>
        <v>11</v>
      </c>
      <c r="AD3792" t="str">
        <f t="shared" si="180"/>
        <v>ลำปาง-พุทธมณฑลสาย 2</v>
      </c>
      <c r="AE3792" t="s">
        <v>73</v>
      </c>
      <c r="AF3792" s="1">
        <v>0</v>
      </c>
      <c r="AG3792" s="1">
        <v>0</v>
      </c>
      <c r="AH3792" s="1">
        <v>0</v>
      </c>
      <c r="AI3792" t="s">
        <v>12005</v>
      </c>
      <c r="AJ3792" s="1">
        <v>1</v>
      </c>
      <c r="AK3792" s="1">
        <v>720</v>
      </c>
      <c r="AL3792" s="1">
        <v>720</v>
      </c>
      <c r="AM3792" s="1">
        <v>1</v>
      </c>
      <c r="AN3792" s="1">
        <v>0</v>
      </c>
      <c r="AO3792" s="1">
        <v>0</v>
      </c>
      <c r="AP3792" s="1">
        <v>0</v>
      </c>
      <c r="AQ3792" s="1">
        <v>0</v>
      </c>
      <c r="AR3792" s="1">
        <v>1281</v>
      </c>
      <c r="AS3792" s="1">
        <v>2759.6190592904145</v>
      </c>
      <c r="AT3792" s="1">
        <f>Table1[[#This Row],[รวมต้นทุนค่าเดินทาง]]+Table1[[#This Row],[รวมต้นทุนค่าซ่อม]]+Table1[[#This Row],[รวมค่าเสื่อม]]</f>
        <v>6521.1917652729571</v>
      </c>
      <c r="AU3792" s="1">
        <f t="shared" si="178"/>
        <v>4930.4097489270907</v>
      </c>
      <c r="AV3792" s="1" t="str" cm="1">
        <f t="array" ref="AV3792">IF(AC3792&lt;4, "เก็บ", IF(OR(AT3792 &lt; PERCENTILE(IF($AC$2:$AC$5092=AC3792, $AT$2:$AT$5092), 0.25) - 1.5 * (PERCENTILE(IF($AC$2:$AC$5092=AC3792, $AT$2:$AT$5092), 0.75) - PERCENTILE(IF($AC$2:$AC$5092=AC3792, $AT$2:$AT$5092), 0.25)), AT3792 &gt; PERCENTILE(IF($AC$2:$AC$5092=AC3792, $AT$2:$AT$5092), 0.75) + 1.5 * (PERCENTILE(IF($AC$2:$AC$5092=AC3792, $AT$2:$AT$5092), 0.75) - PERCENTILE(IF($AC$2:$AC$5092=AC3792, $AT$2:$AT$5092), 0.25))), "ตัด", "เก็บ"))</f>
        <v>เก็บ</v>
      </c>
      <c r="AW3792" s="1">
        <f t="shared" si="179"/>
        <v>4496.4734610911819</v>
      </c>
      <c r="AX3792" s="1">
        <v>2927.9145864762854</v>
      </c>
      <c r="AY3792" s="1">
        <v>2480.5727059825422</v>
      </c>
    </row>
    <row r="3793" spans="1:51" x14ac:dyDescent="0.2">
      <c r="A3793" s="3">
        <v>45965</v>
      </c>
      <c r="B3793">
        <v>45965</v>
      </c>
      <c r="C3793" t="s">
        <v>12006</v>
      </c>
      <c r="D3793" t="s">
        <v>66</v>
      </c>
      <c r="E3793" t="s">
        <v>124</v>
      </c>
      <c r="F3793" t="s">
        <v>1102</v>
      </c>
      <c r="G3793" s="1">
        <v>881</v>
      </c>
      <c r="H3793" s="1">
        <v>0</v>
      </c>
      <c r="I3793" s="1">
        <v>400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>
        <v>1281</v>
      </c>
      <c r="P3793" t="s">
        <v>12007</v>
      </c>
      <c r="Q3793" s="2">
        <v>244292</v>
      </c>
      <c r="R3793" t="s">
        <v>70</v>
      </c>
      <c r="S3793">
        <v>0</v>
      </c>
      <c r="T3793" t="s">
        <v>254</v>
      </c>
      <c r="U3793" t="s">
        <v>161</v>
      </c>
      <c r="V3793" s="1">
        <v>0</v>
      </c>
      <c r="W3793" s="1">
        <v>0</v>
      </c>
      <c r="X3793" s="1">
        <v>0</v>
      </c>
      <c r="AA3793" t="s">
        <v>58</v>
      </c>
      <c r="AB3793" s="1">
        <v>0</v>
      </c>
      <c r="AC3793" s="4">
        <f>IF(ISNUMBER(MATCH(AD3793, $AD$2:AD3792, 0)), INDEX($AC$2:AC3792, MATCH(AD3793, $AD$2:AD3792, 0)), MAX($AC$2:AC3792)+1)</f>
        <v>11</v>
      </c>
      <c r="AD3793" t="str">
        <f t="shared" si="180"/>
        <v>ลำปาง-พุทธมณฑลสาย 2</v>
      </c>
      <c r="AE3793" t="s">
        <v>73</v>
      </c>
      <c r="AF3793" s="1">
        <v>0</v>
      </c>
      <c r="AG3793" s="1">
        <v>0</v>
      </c>
      <c r="AH3793" s="1">
        <v>0</v>
      </c>
      <c r="AI3793" t="s">
        <v>12008</v>
      </c>
      <c r="AJ3793" s="1">
        <v>1</v>
      </c>
      <c r="AK3793" s="1">
        <v>720</v>
      </c>
      <c r="AL3793" s="1">
        <v>720</v>
      </c>
      <c r="AM3793" s="1">
        <v>1</v>
      </c>
      <c r="AN3793" s="1">
        <v>0</v>
      </c>
      <c r="AO3793" s="1">
        <v>0</v>
      </c>
      <c r="AP3793" s="1">
        <v>0</v>
      </c>
      <c r="AQ3793" s="1">
        <v>0</v>
      </c>
      <c r="AR3793" s="1">
        <v>1281</v>
      </c>
      <c r="AS3793" s="1">
        <v>2874.1670741077332</v>
      </c>
      <c r="AT3793" s="1">
        <f>Table1[[#This Row],[รวมต้นทุนค่าเดินทาง]]+Table1[[#This Row],[รวมต้นทุนค่าซ่อม]]+Table1[[#This Row],[รวมค่าเสื่อม]]</f>
        <v>6468.2782424041816</v>
      </c>
      <c r="AU3793" s="1">
        <f t="shared" si="178"/>
        <v>4930.4097489270907</v>
      </c>
      <c r="AV3793" s="1" t="str" cm="1">
        <f t="array" ref="AV3793">IF(AC3793&lt;4, "เก็บ", IF(OR(AT3793 &lt; PERCENTILE(IF($AC$2:$AC$5092=AC3793, $AT$2:$AT$5092), 0.25) - 1.5 * (PERCENTILE(IF($AC$2:$AC$5092=AC3793, $AT$2:$AT$5092), 0.75) - PERCENTILE(IF($AC$2:$AC$5092=AC3793, $AT$2:$AT$5092), 0.25)), AT3793 &gt; PERCENTILE(IF($AC$2:$AC$5092=AC3793, $AT$2:$AT$5092), 0.75) + 1.5 * (PERCENTILE(IF($AC$2:$AC$5092=AC3793, $AT$2:$AT$5092), 0.75) - PERCENTILE(IF($AC$2:$AC$5092=AC3793, $AT$2:$AT$5092), 0.25))), "ตัด", "เก็บ"))</f>
        <v>เก็บ</v>
      </c>
      <c r="AW3793" s="1">
        <f t="shared" si="179"/>
        <v>4496.4734610911819</v>
      </c>
      <c r="AX3793" s="1">
        <v>2927.9145864762854</v>
      </c>
      <c r="AY3793" s="1">
        <v>2313.1111682964488</v>
      </c>
    </row>
    <row r="3794" spans="1:51" x14ac:dyDescent="0.2">
      <c r="A3794" s="3">
        <v>45965</v>
      </c>
      <c r="B3794">
        <v>45965</v>
      </c>
      <c r="C3794" t="s">
        <v>12009</v>
      </c>
      <c r="D3794" t="s">
        <v>51</v>
      </c>
      <c r="E3794" t="s">
        <v>61</v>
      </c>
      <c r="F3794" t="s">
        <v>1616</v>
      </c>
      <c r="G3794" s="1">
        <v>2700</v>
      </c>
      <c r="H3794" s="1">
        <v>4212</v>
      </c>
      <c r="I3794" s="1">
        <v>1900</v>
      </c>
      <c r="J3794" s="1">
        <v>0</v>
      </c>
      <c r="K3794" s="1">
        <v>0</v>
      </c>
      <c r="L3794" s="1">
        <v>0</v>
      </c>
      <c r="M3794" s="1">
        <v>0</v>
      </c>
      <c r="N3794" s="1">
        <v>0</v>
      </c>
      <c r="O3794" s="1">
        <v>4600</v>
      </c>
      <c r="P3794" t="s">
        <v>12010</v>
      </c>
      <c r="Q3794" s="2">
        <v>244293</v>
      </c>
      <c r="R3794" t="s">
        <v>55</v>
      </c>
      <c r="S3794">
        <v>0</v>
      </c>
      <c r="T3794" t="s">
        <v>71</v>
      </c>
      <c r="U3794" t="s">
        <v>57</v>
      </c>
      <c r="V3794" s="1">
        <v>2500</v>
      </c>
      <c r="W3794" s="1">
        <v>0</v>
      </c>
      <c r="X3794" s="1">
        <v>0</v>
      </c>
      <c r="AA3794" t="s">
        <v>58</v>
      </c>
      <c r="AB3794" s="1">
        <v>0</v>
      </c>
      <c r="AC3794" s="4">
        <f>IF(ISNUMBER(MATCH(AD3794, $AD$2:AD3793, 0)), INDEX($AC$2:AC3793, MATCH(AD3794, $AD$2:AD3793, 0)), MAX($AC$2:AC3793)+1)</f>
        <v>10</v>
      </c>
      <c r="AD3794" t="str">
        <f t="shared" si="180"/>
        <v>เชียงใหม่-กองลอย</v>
      </c>
      <c r="AE3794" t="s">
        <v>55</v>
      </c>
      <c r="AF3794" s="1">
        <v>0</v>
      </c>
      <c r="AG3794" s="1">
        <v>0</v>
      </c>
      <c r="AH3794" s="1">
        <v>0</v>
      </c>
      <c r="AI3794" t="s">
        <v>12011</v>
      </c>
      <c r="AJ3794" s="1">
        <v>1</v>
      </c>
      <c r="AK3794" s="1">
        <v>0</v>
      </c>
      <c r="AL3794" s="1">
        <v>0</v>
      </c>
      <c r="AM3794" s="1">
        <v>0</v>
      </c>
      <c r="AN3794" s="1">
        <v>0</v>
      </c>
      <c r="AO3794" s="1">
        <v>0</v>
      </c>
      <c r="AP3794" s="1">
        <v>0</v>
      </c>
      <c r="AQ3794" s="1">
        <v>0</v>
      </c>
      <c r="AR3794" s="1">
        <v>11312</v>
      </c>
      <c r="AS3794" s="1">
        <v>17.12</v>
      </c>
      <c r="AT3794" s="1">
        <f>Table1[[#This Row],[รวมต้นทุนค่าเดินทาง]]+Table1[[#This Row],[รวมต้นทุนค่าซ่อม]]+Table1[[#This Row],[รวมค่าเสื่อม]]</f>
        <v>13120.521273885352</v>
      </c>
      <c r="AU3794" s="1">
        <f t="shared" si="178"/>
        <v>14957.32855761775</v>
      </c>
      <c r="AV3794" s="1" t="str" cm="1">
        <f t="array" ref="AV3794">IF(AC3794&lt;4, "เก็บ", IF(OR(AT3794 &lt; PERCENTILE(IF($AC$2:$AC$5092=AC3794, $AT$2:$AT$5092), 0.25) - 1.5 * (PERCENTILE(IF($AC$2:$AC$5092=AC3794, $AT$2:$AT$5092), 0.75) - PERCENTILE(IF($AC$2:$AC$5092=AC3794, $AT$2:$AT$5092), 0.25)), AT3794 &gt; PERCENTILE(IF($AC$2:$AC$5092=AC3794, $AT$2:$AT$5092), 0.75) + 1.5 * (PERCENTILE(IF($AC$2:$AC$5092=AC3794, $AT$2:$AT$5092), 0.75) - PERCENTILE(IF($AC$2:$AC$5092=AC3794, $AT$2:$AT$5092), 0.25))), "ตัด", "เก็บ"))</f>
        <v>เก็บ</v>
      </c>
      <c r="AW3794" s="1">
        <f t="shared" si="179"/>
        <v>14419.089162907676</v>
      </c>
      <c r="AX3794" s="1">
        <v>15077.196593123563</v>
      </c>
      <c r="AY3794" s="1">
        <v>1791.4012738853503</v>
      </c>
    </row>
    <row r="3795" spans="1:51" x14ac:dyDescent="0.2">
      <c r="A3795" s="3">
        <v>45965</v>
      </c>
      <c r="B3795">
        <v>45965</v>
      </c>
      <c r="C3795" t="s">
        <v>12012</v>
      </c>
      <c r="D3795" t="s">
        <v>66</v>
      </c>
      <c r="E3795" t="s">
        <v>124</v>
      </c>
      <c r="F3795" t="s">
        <v>600</v>
      </c>
      <c r="G3795" s="1">
        <v>0</v>
      </c>
      <c r="H3795" s="1">
        <v>976</v>
      </c>
      <c r="I3795" s="1">
        <v>400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  <c r="O3795" s="1">
        <v>400</v>
      </c>
      <c r="P3795" t="s">
        <v>12013</v>
      </c>
      <c r="Q3795" s="2">
        <v>244292</v>
      </c>
      <c r="R3795" t="s">
        <v>70</v>
      </c>
      <c r="S3795">
        <v>0</v>
      </c>
      <c r="T3795" t="s">
        <v>71</v>
      </c>
      <c r="U3795" t="s">
        <v>93</v>
      </c>
      <c r="V3795" s="1">
        <v>0</v>
      </c>
      <c r="W3795" s="1">
        <v>0</v>
      </c>
      <c r="X3795" s="1">
        <v>0</v>
      </c>
      <c r="AA3795" t="s">
        <v>58</v>
      </c>
      <c r="AB3795" s="1">
        <v>0</v>
      </c>
      <c r="AC3795" s="4">
        <f>IF(ISNUMBER(MATCH(AD3795, $AD$2:AD3794, 0)), INDEX($AC$2:AC3794, MATCH(AD3795, $AD$2:AD3794, 0)), MAX($AC$2:AC3794)+1)</f>
        <v>4</v>
      </c>
      <c r="AD3795" t="str">
        <f t="shared" si="180"/>
        <v>เชียงใหม่-ตลาดไท</v>
      </c>
      <c r="AE3795" t="s">
        <v>73</v>
      </c>
      <c r="AF3795" s="1">
        <v>0</v>
      </c>
      <c r="AG3795" s="1">
        <v>0</v>
      </c>
      <c r="AH3795" s="1">
        <v>0</v>
      </c>
      <c r="AI3795" t="s">
        <v>12014</v>
      </c>
      <c r="AJ3795" s="1">
        <v>1</v>
      </c>
      <c r="AK3795" s="1">
        <v>720</v>
      </c>
      <c r="AL3795" s="1">
        <v>720</v>
      </c>
      <c r="AM3795" s="1">
        <v>1</v>
      </c>
      <c r="AN3795" s="1">
        <v>0</v>
      </c>
      <c r="AO3795" s="1">
        <v>0</v>
      </c>
      <c r="AP3795" s="1">
        <v>0</v>
      </c>
      <c r="AQ3795" s="1">
        <v>0</v>
      </c>
      <c r="AR3795" s="1">
        <v>1376</v>
      </c>
      <c r="AS3795" s="1">
        <v>4403.0663500016599</v>
      </c>
      <c r="AT3795" s="1">
        <f>Table1[[#This Row],[รวมต้นทุนค่าเดินทาง]]+Table1[[#This Row],[รวมต้นทุนค่าซ่อม]]+Table1[[#This Row],[รวมค่าเสื่อม]]</f>
        <v>8927.2540483174998</v>
      </c>
      <c r="AU3795" s="1">
        <f t="shared" si="178"/>
        <v>4256.109283997258</v>
      </c>
      <c r="AV3795" s="1" t="str" cm="1">
        <f t="array" ref="AV3795">IF(AC3795&lt;4, "เก็บ", IF(OR(AT3795 &lt; PERCENTILE(IF($AC$2:$AC$5092=AC3795, $AT$2:$AT$5092), 0.25) - 1.5 * (PERCENTILE(IF($AC$2:$AC$5092=AC3795, $AT$2:$AT$5092), 0.75) - PERCENTILE(IF($AC$2:$AC$5092=AC3795, $AT$2:$AT$5092), 0.25)), AT3795 &gt; PERCENTILE(IF($AC$2:$AC$5092=AC3795, $AT$2:$AT$5092), 0.75) + 1.5 * (PERCENTILE(IF($AC$2:$AC$5092=AC3795, $AT$2:$AT$5092), 0.75) - PERCENTILE(IF($AC$2:$AC$5092=AC3795, $AT$2:$AT$5092), 0.25))), "ตัด", "เก็บ"))</f>
        <v>ตัด</v>
      </c>
      <c r="AW3795" s="1">
        <f t="shared" si="179"/>
        <v>3807.0727671795808</v>
      </c>
      <c r="AX3795" s="1">
        <v>2335.0230876608157</v>
      </c>
      <c r="AY3795" s="1">
        <v>3148.1876983158409</v>
      </c>
    </row>
    <row r="3796" spans="1:51" x14ac:dyDescent="0.2">
      <c r="A3796" s="3">
        <v>45965</v>
      </c>
      <c r="B3796">
        <v>45965</v>
      </c>
      <c r="C3796" t="s">
        <v>12015</v>
      </c>
      <c r="D3796" t="s">
        <v>66</v>
      </c>
      <c r="E3796" t="s">
        <v>124</v>
      </c>
      <c r="F3796" t="s">
        <v>655</v>
      </c>
      <c r="G3796" s="1">
        <v>0</v>
      </c>
      <c r="H3796" s="1">
        <v>0</v>
      </c>
      <c r="I3796" s="1">
        <v>400</v>
      </c>
      <c r="J3796" s="1">
        <v>0</v>
      </c>
      <c r="K3796" s="1">
        <v>0</v>
      </c>
      <c r="L3796" s="1">
        <v>0</v>
      </c>
      <c r="M3796" s="1">
        <v>0</v>
      </c>
      <c r="N3796" s="1">
        <v>0</v>
      </c>
      <c r="O3796" s="1">
        <v>400</v>
      </c>
      <c r="P3796" t="s">
        <v>12016</v>
      </c>
      <c r="Q3796" s="2">
        <v>244292</v>
      </c>
      <c r="R3796" t="s">
        <v>70</v>
      </c>
      <c r="S3796">
        <v>0</v>
      </c>
      <c r="T3796" t="s">
        <v>71</v>
      </c>
      <c r="U3796" t="s">
        <v>93</v>
      </c>
      <c r="V3796" s="1">
        <v>0</v>
      </c>
      <c r="W3796" s="1">
        <v>0</v>
      </c>
      <c r="X3796" s="1">
        <v>0</v>
      </c>
      <c r="AA3796" t="s">
        <v>58</v>
      </c>
      <c r="AB3796" s="1">
        <v>0</v>
      </c>
      <c r="AC3796" s="4">
        <f>IF(ISNUMBER(MATCH(AD3796, $AD$2:AD3795, 0)), INDEX($AC$2:AC3795, MATCH(AD3796, $AD$2:AD3795, 0)), MAX($AC$2:AC3795)+1)</f>
        <v>4</v>
      </c>
      <c r="AD3796" t="str">
        <f t="shared" si="180"/>
        <v>เชียงใหม่-ตลาดไท</v>
      </c>
      <c r="AE3796" t="s">
        <v>73</v>
      </c>
      <c r="AF3796" s="1">
        <v>0</v>
      </c>
      <c r="AG3796" s="1">
        <v>0</v>
      </c>
      <c r="AH3796" s="1">
        <v>0</v>
      </c>
      <c r="AI3796" t="s">
        <v>12017</v>
      </c>
      <c r="AJ3796" s="1">
        <v>1</v>
      </c>
      <c r="AK3796" s="1">
        <v>720</v>
      </c>
      <c r="AL3796" s="1">
        <v>720</v>
      </c>
      <c r="AM3796" s="1">
        <v>1</v>
      </c>
      <c r="AN3796" s="1">
        <v>0</v>
      </c>
      <c r="AO3796" s="1">
        <v>0</v>
      </c>
      <c r="AP3796" s="1">
        <v>0</v>
      </c>
      <c r="AQ3796" s="1">
        <v>0</v>
      </c>
      <c r="AR3796" s="1">
        <v>400</v>
      </c>
      <c r="AS3796" s="1">
        <v>903.7268635270467</v>
      </c>
      <c r="AT3796" s="1">
        <f>Table1[[#This Row],[รวมต้นทุนค่าเดินทาง]]+Table1[[#This Row],[รวมต้นทุนค่าซ่อม]]+Table1[[#This Row],[รวมค่าเสื่อม]]</f>
        <v>3494.2905890172428</v>
      </c>
      <c r="AU3796" s="1">
        <f t="shared" si="178"/>
        <v>4256.109283997258</v>
      </c>
      <c r="AV3796" s="1" t="str" cm="1">
        <f t="array" ref="AV3796">IF(AC3796&lt;4, "เก็บ", IF(OR(AT3796 &lt; PERCENTILE(IF($AC$2:$AC$5092=AC3796, $AT$2:$AT$5092), 0.25) - 1.5 * (PERCENTILE(IF($AC$2:$AC$5092=AC3796, $AT$2:$AT$5092), 0.75) - PERCENTILE(IF($AC$2:$AC$5092=AC3796, $AT$2:$AT$5092), 0.25)), AT3796 &gt; PERCENTILE(IF($AC$2:$AC$5092=AC3796, $AT$2:$AT$5092), 0.75) + 1.5 * (PERCENTILE(IF($AC$2:$AC$5092=AC3796, $AT$2:$AT$5092), 0.75) - PERCENTILE(IF($AC$2:$AC$5092=AC3796, $AT$2:$AT$5092), 0.25))), "ตัด", "เก็บ"))</f>
        <v>เก็บ</v>
      </c>
      <c r="AW3796" s="1">
        <f t="shared" si="179"/>
        <v>3807.0727671795808</v>
      </c>
      <c r="AX3796" s="1">
        <v>2335.0230876608157</v>
      </c>
      <c r="AY3796" s="1">
        <v>2190.5637254901962</v>
      </c>
    </row>
    <row r="3797" spans="1:51" x14ac:dyDescent="0.2">
      <c r="A3797" s="3">
        <v>45965</v>
      </c>
      <c r="B3797">
        <v>45965</v>
      </c>
      <c r="C3797" t="s">
        <v>12018</v>
      </c>
      <c r="D3797" t="s">
        <v>66</v>
      </c>
      <c r="E3797" t="s">
        <v>124</v>
      </c>
      <c r="F3797" t="s">
        <v>277</v>
      </c>
      <c r="G3797" s="1">
        <v>0</v>
      </c>
      <c r="H3797" s="1">
        <v>0</v>
      </c>
      <c r="I3797" s="1">
        <v>500</v>
      </c>
      <c r="J3797" s="1">
        <v>0</v>
      </c>
      <c r="K3797" s="1">
        <v>0</v>
      </c>
      <c r="L3797" s="1">
        <v>0</v>
      </c>
      <c r="M3797" s="1">
        <v>0</v>
      </c>
      <c r="N3797" s="1">
        <v>0</v>
      </c>
      <c r="O3797" s="1">
        <v>500</v>
      </c>
      <c r="P3797" t="s">
        <v>12019</v>
      </c>
      <c r="Q3797" s="2">
        <v>244292</v>
      </c>
      <c r="R3797" t="s">
        <v>70</v>
      </c>
      <c r="S3797">
        <v>0</v>
      </c>
      <c r="T3797" t="s">
        <v>71</v>
      </c>
      <c r="U3797" t="s">
        <v>161</v>
      </c>
      <c r="V3797" s="1">
        <v>0</v>
      </c>
      <c r="W3797" s="1">
        <v>0</v>
      </c>
      <c r="X3797" s="1">
        <v>0</v>
      </c>
      <c r="AA3797" t="s">
        <v>58</v>
      </c>
      <c r="AB3797" s="1">
        <v>0</v>
      </c>
      <c r="AC3797" s="4">
        <f>IF(ISNUMBER(MATCH(AD3797, $AD$2:AD3796, 0)), INDEX($AC$2:AC3796, MATCH(AD3797, $AD$2:AD3796, 0)), MAX($AC$2:AC3796)+1)</f>
        <v>9</v>
      </c>
      <c r="AD3797" t="str">
        <f t="shared" si="180"/>
        <v>เชียงใหม่-พุทธมณฑลสาย 2</v>
      </c>
      <c r="AE3797" t="s">
        <v>73</v>
      </c>
      <c r="AF3797" s="1">
        <v>0</v>
      </c>
      <c r="AG3797" s="1">
        <v>0</v>
      </c>
      <c r="AH3797" s="1">
        <v>0</v>
      </c>
      <c r="AI3797" t="s">
        <v>12020</v>
      </c>
      <c r="AJ3797" s="1">
        <v>1</v>
      </c>
      <c r="AK3797" s="1">
        <v>720</v>
      </c>
      <c r="AL3797" s="1">
        <v>720</v>
      </c>
      <c r="AM3797" s="1">
        <v>1</v>
      </c>
      <c r="AN3797" s="1">
        <v>0</v>
      </c>
      <c r="AO3797" s="1">
        <v>0</v>
      </c>
      <c r="AP3797" s="1">
        <v>0</v>
      </c>
      <c r="AQ3797" s="1">
        <v>0</v>
      </c>
      <c r="AR3797" s="1">
        <v>500</v>
      </c>
      <c r="AS3797" s="1">
        <v>1422.1112611093363</v>
      </c>
      <c r="AT3797" s="1">
        <f>Table1[[#This Row],[รวมต้นทุนค่าเดินทาง]]+Table1[[#This Row],[รวมต้นทุนค่าซ่อม]]+Table1[[#This Row],[รวมค่าเสื่อม]]</f>
        <v>3510.5803074004684</v>
      </c>
      <c r="AU3797" s="1">
        <f t="shared" si="178"/>
        <v>4623.2312262414152</v>
      </c>
      <c r="AV3797" s="1" t="str" cm="1">
        <f t="array" ref="AV3797">IF(AC3797&lt;4, "เก็บ", IF(OR(AT3797 &lt; PERCENTILE(IF($AC$2:$AC$5092=AC3797, $AT$2:$AT$5092), 0.25) - 1.5 * (PERCENTILE(IF($AC$2:$AC$5092=AC3797, $AT$2:$AT$5092), 0.75) - PERCENTILE(IF($AC$2:$AC$5092=AC3797, $AT$2:$AT$5092), 0.25)), AT3797 &gt; PERCENTILE(IF($AC$2:$AC$5092=AC3797, $AT$2:$AT$5092), 0.75) + 1.5 * (PERCENTILE(IF($AC$2:$AC$5092=AC3797, $AT$2:$AT$5092), 0.75) - PERCENTILE(IF($AC$2:$AC$5092=AC3797, $AT$2:$AT$5092), 0.25))), "ตัด", "เก็บ"))</f>
        <v>เก็บ</v>
      </c>
      <c r="AW3797" s="1">
        <f t="shared" si="179"/>
        <v>4005.4952465164292</v>
      </c>
      <c r="AX3797" s="1">
        <v>2577.9546108768855</v>
      </c>
      <c r="AY3797" s="1">
        <v>1588.4690462911321</v>
      </c>
    </row>
    <row r="3798" spans="1:51" x14ac:dyDescent="0.2">
      <c r="A3798" s="3">
        <v>45965</v>
      </c>
      <c r="B3798">
        <v>45965</v>
      </c>
      <c r="C3798" t="s">
        <v>12021</v>
      </c>
      <c r="D3798" t="s">
        <v>51</v>
      </c>
      <c r="E3798" t="s">
        <v>52</v>
      </c>
      <c r="F3798" t="s">
        <v>1312</v>
      </c>
      <c r="G3798" s="1">
        <v>4200</v>
      </c>
      <c r="H3798" s="1">
        <v>2712</v>
      </c>
      <c r="I3798" s="1">
        <v>1900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  <c r="O3798" s="1">
        <v>6100</v>
      </c>
      <c r="P3798" t="s">
        <v>12022</v>
      </c>
      <c r="Q3798" s="2">
        <v>244292</v>
      </c>
      <c r="R3798" t="s">
        <v>55</v>
      </c>
      <c r="S3798">
        <v>0</v>
      </c>
      <c r="T3798" t="s">
        <v>56</v>
      </c>
      <c r="U3798" t="s">
        <v>57</v>
      </c>
      <c r="V3798" s="1">
        <v>2500</v>
      </c>
      <c r="W3798" s="1">
        <v>0</v>
      </c>
      <c r="X3798" s="1">
        <v>0</v>
      </c>
      <c r="AA3798" t="s">
        <v>58</v>
      </c>
      <c r="AB3798" s="1">
        <v>0</v>
      </c>
      <c r="AC3798" s="4">
        <f>IF(ISNUMBER(MATCH(AD3798, $AD$2:AD3797, 0)), INDEX($AC$2:AC3797, MATCH(AD3798, $AD$2:AD3797, 0)), MAX($AC$2:AC3797)+1)</f>
        <v>1</v>
      </c>
      <c r="AD3798" t="str">
        <f t="shared" si="180"/>
        <v>ท่าลี่-กองลอย</v>
      </c>
      <c r="AE3798" t="s">
        <v>55</v>
      </c>
      <c r="AF3798" s="1">
        <v>0</v>
      </c>
      <c r="AG3798" s="1">
        <v>0</v>
      </c>
      <c r="AH3798" s="1">
        <v>0</v>
      </c>
      <c r="AI3798" t="s">
        <v>12023</v>
      </c>
      <c r="AJ3798" s="1">
        <v>1</v>
      </c>
      <c r="AK3798" s="1">
        <v>0</v>
      </c>
      <c r="AL3798" s="1">
        <v>0</v>
      </c>
      <c r="AM3798" s="1">
        <v>0</v>
      </c>
      <c r="AN3798" s="1">
        <v>0</v>
      </c>
      <c r="AO3798" s="1">
        <v>0</v>
      </c>
      <c r="AP3798" s="1">
        <v>0</v>
      </c>
      <c r="AQ3798" s="1">
        <v>0</v>
      </c>
      <c r="AR3798" s="1">
        <v>11312</v>
      </c>
      <c r="AS3798" s="1">
        <v>15.105882352941178</v>
      </c>
      <c r="AT3798" s="1">
        <f>Table1[[#This Row],[รวมต้นทุนค่าเดินทาง]]+Table1[[#This Row],[รวมต้นทุนค่าซ่อม]]+Table1[[#This Row],[รวมค่าเสื่อม]]</f>
        <v>13014.605882352942</v>
      </c>
      <c r="AU3798" s="1">
        <f t="shared" si="178"/>
        <v>13953.293816562818</v>
      </c>
      <c r="AV3798" s="1" t="str" cm="1">
        <f t="array" ref="AV3798">IF(AC3798&lt;4, "เก็บ", IF(OR(AT3798 &lt; PERCENTILE(IF($AC$2:$AC$5092=AC3798, $AT$2:$AT$5092), 0.25) - 1.5 * (PERCENTILE(IF($AC$2:$AC$5092=AC3798, $AT$2:$AT$5092), 0.75) - PERCENTILE(IF($AC$2:$AC$5092=AC3798, $AT$2:$AT$5092), 0.25)), AT3798 &gt; PERCENTILE(IF($AC$2:$AC$5092=AC3798, $AT$2:$AT$5092), 0.75) + 1.5 * (PERCENTILE(IF($AC$2:$AC$5092=AC3798, $AT$2:$AT$5092), 0.75) - PERCENTILE(IF($AC$2:$AC$5092=AC3798, $AT$2:$AT$5092), 0.25))), "ตัด", "เก็บ"))</f>
        <v>เก็บ</v>
      </c>
      <c r="AW3798" s="1">
        <f t="shared" si="179"/>
        <v>13953.293816562818</v>
      </c>
      <c r="AX3798" s="1">
        <v>14426.372718098486</v>
      </c>
      <c r="AY3798" s="1">
        <v>1687.5</v>
      </c>
    </row>
    <row r="3799" spans="1:51" x14ac:dyDescent="0.2">
      <c r="A3799" s="3">
        <v>45965</v>
      </c>
      <c r="B3799">
        <v>45965</v>
      </c>
      <c r="C3799" t="s">
        <v>12024</v>
      </c>
      <c r="D3799" t="s">
        <v>51</v>
      </c>
      <c r="E3799" t="s">
        <v>61</v>
      </c>
      <c r="F3799" t="s">
        <v>62</v>
      </c>
      <c r="G3799" s="1">
        <v>2700</v>
      </c>
      <c r="H3799" s="1">
        <v>4212</v>
      </c>
      <c r="I3799" s="1">
        <v>1900</v>
      </c>
      <c r="J3799" s="1">
        <v>0</v>
      </c>
      <c r="K3799" s="1">
        <v>0</v>
      </c>
      <c r="L3799" s="1">
        <v>0</v>
      </c>
      <c r="M3799" s="1">
        <v>0</v>
      </c>
      <c r="N3799" s="1">
        <v>0</v>
      </c>
      <c r="O3799" s="1">
        <v>4600</v>
      </c>
      <c r="P3799" t="s">
        <v>12025</v>
      </c>
      <c r="Q3799" s="2">
        <v>244292</v>
      </c>
      <c r="R3799" t="s">
        <v>55</v>
      </c>
      <c r="S3799">
        <v>0</v>
      </c>
      <c r="T3799" t="s">
        <v>56</v>
      </c>
      <c r="U3799" t="s">
        <v>57</v>
      </c>
      <c r="V3799" s="1">
        <v>2500</v>
      </c>
      <c r="W3799" s="1">
        <v>0</v>
      </c>
      <c r="X3799" s="1">
        <v>0</v>
      </c>
      <c r="AA3799" t="s">
        <v>58</v>
      </c>
      <c r="AB3799" s="1">
        <v>0</v>
      </c>
      <c r="AC3799" s="4">
        <f>IF(ISNUMBER(MATCH(AD3799, $AD$2:AD3798, 0)), INDEX($AC$2:AC3798, MATCH(AD3799, $AD$2:AD3798, 0)), MAX($AC$2:AC3798)+1)</f>
        <v>1</v>
      </c>
      <c r="AD3799" t="str">
        <f t="shared" si="180"/>
        <v>ท่าลี่-กองลอย</v>
      </c>
      <c r="AE3799" t="s">
        <v>55</v>
      </c>
      <c r="AF3799" s="1">
        <v>0</v>
      </c>
      <c r="AG3799" s="1">
        <v>0</v>
      </c>
      <c r="AH3799" s="1">
        <v>0</v>
      </c>
      <c r="AI3799" t="s">
        <v>12026</v>
      </c>
      <c r="AJ3799" s="1">
        <v>1</v>
      </c>
      <c r="AK3799" s="1">
        <v>0</v>
      </c>
      <c r="AL3799" s="1">
        <v>0</v>
      </c>
      <c r="AM3799" s="1">
        <v>0</v>
      </c>
      <c r="AN3799" s="1">
        <v>0</v>
      </c>
      <c r="AO3799" s="1">
        <v>0</v>
      </c>
      <c r="AP3799" s="1">
        <v>0</v>
      </c>
      <c r="AQ3799" s="1">
        <v>0</v>
      </c>
      <c r="AR3799" s="1">
        <v>11312</v>
      </c>
      <c r="AS3799" s="1">
        <v>25.68</v>
      </c>
      <c r="AT3799" s="1">
        <f>Table1[[#This Row],[รวมต้นทุนค่าเดินทาง]]+Table1[[#This Row],[รวมต้นทุนค่าซ่อม]]+Table1[[#This Row],[รวมค่าเสื่อม]]</f>
        <v>13552.246929133858</v>
      </c>
      <c r="AU3799" s="1">
        <f t="shared" si="178"/>
        <v>13953.293816562818</v>
      </c>
      <c r="AV3799" s="1" t="str" cm="1">
        <f t="array" ref="AV3799">IF(AC3799&lt;4, "เก็บ", IF(OR(AT3799 &lt; PERCENTILE(IF($AC$2:$AC$5092=AC3799, $AT$2:$AT$5092), 0.25) - 1.5 * (PERCENTILE(IF($AC$2:$AC$5092=AC3799, $AT$2:$AT$5092), 0.75) - PERCENTILE(IF($AC$2:$AC$5092=AC3799, $AT$2:$AT$5092), 0.25)), AT3799 &gt; PERCENTILE(IF($AC$2:$AC$5092=AC3799, $AT$2:$AT$5092), 0.75) + 1.5 * (PERCENTILE(IF($AC$2:$AC$5092=AC3799, $AT$2:$AT$5092), 0.75) - PERCENTILE(IF($AC$2:$AC$5092=AC3799, $AT$2:$AT$5092), 0.25))), "ตัด", "เก็บ"))</f>
        <v>เก็บ</v>
      </c>
      <c r="AW3799" s="1">
        <f t="shared" si="179"/>
        <v>13953.293816562818</v>
      </c>
      <c r="AX3799" s="1">
        <v>14426.372718098486</v>
      </c>
      <c r="AY3799" s="1">
        <v>2214.5669291338581</v>
      </c>
    </row>
    <row r="3800" spans="1:51" x14ac:dyDescent="0.2">
      <c r="A3800" s="3">
        <v>45965</v>
      </c>
      <c r="B3800">
        <v>45965</v>
      </c>
      <c r="C3800" t="s">
        <v>12027</v>
      </c>
      <c r="D3800" t="s">
        <v>66</v>
      </c>
      <c r="E3800" t="s">
        <v>67</v>
      </c>
      <c r="F3800" t="s">
        <v>273</v>
      </c>
      <c r="G3800" s="1">
        <v>0</v>
      </c>
      <c r="H3800" s="1">
        <v>818</v>
      </c>
      <c r="I3800" s="1">
        <v>400</v>
      </c>
      <c r="J3800" s="1">
        <v>0</v>
      </c>
      <c r="K3800" s="1">
        <v>0</v>
      </c>
      <c r="L3800" s="1">
        <v>0</v>
      </c>
      <c r="M3800" s="1">
        <v>0</v>
      </c>
      <c r="N3800" s="1">
        <v>0</v>
      </c>
      <c r="O3800" s="1">
        <v>400</v>
      </c>
      <c r="P3800" t="s">
        <v>12028</v>
      </c>
      <c r="Q3800" s="2">
        <v>244292</v>
      </c>
      <c r="R3800" t="s">
        <v>70</v>
      </c>
      <c r="S3800">
        <v>0</v>
      </c>
      <c r="T3800" t="s">
        <v>254</v>
      </c>
      <c r="U3800" t="s">
        <v>93</v>
      </c>
      <c r="V3800" s="1">
        <v>0</v>
      </c>
      <c r="W3800" s="1">
        <v>0</v>
      </c>
      <c r="X3800" s="1">
        <v>0</v>
      </c>
      <c r="AA3800" t="s">
        <v>58</v>
      </c>
      <c r="AB3800" s="1">
        <v>0</v>
      </c>
      <c r="AC3800" s="4">
        <f>IF(ISNUMBER(MATCH(AD3800, $AD$2:AD3799, 0)), INDEX($AC$2:AC3799, MATCH(AD3800, $AD$2:AD3799, 0)), MAX($AC$2:AC3799)+1)</f>
        <v>14</v>
      </c>
      <c r="AD3800" t="str">
        <f t="shared" si="180"/>
        <v>ลำปาง-ตลาดไท</v>
      </c>
      <c r="AE3800" t="s">
        <v>73</v>
      </c>
      <c r="AF3800" s="1">
        <v>0</v>
      </c>
      <c r="AG3800" s="1">
        <v>0</v>
      </c>
      <c r="AH3800" s="1">
        <v>0</v>
      </c>
      <c r="AI3800" t="s">
        <v>12029</v>
      </c>
      <c r="AJ3800" s="1">
        <v>1</v>
      </c>
      <c r="AK3800" s="1">
        <v>620</v>
      </c>
      <c r="AL3800" s="1">
        <v>620</v>
      </c>
      <c r="AM3800" s="1">
        <v>1</v>
      </c>
      <c r="AN3800" s="1">
        <v>0</v>
      </c>
      <c r="AO3800" s="1">
        <v>0</v>
      </c>
      <c r="AP3800" s="1">
        <v>0</v>
      </c>
      <c r="AQ3800" s="1">
        <v>0</v>
      </c>
      <c r="AR3800" s="1">
        <v>1218</v>
      </c>
      <c r="AS3800" s="1">
        <v>839.93947745166736</v>
      </c>
      <c r="AT3800" s="1">
        <f>Table1[[#This Row],[รวมต้นทุนค่าเดินทาง]]+Table1[[#This Row],[รวมต้นทุนค่าซ่อม]]+Table1[[#This Row],[รวมค่าเสื่อม]]</f>
        <v>3921.6215700069993</v>
      </c>
      <c r="AU3800" s="1" t="e">
        <f t="shared" si="178"/>
        <v>#N/A</v>
      </c>
      <c r="AV3800" s="1" t="e" cm="1">
        <f t="array" ref="AV3800">IF(AC3800&lt;4, "เก็บ", IF(OR(AT3800 &lt; PERCENTILE(IF($AC$2:$AC$5092=AC3800, $AT$2:$AT$5092), 0.25) - 1.5 * (PERCENTILE(IF($AC$2:$AC$5092=AC3800, $AT$2:$AT$5092), 0.75) - PERCENTILE(IF($AC$2:$AC$5092=AC3800, $AT$2:$AT$5092), 0.25)), AT3800 &gt; PERCENTILE(IF($AC$2:$AC$5092=AC3800, $AT$2:$AT$5092), 0.75) + 1.5 * (PERCENTILE(IF($AC$2:$AC$5092=AC3800, $AT$2:$AT$5092), 0.75) - PERCENTILE(IF($AC$2:$AC$5092=AC3800, $AT$2:$AT$5092), 0.25))), "ตัด", "เก็บ"))</f>
        <v>#N/A</v>
      </c>
      <c r="AW3800" s="1" t="e">
        <f t="shared" si="179"/>
        <v>#DIV/0!</v>
      </c>
      <c r="AX3800" s="1">
        <v>2411.9362516169685</v>
      </c>
      <c r="AY3800" s="1">
        <v>1863.682092555332</v>
      </c>
    </row>
    <row r="3801" spans="1:51" x14ac:dyDescent="0.2">
      <c r="A3801" s="3">
        <v>45965</v>
      </c>
      <c r="B3801">
        <v>45965</v>
      </c>
      <c r="C3801" t="s">
        <v>12030</v>
      </c>
      <c r="D3801" t="s">
        <v>66</v>
      </c>
      <c r="E3801" t="s">
        <v>148</v>
      </c>
      <c r="F3801" t="s">
        <v>547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>
        <v>504</v>
      </c>
      <c r="P3801" t="s">
        <v>12031</v>
      </c>
      <c r="Q3801" s="2">
        <v>244293</v>
      </c>
      <c r="R3801" t="s">
        <v>55</v>
      </c>
      <c r="S3801">
        <v>0</v>
      </c>
      <c r="T3801" t="s">
        <v>101</v>
      </c>
      <c r="U3801" t="s">
        <v>88</v>
      </c>
      <c r="V3801" s="1">
        <v>0</v>
      </c>
      <c r="W3801" s="1">
        <v>1227</v>
      </c>
      <c r="X3801" s="1">
        <v>504</v>
      </c>
      <c r="Y3801" t="s">
        <v>139</v>
      </c>
      <c r="Z3801" t="s">
        <v>372</v>
      </c>
      <c r="AA3801" t="s">
        <v>12032</v>
      </c>
      <c r="AB3801" s="1">
        <v>0</v>
      </c>
      <c r="AC3801" s="4">
        <f>IF(ISNUMBER(MATCH(AD3801, $AD$2:AD3800, 0)), INDEX($AC$2:AC3800, MATCH(AD3801, $AD$2:AD3800, 0)), MAX($AC$2:AC3800)+1)</f>
        <v>29</v>
      </c>
      <c r="AD3801" t="str">
        <f t="shared" si="180"/>
        <v>พะเยา-แพร่</v>
      </c>
      <c r="AE3801" t="s">
        <v>55</v>
      </c>
      <c r="AF3801" s="1">
        <v>0</v>
      </c>
      <c r="AG3801" s="1">
        <v>0</v>
      </c>
      <c r="AH3801" s="1">
        <v>0</v>
      </c>
      <c r="AI3801" t="s">
        <v>12033</v>
      </c>
      <c r="AJ3801" s="1">
        <v>1</v>
      </c>
      <c r="AK3801" s="1">
        <v>0</v>
      </c>
      <c r="AL3801" s="1">
        <v>0</v>
      </c>
      <c r="AM3801" s="1">
        <v>0</v>
      </c>
      <c r="AN3801" s="1">
        <v>0</v>
      </c>
      <c r="AO3801" s="1">
        <v>0</v>
      </c>
      <c r="AP3801" s="1">
        <v>0</v>
      </c>
      <c r="AQ3801" s="1">
        <v>0</v>
      </c>
      <c r="AR3801" s="1">
        <v>1731</v>
      </c>
      <c r="AS3801" s="1">
        <v>1048.4555555555555</v>
      </c>
      <c r="AT3801" s="1">
        <f>Table1[[#This Row],[รวมต้นทุนค่าเดินทาง]]+Table1[[#This Row],[รวมต้นทุนค่าซ่อม]]+Table1[[#This Row],[รวมค่าเสื่อม]]</f>
        <v>3843.0919191919193</v>
      </c>
      <c r="AU3801" s="1">
        <f t="shared" si="178"/>
        <v>3471.5634391684098</v>
      </c>
      <c r="AV3801" s="1" t="str" cm="1">
        <f t="array" ref="AV3801">IF(AC3801&lt;4, "เก็บ", IF(OR(AT3801 &lt; PERCENTILE(IF($AC$2:$AC$5092=AC3801, $AT$2:$AT$5092), 0.25) - 1.5 * (PERCENTILE(IF($AC$2:$AC$5092=AC3801, $AT$2:$AT$5092), 0.75) - PERCENTILE(IF($AC$2:$AC$5092=AC3801, $AT$2:$AT$5092), 0.25)), AT3801 &gt; PERCENTILE(IF($AC$2:$AC$5092=AC3801, $AT$2:$AT$5092), 0.75) + 1.5 * (PERCENTILE(IF($AC$2:$AC$5092=AC3801, $AT$2:$AT$5092), 0.75) - PERCENTILE(IF($AC$2:$AC$5092=AC3801, $AT$2:$AT$5092), 0.25))), "ตัด", "เก็บ"))</f>
        <v>เก็บ</v>
      </c>
      <c r="AW3801" s="1">
        <f t="shared" si="179"/>
        <v>3612.8061928931315</v>
      </c>
      <c r="AX3801" s="1">
        <v>3038.9900654076114</v>
      </c>
      <c r="AY3801" s="1">
        <v>1063.6363636363637</v>
      </c>
    </row>
    <row r="3802" spans="1:51" x14ac:dyDescent="0.2">
      <c r="A3802" s="3">
        <v>45965</v>
      </c>
      <c r="B3802">
        <v>45965</v>
      </c>
      <c r="C3802" t="s">
        <v>12034</v>
      </c>
      <c r="D3802" t="s">
        <v>66</v>
      </c>
      <c r="E3802" t="s">
        <v>124</v>
      </c>
      <c r="F3802" t="s">
        <v>431</v>
      </c>
      <c r="G3802" s="1">
        <v>0</v>
      </c>
      <c r="H3802" s="1">
        <v>818</v>
      </c>
      <c r="I3802" s="1">
        <v>400</v>
      </c>
      <c r="J3802" s="1">
        <v>0</v>
      </c>
      <c r="K3802" s="1">
        <v>0</v>
      </c>
      <c r="L3802" s="1">
        <v>0</v>
      </c>
      <c r="M3802" s="1">
        <v>0</v>
      </c>
      <c r="N3802" s="1">
        <v>0</v>
      </c>
      <c r="O3802" s="1">
        <v>400</v>
      </c>
      <c r="P3802" t="s">
        <v>12035</v>
      </c>
      <c r="Q3802" s="2">
        <v>244292</v>
      </c>
      <c r="R3802" t="s">
        <v>70</v>
      </c>
      <c r="S3802">
        <v>0</v>
      </c>
      <c r="T3802" t="s">
        <v>88</v>
      </c>
      <c r="U3802" t="s">
        <v>1062</v>
      </c>
      <c r="V3802" s="1">
        <v>0</v>
      </c>
      <c r="W3802" s="1">
        <v>0</v>
      </c>
      <c r="X3802" s="1">
        <v>0</v>
      </c>
      <c r="AA3802" t="s">
        <v>58</v>
      </c>
      <c r="AB3802" s="1">
        <v>0</v>
      </c>
      <c r="AC3802" s="4">
        <f>IF(ISNUMBER(MATCH(AD3802, $AD$2:AD3801, 0)), INDEX($AC$2:AC3801, MATCH(AD3802, $AD$2:AD3801, 0)), MAX($AC$2:AC3801)+1)</f>
        <v>73</v>
      </c>
      <c r="AD3802" t="str">
        <f t="shared" si="180"/>
        <v>แพร่-ร่มเกล้า</v>
      </c>
      <c r="AE3802" t="s">
        <v>73</v>
      </c>
      <c r="AF3802" s="1">
        <v>0</v>
      </c>
      <c r="AG3802" s="1">
        <v>0</v>
      </c>
      <c r="AH3802" s="1">
        <v>0</v>
      </c>
      <c r="AI3802" t="s">
        <v>12036</v>
      </c>
      <c r="AJ3802" s="1">
        <v>1</v>
      </c>
      <c r="AK3802" s="1">
        <v>572</v>
      </c>
      <c r="AL3802" s="1">
        <v>572</v>
      </c>
      <c r="AM3802" s="1">
        <v>1</v>
      </c>
      <c r="AN3802" s="1">
        <v>0</v>
      </c>
      <c r="AO3802" s="1">
        <v>0</v>
      </c>
      <c r="AP3802" s="1">
        <v>0</v>
      </c>
      <c r="AQ3802" s="1">
        <v>0</v>
      </c>
      <c r="AR3802" s="1">
        <v>1218</v>
      </c>
      <c r="AS3802" s="1">
        <v>1142.8046875503969</v>
      </c>
      <c r="AT3802" s="1">
        <f>Table1[[#This Row],[รวมต้นทุนค่าเดินทาง]]+Table1[[#This Row],[รวมต้นทุนค่าซ่อม]]+Table1[[#This Row],[รวมค่าเสื่อม]]</f>
        <v>4551.7387534844629</v>
      </c>
      <c r="AU3802" s="1">
        <f t="shared" si="178"/>
        <v>4426.3102187236891</v>
      </c>
      <c r="AV3802" s="1" t="str" cm="1">
        <f t="array" ref="AV3802">IF(AC3802&lt;4, "เก็บ", IF(OR(AT3802 &lt; PERCENTILE(IF($AC$2:$AC$5092=AC3802, $AT$2:$AT$5092), 0.25) - 1.5 * (PERCENTILE(IF($AC$2:$AC$5092=AC3802, $AT$2:$AT$5092), 0.75) - PERCENTILE(IF($AC$2:$AC$5092=AC3802, $AT$2:$AT$5092), 0.25)), AT3802 &gt; PERCENTILE(IF($AC$2:$AC$5092=AC3802, $AT$2:$AT$5092), 0.75) + 1.5 * (PERCENTILE(IF($AC$2:$AC$5092=AC3802, $AT$2:$AT$5092), 0.75) - PERCENTILE(IF($AC$2:$AC$5092=AC3802, $AT$2:$AT$5092), 0.25))), "ตัด", "เก็บ"))</f>
        <v>เก็บ</v>
      </c>
      <c r="AW3802" s="1">
        <f t="shared" si="179"/>
        <v>4426.3102187236891</v>
      </c>
      <c r="AX3802" s="1">
        <v>5857.4065375441423</v>
      </c>
      <c r="AY3802" s="1">
        <v>2190.934065934066</v>
      </c>
    </row>
    <row r="3803" spans="1:51" x14ac:dyDescent="0.2">
      <c r="A3803" s="3">
        <v>45965</v>
      </c>
      <c r="B3803">
        <v>45965</v>
      </c>
      <c r="C3803" t="s">
        <v>12037</v>
      </c>
      <c r="D3803" t="s">
        <v>66</v>
      </c>
      <c r="E3803" t="s">
        <v>105</v>
      </c>
      <c r="F3803" t="s">
        <v>376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  <c r="M3803" s="1">
        <v>0</v>
      </c>
      <c r="N3803" s="1">
        <v>692</v>
      </c>
      <c r="O3803" s="1">
        <v>692</v>
      </c>
      <c r="P3803" t="s">
        <v>12038</v>
      </c>
      <c r="Q3803" s="2">
        <v>244292</v>
      </c>
      <c r="R3803" t="s">
        <v>55</v>
      </c>
      <c r="S3803">
        <v>0</v>
      </c>
      <c r="T3803" t="s">
        <v>87</v>
      </c>
      <c r="U3803" t="s">
        <v>71</v>
      </c>
      <c r="V3803" s="1">
        <v>0</v>
      </c>
      <c r="W3803" s="1">
        <v>629</v>
      </c>
      <c r="X3803" s="1">
        <v>0</v>
      </c>
      <c r="Y3803" t="s">
        <v>108</v>
      </c>
      <c r="Z3803" t="s">
        <v>71</v>
      </c>
      <c r="AA3803" t="s">
        <v>764</v>
      </c>
      <c r="AB3803" s="1">
        <v>0</v>
      </c>
      <c r="AC3803" s="4">
        <f>IF(ISNUMBER(MATCH(AD3803, $AD$2:AD3802, 0)), INDEX($AC$2:AC3802, MATCH(AD3803, $AD$2:AD3802, 0)), MAX($AC$2:AC3802)+1)</f>
        <v>6</v>
      </c>
      <c r="AD3803" t="str">
        <f t="shared" si="180"/>
        <v>เชียงราย-เชียงใหม่</v>
      </c>
      <c r="AE3803" t="s">
        <v>55</v>
      </c>
      <c r="AF3803" s="1">
        <v>0</v>
      </c>
      <c r="AG3803" s="1">
        <v>0</v>
      </c>
      <c r="AH3803" s="1">
        <v>0</v>
      </c>
      <c r="AI3803" t="s">
        <v>12039</v>
      </c>
      <c r="AJ3803" s="1">
        <v>2</v>
      </c>
      <c r="AK3803" s="1">
        <v>0</v>
      </c>
      <c r="AL3803" s="1">
        <v>0</v>
      </c>
      <c r="AM3803" s="1">
        <v>0</v>
      </c>
      <c r="AN3803" s="1">
        <v>596.04179999999997</v>
      </c>
      <c r="AO3803" s="1">
        <v>0</v>
      </c>
      <c r="AP3803" s="1">
        <v>0</v>
      </c>
      <c r="AQ3803" s="1">
        <v>0</v>
      </c>
      <c r="AR3803" s="1">
        <v>1321</v>
      </c>
      <c r="AS3803" s="1">
        <v>1555.8210416666666</v>
      </c>
      <c r="AT3803" s="1">
        <f>Table1[[#This Row],[รวมต้นทุนค่าเดินทาง]]+Table1[[#This Row],[รวมต้นทุนค่าซ่อม]]+Table1[[#This Row],[รวมค่าเสื่อม]]</f>
        <v>4559.0640323208718</v>
      </c>
      <c r="AU3803" s="1">
        <f t="shared" si="178"/>
        <v>4428.3346813776061</v>
      </c>
      <c r="AV3803" s="1" t="str" cm="1">
        <f t="array" ref="AV3803">IF(AC3803&lt;4, "เก็บ", IF(OR(AT3803 &lt; PERCENTILE(IF($AC$2:$AC$5092=AC3803, $AT$2:$AT$5092), 0.25) - 1.5 * (PERCENTILE(IF($AC$2:$AC$5092=AC3803, $AT$2:$AT$5092), 0.75) - PERCENTILE(IF($AC$2:$AC$5092=AC3803, $AT$2:$AT$5092), 0.25)), AT3803 &gt; PERCENTILE(IF($AC$2:$AC$5092=AC3803, $AT$2:$AT$5092), 0.75) + 1.5 * (PERCENTILE(IF($AC$2:$AC$5092=AC3803, $AT$2:$AT$5092), 0.75) - PERCENTILE(IF($AC$2:$AC$5092=AC3803, $AT$2:$AT$5092), 0.25))), "ตัด", "เก็บ"))</f>
        <v>เก็บ</v>
      </c>
      <c r="AW3803" s="1">
        <f t="shared" si="179"/>
        <v>3873.7679454274344</v>
      </c>
      <c r="AX3803" s="1">
        <v>2781.4385174989698</v>
      </c>
      <c r="AY3803" s="1">
        <v>1682.2429906542056</v>
      </c>
    </row>
    <row r="3804" spans="1:51" x14ac:dyDescent="0.2">
      <c r="A3804" s="3">
        <v>45966</v>
      </c>
      <c r="B3804">
        <v>45966</v>
      </c>
      <c r="C3804" t="s">
        <v>12040</v>
      </c>
      <c r="D3804" t="s">
        <v>66</v>
      </c>
      <c r="E3804" t="s">
        <v>124</v>
      </c>
      <c r="F3804" t="s">
        <v>360</v>
      </c>
      <c r="G3804" s="1">
        <v>881</v>
      </c>
      <c r="H3804" s="1">
        <v>0</v>
      </c>
      <c r="I3804" s="1">
        <v>400</v>
      </c>
      <c r="J3804" s="1">
        <v>0</v>
      </c>
      <c r="K3804" s="1">
        <v>0</v>
      </c>
      <c r="L3804" s="1">
        <v>0</v>
      </c>
      <c r="M3804" s="1">
        <v>0</v>
      </c>
      <c r="N3804" s="1">
        <v>0</v>
      </c>
      <c r="O3804" s="1">
        <v>1281</v>
      </c>
      <c r="P3804" t="s">
        <v>12041</v>
      </c>
      <c r="Q3804" s="2">
        <v>244293</v>
      </c>
      <c r="R3804" t="s">
        <v>70</v>
      </c>
      <c r="S3804">
        <v>0</v>
      </c>
      <c r="T3804" t="s">
        <v>254</v>
      </c>
      <c r="U3804" t="s">
        <v>161</v>
      </c>
      <c r="V3804" s="1">
        <v>0</v>
      </c>
      <c r="W3804" s="1">
        <v>0</v>
      </c>
      <c r="X3804" s="1">
        <v>0</v>
      </c>
      <c r="AA3804" t="s">
        <v>58</v>
      </c>
      <c r="AB3804" s="1">
        <v>0</v>
      </c>
      <c r="AC3804" s="4">
        <f>IF(ISNUMBER(MATCH(AD3804, $AD$2:AD3803, 0)), INDEX($AC$2:AC3803, MATCH(AD3804, $AD$2:AD3803, 0)), MAX($AC$2:AC3803)+1)</f>
        <v>11</v>
      </c>
      <c r="AD3804" t="str">
        <f t="shared" si="180"/>
        <v>ลำปาง-พุทธมณฑลสาย 2</v>
      </c>
      <c r="AE3804" t="s">
        <v>73</v>
      </c>
      <c r="AF3804" s="1">
        <v>0</v>
      </c>
      <c r="AG3804" s="1">
        <v>0</v>
      </c>
      <c r="AH3804" s="1">
        <v>0</v>
      </c>
      <c r="AI3804" t="s">
        <v>12042</v>
      </c>
      <c r="AJ3804" s="1">
        <v>1</v>
      </c>
      <c r="AK3804" s="1">
        <v>720</v>
      </c>
      <c r="AL3804" s="1">
        <v>720</v>
      </c>
      <c r="AM3804" s="1">
        <v>1</v>
      </c>
      <c r="AN3804" s="1">
        <v>0</v>
      </c>
      <c r="AO3804" s="1">
        <v>0</v>
      </c>
      <c r="AP3804" s="1">
        <v>0</v>
      </c>
      <c r="AQ3804" s="1">
        <v>0</v>
      </c>
      <c r="AR3804" s="1">
        <v>1281</v>
      </c>
      <c r="AS3804" s="1">
        <v>3530.7060317043502</v>
      </c>
      <c r="AT3804" s="1">
        <f>Table1[[#This Row],[รวมต้นทุนค่าเดินทาง]]+Table1[[#This Row],[รวมต้นทุนค่าซ่อม]]+Table1[[#This Row],[รวมค่าเสื่อม]]</f>
        <v>7548.7984230086986</v>
      </c>
      <c r="AU3804" s="1">
        <f t="shared" si="178"/>
        <v>4930.4097489270907</v>
      </c>
      <c r="AV3804" s="1" t="str" cm="1">
        <f t="array" ref="AV3804">IF(AC3804&lt;4, "เก็บ", IF(OR(AT3804 &lt; PERCENTILE(IF($AC$2:$AC$5092=AC3804, $AT$2:$AT$5092), 0.25) - 1.5 * (PERCENTILE(IF($AC$2:$AC$5092=AC3804, $AT$2:$AT$5092), 0.75) - PERCENTILE(IF($AC$2:$AC$5092=AC3804, $AT$2:$AT$5092), 0.25)), AT3804 &gt; PERCENTILE(IF($AC$2:$AC$5092=AC3804, $AT$2:$AT$5092), 0.75) + 1.5 * (PERCENTILE(IF($AC$2:$AC$5092=AC3804, $AT$2:$AT$5092), 0.75) - PERCENTILE(IF($AC$2:$AC$5092=AC3804, $AT$2:$AT$5092), 0.25))), "ตัด", "เก็บ"))</f>
        <v>เก็บ</v>
      </c>
      <c r="AW3804" s="1">
        <f t="shared" si="179"/>
        <v>4496.4734610911819</v>
      </c>
      <c r="AX3804" s="1">
        <v>2927.9145864762854</v>
      </c>
      <c r="AY3804" s="1">
        <v>2737.092391304348</v>
      </c>
    </row>
    <row r="3805" spans="1:51" x14ac:dyDescent="0.2">
      <c r="A3805" s="3">
        <v>45966</v>
      </c>
      <c r="B3805">
        <v>45966</v>
      </c>
      <c r="C3805" t="s">
        <v>12043</v>
      </c>
      <c r="D3805" t="s">
        <v>51</v>
      </c>
      <c r="E3805" t="s">
        <v>61</v>
      </c>
      <c r="F3805" t="s">
        <v>2488</v>
      </c>
      <c r="G3805" s="1">
        <v>5350</v>
      </c>
      <c r="H3805" s="1">
        <v>4349</v>
      </c>
      <c r="I3805" s="1">
        <v>1900</v>
      </c>
      <c r="J3805" s="1">
        <v>0</v>
      </c>
      <c r="K3805" s="1">
        <v>0</v>
      </c>
      <c r="L3805" s="1">
        <v>0</v>
      </c>
      <c r="M3805" s="1">
        <v>0</v>
      </c>
      <c r="N3805" s="1">
        <v>0</v>
      </c>
      <c r="O3805" s="1">
        <v>7250</v>
      </c>
      <c r="P3805" t="s">
        <v>12044</v>
      </c>
      <c r="Q3805" s="2">
        <v>244293</v>
      </c>
      <c r="R3805" t="s">
        <v>55</v>
      </c>
      <c r="S3805">
        <v>0</v>
      </c>
      <c r="T3805" t="s">
        <v>71</v>
      </c>
      <c r="U3805" t="s">
        <v>57</v>
      </c>
      <c r="V3805" s="1">
        <v>3776</v>
      </c>
      <c r="W3805" s="1">
        <v>0</v>
      </c>
      <c r="X3805" s="1">
        <v>0</v>
      </c>
      <c r="AA3805" t="s">
        <v>58</v>
      </c>
      <c r="AB3805" s="1">
        <v>0</v>
      </c>
      <c r="AC3805" s="4">
        <f>IF(ISNUMBER(MATCH(AD3805, $AD$2:AD3804, 0)), INDEX($AC$2:AC3804, MATCH(AD3805, $AD$2:AD3804, 0)), MAX($AC$2:AC3804)+1)</f>
        <v>10</v>
      </c>
      <c r="AD3805" t="str">
        <f t="shared" si="180"/>
        <v>เชียงใหม่-กองลอย</v>
      </c>
      <c r="AE3805" t="s">
        <v>55</v>
      </c>
      <c r="AF3805" s="1">
        <v>0</v>
      </c>
      <c r="AG3805" s="1">
        <v>0</v>
      </c>
      <c r="AH3805" s="1">
        <v>0</v>
      </c>
      <c r="AI3805" t="s">
        <v>12045</v>
      </c>
      <c r="AJ3805" s="1">
        <v>1</v>
      </c>
      <c r="AK3805" s="1">
        <v>0</v>
      </c>
      <c r="AL3805" s="1">
        <v>0</v>
      </c>
      <c r="AM3805" s="1">
        <v>0</v>
      </c>
      <c r="AN3805" s="1">
        <v>0</v>
      </c>
      <c r="AO3805" s="1">
        <v>0</v>
      </c>
      <c r="AP3805" s="1">
        <v>0</v>
      </c>
      <c r="AQ3805" s="1">
        <v>0</v>
      </c>
      <c r="AR3805" s="1">
        <v>15375</v>
      </c>
      <c r="AS3805" s="1">
        <v>16.05</v>
      </c>
      <c r="AT3805" s="1">
        <f>Table1[[#This Row],[รวมต้นทุนค่าเดินทาง]]+Table1[[#This Row],[รวมต้นทุนค่าซ่อม]]+Table1[[#This Row],[รวมค่าเสื่อม]]</f>
        <v>16998.192857142858</v>
      </c>
      <c r="AU3805" s="1">
        <f t="shared" si="178"/>
        <v>14957.32855761775</v>
      </c>
      <c r="AV3805" s="1" t="str" cm="1">
        <f t="array" ref="AV3805">IF(AC3805&lt;4, "เก็บ", IF(OR(AT3805 &lt; PERCENTILE(IF($AC$2:$AC$5092=AC3805, $AT$2:$AT$5092), 0.25) - 1.5 * (PERCENTILE(IF($AC$2:$AC$5092=AC3805, $AT$2:$AT$5092), 0.75) - PERCENTILE(IF($AC$2:$AC$5092=AC3805, $AT$2:$AT$5092), 0.25)), AT3805 &gt; PERCENTILE(IF($AC$2:$AC$5092=AC3805, $AT$2:$AT$5092), 0.75) + 1.5 * (PERCENTILE(IF($AC$2:$AC$5092=AC3805, $AT$2:$AT$5092), 0.75) - PERCENTILE(IF($AC$2:$AC$5092=AC3805, $AT$2:$AT$5092), 0.25))), "ตัด", "เก็บ"))</f>
        <v>เก็บ</v>
      </c>
      <c r="AW3805" s="1">
        <f t="shared" si="179"/>
        <v>14419.089162907676</v>
      </c>
      <c r="AX3805" s="1">
        <v>15077.196593123563</v>
      </c>
      <c r="AY3805" s="1">
        <v>1607.1428571428571</v>
      </c>
    </row>
    <row r="3806" spans="1:51" x14ac:dyDescent="0.2">
      <c r="A3806" s="3">
        <v>45966</v>
      </c>
      <c r="B3806">
        <v>45966</v>
      </c>
      <c r="C3806" t="s">
        <v>12046</v>
      </c>
      <c r="D3806" t="s">
        <v>66</v>
      </c>
      <c r="E3806" t="s">
        <v>129</v>
      </c>
      <c r="F3806" t="s">
        <v>683</v>
      </c>
      <c r="G3806" s="1">
        <v>881</v>
      </c>
      <c r="H3806" s="1">
        <v>0</v>
      </c>
      <c r="I3806" s="1">
        <v>400</v>
      </c>
      <c r="J3806" s="1">
        <v>0</v>
      </c>
      <c r="K3806" s="1">
        <v>0</v>
      </c>
      <c r="L3806" s="1">
        <v>0</v>
      </c>
      <c r="M3806" s="1">
        <v>0</v>
      </c>
      <c r="N3806" s="1">
        <v>0</v>
      </c>
      <c r="O3806" s="1">
        <v>1281</v>
      </c>
      <c r="P3806" t="s">
        <v>12047</v>
      </c>
      <c r="Q3806" s="2">
        <v>244293</v>
      </c>
      <c r="R3806" t="s">
        <v>70</v>
      </c>
      <c r="S3806">
        <v>0</v>
      </c>
      <c r="T3806" t="s">
        <v>254</v>
      </c>
      <c r="U3806" t="s">
        <v>161</v>
      </c>
      <c r="V3806" s="1">
        <v>0</v>
      </c>
      <c r="W3806" s="1">
        <v>0</v>
      </c>
      <c r="X3806" s="1">
        <v>0</v>
      </c>
      <c r="AA3806" t="s">
        <v>58</v>
      </c>
      <c r="AB3806" s="1">
        <v>0</v>
      </c>
      <c r="AC3806" s="4">
        <f>IF(ISNUMBER(MATCH(AD3806, $AD$2:AD3805, 0)), INDEX($AC$2:AC3805, MATCH(AD3806, $AD$2:AD3805, 0)), MAX($AC$2:AC3805)+1)</f>
        <v>11</v>
      </c>
      <c r="AD3806" t="str">
        <f t="shared" si="180"/>
        <v>ลำปาง-พุทธมณฑลสาย 2</v>
      </c>
      <c r="AE3806" t="s">
        <v>73</v>
      </c>
      <c r="AF3806" s="1">
        <v>0</v>
      </c>
      <c r="AG3806" s="1">
        <v>0</v>
      </c>
      <c r="AH3806" s="1">
        <v>0</v>
      </c>
      <c r="AI3806" t="s">
        <v>12048</v>
      </c>
      <c r="AJ3806" s="1">
        <v>1</v>
      </c>
      <c r="AK3806" s="1">
        <v>720</v>
      </c>
      <c r="AL3806" s="1">
        <v>720</v>
      </c>
      <c r="AM3806" s="1">
        <v>1</v>
      </c>
      <c r="AN3806" s="1">
        <v>0</v>
      </c>
      <c r="AO3806" s="1">
        <v>0</v>
      </c>
      <c r="AP3806" s="1">
        <v>0</v>
      </c>
      <c r="AQ3806" s="1">
        <v>0</v>
      </c>
      <c r="AR3806" s="1">
        <v>1281</v>
      </c>
      <c r="AS3806" s="1">
        <v>1712.7190625000001</v>
      </c>
      <c r="AT3806" s="1">
        <f>Table1[[#This Row],[รวมต้นทุนค่าเดินทาง]]+Table1[[#This Row],[รวมต้นทุนค่าซ่อม]]+Table1[[#This Row],[รวมค่าเสื่อม]]</f>
        <v>5503.1679355071474</v>
      </c>
      <c r="AU3806" s="1">
        <f t="shared" si="178"/>
        <v>4930.4097489270907</v>
      </c>
      <c r="AV3806" s="1" t="str" cm="1">
        <f t="array" ref="AV3806">IF(AC3806&lt;4, "เก็บ", IF(OR(AT3806 &lt; PERCENTILE(IF($AC$2:$AC$5092=AC3806, $AT$2:$AT$5092), 0.25) - 1.5 * (PERCENTILE(IF($AC$2:$AC$5092=AC3806, $AT$2:$AT$5092), 0.75) - PERCENTILE(IF($AC$2:$AC$5092=AC3806, $AT$2:$AT$5092), 0.25)), AT3806 &gt; PERCENTILE(IF($AC$2:$AC$5092=AC3806, $AT$2:$AT$5092), 0.75) + 1.5 * (PERCENTILE(IF($AC$2:$AC$5092=AC3806, $AT$2:$AT$5092), 0.75) - PERCENTILE(IF($AC$2:$AC$5092=AC3806, $AT$2:$AT$5092), 0.25))), "ตัด", "เก็บ"))</f>
        <v>เก็บ</v>
      </c>
      <c r="AW3806" s="1">
        <f t="shared" si="179"/>
        <v>4496.4734610911819</v>
      </c>
      <c r="AX3806" s="1">
        <v>2927.9145864762854</v>
      </c>
      <c r="AY3806" s="1">
        <v>2509.4488730071471</v>
      </c>
    </row>
    <row r="3807" spans="1:51" x14ac:dyDescent="0.2">
      <c r="A3807" s="3">
        <v>45966</v>
      </c>
      <c r="B3807">
        <v>45966</v>
      </c>
      <c r="C3807" t="s">
        <v>12049</v>
      </c>
      <c r="D3807" t="s">
        <v>66</v>
      </c>
      <c r="E3807" t="s">
        <v>124</v>
      </c>
      <c r="F3807" t="s">
        <v>1371</v>
      </c>
      <c r="G3807" s="1">
        <v>0</v>
      </c>
      <c r="H3807" s="1">
        <v>0</v>
      </c>
      <c r="I3807" s="1">
        <v>500</v>
      </c>
      <c r="J3807" s="1">
        <v>0</v>
      </c>
      <c r="K3807" s="1">
        <v>0</v>
      </c>
      <c r="L3807" s="1">
        <v>0</v>
      </c>
      <c r="M3807" s="1">
        <v>0</v>
      </c>
      <c r="N3807" s="1">
        <v>0</v>
      </c>
      <c r="O3807" s="1">
        <v>500</v>
      </c>
      <c r="P3807" t="s">
        <v>12050</v>
      </c>
      <c r="Q3807" s="2">
        <v>244293</v>
      </c>
      <c r="R3807" t="s">
        <v>70</v>
      </c>
      <c r="S3807">
        <v>0</v>
      </c>
      <c r="T3807" t="s">
        <v>71</v>
      </c>
      <c r="U3807" t="s">
        <v>161</v>
      </c>
      <c r="V3807" s="1">
        <v>0</v>
      </c>
      <c r="W3807" s="1">
        <v>0</v>
      </c>
      <c r="X3807" s="1">
        <v>0</v>
      </c>
      <c r="AA3807" t="s">
        <v>58</v>
      </c>
      <c r="AB3807" s="1">
        <v>0</v>
      </c>
      <c r="AC3807" s="4">
        <f>IF(ISNUMBER(MATCH(AD3807, $AD$2:AD3806, 0)), INDEX($AC$2:AC3806, MATCH(AD3807, $AD$2:AD3806, 0)), MAX($AC$2:AC3806)+1)</f>
        <v>9</v>
      </c>
      <c r="AD3807" t="str">
        <f t="shared" si="180"/>
        <v>เชียงใหม่-พุทธมณฑลสาย 2</v>
      </c>
      <c r="AE3807" t="s">
        <v>73</v>
      </c>
      <c r="AF3807" s="1">
        <v>0</v>
      </c>
      <c r="AG3807" s="1">
        <v>0</v>
      </c>
      <c r="AH3807" s="1">
        <v>0</v>
      </c>
      <c r="AI3807" t="s">
        <v>12051</v>
      </c>
      <c r="AJ3807" s="1">
        <v>1</v>
      </c>
      <c r="AK3807" s="1">
        <v>720</v>
      </c>
      <c r="AL3807" s="1">
        <v>720</v>
      </c>
      <c r="AM3807" s="1">
        <v>1</v>
      </c>
      <c r="AN3807" s="1">
        <v>0</v>
      </c>
      <c r="AO3807" s="1">
        <v>0</v>
      </c>
      <c r="AP3807" s="1">
        <v>0</v>
      </c>
      <c r="AQ3807" s="1">
        <v>0</v>
      </c>
      <c r="AR3807" s="1">
        <v>500</v>
      </c>
      <c r="AS3807" s="1">
        <v>1337.3172216839978</v>
      </c>
      <c r="AT3807" s="1">
        <f>Table1[[#This Row],[รวมต้นทุนค่าเดินทาง]]+Table1[[#This Row],[รวมต้นทุนค่าซ่อม]]+Table1[[#This Row],[รวมค่าเสื่อม]]</f>
        <v>5410.9165874345263</v>
      </c>
      <c r="AU3807" s="1">
        <f t="shared" si="178"/>
        <v>4623.2312262414152</v>
      </c>
      <c r="AV3807" s="1" t="str" cm="1">
        <f t="array" ref="AV3807">IF(AC3807&lt;4, "เก็บ", IF(OR(AT3807 &lt; PERCENTILE(IF($AC$2:$AC$5092=AC3807, $AT$2:$AT$5092), 0.25) - 1.5 * (PERCENTILE(IF($AC$2:$AC$5092=AC3807, $AT$2:$AT$5092), 0.75) - PERCENTILE(IF($AC$2:$AC$5092=AC3807, $AT$2:$AT$5092), 0.25)), AT3807 &gt; PERCENTILE(IF($AC$2:$AC$5092=AC3807, $AT$2:$AT$5092), 0.75) + 1.5 * (PERCENTILE(IF($AC$2:$AC$5092=AC3807, $AT$2:$AT$5092), 0.75) - PERCENTILE(IF($AC$2:$AC$5092=AC3807, $AT$2:$AT$5092), 0.25))), "ตัด", "เก็บ"))</f>
        <v>เก็บ</v>
      </c>
      <c r="AW3807" s="1">
        <f t="shared" si="179"/>
        <v>4005.4952465164292</v>
      </c>
      <c r="AX3807" s="1">
        <v>2577.9546108768855</v>
      </c>
      <c r="AY3807" s="1">
        <v>3573.5993657505287</v>
      </c>
    </row>
    <row r="3808" spans="1:51" x14ac:dyDescent="0.2">
      <c r="A3808" s="3">
        <v>45966</v>
      </c>
      <c r="B3808">
        <v>45966</v>
      </c>
      <c r="C3808" t="s">
        <v>12052</v>
      </c>
      <c r="D3808" t="s">
        <v>66</v>
      </c>
      <c r="E3808" t="s">
        <v>124</v>
      </c>
      <c r="F3808" t="s">
        <v>224</v>
      </c>
      <c r="G3808" s="1">
        <v>0</v>
      </c>
      <c r="H3808" s="1">
        <v>0</v>
      </c>
      <c r="I3808" s="1">
        <v>400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  <c r="O3808" s="1">
        <v>400</v>
      </c>
      <c r="P3808" t="s">
        <v>12053</v>
      </c>
      <c r="Q3808" s="2">
        <v>244293</v>
      </c>
      <c r="R3808" t="s">
        <v>70</v>
      </c>
      <c r="S3808">
        <v>0</v>
      </c>
      <c r="T3808" t="s">
        <v>71</v>
      </c>
      <c r="U3808" t="s">
        <v>93</v>
      </c>
      <c r="V3808" s="1">
        <v>0</v>
      </c>
      <c r="W3808" s="1">
        <v>0</v>
      </c>
      <c r="X3808" s="1">
        <v>0</v>
      </c>
      <c r="AA3808" t="s">
        <v>58</v>
      </c>
      <c r="AB3808" s="1">
        <v>0</v>
      </c>
      <c r="AC3808" s="4">
        <f>IF(ISNUMBER(MATCH(AD3808, $AD$2:AD3807, 0)), INDEX($AC$2:AC3807, MATCH(AD3808, $AD$2:AD3807, 0)), MAX($AC$2:AC3807)+1)</f>
        <v>4</v>
      </c>
      <c r="AD3808" t="str">
        <f t="shared" si="180"/>
        <v>เชียงใหม่-ตลาดไท</v>
      </c>
      <c r="AE3808" t="s">
        <v>73</v>
      </c>
      <c r="AF3808" s="1">
        <v>0</v>
      </c>
      <c r="AG3808" s="1">
        <v>0</v>
      </c>
      <c r="AH3808" s="1">
        <v>0</v>
      </c>
      <c r="AI3808" t="s">
        <v>12054</v>
      </c>
      <c r="AJ3808" s="1">
        <v>1</v>
      </c>
      <c r="AK3808" s="1">
        <v>720</v>
      </c>
      <c r="AL3808" s="1">
        <v>720</v>
      </c>
      <c r="AM3808" s="1">
        <v>1</v>
      </c>
      <c r="AN3808" s="1">
        <v>0</v>
      </c>
      <c r="AO3808" s="1">
        <v>0</v>
      </c>
      <c r="AP3808" s="1">
        <v>0</v>
      </c>
      <c r="AQ3808" s="1">
        <v>0</v>
      </c>
      <c r="AR3808" s="1">
        <v>400</v>
      </c>
      <c r="AS3808" s="1">
        <v>513.57641271060822</v>
      </c>
      <c r="AT3808" s="1">
        <f>Table1[[#This Row],[รวมต้นทุนค่าเดินทาง]]+Table1[[#This Row],[รวมต้นทุนค่าซ่อม]]+Table1[[#This Row],[รวมค่าเสื่อม]]</f>
        <v>2448.7938040149561</v>
      </c>
      <c r="AU3808" s="1">
        <f t="shared" si="178"/>
        <v>4256.109283997258</v>
      </c>
      <c r="AV3808" s="1" t="str" cm="1">
        <f t="array" ref="AV3808">IF(AC3808&lt;4, "เก็บ", IF(OR(AT3808 &lt; PERCENTILE(IF($AC$2:$AC$5092=AC3808, $AT$2:$AT$5092), 0.25) - 1.5 * (PERCENTILE(IF($AC$2:$AC$5092=AC3808, $AT$2:$AT$5092), 0.75) - PERCENTILE(IF($AC$2:$AC$5092=AC3808, $AT$2:$AT$5092), 0.25)), AT3808 &gt; PERCENTILE(IF($AC$2:$AC$5092=AC3808, $AT$2:$AT$5092), 0.75) + 1.5 * (PERCENTILE(IF($AC$2:$AC$5092=AC3808, $AT$2:$AT$5092), 0.75) - PERCENTILE(IF($AC$2:$AC$5092=AC3808, $AT$2:$AT$5092), 0.25))), "ตัด", "เก็บ"))</f>
        <v>เก็บ</v>
      </c>
      <c r="AW3808" s="1">
        <f t="shared" si="179"/>
        <v>3807.0727671795808</v>
      </c>
      <c r="AX3808" s="1">
        <v>2335.0230876608157</v>
      </c>
      <c r="AY3808" s="1">
        <v>1535.217391304348</v>
      </c>
    </row>
    <row r="3809" spans="1:51" x14ac:dyDescent="0.2">
      <c r="A3809" s="3">
        <v>45966</v>
      </c>
      <c r="B3809">
        <v>45966</v>
      </c>
      <c r="C3809" t="s">
        <v>12055</v>
      </c>
      <c r="D3809" t="s">
        <v>51</v>
      </c>
      <c r="E3809" t="s">
        <v>61</v>
      </c>
      <c r="F3809" t="s">
        <v>7840</v>
      </c>
      <c r="G3809" s="1">
        <v>4200</v>
      </c>
      <c r="H3809" s="1">
        <v>2712</v>
      </c>
      <c r="I3809" s="1">
        <v>1900</v>
      </c>
      <c r="J3809" s="1">
        <v>0</v>
      </c>
      <c r="K3809" s="1">
        <v>0</v>
      </c>
      <c r="L3809" s="1">
        <v>0</v>
      </c>
      <c r="M3809" s="1">
        <v>0</v>
      </c>
      <c r="N3809" s="1">
        <v>0</v>
      </c>
      <c r="O3809" s="1">
        <v>6100</v>
      </c>
      <c r="P3809" t="s">
        <v>12056</v>
      </c>
      <c r="Q3809" s="2">
        <v>244293</v>
      </c>
      <c r="R3809" t="s">
        <v>55</v>
      </c>
      <c r="S3809">
        <v>0</v>
      </c>
      <c r="T3809" t="s">
        <v>56</v>
      </c>
      <c r="U3809" t="s">
        <v>57</v>
      </c>
      <c r="V3809" s="1">
        <v>2500</v>
      </c>
      <c r="W3809" s="1">
        <v>0</v>
      </c>
      <c r="X3809" s="1">
        <v>0</v>
      </c>
      <c r="AA3809" t="s">
        <v>58</v>
      </c>
      <c r="AB3809" s="1">
        <v>0</v>
      </c>
      <c r="AC3809" s="4">
        <f>IF(ISNUMBER(MATCH(AD3809, $AD$2:AD3808, 0)), INDEX($AC$2:AC3808, MATCH(AD3809, $AD$2:AD3808, 0)), MAX($AC$2:AC3808)+1)</f>
        <v>1</v>
      </c>
      <c r="AD3809" t="str">
        <f t="shared" si="180"/>
        <v>ท่าลี่-กองลอย</v>
      </c>
      <c r="AE3809" t="s">
        <v>55</v>
      </c>
      <c r="AF3809" s="1">
        <v>0</v>
      </c>
      <c r="AG3809" s="1">
        <v>0</v>
      </c>
      <c r="AH3809" s="1">
        <v>0</v>
      </c>
      <c r="AI3809" t="s">
        <v>12057</v>
      </c>
      <c r="AJ3809" s="1">
        <v>1</v>
      </c>
      <c r="AK3809" s="1">
        <v>0</v>
      </c>
      <c r="AL3809" s="1">
        <v>0</v>
      </c>
      <c r="AM3809" s="1">
        <v>0</v>
      </c>
      <c r="AN3809" s="1">
        <v>0</v>
      </c>
      <c r="AO3809" s="1">
        <v>0</v>
      </c>
      <c r="AP3809" s="1">
        <v>0</v>
      </c>
      <c r="AQ3809" s="1">
        <v>0</v>
      </c>
      <c r="AR3809" s="1">
        <v>11312</v>
      </c>
      <c r="AS3809" s="1">
        <v>21.400000000000002</v>
      </c>
      <c r="AT3809" s="1">
        <f>Table1[[#This Row],[รวมต้นทุนค่าเดินทาง]]+Table1[[#This Row],[รวมต้นทุนค่าซ่อม]]+Table1[[#This Row],[รวมค่าเสื่อม]]</f>
        <v>13716.874576271186</v>
      </c>
      <c r="AU3809" s="1">
        <f t="shared" si="178"/>
        <v>13953.293816562818</v>
      </c>
      <c r="AV3809" s="1" t="str" cm="1">
        <f t="array" ref="AV3809">IF(AC3809&lt;4, "เก็บ", IF(OR(AT3809 &lt; PERCENTILE(IF($AC$2:$AC$5092=AC3809, $AT$2:$AT$5092), 0.25) - 1.5 * (PERCENTILE(IF($AC$2:$AC$5092=AC3809, $AT$2:$AT$5092), 0.75) - PERCENTILE(IF($AC$2:$AC$5092=AC3809, $AT$2:$AT$5092), 0.25)), AT3809 &gt; PERCENTILE(IF($AC$2:$AC$5092=AC3809, $AT$2:$AT$5092), 0.75) + 1.5 * (PERCENTILE(IF($AC$2:$AC$5092=AC3809, $AT$2:$AT$5092), 0.75) - PERCENTILE(IF($AC$2:$AC$5092=AC3809, $AT$2:$AT$5092), 0.25))), "ตัด", "เก็บ"))</f>
        <v>เก็บ</v>
      </c>
      <c r="AW3809" s="1">
        <f t="shared" si="179"/>
        <v>13953.293816562818</v>
      </c>
      <c r="AX3809" s="1">
        <v>14426.372718098486</v>
      </c>
      <c r="AY3809" s="1">
        <v>2383.4745762711864</v>
      </c>
    </row>
    <row r="3810" spans="1:51" x14ac:dyDescent="0.2">
      <c r="A3810" s="3">
        <v>45966</v>
      </c>
      <c r="B3810">
        <v>45966</v>
      </c>
      <c r="C3810" t="s">
        <v>12058</v>
      </c>
      <c r="D3810" t="s">
        <v>51</v>
      </c>
      <c r="E3810" t="s">
        <v>61</v>
      </c>
      <c r="F3810" t="s">
        <v>367</v>
      </c>
      <c r="G3810" s="1">
        <v>2700</v>
      </c>
      <c r="H3810" s="1">
        <v>4212</v>
      </c>
      <c r="I3810" s="1">
        <v>1900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  <c r="O3810" s="1">
        <v>4600</v>
      </c>
      <c r="P3810" t="s">
        <v>12059</v>
      </c>
      <c r="Q3810" s="2">
        <v>244293</v>
      </c>
      <c r="R3810" t="s">
        <v>55</v>
      </c>
      <c r="S3810">
        <v>0</v>
      </c>
      <c r="T3810" t="s">
        <v>56</v>
      </c>
      <c r="U3810" t="s">
        <v>57</v>
      </c>
      <c r="V3810" s="1">
        <v>2500</v>
      </c>
      <c r="W3810" s="1">
        <v>0</v>
      </c>
      <c r="X3810" s="1">
        <v>0</v>
      </c>
      <c r="AA3810" t="s">
        <v>58</v>
      </c>
      <c r="AB3810" s="1">
        <v>0</v>
      </c>
      <c r="AC3810" s="4">
        <f>IF(ISNUMBER(MATCH(AD3810, $AD$2:AD3809, 0)), INDEX($AC$2:AC3809, MATCH(AD3810, $AD$2:AD3809, 0)), MAX($AC$2:AC3809)+1)</f>
        <v>1</v>
      </c>
      <c r="AD3810" t="str">
        <f t="shared" si="180"/>
        <v>ท่าลี่-กองลอย</v>
      </c>
      <c r="AE3810" t="s">
        <v>55</v>
      </c>
      <c r="AF3810" s="1">
        <v>0</v>
      </c>
      <c r="AG3810" s="1">
        <v>0</v>
      </c>
      <c r="AH3810" s="1">
        <v>0</v>
      </c>
      <c r="AI3810" t="s">
        <v>12060</v>
      </c>
      <c r="AJ3810" s="1">
        <v>1</v>
      </c>
      <c r="AK3810" s="1">
        <v>0</v>
      </c>
      <c r="AL3810" s="1">
        <v>0</v>
      </c>
      <c r="AM3810" s="1">
        <v>0</v>
      </c>
      <c r="AN3810" s="1">
        <v>0</v>
      </c>
      <c r="AO3810" s="1">
        <v>0</v>
      </c>
      <c r="AP3810" s="1">
        <v>0</v>
      </c>
      <c r="AQ3810" s="1">
        <v>0</v>
      </c>
      <c r="AR3810" s="1">
        <v>11312</v>
      </c>
      <c r="AS3810" s="1">
        <v>14.266666666666667</v>
      </c>
      <c r="AT3810" s="1">
        <f>Table1[[#This Row],[รวมต้นทุนค่าเดินทาง]]+Table1[[#This Row],[รวมต้นทุนค่าซ่อม]]+Table1[[#This Row],[รวมค่าเสื่อม]]</f>
        <v>12951.989210019268</v>
      </c>
      <c r="AU3810" s="1">
        <f t="shared" si="178"/>
        <v>13953.293816562818</v>
      </c>
      <c r="AV3810" s="1" t="str" cm="1">
        <f t="array" ref="AV3810">IF(AC3810&lt;4, "เก็บ", IF(OR(AT3810 &lt; PERCENTILE(IF($AC$2:$AC$5092=AC3810, $AT$2:$AT$5092), 0.25) - 1.5 * (PERCENTILE(IF($AC$2:$AC$5092=AC3810, $AT$2:$AT$5092), 0.75) - PERCENTILE(IF($AC$2:$AC$5092=AC3810, $AT$2:$AT$5092), 0.25)), AT3810 &gt; PERCENTILE(IF($AC$2:$AC$5092=AC3810, $AT$2:$AT$5092), 0.75) + 1.5 * (PERCENTILE(IF($AC$2:$AC$5092=AC3810, $AT$2:$AT$5092), 0.75) - PERCENTILE(IF($AC$2:$AC$5092=AC3810, $AT$2:$AT$5092), 0.25))), "ตัด", "เก็บ"))</f>
        <v>เก็บ</v>
      </c>
      <c r="AW3810" s="1">
        <f t="shared" si="179"/>
        <v>13953.293816562818</v>
      </c>
      <c r="AX3810" s="1">
        <v>14426.372718098486</v>
      </c>
      <c r="AY3810" s="1">
        <v>1625.7225433526012</v>
      </c>
    </row>
    <row r="3811" spans="1:51" x14ac:dyDescent="0.2">
      <c r="A3811" s="3">
        <v>45966</v>
      </c>
      <c r="B3811">
        <v>45966</v>
      </c>
      <c r="C3811" t="s">
        <v>12061</v>
      </c>
      <c r="D3811" t="s">
        <v>51</v>
      </c>
      <c r="E3811" t="s">
        <v>52</v>
      </c>
      <c r="F3811" t="s">
        <v>2552</v>
      </c>
      <c r="G3811" s="1">
        <v>2700</v>
      </c>
      <c r="H3811" s="1">
        <v>3979</v>
      </c>
      <c r="I3811" s="1">
        <v>1900</v>
      </c>
      <c r="J3811" s="1">
        <v>0</v>
      </c>
      <c r="K3811" s="1">
        <v>0</v>
      </c>
      <c r="L3811" s="1">
        <v>0</v>
      </c>
      <c r="M3811" s="1">
        <v>0</v>
      </c>
      <c r="N3811" s="1">
        <v>0</v>
      </c>
      <c r="O3811" s="1">
        <v>4600</v>
      </c>
      <c r="P3811" t="s">
        <v>12062</v>
      </c>
      <c r="Q3811" s="2">
        <v>244293</v>
      </c>
      <c r="R3811" t="s">
        <v>55</v>
      </c>
      <c r="S3811">
        <v>0</v>
      </c>
      <c r="T3811" t="s">
        <v>56</v>
      </c>
      <c r="U3811" t="s">
        <v>57</v>
      </c>
      <c r="V3811" s="1">
        <v>2500</v>
      </c>
      <c r="W3811" s="1">
        <v>0</v>
      </c>
      <c r="X3811" s="1">
        <v>0</v>
      </c>
      <c r="AA3811" t="s">
        <v>58</v>
      </c>
      <c r="AB3811" s="1">
        <v>0</v>
      </c>
      <c r="AC3811" s="4">
        <f>IF(ISNUMBER(MATCH(AD3811, $AD$2:AD3810, 0)), INDEX($AC$2:AC3810, MATCH(AD3811, $AD$2:AD3810, 0)), MAX($AC$2:AC3810)+1)</f>
        <v>1</v>
      </c>
      <c r="AD3811" t="str">
        <f t="shared" si="180"/>
        <v>ท่าลี่-กองลอย</v>
      </c>
      <c r="AE3811" t="s">
        <v>55</v>
      </c>
      <c r="AF3811" s="1">
        <v>0</v>
      </c>
      <c r="AG3811" s="1">
        <v>0</v>
      </c>
      <c r="AH3811" s="1">
        <v>0</v>
      </c>
      <c r="AI3811" t="s">
        <v>12063</v>
      </c>
      <c r="AJ3811" s="1">
        <v>1</v>
      </c>
      <c r="AK3811" s="1">
        <v>0</v>
      </c>
      <c r="AL3811" s="1">
        <v>0</v>
      </c>
      <c r="AM3811" s="1">
        <v>0</v>
      </c>
      <c r="AN3811" s="1">
        <v>0</v>
      </c>
      <c r="AO3811" s="1">
        <v>0</v>
      </c>
      <c r="AP3811" s="1">
        <v>0</v>
      </c>
      <c r="AQ3811" s="1">
        <v>0</v>
      </c>
      <c r="AR3811" s="1">
        <v>11079</v>
      </c>
      <c r="AS3811" s="1">
        <v>21.400000000000002</v>
      </c>
      <c r="AT3811" s="1">
        <f>Table1[[#This Row],[รวมต้นทุนค่าเดินทาง]]+Table1[[#This Row],[รวมต้นทุนค่าซ่อม]]+Table1[[#This Row],[รวมค่าเสื่อม]]</f>
        <v>13130.475187969925</v>
      </c>
      <c r="AU3811" s="1">
        <f t="shared" si="178"/>
        <v>13953.293816562818</v>
      </c>
      <c r="AV3811" s="1" t="str" cm="1">
        <f t="array" ref="AV3811">IF(AC3811&lt;4, "เก็บ", IF(OR(AT3811 &lt; PERCENTILE(IF($AC$2:$AC$5092=AC3811, $AT$2:$AT$5092), 0.25) - 1.5 * (PERCENTILE(IF($AC$2:$AC$5092=AC3811, $AT$2:$AT$5092), 0.75) - PERCENTILE(IF($AC$2:$AC$5092=AC3811, $AT$2:$AT$5092), 0.25)), AT3811 &gt; PERCENTILE(IF($AC$2:$AC$5092=AC3811, $AT$2:$AT$5092), 0.75) + 1.5 * (PERCENTILE(IF($AC$2:$AC$5092=AC3811, $AT$2:$AT$5092), 0.75) - PERCENTILE(IF($AC$2:$AC$5092=AC3811, $AT$2:$AT$5092), 0.25))), "ตัด", "เก็บ"))</f>
        <v>เก็บ</v>
      </c>
      <c r="AW3811" s="1">
        <f t="shared" si="179"/>
        <v>13953.293816562818</v>
      </c>
      <c r="AX3811" s="1">
        <v>14426.372718098486</v>
      </c>
      <c r="AY3811" s="1">
        <v>2030.0751879699249</v>
      </c>
    </row>
    <row r="3812" spans="1:51" x14ac:dyDescent="0.2">
      <c r="A3812" s="3">
        <v>45966</v>
      </c>
      <c r="B3812">
        <v>45966</v>
      </c>
      <c r="C3812" t="s">
        <v>12064</v>
      </c>
      <c r="D3812" t="s">
        <v>66</v>
      </c>
      <c r="E3812" t="s">
        <v>184</v>
      </c>
      <c r="F3812" t="s">
        <v>1384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  <c r="M3812" s="1">
        <v>0</v>
      </c>
      <c r="N3812" s="1">
        <v>0</v>
      </c>
      <c r="O3812" s="1">
        <v>0</v>
      </c>
      <c r="P3812" t="s">
        <v>12065</v>
      </c>
      <c r="Q3812" s="2">
        <v>244293</v>
      </c>
      <c r="R3812" t="s">
        <v>55</v>
      </c>
      <c r="S3812">
        <v>0</v>
      </c>
      <c r="T3812" t="s">
        <v>88</v>
      </c>
      <c r="U3812" t="s">
        <v>71</v>
      </c>
      <c r="V3812" s="1">
        <v>0</v>
      </c>
      <c r="W3812" s="1">
        <v>1227</v>
      </c>
      <c r="X3812" s="1">
        <v>0</v>
      </c>
      <c r="Y3812" t="s">
        <v>88</v>
      </c>
      <c r="Z3812" t="s">
        <v>101</v>
      </c>
      <c r="AA3812" t="s">
        <v>12066</v>
      </c>
      <c r="AB3812" s="1">
        <v>0</v>
      </c>
      <c r="AC3812" s="4">
        <f>IF(ISNUMBER(MATCH(AD3812, $AD$2:AD3811, 0)), INDEX($AC$2:AC3811, MATCH(AD3812, $AD$2:AD3811, 0)), MAX($AC$2:AC3811)+1)</f>
        <v>13</v>
      </c>
      <c r="AD3812" t="str">
        <f t="shared" si="180"/>
        <v>แพร่-เชียงใหม่</v>
      </c>
      <c r="AE3812" t="s">
        <v>55</v>
      </c>
      <c r="AF3812" s="1">
        <v>0</v>
      </c>
      <c r="AG3812" s="1">
        <v>0</v>
      </c>
      <c r="AH3812" s="1">
        <v>0</v>
      </c>
      <c r="AI3812" t="s">
        <v>12067</v>
      </c>
      <c r="AJ3812" s="1">
        <v>1</v>
      </c>
      <c r="AK3812" s="1">
        <v>0</v>
      </c>
      <c r="AL3812" s="1">
        <v>0</v>
      </c>
      <c r="AM3812" s="1">
        <v>0</v>
      </c>
      <c r="AN3812" s="1">
        <v>0</v>
      </c>
      <c r="AO3812" s="1">
        <v>0</v>
      </c>
      <c r="AP3812" s="1">
        <v>0</v>
      </c>
      <c r="AQ3812" s="1">
        <v>0</v>
      </c>
      <c r="AR3812" s="1">
        <v>1227</v>
      </c>
      <c r="AS3812" s="1">
        <v>3875.4437254901959</v>
      </c>
      <c r="AT3812" s="1">
        <f>Table1[[#This Row],[รวมต้นทุนค่าเดินทาง]]+Table1[[#This Row],[รวมต้นทุนค่าซ่อม]]+Table1[[#This Row],[รวมค่าเสื่อม]]</f>
        <v>6420.8031004901959</v>
      </c>
      <c r="AU3812" s="1">
        <f t="shared" si="178"/>
        <v>4592.0787429767815</v>
      </c>
      <c r="AV3812" s="1" t="str" cm="1">
        <f t="array" ref="AV3812">IF(AC3812&lt;4, "เก็บ", IF(OR(AT3812 &lt; PERCENTILE(IF($AC$2:$AC$5092=AC3812, $AT$2:$AT$5092), 0.25) - 1.5 * (PERCENTILE(IF($AC$2:$AC$5092=AC3812, $AT$2:$AT$5092), 0.75) - PERCENTILE(IF($AC$2:$AC$5092=AC3812, $AT$2:$AT$5092), 0.25)), AT3812 &gt; PERCENTILE(IF($AC$2:$AC$5092=AC3812, $AT$2:$AT$5092), 0.75) + 1.5 * (PERCENTILE(IF($AC$2:$AC$5092=AC3812, $AT$2:$AT$5092), 0.75) - PERCENTILE(IF($AC$2:$AC$5092=AC3812, $AT$2:$AT$5092), 0.25))), "ตัด", "เก็บ"))</f>
        <v>เก็บ</v>
      </c>
      <c r="AW3812" s="1">
        <f t="shared" si="179"/>
        <v>4279.7356386749952</v>
      </c>
      <c r="AX3812" s="1">
        <v>3355.5397680040655</v>
      </c>
      <c r="AY3812" s="1">
        <v>1318.359375</v>
      </c>
    </row>
    <row r="3813" spans="1:51" x14ac:dyDescent="0.2">
      <c r="A3813" s="3">
        <v>45966</v>
      </c>
      <c r="B3813">
        <v>45966</v>
      </c>
      <c r="C3813" t="s">
        <v>12068</v>
      </c>
      <c r="D3813" t="s">
        <v>66</v>
      </c>
      <c r="E3813" t="s">
        <v>67</v>
      </c>
      <c r="F3813" t="s">
        <v>665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  <c r="O3813" s="1">
        <v>566</v>
      </c>
      <c r="P3813" t="s">
        <v>12069</v>
      </c>
      <c r="Q3813" s="2">
        <v>244293</v>
      </c>
      <c r="R3813" t="s">
        <v>55</v>
      </c>
      <c r="S3813">
        <v>0</v>
      </c>
      <c r="T3813" t="s">
        <v>88</v>
      </c>
      <c r="U3813" t="s">
        <v>71</v>
      </c>
      <c r="V3813" s="1">
        <v>0</v>
      </c>
      <c r="W3813" s="1">
        <v>0</v>
      </c>
      <c r="X3813" s="1">
        <v>566</v>
      </c>
      <c r="Y3813" t="s">
        <v>88</v>
      </c>
      <c r="Z3813" t="s">
        <v>71</v>
      </c>
      <c r="AA3813" t="s">
        <v>10715</v>
      </c>
      <c r="AB3813" s="1">
        <v>0</v>
      </c>
      <c r="AC3813" s="4">
        <f>IF(ISNUMBER(MATCH(AD3813, $AD$2:AD3812, 0)), INDEX($AC$2:AC3812, MATCH(AD3813, $AD$2:AD3812, 0)), MAX($AC$2:AC3812)+1)</f>
        <v>13</v>
      </c>
      <c r="AD3813" t="str">
        <f t="shared" si="180"/>
        <v>แพร่-เชียงใหม่</v>
      </c>
      <c r="AE3813" t="s">
        <v>55</v>
      </c>
      <c r="AF3813" s="1">
        <v>0</v>
      </c>
      <c r="AG3813" s="1">
        <v>0</v>
      </c>
      <c r="AH3813" s="1">
        <v>0</v>
      </c>
      <c r="AI3813" t="s">
        <v>12070</v>
      </c>
      <c r="AJ3813" s="1">
        <v>1</v>
      </c>
      <c r="AK3813" s="1">
        <v>0</v>
      </c>
      <c r="AL3813" s="1">
        <v>0</v>
      </c>
      <c r="AM3813" s="1">
        <v>0</v>
      </c>
      <c r="AN3813" s="1">
        <v>0</v>
      </c>
      <c r="AO3813" s="1">
        <v>0</v>
      </c>
      <c r="AP3813" s="1">
        <v>0</v>
      </c>
      <c r="AQ3813" s="1">
        <v>0</v>
      </c>
      <c r="AR3813" s="1">
        <v>566</v>
      </c>
      <c r="AS3813" s="1">
        <v>2223.6351515151514</v>
      </c>
      <c r="AT3813" s="1">
        <f>Table1[[#This Row],[รวมต้นทุนค่าเดินทาง]]+Table1[[#This Row],[รวมต้นทุนค่าซ่อม]]+Table1[[#This Row],[รวมค่าเสื่อม]]</f>
        <v>3655.0197668997666</v>
      </c>
      <c r="AU3813" s="1">
        <f t="shared" si="178"/>
        <v>4592.0787429767815</v>
      </c>
      <c r="AV3813" s="1" t="str" cm="1">
        <f t="array" ref="AV3813">IF(AC3813&lt;4, "เก็บ", IF(OR(AT3813 &lt; PERCENTILE(IF($AC$2:$AC$5092=AC3813, $AT$2:$AT$5092), 0.25) - 1.5 * (PERCENTILE(IF($AC$2:$AC$5092=AC3813, $AT$2:$AT$5092), 0.75) - PERCENTILE(IF($AC$2:$AC$5092=AC3813, $AT$2:$AT$5092), 0.25)), AT3813 &gt; PERCENTILE(IF($AC$2:$AC$5092=AC3813, $AT$2:$AT$5092), 0.75) + 1.5 * (PERCENTILE(IF($AC$2:$AC$5092=AC3813, $AT$2:$AT$5092), 0.75) - PERCENTILE(IF($AC$2:$AC$5092=AC3813, $AT$2:$AT$5092), 0.25))), "ตัด", "เก็บ"))</f>
        <v>เก็บ</v>
      </c>
      <c r="AW3813" s="1">
        <f t="shared" si="179"/>
        <v>4279.7356386749952</v>
      </c>
      <c r="AX3813" s="1">
        <v>3355.5397680040655</v>
      </c>
      <c r="AY3813" s="1">
        <v>865.38461538461536</v>
      </c>
    </row>
    <row r="3814" spans="1:51" x14ac:dyDescent="0.2">
      <c r="A3814" s="3">
        <v>45967</v>
      </c>
      <c r="B3814">
        <v>45967</v>
      </c>
      <c r="C3814" t="s">
        <v>12071</v>
      </c>
      <c r="D3814" t="s">
        <v>66</v>
      </c>
      <c r="E3814" t="s">
        <v>124</v>
      </c>
      <c r="F3814" t="s">
        <v>252</v>
      </c>
      <c r="G3814" s="1">
        <v>0</v>
      </c>
      <c r="H3814" s="1">
        <v>1007</v>
      </c>
      <c r="I3814" s="1">
        <v>500</v>
      </c>
      <c r="J3814" s="1">
        <v>0</v>
      </c>
      <c r="K3814" s="1">
        <v>0</v>
      </c>
      <c r="L3814" s="1">
        <v>0</v>
      </c>
      <c r="M3814" s="1">
        <v>0</v>
      </c>
      <c r="N3814" s="1">
        <v>0</v>
      </c>
      <c r="O3814" s="1">
        <v>500</v>
      </c>
      <c r="P3814" t="s">
        <v>12072</v>
      </c>
      <c r="Q3814" s="2">
        <v>244294</v>
      </c>
      <c r="R3814" t="s">
        <v>70</v>
      </c>
      <c r="S3814">
        <v>0</v>
      </c>
      <c r="T3814" t="s">
        <v>71</v>
      </c>
      <c r="U3814" t="s">
        <v>161</v>
      </c>
      <c r="V3814" s="1">
        <v>0</v>
      </c>
      <c r="W3814" s="1">
        <v>0</v>
      </c>
      <c r="X3814" s="1">
        <v>0</v>
      </c>
      <c r="AA3814" t="s">
        <v>58</v>
      </c>
      <c r="AB3814" s="1">
        <v>0</v>
      </c>
      <c r="AC3814" s="4">
        <f>IF(ISNUMBER(MATCH(AD3814, $AD$2:AD3813, 0)), INDEX($AC$2:AC3813, MATCH(AD3814, $AD$2:AD3813, 0)), MAX($AC$2:AC3813)+1)</f>
        <v>9</v>
      </c>
      <c r="AD3814" t="str">
        <f t="shared" si="180"/>
        <v>เชียงใหม่-พุทธมณฑลสาย 2</v>
      </c>
      <c r="AE3814" t="s">
        <v>73</v>
      </c>
      <c r="AF3814" s="1">
        <v>0</v>
      </c>
      <c r="AG3814" s="1">
        <v>0</v>
      </c>
      <c r="AH3814" s="1">
        <v>0</v>
      </c>
      <c r="AI3814" t="s">
        <v>12073</v>
      </c>
      <c r="AJ3814" s="1">
        <v>1</v>
      </c>
      <c r="AK3814" s="1">
        <v>720</v>
      </c>
      <c r="AL3814" s="1">
        <v>720</v>
      </c>
      <c r="AM3814" s="1">
        <v>1</v>
      </c>
      <c r="AN3814" s="1">
        <v>0</v>
      </c>
      <c r="AO3814" s="1">
        <v>0</v>
      </c>
      <c r="AP3814" s="1">
        <v>0</v>
      </c>
      <c r="AQ3814" s="1">
        <v>0</v>
      </c>
      <c r="AR3814" s="1">
        <v>1507</v>
      </c>
      <c r="AS3814" s="1">
        <v>5836.7738340747637</v>
      </c>
      <c r="AT3814" s="1">
        <f>Table1[[#This Row],[รวมต้นทุนค่าเดินทาง]]+Table1[[#This Row],[รวมต้นทุนค่าซ่อม]]+Table1[[#This Row],[รวมค่าเสื่อม]]</f>
        <v>9898.4574206501529</v>
      </c>
      <c r="AU3814" s="1">
        <f t="shared" si="178"/>
        <v>4623.2312262414152</v>
      </c>
      <c r="AV3814" s="1" t="str" cm="1">
        <f t="array" ref="AV3814">IF(AC3814&lt;4, "เก็บ", IF(OR(AT3814 &lt; PERCENTILE(IF($AC$2:$AC$5092=AC3814, $AT$2:$AT$5092), 0.25) - 1.5 * (PERCENTILE(IF($AC$2:$AC$5092=AC3814, $AT$2:$AT$5092), 0.75) - PERCENTILE(IF($AC$2:$AC$5092=AC3814, $AT$2:$AT$5092), 0.25)), AT3814 &gt; PERCENTILE(IF($AC$2:$AC$5092=AC3814, $AT$2:$AT$5092), 0.75) + 1.5 * (PERCENTILE(IF($AC$2:$AC$5092=AC3814, $AT$2:$AT$5092), 0.75) - PERCENTILE(IF($AC$2:$AC$5092=AC3814, $AT$2:$AT$5092), 0.25))), "ตัด", "เก็บ"))</f>
        <v>ตัด</v>
      </c>
      <c r="AW3814" s="1">
        <f t="shared" si="179"/>
        <v>4005.4952465164292</v>
      </c>
      <c r="AX3814" s="1">
        <v>2577.9546108768855</v>
      </c>
      <c r="AY3814" s="1">
        <v>2554.6835865753883</v>
      </c>
    </row>
    <row r="3815" spans="1:51" x14ac:dyDescent="0.2">
      <c r="A3815" s="3">
        <v>45967</v>
      </c>
      <c r="B3815">
        <v>45967</v>
      </c>
      <c r="C3815" t="s">
        <v>12074</v>
      </c>
      <c r="D3815" t="s">
        <v>66</v>
      </c>
      <c r="E3815" t="s">
        <v>124</v>
      </c>
      <c r="F3815" t="s">
        <v>277</v>
      </c>
      <c r="G3815" s="1">
        <v>881</v>
      </c>
      <c r="H3815" s="1">
        <v>0</v>
      </c>
      <c r="I3815" s="1">
        <v>400</v>
      </c>
      <c r="J3815" s="1">
        <v>0</v>
      </c>
      <c r="K3815" s="1">
        <v>0</v>
      </c>
      <c r="L3815" s="1">
        <v>0</v>
      </c>
      <c r="M3815" s="1">
        <v>0</v>
      </c>
      <c r="N3815" s="1">
        <v>0</v>
      </c>
      <c r="O3815" s="1">
        <v>1281</v>
      </c>
      <c r="P3815" t="s">
        <v>12075</v>
      </c>
      <c r="Q3815" s="2">
        <v>244294</v>
      </c>
      <c r="R3815" t="s">
        <v>70</v>
      </c>
      <c r="S3815">
        <v>0</v>
      </c>
      <c r="T3815" t="s">
        <v>254</v>
      </c>
      <c r="U3815" t="s">
        <v>161</v>
      </c>
      <c r="V3815" s="1">
        <v>0</v>
      </c>
      <c r="W3815" s="1">
        <v>0</v>
      </c>
      <c r="X3815" s="1">
        <v>0</v>
      </c>
      <c r="AA3815" t="s">
        <v>58</v>
      </c>
      <c r="AB3815" s="1">
        <v>0</v>
      </c>
      <c r="AC3815" s="4">
        <f>IF(ISNUMBER(MATCH(AD3815, $AD$2:AD3814, 0)), INDEX($AC$2:AC3814, MATCH(AD3815, $AD$2:AD3814, 0)), MAX($AC$2:AC3814)+1)</f>
        <v>11</v>
      </c>
      <c r="AD3815" t="str">
        <f t="shared" si="180"/>
        <v>ลำปาง-พุทธมณฑลสาย 2</v>
      </c>
      <c r="AE3815" t="s">
        <v>73</v>
      </c>
      <c r="AF3815" s="1">
        <v>0</v>
      </c>
      <c r="AG3815" s="1">
        <v>0</v>
      </c>
      <c r="AH3815" s="1">
        <v>0</v>
      </c>
      <c r="AI3815" t="s">
        <v>12076</v>
      </c>
      <c r="AJ3815" s="1">
        <v>1</v>
      </c>
      <c r="AK3815" s="1">
        <v>720</v>
      </c>
      <c r="AL3815" s="1">
        <v>720</v>
      </c>
      <c r="AM3815" s="1">
        <v>1</v>
      </c>
      <c r="AN3815" s="1">
        <v>0</v>
      </c>
      <c r="AO3815" s="1">
        <v>0</v>
      </c>
      <c r="AP3815" s="1">
        <v>0</v>
      </c>
      <c r="AQ3815" s="1">
        <v>0</v>
      </c>
      <c r="AR3815" s="1">
        <v>1281</v>
      </c>
      <c r="AS3815" s="1">
        <v>1762.7140381914146</v>
      </c>
      <c r="AT3815" s="1">
        <f>Table1[[#This Row],[รวมต้นทุนค่าเดินทาง]]+Table1[[#This Row],[รวมต้นทุนค่าซ่อม]]+Table1[[#This Row],[รวมค่าเสื่อม]]</f>
        <v>5461.2041567684901</v>
      </c>
      <c r="AU3815" s="1">
        <f t="shared" si="178"/>
        <v>4930.4097489270907</v>
      </c>
      <c r="AV3815" s="1" t="str" cm="1">
        <f t="array" ref="AV3815">IF(AC3815&lt;4, "เก็บ", IF(OR(AT3815 &lt; PERCENTILE(IF($AC$2:$AC$5092=AC3815, $AT$2:$AT$5092), 0.25) - 1.5 * (PERCENTILE(IF($AC$2:$AC$5092=AC3815, $AT$2:$AT$5092), 0.75) - PERCENTILE(IF($AC$2:$AC$5092=AC3815, $AT$2:$AT$5092), 0.25)), AT3815 &gt; PERCENTILE(IF($AC$2:$AC$5092=AC3815, $AT$2:$AT$5092), 0.75) + 1.5 * (PERCENTILE(IF($AC$2:$AC$5092=AC3815, $AT$2:$AT$5092), 0.75) - PERCENTILE(IF($AC$2:$AC$5092=AC3815, $AT$2:$AT$5092), 0.25))), "ตัด", "เก็บ"))</f>
        <v>เก็บ</v>
      </c>
      <c r="AW3815" s="1">
        <f t="shared" si="179"/>
        <v>4496.4734610911819</v>
      </c>
      <c r="AX3815" s="1">
        <v>2927.9145864762854</v>
      </c>
      <c r="AY3815" s="1">
        <v>2417.490118577075</v>
      </c>
    </row>
    <row r="3816" spans="1:51" x14ac:dyDescent="0.2">
      <c r="A3816" s="3">
        <v>45967</v>
      </c>
      <c r="B3816">
        <v>45967</v>
      </c>
      <c r="C3816" t="s">
        <v>12077</v>
      </c>
      <c r="D3816" t="s">
        <v>51</v>
      </c>
      <c r="E3816" t="s">
        <v>61</v>
      </c>
      <c r="F3816" t="s">
        <v>10151</v>
      </c>
      <c r="G3816" s="1">
        <v>2700</v>
      </c>
      <c r="H3816" s="1">
        <v>4212</v>
      </c>
      <c r="I3816" s="1">
        <v>1900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 s="1">
        <v>4600</v>
      </c>
      <c r="P3816" t="s">
        <v>12078</v>
      </c>
      <c r="Q3816" s="2">
        <v>244295</v>
      </c>
      <c r="R3816" t="s">
        <v>55</v>
      </c>
      <c r="S3816">
        <v>0</v>
      </c>
      <c r="T3816" t="s">
        <v>71</v>
      </c>
      <c r="U3816" t="s">
        <v>57</v>
      </c>
      <c r="V3816" s="1">
        <v>2500</v>
      </c>
      <c r="W3816" s="1">
        <v>0</v>
      </c>
      <c r="X3816" s="1">
        <v>0</v>
      </c>
      <c r="AA3816" t="s">
        <v>58</v>
      </c>
      <c r="AB3816" s="1">
        <v>0</v>
      </c>
      <c r="AC3816" s="4">
        <f>IF(ISNUMBER(MATCH(AD3816, $AD$2:AD3815, 0)), INDEX($AC$2:AC3815, MATCH(AD3816, $AD$2:AD3815, 0)), MAX($AC$2:AC3815)+1)</f>
        <v>10</v>
      </c>
      <c r="AD3816" t="str">
        <f t="shared" si="180"/>
        <v>เชียงใหม่-กองลอย</v>
      </c>
      <c r="AE3816" t="s">
        <v>55</v>
      </c>
      <c r="AF3816" s="1">
        <v>0</v>
      </c>
      <c r="AG3816" s="1">
        <v>0</v>
      </c>
      <c r="AH3816" s="1">
        <v>0</v>
      </c>
      <c r="AI3816" t="s">
        <v>12079</v>
      </c>
      <c r="AJ3816" s="1">
        <v>1</v>
      </c>
      <c r="AK3816" s="1">
        <v>0</v>
      </c>
      <c r="AL3816" s="1">
        <v>0</v>
      </c>
      <c r="AM3816" s="1">
        <v>0</v>
      </c>
      <c r="AN3816" s="1">
        <v>0</v>
      </c>
      <c r="AO3816" s="1">
        <v>0</v>
      </c>
      <c r="AP3816" s="1">
        <v>0</v>
      </c>
      <c r="AQ3816" s="1">
        <v>0</v>
      </c>
      <c r="AR3816" s="1">
        <v>11312</v>
      </c>
      <c r="AS3816" s="1">
        <v>21.364628099173554</v>
      </c>
      <c r="AT3816" s="1">
        <f>Table1[[#This Row],[รวมต้นทุนค่าเดินทาง]]+Table1[[#This Row],[รวมต้นทุนค่าซ่อม]]+Table1[[#This Row],[รวมค่าเสื่อม]]</f>
        <v>13657.74479338843</v>
      </c>
      <c r="AU3816" s="1">
        <f t="shared" si="178"/>
        <v>14957.32855761775</v>
      </c>
      <c r="AV3816" s="1" t="str" cm="1">
        <f t="array" ref="AV3816">IF(AC3816&lt;4, "เก็บ", IF(OR(AT3816 &lt; PERCENTILE(IF($AC$2:$AC$5092=AC3816, $AT$2:$AT$5092), 0.25) - 1.5 * (PERCENTILE(IF($AC$2:$AC$5092=AC3816, $AT$2:$AT$5092), 0.75) - PERCENTILE(IF($AC$2:$AC$5092=AC3816, $AT$2:$AT$5092), 0.25)), AT3816 &gt; PERCENTILE(IF($AC$2:$AC$5092=AC3816, $AT$2:$AT$5092), 0.75) + 1.5 * (PERCENTILE(IF($AC$2:$AC$5092=AC3816, $AT$2:$AT$5092), 0.75) - PERCENTILE(IF($AC$2:$AC$5092=AC3816, $AT$2:$AT$5092), 0.25))), "ตัด", "เก็บ"))</f>
        <v>เก็บ</v>
      </c>
      <c r="AW3816" s="1">
        <f t="shared" si="179"/>
        <v>14419.089162907676</v>
      </c>
      <c r="AX3816" s="1">
        <v>15077.196593123563</v>
      </c>
      <c r="AY3816" s="1">
        <v>2324.3801652892562</v>
      </c>
    </row>
    <row r="3817" spans="1:51" x14ac:dyDescent="0.2">
      <c r="A3817" s="3">
        <v>45967</v>
      </c>
      <c r="B3817">
        <v>45967</v>
      </c>
      <c r="C3817" t="s">
        <v>12080</v>
      </c>
      <c r="D3817" t="s">
        <v>66</v>
      </c>
      <c r="E3817" t="s">
        <v>67</v>
      </c>
      <c r="F3817" t="s">
        <v>936</v>
      </c>
      <c r="G3817" s="1">
        <v>0</v>
      </c>
      <c r="H3817" s="1">
        <v>0</v>
      </c>
      <c r="I3817" s="1">
        <v>500</v>
      </c>
      <c r="J3817" s="1">
        <v>0</v>
      </c>
      <c r="K3817" s="1">
        <v>0</v>
      </c>
      <c r="L3817" s="1">
        <v>0</v>
      </c>
      <c r="M3817" s="1">
        <v>0</v>
      </c>
      <c r="N3817" s="1">
        <v>0</v>
      </c>
      <c r="O3817" s="1">
        <v>500</v>
      </c>
      <c r="P3817" t="s">
        <v>12081</v>
      </c>
      <c r="Q3817" s="2">
        <v>244294</v>
      </c>
      <c r="R3817" t="s">
        <v>70</v>
      </c>
      <c r="S3817">
        <v>0</v>
      </c>
      <c r="T3817" t="s">
        <v>71</v>
      </c>
      <c r="U3817" t="s">
        <v>161</v>
      </c>
      <c r="V3817" s="1">
        <v>0</v>
      </c>
      <c r="W3817" s="1">
        <v>0</v>
      </c>
      <c r="X3817" s="1">
        <v>0</v>
      </c>
      <c r="AA3817" t="s">
        <v>58</v>
      </c>
      <c r="AB3817" s="1">
        <v>0</v>
      </c>
      <c r="AC3817" s="4">
        <f>IF(ISNUMBER(MATCH(AD3817, $AD$2:AD3816, 0)), INDEX($AC$2:AC3816, MATCH(AD3817, $AD$2:AD3816, 0)), MAX($AC$2:AC3816)+1)</f>
        <v>9</v>
      </c>
      <c r="AD3817" t="str">
        <f t="shared" si="180"/>
        <v>เชียงใหม่-พุทธมณฑลสาย 2</v>
      </c>
      <c r="AE3817" t="s">
        <v>73</v>
      </c>
      <c r="AF3817" s="1">
        <v>0</v>
      </c>
      <c r="AG3817" s="1">
        <v>0</v>
      </c>
      <c r="AH3817" s="1">
        <v>0</v>
      </c>
      <c r="AI3817" t="s">
        <v>12082</v>
      </c>
      <c r="AJ3817" s="1">
        <v>1</v>
      </c>
      <c r="AK3817" s="1">
        <v>720</v>
      </c>
      <c r="AL3817" s="1">
        <v>720</v>
      </c>
      <c r="AM3817" s="1">
        <v>1</v>
      </c>
      <c r="AN3817" s="1">
        <v>0</v>
      </c>
      <c r="AO3817" s="1">
        <v>0</v>
      </c>
      <c r="AP3817" s="1">
        <v>0</v>
      </c>
      <c r="AQ3817" s="1">
        <v>0</v>
      </c>
      <c r="AR3817" s="1">
        <v>500</v>
      </c>
      <c r="AS3817" s="1">
        <v>1345.3348131056421</v>
      </c>
      <c r="AT3817" s="1">
        <f>Table1[[#This Row],[รวมต้นทุนค่าเดินทาง]]+Table1[[#This Row],[รวมต้นทุนค่าซ่อม]]+Table1[[#This Row],[รวมค่าเสื่อม]]</f>
        <v>3503.6622796650308</v>
      </c>
      <c r="AU3817" s="1">
        <f t="shared" si="178"/>
        <v>4623.2312262414152</v>
      </c>
      <c r="AV3817" s="1" t="str" cm="1">
        <f t="array" ref="AV3817">IF(AC3817&lt;4, "เก็บ", IF(OR(AT3817 &lt; PERCENTILE(IF($AC$2:$AC$5092=AC3817, $AT$2:$AT$5092), 0.25) - 1.5 * (PERCENTILE(IF($AC$2:$AC$5092=AC3817, $AT$2:$AT$5092), 0.75) - PERCENTILE(IF($AC$2:$AC$5092=AC3817, $AT$2:$AT$5092), 0.25)), AT3817 &gt; PERCENTILE(IF($AC$2:$AC$5092=AC3817, $AT$2:$AT$5092), 0.75) + 1.5 * (PERCENTILE(IF($AC$2:$AC$5092=AC3817, $AT$2:$AT$5092), 0.75) - PERCENTILE(IF($AC$2:$AC$5092=AC3817, $AT$2:$AT$5092), 0.25))), "ตัด", "เก็บ"))</f>
        <v>เก็บ</v>
      </c>
      <c r="AW3817" s="1">
        <f t="shared" si="179"/>
        <v>4005.4952465164292</v>
      </c>
      <c r="AX3817" s="1">
        <v>2577.9546108768855</v>
      </c>
      <c r="AY3817" s="1">
        <v>1658.3274665593885</v>
      </c>
    </row>
    <row r="3818" spans="1:51" x14ac:dyDescent="0.2">
      <c r="A3818" s="3">
        <v>45967</v>
      </c>
      <c r="B3818">
        <v>45967</v>
      </c>
      <c r="C3818" t="s">
        <v>12083</v>
      </c>
      <c r="D3818" t="s">
        <v>66</v>
      </c>
      <c r="E3818" t="s">
        <v>124</v>
      </c>
      <c r="F3818" t="s">
        <v>388</v>
      </c>
      <c r="G3818" s="1">
        <v>0</v>
      </c>
      <c r="H3818" s="1">
        <v>0</v>
      </c>
      <c r="I3818" s="1">
        <v>400</v>
      </c>
      <c r="J3818" s="1">
        <v>0</v>
      </c>
      <c r="K3818" s="1">
        <v>0</v>
      </c>
      <c r="L3818" s="1">
        <v>0</v>
      </c>
      <c r="M3818" s="1">
        <v>0</v>
      </c>
      <c r="N3818" s="1">
        <v>0</v>
      </c>
      <c r="O3818" s="1">
        <v>400</v>
      </c>
      <c r="P3818" t="s">
        <v>12084</v>
      </c>
      <c r="Q3818" s="2">
        <v>244294</v>
      </c>
      <c r="R3818" t="s">
        <v>70</v>
      </c>
      <c r="S3818">
        <v>0</v>
      </c>
      <c r="T3818" t="s">
        <v>71</v>
      </c>
      <c r="U3818" t="s">
        <v>93</v>
      </c>
      <c r="V3818" s="1">
        <v>0</v>
      </c>
      <c r="W3818" s="1">
        <v>0</v>
      </c>
      <c r="X3818" s="1">
        <v>0</v>
      </c>
      <c r="AA3818" t="s">
        <v>58</v>
      </c>
      <c r="AB3818" s="1">
        <v>0</v>
      </c>
      <c r="AC3818" s="4">
        <f>IF(ISNUMBER(MATCH(AD3818, $AD$2:AD3817, 0)), INDEX($AC$2:AC3817, MATCH(AD3818, $AD$2:AD3817, 0)), MAX($AC$2:AC3817)+1)</f>
        <v>4</v>
      </c>
      <c r="AD3818" t="str">
        <f t="shared" si="180"/>
        <v>เชียงใหม่-ตลาดไท</v>
      </c>
      <c r="AE3818" t="s">
        <v>73</v>
      </c>
      <c r="AF3818" s="1">
        <v>0</v>
      </c>
      <c r="AG3818" s="1">
        <v>0</v>
      </c>
      <c r="AH3818" s="1">
        <v>0</v>
      </c>
      <c r="AI3818" t="s">
        <v>12085</v>
      </c>
      <c r="AJ3818" s="1">
        <v>1</v>
      </c>
      <c r="AK3818" s="1">
        <v>720</v>
      </c>
      <c r="AL3818" s="1">
        <v>720</v>
      </c>
      <c r="AM3818" s="1">
        <v>1</v>
      </c>
      <c r="AN3818" s="1">
        <v>0</v>
      </c>
      <c r="AO3818" s="1">
        <v>0</v>
      </c>
      <c r="AP3818" s="1">
        <v>0</v>
      </c>
      <c r="AQ3818" s="1">
        <v>0</v>
      </c>
      <c r="AR3818" s="1">
        <v>400</v>
      </c>
      <c r="AS3818" s="1">
        <v>629.7607383466044</v>
      </c>
      <c r="AT3818" s="1">
        <f>Table1[[#This Row],[รวมต้นทุนค่าเดินทาง]]+Table1[[#This Row],[รวมต้นทุนค่าซ่อม]]+Table1[[#This Row],[รวมค่าเสื่อม]]</f>
        <v>2736.205611377784</v>
      </c>
      <c r="AU3818" s="1">
        <f t="shared" si="178"/>
        <v>4256.109283997258</v>
      </c>
      <c r="AV3818" s="1" t="str" cm="1">
        <f t="array" ref="AV3818">IF(AC3818&lt;4, "เก็บ", IF(OR(AT3818 &lt; PERCENTILE(IF($AC$2:$AC$5092=AC3818, $AT$2:$AT$5092), 0.25) - 1.5 * (PERCENTILE(IF($AC$2:$AC$5092=AC3818, $AT$2:$AT$5092), 0.75) - PERCENTILE(IF($AC$2:$AC$5092=AC3818, $AT$2:$AT$5092), 0.25)), AT3818 &gt; PERCENTILE(IF($AC$2:$AC$5092=AC3818, $AT$2:$AT$5092), 0.75) + 1.5 * (PERCENTILE(IF($AC$2:$AC$5092=AC3818, $AT$2:$AT$5092), 0.75) - PERCENTILE(IF($AC$2:$AC$5092=AC3818, $AT$2:$AT$5092), 0.25))), "ตัด", "เก็บ"))</f>
        <v>เก็บ</v>
      </c>
      <c r="AW3818" s="1">
        <f t="shared" si="179"/>
        <v>3807.0727671795808</v>
      </c>
      <c r="AX3818" s="1">
        <v>2335.0230876608157</v>
      </c>
      <c r="AY3818" s="1">
        <v>1706.4448730311797</v>
      </c>
    </row>
    <row r="3819" spans="1:51" x14ac:dyDescent="0.2">
      <c r="A3819" s="3">
        <v>45967</v>
      </c>
      <c r="B3819">
        <v>45967</v>
      </c>
      <c r="C3819" t="s">
        <v>12086</v>
      </c>
      <c r="D3819" t="s">
        <v>66</v>
      </c>
      <c r="E3819" t="s">
        <v>124</v>
      </c>
      <c r="F3819" t="s">
        <v>125</v>
      </c>
      <c r="G3819" s="1">
        <v>0</v>
      </c>
      <c r="H3819" s="1">
        <v>0</v>
      </c>
      <c r="I3819" s="1">
        <v>400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>
        <v>400</v>
      </c>
      <c r="P3819" t="s">
        <v>12087</v>
      </c>
      <c r="Q3819" s="2">
        <v>244294</v>
      </c>
      <c r="R3819" t="s">
        <v>70</v>
      </c>
      <c r="S3819">
        <v>0</v>
      </c>
      <c r="T3819" t="s">
        <v>71</v>
      </c>
      <c r="U3819" t="s">
        <v>93</v>
      </c>
      <c r="V3819" s="1">
        <v>0</v>
      </c>
      <c r="W3819" s="1">
        <v>0</v>
      </c>
      <c r="X3819" s="1">
        <v>0</v>
      </c>
      <c r="AA3819" t="s">
        <v>58</v>
      </c>
      <c r="AB3819" s="1">
        <v>0</v>
      </c>
      <c r="AC3819" s="4">
        <f>IF(ISNUMBER(MATCH(AD3819, $AD$2:AD3818, 0)), INDEX($AC$2:AC3818, MATCH(AD3819, $AD$2:AD3818, 0)), MAX($AC$2:AC3818)+1)</f>
        <v>4</v>
      </c>
      <c r="AD3819" t="str">
        <f t="shared" si="180"/>
        <v>เชียงใหม่-ตลาดไท</v>
      </c>
      <c r="AE3819" t="s">
        <v>73</v>
      </c>
      <c r="AF3819" s="1">
        <v>0</v>
      </c>
      <c r="AG3819" s="1">
        <v>0</v>
      </c>
      <c r="AH3819" s="1">
        <v>0</v>
      </c>
      <c r="AI3819" t="s">
        <v>12088</v>
      </c>
      <c r="AJ3819" s="1">
        <v>1</v>
      </c>
      <c r="AK3819" s="1">
        <v>720</v>
      </c>
      <c r="AL3819" s="1">
        <v>720</v>
      </c>
      <c r="AM3819" s="1">
        <v>1</v>
      </c>
      <c r="AN3819" s="1">
        <v>0</v>
      </c>
      <c r="AO3819" s="1">
        <v>0</v>
      </c>
      <c r="AP3819" s="1">
        <v>0</v>
      </c>
      <c r="AQ3819" s="1">
        <v>0</v>
      </c>
      <c r="AR3819" s="1">
        <v>400</v>
      </c>
      <c r="AS3819" s="1">
        <v>491.12474954597178</v>
      </c>
      <c r="AT3819" s="1">
        <f>Table1[[#This Row],[รวมต้นทุนค่าเดินทาง]]+Table1[[#This Row],[รวมต้นทุนค่าซ่อม]]+Table1[[#This Row],[รวมค่าเสื่อม]]</f>
        <v>2536.0877320948875</v>
      </c>
      <c r="AU3819" s="1">
        <f t="shared" si="178"/>
        <v>4256.109283997258</v>
      </c>
      <c r="AV3819" s="1" t="str" cm="1">
        <f t="array" ref="AV3819">IF(AC3819&lt;4, "เก็บ", IF(OR(AT3819 &lt; PERCENTILE(IF($AC$2:$AC$5092=AC3819, $AT$2:$AT$5092), 0.25) - 1.5 * (PERCENTILE(IF($AC$2:$AC$5092=AC3819, $AT$2:$AT$5092), 0.75) - PERCENTILE(IF($AC$2:$AC$5092=AC3819, $AT$2:$AT$5092), 0.25)), AT3819 &gt; PERCENTILE(IF($AC$2:$AC$5092=AC3819, $AT$2:$AT$5092), 0.75) + 1.5 * (PERCENTILE(IF($AC$2:$AC$5092=AC3819, $AT$2:$AT$5092), 0.75) - PERCENTILE(IF($AC$2:$AC$5092=AC3819, $AT$2:$AT$5092), 0.25))), "ตัด", "เก็บ"))</f>
        <v>เก็บ</v>
      </c>
      <c r="AW3819" s="1">
        <f t="shared" si="179"/>
        <v>3807.0727671795808</v>
      </c>
      <c r="AX3819" s="1">
        <v>2335.0230876608157</v>
      </c>
      <c r="AY3819" s="1">
        <v>1644.962982548916</v>
      </c>
    </row>
    <row r="3820" spans="1:51" x14ac:dyDescent="0.2">
      <c r="A3820" s="3">
        <v>45967</v>
      </c>
      <c r="B3820">
        <v>45967</v>
      </c>
      <c r="C3820" t="s">
        <v>12089</v>
      </c>
      <c r="D3820" t="s">
        <v>51</v>
      </c>
      <c r="E3820" t="s">
        <v>52</v>
      </c>
      <c r="F3820" t="s">
        <v>53</v>
      </c>
      <c r="G3820" s="1">
        <v>4200</v>
      </c>
      <c r="H3820" s="1">
        <v>2712</v>
      </c>
      <c r="I3820" s="1">
        <v>1900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  <c r="O3820" s="1">
        <v>6100</v>
      </c>
      <c r="P3820" t="s">
        <v>12090</v>
      </c>
      <c r="Q3820" s="2">
        <v>244294</v>
      </c>
      <c r="R3820" t="s">
        <v>55</v>
      </c>
      <c r="S3820">
        <v>0</v>
      </c>
      <c r="T3820" t="s">
        <v>56</v>
      </c>
      <c r="U3820" t="s">
        <v>57</v>
      </c>
      <c r="V3820" s="1">
        <v>2500</v>
      </c>
      <c r="W3820" s="1">
        <v>0</v>
      </c>
      <c r="X3820" s="1">
        <v>0</v>
      </c>
      <c r="AA3820" t="s">
        <v>58</v>
      </c>
      <c r="AB3820" s="1">
        <v>0</v>
      </c>
      <c r="AC3820" s="4">
        <f>IF(ISNUMBER(MATCH(AD3820, $AD$2:AD3819, 0)), INDEX($AC$2:AC3819, MATCH(AD3820, $AD$2:AD3819, 0)), MAX($AC$2:AC3819)+1)</f>
        <v>1</v>
      </c>
      <c r="AD3820" t="str">
        <f t="shared" si="180"/>
        <v>ท่าลี่-กองลอย</v>
      </c>
      <c r="AE3820" t="s">
        <v>55</v>
      </c>
      <c r="AF3820" s="1">
        <v>0</v>
      </c>
      <c r="AG3820" s="1">
        <v>0</v>
      </c>
      <c r="AH3820" s="1">
        <v>0</v>
      </c>
      <c r="AI3820" t="s">
        <v>12091</v>
      </c>
      <c r="AJ3820" s="1">
        <v>1</v>
      </c>
      <c r="AK3820" s="1">
        <v>0</v>
      </c>
      <c r="AL3820" s="1">
        <v>0</v>
      </c>
      <c r="AM3820" s="1">
        <v>0</v>
      </c>
      <c r="AN3820" s="1">
        <v>0</v>
      </c>
      <c r="AO3820" s="1">
        <v>0</v>
      </c>
      <c r="AP3820" s="1">
        <v>0</v>
      </c>
      <c r="AQ3820" s="1">
        <v>0</v>
      </c>
      <c r="AR3820" s="1">
        <v>11312</v>
      </c>
      <c r="AS3820" s="1">
        <v>21.400000000000002</v>
      </c>
      <c r="AT3820" s="1">
        <f>Table1[[#This Row],[รวมต้นทุนค่าเดินทาง]]+Table1[[#This Row],[รวมต้นทุนค่าซ่อม]]+Table1[[#This Row],[รวมค่าเสื่อม]]</f>
        <v>13182.715068493151</v>
      </c>
      <c r="AU3820" s="1">
        <f t="shared" si="178"/>
        <v>13953.293816562818</v>
      </c>
      <c r="AV3820" s="1" t="str" cm="1">
        <f t="array" ref="AV3820">IF(AC3820&lt;4, "เก็บ", IF(OR(AT3820 &lt; PERCENTILE(IF($AC$2:$AC$5092=AC3820, $AT$2:$AT$5092), 0.25) - 1.5 * (PERCENTILE(IF($AC$2:$AC$5092=AC3820, $AT$2:$AT$5092), 0.75) - PERCENTILE(IF($AC$2:$AC$5092=AC3820, $AT$2:$AT$5092), 0.25)), AT3820 &gt; PERCENTILE(IF($AC$2:$AC$5092=AC3820, $AT$2:$AT$5092), 0.75) + 1.5 * (PERCENTILE(IF($AC$2:$AC$5092=AC3820, $AT$2:$AT$5092), 0.75) - PERCENTILE(IF($AC$2:$AC$5092=AC3820, $AT$2:$AT$5092), 0.25))), "ตัด", "เก็บ"))</f>
        <v>เก็บ</v>
      </c>
      <c r="AW3820" s="1">
        <f t="shared" si="179"/>
        <v>13953.293816562818</v>
      </c>
      <c r="AX3820" s="1">
        <v>14426.372718098486</v>
      </c>
      <c r="AY3820" s="1">
        <v>1849.3150684931506</v>
      </c>
    </row>
    <row r="3821" spans="1:51" x14ac:dyDescent="0.2">
      <c r="A3821" s="3">
        <v>45967</v>
      </c>
      <c r="B3821">
        <v>45967</v>
      </c>
      <c r="C3821" t="s">
        <v>12092</v>
      </c>
      <c r="D3821" t="s">
        <v>51</v>
      </c>
      <c r="E3821" t="s">
        <v>61</v>
      </c>
      <c r="F3821" t="s">
        <v>228</v>
      </c>
      <c r="G3821" s="1">
        <v>2700</v>
      </c>
      <c r="H3821" s="1">
        <v>4212</v>
      </c>
      <c r="I3821" s="1">
        <v>1900</v>
      </c>
      <c r="J3821" s="1">
        <v>0</v>
      </c>
      <c r="K3821" s="1">
        <v>0</v>
      </c>
      <c r="L3821" s="1">
        <v>0</v>
      </c>
      <c r="M3821" s="1">
        <v>0</v>
      </c>
      <c r="N3821" s="1">
        <v>0</v>
      </c>
      <c r="O3821" s="1">
        <v>4600</v>
      </c>
      <c r="P3821" t="s">
        <v>12093</v>
      </c>
      <c r="Q3821" s="2">
        <v>244294</v>
      </c>
      <c r="R3821" t="s">
        <v>55</v>
      </c>
      <c r="S3821">
        <v>0</v>
      </c>
      <c r="T3821" t="s">
        <v>56</v>
      </c>
      <c r="U3821" t="s">
        <v>57</v>
      </c>
      <c r="V3821" s="1">
        <v>2500</v>
      </c>
      <c r="W3821" s="1">
        <v>0</v>
      </c>
      <c r="X3821" s="1">
        <v>0</v>
      </c>
      <c r="AA3821" t="s">
        <v>58</v>
      </c>
      <c r="AB3821" s="1">
        <v>0</v>
      </c>
      <c r="AC3821" s="4">
        <f>IF(ISNUMBER(MATCH(AD3821, $AD$2:AD3820, 0)), INDEX($AC$2:AC3820, MATCH(AD3821, $AD$2:AD3820, 0)), MAX($AC$2:AC3820)+1)</f>
        <v>1</v>
      </c>
      <c r="AD3821" t="str">
        <f t="shared" si="180"/>
        <v>ท่าลี่-กองลอย</v>
      </c>
      <c r="AE3821" t="s">
        <v>55</v>
      </c>
      <c r="AF3821" s="1">
        <v>0</v>
      </c>
      <c r="AG3821" s="1">
        <v>0</v>
      </c>
      <c r="AH3821" s="1">
        <v>0</v>
      </c>
      <c r="AI3821" t="s">
        <v>12094</v>
      </c>
      <c r="AJ3821" s="1">
        <v>1</v>
      </c>
      <c r="AK3821" s="1">
        <v>0</v>
      </c>
      <c r="AL3821" s="1">
        <v>0</v>
      </c>
      <c r="AM3821" s="1">
        <v>0</v>
      </c>
      <c r="AN3821" s="1">
        <v>0</v>
      </c>
      <c r="AO3821" s="1">
        <v>0</v>
      </c>
      <c r="AP3821" s="1">
        <v>0</v>
      </c>
      <c r="AQ3821" s="1">
        <v>0</v>
      </c>
      <c r="AR3821" s="1">
        <v>11312</v>
      </c>
      <c r="AS3821" s="1">
        <v>28.533333333333335</v>
      </c>
      <c r="AT3821" s="1">
        <f>Table1[[#This Row],[รวมต้นทุนค่าเดินทาง]]+Table1[[#This Row],[รวมต้นทุนค่าซ่อม]]+Table1[[#This Row],[รวมค่าเสื่อม]]</f>
        <v>13321.167136150234</v>
      </c>
      <c r="AU3821" s="1">
        <f t="shared" si="178"/>
        <v>13953.293816562818</v>
      </c>
      <c r="AV3821" s="1" t="str" cm="1">
        <f t="array" ref="AV3821">IF(AC3821&lt;4, "เก็บ", IF(OR(AT3821 &lt; PERCENTILE(IF($AC$2:$AC$5092=AC3821, $AT$2:$AT$5092), 0.25) - 1.5 * (PERCENTILE(IF($AC$2:$AC$5092=AC3821, $AT$2:$AT$5092), 0.75) - PERCENTILE(IF($AC$2:$AC$5092=AC3821, $AT$2:$AT$5092), 0.25)), AT3821 &gt; PERCENTILE(IF($AC$2:$AC$5092=AC3821, $AT$2:$AT$5092), 0.75) + 1.5 * (PERCENTILE(IF($AC$2:$AC$5092=AC3821, $AT$2:$AT$5092), 0.75) - PERCENTILE(IF($AC$2:$AC$5092=AC3821, $AT$2:$AT$5092), 0.25))), "ตัด", "เก็บ"))</f>
        <v>เก็บ</v>
      </c>
      <c r="AW3821" s="1">
        <f t="shared" si="179"/>
        <v>13953.293816562818</v>
      </c>
      <c r="AX3821" s="1">
        <v>14426.372718098486</v>
      </c>
      <c r="AY3821" s="1">
        <v>1980.6338028169014</v>
      </c>
    </row>
    <row r="3822" spans="1:51" x14ac:dyDescent="0.2">
      <c r="A3822" s="3">
        <v>45967</v>
      </c>
      <c r="B3822">
        <v>45967</v>
      </c>
      <c r="C3822" t="s">
        <v>12095</v>
      </c>
      <c r="D3822" t="s">
        <v>66</v>
      </c>
      <c r="E3822" t="s">
        <v>105</v>
      </c>
      <c r="F3822" t="s">
        <v>342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  <c r="L3822" s="1">
        <v>0</v>
      </c>
      <c r="M3822" s="1">
        <v>0</v>
      </c>
      <c r="N3822" s="1">
        <v>692</v>
      </c>
      <c r="O3822" s="1">
        <v>692</v>
      </c>
      <c r="P3822" t="s">
        <v>12096</v>
      </c>
      <c r="Q3822" s="2">
        <v>244295</v>
      </c>
      <c r="R3822" t="s">
        <v>55</v>
      </c>
      <c r="S3822">
        <v>0</v>
      </c>
      <c r="T3822" t="s">
        <v>87</v>
      </c>
      <c r="U3822" t="s">
        <v>71</v>
      </c>
      <c r="V3822" s="1">
        <v>0</v>
      </c>
      <c r="W3822" s="1">
        <v>629</v>
      </c>
      <c r="X3822" s="1">
        <v>0</v>
      </c>
      <c r="Y3822" t="s">
        <v>108</v>
      </c>
      <c r="Z3822" t="s">
        <v>71</v>
      </c>
      <c r="AA3822" t="s">
        <v>1682</v>
      </c>
      <c r="AB3822" s="1">
        <v>0</v>
      </c>
      <c r="AC3822" s="4">
        <f>IF(ISNUMBER(MATCH(AD3822, $AD$2:AD3821, 0)), INDEX($AC$2:AC3821, MATCH(AD3822, $AD$2:AD3821, 0)), MAX($AC$2:AC3821)+1)</f>
        <v>6</v>
      </c>
      <c r="AD3822" t="str">
        <f t="shared" si="180"/>
        <v>เชียงราย-เชียงใหม่</v>
      </c>
      <c r="AE3822" t="s">
        <v>55</v>
      </c>
      <c r="AF3822" s="1">
        <v>0</v>
      </c>
      <c r="AG3822" s="1">
        <v>0</v>
      </c>
      <c r="AH3822" s="1">
        <v>0</v>
      </c>
      <c r="AI3822" t="s">
        <v>12097</v>
      </c>
      <c r="AJ3822" s="1">
        <v>1</v>
      </c>
      <c r="AK3822" s="1">
        <v>0</v>
      </c>
      <c r="AL3822" s="1">
        <v>0</v>
      </c>
      <c r="AM3822" s="1">
        <v>0</v>
      </c>
      <c r="AN3822" s="1">
        <v>0</v>
      </c>
      <c r="AO3822" s="1">
        <v>0</v>
      </c>
      <c r="AP3822" s="1">
        <v>0</v>
      </c>
      <c r="AQ3822" s="1">
        <v>0</v>
      </c>
      <c r="AR3822" s="1">
        <v>1321</v>
      </c>
      <c r="AS3822" s="1">
        <v>2825.2938888888889</v>
      </c>
      <c r="AT3822" s="1">
        <f>Table1[[#This Row],[รวมต้นทุนค่าเดินทาง]]+Table1[[#This Row],[รวมต้นทุนค่าซ่อม]]+Table1[[#This Row],[รวมค่าเสื่อม]]</f>
        <v>5704.7354473304476</v>
      </c>
      <c r="AU3822" s="1">
        <f t="shared" si="178"/>
        <v>4428.3346813776061</v>
      </c>
      <c r="AV3822" s="1" t="str" cm="1">
        <f t="array" ref="AV3822">IF(AC3822&lt;4, "เก็บ", IF(OR(AT3822 &lt; PERCENTILE(IF($AC$2:$AC$5092=AC3822, $AT$2:$AT$5092), 0.25) - 1.5 * (PERCENTILE(IF($AC$2:$AC$5092=AC3822, $AT$2:$AT$5092), 0.75) - PERCENTILE(IF($AC$2:$AC$5092=AC3822, $AT$2:$AT$5092), 0.25)), AT3822 &gt; PERCENTILE(IF($AC$2:$AC$5092=AC3822, $AT$2:$AT$5092), 0.75) + 1.5 * (PERCENTILE(IF($AC$2:$AC$5092=AC3822, $AT$2:$AT$5092), 0.75) - PERCENTILE(IF($AC$2:$AC$5092=AC3822, $AT$2:$AT$5092), 0.25))), "ตัด", "เก็บ"))</f>
        <v>เก็บ</v>
      </c>
      <c r="AW3822" s="1">
        <f t="shared" si="179"/>
        <v>3873.7679454274344</v>
      </c>
      <c r="AX3822" s="1">
        <v>2781.4385174989698</v>
      </c>
      <c r="AY3822" s="1">
        <v>1558.4415584415585</v>
      </c>
    </row>
    <row r="3823" spans="1:51" x14ac:dyDescent="0.2">
      <c r="A3823" s="3">
        <v>45968</v>
      </c>
      <c r="B3823">
        <v>45968</v>
      </c>
      <c r="C3823" t="s">
        <v>12098</v>
      </c>
      <c r="D3823" t="s">
        <v>51</v>
      </c>
      <c r="E3823" t="s">
        <v>52</v>
      </c>
      <c r="F3823" t="s">
        <v>11571</v>
      </c>
      <c r="G3823" s="1">
        <v>2700</v>
      </c>
      <c r="H3823" s="1">
        <v>3979</v>
      </c>
      <c r="I3823" s="1">
        <v>1900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  <c r="O3823" s="1">
        <v>4600</v>
      </c>
      <c r="P3823" t="s">
        <v>12099</v>
      </c>
      <c r="Q3823" s="2">
        <v>244295</v>
      </c>
      <c r="R3823" t="s">
        <v>55</v>
      </c>
      <c r="S3823">
        <v>0</v>
      </c>
      <c r="T3823" t="s">
        <v>71</v>
      </c>
      <c r="U3823" t="s">
        <v>57</v>
      </c>
      <c r="V3823" s="1">
        <v>2500</v>
      </c>
      <c r="W3823" s="1">
        <v>0</v>
      </c>
      <c r="X3823" s="1">
        <v>0</v>
      </c>
      <c r="AA3823" t="s">
        <v>58</v>
      </c>
      <c r="AB3823" s="1">
        <v>0</v>
      </c>
      <c r="AC3823" s="4">
        <f>IF(ISNUMBER(MATCH(AD3823, $AD$2:AD3822, 0)), INDEX($AC$2:AC3822, MATCH(AD3823, $AD$2:AD3822, 0)), MAX($AC$2:AC3822)+1)</f>
        <v>10</v>
      </c>
      <c r="AD3823" t="str">
        <f t="shared" si="180"/>
        <v>เชียงใหม่-กองลอย</v>
      </c>
      <c r="AE3823" t="s">
        <v>55</v>
      </c>
      <c r="AF3823" s="1">
        <v>0</v>
      </c>
      <c r="AG3823" s="1">
        <v>0</v>
      </c>
      <c r="AH3823" s="1">
        <v>0</v>
      </c>
      <c r="AI3823" t="s">
        <v>12100</v>
      </c>
      <c r="AJ3823" s="1">
        <v>1</v>
      </c>
      <c r="AK3823" s="1">
        <v>0</v>
      </c>
      <c r="AL3823" s="1">
        <v>0</v>
      </c>
      <c r="AM3823" s="1">
        <v>0</v>
      </c>
      <c r="AN3823" s="1">
        <v>0</v>
      </c>
      <c r="AO3823" s="1">
        <v>0</v>
      </c>
      <c r="AP3823" s="1">
        <v>0</v>
      </c>
      <c r="AQ3823" s="1">
        <v>0</v>
      </c>
      <c r="AR3823" s="1">
        <v>11079</v>
      </c>
      <c r="AS3823" s="1">
        <v>21.400000000000002</v>
      </c>
      <c r="AT3823" s="1">
        <f>Table1[[#This Row],[รวมต้นทุนค่าเดินทาง]]+Table1[[#This Row],[รวมต้นทุนค่าซ่อม]]+Table1[[#This Row],[รวมค่าเสื่อม]]</f>
        <v>14239.934883720929</v>
      </c>
      <c r="AU3823" s="1">
        <f t="shared" si="178"/>
        <v>14957.32855761775</v>
      </c>
      <c r="AV3823" s="1" t="str" cm="1">
        <f t="array" ref="AV3823">IF(AC3823&lt;4, "เก็บ", IF(OR(AT3823 &lt; PERCENTILE(IF($AC$2:$AC$5092=AC3823, $AT$2:$AT$5092), 0.25) - 1.5 * (PERCENTILE(IF($AC$2:$AC$5092=AC3823, $AT$2:$AT$5092), 0.75) - PERCENTILE(IF($AC$2:$AC$5092=AC3823, $AT$2:$AT$5092), 0.25)), AT3823 &gt; PERCENTILE(IF($AC$2:$AC$5092=AC3823, $AT$2:$AT$5092), 0.75) + 1.5 * (PERCENTILE(IF($AC$2:$AC$5092=AC3823, $AT$2:$AT$5092), 0.75) - PERCENTILE(IF($AC$2:$AC$5092=AC3823, $AT$2:$AT$5092), 0.25))), "ตัด", "เก็บ"))</f>
        <v>เก็บ</v>
      </c>
      <c r="AW3823" s="1">
        <f t="shared" si="179"/>
        <v>14419.089162907676</v>
      </c>
      <c r="AX3823" s="1">
        <v>15077.196593123563</v>
      </c>
      <c r="AY3823" s="1">
        <v>3139.5348837209303</v>
      </c>
    </row>
    <row r="3824" spans="1:51" x14ac:dyDescent="0.2">
      <c r="A3824" s="3">
        <v>45968</v>
      </c>
      <c r="B3824">
        <v>45968</v>
      </c>
      <c r="C3824" t="s">
        <v>12101</v>
      </c>
      <c r="D3824" t="s">
        <v>66</v>
      </c>
      <c r="E3824" t="s">
        <v>124</v>
      </c>
      <c r="F3824" t="s">
        <v>435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>
        <v>0</v>
      </c>
      <c r="O3824" s="1">
        <v>692</v>
      </c>
      <c r="P3824" t="s">
        <v>12102</v>
      </c>
      <c r="Q3824" s="2">
        <v>244298</v>
      </c>
      <c r="R3824" t="s">
        <v>55</v>
      </c>
      <c r="S3824">
        <v>0</v>
      </c>
      <c r="T3824" t="s">
        <v>71</v>
      </c>
      <c r="U3824" t="s">
        <v>71</v>
      </c>
      <c r="V3824" s="1">
        <v>0</v>
      </c>
      <c r="W3824" s="1">
        <v>0</v>
      </c>
      <c r="X3824" s="1">
        <v>692</v>
      </c>
      <c r="Y3824" t="s">
        <v>114</v>
      </c>
      <c r="Z3824" t="s">
        <v>71</v>
      </c>
      <c r="AA3824" t="s">
        <v>5851</v>
      </c>
      <c r="AB3824" s="1">
        <v>0</v>
      </c>
      <c r="AC3824" s="4">
        <f>IF(ISNUMBER(MATCH(AD3824, $AD$2:AD3823, 0)), INDEX($AC$2:AC3823, MATCH(AD3824, $AD$2:AD3823, 0)), MAX($AC$2:AC3823)+1)</f>
        <v>8</v>
      </c>
      <c r="AD3824" t="str">
        <f t="shared" si="180"/>
        <v>เชียงใหม่-เชียงใหม่</v>
      </c>
      <c r="AE3824" t="s">
        <v>55</v>
      </c>
      <c r="AF3824" s="1">
        <v>0</v>
      </c>
      <c r="AG3824" s="1">
        <v>0</v>
      </c>
      <c r="AH3824" s="1">
        <v>0</v>
      </c>
      <c r="AI3824" t="s">
        <v>12103</v>
      </c>
      <c r="AJ3824" s="1">
        <v>1</v>
      </c>
      <c r="AK3824" s="1">
        <v>0</v>
      </c>
      <c r="AL3824" s="1">
        <v>0</v>
      </c>
      <c r="AM3824" s="1">
        <v>0</v>
      </c>
      <c r="AN3824" s="1">
        <v>0</v>
      </c>
      <c r="AO3824" s="1">
        <v>0</v>
      </c>
      <c r="AP3824" s="1">
        <v>0</v>
      </c>
      <c r="AQ3824" s="1">
        <v>0</v>
      </c>
      <c r="AR3824" s="1">
        <v>692</v>
      </c>
      <c r="AS3824" s="1">
        <v>1216.8308685446011</v>
      </c>
      <c r="AT3824" s="1">
        <f>Table1[[#This Row],[รวมต้นทุนค่าเดินทาง]]+Table1[[#This Row],[รวมต้นทุนค่าซ่อม]]+Table1[[#This Row],[รวมค่าเสื่อม]]</f>
        <v>2895.6729738077593</v>
      </c>
      <c r="AU3824" s="1">
        <f t="shared" si="178"/>
        <v>4522.7040635974936</v>
      </c>
      <c r="AV3824" s="1" t="str" cm="1">
        <f t="array" ref="AV3824">IF(AC3824&lt;4, "เก็บ", IF(OR(AT3824 &lt; PERCENTILE(IF($AC$2:$AC$5092=AC3824, $AT$2:$AT$5092), 0.25) - 1.5 * (PERCENTILE(IF($AC$2:$AC$5092=AC3824, $AT$2:$AT$5092), 0.75) - PERCENTILE(IF($AC$2:$AC$5092=AC3824, $AT$2:$AT$5092), 0.25)), AT3824 &gt; PERCENTILE(IF($AC$2:$AC$5092=AC3824, $AT$2:$AT$5092), 0.75) + 1.5 * (PERCENTILE(IF($AC$2:$AC$5092=AC3824, $AT$2:$AT$5092), 0.75) - PERCENTILE(IF($AC$2:$AC$5092=AC3824, $AT$2:$AT$5092), 0.25))), "ตัด", "เก็บ"))</f>
        <v>เก็บ</v>
      </c>
      <c r="AW3824" s="1">
        <f t="shared" si="179"/>
        <v>3452.8591376901491</v>
      </c>
      <c r="AX3824" s="1">
        <v>2563.5734635866706</v>
      </c>
      <c r="AY3824" s="1">
        <v>986.84210526315792</v>
      </c>
    </row>
    <row r="3825" spans="1:51" x14ac:dyDescent="0.2">
      <c r="A3825" s="3">
        <v>45968</v>
      </c>
      <c r="B3825">
        <v>45968</v>
      </c>
      <c r="C3825" t="s">
        <v>12104</v>
      </c>
      <c r="D3825" t="s">
        <v>66</v>
      </c>
      <c r="E3825" t="s">
        <v>124</v>
      </c>
      <c r="F3825" t="s">
        <v>201</v>
      </c>
      <c r="G3825" s="1">
        <v>881</v>
      </c>
      <c r="H3825" s="1">
        <v>0</v>
      </c>
      <c r="I3825" s="1">
        <v>400</v>
      </c>
      <c r="J3825" s="1">
        <v>0</v>
      </c>
      <c r="K3825" s="1">
        <v>0</v>
      </c>
      <c r="L3825" s="1">
        <v>0</v>
      </c>
      <c r="M3825" s="1">
        <v>0</v>
      </c>
      <c r="N3825" s="1">
        <v>0</v>
      </c>
      <c r="O3825" s="1">
        <v>1281</v>
      </c>
      <c r="P3825" t="s">
        <v>12105</v>
      </c>
      <c r="Q3825" s="2">
        <v>244295</v>
      </c>
      <c r="R3825" t="s">
        <v>70</v>
      </c>
      <c r="S3825">
        <v>0</v>
      </c>
      <c r="T3825" t="s">
        <v>254</v>
      </c>
      <c r="U3825" t="s">
        <v>161</v>
      </c>
      <c r="V3825" s="1">
        <v>0</v>
      </c>
      <c r="W3825" s="1">
        <v>0</v>
      </c>
      <c r="X3825" s="1">
        <v>0</v>
      </c>
      <c r="AA3825" t="s">
        <v>58</v>
      </c>
      <c r="AB3825" s="1">
        <v>0</v>
      </c>
      <c r="AC3825" s="4">
        <f>IF(ISNUMBER(MATCH(AD3825, $AD$2:AD3824, 0)), INDEX($AC$2:AC3824, MATCH(AD3825, $AD$2:AD3824, 0)), MAX($AC$2:AC3824)+1)</f>
        <v>11</v>
      </c>
      <c r="AD3825" t="str">
        <f t="shared" si="180"/>
        <v>ลำปาง-พุทธมณฑลสาย 2</v>
      </c>
      <c r="AE3825" t="s">
        <v>73</v>
      </c>
      <c r="AF3825" s="1">
        <v>0</v>
      </c>
      <c r="AG3825" s="1">
        <v>0</v>
      </c>
      <c r="AH3825" s="1">
        <v>0</v>
      </c>
      <c r="AI3825" t="s">
        <v>12106</v>
      </c>
      <c r="AJ3825" s="1">
        <v>1</v>
      </c>
      <c r="AK3825" s="1">
        <v>720</v>
      </c>
      <c r="AL3825" s="1">
        <v>720</v>
      </c>
      <c r="AM3825" s="1">
        <v>1</v>
      </c>
      <c r="AN3825" s="1">
        <v>0</v>
      </c>
      <c r="AO3825" s="1">
        <v>0</v>
      </c>
      <c r="AP3825" s="1">
        <v>0</v>
      </c>
      <c r="AQ3825" s="1">
        <v>0</v>
      </c>
      <c r="AR3825" s="1">
        <v>1281</v>
      </c>
      <c r="AS3825" s="1">
        <v>2037.7247787935389</v>
      </c>
      <c r="AT3825" s="1">
        <f>Table1[[#This Row],[รวมต้นทุนค่าเดินทาง]]+Table1[[#This Row],[รวมต้นทุนค่าซ่อม]]+Table1[[#This Row],[รวมค่าเสื่อม]]</f>
        <v>5970.9975060662655</v>
      </c>
      <c r="AU3825" s="1">
        <f t="shared" si="178"/>
        <v>4930.4097489270907</v>
      </c>
      <c r="AV3825" s="1" t="str" cm="1">
        <f t="array" ref="AV3825">IF(AC3825&lt;4, "เก็บ", IF(OR(AT3825 &lt; PERCENTILE(IF($AC$2:$AC$5092=AC3825, $AT$2:$AT$5092), 0.25) - 1.5 * (PERCENTILE(IF($AC$2:$AC$5092=AC3825, $AT$2:$AT$5092), 0.75) - PERCENTILE(IF($AC$2:$AC$5092=AC3825, $AT$2:$AT$5092), 0.25)), AT3825 &gt; PERCENTILE(IF($AC$2:$AC$5092=AC3825, $AT$2:$AT$5092), 0.75) + 1.5 * (PERCENTILE(IF($AC$2:$AC$5092=AC3825, $AT$2:$AT$5092), 0.75) - PERCENTILE(IF($AC$2:$AC$5092=AC3825, $AT$2:$AT$5092), 0.25))), "ตัด", "เก็บ"))</f>
        <v>เก็บ</v>
      </c>
      <c r="AW3825" s="1">
        <f t="shared" si="179"/>
        <v>4496.4734610911819</v>
      </c>
      <c r="AX3825" s="1">
        <v>2927.9145864762854</v>
      </c>
      <c r="AY3825" s="1">
        <v>2652.272727272727</v>
      </c>
    </row>
    <row r="3826" spans="1:51" x14ac:dyDescent="0.2">
      <c r="A3826" s="3">
        <v>45968</v>
      </c>
      <c r="B3826">
        <v>45968</v>
      </c>
      <c r="C3826" t="s">
        <v>12107</v>
      </c>
      <c r="D3826" t="s">
        <v>66</v>
      </c>
      <c r="E3826" t="s">
        <v>124</v>
      </c>
      <c r="F3826" t="s">
        <v>655</v>
      </c>
      <c r="G3826" s="1">
        <v>0</v>
      </c>
      <c r="H3826" s="1">
        <v>0</v>
      </c>
      <c r="I3826" s="1">
        <v>500</v>
      </c>
      <c r="J3826" s="1">
        <v>0</v>
      </c>
      <c r="K3826" s="1">
        <v>0</v>
      </c>
      <c r="L3826" s="1">
        <v>0</v>
      </c>
      <c r="M3826" s="1">
        <v>0</v>
      </c>
      <c r="N3826" s="1">
        <v>0</v>
      </c>
      <c r="O3826" s="1">
        <v>500</v>
      </c>
      <c r="P3826" t="s">
        <v>12108</v>
      </c>
      <c r="Q3826" s="2">
        <v>244295</v>
      </c>
      <c r="R3826" t="s">
        <v>70</v>
      </c>
      <c r="S3826">
        <v>0</v>
      </c>
      <c r="T3826" t="s">
        <v>71</v>
      </c>
      <c r="U3826" t="s">
        <v>161</v>
      </c>
      <c r="V3826" s="1">
        <v>0</v>
      </c>
      <c r="W3826" s="1">
        <v>0</v>
      </c>
      <c r="X3826" s="1">
        <v>0</v>
      </c>
      <c r="AA3826" t="s">
        <v>58</v>
      </c>
      <c r="AB3826" s="1">
        <v>0</v>
      </c>
      <c r="AC3826" s="4">
        <f>IF(ISNUMBER(MATCH(AD3826, $AD$2:AD3825, 0)), INDEX($AC$2:AC3825, MATCH(AD3826, $AD$2:AD3825, 0)), MAX($AC$2:AC3825)+1)</f>
        <v>9</v>
      </c>
      <c r="AD3826" t="str">
        <f t="shared" si="180"/>
        <v>เชียงใหม่-พุทธมณฑลสาย 2</v>
      </c>
      <c r="AE3826" t="s">
        <v>73</v>
      </c>
      <c r="AF3826" s="1">
        <v>0</v>
      </c>
      <c r="AG3826" s="1">
        <v>0</v>
      </c>
      <c r="AH3826" s="1">
        <v>0</v>
      </c>
      <c r="AI3826" t="s">
        <v>12109</v>
      </c>
      <c r="AJ3826" s="1">
        <v>1</v>
      </c>
      <c r="AK3826" s="1">
        <v>720</v>
      </c>
      <c r="AL3826" s="1">
        <v>720</v>
      </c>
      <c r="AM3826" s="1">
        <v>1</v>
      </c>
      <c r="AN3826" s="1">
        <v>0</v>
      </c>
      <c r="AO3826" s="1">
        <v>0</v>
      </c>
      <c r="AP3826" s="1">
        <v>0</v>
      </c>
      <c r="AQ3826" s="1">
        <v>0</v>
      </c>
      <c r="AR3826" s="1">
        <v>500</v>
      </c>
      <c r="AS3826" s="1">
        <v>1460.5162891009986</v>
      </c>
      <c r="AT3826" s="1">
        <f>Table1[[#This Row],[รวมต้นทุนค่าเดินทาง]]+Table1[[#This Row],[รวมต้นทุนค่าซ่อม]]+Table1[[#This Row],[รวมค่าเสื่อม]]</f>
        <v>4127.8656548515273</v>
      </c>
      <c r="AU3826" s="1">
        <f t="shared" si="178"/>
        <v>4623.2312262414152</v>
      </c>
      <c r="AV3826" s="1" t="str" cm="1">
        <f t="array" ref="AV3826">IF(AC3826&lt;4, "เก็บ", IF(OR(AT3826 &lt; PERCENTILE(IF($AC$2:$AC$5092=AC3826, $AT$2:$AT$5092), 0.25) - 1.5 * (PERCENTILE(IF($AC$2:$AC$5092=AC3826, $AT$2:$AT$5092), 0.75) - PERCENTILE(IF($AC$2:$AC$5092=AC3826, $AT$2:$AT$5092), 0.25)), AT3826 &gt; PERCENTILE(IF($AC$2:$AC$5092=AC3826, $AT$2:$AT$5092), 0.75) + 1.5 * (PERCENTILE(IF($AC$2:$AC$5092=AC3826, $AT$2:$AT$5092), 0.75) - PERCENTILE(IF($AC$2:$AC$5092=AC3826, $AT$2:$AT$5092), 0.25))), "ตัด", "เก็บ"))</f>
        <v>เก็บ</v>
      </c>
      <c r="AW3826" s="1">
        <f t="shared" si="179"/>
        <v>4005.4952465164292</v>
      </c>
      <c r="AX3826" s="1">
        <v>2577.9546108768855</v>
      </c>
      <c r="AY3826" s="1">
        <v>2167.3493657505287</v>
      </c>
    </row>
    <row r="3827" spans="1:51" x14ac:dyDescent="0.2">
      <c r="A3827" s="3">
        <v>45968</v>
      </c>
      <c r="B3827">
        <v>45968</v>
      </c>
      <c r="C3827" t="s">
        <v>12110</v>
      </c>
      <c r="D3827" t="s">
        <v>66</v>
      </c>
      <c r="E3827" t="s">
        <v>124</v>
      </c>
      <c r="F3827" t="s">
        <v>360</v>
      </c>
      <c r="G3827" s="1">
        <v>0</v>
      </c>
      <c r="H3827" s="1">
        <v>0</v>
      </c>
      <c r="I3827" s="1">
        <v>400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  <c r="O3827" s="1">
        <v>400</v>
      </c>
      <c r="P3827" t="s">
        <v>12111</v>
      </c>
      <c r="Q3827" s="2">
        <v>244295</v>
      </c>
      <c r="R3827" t="s">
        <v>70</v>
      </c>
      <c r="S3827">
        <v>0</v>
      </c>
      <c r="T3827" t="s">
        <v>71</v>
      </c>
      <c r="U3827" t="s">
        <v>93</v>
      </c>
      <c r="V3827" s="1">
        <v>0</v>
      </c>
      <c r="W3827" s="1">
        <v>0</v>
      </c>
      <c r="X3827" s="1">
        <v>0</v>
      </c>
      <c r="AA3827" t="s">
        <v>58</v>
      </c>
      <c r="AB3827" s="1">
        <v>0</v>
      </c>
      <c r="AC3827" s="4">
        <f>IF(ISNUMBER(MATCH(AD3827, $AD$2:AD3826, 0)), INDEX($AC$2:AC3826, MATCH(AD3827, $AD$2:AD3826, 0)), MAX($AC$2:AC3826)+1)</f>
        <v>4</v>
      </c>
      <c r="AD3827" t="str">
        <f t="shared" si="180"/>
        <v>เชียงใหม่-ตลาดไท</v>
      </c>
      <c r="AE3827" t="s">
        <v>73</v>
      </c>
      <c r="AF3827" s="1">
        <v>0</v>
      </c>
      <c r="AG3827" s="1">
        <v>0</v>
      </c>
      <c r="AH3827" s="1">
        <v>0</v>
      </c>
      <c r="AI3827" t="s">
        <v>12112</v>
      </c>
      <c r="AJ3827" s="1">
        <v>1</v>
      </c>
      <c r="AK3827" s="1">
        <v>720</v>
      </c>
      <c r="AL3827" s="1">
        <v>720</v>
      </c>
      <c r="AM3827" s="1">
        <v>1</v>
      </c>
      <c r="AN3827" s="1">
        <v>0</v>
      </c>
      <c r="AO3827" s="1">
        <v>0</v>
      </c>
      <c r="AP3827" s="1">
        <v>0</v>
      </c>
      <c r="AQ3827" s="1">
        <v>0</v>
      </c>
      <c r="AR3827" s="1">
        <v>400</v>
      </c>
      <c r="AS3827" s="1">
        <v>770.79526547630303</v>
      </c>
      <c r="AT3827" s="1">
        <f>Table1[[#This Row],[รวมต้นทุนค่าเดินทาง]]+Table1[[#This Row],[รวมต้นทุนค่าซ่อม]]+Table1[[#This Row],[รวมค่าเสื่อม]]</f>
        <v>3062.670265476303</v>
      </c>
      <c r="AU3827" s="1">
        <f t="shared" si="178"/>
        <v>4256.109283997258</v>
      </c>
      <c r="AV3827" s="1" t="str" cm="1">
        <f t="array" ref="AV3827">IF(AC3827&lt;4, "เก็บ", IF(OR(AT3827 &lt; PERCENTILE(IF($AC$2:$AC$5092=AC3827, $AT$2:$AT$5092), 0.25) - 1.5 * (PERCENTILE(IF($AC$2:$AC$5092=AC3827, $AT$2:$AT$5092), 0.75) - PERCENTILE(IF($AC$2:$AC$5092=AC3827, $AT$2:$AT$5092), 0.25)), AT3827 &gt; PERCENTILE(IF($AC$2:$AC$5092=AC3827, $AT$2:$AT$5092), 0.75) + 1.5 * (PERCENTILE(IF($AC$2:$AC$5092=AC3827, $AT$2:$AT$5092), 0.75) - PERCENTILE(IF($AC$2:$AC$5092=AC3827, $AT$2:$AT$5092), 0.25))), "ตัด", "เก็บ"))</f>
        <v>เก็บ</v>
      </c>
      <c r="AW3827" s="1">
        <f t="shared" si="179"/>
        <v>3807.0727671795808</v>
      </c>
      <c r="AX3827" s="1">
        <v>2335.0230876608157</v>
      </c>
      <c r="AY3827" s="1">
        <v>1891.875</v>
      </c>
    </row>
    <row r="3828" spans="1:51" x14ac:dyDescent="0.2">
      <c r="A3828" s="3">
        <v>45968</v>
      </c>
      <c r="B3828">
        <v>45968</v>
      </c>
      <c r="C3828" t="s">
        <v>12113</v>
      </c>
      <c r="D3828" t="s">
        <v>51</v>
      </c>
      <c r="E3828" t="s">
        <v>52</v>
      </c>
      <c r="F3828" t="s">
        <v>1312</v>
      </c>
      <c r="G3828" s="1">
        <v>4200</v>
      </c>
      <c r="H3828" s="1">
        <v>2479</v>
      </c>
      <c r="I3828" s="1">
        <v>1900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  <c r="O3828" s="1">
        <v>6100</v>
      </c>
      <c r="P3828" t="s">
        <v>12114</v>
      </c>
      <c r="Q3828" s="2">
        <v>244295</v>
      </c>
      <c r="R3828" t="s">
        <v>55</v>
      </c>
      <c r="S3828">
        <v>0</v>
      </c>
      <c r="T3828" t="s">
        <v>56</v>
      </c>
      <c r="U3828" t="s">
        <v>57</v>
      </c>
      <c r="V3828" s="1">
        <v>2500</v>
      </c>
      <c r="W3828" s="1">
        <v>0</v>
      </c>
      <c r="X3828" s="1">
        <v>0</v>
      </c>
      <c r="AA3828" t="s">
        <v>58</v>
      </c>
      <c r="AB3828" s="1">
        <v>0</v>
      </c>
      <c r="AC3828" s="4">
        <f>IF(ISNUMBER(MATCH(AD3828, $AD$2:AD3827, 0)), INDEX($AC$2:AC3827, MATCH(AD3828, $AD$2:AD3827, 0)), MAX($AC$2:AC3827)+1)</f>
        <v>1</v>
      </c>
      <c r="AD3828" t="str">
        <f t="shared" si="180"/>
        <v>ท่าลี่-กองลอย</v>
      </c>
      <c r="AE3828" t="s">
        <v>55</v>
      </c>
      <c r="AF3828" s="1">
        <v>0</v>
      </c>
      <c r="AG3828" s="1">
        <v>0</v>
      </c>
      <c r="AH3828" s="1">
        <v>0</v>
      </c>
      <c r="AI3828" t="s">
        <v>12115</v>
      </c>
      <c r="AJ3828" s="1">
        <v>1</v>
      </c>
      <c r="AK3828" s="1">
        <v>0</v>
      </c>
      <c r="AL3828" s="1">
        <v>0</v>
      </c>
      <c r="AM3828" s="1">
        <v>0</v>
      </c>
      <c r="AN3828" s="1">
        <v>0</v>
      </c>
      <c r="AO3828" s="1">
        <v>0</v>
      </c>
      <c r="AP3828" s="1">
        <v>0</v>
      </c>
      <c r="AQ3828" s="1">
        <v>0</v>
      </c>
      <c r="AR3828" s="1">
        <v>11079</v>
      </c>
      <c r="AS3828" s="1">
        <v>15.105882352941178</v>
      </c>
      <c r="AT3828" s="1">
        <f>Table1[[#This Row],[รวมต้นทุนค่าเดินทาง]]+Table1[[#This Row],[รวมต้นทุนค่าซ่อม]]+Table1[[#This Row],[รวมค่าเสื่อม]]</f>
        <v>12781.605882352942</v>
      </c>
      <c r="AU3828" s="1">
        <f t="shared" si="178"/>
        <v>13953.293816562818</v>
      </c>
      <c r="AV3828" s="1" t="str" cm="1">
        <f t="array" ref="AV3828">IF(AC3828&lt;4, "เก็บ", IF(OR(AT3828 &lt; PERCENTILE(IF($AC$2:$AC$5092=AC3828, $AT$2:$AT$5092), 0.25) - 1.5 * (PERCENTILE(IF($AC$2:$AC$5092=AC3828, $AT$2:$AT$5092), 0.75) - PERCENTILE(IF($AC$2:$AC$5092=AC3828, $AT$2:$AT$5092), 0.25)), AT3828 &gt; PERCENTILE(IF($AC$2:$AC$5092=AC3828, $AT$2:$AT$5092), 0.75) + 1.5 * (PERCENTILE(IF($AC$2:$AC$5092=AC3828, $AT$2:$AT$5092), 0.75) - PERCENTILE(IF($AC$2:$AC$5092=AC3828, $AT$2:$AT$5092), 0.25))), "ตัด", "เก็บ"))</f>
        <v>เก็บ</v>
      </c>
      <c r="AW3828" s="1">
        <f t="shared" si="179"/>
        <v>13953.293816562818</v>
      </c>
      <c r="AX3828" s="1">
        <v>14426.372718098486</v>
      </c>
      <c r="AY3828" s="1">
        <v>1687.5</v>
      </c>
    </row>
    <row r="3829" spans="1:51" x14ac:dyDescent="0.2">
      <c r="A3829" s="3">
        <v>45968</v>
      </c>
      <c r="B3829">
        <v>45968</v>
      </c>
      <c r="C3829" t="s">
        <v>12116</v>
      </c>
      <c r="D3829" t="s">
        <v>66</v>
      </c>
      <c r="E3829" t="s">
        <v>105</v>
      </c>
      <c r="F3829" t="s">
        <v>395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  <c r="M3829" s="1">
        <v>0</v>
      </c>
      <c r="N3829" s="1">
        <v>0</v>
      </c>
      <c r="O3829" s="1">
        <v>0</v>
      </c>
      <c r="P3829" t="s">
        <v>12117</v>
      </c>
      <c r="Q3829" s="2">
        <v>244295</v>
      </c>
      <c r="R3829" t="s">
        <v>55</v>
      </c>
      <c r="S3829">
        <v>0</v>
      </c>
      <c r="T3829" t="s">
        <v>56</v>
      </c>
      <c r="U3829" t="s">
        <v>71</v>
      </c>
      <c r="V3829" s="1">
        <v>0</v>
      </c>
      <c r="W3829" s="1">
        <v>378</v>
      </c>
      <c r="X3829" s="1">
        <v>0</v>
      </c>
      <c r="Y3829" t="s">
        <v>56</v>
      </c>
      <c r="Z3829" t="s">
        <v>71</v>
      </c>
      <c r="AA3829" t="s">
        <v>12118</v>
      </c>
      <c r="AB3829" s="1">
        <v>0</v>
      </c>
      <c r="AC3829" s="4">
        <f>IF(ISNUMBER(MATCH(AD3829, $AD$2:AD3828, 0)), INDEX($AC$2:AC3828, MATCH(AD3829, $AD$2:AD3828, 0)), MAX($AC$2:AC3828)+1)</f>
        <v>68</v>
      </c>
      <c r="AD3829" t="str">
        <f t="shared" si="180"/>
        <v>ท่าลี่-เชียงใหม่</v>
      </c>
      <c r="AE3829" t="s">
        <v>55</v>
      </c>
      <c r="AF3829" s="1">
        <v>0</v>
      </c>
      <c r="AG3829" s="1">
        <v>0</v>
      </c>
      <c r="AH3829" s="1">
        <v>0</v>
      </c>
      <c r="AI3829" t="s">
        <v>12119</v>
      </c>
      <c r="AJ3829" s="1">
        <v>1</v>
      </c>
      <c r="AK3829" s="1">
        <v>0</v>
      </c>
      <c r="AL3829" s="1">
        <v>0</v>
      </c>
      <c r="AM3829" s="1">
        <v>0</v>
      </c>
      <c r="AN3829" s="1">
        <v>0</v>
      </c>
      <c r="AO3829" s="1">
        <v>0</v>
      </c>
      <c r="AP3829" s="1">
        <v>0</v>
      </c>
      <c r="AQ3829" s="1">
        <v>0</v>
      </c>
      <c r="AR3829" s="1">
        <v>378</v>
      </c>
      <c r="AS3829" s="1">
        <v>2810.0059615384612</v>
      </c>
      <c r="AT3829" s="1">
        <f>Table1[[#This Row],[รวมต้นทุนค่าเดินทาง]]+Table1[[#This Row],[รวมต้นทุนค่าซ่อม]]+Table1[[#This Row],[รวมค่าเสื่อม]]</f>
        <v>4694.2821121660763</v>
      </c>
      <c r="AU3829" s="1">
        <f t="shared" si="178"/>
        <v>3927.6087717935925</v>
      </c>
      <c r="AV3829" s="1" t="str" cm="1">
        <f t="array" ref="AV3829">IF(AC3829&lt;4, "เก็บ", IF(OR(AT3829 &lt; PERCENTILE(IF($AC$2:$AC$5092=AC3829, $AT$2:$AT$5092), 0.25) - 1.5 * (PERCENTILE(IF($AC$2:$AC$5092=AC3829, $AT$2:$AT$5092), 0.75) - PERCENTILE(IF($AC$2:$AC$5092=AC3829, $AT$2:$AT$5092), 0.25)), AT3829 &gt; PERCENTILE(IF($AC$2:$AC$5092=AC3829, $AT$2:$AT$5092), 0.75) + 1.5 * (PERCENTILE(IF($AC$2:$AC$5092=AC3829, $AT$2:$AT$5092), 0.75) - PERCENTILE(IF($AC$2:$AC$5092=AC3829, $AT$2:$AT$5092), 0.25))), "ตัด", "เก็บ"))</f>
        <v>เก็บ</v>
      </c>
      <c r="AW3829" s="1">
        <f t="shared" si="179"/>
        <v>3927.6087717935925</v>
      </c>
      <c r="AX3829" s="1">
        <v>7299.1049362358817</v>
      </c>
      <c r="AY3829" s="1">
        <v>1506.2761506276152</v>
      </c>
    </row>
    <row r="3830" spans="1:51" x14ac:dyDescent="0.2">
      <c r="A3830" s="3">
        <v>45968</v>
      </c>
      <c r="B3830">
        <v>45968</v>
      </c>
      <c r="C3830" t="s">
        <v>12120</v>
      </c>
      <c r="D3830" t="s">
        <v>66</v>
      </c>
      <c r="E3830" t="s">
        <v>124</v>
      </c>
      <c r="F3830" t="s">
        <v>164</v>
      </c>
      <c r="G3830" s="1">
        <v>446</v>
      </c>
      <c r="H3830" s="1">
        <v>755</v>
      </c>
      <c r="I3830" s="1">
        <v>400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  <c r="O3830" s="1">
        <v>846</v>
      </c>
      <c r="P3830" t="s">
        <v>12121</v>
      </c>
      <c r="Q3830" s="2">
        <v>244295</v>
      </c>
      <c r="R3830" t="s">
        <v>70</v>
      </c>
      <c r="S3830">
        <v>0</v>
      </c>
      <c r="T3830" t="s">
        <v>88</v>
      </c>
      <c r="U3830" t="s">
        <v>93</v>
      </c>
      <c r="V3830" s="1">
        <v>0</v>
      </c>
      <c r="W3830" s="1">
        <v>0</v>
      </c>
      <c r="X3830" s="1">
        <v>0</v>
      </c>
      <c r="AA3830" t="s">
        <v>58</v>
      </c>
      <c r="AB3830" s="1">
        <v>0</v>
      </c>
      <c r="AC3830" s="4">
        <f>IF(ISNUMBER(MATCH(AD3830, $AD$2:AD3829, 0)), INDEX($AC$2:AC3829, MATCH(AD3830, $AD$2:AD3829, 0)), MAX($AC$2:AC3829)+1)</f>
        <v>51</v>
      </c>
      <c r="AD3830" t="str">
        <f t="shared" si="180"/>
        <v>แพร่-ตลาดไท</v>
      </c>
      <c r="AE3830" t="s">
        <v>73</v>
      </c>
      <c r="AF3830" s="1">
        <v>0</v>
      </c>
      <c r="AG3830" s="1">
        <v>0</v>
      </c>
      <c r="AH3830" s="1">
        <v>0</v>
      </c>
      <c r="AI3830" t="s">
        <v>12122</v>
      </c>
      <c r="AJ3830" s="1">
        <v>1</v>
      </c>
      <c r="AK3830" s="1">
        <v>572</v>
      </c>
      <c r="AL3830" s="1">
        <v>572</v>
      </c>
      <c r="AM3830" s="1">
        <v>1</v>
      </c>
      <c r="AN3830" s="1">
        <v>0</v>
      </c>
      <c r="AO3830" s="1">
        <v>0</v>
      </c>
      <c r="AP3830" s="1">
        <v>0</v>
      </c>
      <c r="AQ3830" s="1">
        <v>0</v>
      </c>
      <c r="AR3830" s="1">
        <v>1601</v>
      </c>
      <c r="AS3830" s="1">
        <v>2594.7218746192593</v>
      </c>
      <c r="AT3830" s="1">
        <f>Table1[[#This Row],[รวมต้นทุนค่าเดินทาง]]+Table1[[#This Row],[รวมต้นทุนค่าซ่อม]]+Table1[[#This Row],[รวมค่าเสื่อม]]</f>
        <v>6847.1449915925323</v>
      </c>
      <c r="AU3830" s="1">
        <f t="shared" si="178"/>
        <v>4737.6107634746759</v>
      </c>
      <c r="AV3830" s="1" t="str" cm="1">
        <f t="array" ref="AV3830">IF(AC3830&lt;4, "เก็บ", IF(OR(AT3830 &lt; PERCENTILE(IF($AC$2:$AC$5092=AC3830, $AT$2:$AT$5092), 0.25) - 1.5 * (PERCENTILE(IF($AC$2:$AC$5092=AC3830, $AT$2:$AT$5092), 0.75) - PERCENTILE(IF($AC$2:$AC$5092=AC3830, $AT$2:$AT$5092), 0.25)), AT3830 &gt; PERCENTILE(IF($AC$2:$AC$5092=AC3830, $AT$2:$AT$5092), 0.75) + 1.5 * (PERCENTILE(IF($AC$2:$AC$5092=AC3830, $AT$2:$AT$5092), 0.75) - PERCENTILE(IF($AC$2:$AC$5092=AC3830, $AT$2:$AT$5092), 0.25))), "ตัด", "เก็บ"))</f>
        <v>เก็บ</v>
      </c>
      <c r="AW3830" s="1">
        <f t="shared" si="179"/>
        <v>4487.1668970521196</v>
      </c>
      <c r="AX3830" s="1">
        <v>3014.4338711558335</v>
      </c>
      <c r="AY3830" s="1">
        <v>2651.423116973273</v>
      </c>
    </row>
    <row r="3831" spans="1:51" x14ac:dyDescent="0.2">
      <c r="A3831" s="3">
        <v>45969</v>
      </c>
      <c r="B3831">
        <v>45969</v>
      </c>
      <c r="C3831" t="s">
        <v>12123</v>
      </c>
      <c r="D3831" t="s">
        <v>66</v>
      </c>
      <c r="E3831" t="s">
        <v>124</v>
      </c>
      <c r="F3831" t="s">
        <v>313</v>
      </c>
      <c r="G3831" s="1">
        <v>1039</v>
      </c>
      <c r="H3831" s="1">
        <v>0</v>
      </c>
      <c r="I3831" s="1">
        <v>400</v>
      </c>
      <c r="J3831" s="1">
        <v>0</v>
      </c>
      <c r="K3831" s="1">
        <v>0</v>
      </c>
      <c r="L3831" s="1">
        <v>0</v>
      </c>
      <c r="M3831" s="1">
        <v>0</v>
      </c>
      <c r="N3831" s="1">
        <v>0</v>
      </c>
      <c r="O3831" s="1">
        <v>1439</v>
      </c>
      <c r="P3831" t="s">
        <v>12124</v>
      </c>
      <c r="Q3831" s="2">
        <v>244295</v>
      </c>
      <c r="R3831" t="s">
        <v>70</v>
      </c>
      <c r="S3831">
        <v>0</v>
      </c>
      <c r="T3831" t="s">
        <v>101</v>
      </c>
      <c r="U3831" t="s">
        <v>93</v>
      </c>
      <c r="V3831" s="1">
        <v>0</v>
      </c>
      <c r="W3831" s="1">
        <v>0</v>
      </c>
      <c r="X3831" s="1">
        <v>0</v>
      </c>
      <c r="AA3831" t="s">
        <v>58</v>
      </c>
      <c r="AB3831" s="1">
        <v>0</v>
      </c>
      <c r="AC3831" s="4">
        <f>IF(ISNUMBER(MATCH(AD3831, $AD$2:AD3830, 0)), INDEX($AC$2:AC3830, MATCH(AD3831, $AD$2:AD3830, 0)), MAX($AC$2:AC3830)+1)</f>
        <v>53</v>
      </c>
      <c r="AD3831" t="str">
        <f t="shared" si="180"/>
        <v>พะเยา-ตลาดไท</v>
      </c>
      <c r="AE3831" t="s">
        <v>73</v>
      </c>
      <c r="AF3831" s="1">
        <v>0</v>
      </c>
      <c r="AG3831" s="1">
        <v>0</v>
      </c>
      <c r="AH3831" s="1">
        <v>0</v>
      </c>
      <c r="AI3831" t="s">
        <v>12125</v>
      </c>
      <c r="AJ3831" s="1">
        <v>2</v>
      </c>
      <c r="AK3831" s="1">
        <v>720</v>
      </c>
      <c r="AL3831" s="1">
        <v>1292</v>
      </c>
      <c r="AM3831" s="1">
        <v>0.55727554179566563</v>
      </c>
      <c r="AN3831" s="1">
        <v>0</v>
      </c>
      <c r="AO3831" s="1">
        <v>0</v>
      </c>
      <c r="AP3831" s="1">
        <v>0</v>
      </c>
      <c r="AQ3831" s="1">
        <v>0</v>
      </c>
      <c r="AR3831" s="1">
        <v>1439</v>
      </c>
      <c r="AS3831" s="1">
        <v>4032.868831960388</v>
      </c>
      <c r="AT3831" s="1">
        <f>Table1[[#This Row],[รวมต้นทุนค่าเดินทาง]]+Table1[[#This Row],[รวมต้นทุนค่าซ่อม]]+Table1[[#This Row],[รวมค่าเสื่อม]]</f>
        <v>9411.296939483389</v>
      </c>
      <c r="AU3831" s="1">
        <f t="shared" si="178"/>
        <v>5556.3451863971432</v>
      </c>
      <c r="AV3831" s="1" t="str" cm="1">
        <f t="array" ref="AV3831">IF(AC3831&lt;4, "เก็บ", IF(OR(AT3831 &lt; PERCENTILE(IF($AC$2:$AC$5092=AC3831, $AT$2:$AT$5092), 0.25) - 1.5 * (PERCENTILE(IF($AC$2:$AC$5092=AC3831, $AT$2:$AT$5092), 0.75) - PERCENTILE(IF($AC$2:$AC$5092=AC3831, $AT$2:$AT$5092), 0.25)), AT3831 &gt; PERCENTILE(IF($AC$2:$AC$5092=AC3831, $AT$2:$AT$5092), 0.75) + 1.5 * (PERCENTILE(IF($AC$2:$AC$5092=AC3831, $AT$2:$AT$5092), 0.75) - PERCENTILE(IF($AC$2:$AC$5092=AC3831, $AT$2:$AT$5092), 0.25))), "ตัด", "เก็บ"))</f>
        <v>เก็บ</v>
      </c>
      <c r="AW3831" s="1">
        <f t="shared" si="179"/>
        <v>5282.7291214311672</v>
      </c>
      <c r="AX3831" s="1">
        <v>3832.4469144192008</v>
      </c>
      <c r="AY3831" s="1">
        <v>3939.4281075230019</v>
      </c>
    </row>
    <row r="3832" spans="1:51" x14ac:dyDescent="0.2">
      <c r="A3832" s="3">
        <v>45969</v>
      </c>
      <c r="B3832">
        <v>45969</v>
      </c>
      <c r="C3832" t="s">
        <v>12126</v>
      </c>
      <c r="D3832" t="s">
        <v>66</v>
      </c>
      <c r="E3832" t="s">
        <v>124</v>
      </c>
      <c r="F3832" t="s">
        <v>190</v>
      </c>
      <c r="G3832" s="1">
        <v>0</v>
      </c>
      <c r="H3832" s="1">
        <v>0</v>
      </c>
      <c r="I3832" s="1">
        <v>400</v>
      </c>
      <c r="J3832" s="1">
        <v>0</v>
      </c>
      <c r="K3832" s="1">
        <v>0</v>
      </c>
      <c r="L3832" s="1">
        <v>0</v>
      </c>
      <c r="M3832" s="1">
        <v>0</v>
      </c>
      <c r="N3832" s="1">
        <v>0</v>
      </c>
      <c r="O3832" s="1">
        <v>400</v>
      </c>
      <c r="P3832" t="s">
        <v>12127</v>
      </c>
      <c r="Q3832" s="2">
        <v>244296</v>
      </c>
      <c r="R3832" t="s">
        <v>70</v>
      </c>
      <c r="S3832">
        <v>0</v>
      </c>
      <c r="T3832" t="s">
        <v>71</v>
      </c>
      <c r="U3832" t="s">
        <v>93</v>
      </c>
      <c r="V3832" s="1">
        <v>0</v>
      </c>
      <c r="W3832" s="1">
        <v>0</v>
      </c>
      <c r="X3832" s="1">
        <v>0</v>
      </c>
      <c r="AA3832" t="s">
        <v>58</v>
      </c>
      <c r="AB3832" s="1">
        <v>0</v>
      </c>
      <c r="AC3832" s="4">
        <f>IF(ISNUMBER(MATCH(AD3832, $AD$2:AD3831, 0)), INDEX($AC$2:AC3831, MATCH(AD3832, $AD$2:AD3831, 0)), MAX($AC$2:AC3831)+1)</f>
        <v>4</v>
      </c>
      <c r="AD3832" t="str">
        <f t="shared" si="180"/>
        <v>เชียงใหม่-ตลาดไท</v>
      </c>
      <c r="AE3832" t="s">
        <v>73</v>
      </c>
      <c r="AF3832" s="1">
        <v>0</v>
      </c>
      <c r="AG3832" s="1">
        <v>0</v>
      </c>
      <c r="AH3832" s="1">
        <v>0</v>
      </c>
      <c r="AI3832" t="s">
        <v>12128</v>
      </c>
      <c r="AJ3832" s="1">
        <v>1</v>
      </c>
      <c r="AK3832" s="1">
        <v>720</v>
      </c>
      <c r="AL3832" s="1">
        <v>720</v>
      </c>
      <c r="AM3832" s="1">
        <v>1</v>
      </c>
      <c r="AN3832" s="1">
        <v>0</v>
      </c>
      <c r="AO3832" s="1">
        <v>0</v>
      </c>
      <c r="AP3832" s="1">
        <v>0</v>
      </c>
      <c r="AQ3832" s="1">
        <v>0</v>
      </c>
      <c r="AR3832" s="1">
        <v>400</v>
      </c>
      <c r="AS3832" s="1">
        <v>594.54084560290698</v>
      </c>
      <c r="AT3832" s="1">
        <f>Table1[[#This Row],[รวมต้นทุนค่าเดินทาง]]+Table1[[#This Row],[รวมต้นทุนค่าซ่อม]]+Table1[[#This Row],[รวมค่าเสื่อม]]</f>
        <v>2860.5853403238725</v>
      </c>
      <c r="AU3832" s="1">
        <f t="shared" si="178"/>
        <v>4256.109283997258</v>
      </c>
      <c r="AV3832" s="1" t="str" cm="1">
        <f t="array" ref="AV3832">IF(AC3832&lt;4, "เก็บ", IF(OR(AT3832 &lt; PERCENTILE(IF($AC$2:$AC$5092=AC3832, $AT$2:$AT$5092), 0.25) - 1.5 * (PERCENTILE(IF($AC$2:$AC$5092=AC3832, $AT$2:$AT$5092), 0.75) - PERCENTILE(IF($AC$2:$AC$5092=AC3832, $AT$2:$AT$5092), 0.25)), AT3832 &gt; PERCENTILE(IF($AC$2:$AC$5092=AC3832, $AT$2:$AT$5092), 0.75) + 1.5 * (PERCENTILE(IF($AC$2:$AC$5092=AC3832, $AT$2:$AT$5092), 0.75) - PERCENTILE(IF($AC$2:$AC$5092=AC3832, $AT$2:$AT$5092), 0.25))), "ตัด", "เก็บ"))</f>
        <v>เก็บ</v>
      </c>
      <c r="AW3832" s="1">
        <f t="shared" si="179"/>
        <v>3807.0727671795808</v>
      </c>
      <c r="AX3832" s="1">
        <v>2335.0230876608157</v>
      </c>
      <c r="AY3832" s="1">
        <v>1866.0444947209653</v>
      </c>
    </row>
    <row r="3833" spans="1:51" x14ac:dyDescent="0.2">
      <c r="A3833" s="3">
        <v>45969</v>
      </c>
      <c r="B3833">
        <v>45969</v>
      </c>
      <c r="C3833" t="s">
        <v>12129</v>
      </c>
      <c r="D3833" t="s">
        <v>66</v>
      </c>
      <c r="E3833" t="s">
        <v>124</v>
      </c>
      <c r="F3833" t="s">
        <v>125</v>
      </c>
      <c r="G3833" s="1">
        <v>0</v>
      </c>
      <c r="H3833" s="1">
        <v>0</v>
      </c>
      <c r="I3833" s="1">
        <v>500</v>
      </c>
      <c r="J3833" s="1">
        <v>0</v>
      </c>
      <c r="K3833" s="1">
        <v>0</v>
      </c>
      <c r="L3833" s="1">
        <v>0</v>
      </c>
      <c r="M3833" s="1">
        <v>0</v>
      </c>
      <c r="N3833" s="1">
        <v>0</v>
      </c>
      <c r="O3833" s="1">
        <v>500</v>
      </c>
      <c r="P3833" t="s">
        <v>12130</v>
      </c>
      <c r="Q3833" s="2">
        <v>244296</v>
      </c>
      <c r="R3833" t="s">
        <v>70</v>
      </c>
      <c r="S3833">
        <v>0</v>
      </c>
      <c r="T3833" t="s">
        <v>71</v>
      </c>
      <c r="U3833" t="s">
        <v>161</v>
      </c>
      <c r="V3833" s="1">
        <v>0</v>
      </c>
      <c r="W3833" s="1">
        <v>0</v>
      </c>
      <c r="X3833" s="1">
        <v>0</v>
      </c>
      <c r="AA3833" t="s">
        <v>58</v>
      </c>
      <c r="AB3833" s="1">
        <v>0</v>
      </c>
      <c r="AC3833" s="4">
        <f>IF(ISNUMBER(MATCH(AD3833, $AD$2:AD3832, 0)), INDEX($AC$2:AC3832, MATCH(AD3833, $AD$2:AD3832, 0)), MAX($AC$2:AC3832)+1)</f>
        <v>9</v>
      </c>
      <c r="AD3833" t="str">
        <f t="shared" si="180"/>
        <v>เชียงใหม่-พุทธมณฑลสาย 2</v>
      </c>
      <c r="AE3833" t="s">
        <v>73</v>
      </c>
      <c r="AF3833" s="1">
        <v>0</v>
      </c>
      <c r="AG3833" s="1">
        <v>0</v>
      </c>
      <c r="AH3833" s="1">
        <v>0</v>
      </c>
      <c r="AI3833" t="s">
        <v>12131</v>
      </c>
      <c r="AJ3833" s="1">
        <v>1</v>
      </c>
      <c r="AK3833" s="1">
        <v>720</v>
      </c>
      <c r="AL3833" s="1">
        <v>720</v>
      </c>
      <c r="AM3833" s="1">
        <v>1</v>
      </c>
      <c r="AN3833" s="1">
        <v>0</v>
      </c>
      <c r="AO3833" s="1">
        <v>0</v>
      </c>
      <c r="AP3833" s="1">
        <v>0</v>
      </c>
      <c r="AQ3833" s="1">
        <v>0</v>
      </c>
      <c r="AR3833" s="1">
        <v>500</v>
      </c>
      <c r="AS3833" s="1">
        <v>1219.7255029306591</v>
      </c>
      <c r="AT3833" s="1">
        <f>Table1[[#This Row],[รวมต้นทุนค่าเดินทาง]]+Table1[[#This Row],[รวมต้นทุนค่าซ่อม]]+Table1[[#This Row],[รวมค่าเสื่อม]]</f>
        <v>3363.1798864651928</v>
      </c>
      <c r="AU3833" s="1">
        <f t="shared" si="178"/>
        <v>4623.2312262414152</v>
      </c>
      <c r="AV3833" s="1" t="str" cm="1">
        <f t="array" ref="AV3833">IF(AC3833&lt;4, "เก็บ", IF(OR(AT3833 &lt; PERCENTILE(IF($AC$2:$AC$5092=AC3833, $AT$2:$AT$5092), 0.25) - 1.5 * (PERCENTILE(IF($AC$2:$AC$5092=AC3833, $AT$2:$AT$5092), 0.75) - PERCENTILE(IF($AC$2:$AC$5092=AC3833, $AT$2:$AT$5092), 0.25)), AT3833 &gt; PERCENTILE(IF($AC$2:$AC$5092=AC3833, $AT$2:$AT$5092), 0.75) + 1.5 * (PERCENTILE(IF($AC$2:$AC$5092=AC3833, $AT$2:$AT$5092), 0.75) - PERCENTILE(IF($AC$2:$AC$5092=AC3833, $AT$2:$AT$5092), 0.25))), "ตัด", "เก็บ"))</f>
        <v>เก็บ</v>
      </c>
      <c r="AW3833" s="1">
        <f t="shared" si="179"/>
        <v>4005.4952465164292</v>
      </c>
      <c r="AX3833" s="1">
        <v>2577.9546108768855</v>
      </c>
      <c r="AY3833" s="1">
        <v>1643.4543835345339</v>
      </c>
    </row>
    <row r="3834" spans="1:51" x14ac:dyDescent="0.2">
      <c r="A3834" s="3">
        <v>45969</v>
      </c>
      <c r="B3834">
        <v>45969</v>
      </c>
      <c r="C3834" t="s">
        <v>12132</v>
      </c>
      <c r="D3834" t="s">
        <v>51</v>
      </c>
      <c r="E3834" t="s">
        <v>61</v>
      </c>
      <c r="F3834" t="s">
        <v>80</v>
      </c>
      <c r="G3834" s="1">
        <v>2700</v>
      </c>
      <c r="H3834" s="1">
        <v>4212</v>
      </c>
      <c r="I3834" s="1">
        <v>1900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  <c r="O3834" s="1">
        <v>4600</v>
      </c>
      <c r="P3834" t="s">
        <v>12133</v>
      </c>
      <c r="Q3834" s="2">
        <v>244296</v>
      </c>
      <c r="R3834" t="s">
        <v>55</v>
      </c>
      <c r="S3834">
        <v>0</v>
      </c>
      <c r="T3834" t="s">
        <v>56</v>
      </c>
      <c r="U3834" t="s">
        <v>57</v>
      </c>
      <c r="V3834" s="1">
        <v>2500</v>
      </c>
      <c r="W3834" s="1">
        <v>0</v>
      </c>
      <c r="X3834" s="1">
        <v>0</v>
      </c>
      <c r="AA3834" t="s">
        <v>58</v>
      </c>
      <c r="AB3834" s="1">
        <v>0</v>
      </c>
      <c r="AC3834" s="4">
        <f>IF(ISNUMBER(MATCH(AD3834, $AD$2:AD3833, 0)), INDEX($AC$2:AC3833, MATCH(AD3834, $AD$2:AD3833, 0)), MAX($AC$2:AC3833)+1)</f>
        <v>1</v>
      </c>
      <c r="AD3834" t="str">
        <f t="shared" si="180"/>
        <v>ท่าลี่-กองลอย</v>
      </c>
      <c r="AE3834" t="s">
        <v>55</v>
      </c>
      <c r="AF3834" s="1">
        <v>0</v>
      </c>
      <c r="AG3834" s="1">
        <v>0</v>
      </c>
      <c r="AH3834" s="1">
        <v>0</v>
      </c>
      <c r="AI3834" t="s">
        <v>12134</v>
      </c>
      <c r="AJ3834" s="1">
        <v>1</v>
      </c>
      <c r="AK3834" s="1">
        <v>0</v>
      </c>
      <c r="AL3834" s="1">
        <v>0</v>
      </c>
      <c r="AM3834" s="1">
        <v>0</v>
      </c>
      <c r="AN3834" s="1">
        <v>0</v>
      </c>
      <c r="AO3834" s="1">
        <v>0</v>
      </c>
      <c r="AP3834" s="1">
        <v>0</v>
      </c>
      <c r="AQ3834" s="1">
        <v>0</v>
      </c>
      <c r="AR3834" s="1">
        <v>11312</v>
      </c>
      <c r="AS3834" s="1">
        <v>16.05</v>
      </c>
      <c r="AT3834" s="1">
        <f>Table1[[#This Row],[รวมต้นทุนค่าเดินทาง]]+Table1[[#This Row],[รวมต้นทุนค่าซ่อม]]+Table1[[#This Row],[รวมค่าเสื่อม]]</f>
        <v>13074.944409937887</v>
      </c>
      <c r="AU3834" s="1">
        <f t="shared" si="178"/>
        <v>13953.293816562818</v>
      </c>
      <c r="AV3834" s="1" t="str" cm="1">
        <f t="array" ref="AV3834">IF(AC3834&lt;4, "เก็บ", IF(OR(AT3834 &lt; PERCENTILE(IF($AC$2:$AC$5092=AC3834, $AT$2:$AT$5092), 0.25) - 1.5 * (PERCENTILE(IF($AC$2:$AC$5092=AC3834, $AT$2:$AT$5092), 0.75) - PERCENTILE(IF($AC$2:$AC$5092=AC3834, $AT$2:$AT$5092), 0.25)), AT3834 &gt; PERCENTILE(IF($AC$2:$AC$5092=AC3834, $AT$2:$AT$5092), 0.75) + 1.5 * (PERCENTILE(IF($AC$2:$AC$5092=AC3834, $AT$2:$AT$5092), 0.75) - PERCENTILE(IF($AC$2:$AC$5092=AC3834, $AT$2:$AT$5092), 0.25))), "ตัด", "เก็บ"))</f>
        <v>เก็บ</v>
      </c>
      <c r="AW3834" s="1">
        <f t="shared" si="179"/>
        <v>13953.293816562818</v>
      </c>
      <c r="AX3834" s="1">
        <v>14426.372718098486</v>
      </c>
      <c r="AY3834" s="1">
        <v>1746.8944099378882</v>
      </c>
    </row>
    <row r="3835" spans="1:51" x14ac:dyDescent="0.2">
      <c r="A3835" s="3">
        <v>45969</v>
      </c>
      <c r="B3835">
        <v>45969</v>
      </c>
      <c r="C3835" t="s">
        <v>12135</v>
      </c>
      <c r="D3835" t="s">
        <v>51</v>
      </c>
      <c r="E3835" t="s">
        <v>61</v>
      </c>
      <c r="F3835" t="s">
        <v>5184</v>
      </c>
      <c r="G3835" s="1">
        <v>2700</v>
      </c>
      <c r="H3835" s="1">
        <v>4212</v>
      </c>
      <c r="I3835" s="1">
        <v>1900</v>
      </c>
      <c r="J3835" s="1">
        <v>0</v>
      </c>
      <c r="K3835" s="1">
        <v>0</v>
      </c>
      <c r="L3835" s="1">
        <v>0</v>
      </c>
      <c r="M3835" s="1">
        <v>0</v>
      </c>
      <c r="N3835" s="1">
        <v>0</v>
      </c>
      <c r="O3835" s="1">
        <v>4600</v>
      </c>
      <c r="P3835" t="s">
        <v>12136</v>
      </c>
      <c r="Q3835" s="2">
        <v>244296</v>
      </c>
      <c r="R3835" t="s">
        <v>55</v>
      </c>
      <c r="S3835">
        <v>0</v>
      </c>
      <c r="T3835" t="s">
        <v>56</v>
      </c>
      <c r="U3835" t="s">
        <v>57</v>
      </c>
      <c r="V3835" s="1">
        <v>2500</v>
      </c>
      <c r="W3835" s="1">
        <v>0</v>
      </c>
      <c r="X3835" s="1">
        <v>0</v>
      </c>
      <c r="AA3835" t="s">
        <v>58</v>
      </c>
      <c r="AB3835" s="1">
        <v>0</v>
      </c>
      <c r="AC3835" s="4">
        <f>IF(ISNUMBER(MATCH(AD3835, $AD$2:AD3834, 0)), INDEX($AC$2:AC3834, MATCH(AD3835, $AD$2:AD3834, 0)), MAX($AC$2:AC3834)+1)</f>
        <v>1</v>
      </c>
      <c r="AD3835" t="str">
        <f t="shared" si="180"/>
        <v>ท่าลี่-กองลอย</v>
      </c>
      <c r="AE3835" t="s">
        <v>55</v>
      </c>
      <c r="AF3835" s="1">
        <v>0</v>
      </c>
      <c r="AG3835" s="1">
        <v>0</v>
      </c>
      <c r="AH3835" s="1">
        <v>0</v>
      </c>
      <c r="AI3835" t="s">
        <v>12137</v>
      </c>
      <c r="AJ3835" s="1">
        <v>1</v>
      </c>
      <c r="AK3835" s="1">
        <v>0</v>
      </c>
      <c r="AL3835" s="1">
        <v>0</v>
      </c>
      <c r="AM3835" s="1">
        <v>0</v>
      </c>
      <c r="AN3835" s="1">
        <v>0</v>
      </c>
      <c r="AO3835" s="1">
        <v>0</v>
      </c>
      <c r="AP3835" s="1">
        <v>0</v>
      </c>
      <c r="AQ3835" s="1">
        <v>0</v>
      </c>
      <c r="AR3835" s="1">
        <v>11312</v>
      </c>
      <c r="AS3835" s="1">
        <v>21.400000000000002</v>
      </c>
      <c r="AT3835" s="1">
        <f>Table1[[#This Row],[รวมต้นทุนค่าเดินทาง]]+Table1[[#This Row],[รวมต้นทุนค่าซ่อม]]+Table1[[#This Row],[รวมค่าเสื่อม]]</f>
        <v>13195.982781456953</v>
      </c>
      <c r="AU3835" s="1">
        <f t="shared" si="178"/>
        <v>13953.293816562818</v>
      </c>
      <c r="AV3835" s="1" t="str" cm="1">
        <f t="array" ref="AV3835">IF(AC3835&lt;4, "เก็บ", IF(OR(AT3835 &lt; PERCENTILE(IF($AC$2:$AC$5092=AC3835, $AT$2:$AT$5092), 0.25) - 1.5 * (PERCENTILE(IF($AC$2:$AC$5092=AC3835, $AT$2:$AT$5092), 0.75) - PERCENTILE(IF($AC$2:$AC$5092=AC3835, $AT$2:$AT$5092), 0.25)), AT3835 &gt; PERCENTILE(IF($AC$2:$AC$5092=AC3835, $AT$2:$AT$5092), 0.75) + 1.5 * (PERCENTILE(IF($AC$2:$AC$5092=AC3835, $AT$2:$AT$5092), 0.75) - PERCENTILE(IF($AC$2:$AC$5092=AC3835, $AT$2:$AT$5092), 0.25))), "ตัด", "เก็บ"))</f>
        <v>เก็บ</v>
      </c>
      <c r="AW3835" s="1">
        <f t="shared" si="179"/>
        <v>13953.293816562818</v>
      </c>
      <c r="AX3835" s="1">
        <v>14426.372718098486</v>
      </c>
      <c r="AY3835" s="1">
        <v>1862.5827814569536</v>
      </c>
    </row>
    <row r="3836" spans="1:51" x14ac:dyDescent="0.2">
      <c r="A3836" s="3">
        <v>45969</v>
      </c>
      <c r="B3836">
        <v>45969</v>
      </c>
      <c r="C3836" t="s">
        <v>12138</v>
      </c>
      <c r="D3836" t="s">
        <v>51</v>
      </c>
      <c r="E3836" t="s">
        <v>61</v>
      </c>
      <c r="F3836" t="s">
        <v>1197</v>
      </c>
      <c r="G3836" s="1">
        <v>2700</v>
      </c>
      <c r="H3836" s="1">
        <v>4212</v>
      </c>
      <c r="I3836" s="1">
        <v>1900</v>
      </c>
      <c r="J3836" s="1">
        <v>0</v>
      </c>
      <c r="K3836" s="1">
        <v>0</v>
      </c>
      <c r="L3836" s="1">
        <v>0</v>
      </c>
      <c r="M3836" s="1">
        <v>0</v>
      </c>
      <c r="N3836" s="1">
        <v>0</v>
      </c>
      <c r="O3836" s="1">
        <v>4600</v>
      </c>
      <c r="P3836" t="s">
        <v>12139</v>
      </c>
      <c r="Q3836" s="2">
        <v>244296</v>
      </c>
      <c r="R3836" t="s">
        <v>55</v>
      </c>
      <c r="S3836">
        <v>0</v>
      </c>
      <c r="T3836" t="s">
        <v>56</v>
      </c>
      <c r="U3836" t="s">
        <v>57</v>
      </c>
      <c r="V3836" s="1">
        <v>2500</v>
      </c>
      <c r="W3836" s="1">
        <v>0</v>
      </c>
      <c r="X3836" s="1">
        <v>0</v>
      </c>
      <c r="AA3836" t="s">
        <v>58</v>
      </c>
      <c r="AB3836" s="1">
        <v>0</v>
      </c>
      <c r="AC3836" s="4">
        <f>IF(ISNUMBER(MATCH(AD3836, $AD$2:AD3835, 0)), INDEX($AC$2:AC3835, MATCH(AD3836, $AD$2:AD3835, 0)), MAX($AC$2:AC3835)+1)</f>
        <v>1</v>
      </c>
      <c r="AD3836" t="str">
        <f t="shared" si="180"/>
        <v>ท่าลี่-กองลอย</v>
      </c>
      <c r="AE3836" t="s">
        <v>55</v>
      </c>
      <c r="AF3836" s="1">
        <v>0</v>
      </c>
      <c r="AG3836" s="1">
        <v>0</v>
      </c>
      <c r="AH3836" s="1">
        <v>10830</v>
      </c>
      <c r="AI3836" t="s">
        <v>12140</v>
      </c>
      <c r="AJ3836" s="1">
        <v>1</v>
      </c>
      <c r="AK3836" s="1">
        <v>0</v>
      </c>
      <c r="AL3836" s="1">
        <v>0</v>
      </c>
      <c r="AM3836" s="1">
        <v>0</v>
      </c>
      <c r="AN3836" s="1">
        <v>0</v>
      </c>
      <c r="AO3836" s="1">
        <v>0</v>
      </c>
      <c r="AP3836" s="1">
        <v>0</v>
      </c>
      <c r="AQ3836" s="1">
        <v>0</v>
      </c>
      <c r="AR3836" s="1">
        <v>22142</v>
      </c>
      <c r="AS3836" s="1">
        <v>32.1</v>
      </c>
      <c r="AT3836" s="1">
        <f>Table1[[#This Row],[รวมต้นทุนค่าเดินทาง]]+Table1[[#This Row],[รวมต้นทุนค่าซ่อม]]+Table1[[#This Row],[รวมค่าเสื่อม]]</f>
        <v>24354.332558139533</v>
      </c>
      <c r="AU3836" s="1">
        <f t="shared" si="178"/>
        <v>13953.293816562818</v>
      </c>
      <c r="AV3836" s="1" t="str" cm="1">
        <f t="array" ref="AV3836">IF(AC3836&lt;4, "เก็บ", IF(OR(AT3836 &lt; PERCENTILE(IF($AC$2:$AC$5092=AC3836, $AT$2:$AT$5092), 0.25) - 1.5 * (PERCENTILE(IF($AC$2:$AC$5092=AC3836, $AT$2:$AT$5092), 0.75) - PERCENTILE(IF($AC$2:$AC$5092=AC3836, $AT$2:$AT$5092), 0.25)), AT3836 &gt; PERCENTILE(IF($AC$2:$AC$5092=AC3836, $AT$2:$AT$5092), 0.75) + 1.5 * (PERCENTILE(IF($AC$2:$AC$5092=AC3836, $AT$2:$AT$5092), 0.75) - PERCENTILE(IF($AC$2:$AC$5092=AC3836, $AT$2:$AT$5092), 0.25))), "ตัด", "เก็บ"))</f>
        <v>เก็บ</v>
      </c>
      <c r="AW3836" s="1">
        <f t="shared" si="179"/>
        <v>13953.293816562818</v>
      </c>
      <c r="AX3836" s="1">
        <v>14426.372718098486</v>
      </c>
      <c r="AY3836" s="1">
        <v>2180.2325581395348</v>
      </c>
    </row>
    <row r="3837" spans="1:51" x14ac:dyDescent="0.2">
      <c r="A3837" s="3">
        <v>45969</v>
      </c>
      <c r="B3837">
        <v>45969</v>
      </c>
      <c r="C3837" t="s">
        <v>12141</v>
      </c>
      <c r="D3837" t="s">
        <v>51</v>
      </c>
      <c r="E3837" t="s">
        <v>61</v>
      </c>
      <c r="F3837" t="s">
        <v>367</v>
      </c>
      <c r="G3837" s="1">
        <v>2700</v>
      </c>
      <c r="H3837" s="1">
        <v>4212</v>
      </c>
      <c r="I3837" s="1">
        <v>1900</v>
      </c>
      <c r="J3837" s="1">
        <v>0</v>
      </c>
      <c r="K3837" s="1">
        <v>0</v>
      </c>
      <c r="L3837" s="1">
        <v>0</v>
      </c>
      <c r="M3837" s="1">
        <v>0</v>
      </c>
      <c r="N3837" s="1">
        <v>0</v>
      </c>
      <c r="O3837" s="1">
        <v>4600</v>
      </c>
      <c r="P3837" t="s">
        <v>12142</v>
      </c>
      <c r="Q3837" s="2">
        <v>244296</v>
      </c>
      <c r="R3837" t="s">
        <v>55</v>
      </c>
      <c r="S3837">
        <v>0</v>
      </c>
      <c r="T3837" t="s">
        <v>56</v>
      </c>
      <c r="U3837" t="s">
        <v>57</v>
      </c>
      <c r="V3837" s="1">
        <v>2500</v>
      </c>
      <c r="W3837" s="1">
        <v>0</v>
      </c>
      <c r="X3837" s="1">
        <v>0</v>
      </c>
      <c r="AA3837" t="s">
        <v>58</v>
      </c>
      <c r="AB3837" s="1">
        <v>0</v>
      </c>
      <c r="AC3837" s="4">
        <f>IF(ISNUMBER(MATCH(AD3837, $AD$2:AD3836, 0)), INDEX($AC$2:AC3836, MATCH(AD3837, $AD$2:AD3836, 0)), MAX($AC$2:AC3836)+1)</f>
        <v>1</v>
      </c>
      <c r="AD3837" t="str">
        <f t="shared" si="180"/>
        <v>ท่าลี่-กองลอย</v>
      </c>
      <c r="AE3837" t="s">
        <v>55</v>
      </c>
      <c r="AF3837" s="1">
        <v>0</v>
      </c>
      <c r="AG3837" s="1">
        <v>0</v>
      </c>
      <c r="AH3837" s="1">
        <v>0</v>
      </c>
      <c r="AI3837" t="s">
        <v>12143</v>
      </c>
      <c r="AJ3837" s="1">
        <v>1</v>
      </c>
      <c r="AK3837" s="1">
        <v>0</v>
      </c>
      <c r="AL3837" s="1">
        <v>0</v>
      </c>
      <c r="AM3837" s="1">
        <v>0</v>
      </c>
      <c r="AN3837" s="1">
        <v>0</v>
      </c>
      <c r="AO3837" s="1">
        <v>0</v>
      </c>
      <c r="AP3837" s="1">
        <v>0</v>
      </c>
      <c r="AQ3837" s="1">
        <v>0</v>
      </c>
      <c r="AR3837" s="1">
        <v>11312</v>
      </c>
      <c r="AS3837" s="1">
        <v>14.266666666666667</v>
      </c>
      <c r="AT3837" s="1">
        <f>Table1[[#This Row],[รวมต้นทุนค่าเดินทาง]]+Table1[[#This Row],[รวมต้นทุนค่าซ่อม]]+Table1[[#This Row],[รวมค่าเสื่อม]]</f>
        <v>12951.989210019268</v>
      </c>
      <c r="AU3837" s="1">
        <f t="shared" si="178"/>
        <v>13953.293816562818</v>
      </c>
      <c r="AV3837" s="1" t="str" cm="1">
        <f t="array" ref="AV3837">IF(AC3837&lt;4, "เก็บ", IF(OR(AT3837 &lt; PERCENTILE(IF($AC$2:$AC$5092=AC3837, $AT$2:$AT$5092), 0.25) - 1.5 * (PERCENTILE(IF($AC$2:$AC$5092=AC3837, $AT$2:$AT$5092), 0.75) - PERCENTILE(IF($AC$2:$AC$5092=AC3837, $AT$2:$AT$5092), 0.25)), AT3837 &gt; PERCENTILE(IF($AC$2:$AC$5092=AC3837, $AT$2:$AT$5092), 0.75) + 1.5 * (PERCENTILE(IF($AC$2:$AC$5092=AC3837, $AT$2:$AT$5092), 0.75) - PERCENTILE(IF($AC$2:$AC$5092=AC3837, $AT$2:$AT$5092), 0.25))), "ตัด", "เก็บ"))</f>
        <v>เก็บ</v>
      </c>
      <c r="AW3837" s="1">
        <f t="shared" si="179"/>
        <v>13953.293816562818</v>
      </c>
      <c r="AX3837" s="1">
        <v>14426.372718098486</v>
      </c>
      <c r="AY3837" s="1">
        <v>1625.7225433526012</v>
      </c>
    </row>
    <row r="3838" spans="1:51" x14ac:dyDescent="0.2">
      <c r="A3838" s="3">
        <v>45969</v>
      </c>
      <c r="B3838">
        <v>45969</v>
      </c>
      <c r="C3838" t="s">
        <v>12144</v>
      </c>
      <c r="D3838" t="s">
        <v>66</v>
      </c>
      <c r="E3838" t="s">
        <v>184</v>
      </c>
      <c r="F3838" t="s">
        <v>1088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  <c r="L3838" s="1">
        <v>0</v>
      </c>
      <c r="M3838" s="1">
        <v>0</v>
      </c>
      <c r="N3838" s="1">
        <v>0</v>
      </c>
      <c r="O3838" s="1">
        <v>0</v>
      </c>
      <c r="P3838" t="s">
        <v>12145</v>
      </c>
      <c r="Q3838" s="2">
        <v>244296</v>
      </c>
      <c r="R3838" t="s">
        <v>55</v>
      </c>
      <c r="S3838">
        <v>0</v>
      </c>
      <c r="T3838" t="s">
        <v>87</v>
      </c>
      <c r="U3838" t="s">
        <v>71</v>
      </c>
      <c r="V3838" s="1">
        <v>0</v>
      </c>
      <c r="W3838" s="1">
        <v>1479</v>
      </c>
      <c r="X3838" s="1">
        <v>0</v>
      </c>
      <c r="Y3838" t="s">
        <v>87</v>
      </c>
      <c r="Z3838" t="s">
        <v>71</v>
      </c>
      <c r="AA3838" t="s">
        <v>11609</v>
      </c>
      <c r="AB3838" s="1">
        <v>0</v>
      </c>
      <c r="AC3838" s="4">
        <f>IF(ISNUMBER(MATCH(AD3838, $AD$2:AD3837, 0)), INDEX($AC$2:AC3837, MATCH(AD3838, $AD$2:AD3837, 0)), MAX($AC$2:AC3837)+1)</f>
        <v>6</v>
      </c>
      <c r="AD3838" t="str">
        <f t="shared" si="180"/>
        <v>เชียงราย-เชียงใหม่</v>
      </c>
      <c r="AE3838" t="s">
        <v>55</v>
      </c>
      <c r="AF3838" s="1">
        <v>0</v>
      </c>
      <c r="AG3838" s="1">
        <v>0</v>
      </c>
      <c r="AH3838" s="1">
        <v>0</v>
      </c>
      <c r="AI3838" t="s">
        <v>12146</v>
      </c>
      <c r="AJ3838" s="1">
        <v>1</v>
      </c>
      <c r="AK3838" s="1">
        <v>0</v>
      </c>
      <c r="AL3838" s="1">
        <v>0</v>
      </c>
      <c r="AM3838" s="1">
        <v>0</v>
      </c>
      <c r="AN3838" s="1">
        <v>0</v>
      </c>
      <c r="AO3838" s="1">
        <v>0</v>
      </c>
      <c r="AP3838" s="1">
        <v>0</v>
      </c>
      <c r="AQ3838" s="1">
        <v>0</v>
      </c>
      <c r="AR3838" s="1">
        <v>1479</v>
      </c>
      <c r="AS3838" s="1">
        <v>2693.698928571428</v>
      </c>
      <c r="AT3838" s="1">
        <f>Table1[[#This Row],[รวมต้นทุนค่าเดินทาง]]+Table1[[#This Row],[รวมต้นทุนค่าซ่อม]]+Table1[[#This Row],[รวมค่าเสื่อม]]</f>
        <v>5699.8482498383964</v>
      </c>
      <c r="AU3838" s="1">
        <f t="shared" si="178"/>
        <v>4428.3346813776061</v>
      </c>
      <c r="AV3838" s="1" t="str" cm="1">
        <f t="array" ref="AV3838">IF(AC3838&lt;4, "เก็บ", IF(OR(AT3838 &lt; PERCENTILE(IF($AC$2:$AC$5092=AC3838, $AT$2:$AT$5092), 0.25) - 1.5 * (PERCENTILE(IF($AC$2:$AC$5092=AC3838, $AT$2:$AT$5092), 0.75) - PERCENTILE(IF($AC$2:$AC$5092=AC3838, $AT$2:$AT$5092), 0.25)), AT3838 &gt; PERCENTILE(IF($AC$2:$AC$5092=AC3838, $AT$2:$AT$5092), 0.75) + 1.5 * (PERCENTILE(IF($AC$2:$AC$5092=AC3838, $AT$2:$AT$5092), 0.75) - PERCENTILE(IF($AC$2:$AC$5092=AC3838, $AT$2:$AT$5092), 0.25))), "ตัด", "เก็บ"))</f>
        <v>เก็บ</v>
      </c>
      <c r="AW3838" s="1">
        <f t="shared" si="179"/>
        <v>3873.7679454274344</v>
      </c>
      <c r="AX3838" s="1">
        <v>2781.4385174989698</v>
      </c>
      <c r="AY3838" s="1">
        <v>1527.1493212669684</v>
      </c>
    </row>
    <row r="3839" spans="1:51" x14ac:dyDescent="0.2">
      <c r="A3839" s="3">
        <v>45969</v>
      </c>
      <c r="B3839">
        <v>45969</v>
      </c>
      <c r="C3839" t="s">
        <v>12147</v>
      </c>
      <c r="D3839" t="s">
        <v>66</v>
      </c>
      <c r="E3839" t="s">
        <v>105</v>
      </c>
      <c r="F3839" t="s">
        <v>746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  <c r="L3839" s="1">
        <v>0</v>
      </c>
      <c r="M3839" s="1">
        <v>0</v>
      </c>
      <c r="N3839" s="1">
        <v>692</v>
      </c>
      <c r="O3839" s="1">
        <v>692</v>
      </c>
      <c r="P3839" t="s">
        <v>12148</v>
      </c>
      <c r="Q3839" s="2">
        <v>244296</v>
      </c>
      <c r="R3839" t="s">
        <v>55</v>
      </c>
      <c r="S3839">
        <v>0</v>
      </c>
      <c r="T3839" t="s">
        <v>87</v>
      </c>
      <c r="U3839" t="s">
        <v>71</v>
      </c>
      <c r="V3839" s="1">
        <v>0</v>
      </c>
      <c r="W3839" s="1">
        <v>629</v>
      </c>
      <c r="X3839" s="1">
        <v>0</v>
      </c>
      <c r="Y3839" t="s">
        <v>108</v>
      </c>
      <c r="Z3839" t="s">
        <v>71</v>
      </c>
      <c r="AA3839" t="s">
        <v>764</v>
      </c>
      <c r="AB3839" s="1">
        <v>0</v>
      </c>
      <c r="AC3839" s="4">
        <f>IF(ISNUMBER(MATCH(AD3839, $AD$2:AD3838, 0)), INDEX($AC$2:AC3838, MATCH(AD3839, $AD$2:AD3838, 0)), MAX($AC$2:AC3838)+1)</f>
        <v>6</v>
      </c>
      <c r="AD3839" t="str">
        <f t="shared" si="180"/>
        <v>เชียงราย-เชียงใหม่</v>
      </c>
      <c r="AE3839" t="s">
        <v>55</v>
      </c>
      <c r="AF3839" s="1">
        <v>0</v>
      </c>
      <c r="AG3839" s="1">
        <v>0</v>
      </c>
      <c r="AH3839" s="1">
        <v>0</v>
      </c>
      <c r="AI3839" t="s">
        <v>12149</v>
      </c>
      <c r="AJ3839" s="1">
        <v>1</v>
      </c>
      <c r="AK3839" s="1">
        <v>0</v>
      </c>
      <c r="AL3839" s="1">
        <v>0</v>
      </c>
      <c r="AM3839" s="1">
        <v>0</v>
      </c>
      <c r="AN3839" s="1">
        <v>0</v>
      </c>
      <c r="AO3839" s="1">
        <v>0</v>
      </c>
      <c r="AP3839" s="1">
        <v>0</v>
      </c>
      <c r="AQ3839" s="1">
        <v>0</v>
      </c>
      <c r="AR3839" s="1">
        <v>1321</v>
      </c>
      <c r="AS3839" s="1">
        <v>1643.4102777777778</v>
      </c>
      <c r="AT3839" s="1">
        <f>Table1[[#This Row],[รวมต้นทุนค่าเดินทาง]]+Table1[[#This Row],[รวมต้นทุนค่าซ่อม]]+Table1[[#This Row],[รวมค่าเสื่อม]]</f>
        <v>4529.627669082126</v>
      </c>
      <c r="AU3839" s="1">
        <f t="shared" si="178"/>
        <v>4428.3346813776061</v>
      </c>
      <c r="AV3839" s="1" t="str" cm="1">
        <f t="array" ref="AV3839">IF(AC3839&lt;4, "เก็บ", IF(OR(AT3839 &lt; PERCENTILE(IF($AC$2:$AC$5092=AC3839, $AT$2:$AT$5092), 0.25) - 1.5 * (PERCENTILE(IF($AC$2:$AC$5092=AC3839, $AT$2:$AT$5092), 0.75) - PERCENTILE(IF($AC$2:$AC$5092=AC3839, $AT$2:$AT$5092), 0.25)), AT3839 &gt; PERCENTILE(IF($AC$2:$AC$5092=AC3839, $AT$2:$AT$5092), 0.75) + 1.5 * (PERCENTILE(IF($AC$2:$AC$5092=AC3839, $AT$2:$AT$5092), 0.75) - PERCENTILE(IF($AC$2:$AC$5092=AC3839, $AT$2:$AT$5092), 0.25))), "ตัด", "เก็บ"))</f>
        <v>เก็บ</v>
      </c>
      <c r="AW3839" s="1">
        <f t="shared" si="179"/>
        <v>3873.7679454274344</v>
      </c>
      <c r="AX3839" s="1">
        <v>2781.4385174989698</v>
      </c>
      <c r="AY3839" s="1">
        <v>1565.2173913043478</v>
      </c>
    </row>
    <row r="3840" spans="1:51" x14ac:dyDescent="0.2">
      <c r="A3840" s="3">
        <v>45970</v>
      </c>
      <c r="B3840">
        <v>45970</v>
      </c>
      <c r="C3840" t="s">
        <v>12150</v>
      </c>
      <c r="D3840" t="s">
        <v>51</v>
      </c>
      <c r="E3840" t="s">
        <v>61</v>
      </c>
      <c r="F3840" t="s">
        <v>1217</v>
      </c>
      <c r="G3840" s="1">
        <v>2700</v>
      </c>
      <c r="H3840" s="1">
        <v>4212</v>
      </c>
      <c r="I3840" s="1">
        <v>1900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  <c r="O3840" s="1">
        <v>4600</v>
      </c>
      <c r="P3840" t="s">
        <v>12151</v>
      </c>
      <c r="Q3840" s="2">
        <v>244298</v>
      </c>
      <c r="R3840" t="s">
        <v>55</v>
      </c>
      <c r="S3840">
        <v>0</v>
      </c>
      <c r="T3840" t="s">
        <v>71</v>
      </c>
      <c r="U3840" t="s">
        <v>57</v>
      </c>
      <c r="V3840" s="1">
        <v>2500</v>
      </c>
      <c r="W3840" s="1">
        <v>0</v>
      </c>
      <c r="X3840" s="1">
        <v>0</v>
      </c>
      <c r="AA3840" t="s">
        <v>58</v>
      </c>
      <c r="AB3840" s="1">
        <v>0</v>
      </c>
      <c r="AC3840" s="4">
        <f>IF(ISNUMBER(MATCH(AD3840, $AD$2:AD3839, 0)), INDEX($AC$2:AC3839, MATCH(AD3840, $AD$2:AD3839, 0)), MAX($AC$2:AC3839)+1)</f>
        <v>10</v>
      </c>
      <c r="AD3840" t="str">
        <f t="shared" si="180"/>
        <v>เชียงใหม่-กองลอย</v>
      </c>
      <c r="AE3840" t="s">
        <v>55</v>
      </c>
      <c r="AF3840" s="1">
        <v>0</v>
      </c>
      <c r="AG3840" s="1">
        <v>0</v>
      </c>
      <c r="AH3840" s="1">
        <v>0</v>
      </c>
      <c r="AI3840" t="s">
        <v>12152</v>
      </c>
      <c r="AJ3840" s="1">
        <v>1</v>
      </c>
      <c r="AK3840" s="1">
        <v>0</v>
      </c>
      <c r="AL3840" s="1">
        <v>0</v>
      </c>
      <c r="AM3840" s="1">
        <v>0</v>
      </c>
      <c r="AN3840" s="1">
        <v>0</v>
      </c>
      <c r="AO3840" s="1">
        <v>0</v>
      </c>
      <c r="AP3840" s="1">
        <v>0</v>
      </c>
      <c r="AQ3840" s="1">
        <v>0</v>
      </c>
      <c r="AR3840" s="1">
        <v>11312</v>
      </c>
      <c r="AS3840" s="1">
        <v>16.05</v>
      </c>
      <c r="AT3840" s="1">
        <f>Table1[[#This Row],[รวมต้นทุนค่าเดินทาง]]+Table1[[#This Row],[รวมต้นทุนค่าซ่อม]]+Table1[[#This Row],[รวมค่าเสื่อม]]</f>
        <v>13281.174999999999</v>
      </c>
      <c r="AU3840" s="1">
        <f t="shared" si="178"/>
        <v>14957.32855761775</v>
      </c>
      <c r="AV3840" s="1" t="str" cm="1">
        <f t="array" ref="AV3840">IF(AC3840&lt;4, "เก็บ", IF(OR(AT3840 &lt; PERCENTILE(IF($AC$2:$AC$5092=AC3840, $AT$2:$AT$5092), 0.25) - 1.5 * (PERCENTILE(IF($AC$2:$AC$5092=AC3840, $AT$2:$AT$5092), 0.75) - PERCENTILE(IF($AC$2:$AC$5092=AC3840, $AT$2:$AT$5092), 0.25)), AT3840 &gt; PERCENTILE(IF($AC$2:$AC$5092=AC3840, $AT$2:$AT$5092), 0.75) + 1.5 * (PERCENTILE(IF($AC$2:$AC$5092=AC3840, $AT$2:$AT$5092), 0.75) - PERCENTILE(IF($AC$2:$AC$5092=AC3840, $AT$2:$AT$5092), 0.25))), "ตัด", "เก็บ"))</f>
        <v>เก็บ</v>
      </c>
      <c r="AW3840" s="1">
        <f t="shared" si="179"/>
        <v>14419.089162907676</v>
      </c>
      <c r="AX3840" s="1">
        <v>15077.196593123563</v>
      </c>
      <c r="AY3840" s="1">
        <v>1953.125</v>
      </c>
    </row>
    <row r="3841" spans="1:51" x14ac:dyDescent="0.2">
      <c r="A3841" s="3">
        <v>45970</v>
      </c>
      <c r="B3841">
        <v>45970</v>
      </c>
      <c r="C3841" t="s">
        <v>12153</v>
      </c>
      <c r="D3841" t="s">
        <v>66</v>
      </c>
      <c r="E3841" t="s">
        <v>124</v>
      </c>
      <c r="F3841" t="s">
        <v>201</v>
      </c>
      <c r="G3841" s="1">
        <v>0</v>
      </c>
      <c r="H3841" s="1">
        <v>0</v>
      </c>
      <c r="I3841" s="1">
        <v>500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>
        <v>500</v>
      </c>
      <c r="P3841" t="s">
        <v>12154</v>
      </c>
      <c r="Q3841" s="2">
        <v>244297</v>
      </c>
      <c r="R3841" t="s">
        <v>70</v>
      </c>
      <c r="S3841">
        <v>0</v>
      </c>
      <c r="T3841" t="s">
        <v>71</v>
      </c>
      <c r="U3841" t="s">
        <v>72</v>
      </c>
      <c r="V3841" s="1">
        <v>0</v>
      </c>
      <c r="W3841" s="1">
        <v>0</v>
      </c>
      <c r="X3841" s="1">
        <v>0</v>
      </c>
      <c r="AA3841" t="s">
        <v>58</v>
      </c>
      <c r="AB3841" s="1">
        <v>0</v>
      </c>
      <c r="AC3841" s="4">
        <f>IF(ISNUMBER(MATCH(AD3841, $AD$2:AD3840, 0)), INDEX($AC$2:AC3840, MATCH(AD3841, $AD$2:AD3840, 0)), MAX($AC$2:AC3840)+1)</f>
        <v>2</v>
      </c>
      <c r="AD3841" t="str">
        <f t="shared" si="180"/>
        <v>เชียงใหม่-พุทธมณฑลสาย 5</v>
      </c>
      <c r="AE3841" t="s">
        <v>73</v>
      </c>
      <c r="AF3841" s="1">
        <v>0</v>
      </c>
      <c r="AG3841" s="1">
        <v>0</v>
      </c>
      <c r="AH3841" s="1">
        <v>0</v>
      </c>
      <c r="AI3841" t="s">
        <v>12155</v>
      </c>
      <c r="AJ3841" s="1">
        <v>1</v>
      </c>
      <c r="AK3841" s="1">
        <v>720</v>
      </c>
      <c r="AL3841" s="1">
        <v>720</v>
      </c>
      <c r="AM3841" s="1">
        <v>1</v>
      </c>
      <c r="AN3841" s="1">
        <v>0</v>
      </c>
      <c r="AO3841" s="1">
        <v>0</v>
      </c>
      <c r="AP3841" s="1">
        <v>0</v>
      </c>
      <c r="AQ3841" s="1">
        <v>0</v>
      </c>
      <c r="AR3841" s="1">
        <v>500</v>
      </c>
      <c r="AS3841" s="1">
        <v>1517.1224365993962</v>
      </c>
      <c r="AT3841" s="1">
        <f>Table1[[#This Row],[รวมต้นทุนค่าเดินทาง]]+Table1[[#This Row],[รวมต้นทุนค่าซ่อม]]+Table1[[#This Row],[รวมค่าเสื่อม]]</f>
        <v>3676.5700517645</v>
      </c>
      <c r="AU3841" s="1">
        <f t="shared" si="178"/>
        <v>5026.5629662053279</v>
      </c>
      <c r="AV3841" s="1" t="str" cm="1">
        <f t="array" ref="AV3841">IF(AC3841&lt;4, "เก็บ", IF(OR(AT3841 &lt; PERCENTILE(IF($AC$2:$AC$5092=AC3841, $AT$2:$AT$5092), 0.25) - 1.5 * (PERCENTILE(IF($AC$2:$AC$5092=AC3841, $AT$2:$AT$5092), 0.75) - PERCENTILE(IF($AC$2:$AC$5092=AC3841, $AT$2:$AT$5092), 0.25)), AT3841 &gt; PERCENTILE(IF($AC$2:$AC$5092=AC3841, $AT$2:$AT$5092), 0.75) + 1.5 * (PERCENTILE(IF($AC$2:$AC$5092=AC3841, $AT$2:$AT$5092), 0.75) - PERCENTILE(IF($AC$2:$AC$5092=AC3841, $AT$2:$AT$5092), 0.25))), "ตัด", "เก็บ"))</f>
        <v>เก็บ</v>
      </c>
      <c r="AW3841" s="1">
        <f t="shared" si="179"/>
        <v>5026.5629662053279</v>
      </c>
      <c r="AX3841" s="1">
        <v>4064.5059139663294</v>
      </c>
      <c r="AY3841" s="1">
        <v>1659.4476151651038</v>
      </c>
    </row>
    <row r="3842" spans="1:51" x14ac:dyDescent="0.2">
      <c r="A3842" s="3">
        <v>45970</v>
      </c>
      <c r="B3842">
        <v>45970</v>
      </c>
      <c r="C3842" t="s">
        <v>12156</v>
      </c>
      <c r="D3842" t="s">
        <v>66</v>
      </c>
      <c r="E3842" t="s">
        <v>124</v>
      </c>
      <c r="F3842" t="s">
        <v>1371</v>
      </c>
      <c r="G3842" s="1">
        <v>0</v>
      </c>
      <c r="H3842" s="1">
        <v>0</v>
      </c>
      <c r="I3842" s="1">
        <v>500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>
        <v>500</v>
      </c>
      <c r="P3842" t="s">
        <v>12157</v>
      </c>
      <c r="Q3842" s="2">
        <v>244297</v>
      </c>
      <c r="R3842" t="s">
        <v>70</v>
      </c>
      <c r="S3842">
        <v>0</v>
      </c>
      <c r="T3842" t="s">
        <v>71</v>
      </c>
      <c r="U3842" t="s">
        <v>161</v>
      </c>
      <c r="V3842" s="1">
        <v>0</v>
      </c>
      <c r="W3842" s="1">
        <v>0</v>
      </c>
      <c r="X3842" s="1">
        <v>0</v>
      </c>
      <c r="AA3842" t="s">
        <v>58</v>
      </c>
      <c r="AB3842" s="1">
        <v>0</v>
      </c>
      <c r="AC3842" s="4">
        <f>IF(ISNUMBER(MATCH(AD3842, $AD$2:AD3841, 0)), INDEX($AC$2:AC3841, MATCH(AD3842, $AD$2:AD3841, 0)), MAX($AC$2:AC3841)+1)</f>
        <v>9</v>
      </c>
      <c r="AD3842" t="str">
        <f t="shared" si="180"/>
        <v>เชียงใหม่-พุทธมณฑลสาย 2</v>
      </c>
      <c r="AE3842" t="s">
        <v>73</v>
      </c>
      <c r="AF3842" s="1">
        <v>0</v>
      </c>
      <c r="AG3842" s="1">
        <v>0</v>
      </c>
      <c r="AH3842" s="1">
        <v>0</v>
      </c>
      <c r="AI3842" t="s">
        <v>12158</v>
      </c>
      <c r="AJ3842" s="1">
        <v>1</v>
      </c>
      <c r="AK3842" s="1">
        <v>720</v>
      </c>
      <c r="AL3842" s="1">
        <v>720</v>
      </c>
      <c r="AM3842" s="1">
        <v>1</v>
      </c>
      <c r="AN3842" s="1">
        <v>0</v>
      </c>
      <c r="AO3842" s="1">
        <v>0</v>
      </c>
      <c r="AP3842" s="1">
        <v>0</v>
      </c>
      <c r="AQ3842" s="1">
        <v>0</v>
      </c>
      <c r="AR3842" s="1">
        <v>500</v>
      </c>
      <c r="AS3842" s="1">
        <v>1337.3172216839978</v>
      </c>
      <c r="AT3842" s="1">
        <f>Table1[[#This Row],[รวมต้นทุนค่าเดินทาง]]+Table1[[#This Row],[รวมต้นทุนค่าซ่อม]]+Table1[[#This Row],[รวมค่าเสื่อม]]</f>
        <v>5410.9165874345263</v>
      </c>
      <c r="AU3842" s="1">
        <f t="shared" si="178"/>
        <v>4623.2312262414152</v>
      </c>
      <c r="AV3842" s="1" t="str" cm="1">
        <f t="array" ref="AV3842">IF(AC3842&lt;4, "เก็บ", IF(OR(AT3842 &lt; PERCENTILE(IF($AC$2:$AC$5092=AC3842, $AT$2:$AT$5092), 0.25) - 1.5 * (PERCENTILE(IF($AC$2:$AC$5092=AC3842, $AT$2:$AT$5092), 0.75) - PERCENTILE(IF($AC$2:$AC$5092=AC3842, $AT$2:$AT$5092), 0.25)), AT3842 &gt; PERCENTILE(IF($AC$2:$AC$5092=AC3842, $AT$2:$AT$5092), 0.75) + 1.5 * (PERCENTILE(IF($AC$2:$AC$5092=AC3842, $AT$2:$AT$5092), 0.75) - PERCENTILE(IF($AC$2:$AC$5092=AC3842, $AT$2:$AT$5092), 0.25))), "ตัด", "เก็บ"))</f>
        <v>เก็บ</v>
      </c>
      <c r="AW3842" s="1">
        <f t="shared" si="179"/>
        <v>4005.4952465164292</v>
      </c>
      <c r="AX3842" s="1">
        <v>2577.9546108768855</v>
      </c>
      <c r="AY3842" s="1">
        <v>3573.5993657505287</v>
      </c>
    </row>
    <row r="3843" spans="1:51" x14ac:dyDescent="0.2">
      <c r="A3843" s="3">
        <v>45970</v>
      </c>
      <c r="B3843">
        <v>45970</v>
      </c>
      <c r="C3843" t="s">
        <v>12159</v>
      </c>
      <c r="D3843" t="s">
        <v>66</v>
      </c>
      <c r="E3843" t="s">
        <v>148</v>
      </c>
      <c r="F3843" t="s">
        <v>774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  <c r="O3843" s="1">
        <v>0</v>
      </c>
      <c r="P3843" t="s">
        <v>12160</v>
      </c>
      <c r="Q3843" s="2">
        <v>244298</v>
      </c>
      <c r="R3843" t="s">
        <v>55</v>
      </c>
      <c r="S3843">
        <v>0</v>
      </c>
      <c r="T3843" t="s">
        <v>310</v>
      </c>
      <c r="U3843" t="s">
        <v>71</v>
      </c>
      <c r="V3843" s="1">
        <v>0</v>
      </c>
      <c r="W3843" s="1">
        <v>787</v>
      </c>
      <c r="X3843" s="1">
        <v>0</v>
      </c>
      <c r="Y3843" t="s">
        <v>310</v>
      </c>
      <c r="Z3843" t="s">
        <v>71</v>
      </c>
      <c r="AA3843" t="s">
        <v>12161</v>
      </c>
      <c r="AB3843" s="1">
        <v>0</v>
      </c>
      <c r="AC3843" s="4">
        <f>IF(ISNUMBER(MATCH(AD3843, $AD$2:AD3842, 0)), INDEX($AC$2:AC3842, MATCH(AD3843, $AD$2:AD3842, 0)), MAX($AC$2:AC3842)+1)</f>
        <v>15</v>
      </c>
      <c r="AD3843" t="str">
        <f t="shared" si="180"/>
        <v>ฝาง-เชียงใหม่</v>
      </c>
      <c r="AE3843" t="s">
        <v>55</v>
      </c>
      <c r="AF3843" s="1">
        <v>0</v>
      </c>
      <c r="AG3843" s="1">
        <v>0</v>
      </c>
      <c r="AH3843" s="1">
        <v>0</v>
      </c>
      <c r="AI3843" t="s">
        <v>12162</v>
      </c>
      <c r="AJ3843" s="1">
        <v>1</v>
      </c>
      <c r="AK3843" s="1">
        <v>0</v>
      </c>
      <c r="AL3843" s="1">
        <v>0</v>
      </c>
      <c r="AM3843" s="1">
        <v>0</v>
      </c>
      <c r="AN3843" s="1">
        <v>0</v>
      </c>
      <c r="AO3843" s="1">
        <v>0</v>
      </c>
      <c r="AP3843" s="1">
        <v>0</v>
      </c>
      <c r="AQ3843" s="1">
        <v>0</v>
      </c>
      <c r="AR3843" s="1">
        <v>787</v>
      </c>
      <c r="AS3843" s="1">
        <v>797.25437499999998</v>
      </c>
      <c r="AT3843" s="1">
        <f>Table1[[#This Row],[รวมต้นทุนค่าเดินทาง]]+Table1[[#This Row],[รวมต้นทุนค่าซ่อม]]+Table1[[#This Row],[รวมค่าเสื่อม]]</f>
        <v>2655.6829464285711</v>
      </c>
      <c r="AU3843" s="1">
        <f t="shared" ref="AU3843:AU3906" si="181">AVERAGEIF($AC$2:$AC$5092, AC3843, $AT$2:$AT$5092)</f>
        <v>5122.484935464824</v>
      </c>
      <c r="AV3843" s="1" t="str" cm="1">
        <f t="array" ref="AV3843">IF(AC3843&lt;4, "เก็บ", IF(OR(AT3843 &lt; PERCENTILE(IF($AC$2:$AC$5092=AC3843, $AT$2:$AT$5092), 0.25) - 1.5 * (PERCENTILE(IF($AC$2:$AC$5092=AC3843, $AT$2:$AT$5092), 0.75) - PERCENTILE(IF($AC$2:$AC$5092=AC3843, $AT$2:$AT$5092), 0.25)), AT3843 &gt; PERCENTILE(IF($AC$2:$AC$5092=AC3843, $AT$2:$AT$5092), 0.75) + 1.5 * (PERCENTILE(IF($AC$2:$AC$5092=AC3843, $AT$2:$AT$5092), 0.75) - PERCENTILE(IF($AC$2:$AC$5092=AC3843, $AT$2:$AT$5092), 0.25))), "ตัด", "เก็บ"))</f>
        <v>เก็บ</v>
      </c>
      <c r="AW3843" s="1">
        <f t="shared" ref="AW3843:AW3906" si="182">AVERAGEIFS($AT$2:$AT$5092, $AC$2:$AC$5092, AC3843, $AV$2:$AV$5092, "เก็บ")</f>
        <v>3918.8944328479129</v>
      </c>
      <c r="AX3843" s="1">
        <v>2928.4913434984564</v>
      </c>
      <c r="AY3843" s="1">
        <v>1071.4285714285713</v>
      </c>
    </row>
    <row r="3844" spans="1:51" x14ac:dyDescent="0.2">
      <c r="A3844" s="3">
        <v>45970</v>
      </c>
      <c r="B3844">
        <v>45970</v>
      </c>
      <c r="C3844" t="s">
        <v>12163</v>
      </c>
      <c r="D3844" t="s">
        <v>51</v>
      </c>
      <c r="E3844" t="s">
        <v>61</v>
      </c>
      <c r="F3844" t="s">
        <v>2488</v>
      </c>
      <c r="G3844" s="1">
        <v>3000</v>
      </c>
      <c r="H3844" s="1">
        <v>4049</v>
      </c>
      <c r="I3844" s="1">
        <v>1900</v>
      </c>
      <c r="J3844" s="1">
        <v>0</v>
      </c>
      <c r="K3844" s="1">
        <v>0</v>
      </c>
      <c r="L3844" s="1">
        <v>0</v>
      </c>
      <c r="M3844" s="1">
        <v>0</v>
      </c>
      <c r="N3844" s="1">
        <v>0</v>
      </c>
      <c r="O3844" s="1">
        <v>4900</v>
      </c>
      <c r="P3844" t="s">
        <v>12164</v>
      </c>
      <c r="Q3844" s="2">
        <v>244298</v>
      </c>
      <c r="R3844" t="s">
        <v>55</v>
      </c>
      <c r="S3844">
        <v>0</v>
      </c>
      <c r="T3844" t="s">
        <v>56</v>
      </c>
      <c r="U3844" t="s">
        <v>57</v>
      </c>
      <c r="V3844" s="1">
        <v>3776</v>
      </c>
      <c r="W3844" s="1">
        <v>0</v>
      </c>
      <c r="X3844" s="1">
        <v>0</v>
      </c>
      <c r="AA3844" t="s">
        <v>58</v>
      </c>
      <c r="AB3844" s="1">
        <v>0</v>
      </c>
      <c r="AC3844" s="4">
        <f>IF(ISNUMBER(MATCH(AD3844, $AD$2:AD3843, 0)), INDEX($AC$2:AC3843, MATCH(AD3844, $AD$2:AD3843, 0)), MAX($AC$2:AC3843)+1)</f>
        <v>1</v>
      </c>
      <c r="AD3844" t="str">
        <f t="shared" si="180"/>
        <v>ท่าลี่-กองลอย</v>
      </c>
      <c r="AE3844" t="s">
        <v>55</v>
      </c>
      <c r="AF3844" s="1">
        <v>0</v>
      </c>
      <c r="AG3844" s="1">
        <v>0</v>
      </c>
      <c r="AH3844" s="1">
        <v>0</v>
      </c>
      <c r="AI3844" t="s">
        <v>12165</v>
      </c>
      <c r="AJ3844" s="1">
        <v>1</v>
      </c>
      <c r="AK3844" s="1">
        <v>0</v>
      </c>
      <c r="AL3844" s="1">
        <v>0</v>
      </c>
      <c r="AM3844" s="1">
        <v>0</v>
      </c>
      <c r="AN3844" s="1">
        <v>0</v>
      </c>
      <c r="AO3844" s="1">
        <v>0</v>
      </c>
      <c r="AP3844" s="1">
        <v>0</v>
      </c>
      <c r="AQ3844" s="1">
        <v>0</v>
      </c>
      <c r="AR3844" s="1">
        <v>12725</v>
      </c>
      <c r="AS3844" s="1">
        <v>16.05</v>
      </c>
      <c r="AT3844" s="1">
        <f>Table1[[#This Row],[รวมต้นทุนค่าเดินทาง]]+Table1[[#This Row],[รวมต้นทุนค่าซ่อม]]+Table1[[#This Row],[รวมค่าเสื่อม]]</f>
        <v>14348.192857142856</v>
      </c>
      <c r="AU3844" s="1">
        <f t="shared" si="181"/>
        <v>13953.293816562818</v>
      </c>
      <c r="AV3844" s="1" t="str" cm="1">
        <f t="array" ref="AV3844">IF(AC3844&lt;4, "เก็บ", IF(OR(AT3844 &lt; PERCENTILE(IF($AC$2:$AC$5092=AC3844, $AT$2:$AT$5092), 0.25) - 1.5 * (PERCENTILE(IF($AC$2:$AC$5092=AC3844, $AT$2:$AT$5092), 0.75) - PERCENTILE(IF($AC$2:$AC$5092=AC3844, $AT$2:$AT$5092), 0.25)), AT3844 &gt; PERCENTILE(IF($AC$2:$AC$5092=AC3844, $AT$2:$AT$5092), 0.75) + 1.5 * (PERCENTILE(IF($AC$2:$AC$5092=AC3844, $AT$2:$AT$5092), 0.75) - PERCENTILE(IF($AC$2:$AC$5092=AC3844, $AT$2:$AT$5092), 0.25))), "ตัด", "เก็บ"))</f>
        <v>เก็บ</v>
      </c>
      <c r="AW3844" s="1">
        <f t="shared" si="182"/>
        <v>13953.293816562818</v>
      </c>
      <c r="AX3844" s="1">
        <v>14426.372718098486</v>
      </c>
      <c r="AY3844" s="1">
        <v>1607.1428571428571</v>
      </c>
    </row>
    <row r="3845" spans="1:51" x14ac:dyDescent="0.2">
      <c r="A3845" s="3">
        <v>45970</v>
      </c>
      <c r="B3845">
        <v>45970</v>
      </c>
      <c r="C3845" t="s">
        <v>12166</v>
      </c>
      <c r="D3845" t="s">
        <v>51</v>
      </c>
      <c r="E3845" t="s">
        <v>52</v>
      </c>
      <c r="F3845" t="s">
        <v>1263</v>
      </c>
      <c r="G3845" s="1">
        <v>2700</v>
      </c>
      <c r="H3845" s="1">
        <v>4212</v>
      </c>
      <c r="I3845" s="1">
        <v>1900</v>
      </c>
      <c r="J3845" s="1">
        <v>0</v>
      </c>
      <c r="K3845" s="1">
        <v>0</v>
      </c>
      <c r="L3845" s="1">
        <v>0</v>
      </c>
      <c r="M3845" s="1">
        <v>0</v>
      </c>
      <c r="N3845" s="1">
        <v>0</v>
      </c>
      <c r="O3845" s="1">
        <v>4600</v>
      </c>
      <c r="P3845" t="s">
        <v>12167</v>
      </c>
      <c r="Q3845" s="2">
        <v>244298</v>
      </c>
      <c r="R3845" t="s">
        <v>55</v>
      </c>
      <c r="S3845">
        <v>0</v>
      </c>
      <c r="T3845" t="s">
        <v>56</v>
      </c>
      <c r="U3845" t="s">
        <v>57</v>
      </c>
      <c r="V3845" s="1">
        <v>2500</v>
      </c>
      <c r="W3845" s="1">
        <v>0</v>
      </c>
      <c r="X3845" s="1">
        <v>0</v>
      </c>
      <c r="AA3845" t="s">
        <v>58</v>
      </c>
      <c r="AB3845" s="1">
        <v>0</v>
      </c>
      <c r="AC3845" s="4">
        <f>IF(ISNUMBER(MATCH(AD3845, $AD$2:AD3844, 0)), INDEX($AC$2:AC3844, MATCH(AD3845, $AD$2:AD3844, 0)), MAX($AC$2:AC3844)+1)</f>
        <v>1</v>
      </c>
      <c r="AD3845" t="str">
        <f t="shared" si="180"/>
        <v>ท่าลี่-กองลอย</v>
      </c>
      <c r="AE3845" t="s">
        <v>55</v>
      </c>
      <c r="AF3845" s="1">
        <v>0</v>
      </c>
      <c r="AG3845" s="1">
        <v>0</v>
      </c>
      <c r="AH3845" s="1">
        <v>0</v>
      </c>
      <c r="AI3845" t="s">
        <v>12168</v>
      </c>
      <c r="AJ3845" s="1">
        <v>1</v>
      </c>
      <c r="AK3845" s="1">
        <v>0</v>
      </c>
      <c r="AL3845" s="1">
        <v>0</v>
      </c>
      <c r="AM3845" s="1">
        <v>0</v>
      </c>
      <c r="AN3845" s="1">
        <v>0</v>
      </c>
      <c r="AO3845" s="1">
        <v>0</v>
      </c>
      <c r="AP3845" s="1">
        <v>0</v>
      </c>
      <c r="AQ3845" s="1">
        <v>0</v>
      </c>
      <c r="AR3845" s="1">
        <v>11312</v>
      </c>
      <c r="AS3845" s="1">
        <v>16.05</v>
      </c>
      <c r="AT3845" s="1">
        <f>Table1[[#This Row],[รวมต้นทุนค่าเดินทาง]]+Table1[[#This Row],[รวมต้นทุนค่าซ่อม]]+Table1[[#This Row],[รวมค่าเสื่อม]]</f>
        <v>12888.743641618497</v>
      </c>
      <c r="AU3845" s="1">
        <f t="shared" si="181"/>
        <v>13953.293816562818</v>
      </c>
      <c r="AV3845" s="1" t="str" cm="1">
        <f t="array" ref="AV3845">IF(AC3845&lt;4, "เก็บ", IF(OR(AT3845 &lt; PERCENTILE(IF($AC$2:$AC$5092=AC3845, $AT$2:$AT$5092), 0.25) - 1.5 * (PERCENTILE(IF($AC$2:$AC$5092=AC3845, $AT$2:$AT$5092), 0.75) - PERCENTILE(IF($AC$2:$AC$5092=AC3845, $AT$2:$AT$5092), 0.25)), AT3845 &gt; PERCENTILE(IF($AC$2:$AC$5092=AC3845, $AT$2:$AT$5092), 0.75) + 1.5 * (PERCENTILE(IF($AC$2:$AC$5092=AC3845, $AT$2:$AT$5092), 0.75) - PERCENTILE(IF($AC$2:$AC$5092=AC3845, $AT$2:$AT$5092), 0.25))), "ตัด", "เก็บ"))</f>
        <v>เก็บ</v>
      </c>
      <c r="AW3845" s="1">
        <f t="shared" si="182"/>
        <v>13953.293816562818</v>
      </c>
      <c r="AX3845" s="1">
        <v>14426.372718098486</v>
      </c>
      <c r="AY3845" s="1">
        <v>1560.6936416184972</v>
      </c>
    </row>
    <row r="3846" spans="1:51" x14ac:dyDescent="0.2">
      <c r="A3846" s="3">
        <v>45971</v>
      </c>
      <c r="B3846">
        <v>45971</v>
      </c>
      <c r="C3846" t="s">
        <v>12169</v>
      </c>
      <c r="D3846" t="s">
        <v>66</v>
      </c>
      <c r="E3846" t="s">
        <v>67</v>
      </c>
      <c r="F3846" t="s">
        <v>130</v>
      </c>
      <c r="G3846" s="1">
        <v>881</v>
      </c>
      <c r="H3846" s="1">
        <v>0</v>
      </c>
      <c r="I3846" s="1">
        <v>400</v>
      </c>
      <c r="J3846" s="1">
        <v>0</v>
      </c>
      <c r="K3846" s="1">
        <v>0</v>
      </c>
      <c r="L3846" s="1">
        <v>0</v>
      </c>
      <c r="M3846" s="1">
        <v>0</v>
      </c>
      <c r="N3846" s="1">
        <v>0</v>
      </c>
      <c r="O3846" s="1">
        <v>1281</v>
      </c>
      <c r="P3846" t="s">
        <v>12170</v>
      </c>
      <c r="Q3846" s="2">
        <v>244298</v>
      </c>
      <c r="R3846" t="s">
        <v>70</v>
      </c>
      <c r="S3846">
        <v>0</v>
      </c>
      <c r="T3846" t="s">
        <v>254</v>
      </c>
      <c r="U3846" t="s">
        <v>161</v>
      </c>
      <c r="V3846" s="1">
        <v>0</v>
      </c>
      <c r="W3846" s="1">
        <v>0</v>
      </c>
      <c r="X3846" s="1">
        <v>0</v>
      </c>
      <c r="AA3846" t="s">
        <v>58</v>
      </c>
      <c r="AB3846" s="1">
        <v>0</v>
      </c>
      <c r="AC3846" s="4">
        <f>IF(ISNUMBER(MATCH(AD3846, $AD$2:AD3845, 0)), INDEX($AC$2:AC3845, MATCH(AD3846, $AD$2:AD3845, 0)), MAX($AC$2:AC3845)+1)</f>
        <v>11</v>
      </c>
      <c r="AD3846" t="str">
        <f t="shared" si="180"/>
        <v>ลำปาง-พุทธมณฑลสาย 2</v>
      </c>
      <c r="AE3846" t="s">
        <v>73</v>
      </c>
      <c r="AF3846" s="1">
        <v>0</v>
      </c>
      <c r="AG3846" s="1">
        <v>0</v>
      </c>
      <c r="AH3846" s="1">
        <v>0</v>
      </c>
      <c r="AI3846" t="s">
        <v>12171</v>
      </c>
      <c r="AJ3846" s="1">
        <v>1</v>
      </c>
      <c r="AK3846" s="1">
        <v>720</v>
      </c>
      <c r="AL3846" s="1">
        <v>720</v>
      </c>
      <c r="AM3846" s="1">
        <v>1</v>
      </c>
      <c r="AN3846" s="1">
        <v>0</v>
      </c>
      <c r="AO3846" s="1">
        <v>0</v>
      </c>
      <c r="AP3846" s="1">
        <v>0</v>
      </c>
      <c r="AQ3846" s="1">
        <v>0</v>
      </c>
      <c r="AR3846" s="1">
        <v>1281</v>
      </c>
      <c r="AS3846" s="1">
        <v>808.26540873773934</v>
      </c>
      <c r="AT3846" s="1">
        <f>Table1[[#This Row],[รวมต้นทุนค่าเดินทาง]]+Table1[[#This Row],[รวมต้นทุนค่าซ่อม]]+Table1[[#This Row],[รวมค่าเสื่อม]]</f>
        <v>5484.4781746951867</v>
      </c>
      <c r="AU3846" s="1">
        <f t="shared" si="181"/>
        <v>4930.4097489270907</v>
      </c>
      <c r="AV3846" s="1" t="str" cm="1">
        <f t="array" ref="AV3846">IF(AC3846&lt;4, "เก็บ", IF(OR(AT3846 &lt; PERCENTILE(IF($AC$2:$AC$5092=AC3846, $AT$2:$AT$5092), 0.25) - 1.5 * (PERCENTILE(IF($AC$2:$AC$5092=AC3846, $AT$2:$AT$5092), 0.75) - PERCENTILE(IF($AC$2:$AC$5092=AC3846, $AT$2:$AT$5092), 0.25)), AT3846 &gt; PERCENTILE(IF($AC$2:$AC$5092=AC3846, $AT$2:$AT$5092), 0.75) + 1.5 * (PERCENTILE(IF($AC$2:$AC$5092=AC3846, $AT$2:$AT$5092), 0.75) - PERCENTILE(IF($AC$2:$AC$5092=AC3846, $AT$2:$AT$5092), 0.25))), "ตัด", "เก็บ"))</f>
        <v>เก็บ</v>
      </c>
      <c r="AW3846" s="1">
        <f t="shared" si="182"/>
        <v>4496.4734610911819</v>
      </c>
      <c r="AX3846" s="1">
        <v>2927.9145864762854</v>
      </c>
      <c r="AY3846" s="1">
        <v>3395.2127659574471</v>
      </c>
    </row>
    <row r="3847" spans="1:51" x14ac:dyDescent="0.2">
      <c r="A3847" s="3">
        <v>45971</v>
      </c>
      <c r="B3847">
        <v>45971</v>
      </c>
      <c r="C3847" t="s">
        <v>12172</v>
      </c>
      <c r="D3847" t="s">
        <v>66</v>
      </c>
      <c r="E3847" t="s">
        <v>124</v>
      </c>
      <c r="F3847" t="s">
        <v>849</v>
      </c>
      <c r="G3847" s="1">
        <v>0</v>
      </c>
      <c r="H3847" s="1">
        <v>818</v>
      </c>
      <c r="I3847" s="1">
        <v>400</v>
      </c>
      <c r="J3847" s="1">
        <v>0</v>
      </c>
      <c r="K3847" s="1">
        <v>0</v>
      </c>
      <c r="L3847" s="1">
        <v>0</v>
      </c>
      <c r="M3847" s="1">
        <v>0</v>
      </c>
      <c r="N3847" s="1">
        <v>0</v>
      </c>
      <c r="O3847" s="1">
        <v>400</v>
      </c>
      <c r="P3847" t="s">
        <v>12173</v>
      </c>
      <c r="Q3847" s="2">
        <v>244298</v>
      </c>
      <c r="R3847" t="s">
        <v>70</v>
      </c>
      <c r="S3847">
        <v>0</v>
      </c>
      <c r="T3847" t="s">
        <v>254</v>
      </c>
      <c r="U3847" t="s">
        <v>93</v>
      </c>
      <c r="V3847" s="1">
        <v>0</v>
      </c>
      <c r="W3847" s="1">
        <v>0</v>
      </c>
      <c r="X3847" s="1">
        <v>0</v>
      </c>
      <c r="AA3847" t="s">
        <v>58</v>
      </c>
      <c r="AB3847" s="1">
        <v>0</v>
      </c>
      <c r="AC3847" s="4">
        <f>IF(ISNUMBER(MATCH(AD3847, $AD$2:AD3846, 0)), INDEX($AC$2:AC3846, MATCH(AD3847, $AD$2:AD3846, 0)), MAX($AC$2:AC3846)+1)</f>
        <v>14</v>
      </c>
      <c r="AD3847" t="str">
        <f t="shared" si="180"/>
        <v>ลำปาง-ตลาดไท</v>
      </c>
      <c r="AE3847" t="s">
        <v>73</v>
      </c>
      <c r="AF3847" s="1">
        <v>0</v>
      </c>
      <c r="AG3847" s="1">
        <v>0</v>
      </c>
      <c r="AH3847" s="1">
        <v>0</v>
      </c>
      <c r="AI3847" t="s">
        <v>12174</v>
      </c>
      <c r="AJ3847" s="1">
        <v>1</v>
      </c>
      <c r="AK3847" s="1">
        <v>720</v>
      </c>
      <c r="AL3847" s="1">
        <v>720</v>
      </c>
      <c r="AM3847" s="1">
        <v>1</v>
      </c>
      <c r="AN3847" s="1">
        <v>0</v>
      </c>
      <c r="AO3847" s="1">
        <v>0</v>
      </c>
      <c r="AP3847" s="1">
        <v>0</v>
      </c>
      <c r="AQ3847" s="1">
        <v>0</v>
      </c>
      <c r="AR3847" s="1">
        <v>1218</v>
      </c>
      <c r="AS3847" s="1">
        <v>3420.274383075362</v>
      </c>
      <c r="AT3847" s="1">
        <f>Table1[[#This Row],[รวมต้นทุนค่าเดินทาง]]+Table1[[#This Row],[รวมต้นทุนค่าซ่อม]]+Table1[[#This Row],[รวมค่าเสื่อม]]</f>
        <v>7609.7417743797105</v>
      </c>
      <c r="AU3847" s="1" t="e">
        <f t="shared" si="181"/>
        <v>#N/A</v>
      </c>
      <c r="AV3847" s="1" t="e" cm="1">
        <f t="array" ref="AV3847">IF(AC3847&lt;4, "เก็บ", IF(OR(AT3847 &lt; PERCENTILE(IF($AC$2:$AC$5092=AC3847, $AT$2:$AT$5092), 0.25) - 1.5 * (PERCENTILE(IF($AC$2:$AC$5092=AC3847, $AT$2:$AT$5092), 0.75) - PERCENTILE(IF($AC$2:$AC$5092=AC3847, $AT$2:$AT$5092), 0.25)), AT3847 &gt; PERCENTILE(IF($AC$2:$AC$5092=AC3847, $AT$2:$AT$5092), 0.75) + 1.5 * (PERCENTILE(IF($AC$2:$AC$5092=AC3847, $AT$2:$AT$5092), 0.75) - PERCENTILE(IF($AC$2:$AC$5092=AC3847, $AT$2:$AT$5092), 0.25))), "ตัด", "เก็บ"))</f>
        <v>#N/A</v>
      </c>
      <c r="AW3847" s="1" t="e">
        <f t="shared" si="182"/>
        <v>#DIV/0!</v>
      </c>
      <c r="AX3847" s="1">
        <v>2411.9362516169685</v>
      </c>
      <c r="AY3847" s="1">
        <v>2971.467391304348</v>
      </c>
    </row>
    <row r="3848" spans="1:51" x14ac:dyDescent="0.2">
      <c r="A3848" s="3">
        <v>45971</v>
      </c>
      <c r="B3848">
        <v>45971</v>
      </c>
      <c r="C3848" t="s">
        <v>12175</v>
      </c>
      <c r="D3848" t="s">
        <v>66</v>
      </c>
      <c r="E3848" t="s">
        <v>124</v>
      </c>
      <c r="F3848" t="s">
        <v>224</v>
      </c>
      <c r="G3848" s="1">
        <v>0</v>
      </c>
      <c r="H3848" s="1">
        <v>0</v>
      </c>
      <c r="I3848" s="1">
        <v>400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s="1">
        <v>400</v>
      </c>
      <c r="P3848" t="s">
        <v>12176</v>
      </c>
      <c r="Q3848" s="2">
        <v>244298</v>
      </c>
      <c r="R3848" t="s">
        <v>70</v>
      </c>
      <c r="S3848">
        <v>0</v>
      </c>
      <c r="T3848" t="s">
        <v>254</v>
      </c>
      <c r="U3848" t="s">
        <v>93</v>
      </c>
      <c r="V3848" s="1">
        <v>0</v>
      </c>
      <c r="W3848" s="1">
        <v>0</v>
      </c>
      <c r="X3848" s="1">
        <v>0</v>
      </c>
      <c r="AA3848" t="s">
        <v>58</v>
      </c>
      <c r="AB3848" s="1">
        <v>0</v>
      </c>
      <c r="AC3848" s="4">
        <f>IF(ISNUMBER(MATCH(AD3848, $AD$2:AD3847, 0)), INDEX($AC$2:AC3847, MATCH(AD3848, $AD$2:AD3847, 0)), MAX($AC$2:AC3847)+1)</f>
        <v>14</v>
      </c>
      <c r="AD3848" t="str">
        <f t="shared" ref="AD3848:AD3911" si="183">T3848&amp;"-"&amp;U3848</f>
        <v>ลำปาง-ตลาดไท</v>
      </c>
      <c r="AE3848" t="s">
        <v>73</v>
      </c>
      <c r="AF3848" s="1">
        <v>0</v>
      </c>
      <c r="AG3848" s="1">
        <v>0</v>
      </c>
      <c r="AH3848" s="1">
        <v>0</v>
      </c>
      <c r="AI3848" t="s">
        <v>12177</v>
      </c>
      <c r="AJ3848" s="1">
        <v>1</v>
      </c>
      <c r="AK3848" s="1">
        <v>720</v>
      </c>
      <c r="AL3848" s="1">
        <v>720</v>
      </c>
      <c r="AM3848" s="1">
        <v>1</v>
      </c>
      <c r="AN3848" s="1">
        <v>0</v>
      </c>
      <c r="AO3848" s="1">
        <v>0</v>
      </c>
      <c r="AP3848" s="1">
        <v>0</v>
      </c>
      <c r="AQ3848" s="1">
        <v>0</v>
      </c>
      <c r="AR3848" s="1">
        <v>400</v>
      </c>
      <c r="AS3848" s="1">
        <v>470.01156612252692</v>
      </c>
      <c r="AT3848" s="1">
        <f>Table1[[#This Row],[รวมต้นทุนค่าเดินทาง]]+Table1[[#This Row],[รวมต้นทุนค่าซ่อม]]+Table1[[#This Row],[รวมค่าเสื่อม]]</f>
        <v>2405.2289574268748</v>
      </c>
      <c r="AU3848" s="1" t="e">
        <f t="shared" si="181"/>
        <v>#N/A</v>
      </c>
      <c r="AV3848" s="1" t="e" cm="1">
        <f t="array" ref="AV3848">IF(AC3848&lt;4, "เก็บ", IF(OR(AT3848 &lt; PERCENTILE(IF($AC$2:$AC$5092=AC3848, $AT$2:$AT$5092), 0.25) - 1.5 * (PERCENTILE(IF($AC$2:$AC$5092=AC3848, $AT$2:$AT$5092), 0.75) - PERCENTILE(IF($AC$2:$AC$5092=AC3848, $AT$2:$AT$5092), 0.25)), AT3848 &gt; PERCENTILE(IF($AC$2:$AC$5092=AC3848, $AT$2:$AT$5092), 0.75) + 1.5 * (PERCENTILE(IF($AC$2:$AC$5092=AC3848, $AT$2:$AT$5092), 0.75) - PERCENTILE(IF($AC$2:$AC$5092=AC3848, $AT$2:$AT$5092), 0.25))), "ตัด", "เก็บ"))</f>
        <v>#N/A</v>
      </c>
      <c r="AW3848" s="1" t="e">
        <f t="shared" si="182"/>
        <v>#DIV/0!</v>
      </c>
      <c r="AX3848" s="1">
        <v>2411.9362516169685</v>
      </c>
      <c r="AY3848" s="1">
        <v>1535.217391304348</v>
      </c>
    </row>
    <row r="3849" spans="1:51" x14ac:dyDescent="0.2">
      <c r="A3849" s="3">
        <v>45971</v>
      </c>
      <c r="B3849">
        <v>45971</v>
      </c>
      <c r="C3849" t="s">
        <v>12178</v>
      </c>
      <c r="D3849" t="s">
        <v>66</v>
      </c>
      <c r="E3849" t="s">
        <v>124</v>
      </c>
      <c r="F3849" t="s">
        <v>381</v>
      </c>
      <c r="G3849" s="1">
        <v>0</v>
      </c>
      <c r="H3849" s="1">
        <v>881</v>
      </c>
      <c r="I3849" s="1">
        <v>400</v>
      </c>
      <c r="J3849" s="1">
        <v>0</v>
      </c>
      <c r="K3849" s="1">
        <v>0</v>
      </c>
      <c r="L3849" s="1">
        <v>0</v>
      </c>
      <c r="M3849" s="1">
        <v>0</v>
      </c>
      <c r="N3849" s="1">
        <v>0</v>
      </c>
      <c r="O3849" s="1">
        <v>400</v>
      </c>
      <c r="P3849" t="s">
        <v>12179</v>
      </c>
      <c r="Q3849" s="2">
        <v>244298</v>
      </c>
      <c r="R3849" t="s">
        <v>70</v>
      </c>
      <c r="S3849">
        <v>0</v>
      </c>
      <c r="T3849" t="s">
        <v>254</v>
      </c>
      <c r="U3849" t="s">
        <v>161</v>
      </c>
      <c r="V3849" s="1">
        <v>0</v>
      </c>
      <c r="W3849" s="1">
        <v>0</v>
      </c>
      <c r="X3849" s="1">
        <v>0</v>
      </c>
      <c r="AA3849" t="s">
        <v>58</v>
      </c>
      <c r="AB3849" s="1">
        <v>0</v>
      </c>
      <c r="AC3849" s="4">
        <f>IF(ISNUMBER(MATCH(AD3849, $AD$2:AD3848, 0)), INDEX($AC$2:AC3848, MATCH(AD3849, $AD$2:AD3848, 0)), MAX($AC$2:AC3848)+1)</f>
        <v>11</v>
      </c>
      <c r="AD3849" t="str">
        <f t="shared" si="183"/>
        <v>ลำปาง-พุทธมณฑลสาย 2</v>
      </c>
      <c r="AE3849" t="s">
        <v>73</v>
      </c>
      <c r="AF3849" s="1">
        <v>0</v>
      </c>
      <c r="AG3849" s="1">
        <v>0</v>
      </c>
      <c r="AH3849" s="1">
        <v>0</v>
      </c>
      <c r="AI3849" t="s">
        <v>12180</v>
      </c>
      <c r="AJ3849" s="1">
        <v>1</v>
      </c>
      <c r="AK3849" s="1">
        <v>720</v>
      </c>
      <c r="AL3849" s="1">
        <v>720</v>
      </c>
      <c r="AM3849" s="1">
        <v>1</v>
      </c>
      <c r="AN3849" s="1">
        <v>0</v>
      </c>
      <c r="AO3849" s="1">
        <v>0</v>
      </c>
      <c r="AP3849" s="1">
        <v>0</v>
      </c>
      <c r="AQ3849" s="1">
        <v>0</v>
      </c>
      <c r="AR3849" s="1">
        <v>1281</v>
      </c>
      <c r="AS3849" s="1">
        <v>2572.6650219811609</v>
      </c>
      <c r="AT3849" s="1">
        <f>Table1[[#This Row],[รวมต้นทุนค่าเดินทาง]]+Table1[[#This Row],[รวมต้นทุนค่าซ่อม]]+Table1[[#This Row],[รวมค่าเสื่อม]]</f>
        <v>5911.8770801932187</v>
      </c>
      <c r="AU3849" s="1">
        <f t="shared" si="181"/>
        <v>4930.4097489270907</v>
      </c>
      <c r="AV3849" s="1" t="str" cm="1">
        <f t="array" ref="AV3849">IF(AC3849&lt;4, "เก็บ", IF(OR(AT3849 &lt; PERCENTILE(IF($AC$2:$AC$5092=AC3849, $AT$2:$AT$5092), 0.25) - 1.5 * (PERCENTILE(IF($AC$2:$AC$5092=AC3849, $AT$2:$AT$5092), 0.75) - PERCENTILE(IF($AC$2:$AC$5092=AC3849, $AT$2:$AT$5092), 0.25)), AT3849 &gt; PERCENTILE(IF($AC$2:$AC$5092=AC3849, $AT$2:$AT$5092), 0.75) + 1.5 * (PERCENTILE(IF($AC$2:$AC$5092=AC3849, $AT$2:$AT$5092), 0.75) - PERCENTILE(IF($AC$2:$AC$5092=AC3849, $AT$2:$AT$5092), 0.25))), "ตัด", "เก็บ"))</f>
        <v>เก็บ</v>
      </c>
      <c r="AW3849" s="1">
        <f t="shared" si="182"/>
        <v>4496.4734610911819</v>
      </c>
      <c r="AX3849" s="1">
        <v>2927.9145864762854</v>
      </c>
      <c r="AY3849" s="1">
        <v>2058.2120582120583</v>
      </c>
    </row>
    <row r="3850" spans="1:51" x14ac:dyDescent="0.2">
      <c r="A3850" s="3">
        <v>45971</v>
      </c>
      <c r="B3850">
        <v>45971</v>
      </c>
      <c r="C3850" t="s">
        <v>12181</v>
      </c>
      <c r="D3850" t="s">
        <v>51</v>
      </c>
      <c r="E3850" t="s">
        <v>52</v>
      </c>
      <c r="F3850" t="s">
        <v>1312</v>
      </c>
      <c r="G3850" s="1">
        <v>4200</v>
      </c>
      <c r="H3850" s="1">
        <v>2479</v>
      </c>
      <c r="I3850" s="1">
        <v>1900</v>
      </c>
      <c r="J3850" s="1">
        <v>0</v>
      </c>
      <c r="K3850" s="1">
        <v>0</v>
      </c>
      <c r="L3850" s="1">
        <v>0</v>
      </c>
      <c r="M3850" s="1">
        <v>0</v>
      </c>
      <c r="N3850" s="1">
        <v>0</v>
      </c>
      <c r="O3850" s="1">
        <v>6100</v>
      </c>
      <c r="P3850" t="s">
        <v>12182</v>
      </c>
      <c r="Q3850" s="2">
        <v>244298</v>
      </c>
      <c r="R3850" t="s">
        <v>55</v>
      </c>
      <c r="S3850">
        <v>0</v>
      </c>
      <c r="T3850" t="s">
        <v>56</v>
      </c>
      <c r="U3850" t="s">
        <v>57</v>
      </c>
      <c r="V3850" s="1">
        <v>2500</v>
      </c>
      <c r="W3850" s="1">
        <v>0</v>
      </c>
      <c r="X3850" s="1">
        <v>0</v>
      </c>
      <c r="AA3850" t="s">
        <v>58</v>
      </c>
      <c r="AB3850" s="1">
        <v>0</v>
      </c>
      <c r="AC3850" s="4">
        <f>IF(ISNUMBER(MATCH(AD3850, $AD$2:AD3849, 0)), INDEX($AC$2:AC3849, MATCH(AD3850, $AD$2:AD3849, 0)), MAX($AC$2:AC3849)+1)</f>
        <v>1</v>
      </c>
      <c r="AD3850" t="str">
        <f t="shared" si="183"/>
        <v>ท่าลี่-กองลอย</v>
      </c>
      <c r="AE3850" t="s">
        <v>55</v>
      </c>
      <c r="AF3850" s="1">
        <v>0</v>
      </c>
      <c r="AG3850" s="1">
        <v>0</v>
      </c>
      <c r="AH3850" s="1">
        <v>0</v>
      </c>
      <c r="AI3850" t="s">
        <v>12183</v>
      </c>
      <c r="AJ3850" s="1">
        <v>1</v>
      </c>
      <c r="AK3850" s="1">
        <v>0</v>
      </c>
      <c r="AL3850" s="1">
        <v>0</v>
      </c>
      <c r="AM3850" s="1">
        <v>0</v>
      </c>
      <c r="AN3850" s="1">
        <v>0</v>
      </c>
      <c r="AO3850" s="1">
        <v>0</v>
      </c>
      <c r="AP3850" s="1">
        <v>0</v>
      </c>
      <c r="AQ3850" s="1">
        <v>0</v>
      </c>
      <c r="AR3850" s="1">
        <v>11079</v>
      </c>
      <c r="AS3850" s="1">
        <v>15.105882352941178</v>
      </c>
      <c r="AT3850" s="1">
        <f>Table1[[#This Row],[รวมต้นทุนค่าเดินทาง]]+Table1[[#This Row],[รวมต้นทุนค่าซ่อม]]+Table1[[#This Row],[รวมค่าเสื่อม]]</f>
        <v>12781.605882352942</v>
      </c>
      <c r="AU3850" s="1">
        <f t="shared" si="181"/>
        <v>13953.293816562818</v>
      </c>
      <c r="AV3850" s="1" t="str" cm="1">
        <f t="array" ref="AV3850">IF(AC3850&lt;4, "เก็บ", IF(OR(AT3850 &lt; PERCENTILE(IF($AC$2:$AC$5092=AC3850, $AT$2:$AT$5092), 0.25) - 1.5 * (PERCENTILE(IF($AC$2:$AC$5092=AC3850, $AT$2:$AT$5092), 0.75) - PERCENTILE(IF($AC$2:$AC$5092=AC3850, $AT$2:$AT$5092), 0.25)), AT3850 &gt; PERCENTILE(IF($AC$2:$AC$5092=AC3850, $AT$2:$AT$5092), 0.75) + 1.5 * (PERCENTILE(IF($AC$2:$AC$5092=AC3850, $AT$2:$AT$5092), 0.75) - PERCENTILE(IF($AC$2:$AC$5092=AC3850, $AT$2:$AT$5092), 0.25))), "ตัด", "เก็บ"))</f>
        <v>เก็บ</v>
      </c>
      <c r="AW3850" s="1">
        <f t="shared" si="182"/>
        <v>13953.293816562818</v>
      </c>
      <c r="AX3850" s="1">
        <v>14426.372718098486</v>
      </c>
      <c r="AY3850" s="1">
        <v>1687.5</v>
      </c>
    </row>
    <row r="3851" spans="1:51" x14ac:dyDescent="0.2">
      <c r="A3851" s="3">
        <v>45971</v>
      </c>
      <c r="B3851">
        <v>45971</v>
      </c>
      <c r="C3851" t="s">
        <v>12184</v>
      </c>
      <c r="D3851" t="s">
        <v>66</v>
      </c>
      <c r="E3851" t="s">
        <v>124</v>
      </c>
      <c r="F3851" t="s">
        <v>431</v>
      </c>
      <c r="G3851" s="1">
        <v>346</v>
      </c>
      <c r="H3851" s="1">
        <v>755</v>
      </c>
      <c r="I3851" s="1">
        <v>500</v>
      </c>
      <c r="J3851" s="1">
        <v>0</v>
      </c>
      <c r="K3851" s="1">
        <v>0</v>
      </c>
      <c r="L3851" s="1">
        <v>0</v>
      </c>
      <c r="M3851" s="1">
        <v>0</v>
      </c>
      <c r="N3851" s="1">
        <v>0</v>
      </c>
      <c r="O3851" s="1">
        <v>846</v>
      </c>
      <c r="P3851" t="s">
        <v>12185</v>
      </c>
      <c r="Q3851" s="2">
        <v>244298</v>
      </c>
      <c r="R3851" t="s">
        <v>70</v>
      </c>
      <c r="S3851">
        <v>0</v>
      </c>
      <c r="T3851" t="s">
        <v>88</v>
      </c>
      <c r="U3851" t="s">
        <v>93</v>
      </c>
      <c r="V3851" s="1">
        <v>0</v>
      </c>
      <c r="W3851" s="1">
        <v>0</v>
      </c>
      <c r="X3851" s="1">
        <v>0</v>
      </c>
      <c r="AA3851" t="s">
        <v>58</v>
      </c>
      <c r="AB3851" s="1">
        <v>0</v>
      </c>
      <c r="AC3851" s="4">
        <f>IF(ISNUMBER(MATCH(AD3851, $AD$2:AD3850, 0)), INDEX($AC$2:AC3850, MATCH(AD3851, $AD$2:AD3850, 0)), MAX($AC$2:AC3850)+1)</f>
        <v>51</v>
      </c>
      <c r="AD3851" t="str">
        <f t="shared" si="183"/>
        <v>แพร่-ตลาดไท</v>
      </c>
      <c r="AE3851" t="s">
        <v>73</v>
      </c>
      <c r="AF3851" s="1">
        <v>0</v>
      </c>
      <c r="AG3851" s="1">
        <v>0</v>
      </c>
      <c r="AH3851" s="1">
        <v>0</v>
      </c>
      <c r="AI3851" t="s">
        <v>12186</v>
      </c>
      <c r="AJ3851" s="1">
        <v>1</v>
      </c>
      <c r="AK3851" s="1">
        <v>572</v>
      </c>
      <c r="AL3851" s="1">
        <v>572</v>
      </c>
      <c r="AM3851" s="1">
        <v>1</v>
      </c>
      <c r="AN3851" s="1">
        <v>0</v>
      </c>
      <c r="AO3851" s="1">
        <v>0</v>
      </c>
      <c r="AP3851" s="1">
        <v>0</v>
      </c>
      <c r="AQ3851" s="1">
        <v>0</v>
      </c>
      <c r="AR3851" s="1">
        <v>1601</v>
      </c>
      <c r="AS3851" s="1">
        <v>2308.3739972616854</v>
      </c>
      <c r="AT3851" s="1">
        <f>Table1[[#This Row],[รวมต้นทุนค่าเดินทาง]]+Table1[[#This Row],[รวมต้นทุนค่าซ่อม]]+Table1[[#This Row],[รวมค่าเสื่อม]]</f>
        <v>6448.5726035334628</v>
      </c>
      <c r="AU3851" s="1">
        <f t="shared" si="181"/>
        <v>4737.6107634746759</v>
      </c>
      <c r="AV3851" s="1" t="str" cm="1">
        <f t="array" ref="AV3851">IF(AC3851&lt;4, "เก็บ", IF(OR(AT3851 &lt; PERCENTILE(IF($AC$2:$AC$5092=AC3851, $AT$2:$AT$5092), 0.25) - 1.5 * (PERCENTILE(IF($AC$2:$AC$5092=AC3851, $AT$2:$AT$5092), 0.75) - PERCENTILE(IF($AC$2:$AC$5092=AC3851, $AT$2:$AT$5092), 0.25)), AT3851 &gt; PERCENTILE(IF($AC$2:$AC$5092=AC3851, $AT$2:$AT$5092), 0.75) + 1.5 * (PERCENTILE(IF($AC$2:$AC$5092=AC3851, $AT$2:$AT$5092), 0.75) - PERCENTILE(IF($AC$2:$AC$5092=AC3851, $AT$2:$AT$5092), 0.25))), "ตัด", "เก็บ"))</f>
        <v>เก็บ</v>
      </c>
      <c r="AW3851" s="1">
        <f t="shared" si="182"/>
        <v>4487.1668970521196</v>
      </c>
      <c r="AX3851" s="1">
        <v>3014.4338711558335</v>
      </c>
      <c r="AY3851" s="1">
        <v>2539.198606271777</v>
      </c>
    </row>
    <row r="3852" spans="1:51" x14ac:dyDescent="0.2">
      <c r="A3852" s="3">
        <v>45972</v>
      </c>
      <c r="B3852">
        <v>45972</v>
      </c>
      <c r="C3852" t="s">
        <v>12187</v>
      </c>
      <c r="D3852" t="s">
        <v>66</v>
      </c>
      <c r="E3852" t="s">
        <v>124</v>
      </c>
      <c r="F3852" t="s">
        <v>399</v>
      </c>
      <c r="G3852" s="1">
        <v>0</v>
      </c>
      <c r="H3852" s="1">
        <v>1007</v>
      </c>
      <c r="I3852" s="1">
        <v>500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 s="1">
        <v>500</v>
      </c>
      <c r="P3852" t="s">
        <v>12188</v>
      </c>
      <c r="Q3852" s="2">
        <v>244299</v>
      </c>
      <c r="R3852" t="s">
        <v>70</v>
      </c>
      <c r="S3852">
        <v>0</v>
      </c>
      <c r="T3852" t="s">
        <v>71</v>
      </c>
      <c r="U3852" t="s">
        <v>161</v>
      </c>
      <c r="V3852" s="1">
        <v>0</v>
      </c>
      <c r="W3852" s="1">
        <v>0</v>
      </c>
      <c r="X3852" s="1">
        <v>0</v>
      </c>
      <c r="AA3852" t="s">
        <v>58</v>
      </c>
      <c r="AB3852" s="1">
        <v>0</v>
      </c>
      <c r="AC3852" s="4">
        <f>IF(ISNUMBER(MATCH(AD3852, $AD$2:AD3851, 0)), INDEX($AC$2:AC3851, MATCH(AD3852, $AD$2:AD3851, 0)), MAX($AC$2:AC3851)+1)</f>
        <v>9</v>
      </c>
      <c r="AD3852" t="str">
        <f t="shared" si="183"/>
        <v>เชียงใหม่-พุทธมณฑลสาย 2</v>
      </c>
      <c r="AE3852" t="s">
        <v>73</v>
      </c>
      <c r="AF3852" s="1">
        <v>0</v>
      </c>
      <c r="AG3852" s="1">
        <v>0</v>
      </c>
      <c r="AH3852" s="1">
        <v>0</v>
      </c>
      <c r="AI3852" t="s">
        <v>12189</v>
      </c>
      <c r="AJ3852" s="1">
        <v>1</v>
      </c>
      <c r="AK3852" s="1">
        <v>720</v>
      </c>
      <c r="AL3852" s="1">
        <v>720</v>
      </c>
      <c r="AM3852" s="1">
        <v>1</v>
      </c>
      <c r="AN3852" s="1">
        <v>0</v>
      </c>
      <c r="AO3852" s="1">
        <v>0</v>
      </c>
      <c r="AP3852" s="1">
        <v>0</v>
      </c>
      <c r="AQ3852" s="1">
        <v>0</v>
      </c>
      <c r="AR3852" s="1">
        <v>1507</v>
      </c>
      <c r="AS3852" s="1">
        <v>3423.9513764352419</v>
      </c>
      <c r="AT3852" s="1">
        <f>Table1[[#This Row],[รวมต้นทุนค่าเดินทาง]]+Table1[[#This Row],[รวมต้นทุนค่าซ่อม]]+Table1[[#This Row],[รวมค่าเสื่อม]]</f>
        <v>7790.3263764352414</v>
      </c>
      <c r="AU3852" s="1">
        <f t="shared" si="181"/>
        <v>4623.2312262414152</v>
      </c>
      <c r="AV3852" s="1" t="str" cm="1">
        <f t="array" ref="AV3852">IF(AC3852&lt;4, "เก็บ", IF(OR(AT3852 &lt; PERCENTILE(IF($AC$2:$AC$5092=AC3852, $AT$2:$AT$5092), 0.25) - 1.5 * (PERCENTILE(IF($AC$2:$AC$5092=AC3852, $AT$2:$AT$5092), 0.75) - PERCENTILE(IF($AC$2:$AC$5092=AC3852, $AT$2:$AT$5092), 0.25)), AT3852 &gt; PERCENTILE(IF($AC$2:$AC$5092=AC3852, $AT$2:$AT$5092), 0.75) + 1.5 * (PERCENTILE(IF($AC$2:$AC$5092=AC3852, $AT$2:$AT$5092), 0.75) - PERCENTILE(IF($AC$2:$AC$5092=AC3852, $AT$2:$AT$5092), 0.25))), "ตัด", "เก็บ"))</f>
        <v>เก็บ</v>
      </c>
      <c r="AW3852" s="1">
        <f t="shared" si="182"/>
        <v>4005.4952465164292</v>
      </c>
      <c r="AX3852" s="1">
        <v>2577.9546108768855</v>
      </c>
      <c r="AY3852" s="1">
        <v>2859.375</v>
      </c>
    </row>
    <row r="3853" spans="1:51" x14ac:dyDescent="0.2">
      <c r="A3853" s="3">
        <v>45972</v>
      </c>
      <c r="B3853">
        <v>45972</v>
      </c>
      <c r="C3853" t="s">
        <v>12190</v>
      </c>
      <c r="D3853" t="s">
        <v>66</v>
      </c>
      <c r="E3853" t="s">
        <v>67</v>
      </c>
      <c r="F3853" t="s">
        <v>240</v>
      </c>
      <c r="G3853" s="1">
        <v>881</v>
      </c>
      <c r="H3853" s="1">
        <v>0</v>
      </c>
      <c r="I3853" s="1">
        <v>400</v>
      </c>
      <c r="J3853" s="1">
        <v>0</v>
      </c>
      <c r="K3853" s="1">
        <v>0</v>
      </c>
      <c r="L3853" s="1">
        <v>0</v>
      </c>
      <c r="M3853" s="1">
        <v>0</v>
      </c>
      <c r="N3853" s="1">
        <v>0</v>
      </c>
      <c r="O3853" s="1">
        <v>1281</v>
      </c>
      <c r="P3853" t="s">
        <v>12191</v>
      </c>
      <c r="Q3853" s="2">
        <v>244299</v>
      </c>
      <c r="R3853" t="s">
        <v>70</v>
      </c>
      <c r="S3853">
        <v>0</v>
      </c>
      <c r="T3853" t="s">
        <v>254</v>
      </c>
      <c r="U3853" t="s">
        <v>161</v>
      </c>
      <c r="V3853" s="1">
        <v>0</v>
      </c>
      <c r="W3853" s="1">
        <v>0</v>
      </c>
      <c r="X3853" s="1">
        <v>0</v>
      </c>
      <c r="AA3853" t="s">
        <v>58</v>
      </c>
      <c r="AB3853" s="1">
        <v>0</v>
      </c>
      <c r="AC3853" s="4">
        <f>IF(ISNUMBER(MATCH(AD3853, $AD$2:AD3852, 0)), INDEX($AC$2:AC3852, MATCH(AD3853, $AD$2:AD3852, 0)), MAX($AC$2:AC3852)+1)</f>
        <v>11</v>
      </c>
      <c r="AD3853" t="str">
        <f t="shared" si="183"/>
        <v>ลำปาง-พุทธมณฑลสาย 2</v>
      </c>
      <c r="AE3853" t="s">
        <v>73</v>
      </c>
      <c r="AF3853" s="1">
        <v>0</v>
      </c>
      <c r="AG3853" s="1">
        <v>0</v>
      </c>
      <c r="AH3853" s="1">
        <v>0</v>
      </c>
      <c r="AI3853" t="s">
        <v>12192</v>
      </c>
      <c r="AJ3853" s="1">
        <v>1</v>
      </c>
      <c r="AK3853" s="1">
        <v>720</v>
      </c>
      <c r="AL3853" s="1">
        <v>720</v>
      </c>
      <c r="AM3853" s="1">
        <v>1</v>
      </c>
      <c r="AN3853" s="1">
        <v>0</v>
      </c>
      <c r="AO3853" s="1">
        <v>0</v>
      </c>
      <c r="AP3853" s="1">
        <v>0</v>
      </c>
      <c r="AQ3853" s="1">
        <v>0</v>
      </c>
      <c r="AR3853" s="1">
        <v>1281</v>
      </c>
      <c r="AS3853" s="1">
        <v>6751.6797287854206</v>
      </c>
      <c r="AT3853" s="1">
        <f>Table1[[#This Row],[รวมต้นทุนค่าเดินทาง]]+Table1[[#This Row],[รวมต้นทุนค่าซ่อม]]+Table1[[#This Row],[รวมค่าเสื่อม]]</f>
        <v>10504.431141214798</v>
      </c>
      <c r="AU3853" s="1">
        <f t="shared" si="181"/>
        <v>4930.4097489270907</v>
      </c>
      <c r="AV3853" s="1" t="str" cm="1">
        <f t="array" ref="AV3853">IF(AC3853&lt;4, "เก็บ", IF(OR(AT3853 &lt; PERCENTILE(IF($AC$2:$AC$5092=AC3853, $AT$2:$AT$5092), 0.25) - 1.5 * (PERCENTILE(IF($AC$2:$AC$5092=AC3853, $AT$2:$AT$5092), 0.75) - PERCENTILE(IF($AC$2:$AC$5092=AC3853, $AT$2:$AT$5092), 0.25)), AT3853 &gt; PERCENTILE(IF($AC$2:$AC$5092=AC3853, $AT$2:$AT$5092), 0.75) + 1.5 * (PERCENTILE(IF($AC$2:$AC$5092=AC3853, $AT$2:$AT$5092), 0.75) - PERCENTILE(IF($AC$2:$AC$5092=AC3853, $AT$2:$AT$5092), 0.25))), "ตัด", "เก็บ"))</f>
        <v>ตัด</v>
      </c>
      <c r="AW3853" s="1">
        <f t="shared" si="182"/>
        <v>4496.4734610911819</v>
      </c>
      <c r="AX3853" s="1">
        <v>2927.9145864762854</v>
      </c>
      <c r="AY3853" s="1">
        <v>2471.7514124293784</v>
      </c>
    </row>
    <row r="3854" spans="1:51" x14ac:dyDescent="0.2">
      <c r="A3854" s="3">
        <v>45972</v>
      </c>
      <c r="B3854">
        <v>45972</v>
      </c>
      <c r="C3854" t="s">
        <v>12193</v>
      </c>
      <c r="D3854" t="s">
        <v>66</v>
      </c>
      <c r="E3854" t="s">
        <v>124</v>
      </c>
      <c r="F3854" t="s">
        <v>1371</v>
      </c>
      <c r="G3854" s="1">
        <v>0</v>
      </c>
      <c r="H3854" s="1">
        <v>0</v>
      </c>
      <c r="I3854" s="1">
        <v>500</v>
      </c>
      <c r="J3854" s="1">
        <v>0</v>
      </c>
      <c r="K3854" s="1">
        <v>0</v>
      </c>
      <c r="L3854" s="1">
        <v>0</v>
      </c>
      <c r="M3854" s="1">
        <v>0</v>
      </c>
      <c r="N3854" s="1">
        <v>0</v>
      </c>
      <c r="O3854" s="1">
        <v>500</v>
      </c>
      <c r="P3854" t="s">
        <v>12194</v>
      </c>
      <c r="Q3854" s="2">
        <v>244299</v>
      </c>
      <c r="R3854" t="s">
        <v>70</v>
      </c>
      <c r="S3854">
        <v>0</v>
      </c>
      <c r="T3854" t="s">
        <v>71</v>
      </c>
      <c r="U3854" t="s">
        <v>161</v>
      </c>
      <c r="V3854" s="1">
        <v>0</v>
      </c>
      <c r="W3854" s="1">
        <v>0</v>
      </c>
      <c r="X3854" s="1">
        <v>0</v>
      </c>
      <c r="AA3854" t="s">
        <v>58</v>
      </c>
      <c r="AB3854" s="1">
        <v>0</v>
      </c>
      <c r="AC3854" s="4">
        <f>IF(ISNUMBER(MATCH(AD3854, $AD$2:AD3853, 0)), INDEX($AC$2:AC3853, MATCH(AD3854, $AD$2:AD3853, 0)), MAX($AC$2:AC3853)+1)</f>
        <v>9</v>
      </c>
      <c r="AD3854" t="str">
        <f t="shared" si="183"/>
        <v>เชียงใหม่-พุทธมณฑลสาย 2</v>
      </c>
      <c r="AE3854" t="s">
        <v>73</v>
      </c>
      <c r="AF3854" s="1">
        <v>0</v>
      </c>
      <c r="AG3854" s="1">
        <v>0</v>
      </c>
      <c r="AH3854" s="1">
        <v>0</v>
      </c>
      <c r="AI3854" t="s">
        <v>12195</v>
      </c>
      <c r="AJ3854" s="1">
        <v>1</v>
      </c>
      <c r="AK3854" s="1">
        <v>720</v>
      </c>
      <c r="AL3854" s="1">
        <v>720</v>
      </c>
      <c r="AM3854" s="1">
        <v>1</v>
      </c>
      <c r="AN3854" s="1">
        <v>0</v>
      </c>
      <c r="AO3854" s="1">
        <v>0</v>
      </c>
      <c r="AP3854" s="1">
        <v>0</v>
      </c>
      <c r="AQ3854" s="1">
        <v>0</v>
      </c>
      <c r="AR3854" s="1">
        <v>500</v>
      </c>
      <c r="AS3854" s="1">
        <v>1375.3757018333365</v>
      </c>
      <c r="AT3854" s="1">
        <f>Table1[[#This Row],[รวมต้นทุนค่าเดินทาง]]+Table1[[#This Row],[รวมต้นทุนค่าซ่อม]]+Table1[[#This Row],[รวมค่าเสื่อม]]</f>
        <v>5424.0720208517414</v>
      </c>
      <c r="AU3854" s="1">
        <f t="shared" si="181"/>
        <v>4623.2312262414152</v>
      </c>
      <c r="AV3854" s="1" t="str" cm="1">
        <f t="array" ref="AV3854">IF(AC3854&lt;4, "เก็บ", IF(OR(AT3854 &lt; PERCENTILE(IF($AC$2:$AC$5092=AC3854, $AT$2:$AT$5092), 0.25) - 1.5 * (PERCENTILE(IF($AC$2:$AC$5092=AC3854, $AT$2:$AT$5092), 0.75) - PERCENTILE(IF($AC$2:$AC$5092=AC3854, $AT$2:$AT$5092), 0.25)), AT3854 &gt; PERCENTILE(IF($AC$2:$AC$5092=AC3854, $AT$2:$AT$5092), 0.75) + 1.5 * (PERCENTILE(IF($AC$2:$AC$5092=AC3854, $AT$2:$AT$5092), 0.75) - PERCENTILE(IF($AC$2:$AC$5092=AC3854, $AT$2:$AT$5092), 0.25))), "ตัด", "เก็บ"))</f>
        <v>เก็บ</v>
      </c>
      <c r="AW3854" s="1">
        <f t="shared" si="182"/>
        <v>4005.4952465164292</v>
      </c>
      <c r="AX3854" s="1">
        <v>2577.9546108768855</v>
      </c>
      <c r="AY3854" s="1">
        <v>3548.6963190184051</v>
      </c>
    </row>
    <row r="3855" spans="1:51" x14ac:dyDescent="0.2">
      <c r="A3855" s="3">
        <v>45972</v>
      </c>
      <c r="B3855">
        <v>45972</v>
      </c>
      <c r="C3855" t="s">
        <v>12196</v>
      </c>
      <c r="D3855" t="s">
        <v>66</v>
      </c>
      <c r="E3855" t="s">
        <v>124</v>
      </c>
      <c r="F3855" t="s">
        <v>125</v>
      </c>
      <c r="G3855" s="1">
        <v>0</v>
      </c>
      <c r="H3855" s="1">
        <v>0</v>
      </c>
      <c r="I3855" s="1">
        <v>400</v>
      </c>
      <c r="J3855" s="1">
        <v>0</v>
      </c>
      <c r="K3855" s="1">
        <v>0</v>
      </c>
      <c r="L3855" s="1">
        <v>0</v>
      </c>
      <c r="M3855" s="1">
        <v>0</v>
      </c>
      <c r="N3855" s="1">
        <v>0</v>
      </c>
      <c r="O3855" s="1">
        <v>400</v>
      </c>
      <c r="P3855" t="s">
        <v>12197</v>
      </c>
      <c r="Q3855" s="2">
        <v>244299</v>
      </c>
      <c r="R3855" t="s">
        <v>70</v>
      </c>
      <c r="S3855">
        <v>0</v>
      </c>
      <c r="T3855" t="s">
        <v>71</v>
      </c>
      <c r="U3855" t="s">
        <v>93</v>
      </c>
      <c r="V3855" s="1">
        <v>0</v>
      </c>
      <c r="W3855" s="1">
        <v>0</v>
      </c>
      <c r="X3855" s="1">
        <v>0</v>
      </c>
      <c r="AA3855" t="s">
        <v>58</v>
      </c>
      <c r="AB3855" s="1">
        <v>0</v>
      </c>
      <c r="AC3855" s="4">
        <f>IF(ISNUMBER(MATCH(AD3855, $AD$2:AD3854, 0)), INDEX($AC$2:AC3854, MATCH(AD3855, $AD$2:AD3854, 0)), MAX($AC$2:AC3854)+1)</f>
        <v>4</v>
      </c>
      <c r="AD3855" t="str">
        <f t="shared" si="183"/>
        <v>เชียงใหม่-ตลาดไท</v>
      </c>
      <c r="AE3855" t="s">
        <v>73</v>
      </c>
      <c r="AF3855" s="1">
        <v>0</v>
      </c>
      <c r="AG3855" s="1">
        <v>0</v>
      </c>
      <c r="AH3855" s="1">
        <v>0</v>
      </c>
      <c r="AI3855" t="s">
        <v>12198</v>
      </c>
      <c r="AJ3855" s="1">
        <v>1</v>
      </c>
      <c r="AK3855" s="1">
        <v>720</v>
      </c>
      <c r="AL3855" s="1">
        <v>720</v>
      </c>
      <c r="AM3855" s="1">
        <v>1</v>
      </c>
      <c r="AN3855" s="1">
        <v>0</v>
      </c>
      <c r="AO3855" s="1">
        <v>0</v>
      </c>
      <c r="AP3855" s="1">
        <v>0</v>
      </c>
      <c r="AQ3855" s="1">
        <v>0</v>
      </c>
      <c r="AR3855" s="1">
        <v>400</v>
      </c>
      <c r="AS3855" s="1">
        <v>624.87759720736824</v>
      </c>
      <c r="AT3855" s="1">
        <f>Table1[[#This Row],[รวมต้นทุนค่าเดินทาง]]+Table1[[#This Row],[รวมต้นทุนค่าซ่อม]]+Table1[[#This Row],[รวมค่าเสื่อม]]</f>
        <v>2716.4493872136932</v>
      </c>
      <c r="AU3855" s="1">
        <f t="shared" si="181"/>
        <v>4256.109283997258</v>
      </c>
      <c r="AV3855" s="1" t="str" cm="1">
        <f t="array" ref="AV3855">IF(AC3855&lt;4, "เก็บ", IF(OR(AT3855 &lt; PERCENTILE(IF($AC$2:$AC$5092=AC3855, $AT$2:$AT$5092), 0.25) - 1.5 * (PERCENTILE(IF($AC$2:$AC$5092=AC3855, $AT$2:$AT$5092), 0.75) - PERCENTILE(IF($AC$2:$AC$5092=AC3855, $AT$2:$AT$5092), 0.25)), AT3855 &gt; PERCENTILE(IF($AC$2:$AC$5092=AC3855, $AT$2:$AT$5092), 0.75) + 1.5 * (PERCENTILE(IF($AC$2:$AC$5092=AC3855, $AT$2:$AT$5092), 0.75) - PERCENTILE(IF($AC$2:$AC$5092=AC3855, $AT$2:$AT$5092), 0.25))), "ตัด", "เก็บ"))</f>
        <v>เก็บ</v>
      </c>
      <c r="AW3855" s="1">
        <f t="shared" si="182"/>
        <v>3807.0727671795808</v>
      </c>
      <c r="AX3855" s="1">
        <v>2335.0230876608157</v>
      </c>
      <c r="AY3855" s="1">
        <v>1691.571790006325</v>
      </c>
    </row>
    <row r="3856" spans="1:51" x14ac:dyDescent="0.2">
      <c r="A3856" s="3">
        <v>45972</v>
      </c>
      <c r="B3856">
        <v>45972</v>
      </c>
      <c r="C3856" t="s">
        <v>12199</v>
      </c>
      <c r="D3856" t="s">
        <v>66</v>
      </c>
      <c r="E3856" t="s">
        <v>124</v>
      </c>
      <c r="F3856" t="s">
        <v>201</v>
      </c>
      <c r="G3856" s="1">
        <v>0</v>
      </c>
      <c r="H3856" s="1">
        <v>0</v>
      </c>
      <c r="I3856" s="1">
        <v>400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>
        <v>400</v>
      </c>
      <c r="P3856" t="s">
        <v>12200</v>
      </c>
      <c r="Q3856" s="2">
        <v>244299</v>
      </c>
      <c r="R3856" t="s">
        <v>70</v>
      </c>
      <c r="S3856">
        <v>0</v>
      </c>
      <c r="T3856" t="s">
        <v>254</v>
      </c>
      <c r="U3856" t="s">
        <v>93</v>
      </c>
      <c r="V3856" s="1">
        <v>0</v>
      </c>
      <c r="W3856" s="1">
        <v>0</v>
      </c>
      <c r="X3856" s="1">
        <v>0</v>
      </c>
      <c r="AA3856" t="s">
        <v>58</v>
      </c>
      <c r="AB3856" s="1">
        <v>0</v>
      </c>
      <c r="AC3856" s="4">
        <f>IF(ISNUMBER(MATCH(AD3856, $AD$2:AD3855, 0)), INDEX($AC$2:AC3855, MATCH(AD3856, $AD$2:AD3855, 0)), MAX($AC$2:AC3855)+1)</f>
        <v>14</v>
      </c>
      <c r="AD3856" t="str">
        <f t="shared" si="183"/>
        <v>ลำปาง-ตลาดไท</v>
      </c>
      <c r="AE3856" t="s">
        <v>73</v>
      </c>
      <c r="AF3856" s="1">
        <v>0</v>
      </c>
      <c r="AG3856" s="1">
        <v>0</v>
      </c>
      <c r="AH3856" s="1">
        <v>0</v>
      </c>
      <c r="AI3856" t="s">
        <v>12201</v>
      </c>
      <c r="AJ3856" s="1">
        <v>1</v>
      </c>
      <c r="AK3856" s="1">
        <v>720</v>
      </c>
      <c r="AL3856" s="1">
        <v>720</v>
      </c>
      <c r="AM3856" s="1">
        <v>1</v>
      </c>
      <c r="AN3856" s="1">
        <v>0</v>
      </c>
      <c r="AO3856" s="1">
        <v>0</v>
      </c>
      <c r="AP3856" s="1">
        <v>0</v>
      </c>
      <c r="AQ3856" s="1">
        <v>0</v>
      </c>
      <c r="AR3856" s="1">
        <v>400</v>
      </c>
      <c r="AS3856" s="1">
        <v>418.78101080246921</v>
      </c>
      <c r="AT3856" s="1">
        <f>Table1[[#This Row],[รวมต้นทุนค่าเดินทาง]]+Table1[[#This Row],[รวมต้นทุนค่าซ่อม]]+Table1[[#This Row],[รวมค่าเสื่อม]]</f>
        <v>2408.7586561079834</v>
      </c>
      <c r="AU3856" s="1" t="e">
        <f t="shared" si="181"/>
        <v>#N/A</v>
      </c>
      <c r="AV3856" s="1" t="e" cm="1">
        <f t="array" ref="AV3856">IF(AC3856&lt;4, "เก็บ", IF(OR(AT3856 &lt; PERCENTILE(IF($AC$2:$AC$5092=AC3856, $AT$2:$AT$5092), 0.25) - 1.5 * (PERCENTILE(IF($AC$2:$AC$5092=AC3856, $AT$2:$AT$5092), 0.75) - PERCENTILE(IF($AC$2:$AC$5092=AC3856, $AT$2:$AT$5092), 0.25)), AT3856 &gt; PERCENTILE(IF($AC$2:$AC$5092=AC3856, $AT$2:$AT$5092), 0.75) + 1.5 * (PERCENTILE(IF($AC$2:$AC$5092=AC3856, $AT$2:$AT$5092), 0.75) - PERCENTILE(IF($AC$2:$AC$5092=AC3856, $AT$2:$AT$5092), 0.25))), "ตัด", "เก็บ"))</f>
        <v>#N/A</v>
      </c>
      <c r="AW3856" s="1" t="e">
        <f t="shared" si="182"/>
        <v>#DIV/0!</v>
      </c>
      <c r="AX3856" s="1">
        <v>2411.9362516169685</v>
      </c>
      <c r="AY3856" s="1">
        <v>1589.9776453055142</v>
      </c>
    </row>
    <row r="3857" spans="1:51" x14ac:dyDescent="0.2">
      <c r="A3857" s="3">
        <v>45972</v>
      </c>
      <c r="B3857">
        <v>45972</v>
      </c>
      <c r="C3857" t="s">
        <v>12202</v>
      </c>
      <c r="D3857" t="s">
        <v>51</v>
      </c>
      <c r="E3857" t="s">
        <v>61</v>
      </c>
      <c r="F3857" t="s">
        <v>80</v>
      </c>
      <c r="G3857" s="1">
        <v>4200</v>
      </c>
      <c r="H3857" s="1">
        <v>2712</v>
      </c>
      <c r="I3857" s="1">
        <v>1900</v>
      </c>
      <c r="J3857" s="1">
        <v>0</v>
      </c>
      <c r="K3857" s="1">
        <v>0</v>
      </c>
      <c r="L3857" s="1">
        <v>0</v>
      </c>
      <c r="M3857" s="1">
        <v>0</v>
      </c>
      <c r="N3857" s="1">
        <v>0</v>
      </c>
      <c r="O3857" s="1">
        <v>6100</v>
      </c>
      <c r="P3857" t="s">
        <v>12203</v>
      </c>
      <c r="Q3857" s="2">
        <v>244299</v>
      </c>
      <c r="R3857" t="s">
        <v>55</v>
      </c>
      <c r="S3857">
        <v>0</v>
      </c>
      <c r="T3857" t="s">
        <v>56</v>
      </c>
      <c r="U3857" t="s">
        <v>57</v>
      </c>
      <c r="V3857" s="1">
        <v>2500</v>
      </c>
      <c r="W3857" s="1">
        <v>0</v>
      </c>
      <c r="X3857" s="1">
        <v>0</v>
      </c>
      <c r="AA3857" t="s">
        <v>58</v>
      </c>
      <c r="AB3857" s="1">
        <v>0</v>
      </c>
      <c r="AC3857" s="4">
        <f>IF(ISNUMBER(MATCH(AD3857, $AD$2:AD3856, 0)), INDEX($AC$2:AC3856, MATCH(AD3857, $AD$2:AD3856, 0)), MAX($AC$2:AC3856)+1)</f>
        <v>1</v>
      </c>
      <c r="AD3857" t="str">
        <f t="shared" si="183"/>
        <v>ท่าลี่-กองลอย</v>
      </c>
      <c r="AE3857" t="s">
        <v>55</v>
      </c>
      <c r="AF3857" s="1">
        <v>0</v>
      </c>
      <c r="AG3857" s="1">
        <v>0</v>
      </c>
      <c r="AH3857" s="1">
        <v>0</v>
      </c>
      <c r="AI3857" t="s">
        <v>12204</v>
      </c>
      <c r="AJ3857" s="1">
        <v>1</v>
      </c>
      <c r="AK3857" s="1">
        <v>0</v>
      </c>
      <c r="AL3857" s="1">
        <v>0</v>
      </c>
      <c r="AM3857" s="1">
        <v>0</v>
      </c>
      <c r="AN3857" s="1">
        <v>0</v>
      </c>
      <c r="AO3857" s="1">
        <v>0</v>
      </c>
      <c r="AP3857" s="1">
        <v>0</v>
      </c>
      <c r="AQ3857" s="1">
        <v>0</v>
      </c>
      <c r="AR3857" s="1">
        <v>11312</v>
      </c>
      <c r="AS3857" s="1">
        <v>16.05</v>
      </c>
      <c r="AT3857" s="1">
        <f>Table1[[#This Row],[รวมต้นทุนค่าเดินทาง]]+Table1[[#This Row],[รวมต้นทุนค่าซ่อม]]+Table1[[#This Row],[รวมค่าเสื่อม]]</f>
        <v>13074.944409937887</v>
      </c>
      <c r="AU3857" s="1">
        <f t="shared" si="181"/>
        <v>13953.293816562818</v>
      </c>
      <c r="AV3857" s="1" t="str" cm="1">
        <f t="array" ref="AV3857">IF(AC3857&lt;4, "เก็บ", IF(OR(AT3857 &lt; PERCENTILE(IF($AC$2:$AC$5092=AC3857, $AT$2:$AT$5092), 0.25) - 1.5 * (PERCENTILE(IF($AC$2:$AC$5092=AC3857, $AT$2:$AT$5092), 0.75) - PERCENTILE(IF($AC$2:$AC$5092=AC3857, $AT$2:$AT$5092), 0.25)), AT3857 &gt; PERCENTILE(IF($AC$2:$AC$5092=AC3857, $AT$2:$AT$5092), 0.75) + 1.5 * (PERCENTILE(IF($AC$2:$AC$5092=AC3857, $AT$2:$AT$5092), 0.75) - PERCENTILE(IF($AC$2:$AC$5092=AC3857, $AT$2:$AT$5092), 0.25))), "ตัด", "เก็บ"))</f>
        <v>เก็บ</v>
      </c>
      <c r="AW3857" s="1">
        <f t="shared" si="182"/>
        <v>13953.293816562818</v>
      </c>
      <c r="AX3857" s="1">
        <v>14426.372718098486</v>
      </c>
      <c r="AY3857" s="1">
        <v>1746.8944099378882</v>
      </c>
    </row>
    <row r="3858" spans="1:51" x14ac:dyDescent="0.2">
      <c r="A3858" s="3">
        <v>45972</v>
      </c>
      <c r="B3858">
        <v>45972</v>
      </c>
      <c r="C3858" t="s">
        <v>12205</v>
      </c>
      <c r="D3858" t="s">
        <v>66</v>
      </c>
      <c r="E3858" t="s">
        <v>105</v>
      </c>
      <c r="F3858" t="s">
        <v>865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  <c r="M3858" s="1">
        <v>0</v>
      </c>
      <c r="N3858" s="1">
        <v>692</v>
      </c>
      <c r="O3858" s="1">
        <v>692</v>
      </c>
      <c r="P3858" t="s">
        <v>12206</v>
      </c>
      <c r="Q3858" s="2">
        <v>244299</v>
      </c>
      <c r="R3858" t="s">
        <v>55</v>
      </c>
      <c r="S3858">
        <v>0</v>
      </c>
      <c r="T3858" t="s">
        <v>87</v>
      </c>
      <c r="U3858" t="s">
        <v>71</v>
      </c>
      <c r="V3858" s="1">
        <v>0</v>
      </c>
      <c r="W3858" s="1">
        <v>629</v>
      </c>
      <c r="X3858" s="1">
        <v>0</v>
      </c>
      <c r="Y3858" t="s">
        <v>108</v>
      </c>
      <c r="Z3858" t="s">
        <v>71</v>
      </c>
      <c r="AA3858" t="s">
        <v>764</v>
      </c>
      <c r="AB3858" s="1">
        <v>0</v>
      </c>
      <c r="AC3858" s="4">
        <f>IF(ISNUMBER(MATCH(AD3858, $AD$2:AD3857, 0)), INDEX($AC$2:AC3857, MATCH(AD3858, $AD$2:AD3857, 0)), MAX($AC$2:AC3857)+1)</f>
        <v>6</v>
      </c>
      <c r="AD3858" t="str">
        <f t="shared" si="183"/>
        <v>เชียงราย-เชียงใหม่</v>
      </c>
      <c r="AE3858" t="s">
        <v>55</v>
      </c>
      <c r="AF3858" s="1">
        <v>0</v>
      </c>
      <c r="AG3858" s="1">
        <v>0</v>
      </c>
      <c r="AH3858" s="1">
        <v>0</v>
      </c>
      <c r="AI3858" t="s">
        <v>12207</v>
      </c>
      <c r="AJ3858" s="1">
        <v>1</v>
      </c>
      <c r="AK3858" s="1">
        <v>0</v>
      </c>
      <c r="AL3858" s="1">
        <v>0</v>
      </c>
      <c r="AM3858" s="1">
        <v>0</v>
      </c>
      <c r="AN3858" s="1">
        <v>704.61329999999998</v>
      </c>
      <c r="AO3858" s="1">
        <v>0</v>
      </c>
      <c r="AP3858" s="1">
        <v>0</v>
      </c>
      <c r="AQ3858" s="1">
        <v>0</v>
      </c>
      <c r="AR3858" s="1">
        <v>1321</v>
      </c>
      <c r="AS3858" s="1">
        <v>2143.2218099081983</v>
      </c>
      <c r="AT3858" s="1">
        <f>Table1[[#This Row],[รวมต้นทุนค่าเดินทาง]]+Table1[[#This Row],[รวมต้นทุนค่าซ่อม]]+Table1[[#This Row],[รวมค่าเสื่อม]]</f>
        <v>5264.2218099081983</v>
      </c>
      <c r="AU3858" s="1">
        <f t="shared" si="181"/>
        <v>4428.3346813776061</v>
      </c>
      <c r="AV3858" s="1" t="str" cm="1">
        <f t="array" ref="AV3858">IF(AC3858&lt;4, "เก็บ", IF(OR(AT3858 &lt; PERCENTILE(IF($AC$2:$AC$5092=AC3858, $AT$2:$AT$5092), 0.25) - 1.5 * (PERCENTILE(IF($AC$2:$AC$5092=AC3858, $AT$2:$AT$5092), 0.75) - PERCENTILE(IF($AC$2:$AC$5092=AC3858, $AT$2:$AT$5092), 0.25)), AT3858 &gt; PERCENTILE(IF($AC$2:$AC$5092=AC3858, $AT$2:$AT$5092), 0.75) + 1.5 * (PERCENTILE(IF($AC$2:$AC$5092=AC3858, $AT$2:$AT$5092), 0.75) - PERCENTILE(IF($AC$2:$AC$5092=AC3858, $AT$2:$AT$5092), 0.25))), "ตัด", "เก็บ"))</f>
        <v>เก็บ</v>
      </c>
      <c r="AW3858" s="1">
        <f t="shared" si="182"/>
        <v>3873.7679454274344</v>
      </c>
      <c r="AX3858" s="1">
        <v>2781.4385174989698</v>
      </c>
      <c r="AY3858" s="1">
        <v>1800</v>
      </c>
    </row>
    <row r="3859" spans="1:51" x14ac:dyDescent="0.2">
      <c r="A3859" s="3">
        <v>45973</v>
      </c>
      <c r="B3859">
        <v>45973</v>
      </c>
      <c r="C3859" t="s">
        <v>12208</v>
      </c>
      <c r="D3859" t="s">
        <v>51</v>
      </c>
      <c r="E3859" t="s">
        <v>52</v>
      </c>
      <c r="F3859" t="s">
        <v>1659</v>
      </c>
      <c r="G3859" s="1">
        <v>2700</v>
      </c>
      <c r="H3859" s="1">
        <v>4212</v>
      </c>
      <c r="I3859" s="1">
        <v>1900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  <c r="O3859" s="1">
        <v>4600</v>
      </c>
      <c r="P3859" t="s">
        <v>12209</v>
      </c>
      <c r="Q3859" s="2">
        <v>244300</v>
      </c>
      <c r="R3859" t="s">
        <v>55</v>
      </c>
      <c r="S3859">
        <v>0</v>
      </c>
      <c r="T3859" t="s">
        <v>71</v>
      </c>
      <c r="U3859" t="s">
        <v>57</v>
      </c>
      <c r="V3859" s="1">
        <v>2500</v>
      </c>
      <c r="W3859" s="1">
        <v>0</v>
      </c>
      <c r="X3859" s="1">
        <v>0</v>
      </c>
      <c r="AA3859" t="s">
        <v>58</v>
      </c>
      <c r="AB3859" s="1">
        <v>0</v>
      </c>
      <c r="AC3859" s="4">
        <f>IF(ISNUMBER(MATCH(AD3859, $AD$2:AD3858, 0)), INDEX($AC$2:AC3858, MATCH(AD3859, $AD$2:AD3858, 0)), MAX($AC$2:AC3858)+1)</f>
        <v>10</v>
      </c>
      <c r="AD3859" t="str">
        <f t="shared" si="183"/>
        <v>เชียงใหม่-กองลอย</v>
      </c>
      <c r="AE3859" t="s">
        <v>55</v>
      </c>
      <c r="AF3859" s="1">
        <v>0</v>
      </c>
      <c r="AG3859" s="1">
        <v>0</v>
      </c>
      <c r="AH3859" s="1">
        <v>11730</v>
      </c>
      <c r="AI3859" t="s">
        <v>12210</v>
      </c>
      <c r="AJ3859" s="1">
        <v>1</v>
      </c>
      <c r="AK3859" s="1">
        <v>0</v>
      </c>
      <c r="AL3859" s="1">
        <v>0</v>
      </c>
      <c r="AM3859" s="1">
        <v>0</v>
      </c>
      <c r="AN3859" s="1">
        <v>0</v>
      </c>
      <c r="AO3859" s="1">
        <v>0</v>
      </c>
      <c r="AP3859" s="1">
        <v>0</v>
      </c>
      <c r="AQ3859" s="1">
        <v>0</v>
      </c>
      <c r="AR3859" s="1">
        <v>23042</v>
      </c>
      <c r="AS3859" s="1">
        <v>32.1</v>
      </c>
      <c r="AT3859" s="1">
        <f>Table1[[#This Row],[รวมต้นทุนค่าเดินทาง]]+Table1[[#This Row],[รวมต้นทุนค่าซ่อม]]+Table1[[#This Row],[รวมค่าเสื่อม]]</f>
        <v>25167.123255813953</v>
      </c>
      <c r="AU3859" s="1">
        <f t="shared" si="181"/>
        <v>14957.32855761775</v>
      </c>
      <c r="AV3859" s="1" t="str" cm="1">
        <f t="array" ref="AV3859">IF(AC3859&lt;4, "เก็บ", IF(OR(AT3859 &lt; PERCENTILE(IF($AC$2:$AC$5092=AC3859, $AT$2:$AT$5092), 0.25) - 1.5 * (PERCENTILE(IF($AC$2:$AC$5092=AC3859, $AT$2:$AT$5092), 0.75) - PERCENTILE(IF($AC$2:$AC$5092=AC3859, $AT$2:$AT$5092), 0.25)), AT3859 &gt; PERCENTILE(IF($AC$2:$AC$5092=AC3859, $AT$2:$AT$5092), 0.75) + 1.5 * (PERCENTILE(IF($AC$2:$AC$5092=AC3859, $AT$2:$AT$5092), 0.75) - PERCENTILE(IF($AC$2:$AC$5092=AC3859, $AT$2:$AT$5092), 0.25))), "ตัด", "เก็บ"))</f>
        <v>ตัด</v>
      </c>
      <c r="AW3859" s="1">
        <f t="shared" si="182"/>
        <v>14419.089162907676</v>
      </c>
      <c r="AX3859" s="1">
        <v>15077.196593123563</v>
      </c>
      <c r="AY3859" s="1">
        <v>2093.0232558139537</v>
      </c>
    </row>
    <row r="3860" spans="1:51" x14ac:dyDescent="0.2">
      <c r="A3860" s="3">
        <v>45973</v>
      </c>
      <c r="B3860">
        <v>45973</v>
      </c>
      <c r="C3860" t="s">
        <v>12211</v>
      </c>
      <c r="D3860" t="s">
        <v>66</v>
      </c>
      <c r="E3860" t="s">
        <v>129</v>
      </c>
      <c r="F3860" t="s">
        <v>683</v>
      </c>
      <c r="G3860" s="1">
        <v>881</v>
      </c>
      <c r="H3860" s="1">
        <v>0</v>
      </c>
      <c r="I3860" s="1">
        <v>400</v>
      </c>
      <c r="J3860" s="1">
        <v>0</v>
      </c>
      <c r="K3860" s="1">
        <v>0</v>
      </c>
      <c r="L3860" s="1">
        <v>0</v>
      </c>
      <c r="M3860" s="1">
        <v>0</v>
      </c>
      <c r="N3860" s="1">
        <v>0</v>
      </c>
      <c r="O3860" s="1">
        <v>1281</v>
      </c>
      <c r="P3860" t="s">
        <v>12212</v>
      </c>
      <c r="Q3860" s="2">
        <v>244300</v>
      </c>
      <c r="R3860" t="s">
        <v>70</v>
      </c>
      <c r="S3860">
        <v>0</v>
      </c>
      <c r="T3860" t="s">
        <v>254</v>
      </c>
      <c r="U3860" t="s">
        <v>161</v>
      </c>
      <c r="V3860" s="1">
        <v>0</v>
      </c>
      <c r="W3860" s="1">
        <v>0</v>
      </c>
      <c r="X3860" s="1">
        <v>0</v>
      </c>
      <c r="AA3860" t="s">
        <v>58</v>
      </c>
      <c r="AB3860" s="1">
        <v>0</v>
      </c>
      <c r="AC3860" s="4">
        <f>IF(ISNUMBER(MATCH(AD3860, $AD$2:AD3859, 0)), INDEX($AC$2:AC3859, MATCH(AD3860, $AD$2:AD3859, 0)), MAX($AC$2:AC3859)+1)</f>
        <v>11</v>
      </c>
      <c r="AD3860" t="str">
        <f t="shared" si="183"/>
        <v>ลำปาง-พุทธมณฑลสาย 2</v>
      </c>
      <c r="AE3860" t="s">
        <v>73</v>
      </c>
      <c r="AF3860" s="1">
        <v>0</v>
      </c>
      <c r="AG3860" s="1">
        <v>0</v>
      </c>
      <c r="AH3860" s="1">
        <v>0</v>
      </c>
      <c r="AI3860" t="s">
        <v>12213</v>
      </c>
      <c r="AJ3860" s="1">
        <v>1</v>
      </c>
      <c r="AK3860" s="1">
        <v>720</v>
      </c>
      <c r="AL3860" s="1">
        <v>720</v>
      </c>
      <c r="AM3860" s="1">
        <v>1</v>
      </c>
      <c r="AN3860" s="1">
        <v>0</v>
      </c>
      <c r="AO3860" s="1">
        <v>0</v>
      </c>
      <c r="AP3860" s="1">
        <v>0</v>
      </c>
      <c r="AQ3860" s="1">
        <v>0</v>
      </c>
      <c r="AR3860" s="1">
        <v>1281</v>
      </c>
      <c r="AS3860" s="1">
        <v>6553.8901897154628</v>
      </c>
      <c r="AT3860" s="1">
        <f>Table1[[#This Row],[รวมต้นทุนค่าเดินทาง]]+Table1[[#This Row],[รวมต้นทุนค่าซ่อม]]+Table1[[#This Row],[รวมค่าเสื่อม]]</f>
        <v>11383.870265616792</v>
      </c>
      <c r="AU3860" s="1">
        <f t="shared" si="181"/>
        <v>4930.4097489270907</v>
      </c>
      <c r="AV3860" s="1" t="str" cm="1">
        <f t="array" ref="AV3860">IF(AC3860&lt;4, "เก็บ", IF(OR(AT3860 &lt; PERCENTILE(IF($AC$2:$AC$5092=AC3860, $AT$2:$AT$5092), 0.25) - 1.5 * (PERCENTILE(IF($AC$2:$AC$5092=AC3860, $AT$2:$AT$5092), 0.75) - PERCENTILE(IF($AC$2:$AC$5092=AC3860, $AT$2:$AT$5092), 0.25)), AT3860 &gt; PERCENTILE(IF($AC$2:$AC$5092=AC3860, $AT$2:$AT$5092), 0.75) + 1.5 * (PERCENTILE(IF($AC$2:$AC$5092=AC3860, $AT$2:$AT$5092), 0.75) - PERCENTILE(IF($AC$2:$AC$5092=AC3860, $AT$2:$AT$5092), 0.25))), "ตัด", "เก็บ"))</f>
        <v>ตัด</v>
      </c>
      <c r="AW3860" s="1">
        <f t="shared" si="182"/>
        <v>4496.4734610911819</v>
      </c>
      <c r="AX3860" s="1">
        <v>2927.9145864762854</v>
      </c>
      <c r="AY3860" s="1">
        <v>3548.9800759013287</v>
      </c>
    </row>
    <row r="3861" spans="1:51" x14ac:dyDescent="0.2">
      <c r="A3861" s="3">
        <v>45973</v>
      </c>
      <c r="B3861">
        <v>45973</v>
      </c>
      <c r="C3861" t="s">
        <v>12214</v>
      </c>
      <c r="D3861" t="s">
        <v>66</v>
      </c>
      <c r="E3861" t="s">
        <v>67</v>
      </c>
      <c r="F3861" t="s">
        <v>539</v>
      </c>
      <c r="G3861" s="1">
        <v>881</v>
      </c>
      <c r="H3861" s="1">
        <v>0</v>
      </c>
      <c r="I3861" s="1">
        <v>400</v>
      </c>
      <c r="J3861" s="1">
        <v>0</v>
      </c>
      <c r="K3861" s="1">
        <v>0</v>
      </c>
      <c r="L3861" s="1">
        <v>0</v>
      </c>
      <c r="M3861" s="1">
        <v>0</v>
      </c>
      <c r="N3861" s="1">
        <v>0</v>
      </c>
      <c r="O3861" s="1">
        <v>1281</v>
      </c>
      <c r="P3861" t="s">
        <v>12215</v>
      </c>
      <c r="Q3861" s="2">
        <v>244300</v>
      </c>
      <c r="R3861" t="s">
        <v>70</v>
      </c>
      <c r="S3861">
        <v>0</v>
      </c>
      <c r="T3861" t="s">
        <v>254</v>
      </c>
      <c r="U3861" t="s">
        <v>161</v>
      </c>
      <c r="V3861" s="1">
        <v>0</v>
      </c>
      <c r="W3861" s="1">
        <v>0</v>
      </c>
      <c r="X3861" s="1">
        <v>0</v>
      </c>
      <c r="AA3861" t="s">
        <v>58</v>
      </c>
      <c r="AB3861" s="1">
        <v>0</v>
      </c>
      <c r="AC3861" s="4">
        <f>IF(ISNUMBER(MATCH(AD3861, $AD$2:AD3860, 0)), INDEX($AC$2:AC3860, MATCH(AD3861, $AD$2:AD3860, 0)), MAX($AC$2:AC3860)+1)</f>
        <v>11</v>
      </c>
      <c r="AD3861" t="str">
        <f t="shared" si="183"/>
        <v>ลำปาง-พุทธมณฑลสาย 2</v>
      </c>
      <c r="AE3861" t="s">
        <v>73</v>
      </c>
      <c r="AF3861" s="1">
        <v>0</v>
      </c>
      <c r="AG3861" s="1">
        <v>0</v>
      </c>
      <c r="AH3861" s="1">
        <v>0</v>
      </c>
      <c r="AI3861" t="s">
        <v>12216</v>
      </c>
      <c r="AJ3861" s="1">
        <v>1</v>
      </c>
      <c r="AK3861" s="1">
        <v>720</v>
      </c>
      <c r="AL3861" s="1">
        <v>720</v>
      </c>
      <c r="AM3861" s="1">
        <v>1</v>
      </c>
      <c r="AN3861" s="1">
        <v>0</v>
      </c>
      <c r="AO3861" s="1">
        <v>0</v>
      </c>
      <c r="AP3861" s="1">
        <v>0</v>
      </c>
      <c r="AQ3861" s="1">
        <v>0</v>
      </c>
      <c r="AR3861" s="1">
        <v>1281</v>
      </c>
      <c r="AS3861" s="1">
        <v>2977.98513136972</v>
      </c>
      <c r="AT3861" s="1">
        <f>Table1[[#This Row],[รวมต้นทุนค่าเดินทาง]]+Table1[[#This Row],[รวมต้นทุนค่าซ่อม]]+Table1[[#This Row],[รวมค่าเสื่อม]]</f>
        <v>10452.761281997335</v>
      </c>
      <c r="AU3861" s="1">
        <f t="shared" si="181"/>
        <v>4930.4097489270907</v>
      </c>
      <c r="AV3861" s="1" t="str" cm="1">
        <f t="array" ref="AV3861">IF(AC3861&lt;4, "เก็บ", IF(OR(AT3861 &lt; PERCENTILE(IF($AC$2:$AC$5092=AC3861, $AT$2:$AT$5092), 0.25) - 1.5 * (PERCENTILE(IF($AC$2:$AC$5092=AC3861, $AT$2:$AT$5092), 0.75) - PERCENTILE(IF($AC$2:$AC$5092=AC3861, $AT$2:$AT$5092), 0.25)), AT3861 &gt; PERCENTILE(IF($AC$2:$AC$5092=AC3861, $AT$2:$AT$5092), 0.75) + 1.5 * (PERCENTILE(IF($AC$2:$AC$5092=AC3861, $AT$2:$AT$5092), 0.75) - PERCENTILE(IF($AC$2:$AC$5092=AC3861, $AT$2:$AT$5092), 0.25))), "ตัด", "เก็บ"))</f>
        <v>ตัด</v>
      </c>
      <c r="AW3861" s="1">
        <f t="shared" si="182"/>
        <v>4496.4734610911819</v>
      </c>
      <c r="AX3861" s="1">
        <v>2927.9145864762854</v>
      </c>
      <c r="AY3861" s="1">
        <v>6193.7761506276147</v>
      </c>
    </row>
    <row r="3862" spans="1:51" x14ac:dyDescent="0.2">
      <c r="A3862" s="3">
        <v>45973</v>
      </c>
      <c r="B3862">
        <v>45973</v>
      </c>
      <c r="C3862" t="s">
        <v>12217</v>
      </c>
      <c r="D3862" t="s">
        <v>66</v>
      </c>
      <c r="E3862" t="s">
        <v>124</v>
      </c>
      <c r="F3862" t="s">
        <v>190</v>
      </c>
      <c r="G3862" s="1">
        <v>0</v>
      </c>
      <c r="H3862" s="1">
        <v>0</v>
      </c>
      <c r="I3862" s="1">
        <v>400</v>
      </c>
      <c r="J3862" s="1">
        <v>0</v>
      </c>
      <c r="K3862" s="1">
        <v>0</v>
      </c>
      <c r="L3862" s="1">
        <v>0</v>
      </c>
      <c r="M3862" s="1">
        <v>0</v>
      </c>
      <c r="N3862" s="1">
        <v>0</v>
      </c>
      <c r="O3862" s="1">
        <v>400</v>
      </c>
      <c r="P3862" t="s">
        <v>12218</v>
      </c>
      <c r="Q3862" s="2">
        <v>244300</v>
      </c>
      <c r="R3862" t="s">
        <v>70</v>
      </c>
      <c r="S3862">
        <v>0</v>
      </c>
      <c r="T3862" t="s">
        <v>254</v>
      </c>
      <c r="U3862" t="s">
        <v>161</v>
      </c>
      <c r="V3862" s="1">
        <v>0</v>
      </c>
      <c r="W3862" s="1">
        <v>0</v>
      </c>
      <c r="X3862" s="1">
        <v>0</v>
      </c>
      <c r="AA3862" t="s">
        <v>58</v>
      </c>
      <c r="AB3862" s="1">
        <v>0</v>
      </c>
      <c r="AC3862" s="4">
        <f>IF(ISNUMBER(MATCH(AD3862, $AD$2:AD3861, 0)), INDEX($AC$2:AC3861, MATCH(AD3862, $AD$2:AD3861, 0)), MAX($AC$2:AC3861)+1)</f>
        <v>11</v>
      </c>
      <c r="AD3862" t="str">
        <f t="shared" si="183"/>
        <v>ลำปาง-พุทธมณฑลสาย 2</v>
      </c>
      <c r="AE3862" t="s">
        <v>73</v>
      </c>
      <c r="AF3862" s="1">
        <v>0</v>
      </c>
      <c r="AG3862" s="1">
        <v>0</v>
      </c>
      <c r="AH3862" s="1">
        <v>0</v>
      </c>
      <c r="AI3862" t="s">
        <v>12219</v>
      </c>
      <c r="AJ3862" s="1">
        <v>1</v>
      </c>
      <c r="AK3862" s="1">
        <v>720</v>
      </c>
      <c r="AL3862" s="1">
        <v>720</v>
      </c>
      <c r="AM3862" s="1">
        <v>1</v>
      </c>
      <c r="AN3862" s="1">
        <v>0</v>
      </c>
      <c r="AO3862" s="1">
        <v>0</v>
      </c>
      <c r="AP3862" s="1">
        <v>0</v>
      </c>
      <c r="AQ3862" s="1">
        <v>0</v>
      </c>
      <c r="AR3862" s="1">
        <v>400</v>
      </c>
      <c r="AS3862" s="1">
        <v>1086.7218515689619</v>
      </c>
      <c r="AT3862" s="1">
        <f>Table1[[#This Row],[รวมต้นทุนค่าเดินทาง]]+Table1[[#This Row],[รวมต้นทุนค่าซ่อม]]+Table1[[#This Row],[รวมค่าเสื่อม]]</f>
        <v>3329.5519865502597</v>
      </c>
      <c r="AU3862" s="1">
        <f t="shared" si="181"/>
        <v>4930.4097489270907</v>
      </c>
      <c r="AV3862" s="1" t="str" cm="1">
        <f t="array" ref="AV3862">IF(AC3862&lt;4, "เก็บ", IF(OR(AT3862 &lt; PERCENTILE(IF($AC$2:$AC$5092=AC3862, $AT$2:$AT$5092), 0.25) - 1.5 * (PERCENTILE(IF($AC$2:$AC$5092=AC3862, $AT$2:$AT$5092), 0.75) - PERCENTILE(IF($AC$2:$AC$5092=AC3862, $AT$2:$AT$5092), 0.25)), AT3862 &gt; PERCENTILE(IF($AC$2:$AC$5092=AC3862, $AT$2:$AT$5092), 0.75) + 1.5 * (PERCENTILE(IF($AC$2:$AC$5092=AC3862, $AT$2:$AT$5092), 0.75) - PERCENTILE(IF($AC$2:$AC$5092=AC3862, $AT$2:$AT$5092), 0.25))), "ตัด", "เก็บ"))</f>
        <v>เก็บ</v>
      </c>
      <c r="AW3862" s="1">
        <f t="shared" si="182"/>
        <v>4496.4734610911819</v>
      </c>
      <c r="AX3862" s="1">
        <v>2927.9145864762854</v>
      </c>
      <c r="AY3862" s="1">
        <v>1842.8301349812978</v>
      </c>
    </row>
    <row r="3863" spans="1:51" x14ac:dyDescent="0.2">
      <c r="A3863" s="3">
        <v>45973</v>
      </c>
      <c r="B3863">
        <v>45973</v>
      </c>
      <c r="C3863" t="s">
        <v>12220</v>
      </c>
      <c r="D3863" t="s">
        <v>66</v>
      </c>
      <c r="E3863" t="s">
        <v>124</v>
      </c>
      <c r="F3863" t="s">
        <v>353</v>
      </c>
      <c r="G3863" s="1">
        <v>0</v>
      </c>
      <c r="H3863" s="1">
        <v>0</v>
      </c>
      <c r="I3863" s="1">
        <v>400</v>
      </c>
      <c r="J3863" s="1">
        <v>0</v>
      </c>
      <c r="K3863" s="1">
        <v>0</v>
      </c>
      <c r="L3863" s="1">
        <v>0</v>
      </c>
      <c r="M3863" s="1">
        <v>0</v>
      </c>
      <c r="N3863" s="1">
        <v>0</v>
      </c>
      <c r="O3863" s="1">
        <v>400</v>
      </c>
      <c r="P3863" t="s">
        <v>12221</v>
      </c>
      <c r="Q3863" s="2">
        <v>244300</v>
      </c>
      <c r="R3863" t="s">
        <v>70</v>
      </c>
      <c r="S3863">
        <v>0</v>
      </c>
      <c r="T3863" t="s">
        <v>254</v>
      </c>
      <c r="U3863" t="s">
        <v>93</v>
      </c>
      <c r="V3863" s="1">
        <v>0</v>
      </c>
      <c r="W3863" s="1">
        <v>0</v>
      </c>
      <c r="X3863" s="1">
        <v>0</v>
      </c>
      <c r="AA3863" t="s">
        <v>58</v>
      </c>
      <c r="AB3863" s="1">
        <v>0</v>
      </c>
      <c r="AC3863" s="4">
        <f>IF(ISNUMBER(MATCH(AD3863, $AD$2:AD3862, 0)), INDEX($AC$2:AC3862, MATCH(AD3863, $AD$2:AD3862, 0)), MAX($AC$2:AC3862)+1)</f>
        <v>14</v>
      </c>
      <c r="AD3863" t="str">
        <f t="shared" si="183"/>
        <v>ลำปาง-ตลาดไท</v>
      </c>
      <c r="AE3863" t="s">
        <v>73</v>
      </c>
      <c r="AF3863" s="1">
        <v>0</v>
      </c>
      <c r="AG3863" s="1">
        <v>0</v>
      </c>
      <c r="AH3863" s="1">
        <v>0</v>
      </c>
      <c r="AI3863" t="s">
        <v>12222</v>
      </c>
      <c r="AJ3863" s="1">
        <v>1</v>
      </c>
      <c r="AK3863" s="1">
        <v>720</v>
      </c>
      <c r="AL3863" s="1">
        <v>720</v>
      </c>
      <c r="AM3863" s="1">
        <v>1</v>
      </c>
      <c r="AN3863" s="1">
        <v>0</v>
      </c>
      <c r="AO3863" s="1">
        <v>0</v>
      </c>
      <c r="AP3863" s="1">
        <v>0</v>
      </c>
      <c r="AQ3863" s="1">
        <v>0</v>
      </c>
      <c r="AR3863" s="1">
        <v>400</v>
      </c>
      <c r="AS3863" s="1">
        <v>6053.7521897028591</v>
      </c>
      <c r="AT3863" s="1">
        <f>Table1[[#This Row],[รวมต้นทุนค่าเดินทาง]]+Table1[[#This Row],[รวมต้นทุนค่าซ่อม]]+Table1[[#This Row],[รวมค่าเสื่อม]]</f>
        <v>7977.3236182742876</v>
      </c>
      <c r="AU3863" s="1" t="e">
        <f t="shared" si="181"/>
        <v>#N/A</v>
      </c>
      <c r="AV3863" s="1" t="e" cm="1">
        <f t="array" ref="AV3863">IF(AC3863&lt;4, "เก็บ", IF(OR(AT3863 &lt; PERCENTILE(IF($AC$2:$AC$5092=AC3863, $AT$2:$AT$5092), 0.25) - 1.5 * (PERCENTILE(IF($AC$2:$AC$5092=AC3863, $AT$2:$AT$5092), 0.75) - PERCENTILE(IF($AC$2:$AC$5092=AC3863, $AT$2:$AT$5092), 0.25)), AT3863 &gt; PERCENTILE(IF($AC$2:$AC$5092=AC3863, $AT$2:$AT$5092), 0.75) + 1.5 * (PERCENTILE(IF($AC$2:$AC$5092=AC3863, $AT$2:$AT$5092), 0.75) - PERCENTILE(IF($AC$2:$AC$5092=AC3863, $AT$2:$AT$5092), 0.25))), "ตัด", "เก็บ"))</f>
        <v>#N/A</v>
      </c>
      <c r="AW3863" s="1" t="e">
        <f t="shared" si="182"/>
        <v>#DIV/0!</v>
      </c>
      <c r="AX3863" s="1">
        <v>2411.9362516169685</v>
      </c>
      <c r="AY3863" s="1">
        <v>1523.5714285714284</v>
      </c>
    </row>
    <row r="3864" spans="1:51" x14ac:dyDescent="0.2">
      <c r="A3864" s="3">
        <v>45973</v>
      </c>
      <c r="B3864">
        <v>45973</v>
      </c>
      <c r="C3864" t="s">
        <v>12223</v>
      </c>
      <c r="D3864" t="s">
        <v>66</v>
      </c>
      <c r="E3864" t="s">
        <v>67</v>
      </c>
      <c r="F3864" t="s">
        <v>180</v>
      </c>
      <c r="G3864" s="1">
        <v>0</v>
      </c>
      <c r="H3864" s="1">
        <v>976</v>
      </c>
      <c r="I3864" s="1">
        <v>400</v>
      </c>
      <c r="J3864" s="1">
        <v>0</v>
      </c>
      <c r="K3864" s="1">
        <v>0</v>
      </c>
      <c r="L3864" s="1">
        <v>0</v>
      </c>
      <c r="M3864" s="1">
        <v>0</v>
      </c>
      <c r="N3864" s="1">
        <v>0</v>
      </c>
      <c r="O3864" s="1">
        <v>400</v>
      </c>
      <c r="P3864" t="s">
        <v>12224</v>
      </c>
      <c r="Q3864" s="2">
        <v>244300</v>
      </c>
      <c r="R3864" t="s">
        <v>70</v>
      </c>
      <c r="S3864">
        <v>0</v>
      </c>
      <c r="T3864" t="s">
        <v>71</v>
      </c>
      <c r="U3864" t="s">
        <v>93</v>
      </c>
      <c r="V3864" s="1">
        <v>0</v>
      </c>
      <c r="W3864" s="1">
        <v>0</v>
      </c>
      <c r="X3864" s="1">
        <v>0</v>
      </c>
      <c r="AA3864" t="s">
        <v>58</v>
      </c>
      <c r="AB3864" s="1">
        <v>0</v>
      </c>
      <c r="AC3864" s="4">
        <f>IF(ISNUMBER(MATCH(AD3864, $AD$2:AD3863, 0)), INDEX($AC$2:AC3863, MATCH(AD3864, $AD$2:AD3863, 0)), MAX($AC$2:AC3863)+1)</f>
        <v>4</v>
      </c>
      <c r="AD3864" t="str">
        <f t="shared" si="183"/>
        <v>เชียงใหม่-ตลาดไท</v>
      </c>
      <c r="AE3864" t="s">
        <v>73</v>
      </c>
      <c r="AF3864" s="1">
        <v>0</v>
      </c>
      <c r="AG3864" s="1">
        <v>0</v>
      </c>
      <c r="AH3864" s="1">
        <v>0</v>
      </c>
      <c r="AI3864" t="s">
        <v>12225</v>
      </c>
      <c r="AJ3864" s="1">
        <v>1</v>
      </c>
      <c r="AK3864" s="1">
        <v>720</v>
      </c>
      <c r="AL3864" s="1">
        <v>720</v>
      </c>
      <c r="AM3864" s="1">
        <v>1</v>
      </c>
      <c r="AN3864" s="1">
        <v>0</v>
      </c>
      <c r="AO3864" s="1">
        <v>0</v>
      </c>
      <c r="AP3864" s="1">
        <v>0</v>
      </c>
      <c r="AQ3864" s="1">
        <v>0</v>
      </c>
      <c r="AR3864" s="1">
        <v>1376</v>
      </c>
      <c r="AS3864" s="1">
        <v>3953.4317691659462</v>
      </c>
      <c r="AT3864" s="1">
        <f>Table1[[#This Row],[รวมต้นทุนค่าเดินทาง]]+Table1[[#This Row],[รวมต้นทุนค่าซ่อม]]+Table1[[#This Row],[รวมค่าเสื่อม]]</f>
        <v>8049.4719067806254</v>
      </c>
      <c r="AU3864" s="1">
        <f t="shared" si="181"/>
        <v>4256.109283997258</v>
      </c>
      <c r="AV3864" s="1" t="str" cm="1">
        <f t="array" ref="AV3864">IF(AC3864&lt;4, "เก็บ", IF(OR(AT3864 &lt; PERCENTILE(IF($AC$2:$AC$5092=AC3864, $AT$2:$AT$5092), 0.25) - 1.5 * (PERCENTILE(IF($AC$2:$AC$5092=AC3864, $AT$2:$AT$5092), 0.75) - PERCENTILE(IF($AC$2:$AC$5092=AC3864, $AT$2:$AT$5092), 0.25)), AT3864 &gt; PERCENTILE(IF($AC$2:$AC$5092=AC3864, $AT$2:$AT$5092), 0.75) + 1.5 * (PERCENTILE(IF($AC$2:$AC$5092=AC3864, $AT$2:$AT$5092), 0.75) - PERCENTILE(IF($AC$2:$AC$5092=AC3864, $AT$2:$AT$5092), 0.25))), "ตัด", "เก็บ"))</f>
        <v>เก็บ</v>
      </c>
      <c r="AW3864" s="1">
        <f t="shared" si="182"/>
        <v>3807.0727671795808</v>
      </c>
      <c r="AX3864" s="1">
        <v>2335.0230876608157</v>
      </c>
      <c r="AY3864" s="1">
        <v>2720.0401376146792</v>
      </c>
    </row>
    <row r="3865" spans="1:51" x14ac:dyDescent="0.2">
      <c r="A3865" s="3">
        <v>45973</v>
      </c>
      <c r="B3865">
        <v>45973</v>
      </c>
      <c r="C3865" t="s">
        <v>12226</v>
      </c>
      <c r="D3865" t="s">
        <v>51</v>
      </c>
      <c r="E3865" t="s">
        <v>61</v>
      </c>
      <c r="F3865" t="s">
        <v>2488</v>
      </c>
      <c r="G3865" s="1">
        <v>4200</v>
      </c>
      <c r="H3865" s="1">
        <v>2849</v>
      </c>
      <c r="I3865" s="1">
        <v>1900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  <c r="O3865" s="1">
        <v>6100</v>
      </c>
      <c r="P3865" t="s">
        <v>12227</v>
      </c>
      <c r="Q3865" s="2">
        <v>244300</v>
      </c>
      <c r="R3865" t="s">
        <v>55</v>
      </c>
      <c r="S3865">
        <v>0</v>
      </c>
      <c r="T3865" t="s">
        <v>56</v>
      </c>
      <c r="U3865" t="s">
        <v>57</v>
      </c>
      <c r="V3865" s="1">
        <v>3776</v>
      </c>
      <c r="W3865" s="1">
        <v>0</v>
      </c>
      <c r="X3865" s="1">
        <v>0</v>
      </c>
      <c r="AA3865" t="s">
        <v>58</v>
      </c>
      <c r="AB3865" s="1">
        <v>0</v>
      </c>
      <c r="AC3865" s="4">
        <f>IF(ISNUMBER(MATCH(AD3865, $AD$2:AD3864, 0)), INDEX($AC$2:AC3864, MATCH(AD3865, $AD$2:AD3864, 0)), MAX($AC$2:AC3864)+1)</f>
        <v>1</v>
      </c>
      <c r="AD3865" t="str">
        <f t="shared" si="183"/>
        <v>ท่าลี่-กองลอย</v>
      </c>
      <c r="AE3865" t="s">
        <v>55</v>
      </c>
      <c r="AF3865" s="1">
        <v>0</v>
      </c>
      <c r="AG3865" s="1">
        <v>0</v>
      </c>
      <c r="AH3865" s="1">
        <v>0</v>
      </c>
      <c r="AI3865" t="s">
        <v>12228</v>
      </c>
      <c r="AJ3865" s="1">
        <v>1</v>
      </c>
      <c r="AK3865" s="1">
        <v>0</v>
      </c>
      <c r="AL3865" s="1">
        <v>0</v>
      </c>
      <c r="AM3865" s="1">
        <v>0</v>
      </c>
      <c r="AN3865" s="1">
        <v>0</v>
      </c>
      <c r="AO3865" s="1">
        <v>0</v>
      </c>
      <c r="AP3865" s="1">
        <v>0</v>
      </c>
      <c r="AQ3865" s="1">
        <v>0</v>
      </c>
      <c r="AR3865" s="1">
        <v>12725</v>
      </c>
      <c r="AS3865" s="1">
        <v>16.05</v>
      </c>
      <c r="AT3865" s="1">
        <f>Table1[[#This Row],[รวมต้นทุนค่าเดินทาง]]+Table1[[#This Row],[รวมต้นทุนค่าซ่อม]]+Table1[[#This Row],[รวมค่าเสื่อม]]</f>
        <v>14348.192857142856</v>
      </c>
      <c r="AU3865" s="1">
        <f t="shared" si="181"/>
        <v>13953.293816562818</v>
      </c>
      <c r="AV3865" s="1" t="str" cm="1">
        <f t="array" ref="AV3865">IF(AC3865&lt;4, "เก็บ", IF(OR(AT3865 &lt; PERCENTILE(IF($AC$2:$AC$5092=AC3865, $AT$2:$AT$5092), 0.25) - 1.5 * (PERCENTILE(IF($AC$2:$AC$5092=AC3865, $AT$2:$AT$5092), 0.75) - PERCENTILE(IF($AC$2:$AC$5092=AC3865, $AT$2:$AT$5092), 0.25)), AT3865 &gt; PERCENTILE(IF($AC$2:$AC$5092=AC3865, $AT$2:$AT$5092), 0.75) + 1.5 * (PERCENTILE(IF($AC$2:$AC$5092=AC3865, $AT$2:$AT$5092), 0.75) - PERCENTILE(IF($AC$2:$AC$5092=AC3865, $AT$2:$AT$5092), 0.25))), "ตัด", "เก็บ"))</f>
        <v>เก็บ</v>
      </c>
      <c r="AW3865" s="1">
        <f t="shared" si="182"/>
        <v>13953.293816562818</v>
      </c>
      <c r="AX3865" s="1">
        <v>14426.372718098486</v>
      </c>
      <c r="AY3865" s="1">
        <v>1607.1428571428571</v>
      </c>
    </row>
    <row r="3866" spans="1:51" x14ac:dyDescent="0.2">
      <c r="A3866" s="3">
        <v>45973</v>
      </c>
      <c r="B3866">
        <v>45973</v>
      </c>
      <c r="C3866" t="s">
        <v>12229</v>
      </c>
      <c r="D3866" t="s">
        <v>51</v>
      </c>
      <c r="E3866" t="s">
        <v>61</v>
      </c>
      <c r="F3866" t="s">
        <v>367</v>
      </c>
      <c r="G3866" s="1">
        <v>2700</v>
      </c>
      <c r="H3866" s="1">
        <v>4212</v>
      </c>
      <c r="I3866" s="1">
        <v>1900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  <c r="O3866" s="1">
        <v>4600</v>
      </c>
      <c r="P3866" t="s">
        <v>12230</v>
      </c>
      <c r="Q3866" s="2">
        <v>244301</v>
      </c>
      <c r="R3866" t="s">
        <v>55</v>
      </c>
      <c r="S3866">
        <v>0</v>
      </c>
      <c r="T3866" t="s">
        <v>56</v>
      </c>
      <c r="U3866" t="s">
        <v>57</v>
      </c>
      <c r="V3866" s="1">
        <v>2500</v>
      </c>
      <c r="W3866" s="1">
        <v>0</v>
      </c>
      <c r="X3866" s="1">
        <v>0</v>
      </c>
      <c r="AA3866" t="s">
        <v>58</v>
      </c>
      <c r="AB3866" s="1">
        <v>0</v>
      </c>
      <c r="AC3866" s="4">
        <f>IF(ISNUMBER(MATCH(AD3866, $AD$2:AD3865, 0)), INDEX($AC$2:AC3865, MATCH(AD3866, $AD$2:AD3865, 0)), MAX($AC$2:AC3865)+1)</f>
        <v>1</v>
      </c>
      <c r="AD3866" t="str">
        <f t="shared" si="183"/>
        <v>ท่าลี่-กองลอย</v>
      </c>
      <c r="AE3866" t="s">
        <v>55</v>
      </c>
      <c r="AF3866" s="1">
        <v>0</v>
      </c>
      <c r="AG3866" s="1">
        <v>0</v>
      </c>
      <c r="AH3866" s="1">
        <v>0</v>
      </c>
      <c r="AI3866" t="s">
        <v>12231</v>
      </c>
      <c r="AJ3866" s="1">
        <v>1</v>
      </c>
      <c r="AK3866" s="1">
        <v>0</v>
      </c>
      <c r="AL3866" s="1">
        <v>0</v>
      </c>
      <c r="AM3866" s="1">
        <v>0</v>
      </c>
      <c r="AN3866" s="1">
        <v>0</v>
      </c>
      <c r="AO3866" s="1">
        <v>0</v>
      </c>
      <c r="AP3866" s="1">
        <v>0</v>
      </c>
      <c r="AQ3866" s="1">
        <v>0</v>
      </c>
      <c r="AR3866" s="1">
        <v>11312</v>
      </c>
      <c r="AS3866" s="1">
        <v>14.266666666666667</v>
      </c>
      <c r="AT3866" s="1">
        <f>Table1[[#This Row],[รวมต้นทุนค่าเดินทาง]]+Table1[[#This Row],[รวมต้นทุนค่าซ่อม]]+Table1[[#This Row],[รวมค่าเสื่อม]]</f>
        <v>12951.989210019268</v>
      </c>
      <c r="AU3866" s="1">
        <f t="shared" si="181"/>
        <v>13953.293816562818</v>
      </c>
      <c r="AV3866" s="1" t="str" cm="1">
        <f t="array" ref="AV3866">IF(AC3866&lt;4, "เก็บ", IF(OR(AT3866 &lt; PERCENTILE(IF($AC$2:$AC$5092=AC3866, $AT$2:$AT$5092), 0.25) - 1.5 * (PERCENTILE(IF($AC$2:$AC$5092=AC3866, $AT$2:$AT$5092), 0.75) - PERCENTILE(IF($AC$2:$AC$5092=AC3866, $AT$2:$AT$5092), 0.25)), AT3866 &gt; PERCENTILE(IF($AC$2:$AC$5092=AC3866, $AT$2:$AT$5092), 0.75) + 1.5 * (PERCENTILE(IF($AC$2:$AC$5092=AC3866, $AT$2:$AT$5092), 0.75) - PERCENTILE(IF($AC$2:$AC$5092=AC3866, $AT$2:$AT$5092), 0.25))), "ตัด", "เก็บ"))</f>
        <v>เก็บ</v>
      </c>
      <c r="AW3866" s="1">
        <f t="shared" si="182"/>
        <v>13953.293816562818</v>
      </c>
      <c r="AX3866" s="1">
        <v>14426.372718098486</v>
      </c>
      <c r="AY3866" s="1">
        <v>1625.7225433526012</v>
      </c>
    </row>
    <row r="3867" spans="1:51" x14ac:dyDescent="0.2">
      <c r="A3867" s="3">
        <v>45973</v>
      </c>
      <c r="B3867">
        <v>45973</v>
      </c>
      <c r="C3867" t="s">
        <v>12232</v>
      </c>
      <c r="D3867" t="s">
        <v>51</v>
      </c>
      <c r="E3867" t="s">
        <v>61</v>
      </c>
      <c r="F3867" t="s">
        <v>1289</v>
      </c>
      <c r="G3867" s="1">
        <v>2700</v>
      </c>
      <c r="H3867" s="1">
        <v>4212</v>
      </c>
      <c r="I3867" s="1">
        <v>1900</v>
      </c>
      <c r="J3867" s="1">
        <v>0</v>
      </c>
      <c r="K3867" s="1">
        <v>0</v>
      </c>
      <c r="L3867" s="1">
        <v>0</v>
      </c>
      <c r="M3867" s="1">
        <v>0</v>
      </c>
      <c r="N3867" s="1">
        <v>0</v>
      </c>
      <c r="O3867" s="1">
        <v>4600</v>
      </c>
      <c r="P3867" t="s">
        <v>12233</v>
      </c>
      <c r="Q3867" s="2">
        <v>244300</v>
      </c>
      <c r="R3867" t="s">
        <v>55</v>
      </c>
      <c r="S3867">
        <v>0</v>
      </c>
      <c r="T3867" t="s">
        <v>56</v>
      </c>
      <c r="U3867" t="s">
        <v>57</v>
      </c>
      <c r="V3867" s="1">
        <v>2500</v>
      </c>
      <c r="W3867" s="1">
        <v>0</v>
      </c>
      <c r="X3867" s="1">
        <v>0</v>
      </c>
      <c r="AA3867" t="s">
        <v>58</v>
      </c>
      <c r="AB3867" s="1">
        <v>0</v>
      </c>
      <c r="AC3867" s="4">
        <f>IF(ISNUMBER(MATCH(AD3867, $AD$2:AD3866, 0)), INDEX($AC$2:AC3866, MATCH(AD3867, $AD$2:AD3866, 0)), MAX($AC$2:AC3866)+1)</f>
        <v>1</v>
      </c>
      <c r="AD3867" t="str">
        <f t="shared" si="183"/>
        <v>ท่าลี่-กองลอย</v>
      </c>
      <c r="AE3867" t="s">
        <v>55</v>
      </c>
      <c r="AF3867" s="1">
        <v>0</v>
      </c>
      <c r="AG3867" s="1">
        <v>0</v>
      </c>
      <c r="AH3867" s="1">
        <v>0</v>
      </c>
      <c r="AI3867" t="s">
        <v>12234</v>
      </c>
      <c r="AJ3867" s="1">
        <v>1</v>
      </c>
      <c r="AK3867" s="1">
        <v>0</v>
      </c>
      <c r="AL3867" s="1">
        <v>0</v>
      </c>
      <c r="AM3867" s="1">
        <v>0</v>
      </c>
      <c r="AN3867" s="1">
        <v>0</v>
      </c>
      <c r="AO3867" s="1">
        <v>0</v>
      </c>
      <c r="AP3867" s="1">
        <v>0</v>
      </c>
      <c r="AQ3867" s="1">
        <v>0</v>
      </c>
      <c r="AR3867" s="1">
        <v>11312</v>
      </c>
      <c r="AS3867" s="1">
        <v>18.342857142857145</v>
      </c>
      <c r="AT3867" s="1">
        <f>Table1[[#This Row],[รวมต้นทุนค่าเดินทาง]]+Table1[[#This Row],[รวมต้นทุนค่าซ่อม]]+Table1[[#This Row],[รวมค่าเสื่อม]]</f>
        <v>12884.210260457774</v>
      </c>
      <c r="AU3867" s="1">
        <f t="shared" si="181"/>
        <v>13953.293816562818</v>
      </c>
      <c r="AV3867" s="1" t="str" cm="1">
        <f t="array" ref="AV3867">IF(AC3867&lt;4, "เก็บ", IF(OR(AT3867 &lt; PERCENTILE(IF($AC$2:$AC$5092=AC3867, $AT$2:$AT$5092), 0.25) - 1.5 * (PERCENTILE(IF($AC$2:$AC$5092=AC3867, $AT$2:$AT$5092), 0.75) - PERCENTILE(IF($AC$2:$AC$5092=AC3867, $AT$2:$AT$5092), 0.25)), AT3867 &gt; PERCENTILE(IF($AC$2:$AC$5092=AC3867, $AT$2:$AT$5092), 0.75) + 1.5 * (PERCENTILE(IF($AC$2:$AC$5092=AC3867, $AT$2:$AT$5092), 0.75) - PERCENTILE(IF($AC$2:$AC$5092=AC3867, $AT$2:$AT$5092), 0.25))), "ตัด", "เก็บ"))</f>
        <v>เก็บ</v>
      </c>
      <c r="AW3867" s="1">
        <f t="shared" si="182"/>
        <v>13953.293816562818</v>
      </c>
      <c r="AX3867" s="1">
        <v>14426.372718098486</v>
      </c>
      <c r="AY3867" s="1">
        <v>1553.8674033149171</v>
      </c>
    </row>
    <row r="3868" spans="1:51" x14ac:dyDescent="0.2">
      <c r="A3868" s="3">
        <v>45973</v>
      </c>
      <c r="B3868">
        <v>45973</v>
      </c>
      <c r="C3868" t="s">
        <v>12235</v>
      </c>
      <c r="D3868" t="s">
        <v>66</v>
      </c>
      <c r="E3868" t="s">
        <v>124</v>
      </c>
      <c r="F3868" t="s">
        <v>453</v>
      </c>
      <c r="G3868" s="1">
        <v>0</v>
      </c>
      <c r="H3868" s="1">
        <v>818</v>
      </c>
      <c r="I3868" s="1">
        <v>400</v>
      </c>
      <c r="J3868" s="1">
        <v>0</v>
      </c>
      <c r="K3868" s="1">
        <v>0</v>
      </c>
      <c r="L3868" s="1">
        <v>0</v>
      </c>
      <c r="M3868" s="1">
        <v>0</v>
      </c>
      <c r="N3868" s="1">
        <v>0</v>
      </c>
      <c r="O3868" s="1">
        <v>400</v>
      </c>
      <c r="P3868" t="s">
        <v>12236</v>
      </c>
      <c r="Q3868" s="2">
        <v>244300</v>
      </c>
      <c r="R3868" t="s">
        <v>70</v>
      </c>
      <c r="S3868">
        <v>0</v>
      </c>
      <c r="T3868" t="s">
        <v>254</v>
      </c>
      <c r="U3868" t="s">
        <v>93</v>
      </c>
      <c r="V3868" s="1">
        <v>0</v>
      </c>
      <c r="W3868" s="1">
        <v>0</v>
      </c>
      <c r="X3868" s="1">
        <v>0</v>
      </c>
      <c r="AA3868" t="s">
        <v>58</v>
      </c>
      <c r="AB3868" s="1">
        <v>0</v>
      </c>
      <c r="AC3868" s="4">
        <f>IF(ISNUMBER(MATCH(AD3868, $AD$2:AD3867, 0)), INDEX($AC$2:AC3867, MATCH(AD3868, $AD$2:AD3867, 0)), MAX($AC$2:AC3867)+1)</f>
        <v>14</v>
      </c>
      <c r="AD3868" t="str">
        <f t="shared" si="183"/>
        <v>ลำปาง-ตลาดไท</v>
      </c>
      <c r="AE3868" t="s">
        <v>73</v>
      </c>
      <c r="AF3868" s="1">
        <v>0</v>
      </c>
      <c r="AG3868" s="1">
        <v>0</v>
      </c>
      <c r="AH3868" s="1">
        <v>0</v>
      </c>
      <c r="AI3868" t="s">
        <v>12237</v>
      </c>
      <c r="AJ3868" s="1">
        <v>1</v>
      </c>
      <c r="AK3868" s="1">
        <v>620</v>
      </c>
      <c r="AL3868" s="1">
        <v>620</v>
      </c>
      <c r="AM3868" s="1">
        <v>1</v>
      </c>
      <c r="AN3868" s="1">
        <v>0</v>
      </c>
      <c r="AO3868" s="1">
        <v>0</v>
      </c>
      <c r="AP3868" s="1">
        <v>0</v>
      </c>
      <c r="AQ3868" s="1">
        <v>0</v>
      </c>
      <c r="AR3868" s="1">
        <v>1218</v>
      </c>
      <c r="AS3868" s="1">
        <v>1632.1240676100629</v>
      </c>
      <c r="AT3868" s="1">
        <f>Table1[[#This Row],[รวมต้นทุนค่าเดินทาง]]+Table1[[#This Row],[รวมต้นทุนค่าซ่อม]]+Table1[[#This Row],[รวมค่าเสื่อม]]</f>
        <v>4754.5550682640851</v>
      </c>
      <c r="AU3868" s="1" t="e">
        <f t="shared" si="181"/>
        <v>#N/A</v>
      </c>
      <c r="AV3868" s="1" t="e" cm="1">
        <f t="array" ref="AV3868">IF(AC3868&lt;4, "เก็บ", IF(OR(AT3868 &lt; PERCENTILE(IF($AC$2:$AC$5092=AC3868, $AT$2:$AT$5092), 0.25) - 1.5 * (PERCENTILE(IF($AC$2:$AC$5092=AC3868, $AT$2:$AT$5092), 0.75) - PERCENTILE(IF($AC$2:$AC$5092=AC3868, $AT$2:$AT$5092), 0.25)), AT3868 &gt; PERCENTILE(IF($AC$2:$AC$5092=AC3868, $AT$2:$AT$5092), 0.75) + 1.5 * (PERCENTILE(IF($AC$2:$AC$5092=AC3868, $AT$2:$AT$5092), 0.75) - PERCENTILE(IF($AC$2:$AC$5092=AC3868, $AT$2:$AT$5092), 0.25))), "ตัด", "เก็บ"))</f>
        <v>#N/A</v>
      </c>
      <c r="AW3868" s="1" t="e">
        <f t="shared" si="182"/>
        <v>#DIV/0!</v>
      </c>
      <c r="AX3868" s="1">
        <v>2411.9362516169685</v>
      </c>
      <c r="AY3868" s="1">
        <v>1904.4310006540222</v>
      </c>
    </row>
    <row r="3869" spans="1:51" x14ac:dyDescent="0.2">
      <c r="A3869" s="3">
        <v>45973</v>
      </c>
      <c r="B3869">
        <v>45973</v>
      </c>
      <c r="C3869" t="s">
        <v>12238</v>
      </c>
      <c r="D3869" t="s">
        <v>66</v>
      </c>
      <c r="E3869" t="s">
        <v>67</v>
      </c>
      <c r="F3869" t="s">
        <v>273</v>
      </c>
      <c r="G3869" s="1">
        <v>0</v>
      </c>
      <c r="H3869" s="1">
        <v>755</v>
      </c>
      <c r="I3869" s="1">
        <v>500</v>
      </c>
      <c r="J3869" s="1">
        <v>0</v>
      </c>
      <c r="K3869" s="1">
        <v>0</v>
      </c>
      <c r="L3869" s="1">
        <v>0</v>
      </c>
      <c r="M3869" s="1">
        <v>0</v>
      </c>
      <c r="N3869" s="1">
        <v>0</v>
      </c>
      <c r="O3869" s="1">
        <v>846</v>
      </c>
      <c r="P3869" t="s">
        <v>12239</v>
      </c>
      <c r="Q3869" s="2">
        <v>244300</v>
      </c>
      <c r="R3869" t="s">
        <v>70</v>
      </c>
      <c r="S3869">
        <v>0</v>
      </c>
      <c r="T3869" t="s">
        <v>88</v>
      </c>
      <c r="U3869" t="s">
        <v>93</v>
      </c>
      <c r="V3869" s="1">
        <v>0</v>
      </c>
      <c r="W3869" s="1">
        <v>0</v>
      </c>
      <c r="X3869" s="1">
        <v>346</v>
      </c>
      <c r="Y3869" t="s">
        <v>372</v>
      </c>
      <c r="Z3869" t="s">
        <v>88</v>
      </c>
      <c r="AA3869" t="s">
        <v>9952</v>
      </c>
      <c r="AB3869" s="1">
        <v>0</v>
      </c>
      <c r="AC3869" s="4">
        <f>IF(ISNUMBER(MATCH(AD3869, $AD$2:AD3868, 0)), INDEX($AC$2:AC3868, MATCH(AD3869, $AD$2:AD3868, 0)), MAX($AC$2:AC3868)+1)</f>
        <v>51</v>
      </c>
      <c r="AD3869" t="str">
        <f t="shared" si="183"/>
        <v>แพร่-ตลาดไท</v>
      </c>
      <c r="AE3869" t="s">
        <v>73</v>
      </c>
      <c r="AF3869" s="1">
        <v>0</v>
      </c>
      <c r="AG3869" s="1">
        <v>0</v>
      </c>
      <c r="AH3869" s="1">
        <v>0</v>
      </c>
      <c r="AI3869" t="s">
        <v>12240</v>
      </c>
      <c r="AJ3869" s="1">
        <v>1</v>
      </c>
      <c r="AK3869" s="1">
        <v>572</v>
      </c>
      <c r="AL3869" s="1">
        <v>572</v>
      </c>
      <c r="AM3869" s="1">
        <v>1</v>
      </c>
      <c r="AN3869" s="1">
        <v>0</v>
      </c>
      <c r="AO3869" s="1">
        <v>0</v>
      </c>
      <c r="AP3869" s="1">
        <v>0</v>
      </c>
      <c r="AQ3869" s="1">
        <v>0</v>
      </c>
      <c r="AR3869" s="1">
        <v>1601</v>
      </c>
      <c r="AS3869" s="1">
        <v>1060.72442923277</v>
      </c>
      <c r="AT3869" s="1">
        <f>Table1[[#This Row],[รวมต้นทุนค่าเดินทาง]]+Table1[[#This Row],[รวมต้นทุนค่าซ่อม]]+Table1[[#This Row],[รวมค่าเสื่อม]]</f>
        <v>4566.1452507397589</v>
      </c>
      <c r="AU3869" s="1">
        <f t="shared" si="181"/>
        <v>4737.6107634746759</v>
      </c>
      <c r="AV3869" s="1" t="str" cm="1">
        <f t="array" ref="AV3869">IF(AC3869&lt;4, "เก็บ", IF(OR(AT3869 &lt; PERCENTILE(IF($AC$2:$AC$5092=AC3869, $AT$2:$AT$5092), 0.25) - 1.5 * (PERCENTILE(IF($AC$2:$AC$5092=AC3869, $AT$2:$AT$5092), 0.75) - PERCENTILE(IF($AC$2:$AC$5092=AC3869, $AT$2:$AT$5092), 0.25)), AT3869 &gt; PERCENTILE(IF($AC$2:$AC$5092=AC3869, $AT$2:$AT$5092), 0.75) + 1.5 * (PERCENTILE(IF($AC$2:$AC$5092=AC3869, $AT$2:$AT$5092), 0.75) - PERCENTILE(IF($AC$2:$AC$5092=AC3869, $AT$2:$AT$5092), 0.25))), "ตัด", "เก็บ"))</f>
        <v>เก็บ</v>
      </c>
      <c r="AW3869" s="1">
        <f t="shared" si="182"/>
        <v>4487.1668970521196</v>
      </c>
      <c r="AX3869" s="1">
        <v>3014.4338711558335</v>
      </c>
      <c r="AY3869" s="1">
        <v>1904.4208215069889</v>
      </c>
    </row>
    <row r="3870" spans="1:51" x14ac:dyDescent="0.2">
      <c r="A3870" s="3">
        <v>45973</v>
      </c>
      <c r="B3870">
        <v>45973</v>
      </c>
      <c r="C3870" t="s">
        <v>12241</v>
      </c>
      <c r="D3870" t="s">
        <v>66</v>
      </c>
      <c r="E3870" t="s">
        <v>84</v>
      </c>
      <c r="F3870" t="s">
        <v>281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  <c r="L3870" s="1">
        <v>0</v>
      </c>
      <c r="M3870" s="1">
        <v>0</v>
      </c>
      <c r="N3870" s="1">
        <v>629</v>
      </c>
      <c r="O3870" s="1">
        <v>629</v>
      </c>
      <c r="P3870" t="s">
        <v>12242</v>
      </c>
      <c r="Q3870" s="2">
        <v>244300</v>
      </c>
      <c r="R3870" t="s">
        <v>55</v>
      </c>
      <c r="S3870">
        <v>0</v>
      </c>
      <c r="T3870" t="s">
        <v>87</v>
      </c>
      <c r="U3870" t="s">
        <v>71</v>
      </c>
      <c r="V3870" s="1">
        <v>0</v>
      </c>
      <c r="W3870" s="1">
        <v>598</v>
      </c>
      <c r="X3870" s="1">
        <v>0</v>
      </c>
      <c r="Y3870" t="s">
        <v>108</v>
      </c>
      <c r="Z3870" t="s">
        <v>71</v>
      </c>
      <c r="AA3870" t="s">
        <v>10999</v>
      </c>
      <c r="AB3870" s="1">
        <v>0</v>
      </c>
      <c r="AC3870" s="4">
        <f>IF(ISNUMBER(MATCH(AD3870, $AD$2:AD3869, 0)), INDEX($AC$2:AC3869, MATCH(AD3870, $AD$2:AD3869, 0)), MAX($AC$2:AC3869)+1)</f>
        <v>6</v>
      </c>
      <c r="AD3870" t="str">
        <f t="shared" si="183"/>
        <v>เชียงราย-เชียงใหม่</v>
      </c>
      <c r="AE3870" t="s">
        <v>55</v>
      </c>
      <c r="AF3870" s="1">
        <v>0</v>
      </c>
      <c r="AG3870" s="1">
        <v>0</v>
      </c>
      <c r="AH3870" s="1">
        <v>0</v>
      </c>
      <c r="AI3870" t="s">
        <v>12243</v>
      </c>
      <c r="AJ3870" s="1">
        <v>1</v>
      </c>
      <c r="AK3870" s="1">
        <v>0</v>
      </c>
      <c r="AL3870" s="1">
        <v>0</v>
      </c>
      <c r="AM3870" s="1">
        <v>0</v>
      </c>
      <c r="AN3870" s="1">
        <v>0</v>
      </c>
      <c r="AO3870" s="1">
        <v>0</v>
      </c>
      <c r="AP3870" s="1">
        <v>0</v>
      </c>
      <c r="AQ3870" s="1">
        <v>0</v>
      </c>
      <c r="AR3870" s="1">
        <v>1227</v>
      </c>
      <c r="AS3870" s="1">
        <v>2000.0360714285714</v>
      </c>
      <c r="AT3870" s="1">
        <f>Table1[[#This Row],[รวมต้นทุนค่าเดินทาง]]+Table1[[#This Row],[รวมต้นทุนค่าซ่อม]]+Table1[[#This Row],[รวมค่าเสื่อม]]</f>
        <v>4747.3063416988416</v>
      </c>
      <c r="AU3870" s="1">
        <f t="shared" si="181"/>
        <v>4428.3346813776061</v>
      </c>
      <c r="AV3870" s="1" t="str" cm="1">
        <f t="array" ref="AV3870">IF(AC3870&lt;4, "เก็บ", IF(OR(AT3870 &lt; PERCENTILE(IF($AC$2:$AC$5092=AC3870, $AT$2:$AT$5092), 0.25) - 1.5 * (PERCENTILE(IF($AC$2:$AC$5092=AC3870, $AT$2:$AT$5092), 0.75) - PERCENTILE(IF($AC$2:$AC$5092=AC3870, $AT$2:$AT$5092), 0.25)), AT3870 &gt; PERCENTILE(IF($AC$2:$AC$5092=AC3870, $AT$2:$AT$5092), 0.75) + 1.5 * (PERCENTILE(IF($AC$2:$AC$5092=AC3870, $AT$2:$AT$5092), 0.75) - PERCENTILE(IF($AC$2:$AC$5092=AC3870, $AT$2:$AT$5092), 0.25))), "ตัด", "เก็บ"))</f>
        <v>เก็บ</v>
      </c>
      <c r="AW3870" s="1">
        <f t="shared" si="182"/>
        <v>3873.7679454274344</v>
      </c>
      <c r="AX3870" s="1">
        <v>2781.4385174989698</v>
      </c>
      <c r="AY3870" s="1">
        <v>1520.2702702702702</v>
      </c>
    </row>
    <row r="3871" spans="1:51" x14ac:dyDescent="0.2">
      <c r="A3871" s="3">
        <v>45974</v>
      </c>
      <c r="B3871">
        <v>45974</v>
      </c>
      <c r="C3871" t="s">
        <v>12244</v>
      </c>
      <c r="D3871" t="s">
        <v>51</v>
      </c>
      <c r="E3871" t="s">
        <v>61</v>
      </c>
      <c r="F3871" t="s">
        <v>62</v>
      </c>
      <c r="G3871" s="1">
        <v>2700</v>
      </c>
      <c r="H3871" s="1">
        <v>4212</v>
      </c>
      <c r="I3871" s="1">
        <v>1900</v>
      </c>
      <c r="J3871" s="1">
        <v>0</v>
      </c>
      <c r="K3871" s="1">
        <v>0</v>
      </c>
      <c r="L3871" s="1">
        <v>0</v>
      </c>
      <c r="M3871" s="1">
        <v>0</v>
      </c>
      <c r="N3871" s="1">
        <v>0</v>
      </c>
      <c r="O3871" s="1">
        <v>4600</v>
      </c>
      <c r="P3871" t="s">
        <v>12245</v>
      </c>
      <c r="Q3871" s="2">
        <v>244302</v>
      </c>
      <c r="R3871" t="s">
        <v>55</v>
      </c>
      <c r="S3871">
        <v>0</v>
      </c>
      <c r="T3871" t="s">
        <v>71</v>
      </c>
      <c r="U3871" t="s">
        <v>57</v>
      </c>
      <c r="V3871" s="1">
        <v>2500</v>
      </c>
      <c r="W3871" s="1">
        <v>0</v>
      </c>
      <c r="X3871" s="1">
        <v>0</v>
      </c>
      <c r="AA3871" t="s">
        <v>58</v>
      </c>
      <c r="AB3871" s="1">
        <v>0</v>
      </c>
      <c r="AC3871" s="4">
        <f>IF(ISNUMBER(MATCH(AD3871, $AD$2:AD3870, 0)), INDEX($AC$2:AC3870, MATCH(AD3871, $AD$2:AD3870, 0)), MAX($AC$2:AC3870)+1)</f>
        <v>10</v>
      </c>
      <c r="AD3871" t="str">
        <f t="shared" si="183"/>
        <v>เชียงใหม่-กองลอย</v>
      </c>
      <c r="AE3871" t="s">
        <v>55</v>
      </c>
      <c r="AF3871" s="1">
        <v>0</v>
      </c>
      <c r="AG3871" s="1">
        <v>0</v>
      </c>
      <c r="AH3871" s="1">
        <v>0</v>
      </c>
      <c r="AI3871" t="s">
        <v>12246</v>
      </c>
      <c r="AJ3871" s="1">
        <v>1</v>
      </c>
      <c r="AK3871" s="1">
        <v>0</v>
      </c>
      <c r="AL3871" s="1">
        <v>0</v>
      </c>
      <c r="AM3871" s="1">
        <v>0</v>
      </c>
      <c r="AN3871" s="1">
        <v>0</v>
      </c>
      <c r="AO3871" s="1">
        <v>0</v>
      </c>
      <c r="AP3871" s="1">
        <v>0</v>
      </c>
      <c r="AQ3871" s="1">
        <v>0</v>
      </c>
      <c r="AR3871" s="1">
        <v>11312</v>
      </c>
      <c r="AS3871" s="1">
        <v>25.68</v>
      </c>
      <c r="AT3871" s="1">
        <f>Table1[[#This Row],[รวมต้นทุนค่าเดินทาง]]+Table1[[#This Row],[รวมต้นทุนค่าซ่อม]]+Table1[[#This Row],[รวมค่าเสื่อม]]</f>
        <v>13552.246929133858</v>
      </c>
      <c r="AU3871" s="1">
        <f t="shared" si="181"/>
        <v>14957.32855761775</v>
      </c>
      <c r="AV3871" s="1" t="str" cm="1">
        <f t="array" ref="AV3871">IF(AC3871&lt;4, "เก็บ", IF(OR(AT3871 &lt; PERCENTILE(IF($AC$2:$AC$5092=AC3871, $AT$2:$AT$5092), 0.25) - 1.5 * (PERCENTILE(IF($AC$2:$AC$5092=AC3871, $AT$2:$AT$5092), 0.75) - PERCENTILE(IF($AC$2:$AC$5092=AC3871, $AT$2:$AT$5092), 0.25)), AT3871 &gt; PERCENTILE(IF($AC$2:$AC$5092=AC3871, $AT$2:$AT$5092), 0.75) + 1.5 * (PERCENTILE(IF($AC$2:$AC$5092=AC3871, $AT$2:$AT$5092), 0.75) - PERCENTILE(IF($AC$2:$AC$5092=AC3871, $AT$2:$AT$5092), 0.25))), "ตัด", "เก็บ"))</f>
        <v>เก็บ</v>
      </c>
      <c r="AW3871" s="1">
        <f t="shared" si="182"/>
        <v>14419.089162907676</v>
      </c>
      <c r="AX3871" s="1">
        <v>15077.196593123563</v>
      </c>
      <c r="AY3871" s="1">
        <v>2214.5669291338581</v>
      </c>
    </row>
    <row r="3872" spans="1:51" x14ac:dyDescent="0.2">
      <c r="A3872" s="3">
        <v>45974</v>
      </c>
      <c r="B3872">
        <v>45974</v>
      </c>
      <c r="C3872" t="s">
        <v>12247</v>
      </c>
      <c r="D3872" t="s">
        <v>51</v>
      </c>
      <c r="E3872" t="s">
        <v>52</v>
      </c>
      <c r="F3872" t="s">
        <v>2552</v>
      </c>
      <c r="G3872" s="1">
        <v>2700</v>
      </c>
      <c r="H3872" s="1">
        <v>3979</v>
      </c>
      <c r="I3872" s="1">
        <v>1900</v>
      </c>
      <c r="J3872" s="1">
        <v>0</v>
      </c>
      <c r="K3872" s="1">
        <v>0</v>
      </c>
      <c r="L3872" s="1">
        <v>0</v>
      </c>
      <c r="M3872" s="1">
        <v>0</v>
      </c>
      <c r="N3872" s="1">
        <v>0</v>
      </c>
      <c r="O3872" s="1">
        <v>4600</v>
      </c>
      <c r="P3872" t="s">
        <v>12248</v>
      </c>
      <c r="Q3872" s="2">
        <v>244302</v>
      </c>
      <c r="R3872" t="s">
        <v>55</v>
      </c>
      <c r="S3872">
        <v>0</v>
      </c>
      <c r="T3872" t="s">
        <v>71</v>
      </c>
      <c r="U3872" t="s">
        <v>57</v>
      </c>
      <c r="V3872" s="1">
        <v>2500</v>
      </c>
      <c r="W3872" s="1">
        <v>0</v>
      </c>
      <c r="X3872" s="1">
        <v>0</v>
      </c>
      <c r="AA3872" t="s">
        <v>58</v>
      </c>
      <c r="AB3872" s="1">
        <v>0</v>
      </c>
      <c r="AC3872" s="4">
        <f>IF(ISNUMBER(MATCH(AD3872, $AD$2:AD3871, 0)), INDEX($AC$2:AC3871, MATCH(AD3872, $AD$2:AD3871, 0)), MAX($AC$2:AC3871)+1)</f>
        <v>10</v>
      </c>
      <c r="AD3872" t="str">
        <f t="shared" si="183"/>
        <v>เชียงใหม่-กองลอย</v>
      </c>
      <c r="AE3872" t="s">
        <v>55</v>
      </c>
      <c r="AF3872" s="1">
        <v>0</v>
      </c>
      <c r="AG3872" s="1">
        <v>0</v>
      </c>
      <c r="AH3872" s="1">
        <v>0</v>
      </c>
      <c r="AI3872" t="s">
        <v>12249</v>
      </c>
      <c r="AJ3872" s="1">
        <v>1</v>
      </c>
      <c r="AK3872" s="1">
        <v>0</v>
      </c>
      <c r="AL3872" s="1">
        <v>0</v>
      </c>
      <c r="AM3872" s="1">
        <v>0</v>
      </c>
      <c r="AN3872" s="1">
        <v>0</v>
      </c>
      <c r="AO3872" s="1">
        <v>0</v>
      </c>
      <c r="AP3872" s="1">
        <v>0</v>
      </c>
      <c r="AQ3872" s="1">
        <v>0</v>
      </c>
      <c r="AR3872" s="1">
        <v>11079</v>
      </c>
      <c r="AS3872" s="1">
        <v>21.400000000000002</v>
      </c>
      <c r="AT3872" s="1">
        <f>Table1[[#This Row],[รวมต้นทุนค่าเดินทาง]]+Table1[[#This Row],[รวมต้นทุนค่าซ่อม]]+Table1[[#This Row],[รวมค่าเสื่อม]]</f>
        <v>13130.475187969925</v>
      </c>
      <c r="AU3872" s="1">
        <f t="shared" si="181"/>
        <v>14957.32855761775</v>
      </c>
      <c r="AV3872" s="1" t="str" cm="1">
        <f t="array" ref="AV3872">IF(AC3872&lt;4, "เก็บ", IF(OR(AT3872 &lt; PERCENTILE(IF($AC$2:$AC$5092=AC3872, $AT$2:$AT$5092), 0.25) - 1.5 * (PERCENTILE(IF($AC$2:$AC$5092=AC3872, $AT$2:$AT$5092), 0.75) - PERCENTILE(IF($AC$2:$AC$5092=AC3872, $AT$2:$AT$5092), 0.25)), AT3872 &gt; PERCENTILE(IF($AC$2:$AC$5092=AC3872, $AT$2:$AT$5092), 0.75) + 1.5 * (PERCENTILE(IF($AC$2:$AC$5092=AC3872, $AT$2:$AT$5092), 0.75) - PERCENTILE(IF($AC$2:$AC$5092=AC3872, $AT$2:$AT$5092), 0.25))), "ตัด", "เก็บ"))</f>
        <v>เก็บ</v>
      </c>
      <c r="AW3872" s="1">
        <f t="shared" si="182"/>
        <v>14419.089162907676</v>
      </c>
      <c r="AX3872" s="1">
        <v>15077.196593123563</v>
      </c>
      <c r="AY3872" s="1">
        <v>2030.0751879699249</v>
      </c>
    </row>
    <row r="3873" spans="1:51" x14ac:dyDescent="0.2">
      <c r="A3873" s="3">
        <v>45974</v>
      </c>
      <c r="B3873">
        <v>45974</v>
      </c>
      <c r="C3873" t="s">
        <v>12250</v>
      </c>
      <c r="D3873" t="s">
        <v>66</v>
      </c>
      <c r="E3873" t="s">
        <v>124</v>
      </c>
      <c r="F3873" t="s">
        <v>399</v>
      </c>
      <c r="G3873" s="1">
        <v>0</v>
      </c>
      <c r="H3873" s="1">
        <v>1007</v>
      </c>
      <c r="I3873" s="1">
        <v>500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  <c r="O3873" s="1">
        <v>500</v>
      </c>
      <c r="P3873" t="s">
        <v>12251</v>
      </c>
      <c r="Q3873" s="2">
        <v>244301</v>
      </c>
      <c r="R3873" t="s">
        <v>70</v>
      </c>
      <c r="S3873">
        <v>0</v>
      </c>
      <c r="T3873" t="s">
        <v>71</v>
      </c>
      <c r="U3873" t="s">
        <v>161</v>
      </c>
      <c r="V3873" s="1">
        <v>0</v>
      </c>
      <c r="W3873" s="1">
        <v>0</v>
      </c>
      <c r="X3873" s="1">
        <v>0</v>
      </c>
      <c r="AA3873" t="s">
        <v>58</v>
      </c>
      <c r="AB3873" s="1">
        <v>0</v>
      </c>
      <c r="AC3873" s="4">
        <f>IF(ISNUMBER(MATCH(AD3873, $AD$2:AD3872, 0)), INDEX($AC$2:AC3872, MATCH(AD3873, $AD$2:AD3872, 0)), MAX($AC$2:AC3872)+1)</f>
        <v>9</v>
      </c>
      <c r="AD3873" t="str">
        <f t="shared" si="183"/>
        <v>เชียงใหม่-พุทธมณฑลสาย 2</v>
      </c>
      <c r="AE3873" t="s">
        <v>73</v>
      </c>
      <c r="AF3873" s="1">
        <v>0</v>
      </c>
      <c r="AG3873" s="1">
        <v>0</v>
      </c>
      <c r="AH3873" s="1">
        <v>0</v>
      </c>
      <c r="AI3873" t="s">
        <v>12252</v>
      </c>
      <c r="AJ3873" s="1">
        <v>1</v>
      </c>
      <c r="AK3873" s="1">
        <v>720</v>
      </c>
      <c r="AL3873" s="1">
        <v>720</v>
      </c>
      <c r="AM3873" s="1">
        <v>1</v>
      </c>
      <c r="AN3873" s="1">
        <v>0</v>
      </c>
      <c r="AO3873" s="1">
        <v>0</v>
      </c>
      <c r="AP3873" s="1">
        <v>0</v>
      </c>
      <c r="AQ3873" s="1">
        <v>0</v>
      </c>
      <c r="AR3873" s="1">
        <v>1507</v>
      </c>
      <c r="AS3873" s="1">
        <v>790.24751675979621</v>
      </c>
      <c r="AT3873" s="1">
        <f>Table1[[#This Row],[รวมต้นทุนค่าเดินทาง]]+Table1[[#This Row],[รวมต้นทุนค่าซ่อม]]+Table1[[#This Row],[รวมค่าเสื่อม]]</f>
        <v>5148.2269943717365</v>
      </c>
      <c r="AU3873" s="1">
        <f t="shared" si="181"/>
        <v>4623.2312262414152</v>
      </c>
      <c r="AV3873" s="1" t="str" cm="1">
        <f t="array" ref="AV3873">IF(AC3873&lt;4, "เก็บ", IF(OR(AT3873 &lt; PERCENTILE(IF($AC$2:$AC$5092=AC3873, $AT$2:$AT$5092), 0.25) - 1.5 * (PERCENTILE(IF($AC$2:$AC$5092=AC3873, $AT$2:$AT$5092), 0.75) - PERCENTILE(IF($AC$2:$AC$5092=AC3873, $AT$2:$AT$5092), 0.25)), AT3873 &gt; PERCENTILE(IF($AC$2:$AC$5092=AC3873, $AT$2:$AT$5092), 0.75) + 1.5 * (PERCENTILE(IF($AC$2:$AC$5092=AC3873, $AT$2:$AT$5092), 0.75) - PERCENTILE(IF($AC$2:$AC$5092=AC3873, $AT$2:$AT$5092), 0.25))), "ตัด", "เก็บ"))</f>
        <v>เก็บ</v>
      </c>
      <c r="AW3873" s="1">
        <f t="shared" si="182"/>
        <v>4005.4952465164292</v>
      </c>
      <c r="AX3873" s="1">
        <v>2577.9546108768855</v>
      </c>
      <c r="AY3873" s="1">
        <v>2850.9794776119406</v>
      </c>
    </row>
    <row r="3874" spans="1:51" x14ac:dyDescent="0.2">
      <c r="A3874" s="3">
        <v>45974</v>
      </c>
      <c r="B3874">
        <v>45974</v>
      </c>
      <c r="C3874" t="s">
        <v>12253</v>
      </c>
      <c r="D3874" t="s">
        <v>66</v>
      </c>
      <c r="E3874" t="s">
        <v>124</v>
      </c>
      <c r="F3874" t="s">
        <v>328</v>
      </c>
      <c r="G3874" s="1">
        <v>0</v>
      </c>
      <c r="H3874" s="1">
        <v>0</v>
      </c>
      <c r="I3874" s="1">
        <v>400</v>
      </c>
      <c r="J3874" s="1">
        <v>0</v>
      </c>
      <c r="K3874" s="1">
        <v>0</v>
      </c>
      <c r="L3874" s="1">
        <v>0</v>
      </c>
      <c r="M3874" s="1">
        <v>0</v>
      </c>
      <c r="N3874" s="1">
        <v>0</v>
      </c>
      <c r="O3874" s="1">
        <v>400</v>
      </c>
      <c r="P3874" t="s">
        <v>12254</v>
      </c>
      <c r="Q3874" s="2">
        <v>244301</v>
      </c>
      <c r="R3874" t="s">
        <v>70</v>
      </c>
      <c r="S3874">
        <v>0</v>
      </c>
      <c r="T3874" t="s">
        <v>71</v>
      </c>
      <c r="U3874" t="s">
        <v>93</v>
      </c>
      <c r="V3874" s="1">
        <v>0</v>
      </c>
      <c r="W3874" s="1">
        <v>0</v>
      </c>
      <c r="X3874" s="1">
        <v>0</v>
      </c>
      <c r="AA3874" t="s">
        <v>58</v>
      </c>
      <c r="AB3874" s="1">
        <v>0</v>
      </c>
      <c r="AC3874" s="4">
        <f>IF(ISNUMBER(MATCH(AD3874, $AD$2:AD3873, 0)), INDEX($AC$2:AC3873, MATCH(AD3874, $AD$2:AD3873, 0)), MAX($AC$2:AC3873)+1)</f>
        <v>4</v>
      </c>
      <c r="AD3874" t="str">
        <f t="shared" si="183"/>
        <v>เชียงใหม่-ตลาดไท</v>
      </c>
      <c r="AE3874" t="s">
        <v>73</v>
      </c>
      <c r="AF3874" s="1">
        <v>0</v>
      </c>
      <c r="AG3874" s="1">
        <v>0</v>
      </c>
      <c r="AH3874" s="1">
        <v>416</v>
      </c>
      <c r="AI3874" t="s">
        <v>12255</v>
      </c>
      <c r="AJ3874" s="1">
        <v>1</v>
      </c>
      <c r="AK3874" s="1">
        <v>720</v>
      </c>
      <c r="AL3874" s="1">
        <v>720</v>
      </c>
      <c r="AM3874" s="1">
        <v>1</v>
      </c>
      <c r="AN3874" s="1">
        <v>0</v>
      </c>
      <c r="AO3874" s="1">
        <v>0</v>
      </c>
      <c r="AP3874" s="1">
        <v>0</v>
      </c>
      <c r="AQ3874" s="1">
        <v>0</v>
      </c>
      <c r="AR3874" s="1">
        <v>816</v>
      </c>
      <c r="AS3874" s="1">
        <v>3051.5003560468804</v>
      </c>
      <c r="AT3874" s="1">
        <f>Table1[[#This Row],[รวมต้นทุนค่าเดินทาง]]+Table1[[#This Row],[รวมต้นทุนค่าซ่อม]]+Table1[[#This Row],[รวมค่าเสื่อม]]</f>
        <v>5433.0640815370771</v>
      </c>
      <c r="AU3874" s="1">
        <f t="shared" si="181"/>
        <v>4256.109283997258</v>
      </c>
      <c r="AV3874" s="1" t="str" cm="1">
        <f t="array" ref="AV3874">IF(AC3874&lt;4, "เก็บ", IF(OR(AT3874 &lt; PERCENTILE(IF($AC$2:$AC$5092=AC3874, $AT$2:$AT$5092), 0.25) - 1.5 * (PERCENTILE(IF($AC$2:$AC$5092=AC3874, $AT$2:$AT$5092), 0.75) - PERCENTILE(IF($AC$2:$AC$5092=AC3874, $AT$2:$AT$5092), 0.25)), AT3874 &gt; PERCENTILE(IF($AC$2:$AC$5092=AC3874, $AT$2:$AT$5092), 0.75) + 1.5 * (PERCENTILE(IF($AC$2:$AC$5092=AC3874, $AT$2:$AT$5092), 0.75) - PERCENTILE(IF($AC$2:$AC$5092=AC3874, $AT$2:$AT$5092), 0.25))), "ตัด", "เก็บ"))</f>
        <v>เก็บ</v>
      </c>
      <c r="AW3874" s="1">
        <f t="shared" si="182"/>
        <v>3807.0727671795808</v>
      </c>
      <c r="AX3874" s="1">
        <v>2335.0230876608157</v>
      </c>
      <c r="AY3874" s="1">
        <v>1565.5637254901962</v>
      </c>
    </row>
    <row r="3875" spans="1:51" x14ac:dyDescent="0.2">
      <c r="A3875" s="3">
        <v>45974</v>
      </c>
      <c r="B3875">
        <v>45974</v>
      </c>
      <c r="C3875" t="s">
        <v>12256</v>
      </c>
      <c r="D3875" t="s">
        <v>66</v>
      </c>
      <c r="E3875" t="s">
        <v>124</v>
      </c>
      <c r="F3875" t="s">
        <v>1371</v>
      </c>
      <c r="G3875" s="1">
        <v>0</v>
      </c>
      <c r="H3875" s="1">
        <v>0</v>
      </c>
      <c r="I3875" s="1">
        <v>400</v>
      </c>
      <c r="J3875" s="1">
        <v>0</v>
      </c>
      <c r="K3875" s="1">
        <v>0</v>
      </c>
      <c r="L3875" s="1">
        <v>0</v>
      </c>
      <c r="M3875" s="1">
        <v>0</v>
      </c>
      <c r="N3875" s="1">
        <v>0</v>
      </c>
      <c r="O3875" s="1">
        <v>400</v>
      </c>
      <c r="P3875" t="s">
        <v>12257</v>
      </c>
      <c r="Q3875" s="2">
        <v>244301</v>
      </c>
      <c r="R3875" t="s">
        <v>70</v>
      </c>
      <c r="S3875">
        <v>0</v>
      </c>
      <c r="T3875" t="s">
        <v>71</v>
      </c>
      <c r="U3875" t="s">
        <v>93</v>
      </c>
      <c r="V3875" s="1">
        <v>0</v>
      </c>
      <c r="W3875" s="1">
        <v>0</v>
      </c>
      <c r="X3875" s="1">
        <v>0</v>
      </c>
      <c r="AA3875" t="s">
        <v>58</v>
      </c>
      <c r="AB3875" s="1">
        <v>0</v>
      </c>
      <c r="AC3875" s="4">
        <f>IF(ISNUMBER(MATCH(AD3875, $AD$2:AD3874, 0)), INDEX($AC$2:AC3874, MATCH(AD3875, $AD$2:AD3874, 0)), MAX($AC$2:AC3874)+1)</f>
        <v>4</v>
      </c>
      <c r="AD3875" t="str">
        <f t="shared" si="183"/>
        <v>เชียงใหม่-ตลาดไท</v>
      </c>
      <c r="AE3875" t="s">
        <v>73</v>
      </c>
      <c r="AF3875" s="1">
        <v>0</v>
      </c>
      <c r="AG3875" s="1">
        <v>0</v>
      </c>
      <c r="AH3875" s="1">
        <v>0</v>
      </c>
      <c r="AI3875" t="s">
        <v>12258</v>
      </c>
      <c r="AJ3875" s="1">
        <v>1</v>
      </c>
      <c r="AK3875" s="1">
        <v>720</v>
      </c>
      <c r="AL3875" s="1">
        <v>720</v>
      </c>
      <c r="AM3875" s="1">
        <v>1</v>
      </c>
      <c r="AN3875" s="1">
        <v>0</v>
      </c>
      <c r="AO3875" s="1">
        <v>0</v>
      </c>
      <c r="AP3875" s="1">
        <v>0</v>
      </c>
      <c r="AQ3875" s="1">
        <v>0</v>
      </c>
      <c r="AR3875" s="1">
        <v>400</v>
      </c>
      <c r="AS3875" s="1">
        <v>646.7749484486493</v>
      </c>
      <c r="AT3875" s="1">
        <f>Table1[[#This Row],[รวมต้นทุนค่าเดินทาง]]+Table1[[#This Row],[รวมต้นทุนค่าซ่อม]]+Table1[[#This Row],[รวมค่าเสื่อม]]</f>
        <v>4596.9798664814361</v>
      </c>
      <c r="AU3875" s="1">
        <f t="shared" si="181"/>
        <v>4256.109283997258</v>
      </c>
      <c r="AV3875" s="1" t="str" cm="1">
        <f t="array" ref="AV3875">IF(AC3875&lt;4, "เก็บ", IF(OR(AT3875 &lt; PERCENTILE(IF($AC$2:$AC$5092=AC3875, $AT$2:$AT$5092), 0.25) - 1.5 * (PERCENTILE(IF($AC$2:$AC$5092=AC3875, $AT$2:$AT$5092), 0.75) - PERCENTILE(IF($AC$2:$AC$5092=AC3875, $AT$2:$AT$5092), 0.25)), AT3875 &gt; PERCENTILE(IF($AC$2:$AC$5092=AC3875, $AT$2:$AT$5092), 0.75) + 1.5 * (PERCENTILE(IF($AC$2:$AC$5092=AC3875, $AT$2:$AT$5092), 0.75) - PERCENTILE(IF($AC$2:$AC$5092=AC3875, $AT$2:$AT$5092), 0.25))), "ตัด", "เก็บ"))</f>
        <v>เก็บ</v>
      </c>
      <c r="AW3875" s="1">
        <f t="shared" si="182"/>
        <v>3807.0727671795808</v>
      </c>
      <c r="AX3875" s="1">
        <v>2335.0230876608157</v>
      </c>
      <c r="AY3875" s="1">
        <v>3550.2049180327867</v>
      </c>
    </row>
    <row r="3876" spans="1:51" x14ac:dyDescent="0.2">
      <c r="A3876" s="3">
        <v>45974</v>
      </c>
      <c r="B3876">
        <v>45974</v>
      </c>
      <c r="C3876" t="s">
        <v>12259</v>
      </c>
      <c r="D3876" t="s">
        <v>66</v>
      </c>
      <c r="E3876" t="s">
        <v>124</v>
      </c>
      <c r="F3876" t="s">
        <v>381</v>
      </c>
      <c r="G3876" s="1">
        <v>0</v>
      </c>
      <c r="H3876" s="1">
        <v>1007</v>
      </c>
      <c r="I3876" s="1">
        <v>500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  <c r="O3876" s="1">
        <v>500</v>
      </c>
      <c r="P3876" t="s">
        <v>12260</v>
      </c>
      <c r="Q3876" s="2">
        <v>244301</v>
      </c>
      <c r="R3876" t="s">
        <v>70</v>
      </c>
      <c r="S3876">
        <v>0</v>
      </c>
      <c r="T3876" t="s">
        <v>71</v>
      </c>
      <c r="U3876" t="s">
        <v>161</v>
      </c>
      <c r="V3876" s="1">
        <v>0</v>
      </c>
      <c r="W3876" s="1">
        <v>0</v>
      </c>
      <c r="X3876" s="1">
        <v>0</v>
      </c>
      <c r="AA3876" t="s">
        <v>58</v>
      </c>
      <c r="AB3876" s="1">
        <v>0</v>
      </c>
      <c r="AC3876" s="4">
        <f>IF(ISNUMBER(MATCH(AD3876, $AD$2:AD3875, 0)), INDEX($AC$2:AC3875, MATCH(AD3876, $AD$2:AD3875, 0)), MAX($AC$2:AC3875)+1)</f>
        <v>9</v>
      </c>
      <c r="AD3876" t="str">
        <f t="shared" si="183"/>
        <v>เชียงใหม่-พุทธมณฑลสาย 2</v>
      </c>
      <c r="AE3876" t="s">
        <v>73</v>
      </c>
      <c r="AF3876" s="1">
        <v>0</v>
      </c>
      <c r="AG3876" s="1">
        <v>0</v>
      </c>
      <c r="AH3876" s="1">
        <v>0</v>
      </c>
      <c r="AI3876" t="s">
        <v>12261</v>
      </c>
      <c r="AJ3876" s="1">
        <v>1</v>
      </c>
      <c r="AK3876" s="1">
        <v>720</v>
      </c>
      <c r="AL3876" s="1">
        <v>720</v>
      </c>
      <c r="AM3876" s="1">
        <v>1</v>
      </c>
      <c r="AN3876" s="1">
        <v>0</v>
      </c>
      <c r="AO3876" s="1">
        <v>0</v>
      </c>
      <c r="AP3876" s="1">
        <v>0</v>
      </c>
      <c r="AQ3876" s="1">
        <v>0</v>
      </c>
      <c r="AR3876" s="1">
        <v>1507</v>
      </c>
      <c r="AS3876" s="1">
        <v>3731.4324367835025</v>
      </c>
      <c r="AT3876" s="1">
        <f>Table1[[#This Row],[รวมต้นทุนค่าเดินทาง]]+Table1[[#This Row],[รวมต้นทุนค่าซ่อม]]+Table1[[#This Row],[รวมค่าเสื่อม]]</f>
        <v>7518.8378421889083</v>
      </c>
      <c r="AU3876" s="1">
        <f t="shared" si="181"/>
        <v>4623.2312262414152</v>
      </c>
      <c r="AV3876" s="1" t="str" cm="1">
        <f t="array" ref="AV3876">IF(AC3876&lt;4, "เก็บ", IF(OR(AT3876 &lt; PERCENTILE(IF($AC$2:$AC$5092=AC3876, $AT$2:$AT$5092), 0.25) - 1.5 * (PERCENTILE(IF($AC$2:$AC$5092=AC3876, $AT$2:$AT$5092), 0.75) - PERCENTILE(IF($AC$2:$AC$5092=AC3876, $AT$2:$AT$5092), 0.25)), AT3876 &gt; PERCENTILE(IF($AC$2:$AC$5092=AC3876, $AT$2:$AT$5092), 0.75) + 1.5 * (PERCENTILE(IF($AC$2:$AC$5092=AC3876, $AT$2:$AT$5092), 0.75) - PERCENTILE(IF($AC$2:$AC$5092=AC3876, $AT$2:$AT$5092), 0.25))), "ตัด", "เก็บ"))</f>
        <v>เก็บ</v>
      </c>
      <c r="AW3876" s="1">
        <f t="shared" si="182"/>
        <v>4005.4952465164292</v>
      </c>
      <c r="AX3876" s="1">
        <v>2577.9546108768855</v>
      </c>
      <c r="AY3876" s="1">
        <v>2280.4054054054054</v>
      </c>
    </row>
    <row r="3877" spans="1:51" x14ac:dyDescent="0.2">
      <c r="A3877" s="3">
        <v>45974</v>
      </c>
      <c r="B3877">
        <v>45974</v>
      </c>
      <c r="C3877" t="s">
        <v>12262</v>
      </c>
      <c r="D3877" t="s">
        <v>51</v>
      </c>
      <c r="E3877" t="s">
        <v>52</v>
      </c>
      <c r="F3877" t="s">
        <v>1312</v>
      </c>
      <c r="G3877" s="1">
        <v>4200</v>
      </c>
      <c r="H3877" s="1">
        <v>2479</v>
      </c>
      <c r="I3877" s="1">
        <v>1900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  <c r="O3877" s="1">
        <v>6100</v>
      </c>
      <c r="P3877" t="s">
        <v>12263</v>
      </c>
      <c r="Q3877" s="2">
        <v>244301</v>
      </c>
      <c r="R3877" t="s">
        <v>55</v>
      </c>
      <c r="S3877">
        <v>0</v>
      </c>
      <c r="T3877" t="s">
        <v>56</v>
      </c>
      <c r="U3877" t="s">
        <v>57</v>
      </c>
      <c r="V3877" s="1">
        <v>2500</v>
      </c>
      <c r="W3877" s="1">
        <v>0</v>
      </c>
      <c r="X3877" s="1">
        <v>0</v>
      </c>
      <c r="AA3877" t="s">
        <v>58</v>
      </c>
      <c r="AB3877" s="1">
        <v>0</v>
      </c>
      <c r="AC3877" s="4">
        <f>IF(ISNUMBER(MATCH(AD3877, $AD$2:AD3876, 0)), INDEX($AC$2:AC3876, MATCH(AD3877, $AD$2:AD3876, 0)), MAX($AC$2:AC3876)+1)</f>
        <v>1</v>
      </c>
      <c r="AD3877" t="str">
        <f t="shared" si="183"/>
        <v>ท่าลี่-กองลอย</v>
      </c>
      <c r="AE3877" t="s">
        <v>55</v>
      </c>
      <c r="AF3877" s="1">
        <v>0</v>
      </c>
      <c r="AG3877" s="1">
        <v>0</v>
      </c>
      <c r="AH3877" s="1">
        <v>0</v>
      </c>
      <c r="AI3877" t="s">
        <v>12264</v>
      </c>
      <c r="AJ3877" s="1">
        <v>1</v>
      </c>
      <c r="AK3877" s="1">
        <v>0</v>
      </c>
      <c r="AL3877" s="1">
        <v>0</v>
      </c>
      <c r="AM3877" s="1">
        <v>0</v>
      </c>
      <c r="AN3877" s="1">
        <v>0</v>
      </c>
      <c r="AO3877" s="1">
        <v>0</v>
      </c>
      <c r="AP3877" s="1">
        <v>0</v>
      </c>
      <c r="AQ3877" s="1">
        <v>0</v>
      </c>
      <c r="AR3877" s="1">
        <v>11079</v>
      </c>
      <c r="AS3877" s="1">
        <v>15.105882352941178</v>
      </c>
      <c r="AT3877" s="1">
        <f>Table1[[#This Row],[รวมต้นทุนค่าเดินทาง]]+Table1[[#This Row],[รวมต้นทุนค่าซ่อม]]+Table1[[#This Row],[รวมค่าเสื่อม]]</f>
        <v>12781.605882352942</v>
      </c>
      <c r="AU3877" s="1">
        <f t="shared" si="181"/>
        <v>13953.293816562818</v>
      </c>
      <c r="AV3877" s="1" t="str" cm="1">
        <f t="array" ref="AV3877">IF(AC3877&lt;4, "เก็บ", IF(OR(AT3877 &lt; PERCENTILE(IF($AC$2:$AC$5092=AC3877, $AT$2:$AT$5092), 0.25) - 1.5 * (PERCENTILE(IF($AC$2:$AC$5092=AC3877, $AT$2:$AT$5092), 0.75) - PERCENTILE(IF($AC$2:$AC$5092=AC3877, $AT$2:$AT$5092), 0.25)), AT3877 &gt; PERCENTILE(IF($AC$2:$AC$5092=AC3877, $AT$2:$AT$5092), 0.75) + 1.5 * (PERCENTILE(IF($AC$2:$AC$5092=AC3877, $AT$2:$AT$5092), 0.75) - PERCENTILE(IF($AC$2:$AC$5092=AC3877, $AT$2:$AT$5092), 0.25))), "ตัด", "เก็บ"))</f>
        <v>เก็บ</v>
      </c>
      <c r="AW3877" s="1">
        <f t="shared" si="182"/>
        <v>13953.293816562818</v>
      </c>
      <c r="AX3877" s="1">
        <v>14426.372718098486</v>
      </c>
      <c r="AY3877" s="1">
        <v>1687.5</v>
      </c>
    </row>
    <row r="3878" spans="1:51" x14ac:dyDescent="0.2">
      <c r="A3878" s="3">
        <v>45974</v>
      </c>
      <c r="B3878">
        <v>45974</v>
      </c>
      <c r="C3878" t="s">
        <v>12265</v>
      </c>
      <c r="D3878" t="s">
        <v>51</v>
      </c>
      <c r="E3878" t="s">
        <v>61</v>
      </c>
      <c r="F3878" t="s">
        <v>1217</v>
      </c>
      <c r="G3878" s="1">
        <v>2700</v>
      </c>
      <c r="H3878" s="1">
        <v>4212</v>
      </c>
      <c r="I3878" s="1">
        <v>1900</v>
      </c>
      <c r="J3878" s="1">
        <v>0</v>
      </c>
      <c r="K3878" s="1">
        <v>0</v>
      </c>
      <c r="L3878" s="1">
        <v>0</v>
      </c>
      <c r="M3878" s="1">
        <v>0</v>
      </c>
      <c r="N3878" s="1">
        <v>0</v>
      </c>
      <c r="O3878" s="1">
        <v>4600</v>
      </c>
      <c r="P3878" t="s">
        <v>12266</v>
      </c>
      <c r="Q3878" s="2">
        <v>244301</v>
      </c>
      <c r="R3878" t="s">
        <v>55</v>
      </c>
      <c r="S3878">
        <v>0</v>
      </c>
      <c r="T3878" t="s">
        <v>56</v>
      </c>
      <c r="U3878" t="s">
        <v>57</v>
      </c>
      <c r="V3878" s="1">
        <v>2500</v>
      </c>
      <c r="W3878" s="1">
        <v>0</v>
      </c>
      <c r="X3878" s="1">
        <v>0</v>
      </c>
      <c r="AA3878" t="s">
        <v>58</v>
      </c>
      <c r="AB3878" s="1">
        <v>0</v>
      </c>
      <c r="AC3878" s="4">
        <f>IF(ISNUMBER(MATCH(AD3878, $AD$2:AD3877, 0)), INDEX($AC$2:AC3877, MATCH(AD3878, $AD$2:AD3877, 0)), MAX($AC$2:AC3877)+1)</f>
        <v>1</v>
      </c>
      <c r="AD3878" t="str">
        <f t="shared" si="183"/>
        <v>ท่าลี่-กองลอย</v>
      </c>
      <c r="AE3878" t="s">
        <v>55</v>
      </c>
      <c r="AF3878" s="1">
        <v>0</v>
      </c>
      <c r="AG3878" s="1">
        <v>0</v>
      </c>
      <c r="AH3878" s="1">
        <v>0</v>
      </c>
      <c r="AI3878" t="s">
        <v>12267</v>
      </c>
      <c r="AJ3878" s="1">
        <v>1</v>
      </c>
      <c r="AK3878" s="1">
        <v>0</v>
      </c>
      <c r="AL3878" s="1">
        <v>0</v>
      </c>
      <c r="AM3878" s="1">
        <v>0</v>
      </c>
      <c r="AN3878" s="1">
        <v>0</v>
      </c>
      <c r="AO3878" s="1">
        <v>0</v>
      </c>
      <c r="AP3878" s="1">
        <v>0</v>
      </c>
      <c r="AQ3878" s="1">
        <v>0</v>
      </c>
      <c r="AR3878" s="1">
        <v>11312</v>
      </c>
      <c r="AS3878" s="1">
        <v>16.05</v>
      </c>
      <c r="AT3878" s="1">
        <f>Table1[[#This Row],[รวมต้นทุนค่าเดินทาง]]+Table1[[#This Row],[รวมต้นทุนค่าซ่อม]]+Table1[[#This Row],[รวมค่าเสื่อม]]</f>
        <v>13281.174999999999</v>
      </c>
      <c r="AU3878" s="1">
        <f t="shared" si="181"/>
        <v>13953.293816562818</v>
      </c>
      <c r="AV3878" s="1" t="str" cm="1">
        <f t="array" ref="AV3878">IF(AC3878&lt;4, "เก็บ", IF(OR(AT3878 &lt; PERCENTILE(IF($AC$2:$AC$5092=AC3878, $AT$2:$AT$5092), 0.25) - 1.5 * (PERCENTILE(IF($AC$2:$AC$5092=AC3878, $AT$2:$AT$5092), 0.75) - PERCENTILE(IF($AC$2:$AC$5092=AC3878, $AT$2:$AT$5092), 0.25)), AT3878 &gt; PERCENTILE(IF($AC$2:$AC$5092=AC3878, $AT$2:$AT$5092), 0.75) + 1.5 * (PERCENTILE(IF($AC$2:$AC$5092=AC3878, $AT$2:$AT$5092), 0.75) - PERCENTILE(IF($AC$2:$AC$5092=AC3878, $AT$2:$AT$5092), 0.25))), "ตัด", "เก็บ"))</f>
        <v>เก็บ</v>
      </c>
      <c r="AW3878" s="1">
        <f t="shared" si="182"/>
        <v>13953.293816562818</v>
      </c>
      <c r="AX3878" s="1">
        <v>14426.372718098486</v>
      </c>
      <c r="AY3878" s="1">
        <v>1953.125</v>
      </c>
    </row>
    <row r="3879" spans="1:51" x14ac:dyDescent="0.2">
      <c r="A3879" s="3">
        <v>45974</v>
      </c>
      <c r="B3879">
        <v>45974</v>
      </c>
      <c r="C3879" t="s">
        <v>12268</v>
      </c>
      <c r="D3879" t="s">
        <v>66</v>
      </c>
      <c r="E3879" t="s">
        <v>124</v>
      </c>
      <c r="F3879" t="s">
        <v>125</v>
      </c>
      <c r="G3879" s="1">
        <v>0</v>
      </c>
      <c r="H3879" s="1">
        <v>818</v>
      </c>
      <c r="I3879" s="1">
        <v>400</v>
      </c>
      <c r="J3879" s="1">
        <v>0</v>
      </c>
      <c r="K3879" s="1">
        <v>0</v>
      </c>
      <c r="L3879" s="1">
        <v>0</v>
      </c>
      <c r="M3879" s="1">
        <v>0</v>
      </c>
      <c r="N3879" s="1">
        <v>0</v>
      </c>
      <c r="O3879" s="1">
        <v>400</v>
      </c>
      <c r="P3879" t="s">
        <v>12269</v>
      </c>
      <c r="Q3879" s="2">
        <v>244301</v>
      </c>
      <c r="R3879" t="s">
        <v>70</v>
      </c>
      <c r="S3879">
        <v>0</v>
      </c>
      <c r="T3879" t="s">
        <v>254</v>
      </c>
      <c r="U3879" t="s">
        <v>93</v>
      </c>
      <c r="V3879" s="1">
        <v>0</v>
      </c>
      <c r="W3879" s="1">
        <v>0</v>
      </c>
      <c r="X3879" s="1">
        <v>0</v>
      </c>
      <c r="AA3879" t="s">
        <v>58</v>
      </c>
      <c r="AB3879" s="1">
        <v>0</v>
      </c>
      <c r="AC3879" s="4">
        <f>IF(ISNUMBER(MATCH(AD3879, $AD$2:AD3878, 0)), INDEX($AC$2:AC3878, MATCH(AD3879, $AD$2:AD3878, 0)), MAX($AC$2:AC3878)+1)</f>
        <v>14</v>
      </c>
      <c r="AD3879" t="str">
        <f t="shared" si="183"/>
        <v>ลำปาง-ตลาดไท</v>
      </c>
      <c r="AE3879" t="s">
        <v>73</v>
      </c>
      <c r="AF3879" s="1">
        <v>0</v>
      </c>
      <c r="AG3879" s="1">
        <v>0</v>
      </c>
      <c r="AH3879" s="1">
        <v>0</v>
      </c>
      <c r="AI3879" t="s">
        <v>12270</v>
      </c>
      <c r="AJ3879" s="1">
        <v>1</v>
      </c>
      <c r="AK3879" s="1">
        <v>620</v>
      </c>
      <c r="AL3879" s="1">
        <v>620</v>
      </c>
      <c r="AM3879" s="1">
        <v>1</v>
      </c>
      <c r="AN3879" s="1">
        <v>0</v>
      </c>
      <c r="AO3879" s="1">
        <v>0</v>
      </c>
      <c r="AP3879" s="1">
        <v>0</v>
      </c>
      <c r="AQ3879" s="1">
        <v>0</v>
      </c>
      <c r="AR3879" s="1">
        <v>1218</v>
      </c>
      <c r="AS3879" s="1">
        <v>780.39674702576372</v>
      </c>
      <c r="AT3879" s="1">
        <f>Table1[[#This Row],[รวมต้นทุนค่าเดินทาง]]+Table1[[#This Row],[รวมต้นทุนค่าซ่อม]]+Table1[[#This Row],[รวมค่าเสื่อม]]</f>
        <v>4244.9405258276074</v>
      </c>
      <c r="AU3879" s="1" t="e">
        <f t="shared" si="181"/>
        <v>#N/A</v>
      </c>
      <c r="AV3879" s="1" t="e" cm="1">
        <f t="array" ref="AV3879">IF(AC3879&lt;4, "เก็บ", IF(OR(AT3879 &lt; PERCENTILE(IF($AC$2:$AC$5092=AC3879, $AT$2:$AT$5092), 0.25) - 1.5 * (PERCENTILE(IF($AC$2:$AC$5092=AC3879, $AT$2:$AT$5092), 0.75) - PERCENTILE(IF($AC$2:$AC$5092=AC3879, $AT$2:$AT$5092), 0.25)), AT3879 &gt; PERCENTILE(IF($AC$2:$AC$5092=AC3879, $AT$2:$AT$5092), 0.75) + 1.5 * (PERCENTILE(IF($AC$2:$AC$5092=AC3879, $AT$2:$AT$5092), 0.75) - PERCENTILE(IF($AC$2:$AC$5092=AC3879, $AT$2:$AT$5092), 0.25))), "ตัด", "เก็บ"))</f>
        <v>#N/A</v>
      </c>
      <c r="AW3879" s="1" t="e">
        <f t="shared" si="182"/>
        <v>#DIV/0!</v>
      </c>
      <c r="AX3879" s="1">
        <v>2411.9362516169685</v>
      </c>
      <c r="AY3879" s="1">
        <v>2246.5437788018435</v>
      </c>
    </row>
    <row r="3880" spans="1:51" x14ac:dyDescent="0.2">
      <c r="A3880" s="3">
        <v>45974</v>
      </c>
      <c r="B3880">
        <v>45974</v>
      </c>
      <c r="C3880" t="s">
        <v>12271</v>
      </c>
      <c r="D3880" t="s">
        <v>66</v>
      </c>
      <c r="E3880" t="s">
        <v>105</v>
      </c>
      <c r="F3880" t="s">
        <v>1169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  <c r="M3880" s="1">
        <v>0</v>
      </c>
      <c r="N3880" s="1">
        <v>692</v>
      </c>
      <c r="O3880" s="1">
        <v>692</v>
      </c>
      <c r="P3880" t="s">
        <v>12272</v>
      </c>
      <c r="Q3880" s="2">
        <v>244301</v>
      </c>
      <c r="R3880" t="s">
        <v>55</v>
      </c>
      <c r="S3880">
        <v>0</v>
      </c>
      <c r="T3880" t="s">
        <v>87</v>
      </c>
      <c r="U3880" t="s">
        <v>71</v>
      </c>
      <c r="V3880" s="1">
        <v>0</v>
      </c>
      <c r="W3880" s="1">
        <v>629</v>
      </c>
      <c r="X3880" s="1">
        <v>0</v>
      </c>
      <c r="Y3880" t="s">
        <v>108</v>
      </c>
      <c r="Z3880" t="s">
        <v>71</v>
      </c>
      <c r="AA3880" t="s">
        <v>764</v>
      </c>
      <c r="AB3880" s="1">
        <v>0</v>
      </c>
      <c r="AC3880" s="4">
        <f>IF(ISNUMBER(MATCH(AD3880, $AD$2:AD3879, 0)), INDEX($AC$2:AC3879, MATCH(AD3880, $AD$2:AD3879, 0)), MAX($AC$2:AC3879)+1)</f>
        <v>6</v>
      </c>
      <c r="AD3880" t="str">
        <f t="shared" si="183"/>
        <v>เชียงราย-เชียงใหม่</v>
      </c>
      <c r="AE3880" t="s">
        <v>55</v>
      </c>
      <c r="AF3880" s="1">
        <v>0</v>
      </c>
      <c r="AG3880" s="1">
        <v>0</v>
      </c>
      <c r="AH3880" s="1">
        <v>0</v>
      </c>
      <c r="AI3880" t="s">
        <v>12273</v>
      </c>
      <c r="AJ3880" s="1">
        <v>1</v>
      </c>
      <c r="AK3880" s="1">
        <v>0</v>
      </c>
      <c r="AL3880" s="1">
        <v>0</v>
      </c>
      <c r="AM3880" s="1">
        <v>0</v>
      </c>
      <c r="AN3880" s="1">
        <v>0</v>
      </c>
      <c r="AO3880" s="1">
        <v>0</v>
      </c>
      <c r="AP3880" s="1">
        <v>0</v>
      </c>
      <c r="AQ3880" s="1">
        <v>0</v>
      </c>
      <c r="AR3880" s="1">
        <v>1321</v>
      </c>
      <c r="AS3880" s="1">
        <v>3445.2756770833339</v>
      </c>
      <c r="AT3880" s="1">
        <f>Table1[[#This Row],[รวมต้นทุนค่าเดินทาง]]+Table1[[#This Row],[รวมต้นทุนค่าซ่อม]]+Table1[[#This Row],[รวมค่าเสื่อม]]</f>
        <v>6331.4930683876819</v>
      </c>
      <c r="AU3880" s="1">
        <f t="shared" si="181"/>
        <v>4428.3346813776061</v>
      </c>
      <c r="AV3880" s="1" t="str" cm="1">
        <f t="array" ref="AV3880">IF(AC3880&lt;4, "เก็บ", IF(OR(AT3880 &lt; PERCENTILE(IF($AC$2:$AC$5092=AC3880, $AT$2:$AT$5092), 0.25) - 1.5 * (PERCENTILE(IF($AC$2:$AC$5092=AC3880, $AT$2:$AT$5092), 0.75) - PERCENTILE(IF($AC$2:$AC$5092=AC3880, $AT$2:$AT$5092), 0.25)), AT3880 &gt; PERCENTILE(IF($AC$2:$AC$5092=AC3880, $AT$2:$AT$5092), 0.75) + 1.5 * (PERCENTILE(IF($AC$2:$AC$5092=AC3880, $AT$2:$AT$5092), 0.75) - PERCENTILE(IF($AC$2:$AC$5092=AC3880, $AT$2:$AT$5092), 0.25))), "ตัด", "เก็บ"))</f>
        <v>เก็บ</v>
      </c>
      <c r="AW3880" s="1">
        <f t="shared" si="182"/>
        <v>3873.7679454274344</v>
      </c>
      <c r="AX3880" s="1">
        <v>2781.4385174989698</v>
      </c>
      <c r="AY3880" s="1">
        <v>1565.2173913043478</v>
      </c>
    </row>
    <row r="3881" spans="1:51" x14ac:dyDescent="0.2">
      <c r="A3881" s="3">
        <v>45974</v>
      </c>
      <c r="B3881">
        <v>45974</v>
      </c>
      <c r="C3881" t="s">
        <v>12274</v>
      </c>
      <c r="D3881" t="s">
        <v>66</v>
      </c>
      <c r="E3881" t="s">
        <v>118</v>
      </c>
      <c r="F3881" t="s">
        <v>119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  <c r="L3881" s="1">
        <v>0</v>
      </c>
      <c r="M3881" s="1">
        <v>0</v>
      </c>
      <c r="N3881" s="1">
        <v>0</v>
      </c>
      <c r="O3881" s="1">
        <v>0</v>
      </c>
      <c r="P3881" t="s">
        <v>12275</v>
      </c>
      <c r="Q3881" s="2">
        <v>244301</v>
      </c>
      <c r="R3881" t="s">
        <v>55</v>
      </c>
      <c r="S3881">
        <v>0</v>
      </c>
      <c r="T3881" t="s">
        <v>87</v>
      </c>
      <c r="U3881" t="s">
        <v>71</v>
      </c>
      <c r="V3881" s="1">
        <v>0</v>
      </c>
      <c r="W3881" s="1">
        <v>661</v>
      </c>
      <c r="X3881" s="1">
        <v>0</v>
      </c>
      <c r="Y3881" t="s">
        <v>87</v>
      </c>
      <c r="Z3881" t="s">
        <v>71</v>
      </c>
      <c r="AA3881" t="s">
        <v>3577</v>
      </c>
      <c r="AB3881" s="1">
        <v>0</v>
      </c>
      <c r="AC3881" s="4">
        <f>IF(ISNUMBER(MATCH(AD3881, $AD$2:AD3880, 0)), INDEX($AC$2:AC3880, MATCH(AD3881, $AD$2:AD3880, 0)), MAX($AC$2:AC3880)+1)</f>
        <v>6</v>
      </c>
      <c r="AD3881" t="str">
        <f t="shared" si="183"/>
        <v>เชียงราย-เชียงใหม่</v>
      </c>
      <c r="AE3881" t="s">
        <v>55</v>
      </c>
      <c r="AF3881" s="1">
        <v>0</v>
      </c>
      <c r="AG3881" s="1">
        <v>0</v>
      </c>
      <c r="AH3881" s="1">
        <v>0</v>
      </c>
      <c r="AI3881" t="s">
        <v>12276</v>
      </c>
      <c r="AJ3881" s="1">
        <v>1</v>
      </c>
      <c r="AK3881" s="1">
        <v>0</v>
      </c>
      <c r="AL3881" s="1">
        <v>0</v>
      </c>
      <c r="AM3881" s="1">
        <v>0</v>
      </c>
      <c r="AN3881" s="1">
        <v>0</v>
      </c>
      <c r="AO3881" s="1">
        <v>0</v>
      </c>
      <c r="AP3881" s="1">
        <v>0</v>
      </c>
      <c r="AQ3881" s="1">
        <v>0</v>
      </c>
      <c r="AR3881" s="1">
        <v>661</v>
      </c>
      <c r="AS3881" s="1">
        <v>558.75966666666659</v>
      </c>
      <c r="AT3881" s="1">
        <f>Table1[[#This Row],[รวมต้นทุนค่าเดินทาง]]+Table1[[#This Row],[รวมต้นทุนค่าซ่อม]]+Table1[[#This Row],[รวมค่าเสื่อม]]</f>
        <v>2771.4838045977012</v>
      </c>
      <c r="AU3881" s="1">
        <f t="shared" si="181"/>
        <v>4428.3346813776061</v>
      </c>
      <c r="AV3881" s="1" t="str" cm="1">
        <f t="array" ref="AV3881">IF(AC3881&lt;4, "เก็บ", IF(OR(AT3881 &lt; PERCENTILE(IF($AC$2:$AC$5092=AC3881, $AT$2:$AT$5092), 0.25) - 1.5 * (PERCENTILE(IF($AC$2:$AC$5092=AC3881, $AT$2:$AT$5092), 0.75) - PERCENTILE(IF($AC$2:$AC$5092=AC3881, $AT$2:$AT$5092), 0.25)), AT3881 &gt; PERCENTILE(IF($AC$2:$AC$5092=AC3881, $AT$2:$AT$5092), 0.75) + 1.5 * (PERCENTILE(IF($AC$2:$AC$5092=AC3881, $AT$2:$AT$5092), 0.75) - PERCENTILE(IF($AC$2:$AC$5092=AC3881, $AT$2:$AT$5092), 0.25))), "ตัด", "เก็บ"))</f>
        <v>เก็บ</v>
      </c>
      <c r="AW3881" s="1">
        <f t="shared" si="182"/>
        <v>3873.7679454274344</v>
      </c>
      <c r="AX3881" s="1">
        <v>2781.4385174989698</v>
      </c>
      <c r="AY3881" s="1">
        <v>1551.7241379310344</v>
      </c>
    </row>
    <row r="3882" spans="1:51" x14ac:dyDescent="0.2">
      <c r="A3882" s="3">
        <v>45975</v>
      </c>
      <c r="B3882">
        <v>45975</v>
      </c>
      <c r="C3882" t="s">
        <v>12277</v>
      </c>
      <c r="D3882" t="s">
        <v>66</v>
      </c>
      <c r="E3882" t="s">
        <v>67</v>
      </c>
      <c r="F3882" t="s">
        <v>194</v>
      </c>
      <c r="G3882" s="1">
        <v>0</v>
      </c>
      <c r="H3882" s="1">
        <v>504</v>
      </c>
      <c r="I3882" s="1">
        <v>300</v>
      </c>
      <c r="J3882" s="1">
        <v>0</v>
      </c>
      <c r="K3882" s="1">
        <v>0</v>
      </c>
      <c r="L3882" s="1">
        <v>0</v>
      </c>
      <c r="M3882" s="1">
        <v>0</v>
      </c>
      <c r="N3882" s="1">
        <v>0</v>
      </c>
      <c r="O3882" s="1">
        <v>300</v>
      </c>
      <c r="P3882" t="s">
        <v>12278</v>
      </c>
      <c r="Q3882" s="2">
        <v>244302</v>
      </c>
      <c r="R3882" t="s">
        <v>70</v>
      </c>
      <c r="S3882">
        <v>0</v>
      </c>
      <c r="T3882" t="s">
        <v>254</v>
      </c>
      <c r="U3882" t="s">
        <v>161</v>
      </c>
      <c r="V3882" s="1">
        <v>0</v>
      </c>
      <c r="W3882" s="1">
        <v>0</v>
      </c>
      <c r="X3882" s="1">
        <v>0</v>
      </c>
      <c r="AA3882" t="s">
        <v>58</v>
      </c>
      <c r="AB3882" s="1">
        <v>0</v>
      </c>
      <c r="AC3882" s="4">
        <f>IF(ISNUMBER(MATCH(AD3882, $AD$2:AD3881, 0)), INDEX($AC$2:AC3881, MATCH(AD3882, $AD$2:AD3881, 0)), MAX($AC$2:AC3881)+1)</f>
        <v>11</v>
      </c>
      <c r="AD3882" t="str">
        <f t="shared" si="183"/>
        <v>ลำปาง-พุทธมณฑลสาย 2</v>
      </c>
      <c r="AE3882" t="s">
        <v>73</v>
      </c>
      <c r="AF3882" s="1">
        <v>0</v>
      </c>
      <c r="AG3882" s="1">
        <v>0</v>
      </c>
      <c r="AH3882" s="1">
        <v>0</v>
      </c>
      <c r="AI3882" t="s">
        <v>12279</v>
      </c>
      <c r="AJ3882" s="1">
        <v>1</v>
      </c>
      <c r="AK3882" s="1">
        <v>720</v>
      </c>
      <c r="AL3882" s="1">
        <v>720</v>
      </c>
      <c r="AM3882" s="1">
        <v>1</v>
      </c>
      <c r="AN3882" s="1">
        <v>0</v>
      </c>
      <c r="AO3882" s="1">
        <v>0</v>
      </c>
      <c r="AP3882" s="1">
        <v>0</v>
      </c>
      <c r="AQ3882" s="1">
        <v>0</v>
      </c>
      <c r="AR3882" s="1">
        <v>804</v>
      </c>
      <c r="AS3882" s="1">
        <v>730.81341862213333</v>
      </c>
      <c r="AT3882" s="1">
        <f>Table1[[#This Row],[รวมต้นทุนค่าเดินทาง]]+Table1[[#This Row],[รวมต้นทุนค่าซ่อม]]+Table1[[#This Row],[รวมค่าเสื่อม]]</f>
        <v>3780.9296441687384</v>
      </c>
      <c r="AU3882" s="1">
        <f t="shared" si="181"/>
        <v>4930.4097489270907</v>
      </c>
      <c r="AV3882" s="1" t="str" cm="1">
        <f t="array" ref="AV3882">IF(AC3882&lt;4, "เก็บ", IF(OR(AT3882 &lt; PERCENTILE(IF($AC$2:$AC$5092=AC3882, $AT$2:$AT$5092), 0.25) - 1.5 * (PERCENTILE(IF($AC$2:$AC$5092=AC3882, $AT$2:$AT$5092), 0.75) - PERCENTILE(IF($AC$2:$AC$5092=AC3882, $AT$2:$AT$5092), 0.25)), AT3882 &gt; PERCENTILE(IF($AC$2:$AC$5092=AC3882, $AT$2:$AT$5092), 0.75) + 1.5 * (PERCENTILE(IF($AC$2:$AC$5092=AC3882, $AT$2:$AT$5092), 0.75) - PERCENTILE(IF($AC$2:$AC$5092=AC3882, $AT$2:$AT$5092), 0.25))), "ตัด", "เก็บ"))</f>
        <v>เก็บ</v>
      </c>
      <c r="AW3882" s="1">
        <f t="shared" si="182"/>
        <v>4496.4734610911819</v>
      </c>
      <c r="AX3882" s="1">
        <v>2927.9145864762854</v>
      </c>
      <c r="AY3882" s="1">
        <v>2246.1162255466052</v>
      </c>
    </row>
    <row r="3883" spans="1:51" x14ac:dyDescent="0.2">
      <c r="A3883" s="3">
        <v>45975</v>
      </c>
      <c r="B3883">
        <v>45975</v>
      </c>
      <c r="C3883" t="s">
        <v>12280</v>
      </c>
      <c r="D3883" t="s">
        <v>66</v>
      </c>
      <c r="E3883" t="s">
        <v>124</v>
      </c>
      <c r="F3883" t="s">
        <v>277</v>
      </c>
      <c r="G3883" s="1">
        <v>0</v>
      </c>
      <c r="H3883" s="1">
        <v>1007</v>
      </c>
      <c r="I3883" s="1">
        <v>500</v>
      </c>
      <c r="J3883" s="1">
        <v>0</v>
      </c>
      <c r="K3883" s="1">
        <v>0</v>
      </c>
      <c r="L3883" s="1">
        <v>0</v>
      </c>
      <c r="M3883" s="1">
        <v>0</v>
      </c>
      <c r="N3883" s="1">
        <v>0</v>
      </c>
      <c r="O3883" s="1">
        <v>500</v>
      </c>
      <c r="P3883" t="s">
        <v>12281</v>
      </c>
      <c r="Q3883" s="2">
        <v>244302</v>
      </c>
      <c r="R3883" t="s">
        <v>70</v>
      </c>
      <c r="S3883">
        <v>0</v>
      </c>
      <c r="T3883" t="s">
        <v>71</v>
      </c>
      <c r="U3883" t="s">
        <v>161</v>
      </c>
      <c r="V3883" s="1">
        <v>0</v>
      </c>
      <c r="W3883" s="1">
        <v>0</v>
      </c>
      <c r="X3883" s="1">
        <v>0</v>
      </c>
      <c r="AA3883" t="s">
        <v>58</v>
      </c>
      <c r="AB3883" s="1">
        <v>0</v>
      </c>
      <c r="AC3883" s="4">
        <f>IF(ISNUMBER(MATCH(AD3883, $AD$2:AD3882, 0)), INDEX($AC$2:AC3882, MATCH(AD3883, $AD$2:AD3882, 0)), MAX($AC$2:AC3882)+1)</f>
        <v>9</v>
      </c>
      <c r="AD3883" t="str">
        <f t="shared" si="183"/>
        <v>เชียงใหม่-พุทธมณฑลสาย 2</v>
      </c>
      <c r="AE3883" t="s">
        <v>73</v>
      </c>
      <c r="AF3883" s="1">
        <v>0</v>
      </c>
      <c r="AG3883" s="1">
        <v>0</v>
      </c>
      <c r="AH3883" s="1">
        <v>0</v>
      </c>
      <c r="AI3883" t="s">
        <v>12282</v>
      </c>
      <c r="AJ3883" s="1">
        <v>1</v>
      </c>
      <c r="AK3883" s="1">
        <v>720</v>
      </c>
      <c r="AL3883" s="1">
        <v>720</v>
      </c>
      <c r="AM3883" s="1">
        <v>1</v>
      </c>
      <c r="AN3883" s="1">
        <v>0</v>
      </c>
      <c r="AO3883" s="1">
        <v>0</v>
      </c>
      <c r="AP3883" s="1">
        <v>0</v>
      </c>
      <c r="AQ3883" s="1">
        <v>0</v>
      </c>
      <c r="AR3883" s="1">
        <v>1507</v>
      </c>
      <c r="AS3883" s="1">
        <v>1260.6564400163156</v>
      </c>
      <c r="AT3883" s="1">
        <f>Table1[[#This Row],[รวมต้นทุนค่าเดินทาง]]+Table1[[#This Row],[รวมต้นทุนค่าซ่อม]]+Table1[[#This Row],[รวมค่าเสื่อม]]</f>
        <v>5147.0784885560115</v>
      </c>
      <c r="AU3883" s="1">
        <f t="shared" si="181"/>
        <v>4623.2312262414152</v>
      </c>
      <c r="AV3883" s="1" t="str" cm="1">
        <f t="array" ref="AV3883">IF(AC3883&lt;4, "เก็บ", IF(OR(AT3883 &lt; PERCENTILE(IF($AC$2:$AC$5092=AC3883, $AT$2:$AT$5092), 0.25) - 1.5 * (PERCENTILE(IF($AC$2:$AC$5092=AC3883, $AT$2:$AT$5092), 0.75) - PERCENTILE(IF($AC$2:$AC$5092=AC3883, $AT$2:$AT$5092), 0.25)), AT3883 &gt; PERCENTILE(IF($AC$2:$AC$5092=AC3883, $AT$2:$AT$5092), 0.75) + 1.5 * (PERCENTILE(IF($AC$2:$AC$5092=AC3883, $AT$2:$AT$5092), 0.75) - PERCENTILE(IF($AC$2:$AC$5092=AC3883, $AT$2:$AT$5092), 0.25))), "ตัด", "เก็บ"))</f>
        <v>เก็บ</v>
      </c>
      <c r="AW3883" s="1">
        <f t="shared" si="182"/>
        <v>4005.4952465164292</v>
      </c>
      <c r="AX3883" s="1">
        <v>2577.9546108768855</v>
      </c>
      <c r="AY3883" s="1">
        <v>2379.4220485396954</v>
      </c>
    </row>
    <row r="3884" spans="1:51" x14ac:dyDescent="0.2">
      <c r="A3884" s="3">
        <v>45975</v>
      </c>
      <c r="B3884">
        <v>45975</v>
      </c>
      <c r="C3884" t="s">
        <v>12283</v>
      </c>
      <c r="D3884" t="s">
        <v>66</v>
      </c>
      <c r="E3884" t="s">
        <v>67</v>
      </c>
      <c r="F3884" t="s">
        <v>665</v>
      </c>
      <c r="G3884" s="1">
        <v>0</v>
      </c>
      <c r="H3884" s="1">
        <v>0</v>
      </c>
      <c r="I3884" s="1">
        <v>500</v>
      </c>
      <c r="J3884" s="1">
        <v>0</v>
      </c>
      <c r="K3884" s="1">
        <v>0</v>
      </c>
      <c r="L3884" s="1">
        <v>0</v>
      </c>
      <c r="M3884" s="1">
        <v>0</v>
      </c>
      <c r="N3884" s="1">
        <v>0</v>
      </c>
      <c r="O3884" s="1">
        <v>500</v>
      </c>
      <c r="P3884" t="s">
        <v>12284</v>
      </c>
      <c r="Q3884" s="2">
        <v>244302</v>
      </c>
      <c r="R3884" t="s">
        <v>70</v>
      </c>
      <c r="S3884">
        <v>0</v>
      </c>
      <c r="T3884" t="s">
        <v>71</v>
      </c>
      <c r="U3884" t="s">
        <v>72</v>
      </c>
      <c r="V3884" s="1">
        <v>0</v>
      </c>
      <c r="W3884" s="1">
        <v>0</v>
      </c>
      <c r="X3884" s="1">
        <v>0</v>
      </c>
      <c r="AA3884" t="s">
        <v>58</v>
      </c>
      <c r="AB3884" s="1">
        <v>0</v>
      </c>
      <c r="AC3884" s="4">
        <f>IF(ISNUMBER(MATCH(AD3884, $AD$2:AD3883, 0)), INDEX($AC$2:AC3883, MATCH(AD3884, $AD$2:AD3883, 0)), MAX($AC$2:AC3883)+1)</f>
        <v>2</v>
      </c>
      <c r="AD3884" t="str">
        <f t="shared" si="183"/>
        <v>เชียงใหม่-พุทธมณฑลสาย 5</v>
      </c>
      <c r="AE3884" t="s">
        <v>73</v>
      </c>
      <c r="AF3884" s="1">
        <v>0</v>
      </c>
      <c r="AG3884" s="1">
        <v>0</v>
      </c>
      <c r="AH3884" s="1">
        <v>0</v>
      </c>
      <c r="AI3884" t="s">
        <v>12285</v>
      </c>
      <c r="AJ3884" s="1">
        <v>1</v>
      </c>
      <c r="AK3884" s="1">
        <v>720</v>
      </c>
      <c r="AL3884" s="1">
        <v>720</v>
      </c>
      <c r="AM3884" s="1">
        <v>1</v>
      </c>
      <c r="AN3884" s="1">
        <v>0</v>
      </c>
      <c r="AO3884" s="1">
        <v>0</v>
      </c>
      <c r="AP3884" s="1">
        <v>0</v>
      </c>
      <c r="AQ3884" s="1">
        <v>0</v>
      </c>
      <c r="AR3884" s="1">
        <v>500</v>
      </c>
      <c r="AS3884" s="1">
        <v>3629.307691072293</v>
      </c>
      <c r="AT3884" s="1">
        <f>Table1[[#This Row],[รวมต้นทุนค่าเดินทาง]]+Table1[[#This Row],[รวมต้นทุนค่าซ่อม]]+Table1[[#This Row],[รวมค่าเสื่อม]]</f>
        <v>5755.7916722074369</v>
      </c>
      <c r="AU3884" s="1">
        <f t="shared" si="181"/>
        <v>5026.5629662053279</v>
      </c>
      <c r="AV3884" s="1" t="str" cm="1">
        <f t="array" ref="AV3884">IF(AC3884&lt;4, "เก็บ", IF(OR(AT3884 &lt; PERCENTILE(IF($AC$2:$AC$5092=AC3884, $AT$2:$AT$5092), 0.25) - 1.5 * (PERCENTILE(IF($AC$2:$AC$5092=AC3884, $AT$2:$AT$5092), 0.75) - PERCENTILE(IF($AC$2:$AC$5092=AC3884, $AT$2:$AT$5092), 0.25)), AT3884 &gt; PERCENTILE(IF($AC$2:$AC$5092=AC3884, $AT$2:$AT$5092), 0.75) + 1.5 * (PERCENTILE(IF($AC$2:$AC$5092=AC3884, $AT$2:$AT$5092), 0.75) - PERCENTILE(IF($AC$2:$AC$5092=AC3884, $AT$2:$AT$5092), 0.25))), "ตัด", "เก็บ"))</f>
        <v>เก็บ</v>
      </c>
      <c r="AW3884" s="1">
        <f t="shared" si="182"/>
        <v>5026.5629662053279</v>
      </c>
      <c r="AX3884" s="1">
        <v>4064.5059139663294</v>
      </c>
      <c r="AY3884" s="1">
        <v>1626.4839811351439</v>
      </c>
    </row>
    <row r="3885" spans="1:51" x14ac:dyDescent="0.2">
      <c r="A3885" s="3">
        <v>45975</v>
      </c>
      <c r="B3885">
        <v>45975</v>
      </c>
      <c r="C3885" t="s">
        <v>12286</v>
      </c>
      <c r="D3885" t="s">
        <v>66</v>
      </c>
      <c r="E3885" t="s">
        <v>124</v>
      </c>
      <c r="F3885" t="s">
        <v>201</v>
      </c>
      <c r="G3885" s="1">
        <v>0</v>
      </c>
      <c r="H3885" s="1">
        <v>0</v>
      </c>
      <c r="I3885" s="1">
        <v>400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  <c r="O3885" s="1">
        <v>400</v>
      </c>
      <c r="P3885" t="s">
        <v>12287</v>
      </c>
      <c r="Q3885" s="2">
        <v>244302</v>
      </c>
      <c r="R3885" t="s">
        <v>70</v>
      </c>
      <c r="S3885">
        <v>0</v>
      </c>
      <c r="T3885" t="s">
        <v>71</v>
      </c>
      <c r="U3885" t="s">
        <v>93</v>
      </c>
      <c r="V3885" s="1">
        <v>0</v>
      </c>
      <c r="W3885" s="1">
        <v>0</v>
      </c>
      <c r="X3885" s="1">
        <v>0</v>
      </c>
      <c r="AA3885" t="s">
        <v>58</v>
      </c>
      <c r="AB3885" s="1">
        <v>0</v>
      </c>
      <c r="AC3885" s="4">
        <f>IF(ISNUMBER(MATCH(AD3885, $AD$2:AD3884, 0)), INDEX($AC$2:AC3884, MATCH(AD3885, $AD$2:AD3884, 0)), MAX($AC$2:AC3884)+1)</f>
        <v>4</v>
      </c>
      <c r="AD3885" t="str">
        <f t="shared" si="183"/>
        <v>เชียงใหม่-ตลาดไท</v>
      </c>
      <c r="AE3885" t="s">
        <v>73</v>
      </c>
      <c r="AF3885" s="1">
        <v>0</v>
      </c>
      <c r="AG3885" s="1">
        <v>0</v>
      </c>
      <c r="AH3885" s="1">
        <v>0</v>
      </c>
      <c r="AI3885" t="s">
        <v>12288</v>
      </c>
      <c r="AJ3885" s="1">
        <v>1</v>
      </c>
      <c r="AK3885" s="1">
        <v>720</v>
      </c>
      <c r="AL3885" s="1">
        <v>720</v>
      </c>
      <c r="AM3885" s="1">
        <v>1</v>
      </c>
      <c r="AN3885" s="1">
        <v>0</v>
      </c>
      <c r="AO3885" s="1">
        <v>0</v>
      </c>
      <c r="AP3885" s="1">
        <v>0</v>
      </c>
      <c r="AQ3885" s="1">
        <v>0</v>
      </c>
      <c r="AR3885" s="1">
        <v>400</v>
      </c>
      <c r="AS3885" s="1">
        <v>495.83527055369893</v>
      </c>
      <c r="AT3885" s="1">
        <f>Table1[[#This Row],[รวมต้นทุนค่าเดินทาง]]+Table1[[#This Row],[รวมต้นทุนค่าซ่อม]]+Table1[[#This Row],[รวมค่าเสื่อม]]</f>
        <v>2468.1079978264261</v>
      </c>
      <c r="AU3885" s="1">
        <f t="shared" si="181"/>
        <v>4256.109283997258</v>
      </c>
      <c r="AV3885" s="1" t="str" cm="1">
        <f t="array" ref="AV3885">IF(AC3885&lt;4, "เก็บ", IF(OR(AT3885 &lt; PERCENTILE(IF($AC$2:$AC$5092=AC3885, $AT$2:$AT$5092), 0.25) - 1.5 * (PERCENTILE(IF($AC$2:$AC$5092=AC3885, $AT$2:$AT$5092), 0.75) - PERCENTILE(IF($AC$2:$AC$5092=AC3885, $AT$2:$AT$5092), 0.25)), AT3885 &gt; PERCENTILE(IF($AC$2:$AC$5092=AC3885, $AT$2:$AT$5092), 0.75) + 1.5 * (PERCENTILE(IF($AC$2:$AC$5092=AC3885, $AT$2:$AT$5092), 0.75) - PERCENTILE(IF($AC$2:$AC$5092=AC3885, $AT$2:$AT$5092), 0.25))), "ตัด", "เก็บ"))</f>
        <v>เก็บ</v>
      </c>
      <c r="AW3885" s="1">
        <f t="shared" si="182"/>
        <v>3807.0727671795808</v>
      </c>
      <c r="AX3885" s="1">
        <v>2335.0230876608157</v>
      </c>
      <c r="AY3885" s="1">
        <v>1572.2727272727273</v>
      </c>
    </row>
    <row r="3886" spans="1:51" x14ac:dyDescent="0.2">
      <c r="A3886" s="3">
        <v>45975</v>
      </c>
      <c r="B3886">
        <v>45975</v>
      </c>
      <c r="C3886" t="s">
        <v>12289</v>
      </c>
      <c r="D3886" t="s">
        <v>51</v>
      </c>
      <c r="E3886" t="s">
        <v>61</v>
      </c>
      <c r="F3886" t="s">
        <v>80</v>
      </c>
      <c r="G3886" s="1">
        <v>2700</v>
      </c>
      <c r="H3886" s="1">
        <v>4212</v>
      </c>
      <c r="I3886" s="1">
        <v>1900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  <c r="O3886" s="1">
        <v>4600</v>
      </c>
      <c r="P3886" t="s">
        <v>12290</v>
      </c>
      <c r="Q3886" s="2">
        <v>244302</v>
      </c>
      <c r="R3886" t="s">
        <v>55</v>
      </c>
      <c r="S3886">
        <v>0</v>
      </c>
      <c r="T3886" t="s">
        <v>56</v>
      </c>
      <c r="U3886" t="s">
        <v>57</v>
      </c>
      <c r="V3886" s="1">
        <v>2500</v>
      </c>
      <c r="W3886" s="1">
        <v>0</v>
      </c>
      <c r="X3886" s="1">
        <v>0</v>
      </c>
      <c r="AA3886" t="s">
        <v>58</v>
      </c>
      <c r="AB3886" s="1">
        <v>0</v>
      </c>
      <c r="AC3886" s="4">
        <f>IF(ISNUMBER(MATCH(AD3886, $AD$2:AD3885, 0)), INDEX($AC$2:AC3885, MATCH(AD3886, $AD$2:AD3885, 0)), MAX($AC$2:AC3885)+1)</f>
        <v>1</v>
      </c>
      <c r="AD3886" t="str">
        <f t="shared" si="183"/>
        <v>ท่าลี่-กองลอย</v>
      </c>
      <c r="AE3886" t="s">
        <v>55</v>
      </c>
      <c r="AF3886" s="1">
        <v>0</v>
      </c>
      <c r="AG3886" s="1">
        <v>0</v>
      </c>
      <c r="AH3886" s="1">
        <v>0</v>
      </c>
      <c r="AI3886" t="s">
        <v>12291</v>
      </c>
      <c r="AJ3886" s="1">
        <v>1</v>
      </c>
      <c r="AK3886" s="1">
        <v>0</v>
      </c>
      <c r="AL3886" s="1">
        <v>0</v>
      </c>
      <c r="AM3886" s="1">
        <v>0</v>
      </c>
      <c r="AN3886" s="1">
        <v>0</v>
      </c>
      <c r="AO3886" s="1">
        <v>0</v>
      </c>
      <c r="AP3886" s="1">
        <v>0</v>
      </c>
      <c r="AQ3886" s="1">
        <v>0</v>
      </c>
      <c r="AR3886" s="1">
        <v>11312</v>
      </c>
      <c r="AS3886" s="1">
        <v>16.05</v>
      </c>
      <c r="AT3886" s="1">
        <f>Table1[[#This Row],[รวมต้นทุนค่าเดินทาง]]+Table1[[#This Row],[รวมต้นทุนค่าซ่อม]]+Table1[[#This Row],[รวมค่าเสื่อม]]</f>
        <v>13074.944409937887</v>
      </c>
      <c r="AU3886" s="1">
        <f t="shared" si="181"/>
        <v>13953.293816562818</v>
      </c>
      <c r="AV3886" s="1" t="str" cm="1">
        <f t="array" ref="AV3886">IF(AC3886&lt;4, "เก็บ", IF(OR(AT3886 &lt; PERCENTILE(IF($AC$2:$AC$5092=AC3886, $AT$2:$AT$5092), 0.25) - 1.5 * (PERCENTILE(IF($AC$2:$AC$5092=AC3886, $AT$2:$AT$5092), 0.75) - PERCENTILE(IF($AC$2:$AC$5092=AC3886, $AT$2:$AT$5092), 0.25)), AT3886 &gt; PERCENTILE(IF($AC$2:$AC$5092=AC3886, $AT$2:$AT$5092), 0.75) + 1.5 * (PERCENTILE(IF($AC$2:$AC$5092=AC3886, $AT$2:$AT$5092), 0.75) - PERCENTILE(IF($AC$2:$AC$5092=AC3886, $AT$2:$AT$5092), 0.25))), "ตัด", "เก็บ"))</f>
        <v>เก็บ</v>
      </c>
      <c r="AW3886" s="1">
        <f t="shared" si="182"/>
        <v>13953.293816562818</v>
      </c>
      <c r="AX3886" s="1">
        <v>14426.372718098486</v>
      </c>
      <c r="AY3886" s="1">
        <v>1746.8944099378882</v>
      </c>
    </row>
    <row r="3887" spans="1:51" x14ac:dyDescent="0.2">
      <c r="A3887" s="3">
        <v>45975</v>
      </c>
      <c r="B3887">
        <v>45975</v>
      </c>
      <c r="C3887" t="s">
        <v>12292</v>
      </c>
      <c r="D3887" t="s">
        <v>51</v>
      </c>
      <c r="E3887" t="s">
        <v>52</v>
      </c>
      <c r="F3887" t="s">
        <v>11571</v>
      </c>
      <c r="G3887" s="1">
        <v>4200</v>
      </c>
      <c r="H3887" s="1">
        <v>2479</v>
      </c>
      <c r="I3887" s="1">
        <v>1900</v>
      </c>
      <c r="J3887" s="1">
        <v>0</v>
      </c>
      <c r="K3887" s="1">
        <v>0</v>
      </c>
      <c r="L3887" s="1">
        <v>0</v>
      </c>
      <c r="M3887" s="1">
        <v>0</v>
      </c>
      <c r="N3887" s="1">
        <v>0</v>
      </c>
      <c r="O3887" s="1">
        <v>6100</v>
      </c>
      <c r="P3887" t="s">
        <v>12293</v>
      </c>
      <c r="Q3887" s="2">
        <v>244302</v>
      </c>
      <c r="R3887" t="s">
        <v>55</v>
      </c>
      <c r="S3887">
        <v>0</v>
      </c>
      <c r="T3887" t="s">
        <v>56</v>
      </c>
      <c r="U3887" t="s">
        <v>57</v>
      </c>
      <c r="V3887" s="1">
        <v>2500</v>
      </c>
      <c r="W3887" s="1">
        <v>0</v>
      </c>
      <c r="X3887" s="1">
        <v>0</v>
      </c>
      <c r="AA3887" t="s">
        <v>58</v>
      </c>
      <c r="AB3887" s="1">
        <v>0</v>
      </c>
      <c r="AC3887" s="4">
        <f>IF(ISNUMBER(MATCH(AD3887, $AD$2:AD3886, 0)), INDEX($AC$2:AC3886, MATCH(AD3887, $AD$2:AD3886, 0)), MAX($AC$2:AC3886)+1)</f>
        <v>1</v>
      </c>
      <c r="AD3887" t="str">
        <f t="shared" si="183"/>
        <v>ท่าลี่-กองลอย</v>
      </c>
      <c r="AE3887" t="s">
        <v>55</v>
      </c>
      <c r="AF3887" s="1">
        <v>0</v>
      </c>
      <c r="AG3887" s="1">
        <v>0</v>
      </c>
      <c r="AH3887" s="1">
        <v>0</v>
      </c>
      <c r="AI3887" t="s">
        <v>12294</v>
      </c>
      <c r="AJ3887" s="1">
        <v>1</v>
      </c>
      <c r="AK3887" s="1">
        <v>0</v>
      </c>
      <c r="AL3887" s="1">
        <v>0</v>
      </c>
      <c r="AM3887" s="1">
        <v>0</v>
      </c>
      <c r="AN3887" s="1">
        <v>0</v>
      </c>
      <c r="AO3887" s="1">
        <v>0</v>
      </c>
      <c r="AP3887" s="1">
        <v>0</v>
      </c>
      <c r="AQ3887" s="1">
        <v>0</v>
      </c>
      <c r="AR3887" s="1">
        <v>11079</v>
      </c>
      <c r="AS3887" s="1">
        <v>21.400000000000002</v>
      </c>
      <c r="AT3887" s="1">
        <f>Table1[[#This Row],[รวมต้นทุนค่าเดินทาง]]+Table1[[#This Row],[รวมต้นทุนค่าซ่อม]]+Table1[[#This Row],[รวมค่าเสื่อม]]</f>
        <v>14239.934883720929</v>
      </c>
      <c r="AU3887" s="1">
        <f t="shared" si="181"/>
        <v>13953.293816562818</v>
      </c>
      <c r="AV3887" s="1" t="str" cm="1">
        <f t="array" ref="AV3887">IF(AC3887&lt;4, "เก็บ", IF(OR(AT3887 &lt; PERCENTILE(IF($AC$2:$AC$5092=AC3887, $AT$2:$AT$5092), 0.25) - 1.5 * (PERCENTILE(IF($AC$2:$AC$5092=AC3887, $AT$2:$AT$5092), 0.75) - PERCENTILE(IF($AC$2:$AC$5092=AC3887, $AT$2:$AT$5092), 0.25)), AT3887 &gt; PERCENTILE(IF($AC$2:$AC$5092=AC3887, $AT$2:$AT$5092), 0.75) + 1.5 * (PERCENTILE(IF($AC$2:$AC$5092=AC3887, $AT$2:$AT$5092), 0.75) - PERCENTILE(IF($AC$2:$AC$5092=AC3887, $AT$2:$AT$5092), 0.25))), "ตัด", "เก็บ"))</f>
        <v>เก็บ</v>
      </c>
      <c r="AW3887" s="1">
        <f t="shared" si="182"/>
        <v>13953.293816562818</v>
      </c>
      <c r="AX3887" s="1">
        <v>14426.372718098486</v>
      </c>
      <c r="AY3887" s="1">
        <v>3139.5348837209303</v>
      </c>
    </row>
    <row r="3888" spans="1:51" x14ac:dyDescent="0.2">
      <c r="A3888" s="3">
        <v>45975</v>
      </c>
      <c r="B3888">
        <v>45975</v>
      </c>
      <c r="C3888" t="s">
        <v>12295</v>
      </c>
      <c r="D3888" t="s">
        <v>66</v>
      </c>
      <c r="E3888" t="s">
        <v>124</v>
      </c>
      <c r="F3888" t="s">
        <v>190</v>
      </c>
      <c r="G3888" s="1">
        <v>0</v>
      </c>
      <c r="H3888" s="1">
        <v>818</v>
      </c>
      <c r="I3888" s="1">
        <v>400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>
        <v>400</v>
      </c>
      <c r="P3888" t="s">
        <v>12296</v>
      </c>
      <c r="Q3888" s="2">
        <v>244302</v>
      </c>
      <c r="R3888" t="s">
        <v>70</v>
      </c>
      <c r="S3888">
        <v>0</v>
      </c>
      <c r="T3888" t="s">
        <v>254</v>
      </c>
      <c r="U3888" t="s">
        <v>93</v>
      </c>
      <c r="V3888" s="1">
        <v>0</v>
      </c>
      <c r="W3888" s="1">
        <v>0</v>
      </c>
      <c r="X3888" s="1">
        <v>0</v>
      </c>
      <c r="AA3888" t="s">
        <v>58</v>
      </c>
      <c r="AB3888" s="1">
        <v>0</v>
      </c>
      <c r="AC3888" s="4">
        <f>IF(ISNUMBER(MATCH(AD3888, $AD$2:AD3887, 0)), INDEX($AC$2:AC3887, MATCH(AD3888, $AD$2:AD3887, 0)), MAX($AC$2:AC3887)+1)</f>
        <v>14</v>
      </c>
      <c r="AD3888" t="str">
        <f t="shared" si="183"/>
        <v>ลำปาง-ตลาดไท</v>
      </c>
      <c r="AE3888" t="s">
        <v>73</v>
      </c>
      <c r="AF3888" s="1">
        <v>0</v>
      </c>
      <c r="AG3888" s="1">
        <v>0</v>
      </c>
      <c r="AH3888" s="1">
        <v>0</v>
      </c>
      <c r="AI3888" t="s">
        <v>12297</v>
      </c>
      <c r="AJ3888" s="1">
        <v>1</v>
      </c>
      <c r="AK3888" s="1">
        <v>620</v>
      </c>
      <c r="AL3888" s="1">
        <v>620</v>
      </c>
      <c r="AM3888" s="1">
        <v>1</v>
      </c>
      <c r="AN3888" s="1">
        <v>0</v>
      </c>
      <c r="AO3888" s="1">
        <v>0</v>
      </c>
      <c r="AP3888" s="1">
        <v>0</v>
      </c>
      <c r="AQ3888" s="1">
        <v>0</v>
      </c>
      <c r="AR3888" s="1">
        <v>1218</v>
      </c>
      <c r="AS3888" s="1">
        <v>1079.8132097689795</v>
      </c>
      <c r="AT3888" s="1">
        <f>Table1[[#This Row],[รวมต้นทุนค่าเดินทาง]]+Table1[[#This Row],[รวมต้นทุนค่าซ่อม]]+Table1[[#This Row],[รวมค่าเสื่อม]]</f>
        <v>4413.1128835933887</v>
      </c>
      <c r="AU3888" s="1" t="e">
        <f t="shared" si="181"/>
        <v>#N/A</v>
      </c>
      <c r="AV3888" s="1" t="e" cm="1">
        <f t="array" ref="AV3888">IF(AC3888&lt;4, "เก็บ", IF(OR(AT3888 &lt; PERCENTILE(IF($AC$2:$AC$5092=AC3888, $AT$2:$AT$5092), 0.25) - 1.5 * (PERCENTILE(IF($AC$2:$AC$5092=AC3888, $AT$2:$AT$5092), 0.75) - PERCENTILE(IF($AC$2:$AC$5092=AC3888, $AT$2:$AT$5092), 0.25)), AT3888 &gt; PERCENTILE(IF($AC$2:$AC$5092=AC3888, $AT$2:$AT$5092), 0.75) + 1.5 * (PERCENTILE(IF($AC$2:$AC$5092=AC3888, $AT$2:$AT$5092), 0.75) - PERCENTILE(IF($AC$2:$AC$5092=AC3888, $AT$2:$AT$5092), 0.25))), "ตัด", "เก็บ"))</f>
        <v>#N/A</v>
      </c>
      <c r="AW3888" s="1" t="e">
        <f t="shared" si="182"/>
        <v>#DIV/0!</v>
      </c>
      <c r="AX3888" s="1">
        <v>2411.9362516169685</v>
      </c>
      <c r="AY3888" s="1">
        <v>2115.2996738244092</v>
      </c>
    </row>
    <row r="3889" spans="1:51" x14ac:dyDescent="0.2">
      <c r="A3889" s="3">
        <v>45975</v>
      </c>
      <c r="B3889">
        <v>45975</v>
      </c>
      <c r="C3889" t="s">
        <v>12298</v>
      </c>
      <c r="D3889" t="s">
        <v>66</v>
      </c>
      <c r="E3889" t="s">
        <v>84</v>
      </c>
      <c r="F3889" t="s">
        <v>415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  <c r="L3889" s="1">
        <v>0</v>
      </c>
      <c r="M3889" s="1">
        <v>0</v>
      </c>
      <c r="N3889" s="1">
        <v>0</v>
      </c>
      <c r="O3889" s="1">
        <v>0</v>
      </c>
      <c r="P3889" t="s">
        <v>12299</v>
      </c>
      <c r="Q3889" s="2">
        <v>244302</v>
      </c>
      <c r="R3889" t="s">
        <v>55</v>
      </c>
      <c r="S3889">
        <v>0</v>
      </c>
      <c r="T3889" t="s">
        <v>87</v>
      </c>
      <c r="U3889" t="s">
        <v>71</v>
      </c>
      <c r="V3889" s="1">
        <v>0</v>
      </c>
      <c r="W3889" s="1">
        <v>1070</v>
      </c>
      <c r="X3889" s="1">
        <v>0</v>
      </c>
      <c r="Y3889" t="s">
        <v>87</v>
      </c>
      <c r="Z3889" t="s">
        <v>71</v>
      </c>
      <c r="AA3889" t="s">
        <v>10823</v>
      </c>
      <c r="AB3889" s="1">
        <v>0</v>
      </c>
      <c r="AC3889" s="4">
        <f>IF(ISNUMBER(MATCH(AD3889, $AD$2:AD3888, 0)), INDEX($AC$2:AC3888, MATCH(AD3889, $AD$2:AD3888, 0)), MAX($AC$2:AC3888)+1)</f>
        <v>6</v>
      </c>
      <c r="AD3889" t="str">
        <f t="shared" si="183"/>
        <v>เชียงราย-เชียงใหม่</v>
      </c>
      <c r="AE3889" t="s">
        <v>55</v>
      </c>
      <c r="AF3889" s="1">
        <v>0</v>
      </c>
      <c r="AG3889" s="1">
        <v>0</v>
      </c>
      <c r="AH3889" s="1">
        <v>0</v>
      </c>
      <c r="AI3889" t="s">
        <v>12300</v>
      </c>
      <c r="AJ3889" s="1">
        <v>1</v>
      </c>
      <c r="AK3889" s="1">
        <v>0</v>
      </c>
      <c r="AL3889" s="1">
        <v>0</v>
      </c>
      <c r="AM3889" s="1">
        <v>0</v>
      </c>
      <c r="AN3889" s="1">
        <v>0</v>
      </c>
      <c r="AO3889" s="1">
        <v>0</v>
      </c>
      <c r="AP3889" s="1">
        <v>0</v>
      </c>
      <c r="AQ3889" s="1">
        <v>0</v>
      </c>
      <c r="AR3889" s="1">
        <v>1070</v>
      </c>
      <c r="AS3889" s="1">
        <v>3389.3130555555554</v>
      </c>
      <c r="AT3889" s="1">
        <f>Table1[[#This Row],[รวมต้นทุนค่าเดินทาง]]+Table1[[#This Row],[รวมต้นทุนค่าซ่อม]]+Table1[[#This Row],[รวมค่าเสื่อม]]</f>
        <v>6007.4781931702346</v>
      </c>
      <c r="AU3889" s="1">
        <f t="shared" si="181"/>
        <v>4428.3346813776061</v>
      </c>
      <c r="AV3889" s="1" t="str" cm="1">
        <f t="array" ref="AV3889">IF(AC3889&lt;4, "เก็บ", IF(OR(AT3889 &lt; PERCENTILE(IF($AC$2:$AC$5092=AC3889, $AT$2:$AT$5092), 0.25) - 1.5 * (PERCENTILE(IF($AC$2:$AC$5092=AC3889, $AT$2:$AT$5092), 0.75) - PERCENTILE(IF($AC$2:$AC$5092=AC3889, $AT$2:$AT$5092), 0.25)), AT3889 &gt; PERCENTILE(IF($AC$2:$AC$5092=AC3889, $AT$2:$AT$5092), 0.75) + 1.5 * (PERCENTILE(IF($AC$2:$AC$5092=AC3889, $AT$2:$AT$5092), 0.75) - PERCENTILE(IF($AC$2:$AC$5092=AC3889, $AT$2:$AT$5092), 0.25))), "ตัด", "เก็บ"))</f>
        <v>เก็บ</v>
      </c>
      <c r="AW3889" s="1">
        <f t="shared" si="182"/>
        <v>3873.7679454274344</v>
      </c>
      <c r="AX3889" s="1">
        <v>2781.4385174989698</v>
      </c>
      <c r="AY3889" s="1">
        <v>1548.165137614679</v>
      </c>
    </row>
    <row r="3890" spans="1:51" x14ac:dyDescent="0.2">
      <c r="A3890" s="3">
        <v>45976</v>
      </c>
      <c r="B3890">
        <v>45976</v>
      </c>
      <c r="C3890" t="s">
        <v>12301</v>
      </c>
      <c r="D3890" t="s">
        <v>51</v>
      </c>
      <c r="E3890" t="s">
        <v>61</v>
      </c>
      <c r="F3890" t="s">
        <v>228</v>
      </c>
      <c r="G3890" s="1">
        <v>2700</v>
      </c>
      <c r="H3890" s="1">
        <v>4212</v>
      </c>
      <c r="I3890" s="1">
        <v>1900</v>
      </c>
      <c r="J3890" s="1">
        <v>0</v>
      </c>
      <c r="K3890" s="1">
        <v>0</v>
      </c>
      <c r="L3890" s="1">
        <v>0</v>
      </c>
      <c r="M3890" s="1">
        <v>0</v>
      </c>
      <c r="N3890" s="1">
        <v>0</v>
      </c>
      <c r="O3890" s="1">
        <v>4600</v>
      </c>
      <c r="P3890" t="s">
        <v>12302</v>
      </c>
      <c r="Q3890" s="2">
        <v>244303</v>
      </c>
      <c r="R3890" t="s">
        <v>55</v>
      </c>
      <c r="S3890">
        <v>0</v>
      </c>
      <c r="T3890" t="s">
        <v>71</v>
      </c>
      <c r="U3890" t="s">
        <v>57</v>
      </c>
      <c r="V3890" s="1">
        <v>2500</v>
      </c>
      <c r="W3890" s="1">
        <v>0</v>
      </c>
      <c r="X3890" s="1">
        <v>0</v>
      </c>
      <c r="AA3890" t="s">
        <v>58</v>
      </c>
      <c r="AB3890" s="1">
        <v>0</v>
      </c>
      <c r="AC3890" s="4">
        <f>IF(ISNUMBER(MATCH(AD3890, $AD$2:AD3889, 0)), INDEX($AC$2:AC3889, MATCH(AD3890, $AD$2:AD3889, 0)), MAX($AC$2:AC3889)+1)</f>
        <v>10</v>
      </c>
      <c r="AD3890" t="str">
        <f t="shared" si="183"/>
        <v>เชียงใหม่-กองลอย</v>
      </c>
      <c r="AE3890" t="s">
        <v>55</v>
      </c>
      <c r="AF3890" s="1">
        <v>0</v>
      </c>
      <c r="AG3890" s="1">
        <v>0</v>
      </c>
      <c r="AH3890" s="1">
        <v>0</v>
      </c>
      <c r="AI3890" t="s">
        <v>12303</v>
      </c>
      <c r="AJ3890" s="1">
        <v>1</v>
      </c>
      <c r="AK3890" s="1">
        <v>0</v>
      </c>
      <c r="AL3890" s="1">
        <v>0</v>
      </c>
      <c r="AM3890" s="1">
        <v>0</v>
      </c>
      <c r="AN3890" s="1">
        <v>0</v>
      </c>
      <c r="AO3890" s="1">
        <v>0</v>
      </c>
      <c r="AP3890" s="1">
        <v>0</v>
      </c>
      <c r="AQ3890" s="1">
        <v>0</v>
      </c>
      <c r="AR3890" s="1">
        <v>11312</v>
      </c>
      <c r="AS3890" s="1">
        <v>28.533333333333335</v>
      </c>
      <c r="AT3890" s="1">
        <f>Table1[[#This Row],[รวมต้นทุนค่าเดินทาง]]+Table1[[#This Row],[รวมต้นทุนค่าซ่อม]]+Table1[[#This Row],[รวมค่าเสื่อม]]</f>
        <v>13321.167136150234</v>
      </c>
      <c r="AU3890" s="1">
        <f t="shared" si="181"/>
        <v>14957.32855761775</v>
      </c>
      <c r="AV3890" s="1" t="str" cm="1">
        <f t="array" ref="AV3890">IF(AC3890&lt;4, "เก็บ", IF(OR(AT3890 &lt; PERCENTILE(IF($AC$2:$AC$5092=AC3890, $AT$2:$AT$5092), 0.25) - 1.5 * (PERCENTILE(IF($AC$2:$AC$5092=AC3890, $AT$2:$AT$5092), 0.75) - PERCENTILE(IF($AC$2:$AC$5092=AC3890, $AT$2:$AT$5092), 0.25)), AT3890 &gt; PERCENTILE(IF($AC$2:$AC$5092=AC3890, $AT$2:$AT$5092), 0.75) + 1.5 * (PERCENTILE(IF($AC$2:$AC$5092=AC3890, $AT$2:$AT$5092), 0.75) - PERCENTILE(IF($AC$2:$AC$5092=AC3890, $AT$2:$AT$5092), 0.25))), "ตัด", "เก็บ"))</f>
        <v>เก็บ</v>
      </c>
      <c r="AW3890" s="1">
        <f t="shared" si="182"/>
        <v>14419.089162907676</v>
      </c>
      <c r="AX3890" s="1">
        <v>15077.196593123563</v>
      </c>
      <c r="AY3890" s="1">
        <v>1980.6338028169014</v>
      </c>
    </row>
    <row r="3891" spans="1:51" x14ac:dyDescent="0.2">
      <c r="A3891" s="3">
        <v>45976</v>
      </c>
      <c r="B3891">
        <v>45976</v>
      </c>
      <c r="C3891" t="s">
        <v>12304</v>
      </c>
      <c r="D3891" t="s">
        <v>51</v>
      </c>
      <c r="E3891" t="s">
        <v>52</v>
      </c>
      <c r="F3891" t="s">
        <v>53</v>
      </c>
      <c r="G3891" s="1">
        <v>2700</v>
      </c>
      <c r="H3891" s="1">
        <v>4212</v>
      </c>
      <c r="I3891" s="1">
        <v>1900</v>
      </c>
      <c r="J3891" s="1">
        <v>0</v>
      </c>
      <c r="K3891" s="1">
        <v>0</v>
      </c>
      <c r="L3891" s="1">
        <v>0</v>
      </c>
      <c r="M3891" s="1">
        <v>0</v>
      </c>
      <c r="N3891" s="1">
        <v>0</v>
      </c>
      <c r="O3891" s="1">
        <v>4600</v>
      </c>
      <c r="P3891" t="s">
        <v>12305</v>
      </c>
      <c r="Q3891" s="2">
        <v>244303</v>
      </c>
      <c r="R3891" t="s">
        <v>55</v>
      </c>
      <c r="S3891">
        <v>0</v>
      </c>
      <c r="T3891" t="s">
        <v>71</v>
      </c>
      <c r="U3891" t="s">
        <v>57</v>
      </c>
      <c r="V3891" s="1">
        <v>2500</v>
      </c>
      <c r="W3891" s="1">
        <v>0</v>
      </c>
      <c r="X3891" s="1">
        <v>0</v>
      </c>
      <c r="AA3891" t="s">
        <v>58</v>
      </c>
      <c r="AB3891" s="1">
        <v>0</v>
      </c>
      <c r="AC3891" s="4">
        <f>IF(ISNUMBER(MATCH(AD3891, $AD$2:AD3890, 0)), INDEX($AC$2:AC3890, MATCH(AD3891, $AD$2:AD3890, 0)), MAX($AC$2:AC3890)+1)</f>
        <v>10</v>
      </c>
      <c r="AD3891" t="str">
        <f t="shared" si="183"/>
        <v>เชียงใหม่-กองลอย</v>
      </c>
      <c r="AE3891" t="s">
        <v>55</v>
      </c>
      <c r="AF3891" s="1">
        <v>0</v>
      </c>
      <c r="AG3891" s="1">
        <v>0</v>
      </c>
      <c r="AH3891" s="1">
        <v>0</v>
      </c>
      <c r="AI3891" t="s">
        <v>12306</v>
      </c>
      <c r="AJ3891" s="1">
        <v>1</v>
      </c>
      <c r="AK3891" s="1">
        <v>0</v>
      </c>
      <c r="AL3891" s="1">
        <v>0</v>
      </c>
      <c r="AM3891" s="1">
        <v>0</v>
      </c>
      <c r="AN3891" s="1">
        <v>0</v>
      </c>
      <c r="AO3891" s="1">
        <v>0</v>
      </c>
      <c r="AP3891" s="1">
        <v>0</v>
      </c>
      <c r="AQ3891" s="1">
        <v>0</v>
      </c>
      <c r="AR3891" s="1">
        <v>11312</v>
      </c>
      <c r="AS3891" s="1">
        <v>21.400000000000002</v>
      </c>
      <c r="AT3891" s="1">
        <f>Table1[[#This Row],[รวมต้นทุนค่าเดินทาง]]+Table1[[#This Row],[รวมต้นทุนค่าซ่อม]]+Table1[[#This Row],[รวมค่าเสื่อม]]</f>
        <v>13182.715068493151</v>
      </c>
      <c r="AU3891" s="1">
        <f t="shared" si="181"/>
        <v>14957.32855761775</v>
      </c>
      <c r="AV3891" s="1" t="str" cm="1">
        <f t="array" ref="AV3891">IF(AC3891&lt;4, "เก็บ", IF(OR(AT3891 &lt; PERCENTILE(IF($AC$2:$AC$5092=AC3891, $AT$2:$AT$5092), 0.25) - 1.5 * (PERCENTILE(IF($AC$2:$AC$5092=AC3891, $AT$2:$AT$5092), 0.75) - PERCENTILE(IF($AC$2:$AC$5092=AC3891, $AT$2:$AT$5092), 0.25)), AT3891 &gt; PERCENTILE(IF($AC$2:$AC$5092=AC3891, $AT$2:$AT$5092), 0.75) + 1.5 * (PERCENTILE(IF($AC$2:$AC$5092=AC3891, $AT$2:$AT$5092), 0.75) - PERCENTILE(IF($AC$2:$AC$5092=AC3891, $AT$2:$AT$5092), 0.25))), "ตัด", "เก็บ"))</f>
        <v>เก็บ</v>
      </c>
      <c r="AW3891" s="1">
        <f t="shared" si="182"/>
        <v>14419.089162907676</v>
      </c>
      <c r="AX3891" s="1">
        <v>15077.196593123563</v>
      </c>
      <c r="AY3891" s="1">
        <v>1849.3150684931506</v>
      </c>
    </row>
    <row r="3892" spans="1:51" x14ac:dyDescent="0.2">
      <c r="A3892" s="3">
        <v>45976</v>
      </c>
      <c r="B3892">
        <v>45976</v>
      </c>
      <c r="C3892" t="s">
        <v>12307</v>
      </c>
      <c r="D3892" t="s">
        <v>66</v>
      </c>
      <c r="E3892" t="s">
        <v>124</v>
      </c>
      <c r="F3892" t="s">
        <v>1102</v>
      </c>
      <c r="G3892" s="1">
        <v>0</v>
      </c>
      <c r="H3892" s="1">
        <v>0</v>
      </c>
      <c r="I3892" s="1">
        <v>400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  <c r="O3892" s="1">
        <v>400</v>
      </c>
      <c r="P3892" t="s">
        <v>12308</v>
      </c>
      <c r="Q3892" s="2">
        <v>244303</v>
      </c>
      <c r="R3892" t="s">
        <v>70</v>
      </c>
      <c r="S3892">
        <v>0</v>
      </c>
      <c r="T3892" t="s">
        <v>71</v>
      </c>
      <c r="U3892" t="s">
        <v>93</v>
      </c>
      <c r="V3892" s="1">
        <v>0</v>
      </c>
      <c r="W3892" s="1">
        <v>0</v>
      </c>
      <c r="X3892" s="1">
        <v>0</v>
      </c>
      <c r="AA3892" t="s">
        <v>58</v>
      </c>
      <c r="AB3892" s="1">
        <v>0</v>
      </c>
      <c r="AC3892" s="4">
        <f>IF(ISNUMBER(MATCH(AD3892, $AD$2:AD3891, 0)), INDEX($AC$2:AC3891, MATCH(AD3892, $AD$2:AD3891, 0)), MAX($AC$2:AC3891)+1)</f>
        <v>4</v>
      </c>
      <c r="AD3892" t="str">
        <f t="shared" si="183"/>
        <v>เชียงใหม่-ตลาดไท</v>
      </c>
      <c r="AE3892" t="s">
        <v>73</v>
      </c>
      <c r="AF3892" s="1">
        <v>0</v>
      </c>
      <c r="AG3892" s="1">
        <v>0</v>
      </c>
      <c r="AH3892" s="1">
        <v>0</v>
      </c>
      <c r="AI3892" t="s">
        <v>12309</v>
      </c>
      <c r="AJ3892" s="1">
        <v>1</v>
      </c>
      <c r="AK3892" s="1">
        <v>720</v>
      </c>
      <c r="AL3892" s="1">
        <v>720</v>
      </c>
      <c r="AM3892" s="1">
        <v>1</v>
      </c>
      <c r="AN3892" s="1">
        <v>0</v>
      </c>
      <c r="AO3892" s="1">
        <v>0</v>
      </c>
      <c r="AP3892" s="1">
        <v>0</v>
      </c>
      <c r="AQ3892" s="1">
        <v>0</v>
      </c>
      <c r="AR3892" s="1">
        <v>400</v>
      </c>
      <c r="AS3892" s="1">
        <v>1456.5306931740206</v>
      </c>
      <c r="AT3892" s="1">
        <f>Table1[[#This Row],[รวมต้นทุนค่าเดินทาง]]+Table1[[#This Row],[รวมต้นทุนค่าซ่อม]]+Table1[[#This Row],[รวมค่าเสื่อม]]</f>
        <v>3640.8379173899666</v>
      </c>
      <c r="AU3892" s="1">
        <f t="shared" si="181"/>
        <v>4256.109283997258</v>
      </c>
      <c r="AV3892" s="1" t="str" cm="1">
        <f t="array" ref="AV3892">IF(AC3892&lt;4, "เก็บ", IF(OR(AT3892 &lt; PERCENTILE(IF($AC$2:$AC$5092=AC3892, $AT$2:$AT$5092), 0.25) - 1.5 * (PERCENTILE(IF($AC$2:$AC$5092=AC3892, $AT$2:$AT$5092), 0.75) - PERCENTILE(IF($AC$2:$AC$5092=AC3892, $AT$2:$AT$5092), 0.25)), AT3892 &gt; PERCENTILE(IF($AC$2:$AC$5092=AC3892, $AT$2:$AT$5092), 0.75) + 1.5 * (PERCENTILE(IF($AC$2:$AC$5092=AC3892, $AT$2:$AT$5092), 0.75) - PERCENTILE(IF($AC$2:$AC$5092=AC3892, $AT$2:$AT$5092), 0.25))), "ตัด", "เก็บ"))</f>
        <v>เก็บ</v>
      </c>
      <c r="AW3892" s="1">
        <f t="shared" si="182"/>
        <v>3807.0727671795808</v>
      </c>
      <c r="AX3892" s="1">
        <v>2335.0230876608157</v>
      </c>
      <c r="AY3892" s="1">
        <v>1784.3072242159462</v>
      </c>
    </row>
    <row r="3893" spans="1:51" x14ac:dyDescent="0.2">
      <c r="A3893" s="3">
        <v>45976</v>
      </c>
      <c r="B3893">
        <v>45976</v>
      </c>
      <c r="C3893" t="s">
        <v>12310</v>
      </c>
      <c r="D3893" t="s">
        <v>66</v>
      </c>
      <c r="E3893" t="s">
        <v>67</v>
      </c>
      <c r="F3893" t="s">
        <v>936</v>
      </c>
      <c r="G3893" s="1">
        <v>0</v>
      </c>
      <c r="H3893" s="1">
        <v>0</v>
      </c>
      <c r="I3893" s="1">
        <v>500</v>
      </c>
      <c r="J3893" s="1">
        <v>0</v>
      </c>
      <c r="K3893" s="1">
        <v>0</v>
      </c>
      <c r="L3893" s="1">
        <v>0</v>
      </c>
      <c r="M3893" s="1">
        <v>0</v>
      </c>
      <c r="N3893" s="1">
        <v>0</v>
      </c>
      <c r="O3893" s="1">
        <v>500</v>
      </c>
      <c r="P3893" t="s">
        <v>12311</v>
      </c>
      <c r="Q3893" s="2">
        <v>244303</v>
      </c>
      <c r="R3893" t="s">
        <v>70</v>
      </c>
      <c r="S3893">
        <v>0</v>
      </c>
      <c r="T3893" t="s">
        <v>71</v>
      </c>
      <c r="U3893" t="s">
        <v>161</v>
      </c>
      <c r="V3893" s="1">
        <v>0</v>
      </c>
      <c r="W3893" s="1">
        <v>0</v>
      </c>
      <c r="X3893" s="1">
        <v>0</v>
      </c>
      <c r="AA3893" t="s">
        <v>58</v>
      </c>
      <c r="AB3893" s="1">
        <v>0</v>
      </c>
      <c r="AC3893" s="4">
        <f>IF(ISNUMBER(MATCH(AD3893, $AD$2:AD3892, 0)), INDEX($AC$2:AC3892, MATCH(AD3893, $AD$2:AD3892, 0)), MAX($AC$2:AC3892)+1)</f>
        <v>9</v>
      </c>
      <c r="AD3893" t="str">
        <f t="shared" si="183"/>
        <v>เชียงใหม่-พุทธมณฑลสาย 2</v>
      </c>
      <c r="AE3893" t="s">
        <v>73</v>
      </c>
      <c r="AF3893" s="1">
        <v>0</v>
      </c>
      <c r="AG3893" s="1">
        <v>0</v>
      </c>
      <c r="AH3893" s="1">
        <v>0</v>
      </c>
      <c r="AI3893" t="s">
        <v>12312</v>
      </c>
      <c r="AJ3893" s="1">
        <v>1</v>
      </c>
      <c r="AK3893" s="1">
        <v>720</v>
      </c>
      <c r="AL3893" s="1">
        <v>720</v>
      </c>
      <c r="AM3893" s="1">
        <v>1</v>
      </c>
      <c r="AN3893" s="1">
        <v>0</v>
      </c>
      <c r="AO3893" s="1">
        <v>0</v>
      </c>
      <c r="AP3893" s="1">
        <v>0</v>
      </c>
      <c r="AQ3893" s="1">
        <v>0</v>
      </c>
      <c r="AR3893" s="1">
        <v>500</v>
      </c>
      <c r="AS3893" s="1">
        <v>1345.3348131056421</v>
      </c>
      <c r="AT3893" s="1">
        <f>Table1[[#This Row],[รวมต้นทุนค่าเดินทาง]]+Table1[[#This Row],[รวมต้นทุนค่าซ่อม]]+Table1[[#This Row],[รวมค่าเสื่อม]]</f>
        <v>3503.6622796650308</v>
      </c>
      <c r="AU3893" s="1">
        <f t="shared" si="181"/>
        <v>4623.2312262414152</v>
      </c>
      <c r="AV3893" s="1" t="str" cm="1">
        <f t="array" ref="AV3893">IF(AC3893&lt;4, "เก็บ", IF(OR(AT3893 &lt; PERCENTILE(IF($AC$2:$AC$5092=AC3893, $AT$2:$AT$5092), 0.25) - 1.5 * (PERCENTILE(IF($AC$2:$AC$5092=AC3893, $AT$2:$AT$5092), 0.75) - PERCENTILE(IF($AC$2:$AC$5092=AC3893, $AT$2:$AT$5092), 0.25)), AT3893 &gt; PERCENTILE(IF($AC$2:$AC$5092=AC3893, $AT$2:$AT$5092), 0.75) + 1.5 * (PERCENTILE(IF($AC$2:$AC$5092=AC3893, $AT$2:$AT$5092), 0.75) - PERCENTILE(IF($AC$2:$AC$5092=AC3893, $AT$2:$AT$5092), 0.25))), "ตัด", "เก็บ"))</f>
        <v>เก็บ</v>
      </c>
      <c r="AW3893" s="1">
        <f t="shared" si="182"/>
        <v>4005.4952465164292</v>
      </c>
      <c r="AX3893" s="1">
        <v>2577.9546108768855</v>
      </c>
      <c r="AY3893" s="1">
        <v>1658.3274665593885</v>
      </c>
    </row>
    <row r="3894" spans="1:51" x14ac:dyDescent="0.2">
      <c r="A3894" s="3">
        <v>45976</v>
      </c>
      <c r="B3894">
        <v>45976</v>
      </c>
      <c r="C3894" t="s">
        <v>12313</v>
      </c>
      <c r="D3894" t="s">
        <v>66</v>
      </c>
      <c r="E3894" t="s">
        <v>124</v>
      </c>
      <c r="F3894" t="s">
        <v>849</v>
      </c>
      <c r="G3894" s="1">
        <v>0</v>
      </c>
      <c r="H3894" s="1">
        <v>0</v>
      </c>
      <c r="I3894" s="1">
        <v>400</v>
      </c>
      <c r="J3894" s="1">
        <v>0</v>
      </c>
      <c r="K3894" s="1">
        <v>0</v>
      </c>
      <c r="L3894" s="1">
        <v>0</v>
      </c>
      <c r="M3894" s="1">
        <v>0</v>
      </c>
      <c r="N3894" s="1">
        <v>0</v>
      </c>
      <c r="O3894" s="1">
        <v>400</v>
      </c>
      <c r="P3894" t="s">
        <v>12314</v>
      </c>
      <c r="Q3894" s="2">
        <v>244303</v>
      </c>
      <c r="R3894" t="s">
        <v>70</v>
      </c>
      <c r="S3894">
        <v>0</v>
      </c>
      <c r="T3894" t="s">
        <v>71</v>
      </c>
      <c r="U3894" t="s">
        <v>93</v>
      </c>
      <c r="V3894" s="1">
        <v>0</v>
      </c>
      <c r="W3894" s="1">
        <v>0</v>
      </c>
      <c r="X3894" s="1">
        <v>0</v>
      </c>
      <c r="AA3894" t="s">
        <v>58</v>
      </c>
      <c r="AB3894" s="1">
        <v>0</v>
      </c>
      <c r="AC3894" s="4">
        <f>IF(ISNUMBER(MATCH(AD3894, $AD$2:AD3893, 0)), INDEX($AC$2:AC3893, MATCH(AD3894, $AD$2:AD3893, 0)), MAX($AC$2:AC3893)+1)</f>
        <v>4</v>
      </c>
      <c r="AD3894" t="str">
        <f t="shared" si="183"/>
        <v>เชียงใหม่-ตลาดไท</v>
      </c>
      <c r="AE3894" t="s">
        <v>73</v>
      </c>
      <c r="AF3894" s="1">
        <v>0</v>
      </c>
      <c r="AG3894" s="1">
        <v>0</v>
      </c>
      <c r="AH3894" s="1">
        <v>0</v>
      </c>
      <c r="AI3894" t="s">
        <v>12315</v>
      </c>
      <c r="AJ3894" s="1">
        <v>1</v>
      </c>
      <c r="AK3894" s="1">
        <v>720</v>
      </c>
      <c r="AL3894" s="1">
        <v>720</v>
      </c>
      <c r="AM3894" s="1">
        <v>1</v>
      </c>
      <c r="AN3894" s="1">
        <v>0</v>
      </c>
      <c r="AO3894" s="1">
        <v>0</v>
      </c>
      <c r="AP3894" s="1">
        <v>0</v>
      </c>
      <c r="AQ3894" s="1">
        <v>0</v>
      </c>
      <c r="AR3894" s="1">
        <v>400</v>
      </c>
      <c r="AS3894" s="1">
        <v>618.65875723268732</v>
      </c>
      <c r="AT3894" s="1">
        <f>Table1[[#This Row],[รวมต้นทุนค่าเดินทาง]]+Table1[[#This Row],[รวมต้นทุนค่าซ่อม]]+Table1[[#This Row],[รวมค่าเสื่อม]]</f>
        <v>3162.6136752654738</v>
      </c>
      <c r="AU3894" s="1">
        <f t="shared" si="181"/>
        <v>4256.109283997258</v>
      </c>
      <c r="AV3894" s="1" t="str" cm="1">
        <f t="array" ref="AV3894">IF(AC3894&lt;4, "เก็บ", IF(OR(AT3894 &lt; PERCENTILE(IF($AC$2:$AC$5092=AC3894, $AT$2:$AT$5092), 0.25) - 1.5 * (PERCENTILE(IF($AC$2:$AC$5092=AC3894, $AT$2:$AT$5092), 0.75) - PERCENTILE(IF($AC$2:$AC$5092=AC3894, $AT$2:$AT$5092), 0.25)), AT3894 &gt; PERCENTILE(IF($AC$2:$AC$5092=AC3894, $AT$2:$AT$5092), 0.75) + 1.5 * (PERCENTILE(IF($AC$2:$AC$5092=AC3894, $AT$2:$AT$5092), 0.75) - PERCENTILE(IF($AC$2:$AC$5092=AC3894, $AT$2:$AT$5092), 0.25))), "ตัด", "เก็บ"))</f>
        <v>เก็บ</v>
      </c>
      <c r="AW3894" s="1">
        <f t="shared" si="182"/>
        <v>3807.0727671795808</v>
      </c>
      <c r="AX3894" s="1">
        <v>2335.0230876608157</v>
      </c>
      <c r="AY3894" s="1">
        <v>2143.9549180327867</v>
      </c>
    </row>
    <row r="3895" spans="1:51" x14ac:dyDescent="0.2">
      <c r="A3895" s="3">
        <v>45976</v>
      </c>
      <c r="B3895">
        <v>45976</v>
      </c>
      <c r="C3895" t="s">
        <v>12316</v>
      </c>
      <c r="D3895" t="s">
        <v>51</v>
      </c>
      <c r="E3895" t="s">
        <v>61</v>
      </c>
      <c r="F3895" t="s">
        <v>5295</v>
      </c>
      <c r="G3895" s="1">
        <v>2700</v>
      </c>
      <c r="H3895" s="1">
        <v>4212</v>
      </c>
      <c r="I3895" s="1">
        <v>1900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  <c r="O3895" s="1">
        <v>4600</v>
      </c>
      <c r="P3895" t="s">
        <v>12317</v>
      </c>
      <c r="Q3895" s="2">
        <v>244304</v>
      </c>
      <c r="R3895" t="s">
        <v>55</v>
      </c>
      <c r="S3895">
        <v>0</v>
      </c>
      <c r="T3895" t="s">
        <v>71</v>
      </c>
      <c r="U3895" t="s">
        <v>57</v>
      </c>
      <c r="V3895" s="1">
        <v>2500</v>
      </c>
      <c r="W3895" s="1">
        <v>0</v>
      </c>
      <c r="X3895" s="1">
        <v>0</v>
      </c>
      <c r="AA3895" t="s">
        <v>58</v>
      </c>
      <c r="AB3895" s="1">
        <v>0</v>
      </c>
      <c r="AC3895" s="4">
        <f>IF(ISNUMBER(MATCH(AD3895, $AD$2:AD3894, 0)), INDEX($AC$2:AC3894, MATCH(AD3895, $AD$2:AD3894, 0)), MAX($AC$2:AC3894)+1)</f>
        <v>10</v>
      </c>
      <c r="AD3895" t="str">
        <f t="shared" si="183"/>
        <v>เชียงใหม่-กองลอย</v>
      </c>
      <c r="AE3895" t="s">
        <v>55</v>
      </c>
      <c r="AF3895" s="1">
        <v>0</v>
      </c>
      <c r="AG3895" s="1">
        <v>0</v>
      </c>
      <c r="AH3895" s="1">
        <v>0</v>
      </c>
      <c r="AI3895" t="s">
        <v>12318</v>
      </c>
      <c r="AJ3895" s="1">
        <v>1</v>
      </c>
      <c r="AK3895" s="1">
        <v>0</v>
      </c>
      <c r="AL3895" s="1">
        <v>0</v>
      </c>
      <c r="AM3895" s="1">
        <v>0</v>
      </c>
      <c r="AN3895" s="1">
        <v>0</v>
      </c>
      <c r="AO3895" s="1">
        <v>0</v>
      </c>
      <c r="AP3895" s="1">
        <v>0</v>
      </c>
      <c r="AQ3895" s="1">
        <v>0</v>
      </c>
      <c r="AR3895" s="1">
        <v>11312</v>
      </c>
      <c r="AS3895" s="1">
        <v>21.400000000000002</v>
      </c>
      <c r="AT3895" s="1">
        <f>Table1[[#This Row],[รวมต้นทุนค่าเดินทาง]]+Table1[[#This Row],[รวมต้นทุนค่าซ่อม]]+Table1[[#This Row],[รวมค่าเสื่อม]]</f>
        <v>13432.280597014926</v>
      </c>
      <c r="AU3895" s="1">
        <f t="shared" si="181"/>
        <v>14957.32855761775</v>
      </c>
      <c r="AV3895" s="1" t="str" cm="1">
        <f t="array" ref="AV3895">IF(AC3895&lt;4, "เก็บ", IF(OR(AT3895 &lt; PERCENTILE(IF($AC$2:$AC$5092=AC3895, $AT$2:$AT$5092), 0.25) - 1.5 * (PERCENTILE(IF($AC$2:$AC$5092=AC3895, $AT$2:$AT$5092), 0.75) - PERCENTILE(IF($AC$2:$AC$5092=AC3895, $AT$2:$AT$5092), 0.25)), AT3895 &gt; PERCENTILE(IF($AC$2:$AC$5092=AC3895, $AT$2:$AT$5092), 0.75) + 1.5 * (PERCENTILE(IF($AC$2:$AC$5092=AC3895, $AT$2:$AT$5092), 0.75) - PERCENTILE(IF($AC$2:$AC$5092=AC3895, $AT$2:$AT$5092), 0.25))), "ตัด", "เก็บ"))</f>
        <v>เก็บ</v>
      </c>
      <c r="AW3895" s="1">
        <f t="shared" si="182"/>
        <v>14419.089162907676</v>
      </c>
      <c r="AX3895" s="1">
        <v>15077.196593123563</v>
      </c>
      <c r="AY3895" s="1">
        <v>2098.8805970149256</v>
      </c>
    </row>
    <row r="3896" spans="1:51" x14ac:dyDescent="0.2">
      <c r="A3896" s="3">
        <v>45976</v>
      </c>
      <c r="B3896">
        <v>45976</v>
      </c>
      <c r="C3896" t="s">
        <v>12319</v>
      </c>
      <c r="D3896" t="s">
        <v>66</v>
      </c>
      <c r="E3896" t="s">
        <v>184</v>
      </c>
      <c r="F3896" t="s">
        <v>1384</v>
      </c>
      <c r="G3896" s="1">
        <v>0</v>
      </c>
      <c r="H3896" s="1">
        <v>0</v>
      </c>
      <c r="I3896" s="1">
        <v>0</v>
      </c>
      <c r="J3896" s="1">
        <v>0</v>
      </c>
      <c r="K3896" s="1">
        <v>0</v>
      </c>
      <c r="L3896" s="1">
        <v>0</v>
      </c>
      <c r="M3896" s="1">
        <v>0</v>
      </c>
      <c r="N3896" s="1">
        <v>0</v>
      </c>
      <c r="O3896" s="1">
        <v>629</v>
      </c>
      <c r="P3896" t="s">
        <v>12320</v>
      </c>
      <c r="Q3896" s="2">
        <v>244303</v>
      </c>
      <c r="R3896" t="s">
        <v>55</v>
      </c>
      <c r="S3896">
        <v>0</v>
      </c>
      <c r="T3896" t="s">
        <v>108</v>
      </c>
      <c r="U3896" t="s">
        <v>71</v>
      </c>
      <c r="V3896" s="1">
        <v>0</v>
      </c>
      <c r="W3896" s="1">
        <v>0</v>
      </c>
      <c r="X3896" s="1">
        <v>629</v>
      </c>
      <c r="Y3896" t="s">
        <v>108</v>
      </c>
      <c r="Z3896" t="s">
        <v>71</v>
      </c>
      <c r="AA3896" t="s">
        <v>12321</v>
      </c>
      <c r="AB3896" s="1">
        <v>0</v>
      </c>
      <c r="AC3896" s="4">
        <f>IF(ISNUMBER(MATCH(AD3896, $AD$2:AD3895, 0)), INDEX($AC$2:AC3895, MATCH(AD3896, $AD$2:AD3895, 0)), MAX($AC$2:AC3895)+1)</f>
        <v>17</v>
      </c>
      <c r="AD3896" t="str">
        <f t="shared" si="183"/>
        <v>เวียงป่าเป้า-เชียงใหม่</v>
      </c>
      <c r="AE3896" t="s">
        <v>55</v>
      </c>
      <c r="AF3896" s="1">
        <v>0</v>
      </c>
      <c r="AG3896" s="1">
        <v>0</v>
      </c>
      <c r="AH3896" s="1">
        <v>0</v>
      </c>
      <c r="AI3896" t="s">
        <v>12322</v>
      </c>
      <c r="AJ3896" s="1">
        <v>1</v>
      </c>
      <c r="AK3896" s="1">
        <v>0</v>
      </c>
      <c r="AL3896" s="1">
        <v>0</v>
      </c>
      <c r="AM3896" s="1">
        <v>0</v>
      </c>
      <c r="AN3896" s="1">
        <v>0</v>
      </c>
      <c r="AO3896" s="1">
        <v>0</v>
      </c>
      <c r="AP3896" s="1">
        <v>0</v>
      </c>
      <c r="AQ3896" s="1">
        <v>0</v>
      </c>
      <c r="AR3896" s="1">
        <v>629</v>
      </c>
      <c r="AS3896" s="1">
        <v>3875.4437254901959</v>
      </c>
      <c r="AT3896" s="1">
        <f>Table1[[#This Row],[รวมต้นทุนค่าเดินทาง]]+Table1[[#This Row],[รวมต้นทุนค่าซ่อม]]+Table1[[#This Row],[รวมค่าเสื่อม]]</f>
        <v>5822.8031004901959</v>
      </c>
      <c r="AU3896" s="1">
        <f t="shared" si="181"/>
        <v>3076.1182514176348</v>
      </c>
      <c r="AV3896" s="1" t="str" cm="1">
        <f t="array" ref="AV3896">IF(AC3896&lt;4, "เก็บ", IF(OR(AT3896 &lt; PERCENTILE(IF($AC$2:$AC$5092=AC3896, $AT$2:$AT$5092), 0.25) - 1.5 * (PERCENTILE(IF($AC$2:$AC$5092=AC3896, $AT$2:$AT$5092), 0.75) - PERCENTILE(IF($AC$2:$AC$5092=AC3896, $AT$2:$AT$5092), 0.25)), AT3896 &gt; PERCENTILE(IF($AC$2:$AC$5092=AC3896, $AT$2:$AT$5092), 0.75) + 1.5 * (PERCENTILE(IF($AC$2:$AC$5092=AC3896, $AT$2:$AT$5092), 0.75) - PERCENTILE(IF($AC$2:$AC$5092=AC3896, $AT$2:$AT$5092), 0.25))), "ตัด", "เก็บ"))</f>
        <v>ตัด</v>
      </c>
      <c r="AW3896" s="1">
        <f t="shared" si="182"/>
        <v>2642.9653995730359</v>
      </c>
      <c r="AX3896" s="1">
        <v>1397.0559100068549</v>
      </c>
      <c r="AY3896" s="1">
        <v>1318.359375</v>
      </c>
    </row>
    <row r="3897" spans="1:51" x14ac:dyDescent="0.2">
      <c r="A3897" s="3">
        <v>45976</v>
      </c>
      <c r="B3897">
        <v>45976</v>
      </c>
      <c r="C3897" t="s">
        <v>12323</v>
      </c>
      <c r="D3897" t="s">
        <v>66</v>
      </c>
      <c r="E3897" t="s">
        <v>184</v>
      </c>
      <c r="F3897" t="s">
        <v>1072</v>
      </c>
      <c r="G3897" s="1">
        <v>0</v>
      </c>
      <c r="H3897" s="1">
        <v>0</v>
      </c>
      <c r="I3897" s="1">
        <v>0</v>
      </c>
      <c r="J3897" s="1">
        <v>0</v>
      </c>
      <c r="K3897" s="1">
        <v>0</v>
      </c>
      <c r="L3897" s="1">
        <v>0</v>
      </c>
      <c r="M3897" s="1">
        <v>0</v>
      </c>
      <c r="N3897" s="1">
        <v>0</v>
      </c>
      <c r="O3897" s="1">
        <v>0</v>
      </c>
      <c r="P3897" t="s">
        <v>12324</v>
      </c>
      <c r="Q3897" s="2">
        <v>244303</v>
      </c>
      <c r="R3897" t="s">
        <v>55</v>
      </c>
      <c r="S3897">
        <v>0</v>
      </c>
      <c r="T3897" t="s">
        <v>114</v>
      </c>
      <c r="U3897" t="s">
        <v>71</v>
      </c>
      <c r="V3897" s="1">
        <v>0</v>
      </c>
      <c r="W3897" s="1">
        <v>1385</v>
      </c>
      <c r="X3897" s="1">
        <v>0</v>
      </c>
      <c r="Y3897" t="s">
        <v>114</v>
      </c>
      <c r="Z3897" t="s">
        <v>71</v>
      </c>
      <c r="AA3897" t="s">
        <v>12325</v>
      </c>
      <c r="AB3897" s="1">
        <v>0</v>
      </c>
      <c r="AC3897" s="4">
        <f>IF(ISNUMBER(MATCH(AD3897, $AD$2:AD3896, 0)), INDEX($AC$2:AC3896, MATCH(AD3897, $AD$2:AD3896, 0)), MAX($AC$2:AC3896)+1)</f>
        <v>7</v>
      </c>
      <c r="AD3897" t="str">
        <f t="shared" si="183"/>
        <v>แม่สาย-เชียงใหม่</v>
      </c>
      <c r="AE3897" t="s">
        <v>55</v>
      </c>
      <c r="AF3897" s="1">
        <v>0</v>
      </c>
      <c r="AG3897" s="1">
        <v>0</v>
      </c>
      <c r="AH3897" s="1">
        <v>0</v>
      </c>
      <c r="AI3897" t="s">
        <v>12326</v>
      </c>
      <c r="AJ3897" s="1">
        <v>1</v>
      </c>
      <c r="AK3897" s="1">
        <v>0</v>
      </c>
      <c r="AL3897" s="1">
        <v>0</v>
      </c>
      <c r="AM3897" s="1">
        <v>0</v>
      </c>
      <c r="AN3897" s="1">
        <v>0</v>
      </c>
      <c r="AO3897" s="1">
        <v>0</v>
      </c>
      <c r="AP3897" s="1">
        <v>0</v>
      </c>
      <c r="AQ3897" s="1">
        <v>0</v>
      </c>
      <c r="AR3897" s="1">
        <v>1385</v>
      </c>
      <c r="AS3897" s="1">
        <v>856.38771929824566</v>
      </c>
      <c r="AT3897" s="1">
        <f>Table1[[#This Row],[รวมต้นทุนค่าเดินทาง]]+Table1[[#This Row],[รวมต้นทุนค่าซ่อม]]+Table1[[#This Row],[รวมค่าเสื่อม]]</f>
        <v>3602.2748160724391</v>
      </c>
      <c r="AU3897" s="1">
        <f t="shared" si="181"/>
        <v>4610.750953896033</v>
      </c>
      <c r="AV3897" s="1" t="str" cm="1">
        <f t="array" ref="AV3897">IF(AC3897&lt;4, "เก็บ", IF(OR(AT3897 &lt; PERCENTILE(IF($AC$2:$AC$5092=AC3897, $AT$2:$AT$5092), 0.25) - 1.5 * (PERCENTILE(IF($AC$2:$AC$5092=AC3897, $AT$2:$AT$5092), 0.75) - PERCENTILE(IF($AC$2:$AC$5092=AC3897, $AT$2:$AT$5092), 0.25)), AT3897 &gt; PERCENTILE(IF($AC$2:$AC$5092=AC3897, $AT$2:$AT$5092), 0.75) + 1.5 * (PERCENTILE(IF($AC$2:$AC$5092=AC3897, $AT$2:$AT$5092), 0.75) - PERCENTILE(IF($AC$2:$AC$5092=AC3897, $AT$2:$AT$5092), 0.25))), "ตัด", "เก็บ"))</f>
        <v>เก็บ</v>
      </c>
      <c r="AW3897" s="1">
        <f t="shared" si="182"/>
        <v>3940.0604671629926</v>
      </c>
      <c r="AX3897" s="1">
        <v>3152.7453177985908</v>
      </c>
      <c r="AY3897" s="1">
        <v>1360.8870967741937</v>
      </c>
    </row>
    <row r="3898" spans="1:51" x14ac:dyDescent="0.2">
      <c r="A3898" s="3">
        <v>45977</v>
      </c>
      <c r="B3898">
        <v>45977</v>
      </c>
      <c r="C3898" t="s">
        <v>12327</v>
      </c>
      <c r="D3898" t="s">
        <v>66</v>
      </c>
      <c r="E3898" t="s">
        <v>124</v>
      </c>
      <c r="F3898" t="s">
        <v>328</v>
      </c>
      <c r="G3898" s="1">
        <v>0</v>
      </c>
      <c r="H3898" s="1">
        <v>0</v>
      </c>
      <c r="I3898" s="1">
        <v>500</v>
      </c>
      <c r="J3898" s="1">
        <v>0</v>
      </c>
      <c r="K3898" s="1">
        <v>0</v>
      </c>
      <c r="L3898" s="1">
        <v>0</v>
      </c>
      <c r="M3898" s="1">
        <v>0</v>
      </c>
      <c r="N3898" s="1">
        <v>0</v>
      </c>
      <c r="O3898" s="1">
        <v>500</v>
      </c>
      <c r="P3898" t="s">
        <v>12328</v>
      </c>
      <c r="Q3898" s="2">
        <v>244304</v>
      </c>
      <c r="R3898" t="s">
        <v>70</v>
      </c>
      <c r="S3898">
        <v>0</v>
      </c>
      <c r="T3898" t="s">
        <v>71</v>
      </c>
      <c r="U3898" t="s">
        <v>161</v>
      </c>
      <c r="V3898" s="1">
        <v>0</v>
      </c>
      <c r="W3898" s="1">
        <v>0</v>
      </c>
      <c r="X3898" s="1">
        <v>0</v>
      </c>
      <c r="AA3898" t="s">
        <v>58</v>
      </c>
      <c r="AB3898" s="1">
        <v>0</v>
      </c>
      <c r="AC3898" s="4">
        <f>IF(ISNUMBER(MATCH(AD3898, $AD$2:AD3897, 0)), INDEX($AC$2:AC3897, MATCH(AD3898, $AD$2:AD3897, 0)), MAX($AC$2:AC3897)+1)</f>
        <v>9</v>
      </c>
      <c r="AD3898" t="str">
        <f t="shared" si="183"/>
        <v>เชียงใหม่-พุทธมณฑลสาย 2</v>
      </c>
      <c r="AE3898" t="s">
        <v>73</v>
      </c>
      <c r="AF3898" s="1">
        <v>0</v>
      </c>
      <c r="AG3898" s="1">
        <v>0</v>
      </c>
      <c r="AH3898" s="1">
        <v>0</v>
      </c>
      <c r="AI3898" t="s">
        <v>12329</v>
      </c>
      <c r="AJ3898" s="1">
        <v>1</v>
      </c>
      <c r="AK3898" s="1">
        <v>720</v>
      </c>
      <c r="AL3898" s="1">
        <v>720</v>
      </c>
      <c r="AM3898" s="1">
        <v>1</v>
      </c>
      <c r="AN3898" s="1">
        <v>0</v>
      </c>
      <c r="AO3898" s="1">
        <v>0</v>
      </c>
      <c r="AP3898" s="1">
        <v>0</v>
      </c>
      <c r="AQ3898" s="1">
        <v>0</v>
      </c>
      <c r="AR3898" s="1">
        <v>500</v>
      </c>
      <c r="AS3898" s="1">
        <v>2945.8341755441211</v>
      </c>
      <c r="AT3898" s="1">
        <f>Table1[[#This Row],[รวมต้นทุนค่าเดินทาง]]+Table1[[#This Row],[รวมต้นทุนค่าซ่อม]]+Table1[[#This Row],[รวมค่าเสื่อม]]</f>
        <v>4947.0841755441215</v>
      </c>
      <c r="AU3898" s="1">
        <f t="shared" si="181"/>
        <v>4623.2312262414152</v>
      </c>
      <c r="AV3898" s="1" t="str" cm="1">
        <f t="array" ref="AV3898">IF(AC3898&lt;4, "เก็บ", IF(OR(AT3898 &lt; PERCENTILE(IF($AC$2:$AC$5092=AC3898, $AT$2:$AT$5092), 0.25) - 1.5 * (PERCENTILE(IF($AC$2:$AC$5092=AC3898, $AT$2:$AT$5092), 0.75) - PERCENTILE(IF($AC$2:$AC$5092=AC3898, $AT$2:$AT$5092), 0.25)), AT3898 &gt; PERCENTILE(IF($AC$2:$AC$5092=AC3898, $AT$2:$AT$5092), 0.75) + 1.5 * (PERCENTILE(IF($AC$2:$AC$5092=AC3898, $AT$2:$AT$5092), 0.75) - PERCENTILE(IF($AC$2:$AC$5092=AC3898, $AT$2:$AT$5092), 0.25))), "ตัด", "เก็บ"))</f>
        <v>เก็บ</v>
      </c>
      <c r="AW3898" s="1">
        <f t="shared" si="182"/>
        <v>4005.4952465164292</v>
      </c>
      <c r="AX3898" s="1">
        <v>2577.9546108768855</v>
      </c>
      <c r="AY3898" s="1">
        <v>1501.25</v>
      </c>
    </row>
    <row r="3899" spans="1:51" x14ac:dyDescent="0.2">
      <c r="A3899" s="3">
        <v>45977</v>
      </c>
      <c r="B3899">
        <v>45977</v>
      </c>
      <c r="C3899" t="s">
        <v>12330</v>
      </c>
      <c r="D3899" t="s">
        <v>66</v>
      </c>
      <c r="E3899" t="s">
        <v>124</v>
      </c>
      <c r="F3899" t="s">
        <v>381</v>
      </c>
      <c r="G3899" s="1">
        <v>0</v>
      </c>
      <c r="H3899" s="1">
        <v>0</v>
      </c>
      <c r="I3899" s="1">
        <v>500</v>
      </c>
      <c r="J3899" s="1">
        <v>0</v>
      </c>
      <c r="K3899" s="1">
        <v>0</v>
      </c>
      <c r="L3899" s="1">
        <v>0</v>
      </c>
      <c r="M3899" s="1">
        <v>0</v>
      </c>
      <c r="N3899" s="1">
        <v>0</v>
      </c>
      <c r="O3899" s="1">
        <v>500</v>
      </c>
      <c r="P3899" t="s">
        <v>12331</v>
      </c>
      <c r="Q3899" s="2">
        <v>244304</v>
      </c>
      <c r="R3899" t="s">
        <v>70</v>
      </c>
      <c r="S3899">
        <v>0</v>
      </c>
      <c r="T3899" t="s">
        <v>71</v>
      </c>
      <c r="U3899" t="s">
        <v>161</v>
      </c>
      <c r="V3899" s="1">
        <v>0</v>
      </c>
      <c r="W3899" s="1">
        <v>0</v>
      </c>
      <c r="X3899" s="1">
        <v>0</v>
      </c>
      <c r="AA3899" t="s">
        <v>58</v>
      </c>
      <c r="AB3899" s="1">
        <v>0</v>
      </c>
      <c r="AC3899" s="4">
        <f>IF(ISNUMBER(MATCH(AD3899, $AD$2:AD3898, 0)), INDEX($AC$2:AC3898, MATCH(AD3899, $AD$2:AD3898, 0)), MAX($AC$2:AC3898)+1)</f>
        <v>9</v>
      </c>
      <c r="AD3899" t="str">
        <f t="shared" si="183"/>
        <v>เชียงใหม่-พุทธมณฑลสาย 2</v>
      </c>
      <c r="AE3899" t="s">
        <v>73</v>
      </c>
      <c r="AF3899" s="1">
        <v>0</v>
      </c>
      <c r="AG3899" s="1">
        <v>0</v>
      </c>
      <c r="AH3899" s="1">
        <v>0</v>
      </c>
      <c r="AI3899" t="s">
        <v>12332</v>
      </c>
      <c r="AJ3899" s="1">
        <v>1</v>
      </c>
      <c r="AK3899" s="1">
        <v>720</v>
      </c>
      <c r="AL3899" s="1">
        <v>720</v>
      </c>
      <c r="AM3899" s="1">
        <v>1</v>
      </c>
      <c r="AN3899" s="1">
        <v>0</v>
      </c>
      <c r="AO3899" s="1">
        <v>0</v>
      </c>
      <c r="AP3899" s="1">
        <v>0</v>
      </c>
      <c r="AQ3899" s="1">
        <v>0</v>
      </c>
      <c r="AR3899" s="1">
        <v>500</v>
      </c>
      <c r="AS3899" s="1">
        <v>2257.9376258690927</v>
      </c>
      <c r="AT3899" s="1">
        <f>Table1[[#This Row],[รวมต้นทุนค่าเดินทาง]]+Table1[[#This Row],[รวมต้นทุนค่าซ่อม]]+Table1[[#This Row],[รวมค่าเสื่อม]]</f>
        <v>4302.3864864944244</v>
      </c>
      <c r="AU3899" s="1">
        <f t="shared" si="181"/>
        <v>4623.2312262414152</v>
      </c>
      <c r="AV3899" s="1" t="str" cm="1">
        <f t="array" ref="AV3899">IF(AC3899&lt;4, "เก็บ", IF(OR(AT3899 &lt; PERCENTILE(IF($AC$2:$AC$5092=AC3899, $AT$2:$AT$5092), 0.25) - 1.5 * (PERCENTILE(IF($AC$2:$AC$5092=AC3899, $AT$2:$AT$5092), 0.75) - PERCENTILE(IF($AC$2:$AC$5092=AC3899, $AT$2:$AT$5092), 0.25)), AT3899 &gt; PERCENTILE(IF($AC$2:$AC$5092=AC3899, $AT$2:$AT$5092), 0.75) + 1.5 * (PERCENTILE(IF($AC$2:$AC$5092=AC3899, $AT$2:$AT$5092), 0.75) - PERCENTILE(IF($AC$2:$AC$5092=AC3899, $AT$2:$AT$5092), 0.25))), "ตัด", "เก็บ"))</f>
        <v>เก็บ</v>
      </c>
      <c r="AW3899" s="1">
        <f t="shared" si="182"/>
        <v>4005.4952465164292</v>
      </c>
      <c r="AX3899" s="1">
        <v>2577.9546108768855</v>
      </c>
      <c r="AY3899" s="1">
        <v>1544.4488606253312</v>
      </c>
    </row>
    <row r="3900" spans="1:51" x14ac:dyDescent="0.2">
      <c r="A3900" s="3">
        <v>45977</v>
      </c>
      <c r="B3900">
        <v>45977</v>
      </c>
      <c r="C3900" t="s">
        <v>12333</v>
      </c>
      <c r="D3900" t="s">
        <v>51</v>
      </c>
      <c r="E3900" t="s">
        <v>52</v>
      </c>
      <c r="F3900" t="s">
        <v>1263</v>
      </c>
      <c r="G3900" s="1">
        <v>2700</v>
      </c>
      <c r="H3900" s="1">
        <v>4212</v>
      </c>
      <c r="I3900" s="1">
        <v>1900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  <c r="O3900" s="1">
        <v>4600</v>
      </c>
      <c r="P3900" t="s">
        <v>12334</v>
      </c>
      <c r="Q3900" s="2">
        <v>244304</v>
      </c>
      <c r="R3900" t="s">
        <v>55</v>
      </c>
      <c r="S3900">
        <v>0</v>
      </c>
      <c r="T3900" t="s">
        <v>71</v>
      </c>
      <c r="U3900" t="s">
        <v>57</v>
      </c>
      <c r="V3900" s="1">
        <v>2500</v>
      </c>
      <c r="W3900" s="1">
        <v>0</v>
      </c>
      <c r="X3900" s="1">
        <v>0</v>
      </c>
      <c r="AA3900" t="s">
        <v>58</v>
      </c>
      <c r="AB3900" s="1">
        <v>0</v>
      </c>
      <c r="AC3900" s="4">
        <f>IF(ISNUMBER(MATCH(AD3900, $AD$2:AD3899, 0)), INDEX($AC$2:AC3899, MATCH(AD3900, $AD$2:AD3899, 0)), MAX($AC$2:AC3899)+1)</f>
        <v>10</v>
      </c>
      <c r="AD3900" t="str">
        <f t="shared" si="183"/>
        <v>เชียงใหม่-กองลอย</v>
      </c>
      <c r="AE3900" t="s">
        <v>55</v>
      </c>
      <c r="AF3900" s="1">
        <v>0</v>
      </c>
      <c r="AG3900" s="1">
        <v>0</v>
      </c>
      <c r="AH3900" s="1">
        <v>0</v>
      </c>
      <c r="AI3900" t="s">
        <v>12335</v>
      </c>
      <c r="AJ3900" s="1">
        <v>1</v>
      </c>
      <c r="AK3900" s="1">
        <v>0</v>
      </c>
      <c r="AL3900" s="1">
        <v>0</v>
      </c>
      <c r="AM3900" s="1">
        <v>0</v>
      </c>
      <c r="AN3900" s="1">
        <v>0</v>
      </c>
      <c r="AO3900" s="1">
        <v>0</v>
      </c>
      <c r="AP3900" s="1">
        <v>0</v>
      </c>
      <c r="AQ3900" s="1">
        <v>0</v>
      </c>
      <c r="AR3900" s="1">
        <v>11312</v>
      </c>
      <c r="AS3900" s="1">
        <v>16.05</v>
      </c>
      <c r="AT3900" s="1">
        <f>Table1[[#This Row],[รวมต้นทุนค่าเดินทาง]]+Table1[[#This Row],[รวมต้นทุนค่าซ่อม]]+Table1[[#This Row],[รวมค่าเสื่อม]]</f>
        <v>12888.743641618497</v>
      </c>
      <c r="AU3900" s="1">
        <f t="shared" si="181"/>
        <v>14957.32855761775</v>
      </c>
      <c r="AV3900" s="1" t="str" cm="1">
        <f t="array" ref="AV3900">IF(AC3900&lt;4, "เก็บ", IF(OR(AT3900 &lt; PERCENTILE(IF($AC$2:$AC$5092=AC3900, $AT$2:$AT$5092), 0.25) - 1.5 * (PERCENTILE(IF($AC$2:$AC$5092=AC3900, $AT$2:$AT$5092), 0.75) - PERCENTILE(IF($AC$2:$AC$5092=AC3900, $AT$2:$AT$5092), 0.25)), AT3900 &gt; PERCENTILE(IF($AC$2:$AC$5092=AC3900, $AT$2:$AT$5092), 0.75) + 1.5 * (PERCENTILE(IF($AC$2:$AC$5092=AC3900, $AT$2:$AT$5092), 0.75) - PERCENTILE(IF($AC$2:$AC$5092=AC3900, $AT$2:$AT$5092), 0.25))), "ตัด", "เก็บ"))</f>
        <v>เก็บ</v>
      </c>
      <c r="AW3900" s="1">
        <f t="shared" si="182"/>
        <v>14419.089162907676</v>
      </c>
      <c r="AX3900" s="1">
        <v>15077.196593123563</v>
      </c>
      <c r="AY3900" s="1">
        <v>1560.6936416184972</v>
      </c>
    </row>
    <row r="3901" spans="1:51" x14ac:dyDescent="0.2">
      <c r="A3901" s="3">
        <v>45977</v>
      </c>
      <c r="B3901">
        <v>45977</v>
      </c>
      <c r="C3901" t="s">
        <v>12336</v>
      </c>
      <c r="D3901" t="s">
        <v>51</v>
      </c>
      <c r="E3901" t="s">
        <v>52</v>
      </c>
      <c r="F3901" t="s">
        <v>2552</v>
      </c>
      <c r="G3901" s="1">
        <v>2700</v>
      </c>
      <c r="H3901" s="1">
        <v>3979</v>
      </c>
      <c r="I3901" s="1">
        <v>1900</v>
      </c>
      <c r="J3901" s="1">
        <v>0</v>
      </c>
      <c r="K3901" s="1">
        <v>0</v>
      </c>
      <c r="L3901" s="1">
        <v>0</v>
      </c>
      <c r="M3901" s="1">
        <v>0</v>
      </c>
      <c r="N3901" s="1">
        <v>0</v>
      </c>
      <c r="O3901" s="1">
        <v>4600</v>
      </c>
      <c r="P3901" t="s">
        <v>12337</v>
      </c>
      <c r="Q3901" s="2">
        <v>244305</v>
      </c>
      <c r="R3901" t="s">
        <v>55</v>
      </c>
      <c r="S3901">
        <v>0</v>
      </c>
      <c r="T3901" t="s">
        <v>71</v>
      </c>
      <c r="U3901" t="s">
        <v>57</v>
      </c>
      <c r="V3901" s="1">
        <v>2500</v>
      </c>
      <c r="W3901" s="1">
        <v>0</v>
      </c>
      <c r="X3901" s="1">
        <v>0</v>
      </c>
      <c r="AA3901" t="s">
        <v>58</v>
      </c>
      <c r="AB3901" s="1">
        <v>0</v>
      </c>
      <c r="AC3901" s="4">
        <f>IF(ISNUMBER(MATCH(AD3901, $AD$2:AD3900, 0)), INDEX($AC$2:AC3900, MATCH(AD3901, $AD$2:AD3900, 0)), MAX($AC$2:AC3900)+1)</f>
        <v>10</v>
      </c>
      <c r="AD3901" t="str">
        <f t="shared" si="183"/>
        <v>เชียงใหม่-กองลอย</v>
      </c>
      <c r="AE3901" t="s">
        <v>55</v>
      </c>
      <c r="AF3901" s="1">
        <v>0</v>
      </c>
      <c r="AG3901" s="1">
        <v>0</v>
      </c>
      <c r="AH3901" s="1">
        <v>0</v>
      </c>
      <c r="AI3901" t="s">
        <v>12338</v>
      </c>
      <c r="AJ3901" s="1">
        <v>1</v>
      </c>
      <c r="AK3901" s="1">
        <v>0</v>
      </c>
      <c r="AL3901" s="1">
        <v>0</v>
      </c>
      <c r="AM3901" s="1">
        <v>0</v>
      </c>
      <c r="AN3901" s="1">
        <v>0</v>
      </c>
      <c r="AO3901" s="1">
        <v>0</v>
      </c>
      <c r="AP3901" s="1">
        <v>0</v>
      </c>
      <c r="AQ3901" s="1">
        <v>0</v>
      </c>
      <c r="AR3901" s="1">
        <v>11079</v>
      </c>
      <c r="AS3901" s="1">
        <v>21.400000000000002</v>
      </c>
      <c r="AT3901" s="1">
        <f>Table1[[#This Row],[รวมต้นทุนค่าเดินทาง]]+Table1[[#This Row],[รวมต้นทุนค่าซ่อม]]+Table1[[#This Row],[รวมค่าเสื่อม]]</f>
        <v>13130.475187969925</v>
      </c>
      <c r="AU3901" s="1">
        <f t="shared" si="181"/>
        <v>14957.32855761775</v>
      </c>
      <c r="AV3901" s="1" t="str" cm="1">
        <f t="array" ref="AV3901">IF(AC3901&lt;4, "เก็บ", IF(OR(AT3901 &lt; PERCENTILE(IF($AC$2:$AC$5092=AC3901, $AT$2:$AT$5092), 0.25) - 1.5 * (PERCENTILE(IF($AC$2:$AC$5092=AC3901, $AT$2:$AT$5092), 0.75) - PERCENTILE(IF($AC$2:$AC$5092=AC3901, $AT$2:$AT$5092), 0.25)), AT3901 &gt; PERCENTILE(IF($AC$2:$AC$5092=AC3901, $AT$2:$AT$5092), 0.75) + 1.5 * (PERCENTILE(IF($AC$2:$AC$5092=AC3901, $AT$2:$AT$5092), 0.75) - PERCENTILE(IF($AC$2:$AC$5092=AC3901, $AT$2:$AT$5092), 0.25))), "ตัด", "เก็บ"))</f>
        <v>เก็บ</v>
      </c>
      <c r="AW3901" s="1">
        <f t="shared" si="182"/>
        <v>14419.089162907676</v>
      </c>
      <c r="AX3901" s="1">
        <v>15077.196593123563</v>
      </c>
      <c r="AY3901" s="1">
        <v>2030.0751879699249</v>
      </c>
    </row>
    <row r="3902" spans="1:51" x14ac:dyDescent="0.2">
      <c r="A3902" s="3">
        <v>45977</v>
      </c>
      <c r="B3902">
        <v>45977</v>
      </c>
      <c r="C3902" t="s">
        <v>12339</v>
      </c>
      <c r="D3902" t="s">
        <v>66</v>
      </c>
      <c r="E3902" t="s">
        <v>124</v>
      </c>
      <c r="F3902" t="s">
        <v>244</v>
      </c>
      <c r="G3902" s="1">
        <v>0</v>
      </c>
      <c r="H3902" s="1">
        <v>0</v>
      </c>
      <c r="I3902" s="1">
        <v>500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500</v>
      </c>
      <c r="P3902" t="s">
        <v>12340</v>
      </c>
      <c r="Q3902" s="2">
        <v>244304</v>
      </c>
      <c r="R3902" t="s">
        <v>70</v>
      </c>
      <c r="S3902">
        <v>0</v>
      </c>
      <c r="T3902" t="s">
        <v>71</v>
      </c>
      <c r="U3902" t="s">
        <v>161</v>
      </c>
      <c r="V3902" s="1">
        <v>0</v>
      </c>
      <c r="W3902" s="1">
        <v>0</v>
      </c>
      <c r="X3902" s="1">
        <v>0</v>
      </c>
      <c r="AA3902" t="s">
        <v>58</v>
      </c>
      <c r="AB3902" s="1">
        <v>0</v>
      </c>
      <c r="AC3902" s="4">
        <f>IF(ISNUMBER(MATCH(AD3902, $AD$2:AD3901, 0)), INDEX($AC$2:AC3901, MATCH(AD3902, $AD$2:AD3901, 0)), MAX($AC$2:AC3901)+1)</f>
        <v>9</v>
      </c>
      <c r="AD3902" t="str">
        <f t="shared" si="183"/>
        <v>เชียงใหม่-พุทธมณฑลสาย 2</v>
      </c>
      <c r="AE3902" t="s">
        <v>73</v>
      </c>
      <c r="AF3902" s="1">
        <v>0</v>
      </c>
      <c r="AG3902" s="1">
        <v>0</v>
      </c>
      <c r="AH3902" s="1">
        <v>0</v>
      </c>
      <c r="AI3902" t="s">
        <v>12341</v>
      </c>
      <c r="AJ3902" s="1">
        <v>1</v>
      </c>
      <c r="AK3902" s="1">
        <v>720</v>
      </c>
      <c r="AL3902" s="1">
        <v>720</v>
      </c>
      <c r="AM3902" s="1">
        <v>1</v>
      </c>
      <c r="AN3902" s="1">
        <v>0</v>
      </c>
      <c r="AO3902" s="1">
        <v>0</v>
      </c>
      <c r="AP3902" s="1">
        <v>0</v>
      </c>
      <c r="AQ3902" s="1">
        <v>0</v>
      </c>
      <c r="AR3902" s="1">
        <v>500</v>
      </c>
      <c r="AS3902" s="1">
        <v>1166.8133744258248</v>
      </c>
      <c r="AT3902" s="1">
        <f>Table1[[#This Row],[รวมต้นทุนค่าเดินทาง]]+Table1[[#This Row],[รวมต้นทุนค่าซ่อม]]+Table1[[#This Row],[รวมค่าเสื่อม]]</f>
        <v>3320.7698830334962</v>
      </c>
      <c r="AU3902" s="1">
        <f t="shared" si="181"/>
        <v>4623.2312262414152</v>
      </c>
      <c r="AV3902" s="1" t="str" cm="1">
        <f t="array" ref="AV3902">IF(AC3902&lt;4, "เก็บ", IF(OR(AT3902 &lt; PERCENTILE(IF($AC$2:$AC$5092=AC3902, $AT$2:$AT$5092), 0.25) - 1.5 * (PERCENTILE(IF($AC$2:$AC$5092=AC3902, $AT$2:$AT$5092), 0.75) - PERCENTILE(IF($AC$2:$AC$5092=AC3902, $AT$2:$AT$5092), 0.25)), AT3902 &gt; PERCENTILE(IF($AC$2:$AC$5092=AC3902, $AT$2:$AT$5092), 0.75) + 1.5 * (PERCENTILE(IF($AC$2:$AC$5092=AC3902, $AT$2:$AT$5092), 0.75) - PERCENTILE(IF($AC$2:$AC$5092=AC3902, $AT$2:$AT$5092), 0.25))), "ตัด", "เก็บ"))</f>
        <v>เก็บ</v>
      </c>
      <c r="AW3902" s="1">
        <f t="shared" si="182"/>
        <v>4005.4952465164292</v>
      </c>
      <c r="AX3902" s="1">
        <v>2577.9546108768855</v>
      </c>
      <c r="AY3902" s="1">
        <v>1653.9565086076714</v>
      </c>
    </row>
    <row r="3903" spans="1:51" x14ac:dyDescent="0.2">
      <c r="A3903" s="3">
        <v>45978</v>
      </c>
      <c r="B3903">
        <v>45978</v>
      </c>
      <c r="C3903" t="s">
        <v>12342</v>
      </c>
      <c r="D3903" t="s">
        <v>66</v>
      </c>
      <c r="E3903" t="s">
        <v>67</v>
      </c>
      <c r="F3903" t="s">
        <v>539</v>
      </c>
      <c r="G3903" s="1">
        <v>881</v>
      </c>
      <c r="H3903" s="1">
        <v>0</v>
      </c>
      <c r="I3903" s="1">
        <v>400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1281</v>
      </c>
      <c r="P3903" t="s">
        <v>12343</v>
      </c>
      <c r="Q3903" s="2">
        <v>244305</v>
      </c>
      <c r="R3903" t="s">
        <v>70</v>
      </c>
      <c r="S3903">
        <v>0</v>
      </c>
      <c r="T3903" t="s">
        <v>254</v>
      </c>
      <c r="U3903" t="s">
        <v>161</v>
      </c>
      <c r="V3903" s="1">
        <v>0</v>
      </c>
      <c r="W3903" s="1">
        <v>0</v>
      </c>
      <c r="X3903" s="1">
        <v>0</v>
      </c>
      <c r="AA3903" t="s">
        <v>58</v>
      </c>
      <c r="AB3903" s="1">
        <v>0</v>
      </c>
      <c r="AC3903" s="4">
        <f>IF(ISNUMBER(MATCH(AD3903, $AD$2:AD3902, 0)), INDEX($AC$2:AC3902, MATCH(AD3903, $AD$2:AD3902, 0)), MAX($AC$2:AC3902)+1)</f>
        <v>11</v>
      </c>
      <c r="AD3903" t="str">
        <f t="shared" si="183"/>
        <v>ลำปาง-พุทธมณฑลสาย 2</v>
      </c>
      <c r="AE3903" t="s">
        <v>73</v>
      </c>
      <c r="AF3903" s="1">
        <v>0</v>
      </c>
      <c r="AG3903" s="1">
        <v>0</v>
      </c>
      <c r="AH3903" s="1">
        <v>0</v>
      </c>
      <c r="AI3903" t="s">
        <v>12344</v>
      </c>
      <c r="AJ3903" s="1">
        <v>1</v>
      </c>
      <c r="AK3903" s="1">
        <v>720</v>
      </c>
      <c r="AL3903" s="1">
        <v>720</v>
      </c>
      <c r="AM3903" s="1">
        <v>1</v>
      </c>
      <c r="AN3903" s="1">
        <v>0</v>
      </c>
      <c r="AO3903" s="1">
        <v>0</v>
      </c>
      <c r="AP3903" s="1">
        <v>0</v>
      </c>
      <c r="AQ3903" s="1">
        <v>0</v>
      </c>
      <c r="AR3903" s="1">
        <v>1281</v>
      </c>
      <c r="AS3903" s="1">
        <v>4912.4291116391596</v>
      </c>
      <c r="AT3903" s="1">
        <f>Table1[[#This Row],[รวมต้นทุนค่าเดินทาง]]+Table1[[#This Row],[รวมต้นทุนค่าซ่อม]]+Table1[[#This Row],[รวมค่าเสื่อม]]</f>
        <v>12374.291943497567</v>
      </c>
      <c r="AU3903" s="1">
        <f t="shared" si="181"/>
        <v>4930.4097489270907</v>
      </c>
      <c r="AV3903" s="1" t="str" cm="1">
        <f t="array" ref="AV3903">IF(AC3903&lt;4, "เก็บ", IF(OR(AT3903 &lt; PERCENTILE(IF($AC$2:$AC$5092=AC3903, $AT$2:$AT$5092), 0.25) - 1.5 * (PERCENTILE(IF($AC$2:$AC$5092=AC3903, $AT$2:$AT$5092), 0.75) - PERCENTILE(IF($AC$2:$AC$5092=AC3903, $AT$2:$AT$5092), 0.25)), AT3903 &gt; PERCENTILE(IF($AC$2:$AC$5092=AC3903, $AT$2:$AT$5092), 0.75) + 1.5 * (PERCENTILE(IF($AC$2:$AC$5092=AC3903, $AT$2:$AT$5092), 0.75) - PERCENTILE(IF($AC$2:$AC$5092=AC3903, $AT$2:$AT$5092), 0.25))), "ตัด", "เก็บ"))</f>
        <v>ตัด</v>
      </c>
      <c r="AW3903" s="1">
        <f t="shared" si="182"/>
        <v>4496.4734610911819</v>
      </c>
      <c r="AX3903" s="1">
        <v>2927.9145864762854</v>
      </c>
      <c r="AY3903" s="1">
        <v>6180.8628318584069</v>
      </c>
    </row>
    <row r="3904" spans="1:51" x14ac:dyDescent="0.2">
      <c r="A3904" s="3">
        <v>45978</v>
      </c>
      <c r="B3904">
        <v>45978</v>
      </c>
      <c r="C3904" t="s">
        <v>12345</v>
      </c>
      <c r="D3904" t="s">
        <v>66</v>
      </c>
      <c r="E3904" t="s">
        <v>129</v>
      </c>
      <c r="F3904" t="s">
        <v>683</v>
      </c>
      <c r="G3904" s="1">
        <v>881</v>
      </c>
      <c r="H3904" s="1">
        <v>0</v>
      </c>
      <c r="I3904" s="1">
        <v>400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 s="1">
        <v>1281</v>
      </c>
      <c r="P3904" t="s">
        <v>12346</v>
      </c>
      <c r="Q3904" s="2">
        <v>244305</v>
      </c>
      <c r="R3904" t="s">
        <v>70</v>
      </c>
      <c r="S3904">
        <v>0</v>
      </c>
      <c r="T3904" t="s">
        <v>254</v>
      </c>
      <c r="U3904" t="s">
        <v>161</v>
      </c>
      <c r="V3904" s="1">
        <v>0</v>
      </c>
      <c r="W3904" s="1">
        <v>0</v>
      </c>
      <c r="X3904" s="1">
        <v>0</v>
      </c>
      <c r="AA3904" t="s">
        <v>58</v>
      </c>
      <c r="AB3904" s="1">
        <v>0</v>
      </c>
      <c r="AC3904" s="4">
        <f>IF(ISNUMBER(MATCH(AD3904, $AD$2:AD3903, 0)), INDEX($AC$2:AC3903, MATCH(AD3904, $AD$2:AD3903, 0)), MAX($AC$2:AC3903)+1)</f>
        <v>11</v>
      </c>
      <c r="AD3904" t="str">
        <f t="shared" si="183"/>
        <v>ลำปาง-พุทธมณฑลสาย 2</v>
      </c>
      <c r="AE3904" t="s">
        <v>73</v>
      </c>
      <c r="AF3904" s="1">
        <v>0</v>
      </c>
      <c r="AG3904" s="1">
        <v>0</v>
      </c>
      <c r="AH3904" s="1">
        <v>0</v>
      </c>
      <c r="AI3904" t="s">
        <v>12347</v>
      </c>
      <c r="AJ3904" s="1">
        <v>1</v>
      </c>
      <c r="AK3904" s="1">
        <v>720</v>
      </c>
      <c r="AL3904" s="1">
        <v>720</v>
      </c>
      <c r="AM3904" s="1">
        <v>1</v>
      </c>
      <c r="AN3904" s="1">
        <v>0</v>
      </c>
      <c r="AO3904" s="1">
        <v>0</v>
      </c>
      <c r="AP3904" s="1">
        <v>0</v>
      </c>
      <c r="AQ3904" s="1">
        <v>0</v>
      </c>
      <c r="AR3904" s="1">
        <v>1281</v>
      </c>
      <c r="AS3904" s="1">
        <v>2248.5824948429217</v>
      </c>
      <c r="AT3904" s="1">
        <f>Table1[[#This Row],[รวมต้นทุนค่าเดินทาง]]+Table1[[#This Row],[รวมต้นทุนค่าซ่อม]]+Table1[[#This Row],[รวมค่าเสื่อม]]</f>
        <v>6156.7883771958632</v>
      </c>
      <c r="AU3904" s="1">
        <f t="shared" si="181"/>
        <v>4930.4097489270907</v>
      </c>
      <c r="AV3904" s="1" t="str" cm="1">
        <f t="array" ref="AV3904">IF(AC3904&lt;4, "เก็บ", IF(OR(AT3904 &lt; PERCENTILE(IF($AC$2:$AC$5092=AC3904, $AT$2:$AT$5092), 0.25) - 1.5 * (PERCENTILE(IF($AC$2:$AC$5092=AC3904, $AT$2:$AT$5092), 0.75) - PERCENTILE(IF($AC$2:$AC$5092=AC3904, $AT$2:$AT$5092), 0.25)), AT3904 &gt; PERCENTILE(IF($AC$2:$AC$5092=AC3904, $AT$2:$AT$5092), 0.75) + 1.5 * (PERCENTILE(IF($AC$2:$AC$5092=AC3904, $AT$2:$AT$5092), 0.75) - PERCENTILE(IF($AC$2:$AC$5092=AC3904, $AT$2:$AT$5092), 0.25))), "ตัด", "เก็บ"))</f>
        <v>เก็บ</v>
      </c>
      <c r="AW3904" s="1">
        <f t="shared" si="182"/>
        <v>4496.4734610911819</v>
      </c>
      <c r="AX3904" s="1">
        <v>2927.9145864762854</v>
      </c>
      <c r="AY3904" s="1">
        <v>2627.2058823529414</v>
      </c>
    </row>
    <row r="3905" spans="1:51" x14ac:dyDescent="0.2">
      <c r="A3905" s="3">
        <v>45978</v>
      </c>
      <c r="B3905">
        <v>45978</v>
      </c>
      <c r="C3905" t="s">
        <v>12348</v>
      </c>
      <c r="D3905" t="s">
        <v>66</v>
      </c>
      <c r="E3905" t="s">
        <v>124</v>
      </c>
      <c r="F3905" t="s">
        <v>190</v>
      </c>
      <c r="G3905" s="1">
        <v>0</v>
      </c>
      <c r="H3905" s="1">
        <v>976</v>
      </c>
      <c r="I3905" s="1">
        <v>400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 s="1">
        <v>400</v>
      </c>
      <c r="P3905" t="s">
        <v>12349</v>
      </c>
      <c r="Q3905" s="2">
        <v>244305</v>
      </c>
      <c r="R3905" t="s">
        <v>70</v>
      </c>
      <c r="S3905">
        <v>0</v>
      </c>
      <c r="T3905" t="s">
        <v>71</v>
      </c>
      <c r="U3905" t="s">
        <v>93</v>
      </c>
      <c r="V3905" s="1">
        <v>0</v>
      </c>
      <c r="W3905" s="1">
        <v>0</v>
      </c>
      <c r="X3905" s="1">
        <v>0</v>
      </c>
      <c r="AA3905" t="s">
        <v>58</v>
      </c>
      <c r="AB3905" s="1">
        <v>0</v>
      </c>
      <c r="AC3905" s="4">
        <f>IF(ISNUMBER(MATCH(AD3905, $AD$2:AD3904, 0)), INDEX($AC$2:AC3904, MATCH(AD3905, $AD$2:AD3904, 0)), MAX($AC$2:AC3904)+1)</f>
        <v>4</v>
      </c>
      <c r="AD3905" t="str">
        <f t="shared" si="183"/>
        <v>เชียงใหม่-ตลาดไท</v>
      </c>
      <c r="AE3905" t="s">
        <v>73</v>
      </c>
      <c r="AF3905" s="1">
        <v>0</v>
      </c>
      <c r="AG3905" s="1">
        <v>0</v>
      </c>
      <c r="AH3905" s="1">
        <v>0</v>
      </c>
      <c r="AI3905" t="s">
        <v>12350</v>
      </c>
      <c r="AJ3905" s="1">
        <v>1</v>
      </c>
      <c r="AK3905" s="1">
        <v>720</v>
      </c>
      <c r="AL3905" s="1">
        <v>720</v>
      </c>
      <c r="AM3905" s="1">
        <v>1</v>
      </c>
      <c r="AN3905" s="1">
        <v>0</v>
      </c>
      <c r="AO3905" s="1">
        <v>0</v>
      </c>
      <c r="AP3905" s="1">
        <v>0</v>
      </c>
      <c r="AQ3905" s="1">
        <v>0</v>
      </c>
      <c r="AR3905" s="1">
        <v>1376</v>
      </c>
      <c r="AS3905" s="1">
        <v>1107.3012411159195</v>
      </c>
      <c r="AT3905" s="1">
        <f>Table1[[#This Row],[รวมต้นทุนค่าเดินทาง]]+Table1[[#This Row],[รวมต้นทุนค่าซ่อม]]+Table1[[#This Row],[รวมค่าเสื่อม]]</f>
        <v>5007.3397026543817</v>
      </c>
      <c r="AU3905" s="1">
        <f t="shared" si="181"/>
        <v>4256.109283997258</v>
      </c>
      <c r="AV3905" s="1" t="str" cm="1">
        <f t="array" ref="AV3905">IF(AC3905&lt;4, "เก็บ", IF(OR(AT3905 &lt; PERCENTILE(IF($AC$2:$AC$5092=AC3905, $AT$2:$AT$5092), 0.25) - 1.5 * (PERCENTILE(IF($AC$2:$AC$5092=AC3905, $AT$2:$AT$5092), 0.75) - PERCENTILE(IF($AC$2:$AC$5092=AC3905, $AT$2:$AT$5092), 0.25)), AT3905 &gt; PERCENTILE(IF($AC$2:$AC$5092=AC3905, $AT$2:$AT$5092), 0.75) + 1.5 * (PERCENTILE(IF($AC$2:$AC$5092=AC3905, $AT$2:$AT$5092), 0.75) - PERCENTILE(IF($AC$2:$AC$5092=AC3905, $AT$2:$AT$5092), 0.25))), "ตัด", "เก็บ"))</f>
        <v>เก็บ</v>
      </c>
      <c r="AW3905" s="1">
        <f t="shared" si="182"/>
        <v>3807.0727671795808</v>
      </c>
      <c r="AX3905" s="1">
        <v>2335.0230876608157</v>
      </c>
      <c r="AY3905" s="1">
        <v>2524.0384615384619</v>
      </c>
    </row>
    <row r="3906" spans="1:51" x14ac:dyDescent="0.2">
      <c r="A3906" s="3">
        <v>45978</v>
      </c>
      <c r="B3906">
        <v>45978</v>
      </c>
      <c r="C3906" t="s">
        <v>12351</v>
      </c>
      <c r="D3906" t="s">
        <v>66</v>
      </c>
      <c r="E3906" t="s">
        <v>124</v>
      </c>
      <c r="F3906" t="s">
        <v>277</v>
      </c>
      <c r="G3906" s="1">
        <v>0</v>
      </c>
      <c r="H3906" s="1">
        <v>946</v>
      </c>
      <c r="I3906" s="1">
        <v>400</v>
      </c>
      <c r="J3906" s="1">
        <v>0</v>
      </c>
      <c r="K3906" s="1">
        <v>0</v>
      </c>
      <c r="L3906" s="1">
        <v>0</v>
      </c>
      <c r="M3906" s="1">
        <v>0</v>
      </c>
      <c r="N3906" s="1">
        <v>0</v>
      </c>
      <c r="O3906" s="1">
        <v>400</v>
      </c>
      <c r="P3906" t="s">
        <v>12352</v>
      </c>
      <c r="Q3906" s="2">
        <v>244305</v>
      </c>
      <c r="R3906" t="s">
        <v>70</v>
      </c>
      <c r="S3906">
        <v>0</v>
      </c>
      <c r="T3906" t="s">
        <v>71</v>
      </c>
      <c r="U3906" t="s">
        <v>93</v>
      </c>
      <c r="V3906" s="1">
        <v>0</v>
      </c>
      <c r="W3906" s="1">
        <v>0</v>
      </c>
      <c r="X3906" s="1">
        <v>0</v>
      </c>
      <c r="AA3906" t="s">
        <v>58</v>
      </c>
      <c r="AB3906" s="1">
        <v>0</v>
      </c>
      <c r="AC3906" s="4">
        <f>IF(ISNUMBER(MATCH(AD3906, $AD$2:AD3905, 0)), INDEX($AC$2:AC3905, MATCH(AD3906, $AD$2:AD3905, 0)), MAX($AC$2:AC3905)+1)</f>
        <v>4</v>
      </c>
      <c r="AD3906" t="str">
        <f t="shared" si="183"/>
        <v>เชียงใหม่-ตลาดไท</v>
      </c>
      <c r="AE3906" t="s">
        <v>73</v>
      </c>
      <c r="AF3906" s="1">
        <v>0</v>
      </c>
      <c r="AG3906" s="1">
        <v>0</v>
      </c>
      <c r="AH3906" s="1">
        <v>0</v>
      </c>
      <c r="AI3906" t="s">
        <v>12353</v>
      </c>
      <c r="AJ3906" s="1">
        <v>1</v>
      </c>
      <c r="AK3906" s="1">
        <v>720</v>
      </c>
      <c r="AL3906" s="1">
        <v>720</v>
      </c>
      <c r="AM3906" s="1">
        <v>1</v>
      </c>
      <c r="AN3906" s="1">
        <v>0</v>
      </c>
      <c r="AO3906" s="1">
        <v>0</v>
      </c>
      <c r="AP3906" s="1">
        <v>0</v>
      </c>
      <c r="AQ3906" s="1">
        <v>0</v>
      </c>
      <c r="AR3906" s="1">
        <v>1346</v>
      </c>
      <c r="AS3906" s="1">
        <v>2300.7581663004557</v>
      </c>
      <c r="AT3906" s="1">
        <f>Table1[[#This Row],[รวมต้นทุนค่าเดินทาง]]+Table1[[#This Row],[รวมต้นทุนค่าซ่อม]]+Table1[[#This Row],[รวมค่าเสื่อม]]</f>
        <v>6019.3011638434527</v>
      </c>
      <c r="AU3906" s="1">
        <f t="shared" si="181"/>
        <v>4256.109283997258</v>
      </c>
      <c r="AV3906" s="1" t="str" cm="1">
        <f t="array" ref="AV3906">IF(AC3906&lt;4, "เก็บ", IF(OR(AT3906 &lt; PERCENTILE(IF($AC$2:$AC$5092=AC3906, $AT$2:$AT$5092), 0.25) - 1.5 * (PERCENTILE(IF($AC$2:$AC$5092=AC3906, $AT$2:$AT$5092), 0.75) - PERCENTILE(IF($AC$2:$AC$5092=AC3906, $AT$2:$AT$5092), 0.25)), AT3906 &gt; PERCENTILE(IF($AC$2:$AC$5092=AC3906, $AT$2:$AT$5092), 0.75) + 1.5 * (PERCENTILE(IF($AC$2:$AC$5092=AC3906, $AT$2:$AT$5092), 0.75) - PERCENTILE(IF($AC$2:$AC$5092=AC3906, $AT$2:$AT$5092), 0.25))), "ตัด", "เก็บ"))</f>
        <v>เก็บ</v>
      </c>
      <c r="AW3906" s="1">
        <f t="shared" si="182"/>
        <v>3807.0727671795808</v>
      </c>
      <c r="AX3906" s="1">
        <v>2335.0230876608157</v>
      </c>
      <c r="AY3906" s="1">
        <v>2372.5429975429975</v>
      </c>
    </row>
    <row r="3907" spans="1:51" x14ac:dyDescent="0.2">
      <c r="A3907" s="3">
        <v>45978</v>
      </c>
      <c r="B3907">
        <v>45978</v>
      </c>
      <c r="C3907" t="s">
        <v>12354</v>
      </c>
      <c r="D3907" t="s">
        <v>66</v>
      </c>
      <c r="E3907" t="s">
        <v>124</v>
      </c>
      <c r="F3907" t="s">
        <v>399</v>
      </c>
      <c r="G3907" s="1">
        <v>0</v>
      </c>
      <c r="H3907" s="1">
        <v>818</v>
      </c>
      <c r="I3907" s="1">
        <v>400</v>
      </c>
      <c r="J3907" s="1">
        <v>0</v>
      </c>
      <c r="K3907" s="1">
        <v>0</v>
      </c>
      <c r="L3907" s="1">
        <v>0</v>
      </c>
      <c r="M3907" s="1">
        <v>0</v>
      </c>
      <c r="N3907" s="1">
        <v>0</v>
      </c>
      <c r="O3907" s="1">
        <v>400</v>
      </c>
      <c r="P3907" t="s">
        <v>12355</v>
      </c>
      <c r="Q3907" s="2">
        <v>244305</v>
      </c>
      <c r="R3907" t="s">
        <v>70</v>
      </c>
      <c r="S3907">
        <v>0</v>
      </c>
      <c r="T3907" t="s">
        <v>254</v>
      </c>
      <c r="U3907" t="s">
        <v>93</v>
      </c>
      <c r="V3907" s="1">
        <v>0</v>
      </c>
      <c r="W3907" s="1">
        <v>0</v>
      </c>
      <c r="X3907" s="1">
        <v>0</v>
      </c>
      <c r="AA3907" t="s">
        <v>58</v>
      </c>
      <c r="AB3907" s="1">
        <v>0</v>
      </c>
      <c r="AC3907" s="4">
        <f>IF(ISNUMBER(MATCH(AD3907, $AD$2:AD3906, 0)), INDEX($AC$2:AC3906, MATCH(AD3907, $AD$2:AD3906, 0)), MAX($AC$2:AC3906)+1)</f>
        <v>14</v>
      </c>
      <c r="AD3907" t="str">
        <f t="shared" si="183"/>
        <v>ลำปาง-ตลาดไท</v>
      </c>
      <c r="AE3907" t="s">
        <v>73</v>
      </c>
      <c r="AF3907" s="1">
        <v>0</v>
      </c>
      <c r="AG3907" s="1">
        <v>0</v>
      </c>
      <c r="AH3907" s="1">
        <v>0</v>
      </c>
      <c r="AI3907" t="s">
        <v>12356</v>
      </c>
      <c r="AJ3907" s="1">
        <v>1</v>
      </c>
      <c r="AK3907" s="1">
        <v>620</v>
      </c>
      <c r="AL3907" s="1">
        <v>620</v>
      </c>
      <c r="AM3907" s="1">
        <v>1</v>
      </c>
      <c r="AN3907" s="1">
        <v>0</v>
      </c>
      <c r="AO3907" s="1">
        <v>0</v>
      </c>
      <c r="AP3907" s="1">
        <v>0</v>
      </c>
      <c r="AQ3907" s="1">
        <v>0</v>
      </c>
      <c r="AR3907" s="1">
        <v>1218</v>
      </c>
      <c r="AS3907" s="1">
        <v>1123.1981059470729</v>
      </c>
      <c r="AT3907" s="1">
        <f>Table1[[#This Row],[รวมต้นทุนค่าเดินทาง]]+Table1[[#This Row],[รวมต้นทุนค่าซ่อม]]+Table1[[#This Row],[รวมค่าเสื่อม]]</f>
        <v>4625.2404063273007</v>
      </c>
      <c r="AU3907" s="1" t="e">
        <f t="shared" ref="AU3907:AU3970" si="184">AVERAGEIF($AC$2:$AC$5092, AC3907, $AT$2:$AT$5092)</f>
        <v>#N/A</v>
      </c>
      <c r="AV3907" s="1" t="e" cm="1">
        <f t="array" ref="AV3907">IF(AC3907&lt;4, "เก็บ", IF(OR(AT3907 &lt; PERCENTILE(IF($AC$2:$AC$5092=AC3907, $AT$2:$AT$5092), 0.25) - 1.5 * (PERCENTILE(IF($AC$2:$AC$5092=AC3907, $AT$2:$AT$5092), 0.75) - PERCENTILE(IF($AC$2:$AC$5092=AC3907, $AT$2:$AT$5092), 0.25)), AT3907 &gt; PERCENTILE(IF($AC$2:$AC$5092=AC3907, $AT$2:$AT$5092), 0.75) + 1.5 * (PERCENTILE(IF($AC$2:$AC$5092=AC3907, $AT$2:$AT$5092), 0.75) - PERCENTILE(IF($AC$2:$AC$5092=AC3907, $AT$2:$AT$5092), 0.25))), "ตัด", "เก็บ"))</f>
        <v>#N/A</v>
      </c>
      <c r="AW3907" s="1" t="e">
        <f t="shared" ref="AW3907:AW3970" si="185">AVERAGEIFS($AT$2:$AT$5092, $AC$2:$AC$5092, AC3907, $AV$2:$AV$5092, "เก็บ")</f>
        <v>#DIV/0!</v>
      </c>
      <c r="AX3907" s="1">
        <v>2411.9362516169685</v>
      </c>
      <c r="AY3907" s="1">
        <v>2284.042300380228</v>
      </c>
    </row>
    <row r="3908" spans="1:51" x14ac:dyDescent="0.2">
      <c r="A3908" s="3">
        <v>45978</v>
      </c>
      <c r="B3908">
        <v>45978</v>
      </c>
      <c r="C3908" t="s">
        <v>12357</v>
      </c>
      <c r="D3908" t="s">
        <v>66</v>
      </c>
      <c r="E3908" t="s">
        <v>67</v>
      </c>
      <c r="F3908" t="s">
        <v>770</v>
      </c>
      <c r="G3908" s="1">
        <v>0</v>
      </c>
      <c r="H3908" s="1">
        <v>755</v>
      </c>
      <c r="I3908" s="1">
        <v>400</v>
      </c>
      <c r="J3908" s="1">
        <v>0</v>
      </c>
      <c r="K3908" s="1">
        <v>0</v>
      </c>
      <c r="L3908" s="1">
        <v>0</v>
      </c>
      <c r="M3908" s="1">
        <v>0</v>
      </c>
      <c r="N3908" s="1">
        <v>0</v>
      </c>
      <c r="O3908" s="1">
        <v>746</v>
      </c>
      <c r="P3908" t="s">
        <v>12358</v>
      </c>
      <c r="Q3908" s="2">
        <v>244305</v>
      </c>
      <c r="R3908" t="s">
        <v>70</v>
      </c>
      <c r="S3908">
        <v>0</v>
      </c>
      <c r="T3908" t="s">
        <v>88</v>
      </c>
      <c r="U3908" t="s">
        <v>93</v>
      </c>
      <c r="V3908" s="1">
        <v>0</v>
      </c>
      <c r="W3908" s="1">
        <v>0</v>
      </c>
      <c r="X3908" s="1">
        <v>346</v>
      </c>
      <c r="Y3908" t="s">
        <v>372</v>
      </c>
      <c r="Z3908" t="s">
        <v>88</v>
      </c>
      <c r="AA3908" t="s">
        <v>1606</v>
      </c>
      <c r="AB3908" s="1">
        <v>0</v>
      </c>
      <c r="AC3908" s="4">
        <f>IF(ISNUMBER(MATCH(AD3908, $AD$2:AD3907, 0)), INDEX($AC$2:AC3907, MATCH(AD3908, $AD$2:AD3907, 0)), MAX($AC$2:AC3907)+1)</f>
        <v>51</v>
      </c>
      <c r="AD3908" t="str">
        <f t="shared" si="183"/>
        <v>แพร่-ตลาดไท</v>
      </c>
      <c r="AE3908" t="s">
        <v>73</v>
      </c>
      <c r="AF3908" s="1">
        <v>0</v>
      </c>
      <c r="AG3908" s="1">
        <v>0</v>
      </c>
      <c r="AH3908" s="1">
        <v>0</v>
      </c>
      <c r="AI3908" t="s">
        <v>12359</v>
      </c>
      <c r="AJ3908" s="1">
        <v>1</v>
      </c>
      <c r="AK3908" s="1">
        <v>572</v>
      </c>
      <c r="AL3908" s="1">
        <v>572</v>
      </c>
      <c r="AM3908" s="1">
        <v>1</v>
      </c>
      <c r="AN3908" s="1">
        <v>0</v>
      </c>
      <c r="AO3908" s="1">
        <v>0</v>
      </c>
      <c r="AP3908" s="1">
        <v>0</v>
      </c>
      <c r="AQ3908" s="1">
        <v>0</v>
      </c>
      <c r="AR3908" s="1">
        <v>1501</v>
      </c>
      <c r="AS3908" s="1">
        <v>1133.8234750256706</v>
      </c>
      <c r="AT3908" s="1">
        <f>Table1[[#This Row],[รวมต้นทุนค่าเดินทาง]]+Table1[[#This Row],[รวมต้นทุนค่าซ่อม]]+Table1[[#This Row],[รวมค่าเสื่อม]]</f>
        <v>5148.655537514047</v>
      </c>
      <c r="AU3908" s="1">
        <f t="shared" si="184"/>
        <v>4737.6107634746759</v>
      </c>
      <c r="AV3908" s="1" t="str" cm="1">
        <f t="array" ref="AV3908">IF(AC3908&lt;4, "เก็บ", IF(OR(AT3908 &lt; PERCENTILE(IF($AC$2:$AC$5092=AC3908, $AT$2:$AT$5092), 0.25) - 1.5 * (PERCENTILE(IF($AC$2:$AC$5092=AC3908, $AT$2:$AT$5092), 0.75) - PERCENTILE(IF($AC$2:$AC$5092=AC3908, $AT$2:$AT$5092), 0.25)), AT3908 &gt; PERCENTILE(IF($AC$2:$AC$5092=AC3908, $AT$2:$AT$5092), 0.75) + 1.5 * (PERCENTILE(IF($AC$2:$AC$5092=AC3908, $AT$2:$AT$5092), 0.75) - PERCENTILE(IF($AC$2:$AC$5092=AC3908, $AT$2:$AT$5092), 0.25))), "ตัด", "เก็บ"))</f>
        <v>เก็บ</v>
      </c>
      <c r="AW3908" s="1">
        <f t="shared" si="185"/>
        <v>4487.1668970521196</v>
      </c>
      <c r="AX3908" s="1">
        <v>3014.4338711558335</v>
      </c>
      <c r="AY3908" s="1">
        <v>2513.8320624883763</v>
      </c>
    </row>
    <row r="3909" spans="1:51" x14ac:dyDescent="0.2">
      <c r="A3909" s="3">
        <v>45979</v>
      </c>
      <c r="B3909">
        <v>45979</v>
      </c>
      <c r="C3909" t="s">
        <v>12360</v>
      </c>
      <c r="D3909" t="s">
        <v>66</v>
      </c>
      <c r="E3909" t="s">
        <v>67</v>
      </c>
      <c r="F3909" t="s">
        <v>194</v>
      </c>
      <c r="G3909" s="1">
        <v>881</v>
      </c>
      <c r="H3909" s="1">
        <v>0</v>
      </c>
      <c r="I3909" s="1">
        <v>400</v>
      </c>
      <c r="J3909" s="1">
        <v>0</v>
      </c>
      <c r="K3909" s="1">
        <v>0</v>
      </c>
      <c r="L3909" s="1">
        <v>0</v>
      </c>
      <c r="M3909" s="1">
        <v>0</v>
      </c>
      <c r="N3909" s="1">
        <v>0</v>
      </c>
      <c r="O3909" s="1">
        <v>1281</v>
      </c>
      <c r="P3909" t="s">
        <v>12361</v>
      </c>
      <c r="Q3909" s="2">
        <v>244306</v>
      </c>
      <c r="R3909" t="s">
        <v>70</v>
      </c>
      <c r="S3909">
        <v>0</v>
      </c>
      <c r="T3909" t="s">
        <v>254</v>
      </c>
      <c r="U3909" t="s">
        <v>161</v>
      </c>
      <c r="V3909" s="1">
        <v>0</v>
      </c>
      <c r="W3909" s="1">
        <v>0</v>
      </c>
      <c r="X3909" s="1">
        <v>0</v>
      </c>
      <c r="AA3909" t="s">
        <v>58</v>
      </c>
      <c r="AB3909" s="1">
        <v>0</v>
      </c>
      <c r="AC3909" s="4">
        <f>IF(ISNUMBER(MATCH(AD3909, $AD$2:AD3908, 0)), INDEX($AC$2:AC3908, MATCH(AD3909, $AD$2:AD3908, 0)), MAX($AC$2:AC3908)+1)</f>
        <v>11</v>
      </c>
      <c r="AD3909" t="str">
        <f t="shared" si="183"/>
        <v>ลำปาง-พุทธมณฑลสาย 2</v>
      </c>
      <c r="AE3909" t="s">
        <v>73</v>
      </c>
      <c r="AF3909" s="1">
        <v>0</v>
      </c>
      <c r="AG3909" s="1">
        <v>0</v>
      </c>
      <c r="AH3909" s="1">
        <v>0</v>
      </c>
      <c r="AI3909" t="s">
        <v>12362</v>
      </c>
      <c r="AJ3909" s="1">
        <v>1</v>
      </c>
      <c r="AK3909" s="1">
        <v>720</v>
      </c>
      <c r="AL3909" s="1">
        <v>720</v>
      </c>
      <c r="AM3909" s="1">
        <v>1</v>
      </c>
      <c r="AN3909" s="1">
        <v>0</v>
      </c>
      <c r="AO3909" s="1">
        <v>0</v>
      </c>
      <c r="AP3909" s="1">
        <v>0</v>
      </c>
      <c r="AQ3909" s="1">
        <v>0</v>
      </c>
      <c r="AR3909" s="1">
        <v>1281</v>
      </c>
      <c r="AS3909" s="1">
        <v>1468.4153532512157</v>
      </c>
      <c r="AT3909" s="1">
        <f>Table1[[#This Row],[รวมต้นทุนค่าเดินทาง]]+Table1[[#This Row],[รวมต้นทุนค่าซ่อม]]+Table1[[#This Row],[รวมค่าเสื่อม]]</f>
        <v>4909.9385237841652</v>
      </c>
      <c r="AU3909" s="1">
        <f t="shared" si="184"/>
        <v>4930.4097489270907</v>
      </c>
      <c r="AV3909" s="1" t="str" cm="1">
        <f t="array" ref="AV3909">IF(AC3909&lt;4, "เก็บ", IF(OR(AT3909 &lt; PERCENTILE(IF($AC$2:$AC$5092=AC3909, $AT$2:$AT$5092), 0.25) - 1.5 * (PERCENTILE(IF($AC$2:$AC$5092=AC3909, $AT$2:$AT$5092), 0.75) - PERCENTILE(IF($AC$2:$AC$5092=AC3909, $AT$2:$AT$5092), 0.25)), AT3909 &gt; PERCENTILE(IF($AC$2:$AC$5092=AC3909, $AT$2:$AT$5092), 0.75) + 1.5 * (PERCENTILE(IF($AC$2:$AC$5092=AC3909, $AT$2:$AT$5092), 0.75) - PERCENTILE(IF($AC$2:$AC$5092=AC3909, $AT$2:$AT$5092), 0.25))), "ตัด", "เก็บ"))</f>
        <v>เก็บ</v>
      </c>
      <c r="AW3909" s="1">
        <f t="shared" si="185"/>
        <v>4496.4734610911819</v>
      </c>
      <c r="AX3909" s="1">
        <v>2927.9145864762854</v>
      </c>
      <c r="AY3909" s="1">
        <v>2160.5231705329493</v>
      </c>
    </row>
    <row r="3910" spans="1:51" x14ac:dyDescent="0.2">
      <c r="A3910" s="3">
        <v>45979</v>
      </c>
      <c r="B3910">
        <v>45979</v>
      </c>
      <c r="C3910" t="s">
        <v>12363</v>
      </c>
      <c r="D3910" t="s">
        <v>66</v>
      </c>
      <c r="E3910" t="s">
        <v>124</v>
      </c>
      <c r="F3910" t="s">
        <v>201</v>
      </c>
      <c r="G3910" s="1">
        <v>881</v>
      </c>
      <c r="H3910" s="1">
        <v>0</v>
      </c>
      <c r="I3910" s="1">
        <v>400</v>
      </c>
      <c r="J3910" s="1">
        <v>0</v>
      </c>
      <c r="K3910" s="1">
        <v>0</v>
      </c>
      <c r="L3910" s="1">
        <v>0</v>
      </c>
      <c r="M3910" s="1">
        <v>0</v>
      </c>
      <c r="N3910" s="1">
        <v>0</v>
      </c>
      <c r="O3910" s="1">
        <v>1281</v>
      </c>
      <c r="P3910" t="s">
        <v>12364</v>
      </c>
      <c r="Q3910" s="2">
        <v>244306</v>
      </c>
      <c r="R3910" t="s">
        <v>70</v>
      </c>
      <c r="S3910">
        <v>0</v>
      </c>
      <c r="T3910" t="s">
        <v>254</v>
      </c>
      <c r="U3910" t="s">
        <v>161</v>
      </c>
      <c r="V3910" s="1">
        <v>0</v>
      </c>
      <c r="W3910" s="1">
        <v>0</v>
      </c>
      <c r="X3910" s="1">
        <v>0</v>
      </c>
      <c r="AA3910" t="s">
        <v>58</v>
      </c>
      <c r="AB3910" s="1">
        <v>0</v>
      </c>
      <c r="AC3910" s="4">
        <f>IF(ISNUMBER(MATCH(AD3910, $AD$2:AD3909, 0)), INDEX($AC$2:AC3909, MATCH(AD3910, $AD$2:AD3909, 0)), MAX($AC$2:AC3909)+1)</f>
        <v>11</v>
      </c>
      <c r="AD3910" t="str">
        <f t="shared" si="183"/>
        <v>ลำปาง-พุทธมณฑลสาย 2</v>
      </c>
      <c r="AE3910" t="s">
        <v>73</v>
      </c>
      <c r="AF3910" s="1">
        <v>0</v>
      </c>
      <c r="AG3910" s="1">
        <v>0</v>
      </c>
      <c r="AH3910" s="1">
        <v>0</v>
      </c>
      <c r="AI3910" t="s">
        <v>12365</v>
      </c>
      <c r="AJ3910" s="1">
        <v>1</v>
      </c>
      <c r="AK3910" s="1">
        <v>720</v>
      </c>
      <c r="AL3910" s="1">
        <v>720</v>
      </c>
      <c r="AM3910" s="1">
        <v>1</v>
      </c>
      <c r="AN3910" s="1">
        <v>0</v>
      </c>
      <c r="AO3910" s="1">
        <v>0</v>
      </c>
      <c r="AP3910" s="1">
        <v>0</v>
      </c>
      <c r="AQ3910" s="1">
        <v>0</v>
      </c>
      <c r="AR3910" s="1">
        <v>1281</v>
      </c>
      <c r="AS3910" s="1">
        <v>674.34871958497808</v>
      </c>
      <c r="AT3910" s="1">
        <f>Table1[[#This Row],[รวมต้นทุนค่าเดินทาง]]+Table1[[#This Row],[รวมต้นทุนค่าซ่อม]]+Table1[[#This Row],[รวมค่าเสื่อม]]</f>
        <v>4341.7123559486135</v>
      </c>
      <c r="AU3910" s="1">
        <f t="shared" si="184"/>
        <v>4930.4097489270907</v>
      </c>
      <c r="AV3910" s="1" t="str" cm="1">
        <f t="array" ref="AV3910">IF(AC3910&lt;4, "เก็บ", IF(OR(AT3910 &lt; PERCENTILE(IF($AC$2:$AC$5092=AC3910, $AT$2:$AT$5092), 0.25) - 1.5 * (PERCENTILE(IF($AC$2:$AC$5092=AC3910, $AT$2:$AT$5092), 0.75) - PERCENTILE(IF($AC$2:$AC$5092=AC3910, $AT$2:$AT$5092), 0.25)), AT3910 &gt; PERCENTILE(IF($AC$2:$AC$5092=AC3910, $AT$2:$AT$5092), 0.75) + 1.5 * (PERCENTILE(IF($AC$2:$AC$5092=AC3910, $AT$2:$AT$5092), 0.75) - PERCENTILE(IF($AC$2:$AC$5092=AC3910, $AT$2:$AT$5092), 0.25))), "ตัด", "เก็บ"))</f>
        <v>เก็บ</v>
      </c>
      <c r="AW3910" s="1">
        <f t="shared" si="185"/>
        <v>4496.4734610911819</v>
      </c>
      <c r="AX3910" s="1">
        <v>2927.9145864762854</v>
      </c>
      <c r="AY3910" s="1">
        <v>2386.363636363636</v>
      </c>
    </row>
    <row r="3911" spans="1:51" x14ac:dyDescent="0.2">
      <c r="A3911" s="3">
        <v>45979</v>
      </c>
      <c r="B3911">
        <v>45979</v>
      </c>
      <c r="C3911" t="s">
        <v>12366</v>
      </c>
      <c r="D3911" t="s">
        <v>66</v>
      </c>
      <c r="E3911" t="s">
        <v>124</v>
      </c>
      <c r="F3911" t="s">
        <v>1102</v>
      </c>
      <c r="G3911" s="1">
        <v>0</v>
      </c>
      <c r="H3911" s="1">
        <v>0</v>
      </c>
      <c r="I3911" s="1">
        <v>400</v>
      </c>
      <c r="J3911" s="1">
        <v>0</v>
      </c>
      <c r="K3911" s="1">
        <v>0</v>
      </c>
      <c r="L3911" s="1">
        <v>0</v>
      </c>
      <c r="M3911" s="1">
        <v>0</v>
      </c>
      <c r="N3911" s="1">
        <v>0</v>
      </c>
      <c r="O3911" s="1">
        <v>400</v>
      </c>
      <c r="P3911" t="s">
        <v>12367</v>
      </c>
      <c r="Q3911" s="2">
        <v>244306</v>
      </c>
      <c r="R3911" t="s">
        <v>70</v>
      </c>
      <c r="S3911">
        <v>0</v>
      </c>
      <c r="T3911" t="s">
        <v>71</v>
      </c>
      <c r="U3911" t="s">
        <v>93</v>
      </c>
      <c r="V3911" s="1">
        <v>0</v>
      </c>
      <c r="W3911" s="1">
        <v>0</v>
      </c>
      <c r="X3911" s="1">
        <v>0</v>
      </c>
      <c r="AA3911" t="s">
        <v>58</v>
      </c>
      <c r="AB3911" s="1">
        <v>0</v>
      </c>
      <c r="AC3911" s="4">
        <f>IF(ISNUMBER(MATCH(AD3911, $AD$2:AD3910, 0)), INDEX($AC$2:AC3910, MATCH(AD3911, $AD$2:AD3910, 0)), MAX($AC$2:AC3910)+1)</f>
        <v>4</v>
      </c>
      <c r="AD3911" t="str">
        <f t="shared" si="183"/>
        <v>เชียงใหม่-ตลาดไท</v>
      </c>
      <c r="AE3911" t="s">
        <v>73</v>
      </c>
      <c r="AF3911" s="1">
        <v>0</v>
      </c>
      <c r="AG3911" s="1">
        <v>0</v>
      </c>
      <c r="AH3911" s="1">
        <v>0</v>
      </c>
      <c r="AI3911" t="s">
        <v>12368</v>
      </c>
      <c r="AJ3911" s="1">
        <v>1</v>
      </c>
      <c r="AK3911" s="1">
        <v>720</v>
      </c>
      <c r="AL3911" s="1">
        <v>720</v>
      </c>
      <c r="AM3911" s="1">
        <v>1</v>
      </c>
      <c r="AN3911" s="1">
        <v>0</v>
      </c>
      <c r="AO3911" s="1">
        <v>0</v>
      </c>
      <c r="AP3911" s="1">
        <v>0</v>
      </c>
      <c r="AQ3911" s="1">
        <v>0</v>
      </c>
      <c r="AR3911" s="1">
        <v>400</v>
      </c>
      <c r="AS3911" s="1">
        <v>601.90717444691438</v>
      </c>
      <c r="AT3911" s="1">
        <f>Table1[[#This Row],[รวมต้นทุนค่าเดินทาง]]+Table1[[#This Row],[รวมต้นทุนค่าซ่อม]]+Table1[[#This Row],[รวมค่าเสื่อม]]</f>
        <v>2709.4396786865977</v>
      </c>
      <c r="AU3911" s="1">
        <f t="shared" si="184"/>
        <v>4256.109283997258</v>
      </c>
      <c r="AV3911" s="1" t="str" cm="1">
        <f t="array" ref="AV3911">IF(AC3911&lt;4, "เก็บ", IF(OR(AT3911 &lt; PERCENTILE(IF($AC$2:$AC$5092=AC3911, $AT$2:$AT$5092), 0.25) - 1.5 * (PERCENTILE(IF($AC$2:$AC$5092=AC3911, $AT$2:$AT$5092), 0.75) - PERCENTILE(IF($AC$2:$AC$5092=AC3911, $AT$2:$AT$5092), 0.25)), AT3911 &gt; PERCENTILE(IF($AC$2:$AC$5092=AC3911, $AT$2:$AT$5092), 0.75) + 1.5 * (PERCENTILE(IF($AC$2:$AC$5092=AC3911, $AT$2:$AT$5092), 0.75) - PERCENTILE(IF($AC$2:$AC$5092=AC3911, $AT$2:$AT$5092), 0.25))), "ตัด", "เก็บ"))</f>
        <v>เก็บ</v>
      </c>
      <c r="AW3911" s="1">
        <f t="shared" si="185"/>
        <v>3807.0727671795808</v>
      </c>
      <c r="AX3911" s="1">
        <v>2335.0230876608157</v>
      </c>
      <c r="AY3911" s="1">
        <v>1707.5325042396835</v>
      </c>
    </row>
    <row r="3912" spans="1:51" x14ac:dyDescent="0.2">
      <c r="A3912" s="3">
        <v>45979</v>
      </c>
      <c r="B3912">
        <v>45979</v>
      </c>
      <c r="C3912" t="s">
        <v>12369</v>
      </c>
      <c r="D3912" t="s">
        <v>66</v>
      </c>
      <c r="E3912" t="s">
        <v>67</v>
      </c>
      <c r="F3912" t="s">
        <v>936</v>
      </c>
      <c r="G3912" s="1">
        <v>0</v>
      </c>
      <c r="H3912" s="1">
        <v>0</v>
      </c>
      <c r="I3912" s="1">
        <v>400</v>
      </c>
      <c r="J3912" s="1">
        <v>0</v>
      </c>
      <c r="K3912" s="1">
        <v>0</v>
      </c>
      <c r="L3912" s="1">
        <v>0</v>
      </c>
      <c r="M3912" s="1">
        <v>0</v>
      </c>
      <c r="N3912" s="1">
        <v>0</v>
      </c>
      <c r="O3912" s="1">
        <v>400</v>
      </c>
      <c r="P3912" t="s">
        <v>12370</v>
      </c>
      <c r="Q3912" s="2">
        <v>244306</v>
      </c>
      <c r="R3912" t="s">
        <v>70</v>
      </c>
      <c r="S3912">
        <v>0</v>
      </c>
      <c r="T3912" t="s">
        <v>71</v>
      </c>
      <c r="U3912" t="s">
        <v>93</v>
      </c>
      <c r="V3912" s="1">
        <v>0</v>
      </c>
      <c r="W3912" s="1">
        <v>0</v>
      </c>
      <c r="X3912" s="1">
        <v>0</v>
      </c>
      <c r="AA3912" t="s">
        <v>58</v>
      </c>
      <c r="AB3912" s="1">
        <v>0</v>
      </c>
      <c r="AC3912" s="4">
        <f>IF(ISNUMBER(MATCH(AD3912, $AD$2:AD3911, 0)), INDEX($AC$2:AC3911, MATCH(AD3912, $AD$2:AD3911, 0)), MAX($AC$2:AC3911)+1)</f>
        <v>4</v>
      </c>
      <c r="AD3912" t="str">
        <f t="shared" ref="AD3912:AD3975" si="186">T3912&amp;"-"&amp;U3912</f>
        <v>เชียงใหม่-ตลาดไท</v>
      </c>
      <c r="AE3912" t="s">
        <v>73</v>
      </c>
      <c r="AF3912" s="1">
        <v>0</v>
      </c>
      <c r="AG3912" s="1">
        <v>0</v>
      </c>
      <c r="AH3912" s="1">
        <v>0</v>
      </c>
      <c r="AI3912" t="s">
        <v>12371</v>
      </c>
      <c r="AJ3912" s="1">
        <v>1</v>
      </c>
      <c r="AK3912" s="1">
        <v>720</v>
      </c>
      <c r="AL3912" s="1">
        <v>720</v>
      </c>
      <c r="AM3912" s="1">
        <v>1</v>
      </c>
      <c r="AN3912" s="1">
        <v>0</v>
      </c>
      <c r="AO3912" s="1">
        <v>0</v>
      </c>
      <c r="AP3912" s="1">
        <v>0</v>
      </c>
      <c r="AQ3912" s="1">
        <v>0</v>
      </c>
      <c r="AR3912" s="1">
        <v>400</v>
      </c>
      <c r="AS3912" s="1">
        <v>1471.3575784480611</v>
      </c>
      <c r="AT3912" s="1">
        <f>Table1[[#This Row],[รวมต้นทุนค่าเดินทาง]]+Table1[[#This Row],[รวมต้นทุนค่าซ่อม]]+Table1[[#This Row],[รวมค่าเสื่อม]]</f>
        <v>3607.9683639980944</v>
      </c>
      <c r="AU3912" s="1">
        <f t="shared" si="184"/>
        <v>4256.109283997258</v>
      </c>
      <c r="AV3912" s="1" t="str" cm="1">
        <f t="array" ref="AV3912">IF(AC3912&lt;4, "เก็บ", IF(OR(AT3912 &lt; PERCENTILE(IF($AC$2:$AC$5092=AC3912, $AT$2:$AT$5092), 0.25) - 1.5 * (PERCENTILE(IF($AC$2:$AC$5092=AC3912, $AT$2:$AT$5092), 0.75) - PERCENTILE(IF($AC$2:$AC$5092=AC3912, $AT$2:$AT$5092), 0.25)), AT3912 &gt; PERCENTILE(IF($AC$2:$AC$5092=AC3912, $AT$2:$AT$5092), 0.75) + 1.5 * (PERCENTILE(IF($AC$2:$AC$5092=AC3912, $AT$2:$AT$5092), 0.75) - PERCENTILE(IF($AC$2:$AC$5092=AC3912, $AT$2:$AT$5092), 0.25))), "ตัด", "เก็บ"))</f>
        <v>เก็บ</v>
      </c>
      <c r="AW3912" s="1">
        <f t="shared" si="185"/>
        <v>3807.0727671795808</v>
      </c>
      <c r="AX3912" s="1">
        <v>2335.0230876608157</v>
      </c>
      <c r="AY3912" s="1">
        <v>1736.6107855500334</v>
      </c>
    </row>
    <row r="3913" spans="1:51" x14ac:dyDescent="0.2">
      <c r="A3913" s="3">
        <v>45979</v>
      </c>
      <c r="B3913">
        <v>45979</v>
      </c>
      <c r="C3913" t="s">
        <v>12372</v>
      </c>
      <c r="D3913" t="s">
        <v>66</v>
      </c>
      <c r="E3913" t="s">
        <v>124</v>
      </c>
      <c r="F3913" t="s">
        <v>328</v>
      </c>
      <c r="G3913" s="1">
        <v>0</v>
      </c>
      <c r="H3913" s="1">
        <v>0</v>
      </c>
      <c r="I3913" s="1">
        <v>400</v>
      </c>
      <c r="J3913" s="1">
        <v>0</v>
      </c>
      <c r="K3913" s="1">
        <v>0</v>
      </c>
      <c r="L3913" s="1">
        <v>0</v>
      </c>
      <c r="M3913" s="1">
        <v>0</v>
      </c>
      <c r="N3913" s="1">
        <v>0</v>
      </c>
      <c r="O3913" s="1">
        <v>400</v>
      </c>
      <c r="P3913" t="s">
        <v>12373</v>
      </c>
      <c r="Q3913" s="2">
        <v>244306</v>
      </c>
      <c r="R3913" t="s">
        <v>70</v>
      </c>
      <c r="S3913">
        <v>0</v>
      </c>
      <c r="T3913" t="s">
        <v>254</v>
      </c>
      <c r="U3913" t="s">
        <v>161</v>
      </c>
      <c r="V3913" s="1">
        <v>0</v>
      </c>
      <c r="W3913" s="1">
        <v>0</v>
      </c>
      <c r="X3913" s="1">
        <v>0</v>
      </c>
      <c r="AA3913" t="s">
        <v>58</v>
      </c>
      <c r="AB3913" s="1">
        <v>0</v>
      </c>
      <c r="AC3913" s="4">
        <f>IF(ISNUMBER(MATCH(AD3913, $AD$2:AD3912, 0)), INDEX($AC$2:AC3912, MATCH(AD3913, $AD$2:AD3912, 0)), MAX($AC$2:AC3912)+1)</f>
        <v>11</v>
      </c>
      <c r="AD3913" t="str">
        <f t="shared" si="186"/>
        <v>ลำปาง-พุทธมณฑลสาย 2</v>
      </c>
      <c r="AE3913" t="s">
        <v>73</v>
      </c>
      <c r="AF3913" s="1">
        <v>0</v>
      </c>
      <c r="AG3913" s="1">
        <v>0</v>
      </c>
      <c r="AH3913" s="1">
        <v>0</v>
      </c>
      <c r="AI3913" t="s">
        <v>12374</v>
      </c>
      <c r="AJ3913" s="1">
        <v>1</v>
      </c>
      <c r="AK3913" s="1">
        <v>720</v>
      </c>
      <c r="AL3913" s="1">
        <v>720</v>
      </c>
      <c r="AM3913" s="1">
        <v>1</v>
      </c>
      <c r="AN3913" s="1">
        <v>0</v>
      </c>
      <c r="AO3913" s="1">
        <v>0</v>
      </c>
      <c r="AP3913" s="1">
        <v>0</v>
      </c>
      <c r="AQ3913" s="1">
        <v>0</v>
      </c>
      <c r="AR3913" s="1">
        <v>400</v>
      </c>
      <c r="AS3913" s="1">
        <v>3256.4819395390314</v>
      </c>
      <c r="AT3913" s="1">
        <f>Table1[[#This Row],[รวมต้นทุนค่าเดินทาง]]+Table1[[#This Row],[รวมต้นทุนค่าซ่อม]]+Table1[[#This Row],[รวมค่าเสื่อม]]</f>
        <v>5173.9282585574365</v>
      </c>
      <c r="AU3913" s="1">
        <f t="shared" si="184"/>
        <v>4930.4097489270907</v>
      </c>
      <c r="AV3913" s="1" t="str" cm="1">
        <f t="array" ref="AV3913">IF(AC3913&lt;4, "เก็บ", IF(OR(AT3913 &lt; PERCENTILE(IF($AC$2:$AC$5092=AC3913, $AT$2:$AT$5092), 0.25) - 1.5 * (PERCENTILE(IF($AC$2:$AC$5092=AC3913, $AT$2:$AT$5092), 0.75) - PERCENTILE(IF($AC$2:$AC$5092=AC3913, $AT$2:$AT$5092), 0.25)), AT3913 &gt; PERCENTILE(IF($AC$2:$AC$5092=AC3913, $AT$2:$AT$5092), 0.75) + 1.5 * (PERCENTILE(IF($AC$2:$AC$5092=AC3913, $AT$2:$AT$5092), 0.75) - PERCENTILE(IF($AC$2:$AC$5092=AC3913, $AT$2:$AT$5092), 0.25))), "ตัด", "เก็บ"))</f>
        <v>เก็บ</v>
      </c>
      <c r="AW3913" s="1">
        <f t="shared" si="185"/>
        <v>4496.4734610911819</v>
      </c>
      <c r="AX3913" s="1">
        <v>2927.9145864762854</v>
      </c>
      <c r="AY3913" s="1">
        <v>1517.4463190184049</v>
      </c>
    </row>
    <row r="3914" spans="1:51" x14ac:dyDescent="0.2">
      <c r="A3914" s="3">
        <v>45979</v>
      </c>
      <c r="B3914">
        <v>45979</v>
      </c>
      <c r="C3914" t="s">
        <v>12375</v>
      </c>
      <c r="D3914" t="s">
        <v>66</v>
      </c>
      <c r="E3914" t="s">
        <v>124</v>
      </c>
      <c r="F3914" t="s">
        <v>427</v>
      </c>
      <c r="G3914" s="1">
        <v>816</v>
      </c>
      <c r="H3914" s="1">
        <v>818</v>
      </c>
      <c r="I3914" s="1">
        <v>400</v>
      </c>
      <c r="J3914" s="1">
        <v>0</v>
      </c>
      <c r="K3914" s="1">
        <v>0</v>
      </c>
      <c r="L3914" s="1">
        <v>0</v>
      </c>
      <c r="M3914" s="1">
        <v>0</v>
      </c>
      <c r="N3914" s="1">
        <v>0</v>
      </c>
      <c r="O3914" s="1">
        <v>1216</v>
      </c>
      <c r="P3914" t="s">
        <v>12376</v>
      </c>
      <c r="Q3914" s="2">
        <v>244306</v>
      </c>
      <c r="R3914" t="s">
        <v>70</v>
      </c>
      <c r="S3914">
        <v>0</v>
      </c>
      <c r="T3914" t="s">
        <v>254</v>
      </c>
      <c r="U3914" t="s">
        <v>93</v>
      </c>
      <c r="V3914" s="1">
        <v>0</v>
      </c>
      <c r="W3914" s="1">
        <v>0</v>
      </c>
      <c r="X3914" s="1">
        <v>0</v>
      </c>
      <c r="AA3914" t="s">
        <v>58</v>
      </c>
      <c r="AB3914" s="1">
        <v>0</v>
      </c>
      <c r="AC3914" s="4">
        <f>IF(ISNUMBER(MATCH(AD3914, $AD$2:AD3913, 0)), INDEX($AC$2:AC3913, MATCH(AD3914, $AD$2:AD3913, 0)), MAX($AC$2:AC3913)+1)</f>
        <v>14</v>
      </c>
      <c r="AD3914" t="str">
        <f t="shared" si="186"/>
        <v>ลำปาง-ตลาดไท</v>
      </c>
      <c r="AE3914" t="s">
        <v>73</v>
      </c>
      <c r="AF3914" s="1">
        <v>0</v>
      </c>
      <c r="AG3914" s="1">
        <v>0</v>
      </c>
      <c r="AH3914" s="1">
        <v>0</v>
      </c>
      <c r="AI3914" t="s">
        <v>12377</v>
      </c>
      <c r="AJ3914" s="1">
        <v>1</v>
      </c>
      <c r="AK3914" s="1">
        <v>620</v>
      </c>
      <c r="AL3914" s="1">
        <v>620</v>
      </c>
      <c r="AM3914" s="1">
        <v>1</v>
      </c>
      <c r="AN3914" s="1">
        <v>0</v>
      </c>
      <c r="AO3914" s="1">
        <v>0</v>
      </c>
      <c r="AP3914" s="1">
        <v>0</v>
      </c>
      <c r="AQ3914" s="1">
        <v>0</v>
      </c>
      <c r="AR3914" s="1">
        <v>2034</v>
      </c>
      <c r="AS3914" s="1">
        <v>3651.0510629692767</v>
      </c>
      <c r="AT3914" s="1">
        <f>Table1[[#This Row],[รวมต้นทุนค่าเดินทาง]]+Table1[[#This Row],[รวมต้นทุนค่าซ่อม]]+Table1[[#This Row],[รวมค่าเสื่อม]]</f>
        <v>8541.3557354676759</v>
      </c>
      <c r="AU3914" s="1" t="e">
        <f t="shared" si="184"/>
        <v>#N/A</v>
      </c>
      <c r="AV3914" s="1" t="e" cm="1">
        <f t="array" ref="AV3914">IF(AC3914&lt;4, "เก็บ", IF(OR(AT3914 &lt; PERCENTILE(IF($AC$2:$AC$5092=AC3914, $AT$2:$AT$5092), 0.25) - 1.5 * (PERCENTILE(IF($AC$2:$AC$5092=AC3914, $AT$2:$AT$5092), 0.75) - PERCENTILE(IF($AC$2:$AC$5092=AC3914, $AT$2:$AT$5092), 0.25)), AT3914 &gt; PERCENTILE(IF($AC$2:$AC$5092=AC3914, $AT$2:$AT$5092), 0.75) + 1.5 * (PERCENTILE(IF($AC$2:$AC$5092=AC3914, $AT$2:$AT$5092), 0.75) - PERCENTILE(IF($AC$2:$AC$5092=AC3914, $AT$2:$AT$5092), 0.25))), "ตัด", "เก็บ"))</f>
        <v>#N/A</v>
      </c>
      <c r="AW3914" s="1" t="e">
        <f t="shared" si="185"/>
        <v>#DIV/0!</v>
      </c>
      <c r="AX3914" s="1">
        <v>2411.9362516169685</v>
      </c>
      <c r="AY3914" s="1">
        <v>2856.3046724983997</v>
      </c>
    </row>
    <row r="3915" spans="1:51" x14ac:dyDescent="0.2">
      <c r="A3915" s="3">
        <v>45979</v>
      </c>
      <c r="B3915">
        <v>45979</v>
      </c>
      <c r="C3915" t="s">
        <v>12378</v>
      </c>
      <c r="D3915" t="s">
        <v>66</v>
      </c>
      <c r="E3915" t="s">
        <v>105</v>
      </c>
      <c r="F3915" t="s">
        <v>895</v>
      </c>
      <c r="G3915" s="1">
        <v>431</v>
      </c>
      <c r="H3915" s="1">
        <v>0</v>
      </c>
      <c r="I3915" s="1">
        <v>0</v>
      </c>
      <c r="J3915" s="1">
        <v>0</v>
      </c>
      <c r="K3915" s="1">
        <v>0</v>
      </c>
      <c r="L3915" s="1">
        <v>0</v>
      </c>
      <c r="M3915" s="1">
        <v>0</v>
      </c>
      <c r="N3915" s="1">
        <v>692</v>
      </c>
      <c r="O3915" s="1">
        <v>1123</v>
      </c>
      <c r="P3915" t="s">
        <v>12379</v>
      </c>
      <c r="Q3915" s="2">
        <v>244306</v>
      </c>
      <c r="R3915" t="s">
        <v>55</v>
      </c>
      <c r="S3915">
        <v>0</v>
      </c>
      <c r="T3915" t="s">
        <v>87</v>
      </c>
      <c r="U3915" t="s">
        <v>71</v>
      </c>
      <c r="V3915" s="1">
        <v>0</v>
      </c>
      <c r="W3915" s="1">
        <v>629</v>
      </c>
      <c r="X3915" s="1">
        <v>0</v>
      </c>
      <c r="Y3915" t="s">
        <v>108</v>
      </c>
      <c r="Z3915" t="s">
        <v>71</v>
      </c>
      <c r="AA3915" t="s">
        <v>764</v>
      </c>
      <c r="AB3915" s="1">
        <v>0</v>
      </c>
      <c r="AC3915" s="4">
        <f>IF(ISNUMBER(MATCH(AD3915, $AD$2:AD3914, 0)), INDEX($AC$2:AC3914, MATCH(AD3915, $AD$2:AD3914, 0)), MAX($AC$2:AC3914)+1)</f>
        <v>6</v>
      </c>
      <c r="AD3915" t="str">
        <f t="shared" si="186"/>
        <v>เชียงราย-เชียงใหม่</v>
      </c>
      <c r="AE3915" t="s">
        <v>55</v>
      </c>
      <c r="AF3915" s="1">
        <v>0</v>
      </c>
      <c r="AG3915" s="1">
        <v>0</v>
      </c>
      <c r="AH3915" s="1">
        <v>0</v>
      </c>
      <c r="AI3915" t="s">
        <v>12380</v>
      </c>
      <c r="AJ3915" s="1">
        <v>1</v>
      </c>
      <c r="AK3915" s="1">
        <v>0</v>
      </c>
      <c r="AL3915" s="1">
        <v>0</v>
      </c>
      <c r="AM3915" s="1">
        <v>0</v>
      </c>
      <c r="AN3915" s="1">
        <v>0</v>
      </c>
      <c r="AO3915" s="1">
        <v>0</v>
      </c>
      <c r="AP3915" s="1">
        <v>0</v>
      </c>
      <c r="AQ3915" s="1">
        <v>0</v>
      </c>
      <c r="AR3915" s="1">
        <v>1752</v>
      </c>
      <c r="AS3915" s="1">
        <v>2901.3884649122811</v>
      </c>
      <c r="AT3915" s="1">
        <f>Table1[[#This Row],[รวมต้นทุนค่าเดินทาง]]+Table1[[#This Row],[รวมต้นทุนค่าซ่อม]]+Table1[[#This Row],[รวมค่าเสื่อม]]</f>
        <v>5996.6720470018336</v>
      </c>
      <c r="AU3915" s="1">
        <f t="shared" si="184"/>
        <v>4428.3346813776061</v>
      </c>
      <c r="AV3915" s="1" t="str" cm="1">
        <f t="array" ref="AV3915">IF(AC3915&lt;4, "เก็บ", IF(OR(AT3915 &lt; PERCENTILE(IF($AC$2:$AC$5092=AC3915, $AT$2:$AT$5092), 0.25) - 1.5 * (PERCENTILE(IF($AC$2:$AC$5092=AC3915, $AT$2:$AT$5092), 0.75) - PERCENTILE(IF($AC$2:$AC$5092=AC3915, $AT$2:$AT$5092), 0.25)), AT3915 &gt; PERCENTILE(IF($AC$2:$AC$5092=AC3915, $AT$2:$AT$5092), 0.75) + 1.5 * (PERCENTILE(IF($AC$2:$AC$5092=AC3915, $AT$2:$AT$5092), 0.75) - PERCENTILE(IF($AC$2:$AC$5092=AC3915, $AT$2:$AT$5092), 0.25))), "ตัด", "เก็บ"))</f>
        <v>เก็บ</v>
      </c>
      <c r="AW3915" s="1">
        <f t="shared" si="185"/>
        <v>3873.7679454274344</v>
      </c>
      <c r="AX3915" s="1">
        <v>2781.4385174989698</v>
      </c>
      <c r="AY3915" s="1">
        <v>1343.2835820895523</v>
      </c>
    </row>
    <row r="3916" spans="1:51" x14ac:dyDescent="0.2">
      <c r="A3916" s="3">
        <v>45980</v>
      </c>
      <c r="B3916">
        <v>45980</v>
      </c>
      <c r="C3916" t="s">
        <v>12381</v>
      </c>
      <c r="D3916" t="s">
        <v>66</v>
      </c>
      <c r="E3916" t="s">
        <v>124</v>
      </c>
      <c r="F3916" t="s">
        <v>277</v>
      </c>
      <c r="G3916" s="1">
        <v>0</v>
      </c>
      <c r="H3916" s="1">
        <v>1007</v>
      </c>
      <c r="I3916" s="1">
        <v>500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  <c r="O3916" s="1">
        <v>500</v>
      </c>
      <c r="P3916" t="s">
        <v>12382</v>
      </c>
      <c r="Q3916" s="2">
        <v>244307</v>
      </c>
      <c r="R3916" t="s">
        <v>70</v>
      </c>
      <c r="S3916">
        <v>0</v>
      </c>
      <c r="T3916" t="s">
        <v>71</v>
      </c>
      <c r="U3916" t="s">
        <v>161</v>
      </c>
      <c r="V3916" s="1">
        <v>0</v>
      </c>
      <c r="W3916" s="1">
        <v>0</v>
      </c>
      <c r="X3916" s="1">
        <v>0</v>
      </c>
      <c r="AA3916" t="s">
        <v>58</v>
      </c>
      <c r="AB3916" s="1">
        <v>0</v>
      </c>
      <c r="AC3916" s="4">
        <f>IF(ISNUMBER(MATCH(AD3916, $AD$2:AD3915, 0)), INDEX($AC$2:AC3915, MATCH(AD3916, $AD$2:AD3915, 0)), MAX($AC$2:AC3915)+1)</f>
        <v>9</v>
      </c>
      <c r="AD3916" t="str">
        <f t="shared" si="186"/>
        <v>เชียงใหม่-พุทธมณฑลสาย 2</v>
      </c>
      <c r="AE3916" t="s">
        <v>73</v>
      </c>
      <c r="AF3916" s="1">
        <v>0</v>
      </c>
      <c r="AG3916" s="1">
        <v>0</v>
      </c>
      <c r="AH3916" s="1">
        <v>0</v>
      </c>
      <c r="AI3916" t="s">
        <v>12383</v>
      </c>
      <c r="AJ3916" s="1">
        <v>1</v>
      </c>
      <c r="AK3916" s="1">
        <v>720</v>
      </c>
      <c r="AL3916" s="1">
        <v>720</v>
      </c>
      <c r="AM3916" s="1">
        <v>1</v>
      </c>
      <c r="AN3916" s="1">
        <v>0</v>
      </c>
      <c r="AO3916" s="1">
        <v>0</v>
      </c>
      <c r="AP3916" s="1">
        <v>0</v>
      </c>
      <c r="AQ3916" s="1">
        <v>0</v>
      </c>
      <c r="AR3916" s="1">
        <v>1507</v>
      </c>
      <c r="AS3916" s="1">
        <v>1375.1628157940306</v>
      </c>
      <c r="AT3916" s="1">
        <f>Table1[[#This Row],[รวมต้นทุนค่าเดินทาง]]+Table1[[#This Row],[รวมต้นทุนค่าซ่อม]]+Table1[[#This Row],[รวมค่าเสื่อม]]</f>
        <v>5135.2137531834887</v>
      </c>
      <c r="AU3916" s="1">
        <f t="shared" si="184"/>
        <v>4623.2312262414152</v>
      </c>
      <c r="AV3916" s="1" t="str" cm="1">
        <f t="array" ref="AV3916">IF(AC3916&lt;4, "เก็บ", IF(OR(AT3916 &lt; PERCENTILE(IF($AC$2:$AC$5092=AC3916, $AT$2:$AT$5092), 0.25) - 1.5 * (PERCENTILE(IF($AC$2:$AC$5092=AC3916, $AT$2:$AT$5092), 0.75) - PERCENTILE(IF($AC$2:$AC$5092=AC3916, $AT$2:$AT$5092), 0.25)), AT3916 &gt; PERCENTILE(IF($AC$2:$AC$5092=AC3916, $AT$2:$AT$5092), 0.75) + 1.5 * (PERCENTILE(IF($AC$2:$AC$5092=AC3916, $AT$2:$AT$5092), 0.75) - PERCENTILE(IF($AC$2:$AC$5092=AC3916, $AT$2:$AT$5092), 0.25))), "ตัด", "เก็บ"))</f>
        <v>เก็บ</v>
      </c>
      <c r="AW3916" s="1">
        <f t="shared" si="185"/>
        <v>4005.4952465164292</v>
      </c>
      <c r="AX3916" s="1">
        <v>2577.9546108768855</v>
      </c>
      <c r="AY3916" s="1">
        <v>2253.0509373894588</v>
      </c>
    </row>
    <row r="3917" spans="1:51" x14ac:dyDescent="0.2">
      <c r="A3917" s="3">
        <v>45980</v>
      </c>
      <c r="B3917">
        <v>45980</v>
      </c>
      <c r="C3917" t="s">
        <v>12384</v>
      </c>
      <c r="D3917" t="s">
        <v>66</v>
      </c>
      <c r="E3917" t="s">
        <v>124</v>
      </c>
      <c r="F3917" t="s">
        <v>289</v>
      </c>
      <c r="G3917" s="1">
        <v>881</v>
      </c>
      <c r="H3917" s="1">
        <v>0</v>
      </c>
      <c r="I3917" s="1">
        <v>400</v>
      </c>
      <c r="J3917" s="1">
        <v>0</v>
      </c>
      <c r="K3917" s="1">
        <v>0</v>
      </c>
      <c r="L3917" s="1">
        <v>0</v>
      </c>
      <c r="M3917" s="1">
        <v>0</v>
      </c>
      <c r="N3917" s="1">
        <v>0</v>
      </c>
      <c r="O3917" s="1">
        <v>1281</v>
      </c>
      <c r="P3917" t="s">
        <v>12385</v>
      </c>
      <c r="Q3917" s="2">
        <v>244307</v>
      </c>
      <c r="R3917" t="s">
        <v>70</v>
      </c>
      <c r="S3917">
        <v>0</v>
      </c>
      <c r="T3917" t="s">
        <v>254</v>
      </c>
      <c r="U3917" t="s">
        <v>161</v>
      </c>
      <c r="V3917" s="1">
        <v>0</v>
      </c>
      <c r="W3917" s="1">
        <v>0</v>
      </c>
      <c r="X3917" s="1">
        <v>0</v>
      </c>
      <c r="AA3917" t="s">
        <v>58</v>
      </c>
      <c r="AB3917" s="1">
        <v>0</v>
      </c>
      <c r="AC3917" s="4">
        <f>IF(ISNUMBER(MATCH(AD3917, $AD$2:AD3916, 0)), INDEX($AC$2:AC3916, MATCH(AD3917, $AD$2:AD3916, 0)), MAX($AC$2:AC3916)+1)</f>
        <v>11</v>
      </c>
      <c r="AD3917" t="str">
        <f t="shared" si="186"/>
        <v>ลำปาง-พุทธมณฑลสาย 2</v>
      </c>
      <c r="AE3917" t="s">
        <v>73</v>
      </c>
      <c r="AF3917" s="1">
        <v>0</v>
      </c>
      <c r="AG3917" s="1">
        <v>0</v>
      </c>
      <c r="AH3917" s="1">
        <v>0</v>
      </c>
      <c r="AI3917" t="s">
        <v>12386</v>
      </c>
      <c r="AJ3917" s="1">
        <v>1</v>
      </c>
      <c r="AK3917" s="1">
        <v>720</v>
      </c>
      <c r="AL3917" s="1">
        <v>720</v>
      </c>
      <c r="AM3917" s="1">
        <v>1</v>
      </c>
      <c r="AN3917" s="1">
        <v>0</v>
      </c>
      <c r="AO3917" s="1">
        <v>0</v>
      </c>
      <c r="AP3917" s="1">
        <v>0</v>
      </c>
      <c r="AQ3917" s="1">
        <v>0</v>
      </c>
      <c r="AR3917" s="1">
        <v>1281</v>
      </c>
      <c r="AS3917" s="1">
        <v>2987.5480735949195</v>
      </c>
      <c r="AT3917" s="1">
        <f>Table1[[#This Row],[รวมต้นทุนค่าเดินทาง]]+Table1[[#This Row],[รวมต้นทุนค่าซ่อม]]+Table1[[#This Row],[รวมค่าเสื่อม]]</f>
        <v>7104.0072572683894</v>
      </c>
      <c r="AU3917" s="1">
        <f t="shared" si="184"/>
        <v>4930.4097489270907</v>
      </c>
      <c r="AV3917" s="1" t="str" cm="1">
        <f t="array" ref="AV3917">IF(AC3917&lt;4, "เก็บ", IF(OR(AT3917 &lt; PERCENTILE(IF($AC$2:$AC$5092=AC3917, $AT$2:$AT$5092), 0.25) - 1.5 * (PERCENTILE(IF($AC$2:$AC$5092=AC3917, $AT$2:$AT$5092), 0.75) - PERCENTILE(IF($AC$2:$AC$5092=AC3917, $AT$2:$AT$5092), 0.25)), AT3917 &gt; PERCENTILE(IF($AC$2:$AC$5092=AC3917, $AT$2:$AT$5092), 0.75) + 1.5 * (PERCENTILE(IF($AC$2:$AC$5092=AC3917, $AT$2:$AT$5092), 0.75) - PERCENTILE(IF($AC$2:$AC$5092=AC3917, $AT$2:$AT$5092), 0.25))), "ตัด", "เก็บ"))</f>
        <v>เก็บ</v>
      </c>
      <c r="AW3917" s="1">
        <f t="shared" si="185"/>
        <v>4496.4734610911819</v>
      </c>
      <c r="AX3917" s="1">
        <v>2927.9145864762854</v>
      </c>
      <c r="AY3917" s="1">
        <v>2835.4591836734694</v>
      </c>
    </row>
    <row r="3918" spans="1:51" x14ac:dyDescent="0.2">
      <c r="A3918" s="3">
        <v>45980</v>
      </c>
      <c r="B3918">
        <v>45980</v>
      </c>
      <c r="C3918" t="s">
        <v>12387</v>
      </c>
      <c r="D3918" t="s">
        <v>51</v>
      </c>
      <c r="E3918" t="s">
        <v>61</v>
      </c>
      <c r="F3918" t="s">
        <v>1197</v>
      </c>
      <c r="G3918" s="1">
        <v>2700</v>
      </c>
      <c r="H3918" s="1">
        <v>4212</v>
      </c>
      <c r="I3918" s="1">
        <v>1900</v>
      </c>
      <c r="J3918" s="1">
        <v>0</v>
      </c>
      <c r="K3918" s="1">
        <v>0</v>
      </c>
      <c r="L3918" s="1">
        <v>0</v>
      </c>
      <c r="M3918" s="1">
        <v>0</v>
      </c>
      <c r="N3918" s="1">
        <v>0</v>
      </c>
      <c r="O3918" s="1">
        <v>4600</v>
      </c>
      <c r="P3918" t="s">
        <v>12388</v>
      </c>
      <c r="Q3918" s="2">
        <v>244308</v>
      </c>
      <c r="R3918" t="s">
        <v>55</v>
      </c>
      <c r="S3918">
        <v>0</v>
      </c>
      <c r="T3918" t="s">
        <v>71</v>
      </c>
      <c r="U3918" t="s">
        <v>57</v>
      </c>
      <c r="V3918" s="1">
        <v>2500</v>
      </c>
      <c r="W3918" s="1">
        <v>0</v>
      </c>
      <c r="X3918" s="1">
        <v>0</v>
      </c>
      <c r="AA3918" t="s">
        <v>58</v>
      </c>
      <c r="AB3918" s="1">
        <v>0</v>
      </c>
      <c r="AC3918" s="4">
        <f>IF(ISNUMBER(MATCH(AD3918, $AD$2:AD3917, 0)), INDEX($AC$2:AC3917, MATCH(AD3918, $AD$2:AD3917, 0)), MAX($AC$2:AC3917)+1)</f>
        <v>10</v>
      </c>
      <c r="AD3918" t="str">
        <f t="shared" si="186"/>
        <v>เชียงใหม่-กองลอย</v>
      </c>
      <c r="AE3918" t="s">
        <v>55</v>
      </c>
      <c r="AF3918" s="1">
        <v>0</v>
      </c>
      <c r="AG3918" s="1">
        <v>0</v>
      </c>
      <c r="AH3918" s="1">
        <v>0</v>
      </c>
      <c r="AI3918" t="s">
        <v>12389</v>
      </c>
      <c r="AJ3918" s="1">
        <v>1</v>
      </c>
      <c r="AK3918" s="1">
        <v>0</v>
      </c>
      <c r="AL3918" s="1">
        <v>0</v>
      </c>
      <c r="AM3918" s="1">
        <v>0</v>
      </c>
      <c r="AN3918" s="1">
        <v>0</v>
      </c>
      <c r="AO3918" s="1">
        <v>0</v>
      </c>
      <c r="AP3918" s="1">
        <v>0</v>
      </c>
      <c r="AQ3918" s="1">
        <v>0</v>
      </c>
      <c r="AR3918" s="1">
        <v>11312</v>
      </c>
      <c r="AS3918" s="1">
        <v>32.1</v>
      </c>
      <c r="AT3918" s="1">
        <f>Table1[[#This Row],[รวมต้นทุนค่าเดินทาง]]+Table1[[#This Row],[รวมต้นทุนค่าซ่อม]]+Table1[[#This Row],[รวมค่าเสื่อม]]</f>
        <v>13524.332558139535</v>
      </c>
      <c r="AU3918" s="1">
        <f t="shared" si="184"/>
        <v>14957.32855761775</v>
      </c>
      <c r="AV3918" s="1" t="str" cm="1">
        <f t="array" ref="AV3918">IF(AC3918&lt;4, "เก็บ", IF(OR(AT3918 &lt; PERCENTILE(IF($AC$2:$AC$5092=AC3918, $AT$2:$AT$5092), 0.25) - 1.5 * (PERCENTILE(IF($AC$2:$AC$5092=AC3918, $AT$2:$AT$5092), 0.75) - PERCENTILE(IF($AC$2:$AC$5092=AC3918, $AT$2:$AT$5092), 0.25)), AT3918 &gt; PERCENTILE(IF($AC$2:$AC$5092=AC3918, $AT$2:$AT$5092), 0.75) + 1.5 * (PERCENTILE(IF($AC$2:$AC$5092=AC3918, $AT$2:$AT$5092), 0.75) - PERCENTILE(IF($AC$2:$AC$5092=AC3918, $AT$2:$AT$5092), 0.25))), "ตัด", "เก็บ"))</f>
        <v>เก็บ</v>
      </c>
      <c r="AW3918" s="1">
        <f t="shared" si="185"/>
        <v>14419.089162907676</v>
      </c>
      <c r="AX3918" s="1">
        <v>15077.196593123563</v>
      </c>
      <c r="AY3918" s="1">
        <v>2180.2325581395348</v>
      </c>
    </row>
    <row r="3919" spans="1:51" x14ac:dyDescent="0.2">
      <c r="A3919" s="3">
        <v>45980</v>
      </c>
      <c r="B3919">
        <v>45980</v>
      </c>
      <c r="C3919" t="s">
        <v>12390</v>
      </c>
      <c r="D3919" t="s">
        <v>66</v>
      </c>
      <c r="E3919" t="s">
        <v>124</v>
      </c>
      <c r="F3919" t="s">
        <v>381</v>
      </c>
      <c r="G3919" s="1">
        <v>0</v>
      </c>
      <c r="H3919" s="1">
        <v>0</v>
      </c>
      <c r="I3919" s="1">
        <v>500</v>
      </c>
      <c r="J3919" s="1">
        <v>0</v>
      </c>
      <c r="K3919" s="1">
        <v>0</v>
      </c>
      <c r="L3919" s="1">
        <v>0</v>
      </c>
      <c r="M3919" s="1">
        <v>0</v>
      </c>
      <c r="N3919" s="1">
        <v>0</v>
      </c>
      <c r="O3919" s="1">
        <v>500</v>
      </c>
      <c r="P3919" t="s">
        <v>12391</v>
      </c>
      <c r="Q3919" s="2">
        <v>244307</v>
      </c>
      <c r="R3919" t="s">
        <v>70</v>
      </c>
      <c r="S3919">
        <v>0</v>
      </c>
      <c r="T3919" t="s">
        <v>71</v>
      </c>
      <c r="U3919" t="s">
        <v>161</v>
      </c>
      <c r="V3919" s="1">
        <v>0</v>
      </c>
      <c r="W3919" s="1">
        <v>0</v>
      </c>
      <c r="X3919" s="1">
        <v>0</v>
      </c>
      <c r="AA3919" t="s">
        <v>58</v>
      </c>
      <c r="AB3919" s="1">
        <v>0</v>
      </c>
      <c r="AC3919" s="4">
        <f>IF(ISNUMBER(MATCH(AD3919, $AD$2:AD3918, 0)), INDEX($AC$2:AC3918, MATCH(AD3919, $AD$2:AD3918, 0)), MAX($AC$2:AC3918)+1)</f>
        <v>9</v>
      </c>
      <c r="AD3919" t="str">
        <f t="shared" si="186"/>
        <v>เชียงใหม่-พุทธมณฑลสาย 2</v>
      </c>
      <c r="AE3919" t="s">
        <v>73</v>
      </c>
      <c r="AF3919" s="1">
        <v>0</v>
      </c>
      <c r="AG3919" s="1">
        <v>0</v>
      </c>
      <c r="AH3919" s="1">
        <v>0</v>
      </c>
      <c r="AI3919" t="s">
        <v>12392</v>
      </c>
      <c r="AJ3919" s="1">
        <v>1</v>
      </c>
      <c r="AK3919" s="1">
        <v>720</v>
      </c>
      <c r="AL3919" s="1">
        <v>720</v>
      </c>
      <c r="AM3919" s="1">
        <v>1</v>
      </c>
      <c r="AN3919" s="1">
        <v>0</v>
      </c>
      <c r="AO3919" s="1">
        <v>0</v>
      </c>
      <c r="AP3919" s="1">
        <v>0</v>
      </c>
      <c r="AQ3919" s="1">
        <v>0</v>
      </c>
      <c r="AR3919" s="1">
        <v>500</v>
      </c>
      <c r="AS3919" s="1">
        <v>2814.7270514430447</v>
      </c>
      <c r="AT3919" s="1">
        <f>Table1[[#This Row],[รวมต้นทุนค่าเดินทาง]]+Table1[[#This Row],[รวมต้นทุนค่าซ่อม]]+Table1[[#This Row],[รวมค่าเสื่อม]]</f>
        <v>4835.9615523287084</v>
      </c>
      <c r="AU3919" s="1">
        <f t="shared" si="184"/>
        <v>4623.2312262414152</v>
      </c>
      <c r="AV3919" s="1" t="str" cm="1">
        <f t="array" ref="AV3919">IF(AC3919&lt;4, "เก็บ", IF(OR(AT3919 &lt; PERCENTILE(IF($AC$2:$AC$5092=AC3919, $AT$2:$AT$5092), 0.25) - 1.5 * (PERCENTILE(IF($AC$2:$AC$5092=AC3919, $AT$2:$AT$5092), 0.75) - PERCENTILE(IF($AC$2:$AC$5092=AC3919, $AT$2:$AT$5092), 0.25)), AT3919 &gt; PERCENTILE(IF($AC$2:$AC$5092=AC3919, $AT$2:$AT$5092), 0.75) + 1.5 * (PERCENTILE(IF($AC$2:$AC$5092=AC3919, $AT$2:$AT$5092), 0.75) - PERCENTILE(IF($AC$2:$AC$5092=AC3919, $AT$2:$AT$5092), 0.25))), "ตัด", "เก็บ"))</f>
        <v>เก็บ</v>
      </c>
      <c r="AW3919" s="1">
        <f t="shared" si="185"/>
        <v>4005.4952465164292</v>
      </c>
      <c r="AX3919" s="1">
        <v>2577.9546108768855</v>
      </c>
      <c r="AY3919" s="1">
        <v>1521.2345008856637</v>
      </c>
    </row>
    <row r="3920" spans="1:51" x14ac:dyDescent="0.2">
      <c r="A3920" s="3">
        <v>45980</v>
      </c>
      <c r="B3920">
        <v>45980</v>
      </c>
      <c r="C3920" t="s">
        <v>12393</v>
      </c>
      <c r="D3920" t="s">
        <v>66</v>
      </c>
      <c r="E3920" t="s">
        <v>124</v>
      </c>
      <c r="F3920" t="s">
        <v>849</v>
      </c>
      <c r="G3920" s="1">
        <v>0</v>
      </c>
      <c r="H3920" s="1">
        <v>0</v>
      </c>
      <c r="I3920" s="1">
        <v>400</v>
      </c>
      <c r="J3920" s="1">
        <v>0</v>
      </c>
      <c r="K3920" s="1">
        <v>0</v>
      </c>
      <c r="L3920" s="1">
        <v>0</v>
      </c>
      <c r="M3920" s="1">
        <v>0</v>
      </c>
      <c r="N3920" s="1">
        <v>0</v>
      </c>
      <c r="O3920" s="1">
        <v>400</v>
      </c>
      <c r="P3920" t="s">
        <v>12394</v>
      </c>
      <c r="Q3920" s="2">
        <v>244307</v>
      </c>
      <c r="R3920" t="s">
        <v>70</v>
      </c>
      <c r="S3920">
        <v>0</v>
      </c>
      <c r="T3920" t="s">
        <v>71</v>
      </c>
      <c r="U3920" t="s">
        <v>93</v>
      </c>
      <c r="V3920" s="1">
        <v>0</v>
      </c>
      <c r="W3920" s="1">
        <v>0</v>
      </c>
      <c r="X3920" s="1">
        <v>0</v>
      </c>
      <c r="AA3920" t="s">
        <v>58</v>
      </c>
      <c r="AB3920" s="1">
        <v>0</v>
      </c>
      <c r="AC3920" s="4">
        <f>IF(ISNUMBER(MATCH(AD3920, $AD$2:AD3919, 0)), INDEX($AC$2:AC3919, MATCH(AD3920, $AD$2:AD3919, 0)), MAX($AC$2:AC3919)+1)</f>
        <v>4</v>
      </c>
      <c r="AD3920" t="str">
        <f t="shared" si="186"/>
        <v>เชียงใหม่-ตลาดไท</v>
      </c>
      <c r="AE3920" t="s">
        <v>73</v>
      </c>
      <c r="AF3920" s="1">
        <v>0</v>
      </c>
      <c r="AG3920" s="1">
        <v>0</v>
      </c>
      <c r="AH3920" s="1">
        <v>0</v>
      </c>
      <c r="AI3920" t="s">
        <v>12395</v>
      </c>
      <c r="AJ3920" s="1">
        <v>1</v>
      </c>
      <c r="AK3920" s="1">
        <v>720</v>
      </c>
      <c r="AL3920" s="1">
        <v>720</v>
      </c>
      <c r="AM3920" s="1">
        <v>1</v>
      </c>
      <c r="AN3920" s="1">
        <v>0</v>
      </c>
      <c r="AO3920" s="1">
        <v>0</v>
      </c>
      <c r="AP3920" s="1">
        <v>0</v>
      </c>
      <c r="AQ3920" s="1">
        <v>0</v>
      </c>
      <c r="AR3920" s="1">
        <v>400</v>
      </c>
      <c r="AS3920" s="1">
        <v>752.41160489408367</v>
      </c>
      <c r="AT3920" s="1">
        <f>Table1[[#This Row],[รวมต้นทุนค่าเดินทาง]]+Table1[[#This Row],[รวมต้นทุนค่าซ่อม]]+Table1[[#This Row],[รวมค่าเสื่อม]]</f>
        <v>3342.9753303842799</v>
      </c>
      <c r="AU3920" s="1">
        <f t="shared" si="184"/>
        <v>4256.109283997258</v>
      </c>
      <c r="AV3920" s="1" t="str" cm="1">
        <f t="array" ref="AV3920">IF(AC3920&lt;4, "เก็บ", IF(OR(AT3920 &lt; PERCENTILE(IF($AC$2:$AC$5092=AC3920, $AT$2:$AT$5092), 0.25) - 1.5 * (PERCENTILE(IF($AC$2:$AC$5092=AC3920, $AT$2:$AT$5092), 0.75) - PERCENTILE(IF($AC$2:$AC$5092=AC3920, $AT$2:$AT$5092), 0.25)), AT3920 &gt; PERCENTILE(IF($AC$2:$AC$5092=AC3920, $AT$2:$AT$5092), 0.75) + 1.5 * (PERCENTILE(IF($AC$2:$AC$5092=AC3920, $AT$2:$AT$5092), 0.75) - PERCENTILE(IF($AC$2:$AC$5092=AC3920, $AT$2:$AT$5092), 0.25))), "ตัด", "เก็บ"))</f>
        <v>เก็บ</v>
      </c>
      <c r="AW3920" s="1">
        <f t="shared" si="185"/>
        <v>3807.0727671795808</v>
      </c>
      <c r="AX3920" s="1">
        <v>2335.0230876608157</v>
      </c>
      <c r="AY3920" s="1">
        <v>2190.5637254901962</v>
      </c>
    </row>
    <row r="3921" spans="1:51" x14ac:dyDescent="0.2">
      <c r="A3921" s="3">
        <v>45980</v>
      </c>
      <c r="B3921">
        <v>45980</v>
      </c>
      <c r="C3921" t="s">
        <v>12396</v>
      </c>
      <c r="D3921" t="s">
        <v>66</v>
      </c>
      <c r="E3921" t="s">
        <v>124</v>
      </c>
      <c r="F3921" t="s">
        <v>125</v>
      </c>
      <c r="G3921" s="1">
        <v>0</v>
      </c>
      <c r="H3921" s="1">
        <v>0</v>
      </c>
      <c r="I3921" s="1">
        <v>400</v>
      </c>
      <c r="J3921" s="1">
        <v>0</v>
      </c>
      <c r="K3921" s="1">
        <v>0</v>
      </c>
      <c r="L3921" s="1">
        <v>0</v>
      </c>
      <c r="M3921" s="1">
        <v>0</v>
      </c>
      <c r="N3921" s="1">
        <v>0</v>
      </c>
      <c r="O3921" s="1">
        <v>400</v>
      </c>
      <c r="P3921" t="s">
        <v>12397</v>
      </c>
      <c r="Q3921" s="2">
        <v>244307</v>
      </c>
      <c r="R3921" t="s">
        <v>70</v>
      </c>
      <c r="S3921">
        <v>0</v>
      </c>
      <c r="T3921" t="s">
        <v>71</v>
      </c>
      <c r="U3921" t="s">
        <v>72</v>
      </c>
      <c r="V3921" s="1">
        <v>0</v>
      </c>
      <c r="W3921" s="1">
        <v>0</v>
      </c>
      <c r="X3921" s="1">
        <v>0</v>
      </c>
      <c r="AA3921" t="s">
        <v>58</v>
      </c>
      <c r="AB3921" s="1">
        <v>0</v>
      </c>
      <c r="AC3921" s="4">
        <f>IF(ISNUMBER(MATCH(AD3921, $AD$2:AD3920, 0)), INDEX($AC$2:AC3920, MATCH(AD3921, $AD$2:AD3920, 0)), MAX($AC$2:AC3920)+1)</f>
        <v>2</v>
      </c>
      <c r="AD3921" t="str">
        <f t="shared" si="186"/>
        <v>เชียงใหม่-พุทธมณฑลสาย 5</v>
      </c>
      <c r="AE3921" t="s">
        <v>73</v>
      </c>
      <c r="AF3921" s="1">
        <v>0</v>
      </c>
      <c r="AG3921" s="1">
        <v>0</v>
      </c>
      <c r="AH3921" s="1">
        <v>0</v>
      </c>
      <c r="AI3921" t="s">
        <v>12398</v>
      </c>
      <c r="AJ3921" s="1">
        <v>1</v>
      </c>
      <c r="AK3921" s="1">
        <v>720</v>
      </c>
      <c r="AL3921" s="1">
        <v>720</v>
      </c>
      <c r="AM3921" s="1">
        <v>1</v>
      </c>
      <c r="AN3921" s="1">
        <v>0</v>
      </c>
      <c r="AO3921" s="1">
        <v>0</v>
      </c>
      <c r="AP3921" s="1">
        <v>0</v>
      </c>
      <c r="AQ3921" s="1">
        <v>0</v>
      </c>
      <c r="AR3921" s="1">
        <v>400</v>
      </c>
      <c r="AS3921" s="1">
        <v>519.21141670460895</v>
      </c>
      <c r="AT3921" s="1">
        <f>Table1[[#This Row],[รวมต้นทุนค่าเดินทาง]]+Table1[[#This Row],[รวมต้นทุนค่าซ่อม]]+Table1[[#This Row],[รวมค่าเสื่อม]]</f>
        <v>2546.4694812207381</v>
      </c>
      <c r="AU3921" s="1">
        <f t="shared" si="184"/>
        <v>5026.5629662053279</v>
      </c>
      <c r="AV3921" s="1" t="str" cm="1">
        <f t="array" ref="AV3921">IF(AC3921&lt;4, "เก็บ", IF(OR(AT3921 &lt; PERCENTILE(IF($AC$2:$AC$5092=AC3921, $AT$2:$AT$5092), 0.25) - 1.5 * (PERCENTILE(IF($AC$2:$AC$5092=AC3921, $AT$2:$AT$5092), 0.75) - PERCENTILE(IF($AC$2:$AC$5092=AC3921, $AT$2:$AT$5092), 0.25)), AT3921 &gt; PERCENTILE(IF($AC$2:$AC$5092=AC3921, $AT$2:$AT$5092), 0.75) + 1.5 * (PERCENTILE(IF($AC$2:$AC$5092=AC3921, $AT$2:$AT$5092), 0.75) - PERCENTILE(IF($AC$2:$AC$5092=AC3921, $AT$2:$AT$5092), 0.25))), "ตัด", "เก็บ"))</f>
        <v>เก็บ</v>
      </c>
      <c r="AW3921" s="1">
        <f t="shared" si="185"/>
        <v>5026.5629662053279</v>
      </c>
      <c r="AX3921" s="1">
        <v>4064.5059139663294</v>
      </c>
      <c r="AY3921" s="1">
        <v>1627.258064516129</v>
      </c>
    </row>
    <row r="3922" spans="1:51" x14ac:dyDescent="0.2">
      <c r="A3922" s="3">
        <v>45980</v>
      </c>
      <c r="B3922">
        <v>45980</v>
      </c>
      <c r="C3922" t="s">
        <v>12399</v>
      </c>
      <c r="D3922" t="s">
        <v>51</v>
      </c>
      <c r="E3922" t="s">
        <v>61</v>
      </c>
      <c r="F3922" t="s">
        <v>7840</v>
      </c>
      <c r="G3922" s="1">
        <v>2700</v>
      </c>
      <c r="H3922" s="1">
        <v>4212</v>
      </c>
      <c r="I3922" s="1">
        <v>1900</v>
      </c>
      <c r="J3922" s="1">
        <v>0</v>
      </c>
      <c r="K3922" s="1">
        <v>0</v>
      </c>
      <c r="L3922" s="1">
        <v>0</v>
      </c>
      <c r="M3922" s="1">
        <v>0</v>
      </c>
      <c r="N3922" s="1">
        <v>0</v>
      </c>
      <c r="O3922" s="1">
        <v>4600</v>
      </c>
      <c r="P3922" t="s">
        <v>12400</v>
      </c>
      <c r="Q3922" s="2">
        <v>244308</v>
      </c>
      <c r="R3922" t="s">
        <v>55</v>
      </c>
      <c r="S3922">
        <v>0</v>
      </c>
      <c r="T3922" t="s">
        <v>71</v>
      </c>
      <c r="U3922" t="s">
        <v>57</v>
      </c>
      <c r="V3922" s="1">
        <v>2500</v>
      </c>
      <c r="W3922" s="1">
        <v>0</v>
      </c>
      <c r="X3922" s="1">
        <v>0</v>
      </c>
      <c r="AA3922" t="s">
        <v>58</v>
      </c>
      <c r="AB3922" s="1">
        <v>0</v>
      </c>
      <c r="AC3922" s="4">
        <f>IF(ISNUMBER(MATCH(AD3922, $AD$2:AD3921, 0)), INDEX($AC$2:AC3921, MATCH(AD3922, $AD$2:AD3921, 0)), MAX($AC$2:AC3921)+1)</f>
        <v>10</v>
      </c>
      <c r="AD3922" t="str">
        <f t="shared" si="186"/>
        <v>เชียงใหม่-กองลอย</v>
      </c>
      <c r="AE3922" t="s">
        <v>55</v>
      </c>
      <c r="AF3922" s="1">
        <v>0</v>
      </c>
      <c r="AG3922" s="1">
        <v>0</v>
      </c>
      <c r="AH3922" s="1">
        <v>0</v>
      </c>
      <c r="AI3922" t="s">
        <v>12401</v>
      </c>
      <c r="AJ3922" s="1">
        <v>1</v>
      </c>
      <c r="AK3922" s="1">
        <v>0</v>
      </c>
      <c r="AL3922" s="1">
        <v>0</v>
      </c>
      <c r="AM3922" s="1">
        <v>0</v>
      </c>
      <c r="AN3922" s="1">
        <v>0</v>
      </c>
      <c r="AO3922" s="1">
        <v>0</v>
      </c>
      <c r="AP3922" s="1">
        <v>0</v>
      </c>
      <c r="AQ3922" s="1">
        <v>0</v>
      </c>
      <c r="AR3922" s="1">
        <v>11312</v>
      </c>
      <c r="AS3922" s="1">
        <v>21.400000000000002</v>
      </c>
      <c r="AT3922" s="1">
        <f>Table1[[#This Row],[รวมต้นทุนค่าเดินทาง]]+Table1[[#This Row],[รวมต้นทุนค่าซ่อม]]+Table1[[#This Row],[รวมค่าเสื่อม]]</f>
        <v>13716.874576271186</v>
      </c>
      <c r="AU3922" s="1">
        <f t="shared" si="184"/>
        <v>14957.32855761775</v>
      </c>
      <c r="AV3922" s="1" t="str" cm="1">
        <f t="array" ref="AV3922">IF(AC3922&lt;4, "เก็บ", IF(OR(AT3922 &lt; PERCENTILE(IF($AC$2:$AC$5092=AC3922, $AT$2:$AT$5092), 0.25) - 1.5 * (PERCENTILE(IF($AC$2:$AC$5092=AC3922, $AT$2:$AT$5092), 0.75) - PERCENTILE(IF($AC$2:$AC$5092=AC3922, $AT$2:$AT$5092), 0.25)), AT3922 &gt; PERCENTILE(IF($AC$2:$AC$5092=AC3922, $AT$2:$AT$5092), 0.75) + 1.5 * (PERCENTILE(IF($AC$2:$AC$5092=AC3922, $AT$2:$AT$5092), 0.75) - PERCENTILE(IF($AC$2:$AC$5092=AC3922, $AT$2:$AT$5092), 0.25))), "ตัด", "เก็บ"))</f>
        <v>เก็บ</v>
      </c>
      <c r="AW3922" s="1">
        <f t="shared" si="185"/>
        <v>14419.089162907676</v>
      </c>
      <c r="AX3922" s="1">
        <v>15077.196593123563</v>
      </c>
      <c r="AY3922" s="1">
        <v>2383.4745762711864</v>
      </c>
    </row>
    <row r="3923" spans="1:51" x14ac:dyDescent="0.2">
      <c r="A3923" s="3">
        <v>45980</v>
      </c>
      <c r="B3923">
        <v>45980</v>
      </c>
      <c r="C3923" t="s">
        <v>12402</v>
      </c>
      <c r="D3923" t="s">
        <v>66</v>
      </c>
      <c r="E3923" t="s">
        <v>124</v>
      </c>
      <c r="F3923" t="s">
        <v>159</v>
      </c>
      <c r="G3923" s="1">
        <v>0</v>
      </c>
      <c r="H3923" s="1">
        <v>755</v>
      </c>
      <c r="I3923" s="1">
        <v>400</v>
      </c>
      <c r="J3923" s="1">
        <v>0</v>
      </c>
      <c r="K3923" s="1">
        <v>0</v>
      </c>
      <c r="L3923" s="1">
        <v>0</v>
      </c>
      <c r="M3923" s="1">
        <v>0</v>
      </c>
      <c r="N3923" s="1">
        <v>0</v>
      </c>
      <c r="O3923" s="1">
        <v>746</v>
      </c>
      <c r="P3923" t="s">
        <v>12403</v>
      </c>
      <c r="Q3923" s="2">
        <v>244307</v>
      </c>
      <c r="R3923" t="s">
        <v>70</v>
      </c>
      <c r="S3923">
        <v>0</v>
      </c>
      <c r="T3923" t="s">
        <v>88</v>
      </c>
      <c r="U3923" t="s">
        <v>93</v>
      </c>
      <c r="V3923" s="1">
        <v>0</v>
      </c>
      <c r="W3923" s="1">
        <v>0</v>
      </c>
      <c r="X3923" s="1">
        <v>346</v>
      </c>
      <c r="Y3923" t="s">
        <v>372</v>
      </c>
      <c r="Z3923" t="s">
        <v>88</v>
      </c>
      <c r="AA3923" t="s">
        <v>12404</v>
      </c>
      <c r="AB3923" s="1">
        <v>0</v>
      </c>
      <c r="AC3923" s="4">
        <f>IF(ISNUMBER(MATCH(AD3923, $AD$2:AD3922, 0)), INDEX($AC$2:AC3922, MATCH(AD3923, $AD$2:AD3922, 0)), MAX($AC$2:AC3922)+1)</f>
        <v>51</v>
      </c>
      <c r="AD3923" t="str">
        <f t="shared" si="186"/>
        <v>แพร่-ตลาดไท</v>
      </c>
      <c r="AE3923" t="s">
        <v>73</v>
      </c>
      <c r="AF3923" s="1">
        <v>0</v>
      </c>
      <c r="AG3923" s="1">
        <v>0</v>
      </c>
      <c r="AH3923" s="1">
        <v>0</v>
      </c>
      <c r="AI3923" t="s">
        <v>12405</v>
      </c>
      <c r="AJ3923" s="1">
        <v>1</v>
      </c>
      <c r="AK3923" s="1">
        <v>572</v>
      </c>
      <c r="AL3923" s="1">
        <v>572</v>
      </c>
      <c r="AM3923" s="1">
        <v>1</v>
      </c>
      <c r="AN3923" s="1">
        <v>0</v>
      </c>
      <c r="AO3923" s="1">
        <v>0</v>
      </c>
      <c r="AP3923" s="1">
        <v>0</v>
      </c>
      <c r="AQ3923" s="1">
        <v>0</v>
      </c>
      <c r="AR3923" s="1">
        <v>1501</v>
      </c>
      <c r="AS3923" s="1">
        <v>3426.1173937611788</v>
      </c>
      <c r="AT3923" s="1">
        <f>Table1[[#This Row],[รวมต้นทุนค่าเดินทาง]]+Table1[[#This Row],[รวมต้นทุนค่าซ่อม]]+Table1[[#This Row],[รวมค่าเสื่อม]]</f>
        <v>7291.5562336098546</v>
      </c>
      <c r="AU3923" s="1">
        <f t="shared" si="184"/>
        <v>4737.6107634746759</v>
      </c>
      <c r="AV3923" s="1" t="str" cm="1">
        <f t="array" ref="AV3923">IF(AC3923&lt;4, "เก็บ", IF(OR(AT3923 &lt; PERCENTILE(IF($AC$2:$AC$5092=AC3923, $AT$2:$AT$5092), 0.25) - 1.5 * (PERCENTILE(IF($AC$2:$AC$5092=AC3923, $AT$2:$AT$5092), 0.75) - PERCENTILE(IF($AC$2:$AC$5092=AC3923, $AT$2:$AT$5092), 0.25)), AT3923 &gt; PERCENTILE(IF($AC$2:$AC$5092=AC3923, $AT$2:$AT$5092), 0.75) + 1.5 * (PERCENTILE(IF($AC$2:$AC$5092=AC3923, $AT$2:$AT$5092), 0.75) - PERCENTILE(IF($AC$2:$AC$5092=AC3923, $AT$2:$AT$5092), 0.25))), "ตัด", "เก็บ"))</f>
        <v>เก็บ</v>
      </c>
      <c r="AW3923" s="1">
        <f t="shared" si="185"/>
        <v>4487.1668970521196</v>
      </c>
      <c r="AX3923" s="1">
        <v>3014.4338711558335</v>
      </c>
      <c r="AY3923" s="1">
        <v>2364.4388398486763</v>
      </c>
    </row>
    <row r="3924" spans="1:51" x14ac:dyDescent="0.2">
      <c r="A3924" s="3">
        <v>45980</v>
      </c>
      <c r="B3924">
        <v>45980</v>
      </c>
      <c r="C3924" t="s">
        <v>12406</v>
      </c>
      <c r="D3924" t="s">
        <v>66</v>
      </c>
      <c r="E3924" t="s">
        <v>105</v>
      </c>
      <c r="F3924" t="s">
        <v>376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  <c r="M3924" s="1">
        <v>0</v>
      </c>
      <c r="N3924" s="1">
        <v>692</v>
      </c>
      <c r="O3924" s="1">
        <v>692</v>
      </c>
      <c r="P3924" t="s">
        <v>12407</v>
      </c>
      <c r="Q3924" s="2">
        <v>244308</v>
      </c>
      <c r="R3924" t="s">
        <v>55</v>
      </c>
      <c r="S3924">
        <v>0</v>
      </c>
      <c r="T3924" t="s">
        <v>87</v>
      </c>
      <c r="U3924" t="s">
        <v>71</v>
      </c>
      <c r="V3924" s="1">
        <v>0</v>
      </c>
      <c r="W3924" s="1">
        <v>629</v>
      </c>
      <c r="X3924" s="1">
        <v>0</v>
      </c>
      <c r="Y3924" t="s">
        <v>108</v>
      </c>
      <c r="Z3924" t="s">
        <v>71</v>
      </c>
      <c r="AA3924" t="s">
        <v>764</v>
      </c>
      <c r="AB3924" s="1">
        <v>0</v>
      </c>
      <c r="AC3924" s="4">
        <f>IF(ISNUMBER(MATCH(AD3924, $AD$2:AD3923, 0)), INDEX($AC$2:AC3923, MATCH(AD3924, $AD$2:AD3923, 0)), MAX($AC$2:AC3923)+1)</f>
        <v>6</v>
      </c>
      <c r="AD3924" t="str">
        <f t="shared" si="186"/>
        <v>เชียงราย-เชียงใหม่</v>
      </c>
      <c r="AE3924" t="s">
        <v>55</v>
      </c>
      <c r="AF3924" s="1">
        <v>0</v>
      </c>
      <c r="AG3924" s="1">
        <v>0</v>
      </c>
      <c r="AH3924" s="1">
        <v>0</v>
      </c>
      <c r="AI3924" t="s">
        <v>12408</v>
      </c>
      <c r="AJ3924" s="1">
        <v>1</v>
      </c>
      <c r="AK3924" s="1">
        <v>0</v>
      </c>
      <c r="AL3924" s="1">
        <v>0</v>
      </c>
      <c r="AM3924" s="1">
        <v>0</v>
      </c>
      <c r="AN3924" s="1">
        <v>0</v>
      </c>
      <c r="AO3924" s="1">
        <v>0</v>
      </c>
      <c r="AP3924" s="1">
        <v>0</v>
      </c>
      <c r="AQ3924" s="1">
        <v>0</v>
      </c>
      <c r="AR3924" s="1">
        <v>1321</v>
      </c>
      <c r="AS3924" s="1">
        <v>1555.8210416666666</v>
      </c>
      <c r="AT3924" s="1">
        <f>Table1[[#This Row],[รวมต้นทุนค่าเดินทาง]]+Table1[[#This Row],[รวมต้นทุนค่าซ่อม]]+Table1[[#This Row],[รวมค่าเสื่อม]]</f>
        <v>4559.0640323208718</v>
      </c>
      <c r="AU3924" s="1">
        <f t="shared" si="184"/>
        <v>4428.3346813776061</v>
      </c>
      <c r="AV3924" s="1" t="str" cm="1">
        <f t="array" ref="AV3924">IF(AC3924&lt;4, "เก็บ", IF(OR(AT3924 &lt; PERCENTILE(IF($AC$2:$AC$5092=AC3924, $AT$2:$AT$5092), 0.25) - 1.5 * (PERCENTILE(IF($AC$2:$AC$5092=AC3924, $AT$2:$AT$5092), 0.75) - PERCENTILE(IF($AC$2:$AC$5092=AC3924, $AT$2:$AT$5092), 0.25)), AT3924 &gt; PERCENTILE(IF($AC$2:$AC$5092=AC3924, $AT$2:$AT$5092), 0.75) + 1.5 * (PERCENTILE(IF($AC$2:$AC$5092=AC3924, $AT$2:$AT$5092), 0.75) - PERCENTILE(IF($AC$2:$AC$5092=AC3924, $AT$2:$AT$5092), 0.25))), "ตัด", "เก็บ"))</f>
        <v>เก็บ</v>
      </c>
      <c r="AW3924" s="1">
        <f t="shared" si="185"/>
        <v>3873.7679454274344</v>
      </c>
      <c r="AX3924" s="1">
        <v>2781.4385174989698</v>
      </c>
      <c r="AY3924" s="1">
        <v>1682.2429906542056</v>
      </c>
    </row>
    <row r="3925" spans="1:51" x14ac:dyDescent="0.2">
      <c r="A3925" s="3">
        <v>45980</v>
      </c>
      <c r="B3925">
        <v>45980</v>
      </c>
      <c r="C3925" t="s">
        <v>12409</v>
      </c>
      <c r="D3925" t="s">
        <v>66</v>
      </c>
      <c r="E3925" t="s">
        <v>148</v>
      </c>
      <c r="F3925" t="s">
        <v>220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  <c r="P3925" t="s">
        <v>12410</v>
      </c>
      <c r="Q3925" s="2">
        <v>244307</v>
      </c>
      <c r="R3925" t="s">
        <v>55</v>
      </c>
      <c r="S3925">
        <v>0</v>
      </c>
      <c r="T3925" t="s">
        <v>114</v>
      </c>
      <c r="U3925" t="s">
        <v>71</v>
      </c>
      <c r="V3925" s="1">
        <v>0</v>
      </c>
      <c r="W3925" s="1">
        <v>1385</v>
      </c>
      <c r="X3925" s="1">
        <v>0</v>
      </c>
      <c r="Y3925" t="s">
        <v>114</v>
      </c>
      <c r="Z3925" t="s">
        <v>71</v>
      </c>
      <c r="AA3925" t="s">
        <v>12411</v>
      </c>
      <c r="AB3925" s="1">
        <v>0</v>
      </c>
      <c r="AC3925" s="4">
        <f>IF(ISNUMBER(MATCH(AD3925, $AD$2:AD3924, 0)), INDEX($AC$2:AC3924, MATCH(AD3925, $AD$2:AD3924, 0)), MAX($AC$2:AC3924)+1)</f>
        <v>7</v>
      </c>
      <c r="AD3925" t="str">
        <f t="shared" si="186"/>
        <v>แม่สาย-เชียงใหม่</v>
      </c>
      <c r="AE3925" t="s">
        <v>55</v>
      </c>
      <c r="AF3925" s="1">
        <v>0</v>
      </c>
      <c r="AG3925" s="1">
        <v>0</v>
      </c>
      <c r="AH3925" s="1">
        <v>0</v>
      </c>
      <c r="AI3925" t="s">
        <v>12412</v>
      </c>
      <c r="AJ3925" s="1">
        <v>1</v>
      </c>
      <c r="AK3925" s="1">
        <v>0</v>
      </c>
      <c r="AL3925" s="1">
        <v>0</v>
      </c>
      <c r="AM3925" s="1">
        <v>0</v>
      </c>
      <c r="AN3925" s="1">
        <v>0</v>
      </c>
      <c r="AO3925" s="1">
        <v>0</v>
      </c>
      <c r="AP3925" s="1">
        <v>0</v>
      </c>
      <c r="AQ3925" s="1">
        <v>0</v>
      </c>
      <c r="AR3925" s="1">
        <v>1385</v>
      </c>
      <c r="AS3925" s="1">
        <v>947.99307692307684</v>
      </c>
      <c r="AT3925" s="1">
        <f>Table1[[#This Row],[รวมต้นทุนค่าเดินทาง]]+Table1[[#This Row],[รวมต้นทุนค่าซ่อม]]+Table1[[#This Row],[รวมค่าเสื่อม]]</f>
        <v>3541.6707628734903</v>
      </c>
      <c r="AU3925" s="1">
        <f t="shared" si="184"/>
        <v>4610.750953896033</v>
      </c>
      <c r="AV3925" s="1" t="str" cm="1">
        <f t="array" ref="AV3925">IF(AC3925&lt;4, "เก็บ", IF(OR(AT3925 &lt; PERCENTILE(IF($AC$2:$AC$5092=AC3925, $AT$2:$AT$5092), 0.25) - 1.5 * (PERCENTILE(IF($AC$2:$AC$5092=AC3925, $AT$2:$AT$5092), 0.75) - PERCENTILE(IF($AC$2:$AC$5092=AC3925, $AT$2:$AT$5092), 0.25)), AT3925 &gt; PERCENTILE(IF($AC$2:$AC$5092=AC3925, $AT$2:$AT$5092), 0.75) + 1.5 * (PERCENTILE(IF($AC$2:$AC$5092=AC3925, $AT$2:$AT$5092), 0.75) - PERCENTILE(IF($AC$2:$AC$5092=AC3925, $AT$2:$AT$5092), 0.25))), "ตัด", "เก็บ"))</f>
        <v>เก็บ</v>
      </c>
      <c r="AW3925" s="1">
        <f t="shared" si="185"/>
        <v>3940.0604671629926</v>
      </c>
      <c r="AX3925" s="1">
        <v>3152.7453177985908</v>
      </c>
      <c r="AY3925" s="1">
        <v>1208.6776859504132</v>
      </c>
    </row>
    <row r="3926" spans="1:51" x14ac:dyDescent="0.2">
      <c r="A3926" s="3">
        <v>45981</v>
      </c>
      <c r="B3926">
        <v>45981</v>
      </c>
      <c r="C3926" t="s">
        <v>12413</v>
      </c>
      <c r="D3926" t="s">
        <v>66</v>
      </c>
      <c r="E3926" t="s">
        <v>124</v>
      </c>
      <c r="F3926" t="s">
        <v>190</v>
      </c>
      <c r="G3926" s="1">
        <v>0</v>
      </c>
      <c r="H3926" s="1">
        <v>1007</v>
      </c>
      <c r="I3926" s="1">
        <v>500</v>
      </c>
      <c r="J3926" s="1">
        <v>0</v>
      </c>
      <c r="K3926" s="1">
        <v>0</v>
      </c>
      <c r="L3926" s="1">
        <v>0</v>
      </c>
      <c r="M3926" s="1">
        <v>0</v>
      </c>
      <c r="N3926" s="1">
        <v>0</v>
      </c>
      <c r="O3926" s="1">
        <v>500</v>
      </c>
      <c r="P3926" t="s">
        <v>12414</v>
      </c>
      <c r="Q3926" s="2">
        <v>244308</v>
      </c>
      <c r="R3926" t="s">
        <v>70</v>
      </c>
      <c r="S3926">
        <v>0</v>
      </c>
      <c r="T3926" t="s">
        <v>71</v>
      </c>
      <c r="U3926" t="s">
        <v>161</v>
      </c>
      <c r="V3926" s="1">
        <v>0</v>
      </c>
      <c r="W3926" s="1">
        <v>0</v>
      </c>
      <c r="X3926" s="1">
        <v>0</v>
      </c>
      <c r="AA3926" t="s">
        <v>58</v>
      </c>
      <c r="AB3926" s="1">
        <v>0</v>
      </c>
      <c r="AC3926" s="4">
        <f>IF(ISNUMBER(MATCH(AD3926, $AD$2:AD3925, 0)), INDEX($AC$2:AC3925, MATCH(AD3926, $AD$2:AD3925, 0)), MAX($AC$2:AC3925)+1)</f>
        <v>9</v>
      </c>
      <c r="AD3926" t="str">
        <f t="shared" si="186"/>
        <v>เชียงใหม่-พุทธมณฑลสาย 2</v>
      </c>
      <c r="AE3926" t="s">
        <v>73</v>
      </c>
      <c r="AF3926" s="1">
        <v>0</v>
      </c>
      <c r="AG3926" s="1">
        <v>0</v>
      </c>
      <c r="AH3926" s="1">
        <v>0</v>
      </c>
      <c r="AI3926" t="s">
        <v>12415</v>
      </c>
      <c r="AJ3926" s="1">
        <v>1</v>
      </c>
      <c r="AK3926" s="1">
        <v>720</v>
      </c>
      <c r="AL3926" s="1">
        <v>720</v>
      </c>
      <c r="AM3926" s="1">
        <v>1</v>
      </c>
      <c r="AN3926" s="1">
        <v>0</v>
      </c>
      <c r="AO3926" s="1">
        <v>0</v>
      </c>
      <c r="AP3926" s="1">
        <v>0</v>
      </c>
      <c r="AQ3926" s="1">
        <v>0</v>
      </c>
      <c r="AR3926" s="1">
        <v>1507</v>
      </c>
      <c r="AS3926" s="1">
        <v>19624.778940020264</v>
      </c>
      <c r="AT3926" s="1">
        <f>Table1[[#This Row],[รวมต้นทุนค่าเดินทาง]]+Table1[[#This Row],[รวมต้นทุนค่าซ่อม]]+Table1[[#This Row],[รวมค่าเสื่อม]]</f>
        <v>23872.495884366239</v>
      </c>
      <c r="AU3926" s="1">
        <f t="shared" si="184"/>
        <v>4623.2312262414152</v>
      </c>
      <c r="AV3926" s="1" t="str" cm="1">
        <f t="array" ref="AV3926">IF(AC3926&lt;4, "เก็บ", IF(OR(AT3926 &lt; PERCENTILE(IF($AC$2:$AC$5092=AC3926, $AT$2:$AT$5092), 0.25) - 1.5 * (PERCENTILE(IF($AC$2:$AC$5092=AC3926, $AT$2:$AT$5092), 0.75) - PERCENTILE(IF($AC$2:$AC$5092=AC3926, $AT$2:$AT$5092), 0.25)), AT3926 &gt; PERCENTILE(IF($AC$2:$AC$5092=AC3926, $AT$2:$AT$5092), 0.75) + 1.5 * (PERCENTILE(IF($AC$2:$AC$5092=AC3926, $AT$2:$AT$5092), 0.75) - PERCENTILE(IF($AC$2:$AC$5092=AC3926, $AT$2:$AT$5092), 0.25))), "ตัด", "เก็บ"))</f>
        <v>ตัด</v>
      </c>
      <c r="AW3926" s="1">
        <f t="shared" si="185"/>
        <v>4005.4952465164292</v>
      </c>
      <c r="AX3926" s="1">
        <v>2577.9546108768855</v>
      </c>
      <c r="AY3926" s="1">
        <v>2740.7169443459766</v>
      </c>
    </row>
    <row r="3927" spans="1:51" x14ac:dyDescent="0.2">
      <c r="A3927" s="3">
        <v>45981</v>
      </c>
      <c r="B3927">
        <v>45981</v>
      </c>
      <c r="C3927" t="s">
        <v>12416</v>
      </c>
      <c r="D3927" t="s">
        <v>66</v>
      </c>
      <c r="E3927" t="s">
        <v>184</v>
      </c>
      <c r="F3927" t="s">
        <v>1384</v>
      </c>
      <c r="G3927" s="1">
        <v>2000</v>
      </c>
      <c r="H3927" s="1">
        <v>4986</v>
      </c>
      <c r="I3927" s="1">
        <v>1500</v>
      </c>
      <c r="J3927" s="1">
        <v>0</v>
      </c>
      <c r="K3927" s="1">
        <v>0</v>
      </c>
      <c r="L3927" s="1">
        <v>0</v>
      </c>
      <c r="M3927" s="1">
        <v>0</v>
      </c>
      <c r="N3927" s="1">
        <v>0</v>
      </c>
      <c r="O3927" s="1">
        <v>3500</v>
      </c>
      <c r="P3927" t="s">
        <v>12417</v>
      </c>
      <c r="Q3927" s="2">
        <v>244308</v>
      </c>
      <c r="R3927" t="s">
        <v>55</v>
      </c>
      <c r="S3927">
        <v>0</v>
      </c>
      <c r="T3927" t="s">
        <v>71</v>
      </c>
      <c r="U3927" t="s">
        <v>57</v>
      </c>
      <c r="V3927" s="1">
        <v>3776</v>
      </c>
      <c r="W3927" s="1">
        <v>1195</v>
      </c>
      <c r="X3927" s="1">
        <v>0</v>
      </c>
      <c r="Y3927" t="s">
        <v>71</v>
      </c>
      <c r="Z3927" t="s">
        <v>57</v>
      </c>
      <c r="AA3927" t="s">
        <v>58</v>
      </c>
      <c r="AB3927" s="1">
        <v>0</v>
      </c>
      <c r="AC3927" s="4">
        <f>IF(ISNUMBER(MATCH(AD3927, $AD$2:AD3926, 0)), INDEX($AC$2:AC3926, MATCH(AD3927, $AD$2:AD3926, 0)), MAX($AC$2:AC3926)+1)</f>
        <v>10</v>
      </c>
      <c r="AD3927" t="str">
        <f t="shared" si="186"/>
        <v>เชียงใหม่-กองลอย</v>
      </c>
      <c r="AE3927" t="s">
        <v>55</v>
      </c>
      <c r="AF3927" s="1">
        <v>0</v>
      </c>
      <c r="AG3927" s="1">
        <v>0</v>
      </c>
      <c r="AH3927" s="1">
        <v>0</v>
      </c>
      <c r="AI3927" t="s">
        <v>12418</v>
      </c>
      <c r="AJ3927" s="1">
        <v>1</v>
      </c>
      <c r="AK3927" s="1">
        <v>0</v>
      </c>
      <c r="AL3927" s="1">
        <v>0</v>
      </c>
      <c r="AM3927" s="1">
        <v>0</v>
      </c>
      <c r="AN3927" s="1">
        <v>0</v>
      </c>
      <c r="AO3927" s="1">
        <v>0</v>
      </c>
      <c r="AP3927" s="1">
        <v>0</v>
      </c>
      <c r="AQ3927" s="1">
        <v>0</v>
      </c>
      <c r="AR3927" s="1">
        <v>13457</v>
      </c>
      <c r="AS3927" s="1">
        <v>3875.4437254901959</v>
      </c>
      <c r="AT3927" s="1">
        <f>Table1[[#This Row],[รวมต้นทุนค่าเดินทาง]]+Table1[[#This Row],[รวมต้นทุนค่าซ่อม]]+Table1[[#This Row],[รวมค่าเสื่อม]]</f>
        <v>18650.803100490197</v>
      </c>
      <c r="AU3927" s="1">
        <f t="shared" si="184"/>
        <v>14957.32855761775</v>
      </c>
      <c r="AV3927" s="1" t="str" cm="1">
        <f t="array" ref="AV3927">IF(AC3927&lt;4, "เก็บ", IF(OR(AT3927 &lt; PERCENTILE(IF($AC$2:$AC$5092=AC3927, $AT$2:$AT$5092), 0.25) - 1.5 * (PERCENTILE(IF($AC$2:$AC$5092=AC3927, $AT$2:$AT$5092), 0.75) - PERCENTILE(IF($AC$2:$AC$5092=AC3927, $AT$2:$AT$5092), 0.25)), AT3927 &gt; PERCENTILE(IF($AC$2:$AC$5092=AC3927, $AT$2:$AT$5092), 0.75) + 1.5 * (PERCENTILE(IF($AC$2:$AC$5092=AC3927, $AT$2:$AT$5092), 0.75) - PERCENTILE(IF($AC$2:$AC$5092=AC3927, $AT$2:$AT$5092), 0.25))), "ตัด", "เก็บ"))</f>
        <v>เก็บ</v>
      </c>
      <c r="AW3927" s="1">
        <f t="shared" si="185"/>
        <v>14419.089162907676</v>
      </c>
      <c r="AX3927" s="1">
        <v>15077.196593123563</v>
      </c>
      <c r="AY3927" s="1">
        <v>1318.359375</v>
      </c>
    </row>
    <row r="3928" spans="1:51" x14ac:dyDescent="0.2">
      <c r="A3928" s="3">
        <v>45981</v>
      </c>
      <c r="B3928">
        <v>45981</v>
      </c>
      <c r="C3928" t="s">
        <v>12419</v>
      </c>
      <c r="D3928" t="s">
        <v>51</v>
      </c>
      <c r="E3928" t="s">
        <v>61</v>
      </c>
      <c r="F3928" t="s">
        <v>2488</v>
      </c>
      <c r="G3928" s="1">
        <v>2700</v>
      </c>
      <c r="H3928" s="1">
        <v>4349</v>
      </c>
      <c r="I3928" s="1">
        <v>1900</v>
      </c>
      <c r="J3928" s="1">
        <v>0</v>
      </c>
      <c r="K3928" s="1">
        <v>0</v>
      </c>
      <c r="L3928" s="1">
        <v>0</v>
      </c>
      <c r="M3928" s="1">
        <v>0</v>
      </c>
      <c r="N3928" s="1">
        <v>0</v>
      </c>
      <c r="O3928" s="1">
        <v>4600</v>
      </c>
      <c r="P3928" t="s">
        <v>12420</v>
      </c>
      <c r="Q3928" s="2">
        <v>244308</v>
      </c>
      <c r="R3928" t="s">
        <v>55</v>
      </c>
      <c r="S3928">
        <v>0</v>
      </c>
      <c r="T3928" t="s">
        <v>71</v>
      </c>
      <c r="U3928" t="s">
        <v>57</v>
      </c>
      <c r="V3928" s="1">
        <v>3776</v>
      </c>
      <c r="W3928" s="1">
        <v>0</v>
      </c>
      <c r="X3928" s="1">
        <v>0</v>
      </c>
      <c r="AA3928" t="s">
        <v>58</v>
      </c>
      <c r="AB3928" s="1">
        <v>0</v>
      </c>
      <c r="AC3928" s="4">
        <f>IF(ISNUMBER(MATCH(AD3928, $AD$2:AD3927, 0)), INDEX($AC$2:AC3927, MATCH(AD3928, $AD$2:AD3927, 0)), MAX($AC$2:AC3927)+1)</f>
        <v>10</v>
      </c>
      <c r="AD3928" t="str">
        <f t="shared" si="186"/>
        <v>เชียงใหม่-กองลอย</v>
      </c>
      <c r="AE3928" t="s">
        <v>55</v>
      </c>
      <c r="AF3928" s="1">
        <v>0</v>
      </c>
      <c r="AG3928" s="1">
        <v>0</v>
      </c>
      <c r="AH3928" s="1">
        <v>0</v>
      </c>
      <c r="AI3928" t="s">
        <v>12421</v>
      </c>
      <c r="AJ3928" s="1">
        <v>1</v>
      </c>
      <c r="AK3928" s="1">
        <v>0</v>
      </c>
      <c r="AL3928" s="1">
        <v>0</v>
      </c>
      <c r="AM3928" s="1">
        <v>0</v>
      </c>
      <c r="AN3928" s="1">
        <v>0</v>
      </c>
      <c r="AO3928" s="1">
        <v>0</v>
      </c>
      <c r="AP3928" s="1">
        <v>0</v>
      </c>
      <c r="AQ3928" s="1">
        <v>0</v>
      </c>
      <c r="AR3928" s="1">
        <v>12725</v>
      </c>
      <c r="AS3928" s="1">
        <v>16.05</v>
      </c>
      <c r="AT3928" s="1">
        <f>Table1[[#This Row],[รวมต้นทุนค่าเดินทาง]]+Table1[[#This Row],[รวมต้นทุนค่าซ่อม]]+Table1[[#This Row],[รวมค่าเสื่อม]]</f>
        <v>14348.192857142856</v>
      </c>
      <c r="AU3928" s="1">
        <f t="shared" si="184"/>
        <v>14957.32855761775</v>
      </c>
      <c r="AV3928" s="1" t="str" cm="1">
        <f t="array" ref="AV3928">IF(AC3928&lt;4, "เก็บ", IF(OR(AT3928 &lt; PERCENTILE(IF($AC$2:$AC$5092=AC3928, $AT$2:$AT$5092), 0.25) - 1.5 * (PERCENTILE(IF($AC$2:$AC$5092=AC3928, $AT$2:$AT$5092), 0.75) - PERCENTILE(IF($AC$2:$AC$5092=AC3928, $AT$2:$AT$5092), 0.25)), AT3928 &gt; PERCENTILE(IF($AC$2:$AC$5092=AC3928, $AT$2:$AT$5092), 0.75) + 1.5 * (PERCENTILE(IF($AC$2:$AC$5092=AC3928, $AT$2:$AT$5092), 0.75) - PERCENTILE(IF($AC$2:$AC$5092=AC3928, $AT$2:$AT$5092), 0.25))), "ตัด", "เก็บ"))</f>
        <v>เก็บ</v>
      </c>
      <c r="AW3928" s="1">
        <f t="shared" si="185"/>
        <v>14419.089162907676</v>
      </c>
      <c r="AX3928" s="1">
        <v>15077.196593123563</v>
      </c>
      <c r="AY3928" s="1">
        <v>1607.1428571428571</v>
      </c>
    </row>
    <row r="3929" spans="1:51" x14ac:dyDescent="0.2">
      <c r="A3929" s="3">
        <v>45981</v>
      </c>
      <c r="B3929">
        <v>45981</v>
      </c>
      <c r="C3929" t="s">
        <v>12422</v>
      </c>
      <c r="D3929" t="s">
        <v>66</v>
      </c>
      <c r="E3929" t="s">
        <v>124</v>
      </c>
      <c r="F3929" t="s">
        <v>1371</v>
      </c>
      <c r="G3929" s="1">
        <v>0</v>
      </c>
      <c r="H3929" s="1">
        <v>0</v>
      </c>
      <c r="I3929" s="1">
        <v>500</v>
      </c>
      <c r="J3929" s="1">
        <v>0</v>
      </c>
      <c r="K3929" s="1">
        <v>0</v>
      </c>
      <c r="L3929" s="1">
        <v>0</v>
      </c>
      <c r="M3929" s="1">
        <v>0</v>
      </c>
      <c r="N3929" s="1">
        <v>0</v>
      </c>
      <c r="O3929" s="1">
        <v>500</v>
      </c>
      <c r="P3929" t="s">
        <v>12423</v>
      </c>
      <c r="Q3929" s="2">
        <v>244308</v>
      </c>
      <c r="R3929" t="s">
        <v>70</v>
      </c>
      <c r="S3929">
        <v>0</v>
      </c>
      <c r="T3929" t="s">
        <v>71</v>
      </c>
      <c r="U3929" t="s">
        <v>161</v>
      </c>
      <c r="V3929" s="1">
        <v>0</v>
      </c>
      <c r="W3929" s="1">
        <v>0</v>
      </c>
      <c r="X3929" s="1">
        <v>0</v>
      </c>
      <c r="AA3929" t="s">
        <v>58</v>
      </c>
      <c r="AB3929" s="1">
        <v>0</v>
      </c>
      <c r="AC3929" s="4">
        <f>IF(ISNUMBER(MATCH(AD3929, $AD$2:AD3928, 0)), INDEX($AC$2:AC3928, MATCH(AD3929, $AD$2:AD3928, 0)), MAX($AC$2:AC3928)+1)</f>
        <v>9</v>
      </c>
      <c r="AD3929" t="str">
        <f t="shared" si="186"/>
        <v>เชียงใหม่-พุทธมณฑลสาย 2</v>
      </c>
      <c r="AE3929" t="s">
        <v>73</v>
      </c>
      <c r="AF3929" s="1">
        <v>0</v>
      </c>
      <c r="AG3929" s="1">
        <v>0</v>
      </c>
      <c r="AH3929" s="1">
        <v>3329</v>
      </c>
      <c r="AI3929" t="s">
        <v>12424</v>
      </c>
      <c r="AJ3929" s="1">
        <v>1</v>
      </c>
      <c r="AK3929" s="1">
        <v>720</v>
      </c>
      <c r="AL3929" s="1">
        <v>720</v>
      </c>
      <c r="AM3929" s="1">
        <v>1</v>
      </c>
      <c r="AN3929" s="1">
        <v>0</v>
      </c>
      <c r="AO3929" s="1">
        <v>0</v>
      </c>
      <c r="AP3929" s="1">
        <v>0</v>
      </c>
      <c r="AQ3929" s="1">
        <v>0</v>
      </c>
      <c r="AR3929" s="1">
        <v>3829</v>
      </c>
      <c r="AS3929" s="1">
        <v>1375.3757018333365</v>
      </c>
      <c r="AT3929" s="1">
        <f>Table1[[#This Row],[รวมต้นทุนค่าเดินทาง]]+Table1[[#This Row],[รวมต้นทุนค่าซ่อม]]+Table1[[#This Row],[รวมค่าเสื่อม]]</f>
        <v>8753.0720208517414</v>
      </c>
      <c r="AU3929" s="1">
        <f t="shared" si="184"/>
        <v>4623.2312262414152</v>
      </c>
      <c r="AV3929" s="1" t="str" cm="1">
        <f t="array" ref="AV3929">IF(AC3929&lt;4, "เก็บ", IF(OR(AT3929 &lt; PERCENTILE(IF($AC$2:$AC$5092=AC3929, $AT$2:$AT$5092), 0.25) - 1.5 * (PERCENTILE(IF($AC$2:$AC$5092=AC3929, $AT$2:$AT$5092), 0.75) - PERCENTILE(IF($AC$2:$AC$5092=AC3929, $AT$2:$AT$5092), 0.25)), AT3929 &gt; PERCENTILE(IF($AC$2:$AC$5092=AC3929, $AT$2:$AT$5092), 0.75) + 1.5 * (PERCENTILE(IF($AC$2:$AC$5092=AC3929, $AT$2:$AT$5092), 0.75) - PERCENTILE(IF($AC$2:$AC$5092=AC3929, $AT$2:$AT$5092), 0.25))), "ตัด", "เก็บ"))</f>
        <v>ตัด</v>
      </c>
      <c r="AW3929" s="1">
        <f t="shared" si="185"/>
        <v>4005.4952465164292</v>
      </c>
      <c r="AX3929" s="1">
        <v>2577.9546108768855</v>
      </c>
      <c r="AY3929" s="1">
        <v>3548.6963190184051</v>
      </c>
    </row>
    <row r="3930" spans="1:51" x14ac:dyDescent="0.2">
      <c r="A3930" s="3">
        <v>45981</v>
      </c>
      <c r="B3930">
        <v>45981</v>
      </c>
      <c r="C3930" t="s">
        <v>12425</v>
      </c>
      <c r="D3930" t="s">
        <v>66</v>
      </c>
      <c r="E3930" t="s">
        <v>124</v>
      </c>
      <c r="F3930" t="s">
        <v>224</v>
      </c>
      <c r="G3930" s="1">
        <v>0</v>
      </c>
      <c r="H3930" s="1">
        <v>0</v>
      </c>
      <c r="I3930" s="1">
        <v>400</v>
      </c>
      <c r="J3930" s="1">
        <v>0</v>
      </c>
      <c r="K3930" s="1">
        <v>0</v>
      </c>
      <c r="L3930" s="1">
        <v>0</v>
      </c>
      <c r="M3930" s="1">
        <v>0</v>
      </c>
      <c r="N3930" s="1">
        <v>0</v>
      </c>
      <c r="O3930" s="1">
        <v>400</v>
      </c>
      <c r="P3930" t="s">
        <v>12426</v>
      </c>
      <c r="Q3930" s="2">
        <v>244308</v>
      </c>
      <c r="R3930" t="s">
        <v>70</v>
      </c>
      <c r="S3930">
        <v>0</v>
      </c>
      <c r="T3930" t="s">
        <v>71</v>
      </c>
      <c r="U3930" t="s">
        <v>93</v>
      </c>
      <c r="V3930" s="1">
        <v>0</v>
      </c>
      <c r="W3930" s="1">
        <v>0</v>
      </c>
      <c r="X3930" s="1">
        <v>0</v>
      </c>
      <c r="AA3930" t="s">
        <v>58</v>
      </c>
      <c r="AB3930" s="1">
        <v>0</v>
      </c>
      <c r="AC3930" s="4">
        <f>IF(ISNUMBER(MATCH(AD3930, $AD$2:AD3929, 0)), INDEX($AC$2:AC3929, MATCH(AD3930, $AD$2:AD3929, 0)), MAX($AC$2:AC3929)+1)</f>
        <v>4</v>
      </c>
      <c r="AD3930" t="str">
        <f t="shared" si="186"/>
        <v>เชียงใหม่-ตลาดไท</v>
      </c>
      <c r="AE3930" t="s">
        <v>73</v>
      </c>
      <c r="AF3930" s="1">
        <v>0</v>
      </c>
      <c r="AG3930" s="1">
        <v>0</v>
      </c>
      <c r="AH3930" s="1">
        <v>0</v>
      </c>
      <c r="AI3930" t="s">
        <v>12427</v>
      </c>
      <c r="AJ3930" s="1">
        <v>1</v>
      </c>
      <c r="AK3930" s="1">
        <v>720</v>
      </c>
      <c r="AL3930" s="1">
        <v>720</v>
      </c>
      <c r="AM3930" s="1">
        <v>1</v>
      </c>
      <c r="AN3930" s="1">
        <v>0</v>
      </c>
      <c r="AO3930" s="1">
        <v>0</v>
      </c>
      <c r="AP3930" s="1">
        <v>0</v>
      </c>
      <c r="AQ3930" s="1">
        <v>0</v>
      </c>
      <c r="AR3930" s="1">
        <v>400</v>
      </c>
      <c r="AS3930" s="1">
        <v>1340.1132642790774</v>
      </c>
      <c r="AT3930" s="1">
        <f>Table1[[#This Row],[รวมต้นทุนค่าเดินทาง]]+Table1[[#This Row],[รวมต้นทุนค่าซ่อม]]+Table1[[#This Row],[รวมค่าเสื่อม]]</f>
        <v>3369.8102935924753</v>
      </c>
      <c r="AU3930" s="1">
        <f t="shared" si="184"/>
        <v>4256.109283997258</v>
      </c>
      <c r="AV3930" s="1" t="str" cm="1">
        <f t="array" ref="AV3930">IF(AC3930&lt;4, "เก็บ", IF(OR(AT3930 &lt; PERCENTILE(IF($AC$2:$AC$5092=AC3930, $AT$2:$AT$5092), 0.25) - 1.5 * (PERCENTILE(IF($AC$2:$AC$5092=AC3930, $AT$2:$AT$5092), 0.75) - PERCENTILE(IF($AC$2:$AC$5092=AC3930, $AT$2:$AT$5092), 0.25)), AT3930 &gt; PERCENTILE(IF($AC$2:$AC$5092=AC3930, $AT$2:$AT$5092), 0.75) + 1.5 * (PERCENTILE(IF($AC$2:$AC$5092=AC3930, $AT$2:$AT$5092), 0.75) - PERCENTILE(IF($AC$2:$AC$5092=AC3930, $AT$2:$AT$5092), 0.25))), "ตัด", "เก็บ"))</f>
        <v>เก็บ</v>
      </c>
      <c r="AW3930" s="1">
        <f t="shared" si="185"/>
        <v>3807.0727671795808</v>
      </c>
      <c r="AX3930" s="1">
        <v>2335.0230876608157</v>
      </c>
      <c r="AY3930" s="1">
        <v>1629.6970293133977</v>
      </c>
    </row>
    <row r="3931" spans="1:51" x14ac:dyDescent="0.2">
      <c r="A3931" s="3">
        <v>45981</v>
      </c>
      <c r="B3931">
        <v>45981</v>
      </c>
      <c r="C3931" t="s">
        <v>12428</v>
      </c>
      <c r="D3931" t="s">
        <v>66</v>
      </c>
      <c r="E3931" t="s">
        <v>67</v>
      </c>
      <c r="F3931" t="s">
        <v>770</v>
      </c>
      <c r="G3931" s="1">
        <v>0</v>
      </c>
      <c r="H3931" s="1">
        <v>0</v>
      </c>
      <c r="I3931" s="1">
        <v>400</v>
      </c>
      <c r="J3931" s="1">
        <v>0</v>
      </c>
      <c r="K3931" s="1">
        <v>0</v>
      </c>
      <c r="L3931" s="1">
        <v>0</v>
      </c>
      <c r="M3931" s="1">
        <v>0</v>
      </c>
      <c r="N3931" s="1">
        <v>0</v>
      </c>
      <c r="O3931" s="1">
        <v>400</v>
      </c>
      <c r="P3931" t="s">
        <v>12429</v>
      </c>
      <c r="Q3931" s="2">
        <v>244308</v>
      </c>
      <c r="R3931" t="s">
        <v>70</v>
      </c>
      <c r="S3931">
        <v>0</v>
      </c>
      <c r="T3931" t="s">
        <v>71</v>
      </c>
      <c r="U3931" t="s">
        <v>93</v>
      </c>
      <c r="V3931" s="1">
        <v>0</v>
      </c>
      <c r="W3931" s="1">
        <v>0</v>
      </c>
      <c r="X3931" s="1">
        <v>0</v>
      </c>
      <c r="AA3931" t="s">
        <v>58</v>
      </c>
      <c r="AB3931" s="1">
        <v>0</v>
      </c>
      <c r="AC3931" s="4">
        <f>IF(ISNUMBER(MATCH(AD3931, $AD$2:AD3930, 0)), INDEX($AC$2:AC3930, MATCH(AD3931, $AD$2:AD3930, 0)), MAX($AC$2:AC3930)+1)</f>
        <v>4</v>
      </c>
      <c r="AD3931" t="str">
        <f t="shared" si="186"/>
        <v>เชียงใหม่-ตลาดไท</v>
      </c>
      <c r="AE3931" t="s">
        <v>73</v>
      </c>
      <c r="AF3931" s="1">
        <v>0</v>
      </c>
      <c r="AG3931" s="1">
        <v>0</v>
      </c>
      <c r="AH3931" s="1">
        <v>400</v>
      </c>
      <c r="AI3931" t="s">
        <v>12430</v>
      </c>
      <c r="AJ3931" s="1">
        <v>1</v>
      </c>
      <c r="AK3931" s="1">
        <v>720</v>
      </c>
      <c r="AL3931" s="1">
        <v>720</v>
      </c>
      <c r="AM3931" s="1">
        <v>1</v>
      </c>
      <c r="AN3931" s="1">
        <v>0</v>
      </c>
      <c r="AO3931" s="1">
        <v>0</v>
      </c>
      <c r="AP3931" s="1">
        <v>0</v>
      </c>
      <c r="AQ3931" s="1">
        <v>0</v>
      </c>
      <c r="AR3931" s="1">
        <v>800</v>
      </c>
      <c r="AS3931" s="1">
        <v>530.32181118618632</v>
      </c>
      <c r="AT3931" s="1">
        <f>Table1[[#This Row],[รวมต้นทุนค่าเดินทาง]]+Table1[[#This Row],[รวมต้นทุนค่าซ่อม]]+Table1[[#This Row],[รวมค่าเสื่อม]]</f>
        <v>3548.2898871137104</v>
      </c>
      <c r="AU3931" s="1">
        <f t="shared" si="184"/>
        <v>4256.109283997258</v>
      </c>
      <c r="AV3931" s="1" t="str" cm="1">
        <f t="array" ref="AV3931">IF(AC3931&lt;4, "เก็บ", IF(OR(AT3931 &lt; PERCENTILE(IF($AC$2:$AC$5092=AC3931, $AT$2:$AT$5092), 0.25) - 1.5 * (PERCENTILE(IF($AC$2:$AC$5092=AC3931, $AT$2:$AT$5092), 0.75) - PERCENTILE(IF($AC$2:$AC$5092=AC3931, $AT$2:$AT$5092), 0.25)), AT3931 &gt; PERCENTILE(IF($AC$2:$AC$5092=AC3931, $AT$2:$AT$5092), 0.75) + 1.5 * (PERCENTILE(IF($AC$2:$AC$5092=AC3931, $AT$2:$AT$5092), 0.75) - PERCENTILE(IF($AC$2:$AC$5092=AC3931, $AT$2:$AT$5092), 0.25))), "ตัด", "เก็บ"))</f>
        <v>เก็บ</v>
      </c>
      <c r="AW3931" s="1">
        <f t="shared" si="185"/>
        <v>3807.0727671795808</v>
      </c>
      <c r="AX3931" s="1">
        <v>2335.0230876608157</v>
      </c>
      <c r="AY3931" s="1">
        <v>2217.9680759275238</v>
      </c>
    </row>
    <row r="3932" spans="1:51" x14ac:dyDescent="0.2">
      <c r="A3932" s="3">
        <v>45981</v>
      </c>
      <c r="B3932">
        <v>45981</v>
      </c>
      <c r="C3932" t="s">
        <v>12431</v>
      </c>
      <c r="D3932" t="s">
        <v>51</v>
      </c>
      <c r="E3932" t="s">
        <v>61</v>
      </c>
      <c r="F3932" t="s">
        <v>507</v>
      </c>
      <c r="G3932" s="1">
        <v>2700</v>
      </c>
      <c r="H3932" s="1">
        <v>4212</v>
      </c>
      <c r="I3932" s="1">
        <v>1900</v>
      </c>
      <c r="J3932" s="1">
        <v>0</v>
      </c>
      <c r="K3932" s="1">
        <v>0</v>
      </c>
      <c r="L3932" s="1">
        <v>0</v>
      </c>
      <c r="M3932" s="1">
        <v>0</v>
      </c>
      <c r="N3932" s="1">
        <v>0</v>
      </c>
      <c r="O3932" s="1">
        <v>4600</v>
      </c>
      <c r="P3932" t="s">
        <v>12432</v>
      </c>
      <c r="Q3932" s="2">
        <v>244308</v>
      </c>
      <c r="R3932" t="s">
        <v>55</v>
      </c>
      <c r="S3932">
        <v>0</v>
      </c>
      <c r="T3932" t="s">
        <v>71</v>
      </c>
      <c r="U3932" t="s">
        <v>57</v>
      </c>
      <c r="V3932" s="1">
        <v>2500</v>
      </c>
      <c r="W3932" s="1">
        <v>0</v>
      </c>
      <c r="X3932" s="1">
        <v>0</v>
      </c>
      <c r="AA3932" t="s">
        <v>58</v>
      </c>
      <c r="AB3932" s="1">
        <v>0</v>
      </c>
      <c r="AC3932" s="4">
        <f>IF(ISNUMBER(MATCH(AD3932, $AD$2:AD3931, 0)), INDEX($AC$2:AC3931, MATCH(AD3932, $AD$2:AD3931, 0)), MAX($AC$2:AC3931)+1)</f>
        <v>10</v>
      </c>
      <c r="AD3932" t="str">
        <f t="shared" si="186"/>
        <v>เชียงใหม่-กองลอย</v>
      </c>
      <c r="AE3932" t="s">
        <v>55</v>
      </c>
      <c r="AF3932" s="1">
        <v>0</v>
      </c>
      <c r="AG3932" s="1">
        <v>0</v>
      </c>
      <c r="AH3932" s="1">
        <v>0</v>
      </c>
      <c r="AI3932" t="s">
        <v>12433</v>
      </c>
      <c r="AJ3932" s="1">
        <v>1</v>
      </c>
      <c r="AK3932" s="1">
        <v>0</v>
      </c>
      <c r="AL3932" s="1">
        <v>0</v>
      </c>
      <c r="AM3932" s="1">
        <v>0</v>
      </c>
      <c r="AN3932" s="1">
        <v>0</v>
      </c>
      <c r="AO3932" s="1">
        <v>0</v>
      </c>
      <c r="AP3932" s="1">
        <v>0</v>
      </c>
      <c r="AQ3932" s="1">
        <v>0</v>
      </c>
      <c r="AR3932" s="1">
        <v>11312</v>
      </c>
      <c r="AS3932" s="1">
        <v>21.400000000000002</v>
      </c>
      <c r="AT3932" s="1">
        <f>Table1[[#This Row],[รวมต้นทุนค่าเดินทาง]]+Table1[[#This Row],[รวมต้นทุนค่าซ่อม]]+Table1[[#This Row],[รวมค่าเสื่อม]]</f>
        <v>13513.632558139534</v>
      </c>
      <c r="AU3932" s="1">
        <f t="shared" si="184"/>
        <v>14957.32855761775</v>
      </c>
      <c r="AV3932" s="1" t="str" cm="1">
        <f t="array" ref="AV3932">IF(AC3932&lt;4, "เก็บ", IF(OR(AT3932 &lt; PERCENTILE(IF($AC$2:$AC$5092=AC3932, $AT$2:$AT$5092), 0.25) - 1.5 * (PERCENTILE(IF($AC$2:$AC$5092=AC3932, $AT$2:$AT$5092), 0.75) - PERCENTILE(IF($AC$2:$AC$5092=AC3932, $AT$2:$AT$5092), 0.25)), AT3932 &gt; PERCENTILE(IF($AC$2:$AC$5092=AC3932, $AT$2:$AT$5092), 0.75) + 1.5 * (PERCENTILE(IF($AC$2:$AC$5092=AC3932, $AT$2:$AT$5092), 0.75) - PERCENTILE(IF($AC$2:$AC$5092=AC3932, $AT$2:$AT$5092), 0.25))), "ตัด", "เก็บ"))</f>
        <v>เก็บ</v>
      </c>
      <c r="AW3932" s="1">
        <f t="shared" si="185"/>
        <v>14419.089162907676</v>
      </c>
      <c r="AX3932" s="1">
        <v>15077.196593123563</v>
      </c>
      <c r="AY3932" s="1">
        <v>2180.2325581395348</v>
      </c>
    </row>
    <row r="3933" spans="1:51" x14ac:dyDescent="0.2">
      <c r="A3933" s="3">
        <v>45981</v>
      </c>
      <c r="B3933">
        <v>45981</v>
      </c>
      <c r="C3933" t="s">
        <v>12434</v>
      </c>
      <c r="D3933" t="s">
        <v>51</v>
      </c>
      <c r="E3933" t="s">
        <v>52</v>
      </c>
      <c r="F3933" t="s">
        <v>1312</v>
      </c>
      <c r="G3933" s="1">
        <v>4700</v>
      </c>
      <c r="H3933" s="1">
        <v>2479</v>
      </c>
      <c r="I3933" s="1">
        <v>1900</v>
      </c>
      <c r="J3933" s="1">
        <v>0</v>
      </c>
      <c r="K3933" s="1">
        <v>0</v>
      </c>
      <c r="L3933" s="1">
        <v>0</v>
      </c>
      <c r="M3933" s="1">
        <v>0</v>
      </c>
      <c r="N3933" s="1">
        <v>0</v>
      </c>
      <c r="O3933" s="1">
        <v>6600</v>
      </c>
      <c r="P3933" t="s">
        <v>12435</v>
      </c>
      <c r="Q3933" s="2">
        <v>244308</v>
      </c>
      <c r="R3933" t="s">
        <v>55</v>
      </c>
      <c r="S3933">
        <v>0</v>
      </c>
      <c r="T3933" t="s">
        <v>56</v>
      </c>
      <c r="U3933" t="s">
        <v>57</v>
      </c>
      <c r="V3933" s="1">
        <v>2500</v>
      </c>
      <c r="W3933" s="1">
        <v>0</v>
      </c>
      <c r="X3933" s="1">
        <v>0</v>
      </c>
      <c r="AA3933" t="s">
        <v>58</v>
      </c>
      <c r="AB3933" s="1">
        <v>0</v>
      </c>
      <c r="AC3933" s="4">
        <f>IF(ISNUMBER(MATCH(AD3933, $AD$2:AD3932, 0)), INDEX($AC$2:AC3932, MATCH(AD3933, $AD$2:AD3932, 0)), MAX($AC$2:AC3932)+1)</f>
        <v>1</v>
      </c>
      <c r="AD3933" t="str">
        <f t="shared" si="186"/>
        <v>ท่าลี่-กองลอย</v>
      </c>
      <c r="AE3933" t="s">
        <v>55</v>
      </c>
      <c r="AF3933" s="1">
        <v>0</v>
      </c>
      <c r="AG3933" s="1">
        <v>0</v>
      </c>
      <c r="AH3933" s="1">
        <v>0</v>
      </c>
      <c r="AI3933" t="s">
        <v>12436</v>
      </c>
      <c r="AJ3933" s="1">
        <v>1</v>
      </c>
      <c r="AK3933" s="1">
        <v>0</v>
      </c>
      <c r="AL3933" s="1">
        <v>0</v>
      </c>
      <c r="AM3933" s="1">
        <v>0</v>
      </c>
      <c r="AN3933" s="1">
        <v>0</v>
      </c>
      <c r="AO3933" s="1">
        <v>0</v>
      </c>
      <c r="AP3933" s="1">
        <v>0</v>
      </c>
      <c r="AQ3933" s="1">
        <v>0</v>
      </c>
      <c r="AR3933" s="1">
        <v>11579</v>
      </c>
      <c r="AS3933" s="1">
        <v>15.105882352941178</v>
      </c>
      <c r="AT3933" s="1">
        <f>Table1[[#This Row],[รวมต้นทุนค่าเดินทาง]]+Table1[[#This Row],[รวมต้นทุนค่าซ่อม]]+Table1[[#This Row],[รวมค่าเสื่อม]]</f>
        <v>13281.605882352942</v>
      </c>
      <c r="AU3933" s="1">
        <f t="shared" si="184"/>
        <v>13953.293816562818</v>
      </c>
      <c r="AV3933" s="1" t="str" cm="1">
        <f t="array" ref="AV3933">IF(AC3933&lt;4, "เก็บ", IF(OR(AT3933 &lt; PERCENTILE(IF($AC$2:$AC$5092=AC3933, $AT$2:$AT$5092), 0.25) - 1.5 * (PERCENTILE(IF($AC$2:$AC$5092=AC3933, $AT$2:$AT$5092), 0.75) - PERCENTILE(IF($AC$2:$AC$5092=AC3933, $AT$2:$AT$5092), 0.25)), AT3933 &gt; PERCENTILE(IF($AC$2:$AC$5092=AC3933, $AT$2:$AT$5092), 0.75) + 1.5 * (PERCENTILE(IF($AC$2:$AC$5092=AC3933, $AT$2:$AT$5092), 0.75) - PERCENTILE(IF($AC$2:$AC$5092=AC3933, $AT$2:$AT$5092), 0.25))), "ตัด", "เก็บ"))</f>
        <v>เก็บ</v>
      </c>
      <c r="AW3933" s="1">
        <f t="shared" si="185"/>
        <v>13953.293816562818</v>
      </c>
      <c r="AX3933" s="1">
        <v>14426.372718098486</v>
      </c>
      <c r="AY3933" s="1">
        <v>1687.5</v>
      </c>
    </row>
    <row r="3934" spans="1:51" x14ac:dyDescent="0.2">
      <c r="A3934" s="3">
        <v>45981</v>
      </c>
      <c r="B3934">
        <v>45981</v>
      </c>
      <c r="C3934" t="s">
        <v>12437</v>
      </c>
      <c r="D3934" t="s">
        <v>51</v>
      </c>
      <c r="E3934" t="s">
        <v>61</v>
      </c>
      <c r="F3934" t="s">
        <v>367</v>
      </c>
      <c r="G3934" s="1">
        <v>2700</v>
      </c>
      <c r="H3934" s="1">
        <v>4212</v>
      </c>
      <c r="I3934" s="1">
        <v>1900</v>
      </c>
      <c r="J3934" s="1">
        <v>0</v>
      </c>
      <c r="K3934" s="1">
        <v>0</v>
      </c>
      <c r="L3934" s="1">
        <v>0</v>
      </c>
      <c r="M3934" s="1">
        <v>0</v>
      </c>
      <c r="N3934" s="1">
        <v>0</v>
      </c>
      <c r="O3934" s="1">
        <v>4600</v>
      </c>
      <c r="P3934" t="s">
        <v>12438</v>
      </c>
      <c r="Q3934" s="2">
        <v>244309</v>
      </c>
      <c r="R3934" t="s">
        <v>55</v>
      </c>
      <c r="S3934">
        <v>0</v>
      </c>
      <c r="T3934" t="s">
        <v>56</v>
      </c>
      <c r="U3934" t="s">
        <v>57</v>
      </c>
      <c r="V3934" s="1">
        <v>2500</v>
      </c>
      <c r="W3934" s="1">
        <v>0</v>
      </c>
      <c r="X3934" s="1">
        <v>0</v>
      </c>
      <c r="AA3934" t="s">
        <v>58</v>
      </c>
      <c r="AB3934" s="1">
        <v>0</v>
      </c>
      <c r="AC3934" s="4">
        <f>IF(ISNUMBER(MATCH(AD3934, $AD$2:AD3933, 0)), INDEX($AC$2:AC3933, MATCH(AD3934, $AD$2:AD3933, 0)), MAX($AC$2:AC3933)+1)</f>
        <v>1</v>
      </c>
      <c r="AD3934" t="str">
        <f t="shared" si="186"/>
        <v>ท่าลี่-กองลอย</v>
      </c>
      <c r="AE3934" t="s">
        <v>55</v>
      </c>
      <c r="AF3934" s="1">
        <v>0</v>
      </c>
      <c r="AG3934" s="1">
        <v>0</v>
      </c>
      <c r="AH3934" s="1">
        <v>0</v>
      </c>
      <c r="AI3934" t="s">
        <v>12439</v>
      </c>
      <c r="AJ3934" s="1">
        <v>1</v>
      </c>
      <c r="AK3934" s="1">
        <v>0</v>
      </c>
      <c r="AL3934" s="1">
        <v>0</v>
      </c>
      <c r="AM3934" s="1">
        <v>0</v>
      </c>
      <c r="AN3934" s="1">
        <v>0</v>
      </c>
      <c r="AO3934" s="1">
        <v>0</v>
      </c>
      <c r="AP3934" s="1">
        <v>0</v>
      </c>
      <c r="AQ3934" s="1">
        <v>0</v>
      </c>
      <c r="AR3934" s="1">
        <v>11312</v>
      </c>
      <c r="AS3934" s="1">
        <v>14.266666666666667</v>
      </c>
      <c r="AT3934" s="1">
        <f>Table1[[#This Row],[รวมต้นทุนค่าเดินทาง]]+Table1[[#This Row],[รวมต้นทุนค่าซ่อม]]+Table1[[#This Row],[รวมค่าเสื่อม]]</f>
        <v>12951.989210019268</v>
      </c>
      <c r="AU3934" s="1">
        <f t="shared" si="184"/>
        <v>13953.293816562818</v>
      </c>
      <c r="AV3934" s="1" t="str" cm="1">
        <f t="array" ref="AV3934">IF(AC3934&lt;4, "เก็บ", IF(OR(AT3934 &lt; PERCENTILE(IF($AC$2:$AC$5092=AC3934, $AT$2:$AT$5092), 0.25) - 1.5 * (PERCENTILE(IF($AC$2:$AC$5092=AC3934, $AT$2:$AT$5092), 0.75) - PERCENTILE(IF($AC$2:$AC$5092=AC3934, $AT$2:$AT$5092), 0.25)), AT3934 &gt; PERCENTILE(IF($AC$2:$AC$5092=AC3934, $AT$2:$AT$5092), 0.75) + 1.5 * (PERCENTILE(IF($AC$2:$AC$5092=AC3934, $AT$2:$AT$5092), 0.75) - PERCENTILE(IF($AC$2:$AC$5092=AC3934, $AT$2:$AT$5092), 0.25))), "ตัด", "เก็บ"))</f>
        <v>เก็บ</v>
      </c>
      <c r="AW3934" s="1">
        <f t="shared" si="185"/>
        <v>13953.293816562818</v>
      </c>
      <c r="AX3934" s="1">
        <v>14426.372718098486</v>
      </c>
      <c r="AY3934" s="1">
        <v>1625.7225433526012</v>
      </c>
    </row>
    <row r="3935" spans="1:51" x14ac:dyDescent="0.2">
      <c r="A3935" s="3">
        <v>45981</v>
      </c>
      <c r="B3935">
        <v>45981</v>
      </c>
      <c r="C3935" t="s">
        <v>12440</v>
      </c>
      <c r="D3935" t="s">
        <v>66</v>
      </c>
      <c r="E3935" t="s">
        <v>84</v>
      </c>
      <c r="F3935" t="s">
        <v>99</v>
      </c>
      <c r="G3935" s="1">
        <v>1000</v>
      </c>
      <c r="H3935" s="1">
        <v>5798</v>
      </c>
      <c r="I3935" s="1">
        <v>1250</v>
      </c>
      <c r="J3935" s="1">
        <v>0</v>
      </c>
      <c r="K3935" s="1">
        <v>0</v>
      </c>
      <c r="L3935" s="1">
        <v>0</v>
      </c>
      <c r="M3935" s="1">
        <v>0</v>
      </c>
      <c r="N3935" s="1">
        <v>0</v>
      </c>
      <c r="O3935" s="1">
        <v>2250</v>
      </c>
      <c r="P3935" t="s">
        <v>12441</v>
      </c>
      <c r="Q3935" s="2">
        <v>244308</v>
      </c>
      <c r="R3935" t="s">
        <v>55</v>
      </c>
      <c r="S3935">
        <v>0</v>
      </c>
      <c r="T3935" t="s">
        <v>87</v>
      </c>
      <c r="U3935" t="s">
        <v>310</v>
      </c>
      <c r="V3935" s="1">
        <v>4721</v>
      </c>
      <c r="W3935" s="1">
        <v>661</v>
      </c>
      <c r="X3935" s="1">
        <v>0</v>
      </c>
      <c r="Y3935" t="s">
        <v>87</v>
      </c>
      <c r="Z3935" t="s">
        <v>310</v>
      </c>
      <c r="AA3935" t="s">
        <v>12442</v>
      </c>
      <c r="AB3935" s="1">
        <v>0</v>
      </c>
      <c r="AC3935" s="4">
        <f>IF(ISNUMBER(MATCH(AD3935, $AD$2:AD3934, 0)), INDEX($AC$2:AC3934, MATCH(AD3935, $AD$2:AD3934, 0)), MAX($AC$2:AC3934)+1)</f>
        <v>46</v>
      </c>
      <c r="AD3935" t="str">
        <f t="shared" si="186"/>
        <v>เชียงราย-ฝาง</v>
      </c>
      <c r="AE3935" t="s">
        <v>55</v>
      </c>
      <c r="AF3935" s="1">
        <v>0</v>
      </c>
      <c r="AG3935" s="1">
        <v>0</v>
      </c>
      <c r="AH3935" s="1">
        <v>0</v>
      </c>
      <c r="AI3935" t="s">
        <v>12443</v>
      </c>
      <c r="AJ3935" s="1">
        <v>1</v>
      </c>
      <c r="AK3935" s="1">
        <v>0</v>
      </c>
      <c r="AL3935" s="1">
        <v>0</v>
      </c>
      <c r="AM3935" s="1">
        <v>0</v>
      </c>
      <c r="AN3935" s="1">
        <v>0</v>
      </c>
      <c r="AO3935" s="1">
        <v>0</v>
      </c>
      <c r="AP3935" s="1">
        <v>0</v>
      </c>
      <c r="AQ3935" s="1">
        <v>0</v>
      </c>
      <c r="AR3935" s="1">
        <v>13430</v>
      </c>
      <c r="AS3935" s="1">
        <v>1033.7213541666665</v>
      </c>
      <c r="AT3935" s="1">
        <f>Table1[[#This Row],[รวมต้นทุนค่าเดินทาง]]+Table1[[#This Row],[รวมต้นทุนค่าซ่อม]]+Table1[[#This Row],[รวมค่าเสื่อม]]</f>
        <v>15906.029046474359</v>
      </c>
      <c r="AU3935" s="1">
        <f t="shared" si="184"/>
        <v>15694.248593490142</v>
      </c>
      <c r="AV3935" s="1" t="str" cm="1">
        <f t="array" ref="AV3935">IF(AC3935&lt;4, "เก็บ", IF(OR(AT3935 &lt; PERCENTILE(IF($AC$2:$AC$5092=AC3935, $AT$2:$AT$5092), 0.25) - 1.5 * (PERCENTILE(IF($AC$2:$AC$5092=AC3935, $AT$2:$AT$5092), 0.75) - PERCENTILE(IF($AC$2:$AC$5092=AC3935, $AT$2:$AT$5092), 0.25)), AT3935 &gt; PERCENTILE(IF($AC$2:$AC$5092=AC3935, $AT$2:$AT$5092), 0.75) + 1.5 * (PERCENTILE(IF($AC$2:$AC$5092=AC3935, $AT$2:$AT$5092), 0.75) - PERCENTILE(IF($AC$2:$AC$5092=AC3935, $AT$2:$AT$5092), 0.25))), "ตัด", "เก็บ"))</f>
        <v>เก็บ</v>
      </c>
      <c r="AW3935" s="1">
        <f t="shared" si="185"/>
        <v>17688.194167766444</v>
      </c>
      <c r="AX3935" s="1">
        <v>19348.408930748934</v>
      </c>
      <c r="AY3935" s="1">
        <v>1442.3076923076924</v>
      </c>
    </row>
    <row r="3936" spans="1:51" x14ac:dyDescent="0.2">
      <c r="A3936" s="3">
        <v>45981</v>
      </c>
      <c r="B3936">
        <v>45981</v>
      </c>
      <c r="C3936" t="s">
        <v>12444</v>
      </c>
      <c r="D3936" t="s">
        <v>66</v>
      </c>
      <c r="E3936" t="s">
        <v>148</v>
      </c>
      <c r="F3936" t="s">
        <v>547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  <c r="L3936" s="1">
        <v>0</v>
      </c>
      <c r="M3936" s="1">
        <v>0</v>
      </c>
      <c r="N3936" s="1">
        <v>0</v>
      </c>
      <c r="O3936" s="1">
        <v>0</v>
      </c>
      <c r="P3936" t="s">
        <v>12445</v>
      </c>
      <c r="Q3936" s="2">
        <v>244308</v>
      </c>
      <c r="R3936" t="s">
        <v>55</v>
      </c>
      <c r="S3936">
        <v>0</v>
      </c>
      <c r="T3936" t="s">
        <v>114</v>
      </c>
      <c r="U3936" t="s">
        <v>71</v>
      </c>
      <c r="V3936" s="1">
        <v>0</v>
      </c>
      <c r="W3936" s="1">
        <v>1385</v>
      </c>
      <c r="X3936" s="1">
        <v>0</v>
      </c>
      <c r="Y3936" t="s">
        <v>114</v>
      </c>
      <c r="Z3936" t="s">
        <v>71</v>
      </c>
      <c r="AA3936" t="s">
        <v>11218</v>
      </c>
      <c r="AB3936" s="1">
        <v>0</v>
      </c>
      <c r="AC3936" s="4">
        <f>IF(ISNUMBER(MATCH(AD3936, $AD$2:AD3935, 0)), INDEX($AC$2:AC3935, MATCH(AD3936, $AD$2:AD3935, 0)), MAX($AC$2:AC3935)+1)</f>
        <v>7</v>
      </c>
      <c r="AD3936" t="str">
        <f t="shared" si="186"/>
        <v>แม่สาย-เชียงใหม่</v>
      </c>
      <c r="AE3936" t="s">
        <v>55</v>
      </c>
      <c r="AF3936" s="1">
        <v>0</v>
      </c>
      <c r="AG3936" s="1">
        <v>0</v>
      </c>
      <c r="AH3936" s="1">
        <v>0</v>
      </c>
      <c r="AI3936" t="s">
        <v>12446</v>
      </c>
      <c r="AJ3936" s="1">
        <v>1</v>
      </c>
      <c r="AK3936" s="1">
        <v>0</v>
      </c>
      <c r="AL3936" s="1">
        <v>0</v>
      </c>
      <c r="AM3936" s="1">
        <v>0</v>
      </c>
      <c r="AN3936" s="1">
        <v>0</v>
      </c>
      <c r="AO3936" s="1">
        <v>0</v>
      </c>
      <c r="AP3936" s="1">
        <v>0</v>
      </c>
      <c r="AQ3936" s="1">
        <v>0</v>
      </c>
      <c r="AR3936" s="1">
        <v>1385</v>
      </c>
      <c r="AS3936" s="1">
        <v>1048.4555555555555</v>
      </c>
      <c r="AT3936" s="1">
        <f>Table1[[#This Row],[รวมต้นทุนค่าเดินทาง]]+Table1[[#This Row],[รวมต้นทุนค่าซ่อม]]+Table1[[#This Row],[รวมค่าเสื่อม]]</f>
        <v>3497.0919191919193</v>
      </c>
      <c r="AU3936" s="1">
        <f t="shared" si="184"/>
        <v>4610.750953896033</v>
      </c>
      <c r="AV3936" s="1" t="str" cm="1">
        <f t="array" ref="AV3936">IF(AC3936&lt;4, "เก็บ", IF(OR(AT3936 &lt; PERCENTILE(IF($AC$2:$AC$5092=AC3936, $AT$2:$AT$5092), 0.25) - 1.5 * (PERCENTILE(IF($AC$2:$AC$5092=AC3936, $AT$2:$AT$5092), 0.75) - PERCENTILE(IF($AC$2:$AC$5092=AC3936, $AT$2:$AT$5092), 0.25)), AT3936 &gt; PERCENTILE(IF($AC$2:$AC$5092=AC3936, $AT$2:$AT$5092), 0.75) + 1.5 * (PERCENTILE(IF($AC$2:$AC$5092=AC3936, $AT$2:$AT$5092), 0.75) - PERCENTILE(IF($AC$2:$AC$5092=AC3936, $AT$2:$AT$5092), 0.25))), "ตัด", "เก็บ"))</f>
        <v>เก็บ</v>
      </c>
      <c r="AW3936" s="1">
        <f t="shared" si="185"/>
        <v>3940.0604671629926</v>
      </c>
      <c r="AX3936" s="1">
        <v>3152.7453177985908</v>
      </c>
      <c r="AY3936" s="1">
        <v>1063.6363636363637</v>
      </c>
    </row>
    <row r="3937" spans="1:51" x14ac:dyDescent="0.2">
      <c r="A3937" s="3">
        <v>45981</v>
      </c>
      <c r="B3937">
        <v>45981</v>
      </c>
      <c r="C3937" t="s">
        <v>12447</v>
      </c>
      <c r="D3937" t="s">
        <v>66</v>
      </c>
      <c r="E3937" t="s">
        <v>124</v>
      </c>
      <c r="F3937" t="s">
        <v>324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  <c r="M3937" s="1">
        <v>0</v>
      </c>
      <c r="N3937" s="1">
        <v>0</v>
      </c>
      <c r="O3937" s="1">
        <v>692</v>
      </c>
      <c r="P3937" t="s">
        <v>12448</v>
      </c>
      <c r="Q3937" s="2">
        <v>244308</v>
      </c>
      <c r="R3937" t="s">
        <v>55</v>
      </c>
      <c r="S3937">
        <v>0</v>
      </c>
      <c r="T3937" t="s">
        <v>114</v>
      </c>
      <c r="U3937" t="s">
        <v>71</v>
      </c>
      <c r="V3937" s="1">
        <v>0</v>
      </c>
      <c r="W3937" s="1">
        <v>0</v>
      </c>
      <c r="X3937" s="1">
        <v>692</v>
      </c>
      <c r="Y3937" t="s">
        <v>114</v>
      </c>
      <c r="Z3937" t="s">
        <v>71</v>
      </c>
      <c r="AA3937" t="s">
        <v>12449</v>
      </c>
      <c r="AB3937" s="1">
        <v>0</v>
      </c>
      <c r="AC3937" s="4">
        <f>IF(ISNUMBER(MATCH(AD3937, $AD$2:AD3936, 0)), INDEX($AC$2:AC3936, MATCH(AD3937, $AD$2:AD3936, 0)), MAX($AC$2:AC3936)+1)</f>
        <v>7</v>
      </c>
      <c r="AD3937" t="str">
        <f t="shared" si="186"/>
        <v>แม่สาย-เชียงใหม่</v>
      </c>
      <c r="AE3937" t="s">
        <v>55</v>
      </c>
      <c r="AF3937" s="1">
        <v>0</v>
      </c>
      <c r="AG3937" s="1">
        <v>0</v>
      </c>
      <c r="AH3937" s="1">
        <v>0</v>
      </c>
      <c r="AI3937" t="s">
        <v>12450</v>
      </c>
      <c r="AJ3937" s="1">
        <v>1</v>
      </c>
      <c r="AK3937" s="1">
        <v>0</v>
      </c>
      <c r="AL3937" s="1">
        <v>0</v>
      </c>
      <c r="AM3937" s="1">
        <v>0</v>
      </c>
      <c r="AN3937" s="1">
        <v>0</v>
      </c>
      <c r="AO3937" s="1">
        <v>0</v>
      </c>
      <c r="AP3937" s="1">
        <v>0</v>
      </c>
      <c r="AQ3937" s="1">
        <v>0</v>
      </c>
      <c r="AR3937" s="1">
        <v>692</v>
      </c>
      <c r="AS3937" s="1">
        <v>448.2117203214799</v>
      </c>
      <c r="AT3937" s="1">
        <f>Table1[[#This Row],[รวมต้นทุนค่าเดินทาง]]+Table1[[#This Row],[รวมต้นทุนค่าซ่อม]]+Table1[[#This Row],[รวมค่าเสื่อม]]</f>
        <v>4265.2117203214802</v>
      </c>
      <c r="AU3937" s="1">
        <f t="shared" si="184"/>
        <v>4610.750953896033</v>
      </c>
      <c r="AV3937" s="1" t="str" cm="1">
        <f t="array" ref="AV3937">IF(AC3937&lt;4, "เก็บ", IF(OR(AT3937 &lt; PERCENTILE(IF($AC$2:$AC$5092=AC3937, $AT$2:$AT$5092), 0.25) - 1.5 * (PERCENTILE(IF($AC$2:$AC$5092=AC3937, $AT$2:$AT$5092), 0.75) - PERCENTILE(IF($AC$2:$AC$5092=AC3937, $AT$2:$AT$5092), 0.25)), AT3937 &gt; PERCENTILE(IF($AC$2:$AC$5092=AC3937, $AT$2:$AT$5092), 0.75) + 1.5 * (PERCENTILE(IF($AC$2:$AC$5092=AC3937, $AT$2:$AT$5092), 0.75) - PERCENTILE(IF($AC$2:$AC$5092=AC3937, $AT$2:$AT$5092), 0.25))), "ตัด", "เก็บ"))</f>
        <v>เก็บ</v>
      </c>
      <c r="AW3937" s="1">
        <f t="shared" si="185"/>
        <v>3940.0604671629926</v>
      </c>
      <c r="AX3937" s="1">
        <v>3152.7453177985908</v>
      </c>
      <c r="AY3937" s="1">
        <v>3125</v>
      </c>
    </row>
    <row r="3938" spans="1:51" x14ac:dyDescent="0.2">
      <c r="A3938" s="3">
        <v>45981</v>
      </c>
      <c r="B3938">
        <v>45981</v>
      </c>
      <c r="C3938" t="s">
        <v>12451</v>
      </c>
      <c r="D3938" t="s">
        <v>66</v>
      </c>
      <c r="E3938" t="s">
        <v>148</v>
      </c>
      <c r="F3938" t="s">
        <v>774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1825</v>
      </c>
      <c r="O3938" s="1">
        <v>1825</v>
      </c>
      <c r="P3938" t="s">
        <v>12452</v>
      </c>
      <c r="Q3938" s="2">
        <v>244308</v>
      </c>
      <c r="R3938" t="s">
        <v>55</v>
      </c>
      <c r="S3938">
        <v>0</v>
      </c>
      <c r="T3938" t="s">
        <v>114</v>
      </c>
      <c r="U3938" t="s">
        <v>71</v>
      </c>
      <c r="V3938" s="1">
        <v>0</v>
      </c>
      <c r="W3938" s="1">
        <v>0</v>
      </c>
      <c r="X3938" s="1">
        <v>0</v>
      </c>
      <c r="AA3938" t="s">
        <v>58</v>
      </c>
      <c r="AB3938" s="1">
        <v>0</v>
      </c>
      <c r="AC3938" s="4">
        <f>IF(ISNUMBER(MATCH(AD3938, $AD$2:AD3937, 0)), INDEX($AC$2:AC3937, MATCH(AD3938, $AD$2:AD3937, 0)), MAX($AC$2:AC3937)+1)</f>
        <v>7</v>
      </c>
      <c r="AD3938" t="str">
        <f t="shared" si="186"/>
        <v>แม่สาย-เชียงใหม่</v>
      </c>
      <c r="AE3938" t="s">
        <v>55</v>
      </c>
      <c r="AF3938" s="1">
        <v>0</v>
      </c>
      <c r="AG3938" s="1">
        <v>0</v>
      </c>
      <c r="AH3938" s="1">
        <v>0</v>
      </c>
      <c r="AI3938" t="s">
        <v>12453</v>
      </c>
      <c r="AJ3938" s="1">
        <v>1</v>
      </c>
      <c r="AK3938" s="1">
        <v>0</v>
      </c>
      <c r="AL3938" s="1">
        <v>0</v>
      </c>
      <c r="AM3938" s="1">
        <v>0</v>
      </c>
      <c r="AN3938" s="1">
        <v>0</v>
      </c>
      <c r="AO3938" s="1">
        <v>0</v>
      </c>
      <c r="AP3938" s="1">
        <v>0</v>
      </c>
      <c r="AQ3938" s="1">
        <v>0</v>
      </c>
      <c r="AR3938" s="1">
        <v>1825</v>
      </c>
      <c r="AS3938" s="1">
        <v>797.25437499999998</v>
      </c>
      <c r="AT3938" s="1">
        <f>Table1[[#This Row],[รวมต้นทุนค่าเดินทาง]]+Table1[[#This Row],[รวมต้นทุนค่าซ่อม]]+Table1[[#This Row],[รวมค่าเสื่อม]]</f>
        <v>3693.6829464285711</v>
      </c>
      <c r="AU3938" s="1">
        <f t="shared" si="184"/>
        <v>4610.750953896033</v>
      </c>
      <c r="AV3938" s="1" t="str" cm="1">
        <f t="array" ref="AV3938">IF(AC3938&lt;4, "เก็บ", IF(OR(AT3938 &lt; PERCENTILE(IF($AC$2:$AC$5092=AC3938, $AT$2:$AT$5092), 0.25) - 1.5 * (PERCENTILE(IF($AC$2:$AC$5092=AC3938, $AT$2:$AT$5092), 0.75) - PERCENTILE(IF($AC$2:$AC$5092=AC3938, $AT$2:$AT$5092), 0.25)), AT3938 &gt; PERCENTILE(IF($AC$2:$AC$5092=AC3938, $AT$2:$AT$5092), 0.75) + 1.5 * (PERCENTILE(IF($AC$2:$AC$5092=AC3938, $AT$2:$AT$5092), 0.75) - PERCENTILE(IF($AC$2:$AC$5092=AC3938, $AT$2:$AT$5092), 0.25))), "ตัด", "เก็บ"))</f>
        <v>เก็บ</v>
      </c>
      <c r="AW3938" s="1">
        <f t="shared" si="185"/>
        <v>3940.0604671629926</v>
      </c>
      <c r="AX3938" s="1">
        <v>3152.7453177985908</v>
      </c>
      <c r="AY3938" s="1">
        <v>1071.4285714285713</v>
      </c>
    </row>
    <row r="3939" spans="1:51" x14ac:dyDescent="0.2">
      <c r="A3939" s="3">
        <v>45982</v>
      </c>
      <c r="B3939">
        <v>45982</v>
      </c>
      <c r="C3939" t="s">
        <v>12454</v>
      </c>
      <c r="D3939" t="s">
        <v>51</v>
      </c>
      <c r="E3939" t="s">
        <v>61</v>
      </c>
      <c r="F3939" t="s">
        <v>10151</v>
      </c>
      <c r="G3939" s="1">
        <v>2700</v>
      </c>
      <c r="H3939" s="1">
        <v>4212</v>
      </c>
      <c r="I3939" s="1">
        <v>1900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  <c r="O3939" s="1">
        <v>4600</v>
      </c>
      <c r="P3939" t="s">
        <v>12455</v>
      </c>
      <c r="Q3939" s="2">
        <v>244311</v>
      </c>
      <c r="R3939" t="s">
        <v>55</v>
      </c>
      <c r="S3939">
        <v>0</v>
      </c>
      <c r="T3939" t="s">
        <v>71</v>
      </c>
      <c r="U3939" t="s">
        <v>57</v>
      </c>
      <c r="V3939" s="1">
        <v>2500</v>
      </c>
      <c r="W3939" s="1">
        <v>0</v>
      </c>
      <c r="X3939" s="1">
        <v>0</v>
      </c>
      <c r="AA3939" t="s">
        <v>58</v>
      </c>
      <c r="AB3939" s="1">
        <v>0</v>
      </c>
      <c r="AC3939" s="4">
        <f>IF(ISNUMBER(MATCH(AD3939, $AD$2:AD3938, 0)), INDEX($AC$2:AC3938, MATCH(AD3939, $AD$2:AD3938, 0)), MAX($AC$2:AC3938)+1)</f>
        <v>10</v>
      </c>
      <c r="AD3939" t="str">
        <f t="shared" si="186"/>
        <v>เชียงใหม่-กองลอย</v>
      </c>
      <c r="AE3939" t="s">
        <v>55</v>
      </c>
      <c r="AF3939" s="1">
        <v>0</v>
      </c>
      <c r="AG3939" s="1">
        <v>0</v>
      </c>
      <c r="AH3939" s="1">
        <v>0</v>
      </c>
      <c r="AI3939" t="s">
        <v>12456</v>
      </c>
      <c r="AJ3939" s="1">
        <v>1</v>
      </c>
      <c r="AK3939" s="1">
        <v>0</v>
      </c>
      <c r="AL3939" s="1">
        <v>0</v>
      </c>
      <c r="AM3939" s="1">
        <v>0</v>
      </c>
      <c r="AN3939" s="1">
        <v>0</v>
      </c>
      <c r="AO3939" s="1">
        <v>0</v>
      </c>
      <c r="AP3939" s="1">
        <v>0</v>
      </c>
      <c r="AQ3939" s="1">
        <v>0</v>
      </c>
      <c r="AR3939" s="1">
        <v>11312</v>
      </c>
      <c r="AS3939" s="1">
        <v>21.364628099173554</v>
      </c>
      <c r="AT3939" s="1">
        <f>Table1[[#This Row],[รวมต้นทุนค่าเดินทาง]]+Table1[[#This Row],[รวมต้นทุนค่าซ่อม]]+Table1[[#This Row],[รวมค่าเสื่อม]]</f>
        <v>13657.74479338843</v>
      </c>
      <c r="AU3939" s="1">
        <f t="shared" si="184"/>
        <v>14957.32855761775</v>
      </c>
      <c r="AV3939" s="1" t="str" cm="1">
        <f t="array" ref="AV3939">IF(AC3939&lt;4, "เก็บ", IF(OR(AT3939 &lt; PERCENTILE(IF($AC$2:$AC$5092=AC3939, $AT$2:$AT$5092), 0.25) - 1.5 * (PERCENTILE(IF($AC$2:$AC$5092=AC3939, $AT$2:$AT$5092), 0.75) - PERCENTILE(IF($AC$2:$AC$5092=AC3939, $AT$2:$AT$5092), 0.25)), AT3939 &gt; PERCENTILE(IF($AC$2:$AC$5092=AC3939, $AT$2:$AT$5092), 0.75) + 1.5 * (PERCENTILE(IF($AC$2:$AC$5092=AC3939, $AT$2:$AT$5092), 0.75) - PERCENTILE(IF($AC$2:$AC$5092=AC3939, $AT$2:$AT$5092), 0.25))), "ตัด", "เก็บ"))</f>
        <v>เก็บ</v>
      </c>
      <c r="AW3939" s="1">
        <f t="shared" si="185"/>
        <v>14419.089162907676</v>
      </c>
      <c r="AX3939" s="1">
        <v>15077.196593123563</v>
      </c>
      <c r="AY3939" s="1">
        <v>2324.3801652892562</v>
      </c>
    </row>
    <row r="3940" spans="1:51" x14ac:dyDescent="0.2">
      <c r="A3940" s="3">
        <v>45982</v>
      </c>
      <c r="B3940">
        <v>45982</v>
      </c>
      <c r="C3940" t="s">
        <v>12457</v>
      </c>
      <c r="D3940" t="s">
        <v>51</v>
      </c>
      <c r="E3940" t="s">
        <v>61</v>
      </c>
      <c r="F3940" t="s">
        <v>80</v>
      </c>
      <c r="G3940" s="1">
        <v>2700</v>
      </c>
      <c r="H3940" s="1">
        <v>4212</v>
      </c>
      <c r="I3940" s="1">
        <v>1900</v>
      </c>
      <c r="J3940" s="1">
        <v>0</v>
      </c>
      <c r="K3940" s="1">
        <v>0</v>
      </c>
      <c r="L3940" s="1">
        <v>0</v>
      </c>
      <c r="M3940" s="1">
        <v>0</v>
      </c>
      <c r="N3940" s="1">
        <v>0</v>
      </c>
      <c r="O3940" s="1">
        <v>4600</v>
      </c>
      <c r="P3940" t="s">
        <v>12458</v>
      </c>
      <c r="Q3940" s="2">
        <v>244309</v>
      </c>
      <c r="R3940" t="s">
        <v>55</v>
      </c>
      <c r="S3940">
        <v>0</v>
      </c>
      <c r="T3940" t="s">
        <v>71</v>
      </c>
      <c r="U3940" t="s">
        <v>57</v>
      </c>
      <c r="V3940" s="1">
        <v>2500</v>
      </c>
      <c r="W3940" s="1">
        <v>0</v>
      </c>
      <c r="X3940" s="1">
        <v>0</v>
      </c>
      <c r="AA3940" t="s">
        <v>58</v>
      </c>
      <c r="AB3940" s="1">
        <v>0</v>
      </c>
      <c r="AC3940" s="4">
        <f>IF(ISNUMBER(MATCH(AD3940, $AD$2:AD3939, 0)), INDEX($AC$2:AC3939, MATCH(AD3940, $AD$2:AD3939, 0)), MAX($AC$2:AC3939)+1)</f>
        <v>10</v>
      </c>
      <c r="AD3940" t="str">
        <f t="shared" si="186"/>
        <v>เชียงใหม่-กองลอย</v>
      </c>
      <c r="AE3940" t="s">
        <v>55</v>
      </c>
      <c r="AF3940" s="1">
        <v>0</v>
      </c>
      <c r="AG3940" s="1">
        <v>0</v>
      </c>
      <c r="AH3940" s="1">
        <v>0</v>
      </c>
      <c r="AI3940" t="s">
        <v>12459</v>
      </c>
      <c r="AJ3940" s="1">
        <v>1</v>
      </c>
      <c r="AK3940" s="1">
        <v>0</v>
      </c>
      <c r="AL3940" s="1">
        <v>0</v>
      </c>
      <c r="AM3940" s="1">
        <v>0</v>
      </c>
      <c r="AN3940" s="1">
        <v>0</v>
      </c>
      <c r="AO3940" s="1">
        <v>0</v>
      </c>
      <c r="AP3940" s="1">
        <v>0</v>
      </c>
      <c r="AQ3940" s="1">
        <v>0</v>
      </c>
      <c r="AR3940" s="1">
        <v>11312</v>
      </c>
      <c r="AS3940" s="1">
        <v>16.05</v>
      </c>
      <c r="AT3940" s="1">
        <f>Table1[[#This Row],[รวมต้นทุนค่าเดินทาง]]+Table1[[#This Row],[รวมต้นทุนค่าซ่อม]]+Table1[[#This Row],[รวมค่าเสื่อม]]</f>
        <v>13074.944409937887</v>
      </c>
      <c r="AU3940" s="1">
        <f t="shared" si="184"/>
        <v>14957.32855761775</v>
      </c>
      <c r="AV3940" s="1" t="str" cm="1">
        <f t="array" ref="AV3940">IF(AC3940&lt;4, "เก็บ", IF(OR(AT3940 &lt; PERCENTILE(IF($AC$2:$AC$5092=AC3940, $AT$2:$AT$5092), 0.25) - 1.5 * (PERCENTILE(IF($AC$2:$AC$5092=AC3940, $AT$2:$AT$5092), 0.75) - PERCENTILE(IF($AC$2:$AC$5092=AC3940, $AT$2:$AT$5092), 0.25)), AT3940 &gt; PERCENTILE(IF($AC$2:$AC$5092=AC3940, $AT$2:$AT$5092), 0.75) + 1.5 * (PERCENTILE(IF($AC$2:$AC$5092=AC3940, $AT$2:$AT$5092), 0.75) - PERCENTILE(IF($AC$2:$AC$5092=AC3940, $AT$2:$AT$5092), 0.25))), "ตัด", "เก็บ"))</f>
        <v>เก็บ</v>
      </c>
      <c r="AW3940" s="1">
        <f t="shared" si="185"/>
        <v>14419.089162907676</v>
      </c>
      <c r="AX3940" s="1">
        <v>15077.196593123563</v>
      </c>
      <c r="AY3940" s="1">
        <v>1746.8944099378882</v>
      </c>
    </row>
    <row r="3941" spans="1:51" x14ac:dyDescent="0.2">
      <c r="A3941" s="3">
        <v>45982</v>
      </c>
      <c r="B3941">
        <v>45982</v>
      </c>
      <c r="C3941" t="s">
        <v>12460</v>
      </c>
      <c r="D3941" t="s">
        <v>66</v>
      </c>
      <c r="E3941" t="s">
        <v>124</v>
      </c>
      <c r="F3941" t="s">
        <v>381</v>
      </c>
      <c r="G3941" s="1">
        <v>0</v>
      </c>
      <c r="H3941" s="1">
        <v>0</v>
      </c>
      <c r="I3941" s="1">
        <v>400</v>
      </c>
      <c r="J3941" s="1">
        <v>0</v>
      </c>
      <c r="K3941" s="1">
        <v>0</v>
      </c>
      <c r="L3941" s="1">
        <v>0</v>
      </c>
      <c r="M3941" s="1">
        <v>0</v>
      </c>
      <c r="N3941" s="1">
        <v>0</v>
      </c>
      <c r="O3941" s="1">
        <v>400</v>
      </c>
      <c r="P3941" t="s">
        <v>12461</v>
      </c>
      <c r="Q3941" s="2">
        <v>244309</v>
      </c>
      <c r="R3941" t="s">
        <v>70</v>
      </c>
      <c r="S3941">
        <v>0</v>
      </c>
      <c r="T3941" t="s">
        <v>71</v>
      </c>
      <c r="U3941" t="s">
        <v>93</v>
      </c>
      <c r="V3941" s="1">
        <v>0</v>
      </c>
      <c r="W3941" s="1">
        <v>0</v>
      </c>
      <c r="X3941" s="1">
        <v>0</v>
      </c>
      <c r="AA3941" t="s">
        <v>58</v>
      </c>
      <c r="AB3941" s="1">
        <v>0</v>
      </c>
      <c r="AC3941" s="4">
        <f>IF(ISNUMBER(MATCH(AD3941, $AD$2:AD3940, 0)), INDEX($AC$2:AC3940, MATCH(AD3941, $AD$2:AD3940, 0)), MAX($AC$2:AC3940)+1)</f>
        <v>4</v>
      </c>
      <c r="AD3941" t="str">
        <f t="shared" si="186"/>
        <v>เชียงใหม่-ตลาดไท</v>
      </c>
      <c r="AE3941" t="s">
        <v>73</v>
      </c>
      <c r="AF3941" s="1">
        <v>0</v>
      </c>
      <c r="AG3941" s="1">
        <v>0</v>
      </c>
      <c r="AH3941" s="1">
        <v>0</v>
      </c>
      <c r="AI3941" t="s">
        <v>12462</v>
      </c>
      <c r="AJ3941" s="1">
        <v>1</v>
      </c>
      <c r="AK3941" s="1">
        <v>720</v>
      </c>
      <c r="AL3941" s="1">
        <v>720</v>
      </c>
      <c r="AM3941" s="1">
        <v>1</v>
      </c>
      <c r="AN3941" s="1">
        <v>0</v>
      </c>
      <c r="AO3941" s="1">
        <v>0</v>
      </c>
      <c r="AP3941" s="1">
        <v>0</v>
      </c>
      <c r="AQ3941" s="1">
        <v>0</v>
      </c>
      <c r="AR3941" s="1">
        <v>400</v>
      </c>
      <c r="AS3941" s="1">
        <v>2257.9376258690927</v>
      </c>
      <c r="AT3941" s="1">
        <f>Table1[[#This Row],[รวมต้นทุนค่าเดินทาง]]+Table1[[#This Row],[รวมต้นทุนค่าซ่อม]]+Table1[[#This Row],[รวมค่าเสื่อม]]</f>
        <v>4202.3864864944244</v>
      </c>
      <c r="AU3941" s="1">
        <f t="shared" si="184"/>
        <v>4256.109283997258</v>
      </c>
      <c r="AV3941" s="1" t="str" cm="1">
        <f t="array" ref="AV3941">IF(AC3941&lt;4, "เก็บ", IF(OR(AT3941 &lt; PERCENTILE(IF($AC$2:$AC$5092=AC3941, $AT$2:$AT$5092), 0.25) - 1.5 * (PERCENTILE(IF($AC$2:$AC$5092=AC3941, $AT$2:$AT$5092), 0.75) - PERCENTILE(IF($AC$2:$AC$5092=AC3941, $AT$2:$AT$5092), 0.25)), AT3941 &gt; PERCENTILE(IF($AC$2:$AC$5092=AC3941, $AT$2:$AT$5092), 0.75) + 1.5 * (PERCENTILE(IF($AC$2:$AC$5092=AC3941, $AT$2:$AT$5092), 0.75) - PERCENTILE(IF($AC$2:$AC$5092=AC3941, $AT$2:$AT$5092), 0.25))), "ตัด", "เก็บ"))</f>
        <v>เก็บ</v>
      </c>
      <c r="AW3941" s="1">
        <f t="shared" si="185"/>
        <v>3807.0727671795808</v>
      </c>
      <c r="AX3941" s="1">
        <v>2335.0230876608157</v>
      </c>
      <c r="AY3941" s="1">
        <v>1544.4488606253312</v>
      </c>
    </row>
    <row r="3942" spans="1:51" x14ac:dyDescent="0.2">
      <c r="A3942" s="3">
        <v>45982</v>
      </c>
      <c r="B3942">
        <v>45982</v>
      </c>
      <c r="C3942" t="s">
        <v>12463</v>
      </c>
      <c r="D3942" t="s">
        <v>51</v>
      </c>
      <c r="E3942" t="s">
        <v>61</v>
      </c>
      <c r="F3942" t="s">
        <v>5184</v>
      </c>
      <c r="G3942" s="1">
        <v>2700</v>
      </c>
      <c r="H3942" s="1">
        <v>4212</v>
      </c>
      <c r="I3942" s="1">
        <v>1900</v>
      </c>
      <c r="J3942" s="1">
        <v>0</v>
      </c>
      <c r="K3942" s="1">
        <v>0</v>
      </c>
      <c r="L3942" s="1">
        <v>0</v>
      </c>
      <c r="M3942" s="1">
        <v>0</v>
      </c>
      <c r="N3942" s="1">
        <v>0</v>
      </c>
      <c r="O3942" s="1">
        <v>4600</v>
      </c>
      <c r="P3942" t="s">
        <v>12464</v>
      </c>
      <c r="Q3942" s="2">
        <v>244309</v>
      </c>
      <c r="R3942" t="s">
        <v>55</v>
      </c>
      <c r="S3942">
        <v>0</v>
      </c>
      <c r="T3942" t="s">
        <v>56</v>
      </c>
      <c r="U3942" t="s">
        <v>57</v>
      </c>
      <c r="V3942" s="1">
        <v>2500</v>
      </c>
      <c r="W3942" s="1">
        <v>0</v>
      </c>
      <c r="X3942" s="1">
        <v>0</v>
      </c>
      <c r="AA3942" t="s">
        <v>58</v>
      </c>
      <c r="AB3942" s="1">
        <v>0</v>
      </c>
      <c r="AC3942" s="4">
        <f>IF(ISNUMBER(MATCH(AD3942, $AD$2:AD3941, 0)), INDEX($AC$2:AC3941, MATCH(AD3942, $AD$2:AD3941, 0)), MAX($AC$2:AC3941)+1)</f>
        <v>1</v>
      </c>
      <c r="AD3942" t="str">
        <f t="shared" si="186"/>
        <v>ท่าลี่-กองลอย</v>
      </c>
      <c r="AE3942" t="s">
        <v>55</v>
      </c>
      <c r="AF3942" s="1">
        <v>0</v>
      </c>
      <c r="AG3942" s="1">
        <v>0</v>
      </c>
      <c r="AH3942" s="1">
        <v>0</v>
      </c>
      <c r="AI3942" t="s">
        <v>12465</v>
      </c>
      <c r="AJ3942" s="1">
        <v>1</v>
      </c>
      <c r="AK3942" s="1">
        <v>0</v>
      </c>
      <c r="AL3942" s="1">
        <v>0</v>
      </c>
      <c r="AM3942" s="1">
        <v>0</v>
      </c>
      <c r="AN3942" s="1">
        <v>0</v>
      </c>
      <c r="AO3942" s="1">
        <v>0</v>
      </c>
      <c r="AP3942" s="1">
        <v>0</v>
      </c>
      <c r="AQ3942" s="1">
        <v>0</v>
      </c>
      <c r="AR3942" s="1">
        <v>11312</v>
      </c>
      <c r="AS3942" s="1">
        <v>21.400000000000002</v>
      </c>
      <c r="AT3942" s="1">
        <f>Table1[[#This Row],[รวมต้นทุนค่าเดินทาง]]+Table1[[#This Row],[รวมต้นทุนค่าซ่อม]]+Table1[[#This Row],[รวมค่าเสื่อม]]</f>
        <v>13195.982781456953</v>
      </c>
      <c r="AU3942" s="1">
        <f t="shared" si="184"/>
        <v>13953.293816562818</v>
      </c>
      <c r="AV3942" s="1" t="str" cm="1">
        <f t="array" ref="AV3942">IF(AC3942&lt;4, "เก็บ", IF(OR(AT3942 &lt; PERCENTILE(IF($AC$2:$AC$5092=AC3942, $AT$2:$AT$5092), 0.25) - 1.5 * (PERCENTILE(IF($AC$2:$AC$5092=AC3942, $AT$2:$AT$5092), 0.75) - PERCENTILE(IF($AC$2:$AC$5092=AC3942, $AT$2:$AT$5092), 0.25)), AT3942 &gt; PERCENTILE(IF($AC$2:$AC$5092=AC3942, $AT$2:$AT$5092), 0.75) + 1.5 * (PERCENTILE(IF($AC$2:$AC$5092=AC3942, $AT$2:$AT$5092), 0.75) - PERCENTILE(IF($AC$2:$AC$5092=AC3942, $AT$2:$AT$5092), 0.25))), "ตัด", "เก็บ"))</f>
        <v>เก็บ</v>
      </c>
      <c r="AW3942" s="1">
        <f t="shared" si="185"/>
        <v>13953.293816562818</v>
      </c>
      <c r="AX3942" s="1">
        <v>14426.372718098486</v>
      </c>
      <c r="AY3942" s="1">
        <v>1862.5827814569536</v>
      </c>
    </row>
    <row r="3943" spans="1:51" x14ac:dyDescent="0.2">
      <c r="A3943" s="3">
        <v>45982</v>
      </c>
      <c r="B3943">
        <v>45982</v>
      </c>
      <c r="C3943" t="s">
        <v>12466</v>
      </c>
      <c r="D3943" t="s">
        <v>51</v>
      </c>
      <c r="E3943" t="s">
        <v>52</v>
      </c>
      <c r="F3943" t="s">
        <v>1263</v>
      </c>
      <c r="G3943" s="1">
        <v>4200</v>
      </c>
      <c r="H3943" s="1">
        <v>2712</v>
      </c>
      <c r="I3943" s="1">
        <v>1900</v>
      </c>
      <c r="J3943" s="1">
        <v>0</v>
      </c>
      <c r="K3943" s="1">
        <v>0</v>
      </c>
      <c r="L3943" s="1">
        <v>0</v>
      </c>
      <c r="M3943" s="1">
        <v>0</v>
      </c>
      <c r="N3943" s="1">
        <v>0</v>
      </c>
      <c r="O3943" s="1">
        <v>6100</v>
      </c>
      <c r="P3943" t="s">
        <v>12467</v>
      </c>
      <c r="Q3943" s="2">
        <v>244309</v>
      </c>
      <c r="R3943" t="s">
        <v>55</v>
      </c>
      <c r="S3943">
        <v>0</v>
      </c>
      <c r="T3943" t="s">
        <v>56</v>
      </c>
      <c r="U3943" t="s">
        <v>57</v>
      </c>
      <c r="V3943" s="1">
        <v>2500</v>
      </c>
      <c r="W3943" s="1">
        <v>0</v>
      </c>
      <c r="X3943" s="1">
        <v>0</v>
      </c>
      <c r="AA3943" t="s">
        <v>58</v>
      </c>
      <c r="AB3943" s="1">
        <v>0</v>
      </c>
      <c r="AC3943" s="4">
        <f>IF(ISNUMBER(MATCH(AD3943, $AD$2:AD3942, 0)), INDEX($AC$2:AC3942, MATCH(AD3943, $AD$2:AD3942, 0)), MAX($AC$2:AC3942)+1)</f>
        <v>1</v>
      </c>
      <c r="AD3943" t="str">
        <f t="shared" si="186"/>
        <v>ท่าลี่-กองลอย</v>
      </c>
      <c r="AE3943" t="s">
        <v>55</v>
      </c>
      <c r="AF3943" s="1">
        <v>0</v>
      </c>
      <c r="AG3943" s="1">
        <v>0</v>
      </c>
      <c r="AH3943" s="1">
        <v>0</v>
      </c>
      <c r="AI3943" t="s">
        <v>12468</v>
      </c>
      <c r="AJ3943" s="1">
        <v>1</v>
      </c>
      <c r="AK3943" s="1">
        <v>0</v>
      </c>
      <c r="AL3943" s="1">
        <v>0</v>
      </c>
      <c r="AM3943" s="1">
        <v>0</v>
      </c>
      <c r="AN3943" s="1">
        <v>0</v>
      </c>
      <c r="AO3943" s="1">
        <v>0</v>
      </c>
      <c r="AP3943" s="1">
        <v>0</v>
      </c>
      <c r="AQ3943" s="1">
        <v>0</v>
      </c>
      <c r="AR3943" s="1">
        <v>11312</v>
      </c>
      <c r="AS3943" s="1">
        <v>16.05</v>
      </c>
      <c r="AT3943" s="1">
        <f>Table1[[#This Row],[รวมต้นทุนค่าเดินทาง]]+Table1[[#This Row],[รวมต้นทุนค่าซ่อม]]+Table1[[#This Row],[รวมค่าเสื่อม]]</f>
        <v>12888.743641618497</v>
      </c>
      <c r="AU3943" s="1">
        <f t="shared" si="184"/>
        <v>13953.293816562818</v>
      </c>
      <c r="AV3943" s="1" t="str" cm="1">
        <f t="array" ref="AV3943">IF(AC3943&lt;4, "เก็บ", IF(OR(AT3943 &lt; PERCENTILE(IF($AC$2:$AC$5092=AC3943, $AT$2:$AT$5092), 0.25) - 1.5 * (PERCENTILE(IF($AC$2:$AC$5092=AC3943, $AT$2:$AT$5092), 0.75) - PERCENTILE(IF($AC$2:$AC$5092=AC3943, $AT$2:$AT$5092), 0.25)), AT3943 &gt; PERCENTILE(IF($AC$2:$AC$5092=AC3943, $AT$2:$AT$5092), 0.75) + 1.5 * (PERCENTILE(IF($AC$2:$AC$5092=AC3943, $AT$2:$AT$5092), 0.75) - PERCENTILE(IF($AC$2:$AC$5092=AC3943, $AT$2:$AT$5092), 0.25))), "ตัด", "เก็บ"))</f>
        <v>เก็บ</v>
      </c>
      <c r="AW3943" s="1">
        <f t="shared" si="185"/>
        <v>13953.293816562818</v>
      </c>
      <c r="AX3943" s="1">
        <v>14426.372718098486</v>
      </c>
      <c r="AY3943" s="1">
        <v>1560.6936416184972</v>
      </c>
    </row>
    <row r="3944" spans="1:51" x14ac:dyDescent="0.2">
      <c r="A3944" s="3">
        <v>45982</v>
      </c>
      <c r="B3944">
        <v>45982</v>
      </c>
      <c r="C3944" t="s">
        <v>12469</v>
      </c>
      <c r="D3944" t="s">
        <v>66</v>
      </c>
      <c r="E3944" t="s">
        <v>105</v>
      </c>
      <c r="F3944" t="s">
        <v>342</v>
      </c>
      <c r="G3944" s="1">
        <v>0</v>
      </c>
      <c r="H3944" s="1">
        <v>0</v>
      </c>
      <c r="I3944" s="1">
        <v>0</v>
      </c>
      <c r="J3944" s="1">
        <v>0</v>
      </c>
      <c r="K3944" s="1">
        <v>0</v>
      </c>
      <c r="L3944" s="1">
        <v>0</v>
      </c>
      <c r="M3944" s="1">
        <v>0</v>
      </c>
      <c r="N3944" s="1">
        <v>692</v>
      </c>
      <c r="O3944" s="1">
        <v>692</v>
      </c>
      <c r="P3944" t="s">
        <v>12470</v>
      </c>
      <c r="Q3944" s="2">
        <v>244309</v>
      </c>
      <c r="R3944" t="s">
        <v>55</v>
      </c>
      <c r="S3944">
        <v>0</v>
      </c>
      <c r="T3944" t="s">
        <v>87</v>
      </c>
      <c r="U3944" t="s">
        <v>71</v>
      </c>
      <c r="V3944" s="1">
        <v>0</v>
      </c>
      <c r="W3944" s="1">
        <v>629</v>
      </c>
      <c r="X3944" s="1">
        <v>0</v>
      </c>
      <c r="Y3944" t="s">
        <v>108</v>
      </c>
      <c r="Z3944" t="s">
        <v>71</v>
      </c>
      <c r="AA3944" t="s">
        <v>764</v>
      </c>
      <c r="AB3944" s="1">
        <v>0</v>
      </c>
      <c r="AC3944" s="4">
        <f>IF(ISNUMBER(MATCH(AD3944, $AD$2:AD3943, 0)), INDEX($AC$2:AC3943, MATCH(AD3944, $AD$2:AD3943, 0)), MAX($AC$2:AC3943)+1)</f>
        <v>6</v>
      </c>
      <c r="AD3944" t="str">
        <f t="shared" si="186"/>
        <v>เชียงราย-เชียงใหม่</v>
      </c>
      <c r="AE3944" t="s">
        <v>55</v>
      </c>
      <c r="AF3944" s="1">
        <v>0</v>
      </c>
      <c r="AG3944" s="1">
        <v>0</v>
      </c>
      <c r="AH3944" s="1">
        <v>0</v>
      </c>
      <c r="AI3944" t="s">
        <v>12471</v>
      </c>
      <c r="AJ3944" s="1">
        <v>1</v>
      </c>
      <c r="AK3944" s="1">
        <v>0</v>
      </c>
      <c r="AL3944" s="1">
        <v>0</v>
      </c>
      <c r="AM3944" s="1">
        <v>0</v>
      </c>
      <c r="AN3944" s="1">
        <v>644.19089999999994</v>
      </c>
      <c r="AO3944" s="1">
        <v>0</v>
      </c>
      <c r="AP3944" s="1">
        <v>0</v>
      </c>
      <c r="AQ3944" s="1">
        <v>0</v>
      </c>
      <c r="AR3944" s="1">
        <v>1321</v>
      </c>
      <c r="AS3944" s="1">
        <v>2825.2938888888889</v>
      </c>
      <c r="AT3944" s="1">
        <f>Table1[[#This Row],[รวมต้นทุนค่าเดินทาง]]+Table1[[#This Row],[รวมต้นทุนค่าซ่อม]]+Table1[[#This Row],[รวมค่าเสื่อม]]</f>
        <v>5704.7354473304476</v>
      </c>
      <c r="AU3944" s="1">
        <f t="shared" si="184"/>
        <v>4428.3346813776061</v>
      </c>
      <c r="AV3944" s="1" t="str" cm="1">
        <f t="array" ref="AV3944">IF(AC3944&lt;4, "เก็บ", IF(OR(AT3944 &lt; PERCENTILE(IF($AC$2:$AC$5092=AC3944, $AT$2:$AT$5092), 0.25) - 1.5 * (PERCENTILE(IF($AC$2:$AC$5092=AC3944, $AT$2:$AT$5092), 0.75) - PERCENTILE(IF($AC$2:$AC$5092=AC3944, $AT$2:$AT$5092), 0.25)), AT3944 &gt; PERCENTILE(IF($AC$2:$AC$5092=AC3944, $AT$2:$AT$5092), 0.75) + 1.5 * (PERCENTILE(IF($AC$2:$AC$5092=AC3944, $AT$2:$AT$5092), 0.75) - PERCENTILE(IF($AC$2:$AC$5092=AC3944, $AT$2:$AT$5092), 0.25))), "ตัด", "เก็บ"))</f>
        <v>เก็บ</v>
      </c>
      <c r="AW3944" s="1">
        <f t="shared" si="185"/>
        <v>3873.7679454274344</v>
      </c>
      <c r="AX3944" s="1">
        <v>2781.4385174989698</v>
      </c>
      <c r="AY3944" s="1">
        <v>1558.4415584415585</v>
      </c>
    </row>
    <row r="3945" spans="1:51" x14ac:dyDescent="0.2">
      <c r="A3945" s="3">
        <v>45983</v>
      </c>
      <c r="B3945">
        <v>45983</v>
      </c>
      <c r="C3945" t="s">
        <v>12472</v>
      </c>
      <c r="D3945" t="s">
        <v>66</v>
      </c>
      <c r="E3945" t="s">
        <v>124</v>
      </c>
      <c r="F3945" t="s">
        <v>289</v>
      </c>
      <c r="G3945" s="1">
        <v>0</v>
      </c>
      <c r="H3945" s="1">
        <v>1007</v>
      </c>
      <c r="I3945" s="1">
        <v>500</v>
      </c>
      <c r="J3945" s="1">
        <v>0</v>
      </c>
      <c r="K3945" s="1">
        <v>0</v>
      </c>
      <c r="L3945" s="1">
        <v>0</v>
      </c>
      <c r="M3945" s="1">
        <v>0</v>
      </c>
      <c r="N3945" s="1">
        <v>0</v>
      </c>
      <c r="O3945" s="1">
        <v>500</v>
      </c>
      <c r="P3945" t="s">
        <v>12473</v>
      </c>
      <c r="Q3945" s="2">
        <v>244310</v>
      </c>
      <c r="R3945" t="s">
        <v>70</v>
      </c>
      <c r="S3945">
        <v>0</v>
      </c>
      <c r="T3945" t="s">
        <v>71</v>
      </c>
      <c r="U3945" t="s">
        <v>161</v>
      </c>
      <c r="V3945" s="1">
        <v>0</v>
      </c>
      <c r="W3945" s="1">
        <v>0</v>
      </c>
      <c r="X3945" s="1">
        <v>0</v>
      </c>
      <c r="AA3945" t="s">
        <v>58</v>
      </c>
      <c r="AB3945" s="1">
        <v>0</v>
      </c>
      <c r="AC3945" s="4">
        <f>IF(ISNUMBER(MATCH(AD3945, $AD$2:AD3944, 0)), INDEX($AC$2:AC3944, MATCH(AD3945, $AD$2:AD3944, 0)), MAX($AC$2:AC3944)+1)</f>
        <v>9</v>
      </c>
      <c r="AD3945" t="str">
        <f t="shared" si="186"/>
        <v>เชียงใหม่-พุทธมณฑลสาย 2</v>
      </c>
      <c r="AE3945" t="s">
        <v>73</v>
      </c>
      <c r="AF3945" s="1">
        <v>0</v>
      </c>
      <c r="AG3945" s="1">
        <v>0</v>
      </c>
      <c r="AH3945" s="1">
        <v>0</v>
      </c>
      <c r="AI3945" t="s">
        <v>12474</v>
      </c>
      <c r="AJ3945" s="1">
        <v>1</v>
      </c>
      <c r="AK3945" s="1">
        <v>720</v>
      </c>
      <c r="AL3945" s="1">
        <v>720</v>
      </c>
      <c r="AM3945" s="1">
        <v>1</v>
      </c>
      <c r="AN3945" s="1">
        <v>0</v>
      </c>
      <c r="AO3945" s="1">
        <v>0</v>
      </c>
      <c r="AP3945" s="1">
        <v>0</v>
      </c>
      <c r="AQ3945" s="1">
        <v>0</v>
      </c>
      <c r="AR3945" s="1">
        <v>1507</v>
      </c>
      <c r="AS3945" s="1">
        <v>1167.8827329199555</v>
      </c>
      <c r="AT3945" s="1">
        <f>Table1[[#This Row],[รวมต้นทุนค่าเดินทาง]]+Table1[[#This Row],[รวมต้นทุนค่าซ่อม]]+Table1[[#This Row],[รวมค่าเสื่อม]]</f>
        <v>5223.6201267101569</v>
      </c>
      <c r="AU3945" s="1">
        <f t="shared" si="184"/>
        <v>4623.2312262414152</v>
      </c>
      <c r="AV3945" s="1" t="str" cm="1">
        <f t="array" ref="AV3945">IF(AC3945&lt;4, "เก็บ", IF(OR(AT3945 &lt; PERCENTILE(IF($AC$2:$AC$5092=AC3945, $AT$2:$AT$5092), 0.25) - 1.5 * (PERCENTILE(IF($AC$2:$AC$5092=AC3945, $AT$2:$AT$5092), 0.75) - PERCENTILE(IF($AC$2:$AC$5092=AC3945, $AT$2:$AT$5092), 0.25)), AT3945 &gt; PERCENTILE(IF($AC$2:$AC$5092=AC3945, $AT$2:$AT$5092), 0.75) + 1.5 * (PERCENTILE(IF($AC$2:$AC$5092=AC3945, $AT$2:$AT$5092), 0.75) - PERCENTILE(IF($AC$2:$AC$5092=AC3945, $AT$2:$AT$5092), 0.25))), "ตัด", "เก็บ"))</f>
        <v>เก็บ</v>
      </c>
      <c r="AW3945" s="1">
        <f t="shared" si="185"/>
        <v>4005.4952465164292</v>
      </c>
      <c r="AX3945" s="1">
        <v>2577.9546108768855</v>
      </c>
      <c r="AY3945" s="1">
        <v>2548.7373937902012</v>
      </c>
    </row>
    <row r="3946" spans="1:51" x14ac:dyDescent="0.2">
      <c r="A3946" s="3">
        <v>45983</v>
      </c>
      <c r="B3946">
        <v>45983</v>
      </c>
      <c r="C3946" t="s">
        <v>12475</v>
      </c>
      <c r="D3946" t="s">
        <v>51</v>
      </c>
      <c r="E3946" t="s">
        <v>61</v>
      </c>
      <c r="F3946" t="s">
        <v>12476</v>
      </c>
      <c r="G3946" s="1">
        <v>2700</v>
      </c>
      <c r="H3946" s="1">
        <v>4212</v>
      </c>
      <c r="I3946" s="1">
        <v>1900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  <c r="O3946" s="1">
        <v>4600</v>
      </c>
      <c r="P3946" t="s">
        <v>12477</v>
      </c>
      <c r="Q3946" s="2">
        <v>244311</v>
      </c>
      <c r="R3946" t="s">
        <v>55</v>
      </c>
      <c r="S3946">
        <v>0</v>
      </c>
      <c r="T3946" t="s">
        <v>71</v>
      </c>
      <c r="U3946" t="s">
        <v>57</v>
      </c>
      <c r="V3946" s="1">
        <v>2500</v>
      </c>
      <c r="W3946" s="1">
        <v>0</v>
      </c>
      <c r="X3946" s="1">
        <v>0</v>
      </c>
      <c r="AA3946" t="s">
        <v>58</v>
      </c>
      <c r="AB3946" s="1">
        <v>0</v>
      </c>
      <c r="AC3946" s="4">
        <f>IF(ISNUMBER(MATCH(AD3946, $AD$2:AD3945, 0)), INDEX($AC$2:AC3945, MATCH(AD3946, $AD$2:AD3945, 0)), MAX($AC$2:AC3945)+1)</f>
        <v>10</v>
      </c>
      <c r="AD3946" t="str">
        <f t="shared" si="186"/>
        <v>เชียงใหม่-กองลอย</v>
      </c>
      <c r="AE3946" t="s">
        <v>55</v>
      </c>
      <c r="AF3946" s="1">
        <v>0</v>
      </c>
      <c r="AG3946" s="1">
        <v>0</v>
      </c>
      <c r="AH3946" s="1">
        <v>200</v>
      </c>
      <c r="AI3946" t="s">
        <v>12478</v>
      </c>
      <c r="AJ3946" s="1">
        <v>1</v>
      </c>
      <c r="AK3946" s="1">
        <v>0</v>
      </c>
      <c r="AL3946" s="1">
        <v>0</v>
      </c>
      <c r="AM3946" s="1">
        <v>0</v>
      </c>
      <c r="AN3946" s="1">
        <v>0</v>
      </c>
      <c r="AO3946" s="1">
        <v>0</v>
      </c>
      <c r="AP3946" s="1">
        <v>0</v>
      </c>
      <c r="AQ3946" s="1">
        <v>0</v>
      </c>
      <c r="AR3946" s="1">
        <v>11512</v>
      </c>
      <c r="AS3946" s="1">
        <v>36.68571428571429</v>
      </c>
      <c r="AT3946" s="1">
        <f>Table1[[#This Row],[รวมต้นทุนค่าเดินทาง]]+Table1[[#This Row],[รวมต้นทุนค่าซ่อม]]+Table1[[#This Row],[รวมค่าเสื่อม]]</f>
        <v>14059.846428571427</v>
      </c>
      <c r="AU3946" s="1">
        <f t="shared" si="184"/>
        <v>14957.32855761775</v>
      </c>
      <c r="AV3946" s="1" t="str" cm="1">
        <f t="array" ref="AV3946">IF(AC3946&lt;4, "เก็บ", IF(OR(AT3946 &lt; PERCENTILE(IF($AC$2:$AC$5092=AC3946, $AT$2:$AT$5092), 0.25) - 1.5 * (PERCENTILE(IF($AC$2:$AC$5092=AC3946, $AT$2:$AT$5092), 0.75) - PERCENTILE(IF($AC$2:$AC$5092=AC3946, $AT$2:$AT$5092), 0.25)), AT3946 &gt; PERCENTILE(IF($AC$2:$AC$5092=AC3946, $AT$2:$AT$5092), 0.75) + 1.5 * (PERCENTILE(IF($AC$2:$AC$5092=AC3946, $AT$2:$AT$5092), 0.75) - PERCENTILE(IF($AC$2:$AC$5092=AC3946, $AT$2:$AT$5092), 0.25))), "ตัด", "เก็บ"))</f>
        <v>เก็บ</v>
      </c>
      <c r="AW3946" s="1">
        <f t="shared" si="185"/>
        <v>14419.089162907676</v>
      </c>
      <c r="AX3946" s="1">
        <v>15077.196593123563</v>
      </c>
      <c r="AY3946" s="1">
        <v>2511.1607142857142</v>
      </c>
    </row>
    <row r="3947" spans="1:51" x14ac:dyDescent="0.2">
      <c r="A3947" s="3">
        <v>45983</v>
      </c>
      <c r="B3947">
        <v>45983</v>
      </c>
      <c r="C3947" t="s">
        <v>12479</v>
      </c>
      <c r="D3947" t="s">
        <v>66</v>
      </c>
      <c r="E3947" t="s">
        <v>124</v>
      </c>
      <c r="F3947" t="s">
        <v>1102</v>
      </c>
      <c r="G3947" s="1">
        <v>0</v>
      </c>
      <c r="H3947" s="1">
        <v>1007</v>
      </c>
      <c r="I3947" s="1">
        <v>500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 s="1">
        <v>500</v>
      </c>
      <c r="P3947" t="s">
        <v>12480</v>
      </c>
      <c r="Q3947" s="2">
        <v>244310</v>
      </c>
      <c r="R3947" t="s">
        <v>70</v>
      </c>
      <c r="S3947">
        <v>0</v>
      </c>
      <c r="T3947" t="s">
        <v>71</v>
      </c>
      <c r="U3947" t="s">
        <v>161</v>
      </c>
      <c r="V3947" s="1">
        <v>0</v>
      </c>
      <c r="W3947" s="1">
        <v>0</v>
      </c>
      <c r="X3947" s="1">
        <v>0</v>
      </c>
      <c r="AA3947" t="s">
        <v>58</v>
      </c>
      <c r="AB3947" s="1">
        <v>0</v>
      </c>
      <c r="AC3947" s="4">
        <f>IF(ISNUMBER(MATCH(AD3947, $AD$2:AD3946, 0)), INDEX($AC$2:AC3946, MATCH(AD3947, $AD$2:AD3946, 0)), MAX($AC$2:AC3946)+1)</f>
        <v>9</v>
      </c>
      <c r="AD3947" t="str">
        <f t="shared" si="186"/>
        <v>เชียงใหม่-พุทธมณฑลสาย 2</v>
      </c>
      <c r="AE3947" t="s">
        <v>73</v>
      </c>
      <c r="AF3947" s="1">
        <v>0</v>
      </c>
      <c r="AG3947" s="1">
        <v>0</v>
      </c>
      <c r="AH3947" s="1">
        <v>0</v>
      </c>
      <c r="AI3947" t="s">
        <v>12481</v>
      </c>
      <c r="AJ3947" s="1">
        <v>1</v>
      </c>
      <c r="AK3947" s="1">
        <v>720</v>
      </c>
      <c r="AL3947" s="1">
        <v>720</v>
      </c>
      <c r="AM3947" s="1">
        <v>1</v>
      </c>
      <c r="AN3947" s="1">
        <v>0</v>
      </c>
      <c r="AO3947" s="1">
        <v>0</v>
      </c>
      <c r="AP3947" s="1">
        <v>0</v>
      </c>
      <c r="AQ3947" s="1">
        <v>0</v>
      </c>
      <c r="AR3947" s="1">
        <v>1507</v>
      </c>
      <c r="AS3947" s="1">
        <v>1874.436655475283</v>
      </c>
      <c r="AT3947" s="1">
        <f>Table1[[#This Row],[รวมต้นทุนค่าเดินทาง]]+Table1[[#This Row],[รวมต้นทุนค่าซ่อม]]+Table1[[#This Row],[รวมค่าเสื่อม]]</f>
        <v>5916.481632986528</v>
      </c>
      <c r="AU3947" s="1">
        <f t="shared" si="184"/>
        <v>4623.2312262414152</v>
      </c>
      <c r="AV3947" s="1" t="str" cm="1">
        <f t="array" ref="AV3947">IF(AC3947&lt;4, "เก็บ", IF(OR(AT3947 &lt; PERCENTILE(IF($AC$2:$AC$5092=AC3947, $AT$2:$AT$5092), 0.25) - 1.5 * (PERCENTILE(IF($AC$2:$AC$5092=AC3947, $AT$2:$AT$5092), 0.75) - PERCENTILE(IF($AC$2:$AC$5092=AC3947, $AT$2:$AT$5092), 0.25)), AT3947 &gt; PERCENTILE(IF($AC$2:$AC$5092=AC3947, $AT$2:$AT$5092), 0.75) + 1.5 * (PERCENTILE(IF($AC$2:$AC$5092=AC3947, $AT$2:$AT$5092), 0.75) - PERCENTILE(IF($AC$2:$AC$5092=AC3947, $AT$2:$AT$5092), 0.25))), "ตัด", "เก็บ"))</f>
        <v>เก็บ</v>
      </c>
      <c r="AW3947" s="1">
        <f t="shared" si="185"/>
        <v>4005.4952465164292</v>
      </c>
      <c r="AX3947" s="1">
        <v>2577.9546108768855</v>
      </c>
      <c r="AY3947" s="1">
        <v>2535.0449775112443</v>
      </c>
    </row>
    <row r="3948" spans="1:51" x14ac:dyDescent="0.2">
      <c r="A3948" s="3">
        <v>45983</v>
      </c>
      <c r="B3948">
        <v>45983</v>
      </c>
      <c r="C3948" t="s">
        <v>12482</v>
      </c>
      <c r="D3948" t="s">
        <v>66</v>
      </c>
      <c r="E3948" t="s">
        <v>124</v>
      </c>
      <c r="F3948" t="s">
        <v>427</v>
      </c>
      <c r="G3948" s="1">
        <v>0</v>
      </c>
      <c r="H3948" s="1">
        <v>0</v>
      </c>
      <c r="I3948" s="1">
        <v>500</v>
      </c>
      <c r="J3948" s="1">
        <v>0</v>
      </c>
      <c r="K3948" s="1">
        <v>0</v>
      </c>
      <c r="L3948" s="1">
        <v>0</v>
      </c>
      <c r="M3948" s="1">
        <v>0</v>
      </c>
      <c r="N3948" s="1">
        <v>0</v>
      </c>
      <c r="O3948" s="1">
        <v>500</v>
      </c>
      <c r="P3948" t="s">
        <v>12483</v>
      </c>
      <c r="Q3948" s="2">
        <v>244310</v>
      </c>
      <c r="R3948" t="s">
        <v>70</v>
      </c>
      <c r="S3948">
        <v>0</v>
      </c>
      <c r="T3948" t="s">
        <v>71</v>
      </c>
      <c r="U3948" t="s">
        <v>72</v>
      </c>
      <c r="V3948" s="1">
        <v>0</v>
      </c>
      <c r="W3948" s="1">
        <v>0</v>
      </c>
      <c r="X3948" s="1">
        <v>0</v>
      </c>
      <c r="AA3948" t="s">
        <v>58</v>
      </c>
      <c r="AB3948" s="1">
        <v>0</v>
      </c>
      <c r="AC3948" s="4">
        <f>IF(ISNUMBER(MATCH(AD3948, $AD$2:AD3947, 0)), INDEX($AC$2:AC3947, MATCH(AD3948, $AD$2:AD3947, 0)), MAX($AC$2:AC3947)+1)</f>
        <v>2</v>
      </c>
      <c r="AD3948" t="str">
        <f t="shared" si="186"/>
        <v>เชียงใหม่-พุทธมณฑลสาย 5</v>
      </c>
      <c r="AE3948" t="s">
        <v>73</v>
      </c>
      <c r="AF3948" s="1">
        <v>0</v>
      </c>
      <c r="AG3948" s="1">
        <v>0</v>
      </c>
      <c r="AH3948" s="1">
        <v>0</v>
      </c>
      <c r="AI3948" t="s">
        <v>12484</v>
      </c>
      <c r="AJ3948" s="1">
        <v>1</v>
      </c>
      <c r="AK3948" s="1">
        <v>720</v>
      </c>
      <c r="AL3948" s="1">
        <v>720</v>
      </c>
      <c r="AM3948" s="1">
        <v>1</v>
      </c>
      <c r="AN3948" s="1">
        <v>0</v>
      </c>
      <c r="AO3948" s="1">
        <v>0</v>
      </c>
      <c r="AP3948" s="1">
        <v>0</v>
      </c>
      <c r="AQ3948" s="1">
        <v>0</v>
      </c>
      <c r="AR3948" s="1">
        <v>500</v>
      </c>
      <c r="AS3948" s="1">
        <v>1465.2512069752636</v>
      </c>
      <c r="AT3948" s="1">
        <f>Table1[[#This Row],[รวมต้นทุนค่าเดินทาง]]+Table1[[#This Row],[รวมต้นทุนค่าซ่อม]]+Table1[[#This Row],[รวมค่าเสื่อม]]</f>
        <v>4009.5870608773894</v>
      </c>
      <c r="AU3948" s="1">
        <f t="shared" si="184"/>
        <v>5026.5629662053279</v>
      </c>
      <c r="AV3948" s="1" t="str" cm="1">
        <f t="array" ref="AV3948">IF(AC3948&lt;4, "เก็บ", IF(OR(AT3948 &lt; PERCENTILE(IF($AC$2:$AC$5092=AC3948, $AT$2:$AT$5092), 0.25) - 1.5 * (PERCENTILE(IF($AC$2:$AC$5092=AC3948, $AT$2:$AT$5092), 0.75) - PERCENTILE(IF($AC$2:$AC$5092=AC3948, $AT$2:$AT$5092), 0.25)), AT3948 &gt; PERCENTILE(IF($AC$2:$AC$5092=AC3948, $AT$2:$AT$5092), 0.75) + 1.5 * (PERCENTILE(IF($AC$2:$AC$5092=AC3948, $AT$2:$AT$5092), 0.75) - PERCENTILE(IF($AC$2:$AC$5092=AC3948, $AT$2:$AT$5092), 0.25))), "ตัด", "เก็บ"))</f>
        <v>เก็บ</v>
      </c>
      <c r="AW3948" s="1">
        <f t="shared" si="185"/>
        <v>5026.5629662053279</v>
      </c>
      <c r="AX3948" s="1">
        <v>4064.5059139663294</v>
      </c>
      <c r="AY3948" s="1">
        <v>2044.3358539021258</v>
      </c>
    </row>
    <row r="3949" spans="1:51" x14ac:dyDescent="0.2">
      <c r="A3949" s="3">
        <v>45983</v>
      </c>
      <c r="B3949">
        <v>45983</v>
      </c>
      <c r="C3949" t="s">
        <v>12485</v>
      </c>
      <c r="D3949" t="s">
        <v>66</v>
      </c>
      <c r="E3949" t="s">
        <v>124</v>
      </c>
      <c r="F3949" t="s">
        <v>277</v>
      </c>
      <c r="G3949" s="1">
        <v>0</v>
      </c>
      <c r="H3949" s="1">
        <v>0</v>
      </c>
      <c r="I3949" s="1">
        <v>400</v>
      </c>
      <c r="J3949" s="1">
        <v>0</v>
      </c>
      <c r="K3949" s="1">
        <v>0</v>
      </c>
      <c r="L3949" s="1">
        <v>0</v>
      </c>
      <c r="M3949" s="1">
        <v>0</v>
      </c>
      <c r="N3949" s="1">
        <v>0</v>
      </c>
      <c r="O3949" s="1">
        <v>400</v>
      </c>
      <c r="P3949" t="s">
        <v>12486</v>
      </c>
      <c r="Q3949" s="2">
        <v>244310</v>
      </c>
      <c r="R3949" t="s">
        <v>70</v>
      </c>
      <c r="S3949">
        <v>0</v>
      </c>
      <c r="T3949" t="s">
        <v>71</v>
      </c>
      <c r="U3949" t="s">
        <v>93</v>
      </c>
      <c r="V3949" s="1">
        <v>0</v>
      </c>
      <c r="W3949" s="1">
        <v>0</v>
      </c>
      <c r="X3949" s="1">
        <v>0</v>
      </c>
      <c r="AA3949" t="s">
        <v>58</v>
      </c>
      <c r="AB3949" s="1">
        <v>0</v>
      </c>
      <c r="AC3949" s="4">
        <f>IF(ISNUMBER(MATCH(AD3949, $AD$2:AD3948, 0)), INDEX($AC$2:AC3948, MATCH(AD3949, $AD$2:AD3948, 0)), MAX($AC$2:AC3948)+1)</f>
        <v>4</v>
      </c>
      <c r="AD3949" t="str">
        <f t="shared" si="186"/>
        <v>เชียงใหม่-ตลาดไท</v>
      </c>
      <c r="AE3949" t="s">
        <v>73</v>
      </c>
      <c r="AF3949" s="1">
        <v>0</v>
      </c>
      <c r="AG3949" s="1">
        <v>0</v>
      </c>
      <c r="AH3949" s="1">
        <v>0</v>
      </c>
      <c r="AI3949" t="s">
        <v>12487</v>
      </c>
      <c r="AJ3949" s="1">
        <v>1</v>
      </c>
      <c r="AK3949" s="1">
        <v>720</v>
      </c>
      <c r="AL3949" s="1">
        <v>720</v>
      </c>
      <c r="AM3949" s="1">
        <v>1</v>
      </c>
      <c r="AN3949" s="1">
        <v>0</v>
      </c>
      <c r="AO3949" s="1">
        <v>0</v>
      </c>
      <c r="AP3949" s="1">
        <v>0</v>
      </c>
      <c r="AQ3949" s="1">
        <v>0</v>
      </c>
      <c r="AR3949" s="1">
        <v>400</v>
      </c>
      <c r="AS3949" s="1">
        <v>1548.1340264517553</v>
      </c>
      <c r="AT3949" s="1">
        <f>Table1[[#This Row],[รวมต้นทุนค่าเดินทาง]]+Table1[[#This Row],[รวมต้นทุนค่าซ่อม]]+Table1[[#This Row],[รวมค่าเสื่อม]]</f>
        <v>3614.886391733532</v>
      </c>
      <c r="AU3949" s="1">
        <f t="shared" si="184"/>
        <v>4256.109283997258</v>
      </c>
      <c r="AV3949" s="1" t="str" cm="1">
        <f t="array" ref="AV3949">IF(AC3949&lt;4, "เก็บ", IF(OR(AT3949 &lt; PERCENTILE(IF($AC$2:$AC$5092=AC3949, $AT$2:$AT$5092), 0.25) - 1.5 * (PERCENTILE(IF($AC$2:$AC$5092=AC3949, $AT$2:$AT$5092), 0.75) - PERCENTILE(IF($AC$2:$AC$5092=AC3949, $AT$2:$AT$5092), 0.25)), AT3949 &gt; PERCENTILE(IF($AC$2:$AC$5092=AC3949, $AT$2:$AT$5092), 0.75) + 1.5 * (PERCENTILE(IF($AC$2:$AC$5092=AC3949, $AT$2:$AT$5092), 0.75) - PERCENTILE(IF($AC$2:$AC$5092=AC3949, $AT$2:$AT$5092), 0.25))), "ตัด", "เก็บ"))</f>
        <v>เก็บ</v>
      </c>
      <c r="AW3949" s="1">
        <f t="shared" si="185"/>
        <v>3807.0727671795808</v>
      </c>
      <c r="AX3949" s="1">
        <v>2335.0230876608157</v>
      </c>
      <c r="AY3949" s="1">
        <v>1666.752365281777</v>
      </c>
    </row>
    <row r="3950" spans="1:51" x14ac:dyDescent="0.2">
      <c r="A3950" s="3">
        <v>45983</v>
      </c>
      <c r="B3950">
        <v>45983</v>
      </c>
      <c r="C3950" t="s">
        <v>12488</v>
      </c>
      <c r="D3950" t="s">
        <v>66</v>
      </c>
      <c r="E3950" t="s">
        <v>124</v>
      </c>
      <c r="F3950" t="s">
        <v>655</v>
      </c>
      <c r="G3950" s="1">
        <v>0</v>
      </c>
      <c r="H3950" s="1">
        <v>0</v>
      </c>
      <c r="I3950" s="1">
        <v>400</v>
      </c>
      <c r="J3950" s="1">
        <v>0</v>
      </c>
      <c r="K3950" s="1">
        <v>0</v>
      </c>
      <c r="L3950" s="1">
        <v>0</v>
      </c>
      <c r="M3950" s="1">
        <v>0</v>
      </c>
      <c r="N3950" s="1">
        <v>0</v>
      </c>
      <c r="O3950" s="1">
        <v>400</v>
      </c>
      <c r="P3950" t="s">
        <v>12489</v>
      </c>
      <c r="Q3950" s="2">
        <v>244310</v>
      </c>
      <c r="R3950" t="s">
        <v>70</v>
      </c>
      <c r="S3950">
        <v>0</v>
      </c>
      <c r="T3950" t="s">
        <v>71</v>
      </c>
      <c r="U3950" t="s">
        <v>93</v>
      </c>
      <c r="V3950" s="1">
        <v>0</v>
      </c>
      <c r="W3950" s="1">
        <v>0</v>
      </c>
      <c r="X3950" s="1">
        <v>0</v>
      </c>
      <c r="AA3950" t="s">
        <v>58</v>
      </c>
      <c r="AB3950" s="1">
        <v>0</v>
      </c>
      <c r="AC3950" s="4">
        <f>IF(ISNUMBER(MATCH(AD3950, $AD$2:AD3949, 0)), INDEX($AC$2:AC3949, MATCH(AD3950, $AD$2:AD3949, 0)), MAX($AC$2:AC3949)+1)</f>
        <v>4</v>
      </c>
      <c r="AD3950" t="str">
        <f t="shared" si="186"/>
        <v>เชียงใหม่-ตลาดไท</v>
      </c>
      <c r="AE3950" t="s">
        <v>73</v>
      </c>
      <c r="AF3950" s="1">
        <v>0</v>
      </c>
      <c r="AG3950" s="1">
        <v>0</v>
      </c>
      <c r="AH3950" s="1">
        <v>0</v>
      </c>
      <c r="AI3950" t="s">
        <v>12490</v>
      </c>
      <c r="AJ3950" s="1">
        <v>1</v>
      </c>
      <c r="AK3950" s="1">
        <v>720</v>
      </c>
      <c r="AL3950" s="1">
        <v>720</v>
      </c>
      <c r="AM3950" s="1">
        <v>1</v>
      </c>
      <c r="AN3950" s="1">
        <v>0</v>
      </c>
      <c r="AO3950" s="1">
        <v>0</v>
      </c>
      <c r="AP3950" s="1">
        <v>0</v>
      </c>
      <c r="AQ3950" s="1">
        <v>0</v>
      </c>
      <c r="AR3950" s="1">
        <v>400</v>
      </c>
      <c r="AS3950" s="1">
        <v>769.97401586565024</v>
      </c>
      <c r="AT3950" s="1">
        <f>Table1[[#This Row],[รวมต้นทุนค่าเดินทาง]]+Table1[[#This Row],[รวมต้นทุนค่าซ่อม]]+Table1[[#This Row],[รวมค่าเสื่อม]]</f>
        <v>3313.9289338984372</v>
      </c>
      <c r="AU3950" s="1">
        <f t="shared" si="184"/>
        <v>4256.109283997258</v>
      </c>
      <c r="AV3950" s="1" t="str" cm="1">
        <f t="array" ref="AV3950">IF(AC3950&lt;4, "เก็บ", IF(OR(AT3950 &lt; PERCENTILE(IF($AC$2:$AC$5092=AC3950, $AT$2:$AT$5092), 0.25) - 1.5 * (PERCENTILE(IF($AC$2:$AC$5092=AC3950, $AT$2:$AT$5092), 0.75) - PERCENTILE(IF($AC$2:$AC$5092=AC3950, $AT$2:$AT$5092), 0.25)), AT3950 &gt; PERCENTILE(IF($AC$2:$AC$5092=AC3950, $AT$2:$AT$5092), 0.75) + 1.5 * (PERCENTILE(IF($AC$2:$AC$5092=AC3950, $AT$2:$AT$5092), 0.75) - PERCENTILE(IF($AC$2:$AC$5092=AC3950, $AT$2:$AT$5092), 0.25))), "ตัด", "เก็บ"))</f>
        <v>เก็บ</v>
      </c>
      <c r="AW3950" s="1">
        <f t="shared" si="185"/>
        <v>3807.0727671795808</v>
      </c>
      <c r="AX3950" s="1">
        <v>2335.0230876608157</v>
      </c>
      <c r="AY3950" s="1">
        <v>2143.9549180327867</v>
      </c>
    </row>
    <row r="3951" spans="1:51" x14ac:dyDescent="0.2">
      <c r="A3951" s="3">
        <v>45983</v>
      </c>
      <c r="B3951">
        <v>45983</v>
      </c>
      <c r="C3951" t="s">
        <v>12491</v>
      </c>
      <c r="D3951" t="s">
        <v>66</v>
      </c>
      <c r="E3951" t="s">
        <v>184</v>
      </c>
      <c r="F3951" t="s">
        <v>520</v>
      </c>
      <c r="G3951" s="1">
        <v>3000</v>
      </c>
      <c r="H3951" s="1">
        <v>3357</v>
      </c>
      <c r="I3951" s="1">
        <v>1300</v>
      </c>
      <c r="J3951" s="1">
        <v>0</v>
      </c>
      <c r="K3951" s="1">
        <v>0</v>
      </c>
      <c r="L3951" s="1">
        <v>0</v>
      </c>
      <c r="M3951" s="1">
        <v>0</v>
      </c>
      <c r="N3951" s="1">
        <v>682</v>
      </c>
      <c r="O3951" s="1">
        <v>4982</v>
      </c>
      <c r="P3951" t="s">
        <v>12492</v>
      </c>
      <c r="Q3951" s="2">
        <v>244310</v>
      </c>
      <c r="R3951" t="s">
        <v>55</v>
      </c>
      <c r="S3951">
        <v>0</v>
      </c>
      <c r="T3951" t="s">
        <v>56</v>
      </c>
      <c r="U3951" t="s">
        <v>57</v>
      </c>
      <c r="V3951" s="1">
        <v>3776</v>
      </c>
      <c r="W3951" s="1">
        <v>0</v>
      </c>
      <c r="X3951" s="1">
        <v>0</v>
      </c>
      <c r="AA3951" t="s">
        <v>58</v>
      </c>
      <c r="AB3951" s="1">
        <v>0</v>
      </c>
      <c r="AC3951" s="4">
        <f>IF(ISNUMBER(MATCH(AD3951, $AD$2:AD3950, 0)), INDEX($AC$2:AC3950, MATCH(AD3951, $AD$2:AD3950, 0)), MAX($AC$2:AC3950)+1)</f>
        <v>1</v>
      </c>
      <c r="AD3951" t="str">
        <f t="shared" si="186"/>
        <v>ท่าลี่-กองลอย</v>
      </c>
      <c r="AE3951" t="s">
        <v>55</v>
      </c>
      <c r="AF3951" s="1">
        <v>0</v>
      </c>
      <c r="AG3951" s="1">
        <v>0</v>
      </c>
      <c r="AH3951" s="1">
        <v>0</v>
      </c>
      <c r="AI3951" t="s">
        <v>12493</v>
      </c>
      <c r="AJ3951" s="1">
        <v>1</v>
      </c>
      <c r="AK3951" s="1">
        <v>0</v>
      </c>
      <c r="AL3951" s="1">
        <v>0</v>
      </c>
      <c r="AM3951" s="1">
        <v>0</v>
      </c>
      <c r="AN3951" s="1">
        <v>0</v>
      </c>
      <c r="AO3951" s="1">
        <v>0</v>
      </c>
      <c r="AP3951" s="1">
        <v>0</v>
      </c>
      <c r="AQ3951" s="1">
        <v>0</v>
      </c>
      <c r="AR3951" s="1">
        <v>12115</v>
      </c>
      <c r="AS3951" s="1">
        <v>2673.0855208333332</v>
      </c>
      <c r="AT3951" s="1">
        <f>Table1[[#This Row],[รวมต้นทุนค่าเดินทาง]]+Table1[[#This Row],[รวมต้นทุนค่าซ่อม]]+Table1[[#This Row],[รวมค่าเสื่อม]]</f>
        <v>16434.42698424797</v>
      </c>
      <c r="AU3951" s="1">
        <f t="shared" si="184"/>
        <v>13953.293816562818</v>
      </c>
      <c r="AV3951" s="1" t="str" cm="1">
        <f t="array" ref="AV3951">IF(AC3951&lt;4, "เก็บ", IF(OR(AT3951 &lt; PERCENTILE(IF($AC$2:$AC$5092=AC3951, $AT$2:$AT$5092), 0.25) - 1.5 * (PERCENTILE(IF($AC$2:$AC$5092=AC3951, $AT$2:$AT$5092), 0.75) - PERCENTILE(IF($AC$2:$AC$5092=AC3951, $AT$2:$AT$5092), 0.25)), AT3951 &gt; PERCENTILE(IF($AC$2:$AC$5092=AC3951, $AT$2:$AT$5092), 0.75) + 1.5 * (PERCENTILE(IF($AC$2:$AC$5092=AC3951, $AT$2:$AT$5092), 0.75) - PERCENTILE(IF($AC$2:$AC$5092=AC3951, $AT$2:$AT$5092), 0.25))), "ตัด", "เก็บ"))</f>
        <v>เก็บ</v>
      </c>
      <c r="AW3951" s="1">
        <f t="shared" si="185"/>
        <v>13953.293816562818</v>
      </c>
      <c r="AX3951" s="1">
        <v>14426.372718098486</v>
      </c>
      <c r="AY3951" s="1">
        <v>1646.3414634146341</v>
      </c>
    </row>
    <row r="3952" spans="1:51" x14ac:dyDescent="0.2">
      <c r="A3952" s="3">
        <v>45983</v>
      </c>
      <c r="B3952">
        <v>45983</v>
      </c>
      <c r="C3952" t="s">
        <v>12494</v>
      </c>
      <c r="D3952" t="s">
        <v>66</v>
      </c>
      <c r="E3952" t="s">
        <v>148</v>
      </c>
      <c r="F3952" t="s">
        <v>220</v>
      </c>
      <c r="G3952" s="1">
        <v>0</v>
      </c>
      <c r="H3952" s="1">
        <v>0</v>
      </c>
      <c r="I3952" s="1">
        <v>0</v>
      </c>
      <c r="J3952" s="1">
        <v>0</v>
      </c>
      <c r="K3952" s="1">
        <v>0</v>
      </c>
      <c r="L3952" s="1">
        <v>0</v>
      </c>
      <c r="M3952" s="1">
        <v>0</v>
      </c>
      <c r="N3952" s="1">
        <v>0</v>
      </c>
      <c r="O3952" s="1">
        <v>157</v>
      </c>
      <c r="P3952" t="s">
        <v>12495</v>
      </c>
      <c r="Q3952" s="2">
        <v>244310</v>
      </c>
      <c r="R3952" t="s">
        <v>55</v>
      </c>
      <c r="S3952">
        <v>0</v>
      </c>
      <c r="T3952" t="s">
        <v>56</v>
      </c>
      <c r="U3952" t="s">
        <v>71</v>
      </c>
      <c r="V3952" s="1">
        <v>0</v>
      </c>
      <c r="W3952" s="1">
        <v>346</v>
      </c>
      <c r="X3952" s="1">
        <v>157</v>
      </c>
      <c r="Y3952" t="s">
        <v>56</v>
      </c>
      <c r="Z3952" t="s">
        <v>71</v>
      </c>
      <c r="AA3952" t="s">
        <v>12496</v>
      </c>
      <c r="AB3952" s="1">
        <v>0</v>
      </c>
      <c r="AC3952" s="4">
        <f>IF(ISNUMBER(MATCH(AD3952, $AD$2:AD3951, 0)), INDEX($AC$2:AC3951, MATCH(AD3952, $AD$2:AD3951, 0)), MAX($AC$2:AC3951)+1)</f>
        <v>68</v>
      </c>
      <c r="AD3952" t="str">
        <f t="shared" si="186"/>
        <v>ท่าลี่-เชียงใหม่</v>
      </c>
      <c r="AE3952" t="s">
        <v>55</v>
      </c>
      <c r="AF3952" s="1">
        <v>0</v>
      </c>
      <c r="AG3952" s="1">
        <v>0</v>
      </c>
      <c r="AH3952" s="1">
        <v>0</v>
      </c>
      <c r="AI3952" t="s">
        <v>12497</v>
      </c>
      <c r="AJ3952" s="1">
        <v>2</v>
      </c>
      <c r="AK3952" s="1">
        <v>0</v>
      </c>
      <c r="AL3952" s="1">
        <v>0</v>
      </c>
      <c r="AM3952" s="1">
        <v>0</v>
      </c>
      <c r="AN3952" s="1">
        <v>0</v>
      </c>
      <c r="AO3952" s="1">
        <v>0</v>
      </c>
      <c r="AP3952" s="1">
        <v>0</v>
      </c>
      <c r="AQ3952" s="1">
        <v>0</v>
      </c>
      <c r="AR3952" s="1">
        <v>503</v>
      </c>
      <c r="AS3952" s="1">
        <v>947.99307692307684</v>
      </c>
      <c r="AT3952" s="1">
        <f>Table1[[#This Row],[รวมต้นทุนค่าเดินทาง]]+Table1[[#This Row],[รวมต้นทุนค่าซ่อม]]+Table1[[#This Row],[รวมค่าเสื่อม]]</f>
        <v>2659.6707628734903</v>
      </c>
      <c r="AU3952" s="1">
        <f t="shared" si="184"/>
        <v>3927.6087717935925</v>
      </c>
      <c r="AV3952" s="1" t="str" cm="1">
        <f t="array" ref="AV3952">IF(AC3952&lt;4, "เก็บ", IF(OR(AT3952 &lt; PERCENTILE(IF($AC$2:$AC$5092=AC3952, $AT$2:$AT$5092), 0.25) - 1.5 * (PERCENTILE(IF($AC$2:$AC$5092=AC3952, $AT$2:$AT$5092), 0.75) - PERCENTILE(IF($AC$2:$AC$5092=AC3952, $AT$2:$AT$5092), 0.25)), AT3952 &gt; PERCENTILE(IF($AC$2:$AC$5092=AC3952, $AT$2:$AT$5092), 0.75) + 1.5 * (PERCENTILE(IF($AC$2:$AC$5092=AC3952, $AT$2:$AT$5092), 0.75) - PERCENTILE(IF($AC$2:$AC$5092=AC3952, $AT$2:$AT$5092), 0.25))), "ตัด", "เก็บ"))</f>
        <v>เก็บ</v>
      </c>
      <c r="AW3952" s="1">
        <f t="shared" si="185"/>
        <v>3927.6087717935925</v>
      </c>
      <c r="AX3952" s="1">
        <v>7299.1049362358817</v>
      </c>
      <c r="AY3952" s="1">
        <v>1208.6776859504132</v>
      </c>
    </row>
    <row r="3953" spans="1:51" x14ac:dyDescent="0.2">
      <c r="A3953" s="3">
        <v>45983</v>
      </c>
      <c r="B3953">
        <v>45983</v>
      </c>
      <c r="C3953" t="s">
        <v>12498</v>
      </c>
      <c r="D3953" t="s">
        <v>66</v>
      </c>
      <c r="E3953" t="s">
        <v>105</v>
      </c>
      <c r="F3953" t="s">
        <v>449</v>
      </c>
      <c r="G3953" s="1">
        <v>0</v>
      </c>
      <c r="H3953" s="1">
        <v>0</v>
      </c>
      <c r="I3953" s="1">
        <v>0</v>
      </c>
      <c r="J3953" s="1">
        <v>0</v>
      </c>
      <c r="K3953" s="1">
        <v>0</v>
      </c>
      <c r="L3953" s="1">
        <v>0</v>
      </c>
      <c r="M3953" s="1">
        <v>0</v>
      </c>
      <c r="N3953" s="1">
        <v>692</v>
      </c>
      <c r="O3953" s="1">
        <v>692</v>
      </c>
      <c r="P3953" t="s">
        <v>12499</v>
      </c>
      <c r="Q3953" s="2">
        <v>244310</v>
      </c>
      <c r="R3953" t="s">
        <v>55</v>
      </c>
      <c r="S3953">
        <v>0</v>
      </c>
      <c r="T3953" t="s">
        <v>87</v>
      </c>
      <c r="U3953" t="s">
        <v>71</v>
      </c>
      <c r="V3953" s="1">
        <v>0</v>
      </c>
      <c r="W3953" s="1">
        <v>629</v>
      </c>
      <c r="X3953" s="1">
        <v>0</v>
      </c>
      <c r="Y3953" t="s">
        <v>108</v>
      </c>
      <c r="Z3953" t="s">
        <v>71</v>
      </c>
      <c r="AA3953" t="s">
        <v>1043</v>
      </c>
      <c r="AB3953" s="1">
        <v>0</v>
      </c>
      <c r="AC3953" s="4">
        <f>IF(ISNUMBER(MATCH(AD3953, $AD$2:AD3952, 0)), INDEX($AC$2:AC3952, MATCH(AD3953, $AD$2:AD3952, 0)), MAX($AC$2:AC3952)+1)</f>
        <v>6</v>
      </c>
      <c r="AD3953" t="str">
        <f t="shared" si="186"/>
        <v>เชียงราย-เชียงใหม่</v>
      </c>
      <c r="AE3953" t="s">
        <v>55</v>
      </c>
      <c r="AF3953" s="1">
        <v>0</v>
      </c>
      <c r="AG3953" s="1">
        <v>0</v>
      </c>
      <c r="AH3953" s="1">
        <v>0</v>
      </c>
      <c r="AI3953" t="s">
        <v>12500</v>
      </c>
      <c r="AJ3953" s="1">
        <v>1</v>
      </c>
      <c r="AK3953" s="1">
        <v>0</v>
      </c>
      <c r="AL3953" s="1">
        <v>0</v>
      </c>
      <c r="AM3953" s="1">
        <v>0</v>
      </c>
      <c r="AN3953" s="1">
        <v>0</v>
      </c>
      <c r="AO3953" s="1">
        <v>0</v>
      </c>
      <c r="AP3953" s="1">
        <v>0</v>
      </c>
      <c r="AQ3953" s="1">
        <v>0</v>
      </c>
      <c r="AR3953" s="1">
        <v>1321</v>
      </c>
      <c r="AS3953" s="1">
        <v>4317.346502976191</v>
      </c>
      <c r="AT3953" s="1">
        <f>Table1[[#This Row],[รวมต้นทุนค่าเดินทาง]]+Table1[[#This Row],[รวมต้นทุนค่าซ่อม]]+Table1[[#This Row],[รวมค่าเสื่อม]]</f>
        <v>7289.7226497651818</v>
      </c>
      <c r="AU3953" s="1">
        <f t="shared" si="184"/>
        <v>4428.3346813776061</v>
      </c>
      <c r="AV3953" s="1" t="str" cm="1">
        <f t="array" ref="AV3953">IF(AC3953&lt;4, "เก็บ", IF(OR(AT3953 &lt; PERCENTILE(IF($AC$2:$AC$5092=AC3953, $AT$2:$AT$5092), 0.25) - 1.5 * (PERCENTILE(IF($AC$2:$AC$5092=AC3953, $AT$2:$AT$5092), 0.75) - PERCENTILE(IF($AC$2:$AC$5092=AC3953, $AT$2:$AT$5092), 0.25)), AT3953 &gt; PERCENTILE(IF($AC$2:$AC$5092=AC3953, $AT$2:$AT$5092), 0.75) + 1.5 * (PERCENTILE(IF($AC$2:$AC$5092=AC3953, $AT$2:$AT$5092), 0.75) - PERCENTILE(IF($AC$2:$AC$5092=AC3953, $AT$2:$AT$5092), 0.25))), "ตัด", "เก็บ"))</f>
        <v>เก็บ</v>
      </c>
      <c r="AW3953" s="1">
        <f t="shared" si="185"/>
        <v>3873.7679454274344</v>
      </c>
      <c r="AX3953" s="1">
        <v>2781.4385174989698</v>
      </c>
      <c r="AY3953" s="1">
        <v>1651.3761467889908</v>
      </c>
    </row>
    <row r="3954" spans="1:51" x14ac:dyDescent="0.2">
      <c r="A3954" s="3">
        <v>45984</v>
      </c>
      <c r="B3954">
        <v>45984</v>
      </c>
      <c r="C3954" t="s">
        <v>12501</v>
      </c>
      <c r="D3954" t="s">
        <v>66</v>
      </c>
      <c r="E3954" t="s">
        <v>124</v>
      </c>
      <c r="F3954" t="s">
        <v>190</v>
      </c>
      <c r="G3954" s="1">
        <v>0</v>
      </c>
      <c r="H3954" s="1">
        <v>0</v>
      </c>
      <c r="I3954" s="1">
        <v>500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  <c r="O3954" s="1">
        <v>500</v>
      </c>
      <c r="P3954" t="s">
        <v>12502</v>
      </c>
      <c r="Q3954" s="2">
        <v>244311</v>
      </c>
      <c r="R3954" t="s">
        <v>70</v>
      </c>
      <c r="S3954">
        <v>0</v>
      </c>
      <c r="T3954" t="s">
        <v>71</v>
      </c>
      <c r="U3954" t="s">
        <v>161</v>
      </c>
      <c r="V3954" s="1">
        <v>0</v>
      </c>
      <c r="W3954" s="1">
        <v>0</v>
      </c>
      <c r="X3954" s="1">
        <v>0</v>
      </c>
      <c r="AA3954" t="s">
        <v>58</v>
      </c>
      <c r="AB3954" s="1">
        <v>0</v>
      </c>
      <c r="AC3954" s="4">
        <f>IF(ISNUMBER(MATCH(AD3954, $AD$2:AD3953, 0)), INDEX($AC$2:AC3953, MATCH(AD3954, $AD$2:AD3953, 0)), MAX($AC$2:AC3953)+1)</f>
        <v>9</v>
      </c>
      <c r="AD3954" t="str">
        <f t="shared" si="186"/>
        <v>เชียงใหม่-พุทธมณฑลสาย 2</v>
      </c>
      <c r="AE3954" t="s">
        <v>73</v>
      </c>
      <c r="AF3954" s="1">
        <v>0</v>
      </c>
      <c r="AG3954" s="1">
        <v>0</v>
      </c>
      <c r="AH3954" s="1">
        <v>0</v>
      </c>
      <c r="AI3954" t="s">
        <v>12503</v>
      </c>
      <c r="AJ3954" s="1">
        <v>1</v>
      </c>
      <c r="AK3954" s="1">
        <v>720</v>
      </c>
      <c r="AL3954" s="1">
        <v>720</v>
      </c>
      <c r="AM3954" s="1">
        <v>1</v>
      </c>
      <c r="AN3954" s="1">
        <v>0</v>
      </c>
      <c r="AO3954" s="1">
        <v>0</v>
      </c>
      <c r="AP3954" s="1">
        <v>0</v>
      </c>
      <c r="AQ3954" s="1">
        <v>0</v>
      </c>
      <c r="AR3954" s="1">
        <v>500</v>
      </c>
      <c r="AS3954" s="1">
        <v>488.87466510014769</v>
      </c>
      <c r="AT3954" s="1">
        <f>Table1[[#This Row],[รวมต้นทุนค่าเดินทาง]]+Table1[[#This Row],[รวมต้นทุนค่าซ่อม]]+Table1[[#This Row],[รวมค่าเสื่อม]]</f>
        <v>2790.605434330917</v>
      </c>
      <c r="AU3954" s="1">
        <f t="shared" si="184"/>
        <v>4623.2312262414152</v>
      </c>
      <c r="AV3954" s="1" t="str" cm="1">
        <f t="array" ref="AV3954">IF(AC3954&lt;4, "เก็บ", IF(OR(AT3954 &lt; PERCENTILE(IF($AC$2:$AC$5092=AC3954, $AT$2:$AT$5092), 0.25) - 1.5 * (PERCENTILE(IF($AC$2:$AC$5092=AC3954, $AT$2:$AT$5092), 0.75) - PERCENTILE(IF($AC$2:$AC$5092=AC3954, $AT$2:$AT$5092), 0.25)), AT3954 &gt; PERCENTILE(IF($AC$2:$AC$5092=AC3954, $AT$2:$AT$5092), 0.75) + 1.5 * (PERCENTILE(IF($AC$2:$AC$5092=AC3954, $AT$2:$AT$5092), 0.75) - PERCENTILE(IF($AC$2:$AC$5092=AC3954, $AT$2:$AT$5092), 0.25))), "ตัด", "เก็บ"))</f>
        <v>เก็บ</v>
      </c>
      <c r="AW3954" s="1">
        <f t="shared" si="185"/>
        <v>4005.4952465164292</v>
      </c>
      <c r="AX3954" s="1">
        <v>2577.9546108768855</v>
      </c>
      <c r="AY3954" s="1">
        <v>1801.7307692307693</v>
      </c>
    </row>
    <row r="3955" spans="1:51" x14ac:dyDescent="0.2">
      <c r="A3955" s="3">
        <v>45984</v>
      </c>
      <c r="B3955">
        <v>45984</v>
      </c>
      <c r="C3955" t="s">
        <v>12504</v>
      </c>
      <c r="D3955" t="s">
        <v>66</v>
      </c>
      <c r="E3955" t="s">
        <v>124</v>
      </c>
      <c r="F3955" t="s">
        <v>381</v>
      </c>
      <c r="G3955" s="1">
        <v>0</v>
      </c>
      <c r="H3955" s="1">
        <v>0</v>
      </c>
      <c r="I3955" s="1">
        <v>500</v>
      </c>
      <c r="J3955" s="1">
        <v>0</v>
      </c>
      <c r="K3955" s="1">
        <v>0</v>
      </c>
      <c r="L3955" s="1">
        <v>0</v>
      </c>
      <c r="M3955" s="1">
        <v>0</v>
      </c>
      <c r="N3955" s="1">
        <v>0</v>
      </c>
      <c r="O3955" s="1">
        <v>500</v>
      </c>
      <c r="P3955" t="s">
        <v>12505</v>
      </c>
      <c r="Q3955" s="2">
        <v>244311</v>
      </c>
      <c r="R3955" t="s">
        <v>70</v>
      </c>
      <c r="S3955">
        <v>0</v>
      </c>
      <c r="T3955" t="s">
        <v>71</v>
      </c>
      <c r="U3955" t="s">
        <v>161</v>
      </c>
      <c r="V3955" s="1">
        <v>0</v>
      </c>
      <c r="W3955" s="1">
        <v>0</v>
      </c>
      <c r="X3955" s="1">
        <v>0</v>
      </c>
      <c r="AA3955" t="s">
        <v>58</v>
      </c>
      <c r="AB3955" s="1">
        <v>0</v>
      </c>
      <c r="AC3955" s="4">
        <f>IF(ISNUMBER(MATCH(AD3955, $AD$2:AD3954, 0)), INDEX($AC$2:AC3954, MATCH(AD3955, $AD$2:AD3954, 0)), MAX($AC$2:AC3954)+1)</f>
        <v>9</v>
      </c>
      <c r="AD3955" t="str">
        <f t="shared" si="186"/>
        <v>เชียงใหม่-พุทธมณฑลสาย 2</v>
      </c>
      <c r="AE3955" t="s">
        <v>73</v>
      </c>
      <c r="AF3955" s="1">
        <v>0</v>
      </c>
      <c r="AG3955" s="1">
        <v>0</v>
      </c>
      <c r="AH3955" s="1">
        <v>0</v>
      </c>
      <c r="AI3955" t="s">
        <v>12506</v>
      </c>
      <c r="AJ3955" s="1">
        <v>1</v>
      </c>
      <c r="AK3955" s="1">
        <v>720</v>
      </c>
      <c r="AL3955" s="1">
        <v>720</v>
      </c>
      <c r="AM3955" s="1">
        <v>1</v>
      </c>
      <c r="AN3955" s="1">
        <v>0</v>
      </c>
      <c r="AO3955" s="1">
        <v>0</v>
      </c>
      <c r="AP3955" s="1">
        <v>0</v>
      </c>
      <c r="AQ3955" s="1">
        <v>0</v>
      </c>
      <c r="AR3955" s="1">
        <v>500</v>
      </c>
      <c r="AS3955" s="1">
        <v>2257.9376258690927</v>
      </c>
      <c r="AT3955" s="1">
        <f>Table1[[#This Row],[รวมต้นทุนค่าเดินทาง]]+Table1[[#This Row],[รวมต้นทุนค่าซ่อม]]+Table1[[#This Row],[รวมค่าเสื่อม]]</f>
        <v>4302.3864864944244</v>
      </c>
      <c r="AU3955" s="1">
        <f t="shared" si="184"/>
        <v>4623.2312262414152</v>
      </c>
      <c r="AV3955" s="1" t="str" cm="1">
        <f t="array" ref="AV3955">IF(AC3955&lt;4, "เก็บ", IF(OR(AT3955 &lt; PERCENTILE(IF($AC$2:$AC$5092=AC3955, $AT$2:$AT$5092), 0.25) - 1.5 * (PERCENTILE(IF($AC$2:$AC$5092=AC3955, $AT$2:$AT$5092), 0.75) - PERCENTILE(IF($AC$2:$AC$5092=AC3955, $AT$2:$AT$5092), 0.25)), AT3955 &gt; PERCENTILE(IF($AC$2:$AC$5092=AC3955, $AT$2:$AT$5092), 0.75) + 1.5 * (PERCENTILE(IF($AC$2:$AC$5092=AC3955, $AT$2:$AT$5092), 0.75) - PERCENTILE(IF($AC$2:$AC$5092=AC3955, $AT$2:$AT$5092), 0.25))), "ตัด", "เก็บ"))</f>
        <v>เก็บ</v>
      </c>
      <c r="AW3955" s="1">
        <f t="shared" si="185"/>
        <v>4005.4952465164292</v>
      </c>
      <c r="AX3955" s="1">
        <v>2577.9546108768855</v>
      </c>
      <c r="AY3955" s="1">
        <v>1544.4488606253312</v>
      </c>
    </row>
    <row r="3956" spans="1:51" x14ac:dyDescent="0.2">
      <c r="A3956" s="3">
        <v>45984</v>
      </c>
      <c r="B3956">
        <v>45984</v>
      </c>
      <c r="C3956" t="s">
        <v>12507</v>
      </c>
      <c r="D3956" t="s">
        <v>66</v>
      </c>
      <c r="E3956" t="s">
        <v>124</v>
      </c>
      <c r="F3956" t="s">
        <v>328</v>
      </c>
      <c r="G3956" s="1">
        <v>0</v>
      </c>
      <c r="H3956" s="1">
        <v>0</v>
      </c>
      <c r="I3956" s="1">
        <v>500</v>
      </c>
      <c r="J3956" s="1">
        <v>0</v>
      </c>
      <c r="K3956" s="1">
        <v>0</v>
      </c>
      <c r="L3956" s="1">
        <v>0</v>
      </c>
      <c r="M3956" s="1">
        <v>0</v>
      </c>
      <c r="N3956" s="1">
        <v>0</v>
      </c>
      <c r="O3956" s="1">
        <v>500</v>
      </c>
      <c r="P3956" t="s">
        <v>12508</v>
      </c>
      <c r="Q3956" s="2">
        <v>244311</v>
      </c>
      <c r="R3956" t="s">
        <v>70</v>
      </c>
      <c r="S3956">
        <v>0</v>
      </c>
      <c r="T3956" t="s">
        <v>71</v>
      </c>
      <c r="U3956" t="s">
        <v>161</v>
      </c>
      <c r="V3956" s="1">
        <v>0</v>
      </c>
      <c r="W3956" s="1">
        <v>0</v>
      </c>
      <c r="X3956" s="1">
        <v>0</v>
      </c>
      <c r="AA3956" t="s">
        <v>58</v>
      </c>
      <c r="AB3956" s="1">
        <v>0</v>
      </c>
      <c r="AC3956" s="4">
        <f>IF(ISNUMBER(MATCH(AD3956, $AD$2:AD3955, 0)), INDEX($AC$2:AC3955, MATCH(AD3956, $AD$2:AD3955, 0)), MAX($AC$2:AC3955)+1)</f>
        <v>9</v>
      </c>
      <c r="AD3956" t="str">
        <f t="shared" si="186"/>
        <v>เชียงใหม่-พุทธมณฑลสาย 2</v>
      </c>
      <c r="AE3956" t="s">
        <v>73</v>
      </c>
      <c r="AF3956" s="1">
        <v>0</v>
      </c>
      <c r="AG3956" s="1">
        <v>0</v>
      </c>
      <c r="AH3956" s="1">
        <v>0</v>
      </c>
      <c r="AI3956" t="s">
        <v>12509</v>
      </c>
      <c r="AJ3956" s="1">
        <v>1</v>
      </c>
      <c r="AK3956" s="1">
        <v>720</v>
      </c>
      <c r="AL3956" s="1">
        <v>720</v>
      </c>
      <c r="AM3956" s="1">
        <v>1</v>
      </c>
      <c r="AN3956" s="1">
        <v>0</v>
      </c>
      <c r="AO3956" s="1">
        <v>0</v>
      </c>
      <c r="AP3956" s="1">
        <v>0</v>
      </c>
      <c r="AQ3956" s="1">
        <v>0</v>
      </c>
      <c r="AR3956" s="1">
        <v>500</v>
      </c>
      <c r="AS3956" s="1">
        <v>3967.1213415898183</v>
      </c>
      <c r="AT3956" s="1">
        <f>Table1[[#This Row],[รวมต้นทุนค่าเดินทาง]]+Table1[[#This Row],[รวมต้นทุนค่าซ่อม]]+Table1[[#This Row],[รวมค่าเสื่อม]]</f>
        <v>6055.5462294821955</v>
      </c>
      <c r="AU3956" s="1">
        <f t="shared" si="184"/>
        <v>4623.2312262414152</v>
      </c>
      <c r="AV3956" s="1" t="str" cm="1">
        <f t="array" ref="AV3956">IF(AC3956&lt;4, "เก็บ", IF(OR(AT3956 &lt; PERCENTILE(IF($AC$2:$AC$5092=AC3956, $AT$2:$AT$5092), 0.25) - 1.5 * (PERCENTILE(IF($AC$2:$AC$5092=AC3956, $AT$2:$AT$5092), 0.75) - PERCENTILE(IF($AC$2:$AC$5092=AC3956, $AT$2:$AT$5092), 0.25)), AT3956 &gt; PERCENTILE(IF($AC$2:$AC$5092=AC3956, $AT$2:$AT$5092), 0.75) + 1.5 * (PERCENTILE(IF($AC$2:$AC$5092=AC3956, $AT$2:$AT$5092), 0.75) - PERCENTILE(IF($AC$2:$AC$5092=AC3956, $AT$2:$AT$5092), 0.25))), "ตัด", "เก็บ"))</f>
        <v>เก็บ</v>
      </c>
      <c r="AW3956" s="1">
        <f t="shared" si="185"/>
        <v>4005.4952465164292</v>
      </c>
      <c r="AX3956" s="1">
        <v>2577.9546108768855</v>
      </c>
      <c r="AY3956" s="1">
        <v>1588.4248878923768</v>
      </c>
    </row>
    <row r="3957" spans="1:51" x14ac:dyDescent="0.2">
      <c r="A3957" s="3">
        <v>45984</v>
      </c>
      <c r="B3957">
        <v>45984</v>
      </c>
      <c r="C3957" t="s">
        <v>12510</v>
      </c>
      <c r="D3957" t="s">
        <v>66</v>
      </c>
      <c r="E3957" t="s">
        <v>124</v>
      </c>
      <c r="F3957" t="s">
        <v>232</v>
      </c>
      <c r="G3957" s="1">
        <v>0</v>
      </c>
      <c r="H3957" s="1">
        <v>0</v>
      </c>
      <c r="I3957" s="1">
        <v>500</v>
      </c>
      <c r="J3957" s="1">
        <v>0</v>
      </c>
      <c r="K3957" s="1">
        <v>0</v>
      </c>
      <c r="L3957" s="1">
        <v>0</v>
      </c>
      <c r="M3957" s="1">
        <v>0</v>
      </c>
      <c r="N3957" s="1">
        <v>0</v>
      </c>
      <c r="O3957" s="1">
        <v>500</v>
      </c>
      <c r="P3957" t="s">
        <v>12511</v>
      </c>
      <c r="Q3957" s="2">
        <v>244311</v>
      </c>
      <c r="R3957" t="s">
        <v>70</v>
      </c>
      <c r="S3957">
        <v>0</v>
      </c>
      <c r="T3957" t="s">
        <v>71</v>
      </c>
      <c r="U3957" t="s">
        <v>161</v>
      </c>
      <c r="V3957" s="1">
        <v>0</v>
      </c>
      <c r="W3957" s="1">
        <v>0</v>
      </c>
      <c r="X3957" s="1">
        <v>0</v>
      </c>
      <c r="AA3957" t="s">
        <v>58</v>
      </c>
      <c r="AB3957" s="1">
        <v>0</v>
      </c>
      <c r="AC3957" s="4">
        <f>IF(ISNUMBER(MATCH(AD3957, $AD$2:AD3956, 0)), INDEX($AC$2:AC3956, MATCH(AD3957, $AD$2:AD3956, 0)), MAX($AC$2:AC3956)+1)</f>
        <v>9</v>
      </c>
      <c r="AD3957" t="str">
        <f t="shared" si="186"/>
        <v>เชียงใหม่-พุทธมณฑลสาย 2</v>
      </c>
      <c r="AE3957" t="s">
        <v>73</v>
      </c>
      <c r="AF3957" s="1">
        <v>0</v>
      </c>
      <c r="AG3957" s="1">
        <v>0</v>
      </c>
      <c r="AH3957" s="1">
        <v>0</v>
      </c>
      <c r="AI3957" t="s">
        <v>12512</v>
      </c>
      <c r="AJ3957" s="1">
        <v>1</v>
      </c>
      <c r="AK3957" s="1">
        <v>720</v>
      </c>
      <c r="AL3957" s="1">
        <v>720</v>
      </c>
      <c r="AM3957" s="1">
        <v>1</v>
      </c>
      <c r="AN3957" s="1">
        <v>0</v>
      </c>
      <c r="AO3957" s="1">
        <v>0</v>
      </c>
      <c r="AP3957" s="1">
        <v>0</v>
      </c>
      <c r="AQ3957" s="1">
        <v>0</v>
      </c>
      <c r="AR3957" s="1">
        <v>500</v>
      </c>
      <c r="AS3957" s="1">
        <v>6520.5807166487411</v>
      </c>
      <c r="AT3957" s="1">
        <f>Table1[[#This Row],[รวมต้นทุนค่าเดินทาง]]+Table1[[#This Row],[รวมต้นทุนค่าซ่อม]]+Table1[[#This Row],[รวมค่าเสื่อม]]</f>
        <v>8823.3467490659368</v>
      </c>
      <c r="AU3957" s="1">
        <f t="shared" si="184"/>
        <v>4623.2312262414152</v>
      </c>
      <c r="AV3957" s="1" t="str" cm="1">
        <f t="array" ref="AV3957">IF(AC3957&lt;4, "เก็บ", IF(OR(AT3957 &lt; PERCENTILE(IF($AC$2:$AC$5092=AC3957, $AT$2:$AT$5092), 0.25) - 1.5 * (PERCENTILE(IF($AC$2:$AC$5092=AC3957, $AT$2:$AT$5092), 0.75) - PERCENTILE(IF($AC$2:$AC$5092=AC3957, $AT$2:$AT$5092), 0.25)), AT3957 &gt; PERCENTILE(IF($AC$2:$AC$5092=AC3957, $AT$2:$AT$5092), 0.75) + 1.5 * (PERCENTILE(IF($AC$2:$AC$5092=AC3957, $AT$2:$AT$5092), 0.75) - PERCENTILE(IF($AC$2:$AC$5092=AC3957, $AT$2:$AT$5092), 0.25))), "ตัด", "เก็บ"))</f>
        <v>ตัด</v>
      </c>
      <c r="AW3957" s="1">
        <f t="shared" si="185"/>
        <v>4005.4952465164292</v>
      </c>
      <c r="AX3957" s="1">
        <v>2577.9546108768855</v>
      </c>
      <c r="AY3957" s="1">
        <v>1802.7660324171952</v>
      </c>
    </row>
    <row r="3958" spans="1:51" x14ac:dyDescent="0.2">
      <c r="A3958" s="3">
        <v>45984</v>
      </c>
      <c r="B3958">
        <v>45984</v>
      </c>
      <c r="C3958" t="s">
        <v>12513</v>
      </c>
      <c r="D3958" t="s">
        <v>51</v>
      </c>
      <c r="E3958" t="s">
        <v>61</v>
      </c>
      <c r="F3958" t="s">
        <v>1289</v>
      </c>
      <c r="G3958" s="1">
        <v>4200</v>
      </c>
      <c r="H3958" s="1">
        <v>2712</v>
      </c>
      <c r="I3958" s="1">
        <v>1900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  <c r="O3958" s="1">
        <v>6100</v>
      </c>
      <c r="P3958" t="s">
        <v>12514</v>
      </c>
      <c r="Q3958" s="2">
        <v>244312</v>
      </c>
      <c r="R3958" t="s">
        <v>55</v>
      </c>
      <c r="S3958">
        <v>0</v>
      </c>
      <c r="T3958" t="s">
        <v>56</v>
      </c>
      <c r="U3958" t="s">
        <v>57</v>
      </c>
      <c r="V3958" s="1">
        <v>2500</v>
      </c>
      <c r="W3958" s="1">
        <v>0</v>
      </c>
      <c r="X3958" s="1">
        <v>0</v>
      </c>
      <c r="AA3958" t="s">
        <v>58</v>
      </c>
      <c r="AB3958" s="1">
        <v>0</v>
      </c>
      <c r="AC3958" s="4">
        <f>IF(ISNUMBER(MATCH(AD3958, $AD$2:AD3957, 0)), INDEX($AC$2:AC3957, MATCH(AD3958, $AD$2:AD3957, 0)), MAX($AC$2:AC3957)+1)</f>
        <v>1</v>
      </c>
      <c r="AD3958" t="str">
        <f t="shared" si="186"/>
        <v>ท่าลี่-กองลอย</v>
      </c>
      <c r="AE3958" t="s">
        <v>55</v>
      </c>
      <c r="AF3958" s="1">
        <v>0</v>
      </c>
      <c r="AG3958" s="1">
        <v>0</v>
      </c>
      <c r="AH3958" s="1">
        <v>0</v>
      </c>
      <c r="AI3958" t="s">
        <v>12515</v>
      </c>
      <c r="AJ3958" s="1">
        <v>1</v>
      </c>
      <c r="AK3958" s="1">
        <v>0</v>
      </c>
      <c r="AL3958" s="1">
        <v>0</v>
      </c>
      <c r="AM3958" s="1">
        <v>0</v>
      </c>
      <c r="AN3958" s="1">
        <v>0</v>
      </c>
      <c r="AO3958" s="1">
        <v>0</v>
      </c>
      <c r="AP3958" s="1">
        <v>0</v>
      </c>
      <c r="AQ3958" s="1">
        <v>0</v>
      </c>
      <c r="AR3958" s="1">
        <v>11312</v>
      </c>
      <c r="AS3958" s="1">
        <v>18.342857142857145</v>
      </c>
      <c r="AT3958" s="1">
        <f>Table1[[#This Row],[รวมต้นทุนค่าเดินทาง]]+Table1[[#This Row],[รวมต้นทุนค่าซ่อม]]+Table1[[#This Row],[รวมค่าเสื่อม]]</f>
        <v>12884.210260457774</v>
      </c>
      <c r="AU3958" s="1">
        <f t="shared" si="184"/>
        <v>13953.293816562818</v>
      </c>
      <c r="AV3958" s="1" t="str" cm="1">
        <f t="array" ref="AV3958">IF(AC3958&lt;4, "เก็บ", IF(OR(AT3958 &lt; PERCENTILE(IF($AC$2:$AC$5092=AC3958, $AT$2:$AT$5092), 0.25) - 1.5 * (PERCENTILE(IF($AC$2:$AC$5092=AC3958, $AT$2:$AT$5092), 0.75) - PERCENTILE(IF($AC$2:$AC$5092=AC3958, $AT$2:$AT$5092), 0.25)), AT3958 &gt; PERCENTILE(IF($AC$2:$AC$5092=AC3958, $AT$2:$AT$5092), 0.75) + 1.5 * (PERCENTILE(IF($AC$2:$AC$5092=AC3958, $AT$2:$AT$5092), 0.75) - PERCENTILE(IF($AC$2:$AC$5092=AC3958, $AT$2:$AT$5092), 0.25))), "ตัด", "เก็บ"))</f>
        <v>เก็บ</v>
      </c>
      <c r="AW3958" s="1">
        <f t="shared" si="185"/>
        <v>13953.293816562818</v>
      </c>
      <c r="AX3958" s="1">
        <v>14426.372718098486</v>
      </c>
      <c r="AY3958" s="1">
        <v>1553.8674033149171</v>
      </c>
    </row>
    <row r="3959" spans="1:51" x14ac:dyDescent="0.2">
      <c r="A3959" s="3">
        <v>45984</v>
      </c>
      <c r="B3959">
        <v>45984</v>
      </c>
      <c r="C3959" t="s">
        <v>12516</v>
      </c>
      <c r="D3959" t="s">
        <v>51</v>
      </c>
      <c r="E3959" t="s">
        <v>61</v>
      </c>
      <c r="F3959" t="s">
        <v>228</v>
      </c>
      <c r="G3959" s="1">
        <v>2700</v>
      </c>
      <c r="H3959" s="1">
        <v>4212</v>
      </c>
      <c r="I3959" s="1">
        <v>1900</v>
      </c>
      <c r="J3959" s="1">
        <v>0</v>
      </c>
      <c r="K3959" s="1">
        <v>0</v>
      </c>
      <c r="L3959" s="1">
        <v>0</v>
      </c>
      <c r="M3959" s="1">
        <v>0</v>
      </c>
      <c r="N3959" s="1">
        <v>0</v>
      </c>
      <c r="O3959" s="1">
        <v>4600</v>
      </c>
      <c r="P3959" t="s">
        <v>12517</v>
      </c>
      <c r="Q3959" s="2">
        <v>244312</v>
      </c>
      <c r="R3959" t="s">
        <v>55</v>
      </c>
      <c r="S3959">
        <v>0</v>
      </c>
      <c r="T3959" t="s">
        <v>56</v>
      </c>
      <c r="U3959" t="s">
        <v>57</v>
      </c>
      <c r="V3959" s="1">
        <v>2500</v>
      </c>
      <c r="W3959" s="1">
        <v>0</v>
      </c>
      <c r="X3959" s="1">
        <v>0</v>
      </c>
      <c r="AA3959" t="s">
        <v>58</v>
      </c>
      <c r="AB3959" s="1">
        <v>0</v>
      </c>
      <c r="AC3959" s="4">
        <f>IF(ISNUMBER(MATCH(AD3959, $AD$2:AD3958, 0)), INDEX($AC$2:AC3958, MATCH(AD3959, $AD$2:AD3958, 0)), MAX($AC$2:AC3958)+1)</f>
        <v>1</v>
      </c>
      <c r="AD3959" t="str">
        <f t="shared" si="186"/>
        <v>ท่าลี่-กองลอย</v>
      </c>
      <c r="AE3959" t="s">
        <v>55</v>
      </c>
      <c r="AF3959" s="1">
        <v>0</v>
      </c>
      <c r="AG3959" s="1">
        <v>0</v>
      </c>
      <c r="AH3959" s="1">
        <v>0</v>
      </c>
      <c r="AI3959" t="s">
        <v>12518</v>
      </c>
      <c r="AJ3959" s="1">
        <v>1</v>
      </c>
      <c r="AK3959" s="1">
        <v>0</v>
      </c>
      <c r="AL3959" s="1">
        <v>0</v>
      </c>
      <c r="AM3959" s="1">
        <v>0</v>
      </c>
      <c r="AN3959" s="1">
        <v>0</v>
      </c>
      <c r="AO3959" s="1">
        <v>0</v>
      </c>
      <c r="AP3959" s="1">
        <v>0</v>
      </c>
      <c r="AQ3959" s="1">
        <v>0</v>
      </c>
      <c r="AR3959" s="1">
        <v>11312</v>
      </c>
      <c r="AS3959" s="1">
        <v>28.533333333333335</v>
      </c>
      <c r="AT3959" s="1">
        <f>Table1[[#This Row],[รวมต้นทุนค่าเดินทาง]]+Table1[[#This Row],[รวมต้นทุนค่าซ่อม]]+Table1[[#This Row],[รวมค่าเสื่อม]]</f>
        <v>13321.167136150234</v>
      </c>
      <c r="AU3959" s="1">
        <f t="shared" si="184"/>
        <v>13953.293816562818</v>
      </c>
      <c r="AV3959" s="1" t="str" cm="1">
        <f t="array" ref="AV3959">IF(AC3959&lt;4, "เก็บ", IF(OR(AT3959 &lt; PERCENTILE(IF($AC$2:$AC$5092=AC3959, $AT$2:$AT$5092), 0.25) - 1.5 * (PERCENTILE(IF($AC$2:$AC$5092=AC3959, $AT$2:$AT$5092), 0.75) - PERCENTILE(IF($AC$2:$AC$5092=AC3959, $AT$2:$AT$5092), 0.25)), AT3959 &gt; PERCENTILE(IF($AC$2:$AC$5092=AC3959, $AT$2:$AT$5092), 0.75) + 1.5 * (PERCENTILE(IF($AC$2:$AC$5092=AC3959, $AT$2:$AT$5092), 0.75) - PERCENTILE(IF($AC$2:$AC$5092=AC3959, $AT$2:$AT$5092), 0.25))), "ตัด", "เก็บ"))</f>
        <v>เก็บ</v>
      </c>
      <c r="AW3959" s="1">
        <f t="shared" si="185"/>
        <v>13953.293816562818</v>
      </c>
      <c r="AX3959" s="1">
        <v>14426.372718098486</v>
      </c>
      <c r="AY3959" s="1">
        <v>1980.6338028169014</v>
      </c>
    </row>
    <row r="3960" spans="1:51" x14ac:dyDescent="0.2">
      <c r="A3960" s="3">
        <v>45985</v>
      </c>
      <c r="B3960">
        <v>45985</v>
      </c>
      <c r="C3960" t="s">
        <v>12519</v>
      </c>
      <c r="D3960" t="s">
        <v>66</v>
      </c>
      <c r="E3960" t="s">
        <v>124</v>
      </c>
      <c r="F3960" t="s">
        <v>159</v>
      </c>
      <c r="G3960" s="1">
        <v>881</v>
      </c>
      <c r="H3960" s="1">
        <v>0</v>
      </c>
      <c r="I3960" s="1">
        <v>400</v>
      </c>
      <c r="J3960" s="1">
        <v>0</v>
      </c>
      <c r="K3960" s="1">
        <v>0</v>
      </c>
      <c r="L3960" s="1">
        <v>0</v>
      </c>
      <c r="M3960" s="1">
        <v>0</v>
      </c>
      <c r="N3960" s="1">
        <v>0</v>
      </c>
      <c r="O3960" s="1">
        <v>1281</v>
      </c>
      <c r="P3960" t="s">
        <v>12520</v>
      </c>
      <c r="Q3960" s="2">
        <v>244311</v>
      </c>
      <c r="R3960" t="s">
        <v>70</v>
      </c>
      <c r="S3960">
        <v>0</v>
      </c>
      <c r="T3960" t="s">
        <v>254</v>
      </c>
      <c r="U3960" t="s">
        <v>161</v>
      </c>
      <c r="V3960" s="1">
        <v>0</v>
      </c>
      <c r="W3960" s="1">
        <v>0</v>
      </c>
      <c r="X3960" s="1">
        <v>0</v>
      </c>
      <c r="AA3960" t="s">
        <v>58</v>
      </c>
      <c r="AB3960" s="1">
        <v>0</v>
      </c>
      <c r="AC3960" s="4">
        <f>IF(ISNUMBER(MATCH(AD3960, $AD$2:AD3959, 0)), INDEX($AC$2:AC3959, MATCH(AD3960, $AD$2:AD3959, 0)), MAX($AC$2:AC3959)+1)</f>
        <v>11</v>
      </c>
      <c r="AD3960" t="str">
        <f t="shared" si="186"/>
        <v>ลำปาง-พุทธมณฑลสาย 2</v>
      </c>
      <c r="AE3960" t="s">
        <v>73</v>
      </c>
      <c r="AF3960" s="1">
        <v>0</v>
      </c>
      <c r="AG3960" s="1">
        <v>0</v>
      </c>
      <c r="AH3960" s="1">
        <v>0</v>
      </c>
      <c r="AI3960" t="s">
        <v>12521</v>
      </c>
      <c r="AJ3960" s="1">
        <v>2</v>
      </c>
      <c r="AK3960" s="1">
        <v>720</v>
      </c>
      <c r="AL3960" s="1">
        <v>1140</v>
      </c>
      <c r="AM3960" s="1">
        <v>0.63157894736842102</v>
      </c>
      <c r="AN3960" s="1">
        <v>0</v>
      </c>
      <c r="AO3960" s="1">
        <v>0</v>
      </c>
      <c r="AP3960" s="1">
        <v>0</v>
      </c>
      <c r="AQ3960" s="1">
        <v>0</v>
      </c>
      <c r="AR3960" s="1">
        <v>1281</v>
      </c>
      <c r="AS3960" s="1">
        <v>2657.0920438372377</v>
      </c>
      <c r="AT3960" s="1">
        <f>Table1[[#This Row],[รวมต้นทุนค่าเดินทาง]]+Table1[[#This Row],[รวมต้นทุนค่าซ่อม]]+Table1[[#This Row],[รวมค่าเสื่อม]]</f>
        <v>6366.4993420058363</v>
      </c>
      <c r="AU3960" s="1">
        <f t="shared" si="184"/>
        <v>4930.4097489270907</v>
      </c>
      <c r="AV3960" s="1" t="str" cm="1">
        <f t="array" ref="AV3960">IF(AC3960&lt;4, "เก็บ", IF(OR(AT3960 &lt; PERCENTILE(IF($AC$2:$AC$5092=AC3960, $AT$2:$AT$5092), 0.25) - 1.5 * (PERCENTILE(IF($AC$2:$AC$5092=AC3960, $AT$2:$AT$5092), 0.75) - PERCENTILE(IF($AC$2:$AC$5092=AC3960, $AT$2:$AT$5092), 0.25)), AT3960 &gt; PERCENTILE(IF($AC$2:$AC$5092=AC3960, $AT$2:$AT$5092), 0.75) + 1.5 * (PERCENTILE(IF($AC$2:$AC$5092=AC3960, $AT$2:$AT$5092), 0.75) - PERCENTILE(IF($AC$2:$AC$5092=AC3960, $AT$2:$AT$5092), 0.25))), "ตัด", "เก็บ"))</f>
        <v>เก็บ</v>
      </c>
      <c r="AW3960" s="1">
        <f t="shared" si="185"/>
        <v>4496.4734610911819</v>
      </c>
      <c r="AX3960" s="1">
        <v>2927.9145864762854</v>
      </c>
      <c r="AY3960" s="1">
        <v>2428.4072981685986</v>
      </c>
    </row>
    <row r="3961" spans="1:51" x14ac:dyDescent="0.2">
      <c r="A3961" s="3">
        <v>45985</v>
      </c>
      <c r="B3961">
        <v>45985</v>
      </c>
      <c r="C3961" t="s">
        <v>12522</v>
      </c>
      <c r="D3961" t="s">
        <v>66</v>
      </c>
      <c r="E3961" t="s">
        <v>124</v>
      </c>
      <c r="F3961" t="s">
        <v>248</v>
      </c>
      <c r="G3961" s="1">
        <v>881</v>
      </c>
      <c r="H3961" s="1">
        <v>0</v>
      </c>
      <c r="I3961" s="1">
        <v>400</v>
      </c>
      <c r="J3961" s="1">
        <v>0</v>
      </c>
      <c r="K3961" s="1">
        <v>0</v>
      </c>
      <c r="L3961" s="1">
        <v>0</v>
      </c>
      <c r="M3961" s="1">
        <v>0</v>
      </c>
      <c r="N3961" s="1">
        <v>0</v>
      </c>
      <c r="O3961" s="1">
        <v>1281</v>
      </c>
      <c r="P3961" t="s">
        <v>12523</v>
      </c>
      <c r="Q3961" s="2">
        <v>244312</v>
      </c>
      <c r="R3961" t="s">
        <v>70</v>
      </c>
      <c r="S3961">
        <v>0</v>
      </c>
      <c r="T3961" t="s">
        <v>254</v>
      </c>
      <c r="U3961" t="s">
        <v>161</v>
      </c>
      <c r="V3961" s="1">
        <v>0</v>
      </c>
      <c r="W3961" s="1">
        <v>0</v>
      </c>
      <c r="X3961" s="1">
        <v>0</v>
      </c>
      <c r="AA3961" t="s">
        <v>58</v>
      </c>
      <c r="AB3961" s="1">
        <v>0</v>
      </c>
      <c r="AC3961" s="4">
        <f>IF(ISNUMBER(MATCH(AD3961, $AD$2:AD3960, 0)), INDEX($AC$2:AC3960, MATCH(AD3961, $AD$2:AD3960, 0)), MAX($AC$2:AC3960)+1)</f>
        <v>11</v>
      </c>
      <c r="AD3961" t="str">
        <f t="shared" si="186"/>
        <v>ลำปาง-พุทธมณฑลสาย 2</v>
      </c>
      <c r="AE3961" t="s">
        <v>73</v>
      </c>
      <c r="AF3961" s="1">
        <v>0</v>
      </c>
      <c r="AG3961" s="1">
        <v>0</v>
      </c>
      <c r="AH3961" s="1">
        <v>0</v>
      </c>
      <c r="AI3961" t="s">
        <v>12524</v>
      </c>
      <c r="AJ3961" s="1">
        <v>1</v>
      </c>
      <c r="AK3961" s="1">
        <v>720</v>
      </c>
      <c r="AL3961" s="1">
        <v>720</v>
      </c>
      <c r="AM3961" s="1">
        <v>1</v>
      </c>
      <c r="AN3961" s="1">
        <v>0</v>
      </c>
      <c r="AO3961" s="1">
        <v>0</v>
      </c>
      <c r="AP3961" s="1">
        <v>0</v>
      </c>
      <c r="AQ3961" s="1">
        <v>0</v>
      </c>
      <c r="AR3961" s="1">
        <v>1281</v>
      </c>
      <c r="AS3961" s="1">
        <v>4955.6199097708304</v>
      </c>
      <c r="AT3961" s="1">
        <f>Table1[[#This Row],[รวมต้นทุนค่าเดินทาง]]+Table1[[#This Row],[รวมต้นทุนค่าซ่อม]]+Table1[[#This Row],[รวมค่าเสื่อม]]</f>
        <v>8689.4319282608158</v>
      </c>
      <c r="AU3961" s="1">
        <f t="shared" si="184"/>
        <v>4930.4097489270907</v>
      </c>
      <c r="AV3961" s="1" t="str" cm="1">
        <f t="array" ref="AV3961">IF(AC3961&lt;4, "เก็บ", IF(OR(AT3961 &lt; PERCENTILE(IF($AC$2:$AC$5092=AC3961, $AT$2:$AT$5092), 0.25) - 1.5 * (PERCENTILE(IF($AC$2:$AC$5092=AC3961, $AT$2:$AT$5092), 0.75) - PERCENTILE(IF($AC$2:$AC$5092=AC3961, $AT$2:$AT$5092), 0.25)), AT3961 &gt; PERCENTILE(IF($AC$2:$AC$5092=AC3961, $AT$2:$AT$5092), 0.75) + 1.5 * (PERCENTILE(IF($AC$2:$AC$5092=AC3961, $AT$2:$AT$5092), 0.75) - PERCENTILE(IF($AC$2:$AC$5092=AC3961, $AT$2:$AT$5092), 0.25))), "ตัด", "เก็บ"))</f>
        <v>เก็บ</v>
      </c>
      <c r="AW3961" s="1">
        <f t="shared" si="185"/>
        <v>4496.4734610911819</v>
      </c>
      <c r="AX3961" s="1">
        <v>2927.9145864762854</v>
      </c>
      <c r="AY3961" s="1">
        <v>2452.8120184899844</v>
      </c>
    </row>
    <row r="3962" spans="1:51" x14ac:dyDescent="0.2">
      <c r="A3962" s="3">
        <v>45985</v>
      </c>
      <c r="B3962">
        <v>45985</v>
      </c>
      <c r="C3962" t="s">
        <v>12525</v>
      </c>
      <c r="D3962" t="s">
        <v>66</v>
      </c>
      <c r="E3962" t="s">
        <v>124</v>
      </c>
      <c r="F3962" t="s">
        <v>201</v>
      </c>
      <c r="G3962" s="1">
        <v>881</v>
      </c>
      <c r="H3962" s="1">
        <v>0</v>
      </c>
      <c r="I3962" s="1">
        <v>400</v>
      </c>
      <c r="J3962" s="1">
        <v>0</v>
      </c>
      <c r="K3962" s="1">
        <v>0</v>
      </c>
      <c r="L3962" s="1">
        <v>0</v>
      </c>
      <c r="M3962" s="1">
        <v>0</v>
      </c>
      <c r="N3962" s="1">
        <v>0</v>
      </c>
      <c r="O3962" s="1">
        <v>1281</v>
      </c>
      <c r="P3962" t="s">
        <v>12526</v>
      </c>
      <c r="Q3962" s="2">
        <v>244312</v>
      </c>
      <c r="R3962" t="s">
        <v>70</v>
      </c>
      <c r="S3962">
        <v>0</v>
      </c>
      <c r="T3962" t="s">
        <v>254</v>
      </c>
      <c r="U3962" t="s">
        <v>161</v>
      </c>
      <c r="V3962" s="1">
        <v>0</v>
      </c>
      <c r="W3962" s="1">
        <v>0</v>
      </c>
      <c r="X3962" s="1">
        <v>0</v>
      </c>
      <c r="AA3962" t="s">
        <v>58</v>
      </c>
      <c r="AB3962" s="1">
        <v>0</v>
      </c>
      <c r="AC3962" s="4">
        <f>IF(ISNUMBER(MATCH(AD3962, $AD$2:AD3961, 0)), INDEX($AC$2:AC3961, MATCH(AD3962, $AD$2:AD3961, 0)), MAX($AC$2:AC3961)+1)</f>
        <v>11</v>
      </c>
      <c r="AD3962" t="str">
        <f t="shared" si="186"/>
        <v>ลำปาง-พุทธมณฑลสาย 2</v>
      </c>
      <c r="AE3962" t="s">
        <v>73</v>
      </c>
      <c r="AF3962" s="1">
        <v>0</v>
      </c>
      <c r="AG3962" s="1">
        <v>0</v>
      </c>
      <c r="AH3962" s="1">
        <v>0</v>
      </c>
      <c r="AI3962" t="s">
        <v>12527</v>
      </c>
      <c r="AJ3962" s="1">
        <v>1</v>
      </c>
      <c r="AK3962" s="1">
        <v>720</v>
      </c>
      <c r="AL3962" s="1">
        <v>720</v>
      </c>
      <c r="AM3962" s="1">
        <v>1</v>
      </c>
      <c r="AN3962" s="1">
        <v>0</v>
      </c>
      <c r="AO3962" s="1">
        <v>0</v>
      </c>
      <c r="AP3962" s="1">
        <v>0</v>
      </c>
      <c r="AQ3962" s="1">
        <v>0</v>
      </c>
      <c r="AR3962" s="1">
        <v>1281</v>
      </c>
      <c r="AS3962" s="1">
        <v>2753.3183434814127</v>
      </c>
      <c r="AT3962" s="1">
        <f>Table1[[#This Row],[รวมต้นทุนค่าเดินทาง]]+Table1[[#This Row],[รวมต้นทุนค่าซ่อม]]+Table1[[#This Row],[รวมค่าเสื่อม]]</f>
        <v>6229.8746528436923</v>
      </c>
      <c r="AU3962" s="1">
        <f t="shared" si="184"/>
        <v>4930.4097489270907</v>
      </c>
      <c r="AV3962" s="1" t="str" cm="1">
        <f t="array" ref="AV3962">IF(AC3962&lt;4, "เก็บ", IF(OR(AT3962 &lt; PERCENTILE(IF($AC$2:$AC$5092=AC3962, $AT$2:$AT$5092), 0.25) - 1.5 * (PERCENTILE(IF($AC$2:$AC$5092=AC3962, $AT$2:$AT$5092), 0.75) - PERCENTILE(IF($AC$2:$AC$5092=AC3962, $AT$2:$AT$5092), 0.25)), AT3962 &gt; PERCENTILE(IF($AC$2:$AC$5092=AC3962, $AT$2:$AT$5092), 0.75) + 1.5 * (PERCENTILE(IF($AC$2:$AC$5092=AC3962, $AT$2:$AT$5092), 0.75) - PERCENTILE(IF($AC$2:$AC$5092=AC3962, $AT$2:$AT$5092), 0.25))), "ตัด", "เก็บ"))</f>
        <v>เก็บ</v>
      </c>
      <c r="AW3962" s="1">
        <f t="shared" si="185"/>
        <v>4496.4734610911819</v>
      </c>
      <c r="AX3962" s="1">
        <v>2927.9145864762854</v>
      </c>
      <c r="AY3962" s="1">
        <v>2195.5563093622795</v>
      </c>
    </row>
    <row r="3963" spans="1:51" x14ac:dyDescent="0.2">
      <c r="A3963" s="3">
        <v>45985</v>
      </c>
      <c r="B3963">
        <v>45985</v>
      </c>
      <c r="C3963" t="s">
        <v>12528</v>
      </c>
      <c r="D3963" t="s">
        <v>66</v>
      </c>
      <c r="E3963" t="s">
        <v>67</v>
      </c>
      <c r="F3963" t="s">
        <v>936</v>
      </c>
      <c r="G3963" s="1">
        <v>0</v>
      </c>
      <c r="H3963" s="1">
        <v>2266</v>
      </c>
      <c r="I3963" s="1">
        <v>500</v>
      </c>
      <c r="J3963" s="1">
        <v>0</v>
      </c>
      <c r="K3963" s="1">
        <v>0</v>
      </c>
      <c r="L3963" s="1">
        <v>0</v>
      </c>
      <c r="M3963" s="1">
        <v>0</v>
      </c>
      <c r="N3963" s="1">
        <v>0</v>
      </c>
      <c r="O3963" s="1">
        <v>500</v>
      </c>
      <c r="P3963" t="s">
        <v>12529</v>
      </c>
      <c r="Q3963" s="2">
        <v>244312</v>
      </c>
      <c r="R3963" t="s">
        <v>70</v>
      </c>
      <c r="S3963">
        <v>0</v>
      </c>
      <c r="T3963" t="s">
        <v>71</v>
      </c>
      <c r="U3963" t="s">
        <v>72</v>
      </c>
      <c r="V3963" s="1">
        <v>0</v>
      </c>
      <c r="W3963" s="1">
        <v>0</v>
      </c>
      <c r="X3963" s="1">
        <v>0</v>
      </c>
      <c r="AA3963" t="s">
        <v>58</v>
      </c>
      <c r="AB3963" s="1">
        <v>0</v>
      </c>
      <c r="AC3963" s="4">
        <f>IF(ISNUMBER(MATCH(AD3963, $AD$2:AD3962, 0)), INDEX($AC$2:AC3962, MATCH(AD3963, $AD$2:AD3962, 0)), MAX($AC$2:AC3962)+1)</f>
        <v>2</v>
      </c>
      <c r="AD3963" t="str">
        <f t="shared" si="186"/>
        <v>เชียงใหม่-พุทธมณฑลสาย 5</v>
      </c>
      <c r="AE3963" t="s">
        <v>73</v>
      </c>
      <c r="AF3963" s="1">
        <v>0</v>
      </c>
      <c r="AG3963" s="1">
        <v>0</v>
      </c>
      <c r="AH3963" s="1">
        <v>0</v>
      </c>
      <c r="AI3963" t="s">
        <v>12530</v>
      </c>
      <c r="AJ3963" s="1">
        <v>1</v>
      </c>
      <c r="AK3963" s="1">
        <v>720</v>
      </c>
      <c r="AL3963" s="1">
        <v>720</v>
      </c>
      <c r="AM3963" s="1">
        <v>1</v>
      </c>
      <c r="AN3963" s="1">
        <v>0</v>
      </c>
      <c r="AO3963" s="1">
        <v>0</v>
      </c>
      <c r="AP3963" s="1">
        <v>0</v>
      </c>
      <c r="AQ3963" s="1">
        <v>0</v>
      </c>
      <c r="AR3963" s="1">
        <v>2766</v>
      </c>
      <c r="AS3963" s="1">
        <v>19780.725001799707</v>
      </c>
      <c r="AT3963" s="1">
        <f>Table1[[#This Row],[รวมต้นทุนค่าเดินทาง]]+Table1[[#This Row],[รวมต้นทุนค่าซ่อม]]+Table1[[#This Row],[รวมค่าเสื่อม]]</f>
        <v>25127.842324455898</v>
      </c>
      <c r="AU3963" s="1">
        <f t="shared" si="184"/>
        <v>5026.5629662053279</v>
      </c>
      <c r="AV3963" s="1" t="str" cm="1">
        <f t="array" ref="AV3963">IF(AC3963&lt;4, "เก็บ", IF(OR(AT3963 &lt; PERCENTILE(IF($AC$2:$AC$5092=AC3963, $AT$2:$AT$5092), 0.25) - 1.5 * (PERCENTILE(IF($AC$2:$AC$5092=AC3963, $AT$2:$AT$5092), 0.75) - PERCENTILE(IF($AC$2:$AC$5092=AC3963, $AT$2:$AT$5092), 0.25)), AT3963 &gt; PERCENTILE(IF($AC$2:$AC$5092=AC3963, $AT$2:$AT$5092), 0.75) + 1.5 * (PERCENTILE(IF($AC$2:$AC$5092=AC3963, $AT$2:$AT$5092), 0.75) - PERCENTILE(IF($AC$2:$AC$5092=AC3963, $AT$2:$AT$5092), 0.25))), "ตัด", "เก็บ"))</f>
        <v>เก็บ</v>
      </c>
      <c r="AW3963" s="1">
        <f t="shared" si="185"/>
        <v>5026.5629662053279</v>
      </c>
      <c r="AX3963" s="1">
        <v>4064.5059139663294</v>
      </c>
      <c r="AY3963" s="1">
        <v>2581.1173226561909</v>
      </c>
    </row>
    <row r="3964" spans="1:51" x14ac:dyDescent="0.2">
      <c r="A3964" s="3">
        <v>45985</v>
      </c>
      <c r="B3964">
        <v>45985</v>
      </c>
      <c r="C3964" t="s">
        <v>12531</v>
      </c>
      <c r="D3964" t="s">
        <v>51</v>
      </c>
      <c r="E3964" t="s">
        <v>52</v>
      </c>
      <c r="F3964" t="s">
        <v>53</v>
      </c>
      <c r="G3964" s="1">
        <v>2700</v>
      </c>
      <c r="H3964" s="1">
        <v>4212</v>
      </c>
      <c r="I3964" s="1">
        <v>1900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  <c r="O3964" s="1">
        <v>4600</v>
      </c>
      <c r="P3964" t="s">
        <v>12532</v>
      </c>
      <c r="Q3964" s="2">
        <v>244313</v>
      </c>
      <c r="R3964" t="s">
        <v>55</v>
      </c>
      <c r="S3964">
        <v>0</v>
      </c>
      <c r="T3964" t="s">
        <v>71</v>
      </c>
      <c r="U3964" t="s">
        <v>57</v>
      </c>
      <c r="V3964" s="1">
        <v>2500</v>
      </c>
      <c r="W3964" s="1">
        <v>0</v>
      </c>
      <c r="X3964" s="1">
        <v>0</v>
      </c>
      <c r="AA3964" t="s">
        <v>58</v>
      </c>
      <c r="AB3964" s="1">
        <v>0</v>
      </c>
      <c r="AC3964" s="4">
        <f>IF(ISNUMBER(MATCH(AD3964, $AD$2:AD3963, 0)), INDEX($AC$2:AC3963, MATCH(AD3964, $AD$2:AD3963, 0)), MAX($AC$2:AC3963)+1)</f>
        <v>10</v>
      </c>
      <c r="AD3964" t="str">
        <f t="shared" si="186"/>
        <v>เชียงใหม่-กองลอย</v>
      </c>
      <c r="AE3964" t="s">
        <v>55</v>
      </c>
      <c r="AF3964" s="1">
        <v>0</v>
      </c>
      <c r="AG3964" s="1">
        <v>0</v>
      </c>
      <c r="AH3964" s="1">
        <v>0</v>
      </c>
      <c r="AI3964" t="s">
        <v>12533</v>
      </c>
      <c r="AJ3964" s="1">
        <v>1</v>
      </c>
      <c r="AK3964" s="1">
        <v>0</v>
      </c>
      <c r="AL3964" s="1">
        <v>0</v>
      </c>
      <c r="AM3964" s="1">
        <v>0</v>
      </c>
      <c r="AN3964" s="1">
        <v>0</v>
      </c>
      <c r="AO3964" s="1">
        <v>0</v>
      </c>
      <c r="AP3964" s="1">
        <v>0</v>
      </c>
      <c r="AQ3964" s="1">
        <v>0</v>
      </c>
      <c r="AR3964" s="1">
        <v>11312</v>
      </c>
      <c r="AS3964" s="1">
        <v>21.400000000000002</v>
      </c>
      <c r="AT3964" s="1">
        <f>Table1[[#This Row],[รวมต้นทุนค่าเดินทาง]]+Table1[[#This Row],[รวมต้นทุนค่าซ่อม]]+Table1[[#This Row],[รวมค่าเสื่อม]]</f>
        <v>13182.715068493151</v>
      </c>
      <c r="AU3964" s="1">
        <f t="shared" si="184"/>
        <v>14957.32855761775</v>
      </c>
      <c r="AV3964" s="1" t="str" cm="1">
        <f t="array" ref="AV3964">IF(AC3964&lt;4, "เก็บ", IF(OR(AT3964 &lt; PERCENTILE(IF($AC$2:$AC$5092=AC3964, $AT$2:$AT$5092), 0.25) - 1.5 * (PERCENTILE(IF($AC$2:$AC$5092=AC3964, $AT$2:$AT$5092), 0.75) - PERCENTILE(IF($AC$2:$AC$5092=AC3964, $AT$2:$AT$5092), 0.25)), AT3964 &gt; PERCENTILE(IF($AC$2:$AC$5092=AC3964, $AT$2:$AT$5092), 0.75) + 1.5 * (PERCENTILE(IF($AC$2:$AC$5092=AC3964, $AT$2:$AT$5092), 0.75) - PERCENTILE(IF($AC$2:$AC$5092=AC3964, $AT$2:$AT$5092), 0.25))), "ตัด", "เก็บ"))</f>
        <v>เก็บ</v>
      </c>
      <c r="AW3964" s="1">
        <f t="shared" si="185"/>
        <v>14419.089162907676</v>
      </c>
      <c r="AX3964" s="1">
        <v>15077.196593123563</v>
      </c>
      <c r="AY3964" s="1">
        <v>1849.3150684931506</v>
      </c>
    </row>
    <row r="3965" spans="1:51" x14ac:dyDescent="0.2">
      <c r="A3965" s="3">
        <v>45985</v>
      </c>
      <c r="B3965">
        <v>45985</v>
      </c>
      <c r="C3965" t="s">
        <v>12534</v>
      </c>
      <c r="D3965" t="s">
        <v>66</v>
      </c>
      <c r="E3965" t="s">
        <v>184</v>
      </c>
      <c r="F3965" t="s">
        <v>1384</v>
      </c>
      <c r="G3965" s="1">
        <v>3598</v>
      </c>
      <c r="H3965" s="1">
        <v>2727</v>
      </c>
      <c r="I3965" s="1">
        <v>1700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s="1">
        <v>5298</v>
      </c>
      <c r="P3965" t="s">
        <v>12535</v>
      </c>
      <c r="Q3965" s="2">
        <v>244313</v>
      </c>
      <c r="R3965" t="s">
        <v>55</v>
      </c>
      <c r="S3965">
        <v>0</v>
      </c>
      <c r="T3965" t="s">
        <v>71</v>
      </c>
      <c r="U3965" t="s">
        <v>57</v>
      </c>
      <c r="V3965" s="1">
        <v>3776</v>
      </c>
      <c r="W3965" s="1">
        <v>0</v>
      </c>
      <c r="X3965" s="1">
        <v>0</v>
      </c>
      <c r="AA3965" t="s">
        <v>58</v>
      </c>
      <c r="AB3965" s="1">
        <v>0</v>
      </c>
      <c r="AC3965" s="4">
        <f>IF(ISNUMBER(MATCH(AD3965, $AD$2:AD3964, 0)), INDEX($AC$2:AC3964, MATCH(AD3965, $AD$2:AD3964, 0)), MAX($AC$2:AC3964)+1)</f>
        <v>10</v>
      </c>
      <c r="AD3965" t="str">
        <f t="shared" si="186"/>
        <v>เชียงใหม่-กองลอย</v>
      </c>
      <c r="AE3965" t="s">
        <v>55</v>
      </c>
      <c r="AF3965" s="1">
        <v>0</v>
      </c>
      <c r="AG3965" s="1">
        <v>0</v>
      </c>
      <c r="AH3965" s="1">
        <v>0</v>
      </c>
      <c r="AI3965" t="s">
        <v>12536</v>
      </c>
      <c r="AJ3965" s="1">
        <v>1</v>
      </c>
      <c r="AK3965" s="1">
        <v>0</v>
      </c>
      <c r="AL3965" s="1">
        <v>0</v>
      </c>
      <c r="AM3965" s="1">
        <v>0</v>
      </c>
      <c r="AN3965" s="1">
        <v>0</v>
      </c>
      <c r="AO3965" s="1">
        <v>0</v>
      </c>
      <c r="AP3965" s="1">
        <v>0</v>
      </c>
      <c r="AQ3965" s="1">
        <v>0</v>
      </c>
      <c r="AR3965" s="1">
        <v>11801</v>
      </c>
      <c r="AS3965" s="1">
        <v>3875.4437254901959</v>
      </c>
      <c r="AT3965" s="1">
        <f>Table1[[#This Row],[รวมต้นทุนค่าเดินทาง]]+Table1[[#This Row],[รวมต้นทุนค่าซ่อม]]+Table1[[#This Row],[รวมค่าเสื่อม]]</f>
        <v>16994.803100490197</v>
      </c>
      <c r="AU3965" s="1">
        <f t="shared" si="184"/>
        <v>14957.32855761775</v>
      </c>
      <c r="AV3965" s="1" t="str" cm="1">
        <f t="array" ref="AV3965">IF(AC3965&lt;4, "เก็บ", IF(OR(AT3965 &lt; PERCENTILE(IF($AC$2:$AC$5092=AC3965, $AT$2:$AT$5092), 0.25) - 1.5 * (PERCENTILE(IF($AC$2:$AC$5092=AC3965, $AT$2:$AT$5092), 0.75) - PERCENTILE(IF($AC$2:$AC$5092=AC3965, $AT$2:$AT$5092), 0.25)), AT3965 &gt; PERCENTILE(IF($AC$2:$AC$5092=AC3965, $AT$2:$AT$5092), 0.75) + 1.5 * (PERCENTILE(IF($AC$2:$AC$5092=AC3965, $AT$2:$AT$5092), 0.75) - PERCENTILE(IF($AC$2:$AC$5092=AC3965, $AT$2:$AT$5092), 0.25))), "ตัด", "เก็บ"))</f>
        <v>เก็บ</v>
      </c>
      <c r="AW3965" s="1">
        <f t="shared" si="185"/>
        <v>14419.089162907676</v>
      </c>
      <c r="AX3965" s="1">
        <v>15077.196593123563</v>
      </c>
      <c r="AY3965" s="1">
        <v>1318.359375</v>
      </c>
    </row>
    <row r="3966" spans="1:51" x14ac:dyDescent="0.2">
      <c r="A3966" s="3">
        <v>45985</v>
      </c>
      <c r="B3966">
        <v>45985</v>
      </c>
      <c r="C3966" t="s">
        <v>12537</v>
      </c>
      <c r="D3966" t="s">
        <v>51</v>
      </c>
      <c r="E3966" t="s">
        <v>52</v>
      </c>
      <c r="F3966" t="s">
        <v>1659</v>
      </c>
      <c r="G3966" s="1">
        <v>2700</v>
      </c>
      <c r="H3966" s="1">
        <v>4212</v>
      </c>
      <c r="I3966" s="1">
        <v>1900</v>
      </c>
      <c r="J3966" s="1">
        <v>0</v>
      </c>
      <c r="K3966" s="1">
        <v>0</v>
      </c>
      <c r="L3966" s="1">
        <v>0</v>
      </c>
      <c r="M3966" s="1">
        <v>0</v>
      </c>
      <c r="N3966" s="1">
        <v>0</v>
      </c>
      <c r="O3966" s="1">
        <v>4600</v>
      </c>
      <c r="P3966" t="s">
        <v>12538</v>
      </c>
      <c r="Q3966" s="2">
        <v>244312</v>
      </c>
      <c r="R3966" t="s">
        <v>55</v>
      </c>
      <c r="S3966">
        <v>0</v>
      </c>
      <c r="T3966" t="s">
        <v>56</v>
      </c>
      <c r="U3966" t="s">
        <v>57</v>
      </c>
      <c r="V3966" s="1">
        <v>2500</v>
      </c>
      <c r="W3966" s="1">
        <v>0</v>
      </c>
      <c r="X3966" s="1">
        <v>0</v>
      </c>
      <c r="AA3966" t="s">
        <v>58</v>
      </c>
      <c r="AB3966" s="1">
        <v>0</v>
      </c>
      <c r="AC3966" s="4">
        <f>IF(ISNUMBER(MATCH(AD3966, $AD$2:AD3965, 0)), INDEX($AC$2:AC3965, MATCH(AD3966, $AD$2:AD3965, 0)), MAX($AC$2:AC3965)+1)</f>
        <v>1</v>
      </c>
      <c r="AD3966" t="str">
        <f t="shared" si="186"/>
        <v>ท่าลี่-กองลอย</v>
      </c>
      <c r="AE3966" t="s">
        <v>55</v>
      </c>
      <c r="AF3966" s="1">
        <v>0</v>
      </c>
      <c r="AG3966" s="1">
        <v>0</v>
      </c>
      <c r="AH3966" s="1">
        <v>0</v>
      </c>
      <c r="AI3966" t="s">
        <v>12539</v>
      </c>
      <c r="AJ3966" s="1">
        <v>1</v>
      </c>
      <c r="AK3966" s="1">
        <v>0</v>
      </c>
      <c r="AL3966" s="1">
        <v>0</v>
      </c>
      <c r="AM3966" s="1">
        <v>0</v>
      </c>
      <c r="AN3966" s="1">
        <v>0</v>
      </c>
      <c r="AO3966" s="1">
        <v>0</v>
      </c>
      <c r="AP3966" s="1">
        <v>0</v>
      </c>
      <c r="AQ3966" s="1">
        <v>0</v>
      </c>
      <c r="AR3966" s="1">
        <v>11312</v>
      </c>
      <c r="AS3966" s="1">
        <v>32.1</v>
      </c>
      <c r="AT3966" s="1">
        <f>Table1[[#This Row],[รวมต้นทุนค่าเดินทาง]]+Table1[[#This Row],[รวมต้นทุนค่าซ่อม]]+Table1[[#This Row],[รวมค่าเสื่อม]]</f>
        <v>13437.123255813955</v>
      </c>
      <c r="AU3966" s="1">
        <f t="shared" si="184"/>
        <v>13953.293816562818</v>
      </c>
      <c r="AV3966" s="1" t="str" cm="1">
        <f t="array" ref="AV3966">IF(AC3966&lt;4, "เก็บ", IF(OR(AT3966 &lt; PERCENTILE(IF($AC$2:$AC$5092=AC3966, $AT$2:$AT$5092), 0.25) - 1.5 * (PERCENTILE(IF($AC$2:$AC$5092=AC3966, $AT$2:$AT$5092), 0.75) - PERCENTILE(IF($AC$2:$AC$5092=AC3966, $AT$2:$AT$5092), 0.25)), AT3966 &gt; PERCENTILE(IF($AC$2:$AC$5092=AC3966, $AT$2:$AT$5092), 0.75) + 1.5 * (PERCENTILE(IF($AC$2:$AC$5092=AC3966, $AT$2:$AT$5092), 0.75) - PERCENTILE(IF($AC$2:$AC$5092=AC3966, $AT$2:$AT$5092), 0.25))), "ตัด", "เก็บ"))</f>
        <v>เก็บ</v>
      </c>
      <c r="AW3966" s="1">
        <f t="shared" si="185"/>
        <v>13953.293816562818</v>
      </c>
      <c r="AX3966" s="1">
        <v>14426.372718098486</v>
      </c>
      <c r="AY3966" s="1">
        <v>2093.0232558139537</v>
      </c>
    </row>
    <row r="3967" spans="1:51" x14ac:dyDescent="0.2">
      <c r="A3967" s="3">
        <v>45985</v>
      </c>
      <c r="B3967">
        <v>45985</v>
      </c>
      <c r="C3967" t="s">
        <v>12540</v>
      </c>
      <c r="D3967" t="s">
        <v>66</v>
      </c>
      <c r="E3967" t="s">
        <v>124</v>
      </c>
      <c r="F3967" t="s">
        <v>399</v>
      </c>
      <c r="G3967" s="1">
        <v>0</v>
      </c>
      <c r="H3967" s="1">
        <v>818</v>
      </c>
      <c r="I3967" s="1">
        <v>400</v>
      </c>
      <c r="J3967" s="1">
        <v>0</v>
      </c>
      <c r="K3967" s="1">
        <v>0</v>
      </c>
      <c r="L3967" s="1">
        <v>0</v>
      </c>
      <c r="M3967" s="1">
        <v>0</v>
      </c>
      <c r="N3967" s="1">
        <v>0</v>
      </c>
      <c r="O3967" s="1">
        <v>400</v>
      </c>
      <c r="P3967" t="s">
        <v>12541</v>
      </c>
      <c r="Q3967" s="2">
        <v>244312</v>
      </c>
      <c r="R3967" t="s">
        <v>70</v>
      </c>
      <c r="S3967">
        <v>0</v>
      </c>
      <c r="T3967" t="s">
        <v>254</v>
      </c>
      <c r="U3967" t="s">
        <v>93</v>
      </c>
      <c r="V3967" s="1">
        <v>0</v>
      </c>
      <c r="W3967" s="1">
        <v>0</v>
      </c>
      <c r="X3967" s="1">
        <v>0</v>
      </c>
      <c r="AA3967" t="s">
        <v>58</v>
      </c>
      <c r="AB3967" s="1">
        <v>0</v>
      </c>
      <c r="AC3967" s="4">
        <f>IF(ISNUMBER(MATCH(AD3967, $AD$2:AD3966, 0)), INDEX($AC$2:AC3966, MATCH(AD3967, $AD$2:AD3966, 0)), MAX($AC$2:AC3966)+1)</f>
        <v>14</v>
      </c>
      <c r="AD3967" t="str">
        <f t="shared" si="186"/>
        <v>ลำปาง-ตลาดไท</v>
      </c>
      <c r="AE3967" t="s">
        <v>73</v>
      </c>
      <c r="AF3967" s="1">
        <v>0</v>
      </c>
      <c r="AG3967" s="1">
        <v>0</v>
      </c>
      <c r="AH3967" s="1">
        <v>0</v>
      </c>
      <c r="AI3967" t="s">
        <v>12542</v>
      </c>
      <c r="AJ3967" s="1">
        <v>1</v>
      </c>
      <c r="AK3967" s="1">
        <v>620</v>
      </c>
      <c r="AL3967" s="1">
        <v>620</v>
      </c>
      <c r="AM3967" s="1">
        <v>1</v>
      </c>
      <c r="AN3967" s="1">
        <v>0</v>
      </c>
      <c r="AO3967" s="1">
        <v>0</v>
      </c>
      <c r="AP3967" s="1">
        <v>0</v>
      </c>
      <c r="AQ3967" s="1">
        <v>0</v>
      </c>
      <c r="AR3967" s="1">
        <v>1218</v>
      </c>
      <c r="AS3967" s="1">
        <v>1661.3508256585314</v>
      </c>
      <c r="AT3967" s="1">
        <f>Table1[[#This Row],[รวมต้นทุนค่าเดินทาง]]+Table1[[#This Row],[รวมต้นทุนค่าซ่อม]]+Table1[[#This Row],[รวมค่าเสื่อม]]</f>
        <v>5103.3840990398257</v>
      </c>
      <c r="AU3967" s="1" t="e">
        <f t="shared" si="184"/>
        <v>#N/A</v>
      </c>
      <c r="AV3967" s="1" t="e" cm="1">
        <f t="array" ref="AV3967">IF(AC3967&lt;4, "เก็บ", IF(OR(AT3967 &lt; PERCENTILE(IF($AC$2:$AC$5092=AC3967, $AT$2:$AT$5092), 0.25) - 1.5 * (PERCENTILE(IF($AC$2:$AC$5092=AC3967, $AT$2:$AT$5092), 0.75) - PERCENTILE(IF($AC$2:$AC$5092=AC3967, $AT$2:$AT$5092), 0.25)), AT3967 &gt; PERCENTILE(IF($AC$2:$AC$5092=AC3967, $AT$2:$AT$5092), 0.75) + 1.5 * (PERCENTILE(IF($AC$2:$AC$5092=AC3967, $AT$2:$AT$5092), 0.75) - PERCENTILE(IF($AC$2:$AC$5092=AC3967, $AT$2:$AT$5092), 0.25))), "ตัด", "เก็บ"))</f>
        <v>#N/A</v>
      </c>
      <c r="AW3967" s="1" t="e">
        <f t="shared" si="185"/>
        <v>#DIV/0!</v>
      </c>
      <c r="AX3967" s="1">
        <v>2411.9362516169685</v>
      </c>
      <c r="AY3967" s="1">
        <v>2224.0332733812947</v>
      </c>
    </row>
    <row r="3968" spans="1:51" x14ac:dyDescent="0.2">
      <c r="A3968" s="3">
        <v>45985</v>
      </c>
      <c r="B3968">
        <v>45985</v>
      </c>
      <c r="C3968" t="s">
        <v>12543</v>
      </c>
      <c r="D3968" t="s">
        <v>66</v>
      </c>
      <c r="E3968" t="s">
        <v>184</v>
      </c>
      <c r="F3968" t="s">
        <v>439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  <c r="M3968" s="1">
        <v>0</v>
      </c>
      <c r="N3968" s="1">
        <v>0</v>
      </c>
      <c r="O3968" s="1">
        <v>755</v>
      </c>
      <c r="P3968" t="s">
        <v>12544</v>
      </c>
      <c r="Q3968" s="2">
        <v>244312</v>
      </c>
      <c r="R3968" t="s">
        <v>55</v>
      </c>
      <c r="S3968">
        <v>0</v>
      </c>
      <c r="T3968" t="s">
        <v>88</v>
      </c>
      <c r="U3968" t="s">
        <v>101</v>
      </c>
      <c r="V3968" s="1">
        <v>0</v>
      </c>
      <c r="W3968" s="1">
        <v>1133</v>
      </c>
      <c r="X3968" s="1">
        <v>755</v>
      </c>
      <c r="Y3968" t="s">
        <v>88</v>
      </c>
      <c r="Z3968" t="s">
        <v>101</v>
      </c>
      <c r="AA3968" t="s">
        <v>12545</v>
      </c>
      <c r="AB3968" s="1">
        <v>0</v>
      </c>
      <c r="AC3968" s="4">
        <f>IF(ISNUMBER(MATCH(AD3968, $AD$2:AD3967, 0)), INDEX($AC$2:AC3967, MATCH(AD3968, $AD$2:AD3967, 0)), MAX($AC$2:AC3967)+1)</f>
        <v>38</v>
      </c>
      <c r="AD3968" t="str">
        <f t="shared" si="186"/>
        <v>แพร่-พะเยา</v>
      </c>
      <c r="AE3968" t="s">
        <v>55</v>
      </c>
      <c r="AF3968" s="1">
        <v>0</v>
      </c>
      <c r="AG3968" s="1">
        <v>0</v>
      </c>
      <c r="AH3968" s="1">
        <v>0</v>
      </c>
      <c r="AI3968" t="s">
        <v>12546</v>
      </c>
      <c r="AJ3968" s="1">
        <v>2</v>
      </c>
      <c r="AK3968" s="1">
        <v>0</v>
      </c>
      <c r="AL3968" s="1">
        <v>0</v>
      </c>
      <c r="AM3968" s="1">
        <v>0</v>
      </c>
      <c r="AN3968" s="1">
        <v>0</v>
      </c>
      <c r="AO3968" s="1">
        <v>0</v>
      </c>
      <c r="AP3968" s="1">
        <v>0</v>
      </c>
      <c r="AQ3968" s="1">
        <v>0</v>
      </c>
      <c r="AR3968" s="1">
        <v>1888</v>
      </c>
      <c r="AS3968" s="1">
        <v>521.15114336917566</v>
      </c>
      <c r="AT3968" s="1">
        <f>Table1[[#This Row],[รวมต้นทุนค่าเดินทาง]]+Table1[[#This Row],[รวมต้นทุนค่าซ่อม]]+Table1[[#This Row],[รวมค่าเสื่อม]]</f>
        <v>4294.6260037043712</v>
      </c>
      <c r="AU3968" s="1">
        <f t="shared" si="184"/>
        <v>4358.2549066140909</v>
      </c>
      <c r="AV3968" s="1" t="str" cm="1">
        <f t="array" ref="AV3968">IF(AC3968&lt;4, "เก็บ", IF(OR(AT3968 &lt; PERCENTILE(IF($AC$2:$AC$5092=AC3968, $AT$2:$AT$5092), 0.25) - 1.5 * (PERCENTILE(IF($AC$2:$AC$5092=AC3968, $AT$2:$AT$5092), 0.75) - PERCENTILE(IF($AC$2:$AC$5092=AC3968, $AT$2:$AT$5092), 0.25)), AT3968 &gt; PERCENTILE(IF($AC$2:$AC$5092=AC3968, $AT$2:$AT$5092), 0.75) + 1.5 * (PERCENTILE(IF($AC$2:$AC$5092=AC3968, $AT$2:$AT$5092), 0.75) - PERCENTILE(IF($AC$2:$AC$5092=AC3968, $AT$2:$AT$5092), 0.25))), "ตัด", "เก็บ"))</f>
        <v>เก็บ</v>
      </c>
      <c r="AW3968" s="1">
        <f t="shared" si="185"/>
        <v>4358.2549066140909</v>
      </c>
      <c r="AX3968" s="1">
        <v>3038.9900654076114</v>
      </c>
      <c r="AY3968" s="1">
        <v>1885.4748603351954</v>
      </c>
    </row>
    <row r="3969" spans="1:51" x14ac:dyDescent="0.2">
      <c r="A3969" s="3">
        <v>45985</v>
      </c>
      <c r="B3969">
        <v>45985</v>
      </c>
      <c r="C3969" t="s">
        <v>12547</v>
      </c>
      <c r="D3969" t="s">
        <v>66</v>
      </c>
      <c r="E3969" t="s">
        <v>124</v>
      </c>
      <c r="F3969" t="s">
        <v>224</v>
      </c>
      <c r="G3969" s="1">
        <v>0</v>
      </c>
      <c r="H3969" s="1">
        <v>1038</v>
      </c>
      <c r="I3969" s="1">
        <v>400</v>
      </c>
      <c r="J3969" s="1">
        <v>0</v>
      </c>
      <c r="K3969" s="1">
        <v>0</v>
      </c>
      <c r="L3969" s="1">
        <v>0</v>
      </c>
      <c r="M3969" s="1">
        <v>0</v>
      </c>
      <c r="N3969" s="1">
        <v>0</v>
      </c>
      <c r="O3969" s="1">
        <v>840</v>
      </c>
      <c r="P3969" t="s">
        <v>12548</v>
      </c>
      <c r="Q3969" s="2">
        <v>244312</v>
      </c>
      <c r="R3969" t="s">
        <v>70</v>
      </c>
      <c r="S3969">
        <v>0</v>
      </c>
      <c r="T3969" t="s">
        <v>101</v>
      </c>
      <c r="U3969" t="s">
        <v>93</v>
      </c>
      <c r="V3969" s="1">
        <v>0</v>
      </c>
      <c r="W3969" s="1">
        <v>0</v>
      </c>
      <c r="X3969" s="1">
        <v>440</v>
      </c>
      <c r="Y3969" t="s">
        <v>114</v>
      </c>
      <c r="Z3969" t="s">
        <v>101</v>
      </c>
      <c r="AA3969" t="s">
        <v>11405</v>
      </c>
      <c r="AB3969" s="1">
        <v>0</v>
      </c>
      <c r="AC3969" s="4">
        <f>IF(ISNUMBER(MATCH(AD3969, $AD$2:AD3968, 0)), INDEX($AC$2:AC3968, MATCH(AD3969, $AD$2:AD3968, 0)), MAX($AC$2:AC3968)+1)</f>
        <v>53</v>
      </c>
      <c r="AD3969" t="str">
        <f t="shared" si="186"/>
        <v>พะเยา-ตลาดไท</v>
      </c>
      <c r="AE3969" t="s">
        <v>73</v>
      </c>
      <c r="AF3969" s="1">
        <v>0</v>
      </c>
      <c r="AG3969" s="1">
        <v>0</v>
      </c>
      <c r="AH3969" s="1">
        <v>0</v>
      </c>
      <c r="AI3969" t="s">
        <v>12549</v>
      </c>
      <c r="AJ3969" s="1">
        <v>1</v>
      </c>
      <c r="AK3969" s="1">
        <v>860</v>
      </c>
      <c r="AL3969" s="1">
        <v>860</v>
      </c>
      <c r="AM3969" s="1">
        <v>1</v>
      </c>
      <c r="AN3969" s="1">
        <v>0</v>
      </c>
      <c r="AO3969" s="1">
        <v>0</v>
      </c>
      <c r="AP3969" s="1">
        <v>0</v>
      </c>
      <c r="AQ3969" s="1">
        <v>0</v>
      </c>
      <c r="AR3969" s="1">
        <v>1878</v>
      </c>
      <c r="AS3969" s="1">
        <v>1123.394109769753</v>
      </c>
      <c r="AT3969" s="1">
        <f>Table1[[#This Row],[รวมต้นทุนค่าเดินทาง]]+Table1[[#This Row],[รวมต้นทุนค่าซ่อม]]+Table1[[#This Row],[รวมค่าเสื่อม]]</f>
        <v>4880.2478647104645</v>
      </c>
      <c r="AU3969" s="1">
        <f t="shared" si="184"/>
        <v>5556.3451863971432</v>
      </c>
      <c r="AV3969" s="1" t="str" cm="1">
        <f t="array" ref="AV3969">IF(AC3969&lt;4, "เก็บ", IF(OR(AT3969 &lt; PERCENTILE(IF($AC$2:$AC$5092=AC3969, $AT$2:$AT$5092), 0.25) - 1.5 * (PERCENTILE(IF($AC$2:$AC$5092=AC3969, $AT$2:$AT$5092), 0.75) - PERCENTILE(IF($AC$2:$AC$5092=AC3969, $AT$2:$AT$5092), 0.25)), AT3969 &gt; PERCENTILE(IF($AC$2:$AC$5092=AC3969, $AT$2:$AT$5092), 0.75) + 1.5 * (PERCENTILE(IF($AC$2:$AC$5092=AC3969, $AT$2:$AT$5092), 0.75) - PERCENTILE(IF($AC$2:$AC$5092=AC3969, $AT$2:$AT$5092), 0.25))), "ตัด", "เก็บ"))</f>
        <v>เก็บ</v>
      </c>
      <c r="AW3969" s="1">
        <f t="shared" si="185"/>
        <v>5282.7291214311672</v>
      </c>
      <c r="AX3969" s="1">
        <v>3832.4469144192008</v>
      </c>
      <c r="AY3969" s="1">
        <v>1878.8537549407115</v>
      </c>
    </row>
    <row r="3970" spans="1:51" x14ac:dyDescent="0.2">
      <c r="A3970" s="3">
        <v>45986</v>
      </c>
      <c r="B3970">
        <v>45986</v>
      </c>
      <c r="C3970" t="s">
        <v>12550</v>
      </c>
      <c r="D3970" t="s">
        <v>51</v>
      </c>
      <c r="E3970" t="s">
        <v>61</v>
      </c>
      <c r="F3970" t="s">
        <v>1217</v>
      </c>
      <c r="G3970" s="1">
        <v>2700</v>
      </c>
      <c r="H3970" s="1">
        <v>4212</v>
      </c>
      <c r="I3970" s="1">
        <v>1900</v>
      </c>
      <c r="J3970" s="1">
        <v>0</v>
      </c>
      <c r="K3970" s="1">
        <v>0</v>
      </c>
      <c r="L3970" s="1">
        <v>0</v>
      </c>
      <c r="M3970" s="1">
        <v>0</v>
      </c>
      <c r="N3970" s="1">
        <v>0</v>
      </c>
      <c r="O3970" s="1">
        <v>4600</v>
      </c>
      <c r="P3970" t="s">
        <v>12551</v>
      </c>
      <c r="Q3970" s="2">
        <v>244313</v>
      </c>
      <c r="R3970" t="s">
        <v>55</v>
      </c>
      <c r="S3970">
        <v>0</v>
      </c>
      <c r="T3970" t="s">
        <v>71</v>
      </c>
      <c r="U3970" t="s">
        <v>57</v>
      </c>
      <c r="V3970" s="1">
        <v>2500</v>
      </c>
      <c r="W3970" s="1">
        <v>0</v>
      </c>
      <c r="X3970" s="1">
        <v>0</v>
      </c>
      <c r="AA3970" t="s">
        <v>58</v>
      </c>
      <c r="AB3970" s="1">
        <v>0</v>
      </c>
      <c r="AC3970" s="4">
        <f>IF(ISNUMBER(MATCH(AD3970, $AD$2:AD3969, 0)), INDEX($AC$2:AC3969, MATCH(AD3970, $AD$2:AD3969, 0)), MAX($AC$2:AC3969)+1)</f>
        <v>10</v>
      </c>
      <c r="AD3970" t="str">
        <f t="shared" si="186"/>
        <v>เชียงใหม่-กองลอย</v>
      </c>
      <c r="AE3970" t="s">
        <v>55</v>
      </c>
      <c r="AF3970" s="1">
        <v>0</v>
      </c>
      <c r="AG3970" s="1">
        <v>0</v>
      </c>
      <c r="AH3970" s="1">
        <v>0</v>
      </c>
      <c r="AI3970" t="s">
        <v>12552</v>
      </c>
      <c r="AJ3970" s="1">
        <v>1</v>
      </c>
      <c r="AK3970" s="1">
        <v>0</v>
      </c>
      <c r="AL3970" s="1">
        <v>0</v>
      </c>
      <c r="AM3970" s="1">
        <v>0</v>
      </c>
      <c r="AN3970" s="1">
        <v>0</v>
      </c>
      <c r="AO3970" s="1">
        <v>0</v>
      </c>
      <c r="AP3970" s="1">
        <v>0</v>
      </c>
      <c r="AQ3970" s="1">
        <v>0</v>
      </c>
      <c r="AR3970" s="1">
        <v>11312</v>
      </c>
      <c r="AS3970" s="1">
        <v>16.05</v>
      </c>
      <c r="AT3970" s="1">
        <f>Table1[[#This Row],[รวมต้นทุนค่าเดินทาง]]+Table1[[#This Row],[รวมต้นทุนค่าซ่อม]]+Table1[[#This Row],[รวมค่าเสื่อม]]</f>
        <v>13281.174999999999</v>
      </c>
      <c r="AU3970" s="1">
        <f t="shared" si="184"/>
        <v>14957.32855761775</v>
      </c>
      <c r="AV3970" s="1" t="str" cm="1">
        <f t="array" ref="AV3970">IF(AC3970&lt;4, "เก็บ", IF(OR(AT3970 &lt; PERCENTILE(IF($AC$2:$AC$5092=AC3970, $AT$2:$AT$5092), 0.25) - 1.5 * (PERCENTILE(IF($AC$2:$AC$5092=AC3970, $AT$2:$AT$5092), 0.75) - PERCENTILE(IF($AC$2:$AC$5092=AC3970, $AT$2:$AT$5092), 0.25)), AT3970 &gt; PERCENTILE(IF($AC$2:$AC$5092=AC3970, $AT$2:$AT$5092), 0.75) + 1.5 * (PERCENTILE(IF($AC$2:$AC$5092=AC3970, $AT$2:$AT$5092), 0.75) - PERCENTILE(IF($AC$2:$AC$5092=AC3970, $AT$2:$AT$5092), 0.25))), "ตัด", "เก็บ"))</f>
        <v>เก็บ</v>
      </c>
      <c r="AW3970" s="1">
        <f t="shared" si="185"/>
        <v>14419.089162907676</v>
      </c>
      <c r="AX3970" s="1">
        <v>15077.196593123563</v>
      </c>
      <c r="AY3970" s="1">
        <v>1953.125</v>
      </c>
    </row>
    <row r="3971" spans="1:51" x14ac:dyDescent="0.2">
      <c r="A3971" s="3">
        <v>45986</v>
      </c>
      <c r="B3971">
        <v>45986</v>
      </c>
      <c r="C3971" t="s">
        <v>12553</v>
      </c>
      <c r="D3971" t="s">
        <v>66</v>
      </c>
      <c r="E3971" t="s">
        <v>124</v>
      </c>
      <c r="F3971" t="s">
        <v>190</v>
      </c>
      <c r="G3971" s="1">
        <v>881</v>
      </c>
      <c r="H3971" s="1">
        <v>0</v>
      </c>
      <c r="I3971" s="1">
        <v>400</v>
      </c>
      <c r="J3971" s="1">
        <v>0</v>
      </c>
      <c r="K3971" s="1">
        <v>0</v>
      </c>
      <c r="L3971" s="1">
        <v>0</v>
      </c>
      <c r="M3971" s="1">
        <v>0</v>
      </c>
      <c r="N3971" s="1">
        <v>0</v>
      </c>
      <c r="O3971" s="1">
        <v>1281</v>
      </c>
      <c r="P3971" t="s">
        <v>12554</v>
      </c>
      <c r="Q3971" s="2">
        <v>244313</v>
      </c>
      <c r="R3971" t="s">
        <v>70</v>
      </c>
      <c r="S3971">
        <v>0</v>
      </c>
      <c r="T3971" t="s">
        <v>254</v>
      </c>
      <c r="U3971" t="s">
        <v>161</v>
      </c>
      <c r="V3971" s="1">
        <v>0</v>
      </c>
      <c r="W3971" s="1">
        <v>0</v>
      </c>
      <c r="X3971" s="1">
        <v>0</v>
      </c>
      <c r="AA3971" t="s">
        <v>58</v>
      </c>
      <c r="AB3971" s="1">
        <v>0</v>
      </c>
      <c r="AC3971" s="4">
        <f>IF(ISNUMBER(MATCH(AD3971, $AD$2:AD3970, 0)), INDEX($AC$2:AC3970, MATCH(AD3971, $AD$2:AD3970, 0)), MAX($AC$2:AC3970)+1)</f>
        <v>11</v>
      </c>
      <c r="AD3971" t="str">
        <f t="shared" si="186"/>
        <v>ลำปาง-พุทธมณฑลสาย 2</v>
      </c>
      <c r="AE3971" t="s">
        <v>73</v>
      </c>
      <c r="AF3971" s="1">
        <v>0</v>
      </c>
      <c r="AG3971" s="1">
        <v>0</v>
      </c>
      <c r="AH3971" s="1">
        <v>0</v>
      </c>
      <c r="AI3971" t="s">
        <v>12555</v>
      </c>
      <c r="AJ3971" s="1">
        <v>1</v>
      </c>
      <c r="AK3971" s="1">
        <v>720</v>
      </c>
      <c r="AL3971" s="1">
        <v>720</v>
      </c>
      <c r="AM3971" s="1">
        <v>1</v>
      </c>
      <c r="AN3971" s="1">
        <v>0</v>
      </c>
      <c r="AO3971" s="1">
        <v>0</v>
      </c>
      <c r="AP3971" s="1">
        <v>0</v>
      </c>
      <c r="AQ3971" s="1">
        <v>0</v>
      </c>
      <c r="AR3971" s="1">
        <v>1281</v>
      </c>
      <c r="AS3971" s="1">
        <v>1822.9558861015521</v>
      </c>
      <c r="AT3971" s="1">
        <f>Table1[[#This Row],[รวมต้นทุนค่าเดินทาง]]+Table1[[#This Row],[รวมต้นทุนค่าซ่อม]]+Table1[[#This Row],[รวมค่าเสื่อม]]</f>
        <v>5705.9569256025916</v>
      </c>
      <c r="AU3971" s="1">
        <f t="shared" ref="AU3971:AU4034" si="187">AVERAGEIF($AC$2:$AC$5092, AC3971, $AT$2:$AT$5092)</f>
        <v>4930.4097489270907</v>
      </c>
      <c r="AV3971" s="1" t="str" cm="1">
        <f t="array" ref="AV3971">IF(AC3971&lt;4, "เก็บ", IF(OR(AT3971 &lt; PERCENTILE(IF($AC$2:$AC$5092=AC3971, $AT$2:$AT$5092), 0.25) - 1.5 * (PERCENTILE(IF($AC$2:$AC$5092=AC3971, $AT$2:$AT$5092), 0.75) - PERCENTILE(IF($AC$2:$AC$5092=AC3971, $AT$2:$AT$5092), 0.25)), AT3971 &gt; PERCENTILE(IF($AC$2:$AC$5092=AC3971, $AT$2:$AT$5092), 0.75) + 1.5 * (PERCENTILE(IF($AC$2:$AC$5092=AC3971, $AT$2:$AT$5092), 0.75) - PERCENTILE(IF($AC$2:$AC$5092=AC3971, $AT$2:$AT$5092), 0.25))), "ตัด", "เก็บ"))</f>
        <v>เก็บ</v>
      </c>
      <c r="AW3971" s="1">
        <f t="shared" ref="AW3971:AW4034" si="188">AVERAGEIFS($AT$2:$AT$5092, $AC$2:$AC$5092, AC3971, $AV$2:$AV$5092, "เก็บ")</f>
        <v>4496.4734610911819</v>
      </c>
      <c r="AX3971" s="1">
        <v>2927.9145864762854</v>
      </c>
      <c r="AY3971" s="1">
        <v>2602.0010395010395</v>
      </c>
    </row>
    <row r="3972" spans="1:51" x14ac:dyDescent="0.2">
      <c r="A3972" s="3">
        <v>45986</v>
      </c>
      <c r="B3972">
        <v>45986</v>
      </c>
      <c r="C3972" t="s">
        <v>12556</v>
      </c>
      <c r="D3972" t="s">
        <v>66</v>
      </c>
      <c r="E3972" t="s">
        <v>124</v>
      </c>
      <c r="F3972" t="s">
        <v>849</v>
      </c>
      <c r="G3972" s="1">
        <v>881</v>
      </c>
      <c r="H3972" s="1">
        <v>0</v>
      </c>
      <c r="I3972" s="1">
        <v>400</v>
      </c>
      <c r="J3972" s="1">
        <v>0</v>
      </c>
      <c r="K3972" s="1">
        <v>0</v>
      </c>
      <c r="L3972" s="1">
        <v>0</v>
      </c>
      <c r="M3972" s="1">
        <v>0</v>
      </c>
      <c r="N3972" s="1">
        <v>0</v>
      </c>
      <c r="O3972" s="1">
        <v>1281</v>
      </c>
      <c r="P3972" t="s">
        <v>12557</v>
      </c>
      <c r="Q3972" s="2">
        <v>244313</v>
      </c>
      <c r="R3972" t="s">
        <v>70</v>
      </c>
      <c r="S3972">
        <v>0</v>
      </c>
      <c r="T3972" t="s">
        <v>254</v>
      </c>
      <c r="U3972" t="s">
        <v>161</v>
      </c>
      <c r="V3972" s="1">
        <v>0</v>
      </c>
      <c r="W3972" s="1">
        <v>0</v>
      </c>
      <c r="X3972" s="1">
        <v>0</v>
      </c>
      <c r="AA3972" t="s">
        <v>58</v>
      </c>
      <c r="AB3972" s="1">
        <v>0</v>
      </c>
      <c r="AC3972" s="4">
        <f>IF(ISNUMBER(MATCH(AD3972, $AD$2:AD3971, 0)), INDEX($AC$2:AC3971, MATCH(AD3972, $AD$2:AD3971, 0)), MAX($AC$2:AC3971)+1)</f>
        <v>11</v>
      </c>
      <c r="AD3972" t="str">
        <f t="shared" si="186"/>
        <v>ลำปาง-พุทธมณฑลสาย 2</v>
      </c>
      <c r="AE3972" t="s">
        <v>73</v>
      </c>
      <c r="AF3972" s="1">
        <v>0</v>
      </c>
      <c r="AG3972" s="1">
        <v>0</v>
      </c>
      <c r="AH3972" s="1">
        <v>0</v>
      </c>
      <c r="AI3972" t="s">
        <v>12558</v>
      </c>
      <c r="AJ3972" s="1">
        <v>1</v>
      </c>
      <c r="AK3972" s="1">
        <v>720</v>
      </c>
      <c r="AL3972" s="1">
        <v>720</v>
      </c>
      <c r="AM3972" s="1">
        <v>1</v>
      </c>
      <c r="AN3972" s="1">
        <v>0</v>
      </c>
      <c r="AO3972" s="1">
        <v>0</v>
      </c>
      <c r="AP3972" s="1">
        <v>0</v>
      </c>
      <c r="AQ3972" s="1">
        <v>0</v>
      </c>
      <c r="AR3972" s="1">
        <v>1281</v>
      </c>
      <c r="AS3972" s="1">
        <v>1277.7032389381829</v>
      </c>
      <c r="AT3972" s="1">
        <f>Table1[[#This Row],[รวมต้นทุนค่าเดินทาง]]+Table1[[#This Row],[รวมต้นทุนค่าซ่อม]]+Table1[[#This Row],[รวมค่าเสื่อม]]</f>
        <v>5263.0301620151058</v>
      </c>
      <c r="AU3972" s="1">
        <f t="shared" si="187"/>
        <v>4930.4097489270907</v>
      </c>
      <c r="AV3972" s="1" t="str" cm="1">
        <f t="array" ref="AV3972">IF(AC3972&lt;4, "เก็บ", IF(OR(AT3972 &lt; PERCENTILE(IF($AC$2:$AC$5092=AC3972, $AT$2:$AT$5092), 0.25) - 1.5 * (PERCENTILE(IF($AC$2:$AC$5092=AC3972, $AT$2:$AT$5092), 0.75) - PERCENTILE(IF($AC$2:$AC$5092=AC3972, $AT$2:$AT$5092), 0.25)), AT3972 &gt; PERCENTILE(IF($AC$2:$AC$5092=AC3972, $AT$2:$AT$5092), 0.75) + 1.5 * (PERCENTILE(IF($AC$2:$AC$5092=AC3972, $AT$2:$AT$5092), 0.75) - PERCENTILE(IF($AC$2:$AC$5092=AC3972, $AT$2:$AT$5092), 0.25))), "ตัด", "เก็บ"))</f>
        <v>เก็บ</v>
      </c>
      <c r="AW3972" s="1">
        <f t="shared" si="188"/>
        <v>4496.4734610911819</v>
      </c>
      <c r="AX3972" s="1">
        <v>2927.9145864762854</v>
      </c>
      <c r="AY3972" s="1">
        <v>2704.3269230769229</v>
      </c>
    </row>
    <row r="3973" spans="1:51" x14ac:dyDescent="0.2">
      <c r="A3973" s="3">
        <v>45986</v>
      </c>
      <c r="B3973">
        <v>45986</v>
      </c>
      <c r="C3973" t="s">
        <v>12559</v>
      </c>
      <c r="D3973" t="s">
        <v>66</v>
      </c>
      <c r="E3973" t="s">
        <v>148</v>
      </c>
      <c r="F3973" t="s">
        <v>774</v>
      </c>
      <c r="G3973" s="1">
        <v>0</v>
      </c>
      <c r="H3973" s="1">
        <v>0</v>
      </c>
      <c r="I3973" s="1">
        <v>0</v>
      </c>
      <c r="J3973" s="1">
        <v>0</v>
      </c>
      <c r="K3973" s="1">
        <v>0</v>
      </c>
      <c r="L3973" s="1">
        <v>0</v>
      </c>
      <c r="M3973" s="1">
        <v>0</v>
      </c>
      <c r="N3973" s="1">
        <v>446</v>
      </c>
      <c r="O3973" s="1">
        <v>2303</v>
      </c>
      <c r="P3973" t="s">
        <v>12560</v>
      </c>
      <c r="Q3973" s="2">
        <v>244313</v>
      </c>
      <c r="R3973" t="s">
        <v>55</v>
      </c>
      <c r="S3973">
        <v>0</v>
      </c>
      <c r="T3973" t="s">
        <v>71</v>
      </c>
      <c r="U3973" t="s">
        <v>101</v>
      </c>
      <c r="V3973" s="1">
        <v>0</v>
      </c>
      <c r="W3973" s="1">
        <v>0</v>
      </c>
      <c r="X3973" s="1">
        <v>1857</v>
      </c>
      <c r="Y3973" t="s">
        <v>372</v>
      </c>
      <c r="Z3973" t="s">
        <v>101</v>
      </c>
      <c r="AA3973" t="s">
        <v>12561</v>
      </c>
      <c r="AB3973" s="1">
        <v>0</v>
      </c>
      <c r="AC3973" s="4">
        <f>IF(ISNUMBER(MATCH(AD3973, $AD$2:AD3972, 0)), INDEX($AC$2:AC3972, MATCH(AD3973, $AD$2:AD3972, 0)), MAX($AC$2:AC3972)+1)</f>
        <v>84</v>
      </c>
      <c r="AD3973" t="str">
        <f t="shared" si="186"/>
        <v>เชียงใหม่-พะเยา</v>
      </c>
      <c r="AE3973" t="s">
        <v>55</v>
      </c>
      <c r="AF3973" s="1">
        <v>0</v>
      </c>
      <c r="AG3973" s="1">
        <v>0</v>
      </c>
      <c r="AH3973" s="1">
        <v>0</v>
      </c>
      <c r="AI3973" t="s">
        <v>12562</v>
      </c>
      <c r="AJ3973" s="1">
        <v>1</v>
      </c>
      <c r="AK3973" s="1">
        <v>0</v>
      </c>
      <c r="AL3973" s="1">
        <v>0</v>
      </c>
      <c r="AM3973" s="1">
        <v>0</v>
      </c>
      <c r="AN3973" s="1">
        <v>0</v>
      </c>
      <c r="AO3973" s="1">
        <v>0</v>
      </c>
      <c r="AP3973" s="1">
        <v>0</v>
      </c>
      <c r="AQ3973" s="1">
        <v>0</v>
      </c>
      <c r="AR3973" s="1">
        <v>2303</v>
      </c>
      <c r="AS3973" s="1">
        <v>797.25437499999998</v>
      </c>
      <c r="AT3973" s="1">
        <f>Table1[[#This Row],[รวมต้นทุนค่าเดินทาง]]+Table1[[#This Row],[รวมต้นทุนค่าซ่อม]]+Table1[[#This Row],[รวมค่าเสื่อม]]</f>
        <v>4171.6829464285711</v>
      </c>
      <c r="AU3973" s="1">
        <f t="shared" si="187"/>
        <v>4171.6829464285711</v>
      </c>
      <c r="AV3973" s="1" t="str" cm="1">
        <f t="array" ref="AV3973">IF(AC3973&lt;4, "เก็บ", IF(OR(AT3973 &lt; PERCENTILE(IF($AC$2:$AC$5092=AC3973, $AT$2:$AT$5092), 0.25) - 1.5 * (PERCENTILE(IF($AC$2:$AC$5092=AC3973, $AT$2:$AT$5092), 0.75) - PERCENTILE(IF($AC$2:$AC$5092=AC3973, $AT$2:$AT$5092), 0.25)), AT3973 &gt; PERCENTILE(IF($AC$2:$AC$5092=AC3973, $AT$2:$AT$5092), 0.75) + 1.5 * (PERCENTILE(IF($AC$2:$AC$5092=AC3973, $AT$2:$AT$5092), 0.75) - PERCENTILE(IF($AC$2:$AC$5092=AC3973, $AT$2:$AT$5092), 0.25))), "ตัด", "เก็บ"))</f>
        <v>เก็บ</v>
      </c>
      <c r="AW3973" s="1">
        <f t="shared" si="188"/>
        <v>4171.6829464285711</v>
      </c>
      <c r="AX3973" s="1">
        <v>2523.4798574335259</v>
      </c>
      <c r="AY3973" s="1">
        <v>1071.4285714285713</v>
      </c>
    </row>
    <row r="3974" spans="1:51" x14ac:dyDescent="0.2">
      <c r="A3974" s="3">
        <v>45986</v>
      </c>
      <c r="B3974">
        <v>45986</v>
      </c>
      <c r="C3974" t="s">
        <v>12563</v>
      </c>
      <c r="D3974" t="s">
        <v>66</v>
      </c>
      <c r="E3974" t="s">
        <v>124</v>
      </c>
      <c r="F3974" t="s">
        <v>289</v>
      </c>
      <c r="G3974" s="1">
        <v>0</v>
      </c>
      <c r="H3974" s="1">
        <v>975</v>
      </c>
      <c r="I3974" s="1">
        <v>400</v>
      </c>
      <c r="J3974" s="1">
        <v>0</v>
      </c>
      <c r="K3974" s="1">
        <v>0</v>
      </c>
      <c r="L3974" s="1">
        <v>0</v>
      </c>
      <c r="M3974" s="1">
        <v>0</v>
      </c>
      <c r="N3974" s="1">
        <v>0</v>
      </c>
      <c r="O3974" s="1">
        <v>400</v>
      </c>
      <c r="P3974" t="s">
        <v>12564</v>
      </c>
      <c r="Q3974" s="2">
        <v>244313</v>
      </c>
      <c r="R3974" t="s">
        <v>70</v>
      </c>
      <c r="S3974">
        <v>0</v>
      </c>
      <c r="T3974" t="s">
        <v>71</v>
      </c>
      <c r="U3974" t="s">
        <v>93</v>
      </c>
      <c r="V3974" s="1">
        <v>0</v>
      </c>
      <c r="W3974" s="1">
        <v>0</v>
      </c>
      <c r="X3974" s="1">
        <v>0</v>
      </c>
      <c r="AA3974" t="s">
        <v>58</v>
      </c>
      <c r="AB3974" s="1">
        <v>0</v>
      </c>
      <c r="AC3974" s="4">
        <f>IF(ISNUMBER(MATCH(AD3974, $AD$2:AD3973, 0)), INDEX($AC$2:AC3973, MATCH(AD3974, $AD$2:AD3973, 0)), MAX($AC$2:AC3973)+1)</f>
        <v>4</v>
      </c>
      <c r="AD3974" t="str">
        <f t="shared" si="186"/>
        <v>เชียงใหม่-ตลาดไท</v>
      </c>
      <c r="AE3974" t="s">
        <v>73</v>
      </c>
      <c r="AF3974" s="1">
        <v>0</v>
      </c>
      <c r="AG3974" s="1">
        <v>0</v>
      </c>
      <c r="AH3974" s="1">
        <v>0</v>
      </c>
      <c r="AI3974" t="s">
        <v>12565</v>
      </c>
      <c r="AJ3974" s="1">
        <v>1</v>
      </c>
      <c r="AK3974" s="1">
        <v>720</v>
      </c>
      <c r="AL3974" s="1">
        <v>720</v>
      </c>
      <c r="AM3974" s="1">
        <v>1</v>
      </c>
      <c r="AN3974" s="1">
        <v>0</v>
      </c>
      <c r="AO3974" s="1">
        <v>0</v>
      </c>
      <c r="AP3974" s="1">
        <v>0</v>
      </c>
      <c r="AQ3974" s="1">
        <v>0</v>
      </c>
      <c r="AR3974" s="1">
        <v>1375</v>
      </c>
      <c r="AS3974" s="1">
        <v>1012.2149796164603</v>
      </c>
      <c r="AT3974" s="1">
        <f>Table1[[#This Row],[รวมต้นทุนค่าเดินทาง]]+Table1[[#This Row],[รวมต้นทุนค่าซ่อม]]+Table1[[#This Row],[รวมค่าเสื่อม]]</f>
        <v>4743.8518492403427</v>
      </c>
      <c r="AU3974" s="1">
        <f t="shared" si="187"/>
        <v>4256.109283997258</v>
      </c>
      <c r="AV3974" s="1" t="str" cm="1">
        <f t="array" ref="AV3974">IF(AC3974&lt;4, "เก็บ", IF(OR(AT3974 &lt; PERCENTILE(IF($AC$2:$AC$5092=AC3974, $AT$2:$AT$5092), 0.25) - 1.5 * (PERCENTILE(IF($AC$2:$AC$5092=AC3974, $AT$2:$AT$5092), 0.75) - PERCENTILE(IF($AC$2:$AC$5092=AC3974, $AT$2:$AT$5092), 0.25)), AT3974 &gt; PERCENTILE(IF($AC$2:$AC$5092=AC3974, $AT$2:$AT$5092), 0.75) + 1.5 * (PERCENTILE(IF($AC$2:$AC$5092=AC3974, $AT$2:$AT$5092), 0.75) - PERCENTILE(IF($AC$2:$AC$5092=AC3974, $AT$2:$AT$5092), 0.25))), "ตัด", "เก็บ"))</f>
        <v>เก็บ</v>
      </c>
      <c r="AW3974" s="1">
        <f t="shared" si="188"/>
        <v>3807.0727671795808</v>
      </c>
      <c r="AX3974" s="1">
        <v>2335.0230876608157</v>
      </c>
      <c r="AY3974" s="1">
        <v>2356.6368696238824</v>
      </c>
    </row>
    <row r="3975" spans="1:51" x14ac:dyDescent="0.2">
      <c r="A3975" s="3">
        <v>45986</v>
      </c>
      <c r="B3975">
        <v>45986</v>
      </c>
      <c r="C3975" t="s">
        <v>12566</v>
      </c>
      <c r="D3975" t="s">
        <v>66</v>
      </c>
      <c r="E3975" t="s">
        <v>124</v>
      </c>
      <c r="F3975" t="s">
        <v>1371</v>
      </c>
      <c r="G3975" s="1">
        <v>0</v>
      </c>
      <c r="H3975" s="1">
        <v>0</v>
      </c>
      <c r="I3975" s="1">
        <v>400</v>
      </c>
      <c r="J3975" s="1">
        <v>0</v>
      </c>
      <c r="K3975" s="1">
        <v>0</v>
      </c>
      <c r="L3975" s="1">
        <v>0</v>
      </c>
      <c r="M3975" s="1">
        <v>0</v>
      </c>
      <c r="N3975" s="1">
        <v>0</v>
      </c>
      <c r="O3975" s="1">
        <v>400</v>
      </c>
      <c r="P3975" t="s">
        <v>12567</v>
      </c>
      <c r="Q3975" s="2">
        <v>244313</v>
      </c>
      <c r="R3975" t="s">
        <v>70</v>
      </c>
      <c r="S3975">
        <v>0</v>
      </c>
      <c r="T3975" t="s">
        <v>71</v>
      </c>
      <c r="U3975" t="s">
        <v>93</v>
      </c>
      <c r="V3975" s="1">
        <v>0</v>
      </c>
      <c r="W3975" s="1">
        <v>0</v>
      </c>
      <c r="X3975" s="1">
        <v>0</v>
      </c>
      <c r="AA3975" t="s">
        <v>58</v>
      </c>
      <c r="AB3975" s="1">
        <v>0</v>
      </c>
      <c r="AC3975" s="4">
        <f>IF(ISNUMBER(MATCH(AD3975, $AD$2:AD3974, 0)), INDEX($AC$2:AC3974, MATCH(AD3975, $AD$2:AD3974, 0)), MAX($AC$2:AC3974)+1)</f>
        <v>4</v>
      </c>
      <c r="AD3975" t="str">
        <f t="shared" si="186"/>
        <v>เชียงใหม่-ตลาดไท</v>
      </c>
      <c r="AE3975" t="s">
        <v>73</v>
      </c>
      <c r="AF3975" s="1">
        <v>0</v>
      </c>
      <c r="AG3975" s="1">
        <v>0</v>
      </c>
      <c r="AH3975" s="1">
        <v>0</v>
      </c>
      <c r="AI3975" t="s">
        <v>12568</v>
      </c>
      <c r="AJ3975" s="1">
        <v>1</v>
      </c>
      <c r="AK3975" s="1">
        <v>720</v>
      </c>
      <c r="AL3975" s="1">
        <v>720</v>
      </c>
      <c r="AM3975" s="1">
        <v>1</v>
      </c>
      <c r="AN3975" s="1">
        <v>0</v>
      </c>
      <c r="AO3975" s="1">
        <v>0</v>
      </c>
      <c r="AP3975" s="1">
        <v>0</v>
      </c>
      <c r="AQ3975" s="1">
        <v>0</v>
      </c>
      <c r="AR3975" s="1">
        <v>400</v>
      </c>
      <c r="AS3975" s="1">
        <v>646.7749484486493</v>
      </c>
      <c r="AT3975" s="1">
        <f>Table1[[#This Row],[รวมต้นทุนค่าเดินทาง]]+Table1[[#This Row],[รวมต้นทุนค่าซ่อม]]+Table1[[#This Row],[รวมค่าเสื่อม]]</f>
        <v>4596.9798664814361</v>
      </c>
      <c r="AU3975" s="1">
        <f t="shared" si="187"/>
        <v>4256.109283997258</v>
      </c>
      <c r="AV3975" s="1" t="str" cm="1">
        <f t="array" ref="AV3975">IF(AC3975&lt;4, "เก็บ", IF(OR(AT3975 &lt; PERCENTILE(IF($AC$2:$AC$5092=AC3975, $AT$2:$AT$5092), 0.25) - 1.5 * (PERCENTILE(IF($AC$2:$AC$5092=AC3975, $AT$2:$AT$5092), 0.75) - PERCENTILE(IF($AC$2:$AC$5092=AC3975, $AT$2:$AT$5092), 0.25)), AT3975 &gt; PERCENTILE(IF($AC$2:$AC$5092=AC3975, $AT$2:$AT$5092), 0.75) + 1.5 * (PERCENTILE(IF($AC$2:$AC$5092=AC3975, $AT$2:$AT$5092), 0.75) - PERCENTILE(IF($AC$2:$AC$5092=AC3975, $AT$2:$AT$5092), 0.25))), "ตัด", "เก็บ"))</f>
        <v>เก็บ</v>
      </c>
      <c r="AW3975" s="1">
        <f t="shared" si="188"/>
        <v>3807.0727671795808</v>
      </c>
      <c r="AX3975" s="1">
        <v>2335.0230876608157</v>
      </c>
      <c r="AY3975" s="1">
        <v>3550.2049180327867</v>
      </c>
    </row>
    <row r="3976" spans="1:51" x14ac:dyDescent="0.2">
      <c r="A3976" s="3">
        <v>45986</v>
      </c>
      <c r="B3976">
        <v>45986</v>
      </c>
      <c r="C3976" t="s">
        <v>12569</v>
      </c>
      <c r="D3976" t="s">
        <v>66</v>
      </c>
      <c r="E3976" t="s">
        <v>124</v>
      </c>
      <c r="F3976" t="s">
        <v>328</v>
      </c>
      <c r="G3976" s="1">
        <v>0</v>
      </c>
      <c r="H3976" s="1">
        <v>1007</v>
      </c>
      <c r="I3976" s="1">
        <v>500</v>
      </c>
      <c r="J3976" s="1">
        <v>0</v>
      </c>
      <c r="K3976" s="1">
        <v>0</v>
      </c>
      <c r="L3976" s="1">
        <v>0</v>
      </c>
      <c r="M3976" s="1">
        <v>0</v>
      </c>
      <c r="N3976" s="1">
        <v>0</v>
      </c>
      <c r="O3976" s="1">
        <v>500</v>
      </c>
      <c r="P3976" t="s">
        <v>12570</v>
      </c>
      <c r="Q3976" s="2">
        <v>244313</v>
      </c>
      <c r="R3976" t="s">
        <v>70</v>
      </c>
      <c r="S3976">
        <v>0</v>
      </c>
      <c r="T3976" t="s">
        <v>71</v>
      </c>
      <c r="U3976" t="s">
        <v>161</v>
      </c>
      <c r="V3976" s="1">
        <v>0</v>
      </c>
      <c r="W3976" s="1">
        <v>0</v>
      </c>
      <c r="X3976" s="1">
        <v>0</v>
      </c>
      <c r="AA3976" t="s">
        <v>58</v>
      </c>
      <c r="AB3976" s="1">
        <v>0</v>
      </c>
      <c r="AC3976" s="4">
        <f>IF(ISNUMBER(MATCH(AD3976, $AD$2:AD3975, 0)), INDEX($AC$2:AC3975, MATCH(AD3976, $AD$2:AD3975, 0)), MAX($AC$2:AC3975)+1)</f>
        <v>9</v>
      </c>
      <c r="AD3976" t="str">
        <f t="shared" ref="AD3976:AD4039" si="189">T3976&amp;"-"&amp;U3976</f>
        <v>เชียงใหม่-พุทธมณฑลสาย 2</v>
      </c>
      <c r="AE3976" t="s">
        <v>73</v>
      </c>
      <c r="AF3976" s="1">
        <v>0</v>
      </c>
      <c r="AG3976" s="1">
        <v>0</v>
      </c>
      <c r="AH3976" s="1">
        <v>0</v>
      </c>
      <c r="AI3976" t="s">
        <v>12571</v>
      </c>
      <c r="AJ3976" s="1">
        <v>1</v>
      </c>
      <c r="AK3976" s="1">
        <v>720</v>
      </c>
      <c r="AL3976" s="1">
        <v>720</v>
      </c>
      <c r="AM3976" s="1">
        <v>1</v>
      </c>
      <c r="AN3976" s="1">
        <v>0</v>
      </c>
      <c r="AO3976" s="1">
        <v>0</v>
      </c>
      <c r="AP3976" s="1">
        <v>0</v>
      </c>
      <c r="AQ3976" s="1">
        <v>0</v>
      </c>
      <c r="AR3976" s="1">
        <v>1507</v>
      </c>
      <c r="AS3976" s="1">
        <v>7723.2991123650245</v>
      </c>
      <c r="AT3976" s="1">
        <f>Table1[[#This Row],[รวมต้นทุนค่าเดินทาง]]+Table1[[#This Row],[รวมต้นทุนค่าซ่อม]]+Table1[[#This Row],[รวมค่าเสื่อม]]</f>
        <v>11504.911944223431</v>
      </c>
      <c r="AU3976" s="1">
        <f t="shared" si="187"/>
        <v>4623.2312262414152</v>
      </c>
      <c r="AV3976" s="1" t="str" cm="1">
        <f t="array" ref="AV3976">IF(AC3976&lt;4, "เก็บ", IF(OR(AT3976 &lt; PERCENTILE(IF($AC$2:$AC$5092=AC3976, $AT$2:$AT$5092), 0.25) - 1.5 * (PERCENTILE(IF($AC$2:$AC$5092=AC3976, $AT$2:$AT$5092), 0.75) - PERCENTILE(IF($AC$2:$AC$5092=AC3976, $AT$2:$AT$5092), 0.25)), AT3976 &gt; PERCENTILE(IF($AC$2:$AC$5092=AC3976, $AT$2:$AT$5092), 0.75) + 1.5 * (PERCENTILE(IF($AC$2:$AC$5092=AC3976, $AT$2:$AT$5092), 0.75) - PERCENTILE(IF($AC$2:$AC$5092=AC3976, $AT$2:$AT$5092), 0.25))), "ตัด", "เก็บ"))</f>
        <v>ตัด</v>
      </c>
      <c r="AW3976" s="1">
        <f t="shared" si="188"/>
        <v>4005.4952465164292</v>
      </c>
      <c r="AX3976" s="1">
        <v>2577.9546108768855</v>
      </c>
      <c r="AY3976" s="1">
        <v>2274.6128318584069</v>
      </c>
    </row>
    <row r="3977" spans="1:51" x14ac:dyDescent="0.2">
      <c r="A3977" s="3">
        <v>45986</v>
      </c>
      <c r="B3977">
        <v>45986</v>
      </c>
      <c r="C3977" t="s">
        <v>12572</v>
      </c>
      <c r="D3977" t="s">
        <v>66</v>
      </c>
      <c r="E3977" t="s">
        <v>124</v>
      </c>
      <c r="F3977" t="s">
        <v>125</v>
      </c>
      <c r="G3977" s="1">
        <v>0</v>
      </c>
      <c r="H3977" s="1">
        <v>976</v>
      </c>
      <c r="I3977" s="1">
        <v>400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  <c r="O3977" s="1">
        <v>400</v>
      </c>
      <c r="P3977" t="s">
        <v>12573</v>
      </c>
      <c r="Q3977" s="2">
        <v>244313</v>
      </c>
      <c r="R3977" t="s">
        <v>70</v>
      </c>
      <c r="S3977">
        <v>0</v>
      </c>
      <c r="T3977" t="s">
        <v>71</v>
      </c>
      <c r="U3977" t="s">
        <v>93</v>
      </c>
      <c r="V3977" s="1">
        <v>0</v>
      </c>
      <c r="W3977" s="1">
        <v>0</v>
      </c>
      <c r="X3977" s="1">
        <v>0</v>
      </c>
      <c r="AA3977" t="s">
        <v>58</v>
      </c>
      <c r="AB3977" s="1">
        <v>0</v>
      </c>
      <c r="AC3977" s="4">
        <f>IF(ISNUMBER(MATCH(AD3977, $AD$2:AD3976, 0)), INDEX($AC$2:AC3976, MATCH(AD3977, $AD$2:AD3976, 0)), MAX($AC$2:AC3976)+1)</f>
        <v>4</v>
      </c>
      <c r="AD3977" t="str">
        <f t="shared" si="189"/>
        <v>เชียงใหม่-ตลาดไท</v>
      </c>
      <c r="AE3977" t="s">
        <v>73</v>
      </c>
      <c r="AF3977" s="1">
        <v>0</v>
      </c>
      <c r="AG3977" s="1">
        <v>0</v>
      </c>
      <c r="AH3977" s="1">
        <v>0</v>
      </c>
      <c r="AI3977" t="s">
        <v>12574</v>
      </c>
      <c r="AJ3977" s="1">
        <v>1</v>
      </c>
      <c r="AK3977" s="1">
        <v>720</v>
      </c>
      <c r="AL3977" s="1">
        <v>720</v>
      </c>
      <c r="AM3977" s="1">
        <v>1</v>
      </c>
      <c r="AN3977" s="1">
        <v>0</v>
      </c>
      <c r="AO3977" s="1">
        <v>0</v>
      </c>
      <c r="AP3977" s="1">
        <v>0</v>
      </c>
      <c r="AQ3977" s="1">
        <v>0</v>
      </c>
      <c r="AR3977" s="1">
        <v>1376</v>
      </c>
      <c r="AS3977" s="1">
        <v>2299.0549401600024</v>
      </c>
      <c r="AT3977" s="1">
        <f>Table1[[#This Row],[รวมต้นทุนค่าเดินทาง]]+Table1[[#This Row],[รวมต้นทุนค่าซ่อม]]+Table1[[#This Row],[รวมค่าเสื่อม]]</f>
        <v>6382.3130046761307</v>
      </c>
      <c r="AU3977" s="1">
        <f t="shared" si="187"/>
        <v>4256.109283997258</v>
      </c>
      <c r="AV3977" s="1" t="str" cm="1">
        <f t="array" ref="AV3977">IF(AC3977&lt;4, "เก็บ", IF(OR(AT3977 &lt; PERCENTILE(IF($AC$2:$AC$5092=AC3977, $AT$2:$AT$5092), 0.25) - 1.5 * (PERCENTILE(IF($AC$2:$AC$5092=AC3977, $AT$2:$AT$5092), 0.75) - PERCENTILE(IF($AC$2:$AC$5092=AC3977, $AT$2:$AT$5092), 0.25)), AT3977 &gt; PERCENTILE(IF($AC$2:$AC$5092=AC3977, $AT$2:$AT$5092), 0.75) + 1.5 * (PERCENTILE(IF($AC$2:$AC$5092=AC3977, $AT$2:$AT$5092), 0.75) - PERCENTILE(IF($AC$2:$AC$5092=AC3977, $AT$2:$AT$5092), 0.25))), "ตัด", "เก็บ"))</f>
        <v>เก็บ</v>
      </c>
      <c r="AW3977" s="1">
        <f t="shared" si="188"/>
        <v>3807.0727671795808</v>
      </c>
      <c r="AX3977" s="1">
        <v>2335.0230876608157</v>
      </c>
      <c r="AY3977" s="1">
        <v>2707.2580645161288</v>
      </c>
    </row>
    <row r="3978" spans="1:51" x14ac:dyDescent="0.2">
      <c r="A3978" s="3">
        <v>45986</v>
      </c>
      <c r="B3978">
        <v>45986</v>
      </c>
      <c r="C3978" t="s">
        <v>12575</v>
      </c>
      <c r="D3978" t="s">
        <v>66</v>
      </c>
      <c r="E3978" t="s">
        <v>129</v>
      </c>
      <c r="F3978" t="s">
        <v>683</v>
      </c>
      <c r="G3978" s="1">
        <v>0</v>
      </c>
      <c r="H3978" s="1">
        <v>976</v>
      </c>
      <c r="I3978" s="1">
        <v>400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  <c r="O3978" s="1">
        <v>400</v>
      </c>
      <c r="P3978" t="s">
        <v>12576</v>
      </c>
      <c r="Q3978" s="2">
        <v>244313</v>
      </c>
      <c r="R3978" t="s">
        <v>70</v>
      </c>
      <c r="S3978">
        <v>0</v>
      </c>
      <c r="T3978" t="s">
        <v>71</v>
      </c>
      <c r="U3978" t="s">
        <v>161</v>
      </c>
      <c r="V3978" s="1">
        <v>0</v>
      </c>
      <c r="W3978" s="1">
        <v>0</v>
      </c>
      <c r="X3978" s="1">
        <v>0</v>
      </c>
      <c r="AA3978" t="s">
        <v>58</v>
      </c>
      <c r="AB3978" s="1">
        <v>0</v>
      </c>
      <c r="AC3978" s="4">
        <f>IF(ISNUMBER(MATCH(AD3978, $AD$2:AD3977, 0)), INDEX($AC$2:AC3977, MATCH(AD3978, $AD$2:AD3977, 0)), MAX($AC$2:AC3977)+1)</f>
        <v>9</v>
      </c>
      <c r="AD3978" t="str">
        <f t="shared" si="189"/>
        <v>เชียงใหม่-พุทธมณฑลสาย 2</v>
      </c>
      <c r="AE3978" t="s">
        <v>73</v>
      </c>
      <c r="AF3978" s="1">
        <v>0</v>
      </c>
      <c r="AG3978" s="1">
        <v>0</v>
      </c>
      <c r="AH3978" s="1">
        <v>0</v>
      </c>
      <c r="AI3978" t="s">
        <v>12577</v>
      </c>
      <c r="AJ3978" s="1">
        <v>1</v>
      </c>
      <c r="AK3978" s="1">
        <v>720</v>
      </c>
      <c r="AL3978" s="1">
        <v>720</v>
      </c>
      <c r="AM3978" s="1">
        <v>1</v>
      </c>
      <c r="AN3978" s="1">
        <v>0</v>
      </c>
      <c r="AO3978" s="1">
        <v>0</v>
      </c>
      <c r="AP3978" s="1">
        <v>0</v>
      </c>
      <c r="AQ3978" s="1">
        <v>0</v>
      </c>
      <c r="AR3978" s="1">
        <v>1376</v>
      </c>
      <c r="AS3978" s="1">
        <v>1340.6598851994986</v>
      </c>
      <c r="AT3978" s="1">
        <f>Table1[[#This Row],[รวมต้นทุนค่าเดินทาง]]+Table1[[#This Row],[รวมต้นทุนค่าซ่อม]]+Table1[[#This Row],[รวมค่าเสื่อม]]</f>
        <v>4986.1734598601324</v>
      </c>
      <c r="AU3978" s="1">
        <f t="shared" si="187"/>
        <v>4623.2312262414152</v>
      </c>
      <c r="AV3978" s="1" t="str" cm="1">
        <f t="array" ref="AV3978">IF(AC3978&lt;4, "เก็บ", IF(OR(AT3978 &lt; PERCENTILE(IF($AC$2:$AC$5092=AC3978, $AT$2:$AT$5092), 0.25) - 1.5 * (PERCENTILE(IF($AC$2:$AC$5092=AC3978, $AT$2:$AT$5092), 0.75) - PERCENTILE(IF($AC$2:$AC$5092=AC3978, $AT$2:$AT$5092), 0.25)), AT3978 &gt; PERCENTILE(IF($AC$2:$AC$5092=AC3978, $AT$2:$AT$5092), 0.75) + 1.5 * (PERCENTILE(IF($AC$2:$AC$5092=AC3978, $AT$2:$AT$5092), 0.75) - PERCENTILE(IF($AC$2:$AC$5092=AC3978, $AT$2:$AT$5092), 0.25))), "ตัด", "เก็บ"))</f>
        <v>เก็บ</v>
      </c>
      <c r="AW3978" s="1">
        <f t="shared" si="188"/>
        <v>4005.4952465164292</v>
      </c>
      <c r="AX3978" s="1">
        <v>2577.9546108768855</v>
      </c>
      <c r="AY3978" s="1">
        <v>2269.5135746606338</v>
      </c>
    </row>
    <row r="3979" spans="1:51" x14ac:dyDescent="0.2">
      <c r="A3979" s="3">
        <v>45986</v>
      </c>
      <c r="B3979">
        <v>45986</v>
      </c>
      <c r="C3979" t="s">
        <v>12578</v>
      </c>
      <c r="D3979" t="s">
        <v>51</v>
      </c>
      <c r="E3979" t="s">
        <v>52</v>
      </c>
      <c r="F3979" t="s">
        <v>1263</v>
      </c>
      <c r="G3979" s="1">
        <v>4200</v>
      </c>
      <c r="H3979" s="1">
        <v>2712</v>
      </c>
      <c r="I3979" s="1">
        <v>1900</v>
      </c>
      <c r="J3979" s="1">
        <v>0</v>
      </c>
      <c r="K3979" s="1">
        <v>0</v>
      </c>
      <c r="L3979" s="1">
        <v>0</v>
      </c>
      <c r="M3979" s="1">
        <v>0</v>
      </c>
      <c r="N3979" s="1">
        <v>0</v>
      </c>
      <c r="O3979" s="1">
        <v>6100</v>
      </c>
      <c r="P3979" t="s">
        <v>12579</v>
      </c>
      <c r="Q3979" s="2">
        <v>244313</v>
      </c>
      <c r="R3979" t="s">
        <v>55</v>
      </c>
      <c r="S3979">
        <v>0</v>
      </c>
      <c r="T3979" t="s">
        <v>56</v>
      </c>
      <c r="U3979" t="s">
        <v>57</v>
      </c>
      <c r="V3979" s="1">
        <v>2500</v>
      </c>
      <c r="W3979" s="1">
        <v>0</v>
      </c>
      <c r="X3979" s="1">
        <v>0</v>
      </c>
      <c r="AA3979" t="s">
        <v>58</v>
      </c>
      <c r="AB3979" s="1">
        <v>0</v>
      </c>
      <c r="AC3979" s="4">
        <f>IF(ISNUMBER(MATCH(AD3979, $AD$2:AD3978, 0)), INDEX($AC$2:AC3978, MATCH(AD3979, $AD$2:AD3978, 0)), MAX($AC$2:AC3978)+1)</f>
        <v>1</v>
      </c>
      <c r="AD3979" t="str">
        <f t="shared" si="189"/>
        <v>ท่าลี่-กองลอย</v>
      </c>
      <c r="AE3979" t="s">
        <v>55</v>
      </c>
      <c r="AF3979" s="1">
        <v>0</v>
      </c>
      <c r="AG3979" s="1">
        <v>0</v>
      </c>
      <c r="AH3979" s="1">
        <v>0</v>
      </c>
      <c r="AI3979" t="s">
        <v>12580</v>
      </c>
      <c r="AJ3979" s="1">
        <v>1</v>
      </c>
      <c r="AK3979" s="1">
        <v>0</v>
      </c>
      <c r="AL3979" s="1">
        <v>0</v>
      </c>
      <c r="AM3979" s="1">
        <v>0</v>
      </c>
      <c r="AN3979" s="1">
        <v>0</v>
      </c>
      <c r="AO3979" s="1">
        <v>0</v>
      </c>
      <c r="AP3979" s="1">
        <v>0</v>
      </c>
      <c r="AQ3979" s="1">
        <v>0</v>
      </c>
      <c r="AR3979" s="1">
        <v>11312</v>
      </c>
      <c r="AS3979" s="1">
        <v>16.05</v>
      </c>
      <c r="AT3979" s="1">
        <f>Table1[[#This Row],[รวมต้นทุนค่าเดินทาง]]+Table1[[#This Row],[รวมต้นทุนค่าซ่อม]]+Table1[[#This Row],[รวมค่าเสื่อม]]</f>
        <v>12888.743641618497</v>
      </c>
      <c r="AU3979" s="1">
        <f t="shared" si="187"/>
        <v>13953.293816562818</v>
      </c>
      <c r="AV3979" s="1" t="str" cm="1">
        <f t="array" ref="AV3979">IF(AC3979&lt;4, "เก็บ", IF(OR(AT3979 &lt; PERCENTILE(IF($AC$2:$AC$5092=AC3979, $AT$2:$AT$5092), 0.25) - 1.5 * (PERCENTILE(IF($AC$2:$AC$5092=AC3979, $AT$2:$AT$5092), 0.75) - PERCENTILE(IF($AC$2:$AC$5092=AC3979, $AT$2:$AT$5092), 0.25)), AT3979 &gt; PERCENTILE(IF($AC$2:$AC$5092=AC3979, $AT$2:$AT$5092), 0.75) + 1.5 * (PERCENTILE(IF($AC$2:$AC$5092=AC3979, $AT$2:$AT$5092), 0.75) - PERCENTILE(IF($AC$2:$AC$5092=AC3979, $AT$2:$AT$5092), 0.25))), "ตัด", "เก็บ"))</f>
        <v>เก็บ</v>
      </c>
      <c r="AW3979" s="1">
        <f t="shared" si="188"/>
        <v>13953.293816562818</v>
      </c>
      <c r="AX3979" s="1">
        <v>14426.372718098486</v>
      </c>
      <c r="AY3979" s="1">
        <v>1560.6936416184972</v>
      </c>
    </row>
    <row r="3980" spans="1:51" x14ac:dyDescent="0.2">
      <c r="A3980" s="3">
        <v>45986</v>
      </c>
      <c r="B3980">
        <v>45986</v>
      </c>
      <c r="C3980" t="s">
        <v>12581</v>
      </c>
      <c r="D3980" t="s">
        <v>51</v>
      </c>
      <c r="E3980" t="s">
        <v>52</v>
      </c>
      <c r="F3980" t="s">
        <v>2552</v>
      </c>
      <c r="G3980" s="1">
        <v>2700</v>
      </c>
      <c r="H3980" s="1">
        <v>3979</v>
      </c>
      <c r="I3980" s="1">
        <v>1900</v>
      </c>
      <c r="J3980" s="1">
        <v>0</v>
      </c>
      <c r="K3980" s="1">
        <v>0</v>
      </c>
      <c r="L3980" s="1">
        <v>0</v>
      </c>
      <c r="M3980" s="1">
        <v>0</v>
      </c>
      <c r="N3980" s="1">
        <v>0</v>
      </c>
      <c r="O3980" s="1">
        <v>4600</v>
      </c>
      <c r="P3980" t="s">
        <v>12582</v>
      </c>
      <c r="Q3980" s="2">
        <v>244313</v>
      </c>
      <c r="R3980" t="s">
        <v>55</v>
      </c>
      <c r="S3980">
        <v>0</v>
      </c>
      <c r="T3980" t="s">
        <v>56</v>
      </c>
      <c r="U3980" t="s">
        <v>57</v>
      </c>
      <c r="V3980" s="1">
        <v>2500</v>
      </c>
      <c r="W3980" s="1">
        <v>0</v>
      </c>
      <c r="X3980" s="1">
        <v>0</v>
      </c>
      <c r="AA3980" t="s">
        <v>58</v>
      </c>
      <c r="AB3980" s="1">
        <v>0</v>
      </c>
      <c r="AC3980" s="4">
        <f>IF(ISNUMBER(MATCH(AD3980, $AD$2:AD3979, 0)), INDEX($AC$2:AC3979, MATCH(AD3980, $AD$2:AD3979, 0)), MAX($AC$2:AC3979)+1)</f>
        <v>1</v>
      </c>
      <c r="AD3980" t="str">
        <f t="shared" si="189"/>
        <v>ท่าลี่-กองลอย</v>
      </c>
      <c r="AE3980" t="s">
        <v>55</v>
      </c>
      <c r="AF3980" s="1">
        <v>0</v>
      </c>
      <c r="AG3980" s="1">
        <v>0</v>
      </c>
      <c r="AH3980" s="1">
        <v>0</v>
      </c>
      <c r="AI3980" t="s">
        <v>12583</v>
      </c>
      <c r="AJ3980" s="1">
        <v>1</v>
      </c>
      <c r="AK3980" s="1">
        <v>0</v>
      </c>
      <c r="AL3980" s="1">
        <v>0</v>
      </c>
      <c r="AM3980" s="1">
        <v>0</v>
      </c>
      <c r="AN3980" s="1">
        <v>0</v>
      </c>
      <c r="AO3980" s="1">
        <v>0</v>
      </c>
      <c r="AP3980" s="1">
        <v>0</v>
      </c>
      <c r="AQ3980" s="1">
        <v>0</v>
      </c>
      <c r="AR3980" s="1">
        <v>11079</v>
      </c>
      <c r="AS3980" s="1">
        <v>21.400000000000002</v>
      </c>
      <c r="AT3980" s="1">
        <f>Table1[[#This Row],[รวมต้นทุนค่าเดินทาง]]+Table1[[#This Row],[รวมต้นทุนค่าซ่อม]]+Table1[[#This Row],[รวมค่าเสื่อม]]</f>
        <v>13130.475187969925</v>
      </c>
      <c r="AU3980" s="1">
        <f t="shared" si="187"/>
        <v>13953.293816562818</v>
      </c>
      <c r="AV3980" s="1" t="str" cm="1">
        <f t="array" ref="AV3980">IF(AC3980&lt;4, "เก็บ", IF(OR(AT3980 &lt; PERCENTILE(IF($AC$2:$AC$5092=AC3980, $AT$2:$AT$5092), 0.25) - 1.5 * (PERCENTILE(IF($AC$2:$AC$5092=AC3980, $AT$2:$AT$5092), 0.75) - PERCENTILE(IF($AC$2:$AC$5092=AC3980, $AT$2:$AT$5092), 0.25)), AT3980 &gt; PERCENTILE(IF($AC$2:$AC$5092=AC3980, $AT$2:$AT$5092), 0.75) + 1.5 * (PERCENTILE(IF($AC$2:$AC$5092=AC3980, $AT$2:$AT$5092), 0.75) - PERCENTILE(IF($AC$2:$AC$5092=AC3980, $AT$2:$AT$5092), 0.25))), "ตัด", "เก็บ"))</f>
        <v>เก็บ</v>
      </c>
      <c r="AW3980" s="1">
        <f t="shared" si="188"/>
        <v>13953.293816562818</v>
      </c>
      <c r="AX3980" s="1">
        <v>14426.372718098486</v>
      </c>
      <c r="AY3980" s="1">
        <v>2030.0751879699249</v>
      </c>
    </row>
    <row r="3981" spans="1:51" x14ac:dyDescent="0.2">
      <c r="A3981" s="3">
        <v>45986</v>
      </c>
      <c r="B3981">
        <v>45986</v>
      </c>
      <c r="C3981" t="s">
        <v>12584</v>
      </c>
      <c r="D3981" t="s">
        <v>51</v>
      </c>
      <c r="E3981" t="s">
        <v>52</v>
      </c>
      <c r="F3981" t="s">
        <v>1312</v>
      </c>
      <c r="G3981" s="1">
        <v>2700</v>
      </c>
      <c r="H3981" s="1">
        <v>3979</v>
      </c>
      <c r="I3981" s="1">
        <v>1900</v>
      </c>
      <c r="J3981" s="1">
        <v>0</v>
      </c>
      <c r="K3981" s="1">
        <v>0</v>
      </c>
      <c r="L3981" s="1">
        <v>0</v>
      </c>
      <c r="M3981" s="1">
        <v>0</v>
      </c>
      <c r="N3981" s="1">
        <v>0</v>
      </c>
      <c r="O3981" s="1">
        <v>4600</v>
      </c>
      <c r="P3981" t="s">
        <v>12585</v>
      </c>
      <c r="Q3981" s="2">
        <v>244313</v>
      </c>
      <c r="R3981" t="s">
        <v>55</v>
      </c>
      <c r="S3981">
        <v>0</v>
      </c>
      <c r="T3981" t="s">
        <v>56</v>
      </c>
      <c r="U3981" t="s">
        <v>57</v>
      </c>
      <c r="V3981" s="1">
        <v>2500</v>
      </c>
      <c r="W3981" s="1">
        <v>0</v>
      </c>
      <c r="X3981" s="1">
        <v>0</v>
      </c>
      <c r="AA3981" t="s">
        <v>58</v>
      </c>
      <c r="AB3981" s="1">
        <v>0</v>
      </c>
      <c r="AC3981" s="4">
        <f>IF(ISNUMBER(MATCH(AD3981, $AD$2:AD3980, 0)), INDEX($AC$2:AC3980, MATCH(AD3981, $AD$2:AD3980, 0)), MAX($AC$2:AC3980)+1)</f>
        <v>1</v>
      </c>
      <c r="AD3981" t="str">
        <f t="shared" si="189"/>
        <v>ท่าลี่-กองลอย</v>
      </c>
      <c r="AE3981" t="s">
        <v>55</v>
      </c>
      <c r="AF3981" s="1">
        <v>0</v>
      </c>
      <c r="AG3981" s="1">
        <v>0</v>
      </c>
      <c r="AH3981" s="1">
        <v>0</v>
      </c>
      <c r="AI3981" t="s">
        <v>12586</v>
      </c>
      <c r="AJ3981" s="1">
        <v>1</v>
      </c>
      <c r="AK3981" s="1">
        <v>0</v>
      </c>
      <c r="AL3981" s="1">
        <v>0</v>
      </c>
      <c r="AM3981" s="1">
        <v>0</v>
      </c>
      <c r="AN3981" s="1">
        <v>0</v>
      </c>
      <c r="AO3981" s="1">
        <v>0</v>
      </c>
      <c r="AP3981" s="1">
        <v>0</v>
      </c>
      <c r="AQ3981" s="1">
        <v>0</v>
      </c>
      <c r="AR3981" s="1">
        <v>11079</v>
      </c>
      <c r="AS3981" s="1">
        <v>15.105882352941178</v>
      </c>
      <c r="AT3981" s="1">
        <f>Table1[[#This Row],[รวมต้นทุนค่าเดินทาง]]+Table1[[#This Row],[รวมต้นทุนค่าซ่อม]]+Table1[[#This Row],[รวมค่าเสื่อม]]</f>
        <v>12781.605882352942</v>
      </c>
      <c r="AU3981" s="1">
        <f t="shared" si="187"/>
        <v>13953.293816562818</v>
      </c>
      <c r="AV3981" s="1" t="str" cm="1">
        <f t="array" ref="AV3981">IF(AC3981&lt;4, "เก็บ", IF(OR(AT3981 &lt; PERCENTILE(IF($AC$2:$AC$5092=AC3981, $AT$2:$AT$5092), 0.25) - 1.5 * (PERCENTILE(IF($AC$2:$AC$5092=AC3981, $AT$2:$AT$5092), 0.75) - PERCENTILE(IF($AC$2:$AC$5092=AC3981, $AT$2:$AT$5092), 0.25)), AT3981 &gt; PERCENTILE(IF($AC$2:$AC$5092=AC3981, $AT$2:$AT$5092), 0.75) + 1.5 * (PERCENTILE(IF($AC$2:$AC$5092=AC3981, $AT$2:$AT$5092), 0.75) - PERCENTILE(IF($AC$2:$AC$5092=AC3981, $AT$2:$AT$5092), 0.25))), "ตัด", "เก็บ"))</f>
        <v>เก็บ</v>
      </c>
      <c r="AW3981" s="1">
        <f t="shared" si="188"/>
        <v>13953.293816562818</v>
      </c>
      <c r="AX3981" s="1">
        <v>14426.372718098486</v>
      </c>
      <c r="AY3981" s="1">
        <v>1687.5</v>
      </c>
    </row>
    <row r="3982" spans="1:51" x14ac:dyDescent="0.2">
      <c r="A3982" s="3">
        <v>45986</v>
      </c>
      <c r="B3982">
        <v>45986</v>
      </c>
      <c r="C3982" t="s">
        <v>12587</v>
      </c>
      <c r="D3982" t="s">
        <v>51</v>
      </c>
      <c r="E3982" t="s">
        <v>61</v>
      </c>
      <c r="F3982" t="s">
        <v>62</v>
      </c>
      <c r="G3982" s="1">
        <v>2700</v>
      </c>
      <c r="H3982" s="1">
        <v>4212</v>
      </c>
      <c r="I3982" s="1">
        <v>1900</v>
      </c>
      <c r="J3982" s="1">
        <v>0</v>
      </c>
      <c r="K3982" s="1">
        <v>0</v>
      </c>
      <c r="L3982" s="1">
        <v>0</v>
      </c>
      <c r="M3982" s="1">
        <v>0</v>
      </c>
      <c r="N3982" s="1">
        <v>0</v>
      </c>
      <c r="O3982" s="1">
        <v>4600</v>
      </c>
      <c r="P3982" t="s">
        <v>12588</v>
      </c>
      <c r="Q3982" s="2">
        <v>244313</v>
      </c>
      <c r="R3982" t="s">
        <v>55</v>
      </c>
      <c r="S3982">
        <v>0</v>
      </c>
      <c r="T3982" t="s">
        <v>56</v>
      </c>
      <c r="U3982" t="s">
        <v>57</v>
      </c>
      <c r="V3982" s="1">
        <v>2500</v>
      </c>
      <c r="W3982" s="1">
        <v>0</v>
      </c>
      <c r="X3982" s="1">
        <v>0</v>
      </c>
      <c r="AA3982" t="s">
        <v>58</v>
      </c>
      <c r="AB3982" s="1">
        <v>0</v>
      </c>
      <c r="AC3982" s="4">
        <f>IF(ISNUMBER(MATCH(AD3982, $AD$2:AD3981, 0)), INDEX($AC$2:AC3981, MATCH(AD3982, $AD$2:AD3981, 0)), MAX($AC$2:AC3981)+1)</f>
        <v>1</v>
      </c>
      <c r="AD3982" t="str">
        <f t="shared" si="189"/>
        <v>ท่าลี่-กองลอย</v>
      </c>
      <c r="AE3982" t="s">
        <v>55</v>
      </c>
      <c r="AF3982" s="1">
        <v>0</v>
      </c>
      <c r="AG3982" s="1">
        <v>0</v>
      </c>
      <c r="AH3982" s="1">
        <v>10830</v>
      </c>
      <c r="AI3982" t="s">
        <v>12589</v>
      </c>
      <c r="AJ3982" s="1">
        <v>1</v>
      </c>
      <c r="AK3982" s="1">
        <v>0</v>
      </c>
      <c r="AL3982" s="1">
        <v>0</v>
      </c>
      <c r="AM3982" s="1">
        <v>0</v>
      </c>
      <c r="AN3982" s="1">
        <v>0</v>
      </c>
      <c r="AO3982" s="1">
        <v>0</v>
      </c>
      <c r="AP3982" s="1">
        <v>0</v>
      </c>
      <c r="AQ3982" s="1">
        <v>0</v>
      </c>
      <c r="AR3982" s="1">
        <v>22142</v>
      </c>
      <c r="AS3982" s="1">
        <v>25.68</v>
      </c>
      <c r="AT3982" s="1">
        <f>Table1[[#This Row],[รวมต้นทุนค่าเดินทาง]]+Table1[[#This Row],[รวมต้นทุนค่าซ่อม]]+Table1[[#This Row],[รวมค่าเสื่อม]]</f>
        <v>24382.246929133857</v>
      </c>
      <c r="AU3982" s="1">
        <f t="shared" si="187"/>
        <v>13953.293816562818</v>
      </c>
      <c r="AV3982" s="1" t="str" cm="1">
        <f t="array" ref="AV3982">IF(AC3982&lt;4, "เก็บ", IF(OR(AT3982 &lt; PERCENTILE(IF($AC$2:$AC$5092=AC3982, $AT$2:$AT$5092), 0.25) - 1.5 * (PERCENTILE(IF($AC$2:$AC$5092=AC3982, $AT$2:$AT$5092), 0.75) - PERCENTILE(IF($AC$2:$AC$5092=AC3982, $AT$2:$AT$5092), 0.25)), AT3982 &gt; PERCENTILE(IF($AC$2:$AC$5092=AC3982, $AT$2:$AT$5092), 0.75) + 1.5 * (PERCENTILE(IF($AC$2:$AC$5092=AC3982, $AT$2:$AT$5092), 0.75) - PERCENTILE(IF($AC$2:$AC$5092=AC3982, $AT$2:$AT$5092), 0.25))), "ตัด", "เก็บ"))</f>
        <v>เก็บ</v>
      </c>
      <c r="AW3982" s="1">
        <f t="shared" si="188"/>
        <v>13953.293816562818</v>
      </c>
      <c r="AX3982" s="1">
        <v>14426.372718098486</v>
      </c>
      <c r="AY3982" s="1">
        <v>2214.5669291338581</v>
      </c>
    </row>
    <row r="3983" spans="1:51" x14ac:dyDescent="0.2">
      <c r="A3983" s="3">
        <v>45986</v>
      </c>
      <c r="B3983">
        <v>45986</v>
      </c>
      <c r="C3983" t="s">
        <v>12590</v>
      </c>
      <c r="D3983" t="s">
        <v>66</v>
      </c>
      <c r="E3983" t="s">
        <v>105</v>
      </c>
      <c r="F3983" t="s">
        <v>106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  <c r="M3983" s="1">
        <v>0</v>
      </c>
      <c r="N3983" s="1">
        <v>692</v>
      </c>
      <c r="O3983" s="1">
        <v>692</v>
      </c>
      <c r="P3983" t="s">
        <v>12591</v>
      </c>
      <c r="Q3983" s="2">
        <v>244313</v>
      </c>
      <c r="R3983" t="s">
        <v>55</v>
      </c>
      <c r="S3983">
        <v>0</v>
      </c>
      <c r="T3983" t="s">
        <v>87</v>
      </c>
      <c r="U3983" t="s">
        <v>71</v>
      </c>
      <c r="V3983" s="1">
        <v>0</v>
      </c>
      <c r="W3983" s="1">
        <v>629</v>
      </c>
      <c r="X3983" s="1">
        <v>0</v>
      </c>
      <c r="Y3983" t="s">
        <v>108</v>
      </c>
      <c r="Z3983" t="s">
        <v>71</v>
      </c>
      <c r="AA3983" t="s">
        <v>764</v>
      </c>
      <c r="AB3983" s="1">
        <v>0</v>
      </c>
      <c r="AC3983" s="4">
        <f>IF(ISNUMBER(MATCH(AD3983, $AD$2:AD3982, 0)), INDEX($AC$2:AC3982, MATCH(AD3983, $AD$2:AD3982, 0)), MAX($AC$2:AC3982)+1)</f>
        <v>6</v>
      </c>
      <c r="AD3983" t="str">
        <f t="shared" si="189"/>
        <v>เชียงราย-เชียงใหม่</v>
      </c>
      <c r="AE3983" t="s">
        <v>55</v>
      </c>
      <c r="AF3983" s="1">
        <v>0</v>
      </c>
      <c r="AG3983" s="1">
        <v>0</v>
      </c>
      <c r="AH3983" s="1">
        <v>0</v>
      </c>
      <c r="AI3983" t="s">
        <v>12592</v>
      </c>
      <c r="AJ3983" s="1">
        <v>1</v>
      </c>
      <c r="AK3983" s="1">
        <v>0</v>
      </c>
      <c r="AL3983" s="1">
        <v>0</v>
      </c>
      <c r="AM3983" s="1">
        <v>0</v>
      </c>
      <c r="AN3983" s="1">
        <v>0</v>
      </c>
      <c r="AO3983" s="1">
        <v>0</v>
      </c>
      <c r="AP3983" s="1">
        <v>0</v>
      </c>
      <c r="AQ3983" s="1">
        <v>0</v>
      </c>
      <c r="AR3983" s="1">
        <v>1321</v>
      </c>
      <c r="AS3983" s="1">
        <v>1083.2177916666667</v>
      </c>
      <c r="AT3983" s="1">
        <f>Table1[[#This Row],[รวมต้นทุนค่าเดินทาง]]+Table1[[#This Row],[รวมต้นทุนค่าซ่อม]]+Table1[[#This Row],[รวมค่าเสื่อม]]</f>
        <v>3804.9960017833982</v>
      </c>
      <c r="AU3983" s="1">
        <f t="shared" si="187"/>
        <v>4428.3346813776061</v>
      </c>
      <c r="AV3983" s="1" t="str" cm="1">
        <f t="array" ref="AV3983">IF(AC3983&lt;4, "เก็บ", IF(OR(AT3983 &lt; PERCENTILE(IF($AC$2:$AC$5092=AC3983, $AT$2:$AT$5092), 0.25) - 1.5 * (PERCENTILE(IF($AC$2:$AC$5092=AC3983, $AT$2:$AT$5092), 0.75) - PERCENTILE(IF($AC$2:$AC$5092=AC3983, $AT$2:$AT$5092), 0.25)), AT3983 &gt; PERCENTILE(IF($AC$2:$AC$5092=AC3983, $AT$2:$AT$5092), 0.75) + 1.5 * (PERCENTILE(IF($AC$2:$AC$5092=AC3983, $AT$2:$AT$5092), 0.75) - PERCENTILE(IF($AC$2:$AC$5092=AC3983, $AT$2:$AT$5092), 0.25))), "ตัด", "เก็บ"))</f>
        <v>เก็บ</v>
      </c>
      <c r="AW3983" s="1">
        <f t="shared" si="188"/>
        <v>3873.7679454274344</v>
      </c>
      <c r="AX3983" s="1">
        <v>2781.4385174989698</v>
      </c>
      <c r="AY3983" s="1">
        <v>1400.7782101167315</v>
      </c>
    </row>
    <row r="3984" spans="1:51" x14ac:dyDescent="0.2">
      <c r="A3984" s="3">
        <v>45987</v>
      </c>
      <c r="B3984">
        <v>45987</v>
      </c>
      <c r="C3984" t="s">
        <v>12593</v>
      </c>
      <c r="D3984" t="s">
        <v>51</v>
      </c>
      <c r="E3984" t="s">
        <v>61</v>
      </c>
      <c r="F3984" t="s">
        <v>5295</v>
      </c>
      <c r="G3984" s="1">
        <v>2700</v>
      </c>
      <c r="H3984" s="1">
        <v>4212</v>
      </c>
      <c r="I3984" s="1">
        <v>1900</v>
      </c>
      <c r="J3984" s="1">
        <v>0</v>
      </c>
      <c r="K3984" s="1">
        <v>0</v>
      </c>
      <c r="L3984" s="1">
        <v>0</v>
      </c>
      <c r="M3984" s="1">
        <v>0</v>
      </c>
      <c r="N3984" s="1">
        <v>0</v>
      </c>
      <c r="O3984" s="1">
        <v>4600</v>
      </c>
      <c r="P3984" t="s">
        <v>12594</v>
      </c>
      <c r="Q3984" s="2">
        <v>244315</v>
      </c>
      <c r="R3984" t="s">
        <v>55</v>
      </c>
      <c r="S3984">
        <v>0</v>
      </c>
      <c r="T3984" t="s">
        <v>71</v>
      </c>
      <c r="U3984" t="s">
        <v>57</v>
      </c>
      <c r="V3984" s="1">
        <v>2500</v>
      </c>
      <c r="W3984" s="1">
        <v>0</v>
      </c>
      <c r="X3984" s="1">
        <v>0</v>
      </c>
      <c r="AA3984" t="s">
        <v>58</v>
      </c>
      <c r="AB3984" s="1">
        <v>0</v>
      </c>
      <c r="AC3984" s="4">
        <f>IF(ISNUMBER(MATCH(AD3984, $AD$2:AD3983, 0)), INDEX($AC$2:AC3983, MATCH(AD3984, $AD$2:AD3983, 0)), MAX($AC$2:AC3983)+1)</f>
        <v>10</v>
      </c>
      <c r="AD3984" t="str">
        <f t="shared" si="189"/>
        <v>เชียงใหม่-กองลอย</v>
      </c>
      <c r="AE3984" t="s">
        <v>55</v>
      </c>
      <c r="AF3984" s="1">
        <v>0</v>
      </c>
      <c r="AG3984" s="1">
        <v>0</v>
      </c>
      <c r="AH3984" s="1">
        <v>0</v>
      </c>
      <c r="AI3984" t="s">
        <v>12595</v>
      </c>
      <c r="AJ3984" s="1">
        <v>1</v>
      </c>
      <c r="AK3984" s="1">
        <v>0</v>
      </c>
      <c r="AL3984" s="1">
        <v>0</v>
      </c>
      <c r="AM3984" s="1">
        <v>0</v>
      </c>
      <c r="AN3984" s="1">
        <v>0</v>
      </c>
      <c r="AO3984" s="1">
        <v>0</v>
      </c>
      <c r="AP3984" s="1">
        <v>0</v>
      </c>
      <c r="AQ3984" s="1">
        <v>0</v>
      </c>
      <c r="AR3984" s="1">
        <v>11312</v>
      </c>
      <c r="AS3984" s="1">
        <v>21.400000000000002</v>
      </c>
      <c r="AT3984" s="1">
        <f>Table1[[#This Row],[รวมต้นทุนค่าเดินทาง]]+Table1[[#This Row],[รวมต้นทุนค่าซ่อม]]+Table1[[#This Row],[รวมค่าเสื่อม]]</f>
        <v>13432.280597014926</v>
      </c>
      <c r="AU3984" s="1">
        <f t="shared" si="187"/>
        <v>14957.32855761775</v>
      </c>
      <c r="AV3984" s="1" t="str" cm="1">
        <f t="array" ref="AV3984">IF(AC3984&lt;4, "เก็บ", IF(OR(AT3984 &lt; PERCENTILE(IF($AC$2:$AC$5092=AC3984, $AT$2:$AT$5092), 0.25) - 1.5 * (PERCENTILE(IF($AC$2:$AC$5092=AC3984, $AT$2:$AT$5092), 0.75) - PERCENTILE(IF($AC$2:$AC$5092=AC3984, $AT$2:$AT$5092), 0.25)), AT3984 &gt; PERCENTILE(IF($AC$2:$AC$5092=AC3984, $AT$2:$AT$5092), 0.75) + 1.5 * (PERCENTILE(IF($AC$2:$AC$5092=AC3984, $AT$2:$AT$5092), 0.75) - PERCENTILE(IF($AC$2:$AC$5092=AC3984, $AT$2:$AT$5092), 0.25))), "ตัด", "เก็บ"))</f>
        <v>เก็บ</v>
      </c>
      <c r="AW3984" s="1">
        <f t="shared" si="188"/>
        <v>14419.089162907676</v>
      </c>
      <c r="AX3984" s="1">
        <v>15077.196593123563</v>
      </c>
      <c r="AY3984" s="1">
        <v>2098.8805970149256</v>
      </c>
    </row>
    <row r="3985" spans="1:51" x14ac:dyDescent="0.2">
      <c r="A3985" s="3">
        <v>45987</v>
      </c>
      <c r="B3985">
        <v>45987</v>
      </c>
      <c r="C3985" t="s">
        <v>12596</v>
      </c>
      <c r="D3985" t="s">
        <v>66</v>
      </c>
      <c r="E3985" t="s">
        <v>124</v>
      </c>
      <c r="F3985" t="s">
        <v>655</v>
      </c>
      <c r="G3985" s="1">
        <v>0</v>
      </c>
      <c r="H3985" s="1">
        <v>1007</v>
      </c>
      <c r="I3985" s="1">
        <v>500</v>
      </c>
      <c r="J3985" s="1">
        <v>0</v>
      </c>
      <c r="K3985" s="1">
        <v>0</v>
      </c>
      <c r="L3985" s="1">
        <v>0</v>
      </c>
      <c r="M3985" s="1">
        <v>0</v>
      </c>
      <c r="N3985" s="1">
        <v>0</v>
      </c>
      <c r="O3985" s="1">
        <v>500</v>
      </c>
      <c r="P3985" t="s">
        <v>12597</v>
      </c>
      <c r="Q3985" s="2">
        <v>244314</v>
      </c>
      <c r="R3985" t="s">
        <v>70</v>
      </c>
      <c r="S3985">
        <v>0</v>
      </c>
      <c r="T3985" t="s">
        <v>71</v>
      </c>
      <c r="U3985" t="s">
        <v>161</v>
      </c>
      <c r="V3985" s="1">
        <v>0</v>
      </c>
      <c r="W3985" s="1">
        <v>0</v>
      </c>
      <c r="X3985" s="1">
        <v>0</v>
      </c>
      <c r="AA3985" t="s">
        <v>58</v>
      </c>
      <c r="AB3985" s="1">
        <v>0</v>
      </c>
      <c r="AC3985" s="4">
        <f>IF(ISNUMBER(MATCH(AD3985, $AD$2:AD3984, 0)), INDEX($AC$2:AC3984, MATCH(AD3985, $AD$2:AD3984, 0)), MAX($AC$2:AC3984)+1)</f>
        <v>9</v>
      </c>
      <c r="AD3985" t="str">
        <f t="shared" si="189"/>
        <v>เชียงใหม่-พุทธมณฑลสาย 2</v>
      </c>
      <c r="AE3985" t="s">
        <v>73</v>
      </c>
      <c r="AF3985" s="1">
        <v>0</v>
      </c>
      <c r="AG3985" s="1">
        <v>0</v>
      </c>
      <c r="AH3985" s="1">
        <v>0</v>
      </c>
      <c r="AI3985" t="s">
        <v>12598</v>
      </c>
      <c r="AJ3985" s="1">
        <v>1</v>
      </c>
      <c r="AK3985" s="1">
        <v>720</v>
      </c>
      <c r="AL3985" s="1">
        <v>720</v>
      </c>
      <c r="AM3985" s="1">
        <v>1</v>
      </c>
      <c r="AN3985" s="1">
        <v>0</v>
      </c>
      <c r="AO3985" s="1">
        <v>0</v>
      </c>
      <c r="AP3985" s="1">
        <v>0</v>
      </c>
      <c r="AQ3985" s="1">
        <v>0</v>
      </c>
      <c r="AR3985" s="1">
        <v>1507</v>
      </c>
      <c r="AS3985" s="1">
        <v>2042.503496894019</v>
      </c>
      <c r="AT3985" s="1">
        <f>Table1[[#This Row],[รวมต้นทุนค่าเดินทาง]]+Table1[[#This Row],[รวมต้นทุนค่าซ่อม]]+Table1[[#This Row],[รวมค่าเสื่อม]]</f>
        <v>6520.970888198367</v>
      </c>
      <c r="AU3985" s="1">
        <f t="shared" si="187"/>
        <v>4623.2312262414152</v>
      </c>
      <c r="AV3985" s="1" t="str" cm="1">
        <f t="array" ref="AV3985">IF(AC3985&lt;4, "เก็บ", IF(OR(AT3985 &lt; PERCENTILE(IF($AC$2:$AC$5092=AC3985, $AT$2:$AT$5092), 0.25) - 1.5 * (PERCENTILE(IF($AC$2:$AC$5092=AC3985, $AT$2:$AT$5092), 0.75) - PERCENTILE(IF($AC$2:$AC$5092=AC3985, $AT$2:$AT$5092), 0.25)), AT3985 &gt; PERCENTILE(IF($AC$2:$AC$5092=AC3985, $AT$2:$AT$5092), 0.75) + 1.5 * (PERCENTILE(IF($AC$2:$AC$5092=AC3985, $AT$2:$AT$5092), 0.75) - PERCENTILE(IF($AC$2:$AC$5092=AC3985, $AT$2:$AT$5092), 0.25))), "ตัด", "เก็บ"))</f>
        <v>เก็บ</v>
      </c>
      <c r="AW3985" s="1">
        <f t="shared" si="188"/>
        <v>4005.4952465164292</v>
      </c>
      <c r="AX3985" s="1">
        <v>2577.9546108768855</v>
      </c>
      <c r="AY3985" s="1">
        <v>2971.467391304348</v>
      </c>
    </row>
    <row r="3986" spans="1:51" x14ac:dyDescent="0.2">
      <c r="A3986" s="3">
        <v>45987</v>
      </c>
      <c r="B3986">
        <v>45987</v>
      </c>
      <c r="C3986" t="s">
        <v>12599</v>
      </c>
      <c r="D3986" t="s">
        <v>66</v>
      </c>
      <c r="E3986" t="s">
        <v>124</v>
      </c>
      <c r="F3986" t="s">
        <v>159</v>
      </c>
      <c r="G3986" s="1">
        <v>881</v>
      </c>
      <c r="H3986" s="1">
        <v>0</v>
      </c>
      <c r="I3986" s="1">
        <v>400</v>
      </c>
      <c r="J3986" s="1">
        <v>0</v>
      </c>
      <c r="K3986" s="1">
        <v>0</v>
      </c>
      <c r="L3986" s="1">
        <v>0</v>
      </c>
      <c r="M3986" s="1">
        <v>0</v>
      </c>
      <c r="N3986" s="1">
        <v>0</v>
      </c>
      <c r="O3986" s="1">
        <v>1281</v>
      </c>
      <c r="P3986" t="s">
        <v>12600</v>
      </c>
      <c r="Q3986" s="2">
        <v>244314</v>
      </c>
      <c r="R3986" t="s">
        <v>70</v>
      </c>
      <c r="S3986">
        <v>0</v>
      </c>
      <c r="T3986" t="s">
        <v>254</v>
      </c>
      <c r="U3986" t="s">
        <v>161</v>
      </c>
      <c r="V3986" s="1">
        <v>0</v>
      </c>
      <c r="W3986" s="1">
        <v>0</v>
      </c>
      <c r="X3986" s="1">
        <v>0</v>
      </c>
      <c r="AA3986" t="s">
        <v>58</v>
      </c>
      <c r="AB3986" s="1">
        <v>0</v>
      </c>
      <c r="AC3986" s="4">
        <f>IF(ISNUMBER(MATCH(AD3986, $AD$2:AD3985, 0)), INDEX($AC$2:AC3985, MATCH(AD3986, $AD$2:AD3985, 0)), MAX($AC$2:AC3985)+1)</f>
        <v>11</v>
      </c>
      <c r="AD3986" t="str">
        <f t="shared" si="189"/>
        <v>ลำปาง-พุทธมณฑลสาย 2</v>
      </c>
      <c r="AE3986" t="s">
        <v>73</v>
      </c>
      <c r="AF3986" s="1">
        <v>0</v>
      </c>
      <c r="AG3986" s="1">
        <v>0</v>
      </c>
      <c r="AH3986" s="1">
        <v>0</v>
      </c>
      <c r="AI3986" t="s">
        <v>12601</v>
      </c>
      <c r="AJ3986" s="1">
        <v>1</v>
      </c>
      <c r="AK3986" s="1">
        <v>720</v>
      </c>
      <c r="AL3986" s="1">
        <v>720</v>
      </c>
      <c r="AM3986" s="1">
        <v>1</v>
      </c>
      <c r="AN3986" s="1">
        <v>0</v>
      </c>
      <c r="AO3986" s="1">
        <v>0</v>
      </c>
      <c r="AP3986" s="1">
        <v>0</v>
      </c>
      <c r="AQ3986" s="1">
        <v>0</v>
      </c>
      <c r="AR3986" s="1">
        <v>1281</v>
      </c>
      <c r="AS3986" s="1">
        <v>3279.4824925376333</v>
      </c>
      <c r="AT3986" s="1">
        <f>Table1[[#This Row],[รวมต้นทุนค่าเดินทาง]]+Table1[[#This Row],[รวมต้นทุนค่าซ่อม]]+Table1[[#This Row],[รวมค่าเสื่อม]]</f>
        <v>7047.8310313829643</v>
      </c>
      <c r="AU3986" s="1">
        <f t="shared" si="187"/>
        <v>4930.4097489270907</v>
      </c>
      <c r="AV3986" s="1" t="str" cm="1">
        <f t="array" ref="AV3986">IF(AC3986&lt;4, "เก็บ", IF(OR(AT3986 &lt; PERCENTILE(IF($AC$2:$AC$5092=AC3986, $AT$2:$AT$5092), 0.25) - 1.5 * (PERCENTILE(IF($AC$2:$AC$5092=AC3986, $AT$2:$AT$5092), 0.75) - PERCENTILE(IF($AC$2:$AC$5092=AC3986, $AT$2:$AT$5092), 0.25)), AT3986 &gt; PERCENTILE(IF($AC$2:$AC$5092=AC3986, $AT$2:$AT$5092), 0.75) + 1.5 * (PERCENTILE(IF($AC$2:$AC$5092=AC3986, $AT$2:$AT$5092), 0.75) - PERCENTILE(IF($AC$2:$AC$5092=AC3986, $AT$2:$AT$5092), 0.25))), "ตัด", "เก็บ"))</f>
        <v>เก็บ</v>
      </c>
      <c r="AW3986" s="1">
        <f t="shared" si="188"/>
        <v>4496.4734610911819</v>
      </c>
      <c r="AX3986" s="1">
        <v>2927.9145864762854</v>
      </c>
      <c r="AY3986" s="1">
        <v>2487.3485388453314</v>
      </c>
    </row>
    <row r="3987" spans="1:51" x14ac:dyDescent="0.2">
      <c r="A3987" s="3">
        <v>45987</v>
      </c>
      <c r="B3987">
        <v>45987</v>
      </c>
      <c r="C3987" t="s">
        <v>12602</v>
      </c>
      <c r="D3987" t="s">
        <v>66</v>
      </c>
      <c r="E3987" t="s">
        <v>67</v>
      </c>
      <c r="F3987" t="s">
        <v>180</v>
      </c>
      <c r="G3987" s="1">
        <v>0</v>
      </c>
      <c r="H3987" s="1">
        <v>818</v>
      </c>
      <c r="I3987" s="1">
        <v>400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>
        <v>400</v>
      </c>
      <c r="P3987" t="s">
        <v>12603</v>
      </c>
      <c r="Q3987" s="2">
        <v>244314</v>
      </c>
      <c r="R3987" t="s">
        <v>70</v>
      </c>
      <c r="S3987">
        <v>0</v>
      </c>
      <c r="T3987" t="s">
        <v>254</v>
      </c>
      <c r="U3987" t="s">
        <v>93</v>
      </c>
      <c r="V3987" s="1">
        <v>0</v>
      </c>
      <c r="W3987" s="1">
        <v>0</v>
      </c>
      <c r="X3987" s="1">
        <v>0</v>
      </c>
      <c r="AA3987" t="s">
        <v>58</v>
      </c>
      <c r="AB3987" s="1">
        <v>0</v>
      </c>
      <c r="AC3987" s="4">
        <f>IF(ISNUMBER(MATCH(AD3987, $AD$2:AD3986, 0)), INDEX($AC$2:AC3986, MATCH(AD3987, $AD$2:AD3986, 0)), MAX($AC$2:AC3986)+1)</f>
        <v>14</v>
      </c>
      <c r="AD3987" t="str">
        <f t="shared" si="189"/>
        <v>ลำปาง-ตลาดไท</v>
      </c>
      <c r="AE3987" t="s">
        <v>73</v>
      </c>
      <c r="AF3987" s="1">
        <v>0</v>
      </c>
      <c r="AG3987" s="1">
        <v>0</v>
      </c>
      <c r="AH3987" s="1">
        <v>0</v>
      </c>
      <c r="AI3987" t="s">
        <v>12604</v>
      </c>
      <c r="AJ3987" s="1">
        <v>1</v>
      </c>
      <c r="AK3987" s="1">
        <v>720</v>
      </c>
      <c r="AL3987" s="1">
        <v>720</v>
      </c>
      <c r="AM3987" s="1">
        <v>1</v>
      </c>
      <c r="AN3987" s="1">
        <v>0</v>
      </c>
      <c r="AO3987" s="1">
        <v>0</v>
      </c>
      <c r="AP3987" s="1">
        <v>0</v>
      </c>
      <c r="AQ3987" s="1">
        <v>0</v>
      </c>
      <c r="AR3987" s="1">
        <v>1218</v>
      </c>
      <c r="AS3987" s="1">
        <v>3458.0284297635899</v>
      </c>
      <c r="AT3987" s="1">
        <f>Table1[[#This Row],[รวมต้นทุนค่าเดินทาง]]+Table1[[#This Row],[รวมต้นทุนค่าซ่อม]]+Table1[[#This Row],[รวมค่าเสื่อม]]</f>
        <v>7396.0685673782691</v>
      </c>
      <c r="AU3987" s="1" t="e">
        <f t="shared" si="187"/>
        <v>#N/A</v>
      </c>
      <c r="AV3987" s="1" t="e" cm="1">
        <f t="array" ref="AV3987">IF(AC3987&lt;4, "เก็บ", IF(OR(AT3987 &lt; PERCENTILE(IF($AC$2:$AC$5092=AC3987, $AT$2:$AT$5092), 0.25) - 1.5 * (PERCENTILE(IF($AC$2:$AC$5092=AC3987, $AT$2:$AT$5092), 0.75) - PERCENTILE(IF($AC$2:$AC$5092=AC3987, $AT$2:$AT$5092), 0.25)), AT3987 &gt; PERCENTILE(IF($AC$2:$AC$5092=AC3987, $AT$2:$AT$5092), 0.75) + 1.5 * (PERCENTILE(IF($AC$2:$AC$5092=AC3987, $AT$2:$AT$5092), 0.75) - PERCENTILE(IF($AC$2:$AC$5092=AC3987, $AT$2:$AT$5092), 0.25))), "ตัด", "เก็บ"))</f>
        <v>#N/A</v>
      </c>
      <c r="AW3987" s="1" t="e">
        <f t="shared" si="188"/>
        <v>#DIV/0!</v>
      </c>
      <c r="AX3987" s="1">
        <v>2411.9362516169685</v>
      </c>
      <c r="AY3987" s="1">
        <v>2720.0401376146792</v>
      </c>
    </row>
    <row r="3988" spans="1:51" x14ac:dyDescent="0.2">
      <c r="A3988" s="3">
        <v>45987</v>
      </c>
      <c r="B3988">
        <v>45987</v>
      </c>
      <c r="C3988" t="s">
        <v>12605</v>
      </c>
      <c r="D3988" t="s">
        <v>66</v>
      </c>
      <c r="E3988" t="s">
        <v>124</v>
      </c>
      <c r="F3988" t="s">
        <v>381</v>
      </c>
      <c r="G3988" s="1">
        <v>0</v>
      </c>
      <c r="H3988" s="1">
        <v>0</v>
      </c>
      <c r="I3988" s="1">
        <v>500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  <c r="O3988" s="1">
        <v>500</v>
      </c>
      <c r="P3988" t="s">
        <v>12606</v>
      </c>
      <c r="Q3988" s="2">
        <v>244314</v>
      </c>
      <c r="R3988" t="s">
        <v>70</v>
      </c>
      <c r="S3988">
        <v>0</v>
      </c>
      <c r="T3988" t="s">
        <v>71</v>
      </c>
      <c r="U3988" t="s">
        <v>161</v>
      </c>
      <c r="V3988" s="1">
        <v>0</v>
      </c>
      <c r="W3988" s="1">
        <v>0</v>
      </c>
      <c r="X3988" s="1">
        <v>0</v>
      </c>
      <c r="AA3988" t="s">
        <v>58</v>
      </c>
      <c r="AB3988" s="1">
        <v>0</v>
      </c>
      <c r="AC3988" s="4">
        <f>IF(ISNUMBER(MATCH(AD3988, $AD$2:AD3987, 0)), INDEX($AC$2:AC3987, MATCH(AD3988, $AD$2:AD3987, 0)), MAX($AC$2:AC3987)+1)</f>
        <v>9</v>
      </c>
      <c r="AD3988" t="str">
        <f t="shared" si="189"/>
        <v>เชียงใหม่-พุทธมณฑลสาย 2</v>
      </c>
      <c r="AE3988" t="s">
        <v>73</v>
      </c>
      <c r="AF3988" s="1">
        <v>0</v>
      </c>
      <c r="AG3988" s="1">
        <v>0</v>
      </c>
      <c r="AH3988" s="1">
        <v>0</v>
      </c>
      <c r="AI3988" t="s">
        <v>12607</v>
      </c>
      <c r="AJ3988" s="1">
        <v>1</v>
      </c>
      <c r="AK3988" s="1">
        <v>720</v>
      </c>
      <c r="AL3988" s="1">
        <v>720</v>
      </c>
      <c r="AM3988" s="1">
        <v>1</v>
      </c>
      <c r="AN3988" s="1">
        <v>0</v>
      </c>
      <c r="AO3988" s="1">
        <v>0</v>
      </c>
      <c r="AP3988" s="1">
        <v>0</v>
      </c>
      <c r="AQ3988" s="1">
        <v>0</v>
      </c>
      <c r="AR3988" s="1">
        <v>500</v>
      </c>
      <c r="AS3988" s="1">
        <v>2814.7270514430447</v>
      </c>
      <c r="AT3988" s="1">
        <f>Table1[[#This Row],[รวมต้นทุนค่าเดินทาง]]+Table1[[#This Row],[รวมต้นทุนค่าซ่อม]]+Table1[[#This Row],[รวมค่าเสื่อม]]</f>
        <v>4835.9615523287084</v>
      </c>
      <c r="AU3988" s="1">
        <f t="shared" si="187"/>
        <v>4623.2312262414152</v>
      </c>
      <c r="AV3988" s="1" t="str" cm="1">
        <f t="array" ref="AV3988">IF(AC3988&lt;4, "เก็บ", IF(OR(AT3988 &lt; PERCENTILE(IF($AC$2:$AC$5092=AC3988, $AT$2:$AT$5092), 0.25) - 1.5 * (PERCENTILE(IF($AC$2:$AC$5092=AC3988, $AT$2:$AT$5092), 0.75) - PERCENTILE(IF($AC$2:$AC$5092=AC3988, $AT$2:$AT$5092), 0.25)), AT3988 &gt; PERCENTILE(IF($AC$2:$AC$5092=AC3988, $AT$2:$AT$5092), 0.75) + 1.5 * (PERCENTILE(IF($AC$2:$AC$5092=AC3988, $AT$2:$AT$5092), 0.75) - PERCENTILE(IF($AC$2:$AC$5092=AC3988, $AT$2:$AT$5092), 0.25))), "ตัด", "เก็บ"))</f>
        <v>เก็บ</v>
      </c>
      <c r="AW3988" s="1">
        <f t="shared" si="188"/>
        <v>4005.4952465164292</v>
      </c>
      <c r="AX3988" s="1">
        <v>2577.9546108768855</v>
      </c>
      <c r="AY3988" s="1">
        <v>1521.2345008856637</v>
      </c>
    </row>
    <row r="3989" spans="1:51" x14ac:dyDescent="0.2">
      <c r="A3989" s="3">
        <v>45987</v>
      </c>
      <c r="B3989">
        <v>45987</v>
      </c>
      <c r="C3989" t="s">
        <v>12608</v>
      </c>
      <c r="D3989" t="s">
        <v>66</v>
      </c>
      <c r="E3989" t="s">
        <v>124</v>
      </c>
      <c r="F3989" t="s">
        <v>360</v>
      </c>
      <c r="G3989" s="1">
        <v>0</v>
      </c>
      <c r="H3989" s="1">
        <v>0</v>
      </c>
      <c r="I3989" s="1">
        <v>400</v>
      </c>
      <c r="J3989" s="1">
        <v>0</v>
      </c>
      <c r="K3989" s="1">
        <v>0</v>
      </c>
      <c r="L3989" s="1">
        <v>0</v>
      </c>
      <c r="M3989" s="1">
        <v>0</v>
      </c>
      <c r="N3989" s="1">
        <v>0</v>
      </c>
      <c r="O3989" s="1">
        <v>400</v>
      </c>
      <c r="P3989" t="s">
        <v>12609</v>
      </c>
      <c r="Q3989" s="2">
        <v>244314</v>
      </c>
      <c r="R3989" t="s">
        <v>70</v>
      </c>
      <c r="S3989">
        <v>0</v>
      </c>
      <c r="T3989" t="s">
        <v>71</v>
      </c>
      <c r="U3989" t="s">
        <v>93</v>
      </c>
      <c r="V3989" s="1">
        <v>0</v>
      </c>
      <c r="W3989" s="1">
        <v>0</v>
      </c>
      <c r="X3989" s="1">
        <v>0</v>
      </c>
      <c r="AA3989" t="s">
        <v>58</v>
      </c>
      <c r="AB3989" s="1">
        <v>0</v>
      </c>
      <c r="AC3989" s="4">
        <f>IF(ISNUMBER(MATCH(AD3989, $AD$2:AD3988, 0)), INDEX($AC$2:AC3988, MATCH(AD3989, $AD$2:AD3988, 0)), MAX($AC$2:AC3988)+1)</f>
        <v>4</v>
      </c>
      <c r="AD3989" t="str">
        <f t="shared" si="189"/>
        <v>เชียงใหม่-ตลาดไท</v>
      </c>
      <c r="AE3989" t="s">
        <v>73</v>
      </c>
      <c r="AF3989" s="1">
        <v>0</v>
      </c>
      <c r="AG3989" s="1">
        <v>0</v>
      </c>
      <c r="AH3989" s="1">
        <v>0</v>
      </c>
      <c r="AI3989" t="s">
        <v>12610</v>
      </c>
      <c r="AJ3989" s="1">
        <v>1</v>
      </c>
      <c r="AK3989" s="1">
        <v>720</v>
      </c>
      <c r="AL3989" s="1">
        <v>720</v>
      </c>
      <c r="AM3989" s="1">
        <v>1</v>
      </c>
      <c r="AN3989" s="1">
        <v>0</v>
      </c>
      <c r="AO3989" s="1">
        <v>0</v>
      </c>
      <c r="AP3989" s="1">
        <v>0</v>
      </c>
      <c r="AQ3989" s="1">
        <v>0</v>
      </c>
      <c r="AR3989" s="1">
        <v>400</v>
      </c>
      <c r="AS3989" s="1">
        <v>876.46144597906243</v>
      </c>
      <c r="AT3989" s="1">
        <f>Table1[[#This Row],[รวมต้นทุนค่าเดินทาง]]+Table1[[#This Row],[รวมต้นทุนค่าซ่อม]]+Table1[[#This Row],[รวมค่าเสื่อม]]</f>
        <v>3232.6501714692586</v>
      </c>
      <c r="AU3989" s="1">
        <f t="shared" si="187"/>
        <v>4256.109283997258</v>
      </c>
      <c r="AV3989" s="1" t="str" cm="1">
        <f t="array" ref="AV3989">IF(AC3989&lt;4, "เก็บ", IF(OR(AT3989 &lt; PERCENTILE(IF($AC$2:$AC$5092=AC3989, $AT$2:$AT$5092), 0.25) - 1.5 * (PERCENTILE(IF($AC$2:$AC$5092=AC3989, $AT$2:$AT$5092), 0.75) - PERCENTILE(IF($AC$2:$AC$5092=AC3989, $AT$2:$AT$5092), 0.25)), AT3989 &gt; PERCENTILE(IF($AC$2:$AC$5092=AC3989, $AT$2:$AT$5092), 0.75) + 1.5 * (PERCENTILE(IF($AC$2:$AC$5092=AC3989, $AT$2:$AT$5092), 0.75) - PERCENTILE(IF($AC$2:$AC$5092=AC3989, $AT$2:$AT$5092), 0.25))), "ตัด", "เก็บ"))</f>
        <v>เก็บ</v>
      </c>
      <c r="AW3989" s="1">
        <f t="shared" si="188"/>
        <v>3807.0727671795808</v>
      </c>
      <c r="AX3989" s="1">
        <v>2335.0230876608157</v>
      </c>
      <c r="AY3989" s="1">
        <v>1956.1887254901962</v>
      </c>
    </row>
    <row r="3990" spans="1:51" x14ac:dyDescent="0.2">
      <c r="A3990" s="3">
        <v>45987</v>
      </c>
      <c r="B3990">
        <v>45987</v>
      </c>
      <c r="C3990" t="s">
        <v>12611</v>
      </c>
      <c r="D3990" t="s">
        <v>51</v>
      </c>
      <c r="E3990" t="s">
        <v>61</v>
      </c>
      <c r="F3990" t="s">
        <v>80</v>
      </c>
      <c r="G3990" s="1">
        <v>4200</v>
      </c>
      <c r="H3990" s="1">
        <v>2712</v>
      </c>
      <c r="I3990" s="1">
        <v>1900</v>
      </c>
      <c r="J3990" s="1">
        <v>0</v>
      </c>
      <c r="K3990" s="1">
        <v>0</v>
      </c>
      <c r="L3990" s="1">
        <v>0</v>
      </c>
      <c r="M3990" s="1">
        <v>0</v>
      </c>
      <c r="N3990" s="1">
        <v>0</v>
      </c>
      <c r="O3990" s="1">
        <v>6100</v>
      </c>
      <c r="P3990" t="s">
        <v>12612</v>
      </c>
      <c r="Q3990" s="2">
        <v>244314</v>
      </c>
      <c r="R3990" t="s">
        <v>55</v>
      </c>
      <c r="S3990">
        <v>0</v>
      </c>
      <c r="T3990" t="s">
        <v>56</v>
      </c>
      <c r="U3990" t="s">
        <v>57</v>
      </c>
      <c r="V3990" s="1">
        <v>2500</v>
      </c>
      <c r="W3990" s="1">
        <v>0</v>
      </c>
      <c r="X3990" s="1">
        <v>0</v>
      </c>
      <c r="AA3990" t="s">
        <v>58</v>
      </c>
      <c r="AB3990" s="1">
        <v>0</v>
      </c>
      <c r="AC3990" s="4">
        <f>IF(ISNUMBER(MATCH(AD3990, $AD$2:AD3989, 0)), INDEX($AC$2:AC3989, MATCH(AD3990, $AD$2:AD3989, 0)), MAX($AC$2:AC3989)+1)</f>
        <v>1</v>
      </c>
      <c r="AD3990" t="str">
        <f t="shared" si="189"/>
        <v>ท่าลี่-กองลอย</v>
      </c>
      <c r="AE3990" t="s">
        <v>55</v>
      </c>
      <c r="AF3990" s="1">
        <v>0</v>
      </c>
      <c r="AG3990" s="1">
        <v>0</v>
      </c>
      <c r="AH3990" s="1">
        <v>0</v>
      </c>
      <c r="AI3990" t="s">
        <v>12613</v>
      </c>
      <c r="AJ3990" s="1">
        <v>1</v>
      </c>
      <c r="AK3990" s="1">
        <v>0</v>
      </c>
      <c r="AL3990" s="1">
        <v>0</v>
      </c>
      <c r="AM3990" s="1">
        <v>0</v>
      </c>
      <c r="AN3990" s="1">
        <v>0</v>
      </c>
      <c r="AO3990" s="1">
        <v>0</v>
      </c>
      <c r="AP3990" s="1">
        <v>0</v>
      </c>
      <c r="AQ3990" s="1">
        <v>0</v>
      </c>
      <c r="AR3990" s="1">
        <v>11312</v>
      </c>
      <c r="AS3990" s="1">
        <v>16.05</v>
      </c>
      <c r="AT3990" s="1">
        <f>Table1[[#This Row],[รวมต้นทุนค่าเดินทาง]]+Table1[[#This Row],[รวมต้นทุนค่าซ่อม]]+Table1[[#This Row],[รวมค่าเสื่อม]]</f>
        <v>13074.944409937887</v>
      </c>
      <c r="AU3990" s="1">
        <f t="shared" si="187"/>
        <v>13953.293816562818</v>
      </c>
      <c r="AV3990" s="1" t="str" cm="1">
        <f t="array" ref="AV3990">IF(AC3990&lt;4, "เก็บ", IF(OR(AT3990 &lt; PERCENTILE(IF($AC$2:$AC$5092=AC3990, $AT$2:$AT$5092), 0.25) - 1.5 * (PERCENTILE(IF($AC$2:$AC$5092=AC3990, $AT$2:$AT$5092), 0.75) - PERCENTILE(IF($AC$2:$AC$5092=AC3990, $AT$2:$AT$5092), 0.25)), AT3990 &gt; PERCENTILE(IF($AC$2:$AC$5092=AC3990, $AT$2:$AT$5092), 0.75) + 1.5 * (PERCENTILE(IF($AC$2:$AC$5092=AC3990, $AT$2:$AT$5092), 0.75) - PERCENTILE(IF($AC$2:$AC$5092=AC3990, $AT$2:$AT$5092), 0.25))), "ตัด", "เก็บ"))</f>
        <v>เก็บ</v>
      </c>
      <c r="AW3990" s="1">
        <f t="shared" si="188"/>
        <v>13953.293816562818</v>
      </c>
      <c r="AX3990" s="1">
        <v>14426.372718098486</v>
      </c>
      <c r="AY3990" s="1">
        <v>1746.8944099378882</v>
      </c>
    </row>
    <row r="3991" spans="1:51" x14ac:dyDescent="0.2">
      <c r="A3991" s="3">
        <v>45987</v>
      </c>
      <c r="B3991">
        <v>45987</v>
      </c>
      <c r="C3991" t="s">
        <v>12614</v>
      </c>
      <c r="D3991" t="s">
        <v>66</v>
      </c>
      <c r="E3991" t="s">
        <v>67</v>
      </c>
      <c r="F3991" t="s">
        <v>770</v>
      </c>
      <c r="G3991" s="1">
        <v>0</v>
      </c>
      <c r="H3991" s="1">
        <v>1039</v>
      </c>
      <c r="I3991" s="1">
        <v>500</v>
      </c>
      <c r="J3991" s="1">
        <v>0</v>
      </c>
      <c r="K3991" s="1">
        <v>0</v>
      </c>
      <c r="L3991" s="1">
        <v>0</v>
      </c>
      <c r="M3991" s="1">
        <v>0</v>
      </c>
      <c r="N3991" s="1">
        <v>0</v>
      </c>
      <c r="O3991" s="1">
        <v>500</v>
      </c>
      <c r="P3991" t="s">
        <v>12615</v>
      </c>
      <c r="Q3991" s="2">
        <v>244314</v>
      </c>
      <c r="R3991" t="s">
        <v>70</v>
      </c>
      <c r="S3991">
        <v>0</v>
      </c>
      <c r="T3991" t="s">
        <v>101</v>
      </c>
      <c r="U3991" t="s">
        <v>93</v>
      </c>
      <c r="V3991" s="1">
        <v>0</v>
      </c>
      <c r="W3991" s="1">
        <v>0</v>
      </c>
      <c r="X3991" s="1">
        <v>0</v>
      </c>
      <c r="AA3991" t="s">
        <v>58</v>
      </c>
      <c r="AB3991" s="1">
        <v>0</v>
      </c>
      <c r="AC3991" s="4">
        <f>IF(ISNUMBER(MATCH(AD3991, $AD$2:AD3990, 0)), INDEX($AC$2:AC3990, MATCH(AD3991, $AD$2:AD3990, 0)), MAX($AC$2:AC3990)+1)</f>
        <v>53</v>
      </c>
      <c r="AD3991" t="str">
        <f t="shared" si="189"/>
        <v>พะเยา-ตลาดไท</v>
      </c>
      <c r="AE3991" t="s">
        <v>73</v>
      </c>
      <c r="AF3991" s="1">
        <v>0</v>
      </c>
      <c r="AG3991" s="1">
        <v>0</v>
      </c>
      <c r="AH3991" s="1">
        <v>0</v>
      </c>
      <c r="AI3991" t="s">
        <v>12616</v>
      </c>
      <c r="AJ3991" s="1">
        <v>1</v>
      </c>
      <c r="AK3991" s="1">
        <v>706</v>
      </c>
      <c r="AL3991" s="1">
        <v>706</v>
      </c>
      <c r="AM3991" s="1">
        <v>1</v>
      </c>
      <c r="AN3991" s="1">
        <v>0</v>
      </c>
      <c r="AO3991" s="1">
        <v>0</v>
      </c>
      <c r="AP3991" s="1">
        <v>0</v>
      </c>
      <c r="AQ3991" s="1">
        <v>0</v>
      </c>
      <c r="AR3991" s="1">
        <v>1539</v>
      </c>
      <c r="AS3991" s="1">
        <v>908.40060539204353</v>
      </c>
      <c r="AT3991" s="1">
        <f>Table1[[#This Row],[รวมต้นทุนค่าเดินทาง]]+Table1[[#This Row],[รวมต้นทุนค่าซ่อม]]+Table1[[#This Row],[รวมค่าเสื่อม]]</f>
        <v>4999.0923347153512</v>
      </c>
      <c r="AU3991" s="1">
        <f t="shared" si="187"/>
        <v>5556.3451863971432</v>
      </c>
      <c r="AV3991" s="1" t="str" cm="1">
        <f t="array" ref="AV3991">IF(AC3991&lt;4, "เก็บ", IF(OR(AT3991 &lt; PERCENTILE(IF($AC$2:$AC$5092=AC3991, $AT$2:$AT$5092), 0.25) - 1.5 * (PERCENTILE(IF($AC$2:$AC$5092=AC3991, $AT$2:$AT$5092), 0.75) - PERCENTILE(IF($AC$2:$AC$5092=AC3991, $AT$2:$AT$5092), 0.25)), AT3991 &gt; PERCENTILE(IF($AC$2:$AC$5092=AC3991, $AT$2:$AT$5092), 0.75) + 1.5 * (PERCENTILE(IF($AC$2:$AC$5092=AC3991, $AT$2:$AT$5092), 0.75) - PERCENTILE(IF($AC$2:$AC$5092=AC3991, $AT$2:$AT$5092), 0.25))), "ตัด", "เก็บ"))</f>
        <v>เก็บ</v>
      </c>
      <c r="AW3991" s="1">
        <f t="shared" si="188"/>
        <v>5282.7291214311672</v>
      </c>
      <c r="AX3991" s="1">
        <v>3832.4469144192008</v>
      </c>
      <c r="AY3991" s="1">
        <v>2551.6917293233082</v>
      </c>
    </row>
    <row r="3992" spans="1:51" x14ac:dyDescent="0.2">
      <c r="A3992" s="3">
        <v>45987</v>
      </c>
      <c r="B3992">
        <v>45987</v>
      </c>
      <c r="C3992" t="s">
        <v>12617</v>
      </c>
      <c r="D3992" t="s">
        <v>66</v>
      </c>
      <c r="E3992" t="s">
        <v>124</v>
      </c>
      <c r="F3992" t="s">
        <v>679</v>
      </c>
      <c r="G3992" s="1">
        <v>0</v>
      </c>
      <c r="H3992" s="1">
        <v>755</v>
      </c>
      <c r="I3992" s="1">
        <v>400</v>
      </c>
      <c r="J3992" s="1">
        <v>0</v>
      </c>
      <c r="K3992" s="1">
        <v>0</v>
      </c>
      <c r="L3992" s="1">
        <v>0</v>
      </c>
      <c r="M3992" s="1">
        <v>0</v>
      </c>
      <c r="N3992" s="1">
        <v>0</v>
      </c>
      <c r="O3992" s="1">
        <v>400</v>
      </c>
      <c r="P3992" t="s">
        <v>12618</v>
      </c>
      <c r="Q3992" s="2">
        <v>244314</v>
      </c>
      <c r="R3992" t="s">
        <v>70</v>
      </c>
      <c r="S3992">
        <v>0</v>
      </c>
      <c r="T3992" t="s">
        <v>88</v>
      </c>
      <c r="U3992" t="s">
        <v>93</v>
      </c>
      <c r="V3992" s="1">
        <v>0</v>
      </c>
      <c r="W3992" s="1">
        <v>0</v>
      </c>
      <c r="X3992" s="1">
        <v>0</v>
      </c>
      <c r="AA3992" t="s">
        <v>58</v>
      </c>
      <c r="AB3992" s="1">
        <v>0</v>
      </c>
      <c r="AC3992" s="4">
        <f>IF(ISNUMBER(MATCH(AD3992, $AD$2:AD3991, 0)), INDEX($AC$2:AC3991, MATCH(AD3992, $AD$2:AD3991, 0)), MAX($AC$2:AC3991)+1)</f>
        <v>51</v>
      </c>
      <c r="AD3992" t="str">
        <f t="shared" si="189"/>
        <v>แพร่-ตลาดไท</v>
      </c>
      <c r="AE3992" t="s">
        <v>73</v>
      </c>
      <c r="AF3992" s="1">
        <v>0</v>
      </c>
      <c r="AG3992" s="1">
        <v>0</v>
      </c>
      <c r="AH3992" s="1">
        <v>0</v>
      </c>
      <c r="AI3992" t="s">
        <v>12619</v>
      </c>
      <c r="AJ3992" s="1">
        <v>1</v>
      </c>
      <c r="AK3992" s="1">
        <v>572</v>
      </c>
      <c r="AL3992" s="1">
        <v>572</v>
      </c>
      <c r="AM3992" s="1">
        <v>1</v>
      </c>
      <c r="AN3992" s="1">
        <v>0</v>
      </c>
      <c r="AO3992" s="1">
        <v>0</v>
      </c>
      <c r="AP3992" s="1">
        <v>0</v>
      </c>
      <c r="AQ3992" s="1">
        <v>0</v>
      </c>
      <c r="AR3992" s="1">
        <v>1155</v>
      </c>
      <c r="AS3992" s="1">
        <v>3900.8423233059116</v>
      </c>
      <c r="AT3992" s="1">
        <f>Table1[[#This Row],[รวมต้นทุนค่าเดินทาง]]+Table1[[#This Row],[รวมต้นทุนค่าซ่อม]]+Table1[[#This Row],[รวมค่าเสื่อม]]</f>
        <v>7586.1247200949019</v>
      </c>
      <c r="AU3992" s="1">
        <f t="shared" si="187"/>
        <v>4737.6107634746759</v>
      </c>
      <c r="AV3992" s="1" t="str" cm="1">
        <f t="array" ref="AV3992">IF(AC3992&lt;4, "เก็บ", IF(OR(AT3992 &lt; PERCENTILE(IF($AC$2:$AC$5092=AC3992, $AT$2:$AT$5092), 0.25) - 1.5 * (PERCENTILE(IF($AC$2:$AC$5092=AC3992, $AT$2:$AT$5092), 0.75) - PERCENTILE(IF($AC$2:$AC$5092=AC3992, $AT$2:$AT$5092), 0.25)), AT3992 &gt; PERCENTILE(IF($AC$2:$AC$5092=AC3992, $AT$2:$AT$5092), 0.75) + 1.5 * (PERCENTILE(IF($AC$2:$AC$5092=AC3992, $AT$2:$AT$5092), 0.75) - PERCENTILE(IF($AC$2:$AC$5092=AC3992, $AT$2:$AT$5092), 0.25))), "ตัด", "เก็บ"))</f>
        <v>เก็บ</v>
      </c>
      <c r="AW3992" s="1">
        <f t="shared" si="188"/>
        <v>4487.1668970521196</v>
      </c>
      <c r="AX3992" s="1">
        <v>3014.4338711558335</v>
      </c>
      <c r="AY3992" s="1">
        <v>2530.2823967889908</v>
      </c>
    </row>
    <row r="3993" spans="1:51" x14ac:dyDescent="0.2">
      <c r="A3993" s="3">
        <v>45987</v>
      </c>
      <c r="B3993">
        <v>45987</v>
      </c>
      <c r="C3993" t="s">
        <v>12620</v>
      </c>
      <c r="D3993" t="s">
        <v>66</v>
      </c>
      <c r="E3993" t="s">
        <v>84</v>
      </c>
      <c r="F3993" t="s">
        <v>633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  <c r="O3993" s="1">
        <v>0</v>
      </c>
      <c r="P3993" t="s">
        <v>12621</v>
      </c>
      <c r="Q3993" s="2">
        <v>244314</v>
      </c>
      <c r="R3993" t="s">
        <v>55</v>
      </c>
      <c r="S3993">
        <v>0</v>
      </c>
      <c r="T3993" t="s">
        <v>87</v>
      </c>
      <c r="U3993" t="s">
        <v>71</v>
      </c>
      <c r="V3993" s="1">
        <v>0</v>
      </c>
      <c r="W3993" s="1">
        <v>1070</v>
      </c>
      <c r="X3993" s="1">
        <v>0</v>
      </c>
      <c r="Y3993" t="s">
        <v>87</v>
      </c>
      <c r="Z3993" t="s">
        <v>71</v>
      </c>
      <c r="AA3993" t="s">
        <v>10823</v>
      </c>
      <c r="AB3993" s="1">
        <v>0</v>
      </c>
      <c r="AC3993" s="4">
        <f>IF(ISNUMBER(MATCH(AD3993, $AD$2:AD3992, 0)), INDEX($AC$2:AC3992, MATCH(AD3993, $AD$2:AD3992, 0)), MAX($AC$2:AC3992)+1)</f>
        <v>6</v>
      </c>
      <c r="AD3993" t="str">
        <f t="shared" si="189"/>
        <v>เชียงราย-เชียงใหม่</v>
      </c>
      <c r="AE3993" t="s">
        <v>55</v>
      </c>
      <c r="AF3993" s="1">
        <v>0</v>
      </c>
      <c r="AG3993" s="1">
        <v>0</v>
      </c>
      <c r="AH3993" s="1">
        <v>0</v>
      </c>
      <c r="AI3993" t="s">
        <v>12622</v>
      </c>
      <c r="AJ3993" s="1">
        <v>1</v>
      </c>
      <c r="AK3993" s="1">
        <v>0</v>
      </c>
      <c r="AL3993" s="1">
        <v>0</v>
      </c>
      <c r="AM3993" s="1">
        <v>0</v>
      </c>
      <c r="AN3993" s="1">
        <v>0</v>
      </c>
      <c r="AO3993" s="1">
        <v>0</v>
      </c>
      <c r="AP3993" s="1">
        <v>0</v>
      </c>
      <c r="AQ3993" s="1">
        <v>0</v>
      </c>
      <c r="AR3993" s="1">
        <v>1070</v>
      </c>
      <c r="AS3993" s="1">
        <v>963.22192708333341</v>
      </c>
      <c r="AT3993" s="1">
        <f>Table1[[#This Row],[รวมต้นทุนค่าเดินทาง]]+Table1[[#This Row],[รวมต้นทุนค่าซ่อม]]+Table1[[#This Row],[รวมค่าเสื่อม]]</f>
        <v>3560.3712483503018</v>
      </c>
      <c r="AU3993" s="1">
        <f t="shared" si="187"/>
        <v>4428.3346813776061</v>
      </c>
      <c r="AV3993" s="1" t="str" cm="1">
        <f t="array" ref="AV3993">IF(AC3993&lt;4, "เก็บ", IF(OR(AT3993 &lt; PERCENTILE(IF($AC$2:$AC$5092=AC3993, $AT$2:$AT$5092), 0.25) - 1.5 * (PERCENTILE(IF($AC$2:$AC$5092=AC3993, $AT$2:$AT$5092), 0.75) - PERCENTILE(IF($AC$2:$AC$5092=AC3993, $AT$2:$AT$5092), 0.25)), AT3993 &gt; PERCENTILE(IF($AC$2:$AC$5092=AC3993, $AT$2:$AT$5092), 0.75) + 1.5 * (PERCENTILE(IF($AC$2:$AC$5092=AC3993, $AT$2:$AT$5092), 0.75) - PERCENTILE(IF($AC$2:$AC$5092=AC3993, $AT$2:$AT$5092), 0.25))), "ตัด", "เก็บ"))</f>
        <v>เก็บ</v>
      </c>
      <c r="AW3993" s="1">
        <f t="shared" si="188"/>
        <v>3873.7679454274344</v>
      </c>
      <c r="AX3993" s="1">
        <v>2781.4385174989698</v>
      </c>
      <c r="AY3993" s="1">
        <v>1527.1493212669684</v>
      </c>
    </row>
    <row r="3994" spans="1:51" x14ac:dyDescent="0.2">
      <c r="A3994" s="3">
        <v>45987</v>
      </c>
      <c r="B3994">
        <v>45987</v>
      </c>
      <c r="C3994" t="s">
        <v>12623</v>
      </c>
      <c r="D3994" t="s">
        <v>66</v>
      </c>
      <c r="E3994" t="s">
        <v>148</v>
      </c>
      <c r="F3994" t="s">
        <v>547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  <c r="O3994" s="1">
        <v>0</v>
      </c>
      <c r="P3994" t="s">
        <v>12624</v>
      </c>
      <c r="Q3994" s="2">
        <v>244314</v>
      </c>
      <c r="R3994" t="s">
        <v>55</v>
      </c>
      <c r="S3994">
        <v>0</v>
      </c>
      <c r="T3994" t="s">
        <v>87</v>
      </c>
      <c r="U3994" t="s">
        <v>71</v>
      </c>
      <c r="V3994" s="1">
        <v>0</v>
      </c>
      <c r="W3994" s="1">
        <v>1039</v>
      </c>
      <c r="X3994" s="1">
        <v>0</v>
      </c>
      <c r="Y3994" t="s">
        <v>87</v>
      </c>
      <c r="Z3994" t="s">
        <v>71</v>
      </c>
      <c r="AA3994" t="s">
        <v>12625</v>
      </c>
      <c r="AB3994" s="1">
        <v>0</v>
      </c>
      <c r="AC3994" s="4">
        <f>IF(ISNUMBER(MATCH(AD3994, $AD$2:AD3993, 0)), INDEX($AC$2:AC3993, MATCH(AD3994, $AD$2:AD3993, 0)), MAX($AC$2:AC3993)+1)</f>
        <v>6</v>
      </c>
      <c r="AD3994" t="str">
        <f t="shared" si="189"/>
        <v>เชียงราย-เชียงใหม่</v>
      </c>
      <c r="AE3994" t="s">
        <v>55</v>
      </c>
      <c r="AF3994" s="1">
        <v>0</v>
      </c>
      <c r="AG3994" s="1">
        <v>0</v>
      </c>
      <c r="AH3994" s="1">
        <v>0</v>
      </c>
      <c r="AI3994" t="s">
        <v>12626</v>
      </c>
      <c r="AJ3994" s="1">
        <v>1</v>
      </c>
      <c r="AK3994" s="1">
        <v>0</v>
      </c>
      <c r="AL3994" s="1">
        <v>0</v>
      </c>
      <c r="AM3994" s="1">
        <v>0</v>
      </c>
      <c r="AN3994" s="1">
        <v>0</v>
      </c>
      <c r="AO3994" s="1">
        <v>0</v>
      </c>
      <c r="AP3994" s="1">
        <v>0</v>
      </c>
      <c r="AQ3994" s="1">
        <v>0</v>
      </c>
      <c r="AR3994" s="1">
        <v>1039</v>
      </c>
      <c r="AS3994" s="1">
        <v>1048.4555555555555</v>
      </c>
      <c r="AT3994" s="1">
        <f>Table1[[#This Row],[รวมต้นทุนค่าเดินทาง]]+Table1[[#This Row],[รวมต้นทุนค่าซ่อม]]+Table1[[#This Row],[รวมค่าเสื่อม]]</f>
        <v>3151.0919191919193</v>
      </c>
      <c r="AU3994" s="1">
        <f t="shared" si="187"/>
        <v>4428.3346813776061</v>
      </c>
      <c r="AV3994" s="1" t="str" cm="1">
        <f t="array" ref="AV3994">IF(AC3994&lt;4, "เก็บ", IF(OR(AT3994 &lt; PERCENTILE(IF($AC$2:$AC$5092=AC3994, $AT$2:$AT$5092), 0.25) - 1.5 * (PERCENTILE(IF($AC$2:$AC$5092=AC3994, $AT$2:$AT$5092), 0.75) - PERCENTILE(IF($AC$2:$AC$5092=AC3994, $AT$2:$AT$5092), 0.25)), AT3994 &gt; PERCENTILE(IF($AC$2:$AC$5092=AC3994, $AT$2:$AT$5092), 0.75) + 1.5 * (PERCENTILE(IF($AC$2:$AC$5092=AC3994, $AT$2:$AT$5092), 0.75) - PERCENTILE(IF($AC$2:$AC$5092=AC3994, $AT$2:$AT$5092), 0.25))), "ตัด", "เก็บ"))</f>
        <v>เก็บ</v>
      </c>
      <c r="AW3994" s="1">
        <f t="shared" si="188"/>
        <v>3873.7679454274344</v>
      </c>
      <c r="AX3994" s="1">
        <v>2781.4385174989698</v>
      </c>
      <c r="AY3994" s="1">
        <v>1063.6363636363637</v>
      </c>
    </row>
    <row r="3995" spans="1:51" x14ac:dyDescent="0.2">
      <c r="A3995" s="3">
        <v>45988</v>
      </c>
      <c r="B3995">
        <v>45988</v>
      </c>
      <c r="C3995" t="s">
        <v>12627</v>
      </c>
      <c r="D3995" t="s">
        <v>66</v>
      </c>
      <c r="E3995" t="s">
        <v>124</v>
      </c>
      <c r="F3995" t="s">
        <v>324</v>
      </c>
      <c r="G3995" s="1">
        <v>0</v>
      </c>
      <c r="H3995" s="1">
        <v>1007</v>
      </c>
      <c r="I3995" s="1">
        <v>500</v>
      </c>
      <c r="J3995" s="1">
        <v>0</v>
      </c>
      <c r="K3995" s="1">
        <v>0</v>
      </c>
      <c r="L3995" s="1">
        <v>0</v>
      </c>
      <c r="M3995" s="1">
        <v>0</v>
      </c>
      <c r="N3995" s="1">
        <v>0</v>
      </c>
      <c r="O3995" s="1">
        <v>500</v>
      </c>
      <c r="P3995" t="s">
        <v>12628</v>
      </c>
      <c r="Q3995" s="2">
        <v>244315</v>
      </c>
      <c r="R3995" t="s">
        <v>70</v>
      </c>
      <c r="S3995">
        <v>0</v>
      </c>
      <c r="T3995" t="s">
        <v>71</v>
      </c>
      <c r="U3995" t="s">
        <v>161</v>
      </c>
      <c r="V3995" s="1">
        <v>0</v>
      </c>
      <c r="W3995" s="1">
        <v>0</v>
      </c>
      <c r="X3995" s="1">
        <v>0</v>
      </c>
      <c r="AA3995" t="s">
        <v>58</v>
      </c>
      <c r="AB3995" s="1">
        <v>0</v>
      </c>
      <c r="AC3995" s="4">
        <f>IF(ISNUMBER(MATCH(AD3995, $AD$2:AD3994, 0)), INDEX($AC$2:AC3994, MATCH(AD3995, $AD$2:AD3994, 0)), MAX($AC$2:AC3994)+1)</f>
        <v>9</v>
      </c>
      <c r="AD3995" t="str">
        <f t="shared" si="189"/>
        <v>เชียงใหม่-พุทธมณฑลสาย 2</v>
      </c>
      <c r="AE3995" t="s">
        <v>73</v>
      </c>
      <c r="AF3995" s="1">
        <v>0</v>
      </c>
      <c r="AG3995" s="1">
        <v>0</v>
      </c>
      <c r="AH3995" s="1">
        <v>0</v>
      </c>
      <c r="AI3995" t="s">
        <v>12629</v>
      </c>
      <c r="AJ3995" s="1">
        <v>1</v>
      </c>
      <c r="AK3995" s="1">
        <v>720</v>
      </c>
      <c r="AL3995" s="1">
        <v>720</v>
      </c>
      <c r="AM3995" s="1">
        <v>1</v>
      </c>
      <c r="AN3995" s="1">
        <v>0</v>
      </c>
      <c r="AO3995" s="1">
        <v>0</v>
      </c>
      <c r="AP3995" s="1">
        <v>0</v>
      </c>
      <c r="AQ3995" s="1">
        <v>0</v>
      </c>
      <c r="AR3995" s="1">
        <v>1507</v>
      </c>
      <c r="AS3995" s="1">
        <v>3755.9431060927013</v>
      </c>
      <c r="AT3995" s="1">
        <f>Table1[[#This Row],[รวมต้นทุนค่าเดินทาง]]+Table1[[#This Row],[รวมต้นทุนค่าซ่อม]]+Table1[[#This Row],[รวมค่าเสื่อม]]</f>
        <v>10075.443106092702</v>
      </c>
      <c r="AU3995" s="1">
        <f t="shared" si="187"/>
        <v>4623.2312262414152</v>
      </c>
      <c r="AV3995" s="1" t="str" cm="1">
        <f t="array" ref="AV3995">IF(AC3995&lt;4, "เก็บ", IF(OR(AT3995 &lt; PERCENTILE(IF($AC$2:$AC$5092=AC3995, $AT$2:$AT$5092), 0.25) - 1.5 * (PERCENTILE(IF($AC$2:$AC$5092=AC3995, $AT$2:$AT$5092), 0.75) - PERCENTILE(IF($AC$2:$AC$5092=AC3995, $AT$2:$AT$5092), 0.25)), AT3995 &gt; PERCENTILE(IF($AC$2:$AC$5092=AC3995, $AT$2:$AT$5092), 0.75) + 1.5 * (PERCENTILE(IF($AC$2:$AC$5092=AC3995, $AT$2:$AT$5092), 0.75) - PERCENTILE(IF($AC$2:$AC$5092=AC3995, $AT$2:$AT$5092), 0.25))), "ตัด", "เก็บ"))</f>
        <v>ตัด</v>
      </c>
      <c r="AW3995" s="1">
        <f t="shared" si="188"/>
        <v>4005.4952465164292</v>
      </c>
      <c r="AX3995" s="1">
        <v>2577.9546108768855</v>
      </c>
      <c r="AY3995" s="1">
        <v>4812.5</v>
      </c>
    </row>
    <row r="3996" spans="1:51" x14ac:dyDescent="0.2">
      <c r="A3996" s="3">
        <v>45988</v>
      </c>
      <c r="B3996">
        <v>45988</v>
      </c>
      <c r="C3996" t="s">
        <v>12630</v>
      </c>
      <c r="D3996" t="s">
        <v>51</v>
      </c>
      <c r="E3996" t="s">
        <v>61</v>
      </c>
      <c r="F3996" t="s">
        <v>1197</v>
      </c>
      <c r="G3996" s="1">
        <v>2700</v>
      </c>
      <c r="H3996" s="1">
        <v>4212</v>
      </c>
      <c r="I3996" s="1">
        <v>1900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  <c r="O3996" s="1">
        <v>4600</v>
      </c>
      <c r="P3996" t="s">
        <v>12631</v>
      </c>
      <c r="Q3996" s="2">
        <v>244315</v>
      </c>
      <c r="R3996" t="s">
        <v>55</v>
      </c>
      <c r="S3996">
        <v>0</v>
      </c>
      <c r="T3996" t="s">
        <v>71</v>
      </c>
      <c r="U3996" t="s">
        <v>57</v>
      </c>
      <c r="V3996" s="1">
        <v>2500</v>
      </c>
      <c r="W3996" s="1">
        <v>0</v>
      </c>
      <c r="X3996" s="1">
        <v>0</v>
      </c>
      <c r="AA3996" t="s">
        <v>58</v>
      </c>
      <c r="AB3996" s="1">
        <v>0</v>
      </c>
      <c r="AC3996" s="4">
        <f>IF(ISNUMBER(MATCH(AD3996, $AD$2:AD3995, 0)), INDEX($AC$2:AC3995, MATCH(AD3996, $AD$2:AD3995, 0)), MAX($AC$2:AC3995)+1)</f>
        <v>10</v>
      </c>
      <c r="AD3996" t="str">
        <f t="shared" si="189"/>
        <v>เชียงใหม่-กองลอย</v>
      </c>
      <c r="AE3996" t="s">
        <v>55</v>
      </c>
      <c r="AF3996" s="1">
        <v>0</v>
      </c>
      <c r="AG3996" s="1">
        <v>0</v>
      </c>
      <c r="AH3996" s="1">
        <v>10830</v>
      </c>
      <c r="AI3996" t="s">
        <v>12632</v>
      </c>
      <c r="AJ3996" s="1">
        <v>1</v>
      </c>
      <c r="AK3996" s="1">
        <v>0</v>
      </c>
      <c r="AL3996" s="1">
        <v>0</v>
      </c>
      <c r="AM3996" s="1">
        <v>0</v>
      </c>
      <c r="AN3996" s="1">
        <v>0</v>
      </c>
      <c r="AO3996" s="1">
        <v>0</v>
      </c>
      <c r="AP3996" s="1">
        <v>0</v>
      </c>
      <c r="AQ3996" s="1">
        <v>0</v>
      </c>
      <c r="AR3996" s="1">
        <v>22142</v>
      </c>
      <c r="AS3996" s="1">
        <v>32.1</v>
      </c>
      <c r="AT3996" s="1">
        <f>Table1[[#This Row],[รวมต้นทุนค่าเดินทาง]]+Table1[[#This Row],[รวมต้นทุนค่าซ่อม]]+Table1[[#This Row],[รวมค่าเสื่อม]]</f>
        <v>24354.332558139533</v>
      </c>
      <c r="AU3996" s="1">
        <f t="shared" si="187"/>
        <v>14957.32855761775</v>
      </c>
      <c r="AV3996" s="1" t="str" cm="1">
        <f t="array" ref="AV3996">IF(AC3996&lt;4, "เก็บ", IF(OR(AT3996 &lt; PERCENTILE(IF($AC$2:$AC$5092=AC3996, $AT$2:$AT$5092), 0.25) - 1.5 * (PERCENTILE(IF($AC$2:$AC$5092=AC3996, $AT$2:$AT$5092), 0.75) - PERCENTILE(IF($AC$2:$AC$5092=AC3996, $AT$2:$AT$5092), 0.25)), AT3996 &gt; PERCENTILE(IF($AC$2:$AC$5092=AC3996, $AT$2:$AT$5092), 0.75) + 1.5 * (PERCENTILE(IF($AC$2:$AC$5092=AC3996, $AT$2:$AT$5092), 0.75) - PERCENTILE(IF($AC$2:$AC$5092=AC3996, $AT$2:$AT$5092), 0.25))), "ตัด", "เก็บ"))</f>
        <v>ตัด</v>
      </c>
      <c r="AW3996" s="1">
        <f t="shared" si="188"/>
        <v>14419.089162907676</v>
      </c>
      <c r="AX3996" s="1">
        <v>15077.196593123563</v>
      </c>
      <c r="AY3996" s="1">
        <v>2180.2325581395348</v>
      </c>
    </row>
    <row r="3997" spans="1:51" x14ac:dyDescent="0.2">
      <c r="A3997" s="3">
        <v>45988</v>
      </c>
      <c r="B3997">
        <v>45988</v>
      </c>
      <c r="C3997" t="s">
        <v>12633</v>
      </c>
      <c r="D3997" t="s">
        <v>66</v>
      </c>
      <c r="E3997" t="s">
        <v>124</v>
      </c>
      <c r="F3997" t="s">
        <v>1102</v>
      </c>
      <c r="G3997" s="1">
        <v>0</v>
      </c>
      <c r="H3997" s="1">
        <v>0</v>
      </c>
      <c r="I3997" s="1">
        <v>400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  <c r="O3997" s="1">
        <v>400</v>
      </c>
      <c r="P3997" t="s">
        <v>12634</v>
      </c>
      <c r="Q3997" s="2">
        <v>244315</v>
      </c>
      <c r="R3997" t="s">
        <v>70</v>
      </c>
      <c r="S3997">
        <v>0</v>
      </c>
      <c r="T3997" t="s">
        <v>594</v>
      </c>
      <c r="U3997" t="s">
        <v>93</v>
      </c>
      <c r="V3997" s="1">
        <v>0</v>
      </c>
      <c r="W3997" s="1">
        <v>0</v>
      </c>
      <c r="X3997" s="1">
        <v>0</v>
      </c>
      <c r="AA3997" t="s">
        <v>58</v>
      </c>
      <c r="AB3997" s="1">
        <v>0</v>
      </c>
      <c r="AC3997" s="4">
        <f>IF(ISNUMBER(MATCH(AD3997, $AD$2:AD3996, 0)), INDEX($AC$2:AC3996, MATCH(AD3997, $AD$2:AD3996, 0)), MAX($AC$2:AC3996)+1)</f>
        <v>55</v>
      </c>
      <c r="AD3997" t="str">
        <f t="shared" si="189"/>
        <v>ลำพูน-ตลาดไท</v>
      </c>
      <c r="AE3997" t="s">
        <v>73</v>
      </c>
      <c r="AF3997" s="1">
        <v>0</v>
      </c>
      <c r="AG3997" s="1">
        <v>0</v>
      </c>
      <c r="AH3997" s="1">
        <v>0</v>
      </c>
      <c r="AI3997" t="s">
        <v>12635</v>
      </c>
      <c r="AJ3997" s="1">
        <v>1</v>
      </c>
      <c r="AK3997" s="1">
        <v>720</v>
      </c>
      <c r="AL3997" s="1">
        <v>720</v>
      </c>
      <c r="AM3997" s="1">
        <v>1</v>
      </c>
      <c r="AN3997" s="1">
        <v>0</v>
      </c>
      <c r="AO3997" s="1">
        <v>0</v>
      </c>
      <c r="AP3997" s="1">
        <v>0</v>
      </c>
      <c r="AQ3997" s="1">
        <v>0</v>
      </c>
      <c r="AR3997" s="1">
        <v>400</v>
      </c>
      <c r="AS3997" s="1">
        <v>1409.3429893980092</v>
      </c>
      <c r="AT3997" s="1">
        <f>Table1[[#This Row],[รวมต้นทุนค่าเดินทาง]]+Table1[[#This Row],[รวมต้นทุนค่าซ่อม]]+Table1[[#This Row],[รวมค่าเสื่อม]]</f>
        <v>3593.6502136139552</v>
      </c>
      <c r="AU3997" s="1">
        <f t="shared" si="187"/>
        <v>3993.3918610908977</v>
      </c>
      <c r="AV3997" s="1" t="str" cm="1">
        <f t="array" ref="AV3997">IF(AC3997&lt;4, "เก็บ", IF(OR(AT3997 &lt; PERCENTILE(IF($AC$2:$AC$5092=AC3997, $AT$2:$AT$5092), 0.25) - 1.5 * (PERCENTILE(IF($AC$2:$AC$5092=AC3997, $AT$2:$AT$5092), 0.75) - PERCENTILE(IF($AC$2:$AC$5092=AC3997, $AT$2:$AT$5092), 0.25)), AT3997 &gt; PERCENTILE(IF($AC$2:$AC$5092=AC3997, $AT$2:$AT$5092), 0.75) + 1.5 * (PERCENTILE(IF($AC$2:$AC$5092=AC3997, $AT$2:$AT$5092), 0.75) - PERCENTILE(IF($AC$2:$AC$5092=AC3997, $AT$2:$AT$5092), 0.25))), "ตัด", "เก็บ"))</f>
        <v>เก็บ</v>
      </c>
      <c r="AW3997" s="1">
        <f t="shared" si="188"/>
        <v>2895.1646759338996</v>
      </c>
      <c r="AX3997" s="1">
        <v>1760.6039638270934</v>
      </c>
      <c r="AY3997" s="1">
        <v>1784.3072242159462</v>
      </c>
    </row>
    <row r="3998" spans="1:51" x14ac:dyDescent="0.2">
      <c r="A3998" s="3">
        <v>45988</v>
      </c>
      <c r="B3998">
        <v>45988</v>
      </c>
      <c r="C3998" t="s">
        <v>12636</v>
      </c>
      <c r="D3998" t="s">
        <v>66</v>
      </c>
      <c r="E3998" t="s">
        <v>124</v>
      </c>
      <c r="F3998" t="s">
        <v>248</v>
      </c>
      <c r="G3998" s="1">
        <v>0</v>
      </c>
      <c r="H3998" s="1">
        <v>0</v>
      </c>
      <c r="I3998" s="1">
        <v>500</v>
      </c>
      <c r="J3998" s="1">
        <v>0</v>
      </c>
      <c r="K3998" s="1">
        <v>0</v>
      </c>
      <c r="L3998" s="1">
        <v>0</v>
      </c>
      <c r="M3998" s="1">
        <v>0</v>
      </c>
      <c r="N3998" s="1">
        <v>0</v>
      </c>
      <c r="O3998" s="1">
        <v>500</v>
      </c>
      <c r="P3998" t="s">
        <v>12637</v>
      </c>
      <c r="Q3998" s="2">
        <v>244315</v>
      </c>
      <c r="R3998" t="s">
        <v>70</v>
      </c>
      <c r="S3998">
        <v>0</v>
      </c>
      <c r="T3998" t="s">
        <v>71</v>
      </c>
      <c r="U3998" t="s">
        <v>72</v>
      </c>
      <c r="V3998" s="1">
        <v>0</v>
      </c>
      <c r="W3998" s="1">
        <v>0</v>
      </c>
      <c r="X3998" s="1">
        <v>0</v>
      </c>
      <c r="AA3998" t="s">
        <v>58</v>
      </c>
      <c r="AB3998" s="1">
        <v>0</v>
      </c>
      <c r="AC3998" s="4">
        <f>IF(ISNUMBER(MATCH(AD3998, $AD$2:AD3997, 0)), INDEX($AC$2:AC3997, MATCH(AD3998, $AD$2:AD3997, 0)), MAX($AC$2:AC3997)+1)</f>
        <v>2</v>
      </c>
      <c r="AD3998" t="str">
        <f t="shared" si="189"/>
        <v>เชียงใหม่-พุทธมณฑลสาย 5</v>
      </c>
      <c r="AE3998" t="s">
        <v>73</v>
      </c>
      <c r="AF3998" s="1">
        <v>0</v>
      </c>
      <c r="AG3998" s="1">
        <v>0</v>
      </c>
      <c r="AH3998" s="1">
        <v>0</v>
      </c>
      <c r="AI3998" t="s">
        <v>12638</v>
      </c>
      <c r="AJ3998" s="1">
        <v>1</v>
      </c>
      <c r="AK3998" s="1">
        <v>720</v>
      </c>
      <c r="AL3998" s="1">
        <v>720</v>
      </c>
      <c r="AM3998" s="1">
        <v>1</v>
      </c>
      <c r="AN3998" s="1">
        <v>0</v>
      </c>
      <c r="AO3998" s="1">
        <v>0</v>
      </c>
      <c r="AP3998" s="1">
        <v>0</v>
      </c>
      <c r="AQ3998" s="1">
        <v>0</v>
      </c>
      <c r="AR3998" s="1">
        <v>500</v>
      </c>
      <c r="AS3998" s="1">
        <v>1238.6570257613498</v>
      </c>
      <c r="AT3998" s="1">
        <f>Table1[[#This Row],[รวมต้นทุนค่าเดินทาง]]+Table1[[#This Row],[รวมต้นทุนค่าซ่อม]]+Table1[[#This Row],[รวมค่าเสื่อม]]</f>
        <v>3499.0892165214095</v>
      </c>
      <c r="AU3998" s="1">
        <f t="shared" si="187"/>
        <v>5026.5629662053279</v>
      </c>
      <c r="AV3998" s="1" t="str" cm="1">
        <f t="array" ref="AV3998">IF(AC3998&lt;4, "เก็บ", IF(OR(AT3998 &lt; PERCENTILE(IF($AC$2:$AC$5092=AC3998, $AT$2:$AT$5092), 0.25) - 1.5 * (PERCENTILE(IF($AC$2:$AC$5092=AC3998, $AT$2:$AT$5092), 0.75) - PERCENTILE(IF($AC$2:$AC$5092=AC3998, $AT$2:$AT$5092), 0.25)), AT3998 &gt; PERCENTILE(IF($AC$2:$AC$5092=AC3998, $AT$2:$AT$5092), 0.75) + 1.5 * (PERCENTILE(IF($AC$2:$AC$5092=AC3998, $AT$2:$AT$5092), 0.75) - PERCENTILE(IF($AC$2:$AC$5092=AC3998, $AT$2:$AT$5092), 0.25))), "ตัด", "เก็บ"))</f>
        <v>เก็บ</v>
      </c>
      <c r="AW3998" s="1">
        <f t="shared" si="188"/>
        <v>5026.5629662053279</v>
      </c>
      <c r="AX3998" s="1">
        <v>4064.5059139663294</v>
      </c>
      <c r="AY3998" s="1">
        <v>1760.4321907600597</v>
      </c>
    </row>
    <row r="3999" spans="1:51" x14ac:dyDescent="0.2">
      <c r="A3999" s="3">
        <v>45988</v>
      </c>
      <c r="B3999">
        <v>45988</v>
      </c>
      <c r="C3999" t="s">
        <v>12639</v>
      </c>
      <c r="D3999" t="s">
        <v>51</v>
      </c>
      <c r="E3999" t="s">
        <v>61</v>
      </c>
      <c r="F3999" t="s">
        <v>1289</v>
      </c>
      <c r="G3999" s="1">
        <v>4200</v>
      </c>
      <c r="H3999" s="1">
        <v>2712</v>
      </c>
      <c r="I3999" s="1">
        <v>1900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  <c r="O3999" s="1">
        <v>6100</v>
      </c>
      <c r="P3999" t="s">
        <v>12640</v>
      </c>
      <c r="Q3999" s="2">
        <v>244315</v>
      </c>
      <c r="R3999" t="s">
        <v>55</v>
      </c>
      <c r="S3999">
        <v>0</v>
      </c>
      <c r="T3999" t="s">
        <v>56</v>
      </c>
      <c r="U3999" t="s">
        <v>57</v>
      </c>
      <c r="V3999" s="1">
        <v>2500</v>
      </c>
      <c r="W3999" s="1">
        <v>0</v>
      </c>
      <c r="X3999" s="1">
        <v>0</v>
      </c>
      <c r="AA3999" t="s">
        <v>58</v>
      </c>
      <c r="AB3999" s="1">
        <v>0</v>
      </c>
      <c r="AC3999" s="4">
        <f>IF(ISNUMBER(MATCH(AD3999, $AD$2:AD3998, 0)), INDEX($AC$2:AC3998, MATCH(AD3999, $AD$2:AD3998, 0)), MAX($AC$2:AC3998)+1)</f>
        <v>1</v>
      </c>
      <c r="AD3999" t="str">
        <f t="shared" si="189"/>
        <v>ท่าลี่-กองลอย</v>
      </c>
      <c r="AE3999" t="s">
        <v>55</v>
      </c>
      <c r="AF3999" s="1">
        <v>0</v>
      </c>
      <c r="AG3999" s="1">
        <v>0</v>
      </c>
      <c r="AH3999" s="1">
        <v>0</v>
      </c>
      <c r="AI3999" t="s">
        <v>12641</v>
      </c>
      <c r="AJ3999" s="1">
        <v>1</v>
      </c>
      <c r="AK3999" s="1">
        <v>0</v>
      </c>
      <c r="AL3999" s="1">
        <v>0</v>
      </c>
      <c r="AM3999" s="1">
        <v>0</v>
      </c>
      <c r="AN3999" s="1">
        <v>0</v>
      </c>
      <c r="AO3999" s="1">
        <v>0</v>
      </c>
      <c r="AP3999" s="1">
        <v>0</v>
      </c>
      <c r="AQ3999" s="1">
        <v>0</v>
      </c>
      <c r="AR3999" s="1">
        <v>11312</v>
      </c>
      <c r="AS3999" s="1">
        <v>18.342857142857145</v>
      </c>
      <c r="AT3999" s="1">
        <f>Table1[[#This Row],[รวมต้นทุนค่าเดินทาง]]+Table1[[#This Row],[รวมต้นทุนค่าซ่อม]]+Table1[[#This Row],[รวมค่าเสื่อม]]</f>
        <v>12884.210260457774</v>
      </c>
      <c r="AU3999" s="1">
        <f t="shared" si="187"/>
        <v>13953.293816562818</v>
      </c>
      <c r="AV3999" s="1" t="str" cm="1">
        <f t="array" ref="AV3999">IF(AC3999&lt;4, "เก็บ", IF(OR(AT3999 &lt; PERCENTILE(IF($AC$2:$AC$5092=AC3999, $AT$2:$AT$5092), 0.25) - 1.5 * (PERCENTILE(IF($AC$2:$AC$5092=AC3999, $AT$2:$AT$5092), 0.75) - PERCENTILE(IF($AC$2:$AC$5092=AC3999, $AT$2:$AT$5092), 0.25)), AT3999 &gt; PERCENTILE(IF($AC$2:$AC$5092=AC3999, $AT$2:$AT$5092), 0.75) + 1.5 * (PERCENTILE(IF($AC$2:$AC$5092=AC3999, $AT$2:$AT$5092), 0.75) - PERCENTILE(IF($AC$2:$AC$5092=AC3999, $AT$2:$AT$5092), 0.25))), "ตัด", "เก็บ"))</f>
        <v>เก็บ</v>
      </c>
      <c r="AW3999" s="1">
        <f t="shared" si="188"/>
        <v>13953.293816562818</v>
      </c>
      <c r="AX3999" s="1">
        <v>14426.372718098486</v>
      </c>
      <c r="AY3999" s="1">
        <v>1553.8674033149171</v>
      </c>
    </row>
    <row r="4000" spans="1:51" x14ac:dyDescent="0.2">
      <c r="A4000" s="3">
        <v>45988</v>
      </c>
      <c r="B4000">
        <v>45988</v>
      </c>
      <c r="C4000" t="s">
        <v>12642</v>
      </c>
      <c r="D4000" t="s">
        <v>66</v>
      </c>
      <c r="E4000" t="s">
        <v>124</v>
      </c>
      <c r="F4000" t="s">
        <v>190</v>
      </c>
      <c r="G4000" s="1">
        <v>0</v>
      </c>
      <c r="H4000" s="1">
        <v>818</v>
      </c>
      <c r="I4000" s="1">
        <v>400</v>
      </c>
      <c r="J4000" s="1">
        <v>0</v>
      </c>
      <c r="K4000" s="1">
        <v>0</v>
      </c>
      <c r="L4000" s="1">
        <v>0</v>
      </c>
      <c r="M4000" s="1">
        <v>0</v>
      </c>
      <c r="N4000" s="1">
        <v>0</v>
      </c>
      <c r="O4000" s="1">
        <v>400</v>
      </c>
      <c r="P4000" t="s">
        <v>12643</v>
      </c>
      <c r="Q4000" s="2">
        <v>244315</v>
      </c>
      <c r="R4000" t="s">
        <v>70</v>
      </c>
      <c r="S4000">
        <v>0</v>
      </c>
      <c r="T4000" t="s">
        <v>254</v>
      </c>
      <c r="U4000" t="s">
        <v>93</v>
      </c>
      <c r="V4000" s="1">
        <v>0</v>
      </c>
      <c r="W4000" s="1">
        <v>0</v>
      </c>
      <c r="X4000" s="1">
        <v>0</v>
      </c>
      <c r="AA4000" t="s">
        <v>58</v>
      </c>
      <c r="AB4000" s="1">
        <v>0</v>
      </c>
      <c r="AC4000" s="4">
        <f>IF(ISNUMBER(MATCH(AD4000, $AD$2:AD3999, 0)), INDEX($AC$2:AC3999, MATCH(AD4000, $AD$2:AD3999, 0)), MAX($AC$2:AC3999)+1)</f>
        <v>14</v>
      </c>
      <c r="AD4000" t="str">
        <f t="shared" si="189"/>
        <v>ลำปาง-ตลาดไท</v>
      </c>
      <c r="AE4000" t="s">
        <v>73</v>
      </c>
      <c r="AF4000" s="1">
        <v>0</v>
      </c>
      <c r="AG4000" s="1">
        <v>0</v>
      </c>
      <c r="AH4000" s="1">
        <v>0</v>
      </c>
      <c r="AI4000" t="s">
        <v>12644</v>
      </c>
      <c r="AJ4000" s="1">
        <v>1</v>
      </c>
      <c r="AK4000" s="1">
        <v>620</v>
      </c>
      <c r="AL4000" s="1">
        <v>620</v>
      </c>
      <c r="AM4000" s="1">
        <v>1</v>
      </c>
      <c r="AN4000" s="1">
        <v>0</v>
      </c>
      <c r="AO4000" s="1">
        <v>0</v>
      </c>
      <c r="AP4000" s="1">
        <v>0</v>
      </c>
      <c r="AQ4000" s="1">
        <v>0</v>
      </c>
      <c r="AR4000" s="1">
        <v>1218</v>
      </c>
      <c r="AS4000" s="1">
        <v>1008.9974807757457</v>
      </c>
      <c r="AT4000" s="1">
        <f>Table1[[#This Row],[รวมต้นทุนค่าเดินทาง]]+Table1[[#This Row],[รวมต้นทุนค่าซ่อม]]+Table1[[#This Row],[รวมค่าเสื่อม]]</f>
        <v>4751.0359423142072</v>
      </c>
      <c r="AU4000" s="1" t="e">
        <f t="shared" si="187"/>
        <v>#N/A</v>
      </c>
      <c r="AV4000" s="1" t="e" cm="1">
        <f t="array" ref="AV4000">IF(AC4000&lt;4, "เก็บ", IF(OR(AT4000 &lt; PERCENTILE(IF($AC$2:$AC$5092=AC4000, $AT$2:$AT$5092), 0.25) - 1.5 * (PERCENTILE(IF($AC$2:$AC$5092=AC4000, $AT$2:$AT$5092), 0.75) - PERCENTILE(IF($AC$2:$AC$5092=AC4000, $AT$2:$AT$5092), 0.25)), AT4000 &gt; PERCENTILE(IF($AC$2:$AC$5092=AC4000, $AT$2:$AT$5092), 0.75) + 1.5 * (PERCENTILE(IF($AC$2:$AC$5092=AC4000, $AT$2:$AT$5092), 0.75) - PERCENTILE(IF($AC$2:$AC$5092=AC4000, $AT$2:$AT$5092), 0.25))), "ตัด", "เก็บ"))</f>
        <v>#N/A</v>
      </c>
      <c r="AW4000" s="1" t="e">
        <f t="shared" si="188"/>
        <v>#DIV/0!</v>
      </c>
      <c r="AX4000" s="1">
        <v>2411.9362516169685</v>
      </c>
      <c r="AY4000" s="1">
        <v>2524.0384615384619</v>
      </c>
    </row>
    <row r="4001" spans="1:51" x14ac:dyDescent="0.2">
      <c r="A4001" s="3">
        <v>45988</v>
      </c>
      <c r="B4001">
        <v>45988</v>
      </c>
      <c r="C4001" t="s">
        <v>12645</v>
      </c>
      <c r="D4001" t="s">
        <v>66</v>
      </c>
      <c r="E4001" t="s">
        <v>84</v>
      </c>
      <c r="F4001" t="s">
        <v>762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  <c r="M4001" s="1">
        <v>0</v>
      </c>
      <c r="N4001" s="1">
        <v>629</v>
      </c>
      <c r="O4001" s="1">
        <v>629</v>
      </c>
      <c r="P4001" t="s">
        <v>12646</v>
      </c>
      <c r="Q4001" s="2">
        <v>244315</v>
      </c>
      <c r="R4001" t="s">
        <v>55</v>
      </c>
      <c r="S4001">
        <v>0</v>
      </c>
      <c r="T4001" t="s">
        <v>87</v>
      </c>
      <c r="U4001" t="s">
        <v>71</v>
      </c>
      <c r="V4001" s="1">
        <v>0</v>
      </c>
      <c r="W4001" s="1">
        <v>598</v>
      </c>
      <c r="X4001" s="1">
        <v>0</v>
      </c>
      <c r="Y4001" t="s">
        <v>108</v>
      </c>
      <c r="Z4001" t="s">
        <v>71</v>
      </c>
      <c r="AA4001" t="s">
        <v>10999</v>
      </c>
      <c r="AB4001" s="1">
        <v>0</v>
      </c>
      <c r="AC4001" s="4">
        <f>IF(ISNUMBER(MATCH(AD4001, $AD$2:AD4000, 0)), INDEX($AC$2:AC4000, MATCH(AD4001, $AD$2:AD4000, 0)), MAX($AC$2:AC4000)+1)</f>
        <v>6</v>
      </c>
      <c r="AD4001" t="str">
        <f t="shared" si="189"/>
        <v>เชียงราย-เชียงใหม่</v>
      </c>
      <c r="AE4001" t="s">
        <v>55</v>
      </c>
      <c r="AF4001" s="1">
        <v>0</v>
      </c>
      <c r="AG4001" s="1">
        <v>0</v>
      </c>
      <c r="AH4001" s="1">
        <v>0</v>
      </c>
      <c r="AI4001" t="s">
        <v>12647</v>
      </c>
      <c r="AJ4001" s="1">
        <v>2</v>
      </c>
      <c r="AK4001" s="1">
        <v>0</v>
      </c>
      <c r="AL4001" s="1">
        <v>0</v>
      </c>
      <c r="AM4001" s="1">
        <v>0</v>
      </c>
      <c r="AN4001" s="1">
        <v>953.54099999999994</v>
      </c>
      <c r="AO4001" s="1">
        <v>0</v>
      </c>
      <c r="AP4001" s="1">
        <v>0</v>
      </c>
      <c r="AQ4001" s="1">
        <v>0</v>
      </c>
      <c r="AR4001" s="1">
        <v>1227</v>
      </c>
      <c r="AS4001" s="1">
        <v>670.01008049242421</v>
      </c>
      <c r="AT4001" s="1">
        <f>Table1[[#This Row],[รวมต้นทุนค่าเดินทาง]]+Table1[[#This Row],[รวมต้นทุนค่าซ่อม]]+Table1[[#This Row],[รวมค่าเสื่อม]]</f>
        <v>3431.1009895833331</v>
      </c>
      <c r="AU4001" s="1">
        <f t="shared" si="187"/>
        <v>4428.3346813776061</v>
      </c>
      <c r="AV4001" s="1" t="str" cm="1">
        <f t="array" ref="AV4001">IF(AC4001&lt;4, "เก็บ", IF(OR(AT4001 &lt; PERCENTILE(IF($AC$2:$AC$5092=AC4001, $AT$2:$AT$5092), 0.25) - 1.5 * (PERCENTILE(IF($AC$2:$AC$5092=AC4001, $AT$2:$AT$5092), 0.75) - PERCENTILE(IF($AC$2:$AC$5092=AC4001, $AT$2:$AT$5092), 0.25)), AT4001 &gt; PERCENTILE(IF($AC$2:$AC$5092=AC4001, $AT$2:$AT$5092), 0.75) + 1.5 * (PERCENTILE(IF($AC$2:$AC$5092=AC4001, $AT$2:$AT$5092), 0.75) - PERCENTILE(IF($AC$2:$AC$5092=AC4001, $AT$2:$AT$5092), 0.25))), "ตัด", "เก็บ"))</f>
        <v>เก็บ</v>
      </c>
      <c r="AW4001" s="1">
        <f t="shared" si="188"/>
        <v>3873.7679454274344</v>
      </c>
      <c r="AX4001" s="1">
        <v>2781.4385174989698</v>
      </c>
      <c r="AY4001" s="1">
        <v>1534.090909090909</v>
      </c>
    </row>
    <row r="4002" spans="1:51" x14ac:dyDescent="0.2">
      <c r="A4002" s="3">
        <v>45989</v>
      </c>
      <c r="B4002">
        <v>45989</v>
      </c>
      <c r="C4002" t="s">
        <v>12648</v>
      </c>
      <c r="D4002" t="s">
        <v>66</v>
      </c>
      <c r="E4002" t="s">
        <v>124</v>
      </c>
      <c r="F4002" t="s">
        <v>159</v>
      </c>
      <c r="G4002" s="1">
        <v>976</v>
      </c>
      <c r="H4002" s="1">
        <v>0</v>
      </c>
      <c r="I4002" s="1">
        <v>500</v>
      </c>
      <c r="J4002" s="1">
        <v>0</v>
      </c>
      <c r="K4002" s="1">
        <v>0</v>
      </c>
      <c r="L4002" s="1">
        <v>0</v>
      </c>
      <c r="M4002" s="1">
        <v>0</v>
      </c>
      <c r="N4002" s="1">
        <v>0</v>
      </c>
      <c r="O4002" s="1">
        <v>1476</v>
      </c>
      <c r="P4002" t="s">
        <v>12649</v>
      </c>
      <c r="Q4002" s="2">
        <v>244316</v>
      </c>
      <c r="R4002" t="s">
        <v>70</v>
      </c>
      <c r="S4002">
        <v>0</v>
      </c>
      <c r="T4002" t="s">
        <v>594</v>
      </c>
      <c r="U4002" t="s">
        <v>161</v>
      </c>
      <c r="V4002" s="1">
        <v>0</v>
      </c>
      <c r="W4002" s="1">
        <v>0</v>
      </c>
      <c r="X4002" s="1">
        <v>0</v>
      </c>
      <c r="AA4002" t="s">
        <v>58</v>
      </c>
      <c r="AB4002" s="1">
        <v>0</v>
      </c>
      <c r="AC4002" s="4">
        <f>IF(ISNUMBER(MATCH(AD4002, $AD$2:AD4001, 0)), INDEX($AC$2:AC4001, MATCH(AD4002, $AD$2:AD4001, 0)), MAX($AC$2:AC4001)+1)</f>
        <v>16</v>
      </c>
      <c r="AD4002" t="str">
        <f t="shared" si="189"/>
        <v>ลำพูน-พุทธมณฑลสาย 2</v>
      </c>
      <c r="AE4002" t="s">
        <v>73</v>
      </c>
      <c r="AF4002" s="1">
        <v>0</v>
      </c>
      <c r="AG4002" s="1">
        <v>0</v>
      </c>
      <c r="AH4002" s="1">
        <v>0</v>
      </c>
      <c r="AI4002" t="s">
        <v>12650</v>
      </c>
      <c r="AJ4002" s="1">
        <v>1</v>
      </c>
      <c r="AK4002" s="1">
        <v>720</v>
      </c>
      <c r="AL4002" s="1">
        <v>720</v>
      </c>
      <c r="AM4002" s="1">
        <v>1</v>
      </c>
      <c r="AN4002" s="1">
        <v>0</v>
      </c>
      <c r="AO4002" s="1">
        <v>0</v>
      </c>
      <c r="AP4002" s="1">
        <v>0</v>
      </c>
      <c r="AQ4002" s="1">
        <v>0</v>
      </c>
      <c r="AR4002" s="1">
        <v>1476</v>
      </c>
      <c r="AS4002" s="1">
        <v>703.17415161836698</v>
      </c>
      <c r="AT4002" s="1">
        <f>Table1[[#This Row],[รวมต้นทุนค่าเดินทาง]]+Table1[[#This Row],[รวมต้นทุนค่าซ่อม]]+Table1[[#This Row],[รวมค่าเสื่อม]]</f>
        <v>4635.3962082502603</v>
      </c>
      <c r="AU4002" s="1">
        <f t="shared" si="187"/>
        <v>5163.6846887306729</v>
      </c>
      <c r="AV4002" s="1" t="str" cm="1">
        <f t="array" ref="AV4002">IF(AC4002&lt;4, "เก็บ", IF(OR(AT4002 &lt; PERCENTILE(IF($AC$2:$AC$5092=AC4002, $AT$2:$AT$5092), 0.25) - 1.5 * (PERCENTILE(IF($AC$2:$AC$5092=AC4002, $AT$2:$AT$5092), 0.75) - PERCENTILE(IF($AC$2:$AC$5092=AC4002, $AT$2:$AT$5092), 0.25)), AT4002 &gt; PERCENTILE(IF($AC$2:$AC$5092=AC4002, $AT$2:$AT$5092), 0.75) + 1.5 * (PERCENTILE(IF($AC$2:$AC$5092=AC4002, $AT$2:$AT$5092), 0.75) - PERCENTILE(IF($AC$2:$AC$5092=AC4002, $AT$2:$AT$5092), 0.25))), "ตัด", "เก็บ"))</f>
        <v>เก็บ</v>
      </c>
      <c r="AW4002" s="1">
        <f t="shared" si="188"/>
        <v>5163.6846887306729</v>
      </c>
      <c r="AX4002" s="1">
        <v>3458.2701410564205</v>
      </c>
      <c r="AY4002" s="1">
        <v>2456.2220566318929</v>
      </c>
    </row>
    <row r="4003" spans="1:51" x14ac:dyDescent="0.2">
      <c r="A4003" s="3">
        <v>45989</v>
      </c>
      <c r="B4003">
        <v>45989</v>
      </c>
      <c r="C4003" t="s">
        <v>12651</v>
      </c>
      <c r="D4003" t="s">
        <v>51</v>
      </c>
      <c r="E4003" t="s">
        <v>61</v>
      </c>
      <c r="F4003" t="s">
        <v>507</v>
      </c>
      <c r="G4003" s="1">
        <v>2700</v>
      </c>
      <c r="H4003" s="1">
        <v>4212</v>
      </c>
      <c r="I4003" s="1">
        <v>1900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 s="1">
        <v>4600</v>
      </c>
      <c r="P4003" t="s">
        <v>12652</v>
      </c>
      <c r="Q4003" s="2">
        <v>244316</v>
      </c>
      <c r="R4003" t="s">
        <v>55</v>
      </c>
      <c r="S4003">
        <v>0</v>
      </c>
      <c r="T4003" t="s">
        <v>71</v>
      </c>
      <c r="U4003" t="s">
        <v>57</v>
      </c>
      <c r="V4003" s="1">
        <v>2500</v>
      </c>
      <c r="W4003" s="1">
        <v>0</v>
      </c>
      <c r="X4003" s="1">
        <v>0</v>
      </c>
      <c r="AA4003" t="s">
        <v>58</v>
      </c>
      <c r="AB4003" s="1">
        <v>0</v>
      </c>
      <c r="AC4003" s="4">
        <f>IF(ISNUMBER(MATCH(AD4003, $AD$2:AD4002, 0)), INDEX($AC$2:AC4002, MATCH(AD4003, $AD$2:AD4002, 0)), MAX($AC$2:AC4002)+1)</f>
        <v>10</v>
      </c>
      <c r="AD4003" t="str">
        <f t="shared" si="189"/>
        <v>เชียงใหม่-กองลอย</v>
      </c>
      <c r="AE4003" t="s">
        <v>55</v>
      </c>
      <c r="AF4003" s="1">
        <v>0</v>
      </c>
      <c r="AG4003" s="1">
        <v>0</v>
      </c>
      <c r="AH4003" s="1">
        <v>0</v>
      </c>
      <c r="AI4003" t="s">
        <v>12653</v>
      </c>
      <c r="AJ4003" s="1">
        <v>1</v>
      </c>
      <c r="AK4003" s="1">
        <v>0</v>
      </c>
      <c r="AL4003" s="1">
        <v>0</v>
      </c>
      <c r="AM4003" s="1">
        <v>0</v>
      </c>
      <c r="AN4003" s="1">
        <v>0</v>
      </c>
      <c r="AO4003" s="1">
        <v>0</v>
      </c>
      <c r="AP4003" s="1">
        <v>0</v>
      </c>
      <c r="AQ4003" s="1">
        <v>0</v>
      </c>
      <c r="AR4003" s="1">
        <v>11312</v>
      </c>
      <c r="AS4003" s="1">
        <v>21.400000000000002</v>
      </c>
      <c r="AT4003" s="1">
        <f>Table1[[#This Row],[รวมต้นทุนค่าเดินทาง]]+Table1[[#This Row],[รวมต้นทุนค่าซ่อม]]+Table1[[#This Row],[รวมค่าเสื่อม]]</f>
        <v>13513.632558139534</v>
      </c>
      <c r="AU4003" s="1">
        <f t="shared" si="187"/>
        <v>14957.32855761775</v>
      </c>
      <c r="AV4003" s="1" t="str" cm="1">
        <f t="array" ref="AV4003">IF(AC4003&lt;4, "เก็บ", IF(OR(AT4003 &lt; PERCENTILE(IF($AC$2:$AC$5092=AC4003, $AT$2:$AT$5092), 0.25) - 1.5 * (PERCENTILE(IF($AC$2:$AC$5092=AC4003, $AT$2:$AT$5092), 0.75) - PERCENTILE(IF($AC$2:$AC$5092=AC4003, $AT$2:$AT$5092), 0.25)), AT4003 &gt; PERCENTILE(IF($AC$2:$AC$5092=AC4003, $AT$2:$AT$5092), 0.75) + 1.5 * (PERCENTILE(IF($AC$2:$AC$5092=AC4003, $AT$2:$AT$5092), 0.75) - PERCENTILE(IF($AC$2:$AC$5092=AC4003, $AT$2:$AT$5092), 0.25))), "ตัด", "เก็บ"))</f>
        <v>เก็บ</v>
      </c>
      <c r="AW4003" s="1">
        <f t="shared" si="188"/>
        <v>14419.089162907676</v>
      </c>
      <c r="AX4003" s="1">
        <v>15077.196593123563</v>
      </c>
      <c r="AY4003" s="1">
        <v>2180.2325581395348</v>
      </c>
    </row>
    <row r="4004" spans="1:51" x14ac:dyDescent="0.2">
      <c r="A4004" s="3">
        <v>45989</v>
      </c>
      <c r="B4004">
        <v>45989</v>
      </c>
      <c r="C4004" t="s">
        <v>12654</v>
      </c>
      <c r="D4004" t="s">
        <v>51</v>
      </c>
      <c r="E4004" t="s">
        <v>61</v>
      </c>
      <c r="F4004" t="s">
        <v>10151</v>
      </c>
      <c r="G4004" s="1">
        <v>2700</v>
      </c>
      <c r="H4004" s="1">
        <v>4212</v>
      </c>
      <c r="I4004" s="1">
        <v>1900</v>
      </c>
      <c r="J4004" s="1">
        <v>0</v>
      </c>
      <c r="K4004" s="1">
        <v>0</v>
      </c>
      <c r="L4004" s="1">
        <v>0</v>
      </c>
      <c r="M4004" s="1">
        <v>0</v>
      </c>
      <c r="N4004" s="1">
        <v>0</v>
      </c>
      <c r="O4004" s="1">
        <v>4600</v>
      </c>
      <c r="P4004" t="s">
        <v>12655</v>
      </c>
      <c r="Q4004" s="2">
        <v>244316</v>
      </c>
      <c r="R4004" t="s">
        <v>55</v>
      </c>
      <c r="S4004">
        <v>0</v>
      </c>
      <c r="T4004" t="s">
        <v>71</v>
      </c>
      <c r="U4004" t="s">
        <v>57</v>
      </c>
      <c r="V4004" s="1">
        <v>2500</v>
      </c>
      <c r="W4004" s="1">
        <v>0</v>
      </c>
      <c r="X4004" s="1">
        <v>0</v>
      </c>
      <c r="AA4004" t="s">
        <v>58</v>
      </c>
      <c r="AB4004" s="1">
        <v>0</v>
      </c>
      <c r="AC4004" s="4">
        <f>IF(ISNUMBER(MATCH(AD4004, $AD$2:AD4003, 0)), INDEX($AC$2:AC4003, MATCH(AD4004, $AD$2:AD4003, 0)), MAX($AC$2:AC4003)+1)</f>
        <v>10</v>
      </c>
      <c r="AD4004" t="str">
        <f t="shared" si="189"/>
        <v>เชียงใหม่-กองลอย</v>
      </c>
      <c r="AE4004" t="s">
        <v>55</v>
      </c>
      <c r="AF4004" s="1">
        <v>0</v>
      </c>
      <c r="AG4004" s="1">
        <v>0</v>
      </c>
      <c r="AH4004" s="1">
        <v>0</v>
      </c>
      <c r="AI4004" t="s">
        <v>12656</v>
      </c>
      <c r="AJ4004" s="1">
        <v>1</v>
      </c>
      <c r="AK4004" s="1">
        <v>0</v>
      </c>
      <c r="AL4004" s="1">
        <v>0</v>
      </c>
      <c r="AM4004" s="1">
        <v>0</v>
      </c>
      <c r="AN4004" s="1">
        <v>0</v>
      </c>
      <c r="AO4004" s="1">
        <v>0</v>
      </c>
      <c r="AP4004" s="1">
        <v>0</v>
      </c>
      <c r="AQ4004" s="1">
        <v>0</v>
      </c>
      <c r="AR4004" s="1">
        <v>11312</v>
      </c>
      <c r="AS4004" s="1">
        <v>21.364628099173554</v>
      </c>
      <c r="AT4004" s="1">
        <f>Table1[[#This Row],[รวมต้นทุนค่าเดินทาง]]+Table1[[#This Row],[รวมต้นทุนค่าซ่อม]]+Table1[[#This Row],[รวมค่าเสื่อม]]</f>
        <v>13657.74479338843</v>
      </c>
      <c r="AU4004" s="1">
        <f t="shared" si="187"/>
        <v>14957.32855761775</v>
      </c>
      <c r="AV4004" s="1" t="str" cm="1">
        <f t="array" ref="AV4004">IF(AC4004&lt;4, "เก็บ", IF(OR(AT4004 &lt; PERCENTILE(IF($AC$2:$AC$5092=AC4004, $AT$2:$AT$5092), 0.25) - 1.5 * (PERCENTILE(IF($AC$2:$AC$5092=AC4004, $AT$2:$AT$5092), 0.75) - PERCENTILE(IF($AC$2:$AC$5092=AC4004, $AT$2:$AT$5092), 0.25)), AT4004 &gt; PERCENTILE(IF($AC$2:$AC$5092=AC4004, $AT$2:$AT$5092), 0.75) + 1.5 * (PERCENTILE(IF($AC$2:$AC$5092=AC4004, $AT$2:$AT$5092), 0.75) - PERCENTILE(IF($AC$2:$AC$5092=AC4004, $AT$2:$AT$5092), 0.25))), "ตัด", "เก็บ"))</f>
        <v>เก็บ</v>
      </c>
      <c r="AW4004" s="1">
        <f t="shared" si="188"/>
        <v>14419.089162907676</v>
      </c>
      <c r="AX4004" s="1">
        <v>15077.196593123563</v>
      </c>
      <c r="AY4004" s="1">
        <v>2324.3801652892562</v>
      </c>
    </row>
    <row r="4005" spans="1:51" x14ac:dyDescent="0.2">
      <c r="A4005" s="3">
        <v>45989</v>
      </c>
      <c r="B4005">
        <v>45989</v>
      </c>
      <c r="C4005" t="s">
        <v>12657</v>
      </c>
      <c r="D4005" t="s">
        <v>66</v>
      </c>
      <c r="E4005" t="s">
        <v>124</v>
      </c>
      <c r="F4005" t="s">
        <v>427</v>
      </c>
      <c r="G4005" s="1">
        <v>0</v>
      </c>
      <c r="H4005" s="1">
        <v>0</v>
      </c>
      <c r="I4005" s="1">
        <v>500</v>
      </c>
      <c r="J4005" s="1">
        <v>0</v>
      </c>
      <c r="K4005" s="1">
        <v>0</v>
      </c>
      <c r="L4005" s="1">
        <v>0</v>
      </c>
      <c r="M4005" s="1">
        <v>0</v>
      </c>
      <c r="N4005" s="1">
        <v>0</v>
      </c>
      <c r="O4005" s="1">
        <v>500</v>
      </c>
      <c r="P4005" t="s">
        <v>12658</v>
      </c>
      <c r="Q4005" s="2">
        <v>244316</v>
      </c>
      <c r="R4005" t="s">
        <v>70</v>
      </c>
      <c r="S4005">
        <v>0</v>
      </c>
      <c r="T4005" t="s">
        <v>71</v>
      </c>
      <c r="U4005" t="s">
        <v>161</v>
      </c>
      <c r="V4005" s="1">
        <v>0</v>
      </c>
      <c r="W4005" s="1">
        <v>0</v>
      </c>
      <c r="X4005" s="1">
        <v>0</v>
      </c>
      <c r="AA4005" t="s">
        <v>58</v>
      </c>
      <c r="AB4005" s="1">
        <v>0</v>
      </c>
      <c r="AC4005" s="4">
        <f>IF(ISNUMBER(MATCH(AD4005, $AD$2:AD4004, 0)), INDEX($AC$2:AC4004, MATCH(AD4005, $AD$2:AD4004, 0)), MAX($AC$2:AC4004)+1)</f>
        <v>9</v>
      </c>
      <c r="AD4005" t="str">
        <f t="shared" si="189"/>
        <v>เชียงใหม่-พุทธมณฑลสาย 2</v>
      </c>
      <c r="AE4005" t="s">
        <v>73</v>
      </c>
      <c r="AF4005" s="1">
        <v>0</v>
      </c>
      <c r="AG4005" s="1">
        <v>0</v>
      </c>
      <c r="AH4005" s="1">
        <v>0</v>
      </c>
      <c r="AI4005" t="s">
        <v>12659</v>
      </c>
      <c r="AJ4005" s="1">
        <v>1</v>
      </c>
      <c r="AK4005" s="1">
        <v>720</v>
      </c>
      <c r="AL4005" s="1">
        <v>720</v>
      </c>
      <c r="AM4005" s="1">
        <v>1</v>
      </c>
      <c r="AN4005" s="1">
        <v>0</v>
      </c>
      <c r="AO4005" s="1">
        <v>0</v>
      </c>
      <c r="AP4005" s="1">
        <v>0</v>
      </c>
      <c r="AQ4005" s="1">
        <v>0</v>
      </c>
      <c r="AR4005" s="1">
        <v>500</v>
      </c>
      <c r="AS4005" s="1">
        <v>1427.1927268259249</v>
      </c>
      <c r="AT4005" s="1">
        <f>Table1[[#This Row],[รวมต้นทุนค่าเดินทาง]]+Table1[[#This Row],[รวมต้นทุนค่าซ่อม]]+Table1[[#This Row],[รวมค่าเสื่อม]]</f>
        <v>3996.4316274601742</v>
      </c>
      <c r="AU4005" s="1">
        <f t="shared" si="187"/>
        <v>4623.2312262414152</v>
      </c>
      <c r="AV4005" s="1" t="str" cm="1">
        <f t="array" ref="AV4005">IF(AC4005&lt;4, "เก็บ", IF(OR(AT4005 &lt; PERCENTILE(IF($AC$2:$AC$5092=AC4005, $AT$2:$AT$5092), 0.25) - 1.5 * (PERCENTILE(IF($AC$2:$AC$5092=AC4005, $AT$2:$AT$5092), 0.75) - PERCENTILE(IF($AC$2:$AC$5092=AC4005, $AT$2:$AT$5092), 0.25)), AT4005 &gt; PERCENTILE(IF($AC$2:$AC$5092=AC4005, $AT$2:$AT$5092), 0.75) + 1.5 * (PERCENTILE(IF($AC$2:$AC$5092=AC4005, $AT$2:$AT$5092), 0.75) - PERCENTILE(IF($AC$2:$AC$5092=AC4005, $AT$2:$AT$5092), 0.25))), "ตัด", "เก็บ"))</f>
        <v>เก็บ</v>
      </c>
      <c r="AW4005" s="1">
        <f t="shared" si="188"/>
        <v>4005.4952465164292</v>
      </c>
      <c r="AX4005" s="1">
        <v>2577.9546108768855</v>
      </c>
      <c r="AY4005" s="1">
        <v>2069.2389006342496</v>
      </c>
    </row>
    <row r="4006" spans="1:51" x14ac:dyDescent="0.2">
      <c r="A4006" s="3">
        <v>45989</v>
      </c>
      <c r="B4006">
        <v>45989</v>
      </c>
      <c r="C4006" t="s">
        <v>12660</v>
      </c>
      <c r="D4006" t="s">
        <v>66</v>
      </c>
      <c r="E4006" t="s">
        <v>124</v>
      </c>
      <c r="F4006" t="s">
        <v>360</v>
      </c>
      <c r="G4006" s="1">
        <v>0</v>
      </c>
      <c r="H4006" s="1">
        <v>976</v>
      </c>
      <c r="I4006" s="1">
        <v>400</v>
      </c>
      <c r="J4006" s="1">
        <v>0</v>
      </c>
      <c r="K4006" s="1">
        <v>0</v>
      </c>
      <c r="L4006" s="1">
        <v>0</v>
      </c>
      <c r="M4006" s="1">
        <v>0</v>
      </c>
      <c r="N4006" s="1">
        <v>0</v>
      </c>
      <c r="O4006" s="1">
        <v>400</v>
      </c>
      <c r="P4006" t="s">
        <v>12661</v>
      </c>
      <c r="Q4006" s="2">
        <v>244316</v>
      </c>
      <c r="R4006" t="s">
        <v>70</v>
      </c>
      <c r="S4006">
        <v>0</v>
      </c>
      <c r="T4006" t="s">
        <v>71</v>
      </c>
      <c r="U4006" t="s">
        <v>93</v>
      </c>
      <c r="V4006" s="1">
        <v>0</v>
      </c>
      <c r="W4006" s="1">
        <v>0</v>
      </c>
      <c r="X4006" s="1">
        <v>0</v>
      </c>
      <c r="AA4006" t="s">
        <v>58</v>
      </c>
      <c r="AB4006" s="1">
        <v>0</v>
      </c>
      <c r="AC4006" s="4">
        <f>IF(ISNUMBER(MATCH(AD4006, $AD$2:AD4005, 0)), INDEX($AC$2:AC4005, MATCH(AD4006, $AD$2:AD4005, 0)), MAX($AC$2:AC4005)+1)</f>
        <v>4</v>
      </c>
      <c r="AD4006" t="str">
        <f t="shared" si="189"/>
        <v>เชียงใหม่-ตลาดไท</v>
      </c>
      <c r="AE4006" t="s">
        <v>73</v>
      </c>
      <c r="AF4006" s="1">
        <v>0</v>
      </c>
      <c r="AG4006" s="1">
        <v>0</v>
      </c>
      <c r="AH4006" s="1">
        <v>0</v>
      </c>
      <c r="AI4006" t="s">
        <v>12662</v>
      </c>
      <c r="AJ4006" s="1">
        <v>1</v>
      </c>
      <c r="AK4006" s="1">
        <v>720</v>
      </c>
      <c r="AL4006" s="1">
        <v>720</v>
      </c>
      <c r="AM4006" s="1">
        <v>1</v>
      </c>
      <c r="AN4006" s="1">
        <v>0</v>
      </c>
      <c r="AO4006" s="1">
        <v>0</v>
      </c>
      <c r="AP4006" s="1">
        <v>0</v>
      </c>
      <c r="AQ4006" s="1">
        <v>0</v>
      </c>
      <c r="AR4006" s="1">
        <v>1376</v>
      </c>
      <c r="AS4006" s="1">
        <v>1397.0252378458263</v>
      </c>
      <c r="AT4006" s="1">
        <f>Table1[[#This Row],[รวมต้นทุนค่าเดินทาง]]+Table1[[#This Row],[รวมต้นทุนค่าซ่อม]]+Table1[[#This Row],[รวมค่าเสื่อม]]</f>
        <v>4978.4691424394659</v>
      </c>
      <c r="AU4006" s="1">
        <f t="shared" si="187"/>
        <v>4256.109283997258</v>
      </c>
      <c r="AV4006" s="1" t="str" cm="1">
        <f t="array" ref="AV4006">IF(AC4006&lt;4, "เก็บ", IF(OR(AT4006 &lt; PERCENTILE(IF($AC$2:$AC$5092=AC4006, $AT$2:$AT$5092), 0.25) - 1.5 * (PERCENTILE(IF($AC$2:$AC$5092=AC4006, $AT$2:$AT$5092), 0.75) - PERCENTILE(IF($AC$2:$AC$5092=AC4006, $AT$2:$AT$5092), 0.25)), AT4006 &gt; PERCENTILE(IF($AC$2:$AC$5092=AC4006, $AT$2:$AT$5092), 0.75) + 1.5 * (PERCENTILE(IF($AC$2:$AC$5092=AC4006, $AT$2:$AT$5092), 0.75) - PERCENTILE(IF($AC$2:$AC$5092=AC4006, $AT$2:$AT$5092), 0.25))), "ตัด", "เก็บ"))</f>
        <v>เก็บ</v>
      </c>
      <c r="AW4006" s="1">
        <f t="shared" si="188"/>
        <v>3807.0727671795808</v>
      </c>
      <c r="AX4006" s="1">
        <v>2335.0230876608157</v>
      </c>
      <c r="AY4006" s="1">
        <v>2205.4439045936397</v>
      </c>
    </row>
    <row r="4007" spans="1:51" x14ac:dyDescent="0.2">
      <c r="A4007" s="3">
        <v>45989</v>
      </c>
      <c r="B4007">
        <v>45989</v>
      </c>
      <c r="C4007" t="s">
        <v>12663</v>
      </c>
      <c r="D4007" t="s">
        <v>51</v>
      </c>
      <c r="E4007" t="s">
        <v>52</v>
      </c>
      <c r="F4007" t="s">
        <v>53</v>
      </c>
      <c r="G4007" s="1">
        <v>4200</v>
      </c>
      <c r="H4007" s="1">
        <v>4212</v>
      </c>
      <c r="I4007" s="1">
        <v>1900</v>
      </c>
      <c r="J4007" s="1">
        <v>0</v>
      </c>
      <c r="K4007" s="1">
        <v>0</v>
      </c>
      <c r="L4007" s="1">
        <v>0</v>
      </c>
      <c r="M4007" s="1">
        <v>0</v>
      </c>
      <c r="N4007" s="1">
        <v>0</v>
      </c>
      <c r="O4007" s="1">
        <v>6100</v>
      </c>
      <c r="P4007" t="s">
        <v>12664</v>
      </c>
      <c r="Q4007" s="2">
        <v>244316</v>
      </c>
      <c r="R4007" t="s">
        <v>55</v>
      </c>
      <c r="S4007">
        <v>0</v>
      </c>
      <c r="T4007" t="s">
        <v>56</v>
      </c>
      <c r="U4007" t="s">
        <v>57</v>
      </c>
      <c r="V4007" s="1">
        <v>2500</v>
      </c>
      <c r="W4007" s="1">
        <v>0</v>
      </c>
      <c r="X4007" s="1">
        <v>0</v>
      </c>
      <c r="AA4007" t="s">
        <v>58</v>
      </c>
      <c r="AB4007" s="1">
        <v>0</v>
      </c>
      <c r="AC4007" s="4">
        <f>IF(ISNUMBER(MATCH(AD4007, $AD$2:AD4006, 0)), INDEX($AC$2:AC4006, MATCH(AD4007, $AD$2:AD4006, 0)), MAX($AC$2:AC4006)+1)</f>
        <v>1</v>
      </c>
      <c r="AD4007" t="str">
        <f t="shared" si="189"/>
        <v>ท่าลี่-กองลอย</v>
      </c>
      <c r="AE4007" t="s">
        <v>55</v>
      </c>
      <c r="AF4007" s="1">
        <v>0</v>
      </c>
      <c r="AG4007" s="1">
        <v>0</v>
      </c>
      <c r="AH4007" s="1">
        <v>0</v>
      </c>
      <c r="AI4007" t="s">
        <v>12665</v>
      </c>
      <c r="AJ4007" s="1">
        <v>1</v>
      </c>
      <c r="AK4007" s="1">
        <v>0</v>
      </c>
      <c r="AL4007" s="1">
        <v>0</v>
      </c>
      <c r="AM4007" s="1">
        <v>0</v>
      </c>
      <c r="AN4007" s="1">
        <v>0</v>
      </c>
      <c r="AO4007" s="1">
        <v>0</v>
      </c>
      <c r="AP4007" s="1">
        <v>0</v>
      </c>
      <c r="AQ4007" s="1">
        <v>0</v>
      </c>
      <c r="AR4007" s="1">
        <v>12812</v>
      </c>
      <c r="AS4007" s="1">
        <v>21.400000000000002</v>
      </c>
      <c r="AT4007" s="1">
        <f>Table1[[#This Row],[รวมต้นทุนค่าเดินทาง]]+Table1[[#This Row],[รวมต้นทุนค่าซ่อม]]+Table1[[#This Row],[รวมค่าเสื่อม]]</f>
        <v>14682.715068493151</v>
      </c>
      <c r="AU4007" s="1">
        <f t="shared" si="187"/>
        <v>13953.293816562818</v>
      </c>
      <c r="AV4007" s="1" t="str" cm="1">
        <f t="array" ref="AV4007">IF(AC4007&lt;4, "เก็บ", IF(OR(AT4007 &lt; PERCENTILE(IF($AC$2:$AC$5092=AC4007, $AT$2:$AT$5092), 0.25) - 1.5 * (PERCENTILE(IF($AC$2:$AC$5092=AC4007, $AT$2:$AT$5092), 0.75) - PERCENTILE(IF($AC$2:$AC$5092=AC4007, $AT$2:$AT$5092), 0.25)), AT4007 &gt; PERCENTILE(IF($AC$2:$AC$5092=AC4007, $AT$2:$AT$5092), 0.75) + 1.5 * (PERCENTILE(IF($AC$2:$AC$5092=AC4007, $AT$2:$AT$5092), 0.75) - PERCENTILE(IF($AC$2:$AC$5092=AC4007, $AT$2:$AT$5092), 0.25))), "ตัด", "เก็บ"))</f>
        <v>เก็บ</v>
      </c>
      <c r="AW4007" s="1">
        <f t="shared" si="188"/>
        <v>13953.293816562818</v>
      </c>
      <c r="AX4007" s="1">
        <v>14426.372718098486</v>
      </c>
      <c r="AY4007" s="1">
        <v>1849.3150684931506</v>
      </c>
    </row>
    <row r="4008" spans="1:51" x14ac:dyDescent="0.2">
      <c r="A4008" s="3">
        <v>45989</v>
      </c>
      <c r="B4008">
        <v>45989</v>
      </c>
      <c r="C4008" t="s">
        <v>12666</v>
      </c>
      <c r="D4008" t="s">
        <v>66</v>
      </c>
      <c r="E4008" t="s">
        <v>124</v>
      </c>
      <c r="F4008" t="s">
        <v>431</v>
      </c>
      <c r="G4008" s="1">
        <v>0</v>
      </c>
      <c r="H4008" s="1">
        <v>1038</v>
      </c>
      <c r="I4008" s="1">
        <v>500</v>
      </c>
      <c r="J4008" s="1">
        <v>0</v>
      </c>
      <c r="K4008" s="1">
        <v>0</v>
      </c>
      <c r="L4008" s="1">
        <v>0</v>
      </c>
      <c r="M4008" s="1">
        <v>0</v>
      </c>
      <c r="N4008" s="1">
        <v>0</v>
      </c>
      <c r="O4008" s="1">
        <v>752</v>
      </c>
      <c r="P4008" t="s">
        <v>12667</v>
      </c>
      <c r="Q4008" s="2">
        <v>244316</v>
      </c>
      <c r="R4008" t="s">
        <v>70</v>
      </c>
      <c r="S4008">
        <v>0</v>
      </c>
      <c r="T4008" t="s">
        <v>101</v>
      </c>
      <c r="U4008" t="s">
        <v>93</v>
      </c>
      <c r="V4008" s="1">
        <v>0</v>
      </c>
      <c r="W4008" s="1">
        <v>0</v>
      </c>
      <c r="X4008" s="1">
        <v>252</v>
      </c>
      <c r="Y4008" t="s">
        <v>139</v>
      </c>
      <c r="Z4008" t="s">
        <v>101</v>
      </c>
      <c r="AA4008" t="s">
        <v>12668</v>
      </c>
      <c r="AB4008" s="1">
        <v>0</v>
      </c>
      <c r="AC4008" s="4">
        <f>IF(ISNUMBER(MATCH(AD4008, $AD$2:AD4007, 0)), INDEX($AC$2:AC4007, MATCH(AD4008, $AD$2:AD4007, 0)), MAX($AC$2:AC4007)+1)</f>
        <v>53</v>
      </c>
      <c r="AD4008" t="str">
        <f t="shared" si="189"/>
        <v>พะเยา-ตลาดไท</v>
      </c>
      <c r="AE4008" t="s">
        <v>73</v>
      </c>
      <c r="AF4008" s="1">
        <v>0</v>
      </c>
      <c r="AG4008" s="1">
        <v>0</v>
      </c>
      <c r="AH4008" s="1">
        <v>0</v>
      </c>
      <c r="AI4008" t="s">
        <v>12669</v>
      </c>
      <c r="AJ4008" s="1">
        <v>1</v>
      </c>
      <c r="AK4008" s="1">
        <v>706</v>
      </c>
      <c r="AL4008" s="1">
        <v>706</v>
      </c>
      <c r="AM4008" s="1">
        <v>1</v>
      </c>
      <c r="AN4008" s="1">
        <v>0</v>
      </c>
      <c r="AO4008" s="1">
        <v>0</v>
      </c>
      <c r="AP4008" s="1">
        <v>0</v>
      </c>
      <c r="AQ4008" s="1">
        <v>0</v>
      </c>
      <c r="AR4008" s="1">
        <v>1790</v>
      </c>
      <c r="AS4008" s="1">
        <v>2758.1254019648472</v>
      </c>
      <c r="AT4008" s="1">
        <f>Table1[[#This Row],[รวมต้นทุนค่าเดินทาง]]+Table1[[#This Row],[รวมต้นทุนค่าซ่อม]]+Table1[[#This Row],[รวมค่าเสื่อม]]</f>
        <v>7087.3240082366246</v>
      </c>
      <c r="AU4008" s="1">
        <f t="shared" si="187"/>
        <v>5556.3451863971432</v>
      </c>
      <c r="AV4008" s="1" t="str" cm="1">
        <f t="array" ref="AV4008">IF(AC4008&lt;4, "เก็บ", IF(OR(AT4008 &lt; PERCENTILE(IF($AC$2:$AC$5092=AC4008, $AT$2:$AT$5092), 0.25) - 1.5 * (PERCENTILE(IF($AC$2:$AC$5092=AC4008, $AT$2:$AT$5092), 0.75) - PERCENTILE(IF($AC$2:$AC$5092=AC4008, $AT$2:$AT$5092), 0.25)), AT4008 &gt; PERCENTILE(IF($AC$2:$AC$5092=AC4008, $AT$2:$AT$5092), 0.75) + 1.5 * (PERCENTILE(IF($AC$2:$AC$5092=AC4008, $AT$2:$AT$5092), 0.75) - PERCENTILE(IF($AC$2:$AC$5092=AC4008, $AT$2:$AT$5092), 0.25))), "ตัด", "เก็บ"))</f>
        <v>เก็บ</v>
      </c>
      <c r="AW4008" s="1">
        <f t="shared" si="188"/>
        <v>5282.7291214311672</v>
      </c>
      <c r="AX4008" s="1">
        <v>3832.4469144192008</v>
      </c>
      <c r="AY4008" s="1">
        <v>2539.198606271777</v>
      </c>
    </row>
    <row r="4009" spans="1:51" x14ac:dyDescent="0.2">
      <c r="A4009" s="3">
        <v>45989</v>
      </c>
      <c r="B4009">
        <v>45989</v>
      </c>
      <c r="C4009" t="s">
        <v>12670</v>
      </c>
      <c r="D4009" t="s">
        <v>66</v>
      </c>
      <c r="E4009" t="s">
        <v>124</v>
      </c>
      <c r="F4009" t="s">
        <v>353</v>
      </c>
      <c r="G4009" s="1">
        <v>0</v>
      </c>
      <c r="H4009" s="1">
        <v>1039</v>
      </c>
      <c r="I4009" s="1">
        <v>400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  <c r="O4009" s="1">
        <v>400</v>
      </c>
      <c r="P4009" t="s">
        <v>12671</v>
      </c>
      <c r="Q4009" s="2">
        <v>244316</v>
      </c>
      <c r="R4009" t="s">
        <v>70</v>
      </c>
      <c r="S4009">
        <v>0</v>
      </c>
      <c r="T4009" t="s">
        <v>101</v>
      </c>
      <c r="U4009" t="s">
        <v>93</v>
      </c>
      <c r="V4009" s="1">
        <v>0</v>
      </c>
      <c r="W4009" s="1">
        <v>0</v>
      </c>
      <c r="X4009" s="1">
        <v>0</v>
      </c>
      <c r="AA4009" t="s">
        <v>58</v>
      </c>
      <c r="AB4009" s="1">
        <v>0</v>
      </c>
      <c r="AC4009" s="4">
        <f>IF(ISNUMBER(MATCH(AD4009, $AD$2:AD4008, 0)), INDEX($AC$2:AC4008, MATCH(AD4009, $AD$2:AD4008, 0)), MAX($AC$2:AC4008)+1)</f>
        <v>53</v>
      </c>
      <c r="AD4009" t="str">
        <f t="shared" si="189"/>
        <v>พะเยา-ตลาดไท</v>
      </c>
      <c r="AE4009" t="s">
        <v>73</v>
      </c>
      <c r="AF4009" s="1">
        <v>0</v>
      </c>
      <c r="AG4009" s="1">
        <v>0</v>
      </c>
      <c r="AH4009" s="1">
        <v>400</v>
      </c>
      <c r="AI4009" t="s">
        <v>12672</v>
      </c>
      <c r="AJ4009" s="1">
        <v>1</v>
      </c>
      <c r="AK4009" s="1">
        <v>706</v>
      </c>
      <c r="AL4009" s="1">
        <v>706</v>
      </c>
      <c r="AM4009" s="1">
        <v>1</v>
      </c>
      <c r="AN4009" s="1">
        <v>0</v>
      </c>
      <c r="AO4009" s="1">
        <v>0</v>
      </c>
      <c r="AP4009" s="1">
        <v>0</v>
      </c>
      <c r="AQ4009" s="1">
        <v>0</v>
      </c>
      <c r="AR4009" s="1">
        <v>1839</v>
      </c>
      <c r="AS4009" s="1">
        <v>7364.059811184713</v>
      </c>
      <c r="AT4009" s="1">
        <f>Table1[[#This Row],[รวมต้นทุนค่าเดินทาง]]+Table1[[#This Row],[รวมต้นทุนค่าซ่อม]]+Table1[[#This Row],[รวมค่าเสื่อม]]</f>
        <v>11215.308925706555</v>
      </c>
      <c r="AU4009" s="1">
        <f t="shared" si="187"/>
        <v>5556.3451863971432</v>
      </c>
      <c r="AV4009" s="1" t="str" cm="1">
        <f t="array" ref="AV4009">IF(AC4009&lt;4, "เก็บ", IF(OR(AT4009 &lt; PERCENTILE(IF($AC$2:$AC$5092=AC4009, $AT$2:$AT$5092), 0.25) - 1.5 * (PERCENTILE(IF($AC$2:$AC$5092=AC4009, $AT$2:$AT$5092), 0.75) - PERCENTILE(IF($AC$2:$AC$5092=AC4009, $AT$2:$AT$5092), 0.25)), AT4009 &gt; PERCENTILE(IF($AC$2:$AC$5092=AC4009, $AT$2:$AT$5092), 0.75) + 1.5 * (PERCENTILE(IF($AC$2:$AC$5092=AC4009, $AT$2:$AT$5092), 0.75) - PERCENTILE(IF($AC$2:$AC$5092=AC4009, $AT$2:$AT$5092), 0.25))), "ตัด", "เก็บ"))</f>
        <v>เก็บ</v>
      </c>
      <c r="AW4009" s="1">
        <f t="shared" si="188"/>
        <v>5282.7291214311672</v>
      </c>
      <c r="AX4009" s="1">
        <v>3832.4469144192008</v>
      </c>
      <c r="AY4009" s="1">
        <v>2012.2491145218419</v>
      </c>
    </row>
    <row r="4010" spans="1:51" x14ac:dyDescent="0.2">
      <c r="A4010" s="3">
        <v>45989</v>
      </c>
      <c r="B4010">
        <v>45989</v>
      </c>
      <c r="C4010" t="s">
        <v>12673</v>
      </c>
      <c r="D4010" t="s">
        <v>66</v>
      </c>
      <c r="E4010" t="s">
        <v>124</v>
      </c>
      <c r="F4010" t="s">
        <v>453</v>
      </c>
      <c r="G4010" s="1">
        <v>0</v>
      </c>
      <c r="H4010" s="1">
        <v>472</v>
      </c>
      <c r="I4010" s="1">
        <v>250</v>
      </c>
      <c r="J4010" s="1">
        <v>0</v>
      </c>
      <c r="K4010" s="1">
        <v>0</v>
      </c>
      <c r="L4010" s="1">
        <v>0</v>
      </c>
      <c r="M4010" s="1">
        <v>0</v>
      </c>
      <c r="N4010" s="1">
        <v>0</v>
      </c>
      <c r="O4010" s="1">
        <v>250</v>
      </c>
      <c r="P4010" t="s">
        <v>12674</v>
      </c>
      <c r="Q4010" s="2">
        <v>244316</v>
      </c>
      <c r="R4010" t="s">
        <v>70</v>
      </c>
      <c r="S4010">
        <v>0</v>
      </c>
      <c r="T4010" t="s">
        <v>254</v>
      </c>
      <c r="U4010" t="s">
        <v>93</v>
      </c>
      <c r="V4010" s="1">
        <v>0</v>
      </c>
      <c r="W4010" s="1">
        <v>0</v>
      </c>
      <c r="X4010" s="1">
        <v>0</v>
      </c>
      <c r="AA4010" t="s">
        <v>58</v>
      </c>
      <c r="AB4010" s="1">
        <v>0</v>
      </c>
      <c r="AC4010" s="4">
        <f>IF(ISNUMBER(MATCH(AD4010, $AD$2:AD4009, 0)), INDEX($AC$2:AC4009, MATCH(AD4010, $AD$2:AD4009, 0)), MAX($AC$2:AC4009)+1)</f>
        <v>14</v>
      </c>
      <c r="AD4010" t="str">
        <f t="shared" si="189"/>
        <v>ลำปาง-ตลาดไท</v>
      </c>
      <c r="AE4010" t="s">
        <v>73</v>
      </c>
      <c r="AF4010" s="1">
        <v>0</v>
      </c>
      <c r="AG4010" s="1">
        <v>0</v>
      </c>
      <c r="AH4010" s="1">
        <v>0</v>
      </c>
      <c r="AI4010" t="s">
        <v>12675</v>
      </c>
      <c r="AJ4010" s="1">
        <v>1</v>
      </c>
      <c r="AK4010" s="1">
        <v>572</v>
      </c>
      <c r="AL4010" s="1">
        <v>572</v>
      </c>
      <c r="AM4010" s="1">
        <v>1</v>
      </c>
      <c r="AN4010" s="1">
        <v>0</v>
      </c>
      <c r="AO4010" s="1">
        <v>0</v>
      </c>
      <c r="AP4010" s="1">
        <v>0</v>
      </c>
      <c r="AQ4010" s="1">
        <v>0</v>
      </c>
      <c r="AR4010" s="1">
        <v>722</v>
      </c>
      <c r="AS4010" s="1">
        <v>2656.9402042062193</v>
      </c>
      <c r="AT4010" s="1">
        <f>Table1[[#This Row],[รวมต้นทุนค่าเดินทาง]]+Table1[[#This Row],[รวมต้นทุนค่าซ่อม]]+Table1[[#This Row],[รวมค่าเสื่อม]]</f>
        <v>5758.3622527459147</v>
      </c>
      <c r="AU4010" s="1" t="e">
        <f t="shared" si="187"/>
        <v>#N/A</v>
      </c>
      <c r="AV4010" s="1" t="e" cm="1">
        <f t="array" ref="AV4010">IF(AC4010&lt;4, "เก็บ", IF(OR(AT4010 &lt; PERCENTILE(IF($AC$2:$AC$5092=AC4010, $AT$2:$AT$5092), 0.25) - 1.5 * (PERCENTILE(IF($AC$2:$AC$5092=AC4010, $AT$2:$AT$5092), 0.75) - PERCENTILE(IF($AC$2:$AC$5092=AC4010, $AT$2:$AT$5092), 0.25)), AT4010 &gt; PERCENTILE(IF($AC$2:$AC$5092=AC4010, $AT$2:$AT$5092), 0.75) + 1.5 * (PERCENTILE(IF($AC$2:$AC$5092=AC4010, $AT$2:$AT$5092), 0.75) - PERCENTILE(IF($AC$2:$AC$5092=AC4010, $AT$2:$AT$5092), 0.25))), "ตัด", "เก็บ"))</f>
        <v>#N/A</v>
      </c>
      <c r="AW4010" s="1" t="e">
        <f t="shared" si="188"/>
        <v>#DIV/0!</v>
      </c>
      <c r="AX4010" s="1">
        <v>2411.9362516169685</v>
      </c>
      <c r="AY4010" s="1">
        <v>2379.4220485396954</v>
      </c>
    </row>
    <row r="4011" spans="1:51" x14ac:dyDescent="0.2">
      <c r="A4011" s="3">
        <v>45989</v>
      </c>
      <c r="B4011">
        <v>45989</v>
      </c>
      <c r="C4011" t="s">
        <v>12676</v>
      </c>
      <c r="D4011" t="s">
        <v>66</v>
      </c>
      <c r="E4011" t="s">
        <v>84</v>
      </c>
      <c r="F4011" t="s">
        <v>995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  <c r="M4011" s="1">
        <v>0</v>
      </c>
      <c r="N4011" s="1">
        <v>629</v>
      </c>
      <c r="O4011" s="1">
        <v>629</v>
      </c>
      <c r="P4011" t="s">
        <v>12677</v>
      </c>
      <c r="Q4011" s="2">
        <v>244316</v>
      </c>
      <c r="R4011" t="s">
        <v>55</v>
      </c>
      <c r="S4011">
        <v>0</v>
      </c>
      <c r="T4011" t="s">
        <v>87</v>
      </c>
      <c r="U4011" t="s">
        <v>71</v>
      </c>
      <c r="V4011" s="1">
        <v>0</v>
      </c>
      <c r="W4011" s="1">
        <v>598</v>
      </c>
      <c r="X4011" s="1">
        <v>0</v>
      </c>
      <c r="Y4011" t="s">
        <v>108</v>
      </c>
      <c r="Z4011" t="s">
        <v>71</v>
      </c>
      <c r="AA4011" t="s">
        <v>12678</v>
      </c>
      <c r="AB4011" s="1">
        <v>0</v>
      </c>
      <c r="AC4011" s="4">
        <f>IF(ISNUMBER(MATCH(AD4011, $AD$2:AD4010, 0)), INDEX($AC$2:AC4010, MATCH(AD4011, $AD$2:AD4010, 0)), MAX($AC$2:AC4010)+1)</f>
        <v>6</v>
      </c>
      <c r="AD4011" t="str">
        <f t="shared" si="189"/>
        <v>เชียงราย-เชียงใหม่</v>
      </c>
      <c r="AE4011" t="s">
        <v>55</v>
      </c>
      <c r="AF4011" s="1">
        <v>0</v>
      </c>
      <c r="AG4011" s="1">
        <v>0</v>
      </c>
      <c r="AH4011" s="1">
        <v>0</v>
      </c>
      <c r="AI4011" t="s">
        <v>12679</v>
      </c>
      <c r="AJ4011" s="1">
        <v>1</v>
      </c>
      <c r="AK4011" s="1">
        <v>0</v>
      </c>
      <c r="AL4011" s="1">
        <v>0</v>
      </c>
      <c r="AM4011" s="1">
        <v>0</v>
      </c>
      <c r="AN4011" s="1">
        <v>0</v>
      </c>
      <c r="AO4011" s="1">
        <v>0</v>
      </c>
      <c r="AP4011" s="1">
        <v>0</v>
      </c>
      <c r="AQ4011" s="1">
        <v>0</v>
      </c>
      <c r="AR4011" s="1">
        <v>1227</v>
      </c>
      <c r="AS4011" s="1">
        <v>4561.3027499999998</v>
      </c>
      <c r="AT4011" s="1">
        <f>Table1[[#This Row],[รวมต้นทุนค่าเดินทาง]]+Table1[[#This Row],[รวมต้นทุนค่าซ่อม]]+Table1[[#This Row],[รวมค่าเสื่อม]]</f>
        <v>7218.3874957627122</v>
      </c>
      <c r="AU4011" s="1">
        <f t="shared" si="187"/>
        <v>4428.3346813776061</v>
      </c>
      <c r="AV4011" s="1" t="str" cm="1">
        <f t="array" ref="AV4011">IF(AC4011&lt;4, "เก็บ", IF(OR(AT4011 &lt; PERCENTILE(IF($AC$2:$AC$5092=AC4011, $AT$2:$AT$5092), 0.25) - 1.5 * (PERCENTILE(IF($AC$2:$AC$5092=AC4011, $AT$2:$AT$5092), 0.75) - PERCENTILE(IF($AC$2:$AC$5092=AC4011, $AT$2:$AT$5092), 0.25)), AT4011 &gt; PERCENTILE(IF($AC$2:$AC$5092=AC4011, $AT$2:$AT$5092), 0.75) + 1.5 * (PERCENTILE(IF($AC$2:$AC$5092=AC4011, $AT$2:$AT$5092), 0.75) - PERCENTILE(IF($AC$2:$AC$5092=AC4011, $AT$2:$AT$5092), 0.25))), "ตัด", "เก็บ"))</f>
        <v>เก็บ</v>
      </c>
      <c r="AW4011" s="1">
        <f t="shared" si="188"/>
        <v>3873.7679454274344</v>
      </c>
      <c r="AX4011" s="1">
        <v>2781.4385174989698</v>
      </c>
      <c r="AY4011" s="1">
        <v>1430.0847457627119</v>
      </c>
    </row>
    <row r="4012" spans="1:51" x14ac:dyDescent="0.2">
      <c r="A4012" s="3">
        <v>45989</v>
      </c>
      <c r="B4012">
        <v>45989</v>
      </c>
      <c r="C4012" t="s">
        <v>12680</v>
      </c>
      <c r="D4012" t="s">
        <v>66</v>
      </c>
      <c r="E4012" t="s">
        <v>124</v>
      </c>
      <c r="F4012" t="s">
        <v>1102</v>
      </c>
      <c r="G4012" s="1">
        <v>0</v>
      </c>
      <c r="H4012" s="1">
        <v>0</v>
      </c>
      <c r="I4012" s="1">
        <v>500</v>
      </c>
      <c r="J4012" s="1">
        <v>0</v>
      </c>
      <c r="K4012" s="1">
        <v>0</v>
      </c>
      <c r="L4012" s="1">
        <v>0</v>
      </c>
      <c r="M4012" s="1">
        <v>0</v>
      </c>
      <c r="N4012" s="1">
        <v>0</v>
      </c>
      <c r="O4012" s="1">
        <v>500</v>
      </c>
      <c r="P4012" t="s">
        <v>12681</v>
      </c>
      <c r="Q4012" s="2">
        <v>244316</v>
      </c>
      <c r="R4012" t="s">
        <v>978</v>
      </c>
      <c r="S4012">
        <v>0</v>
      </c>
      <c r="T4012" t="s">
        <v>1062</v>
      </c>
      <c r="U4012" t="s">
        <v>101</v>
      </c>
      <c r="V4012" s="1">
        <v>2990</v>
      </c>
      <c r="W4012" s="1">
        <v>0</v>
      </c>
      <c r="X4012" s="1">
        <v>0</v>
      </c>
      <c r="AA4012" t="s">
        <v>58</v>
      </c>
      <c r="AB4012" s="1">
        <v>0</v>
      </c>
      <c r="AC4012" s="4">
        <f>IF(ISNUMBER(MATCH(AD4012, $AD$2:AD4011, 0)), INDEX($AC$2:AC4011, MATCH(AD4012, $AD$2:AD4011, 0)), MAX($AC$2:AC4011)+1)</f>
        <v>85</v>
      </c>
      <c r="AD4012" t="str">
        <f t="shared" si="189"/>
        <v>ร่มเกล้า-พะเยา</v>
      </c>
      <c r="AE4012" t="s">
        <v>789</v>
      </c>
      <c r="AF4012" s="1">
        <v>2990</v>
      </c>
      <c r="AG4012" s="1">
        <v>0</v>
      </c>
      <c r="AH4012" s="1">
        <v>0</v>
      </c>
      <c r="AI4012" t="s">
        <v>12682</v>
      </c>
      <c r="AJ4012" s="1">
        <v>1</v>
      </c>
      <c r="AK4012" s="1">
        <v>706</v>
      </c>
      <c r="AL4012" s="1">
        <v>706</v>
      </c>
      <c r="AM4012" s="1">
        <v>1</v>
      </c>
      <c r="AN4012" s="1">
        <v>0</v>
      </c>
      <c r="AO4012" s="1">
        <v>0</v>
      </c>
      <c r="AP4012" s="1">
        <v>0</v>
      </c>
      <c r="AQ4012" s="1">
        <v>0</v>
      </c>
      <c r="AR4012" s="1">
        <v>6480</v>
      </c>
      <c r="AS4012" s="1">
        <v>175.51942178733989</v>
      </c>
      <c r="AT4012" s="1">
        <f>Table1[[#This Row],[รวมต้นทุนค่าเดินทาง]]+Table1[[#This Row],[รวมต้นทุนค่าซ่อม]]+Table1[[#This Row],[รวมค่าเสื่อม]]</f>
        <v>7625.3470079942363</v>
      </c>
      <c r="AU4012" s="1">
        <f t="shared" si="187"/>
        <v>7625.3470079942363</v>
      </c>
      <c r="AV4012" s="1" t="str" cm="1">
        <f t="array" ref="AV4012">IF(AC4012&lt;4, "เก็บ", IF(OR(AT4012 &lt; PERCENTILE(IF($AC$2:$AC$5092=AC4012, $AT$2:$AT$5092), 0.25) - 1.5 * (PERCENTILE(IF($AC$2:$AC$5092=AC4012, $AT$2:$AT$5092), 0.75) - PERCENTILE(IF($AC$2:$AC$5092=AC4012, $AT$2:$AT$5092), 0.25)), AT4012 &gt; PERCENTILE(IF($AC$2:$AC$5092=AC4012, $AT$2:$AT$5092), 0.75) + 1.5 * (PERCENTILE(IF($AC$2:$AC$5092=AC4012, $AT$2:$AT$5092), 0.75) - PERCENTILE(IF($AC$2:$AC$5092=AC4012, $AT$2:$AT$5092), 0.25))), "ตัด", "เก็บ"))</f>
        <v>เก็บ</v>
      </c>
      <c r="AW4012" s="1">
        <f t="shared" si="188"/>
        <v>7625.3470079942363</v>
      </c>
      <c r="AX4012" s="1">
        <v>6431.5365087062064</v>
      </c>
      <c r="AY4012" s="1">
        <v>969.82758620689651</v>
      </c>
    </row>
    <row r="4013" spans="1:51" x14ac:dyDescent="0.2">
      <c r="A4013" s="3">
        <v>45990</v>
      </c>
      <c r="B4013">
        <v>45990</v>
      </c>
      <c r="C4013" t="s">
        <v>12683</v>
      </c>
      <c r="D4013" t="s">
        <v>51</v>
      </c>
      <c r="E4013" t="s">
        <v>61</v>
      </c>
      <c r="F4013" t="s">
        <v>2488</v>
      </c>
      <c r="G4013" s="1">
        <v>2700</v>
      </c>
      <c r="H4013" s="1">
        <v>4349</v>
      </c>
      <c r="I4013" s="1">
        <v>1900</v>
      </c>
      <c r="J4013" s="1">
        <v>0</v>
      </c>
      <c r="K4013" s="1">
        <v>0</v>
      </c>
      <c r="L4013" s="1">
        <v>0</v>
      </c>
      <c r="M4013" s="1">
        <v>0</v>
      </c>
      <c r="N4013" s="1">
        <v>0</v>
      </c>
      <c r="O4013" s="1">
        <v>4600</v>
      </c>
      <c r="P4013" t="s">
        <v>12684</v>
      </c>
      <c r="Q4013" s="2">
        <v>244318</v>
      </c>
      <c r="R4013" t="s">
        <v>55</v>
      </c>
      <c r="S4013">
        <v>0</v>
      </c>
      <c r="T4013" t="s">
        <v>71</v>
      </c>
      <c r="U4013" t="s">
        <v>57</v>
      </c>
      <c r="V4013" s="1">
        <v>3776</v>
      </c>
      <c r="W4013" s="1">
        <v>0</v>
      </c>
      <c r="X4013" s="1">
        <v>0</v>
      </c>
      <c r="AA4013" t="s">
        <v>58</v>
      </c>
      <c r="AB4013" s="1">
        <v>0</v>
      </c>
      <c r="AC4013" s="4">
        <f>IF(ISNUMBER(MATCH(AD4013, $AD$2:AD4012, 0)), INDEX($AC$2:AC4012, MATCH(AD4013, $AD$2:AD4012, 0)), MAX($AC$2:AC4012)+1)</f>
        <v>10</v>
      </c>
      <c r="AD4013" t="str">
        <f t="shared" si="189"/>
        <v>เชียงใหม่-กองลอย</v>
      </c>
      <c r="AE4013" t="s">
        <v>55</v>
      </c>
      <c r="AF4013" s="1">
        <v>0</v>
      </c>
      <c r="AG4013" s="1">
        <v>0</v>
      </c>
      <c r="AH4013" s="1">
        <v>0</v>
      </c>
      <c r="AI4013" t="s">
        <v>12685</v>
      </c>
      <c r="AJ4013" s="1">
        <v>1</v>
      </c>
      <c r="AK4013" s="1">
        <v>0</v>
      </c>
      <c r="AL4013" s="1">
        <v>0</v>
      </c>
      <c r="AM4013" s="1">
        <v>0</v>
      </c>
      <c r="AN4013" s="1">
        <v>0</v>
      </c>
      <c r="AO4013" s="1">
        <v>0</v>
      </c>
      <c r="AP4013" s="1">
        <v>0</v>
      </c>
      <c r="AQ4013" s="1">
        <v>0</v>
      </c>
      <c r="AR4013" s="1">
        <v>12725</v>
      </c>
      <c r="AS4013" s="1">
        <v>16.05</v>
      </c>
      <c r="AT4013" s="1">
        <f>Table1[[#This Row],[รวมต้นทุนค่าเดินทาง]]+Table1[[#This Row],[รวมต้นทุนค่าซ่อม]]+Table1[[#This Row],[รวมค่าเสื่อม]]</f>
        <v>14348.192857142856</v>
      </c>
      <c r="AU4013" s="1">
        <f t="shared" si="187"/>
        <v>14957.32855761775</v>
      </c>
      <c r="AV4013" s="1" t="str" cm="1">
        <f t="array" ref="AV4013">IF(AC4013&lt;4, "เก็บ", IF(OR(AT4013 &lt; PERCENTILE(IF($AC$2:$AC$5092=AC4013, $AT$2:$AT$5092), 0.25) - 1.5 * (PERCENTILE(IF($AC$2:$AC$5092=AC4013, $AT$2:$AT$5092), 0.75) - PERCENTILE(IF($AC$2:$AC$5092=AC4013, $AT$2:$AT$5092), 0.25)), AT4013 &gt; PERCENTILE(IF($AC$2:$AC$5092=AC4013, $AT$2:$AT$5092), 0.75) + 1.5 * (PERCENTILE(IF($AC$2:$AC$5092=AC4013, $AT$2:$AT$5092), 0.75) - PERCENTILE(IF($AC$2:$AC$5092=AC4013, $AT$2:$AT$5092), 0.25))), "ตัด", "เก็บ"))</f>
        <v>เก็บ</v>
      </c>
      <c r="AW4013" s="1">
        <f t="shared" si="188"/>
        <v>14419.089162907676</v>
      </c>
      <c r="AX4013" s="1">
        <v>15077.196593123563</v>
      </c>
      <c r="AY4013" s="1">
        <v>1607.1428571428571</v>
      </c>
    </row>
    <row r="4014" spans="1:51" x14ac:dyDescent="0.2">
      <c r="A4014" s="3">
        <v>45990</v>
      </c>
      <c r="B4014">
        <v>45990</v>
      </c>
      <c r="C4014" t="s">
        <v>12686</v>
      </c>
      <c r="D4014" t="s">
        <v>66</v>
      </c>
      <c r="E4014" t="s">
        <v>124</v>
      </c>
      <c r="F4014" t="s">
        <v>201</v>
      </c>
      <c r="G4014" s="1">
        <v>0</v>
      </c>
      <c r="H4014" s="1">
        <v>0</v>
      </c>
      <c r="I4014" s="1">
        <v>400</v>
      </c>
      <c r="J4014" s="1">
        <v>0</v>
      </c>
      <c r="K4014" s="1">
        <v>0</v>
      </c>
      <c r="L4014" s="1">
        <v>0</v>
      </c>
      <c r="M4014" s="1">
        <v>0</v>
      </c>
      <c r="N4014" s="1">
        <v>0</v>
      </c>
      <c r="O4014" s="1">
        <v>400</v>
      </c>
      <c r="P4014" t="s">
        <v>12687</v>
      </c>
      <c r="Q4014" s="2">
        <v>244317</v>
      </c>
      <c r="R4014" t="s">
        <v>70</v>
      </c>
      <c r="S4014">
        <v>0</v>
      </c>
      <c r="T4014" t="s">
        <v>71</v>
      </c>
      <c r="U4014" t="s">
        <v>93</v>
      </c>
      <c r="V4014" s="1">
        <v>0</v>
      </c>
      <c r="W4014" s="1">
        <v>0</v>
      </c>
      <c r="X4014" s="1">
        <v>0</v>
      </c>
      <c r="AA4014" t="s">
        <v>58</v>
      </c>
      <c r="AB4014" s="1">
        <v>0</v>
      </c>
      <c r="AC4014" s="4">
        <f>IF(ISNUMBER(MATCH(AD4014, $AD$2:AD4013, 0)), INDEX($AC$2:AC4013, MATCH(AD4014, $AD$2:AD4013, 0)), MAX($AC$2:AC4013)+1)</f>
        <v>4</v>
      </c>
      <c r="AD4014" t="str">
        <f t="shared" si="189"/>
        <v>เชียงใหม่-ตลาดไท</v>
      </c>
      <c r="AE4014" t="s">
        <v>73</v>
      </c>
      <c r="AF4014" s="1">
        <v>0</v>
      </c>
      <c r="AG4014" s="1">
        <v>0</v>
      </c>
      <c r="AH4014" s="1">
        <v>0</v>
      </c>
      <c r="AI4014" t="s">
        <v>12688</v>
      </c>
      <c r="AJ4014" s="1">
        <v>1</v>
      </c>
      <c r="AK4014" s="1">
        <v>720</v>
      </c>
      <c r="AL4014" s="1">
        <v>720</v>
      </c>
      <c r="AM4014" s="1">
        <v>1</v>
      </c>
      <c r="AN4014" s="1">
        <v>0</v>
      </c>
      <c r="AO4014" s="1">
        <v>0</v>
      </c>
      <c r="AP4014" s="1">
        <v>0</v>
      </c>
      <c r="AQ4014" s="1">
        <v>0</v>
      </c>
      <c r="AR4014" s="1">
        <v>400</v>
      </c>
      <c r="AS4014" s="1">
        <v>1322.3721221221681</v>
      </c>
      <c r="AT4014" s="1">
        <f>Table1[[#This Row],[รวมต้นทุนค่าเดินทาง]]+Table1[[#This Row],[รวมต้นทุนค่าซ่อม]]+Table1[[#This Row],[รวมค่าเสื่อม]]</f>
        <v>3389.1244874039448</v>
      </c>
      <c r="AU4014" s="1">
        <f t="shared" si="187"/>
        <v>4256.109283997258</v>
      </c>
      <c r="AV4014" s="1" t="str" cm="1">
        <f t="array" ref="AV4014">IF(AC4014&lt;4, "เก็บ", IF(OR(AT4014 &lt; PERCENTILE(IF($AC$2:$AC$5092=AC4014, $AT$2:$AT$5092), 0.25) - 1.5 * (PERCENTILE(IF($AC$2:$AC$5092=AC4014, $AT$2:$AT$5092), 0.75) - PERCENTILE(IF($AC$2:$AC$5092=AC4014, $AT$2:$AT$5092), 0.25)), AT4014 &gt; PERCENTILE(IF($AC$2:$AC$5092=AC4014, $AT$2:$AT$5092), 0.75) + 1.5 * (PERCENTILE(IF($AC$2:$AC$5092=AC4014, $AT$2:$AT$5092), 0.75) - PERCENTILE(IF($AC$2:$AC$5092=AC4014, $AT$2:$AT$5092), 0.25))), "ตัด", "เก็บ"))</f>
        <v>เก็บ</v>
      </c>
      <c r="AW4014" s="1">
        <f t="shared" si="188"/>
        <v>3807.0727671795808</v>
      </c>
      <c r="AX4014" s="1">
        <v>2335.0230876608157</v>
      </c>
      <c r="AY4014" s="1">
        <v>1666.752365281777</v>
      </c>
    </row>
    <row r="4015" spans="1:51" x14ac:dyDescent="0.2">
      <c r="A4015" s="3">
        <v>45990</v>
      </c>
      <c r="B4015">
        <v>45990</v>
      </c>
      <c r="C4015" t="s">
        <v>12689</v>
      </c>
      <c r="D4015" t="s">
        <v>66</v>
      </c>
      <c r="E4015" t="s">
        <v>124</v>
      </c>
      <c r="F4015" t="s">
        <v>849</v>
      </c>
      <c r="G4015" s="1">
        <v>0</v>
      </c>
      <c r="H4015" s="1">
        <v>0</v>
      </c>
      <c r="I4015" s="1">
        <v>400</v>
      </c>
      <c r="J4015" s="1">
        <v>0</v>
      </c>
      <c r="K4015" s="1">
        <v>0</v>
      </c>
      <c r="L4015" s="1">
        <v>0</v>
      </c>
      <c r="M4015" s="1">
        <v>0</v>
      </c>
      <c r="N4015" s="1">
        <v>0</v>
      </c>
      <c r="O4015" s="1">
        <v>400</v>
      </c>
      <c r="P4015" t="s">
        <v>12690</v>
      </c>
      <c r="Q4015" s="2">
        <v>244317</v>
      </c>
      <c r="R4015" t="s">
        <v>70</v>
      </c>
      <c r="S4015">
        <v>0</v>
      </c>
      <c r="T4015" t="s">
        <v>71</v>
      </c>
      <c r="U4015" t="s">
        <v>93</v>
      </c>
      <c r="V4015" s="1">
        <v>0</v>
      </c>
      <c r="W4015" s="1">
        <v>0</v>
      </c>
      <c r="X4015" s="1">
        <v>0</v>
      </c>
      <c r="AA4015" t="s">
        <v>58</v>
      </c>
      <c r="AB4015" s="1">
        <v>0</v>
      </c>
      <c r="AC4015" s="4">
        <f>IF(ISNUMBER(MATCH(AD4015, $AD$2:AD4014, 0)), INDEX($AC$2:AC4014, MATCH(AD4015, $AD$2:AD4014, 0)), MAX($AC$2:AC4014)+1)</f>
        <v>4</v>
      </c>
      <c r="AD4015" t="str">
        <f t="shared" si="189"/>
        <v>เชียงใหม่-ตลาดไท</v>
      </c>
      <c r="AE4015" t="s">
        <v>73</v>
      </c>
      <c r="AF4015" s="1">
        <v>0</v>
      </c>
      <c r="AG4015" s="1">
        <v>0</v>
      </c>
      <c r="AH4015" s="1">
        <v>0</v>
      </c>
      <c r="AI4015" t="s">
        <v>12691</v>
      </c>
      <c r="AJ4015" s="1">
        <v>1</v>
      </c>
      <c r="AK4015" s="1">
        <v>720</v>
      </c>
      <c r="AL4015" s="1">
        <v>720</v>
      </c>
      <c r="AM4015" s="1">
        <v>1</v>
      </c>
      <c r="AN4015" s="1">
        <v>0</v>
      </c>
      <c r="AO4015" s="1">
        <v>0</v>
      </c>
      <c r="AP4015" s="1">
        <v>0</v>
      </c>
      <c r="AQ4015" s="1">
        <v>0</v>
      </c>
      <c r="AR4015" s="1">
        <v>400</v>
      </c>
      <c r="AS4015" s="1">
        <v>618.65875723268732</v>
      </c>
      <c r="AT4015" s="1">
        <f>Table1[[#This Row],[รวมต้นทุนค่าเดินทาง]]+Table1[[#This Row],[รวมต้นทุนค่าซ่อม]]+Table1[[#This Row],[รวมค่าเสื่อม]]</f>
        <v>3162.6136752654738</v>
      </c>
      <c r="AU4015" s="1">
        <f t="shared" si="187"/>
        <v>4256.109283997258</v>
      </c>
      <c r="AV4015" s="1" t="str" cm="1">
        <f t="array" ref="AV4015">IF(AC4015&lt;4, "เก็บ", IF(OR(AT4015 &lt; PERCENTILE(IF($AC$2:$AC$5092=AC4015, $AT$2:$AT$5092), 0.25) - 1.5 * (PERCENTILE(IF($AC$2:$AC$5092=AC4015, $AT$2:$AT$5092), 0.75) - PERCENTILE(IF($AC$2:$AC$5092=AC4015, $AT$2:$AT$5092), 0.25)), AT4015 &gt; PERCENTILE(IF($AC$2:$AC$5092=AC4015, $AT$2:$AT$5092), 0.75) + 1.5 * (PERCENTILE(IF($AC$2:$AC$5092=AC4015, $AT$2:$AT$5092), 0.75) - PERCENTILE(IF($AC$2:$AC$5092=AC4015, $AT$2:$AT$5092), 0.25))), "ตัด", "เก็บ"))</f>
        <v>เก็บ</v>
      </c>
      <c r="AW4015" s="1">
        <f t="shared" si="188"/>
        <v>3807.0727671795808</v>
      </c>
      <c r="AX4015" s="1">
        <v>2335.0230876608157</v>
      </c>
      <c r="AY4015" s="1">
        <v>2143.9549180327867</v>
      </c>
    </row>
    <row r="4016" spans="1:51" x14ac:dyDescent="0.2">
      <c r="A4016" s="3">
        <v>45990</v>
      </c>
      <c r="B4016">
        <v>45990</v>
      </c>
      <c r="C4016" t="s">
        <v>12692</v>
      </c>
      <c r="D4016" t="s">
        <v>51</v>
      </c>
      <c r="E4016" t="s">
        <v>52</v>
      </c>
      <c r="F4016" t="s">
        <v>2552</v>
      </c>
      <c r="G4016" s="1">
        <v>4200</v>
      </c>
      <c r="H4016" s="1">
        <v>2539</v>
      </c>
      <c r="I4016" s="1">
        <v>1900</v>
      </c>
      <c r="J4016" s="1">
        <v>0</v>
      </c>
      <c r="K4016" s="1">
        <v>0</v>
      </c>
      <c r="L4016" s="1">
        <v>0</v>
      </c>
      <c r="M4016" s="1">
        <v>0</v>
      </c>
      <c r="N4016" s="1">
        <v>0</v>
      </c>
      <c r="O4016" s="1">
        <v>6100</v>
      </c>
      <c r="P4016" t="s">
        <v>12693</v>
      </c>
      <c r="Q4016" s="2">
        <v>244317</v>
      </c>
      <c r="R4016" t="s">
        <v>55</v>
      </c>
      <c r="S4016">
        <v>0</v>
      </c>
      <c r="T4016" t="s">
        <v>56</v>
      </c>
      <c r="U4016" t="s">
        <v>57</v>
      </c>
      <c r="V4016" s="1">
        <v>2500</v>
      </c>
      <c r="W4016" s="1">
        <v>0</v>
      </c>
      <c r="X4016" s="1">
        <v>0</v>
      </c>
      <c r="AA4016" t="s">
        <v>58</v>
      </c>
      <c r="AB4016" s="1">
        <v>0</v>
      </c>
      <c r="AC4016" s="4">
        <f>IF(ISNUMBER(MATCH(AD4016, $AD$2:AD4015, 0)), INDEX($AC$2:AC4015, MATCH(AD4016, $AD$2:AD4015, 0)), MAX($AC$2:AC4015)+1)</f>
        <v>1</v>
      </c>
      <c r="AD4016" t="str">
        <f t="shared" si="189"/>
        <v>ท่าลี่-กองลอย</v>
      </c>
      <c r="AE4016" t="s">
        <v>55</v>
      </c>
      <c r="AF4016" s="1">
        <v>0</v>
      </c>
      <c r="AG4016" s="1">
        <v>0</v>
      </c>
      <c r="AH4016" s="1">
        <v>0</v>
      </c>
      <c r="AI4016" t="s">
        <v>12694</v>
      </c>
      <c r="AJ4016" s="1">
        <v>1</v>
      </c>
      <c r="AK4016" s="1">
        <v>0</v>
      </c>
      <c r="AL4016" s="1">
        <v>0</v>
      </c>
      <c r="AM4016" s="1">
        <v>0</v>
      </c>
      <c r="AN4016" s="1">
        <v>0</v>
      </c>
      <c r="AO4016" s="1">
        <v>0</v>
      </c>
      <c r="AP4016" s="1">
        <v>0</v>
      </c>
      <c r="AQ4016" s="1">
        <v>0</v>
      </c>
      <c r="AR4016" s="1">
        <v>11139</v>
      </c>
      <c r="AS4016" s="1">
        <v>21.400000000000002</v>
      </c>
      <c r="AT4016" s="1">
        <f>Table1[[#This Row],[รวมต้นทุนค่าเดินทาง]]+Table1[[#This Row],[รวมต้นทุนค่าซ่อม]]+Table1[[#This Row],[รวมค่าเสื่อม]]</f>
        <v>13190.475187969925</v>
      </c>
      <c r="AU4016" s="1">
        <f t="shared" si="187"/>
        <v>13953.293816562818</v>
      </c>
      <c r="AV4016" s="1" t="str" cm="1">
        <f t="array" ref="AV4016">IF(AC4016&lt;4, "เก็บ", IF(OR(AT4016 &lt; PERCENTILE(IF($AC$2:$AC$5092=AC4016, $AT$2:$AT$5092), 0.25) - 1.5 * (PERCENTILE(IF($AC$2:$AC$5092=AC4016, $AT$2:$AT$5092), 0.75) - PERCENTILE(IF($AC$2:$AC$5092=AC4016, $AT$2:$AT$5092), 0.25)), AT4016 &gt; PERCENTILE(IF($AC$2:$AC$5092=AC4016, $AT$2:$AT$5092), 0.75) + 1.5 * (PERCENTILE(IF($AC$2:$AC$5092=AC4016, $AT$2:$AT$5092), 0.75) - PERCENTILE(IF($AC$2:$AC$5092=AC4016, $AT$2:$AT$5092), 0.25))), "ตัด", "เก็บ"))</f>
        <v>เก็บ</v>
      </c>
      <c r="AW4016" s="1">
        <f t="shared" si="188"/>
        <v>13953.293816562818</v>
      </c>
      <c r="AX4016" s="1">
        <v>14426.372718098486</v>
      </c>
      <c r="AY4016" s="1">
        <v>2030.0751879699249</v>
      </c>
    </row>
    <row r="4017" spans="1:51" x14ac:dyDescent="0.2">
      <c r="A4017" s="3">
        <v>45990</v>
      </c>
      <c r="B4017">
        <v>45990</v>
      </c>
      <c r="C4017" t="s">
        <v>12695</v>
      </c>
      <c r="D4017" t="s">
        <v>51</v>
      </c>
      <c r="E4017" t="s">
        <v>61</v>
      </c>
      <c r="F4017" t="s">
        <v>367</v>
      </c>
      <c r="G4017" s="1">
        <v>2700</v>
      </c>
      <c r="H4017" s="1">
        <v>4212</v>
      </c>
      <c r="I4017" s="1">
        <v>1900</v>
      </c>
      <c r="J4017" s="1">
        <v>0</v>
      </c>
      <c r="K4017" s="1">
        <v>0</v>
      </c>
      <c r="L4017" s="1">
        <v>0</v>
      </c>
      <c r="M4017" s="1">
        <v>0</v>
      </c>
      <c r="N4017" s="1">
        <v>0</v>
      </c>
      <c r="O4017" s="1">
        <v>4600</v>
      </c>
      <c r="P4017" t="s">
        <v>12696</v>
      </c>
      <c r="Q4017" s="2">
        <v>244317</v>
      </c>
      <c r="R4017" t="s">
        <v>55</v>
      </c>
      <c r="S4017">
        <v>0</v>
      </c>
      <c r="T4017" t="s">
        <v>56</v>
      </c>
      <c r="U4017" t="s">
        <v>57</v>
      </c>
      <c r="V4017" s="1">
        <v>2500</v>
      </c>
      <c r="W4017" s="1">
        <v>0</v>
      </c>
      <c r="X4017" s="1">
        <v>0</v>
      </c>
      <c r="AA4017" t="s">
        <v>58</v>
      </c>
      <c r="AB4017" s="1">
        <v>0</v>
      </c>
      <c r="AC4017" s="4">
        <f>IF(ISNUMBER(MATCH(AD4017, $AD$2:AD4016, 0)), INDEX($AC$2:AC4016, MATCH(AD4017, $AD$2:AD4016, 0)), MAX($AC$2:AC4016)+1)</f>
        <v>1</v>
      </c>
      <c r="AD4017" t="str">
        <f t="shared" si="189"/>
        <v>ท่าลี่-กองลอย</v>
      </c>
      <c r="AE4017" t="s">
        <v>55</v>
      </c>
      <c r="AF4017" s="1">
        <v>0</v>
      </c>
      <c r="AG4017" s="1">
        <v>0</v>
      </c>
      <c r="AH4017" s="1">
        <v>0</v>
      </c>
      <c r="AI4017" t="s">
        <v>12697</v>
      </c>
      <c r="AJ4017" s="1">
        <v>1</v>
      </c>
      <c r="AK4017" s="1">
        <v>0</v>
      </c>
      <c r="AL4017" s="1">
        <v>0</v>
      </c>
      <c r="AM4017" s="1">
        <v>0</v>
      </c>
      <c r="AN4017" s="1">
        <v>0</v>
      </c>
      <c r="AO4017" s="1">
        <v>0</v>
      </c>
      <c r="AP4017" s="1">
        <v>0</v>
      </c>
      <c r="AQ4017" s="1">
        <v>0</v>
      </c>
      <c r="AR4017" s="1">
        <v>11312</v>
      </c>
      <c r="AS4017" s="1">
        <v>14.266666666666667</v>
      </c>
      <c r="AT4017" s="1">
        <f>Table1[[#This Row],[รวมต้นทุนค่าเดินทาง]]+Table1[[#This Row],[รวมต้นทุนค่าซ่อม]]+Table1[[#This Row],[รวมค่าเสื่อม]]</f>
        <v>12951.989210019268</v>
      </c>
      <c r="AU4017" s="1">
        <f t="shared" si="187"/>
        <v>13953.293816562818</v>
      </c>
      <c r="AV4017" s="1" t="str" cm="1">
        <f t="array" ref="AV4017">IF(AC4017&lt;4, "เก็บ", IF(OR(AT4017 &lt; PERCENTILE(IF($AC$2:$AC$5092=AC4017, $AT$2:$AT$5092), 0.25) - 1.5 * (PERCENTILE(IF($AC$2:$AC$5092=AC4017, $AT$2:$AT$5092), 0.75) - PERCENTILE(IF($AC$2:$AC$5092=AC4017, $AT$2:$AT$5092), 0.25)), AT4017 &gt; PERCENTILE(IF($AC$2:$AC$5092=AC4017, $AT$2:$AT$5092), 0.75) + 1.5 * (PERCENTILE(IF($AC$2:$AC$5092=AC4017, $AT$2:$AT$5092), 0.75) - PERCENTILE(IF($AC$2:$AC$5092=AC4017, $AT$2:$AT$5092), 0.25))), "ตัด", "เก็บ"))</f>
        <v>เก็บ</v>
      </c>
      <c r="AW4017" s="1">
        <f t="shared" si="188"/>
        <v>13953.293816562818</v>
      </c>
      <c r="AX4017" s="1">
        <v>14426.372718098486</v>
      </c>
      <c r="AY4017" s="1">
        <v>1625.7225433526012</v>
      </c>
    </row>
    <row r="4018" spans="1:51" x14ac:dyDescent="0.2">
      <c r="A4018" s="3">
        <v>45990</v>
      </c>
      <c r="B4018">
        <v>45990</v>
      </c>
      <c r="C4018" t="s">
        <v>12698</v>
      </c>
      <c r="D4018" t="s">
        <v>66</v>
      </c>
      <c r="E4018" t="s">
        <v>124</v>
      </c>
      <c r="F4018" t="s">
        <v>232</v>
      </c>
      <c r="G4018" s="1">
        <v>0</v>
      </c>
      <c r="H4018" s="1">
        <v>818</v>
      </c>
      <c r="I4018" s="1">
        <v>400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  <c r="O4018" s="1">
        <v>400</v>
      </c>
      <c r="P4018" t="s">
        <v>12699</v>
      </c>
      <c r="Q4018" s="2">
        <v>244317</v>
      </c>
      <c r="R4018" t="s">
        <v>70</v>
      </c>
      <c r="S4018">
        <v>0</v>
      </c>
      <c r="T4018" t="s">
        <v>254</v>
      </c>
      <c r="U4018" t="s">
        <v>93</v>
      </c>
      <c r="V4018" s="1">
        <v>0</v>
      </c>
      <c r="W4018" s="1">
        <v>0</v>
      </c>
      <c r="X4018" s="1">
        <v>0</v>
      </c>
      <c r="AA4018" t="s">
        <v>58</v>
      </c>
      <c r="AB4018" s="1">
        <v>0</v>
      </c>
      <c r="AC4018" s="4">
        <f>IF(ISNUMBER(MATCH(AD4018, $AD$2:AD4017, 0)), INDEX($AC$2:AC4017, MATCH(AD4018, $AD$2:AD4017, 0)), MAX($AC$2:AC4017)+1)</f>
        <v>14</v>
      </c>
      <c r="AD4018" t="str">
        <f t="shared" si="189"/>
        <v>ลำปาง-ตลาดไท</v>
      </c>
      <c r="AE4018" t="s">
        <v>73</v>
      </c>
      <c r="AF4018" s="1">
        <v>0</v>
      </c>
      <c r="AG4018" s="1">
        <v>0</v>
      </c>
      <c r="AH4018" s="1">
        <v>0</v>
      </c>
      <c r="AI4018" t="s">
        <v>12700</v>
      </c>
      <c r="AJ4018" s="1">
        <v>1</v>
      </c>
      <c r="AK4018" s="1">
        <v>620</v>
      </c>
      <c r="AL4018" s="1">
        <v>620</v>
      </c>
      <c r="AM4018" s="1">
        <v>1</v>
      </c>
      <c r="AN4018" s="1">
        <v>0</v>
      </c>
      <c r="AO4018" s="1">
        <v>0</v>
      </c>
      <c r="AP4018" s="1">
        <v>0</v>
      </c>
      <c r="AQ4018" s="1">
        <v>0</v>
      </c>
      <c r="AR4018" s="1">
        <v>1218</v>
      </c>
      <c r="AS4018" s="1">
        <v>5460.9120573183654</v>
      </c>
      <c r="AT4018" s="1">
        <f>Table1[[#This Row],[รวมต้นทุนค่าเดินทาง]]+Table1[[#This Row],[รวมต้นทุนค่าซ่อม]]+Table1[[#This Row],[รวมค่าเสื่อม]]</f>
        <v>8792.0072954136031</v>
      </c>
      <c r="AU4018" s="1" t="e">
        <f t="shared" si="187"/>
        <v>#N/A</v>
      </c>
      <c r="AV4018" s="1" t="e" cm="1">
        <f t="array" ref="AV4018">IF(AC4018&lt;4, "เก็บ", IF(OR(AT4018 &lt; PERCENTILE(IF($AC$2:$AC$5092=AC4018, $AT$2:$AT$5092), 0.25) - 1.5 * (PERCENTILE(IF($AC$2:$AC$5092=AC4018, $AT$2:$AT$5092), 0.75) - PERCENTILE(IF($AC$2:$AC$5092=AC4018, $AT$2:$AT$5092), 0.25)), AT4018 &gt; PERCENTILE(IF($AC$2:$AC$5092=AC4018, $AT$2:$AT$5092), 0.75) + 1.5 * (PERCENTILE(IF($AC$2:$AC$5092=AC4018, $AT$2:$AT$5092), 0.75) - PERCENTILE(IF($AC$2:$AC$5092=AC4018, $AT$2:$AT$5092), 0.25))), "ตัด", "เก็บ"))</f>
        <v>#N/A</v>
      </c>
      <c r="AW4018" s="1" t="e">
        <f t="shared" si="188"/>
        <v>#DIV/0!</v>
      </c>
      <c r="AX4018" s="1">
        <v>2411.9362516169685</v>
      </c>
      <c r="AY4018" s="1">
        <v>2113.0952380952381</v>
      </c>
    </row>
    <row r="4019" spans="1:51" x14ac:dyDescent="0.2">
      <c r="A4019" s="3">
        <v>45990</v>
      </c>
      <c r="B4019">
        <v>45990</v>
      </c>
      <c r="C4019" t="s">
        <v>12701</v>
      </c>
      <c r="D4019" t="s">
        <v>66</v>
      </c>
      <c r="E4019" t="s">
        <v>105</v>
      </c>
      <c r="F4019" t="s">
        <v>303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  <c r="M4019" s="1">
        <v>0</v>
      </c>
      <c r="N4019" s="1">
        <v>692</v>
      </c>
      <c r="O4019" s="1">
        <v>692</v>
      </c>
      <c r="P4019" t="s">
        <v>12702</v>
      </c>
      <c r="Q4019" s="2">
        <v>244317</v>
      </c>
      <c r="R4019" t="s">
        <v>55</v>
      </c>
      <c r="S4019">
        <v>0</v>
      </c>
      <c r="T4019" t="s">
        <v>87</v>
      </c>
      <c r="U4019" t="s">
        <v>71</v>
      </c>
      <c r="V4019" s="1">
        <v>0</v>
      </c>
      <c r="W4019" s="1">
        <v>629</v>
      </c>
      <c r="X4019" s="1">
        <v>0</v>
      </c>
      <c r="Y4019" t="s">
        <v>108</v>
      </c>
      <c r="Z4019" t="s">
        <v>71</v>
      </c>
      <c r="AA4019" t="s">
        <v>764</v>
      </c>
      <c r="AB4019" s="1">
        <v>0</v>
      </c>
      <c r="AC4019" s="4">
        <f>IF(ISNUMBER(MATCH(AD4019, $AD$2:AD4018, 0)), INDEX($AC$2:AC4018, MATCH(AD4019, $AD$2:AD4018, 0)), MAX($AC$2:AC4018)+1)</f>
        <v>6</v>
      </c>
      <c r="AD4019" t="str">
        <f t="shared" si="189"/>
        <v>เชียงราย-เชียงใหม่</v>
      </c>
      <c r="AE4019" t="s">
        <v>55</v>
      </c>
      <c r="AF4019" s="1">
        <v>0</v>
      </c>
      <c r="AG4019" s="1">
        <v>0</v>
      </c>
      <c r="AH4019" s="1">
        <v>0</v>
      </c>
      <c r="AI4019" t="s">
        <v>12703</v>
      </c>
      <c r="AJ4019" s="1">
        <v>1</v>
      </c>
      <c r="AK4019" s="1">
        <v>0</v>
      </c>
      <c r="AL4019" s="1">
        <v>0</v>
      </c>
      <c r="AM4019" s="1">
        <v>0</v>
      </c>
      <c r="AN4019" s="1">
        <v>0</v>
      </c>
      <c r="AO4019" s="1">
        <v>0</v>
      </c>
      <c r="AP4019" s="1">
        <v>0</v>
      </c>
      <c r="AQ4019" s="1">
        <v>0</v>
      </c>
      <c r="AR4019" s="1">
        <v>1321</v>
      </c>
      <c r="AS4019" s="1">
        <v>3895.6441927083333</v>
      </c>
      <c r="AT4019" s="1">
        <f>Table1[[#This Row],[รวมต้นทุนค่าเดินทาง]]+Table1[[#This Row],[รวมต้นทุนค่าซ่อม]]+Table1[[#This Row],[รวมค่าเสื่อม]]</f>
        <v>6710.4201263182913</v>
      </c>
      <c r="AU4019" s="1">
        <f t="shared" si="187"/>
        <v>4428.3346813776061</v>
      </c>
      <c r="AV4019" s="1" t="str" cm="1">
        <f t="array" ref="AV4019">IF(AC4019&lt;4, "เก็บ", IF(OR(AT4019 &lt; PERCENTILE(IF($AC$2:$AC$5092=AC4019, $AT$2:$AT$5092), 0.25) - 1.5 * (PERCENTILE(IF($AC$2:$AC$5092=AC4019, $AT$2:$AT$5092), 0.75) - PERCENTILE(IF($AC$2:$AC$5092=AC4019, $AT$2:$AT$5092), 0.25)), AT4019 &gt; PERCENTILE(IF($AC$2:$AC$5092=AC4019, $AT$2:$AT$5092), 0.75) + 1.5 * (PERCENTILE(IF($AC$2:$AC$5092=AC4019, $AT$2:$AT$5092), 0.75) - PERCENTILE(IF($AC$2:$AC$5092=AC4019, $AT$2:$AT$5092), 0.25))), "ตัด", "เก็บ"))</f>
        <v>เก็บ</v>
      </c>
      <c r="AW4019" s="1">
        <f t="shared" si="188"/>
        <v>3873.7679454274344</v>
      </c>
      <c r="AX4019" s="1">
        <v>2781.4385174989698</v>
      </c>
      <c r="AY4019" s="1">
        <v>1493.7759336099584</v>
      </c>
    </row>
    <row r="4020" spans="1:51" x14ac:dyDescent="0.2">
      <c r="A4020" s="3">
        <v>45991</v>
      </c>
      <c r="B4020">
        <v>45991</v>
      </c>
      <c r="C4020" t="s">
        <v>12704</v>
      </c>
      <c r="D4020" t="s">
        <v>66</v>
      </c>
      <c r="E4020" t="s">
        <v>124</v>
      </c>
      <c r="F4020" t="s">
        <v>328</v>
      </c>
      <c r="G4020" s="1">
        <v>0</v>
      </c>
      <c r="H4020" s="1">
        <v>0</v>
      </c>
      <c r="I4020" s="1">
        <v>500</v>
      </c>
      <c r="J4020" s="1">
        <v>0</v>
      </c>
      <c r="K4020" s="1">
        <v>0</v>
      </c>
      <c r="L4020" s="1">
        <v>0</v>
      </c>
      <c r="M4020" s="1">
        <v>0</v>
      </c>
      <c r="N4020" s="1">
        <v>0</v>
      </c>
      <c r="O4020" s="1">
        <v>500</v>
      </c>
      <c r="P4020" t="s">
        <v>12705</v>
      </c>
      <c r="Q4020" s="2">
        <v>244318</v>
      </c>
      <c r="R4020" t="s">
        <v>70</v>
      </c>
      <c r="S4020">
        <v>0</v>
      </c>
      <c r="T4020" t="s">
        <v>71</v>
      </c>
      <c r="U4020" t="s">
        <v>72</v>
      </c>
      <c r="V4020" s="1">
        <v>0</v>
      </c>
      <c r="W4020" s="1">
        <v>0</v>
      </c>
      <c r="X4020" s="1">
        <v>0</v>
      </c>
      <c r="AA4020" t="s">
        <v>58</v>
      </c>
      <c r="AB4020" s="1">
        <v>0</v>
      </c>
      <c r="AC4020" s="4">
        <f>IF(ISNUMBER(MATCH(AD4020, $AD$2:AD4019, 0)), INDEX($AC$2:AC4019, MATCH(AD4020, $AD$2:AD4019, 0)), MAX($AC$2:AC4019)+1)</f>
        <v>2</v>
      </c>
      <c r="AD4020" t="str">
        <f t="shared" si="189"/>
        <v>เชียงใหม่-พุทธมณฑลสาย 5</v>
      </c>
      <c r="AE4020" t="s">
        <v>73</v>
      </c>
      <c r="AF4020" s="1">
        <v>0</v>
      </c>
      <c r="AG4020" s="1">
        <v>0</v>
      </c>
      <c r="AH4020" s="1">
        <v>0</v>
      </c>
      <c r="AI4020" t="s">
        <v>12706</v>
      </c>
      <c r="AJ4020" s="1">
        <v>1</v>
      </c>
      <c r="AK4020" s="1">
        <v>720</v>
      </c>
      <c r="AL4020" s="1">
        <v>720</v>
      </c>
      <c r="AM4020" s="1">
        <v>1</v>
      </c>
      <c r="AN4020" s="1">
        <v>0</v>
      </c>
      <c r="AO4020" s="1">
        <v>0</v>
      </c>
      <c r="AP4020" s="1">
        <v>0</v>
      </c>
      <c r="AQ4020" s="1">
        <v>0</v>
      </c>
      <c r="AR4020" s="1">
        <v>500</v>
      </c>
      <c r="AS4020" s="1">
        <v>2786.0790629153539</v>
      </c>
      <c r="AT4020" s="1">
        <f>Table1[[#This Row],[รวมต้นทุนค่าเดินทาง]]+Table1[[#This Row],[รวมต้นทุนค่าซ่อม]]+Table1[[#This Row],[รวมค่าเสื่อม]]</f>
        <v>4767.7181679737196</v>
      </c>
      <c r="AU4020" s="1">
        <f t="shared" si="187"/>
        <v>5026.5629662053279</v>
      </c>
      <c r="AV4020" s="1" t="str" cm="1">
        <f t="array" ref="AV4020">IF(AC4020&lt;4, "เก็บ", IF(OR(AT4020 &lt; PERCENTILE(IF($AC$2:$AC$5092=AC4020, $AT$2:$AT$5092), 0.25) - 1.5 * (PERCENTILE(IF($AC$2:$AC$5092=AC4020, $AT$2:$AT$5092), 0.75) - PERCENTILE(IF($AC$2:$AC$5092=AC4020, $AT$2:$AT$5092), 0.25)), AT4020 &gt; PERCENTILE(IF($AC$2:$AC$5092=AC4020, $AT$2:$AT$5092), 0.75) + 1.5 * (PERCENTILE(IF($AC$2:$AC$5092=AC4020, $AT$2:$AT$5092), 0.75) - PERCENTILE(IF($AC$2:$AC$5092=AC4020, $AT$2:$AT$5092), 0.25))), "ตัด", "เก็บ"))</f>
        <v>เก็บ</v>
      </c>
      <c r="AW4020" s="1">
        <f t="shared" si="188"/>
        <v>5026.5629662053279</v>
      </c>
      <c r="AX4020" s="1">
        <v>4064.5059139663294</v>
      </c>
      <c r="AY4020" s="1">
        <v>1481.6391050583657</v>
      </c>
    </row>
    <row r="4021" spans="1:51" x14ac:dyDescent="0.2">
      <c r="A4021" s="3">
        <v>45991</v>
      </c>
      <c r="B4021">
        <v>45991</v>
      </c>
      <c r="C4021" t="s">
        <v>12707</v>
      </c>
      <c r="D4021" t="s">
        <v>66</v>
      </c>
      <c r="E4021" t="s">
        <v>124</v>
      </c>
      <c r="F4021" t="s">
        <v>324</v>
      </c>
      <c r="G4021" s="1">
        <v>0</v>
      </c>
      <c r="H4021" s="1">
        <v>0</v>
      </c>
      <c r="I4021" s="1">
        <v>500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>
        <v>500</v>
      </c>
      <c r="P4021" t="s">
        <v>12708</v>
      </c>
      <c r="Q4021" s="2">
        <v>244318</v>
      </c>
      <c r="R4021" t="s">
        <v>70</v>
      </c>
      <c r="S4021">
        <v>0</v>
      </c>
      <c r="T4021" t="s">
        <v>71</v>
      </c>
      <c r="U4021" t="s">
        <v>161</v>
      </c>
      <c r="V4021" s="1">
        <v>0</v>
      </c>
      <c r="W4021" s="1">
        <v>0</v>
      </c>
      <c r="X4021" s="1">
        <v>0</v>
      </c>
      <c r="AA4021" t="s">
        <v>58</v>
      </c>
      <c r="AB4021" s="1">
        <v>0</v>
      </c>
      <c r="AC4021" s="4">
        <f>IF(ISNUMBER(MATCH(AD4021, $AD$2:AD4020, 0)), INDEX($AC$2:AC4020, MATCH(AD4021, $AD$2:AD4020, 0)), MAX($AC$2:AC4020)+1)</f>
        <v>9</v>
      </c>
      <c r="AD4021" t="str">
        <f t="shared" si="189"/>
        <v>เชียงใหม่-พุทธมณฑลสาย 2</v>
      </c>
      <c r="AE4021" t="s">
        <v>73</v>
      </c>
      <c r="AF4021" s="1">
        <v>0</v>
      </c>
      <c r="AG4021" s="1">
        <v>0</v>
      </c>
      <c r="AH4021" s="1">
        <v>0</v>
      </c>
      <c r="AI4021" t="s">
        <v>12709</v>
      </c>
      <c r="AJ4021" s="1">
        <v>1</v>
      </c>
      <c r="AK4021" s="1">
        <v>720</v>
      </c>
      <c r="AL4021" s="1">
        <v>720</v>
      </c>
      <c r="AM4021" s="1">
        <v>1</v>
      </c>
      <c r="AN4021" s="1">
        <v>0</v>
      </c>
      <c r="AO4021" s="1">
        <v>0</v>
      </c>
      <c r="AP4021" s="1">
        <v>0</v>
      </c>
      <c r="AQ4021" s="1">
        <v>0</v>
      </c>
      <c r="AR4021" s="1">
        <v>500</v>
      </c>
      <c r="AS4021" s="1">
        <v>1555.5378521224252</v>
      </c>
      <c r="AT4021" s="1">
        <f>Table1[[#This Row],[รวมต้นทุนค่าเดินทาง]]+Table1[[#This Row],[รวมต้นทุนค่าซ่อม]]+Table1[[#This Row],[รวมค่าเสื่อม]]</f>
        <v>5941.6372178729544</v>
      </c>
      <c r="AU4021" s="1">
        <f t="shared" si="187"/>
        <v>4623.2312262414152</v>
      </c>
      <c r="AV4021" s="1" t="str" cm="1">
        <f t="array" ref="AV4021">IF(AC4021&lt;4, "เก็บ", IF(OR(AT4021 &lt; PERCENTILE(IF($AC$2:$AC$5092=AC4021, $AT$2:$AT$5092), 0.25) - 1.5 * (PERCENTILE(IF($AC$2:$AC$5092=AC4021, $AT$2:$AT$5092), 0.75) - PERCENTILE(IF($AC$2:$AC$5092=AC4021, $AT$2:$AT$5092), 0.25)), AT4021 &gt; PERCENTILE(IF($AC$2:$AC$5092=AC4021, $AT$2:$AT$5092), 0.75) + 1.5 * (PERCENTILE(IF($AC$2:$AC$5092=AC4021, $AT$2:$AT$5092), 0.75) - PERCENTILE(IF($AC$2:$AC$5092=AC4021, $AT$2:$AT$5092), 0.25))), "ตัด", "เก็บ"))</f>
        <v>เก็บ</v>
      </c>
      <c r="AW4021" s="1">
        <f t="shared" si="188"/>
        <v>4005.4952465164292</v>
      </c>
      <c r="AX4021" s="1">
        <v>2577.9546108768855</v>
      </c>
      <c r="AY4021" s="1">
        <v>3886.0993657505287</v>
      </c>
    </row>
    <row r="4022" spans="1:51" x14ac:dyDescent="0.2">
      <c r="A4022" s="3">
        <v>45991</v>
      </c>
      <c r="B4022">
        <v>45991</v>
      </c>
      <c r="C4022" t="s">
        <v>12710</v>
      </c>
      <c r="D4022" t="s">
        <v>66</v>
      </c>
      <c r="E4022" t="s">
        <v>124</v>
      </c>
      <c r="F4022" t="s">
        <v>1371</v>
      </c>
      <c r="G4022" s="1">
        <v>0</v>
      </c>
      <c r="H4022" s="1">
        <v>0</v>
      </c>
      <c r="I4022" s="1">
        <v>500</v>
      </c>
      <c r="J4022" s="1">
        <v>0</v>
      </c>
      <c r="K4022" s="1">
        <v>0</v>
      </c>
      <c r="L4022" s="1">
        <v>0</v>
      </c>
      <c r="M4022" s="1">
        <v>0</v>
      </c>
      <c r="N4022" s="1">
        <v>0</v>
      </c>
      <c r="O4022" s="1">
        <v>500</v>
      </c>
      <c r="P4022" t="s">
        <v>12711</v>
      </c>
      <c r="Q4022" s="2">
        <v>244318</v>
      </c>
      <c r="R4022" t="s">
        <v>70</v>
      </c>
      <c r="S4022">
        <v>0</v>
      </c>
      <c r="T4022" t="s">
        <v>71</v>
      </c>
      <c r="U4022" t="s">
        <v>161</v>
      </c>
      <c r="V4022" s="1">
        <v>0</v>
      </c>
      <c r="W4022" s="1">
        <v>0</v>
      </c>
      <c r="X4022" s="1">
        <v>0</v>
      </c>
      <c r="AA4022" t="s">
        <v>58</v>
      </c>
      <c r="AB4022" s="1">
        <v>0</v>
      </c>
      <c r="AC4022" s="4">
        <f>IF(ISNUMBER(MATCH(AD4022, $AD$2:AD4021, 0)), INDEX($AC$2:AC4021, MATCH(AD4022, $AD$2:AD4021, 0)), MAX($AC$2:AC4021)+1)</f>
        <v>9</v>
      </c>
      <c r="AD4022" t="str">
        <f t="shared" si="189"/>
        <v>เชียงใหม่-พุทธมณฑลสาย 2</v>
      </c>
      <c r="AE4022" t="s">
        <v>73</v>
      </c>
      <c r="AF4022" s="1">
        <v>0</v>
      </c>
      <c r="AG4022" s="1">
        <v>0</v>
      </c>
      <c r="AH4022" s="1">
        <v>0</v>
      </c>
      <c r="AI4022" t="s">
        <v>12712</v>
      </c>
      <c r="AJ4022" s="1">
        <v>1</v>
      </c>
      <c r="AK4022" s="1">
        <v>720</v>
      </c>
      <c r="AL4022" s="1">
        <v>720</v>
      </c>
      <c r="AM4022" s="1">
        <v>1</v>
      </c>
      <c r="AN4022" s="1">
        <v>0</v>
      </c>
      <c r="AO4022" s="1">
        <v>0</v>
      </c>
      <c r="AP4022" s="1">
        <v>0</v>
      </c>
      <c r="AQ4022" s="1">
        <v>0</v>
      </c>
      <c r="AR4022" s="1">
        <v>500</v>
      </c>
      <c r="AS4022" s="1">
        <v>780.52779611004576</v>
      </c>
      <c r="AT4022" s="1">
        <f>Table1[[#This Row],[รวมต้นทุนค่าเดินทาง]]+Table1[[#This Row],[รวมต้นทุนค่าซ่อม]]+Table1[[#This Row],[รวมค่าเสื่อม]]</f>
        <v>4877.3415216002422</v>
      </c>
      <c r="AU4022" s="1">
        <f t="shared" si="187"/>
        <v>4623.2312262414152</v>
      </c>
      <c r="AV4022" s="1" t="str" cm="1">
        <f t="array" ref="AV4022">IF(AC4022&lt;4, "เก็บ", IF(OR(AT4022 &lt; PERCENTILE(IF($AC$2:$AC$5092=AC4022, $AT$2:$AT$5092), 0.25) - 1.5 * (PERCENTILE(IF($AC$2:$AC$5092=AC4022, $AT$2:$AT$5092), 0.75) - PERCENTILE(IF($AC$2:$AC$5092=AC4022, $AT$2:$AT$5092), 0.25)), AT4022 &gt; PERCENTILE(IF($AC$2:$AC$5092=AC4022, $AT$2:$AT$5092), 0.75) + 1.5 * (PERCENTILE(IF($AC$2:$AC$5092=AC4022, $AT$2:$AT$5092), 0.75) - PERCENTILE(IF($AC$2:$AC$5092=AC4022, $AT$2:$AT$5092), 0.25))), "ตัด", "เก็บ"))</f>
        <v>เก็บ</v>
      </c>
      <c r="AW4022" s="1">
        <f t="shared" si="188"/>
        <v>4005.4952465164292</v>
      </c>
      <c r="AX4022" s="1">
        <v>2577.9546108768855</v>
      </c>
      <c r="AY4022" s="1">
        <v>3596.8137254901962</v>
      </c>
    </row>
    <row r="4023" spans="1:51" x14ac:dyDescent="0.2">
      <c r="A4023" s="3">
        <v>45992</v>
      </c>
      <c r="B4023">
        <v>45992</v>
      </c>
      <c r="C4023" t="s">
        <v>12713</v>
      </c>
      <c r="D4023" t="s">
        <v>51</v>
      </c>
      <c r="E4023" t="s">
        <v>52</v>
      </c>
      <c r="F4023" t="s">
        <v>11571</v>
      </c>
      <c r="G4023" s="1">
        <v>2700</v>
      </c>
      <c r="H4023" s="1">
        <v>3979</v>
      </c>
      <c r="I4023" s="1">
        <v>1900</v>
      </c>
      <c r="J4023" s="1">
        <v>0</v>
      </c>
      <c r="K4023" s="1">
        <v>0</v>
      </c>
      <c r="L4023" s="1">
        <v>0</v>
      </c>
      <c r="M4023" s="1">
        <v>0</v>
      </c>
      <c r="N4023" s="1">
        <v>0</v>
      </c>
      <c r="O4023" s="1">
        <v>4600</v>
      </c>
      <c r="P4023" t="s">
        <v>12714</v>
      </c>
      <c r="Q4023" s="2">
        <v>244320</v>
      </c>
      <c r="R4023" t="s">
        <v>55</v>
      </c>
      <c r="S4023">
        <v>0</v>
      </c>
      <c r="T4023" t="s">
        <v>71</v>
      </c>
      <c r="U4023" t="s">
        <v>57</v>
      </c>
      <c r="V4023" s="1">
        <v>2500</v>
      </c>
      <c r="W4023" s="1">
        <v>0</v>
      </c>
      <c r="X4023" s="1">
        <v>0</v>
      </c>
      <c r="AA4023" t="s">
        <v>58</v>
      </c>
      <c r="AB4023" s="1">
        <v>0</v>
      </c>
      <c r="AC4023" s="4">
        <f>IF(ISNUMBER(MATCH(AD4023, $AD$2:AD4022, 0)), INDEX($AC$2:AC4022, MATCH(AD4023, $AD$2:AD4022, 0)), MAX($AC$2:AC4022)+1)</f>
        <v>10</v>
      </c>
      <c r="AD4023" t="str">
        <f t="shared" si="189"/>
        <v>เชียงใหม่-กองลอย</v>
      </c>
      <c r="AE4023" t="s">
        <v>55</v>
      </c>
      <c r="AF4023" s="1">
        <v>0</v>
      </c>
      <c r="AG4023" s="1">
        <v>0</v>
      </c>
      <c r="AH4023" s="1">
        <v>0</v>
      </c>
      <c r="AI4023" t="s">
        <v>12715</v>
      </c>
      <c r="AJ4023" s="1">
        <v>1</v>
      </c>
      <c r="AK4023" s="1">
        <v>0</v>
      </c>
      <c r="AL4023" s="1">
        <v>0</v>
      </c>
      <c r="AM4023" s="1">
        <v>0</v>
      </c>
      <c r="AN4023" s="1">
        <v>0</v>
      </c>
      <c r="AO4023" s="1">
        <v>0</v>
      </c>
      <c r="AP4023" s="1">
        <v>0</v>
      </c>
      <c r="AQ4023" s="1">
        <v>0</v>
      </c>
      <c r="AR4023" s="1">
        <v>11079</v>
      </c>
      <c r="AS4023" s="1">
        <v>18.342857142857145</v>
      </c>
      <c r="AT4023" s="1">
        <f>Table1[[#This Row],[รวมต้นทุนค่าเดินทาง]]+Table1[[#This Row],[รวมต้นทุนค่าซ่อม]]+Table1[[#This Row],[รวมค่าเสื่อม]]</f>
        <v>14236.877740863787</v>
      </c>
      <c r="AU4023" s="1">
        <f t="shared" si="187"/>
        <v>14957.32855761775</v>
      </c>
      <c r="AV4023" s="1" t="str" cm="1">
        <f t="array" ref="AV4023">IF(AC4023&lt;4, "เก็บ", IF(OR(AT4023 &lt; PERCENTILE(IF($AC$2:$AC$5092=AC4023, $AT$2:$AT$5092), 0.25) - 1.5 * (PERCENTILE(IF($AC$2:$AC$5092=AC4023, $AT$2:$AT$5092), 0.75) - PERCENTILE(IF($AC$2:$AC$5092=AC4023, $AT$2:$AT$5092), 0.25)), AT4023 &gt; PERCENTILE(IF($AC$2:$AC$5092=AC4023, $AT$2:$AT$5092), 0.75) + 1.5 * (PERCENTILE(IF($AC$2:$AC$5092=AC4023, $AT$2:$AT$5092), 0.75) - PERCENTILE(IF($AC$2:$AC$5092=AC4023, $AT$2:$AT$5092), 0.25))), "ตัด", "เก็บ"))</f>
        <v>เก็บ</v>
      </c>
      <c r="AW4023" s="1">
        <f t="shared" si="188"/>
        <v>14419.089162907676</v>
      </c>
      <c r="AX4023" s="1">
        <v>15077.196593123563</v>
      </c>
      <c r="AY4023" s="1">
        <v>3139.5348837209303</v>
      </c>
    </row>
    <row r="4024" spans="1:51" x14ac:dyDescent="0.2">
      <c r="A4024" s="3">
        <v>45992</v>
      </c>
      <c r="B4024">
        <v>45992</v>
      </c>
      <c r="C4024" t="s">
        <v>12716</v>
      </c>
      <c r="D4024" t="s">
        <v>66</v>
      </c>
      <c r="E4024" t="s">
        <v>124</v>
      </c>
      <c r="F4024" t="s">
        <v>381</v>
      </c>
      <c r="G4024" s="1">
        <v>881</v>
      </c>
      <c r="H4024" s="1">
        <v>0</v>
      </c>
      <c r="I4024" s="1">
        <v>400</v>
      </c>
      <c r="J4024" s="1">
        <v>0</v>
      </c>
      <c r="K4024" s="1">
        <v>0</v>
      </c>
      <c r="L4024" s="1">
        <v>0</v>
      </c>
      <c r="M4024" s="1">
        <v>0</v>
      </c>
      <c r="N4024" s="1">
        <v>0</v>
      </c>
      <c r="O4024" s="1">
        <v>1281</v>
      </c>
      <c r="P4024" t="s">
        <v>12717</v>
      </c>
      <c r="Q4024" s="2">
        <v>244319</v>
      </c>
      <c r="R4024" t="s">
        <v>70</v>
      </c>
      <c r="S4024">
        <v>0</v>
      </c>
      <c r="T4024" t="s">
        <v>254</v>
      </c>
      <c r="U4024" t="s">
        <v>161</v>
      </c>
      <c r="V4024" s="1">
        <v>0</v>
      </c>
      <c r="W4024" s="1">
        <v>0</v>
      </c>
      <c r="X4024" s="1">
        <v>0</v>
      </c>
      <c r="AA4024" t="s">
        <v>58</v>
      </c>
      <c r="AB4024" s="1">
        <v>0</v>
      </c>
      <c r="AC4024" s="4">
        <f>IF(ISNUMBER(MATCH(AD4024, $AD$2:AD4023, 0)), INDEX($AC$2:AC4023, MATCH(AD4024, $AD$2:AD4023, 0)), MAX($AC$2:AC4023)+1)</f>
        <v>11</v>
      </c>
      <c r="AD4024" t="str">
        <f t="shared" si="189"/>
        <v>ลำปาง-พุทธมณฑลสาย 2</v>
      </c>
      <c r="AE4024" t="s">
        <v>73</v>
      </c>
      <c r="AF4024" s="1">
        <v>0</v>
      </c>
      <c r="AG4024" s="1">
        <v>0</v>
      </c>
      <c r="AH4024" s="1">
        <v>0</v>
      </c>
      <c r="AI4024" t="s">
        <v>12718</v>
      </c>
      <c r="AJ4024" s="1">
        <v>1</v>
      </c>
      <c r="AK4024" s="1">
        <v>720</v>
      </c>
      <c r="AL4024" s="1">
        <v>720</v>
      </c>
      <c r="AM4024" s="1">
        <v>1</v>
      </c>
      <c r="AN4024" s="1">
        <v>0</v>
      </c>
      <c r="AO4024" s="1">
        <v>0</v>
      </c>
      <c r="AP4024" s="1">
        <v>0</v>
      </c>
      <c r="AQ4024" s="1">
        <v>0</v>
      </c>
      <c r="AR4024" s="1">
        <v>1281</v>
      </c>
      <c r="AS4024" s="1">
        <v>264.0582191780822</v>
      </c>
      <c r="AT4024" s="1">
        <f>Table1[[#This Row],[รวมต้นทุนค่าเดินทาง]]+Table1[[#This Row],[รวมต้นทุนค่าซ่อม]]+Table1[[#This Row],[รวมค่าเสื่อม]]</f>
        <v>2305.1933543132172</v>
      </c>
      <c r="AU4024" s="1">
        <f t="shared" si="187"/>
        <v>4930.4097489270907</v>
      </c>
      <c r="AV4024" s="1" t="str" cm="1">
        <f t="array" ref="AV4024">IF(AC4024&lt;4, "เก็บ", IF(OR(AT4024 &lt; PERCENTILE(IF($AC$2:$AC$5092=AC4024, $AT$2:$AT$5092), 0.25) - 1.5 * (PERCENTILE(IF($AC$2:$AC$5092=AC4024, $AT$2:$AT$5092), 0.75) - PERCENTILE(IF($AC$2:$AC$5092=AC4024, $AT$2:$AT$5092), 0.25)), AT4024 &gt; PERCENTILE(IF($AC$2:$AC$5092=AC4024, $AT$2:$AT$5092), 0.75) + 1.5 * (PERCENTILE(IF($AC$2:$AC$5092=AC4024, $AT$2:$AT$5092), 0.75) - PERCENTILE(IF($AC$2:$AC$5092=AC4024, $AT$2:$AT$5092), 0.25))), "ตัด", "เก็บ"))</f>
        <v>เก็บ</v>
      </c>
      <c r="AW4024" s="1">
        <f t="shared" si="188"/>
        <v>4496.4734610911819</v>
      </c>
      <c r="AX4024" s="1">
        <v>2927.9145864762854</v>
      </c>
      <c r="AY4024" s="1">
        <v>760.1351351351351</v>
      </c>
    </row>
    <row r="4025" spans="1:51" x14ac:dyDescent="0.2">
      <c r="A4025" s="3">
        <v>45992</v>
      </c>
      <c r="B4025">
        <v>45992</v>
      </c>
      <c r="C4025" t="s">
        <v>12719</v>
      </c>
      <c r="D4025" t="s">
        <v>66</v>
      </c>
      <c r="E4025" t="s">
        <v>124</v>
      </c>
      <c r="F4025" t="s">
        <v>600</v>
      </c>
      <c r="G4025" s="1">
        <v>881</v>
      </c>
      <c r="H4025" s="1">
        <v>0</v>
      </c>
      <c r="I4025" s="1">
        <v>400</v>
      </c>
      <c r="J4025" s="1">
        <v>0</v>
      </c>
      <c r="K4025" s="1">
        <v>0</v>
      </c>
      <c r="L4025" s="1">
        <v>0</v>
      </c>
      <c r="M4025" s="1">
        <v>0</v>
      </c>
      <c r="N4025" s="1">
        <v>0</v>
      </c>
      <c r="O4025" s="1">
        <v>1281</v>
      </c>
      <c r="P4025" t="s">
        <v>12720</v>
      </c>
      <c r="Q4025" s="2">
        <v>244319</v>
      </c>
      <c r="R4025" t="s">
        <v>70</v>
      </c>
      <c r="S4025">
        <v>0</v>
      </c>
      <c r="T4025" t="s">
        <v>254</v>
      </c>
      <c r="U4025" t="s">
        <v>161</v>
      </c>
      <c r="V4025" s="1">
        <v>0</v>
      </c>
      <c r="W4025" s="1">
        <v>0</v>
      </c>
      <c r="X4025" s="1">
        <v>0</v>
      </c>
      <c r="AA4025" t="s">
        <v>58</v>
      </c>
      <c r="AB4025" s="1">
        <v>0</v>
      </c>
      <c r="AC4025" s="4">
        <f>IF(ISNUMBER(MATCH(AD4025, $AD$2:AD4024, 0)), INDEX($AC$2:AC4024, MATCH(AD4025, $AD$2:AD4024, 0)), MAX($AC$2:AC4024)+1)</f>
        <v>11</v>
      </c>
      <c r="AD4025" t="str">
        <f t="shared" si="189"/>
        <v>ลำปาง-พุทธมณฑลสาย 2</v>
      </c>
      <c r="AE4025" t="s">
        <v>73</v>
      </c>
      <c r="AF4025" s="1">
        <v>0</v>
      </c>
      <c r="AG4025" s="1">
        <v>0</v>
      </c>
      <c r="AH4025" s="1">
        <v>0</v>
      </c>
      <c r="AI4025" t="s">
        <v>12721</v>
      </c>
      <c r="AJ4025" s="1">
        <v>1</v>
      </c>
      <c r="AK4025" s="1">
        <v>720</v>
      </c>
      <c r="AL4025" s="1">
        <v>720</v>
      </c>
      <c r="AM4025" s="1">
        <v>1</v>
      </c>
      <c r="AN4025" s="1">
        <v>0</v>
      </c>
      <c r="AO4025" s="1">
        <v>0</v>
      </c>
      <c r="AP4025" s="1">
        <v>0</v>
      </c>
      <c r="AQ4025" s="1">
        <v>0</v>
      </c>
      <c r="AR4025" s="1">
        <v>1281</v>
      </c>
      <c r="AS4025" s="1">
        <v>129.6726851851852</v>
      </c>
      <c r="AT4025" s="1">
        <f>Table1[[#This Row],[รวมต้นทุนค่าเดินทาง]]+Table1[[#This Row],[รวมต้นทุนค่าซ่อม]]+Table1[[#This Row],[รวมค่าเสื่อม]]</f>
        <v>3065.0844498910674</v>
      </c>
      <c r="AU4025" s="1">
        <f t="shared" si="187"/>
        <v>4930.4097489270907</v>
      </c>
      <c r="AV4025" s="1" t="str" cm="1">
        <f t="array" ref="AV4025">IF(AC4025&lt;4, "เก็บ", IF(OR(AT4025 &lt; PERCENTILE(IF($AC$2:$AC$5092=AC4025, $AT$2:$AT$5092), 0.25) - 1.5 * (PERCENTILE(IF($AC$2:$AC$5092=AC4025, $AT$2:$AT$5092), 0.75) - PERCENTILE(IF($AC$2:$AC$5092=AC4025, $AT$2:$AT$5092), 0.25)), AT4025 &gt; PERCENTILE(IF($AC$2:$AC$5092=AC4025, $AT$2:$AT$5092), 0.75) + 1.5 * (PERCENTILE(IF($AC$2:$AC$5092=AC4025, $AT$2:$AT$5092), 0.75) - PERCENTILE(IF($AC$2:$AC$5092=AC4025, $AT$2:$AT$5092), 0.25))), "ตัด", "เก็บ"))</f>
        <v>เก็บ</v>
      </c>
      <c r="AW4025" s="1">
        <f t="shared" si="188"/>
        <v>4496.4734610911819</v>
      </c>
      <c r="AX4025" s="1">
        <v>2927.9145864762854</v>
      </c>
      <c r="AY4025" s="1">
        <v>1654.4117647058824</v>
      </c>
    </row>
    <row r="4026" spans="1:51" x14ac:dyDescent="0.2">
      <c r="A4026" s="3">
        <v>45992</v>
      </c>
      <c r="B4026">
        <v>45992</v>
      </c>
      <c r="C4026" t="s">
        <v>12722</v>
      </c>
      <c r="D4026" t="s">
        <v>66</v>
      </c>
      <c r="E4026" t="s">
        <v>67</v>
      </c>
      <c r="F4026" t="s">
        <v>770</v>
      </c>
      <c r="G4026" s="1">
        <v>0</v>
      </c>
      <c r="H4026" s="1">
        <v>2077</v>
      </c>
      <c r="I4026" s="1">
        <v>500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500</v>
      </c>
      <c r="P4026" t="s">
        <v>12723</v>
      </c>
      <c r="Q4026" s="2">
        <v>244319</v>
      </c>
      <c r="R4026" t="s">
        <v>70</v>
      </c>
      <c r="S4026">
        <v>0</v>
      </c>
      <c r="T4026" t="s">
        <v>71</v>
      </c>
      <c r="U4026" t="s">
        <v>72</v>
      </c>
      <c r="V4026" s="1">
        <v>0</v>
      </c>
      <c r="W4026" s="1">
        <v>0</v>
      </c>
      <c r="X4026" s="1">
        <v>0</v>
      </c>
      <c r="AA4026" t="s">
        <v>58</v>
      </c>
      <c r="AB4026" s="1">
        <v>0</v>
      </c>
      <c r="AC4026" s="4">
        <f>IF(ISNUMBER(MATCH(AD4026, $AD$2:AD4025, 0)), INDEX($AC$2:AC4025, MATCH(AD4026, $AD$2:AD4025, 0)), MAX($AC$2:AC4025)+1)</f>
        <v>2</v>
      </c>
      <c r="AD4026" t="str">
        <f t="shared" si="189"/>
        <v>เชียงใหม่-พุทธมณฑลสาย 5</v>
      </c>
      <c r="AE4026" t="s">
        <v>73</v>
      </c>
      <c r="AF4026" s="1">
        <v>0</v>
      </c>
      <c r="AG4026" s="1">
        <v>0</v>
      </c>
      <c r="AH4026" s="1">
        <v>0</v>
      </c>
      <c r="AI4026" t="s">
        <v>12724</v>
      </c>
      <c r="AJ4026" s="1">
        <v>1</v>
      </c>
      <c r="AK4026" s="1">
        <v>720</v>
      </c>
      <c r="AL4026" s="1">
        <v>720</v>
      </c>
      <c r="AM4026" s="1">
        <v>1</v>
      </c>
      <c r="AN4026" s="1">
        <v>0</v>
      </c>
      <c r="AO4026" s="1">
        <v>0</v>
      </c>
      <c r="AP4026" s="1">
        <v>0</v>
      </c>
      <c r="AQ4026" s="1">
        <v>0</v>
      </c>
      <c r="AR4026" s="1">
        <v>2577</v>
      </c>
      <c r="AS4026" s="1">
        <v>342.10113024811295</v>
      </c>
      <c r="AT4026" s="1">
        <f>Table1[[#This Row],[รวมต้นทุนค่าเดินทาง]]+Table1[[#This Row],[รวมต้นทุนค่าซ่อม]]+Table1[[#This Row],[รวมค่าเสื่อม]]</f>
        <v>4399.3642881428495</v>
      </c>
      <c r="AU4026" s="1">
        <f t="shared" si="187"/>
        <v>5026.5629662053279</v>
      </c>
      <c r="AV4026" s="1" t="str" cm="1">
        <f t="array" ref="AV4026">IF(AC4026&lt;4, "เก็บ", IF(OR(AT4026 &lt; PERCENTILE(IF($AC$2:$AC$5092=AC4026, $AT$2:$AT$5092), 0.25) - 1.5 * (PERCENTILE(IF($AC$2:$AC$5092=AC4026, $AT$2:$AT$5092), 0.75) - PERCENTILE(IF($AC$2:$AC$5092=AC4026, $AT$2:$AT$5092), 0.25)), AT4026 &gt; PERCENTILE(IF($AC$2:$AC$5092=AC4026, $AT$2:$AT$5092), 0.75) + 1.5 * (PERCENTILE(IF($AC$2:$AC$5092=AC4026, $AT$2:$AT$5092), 0.75) - PERCENTILE(IF($AC$2:$AC$5092=AC4026, $AT$2:$AT$5092), 0.25))), "ตัด", "เก็บ"))</f>
        <v>เก็บ</v>
      </c>
      <c r="AW4026" s="1">
        <f t="shared" si="188"/>
        <v>5026.5629662053279</v>
      </c>
      <c r="AX4026" s="1">
        <v>4064.5059139663294</v>
      </c>
      <c r="AY4026" s="1">
        <v>1480.2631578947369</v>
      </c>
    </row>
    <row r="4027" spans="1:51" x14ac:dyDescent="0.2">
      <c r="A4027" s="3">
        <v>45992</v>
      </c>
      <c r="B4027">
        <v>45992</v>
      </c>
      <c r="C4027" t="s">
        <v>12725</v>
      </c>
      <c r="D4027" t="s">
        <v>66</v>
      </c>
      <c r="E4027" t="s">
        <v>124</v>
      </c>
      <c r="F4027" t="s">
        <v>190</v>
      </c>
      <c r="G4027" s="1">
        <v>0</v>
      </c>
      <c r="H4027" s="1">
        <v>818</v>
      </c>
      <c r="I4027" s="1">
        <v>400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>
        <v>400</v>
      </c>
      <c r="P4027" t="s">
        <v>12726</v>
      </c>
      <c r="Q4027" s="2">
        <v>244319</v>
      </c>
      <c r="R4027" t="s">
        <v>70</v>
      </c>
      <c r="S4027">
        <v>0</v>
      </c>
      <c r="T4027" t="s">
        <v>254</v>
      </c>
      <c r="U4027" t="s">
        <v>93</v>
      </c>
      <c r="V4027" s="1">
        <v>0</v>
      </c>
      <c r="W4027" s="1">
        <v>0</v>
      </c>
      <c r="X4027" s="1">
        <v>0</v>
      </c>
      <c r="AA4027" t="s">
        <v>58</v>
      </c>
      <c r="AB4027" s="1">
        <v>0</v>
      </c>
      <c r="AC4027" s="4">
        <f>IF(ISNUMBER(MATCH(AD4027, $AD$2:AD4026, 0)), INDEX($AC$2:AC4026, MATCH(AD4027, $AD$2:AD4026, 0)), MAX($AC$2:AC4026)+1)</f>
        <v>14</v>
      </c>
      <c r="AD4027" t="str">
        <f t="shared" si="189"/>
        <v>ลำปาง-ตลาดไท</v>
      </c>
      <c r="AE4027" t="s">
        <v>73</v>
      </c>
      <c r="AF4027" s="1">
        <v>0</v>
      </c>
      <c r="AG4027" s="1">
        <v>0</v>
      </c>
      <c r="AH4027" s="1">
        <v>0</v>
      </c>
      <c r="AI4027" t="s">
        <v>12727</v>
      </c>
      <c r="AJ4027" s="1">
        <v>1</v>
      </c>
      <c r="AK4027" s="1">
        <v>620</v>
      </c>
      <c r="AL4027" s="1">
        <v>620</v>
      </c>
      <c r="AM4027" s="1">
        <v>1</v>
      </c>
      <c r="AN4027" s="1">
        <v>0</v>
      </c>
      <c r="AO4027" s="1">
        <v>0</v>
      </c>
      <c r="AP4027" s="1">
        <v>0</v>
      </c>
      <c r="AQ4027" s="1">
        <v>0</v>
      </c>
      <c r="AR4027" s="1">
        <v>1218</v>
      </c>
      <c r="AS4027" s="1">
        <v>104.6875</v>
      </c>
      <c r="AT4027" s="1">
        <f>Table1[[#This Row],[รวมต้นทุนค่าเดินทาง]]+Table1[[#This Row],[รวมต้นทุนค่าซ่อม]]+Table1[[#This Row],[รวมค่าเสื่อม]]</f>
        <v>2404.4182692307695</v>
      </c>
      <c r="AU4027" s="1" t="e">
        <f t="shared" si="187"/>
        <v>#N/A</v>
      </c>
      <c r="AV4027" s="1" t="e" cm="1">
        <f t="array" ref="AV4027">IF(AC4027&lt;4, "เก็บ", IF(OR(AT4027 &lt; PERCENTILE(IF($AC$2:$AC$5092=AC4027, $AT$2:$AT$5092), 0.25) - 1.5 * (PERCENTILE(IF($AC$2:$AC$5092=AC4027, $AT$2:$AT$5092), 0.75) - PERCENTILE(IF($AC$2:$AC$5092=AC4027, $AT$2:$AT$5092), 0.25)), AT4027 &gt; PERCENTILE(IF($AC$2:$AC$5092=AC4027, $AT$2:$AT$5092), 0.75) + 1.5 * (PERCENTILE(IF($AC$2:$AC$5092=AC4027, $AT$2:$AT$5092), 0.75) - PERCENTILE(IF($AC$2:$AC$5092=AC4027, $AT$2:$AT$5092), 0.25))), "ตัด", "เก็บ"))</f>
        <v>#N/A</v>
      </c>
      <c r="AW4027" s="1" t="e">
        <f t="shared" si="188"/>
        <v>#DIV/0!</v>
      </c>
      <c r="AX4027" s="1">
        <v>2411.9362516169685</v>
      </c>
      <c r="AY4027" s="1">
        <v>1081.7307692307693</v>
      </c>
    </row>
    <row r="4028" spans="1:51" x14ac:dyDescent="0.2">
      <c r="A4028" s="3">
        <v>45992</v>
      </c>
      <c r="B4028">
        <v>45992</v>
      </c>
      <c r="C4028" t="s">
        <v>12728</v>
      </c>
      <c r="D4028" t="s">
        <v>66</v>
      </c>
      <c r="E4028" t="s">
        <v>184</v>
      </c>
      <c r="F4028" t="s">
        <v>1072</v>
      </c>
      <c r="G4028" s="1">
        <v>566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1605</v>
      </c>
      <c r="O4028" s="1">
        <v>2926</v>
      </c>
      <c r="P4028" t="s">
        <v>12729</v>
      </c>
      <c r="Q4028" s="2">
        <v>244319</v>
      </c>
      <c r="R4028" t="s">
        <v>55</v>
      </c>
      <c r="S4028">
        <v>0</v>
      </c>
      <c r="T4028" t="s">
        <v>88</v>
      </c>
      <c r="U4028" t="s">
        <v>71</v>
      </c>
      <c r="V4028" s="1">
        <v>0</v>
      </c>
      <c r="W4028" s="1">
        <v>0</v>
      </c>
      <c r="X4028" s="1">
        <v>755</v>
      </c>
      <c r="Y4028" t="s">
        <v>88</v>
      </c>
      <c r="Z4028" t="s">
        <v>71</v>
      </c>
      <c r="AA4028" t="s">
        <v>12730</v>
      </c>
      <c r="AB4028" s="1">
        <v>0</v>
      </c>
      <c r="AC4028" s="4">
        <f>IF(ISNUMBER(MATCH(AD4028, $AD$2:AD4027, 0)), INDEX($AC$2:AC4027, MATCH(AD4028, $AD$2:AD4027, 0)), MAX($AC$2:AC4027)+1)</f>
        <v>13</v>
      </c>
      <c r="AD4028" t="str">
        <f t="shared" si="189"/>
        <v>แพร่-เชียงใหม่</v>
      </c>
      <c r="AE4028" t="s">
        <v>55</v>
      </c>
      <c r="AF4028" s="1">
        <v>0</v>
      </c>
      <c r="AG4028" s="1">
        <v>0</v>
      </c>
      <c r="AH4028" s="1">
        <v>0</v>
      </c>
      <c r="AI4028" t="s">
        <v>12731</v>
      </c>
      <c r="AJ4028" s="1">
        <v>1</v>
      </c>
      <c r="AK4028" s="1">
        <v>0</v>
      </c>
      <c r="AL4028" s="1">
        <v>0</v>
      </c>
      <c r="AM4028" s="1">
        <v>0</v>
      </c>
      <c r="AN4028" s="1">
        <v>0</v>
      </c>
      <c r="AO4028" s="1">
        <v>0</v>
      </c>
      <c r="AP4028" s="1">
        <v>0</v>
      </c>
      <c r="AQ4028" s="1">
        <v>0</v>
      </c>
      <c r="AR4028" s="1">
        <v>2926</v>
      </c>
      <c r="AS4028" s="1">
        <v>662.60037037037046</v>
      </c>
      <c r="AT4028" s="1">
        <f>Table1[[#This Row],[รวมต้นทุนค่าเดินทาง]]+Table1[[#This Row],[รวมต้นทุนค่าซ่อม]]+Table1[[#This Row],[รวมค่าเสื่อม]]</f>
        <v>4949.4874671445641</v>
      </c>
      <c r="AU4028" s="1">
        <f t="shared" si="187"/>
        <v>4592.0787429767815</v>
      </c>
      <c r="AV4028" s="1" t="str" cm="1">
        <f t="array" ref="AV4028">IF(AC4028&lt;4, "เก็บ", IF(OR(AT4028 &lt; PERCENTILE(IF($AC$2:$AC$5092=AC4028, $AT$2:$AT$5092), 0.25) - 1.5 * (PERCENTILE(IF($AC$2:$AC$5092=AC4028, $AT$2:$AT$5092), 0.75) - PERCENTILE(IF($AC$2:$AC$5092=AC4028, $AT$2:$AT$5092), 0.25)), AT4028 &gt; PERCENTILE(IF($AC$2:$AC$5092=AC4028, $AT$2:$AT$5092), 0.75) + 1.5 * (PERCENTILE(IF($AC$2:$AC$5092=AC4028, $AT$2:$AT$5092), 0.75) - PERCENTILE(IF($AC$2:$AC$5092=AC4028, $AT$2:$AT$5092), 0.25))), "ตัด", "เก็บ"))</f>
        <v>เก็บ</v>
      </c>
      <c r="AW4028" s="1">
        <f t="shared" si="188"/>
        <v>4279.7356386749952</v>
      </c>
      <c r="AX4028" s="1">
        <v>3355.5397680040655</v>
      </c>
      <c r="AY4028" s="1">
        <v>1360.8870967741937</v>
      </c>
    </row>
    <row r="4029" spans="1:51" x14ac:dyDescent="0.2">
      <c r="A4029" s="3">
        <v>45992</v>
      </c>
      <c r="B4029">
        <v>45992</v>
      </c>
      <c r="C4029" t="s">
        <v>12732</v>
      </c>
      <c r="D4029" t="s">
        <v>66</v>
      </c>
      <c r="E4029" t="s">
        <v>124</v>
      </c>
      <c r="F4029" t="s">
        <v>1988</v>
      </c>
      <c r="G4029" s="1">
        <v>346</v>
      </c>
      <c r="H4029" s="1">
        <v>755</v>
      </c>
      <c r="I4029" s="1">
        <v>500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>
        <v>846</v>
      </c>
      <c r="P4029" t="s">
        <v>12733</v>
      </c>
      <c r="Q4029" s="2">
        <v>244319</v>
      </c>
      <c r="R4029" t="s">
        <v>70</v>
      </c>
      <c r="S4029">
        <v>0</v>
      </c>
      <c r="T4029" t="s">
        <v>88</v>
      </c>
      <c r="U4029" t="s">
        <v>93</v>
      </c>
      <c r="V4029" s="1">
        <v>0</v>
      </c>
      <c r="W4029" s="1">
        <v>0</v>
      </c>
      <c r="X4029" s="1">
        <v>0</v>
      </c>
      <c r="AA4029" t="s">
        <v>58</v>
      </c>
      <c r="AB4029" s="1">
        <v>0</v>
      </c>
      <c r="AC4029" s="4">
        <f>IF(ISNUMBER(MATCH(AD4029, $AD$2:AD4028, 0)), INDEX($AC$2:AC4028, MATCH(AD4029, $AD$2:AD4028, 0)), MAX($AC$2:AC4028)+1)</f>
        <v>51</v>
      </c>
      <c r="AD4029" t="str">
        <f t="shared" si="189"/>
        <v>แพร่-ตลาดไท</v>
      </c>
      <c r="AE4029" t="s">
        <v>73</v>
      </c>
      <c r="AF4029" s="1">
        <v>0</v>
      </c>
      <c r="AG4029" s="1">
        <v>0</v>
      </c>
      <c r="AH4029" s="1">
        <v>0</v>
      </c>
      <c r="AI4029" t="s">
        <v>12734</v>
      </c>
      <c r="AJ4029" s="1">
        <v>1</v>
      </c>
      <c r="AK4029" s="1">
        <v>572</v>
      </c>
      <c r="AL4029" s="1">
        <v>572</v>
      </c>
      <c r="AM4029" s="1">
        <v>1</v>
      </c>
      <c r="AN4029" s="1">
        <v>0</v>
      </c>
      <c r="AO4029" s="1">
        <v>0</v>
      </c>
      <c r="AP4029" s="1">
        <v>0</v>
      </c>
      <c r="AQ4029" s="1">
        <v>0</v>
      </c>
      <c r="AR4029" s="1">
        <v>1601</v>
      </c>
      <c r="AS4029" s="1">
        <v>1605.4415492634071</v>
      </c>
      <c r="AT4029" s="1">
        <f>Table1[[#This Row],[รวมต้นทุนค่าเดินทาง]]+Table1[[#This Row],[รวมต้นทุนค่าซ่อม]]+Table1[[#This Row],[รวมค่าเสื่อม]]</f>
        <v>4021.6589405677551</v>
      </c>
      <c r="AU4029" s="1">
        <f t="shared" si="187"/>
        <v>4737.6107634746759</v>
      </c>
      <c r="AV4029" s="1" t="str" cm="1">
        <f t="array" ref="AV4029">IF(AC4029&lt;4, "เก็บ", IF(OR(AT4029 &lt; PERCENTILE(IF($AC$2:$AC$5092=AC4029, $AT$2:$AT$5092), 0.25) - 1.5 * (PERCENTILE(IF($AC$2:$AC$5092=AC4029, $AT$2:$AT$5092), 0.75) - PERCENTILE(IF($AC$2:$AC$5092=AC4029, $AT$2:$AT$5092), 0.25)), AT4029 &gt; PERCENTILE(IF($AC$2:$AC$5092=AC4029, $AT$2:$AT$5092), 0.75) + 1.5 * (PERCENTILE(IF($AC$2:$AC$5092=AC4029, $AT$2:$AT$5092), 0.75) - PERCENTILE(IF($AC$2:$AC$5092=AC4029, $AT$2:$AT$5092), 0.25))), "ตัด", "เก็บ"))</f>
        <v>เก็บ</v>
      </c>
      <c r="AW4029" s="1">
        <f t="shared" si="188"/>
        <v>4487.1668970521196</v>
      </c>
      <c r="AX4029" s="1">
        <v>3014.4338711558335</v>
      </c>
      <c r="AY4029" s="1">
        <v>815.21739130434787</v>
      </c>
    </row>
    <row r="4030" spans="1:51" x14ac:dyDescent="0.2">
      <c r="A4030" s="3">
        <v>45993</v>
      </c>
      <c r="B4030">
        <v>45993</v>
      </c>
      <c r="C4030" t="s">
        <v>12735</v>
      </c>
      <c r="D4030" t="s">
        <v>66</v>
      </c>
      <c r="E4030" t="s">
        <v>124</v>
      </c>
      <c r="F4030" t="s">
        <v>224</v>
      </c>
      <c r="G4030" s="1">
        <v>881</v>
      </c>
      <c r="H4030" s="1">
        <v>0</v>
      </c>
      <c r="I4030" s="1">
        <v>400</v>
      </c>
      <c r="J4030" s="1">
        <v>0</v>
      </c>
      <c r="K4030" s="1">
        <v>0</v>
      </c>
      <c r="L4030" s="1">
        <v>0</v>
      </c>
      <c r="M4030" s="1">
        <v>0</v>
      </c>
      <c r="N4030" s="1">
        <v>0</v>
      </c>
      <c r="O4030" s="1">
        <v>1281</v>
      </c>
      <c r="P4030" t="s">
        <v>12736</v>
      </c>
      <c r="Q4030" s="2">
        <v>244320</v>
      </c>
      <c r="R4030" t="s">
        <v>70</v>
      </c>
      <c r="S4030">
        <v>0</v>
      </c>
      <c r="T4030" t="s">
        <v>254</v>
      </c>
      <c r="U4030" t="s">
        <v>161</v>
      </c>
      <c r="V4030" s="1">
        <v>0</v>
      </c>
      <c r="W4030" s="1">
        <v>0</v>
      </c>
      <c r="X4030" s="1">
        <v>0</v>
      </c>
      <c r="AA4030" t="s">
        <v>58</v>
      </c>
      <c r="AB4030" s="1">
        <v>0</v>
      </c>
      <c r="AC4030" s="4">
        <f>IF(ISNUMBER(MATCH(AD4030, $AD$2:AD4029, 0)), INDEX($AC$2:AC4029, MATCH(AD4030, $AD$2:AD4029, 0)), MAX($AC$2:AC4029)+1)</f>
        <v>11</v>
      </c>
      <c r="AD4030" t="str">
        <f t="shared" si="189"/>
        <v>ลำปาง-พุทธมณฑลสาย 2</v>
      </c>
      <c r="AE4030" t="s">
        <v>73</v>
      </c>
      <c r="AF4030" s="1">
        <v>0</v>
      </c>
      <c r="AG4030" s="1">
        <v>0</v>
      </c>
      <c r="AH4030" s="1">
        <v>0</v>
      </c>
      <c r="AI4030" t="s">
        <v>12737</v>
      </c>
      <c r="AJ4030" s="1">
        <v>1</v>
      </c>
      <c r="AK4030" s="1">
        <v>720</v>
      </c>
      <c r="AL4030" s="1">
        <v>720</v>
      </c>
      <c r="AM4030" s="1">
        <v>1</v>
      </c>
      <c r="AN4030" s="1">
        <v>0</v>
      </c>
      <c r="AO4030" s="1">
        <v>0</v>
      </c>
      <c r="AP4030" s="1">
        <v>0</v>
      </c>
      <c r="AQ4030" s="1">
        <v>0</v>
      </c>
      <c r="AR4030" s="1">
        <v>1281</v>
      </c>
      <c r="AS4030" s="1">
        <v>458.52708333333339</v>
      </c>
      <c r="AT4030" s="1">
        <f>Table1[[#This Row],[รวมต้นทุนค่าเดินทาง]]+Table1[[#This Row],[รวมต้นทุนค่าซ่อม]]+Table1[[#This Row],[รวมค่าเสื่อม]]</f>
        <v>2554.7444746376814</v>
      </c>
      <c r="AU4030" s="1">
        <f t="shared" si="187"/>
        <v>4930.4097489270907</v>
      </c>
      <c r="AV4030" s="1" t="str" cm="1">
        <f t="array" ref="AV4030">IF(AC4030&lt;4, "เก็บ", IF(OR(AT4030 &lt; PERCENTILE(IF($AC$2:$AC$5092=AC4030, $AT$2:$AT$5092), 0.25) - 1.5 * (PERCENTILE(IF($AC$2:$AC$5092=AC4030, $AT$2:$AT$5092), 0.75) - PERCENTILE(IF($AC$2:$AC$5092=AC4030, $AT$2:$AT$5092), 0.25)), AT4030 &gt; PERCENTILE(IF($AC$2:$AC$5092=AC4030, $AT$2:$AT$5092), 0.75) + 1.5 * (PERCENTILE(IF($AC$2:$AC$5092=AC4030, $AT$2:$AT$5092), 0.75) - PERCENTILE(IF($AC$2:$AC$5092=AC4030, $AT$2:$AT$5092), 0.25))), "ตัด", "เก็บ"))</f>
        <v>เก็บ</v>
      </c>
      <c r="AW4030" s="1">
        <f t="shared" si="188"/>
        <v>4496.4734610911819</v>
      </c>
      <c r="AX4030" s="1">
        <v>2927.9145864762854</v>
      </c>
      <c r="AY4030" s="1">
        <v>815.21739130434787</v>
      </c>
    </row>
    <row r="4031" spans="1:51" x14ac:dyDescent="0.2">
      <c r="A4031" s="3">
        <v>45993</v>
      </c>
      <c r="B4031">
        <v>45993</v>
      </c>
      <c r="C4031" t="s">
        <v>12738</v>
      </c>
      <c r="D4031" t="s">
        <v>66</v>
      </c>
      <c r="E4031" t="s">
        <v>124</v>
      </c>
      <c r="F4031" t="s">
        <v>324</v>
      </c>
      <c r="G4031" s="1">
        <v>881</v>
      </c>
      <c r="H4031" s="1">
        <v>0</v>
      </c>
      <c r="I4031" s="1">
        <v>400</v>
      </c>
      <c r="J4031" s="1">
        <v>0</v>
      </c>
      <c r="K4031" s="1">
        <v>0</v>
      </c>
      <c r="L4031" s="1">
        <v>0</v>
      </c>
      <c r="M4031" s="1">
        <v>0</v>
      </c>
      <c r="N4031" s="1">
        <v>0</v>
      </c>
      <c r="O4031" s="1">
        <v>1281</v>
      </c>
      <c r="P4031" t="s">
        <v>12739</v>
      </c>
      <c r="Q4031" s="2">
        <v>244320</v>
      </c>
      <c r="R4031" t="s">
        <v>70</v>
      </c>
      <c r="S4031">
        <v>0</v>
      </c>
      <c r="T4031" t="s">
        <v>254</v>
      </c>
      <c r="U4031" t="s">
        <v>161</v>
      </c>
      <c r="V4031" s="1">
        <v>0</v>
      </c>
      <c r="W4031" s="1">
        <v>0</v>
      </c>
      <c r="X4031" s="1">
        <v>0</v>
      </c>
      <c r="AA4031" t="s">
        <v>58</v>
      </c>
      <c r="AB4031" s="1">
        <v>0</v>
      </c>
      <c r="AC4031" s="4">
        <f>IF(ISNUMBER(MATCH(AD4031, $AD$2:AD4030, 0)), INDEX($AC$2:AC4030, MATCH(AD4031, $AD$2:AD4030, 0)), MAX($AC$2:AC4030)+1)</f>
        <v>11</v>
      </c>
      <c r="AD4031" t="str">
        <f t="shared" si="189"/>
        <v>ลำปาง-พุทธมณฑลสาย 2</v>
      </c>
      <c r="AE4031" t="s">
        <v>73</v>
      </c>
      <c r="AF4031" s="1">
        <v>0</v>
      </c>
      <c r="AG4031" s="1">
        <v>0</v>
      </c>
      <c r="AH4031" s="1">
        <v>0</v>
      </c>
      <c r="AI4031" t="s">
        <v>12740</v>
      </c>
      <c r="AJ4031" s="1">
        <v>1</v>
      </c>
      <c r="AK4031" s="1">
        <v>720</v>
      </c>
      <c r="AL4031" s="1">
        <v>720</v>
      </c>
      <c r="AM4031" s="1">
        <v>1</v>
      </c>
      <c r="AN4031" s="1">
        <v>0</v>
      </c>
      <c r="AO4031" s="1">
        <v>0</v>
      </c>
      <c r="AP4031" s="1">
        <v>0</v>
      </c>
      <c r="AQ4031" s="1">
        <v>0</v>
      </c>
      <c r="AR4031" s="1">
        <v>1281</v>
      </c>
      <c r="AS4031" s="1">
        <v>632.21845825013474</v>
      </c>
      <c r="AT4031" s="1">
        <f>Table1[[#This Row],[รวมต้นทุนค่าเดินทาง]]+Table1[[#This Row],[รวมต้นทุนค่าซ่อม]]+Table1[[#This Row],[รวมค่าเสื่อม]]</f>
        <v>5038.218458250135</v>
      </c>
      <c r="AU4031" s="1">
        <f t="shared" si="187"/>
        <v>4930.4097489270907</v>
      </c>
      <c r="AV4031" s="1" t="str" cm="1">
        <f t="array" ref="AV4031">IF(AC4031&lt;4, "เก็บ", IF(OR(AT4031 &lt; PERCENTILE(IF($AC$2:$AC$5092=AC4031, $AT$2:$AT$5092), 0.25) - 1.5 * (PERCENTILE(IF($AC$2:$AC$5092=AC4031, $AT$2:$AT$5092), 0.75) - PERCENTILE(IF($AC$2:$AC$5092=AC4031, $AT$2:$AT$5092), 0.25)), AT4031 &gt; PERCENTILE(IF($AC$2:$AC$5092=AC4031, $AT$2:$AT$5092), 0.75) + 1.5 * (PERCENTILE(IF($AC$2:$AC$5092=AC4031, $AT$2:$AT$5092), 0.75) - PERCENTILE(IF($AC$2:$AC$5092=AC4031, $AT$2:$AT$5092), 0.25))), "ตัด", "เก็บ"))</f>
        <v>เก็บ</v>
      </c>
      <c r="AW4031" s="1">
        <f t="shared" si="188"/>
        <v>4496.4734610911819</v>
      </c>
      <c r="AX4031" s="1">
        <v>2927.9145864762854</v>
      </c>
      <c r="AY4031" s="1">
        <v>3125</v>
      </c>
    </row>
    <row r="4032" spans="1:51" x14ac:dyDescent="0.2">
      <c r="A4032" s="3">
        <v>45993</v>
      </c>
      <c r="B4032">
        <v>45993</v>
      </c>
      <c r="C4032" t="s">
        <v>12741</v>
      </c>
      <c r="D4032" t="s">
        <v>66</v>
      </c>
      <c r="E4032" t="s">
        <v>184</v>
      </c>
      <c r="F4032" t="s">
        <v>520</v>
      </c>
      <c r="G4032" s="1">
        <v>2000</v>
      </c>
      <c r="H4032" s="1">
        <v>4986</v>
      </c>
      <c r="I4032" s="1">
        <v>1500</v>
      </c>
      <c r="J4032" s="1">
        <v>0</v>
      </c>
      <c r="K4032" s="1">
        <v>0</v>
      </c>
      <c r="L4032" s="1">
        <v>0</v>
      </c>
      <c r="M4032" s="1">
        <v>0</v>
      </c>
      <c r="N4032" s="1">
        <v>0</v>
      </c>
      <c r="O4032" s="1">
        <v>3500</v>
      </c>
      <c r="P4032" t="s">
        <v>12742</v>
      </c>
      <c r="Q4032" s="2">
        <v>244321</v>
      </c>
      <c r="R4032" t="s">
        <v>55</v>
      </c>
      <c r="S4032">
        <v>0</v>
      </c>
      <c r="T4032" t="s">
        <v>71</v>
      </c>
      <c r="U4032" t="s">
        <v>57</v>
      </c>
      <c r="V4032" s="1">
        <v>3776</v>
      </c>
      <c r="W4032" s="1">
        <v>1195</v>
      </c>
      <c r="X4032" s="1">
        <v>0</v>
      </c>
      <c r="Y4032" t="s">
        <v>71</v>
      </c>
      <c r="Z4032" t="s">
        <v>57</v>
      </c>
      <c r="AA4032" t="s">
        <v>58</v>
      </c>
      <c r="AB4032" s="1">
        <v>0</v>
      </c>
      <c r="AC4032" s="4">
        <f>IF(ISNUMBER(MATCH(AD4032, $AD$2:AD4031, 0)), INDEX($AC$2:AC4031, MATCH(AD4032, $AD$2:AD4031, 0)), MAX($AC$2:AC4031)+1)</f>
        <v>10</v>
      </c>
      <c r="AD4032" t="str">
        <f t="shared" si="189"/>
        <v>เชียงใหม่-กองลอย</v>
      </c>
      <c r="AE4032" t="s">
        <v>55</v>
      </c>
      <c r="AF4032" s="1">
        <v>0</v>
      </c>
      <c r="AG4032" s="1">
        <v>0</v>
      </c>
      <c r="AH4032" s="1">
        <v>0</v>
      </c>
      <c r="AI4032" t="s">
        <v>12743</v>
      </c>
      <c r="AJ4032" s="1">
        <v>1</v>
      </c>
      <c r="AK4032" s="1">
        <v>0</v>
      </c>
      <c r="AL4032" s="1">
        <v>0</v>
      </c>
      <c r="AM4032" s="1">
        <v>0</v>
      </c>
      <c r="AN4032" s="1">
        <v>0</v>
      </c>
      <c r="AO4032" s="1">
        <v>0</v>
      </c>
      <c r="AP4032" s="1">
        <v>0</v>
      </c>
      <c r="AQ4032" s="1">
        <v>0</v>
      </c>
      <c r="AR4032" s="1">
        <v>13457</v>
      </c>
      <c r="AS4032" s="1">
        <v>672.50397321428579</v>
      </c>
      <c r="AT4032" s="1">
        <f>Table1[[#This Row],[รวมต้นทุนค่าเดินทาง]]+Table1[[#This Row],[รวมต้นทุนค่าซ่อม]]+Table1[[#This Row],[รวมค่าเสื่อม]]</f>
        <v>15775.845436628919</v>
      </c>
      <c r="AU4032" s="1">
        <f t="shared" si="187"/>
        <v>14957.32855761775</v>
      </c>
      <c r="AV4032" s="1" t="str" cm="1">
        <f t="array" ref="AV4032">IF(AC4032&lt;4, "เก็บ", IF(OR(AT4032 &lt; PERCENTILE(IF($AC$2:$AC$5092=AC4032, $AT$2:$AT$5092), 0.25) - 1.5 * (PERCENTILE(IF($AC$2:$AC$5092=AC4032, $AT$2:$AT$5092), 0.75) - PERCENTILE(IF($AC$2:$AC$5092=AC4032, $AT$2:$AT$5092), 0.25)), AT4032 &gt; PERCENTILE(IF($AC$2:$AC$5092=AC4032, $AT$2:$AT$5092), 0.75) + 1.5 * (PERCENTILE(IF($AC$2:$AC$5092=AC4032, $AT$2:$AT$5092), 0.75) - PERCENTILE(IF($AC$2:$AC$5092=AC4032, $AT$2:$AT$5092), 0.25))), "ตัด", "เก็บ"))</f>
        <v>เก็บ</v>
      </c>
      <c r="AW4032" s="1">
        <f t="shared" si="188"/>
        <v>14419.089162907676</v>
      </c>
      <c r="AX4032" s="1">
        <v>15077.196593123563</v>
      </c>
      <c r="AY4032" s="1">
        <v>1646.3414634146341</v>
      </c>
    </row>
    <row r="4033" spans="1:51" x14ac:dyDescent="0.2">
      <c r="A4033" s="3">
        <v>45993</v>
      </c>
      <c r="B4033">
        <v>45993</v>
      </c>
      <c r="C4033" t="s">
        <v>12744</v>
      </c>
      <c r="D4033" t="s">
        <v>66</v>
      </c>
      <c r="E4033" t="s">
        <v>129</v>
      </c>
      <c r="F4033" t="s">
        <v>683</v>
      </c>
      <c r="G4033" s="1">
        <v>0</v>
      </c>
      <c r="H4033" s="1">
        <v>0</v>
      </c>
      <c r="I4033" s="1">
        <v>500</v>
      </c>
      <c r="J4033" s="1">
        <v>0</v>
      </c>
      <c r="K4033" s="1">
        <v>0</v>
      </c>
      <c r="L4033" s="1">
        <v>0</v>
      </c>
      <c r="M4033" s="1">
        <v>0</v>
      </c>
      <c r="N4033" s="1">
        <v>0</v>
      </c>
      <c r="O4033" s="1">
        <v>500</v>
      </c>
      <c r="P4033" t="s">
        <v>12745</v>
      </c>
      <c r="Q4033" s="2">
        <v>244320</v>
      </c>
      <c r="R4033" t="s">
        <v>70</v>
      </c>
      <c r="S4033">
        <v>0</v>
      </c>
      <c r="T4033" t="s">
        <v>71</v>
      </c>
      <c r="U4033" t="s">
        <v>161</v>
      </c>
      <c r="V4033" s="1">
        <v>0</v>
      </c>
      <c r="W4033" s="1">
        <v>0</v>
      </c>
      <c r="X4033" s="1">
        <v>0</v>
      </c>
      <c r="AA4033" t="s">
        <v>58</v>
      </c>
      <c r="AB4033" s="1">
        <v>0</v>
      </c>
      <c r="AC4033" s="4">
        <f>IF(ISNUMBER(MATCH(AD4033, $AD$2:AD4032, 0)), INDEX($AC$2:AC4032, MATCH(AD4033, $AD$2:AD4032, 0)), MAX($AC$2:AC4032)+1)</f>
        <v>9</v>
      </c>
      <c r="AD4033" t="str">
        <f t="shared" si="189"/>
        <v>เชียงใหม่-พุทธมณฑลสาย 2</v>
      </c>
      <c r="AE4033" t="s">
        <v>73</v>
      </c>
      <c r="AF4033" s="1">
        <v>0</v>
      </c>
      <c r="AG4033" s="1">
        <v>0</v>
      </c>
      <c r="AH4033" s="1">
        <v>0</v>
      </c>
      <c r="AI4033" t="s">
        <v>12746</v>
      </c>
      <c r="AJ4033" s="1">
        <v>1</v>
      </c>
      <c r="AK4033" s="1">
        <v>720</v>
      </c>
      <c r="AL4033" s="1">
        <v>720</v>
      </c>
      <c r="AM4033" s="1">
        <v>1</v>
      </c>
      <c r="AN4033" s="1">
        <v>0</v>
      </c>
      <c r="AO4033" s="1">
        <v>0</v>
      </c>
      <c r="AP4033" s="1">
        <v>0</v>
      </c>
      <c r="AQ4033" s="1">
        <v>0</v>
      </c>
      <c r="AR4033" s="1">
        <v>500</v>
      </c>
      <c r="AS4033" s="1">
        <v>2343.1021384928717</v>
      </c>
      <c r="AT4033" s="1">
        <f>Table1[[#This Row],[รวมต้นทุนค่าเดินทาง]]+Table1[[#This Row],[รวมต้นทุนค่าซ่อม]]+Table1[[#This Row],[รวมค่าเสื่อม]]</f>
        <v>3670.3080208458132</v>
      </c>
      <c r="AU4033" s="1">
        <f t="shared" si="187"/>
        <v>4623.2312262414152</v>
      </c>
      <c r="AV4033" s="1" t="str" cm="1">
        <f t="array" ref="AV4033">IF(AC4033&lt;4, "เก็บ", IF(OR(AT4033 &lt; PERCENTILE(IF($AC$2:$AC$5092=AC4033, $AT$2:$AT$5092), 0.25) - 1.5 * (PERCENTILE(IF($AC$2:$AC$5092=AC4033, $AT$2:$AT$5092), 0.75) - PERCENTILE(IF($AC$2:$AC$5092=AC4033, $AT$2:$AT$5092), 0.25)), AT4033 &gt; PERCENTILE(IF($AC$2:$AC$5092=AC4033, $AT$2:$AT$5092), 0.75) + 1.5 * (PERCENTILE(IF($AC$2:$AC$5092=AC4033, $AT$2:$AT$5092), 0.75) - PERCENTILE(IF($AC$2:$AC$5092=AC4033, $AT$2:$AT$5092), 0.25))), "ตัด", "เก็บ"))</f>
        <v>เก็บ</v>
      </c>
      <c r="AW4033" s="1">
        <f t="shared" si="188"/>
        <v>4005.4952465164292</v>
      </c>
      <c r="AX4033" s="1">
        <v>2577.9546108768855</v>
      </c>
      <c r="AY4033" s="1">
        <v>827.20588235294122</v>
      </c>
    </row>
    <row r="4034" spans="1:51" x14ac:dyDescent="0.2">
      <c r="A4034" s="3">
        <v>45993</v>
      </c>
      <c r="B4034">
        <v>45993</v>
      </c>
      <c r="C4034" t="s">
        <v>12747</v>
      </c>
      <c r="D4034" t="s">
        <v>66</v>
      </c>
      <c r="E4034" t="s">
        <v>124</v>
      </c>
      <c r="F4034" t="s">
        <v>159</v>
      </c>
      <c r="G4034" s="1">
        <v>0</v>
      </c>
      <c r="H4034" s="1">
        <v>0</v>
      </c>
      <c r="I4034" s="1">
        <v>400</v>
      </c>
      <c r="J4034" s="1">
        <v>0</v>
      </c>
      <c r="K4034" s="1">
        <v>0</v>
      </c>
      <c r="L4034" s="1">
        <v>0</v>
      </c>
      <c r="M4034" s="1">
        <v>0</v>
      </c>
      <c r="N4034" s="1">
        <v>0</v>
      </c>
      <c r="O4034" s="1">
        <v>400</v>
      </c>
      <c r="P4034" t="s">
        <v>12748</v>
      </c>
      <c r="Q4034" s="2">
        <v>244320</v>
      </c>
      <c r="R4034" t="s">
        <v>70</v>
      </c>
      <c r="S4034">
        <v>0</v>
      </c>
      <c r="T4034" t="s">
        <v>71</v>
      </c>
      <c r="U4034" t="s">
        <v>93</v>
      </c>
      <c r="V4034" s="1">
        <v>0</v>
      </c>
      <c r="W4034" s="1">
        <v>0</v>
      </c>
      <c r="X4034" s="1">
        <v>0</v>
      </c>
      <c r="AA4034" t="s">
        <v>58</v>
      </c>
      <c r="AB4034" s="1">
        <v>0</v>
      </c>
      <c r="AC4034" s="4">
        <f>IF(ISNUMBER(MATCH(AD4034, $AD$2:AD4033, 0)), INDEX($AC$2:AC4033, MATCH(AD4034, $AD$2:AD4033, 0)), MAX($AC$2:AC4033)+1)</f>
        <v>4</v>
      </c>
      <c r="AD4034" t="str">
        <f t="shared" si="189"/>
        <v>เชียงใหม่-ตลาดไท</v>
      </c>
      <c r="AE4034" t="s">
        <v>73</v>
      </c>
      <c r="AF4034" s="1">
        <v>0</v>
      </c>
      <c r="AG4034" s="1">
        <v>0</v>
      </c>
      <c r="AH4034" s="1">
        <v>0</v>
      </c>
      <c r="AI4034" t="s">
        <v>12749</v>
      </c>
      <c r="AJ4034" s="1">
        <v>1</v>
      </c>
      <c r="AK4034" s="1">
        <v>720</v>
      </c>
      <c r="AL4034" s="1">
        <v>720</v>
      </c>
      <c r="AM4034" s="1">
        <v>1</v>
      </c>
      <c r="AN4034" s="1">
        <v>0</v>
      </c>
      <c r="AO4034" s="1">
        <v>0</v>
      </c>
      <c r="AP4034" s="1">
        <v>0</v>
      </c>
      <c r="AQ4034" s="1">
        <v>0</v>
      </c>
      <c r="AR4034" s="1">
        <v>400</v>
      </c>
      <c r="AS4034" s="1">
        <v>1457.5132945736434</v>
      </c>
      <c r="AT4034" s="1">
        <f>Table1[[#This Row],[รวมต้นทุนค่าเดินทาง]]+Table1[[#This Row],[รวมต้นทุนค่าซ่อม]]+Table1[[#This Row],[รวมค่าเสื่อม]]</f>
        <v>2779.6444421146271</v>
      </c>
      <c r="AU4034" s="1">
        <f t="shared" si="187"/>
        <v>4256.109283997258</v>
      </c>
      <c r="AV4034" s="1" t="str" cm="1">
        <f t="array" ref="AV4034">IF(AC4034&lt;4, "เก็บ", IF(OR(AT4034 &lt; PERCENTILE(IF($AC$2:$AC$5092=AC4034, $AT$2:$AT$5092), 0.25) - 1.5 * (PERCENTILE(IF($AC$2:$AC$5092=AC4034, $AT$2:$AT$5092), 0.75) - PERCENTILE(IF($AC$2:$AC$5092=AC4034, $AT$2:$AT$5092), 0.25)), AT4034 &gt; PERCENTILE(IF($AC$2:$AC$5092=AC4034, $AT$2:$AT$5092), 0.75) + 1.5 * (PERCENTILE(IF($AC$2:$AC$5092=AC4034, $AT$2:$AT$5092), 0.75) - PERCENTILE(IF($AC$2:$AC$5092=AC4034, $AT$2:$AT$5092), 0.25))), "ตัด", "เก็บ"))</f>
        <v>เก็บ</v>
      </c>
      <c r="AW4034" s="1">
        <f t="shared" si="188"/>
        <v>3807.0727671795808</v>
      </c>
      <c r="AX4034" s="1">
        <v>2335.0230876608157</v>
      </c>
      <c r="AY4034" s="1">
        <v>922.13114754098365</v>
      </c>
    </row>
    <row r="4035" spans="1:51" x14ac:dyDescent="0.2">
      <c r="A4035" s="3">
        <v>45993</v>
      </c>
      <c r="B4035">
        <v>45993</v>
      </c>
      <c r="C4035" t="s">
        <v>12750</v>
      </c>
      <c r="D4035" t="s">
        <v>66</v>
      </c>
      <c r="E4035" t="s">
        <v>124</v>
      </c>
      <c r="F4035" t="s">
        <v>289</v>
      </c>
      <c r="G4035" s="1">
        <v>0</v>
      </c>
      <c r="H4035" s="1">
        <v>0</v>
      </c>
      <c r="I4035" s="1">
        <v>400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 s="1">
        <v>400</v>
      </c>
      <c r="P4035" t="s">
        <v>12751</v>
      </c>
      <c r="Q4035" s="2">
        <v>244320</v>
      </c>
      <c r="R4035" t="s">
        <v>70</v>
      </c>
      <c r="S4035">
        <v>0</v>
      </c>
      <c r="T4035" t="s">
        <v>254</v>
      </c>
      <c r="U4035" t="s">
        <v>93</v>
      </c>
      <c r="V4035" s="1">
        <v>0</v>
      </c>
      <c r="W4035" s="1">
        <v>0</v>
      </c>
      <c r="X4035" s="1">
        <v>0</v>
      </c>
      <c r="AA4035" t="s">
        <v>58</v>
      </c>
      <c r="AB4035" s="1">
        <v>0</v>
      </c>
      <c r="AC4035" s="4">
        <f>IF(ISNUMBER(MATCH(AD4035, $AD$2:AD4034, 0)), INDEX($AC$2:AC4034, MATCH(AD4035, $AD$2:AD4034, 0)), MAX($AC$2:AC4034)+1)</f>
        <v>14</v>
      </c>
      <c r="AD4035" t="str">
        <f t="shared" si="189"/>
        <v>ลำปาง-ตลาดไท</v>
      </c>
      <c r="AE4035" t="s">
        <v>73</v>
      </c>
      <c r="AF4035" s="1">
        <v>0</v>
      </c>
      <c r="AG4035" s="1">
        <v>0</v>
      </c>
      <c r="AH4035" s="1">
        <v>0</v>
      </c>
      <c r="AI4035" t="s">
        <v>12752</v>
      </c>
      <c r="AJ4035" s="1">
        <v>1</v>
      </c>
      <c r="AK4035" s="1">
        <v>720</v>
      </c>
      <c r="AL4035" s="1">
        <v>720</v>
      </c>
      <c r="AM4035" s="1">
        <v>1</v>
      </c>
      <c r="AN4035" s="1">
        <v>0</v>
      </c>
      <c r="AO4035" s="1">
        <v>0</v>
      </c>
      <c r="AP4035" s="1">
        <v>0</v>
      </c>
      <c r="AQ4035" s="1">
        <v>0</v>
      </c>
      <c r="AR4035" s="1">
        <v>400</v>
      </c>
      <c r="AS4035" s="1">
        <v>320.09626618305157</v>
      </c>
      <c r="AT4035" s="1">
        <f>Table1[[#This Row],[รวมต้นทุนค่าเดินทาง]]+Table1[[#This Row],[รวมต้นทุนค่าซ่อม]]+Table1[[#This Row],[รวมค่าเสื่อม]]</f>
        <v>1868.0554498565209</v>
      </c>
      <c r="AU4035" s="1" t="e">
        <f t="shared" ref="AU4035:AU4098" si="190">AVERAGEIF($AC$2:$AC$5092, AC4035, $AT$2:$AT$5092)</f>
        <v>#N/A</v>
      </c>
      <c r="AV4035" s="1" t="e" cm="1">
        <f t="array" ref="AV4035">IF(AC4035&lt;4, "เก็บ", IF(OR(AT4035 &lt; PERCENTILE(IF($AC$2:$AC$5092=AC4035, $AT$2:$AT$5092), 0.25) - 1.5 * (PERCENTILE(IF($AC$2:$AC$5092=AC4035, $AT$2:$AT$5092), 0.75) - PERCENTILE(IF($AC$2:$AC$5092=AC4035, $AT$2:$AT$5092), 0.25)), AT4035 &gt; PERCENTILE(IF($AC$2:$AC$5092=AC4035, $AT$2:$AT$5092), 0.75) + 1.5 * (PERCENTILE(IF($AC$2:$AC$5092=AC4035, $AT$2:$AT$5092), 0.75) - PERCENTILE(IF($AC$2:$AC$5092=AC4035, $AT$2:$AT$5092), 0.25))), "ตัด", "เก็บ"))</f>
        <v>#N/A</v>
      </c>
      <c r="AW4035" s="1" t="e">
        <f t="shared" ref="AW4035:AW4098" si="191">AVERAGEIFS($AT$2:$AT$5092, $AC$2:$AC$5092, AC4035, $AV$2:$AV$5092, "เก็บ")</f>
        <v>#DIV/0!</v>
      </c>
      <c r="AX4035" s="1">
        <v>2411.9362516169685</v>
      </c>
      <c r="AY4035" s="1">
        <v>1147.9591836734694</v>
      </c>
    </row>
    <row r="4036" spans="1:51" x14ac:dyDescent="0.2">
      <c r="A4036" s="3">
        <v>45993</v>
      </c>
      <c r="B4036">
        <v>45993</v>
      </c>
      <c r="C4036" t="s">
        <v>12753</v>
      </c>
      <c r="D4036" t="s">
        <v>51</v>
      </c>
      <c r="E4036" t="s">
        <v>61</v>
      </c>
      <c r="F4036" t="s">
        <v>228</v>
      </c>
      <c r="G4036" s="1">
        <v>2700</v>
      </c>
      <c r="H4036" s="1">
        <v>4212</v>
      </c>
      <c r="I4036" s="1">
        <v>1900</v>
      </c>
      <c r="J4036" s="1">
        <v>0</v>
      </c>
      <c r="K4036" s="1">
        <v>0</v>
      </c>
      <c r="L4036" s="1">
        <v>0</v>
      </c>
      <c r="M4036" s="1">
        <v>0</v>
      </c>
      <c r="N4036" s="1">
        <v>0</v>
      </c>
      <c r="O4036" s="1">
        <v>4600</v>
      </c>
      <c r="P4036" t="s">
        <v>12754</v>
      </c>
      <c r="Q4036" s="2">
        <v>244321</v>
      </c>
      <c r="R4036" t="s">
        <v>55</v>
      </c>
      <c r="S4036">
        <v>0</v>
      </c>
      <c r="T4036" t="s">
        <v>71</v>
      </c>
      <c r="U4036" t="s">
        <v>57</v>
      </c>
      <c r="V4036" s="1">
        <v>2500</v>
      </c>
      <c r="W4036" s="1">
        <v>0</v>
      </c>
      <c r="X4036" s="1">
        <v>0</v>
      </c>
      <c r="AA4036" t="s">
        <v>58</v>
      </c>
      <c r="AB4036" s="1">
        <v>0</v>
      </c>
      <c r="AC4036" s="4">
        <f>IF(ISNUMBER(MATCH(AD4036, $AD$2:AD4035, 0)), INDEX($AC$2:AC4035, MATCH(AD4036, $AD$2:AD4035, 0)), MAX($AC$2:AC4035)+1)</f>
        <v>10</v>
      </c>
      <c r="AD4036" t="str">
        <f t="shared" si="189"/>
        <v>เชียงใหม่-กองลอย</v>
      </c>
      <c r="AE4036" t="s">
        <v>55</v>
      </c>
      <c r="AF4036" s="1">
        <v>0</v>
      </c>
      <c r="AG4036" s="1">
        <v>0</v>
      </c>
      <c r="AH4036" s="1">
        <v>0</v>
      </c>
      <c r="AI4036" t="s">
        <v>12755</v>
      </c>
      <c r="AJ4036" s="1">
        <v>1</v>
      </c>
      <c r="AK4036" s="1">
        <v>0</v>
      </c>
      <c r="AL4036" s="1">
        <v>0</v>
      </c>
      <c r="AM4036" s="1">
        <v>0</v>
      </c>
      <c r="AN4036" s="1">
        <v>0</v>
      </c>
      <c r="AO4036" s="1">
        <v>0</v>
      </c>
      <c r="AP4036" s="1">
        <v>0</v>
      </c>
      <c r="AQ4036" s="1">
        <v>0</v>
      </c>
      <c r="AR4036" s="1">
        <v>11312</v>
      </c>
      <c r="AS4036" s="1">
        <v>32.1</v>
      </c>
      <c r="AT4036" s="1">
        <f>Table1[[#This Row],[รวมต้นทุนค่าเดินทาง]]+Table1[[#This Row],[รวมต้นทุนค่าซ่อม]]+Table1[[#This Row],[รวมค่าเสื่อม]]</f>
        <v>13324.733802816902</v>
      </c>
      <c r="AU4036" s="1">
        <f t="shared" si="190"/>
        <v>14957.32855761775</v>
      </c>
      <c r="AV4036" s="1" t="str" cm="1">
        <f t="array" ref="AV4036">IF(AC4036&lt;4, "เก็บ", IF(OR(AT4036 &lt; PERCENTILE(IF($AC$2:$AC$5092=AC4036, $AT$2:$AT$5092), 0.25) - 1.5 * (PERCENTILE(IF($AC$2:$AC$5092=AC4036, $AT$2:$AT$5092), 0.75) - PERCENTILE(IF($AC$2:$AC$5092=AC4036, $AT$2:$AT$5092), 0.25)), AT4036 &gt; PERCENTILE(IF($AC$2:$AC$5092=AC4036, $AT$2:$AT$5092), 0.75) + 1.5 * (PERCENTILE(IF($AC$2:$AC$5092=AC4036, $AT$2:$AT$5092), 0.75) - PERCENTILE(IF($AC$2:$AC$5092=AC4036, $AT$2:$AT$5092), 0.25))), "ตัด", "เก็บ"))</f>
        <v>เก็บ</v>
      </c>
      <c r="AW4036" s="1">
        <f t="shared" si="191"/>
        <v>14419.089162907676</v>
      </c>
      <c r="AX4036" s="1">
        <v>15077.196593123563</v>
      </c>
      <c r="AY4036" s="1">
        <v>1980.6338028169014</v>
      </c>
    </row>
    <row r="4037" spans="1:51" x14ac:dyDescent="0.2">
      <c r="A4037" s="3">
        <v>45993</v>
      </c>
      <c r="B4037">
        <v>45993</v>
      </c>
      <c r="C4037" t="s">
        <v>12756</v>
      </c>
      <c r="D4037" t="s">
        <v>66</v>
      </c>
      <c r="E4037" t="s">
        <v>124</v>
      </c>
      <c r="F4037" t="s">
        <v>1102</v>
      </c>
      <c r="G4037" s="1">
        <v>0</v>
      </c>
      <c r="H4037" s="1">
        <v>1038</v>
      </c>
      <c r="I4037" s="1">
        <v>400</v>
      </c>
      <c r="J4037" s="1">
        <v>0</v>
      </c>
      <c r="K4037" s="1">
        <v>0</v>
      </c>
      <c r="L4037" s="1">
        <v>0</v>
      </c>
      <c r="M4037" s="1">
        <v>0</v>
      </c>
      <c r="N4037" s="1">
        <v>0</v>
      </c>
      <c r="O4037" s="1">
        <v>400</v>
      </c>
      <c r="P4037" t="s">
        <v>12757</v>
      </c>
      <c r="Q4037" s="2">
        <v>244320</v>
      </c>
      <c r="R4037" t="s">
        <v>70</v>
      </c>
      <c r="S4037">
        <v>0</v>
      </c>
      <c r="T4037" t="s">
        <v>101</v>
      </c>
      <c r="U4037" t="s">
        <v>93</v>
      </c>
      <c r="V4037" s="1">
        <v>0</v>
      </c>
      <c r="W4037" s="1">
        <v>0</v>
      </c>
      <c r="X4037" s="1">
        <v>0</v>
      </c>
      <c r="AA4037" t="s">
        <v>58</v>
      </c>
      <c r="AB4037" s="1">
        <v>0</v>
      </c>
      <c r="AC4037" s="4">
        <f>IF(ISNUMBER(MATCH(AD4037, $AD$2:AD4036, 0)), INDEX($AC$2:AC4036, MATCH(AD4037, $AD$2:AD4036, 0)), MAX($AC$2:AC4036)+1)</f>
        <v>53</v>
      </c>
      <c r="AD4037" t="str">
        <f t="shared" si="189"/>
        <v>พะเยา-ตลาดไท</v>
      </c>
      <c r="AE4037" t="s">
        <v>73</v>
      </c>
      <c r="AF4037" s="1">
        <v>0</v>
      </c>
      <c r="AG4037" s="1">
        <v>0</v>
      </c>
      <c r="AH4037" s="1">
        <v>0</v>
      </c>
      <c r="AI4037" t="s">
        <v>12758</v>
      </c>
      <c r="AJ4037" s="1">
        <v>1</v>
      </c>
      <c r="AK4037" s="1">
        <v>706</v>
      </c>
      <c r="AL4037" s="1">
        <v>706</v>
      </c>
      <c r="AM4037" s="1">
        <v>1</v>
      </c>
      <c r="AN4037" s="1">
        <v>0</v>
      </c>
      <c r="AO4037" s="1">
        <v>0</v>
      </c>
      <c r="AP4037" s="1">
        <v>0</v>
      </c>
      <c r="AQ4037" s="1">
        <v>0</v>
      </c>
      <c r="AR4037" s="1">
        <v>1438</v>
      </c>
      <c r="AS4037" s="1">
        <v>219.48466862117979</v>
      </c>
      <c r="AT4037" s="1">
        <f>Table1[[#This Row],[รวมต้นทุนค่าเดินทาง]]+Table1[[#This Row],[รวมต้นทุนค่าซ่อม]]+Table1[[#This Row],[รวมค่าเสื่อม]]</f>
        <v>2627.3122548280762</v>
      </c>
      <c r="AU4037" s="1">
        <f t="shared" si="190"/>
        <v>5556.3451863971432</v>
      </c>
      <c r="AV4037" s="1" t="str" cm="1">
        <f t="array" ref="AV4037">IF(AC4037&lt;4, "เก็บ", IF(OR(AT4037 &lt; PERCENTILE(IF($AC$2:$AC$5092=AC4037, $AT$2:$AT$5092), 0.25) - 1.5 * (PERCENTILE(IF($AC$2:$AC$5092=AC4037, $AT$2:$AT$5092), 0.75) - PERCENTILE(IF($AC$2:$AC$5092=AC4037, $AT$2:$AT$5092), 0.25)), AT4037 &gt; PERCENTILE(IF($AC$2:$AC$5092=AC4037, $AT$2:$AT$5092), 0.75) + 1.5 * (PERCENTILE(IF($AC$2:$AC$5092=AC4037, $AT$2:$AT$5092), 0.75) - PERCENTILE(IF($AC$2:$AC$5092=AC4037, $AT$2:$AT$5092), 0.25))), "ตัด", "เก็บ"))</f>
        <v>เก็บ</v>
      </c>
      <c r="AW4037" s="1">
        <f t="shared" si="191"/>
        <v>5282.7291214311672</v>
      </c>
      <c r="AX4037" s="1">
        <v>3832.4469144192008</v>
      </c>
      <c r="AY4037" s="1">
        <v>969.82758620689651</v>
      </c>
    </row>
    <row r="4038" spans="1:51" x14ac:dyDescent="0.2">
      <c r="A4038" s="3">
        <v>45994</v>
      </c>
      <c r="B4038">
        <v>45994</v>
      </c>
      <c r="C4038" t="s">
        <v>12759</v>
      </c>
      <c r="D4038" t="s">
        <v>66</v>
      </c>
      <c r="E4038" t="s">
        <v>124</v>
      </c>
      <c r="F4038" t="s">
        <v>277</v>
      </c>
      <c r="G4038" s="1">
        <v>0</v>
      </c>
      <c r="H4038" s="1">
        <v>1007</v>
      </c>
      <c r="I4038" s="1">
        <v>500</v>
      </c>
      <c r="J4038" s="1">
        <v>0</v>
      </c>
      <c r="K4038" s="1">
        <v>0</v>
      </c>
      <c r="L4038" s="1">
        <v>0</v>
      </c>
      <c r="M4038" s="1">
        <v>0</v>
      </c>
      <c r="N4038" s="1">
        <v>0</v>
      </c>
      <c r="O4038" s="1">
        <v>500</v>
      </c>
      <c r="P4038" t="s">
        <v>12760</v>
      </c>
      <c r="Q4038" s="2">
        <v>244321</v>
      </c>
      <c r="R4038" t="s">
        <v>70</v>
      </c>
      <c r="S4038">
        <v>0</v>
      </c>
      <c r="T4038" t="s">
        <v>71</v>
      </c>
      <c r="U4038" t="s">
        <v>161</v>
      </c>
      <c r="V4038" s="1">
        <v>0</v>
      </c>
      <c r="W4038" s="1">
        <v>0</v>
      </c>
      <c r="X4038" s="1">
        <v>0</v>
      </c>
      <c r="AA4038" t="s">
        <v>58</v>
      </c>
      <c r="AB4038" s="1">
        <v>0</v>
      </c>
      <c r="AC4038" s="4">
        <f>IF(ISNUMBER(MATCH(AD4038, $AD$2:AD4037, 0)), INDEX($AC$2:AC4037, MATCH(AD4038, $AD$2:AD4037, 0)), MAX($AC$2:AC4037)+1)</f>
        <v>9</v>
      </c>
      <c r="AD4038" t="str">
        <f t="shared" si="189"/>
        <v>เชียงใหม่-พุทธมณฑลสาย 2</v>
      </c>
      <c r="AE4038" t="s">
        <v>73</v>
      </c>
      <c r="AF4038" s="1">
        <v>0</v>
      </c>
      <c r="AG4038" s="1">
        <v>0</v>
      </c>
      <c r="AH4038" s="1">
        <v>0</v>
      </c>
      <c r="AI4038" t="s">
        <v>12761</v>
      </c>
      <c r="AJ4038" s="1">
        <v>1</v>
      </c>
      <c r="AK4038" s="1">
        <v>720</v>
      </c>
      <c r="AL4038" s="1">
        <v>720</v>
      </c>
      <c r="AM4038" s="1">
        <v>1</v>
      </c>
      <c r="AN4038" s="1">
        <v>0</v>
      </c>
      <c r="AO4038" s="1">
        <v>0</v>
      </c>
      <c r="AP4038" s="1">
        <v>0</v>
      </c>
      <c r="AQ4038" s="1">
        <v>0</v>
      </c>
      <c r="AR4038" s="1">
        <v>1507</v>
      </c>
      <c r="AS4038" s="1">
        <v>2436.115796412937</v>
      </c>
      <c r="AT4038" s="1">
        <f>Table1[[#This Row],[รวมต้นทุนค่าเดินทาง]]+Table1[[#This Row],[รวมต้นทุนค่าซ่อม]]+Table1[[#This Row],[รวมค่าเสื่อม]]</f>
        <v>4795.388523685664</v>
      </c>
      <c r="AU4038" s="1">
        <f t="shared" si="190"/>
        <v>4623.2312262414152</v>
      </c>
      <c r="AV4038" s="1" t="str" cm="1">
        <f t="array" ref="AV4038">IF(AC4038&lt;4, "เก็บ", IF(OR(AT4038 &lt; PERCENTILE(IF($AC$2:$AC$5092=AC4038, $AT$2:$AT$5092), 0.25) - 1.5 * (PERCENTILE(IF($AC$2:$AC$5092=AC4038, $AT$2:$AT$5092), 0.75) - PERCENTILE(IF($AC$2:$AC$5092=AC4038, $AT$2:$AT$5092), 0.25)), AT4038 &gt; PERCENTILE(IF($AC$2:$AC$5092=AC4038, $AT$2:$AT$5092), 0.75) + 1.5 * (PERCENTILE(IF($AC$2:$AC$5092=AC4038, $AT$2:$AT$5092), 0.75) - PERCENTILE(IF($AC$2:$AC$5092=AC4038, $AT$2:$AT$5092), 0.25))), "ตัด", "เก็บ"))</f>
        <v>เก็บ</v>
      </c>
      <c r="AW4038" s="1">
        <f t="shared" si="191"/>
        <v>4005.4952465164292</v>
      </c>
      <c r="AX4038" s="1">
        <v>2577.9546108768855</v>
      </c>
      <c r="AY4038" s="1">
        <v>852.27272727272725</v>
      </c>
    </row>
    <row r="4039" spans="1:51" x14ac:dyDescent="0.2">
      <c r="A4039" s="3">
        <v>45994</v>
      </c>
      <c r="B4039">
        <v>45994</v>
      </c>
      <c r="C4039" t="s">
        <v>12762</v>
      </c>
      <c r="D4039" t="s">
        <v>66</v>
      </c>
      <c r="E4039" t="s">
        <v>124</v>
      </c>
      <c r="F4039" t="s">
        <v>1371</v>
      </c>
      <c r="G4039" s="1">
        <v>0</v>
      </c>
      <c r="H4039" s="1">
        <v>2581</v>
      </c>
      <c r="I4039" s="1">
        <v>500</v>
      </c>
      <c r="J4039" s="1">
        <v>0</v>
      </c>
      <c r="K4039" s="1">
        <v>0</v>
      </c>
      <c r="L4039" s="1">
        <v>0</v>
      </c>
      <c r="M4039" s="1">
        <v>0</v>
      </c>
      <c r="N4039" s="1">
        <v>0</v>
      </c>
      <c r="O4039" s="1">
        <v>500</v>
      </c>
      <c r="P4039" t="s">
        <v>12763</v>
      </c>
      <c r="Q4039" s="2">
        <v>244321</v>
      </c>
      <c r="R4039" t="s">
        <v>70</v>
      </c>
      <c r="S4039">
        <v>0</v>
      </c>
      <c r="T4039" t="s">
        <v>71</v>
      </c>
      <c r="U4039" t="s">
        <v>72</v>
      </c>
      <c r="V4039" s="1">
        <v>0</v>
      </c>
      <c r="W4039" s="1">
        <v>0</v>
      </c>
      <c r="X4039" s="1">
        <v>0</v>
      </c>
      <c r="AA4039" t="s">
        <v>58</v>
      </c>
      <c r="AB4039" s="1">
        <v>0</v>
      </c>
      <c r="AC4039" s="4">
        <f>IF(ISNUMBER(MATCH(AD4039, $AD$2:AD4038, 0)), INDEX($AC$2:AC4038, MATCH(AD4039, $AD$2:AD4038, 0)), MAX($AC$2:AC4038)+1)</f>
        <v>2</v>
      </c>
      <c r="AD4039" t="str">
        <f t="shared" si="189"/>
        <v>เชียงใหม่-พุทธมณฑลสาย 5</v>
      </c>
      <c r="AE4039" t="s">
        <v>73</v>
      </c>
      <c r="AF4039" s="1">
        <v>0</v>
      </c>
      <c r="AG4039" s="1">
        <v>0</v>
      </c>
      <c r="AH4039" s="1">
        <v>0</v>
      </c>
      <c r="AI4039" t="s">
        <v>12764</v>
      </c>
      <c r="AJ4039" s="1">
        <v>1</v>
      </c>
      <c r="AK4039" s="1">
        <v>720</v>
      </c>
      <c r="AL4039" s="1">
        <v>720</v>
      </c>
      <c r="AM4039" s="1">
        <v>1</v>
      </c>
      <c r="AN4039" s="1">
        <v>0</v>
      </c>
      <c r="AO4039" s="1">
        <v>0</v>
      </c>
      <c r="AP4039" s="1">
        <v>0</v>
      </c>
      <c r="AQ4039" s="1">
        <v>0</v>
      </c>
      <c r="AR4039" s="1">
        <v>3081</v>
      </c>
      <c r="AS4039" s="1">
        <v>104.28008902285153</v>
      </c>
      <c r="AT4039" s="1">
        <f>Table1[[#This Row],[รวมต้นทุนค่าเดินทาง]]+Table1[[#This Row],[รวมต้นทุนค่าซ่อม]]+Table1[[#This Row],[รวมค่าเสื่อม]]</f>
        <v>5997.7800890228518</v>
      </c>
      <c r="AU4039" s="1">
        <f t="shared" si="190"/>
        <v>5026.5629662053279</v>
      </c>
      <c r="AV4039" s="1" t="str" cm="1">
        <f t="array" ref="AV4039">IF(AC4039&lt;4, "เก็บ", IF(OR(AT4039 &lt; PERCENTILE(IF($AC$2:$AC$5092=AC4039, $AT$2:$AT$5092), 0.25) - 1.5 * (PERCENTILE(IF($AC$2:$AC$5092=AC4039, $AT$2:$AT$5092), 0.75) - PERCENTILE(IF($AC$2:$AC$5092=AC4039, $AT$2:$AT$5092), 0.25)), AT4039 &gt; PERCENTILE(IF($AC$2:$AC$5092=AC4039, $AT$2:$AT$5092), 0.75) + 1.5 * (PERCENTILE(IF($AC$2:$AC$5092=AC4039, $AT$2:$AT$5092), 0.75) - PERCENTILE(IF($AC$2:$AC$5092=AC4039, $AT$2:$AT$5092), 0.25))), "ตัด", "เก็บ"))</f>
        <v>เก็บ</v>
      </c>
      <c r="AW4039" s="1">
        <f t="shared" si="191"/>
        <v>5026.5629662053279</v>
      </c>
      <c r="AX4039" s="1">
        <v>4064.5059139663294</v>
      </c>
      <c r="AY4039" s="1">
        <v>2812.5</v>
      </c>
    </row>
    <row r="4040" spans="1:51" x14ac:dyDescent="0.2">
      <c r="A4040" s="3">
        <v>45994</v>
      </c>
      <c r="B4040">
        <v>45994</v>
      </c>
      <c r="C4040" t="s">
        <v>12765</v>
      </c>
      <c r="D4040" t="s">
        <v>66</v>
      </c>
      <c r="E4040" t="s">
        <v>124</v>
      </c>
      <c r="F4040" t="s">
        <v>328</v>
      </c>
      <c r="G4040" s="1">
        <v>0</v>
      </c>
      <c r="H4040" s="1">
        <v>535</v>
      </c>
      <c r="I4040" s="1">
        <v>0</v>
      </c>
      <c r="J4040" s="1">
        <v>0</v>
      </c>
      <c r="K4040" s="1">
        <v>0</v>
      </c>
      <c r="L4040" s="1">
        <v>0</v>
      </c>
      <c r="M4040" s="1">
        <v>0</v>
      </c>
      <c r="N4040" s="1">
        <v>0</v>
      </c>
      <c r="O4040" s="1">
        <v>0</v>
      </c>
      <c r="P4040" t="s">
        <v>12766</v>
      </c>
      <c r="Q4040" s="2">
        <v>244321</v>
      </c>
      <c r="R4040" t="s">
        <v>70</v>
      </c>
      <c r="S4040">
        <v>0</v>
      </c>
      <c r="T4040" t="s">
        <v>254</v>
      </c>
      <c r="U4040" t="s">
        <v>93</v>
      </c>
      <c r="V4040" s="1">
        <v>0</v>
      </c>
      <c r="W4040" s="1">
        <v>0</v>
      </c>
      <c r="X4040" s="1">
        <v>0</v>
      </c>
      <c r="AA4040" t="s">
        <v>58</v>
      </c>
      <c r="AB4040" s="1">
        <v>0</v>
      </c>
      <c r="AC4040" s="4">
        <f>IF(ISNUMBER(MATCH(AD4040, $AD$2:AD4039, 0)), INDEX($AC$2:AC4039, MATCH(AD4040, $AD$2:AD4039, 0)), MAX($AC$2:AC4039)+1)</f>
        <v>14</v>
      </c>
      <c r="AD4040" t="str">
        <f t="shared" ref="AD4040:AD4103" si="192">T4040&amp;"-"&amp;U4040</f>
        <v>ลำปาง-ตลาดไท</v>
      </c>
      <c r="AE4040" t="s">
        <v>73</v>
      </c>
      <c r="AF4040" s="1">
        <v>0</v>
      </c>
      <c r="AG4040" s="1">
        <v>0</v>
      </c>
      <c r="AH4040" s="1">
        <v>0</v>
      </c>
      <c r="AI4040" t="s">
        <v>12767</v>
      </c>
      <c r="AJ4040" s="1">
        <v>1</v>
      </c>
      <c r="AK4040" s="1">
        <v>720</v>
      </c>
      <c r="AL4040" s="1">
        <v>720</v>
      </c>
      <c r="AM4040" s="1">
        <v>1</v>
      </c>
      <c r="AN4040" s="1">
        <v>0</v>
      </c>
      <c r="AO4040" s="1">
        <v>0</v>
      </c>
      <c r="AP4040" s="1">
        <v>0</v>
      </c>
      <c r="AQ4040" s="1">
        <v>0</v>
      </c>
      <c r="AR4040" s="1">
        <v>535</v>
      </c>
      <c r="AS4040" s="1">
        <v>251.99319268635722</v>
      </c>
      <c r="AT4040" s="1">
        <f>Table1[[#This Row],[รวมต้นทุนค่าเดินทาง]]+Table1[[#This Row],[รวมต้นทุนค่าซ่อม]]+Table1[[#This Row],[รวมค่าเสื่อม]]</f>
        <v>1568.2431926863574</v>
      </c>
      <c r="AU4040" s="1" t="e">
        <f t="shared" si="190"/>
        <v>#N/A</v>
      </c>
      <c r="AV4040" s="1" t="e" cm="1">
        <f t="array" ref="AV4040">IF(AC4040&lt;4, "เก็บ", IF(OR(AT4040 &lt; PERCENTILE(IF($AC$2:$AC$5092=AC4040, $AT$2:$AT$5092), 0.25) - 1.5 * (PERCENTILE(IF($AC$2:$AC$5092=AC4040, $AT$2:$AT$5092), 0.75) - PERCENTILE(IF($AC$2:$AC$5092=AC4040, $AT$2:$AT$5092), 0.25)), AT4040 &gt; PERCENTILE(IF($AC$2:$AC$5092=AC4040, $AT$2:$AT$5092), 0.75) + 1.5 * (PERCENTILE(IF($AC$2:$AC$5092=AC4040, $AT$2:$AT$5092), 0.75) - PERCENTILE(IF($AC$2:$AC$5092=AC4040, $AT$2:$AT$5092), 0.25))), "ตัด", "เก็บ"))</f>
        <v>#N/A</v>
      </c>
      <c r="AW4040" s="1" t="e">
        <f t="shared" si="191"/>
        <v>#DIV/0!</v>
      </c>
      <c r="AX4040" s="1">
        <v>2411.9362516169685</v>
      </c>
      <c r="AY4040" s="1">
        <v>781.25</v>
      </c>
    </row>
    <row r="4041" spans="1:51" x14ac:dyDescent="0.2">
      <c r="A4041" s="3">
        <v>45994</v>
      </c>
      <c r="B4041">
        <v>45994</v>
      </c>
      <c r="C4041" t="s">
        <v>12768</v>
      </c>
      <c r="D4041" t="s">
        <v>51</v>
      </c>
      <c r="E4041" t="s">
        <v>61</v>
      </c>
      <c r="F4041" t="s">
        <v>2488</v>
      </c>
      <c r="G4041" s="1">
        <v>4200</v>
      </c>
      <c r="H4041" s="1">
        <v>2849</v>
      </c>
      <c r="I4041" s="1">
        <v>1900</v>
      </c>
      <c r="J4041" s="1">
        <v>0</v>
      </c>
      <c r="K4041" s="1">
        <v>0</v>
      </c>
      <c r="L4041" s="1">
        <v>0</v>
      </c>
      <c r="M4041" s="1">
        <v>0</v>
      </c>
      <c r="N4041" s="1">
        <v>0</v>
      </c>
      <c r="O4041" s="1">
        <v>6100</v>
      </c>
      <c r="P4041" t="s">
        <v>12769</v>
      </c>
      <c r="Q4041" s="2">
        <v>244321</v>
      </c>
      <c r="R4041" t="s">
        <v>55</v>
      </c>
      <c r="S4041">
        <v>0</v>
      </c>
      <c r="T4041" t="s">
        <v>56</v>
      </c>
      <c r="U4041" t="s">
        <v>57</v>
      </c>
      <c r="V4041" s="1">
        <v>3776</v>
      </c>
      <c r="W4041" s="1">
        <v>0</v>
      </c>
      <c r="X4041" s="1">
        <v>0</v>
      </c>
      <c r="AA4041" t="s">
        <v>58</v>
      </c>
      <c r="AB4041" s="1">
        <v>0</v>
      </c>
      <c r="AC4041" s="4">
        <f>IF(ISNUMBER(MATCH(AD4041, $AD$2:AD4040, 0)), INDEX($AC$2:AC4040, MATCH(AD4041, $AD$2:AD4040, 0)), MAX($AC$2:AC4040)+1)</f>
        <v>1</v>
      </c>
      <c r="AD4041" t="str">
        <f t="shared" si="192"/>
        <v>ท่าลี่-กองลอย</v>
      </c>
      <c r="AE4041" t="s">
        <v>55</v>
      </c>
      <c r="AF4041" s="1">
        <v>0</v>
      </c>
      <c r="AG4041" s="1">
        <v>0</v>
      </c>
      <c r="AH4041" s="1">
        <v>0</v>
      </c>
      <c r="AI4041" t="s">
        <v>12770</v>
      </c>
      <c r="AJ4041" s="1">
        <v>1</v>
      </c>
      <c r="AK4041" s="1">
        <v>0</v>
      </c>
      <c r="AL4041" s="1">
        <v>0</v>
      </c>
      <c r="AM4041" s="1">
        <v>0</v>
      </c>
      <c r="AN4041" s="1">
        <v>0</v>
      </c>
      <c r="AO4041" s="1">
        <v>0</v>
      </c>
      <c r="AP4041" s="1">
        <v>0</v>
      </c>
      <c r="AQ4041" s="1">
        <v>0</v>
      </c>
      <c r="AR4041" s="1">
        <v>12725</v>
      </c>
      <c r="AS4041" s="1">
        <v>18.342857142857145</v>
      </c>
      <c r="AT4041" s="1">
        <f>Table1[[#This Row],[รวมต้นทุนค่าเดินทาง]]+Table1[[#This Row],[รวมต้นทุนค่าซ่อม]]+Table1[[#This Row],[รวมค่าเสื่อม]]</f>
        <v>14350.485714285714</v>
      </c>
      <c r="AU4041" s="1">
        <f t="shared" si="190"/>
        <v>13953.293816562818</v>
      </c>
      <c r="AV4041" s="1" t="str" cm="1">
        <f t="array" ref="AV4041">IF(AC4041&lt;4, "เก็บ", IF(OR(AT4041 &lt; PERCENTILE(IF($AC$2:$AC$5092=AC4041, $AT$2:$AT$5092), 0.25) - 1.5 * (PERCENTILE(IF($AC$2:$AC$5092=AC4041, $AT$2:$AT$5092), 0.75) - PERCENTILE(IF($AC$2:$AC$5092=AC4041, $AT$2:$AT$5092), 0.25)), AT4041 &gt; PERCENTILE(IF($AC$2:$AC$5092=AC4041, $AT$2:$AT$5092), 0.75) + 1.5 * (PERCENTILE(IF($AC$2:$AC$5092=AC4041, $AT$2:$AT$5092), 0.75) - PERCENTILE(IF($AC$2:$AC$5092=AC4041, $AT$2:$AT$5092), 0.25))), "ตัด", "เก็บ"))</f>
        <v>เก็บ</v>
      </c>
      <c r="AW4041" s="1">
        <f t="shared" si="191"/>
        <v>13953.293816562818</v>
      </c>
      <c r="AX4041" s="1">
        <v>14426.372718098486</v>
      </c>
      <c r="AY4041" s="1">
        <v>1607.1428571428571</v>
      </c>
    </row>
    <row r="4042" spans="1:51" x14ac:dyDescent="0.2">
      <c r="A4042" s="3">
        <v>45994</v>
      </c>
      <c r="B4042">
        <v>45994</v>
      </c>
      <c r="C4042" t="s">
        <v>12771</v>
      </c>
      <c r="D4042" t="s">
        <v>51</v>
      </c>
      <c r="E4042" t="s">
        <v>61</v>
      </c>
      <c r="F4042" t="s">
        <v>10151</v>
      </c>
      <c r="G4042" s="1">
        <v>2700</v>
      </c>
      <c r="H4042" s="1">
        <v>4212</v>
      </c>
      <c r="I4042" s="1">
        <v>1900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  <c r="O4042" s="1">
        <v>4600</v>
      </c>
      <c r="P4042" t="s">
        <v>12772</v>
      </c>
      <c r="Q4042" s="2">
        <v>244321</v>
      </c>
      <c r="R4042" t="s">
        <v>55</v>
      </c>
      <c r="S4042">
        <v>0</v>
      </c>
      <c r="T4042" t="s">
        <v>56</v>
      </c>
      <c r="U4042" t="s">
        <v>57</v>
      </c>
      <c r="V4042" s="1">
        <v>2500</v>
      </c>
      <c r="W4042" s="1">
        <v>0</v>
      </c>
      <c r="X4042" s="1">
        <v>0</v>
      </c>
      <c r="AA4042" t="s">
        <v>58</v>
      </c>
      <c r="AB4042" s="1">
        <v>0</v>
      </c>
      <c r="AC4042" s="4">
        <f>IF(ISNUMBER(MATCH(AD4042, $AD$2:AD4041, 0)), INDEX($AC$2:AC4041, MATCH(AD4042, $AD$2:AD4041, 0)), MAX($AC$2:AC4041)+1)</f>
        <v>1</v>
      </c>
      <c r="AD4042" t="str">
        <f t="shared" si="192"/>
        <v>ท่าลี่-กองลอย</v>
      </c>
      <c r="AE4042" t="s">
        <v>55</v>
      </c>
      <c r="AF4042" s="1">
        <v>0</v>
      </c>
      <c r="AG4042" s="1">
        <v>0</v>
      </c>
      <c r="AH4042" s="1">
        <v>0</v>
      </c>
      <c r="AI4042" t="s">
        <v>12773</v>
      </c>
      <c r="AJ4042" s="1">
        <v>1</v>
      </c>
      <c r="AK4042" s="1">
        <v>0</v>
      </c>
      <c r="AL4042" s="1">
        <v>0</v>
      </c>
      <c r="AM4042" s="1">
        <v>0</v>
      </c>
      <c r="AN4042" s="1">
        <v>0</v>
      </c>
      <c r="AO4042" s="1">
        <v>0</v>
      </c>
      <c r="AP4042" s="1">
        <v>0</v>
      </c>
      <c r="AQ4042" s="1">
        <v>0</v>
      </c>
      <c r="AR4042" s="1">
        <v>11312</v>
      </c>
      <c r="AS4042" s="1">
        <v>584.69796143250687</v>
      </c>
      <c r="AT4042" s="1">
        <f>Table1[[#This Row],[รวมต้นทุนค่าเดินทาง]]+Table1[[#This Row],[รวมต้นทุนค่าซ่อม]]+Table1[[#This Row],[รวมค่าเสื่อม]]</f>
        <v>14221.078126721763</v>
      </c>
      <c r="AU4042" s="1">
        <f t="shared" si="190"/>
        <v>13953.293816562818</v>
      </c>
      <c r="AV4042" s="1" t="str" cm="1">
        <f t="array" ref="AV4042">IF(AC4042&lt;4, "เก็บ", IF(OR(AT4042 &lt; PERCENTILE(IF($AC$2:$AC$5092=AC4042, $AT$2:$AT$5092), 0.25) - 1.5 * (PERCENTILE(IF($AC$2:$AC$5092=AC4042, $AT$2:$AT$5092), 0.75) - PERCENTILE(IF($AC$2:$AC$5092=AC4042, $AT$2:$AT$5092), 0.25)), AT4042 &gt; PERCENTILE(IF($AC$2:$AC$5092=AC4042, $AT$2:$AT$5092), 0.75) + 1.5 * (PERCENTILE(IF($AC$2:$AC$5092=AC4042, $AT$2:$AT$5092), 0.75) - PERCENTILE(IF($AC$2:$AC$5092=AC4042, $AT$2:$AT$5092), 0.25))), "ตัด", "เก็บ"))</f>
        <v>เก็บ</v>
      </c>
      <c r="AW4042" s="1">
        <f t="shared" si="191"/>
        <v>13953.293816562818</v>
      </c>
      <c r="AX4042" s="1">
        <v>14426.372718098486</v>
      </c>
      <c r="AY4042" s="1">
        <v>2324.3801652892562</v>
      </c>
    </row>
    <row r="4043" spans="1:51" x14ac:dyDescent="0.2">
      <c r="A4043" s="3">
        <v>45994</v>
      </c>
      <c r="B4043">
        <v>45994</v>
      </c>
      <c r="C4043" t="s">
        <v>12774</v>
      </c>
      <c r="D4043" t="s">
        <v>51</v>
      </c>
      <c r="E4043" t="s">
        <v>61</v>
      </c>
      <c r="F4043" t="s">
        <v>80</v>
      </c>
      <c r="G4043" s="1">
        <v>2700</v>
      </c>
      <c r="H4043" s="1">
        <v>4212</v>
      </c>
      <c r="I4043" s="1">
        <v>1900</v>
      </c>
      <c r="J4043" s="1">
        <v>0</v>
      </c>
      <c r="K4043" s="1">
        <v>0</v>
      </c>
      <c r="L4043" s="1">
        <v>0</v>
      </c>
      <c r="M4043" s="1">
        <v>0</v>
      </c>
      <c r="N4043" s="1">
        <v>0</v>
      </c>
      <c r="O4043" s="1">
        <v>4600</v>
      </c>
      <c r="P4043" t="s">
        <v>12775</v>
      </c>
      <c r="Q4043" s="2">
        <v>244321</v>
      </c>
      <c r="R4043" t="s">
        <v>55</v>
      </c>
      <c r="S4043">
        <v>0</v>
      </c>
      <c r="T4043" t="s">
        <v>56</v>
      </c>
      <c r="U4043" t="s">
        <v>57</v>
      </c>
      <c r="V4043" s="1">
        <v>2500</v>
      </c>
      <c r="W4043" s="1">
        <v>0</v>
      </c>
      <c r="X4043" s="1">
        <v>0</v>
      </c>
      <c r="AA4043" t="s">
        <v>58</v>
      </c>
      <c r="AB4043" s="1">
        <v>0</v>
      </c>
      <c r="AC4043" s="4">
        <f>IF(ISNUMBER(MATCH(AD4043, $AD$2:AD4042, 0)), INDEX($AC$2:AC4042, MATCH(AD4043, $AD$2:AD4042, 0)), MAX($AC$2:AC4042)+1)</f>
        <v>1</v>
      </c>
      <c r="AD4043" t="str">
        <f t="shared" si="192"/>
        <v>ท่าลี่-กองลอย</v>
      </c>
      <c r="AE4043" t="s">
        <v>55</v>
      </c>
      <c r="AF4043" s="1">
        <v>0</v>
      </c>
      <c r="AG4043" s="1">
        <v>0</v>
      </c>
      <c r="AH4043" s="1">
        <v>0</v>
      </c>
      <c r="AI4043" t="s">
        <v>12776</v>
      </c>
      <c r="AJ4043" s="1">
        <v>1</v>
      </c>
      <c r="AK4043" s="1">
        <v>0</v>
      </c>
      <c r="AL4043" s="1">
        <v>0</v>
      </c>
      <c r="AM4043" s="1">
        <v>0</v>
      </c>
      <c r="AN4043" s="1">
        <v>0</v>
      </c>
      <c r="AO4043" s="1">
        <v>0</v>
      </c>
      <c r="AP4043" s="1">
        <v>0</v>
      </c>
      <c r="AQ4043" s="1">
        <v>0</v>
      </c>
      <c r="AR4043" s="1">
        <v>11312</v>
      </c>
      <c r="AS4043" s="1">
        <v>21.400000000000002</v>
      </c>
      <c r="AT4043" s="1">
        <f>Table1[[#This Row],[รวมต้นทุนค่าเดินทาง]]+Table1[[#This Row],[รวมต้นทุนค่าซ่อม]]+Table1[[#This Row],[รวมค่าเสื่อม]]</f>
        <v>13080.294409937887</v>
      </c>
      <c r="AU4043" s="1">
        <f t="shared" si="190"/>
        <v>13953.293816562818</v>
      </c>
      <c r="AV4043" s="1" t="str" cm="1">
        <f t="array" ref="AV4043">IF(AC4043&lt;4, "เก็บ", IF(OR(AT4043 &lt; PERCENTILE(IF($AC$2:$AC$5092=AC4043, $AT$2:$AT$5092), 0.25) - 1.5 * (PERCENTILE(IF($AC$2:$AC$5092=AC4043, $AT$2:$AT$5092), 0.75) - PERCENTILE(IF($AC$2:$AC$5092=AC4043, $AT$2:$AT$5092), 0.25)), AT4043 &gt; PERCENTILE(IF($AC$2:$AC$5092=AC4043, $AT$2:$AT$5092), 0.75) + 1.5 * (PERCENTILE(IF($AC$2:$AC$5092=AC4043, $AT$2:$AT$5092), 0.75) - PERCENTILE(IF($AC$2:$AC$5092=AC4043, $AT$2:$AT$5092), 0.25))), "ตัด", "เก็บ"))</f>
        <v>เก็บ</v>
      </c>
      <c r="AW4043" s="1">
        <f t="shared" si="191"/>
        <v>13953.293816562818</v>
      </c>
      <c r="AX4043" s="1">
        <v>14426.372718098486</v>
      </c>
      <c r="AY4043" s="1">
        <v>1746.8944099378882</v>
      </c>
    </row>
    <row r="4044" spans="1:51" x14ac:dyDescent="0.2">
      <c r="A4044" s="3">
        <v>45994</v>
      </c>
      <c r="B4044">
        <v>45994</v>
      </c>
      <c r="C4044" t="s">
        <v>12777</v>
      </c>
      <c r="D4044" t="s">
        <v>51</v>
      </c>
      <c r="E4044" t="s">
        <v>61</v>
      </c>
      <c r="F4044" t="s">
        <v>12476</v>
      </c>
      <c r="G4044" s="1">
        <v>2700</v>
      </c>
      <c r="H4044" s="1">
        <v>4212</v>
      </c>
      <c r="I4044" s="1">
        <v>1900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  <c r="O4044" s="1">
        <v>4600</v>
      </c>
      <c r="P4044" t="s">
        <v>12778</v>
      </c>
      <c r="Q4044" s="2">
        <v>244321</v>
      </c>
      <c r="R4044" t="s">
        <v>55</v>
      </c>
      <c r="S4044">
        <v>0</v>
      </c>
      <c r="T4044" t="s">
        <v>56</v>
      </c>
      <c r="U4044" t="s">
        <v>57</v>
      </c>
      <c r="V4044" s="1">
        <v>2500</v>
      </c>
      <c r="W4044" s="1">
        <v>0</v>
      </c>
      <c r="X4044" s="1">
        <v>0</v>
      </c>
      <c r="AA4044" t="s">
        <v>58</v>
      </c>
      <c r="AB4044" s="1">
        <v>0</v>
      </c>
      <c r="AC4044" s="4">
        <f>IF(ISNUMBER(MATCH(AD4044, $AD$2:AD4043, 0)), INDEX($AC$2:AC4043, MATCH(AD4044, $AD$2:AD4043, 0)), MAX($AC$2:AC4043)+1)</f>
        <v>1</v>
      </c>
      <c r="AD4044" t="str">
        <f t="shared" si="192"/>
        <v>ท่าลี่-กองลอย</v>
      </c>
      <c r="AE4044" t="s">
        <v>55</v>
      </c>
      <c r="AF4044" s="1">
        <v>0</v>
      </c>
      <c r="AG4044" s="1">
        <v>0</v>
      </c>
      <c r="AH4044" s="1">
        <v>0</v>
      </c>
      <c r="AI4044" t="s">
        <v>12779</v>
      </c>
      <c r="AJ4044" s="1">
        <v>1</v>
      </c>
      <c r="AK4044" s="1">
        <v>0</v>
      </c>
      <c r="AL4044" s="1">
        <v>0</v>
      </c>
      <c r="AM4044" s="1">
        <v>0</v>
      </c>
      <c r="AN4044" s="1">
        <v>0</v>
      </c>
      <c r="AO4044" s="1">
        <v>0</v>
      </c>
      <c r="AP4044" s="1">
        <v>0</v>
      </c>
      <c r="AQ4044" s="1">
        <v>0</v>
      </c>
      <c r="AR4044" s="1">
        <v>11312</v>
      </c>
      <c r="AS4044" s="1">
        <v>1088.3499999999999</v>
      </c>
      <c r="AT4044" s="1">
        <f>Table1[[#This Row],[รวมต้นทุนค่าเดินทาง]]+Table1[[#This Row],[รวมต้นทุนค่าซ่อม]]+Table1[[#This Row],[รวมค่าเสื่อม]]</f>
        <v>14911.510714285714</v>
      </c>
      <c r="AU4044" s="1">
        <f t="shared" si="190"/>
        <v>13953.293816562818</v>
      </c>
      <c r="AV4044" s="1" t="str" cm="1">
        <f t="array" ref="AV4044">IF(AC4044&lt;4, "เก็บ", IF(OR(AT4044 &lt; PERCENTILE(IF($AC$2:$AC$5092=AC4044, $AT$2:$AT$5092), 0.25) - 1.5 * (PERCENTILE(IF($AC$2:$AC$5092=AC4044, $AT$2:$AT$5092), 0.75) - PERCENTILE(IF($AC$2:$AC$5092=AC4044, $AT$2:$AT$5092), 0.25)), AT4044 &gt; PERCENTILE(IF($AC$2:$AC$5092=AC4044, $AT$2:$AT$5092), 0.75) + 1.5 * (PERCENTILE(IF($AC$2:$AC$5092=AC4044, $AT$2:$AT$5092), 0.75) - PERCENTILE(IF($AC$2:$AC$5092=AC4044, $AT$2:$AT$5092), 0.25))), "ตัด", "เก็บ"))</f>
        <v>เก็บ</v>
      </c>
      <c r="AW4044" s="1">
        <f t="shared" si="191"/>
        <v>13953.293816562818</v>
      </c>
      <c r="AX4044" s="1">
        <v>14426.372718098486</v>
      </c>
      <c r="AY4044" s="1">
        <v>2511.1607142857142</v>
      </c>
    </row>
    <row r="4045" spans="1:51" x14ac:dyDescent="0.2">
      <c r="A4045" s="3">
        <v>45994</v>
      </c>
      <c r="B4045">
        <v>45994</v>
      </c>
      <c r="C4045" t="s">
        <v>12780</v>
      </c>
      <c r="D4045" t="s">
        <v>66</v>
      </c>
      <c r="E4045" t="s">
        <v>67</v>
      </c>
      <c r="F4045" t="s">
        <v>68</v>
      </c>
      <c r="G4045" s="1">
        <v>0</v>
      </c>
      <c r="H4045" s="1">
        <v>1039</v>
      </c>
      <c r="I4045" s="1">
        <v>400</v>
      </c>
      <c r="J4045" s="1">
        <v>0</v>
      </c>
      <c r="K4045" s="1">
        <v>0</v>
      </c>
      <c r="L4045" s="1">
        <v>0</v>
      </c>
      <c r="M4045" s="1">
        <v>0</v>
      </c>
      <c r="N4045" s="1">
        <v>0</v>
      </c>
      <c r="O4045" s="1">
        <v>400</v>
      </c>
      <c r="P4045" t="s">
        <v>12781</v>
      </c>
      <c r="Q4045" s="2">
        <v>244321</v>
      </c>
      <c r="R4045" t="s">
        <v>70</v>
      </c>
      <c r="S4045">
        <v>0</v>
      </c>
      <c r="T4045" t="s">
        <v>101</v>
      </c>
      <c r="U4045" t="s">
        <v>93</v>
      </c>
      <c r="V4045" s="1">
        <v>0</v>
      </c>
      <c r="W4045" s="1">
        <v>0</v>
      </c>
      <c r="X4045" s="1">
        <v>0</v>
      </c>
      <c r="AA4045" t="s">
        <v>58</v>
      </c>
      <c r="AB4045" s="1">
        <v>0</v>
      </c>
      <c r="AC4045" s="4">
        <f>IF(ISNUMBER(MATCH(AD4045, $AD$2:AD4044, 0)), INDEX($AC$2:AC4044, MATCH(AD4045, $AD$2:AD4044, 0)), MAX($AC$2:AC4044)+1)</f>
        <v>53</v>
      </c>
      <c r="AD4045" t="str">
        <f t="shared" si="192"/>
        <v>พะเยา-ตลาดไท</v>
      </c>
      <c r="AE4045" t="s">
        <v>73</v>
      </c>
      <c r="AF4045" s="1">
        <v>0</v>
      </c>
      <c r="AG4045" s="1">
        <v>0</v>
      </c>
      <c r="AH4045" s="1">
        <v>0</v>
      </c>
      <c r="AI4045" t="s">
        <v>12782</v>
      </c>
      <c r="AJ4045" s="1">
        <v>1</v>
      </c>
      <c r="AK4045" s="1">
        <v>706</v>
      </c>
      <c r="AL4045" s="1">
        <v>706</v>
      </c>
      <c r="AM4045" s="1">
        <v>1</v>
      </c>
      <c r="AN4045" s="1">
        <v>0</v>
      </c>
      <c r="AO4045" s="1">
        <v>0</v>
      </c>
      <c r="AP4045" s="1">
        <v>0</v>
      </c>
      <c r="AQ4045" s="1">
        <v>0</v>
      </c>
      <c r="AR4045" s="1">
        <v>1439</v>
      </c>
      <c r="AS4045" s="1">
        <v>587.87142785512037</v>
      </c>
      <c r="AT4045" s="1">
        <f>Table1[[#This Row],[รวมต้นทุนค่าเดินทาง]]+Table1[[#This Row],[รวมต้นทุนค่าซ่อม]]+Table1[[#This Row],[รวมค่าเสื่อม]]</f>
        <v>2819.1249489818811</v>
      </c>
      <c r="AU4045" s="1">
        <f t="shared" si="190"/>
        <v>5556.3451863971432</v>
      </c>
      <c r="AV4045" s="1" t="str" cm="1">
        <f t="array" ref="AV4045">IF(AC4045&lt;4, "เก็บ", IF(OR(AT4045 &lt; PERCENTILE(IF($AC$2:$AC$5092=AC4045, $AT$2:$AT$5092), 0.25) - 1.5 * (PERCENTILE(IF($AC$2:$AC$5092=AC4045, $AT$2:$AT$5092), 0.75) - PERCENTILE(IF($AC$2:$AC$5092=AC4045, $AT$2:$AT$5092), 0.25)), AT4045 &gt; PERCENTILE(IF($AC$2:$AC$5092=AC4045, $AT$2:$AT$5092), 0.75) + 1.5 * (PERCENTILE(IF($AC$2:$AC$5092=AC4045, $AT$2:$AT$5092), 0.75) - PERCENTILE(IF($AC$2:$AC$5092=AC4045, $AT$2:$AT$5092), 0.25))), "ตัด", "เก็บ"))</f>
        <v>เก็บ</v>
      </c>
      <c r="AW4045" s="1">
        <f t="shared" si="191"/>
        <v>5282.7291214311672</v>
      </c>
      <c r="AX4045" s="1">
        <v>3832.4469144192008</v>
      </c>
      <c r="AY4045" s="1">
        <v>792.25352112676057</v>
      </c>
    </row>
    <row r="4046" spans="1:51" x14ac:dyDescent="0.2">
      <c r="A4046" s="3">
        <v>45994</v>
      </c>
      <c r="B4046">
        <v>45994</v>
      </c>
      <c r="C4046" t="s">
        <v>12783</v>
      </c>
      <c r="D4046" t="s">
        <v>66</v>
      </c>
      <c r="E4046" t="s">
        <v>124</v>
      </c>
      <c r="F4046" t="s">
        <v>679</v>
      </c>
      <c r="G4046" s="1">
        <v>0</v>
      </c>
      <c r="H4046" s="1">
        <v>755</v>
      </c>
      <c r="I4046" s="1">
        <v>500</v>
      </c>
      <c r="J4046" s="1">
        <v>0</v>
      </c>
      <c r="K4046" s="1">
        <v>0</v>
      </c>
      <c r="L4046" s="1">
        <v>0</v>
      </c>
      <c r="M4046" s="1">
        <v>0</v>
      </c>
      <c r="N4046" s="1">
        <v>0</v>
      </c>
      <c r="O4046" s="1">
        <v>846</v>
      </c>
      <c r="P4046" t="s">
        <v>12784</v>
      </c>
      <c r="Q4046" s="2">
        <v>244321</v>
      </c>
      <c r="R4046" t="s">
        <v>70</v>
      </c>
      <c r="S4046">
        <v>0</v>
      </c>
      <c r="T4046" t="s">
        <v>88</v>
      </c>
      <c r="U4046" t="s">
        <v>93</v>
      </c>
      <c r="V4046" s="1">
        <v>0</v>
      </c>
      <c r="W4046" s="1">
        <v>0</v>
      </c>
      <c r="X4046" s="1">
        <v>346</v>
      </c>
      <c r="Y4046" t="s">
        <v>372</v>
      </c>
      <c r="Z4046" t="s">
        <v>88</v>
      </c>
      <c r="AA4046" t="s">
        <v>9952</v>
      </c>
      <c r="AB4046" s="1">
        <v>0</v>
      </c>
      <c r="AC4046" s="4">
        <f>IF(ISNUMBER(MATCH(AD4046, $AD$2:AD4045, 0)), INDEX($AC$2:AC4045, MATCH(AD4046, $AD$2:AD4045, 0)), MAX($AC$2:AC4045)+1)</f>
        <v>51</v>
      </c>
      <c r="AD4046" t="str">
        <f t="shared" si="192"/>
        <v>แพร่-ตลาดไท</v>
      </c>
      <c r="AE4046" t="s">
        <v>73</v>
      </c>
      <c r="AF4046" s="1">
        <v>0</v>
      </c>
      <c r="AG4046" s="1">
        <v>0</v>
      </c>
      <c r="AH4046" s="1">
        <v>0</v>
      </c>
      <c r="AI4046" t="s">
        <v>12785</v>
      </c>
      <c r="AJ4046" s="1">
        <v>1</v>
      </c>
      <c r="AK4046" s="1">
        <v>572</v>
      </c>
      <c r="AL4046" s="1">
        <v>572</v>
      </c>
      <c r="AM4046" s="1">
        <v>1</v>
      </c>
      <c r="AN4046" s="1">
        <v>0</v>
      </c>
      <c r="AO4046" s="1">
        <v>0</v>
      </c>
      <c r="AP4046" s="1">
        <v>0</v>
      </c>
      <c r="AQ4046" s="1">
        <v>0</v>
      </c>
      <c r="AR4046" s="1">
        <v>1601</v>
      </c>
      <c r="AS4046" s="1">
        <v>1829.4561005030671</v>
      </c>
      <c r="AT4046" s="1">
        <f>Table1[[#This Row],[รวมต้นทุนค่าเดินทาง]]+Table1[[#This Row],[รวมต้นทุนค่าซ่อม]]+Table1[[#This Row],[รวมค่าเสื่อม]]</f>
        <v>4309.3623505030673</v>
      </c>
      <c r="AU4046" s="1">
        <f t="shared" si="190"/>
        <v>4737.6107634746759</v>
      </c>
      <c r="AV4046" s="1" t="str" cm="1">
        <f t="array" ref="AV4046">IF(AC4046&lt;4, "เก็บ", IF(OR(AT4046 &lt; PERCENTILE(IF($AC$2:$AC$5092=AC4046, $AT$2:$AT$5092), 0.25) - 1.5 * (PERCENTILE(IF($AC$2:$AC$5092=AC4046, $AT$2:$AT$5092), 0.75) - PERCENTILE(IF($AC$2:$AC$5092=AC4046, $AT$2:$AT$5092), 0.25)), AT4046 &gt; PERCENTILE(IF($AC$2:$AC$5092=AC4046, $AT$2:$AT$5092), 0.75) + 1.5 * (PERCENTILE(IF($AC$2:$AC$5092=AC4046, $AT$2:$AT$5092), 0.75) - PERCENTILE(IF($AC$2:$AC$5092=AC4046, $AT$2:$AT$5092), 0.25))), "ตัด", "เก็บ"))</f>
        <v>เก็บ</v>
      </c>
      <c r="AW4046" s="1">
        <f t="shared" si="191"/>
        <v>4487.1668970521196</v>
      </c>
      <c r="AX4046" s="1">
        <v>3014.4338711558335</v>
      </c>
      <c r="AY4046" s="1">
        <v>878.90625</v>
      </c>
    </row>
    <row r="4047" spans="1:51" x14ac:dyDescent="0.2">
      <c r="A4047" s="3">
        <v>45994</v>
      </c>
      <c r="B4047">
        <v>45994</v>
      </c>
      <c r="C4047" t="s">
        <v>12786</v>
      </c>
      <c r="D4047" t="s">
        <v>66</v>
      </c>
      <c r="E4047" t="s">
        <v>105</v>
      </c>
      <c r="F4047" t="s">
        <v>895</v>
      </c>
      <c r="G4047" s="1">
        <v>0</v>
      </c>
      <c r="H4047" s="1">
        <v>0</v>
      </c>
      <c r="I4047" s="1">
        <v>0</v>
      </c>
      <c r="J4047" s="1">
        <v>0</v>
      </c>
      <c r="K4047" s="1">
        <v>0</v>
      </c>
      <c r="L4047" s="1">
        <v>0</v>
      </c>
      <c r="M4047" s="1">
        <v>0</v>
      </c>
      <c r="N4047" s="1">
        <v>692</v>
      </c>
      <c r="O4047" s="1">
        <v>692</v>
      </c>
      <c r="P4047" t="s">
        <v>12787</v>
      </c>
      <c r="Q4047" s="2">
        <v>244321</v>
      </c>
      <c r="R4047" t="s">
        <v>55</v>
      </c>
      <c r="S4047">
        <v>0</v>
      </c>
      <c r="T4047" t="s">
        <v>87</v>
      </c>
      <c r="U4047" t="s">
        <v>71</v>
      </c>
      <c r="V4047" s="1">
        <v>0</v>
      </c>
      <c r="W4047" s="1">
        <v>629</v>
      </c>
      <c r="X4047" s="1">
        <v>0</v>
      </c>
      <c r="Y4047" t="s">
        <v>108</v>
      </c>
      <c r="Z4047" t="s">
        <v>71</v>
      </c>
      <c r="AA4047" t="s">
        <v>612</v>
      </c>
      <c r="AB4047" s="1">
        <v>0</v>
      </c>
      <c r="AC4047" s="4">
        <f>IF(ISNUMBER(MATCH(AD4047, $AD$2:AD4046, 0)), INDEX($AC$2:AC4046, MATCH(AD4047, $AD$2:AD4046, 0)), MAX($AC$2:AC4046)+1)</f>
        <v>6</v>
      </c>
      <c r="AD4047" t="str">
        <f t="shared" si="192"/>
        <v>เชียงราย-เชียงใหม่</v>
      </c>
      <c r="AE4047" t="s">
        <v>55</v>
      </c>
      <c r="AF4047" s="1">
        <v>0</v>
      </c>
      <c r="AG4047" s="1">
        <v>0</v>
      </c>
      <c r="AH4047" s="1">
        <v>0</v>
      </c>
      <c r="AI4047" t="s">
        <v>12788</v>
      </c>
      <c r="AJ4047" s="1">
        <v>1</v>
      </c>
      <c r="AK4047" s="1">
        <v>0</v>
      </c>
      <c r="AL4047" s="1">
        <v>0</v>
      </c>
      <c r="AM4047" s="1">
        <v>0</v>
      </c>
      <c r="AN4047" s="1">
        <v>0</v>
      </c>
      <c r="AO4047" s="1">
        <v>0</v>
      </c>
      <c r="AP4047" s="1">
        <v>0</v>
      </c>
      <c r="AQ4047" s="1">
        <v>0</v>
      </c>
      <c r="AR4047" s="1">
        <v>1321</v>
      </c>
      <c r="AS4047" s="1">
        <v>978.5400641025642</v>
      </c>
      <c r="AT4047" s="1">
        <f>Table1[[#This Row],[รวมต้นทุนค่าเดินทาง]]+Table1[[#This Row],[รวมต้นทุนค่าซ่อม]]+Table1[[#This Row],[รวมค่าเสื่อม]]</f>
        <v>3642.8236461921169</v>
      </c>
      <c r="AU4047" s="1">
        <f t="shared" si="190"/>
        <v>4428.3346813776061</v>
      </c>
      <c r="AV4047" s="1" t="str" cm="1">
        <f t="array" ref="AV4047">IF(AC4047&lt;4, "เก็บ", IF(OR(AT4047 &lt; PERCENTILE(IF($AC$2:$AC$5092=AC4047, $AT$2:$AT$5092), 0.25) - 1.5 * (PERCENTILE(IF($AC$2:$AC$5092=AC4047, $AT$2:$AT$5092), 0.75) - PERCENTILE(IF($AC$2:$AC$5092=AC4047, $AT$2:$AT$5092), 0.25)), AT4047 &gt; PERCENTILE(IF($AC$2:$AC$5092=AC4047, $AT$2:$AT$5092), 0.75) + 1.5 * (PERCENTILE(IF($AC$2:$AC$5092=AC4047, $AT$2:$AT$5092), 0.75) - PERCENTILE(IF($AC$2:$AC$5092=AC4047, $AT$2:$AT$5092), 0.25))), "ตัด", "เก็บ"))</f>
        <v>เก็บ</v>
      </c>
      <c r="AW4047" s="1">
        <f t="shared" si="191"/>
        <v>3873.7679454274344</v>
      </c>
      <c r="AX4047" s="1">
        <v>2781.4385174989698</v>
      </c>
      <c r="AY4047" s="1">
        <v>1343.2835820895523</v>
      </c>
    </row>
    <row r="4048" spans="1:51" x14ac:dyDescent="0.2">
      <c r="A4048" s="3">
        <v>45995</v>
      </c>
      <c r="B4048">
        <v>45995</v>
      </c>
      <c r="C4048" t="s">
        <v>12789</v>
      </c>
      <c r="D4048" t="s">
        <v>66</v>
      </c>
      <c r="E4048" t="s">
        <v>67</v>
      </c>
      <c r="F4048" t="s">
        <v>770</v>
      </c>
      <c r="G4048" s="1">
        <v>818</v>
      </c>
      <c r="H4048" s="1">
        <v>0</v>
      </c>
      <c r="I4048" s="1">
        <v>400</v>
      </c>
      <c r="J4048" s="1">
        <v>0</v>
      </c>
      <c r="K4048" s="1">
        <v>0</v>
      </c>
      <c r="L4048" s="1">
        <v>0</v>
      </c>
      <c r="M4048" s="1">
        <v>0</v>
      </c>
      <c r="N4048" s="1">
        <v>0</v>
      </c>
      <c r="O4048" s="1">
        <v>1218</v>
      </c>
      <c r="P4048" t="s">
        <v>12790</v>
      </c>
      <c r="Q4048" s="2">
        <v>244321</v>
      </c>
      <c r="R4048" t="s">
        <v>70</v>
      </c>
      <c r="S4048">
        <v>0</v>
      </c>
      <c r="T4048" t="s">
        <v>254</v>
      </c>
      <c r="U4048" t="s">
        <v>93</v>
      </c>
      <c r="V4048" s="1">
        <v>0</v>
      </c>
      <c r="W4048" s="1">
        <v>0</v>
      </c>
      <c r="X4048" s="1">
        <v>0</v>
      </c>
      <c r="AA4048" t="s">
        <v>58</v>
      </c>
      <c r="AB4048" s="1">
        <v>0</v>
      </c>
      <c r="AC4048" s="4">
        <f>IF(ISNUMBER(MATCH(AD4048, $AD$2:AD4047, 0)), INDEX($AC$2:AC4047, MATCH(AD4048, $AD$2:AD4047, 0)), MAX($AC$2:AC4047)+1)</f>
        <v>14</v>
      </c>
      <c r="AD4048" t="str">
        <f t="shared" si="192"/>
        <v>ลำปาง-ตลาดไท</v>
      </c>
      <c r="AE4048" t="s">
        <v>73</v>
      </c>
      <c r="AF4048" s="1">
        <v>0</v>
      </c>
      <c r="AG4048" s="1">
        <v>0</v>
      </c>
      <c r="AH4048" s="1">
        <v>0</v>
      </c>
      <c r="AI4048" t="s">
        <v>12791</v>
      </c>
      <c r="AJ4048" s="1">
        <v>2</v>
      </c>
      <c r="AK4048" s="1">
        <v>720</v>
      </c>
      <c r="AL4048" s="1">
        <v>1292</v>
      </c>
      <c r="AM4048" s="1">
        <v>0.55727554179566563</v>
      </c>
      <c r="AN4048" s="1">
        <v>0</v>
      </c>
      <c r="AO4048" s="1">
        <v>0</v>
      </c>
      <c r="AP4048" s="1">
        <v>0</v>
      </c>
      <c r="AQ4048" s="1">
        <v>0</v>
      </c>
      <c r="AR4048" s="1">
        <v>1218</v>
      </c>
      <c r="AS4048" s="1">
        <v>311.31600031548538</v>
      </c>
      <c r="AT4048" s="1">
        <f>Table1[[#This Row],[รวมต้นทุนค่าเดินทาง]]+Table1[[#This Row],[รวมต้นทุนค่าซ่อม]]+Table1[[#This Row],[รวมค่าเสื่อม]]</f>
        <v>3009.579158210222</v>
      </c>
      <c r="AU4048" s="1" t="e">
        <f t="shared" si="190"/>
        <v>#N/A</v>
      </c>
      <c r="AV4048" s="1" t="e" cm="1">
        <f t="array" ref="AV4048">IF(AC4048&lt;4, "เก็บ", IF(OR(AT4048 &lt; PERCENTILE(IF($AC$2:$AC$5092=AC4048, $AT$2:$AT$5092), 0.25) - 1.5 * (PERCENTILE(IF($AC$2:$AC$5092=AC4048, $AT$2:$AT$5092), 0.75) - PERCENTILE(IF($AC$2:$AC$5092=AC4048, $AT$2:$AT$5092), 0.25)), AT4048 &gt; PERCENTILE(IF($AC$2:$AC$5092=AC4048, $AT$2:$AT$5092), 0.75) + 1.5 * (PERCENTILE(IF($AC$2:$AC$5092=AC4048, $AT$2:$AT$5092), 0.75) - PERCENTILE(IF($AC$2:$AC$5092=AC4048, $AT$2:$AT$5092), 0.25))), "ตัด", "เก็บ"))</f>
        <v>#N/A</v>
      </c>
      <c r="AW4048" s="1" t="e">
        <f t="shared" si="191"/>
        <v>#DIV/0!</v>
      </c>
      <c r="AX4048" s="1">
        <v>2411.9362516169685</v>
      </c>
      <c r="AY4048" s="1">
        <v>1480.2631578947369</v>
      </c>
    </row>
    <row r="4049" spans="1:51" x14ac:dyDescent="0.2">
      <c r="A4049" s="3">
        <v>45995</v>
      </c>
      <c r="B4049">
        <v>45995</v>
      </c>
      <c r="C4049" t="s">
        <v>12792</v>
      </c>
      <c r="D4049" t="s">
        <v>66</v>
      </c>
      <c r="E4049" t="s">
        <v>124</v>
      </c>
      <c r="F4049" t="s">
        <v>289</v>
      </c>
      <c r="G4049" s="1">
        <v>0</v>
      </c>
      <c r="H4049" s="1">
        <v>1007</v>
      </c>
      <c r="I4049" s="1">
        <v>500</v>
      </c>
      <c r="J4049" s="1">
        <v>0</v>
      </c>
      <c r="K4049" s="1">
        <v>0</v>
      </c>
      <c r="L4049" s="1">
        <v>0</v>
      </c>
      <c r="M4049" s="1">
        <v>0</v>
      </c>
      <c r="N4049" s="1">
        <v>0</v>
      </c>
      <c r="O4049" s="1">
        <v>500</v>
      </c>
      <c r="P4049" t="s">
        <v>12793</v>
      </c>
      <c r="Q4049" s="2">
        <v>244322</v>
      </c>
      <c r="R4049" t="s">
        <v>70</v>
      </c>
      <c r="S4049">
        <v>0</v>
      </c>
      <c r="T4049" t="s">
        <v>71</v>
      </c>
      <c r="U4049" t="s">
        <v>161</v>
      </c>
      <c r="V4049" s="1">
        <v>0</v>
      </c>
      <c r="W4049" s="1">
        <v>0</v>
      </c>
      <c r="X4049" s="1">
        <v>0</v>
      </c>
      <c r="AA4049" t="s">
        <v>58</v>
      </c>
      <c r="AB4049" s="1">
        <v>0</v>
      </c>
      <c r="AC4049" s="4">
        <f>IF(ISNUMBER(MATCH(AD4049, $AD$2:AD4048, 0)), INDEX($AC$2:AC4048, MATCH(AD4049, $AD$2:AD4048, 0)), MAX($AC$2:AC4048)+1)</f>
        <v>9</v>
      </c>
      <c r="AD4049" t="str">
        <f t="shared" si="192"/>
        <v>เชียงใหม่-พุทธมณฑลสาย 2</v>
      </c>
      <c r="AE4049" t="s">
        <v>73</v>
      </c>
      <c r="AF4049" s="1">
        <v>0</v>
      </c>
      <c r="AG4049" s="1">
        <v>0</v>
      </c>
      <c r="AH4049" s="1">
        <v>0</v>
      </c>
      <c r="AI4049" t="s">
        <v>12794</v>
      </c>
      <c r="AJ4049" s="1">
        <v>1</v>
      </c>
      <c r="AK4049" s="1">
        <v>720</v>
      </c>
      <c r="AL4049" s="1">
        <v>720</v>
      </c>
      <c r="AM4049" s="1">
        <v>1</v>
      </c>
      <c r="AN4049" s="1">
        <v>0</v>
      </c>
      <c r="AO4049" s="1">
        <v>0</v>
      </c>
      <c r="AP4049" s="1">
        <v>0</v>
      </c>
      <c r="AQ4049" s="1">
        <v>0</v>
      </c>
      <c r="AR4049" s="1">
        <v>1507</v>
      </c>
      <c r="AS4049" s="1">
        <v>348.96224556449488</v>
      </c>
      <c r="AT4049" s="1">
        <f>Table1[[#This Row],[รวมต้นทุนค่าเดินทาง]]+Table1[[#This Row],[รวมต้นทุนค่าซ่อม]]+Table1[[#This Row],[รวมค่าเสื่อม]]</f>
        <v>3003.9214292379643</v>
      </c>
      <c r="AU4049" s="1">
        <f t="shared" si="190"/>
        <v>4623.2312262414152</v>
      </c>
      <c r="AV4049" s="1" t="str" cm="1">
        <f t="array" ref="AV4049">IF(AC4049&lt;4, "เก็บ", IF(OR(AT4049 &lt; PERCENTILE(IF($AC$2:$AC$5092=AC4049, $AT$2:$AT$5092), 0.25) - 1.5 * (PERCENTILE(IF($AC$2:$AC$5092=AC4049, $AT$2:$AT$5092), 0.75) - PERCENTILE(IF($AC$2:$AC$5092=AC4049, $AT$2:$AT$5092), 0.25)), AT4049 &gt; PERCENTILE(IF($AC$2:$AC$5092=AC4049, $AT$2:$AT$5092), 0.75) + 1.5 * (PERCENTILE(IF($AC$2:$AC$5092=AC4049, $AT$2:$AT$5092), 0.75) - PERCENTILE(IF($AC$2:$AC$5092=AC4049, $AT$2:$AT$5092), 0.25))), "ตัด", "เก็บ"))</f>
        <v>เก็บ</v>
      </c>
      <c r="AW4049" s="1">
        <f t="shared" si="191"/>
        <v>4005.4952465164292</v>
      </c>
      <c r="AX4049" s="1">
        <v>2577.9546108768855</v>
      </c>
      <c r="AY4049" s="1">
        <v>1147.9591836734694</v>
      </c>
    </row>
    <row r="4050" spans="1:51" x14ac:dyDescent="0.2">
      <c r="A4050" s="3">
        <v>45995</v>
      </c>
      <c r="B4050">
        <v>45995</v>
      </c>
      <c r="C4050" t="s">
        <v>12795</v>
      </c>
      <c r="D4050" t="s">
        <v>51</v>
      </c>
      <c r="E4050" t="s">
        <v>61</v>
      </c>
      <c r="F4050" t="s">
        <v>1289</v>
      </c>
      <c r="G4050" s="1">
        <v>2700</v>
      </c>
      <c r="H4050" s="1">
        <v>4212</v>
      </c>
      <c r="I4050" s="1">
        <v>1900</v>
      </c>
      <c r="J4050" s="1">
        <v>0</v>
      </c>
      <c r="K4050" s="1">
        <v>0</v>
      </c>
      <c r="L4050" s="1">
        <v>0</v>
      </c>
      <c r="M4050" s="1">
        <v>0</v>
      </c>
      <c r="N4050" s="1">
        <v>0</v>
      </c>
      <c r="O4050" s="1">
        <v>4600</v>
      </c>
      <c r="P4050" t="s">
        <v>12796</v>
      </c>
      <c r="Q4050" s="2">
        <v>244323</v>
      </c>
      <c r="R4050" t="s">
        <v>55</v>
      </c>
      <c r="S4050">
        <v>0</v>
      </c>
      <c r="T4050" t="s">
        <v>71</v>
      </c>
      <c r="U4050" t="s">
        <v>57</v>
      </c>
      <c r="V4050" s="1">
        <v>2500</v>
      </c>
      <c r="W4050" s="1">
        <v>0</v>
      </c>
      <c r="X4050" s="1">
        <v>0</v>
      </c>
      <c r="AA4050" t="s">
        <v>58</v>
      </c>
      <c r="AB4050" s="1">
        <v>0</v>
      </c>
      <c r="AC4050" s="4">
        <f>IF(ISNUMBER(MATCH(AD4050, $AD$2:AD4049, 0)), INDEX($AC$2:AC4049, MATCH(AD4050, $AD$2:AD4049, 0)), MAX($AC$2:AC4049)+1)</f>
        <v>10</v>
      </c>
      <c r="AD4050" t="str">
        <f t="shared" si="192"/>
        <v>เชียงใหม่-กองลอย</v>
      </c>
      <c r="AE4050" t="s">
        <v>55</v>
      </c>
      <c r="AF4050" s="1">
        <v>0</v>
      </c>
      <c r="AG4050" s="1">
        <v>0</v>
      </c>
      <c r="AH4050" s="1">
        <v>0</v>
      </c>
      <c r="AI4050" t="s">
        <v>12797</v>
      </c>
      <c r="AJ4050" s="1">
        <v>1</v>
      </c>
      <c r="AK4050" s="1">
        <v>0</v>
      </c>
      <c r="AL4050" s="1">
        <v>0</v>
      </c>
      <c r="AM4050" s="1">
        <v>0</v>
      </c>
      <c r="AN4050" s="1">
        <v>0</v>
      </c>
      <c r="AO4050" s="1">
        <v>0</v>
      </c>
      <c r="AP4050" s="1">
        <v>0</v>
      </c>
      <c r="AQ4050" s="1">
        <v>0</v>
      </c>
      <c r="AR4050" s="1">
        <v>11312</v>
      </c>
      <c r="AS4050" s="1">
        <v>483.71111111111111</v>
      </c>
      <c r="AT4050" s="1">
        <f>Table1[[#This Row],[รวมต้นทุนค่าเดินทาง]]+Table1[[#This Row],[รวมต้นทุนค่าซ่อม]]+Table1[[#This Row],[รวมค่าเสื่อม]]</f>
        <v>13349.578514426028</v>
      </c>
      <c r="AU4050" s="1">
        <f t="shared" si="190"/>
        <v>14957.32855761775</v>
      </c>
      <c r="AV4050" s="1" t="str" cm="1">
        <f t="array" ref="AV4050">IF(AC4050&lt;4, "เก็บ", IF(OR(AT4050 &lt; PERCENTILE(IF($AC$2:$AC$5092=AC4050, $AT$2:$AT$5092), 0.25) - 1.5 * (PERCENTILE(IF($AC$2:$AC$5092=AC4050, $AT$2:$AT$5092), 0.75) - PERCENTILE(IF($AC$2:$AC$5092=AC4050, $AT$2:$AT$5092), 0.25)), AT4050 &gt; PERCENTILE(IF($AC$2:$AC$5092=AC4050, $AT$2:$AT$5092), 0.75) + 1.5 * (PERCENTILE(IF($AC$2:$AC$5092=AC4050, $AT$2:$AT$5092), 0.75) - PERCENTILE(IF($AC$2:$AC$5092=AC4050, $AT$2:$AT$5092), 0.25))), "ตัด", "เก็บ"))</f>
        <v>เก็บ</v>
      </c>
      <c r="AW4050" s="1">
        <f t="shared" si="191"/>
        <v>14419.089162907676</v>
      </c>
      <c r="AX4050" s="1">
        <v>15077.196593123563</v>
      </c>
      <c r="AY4050" s="1">
        <v>1553.8674033149171</v>
      </c>
    </row>
    <row r="4051" spans="1:51" x14ac:dyDescent="0.2">
      <c r="A4051" s="3">
        <v>45995</v>
      </c>
      <c r="B4051">
        <v>45995</v>
      </c>
      <c r="C4051" t="s">
        <v>12798</v>
      </c>
      <c r="D4051" t="s">
        <v>66</v>
      </c>
      <c r="E4051" t="s">
        <v>124</v>
      </c>
      <c r="F4051" t="s">
        <v>427</v>
      </c>
      <c r="G4051" s="1">
        <v>881</v>
      </c>
      <c r="H4051" s="1">
        <v>0</v>
      </c>
      <c r="I4051" s="1">
        <v>400</v>
      </c>
      <c r="J4051" s="1">
        <v>0</v>
      </c>
      <c r="K4051" s="1">
        <v>0</v>
      </c>
      <c r="L4051" s="1">
        <v>0</v>
      </c>
      <c r="M4051" s="1">
        <v>0</v>
      </c>
      <c r="N4051" s="1">
        <v>0</v>
      </c>
      <c r="O4051" s="1">
        <v>1281</v>
      </c>
      <c r="P4051" t="s">
        <v>12799</v>
      </c>
      <c r="Q4051" s="2">
        <v>244322</v>
      </c>
      <c r="R4051" t="s">
        <v>70</v>
      </c>
      <c r="S4051">
        <v>0</v>
      </c>
      <c r="T4051" t="s">
        <v>254</v>
      </c>
      <c r="U4051" t="s">
        <v>161</v>
      </c>
      <c r="V4051" s="1">
        <v>0</v>
      </c>
      <c r="W4051" s="1">
        <v>0</v>
      </c>
      <c r="X4051" s="1">
        <v>0</v>
      </c>
      <c r="AA4051" t="s">
        <v>58</v>
      </c>
      <c r="AB4051" s="1">
        <v>0</v>
      </c>
      <c r="AC4051" s="4">
        <f>IF(ISNUMBER(MATCH(AD4051, $AD$2:AD4050, 0)), INDEX($AC$2:AC4050, MATCH(AD4051, $AD$2:AD4050, 0)), MAX($AC$2:AC4050)+1)</f>
        <v>11</v>
      </c>
      <c r="AD4051" t="str">
        <f t="shared" si="192"/>
        <v>ลำปาง-พุทธมณฑลสาย 2</v>
      </c>
      <c r="AE4051" t="s">
        <v>73</v>
      </c>
      <c r="AF4051" s="1">
        <v>0</v>
      </c>
      <c r="AG4051" s="1">
        <v>0</v>
      </c>
      <c r="AH4051" s="1">
        <v>0</v>
      </c>
      <c r="AI4051" t="s">
        <v>12800</v>
      </c>
      <c r="AJ4051" s="1">
        <v>1</v>
      </c>
      <c r="AK4051" s="1">
        <v>720</v>
      </c>
      <c r="AL4051" s="1">
        <v>720</v>
      </c>
      <c r="AM4051" s="1">
        <v>1</v>
      </c>
      <c r="AN4051" s="1">
        <v>0</v>
      </c>
      <c r="AO4051" s="1">
        <v>0</v>
      </c>
      <c r="AP4051" s="1">
        <v>0</v>
      </c>
      <c r="AQ4051" s="1">
        <v>0</v>
      </c>
      <c r="AR4051" s="1">
        <v>1281</v>
      </c>
      <c r="AS4051" s="1">
        <v>68.673333333333332</v>
      </c>
      <c r="AT4051" s="1">
        <f>Table1[[#This Row],[รวมต้นทุนค่าเดินทาง]]+Table1[[#This Row],[รวมต้นทุนค่าซ่อม]]+Table1[[#This Row],[รวมค่าเสื่อม]]</f>
        <v>2657.8128682170545</v>
      </c>
      <c r="AU4051" s="1">
        <f t="shared" si="190"/>
        <v>4930.4097489270907</v>
      </c>
      <c r="AV4051" s="1" t="str" cm="1">
        <f t="array" ref="AV4051">IF(AC4051&lt;4, "เก็บ", IF(OR(AT4051 &lt; PERCENTILE(IF($AC$2:$AC$5092=AC4051, $AT$2:$AT$5092), 0.25) - 1.5 * (PERCENTILE(IF($AC$2:$AC$5092=AC4051, $AT$2:$AT$5092), 0.75) - PERCENTILE(IF($AC$2:$AC$5092=AC4051, $AT$2:$AT$5092), 0.25)), AT4051 &gt; PERCENTILE(IF($AC$2:$AC$5092=AC4051, $AT$2:$AT$5092), 0.75) + 1.5 * (PERCENTILE(IF($AC$2:$AC$5092=AC4051, $AT$2:$AT$5092), 0.75) - PERCENTILE(IF($AC$2:$AC$5092=AC4051, $AT$2:$AT$5092), 0.25))), "ตัด", "เก็บ"))</f>
        <v>เก็บ</v>
      </c>
      <c r="AW4051" s="1">
        <f t="shared" si="191"/>
        <v>4496.4734610911819</v>
      </c>
      <c r="AX4051" s="1">
        <v>2927.9145864762854</v>
      </c>
      <c r="AY4051" s="1">
        <v>1308.1395348837209</v>
      </c>
    </row>
    <row r="4052" spans="1:51" x14ac:dyDescent="0.2">
      <c r="A4052" s="3">
        <v>45995</v>
      </c>
      <c r="B4052">
        <v>45995</v>
      </c>
      <c r="C4052" t="s">
        <v>12801</v>
      </c>
      <c r="D4052" t="s">
        <v>51</v>
      </c>
      <c r="E4052" t="s">
        <v>52</v>
      </c>
      <c r="F4052" t="s">
        <v>1659</v>
      </c>
      <c r="G4052" s="1">
        <v>2700</v>
      </c>
      <c r="H4052" s="1">
        <v>4212</v>
      </c>
      <c r="I4052" s="1">
        <v>1900</v>
      </c>
      <c r="J4052" s="1">
        <v>0</v>
      </c>
      <c r="K4052" s="1">
        <v>0</v>
      </c>
      <c r="L4052" s="1">
        <v>0</v>
      </c>
      <c r="M4052" s="1">
        <v>0</v>
      </c>
      <c r="N4052" s="1">
        <v>0</v>
      </c>
      <c r="O4052" s="1">
        <v>4600</v>
      </c>
      <c r="P4052" t="s">
        <v>12802</v>
      </c>
      <c r="Q4052" s="2">
        <v>244323</v>
      </c>
      <c r="R4052" t="s">
        <v>55</v>
      </c>
      <c r="S4052">
        <v>0</v>
      </c>
      <c r="T4052" t="s">
        <v>71</v>
      </c>
      <c r="U4052" t="s">
        <v>57</v>
      </c>
      <c r="V4052" s="1">
        <v>2500</v>
      </c>
      <c r="W4052" s="1">
        <v>0</v>
      </c>
      <c r="X4052" s="1">
        <v>0</v>
      </c>
      <c r="AA4052" t="s">
        <v>58</v>
      </c>
      <c r="AB4052" s="1">
        <v>0</v>
      </c>
      <c r="AC4052" s="4">
        <f>IF(ISNUMBER(MATCH(AD4052, $AD$2:AD4051, 0)), INDEX($AC$2:AC4051, MATCH(AD4052, $AD$2:AD4051, 0)), MAX($AC$2:AC4051)+1)</f>
        <v>10</v>
      </c>
      <c r="AD4052" t="str">
        <f t="shared" si="192"/>
        <v>เชียงใหม่-กองลอย</v>
      </c>
      <c r="AE4052" t="s">
        <v>55</v>
      </c>
      <c r="AF4052" s="1">
        <v>0</v>
      </c>
      <c r="AG4052" s="1">
        <v>0</v>
      </c>
      <c r="AH4052" s="1">
        <v>0</v>
      </c>
      <c r="AI4052" t="s">
        <v>12803</v>
      </c>
      <c r="AJ4052" s="1">
        <v>1</v>
      </c>
      <c r="AK4052" s="1">
        <v>0</v>
      </c>
      <c r="AL4052" s="1">
        <v>0</v>
      </c>
      <c r="AM4052" s="1">
        <v>0</v>
      </c>
      <c r="AN4052" s="1">
        <v>0</v>
      </c>
      <c r="AO4052" s="1">
        <v>0</v>
      </c>
      <c r="AP4052" s="1">
        <v>0</v>
      </c>
      <c r="AQ4052" s="1">
        <v>0</v>
      </c>
      <c r="AR4052" s="1">
        <v>11312</v>
      </c>
      <c r="AS4052" s="1">
        <v>25.68</v>
      </c>
      <c r="AT4052" s="1">
        <f>Table1[[#This Row],[รวมต้นทุนค่าเดินทาง]]+Table1[[#This Row],[รวมต้นทุนค่าซ่อม]]+Table1[[#This Row],[รวมค่าเสื่อม]]</f>
        <v>13430.703255813954</v>
      </c>
      <c r="AU4052" s="1">
        <f t="shared" si="190"/>
        <v>14957.32855761775</v>
      </c>
      <c r="AV4052" s="1" t="str" cm="1">
        <f t="array" ref="AV4052">IF(AC4052&lt;4, "เก็บ", IF(OR(AT4052 &lt; PERCENTILE(IF($AC$2:$AC$5092=AC4052, $AT$2:$AT$5092), 0.25) - 1.5 * (PERCENTILE(IF($AC$2:$AC$5092=AC4052, $AT$2:$AT$5092), 0.75) - PERCENTILE(IF($AC$2:$AC$5092=AC4052, $AT$2:$AT$5092), 0.25)), AT4052 &gt; PERCENTILE(IF($AC$2:$AC$5092=AC4052, $AT$2:$AT$5092), 0.75) + 1.5 * (PERCENTILE(IF($AC$2:$AC$5092=AC4052, $AT$2:$AT$5092), 0.75) - PERCENTILE(IF($AC$2:$AC$5092=AC4052, $AT$2:$AT$5092), 0.25))), "ตัด", "เก็บ"))</f>
        <v>เก็บ</v>
      </c>
      <c r="AW4052" s="1">
        <f t="shared" si="191"/>
        <v>14419.089162907676</v>
      </c>
      <c r="AX4052" s="1">
        <v>15077.196593123563</v>
      </c>
      <c r="AY4052" s="1">
        <v>2093.0232558139537</v>
      </c>
    </row>
    <row r="4053" spans="1:51" x14ac:dyDescent="0.2">
      <c r="A4053" s="3">
        <v>45995</v>
      </c>
      <c r="B4053">
        <v>45995</v>
      </c>
      <c r="C4053" t="s">
        <v>12804</v>
      </c>
      <c r="D4053" t="s">
        <v>66</v>
      </c>
      <c r="E4053" t="s">
        <v>124</v>
      </c>
      <c r="F4053" t="s">
        <v>324</v>
      </c>
      <c r="G4053" s="1">
        <v>0</v>
      </c>
      <c r="H4053" s="1">
        <v>0</v>
      </c>
      <c r="I4053" s="1">
        <v>400</v>
      </c>
      <c r="J4053" s="1">
        <v>0</v>
      </c>
      <c r="K4053" s="1">
        <v>0</v>
      </c>
      <c r="L4053" s="1">
        <v>0</v>
      </c>
      <c r="M4053" s="1">
        <v>0</v>
      </c>
      <c r="N4053" s="1">
        <v>0</v>
      </c>
      <c r="O4053" s="1">
        <v>400</v>
      </c>
      <c r="P4053" t="s">
        <v>12805</v>
      </c>
      <c r="Q4053" s="2">
        <v>244322</v>
      </c>
      <c r="R4053" t="s">
        <v>70</v>
      </c>
      <c r="S4053">
        <v>0</v>
      </c>
      <c r="T4053" t="s">
        <v>254</v>
      </c>
      <c r="U4053" t="s">
        <v>93</v>
      </c>
      <c r="V4053" s="1">
        <v>0</v>
      </c>
      <c r="W4053" s="1">
        <v>0</v>
      </c>
      <c r="X4053" s="1">
        <v>0</v>
      </c>
      <c r="AA4053" t="s">
        <v>58</v>
      </c>
      <c r="AB4053" s="1">
        <v>0</v>
      </c>
      <c r="AC4053" s="4">
        <f>IF(ISNUMBER(MATCH(AD4053, $AD$2:AD4052, 0)), INDEX($AC$2:AC4052, MATCH(AD4053, $AD$2:AD4052, 0)), MAX($AC$2:AC4052)+1)</f>
        <v>14</v>
      </c>
      <c r="AD4053" t="str">
        <f t="shared" si="192"/>
        <v>ลำปาง-ตลาดไท</v>
      </c>
      <c r="AE4053" t="s">
        <v>73</v>
      </c>
      <c r="AF4053" s="1">
        <v>0</v>
      </c>
      <c r="AG4053" s="1">
        <v>0</v>
      </c>
      <c r="AH4053" s="1">
        <v>0</v>
      </c>
      <c r="AI4053" t="s">
        <v>12806</v>
      </c>
      <c r="AJ4053" s="1">
        <v>1</v>
      </c>
      <c r="AK4053" s="1">
        <v>720</v>
      </c>
      <c r="AL4053" s="1">
        <v>720</v>
      </c>
      <c r="AM4053" s="1">
        <v>1</v>
      </c>
      <c r="AN4053" s="1">
        <v>0</v>
      </c>
      <c r="AO4053" s="1">
        <v>0</v>
      </c>
      <c r="AP4053" s="1">
        <v>0</v>
      </c>
      <c r="AQ4053" s="1">
        <v>0</v>
      </c>
      <c r="AR4053" s="1">
        <v>400</v>
      </c>
      <c r="AS4053" s="1">
        <v>632.21845825013474</v>
      </c>
      <c r="AT4053" s="1">
        <f>Table1[[#This Row],[รวมต้นทุนค่าเดินทาง]]+Table1[[#This Row],[รวมต้นทุนค่าซ่อม]]+Table1[[#This Row],[รวมค่าเสื่อม]]</f>
        <v>4157.218458250135</v>
      </c>
      <c r="AU4053" s="1" t="e">
        <f t="shared" si="190"/>
        <v>#N/A</v>
      </c>
      <c r="AV4053" s="1" t="e" cm="1">
        <f t="array" ref="AV4053">IF(AC4053&lt;4, "เก็บ", IF(OR(AT4053 &lt; PERCENTILE(IF($AC$2:$AC$5092=AC4053, $AT$2:$AT$5092), 0.25) - 1.5 * (PERCENTILE(IF($AC$2:$AC$5092=AC4053, $AT$2:$AT$5092), 0.75) - PERCENTILE(IF($AC$2:$AC$5092=AC4053, $AT$2:$AT$5092), 0.25)), AT4053 &gt; PERCENTILE(IF($AC$2:$AC$5092=AC4053, $AT$2:$AT$5092), 0.75) + 1.5 * (PERCENTILE(IF($AC$2:$AC$5092=AC4053, $AT$2:$AT$5092), 0.75) - PERCENTILE(IF($AC$2:$AC$5092=AC4053, $AT$2:$AT$5092), 0.25))), "ตัด", "เก็บ"))</f>
        <v>#N/A</v>
      </c>
      <c r="AW4053" s="1" t="e">
        <f t="shared" si="191"/>
        <v>#DIV/0!</v>
      </c>
      <c r="AX4053" s="1">
        <v>2411.9362516169685</v>
      </c>
      <c r="AY4053" s="1">
        <v>3125</v>
      </c>
    </row>
    <row r="4054" spans="1:51" x14ac:dyDescent="0.2">
      <c r="A4054" s="3">
        <v>45995</v>
      </c>
      <c r="B4054">
        <v>45995</v>
      </c>
      <c r="C4054" t="s">
        <v>12807</v>
      </c>
      <c r="D4054" t="s">
        <v>66</v>
      </c>
      <c r="E4054" t="s">
        <v>124</v>
      </c>
      <c r="F4054" t="s">
        <v>92</v>
      </c>
      <c r="G4054" s="1">
        <v>0</v>
      </c>
      <c r="H4054" s="1">
        <v>0</v>
      </c>
      <c r="I4054" s="1">
        <v>400</v>
      </c>
      <c r="J4054" s="1">
        <v>0</v>
      </c>
      <c r="K4054" s="1">
        <v>0</v>
      </c>
      <c r="L4054" s="1">
        <v>0</v>
      </c>
      <c r="M4054" s="1">
        <v>0</v>
      </c>
      <c r="N4054" s="1">
        <v>0</v>
      </c>
      <c r="O4054" s="1">
        <v>400</v>
      </c>
      <c r="P4054" t="s">
        <v>12808</v>
      </c>
      <c r="Q4054" s="2">
        <v>244322</v>
      </c>
      <c r="R4054" t="s">
        <v>70</v>
      </c>
      <c r="S4054">
        <v>0</v>
      </c>
      <c r="T4054" t="s">
        <v>254</v>
      </c>
      <c r="U4054" t="s">
        <v>93</v>
      </c>
      <c r="V4054" s="1">
        <v>0</v>
      </c>
      <c r="W4054" s="1">
        <v>0</v>
      </c>
      <c r="X4054" s="1">
        <v>0</v>
      </c>
      <c r="AA4054" t="s">
        <v>58</v>
      </c>
      <c r="AB4054" s="1">
        <v>0</v>
      </c>
      <c r="AC4054" s="4">
        <f>IF(ISNUMBER(MATCH(AD4054, $AD$2:AD4053, 0)), INDEX($AC$2:AC4053, MATCH(AD4054, $AD$2:AD4053, 0)), MAX($AC$2:AC4053)+1)</f>
        <v>14</v>
      </c>
      <c r="AD4054" t="str">
        <f t="shared" si="192"/>
        <v>ลำปาง-ตลาดไท</v>
      </c>
      <c r="AE4054" t="s">
        <v>73</v>
      </c>
      <c r="AF4054" s="1">
        <v>0</v>
      </c>
      <c r="AG4054" s="1">
        <v>0</v>
      </c>
      <c r="AH4054" s="1">
        <v>0</v>
      </c>
      <c r="AI4054" t="s">
        <v>12809</v>
      </c>
      <c r="AJ4054" s="1">
        <v>1</v>
      </c>
      <c r="AK4054" s="1">
        <v>720</v>
      </c>
      <c r="AL4054" s="1">
        <v>720</v>
      </c>
      <c r="AM4054" s="1">
        <v>1</v>
      </c>
      <c r="AN4054" s="1">
        <v>0</v>
      </c>
      <c r="AO4054" s="1">
        <v>0</v>
      </c>
      <c r="AP4054" s="1">
        <v>0</v>
      </c>
      <c r="AQ4054" s="1">
        <v>0</v>
      </c>
      <c r="AR4054" s="1">
        <v>400</v>
      </c>
      <c r="AS4054" s="1">
        <v>5890.8561467238105</v>
      </c>
      <c r="AT4054" s="1">
        <f>Table1[[#This Row],[รวมต้นทุนค่าเดินทาง]]+Table1[[#This Row],[รวมต้นทุนค่าซ่อม]]+Table1[[#This Row],[รวมค่าเสื่อม]]</f>
        <v>6976.8317564799081</v>
      </c>
      <c r="AU4054" s="1" t="e">
        <f t="shared" si="190"/>
        <v>#N/A</v>
      </c>
      <c r="AV4054" s="1" t="e" cm="1">
        <f t="array" ref="AV4054">IF(AC4054&lt;4, "เก็บ", IF(OR(AT4054 &lt; PERCENTILE(IF($AC$2:$AC$5092=AC4054, $AT$2:$AT$5092), 0.25) - 1.5 * (PERCENTILE(IF($AC$2:$AC$5092=AC4054, $AT$2:$AT$5092), 0.75) - PERCENTILE(IF($AC$2:$AC$5092=AC4054, $AT$2:$AT$5092), 0.25)), AT4054 &gt; PERCENTILE(IF($AC$2:$AC$5092=AC4054, $AT$2:$AT$5092), 0.75) + 1.5 * (PERCENTILE(IF($AC$2:$AC$5092=AC4054, $AT$2:$AT$5092), 0.75) - PERCENTILE(IF($AC$2:$AC$5092=AC4054, $AT$2:$AT$5092), 0.25))), "ตัด", "เก็บ"))</f>
        <v>#N/A</v>
      </c>
      <c r="AW4054" s="1" t="e">
        <f t="shared" si="191"/>
        <v>#DIV/0!</v>
      </c>
      <c r="AX4054" s="1">
        <v>2411.9362516169685</v>
      </c>
      <c r="AY4054" s="1">
        <v>685.97560975609758</v>
      </c>
    </row>
    <row r="4055" spans="1:51" x14ac:dyDescent="0.2">
      <c r="A4055" s="3">
        <v>45995</v>
      </c>
      <c r="B4055">
        <v>45995</v>
      </c>
      <c r="C4055" t="s">
        <v>12810</v>
      </c>
      <c r="D4055" t="s">
        <v>51</v>
      </c>
      <c r="E4055" t="s">
        <v>52</v>
      </c>
      <c r="F4055" t="s">
        <v>11571</v>
      </c>
      <c r="G4055" s="1">
        <v>6650</v>
      </c>
      <c r="H4055" s="1">
        <v>2479</v>
      </c>
      <c r="I4055" s="1">
        <v>1900</v>
      </c>
      <c r="J4055" s="1">
        <v>0</v>
      </c>
      <c r="K4055" s="1">
        <v>0</v>
      </c>
      <c r="L4055" s="1">
        <v>0</v>
      </c>
      <c r="M4055" s="1">
        <v>0</v>
      </c>
      <c r="N4055" s="1">
        <v>0</v>
      </c>
      <c r="O4055" s="1">
        <v>8550</v>
      </c>
      <c r="P4055" t="s">
        <v>12811</v>
      </c>
      <c r="Q4055" s="2">
        <v>244322</v>
      </c>
      <c r="R4055" t="s">
        <v>55</v>
      </c>
      <c r="S4055">
        <v>0</v>
      </c>
      <c r="T4055" t="s">
        <v>56</v>
      </c>
      <c r="U4055" t="s">
        <v>57</v>
      </c>
      <c r="V4055" s="1">
        <v>2500</v>
      </c>
      <c r="W4055" s="1">
        <v>0</v>
      </c>
      <c r="X4055" s="1">
        <v>0</v>
      </c>
      <c r="AA4055" t="s">
        <v>58</v>
      </c>
      <c r="AB4055" s="1">
        <v>0</v>
      </c>
      <c r="AC4055" s="4">
        <f>IF(ISNUMBER(MATCH(AD4055, $AD$2:AD4054, 0)), INDEX($AC$2:AC4054, MATCH(AD4055, $AD$2:AD4054, 0)), MAX($AC$2:AC4054)+1)</f>
        <v>1</v>
      </c>
      <c r="AD4055" t="str">
        <f t="shared" si="192"/>
        <v>ท่าลี่-กองลอย</v>
      </c>
      <c r="AE4055" t="s">
        <v>55</v>
      </c>
      <c r="AF4055" s="1">
        <v>0</v>
      </c>
      <c r="AG4055" s="1">
        <v>0</v>
      </c>
      <c r="AH4055" s="1">
        <v>0</v>
      </c>
      <c r="AI4055" t="s">
        <v>12812</v>
      </c>
      <c r="AJ4055" s="1">
        <v>1</v>
      </c>
      <c r="AK4055" s="1">
        <v>0</v>
      </c>
      <c r="AL4055" s="1">
        <v>0</v>
      </c>
      <c r="AM4055" s="1">
        <v>0</v>
      </c>
      <c r="AN4055" s="1">
        <v>0</v>
      </c>
      <c r="AO4055" s="1">
        <v>0</v>
      </c>
      <c r="AP4055" s="1">
        <v>0</v>
      </c>
      <c r="AQ4055" s="1">
        <v>0</v>
      </c>
      <c r="AR4055" s="1">
        <v>13529</v>
      </c>
      <c r="AS4055" s="1">
        <v>18.342857142857145</v>
      </c>
      <c r="AT4055" s="1">
        <f>Table1[[#This Row],[รวมต้นทุนค่าเดินทาง]]+Table1[[#This Row],[รวมต้นทุนค่าซ่อม]]+Table1[[#This Row],[รวมค่าเสื่อม]]</f>
        <v>16686.877740863787</v>
      </c>
      <c r="AU4055" s="1">
        <f t="shared" si="190"/>
        <v>13953.293816562818</v>
      </c>
      <c r="AV4055" s="1" t="str" cm="1">
        <f t="array" ref="AV4055">IF(AC4055&lt;4, "เก็บ", IF(OR(AT4055 &lt; PERCENTILE(IF($AC$2:$AC$5092=AC4055, $AT$2:$AT$5092), 0.25) - 1.5 * (PERCENTILE(IF($AC$2:$AC$5092=AC4055, $AT$2:$AT$5092), 0.75) - PERCENTILE(IF($AC$2:$AC$5092=AC4055, $AT$2:$AT$5092), 0.25)), AT4055 &gt; PERCENTILE(IF($AC$2:$AC$5092=AC4055, $AT$2:$AT$5092), 0.75) + 1.5 * (PERCENTILE(IF($AC$2:$AC$5092=AC4055, $AT$2:$AT$5092), 0.75) - PERCENTILE(IF($AC$2:$AC$5092=AC4055, $AT$2:$AT$5092), 0.25))), "ตัด", "เก็บ"))</f>
        <v>เก็บ</v>
      </c>
      <c r="AW4055" s="1">
        <f t="shared" si="191"/>
        <v>13953.293816562818</v>
      </c>
      <c r="AX4055" s="1">
        <v>14426.372718098486</v>
      </c>
      <c r="AY4055" s="1">
        <v>3139.5348837209303</v>
      </c>
    </row>
    <row r="4056" spans="1:51" x14ac:dyDescent="0.2">
      <c r="A4056" s="3">
        <v>45995</v>
      </c>
      <c r="B4056">
        <v>45995</v>
      </c>
      <c r="C4056" t="s">
        <v>12813</v>
      </c>
      <c r="D4056" t="s">
        <v>66</v>
      </c>
      <c r="E4056" t="s">
        <v>67</v>
      </c>
      <c r="F4056" t="s">
        <v>273</v>
      </c>
      <c r="G4056" s="1">
        <v>0</v>
      </c>
      <c r="H4056" s="1">
        <v>818</v>
      </c>
      <c r="I4056" s="1">
        <v>400</v>
      </c>
      <c r="J4056" s="1">
        <v>0</v>
      </c>
      <c r="K4056" s="1">
        <v>0</v>
      </c>
      <c r="L4056" s="1">
        <v>0</v>
      </c>
      <c r="M4056" s="1">
        <v>0</v>
      </c>
      <c r="N4056" s="1">
        <v>0</v>
      </c>
      <c r="O4056" s="1">
        <v>400</v>
      </c>
      <c r="P4056" t="s">
        <v>12814</v>
      </c>
      <c r="Q4056" s="2">
        <v>244322</v>
      </c>
      <c r="R4056" t="s">
        <v>70</v>
      </c>
      <c r="S4056">
        <v>0</v>
      </c>
      <c r="T4056" t="s">
        <v>254</v>
      </c>
      <c r="U4056" t="s">
        <v>93</v>
      </c>
      <c r="V4056" s="1">
        <v>0</v>
      </c>
      <c r="W4056" s="1">
        <v>0</v>
      </c>
      <c r="X4056" s="1">
        <v>0</v>
      </c>
      <c r="AA4056" t="s">
        <v>58</v>
      </c>
      <c r="AB4056" s="1">
        <v>0</v>
      </c>
      <c r="AC4056" s="4">
        <f>IF(ISNUMBER(MATCH(AD4056, $AD$2:AD4055, 0)), INDEX($AC$2:AC4055, MATCH(AD4056, $AD$2:AD4055, 0)), MAX($AC$2:AC4055)+1)</f>
        <v>14</v>
      </c>
      <c r="AD4056" t="str">
        <f t="shared" si="192"/>
        <v>ลำปาง-ตลาดไท</v>
      </c>
      <c r="AE4056" t="s">
        <v>73</v>
      </c>
      <c r="AF4056" s="1">
        <v>0</v>
      </c>
      <c r="AG4056" s="1">
        <v>0</v>
      </c>
      <c r="AH4056" s="1">
        <v>0</v>
      </c>
      <c r="AI4056" t="s">
        <v>12815</v>
      </c>
      <c r="AJ4056" s="1">
        <v>1</v>
      </c>
      <c r="AK4056" s="1">
        <v>620</v>
      </c>
      <c r="AL4056" s="1">
        <v>620</v>
      </c>
      <c r="AM4056" s="1">
        <v>1</v>
      </c>
      <c r="AN4056" s="1">
        <v>0</v>
      </c>
      <c r="AO4056" s="1">
        <v>0</v>
      </c>
      <c r="AP4056" s="1">
        <v>0</v>
      </c>
      <c r="AQ4056" s="1">
        <v>0</v>
      </c>
      <c r="AR4056" s="1">
        <v>1218</v>
      </c>
      <c r="AS4056" s="1">
        <v>146.23196979232222</v>
      </c>
      <c r="AT4056" s="1">
        <f>Table1[[#This Row],[รวมต้นทุนค่าเดินทาง]]+Table1[[#This Row],[รวมต้นทุนค่าซ่อม]]+Table1[[#This Row],[รวมค่าเสื่อม]]</f>
        <v>2156.4854909190826</v>
      </c>
      <c r="AU4056" s="1" t="e">
        <f t="shared" si="190"/>
        <v>#N/A</v>
      </c>
      <c r="AV4056" s="1" t="e" cm="1">
        <f t="array" ref="AV4056">IF(AC4056&lt;4, "เก็บ", IF(OR(AT4056 &lt; PERCENTILE(IF($AC$2:$AC$5092=AC4056, $AT$2:$AT$5092), 0.25) - 1.5 * (PERCENTILE(IF($AC$2:$AC$5092=AC4056, $AT$2:$AT$5092), 0.75) - PERCENTILE(IF($AC$2:$AC$5092=AC4056, $AT$2:$AT$5092), 0.25)), AT4056 &gt; PERCENTILE(IF($AC$2:$AC$5092=AC4056, $AT$2:$AT$5092), 0.75) + 1.5 * (PERCENTILE(IF($AC$2:$AC$5092=AC4056, $AT$2:$AT$5092), 0.75) - PERCENTILE(IF($AC$2:$AC$5092=AC4056, $AT$2:$AT$5092), 0.25))), "ตัด", "เก็บ"))</f>
        <v>#N/A</v>
      </c>
      <c r="AW4056" s="1" t="e">
        <f t="shared" si="191"/>
        <v>#DIV/0!</v>
      </c>
      <c r="AX4056" s="1">
        <v>2411.9362516169685</v>
      </c>
      <c r="AY4056" s="1">
        <v>792.25352112676057</v>
      </c>
    </row>
    <row r="4057" spans="1:51" x14ac:dyDescent="0.2">
      <c r="A4057" s="3">
        <v>45995</v>
      </c>
      <c r="B4057">
        <v>45995</v>
      </c>
      <c r="C4057" t="s">
        <v>12816</v>
      </c>
      <c r="D4057" t="s">
        <v>66</v>
      </c>
      <c r="E4057" t="s">
        <v>105</v>
      </c>
      <c r="F4057" t="s">
        <v>137</v>
      </c>
      <c r="G4057" s="1">
        <v>0</v>
      </c>
      <c r="H4057" s="1">
        <v>0</v>
      </c>
      <c r="I4057" s="1">
        <v>0</v>
      </c>
      <c r="J4057" s="1">
        <v>0</v>
      </c>
      <c r="K4057" s="1">
        <v>0</v>
      </c>
      <c r="L4057" s="1">
        <v>0</v>
      </c>
      <c r="M4057" s="1">
        <v>0</v>
      </c>
      <c r="N4057" s="1">
        <v>692</v>
      </c>
      <c r="O4057" s="1">
        <v>692</v>
      </c>
      <c r="P4057" t="s">
        <v>12817</v>
      </c>
      <c r="Q4057" s="2">
        <v>244322</v>
      </c>
      <c r="R4057" t="s">
        <v>55</v>
      </c>
      <c r="S4057">
        <v>0</v>
      </c>
      <c r="T4057" t="s">
        <v>87</v>
      </c>
      <c r="U4057" t="s">
        <v>71</v>
      </c>
      <c r="V4057" s="1">
        <v>0</v>
      </c>
      <c r="W4057" s="1">
        <v>629</v>
      </c>
      <c r="X4057" s="1">
        <v>0</v>
      </c>
      <c r="Y4057" t="s">
        <v>108</v>
      </c>
      <c r="Z4057" t="s">
        <v>71</v>
      </c>
      <c r="AA4057" t="s">
        <v>1043</v>
      </c>
      <c r="AB4057" s="1">
        <v>0</v>
      </c>
      <c r="AC4057" s="4">
        <f>IF(ISNUMBER(MATCH(AD4057, $AD$2:AD4056, 0)), INDEX($AC$2:AC4056, MATCH(AD4057, $AD$2:AD4056, 0)), MAX($AC$2:AC4056)+1)</f>
        <v>6</v>
      </c>
      <c r="AD4057" t="str">
        <f t="shared" si="192"/>
        <v>เชียงราย-เชียงใหม่</v>
      </c>
      <c r="AE4057" t="s">
        <v>55</v>
      </c>
      <c r="AF4057" s="1">
        <v>0</v>
      </c>
      <c r="AG4057" s="1">
        <v>0</v>
      </c>
      <c r="AH4057" s="1">
        <v>0</v>
      </c>
      <c r="AI4057" t="s">
        <v>12818</v>
      </c>
      <c r="AJ4057" s="1">
        <v>1</v>
      </c>
      <c r="AK4057" s="1">
        <v>0</v>
      </c>
      <c r="AL4057" s="1">
        <v>0</v>
      </c>
      <c r="AM4057" s="1">
        <v>0</v>
      </c>
      <c r="AN4057" s="1">
        <v>0</v>
      </c>
      <c r="AO4057" s="1">
        <v>0</v>
      </c>
      <c r="AP4057" s="1">
        <v>0</v>
      </c>
      <c r="AQ4057" s="1">
        <v>0</v>
      </c>
      <c r="AR4057" s="1">
        <v>1321</v>
      </c>
      <c r="AS4057" s="1">
        <v>2448.7933333333335</v>
      </c>
      <c r="AT4057" s="1">
        <f>Table1[[#This Row],[รวมต้นทุนค่าเดินทาง]]+Table1[[#This Row],[รวมต้นทุนค่าซ่อม]]+Table1[[#This Row],[รวมค่าเสื่อม]]</f>
        <v>5369.7933333333331</v>
      </c>
      <c r="AU4057" s="1">
        <f t="shared" si="190"/>
        <v>4428.3346813776061</v>
      </c>
      <c r="AV4057" s="1" t="str" cm="1">
        <f t="array" ref="AV4057">IF(AC4057&lt;4, "เก็บ", IF(OR(AT4057 &lt; PERCENTILE(IF($AC$2:$AC$5092=AC4057, $AT$2:$AT$5092), 0.25) - 1.5 * (PERCENTILE(IF($AC$2:$AC$5092=AC4057, $AT$2:$AT$5092), 0.75) - PERCENTILE(IF($AC$2:$AC$5092=AC4057, $AT$2:$AT$5092), 0.25)), AT4057 &gt; PERCENTILE(IF($AC$2:$AC$5092=AC4057, $AT$2:$AT$5092), 0.75) + 1.5 * (PERCENTILE(IF($AC$2:$AC$5092=AC4057, $AT$2:$AT$5092), 0.75) - PERCENTILE(IF($AC$2:$AC$5092=AC4057, $AT$2:$AT$5092), 0.25))), "ตัด", "เก็บ"))</f>
        <v>เก็บ</v>
      </c>
      <c r="AW4057" s="1">
        <f t="shared" si="191"/>
        <v>3873.7679454274344</v>
      </c>
      <c r="AX4057" s="1">
        <v>2781.4385174989698</v>
      </c>
      <c r="AY4057" s="1">
        <v>1600</v>
      </c>
    </row>
    <row r="4058" spans="1:51" x14ac:dyDescent="0.2">
      <c r="A4058" s="3">
        <v>45996</v>
      </c>
      <c r="B4058">
        <v>45996</v>
      </c>
      <c r="C4058" t="s">
        <v>12819</v>
      </c>
      <c r="D4058" t="s">
        <v>51</v>
      </c>
      <c r="E4058" t="s">
        <v>61</v>
      </c>
      <c r="F4058" t="s">
        <v>62</v>
      </c>
      <c r="G4058" s="1">
        <v>2700</v>
      </c>
      <c r="H4058" s="1">
        <v>4212</v>
      </c>
      <c r="I4058" s="1">
        <v>1900</v>
      </c>
      <c r="J4058" s="1">
        <v>0</v>
      </c>
      <c r="K4058" s="1">
        <v>0</v>
      </c>
      <c r="L4058" s="1">
        <v>0</v>
      </c>
      <c r="M4058" s="1">
        <v>0</v>
      </c>
      <c r="N4058" s="1">
        <v>0</v>
      </c>
      <c r="O4058" s="1">
        <v>4600</v>
      </c>
      <c r="P4058" t="s">
        <v>12820</v>
      </c>
      <c r="Q4058" s="2">
        <v>244323</v>
      </c>
      <c r="R4058" t="s">
        <v>55</v>
      </c>
      <c r="S4058">
        <v>0</v>
      </c>
      <c r="T4058" t="s">
        <v>71</v>
      </c>
      <c r="U4058" t="s">
        <v>57</v>
      </c>
      <c r="V4058" s="1">
        <v>2500</v>
      </c>
      <c r="W4058" s="1">
        <v>0</v>
      </c>
      <c r="X4058" s="1">
        <v>0</v>
      </c>
      <c r="AA4058" t="s">
        <v>58</v>
      </c>
      <c r="AB4058" s="1">
        <v>0</v>
      </c>
      <c r="AC4058" s="4">
        <f>IF(ISNUMBER(MATCH(AD4058, $AD$2:AD4057, 0)), INDEX($AC$2:AC4057, MATCH(AD4058, $AD$2:AD4057, 0)), MAX($AC$2:AC4057)+1)</f>
        <v>10</v>
      </c>
      <c r="AD4058" t="str">
        <f t="shared" si="192"/>
        <v>เชียงใหม่-กองลอย</v>
      </c>
      <c r="AE4058" t="s">
        <v>55</v>
      </c>
      <c r="AF4058" s="1">
        <v>0</v>
      </c>
      <c r="AG4058" s="1">
        <v>0</v>
      </c>
      <c r="AH4058" s="1">
        <v>3365</v>
      </c>
      <c r="AI4058" t="s">
        <v>12821</v>
      </c>
      <c r="AJ4058" s="1">
        <v>1</v>
      </c>
      <c r="AK4058" s="1">
        <v>0</v>
      </c>
      <c r="AL4058" s="1">
        <v>0</v>
      </c>
      <c r="AM4058" s="1">
        <v>0</v>
      </c>
      <c r="AN4058" s="1">
        <v>0</v>
      </c>
      <c r="AO4058" s="1">
        <v>0</v>
      </c>
      <c r="AP4058" s="1">
        <v>0</v>
      </c>
      <c r="AQ4058" s="1">
        <v>0</v>
      </c>
      <c r="AR4058" s="1">
        <v>14677</v>
      </c>
      <c r="AS4058" s="1">
        <v>19.753846153846155</v>
      </c>
      <c r="AT4058" s="1">
        <f>Table1[[#This Row],[รวมต้นทุนค่าเดินทาง]]+Table1[[#This Row],[รวมต้นทุนค่าซ่อม]]+Table1[[#This Row],[รวมค่าเสื่อม]]</f>
        <v>16911.320775287706</v>
      </c>
      <c r="AU4058" s="1">
        <f t="shared" si="190"/>
        <v>14957.32855761775</v>
      </c>
      <c r="AV4058" s="1" t="str" cm="1">
        <f t="array" ref="AV4058">IF(AC4058&lt;4, "เก็บ", IF(OR(AT4058 &lt; PERCENTILE(IF($AC$2:$AC$5092=AC4058, $AT$2:$AT$5092), 0.25) - 1.5 * (PERCENTILE(IF($AC$2:$AC$5092=AC4058, $AT$2:$AT$5092), 0.75) - PERCENTILE(IF($AC$2:$AC$5092=AC4058, $AT$2:$AT$5092), 0.25)), AT4058 &gt; PERCENTILE(IF($AC$2:$AC$5092=AC4058, $AT$2:$AT$5092), 0.75) + 1.5 * (PERCENTILE(IF($AC$2:$AC$5092=AC4058, $AT$2:$AT$5092), 0.75) - PERCENTILE(IF($AC$2:$AC$5092=AC4058, $AT$2:$AT$5092), 0.25))), "ตัด", "เก็บ"))</f>
        <v>เก็บ</v>
      </c>
      <c r="AW4058" s="1">
        <f t="shared" si="191"/>
        <v>14419.089162907676</v>
      </c>
      <c r="AX4058" s="1">
        <v>15077.196593123563</v>
      </c>
      <c r="AY4058" s="1">
        <v>2214.5669291338581</v>
      </c>
    </row>
    <row r="4059" spans="1:51" x14ac:dyDescent="0.2">
      <c r="A4059" s="3">
        <v>45996</v>
      </c>
      <c r="B4059">
        <v>45996</v>
      </c>
      <c r="C4059" t="s">
        <v>12822</v>
      </c>
      <c r="D4059" t="s">
        <v>66</v>
      </c>
      <c r="E4059" t="s">
        <v>124</v>
      </c>
      <c r="F4059" t="s">
        <v>164</v>
      </c>
      <c r="G4059" s="1">
        <v>0</v>
      </c>
      <c r="H4059" s="1">
        <v>0</v>
      </c>
      <c r="I4059" s="1">
        <v>500</v>
      </c>
      <c r="J4059" s="1">
        <v>0</v>
      </c>
      <c r="K4059" s="1">
        <v>0</v>
      </c>
      <c r="L4059" s="1">
        <v>0</v>
      </c>
      <c r="M4059" s="1">
        <v>0</v>
      </c>
      <c r="N4059" s="1">
        <v>0</v>
      </c>
      <c r="O4059" s="1">
        <v>500</v>
      </c>
      <c r="P4059" t="s">
        <v>12823</v>
      </c>
      <c r="Q4059" s="2">
        <v>244323</v>
      </c>
      <c r="R4059" t="s">
        <v>70</v>
      </c>
      <c r="S4059">
        <v>0</v>
      </c>
      <c r="T4059" t="s">
        <v>71</v>
      </c>
      <c r="U4059" t="s">
        <v>161</v>
      </c>
      <c r="V4059" s="1">
        <v>0</v>
      </c>
      <c r="W4059" s="1">
        <v>0</v>
      </c>
      <c r="X4059" s="1">
        <v>0</v>
      </c>
      <c r="AA4059" t="s">
        <v>58</v>
      </c>
      <c r="AB4059" s="1">
        <v>0</v>
      </c>
      <c r="AC4059" s="4">
        <f>IF(ISNUMBER(MATCH(AD4059, $AD$2:AD4058, 0)), INDEX($AC$2:AC4058, MATCH(AD4059, $AD$2:AD4058, 0)), MAX($AC$2:AC4058)+1)</f>
        <v>9</v>
      </c>
      <c r="AD4059" t="str">
        <f t="shared" si="192"/>
        <v>เชียงใหม่-พุทธมณฑลสาย 2</v>
      </c>
      <c r="AE4059" t="s">
        <v>73</v>
      </c>
      <c r="AF4059" s="1">
        <v>0</v>
      </c>
      <c r="AG4059" s="1">
        <v>0</v>
      </c>
      <c r="AH4059" s="1">
        <v>0</v>
      </c>
      <c r="AI4059" t="s">
        <v>12824</v>
      </c>
      <c r="AJ4059" s="1">
        <v>1</v>
      </c>
      <c r="AK4059" s="1">
        <v>720</v>
      </c>
      <c r="AL4059" s="1">
        <v>720</v>
      </c>
      <c r="AM4059" s="1">
        <v>1</v>
      </c>
      <c r="AN4059" s="1">
        <v>0</v>
      </c>
      <c r="AO4059" s="1">
        <v>0</v>
      </c>
      <c r="AP4059" s="1">
        <v>0</v>
      </c>
      <c r="AQ4059" s="1">
        <v>0</v>
      </c>
      <c r="AR4059" s="1">
        <v>500</v>
      </c>
      <c r="AS4059" s="1">
        <v>5901.5027402402393</v>
      </c>
      <c r="AT4059" s="1">
        <f>Table1[[#This Row],[รวมต้นทุนค่าเดินทาง]]+Table1[[#This Row],[รวมต้นทุนค่าซ่อม]]+Table1[[#This Row],[รวมค่าเสื่อม]]</f>
        <v>7709.6422751239606</v>
      </c>
      <c r="AU4059" s="1">
        <f t="shared" si="190"/>
        <v>4623.2312262414152</v>
      </c>
      <c r="AV4059" s="1" t="str" cm="1">
        <f t="array" ref="AV4059">IF(AC4059&lt;4, "เก็บ", IF(OR(AT4059 &lt; PERCENTILE(IF($AC$2:$AC$5092=AC4059, $AT$2:$AT$5092), 0.25) - 1.5 * (PERCENTILE(IF($AC$2:$AC$5092=AC4059, $AT$2:$AT$5092), 0.75) - PERCENTILE(IF($AC$2:$AC$5092=AC4059, $AT$2:$AT$5092), 0.25)), AT4059 &gt; PERCENTILE(IF($AC$2:$AC$5092=AC4059, $AT$2:$AT$5092), 0.75) + 1.5 * (PERCENTILE(IF($AC$2:$AC$5092=AC4059, $AT$2:$AT$5092), 0.75) - PERCENTILE(IF($AC$2:$AC$5092=AC4059, $AT$2:$AT$5092), 0.25))), "ตัด", "เก็บ"))</f>
        <v>เก็บ</v>
      </c>
      <c r="AW4059" s="1">
        <f t="shared" si="191"/>
        <v>4005.4952465164292</v>
      </c>
      <c r="AX4059" s="1">
        <v>2577.9546108768855</v>
      </c>
      <c r="AY4059" s="1">
        <v>1308.1395348837209</v>
      </c>
    </row>
    <row r="4060" spans="1:51" x14ac:dyDescent="0.2">
      <c r="A4060" s="3">
        <v>45996</v>
      </c>
      <c r="B4060">
        <v>45996</v>
      </c>
      <c r="C4060" t="s">
        <v>12825</v>
      </c>
      <c r="D4060" t="s">
        <v>51</v>
      </c>
      <c r="E4060" t="s">
        <v>61</v>
      </c>
      <c r="F4060" t="s">
        <v>5295</v>
      </c>
      <c r="G4060" s="1">
        <v>2700</v>
      </c>
      <c r="H4060" s="1">
        <v>4212</v>
      </c>
      <c r="I4060" s="1">
        <v>1900</v>
      </c>
      <c r="J4060" s="1">
        <v>0</v>
      </c>
      <c r="K4060" s="1">
        <v>0</v>
      </c>
      <c r="L4060" s="1">
        <v>0</v>
      </c>
      <c r="M4060" s="1">
        <v>0</v>
      </c>
      <c r="N4060" s="1">
        <v>0</v>
      </c>
      <c r="O4060" s="1">
        <v>4600</v>
      </c>
      <c r="P4060" t="s">
        <v>12826</v>
      </c>
      <c r="Q4060" s="2">
        <v>244323</v>
      </c>
      <c r="R4060" t="s">
        <v>55</v>
      </c>
      <c r="S4060">
        <v>0</v>
      </c>
      <c r="T4060" t="s">
        <v>71</v>
      </c>
      <c r="U4060" t="s">
        <v>57</v>
      </c>
      <c r="V4060" s="1">
        <v>2500</v>
      </c>
      <c r="W4060" s="1">
        <v>0</v>
      </c>
      <c r="X4060" s="1">
        <v>0</v>
      </c>
      <c r="AA4060" t="s">
        <v>58</v>
      </c>
      <c r="AB4060" s="1">
        <v>0</v>
      </c>
      <c r="AC4060" s="4">
        <f>IF(ISNUMBER(MATCH(AD4060, $AD$2:AD4059, 0)), INDEX($AC$2:AC4059, MATCH(AD4060, $AD$2:AD4059, 0)), MAX($AC$2:AC4059)+1)</f>
        <v>10</v>
      </c>
      <c r="AD4060" t="str">
        <f t="shared" si="192"/>
        <v>เชียงใหม่-กองลอย</v>
      </c>
      <c r="AE4060" t="s">
        <v>55</v>
      </c>
      <c r="AF4060" s="1">
        <v>0</v>
      </c>
      <c r="AG4060" s="1">
        <v>0</v>
      </c>
      <c r="AH4060" s="1">
        <v>0</v>
      </c>
      <c r="AI4060" t="s">
        <v>12827</v>
      </c>
      <c r="AJ4060" s="1">
        <v>1</v>
      </c>
      <c r="AK4060" s="1">
        <v>0</v>
      </c>
      <c r="AL4060" s="1">
        <v>0</v>
      </c>
      <c r="AM4060" s="1">
        <v>0</v>
      </c>
      <c r="AN4060" s="1">
        <v>0</v>
      </c>
      <c r="AO4060" s="1">
        <v>0</v>
      </c>
      <c r="AP4060" s="1">
        <v>0</v>
      </c>
      <c r="AQ4060" s="1">
        <v>0</v>
      </c>
      <c r="AR4060" s="1">
        <v>11312</v>
      </c>
      <c r="AS4060" s="1">
        <v>725.56666666666661</v>
      </c>
      <c r="AT4060" s="1">
        <f>Table1[[#This Row],[รวมต้นทุนค่าเดินทาง]]+Table1[[#This Row],[รวมต้นทุนค่าซ่อม]]+Table1[[#This Row],[รวมค่าเสื่อม]]</f>
        <v>14136.447263681592</v>
      </c>
      <c r="AU4060" s="1">
        <f t="shared" si="190"/>
        <v>14957.32855761775</v>
      </c>
      <c r="AV4060" s="1" t="str" cm="1">
        <f t="array" ref="AV4060">IF(AC4060&lt;4, "เก็บ", IF(OR(AT4060 &lt; PERCENTILE(IF($AC$2:$AC$5092=AC4060, $AT$2:$AT$5092), 0.25) - 1.5 * (PERCENTILE(IF($AC$2:$AC$5092=AC4060, $AT$2:$AT$5092), 0.75) - PERCENTILE(IF($AC$2:$AC$5092=AC4060, $AT$2:$AT$5092), 0.25)), AT4060 &gt; PERCENTILE(IF($AC$2:$AC$5092=AC4060, $AT$2:$AT$5092), 0.75) + 1.5 * (PERCENTILE(IF($AC$2:$AC$5092=AC4060, $AT$2:$AT$5092), 0.75) - PERCENTILE(IF($AC$2:$AC$5092=AC4060, $AT$2:$AT$5092), 0.25))), "ตัด", "เก็บ"))</f>
        <v>เก็บ</v>
      </c>
      <c r="AW4060" s="1">
        <f t="shared" si="191"/>
        <v>14419.089162907676</v>
      </c>
      <c r="AX4060" s="1">
        <v>15077.196593123563</v>
      </c>
      <c r="AY4060" s="1">
        <v>2098.8805970149256</v>
      </c>
    </row>
    <row r="4061" spans="1:51" x14ac:dyDescent="0.2">
      <c r="A4061" s="3">
        <v>45996</v>
      </c>
      <c r="B4061">
        <v>45996</v>
      </c>
      <c r="C4061" t="s">
        <v>12828</v>
      </c>
      <c r="D4061" t="s">
        <v>51</v>
      </c>
      <c r="E4061" t="s">
        <v>61</v>
      </c>
      <c r="F4061" t="s">
        <v>228</v>
      </c>
      <c r="G4061" s="1">
        <v>4200</v>
      </c>
      <c r="H4061" s="1">
        <v>2712</v>
      </c>
      <c r="I4061" s="1">
        <v>1900</v>
      </c>
      <c r="J4061" s="1">
        <v>0</v>
      </c>
      <c r="K4061" s="1">
        <v>0</v>
      </c>
      <c r="L4061" s="1">
        <v>0</v>
      </c>
      <c r="M4061" s="1">
        <v>0</v>
      </c>
      <c r="N4061" s="1">
        <v>0</v>
      </c>
      <c r="O4061" s="1">
        <v>6100</v>
      </c>
      <c r="P4061" t="s">
        <v>12829</v>
      </c>
      <c r="Q4061" s="2">
        <v>244323</v>
      </c>
      <c r="R4061" t="s">
        <v>55</v>
      </c>
      <c r="S4061">
        <v>0</v>
      </c>
      <c r="T4061" t="s">
        <v>56</v>
      </c>
      <c r="U4061" t="s">
        <v>57</v>
      </c>
      <c r="V4061" s="1">
        <v>2500</v>
      </c>
      <c r="W4061" s="1">
        <v>0</v>
      </c>
      <c r="X4061" s="1">
        <v>0</v>
      </c>
      <c r="AA4061" t="s">
        <v>58</v>
      </c>
      <c r="AB4061" s="1">
        <v>0</v>
      </c>
      <c r="AC4061" s="4">
        <f>IF(ISNUMBER(MATCH(AD4061, $AD$2:AD4060, 0)), INDEX($AC$2:AC4060, MATCH(AD4061, $AD$2:AD4060, 0)), MAX($AC$2:AC4060)+1)</f>
        <v>1</v>
      </c>
      <c r="AD4061" t="str">
        <f t="shared" si="192"/>
        <v>ท่าลี่-กองลอย</v>
      </c>
      <c r="AE4061" t="s">
        <v>55</v>
      </c>
      <c r="AF4061" s="1">
        <v>0</v>
      </c>
      <c r="AG4061" s="1">
        <v>0</v>
      </c>
      <c r="AH4061" s="1">
        <v>0</v>
      </c>
      <c r="AI4061" t="s">
        <v>12830</v>
      </c>
      <c r="AJ4061" s="1">
        <v>1</v>
      </c>
      <c r="AK4061" s="1">
        <v>0</v>
      </c>
      <c r="AL4061" s="1">
        <v>0</v>
      </c>
      <c r="AM4061" s="1">
        <v>0</v>
      </c>
      <c r="AN4061" s="1">
        <v>0</v>
      </c>
      <c r="AO4061" s="1">
        <v>0</v>
      </c>
      <c r="AP4061" s="1">
        <v>0</v>
      </c>
      <c r="AQ4061" s="1">
        <v>0</v>
      </c>
      <c r="AR4061" s="1">
        <v>11312</v>
      </c>
      <c r="AS4061" s="1">
        <v>32.1</v>
      </c>
      <c r="AT4061" s="1">
        <f>Table1[[#This Row],[รวมต้นทุนค่าเดินทาง]]+Table1[[#This Row],[รวมต้นทุนค่าซ่อม]]+Table1[[#This Row],[รวมค่าเสื่อม]]</f>
        <v>13324.733802816902</v>
      </c>
      <c r="AU4061" s="1">
        <f t="shared" si="190"/>
        <v>13953.293816562818</v>
      </c>
      <c r="AV4061" s="1" t="str" cm="1">
        <f t="array" ref="AV4061">IF(AC4061&lt;4, "เก็บ", IF(OR(AT4061 &lt; PERCENTILE(IF($AC$2:$AC$5092=AC4061, $AT$2:$AT$5092), 0.25) - 1.5 * (PERCENTILE(IF($AC$2:$AC$5092=AC4061, $AT$2:$AT$5092), 0.75) - PERCENTILE(IF($AC$2:$AC$5092=AC4061, $AT$2:$AT$5092), 0.25)), AT4061 &gt; PERCENTILE(IF($AC$2:$AC$5092=AC4061, $AT$2:$AT$5092), 0.75) + 1.5 * (PERCENTILE(IF($AC$2:$AC$5092=AC4061, $AT$2:$AT$5092), 0.75) - PERCENTILE(IF($AC$2:$AC$5092=AC4061, $AT$2:$AT$5092), 0.25))), "ตัด", "เก็บ"))</f>
        <v>เก็บ</v>
      </c>
      <c r="AW4061" s="1">
        <f t="shared" si="191"/>
        <v>13953.293816562818</v>
      </c>
      <c r="AX4061" s="1">
        <v>14426.372718098486</v>
      </c>
      <c r="AY4061" s="1">
        <v>1980.6338028169014</v>
      </c>
    </row>
    <row r="4062" spans="1:51" x14ac:dyDescent="0.2">
      <c r="A4062" s="3">
        <v>45996</v>
      </c>
      <c r="B4062">
        <v>45996</v>
      </c>
      <c r="C4062" t="s">
        <v>12831</v>
      </c>
      <c r="D4062" t="s">
        <v>66</v>
      </c>
      <c r="E4062" t="s">
        <v>124</v>
      </c>
      <c r="F4062" t="s">
        <v>190</v>
      </c>
      <c r="G4062" s="1">
        <v>0</v>
      </c>
      <c r="H4062" s="1">
        <v>818</v>
      </c>
      <c r="I4062" s="1">
        <v>400</v>
      </c>
      <c r="J4062" s="1">
        <v>0</v>
      </c>
      <c r="K4062" s="1">
        <v>0</v>
      </c>
      <c r="L4062" s="1">
        <v>0</v>
      </c>
      <c r="M4062" s="1">
        <v>0</v>
      </c>
      <c r="N4062" s="1">
        <v>0</v>
      </c>
      <c r="O4062" s="1">
        <v>400</v>
      </c>
      <c r="P4062" t="s">
        <v>12832</v>
      </c>
      <c r="Q4062" s="2">
        <v>244323</v>
      </c>
      <c r="R4062" t="s">
        <v>70</v>
      </c>
      <c r="S4062">
        <v>0</v>
      </c>
      <c r="T4062" t="s">
        <v>254</v>
      </c>
      <c r="U4062" t="s">
        <v>93</v>
      </c>
      <c r="V4062" s="1">
        <v>0</v>
      </c>
      <c r="W4062" s="1">
        <v>0</v>
      </c>
      <c r="X4062" s="1">
        <v>0</v>
      </c>
      <c r="AA4062" t="s">
        <v>58</v>
      </c>
      <c r="AB4062" s="1">
        <v>0</v>
      </c>
      <c r="AC4062" s="4">
        <f>IF(ISNUMBER(MATCH(AD4062, $AD$2:AD4061, 0)), INDEX($AC$2:AC4061, MATCH(AD4062, $AD$2:AD4061, 0)), MAX($AC$2:AC4061)+1)</f>
        <v>14</v>
      </c>
      <c r="AD4062" t="str">
        <f t="shared" si="192"/>
        <v>ลำปาง-ตลาดไท</v>
      </c>
      <c r="AE4062" t="s">
        <v>73</v>
      </c>
      <c r="AF4062" s="1">
        <v>0</v>
      </c>
      <c r="AG4062" s="1">
        <v>0</v>
      </c>
      <c r="AH4062" s="1">
        <v>0</v>
      </c>
      <c r="AI4062" t="s">
        <v>12833</v>
      </c>
      <c r="AJ4062" s="1">
        <v>1</v>
      </c>
      <c r="AK4062" s="1">
        <v>620</v>
      </c>
      <c r="AL4062" s="1">
        <v>620</v>
      </c>
      <c r="AM4062" s="1">
        <v>1</v>
      </c>
      <c r="AN4062" s="1">
        <v>0</v>
      </c>
      <c r="AO4062" s="1">
        <v>0</v>
      </c>
      <c r="AP4062" s="1">
        <v>0</v>
      </c>
      <c r="AQ4062" s="1">
        <v>0</v>
      </c>
      <c r="AR4062" s="1">
        <v>1218</v>
      </c>
      <c r="AS4062" s="1">
        <v>104.6875</v>
      </c>
      <c r="AT4062" s="1">
        <f>Table1[[#This Row],[รวมต้นทุนค่าเดินทาง]]+Table1[[#This Row],[รวมต้นทุนค่าซ่อม]]+Table1[[#This Row],[รวมค่าเสื่อม]]</f>
        <v>2404.4182692307695</v>
      </c>
      <c r="AU4062" s="1" t="e">
        <f t="shared" si="190"/>
        <v>#N/A</v>
      </c>
      <c r="AV4062" s="1" t="e" cm="1">
        <f t="array" ref="AV4062">IF(AC4062&lt;4, "เก็บ", IF(OR(AT4062 &lt; PERCENTILE(IF($AC$2:$AC$5092=AC4062, $AT$2:$AT$5092), 0.25) - 1.5 * (PERCENTILE(IF($AC$2:$AC$5092=AC4062, $AT$2:$AT$5092), 0.75) - PERCENTILE(IF($AC$2:$AC$5092=AC4062, $AT$2:$AT$5092), 0.25)), AT4062 &gt; PERCENTILE(IF($AC$2:$AC$5092=AC4062, $AT$2:$AT$5092), 0.75) + 1.5 * (PERCENTILE(IF($AC$2:$AC$5092=AC4062, $AT$2:$AT$5092), 0.75) - PERCENTILE(IF($AC$2:$AC$5092=AC4062, $AT$2:$AT$5092), 0.25))), "ตัด", "เก็บ"))</f>
        <v>#N/A</v>
      </c>
      <c r="AW4062" s="1" t="e">
        <f t="shared" si="191"/>
        <v>#DIV/0!</v>
      </c>
      <c r="AX4062" s="1">
        <v>2411.9362516169685</v>
      </c>
      <c r="AY4062" s="1">
        <v>1081.7307692307693</v>
      </c>
    </row>
    <row r="4063" spans="1:51" x14ac:dyDescent="0.2">
      <c r="A4063" s="3">
        <v>45996</v>
      </c>
      <c r="B4063">
        <v>45996</v>
      </c>
      <c r="C4063" t="s">
        <v>12834</v>
      </c>
      <c r="D4063" t="s">
        <v>66</v>
      </c>
      <c r="E4063" t="s">
        <v>105</v>
      </c>
      <c r="F4063" t="s">
        <v>376</v>
      </c>
      <c r="G4063" s="1">
        <v>0</v>
      </c>
      <c r="H4063" s="1">
        <v>0</v>
      </c>
      <c r="I4063" s="1">
        <v>0</v>
      </c>
      <c r="J4063" s="1">
        <v>0</v>
      </c>
      <c r="K4063" s="1">
        <v>0</v>
      </c>
      <c r="L4063" s="1">
        <v>0</v>
      </c>
      <c r="M4063" s="1">
        <v>0</v>
      </c>
      <c r="N4063" s="1">
        <v>692</v>
      </c>
      <c r="O4063" s="1">
        <v>692</v>
      </c>
      <c r="P4063" t="s">
        <v>12835</v>
      </c>
      <c r="Q4063" s="2">
        <v>244323</v>
      </c>
      <c r="R4063" t="s">
        <v>55</v>
      </c>
      <c r="S4063">
        <v>0</v>
      </c>
      <c r="T4063" t="s">
        <v>87</v>
      </c>
      <c r="U4063" t="s">
        <v>71</v>
      </c>
      <c r="V4063" s="1">
        <v>0</v>
      </c>
      <c r="W4063" s="1">
        <v>629</v>
      </c>
      <c r="X4063" s="1">
        <v>0</v>
      </c>
      <c r="Y4063" t="s">
        <v>108</v>
      </c>
      <c r="Z4063" t="s">
        <v>71</v>
      </c>
      <c r="AA4063" t="s">
        <v>764</v>
      </c>
      <c r="AB4063" s="1">
        <v>0</v>
      </c>
      <c r="AC4063" s="4">
        <f>IF(ISNUMBER(MATCH(AD4063, $AD$2:AD4062, 0)), INDEX($AC$2:AC4062, MATCH(AD4063, $AD$2:AD4062, 0)), MAX($AC$2:AC4062)+1)</f>
        <v>6</v>
      </c>
      <c r="AD4063" t="str">
        <f t="shared" si="192"/>
        <v>เชียงราย-เชียงใหม่</v>
      </c>
      <c r="AE4063" t="s">
        <v>55</v>
      </c>
      <c r="AF4063" s="1">
        <v>0</v>
      </c>
      <c r="AG4063" s="1">
        <v>0</v>
      </c>
      <c r="AH4063" s="1">
        <v>0</v>
      </c>
      <c r="AI4063" t="s">
        <v>12836</v>
      </c>
      <c r="AJ4063" s="1">
        <v>1</v>
      </c>
      <c r="AK4063" s="1">
        <v>0</v>
      </c>
      <c r="AL4063" s="1">
        <v>0</v>
      </c>
      <c r="AM4063" s="1">
        <v>0</v>
      </c>
      <c r="AN4063" s="1">
        <v>0</v>
      </c>
      <c r="AO4063" s="1">
        <v>0</v>
      </c>
      <c r="AP4063" s="1">
        <v>0</v>
      </c>
      <c r="AQ4063" s="1">
        <v>0</v>
      </c>
      <c r="AR4063" s="1">
        <v>1321</v>
      </c>
      <c r="AS4063" s="1">
        <v>5200.1153125000001</v>
      </c>
      <c r="AT4063" s="1">
        <f>Table1[[#This Row],[รวมต้นทุนค่าเดินทาง]]+Table1[[#This Row],[รวมต้นทุนค่าซ่อม]]+Table1[[#This Row],[รวมค่าเสื่อม]]</f>
        <v>8203.3583031542057</v>
      </c>
      <c r="AU4063" s="1">
        <f t="shared" si="190"/>
        <v>4428.3346813776061</v>
      </c>
      <c r="AV4063" s="1" t="str" cm="1">
        <f t="array" ref="AV4063">IF(AC4063&lt;4, "เก็บ", IF(OR(AT4063 &lt; PERCENTILE(IF($AC$2:$AC$5092=AC4063, $AT$2:$AT$5092), 0.25) - 1.5 * (PERCENTILE(IF($AC$2:$AC$5092=AC4063, $AT$2:$AT$5092), 0.75) - PERCENTILE(IF($AC$2:$AC$5092=AC4063, $AT$2:$AT$5092), 0.25)), AT4063 &gt; PERCENTILE(IF($AC$2:$AC$5092=AC4063, $AT$2:$AT$5092), 0.75) + 1.5 * (PERCENTILE(IF($AC$2:$AC$5092=AC4063, $AT$2:$AT$5092), 0.75) - PERCENTILE(IF($AC$2:$AC$5092=AC4063, $AT$2:$AT$5092), 0.25))), "ตัด", "เก็บ"))</f>
        <v>ตัด</v>
      </c>
      <c r="AW4063" s="1">
        <f t="shared" si="191"/>
        <v>3873.7679454274344</v>
      </c>
      <c r="AX4063" s="1">
        <v>2781.4385174989698</v>
      </c>
      <c r="AY4063" s="1">
        <v>1682.2429906542056</v>
      </c>
    </row>
    <row r="4064" spans="1:51" x14ac:dyDescent="0.2">
      <c r="A4064" s="3">
        <v>45997</v>
      </c>
      <c r="B4064">
        <v>45997</v>
      </c>
      <c r="C4064" t="s">
        <v>12837</v>
      </c>
      <c r="D4064" t="s">
        <v>66</v>
      </c>
      <c r="E4064" t="s">
        <v>124</v>
      </c>
      <c r="F4064" t="s">
        <v>353</v>
      </c>
      <c r="G4064" s="1">
        <v>0</v>
      </c>
      <c r="H4064" s="1">
        <v>0</v>
      </c>
      <c r="I4064" s="1">
        <v>500</v>
      </c>
      <c r="J4064" s="1">
        <v>0</v>
      </c>
      <c r="K4064" s="1">
        <v>0</v>
      </c>
      <c r="L4064" s="1">
        <v>0</v>
      </c>
      <c r="M4064" s="1">
        <v>0</v>
      </c>
      <c r="N4064" s="1">
        <v>0</v>
      </c>
      <c r="O4064" s="1">
        <v>500</v>
      </c>
      <c r="P4064" t="s">
        <v>12838</v>
      </c>
      <c r="Q4064" s="2">
        <v>244324</v>
      </c>
      <c r="R4064" t="s">
        <v>70</v>
      </c>
      <c r="S4064">
        <v>0</v>
      </c>
      <c r="T4064" t="s">
        <v>71</v>
      </c>
      <c r="U4064" t="s">
        <v>72</v>
      </c>
      <c r="V4064" s="1">
        <v>0</v>
      </c>
      <c r="W4064" s="1">
        <v>0</v>
      </c>
      <c r="X4064" s="1">
        <v>0</v>
      </c>
      <c r="AA4064" t="s">
        <v>58</v>
      </c>
      <c r="AB4064" s="1">
        <v>0</v>
      </c>
      <c r="AC4064" s="4">
        <f>IF(ISNUMBER(MATCH(AD4064, $AD$2:AD4063, 0)), INDEX($AC$2:AC4063, MATCH(AD4064, $AD$2:AD4063, 0)), MAX($AC$2:AC4063)+1)</f>
        <v>2</v>
      </c>
      <c r="AD4064" t="str">
        <f t="shared" si="192"/>
        <v>เชียงใหม่-พุทธมณฑลสาย 5</v>
      </c>
      <c r="AE4064" t="s">
        <v>73</v>
      </c>
      <c r="AF4064" s="1">
        <v>0</v>
      </c>
      <c r="AG4064" s="1">
        <v>0</v>
      </c>
      <c r="AH4064" s="1">
        <v>0</v>
      </c>
      <c r="AI4064" t="s">
        <v>12839</v>
      </c>
      <c r="AJ4064" s="1">
        <v>1</v>
      </c>
      <c r="AK4064" s="1">
        <v>720</v>
      </c>
      <c r="AL4064" s="1">
        <v>720</v>
      </c>
      <c r="AM4064" s="1">
        <v>1</v>
      </c>
      <c r="AN4064" s="1">
        <v>0</v>
      </c>
      <c r="AO4064" s="1">
        <v>0</v>
      </c>
      <c r="AP4064" s="1">
        <v>0</v>
      </c>
      <c r="AQ4064" s="1">
        <v>0</v>
      </c>
      <c r="AR4064" s="1">
        <v>500</v>
      </c>
      <c r="AS4064" s="1">
        <v>1938.1959464411007</v>
      </c>
      <c r="AT4064" s="1">
        <f>Table1[[#This Row],[รวมต้นทุนค่าเดินทาง]]+Table1[[#This Row],[รวมต้นทุนค่าซ่อม]]+Table1[[#This Row],[รวมค่าเสื่อม]]</f>
        <v>3241.7673750125291</v>
      </c>
      <c r="AU4064" s="1">
        <f t="shared" si="190"/>
        <v>5026.5629662053279</v>
      </c>
      <c r="AV4064" s="1" t="str" cm="1">
        <f t="array" ref="AV4064">IF(AC4064&lt;4, "เก็บ", IF(OR(AT4064 &lt; PERCENTILE(IF($AC$2:$AC$5092=AC4064, $AT$2:$AT$5092), 0.25) - 1.5 * (PERCENTILE(IF($AC$2:$AC$5092=AC4064, $AT$2:$AT$5092), 0.75) - PERCENTILE(IF($AC$2:$AC$5092=AC4064, $AT$2:$AT$5092), 0.25)), AT4064 &gt; PERCENTILE(IF($AC$2:$AC$5092=AC4064, $AT$2:$AT$5092), 0.75) + 1.5 * (PERCENTILE(IF($AC$2:$AC$5092=AC4064, $AT$2:$AT$5092), 0.75) - PERCENTILE(IF($AC$2:$AC$5092=AC4064, $AT$2:$AT$5092), 0.25))), "ตัด", "เก็บ"))</f>
        <v>เก็บ</v>
      </c>
      <c r="AW4064" s="1">
        <f t="shared" si="191"/>
        <v>5026.5629662053279</v>
      </c>
      <c r="AX4064" s="1">
        <v>4064.5059139663294</v>
      </c>
      <c r="AY4064" s="1">
        <v>803.57142857142856</v>
      </c>
    </row>
    <row r="4065" spans="1:51" x14ac:dyDescent="0.2">
      <c r="A4065" s="3">
        <v>45997</v>
      </c>
      <c r="B4065">
        <v>45997</v>
      </c>
      <c r="C4065" t="s">
        <v>12840</v>
      </c>
      <c r="D4065" t="s">
        <v>66</v>
      </c>
      <c r="E4065" t="s">
        <v>124</v>
      </c>
      <c r="F4065" t="s">
        <v>600</v>
      </c>
      <c r="G4065" s="1">
        <v>0</v>
      </c>
      <c r="H4065" s="1">
        <v>0</v>
      </c>
      <c r="I4065" s="1">
        <v>500</v>
      </c>
      <c r="J4065" s="1">
        <v>0</v>
      </c>
      <c r="K4065" s="1">
        <v>0</v>
      </c>
      <c r="L4065" s="1">
        <v>0</v>
      </c>
      <c r="M4065" s="1">
        <v>0</v>
      </c>
      <c r="N4065" s="1">
        <v>0</v>
      </c>
      <c r="O4065" s="1">
        <v>500</v>
      </c>
      <c r="P4065" t="s">
        <v>12841</v>
      </c>
      <c r="Q4065" s="2">
        <v>244324</v>
      </c>
      <c r="R4065" t="s">
        <v>70</v>
      </c>
      <c r="S4065">
        <v>0</v>
      </c>
      <c r="T4065" t="s">
        <v>71</v>
      </c>
      <c r="U4065" t="s">
        <v>161</v>
      </c>
      <c r="V4065" s="1">
        <v>0</v>
      </c>
      <c r="W4065" s="1">
        <v>0</v>
      </c>
      <c r="X4065" s="1">
        <v>0</v>
      </c>
      <c r="AA4065" t="s">
        <v>58</v>
      </c>
      <c r="AB4065" s="1">
        <v>0</v>
      </c>
      <c r="AC4065" s="4">
        <f>IF(ISNUMBER(MATCH(AD4065, $AD$2:AD4064, 0)), INDEX($AC$2:AC4064, MATCH(AD4065, $AD$2:AD4064, 0)), MAX($AC$2:AC4064)+1)</f>
        <v>9</v>
      </c>
      <c r="AD4065" t="str">
        <f t="shared" si="192"/>
        <v>เชียงใหม่-พุทธมณฑลสาย 2</v>
      </c>
      <c r="AE4065" t="s">
        <v>73</v>
      </c>
      <c r="AF4065" s="1">
        <v>0</v>
      </c>
      <c r="AG4065" s="1">
        <v>0</v>
      </c>
      <c r="AH4065" s="1">
        <v>1822</v>
      </c>
      <c r="AI4065" t="s">
        <v>12842</v>
      </c>
      <c r="AJ4065" s="1">
        <v>1</v>
      </c>
      <c r="AK4065" s="1">
        <v>720</v>
      </c>
      <c r="AL4065" s="1">
        <v>720</v>
      </c>
      <c r="AM4065" s="1">
        <v>1</v>
      </c>
      <c r="AN4065" s="1">
        <v>0</v>
      </c>
      <c r="AO4065" s="1">
        <v>0</v>
      </c>
      <c r="AP4065" s="1">
        <v>0</v>
      </c>
      <c r="AQ4065" s="1">
        <v>0</v>
      </c>
      <c r="AR4065" s="1">
        <v>2322</v>
      </c>
      <c r="AS4065" s="1">
        <v>129.6726851851852</v>
      </c>
      <c r="AT4065" s="1">
        <f>Table1[[#This Row],[รวมต้นทุนค่าเดินทาง]]+Table1[[#This Row],[รวมต้นทุนค่าซ่อม]]+Table1[[#This Row],[รวมค่าเสื่อม]]</f>
        <v>4106.0844498910683</v>
      </c>
      <c r="AU4065" s="1">
        <f t="shared" si="190"/>
        <v>4623.2312262414152</v>
      </c>
      <c r="AV4065" s="1" t="str" cm="1">
        <f t="array" ref="AV4065">IF(AC4065&lt;4, "เก็บ", IF(OR(AT4065 &lt; PERCENTILE(IF($AC$2:$AC$5092=AC4065, $AT$2:$AT$5092), 0.25) - 1.5 * (PERCENTILE(IF($AC$2:$AC$5092=AC4065, $AT$2:$AT$5092), 0.75) - PERCENTILE(IF($AC$2:$AC$5092=AC4065, $AT$2:$AT$5092), 0.25)), AT4065 &gt; PERCENTILE(IF($AC$2:$AC$5092=AC4065, $AT$2:$AT$5092), 0.75) + 1.5 * (PERCENTILE(IF($AC$2:$AC$5092=AC4065, $AT$2:$AT$5092), 0.75) - PERCENTILE(IF($AC$2:$AC$5092=AC4065, $AT$2:$AT$5092), 0.25))), "ตัด", "เก็บ"))</f>
        <v>เก็บ</v>
      </c>
      <c r="AW4065" s="1">
        <f t="shared" si="191"/>
        <v>4005.4952465164292</v>
      </c>
      <c r="AX4065" s="1">
        <v>2577.9546108768855</v>
      </c>
      <c r="AY4065" s="1">
        <v>1654.4117647058824</v>
      </c>
    </row>
    <row r="4066" spans="1:51" x14ac:dyDescent="0.2">
      <c r="A4066" s="3">
        <v>45997</v>
      </c>
      <c r="B4066">
        <v>45997</v>
      </c>
      <c r="C4066" t="s">
        <v>12843</v>
      </c>
      <c r="D4066" t="s">
        <v>66</v>
      </c>
      <c r="E4066" t="s">
        <v>124</v>
      </c>
      <c r="F4066" t="s">
        <v>381</v>
      </c>
      <c r="G4066" s="1">
        <v>0</v>
      </c>
      <c r="H4066" s="1">
        <v>0</v>
      </c>
      <c r="I4066" s="1">
        <v>400</v>
      </c>
      <c r="J4066" s="1">
        <v>0</v>
      </c>
      <c r="K4066" s="1">
        <v>0</v>
      </c>
      <c r="L4066" s="1">
        <v>0</v>
      </c>
      <c r="M4066" s="1">
        <v>0</v>
      </c>
      <c r="N4066" s="1">
        <v>0</v>
      </c>
      <c r="O4066" s="1">
        <v>400</v>
      </c>
      <c r="P4066" t="s">
        <v>12844</v>
      </c>
      <c r="Q4066" s="2">
        <v>244324</v>
      </c>
      <c r="R4066" t="s">
        <v>70</v>
      </c>
      <c r="S4066">
        <v>0</v>
      </c>
      <c r="T4066" t="s">
        <v>71</v>
      </c>
      <c r="U4066" t="s">
        <v>93</v>
      </c>
      <c r="V4066" s="1">
        <v>0</v>
      </c>
      <c r="W4066" s="1">
        <v>0</v>
      </c>
      <c r="X4066" s="1">
        <v>0</v>
      </c>
      <c r="AA4066" t="s">
        <v>58</v>
      </c>
      <c r="AB4066" s="1">
        <v>0</v>
      </c>
      <c r="AC4066" s="4">
        <f>IF(ISNUMBER(MATCH(AD4066, $AD$2:AD4065, 0)), INDEX($AC$2:AC4065, MATCH(AD4066, $AD$2:AD4065, 0)), MAX($AC$2:AC4065)+1)</f>
        <v>4</v>
      </c>
      <c r="AD4066" t="str">
        <f t="shared" si="192"/>
        <v>เชียงใหม่-ตลาดไท</v>
      </c>
      <c r="AE4066" t="s">
        <v>73</v>
      </c>
      <c r="AF4066" s="1">
        <v>0</v>
      </c>
      <c r="AG4066" s="1">
        <v>0</v>
      </c>
      <c r="AH4066" s="1">
        <v>0</v>
      </c>
      <c r="AI4066" t="s">
        <v>12845</v>
      </c>
      <c r="AJ4066" s="1">
        <v>1</v>
      </c>
      <c r="AK4066" s="1">
        <v>720</v>
      </c>
      <c r="AL4066" s="1">
        <v>720</v>
      </c>
      <c r="AM4066" s="1">
        <v>1</v>
      </c>
      <c r="AN4066" s="1">
        <v>0</v>
      </c>
      <c r="AO4066" s="1">
        <v>0</v>
      </c>
      <c r="AP4066" s="1">
        <v>0</v>
      </c>
      <c r="AQ4066" s="1">
        <v>0</v>
      </c>
      <c r="AR4066" s="1">
        <v>400</v>
      </c>
      <c r="AS4066" s="1">
        <v>264.0582191780822</v>
      </c>
      <c r="AT4066" s="1">
        <f>Table1[[#This Row],[รวมต้นทุนค่าเดินทาง]]+Table1[[#This Row],[รวมต้นทุนค่าซ่อม]]+Table1[[#This Row],[รวมค่าเสื่อม]]</f>
        <v>1424.1933543132172</v>
      </c>
      <c r="AU4066" s="1">
        <f t="shared" si="190"/>
        <v>4256.109283997258</v>
      </c>
      <c r="AV4066" s="1" t="str" cm="1">
        <f t="array" ref="AV4066">IF(AC4066&lt;4, "เก็บ", IF(OR(AT4066 &lt; PERCENTILE(IF($AC$2:$AC$5092=AC4066, $AT$2:$AT$5092), 0.25) - 1.5 * (PERCENTILE(IF($AC$2:$AC$5092=AC4066, $AT$2:$AT$5092), 0.75) - PERCENTILE(IF($AC$2:$AC$5092=AC4066, $AT$2:$AT$5092), 0.25)), AT4066 &gt; PERCENTILE(IF($AC$2:$AC$5092=AC4066, $AT$2:$AT$5092), 0.75) + 1.5 * (PERCENTILE(IF($AC$2:$AC$5092=AC4066, $AT$2:$AT$5092), 0.75) - PERCENTILE(IF($AC$2:$AC$5092=AC4066, $AT$2:$AT$5092), 0.25))), "ตัด", "เก็บ"))</f>
        <v>เก็บ</v>
      </c>
      <c r="AW4066" s="1">
        <f t="shared" si="191"/>
        <v>3807.0727671795808</v>
      </c>
      <c r="AX4066" s="1">
        <v>2335.0230876608157</v>
      </c>
      <c r="AY4066" s="1">
        <v>760.1351351351351</v>
      </c>
    </row>
    <row r="4067" spans="1:51" x14ac:dyDescent="0.2">
      <c r="A4067" s="3">
        <v>45997</v>
      </c>
      <c r="B4067">
        <v>45997</v>
      </c>
      <c r="C4067" t="s">
        <v>12846</v>
      </c>
      <c r="D4067" t="s">
        <v>66</v>
      </c>
      <c r="E4067" t="s">
        <v>124</v>
      </c>
      <c r="F4067" t="s">
        <v>201</v>
      </c>
      <c r="G4067" s="1">
        <v>0</v>
      </c>
      <c r="H4067" s="1">
        <v>0</v>
      </c>
      <c r="I4067" s="1">
        <v>400</v>
      </c>
      <c r="J4067" s="1">
        <v>0</v>
      </c>
      <c r="K4067" s="1">
        <v>0</v>
      </c>
      <c r="L4067" s="1">
        <v>0</v>
      </c>
      <c r="M4067" s="1">
        <v>0</v>
      </c>
      <c r="N4067" s="1">
        <v>0</v>
      </c>
      <c r="O4067" s="1">
        <v>400</v>
      </c>
      <c r="P4067" t="s">
        <v>12847</v>
      </c>
      <c r="Q4067" s="2">
        <v>244324</v>
      </c>
      <c r="R4067" t="s">
        <v>70</v>
      </c>
      <c r="S4067">
        <v>0</v>
      </c>
      <c r="T4067" t="s">
        <v>71</v>
      </c>
      <c r="U4067" t="s">
        <v>93</v>
      </c>
      <c r="V4067" s="1">
        <v>0</v>
      </c>
      <c r="W4067" s="1">
        <v>0</v>
      </c>
      <c r="X4067" s="1">
        <v>0</v>
      </c>
      <c r="AA4067" t="s">
        <v>58</v>
      </c>
      <c r="AB4067" s="1">
        <v>0</v>
      </c>
      <c r="AC4067" s="4">
        <f>IF(ISNUMBER(MATCH(AD4067, $AD$2:AD4066, 0)), INDEX($AC$2:AC4066, MATCH(AD4067, $AD$2:AD4066, 0)), MAX($AC$2:AC4066)+1)</f>
        <v>4</v>
      </c>
      <c r="AD4067" t="str">
        <f t="shared" si="192"/>
        <v>เชียงใหม่-ตลาดไท</v>
      </c>
      <c r="AE4067" t="s">
        <v>73</v>
      </c>
      <c r="AF4067" s="1">
        <v>0</v>
      </c>
      <c r="AG4067" s="1">
        <v>0</v>
      </c>
      <c r="AH4067" s="1">
        <v>0</v>
      </c>
      <c r="AI4067" t="s">
        <v>12848</v>
      </c>
      <c r="AJ4067" s="1">
        <v>1</v>
      </c>
      <c r="AK4067" s="1">
        <v>720</v>
      </c>
      <c r="AL4067" s="1">
        <v>720</v>
      </c>
      <c r="AM4067" s="1">
        <v>1</v>
      </c>
      <c r="AN4067" s="1">
        <v>0</v>
      </c>
      <c r="AO4067" s="1">
        <v>0</v>
      </c>
      <c r="AP4067" s="1">
        <v>0</v>
      </c>
      <c r="AQ4067" s="1">
        <v>0</v>
      </c>
      <c r="AR4067" s="1">
        <v>400</v>
      </c>
      <c r="AS4067" s="1">
        <v>287.08578978273636</v>
      </c>
      <c r="AT4067" s="1">
        <f>Table1[[#This Row],[รวมต้นทุนค่าเดินทาง]]+Table1[[#This Row],[รวมต้นทุนค่าซ่อม]]+Table1[[#This Row],[รวมค่าเสื่อม]]</f>
        <v>1539.3585170554636</v>
      </c>
      <c r="AU4067" s="1">
        <f t="shared" si="190"/>
        <v>4256.109283997258</v>
      </c>
      <c r="AV4067" s="1" t="str" cm="1">
        <f t="array" ref="AV4067">IF(AC4067&lt;4, "เก็บ", IF(OR(AT4067 &lt; PERCENTILE(IF($AC$2:$AC$5092=AC4067, $AT$2:$AT$5092), 0.25) - 1.5 * (PERCENTILE(IF($AC$2:$AC$5092=AC4067, $AT$2:$AT$5092), 0.75) - PERCENTILE(IF($AC$2:$AC$5092=AC4067, $AT$2:$AT$5092), 0.25)), AT4067 &gt; PERCENTILE(IF($AC$2:$AC$5092=AC4067, $AT$2:$AT$5092), 0.75) + 1.5 * (PERCENTILE(IF($AC$2:$AC$5092=AC4067, $AT$2:$AT$5092), 0.75) - PERCENTILE(IF($AC$2:$AC$5092=AC4067, $AT$2:$AT$5092), 0.25))), "ตัด", "เก็บ"))</f>
        <v>เก็บ</v>
      </c>
      <c r="AW4067" s="1">
        <f t="shared" si="191"/>
        <v>3807.0727671795808</v>
      </c>
      <c r="AX4067" s="1">
        <v>2335.0230876608157</v>
      </c>
      <c r="AY4067" s="1">
        <v>852.27272727272725</v>
      </c>
    </row>
    <row r="4068" spans="1:51" x14ac:dyDescent="0.2">
      <c r="A4068" s="3">
        <v>45997</v>
      </c>
      <c r="B4068">
        <v>45997</v>
      </c>
      <c r="C4068" t="s">
        <v>12849</v>
      </c>
      <c r="D4068" t="s">
        <v>51</v>
      </c>
      <c r="E4068" t="s">
        <v>61</v>
      </c>
      <c r="F4068" t="s">
        <v>2488</v>
      </c>
      <c r="G4068" s="1">
        <v>4200</v>
      </c>
      <c r="H4068" s="1">
        <v>2849</v>
      </c>
      <c r="I4068" s="1">
        <v>1900</v>
      </c>
      <c r="J4068" s="1">
        <v>0</v>
      </c>
      <c r="K4068" s="1">
        <v>0</v>
      </c>
      <c r="L4068" s="1">
        <v>0</v>
      </c>
      <c r="M4068" s="1">
        <v>0</v>
      </c>
      <c r="N4068" s="1">
        <v>0</v>
      </c>
      <c r="O4068" s="1">
        <v>6100</v>
      </c>
      <c r="P4068" t="s">
        <v>12850</v>
      </c>
      <c r="Q4068" s="2">
        <v>244324</v>
      </c>
      <c r="R4068" t="s">
        <v>55</v>
      </c>
      <c r="S4068">
        <v>0</v>
      </c>
      <c r="T4068" t="s">
        <v>56</v>
      </c>
      <c r="U4068" t="s">
        <v>57</v>
      </c>
      <c r="V4068" s="1">
        <v>3776</v>
      </c>
      <c r="W4068" s="1">
        <v>0</v>
      </c>
      <c r="X4068" s="1">
        <v>0</v>
      </c>
      <c r="AA4068" t="s">
        <v>58</v>
      </c>
      <c r="AB4068" s="1">
        <v>0</v>
      </c>
      <c r="AC4068" s="4">
        <f>IF(ISNUMBER(MATCH(AD4068, $AD$2:AD4067, 0)), INDEX($AC$2:AC4067, MATCH(AD4068, $AD$2:AD4067, 0)), MAX($AC$2:AC4067)+1)</f>
        <v>1</v>
      </c>
      <c r="AD4068" t="str">
        <f t="shared" si="192"/>
        <v>ท่าลี่-กองลอย</v>
      </c>
      <c r="AE4068" t="s">
        <v>55</v>
      </c>
      <c r="AF4068" s="1">
        <v>0</v>
      </c>
      <c r="AG4068" s="1">
        <v>0</v>
      </c>
      <c r="AH4068" s="1">
        <v>0</v>
      </c>
      <c r="AI4068" t="s">
        <v>12851</v>
      </c>
      <c r="AJ4068" s="1">
        <v>1</v>
      </c>
      <c r="AK4068" s="1">
        <v>0</v>
      </c>
      <c r="AL4068" s="1">
        <v>0</v>
      </c>
      <c r="AM4068" s="1">
        <v>0</v>
      </c>
      <c r="AN4068" s="1">
        <v>0</v>
      </c>
      <c r="AO4068" s="1">
        <v>0</v>
      </c>
      <c r="AP4068" s="1">
        <v>0</v>
      </c>
      <c r="AQ4068" s="1">
        <v>0</v>
      </c>
      <c r="AR4068" s="1">
        <v>12725</v>
      </c>
      <c r="AS4068" s="1">
        <v>18.342857142857145</v>
      </c>
      <c r="AT4068" s="1">
        <f>Table1[[#This Row],[รวมต้นทุนค่าเดินทาง]]+Table1[[#This Row],[รวมต้นทุนค่าซ่อม]]+Table1[[#This Row],[รวมค่าเสื่อม]]</f>
        <v>14350.485714285714</v>
      </c>
      <c r="AU4068" s="1">
        <f t="shared" si="190"/>
        <v>13953.293816562818</v>
      </c>
      <c r="AV4068" s="1" t="str" cm="1">
        <f t="array" ref="AV4068">IF(AC4068&lt;4, "เก็บ", IF(OR(AT4068 &lt; PERCENTILE(IF($AC$2:$AC$5092=AC4068, $AT$2:$AT$5092), 0.25) - 1.5 * (PERCENTILE(IF($AC$2:$AC$5092=AC4068, $AT$2:$AT$5092), 0.75) - PERCENTILE(IF($AC$2:$AC$5092=AC4068, $AT$2:$AT$5092), 0.25)), AT4068 &gt; PERCENTILE(IF($AC$2:$AC$5092=AC4068, $AT$2:$AT$5092), 0.75) + 1.5 * (PERCENTILE(IF($AC$2:$AC$5092=AC4068, $AT$2:$AT$5092), 0.75) - PERCENTILE(IF($AC$2:$AC$5092=AC4068, $AT$2:$AT$5092), 0.25))), "ตัด", "เก็บ"))</f>
        <v>เก็บ</v>
      </c>
      <c r="AW4068" s="1">
        <f t="shared" si="191"/>
        <v>13953.293816562818</v>
      </c>
      <c r="AX4068" s="1">
        <v>14426.372718098486</v>
      </c>
      <c r="AY4068" s="1">
        <v>1607.1428571428571</v>
      </c>
    </row>
    <row r="4069" spans="1:51" x14ac:dyDescent="0.2">
      <c r="A4069" s="3">
        <v>45997</v>
      </c>
      <c r="B4069">
        <v>45997</v>
      </c>
      <c r="C4069" t="s">
        <v>12852</v>
      </c>
      <c r="D4069" t="s">
        <v>66</v>
      </c>
      <c r="E4069" t="s">
        <v>184</v>
      </c>
      <c r="F4069" t="s">
        <v>185</v>
      </c>
      <c r="G4069" s="1">
        <v>0</v>
      </c>
      <c r="H4069" s="1">
        <v>0</v>
      </c>
      <c r="I4069" s="1">
        <v>0</v>
      </c>
      <c r="J4069" s="1">
        <v>0</v>
      </c>
      <c r="K4069" s="1">
        <v>0</v>
      </c>
      <c r="L4069" s="1">
        <v>0</v>
      </c>
      <c r="M4069" s="1">
        <v>0</v>
      </c>
      <c r="N4069" s="1">
        <v>598</v>
      </c>
      <c r="O4069" s="1">
        <v>598</v>
      </c>
      <c r="P4069" t="s">
        <v>12853</v>
      </c>
      <c r="Q4069" s="2">
        <v>244324</v>
      </c>
      <c r="R4069" t="s">
        <v>55</v>
      </c>
      <c r="S4069">
        <v>0</v>
      </c>
      <c r="T4069" t="s">
        <v>56</v>
      </c>
      <c r="U4069" t="s">
        <v>71</v>
      </c>
      <c r="V4069" s="1">
        <v>0</v>
      </c>
      <c r="W4069" s="1">
        <v>378</v>
      </c>
      <c r="X4069" s="1">
        <v>0</v>
      </c>
      <c r="Y4069" t="s">
        <v>56</v>
      </c>
      <c r="Z4069" t="s">
        <v>71</v>
      </c>
      <c r="AA4069" t="s">
        <v>12118</v>
      </c>
      <c r="AB4069" s="1">
        <v>0</v>
      </c>
      <c r="AC4069" s="4">
        <f>IF(ISNUMBER(MATCH(AD4069, $AD$2:AD4068, 0)), INDEX($AC$2:AC4068, MATCH(AD4069, $AD$2:AD4068, 0)), MAX($AC$2:AC4068)+1)</f>
        <v>68</v>
      </c>
      <c r="AD4069" t="str">
        <f t="shared" si="192"/>
        <v>ท่าลี่-เชียงใหม่</v>
      </c>
      <c r="AE4069" t="s">
        <v>55</v>
      </c>
      <c r="AF4069" s="1">
        <v>0</v>
      </c>
      <c r="AG4069" s="1">
        <v>0</v>
      </c>
      <c r="AH4069" s="1">
        <v>0</v>
      </c>
      <c r="AI4069" t="s">
        <v>12854</v>
      </c>
      <c r="AJ4069" s="1">
        <v>1</v>
      </c>
      <c r="AK4069" s="1">
        <v>0</v>
      </c>
      <c r="AL4069" s="1">
        <v>0</v>
      </c>
      <c r="AM4069" s="1">
        <v>0</v>
      </c>
      <c r="AN4069" s="1">
        <v>0</v>
      </c>
      <c r="AO4069" s="1">
        <v>0</v>
      </c>
      <c r="AP4069" s="1">
        <v>0</v>
      </c>
      <c r="AQ4069" s="1">
        <v>0</v>
      </c>
      <c r="AR4069" s="1">
        <v>976</v>
      </c>
      <c r="AS4069" s="1">
        <v>2442.5419999999999</v>
      </c>
      <c r="AT4069" s="1">
        <f>Table1[[#This Row],[รวมต้นทุนค่าเดินทาง]]+Table1[[#This Row],[รวมต้นทุนค่าซ่อม]]+Table1[[#This Row],[รวมค่าเสื่อม]]</f>
        <v>5072.9537647058823</v>
      </c>
      <c r="AU4069" s="1">
        <f t="shared" si="190"/>
        <v>3927.6087717935925</v>
      </c>
      <c r="AV4069" s="1" t="str" cm="1">
        <f t="array" ref="AV4069">IF(AC4069&lt;4, "เก็บ", IF(OR(AT4069 &lt; PERCENTILE(IF($AC$2:$AC$5092=AC4069, $AT$2:$AT$5092), 0.25) - 1.5 * (PERCENTILE(IF($AC$2:$AC$5092=AC4069, $AT$2:$AT$5092), 0.75) - PERCENTILE(IF($AC$2:$AC$5092=AC4069, $AT$2:$AT$5092), 0.25)), AT4069 &gt; PERCENTILE(IF($AC$2:$AC$5092=AC4069, $AT$2:$AT$5092), 0.75) + 1.5 * (PERCENTILE(IF($AC$2:$AC$5092=AC4069, $AT$2:$AT$5092), 0.75) - PERCENTILE(IF($AC$2:$AC$5092=AC4069, $AT$2:$AT$5092), 0.25))), "ตัด", "เก็บ"))</f>
        <v>เก็บ</v>
      </c>
      <c r="AW4069" s="1">
        <f t="shared" si="191"/>
        <v>3927.6087717935925</v>
      </c>
      <c r="AX4069" s="1">
        <v>7299.1049362358817</v>
      </c>
      <c r="AY4069" s="1">
        <v>1654.4117647058824</v>
      </c>
    </row>
    <row r="4070" spans="1:51" x14ac:dyDescent="0.2">
      <c r="A4070" s="3">
        <v>45997</v>
      </c>
      <c r="B4070">
        <v>45997</v>
      </c>
      <c r="C4070" t="s">
        <v>12855</v>
      </c>
      <c r="D4070" t="s">
        <v>66</v>
      </c>
      <c r="E4070" t="s">
        <v>67</v>
      </c>
      <c r="F4070" t="s">
        <v>770</v>
      </c>
      <c r="G4070" s="1">
        <v>0</v>
      </c>
      <c r="H4070" s="1">
        <v>818</v>
      </c>
      <c r="I4070" s="1">
        <v>400</v>
      </c>
      <c r="J4070" s="1">
        <v>0</v>
      </c>
      <c r="K4070" s="1">
        <v>0</v>
      </c>
      <c r="L4070" s="1">
        <v>0</v>
      </c>
      <c r="M4070" s="1">
        <v>0</v>
      </c>
      <c r="N4070" s="1">
        <v>0</v>
      </c>
      <c r="O4070" s="1">
        <v>400</v>
      </c>
      <c r="P4070" t="s">
        <v>12856</v>
      </c>
      <c r="Q4070" s="2">
        <v>244324</v>
      </c>
      <c r="R4070" t="s">
        <v>70</v>
      </c>
      <c r="S4070">
        <v>0</v>
      </c>
      <c r="T4070" t="s">
        <v>254</v>
      </c>
      <c r="U4070" t="s">
        <v>93</v>
      </c>
      <c r="V4070" s="1">
        <v>0</v>
      </c>
      <c r="W4070" s="1">
        <v>0</v>
      </c>
      <c r="X4070" s="1">
        <v>0</v>
      </c>
      <c r="AA4070" t="s">
        <v>58</v>
      </c>
      <c r="AB4070" s="1">
        <v>0</v>
      </c>
      <c r="AC4070" s="4">
        <f>IF(ISNUMBER(MATCH(AD4070, $AD$2:AD4069, 0)), INDEX($AC$2:AC4069, MATCH(AD4070, $AD$2:AD4069, 0)), MAX($AC$2:AC4069)+1)</f>
        <v>14</v>
      </c>
      <c r="AD4070" t="str">
        <f t="shared" si="192"/>
        <v>ลำปาง-ตลาดไท</v>
      </c>
      <c r="AE4070" t="s">
        <v>73</v>
      </c>
      <c r="AF4070" s="1">
        <v>0</v>
      </c>
      <c r="AG4070" s="1">
        <v>0</v>
      </c>
      <c r="AH4070" s="1">
        <v>0</v>
      </c>
      <c r="AI4070" t="s">
        <v>12857</v>
      </c>
      <c r="AJ4070" s="1">
        <v>2</v>
      </c>
      <c r="AK4070" s="1">
        <v>620</v>
      </c>
      <c r="AL4070" s="1">
        <v>620</v>
      </c>
      <c r="AM4070" s="1">
        <v>1</v>
      </c>
      <c r="AN4070" s="1">
        <v>0</v>
      </c>
      <c r="AO4070" s="1">
        <v>0</v>
      </c>
      <c r="AP4070" s="1">
        <v>0</v>
      </c>
      <c r="AQ4070" s="1">
        <v>0</v>
      </c>
      <c r="AR4070" s="1">
        <v>1218</v>
      </c>
      <c r="AS4070" s="1">
        <v>311.31600031548538</v>
      </c>
      <c r="AT4070" s="1">
        <f>Table1[[#This Row],[รวมต้นทุนค่าเดินทาง]]+Table1[[#This Row],[รวมต้นทุนค่าซ่อม]]+Table1[[#This Row],[รวมค่าเสื่อม]]</f>
        <v>3009.579158210222</v>
      </c>
      <c r="AU4070" s="1" t="e">
        <f t="shared" si="190"/>
        <v>#N/A</v>
      </c>
      <c r="AV4070" s="1" t="e" cm="1">
        <f t="array" ref="AV4070">IF(AC4070&lt;4, "เก็บ", IF(OR(AT4070 &lt; PERCENTILE(IF($AC$2:$AC$5092=AC4070, $AT$2:$AT$5092), 0.25) - 1.5 * (PERCENTILE(IF($AC$2:$AC$5092=AC4070, $AT$2:$AT$5092), 0.75) - PERCENTILE(IF($AC$2:$AC$5092=AC4070, $AT$2:$AT$5092), 0.25)), AT4070 &gt; PERCENTILE(IF($AC$2:$AC$5092=AC4070, $AT$2:$AT$5092), 0.75) + 1.5 * (PERCENTILE(IF($AC$2:$AC$5092=AC4070, $AT$2:$AT$5092), 0.75) - PERCENTILE(IF($AC$2:$AC$5092=AC4070, $AT$2:$AT$5092), 0.25))), "ตัด", "เก็บ"))</f>
        <v>#N/A</v>
      </c>
      <c r="AW4070" s="1" t="e">
        <f t="shared" si="191"/>
        <v>#DIV/0!</v>
      </c>
      <c r="AX4070" s="1">
        <v>2411.9362516169685</v>
      </c>
      <c r="AY4070" s="1">
        <v>1480.2631578947369</v>
      </c>
    </row>
    <row r="4071" spans="1:51" x14ac:dyDescent="0.2">
      <c r="A4071" s="3">
        <v>45997</v>
      </c>
      <c r="B4071">
        <v>45997</v>
      </c>
      <c r="C4071" t="s">
        <v>12858</v>
      </c>
      <c r="D4071" t="s">
        <v>66</v>
      </c>
      <c r="E4071" t="s">
        <v>148</v>
      </c>
      <c r="F4071" t="s">
        <v>774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  <c r="L4071" s="1">
        <v>0</v>
      </c>
      <c r="M4071" s="1">
        <v>0</v>
      </c>
      <c r="N4071" s="1">
        <v>0</v>
      </c>
      <c r="O4071" s="1">
        <v>0</v>
      </c>
      <c r="P4071" t="s">
        <v>12859</v>
      </c>
      <c r="Q4071" s="2">
        <v>244325</v>
      </c>
      <c r="R4071" t="s">
        <v>55</v>
      </c>
      <c r="S4071">
        <v>0</v>
      </c>
      <c r="T4071" t="s">
        <v>114</v>
      </c>
      <c r="U4071" t="s">
        <v>71</v>
      </c>
      <c r="V4071" s="1">
        <v>0</v>
      </c>
      <c r="W4071" s="1">
        <v>1385</v>
      </c>
      <c r="X4071" s="1">
        <v>0</v>
      </c>
      <c r="Y4071" t="s">
        <v>114</v>
      </c>
      <c r="Z4071" t="s">
        <v>71</v>
      </c>
      <c r="AA4071" t="s">
        <v>12860</v>
      </c>
      <c r="AB4071" s="1">
        <v>0</v>
      </c>
      <c r="AC4071" s="4">
        <f>IF(ISNUMBER(MATCH(AD4071, $AD$2:AD4070, 0)), INDEX($AC$2:AC4070, MATCH(AD4071, $AD$2:AD4070, 0)), MAX($AC$2:AC4070)+1)</f>
        <v>7</v>
      </c>
      <c r="AD4071" t="str">
        <f t="shared" si="192"/>
        <v>แม่สาย-เชียงใหม่</v>
      </c>
      <c r="AE4071" t="s">
        <v>55</v>
      </c>
      <c r="AF4071" s="1">
        <v>0</v>
      </c>
      <c r="AG4071" s="1">
        <v>0</v>
      </c>
      <c r="AH4071" s="1">
        <v>0</v>
      </c>
      <c r="AI4071" t="s">
        <v>12861</v>
      </c>
      <c r="AJ4071" s="1">
        <v>1</v>
      </c>
      <c r="AK4071" s="1">
        <v>0</v>
      </c>
      <c r="AL4071" s="1">
        <v>0</v>
      </c>
      <c r="AM4071" s="1">
        <v>0</v>
      </c>
      <c r="AN4071" s="1">
        <v>0</v>
      </c>
      <c r="AO4071" s="1">
        <v>0</v>
      </c>
      <c r="AP4071" s="1">
        <v>0</v>
      </c>
      <c r="AQ4071" s="1">
        <v>0</v>
      </c>
      <c r="AR4071" s="1">
        <v>1385</v>
      </c>
      <c r="AS4071" s="1">
        <v>2194.6009999999997</v>
      </c>
      <c r="AT4071" s="1">
        <f>Table1[[#This Row],[รวมต้นทุนค่าเดินทาง]]+Table1[[#This Row],[รวมต้นทุนค่าซ่อม]]+Table1[[#This Row],[รวมค่าเสื่อม]]</f>
        <v>4651.0295714285712</v>
      </c>
      <c r="AU4071" s="1">
        <f t="shared" si="190"/>
        <v>4610.750953896033</v>
      </c>
      <c r="AV4071" s="1" t="str" cm="1">
        <f t="array" ref="AV4071">IF(AC4071&lt;4, "เก็บ", IF(OR(AT4071 &lt; PERCENTILE(IF($AC$2:$AC$5092=AC4071, $AT$2:$AT$5092), 0.25) - 1.5 * (PERCENTILE(IF($AC$2:$AC$5092=AC4071, $AT$2:$AT$5092), 0.75) - PERCENTILE(IF($AC$2:$AC$5092=AC4071, $AT$2:$AT$5092), 0.25)), AT4071 &gt; PERCENTILE(IF($AC$2:$AC$5092=AC4071, $AT$2:$AT$5092), 0.75) + 1.5 * (PERCENTILE(IF($AC$2:$AC$5092=AC4071, $AT$2:$AT$5092), 0.75) - PERCENTILE(IF($AC$2:$AC$5092=AC4071, $AT$2:$AT$5092), 0.25))), "ตัด", "เก็บ"))</f>
        <v>เก็บ</v>
      </c>
      <c r="AW4071" s="1">
        <f t="shared" si="191"/>
        <v>3940.0604671629926</v>
      </c>
      <c r="AX4071" s="1">
        <v>3152.7453177985908</v>
      </c>
      <c r="AY4071" s="1">
        <v>1071.4285714285713</v>
      </c>
    </row>
    <row r="4072" spans="1:51" x14ac:dyDescent="0.2">
      <c r="A4072" s="3">
        <v>45998</v>
      </c>
      <c r="B4072">
        <v>45998</v>
      </c>
      <c r="C4072" t="s">
        <v>12862</v>
      </c>
      <c r="D4072" t="s">
        <v>66</v>
      </c>
      <c r="E4072" t="s">
        <v>124</v>
      </c>
      <c r="F4072" t="s">
        <v>232</v>
      </c>
      <c r="G4072" s="1">
        <v>0</v>
      </c>
      <c r="H4072" s="1">
        <v>0</v>
      </c>
      <c r="I4072" s="1">
        <v>400</v>
      </c>
      <c r="J4072" s="1">
        <v>0</v>
      </c>
      <c r="K4072" s="1">
        <v>0</v>
      </c>
      <c r="L4072" s="1">
        <v>0</v>
      </c>
      <c r="M4072" s="1">
        <v>0</v>
      </c>
      <c r="N4072" s="1">
        <v>0</v>
      </c>
      <c r="O4072" s="1">
        <v>400</v>
      </c>
      <c r="P4072" t="s">
        <v>12863</v>
      </c>
      <c r="Q4072" s="2">
        <v>244325</v>
      </c>
      <c r="R4072" t="s">
        <v>70</v>
      </c>
      <c r="S4072">
        <v>0</v>
      </c>
      <c r="T4072" t="s">
        <v>71</v>
      </c>
      <c r="U4072" t="s">
        <v>93</v>
      </c>
      <c r="V4072" s="1">
        <v>0</v>
      </c>
      <c r="W4072" s="1">
        <v>0</v>
      </c>
      <c r="X4072" s="1">
        <v>0</v>
      </c>
      <c r="AA4072" t="s">
        <v>58</v>
      </c>
      <c r="AB4072" s="1">
        <v>0</v>
      </c>
      <c r="AC4072" s="4">
        <f>IF(ISNUMBER(MATCH(AD4072, $AD$2:AD4071, 0)), INDEX($AC$2:AC4071, MATCH(AD4072, $AD$2:AD4071, 0)), MAX($AC$2:AC4071)+1)</f>
        <v>4</v>
      </c>
      <c r="AD4072" t="str">
        <f t="shared" si="192"/>
        <v>เชียงใหม่-ตลาดไท</v>
      </c>
      <c r="AE4072" t="s">
        <v>73</v>
      </c>
      <c r="AF4072" s="1">
        <v>0</v>
      </c>
      <c r="AG4072" s="1">
        <v>0</v>
      </c>
      <c r="AH4072" s="1">
        <v>0</v>
      </c>
      <c r="AI4072" t="s">
        <v>12864</v>
      </c>
      <c r="AJ4072" s="1">
        <v>1</v>
      </c>
      <c r="AK4072" s="1">
        <v>720</v>
      </c>
      <c r="AL4072" s="1">
        <v>720</v>
      </c>
      <c r="AM4072" s="1">
        <v>1</v>
      </c>
      <c r="AN4072" s="1">
        <v>0</v>
      </c>
      <c r="AO4072" s="1">
        <v>0</v>
      </c>
      <c r="AP4072" s="1">
        <v>0</v>
      </c>
      <c r="AQ4072" s="1">
        <v>0</v>
      </c>
      <c r="AR4072" s="1">
        <v>400</v>
      </c>
      <c r="AS4072" s="1">
        <v>136.38084904541682</v>
      </c>
      <c r="AT4072" s="1">
        <f>Table1[[#This Row],[รวมต้นทุนค่าเดินทาง]]+Table1[[#This Row],[รวมต้นทุนค่าซ่อม]]+Table1[[#This Row],[รวมค่าเสื่อม]]</f>
        <v>1578.0475157120836</v>
      </c>
      <c r="AU4072" s="1">
        <f t="shared" si="190"/>
        <v>4256.109283997258</v>
      </c>
      <c r="AV4072" s="1" t="str" cm="1">
        <f t="array" ref="AV4072">IF(AC4072&lt;4, "เก็บ", IF(OR(AT4072 &lt; PERCENTILE(IF($AC$2:$AC$5092=AC4072, $AT$2:$AT$5092), 0.25) - 1.5 * (PERCENTILE(IF($AC$2:$AC$5092=AC4072, $AT$2:$AT$5092), 0.75) - PERCENTILE(IF($AC$2:$AC$5092=AC4072, $AT$2:$AT$5092), 0.25)), AT4072 &gt; PERCENTILE(IF($AC$2:$AC$5092=AC4072, $AT$2:$AT$5092), 0.75) + 1.5 * (PERCENTILE(IF($AC$2:$AC$5092=AC4072, $AT$2:$AT$5092), 0.75) - PERCENTILE(IF($AC$2:$AC$5092=AC4072, $AT$2:$AT$5092), 0.25))), "ตัด", "เก็บ"))</f>
        <v>เก็บ</v>
      </c>
      <c r="AW4072" s="1">
        <f t="shared" si="191"/>
        <v>3807.0727671795808</v>
      </c>
      <c r="AX4072" s="1">
        <v>2335.0230876608157</v>
      </c>
      <c r="AY4072" s="1">
        <v>1041.6666666666667</v>
      </c>
    </row>
    <row r="4073" spans="1:51" x14ac:dyDescent="0.2">
      <c r="A4073" s="3">
        <v>45998</v>
      </c>
      <c r="B4073">
        <v>45998</v>
      </c>
      <c r="C4073" t="s">
        <v>12865</v>
      </c>
      <c r="D4073" t="s">
        <v>66</v>
      </c>
      <c r="E4073" t="s">
        <v>124</v>
      </c>
      <c r="F4073" t="s">
        <v>324</v>
      </c>
      <c r="G4073" s="1">
        <v>0</v>
      </c>
      <c r="H4073" s="1">
        <v>0</v>
      </c>
      <c r="I4073" s="1">
        <v>400</v>
      </c>
      <c r="J4073" s="1">
        <v>0</v>
      </c>
      <c r="K4073" s="1">
        <v>0</v>
      </c>
      <c r="L4073" s="1">
        <v>0</v>
      </c>
      <c r="M4073" s="1">
        <v>0</v>
      </c>
      <c r="N4073" s="1">
        <v>0</v>
      </c>
      <c r="O4073" s="1">
        <v>400</v>
      </c>
      <c r="P4073" t="s">
        <v>12866</v>
      </c>
      <c r="Q4073" s="2">
        <v>244325</v>
      </c>
      <c r="R4073" t="s">
        <v>70</v>
      </c>
      <c r="S4073">
        <v>0</v>
      </c>
      <c r="T4073" t="s">
        <v>71</v>
      </c>
      <c r="U4073" t="s">
        <v>93</v>
      </c>
      <c r="V4073" s="1">
        <v>0</v>
      </c>
      <c r="W4073" s="1">
        <v>0</v>
      </c>
      <c r="X4073" s="1">
        <v>0</v>
      </c>
      <c r="AA4073" t="s">
        <v>58</v>
      </c>
      <c r="AB4073" s="1">
        <v>0</v>
      </c>
      <c r="AC4073" s="4">
        <f>IF(ISNUMBER(MATCH(AD4073, $AD$2:AD4072, 0)), INDEX($AC$2:AC4072, MATCH(AD4073, $AD$2:AD4072, 0)), MAX($AC$2:AC4072)+1)</f>
        <v>4</v>
      </c>
      <c r="AD4073" t="str">
        <f t="shared" si="192"/>
        <v>เชียงใหม่-ตลาดไท</v>
      </c>
      <c r="AE4073" t="s">
        <v>73</v>
      </c>
      <c r="AF4073" s="1">
        <v>0</v>
      </c>
      <c r="AG4073" s="1">
        <v>0</v>
      </c>
      <c r="AH4073" s="1">
        <v>0</v>
      </c>
      <c r="AI4073" t="s">
        <v>12867</v>
      </c>
      <c r="AJ4073" s="1">
        <v>1</v>
      </c>
      <c r="AK4073" s="1">
        <v>720</v>
      </c>
      <c r="AL4073" s="1">
        <v>720</v>
      </c>
      <c r="AM4073" s="1">
        <v>1</v>
      </c>
      <c r="AN4073" s="1">
        <v>0</v>
      </c>
      <c r="AO4073" s="1">
        <v>0</v>
      </c>
      <c r="AP4073" s="1">
        <v>0</v>
      </c>
      <c r="AQ4073" s="1">
        <v>0</v>
      </c>
      <c r="AR4073" s="1">
        <v>400</v>
      </c>
      <c r="AS4073" s="1">
        <v>702.90177911671276</v>
      </c>
      <c r="AT4073" s="1">
        <f>Table1[[#This Row],[รวมต้นทุนค่าเดินทาง]]+Table1[[#This Row],[รวมต้นทุนค่าซ่อม]]+Table1[[#This Row],[รวมค่าเสื่อม]]</f>
        <v>4227.9017791167125</v>
      </c>
      <c r="AU4073" s="1">
        <f t="shared" si="190"/>
        <v>4256.109283997258</v>
      </c>
      <c r="AV4073" s="1" t="str" cm="1">
        <f t="array" ref="AV4073">IF(AC4073&lt;4, "เก็บ", IF(OR(AT4073 &lt; PERCENTILE(IF($AC$2:$AC$5092=AC4073, $AT$2:$AT$5092), 0.25) - 1.5 * (PERCENTILE(IF($AC$2:$AC$5092=AC4073, $AT$2:$AT$5092), 0.75) - PERCENTILE(IF($AC$2:$AC$5092=AC4073, $AT$2:$AT$5092), 0.25)), AT4073 &gt; PERCENTILE(IF($AC$2:$AC$5092=AC4073, $AT$2:$AT$5092), 0.75) + 1.5 * (PERCENTILE(IF($AC$2:$AC$5092=AC4073, $AT$2:$AT$5092), 0.75) - PERCENTILE(IF($AC$2:$AC$5092=AC4073, $AT$2:$AT$5092), 0.25))), "ตัด", "เก็บ"))</f>
        <v>เก็บ</v>
      </c>
      <c r="AW4073" s="1">
        <f t="shared" si="191"/>
        <v>3807.0727671795808</v>
      </c>
      <c r="AX4073" s="1">
        <v>2335.0230876608157</v>
      </c>
      <c r="AY4073" s="1">
        <v>3125</v>
      </c>
    </row>
    <row r="4074" spans="1:51" x14ac:dyDescent="0.2">
      <c r="A4074" s="3">
        <v>45998</v>
      </c>
      <c r="B4074">
        <v>45998</v>
      </c>
      <c r="C4074" t="s">
        <v>12868</v>
      </c>
      <c r="D4074" t="s">
        <v>66</v>
      </c>
      <c r="E4074" t="s">
        <v>124</v>
      </c>
      <c r="F4074" t="s">
        <v>159</v>
      </c>
      <c r="G4074" s="1">
        <v>0</v>
      </c>
      <c r="H4074" s="1">
        <v>0</v>
      </c>
      <c r="I4074" s="1">
        <v>500</v>
      </c>
      <c r="J4074" s="1">
        <v>0</v>
      </c>
      <c r="K4074" s="1">
        <v>0</v>
      </c>
      <c r="L4074" s="1">
        <v>0</v>
      </c>
      <c r="M4074" s="1">
        <v>0</v>
      </c>
      <c r="N4074" s="1">
        <v>0</v>
      </c>
      <c r="O4074" s="1">
        <v>500</v>
      </c>
      <c r="P4074" t="s">
        <v>12869</v>
      </c>
      <c r="Q4074" s="2">
        <v>244325</v>
      </c>
      <c r="R4074" t="s">
        <v>70</v>
      </c>
      <c r="S4074">
        <v>0</v>
      </c>
      <c r="T4074" t="s">
        <v>71</v>
      </c>
      <c r="U4074" t="s">
        <v>72</v>
      </c>
      <c r="V4074" s="1">
        <v>0</v>
      </c>
      <c r="W4074" s="1">
        <v>0</v>
      </c>
      <c r="X4074" s="1">
        <v>0</v>
      </c>
      <c r="AA4074" t="s">
        <v>58</v>
      </c>
      <c r="AB4074" s="1">
        <v>0</v>
      </c>
      <c r="AC4074" s="4">
        <f>IF(ISNUMBER(MATCH(AD4074, $AD$2:AD4073, 0)), INDEX($AC$2:AC4073, MATCH(AD4074, $AD$2:AD4073, 0)), MAX($AC$2:AC4073)+1)</f>
        <v>2</v>
      </c>
      <c r="AD4074" t="str">
        <f t="shared" si="192"/>
        <v>เชียงใหม่-พุทธมณฑลสาย 5</v>
      </c>
      <c r="AE4074" t="s">
        <v>73</v>
      </c>
      <c r="AF4074" s="1">
        <v>0</v>
      </c>
      <c r="AG4074" s="1">
        <v>0</v>
      </c>
      <c r="AH4074" s="1">
        <v>0</v>
      </c>
      <c r="AI4074" t="s">
        <v>12870</v>
      </c>
      <c r="AJ4074" s="1">
        <v>1</v>
      </c>
      <c r="AK4074" s="1">
        <v>720</v>
      </c>
      <c r="AL4074" s="1">
        <v>720</v>
      </c>
      <c r="AM4074" s="1">
        <v>1</v>
      </c>
      <c r="AN4074" s="1">
        <v>0</v>
      </c>
      <c r="AO4074" s="1">
        <v>0</v>
      </c>
      <c r="AP4074" s="1">
        <v>0</v>
      </c>
      <c r="AQ4074" s="1">
        <v>0</v>
      </c>
      <c r="AR4074" s="1">
        <v>500</v>
      </c>
      <c r="AS4074" s="1">
        <v>1457.5132945736434</v>
      </c>
      <c r="AT4074" s="1">
        <f>Table1[[#This Row],[รวมต้นทุนค่าเดินทาง]]+Table1[[#This Row],[รวมต้นทุนค่าซ่อม]]+Table1[[#This Row],[รวมค่าเสื่อม]]</f>
        <v>2879.6444421146271</v>
      </c>
      <c r="AU4074" s="1">
        <f t="shared" si="190"/>
        <v>5026.5629662053279</v>
      </c>
      <c r="AV4074" s="1" t="str" cm="1">
        <f t="array" ref="AV4074">IF(AC4074&lt;4, "เก็บ", IF(OR(AT4074 &lt; PERCENTILE(IF($AC$2:$AC$5092=AC4074, $AT$2:$AT$5092), 0.25) - 1.5 * (PERCENTILE(IF($AC$2:$AC$5092=AC4074, $AT$2:$AT$5092), 0.75) - PERCENTILE(IF($AC$2:$AC$5092=AC4074, $AT$2:$AT$5092), 0.25)), AT4074 &gt; PERCENTILE(IF($AC$2:$AC$5092=AC4074, $AT$2:$AT$5092), 0.75) + 1.5 * (PERCENTILE(IF($AC$2:$AC$5092=AC4074, $AT$2:$AT$5092), 0.75) - PERCENTILE(IF($AC$2:$AC$5092=AC4074, $AT$2:$AT$5092), 0.25))), "ตัด", "เก็บ"))</f>
        <v>เก็บ</v>
      </c>
      <c r="AW4074" s="1">
        <f t="shared" si="191"/>
        <v>5026.5629662053279</v>
      </c>
      <c r="AX4074" s="1">
        <v>4064.5059139663294</v>
      </c>
      <c r="AY4074" s="1">
        <v>922.13114754098365</v>
      </c>
    </row>
    <row r="4075" spans="1:51" x14ac:dyDescent="0.2">
      <c r="A4075" s="3">
        <v>45998</v>
      </c>
      <c r="B4075">
        <v>45998</v>
      </c>
      <c r="C4075" t="s">
        <v>12871</v>
      </c>
      <c r="D4075" t="s">
        <v>51</v>
      </c>
      <c r="E4075" t="s">
        <v>61</v>
      </c>
      <c r="F4075" t="s">
        <v>1217</v>
      </c>
      <c r="G4075" s="1">
        <v>2700</v>
      </c>
      <c r="H4075" s="1">
        <v>4212</v>
      </c>
      <c r="I4075" s="1">
        <v>1900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  <c r="O4075" s="1">
        <v>4600</v>
      </c>
      <c r="P4075" t="s">
        <v>12872</v>
      </c>
      <c r="Q4075" s="2">
        <v>244325</v>
      </c>
      <c r="R4075" t="s">
        <v>55</v>
      </c>
      <c r="S4075">
        <v>0</v>
      </c>
      <c r="T4075" t="s">
        <v>56</v>
      </c>
      <c r="U4075" t="s">
        <v>57</v>
      </c>
      <c r="V4075" s="1">
        <v>2500</v>
      </c>
      <c r="W4075" s="1">
        <v>0</v>
      </c>
      <c r="X4075" s="1">
        <v>0</v>
      </c>
      <c r="AA4075" t="s">
        <v>58</v>
      </c>
      <c r="AB4075" s="1">
        <v>0</v>
      </c>
      <c r="AC4075" s="4">
        <f>IF(ISNUMBER(MATCH(AD4075, $AD$2:AD4074, 0)), INDEX($AC$2:AC4074, MATCH(AD4075, $AD$2:AD4074, 0)), MAX($AC$2:AC4074)+1)</f>
        <v>1</v>
      </c>
      <c r="AD4075" t="str">
        <f t="shared" si="192"/>
        <v>ท่าลี่-กองลอย</v>
      </c>
      <c r="AE4075" t="s">
        <v>55</v>
      </c>
      <c r="AF4075" s="1">
        <v>0</v>
      </c>
      <c r="AG4075" s="1">
        <v>0</v>
      </c>
      <c r="AH4075" s="1">
        <v>0</v>
      </c>
      <c r="AI4075" t="s">
        <v>12873</v>
      </c>
      <c r="AJ4075" s="1">
        <v>1</v>
      </c>
      <c r="AK4075" s="1">
        <v>0</v>
      </c>
      <c r="AL4075" s="1">
        <v>0</v>
      </c>
      <c r="AM4075" s="1">
        <v>0</v>
      </c>
      <c r="AN4075" s="1">
        <v>0</v>
      </c>
      <c r="AO4075" s="1">
        <v>0</v>
      </c>
      <c r="AP4075" s="1">
        <v>0</v>
      </c>
      <c r="AQ4075" s="1">
        <v>0</v>
      </c>
      <c r="AR4075" s="1">
        <v>11312</v>
      </c>
      <c r="AS4075" s="1">
        <v>19.753846153846155</v>
      </c>
      <c r="AT4075" s="1">
        <f>Table1[[#This Row],[รวมต้นทุนค่าเดินทาง]]+Table1[[#This Row],[รวมต้นทุนค่าซ่อม]]+Table1[[#This Row],[รวมค่าเสื่อม]]</f>
        <v>13284.878846153846</v>
      </c>
      <c r="AU4075" s="1">
        <f t="shared" si="190"/>
        <v>13953.293816562818</v>
      </c>
      <c r="AV4075" s="1" t="str" cm="1">
        <f t="array" ref="AV4075">IF(AC4075&lt;4, "เก็บ", IF(OR(AT4075 &lt; PERCENTILE(IF($AC$2:$AC$5092=AC4075, $AT$2:$AT$5092), 0.25) - 1.5 * (PERCENTILE(IF($AC$2:$AC$5092=AC4075, $AT$2:$AT$5092), 0.75) - PERCENTILE(IF($AC$2:$AC$5092=AC4075, $AT$2:$AT$5092), 0.25)), AT4075 &gt; PERCENTILE(IF($AC$2:$AC$5092=AC4075, $AT$2:$AT$5092), 0.75) + 1.5 * (PERCENTILE(IF($AC$2:$AC$5092=AC4075, $AT$2:$AT$5092), 0.75) - PERCENTILE(IF($AC$2:$AC$5092=AC4075, $AT$2:$AT$5092), 0.25))), "ตัด", "เก็บ"))</f>
        <v>เก็บ</v>
      </c>
      <c r="AW4075" s="1">
        <f t="shared" si="191"/>
        <v>13953.293816562818</v>
      </c>
      <c r="AX4075" s="1">
        <v>14426.372718098486</v>
      </c>
      <c r="AY4075" s="1">
        <v>1953.125</v>
      </c>
    </row>
    <row r="4076" spans="1:51" x14ac:dyDescent="0.2">
      <c r="A4076" s="3">
        <v>45998</v>
      </c>
      <c r="B4076">
        <v>45998</v>
      </c>
      <c r="C4076" t="s">
        <v>12874</v>
      </c>
      <c r="D4076" t="s">
        <v>51</v>
      </c>
      <c r="E4076" t="s">
        <v>61</v>
      </c>
      <c r="F4076" t="s">
        <v>10151</v>
      </c>
      <c r="G4076" s="1">
        <v>4200</v>
      </c>
      <c r="H4076" s="1">
        <v>2712</v>
      </c>
      <c r="I4076" s="1">
        <v>1900</v>
      </c>
      <c r="J4076" s="1">
        <v>0</v>
      </c>
      <c r="K4076" s="1">
        <v>0</v>
      </c>
      <c r="L4076" s="1">
        <v>0</v>
      </c>
      <c r="M4076" s="1">
        <v>0</v>
      </c>
      <c r="N4076" s="1">
        <v>0</v>
      </c>
      <c r="O4076" s="1">
        <v>6100</v>
      </c>
      <c r="P4076" t="s">
        <v>12875</v>
      </c>
      <c r="Q4076" s="2">
        <v>244326</v>
      </c>
      <c r="R4076" t="s">
        <v>55</v>
      </c>
      <c r="S4076">
        <v>0</v>
      </c>
      <c r="T4076" t="s">
        <v>56</v>
      </c>
      <c r="U4076" t="s">
        <v>57</v>
      </c>
      <c r="V4076" s="1">
        <v>2500</v>
      </c>
      <c r="W4076" s="1">
        <v>0</v>
      </c>
      <c r="X4076" s="1">
        <v>0</v>
      </c>
      <c r="AA4076" t="s">
        <v>58</v>
      </c>
      <c r="AB4076" s="1">
        <v>0</v>
      </c>
      <c r="AC4076" s="4">
        <f>IF(ISNUMBER(MATCH(AD4076, $AD$2:AD4075, 0)), INDEX($AC$2:AC4075, MATCH(AD4076, $AD$2:AD4075, 0)), MAX($AC$2:AC4075)+1)</f>
        <v>1</v>
      </c>
      <c r="AD4076" t="str">
        <f t="shared" si="192"/>
        <v>ท่าลี่-กองลอย</v>
      </c>
      <c r="AE4076" t="s">
        <v>55</v>
      </c>
      <c r="AF4076" s="1">
        <v>0</v>
      </c>
      <c r="AG4076" s="1">
        <v>0</v>
      </c>
      <c r="AH4076" s="1">
        <v>0</v>
      </c>
      <c r="AI4076" t="s">
        <v>12876</v>
      </c>
      <c r="AJ4076" s="1">
        <v>1</v>
      </c>
      <c r="AK4076" s="1">
        <v>0</v>
      </c>
      <c r="AL4076" s="1">
        <v>0</v>
      </c>
      <c r="AM4076" s="1">
        <v>0</v>
      </c>
      <c r="AN4076" s="1">
        <v>0</v>
      </c>
      <c r="AO4076" s="1">
        <v>0</v>
      </c>
      <c r="AP4076" s="1">
        <v>0</v>
      </c>
      <c r="AQ4076" s="1">
        <v>0</v>
      </c>
      <c r="AR4076" s="1">
        <v>11312</v>
      </c>
      <c r="AS4076" s="1">
        <v>584.69796143250687</v>
      </c>
      <c r="AT4076" s="1">
        <f>Table1[[#This Row],[รวมต้นทุนค่าเดินทาง]]+Table1[[#This Row],[รวมต้นทุนค่าซ่อม]]+Table1[[#This Row],[รวมค่าเสื่อม]]</f>
        <v>14221.078126721763</v>
      </c>
      <c r="AU4076" s="1">
        <f t="shared" si="190"/>
        <v>13953.293816562818</v>
      </c>
      <c r="AV4076" s="1" t="str" cm="1">
        <f t="array" ref="AV4076">IF(AC4076&lt;4, "เก็บ", IF(OR(AT4076 &lt; PERCENTILE(IF($AC$2:$AC$5092=AC4076, $AT$2:$AT$5092), 0.25) - 1.5 * (PERCENTILE(IF($AC$2:$AC$5092=AC4076, $AT$2:$AT$5092), 0.75) - PERCENTILE(IF($AC$2:$AC$5092=AC4076, $AT$2:$AT$5092), 0.25)), AT4076 &gt; PERCENTILE(IF($AC$2:$AC$5092=AC4076, $AT$2:$AT$5092), 0.75) + 1.5 * (PERCENTILE(IF($AC$2:$AC$5092=AC4076, $AT$2:$AT$5092), 0.75) - PERCENTILE(IF($AC$2:$AC$5092=AC4076, $AT$2:$AT$5092), 0.25))), "ตัด", "เก็บ"))</f>
        <v>เก็บ</v>
      </c>
      <c r="AW4076" s="1">
        <f t="shared" si="191"/>
        <v>13953.293816562818</v>
      </c>
      <c r="AX4076" s="1">
        <v>14426.372718098486</v>
      </c>
      <c r="AY4076" s="1">
        <v>2324.3801652892562</v>
      </c>
    </row>
    <row r="4077" spans="1:51" x14ac:dyDescent="0.2">
      <c r="A4077" s="3">
        <v>45998</v>
      </c>
      <c r="B4077">
        <v>45998</v>
      </c>
      <c r="C4077" t="s">
        <v>12877</v>
      </c>
      <c r="D4077" t="s">
        <v>51</v>
      </c>
      <c r="E4077" t="s">
        <v>61</v>
      </c>
      <c r="F4077" t="s">
        <v>80</v>
      </c>
      <c r="G4077" s="1">
        <v>2700</v>
      </c>
      <c r="H4077" s="1">
        <v>4212</v>
      </c>
      <c r="I4077" s="1">
        <v>1900</v>
      </c>
      <c r="J4077" s="1">
        <v>0</v>
      </c>
      <c r="K4077" s="1">
        <v>0</v>
      </c>
      <c r="L4077" s="1">
        <v>0</v>
      </c>
      <c r="M4077" s="1">
        <v>0</v>
      </c>
      <c r="N4077" s="1">
        <v>0</v>
      </c>
      <c r="O4077" s="1">
        <v>4600</v>
      </c>
      <c r="P4077" t="s">
        <v>12878</v>
      </c>
      <c r="Q4077" s="2">
        <v>244325</v>
      </c>
      <c r="R4077" t="s">
        <v>55</v>
      </c>
      <c r="S4077">
        <v>0</v>
      </c>
      <c r="T4077" t="s">
        <v>56</v>
      </c>
      <c r="U4077" t="s">
        <v>57</v>
      </c>
      <c r="V4077" s="1">
        <v>2500</v>
      </c>
      <c r="W4077" s="1">
        <v>0</v>
      </c>
      <c r="X4077" s="1">
        <v>0</v>
      </c>
      <c r="AA4077" t="s">
        <v>58</v>
      </c>
      <c r="AB4077" s="1">
        <v>0</v>
      </c>
      <c r="AC4077" s="4">
        <f>IF(ISNUMBER(MATCH(AD4077, $AD$2:AD4076, 0)), INDEX($AC$2:AC4076, MATCH(AD4077, $AD$2:AD4076, 0)), MAX($AC$2:AC4076)+1)</f>
        <v>1</v>
      </c>
      <c r="AD4077" t="str">
        <f t="shared" si="192"/>
        <v>ท่าลี่-กองลอย</v>
      </c>
      <c r="AE4077" t="s">
        <v>55</v>
      </c>
      <c r="AF4077" s="1">
        <v>0</v>
      </c>
      <c r="AG4077" s="1">
        <v>0</v>
      </c>
      <c r="AH4077" s="1">
        <v>0</v>
      </c>
      <c r="AI4077" t="s">
        <v>12879</v>
      </c>
      <c r="AJ4077" s="1">
        <v>1</v>
      </c>
      <c r="AK4077" s="1">
        <v>0</v>
      </c>
      <c r="AL4077" s="1">
        <v>0</v>
      </c>
      <c r="AM4077" s="1">
        <v>0</v>
      </c>
      <c r="AN4077" s="1">
        <v>0</v>
      </c>
      <c r="AO4077" s="1">
        <v>0</v>
      </c>
      <c r="AP4077" s="1">
        <v>0</v>
      </c>
      <c r="AQ4077" s="1">
        <v>0</v>
      </c>
      <c r="AR4077" s="1">
        <v>11312</v>
      </c>
      <c r="AS4077" s="1">
        <v>21.400000000000002</v>
      </c>
      <c r="AT4077" s="1">
        <f>Table1[[#This Row],[รวมต้นทุนค่าเดินทาง]]+Table1[[#This Row],[รวมต้นทุนค่าซ่อม]]+Table1[[#This Row],[รวมค่าเสื่อม]]</f>
        <v>13080.294409937887</v>
      </c>
      <c r="AU4077" s="1">
        <f t="shared" si="190"/>
        <v>13953.293816562818</v>
      </c>
      <c r="AV4077" s="1" t="str" cm="1">
        <f t="array" ref="AV4077">IF(AC4077&lt;4, "เก็บ", IF(OR(AT4077 &lt; PERCENTILE(IF($AC$2:$AC$5092=AC4077, $AT$2:$AT$5092), 0.25) - 1.5 * (PERCENTILE(IF($AC$2:$AC$5092=AC4077, $AT$2:$AT$5092), 0.75) - PERCENTILE(IF($AC$2:$AC$5092=AC4077, $AT$2:$AT$5092), 0.25)), AT4077 &gt; PERCENTILE(IF($AC$2:$AC$5092=AC4077, $AT$2:$AT$5092), 0.75) + 1.5 * (PERCENTILE(IF($AC$2:$AC$5092=AC4077, $AT$2:$AT$5092), 0.75) - PERCENTILE(IF($AC$2:$AC$5092=AC4077, $AT$2:$AT$5092), 0.25))), "ตัด", "เก็บ"))</f>
        <v>เก็บ</v>
      </c>
      <c r="AW4077" s="1">
        <f t="shared" si="191"/>
        <v>13953.293816562818</v>
      </c>
      <c r="AX4077" s="1">
        <v>14426.372718098486</v>
      </c>
      <c r="AY4077" s="1">
        <v>1746.8944099378882</v>
      </c>
    </row>
    <row r="4078" spans="1:51" x14ac:dyDescent="0.2">
      <c r="A4078" s="3">
        <v>45998</v>
      </c>
      <c r="B4078">
        <v>45998</v>
      </c>
      <c r="C4078" t="s">
        <v>12880</v>
      </c>
      <c r="D4078" t="s">
        <v>51</v>
      </c>
      <c r="E4078" t="s">
        <v>61</v>
      </c>
      <c r="F4078" t="s">
        <v>7840</v>
      </c>
      <c r="G4078" s="1">
        <v>2700</v>
      </c>
      <c r="H4078" s="1">
        <v>4212</v>
      </c>
      <c r="I4078" s="1">
        <v>1900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  <c r="O4078" s="1">
        <v>4600</v>
      </c>
      <c r="P4078" t="s">
        <v>12881</v>
      </c>
      <c r="Q4078" s="2">
        <v>244325</v>
      </c>
      <c r="R4078" t="s">
        <v>55</v>
      </c>
      <c r="S4078">
        <v>0</v>
      </c>
      <c r="T4078" t="s">
        <v>56</v>
      </c>
      <c r="U4078" t="s">
        <v>57</v>
      </c>
      <c r="V4078" s="1">
        <v>2500</v>
      </c>
      <c r="W4078" s="1">
        <v>0</v>
      </c>
      <c r="X4078" s="1">
        <v>0</v>
      </c>
      <c r="AA4078" t="s">
        <v>58</v>
      </c>
      <c r="AB4078" s="1">
        <v>0</v>
      </c>
      <c r="AC4078" s="4">
        <f>IF(ISNUMBER(MATCH(AD4078, $AD$2:AD4077, 0)), INDEX($AC$2:AC4077, MATCH(AD4078, $AD$2:AD4077, 0)), MAX($AC$2:AC4077)+1)</f>
        <v>1</v>
      </c>
      <c r="AD4078" t="str">
        <f t="shared" si="192"/>
        <v>ท่าลี่-กองลอย</v>
      </c>
      <c r="AE4078" t="s">
        <v>55</v>
      </c>
      <c r="AF4078" s="1">
        <v>0</v>
      </c>
      <c r="AG4078" s="1">
        <v>0</v>
      </c>
      <c r="AH4078" s="1">
        <v>0</v>
      </c>
      <c r="AI4078" t="s">
        <v>12882</v>
      </c>
      <c r="AJ4078" s="1">
        <v>1</v>
      </c>
      <c r="AK4078" s="1">
        <v>0</v>
      </c>
      <c r="AL4078" s="1">
        <v>0</v>
      </c>
      <c r="AM4078" s="1">
        <v>0</v>
      </c>
      <c r="AN4078" s="1">
        <v>0</v>
      </c>
      <c r="AO4078" s="1">
        <v>0</v>
      </c>
      <c r="AP4078" s="1">
        <v>0</v>
      </c>
      <c r="AQ4078" s="1">
        <v>0</v>
      </c>
      <c r="AR4078" s="1">
        <v>11312</v>
      </c>
      <c r="AS4078" s="1">
        <v>25.68</v>
      </c>
      <c r="AT4078" s="1">
        <f>Table1[[#This Row],[รวมต้นทุนค่าเดินทาง]]+Table1[[#This Row],[รวมต้นทุนค่าซ่อม]]+Table1[[#This Row],[รวมค่าเสื่อม]]</f>
        <v>13721.154576271187</v>
      </c>
      <c r="AU4078" s="1">
        <f t="shared" si="190"/>
        <v>13953.293816562818</v>
      </c>
      <c r="AV4078" s="1" t="str" cm="1">
        <f t="array" ref="AV4078">IF(AC4078&lt;4, "เก็บ", IF(OR(AT4078 &lt; PERCENTILE(IF($AC$2:$AC$5092=AC4078, $AT$2:$AT$5092), 0.25) - 1.5 * (PERCENTILE(IF($AC$2:$AC$5092=AC4078, $AT$2:$AT$5092), 0.75) - PERCENTILE(IF($AC$2:$AC$5092=AC4078, $AT$2:$AT$5092), 0.25)), AT4078 &gt; PERCENTILE(IF($AC$2:$AC$5092=AC4078, $AT$2:$AT$5092), 0.75) + 1.5 * (PERCENTILE(IF($AC$2:$AC$5092=AC4078, $AT$2:$AT$5092), 0.75) - PERCENTILE(IF($AC$2:$AC$5092=AC4078, $AT$2:$AT$5092), 0.25))), "ตัด", "เก็บ"))</f>
        <v>เก็บ</v>
      </c>
      <c r="AW4078" s="1">
        <f t="shared" si="191"/>
        <v>13953.293816562818</v>
      </c>
      <c r="AX4078" s="1">
        <v>14426.372718098486</v>
      </c>
      <c r="AY4078" s="1">
        <v>2383.4745762711864</v>
      </c>
    </row>
    <row r="4079" spans="1:51" x14ac:dyDescent="0.2">
      <c r="A4079" s="3">
        <v>45998</v>
      </c>
      <c r="B4079">
        <v>45998</v>
      </c>
      <c r="C4079" t="s">
        <v>12883</v>
      </c>
      <c r="D4079" t="s">
        <v>66</v>
      </c>
      <c r="E4079" t="s">
        <v>184</v>
      </c>
      <c r="F4079" t="s">
        <v>1088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  <c r="L4079" s="1">
        <v>0</v>
      </c>
      <c r="M4079" s="1">
        <v>0</v>
      </c>
      <c r="N4079" s="1">
        <v>0</v>
      </c>
      <c r="O4079" s="1">
        <v>0</v>
      </c>
      <c r="P4079" t="s">
        <v>12884</v>
      </c>
      <c r="Q4079" s="2">
        <v>244325</v>
      </c>
      <c r="R4079" t="s">
        <v>55</v>
      </c>
      <c r="S4079">
        <v>0</v>
      </c>
      <c r="T4079" t="s">
        <v>114</v>
      </c>
      <c r="U4079" t="s">
        <v>71</v>
      </c>
      <c r="V4079" s="1">
        <v>0</v>
      </c>
      <c r="W4079" s="1">
        <v>1510</v>
      </c>
      <c r="X4079" s="1">
        <v>0</v>
      </c>
      <c r="Y4079" t="s">
        <v>114</v>
      </c>
      <c r="Z4079" t="s">
        <v>71</v>
      </c>
      <c r="AA4079" t="s">
        <v>12885</v>
      </c>
      <c r="AB4079" s="1">
        <v>0</v>
      </c>
      <c r="AC4079" s="4">
        <f>IF(ISNUMBER(MATCH(AD4079, $AD$2:AD4078, 0)), INDEX($AC$2:AC4078, MATCH(AD4079, $AD$2:AD4078, 0)), MAX($AC$2:AC4078)+1)</f>
        <v>7</v>
      </c>
      <c r="AD4079" t="str">
        <f t="shared" si="192"/>
        <v>แม่สาย-เชียงใหม่</v>
      </c>
      <c r="AE4079" t="s">
        <v>55</v>
      </c>
      <c r="AF4079" s="1">
        <v>0</v>
      </c>
      <c r="AG4079" s="1">
        <v>0</v>
      </c>
      <c r="AH4079" s="1">
        <v>0</v>
      </c>
      <c r="AI4079" t="s">
        <v>12886</v>
      </c>
      <c r="AJ4079" s="1">
        <v>1</v>
      </c>
      <c r="AK4079" s="1">
        <v>0</v>
      </c>
      <c r="AL4079" s="1">
        <v>0</v>
      </c>
      <c r="AM4079" s="1">
        <v>0</v>
      </c>
      <c r="AN4079" s="1">
        <v>0</v>
      </c>
      <c r="AO4079" s="1">
        <v>0</v>
      </c>
      <c r="AP4079" s="1">
        <v>0</v>
      </c>
      <c r="AQ4079" s="1">
        <v>0</v>
      </c>
      <c r="AR4079" s="1">
        <v>1510</v>
      </c>
      <c r="AS4079" s="1">
        <v>2616.7231249999995</v>
      </c>
      <c r="AT4079" s="1">
        <f>Table1[[#This Row],[รวมต้นทุนค่าเดินทาง]]+Table1[[#This Row],[รวมต้นทุนค่าซ่อม]]+Table1[[#This Row],[รวมค่าเสื่อม]]</f>
        <v>5653.8724462669679</v>
      </c>
      <c r="AU4079" s="1">
        <f t="shared" si="190"/>
        <v>4610.750953896033</v>
      </c>
      <c r="AV4079" s="1" t="str" cm="1">
        <f t="array" ref="AV4079">IF(AC4079&lt;4, "เก็บ", IF(OR(AT4079 &lt; PERCENTILE(IF($AC$2:$AC$5092=AC4079, $AT$2:$AT$5092), 0.25) - 1.5 * (PERCENTILE(IF($AC$2:$AC$5092=AC4079, $AT$2:$AT$5092), 0.75) - PERCENTILE(IF($AC$2:$AC$5092=AC4079, $AT$2:$AT$5092), 0.25)), AT4079 &gt; PERCENTILE(IF($AC$2:$AC$5092=AC4079, $AT$2:$AT$5092), 0.75) + 1.5 * (PERCENTILE(IF($AC$2:$AC$5092=AC4079, $AT$2:$AT$5092), 0.75) - PERCENTILE(IF($AC$2:$AC$5092=AC4079, $AT$2:$AT$5092), 0.25))), "ตัด", "เก็บ"))</f>
        <v>เก็บ</v>
      </c>
      <c r="AW4079" s="1">
        <f t="shared" si="191"/>
        <v>3940.0604671629926</v>
      </c>
      <c r="AX4079" s="1">
        <v>3152.7453177985908</v>
      </c>
      <c r="AY4079" s="1">
        <v>1527.1493212669684</v>
      </c>
    </row>
    <row r="4080" spans="1:51" x14ac:dyDescent="0.2">
      <c r="A4080" s="3">
        <v>45998</v>
      </c>
      <c r="B4080">
        <v>45998</v>
      </c>
      <c r="C4080" t="s">
        <v>12887</v>
      </c>
      <c r="D4080" t="s">
        <v>66</v>
      </c>
      <c r="E4080" t="s">
        <v>124</v>
      </c>
      <c r="F4080" t="s">
        <v>244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  <c r="O4080" s="1">
        <v>850</v>
      </c>
      <c r="P4080" t="s">
        <v>12888</v>
      </c>
      <c r="Q4080" s="2">
        <v>244325</v>
      </c>
      <c r="R4080" t="s">
        <v>55</v>
      </c>
      <c r="S4080">
        <v>0</v>
      </c>
      <c r="T4080" t="s">
        <v>114</v>
      </c>
      <c r="U4080" t="s">
        <v>254</v>
      </c>
      <c r="V4080" s="1">
        <v>0</v>
      </c>
      <c r="W4080" s="1">
        <v>0</v>
      </c>
      <c r="X4080" s="1">
        <v>850</v>
      </c>
      <c r="Y4080" t="s">
        <v>114</v>
      </c>
      <c r="Z4080" t="s">
        <v>254</v>
      </c>
      <c r="AA4080" t="s">
        <v>12889</v>
      </c>
      <c r="AB4080" s="1">
        <v>0</v>
      </c>
      <c r="AC4080" s="4">
        <f>IF(ISNUMBER(MATCH(AD4080, $AD$2:AD4079, 0)), INDEX($AC$2:AC4079, MATCH(AD4080, $AD$2:AD4079, 0)), MAX($AC$2:AC4079)+1)</f>
        <v>54</v>
      </c>
      <c r="AD4080" t="str">
        <f t="shared" si="192"/>
        <v>แม่สาย-ลำปาง</v>
      </c>
      <c r="AE4080" t="s">
        <v>55</v>
      </c>
      <c r="AF4080" s="1">
        <v>0</v>
      </c>
      <c r="AG4080" s="1">
        <v>0</v>
      </c>
      <c r="AH4080" s="1">
        <v>0</v>
      </c>
      <c r="AI4080" t="s">
        <v>12890</v>
      </c>
      <c r="AJ4080" s="1">
        <v>1</v>
      </c>
      <c r="AK4080" s="1">
        <v>0</v>
      </c>
      <c r="AL4080" s="1">
        <v>0</v>
      </c>
      <c r="AM4080" s="1">
        <v>0</v>
      </c>
      <c r="AN4080" s="1">
        <v>0</v>
      </c>
      <c r="AO4080" s="1">
        <v>0</v>
      </c>
      <c r="AP4080" s="1">
        <v>0</v>
      </c>
      <c r="AQ4080" s="1">
        <v>0</v>
      </c>
      <c r="AR4080" s="1">
        <v>850</v>
      </c>
      <c r="AS4080" s="1">
        <v>1919.4291666666668</v>
      </c>
      <c r="AT4080" s="1">
        <f>Table1[[#This Row],[รวมต้นทุนค่าเดินทาง]]+Table1[[#This Row],[รวมต้นทุนค่าซ่อม]]+Table1[[#This Row],[รวมค่าเสื่อม]]</f>
        <v>3662.2863095238099</v>
      </c>
      <c r="AU4080" s="1">
        <f t="shared" si="190"/>
        <v>4347.8986657394307</v>
      </c>
      <c r="AV4080" s="1" t="str" cm="1">
        <f t="array" ref="AV4080">IF(AC4080&lt;4, "เก็บ", IF(OR(AT4080 &lt; PERCENTILE(IF($AC$2:$AC$5092=AC4080, $AT$2:$AT$5092), 0.25) - 1.5 * (PERCENTILE(IF($AC$2:$AC$5092=AC4080, $AT$2:$AT$5092), 0.75) - PERCENTILE(IF($AC$2:$AC$5092=AC4080, $AT$2:$AT$5092), 0.25)), AT4080 &gt; PERCENTILE(IF($AC$2:$AC$5092=AC4080, $AT$2:$AT$5092), 0.75) + 1.5 * (PERCENTILE(IF($AC$2:$AC$5092=AC4080, $AT$2:$AT$5092), 0.75) - PERCENTILE(IF($AC$2:$AC$5092=AC4080, $AT$2:$AT$5092), 0.25))), "ตัด", "เก็บ"))</f>
        <v>เก็บ</v>
      </c>
      <c r="AW4080" s="1">
        <f t="shared" si="191"/>
        <v>4438.7787792088429</v>
      </c>
      <c r="AX4080" s="1">
        <v>3942.6502052729861</v>
      </c>
      <c r="AY4080" s="1">
        <v>892.85714285714289</v>
      </c>
    </row>
    <row r="4081" spans="1:51" x14ac:dyDescent="0.2">
      <c r="A4081" s="3">
        <v>45998</v>
      </c>
      <c r="B4081">
        <v>45998</v>
      </c>
      <c r="C4081" t="s">
        <v>12891</v>
      </c>
      <c r="D4081" t="s">
        <v>66</v>
      </c>
      <c r="E4081" t="s">
        <v>148</v>
      </c>
      <c r="F4081" t="s">
        <v>149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  <c r="M4081" s="1">
        <v>0</v>
      </c>
      <c r="N4081" s="1">
        <v>0</v>
      </c>
      <c r="O4081" s="1">
        <v>0</v>
      </c>
      <c r="P4081" t="s">
        <v>12892</v>
      </c>
      <c r="Q4081" s="2">
        <v>244325</v>
      </c>
      <c r="R4081" t="s">
        <v>55</v>
      </c>
      <c r="S4081">
        <v>0</v>
      </c>
      <c r="T4081" t="s">
        <v>114</v>
      </c>
      <c r="U4081" t="s">
        <v>254</v>
      </c>
      <c r="V4081" s="1">
        <v>0</v>
      </c>
      <c r="W4081" s="1">
        <v>1668</v>
      </c>
      <c r="X4081" s="1">
        <v>0</v>
      </c>
      <c r="Y4081" t="s">
        <v>114</v>
      </c>
      <c r="Z4081" t="s">
        <v>254</v>
      </c>
      <c r="AA4081" t="s">
        <v>12893</v>
      </c>
      <c r="AB4081" s="1">
        <v>0</v>
      </c>
      <c r="AC4081" s="4">
        <f>IF(ISNUMBER(MATCH(AD4081, $AD$2:AD4080, 0)), INDEX($AC$2:AC4080, MATCH(AD4081, $AD$2:AD4080, 0)), MAX($AC$2:AC4080)+1)</f>
        <v>54</v>
      </c>
      <c r="AD4081" t="str">
        <f t="shared" si="192"/>
        <v>แม่สาย-ลำปาง</v>
      </c>
      <c r="AE4081" t="s">
        <v>55</v>
      </c>
      <c r="AF4081" s="1">
        <v>0</v>
      </c>
      <c r="AG4081" s="1">
        <v>0</v>
      </c>
      <c r="AH4081" s="1">
        <v>0</v>
      </c>
      <c r="AI4081" t="s">
        <v>12894</v>
      </c>
      <c r="AJ4081" s="1">
        <v>1</v>
      </c>
      <c r="AK4081" s="1">
        <v>0</v>
      </c>
      <c r="AL4081" s="1">
        <v>0</v>
      </c>
      <c r="AM4081" s="1">
        <v>0</v>
      </c>
      <c r="AN4081" s="1">
        <v>0</v>
      </c>
      <c r="AO4081" s="1">
        <v>0</v>
      </c>
      <c r="AP4081" s="1">
        <v>0</v>
      </c>
      <c r="AQ4081" s="1">
        <v>0</v>
      </c>
      <c r="AR4081" s="1">
        <v>1668</v>
      </c>
      <c r="AS4081" s="1">
        <v>1296.9841176470586</v>
      </c>
      <c r="AT4081" s="1">
        <f>Table1[[#This Row],[รวมต้นทุนค่าเดินทาง]]+Table1[[#This Row],[รวมต้นทุนค่าซ่อม]]+Table1[[#This Row],[รวมค่าเสื่อม]]</f>
        <v>4017.1423910283538</v>
      </c>
      <c r="AU4081" s="1">
        <f t="shared" si="190"/>
        <v>4347.8986657394307</v>
      </c>
      <c r="AV4081" s="1" t="str" cm="1">
        <f t="array" ref="AV4081">IF(AC4081&lt;4, "เก็บ", IF(OR(AT4081 &lt; PERCENTILE(IF($AC$2:$AC$5092=AC4081, $AT$2:$AT$5092), 0.25) - 1.5 * (PERCENTILE(IF($AC$2:$AC$5092=AC4081, $AT$2:$AT$5092), 0.75) - PERCENTILE(IF($AC$2:$AC$5092=AC4081, $AT$2:$AT$5092), 0.25)), AT4081 &gt; PERCENTILE(IF($AC$2:$AC$5092=AC4081, $AT$2:$AT$5092), 0.75) + 1.5 * (PERCENTILE(IF($AC$2:$AC$5092=AC4081, $AT$2:$AT$5092), 0.75) - PERCENTILE(IF($AC$2:$AC$5092=AC4081, $AT$2:$AT$5092), 0.25))), "ตัด", "เก็บ"))</f>
        <v>เก็บ</v>
      </c>
      <c r="AW4081" s="1">
        <f t="shared" si="191"/>
        <v>4438.7787792088429</v>
      </c>
      <c r="AX4081" s="1">
        <v>3942.6502052729861</v>
      </c>
      <c r="AY4081" s="1">
        <v>1052.158273381295</v>
      </c>
    </row>
    <row r="4082" spans="1:51" x14ac:dyDescent="0.2">
      <c r="A4082" s="3">
        <v>45999</v>
      </c>
      <c r="B4082">
        <v>45999</v>
      </c>
      <c r="C4082" t="s">
        <v>12895</v>
      </c>
      <c r="D4082" t="s">
        <v>51</v>
      </c>
      <c r="E4082" t="s">
        <v>52</v>
      </c>
      <c r="F4082" t="s">
        <v>1263</v>
      </c>
      <c r="G4082" s="1">
        <v>2700</v>
      </c>
      <c r="H4082" s="1">
        <v>4212</v>
      </c>
      <c r="I4082" s="1">
        <v>1900</v>
      </c>
      <c r="J4082" s="1">
        <v>0</v>
      </c>
      <c r="K4082" s="1">
        <v>0</v>
      </c>
      <c r="L4082" s="1">
        <v>0</v>
      </c>
      <c r="M4082" s="1">
        <v>0</v>
      </c>
      <c r="N4082" s="1">
        <v>0</v>
      </c>
      <c r="O4082" s="1">
        <v>4600</v>
      </c>
      <c r="P4082" t="s">
        <v>12896</v>
      </c>
      <c r="Q4082" s="2">
        <v>244326</v>
      </c>
      <c r="R4082" t="s">
        <v>55</v>
      </c>
      <c r="S4082">
        <v>0</v>
      </c>
      <c r="T4082" t="s">
        <v>71</v>
      </c>
      <c r="U4082" t="s">
        <v>57</v>
      </c>
      <c r="V4082" s="1">
        <v>2500</v>
      </c>
      <c r="W4082" s="1">
        <v>0</v>
      </c>
      <c r="X4082" s="1">
        <v>0</v>
      </c>
      <c r="AA4082" t="s">
        <v>58</v>
      </c>
      <c r="AB4082" s="1">
        <v>0</v>
      </c>
      <c r="AC4082" s="4">
        <f>IF(ISNUMBER(MATCH(AD4082, $AD$2:AD4081, 0)), INDEX($AC$2:AC4081, MATCH(AD4082, $AD$2:AD4081, 0)), MAX($AC$2:AC4081)+1)</f>
        <v>10</v>
      </c>
      <c r="AD4082" t="str">
        <f t="shared" si="192"/>
        <v>เชียงใหม่-กองลอย</v>
      </c>
      <c r="AE4082" t="s">
        <v>55</v>
      </c>
      <c r="AF4082" s="1">
        <v>0</v>
      </c>
      <c r="AG4082" s="1">
        <v>0</v>
      </c>
      <c r="AH4082" s="1">
        <v>0</v>
      </c>
      <c r="AI4082" t="s">
        <v>12897</v>
      </c>
      <c r="AJ4082" s="1">
        <v>1</v>
      </c>
      <c r="AK4082" s="1">
        <v>0</v>
      </c>
      <c r="AL4082" s="1">
        <v>0</v>
      </c>
      <c r="AM4082" s="1">
        <v>0</v>
      </c>
      <c r="AN4082" s="1">
        <v>0</v>
      </c>
      <c r="AO4082" s="1">
        <v>0</v>
      </c>
      <c r="AP4082" s="1">
        <v>0</v>
      </c>
      <c r="AQ4082" s="1">
        <v>0</v>
      </c>
      <c r="AR4082" s="1">
        <v>11312</v>
      </c>
      <c r="AS4082" s="1">
        <v>17.12</v>
      </c>
      <c r="AT4082" s="1">
        <f>Table1[[#This Row],[รวมต้นทุนค่าเดินทาง]]+Table1[[#This Row],[รวมต้นทุนค่าซ่อม]]+Table1[[#This Row],[รวมค่าเสื่อม]]</f>
        <v>12889.813641618497</v>
      </c>
      <c r="AU4082" s="1">
        <f t="shared" si="190"/>
        <v>14957.32855761775</v>
      </c>
      <c r="AV4082" s="1" t="str" cm="1">
        <f t="array" ref="AV4082">IF(AC4082&lt;4, "เก็บ", IF(OR(AT4082 &lt; PERCENTILE(IF($AC$2:$AC$5092=AC4082, $AT$2:$AT$5092), 0.25) - 1.5 * (PERCENTILE(IF($AC$2:$AC$5092=AC4082, $AT$2:$AT$5092), 0.75) - PERCENTILE(IF($AC$2:$AC$5092=AC4082, $AT$2:$AT$5092), 0.25)), AT4082 &gt; PERCENTILE(IF($AC$2:$AC$5092=AC4082, $AT$2:$AT$5092), 0.75) + 1.5 * (PERCENTILE(IF($AC$2:$AC$5092=AC4082, $AT$2:$AT$5092), 0.75) - PERCENTILE(IF($AC$2:$AC$5092=AC4082, $AT$2:$AT$5092), 0.25))), "ตัด", "เก็บ"))</f>
        <v>เก็บ</v>
      </c>
      <c r="AW4082" s="1">
        <f t="shared" si="191"/>
        <v>14419.089162907676</v>
      </c>
      <c r="AX4082" s="1">
        <v>15077.196593123563</v>
      </c>
      <c r="AY4082" s="1">
        <v>1560.6936416184972</v>
      </c>
    </row>
    <row r="4083" spans="1:51" x14ac:dyDescent="0.2">
      <c r="A4083" s="3">
        <v>45999</v>
      </c>
      <c r="B4083">
        <v>45999</v>
      </c>
      <c r="C4083" t="s">
        <v>12898</v>
      </c>
      <c r="D4083" t="s">
        <v>66</v>
      </c>
      <c r="E4083" t="s">
        <v>124</v>
      </c>
      <c r="F4083" t="s">
        <v>936</v>
      </c>
      <c r="G4083" s="1">
        <v>818</v>
      </c>
      <c r="H4083" s="1">
        <v>0</v>
      </c>
      <c r="I4083" s="1">
        <v>400</v>
      </c>
      <c r="J4083" s="1">
        <v>0</v>
      </c>
      <c r="K4083" s="1">
        <v>0</v>
      </c>
      <c r="L4083" s="1">
        <v>0</v>
      </c>
      <c r="M4083" s="1">
        <v>0</v>
      </c>
      <c r="N4083" s="1">
        <v>0</v>
      </c>
      <c r="O4083" s="1">
        <v>1218</v>
      </c>
      <c r="P4083" t="s">
        <v>12899</v>
      </c>
      <c r="Q4083" s="2">
        <v>244326</v>
      </c>
      <c r="R4083" t="s">
        <v>70</v>
      </c>
      <c r="S4083">
        <v>0</v>
      </c>
      <c r="T4083" t="s">
        <v>254</v>
      </c>
      <c r="U4083" t="s">
        <v>93</v>
      </c>
      <c r="V4083" s="1">
        <v>0</v>
      </c>
      <c r="W4083" s="1">
        <v>0</v>
      </c>
      <c r="X4083" s="1">
        <v>0</v>
      </c>
      <c r="AA4083" t="s">
        <v>58</v>
      </c>
      <c r="AB4083" s="1">
        <v>0</v>
      </c>
      <c r="AC4083" s="4">
        <f>IF(ISNUMBER(MATCH(AD4083, $AD$2:AD4082, 0)), INDEX($AC$2:AC4082, MATCH(AD4083, $AD$2:AD4082, 0)), MAX($AC$2:AC4082)+1)</f>
        <v>14</v>
      </c>
      <c r="AD4083" t="str">
        <f t="shared" si="192"/>
        <v>ลำปาง-ตลาดไท</v>
      </c>
      <c r="AE4083" t="s">
        <v>73</v>
      </c>
      <c r="AF4083" s="1">
        <v>0</v>
      </c>
      <c r="AG4083" s="1">
        <v>0</v>
      </c>
      <c r="AH4083" s="1">
        <v>0</v>
      </c>
      <c r="AI4083" t="s">
        <v>12900</v>
      </c>
      <c r="AJ4083" s="1">
        <v>1</v>
      </c>
      <c r="AK4083" s="1">
        <v>720</v>
      </c>
      <c r="AL4083" s="1">
        <v>720</v>
      </c>
      <c r="AM4083" s="1">
        <v>1</v>
      </c>
      <c r="AN4083" s="1">
        <v>0</v>
      </c>
      <c r="AO4083" s="1">
        <v>0</v>
      </c>
      <c r="AP4083" s="1">
        <v>0</v>
      </c>
      <c r="AQ4083" s="1">
        <v>0</v>
      </c>
      <c r="AR4083" s="1">
        <v>1218</v>
      </c>
      <c r="AS4083" s="1">
        <v>628.96824441369426</v>
      </c>
      <c r="AT4083" s="1">
        <f>Table1[[#This Row],[รวมต้นทุนค่าเดินทาง]]+Table1[[#This Row],[รวมต้นทุนค่าซ่อม]]+Table1[[#This Row],[รวมค่าเสื่อม]]</f>
        <v>2769.0993919546781</v>
      </c>
      <c r="AU4083" s="1" t="e">
        <f t="shared" si="190"/>
        <v>#N/A</v>
      </c>
      <c r="AV4083" s="1" t="e" cm="1">
        <f t="array" ref="AV4083">IF(AC4083&lt;4, "เก็บ", IF(OR(AT4083 &lt; PERCENTILE(IF($AC$2:$AC$5092=AC4083, $AT$2:$AT$5092), 0.25) - 1.5 * (PERCENTILE(IF($AC$2:$AC$5092=AC4083, $AT$2:$AT$5092), 0.75) - PERCENTILE(IF($AC$2:$AC$5092=AC4083, $AT$2:$AT$5092), 0.25)), AT4083 &gt; PERCENTILE(IF($AC$2:$AC$5092=AC4083, $AT$2:$AT$5092), 0.75) + 1.5 * (PERCENTILE(IF($AC$2:$AC$5092=AC4083, $AT$2:$AT$5092), 0.75) - PERCENTILE(IF($AC$2:$AC$5092=AC4083, $AT$2:$AT$5092), 0.25))), "ตัด", "เก็บ"))</f>
        <v>#N/A</v>
      </c>
      <c r="AW4083" s="1" t="e">
        <f t="shared" si="191"/>
        <v>#DIV/0!</v>
      </c>
      <c r="AX4083" s="1">
        <v>2411.9362516169685</v>
      </c>
      <c r="AY4083" s="1">
        <v>922.13114754098365</v>
      </c>
    </row>
    <row r="4084" spans="1:51" x14ac:dyDescent="0.2">
      <c r="A4084" s="3">
        <v>45999</v>
      </c>
      <c r="B4084">
        <v>45999</v>
      </c>
      <c r="C4084" t="s">
        <v>12901</v>
      </c>
      <c r="D4084" t="s">
        <v>66</v>
      </c>
      <c r="E4084" t="s">
        <v>124</v>
      </c>
      <c r="F4084" t="s">
        <v>453</v>
      </c>
      <c r="G4084" s="1">
        <v>0</v>
      </c>
      <c r="H4084" s="1">
        <v>2077</v>
      </c>
      <c r="I4084" s="1">
        <v>500</v>
      </c>
      <c r="J4084" s="1">
        <v>0</v>
      </c>
      <c r="K4084" s="1">
        <v>0</v>
      </c>
      <c r="L4084" s="1">
        <v>0</v>
      </c>
      <c r="M4084" s="1">
        <v>0</v>
      </c>
      <c r="N4084" s="1">
        <v>0</v>
      </c>
      <c r="O4084" s="1">
        <v>500</v>
      </c>
      <c r="P4084" t="s">
        <v>12902</v>
      </c>
      <c r="Q4084" s="2">
        <v>244326</v>
      </c>
      <c r="R4084" t="s">
        <v>70</v>
      </c>
      <c r="S4084">
        <v>0</v>
      </c>
      <c r="T4084" t="s">
        <v>71</v>
      </c>
      <c r="U4084" t="s">
        <v>72</v>
      </c>
      <c r="V4084" s="1">
        <v>0</v>
      </c>
      <c r="W4084" s="1">
        <v>0</v>
      </c>
      <c r="X4084" s="1">
        <v>0</v>
      </c>
      <c r="AA4084" t="s">
        <v>58</v>
      </c>
      <c r="AB4084" s="1">
        <v>0</v>
      </c>
      <c r="AC4084" s="4">
        <f>IF(ISNUMBER(MATCH(AD4084, $AD$2:AD4083, 0)), INDEX($AC$2:AC4083, MATCH(AD4084, $AD$2:AD4083, 0)), MAX($AC$2:AC4083)+1)</f>
        <v>2</v>
      </c>
      <c r="AD4084" t="str">
        <f t="shared" si="192"/>
        <v>เชียงใหม่-พุทธมณฑลสาย 5</v>
      </c>
      <c r="AE4084" t="s">
        <v>73</v>
      </c>
      <c r="AF4084" s="1">
        <v>0</v>
      </c>
      <c r="AG4084" s="1">
        <v>0</v>
      </c>
      <c r="AH4084" s="1">
        <v>0</v>
      </c>
      <c r="AI4084" t="s">
        <v>12903</v>
      </c>
      <c r="AJ4084" s="1">
        <v>1</v>
      </c>
      <c r="AK4084" s="1">
        <v>720</v>
      </c>
      <c r="AL4084" s="1">
        <v>720</v>
      </c>
      <c r="AM4084" s="1">
        <v>1</v>
      </c>
      <c r="AN4084" s="1">
        <v>0</v>
      </c>
      <c r="AO4084" s="1">
        <v>0</v>
      </c>
      <c r="AP4084" s="1">
        <v>0</v>
      </c>
      <c r="AQ4084" s="1">
        <v>0</v>
      </c>
      <c r="AR4084" s="1">
        <v>2577</v>
      </c>
      <c r="AS4084" s="1">
        <v>143.97761863020105</v>
      </c>
      <c r="AT4084" s="1">
        <f>Table1[[#This Row],[รวมต้นทุนค่าเดินทาง]]+Table1[[#This Row],[รวมต้นทุนค่าซ่อม]]+Table1[[#This Row],[รวมค่าเสื่อม]]</f>
        <v>3573.2503459029285</v>
      </c>
      <c r="AU4084" s="1">
        <f t="shared" si="190"/>
        <v>5026.5629662053279</v>
      </c>
      <c r="AV4084" s="1" t="str" cm="1">
        <f t="array" ref="AV4084">IF(AC4084&lt;4, "เก็บ", IF(OR(AT4084 &lt; PERCENTILE(IF($AC$2:$AC$5092=AC4084, $AT$2:$AT$5092), 0.25) - 1.5 * (PERCENTILE(IF($AC$2:$AC$5092=AC4084, $AT$2:$AT$5092), 0.75) - PERCENTILE(IF($AC$2:$AC$5092=AC4084, $AT$2:$AT$5092), 0.25)), AT4084 &gt; PERCENTILE(IF($AC$2:$AC$5092=AC4084, $AT$2:$AT$5092), 0.75) + 1.5 * (PERCENTILE(IF($AC$2:$AC$5092=AC4084, $AT$2:$AT$5092), 0.75) - PERCENTILE(IF($AC$2:$AC$5092=AC4084, $AT$2:$AT$5092), 0.25))), "ตัด", "เก็บ"))</f>
        <v>เก็บ</v>
      </c>
      <c r="AW4084" s="1">
        <f t="shared" si="191"/>
        <v>5026.5629662053279</v>
      </c>
      <c r="AX4084" s="1">
        <v>4064.5059139663294</v>
      </c>
      <c r="AY4084" s="1">
        <v>852.27272727272725</v>
      </c>
    </row>
    <row r="4085" spans="1:51" x14ac:dyDescent="0.2">
      <c r="A4085" s="3">
        <v>45999</v>
      </c>
      <c r="B4085">
        <v>45999</v>
      </c>
      <c r="C4085" t="s">
        <v>12904</v>
      </c>
      <c r="D4085" t="s">
        <v>66</v>
      </c>
      <c r="E4085" t="s">
        <v>124</v>
      </c>
      <c r="F4085" t="s">
        <v>679</v>
      </c>
      <c r="G4085" s="1">
        <v>0</v>
      </c>
      <c r="H4085" s="1">
        <v>818</v>
      </c>
      <c r="I4085" s="1">
        <v>400</v>
      </c>
      <c r="J4085" s="1">
        <v>0</v>
      </c>
      <c r="K4085" s="1">
        <v>0</v>
      </c>
      <c r="L4085" s="1">
        <v>0</v>
      </c>
      <c r="M4085" s="1">
        <v>0</v>
      </c>
      <c r="N4085" s="1">
        <v>0</v>
      </c>
      <c r="O4085" s="1">
        <v>400</v>
      </c>
      <c r="P4085" t="s">
        <v>12905</v>
      </c>
      <c r="Q4085" s="2">
        <v>244326</v>
      </c>
      <c r="R4085" t="s">
        <v>70</v>
      </c>
      <c r="S4085">
        <v>0</v>
      </c>
      <c r="T4085" t="s">
        <v>254</v>
      </c>
      <c r="U4085" t="s">
        <v>93</v>
      </c>
      <c r="V4085" s="1">
        <v>0</v>
      </c>
      <c r="W4085" s="1">
        <v>0</v>
      </c>
      <c r="X4085" s="1">
        <v>0</v>
      </c>
      <c r="AA4085" t="s">
        <v>58</v>
      </c>
      <c r="AB4085" s="1">
        <v>0</v>
      </c>
      <c r="AC4085" s="4">
        <f>IF(ISNUMBER(MATCH(AD4085, $AD$2:AD4084, 0)), INDEX($AC$2:AC4084, MATCH(AD4085, $AD$2:AD4084, 0)), MAX($AC$2:AC4084)+1)</f>
        <v>14</v>
      </c>
      <c r="AD4085" t="str">
        <f t="shared" si="192"/>
        <v>ลำปาง-ตลาดไท</v>
      </c>
      <c r="AE4085" t="s">
        <v>73</v>
      </c>
      <c r="AF4085" s="1">
        <v>0</v>
      </c>
      <c r="AG4085" s="1">
        <v>0</v>
      </c>
      <c r="AH4085" s="1">
        <v>0</v>
      </c>
      <c r="AI4085" t="s">
        <v>12906</v>
      </c>
      <c r="AJ4085" s="1">
        <v>1</v>
      </c>
      <c r="AK4085" s="1">
        <v>720</v>
      </c>
      <c r="AL4085" s="1">
        <v>720</v>
      </c>
      <c r="AM4085" s="1">
        <v>1</v>
      </c>
      <c r="AN4085" s="1">
        <v>0</v>
      </c>
      <c r="AO4085" s="1">
        <v>0</v>
      </c>
      <c r="AP4085" s="1">
        <v>0</v>
      </c>
      <c r="AQ4085" s="1">
        <v>0</v>
      </c>
      <c r="AR4085" s="1">
        <v>1218</v>
      </c>
      <c r="AS4085" s="1">
        <v>1967.2210624181923</v>
      </c>
      <c r="AT4085" s="1">
        <f>Table1[[#This Row],[รวมต้นทุนค่าเดินทาง]]+Table1[[#This Row],[รวมต้นทุนค่าซ่อม]]+Table1[[#This Row],[รวมค่าเสื่อม]]</f>
        <v>4064.1273124181926</v>
      </c>
      <c r="AU4085" s="1" t="e">
        <f t="shared" si="190"/>
        <v>#N/A</v>
      </c>
      <c r="AV4085" s="1" t="e" cm="1">
        <f t="array" ref="AV4085">IF(AC4085&lt;4, "เก็บ", IF(OR(AT4085 &lt; PERCENTILE(IF($AC$2:$AC$5092=AC4085, $AT$2:$AT$5092), 0.25) - 1.5 * (PERCENTILE(IF($AC$2:$AC$5092=AC4085, $AT$2:$AT$5092), 0.75) - PERCENTILE(IF($AC$2:$AC$5092=AC4085, $AT$2:$AT$5092), 0.25)), AT4085 &gt; PERCENTILE(IF($AC$2:$AC$5092=AC4085, $AT$2:$AT$5092), 0.75) + 1.5 * (PERCENTILE(IF($AC$2:$AC$5092=AC4085, $AT$2:$AT$5092), 0.75) - PERCENTILE(IF($AC$2:$AC$5092=AC4085, $AT$2:$AT$5092), 0.25))), "ตัด", "เก็บ"))</f>
        <v>#N/A</v>
      </c>
      <c r="AW4085" s="1" t="e">
        <f t="shared" si="191"/>
        <v>#DIV/0!</v>
      </c>
      <c r="AX4085" s="1">
        <v>2411.9362516169685</v>
      </c>
      <c r="AY4085" s="1">
        <v>878.90625</v>
      </c>
    </row>
    <row r="4086" spans="1:51" x14ac:dyDescent="0.2">
      <c r="A4086" s="3">
        <v>45999</v>
      </c>
      <c r="B4086">
        <v>45999</v>
      </c>
      <c r="C4086" t="s">
        <v>12907</v>
      </c>
      <c r="D4086" t="s">
        <v>66</v>
      </c>
      <c r="E4086" t="s">
        <v>124</v>
      </c>
      <c r="F4086" t="s">
        <v>427</v>
      </c>
      <c r="G4086" s="1">
        <v>0</v>
      </c>
      <c r="H4086" s="1">
        <v>818</v>
      </c>
      <c r="I4086" s="1">
        <v>400</v>
      </c>
      <c r="J4086" s="1">
        <v>0</v>
      </c>
      <c r="K4086" s="1">
        <v>0</v>
      </c>
      <c r="L4086" s="1">
        <v>0</v>
      </c>
      <c r="M4086" s="1">
        <v>0</v>
      </c>
      <c r="N4086" s="1">
        <v>0</v>
      </c>
      <c r="O4086" s="1">
        <v>400</v>
      </c>
      <c r="P4086" t="s">
        <v>12908</v>
      </c>
      <c r="Q4086" s="2">
        <v>244326</v>
      </c>
      <c r="R4086" t="s">
        <v>70</v>
      </c>
      <c r="S4086">
        <v>0</v>
      </c>
      <c r="T4086" t="s">
        <v>254</v>
      </c>
      <c r="U4086" t="s">
        <v>93</v>
      </c>
      <c r="V4086" s="1">
        <v>0</v>
      </c>
      <c r="W4086" s="1">
        <v>0</v>
      </c>
      <c r="X4086" s="1">
        <v>0</v>
      </c>
      <c r="AA4086" t="s">
        <v>58</v>
      </c>
      <c r="AB4086" s="1">
        <v>0</v>
      </c>
      <c r="AC4086" s="4">
        <f>IF(ISNUMBER(MATCH(AD4086, $AD$2:AD4085, 0)), INDEX($AC$2:AC4085, MATCH(AD4086, $AD$2:AD4085, 0)), MAX($AC$2:AC4085)+1)</f>
        <v>14</v>
      </c>
      <c r="AD4086" t="str">
        <f t="shared" si="192"/>
        <v>ลำปาง-ตลาดไท</v>
      </c>
      <c r="AE4086" t="s">
        <v>73</v>
      </c>
      <c r="AF4086" s="1">
        <v>0</v>
      </c>
      <c r="AG4086" s="1">
        <v>0</v>
      </c>
      <c r="AH4086" s="1">
        <v>0</v>
      </c>
      <c r="AI4086" t="s">
        <v>12909</v>
      </c>
      <c r="AJ4086" s="1">
        <v>1</v>
      </c>
      <c r="AK4086" s="1">
        <v>720</v>
      </c>
      <c r="AL4086" s="1">
        <v>720</v>
      </c>
      <c r="AM4086" s="1">
        <v>1</v>
      </c>
      <c r="AN4086" s="1">
        <v>0</v>
      </c>
      <c r="AO4086" s="1">
        <v>0</v>
      </c>
      <c r="AP4086" s="1">
        <v>0</v>
      </c>
      <c r="AQ4086" s="1">
        <v>0</v>
      </c>
      <c r="AR4086" s="1">
        <v>1218</v>
      </c>
      <c r="AS4086" s="1">
        <v>68.673333333333332</v>
      </c>
      <c r="AT4086" s="1">
        <f>Table1[[#This Row],[รวมต้นทุนค่าเดินทาง]]+Table1[[#This Row],[รวมต้นทุนค่าซ่อม]]+Table1[[#This Row],[รวมค่าเสื่อม]]</f>
        <v>2594.8128682170545</v>
      </c>
      <c r="AU4086" s="1" t="e">
        <f t="shared" si="190"/>
        <v>#N/A</v>
      </c>
      <c r="AV4086" s="1" t="e" cm="1">
        <f t="array" ref="AV4086">IF(AC4086&lt;4, "เก็บ", IF(OR(AT4086 &lt; PERCENTILE(IF($AC$2:$AC$5092=AC4086, $AT$2:$AT$5092), 0.25) - 1.5 * (PERCENTILE(IF($AC$2:$AC$5092=AC4086, $AT$2:$AT$5092), 0.75) - PERCENTILE(IF($AC$2:$AC$5092=AC4086, $AT$2:$AT$5092), 0.25)), AT4086 &gt; PERCENTILE(IF($AC$2:$AC$5092=AC4086, $AT$2:$AT$5092), 0.75) + 1.5 * (PERCENTILE(IF($AC$2:$AC$5092=AC4086, $AT$2:$AT$5092), 0.75) - PERCENTILE(IF($AC$2:$AC$5092=AC4086, $AT$2:$AT$5092), 0.25))), "ตัด", "เก็บ"))</f>
        <v>#N/A</v>
      </c>
      <c r="AW4086" s="1" t="e">
        <f t="shared" si="191"/>
        <v>#DIV/0!</v>
      </c>
      <c r="AX4086" s="1">
        <v>2411.9362516169685</v>
      </c>
      <c r="AY4086" s="1">
        <v>1308.1395348837209</v>
      </c>
    </row>
    <row r="4087" spans="1:51" x14ac:dyDescent="0.2">
      <c r="A4087" s="3">
        <v>45999</v>
      </c>
      <c r="B4087">
        <v>45999</v>
      </c>
      <c r="C4087" t="s">
        <v>12910</v>
      </c>
      <c r="D4087" t="s">
        <v>66</v>
      </c>
      <c r="E4087" t="s">
        <v>124</v>
      </c>
      <c r="F4087" t="s">
        <v>328</v>
      </c>
      <c r="G4087" s="1">
        <v>0</v>
      </c>
      <c r="H4087" s="1">
        <v>975</v>
      </c>
      <c r="I4087" s="1">
        <v>400</v>
      </c>
      <c r="J4087" s="1">
        <v>0</v>
      </c>
      <c r="K4087" s="1">
        <v>0</v>
      </c>
      <c r="L4087" s="1">
        <v>0</v>
      </c>
      <c r="M4087" s="1">
        <v>0</v>
      </c>
      <c r="N4087" s="1">
        <v>0</v>
      </c>
      <c r="O4087" s="1">
        <v>400</v>
      </c>
      <c r="P4087" t="s">
        <v>12911</v>
      </c>
      <c r="Q4087" s="2">
        <v>244326</v>
      </c>
      <c r="R4087" t="s">
        <v>70</v>
      </c>
      <c r="S4087">
        <v>0</v>
      </c>
      <c r="T4087" t="s">
        <v>71</v>
      </c>
      <c r="U4087" t="s">
        <v>93</v>
      </c>
      <c r="V4087" s="1">
        <v>0</v>
      </c>
      <c r="W4087" s="1">
        <v>0</v>
      </c>
      <c r="X4087" s="1">
        <v>0</v>
      </c>
      <c r="AA4087" t="s">
        <v>58</v>
      </c>
      <c r="AB4087" s="1">
        <v>0</v>
      </c>
      <c r="AC4087" s="4">
        <f>IF(ISNUMBER(MATCH(AD4087, $AD$2:AD4086, 0)), INDEX($AC$2:AC4086, MATCH(AD4087, $AD$2:AD4086, 0)), MAX($AC$2:AC4086)+1)</f>
        <v>4</v>
      </c>
      <c r="AD4087" t="str">
        <f t="shared" si="192"/>
        <v>เชียงใหม่-ตลาดไท</v>
      </c>
      <c r="AE4087" t="s">
        <v>73</v>
      </c>
      <c r="AF4087" s="1">
        <v>0</v>
      </c>
      <c r="AG4087" s="1">
        <v>0</v>
      </c>
      <c r="AH4087" s="1">
        <v>0</v>
      </c>
      <c r="AI4087" t="s">
        <v>12912</v>
      </c>
      <c r="AJ4087" s="1">
        <v>1</v>
      </c>
      <c r="AK4087" s="1">
        <v>720</v>
      </c>
      <c r="AL4087" s="1">
        <v>720</v>
      </c>
      <c r="AM4087" s="1">
        <v>1</v>
      </c>
      <c r="AN4087" s="1">
        <v>0</v>
      </c>
      <c r="AO4087" s="1">
        <v>0</v>
      </c>
      <c r="AP4087" s="1">
        <v>0</v>
      </c>
      <c r="AQ4087" s="1">
        <v>0</v>
      </c>
      <c r="AR4087" s="1">
        <v>1375</v>
      </c>
      <c r="AS4087" s="1">
        <v>251.99319268635722</v>
      </c>
      <c r="AT4087" s="1">
        <f>Table1[[#This Row],[รวมต้นทุนค่าเดินทาง]]+Table1[[#This Row],[รวมต้นทุนค่าซ่อม]]+Table1[[#This Row],[รวมค่าเสื่อม]]</f>
        <v>2408.2431926863574</v>
      </c>
      <c r="AU4087" s="1">
        <f t="shared" si="190"/>
        <v>4256.109283997258</v>
      </c>
      <c r="AV4087" s="1" t="str" cm="1">
        <f t="array" ref="AV4087">IF(AC4087&lt;4, "เก็บ", IF(OR(AT4087 &lt; PERCENTILE(IF($AC$2:$AC$5092=AC4087, $AT$2:$AT$5092), 0.25) - 1.5 * (PERCENTILE(IF($AC$2:$AC$5092=AC4087, $AT$2:$AT$5092), 0.75) - PERCENTILE(IF($AC$2:$AC$5092=AC4087, $AT$2:$AT$5092), 0.25)), AT4087 &gt; PERCENTILE(IF($AC$2:$AC$5092=AC4087, $AT$2:$AT$5092), 0.75) + 1.5 * (PERCENTILE(IF($AC$2:$AC$5092=AC4087, $AT$2:$AT$5092), 0.75) - PERCENTILE(IF($AC$2:$AC$5092=AC4087, $AT$2:$AT$5092), 0.25))), "ตัด", "เก็บ"))</f>
        <v>เก็บ</v>
      </c>
      <c r="AW4087" s="1">
        <f t="shared" si="191"/>
        <v>3807.0727671795808</v>
      </c>
      <c r="AX4087" s="1">
        <v>2335.0230876608157</v>
      </c>
      <c r="AY4087" s="1">
        <v>781.25</v>
      </c>
    </row>
    <row r="4088" spans="1:51" x14ac:dyDescent="0.2">
      <c r="A4088" s="3">
        <v>45999</v>
      </c>
      <c r="B4088">
        <v>45999</v>
      </c>
      <c r="C4088" t="s">
        <v>12913</v>
      </c>
      <c r="D4088" t="s">
        <v>51</v>
      </c>
      <c r="E4088" t="s">
        <v>52</v>
      </c>
      <c r="F4088" t="s">
        <v>11571</v>
      </c>
      <c r="G4088" s="1">
        <v>4200</v>
      </c>
      <c r="H4088" s="1">
        <v>2479</v>
      </c>
      <c r="I4088" s="1">
        <v>1900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  <c r="O4088" s="1">
        <v>6100</v>
      </c>
      <c r="P4088" t="s">
        <v>12914</v>
      </c>
      <c r="Q4088" s="2">
        <v>244326</v>
      </c>
      <c r="R4088" t="s">
        <v>55</v>
      </c>
      <c r="S4088">
        <v>0</v>
      </c>
      <c r="T4088" t="s">
        <v>56</v>
      </c>
      <c r="U4088" t="s">
        <v>57</v>
      </c>
      <c r="V4088" s="1">
        <v>2500</v>
      </c>
      <c r="W4088" s="1">
        <v>0</v>
      </c>
      <c r="X4088" s="1">
        <v>0</v>
      </c>
      <c r="AA4088" t="s">
        <v>58</v>
      </c>
      <c r="AB4088" s="1">
        <v>0</v>
      </c>
      <c r="AC4088" s="4">
        <f>IF(ISNUMBER(MATCH(AD4088, $AD$2:AD4087, 0)), INDEX($AC$2:AC4087, MATCH(AD4088, $AD$2:AD4087, 0)), MAX($AC$2:AC4087)+1)</f>
        <v>1</v>
      </c>
      <c r="AD4088" t="str">
        <f t="shared" si="192"/>
        <v>ท่าลี่-กองลอย</v>
      </c>
      <c r="AE4088" t="s">
        <v>55</v>
      </c>
      <c r="AF4088" s="1">
        <v>0</v>
      </c>
      <c r="AG4088" s="1">
        <v>0</v>
      </c>
      <c r="AH4088" s="1">
        <v>0</v>
      </c>
      <c r="AI4088" t="s">
        <v>12915</v>
      </c>
      <c r="AJ4088" s="1">
        <v>1</v>
      </c>
      <c r="AK4088" s="1">
        <v>0</v>
      </c>
      <c r="AL4088" s="1">
        <v>0</v>
      </c>
      <c r="AM4088" s="1">
        <v>0</v>
      </c>
      <c r="AN4088" s="1">
        <v>0</v>
      </c>
      <c r="AO4088" s="1">
        <v>0</v>
      </c>
      <c r="AP4088" s="1">
        <v>0</v>
      </c>
      <c r="AQ4088" s="1">
        <v>0</v>
      </c>
      <c r="AR4088" s="1">
        <v>11079</v>
      </c>
      <c r="AS4088" s="1">
        <v>18.342857142857145</v>
      </c>
      <c r="AT4088" s="1">
        <f>Table1[[#This Row],[รวมต้นทุนค่าเดินทาง]]+Table1[[#This Row],[รวมต้นทุนค่าซ่อม]]+Table1[[#This Row],[รวมค่าเสื่อม]]</f>
        <v>14236.877740863787</v>
      </c>
      <c r="AU4088" s="1">
        <f t="shared" si="190"/>
        <v>13953.293816562818</v>
      </c>
      <c r="AV4088" s="1" t="str" cm="1">
        <f t="array" ref="AV4088">IF(AC4088&lt;4, "เก็บ", IF(OR(AT4088 &lt; PERCENTILE(IF($AC$2:$AC$5092=AC4088, $AT$2:$AT$5092), 0.25) - 1.5 * (PERCENTILE(IF($AC$2:$AC$5092=AC4088, $AT$2:$AT$5092), 0.75) - PERCENTILE(IF($AC$2:$AC$5092=AC4088, $AT$2:$AT$5092), 0.25)), AT4088 &gt; PERCENTILE(IF($AC$2:$AC$5092=AC4088, $AT$2:$AT$5092), 0.75) + 1.5 * (PERCENTILE(IF($AC$2:$AC$5092=AC4088, $AT$2:$AT$5092), 0.75) - PERCENTILE(IF($AC$2:$AC$5092=AC4088, $AT$2:$AT$5092), 0.25))), "ตัด", "เก็บ"))</f>
        <v>เก็บ</v>
      </c>
      <c r="AW4088" s="1">
        <f t="shared" si="191"/>
        <v>13953.293816562818</v>
      </c>
      <c r="AX4088" s="1">
        <v>14426.372718098486</v>
      </c>
      <c r="AY4088" s="1">
        <v>3139.5348837209303</v>
      </c>
    </row>
    <row r="4089" spans="1:51" x14ac:dyDescent="0.2">
      <c r="A4089" s="3">
        <v>46000</v>
      </c>
      <c r="B4089">
        <v>46000</v>
      </c>
      <c r="C4089" t="s">
        <v>12916</v>
      </c>
      <c r="D4089" t="s">
        <v>66</v>
      </c>
      <c r="E4089" t="s">
        <v>67</v>
      </c>
      <c r="F4089" t="s">
        <v>273</v>
      </c>
      <c r="G4089" s="1">
        <v>629</v>
      </c>
      <c r="H4089" s="1">
        <v>0</v>
      </c>
      <c r="I4089" s="1">
        <v>400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>
        <v>1029</v>
      </c>
      <c r="P4089" t="s">
        <v>12917</v>
      </c>
      <c r="Q4089" s="2">
        <v>244327</v>
      </c>
      <c r="R4089" t="s">
        <v>70</v>
      </c>
      <c r="S4089">
        <v>0</v>
      </c>
      <c r="T4089" t="s">
        <v>254</v>
      </c>
      <c r="U4089" t="s">
        <v>161</v>
      </c>
      <c r="V4089" s="1">
        <v>0</v>
      </c>
      <c r="W4089" s="1">
        <v>0</v>
      </c>
      <c r="X4089" s="1">
        <v>0</v>
      </c>
      <c r="AA4089" t="s">
        <v>58</v>
      </c>
      <c r="AB4089" s="1">
        <v>0</v>
      </c>
      <c r="AC4089" s="4">
        <f>IF(ISNUMBER(MATCH(AD4089, $AD$2:AD4088, 0)), INDEX($AC$2:AC4088, MATCH(AD4089, $AD$2:AD4088, 0)), MAX($AC$2:AC4088)+1)</f>
        <v>11</v>
      </c>
      <c r="AD4089" t="str">
        <f t="shared" si="192"/>
        <v>ลำปาง-พุทธมณฑลสาย 2</v>
      </c>
      <c r="AE4089" t="s">
        <v>73</v>
      </c>
      <c r="AF4089" s="1">
        <v>0</v>
      </c>
      <c r="AG4089" s="1">
        <v>0</v>
      </c>
      <c r="AH4089" s="1">
        <v>0</v>
      </c>
      <c r="AI4089" t="s">
        <v>12918</v>
      </c>
      <c r="AJ4089" s="1">
        <v>1</v>
      </c>
      <c r="AK4089" s="1">
        <v>720</v>
      </c>
      <c r="AL4089" s="1">
        <v>720</v>
      </c>
      <c r="AM4089" s="1">
        <v>1</v>
      </c>
      <c r="AN4089" s="1">
        <v>0</v>
      </c>
      <c r="AO4089" s="1">
        <v>0</v>
      </c>
      <c r="AP4089" s="1">
        <v>0</v>
      </c>
      <c r="AQ4089" s="1">
        <v>0</v>
      </c>
      <c r="AR4089" s="1">
        <v>1029</v>
      </c>
      <c r="AS4089" s="1">
        <v>146.23196979232222</v>
      </c>
      <c r="AT4089" s="1">
        <f>Table1[[#This Row],[รวมต้นทุนค่าเดินทาง]]+Table1[[#This Row],[รวมต้นทุนค่าซ่อม]]+Table1[[#This Row],[รวมค่าเสื่อม]]</f>
        <v>1967.4854909190826</v>
      </c>
      <c r="AU4089" s="1">
        <f t="shared" si="190"/>
        <v>4930.4097489270907</v>
      </c>
      <c r="AV4089" s="1" t="str" cm="1">
        <f t="array" ref="AV4089">IF(AC4089&lt;4, "เก็บ", IF(OR(AT4089 &lt; PERCENTILE(IF($AC$2:$AC$5092=AC4089, $AT$2:$AT$5092), 0.25) - 1.5 * (PERCENTILE(IF($AC$2:$AC$5092=AC4089, $AT$2:$AT$5092), 0.75) - PERCENTILE(IF($AC$2:$AC$5092=AC4089, $AT$2:$AT$5092), 0.25)), AT4089 &gt; PERCENTILE(IF($AC$2:$AC$5092=AC4089, $AT$2:$AT$5092), 0.75) + 1.5 * (PERCENTILE(IF($AC$2:$AC$5092=AC4089, $AT$2:$AT$5092), 0.75) - PERCENTILE(IF($AC$2:$AC$5092=AC4089, $AT$2:$AT$5092), 0.25))), "ตัด", "เก็บ"))</f>
        <v>เก็บ</v>
      </c>
      <c r="AW4089" s="1">
        <f t="shared" si="191"/>
        <v>4496.4734610911819</v>
      </c>
      <c r="AX4089" s="1">
        <v>2927.9145864762854</v>
      </c>
      <c r="AY4089" s="1">
        <v>792.25352112676057</v>
      </c>
    </row>
    <row r="4090" spans="1:51" x14ac:dyDescent="0.2">
      <c r="A4090" s="3">
        <v>46000</v>
      </c>
      <c r="B4090">
        <v>46000</v>
      </c>
      <c r="C4090" t="s">
        <v>12919</v>
      </c>
      <c r="D4090" t="s">
        <v>66</v>
      </c>
      <c r="E4090" t="s">
        <v>124</v>
      </c>
      <c r="F4090" t="s">
        <v>655</v>
      </c>
      <c r="G4090" s="1">
        <v>0</v>
      </c>
      <c r="H4090" s="1">
        <v>1007</v>
      </c>
      <c r="I4090" s="1">
        <v>500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500</v>
      </c>
      <c r="P4090" t="s">
        <v>12920</v>
      </c>
      <c r="Q4090" s="2">
        <v>244327</v>
      </c>
      <c r="R4090" t="s">
        <v>70</v>
      </c>
      <c r="S4090">
        <v>0</v>
      </c>
      <c r="T4090" t="s">
        <v>71</v>
      </c>
      <c r="U4090" t="s">
        <v>161</v>
      </c>
      <c r="V4090" s="1">
        <v>0</v>
      </c>
      <c r="W4090" s="1">
        <v>0</v>
      </c>
      <c r="X4090" s="1">
        <v>0</v>
      </c>
      <c r="AA4090" t="s">
        <v>58</v>
      </c>
      <c r="AB4090" s="1">
        <v>0</v>
      </c>
      <c r="AC4090" s="4">
        <f>IF(ISNUMBER(MATCH(AD4090, $AD$2:AD4089, 0)), INDEX($AC$2:AC4089, MATCH(AD4090, $AD$2:AD4089, 0)), MAX($AC$2:AC4089)+1)</f>
        <v>9</v>
      </c>
      <c r="AD4090" t="str">
        <f t="shared" si="192"/>
        <v>เชียงใหม่-พุทธมณฑลสาย 2</v>
      </c>
      <c r="AE4090" t="s">
        <v>73</v>
      </c>
      <c r="AF4090" s="1">
        <v>0</v>
      </c>
      <c r="AG4090" s="1">
        <v>0</v>
      </c>
      <c r="AH4090" s="1">
        <v>0</v>
      </c>
      <c r="AI4090" t="s">
        <v>12921</v>
      </c>
      <c r="AJ4090" s="1">
        <v>1</v>
      </c>
      <c r="AK4090" s="1">
        <v>720</v>
      </c>
      <c r="AL4090" s="1">
        <v>720</v>
      </c>
      <c r="AM4090" s="1">
        <v>1</v>
      </c>
      <c r="AN4090" s="1">
        <v>0</v>
      </c>
      <c r="AO4090" s="1">
        <v>0</v>
      </c>
      <c r="AP4090" s="1">
        <v>0</v>
      </c>
      <c r="AQ4090" s="1">
        <v>0</v>
      </c>
      <c r="AR4090" s="1">
        <v>1507</v>
      </c>
      <c r="AS4090" s="1">
        <v>472.28112662455106</v>
      </c>
      <c r="AT4090" s="1">
        <f>Table1[[#This Row],[รวมต้นทุนค่าเดินทาง]]+Table1[[#This Row],[รวมต้นทุนค่าซ่อม]]+Table1[[#This Row],[รวมค่าเสื่อม]]</f>
        <v>3385.5311266245508</v>
      </c>
      <c r="AU4090" s="1">
        <f t="shared" si="190"/>
        <v>4623.2312262414152</v>
      </c>
      <c r="AV4090" s="1" t="str" cm="1">
        <f t="array" ref="AV4090">IF(AC4090&lt;4, "เก็บ", IF(OR(AT4090 &lt; PERCENTILE(IF($AC$2:$AC$5092=AC4090, $AT$2:$AT$5092), 0.25) - 1.5 * (PERCENTILE(IF($AC$2:$AC$5092=AC4090, $AT$2:$AT$5092), 0.75) - PERCENTILE(IF($AC$2:$AC$5092=AC4090, $AT$2:$AT$5092), 0.25)), AT4090 &gt; PERCENTILE(IF($AC$2:$AC$5092=AC4090, $AT$2:$AT$5092), 0.75) + 1.5 * (PERCENTILE(IF($AC$2:$AC$5092=AC4090, $AT$2:$AT$5092), 0.75) - PERCENTILE(IF($AC$2:$AC$5092=AC4090, $AT$2:$AT$5092), 0.25))), "ตัด", "เก็บ"))</f>
        <v>เก็บ</v>
      </c>
      <c r="AW4090" s="1">
        <f t="shared" si="191"/>
        <v>4005.4952465164292</v>
      </c>
      <c r="AX4090" s="1">
        <v>2577.9546108768855</v>
      </c>
      <c r="AY4090" s="1">
        <v>1406.25</v>
      </c>
    </row>
    <row r="4091" spans="1:51" x14ac:dyDescent="0.2">
      <c r="A4091" s="3">
        <v>46000</v>
      </c>
      <c r="B4091">
        <v>46000</v>
      </c>
      <c r="C4091" t="s">
        <v>12922</v>
      </c>
      <c r="D4091" t="s">
        <v>66</v>
      </c>
      <c r="E4091" t="s">
        <v>124</v>
      </c>
      <c r="F4091" t="s">
        <v>1371</v>
      </c>
      <c r="G4091" s="1">
        <v>0</v>
      </c>
      <c r="H4091" s="1">
        <v>0</v>
      </c>
      <c r="I4091" s="1">
        <v>500</v>
      </c>
      <c r="J4091" s="1">
        <v>0</v>
      </c>
      <c r="K4091" s="1">
        <v>0</v>
      </c>
      <c r="L4091" s="1">
        <v>0</v>
      </c>
      <c r="M4091" s="1">
        <v>0</v>
      </c>
      <c r="N4091" s="1">
        <v>0</v>
      </c>
      <c r="O4091" s="1">
        <v>500</v>
      </c>
      <c r="P4091" t="s">
        <v>12923</v>
      </c>
      <c r="Q4091" s="2">
        <v>244327</v>
      </c>
      <c r="R4091" t="s">
        <v>70</v>
      </c>
      <c r="S4091">
        <v>0</v>
      </c>
      <c r="T4091" t="s">
        <v>71</v>
      </c>
      <c r="U4091" t="s">
        <v>161</v>
      </c>
      <c r="V4091" s="1">
        <v>0</v>
      </c>
      <c r="W4091" s="1">
        <v>0</v>
      </c>
      <c r="X4091" s="1">
        <v>0</v>
      </c>
      <c r="AA4091" t="s">
        <v>58</v>
      </c>
      <c r="AB4091" s="1">
        <v>0</v>
      </c>
      <c r="AC4091" s="4">
        <f>IF(ISNUMBER(MATCH(AD4091, $AD$2:AD4090, 0)), INDEX($AC$2:AC4090, MATCH(AD4091, $AD$2:AD4090, 0)), MAX($AC$2:AC4090)+1)</f>
        <v>9</v>
      </c>
      <c r="AD4091" t="str">
        <f t="shared" si="192"/>
        <v>เชียงใหม่-พุทธมณฑลสาย 2</v>
      </c>
      <c r="AE4091" t="s">
        <v>73</v>
      </c>
      <c r="AF4091" s="1">
        <v>0</v>
      </c>
      <c r="AG4091" s="1">
        <v>0</v>
      </c>
      <c r="AH4091" s="1">
        <v>0</v>
      </c>
      <c r="AI4091" t="s">
        <v>12924</v>
      </c>
      <c r="AJ4091" s="1">
        <v>1</v>
      </c>
      <c r="AK4091" s="1">
        <v>720</v>
      </c>
      <c r="AL4091" s="1">
        <v>720</v>
      </c>
      <c r="AM4091" s="1">
        <v>1</v>
      </c>
      <c r="AN4091" s="1">
        <v>0</v>
      </c>
      <c r="AO4091" s="1">
        <v>0</v>
      </c>
      <c r="AP4091" s="1">
        <v>0</v>
      </c>
      <c r="AQ4091" s="1">
        <v>0</v>
      </c>
      <c r="AR4091" s="1">
        <v>500</v>
      </c>
      <c r="AS4091" s="1">
        <v>104.28008902285153</v>
      </c>
      <c r="AT4091" s="1">
        <f>Table1[[#This Row],[รวมต้นทุนค่าเดินทาง]]+Table1[[#This Row],[รวมต้นทุนค่าซ่อม]]+Table1[[#This Row],[รวมค่าเสื่อม]]</f>
        <v>3416.7800890228514</v>
      </c>
      <c r="AU4091" s="1">
        <f t="shared" si="190"/>
        <v>4623.2312262414152</v>
      </c>
      <c r="AV4091" s="1" t="str" cm="1">
        <f t="array" ref="AV4091">IF(AC4091&lt;4, "เก็บ", IF(OR(AT4091 &lt; PERCENTILE(IF($AC$2:$AC$5092=AC4091, $AT$2:$AT$5092), 0.25) - 1.5 * (PERCENTILE(IF($AC$2:$AC$5092=AC4091, $AT$2:$AT$5092), 0.75) - PERCENTILE(IF($AC$2:$AC$5092=AC4091, $AT$2:$AT$5092), 0.25)), AT4091 &gt; PERCENTILE(IF($AC$2:$AC$5092=AC4091, $AT$2:$AT$5092), 0.75) + 1.5 * (PERCENTILE(IF($AC$2:$AC$5092=AC4091, $AT$2:$AT$5092), 0.75) - PERCENTILE(IF($AC$2:$AC$5092=AC4091, $AT$2:$AT$5092), 0.25))), "ตัด", "เก็บ"))</f>
        <v>เก็บ</v>
      </c>
      <c r="AW4091" s="1">
        <f t="shared" si="191"/>
        <v>4005.4952465164292</v>
      </c>
      <c r="AX4091" s="1">
        <v>2577.9546108768855</v>
      </c>
      <c r="AY4091" s="1">
        <v>2812.5</v>
      </c>
    </row>
    <row r="4092" spans="1:51" x14ac:dyDescent="0.2">
      <c r="A4092" s="3">
        <v>46000</v>
      </c>
      <c r="B4092">
        <v>46000</v>
      </c>
      <c r="C4092" t="s">
        <v>12925</v>
      </c>
      <c r="D4092" t="s">
        <v>66</v>
      </c>
      <c r="E4092" t="s">
        <v>124</v>
      </c>
      <c r="F4092" t="s">
        <v>201</v>
      </c>
      <c r="G4092" s="1">
        <v>0</v>
      </c>
      <c r="H4092" s="1">
        <v>0</v>
      </c>
      <c r="I4092" s="1">
        <v>400</v>
      </c>
      <c r="J4092" s="1">
        <v>0</v>
      </c>
      <c r="K4092" s="1">
        <v>0</v>
      </c>
      <c r="L4092" s="1">
        <v>0</v>
      </c>
      <c r="M4092" s="1">
        <v>0</v>
      </c>
      <c r="N4092" s="1">
        <v>0</v>
      </c>
      <c r="O4092" s="1">
        <v>400</v>
      </c>
      <c r="P4092" t="s">
        <v>12926</v>
      </c>
      <c r="Q4092" s="2">
        <v>244327</v>
      </c>
      <c r="R4092" t="s">
        <v>70</v>
      </c>
      <c r="S4092">
        <v>0</v>
      </c>
      <c r="T4092" t="s">
        <v>71</v>
      </c>
      <c r="U4092" t="s">
        <v>93</v>
      </c>
      <c r="V4092" s="1">
        <v>0</v>
      </c>
      <c r="W4092" s="1">
        <v>0</v>
      </c>
      <c r="X4092" s="1">
        <v>0</v>
      </c>
      <c r="AA4092" t="s">
        <v>58</v>
      </c>
      <c r="AB4092" s="1">
        <v>0</v>
      </c>
      <c r="AC4092" s="4">
        <f>IF(ISNUMBER(MATCH(AD4092, $AD$2:AD4091, 0)), INDEX($AC$2:AC4091, MATCH(AD4092, $AD$2:AD4091, 0)), MAX($AC$2:AC4091)+1)</f>
        <v>4</v>
      </c>
      <c r="AD4092" t="str">
        <f t="shared" si="192"/>
        <v>เชียงใหม่-ตลาดไท</v>
      </c>
      <c r="AE4092" t="s">
        <v>73</v>
      </c>
      <c r="AF4092" s="1">
        <v>0</v>
      </c>
      <c r="AG4092" s="1">
        <v>0</v>
      </c>
      <c r="AH4092" s="1">
        <v>0</v>
      </c>
      <c r="AI4092" t="s">
        <v>12927</v>
      </c>
      <c r="AJ4092" s="1">
        <v>1</v>
      </c>
      <c r="AK4092" s="1">
        <v>720</v>
      </c>
      <c r="AL4092" s="1">
        <v>720</v>
      </c>
      <c r="AM4092" s="1">
        <v>1</v>
      </c>
      <c r="AN4092" s="1">
        <v>0</v>
      </c>
      <c r="AO4092" s="1">
        <v>0</v>
      </c>
      <c r="AP4092" s="1">
        <v>0</v>
      </c>
      <c r="AQ4092" s="1">
        <v>0</v>
      </c>
      <c r="AR4092" s="1">
        <v>400</v>
      </c>
      <c r="AS4092" s="1">
        <v>287.08578978273636</v>
      </c>
      <c r="AT4092" s="1">
        <f>Table1[[#This Row],[รวมต้นทุนค่าเดินทาง]]+Table1[[#This Row],[รวมต้นทุนค่าซ่อม]]+Table1[[#This Row],[รวมค่าเสื่อม]]</f>
        <v>1539.3585170554636</v>
      </c>
      <c r="AU4092" s="1">
        <f t="shared" si="190"/>
        <v>4256.109283997258</v>
      </c>
      <c r="AV4092" s="1" t="str" cm="1">
        <f t="array" ref="AV4092">IF(AC4092&lt;4, "เก็บ", IF(OR(AT4092 &lt; PERCENTILE(IF($AC$2:$AC$5092=AC4092, $AT$2:$AT$5092), 0.25) - 1.5 * (PERCENTILE(IF($AC$2:$AC$5092=AC4092, $AT$2:$AT$5092), 0.75) - PERCENTILE(IF($AC$2:$AC$5092=AC4092, $AT$2:$AT$5092), 0.25)), AT4092 &gt; PERCENTILE(IF($AC$2:$AC$5092=AC4092, $AT$2:$AT$5092), 0.75) + 1.5 * (PERCENTILE(IF($AC$2:$AC$5092=AC4092, $AT$2:$AT$5092), 0.75) - PERCENTILE(IF($AC$2:$AC$5092=AC4092, $AT$2:$AT$5092), 0.25))), "ตัด", "เก็บ"))</f>
        <v>เก็บ</v>
      </c>
      <c r="AW4092" s="1">
        <f t="shared" si="191"/>
        <v>3807.0727671795808</v>
      </c>
      <c r="AX4092" s="1">
        <v>2335.0230876608157</v>
      </c>
      <c r="AY4092" s="1">
        <v>852.27272727272725</v>
      </c>
    </row>
    <row r="4093" spans="1:51" x14ac:dyDescent="0.2">
      <c r="A4093" s="3">
        <v>46000</v>
      </c>
      <c r="B4093">
        <v>46000</v>
      </c>
      <c r="C4093" t="s">
        <v>12928</v>
      </c>
      <c r="D4093" t="s">
        <v>66</v>
      </c>
      <c r="E4093" t="s">
        <v>124</v>
      </c>
      <c r="F4093" t="s">
        <v>248</v>
      </c>
      <c r="G4093" s="1">
        <v>0</v>
      </c>
      <c r="H4093" s="1">
        <v>0</v>
      </c>
      <c r="I4093" s="1">
        <v>400</v>
      </c>
      <c r="J4093" s="1">
        <v>0</v>
      </c>
      <c r="K4093" s="1">
        <v>0</v>
      </c>
      <c r="L4093" s="1">
        <v>0</v>
      </c>
      <c r="M4093" s="1">
        <v>0</v>
      </c>
      <c r="N4093" s="1">
        <v>0</v>
      </c>
      <c r="O4093" s="1">
        <v>400</v>
      </c>
      <c r="P4093" t="s">
        <v>12929</v>
      </c>
      <c r="Q4093" s="2">
        <v>244327</v>
      </c>
      <c r="R4093" t="s">
        <v>70</v>
      </c>
      <c r="S4093">
        <v>0</v>
      </c>
      <c r="T4093" t="s">
        <v>71</v>
      </c>
      <c r="U4093" t="s">
        <v>93</v>
      </c>
      <c r="V4093" s="1">
        <v>0</v>
      </c>
      <c r="W4093" s="1">
        <v>0</v>
      </c>
      <c r="X4093" s="1">
        <v>0</v>
      </c>
      <c r="AA4093" t="s">
        <v>58</v>
      </c>
      <c r="AB4093" s="1">
        <v>0</v>
      </c>
      <c r="AC4093" s="4">
        <f>IF(ISNUMBER(MATCH(AD4093, $AD$2:AD4092, 0)), INDEX($AC$2:AC4092, MATCH(AD4093, $AD$2:AD4092, 0)), MAX($AC$2:AC4092)+1)</f>
        <v>4</v>
      </c>
      <c r="AD4093" t="str">
        <f t="shared" si="192"/>
        <v>เชียงใหม่-ตลาดไท</v>
      </c>
      <c r="AE4093" t="s">
        <v>73</v>
      </c>
      <c r="AF4093" s="1">
        <v>0</v>
      </c>
      <c r="AG4093" s="1">
        <v>0</v>
      </c>
      <c r="AH4093" s="1">
        <v>0</v>
      </c>
      <c r="AI4093" t="s">
        <v>12930</v>
      </c>
      <c r="AJ4093" s="1">
        <v>1</v>
      </c>
      <c r="AK4093" s="1">
        <v>720</v>
      </c>
      <c r="AL4093" s="1">
        <v>720</v>
      </c>
      <c r="AM4093" s="1">
        <v>1</v>
      </c>
      <c r="AN4093" s="1">
        <v>0</v>
      </c>
      <c r="AO4093" s="1">
        <v>0</v>
      </c>
      <c r="AP4093" s="1">
        <v>0</v>
      </c>
      <c r="AQ4093" s="1">
        <v>0</v>
      </c>
      <c r="AR4093" s="1">
        <v>400</v>
      </c>
      <c r="AS4093" s="1">
        <v>935.62075081581338</v>
      </c>
      <c r="AT4093" s="1">
        <f>Table1[[#This Row],[รวมต้นทุนค่าเดินทาง]]+Table1[[#This Row],[รวมต้นทุนค่าซ่อม]]+Table1[[#This Row],[รวมค่าเสื่อม]]</f>
        <v>2358.3480235430861</v>
      </c>
      <c r="AU4093" s="1">
        <f t="shared" si="190"/>
        <v>4256.109283997258</v>
      </c>
      <c r="AV4093" s="1" t="str" cm="1">
        <f t="array" ref="AV4093">IF(AC4093&lt;4, "เก็บ", IF(OR(AT4093 &lt; PERCENTILE(IF($AC$2:$AC$5092=AC4093, $AT$2:$AT$5092), 0.25) - 1.5 * (PERCENTILE(IF($AC$2:$AC$5092=AC4093, $AT$2:$AT$5092), 0.75) - PERCENTILE(IF($AC$2:$AC$5092=AC4093, $AT$2:$AT$5092), 0.25)), AT4093 &gt; PERCENTILE(IF($AC$2:$AC$5092=AC4093, $AT$2:$AT$5092), 0.75) + 1.5 * (PERCENTILE(IF($AC$2:$AC$5092=AC4093, $AT$2:$AT$5092), 0.75) - PERCENTILE(IF($AC$2:$AC$5092=AC4093, $AT$2:$AT$5092), 0.25))), "ตัด", "เก็บ"))</f>
        <v>เก็บ</v>
      </c>
      <c r="AW4093" s="1">
        <f t="shared" si="191"/>
        <v>3807.0727671795808</v>
      </c>
      <c r="AX4093" s="1">
        <v>2335.0230876608157</v>
      </c>
      <c r="AY4093" s="1">
        <v>1022.7272727272727</v>
      </c>
    </row>
    <row r="4094" spans="1:51" x14ac:dyDescent="0.2">
      <c r="A4094" s="3">
        <v>46000</v>
      </c>
      <c r="B4094">
        <v>46000</v>
      </c>
      <c r="C4094" t="s">
        <v>12931</v>
      </c>
      <c r="D4094" t="s">
        <v>66</v>
      </c>
      <c r="E4094" t="s">
        <v>124</v>
      </c>
      <c r="F4094" t="s">
        <v>849</v>
      </c>
      <c r="G4094" s="1">
        <v>0</v>
      </c>
      <c r="H4094" s="1">
        <v>976</v>
      </c>
      <c r="I4094" s="1">
        <v>400</v>
      </c>
      <c r="J4094" s="1">
        <v>0</v>
      </c>
      <c r="K4094" s="1">
        <v>0</v>
      </c>
      <c r="L4094" s="1">
        <v>0</v>
      </c>
      <c r="M4094" s="1">
        <v>0</v>
      </c>
      <c r="N4094" s="1">
        <v>0</v>
      </c>
      <c r="O4094" s="1">
        <v>400</v>
      </c>
      <c r="P4094" t="s">
        <v>12932</v>
      </c>
      <c r="Q4094" s="2">
        <v>244327</v>
      </c>
      <c r="R4094" t="s">
        <v>70</v>
      </c>
      <c r="S4094">
        <v>0</v>
      </c>
      <c r="T4094" t="s">
        <v>71</v>
      </c>
      <c r="U4094" t="s">
        <v>93</v>
      </c>
      <c r="V4094" s="1">
        <v>0</v>
      </c>
      <c r="W4094" s="1">
        <v>0</v>
      </c>
      <c r="X4094" s="1">
        <v>0</v>
      </c>
      <c r="AA4094" t="s">
        <v>58</v>
      </c>
      <c r="AB4094" s="1">
        <v>0</v>
      </c>
      <c r="AC4094" s="4">
        <f>IF(ISNUMBER(MATCH(AD4094, $AD$2:AD4093, 0)), INDEX($AC$2:AC4093, MATCH(AD4094, $AD$2:AD4093, 0)), MAX($AC$2:AC4093)+1)</f>
        <v>4</v>
      </c>
      <c r="AD4094" t="str">
        <f t="shared" si="192"/>
        <v>เชียงใหม่-ตลาดไท</v>
      </c>
      <c r="AE4094" t="s">
        <v>73</v>
      </c>
      <c r="AF4094" s="1">
        <v>0</v>
      </c>
      <c r="AG4094" s="1">
        <v>0</v>
      </c>
      <c r="AH4094" s="1">
        <v>0</v>
      </c>
      <c r="AI4094" t="s">
        <v>12933</v>
      </c>
      <c r="AJ4094" s="1">
        <v>1</v>
      </c>
      <c r="AK4094" s="1">
        <v>720</v>
      </c>
      <c r="AL4094" s="1">
        <v>720</v>
      </c>
      <c r="AM4094" s="1">
        <v>1</v>
      </c>
      <c r="AN4094" s="1">
        <v>0</v>
      </c>
      <c r="AO4094" s="1">
        <v>0</v>
      </c>
      <c r="AP4094" s="1">
        <v>0</v>
      </c>
      <c r="AQ4094" s="1">
        <v>0</v>
      </c>
      <c r="AR4094" s="1">
        <v>1376</v>
      </c>
      <c r="AS4094" s="1">
        <v>1679.3054166666666</v>
      </c>
      <c r="AT4094" s="1">
        <f>Table1[[#This Row],[รวมต้นทุนค่าเดินทาง]]+Table1[[#This Row],[รวมต้นทุนค่าซ่อม]]+Table1[[#This Row],[รวมค่าเสื่อม]]</f>
        <v>4461.5554166666661</v>
      </c>
      <c r="AU4094" s="1">
        <f t="shared" si="190"/>
        <v>4256.109283997258</v>
      </c>
      <c r="AV4094" s="1" t="str" cm="1">
        <f t="array" ref="AV4094">IF(AC4094&lt;4, "เก็บ", IF(OR(AT4094 &lt; PERCENTILE(IF($AC$2:$AC$5092=AC4094, $AT$2:$AT$5092), 0.25) - 1.5 * (PERCENTILE(IF($AC$2:$AC$5092=AC4094, $AT$2:$AT$5092), 0.75) - PERCENTILE(IF($AC$2:$AC$5092=AC4094, $AT$2:$AT$5092), 0.25)), AT4094 &gt; PERCENTILE(IF($AC$2:$AC$5092=AC4094, $AT$2:$AT$5092), 0.75) + 1.5 * (PERCENTILE(IF($AC$2:$AC$5092=AC4094, $AT$2:$AT$5092), 0.75) - PERCENTILE(IF($AC$2:$AC$5092=AC4094, $AT$2:$AT$5092), 0.25))), "ตัด", "เก็บ"))</f>
        <v>เก็บ</v>
      </c>
      <c r="AW4094" s="1">
        <f t="shared" si="191"/>
        <v>3807.0727671795808</v>
      </c>
      <c r="AX4094" s="1">
        <v>2335.0230876608157</v>
      </c>
      <c r="AY4094" s="1">
        <v>1406.25</v>
      </c>
    </row>
    <row r="4095" spans="1:51" x14ac:dyDescent="0.2">
      <c r="A4095" s="3">
        <v>46000</v>
      </c>
      <c r="B4095">
        <v>46000</v>
      </c>
      <c r="C4095" t="s">
        <v>12934</v>
      </c>
      <c r="D4095" t="s">
        <v>51</v>
      </c>
      <c r="E4095" t="s">
        <v>61</v>
      </c>
      <c r="F4095" t="s">
        <v>299</v>
      </c>
      <c r="G4095" s="1">
        <v>2700</v>
      </c>
      <c r="H4095" s="1">
        <v>4212</v>
      </c>
      <c r="I4095" s="1">
        <v>1900</v>
      </c>
      <c r="J4095" s="1">
        <v>0</v>
      </c>
      <c r="K4095" s="1">
        <v>0</v>
      </c>
      <c r="L4095" s="1">
        <v>0</v>
      </c>
      <c r="M4095" s="1">
        <v>0</v>
      </c>
      <c r="N4095" s="1">
        <v>0</v>
      </c>
      <c r="O4095" s="1">
        <v>4600</v>
      </c>
      <c r="P4095" t="s">
        <v>12935</v>
      </c>
      <c r="Q4095" s="2">
        <v>244327</v>
      </c>
      <c r="R4095" t="s">
        <v>55</v>
      </c>
      <c r="S4095">
        <v>0</v>
      </c>
      <c r="T4095" t="s">
        <v>56</v>
      </c>
      <c r="U4095" t="s">
        <v>57</v>
      </c>
      <c r="V4095" s="1">
        <v>2500</v>
      </c>
      <c r="W4095" s="1">
        <v>0</v>
      </c>
      <c r="X4095" s="1">
        <v>0</v>
      </c>
      <c r="AA4095" t="s">
        <v>58</v>
      </c>
      <c r="AB4095" s="1">
        <v>0</v>
      </c>
      <c r="AC4095" s="4">
        <f>IF(ISNUMBER(MATCH(AD4095, $AD$2:AD4094, 0)), INDEX($AC$2:AC4094, MATCH(AD4095, $AD$2:AD4094, 0)), MAX($AC$2:AC4094)+1)</f>
        <v>1</v>
      </c>
      <c r="AD4095" t="str">
        <f t="shared" si="192"/>
        <v>ท่าลี่-กองลอย</v>
      </c>
      <c r="AE4095" t="s">
        <v>55</v>
      </c>
      <c r="AF4095" s="1">
        <v>0</v>
      </c>
      <c r="AG4095" s="1">
        <v>0</v>
      </c>
      <c r="AH4095" s="1">
        <v>0</v>
      </c>
      <c r="AI4095" t="s">
        <v>12936</v>
      </c>
      <c r="AJ4095" s="1">
        <v>1</v>
      </c>
      <c r="AK4095" s="1">
        <v>0</v>
      </c>
      <c r="AL4095" s="1">
        <v>0</v>
      </c>
      <c r="AM4095" s="1">
        <v>0</v>
      </c>
      <c r="AN4095" s="1">
        <v>0</v>
      </c>
      <c r="AO4095" s="1">
        <v>0</v>
      </c>
      <c r="AP4095" s="1">
        <v>0</v>
      </c>
      <c r="AQ4095" s="1">
        <v>0</v>
      </c>
      <c r="AR4095" s="1">
        <v>11312</v>
      </c>
      <c r="AS4095" s="1">
        <v>671.87616020343296</v>
      </c>
      <c r="AT4095" s="1">
        <f>Table1[[#This Row],[รวมต้นทุนค่าเดินทาง]]+Table1[[#This Row],[รวมต้นทุนค่าซ่อม]]+Table1[[#This Row],[รวมค่าเสื่อม]]</f>
        <v>14289.204029055893</v>
      </c>
      <c r="AU4095" s="1">
        <f t="shared" si="190"/>
        <v>13953.293816562818</v>
      </c>
      <c r="AV4095" s="1" t="str" cm="1">
        <f t="array" ref="AV4095">IF(AC4095&lt;4, "เก็บ", IF(OR(AT4095 &lt; PERCENTILE(IF($AC$2:$AC$5092=AC4095, $AT$2:$AT$5092), 0.25) - 1.5 * (PERCENTILE(IF($AC$2:$AC$5092=AC4095, $AT$2:$AT$5092), 0.75) - PERCENTILE(IF($AC$2:$AC$5092=AC4095, $AT$2:$AT$5092), 0.25)), AT4095 &gt; PERCENTILE(IF($AC$2:$AC$5092=AC4095, $AT$2:$AT$5092), 0.75) + 1.5 * (PERCENTILE(IF($AC$2:$AC$5092=AC4095, $AT$2:$AT$5092), 0.75) - PERCENTILE(IF($AC$2:$AC$5092=AC4095, $AT$2:$AT$5092), 0.25))), "ตัด", "เก็บ"))</f>
        <v>เก็บ</v>
      </c>
      <c r="AW4095" s="1">
        <f t="shared" si="191"/>
        <v>13953.293816562818</v>
      </c>
      <c r="AX4095" s="1">
        <v>14426.372718098486</v>
      </c>
      <c r="AY4095" s="1">
        <v>2305.3278688524592</v>
      </c>
    </row>
    <row r="4096" spans="1:51" x14ac:dyDescent="0.2">
      <c r="A4096" s="3">
        <v>46000</v>
      </c>
      <c r="B4096">
        <v>46000</v>
      </c>
      <c r="C4096" t="s">
        <v>12937</v>
      </c>
      <c r="D4096" t="s">
        <v>66</v>
      </c>
      <c r="E4096" t="s">
        <v>184</v>
      </c>
      <c r="F4096" t="s">
        <v>1334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  <c r="M4096" s="1">
        <v>0</v>
      </c>
      <c r="N4096" s="1">
        <v>0</v>
      </c>
      <c r="O4096" s="1">
        <v>0</v>
      </c>
      <c r="P4096" t="s">
        <v>12938</v>
      </c>
      <c r="Q4096" s="2">
        <v>244327</v>
      </c>
      <c r="R4096" t="s">
        <v>55</v>
      </c>
      <c r="S4096">
        <v>0</v>
      </c>
      <c r="T4096" t="s">
        <v>87</v>
      </c>
      <c r="U4096" t="s">
        <v>71</v>
      </c>
      <c r="V4096" s="1">
        <v>0</v>
      </c>
      <c r="W4096" s="1">
        <v>1133</v>
      </c>
      <c r="X4096" s="1">
        <v>0</v>
      </c>
      <c r="Y4096" t="s">
        <v>87</v>
      </c>
      <c r="Z4096" t="s">
        <v>71</v>
      </c>
      <c r="AA4096" t="s">
        <v>12939</v>
      </c>
      <c r="AB4096" s="1">
        <v>0</v>
      </c>
      <c r="AC4096" s="4">
        <f>IF(ISNUMBER(MATCH(AD4096, $AD$2:AD4095, 0)), INDEX($AC$2:AC4095, MATCH(AD4096, $AD$2:AD4095, 0)), MAX($AC$2:AC4095)+1)</f>
        <v>6</v>
      </c>
      <c r="AD4096" t="str">
        <f t="shared" si="192"/>
        <v>เชียงราย-เชียงใหม่</v>
      </c>
      <c r="AE4096" t="s">
        <v>55</v>
      </c>
      <c r="AF4096" s="1">
        <v>0</v>
      </c>
      <c r="AG4096" s="1">
        <v>0</v>
      </c>
      <c r="AH4096" s="1">
        <v>0</v>
      </c>
      <c r="AI4096" t="s">
        <v>12940</v>
      </c>
      <c r="AJ4096" s="1">
        <v>1</v>
      </c>
      <c r="AK4096" s="1">
        <v>0</v>
      </c>
      <c r="AL4096" s="1">
        <v>0</v>
      </c>
      <c r="AM4096" s="1">
        <v>0</v>
      </c>
      <c r="AN4096" s="1">
        <v>0</v>
      </c>
      <c r="AO4096" s="1">
        <v>0</v>
      </c>
      <c r="AP4096" s="1">
        <v>0</v>
      </c>
      <c r="AQ4096" s="1">
        <v>0</v>
      </c>
      <c r="AR4096" s="1">
        <v>1133</v>
      </c>
      <c r="AS4096" s="1">
        <v>748.33285714285705</v>
      </c>
      <c r="AT4096" s="1">
        <f>Table1[[#This Row],[รวมต้นทุนค่าเดินทาง]]+Table1[[#This Row],[รวมต้นทุนค่าซ่อม]]+Table1[[#This Row],[รวมค่าเสื่อม]]</f>
        <v>3220.6185714285712</v>
      </c>
      <c r="AU4096" s="1">
        <f t="shared" si="190"/>
        <v>4428.3346813776061</v>
      </c>
      <c r="AV4096" s="1" t="str" cm="1">
        <f t="array" ref="AV4096">IF(AC4096&lt;4, "เก็บ", IF(OR(AT4096 &lt; PERCENTILE(IF($AC$2:$AC$5092=AC4096, $AT$2:$AT$5092), 0.25) - 1.5 * (PERCENTILE(IF($AC$2:$AC$5092=AC4096, $AT$2:$AT$5092), 0.75) - PERCENTILE(IF($AC$2:$AC$5092=AC4096, $AT$2:$AT$5092), 0.25)), AT4096 &gt; PERCENTILE(IF($AC$2:$AC$5092=AC4096, $AT$2:$AT$5092), 0.75) + 1.5 * (PERCENTILE(IF($AC$2:$AC$5092=AC4096, $AT$2:$AT$5092), 0.75) - PERCENTILE(IF($AC$2:$AC$5092=AC4096, $AT$2:$AT$5092), 0.25))), "ตัด", "เก็บ"))</f>
        <v>เก็บ</v>
      </c>
      <c r="AW4096" s="1">
        <f t="shared" si="191"/>
        <v>3873.7679454274344</v>
      </c>
      <c r="AX4096" s="1">
        <v>2781.4385174989698</v>
      </c>
      <c r="AY4096" s="1">
        <v>1339.2857142857142</v>
      </c>
    </row>
    <row r="4097" spans="1:51" x14ac:dyDescent="0.2">
      <c r="A4097" s="3">
        <v>46001</v>
      </c>
      <c r="B4097">
        <v>46001</v>
      </c>
      <c r="C4097" t="s">
        <v>12941</v>
      </c>
      <c r="D4097" t="s">
        <v>51</v>
      </c>
      <c r="E4097" t="s">
        <v>52</v>
      </c>
      <c r="F4097" t="s">
        <v>53</v>
      </c>
      <c r="G4097" s="1">
        <v>2700</v>
      </c>
      <c r="H4097" s="1">
        <v>4212</v>
      </c>
      <c r="I4097" s="1">
        <v>1900</v>
      </c>
      <c r="J4097" s="1">
        <v>0</v>
      </c>
      <c r="K4097" s="1">
        <v>0</v>
      </c>
      <c r="L4097" s="1">
        <v>0</v>
      </c>
      <c r="M4097" s="1">
        <v>0</v>
      </c>
      <c r="N4097" s="1">
        <v>0</v>
      </c>
      <c r="O4097" s="1">
        <v>4600</v>
      </c>
      <c r="P4097" t="s">
        <v>12942</v>
      </c>
      <c r="Q4097" s="2">
        <v>244328</v>
      </c>
      <c r="R4097" t="s">
        <v>55</v>
      </c>
      <c r="S4097">
        <v>0</v>
      </c>
      <c r="T4097" t="s">
        <v>71</v>
      </c>
      <c r="U4097" t="s">
        <v>57</v>
      </c>
      <c r="V4097" s="1">
        <v>2500</v>
      </c>
      <c r="W4097" s="1">
        <v>0</v>
      </c>
      <c r="X4097" s="1">
        <v>0</v>
      </c>
      <c r="AA4097" t="s">
        <v>58</v>
      </c>
      <c r="AB4097" s="1">
        <v>0</v>
      </c>
      <c r="AC4097" s="4">
        <f>IF(ISNUMBER(MATCH(AD4097, $AD$2:AD4096, 0)), INDEX($AC$2:AC4096, MATCH(AD4097, $AD$2:AD4096, 0)), MAX($AC$2:AC4096)+1)</f>
        <v>10</v>
      </c>
      <c r="AD4097" t="str">
        <f t="shared" si="192"/>
        <v>เชียงใหม่-กองลอย</v>
      </c>
      <c r="AE4097" t="s">
        <v>55</v>
      </c>
      <c r="AF4097" s="1">
        <v>0</v>
      </c>
      <c r="AG4097" s="1">
        <v>0</v>
      </c>
      <c r="AH4097" s="1">
        <v>10830</v>
      </c>
      <c r="AI4097" t="s">
        <v>12943</v>
      </c>
      <c r="AJ4097" s="1">
        <v>1</v>
      </c>
      <c r="AK4097" s="1">
        <v>0</v>
      </c>
      <c r="AL4097" s="1">
        <v>0</v>
      </c>
      <c r="AM4097" s="1">
        <v>0</v>
      </c>
      <c r="AN4097" s="1">
        <v>0</v>
      </c>
      <c r="AO4097" s="1">
        <v>0</v>
      </c>
      <c r="AP4097" s="1">
        <v>0</v>
      </c>
      <c r="AQ4097" s="1">
        <v>0</v>
      </c>
      <c r="AR4097" s="1">
        <v>22142</v>
      </c>
      <c r="AS4097" s="1">
        <v>570.68000000000006</v>
      </c>
      <c r="AT4097" s="1">
        <f>Table1[[#This Row],[รวมต้นทุนค่าเดินทาง]]+Table1[[#This Row],[รวมต้นทุนค่าซ่อม]]+Table1[[#This Row],[รวมค่าเสื่อม]]</f>
        <v>24561.99506849315</v>
      </c>
      <c r="AU4097" s="1">
        <f t="shared" si="190"/>
        <v>14957.32855761775</v>
      </c>
      <c r="AV4097" s="1" t="str" cm="1">
        <f t="array" ref="AV4097">IF(AC4097&lt;4, "เก็บ", IF(OR(AT4097 &lt; PERCENTILE(IF($AC$2:$AC$5092=AC4097, $AT$2:$AT$5092), 0.25) - 1.5 * (PERCENTILE(IF($AC$2:$AC$5092=AC4097, $AT$2:$AT$5092), 0.75) - PERCENTILE(IF($AC$2:$AC$5092=AC4097, $AT$2:$AT$5092), 0.25)), AT4097 &gt; PERCENTILE(IF($AC$2:$AC$5092=AC4097, $AT$2:$AT$5092), 0.75) + 1.5 * (PERCENTILE(IF($AC$2:$AC$5092=AC4097, $AT$2:$AT$5092), 0.75) - PERCENTILE(IF($AC$2:$AC$5092=AC4097, $AT$2:$AT$5092), 0.25))), "ตัด", "เก็บ"))</f>
        <v>ตัด</v>
      </c>
      <c r="AW4097" s="1">
        <f t="shared" si="191"/>
        <v>14419.089162907676</v>
      </c>
      <c r="AX4097" s="1">
        <v>15077.196593123563</v>
      </c>
      <c r="AY4097" s="1">
        <v>1849.3150684931506</v>
      </c>
    </row>
    <row r="4098" spans="1:51" x14ac:dyDescent="0.2">
      <c r="A4098" s="3">
        <v>46001</v>
      </c>
      <c r="B4098">
        <v>46001</v>
      </c>
      <c r="C4098" t="s">
        <v>12944</v>
      </c>
      <c r="D4098" t="s">
        <v>66</v>
      </c>
      <c r="E4098" t="s">
        <v>124</v>
      </c>
      <c r="F4098" t="s">
        <v>353</v>
      </c>
      <c r="G4098" s="1">
        <v>0</v>
      </c>
      <c r="H4098" s="1">
        <v>1007</v>
      </c>
      <c r="I4098" s="1">
        <v>500</v>
      </c>
      <c r="J4098" s="1">
        <v>0</v>
      </c>
      <c r="K4098" s="1">
        <v>0</v>
      </c>
      <c r="L4098" s="1">
        <v>0</v>
      </c>
      <c r="M4098" s="1">
        <v>0</v>
      </c>
      <c r="N4098" s="1">
        <v>0</v>
      </c>
      <c r="O4098" s="1">
        <v>500</v>
      </c>
      <c r="P4098" t="s">
        <v>12945</v>
      </c>
      <c r="Q4098" s="2">
        <v>244328</v>
      </c>
      <c r="R4098" t="s">
        <v>70</v>
      </c>
      <c r="S4098">
        <v>0</v>
      </c>
      <c r="T4098" t="s">
        <v>71</v>
      </c>
      <c r="U4098" t="s">
        <v>161</v>
      </c>
      <c r="V4098" s="1">
        <v>0</v>
      </c>
      <c r="W4098" s="1">
        <v>0</v>
      </c>
      <c r="X4098" s="1">
        <v>0</v>
      </c>
      <c r="AA4098" t="s">
        <v>58</v>
      </c>
      <c r="AB4098" s="1">
        <v>0</v>
      </c>
      <c r="AC4098" s="4">
        <f>IF(ISNUMBER(MATCH(AD4098, $AD$2:AD4097, 0)), INDEX($AC$2:AC4097, MATCH(AD4098, $AD$2:AD4097, 0)), MAX($AC$2:AC4097)+1)</f>
        <v>9</v>
      </c>
      <c r="AD4098" t="str">
        <f t="shared" si="192"/>
        <v>เชียงใหม่-พุทธมณฑลสาย 2</v>
      </c>
      <c r="AE4098" t="s">
        <v>73</v>
      </c>
      <c r="AF4098" s="1">
        <v>0</v>
      </c>
      <c r="AG4098" s="1">
        <v>0</v>
      </c>
      <c r="AH4098" s="1">
        <v>0</v>
      </c>
      <c r="AI4098" t="s">
        <v>12946</v>
      </c>
      <c r="AJ4098" s="1">
        <v>1</v>
      </c>
      <c r="AK4098" s="1">
        <v>720</v>
      </c>
      <c r="AL4098" s="1">
        <v>720</v>
      </c>
      <c r="AM4098" s="1">
        <v>1</v>
      </c>
      <c r="AN4098" s="1">
        <v>0</v>
      </c>
      <c r="AO4098" s="1">
        <v>0</v>
      </c>
      <c r="AP4098" s="1">
        <v>0</v>
      </c>
      <c r="AQ4098" s="1">
        <v>0</v>
      </c>
      <c r="AR4098" s="1">
        <v>1507</v>
      </c>
      <c r="AS4098" s="1">
        <v>1938.1959464411007</v>
      </c>
      <c r="AT4098" s="1">
        <f>Table1[[#This Row],[รวมต้นทุนค่าเดินทาง]]+Table1[[#This Row],[รวมต้นทุนค่าซ่อม]]+Table1[[#This Row],[รวมค่าเสื่อม]]</f>
        <v>4248.7673750125296</v>
      </c>
      <c r="AU4098" s="1">
        <f t="shared" si="190"/>
        <v>4623.2312262414152</v>
      </c>
      <c r="AV4098" s="1" t="str" cm="1">
        <f t="array" ref="AV4098">IF(AC4098&lt;4, "เก็บ", IF(OR(AT4098 &lt; PERCENTILE(IF($AC$2:$AC$5092=AC4098, $AT$2:$AT$5092), 0.25) - 1.5 * (PERCENTILE(IF($AC$2:$AC$5092=AC4098, $AT$2:$AT$5092), 0.75) - PERCENTILE(IF($AC$2:$AC$5092=AC4098, $AT$2:$AT$5092), 0.25)), AT4098 &gt; PERCENTILE(IF($AC$2:$AC$5092=AC4098, $AT$2:$AT$5092), 0.75) + 1.5 * (PERCENTILE(IF($AC$2:$AC$5092=AC4098, $AT$2:$AT$5092), 0.75) - PERCENTILE(IF($AC$2:$AC$5092=AC4098, $AT$2:$AT$5092), 0.25))), "ตัด", "เก็บ"))</f>
        <v>เก็บ</v>
      </c>
      <c r="AW4098" s="1">
        <f t="shared" si="191"/>
        <v>4005.4952465164292</v>
      </c>
      <c r="AX4098" s="1">
        <v>2577.9546108768855</v>
      </c>
      <c r="AY4098" s="1">
        <v>803.57142857142856</v>
      </c>
    </row>
    <row r="4099" spans="1:51" x14ac:dyDescent="0.2">
      <c r="A4099" s="3">
        <v>46001</v>
      </c>
      <c r="B4099">
        <v>46001</v>
      </c>
      <c r="C4099" t="s">
        <v>12947</v>
      </c>
      <c r="D4099" t="s">
        <v>66</v>
      </c>
      <c r="E4099" t="s">
        <v>124</v>
      </c>
      <c r="F4099" t="s">
        <v>1102</v>
      </c>
      <c r="G4099" s="1">
        <v>0</v>
      </c>
      <c r="H4099" s="1">
        <v>1007</v>
      </c>
      <c r="I4099" s="1">
        <v>500</v>
      </c>
      <c r="J4099" s="1">
        <v>0</v>
      </c>
      <c r="K4099" s="1">
        <v>0</v>
      </c>
      <c r="L4099" s="1">
        <v>0</v>
      </c>
      <c r="M4099" s="1">
        <v>0</v>
      </c>
      <c r="N4099" s="1">
        <v>0</v>
      </c>
      <c r="O4099" s="1">
        <v>500</v>
      </c>
      <c r="P4099" t="s">
        <v>12948</v>
      </c>
      <c r="Q4099" s="2">
        <v>244328</v>
      </c>
      <c r="R4099" t="s">
        <v>70</v>
      </c>
      <c r="S4099">
        <v>0</v>
      </c>
      <c r="T4099" t="s">
        <v>71</v>
      </c>
      <c r="U4099" t="s">
        <v>161</v>
      </c>
      <c r="V4099" s="1">
        <v>0</v>
      </c>
      <c r="W4099" s="1">
        <v>0</v>
      </c>
      <c r="X4099" s="1">
        <v>0</v>
      </c>
      <c r="AA4099" t="s">
        <v>58</v>
      </c>
      <c r="AB4099" s="1">
        <v>0</v>
      </c>
      <c r="AC4099" s="4">
        <f>IF(ISNUMBER(MATCH(AD4099, $AD$2:AD4098, 0)), INDEX($AC$2:AC4098, MATCH(AD4099, $AD$2:AD4098, 0)), MAX($AC$2:AC4098)+1)</f>
        <v>9</v>
      </c>
      <c r="AD4099" t="str">
        <f t="shared" si="192"/>
        <v>เชียงใหม่-พุทธมณฑลสาย 2</v>
      </c>
      <c r="AE4099" t="s">
        <v>73</v>
      </c>
      <c r="AF4099" s="1">
        <v>0</v>
      </c>
      <c r="AG4099" s="1">
        <v>0</v>
      </c>
      <c r="AH4099" s="1">
        <v>0</v>
      </c>
      <c r="AI4099" t="s">
        <v>12949</v>
      </c>
      <c r="AJ4099" s="1">
        <v>1</v>
      </c>
      <c r="AK4099" s="1">
        <v>720</v>
      </c>
      <c r="AL4099" s="1">
        <v>720</v>
      </c>
      <c r="AM4099" s="1">
        <v>1</v>
      </c>
      <c r="AN4099" s="1">
        <v>0</v>
      </c>
      <c r="AO4099" s="1">
        <v>0</v>
      </c>
      <c r="AP4099" s="1">
        <v>0</v>
      </c>
      <c r="AQ4099" s="1">
        <v>0</v>
      </c>
      <c r="AR4099" s="1">
        <v>1507</v>
      </c>
      <c r="AS4099" s="1">
        <v>219.48466862117979</v>
      </c>
      <c r="AT4099" s="1">
        <f>Table1[[#This Row],[รวมต้นทุนค่าเดินทาง]]+Table1[[#This Row],[รวมต้นทุนค่าซ่อม]]+Table1[[#This Row],[รวมค่าเสื่อม]]</f>
        <v>2696.3122548280762</v>
      </c>
      <c r="AU4099" s="1">
        <f t="shared" ref="AU4099:AU4162" si="193">AVERAGEIF($AC$2:$AC$5092, AC4099, $AT$2:$AT$5092)</f>
        <v>4623.2312262414152</v>
      </c>
      <c r="AV4099" s="1" t="str" cm="1">
        <f t="array" ref="AV4099">IF(AC4099&lt;4, "เก็บ", IF(OR(AT4099 &lt; PERCENTILE(IF($AC$2:$AC$5092=AC4099, $AT$2:$AT$5092), 0.25) - 1.5 * (PERCENTILE(IF($AC$2:$AC$5092=AC4099, $AT$2:$AT$5092), 0.75) - PERCENTILE(IF($AC$2:$AC$5092=AC4099, $AT$2:$AT$5092), 0.25)), AT4099 &gt; PERCENTILE(IF($AC$2:$AC$5092=AC4099, $AT$2:$AT$5092), 0.75) + 1.5 * (PERCENTILE(IF($AC$2:$AC$5092=AC4099, $AT$2:$AT$5092), 0.75) - PERCENTILE(IF($AC$2:$AC$5092=AC4099, $AT$2:$AT$5092), 0.25))), "ตัด", "เก็บ"))</f>
        <v>เก็บ</v>
      </c>
      <c r="AW4099" s="1">
        <f t="shared" ref="AW4099:AW4162" si="194">AVERAGEIFS($AT$2:$AT$5092, $AC$2:$AC$5092, AC4099, $AV$2:$AV$5092, "เก็บ")</f>
        <v>4005.4952465164292</v>
      </c>
      <c r="AX4099" s="1">
        <v>2577.9546108768855</v>
      </c>
      <c r="AY4099" s="1">
        <v>969.82758620689651</v>
      </c>
    </row>
    <row r="4100" spans="1:51" x14ac:dyDescent="0.2">
      <c r="A4100" s="3">
        <v>46001</v>
      </c>
      <c r="B4100">
        <v>46001</v>
      </c>
      <c r="C4100" t="s">
        <v>12950</v>
      </c>
      <c r="D4100" t="s">
        <v>66</v>
      </c>
      <c r="E4100" t="s">
        <v>124</v>
      </c>
      <c r="F4100" t="s">
        <v>431</v>
      </c>
      <c r="G4100" s="1">
        <v>0</v>
      </c>
      <c r="H4100" s="1">
        <v>1007</v>
      </c>
      <c r="I4100" s="1">
        <v>500</v>
      </c>
      <c r="J4100" s="1">
        <v>0</v>
      </c>
      <c r="K4100" s="1">
        <v>0</v>
      </c>
      <c r="L4100" s="1">
        <v>0</v>
      </c>
      <c r="M4100" s="1">
        <v>0</v>
      </c>
      <c r="N4100" s="1">
        <v>0</v>
      </c>
      <c r="O4100" s="1">
        <v>500</v>
      </c>
      <c r="P4100" t="s">
        <v>12951</v>
      </c>
      <c r="Q4100" s="2">
        <v>244328</v>
      </c>
      <c r="R4100" t="s">
        <v>70</v>
      </c>
      <c r="S4100">
        <v>0</v>
      </c>
      <c r="T4100" t="s">
        <v>71</v>
      </c>
      <c r="U4100" t="s">
        <v>161</v>
      </c>
      <c r="V4100" s="1">
        <v>0</v>
      </c>
      <c r="W4100" s="1">
        <v>0</v>
      </c>
      <c r="X4100" s="1">
        <v>0</v>
      </c>
      <c r="AA4100" t="s">
        <v>58</v>
      </c>
      <c r="AB4100" s="1">
        <v>0</v>
      </c>
      <c r="AC4100" s="4">
        <f>IF(ISNUMBER(MATCH(AD4100, $AD$2:AD4099, 0)), INDEX($AC$2:AC4099, MATCH(AD4100, $AD$2:AD4099, 0)), MAX($AC$2:AC4099)+1)</f>
        <v>9</v>
      </c>
      <c r="AD4100" t="str">
        <f t="shared" si="192"/>
        <v>เชียงใหม่-พุทธมณฑลสาย 2</v>
      </c>
      <c r="AE4100" t="s">
        <v>73</v>
      </c>
      <c r="AF4100" s="1">
        <v>0</v>
      </c>
      <c r="AG4100" s="1">
        <v>0</v>
      </c>
      <c r="AH4100" s="1">
        <v>0</v>
      </c>
      <c r="AI4100" t="s">
        <v>12952</v>
      </c>
      <c r="AJ4100" s="1">
        <v>1</v>
      </c>
      <c r="AK4100" s="1">
        <v>720</v>
      </c>
      <c r="AL4100" s="1">
        <v>720</v>
      </c>
      <c r="AM4100" s="1">
        <v>1</v>
      </c>
      <c r="AN4100" s="1">
        <v>0</v>
      </c>
      <c r="AO4100" s="1">
        <v>0</v>
      </c>
      <c r="AP4100" s="1">
        <v>0</v>
      </c>
      <c r="AQ4100" s="1">
        <v>0</v>
      </c>
      <c r="AR4100" s="1">
        <v>1507</v>
      </c>
      <c r="AS4100" s="1">
        <v>215.42031984788548</v>
      </c>
      <c r="AT4100" s="1">
        <f>Table1[[#This Row],[รวมต้นทุนค่าเดินทาง]]+Table1[[#This Row],[รวมต้นทุนค่าซ่อม]]+Table1[[#This Row],[รวมค่าเสื่อม]]</f>
        <v>2615.2774627050285</v>
      </c>
      <c r="AU4100" s="1">
        <f t="shared" si="193"/>
        <v>4623.2312262414152</v>
      </c>
      <c r="AV4100" s="1" t="str" cm="1">
        <f t="array" ref="AV4100">IF(AC4100&lt;4, "เก็บ", IF(OR(AT4100 &lt; PERCENTILE(IF($AC$2:$AC$5092=AC4100, $AT$2:$AT$5092), 0.25) - 1.5 * (PERCENTILE(IF($AC$2:$AC$5092=AC4100, $AT$2:$AT$5092), 0.75) - PERCENTILE(IF($AC$2:$AC$5092=AC4100, $AT$2:$AT$5092), 0.25)), AT4100 &gt; PERCENTILE(IF($AC$2:$AC$5092=AC4100, $AT$2:$AT$5092), 0.75) + 1.5 * (PERCENTILE(IF($AC$2:$AC$5092=AC4100, $AT$2:$AT$5092), 0.75) - PERCENTILE(IF($AC$2:$AC$5092=AC4100, $AT$2:$AT$5092), 0.25))), "ตัด", "เก็บ"))</f>
        <v>เก็บ</v>
      </c>
      <c r="AW4100" s="1">
        <f t="shared" si="194"/>
        <v>4005.4952465164292</v>
      </c>
      <c r="AX4100" s="1">
        <v>2577.9546108768855</v>
      </c>
      <c r="AY4100" s="1">
        <v>892.85714285714289</v>
      </c>
    </row>
    <row r="4101" spans="1:51" x14ac:dyDescent="0.2">
      <c r="A4101" s="3">
        <v>46001</v>
      </c>
      <c r="B4101">
        <v>46001</v>
      </c>
      <c r="C4101" t="s">
        <v>12953</v>
      </c>
      <c r="D4101" t="s">
        <v>66</v>
      </c>
      <c r="E4101" t="s">
        <v>124</v>
      </c>
      <c r="F4101" t="s">
        <v>936</v>
      </c>
      <c r="G4101" s="1">
        <v>0</v>
      </c>
      <c r="H4101" s="1">
        <v>976</v>
      </c>
      <c r="I4101" s="1">
        <v>400</v>
      </c>
      <c r="J4101" s="1">
        <v>0</v>
      </c>
      <c r="K4101" s="1">
        <v>0</v>
      </c>
      <c r="L4101" s="1">
        <v>0</v>
      </c>
      <c r="M4101" s="1">
        <v>0</v>
      </c>
      <c r="N4101" s="1">
        <v>0</v>
      </c>
      <c r="O4101" s="1">
        <v>400</v>
      </c>
      <c r="P4101" t="s">
        <v>12954</v>
      </c>
      <c r="Q4101" s="2">
        <v>244328</v>
      </c>
      <c r="R4101" t="s">
        <v>70</v>
      </c>
      <c r="S4101">
        <v>0</v>
      </c>
      <c r="T4101" t="s">
        <v>71</v>
      </c>
      <c r="U4101" t="s">
        <v>93</v>
      </c>
      <c r="V4101" s="1">
        <v>0</v>
      </c>
      <c r="W4101" s="1">
        <v>0</v>
      </c>
      <c r="X4101" s="1">
        <v>0</v>
      </c>
      <c r="AA4101" t="s">
        <v>58</v>
      </c>
      <c r="AB4101" s="1">
        <v>0</v>
      </c>
      <c r="AC4101" s="4">
        <f>IF(ISNUMBER(MATCH(AD4101, $AD$2:AD4100, 0)), INDEX($AC$2:AC4100, MATCH(AD4101, $AD$2:AD4100, 0)), MAX($AC$2:AC4100)+1)</f>
        <v>4</v>
      </c>
      <c r="AD4101" t="str">
        <f t="shared" si="192"/>
        <v>เชียงใหม่-ตลาดไท</v>
      </c>
      <c r="AE4101" t="s">
        <v>73</v>
      </c>
      <c r="AF4101" s="1">
        <v>0</v>
      </c>
      <c r="AG4101" s="1">
        <v>0</v>
      </c>
      <c r="AH4101" s="1">
        <v>0</v>
      </c>
      <c r="AI4101" t="s">
        <v>12955</v>
      </c>
      <c r="AJ4101" s="1">
        <v>1</v>
      </c>
      <c r="AK4101" s="1">
        <v>720</v>
      </c>
      <c r="AL4101" s="1">
        <v>720</v>
      </c>
      <c r="AM4101" s="1">
        <v>1</v>
      </c>
      <c r="AN4101" s="1">
        <v>0</v>
      </c>
      <c r="AO4101" s="1">
        <v>0</v>
      </c>
      <c r="AP4101" s="1">
        <v>0</v>
      </c>
      <c r="AQ4101" s="1">
        <v>0</v>
      </c>
      <c r="AR4101" s="1">
        <v>1376</v>
      </c>
      <c r="AS4101" s="1">
        <v>697.25129458794595</v>
      </c>
      <c r="AT4101" s="1">
        <f>Table1[[#This Row],[รวมต้นทุนค่าเดินทาง]]+Table1[[#This Row],[รวมต้นทุนค่าซ่อม]]+Table1[[#This Row],[รวมค่าเสื่อม]]</f>
        <v>2995.3824421289301</v>
      </c>
      <c r="AU4101" s="1">
        <f t="shared" si="193"/>
        <v>4256.109283997258</v>
      </c>
      <c r="AV4101" s="1" t="str" cm="1">
        <f t="array" ref="AV4101">IF(AC4101&lt;4, "เก็บ", IF(OR(AT4101 &lt; PERCENTILE(IF($AC$2:$AC$5092=AC4101, $AT$2:$AT$5092), 0.25) - 1.5 * (PERCENTILE(IF($AC$2:$AC$5092=AC4101, $AT$2:$AT$5092), 0.75) - PERCENTILE(IF($AC$2:$AC$5092=AC4101, $AT$2:$AT$5092), 0.25)), AT4101 &gt; PERCENTILE(IF($AC$2:$AC$5092=AC4101, $AT$2:$AT$5092), 0.75) + 1.5 * (PERCENTILE(IF($AC$2:$AC$5092=AC4101, $AT$2:$AT$5092), 0.75) - PERCENTILE(IF($AC$2:$AC$5092=AC4101, $AT$2:$AT$5092), 0.25))), "ตัด", "เก็บ"))</f>
        <v>เก็บ</v>
      </c>
      <c r="AW4101" s="1">
        <f t="shared" si="194"/>
        <v>3807.0727671795808</v>
      </c>
      <c r="AX4101" s="1">
        <v>2335.0230876608157</v>
      </c>
      <c r="AY4101" s="1">
        <v>922.13114754098365</v>
      </c>
    </row>
    <row r="4102" spans="1:51" x14ac:dyDescent="0.2">
      <c r="A4102" s="3">
        <v>46001</v>
      </c>
      <c r="B4102">
        <v>46001</v>
      </c>
      <c r="C4102" t="s">
        <v>12956</v>
      </c>
      <c r="D4102" t="s">
        <v>51</v>
      </c>
      <c r="E4102" t="s">
        <v>61</v>
      </c>
      <c r="F4102" t="s">
        <v>10151</v>
      </c>
      <c r="G4102" s="1">
        <v>4200</v>
      </c>
      <c r="H4102" s="1">
        <v>2712</v>
      </c>
      <c r="I4102" s="1">
        <v>1900</v>
      </c>
      <c r="J4102" s="1">
        <v>0</v>
      </c>
      <c r="K4102" s="1">
        <v>0</v>
      </c>
      <c r="L4102" s="1">
        <v>0</v>
      </c>
      <c r="M4102" s="1">
        <v>0</v>
      </c>
      <c r="N4102" s="1">
        <v>0</v>
      </c>
      <c r="O4102" s="1">
        <v>6100</v>
      </c>
      <c r="P4102" t="s">
        <v>12957</v>
      </c>
      <c r="Q4102" s="2">
        <v>244328</v>
      </c>
      <c r="R4102" t="s">
        <v>55</v>
      </c>
      <c r="S4102">
        <v>0</v>
      </c>
      <c r="T4102" t="s">
        <v>56</v>
      </c>
      <c r="U4102" t="s">
        <v>57</v>
      </c>
      <c r="V4102" s="1">
        <v>2500</v>
      </c>
      <c r="W4102" s="1">
        <v>0</v>
      </c>
      <c r="X4102" s="1">
        <v>0</v>
      </c>
      <c r="AA4102" t="s">
        <v>58</v>
      </c>
      <c r="AB4102" s="1">
        <v>0</v>
      </c>
      <c r="AC4102" s="4">
        <f>IF(ISNUMBER(MATCH(AD4102, $AD$2:AD4101, 0)), INDEX($AC$2:AC4101, MATCH(AD4102, $AD$2:AD4101, 0)), MAX($AC$2:AC4101)+1)</f>
        <v>1</v>
      </c>
      <c r="AD4102" t="str">
        <f t="shared" si="192"/>
        <v>ท่าลี่-กองลอย</v>
      </c>
      <c r="AE4102" t="s">
        <v>55</v>
      </c>
      <c r="AF4102" s="1">
        <v>0</v>
      </c>
      <c r="AG4102" s="1">
        <v>0</v>
      </c>
      <c r="AH4102" s="1">
        <v>0</v>
      </c>
      <c r="AI4102" t="s">
        <v>12958</v>
      </c>
      <c r="AJ4102" s="1">
        <v>1</v>
      </c>
      <c r="AK4102" s="1">
        <v>0</v>
      </c>
      <c r="AL4102" s="1">
        <v>0</v>
      </c>
      <c r="AM4102" s="1">
        <v>0</v>
      </c>
      <c r="AN4102" s="1">
        <v>0</v>
      </c>
      <c r="AO4102" s="1">
        <v>0</v>
      </c>
      <c r="AP4102" s="1">
        <v>0</v>
      </c>
      <c r="AQ4102" s="1">
        <v>0</v>
      </c>
      <c r="AR4102" s="1">
        <v>11312</v>
      </c>
      <c r="AS4102" s="1">
        <v>584.69796143250687</v>
      </c>
      <c r="AT4102" s="1">
        <f>Table1[[#This Row],[รวมต้นทุนค่าเดินทาง]]+Table1[[#This Row],[รวมต้นทุนค่าซ่อม]]+Table1[[#This Row],[รวมค่าเสื่อม]]</f>
        <v>14221.078126721763</v>
      </c>
      <c r="AU4102" s="1">
        <f t="shared" si="193"/>
        <v>13953.293816562818</v>
      </c>
      <c r="AV4102" s="1" t="str" cm="1">
        <f t="array" ref="AV4102">IF(AC4102&lt;4, "เก็บ", IF(OR(AT4102 &lt; PERCENTILE(IF($AC$2:$AC$5092=AC4102, $AT$2:$AT$5092), 0.25) - 1.5 * (PERCENTILE(IF($AC$2:$AC$5092=AC4102, $AT$2:$AT$5092), 0.75) - PERCENTILE(IF($AC$2:$AC$5092=AC4102, $AT$2:$AT$5092), 0.25)), AT4102 &gt; PERCENTILE(IF($AC$2:$AC$5092=AC4102, $AT$2:$AT$5092), 0.75) + 1.5 * (PERCENTILE(IF($AC$2:$AC$5092=AC4102, $AT$2:$AT$5092), 0.75) - PERCENTILE(IF($AC$2:$AC$5092=AC4102, $AT$2:$AT$5092), 0.25))), "ตัด", "เก็บ"))</f>
        <v>เก็บ</v>
      </c>
      <c r="AW4102" s="1">
        <f t="shared" si="194"/>
        <v>13953.293816562818</v>
      </c>
      <c r="AX4102" s="1">
        <v>14426.372718098486</v>
      </c>
      <c r="AY4102" s="1">
        <v>2324.3801652892562</v>
      </c>
    </row>
    <row r="4103" spans="1:51" x14ac:dyDescent="0.2">
      <c r="A4103" s="3">
        <v>46001</v>
      </c>
      <c r="B4103">
        <v>46001</v>
      </c>
      <c r="C4103" t="s">
        <v>12959</v>
      </c>
      <c r="D4103" t="s">
        <v>51</v>
      </c>
      <c r="E4103" t="s">
        <v>61</v>
      </c>
      <c r="F4103" t="s">
        <v>80</v>
      </c>
      <c r="G4103" s="1">
        <v>2700</v>
      </c>
      <c r="H4103" s="1">
        <v>4212</v>
      </c>
      <c r="I4103" s="1">
        <v>1900</v>
      </c>
      <c r="J4103" s="1">
        <v>0</v>
      </c>
      <c r="K4103" s="1">
        <v>0</v>
      </c>
      <c r="L4103" s="1">
        <v>0</v>
      </c>
      <c r="M4103" s="1">
        <v>0</v>
      </c>
      <c r="N4103" s="1">
        <v>0</v>
      </c>
      <c r="O4103" s="1">
        <v>4600</v>
      </c>
      <c r="P4103" t="s">
        <v>12960</v>
      </c>
      <c r="Q4103" s="2">
        <v>244328</v>
      </c>
      <c r="R4103" t="s">
        <v>55</v>
      </c>
      <c r="S4103">
        <v>0</v>
      </c>
      <c r="T4103" t="s">
        <v>56</v>
      </c>
      <c r="U4103" t="s">
        <v>57</v>
      </c>
      <c r="V4103" s="1">
        <v>2500</v>
      </c>
      <c r="W4103" s="1">
        <v>0</v>
      </c>
      <c r="X4103" s="1">
        <v>0</v>
      </c>
      <c r="AA4103" t="s">
        <v>58</v>
      </c>
      <c r="AB4103" s="1">
        <v>0</v>
      </c>
      <c r="AC4103" s="4">
        <f>IF(ISNUMBER(MATCH(AD4103, $AD$2:AD4102, 0)), INDEX($AC$2:AC4102, MATCH(AD4103, $AD$2:AD4102, 0)), MAX($AC$2:AC4102)+1)</f>
        <v>1</v>
      </c>
      <c r="AD4103" t="str">
        <f t="shared" si="192"/>
        <v>ท่าลี่-กองลอย</v>
      </c>
      <c r="AE4103" t="s">
        <v>55</v>
      </c>
      <c r="AF4103" s="1">
        <v>0</v>
      </c>
      <c r="AG4103" s="1">
        <v>0</v>
      </c>
      <c r="AH4103" s="1">
        <v>0</v>
      </c>
      <c r="AI4103" t="s">
        <v>12961</v>
      </c>
      <c r="AJ4103" s="1">
        <v>1</v>
      </c>
      <c r="AK4103" s="1">
        <v>0</v>
      </c>
      <c r="AL4103" s="1">
        <v>0</v>
      </c>
      <c r="AM4103" s="1">
        <v>0</v>
      </c>
      <c r="AN4103" s="1">
        <v>0</v>
      </c>
      <c r="AO4103" s="1">
        <v>0</v>
      </c>
      <c r="AP4103" s="1">
        <v>0</v>
      </c>
      <c r="AQ4103" s="1">
        <v>0</v>
      </c>
      <c r="AR4103" s="1">
        <v>11312</v>
      </c>
      <c r="AS4103" s="1">
        <v>21.400000000000002</v>
      </c>
      <c r="AT4103" s="1">
        <f>Table1[[#This Row],[รวมต้นทุนค่าเดินทาง]]+Table1[[#This Row],[รวมต้นทุนค่าซ่อม]]+Table1[[#This Row],[รวมค่าเสื่อม]]</f>
        <v>13080.294409937887</v>
      </c>
      <c r="AU4103" s="1">
        <f t="shared" si="193"/>
        <v>13953.293816562818</v>
      </c>
      <c r="AV4103" s="1" t="str" cm="1">
        <f t="array" ref="AV4103">IF(AC4103&lt;4, "เก็บ", IF(OR(AT4103 &lt; PERCENTILE(IF($AC$2:$AC$5092=AC4103, $AT$2:$AT$5092), 0.25) - 1.5 * (PERCENTILE(IF($AC$2:$AC$5092=AC4103, $AT$2:$AT$5092), 0.75) - PERCENTILE(IF($AC$2:$AC$5092=AC4103, $AT$2:$AT$5092), 0.25)), AT4103 &gt; PERCENTILE(IF($AC$2:$AC$5092=AC4103, $AT$2:$AT$5092), 0.75) + 1.5 * (PERCENTILE(IF($AC$2:$AC$5092=AC4103, $AT$2:$AT$5092), 0.75) - PERCENTILE(IF($AC$2:$AC$5092=AC4103, $AT$2:$AT$5092), 0.25))), "ตัด", "เก็บ"))</f>
        <v>เก็บ</v>
      </c>
      <c r="AW4103" s="1">
        <f t="shared" si="194"/>
        <v>13953.293816562818</v>
      </c>
      <c r="AX4103" s="1">
        <v>14426.372718098486</v>
      </c>
      <c r="AY4103" s="1">
        <v>1746.8944099378882</v>
      </c>
    </row>
    <row r="4104" spans="1:51" x14ac:dyDescent="0.2">
      <c r="A4104" s="3">
        <v>46001</v>
      </c>
      <c r="B4104">
        <v>46001</v>
      </c>
      <c r="C4104" t="s">
        <v>12962</v>
      </c>
      <c r="D4104" t="s">
        <v>51</v>
      </c>
      <c r="E4104" t="s">
        <v>61</v>
      </c>
      <c r="F4104" t="s">
        <v>1289</v>
      </c>
      <c r="G4104" s="1">
        <v>2700</v>
      </c>
      <c r="H4104" s="1">
        <v>4212</v>
      </c>
      <c r="I4104" s="1">
        <v>1900</v>
      </c>
      <c r="J4104" s="1">
        <v>0</v>
      </c>
      <c r="K4104" s="1">
        <v>0</v>
      </c>
      <c r="L4104" s="1">
        <v>0</v>
      </c>
      <c r="M4104" s="1">
        <v>0</v>
      </c>
      <c r="N4104" s="1">
        <v>0</v>
      </c>
      <c r="O4104" s="1">
        <v>4600</v>
      </c>
      <c r="P4104" t="s">
        <v>12963</v>
      </c>
      <c r="Q4104" s="2">
        <v>244328</v>
      </c>
      <c r="R4104" t="s">
        <v>55</v>
      </c>
      <c r="S4104">
        <v>0</v>
      </c>
      <c r="T4104" t="s">
        <v>56</v>
      </c>
      <c r="U4104" t="s">
        <v>57</v>
      </c>
      <c r="V4104" s="1">
        <v>2500</v>
      </c>
      <c r="W4104" s="1">
        <v>0</v>
      </c>
      <c r="X4104" s="1">
        <v>0</v>
      </c>
      <c r="AA4104" t="s">
        <v>58</v>
      </c>
      <c r="AB4104" s="1">
        <v>0</v>
      </c>
      <c r="AC4104" s="4">
        <f>IF(ISNUMBER(MATCH(AD4104, $AD$2:AD4103, 0)), INDEX($AC$2:AC4103, MATCH(AD4104, $AD$2:AD4103, 0)), MAX($AC$2:AC4103)+1)</f>
        <v>1</v>
      </c>
      <c r="AD4104" t="str">
        <f t="shared" ref="AD4104:AD4167" si="195">T4104&amp;"-"&amp;U4104</f>
        <v>ท่าลี่-กองลอย</v>
      </c>
      <c r="AE4104" t="s">
        <v>55</v>
      </c>
      <c r="AF4104" s="1">
        <v>0</v>
      </c>
      <c r="AG4104" s="1">
        <v>0</v>
      </c>
      <c r="AH4104" s="1">
        <v>0</v>
      </c>
      <c r="AI4104" t="s">
        <v>12964</v>
      </c>
      <c r="AJ4104" s="1">
        <v>1</v>
      </c>
      <c r="AK4104" s="1">
        <v>0</v>
      </c>
      <c r="AL4104" s="1">
        <v>0</v>
      </c>
      <c r="AM4104" s="1">
        <v>0</v>
      </c>
      <c r="AN4104" s="1">
        <v>0</v>
      </c>
      <c r="AO4104" s="1">
        <v>0</v>
      </c>
      <c r="AP4104" s="1">
        <v>0</v>
      </c>
      <c r="AQ4104" s="1">
        <v>0</v>
      </c>
      <c r="AR4104" s="1">
        <v>11312</v>
      </c>
      <c r="AS4104" s="1">
        <v>483.71111111111111</v>
      </c>
      <c r="AT4104" s="1">
        <f>Table1[[#This Row],[รวมต้นทุนค่าเดินทาง]]+Table1[[#This Row],[รวมต้นทุนค่าซ่อม]]+Table1[[#This Row],[รวมค่าเสื่อม]]</f>
        <v>13349.578514426028</v>
      </c>
      <c r="AU4104" s="1">
        <f t="shared" si="193"/>
        <v>13953.293816562818</v>
      </c>
      <c r="AV4104" s="1" t="str" cm="1">
        <f t="array" ref="AV4104">IF(AC4104&lt;4, "เก็บ", IF(OR(AT4104 &lt; PERCENTILE(IF($AC$2:$AC$5092=AC4104, $AT$2:$AT$5092), 0.25) - 1.5 * (PERCENTILE(IF($AC$2:$AC$5092=AC4104, $AT$2:$AT$5092), 0.75) - PERCENTILE(IF($AC$2:$AC$5092=AC4104, $AT$2:$AT$5092), 0.25)), AT4104 &gt; PERCENTILE(IF($AC$2:$AC$5092=AC4104, $AT$2:$AT$5092), 0.75) + 1.5 * (PERCENTILE(IF($AC$2:$AC$5092=AC4104, $AT$2:$AT$5092), 0.75) - PERCENTILE(IF($AC$2:$AC$5092=AC4104, $AT$2:$AT$5092), 0.25))), "ตัด", "เก็บ"))</f>
        <v>เก็บ</v>
      </c>
      <c r="AW4104" s="1">
        <f t="shared" si="194"/>
        <v>13953.293816562818</v>
      </c>
      <c r="AX4104" s="1">
        <v>14426.372718098486</v>
      </c>
      <c r="AY4104" s="1">
        <v>1553.8674033149171</v>
      </c>
    </row>
    <row r="4105" spans="1:51" x14ac:dyDescent="0.2">
      <c r="A4105" s="3">
        <v>46001</v>
      </c>
      <c r="B4105">
        <v>46001</v>
      </c>
      <c r="C4105" t="s">
        <v>12965</v>
      </c>
      <c r="D4105" t="s">
        <v>66</v>
      </c>
      <c r="E4105" t="s">
        <v>124</v>
      </c>
      <c r="F4105" t="s">
        <v>427</v>
      </c>
      <c r="G4105" s="1">
        <v>0</v>
      </c>
      <c r="H4105" s="1">
        <v>818</v>
      </c>
      <c r="I4105" s="1">
        <v>400</v>
      </c>
      <c r="J4105" s="1">
        <v>0</v>
      </c>
      <c r="K4105" s="1">
        <v>0</v>
      </c>
      <c r="L4105" s="1">
        <v>0</v>
      </c>
      <c r="M4105" s="1">
        <v>0</v>
      </c>
      <c r="N4105" s="1">
        <v>0</v>
      </c>
      <c r="O4105" s="1">
        <v>400</v>
      </c>
      <c r="P4105" t="s">
        <v>12966</v>
      </c>
      <c r="Q4105" s="2">
        <v>244328</v>
      </c>
      <c r="R4105" t="s">
        <v>70</v>
      </c>
      <c r="S4105">
        <v>0</v>
      </c>
      <c r="T4105" t="s">
        <v>254</v>
      </c>
      <c r="U4105" t="s">
        <v>93</v>
      </c>
      <c r="V4105" s="1">
        <v>0</v>
      </c>
      <c r="W4105" s="1">
        <v>0</v>
      </c>
      <c r="X4105" s="1">
        <v>0</v>
      </c>
      <c r="AA4105" t="s">
        <v>58</v>
      </c>
      <c r="AB4105" s="1">
        <v>0</v>
      </c>
      <c r="AC4105" s="4">
        <f>IF(ISNUMBER(MATCH(AD4105, $AD$2:AD4104, 0)), INDEX($AC$2:AC4104, MATCH(AD4105, $AD$2:AD4104, 0)), MAX($AC$2:AC4104)+1)</f>
        <v>14</v>
      </c>
      <c r="AD4105" t="str">
        <f t="shared" si="195"/>
        <v>ลำปาง-ตลาดไท</v>
      </c>
      <c r="AE4105" t="s">
        <v>73</v>
      </c>
      <c r="AF4105" s="1">
        <v>0</v>
      </c>
      <c r="AG4105" s="1">
        <v>0</v>
      </c>
      <c r="AH4105" s="1">
        <v>0</v>
      </c>
      <c r="AI4105" t="s">
        <v>12967</v>
      </c>
      <c r="AJ4105" s="1">
        <v>1</v>
      </c>
      <c r="AK4105" s="1">
        <v>620</v>
      </c>
      <c r="AL4105" s="1">
        <v>620</v>
      </c>
      <c r="AM4105" s="1">
        <v>1</v>
      </c>
      <c r="AN4105" s="1">
        <v>0</v>
      </c>
      <c r="AO4105" s="1">
        <v>0</v>
      </c>
      <c r="AP4105" s="1">
        <v>0</v>
      </c>
      <c r="AQ4105" s="1">
        <v>0</v>
      </c>
      <c r="AR4105" s="1">
        <v>1218</v>
      </c>
      <c r="AS4105" s="1">
        <v>68.673333333333332</v>
      </c>
      <c r="AT4105" s="1">
        <f>Table1[[#This Row],[รวมต้นทุนค่าเดินทาง]]+Table1[[#This Row],[รวมต้นทุนค่าซ่อม]]+Table1[[#This Row],[รวมค่าเสื่อม]]</f>
        <v>2594.8128682170545</v>
      </c>
      <c r="AU4105" s="1" t="e">
        <f t="shared" si="193"/>
        <v>#N/A</v>
      </c>
      <c r="AV4105" s="1" t="e" cm="1">
        <f t="array" ref="AV4105">IF(AC4105&lt;4, "เก็บ", IF(OR(AT4105 &lt; PERCENTILE(IF($AC$2:$AC$5092=AC4105, $AT$2:$AT$5092), 0.25) - 1.5 * (PERCENTILE(IF($AC$2:$AC$5092=AC4105, $AT$2:$AT$5092), 0.75) - PERCENTILE(IF($AC$2:$AC$5092=AC4105, $AT$2:$AT$5092), 0.25)), AT4105 &gt; PERCENTILE(IF($AC$2:$AC$5092=AC4105, $AT$2:$AT$5092), 0.75) + 1.5 * (PERCENTILE(IF($AC$2:$AC$5092=AC4105, $AT$2:$AT$5092), 0.75) - PERCENTILE(IF($AC$2:$AC$5092=AC4105, $AT$2:$AT$5092), 0.25))), "ตัด", "เก็บ"))</f>
        <v>#N/A</v>
      </c>
      <c r="AW4105" s="1" t="e">
        <f t="shared" si="194"/>
        <v>#DIV/0!</v>
      </c>
      <c r="AX4105" s="1">
        <v>2411.9362516169685</v>
      </c>
      <c r="AY4105" s="1">
        <v>1308.1395348837209</v>
      </c>
    </row>
    <row r="4106" spans="1:51" x14ac:dyDescent="0.2">
      <c r="A4106" s="3">
        <v>46001</v>
      </c>
      <c r="B4106">
        <v>46001</v>
      </c>
      <c r="C4106" t="s">
        <v>12968</v>
      </c>
      <c r="D4106" t="s">
        <v>66</v>
      </c>
      <c r="E4106" t="s">
        <v>105</v>
      </c>
      <c r="F4106" t="s">
        <v>1169</v>
      </c>
      <c r="G4106" s="1">
        <v>0</v>
      </c>
      <c r="H4106" s="1">
        <v>0</v>
      </c>
      <c r="I4106" s="1">
        <v>0</v>
      </c>
      <c r="J4106" s="1">
        <v>0</v>
      </c>
      <c r="K4106" s="1">
        <v>0</v>
      </c>
      <c r="L4106" s="1">
        <v>0</v>
      </c>
      <c r="M4106" s="1">
        <v>0</v>
      </c>
      <c r="N4106" s="1">
        <v>0</v>
      </c>
      <c r="O4106" s="1">
        <v>0</v>
      </c>
      <c r="P4106" t="s">
        <v>12969</v>
      </c>
      <c r="Q4106" s="2">
        <v>244328</v>
      </c>
      <c r="R4106" t="s">
        <v>55</v>
      </c>
      <c r="S4106">
        <v>0</v>
      </c>
      <c r="T4106" t="s">
        <v>87</v>
      </c>
      <c r="U4106" t="s">
        <v>71</v>
      </c>
      <c r="V4106" s="1">
        <v>0</v>
      </c>
      <c r="W4106" s="1">
        <v>1857</v>
      </c>
      <c r="X4106" s="1">
        <v>0</v>
      </c>
      <c r="Y4106" t="s">
        <v>87</v>
      </c>
      <c r="Z4106" t="s">
        <v>71</v>
      </c>
      <c r="AA4106" t="s">
        <v>12970</v>
      </c>
      <c r="AB4106" s="1">
        <v>0</v>
      </c>
      <c r="AC4106" s="4">
        <f>IF(ISNUMBER(MATCH(AD4106, $AD$2:AD4105, 0)), INDEX($AC$2:AC4105, MATCH(AD4106, $AD$2:AD4105, 0)), MAX($AC$2:AC4105)+1)</f>
        <v>6</v>
      </c>
      <c r="AD4106" t="str">
        <f t="shared" si="195"/>
        <v>เชียงราย-เชียงใหม่</v>
      </c>
      <c r="AE4106" t="s">
        <v>55</v>
      </c>
      <c r="AF4106" s="1">
        <v>0</v>
      </c>
      <c r="AG4106" s="1">
        <v>0</v>
      </c>
      <c r="AH4106" s="1">
        <v>0</v>
      </c>
      <c r="AI4106" t="s">
        <v>12971</v>
      </c>
      <c r="AJ4106" s="1">
        <v>2</v>
      </c>
      <c r="AK4106" s="1">
        <v>0</v>
      </c>
      <c r="AL4106" s="1">
        <v>0</v>
      </c>
      <c r="AM4106" s="1">
        <v>0</v>
      </c>
      <c r="AN4106" s="1">
        <v>814.44359999999995</v>
      </c>
      <c r="AO4106" s="1">
        <v>0</v>
      </c>
      <c r="AP4106" s="1">
        <v>0</v>
      </c>
      <c r="AQ4106" s="1">
        <v>0</v>
      </c>
      <c r="AR4106" s="1">
        <v>1857</v>
      </c>
      <c r="AS4106" s="1">
        <v>1413.2466889880952</v>
      </c>
      <c r="AT4106" s="1">
        <f>Table1[[#This Row],[รวมต้นทุนค่าเดินทาง]]+Table1[[#This Row],[รวมต้นทุนค่าซ่อม]]+Table1[[#This Row],[รวมค่าเสื่อม]]</f>
        <v>4835.4640802924432</v>
      </c>
      <c r="AU4106" s="1">
        <f t="shared" si="193"/>
        <v>4428.3346813776061</v>
      </c>
      <c r="AV4106" s="1" t="str" cm="1">
        <f t="array" ref="AV4106">IF(AC4106&lt;4, "เก็บ", IF(OR(AT4106 &lt; PERCENTILE(IF($AC$2:$AC$5092=AC4106, $AT$2:$AT$5092), 0.25) - 1.5 * (PERCENTILE(IF($AC$2:$AC$5092=AC4106, $AT$2:$AT$5092), 0.75) - PERCENTILE(IF($AC$2:$AC$5092=AC4106, $AT$2:$AT$5092), 0.25)), AT4106 &gt; PERCENTILE(IF($AC$2:$AC$5092=AC4106, $AT$2:$AT$5092), 0.75) + 1.5 * (PERCENTILE(IF($AC$2:$AC$5092=AC4106, $AT$2:$AT$5092), 0.75) - PERCENTILE(IF($AC$2:$AC$5092=AC4106, $AT$2:$AT$5092), 0.25))), "ตัด", "เก็บ"))</f>
        <v>เก็บ</v>
      </c>
      <c r="AW4106" s="1">
        <f t="shared" si="194"/>
        <v>3873.7679454274344</v>
      </c>
      <c r="AX4106" s="1">
        <v>2781.4385174989698</v>
      </c>
      <c r="AY4106" s="1">
        <v>1565.2173913043478</v>
      </c>
    </row>
    <row r="4107" spans="1:51" x14ac:dyDescent="0.2">
      <c r="A4107" s="3">
        <v>46001</v>
      </c>
      <c r="B4107">
        <v>46001</v>
      </c>
      <c r="C4107" t="s">
        <v>12972</v>
      </c>
      <c r="D4107" t="s">
        <v>66</v>
      </c>
      <c r="E4107" t="s">
        <v>184</v>
      </c>
      <c r="F4107" t="s">
        <v>1060</v>
      </c>
      <c r="G4107" s="1">
        <v>0</v>
      </c>
      <c r="H4107" s="1">
        <v>0</v>
      </c>
      <c r="I4107" s="1">
        <v>0</v>
      </c>
      <c r="J4107" s="1">
        <v>0</v>
      </c>
      <c r="K4107" s="1">
        <v>0</v>
      </c>
      <c r="L4107" s="1">
        <v>0</v>
      </c>
      <c r="M4107" s="1">
        <v>0</v>
      </c>
      <c r="N4107" s="1">
        <v>0</v>
      </c>
      <c r="O4107" s="1">
        <v>0</v>
      </c>
      <c r="P4107" t="s">
        <v>12973</v>
      </c>
      <c r="Q4107" s="2">
        <v>244329</v>
      </c>
      <c r="R4107" t="s">
        <v>55</v>
      </c>
      <c r="S4107">
        <v>0</v>
      </c>
      <c r="T4107" t="s">
        <v>87</v>
      </c>
      <c r="U4107" t="s">
        <v>71</v>
      </c>
      <c r="V4107" s="1">
        <v>0</v>
      </c>
      <c r="W4107" s="1">
        <v>1133</v>
      </c>
      <c r="X4107" s="1">
        <v>0</v>
      </c>
      <c r="Y4107" t="s">
        <v>87</v>
      </c>
      <c r="Z4107" t="s">
        <v>71</v>
      </c>
      <c r="AA4107" t="s">
        <v>12974</v>
      </c>
      <c r="AB4107" s="1">
        <v>0</v>
      </c>
      <c r="AC4107" s="4">
        <f>IF(ISNUMBER(MATCH(AD4107, $AD$2:AD4106, 0)), INDEX($AC$2:AC4106, MATCH(AD4107, $AD$2:AD4106, 0)), MAX($AC$2:AC4106)+1)</f>
        <v>6</v>
      </c>
      <c r="AD4107" t="str">
        <f t="shared" si="195"/>
        <v>เชียงราย-เชียงใหม่</v>
      </c>
      <c r="AE4107" t="s">
        <v>55</v>
      </c>
      <c r="AF4107" s="1">
        <v>0</v>
      </c>
      <c r="AG4107" s="1">
        <v>0</v>
      </c>
      <c r="AH4107" s="1">
        <v>0</v>
      </c>
      <c r="AI4107" t="s">
        <v>12975</v>
      </c>
      <c r="AJ4107" s="1">
        <v>1</v>
      </c>
      <c r="AK4107" s="1">
        <v>0</v>
      </c>
      <c r="AL4107" s="1">
        <v>0</v>
      </c>
      <c r="AM4107" s="1">
        <v>0</v>
      </c>
      <c r="AN4107" s="1">
        <v>0</v>
      </c>
      <c r="AO4107" s="1">
        <v>0</v>
      </c>
      <c r="AP4107" s="1">
        <v>0</v>
      </c>
      <c r="AQ4107" s="1">
        <v>0</v>
      </c>
      <c r="AR4107" s="1">
        <v>1133</v>
      </c>
      <c r="AS4107" s="1">
        <v>4111.0370833333327</v>
      </c>
      <c r="AT4107" s="1">
        <f>Table1[[#This Row],[รวมต้นทุนค่าเดินทาง]]+Table1[[#This Row],[รวมต้นทุนค่าซ่อม]]+Table1[[#This Row],[รวมค่าเสื่อม]]</f>
        <v>6686.3447756410251</v>
      </c>
      <c r="AU4107" s="1">
        <f t="shared" si="193"/>
        <v>4428.3346813776061</v>
      </c>
      <c r="AV4107" s="1" t="str" cm="1">
        <f t="array" ref="AV4107">IF(AC4107&lt;4, "เก็บ", IF(OR(AT4107 &lt; PERCENTILE(IF($AC$2:$AC$5092=AC4107, $AT$2:$AT$5092), 0.25) - 1.5 * (PERCENTILE(IF($AC$2:$AC$5092=AC4107, $AT$2:$AT$5092), 0.75) - PERCENTILE(IF($AC$2:$AC$5092=AC4107, $AT$2:$AT$5092), 0.25)), AT4107 &gt; PERCENTILE(IF($AC$2:$AC$5092=AC4107, $AT$2:$AT$5092), 0.75) + 1.5 * (PERCENTILE(IF($AC$2:$AC$5092=AC4107, $AT$2:$AT$5092), 0.75) - PERCENTILE(IF($AC$2:$AC$5092=AC4107, $AT$2:$AT$5092), 0.25))), "ตัด", "เก็บ"))</f>
        <v>เก็บ</v>
      </c>
      <c r="AW4107" s="1">
        <f t="shared" si="194"/>
        <v>3873.7679454274344</v>
      </c>
      <c r="AX4107" s="1">
        <v>2781.4385174989698</v>
      </c>
      <c r="AY4107" s="1">
        <v>1442.3076923076924</v>
      </c>
    </row>
    <row r="4108" spans="1:51" x14ac:dyDescent="0.2">
      <c r="A4108" s="3">
        <v>46001</v>
      </c>
      <c r="B4108">
        <v>46001</v>
      </c>
      <c r="C4108" t="s">
        <v>12976</v>
      </c>
      <c r="D4108" t="s">
        <v>66</v>
      </c>
      <c r="E4108" t="s">
        <v>184</v>
      </c>
      <c r="F4108" t="s">
        <v>1384</v>
      </c>
      <c r="G4108" s="1">
        <v>566</v>
      </c>
      <c r="H4108" s="1">
        <v>0</v>
      </c>
      <c r="I4108" s="1">
        <v>0</v>
      </c>
      <c r="J4108" s="1">
        <v>0</v>
      </c>
      <c r="K4108" s="1">
        <v>0</v>
      </c>
      <c r="L4108" s="1">
        <v>0</v>
      </c>
      <c r="M4108" s="1">
        <v>0</v>
      </c>
      <c r="N4108" s="1">
        <v>0</v>
      </c>
      <c r="O4108" s="1">
        <v>566</v>
      </c>
      <c r="P4108" t="s">
        <v>12977</v>
      </c>
      <c r="Q4108" s="2">
        <v>244328</v>
      </c>
      <c r="R4108" t="s">
        <v>55</v>
      </c>
      <c r="S4108">
        <v>0</v>
      </c>
      <c r="T4108" t="s">
        <v>114</v>
      </c>
      <c r="U4108" t="s">
        <v>71</v>
      </c>
      <c r="V4108" s="1">
        <v>0</v>
      </c>
      <c r="W4108" s="1">
        <v>1511</v>
      </c>
      <c r="X4108" s="1">
        <v>0</v>
      </c>
      <c r="Y4108" t="s">
        <v>114</v>
      </c>
      <c r="Z4108" t="s">
        <v>71</v>
      </c>
      <c r="AA4108" t="s">
        <v>12978</v>
      </c>
      <c r="AB4108" s="1">
        <v>0</v>
      </c>
      <c r="AC4108" s="4">
        <f>IF(ISNUMBER(MATCH(AD4108, $AD$2:AD4107, 0)), INDEX($AC$2:AC4107, MATCH(AD4108, $AD$2:AD4107, 0)), MAX($AC$2:AC4107)+1)</f>
        <v>7</v>
      </c>
      <c r="AD4108" t="str">
        <f t="shared" si="195"/>
        <v>แม่สาย-เชียงใหม่</v>
      </c>
      <c r="AE4108" t="s">
        <v>55</v>
      </c>
      <c r="AF4108" s="1">
        <v>0</v>
      </c>
      <c r="AG4108" s="1">
        <v>0</v>
      </c>
      <c r="AH4108" s="1">
        <v>0</v>
      </c>
      <c r="AI4108" t="s">
        <v>12979</v>
      </c>
      <c r="AJ4108" s="1">
        <v>1</v>
      </c>
      <c r="AK4108" s="1">
        <v>0</v>
      </c>
      <c r="AL4108" s="1">
        <v>0</v>
      </c>
      <c r="AM4108" s="1">
        <v>0</v>
      </c>
      <c r="AN4108" s="1">
        <v>0</v>
      </c>
      <c r="AO4108" s="1">
        <v>0</v>
      </c>
      <c r="AP4108" s="1">
        <v>0</v>
      </c>
      <c r="AQ4108" s="1">
        <v>0</v>
      </c>
      <c r="AR4108" s="1">
        <v>2077</v>
      </c>
      <c r="AS4108" s="1">
        <v>603.27736842105253</v>
      </c>
      <c r="AT4108" s="1">
        <f>Table1[[#This Row],[รวมต้นทุนค่าเดินทาง]]+Table1[[#This Row],[รวมต้นทุนค่าซ่อม]]+Table1[[#This Row],[รวมค่าเสื่อม]]</f>
        <v>3998.6367434210524</v>
      </c>
      <c r="AU4108" s="1">
        <f t="shared" si="193"/>
        <v>4610.750953896033</v>
      </c>
      <c r="AV4108" s="1" t="str" cm="1">
        <f t="array" ref="AV4108">IF(AC4108&lt;4, "เก็บ", IF(OR(AT4108 &lt; PERCENTILE(IF($AC$2:$AC$5092=AC4108, $AT$2:$AT$5092), 0.25) - 1.5 * (PERCENTILE(IF($AC$2:$AC$5092=AC4108, $AT$2:$AT$5092), 0.75) - PERCENTILE(IF($AC$2:$AC$5092=AC4108, $AT$2:$AT$5092), 0.25)), AT4108 &gt; PERCENTILE(IF($AC$2:$AC$5092=AC4108, $AT$2:$AT$5092), 0.75) + 1.5 * (PERCENTILE(IF($AC$2:$AC$5092=AC4108, $AT$2:$AT$5092), 0.75) - PERCENTILE(IF($AC$2:$AC$5092=AC4108, $AT$2:$AT$5092), 0.25))), "ตัด", "เก็บ"))</f>
        <v>เก็บ</v>
      </c>
      <c r="AW4108" s="1">
        <f t="shared" si="194"/>
        <v>3940.0604671629926</v>
      </c>
      <c r="AX4108" s="1">
        <v>3152.7453177985908</v>
      </c>
      <c r="AY4108" s="1">
        <v>1318.359375</v>
      </c>
    </row>
    <row r="4109" spans="1:51" x14ac:dyDescent="0.2">
      <c r="A4109" s="3">
        <v>46002</v>
      </c>
      <c r="B4109">
        <v>46002</v>
      </c>
      <c r="C4109" t="s">
        <v>12980</v>
      </c>
      <c r="D4109" t="s">
        <v>66</v>
      </c>
      <c r="E4109" t="s">
        <v>124</v>
      </c>
      <c r="F4109" t="s">
        <v>277</v>
      </c>
      <c r="G4109" s="1">
        <v>0</v>
      </c>
      <c r="H4109" s="1">
        <v>1007</v>
      </c>
      <c r="I4109" s="1">
        <v>500</v>
      </c>
      <c r="J4109" s="1">
        <v>0</v>
      </c>
      <c r="K4109" s="1">
        <v>0</v>
      </c>
      <c r="L4109" s="1">
        <v>0</v>
      </c>
      <c r="M4109" s="1">
        <v>0</v>
      </c>
      <c r="N4109" s="1">
        <v>0</v>
      </c>
      <c r="O4109" s="1">
        <v>500</v>
      </c>
      <c r="P4109" t="s">
        <v>12981</v>
      </c>
      <c r="Q4109" s="2">
        <v>244329</v>
      </c>
      <c r="R4109" t="s">
        <v>70</v>
      </c>
      <c r="S4109">
        <v>0</v>
      </c>
      <c r="T4109" t="s">
        <v>71</v>
      </c>
      <c r="U4109" t="s">
        <v>161</v>
      </c>
      <c r="V4109" s="1">
        <v>0</v>
      </c>
      <c r="W4109" s="1">
        <v>0</v>
      </c>
      <c r="X4109" s="1">
        <v>0</v>
      </c>
      <c r="AA4109" t="s">
        <v>58</v>
      </c>
      <c r="AB4109" s="1">
        <v>0</v>
      </c>
      <c r="AC4109" s="4">
        <f>IF(ISNUMBER(MATCH(AD4109, $AD$2:AD4108, 0)), INDEX($AC$2:AC4108, MATCH(AD4109, $AD$2:AD4108, 0)), MAX($AC$2:AC4108)+1)</f>
        <v>9</v>
      </c>
      <c r="AD4109" t="str">
        <f t="shared" si="195"/>
        <v>เชียงใหม่-พุทธมณฑลสาย 2</v>
      </c>
      <c r="AE4109" t="s">
        <v>73</v>
      </c>
      <c r="AF4109" s="1">
        <v>0</v>
      </c>
      <c r="AG4109" s="1">
        <v>0</v>
      </c>
      <c r="AH4109" s="1">
        <v>0</v>
      </c>
      <c r="AI4109" t="s">
        <v>12982</v>
      </c>
      <c r="AJ4109" s="1">
        <v>1</v>
      </c>
      <c r="AK4109" s="1">
        <v>720</v>
      </c>
      <c r="AL4109" s="1">
        <v>720</v>
      </c>
      <c r="AM4109" s="1">
        <v>1</v>
      </c>
      <c r="AN4109" s="1">
        <v>0</v>
      </c>
      <c r="AO4109" s="1">
        <v>0</v>
      </c>
      <c r="AP4109" s="1">
        <v>0</v>
      </c>
      <c r="AQ4109" s="1">
        <v>0</v>
      </c>
      <c r="AR4109" s="1">
        <v>1507</v>
      </c>
      <c r="AS4109" s="1">
        <v>2436.115796412937</v>
      </c>
      <c r="AT4109" s="1">
        <f>Table1[[#This Row],[รวมต้นทุนค่าเดินทาง]]+Table1[[#This Row],[รวมต้นทุนค่าซ่อม]]+Table1[[#This Row],[รวมค่าเสื่อม]]</f>
        <v>4795.388523685664</v>
      </c>
      <c r="AU4109" s="1">
        <f t="shared" si="193"/>
        <v>4623.2312262414152</v>
      </c>
      <c r="AV4109" s="1" t="str" cm="1">
        <f t="array" ref="AV4109">IF(AC4109&lt;4, "เก็บ", IF(OR(AT4109 &lt; PERCENTILE(IF($AC$2:$AC$5092=AC4109, $AT$2:$AT$5092), 0.25) - 1.5 * (PERCENTILE(IF($AC$2:$AC$5092=AC4109, $AT$2:$AT$5092), 0.75) - PERCENTILE(IF($AC$2:$AC$5092=AC4109, $AT$2:$AT$5092), 0.25)), AT4109 &gt; PERCENTILE(IF($AC$2:$AC$5092=AC4109, $AT$2:$AT$5092), 0.75) + 1.5 * (PERCENTILE(IF($AC$2:$AC$5092=AC4109, $AT$2:$AT$5092), 0.75) - PERCENTILE(IF($AC$2:$AC$5092=AC4109, $AT$2:$AT$5092), 0.25))), "ตัด", "เก็บ"))</f>
        <v>เก็บ</v>
      </c>
      <c r="AW4109" s="1">
        <f t="shared" si="194"/>
        <v>4005.4952465164292</v>
      </c>
      <c r="AX4109" s="1">
        <v>2577.9546108768855</v>
      </c>
      <c r="AY4109" s="1">
        <v>852.27272727272725</v>
      </c>
    </row>
    <row r="4110" spans="1:51" x14ac:dyDescent="0.2">
      <c r="A4110" s="3">
        <v>46002</v>
      </c>
      <c r="B4110">
        <v>46002</v>
      </c>
      <c r="C4110" t="s">
        <v>12983</v>
      </c>
      <c r="D4110" t="s">
        <v>51</v>
      </c>
      <c r="E4110" t="s">
        <v>52</v>
      </c>
      <c r="F4110" t="s">
        <v>1263</v>
      </c>
      <c r="G4110" s="1">
        <v>2700</v>
      </c>
      <c r="H4110" s="1">
        <v>4212</v>
      </c>
      <c r="I4110" s="1">
        <v>1900</v>
      </c>
      <c r="J4110" s="1">
        <v>0</v>
      </c>
      <c r="K4110" s="1">
        <v>0</v>
      </c>
      <c r="L4110" s="1">
        <v>0</v>
      </c>
      <c r="M4110" s="1">
        <v>0</v>
      </c>
      <c r="N4110" s="1">
        <v>0</v>
      </c>
      <c r="O4110" s="1">
        <v>4600</v>
      </c>
      <c r="P4110" t="s">
        <v>12984</v>
      </c>
      <c r="Q4110" s="2">
        <v>244329</v>
      </c>
      <c r="R4110" t="s">
        <v>55</v>
      </c>
      <c r="S4110">
        <v>0</v>
      </c>
      <c r="T4110" t="s">
        <v>71</v>
      </c>
      <c r="U4110" t="s">
        <v>57</v>
      </c>
      <c r="V4110" s="1">
        <v>2500</v>
      </c>
      <c r="W4110" s="1">
        <v>0</v>
      </c>
      <c r="X4110" s="1">
        <v>0</v>
      </c>
      <c r="AA4110" t="s">
        <v>58</v>
      </c>
      <c r="AB4110" s="1">
        <v>0</v>
      </c>
      <c r="AC4110" s="4">
        <f>IF(ISNUMBER(MATCH(AD4110, $AD$2:AD4109, 0)), INDEX($AC$2:AC4109, MATCH(AD4110, $AD$2:AD4109, 0)), MAX($AC$2:AC4109)+1)</f>
        <v>10</v>
      </c>
      <c r="AD4110" t="str">
        <f t="shared" si="195"/>
        <v>เชียงใหม่-กองลอย</v>
      </c>
      <c r="AE4110" t="s">
        <v>55</v>
      </c>
      <c r="AF4110" s="1">
        <v>0</v>
      </c>
      <c r="AG4110" s="1">
        <v>0</v>
      </c>
      <c r="AH4110" s="1">
        <v>0</v>
      </c>
      <c r="AI4110" t="s">
        <v>12985</v>
      </c>
      <c r="AJ4110" s="1">
        <v>1</v>
      </c>
      <c r="AK4110" s="1">
        <v>0</v>
      </c>
      <c r="AL4110" s="1">
        <v>0</v>
      </c>
      <c r="AM4110" s="1">
        <v>0</v>
      </c>
      <c r="AN4110" s="1">
        <v>0</v>
      </c>
      <c r="AO4110" s="1">
        <v>0</v>
      </c>
      <c r="AP4110" s="1">
        <v>0</v>
      </c>
      <c r="AQ4110" s="1">
        <v>0</v>
      </c>
      <c r="AR4110" s="1">
        <v>11312</v>
      </c>
      <c r="AS4110" s="1">
        <v>17.12</v>
      </c>
      <c r="AT4110" s="1">
        <f>Table1[[#This Row],[รวมต้นทุนค่าเดินทาง]]+Table1[[#This Row],[รวมต้นทุนค่าซ่อม]]+Table1[[#This Row],[รวมค่าเสื่อม]]</f>
        <v>12889.813641618497</v>
      </c>
      <c r="AU4110" s="1">
        <f t="shared" si="193"/>
        <v>14957.32855761775</v>
      </c>
      <c r="AV4110" s="1" t="str" cm="1">
        <f t="array" ref="AV4110">IF(AC4110&lt;4, "เก็บ", IF(OR(AT4110 &lt; PERCENTILE(IF($AC$2:$AC$5092=AC4110, $AT$2:$AT$5092), 0.25) - 1.5 * (PERCENTILE(IF($AC$2:$AC$5092=AC4110, $AT$2:$AT$5092), 0.75) - PERCENTILE(IF($AC$2:$AC$5092=AC4110, $AT$2:$AT$5092), 0.25)), AT4110 &gt; PERCENTILE(IF($AC$2:$AC$5092=AC4110, $AT$2:$AT$5092), 0.75) + 1.5 * (PERCENTILE(IF($AC$2:$AC$5092=AC4110, $AT$2:$AT$5092), 0.75) - PERCENTILE(IF($AC$2:$AC$5092=AC4110, $AT$2:$AT$5092), 0.25))), "ตัด", "เก็บ"))</f>
        <v>เก็บ</v>
      </c>
      <c r="AW4110" s="1">
        <f t="shared" si="194"/>
        <v>14419.089162907676</v>
      </c>
      <c r="AX4110" s="1">
        <v>15077.196593123563</v>
      </c>
      <c r="AY4110" s="1">
        <v>1560.6936416184972</v>
      </c>
    </row>
    <row r="4111" spans="1:51" x14ac:dyDescent="0.2">
      <c r="A4111" s="3">
        <v>46002</v>
      </c>
      <c r="B4111">
        <v>46002</v>
      </c>
      <c r="C4111" t="s">
        <v>12986</v>
      </c>
      <c r="D4111" t="s">
        <v>66</v>
      </c>
      <c r="E4111" t="s">
        <v>124</v>
      </c>
      <c r="F4111" t="s">
        <v>453</v>
      </c>
      <c r="G4111" s="1">
        <v>976</v>
      </c>
      <c r="H4111" s="1">
        <v>0</v>
      </c>
      <c r="I4111" s="1">
        <v>500</v>
      </c>
      <c r="J4111" s="1">
        <v>0</v>
      </c>
      <c r="K4111" s="1">
        <v>0</v>
      </c>
      <c r="L4111" s="1">
        <v>0</v>
      </c>
      <c r="M4111" s="1">
        <v>0</v>
      </c>
      <c r="N4111" s="1">
        <v>0</v>
      </c>
      <c r="O4111" s="1">
        <v>1476</v>
      </c>
      <c r="P4111" t="s">
        <v>12987</v>
      </c>
      <c r="Q4111" s="2">
        <v>244329</v>
      </c>
      <c r="R4111" t="s">
        <v>70</v>
      </c>
      <c r="S4111">
        <v>0</v>
      </c>
      <c r="T4111" t="s">
        <v>594</v>
      </c>
      <c r="U4111" t="s">
        <v>161</v>
      </c>
      <c r="V4111" s="1">
        <v>0</v>
      </c>
      <c r="W4111" s="1">
        <v>0</v>
      </c>
      <c r="X4111" s="1">
        <v>0</v>
      </c>
      <c r="AA4111" t="s">
        <v>58</v>
      </c>
      <c r="AB4111" s="1">
        <v>0</v>
      </c>
      <c r="AC4111" s="4">
        <f>IF(ISNUMBER(MATCH(AD4111, $AD$2:AD4110, 0)), INDEX($AC$2:AC4110, MATCH(AD4111, $AD$2:AD4110, 0)), MAX($AC$2:AC4110)+1)</f>
        <v>16</v>
      </c>
      <c r="AD4111" t="str">
        <f t="shared" si="195"/>
        <v>ลำพูน-พุทธมณฑลสาย 2</v>
      </c>
      <c r="AE4111" t="s">
        <v>73</v>
      </c>
      <c r="AF4111" s="1">
        <v>0</v>
      </c>
      <c r="AG4111" s="1">
        <v>0</v>
      </c>
      <c r="AH4111" s="1">
        <v>0</v>
      </c>
      <c r="AI4111" t="s">
        <v>12988</v>
      </c>
      <c r="AJ4111" s="1">
        <v>1</v>
      </c>
      <c r="AK4111" s="1">
        <v>720</v>
      </c>
      <c r="AL4111" s="1">
        <v>720</v>
      </c>
      <c r="AM4111" s="1">
        <v>1</v>
      </c>
      <c r="AN4111" s="1">
        <v>0</v>
      </c>
      <c r="AO4111" s="1">
        <v>0</v>
      </c>
      <c r="AP4111" s="1">
        <v>0</v>
      </c>
      <c r="AQ4111" s="1">
        <v>0</v>
      </c>
      <c r="AR4111" s="1">
        <v>1476</v>
      </c>
      <c r="AS4111" s="1">
        <v>141.79961021505375</v>
      </c>
      <c r="AT4111" s="1">
        <f>Table1[[#This Row],[รวมต้นทุนค่าเดินทาง]]+Table1[[#This Row],[รวมต้นทุนค่าซ่อม]]+Table1[[#This Row],[รวมค่าเสื่อม]]</f>
        <v>2470.0723374877807</v>
      </c>
      <c r="AU4111" s="1">
        <f t="shared" si="193"/>
        <v>5163.6846887306729</v>
      </c>
      <c r="AV4111" s="1" t="str" cm="1">
        <f t="array" ref="AV4111">IF(AC4111&lt;4, "เก็บ", IF(OR(AT4111 &lt; PERCENTILE(IF($AC$2:$AC$5092=AC4111, $AT$2:$AT$5092), 0.25) - 1.5 * (PERCENTILE(IF($AC$2:$AC$5092=AC4111, $AT$2:$AT$5092), 0.75) - PERCENTILE(IF($AC$2:$AC$5092=AC4111, $AT$2:$AT$5092), 0.25)), AT4111 &gt; PERCENTILE(IF($AC$2:$AC$5092=AC4111, $AT$2:$AT$5092), 0.75) + 1.5 * (PERCENTILE(IF($AC$2:$AC$5092=AC4111, $AT$2:$AT$5092), 0.75) - PERCENTILE(IF($AC$2:$AC$5092=AC4111, $AT$2:$AT$5092), 0.25))), "ตัด", "เก็บ"))</f>
        <v>เก็บ</v>
      </c>
      <c r="AW4111" s="1">
        <f t="shared" si="194"/>
        <v>5163.6846887306729</v>
      </c>
      <c r="AX4111" s="1">
        <v>3458.2701410564205</v>
      </c>
      <c r="AY4111" s="1">
        <v>852.27272727272725</v>
      </c>
    </row>
    <row r="4112" spans="1:51" x14ac:dyDescent="0.2">
      <c r="A4112" s="3">
        <v>46002</v>
      </c>
      <c r="B4112">
        <v>46002</v>
      </c>
      <c r="C4112" t="s">
        <v>12989</v>
      </c>
      <c r="D4112" t="s">
        <v>51</v>
      </c>
      <c r="E4112" t="s">
        <v>61</v>
      </c>
      <c r="F4112" t="s">
        <v>7840</v>
      </c>
      <c r="G4112" s="1">
        <v>2700</v>
      </c>
      <c r="H4112" s="1">
        <v>4212</v>
      </c>
      <c r="I4112" s="1">
        <v>1900</v>
      </c>
      <c r="J4112" s="1">
        <v>0</v>
      </c>
      <c r="K4112" s="1">
        <v>0</v>
      </c>
      <c r="L4112" s="1">
        <v>0</v>
      </c>
      <c r="M4112" s="1">
        <v>0</v>
      </c>
      <c r="N4112" s="1">
        <v>0</v>
      </c>
      <c r="O4112" s="1">
        <v>4600</v>
      </c>
      <c r="P4112" t="s">
        <v>12990</v>
      </c>
      <c r="Q4112" s="2">
        <v>244331</v>
      </c>
      <c r="R4112" t="s">
        <v>55</v>
      </c>
      <c r="S4112">
        <v>0</v>
      </c>
      <c r="T4112" t="s">
        <v>71</v>
      </c>
      <c r="U4112" t="s">
        <v>57</v>
      </c>
      <c r="V4112" s="1">
        <v>2500</v>
      </c>
      <c r="W4112" s="1">
        <v>0</v>
      </c>
      <c r="X4112" s="1">
        <v>0</v>
      </c>
      <c r="AA4112" t="s">
        <v>58</v>
      </c>
      <c r="AB4112" s="1">
        <v>0</v>
      </c>
      <c r="AC4112" s="4">
        <f>IF(ISNUMBER(MATCH(AD4112, $AD$2:AD4111, 0)), INDEX($AC$2:AC4111, MATCH(AD4112, $AD$2:AD4111, 0)), MAX($AC$2:AC4111)+1)</f>
        <v>10</v>
      </c>
      <c r="AD4112" t="str">
        <f t="shared" si="195"/>
        <v>เชียงใหม่-กองลอย</v>
      </c>
      <c r="AE4112" t="s">
        <v>55</v>
      </c>
      <c r="AF4112" s="1">
        <v>0</v>
      </c>
      <c r="AG4112" s="1">
        <v>0</v>
      </c>
      <c r="AH4112" s="1">
        <v>3365</v>
      </c>
      <c r="AI4112" t="s">
        <v>12991</v>
      </c>
      <c r="AJ4112" s="1">
        <v>1</v>
      </c>
      <c r="AK4112" s="1">
        <v>0</v>
      </c>
      <c r="AL4112" s="1">
        <v>0</v>
      </c>
      <c r="AM4112" s="1">
        <v>0</v>
      </c>
      <c r="AN4112" s="1">
        <v>0</v>
      </c>
      <c r="AO4112" s="1">
        <v>0</v>
      </c>
      <c r="AP4112" s="1">
        <v>0</v>
      </c>
      <c r="AQ4112" s="1">
        <v>0</v>
      </c>
      <c r="AR4112" s="1">
        <v>14677</v>
      </c>
      <c r="AS4112" s="1">
        <v>25.68</v>
      </c>
      <c r="AT4112" s="1">
        <f>Table1[[#This Row],[รวมต้นทุนค่าเดินทาง]]+Table1[[#This Row],[รวมต้นทุนค่าซ่อม]]+Table1[[#This Row],[รวมค่าเสื่อม]]</f>
        <v>17086.154576271187</v>
      </c>
      <c r="AU4112" s="1">
        <f t="shared" si="193"/>
        <v>14957.32855761775</v>
      </c>
      <c r="AV4112" s="1" t="str" cm="1">
        <f t="array" ref="AV4112">IF(AC4112&lt;4, "เก็บ", IF(OR(AT4112 &lt; PERCENTILE(IF($AC$2:$AC$5092=AC4112, $AT$2:$AT$5092), 0.25) - 1.5 * (PERCENTILE(IF($AC$2:$AC$5092=AC4112, $AT$2:$AT$5092), 0.75) - PERCENTILE(IF($AC$2:$AC$5092=AC4112, $AT$2:$AT$5092), 0.25)), AT4112 &gt; PERCENTILE(IF($AC$2:$AC$5092=AC4112, $AT$2:$AT$5092), 0.75) + 1.5 * (PERCENTILE(IF($AC$2:$AC$5092=AC4112, $AT$2:$AT$5092), 0.75) - PERCENTILE(IF($AC$2:$AC$5092=AC4112, $AT$2:$AT$5092), 0.25))), "ตัด", "เก็บ"))</f>
        <v>เก็บ</v>
      </c>
      <c r="AW4112" s="1">
        <f t="shared" si="194"/>
        <v>14419.089162907676</v>
      </c>
      <c r="AX4112" s="1">
        <v>15077.196593123563</v>
      </c>
      <c r="AY4112" s="1">
        <v>2383.4745762711864</v>
      </c>
    </row>
    <row r="4113" spans="1:51" x14ac:dyDescent="0.2">
      <c r="A4113" s="3">
        <v>46002</v>
      </c>
      <c r="B4113">
        <v>46002</v>
      </c>
      <c r="C4113" t="s">
        <v>12992</v>
      </c>
      <c r="D4113" t="s">
        <v>66</v>
      </c>
      <c r="E4113" t="s">
        <v>124</v>
      </c>
      <c r="F4113" t="s">
        <v>159</v>
      </c>
      <c r="G4113" s="1">
        <v>0</v>
      </c>
      <c r="H4113" s="1">
        <v>0</v>
      </c>
      <c r="I4113" s="1">
        <v>500</v>
      </c>
      <c r="J4113" s="1">
        <v>0</v>
      </c>
      <c r="K4113" s="1">
        <v>0</v>
      </c>
      <c r="L4113" s="1">
        <v>0</v>
      </c>
      <c r="M4113" s="1">
        <v>0</v>
      </c>
      <c r="N4113" s="1">
        <v>0</v>
      </c>
      <c r="O4113" s="1">
        <v>500</v>
      </c>
      <c r="P4113" t="s">
        <v>12993</v>
      </c>
      <c r="Q4113" s="2">
        <v>244329</v>
      </c>
      <c r="R4113" t="s">
        <v>70</v>
      </c>
      <c r="S4113">
        <v>0</v>
      </c>
      <c r="T4113" t="s">
        <v>71</v>
      </c>
      <c r="U4113" t="s">
        <v>72</v>
      </c>
      <c r="V4113" s="1">
        <v>0</v>
      </c>
      <c r="W4113" s="1">
        <v>0</v>
      </c>
      <c r="X4113" s="1">
        <v>0</v>
      </c>
      <c r="AA4113" t="s">
        <v>58</v>
      </c>
      <c r="AB4113" s="1">
        <v>0</v>
      </c>
      <c r="AC4113" s="4">
        <f>IF(ISNUMBER(MATCH(AD4113, $AD$2:AD4112, 0)), INDEX($AC$2:AC4112, MATCH(AD4113, $AD$2:AD4112, 0)), MAX($AC$2:AC4112)+1)</f>
        <v>2</v>
      </c>
      <c r="AD4113" t="str">
        <f t="shared" si="195"/>
        <v>เชียงใหม่-พุทธมณฑลสาย 5</v>
      </c>
      <c r="AE4113" t="s">
        <v>73</v>
      </c>
      <c r="AF4113" s="1">
        <v>0</v>
      </c>
      <c r="AG4113" s="1">
        <v>0</v>
      </c>
      <c r="AH4113" s="1">
        <v>0</v>
      </c>
      <c r="AI4113" t="s">
        <v>12994</v>
      </c>
      <c r="AJ4113" s="1">
        <v>1</v>
      </c>
      <c r="AK4113" s="1">
        <v>720</v>
      </c>
      <c r="AL4113" s="1">
        <v>720</v>
      </c>
      <c r="AM4113" s="1">
        <v>1</v>
      </c>
      <c r="AN4113" s="1">
        <v>0</v>
      </c>
      <c r="AO4113" s="1">
        <v>0</v>
      </c>
      <c r="AP4113" s="1">
        <v>0</v>
      </c>
      <c r="AQ4113" s="1">
        <v>0</v>
      </c>
      <c r="AR4113" s="1">
        <v>500</v>
      </c>
      <c r="AS4113" s="1">
        <v>1457.5132945736434</v>
      </c>
      <c r="AT4113" s="1">
        <f>Table1[[#This Row],[รวมต้นทุนค่าเดินทาง]]+Table1[[#This Row],[รวมต้นทุนค่าซ่อม]]+Table1[[#This Row],[รวมค่าเสื่อม]]</f>
        <v>2879.6444421146271</v>
      </c>
      <c r="AU4113" s="1">
        <f t="shared" si="193"/>
        <v>5026.5629662053279</v>
      </c>
      <c r="AV4113" s="1" t="str" cm="1">
        <f t="array" ref="AV4113">IF(AC4113&lt;4, "เก็บ", IF(OR(AT4113 &lt; PERCENTILE(IF($AC$2:$AC$5092=AC4113, $AT$2:$AT$5092), 0.25) - 1.5 * (PERCENTILE(IF($AC$2:$AC$5092=AC4113, $AT$2:$AT$5092), 0.75) - PERCENTILE(IF($AC$2:$AC$5092=AC4113, $AT$2:$AT$5092), 0.25)), AT4113 &gt; PERCENTILE(IF($AC$2:$AC$5092=AC4113, $AT$2:$AT$5092), 0.75) + 1.5 * (PERCENTILE(IF($AC$2:$AC$5092=AC4113, $AT$2:$AT$5092), 0.75) - PERCENTILE(IF($AC$2:$AC$5092=AC4113, $AT$2:$AT$5092), 0.25))), "ตัด", "เก็บ"))</f>
        <v>เก็บ</v>
      </c>
      <c r="AW4113" s="1">
        <f t="shared" si="194"/>
        <v>5026.5629662053279</v>
      </c>
      <c r="AX4113" s="1">
        <v>4064.5059139663294</v>
      </c>
      <c r="AY4113" s="1">
        <v>922.13114754098365</v>
      </c>
    </row>
    <row r="4114" spans="1:51" x14ac:dyDescent="0.2">
      <c r="A4114" s="3">
        <v>46002</v>
      </c>
      <c r="B4114">
        <v>46002</v>
      </c>
      <c r="C4114" t="s">
        <v>12995</v>
      </c>
      <c r="D4114" t="s">
        <v>66</v>
      </c>
      <c r="E4114" t="s">
        <v>124</v>
      </c>
      <c r="F4114" t="s">
        <v>92</v>
      </c>
      <c r="G4114" s="1">
        <v>0</v>
      </c>
      <c r="H4114" s="1">
        <v>0</v>
      </c>
      <c r="I4114" s="1">
        <v>400</v>
      </c>
      <c r="J4114" s="1">
        <v>0</v>
      </c>
      <c r="K4114" s="1">
        <v>0</v>
      </c>
      <c r="L4114" s="1">
        <v>0</v>
      </c>
      <c r="M4114" s="1">
        <v>0</v>
      </c>
      <c r="N4114" s="1">
        <v>0</v>
      </c>
      <c r="O4114" s="1">
        <v>400</v>
      </c>
      <c r="P4114" t="s">
        <v>12996</v>
      </c>
      <c r="Q4114" s="2">
        <v>244329</v>
      </c>
      <c r="R4114" t="s">
        <v>70</v>
      </c>
      <c r="S4114">
        <v>0</v>
      </c>
      <c r="T4114" t="s">
        <v>71</v>
      </c>
      <c r="U4114" t="s">
        <v>93</v>
      </c>
      <c r="V4114" s="1">
        <v>0</v>
      </c>
      <c r="W4114" s="1">
        <v>0</v>
      </c>
      <c r="X4114" s="1">
        <v>0</v>
      </c>
      <c r="AA4114" t="s">
        <v>58</v>
      </c>
      <c r="AB4114" s="1">
        <v>0</v>
      </c>
      <c r="AC4114" s="4">
        <f>IF(ISNUMBER(MATCH(AD4114, $AD$2:AD4113, 0)), INDEX($AC$2:AC4113, MATCH(AD4114, $AD$2:AD4113, 0)), MAX($AC$2:AC4113)+1)</f>
        <v>4</v>
      </c>
      <c r="AD4114" t="str">
        <f t="shared" si="195"/>
        <v>เชียงใหม่-ตลาดไท</v>
      </c>
      <c r="AE4114" t="s">
        <v>73</v>
      </c>
      <c r="AF4114" s="1">
        <v>0</v>
      </c>
      <c r="AG4114" s="1">
        <v>0</v>
      </c>
      <c r="AH4114" s="1">
        <v>0</v>
      </c>
      <c r="AI4114" t="s">
        <v>12997</v>
      </c>
      <c r="AJ4114" s="1">
        <v>1</v>
      </c>
      <c r="AK4114" s="1">
        <v>720</v>
      </c>
      <c r="AL4114" s="1">
        <v>720</v>
      </c>
      <c r="AM4114" s="1">
        <v>1</v>
      </c>
      <c r="AN4114" s="1">
        <v>0</v>
      </c>
      <c r="AO4114" s="1">
        <v>0</v>
      </c>
      <c r="AP4114" s="1">
        <v>0</v>
      </c>
      <c r="AQ4114" s="1">
        <v>0</v>
      </c>
      <c r="AR4114" s="1">
        <v>400</v>
      </c>
      <c r="AS4114" s="1">
        <v>6823.1367791348785</v>
      </c>
      <c r="AT4114" s="1">
        <f>Table1[[#This Row],[รวมต้นทุนค่าเดินทาง]]+Table1[[#This Row],[รวมต้นทุนค่าซ่อม]]+Table1[[#This Row],[รวมค่าเสื่อม]]</f>
        <v>7909.112388890976</v>
      </c>
      <c r="AU4114" s="1">
        <f t="shared" si="193"/>
        <v>4256.109283997258</v>
      </c>
      <c r="AV4114" s="1" t="str" cm="1">
        <f t="array" ref="AV4114">IF(AC4114&lt;4, "เก็บ", IF(OR(AT4114 &lt; PERCENTILE(IF($AC$2:$AC$5092=AC4114, $AT$2:$AT$5092), 0.25) - 1.5 * (PERCENTILE(IF($AC$2:$AC$5092=AC4114, $AT$2:$AT$5092), 0.75) - PERCENTILE(IF($AC$2:$AC$5092=AC4114, $AT$2:$AT$5092), 0.25)), AT4114 &gt; PERCENTILE(IF($AC$2:$AC$5092=AC4114, $AT$2:$AT$5092), 0.75) + 1.5 * (PERCENTILE(IF($AC$2:$AC$5092=AC4114, $AT$2:$AT$5092), 0.75) - PERCENTILE(IF($AC$2:$AC$5092=AC4114, $AT$2:$AT$5092), 0.25))), "ตัด", "เก็บ"))</f>
        <v>เก็บ</v>
      </c>
      <c r="AW4114" s="1">
        <f t="shared" si="194"/>
        <v>3807.0727671795808</v>
      </c>
      <c r="AX4114" s="1">
        <v>2335.0230876608157</v>
      </c>
      <c r="AY4114" s="1">
        <v>685.97560975609758</v>
      </c>
    </row>
    <row r="4115" spans="1:51" x14ac:dyDescent="0.2">
      <c r="A4115" s="3">
        <v>46002</v>
      </c>
      <c r="B4115">
        <v>46002</v>
      </c>
      <c r="C4115" t="s">
        <v>12998</v>
      </c>
      <c r="D4115" t="s">
        <v>66</v>
      </c>
      <c r="E4115" t="s">
        <v>124</v>
      </c>
      <c r="F4115" t="s">
        <v>1988</v>
      </c>
      <c r="G4115" s="1">
        <v>0</v>
      </c>
      <c r="H4115" s="1">
        <v>0</v>
      </c>
      <c r="I4115" s="1">
        <v>400</v>
      </c>
      <c r="J4115" s="1">
        <v>0</v>
      </c>
      <c r="K4115" s="1">
        <v>0</v>
      </c>
      <c r="L4115" s="1">
        <v>0</v>
      </c>
      <c r="M4115" s="1">
        <v>0</v>
      </c>
      <c r="N4115" s="1">
        <v>0</v>
      </c>
      <c r="O4115" s="1">
        <v>400</v>
      </c>
      <c r="P4115" t="s">
        <v>12999</v>
      </c>
      <c r="Q4115" s="2">
        <v>244329</v>
      </c>
      <c r="R4115" t="s">
        <v>70</v>
      </c>
      <c r="S4115">
        <v>0</v>
      </c>
      <c r="T4115" t="s">
        <v>71</v>
      </c>
      <c r="U4115" t="s">
        <v>93</v>
      </c>
      <c r="V4115" s="1">
        <v>0</v>
      </c>
      <c r="W4115" s="1">
        <v>0</v>
      </c>
      <c r="X4115" s="1">
        <v>0</v>
      </c>
      <c r="AA4115" t="s">
        <v>58</v>
      </c>
      <c r="AB4115" s="1">
        <v>0</v>
      </c>
      <c r="AC4115" s="4">
        <f>IF(ISNUMBER(MATCH(AD4115, $AD$2:AD4114, 0)), INDEX($AC$2:AC4114, MATCH(AD4115, $AD$2:AD4114, 0)), MAX($AC$2:AC4114)+1)</f>
        <v>4</v>
      </c>
      <c r="AD4115" t="str">
        <f t="shared" si="195"/>
        <v>เชียงใหม่-ตลาดไท</v>
      </c>
      <c r="AE4115" t="s">
        <v>73</v>
      </c>
      <c r="AF4115" s="1">
        <v>0</v>
      </c>
      <c r="AG4115" s="1">
        <v>0</v>
      </c>
      <c r="AH4115" s="1">
        <v>0</v>
      </c>
      <c r="AI4115" t="s">
        <v>13000</v>
      </c>
      <c r="AJ4115" s="1">
        <v>1</v>
      </c>
      <c r="AK4115" s="1">
        <v>720</v>
      </c>
      <c r="AL4115" s="1">
        <v>720</v>
      </c>
      <c r="AM4115" s="1">
        <v>1</v>
      </c>
      <c r="AN4115" s="1">
        <v>0</v>
      </c>
      <c r="AO4115" s="1">
        <v>0</v>
      </c>
      <c r="AP4115" s="1">
        <v>0</v>
      </c>
      <c r="AQ4115" s="1">
        <v>0</v>
      </c>
      <c r="AR4115" s="1">
        <v>400</v>
      </c>
      <c r="AS4115" s="1">
        <v>1999.2646302446783</v>
      </c>
      <c r="AT4115" s="1">
        <f>Table1[[#This Row],[รวมต้นทุนค่าเดินทาง]]+Table1[[#This Row],[รวมต้นทุนค่าซ่อม]]+Table1[[#This Row],[รวมค่าเสื่อม]]</f>
        <v>3214.4820215490263</v>
      </c>
      <c r="AU4115" s="1">
        <f t="shared" si="193"/>
        <v>4256.109283997258</v>
      </c>
      <c r="AV4115" s="1" t="str" cm="1">
        <f t="array" ref="AV4115">IF(AC4115&lt;4, "เก็บ", IF(OR(AT4115 &lt; PERCENTILE(IF($AC$2:$AC$5092=AC4115, $AT$2:$AT$5092), 0.25) - 1.5 * (PERCENTILE(IF($AC$2:$AC$5092=AC4115, $AT$2:$AT$5092), 0.75) - PERCENTILE(IF($AC$2:$AC$5092=AC4115, $AT$2:$AT$5092), 0.25)), AT4115 &gt; PERCENTILE(IF($AC$2:$AC$5092=AC4115, $AT$2:$AT$5092), 0.75) + 1.5 * (PERCENTILE(IF($AC$2:$AC$5092=AC4115, $AT$2:$AT$5092), 0.75) - PERCENTILE(IF($AC$2:$AC$5092=AC4115, $AT$2:$AT$5092), 0.25))), "ตัด", "เก็บ"))</f>
        <v>เก็บ</v>
      </c>
      <c r="AW4115" s="1">
        <f t="shared" si="194"/>
        <v>3807.0727671795808</v>
      </c>
      <c r="AX4115" s="1">
        <v>2335.0230876608157</v>
      </c>
      <c r="AY4115" s="1">
        <v>815.21739130434787</v>
      </c>
    </row>
    <row r="4116" spans="1:51" x14ac:dyDescent="0.2">
      <c r="A4116" s="3">
        <v>46002</v>
      </c>
      <c r="B4116">
        <v>46002</v>
      </c>
      <c r="C4116" t="s">
        <v>13001</v>
      </c>
      <c r="D4116" t="s">
        <v>66</v>
      </c>
      <c r="E4116" t="s">
        <v>124</v>
      </c>
      <c r="F4116" t="s">
        <v>435</v>
      </c>
      <c r="G4116" s="1">
        <v>0</v>
      </c>
      <c r="H4116" s="1">
        <v>976</v>
      </c>
      <c r="I4116" s="1">
        <v>400</v>
      </c>
      <c r="J4116" s="1">
        <v>0</v>
      </c>
      <c r="K4116" s="1">
        <v>0</v>
      </c>
      <c r="L4116" s="1">
        <v>0</v>
      </c>
      <c r="M4116" s="1">
        <v>0</v>
      </c>
      <c r="N4116" s="1">
        <v>0</v>
      </c>
      <c r="O4116" s="1">
        <v>400</v>
      </c>
      <c r="P4116" t="s">
        <v>13002</v>
      </c>
      <c r="Q4116" s="2">
        <v>244329</v>
      </c>
      <c r="R4116" t="s">
        <v>70</v>
      </c>
      <c r="S4116">
        <v>0</v>
      </c>
      <c r="T4116" t="s">
        <v>71</v>
      </c>
      <c r="U4116" t="s">
        <v>93</v>
      </c>
      <c r="V4116" s="1">
        <v>0</v>
      </c>
      <c r="W4116" s="1">
        <v>0</v>
      </c>
      <c r="X4116" s="1">
        <v>0</v>
      </c>
      <c r="AA4116" t="s">
        <v>58</v>
      </c>
      <c r="AB4116" s="1">
        <v>0</v>
      </c>
      <c r="AC4116" s="4">
        <f>IF(ISNUMBER(MATCH(AD4116, $AD$2:AD4115, 0)), INDEX($AC$2:AC4115, MATCH(AD4116, $AD$2:AD4115, 0)), MAX($AC$2:AC4115)+1)</f>
        <v>4</v>
      </c>
      <c r="AD4116" t="str">
        <f t="shared" si="195"/>
        <v>เชียงใหม่-ตลาดไท</v>
      </c>
      <c r="AE4116" t="s">
        <v>73</v>
      </c>
      <c r="AF4116" s="1">
        <v>0</v>
      </c>
      <c r="AG4116" s="1">
        <v>0</v>
      </c>
      <c r="AH4116" s="1">
        <v>0</v>
      </c>
      <c r="AI4116" t="s">
        <v>13003</v>
      </c>
      <c r="AJ4116" s="1">
        <v>1</v>
      </c>
      <c r="AK4116" s="1">
        <v>720</v>
      </c>
      <c r="AL4116" s="1">
        <v>720</v>
      </c>
      <c r="AM4116" s="1">
        <v>1</v>
      </c>
      <c r="AN4116" s="1">
        <v>0</v>
      </c>
      <c r="AO4116" s="1">
        <v>0</v>
      </c>
      <c r="AP4116" s="1">
        <v>0</v>
      </c>
      <c r="AQ4116" s="1">
        <v>0</v>
      </c>
      <c r="AR4116" s="1">
        <v>1376</v>
      </c>
      <c r="AS4116" s="1">
        <v>6354.995172390386</v>
      </c>
      <c r="AT4116" s="1">
        <f>Table1[[#This Row],[รวมต้นทุนค่าเดินทาง]]+Table1[[#This Row],[รวมต้นทุนค่าซ่อม]]+Table1[[#This Row],[รวมค่าเสื่อม]]</f>
        <v>8717.8372776535434</v>
      </c>
      <c r="AU4116" s="1">
        <f t="shared" si="193"/>
        <v>4256.109283997258</v>
      </c>
      <c r="AV4116" s="1" t="str" cm="1">
        <f t="array" ref="AV4116">IF(AC4116&lt;4, "เก็บ", IF(OR(AT4116 &lt; PERCENTILE(IF($AC$2:$AC$5092=AC4116, $AT$2:$AT$5092), 0.25) - 1.5 * (PERCENTILE(IF($AC$2:$AC$5092=AC4116, $AT$2:$AT$5092), 0.75) - PERCENTILE(IF($AC$2:$AC$5092=AC4116, $AT$2:$AT$5092), 0.25)), AT4116 &gt; PERCENTILE(IF($AC$2:$AC$5092=AC4116, $AT$2:$AT$5092), 0.75) + 1.5 * (PERCENTILE(IF($AC$2:$AC$5092=AC4116, $AT$2:$AT$5092), 0.75) - PERCENTILE(IF($AC$2:$AC$5092=AC4116, $AT$2:$AT$5092), 0.25))), "ตัด", "เก็บ"))</f>
        <v>ตัด</v>
      </c>
      <c r="AW4116" s="1">
        <f t="shared" si="194"/>
        <v>3807.0727671795808</v>
      </c>
      <c r="AX4116" s="1">
        <v>2335.0230876608157</v>
      </c>
      <c r="AY4116" s="1">
        <v>986.84210526315792</v>
      </c>
    </row>
    <row r="4117" spans="1:51" x14ac:dyDescent="0.2">
      <c r="A4117" s="3">
        <v>46002</v>
      </c>
      <c r="B4117">
        <v>46002</v>
      </c>
      <c r="C4117" t="s">
        <v>13004</v>
      </c>
      <c r="D4117" t="s">
        <v>51</v>
      </c>
      <c r="E4117" t="s">
        <v>52</v>
      </c>
      <c r="F4117" t="s">
        <v>11571</v>
      </c>
      <c r="G4117" s="1">
        <v>4200</v>
      </c>
      <c r="H4117" s="1">
        <v>2479</v>
      </c>
      <c r="I4117" s="1">
        <v>1900</v>
      </c>
      <c r="J4117" s="1">
        <v>0</v>
      </c>
      <c r="K4117" s="1">
        <v>0</v>
      </c>
      <c r="L4117" s="1">
        <v>0</v>
      </c>
      <c r="M4117" s="1">
        <v>0</v>
      </c>
      <c r="N4117" s="1">
        <v>0</v>
      </c>
      <c r="O4117" s="1">
        <v>6100</v>
      </c>
      <c r="P4117" t="s">
        <v>13005</v>
      </c>
      <c r="Q4117" s="2">
        <v>244329</v>
      </c>
      <c r="R4117" t="s">
        <v>55</v>
      </c>
      <c r="S4117">
        <v>0</v>
      </c>
      <c r="T4117" t="s">
        <v>56</v>
      </c>
      <c r="U4117" t="s">
        <v>57</v>
      </c>
      <c r="V4117" s="1">
        <v>2500</v>
      </c>
      <c r="W4117" s="1">
        <v>0</v>
      </c>
      <c r="X4117" s="1">
        <v>0</v>
      </c>
      <c r="AA4117" t="s">
        <v>58</v>
      </c>
      <c r="AB4117" s="1">
        <v>0</v>
      </c>
      <c r="AC4117" s="4">
        <f>IF(ISNUMBER(MATCH(AD4117, $AD$2:AD4116, 0)), INDEX($AC$2:AC4116, MATCH(AD4117, $AD$2:AD4116, 0)), MAX($AC$2:AC4116)+1)</f>
        <v>1</v>
      </c>
      <c r="AD4117" t="str">
        <f t="shared" si="195"/>
        <v>ท่าลี่-กองลอย</v>
      </c>
      <c r="AE4117" t="s">
        <v>55</v>
      </c>
      <c r="AF4117" s="1">
        <v>0</v>
      </c>
      <c r="AG4117" s="1">
        <v>0</v>
      </c>
      <c r="AH4117" s="1">
        <v>0</v>
      </c>
      <c r="AI4117" t="s">
        <v>13006</v>
      </c>
      <c r="AJ4117" s="1">
        <v>1</v>
      </c>
      <c r="AK4117" s="1">
        <v>0</v>
      </c>
      <c r="AL4117" s="1">
        <v>0</v>
      </c>
      <c r="AM4117" s="1">
        <v>0</v>
      </c>
      <c r="AN4117" s="1">
        <v>0</v>
      </c>
      <c r="AO4117" s="1">
        <v>0</v>
      </c>
      <c r="AP4117" s="1">
        <v>0</v>
      </c>
      <c r="AQ4117" s="1">
        <v>0</v>
      </c>
      <c r="AR4117" s="1">
        <v>11079</v>
      </c>
      <c r="AS4117" s="1">
        <v>18.342857142857145</v>
      </c>
      <c r="AT4117" s="1">
        <f>Table1[[#This Row],[รวมต้นทุนค่าเดินทาง]]+Table1[[#This Row],[รวมต้นทุนค่าซ่อม]]+Table1[[#This Row],[รวมค่าเสื่อม]]</f>
        <v>14236.877740863787</v>
      </c>
      <c r="AU4117" s="1">
        <f t="shared" si="193"/>
        <v>13953.293816562818</v>
      </c>
      <c r="AV4117" s="1" t="str" cm="1">
        <f t="array" ref="AV4117">IF(AC4117&lt;4, "เก็บ", IF(OR(AT4117 &lt; PERCENTILE(IF($AC$2:$AC$5092=AC4117, $AT$2:$AT$5092), 0.25) - 1.5 * (PERCENTILE(IF($AC$2:$AC$5092=AC4117, $AT$2:$AT$5092), 0.75) - PERCENTILE(IF($AC$2:$AC$5092=AC4117, $AT$2:$AT$5092), 0.25)), AT4117 &gt; PERCENTILE(IF($AC$2:$AC$5092=AC4117, $AT$2:$AT$5092), 0.75) + 1.5 * (PERCENTILE(IF($AC$2:$AC$5092=AC4117, $AT$2:$AT$5092), 0.75) - PERCENTILE(IF($AC$2:$AC$5092=AC4117, $AT$2:$AT$5092), 0.25))), "ตัด", "เก็บ"))</f>
        <v>เก็บ</v>
      </c>
      <c r="AW4117" s="1">
        <f t="shared" si="194"/>
        <v>13953.293816562818</v>
      </c>
      <c r="AX4117" s="1">
        <v>14426.372718098486</v>
      </c>
      <c r="AY4117" s="1">
        <v>3139.5348837209303</v>
      </c>
    </row>
    <row r="4118" spans="1:51" x14ac:dyDescent="0.2">
      <c r="A4118" s="3">
        <v>46002</v>
      </c>
      <c r="B4118">
        <v>46002</v>
      </c>
      <c r="C4118" t="s">
        <v>13007</v>
      </c>
      <c r="D4118" t="s">
        <v>66</v>
      </c>
      <c r="E4118" t="s">
        <v>84</v>
      </c>
      <c r="F4118" t="s">
        <v>281</v>
      </c>
      <c r="G4118" s="1">
        <v>0</v>
      </c>
      <c r="H4118" s="1">
        <v>0</v>
      </c>
      <c r="I4118" s="1">
        <v>0</v>
      </c>
      <c r="J4118" s="1">
        <v>0</v>
      </c>
      <c r="K4118" s="1">
        <v>0</v>
      </c>
      <c r="L4118" s="1">
        <v>0</v>
      </c>
      <c r="M4118" s="1">
        <v>0</v>
      </c>
      <c r="N4118" s="1">
        <v>0</v>
      </c>
      <c r="O4118" s="1">
        <v>0</v>
      </c>
      <c r="P4118" t="s">
        <v>13008</v>
      </c>
      <c r="Q4118" s="2">
        <v>244329</v>
      </c>
      <c r="R4118" t="s">
        <v>55</v>
      </c>
      <c r="S4118">
        <v>0</v>
      </c>
      <c r="T4118" t="s">
        <v>87</v>
      </c>
      <c r="U4118" t="s">
        <v>71</v>
      </c>
      <c r="V4118" s="1">
        <v>0</v>
      </c>
      <c r="W4118" s="1">
        <v>1070</v>
      </c>
      <c r="X4118" s="1">
        <v>0</v>
      </c>
      <c r="Y4118" t="s">
        <v>87</v>
      </c>
      <c r="Z4118" t="s">
        <v>71</v>
      </c>
      <c r="AA4118" t="s">
        <v>10823</v>
      </c>
      <c r="AB4118" s="1">
        <v>0</v>
      </c>
      <c r="AC4118" s="4">
        <f>IF(ISNUMBER(MATCH(AD4118, $AD$2:AD4117, 0)), INDEX($AC$2:AC4117, MATCH(AD4118, $AD$2:AD4117, 0)), MAX($AC$2:AC4117)+1)</f>
        <v>6</v>
      </c>
      <c r="AD4118" t="str">
        <f t="shared" si="195"/>
        <v>เชียงราย-เชียงใหม่</v>
      </c>
      <c r="AE4118" t="s">
        <v>55</v>
      </c>
      <c r="AF4118" s="1">
        <v>0</v>
      </c>
      <c r="AG4118" s="1">
        <v>0</v>
      </c>
      <c r="AH4118" s="1">
        <v>0</v>
      </c>
      <c r="AI4118" t="s">
        <v>13009</v>
      </c>
      <c r="AJ4118" s="1">
        <v>1</v>
      </c>
      <c r="AK4118" s="1">
        <v>0</v>
      </c>
      <c r="AL4118" s="1">
        <v>0</v>
      </c>
      <c r="AM4118" s="1">
        <v>0</v>
      </c>
      <c r="AN4118" s="1">
        <v>1801.9721999999999</v>
      </c>
      <c r="AO4118" s="1">
        <v>0</v>
      </c>
      <c r="AP4118" s="1">
        <v>0</v>
      </c>
      <c r="AQ4118" s="1">
        <v>0</v>
      </c>
      <c r="AR4118" s="1">
        <v>1070</v>
      </c>
      <c r="AS4118" s="1">
        <v>1275.3684375</v>
      </c>
      <c r="AT4118" s="1">
        <f>Table1[[#This Row],[รวมต้นทุนค่าเดินทาง]]+Table1[[#This Row],[รวมต้นทุนค่าซ่อม]]+Table1[[#This Row],[รวมค่าเสื่อม]]</f>
        <v>3865.6387077702702</v>
      </c>
      <c r="AU4118" s="1">
        <f t="shared" si="193"/>
        <v>4428.3346813776061</v>
      </c>
      <c r="AV4118" s="1" t="str" cm="1">
        <f t="array" ref="AV4118">IF(AC4118&lt;4, "เก็บ", IF(OR(AT4118 &lt; PERCENTILE(IF($AC$2:$AC$5092=AC4118, $AT$2:$AT$5092), 0.25) - 1.5 * (PERCENTILE(IF($AC$2:$AC$5092=AC4118, $AT$2:$AT$5092), 0.75) - PERCENTILE(IF($AC$2:$AC$5092=AC4118, $AT$2:$AT$5092), 0.25)), AT4118 &gt; PERCENTILE(IF($AC$2:$AC$5092=AC4118, $AT$2:$AT$5092), 0.75) + 1.5 * (PERCENTILE(IF($AC$2:$AC$5092=AC4118, $AT$2:$AT$5092), 0.75) - PERCENTILE(IF($AC$2:$AC$5092=AC4118, $AT$2:$AT$5092), 0.25))), "ตัด", "เก็บ"))</f>
        <v>เก็บ</v>
      </c>
      <c r="AW4118" s="1">
        <f t="shared" si="194"/>
        <v>3873.7679454274344</v>
      </c>
      <c r="AX4118" s="1">
        <v>2781.4385174989698</v>
      </c>
      <c r="AY4118" s="1">
        <v>1520.2702702702702</v>
      </c>
    </row>
    <row r="4119" spans="1:51" x14ac:dyDescent="0.2">
      <c r="A4119" s="3">
        <v>46003</v>
      </c>
      <c r="B4119">
        <v>46003</v>
      </c>
      <c r="C4119" t="s">
        <v>13010</v>
      </c>
      <c r="D4119" t="s">
        <v>66</v>
      </c>
      <c r="E4119" t="s">
        <v>124</v>
      </c>
      <c r="F4119" t="s">
        <v>353</v>
      </c>
      <c r="G4119" s="1">
        <v>881</v>
      </c>
      <c r="H4119" s="1">
        <v>0</v>
      </c>
      <c r="I4119" s="1">
        <v>400</v>
      </c>
      <c r="J4119" s="1">
        <v>0</v>
      </c>
      <c r="K4119" s="1">
        <v>0</v>
      </c>
      <c r="L4119" s="1">
        <v>0</v>
      </c>
      <c r="M4119" s="1">
        <v>0</v>
      </c>
      <c r="N4119" s="1">
        <v>0</v>
      </c>
      <c r="O4119" s="1">
        <v>1281</v>
      </c>
      <c r="P4119" t="s">
        <v>13011</v>
      </c>
      <c r="Q4119" s="2">
        <v>244330</v>
      </c>
      <c r="R4119" t="s">
        <v>70</v>
      </c>
      <c r="S4119">
        <v>0</v>
      </c>
      <c r="T4119" t="s">
        <v>254</v>
      </c>
      <c r="U4119" t="s">
        <v>161</v>
      </c>
      <c r="V4119" s="1">
        <v>0</v>
      </c>
      <c r="W4119" s="1">
        <v>0</v>
      </c>
      <c r="X4119" s="1">
        <v>0</v>
      </c>
      <c r="AA4119" t="s">
        <v>58</v>
      </c>
      <c r="AB4119" s="1">
        <v>0</v>
      </c>
      <c r="AC4119" s="4">
        <f>IF(ISNUMBER(MATCH(AD4119, $AD$2:AD4118, 0)), INDEX($AC$2:AC4118, MATCH(AD4119, $AD$2:AD4118, 0)), MAX($AC$2:AC4118)+1)</f>
        <v>11</v>
      </c>
      <c r="AD4119" t="str">
        <f t="shared" si="195"/>
        <v>ลำปาง-พุทธมณฑลสาย 2</v>
      </c>
      <c r="AE4119" t="s">
        <v>73</v>
      </c>
      <c r="AF4119" s="1">
        <v>0</v>
      </c>
      <c r="AG4119" s="1">
        <v>0</v>
      </c>
      <c r="AH4119" s="1">
        <v>0</v>
      </c>
      <c r="AI4119" t="s">
        <v>13012</v>
      </c>
      <c r="AJ4119" s="1">
        <v>1</v>
      </c>
      <c r="AK4119" s="1">
        <v>720</v>
      </c>
      <c r="AL4119" s="1">
        <v>720</v>
      </c>
      <c r="AM4119" s="1">
        <v>1</v>
      </c>
      <c r="AN4119" s="1">
        <v>0</v>
      </c>
      <c r="AO4119" s="1">
        <v>0</v>
      </c>
      <c r="AP4119" s="1">
        <v>0</v>
      </c>
      <c r="AQ4119" s="1">
        <v>0</v>
      </c>
      <c r="AR4119" s="1">
        <v>1281</v>
      </c>
      <c r="AS4119" s="1">
        <v>1682.6060949559521</v>
      </c>
      <c r="AT4119" s="1">
        <f>Table1[[#This Row],[รวมต้นทุนค่าเดินทาง]]+Table1[[#This Row],[รวมต้นทุนค่าซ่อม]]+Table1[[#This Row],[รวมค่าเสื่อม]]</f>
        <v>3767.1775235273808</v>
      </c>
      <c r="AU4119" s="1">
        <f t="shared" si="193"/>
        <v>4930.4097489270907</v>
      </c>
      <c r="AV4119" s="1" t="str" cm="1">
        <f t="array" ref="AV4119">IF(AC4119&lt;4, "เก็บ", IF(OR(AT4119 &lt; PERCENTILE(IF($AC$2:$AC$5092=AC4119, $AT$2:$AT$5092), 0.25) - 1.5 * (PERCENTILE(IF($AC$2:$AC$5092=AC4119, $AT$2:$AT$5092), 0.75) - PERCENTILE(IF($AC$2:$AC$5092=AC4119, $AT$2:$AT$5092), 0.25)), AT4119 &gt; PERCENTILE(IF($AC$2:$AC$5092=AC4119, $AT$2:$AT$5092), 0.75) + 1.5 * (PERCENTILE(IF($AC$2:$AC$5092=AC4119, $AT$2:$AT$5092), 0.75) - PERCENTILE(IF($AC$2:$AC$5092=AC4119, $AT$2:$AT$5092), 0.25))), "ตัด", "เก็บ"))</f>
        <v>เก็บ</v>
      </c>
      <c r="AW4119" s="1">
        <f t="shared" si="194"/>
        <v>4496.4734610911819</v>
      </c>
      <c r="AX4119" s="1">
        <v>2927.9145864762854</v>
      </c>
      <c r="AY4119" s="1">
        <v>803.57142857142856</v>
      </c>
    </row>
    <row r="4120" spans="1:51" x14ac:dyDescent="0.2">
      <c r="A4120" s="3">
        <v>46003</v>
      </c>
      <c r="B4120">
        <v>46003</v>
      </c>
      <c r="C4120" t="s">
        <v>13013</v>
      </c>
      <c r="D4120" t="s">
        <v>66</v>
      </c>
      <c r="E4120" t="s">
        <v>4108</v>
      </c>
      <c r="F4120" t="s">
        <v>13014</v>
      </c>
      <c r="G4120" s="1">
        <v>0</v>
      </c>
      <c r="H4120" s="1">
        <v>8025</v>
      </c>
      <c r="I4120" s="1">
        <v>900</v>
      </c>
      <c r="J4120" s="1">
        <v>0</v>
      </c>
      <c r="K4120" s="1">
        <v>0</v>
      </c>
      <c r="L4120" s="1">
        <v>0</v>
      </c>
      <c r="M4120" s="1">
        <v>0</v>
      </c>
      <c r="N4120" s="1">
        <v>0</v>
      </c>
      <c r="O4120" s="1">
        <v>900</v>
      </c>
      <c r="P4120" t="s">
        <v>13015</v>
      </c>
      <c r="Q4120" s="2">
        <v>244331</v>
      </c>
      <c r="R4120" t="s">
        <v>55</v>
      </c>
      <c r="S4120">
        <v>0</v>
      </c>
      <c r="T4120" t="s">
        <v>71</v>
      </c>
      <c r="U4120" t="s">
        <v>254</v>
      </c>
      <c r="V4120" s="1">
        <v>5665</v>
      </c>
      <c r="W4120" s="1">
        <v>0</v>
      </c>
      <c r="X4120" s="1">
        <v>0</v>
      </c>
      <c r="AA4120" t="s">
        <v>58</v>
      </c>
      <c r="AB4120" s="1">
        <v>0</v>
      </c>
      <c r="AC4120" s="4">
        <f>IF(ISNUMBER(MATCH(AD4120, $AD$2:AD4119, 0)), INDEX($AC$2:AC4119, MATCH(AD4120, $AD$2:AD4119, 0)), MAX($AC$2:AC4119)+1)</f>
        <v>65</v>
      </c>
      <c r="AD4120" t="str">
        <f t="shared" si="195"/>
        <v>เชียงใหม่-ลำปาง</v>
      </c>
      <c r="AE4120" t="s">
        <v>55</v>
      </c>
      <c r="AF4120" s="1">
        <v>0</v>
      </c>
      <c r="AG4120" s="1">
        <v>0</v>
      </c>
      <c r="AH4120" s="1">
        <v>12418</v>
      </c>
      <c r="AI4120" t="s">
        <v>13016</v>
      </c>
      <c r="AJ4120" s="1">
        <v>1</v>
      </c>
      <c r="AK4120" s="1">
        <v>0</v>
      </c>
      <c r="AL4120" s="1">
        <v>0</v>
      </c>
      <c r="AM4120" s="1">
        <v>0</v>
      </c>
      <c r="AN4120" s="1">
        <v>0</v>
      </c>
      <c r="AO4120" s="1">
        <v>0</v>
      </c>
      <c r="AP4120" s="1">
        <v>0</v>
      </c>
      <c r="AQ4120" s="1">
        <v>0</v>
      </c>
      <c r="AR4120" s="1">
        <v>27008</v>
      </c>
      <c r="AS4120" s="1">
        <v>1987.5844604863223</v>
      </c>
      <c r="AT4120" s="1">
        <f>Table1[[#This Row],[รวมต้นทุนค่าเดินทาง]]+Table1[[#This Row],[รวมต้นทุนค่าซ่อม]]+Table1[[#This Row],[รวมค่าเสื่อม]]</f>
        <v>31980.278338037344</v>
      </c>
      <c r="AU4120" s="1">
        <f t="shared" si="193"/>
        <v>7357.1560116242263</v>
      </c>
      <c r="AV4120" s="1" t="str" cm="1">
        <f t="array" ref="AV4120">IF(AC4120&lt;4, "เก็บ", IF(OR(AT4120 &lt; PERCENTILE(IF($AC$2:$AC$5092=AC4120, $AT$2:$AT$5092), 0.25) - 1.5 * (PERCENTILE(IF($AC$2:$AC$5092=AC4120, $AT$2:$AT$5092), 0.75) - PERCENTILE(IF($AC$2:$AC$5092=AC4120, $AT$2:$AT$5092), 0.25)), AT4120 &gt; PERCENTILE(IF($AC$2:$AC$5092=AC4120, $AT$2:$AT$5092), 0.75) + 1.5 * (PERCENTILE(IF($AC$2:$AC$5092=AC4120, $AT$2:$AT$5092), 0.75) - PERCENTILE(IF($AC$2:$AC$5092=AC4120, $AT$2:$AT$5092), 0.25))), "ตัด", "เก็บ"))</f>
        <v>ตัด</v>
      </c>
      <c r="AW4120" s="1">
        <f t="shared" si="194"/>
        <v>3692.3765797166502</v>
      </c>
      <c r="AX4120" s="1">
        <v>2144.9959546277146</v>
      </c>
      <c r="AY4120" s="1">
        <v>2984.6938775510203</v>
      </c>
    </row>
    <row r="4121" spans="1:51" x14ac:dyDescent="0.2">
      <c r="A4121" s="3">
        <v>46003</v>
      </c>
      <c r="B4121">
        <v>46003</v>
      </c>
      <c r="C4121" t="s">
        <v>13017</v>
      </c>
      <c r="D4121" t="s">
        <v>66</v>
      </c>
      <c r="E4121" t="s">
        <v>4108</v>
      </c>
      <c r="F4121" t="s">
        <v>13018</v>
      </c>
      <c r="G4121" s="1">
        <v>0</v>
      </c>
      <c r="H4121" s="1">
        <v>8025</v>
      </c>
      <c r="I4121" s="1">
        <v>900</v>
      </c>
      <c r="J4121" s="1">
        <v>0</v>
      </c>
      <c r="K4121" s="1">
        <v>0</v>
      </c>
      <c r="L4121" s="1">
        <v>0</v>
      </c>
      <c r="M4121" s="1">
        <v>0</v>
      </c>
      <c r="N4121" s="1">
        <v>0</v>
      </c>
      <c r="O4121" s="1">
        <v>900</v>
      </c>
      <c r="P4121" t="s">
        <v>13019</v>
      </c>
      <c r="Q4121" s="2">
        <v>244331</v>
      </c>
      <c r="R4121" t="s">
        <v>55</v>
      </c>
      <c r="S4121">
        <v>0</v>
      </c>
      <c r="T4121" t="s">
        <v>71</v>
      </c>
      <c r="U4121" t="s">
        <v>254</v>
      </c>
      <c r="V4121" s="1">
        <v>5665</v>
      </c>
      <c r="W4121" s="1">
        <v>0</v>
      </c>
      <c r="X4121" s="1">
        <v>0</v>
      </c>
      <c r="AA4121" t="s">
        <v>58</v>
      </c>
      <c r="AB4121" s="1">
        <v>0</v>
      </c>
      <c r="AC4121" s="4">
        <f>IF(ISNUMBER(MATCH(AD4121, $AD$2:AD4120, 0)), INDEX($AC$2:AC4120, MATCH(AD4121, $AD$2:AD4120, 0)), MAX($AC$2:AC4120)+1)</f>
        <v>65</v>
      </c>
      <c r="AD4121" t="str">
        <f t="shared" si="195"/>
        <v>เชียงใหม่-ลำปาง</v>
      </c>
      <c r="AE4121" t="s">
        <v>55</v>
      </c>
      <c r="AF4121" s="1">
        <v>0</v>
      </c>
      <c r="AG4121" s="1">
        <v>0</v>
      </c>
      <c r="AH4121" s="1">
        <v>0</v>
      </c>
      <c r="AI4121" t="s">
        <v>13020</v>
      </c>
      <c r="AJ4121" s="1">
        <v>1</v>
      </c>
      <c r="AK4121" s="1">
        <v>0</v>
      </c>
      <c r="AL4121" s="1">
        <v>0</v>
      </c>
      <c r="AM4121" s="1">
        <v>0</v>
      </c>
      <c r="AN4121" s="1">
        <v>0</v>
      </c>
      <c r="AO4121" s="1">
        <v>0</v>
      </c>
      <c r="AP4121" s="1">
        <v>0</v>
      </c>
      <c r="AQ4121" s="1">
        <v>0</v>
      </c>
      <c r="AR4121" s="1">
        <v>14590</v>
      </c>
      <c r="AS4121" s="1">
        <v>2656.791507936508</v>
      </c>
      <c r="AT4121" s="1">
        <f>Table1[[#This Row],[รวมต้นทุนค่าเดินทาง]]+Table1[[#This Row],[รวมต้นทุนค่าซ่อม]]+Table1[[#This Row],[รวมค่าเสื่อม]]</f>
        <v>19381.828004286872</v>
      </c>
      <c r="AU4121" s="1">
        <f t="shared" si="193"/>
        <v>7357.1560116242263</v>
      </c>
      <c r="AV4121" s="1" t="str" cm="1">
        <f t="array" ref="AV4121">IF(AC4121&lt;4, "เก็บ", IF(OR(AT4121 &lt; PERCENTILE(IF($AC$2:$AC$5092=AC4121, $AT$2:$AT$5092), 0.25) - 1.5 * (PERCENTILE(IF($AC$2:$AC$5092=AC4121, $AT$2:$AT$5092), 0.75) - PERCENTILE(IF($AC$2:$AC$5092=AC4121, $AT$2:$AT$5092), 0.25)), AT4121 &gt; PERCENTILE(IF($AC$2:$AC$5092=AC4121, $AT$2:$AT$5092), 0.75) + 1.5 * (PERCENTILE(IF($AC$2:$AC$5092=AC4121, $AT$2:$AT$5092), 0.75) - PERCENTILE(IF($AC$2:$AC$5092=AC4121, $AT$2:$AT$5092), 0.25))), "ตัด", "เก็บ"))</f>
        <v>ตัด</v>
      </c>
      <c r="AW4121" s="1">
        <f t="shared" si="194"/>
        <v>3692.3765797166502</v>
      </c>
      <c r="AX4121" s="1">
        <v>2144.9959546277146</v>
      </c>
      <c r="AY4121" s="1">
        <v>2135.0364963503648</v>
      </c>
    </row>
    <row r="4122" spans="1:51" x14ac:dyDescent="0.2">
      <c r="A4122" s="3">
        <v>46003</v>
      </c>
      <c r="B4122">
        <v>46003</v>
      </c>
      <c r="C4122" t="s">
        <v>13021</v>
      </c>
      <c r="D4122" t="s">
        <v>66</v>
      </c>
      <c r="E4122" t="s">
        <v>67</v>
      </c>
      <c r="F4122" t="s">
        <v>273</v>
      </c>
      <c r="G4122" s="1">
        <v>976</v>
      </c>
      <c r="H4122" s="1">
        <v>0</v>
      </c>
      <c r="I4122" s="1">
        <v>500</v>
      </c>
      <c r="J4122" s="1">
        <v>0</v>
      </c>
      <c r="K4122" s="1">
        <v>0</v>
      </c>
      <c r="L4122" s="1">
        <v>0</v>
      </c>
      <c r="M4122" s="1">
        <v>0</v>
      </c>
      <c r="N4122" s="1">
        <v>0</v>
      </c>
      <c r="O4122" s="1">
        <v>1476</v>
      </c>
      <c r="P4122" t="s">
        <v>13022</v>
      </c>
      <c r="Q4122" s="2">
        <v>244330</v>
      </c>
      <c r="R4122" t="s">
        <v>70</v>
      </c>
      <c r="S4122">
        <v>0</v>
      </c>
      <c r="T4122" t="s">
        <v>594</v>
      </c>
      <c r="U4122" t="s">
        <v>161</v>
      </c>
      <c r="V4122" s="1">
        <v>0</v>
      </c>
      <c r="W4122" s="1">
        <v>0</v>
      </c>
      <c r="X4122" s="1">
        <v>0</v>
      </c>
      <c r="AA4122" t="s">
        <v>58</v>
      </c>
      <c r="AB4122" s="1">
        <v>0</v>
      </c>
      <c r="AC4122" s="4">
        <f>IF(ISNUMBER(MATCH(AD4122, $AD$2:AD4121, 0)), INDEX($AC$2:AC4121, MATCH(AD4122, $AD$2:AD4121, 0)), MAX($AC$2:AC4121)+1)</f>
        <v>16</v>
      </c>
      <c r="AD4122" t="str">
        <f t="shared" si="195"/>
        <v>ลำพูน-พุทธมณฑลสาย 2</v>
      </c>
      <c r="AE4122" t="s">
        <v>73</v>
      </c>
      <c r="AF4122" s="1">
        <v>0</v>
      </c>
      <c r="AG4122" s="1">
        <v>0</v>
      </c>
      <c r="AH4122" s="1">
        <v>0</v>
      </c>
      <c r="AI4122" t="s">
        <v>13023</v>
      </c>
      <c r="AJ4122" s="1">
        <v>1</v>
      </c>
      <c r="AK4122" s="1">
        <v>720</v>
      </c>
      <c r="AL4122" s="1">
        <v>720</v>
      </c>
      <c r="AM4122" s="1">
        <v>1</v>
      </c>
      <c r="AN4122" s="1">
        <v>0</v>
      </c>
      <c r="AO4122" s="1">
        <v>0</v>
      </c>
      <c r="AP4122" s="1">
        <v>0</v>
      </c>
      <c r="AQ4122" s="1">
        <v>0</v>
      </c>
      <c r="AR4122" s="1">
        <v>1476</v>
      </c>
      <c r="AS4122" s="1">
        <v>152.41864380113279</v>
      </c>
      <c r="AT4122" s="1">
        <f>Table1[[#This Row],[รวมต้นทุนค่าเดินทาง]]+Table1[[#This Row],[รวมต้นทุนค่าซ่อม]]+Table1[[#This Row],[รวมค่าเสื่อม]]</f>
        <v>2420.6721649278934</v>
      </c>
      <c r="AU4122" s="1">
        <f t="shared" si="193"/>
        <v>5163.6846887306729</v>
      </c>
      <c r="AV4122" s="1" t="str" cm="1">
        <f t="array" ref="AV4122">IF(AC4122&lt;4, "เก็บ", IF(OR(AT4122 &lt; PERCENTILE(IF($AC$2:$AC$5092=AC4122, $AT$2:$AT$5092), 0.25) - 1.5 * (PERCENTILE(IF($AC$2:$AC$5092=AC4122, $AT$2:$AT$5092), 0.75) - PERCENTILE(IF($AC$2:$AC$5092=AC4122, $AT$2:$AT$5092), 0.25)), AT4122 &gt; PERCENTILE(IF($AC$2:$AC$5092=AC4122, $AT$2:$AT$5092), 0.75) + 1.5 * (PERCENTILE(IF($AC$2:$AC$5092=AC4122, $AT$2:$AT$5092), 0.75) - PERCENTILE(IF($AC$2:$AC$5092=AC4122, $AT$2:$AT$5092), 0.25))), "ตัด", "เก็บ"))</f>
        <v>เก็บ</v>
      </c>
      <c r="AW4122" s="1">
        <f t="shared" si="194"/>
        <v>5163.6846887306729</v>
      </c>
      <c r="AX4122" s="1">
        <v>3458.2701410564205</v>
      </c>
      <c r="AY4122" s="1">
        <v>792.25352112676057</v>
      </c>
    </row>
    <row r="4123" spans="1:51" x14ac:dyDescent="0.2">
      <c r="A4123" s="3">
        <v>46003</v>
      </c>
      <c r="B4123">
        <v>46003</v>
      </c>
      <c r="C4123" t="s">
        <v>13024</v>
      </c>
      <c r="D4123" t="s">
        <v>66</v>
      </c>
      <c r="E4123" t="s">
        <v>124</v>
      </c>
      <c r="F4123" t="s">
        <v>1102</v>
      </c>
      <c r="G4123" s="1">
        <v>0</v>
      </c>
      <c r="H4123" s="1">
        <v>1007</v>
      </c>
      <c r="I4123" s="1">
        <v>500</v>
      </c>
      <c r="J4123" s="1">
        <v>0</v>
      </c>
      <c r="K4123" s="1">
        <v>0</v>
      </c>
      <c r="L4123" s="1">
        <v>0</v>
      </c>
      <c r="M4123" s="1">
        <v>0</v>
      </c>
      <c r="N4123" s="1">
        <v>0</v>
      </c>
      <c r="O4123" s="1">
        <v>500</v>
      </c>
      <c r="P4123" t="s">
        <v>13025</v>
      </c>
      <c r="Q4123" s="2">
        <v>244330</v>
      </c>
      <c r="R4123" t="s">
        <v>70</v>
      </c>
      <c r="S4123">
        <v>0</v>
      </c>
      <c r="T4123" t="s">
        <v>71</v>
      </c>
      <c r="U4123" t="s">
        <v>161</v>
      </c>
      <c r="V4123" s="1">
        <v>0</v>
      </c>
      <c r="W4123" s="1">
        <v>0</v>
      </c>
      <c r="X4123" s="1">
        <v>0</v>
      </c>
      <c r="AA4123" t="s">
        <v>58</v>
      </c>
      <c r="AB4123" s="1">
        <v>0</v>
      </c>
      <c r="AC4123" s="4">
        <f>IF(ISNUMBER(MATCH(AD4123, $AD$2:AD4122, 0)), INDEX($AC$2:AC4122, MATCH(AD4123, $AD$2:AD4122, 0)), MAX($AC$2:AC4122)+1)</f>
        <v>9</v>
      </c>
      <c r="AD4123" t="str">
        <f t="shared" si="195"/>
        <v>เชียงใหม่-พุทธมณฑลสาย 2</v>
      </c>
      <c r="AE4123" t="s">
        <v>73</v>
      </c>
      <c r="AF4123" s="1">
        <v>0</v>
      </c>
      <c r="AG4123" s="1">
        <v>0</v>
      </c>
      <c r="AH4123" s="1">
        <v>0</v>
      </c>
      <c r="AI4123" t="s">
        <v>13026</v>
      </c>
      <c r="AJ4123" s="1">
        <v>1</v>
      </c>
      <c r="AK4123" s="1">
        <v>720</v>
      </c>
      <c r="AL4123" s="1">
        <v>720</v>
      </c>
      <c r="AM4123" s="1">
        <v>1</v>
      </c>
      <c r="AN4123" s="1">
        <v>0</v>
      </c>
      <c r="AO4123" s="1">
        <v>0</v>
      </c>
      <c r="AP4123" s="1">
        <v>0</v>
      </c>
      <c r="AQ4123" s="1">
        <v>0</v>
      </c>
      <c r="AR4123" s="1">
        <v>1507</v>
      </c>
      <c r="AS4123" s="1">
        <v>219.48466862117979</v>
      </c>
      <c r="AT4123" s="1">
        <f>Table1[[#This Row],[รวมต้นทุนค่าเดินทาง]]+Table1[[#This Row],[รวมต้นทุนค่าซ่อม]]+Table1[[#This Row],[รวมค่าเสื่อม]]</f>
        <v>2696.3122548280762</v>
      </c>
      <c r="AU4123" s="1">
        <f t="shared" si="193"/>
        <v>4623.2312262414152</v>
      </c>
      <c r="AV4123" s="1" t="str" cm="1">
        <f t="array" ref="AV4123">IF(AC4123&lt;4, "เก็บ", IF(OR(AT4123 &lt; PERCENTILE(IF($AC$2:$AC$5092=AC4123, $AT$2:$AT$5092), 0.25) - 1.5 * (PERCENTILE(IF($AC$2:$AC$5092=AC4123, $AT$2:$AT$5092), 0.75) - PERCENTILE(IF($AC$2:$AC$5092=AC4123, $AT$2:$AT$5092), 0.25)), AT4123 &gt; PERCENTILE(IF($AC$2:$AC$5092=AC4123, $AT$2:$AT$5092), 0.75) + 1.5 * (PERCENTILE(IF($AC$2:$AC$5092=AC4123, $AT$2:$AT$5092), 0.75) - PERCENTILE(IF($AC$2:$AC$5092=AC4123, $AT$2:$AT$5092), 0.25))), "ตัด", "เก็บ"))</f>
        <v>เก็บ</v>
      </c>
      <c r="AW4123" s="1">
        <f t="shared" si="194"/>
        <v>4005.4952465164292</v>
      </c>
      <c r="AX4123" s="1">
        <v>2577.9546108768855</v>
      </c>
      <c r="AY4123" s="1">
        <v>969.82758620689651</v>
      </c>
    </row>
    <row r="4124" spans="1:51" x14ac:dyDescent="0.2">
      <c r="A4124" s="3">
        <v>46003</v>
      </c>
      <c r="B4124">
        <v>46003</v>
      </c>
      <c r="C4124" t="s">
        <v>13027</v>
      </c>
      <c r="D4124" t="s">
        <v>66</v>
      </c>
      <c r="E4124" t="s">
        <v>67</v>
      </c>
      <c r="F4124" t="s">
        <v>130</v>
      </c>
      <c r="G4124" s="1">
        <v>0</v>
      </c>
      <c r="H4124" s="1">
        <v>976</v>
      </c>
      <c r="I4124" s="1">
        <v>400</v>
      </c>
      <c r="J4124" s="1">
        <v>0</v>
      </c>
      <c r="K4124" s="1">
        <v>0</v>
      </c>
      <c r="L4124" s="1">
        <v>0</v>
      </c>
      <c r="M4124" s="1">
        <v>0</v>
      </c>
      <c r="N4124" s="1">
        <v>0</v>
      </c>
      <c r="O4124" s="1">
        <v>400</v>
      </c>
      <c r="P4124" t="s">
        <v>13028</v>
      </c>
      <c r="Q4124" s="2">
        <v>244330</v>
      </c>
      <c r="R4124" t="s">
        <v>70</v>
      </c>
      <c r="S4124">
        <v>0</v>
      </c>
      <c r="T4124" t="s">
        <v>71</v>
      </c>
      <c r="U4124" t="s">
        <v>93</v>
      </c>
      <c r="V4124" s="1">
        <v>0</v>
      </c>
      <c r="W4124" s="1">
        <v>0</v>
      </c>
      <c r="X4124" s="1">
        <v>0</v>
      </c>
      <c r="AA4124" t="s">
        <v>58</v>
      </c>
      <c r="AB4124" s="1">
        <v>0</v>
      </c>
      <c r="AC4124" s="4">
        <f>IF(ISNUMBER(MATCH(AD4124, $AD$2:AD4123, 0)), INDEX($AC$2:AC4123, MATCH(AD4124, $AD$2:AD4123, 0)), MAX($AC$2:AC4123)+1)</f>
        <v>4</v>
      </c>
      <c r="AD4124" t="str">
        <f t="shared" si="195"/>
        <v>เชียงใหม่-ตลาดไท</v>
      </c>
      <c r="AE4124" t="s">
        <v>73</v>
      </c>
      <c r="AF4124" s="1">
        <v>0</v>
      </c>
      <c r="AG4124" s="1">
        <v>0</v>
      </c>
      <c r="AH4124" s="1">
        <v>0</v>
      </c>
      <c r="AI4124" t="s">
        <v>13029</v>
      </c>
      <c r="AJ4124" s="1">
        <v>1</v>
      </c>
      <c r="AK4124" s="1">
        <v>720</v>
      </c>
      <c r="AL4124" s="1">
        <v>720</v>
      </c>
      <c r="AM4124" s="1">
        <v>1</v>
      </c>
      <c r="AN4124" s="1">
        <v>0</v>
      </c>
      <c r="AO4124" s="1">
        <v>0</v>
      </c>
      <c r="AP4124" s="1">
        <v>0</v>
      </c>
      <c r="AQ4124" s="1">
        <v>0</v>
      </c>
      <c r="AR4124" s="1">
        <v>1376</v>
      </c>
      <c r="AS4124" s="1">
        <v>161.01421052631579</v>
      </c>
      <c r="AT4124" s="1">
        <f>Table1[[#This Row],[รวมต้นทุนค่าเดินทาง]]+Table1[[#This Row],[รวมต้นทุนค่าซ่อม]]+Table1[[#This Row],[รวมค่าเสื่อม]]</f>
        <v>3332.2269764837629</v>
      </c>
      <c r="AU4124" s="1">
        <f t="shared" si="193"/>
        <v>4256.109283997258</v>
      </c>
      <c r="AV4124" s="1" t="str" cm="1">
        <f t="array" ref="AV4124">IF(AC4124&lt;4, "เก็บ", IF(OR(AT4124 &lt; PERCENTILE(IF($AC$2:$AC$5092=AC4124, $AT$2:$AT$5092), 0.25) - 1.5 * (PERCENTILE(IF($AC$2:$AC$5092=AC4124, $AT$2:$AT$5092), 0.75) - PERCENTILE(IF($AC$2:$AC$5092=AC4124, $AT$2:$AT$5092), 0.25)), AT4124 &gt; PERCENTILE(IF($AC$2:$AC$5092=AC4124, $AT$2:$AT$5092), 0.75) + 1.5 * (PERCENTILE(IF($AC$2:$AC$5092=AC4124, $AT$2:$AT$5092), 0.75) - PERCENTILE(IF($AC$2:$AC$5092=AC4124, $AT$2:$AT$5092), 0.25))), "ตัด", "เก็บ"))</f>
        <v>เก็บ</v>
      </c>
      <c r="AW4124" s="1">
        <f t="shared" si="194"/>
        <v>3807.0727671795808</v>
      </c>
      <c r="AX4124" s="1">
        <v>2335.0230876608157</v>
      </c>
      <c r="AY4124" s="1">
        <v>1795.2127659574469</v>
      </c>
    </row>
    <row r="4125" spans="1:51" x14ac:dyDescent="0.2">
      <c r="A4125" s="3">
        <v>46003</v>
      </c>
      <c r="B4125">
        <v>46003</v>
      </c>
      <c r="C4125" t="s">
        <v>13030</v>
      </c>
      <c r="D4125" t="s">
        <v>51</v>
      </c>
      <c r="E4125" t="s">
        <v>61</v>
      </c>
      <c r="F4125" t="s">
        <v>299</v>
      </c>
      <c r="G4125" s="1">
        <v>4200</v>
      </c>
      <c r="H4125" s="1">
        <v>2712</v>
      </c>
      <c r="I4125" s="1">
        <v>1900</v>
      </c>
      <c r="J4125" s="1">
        <v>0</v>
      </c>
      <c r="K4125" s="1">
        <v>0</v>
      </c>
      <c r="L4125" s="1">
        <v>0</v>
      </c>
      <c r="M4125" s="1">
        <v>0</v>
      </c>
      <c r="N4125" s="1">
        <v>0</v>
      </c>
      <c r="O4125" s="1">
        <v>6100</v>
      </c>
      <c r="P4125" t="s">
        <v>13031</v>
      </c>
      <c r="Q4125" s="2">
        <v>244331</v>
      </c>
      <c r="R4125" t="s">
        <v>55</v>
      </c>
      <c r="S4125">
        <v>0</v>
      </c>
      <c r="T4125" t="s">
        <v>56</v>
      </c>
      <c r="U4125" t="s">
        <v>57</v>
      </c>
      <c r="V4125" s="1">
        <v>2500</v>
      </c>
      <c r="W4125" s="1">
        <v>0</v>
      </c>
      <c r="X4125" s="1">
        <v>0</v>
      </c>
      <c r="AA4125" t="s">
        <v>58</v>
      </c>
      <c r="AB4125" s="1">
        <v>0</v>
      </c>
      <c r="AC4125" s="4">
        <f>IF(ISNUMBER(MATCH(AD4125, $AD$2:AD4124, 0)), INDEX($AC$2:AC4124, MATCH(AD4125, $AD$2:AD4124, 0)), MAX($AC$2:AC4124)+1)</f>
        <v>1</v>
      </c>
      <c r="AD4125" t="str">
        <f t="shared" si="195"/>
        <v>ท่าลี่-กองลอย</v>
      </c>
      <c r="AE4125" t="s">
        <v>55</v>
      </c>
      <c r="AF4125" s="1">
        <v>0</v>
      </c>
      <c r="AG4125" s="1">
        <v>0</v>
      </c>
      <c r="AH4125" s="1">
        <v>0</v>
      </c>
      <c r="AI4125" t="s">
        <v>13032</v>
      </c>
      <c r="AJ4125" s="1">
        <v>1</v>
      </c>
      <c r="AK4125" s="1">
        <v>0</v>
      </c>
      <c r="AL4125" s="1">
        <v>0</v>
      </c>
      <c r="AM4125" s="1">
        <v>0</v>
      </c>
      <c r="AN4125" s="1">
        <v>0</v>
      </c>
      <c r="AO4125" s="1">
        <v>0</v>
      </c>
      <c r="AP4125" s="1">
        <v>0</v>
      </c>
      <c r="AQ4125" s="1">
        <v>0</v>
      </c>
      <c r="AR4125" s="1">
        <v>11312</v>
      </c>
      <c r="AS4125" s="1">
        <v>671.87616020343296</v>
      </c>
      <c r="AT4125" s="1">
        <f>Table1[[#This Row],[รวมต้นทุนค่าเดินทาง]]+Table1[[#This Row],[รวมต้นทุนค่าซ่อม]]+Table1[[#This Row],[รวมค่าเสื่อม]]</f>
        <v>14289.204029055893</v>
      </c>
      <c r="AU4125" s="1">
        <f t="shared" si="193"/>
        <v>13953.293816562818</v>
      </c>
      <c r="AV4125" s="1" t="str" cm="1">
        <f t="array" ref="AV4125">IF(AC4125&lt;4, "เก็บ", IF(OR(AT4125 &lt; PERCENTILE(IF($AC$2:$AC$5092=AC4125, $AT$2:$AT$5092), 0.25) - 1.5 * (PERCENTILE(IF($AC$2:$AC$5092=AC4125, $AT$2:$AT$5092), 0.75) - PERCENTILE(IF($AC$2:$AC$5092=AC4125, $AT$2:$AT$5092), 0.25)), AT4125 &gt; PERCENTILE(IF($AC$2:$AC$5092=AC4125, $AT$2:$AT$5092), 0.75) + 1.5 * (PERCENTILE(IF($AC$2:$AC$5092=AC4125, $AT$2:$AT$5092), 0.75) - PERCENTILE(IF($AC$2:$AC$5092=AC4125, $AT$2:$AT$5092), 0.25))), "ตัด", "เก็บ"))</f>
        <v>เก็บ</v>
      </c>
      <c r="AW4125" s="1">
        <f t="shared" si="194"/>
        <v>13953.293816562818</v>
      </c>
      <c r="AX4125" s="1">
        <v>14426.372718098486</v>
      </c>
      <c r="AY4125" s="1">
        <v>2305.3278688524592</v>
      </c>
    </row>
    <row r="4126" spans="1:51" x14ac:dyDescent="0.2">
      <c r="A4126" s="3">
        <v>46003</v>
      </c>
      <c r="B4126">
        <v>46003</v>
      </c>
      <c r="C4126" t="s">
        <v>13033</v>
      </c>
      <c r="D4126" t="s">
        <v>66</v>
      </c>
      <c r="E4126" t="s">
        <v>105</v>
      </c>
      <c r="F4126" t="s">
        <v>1237</v>
      </c>
      <c r="G4126" s="1">
        <v>0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  <c r="M4126" s="1">
        <v>0</v>
      </c>
      <c r="N4126" s="1">
        <v>692</v>
      </c>
      <c r="O4126" s="1">
        <v>692</v>
      </c>
      <c r="P4126" t="s">
        <v>13034</v>
      </c>
      <c r="Q4126" s="2">
        <v>244330</v>
      </c>
      <c r="R4126" t="s">
        <v>55</v>
      </c>
      <c r="S4126">
        <v>0</v>
      </c>
      <c r="T4126" t="s">
        <v>87</v>
      </c>
      <c r="U4126" t="s">
        <v>71</v>
      </c>
      <c r="V4126" s="1">
        <v>0</v>
      </c>
      <c r="W4126" s="1">
        <v>629</v>
      </c>
      <c r="X4126" s="1">
        <v>0</v>
      </c>
      <c r="Y4126" t="s">
        <v>108</v>
      </c>
      <c r="Z4126" t="s">
        <v>71</v>
      </c>
      <c r="AA4126" t="s">
        <v>764</v>
      </c>
      <c r="AB4126" s="1">
        <v>0</v>
      </c>
      <c r="AC4126" s="4">
        <f>IF(ISNUMBER(MATCH(AD4126, $AD$2:AD4125, 0)), INDEX($AC$2:AC4125, MATCH(AD4126, $AD$2:AD4125, 0)), MAX($AC$2:AC4125)+1)</f>
        <v>6</v>
      </c>
      <c r="AD4126" t="str">
        <f t="shared" si="195"/>
        <v>เชียงราย-เชียงใหม่</v>
      </c>
      <c r="AE4126" t="s">
        <v>55</v>
      </c>
      <c r="AF4126" s="1">
        <v>0</v>
      </c>
      <c r="AG4126" s="1">
        <v>0</v>
      </c>
      <c r="AH4126" s="1">
        <v>0</v>
      </c>
      <c r="AI4126" t="s">
        <v>13035</v>
      </c>
      <c r="AJ4126" s="1">
        <v>1</v>
      </c>
      <c r="AK4126" s="1">
        <v>0</v>
      </c>
      <c r="AL4126" s="1">
        <v>0</v>
      </c>
      <c r="AM4126" s="1">
        <v>0</v>
      </c>
      <c r="AN4126" s="1">
        <v>0</v>
      </c>
      <c r="AO4126" s="1">
        <v>0</v>
      </c>
      <c r="AP4126" s="1">
        <v>0</v>
      </c>
      <c r="AQ4126" s="1">
        <v>0</v>
      </c>
      <c r="AR4126" s="1">
        <v>1321</v>
      </c>
      <c r="AS4126" s="1">
        <v>850.03298611111109</v>
      </c>
      <c r="AT4126" s="1">
        <f>Table1[[#This Row],[รวมต้นทุนค่าเดินทาง]]+Table1[[#This Row],[รวมต้นทุนค่าซ่อม]]+Table1[[#This Row],[รวมค่าเสื่อม]]</f>
        <v>3830.0191612263188</v>
      </c>
      <c r="AU4126" s="1">
        <f t="shared" si="193"/>
        <v>4428.3346813776061</v>
      </c>
      <c r="AV4126" s="1" t="str" cm="1">
        <f t="array" ref="AV4126">IF(AC4126&lt;4, "เก็บ", IF(OR(AT4126 &lt; PERCENTILE(IF($AC$2:$AC$5092=AC4126, $AT$2:$AT$5092), 0.25) - 1.5 * (PERCENTILE(IF($AC$2:$AC$5092=AC4126, $AT$2:$AT$5092), 0.75) - PERCENTILE(IF($AC$2:$AC$5092=AC4126, $AT$2:$AT$5092), 0.25)), AT4126 &gt; PERCENTILE(IF($AC$2:$AC$5092=AC4126, $AT$2:$AT$5092), 0.75) + 1.5 * (PERCENTILE(IF($AC$2:$AC$5092=AC4126, $AT$2:$AT$5092), 0.75) - PERCENTILE(IF($AC$2:$AC$5092=AC4126, $AT$2:$AT$5092), 0.25))), "ตัด", "เก็บ"))</f>
        <v>เก็บ</v>
      </c>
      <c r="AW4126" s="1">
        <f t="shared" si="194"/>
        <v>3873.7679454274344</v>
      </c>
      <c r="AX4126" s="1">
        <v>2781.4385174989698</v>
      </c>
      <c r="AY4126" s="1">
        <v>1658.9861751152073</v>
      </c>
    </row>
    <row r="4127" spans="1:51" x14ac:dyDescent="0.2">
      <c r="A4127" s="3">
        <v>46003</v>
      </c>
      <c r="B4127">
        <v>46003</v>
      </c>
      <c r="C4127" t="s">
        <v>13036</v>
      </c>
      <c r="D4127" t="s">
        <v>51</v>
      </c>
      <c r="E4127" t="s">
        <v>52</v>
      </c>
      <c r="F4127" t="s">
        <v>13037</v>
      </c>
      <c r="G4127" s="1">
        <v>838</v>
      </c>
      <c r="H4127" s="1">
        <v>0</v>
      </c>
      <c r="I4127" s="1">
        <v>0</v>
      </c>
      <c r="J4127" s="1">
        <v>0</v>
      </c>
      <c r="K4127" s="1">
        <v>0</v>
      </c>
      <c r="L4127" s="1">
        <v>0</v>
      </c>
      <c r="M4127" s="1">
        <v>0</v>
      </c>
      <c r="N4127" s="1">
        <v>0</v>
      </c>
      <c r="O4127" s="1">
        <v>838</v>
      </c>
      <c r="P4127" t="s">
        <v>13038</v>
      </c>
      <c r="Q4127" s="2">
        <v>244331</v>
      </c>
      <c r="R4127" t="s">
        <v>55</v>
      </c>
      <c r="S4127">
        <v>0</v>
      </c>
      <c r="T4127" t="s">
        <v>87</v>
      </c>
      <c r="U4127" t="s">
        <v>114</v>
      </c>
      <c r="V4127" s="1">
        <v>0</v>
      </c>
      <c r="W4127" s="1">
        <v>0</v>
      </c>
      <c r="X4127" s="1">
        <v>0</v>
      </c>
      <c r="AA4127" t="s">
        <v>58</v>
      </c>
      <c r="AB4127" s="1">
        <v>0</v>
      </c>
      <c r="AC4127" s="4">
        <f>IF(ISNUMBER(MATCH(AD4127, $AD$2:AD4126, 0)), INDEX($AC$2:AC4126, MATCH(AD4127, $AD$2:AD4126, 0)), MAX($AC$2:AC4126)+1)</f>
        <v>57</v>
      </c>
      <c r="AD4127" t="str">
        <f t="shared" si="195"/>
        <v>เชียงราย-แม่สาย</v>
      </c>
      <c r="AE4127" t="s">
        <v>55</v>
      </c>
      <c r="AF4127" s="1">
        <v>0</v>
      </c>
      <c r="AG4127" s="1">
        <v>0</v>
      </c>
      <c r="AH4127" s="1">
        <v>0</v>
      </c>
      <c r="AI4127" t="s">
        <v>13039</v>
      </c>
      <c r="AJ4127" s="1">
        <v>1</v>
      </c>
      <c r="AK4127" s="1">
        <v>0</v>
      </c>
      <c r="AL4127" s="1">
        <v>0</v>
      </c>
      <c r="AM4127" s="1">
        <v>0</v>
      </c>
      <c r="AN4127" s="1">
        <v>0</v>
      </c>
      <c r="AO4127" s="1">
        <v>0</v>
      </c>
      <c r="AP4127" s="1">
        <v>0</v>
      </c>
      <c r="AQ4127" s="1">
        <v>0</v>
      </c>
      <c r="AR4127" s="1">
        <v>838</v>
      </c>
      <c r="AS4127" s="1">
        <v>28.533333333333335</v>
      </c>
      <c r="AT4127" s="1">
        <f>Table1[[#This Row],[รวมต้นทุนค่าเดินทาง]]+Table1[[#This Row],[รวมต้นทุนค่าซ่อม]]+Table1[[#This Row],[รวมค่าเสื่อม]]</f>
        <v>3738.8737588652484</v>
      </c>
      <c r="AU4127" s="1">
        <f t="shared" si="193"/>
        <v>3694.5416508268818</v>
      </c>
      <c r="AV4127" s="1" t="str" cm="1">
        <f t="array" ref="AV4127">IF(AC4127&lt;4, "เก็บ", IF(OR(AT4127 &lt; PERCENTILE(IF($AC$2:$AC$5092=AC4127, $AT$2:$AT$5092), 0.25) - 1.5 * (PERCENTILE(IF($AC$2:$AC$5092=AC4127, $AT$2:$AT$5092), 0.75) - PERCENTILE(IF($AC$2:$AC$5092=AC4127, $AT$2:$AT$5092), 0.25)), AT4127 &gt; PERCENTILE(IF($AC$2:$AC$5092=AC4127, $AT$2:$AT$5092), 0.75) + 1.5 * (PERCENTILE(IF($AC$2:$AC$5092=AC4127, $AT$2:$AT$5092), 0.75) - PERCENTILE(IF($AC$2:$AC$5092=AC4127, $AT$2:$AT$5092), 0.25))), "ตัด", "เก็บ"))</f>
        <v>เก็บ</v>
      </c>
      <c r="AW4127" s="1">
        <f t="shared" si="194"/>
        <v>3694.5416508268818</v>
      </c>
      <c r="AX4127" s="1">
        <v>2929.2867014363869</v>
      </c>
      <c r="AY4127" s="1">
        <v>2872.3404255319151</v>
      </c>
    </row>
    <row r="4128" spans="1:51" x14ac:dyDescent="0.2">
      <c r="A4128" s="3">
        <v>46004</v>
      </c>
      <c r="B4128">
        <v>46004</v>
      </c>
      <c r="C4128" t="s">
        <v>13040</v>
      </c>
      <c r="D4128" t="s">
        <v>51</v>
      </c>
      <c r="E4128" t="s">
        <v>61</v>
      </c>
      <c r="F4128" t="s">
        <v>507</v>
      </c>
      <c r="G4128" s="1">
        <v>2700</v>
      </c>
      <c r="H4128" s="1">
        <v>4212</v>
      </c>
      <c r="I4128" s="1">
        <v>1900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  <c r="O4128" s="1">
        <v>4600</v>
      </c>
      <c r="P4128" t="s">
        <v>13041</v>
      </c>
      <c r="Q4128" s="2">
        <v>244331</v>
      </c>
      <c r="R4128" t="s">
        <v>55</v>
      </c>
      <c r="S4128">
        <v>0</v>
      </c>
      <c r="T4128" t="s">
        <v>71</v>
      </c>
      <c r="U4128" t="s">
        <v>57</v>
      </c>
      <c r="V4128" s="1">
        <v>2500</v>
      </c>
      <c r="W4128" s="1">
        <v>0</v>
      </c>
      <c r="X4128" s="1">
        <v>0</v>
      </c>
      <c r="AA4128" t="s">
        <v>58</v>
      </c>
      <c r="AB4128" s="1">
        <v>0</v>
      </c>
      <c r="AC4128" s="4">
        <f>IF(ISNUMBER(MATCH(AD4128, $AD$2:AD4127, 0)), INDEX($AC$2:AC4127, MATCH(AD4128, $AD$2:AD4127, 0)), MAX($AC$2:AC4127)+1)</f>
        <v>10</v>
      </c>
      <c r="AD4128" t="str">
        <f t="shared" si="195"/>
        <v>เชียงใหม่-กองลอย</v>
      </c>
      <c r="AE4128" t="s">
        <v>55</v>
      </c>
      <c r="AF4128" s="1">
        <v>0</v>
      </c>
      <c r="AG4128" s="1">
        <v>0</v>
      </c>
      <c r="AH4128" s="1">
        <v>14195</v>
      </c>
      <c r="AI4128" t="s">
        <v>13042</v>
      </c>
      <c r="AJ4128" s="1">
        <v>1</v>
      </c>
      <c r="AK4128" s="1">
        <v>0</v>
      </c>
      <c r="AL4128" s="1">
        <v>0</v>
      </c>
      <c r="AM4128" s="1">
        <v>0</v>
      </c>
      <c r="AN4128" s="1">
        <v>0</v>
      </c>
      <c r="AO4128" s="1">
        <v>0</v>
      </c>
      <c r="AP4128" s="1">
        <v>0</v>
      </c>
      <c r="AQ4128" s="1">
        <v>0</v>
      </c>
      <c r="AR4128" s="1">
        <v>25507</v>
      </c>
      <c r="AS4128" s="1">
        <v>28.533333333333335</v>
      </c>
      <c r="AT4128" s="1">
        <f>Table1[[#This Row],[รวมต้นทุนค่าเดินทาง]]+Table1[[#This Row],[รวมต้นทุนค่าซ่อม]]+Table1[[#This Row],[รวมค่าเสื่อม]]</f>
        <v>27715.765891472867</v>
      </c>
      <c r="AU4128" s="1">
        <f t="shared" si="193"/>
        <v>14957.32855761775</v>
      </c>
      <c r="AV4128" s="1" t="str" cm="1">
        <f t="array" ref="AV4128">IF(AC4128&lt;4, "เก็บ", IF(OR(AT4128 &lt; PERCENTILE(IF($AC$2:$AC$5092=AC4128, $AT$2:$AT$5092), 0.25) - 1.5 * (PERCENTILE(IF($AC$2:$AC$5092=AC4128, $AT$2:$AT$5092), 0.75) - PERCENTILE(IF($AC$2:$AC$5092=AC4128, $AT$2:$AT$5092), 0.25)), AT4128 &gt; PERCENTILE(IF($AC$2:$AC$5092=AC4128, $AT$2:$AT$5092), 0.75) + 1.5 * (PERCENTILE(IF($AC$2:$AC$5092=AC4128, $AT$2:$AT$5092), 0.75) - PERCENTILE(IF($AC$2:$AC$5092=AC4128, $AT$2:$AT$5092), 0.25))), "ตัด", "เก็บ"))</f>
        <v>ตัด</v>
      </c>
      <c r="AW4128" s="1">
        <f t="shared" si="194"/>
        <v>14419.089162907676</v>
      </c>
      <c r="AX4128" s="1">
        <v>15077.196593123563</v>
      </c>
      <c r="AY4128" s="1">
        <v>2180.2325581395348</v>
      </c>
    </row>
    <row r="4129" spans="1:51" x14ac:dyDescent="0.2">
      <c r="A4129" s="3">
        <v>46004</v>
      </c>
      <c r="B4129">
        <v>46004</v>
      </c>
      <c r="C4129" t="s">
        <v>13043</v>
      </c>
      <c r="D4129" t="s">
        <v>66</v>
      </c>
      <c r="E4129" t="s">
        <v>124</v>
      </c>
      <c r="F4129" t="s">
        <v>313</v>
      </c>
      <c r="G4129" s="1">
        <v>881</v>
      </c>
      <c r="H4129" s="1">
        <v>0</v>
      </c>
      <c r="I4129" s="1">
        <v>400</v>
      </c>
      <c r="J4129" s="1">
        <v>0</v>
      </c>
      <c r="K4129" s="1">
        <v>0</v>
      </c>
      <c r="L4129" s="1">
        <v>0</v>
      </c>
      <c r="M4129" s="1">
        <v>0</v>
      </c>
      <c r="N4129" s="1">
        <v>0</v>
      </c>
      <c r="O4129" s="1">
        <v>1281</v>
      </c>
      <c r="P4129" t="s">
        <v>13044</v>
      </c>
      <c r="Q4129" s="2">
        <v>244331</v>
      </c>
      <c r="R4129" t="s">
        <v>70</v>
      </c>
      <c r="S4129">
        <v>0</v>
      </c>
      <c r="T4129" t="s">
        <v>254</v>
      </c>
      <c r="U4129" t="s">
        <v>161</v>
      </c>
      <c r="V4129" s="1">
        <v>0</v>
      </c>
      <c r="W4129" s="1">
        <v>0</v>
      </c>
      <c r="X4129" s="1">
        <v>0</v>
      </c>
      <c r="AA4129" t="s">
        <v>58</v>
      </c>
      <c r="AB4129" s="1">
        <v>0</v>
      </c>
      <c r="AC4129" s="4">
        <f>IF(ISNUMBER(MATCH(AD4129, $AD$2:AD4128, 0)), INDEX($AC$2:AC4128, MATCH(AD4129, $AD$2:AD4128, 0)), MAX($AC$2:AC4128)+1)</f>
        <v>11</v>
      </c>
      <c r="AD4129" t="str">
        <f t="shared" si="195"/>
        <v>ลำปาง-พุทธมณฑลสาย 2</v>
      </c>
      <c r="AE4129" t="s">
        <v>73</v>
      </c>
      <c r="AF4129" s="1">
        <v>0</v>
      </c>
      <c r="AG4129" s="1">
        <v>0</v>
      </c>
      <c r="AH4129" s="1">
        <v>0</v>
      </c>
      <c r="AI4129" t="s">
        <v>13045</v>
      </c>
      <c r="AJ4129" s="1">
        <v>1</v>
      </c>
      <c r="AK4129" s="1">
        <v>720</v>
      </c>
      <c r="AL4129" s="1">
        <v>720</v>
      </c>
      <c r="AM4129" s="1">
        <v>1</v>
      </c>
      <c r="AN4129" s="1">
        <v>0</v>
      </c>
      <c r="AO4129" s="1">
        <v>0</v>
      </c>
      <c r="AP4129" s="1">
        <v>0</v>
      </c>
      <c r="AQ4129" s="1">
        <v>0</v>
      </c>
      <c r="AR4129" s="1">
        <v>1281</v>
      </c>
      <c r="AS4129" s="1">
        <v>134.95441595441596</v>
      </c>
      <c r="AT4129" s="1">
        <f>Table1[[#This Row],[รวมต้นทุนค่าเดินทาง]]+Table1[[#This Row],[รวมต้นทุนค่าซ่อม]]+Table1[[#This Row],[รวมค่าเสื่อม]]</f>
        <v>3861.6065898674597</v>
      </c>
      <c r="AU4129" s="1">
        <f t="shared" si="193"/>
        <v>4930.4097489270907</v>
      </c>
      <c r="AV4129" s="1" t="str" cm="1">
        <f t="array" ref="AV4129">IF(AC4129&lt;4, "เก็บ", IF(OR(AT4129 &lt; PERCENTILE(IF($AC$2:$AC$5092=AC4129, $AT$2:$AT$5092), 0.25) - 1.5 * (PERCENTILE(IF($AC$2:$AC$5092=AC4129, $AT$2:$AT$5092), 0.75) - PERCENTILE(IF($AC$2:$AC$5092=AC4129, $AT$2:$AT$5092), 0.25)), AT4129 &gt; PERCENTILE(IF($AC$2:$AC$5092=AC4129, $AT$2:$AT$5092), 0.75) + 1.5 * (PERCENTILE(IF($AC$2:$AC$5092=AC4129, $AT$2:$AT$5092), 0.75) - PERCENTILE(IF($AC$2:$AC$5092=AC4129, $AT$2:$AT$5092), 0.25))), "ตัด", "เก็บ"))</f>
        <v>เก็บ</v>
      </c>
      <c r="AW4129" s="1">
        <f t="shared" si="194"/>
        <v>4496.4734610911819</v>
      </c>
      <c r="AX4129" s="1">
        <v>2927.9145864762854</v>
      </c>
      <c r="AY4129" s="1">
        <v>2445.6521739130435</v>
      </c>
    </row>
    <row r="4130" spans="1:51" x14ac:dyDescent="0.2">
      <c r="A4130" s="3">
        <v>46004</v>
      </c>
      <c r="B4130">
        <v>46004</v>
      </c>
      <c r="C4130" t="s">
        <v>13046</v>
      </c>
      <c r="D4130" t="s">
        <v>66</v>
      </c>
      <c r="E4130" t="s">
        <v>67</v>
      </c>
      <c r="F4130" t="s">
        <v>68</v>
      </c>
      <c r="G4130" s="1">
        <v>0</v>
      </c>
      <c r="H4130" s="1">
        <v>0</v>
      </c>
      <c r="I4130" s="1">
        <v>500</v>
      </c>
      <c r="J4130" s="1">
        <v>0</v>
      </c>
      <c r="K4130" s="1">
        <v>0</v>
      </c>
      <c r="L4130" s="1">
        <v>0</v>
      </c>
      <c r="M4130" s="1">
        <v>0</v>
      </c>
      <c r="N4130" s="1">
        <v>0</v>
      </c>
      <c r="O4130" s="1">
        <v>500</v>
      </c>
      <c r="P4130" t="s">
        <v>13047</v>
      </c>
      <c r="Q4130" s="2">
        <v>244331</v>
      </c>
      <c r="R4130" t="s">
        <v>70</v>
      </c>
      <c r="S4130">
        <v>0</v>
      </c>
      <c r="T4130" t="s">
        <v>71</v>
      </c>
      <c r="U4130" t="s">
        <v>161</v>
      </c>
      <c r="V4130" s="1">
        <v>0</v>
      </c>
      <c r="W4130" s="1">
        <v>0</v>
      </c>
      <c r="X4130" s="1">
        <v>0</v>
      </c>
      <c r="AA4130" t="s">
        <v>58</v>
      </c>
      <c r="AB4130" s="1">
        <v>0</v>
      </c>
      <c r="AC4130" s="4">
        <f>IF(ISNUMBER(MATCH(AD4130, $AD$2:AD4129, 0)), INDEX($AC$2:AC4129, MATCH(AD4130, $AD$2:AD4129, 0)), MAX($AC$2:AC4129)+1)</f>
        <v>9</v>
      </c>
      <c r="AD4130" t="str">
        <f t="shared" si="195"/>
        <v>เชียงใหม่-พุทธมณฑลสาย 2</v>
      </c>
      <c r="AE4130" t="s">
        <v>73</v>
      </c>
      <c r="AF4130" s="1">
        <v>0</v>
      </c>
      <c r="AG4130" s="1">
        <v>0</v>
      </c>
      <c r="AH4130" s="1">
        <v>0</v>
      </c>
      <c r="AI4130" t="s">
        <v>13048</v>
      </c>
      <c r="AJ4130" s="1">
        <v>1</v>
      </c>
      <c r="AK4130" s="1">
        <v>720</v>
      </c>
      <c r="AL4130" s="1">
        <v>720</v>
      </c>
      <c r="AM4130" s="1">
        <v>1</v>
      </c>
      <c r="AN4130" s="1">
        <v>0</v>
      </c>
      <c r="AO4130" s="1">
        <v>0</v>
      </c>
      <c r="AP4130" s="1">
        <v>0</v>
      </c>
      <c r="AQ4130" s="1">
        <v>0</v>
      </c>
      <c r="AR4130" s="1">
        <v>500</v>
      </c>
      <c r="AS4130" s="1">
        <v>596.4059771708354</v>
      </c>
      <c r="AT4130" s="1">
        <f>Table1[[#This Row],[รวมต้นทุนค่าเดินทาง]]+Table1[[#This Row],[รวมต้นทุนค่าซ่อม]]+Table1[[#This Row],[รวมค่าเสื่อม]]</f>
        <v>1888.6594982975957</v>
      </c>
      <c r="AU4130" s="1">
        <f t="shared" si="193"/>
        <v>4623.2312262414152</v>
      </c>
      <c r="AV4130" s="1" t="str" cm="1">
        <f t="array" ref="AV4130">IF(AC4130&lt;4, "เก็บ", IF(OR(AT4130 &lt; PERCENTILE(IF($AC$2:$AC$5092=AC4130, $AT$2:$AT$5092), 0.25) - 1.5 * (PERCENTILE(IF($AC$2:$AC$5092=AC4130, $AT$2:$AT$5092), 0.75) - PERCENTILE(IF($AC$2:$AC$5092=AC4130, $AT$2:$AT$5092), 0.25)), AT4130 &gt; PERCENTILE(IF($AC$2:$AC$5092=AC4130, $AT$2:$AT$5092), 0.75) + 1.5 * (PERCENTILE(IF($AC$2:$AC$5092=AC4130, $AT$2:$AT$5092), 0.75) - PERCENTILE(IF($AC$2:$AC$5092=AC4130, $AT$2:$AT$5092), 0.25))), "ตัด", "เก็บ"))</f>
        <v>เก็บ</v>
      </c>
      <c r="AW4130" s="1">
        <f t="shared" si="194"/>
        <v>4005.4952465164292</v>
      </c>
      <c r="AX4130" s="1">
        <v>2577.9546108768855</v>
      </c>
      <c r="AY4130" s="1">
        <v>792.25352112676057</v>
      </c>
    </row>
    <row r="4131" spans="1:51" x14ac:dyDescent="0.2">
      <c r="A4131" s="3">
        <v>46004</v>
      </c>
      <c r="B4131">
        <v>46004</v>
      </c>
      <c r="C4131" t="s">
        <v>13049</v>
      </c>
      <c r="D4131" t="s">
        <v>66</v>
      </c>
      <c r="E4131" t="s">
        <v>124</v>
      </c>
      <c r="F4131" t="s">
        <v>1988</v>
      </c>
      <c r="G4131" s="1">
        <v>0</v>
      </c>
      <c r="H4131" s="1">
        <v>0</v>
      </c>
      <c r="I4131" s="1">
        <v>400</v>
      </c>
      <c r="J4131" s="1">
        <v>0</v>
      </c>
      <c r="K4131" s="1">
        <v>0</v>
      </c>
      <c r="L4131" s="1">
        <v>0</v>
      </c>
      <c r="M4131" s="1">
        <v>0</v>
      </c>
      <c r="N4131" s="1">
        <v>0</v>
      </c>
      <c r="O4131" s="1">
        <v>400</v>
      </c>
      <c r="P4131" t="s">
        <v>13050</v>
      </c>
      <c r="Q4131" s="2">
        <v>244331</v>
      </c>
      <c r="R4131" t="s">
        <v>70</v>
      </c>
      <c r="S4131">
        <v>0</v>
      </c>
      <c r="T4131" t="s">
        <v>71</v>
      </c>
      <c r="U4131" t="s">
        <v>93</v>
      </c>
      <c r="V4131" s="1">
        <v>0</v>
      </c>
      <c r="W4131" s="1">
        <v>0</v>
      </c>
      <c r="X4131" s="1">
        <v>0</v>
      </c>
      <c r="AA4131" t="s">
        <v>58</v>
      </c>
      <c r="AB4131" s="1">
        <v>0</v>
      </c>
      <c r="AC4131" s="4">
        <f>IF(ISNUMBER(MATCH(AD4131, $AD$2:AD4130, 0)), INDEX($AC$2:AC4130, MATCH(AD4131, $AD$2:AD4130, 0)), MAX($AC$2:AC4130)+1)</f>
        <v>4</v>
      </c>
      <c r="AD4131" t="str">
        <f t="shared" si="195"/>
        <v>เชียงใหม่-ตลาดไท</v>
      </c>
      <c r="AE4131" t="s">
        <v>73</v>
      </c>
      <c r="AF4131" s="1">
        <v>0</v>
      </c>
      <c r="AG4131" s="1">
        <v>0</v>
      </c>
      <c r="AH4131" s="1">
        <v>0</v>
      </c>
      <c r="AI4131" t="s">
        <v>13051</v>
      </c>
      <c r="AJ4131" s="1">
        <v>1</v>
      </c>
      <c r="AK4131" s="1">
        <v>720</v>
      </c>
      <c r="AL4131" s="1">
        <v>720</v>
      </c>
      <c r="AM4131" s="1">
        <v>1</v>
      </c>
      <c r="AN4131" s="1">
        <v>0</v>
      </c>
      <c r="AO4131" s="1">
        <v>0</v>
      </c>
      <c r="AP4131" s="1">
        <v>0</v>
      </c>
      <c r="AQ4131" s="1">
        <v>0</v>
      </c>
      <c r="AR4131" s="1">
        <v>400</v>
      </c>
      <c r="AS4131" s="1">
        <v>1999.2646302446783</v>
      </c>
      <c r="AT4131" s="1">
        <f>Table1[[#This Row],[รวมต้นทุนค่าเดินทาง]]+Table1[[#This Row],[รวมต้นทุนค่าซ่อม]]+Table1[[#This Row],[รวมค่าเสื่อม]]</f>
        <v>3214.4820215490263</v>
      </c>
      <c r="AU4131" s="1">
        <f t="shared" si="193"/>
        <v>4256.109283997258</v>
      </c>
      <c r="AV4131" s="1" t="str" cm="1">
        <f t="array" ref="AV4131">IF(AC4131&lt;4, "เก็บ", IF(OR(AT4131 &lt; PERCENTILE(IF($AC$2:$AC$5092=AC4131, $AT$2:$AT$5092), 0.25) - 1.5 * (PERCENTILE(IF($AC$2:$AC$5092=AC4131, $AT$2:$AT$5092), 0.75) - PERCENTILE(IF($AC$2:$AC$5092=AC4131, $AT$2:$AT$5092), 0.25)), AT4131 &gt; PERCENTILE(IF($AC$2:$AC$5092=AC4131, $AT$2:$AT$5092), 0.75) + 1.5 * (PERCENTILE(IF($AC$2:$AC$5092=AC4131, $AT$2:$AT$5092), 0.75) - PERCENTILE(IF($AC$2:$AC$5092=AC4131, $AT$2:$AT$5092), 0.25))), "ตัด", "เก็บ"))</f>
        <v>เก็บ</v>
      </c>
      <c r="AW4131" s="1">
        <f t="shared" si="194"/>
        <v>3807.0727671795808</v>
      </c>
      <c r="AX4131" s="1">
        <v>2335.0230876608157</v>
      </c>
      <c r="AY4131" s="1">
        <v>815.21739130434787</v>
      </c>
    </row>
    <row r="4132" spans="1:51" x14ac:dyDescent="0.2">
      <c r="A4132" s="3">
        <v>46004</v>
      </c>
      <c r="B4132">
        <v>46004</v>
      </c>
      <c r="C4132" t="s">
        <v>13052</v>
      </c>
      <c r="D4132" t="s">
        <v>51</v>
      </c>
      <c r="E4132" t="s">
        <v>61</v>
      </c>
      <c r="F4132" t="s">
        <v>80</v>
      </c>
      <c r="G4132" s="1">
        <v>2700</v>
      </c>
      <c r="H4132" s="1">
        <v>4212</v>
      </c>
      <c r="I4132" s="1">
        <v>1900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s="1">
        <v>4600</v>
      </c>
      <c r="P4132" t="s">
        <v>13053</v>
      </c>
      <c r="Q4132" s="2">
        <v>244331</v>
      </c>
      <c r="R4132" t="s">
        <v>55</v>
      </c>
      <c r="S4132">
        <v>0</v>
      </c>
      <c r="T4132" t="s">
        <v>56</v>
      </c>
      <c r="U4132" t="s">
        <v>57</v>
      </c>
      <c r="V4132" s="1">
        <v>2500</v>
      </c>
      <c r="W4132" s="1">
        <v>0</v>
      </c>
      <c r="X4132" s="1">
        <v>0</v>
      </c>
      <c r="AA4132" t="s">
        <v>58</v>
      </c>
      <c r="AB4132" s="1">
        <v>0</v>
      </c>
      <c r="AC4132" s="4">
        <f>IF(ISNUMBER(MATCH(AD4132, $AD$2:AD4131, 0)), INDEX($AC$2:AC4131, MATCH(AD4132, $AD$2:AD4131, 0)), MAX($AC$2:AC4131)+1)</f>
        <v>1</v>
      </c>
      <c r="AD4132" t="str">
        <f t="shared" si="195"/>
        <v>ท่าลี่-กองลอย</v>
      </c>
      <c r="AE4132" t="s">
        <v>55</v>
      </c>
      <c r="AF4132" s="1">
        <v>0</v>
      </c>
      <c r="AG4132" s="1">
        <v>0</v>
      </c>
      <c r="AH4132" s="1">
        <v>0</v>
      </c>
      <c r="AI4132" t="s">
        <v>13054</v>
      </c>
      <c r="AJ4132" s="1">
        <v>1</v>
      </c>
      <c r="AK4132" s="1">
        <v>0</v>
      </c>
      <c r="AL4132" s="1">
        <v>0</v>
      </c>
      <c r="AM4132" s="1">
        <v>0</v>
      </c>
      <c r="AN4132" s="1">
        <v>0</v>
      </c>
      <c r="AO4132" s="1">
        <v>0</v>
      </c>
      <c r="AP4132" s="1">
        <v>0</v>
      </c>
      <c r="AQ4132" s="1">
        <v>0</v>
      </c>
      <c r="AR4132" s="1">
        <v>11312</v>
      </c>
      <c r="AS4132" s="1">
        <v>21.400000000000002</v>
      </c>
      <c r="AT4132" s="1">
        <f>Table1[[#This Row],[รวมต้นทุนค่าเดินทาง]]+Table1[[#This Row],[รวมต้นทุนค่าซ่อม]]+Table1[[#This Row],[รวมค่าเสื่อม]]</f>
        <v>13080.294409937887</v>
      </c>
      <c r="AU4132" s="1">
        <f t="shared" si="193"/>
        <v>13953.293816562818</v>
      </c>
      <c r="AV4132" s="1" t="str" cm="1">
        <f t="array" ref="AV4132">IF(AC4132&lt;4, "เก็บ", IF(OR(AT4132 &lt; PERCENTILE(IF($AC$2:$AC$5092=AC4132, $AT$2:$AT$5092), 0.25) - 1.5 * (PERCENTILE(IF($AC$2:$AC$5092=AC4132, $AT$2:$AT$5092), 0.75) - PERCENTILE(IF($AC$2:$AC$5092=AC4132, $AT$2:$AT$5092), 0.25)), AT4132 &gt; PERCENTILE(IF($AC$2:$AC$5092=AC4132, $AT$2:$AT$5092), 0.75) + 1.5 * (PERCENTILE(IF($AC$2:$AC$5092=AC4132, $AT$2:$AT$5092), 0.75) - PERCENTILE(IF($AC$2:$AC$5092=AC4132, $AT$2:$AT$5092), 0.25))), "ตัด", "เก็บ"))</f>
        <v>เก็บ</v>
      </c>
      <c r="AW4132" s="1">
        <f t="shared" si="194"/>
        <v>13953.293816562818</v>
      </c>
      <c r="AX4132" s="1">
        <v>14426.372718098486</v>
      </c>
      <c r="AY4132" s="1">
        <v>1746.8944099378882</v>
      </c>
    </row>
    <row r="4133" spans="1:51" x14ac:dyDescent="0.2">
      <c r="A4133" s="3">
        <v>46004</v>
      </c>
      <c r="B4133">
        <v>46004</v>
      </c>
      <c r="C4133" t="s">
        <v>13055</v>
      </c>
      <c r="D4133" t="s">
        <v>66</v>
      </c>
      <c r="E4133" t="s">
        <v>105</v>
      </c>
      <c r="F4133" t="s">
        <v>342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  <c r="M4133" s="1">
        <v>0</v>
      </c>
      <c r="N4133" s="1">
        <v>692</v>
      </c>
      <c r="O4133" s="1">
        <v>692</v>
      </c>
      <c r="P4133" t="s">
        <v>13056</v>
      </c>
      <c r="Q4133" s="2">
        <v>244331</v>
      </c>
      <c r="R4133" t="s">
        <v>55</v>
      </c>
      <c r="S4133">
        <v>0</v>
      </c>
      <c r="T4133" t="s">
        <v>87</v>
      </c>
      <c r="U4133" t="s">
        <v>71</v>
      </c>
      <c r="V4133" s="1">
        <v>0</v>
      </c>
      <c r="W4133" s="1">
        <v>629</v>
      </c>
      <c r="X4133" s="1">
        <v>0</v>
      </c>
      <c r="Y4133" t="s">
        <v>108</v>
      </c>
      <c r="Z4133" t="s">
        <v>71</v>
      </c>
      <c r="AA4133" t="s">
        <v>764</v>
      </c>
      <c r="AB4133" s="1">
        <v>0</v>
      </c>
      <c r="AC4133" s="4">
        <f>IF(ISNUMBER(MATCH(AD4133, $AD$2:AD4132, 0)), INDEX($AC$2:AC4132, MATCH(AD4133, $AD$2:AD4132, 0)), MAX($AC$2:AC4132)+1)</f>
        <v>6</v>
      </c>
      <c r="AD4133" t="str">
        <f t="shared" si="195"/>
        <v>เชียงราย-เชียงใหม่</v>
      </c>
      <c r="AE4133" t="s">
        <v>55</v>
      </c>
      <c r="AF4133" s="1">
        <v>0</v>
      </c>
      <c r="AG4133" s="1">
        <v>0</v>
      </c>
      <c r="AH4133" s="1">
        <v>0</v>
      </c>
      <c r="AI4133" t="s">
        <v>13057</v>
      </c>
      <c r="AJ4133" s="1">
        <v>1</v>
      </c>
      <c r="AK4133" s="1">
        <v>0</v>
      </c>
      <c r="AL4133" s="1">
        <v>0</v>
      </c>
      <c r="AM4133" s="1">
        <v>0</v>
      </c>
      <c r="AN4133" s="1">
        <v>0</v>
      </c>
      <c r="AO4133" s="1">
        <v>0</v>
      </c>
      <c r="AP4133" s="1">
        <v>0</v>
      </c>
      <c r="AQ4133" s="1">
        <v>0</v>
      </c>
      <c r="AR4133" s="1">
        <v>1321</v>
      </c>
      <c r="AS4133" s="1">
        <v>8384.8931944444448</v>
      </c>
      <c r="AT4133" s="1">
        <f>Table1[[#This Row],[รวมต้นทุนค่าเดินทาง]]+Table1[[#This Row],[รวมต้นทุนค่าซ่อม]]+Table1[[#This Row],[รวมค่าเสื่อม]]</f>
        <v>11264.334752886003</v>
      </c>
      <c r="AU4133" s="1">
        <f t="shared" si="193"/>
        <v>4428.3346813776061</v>
      </c>
      <c r="AV4133" s="1" t="str" cm="1">
        <f t="array" ref="AV4133">IF(AC4133&lt;4, "เก็บ", IF(OR(AT4133 &lt; PERCENTILE(IF($AC$2:$AC$5092=AC4133, $AT$2:$AT$5092), 0.25) - 1.5 * (PERCENTILE(IF($AC$2:$AC$5092=AC4133, $AT$2:$AT$5092), 0.75) - PERCENTILE(IF($AC$2:$AC$5092=AC4133, $AT$2:$AT$5092), 0.25)), AT4133 &gt; PERCENTILE(IF($AC$2:$AC$5092=AC4133, $AT$2:$AT$5092), 0.75) + 1.5 * (PERCENTILE(IF($AC$2:$AC$5092=AC4133, $AT$2:$AT$5092), 0.75) - PERCENTILE(IF($AC$2:$AC$5092=AC4133, $AT$2:$AT$5092), 0.25))), "ตัด", "เก็บ"))</f>
        <v>ตัด</v>
      </c>
      <c r="AW4133" s="1">
        <f t="shared" si="194"/>
        <v>3873.7679454274344</v>
      </c>
      <c r="AX4133" s="1">
        <v>2781.4385174989698</v>
      </c>
      <c r="AY4133" s="1">
        <v>1558.4415584415585</v>
      </c>
    </row>
    <row r="4134" spans="1:51" x14ac:dyDescent="0.2">
      <c r="A4134" s="3">
        <v>46005</v>
      </c>
      <c r="B4134">
        <v>46005</v>
      </c>
      <c r="C4134" t="s">
        <v>13058</v>
      </c>
      <c r="D4134" t="s">
        <v>66</v>
      </c>
      <c r="E4134" t="s">
        <v>124</v>
      </c>
      <c r="F4134" t="s">
        <v>353</v>
      </c>
      <c r="G4134" s="1">
        <v>0</v>
      </c>
      <c r="H4134" s="1">
        <v>1007</v>
      </c>
      <c r="I4134" s="1">
        <v>500</v>
      </c>
      <c r="J4134" s="1">
        <v>0</v>
      </c>
      <c r="K4134" s="1">
        <v>0</v>
      </c>
      <c r="L4134" s="1">
        <v>0</v>
      </c>
      <c r="M4134" s="1">
        <v>0</v>
      </c>
      <c r="N4134" s="1">
        <v>0</v>
      </c>
      <c r="O4134" s="1">
        <v>500</v>
      </c>
      <c r="P4134" t="s">
        <v>13059</v>
      </c>
      <c r="Q4134" s="2">
        <v>244332</v>
      </c>
      <c r="R4134" t="s">
        <v>70</v>
      </c>
      <c r="S4134">
        <v>0</v>
      </c>
      <c r="T4134" t="s">
        <v>71</v>
      </c>
      <c r="U4134" t="s">
        <v>161</v>
      </c>
      <c r="V4134" s="1">
        <v>0</v>
      </c>
      <c r="W4134" s="1">
        <v>0</v>
      </c>
      <c r="X4134" s="1">
        <v>0</v>
      </c>
      <c r="AA4134" t="s">
        <v>58</v>
      </c>
      <c r="AB4134" s="1">
        <v>0</v>
      </c>
      <c r="AC4134" s="4">
        <f>IF(ISNUMBER(MATCH(AD4134, $AD$2:AD4133, 0)), INDEX($AC$2:AC4133, MATCH(AD4134, $AD$2:AD4133, 0)), MAX($AC$2:AC4133)+1)</f>
        <v>9</v>
      </c>
      <c r="AD4134" t="str">
        <f t="shared" si="195"/>
        <v>เชียงใหม่-พุทธมณฑลสาย 2</v>
      </c>
      <c r="AE4134" t="s">
        <v>73</v>
      </c>
      <c r="AF4134" s="1">
        <v>0</v>
      </c>
      <c r="AG4134" s="1">
        <v>0</v>
      </c>
      <c r="AH4134" s="1">
        <v>0</v>
      </c>
      <c r="AI4134" t="s">
        <v>13060</v>
      </c>
      <c r="AJ4134" s="1">
        <v>1</v>
      </c>
      <c r="AK4134" s="1">
        <v>720</v>
      </c>
      <c r="AL4134" s="1">
        <v>720</v>
      </c>
      <c r="AM4134" s="1">
        <v>1</v>
      </c>
      <c r="AN4134" s="1">
        <v>0</v>
      </c>
      <c r="AO4134" s="1">
        <v>0</v>
      </c>
      <c r="AP4134" s="1">
        <v>0</v>
      </c>
      <c r="AQ4134" s="1">
        <v>0</v>
      </c>
      <c r="AR4134" s="1">
        <v>1507</v>
      </c>
      <c r="AS4134" s="1">
        <v>1938.1959464411007</v>
      </c>
      <c r="AT4134" s="1">
        <f>Table1[[#This Row],[รวมต้นทุนค่าเดินทาง]]+Table1[[#This Row],[รวมต้นทุนค่าซ่อม]]+Table1[[#This Row],[รวมค่าเสื่อม]]</f>
        <v>4248.7673750125296</v>
      </c>
      <c r="AU4134" s="1">
        <f t="shared" si="193"/>
        <v>4623.2312262414152</v>
      </c>
      <c r="AV4134" s="1" t="str" cm="1">
        <f t="array" ref="AV4134">IF(AC4134&lt;4, "เก็บ", IF(OR(AT4134 &lt; PERCENTILE(IF($AC$2:$AC$5092=AC4134, $AT$2:$AT$5092), 0.25) - 1.5 * (PERCENTILE(IF($AC$2:$AC$5092=AC4134, $AT$2:$AT$5092), 0.75) - PERCENTILE(IF($AC$2:$AC$5092=AC4134, $AT$2:$AT$5092), 0.25)), AT4134 &gt; PERCENTILE(IF($AC$2:$AC$5092=AC4134, $AT$2:$AT$5092), 0.75) + 1.5 * (PERCENTILE(IF($AC$2:$AC$5092=AC4134, $AT$2:$AT$5092), 0.75) - PERCENTILE(IF($AC$2:$AC$5092=AC4134, $AT$2:$AT$5092), 0.25))), "ตัด", "เก็บ"))</f>
        <v>เก็บ</v>
      </c>
      <c r="AW4134" s="1">
        <f t="shared" si="194"/>
        <v>4005.4952465164292</v>
      </c>
      <c r="AX4134" s="1">
        <v>2577.9546108768855</v>
      </c>
      <c r="AY4134" s="1">
        <v>803.57142857142856</v>
      </c>
    </row>
    <row r="4135" spans="1:51" x14ac:dyDescent="0.2">
      <c r="A4135" s="3">
        <v>46005</v>
      </c>
      <c r="B4135">
        <v>46005</v>
      </c>
      <c r="C4135" t="s">
        <v>13061</v>
      </c>
      <c r="D4135" t="s">
        <v>51</v>
      </c>
      <c r="E4135" t="s">
        <v>61</v>
      </c>
      <c r="F4135" t="s">
        <v>2488</v>
      </c>
      <c r="G4135" s="1">
        <v>2700</v>
      </c>
      <c r="H4135" s="1">
        <v>4348</v>
      </c>
      <c r="I4135" s="1">
        <v>1900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  <c r="O4135" s="1">
        <v>4600</v>
      </c>
      <c r="P4135" t="s">
        <v>13062</v>
      </c>
      <c r="Q4135" s="2">
        <v>244333</v>
      </c>
      <c r="R4135" t="s">
        <v>55</v>
      </c>
      <c r="S4135">
        <v>0</v>
      </c>
      <c r="T4135" t="s">
        <v>71</v>
      </c>
      <c r="U4135" t="s">
        <v>57</v>
      </c>
      <c r="V4135" s="1">
        <v>3776</v>
      </c>
      <c r="W4135" s="1">
        <v>0</v>
      </c>
      <c r="X4135" s="1">
        <v>0</v>
      </c>
      <c r="AA4135" t="s">
        <v>58</v>
      </c>
      <c r="AB4135" s="1">
        <v>0</v>
      </c>
      <c r="AC4135" s="4">
        <f>IF(ISNUMBER(MATCH(AD4135, $AD$2:AD4134, 0)), INDEX($AC$2:AC4134, MATCH(AD4135, $AD$2:AD4134, 0)), MAX($AC$2:AC4134)+1)</f>
        <v>10</v>
      </c>
      <c r="AD4135" t="str">
        <f t="shared" si="195"/>
        <v>เชียงใหม่-กองลอย</v>
      </c>
      <c r="AE4135" t="s">
        <v>55</v>
      </c>
      <c r="AF4135" s="1">
        <v>0</v>
      </c>
      <c r="AG4135" s="1">
        <v>0</v>
      </c>
      <c r="AH4135" s="1">
        <v>0</v>
      </c>
      <c r="AI4135" t="s">
        <v>13063</v>
      </c>
      <c r="AJ4135" s="1">
        <v>1</v>
      </c>
      <c r="AK4135" s="1">
        <v>0</v>
      </c>
      <c r="AL4135" s="1">
        <v>0</v>
      </c>
      <c r="AM4135" s="1">
        <v>0</v>
      </c>
      <c r="AN4135" s="1">
        <v>0</v>
      </c>
      <c r="AO4135" s="1">
        <v>0</v>
      </c>
      <c r="AP4135" s="1">
        <v>0</v>
      </c>
      <c r="AQ4135" s="1">
        <v>0</v>
      </c>
      <c r="AR4135" s="1">
        <v>12724</v>
      </c>
      <c r="AS4135" s="1">
        <v>18.342857142857145</v>
      </c>
      <c r="AT4135" s="1">
        <f>Table1[[#This Row],[รวมต้นทุนค่าเดินทาง]]+Table1[[#This Row],[รวมต้นทุนค่าซ่อม]]+Table1[[#This Row],[รวมค่าเสื่อม]]</f>
        <v>14349.485714285714</v>
      </c>
      <c r="AU4135" s="1">
        <f t="shared" si="193"/>
        <v>14957.32855761775</v>
      </c>
      <c r="AV4135" s="1" t="str" cm="1">
        <f t="array" ref="AV4135">IF(AC4135&lt;4, "เก็บ", IF(OR(AT4135 &lt; PERCENTILE(IF($AC$2:$AC$5092=AC4135, $AT$2:$AT$5092), 0.25) - 1.5 * (PERCENTILE(IF($AC$2:$AC$5092=AC4135, $AT$2:$AT$5092), 0.75) - PERCENTILE(IF($AC$2:$AC$5092=AC4135, $AT$2:$AT$5092), 0.25)), AT4135 &gt; PERCENTILE(IF($AC$2:$AC$5092=AC4135, $AT$2:$AT$5092), 0.75) + 1.5 * (PERCENTILE(IF($AC$2:$AC$5092=AC4135, $AT$2:$AT$5092), 0.75) - PERCENTILE(IF($AC$2:$AC$5092=AC4135, $AT$2:$AT$5092), 0.25))), "ตัด", "เก็บ"))</f>
        <v>เก็บ</v>
      </c>
      <c r="AW4135" s="1">
        <f t="shared" si="194"/>
        <v>14419.089162907676</v>
      </c>
      <c r="AX4135" s="1">
        <v>15077.196593123563</v>
      </c>
      <c r="AY4135" s="1">
        <v>1607.1428571428571</v>
      </c>
    </row>
    <row r="4136" spans="1:51" x14ac:dyDescent="0.2">
      <c r="A4136" s="3">
        <v>46005</v>
      </c>
      <c r="B4136">
        <v>46005</v>
      </c>
      <c r="C4136" t="s">
        <v>13064</v>
      </c>
      <c r="D4136" t="s">
        <v>66</v>
      </c>
      <c r="E4136" t="s">
        <v>67</v>
      </c>
      <c r="F4136" t="s">
        <v>770</v>
      </c>
      <c r="G4136" s="1">
        <v>0</v>
      </c>
      <c r="H4136" s="1">
        <v>0</v>
      </c>
      <c r="I4136" s="1">
        <v>500</v>
      </c>
      <c r="J4136" s="1">
        <v>0</v>
      </c>
      <c r="K4136" s="1">
        <v>0</v>
      </c>
      <c r="L4136" s="1">
        <v>0</v>
      </c>
      <c r="M4136" s="1">
        <v>0</v>
      </c>
      <c r="N4136" s="1">
        <v>0</v>
      </c>
      <c r="O4136" s="1">
        <v>500</v>
      </c>
      <c r="P4136" t="s">
        <v>13065</v>
      </c>
      <c r="Q4136" s="2">
        <v>244332</v>
      </c>
      <c r="R4136" t="s">
        <v>70</v>
      </c>
      <c r="S4136">
        <v>0</v>
      </c>
      <c r="T4136" t="s">
        <v>71</v>
      </c>
      <c r="U4136" t="s">
        <v>72</v>
      </c>
      <c r="V4136" s="1">
        <v>0</v>
      </c>
      <c r="W4136" s="1">
        <v>0</v>
      </c>
      <c r="X4136" s="1">
        <v>0</v>
      </c>
      <c r="AA4136" t="s">
        <v>58</v>
      </c>
      <c r="AB4136" s="1">
        <v>0</v>
      </c>
      <c r="AC4136" s="4">
        <f>IF(ISNUMBER(MATCH(AD4136, $AD$2:AD4135, 0)), INDEX($AC$2:AC4135, MATCH(AD4136, $AD$2:AD4135, 0)), MAX($AC$2:AC4135)+1)</f>
        <v>2</v>
      </c>
      <c r="AD4136" t="str">
        <f t="shared" si="195"/>
        <v>เชียงใหม่-พุทธมณฑลสาย 5</v>
      </c>
      <c r="AE4136" t="s">
        <v>73</v>
      </c>
      <c r="AF4136" s="1">
        <v>0</v>
      </c>
      <c r="AG4136" s="1">
        <v>0</v>
      </c>
      <c r="AH4136" s="1">
        <v>629</v>
      </c>
      <c r="AI4136" t="s">
        <v>13066</v>
      </c>
      <c r="AJ4136" s="1">
        <v>1</v>
      </c>
      <c r="AK4136" s="1">
        <v>720</v>
      </c>
      <c r="AL4136" s="1">
        <v>720</v>
      </c>
      <c r="AM4136" s="1">
        <v>1</v>
      </c>
      <c r="AN4136" s="1">
        <v>0</v>
      </c>
      <c r="AO4136" s="1">
        <v>0</v>
      </c>
      <c r="AP4136" s="1">
        <v>0</v>
      </c>
      <c r="AQ4136" s="1">
        <v>0</v>
      </c>
      <c r="AR4136" s="1">
        <v>1129</v>
      </c>
      <c r="AS4136" s="1">
        <v>342.10113024811295</v>
      </c>
      <c r="AT4136" s="1">
        <f>Table1[[#This Row],[รวมต้นทุนค่าเดินทาง]]+Table1[[#This Row],[รวมต้นทุนค่าซ่อม]]+Table1[[#This Row],[รวมค่าเสื่อม]]</f>
        <v>2951.3642881428495</v>
      </c>
      <c r="AU4136" s="1">
        <f t="shared" si="193"/>
        <v>5026.5629662053279</v>
      </c>
      <c r="AV4136" s="1" t="str" cm="1">
        <f t="array" ref="AV4136">IF(AC4136&lt;4, "เก็บ", IF(OR(AT4136 &lt; PERCENTILE(IF($AC$2:$AC$5092=AC4136, $AT$2:$AT$5092), 0.25) - 1.5 * (PERCENTILE(IF($AC$2:$AC$5092=AC4136, $AT$2:$AT$5092), 0.75) - PERCENTILE(IF($AC$2:$AC$5092=AC4136, $AT$2:$AT$5092), 0.25)), AT4136 &gt; PERCENTILE(IF($AC$2:$AC$5092=AC4136, $AT$2:$AT$5092), 0.75) + 1.5 * (PERCENTILE(IF($AC$2:$AC$5092=AC4136, $AT$2:$AT$5092), 0.75) - PERCENTILE(IF($AC$2:$AC$5092=AC4136, $AT$2:$AT$5092), 0.25))), "ตัด", "เก็บ"))</f>
        <v>เก็บ</v>
      </c>
      <c r="AW4136" s="1">
        <f t="shared" si="194"/>
        <v>5026.5629662053279</v>
      </c>
      <c r="AX4136" s="1">
        <v>4064.5059139663294</v>
      </c>
      <c r="AY4136" s="1">
        <v>1480.2631578947369</v>
      </c>
    </row>
    <row r="4137" spans="1:51" x14ac:dyDescent="0.2">
      <c r="A4137" s="3">
        <v>46005</v>
      </c>
      <c r="B4137">
        <v>46005</v>
      </c>
      <c r="C4137" t="s">
        <v>13067</v>
      </c>
      <c r="D4137" t="s">
        <v>66</v>
      </c>
      <c r="E4137" t="s">
        <v>124</v>
      </c>
      <c r="F4137" t="s">
        <v>92</v>
      </c>
      <c r="G4137" s="1">
        <v>0</v>
      </c>
      <c r="H4137" s="1">
        <v>0</v>
      </c>
      <c r="I4137" s="1">
        <v>500</v>
      </c>
      <c r="J4137" s="1">
        <v>0</v>
      </c>
      <c r="K4137" s="1">
        <v>0</v>
      </c>
      <c r="L4137" s="1">
        <v>0</v>
      </c>
      <c r="M4137" s="1">
        <v>0</v>
      </c>
      <c r="N4137" s="1">
        <v>0</v>
      </c>
      <c r="O4137" s="1">
        <v>500</v>
      </c>
      <c r="P4137" t="s">
        <v>13068</v>
      </c>
      <c r="Q4137" s="2">
        <v>244332</v>
      </c>
      <c r="R4137" t="s">
        <v>70</v>
      </c>
      <c r="S4137">
        <v>0</v>
      </c>
      <c r="T4137" t="s">
        <v>71</v>
      </c>
      <c r="U4137" t="s">
        <v>161</v>
      </c>
      <c r="V4137" s="1">
        <v>0</v>
      </c>
      <c r="W4137" s="1">
        <v>0</v>
      </c>
      <c r="X4137" s="1">
        <v>0</v>
      </c>
      <c r="AA4137" t="s">
        <v>58</v>
      </c>
      <c r="AB4137" s="1">
        <v>0</v>
      </c>
      <c r="AC4137" s="4">
        <f>IF(ISNUMBER(MATCH(AD4137, $AD$2:AD4136, 0)), INDEX($AC$2:AC4136, MATCH(AD4137, $AD$2:AD4136, 0)), MAX($AC$2:AC4136)+1)</f>
        <v>9</v>
      </c>
      <c r="AD4137" t="str">
        <f t="shared" si="195"/>
        <v>เชียงใหม่-พุทธมณฑลสาย 2</v>
      </c>
      <c r="AE4137" t="s">
        <v>73</v>
      </c>
      <c r="AF4137" s="1">
        <v>0</v>
      </c>
      <c r="AG4137" s="1">
        <v>0</v>
      </c>
      <c r="AH4137" s="1">
        <v>0</v>
      </c>
      <c r="AI4137" t="s">
        <v>13069</v>
      </c>
      <c r="AJ4137" s="1">
        <v>1</v>
      </c>
      <c r="AK4137" s="1">
        <v>720</v>
      </c>
      <c r="AL4137" s="1">
        <v>720</v>
      </c>
      <c r="AM4137" s="1">
        <v>1</v>
      </c>
      <c r="AN4137" s="1">
        <v>0</v>
      </c>
      <c r="AO4137" s="1">
        <v>0</v>
      </c>
      <c r="AP4137" s="1">
        <v>0</v>
      </c>
      <c r="AQ4137" s="1">
        <v>0</v>
      </c>
      <c r="AR4137" s="1">
        <v>500</v>
      </c>
      <c r="AS4137" s="1">
        <v>6823.1367791348785</v>
      </c>
      <c r="AT4137" s="1">
        <f>Table1[[#This Row],[รวมต้นทุนค่าเดินทาง]]+Table1[[#This Row],[รวมต้นทุนค่าซ่อม]]+Table1[[#This Row],[รวมค่าเสื่อม]]</f>
        <v>8009.112388890976</v>
      </c>
      <c r="AU4137" s="1">
        <f t="shared" si="193"/>
        <v>4623.2312262414152</v>
      </c>
      <c r="AV4137" s="1" t="str" cm="1">
        <f t="array" ref="AV4137">IF(AC4137&lt;4, "เก็บ", IF(OR(AT4137 &lt; PERCENTILE(IF($AC$2:$AC$5092=AC4137, $AT$2:$AT$5092), 0.25) - 1.5 * (PERCENTILE(IF($AC$2:$AC$5092=AC4137, $AT$2:$AT$5092), 0.75) - PERCENTILE(IF($AC$2:$AC$5092=AC4137, $AT$2:$AT$5092), 0.25)), AT4137 &gt; PERCENTILE(IF($AC$2:$AC$5092=AC4137, $AT$2:$AT$5092), 0.75) + 1.5 * (PERCENTILE(IF($AC$2:$AC$5092=AC4137, $AT$2:$AT$5092), 0.75) - PERCENTILE(IF($AC$2:$AC$5092=AC4137, $AT$2:$AT$5092), 0.25))), "ตัด", "เก็บ"))</f>
        <v>เก็บ</v>
      </c>
      <c r="AW4137" s="1">
        <f t="shared" si="194"/>
        <v>4005.4952465164292</v>
      </c>
      <c r="AX4137" s="1">
        <v>2577.9546108768855</v>
      </c>
      <c r="AY4137" s="1">
        <v>685.97560975609758</v>
      </c>
    </row>
    <row r="4138" spans="1:51" x14ac:dyDescent="0.2">
      <c r="A4138" s="3">
        <v>46005</v>
      </c>
      <c r="B4138">
        <v>46005</v>
      </c>
      <c r="C4138" t="s">
        <v>13070</v>
      </c>
      <c r="D4138" t="s">
        <v>51</v>
      </c>
      <c r="E4138" t="s">
        <v>61</v>
      </c>
      <c r="F4138" t="s">
        <v>5295</v>
      </c>
      <c r="G4138" s="1">
        <v>2700</v>
      </c>
      <c r="H4138" s="1">
        <v>4212</v>
      </c>
      <c r="I4138" s="1">
        <v>1900</v>
      </c>
      <c r="J4138" s="1">
        <v>0</v>
      </c>
      <c r="K4138" s="1">
        <v>0</v>
      </c>
      <c r="L4138" s="1">
        <v>0</v>
      </c>
      <c r="M4138" s="1">
        <v>0</v>
      </c>
      <c r="N4138" s="1">
        <v>0</v>
      </c>
      <c r="O4138" s="1">
        <v>4600</v>
      </c>
      <c r="P4138" t="s">
        <v>13071</v>
      </c>
      <c r="Q4138" s="2">
        <v>244333</v>
      </c>
      <c r="R4138" t="s">
        <v>55</v>
      </c>
      <c r="S4138">
        <v>0</v>
      </c>
      <c r="T4138" t="s">
        <v>56</v>
      </c>
      <c r="U4138" t="s">
        <v>57</v>
      </c>
      <c r="V4138" s="1">
        <v>2500</v>
      </c>
      <c r="W4138" s="1">
        <v>0</v>
      </c>
      <c r="X4138" s="1">
        <v>0</v>
      </c>
      <c r="AA4138" t="s">
        <v>58</v>
      </c>
      <c r="AB4138" s="1">
        <v>0</v>
      </c>
      <c r="AC4138" s="4">
        <f>IF(ISNUMBER(MATCH(AD4138, $AD$2:AD4137, 0)), INDEX($AC$2:AC4137, MATCH(AD4138, $AD$2:AD4137, 0)), MAX($AC$2:AC4137)+1)</f>
        <v>1</v>
      </c>
      <c r="AD4138" t="str">
        <f t="shared" si="195"/>
        <v>ท่าลี่-กองลอย</v>
      </c>
      <c r="AE4138" t="s">
        <v>55</v>
      </c>
      <c r="AF4138" s="1">
        <v>0</v>
      </c>
      <c r="AG4138" s="1">
        <v>0</v>
      </c>
      <c r="AH4138" s="1">
        <v>0</v>
      </c>
      <c r="AI4138" t="s">
        <v>13072</v>
      </c>
      <c r="AJ4138" s="1">
        <v>1</v>
      </c>
      <c r="AK4138" s="1">
        <v>0</v>
      </c>
      <c r="AL4138" s="1">
        <v>0</v>
      </c>
      <c r="AM4138" s="1">
        <v>0</v>
      </c>
      <c r="AN4138" s="1">
        <v>0</v>
      </c>
      <c r="AO4138" s="1">
        <v>0</v>
      </c>
      <c r="AP4138" s="1">
        <v>0</v>
      </c>
      <c r="AQ4138" s="1">
        <v>0</v>
      </c>
      <c r="AR4138" s="1">
        <v>11312</v>
      </c>
      <c r="AS4138" s="1">
        <v>725.56666666666661</v>
      </c>
      <c r="AT4138" s="1">
        <f>Table1[[#This Row],[รวมต้นทุนค่าเดินทาง]]+Table1[[#This Row],[รวมต้นทุนค่าซ่อม]]+Table1[[#This Row],[รวมค่าเสื่อม]]</f>
        <v>14136.447263681592</v>
      </c>
      <c r="AU4138" s="1">
        <f t="shared" si="193"/>
        <v>13953.293816562818</v>
      </c>
      <c r="AV4138" s="1" t="str" cm="1">
        <f t="array" ref="AV4138">IF(AC4138&lt;4, "เก็บ", IF(OR(AT4138 &lt; PERCENTILE(IF($AC$2:$AC$5092=AC4138, $AT$2:$AT$5092), 0.25) - 1.5 * (PERCENTILE(IF($AC$2:$AC$5092=AC4138, $AT$2:$AT$5092), 0.75) - PERCENTILE(IF($AC$2:$AC$5092=AC4138, $AT$2:$AT$5092), 0.25)), AT4138 &gt; PERCENTILE(IF($AC$2:$AC$5092=AC4138, $AT$2:$AT$5092), 0.75) + 1.5 * (PERCENTILE(IF($AC$2:$AC$5092=AC4138, $AT$2:$AT$5092), 0.75) - PERCENTILE(IF($AC$2:$AC$5092=AC4138, $AT$2:$AT$5092), 0.25))), "ตัด", "เก็บ"))</f>
        <v>เก็บ</v>
      </c>
      <c r="AW4138" s="1">
        <f t="shared" si="194"/>
        <v>13953.293816562818</v>
      </c>
      <c r="AX4138" s="1">
        <v>14426.372718098486</v>
      </c>
      <c r="AY4138" s="1">
        <v>2098.8805970149256</v>
      </c>
    </row>
    <row r="4139" spans="1:51" x14ac:dyDescent="0.2">
      <c r="A4139" s="3">
        <v>46005</v>
      </c>
      <c r="B4139">
        <v>46005</v>
      </c>
      <c r="C4139" t="s">
        <v>13073</v>
      </c>
      <c r="D4139" t="s">
        <v>66</v>
      </c>
      <c r="E4139" t="s">
        <v>184</v>
      </c>
      <c r="F4139" t="s">
        <v>1088</v>
      </c>
      <c r="G4139" s="1">
        <v>0</v>
      </c>
      <c r="H4139" s="1">
        <v>0</v>
      </c>
      <c r="I4139" s="1">
        <v>0</v>
      </c>
      <c r="J4139" s="1">
        <v>0</v>
      </c>
      <c r="K4139" s="1">
        <v>0</v>
      </c>
      <c r="L4139" s="1">
        <v>0</v>
      </c>
      <c r="M4139" s="1">
        <v>0</v>
      </c>
      <c r="N4139" s="1">
        <v>0</v>
      </c>
      <c r="O4139" s="1">
        <v>0</v>
      </c>
      <c r="P4139" t="s">
        <v>13074</v>
      </c>
      <c r="Q4139" s="2">
        <v>244332</v>
      </c>
      <c r="R4139" t="s">
        <v>55</v>
      </c>
      <c r="S4139">
        <v>0</v>
      </c>
      <c r="T4139" t="s">
        <v>87</v>
      </c>
      <c r="U4139" t="s">
        <v>71</v>
      </c>
      <c r="V4139" s="1">
        <v>0</v>
      </c>
      <c r="W4139" s="1">
        <v>1133</v>
      </c>
      <c r="X4139" s="1">
        <v>0</v>
      </c>
      <c r="Y4139" t="s">
        <v>87</v>
      </c>
      <c r="Z4139" t="s">
        <v>71</v>
      </c>
      <c r="AA4139" t="s">
        <v>13075</v>
      </c>
      <c r="AB4139" s="1">
        <v>0</v>
      </c>
      <c r="AC4139" s="4">
        <f>IF(ISNUMBER(MATCH(AD4139, $AD$2:AD4138, 0)), INDEX($AC$2:AC4138, MATCH(AD4139, $AD$2:AD4138, 0)), MAX($AC$2:AC4138)+1)</f>
        <v>6</v>
      </c>
      <c r="AD4139" t="str">
        <f t="shared" si="195"/>
        <v>เชียงราย-เชียงใหม่</v>
      </c>
      <c r="AE4139" t="s">
        <v>55</v>
      </c>
      <c r="AF4139" s="1">
        <v>0</v>
      </c>
      <c r="AG4139" s="1">
        <v>0</v>
      </c>
      <c r="AH4139" s="1">
        <v>0</v>
      </c>
      <c r="AI4139" t="s">
        <v>13076</v>
      </c>
      <c r="AJ4139" s="1">
        <v>1</v>
      </c>
      <c r="AK4139" s="1">
        <v>0</v>
      </c>
      <c r="AL4139" s="1">
        <v>0</v>
      </c>
      <c r="AM4139" s="1">
        <v>0</v>
      </c>
      <c r="AN4139" s="1">
        <v>0</v>
      </c>
      <c r="AO4139" s="1">
        <v>0</v>
      </c>
      <c r="AP4139" s="1">
        <v>0</v>
      </c>
      <c r="AQ4139" s="1">
        <v>0</v>
      </c>
      <c r="AR4139" s="1">
        <v>1133</v>
      </c>
      <c r="AS4139" s="1">
        <v>2616.7231249999995</v>
      </c>
      <c r="AT4139" s="1">
        <f>Table1[[#This Row],[รวมต้นทุนค่าเดินทาง]]+Table1[[#This Row],[รวมต้นทุนค่าซ่อม]]+Table1[[#This Row],[รวมค่าเสื่อม]]</f>
        <v>5276.8724462669679</v>
      </c>
      <c r="AU4139" s="1">
        <f t="shared" si="193"/>
        <v>4428.3346813776061</v>
      </c>
      <c r="AV4139" s="1" t="str" cm="1">
        <f t="array" ref="AV4139">IF(AC4139&lt;4, "เก็บ", IF(OR(AT4139 &lt; PERCENTILE(IF($AC$2:$AC$5092=AC4139, $AT$2:$AT$5092), 0.25) - 1.5 * (PERCENTILE(IF($AC$2:$AC$5092=AC4139, $AT$2:$AT$5092), 0.75) - PERCENTILE(IF($AC$2:$AC$5092=AC4139, $AT$2:$AT$5092), 0.25)), AT4139 &gt; PERCENTILE(IF($AC$2:$AC$5092=AC4139, $AT$2:$AT$5092), 0.75) + 1.5 * (PERCENTILE(IF($AC$2:$AC$5092=AC4139, $AT$2:$AT$5092), 0.75) - PERCENTILE(IF($AC$2:$AC$5092=AC4139, $AT$2:$AT$5092), 0.25))), "ตัด", "เก็บ"))</f>
        <v>เก็บ</v>
      </c>
      <c r="AW4139" s="1">
        <f t="shared" si="194"/>
        <v>3873.7679454274344</v>
      </c>
      <c r="AX4139" s="1">
        <v>2781.4385174989698</v>
      </c>
      <c r="AY4139" s="1">
        <v>1527.1493212669684</v>
      </c>
    </row>
    <row r="4140" spans="1:51" x14ac:dyDescent="0.2">
      <c r="A4140" s="3">
        <v>46006</v>
      </c>
      <c r="B4140">
        <v>46006</v>
      </c>
      <c r="C4140" t="s">
        <v>13077</v>
      </c>
      <c r="D4140" t="s">
        <v>51</v>
      </c>
      <c r="E4140" t="s">
        <v>61</v>
      </c>
      <c r="F4140" t="s">
        <v>62</v>
      </c>
      <c r="G4140" s="1">
        <v>2700</v>
      </c>
      <c r="H4140" s="1">
        <v>4212</v>
      </c>
      <c r="I4140" s="1">
        <v>1900</v>
      </c>
      <c r="J4140" s="1">
        <v>0</v>
      </c>
      <c r="K4140" s="1">
        <v>0</v>
      </c>
      <c r="L4140" s="1">
        <v>0</v>
      </c>
      <c r="M4140" s="1">
        <v>0</v>
      </c>
      <c r="N4140" s="1">
        <v>0</v>
      </c>
      <c r="O4140" s="1">
        <v>4600</v>
      </c>
      <c r="P4140" t="s">
        <v>13078</v>
      </c>
      <c r="Q4140" s="2">
        <v>244334</v>
      </c>
      <c r="R4140" t="s">
        <v>55</v>
      </c>
      <c r="S4140">
        <v>0</v>
      </c>
      <c r="T4140" t="s">
        <v>71</v>
      </c>
      <c r="U4140" t="s">
        <v>57</v>
      </c>
      <c r="V4140" s="1">
        <v>2500</v>
      </c>
      <c r="W4140" s="1">
        <v>0</v>
      </c>
      <c r="X4140" s="1">
        <v>0</v>
      </c>
      <c r="AA4140" t="s">
        <v>58</v>
      </c>
      <c r="AB4140" s="1">
        <v>0</v>
      </c>
      <c r="AC4140" s="4">
        <f>IF(ISNUMBER(MATCH(AD4140, $AD$2:AD4139, 0)), INDEX($AC$2:AC4139, MATCH(AD4140, $AD$2:AD4139, 0)), MAX($AC$2:AC4139)+1)</f>
        <v>10</v>
      </c>
      <c r="AD4140" t="str">
        <f t="shared" si="195"/>
        <v>เชียงใหม่-กองลอย</v>
      </c>
      <c r="AE4140" t="s">
        <v>55</v>
      </c>
      <c r="AF4140" s="1">
        <v>0</v>
      </c>
      <c r="AG4140" s="1">
        <v>0</v>
      </c>
      <c r="AH4140" s="1">
        <v>0</v>
      </c>
      <c r="AI4140" t="s">
        <v>13079</v>
      </c>
      <c r="AJ4140" s="1">
        <v>1</v>
      </c>
      <c r="AK4140" s="1">
        <v>0</v>
      </c>
      <c r="AL4140" s="1">
        <v>0</v>
      </c>
      <c r="AM4140" s="1">
        <v>0</v>
      </c>
      <c r="AN4140" s="1">
        <v>0</v>
      </c>
      <c r="AO4140" s="1">
        <v>0</v>
      </c>
      <c r="AP4140" s="1">
        <v>0</v>
      </c>
      <c r="AQ4140" s="1">
        <v>0</v>
      </c>
      <c r="AR4140" s="1">
        <v>11312</v>
      </c>
      <c r="AS4140" s="1">
        <v>19.753846153846155</v>
      </c>
      <c r="AT4140" s="1">
        <f>Table1[[#This Row],[รวมต้นทุนค่าเดินทาง]]+Table1[[#This Row],[รวมต้นทุนค่าซ่อม]]+Table1[[#This Row],[รวมค่าเสื่อม]]</f>
        <v>13546.320775287704</v>
      </c>
      <c r="AU4140" s="1">
        <f t="shared" si="193"/>
        <v>14957.32855761775</v>
      </c>
      <c r="AV4140" s="1" t="str" cm="1">
        <f t="array" ref="AV4140">IF(AC4140&lt;4, "เก็บ", IF(OR(AT4140 &lt; PERCENTILE(IF($AC$2:$AC$5092=AC4140, $AT$2:$AT$5092), 0.25) - 1.5 * (PERCENTILE(IF($AC$2:$AC$5092=AC4140, $AT$2:$AT$5092), 0.75) - PERCENTILE(IF($AC$2:$AC$5092=AC4140, $AT$2:$AT$5092), 0.25)), AT4140 &gt; PERCENTILE(IF($AC$2:$AC$5092=AC4140, $AT$2:$AT$5092), 0.75) + 1.5 * (PERCENTILE(IF($AC$2:$AC$5092=AC4140, $AT$2:$AT$5092), 0.75) - PERCENTILE(IF($AC$2:$AC$5092=AC4140, $AT$2:$AT$5092), 0.25))), "ตัด", "เก็บ"))</f>
        <v>เก็บ</v>
      </c>
      <c r="AW4140" s="1">
        <f t="shared" si="194"/>
        <v>14419.089162907676</v>
      </c>
      <c r="AX4140" s="1">
        <v>15077.196593123563</v>
      </c>
      <c r="AY4140" s="1">
        <v>2214.5669291338581</v>
      </c>
    </row>
    <row r="4141" spans="1:51" x14ac:dyDescent="0.2">
      <c r="A4141" s="3">
        <v>46006</v>
      </c>
      <c r="B4141">
        <v>46006</v>
      </c>
      <c r="C4141" t="s">
        <v>13080</v>
      </c>
      <c r="D4141" t="s">
        <v>66</v>
      </c>
      <c r="E4141" t="s">
        <v>124</v>
      </c>
      <c r="F4141" t="s">
        <v>324</v>
      </c>
      <c r="G4141" s="1">
        <v>881</v>
      </c>
      <c r="H4141" s="1">
        <v>0</v>
      </c>
      <c r="I4141" s="1">
        <v>400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  <c r="O4141" s="1">
        <v>1281</v>
      </c>
      <c r="P4141" t="s">
        <v>13081</v>
      </c>
      <c r="Q4141" s="2">
        <v>244333</v>
      </c>
      <c r="R4141" t="s">
        <v>70</v>
      </c>
      <c r="S4141">
        <v>0</v>
      </c>
      <c r="T4141" t="s">
        <v>254</v>
      </c>
      <c r="U4141" t="s">
        <v>161</v>
      </c>
      <c r="V4141" s="1">
        <v>0</v>
      </c>
      <c r="W4141" s="1">
        <v>0</v>
      </c>
      <c r="X4141" s="1">
        <v>0</v>
      </c>
      <c r="AA4141" t="s">
        <v>58</v>
      </c>
      <c r="AB4141" s="1">
        <v>0</v>
      </c>
      <c r="AC4141" s="4">
        <f>IF(ISNUMBER(MATCH(AD4141, $AD$2:AD4140, 0)), INDEX($AC$2:AC4140, MATCH(AD4141, $AD$2:AD4140, 0)), MAX($AC$2:AC4140)+1)</f>
        <v>11</v>
      </c>
      <c r="AD4141" t="str">
        <f t="shared" si="195"/>
        <v>ลำปาง-พุทธมณฑลสาย 2</v>
      </c>
      <c r="AE4141" t="s">
        <v>73</v>
      </c>
      <c r="AF4141" s="1">
        <v>0</v>
      </c>
      <c r="AG4141" s="1">
        <v>0</v>
      </c>
      <c r="AH4141" s="1">
        <v>0</v>
      </c>
      <c r="AI4141" t="s">
        <v>13082</v>
      </c>
      <c r="AJ4141" s="1">
        <v>1</v>
      </c>
      <c r="AK4141" s="1">
        <v>720</v>
      </c>
      <c r="AL4141" s="1">
        <v>720</v>
      </c>
      <c r="AM4141" s="1">
        <v>1</v>
      </c>
      <c r="AN4141" s="1">
        <v>0</v>
      </c>
      <c r="AO4141" s="1">
        <v>0</v>
      </c>
      <c r="AP4141" s="1">
        <v>0</v>
      </c>
      <c r="AQ4141" s="1">
        <v>0</v>
      </c>
      <c r="AR4141" s="1">
        <v>1281</v>
      </c>
      <c r="AS4141" s="1">
        <v>632.21845825013474</v>
      </c>
      <c r="AT4141" s="1">
        <f>Table1[[#This Row],[รวมต้นทุนค่าเดินทาง]]+Table1[[#This Row],[รวมต้นทุนค่าซ่อม]]+Table1[[#This Row],[รวมค่าเสื่อม]]</f>
        <v>5038.218458250135</v>
      </c>
      <c r="AU4141" s="1">
        <f t="shared" si="193"/>
        <v>4930.4097489270907</v>
      </c>
      <c r="AV4141" s="1" t="str" cm="1">
        <f t="array" ref="AV4141">IF(AC4141&lt;4, "เก็บ", IF(OR(AT4141 &lt; PERCENTILE(IF($AC$2:$AC$5092=AC4141, $AT$2:$AT$5092), 0.25) - 1.5 * (PERCENTILE(IF($AC$2:$AC$5092=AC4141, $AT$2:$AT$5092), 0.75) - PERCENTILE(IF($AC$2:$AC$5092=AC4141, $AT$2:$AT$5092), 0.25)), AT4141 &gt; PERCENTILE(IF($AC$2:$AC$5092=AC4141, $AT$2:$AT$5092), 0.75) + 1.5 * (PERCENTILE(IF($AC$2:$AC$5092=AC4141, $AT$2:$AT$5092), 0.75) - PERCENTILE(IF($AC$2:$AC$5092=AC4141, $AT$2:$AT$5092), 0.25))), "ตัด", "เก็บ"))</f>
        <v>เก็บ</v>
      </c>
      <c r="AW4141" s="1">
        <f t="shared" si="194"/>
        <v>4496.4734610911819</v>
      </c>
      <c r="AX4141" s="1">
        <v>2927.9145864762854</v>
      </c>
      <c r="AY4141" s="1">
        <v>3125</v>
      </c>
    </row>
    <row r="4142" spans="1:51" x14ac:dyDescent="0.2">
      <c r="A4142" s="3">
        <v>46006</v>
      </c>
      <c r="B4142">
        <v>46006</v>
      </c>
      <c r="C4142" t="s">
        <v>13083</v>
      </c>
      <c r="D4142" t="s">
        <v>66</v>
      </c>
      <c r="E4142" t="s">
        <v>124</v>
      </c>
      <c r="F4142" t="s">
        <v>159</v>
      </c>
      <c r="G4142" s="1">
        <v>881</v>
      </c>
      <c r="H4142" s="1">
        <v>0</v>
      </c>
      <c r="I4142" s="1">
        <v>400</v>
      </c>
      <c r="J4142" s="1">
        <v>0</v>
      </c>
      <c r="K4142" s="1">
        <v>0</v>
      </c>
      <c r="L4142" s="1">
        <v>0</v>
      </c>
      <c r="M4142" s="1">
        <v>0</v>
      </c>
      <c r="N4142" s="1">
        <v>0</v>
      </c>
      <c r="O4142" s="1">
        <v>1281</v>
      </c>
      <c r="P4142" t="s">
        <v>13084</v>
      </c>
      <c r="Q4142" s="2">
        <v>244333</v>
      </c>
      <c r="R4142" t="s">
        <v>70</v>
      </c>
      <c r="S4142">
        <v>0</v>
      </c>
      <c r="T4142" t="s">
        <v>254</v>
      </c>
      <c r="U4142" t="s">
        <v>161</v>
      </c>
      <c r="V4142" s="1">
        <v>0</v>
      </c>
      <c r="W4142" s="1">
        <v>0</v>
      </c>
      <c r="X4142" s="1">
        <v>0</v>
      </c>
      <c r="AA4142" t="s">
        <v>58</v>
      </c>
      <c r="AB4142" s="1">
        <v>0</v>
      </c>
      <c r="AC4142" s="4">
        <f>IF(ISNUMBER(MATCH(AD4142, $AD$2:AD4141, 0)), INDEX($AC$2:AC4141, MATCH(AD4142, $AD$2:AD4141, 0)), MAX($AC$2:AC4141)+1)</f>
        <v>11</v>
      </c>
      <c r="AD4142" t="str">
        <f t="shared" si="195"/>
        <v>ลำปาง-พุทธมณฑลสาย 2</v>
      </c>
      <c r="AE4142" t="s">
        <v>73</v>
      </c>
      <c r="AF4142" s="1">
        <v>0</v>
      </c>
      <c r="AG4142" s="1">
        <v>0</v>
      </c>
      <c r="AH4142" s="1">
        <v>0</v>
      </c>
      <c r="AI4142" t="s">
        <v>13085</v>
      </c>
      <c r="AJ4142" s="1">
        <v>1</v>
      </c>
      <c r="AK4142" s="1">
        <v>720</v>
      </c>
      <c r="AL4142" s="1">
        <v>720</v>
      </c>
      <c r="AM4142" s="1">
        <v>1</v>
      </c>
      <c r="AN4142" s="1">
        <v>0</v>
      </c>
      <c r="AO4142" s="1">
        <v>0</v>
      </c>
      <c r="AP4142" s="1">
        <v>0</v>
      </c>
      <c r="AQ4142" s="1">
        <v>0</v>
      </c>
      <c r="AR4142" s="1">
        <v>1281</v>
      </c>
      <c r="AS4142" s="1">
        <v>1267.0033462532301</v>
      </c>
      <c r="AT4142" s="1">
        <f>Table1[[#This Row],[รวมต้นทุนค่าเดินทาง]]+Table1[[#This Row],[รวมต้นทุนค่าซ่อม]]+Table1[[#This Row],[รวมค่าเสื่อม]]</f>
        <v>3470.134493794214</v>
      </c>
      <c r="AU4142" s="1">
        <f t="shared" si="193"/>
        <v>4930.4097489270907</v>
      </c>
      <c r="AV4142" s="1" t="str" cm="1">
        <f t="array" ref="AV4142">IF(AC4142&lt;4, "เก็บ", IF(OR(AT4142 &lt; PERCENTILE(IF($AC$2:$AC$5092=AC4142, $AT$2:$AT$5092), 0.25) - 1.5 * (PERCENTILE(IF($AC$2:$AC$5092=AC4142, $AT$2:$AT$5092), 0.75) - PERCENTILE(IF($AC$2:$AC$5092=AC4142, $AT$2:$AT$5092), 0.25)), AT4142 &gt; PERCENTILE(IF($AC$2:$AC$5092=AC4142, $AT$2:$AT$5092), 0.75) + 1.5 * (PERCENTILE(IF($AC$2:$AC$5092=AC4142, $AT$2:$AT$5092), 0.75) - PERCENTILE(IF($AC$2:$AC$5092=AC4142, $AT$2:$AT$5092), 0.25))), "ตัด", "เก็บ"))</f>
        <v>เก็บ</v>
      </c>
      <c r="AW4142" s="1">
        <f t="shared" si="194"/>
        <v>4496.4734610911819</v>
      </c>
      <c r="AX4142" s="1">
        <v>2927.9145864762854</v>
      </c>
      <c r="AY4142" s="1">
        <v>922.13114754098365</v>
      </c>
    </row>
    <row r="4143" spans="1:51" x14ac:dyDescent="0.2">
      <c r="A4143" s="3">
        <v>46006</v>
      </c>
      <c r="B4143">
        <v>46006</v>
      </c>
      <c r="C4143" t="s">
        <v>13086</v>
      </c>
      <c r="D4143" t="s">
        <v>66</v>
      </c>
      <c r="E4143" t="s">
        <v>124</v>
      </c>
      <c r="F4143" t="s">
        <v>453</v>
      </c>
      <c r="G4143" s="1">
        <v>0</v>
      </c>
      <c r="H4143" s="1">
        <v>976</v>
      </c>
      <c r="I4143" s="1">
        <v>400</v>
      </c>
      <c r="J4143" s="1">
        <v>0</v>
      </c>
      <c r="K4143" s="1">
        <v>0</v>
      </c>
      <c r="L4143" s="1">
        <v>0</v>
      </c>
      <c r="M4143" s="1">
        <v>0</v>
      </c>
      <c r="N4143" s="1">
        <v>0</v>
      </c>
      <c r="O4143" s="1">
        <v>400</v>
      </c>
      <c r="P4143" t="s">
        <v>13087</v>
      </c>
      <c r="Q4143" s="2">
        <v>244333</v>
      </c>
      <c r="R4143" t="s">
        <v>70</v>
      </c>
      <c r="S4143">
        <v>0</v>
      </c>
      <c r="T4143" t="s">
        <v>71</v>
      </c>
      <c r="U4143" t="s">
        <v>161</v>
      </c>
      <c r="V4143" s="1">
        <v>0</v>
      </c>
      <c r="W4143" s="1">
        <v>0</v>
      </c>
      <c r="X4143" s="1">
        <v>0</v>
      </c>
      <c r="AA4143" t="s">
        <v>58</v>
      </c>
      <c r="AB4143" s="1">
        <v>0</v>
      </c>
      <c r="AC4143" s="4">
        <f>IF(ISNUMBER(MATCH(AD4143, $AD$2:AD4142, 0)), INDEX($AC$2:AC4142, MATCH(AD4143, $AD$2:AD4142, 0)), MAX($AC$2:AC4142)+1)</f>
        <v>9</v>
      </c>
      <c r="AD4143" t="str">
        <f t="shared" si="195"/>
        <v>เชียงใหม่-พุทธมณฑลสาย 2</v>
      </c>
      <c r="AE4143" t="s">
        <v>73</v>
      </c>
      <c r="AF4143" s="1">
        <v>0</v>
      </c>
      <c r="AG4143" s="1">
        <v>0</v>
      </c>
      <c r="AH4143" s="1">
        <v>0</v>
      </c>
      <c r="AI4143" t="s">
        <v>13088</v>
      </c>
      <c r="AJ4143" s="1">
        <v>1</v>
      </c>
      <c r="AK4143" s="1">
        <v>720</v>
      </c>
      <c r="AL4143" s="1">
        <v>720</v>
      </c>
      <c r="AM4143" s="1">
        <v>1</v>
      </c>
      <c r="AN4143" s="1">
        <v>0</v>
      </c>
      <c r="AO4143" s="1">
        <v>0</v>
      </c>
      <c r="AP4143" s="1">
        <v>0</v>
      </c>
      <c r="AQ4143" s="1">
        <v>0</v>
      </c>
      <c r="AR4143" s="1">
        <v>1376</v>
      </c>
      <c r="AS4143" s="1">
        <v>143.97761863020105</v>
      </c>
      <c r="AT4143" s="1">
        <f>Table1[[#This Row],[รวมต้นทุนค่าเดินทาง]]+Table1[[#This Row],[รวมต้นทุนค่าซ่อม]]+Table1[[#This Row],[รวมค่าเสื่อม]]</f>
        <v>2372.2503459029285</v>
      </c>
      <c r="AU4143" s="1">
        <f t="shared" si="193"/>
        <v>4623.2312262414152</v>
      </c>
      <c r="AV4143" s="1" t="str" cm="1">
        <f t="array" ref="AV4143">IF(AC4143&lt;4, "เก็บ", IF(OR(AT4143 &lt; PERCENTILE(IF($AC$2:$AC$5092=AC4143, $AT$2:$AT$5092), 0.25) - 1.5 * (PERCENTILE(IF($AC$2:$AC$5092=AC4143, $AT$2:$AT$5092), 0.75) - PERCENTILE(IF($AC$2:$AC$5092=AC4143, $AT$2:$AT$5092), 0.25)), AT4143 &gt; PERCENTILE(IF($AC$2:$AC$5092=AC4143, $AT$2:$AT$5092), 0.75) + 1.5 * (PERCENTILE(IF($AC$2:$AC$5092=AC4143, $AT$2:$AT$5092), 0.75) - PERCENTILE(IF($AC$2:$AC$5092=AC4143, $AT$2:$AT$5092), 0.25))), "ตัด", "เก็บ"))</f>
        <v>เก็บ</v>
      </c>
      <c r="AW4143" s="1">
        <f t="shared" si="194"/>
        <v>4005.4952465164292</v>
      </c>
      <c r="AX4143" s="1">
        <v>2577.9546108768855</v>
      </c>
      <c r="AY4143" s="1">
        <v>852.27272727272725</v>
      </c>
    </row>
    <row r="4144" spans="1:51" x14ac:dyDescent="0.2">
      <c r="A4144" s="3">
        <v>46006</v>
      </c>
      <c r="B4144">
        <v>46006</v>
      </c>
      <c r="C4144" t="s">
        <v>13089</v>
      </c>
      <c r="D4144" t="s">
        <v>66</v>
      </c>
      <c r="E4144" t="s">
        <v>124</v>
      </c>
      <c r="F4144" t="s">
        <v>244</v>
      </c>
      <c r="G4144" s="1">
        <v>0</v>
      </c>
      <c r="H4144" s="1">
        <v>0</v>
      </c>
      <c r="I4144" s="1">
        <v>400</v>
      </c>
      <c r="J4144" s="1">
        <v>0</v>
      </c>
      <c r="K4144" s="1">
        <v>0</v>
      </c>
      <c r="L4144" s="1">
        <v>0</v>
      </c>
      <c r="M4144" s="1">
        <v>0</v>
      </c>
      <c r="N4144" s="1">
        <v>0</v>
      </c>
      <c r="O4144" s="1">
        <v>400</v>
      </c>
      <c r="P4144" t="s">
        <v>13090</v>
      </c>
      <c r="Q4144" s="2">
        <v>244333</v>
      </c>
      <c r="R4144" t="s">
        <v>70</v>
      </c>
      <c r="S4144">
        <v>0</v>
      </c>
      <c r="T4144" t="s">
        <v>71</v>
      </c>
      <c r="U4144" t="s">
        <v>93</v>
      </c>
      <c r="V4144" s="1">
        <v>0</v>
      </c>
      <c r="W4144" s="1">
        <v>0</v>
      </c>
      <c r="X4144" s="1">
        <v>0</v>
      </c>
      <c r="AA4144" t="s">
        <v>58</v>
      </c>
      <c r="AB4144" s="1">
        <v>0</v>
      </c>
      <c r="AC4144" s="4">
        <f>IF(ISNUMBER(MATCH(AD4144, $AD$2:AD4143, 0)), INDEX($AC$2:AC4143, MATCH(AD4144, $AD$2:AD4143, 0)), MAX($AC$2:AC4143)+1)</f>
        <v>4</v>
      </c>
      <c r="AD4144" t="str">
        <f t="shared" si="195"/>
        <v>เชียงใหม่-ตลาดไท</v>
      </c>
      <c r="AE4144" t="s">
        <v>73</v>
      </c>
      <c r="AF4144" s="1">
        <v>0</v>
      </c>
      <c r="AG4144" s="1">
        <v>0</v>
      </c>
      <c r="AH4144" s="1">
        <v>0</v>
      </c>
      <c r="AI4144" t="s">
        <v>13091</v>
      </c>
      <c r="AJ4144" s="1">
        <v>1</v>
      </c>
      <c r="AK4144" s="1">
        <v>720</v>
      </c>
      <c r="AL4144" s="1">
        <v>720</v>
      </c>
      <c r="AM4144" s="1">
        <v>1</v>
      </c>
      <c r="AN4144" s="1">
        <v>0</v>
      </c>
      <c r="AO4144" s="1">
        <v>0</v>
      </c>
      <c r="AP4144" s="1">
        <v>0</v>
      </c>
      <c r="AQ4144" s="1">
        <v>0</v>
      </c>
      <c r="AR4144" s="1">
        <v>400</v>
      </c>
      <c r="AS4144" s="1">
        <v>2240.5480863446296</v>
      </c>
      <c r="AT4144" s="1">
        <f>Table1[[#This Row],[รวมต้นทุนค่าเดินทาง]]+Table1[[#This Row],[รวมต้นทุนค่าซ่อม]]+Table1[[#This Row],[รวมค่าเสื่อม]]</f>
        <v>3533.4052292017723</v>
      </c>
      <c r="AU4144" s="1">
        <f t="shared" si="193"/>
        <v>4256.109283997258</v>
      </c>
      <c r="AV4144" s="1" t="str" cm="1">
        <f t="array" ref="AV4144">IF(AC4144&lt;4, "เก็บ", IF(OR(AT4144 &lt; PERCENTILE(IF($AC$2:$AC$5092=AC4144, $AT$2:$AT$5092), 0.25) - 1.5 * (PERCENTILE(IF($AC$2:$AC$5092=AC4144, $AT$2:$AT$5092), 0.75) - PERCENTILE(IF($AC$2:$AC$5092=AC4144, $AT$2:$AT$5092), 0.25)), AT4144 &gt; PERCENTILE(IF($AC$2:$AC$5092=AC4144, $AT$2:$AT$5092), 0.75) + 1.5 * (PERCENTILE(IF($AC$2:$AC$5092=AC4144, $AT$2:$AT$5092), 0.75) - PERCENTILE(IF($AC$2:$AC$5092=AC4144, $AT$2:$AT$5092), 0.25))), "ตัด", "เก็บ"))</f>
        <v>เก็บ</v>
      </c>
      <c r="AW4144" s="1">
        <f t="shared" si="194"/>
        <v>3807.0727671795808</v>
      </c>
      <c r="AX4144" s="1">
        <v>2335.0230876608157</v>
      </c>
      <c r="AY4144" s="1">
        <v>892.85714285714289</v>
      </c>
    </row>
    <row r="4145" spans="1:51" x14ac:dyDescent="0.2">
      <c r="A4145" s="3">
        <v>46006</v>
      </c>
      <c r="B4145">
        <v>46006</v>
      </c>
      <c r="C4145" t="s">
        <v>13092</v>
      </c>
      <c r="D4145" t="s">
        <v>66</v>
      </c>
      <c r="E4145" t="s">
        <v>67</v>
      </c>
      <c r="F4145" t="s">
        <v>273</v>
      </c>
      <c r="G4145" s="1">
        <v>0</v>
      </c>
      <c r="H4145" s="1">
        <v>2266</v>
      </c>
      <c r="I4145" s="1">
        <v>500</v>
      </c>
      <c r="J4145" s="1">
        <v>0</v>
      </c>
      <c r="K4145" s="1">
        <v>0</v>
      </c>
      <c r="L4145" s="1">
        <v>0</v>
      </c>
      <c r="M4145" s="1">
        <v>0</v>
      </c>
      <c r="N4145" s="1">
        <v>0</v>
      </c>
      <c r="O4145" s="1">
        <v>500</v>
      </c>
      <c r="P4145" t="s">
        <v>13093</v>
      </c>
      <c r="Q4145" s="2">
        <v>244333</v>
      </c>
      <c r="R4145" t="s">
        <v>70</v>
      </c>
      <c r="S4145">
        <v>0</v>
      </c>
      <c r="T4145" t="s">
        <v>71</v>
      </c>
      <c r="U4145" t="s">
        <v>72</v>
      </c>
      <c r="V4145" s="1">
        <v>0</v>
      </c>
      <c r="W4145" s="1">
        <v>0</v>
      </c>
      <c r="X4145" s="1">
        <v>0</v>
      </c>
      <c r="AA4145" t="s">
        <v>58</v>
      </c>
      <c r="AB4145" s="1">
        <v>0</v>
      </c>
      <c r="AC4145" s="4">
        <f>IF(ISNUMBER(MATCH(AD4145, $AD$2:AD4144, 0)), INDEX($AC$2:AC4144, MATCH(AD4145, $AD$2:AD4144, 0)), MAX($AC$2:AC4144)+1)</f>
        <v>2</v>
      </c>
      <c r="AD4145" t="str">
        <f t="shared" si="195"/>
        <v>เชียงใหม่-พุทธมณฑลสาย 5</v>
      </c>
      <c r="AE4145" t="s">
        <v>73</v>
      </c>
      <c r="AF4145" s="1">
        <v>0</v>
      </c>
      <c r="AG4145" s="1">
        <v>0</v>
      </c>
      <c r="AH4145" s="1">
        <v>0</v>
      </c>
      <c r="AI4145" t="s">
        <v>13094</v>
      </c>
      <c r="AJ4145" s="1">
        <v>1</v>
      </c>
      <c r="AK4145" s="1">
        <v>720</v>
      </c>
      <c r="AL4145" s="1">
        <v>720</v>
      </c>
      <c r="AM4145" s="1">
        <v>1</v>
      </c>
      <c r="AN4145" s="1">
        <v>0</v>
      </c>
      <c r="AO4145" s="1">
        <v>0</v>
      </c>
      <c r="AP4145" s="1">
        <v>0</v>
      </c>
      <c r="AQ4145" s="1">
        <v>0</v>
      </c>
      <c r="AR4145" s="1">
        <v>2766</v>
      </c>
      <c r="AS4145" s="1">
        <v>155.07007551919446</v>
      </c>
      <c r="AT4145" s="1">
        <f>Table1[[#This Row],[รวมต้นทุนค่าเดินทาง]]+Table1[[#This Row],[รวมต้นทุนค่าซ่อม]]+Table1[[#This Row],[รวมค่าเสื่อม]]</f>
        <v>3713.3235966459551</v>
      </c>
      <c r="AU4145" s="1">
        <f t="shared" si="193"/>
        <v>5026.5629662053279</v>
      </c>
      <c r="AV4145" s="1" t="str" cm="1">
        <f t="array" ref="AV4145">IF(AC4145&lt;4, "เก็บ", IF(OR(AT4145 &lt; PERCENTILE(IF($AC$2:$AC$5092=AC4145, $AT$2:$AT$5092), 0.25) - 1.5 * (PERCENTILE(IF($AC$2:$AC$5092=AC4145, $AT$2:$AT$5092), 0.75) - PERCENTILE(IF($AC$2:$AC$5092=AC4145, $AT$2:$AT$5092), 0.25)), AT4145 &gt; PERCENTILE(IF($AC$2:$AC$5092=AC4145, $AT$2:$AT$5092), 0.75) + 1.5 * (PERCENTILE(IF($AC$2:$AC$5092=AC4145, $AT$2:$AT$5092), 0.75) - PERCENTILE(IF($AC$2:$AC$5092=AC4145, $AT$2:$AT$5092), 0.25))), "ตัด", "เก็บ"))</f>
        <v>เก็บ</v>
      </c>
      <c r="AW4145" s="1">
        <f t="shared" si="194"/>
        <v>5026.5629662053279</v>
      </c>
      <c r="AX4145" s="1">
        <v>4064.5059139663294</v>
      </c>
      <c r="AY4145" s="1">
        <v>792.25352112676057</v>
      </c>
    </row>
    <row r="4146" spans="1:51" x14ac:dyDescent="0.2">
      <c r="A4146" s="3">
        <v>46006</v>
      </c>
      <c r="B4146">
        <v>46006</v>
      </c>
      <c r="C4146" t="s">
        <v>13095</v>
      </c>
      <c r="D4146" t="s">
        <v>51</v>
      </c>
      <c r="E4146" t="s">
        <v>61</v>
      </c>
      <c r="F4146" t="s">
        <v>7840</v>
      </c>
      <c r="G4146" s="1">
        <v>4200</v>
      </c>
      <c r="H4146" s="1">
        <v>2712</v>
      </c>
      <c r="I4146" s="1">
        <v>1900</v>
      </c>
      <c r="J4146" s="1">
        <v>0</v>
      </c>
      <c r="K4146" s="1">
        <v>0</v>
      </c>
      <c r="L4146" s="1">
        <v>0</v>
      </c>
      <c r="M4146" s="1">
        <v>0</v>
      </c>
      <c r="N4146" s="1">
        <v>0</v>
      </c>
      <c r="O4146" s="1">
        <v>6100</v>
      </c>
      <c r="P4146" t="s">
        <v>13096</v>
      </c>
      <c r="Q4146" s="2">
        <v>244333</v>
      </c>
      <c r="R4146" t="s">
        <v>55</v>
      </c>
      <c r="S4146">
        <v>0</v>
      </c>
      <c r="T4146" t="s">
        <v>56</v>
      </c>
      <c r="U4146" t="s">
        <v>57</v>
      </c>
      <c r="V4146" s="1">
        <v>2500</v>
      </c>
      <c r="W4146" s="1">
        <v>0</v>
      </c>
      <c r="X4146" s="1">
        <v>0</v>
      </c>
      <c r="AA4146" t="s">
        <v>58</v>
      </c>
      <c r="AB4146" s="1">
        <v>0</v>
      </c>
      <c r="AC4146" s="4">
        <f>IF(ISNUMBER(MATCH(AD4146, $AD$2:AD4145, 0)), INDEX($AC$2:AC4145, MATCH(AD4146, $AD$2:AD4145, 0)), MAX($AC$2:AC4145)+1)</f>
        <v>1</v>
      </c>
      <c r="AD4146" t="str">
        <f t="shared" si="195"/>
        <v>ท่าลี่-กองลอย</v>
      </c>
      <c r="AE4146" t="s">
        <v>55</v>
      </c>
      <c r="AF4146" s="1">
        <v>0</v>
      </c>
      <c r="AG4146" s="1">
        <v>0</v>
      </c>
      <c r="AH4146" s="1">
        <v>0</v>
      </c>
      <c r="AI4146" t="s">
        <v>13097</v>
      </c>
      <c r="AJ4146" s="1">
        <v>1</v>
      </c>
      <c r="AK4146" s="1">
        <v>0</v>
      </c>
      <c r="AL4146" s="1">
        <v>0</v>
      </c>
      <c r="AM4146" s="1">
        <v>0</v>
      </c>
      <c r="AN4146" s="1">
        <v>0</v>
      </c>
      <c r="AO4146" s="1">
        <v>0</v>
      </c>
      <c r="AP4146" s="1">
        <v>0</v>
      </c>
      <c r="AQ4146" s="1">
        <v>0</v>
      </c>
      <c r="AR4146" s="1">
        <v>11312</v>
      </c>
      <c r="AS4146" s="1">
        <v>25.68</v>
      </c>
      <c r="AT4146" s="1">
        <f>Table1[[#This Row],[รวมต้นทุนค่าเดินทาง]]+Table1[[#This Row],[รวมต้นทุนค่าซ่อม]]+Table1[[#This Row],[รวมค่าเสื่อม]]</f>
        <v>13721.154576271187</v>
      </c>
      <c r="AU4146" s="1">
        <f t="shared" si="193"/>
        <v>13953.293816562818</v>
      </c>
      <c r="AV4146" s="1" t="str" cm="1">
        <f t="array" ref="AV4146">IF(AC4146&lt;4, "เก็บ", IF(OR(AT4146 &lt; PERCENTILE(IF($AC$2:$AC$5092=AC4146, $AT$2:$AT$5092), 0.25) - 1.5 * (PERCENTILE(IF($AC$2:$AC$5092=AC4146, $AT$2:$AT$5092), 0.75) - PERCENTILE(IF($AC$2:$AC$5092=AC4146, $AT$2:$AT$5092), 0.25)), AT4146 &gt; PERCENTILE(IF($AC$2:$AC$5092=AC4146, $AT$2:$AT$5092), 0.75) + 1.5 * (PERCENTILE(IF($AC$2:$AC$5092=AC4146, $AT$2:$AT$5092), 0.75) - PERCENTILE(IF($AC$2:$AC$5092=AC4146, $AT$2:$AT$5092), 0.25))), "ตัด", "เก็บ"))</f>
        <v>เก็บ</v>
      </c>
      <c r="AW4146" s="1">
        <f t="shared" si="194"/>
        <v>13953.293816562818</v>
      </c>
      <c r="AX4146" s="1">
        <v>14426.372718098486</v>
      </c>
      <c r="AY4146" s="1">
        <v>2383.4745762711864</v>
      </c>
    </row>
    <row r="4147" spans="1:51" x14ac:dyDescent="0.2">
      <c r="A4147" s="3">
        <v>46006</v>
      </c>
      <c r="B4147">
        <v>46006</v>
      </c>
      <c r="C4147" t="s">
        <v>13098</v>
      </c>
      <c r="D4147" t="s">
        <v>66</v>
      </c>
      <c r="E4147" t="s">
        <v>148</v>
      </c>
      <c r="F4147" t="s">
        <v>547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  <c r="N4147" s="1">
        <v>1105</v>
      </c>
      <c r="O4147" s="1">
        <v>1105</v>
      </c>
      <c r="P4147" t="s">
        <v>13099</v>
      </c>
      <c r="Q4147" s="2">
        <v>244333</v>
      </c>
      <c r="R4147" t="s">
        <v>55</v>
      </c>
      <c r="S4147">
        <v>0</v>
      </c>
      <c r="T4147" t="s">
        <v>101</v>
      </c>
      <c r="U4147" t="s">
        <v>71</v>
      </c>
      <c r="V4147" s="1">
        <v>0</v>
      </c>
      <c r="W4147" s="1">
        <v>0</v>
      </c>
      <c r="X4147" s="1">
        <v>0</v>
      </c>
      <c r="AA4147" t="s">
        <v>58</v>
      </c>
      <c r="AB4147" s="1">
        <v>0</v>
      </c>
      <c r="AC4147" s="4">
        <f>IF(ISNUMBER(MATCH(AD4147, $AD$2:AD4146, 0)), INDEX($AC$2:AC4146, MATCH(AD4147, $AD$2:AD4146, 0)), MAX($AC$2:AC4146)+1)</f>
        <v>5</v>
      </c>
      <c r="AD4147" t="str">
        <f t="shared" si="195"/>
        <v>พะเยา-เชียงใหม่</v>
      </c>
      <c r="AE4147" t="s">
        <v>55</v>
      </c>
      <c r="AF4147" s="1">
        <v>0</v>
      </c>
      <c r="AG4147" s="1">
        <v>0</v>
      </c>
      <c r="AH4147" s="1">
        <v>0</v>
      </c>
      <c r="AI4147" t="s">
        <v>13100</v>
      </c>
      <c r="AJ4147" s="1">
        <v>1</v>
      </c>
      <c r="AK4147" s="1">
        <v>0</v>
      </c>
      <c r="AL4147" s="1">
        <v>0</v>
      </c>
      <c r="AM4147" s="1">
        <v>0</v>
      </c>
      <c r="AN4147" s="1">
        <v>0</v>
      </c>
      <c r="AO4147" s="1">
        <v>0</v>
      </c>
      <c r="AP4147" s="1">
        <v>0</v>
      </c>
      <c r="AQ4147" s="1">
        <v>0</v>
      </c>
      <c r="AR4147" s="1">
        <v>1105</v>
      </c>
      <c r="AS4147" s="1">
        <v>1672.7385714285713</v>
      </c>
      <c r="AT4147" s="1">
        <f>Table1[[#This Row],[รวมต้นทุนค่าเดินทาง]]+Table1[[#This Row],[รวมต้นทุนค่าซ่อม]]+Table1[[#This Row],[รวมค่าเสื่อม]]</f>
        <v>3841.374935064935</v>
      </c>
      <c r="AU4147" s="1">
        <f t="shared" si="193"/>
        <v>4062.107163574422</v>
      </c>
      <c r="AV4147" s="1" t="str" cm="1">
        <f t="array" ref="AV4147">IF(AC4147&lt;4, "เก็บ", IF(OR(AT4147 &lt; PERCENTILE(IF($AC$2:$AC$5092=AC4147, $AT$2:$AT$5092), 0.25) - 1.5 * (PERCENTILE(IF($AC$2:$AC$5092=AC4147, $AT$2:$AT$5092), 0.75) - PERCENTILE(IF($AC$2:$AC$5092=AC4147, $AT$2:$AT$5092), 0.25)), AT4147 &gt; PERCENTILE(IF($AC$2:$AC$5092=AC4147, $AT$2:$AT$5092), 0.75) + 1.5 * (PERCENTILE(IF($AC$2:$AC$5092=AC4147, $AT$2:$AT$5092), 0.75) - PERCENTILE(IF($AC$2:$AC$5092=AC4147, $AT$2:$AT$5092), 0.25))), "ตัด", "เก็บ"))</f>
        <v>เก็บ</v>
      </c>
      <c r="AW4147" s="1">
        <f t="shared" si="194"/>
        <v>3639.9347470841599</v>
      </c>
      <c r="AX4147" s="1">
        <v>2523.4798574335259</v>
      </c>
      <c r="AY4147" s="1">
        <v>1063.6363636363637</v>
      </c>
    </row>
    <row r="4148" spans="1:51" x14ac:dyDescent="0.2">
      <c r="A4148" s="3">
        <v>46006</v>
      </c>
      <c r="B4148">
        <v>46006</v>
      </c>
      <c r="C4148" t="s">
        <v>13101</v>
      </c>
      <c r="D4148" t="s">
        <v>66</v>
      </c>
      <c r="E4148" t="s">
        <v>124</v>
      </c>
      <c r="F4148" t="s">
        <v>399</v>
      </c>
      <c r="G4148" s="1">
        <v>0</v>
      </c>
      <c r="H4148" s="1">
        <v>755</v>
      </c>
      <c r="I4148" s="1">
        <v>500</v>
      </c>
      <c r="J4148" s="1">
        <v>0</v>
      </c>
      <c r="K4148" s="1">
        <v>0</v>
      </c>
      <c r="L4148" s="1">
        <v>0</v>
      </c>
      <c r="M4148" s="1">
        <v>0</v>
      </c>
      <c r="N4148" s="1">
        <v>0</v>
      </c>
      <c r="O4148" s="1">
        <v>846</v>
      </c>
      <c r="P4148" t="s">
        <v>13102</v>
      </c>
      <c r="Q4148" s="2">
        <v>244333</v>
      </c>
      <c r="R4148" t="s">
        <v>70</v>
      </c>
      <c r="S4148">
        <v>0</v>
      </c>
      <c r="T4148" t="s">
        <v>88</v>
      </c>
      <c r="U4148" t="s">
        <v>93</v>
      </c>
      <c r="V4148" s="1">
        <v>0</v>
      </c>
      <c r="W4148" s="1">
        <v>0</v>
      </c>
      <c r="X4148" s="1">
        <v>346</v>
      </c>
      <c r="Y4148" t="s">
        <v>372</v>
      </c>
      <c r="Z4148" t="s">
        <v>88</v>
      </c>
      <c r="AA4148" t="s">
        <v>9952</v>
      </c>
      <c r="AB4148" s="1">
        <v>0</v>
      </c>
      <c r="AC4148" s="4">
        <f>IF(ISNUMBER(MATCH(AD4148, $AD$2:AD4147, 0)), INDEX($AC$2:AC4147, MATCH(AD4148, $AD$2:AD4147, 0)), MAX($AC$2:AC4147)+1)</f>
        <v>51</v>
      </c>
      <c r="AD4148" t="str">
        <f t="shared" si="195"/>
        <v>แพร่-ตลาดไท</v>
      </c>
      <c r="AE4148" t="s">
        <v>73</v>
      </c>
      <c r="AF4148" s="1">
        <v>0</v>
      </c>
      <c r="AG4148" s="1">
        <v>0</v>
      </c>
      <c r="AH4148" s="1">
        <v>0</v>
      </c>
      <c r="AI4148" t="s">
        <v>13103</v>
      </c>
      <c r="AJ4148" s="1">
        <v>1</v>
      </c>
      <c r="AK4148" s="1">
        <v>572</v>
      </c>
      <c r="AL4148" s="1">
        <v>572</v>
      </c>
      <c r="AM4148" s="1">
        <v>1</v>
      </c>
      <c r="AN4148" s="1">
        <v>0</v>
      </c>
      <c r="AO4148" s="1">
        <v>0</v>
      </c>
      <c r="AP4148" s="1">
        <v>0</v>
      </c>
      <c r="AQ4148" s="1">
        <v>0</v>
      </c>
      <c r="AR4148" s="1">
        <v>1601</v>
      </c>
      <c r="AS4148" s="1">
        <v>1262.8869315697909</v>
      </c>
      <c r="AT4148" s="1">
        <f>Table1[[#This Row],[รวมต้นทุนค่าเดินทาง]]+Table1[[#This Row],[รวมต้นทุนค่าซ่อม]]+Table1[[#This Row],[รวมค่าเสื่อม]]</f>
        <v>4035.7619315697912</v>
      </c>
      <c r="AU4148" s="1">
        <f t="shared" si="193"/>
        <v>4737.6107634746759</v>
      </c>
      <c r="AV4148" s="1" t="str" cm="1">
        <f t="array" ref="AV4148">IF(AC4148&lt;4, "เก็บ", IF(OR(AT4148 &lt; PERCENTILE(IF($AC$2:$AC$5092=AC4148, $AT$2:$AT$5092), 0.25) - 1.5 * (PERCENTILE(IF($AC$2:$AC$5092=AC4148, $AT$2:$AT$5092), 0.75) - PERCENTILE(IF($AC$2:$AC$5092=AC4148, $AT$2:$AT$5092), 0.25)), AT4148 &gt; PERCENTILE(IF($AC$2:$AC$5092=AC4148, $AT$2:$AT$5092), 0.75) + 1.5 * (PERCENTILE(IF($AC$2:$AC$5092=AC4148, $AT$2:$AT$5092), 0.75) - PERCENTILE(IF($AC$2:$AC$5092=AC4148, $AT$2:$AT$5092), 0.25))), "ตัด", "เก็บ"))</f>
        <v>เก็บ</v>
      </c>
      <c r="AW4148" s="1">
        <f t="shared" si="194"/>
        <v>4487.1668970521196</v>
      </c>
      <c r="AX4148" s="1">
        <v>3014.4338711558335</v>
      </c>
      <c r="AY4148" s="1">
        <v>1171.875</v>
      </c>
    </row>
    <row r="4149" spans="1:51" x14ac:dyDescent="0.2">
      <c r="A4149" s="3">
        <v>46006</v>
      </c>
      <c r="B4149">
        <v>46006</v>
      </c>
      <c r="C4149" t="s">
        <v>13104</v>
      </c>
      <c r="D4149" t="s">
        <v>66</v>
      </c>
      <c r="E4149" t="s">
        <v>124</v>
      </c>
      <c r="F4149" t="s">
        <v>388</v>
      </c>
      <c r="G4149" s="1">
        <v>0</v>
      </c>
      <c r="H4149" s="1">
        <v>755</v>
      </c>
      <c r="I4149" s="1">
        <v>400</v>
      </c>
      <c r="J4149" s="1">
        <v>0</v>
      </c>
      <c r="K4149" s="1">
        <v>0</v>
      </c>
      <c r="L4149" s="1">
        <v>0</v>
      </c>
      <c r="M4149" s="1">
        <v>0</v>
      </c>
      <c r="N4149" s="1">
        <v>0</v>
      </c>
      <c r="O4149" s="1">
        <v>400</v>
      </c>
      <c r="P4149" t="s">
        <v>13105</v>
      </c>
      <c r="Q4149" s="2">
        <v>244333</v>
      </c>
      <c r="R4149" t="s">
        <v>70</v>
      </c>
      <c r="S4149">
        <v>0</v>
      </c>
      <c r="T4149" t="s">
        <v>88</v>
      </c>
      <c r="U4149" t="s">
        <v>93</v>
      </c>
      <c r="V4149" s="1">
        <v>0</v>
      </c>
      <c r="W4149" s="1">
        <v>0</v>
      </c>
      <c r="X4149" s="1">
        <v>0</v>
      </c>
      <c r="AA4149" t="s">
        <v>58</v>
      </c>
      <c r="AB4149" s="1">
        <v>0</v>
      </c>
      <c r="AC4149" s="4">
        <f>IF(ISNUMBER(MATCH(AD4149, $AD$2:AD4148, 0)), INDEX($AC$2:AC4148, MATCH(AD4149, $AD$2:AD4148, 0)), MAX($AC$2:AC4148)+1)</f>
        <v>51</v>
      </c>
      <c r="AD4149" t="str">
        <f t="shared" si="195"/>
        <v>แพร่-ตลาดไท</v>
      </c>
      <c r="AE4149" t="s">
        <v>73</v>
      </c>
      <c r="AF4149" s="1">
        <v>0</v>
      </c>
      <c r="AG4149" s="1">
        <v>0</v>
      </c>
      <c r="AH4149" s="1">
        <v>0</v>
      </c>
      <c r="AI4149" t="s">
        <v>13106</v>
      </c>
      <c r="AJ4149" s="1">
        <v>1</v>
      </c>
      <c r="AK4149" s="1">
        <v>572</v>
      </c>
      <c r="AL4149" s="1">
        <v>572</v>
      </c>
      <c r="AM4149" s="1">
        <v>1</v>
      </c>
      <c r="AN4149" s="1">
        <v>0</v>
      </c>
      <c r="AO4149" s="1">
        <v>0</v>
      </c>
      <c r="AP4149" s="1">
        <v>0</v>
      </c>
      <c r="AQ4149" s="1">
        <v>0</v>
      </c>
      <c r="AR4149" s="1">
        <v>1155</v>
      </c>
      <c r="AS4149" s="1">
        <v>1575.5064676996667</v>
      </c>
      <c r="AT4149" s="1">
        <f>Table1[[#This Row],[รวมต้นทุนค่าเดินทาง]]+Table1[[#This Row],[รวมต้นทุนค่าซ่อม]]+Table1[[#This Row],[รวมค่าเสื่อม]]</f>
        <v>3652.6376152406501</v>
      </c>
      <c r="AU4149" s="1">
        <f t="shared" si="193"/>
        <v>4737.6107634746759</v>
      </c>
      <c r="AV4149" s="1" t="str" cm="1">
        <f t="array" ref="AV4149">IF(AC4149&lt;4, "เก็บ", IF(OR(AT4149 &lt; PERCENTILE(IF($AC$2:$AC$5092=AC4149, $AT$2:$AT$5092), 0.25) - 1.5 * (PERCENTILE(IF($AC$2:$AC$5092=AC4149, $AT$2:$AT$5092), 0.75) - PERCENTILE(IF($AC$2:$AC$5092=AC4149, $AT$2:$AT$5092), 0.25)), AT4149 &gt; PERCENTILE(IF($AC$2:$AC$5092=AC4149, $AT$2:$AT$5092), 0.75) + 1.5 * (PERCENTILE(IF($AC$2:$AC$5092=AC4149, $AT$2:$AT$5092), 0.75) - PERCENTILE(IF($AC$2:$AC$5092=AC4149, $AT$2:$AT$5092), 0.25))), "ตัด", "เก็บ"))</f>
        <v>เก็บ</v>
      </c>
      <c r="AW4149" s="1">
        <f t="shared" si="194"/>
        <v>4487.1668970521196</v>
      </c>
      <c r="AX4149" s="1">
        <v>3014.4338711558335</v>
      </c>
      <c r="AY4149" s="1">
        <v>922.13114754098365</v>
      </c>
    </row>
    <row r="4150" spans="1:51" x14ac:dyDescent="0.2">
      <c r="A4150" s="3">
        <v>46007</v>
      </c>
      <c r="B4150">
        <v>46007</v>
      </c>
      <c r="C4150" t="s">
        <v>13107</v>
      </c>
      <c r="D4150" t="s">
        <v>66</v>
      </c>
      <c r="E4150" t="s">
        <v>124</v>
      </c>
      <c r="F4150" t="s">
        <v>427</v>
      </c>
      <c r="G4150" s="1">
        <v>881</v>
      </c>
      <c r="H4150" s="1">
        <v>0</v>
      </c>
      <c r="I4150" s="1">
        <v>400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  <c r="O4150" s="1">
        <v>1281</v>
      </c>
      <c r="P4150" t="s">
        <v>13108</v>
      </c>
      <c r="Q4150" s="2">
        <v>244334</v>
      </c>
      <c r="R4150" t="s">
        <v>70</v>
      </c>
      <c r="S4150">
        <v>0</v>
      </c>
      <c r="T4150" t="s">
        <v>254</v>
      </c>
      <c r="U4150" t="s">
        <v>161</v>
      </c>
      <c r="V4150" s="1">
        <v>0</v>
      </c>
      <c r="W4150" s="1">
        <v>0</v>
      </c>
      <c r="X4150" s="1">
        <v>0</v>
      </c>
      <c r="AA4150" t="s">
        <v>58</v>
      </c>
      <c r="AB4150" s="1">
        <v>0</v>
      </c>
      <c r="AC4150" s="4">
        <f>IF(ISNUMBER(MATCH(AD4150, $AD$2:AD4149, 0)), INDEX($AC$2:AC4149, MATCH(AD4150, $AD$2:AD4149, 0)), MAX($AC$2:AC4149)+1)</f>
        <v>11</v>
      </c>
      <c r="AD4150" t="str">
        <f t="shared" si="195"/>
        <v>ลำปาง-พุทธมณฑลสาย 2</v>
      </c>
      <c r="AE4150" t="s">
        <v>73</v>
      </c>
      <c r="AF4150" s="1">
        <v>0</v>
      </c>
      <c r="AG4150" s="1">
        <v>0</v>
      </c>
      <c r="AH4150" s="1">
        <v>0</v>
      </c>
      <c r="AI4150" t="s">
        <v>13109</v>
      </c>
      <c r="AJ4150" s="1">
        <v>1</v>
      </c>
      <c r="AK4150" s="1">
        <v>720</v>
      </c>
      <c r="AL4150" s="1">
        <v>720</v>
      </c>
      <c r="AM4150" s="1">
        <v>1</v>
      </c>
      <c r="AN4150" s="1">
        <v>0</v>
      </c>
      <c r="AO4150" s="1">
        <v>0</v>
      </c>
      <c r="AP4150" s="1">
        <v>0</v>
      </c>
      <c r="AQ4150" s="1">
        <v>0</v>
      </c>
      <c r="AR4150" s="1">
        <v>1281</v>
      </c>
      <c r="AS4150" s="1">
        <v>68.673333333333332</v>
      </c>
      <c r="AT4150" s="1">
        <f>Table1[[#This Row],[รวมต้นทุนค่าเดินทาง]]+Table1[[#This Row],[รวมต้นทุนค่าซ่อม]]+Table1[[#This Row],[รวมค่าเสื่อม]]</f>
        <v>2657.8128682170545</v>
      </c>
      <c r="AU4150" s="1">
        <f t="shared" si="193"/>
        <v>4930.4097489270907</v>
      </c>
      <c r="AV4150" s="1" t="str" cm="1">
        <f t="array" ref="AV4150">IF(AC4150&lt;4, "เก็บ", IF(OR(AT4150 &lt; PERCENTILE(IF($AC$2:$AC$5092=AC4150, $AT$2:$AT$5092), 0.25) - 1.5 * (PERCENTILE(IF($AC$2:$AC$5092=AC4150, $AT$2:$AT$5092), 0.75) - PERCENTILE(IF($AC$2:$AC$5092=AC4150, $AT$2:$AT$5092), 0.25)), AT4150 &gt; PERCENTILE(IF($AC$2:$AC$5092=AC4150, $AT$2:$AT$5092), 0.75) + 1.5 * (PERCENTILE(IF($AC$2:$AC$5092=AC4150, $AT$2:$AT$5092), 0.75) - PERCENTILE(IF($AC$2:$AC$5092=AC4150, $AT$2:$AT$5092), 0.25))), "ตัด", "เก็บ"))</f>
        <v>เก็บ</v>
      </c>
      <c r="AW4150" s="1">
        <f t="shared" si="194"/>
        <v>4496.4734610911819</v>
      </c>
      <c r="AX4150" s="1">
        <v>2927.9145864762854</v>
      </c>
      <c r="AY4150" s="1">
        <v>1308.1395348837209</v>
      </c>
    </row>
    <row r="4151" spans="1:51" x14ac:dyDescent="0.2">
      <c r="A4151" s="3">
        <v>46007</v>
      </c>
      <c r="B4151">
        <v>46007</v>
      </c>
      <c r="C4151" t="s">
        <v>13110</v>
      </c>
      <c r="D4151" t="s">
        <v>66</v>
      </c>
      <c r="E4151" t="s">
        <v>124</v>
      </c>
      <c r="F4151" t="s">
        <v>1102</v>
      </c>
      <c r="G4151" s="1">
        <v>881</v>
      </c>
      <c r="H4151" s="1">
        <v>0</v>
      </c>
      <c r="I4151" s="1">
        <v>400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>
        <v>1281</v>
      </c>
      <c r="P4151" t="s">
        <v>13111</v>
      </c>
      <c r="Q4151" s="2">
        <v>244334</v>
      </c>
      <c r="R4151" t="s">
        <v>70</v>
      </c>
      <c r="S4151">
        <v>0</v>
      </c>
      <c r="T4151" t="s">
        <v>254</v>
      </c>
      <c r="U4151" t="s">
        <v>161</v>
      </c>
      <c r="V4151" s="1">
        <v>0</v>
      </c>
      <c r="W4151" s="1">
        <v>0</v>
      </c>
      <c r="X4151" s="1">
        <v>0</v>
      </c>
      <c r="AA4151" t="s">
        <v>58</v>
      </c>
      <c r="AB4151" s="1">
        <v>0</v>
      </c>
      <c r="AC4151" s="4">
        <f>IF(ISNUMBER(MATCH(AD4151, $AD$2:AD4150, 0)), INDEX($AC$2:AC4150, MATCH(AD4151, $AD$2:AD4150, 0)), MAX($AC$2:AC4150)+1)</f>
        <v>11</v>
      </c>
      <c r="AD4151" t="str">
        <f t="shared" si="195"/>
        <v>ลำปาง-พุทธมณฑลสาย 2</v>
      </c>
      <c r="AE4151" t="s">
        <v>73</v>
      </c>
      <c r="AF4151" s="1">
        <v>0</v>
      </c>
      <c r="AG4151" s="1">
        <v>0</v>
      </c>
      <c r="AH4151" s="1">
        <v>0</v>
      </c>
      <c r="AI4151" t="s">
        <v>13112</v>
      </c>
      <c r="AJ4151" s="1">
        <v>1</v>
      </c>
      <c r="AK4151" s="1">
        <v>720</v>
      </c>
      <c r="AL4151" s="1">
        <v>720</v>
      </c>
      <c r="AM4151" s="1">
        <v>1</v>
      </c>
      <c r="AN4151" s="1">
        <v>0</v>
      </c>
      <c r="AO4151" s="1">
        <v>0</v>
      </c>
      <c r="AP4151" s="1">
        <v>0</v>
      </c>
      <c r="AQ4151" s="1">
        <v>0</v>
      </c>
      <c r="AR4151" s="1">
        <v>1281</v>
      </c>
      <c r="AS4151" s="1">
        <v>219.48466862117979</v>
      </c>
      <c r="AT4151" s="1">
        <f>Table1[[#This Row],[รวมต้นทุนค่าเดินทาง]]+Table1[[#This Row],[รวมต้นทุนค่าซ่อม]]+Table1[[#This Row],[รวมค่าเสื่อม]]</f>
        <v>2470.3122548280762</v>
      </c>
      <c r="AU4151" s="1">
        <f t="shared" si="193"/>
        <v>4930.4097489270907</v>
      </c>
      <c r="AV4151" s="1" t="str" cm="1">
        <f t="array" ref="AV4151">IF(AC4151&lt;4, "เก็บ", IF(OR(AT4151 &lt; PERCENTILE(IF($AC$2:$AC$5092=AC4151, $AT$2:$AT$5092), 0.25) - 1.5 * (PERCENTILE(IF($AC$2:$AC$5092=AC4151, $AT$2:$AT$5092), 0.75) - PERCENTILE(IF($AC$2:$AC$5092=AC4151, $AT$2:$AT$5092), 0.25)), AT4151 &gt; PERCENTILE(IF($AC$2:$AC$5092=AC4151, $AT$2:$AT$5092), 0.75) + 1.5 * (PERCENTILE(IF($AC$2:$AC$5092=AC4151, $AT$2:$AT$5092), 0.75) - PERCENTILE(IF($AC$2:$AC$5092=AC4151, $AT$2:$AT$5092), 0.25))), "ตัด", "เก็บ"))</f>
        <v>เก็บ</v>
      </c>
      <c r="AW4151" s="1">
        <f t="shared" si="194"/>
        <v>4496.4734610911819</v>
      </c>
      <c r="AX4151" s="1">
        <v>2927.9145864762854</v>
      </c>
      <c r="AY4151" s="1">
        <v>969.82758620689651</v>
      </c>
    </row>
    <row r="4152" spans="1:51" x14ac:dyDescent="0.2">
      <c r="A4152" s="3">
        <v>46007</v>
      </c>
      <c r="B4152">
        <v>46007</v>
      </c>
      <c r="C4152" t="s">
        <v>13113</v>
      </c>
      <c r="D4152" t="s">
        <v>66</v>
      </c>
      <c r="E4152" t="s">
        <v>124</v>
      </c>
      <c r="F4152" t="s">
        <v>313</v>
      </c>
      <c r="G4152" s="1">
        <v>0</v>
      </c>
      <c r="H4152" s="1">
        <v>0</v>
      </c>
      <c r="I4152" s="1">
        <v>500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500</v>
      </c>
      <c r="P4152" t="s">
        <v>13114</v>
      </c>
      <c r="Q4152" s="2">
        <v>244334</v>
      </c>
      <c r="R4152" t="s">
        <v>70</v>
      </c>
      <c r="S4152">
        <v>0</v>
      </c>
      <c r="T4152" t="s">
        <v>71</v>
      </c>
      <c r="U4152" t="s">
        <v>161</v>
      </c>
      <c r="V4152" s="1">
        <v>0</v>
      </c>
      <c r="W4152" s="1">
        <v>0</v>
      </c>
      <c r="X4152" s="1">
        <v>0</v>
      </c>
      <c r="AA4152" t="s">
        <v>58</v>
      </c>
      <c r="AB4152" s="1">
        <v>0</v>
      </c>
      <c r="AC4152" s="4">
        <f>IF(ISNUMBER(MATCH(AD4152, $AD$2:AD4151, 0)), INDEX($AC$2:AC4151, MATCH(AD4152, $AD$2:AD4151, 0)), MAX($AC$2:AC4151)+1)</f>
        <v>9</v>
      </c>
      <c r="AD4152" t="str">
        <f t="shared" si="195"/>
        <v>เชียงใหม่-พุทธมณฑลสาย 2</v>
      </c>
      <c r="AE4152" t="s">
        <v>73</v>
      </c>
      <c r="AF4152" s="1">
        <v>0</v>
      </c>
      <c r="AG4152" s="1">
        <v>0</v>
      </c>
      <c r="AH4152" s="1">
        <v>0</v>
      </c>
      <c r="AI4152" t="s">
        <v>13115</v>
      </c>
      <c r="AJ4152" s="1">
        <v>1</v>
      </c>
      <c r="AK4152" s="1">
        <v>720</v>
      </c>
      <c r="AL4152" s="1">
        <v>720</v>
      </c>
      <c r="AM4152" s="1">
        <v>1</v>
      </c>
      <c r="AN4152" s="1">
        <v>0</v>
      </c>
      <c r="AO4152" s="1">
        <v>0</v>
      </c>
      <c r="AP4152" s="1">
        <v>0</v>
      </c>
      <c r="AQ4152" s="1">
        <v>0</v>
      </c>
      <c r="AR4152" s="1">
        <v>500</v>
      </c>
      <c r="AS4152" s="1">
        <v>134.95441595441596</v>
      </c>
      <c r="AT4152" s="1">
        <f>Table1[[#This Row],[รวมต้นทุนค่าเดินทาง]]+Table1[[#This Row],[รวมต้นทุนค่าซ่อม]]+Table1[[#This Row],[รวมค่าเสื่อม]]</f>
        <v>3080.6065898674597</v>
      </c>
      <c r="AU4152" s="1">
        <f t="shared" si="193"/>
        <v>4623.2312262414152</v>
      </c>
      <c r="AV4152" s="1" t="str" cm="1">
        <f t="array" ref="AV4152">IF(AC4152&lt;4, "เก็บ", IF(OR(AT4152 &lt; PERCENTILE(IF($AC$2:$AC$5092=AC4152, $AT$2:$AT$5092), 0.25) - 1.5 * (PERCENTILE(IF($AC$2:$AC$5092=AC4152, $AT$2:$AT$5092), 0.75) - PERCENTILE(IF($AC$2:$AC$5092=AC4152, $AT$2:$AT$5092), 0.25)), AT4152 &gt; PERCENTILE(IF($AC$2:$AC$5092=AC4152, $AT$2:$AT$5092), 0.75) + 1.5 * (PERCENTILE(IF($AC$2:$AC$5092=AC4152, $AT$2:$AT$5092), 0.75) - PERCENTILE(IF($AC$2:$AC$5092=AC4152, $AT$2:$AT$5092), 0.25))), "ตัด", "เก็บ"))</f>
        <v>เก็บ</v>
      </c>
      <c r="AW4152" s="1">
        <f t="shared" si="194"/>
        <v>4005.4952465164292</v>
      </c>
      <c r="AX4152" s="1">
        <v>2577.9546108768855</v>
      </c>
      <c r="AY4152" s="1">
        <v>2445.6521739130435</v>
      </c>
    </row>
    <row r="4153" spans="1:51" x14ac:dyDescent="0.2">
      <c r="A4153" s="3">
        <v>46007</v>
      </c>
      <c r="B4153">
        <v>46007</v>
      </c>
      <c r="C4153" t="s">
        <v>13116</v>
      </c>
      <c r="D4153" t="s">
        <v>66</v>
      </c>
      <c r="E4153" t="s">
        <v>124</v>
      </c>
      <c r="F4153" t="s">
        <v>1988</v>
      </c>
      <c r="G4153" s="1">
        <v>0</v>
      </c>
      <c r="H4153" s="1">
        <v>0</v>
      </c>
      <c r="I4153" s="1">
        <v>400</v>
      </c>
      <c r="J4153" s="1">
        <v>0</v>
      </c>
      <c r="K4153" s="1">
        <v>0</v>
      </c>
      <c r="L4153" s="1">
        <v>0</v>
      </c>
      <c r="M4153" s="1">
        <v>0</v>
      </c>
      <c r="N4153" s="1">
        <v>0</v>
      </c>
      <c r="O4153" s="1">
        <v>400</v>
      </c>
      <c r="P4153" t="s">
        <v>13117</v>
      </c>
      <c r="Q4153" s="2">
        <v>244334</v>
      </c>
      <c r="R4153" t="s">
        <v>70</v>
      </c>
      <c r="S4153">
        <v>0</v>
      </c>
      <c r="T4153" t="s">
        <v>71</v>
      </c>
      <c r="U4153" t="s">
        <v>93</v>
      </c>
      <c r="V4153" s="1">
        <v>0</v>
      </c>
      <c r="W4153" s="1">
        <v>0</v>
      </c>
      <c r="X4153" s="1">
        <v>0</v>
      </c>
      <c r="AA4153" t="s">
        <v>58</v>
      </c>
      <c r="AB4153" s="1">
        <v>0</v>
      </c>
      <c r="AC4153" s="4">
        <f>IF(ISNUMBER(MATCH(AD4153, $AD$2:AD4152, 0)), INDEX($AC$2:AC4152, MATCH(AD4153, $AD$2:AD4152, 0)), MAX($AC$2:AC4152)+1)</f>
        <v>4</v>
      </c>
      <c r="AD4153" t="str">
        <f t="shared" si="195"/>
        <v>เชียงใหม่-ตลาดไท</v>
      </c>
      <c r="AE4153" t="s">
        <v>73</v>
      </c>
      <c r="AF4153" s="1">
        <v>0</v>
      </c>
      <c r="AG4153" s="1">
        <v>0</v>
      </c>
      <c r="AH4153" s="1">
        <v>0</v>
      </c>
      <c r="AI4153" t="s">
        <v>13118</v>
      </c>
      <c r="AJ4153" s="1">
        <v>1</v>
      </c>
      <c r="AK4153" s="1">
        <v>720</v>
      </c>
      <c r="AL4153" s="1">
        <v>720</v>
      </c>
      <c r="AM4153" s="1">
        <v>1</v>
      </c>
      <c r="AN4153" s="1">
        <v>0</v>
      </c>
      <c r="AO4153" s="1">
        <v>0</v>
      </c>
      <c r="AP4153" s="1">
        <v>0</v>
      </c>
      <c r="AQ4153" s="1">
        <v>0</v>
      </c>
      <c r="AR4153" s="1">
        <v>400</v>
      </c>
      <c r="AS4153" s="1">
        <v>1999.2646302446783</v>
      </c>
      <c r="AT4153" s="1">
        <f>Table1[[#This Row],[รวมต้นทุนค่าเดินทาง]]+Table1[[#This Row],[รวมต้นทุนค่าซ่อม]]+Table1[[#This Row],[รวมค่าเสื่อม]]</f>
        <v>3214.4820215490263</v>
      </c>
      <c r="AU4153" s="1">
        <f t="shared" si="193"/>
        <v>4256.109283997258</v>
      </c>
      <c r="AV4153" s="1" t="str" cm="1">
        <f t="array" ref="AV4153">IF(AC4153&lt;4, "เก็บ", IF(OR(AT4153 &lt; PERCENTILE(IF($AC$2:$AC$5092=AC4153, $AT$2:$AT$5092), 0.25) - 1.5 * (PERCENTILE(IF($AC$2:$AC$5092=AC4153, $AT$2:$AT$5092), 0.75) - PERCENTILE(IF($AC$2:$AC$5092=AC4153, $AT$2:$AT$5092), 0.25)), AT4153 &gt; PERCENTILE(IF($AC$2:$AC$5092=AC4153, $AT$2:$AT$5092), 0.75) + 1.5 * (PERCENTILE(IF($AC$2:$AC$5092=AC4153, $AT$2:$AT$5092), 0.75) - PERCENTILE(IF($AC$2:$AC$5092=AC4153, $AT$2:$AT$5092), 0.25))), "ตัด", "เก็บ"))</f>
        <v>เก็บ</v>
      </c>
      <c r="AW4153" s="1">
        <f t="shared" si="194"/>
        <v>3807.0727671795808</v>
      </c>
      <c r="AX4153" s="1">
        <v>2335.0230876608157</v>
      </c>
      <c r="AY4153" s="1">
        <v>815.21739130434787</v>
      </c>
    </row>
    <row r="4154" spans="1:51" x14ac:dyDescent="0.2">
      <c r="A4154" s="3">
        <v>46007</v>
      </c>
      <c r="B4154">
        <v>46007</v>
      </c>
      <c r="C4154" t="s">
        <v>13119</v>
      </c>
      <c r="D4154" t="s">
        <v>66</v>
      </c>
      <c r="E4154" t="s">
        <v>67</v>
      </c>
      <c r="F4154" t="s">
        <v>68</v>
      </c>
      <c r="G4154" s="1">
        <v>0</v>
      </c>
      <c r="H4154" s="1">
        <v>0</v>
      </c>
      <c r="I4154" s="1">
        <v>400</v>
      </c>
      <c r="J4154" s="1">
        <v>0</v>
      </c>
      <c r="K4154" s="1">
        <v>0</v>
      </c>
      <c r="L4154" s="1">
        <v>0</v>
      </c>
      <c r="M4154" s="1">
        <v>0</v>
      </c>
      <c r="N4154" s="1">
        <v>0</v>
      </c>
      <c r="O4154" s="1">
        <v>400</v>
      </c>
      <c r="P4154" t="s">
        <v>13120</v>
      </c>
      <c r="Q4154" s="2">
        <v>244334</v>
      </c>
      <c r="R4154" t="s">
        <v>70</v>
      </c>
      <c r="S4154">
        <v>0</v>
      </c>
      <c r="T4154" t="s">
        <v>71</v>
      </c>
      <c r="U4154" t="s">
        <v>93</v>
      </c>
      <c r="V4154" s="1">
        <v>0</v>
      </c>
      <c r="W4154" s="1">
        <v>0</v>
      </c>
      <c r="X4154" s="1">
        <v>0</v>
      </c>
      <c r="AA4154" t="s">
        <v>58</v>
      </c>
      <c r="AB4154" s="1">
        <v>0</v>
      </c>
      <c r="AC4154" s="4">
        <f>IF(ISNUMBER(MATCH(AD4154, $AD$2:AD4153, 0)), INDEX($AC$2:AC4153, MATCH(AD4154, $AD$2:AD4153, 0)), MAX($AC$2:AC4153)+1)</f>
        <v>4</v>
      </c>
      <c r="AD4154" t="str">
        <f t="shared" si="195"/>
        <v>เชียงใหม่-ตลาดไท</v>
      </c>
      <c r="AE4154" t="s">
        <v>73</v>
      </c>
      <c r="AF4154" s="1">
        <v>0</v>
      </c>
      <c r="AG4154" s="1">
        <v>0</v>
      </c>
      <c r="AH4154" s="1">
        <v>0</v>
      </c>
      <c r="AI4154" t="s">
        <v>13121</v>
      </c>
      <c r="AJ4154" s="1">
        <v>1</v>
      </c>
      <c r="AK4154" s="1">
        <v>720</v>
      </c>
      <c r="AL4154" s="1">
        <v>720</v>
      </c>
      <c r="AM4154" s="1">
        <v>1</v>
      </c>
      <c r="AN4154" s="1">
        <v>0</v>
      </c>
      <c r="AO4154" s="1">
        <v>0</v>
      </c>
      <c r="AP4154" s="1">
        <v>0</v>
      </c>
      <c r="AQ4154" s="1">
        <v>0</v>
      </c>
      <c r="AR4154" s="1">
        <v>400</v>
      </c>
      <c r="AS4154" s="1">
        <v>596.4059771708354</v>
      </c>
      <c r="AT4154" s="1">
        <f>Table1[[#This Row],[รวมต้นทุนค่าเดินทาง]]+Table1[[#This Row],[รวมต้นทุนค่าซ่อม]]+Table1[[#This Row],[รวมค่าเสื่อม]]</f>
        <v>1788.659498297596</v>
      </c>
      <c r="AU4154" s="1">
        <f t="shared" si="193"/>
        <v>4256.109283997258</v>
      </c>
      <c r="AV4154" s="1" t="str" cm="1">
        <f t="array" ref="AV4154">IF(AC4154&lt;4, "เก็บ", IF(OR(AT4154 &lt; PERCENTILE(IF($AC$2:$AC$5092=AC4154, $AT$2:$AT$5092), 0.25) - 1.5 * (PERCENTILE(IF($AC$2:$AC$5092=AC4154, $AT$2:$AT$5092), 0.75) - PERCENTILE(IF($AC$2:$AC$5092=AC4154, $AT$2:$AT$5092), 0.25)), AT4154 &gt; PERCENTILE(IF($AC$2:$AC$5092=AC4154, $AT$2:$AT$5092), 0.75) + 1.5 * (PERCENTILE(IF($AC$2:$AC$5092=AC4154, $AT$2:$AT$5092), 0.75) - PERCENTILE(IF($AC$2:$AC$5092=AC4154, $AT$2:$AT$5092), 0.25))), "ตัด", "เก็บ"))</f>
        <v>เก็บ</v>
      </c>
      <c r="AW4154" s="1">
        <f t="shared" si="194"/>
        <v>3807.0727671795808</v>
      </c>
      <c r="AX4154" s="1">
        <v>2335.0230876608157</v>
      </c>
      <c r="AY4154" s="1">
        <v>792.25352112676057</v>
      </c>
    </row>
    <row r="4155" spans="1:51" x14ac:dyDescent="0.2">
      <c r="A4155" s="3">
        <v>46007</v>
      </c>
      <c r="B4155">
        <v>46007</v>
      </c>
      <c r="C4155" t="s">
        <v>13122</v>
      </c>
      <c r="D4155" t="s">
        <v>66</v>
      </c>
      <c r="E4155" t="s">
        <v>129</v>
      </c>
      <c r="F4155" t="s">
        <v>683</v>
      </c>
      <c r="G4155" s="1">
        <v>0</v>
      </c>
      <c r="H4155" s="1">
        <v>976</v>
      </c>
      <c r="I4155" s="1">
        <v>400</v>
      </c>
      <c r="J4155" s="1">
        <v>0</v>
      </c>
      <c r="K4155" s="1">
        <v>0</v>
      </c>
      <c r="L4155" s="1">
        <v>0</v>
      </c>
      <c r="M4155" s="1">
        <v>0</v>
      </c>
      <c r="N4155" s="1">
        <v>0</v>
      </c>
      <c r="O4155" s="1">
        <v>400</v>
      </c>
      <c r="P4155" t="s">
        <v>13123</v>
      </c>
      <c r="Q4155" s="2">
        <v>244334</v>
      </c>
      <c r="R4155" t="s">
        <v>70</v>
      </c>
      <c r="S4155">
        <v>0</v>
      </c>
      <c r="T4155" t="s">
        <v>71</v>
      </c>
      <c r="U4155" t="s">
        <v>93</v>
      </c>
      <c r="V4155" s="1">
        <v>0</v>
      </c>
      <c r="W4155" s="1">
        <v>0</v>
      </c>
      <c r="X4155" s="1">
        <v>0</v>
      </c>
      <c r="AA4155" t="s">
        <v>58</v>
      </c>
      <c r="AB4155" s="1">
        <v>0</v>
      </c>
      <c r="AC4155" s="4">
        <f>IF(ISNUMBER(MATCH(AD4155, $AD$2:AD4154, 0)), INDEX($AC$2:AC4154, MATCH(AD4155, $AD$2:AD4154, 0)), MAX($AC$2:AC4154)+1)</f>
        <v>4</v>
      </c>
      <c r="AD4155" t="str">
        <f t="shared" si="195"/>
        <v>เชียงใหม่-ตลาดไท</v>
      </c>
      <c r="AE4155" t="s">
        <v>73</v>
      </c>
      <c r="AF4155" s="1">
        <v>0</v>
      </c>
      <c r="AG4155" s="1">
        <v>0</v>
      </c>
      <c r="AH4155" s="1">
        <v>0</v>
      </c>
      <c r="AI4155" t="s">
        <v>13124</v>
      </c>
      <c r="AJ4155" s="1">
        <v>1</v>
      </c>
      <c r="AK4155" s="1">
        <v>720</v>
      </c>
      <c r="AL4155" s="1">
        <v>720</v>
      </c>
      <c r="AM4155" s="1">
        <v>1</v>
      </c>
      <c r="AN4155" s="1">
        <v>0</v>
      </c>
      <c r="AO4155" s="1">
        <v>0</v>
      </c>
      <c r="AP4155" s="1">
        <v>0</v>
      </c>
      <c r="AQ4155" s="1">
        <v>0</v>
      </c>
      <c r="AR4155" s="1">
        <v>1376</v>
      </c>
      <c r="AS4155" s="1">
        <v>2343.1021384928717</v>
      </c>
      <c r="AT4155" s="1">
        <f>Table1[[#This Row],[รวมต้นทุนค่าเดินทาง]]+Table1[[#This Row],[รวมต้นทุนค่าซ่อม]]+Table1[[#This Row],[รวมค่าเสื่อม]]</f>
        <v>4546.3080208458132</v>
      </c>
      <c r="AU4155" s="1">
        <f t="shared" si="193"/>
        <v>4256.109283997258</v>
      </c>
      <c r="AV4155" s="1" t="str" cm="1">
        <f t="array" ref="AV4155">IF(AC4155&lt;4, "เก็บ", IF(OR(AT4155 &lt; PERCENTILE(IF($AC$2:$AC$5092=AC4155, $AT$2:$AT$5092), 0.25) - 1.5 * (PERCENTILE(IF($AC$2:$AC$5092=AC4155, $AT$2:$AT$5092), 0.75) - PERCENTILE(IF($AC$2:$AC$5092=AC4155, $AT$2:$AT$5092), 0.25)), AT4155 &gt; PERCENTILE(IF($AC$2:$AC$5092=AC4155, $AT$2:$AT$5092), 0.75) + 1.5 * (PERCENTILE(IF($AC$2:$AC$5092=AC4155, $AT$2:$AT$5092), 0.75) - PERCENTILE(IF($AC$2:$AC$5092=AC4155, $AT$2:$AT$5092), 0.25))), "ตัด", "เก็บ"))</f>
        <v>เก็บ</v>
      </c>
      <c r="AW4155" s="1">
        <f t="shared" si="194"/>
        <v>3807.0727671795808</v>
      </c>
      <c r="AX4155" s="1">
        <v>2335.0230876608157</v>
      </c>
      <c r="AY4155" s="1">
        <v>827.20588235294122</v>
      </c>
    </row>
    <row r="4156" spans="1:51" x14ac:dyDescent="0.2">
      <c r="A4156" s="3">
        <v>46007</v>
      </c>
      <c r="B4156">
        <v>46007</v>
      </c>
      <c r="C4156" t="s">
        <v>13125</v>
      </c>
      <c r="D4156" t="s">
        <v>51</v>
      </c>
      <c r="E4156" t="s">
        <v>61</v>
      </c>
      <c r="F4156" t="s">
        <v>80</v>
      </c>
      <c r="G4156" s="1">
        <v>4200</v>
      </c>
      <c r="H4156" s="1">
        <v>2712</v>
      </c>
      <c r="I4156" s="1">
        <v>1900</v>
      </c>
      <c r="J4156" s="1">
        <v>0</v>
      </c>
      <c r="K4156" s="1">
        <v>0</v>
      </c>
      <c r="L4156" s="1">
        <v>0</v>
      </c>
      <c r="M4156" s="1">
        <v>0</v>
      </c>
      <c r="N4156" s="1">
        <v>0</v>
      </c>
      <c r="O4156" s="1">
        <v>6100</v>
      </c>
      <c r="P4156" t="s">
        <v>13126</v>
      </c>
      <c r="Q4156" s="2">
        <v>244334</v>
      </c>
      <c r="R4156" t="s">
        <v>55</v>
      </c>
      <c r="S4156">
        <v>0</v>
      </c>
      <c r="T4156" t="s">
        <v>56</v>
      </c>
      <c r="U4156" t="s">
        <v>57</v>
      </c>
      <c r="V4156" s="1">
        <v>2500</v>
      </c>
      <c r="W4156" s="1">
        <v>0</v>
      </c>
      <c r="X4156" s="1">
        <v>0</v>
      </c>
      <c r="AA4156" t="s">
        <v>58</v>
      </c>
      <c r="AB4156" s="1">
        <v>0</v>
      </c>
      <c r="AC4156" s="4">
        <f>IF(ISNUMBER(MATCH(AD4156, $AD$2:AD4155, 0)), INDEX($AC$2:AC4155, MATCH(AD4156, $AD$2:AD4155, 0)), MAX($AC$2:AC4155)+1)</f>
        <v>1</v>
      </c>
      <c r="AD4156" t="str">
        <f t="shared" si="195"/>
        <v>ท่าลี่-กองลอย</v>
      </c>
      <c r="AE4156" t="s">
        <v>55</v>
      </c>
      <c r="AF4156" s="1">
        <v>0</v>
      </c>
      <c r="AG4156" s="1">
        <v>0</v>
      </c>
      <c r="AH4156" s="1">
        <v>0</v>
      </c>
      <c r="AI4156" t="s">
        <v>13127</v>
      </c>
      <c r="AJ4156" s="1">
        <v>1</v>
      </c>
      <c r="AK4156" s="1">
        <v>0</v>
      </c>
      <c r="AL4156" s="1">
        <v>0</v>
      </c>
      <c r="AM4156" s="1">
        <v>0</v>
      </c>
      <c r="AN4156" s="1">
        <v>0</v>
      </c>
      <c r="AO4156" s="1">
        <v>0</v>
      </c>
      <c r="AP4156" s="1">
        <v>0</v>
      </c>
      <c r="AQ4156" s="1">
        <v>0</v>
      </c>
      <c r="AR4156" s="1">
        <v>11312</v>
      </c>
      <c r="AS4156" s="1">
        <v>21.400000000000002</v>
      </c>
      <c r="AT4156" s="1">
        <f>Table1[[#This Row],[รวมต้นทุนค่าเดินทาง]]+Table1[[#This Row],[รวมต้นทุนค่าซ่อม]]+Table1[[#This Row],[รวมค่าเสื่อม]]</f>
        <v>13080.294409937887</v>
      </c>
      <c r="AU4156" s="1">
        <f t="shared" si="193"/>
        <v>13953.293816562818</v>
      </c>
      <c r="AV4156" s="1" t="str" cm="1">
        <f t="array" ref="AV4156">IF(AC4156&lt;4, "เก็บ", IF(OR(AT4156 &lt; PERCENTILE(IF($AC$2:$AC$5092=AC4156, $AT$2:$AT$5092), 0.25) - 1.5 * (PERCENTILE(IF($AC$2:$AC$5092=AC4156, $AT$2:$AT$5092), 0.75) - PERCENTILE(IF($AC$2:$AC$5092=AC4156, $AT$2:$AT$5092), 0.25)), AT4156 &gt; PERCENTILE(IF($AC$2:$AC$5092=AC4156, $AT$2:$AT$5092), 0.75) + 1.5 * (PERCENTILE(IF($AC$2:$AC$5092=AC4156, $AT$2:$AT$5092), 0.75) - PERCENTILE(IF($AC$2:$AC$5092=AC4156, $AT$2:$AT$5092), 0.25))), "ตัด", "เก็บ"))</f>
        <v>เก็บ</v>
      </c>
      <c r="AW4156" s="1">
        <f t="shared" si="194"/>
        <v>13953.293816562818</v>
      </c>
      <c r="AX4156" s="1">
        <v>14426.372718098486</v>
      </c>
      <c r="AY4156" s="1">
        <v>1746.8944099378882</v>
      </c>
    </row>
    <row r="4157" spans="1:51" x14ac:dyDescent="0.2">
      <c r="A4157" s="3">
        <v>46007</v>
      </c>
      <c r="B4157">
        <v>46007</v>
      </c>
      <c r="C4157" t="s">
        <v>13128</v>
      </c>
      <c r="D4157" t="s">
        <v>51</v>
      </c>
      <c r="E4157" t="s">
        <v>61</v>
      </c>
      <c r="F4157" t="s">
        <v>1217</v>
      </c>
      <c r="G4157" s="1">
        <v>2700</v>
      </c>
      <c r="H4157" s="1">
        <v>4212</v>
      </c>
      <c r="I4157" s="1">
        <v>1900</v>
      </c>
      <c r="J4157" s="1">
        <v>0</v>
      </c>
      <c r="K4157" s="1">
        <v>0</v>
      </c>
      <c r="L4157" s="1">
        <v>0</v>
      </c>
      <c r="M4157" s="1">
        <v>0</v>
      </c>
      <c r="N4157" s="1">
        <v>0</v>
      </c>
      <c r="O4157" s="1">
        <v>4600</v>
      </c>
      <c r="P4157" t="s">
        <v>13129</v>
      </c>
      <c r="Q4157" s="2">
        <v>244334</v>
      </c>
      <c r="R4157" t="s">
        <v>55</v>
      </c>
      <c r="S4157">
        <v>0</v>
      </c>
      <c r="T4157" t="s">
        <v>56</v>
      </c>
      <c r="U4157" t="s">
        <v>57</v>
      </c>
      <c r="V4157" s="1">
        <v>2500</v>
      </c>
      <c r="W4157" s="1">
        <v>0</v>
      </c>
      <c r="X4157" s="1">
        <v>0</v>
      </c>
      <c r="AA4157" t="s">
        <v>58</v>
      </c>
      <c r="AB4157" s="1">
        <v>0</v>
      </c>
      <c r="AC4157" s="4">
        <f>IF(ISNUMBER(MATCH(AD4157, $AD$2:AD4156, 0)), INDEX($AC$2:AC4156, MATCH(AD4157, $AD$2:AD4156, 0)), MAX($AC$2:AC4156)+1)</f>
        <v>1</v>
      </c>
      <c r="AD4157" t="str">
        <f t="shared" si="195"/>
        <v>ท่าลี่-กองลอย</v>
      </c>
      <c r="AE4157" t="s">
        <v>55</v>
      </c>
      <c r="AF4157" s="1">
        <v>0</v>
      </c>
      <c r="AG4157" s="1">
        <v>0</v>
      </c>
      <c r="AH4157" s="1">
        <v>3365</v>
      </c>
      <c r="AI4157" t="s">
        <v>13130</v>
      </c>
      <c r="AJ4157" s="1">
        <v>1</v>
      </c>
      <c r="AK4157" s="1">
        <v>0</v>
      </c>
      <c r="AL4157" s="1">
        <v>0</v>
      </c>
      <c r="AM4157" s="1">
        <v>0</v>
      </c>
      <c r="AN4157" s="1">
        <v>0</v>
      </c>
      <c r="AO4157" s="1">
        <v>0</v>
      </c>
      <c r="AP4157" s="1">
        <v>0</v>
      </c>
      <c r="AQ4157" s="1">
        <v>0</v>
      </c>
      <c r="AR4157" s="1">
        <v>14677</v>
      </c>
      <c r="AS4157" s="1">
        <v>19.753846153846155</v>
      </c>
      <c r="AT4157" s="1">
        <f>Table1[[#This Row],[รวมต้นทุนค่าเดินทาง]]+Table1[[#This Row],[รวมต้นทุนค่าซ่อม]]+Table1[[#This Row],[รวมค่าเสื่อม]]</f>
        <v>16649.878846153846</v>
      </c>
      <c r="AU4157" s="1">
        <f t="shared" si="193"/>
        <v>13953.293816562818</v>
      </c>
      <c r="AV4157" s="1" t="str" cm="1">
        <f t="array" ref="AV4157">IF(AC4157&lt;4, "เก็บ", IF(OR(AT4157 &lt; PERCENTILE(IF($AC$2:$AC$5092=AC4157, $AT$2:$AT$5092), 0.25) - 1.5 * (PERCENTILE(IF($AC$2:$AC$5092=AC4157, $AT$2:$AT$5092), 0.75) - PERCENTILE(IF($AC$2:$AC$5092=AC4157, $AT$2:$AT$5092), 0.25)), AT4157 &gt; PERCENTILE(IF($AC$2:$AC$5092=AC4157, $AT$2:$AT$5092), 0.75) + 1.5 * (PERCENTILE(IF($AC$2:$AC$5092=AC4157, $AT$2:$AT$5092), 0.75) - PERCENTILE(IF($AC$2:$AC$5092=AC4157, $AT$2:$AT$5092), 0.25))), "ตัด", "เก็บ"))</f>
        <v>เก็บ</v>
      </c>
      <c r="AW4157" s="1">
        <f t="shared" si="194"/>
        <v>13953.293816562818</v>
      </c>
      <c r="AX4157" s="1">
        <v>14426.372718098486</v>
      </c>
      <c r="AY4157" s="1">
        <v>1953.125</v>
      </c>
    </row>
    <row r="4158" spans="1:51" x14ac:dyDescent="0.2">
      <c r="A4158" s="3">
        <v>46007</v>
      </c>
      <c r="B4158">
        <v>46007</v>
      </c>
      <c r="C4158" t="s">
        <v>13131</v>
      </c>
      <c r="D4158" t="s">
        <v>66</v>
      </c>
      <c r="E4158" t="s">
        <v>105</v>
      </c>
      <c r="F4158" t="s">
        <v>395</v>
      </c>
      <c r="G4158" s="1">
        <v>535</v>
      </c>
      <c r="H4158" s="1">
        <v>0</v>
      </c>
      <c r="I4158" s="1">
        <v>0</v>
      </c>
      <c r="J4158" s="1">
        <v>0</v>
      </c>
      <c r="K4158" s="1">
        <v>0</v>
      </c>
      <c r="L4158" s="1">
        <v>0</v>
      </c>
      <c r="M4158" s="1">
        <v>0</v>
      </c>
      <c r="N4158" s="1">
        <v>692</v>
      </c>
      <c r="O4158" s="1">
        <v>1227</v>
      </c>
      <c r="P4158" t="s">
        <v>13132</v>
      </c>
      <c r="Q4158" s="2">
        <v>244336</v>
      </c>
      <c r="R4158" t="s">
        <v>55</v>
      </c>
      <c r="S4158">
        <v>0</v>
      </c>
      <c r="T4158" t="s">
        <v>87</v>
      </c>
      <c r="U4158" t="s">
        <v>71</v>
      </c>
      <c r="V4158" s="1">
        <v>0</v>
      </c>
      <c r="W4158" s="1">
        <v>629</v>
      </c>
      <c r="X4158" s="1">
        <v>0</v>
      </c>
      <c r="Y4158" t="s">
        <v>108</v>
      </c>
      <c r="Z4158" t="s">
        <v>71</v>
      </c>
      <c r="AA4158" t="s">
        <v>764</v>
      </c>
      <c r="AB4158" s="1">
        <v>0</v>
      </c>
      <c r="AC4158" s="4">
        <f>IF(ISNUMBER(MATCH(AD4158, $AD$2:AD4157, 0)), INDEX($AC$2:AC4157, MATCH(AD4158, $AD$2:AD4157, 0)), MAX($AC$2:AC4157)+1)</f>
        <v>6</v>
      </c>
      <c r="AD4158" t="str">
        <f t="shared" si="195"/>
        <v>เชียงราย-เชียงใหม่</v>
      </c>
      <c r="AE4158" t="s">
        <v>55</v>
      </c>
      <c r="AF4158" s="1">
        <v>0</v>
      </c>
      <c r="AG4158" s="1">
        <v>0</v>
      </c>
      <c r="AH4158" s="1">
        <v>0</v>
      </c>
      <c r="AI4158" t="s">
        <v>13133</v>
      </c>
      <c r="AJ4158" s="1">
        <v>1</v>
      </c>
      <c r="AK4158" s="1">
        <v>0</v>
      </c>
      <c r="AL4158" s="1">
        <v>0</v>
      </c>
      <c r="AM4158" s="1">
        <v>0</v>
      </c>
      <c r="AN4158" s="1">
        <v>0</v>
      </c>
      <c r="AO4158" s="1">
        <v>0</v>
      </c>
      <c r="AP4158" s="1">
        <v>0</v>
      </c>
      <c r="AQ4158" s="1">
        <v>0</v>
      </c>
      <c r="AR4158" s="1">
        <v>1856</v>
      </c>
      <c r="AS4158" s="1">
        <v>455.72482142857143</v>
      </c>
      <c r="AT4158" s="1">
        <f>Table1[[#This Row],[รวมต้นทุนค่าเดินทาง]]+Table1[[#This Row],[รวมต้นทุนค่าซ่อม]]+Table1[[#This Row],[รวมค่าเสื่อม]]</f>
        <v>3818.0009720561866</v>
      </c>
      <c r="AU4158" s="1">
        <f t="shared" si="193"/>
        <v>4428.3346813776061</v>
      </c>
      <c r="AV4158" s="1" t="str" cm="1">
        <f t="array" ref="AV4158">IF(AC4158&lt;4, "เก็บ", IF(OR(AT4158 &lt; PERCENTILE(IF($AC$2:$AC$5092=AC4158, $AT$2:$AT$5092), 0.25) - 1.5 * (PERCENTILE(IF($AC$2:$AC$5092=AC4158, $AT$2:$AT$5092), 0.75) - PERCENTILE(IF($AC$2:$AC$5092=AC4158, $AT$2:$AT$5092), 0.25)), AT4158 &gt; PERCENTILE(IF($AC$2:$AC$5092=AC4158, $AT$2:$AT$5092), 0.75) + 1.5 * (PERCENTILE(IF($AC$2:$AC$5092=AC4158, $AT$2:$AT$5092), 0.75) - PERCENTILE(IF($AC$2:$AC$5092=AC4158, $AT$2:$AT$5092), 0.25))), "ตัด", "เก็บ"))</f>
        <v>เก็บ</v>
      </c>
      <c r="AW4158" s="1">
        <f t="shared" si="194"/>
        <v>3873.7679454274344</v>
      </c>
      <c r="AX4158" s="1">
        <v>2781.4385174989698</v>
      </c>
      <c r="AY4158" s="1">
        <v>1506.2761506276152</v>
      </c>
    </row>
    <row r="4159" spans="1:51" x14ac:dyDescent="0.2">
      <c r="A4159" s="3">
        <v>46008</v>
      </c>
      <c r="B4159">
        <v>46008</v>
      </c>
      <c r="C4159" t="s">
        <v>13134</v>
      </c>
      <c r="D4159" t="s">
        <v>66</v>
      </c>
      <c r="E4159" t="s">
        <v>67</v>
      </c>
      <c r="F4159" t="s">
        <v>665</v>
      </c>
      <c r="G4159" s="1">
        <v>881</v>
      </c>
      <c r="H4159" s="1">
        <v>0</v>
      </c>
      <c r="I4159" s="1">
        <v>400</v>
      </c>
      <c r="J4159" s="1">
        <v>0</v>
      </c>
      <c r="K4159" s="1">
        <v>0</v>
      </c>
      <c r="L4159" s="1">
        <v>0</v>
      </c>
      <c r="M4159" s="1">
        <v>0</v>
      </c>
      <c r="N4159" s="1">
        <v>0</v>
      </c>
      <c r="O4159" s="1">
        <v>1281</v>
      </c>
      <c r="P4159" t="s">
        <v>13135</v>
      </c>
      <c r="Q4159" s="2">
        <v>244335</v>
      </c>
      <c r="R4159" t="s">
        <v>70</v>
      </c>
      <c r="S4159">
        <v>0</v>
      </c>
      <c r="T4159" t="s">
        <v>254</v>
      </c>
      <c r="U4159" t="s">
        <v>161</v>
      </c>
      <c r="V4159" s="1">
        <v>0</v>
      </c>
      <c r="W4159" s="1">
        <v>0</v>
      </c>
      <c r="X4159" s="1">
        <v>0</v>
      </c>
      <c r="AA4159" t="s">
        <v>58</v>
      </c>
      <c r="AB4159" s="1">
        <v>0</v>
      </c>
      <c r="AC4159" s="4">
        <f>IF(ISNUMBER(MATCH(AD4159, $AD$2:AD4158, 0)), INDEX($AC$2:AC4158, MATCH(AD4159, $AD$2:AD4158, 0)), MAX($AC$2:AC4158)+1)</f>
        <v>11</v>
      </c>
      <c r="AD4159" t="str">
        <f t="shared" si="195"/>
        <v>ลำปาง-พุทธมณฑลสาย 2</v>
      </c>
      <c r="AE4159" t="s">
        <v>73</v>
      </c>
      <c r="AF4159" s="1">
        <v>0</v>
      </c>
      <c r="AG4159" s="1">
        <v>0</v>
      </c>
      <c r="AH4159" s="1">
        <v>400</v>
      </c>
      <c r="AI4159" t="s">
        <v>13136</v>
      </c>
      <c r="AJ4159" s="1">
        <v>1</v>
      </c>
      <c r="AK4159" s="1">
        <v>720</v>
      </c>
      <c r="AL4159" s="1">
        <v>720</v>
      </c>
      <c r="AM4159" s="1">
        <v>1</v>
      </c>
      <c r="AN4159" s="1">
        <v>0</v>
      </c>
      <c r="AO4159" s="1">
        <v>0</v>
      </c>
      <c r="AP4159" s="1">
        <v>0</v>
      </c>
      <c r="AQ4159" s="1">
        <v>0</v>
      </c>
      <c r="AR4159" s="1">
        <v>1681</v>
      </c>
      <c r="AS4159" s="1">
        <v>209.375</v>
      </c>
      <c r="AT4159" s="1">
        <f>Table1[[#This Row],[รวมต้นทุนค่าเดินทาง]]+Table1[[#This Row],[รวมต้นทุนค่าซ่อม]]+Table1[[#This Row],[รวมค่าเสื่อม]]</f>
        <v>2755.7596153846152</v>
      </c>
      <c r="AU4159" s="1">
        <f t="shared" si="193"/>
        <v>4930.4097489270907</v>
      </c>
      <c r="AV4159" s="1" t="str" cm="1">
        <f t="array" ref="AV4159">IF(AC4159&lt;4, "เก็บ", IF(OR(AT4159 &lt; PERCENTILE(IF($AC$2:$AC$5092=AC4159, $AT$2:$AT$5092), 0.25) - 1.5 * (PERCENTILE(IF($AC$2:$AC$5092=AC4159, $AT$2:$AT$5092), 0.75) - PERCENTILE(IF($AC$2:$AC$5092=AC4159, $AT$2:$AT$5092), 0.25)), AT4159 &gt; PERCENTILE(IF($AC$2:$AC$5092=AC4159, $AT$2:$AT$5092), 0.75) + 1.5 * (PERCENTILE(IF($AC$2:$AC$5092=AC4159, $AT$2:$AT$5092), 0.75) - PERCENTILE(IF($AC$2:$AC$5092=AC4159, $AT$2:$AT$5092), 0.25))), "ตัด", "เก็บ"))</f>
        <v>เก็บ</v>
      </c>
      <c r="AW4159" s="1">
        <f t="shared" si="194"/>
        <v>4496.4734610911819</v>
      </c>
      <c r="AX4159" s="1">
        <v>2927.9145864762854</v>
      </c>
      <c r="AY4159" s="1">
        <v>865.38461538461536</v>
      </c>
    </row>
    <row r="4160" spans="1:51" x14ac:dyDescent="0.2">
      <c r="A4160" s="3">
        <v>46008</v>
      </c>
      <c r="B4160">
        <v>46008</v>
      </c>
      <c r="C4160" t="s">
        <v>13137</v>
      </c>
      <c r="D4160" t="s">
        <v>66</v>
      </c>
      <c r="E4160" t="s">
        <v>124</v>
      </c>
      <c r="F4160" t="s">
        <v>263</v>
      </c>
      <c r="G4160" s="1">
        <v>976</v>
      </c>
      <c r="H4160" s="1">
        <v>0</v>
      </c>
      <c r="I4160" s="1">
        <v>500</v>
      </c>
      <c r="J4160" s="1">
        <v>0</v>
      </c>
      <c r="K4160" s="1">
        <v>0</v>
      </c>
      <c r="L4160" s="1">
        <v>0</v>
      </c>
      <c r="M4160" s="1">
        <v>0</v>
      </c>
      <c r="N4160" s="1">
        <v>0</v>
      </c>
      <c r="O4160" s="1">
        <v>1476</v>
      </c>
      <c r="P4160" t="s">
        <v>13138</v>
      </c>
      <c r="Q4160" s="2">
        <v>244335</v>
      </c>
      <c r="R4160" t="s">
        <v>70</v>
      </c>
      <c r="S4160">
        <v>0</v>
      </c>
      <c r="T4160" t="s">
        <v>594</v>
      </c>
      <c r="U4160" t="s">
        <v>161</v>
      </c>
      <c r="V4160" s="1">
        <v>0</v>
      </c>
      <c r="W4160" s="1">
        <v>0</v>
      </c>
      <c r="X4160" s="1">
        <v>0</v>
      </c>
      <c r="AA4160" t="s">
        <v>58</v>
      </c>
      <c r="AB4160" s="1">
        <v>0</v>
      </c>
      <c r="AC4160" s="4">
        <f>IF(ISNUMBER(MATCH(AD4160, $AD$2:AD4159, 0)), INDEX($AC$2:AC4159, MATCH(AD4160, $AD$2:AD4159, 0)), MAX($AC$2:AC4159)+1)</f>
        <v>16</v>
      </c>
      <c r="AD4160" t="str">
        <f t="shared" si="195"/>
        <v>ลำพูน-พุทธมณฑลสาย 2</v>
      </c>
      <c r="AE4160" t="s">
        <v>73</v>
      </c>
      <c r="AF4160" s="1">
        <v>0</v>
      </c>
      <c r="AG4160" s="1">
        <v>0</v>
      </c>
      <c r="AH4160" s="1">
        <v>0</v>
      </c>
      <c r="AI4160" t="s">
        <v>13139</v>
      </c>
      <c r="AJ4160" s="1">
        <v>1</v>
      </c>
      <c r="AK4160" s="1">
        <v>720</v>
      </c>
      <c r="AL4160" s="1">
        <v>720</v>
      </c>
      <c r="AM4160" s="1">
        <v>1</v>
      </c>
      <c r="AN4160" s="1">
        <v>0</v>
      </c>
      <c r="AO4160" s="1">
        <v>0</v>
      </c>
      <c r="AP4160" s="1">
        <v>0</v>
      </c>
      <c r="AQ4160" s="1">
        <v>0</v>
      </c>
      <c r="AR4160" s="1">
        <v>1476</v>
      </c>
      <c r="AS4160" s="1">
        <v>1518.3695431159422</v>
      </c>
      <c r="AT4160" s="1">
        <f>Table1[[#This Row],[รวมต้นทุนค่าเดินทาง]]+Table1[[#This Row],[รวมต้นทุนค่าซ่อม]]+Table1[[#This Row],[รวมค่าเสื่อม]]</f>
        <v>4244.3695431159422</v>
      </c>
      <c r="AU4160" s="1">
        <f t="shared" si="193"/>
        <v>5163.6846887306729</v>
      </c>
      <c r="AV4160" s="1" t="str" cm="1">
        <f t="array" ref="AV4160">IF(AC4160&lt;4, "เก็บ", IF(OR(AT4160 &lt; PERCENTILE(IF($AC$2:$AC$5092=AC4160, $AT$2:$AT$5092), 0.25) - 1.5 * (PERCENTILE(IF($AC$2:$AC$5092=AC4160, $AT$2:$AT$5092), 0.75) - PERCENTILE(IF($AC$2:$AC$5092=AC4160, $AT$2:$AT$5092), 0.25)), AT4160 &gt; PERCENTILE(IF($AC$2:$AC$5092=AC4160, $AT$2:$AT$5092), 0.75) + 1.5 * (PERCENTILE(IF($AC$2:$AC$5092=AC4160, $AT$2:$AT$5092), 0.75) - PERCENTILE(IF($AC$2:$AC$5092=AC4160, $AT$2:$AT$5092), 0.25))), "ตัด", "เก็บ"))</f>
        <v>เก็บ</v>
      </c>
      <c r="AW4160" s="1">
        <f t="shared" si="194"/>
        <v>5163.6846887306729</v>
      </c>
      <c r="AX4160" s="1">
        <v>3458.2701410564205</v>
      </c>
      <c r="AY4160" s="1">
        <v>1250</v>
      </c>
    </row>
    <row r="4161" spans="1:51" x14ac:dyDescent="0.2">
      <c r="A4161" s="3">
        <v>46008</v>
      </c>
      <c r="B4161">
        <v>46008</v>
      </c>
      <c r="C4161" t="s">
        <v>13140</v>
      </c>
      <c r="D4161" t="s">
        <v>66</v>
      </c>
      <c r="E4161" t="s">
        <v>124</v>
      </c>
      <c r="F4161" t="s">
        <v>1371</v>
      </c>
      <c r="G4161" s="1">
        <v>0</v>
      </c>
      <c r="H4161" s="1">
        <v>0</v>
      </c>
      <c r="I4161" s="1">
        <v>500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  <c r="O4161" s="1">
        <v>500</v>
      </c>
      <c r="P4161" t="s">
        <v>13141</v>
      </c>
      <c r="Q4161" s="2">
        <v>244335</v>
      </c>
      <c r="R4161" t="s">
        <v>70</v>
      </c>
      <c r="S4161">
        <v>0</v>
      </c>
      <c r="T4161" t="s">
        <v>71</v>
      </c>
      <c r="U4161" t="s">
        <v>161</v>
      </c>
      <c r="V4161" s="1">
        <v>0</v>
      </c>
      <c r="W4161" s="1">
        <v>0</v>
      </c>
      <c r="X4161" s="1">
        <v>0</v>
      </c>
      <c r="AA4161" t="s">
        <v>58</v>
      </c>
      <c r="AB4161" s="1">
        <v>0</v>
      </c>
      <c r="AC4161" s="4">
        <f>IF(ISNUMBER(MATCH(AD4161, $AD$2:AD4160, 0)), INDEX($AC$2:AC4160, MATCH(AD4161, $AD$2:AD4160, 0)), MAX($AC$2:AC4160)+1)</f>
        <v>9</v>
      </c>
      <c r="AD4161" t="str">
        <f t="shared" si="195"/>
        <v>เชียงใหม่-พุทธมณฑลสาย 2</v>
      </c>
      <c r="AE4161" t="s">
        <v>73</v>
      </c>
      <c r="AF4161" s="1">
        <v>0</v>
      </c>
      <c r="AG4161" s="1">
        <v>0</v>
      </c>
      <c r="AH4161" s="1">
        <v>0</v>
      </c>
      <c r="AI4161" t="s">
        <v>13142</v>
      </c>
      <c r="AJ4161" s="1">
        <v>1</v>
      </c>
      <c r="AK4161" s="1">
        <v>720</v>
      </c>
      <c r="AL4161" s="1">
        <v>720</v>
      </c>
      <c r="AM4161" s="1">
        <v>1</v>
      </c>
      <c r="AN4161" s="1">
        <v>0</v>
      </c>
      <c r="AO4161" s="1">
        <v>0</v>
      </c>
      <c r="AP4161" s="1">
        <v>0</v>
      </c>
      <c r="AQ4161" s="1">
        <v>0</v>
      </c>
      <c r="AR4161" s="1">
        <v>500</v>
      </c>
      <c r="AS4161" s="1">
        <v>104.28008902285153</v>
      </c>
      <c r="AT4161" s="1">
        <f>Table1[[#This Row],[รวมต้นทุนค่าเดินทาง]]+Table1[[#This Row],[รวมต้นทุนค่าซ่อม]]+Table1[[#This Row],[รวมค่าเสื่อม]]</f>
        <v>3416.7800890228514</v>
      </c>
      <c r="AU4161" s="1">
        <f t="shared" si="193"/>
        <v>4623.2312262414152</v>
      </c>
      <c r="AV4161" s="1" t="str" cm="1">
        <f t="array" ref="AV4161">IF(AC4161&lt;4, "เก็บ", IF(OR(AT4161 &lt; PERCENTILE(IF($AC$2:$AC$5092=AC4161, $AT$2:$AT$5092), 0.25) - 1.5 * (PERCENTILE(IF($AC$2:$AC$5092=AC4161, $AT$2:$AT$5092), 0.75) - PERCENTILE(IF($AC$2:$AC$5092=AC4161, $AT$2:$AT$5092), 0.25)), AT4161 &gt; PERCENTILE(IF($AC$2:$AC$5092=AC4161, $AT$2:$AT$5092), 0.75) + 1.5 * (PERCENTILE(IF($AC$2:$AC$5092=AC4161, $AT$2:$AT$5092), 0.75) - PERCENTILE(IF($AC$2:$AC$5092=AC4161, $AT$2:$AT$5092), 0.25))), "ตัด", "เก็บ"))</f>
        <v>เก็บ</v>
      </c>
      <c r="AW4161" s="1">
        <f t="shared" si="194"/>
        <v>4005.4952465164292</v>
      </c>
      <c r="AX4161" s="1">
        <v>2577.9546108768855</v>
      </c>
      <c r="AY4161" s="1">
        <v>2812.5</v>
      </c>
    </row>
    <row r="4162" spans="1:51" x14ac:dyDescent="0.2">
      <c r="A4162" s="3">
        <v>46008</v>
      </c>
      <c r="B4162">
        <v>46008</v>
      </c>
      <c r="C4162" t="s">
        <v>13143</v>
      </c>
      <c r="D4162" t="s">
        <v>66</v>
      </c>
      <c r="E4162" t="s">
        <v>124</v>
      </c>
      <c r="F4162" t="s">
        <v>201</v>
      </c>
      <c r="G4162" s="1">
        <v>0</v>
      </c>
      <c r="H4162" s="1">
        <v>0</v>
      </c>
      <c r="I4162" s="1">
        <v>400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s="1">
        <v>400</v>
      </c>
      <c r="P4162" t="s">
        <v>13144</v>
      </c>
      <c r="Q4162" s="2">
        <v>244335</v>
      </c>
      <c r="R4162" t="s">
        <v>70</v>
      </c>
      <c r="S4162">
        <v>0</v>
      </c>
      <c r="T4162" t="s">
        <v>254</v>
      </c>
      <c r="U4162" t="s">
        <v>93</v>
      </c>
      <c r="V4162" s="1">
        <v>0</v>
      </c>
      <c r="W4162" s="1">
        <v>0</v>
      </c>
      <c r="X4162" s="1">
        <v>0</v>
      </c>
      <c r="AA4162" t="s">
        <v>58</v>
      </c>
      <c r="AB4162" s="1">
        <v>0</v>
      </c>
      <c r="AC4162" s="4">
        <f>IF(ISNUMBER(MATCH(AD4162, $AD$2:AD4161, 0)), INDEX($AC$2:AC4161, MATCH(AD4162, $AD$2:AD4161, 0)), MAX($AC$2:AC4161)+1)</f>
        <v>14</v>
      </c>
      <c r="AD4162" t="str">
        <f t="shared" si="195"/>
        <v>ลำปาง-ตลาดไท</v>
      </c>
      <c r="AE4162" t="s">
        <v>73</v>
      </c>
      <c r="AF4162" s="1">
        <v>0</v>
      </c>
      <c r="AG4162" s="1">
        <v>0</v>
      </c>
      <c r="AH4162" s="1">
        <v>0</v>
      </c>
      <c r="AI4162" t="s">
        <v>13145</v>
      </c>
      <c r="AJ4162" s="1">
        <v>1</v>
      </c>
      <c r="AK4162" s="1">
        <v>720</v>
      </c>
      <c r="AL4162" s="1">
        <v>720</v>
      </c>
      <c r="AM4162" s="1">
        <v>1</v>
      </c>
      <c r="AN4162" s="1">
        <v>0</v>
      </c>
      <c r="AO4162" s="1">
        <v>0</v>
      </c>
      <c r="AP4162" s="1">
        <v>0</v>
      </c>
      <c r="AQ4162" s="1">
        <v>0</v>
      </c>
      <c r="AR4162" s="1">
        <v>400</v>
      </c>
      <c r="AS4162" s="1">
        <v>258.21810530436483</v>
      </c>
      <c r="AT4162" s="1">
        <f>Table1[[#This Row],[รวมต้นทุนค่าเดินทาง]]+Table1[[#This Row],[รวมต้นทุนค่าซ่อม]]+Table1[[#This Row],[รวมค่าเสื่อม]]</f>
        <v>1510.4908325770921</v>
      </c>
      <c r="AU4162" s="1" t="e">
        <f t="shared" si="193"/>
        <v>#N/A</v>
      </c>
      <c r="AV4162" s="1" t="e" cm="1">
        <f t="array" ref="AV4162">IF(AC4162&lt;4, "เก็บ", IF(OR(AT4162 &lt; PERCENTILE(IF($AC$2:$AC$5092=AC4162, $AT$2:$AT$5092), 0.25) - 1.5 * (PERCENTILE(IF($AC$2:$AC$5092=AC4162, $AT$2:$AT$5092), 0.75) - PERCENTILE(IF($AC$2:$AC$5092=AC4162, $AT$2:$AT$5092), 0.25)), AT4162 &gt; PERCENTILE(IF($AC$2:$AC$5092=AC4162, $AT$2:$AT$5092), 0.75) + 1.5 * (PERCENTILE(IF($AC$2:$AC$5092=AC4162, $AT$2:$AT$5092), 0.75) - PERCENTILE(IF($AC$2:$AC$5092=AC4162, $AT$2:$AT$5092), 0.25))), "ตัด", "เก็บ"))</f>
        <v>#N/A</v>
      </c>
      <c r="AW4162" s="1" t="e">
        <f t="shared" si="194"/>
        <v>#DIV/0!</v>
      </c>
      <c r="AX4162" s="1">
        <v>2411.9362516169685</v>
      </c>
      <c r="AY4162" s="1">
        <v>852.27272727272725</v>
      </c>
    </row>
    <row r="4163" spans="1:51" x14ac:dyDescent="0.2">
      <c r="A4163" s="3">
        <v>46008</v>
      </c>
      <c r="B4163">
        <v>46008</v>
      </c>
      <c r="C4163" t="s">
        <v>13146</v>
      </c>
      <c r="D4163" t="s">
        <v>66</v>
      </c>
      <c r="E4163" t="s">
        <v>124</v>
      </c>
      <c r="F4163" t="s">
        <v>453</v>
      </c>
      <c r="G4163" s="1">
        <v>0</v>
      </c>
      <c r="H4163" s="1">
        <v>0</v>
      </c>
      <c r="I4163" s="1">
        <v>400</v>
      </c>
      <c r="J4163" s="1">
        <v>0</v>
      </c>
      <c r="K4163" s="1">
        <v>0</v>
      </c>
      <c r="L4163" s="1">
        <v>0</v>
      </c>
      <c r="M4163" s="1">
        <v>0</v>
      </c>
      <c r="N4163" s="1">
        <v>0</v>
      </c>
      <c r="O4163" s="1">
        <v>400</v>
      </c>
      <c r="P4163" t="s">
        <v>13147</v>
      </c>
      <c r="Q4163" s="2">
        <v>244335</v>
      </c>
      <c r="R4163" t="s">
        <v>70</v>
      </c>
      <c r="S4163">
        <v>0</v>
      </c>
      <c r="T4163" t="s">
        <v>254</v>
      </c>
      <c r="U4163" t="s">
        <v>93</v>
      </c>
      <c r="V4163" s="1">
        <v>0</v>
      </c>
      <c r="W4163" s="1">
        <v>0</v>
      </c>
      <c r="X4163" s="1">
        <v>0</v>
      </c>
      <c r="AA4163" t="s">
        <v>58</v>
      </c>
      <c r="AB4163" s="1">
        <v>0</v>
      </c>
      <c r="AC4163" s="4">
        <f>IF(ISNUMBER(MATCH(AD4163, $AD$2:AD4162, 0)), INDEX($AC$2:AC4162, MATCH(AD4163, $AD$2:AD4162, 0)), MAX($AC$2:AC4162)+1)</f>
        <v>14</v>
      </c>
      <c r="AD4163" t="str">
        <f t="shared" si="195"/>
        <v>ลำปาง-ตลาดไท</v>
      </c>
      <c r="AE4163" t="s">
        <v>73</v>
      </c>
      <c r="AF4163" s="1">
        <v>0</v>
      </c>
      <c r="AG4163" s="1">
        <v>0</v>
      </c>
      <c r="AH4163" s="1">
        <v>0</v>
      </c>
      <c r="AI4163" t="s">
        <v>13148</v>
      </c>
      <c r="AJ4163" s="1">
        <v>1</v>
      </c>
      <c r="AK4163" s="1">
        <v>720</v>
      </c>
      <c r="AL4163" s="1">
        <v>720</v>
      </c>
      <c r="AM4163" s="1">
        <v>1</v>
      </c>
      <c r="AN4163" s="1">
        <v>0</v>
      </c>
      <c r="AO4163" s="1">
        <v>0</v>
      </c>
      <c r="AP4163" s="1">
        <v>0</v>
      </c>
      <c r="AQ4163" s="1">
        <v>0</v>
      </c>
      <c r="AR4163" s="1">
        <v>400</v>
      </c>
      <c r="AS4163" s="1">
        <v>136.71759057971013</v>
      </c>
      <c r="AT4163" s="1">
        <f>Table1[[#This Row],[รวมต้นทุนค่าเดินทาง]]+Table1[[#This Row],[รวมต้นทุนค่าซ่อม]]+Table1[[#This Row],[รวมค่าเสื่อม]]</f>
        <v>1388.9903178524373</v>
      </c>
      <c r="AU4163" s="1" t="e">
        <f t="shared" ref="AU4163:AU4226" si="196">AVERAGEIF($AC$2:$AC$5092, AC4163, $AT$2:$AT$5092)</f>
        <v>#N/A</v>
      </c>
      <c r="AV4163" s="1" t="e" cm="1">
        <f t="array" ref="AV4163">IF(AC4163&lt;4, "เก็บ", IF(OR(AT4163 &lt; PERCENTILE(IF($AC$2:$AC$5092=AC4163, $AT$2:$AT$5092), 0.25) - 1.5 * (PERCENTILE(IF($AC$2:$AC$5092=AC4163, $AT$2:$AT$5092), 0.75) - PERCENTILE(IF($AC$2:$AC$5092=AC4163, $AT$2:$AT$5092), 0.25)), AT4163 &gt; PERCENTILE(IF($AC$2:$AC$5092=AC4163, $AT$2:$AT$5092), 0.75) + 1.5 * (PERCENTILE(IF($AC$2:$AC$5092=AC4163, $AT$2:$AT$5092), 0.75) - PERCENTILE(IF($AC$2:$AC$5092=AC4163, $AT$2:$AT$5092), 0.25))), "ตัด", "เก็บ"))</f>
        <v>#N/A</v>
      </c>
      <c r="AW4163" s="1" t="e">
        <f t="shared" ref="AW4163:AW4226" si="197">AVERAGEIFS($AT$2:$AT$5092, $AC$2:$AC$5092, AC4163, $AV$2:$AV$5092, "เก็บ")</f>
        <v>#DIV/0!</v>
      </c>
      <c r="AX4163" s="1">
        <v>2411.9362516169685</v>
      </c>
      <c r="AY4163" s="1">
        <v>852.27272727272725</v>
      </c>
    </row>
    <row r="4164" spans="1:51" x14ac:dyDescent="0.2">
      <c r="A4164" s="3">
        <v>46008</v>
      </c>
      <c r="B4164">
        <v>46008</v>
      </c>
      <c r="C4164" t="s">
        <v>13149</v>
      </c>
      <c r="D4164" t="s">
        <v>51</v>
      </c>
      <c r="E4164" t="s">
        <v>52</v>
      </c>
      <c r="F4164" t="s">
        <v>53</v>
      </c>
      <c r="G4164" s="1">
        <v>4200</v>
      </c>
      <c r="H4164" s="1">
        <v>2712</v>
      </c>
      <c r="I4164" s="1">
        <v>1900</v>
      </c>
      <c r="J4164" s="1">
        <v>0</v>
      </c>
      <c r="K4164" s="1">
        <v>0</v>
      </c>
      <c r="L4164" s="1">
        <v>0</v>
      </c>
      <c r="M4164" s="1">
        <v>0</v>
      </c>
      <c r="N4164" s="1">
        <v>0</v>
      </c>
      <c r="O4164" s="1">
        <v>6100</v>
      </c>
      <c r="P4164" t="s">
        <v>13150</v>
      </c>
      <c r="Q4164" s="2">
        <v>244335</v>
      </c>
      <c r="R4164" t="s">
        <v>55</v>
      </c>
      <c r="S4164">
        <v>0</v>
      </c>
      <c r="T4164" t="s">
        <v>56</v>
      </c>
      <c r="U4164" t="s">
        <v>57</v>
      </c>
      <c r="V4164" s="1">
        <v>2500</v>
      </c>
      <c r="W4164" s="1">
        <v>0</v>
      </c>
      <c r="X4164" s="1">
        <v>0</v>
      </c>
      <c r="AA4164" t="s">
        <v>58</v>
      </c>
      <c r="AB4164" s="1">
        <v>0</v>
      </c>
      <c r="AC4164" s="4">
        <f>IF(ISNUMBER(MATCH(AD4164, $AD$2:AD4163, 0)), INDEX($AC$2:AC4163, MATCH(AD4164, $AD$2:AD4163, 0)), MAX($AC$2:AC4163)+1)</f>
        <v>1</v>
      </c>
      <c r="AD4164" t="str">
        <f t="shared" si="195"/>
        <v>ท่าลี่-กองลอย</v>
      </c>
      <c r="AE4164" t="s">
        <v>55</v>
      </c>
      <c r="AF4164" s="1">
        <v>0</v>
      </c>
      <c r="AG4164" s="1">
        <v>0</v>
      </c>
      <c r="AH4164" s="1">
        <v>0</v>
      </c>
      <c r="AI4164" t="s">
        <v>13151</v>
      </c>
      <c r="AJ4164" s="1">
        <v>1</v>
      </c>
      <c r="AK4164" s="1">
        <v>0</v>
      </c>
      <c r="AL4164" s="1">
        <v>0</v>
      </c>
      <c r="AM4164" s="1">
        <v>0</v>
      </c>
      <c r="AN4164" s="1">
        <v>0</v>
      </c>
      <c r="AO4164" s="1">
        <v>0</v>
      </c>
      <c r="AP4164" s="1">
        <v>0</v>
      </c>
      <c r="AQ4164" s="1">
        <v>0</v>
      </c>
      <c r="AR4164" s="1">
        <v>11312</v>
      </c>
      <c r="AS4164" s="1">
        <v>570.68000000000006</v>
      </c>
      <c r="AT4164" s="1">
        <f>Table1[[#This Row],[รวมต้นทุนค่าเดินทาง]]+Table1[[#This Row],[รวมต้นทุนค่าซ่อม]]+Table1[[#This Row],[รวมค่าเสื่อม]]</f>
        <v>13731.99506849315</v>
      </c>
      <c r="AU4164" s="1">
        <f t="shared" si="196"/>
        <v>13953.293816562818</v>
      </c>
      <c r="AV4164" s="1" t="str" cm="1">
        <f t="array" ref="AV4164">IF(AC4164&lt;4, "เก็บ", IF(OR(AT4164 &lt; PERCENTILE(IF($AC$2:$AC$5092=AC4164, $AT$2:$AT$5092), 0.25) - 1.5 * (PERCENTILE(IF($AC$2:$AC$5092=AC4164, $AT$2:$AT$5092), 0.75) - PERCENTILE(IF($AC$2:$AC$5092=AC4164, $AT$2:$AT$5092), 0.25)), AT4164 &gt; PERCENTILE(IF($AC$2:$AC$5092=AC4164, $AT$2:$AT$5092), 0.75) + 1.5 * (PERCENTILE(IF($AC$2:$AC$5092=AC4164, $AT$2:$AT$5092), 0.75) - PERCENTILE(IF($AC$2:$AC$5092=AC4164, $AT$2:$AT$5092), 0.25))), "ตัด", "เก็บ"))</f>
        <v>เก็บ</v>
      </c>
      <c r="AW4164" s="1">
        <f t="shared" si="197"/>
        <v>13953.293816562818</v>
      </c>
      <c r="AX4164" s="1">
        <v>14426.372718098486</v>
      </c>
      <c r="AY4164" s="1">
        <v>1849.3150684931506</v>
      </c>
    </row>
    <row r="4165" spans="1:51" x14ac:dyDescent="0.2">
      <c r="A4165" s="3">
        <v>46008</v>
      </c>
      <c r="B4165">
        <v>46008</v>
      </c>
      <c r="C4165" t="s">
        <v>13152</v>
      </c>
      <c r="D4165" t="s">
        <v>51</v>
      </c>
      <c r="E4165" t="s">
        <v>61</v>
      </c>
      <c r="F4165" t="s">
        <v>10151</v>
      </c>
      <c r="G4165" s="1">
        <v>2700</v>
      </c>
      <c r="H4165" s="1">
        <v>4212</v>
      </c>
      <c r="I4165" s="1">
        <v>1900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  <c r="O4165" s="1">
        <v>4600</v>
      </c>
      <c r="P4165" t="s">
        <v>13153</v>
      </c>
      <c r="Q4165" s="2">
        <v>244335</v>
      </c>
      <c r="R4165" t="s">
        <v>55</v>
      </c>
      <c r="S4165">
        <v>0</v>
      </c>
      <c r="T4165" t="s">
        <v>56</v>
      </c>
      <c r="U4165" t="s">
        <v>57</v>
      </c>
      <c r="V4165" s="1">
        <v>2500</v>
      </c>
      <c r="W4165" s="1">
        <v>0</v>
      </c>
      <c r="X4165" s="1">
        <v>0</v>
      </c>
      <c r="AA4165" t="s">
        <v>58</v>
      </c>
      <c r="AB4165" s="1">
        <v>0</v>
      </c>
      <c r="AC4165" s="4">
        <f>IF(ISNUMBER(MATCH(AD4165, $AD$2:AD4164, 0)), INDEX($AC$2:AC4164, MATCH(AD4165, $AD$2:AD4164, 0)), MAX($AC$2:AC4164)+1)</f>
        <v>1</v>
      </c>
      <c r="AD4165" t="str">
        <f t="shared" si="195"/>
        <v>ท่าลี่-กองลอย</v>
      </c>
      <c r="AE4165" t="s">
        <v>55</v>
      </c>
      <c r="AF4165" s="1">
        <v>0</v>
      </c>
      <c r="AG4165" s="1">
        <v>0</v>
      </c>
      <c r="AH4165" s="1">
        <v>0</v>
      </c>
      <c r="AI4165" t="s">
        <v>13154</v>
      </c>
      <c r="AJ4165" s="1">
        <v>1</v>
      </c>
      <c r="AK4165" s="1">
        <v>0</v>
      </c>
      <c r="AL4165" s="1">
        <v>0</v>
      </c>
      <c r="AM4165" s="1">
        <v>0</v>
      </c>
      <c r="AN4165" s="1">
        <v>0</v>
      </c>
      <c r="AO4165" s="1">
        <v>0</v>
      </c>
      <c r="AP4165" s="1">
        <v>0</v>
      </c>
      <c r="AQ4165" s="1">
        <v>0</v>
      </c>
      <c r="AR4165" s="1">
        <v>11312</v>
      </c>
      <c r="AS4165" s="1">
        <v>584.69796143250687</v>
      </c>
      <c r="AT4165" s="1">
        <f>Table1[[#This Row],[รวมต้นทุนค่าเดินทาง]]+Table1[[#This Row],[รวมต้นทุนค่าซ่อม]]+Table1[[#This Row],[รวมค่าเสื่อม]]</f>
        <v>14221.078126721763</v>
      </c>
      <c r="AU4165" s="1">
        <f t="shared" si="196"/>
        <v>13953.293816562818</v>
      </c>
      <c r="AV4165" s="1" t="str" cm="1">
        <f t="array" ref="AV4165">IF(AC4165&lt;4, "เก็บ", IF(OR(AT4165 &lt; PERCENTILE(IF($AC$2:$AC$5092=AC4165, $AT$2:$AT$5092), 0.25) - 1.5 * (PERCENTILE(IF($AC$2:$AC$5092=AC4165, $AT$2:$AT$5092), 0.75) - PERCENTILE(IF($AC$2:$AC$5092=AC4165, $AT$2:$AT$5092), 0.25)), AT4165 &gt; PERCENTILE(IF($AC$2:$AC$5092=AC4165, $AT$2:$AT$5092), 0.75) + 1.5 * (PERCENTILE(IF($AC$2:$AC$5092=AC4165, $AT$2:$AT$5092), 0.75) - PERCENTILE(IF($AC$2:$AC$5092=AC4165, $AT$2:$AT$5092), 0.25))), "ตัด", "เก็บ"))</f>
        <v>เก็บ</v>
      </c>
      <c r="AW4165" s="1">
        <f t="shared" si="197"/>
        <v>13953.293816562818</v>
      </c>
      <c r="AX4165" s="1">
        <v>14426.372718098486</v>
      </c>
      <c r="AY4165" s="1">
        <v>2324.3801652892562</v>
      </c>
    </row>
    <row r="4166" spans="1:51" x14ac:dyDescent="0.2">
      <c r="A4166" s="3">
        <v>46008</v>
      </c>
      <c r="B4166">
        <v>46008</v>
      </c>
      <c r="C4166" t="s">
        <v>13155</v>
      </c>
      <c r="D4166" t="s">
        <v>66</v>
      </c>
      <c r="E4166" t="s">
        <v>105</v>
      </c>
      <c r="F4166" t="s">
        <v>137</v>
      </c>
      <c r="G4166" s="1">
        <v>535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  <c r="M4166" s="1">
        <v>0</v>
      </c>
      <c r="N4166" s="1">
        <v>692</v>
      </c>
      <c r="O4166" s="1">
        <v>1227</v>
      </c>
      <c r="P4166" t="s">
        <v>13156</v>
      </c>
      <c r="Q4166" s="2">
        <v>244336</v>
      </c>
      <c r="R4166" t="s">
        <v>55</v>
      </c>
      <c r="S4166">
        <v>0</v>
      </c>
      <c r="T4166" t="s">
        <v>87</v>
      </c>
      <c r="U4166" t="s">
        <v>71</v>
      </c>
      <c r="V4166" s="1">
        <v>0</v>
      </c>
      <c r="W4166" s="1">
        <v>629</v>
      </c>
      <c r="X4166" s="1">
        <v>0</v>
      </c>
      <c r="Y4166" t="s">
        <v>108</v>
      </c>
      <c r="Z4166" t="s">
        <v>71</v>
      </c>
      <c r="AA4166" t="s">
        <v>764</v>
      </c>
      <c r="AB4166" s="1">
        <v>0</v>
      </c>
      <c r="AC4166" s="4">
        <f>IF(ISNUMBER(MATCH(AD4166, $AD$2:AD4165, 0)), INDEX($AC$2:AC4165, MATCH(AD4166, $AD$2:AD4165, 0)), MAX($AC$2:AC4165)+1)</f>
        <v>6</v>
      </c>
      <c r="AD4166" t="str">
        <f t="shared" si="195"/>
        <v>เชียงราย-เชียงใหม่</v>
      </c>
      <c r="AE4166" t="s">
        <v>55</v>
      </c>
      <c r="AF4166" s="1">
        <v>0</v>
      </c>
      <c r="AG4166" s="1">
        <v>0</v>
      </c>
      <c r="AH4166" s="1">
        <v>0</v>
      </c>
      <c r="AI4166" t="s">
        <v>13157</v>
      </c>
      <c r="AJ4166" s="1">
        <v>1</v>
      </c>
      <c r="AK4166" s="1">
        <v>0</v>
      </c>
      <c r="AL4166" s="1">
        <v>0</v>
      </c>
      <c r="AM4166" s="1">
        <v>0</v>
      </c>
      <c r="AN4166" s="1">
        <v>0</v>
      </c>
      <c r="AO4166" s="1">
        <v>0</v>
      </c>
      <c r="AP4166" s="1">
        <v>0</v>
      </c>
      <c r="AQ4166" s="1">
        <v>0</v>
      </c>
      <c r="AR4166" s="1">
        <v>1856</v>
      </c>
      <c r="AS4166" s="1">
        <v>2448.7933333333335</v>
      </c>
      <c r="AT4166" s="1">
        <f>Table1[[#This Row],[รวมต้นทุนค่าเดินทาง]]+Table1[[#This Row],[รวมต้นทุนค่าซ่อม]]+Table1[[#This Row],[รวมค่าเสื่อม]]</f>
        <v>5904.7933333333331</v>
      </c>
      <c r="AU4166" s="1">
        <f t="shared" si="196"/>
        <v>4428.3346813776061</v>
      </c>
      <c r="AV4166" s="1" t="str" cm="1">
        <f t="array" ref="AV4166">IF(AC4166&lt;4, "เก็บ", IF(OR(AT4166 &lt; PERCENTILE(IF($AC$2:$AC$5092=AC4166, $AT$2:$AT$5092), 0.25) - 1.5 * (PERCENTILE(IF($AC$2:$AC$5092=AC4166, $AT$2:$AT$5092), 0.75) - PERCENTILE(IF($AC$2:$AC$5092=AC4166, $AT$2:$AT$5092), 0.25)), AT4166 &gt; PERCENTILE(IF($AC$2:$AC$5092=AC4166, $AT$2:$AT$5092), 0.75) + 1.5 * (PERCENTILE(IF($AC$2:$AC$5092=AC4166, $AT$2:$AT$5092), 0.75) - PERCENTILE(IF($AC$2:$AC$5092=AC4166, $AT$2:$AT$5092), 0.25))), "ตัด", "เก็บ"))</f>
        <v>เก็บ</v>
      </c>
      <c r="AW4166" s="1">
        <f t="shared" si="197"/>
        <v>3873.7679454274344</v>
      </c>
      <c r="AX4166" s="1">
        <v>2781.4385174989698</v>
      </c>
      <c r="AY4166" s="1">
        <v>1600</v>
      </c>
    </row>
    <row r="4167" spans="1:51" x14ac:dyDescent="0.2">
      <c r="A4167" s="3">
        <v>46008</v>
      </c>
      <c r="B4167">
        <v>46008</v>
      </c>
      <c r="C4167" t="s">
        <v>13158</v>
      </c>
      <c r="D4167" t="s">
        <v>66</v>
      </c>
      <c r="E4167" t="s">
        <v>124</v>
      </c>
      <c r="F4167" t="s">
        <v>164</v>
      </c>
      <c r="G4167" s="1">
        <v>0</v>
      </c>
      <c r="H4167" s="1">
        <v>1039</v>
      </c>
      <c r="I4167" s="1">
        <v>400</v>
      </c>
      <c r="J4167" s="1">
        <v>0</v>
      </c>
      <c r="K4167" s="1">
        <v>0</v>
      </c>
      <c r="L4167" s="1">
        <v>0</v>
      </c>
      <c r="M4167" s="1">
        <v>0</v>
      </c>
      <c r="N4167" s="1">
        <v>0</v>
      </c>
      <c r="O4167" s="1">
        <v>841</v>
      </c>
      <c r="P4167" t="s">
        <v>13159</v>
      </c>
      <c r="Q4167" s="2">
        <v>244335</v>
      </c>
      <c r="R4167" t="s">
        <v>70</v>
      </c>
      <c r="S4167">
        <v>0</v>
      </c>
      <c r="T4167" t="s">
        <v>101</v>
      </c>
      <c r="U4167" t="s">
        <v>93</v>
      </c>
      <c r="V4167" s="1">
        <v>0</v>
      </c>
      <c r="W4167" s="1">
        <v>0</v>
      </c>
      <c r="X4167" s="1">
        <v>441</v>
      </c>
      <c r="Y4167" t="s">
        <v>87</v>
      </c>
      <c r="Z4167" t="s">
        <v>101</v>
      </c>
      <c r="AA4167" t="s">
        <v>13160</v>
      </c>
      <c r="AB4167" s="1">
        <v>0</v>
      </c>
      <c r="AC4167" s="4">
        <f>IF(ISNUMBER(MATCH(AD4167, $AD$2:AD4166, 0)), INDEX($AC$2:AC4166, MATCH(AD4167, $AD$2:AD4166, 0)), MAX($AC$2:AC4166)+1)</f>
        <v>53</v>
      </c>
      <c r="AD4167" t="str">
        <f t="shared" si="195"/>
        <v>พะเยา-ตลาดไท</v>
      </c>
      <c r="AE4167" t="s">
        <v>73</v>
      </c>
      <c r="AF4167" s="1">
        <v>0</v>
      </c>
      <c r="AG4167" s="1">
        <v>0</v>
      </c>
      <c r="AH4167" s="1">
        <v>0</v>
      </c>
      <c r="AI4167" t="s">
        <v>13161</v>
      </c>
      <c r="AJ4167" s="1">
        <v>1</v>
      </c>
      <c r="AK4167" s="1">
        <v>860</v>
      </c>
      <c r="AL4167" s="1">
        <v>860</v>
      </c>
      <c r="AM4167" s="1">
        <v>1</v>
      </c>
      <c r="AN4167" s="1">
        <v>0</v>
      </c>
      <c r="AO4167" s="1">
        <v>0</v>
      </c>
      <c r="AP4167" s="1">
        <v>0</v>
      </c>
      <c r="AQ4167" s="1">
        <v>0</v>
      </c>
      <c r="AR4167" s="1">
        <v>1880</v>
      </c>
      <c r="AS4167" s="1">
        <v>5793.0672047047046</v>
      </c>
      <c r="AT4167" s="1">
        <f>Table1[[#This Row],[รวมต้นทุนค่าเดินทาง]]+Table1[[#This Row],[รวมต้นทุนค่าซ่อม]]+Table1[[#This Row],[รวมค่าเสื่อม]]</f>
        <v>8981.206739588426</v>
      </c>
      <c r="AU4167" s="1">
        <f t="shared" si="196"/>
        <v>5556.3451863971432</v>
      </c>
      <c r="AV4167" s="1" t="str" cm="1">
        <f t="array" ref="AV4167">IF(AC4167&lt;4, "เก็บ", IF(OR(AT4167 &lt; PERCENTILE(IF($AC$2:$AC$5092=AC4167, $AT$2:$AT$5092), 0.25) - 1.5 * (PERCENTILE(IF($AC$2:$AC$5092=AC4167, $AT$2:$AT$5092), 0.75) - PERCENTILE(IF($AC$2:$AC$5092=AC4167, $AT$2:$AT$5092), 0.25)), AT4167 &gt; PERCENTILE(IF($AC$2:$AC$5092=AC4167, $AT$2:$AT$5092), 0.75) + 1.5 * (PERCENTILE(IF($AC$2:$AC$5092=AC4167, $AT$2:$AT$5092), 0.75) - PERCENTILE(IF($AC$2:$AC$5092=AC4167, $AT$2:$AT$5092), 0.25))), "ตัด", "เก็บ"))</f>
        <v>เก็บ</v>
      </c>
      <c r="AW4167" s="1">
        <f t="shared" si="197"/>
        <v>5282.7291214311672</v>
      </c>
      <c r="AX4167" s="1">
        <v>3832.4469144192008</v>
      </c>
      <c r="AY4167" s="1">
        <v>1308.1395348837209</v>
      </c>
    </row>
    <row r="4168" spans="1:51" x14ac:dyDescent="0.2">
      <c r="A4168" s="3">
        <v>46009</v>
      </c>
      <c r="B4168">
        <v>46009</v>
      </c>
      <c r="C4168" t="s">
        <v>13162</v>
      </c>
      <c r="D4168" t="s">
        <v>66</v>
      </c>
      <c r="E4168" t="s">
        <v>124</v>
      </c>
      <c r="F4168" t="s">
        <v>277</v>
      </c>
      <c r="G4168" s="1">
        <v>0</v>
      </c>
      <c r="H4168" s="1">
        <v>1007</v>
      </c>
      <c r="I4168" s="1">
        <v>500</v>
      </c>
      <c r="J4168" s="1">
        <v>0</v>
      </c>
      <c r="K4168" s="1">
        <v>0</v>
      </c>
      <c r="L4168" s="1">
        <v>0</v>
      </c>
      <c r="M4168" s="1">
        <v>0</v>
      </c>
      <c r="N4168" s="1">
        <v>0</v>
      </c>
      <c r="O4168" s="1">
        <v>500</v>
      </c>
      <c r="P4168" t="s">
        <v>13163</v>
      </c>
      <c r="Q4168" s="2">
        <v>244336</v>
      </c>
      <c r="R4168" t="s">
        <v>70</v>
      </c>
      <c r="S4168">
        <v>0</v>
      </c>
      <c r="T4168" t="s">
        <v>71</v>
      </c>
      <c r="U4168" t="s">
        <v>161</v>
      </c>
      <c r="V4168" s="1">
        <v>0</v>
      </c>
      <c r="W4168" s="1">
        <v>0</v>
      </c>
      <c r="X4168" s="1">
        <v>0</v>
      </c>
      <c r="AA4168" t="s">
        <v>58</v>
      </c>
      <c r="AB4168" s="1">
        <v>0</v>
      </c>
      <c r="AC4168" s="4">
        <f>IF(ISNUMBER(MATCH(AD4168, $AD$2:AD4167, 0)), INDEX($AC$2:AC4167, MATCH(AD4168, $AD$2:AD4167, 0)), MAX($AC$2:AC4167)+1)</f>
        <v>9</v>
      </c>
      <c r="AD4168" t="str">
        <f t="shared" ref="AD4168:AD4231" si="198">T4168&amp;"-"&amp;U4168</f>
        <v>เชียงใหม่-พุทธมณฑลสาย 2</v>
      </c>
      <c r="AE4168" t="s">
        <v>73</v>
      </c>
      <c r="AF4168" s="1">
        <v>0</v>
      </c>
      <c r="AG4168" s="1">
        <v>0</v>
      </c>
      <c r="AH4168" s="1">
        <v>0</v>
      </c>
      <c r="AI4168" t="s">
        <v>13164</v>
      </c>
      <c r="AJ4168" s="1">
        <v>1</v>
      </c>
      <c r="AK4168" s="1">
        <v>720</v>
      </c>
      <c r="AL4168" s="1">
        <v>720</v>
      </c>
      <c r="AM4168" s="1">
        <v>1</v>
      </c>
      <c r="AN4168" s="1">
        <v>0</v>
      </c>
      <c r="AO4168" s="1">
        <v>0</v>
      </c>
      <c r="AP4168" s="1">
        <v>0</v>
      </c>
      <c r="AQ4168" s="1">
        <v>0</v>
      </c>
      <c r="AR4168" s="1">
        <v>1507</v>
      </c>
      <c r="AS4168" s="1">
        <v>2436.115796412937</v>
      </c>
      <c r="AT4168" s="1">
        <f>Table1[[#This Row],[รวมต้นทุนค่าเดินทาง]]+Table1[[#This Row],[รวมต้นทุนค่าซ่อม]]+Table1[[#This Row],[รวมค่าเสื่อม]]</f>
        <v>4795.388523685664</v>
      </c>
      <c r="AU4168" s="1">
        <f t="shared" si="196"/>
        <v>4623.2312262414152</v>
      </c>
      <c r="AV4168" s="1" t="str" cm="1">
        <f t="array" ref="AV4168">IF(AC4168&lt;4, "เก็บ", IF(OR(AT4168 &lt; PERCENTILE(IF($AC$2:$AC$5092=AC4168, $AT$2:$AT$5092), 0.25) - 1.5 * (PERCENTILE(IF($AC$2:$AC$5092=AC4168, $AT$2:$AT$5092), 0.75) - PERCENTILE(IF($AC$2:$AC$5092=AC4168, $AT$2:$AT$5092), 0.25)), AT4168 &gt; PERCENTILE(IF($AC$2:$AC$5092=AC4168, $AT$2:$AT$5092), 0.75) + 1.5 * (PERCENTILE(IF($AC$2:$AC$5092=AC4168, $AT$2:$AT$5092), 0.75) - PERCENTILE(IF($AC$2:$AC$5092=AC4168, $AT$2:$AT$5092), 0.25))), "ตัด", "เก็บ"))</f>
        <v>เก็บ</v>
      </c>
      <c r="AW4168" s="1">
        <f t="shared" si="197"/>
        <v>4005.4952465164292</v>
      </c>
      <c r="AX4168" s="1">
        <v>2577.9546108768855</v>
      </c>
      <c r="AY4168" s="1">
        <v>852.27272727272725</v>
      </c>
    </row>
    <row r="4169" spans="1:51" x14ac:dyDescent="0.2">
      <c r="A4169" s="3">
        <v>46009</v>
      </c>
      <c r="B4169">
        <v>46009</v>
      </c>
      <c r="C4169" t="s">
        <v>13165</v>
      </c>
      <c r="D4169" t="s">
        <v>51</v>
      </c>
      <c r="E4169" t="s">
        <v>61</v>
      </c>
      <c r="F4169" t="s">
        <v>507</v>
      </c>
      <c r="G4169" s="1">
        <v>2700</v>
      </c>
      <c r="H4169" s="1">
        <v>4212</v>
      </c>
      <c r="I4169" s="1">
        <v>1900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  <c r="O4169" s="1">
        <v>4600</v>
      </c>
      <c r="P4169" t="s">
        <v>13166</v>
      </c>
      <c r="Q4169" s="2">
        <v>244337</v>
      </c>
      <c r="R4169" t="s">
        <v>55</v>
      </c>
      <c r="S4169">
        <v>0</v>
      </c>
      <c r="T4169" t="s">
        <v>71</v>
      </c>
      <c r="U4169" t="s">
        <v>57</v>
      </c>
      <c r="V4169" s="1">
        <v>2500</v>
      </c>
      <c r="W4169" s="1">
        <v>0</v>
      </c>
      <c r="X4169" s="1">
        <v>0</v>
      </c>
      <c r="AA4169" t="s">
        <v>58</v>
      </c>
      <c r="AB4169" s="1">
        <v>0</v>
      </c>
      <c r="AC4169" s="4">
        <f>IF(ISNUMBER(MATCH(AD4169, $AD$2:AD4168, 0)), INDEX($AC$2:AC4168, MATCH(AD4169, $AD$2:AD4168, 0)), MAX($AC$2:AC4168)+1)</f>
        <v>10</v>
      </c>
      <c r="AD4169" t="str">
        <f t="shared" si="198"/>
        <v>เชียงใหม่-กองลอย</v>
      </c>
      <c r="AE4169" t="s">
        <v>55</v>
      </c>
      <c r="AF4169" s="1">
        <v>0</v>
      </c>
      <c r="AG4169" s="1">
        <v>0</v>
      </c>
      <c r="AH4169" s="1">
        <v>0</v>
      </c>
      <c r="AI4169" t="s">
        <v>13167</v>
      </c>
      <c r="AJ4169" s="1">
        <v>1</v>
      </c>
      <c r="AK4169" s="1">
        <v>0</v>
      </c>
      <c r="AL4169" s="1">
        <v>0</v>
      </c>
      <c r="AM4169" s="1">
        <v>0</v>
      </c>
      <c r="AN4169" s="1">
        <v>0</v>
      </c>
      <c r="AO4169" s="1">
        <v>0</v>
      </c>
      <c r="AP4169" s="1">
        <v>0</v>
      </c>
      <c r="AQ4169" s="1">
        <v>0</v>
      </c>
      <c r="AR4169" s="1">
        <v>11312</v>
      </c>
      <c r="AS4169" s="1">
        <v>28.533333333333335</v>
      </c>
      <c r="AT4169" s="1">
        <f>Table1[[#This Row],[รวมต้นทุนค่าเดินทาง]]+Table1[[#This Row],[รวมต้นทุนค่าซ่อม]]+Table1[[#This Row],[รวมค่าเสื่อม]]</f>
        <v>13520.765891472867</v>
      </c>
      <c r="AU4169" s="1">
        <f t="shared" si="196"/>
        <v>14957.32855761775</v>
      </c>
      <c r="AV4169" s="1" t="str" cm="1">
        <f t="array" ref="AV4169">IF(AC4169&lt;4, "เก็บ", IF(OR(AT4169 &lt; PERCENTILE(IF($AC$2:$AC$5092=AC4169, $AT$2:$AT$5092), 0.25) - 1.5 * (PERCENTILE(IF($AC$2:$AC$5092=AC4169, $AT$2:$AT$5092), 0.75) - PERCENTILE(IF($AC$2:$AC$5092=AC4169, $AT$2:$AT$5092), 0.25)), AT4169 &gt; PERCENTILE(IF($AC$2:$AC$5092=AC4169, $AT$2:$AT$5092), 0.75) + 1.5 * (PERCENTILE(IF($AC$2:$AC$5092=AC4169, $AT$2:$AT$5092), 0.75) - PERCENTILE(IF($AC$2:$AC$5092=AC4169, $AT$2:$AT$5092), 0.25))), "ตัด", "เก็บ"))</f>
        <v>เก็บ</v>
      </c>
      <c r="AW4169" s="1">
        <f t="shared" si="197"/>
        <v>14419.089162907676</v>
      </c>
      <c r="AX4169" s="1">
        <v>15077.196593123563</v>
      </c>
      <c r="AY4169" s="1">
        <v>2180.2325581395348</v>
      </c>
    </row>
    <row r="4170" spans="1:51" x14ac:dyDescent="0.2">
      <c r="A4170" s="3">
        <v>46009</v>
      </c>
      <c r="B4170">
        <v>46009</v>
      </c>
      <c r="C4170" t="s">
        <v>13168</v>
      </c>
      <c r="D4170" t="s">
        <v>51</v>
      </c>
      <c r="E4170" t="s">
        <v>52</v>
      </c>
      <c r="F4170" t="s">
        <v>11571</v>
      </c>
      <c r="G4170" s="1">
        <v>2700</v>
      </c>
      <c r="H4170" s="1">
        <v>3979</v>
      </c>
      <c r="I4170" s="1">
        <v>1900</v>
      </c>
      <c r="J4170" s="1">
        <v>0</v>
      </c>
      <c r="K4170" s="1">
        <v>0</v>
      </c>
      <c r="L4170" s="1">
        <v>0</v>
      </c>
      <c r="M4170" s="1">
        <v>0</v>
      </c>
      <c r="N4170" s="1">
        <v>0</v>
      </c>
      <c r="O4170" s="1">
        <v>4600</v>
      </c>
      <c r="P4170" t="s">
        <v>13169</v>
      </c>
      <c r="Q4170" s="2">
        <v>244337</v>
      </c>
      <c r="R4170" t="s">
        <v>55</v>
      </c>
      <c r="S4170">
        <v>0</v>
      </c>
      <c r="T4170" t="s">
        <v>71</v>
      </c>
      <c r="U4170" t="s">
        <v>57</v>
      </c>
      <c r="V4170" s="1">
        <v>2500</v>
      </c>
      <c r="W4170" s="1">
        <v>0</v>
      </c>
      <c r="X4170" s="1">
        <v>0</v>
      </c>
      <c r="AA4170" t="s">
        <v>58</v>
      </c>
      <c r="AB4170" s="1">
        <v>0</v>
      </c>
      <c r="AC4170" s="4">
        <f>IF(ISNUMBER(MATCH(AD4170, $AD$2:AD4169, 0)), INDEX($AC$2:AC4169, MATCH(AD4170, $AD$2:AD4169, 0)), MAX($AC$2:AC4169)+1)</f>
        <v>10</v>
      </c>
      <c r="AD4170" t="str">
        <f t="shared" si="198"/>
        <v>เชียงใหม่-กองลอย</v>
      </c>
      <c r="AE4170" t="s">
        <v>55</v>
      </c>
      <c r="AF4170" s="1">
        <v>0</v>
      </c>
      <c r="AG4170" s="1">
        <v>0</v>
      </c>
      <c r="AH4170" s="1">
        <v>0</v>
      </c>
      <c r="AI4170" t="s">
        <v>13170</v>
      </c>
      <c r="AJ4170" s="1">
        <v>1</v>
      </c>
      <c r="AK4170" s="1">
        <v>0</v>
      </c>
      <c r="AL4170" s="1">
        <v>0</v>
      </c>
      <c r="AM4170" s="1">
        <v>0</v>
      </c>
      <c r="AN4170" s="1">
        <v>0</v>
      </c>
      <c r="AO4170" s="1">
        <v>0</v>
      </c>
      <c r="AP4170" s="1">
        <v>0</v>
      </c>
      <c r="AQ4170" s="1">
        <v>0</v>
      </c>
      <c r="AR4170" s="1">
        <v>11079</v>
      </c>
      <c r="AS4170" s="1">
        <v>18.342857142857145</v>
      </c>
      <c r="AT4170" s="1">
        <f>Table1[[#This Row],[รวมต้นทุนค่าเดินทาง]]+Table1[[#This Row],[รวมต้นทุนค่าซ่อม]]+Table1[[#This Row],[รวมค่าเสื่อม]]</f>
        <v>14236.877740863787</v>
      </c>
      <c r="AU4170" s="1">
        <f t="shared" si="196"/>
        <v>14957.32855761775</v>
      </c>
      <c r="AV4170" s="1" t="str" cm="1">
        <f t="array" ref="AV4170">IF(AC4170&lt;4, "เก็บ", IF(OR(AT4170 &lt; PERCENTILE(IF($AC$2:$AC$5092=AC4170, $AT$2:$AT$5092), 0.25) - 1.5 * (PERCENTILE(IF($AC$2:$AC$5092=AC4170, $AT$2:$AT$5092), 0.75) - PERCENTILE(IF($AC$2:$AC$5092=AC4170, $AT$2:$AT$5092), 0.25)), AT4170 &gt; PERCENTILE(IF($AC$2:$AC$5092=AC4170, $AT$2:$AT$5092), 0.75) + 1.5 * (PERCENTILE(IF($AC$2:$AC$5092=AC4170, $AT$2:$AT$5092), 0.75) - PERCENTILE(IF($AC$2:$AC$5092=AC4170, $AT$2:$AT$5092), 0.25))), "ตัด", "เก็บ"))</f>
        <v>เก็บ</v>
      </c>
      <c r="AW4170" s="1">
        <f t="shared" si="197"/>
        <v>14419.089162907676</v>
      </c>
      <c r="AX4170" s="1">
        <v>15077.196593123563</v>
      </c>
      <c r="AY4170" s="1">
        <v>3139.5348837209303</v>
      </c>
    </row>
    <row r="4171" spans="1:51" x14ac:dyDescent="0.2">
      <c r="A4171" s="3">
        <v>46009</v>
      </c>
      <c r="B4171">
        <v>46009</v>
      </c>
      <c r="C4171" t="s">
        <v>13171</v>
      </c>
      <c r="D4171" t="s">
        <v>66</v>
      </c>
      <c r="E4171" t="s">
        <v>124</v>
      </c>
      <c r="F4171" t="s">
        <v>427</v>
      </c>
      <c r="G4171" s="1">
        <v>0</v>
      </c>
      <c r="H4171" s="1">
        <v>1007</v>
      </c>
      <c r="I4171" s="1">
        <v>500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  <c r="O4171" s="1">
        <v>500</v>
      </c>
      <c r="P4171" t="s">
        <v>13172</v>
      </c>
      <c r="Q4171" s="2">
        <v>244336</v>
      </c>
      <c r="R4171" t="s">
        <v>70</v>
      </c>
      <c r="S4171">
        <v>0</v>
      </c>
      <c r="T4171" t="s">
        <v>71</v>
      </c>
      <c r="U4171" t="s">
        <v>161</v>
      </c>
      <c r="V4171" s="1">
        <v>0</v>
      </c>
      <c r="W4171" s="1">
        <v>0</v>
      </c>
      <c r="X4171" s="1">
        <v>0</v>
      </c>
      <c r="AA4171" t="s">
        <v>58</v>
      </c>
      <c r="AB4171" s="1">
        <v>0</v>
      </c>
      <c r="AC4171" s="4">
        <f>IF(ISNUMBER(MATCH(AD4171, $AD$2:AD4170, 0)), INDEX($AC$2:AC4170, MATCH(AD4171, $AD$2:AD4170, 0)), MAX($AC$2:AC4170)+1)</f>
        <v>9</v>
      </c>
      <c r="AD4171" t="str">
        <f t="shared" si="198"/>
        <v>เชียงใหม่-พุทธมณฑลสาย 2</v>
      </c>
      <c r="AE4171" t="s">
        <v>73</v>
      </c>
      <c r="AF4171" s="1">
        <v>0</v>
      </c>
      <c r="AG4171" s="1">
        <v>0</v>
      </c>
      <c r="AH4171" s="1">
        <v>0</v>
      </c>
      <c r="AI4171" t="s">
        <v>13173</v>
      </c>
      <c r="AJ4171" s="1">
        <v>1</v>
      </c>
      <c r="AK4171" s="1">
        <v>720</v>
      </c>
      <c r="AL4171" s="1">
        <v>720</v>
      </c>
      <c r="AM4171" s="1">
        <v>1</v>
      </c>
      <c r="AN4171" s="1">
        <v>0</v>
      </c>
      <c r="AO4171" s="1">
        <v>0</v>
      </c>
      <c r="AP4171" s="1">
        <v>0</v>
      </c>
      <c r="AQ4171" s="1">
        <v>0</v>
      </c>
      <c r="AR4171" s="1">
        <v>1507</v>
      </c>
      <c r="AS4171" s="1">
        <v>68.673333333333332</v>
      </c>
      <c r="AT4171" s="1">
        <f>Table1[[#This Row],[รวมต้นทุนค่าเดินทาง]]+Table1[[#This Row],[รวมต้นทุนค่าซ่อม]]+Table1[[#This Row],[รวมค่าเสื่อม]]</f>
        <v>2883.8128682170545</v>
      </c>
      <c r="AU4171" s="1">
        <f t="shared" si="196"/>
        <v>4623.2312262414152</v>
      </c>
      <c r="AV4171" s="1" t="str" cm="1">
        <f t="array" ref="AV4171">IF(AC4171&lt;4, "เก็บ", IF(OR(AT4171 &lt; PERCENTILE(IF($AC$2:$AC$5092=AC4171, $AT$2:$AT$5092), 0.25) - 1.5 * (PERCENTILE(IF($AC$2:$AC$5092=AC4171, $AT$2:$AT$5092), 0.75) - PERCENTILE(IF($AC$2:$AC$5092=AC4171, $AT$2:$AT$5092), 0.25)), AT4171 &gt; PERCENTILE(IF($AC$2:$AC$5092=AC4171, $AT$2:$AT$5092), 0.75) + 1.5 * (PERCENTILE(IF($AC$2:$AC$5092=AC4171, $AT$2:$AT$5092), 0.75) - PERCENTILE(IF($AC$2:$AC$5092=AC4171, $AT$2:$AT$5092), 0.25))), "ตัด", "เก็บ"))</f>
        <v>เก็บ</v>
      </c>
      <c r="AW4171" s="1">
        <f t="shared" si="197"/>
        <v>4005.4952465164292</v>
      </c>
      <c r="AX4171" s="1">
        <v>2577.9546108768855</v>
      </c>
      <c r="AY4171" s="1">
        <v>1308.1395348837209</v>
      </c>
    </row>
    <row r="4172" spans="1:51" x14ac:dyDescent="0.2">
      <c r="A4172" s="3">
        <v>46009</v>
      </c>
      <c r="B4172">
        <v>46009</v>
      </c>
      <c r="C4172" t="s">
        <v>13174</v>
      </c>
      <c r="D4172" t="s">
        <v>66</v>
      </c>
      <c r="E4172" t="s">
        <v>124</v>
      </c>
      <c r="F4172" t="s">
        <v>313</v>
      </c>
      <c r="G4172" s="1">
        <v>0</v>
      </c>
      <c r="H4172" s="1">
        <v>0</v>
      </c>
      <c r="I4172" s="1">
        <v>400</v>
      </c>
      <c r="J4172" s="1">
        <v>0</v>
      </c>
      <c r="K4172" s="1">
        <v>0</v>
      </c>
      <c r="L4172" s="1">
        <v>0</v>
      </c>
      <c r="M4172" s="1">
        <v>0</v>
      </c>
      <c r="N4172" s="1">
        <v>0</v>
      </c>
      <c r="O4172" s="1">
        <v>400</v>
      </c>
      <c r="P4172" t="s">
        <v>13175</v>
      </c>
      <c r="Q4172" s="2">
        <v>244336</v>
      </c>
      <c r="R4172" t="s">
        <v>70</v>
      </c>
      <c r="S4172">
        <v>0</v>
      </c>
      <c r="T4172" t="s">
        <v>71</v>
      </c>
      <c r="U4172" t="s">
        <v>93</v>
      </c>
      <c r="V4172" s="1">
        <v>0</v>
      </c>
      <c r="W4172" s="1">
        <v>0</v>
      </c>
      <c r="X4172" s="1">
        <v>0</v>
      </c>
      <c r="AA4172" t="s">
        <v>58</v>
      </c>
      <c r="AB4172" s="1">
        <v>0</v>
      </c>
      <c r="AC4172" s="4">
        <f>IF(ISNUMBER(MATCH(AD4172, $AD$2:AD4171, 0)), INDEX($AC$2:AC4171, MATCH(AD4172, $AD$2:AD4171, 0)), MAX($AC$2:AC4171)+1)</f>
        <v>4</v>
      </c>
      <c r="AD4172" t="str">
        <f t="shared" si="198"/>
        <v>เชียงใหม่-ตลาดไท</v>
      </c>
      <c r="AE4172" t="s">
        <v>73</v>
      </c>
      <c r="AF4172" s="1">
        <v>0</v>
      </c>
      <c r="AG4172" s="1">
        <v>0</v>
      </c>
      <c r="AH4172" s="1">
        <v>0</v>
      </c>
      <c r="AI4172" t="s">
        <v>13176</v>
      </c>
      <c r="AJ4172" s="1">
        <v>1</v>
      </c>
      <c r="AK4172" s="1">
        <v>720</v>
      </c>
      <c r="AL4172" s="1">
        <v>720</v>
      </c>
      <c r="AM4172" s="1">
        <v>1</v>
      </c>
      <c r="AN4172" s="1">
        <v>0</v>
      </c>
      <c r="AO4172" s="1">
        <v>0</v>
      </c>
      <c r="AP4172" s="1">
        <v>0</v>
      </c>
      <c r="AQ4172" s="1">
        <v>0</v>
      </c>
      <c r="AR4172" s="1">
        <v>400</v>
      </c>
      <c r="AS4172" s="1">
        <v>134.95441595441596</v>
      </c>
      <c r="AT4172" s="1">
        <f>Table1[[#This Row],[รวมต้นทุนค่าเดินทาง]]+Table1[[#This Row],[รวมต้นทุนค่าซ่อม]]+Table1[[#This Row],[รวมค่าเสื่อม]]</f>
        <v>2980.6065898674597</v>
      </c>
      <c r="AU4172" s="1">
        <f t="shared" si="196"/>
        <v>4256.109283997258</v>
      </c>
      <c r="AV4172" s="1" t="str" cm="1">
        <f t="array" ref="AV4172">IF(AC4172&lt;4, "เก็บ", IF(OR(AT4172 &lt; PERCENTILE(IF($AC$2:$AC$5092=AC4172, $AT$2:$AT$5092), 0.25) - 1.5 * (PERCENTILE(IF($AC$2:$AC$5092=AC4172, $AT$2:$AT$5092), 0.75) - PERCENTILE(IF($AC$2:$AC$5092=AC4172, $AT$2:$AT$5092), 0.25)), AT4172 &gt; PERCENTILE(IF($AC$2:$AC$5092=AC4172, $AT$2:$AT$5092), 0.75) + 1.5 * (PERCENTILE(IF($AC$2:$AC$5092=AC4172, $AT$2:$AT$5092), 0.75) - PERCENTILE(IF($AC$2:$AC$5092=AC4172, $AT$2:$AT$5092), 0.25))), "ตัด", "เก็บ"))</f>
        <v>เก็บ</v>
      </c>
      <c r="AW4172" s="1">
        <f t="shared" si="197"/>
        <v>3807.0727671795808</v>
      </c>
      <c r="AX4172" s="1">
        <v>2335.0230876608157</v>
      </c>
      <c r="AY4172" s="1">
        <v>2445.6521739130435</v>
      </c>
    </row>
    <row r="4173" spans="1:51" x14ac:dyDescent="0.2">
      <c r="A4173" s="3">
        <v>46009</v>
      </c>
      <c r="B4173">
        <v>46009</v>
      </c>
      <c r="C4173" t="s">
        <v>13177</v>
      </c>
      <c r="D4173" t="s">
        <v>66</v>
      </c>
      <c r="E4173" t="s">
        <v>124</v>
      </c>
      <c r="F4173" t="s">
        <v>435</v>
      </c>
      <c r="G4173" s="1">
        <v>0</v>
      </c>
      <c r="H4173" s="1">
        <v>0</v>
      </c>
      <c r="I4173" s="1">
        <v>400</v>
      </c>
      <c r="J4173" s="1">
        <v>0</v>
      </c>
      <c r="K4173" s="1">
        <v>0</v>
      </c>
      <c r="L4173" s="1">
        <v>0</v>
      </c>
      <c r="M4173" s="1">
        <v>0</v>
      </c>
      <c r="N4173" s="1">
        <v>0</v>
      </c>
      <c r="O4173" s="1">
        <v>400</v>
      </c>
      <c r="P4173" t="s">
        <v>13178</v>
      </c>
      <c r="Q4173" s="2">
        <v>244336</v>
      </c>
      <c r="R4173" t="s">
        <v>70</v>
      </c>
      <c r="S4173">
        <v>0</v>
      </c>
      <c r="T4173" t="s">
        <v>71</v>
      </c>
      <c r="U4173" t="s">
        <v>93</v>
      </c>
      <c r="V4173" s="1">
        <v>0</v>
      </c>
      <c r="W4173" s="1">
        <v>0</v>
      </c>
      <c r="X4173" s="1">
        <v>0</v>
      </c>
      <c r="AA4173" t="s">
        <v>58</v>
      </c>
      <c r="AB4173" s="1">
        <v>0</v>
      </c>
      <c r="AC4173" s="4">
        <f>IF(ISNUMBER(MATCH(AD4173, $AD$2:AD4172, 0)), INDEX($AC$2:AC4172, MATCH(AD4173, $AD$2:AD4172, 0)), MAX($AC$2:AC4172)+1)</f>
        <v>4</v>
      </c>
      <c r="AD4173" t="str">
        <f t="shared" si="198"/>
        <v>เชียงใหม่-ตลาดไท</v>
      </c>
      <c r="AE4173" t="s">
        <v>73</v>
      </c>
      <c r="AF4173" s="1">
        <v>0</v>
      </c>
      <c r="AG4173" s="1">
        <v>0</v>
      </c>
      <c r="AH4173" s="1">
        <v>0</v>
      </c>
      <c r="AI4173" t="s">
        <v>13179</v>
      </c>
      <c r="AJ4173" s="1">
        <v>1</v>
      </c>
      <c r="AK4173" s="1">
        <v>720</v>
      </c>
      <c r="AL4173" s="1">
        <v>720</v>
      </c>
      <c r="AM4173" s="1">
        <v>1</v>
      </c>
      <c r="AN4173" s="1">
        <v>0</v>
      </c>
      <c r="AO4173" s="1">
        <v>0</v>
      </c>
      <c r="AP4173" s="1">
        <v>0</v>
      </c>
      <c r="AQ4173" s="1">
        <v>0</v>
      </c>
      <c r="AR4173" s="1">
        <v>400</v>
      </c>
      <c r="AS4173" s="1">
        <v>6354.995172390386</v>
      </c>
      <c r="AT4173" s="1">
        <f>Table1[[#This Row],[รวมต้นทุนค่าเดินทาง]]+Table1[[#This Row],[รวมต้นทุนค่าซ่อม]]+Table1[[#This Row],[รวมค่าเสื่อม]]</f>
        <v>7741.8372776535434</v>
      </c>
      <c r="AU4173" s="1">
        <f t="shared" si="196"/>
        <v>4256.109283997258</v>
      </c>
      <c r="AV4173" s="1" t="str" cm="1">
        <f t="array" ref="AV4173">IF(AC4173&lt;4, "เก็บ", IF(OR(AT4173 &lt; PERCENTILE(IF($AC$2:$AC$5092=AC4173, $AT$2:$AT$5092), 0.25) - 1.5 * (PERCENTILE(IF($AC$2:$AC$5092=AC4173, $AT$2:$AT$5092), 0.75) - PERCENTILE(IF($AC$2:$AC$5092=AC4173, $AT$2:$AT$5092), 0.25)), AT4173 &gt; PERCENTILE(IF($AC$2:$AC$5092=AC4173, $AT$2:$AT$5092), 0.75) + 1.5 * (PERCENTILE(IF($AC$2:$AC$5092=AC4173, $AT$2:$AT$5092), 0.75) - PERCENTILE(IF($AC$2:$AC$5092=AC4173, $AT$2:$AT$5092), 0.25))), "ตัด", "เก็บ"))</f>
        <v>เก็บ</v>
      </c>
      <c r="AW4173" s="1">
        <f t="shared" si="197"/>
        <v>3807.0727671795808</v>
      </c>
      <c r="AX4173" s="1">
        <v>2335.0230876608157</v>
      </c>
      <c r="AY4173" s="1">
        <v>986.84210526315792</v>
      </c>
    </row>
    <row r="4174" spans="1:51" x14ac:dyDescent="0.2">
      <c r="A4174" s="3">
        <v>46009</v>
      </c>
      <c r="B4174">
        <v>46009</v>
      </c>
      <c r="C4174" t="s">
        <v>13180</v>
      </c>
      <c r="D4174" t="s">
        <v>66</v>
      </c>
      <c r="E4174" t="s">
        <v>124</v>
      </c>
      <c r="F4174" t="s">
        <v>159</v>
      </c>
      <c r="G4174" s="1">
        <v>0</v>
      </c>
      <c r="H4174" s="1">
        <v>1007</v>
      </c>
      <c r="I4174" s="1">
        <v>500</v>
      </c>
      <c r="J4174" s="1">
        <v>0</v>
      </c>
      <c r="K4174" s="1">
        <v>0</v>
      </c>
      <c r="L4174" s="1">
        <v>0</v>
      </c>
      <c r="M4174" s="1">
        <v>0</v>
      </c>
      <c r="N4174" s="1">
        <v>0</v>
      </c>
      <c r="O4174" s="1">
        <v>500</v>
      </c>
      <c r="P4174" t="s">
        <v>13181</v>
      </c>
      <c r="Q4174" s="2">
        <v>244336</v>
      </c>
      <c r="R4174" t="s">
        <v>70</v>
      </c>
      <c r="S4174">
        <v>0</v>
      </c>
      <c r="T4174" t="s">
        <v>71</v>
      </c>
      <c r="U4174" t="s">
        <v>161</v>
      </c>
      <c r="V4174" s="1">
        <v>0</v>
      </c>
      <c r="W4174" s="1">
        <v>0</v>
      </c>
      <c r="X4174" s="1">
        <v>0</v>
      </c>
      <c r="AA4174" t="s">
        <v>58</v>
      </c>
      <c r="AB4174" s="1">
        <v>0</v>
      </c>
      <c r="AC4174" s="4">
        <f>IF(ISNUMBER(MATCH(AD4174, $AD$2:AD4173, 0)), INDEX($AC$2:AC4173, MATCH(AD4174, $AD$2:AD4173, 0)), MAX($AC$2:AC4173)+1)</f>
        <v>9</v>
      </c>
      <c r="AD4174" t="str">
        <f t="shared" si="198"/>
        <v>เชียงใหม่-พุทธมณฑลสาย 2</v>
      </c>
      <c r="AE4174" t="s">
        <v>73</v>
      </c>
      <c r="AF4174" s="1">
        <v>0</v>
      </c>
      <c r="AG4174" s="1">
        <v>0</v>
      </c>
      <c r="AH4174" s="1">
        <v>0</v>
      </c>
      <c r="AI4174" t="s">
        <v>13182</v>
      </c>
      <c r="AJ4174" s="1">
        <v>1</v>
      </c>
      <c r="AK4174" s="1">
        <v>720</v>
      </c>
      <c r="AL4174" s="1">
        <v>720</v>
      </c>
      <c r="AM4174" s="1">
        <v>1</v>
      </c>
      <c r="AN4174" s="1">
        <v>0</v>
      </c>
      <c r="AO4174" s="1">
        <v>0</v>
      </c>
      <c r="AP4174" s="1">
        <v>0</v>
      </c>
      <c r="AQ4174" s="1">
        <v>0</v>
      </c>
      <c r="AR4174" s="1">
        <v>1507</v>
      </c>
      <c r="AS4174" s="1">
        <v>1457.5132945736434</v>
      </c>
      <c r="AT4174" s="1">
        <f>Table1[[#This Row],[รวมต้นทุนค่าเดินทาง]]+Table1[[#This Row],[รวมต้นทุนค่าซ่อม]]+Table1[[#This Row],[รวมค่าเสื่อม]]</f>
        <v>3886.6444421146271</v>
      </c>
      <c r="AU4174" s="1">
        <f t="shared" si="196"/>
        <v>4623.2312262414152</v>
      </c>
      <c r="AV4174" s="1" t="str" cm="1">
        <f t="array" ref="AV4174">IF(AC4174&lt;4, "เก็บ", IF(OR(AT4174 &lt; PERCENTILE(IF($AC$2:$AC$5092=AC4174, $AT$2:$AT$5092), 0.25) - 1.5 * (PERCENTILE(IF($AC$2:$AC$5092=AC4174, $AT$2:$AT$5092), 0.75) - PERCENTILE(IF($AC$2:$AC$5092=AC4174, $AT$2:$AT$5092), 0.25)), AT4174 &gt; PERCENTILE(IF($AC$2:$AC$5092=AC4174, $AT$2:$AT$5092), 0.75) + 1.5 * (PERCENTILE(IF($AC$2:$AC$5092=AC4174, $AT$2:$AT$5092), 0.75) - PERCENTILE(IF($AC$2:$AC$5092=AC4174, $AT$2:$AT$5092), 0.25))), "ตัด", "เก็บ"))</f>
        <v>เก็บ</v>
      </c>
      <c r="AW4174" s="1">
        <f t="shared" si="197"/>
        <v>4005.4952465164292</v>
      </c>
      <c r="AX4174" s="1">
        <v>2577.9546108768855</v>
      </c>
      <c r="AY4174" s="1">
        <v>922.13114754098365</v>
      </c>
    </row>
    <row r="4175" spans="1:51" x14ac:dyDescent="0.2">
      <c r="A4175" s="3">
        <v>46009</v>
      </c>
      <c r="B4175">
        <v>46009</v>
      </c>
      <c r="C4175" t="s">
        <v>13183</v>
      </c>
      <c r="D4175" t="s">
        <v>66</v>
      </c>
      <c r="E4175" t="s">
        <v>67</v>
      </c>
      <c r="F4175" t="s">
        <v>770</v>
      </c>
      <c r="G4175" s="1">
        <v>0</v>
      </c>
      <c r="H4175" s="1">
        <v>976</v>
      </c>
      <c r="I4175" s="1">
        <v>400</v>
      </c>
      <c r="J4175" s="1">
        <v>0</v>
      </c>
      <c r="K4175" s="1">
        <v>0</v>
      </c>
      <c r="L4175" s="1">
        <v>0</v>
      </c>
      <c r="M4175" s="1">
        <v>0</v>
      </c>
      <c r="N4175" s="1">
        <v>0</v>
      </c>
      <c r="O4175" s="1">
        <v>400</v>
      </c>
      <c r="P4175" t="s">
        <v>13184</v>
      </c>
      <c r="Q4175" s="2">
        <v>244336</v>
      </c>
      <c r="R4175" t="s">
        <v>70</v>
      </c>
      <c r="S4175">
        <v>0</v>
      </c>
      <c r="T4175" t="s">
        <v>71</v>
      </c>
      <c r="U4175" t="s">
        <v>93</v>
      </c>
      <c r="V4175" s="1">
        <v>0</v>
      </c>
      <c r="W4175" s="1">
        <v>0</v>
      </c>
      <c r="X4175" s="1">
        <v>0</v>
      </c>
      <c r="AA4175" t="s">
        <v>58</v>
      </c>
      <c r="AB4175" s="1">
        <v>0</v>
      </c>
      <c r="AC4175" s="4">
        <f>IF(ISNUMBER(MATCH(AD4175, $AD$2:AD4174, 0)), INDEX($AC$2:AC4174, MATCH(AD4175, $AD$2:AD4174, 0)), MAX($AC$2:AC4174)+1)</f>
        <v>4</v>
      </c>
      <c r="AD4175" t="str">
        <f t="shared" si="198"/>
        <v>เชียงใหม่-ตลาดไท</v>
      </c>
      <c r="AE4175" t="s">
        <v>73</v>
      </c>
      <c r="AF4175" s="1">
        <v>0</v>
      </c>
      <c r="AG4175" s="1">
        <v>0</v>
      </c>
      <c r="AH4175" s="1">
        <v>0</v>
      </c>
      <c r="AI4175" t="s">
        <v>13185</v>
      </c>
      <c r="AJ4175" s="1">
        <v>1</v>
      </c>
      <c r="AK4175" s="1">
        <v>720</v>
      </c>
      <c r="AL4175" s="1">
        <v>720</v>
      </c>
      <c r="AM4175" s="1">
        <v>1</v>
      </c>
      <c r="AN4175" s="1">
        <v>0</v>
      </c>
      <c r="AO4175" s="1">
        <v>0</v>
      </c>
      <c r="AP4175" s="1">
        <v>0</v>
      </c>
      <c r="AQ4175" s="1">
        <v>0</v>
      </c>
      <c r="AR4175" s="1">
        <v>1376</v>
      </c>
      <c r="AS4175" s="1">
        <v>342.10113024811295</v>
      </c>
      <c r="AT4175" s="1">
        <f>Table1[[#This Row],[รวมต้นทุนค่าเดินทาง]]+Table1[[#This Row],[รวมต้นทุนค่าซ่อม]]+Table1[[#This Row],[รวมค่าเสื่อม]]</f>
        <v>3198.3642881428495</v>
      </c>
      <c r="AU4175" s="1">
        <f t="shared" si="196"/>
        <v>4256.109283997258</v>
      </c>
      <c r="AV4175" s="1" t="str" cm="1">
        <f t="array" ref="AV4175">IF(AC4175&lt;4, "เก็บ", IF(OR(AT4175 &lt; PERCENTILE(IF($AC$2:$AC$5092=AC4175, $AT$2:$AT$5092), 0.25) - 1.5 * (PERCENTILE(IF($AC$2:$AC$5092=AC4175, $AT$2:$AT$5092), 0.75) - PERCENTILE(IF($AC$2:$AC$5092=AC4175, $AT$2:$AT$5092), 0.25)), AT4175 &gt; PERCENTILE(IF($AC$2:$AC$5092=AC4175, $AT$2:$AT$5092), 0.75) + 1.5 * (PERCENTILE(IF($AC$2:$AC$5092=AC4175, $AT$2:$AT$5092), 0.75) - PERCENTILE(IF($AC$2:$AC$5092=AC4175, $AT$2:$AT$5092), 0.25))), "ตัด", "เก็บ"))</f>
        <v>เก็บ</v>
      </c>
      <c r="AW4175" s="1">
        <f t="shared" si="197"/>
        <v>3807.0727671795808</v>
      </c>
      <c r="AX4175" s="1">
        <v>2335.0230876608157</v>
      </c>
      <c r="AY4175" s="1">
        <v>1480.2631578947369</v>
      </c>
    </row>
    <row r="4176" spans="1:51" x14ac:dyDescent="0.2">
      <c r="A4176" s="3">
        <v>46009</v>
      </c>
      <c r="B4176">
        <v>46009</v>
      </c>
      <c r="C4176" t="s">
        <v>13186</v>
      </c>
      <c r="D4176" t="s">
        <v>51</v>
      </c>
      <c r="E4176" t="s">
        <v>61</v>
      </c>
      <c r="F4176" t="s">
        <v>1197</v>
      </c>
      <c r="G4176" s="1">
        <v>2700</v>
      </c>
      <c r="H4176" s="1">
        <v>4212</v>
      </c>
      <c r="I4176" s="1">
        <v>1900</v>
      </c>
      <c r="J4176" s="1">
        <v>0</v>
      </c>
      <c r="K4176" s="1">
        <v>0</v>
      </c>
      <c r="L4176" s="1">
        <v>0</v>
      </c>
      <c r="M4176" s="1">
        <v>0</v>
      </c>
      <c r="N4176" s="1">
        <v>0</v>
      </c>
      <c r="O4176" s="1">
        <v>4600</v>
      </c>
      <c r="P4176" t="s">
        <v>13187</v>
      </c>
      <c r="Q4176" s="2">
        <v>244336</v>
      </c>
      <c r="R4176" t="s">
        <v>55</v>
      </c>
      <c r="S4176">
        <v>0</v>
      </c>
      <c r="T4176" t="s">
        <v>56</v>
      </c>
      <c r="U4176" t="s">
        <v>57</v>
      </c>
      <c r="V4176" s="1">
        <v>2500</v>
      </c>
      <c r="W4176" s="1">
        <v>0</v>
      </c>
      <c r="X4176" s="1">
        <v>0</v>
      </c>
      <c r="AA4176" t="s">
        <v>58</v>
      </c>
      <c r="AB4176" s="1">
        <v>0</v>
      </c>
      <c r="AC4176" s="4">
        <f>IF(ISNUMBER(MATCH(AD4176, $AD$2:AD4175, 0)), INDEX($AC$2:AC4175, MATCH(AD4176, $AD$2:AD4175, 0)), MAX($AC$2:AC4175)+1)</f>
        <v>1</v>
      </c>
      <c r="AD4176" t="str">
        <f t="shared" si="198"/>
        <v>ท่าลี่-กองลอย</v>
      </c>
      <c r="AE4176" t="s">
        <v>55</v>
      </c>
      <c r="AF4176" s="1">
        <v>0</v>
      </c>
      <c r="AG4176" s="1">
        <v>0</v>
      </c>
      <c r="AH4176" s="1">
        <v>0</v>
      </c>
      <c r="AI4176" t="s">
        <v>13188</v>
      </c>
      <c r="AJ4176" s="1">
        <v>1</v>
      </c>
      <c r="AK4176" s="1">
        <v>0</v>
      </c>
      <c r="AL4176" s="1">
        <v>0</v>
      </c>
      <c r="AM4176" s="1">
        <v>0</v>
      </c>
      <c r="AN4176" s="1">
        <v>0</v>
      </c>
      <c r="AO4176" s="1">
        <v>0</v>
      </c>
      <c r="AP4176" s="1">
        <v>0</v>
      </c>
      <c r="AQ4176" s="1">
        <v>0</v>
      </c>
      <c r="AR4176" s="1">
        <v>11312</v>
      </c>
      <c r="AS4176" s="1">
        <v>870.68000000000006</v>
      </c>
      <c r="AT4176" s="1">
        <f>Table1[[#This Row],[รวมต้นทุนค่าเดินทาง]]+Table1[[#This Row],[รวมต้นทุนค่าซ่อม]]+Table1[[#This Row],[รวมค่าเสื่อม]]</f>
        <v>14362.912558139535</v>
      </c>
      <c r="AU4176" s="1">
        <f t="shared" si="196"/>
        <v>13953.293816562818</v>
      </c>
      <c r="AV4176" s="1" t="str" cm="1">
        <f t="array" ref="AV4176">IF(AC4176&lt;4, "เก็บ", IF(OR(AT4176 &lt; PERCENTILE(IF($AC$2:$AC$5092=AC4176, $AT$2:$AT$5092), 0.25) - 1.5 * (PERCENTILE(IF($AC$2:$AC$5092=AC4176, $AT$2:$AT$5092), 0.75) - PERCENTILE(IF($AC$2:$AC$5092=AC4176, $AT$2:$AT$5092), 0.25)), AT4176 &gt; PERCENTILE(IF($AC$2:$AC$5092=AC4176, $AT$2:$AT$5092), 0.75) + 1.5 * (PERCENTILE(IF($AC$2:$AC$5092=AC4176, $AT$2:$AT$5092), 0.75) - PERCENTILE(IF($AC$2:$AC$5092=AC4176, $AT$2:$AT$5092), 0.25))), "ตัด", "เก็บ"))</f>
        <v>เก็บ</v>
      </c>
      <c r="AW4176" s="1">
        <f t="shared" si="197"/>
        <v>13953.293816562818</v>
      </c>
      <c r="AX4176" s="1">
        <v>14426.372718098486</v>
      </c>
      <c r="AY4176" s="1">
        <v>2180.2325581395348</v>
      </c>
    </row>
    <row r="4177" spans="1:51" x14ac:dyDescent="0.2">
      <c r="A4177" s="3">
        <v>46009</v>
      </c>
      <c r="B4177">
        <v>46009</v>
      </c>
      <c r="C4177" t="s">
        <v>13189</v>
      </c>
      <c r="D4177" t="s">
        <v>66</v>
      </c>
      <c r="E4177" t="s">
        <v>84</v>
      </c>
      <c r="F4177" t="s">
        <v>415</v>
      </c>
      <c r="G4177" s="1">
        <v>0</v>
      </c>
      <c r="H4177" s="1">
        <v>0</v>
      </c>
      <c r="I4177" s="1">
        <v>400</v>
      </c>
      <c r="J4177" s="1">
        <v>0</v>
      </c>
      <c r="K4177" s="1">
        <v>0</v>
      </c>
      <c r="L4177" s="1">
        <v>0</v>
      </c>
      <c r="M4177" s="1">
        <v>0</v>
      </c>
      <c r="N4177" s="1">
        <v>1385</v>
      </c>
      <c r="O4177" s="1">
        <v>1785</v>
      </c>
      <c r="P4177" t="s">
        <v>13190</v>
      </c>
      <c r="Q4177" s="2">
        <v>244336</v>
      </c>
      <c r="R4177" t="s">
        <v>55</v>
      </c>
      <c r="S4177">
        <v>0</v>
      </c>
      <c r="T4177" t="s">
        <v>87</v>
      </c>
      <c r="U4177" t="s">
        <v>71</v>
      </c>
      <c r="V4177" s="1">
        <v>0</v>
      </c>
      <c r="W4177" s="1">
        <v>0</v>
      </c>
      <c r="X4177" s="1">
        <v>0</v>
      </c>
      <c r="AA4177" t="s">
        <v>58</v>
      </c>
      <c r="AB4177" s="1">
        <v>0</v>
      </c>
      <c r="AC4177" s="4">
        <f>IF(ISNUMBER(MATCH(AD4177, $AD$2:AD4176, 0)), INDEX($AC$2:AC4176, MATCH(AD4177, $AD$2:AD4176, 0)), MAX($AC$2:AC4176)+1)</f>
        <v>6</v>
      </c>
      <c r="AD4177" t="str">
        <f t="shared" si="198"/>
        <v>เชียงราย-เชียงใหม่</v>
      </c>
      <c r="AE4177" t="s">
        <v>55</v>
      </c>
      <c r="AF4177" s="1">
        <v>0</v>
      </c>
      <c r="AG4177" s="1">
        <v>0</v>
      </c>
      <c r="AH4177" s="1">
        <v>0</v>
      </c>
      <c r="AI4177" t="s">
        <v>13191</v>
      </c>
      <c r="AJ4177" s="1">
        <v>1</v>
      </c>
      <c r="AK4177" s="1">
        <v>0</v>
      </c>
      <c r="AL4177" s="1">
        <v>0</v>
      </c>
      <c r="AM4177" s="1">
        <v>0</v>
      </c>
      <c r="AN4177" s="1">
        <v>0</v>
      </c>
      <c r="AO4177" s="1">
        <v>0</v>
      </c>
      <c r="AP4177" s="1">
        <v>0</v>
      </c>
      <c r="AQ4177" s="1">
        <v>0</v>
      </c>
      <c r="AR4177" s="1">
        <v>1785</v>
      </c>
      <c r="AS4177" s="1">
        <v>5848.6807692307684</v>
      </c>
      <c r="AT4177" s="1">
        <f>Table1[[#This Row],[รวมต้นทุนค่าเดินทาง]]+Table1[[#This Row],[รวมต้นทุนค่าซ่อม]]+Table1[[#This Row],[รวมค่าเสื่อม]]</f>
        <v>9181.8459068454467</v>
      </c>
      <c r="AU4177" s="1">
        <f t="shared" si="196"/>
        <v>4428.3346813776061</v>
      </c>
      <c r="AV4177" s="1" t="str" cm="1">
        <f t="array" ref="AV4177">IF(AC4177&lt;4, "เก็บ", IF(OR(AT4177 &lt; PERCENTILE(IF($AC$2:$AC$5092=AC4177, $AT$2:$AT$5092), 0.25) - 1.5 * (PERCENTILE(IF($AC$2:$AC$5092=AC4177, $AT$2:$AT$5092), 0.75) - PERCENTILE(IF($AC$2:$AC$5092=AC4177, $AT$2:$AT$5092), 0.25)), AT4177 &gt; PERCENTILE(IF($AC$2:$AC$5092=AC4177, $AT$2:$AT$5092), 0.75) + 1.5 * (PERCENTILE(IF($AC$2:$AC$5092=AC4177, $AT$2:$AT$5092), 0.75) - PERCENTILE(IF($AC$2:$AC$5092=AC4177, $AT$2:$AT$5092), 0.25))), "ตัด", "เก็บ"))</f>
        <v>ตัด</v>
      </c>
      <c r="AW4177" s="1">
        <f t="shared" si="197"/>
        <v>3873.7679454274344</v>
      </c>
      <c r="AX4177" s="1">
        <v>2781.4385174989698</v>
      </c>
      <c r="AY4177" s="1">
        <v>1548.165137614679</v>
      </c>
    </row>
    <row r="4178" spans="1:51" x14ac:dyDescent="0.2">
      <c r="A4178" s="3">
        <v>46010</v>
      </c>
      <c r="B4178">
        <v>46010</v>
      </c>
      <c r="C4178" t="s">
        <v>13192</v>
      </c>
      <c r="D4178" t="s">
        <v>66</v>
      </c>
      <c r="E4178" t="s">
        <v>124</v>
      </c>
      <c r="F4178" t="s">
        <v>399</v>
      </c>
      <c r="G4178" s="1">
        <v>0</v>
      </c>
      <c r="H4178" s="1">
        <v>1007</v>
      </c>
      <c r="I4178" s="1">
        <v>500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 s="1">
        <v>500</v>
      </c>
      <c r="P4178" t="s">
        <v>13193</v>
      </c>
      <c r="Q4178" s="2">
        <v>244337</v>
      </c>
      <c r="R4178" t="s">
        <v>70</v>
      </c>
      <c r="S4178">
        <v>0</v>
      </c>
      <c r="T4178" t="s">
        <v>71</v>
      </c>
      <c r="U4178" t="s">
        <v>161</v>
      </c>
      <c r="V4178" s="1">
        <v>0</v>
      </c>
      <c r="W4178" s="1">
        <v>0</v>
      </c>
      <c r="X4178" s="1">
        <v>0</v>
      </c>
      <c r="AA4178" t="s">
        <v>58</v>
      </c>
      <c r="AB4178" s="1">
        <v>0</v>
      </c>
      <c r="AC4178" s="4">
        <f>IF(ISNUMBER(MATCH(AD4178, $AD$2:AD4177, 0)), INDEX($AC$2:AC4177, MATCH(AD4178, $AD$2:AD4177, 0)), MAX($AC$2:AC4177)+1)</f>
        <v>9</v>
      </c>
      <c r="AD4178" t="str">
        <f t="shared" si="198"/>
        <v>เชียงใหม่-พุทธมณฑลสาย 2</v>
      </c>
      <c r="AE4178" t="s">
        <v>73</v>
      </c>
      <c r="AF4178" s="1">
        <v>0</v>
      </c>
      <c r="AG4178" s="1">
        <v>0</v>
      </c>
      <c r="AH4178" s="1">
        <v>0</v>
      </c>
      <c r="AI4178" t="s">
        <v>13194</v>
      </c>
      <c r="AJ4178" s="1">
        <v>1</v>
      </c>
      <c r="AK4178" s="1">
        <v>720</v>
      </c>
      <c r="AL4178" s="1">
        <v>720</v>
      </c>
      <c r="AM4178" s="1">
        <v>1</v>
      </c>
      <c r="AN4178" s="1">
        <v>0</v>
      </c>
      <c r="AO4178" s="1">
        <v>0</v>
      </c>
      <c r="AP4178" s="1">
        <v>0</v>
      </c>
      <c r="AQ4178" s="1">
        <v>0</v>
      </c>
      <c r="AR4178" s="1">
        <v>1507</v>
      </c>
      <c r="AS4178" s="1">
        <v>1549.696763393853</v>
      </c>
      <c r="AT4178" s="1">
        <f>Table1[[#This Row],[รวมต้นทุนค่าเดินทาง]]+Table1[[#This Row],[รวมต้นทุนค่าซ่อม]]+Table1[[#This Row],[รวมค่าเสื่อม]]</f>
        <v>4228.571763393853</v>
      </c>
      <c r="AU4178" s="1">
        <f t="shared" si="196"/>
        <v>4623.2312262414152</v>
      </c>
      <c r="AV4178" s="1" t="str" cm="1">
        <f t="array" ref="AV4178">IF(AC4178&lt;4, "เก็บ", IF(OR(AT4178 &lt; PERCENTILE(IF($AC$2:$AC$5092=AC4178, $AT$2:$AT$5092), 0.25) - 1.5 * (PERCENTILE(IF($AC$2:$AC$5092=AC4178, $AT$2:$AT$5092), 0.75) - PERCENTILE(IF($AC$2:$AC$5092=AC4178, $AT$2:$AT$5092), 0.25)), AT4178 &gt; PERCENTILE(IF($AC$2:$AC$5092=AC4178, $AT$2:$AT$5092), 0.75) + 1.5 * (PERCENTILE(IF($AC$2:$AC$5092=AC4178, $AT$2:$AT$5092), 0.75) - PERCENTILE(IF($AC$2:$AC$5092=AC4178, $AT$2:$AT$5092), 0.25))), "ตัด", "เก็บ"))</f>
        <v>เก็บ</v>
      </c>
      <c r="AW4178" s="1">
        <f t="shared" si="197"/>
        <v>4005.4952465164292</v>
      </c>
      <c r="AX4178" s="1">
        <v>2577.9546108768855</v>
      </c>
      <c r="AY4178" s="1">
        <v>1171.875</v>
      </c>
    </row>
    <row r="4179" spans="1:51" x14ac:dyDescent="0.2">
      <c r="A4179" s="3">
        <v>46010</v>
      </c>
      <c r="B4179">
        <v>46010</v>
      </c>
      <c r="C4179" t="s">
        <v>13195</v>
      </c>
      <c r="D4179" t="s">
        <v>66</v>
      </c>
      <c r="E4179" t="s">
        <v>124</v>
      </c>
      <c r="F4179" t="s">
        <v>420</v>
      </c>
      <c r="G4179" s="1">
        <v>0</v>
      </c>
      <c r="H4179" s="1">
        <v>1007</v>
      </c>
      <c r="I4179" s="1">
        <v>500</v>
      </c>
      <c r="J4179" s="1">
        <v>0</v>
      </c>
      <c r="K4179" s="1">
        <v>0</v>
      </c>
      <c r="L4179" s="1">
        <v>0</v>
      </c>
      <c r="M4179" s="1">
        <v>0</v>
      </c>
      <c r="N4179" s="1">
        <v>0</v>
      </c>
      <c r="O4179" s="1">
        <v>500</v>
      </c>
      <c r="P4179" t="s">
        <v>13196</v>
      </c>
      <c r="Q4179" s="2">
        <v>244337</v>
      </c>
      <c r="R4179" t="s">
        <v>70</v>
      </c>
      <c r="S4179">
        <v>0</v>
      </c>
      <c r="T4179" t="s">
        <v>71</v>
      </c>
      <c r="U4179" t="s">
        <v>161</v>
      </c>
      <c r="V4179" s="1">
        <v>0</v>
      </c>
      <c r="W4179" s="1">
        <v>0</v>
      </c>
      <c r="X4179" s="1">
        <v>0</v>
      </c>
      <c r="AA4179" t="s">
        <v>58</v>
      </c>
      <c r="AB4179" s="1">
        <v>0</v>
      </c>
      <c r="AC4179" s="4">
        <f>IF(ISNUMBER(MATCH(AD4179, $AD$2:AD4178, 0)), INDEX($AC$2:AC4178, MATCH(AD4179, $AD$2:AD4178, 0)), MAX($AC$2:AC4178)+1)</f>
        <v>9</v>
      </c>
      <c r="AD4179" t="str">
        <f t="shared" si="198"/>
        <v>เชียงใหม่-พุทธมณฑลสาย 2</v>
      </c>
      <c r="AE4179" t="s">
        <v>73</v>
      </c>
      <c r="AF4179" s="1">
        <v>0</v>
      </c>
      <c r="AG4179" s="1">
        <v>0</v>
      </c>
      <c r="AH4179" s="1">
        <v>0</v>
      </c>
      <c r="AI4179" t="s">
        <v>13197</v>
      </c>
      <c r="AJ4179" s="1">
        <v>1</v>
      </c>
      <c r="AK4179" s="1">
        <v>720</v>
      </c>
      <c r="AL4179" s="1">
        <v>720</v>
      </c>
      <c r="AM4179" s="1">
        <v>1</v>
      </c>
      <c r="AN4179" s="1">
        <v>0</v>
      </c>
      <c r="AO4179" s="1">
        <v>0</v>
      </c>
      <c r="AP4179" s="1">
        <v>0</v>
      </c>
      <c r="AQ4179" s="1">
        <v>0</v>
      </c>
      <c r="AR4179" s="1">
        <v>1507</v>
      </c>
      <c r="AS4179" s="1">
        <v>594.23670697167768</v>
      </c>
      <c r="AT4179" s="1">
        <f>Table1[[#This Row],[รวมต้นทุนค่าเดินทาง]]+Table1[[#This Row],[รวมต้นทุนค่าซ่อม]]+Table1[[#This Row],[รวมค่าเสื่อม]]</f>
        <v>3105.7009926859632</v>
      </c>
      <c r="AU4179" s="1">
        <f t="shared" si="196"/>
        <v>4623.2312262414152</v>
      </c>
      <c r="AV4179" s="1" t="str" cm="1">
        <f t="array" ref="AV4179">IF(AC4179&lt;4, "เก็บ", IF(OR(AT4179 &lt; PERCENTILE(IF($AC$2:$AC$5092=AC4179, $AT$2:$AT$5092), 0.25) - 1.5 * (PERCENTILE(IF($AC$2:$AC$5092=AC4179, $AT$2:$AT$5092), 0.75) - PERCENTILE(IF($AC$2:$AC$5092=AC4179, $AT$2:$AT$5092), 0.25)), AT4179 &gt; PERCENTILE(IF($AC$2:$AC$5092=AC4179, $AT$2:$AT$5092), 0.75) + 1.5 * (PERCENTILE(IF($AC$2:$AC$5092=AC4179, $AT$2:$AT$5092), 0.75) - PERCENTILE(IF($AC$2:$AC$5092=AC4179, $AT$2:$AT$5092), 0.25))), "ตัด", "เก็บ"))</f>
        <v>เก็บ</v>
      </c>
      <c r="AW4179" s="1">
        <f t="shared" si="197"/>
        <v>4005.4952465164292</v>
      </c>
      <c r="AX4179" s="1">
        <v>2577.9546108768855</v>
      </c>
      <c r="AY4179" s="1">
        <v>1004.4642857142857</v>
      </c>
    </row>
    <row r="4180" spans="1:51" x14ac:dyDescent="0.2">
      <c r="A4180" s="3">
        <v>46010</v>
      </c>
      <c r="B4180">
        <v>46010</v>
      </c>
      <c r="C4180" t="s">
        <v>13198</v>
      </c>
      <c r="D4180" t="s">
        <v>51</v>
      </c>
      <c r="E4180" t="s">
        <v>61</v>
      </c>
      <c r="F4180" t="s">
        <v>12476</v>
      </c>
      <c r="G4180" s="1">
        <v>2700</v>
      </c>
      <c r="H4180" s="1">
        <v>4212</v>
      </c>
      <c r="I4180" s="1">
        <v>1900</v>
      </c>
      <c r="J4180" s="1">
        <v>0</v>
      </c>
      <c r="K4180" s="1">
        <v>0</v>
      </c>
      <c r="L4180" s="1">
        <v>0</v>
      </c>
      <c r="M4180" s="1">
        <v>0</v>
      </c>
      <c r="N4180" s="1">
        <v>0</v>
      </c>
      <c r="O4180" s="1">
        <v>4600</v>
      </c>
      <c r="P4180" t="s">
        <v>13199</v>
      </c>
      <c r="Q4180" s="2">
        <v>244338</v>
      </c>
      <c r="R4180" t="s">
        <v>55</v>
      </c>
      <c r="S4180">
        <v>0</v>
      </c>
      <c r="T4180" t="s">
        <v>71</v>
      </c>
      <c r="U4180" t="s">
        <v>57</v>
      </c>
      <c r="V4180" s="1">
        <v>2500</v>
      </c>
      <c r="W4180" s="1">
        <v>0</v>
      </c>
      <c r="X4180" s="1">
        <v>0</v>
      </c>
      <c r="AA4180" t="s">
        <v>58</v>
      </c>
      <c r="AB4180" s="1">
        <v>0</v>
      </c>
      <c r="AC4180" s="4">
        <f>IF(ISNUMBER(MATCH(AD4180, $AD$2:AD4179, 0)), INDEX($AC$2:AC4179, MATCH(AD4180, $AD$2:AD4179, 0)), MAX($AC$2:AC4179)+1)</f>
        <v>10</v>
      </c>
      <c r="AD4180" t="str">
        <f t="shared" si="198"/>
        <v>เชียงใหม่-กองลอย</v>
      </c>
      <c r="AE4180" t="s">
        <v>55</v>
      </c>
      <c r="AF4180" s="1">
        <v>0</v>
      </c>
      <c r="AG4180" s="1">
        <v>0</v>
      </c>
      <c r="AH4180" s="1">
        <v>0</v>
      </c>
      <c r="AI4180" t="s">
        <v>13200</v>
      </c>
      <c r="AJ4180" s="1">
        <v>1</v>
      </c>
      <c r="AK4180" s="1">
        <v>0</v>
      </c>
      <c r="AL4180" s="1">
        <v>0</v>
      </c>
      <c r="AM4180" s="1">
        <v>0</v>
      </c>
      <c r="AN4180" s="1">
        <v>0</v>
      </c>
      <c r="AO4180" s="1">
        <v>0</v>
      </c>
      <c r="AP4180" s="1">
        <v>0</v>
      </c>
      <c r="AQ4180" s="1">
        <v>0</v>
      </c>
      <c r="AR4180" s="1">
        <v>11312</v>
      </c>
      <c r="AS4180" s="1">
        <v>1088.3499999999999</v>
      </c>
      <c r="AT4180" s="1">
        <f>Table1[[#This Row],[รวมต้นทุนค่าเดินทาง]]+Table1[[#This Row],[รวมต้นทุนค่าซ่อม]]+Table1[[#This Row],[รวมค่าเสื่อม]]</f>
        <v>14911.510714285714</v>
      </c>
      <c r="AU4180" s="1">
        <f t="shared" si="196"/>
        <v>14957.32855761775</v>
      </c>
      <c r="AV4180" s="1" t="str" cm="1">
        <f t="array" ref="AV4180">IF(AC4180&lt;4, "เก็บ", IF(OR(AT4180 &lt; PERCENTILE(IF($AC$2:$AC$5092=AC4180, $AT$2:$AT$5092), 0.25) - 1.5 * (PERCENTILE(IF($AC$2:$AC$5092=AC4180, $AT$2:$AT$5092), 0.75) - PERCENTILE(IF($AC$2:$AC$5092=AC4180, $AT$2:$AT$5092), 0.25)), AT4180 &gt; PERCENTILE(IF($AC$2:$AC$5092=AC4180, $AT$2:$AT$5092), 0.75) + 1.5 * (PERCENTILE(IF($AC$2:$AC$5092=AC4180, $AT$2:$AT$5092), 0.75) - PERCENTILE(IF($AC$2:$AC$5092=AC4180, $AT$2:$AT$5092), 0.25))), "ตัด", "เก็บ"))</f>
        <v>เก็บ</v>
      </c>
      <c r="AW4180" s="1">
        <f t="shared" si="197"/>
        <v>14419.089162907676</v>
      </c>
      <c r="AX4180" s="1">
        <v>15077.196593123563</v>
      </c>
      <c r="AY4180" s="1">
        <v>2511.1607142857142</v>
      </c>
    </row>
    <row r="4181" spans="1:51" x14ac:dyDescent="0.2">
      <c r="A4181" s="3">
        <v>46010</v>
      </c>
      <c r="B4181">
        <v>46010</v>
      </c>
      <c r="C4181" t="s">
        <v>13201</v>
      </c>
      <c r="D4181" t="s">
        <v>51</v>
      </c>
      <c r="E4181" t="s">
        <v>52</v>
      </c>
      <c r="F4181" t="s">
        <v>1659</v>
      </c>
      <c r="G4181" s="1">
        <v>2700</v>
      </c>
      <c r="H4181" s="1">
        <v>4212</v>
      </c>
      <c r="I4181" s="1">
        <v>1900</v>
      </c>
      <c r="J4181" s="1">
        <v>0</v>
      </c>
      <c r="K4181" s="1">
        <v>0</v>
      </c>
      <c r="L4181" s="1">
        <v>0</v>
      </c>
      <c r="M4181" s="1">
        <v>0</v>
      </c>
      <c r="N4181" s="1">
        <v>0</v>
      </c>
      <c r="O4181" s="1">
        <v>4600</v>
      </c>
      <c r="P4181" t="s">
        <v>13202</v>
      </c>
      <c r="Q4181" s="2">
        <v>244338</v>
      </c>
      <c r="R4181" t="s">
        <v>55</v>
      </c>
      <c r="S4181">
        <v>0</v>
      </c>
      <c r="T4181" t="s">
        <v>71</v>
      </c>
      <c r="U4181" t="s">
        <v>57</v>
      </c>
      <c r="V4181" s="1">
        <v>2500</v>
      </c>
      <c r="W4181" s="1">
        <v>0</v>
      </c>
      <c r="X4181" s="1">
        <v>0</v>
      </c>
      <c r="AA4181" t="s">
        <v>58</v>
      </c>
      <c r="AB4181" s="1">
        <v>0</v>
      </c>
      <c r="AC4181" s="4">
        <f>IF(ISNUMBER(MATCH(AD4181, $AD$2:AD4180, 0)), INDEX($AC$2:AC4180, MATCH(AD4181, $AD$2:AD4180, 0)), MAX($AC$2:AC4180)+1)</f>
        <v>10</v>
      </c>
      <c r="AD4181" t="str">
        <f t="shared" si="198"/>
        <v>เชียงใหม่-กองลอย</v>
      </c>
      <c r="AE4181" t="s">
        <v>55</v>
      </c>
      <c r="AF4181" s="1">
        <v>0</v>
      </c>
      <c r="AG4181" s="1">
        <v>0</v>
      </c>
      <c r="AH4181" s="1">
        <v>0</v>
      </c>
      <c r="AI4181" t="s">
        <v>13203</v>
      </c>
      <c r="AJ4181" s="1">
        <v>1</v>
      </c>
      <c r="AK4181" s="1">
        <v>0</v>
      </c>
      <c r="AL4181" s="1">
        <v>0</v>
      </c>
      <c r="AM4181" s="1">
        <v>0</v>
      </c>
      <c r="AN4181" s="1">
        <v>0</v>
      </c>
      <c r="AO4181" s="1">
        <v>0</v>
      </c>
      <c r="AP4181" s="1">
        <v>0</v>
      </c>
      <c r="AQ4181" s="1">
        <v>0</v>
      </c>
      <c r="AR4181" s="1">
        <v>11312</v>
      </c>
      <c r="AS4181" s="1">
        <v>25.68</v>
      </c>
      <c r="AT4181" s="1">
        <f>Table1[[#This Row],[รวมต้นทุนค่าเดินทาง]]+Table1[[#This Row],[รวมต้นทุนค่าซ่อม]]+Table1[[#This Row],[รวมค่าเสื่อม]]</f>
        <v>13430.703255813954</v>
      </c>
      <c r="AU4181" s="1">
        <f t="shared" si="196"/>
        <v>14957.32855761775</v>
      </c>
      <c r="AV4181" s="1" t="str" cm="1">
        <f t="array" ref="AV4181">IF(AC4181&lt;4, "เก็บ", IF(OR(AT4181 &lt; PERCENTILE(IF($AC$2:$AC$5092=AC4181, $AT$2:$AT$5092), 0.25) - 1.5 * (PERCENTILE(IF($AC$2:$AC$5092=AC4181, $AT$2:$AT$5092), 0.75) - PERCENTILE(IF($AC$2:$AC$5092=AC4181, $AT$2:$AT$5092), 0.25)), AT4181 &gt; PERCENTILE(IF($AC$2:$AC$5092=AC4181, $AT$2:$AT$5092), 0.75) + 1.5 * (PERCENTILE(IF($AC$2:$AC$5092=AC4181, $AT$2:$AT$5092), 0.75) - PERCENTILE(IF($AC$2:$AC$5092=AC4181, $AT$2:$AT$5092), 0.25))), "ตัด", "เก็บ"))</f>
        <v>เก็บ</v>
      </c>
      <c r="AW4181" s="1">
        <f t="shared" si="197"/>
        <v>14419.089162907676</v>
      </c>
      <c r="AX4181" s="1">
        <v>15077.196593123563</v>
      </c>
      <c r="AY4181" s="1">
        <v>2093.0232558139537</v>
      </c>
    </row>
    <row r="4182" spans="1:51" x14ac:dyDescent="0.2">
      <c r="A4182" s="3">
        <v>46010</v>
      </c>
      <c r="B4182">
        <v>46010</v>
      </c>
      <c r="C4182" t="s">
        <v>13204</v>
      </c>
      <c r="D4182" t="s">
        <v>66</v>
      </c>
      <c r="E4182" t="s">
        <v>124</v>
      </c>
      <c r="F4182" t="s">
        <v>655</v>
      </c>
      <c r="G4182" s="1">
        <v>0</v>
      </c>
      <c r="H4182" s="1">
        <v>0</v>
      </c>
      <c r="I4182" s="1">
        <v>500</v>
      </c>
      <c r="J4182" s="1">
        <v>0</v>
      </c>
      <c r="K4182" s="1">
        <v>0</v>
      </c>
      <c r="L4182" s="1">
        <v>0</v>
      </c>
      <c r="M4182" s="1">
        <v>0</v>
      </c>
      <c r="N4182" s="1">
        <v>0</v>
      </c>
      <c r="O4182" s="1">
        <v>500</v>
      </c>
      <c r="P4182" t="s">
        <v>13205</v>
      </c>
      <c r="Q4182" s="2">
        <v>244337</v>
      </c>
      <c r="R4182" t="s">
        <v>70</v>
      </c>
      <c r="S4182">
        <v>0</v>
      </c>
      <c r="T4182" t="s">
        <v>71</v>
      </c>
      <c r="U4182" t="s">
        <v>161</v>
      </c>
      <c r="V4182" s="1">
        <v>0</v>
      </c>
      <c r="W4182" s="1">
        <v>0</v>
      </c>
      <c r="X4182" s="1">
        <v>0</v>
      </c>
      <c r="AA4182" t="s">
        <v>58</v>
      </c>
      <c r="AB4182" s="1">
        <v>0</v>
      </c>
      <c r="AC4182" s="4">
        <f>IF(ISNUMBER(MATCH(AD4182, $AD$2:AD4181, 0)), INDEX($AC$2:AC4181, MATCH(AD4182, $AD$2:AD4181, 0)), MAX($AC$2:AC4181)+1)</f>
        <v>9</v>
      </c>
      <c r="AD4182" t="str">
        <f t="shared" si="198"/>
        <v>เชียงใหม่-พุทธมณฑลสาย 2</v>
      </c>
      <c r="AE4182" t="s">
        <v>73</v>
      </c>
      <c r="AF4182" s="1">
        <v>0</v>
      </c>
      <c r="AG4182" s="1">
        <v>0</v>
      </c>
      <c r="AH4182" s="1">
        <v>0</v>
      </c>
      <c r="AI4182" t="s">
        <v>13206</v>
      </c>
      <c r="AJ4182" s="1">
        <v>1</v>
      </c>
      <c r="AK4182" s="1">
        <v>720</v>
      </c>
      <c r="AL4182" s="1">
        <v>720</v>
      </c>
      <c r="AM4182" s="1">
        <v>1</v>
      </c>
      <c r="AN4182" s="1">
        <v>0</v>
      </c>
      <c r="AO4182" s="1">
        <v>0</v>
      </c>
      <c r="AP4182" s="1">
        <v>0</v>
      </c>
      <c r="AQ4182" s="1">
        <v>0</v>
      </c>
      <c r="AR4182" s="1">
        <v>500</v>
      </c>
      <c r="AS4182" s="1">
        <v>472.28112662455106</v>
      </c>
      <c r="AT4182" s="1">
        <f>Table1[[#This Row],[รวมต้นทุนค่าเดินทาง]]+Table1[[#This Row],[รวมต้นทุนค่าซ่อม]]+Table1[[#This Row],[รวมค่าเสื่อม]]</f>
        <v>2378.5311266245508</v>
      </c>
      <c r="AU4182" s="1">
        <f t="shared" si="196"/>
        <v>4623.2312262414152</v>
      </c>
      <c r="AV4182" s="1" t="str" cm="1">
        <f t="array" ref="AV4182">IF(AC4182&lt;4, "เก็บ", IF(OR(AT4182 &lt; PERCENTILE(IF($AC$2:$AC$5092=AC4182, $AT$2:$AT$5092), 0.25) - 1.5 * (PERCENTILE(IF($AC$2:$AC$5092=AC4182, $AT$2:$AT$5092), 0.75) - PERCENTILE(IF($AC$2:$AC$5092=AC4182, $AT$2:$AT$5092), 0.25)), AT4182 &gt; PERCENTILE(IF($AC$2:$AC$5092=AC4182, $AT$2:$AT$5092), 0.75) + 1.5 * (PERCENTILE(IF($AC$2:$AC$5092=AC4182, $AT$2:$AT$5092), 0.75) - PERCENTILE(IF($AC$2:$AC$5092=AC4182, $AT$2:$AT$5092), 0.25))), "ตัด", "เก็บ"))</f>
        <v>เก็บ</v>
      </c>
      <c r="AW4182" s="1">
        <f t="shared" si="197"/>
        <v>4005.4952465164292</v>
      </c>
      <c r="AX4182" s="1">
        <v>2577.9546108768855</v>
      </c>
      <c r="AY4182" s="1">
        <v>1406.25</v>
      </c>
    </row>
    <row r="4183" spans="1:51" x14ac:dyDescent="0.2">
      <c r="A4183" s="3">
        <v>46010</v>
      </c>
      <c r="B4183">
        <v>46010</v>
      </c>
      <c r="C4183" t="s">
        <v>13207</v>
      </c>
      <c r="D4183" t="s">
        <v>66</v>
      </c>
      <c r="E4183" t="s">
        <v>124</v>
      </c>
      <c r="F4183" t="s">
        <v>360</v>
      </c>
      <c r="G4183" s="1">
        <v>0</v>
      </c>
      <c r="H4183" s="1">
        <v>0</v>
      </c>
      <c r="I4183" s="1">
        <v>400</v>
      </c>
      <c r="J4183" s="1">
        <v>0</v>
      </c>
      <c r="K4183" s="1">
        <v>0</v>
      </c>
      <c r="L4183" s="1">
        <v>0</v>
      </c>
      <c r="M4183" s="1">
        <v>0</v>
      </c>
      <c r="N4183" s="1">
        <v>0</v>
      </c>
      <c r="O4183" s="1">
        <v>400</v>
      </c>
      <c r="P4183" t="s">
        <v>13208</v>
      </c>
      <c r="Q4183" s="2">
        <v>244337</v>
      </c>
      <c r="R4183" t="s">
        <v>70</v>
      </c>
      <c r="S4183">
        <v>0</v>
      </c>
      <c r="T4183" t="s">
        <v>71</v>
      </c>
      <c r="U4183" t="s">
        <v>93</v>
      </c>
      <c r="V4183" s="1">
        <v>0</v>
      </c>
      <c r="W4183" s="1">
        <v>0</v>
      </c>
      <c r="X4183" s="1">
        <v>0</v>
      </c>
      <c r="AA4183" t="s">
        <v>58</v>
      </c>
      <c r="AB4183" s="1">
        <v>0</v>
      </c>
      <c r="AC4183" s="4">
        <f>IF(ISNUMBER(MATCH(AD4183, $AD$2:AD4182, 0)), INDEX($AC$2:AC4182, MATCH(AD4183, $AD$2:AD4182, 0)), MAX($AC$2:AC4182)+1)</f>
        <v>4</v>
      </c>
      <c r="AD4183" t="str">
        <f t="shared" si="198"/>
        <v>เชียงใหม่-ตลาดไท</v>
      </c>
      <c r="AE4183" t="s">
        <v>73</v>
      </c>
      <c r="AF4183" s="1">
        <v>0</v>
      </c>
      <c r="AG4183" s="1">
        <v>0</v>
      </c>
      <c r="AH4183" s="1">
        <v>0</v>
      </c>
      <c r="AI4183" t="s">
        <v>13209</v>
      </c>
      <c r="AJ4183" s="1">
        <v>1</v>
      </c>
      <c r="AK4183" s="1">
        <v>720</v>
      </c>
      <c r="AL4183" s="1">
        <v>720</v>
      </c>
      <c r="AM4183" s="1">
        <v>1</v>
      </c>
      <c r="AN4183" s="1">
        <v>0</v>
      </c>
      <c r="AO4183" s="1">
        <v>0</v>
      </c>
      <c r="AP4183" s="1">
        <v>0</v>
      </c>
      <c r="AQ4183" s="1">
        <v>0</v>
      </c>
      <c r="AR4183" s="1">
        <v>400</v>
      </c>
      <c r="AS4183" s="1">
        <v>1007.6890957446808</v>
      </c>
      <c r="AT4183" s="1">
        <f>Table1[[#This Row],[รวมต้นทุนค่าเดินทาง]]+Table1[[#This Row],[รวมต้นทุนค่าซ่อม]]+Table1[[#This Row],[รวมค่าเสื่อม]]</f>
        <v>2579.5640957446808</v>
      </c>
      <c r="AU4183" s="1">
        <f t="shared" si="196"/>
        <v>4256.109283997258</v>
      </c>
      <c r="AV4183" s="1" t="str" cm="1">
        <f t="array" ref="AV4183">IF(AC4183&lt;4, "เก็บ", IF(OR(AT4183 &lt; PERCENTILE(IF($AC$2:$AC$5092=AC4183, $AT$2:$AT$5092), 0.25) - 1.5 * (PERCENTILE(IF($AC$2:$AC$5092=AC4183, $AT$2:$AT$5092), 0.75) - PERCENTILE(IF($AC$2:$AC$5092=AC4183, $AT$2:$AT$5092), 0.25)), AT4183 &gt; PERCENTILE(IF($AC$2:$AC$5092=AC4183, $AT$2:$AT$5092), 0.75) + 1.5 * (PERCENTILE(IF($AC$2:$AC$5092=AC4183, $AT$2:$AT$5092), 0.75) - PERCENTILE(IF($AC$2:$AC$5092=AC4183, $AT$2:$AT$5092), 0.25))), "ตัด", "เก็บ"))</f>
        <v>เก็บ</v>
      </c>
      <c r="AW4183" s="1">
        <f t="shared" si="197"/>
        <v>3807.0727671795808</v>
      </c>
      <c r="AX4183" s="1">
        <v>2335.0230876608157</v>
      </c>
      <c r="AY4183" s="1">
        <v>1171.875</v>
      </c>
    </row>
    <row r="4184" spans="1:51" x14ac:dyDescent="0.2">
      <c r="A4184" s="3">
        <v>46010</v>
      </c>
      <c r="B4184">
        <v>46010</v>
      </c>
      <c r="C4184" t="s">
        <v>13210</v>
      </c>
      <c r="D4184" t="s">
        <v>66</v>
      </c>
      <c r="E4184" t="s">
        <v>124</v>
      </c>
      <c r="F4184" t="s">
        <v>1371</v>
      </c>
      <c r="G4184" s="1">
        <v>0</v>
      </c>
      <c r="H4184" s="1">
        <v>0</v>
      </c>
      <c r="I4184" s="1">
        <v>400</v>
      </c>
      <c r="J4184" s="1">
        <v>0</v>
      </c>
      <c r="K4184" s="1">
        <v>0</v>
      </c>
      <c r="L4184" s="1">
        <v>0</v>
      </c>
      <c r="M4184" s="1">
        <v>0</v>
      </c>
      <c r="N4184" s="1">
        <v>0</v>
      </c>
      <c r="O4184" s="1">
        <v>400</v>
      </c>
      <c r="P4184" t="s">
        <v>13211</v>
      </c>
      <c r="Q4184" s="2">
        <v>244337</v>
      </c>
      <c r="R4184" t="s">
        <v>70</v>
      </c>
      <c r="S4184">
        <v>0</v>
      </c>
      <c r="T4184" t="s">
        <v>71</v>
      </c>
      <c r="U4184" t="s">
        <v>93</v>
      </c>
      <c r="V4184" s="1">
        <v>0</v>
      </c>
      <c r="W4184" s="1">
        <v>0</v>
      </c>
      <c r="X4184" s="1">
        <v>0</v>
      </c>
      <c r="AA4184" t="s">
        <v>58</v>
      </c>
      <c r="AB4184" s="1">
        <v>0</v>
      </c>
      <c r="AC4184" s="4">
        <f>IF(ISNUMBER(MATCH(AD4184, $AD$2:AD4183, 0)), INDEX($AC$2:AC4183, MATCH(AD4184, $AD$2:AD4183, 0)), MAX($AC$2:AC4183)+1)</f>
        <v>4</v>
      </c>
      <c r="AD4184" t="str">
        <f t="shared" si="198"/>
        <v>เชียงใหม่-ตลาดไท</v>
      </c>
      <c r="AE4184" t="s">
        <v>73</v>
      </c>
      <c r="AF4184" s="1">
        <v>0</v>
      </c>
      <c r="AG4184" s="1">
        <v>0</v>
      </c>
      <c r="AH4184" s="1">
        <v>0</v>
      </c>
      <c r="AI4184" t="s">
        <v>13212</v>
      </c>
      <c r="AJ4184" s="1">
        <v>1</v>
      </c>
      <c r="AK4184" s="1">
        <v>720</v>
      </c>
      <c r="AL4184" s="1">
        <v>720</v>
      </c>
      <c r="AM4184" s="1">
        <v>1</v>
      </c>
      <c r="AN4184" s="1">
        <v>0</v>
      </c>
      <c r="AO4184" s="1">
        <v>0</v>
      </c>
      <c r="AP4184" s="1">
        <v>0</v>
      </c>
      <c r="AQ4184" s="1">
        <v>0</v>
      </c>
      <c r="AR4184" s="1">
        <v>400</v>
      </c>
      <c r="AS4184" s="1">
        <v>104.28008902285153</v>
      </c>
      <c r="AT4184" s="1">
        <f>Table1[[#This Row],[รวมต้นทุนค่าเดินทาง]]+Table1[[#This Row],[รวมต้นทุนค่าซ่อม]]+Table1[[#This Row],[รวมค่าเสื่อม]]</f>
        <v>3316.7800890228514</v>
      </c>
      <c r="AU4184" s="1">
        <f t="shared" si="196"/>
        <v>4256.109283997258</v>
      </c>
      <c r="AV4184" s="1" t="str" cm="1">
        <f t="array" ref="AV4184">IF(AC4184&lt;4, "เก็บ", IF(OR(AT4184 &lt; PERCENTILE(IF($AC$2:$AC$5092=AC4184, $AT$2:$AT$5092), 0.25) - 1.5 * (PERCENTILE(IF($AC$2:$AC$5092=AC4184, $AT$2:$AT$5092), 0.75) - PERCENTILE(IF($AC$2:$AC$5092=AC4184, $AT$2:$AT$5092), 0.25)), AT4184 &gt; PERCENTILE(IF($AC$2:$AC$5092=AC4184, $AT$2:$AT$5092), 0.75) + 1.5 * (PERCENTILE(IF($AC$2:$AC$5092=AC4184, $AT$2:$AT$5092), 0.75) - PERCENTILE(IF($AC$2:$AC$5092=AC4184, $AT$2:$AT$5092), 0.25))), "ตัด", "เก็บ"))</f>
        <v>เก็บ</v>
      </c>
      <c r="AW4184" s="1">
        <f t="shared" si="197"/>
        <v>3807.0727671795808</v>
      </c>
      <c r="AX4184" s="1">
        <v>2335.0230876608157</v>
      </c>
      <c r="AY4184" s="1">
        <v>2812.5</v>
      </c>
    </row>
    <row r="4185" spans="1:51" x14ac:dyDescent="0.2">
      <c r="A4185" s="3">
        <v>46010</v>
      </c>
      <c r="B4185">
        <v>46010</v>
      </c>
      <c r="C4185" t="s">
        <v>13213</v>
      </c>
      <c r="D4185" t="s">
        <v>66</v>
      </c>
      <c r="E4185" t="s">
        <v>124</v>
      </c>
      <c r="F4185" t="s">
        <v>388</v>
      </c>
      <c r="G4185" s="1">
        <v>0</v>
      </c>
      <c r="H4185" s="1">
        <v>976</v>
      </c>
      <c r="I4185" s="1">
        <v>400</v>
      </c>
      <c r="J4185" s="1">
        <v>0</v>
      </c>
      <c r="K4185" s="1">
        <v>0</v>
      </c>
      <c r="L4185" s="1">
        <v>0</v>
      </c>
      <c r="M4185" s="1">
        <v>0</v>
      </c>
      <c r="N4185" s="1">
        <v>0</v>
      </c>
      <c r="O4185" s="1">
        <v>400</v>
      </c>
      <c r="P4185" t="s">
        <v>13214</v>
      </c>
      <c r="Q4185" s="2">
        <v>244337</v>
      </c>
      <c r="R4185" t="s">
        <v>70</v>
      </c>
      <c r="S4185">
        <v>0</v>
      </c>
      <c r="T4185" t="s">
        <v>71</v>
      </c>
      <c r="U4185" t="s">
        <v>93</v>
      </c>
      <c r="V4185" s="1">
        <v>0</v>
      </c>
      <c r="W4185" s="1">
        <v>0</v>
      </c>
      <c r="X4185" s="1">
        <v>0</v>
      </c>
      <c r="AA4185" t="s">
        <v>58</v>
      </c>
      <c r="AB4185" s="1">
        <v>0</v>
      </c>
      <c r="AC4185" s="4">
        <f>IF(ISNUMBER(MATCH(AD4185, $AD$2:AD4184, 0)), INDEX($AC$2:AC4184, MATCH(AD4185, $AD$2:AD4184, 0)), MAX($AC$2:AC4184)+1)</f>
        <v>4</v>
      </c>
      <c r="AD4185" t="str">
        <f t="shared" si="198"/>
        <v>เชียงใหม่-ตลาดไท</v>
      </c>
      <c r="AE4185" t="s">
        <v>73</v>
      </c>
      <c r="AF4185" s="1">
        <v>0</v>
      </c>
      <c r="AG4185" s="1">
        <v>0</v>
      </c>
      <c r="AH4185" s="1">
        <v>0</v>
      </c>
      <c r="AI4185" t="s">
        <v>13215</v>
      </c>
      <c r="AJ4185" s="1">
        <v>1</v>
      </c>
      <c r="AK4185" s="1">
        <v>720</v>
      </c>
      <c r="AL4185" s="1">
        <v>720</v>
      </c>
      <c r="AM4185" s="1">
        <v>1</v>
      </c>
      <c r="AN4185" s="1">
        <v>0</v>
      </c>
      <c r="AO4185" s="1">
        <v>0</v>
      </c>
      <c r="AP4185" s="1">
        <v>0</v>
      </c>
      <c r="AQ4185" s="1">
        <v>0</v>
      </c>
      <c r="AR4185" s="1">
        <v>1376</v>
      </c>
      <c r="AS4185" s="1">
        <v>1958.9250515227845</v>
      </c>
      <c r="AT4185" s="1">
        <f>Table1[[#This Row],[รวมต้นทุนค่าเดินทาง]]+Table1[[#This Row],[รวมต้นทุนค่าซ่อม]]+Table1[[#This Row],[รวมค่าเสื่อม]]</f>
        <v>4257.056199063768</v>
      </c>
      <c r="AU4185" s="1">
        <f t="shared" si="196"/>
        <v>4256.109283997258</v>
      </c>
      <c r="AV4185" s="1" t="str" cm="1">
        <f t="array" ref="AV4185">IF(AC4185&lt;4, "เก็บ", IF(OR(AT4185 &lt; PERCENTILE(IF($AC$2:$AC$5092=AC4185, $AT$2:$AT$5092), 0.25) - 1.5 * (PERCENTILE(IF($AC$2:$AC$5092=AC4185, $AT$2:$AT$5092), 0.75) - PERCENTILE(IF($AC$2:$AC$5092=AC4185, $AT$2:$AT$5092), 0.25)), AT4185 &gt; PERCENTILE(IF($AC$2:$AC$5092=AC4185, $AT$2:$AT$5092), 0.75) + 1.5 * (PERCENTILE(IF($AC$2:$AC$5092=AC4185, $AT$2:$AT$5092), 0.75) - PERCENTILE(IF($AC$2:$AC$5092=AC4185, $AT$2:$AT$5092), 0.25))), "ตัด", "เก็บ"))</f>
        <v>เก็บ</v>
      </c>
      <c r="AW4185" s="1">
        <f t="shared" si="197"/>
        <v>3807.0727671795808</v>
      </c>
      <c r="AX4185" s="1">
        <v>2335.0230876608157</v>
      </c>
      <c r="AY4185" s="1">
        <v>922.13114754098365</v>
      </c>
    </row>
    <row r="4186" spans="1:51" x14ac:dyDescent="0.2">
      <c r="A4186" s="3">
        <v>46010</v>
      </c>
      <c r="B4186">
        <v>46010</v>
      </c>
      <c r="C4186" t="s">
        <v>13216</v>
      </c>
      <c r="D4186" t="s">
        <v>66</v>
      </c>
      <c r="E4186" t="s">
        <v>124</v>
      </c>
      <c r="F4186" t="s">
        <v>244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  <c r="O4186" s="1">
        <v>913</v>
      </c>
      <c r="P4186" t="s">
        <v>13217</v>
      </c>
      <c r="Q4186" s="2">
        <v>244338</v>
      </c>
      <c r="R4186" t="s">
        <v>55</v>
      </c>
      <c r="S4186">
        <v>0</v>
      </c>
      <c r="T4186" t="s">
        <v>71</v>
      </c>
      <c r="U4186" t="s">
        <v>71</v>
      </c>
      <c r="V4186" s="1">
        <v>0</v>
      </c>
      <c r="W4186" s="1">
        <v>0</v>
      </c>
      <c r="X4186" s="1">
        <v>913</v>
      </c>
      <c r="Y4186" t="s">
        <v>372</v>
      </c>
      <c r="Z4186" t="s">
        <v>71</v>
      </c>
      <c r="AA4186" t="s">
        <v>13218</v>
      </c>
      <c r="AB4186" s="1">
        <v>0</v>
      </c>
      <c r="AC4186" s="4">
        <f>IF(ISNUMBER(MATCH(AD4186, $AD$2:AD4185, 0)), INDEX($AC$2:AC4185, MATCH(AD4186, $AD$2:AD4185, 0)), MAX($AC$2:AC4185)+1)</f>
        <v>8</v>
      </c>
      <c r="AD4186" t="str">
        <f t="shared" si="198"/>
        <v>เชียงใหม่-เชียงใหม่</v>
      </c>
      <c r="AE4186" t="s">
        <v>55</v>
      </c>
      <c r="AF4186" s="1">
        <v>0</v>
      </c>
      <c r="AG4186" s="1">
        <v>0</v>
      </c>
      <c r="AH4186" s="1">
        <v>0</v>
      </c>
      <c r="AI4186" t="s">
        <v>13219</v>
      </c>
      <c r="AJ4186" s="1">
        <v>1</v>
      </c>
      <c r="AK4186" s="1">
        <v>0</v>
      </c>
      <c r="AL4186" s="1">
        <v>0</v>
      </c>
      <c r="AM4186" s="1">
        <v>0</v>
      </c>
      <c r="AN4186" s="1">
        <v>0</v>
      </c>
      <c r="AO4186" s="1">
        <v>0</v>
      </c>
      <c r="AP4186" s="1">
        <v>0</v>
      </c>
      <c r="AQ4186" s="1">
        <v>0</v>
      </c>
      <c r="AR4186" s="1">
        <v>913</v>
      </c>
      <c r="AS4186" s="1">
        <v>1919.4291666666668</v>
      </c>
      <c r="AT4186" s="1">
        <f>Table1[[#This Row],[รวมต้นทุนค่าเดินทาง]]+Table1[[#This Row],[รวมต้นทุนค่าซ่อม]]+Table1[[#This Row],[รวมค่าเสื่อม]]</f>
        <v>3725.2863095238099</v>
      </c>
      <c r="AU4186" s="1">
        <f t="shared" si="196"/>
        <v>4522.7040635974936</v>
      </c>
      <c r="AV4186" s="1" t="str" cm="1">
        <f t="array" ref="AV4186">IF(AC4186&lt;4, "เก็บ", IF(OR(AT4186 &lt; PERCENTILE(IF($AC$2:$AC$5092=AC4186, $AT$2:$AT$5092), 0.25) - 1.5 * (PERCENTILE(IF($AC$2:$AC$5092=AC4186, $AT$2:$AT$5092), 0.75) - PERCENTILE(IF($AC$2:$AC$5092=AC4186, $AT$2:$AT$5092), 0.25)), AT4186 &gt; PERCENTILE(IF($AC$2:$AC$5092=AC4186, $AT$2:$AT$5092), 0.75) + 1.5 * (PERCENTILE(IF($AC$2:$AC$5092=AC4186, $AT$2:$AT$5092), 0.75) - PERCENTILE(IF($AC$2:$AC$5092=AC4186, $AT$2:$AT$5092), 0.25))), "ตัด", "เก็บ"))</f>
        <v>เก็บ</v>
      </c>
      <c r="AW4186" s="1">
        <f t="shared" si="197"/>
        <v>3452.8591376901491</v>
      </c>
      <c r="AX4186" s="1">
        <v>2563.5734635866706</v>
      </c>
      <c r="AY4186" s="1">
        <v>892.85714285714289</v>
      </c>
    </row>
    <row r="4187" spans="1:51" x14ac:dyDescent="0.2">
      <c r="A4187" s="3">
        <v>46010</v>
      </c>
      <c r="B4187">
        <v>46010</v>
      </c>
      <c r="C4187" t="s">
        <v>13220</v>
      </c>
      <c r="D4187" t="s">
        <v>51</v>
      </c>
      <c r="E4187" t="s">
        <v>61</v>
      </c>
      <c r="F4187" t="s">
        <v>1217</v>
      </c>
      <c r="G4187" s="1">
        <v>2700</v>
      </c>
      <c r="H4187" s="1">
        <v>4212</v>
      </c>
      <c r="I4187" s="1">
        <v>1900</v>
      </c>
      <c r="J4187" s="1">
        <v>0</v>
      </c>
      <c r="K4187" s="1">
        <v>0</v>
      </c>
      <c r="L4187" s="1">
        <v>0</v>
      </c>
      <c r="M4187" s="1">
        <v>0</v>
      </c>
      <c r="N4187" s="1">
        <v>0</v>
      </c>
      <c r="O4187" s="1">
        <v>4600</v>
      </c>
      <c r="P4187" t="s">
        <v>13221</v>
      </c>
      <c r="Q4187" s="2">
        <v>244337</v>
      </c>
      <c r="R4187" t="s">
        <v>55</v>
      </c>
      <c r="S4187">
        <v>0</v>
      </c>
      <c r="T4187" t="s">
        <v>56</v>
      </c>
      <c r="U4187" t="s">
        <v>57</v>
      </c>
      <c r="V4187" s="1">
        <v>2500</v>
      </c>
      <c r="W4187" s="1">
        <v>0</v>
      </c>
      <c r="X4187" s="1">
        <v>0</v>
      </c>
      <c r="AA4187" t="s">
        <v>58</v>
      </c>
      <c r="AB4187" s="1">
        <v>0</v>
      </c>
      <c r="AC4187" s="4">
        <f>IF(ISNUMBER(MATCH(AD4187, $AD$2:AD4186, 0)), INDEX($AC$2:AC4186, MATCH(AD4187, $AD$2:AD4186, 0)), MAX($AC$2:AC4186)+1)</f>
        <v>1</v>
      </c>
      <c r="AD4187" t="str">
        <f t="shared" si="198"/>
        <v>ท่าลี่-กองลอย</v>
      </c>
      <c r="AE4187" t="s">
        <v>55</v>
      </c>
      <c r="AF4187" s="1">
        <v>0</v>
      </c>
      <c r="AG4187" s="1">
        <v>0</v>
      </c>
      <c r="AH4187" s="1">
        <v>0</v>
      </c>
      <c r="AI4187" t="s">
        <v>13222</v>
      </c>
      <c r="AJ4187" s="1">
        <v>1</v>
      </c>
      <c r="AK4187" s="1">
        <v>0</v>
      </c>
      <c r="AL4187" s="1">
        <v>0</v>
      </c>
      <c r="AM4187" s="1">
        <v>0</v>
      </c>
      <c r="AN4187" s="1">
        <v>0</v>
      </c>
      <c r="AO4187" s="1">
        <v>0</v>
      </c>
      <c r="AP4187" s="1">
        <v>0</v>
      </c>
      <c r="AQ4187" s="1">
        <v>0</v>
      </c>
      <c r="AR4187" s="1">
        <v>11312</v>
      </c>
      <c r="AS4187" s="1">
        <v>19.753846153846155</v>
      </c>
      <c r="AT4187" s="1">
        <f>Table1[[#This Row],[รวมต้นทุนค่าเดินทาง]]+Table1[[#This Row],[รวมต้นทุนค่าซ่อม]]+Table1[[#This Row],[รวมค่าเสื่อม]]</f>
        <v>13284.878846153846</v>
      </c>
      <c r="AU4187" s="1">
        <f t="shared" si="196"/>
        <v>13953.293816562818</v>
      </c>
      <c r="AV4187" s="1" t="str" cm="1">
        <f t="array" ref="AV4187">IF(AC4187&lt;4, "เก็บ", IF(OR(AT4187 &lt; PERCENTILE(IF($AC$2:$AC$5092=AC4187, $AT$2:$AT$5092), 0.25) - 1.5 * (PERCENTILE(IF($AC$2:$AC$5092=AC4187, $AT$2:$AT$5092), 0.75) - PERCENTILE(IF($AC$2:$AC$5092=AC4187, $AT$2:$AT$5092), 0.25)), AT4187 &gt; PERCENTILE(IF($AC$2:$AC$5092=AC4187, $AT$2:$AT$5092), 0.75) + 1.5 * (PERCENTILE(IF($AC$2:$AC$5092=AC4187, $AT$2:$AT$5092), 0.75) - PERCENTILE(IF($AC$2:$AC$5092=AC4187, $AT$2:$AT$5092), 0.25))), "ตัด", "เก็บ"))</f>
        <v>เก็บ</v>
      </c>
      <c r="AW4187" s="1">
        <f t="shared" si="197"/>
        <v>13953.293816562818</v>
      </c>
      <c r="AX4187" s="1">
        <v>14426.372718098486</v>
      </c>
      <c r="AY4187" s="1">
        <v>1953.125</v>
      </c>
    </row>
    <row r="4188" spans="1:51" x14ac:dyDescent="0.2">
      <c r="A4188" s="3">
        <v>46010</v>
      </c>
      <c r="B4188">
        <v>46010</v>
      </c>
      <c r="C4188" t="s">
        <v>13223</v>
      </c>
      <c r="D4188" t="s">
        <v>51</v>
      </c>
      <c r="E4188" t="s">
        <v>61</v>
      </c>
      <c r="F4188" t="s">
        <v>80</v>
      </c>
      <c r="G4188" s="1">
        <v>4200</v>
      </c>
      <c r="H4188" s="1">
        <v>2712</v>
      </c>
      <c r="I4188" s="1">
        <v>1900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  <c r="O4188" s="1">
        <v>6100</v>
      </c>
      <c r="P4188" t="s">
        <v>13224</v>
      </c>
      <c r="Q4188" s="2">
        <v>244337</v>
      </c>
      <c r="R4188" t="s">
        <v>55</v>
      </c>
      <c r="S4188">
        <v>0</v>
      </c>
      <c r="T4188" t="s">
        <v>56</v>
      </c>
      <c r="U4188" t="s">
        <v>57</v>
      </c>
      <c r="V4188" s="1">
        <v>2500</v>
      </c>
      <c r="W4188" s="1">
        <v>0</v>
      </c>
      <c r="X4188" s="1">
        <v>0</v>
      </c>
      <c r="AA4188" t="s">
        <v>58</v>
      </c>
      <c r="AB4188" s="1">
        <v>0</v>
      </c>
      <c r="AC4188" s="4">
        <f>IF(ISNUMBER(MATCH(AD4188, $AD$2:AD4187, 0)), INDEX($AC$2:AC4187, MATCH(AD4188, $AD$2:AD4187, 0)), MAX($AC$2:AC4187)+1)</f>
        <v>1</v>
      </c>
      <c r="AD4188" t="str">
        <f t="shared" si="198"/>
        <v>ท่าลี่-กองลอย</v>
      </c>
      <c r="AE4188" t="s">
        <v>55</v>
      </c>
      <c r="AF4188" s="1">
        <v>0</v>
      </c>
      <c r="AG4188" s="1">
        <v>0</v>
      </c>
      <c r="AH4188" s="1">
        <v>0</v>
      </c>
      <c r="AI4188" t="s">
        <v>13225</v>
      </c>
      <c r="AJ4188" s="1">
        <v>1</v>
      </c>
      <c r="AK4188" s="1">
        <v>0</v>
      </c>
      <c r="AL4188" s="1">
        <v>0</v>
      </c>
      <c r="AM4188" s="1">
        <v>0</v>
      </c>
      <c r="AN4188" s="1">
        <v>0</v>
      </c>
      <c r="AO4188" s="1">
        <v>0</v>
      </c>
      <c r="AP4188" s="1">
        <v>0</v>
      </c>
      <c r="AQ4188" s="1">
        <v>0</v>
      </c>
      <c r="AR4188" s="1">
        <v>11312</v>
      </c>
      <c r="AS4188" s="1">
        <v>21.400000000000002</v>
      </c>
      <c r="AT4188" s="1">
        <f>Table1[[#This Row],[รวมต้นทุนค่าเดินทาง]]+Table1[[#This Row],[รวมต้นทุนค่าซ่อม]]+Table1[[#This Row],[รวมค่าเสื่อม]]</f>
        <v>13080.294409937887</v>
      </c>
      <c r="AU4188" s="1">
        <f t="shared" si="196"/>
        <v>13953.293816562818</v>
      </c>
      <c r="AV4188" s="1" t="str" cm="1">
        <f t="array" ref="AV4188">IF(AC4188&lt;4, "เก็บ", IF(OR(AT4188 &lt; PERCENTILE(IF($AC$2:$AC$5092=AC4188, $AT$2:$AT$5092), 0.25) - 1.5 * (PERCENTILE(IF($AC$2:$AC$5092=AC4188, $AT$2:$AT$5092), 0.75) - PERCENTILE(IF($AC$2:$AC$5092=AC4188, $AT$2:$AT$5092), 0.25)), AT4188 &gt; PERCENTILE(IF($AC$2:$AC$5092=AC4188, $AT$2:$AT$5092), 0.75) + 1.5 * (PERCENTILE(IF($AC$2:$AC$5092=AC4188, $AT$2:$AT$5092), 0.75) - PERCENTILE(IF($AC$2:$AC$5092=AC4188, $AT$2:$AT$5092), 0.25))), "ตัด", "เก็บ"))</f>
        <v>เก็บ</v>
      </c>
      <c r="AW4188" s="1">
        <f t="shared" si="197"/>
        <v>13953.293816562818</v>
      </c>
      <c r="AX4188" s="1">
        <v>14426.372718098486</v>
      </c>
      <c r="AY4188" s="1">
        <v>1746.8944099378882</v>
      </c>
    </row>
    <row r="4189" spans="1:51" x14ac:dyDescent="0.2">
      <c r="A4189" s="3">
        <v>46010</v>
      </c>
      <c r="B4189">
        <v>46010</v>
      </c>
      <c r="C4189" t="s">
        <v>13226</v>
      </c>
      <c r="D4189" t="s">
        <v>51</v>
      </c>
      <c r="E4189" t="s">
        <v>61</v>
      </c>
      <c r="F4189" t="s">
        <v>367</v>
      </c>
      <c r="G4189" s="1">
        <v>2700</v>
      </c>
      <c r="H4189" s="1">
        <v>4212</v>
      </c>
      <c r="I4189" s="1">
        <v>1900</v>
      </c>
      <c r="J4189" s="1">
        <v>0</v>
      </c>
      <c r="K4189" s="1">
        <v>0</v>
      </c>
      <c r="L4189" s="1">
        <v>0</v>
      </c>
      <c r="M4189" s="1">
        <v>0</v>
      </c>
      <c r="N4189" s="1">
        <v>0</v>
      </c>
      <c r="O4189" s="1">
        <v>4600</v>
      </c>
      <c r="P4189" t="s">
        <v>13227</v>
      </c>
      <c r="Q4189" s="2">
        <v>244337</v>
      </c>
      <c r="R4189" t="s">
        <v>55</v>
      </c>
      <c r="S4189">
        <v>0</v>
      </c>
      <c r="T4189" t="s">
        <v>56</v>
      </c>
      <c r="U4189" t="s">
        <v>57</v>
      </c>
      <c r="V4189" s="1">
        <v>2500</v>
      </c>
      <c r="W4189" s="1">
        <v>0</v>
      </c>
      <c r="X4189" s="1">
        <v>0</v>
      </c>
      <c r="AA4189" t="s">
        <v>58</v>
      </c>
      <c r="AB4189" s="1">
        <v>0</v>
      </c>
      <c r="AC4189" s="4">
        <f>IF(ISNUMBER(MATCH(AD4189, $AD$2:AD4188, 0)), INDEX($AC$2:AC4188, MATCH(AD4189, $AD$2:AD4188, 0)), MAX($AC$2:AC4188)+1)</f>
        <v>1</v>
      </c>
      <c r="AD4189" t="str">
        <f t="shared" si="198"/>
        <v>ท่าลี่-กองลอย</v>
      </c>
      <c r="AE4189" t="s">
        <v>55</v>
      </c>
      <c r="AF4189" s="1">
        <v>0</v>
      </c>
      <c r="AG4189" s="1">
        <v>0</v>
      </c>
      <c r="AH4189" s="1">
        <v>0</v>
      </c>
      <c r="AI4189" t="s">
        <v>13228</v>
      </c>
      <c r="AJ4189" s="1">
        <v>1</v>
      </c>
      <c r="AK4189" s="1">
        <v>0</v>
      </c>
      <c r="AL4189" s="1">
        <v>0</v>
      </c>
      <c r="AM4189" s="1">
        <v>0</v>
      </c>
      <c r="AN4189" s="1">
        <v>0</v>
      </c>
      <c r="AO4189" s="1">
        <v>0</v>
      </c>
      <c r="AP4189" s="1">
        <v>0</v>
      </c>
      <c r="AQ4189" s="1">
        <v>0</v>
      </c>
      <c r="AR4189" s="1">
        <v>11312</v>
      </c>
      <c r="AS4189" s="1">
        <v>21.400000000000002</v>
      </c>
      <c r="AT4189" s="1">
        <f>Table1[[#This Row],[รวมต้นทุนค่าเดินทาง]]+Table1[[#This Row],[รวมต้นทุนค่าซ่อม]]+Table1[[#This Row],[รวมค่าเสื่อม]]</f>
        <v>12959.122543352601</v>
      </c>
      <c r="AU4189" s="1">
        <f t="shared" si="196"/>
        <v>13953.293816562818</v>
      </c>
      <c r="AV4189" s="1" t="str" cm="1">
        <f t="array" ref="AV4189">IF(AC4189&lt;4, "เก็บ", IF(OR(AT4189 &lt; PERCENTILE(IF($AC$2:$AC$5092=AC4189, $AT$2:$AT$5092), 0.25) - 1.5 * (PERCENTILE(IF($AC$2:$AC$5092=AC4189, $AT$2:$AT$5092), 0.75) - PERCENTILE(IF($AC$2:$AC$5092=AC4189, $AT$2:$AT$5092), 0.25)), AT4189 &gt; PERCENTILE(IF($AC$2:$AC$5092=AC4189, $AT$2:$AT$5092), 0.75) + 1.5 * (PERCENTILE(IF($AC$2:$AC$5092=AC4189, $AT$2:$AT$5092), 0.75) - PERCENTILE(IF($AC$2:$AC$5092=AC4189, $AT$2:$AT$5092), 0.25))), "ตัด", "เก็บ"))</f>
        <v>เก็บ</v>
      </c>
      <c r="AW4189" s="1">
        <f t="shared" si="197"/>
        <v>13953.293816562818</v>
      </c>
      <c r="AX4189" s="1">
        <v>14426.372718098486</v>
      </c>
      <c r="AY4189" s="1">
        <v>1625.7225433526012</v>
      </c>
    </row>
    <row r="4190" spans="1:51" x14ac:dyDescent="0.2">
      <c r="A4190" s="3">
        <v>46010</v>
      </c>
      <c r="B4190">
        <v>46010</v>
      </c>
      <c r="C4190" t="s">
        <v>13229</v>
      </c>
      <c r="D4190" t="s">
        <v>66</v>
      </c>
      <c r="E4190" t="s">
        <v>105</v>
      </c>
      <c r="F4190" t="s">
        <v>342</v>
      </c>
      <c r="G4190" s="1">
        <v>0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692</v>
      </c>
      <c r="O4190" s="1">
        <v>692</v>
      </c>
      <c r="P4190" t="s">
        <v>13230</v>
      </c>
      <c r="Q4190" s="2">
        <v>244337</v>
      </c>
      <c r="R4190" t="s">
        <v>55</v>
      </c>
      <c r="S4190">
        <v>0</v>
      </c>
      <c r="T4190" t="s">
        <v>87</v>
      </c>
      <c r="U4190" t="s">
        <v>71</v>
      </c>
      <c r="V4190" s="1">
        <v>0</v>
      </c>
      <c r="W4190" s="1">
        <v>629</v>
      </c>
      <c r="X4190" s="1">
        <v>0</v>
      </c>
      <c r="Y4190" t="s">
        <v>108</v>
      </c>
      <c r="Z4190" t="s">
        <v>71</v>
      </c>
      <c r="AA4190" t="s">
        <v>612</v>
      </c>
      <c r="AB4190" s="1">
        <v>0</v>
      </c>
      <c r="AC4190" s="4">
        <f>IF(ISNUMBER(MATCH(AD4190, $AD$2:AD4189, 0)), INDEX($AC$2:AC4189, MATCH(AD4190, $AD$2:AD4189, 0)), MAX($AC$2:AC4189)+1)</f>
        <v>6</v>
      </c>
      <c r="AD4190" t="str">
        <f t="shared" si="198"/>
        <v>เชียงราย-เชียงใหม่</v>
      </c>
      <c r="AE4190" t="s">
        <v>55</v>
      </c>
      <c r="AF4190" s="1">
        <v>0</v>
      </c>
      <c r="AG4190" s="1">
        <v>0</v>
      </c>
      <c r="AH4190" s="1">
        <v>0</v>
      </c>
      <c r="AI4190" t="s">
        <v>13231</v>
      </c>
      <c r="AJ4190" s="1">
        <v>1</v>
      </c>
      <c r="AK4190" s="1">
        <v>0</v>
      </c>
      <c r="AL4190" s="1">
        <v>0</v>
      </c>
      <c r="AM4190" s="1">
        <v>0</v>
      </c>
      <c r="AN4190" s="1">
        <v>0</v>
      </c>
      <c r="AO4190" s="1">
        <v>0</v>
      </c>
      <c r="AP4190" s="1">
        <v>0</v>
      </c>
      <c r="AQ4190" s="1">
        <v>0</v>
      </c>
      <c r="AR4190" s="1">
        <v>1321</v>
      </c>
      <c r="AS4190" s="1">
        <v>8384.8931944444448</v>
      </c>
      <c r="AT4190" s="1">
        <f>Table1[[#This Row],[รวมต้นทุนค่าเดินทาง]]+Table1[[#This Row],[รวมต้นทุนค่าซ่อม]]+Table1[[#This Row],[รวมค่าเสื่อม]]</f>
        <v>11264.334752886003</v>
      </c>
      <c r="AU4190" s="1">
        <f t="shared" si="196"/>
        <v>4428.3346813776061</v>
      </c>
      <c r="AV4190" s="1" t="str" cm="1">
        <f t="array" ref="AV4190">IF(AC4190&lt;4, "เก็บ", IF(OR(AT4190 &lt; PERCENTILE(IF($AC$2:$AC$5092=AC4190, $AT$2:$AT$5092), 0.25) - 1.5 * (PERCENTILE(IF($AC$2:$AC$5092=AC4190, $AT$2:$AT$5092), 0.75) - PERCENTILE(IF($AC$2:$AC$5092=AC4190, $AT$2:$AT$5092), 0.25)), AT4190 &gt; PERCENTILE(IF($AC$2:$AC$5092=AC4190, $AT$2:$AT$5092), 0.75) + 1.5 * (PERCENTILE(IF($AC$2:$AC$5092=AC4190, $AT$2:$AT$5092), 0.75) - PERCENTILE(IF($AC$2:$AC$5092=AC4190, $AT$2:$AT$5092), 0.25))), "ตัด", "เก็บ"))</f>
        <v>ตัด</v>
      </c>
      <c r="AW4190" s="1">
        <f t="shared" si="197"/>
        <v>3873.7679454274344</v>
      </c>
      <c r="AX4190" s="1">
        <v>2781.4385174989698</v>
      </c>
      <c r="AY4190" s="1">
        <v>1558.4415584415585</v>
      </c>
    </row>
    <row r="4191" spans="1:51" x14ac:dyDescent="0.2">
      <c r="A4191" s="3">
        <v>46011</v>
      </c>
      <c r="B4191">
        <v>46011</v>
      </c>
      <c r="C4191" t="s">
        <v>13232</v>
      </c>
      <c r="D4191" t="s">
        <v>51</v>
      </c>
      <c r="E4191" t="s">
        <v>61</v>
      </c>
      <c r="F4191" t="s">
        <v>1289</v>
      </c>
      <c r="G4191" s="1">
        <v>2700</v>
      </c>
      <c r="H4191" s="1">
        <v>4212</v>
      </c>
      <c r="I4191" s="1">
        <v>1900</v>
      </c>
      <c r="J4191" s="1">
        <v>0</v>
      </c>
      <c r="K4191" s="1">
        <v>0</v>
      </c>
      <c r="L4191" s="1">
        <v>0</v>
      </c>
      <c r="M4191" s="1">
        <v>0</v>
      </c>
      <c r="N4191" s="1">
        <v>0</v>
      </c>
      <c r="O4191" s="1">
        <v>4600</v>
      </c>
      <c r="P4191" t="s">
        <v>13233</v>
      </c>
      <c r="Q4191" s="2">
        <v>244341</v>
      </c>
      <c r="R4191" t="s">
        <v>55</v>
      </c>
      <c r="S4191">
        <v>0</v>
      </c>
      <c r="T4191" t="s">
        <v>71</v>
      </c>
      <c r="U4191" t="s">
        <v>57</v>
      </c>
      <c r="V4191" s="1">
        <v>2500</v>
      </c>
      <c r="W4191" s="1">
        <v>0</v>
      </c>
      <c r="X4191" s="1">
        <v>0</v>
      </c>
      <c r="AA4191" t="s">
        <v>58</v>
      </c>
      <c r="AB4191" s="1">
        <v>0</v>
      </c>
      <c r="AC4191" s="4">
        <f>IF(ISNUMBER(MATCH(AD4191, $AD$2:AD4190, 0)), INDEX($AC$2:AC4190, MATCH(AD4191, $AD$2:AD4190, 0)), MAX($AC$2:AC4190)+1)</f>
        <v>10</v>
      </c>
      <c r="AD4191" t="str">
        <f t="shared" si="198"/>
        <v>เชียงใหม่-กองลอย</v>
      </c>
      <c r="AE4191" t="s">
        <v>55</v>
      </c>
      <c r="AF4191" s="1">
        <v>0</v>
      </c>
      <c r="AG4191" s="1">
        <v>0</v>
      </c>
      <c r="AH4191" s="1">
        <v>0</v>
      </c>
      <c r="AI4191" t="s">
        <v>13234</v>
      </c>
      <c r="AJ4191" s="1">
        <v>1</v>
      </c>
      <c r="AK4191" s="1">
        <v>0</v>
      </c>
      <c r="AL4191" s="1">
        <v>0</v>
      </c>
      <c r="AM4191" s="1">
        <v>0</v>
      </c>
      <c r="AN4191" s="1">
        <v>0</v>
      </c>
      <c r="AO4191" s="1">
        <v>0</v>
      </c>
      <c r="AP4191" s="1">
        <v>0</v>
      </c>
      <c r="AQ4191" s="1">
        <v>0</v>
      </c>
      <c r="AR4191" s="1">
        <v>11312</v>
      </c>
      <c r="AS4191" s="1">
        <v>483.71111111111111</v>
      </c>
      <c r="AT4191" s="1">
        <f>Table1[[#This Row],[รวมต้นทุนค่าเดินทาง]]+Table1[[#This Row],[รวมต้นทุนค่าซ่อม]]+Table1[[#This Row],[รวมค่าเสื่อม]]</f>
        <v>13349.578514426028</v>
      </c>
      <c r="AU4191" s="1">
        <f t="shared" si="196"/>
        <v>14957.32855761775</v>
      </c>
      <c r="AV4191" s="1" t="str" cm="1">
        <f t="array" ref="AV4191">IF(AC4191&lt;4, "เก็บ", IF(OR(AT4191 &lt; PERCENTILE(IF($AC$2:$AC$5092=AC4191, $AT$2:$AT$5092), 0.25) - 1.5 * (PERCENTILE(IF($AC$2:$AC$5092=AC4191, $AT$2:$AT$5092), 0.75) - PERCENTILE(IF($AC$2:$AC$5092=AC4191, $AT$2:$AT$5092), 0.25)), AT4191 &gt; PERCENTILE(IF($AC$2:$AC$5092=AC4191, $AT$2:$AT$5092), 0.75) + 1.5 * (PERCENTILE(IF($AC$2:$AC$5092=AC4191, $AT$2:$AT$5092), 0.75) - PERCENTILE(IF($AC$2:$AC$5092=AC4191, $AT$2:$AT$5092), 0.25))), "ตัด", "เก็บ"))</f>
        <v>เก็บ</v>
      </c>
      <c r="AW4191" s="1">
        <f t="shared" si="197"/>
        <v>14419.089162907676</v>
      </c>
      <c r="AX4191" s="1">
        <v>15077.196593123563</v>
      </c>
      <c r="AY4191" s="1">
        <v>1553.8674033149171</v>
      </c>
    </row>
    <row r="4192" spans="1:51" x14ac:dyDescent="0.2">
      <c r="A4192" s="3">
        <v>46011</v>
      </c>
      <c r="B4192">
        <v>46011</v>
      </c>
      <c r="C4192" t="s">
        <v>13235</v>
      </c>
      <c r="D4192" t="s">
        <v>66</v>
      </c>
      <c r="E4192" t="s">
        <v>124</v>
      </c>
      <c r="F4192" t="s">
        <v>353</v>
      </c>
      <c r="G4192" s="1">
        <v>881</v>
      </c>
      <c r="H4192" s="1">
        <v>0</v>
      </c>
      <c r="I4192" s="1">
        <v>400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 s="1">
        <v>1281</v>
      </c>
      <c r="P4192" t="s">
        <v>13236</v>
      </c>
      <c r="Q4192" s="2">
        <v>244338</v>
      </c>
      <c r="R4192" t="s">
        <v>70</v>
      </c>
      <c r="S4192">
        <v>0</v>
      </c>
      <c r="T4192" t="s">
        <v>254</v>
      </c>
      <c r="U4192" t="s">
        <v>161</v>
      </c>
      <c r="V4192" s="1">
        <v>0</v>
      </c>
      <c r="W4192" s="1">
        <v>0</v>
      </c>
      <c r="X4192" s="1">
        <v>0</v>
      </c>
      <c r="AA4192" t="s">
        <v>58</v>
      </c>
      <c r="AB4192" s="1">
        <v>0</v>
      </c>
      <c r="AC4192" s="4">
        <f>IF(ISNUMBER(MATCH(AD4192, $AD$2:AD4191, 0)), INDEX($AC$2:AC4191, MATCH(AD4192, $AD$2:AD4191, 0)), MAX($AC$2:AC4191)+1)</f>
        <v>11</v>
      </c>
      <c r="AD4192" t="str">
        <f t="shared" si="198"/>
        <v>ลำปาง-พุทธมณฑลสาย 2</v>
      </c>
      <c r="AE4192" t="s">
        <v>73</v>
      </c>
      <c r="AF4192" s="1">
        <v>0</v>
      </c>
      <c r="AG4192" s="1">
        <v>0</v>
      </c>
      <c r="AH4192" s="1">
        <v>0</v>
      </c>
      <c r="AI4192" t="s">
        <v>13237</v>
      </c>
      <c r="AJ4192" s="1">
        <v>1</v>
      </c>
      <c r="AK4192" s="1">
        <v>720</v>
      </c>
      <c r="AL4192" s="1">
        <v>720</v>
      </c>
      <c r="AM4192" s="1">
        <v>1</v>
      </c>
      <c r="AN4192" s="1">
        <v>0</v>
      </c>
      <c r="AO4192" s="1">
        <v>0</v>
      </c>
      <c r="AP4192" s="1">
        <v>0</v>
      </c>
      <c r="AQ4192" s="1">
        <v>0</v>
      </c>
      <c r="AR4192" s="1">
        <v>1281</v>
      </c>
      <c r="AS4192" s="1">
        <v>1682.6060949559521</v>
      </c>
      <c r="AT4192" s="1">
        <f>Table1[[#This Row],[รวมต้นทุนค่าเดินทาง]]+Table1[[#This Row],[รวมต้นทุนค่าซ่อม]]+Table1[[#This Row],[รวมค่าเสื่อม]]</f>
        <v>3767.1775235273808</v>
      </c>
      <c r="AU4192" s="1">
        <f t="shared" si="196"/>
        <v>4930.4097489270907</v>
      </c>
      <c r="AV4192" s="1" t="str" cm="1">
        <f t="array" ref="AV4192">IF(AC4192&lt;4, "เก็บ", IF(OR(AT4192 &lt; PERCENTILE(IF($AC$2:$AC$5092=AC4192, $AT$2:$AT$5092), 0.25) - 1.5 * (PERCENTILE(IF($AC$2:$AC$5092=AC4192, $AT$2:$AT$5092), 0.75) - PERCENTILE(IF($AC$2:$AC$5092=AC4192, $AT$2:$AT$5092), 0.25)), AT4192 &gt; PERCENTILE(IF($AC$2:$AC$5092=AC4192, $AT$2:$AT$5092), 0.75) + 1.5 * (PERCENTILE(IF($AC$2:$AC$5092=AC4192, $AT$2:$AT$5092), 0.75) - PERCENTILE(IF($AC$2:$AC$5092=AC4192, $AT$2:$AT$5092), 0.25))), "ตัด", "เก็บ"))</f>
        <v>เก็บ</v>
      </c>
      <c r="AW4192" s="1">
        <f t="shared" si="197"/>
        <v>4496.4734610911819</v>
      </c>
      <c r="AX4192" s="1">
        <v>2927.9145864762854</v>
      </c>
      <c r="AY4192" s="1">
        <v>803.57142857142856</v>
      </c>
    </row>
    <row r="4193" spans="1:51" x14ac:dyDescent="0.2">
      <c r="A4193" s="3">
        <v>46011</v>
      </c>
      <c r="B4193">
        <v>46011</v>
      </c>
      <c r="C4193" t="s">
        <v>13238</v>
      </c>
      <c r="D4193" t="s">
        <v>66</v>
      </c>
      <c r="E4193" t="s">
        <v>124</v>
      </c>
      <c r="F4193" t="s">
        <v>427</v>
      </c>
      <c r="G4193" s="1">
        <v>881</v>
      </c>
      <c r="H4193" s="1">
        <v>0</v>
      </c>
      <c r="I4193" s="1">
        <v>400</v>
      </c>
      <c r="J4193" s="1">
        <v>0</v>
      </c>
      <c r="K4193" s="1">
        <v>0</v>
      </c>
      <c r="L4193" s="1">
        <v>0</v>
      </c>
      <c r="M4193" s="1">
        <v>0</v>
      </c>
      <c r="N4193" s="1">
        <v>0</v>
      </c>
      <c r="O4193" s="1">
        <v>1281</v>
      </c>
      <c r="P4193" t="s">
        <v>13239</v>
      </c>
      <c r="Q4193" s="2">
        <v>244338</v>
      </c>
      <c r="R4193" t="s">
        <v>70</v>
      </c>
      <c r="S4193">
        <v>0</v>
      </c>
      <c r="T4193" t="s">
        <v>254</v>
      </c>
      <c r="U4193" t="s">
        <v>161</v>
      </c>
      <c r="V4193" s="1">
        <v>0</v>
      </c>
      <c r="W4193" s="1">
        <v>0</v>
      </c>
      <c r="X4193" s="1">
        <v>0</v>
      </c>
      <c r="AA4193" t="s">
        <v>58</v>
      </c>
      <c r="AB4193" s="1">
        <v>0</v>
      </c>
      <c r="AC4193" s="4">
        <f>IF(ISNUMBER(MATCH(AD4193, $AD$2:AD4192, 0)), INDEX($AC$2:AC4192, MATCH(AD4193, $AD$2:AD4192, 0)), MAX($AC$2:AC4192)+1)</f>
        <v>11</v>
      </c>
      <c r="AD4193" t="str">
        <f t="shared" si="198"/>
        <v>ลำปาง-พุทธมณฑลสาย 2</v>
      </c>
      <c r="AE4193" t="s">
        <v>73</v>
      </c>
      <c r="AF4193" s="1">
        <v>0</v>
      </c>
      <c r="AG4193" s="1">
        <v>0</v>
      </c>
      <c r="AH4193" s="1">
        <v>0</v>
      </c>
      <c r="AI4193" t="s">
        <v>13240</v>
      </c>
      <c r="AJ4193" s="1">
        <v>1</v>
      </c>
      <c r="AK4193" s="1">
        <v>720</v>
      </c>
      <c r="AL4193" s="1">
        <v>720</v>
      </c>
      <c r="AM4193" s="1">
        <v>1</v>
      </c>
      <c r="AN4193" s="1">
        <v>0</v>
      </c>
      <c r="AO4193" s="1">
        <v>0</v>
      </c>
      <c r="AP4193" s="1">
        <v>0</v>
      </c>
      <c r="AQ4193" s="1">
        <v>0</v>
      </c>
      <c r="AR4193" s="1">
        <v>1281</v>
      </c>
      <c r="AS4193" s="1">
        <v>68.673333333333332</v>
      </c>
      <c r="AT4193" s="1">
        <f>Table1[[#This Row],[รวมต้นทุนค่าเดินทาง]]+Table1[[#This Row],[รวมต้นทุนค่าซ่อม]]+Table1[[#This Row],[รวมค่าเสื่อม]]</f>
        <v>2657.8128682170545</v>
      </c>
      <c r="AU4193" s="1">
        <f t="shared" si="196"/>
        <v>4930.4097489270907</v>
      </c>
      <c r="AV4193" s="1" t="str" cm="1">
        <f t="array" ref="AV4193">IF(AC4193&lt;4, "เก็บ", IF(OR(AT4193 &lt; PERCENTILE(IF($AC$2:$AC$5092=AC4193, $AT$2:$AT$5092), 0.25) - 1.5 * (PERCENTILE(IF($AC$2:$AC$5092=AC4193, $AT$2:$AT$5092), 0.75) - PERCENTILE(IF($AC$2:$AC$5092=AC4193, $AT$2:$AT$5092), 0.25)), AT4193 &gt; PERCENTILE(IF($AC$2:$AC$5092=AC4193, $AT$2:$AT$5092), 0.75) + 1.5 * (PERCENTILE(IF($AC$2:$AC$5092=AC4193, $AT$2:$AT$5092), 0.75) - PERCENTILE(IF($AC$2:$AC$5092=AC4193, $AT$2:$AT$5092), 0.25))), "ตัด", "เก็บ"))</f>
        <v>เก็บ</v>
      </c>
      <c r="AW4193" s="1">
        <f t="shared" si="197"/>
        <v>4496.4734610911819</v>
      </c>
      <c r="AX4193" s="1">
        <v>2927.9145864762854</v>
      </c>
      <c r="AY4193" s="1">
        <v>1308.1395348837209</v>
      </c>
    </row>
    <row r="4194" spans="1:51" x14ac:dyDescent="0.2">
      <c r="A4194" s="3">
        <v>46011</v>
      </c>
      <c r="B4194">
        <v>46011</v>
      </c>
      <c r="C4194" t="s">
        <v>13241</v>
      </c>
      <c r="D4194" t="s">
        <v>66</v>
      </c>
      <c r="E4194" t="s">
        <v>124</v>
      </c>
      <c r="F4194" t="s">
        <v>277</v>
      </c>
      <c r="G4194" s="1">
        <v>0</v>
      </c>
      <c r="H4194" s="1">
        <v>0</v>
      </c>
      <c r="I4194" s="1">
        <v>400</v>
      </c>
      <c r="J4194" s="1">
        <v>0</v>
      </c>
      <c r="K4194" s="1">
        <v>0</v>
      </c>
      <c r="L4194" s="1">
        <v>0</v>
      </c>
      <c r="M4194" s="1">
        <v>0</v>
      </c>
      <c r="N4194" s="1">
        <v>0</v>
      </c>
      <c r="O4194" s="1">
        <v>400</v>
      </c>
      <c r="P4194" t="s">
        <v>13242</v>
      </c>
      <c r="Q4194" s="2">
        <v>244338</v>
      </c>
      <c r="R4194" t="s">
        <v>70</v>
      </c>
      <c r="S4194">
        <v>0</v>
      </c>
      <c r="T4194" t="s">
        <v>71</v>
      </c>
      <c r="U4194" t="s">
        <v>93</v>
      </c>
      <c r="V4194" s="1">
        <v>0</v>
      </c>
      <c r="W4194" s="1">
        <v>0</v>
      </c>
      <c r="X4194" s="1">
        <v>0</v>
      </c>
      <c r="AA4194" t="s">
        <v>58</v>
      </c>
      <c r="AB4194" s="1">
        <v>0</v>
      </c>
      <c r="AC4194" s="4">
        <f>IF(ISNUMBER(MATCH(AD4194, $AD$2:AD4193, 0)), INDEX($AC$2:AC4193, MATCH(AD4194, $AD$2:AD4193, 0)), MAX($AC$2:AC4193)+1)</f>
        <v>4</v>
      </c>
      <c r="AD4194" t="str">
        <f t="shared" si="198"/>
        <v>เชียงใหม่-ตลาดไท</v>
      </c>
      <c r="AE4194" t="s">
        <v>73</v>
      </c>
      <c r="AF4194" s="1">
        <v>0</v>
      </c>
      <c r="AG4194" s="1">
        <v>0</v>
      </c>
      <c r="AH4194" s="1">
        <v>0</v>
      </c>
      <c r="AI4194" t="s">
        <v>13243</v>
      </c>
      <c r="AJ4194" s="1">
        <v>1</v>
      </c>
      <c r="AK4194" s="1">
        <v>720</v>
      </c>
      <c r="AL4194" s="1">
        <v>720</v>
      </c>
      <c r="AM4194" s="1">
        <v>1</v>
      </c>
      <c r="AN4194" s="1">
        <v>0</v>
      </c>
      <c r="AO4194" s="1">
        <v>0</v>
      </c>
      <c r="AP4194" s="1">
        <v>0</v>
      </c>
      <c r="AQ4194" s="1">
        <v>0</v>
      </c>
      <c r="AR4194" s="1">
        <v>400</v>
      </c>
      <c r="AS4194" s="1">
        <v>2436.115796412937</v>
      </c>
      <c r="AT4194" s="1">
        <f>Table1[[#This Row],[รวมต้นทุนค่าเดินทาง]]+Table1[[#This Row],[รวมต้นทุนค่าซ่อม]]+Table1[[#This Row],[รวมค่าเสื่อม]]</f>
        <v>3688.388523685664</v>
      </c>
      <c r="AU4194" s="1">
        <f t="shared" si="196"/>
        <v>4256.109283997258</v>
      </c>
      <c r="AV4194" s="1" t="str" cm="1">
        <f t="array" ref="AV4194">IF(AC4194&lt;4, "เก็บ", IF(OR(AT4194 &lt; PERCENTILE(IF($AC$2:$AC$5092=AC4194, $AT$2:$AT$5092), 0.25) - 1.5 * (PERCENTILE(IF($AC$2:$AC$5092=AC4194, $AT$2:$AT$5092), 0.75) - PERCENTILE(IF($AC$2:$AC$5092=AC4194, $AT$2:$AT$5092), 0.25)), AT4194 &gt; PERCENTILE(IF($AC$2:$AC$5092=AC4194, $AT$2:$AT$5092), 0.75) + 1.5 * (PERCENTILE(IF($AC$2:$AC$5092=AC4194, $AT$2:$AT$5092), 0.75) - PERCENTILE(IF($AC$2:$AC$5092=AC4194, $AT$2:$AT$5092), 0.25))), "ตัด", "เก็บ"))</f>
        <v>เก็บ</v>
      </c>
      <c r="AW4194" s="1">
        <f t="shared" si="197"/>
        <v>3807.0727671795808</v>
      </c>
      <c r="AX4194" s="1">
        <v>2335.0230876608157</v>
      </c>
      <c r="AY4194" s="1">
        <v>852.27272727272725</v>
      </c>
    </row>
    <row r="4195" spans="1:51" x14ac:dyDescent="0.2">
      <c r="A4195" s="3">
        <v>46011</v>
      </c>
      <c r="B4195">
        <v>46011</v>
      </c>
      <c r="C4195" t="s">
        <v>13244</v>
      </c>
      <c r="D4195" t="s">
        <v>66</v>
      </c>
      <c r="E4195" t="s">
        <v>124</v>
      </c>
      <c r="F4195" t="s">
        <v>431</v>
      </c>
      <c r="G4195" s="1">
        <v>0</v>
      </c>
      <c r="H4195" s="1">
        <v>1007</v>
      </c>
      <c r="I4195" s="1">
        <v>500</v>
      </c>
      <c r="J4195" s="1">
        <v>0</v>
      </c>
      <c r="K4195" s="1">
        <v>0</v>
      </c>
      <c r="L4195" s="1">
        <v>0</v>
      </c>
      <c r="M4195" s="1">
        <v>0</v>
      </c>
      <c r="N4195" s="1">
        <v>0</v>
      </c>
      <c r="O4195" s="1">
        <v>500</v>
      </c>
      <c r="P4195" t="s">
        <v>13245</v>
      </c>
      <c r="Q4195" s="2">
        <v>244338</v>
      </c>
      <c r="R4195" t="s">
        <v>70</v>
      </c>
      <c r="S4195">
        <v>0</v>
      </c>
      <c r="T4195" t="s">
        <v>71</v>
      </c>
      <c r="U4195" t="s">
        <v>161</v>
      </c>
      <c r="V4195" s="1">
        <v>0</v>
      </c>
      <c r="W4195" s="1">
        <v>0</v>
      </c>
      <c r="X4195" s="1">
        <v>0</v>
      </c>
      <c r="AA4195" t="s">
        <v>58</v>
      </c>
      <c r="AB4195" s="1">
        <v>0</v>
      </c>
      <c r="AC4195" s="4">
        <f>IF(ISNUMBER(MATCH(AD4195, $AD$2:AD4194, 0)), INDEX($AC$2:AC4194, MATCH(AD4195, $AD$2:AD4194, 0)), MAX($AC$2:AC4194)+1)</f>
        <v>9</v>
      </c>
      <c r="AD4195" t="str">
        <f t="shared" si="198"/>
        <v>เชียงใหม่-พุทธมณฑลสาย 2</v>
      </c>
      <c r="AE4195" t="s">
        <v>73</v>
      </c>
      <c r="AF4195" s="1">
        <v>0</v>
      </c>
      <c r="AG4195" s="1">
        <v>0</v>
      </c>
      <c r="AH4195" s="1">
        <v>0</v>
      </c>
      <c r="AI4195" t="s">
        <v>13246</v>
      </c>
      <c r="AJ4195" s="1">
        <v>1</v>
      </c>
      <c r="AK4195" s="1">
        <v>720</v>
      </c>
      <c r="AL4195" s="1">
        <v>720</v>
      </c>
      <c r="AM4195" s="1">
        <v>1</v>
      </c>
      <c r="AN4195" s="1">
        <v>0</v>
      </c>
      <c r="AO4195" s="1">
        <v>0</v>
      </c>
      <c r="AP4195" s="1">
        <v>0</v>
      </c>
      <c r="AQ4195" s="1">
        <v>0</v>
      </c>
      <c r="AR4195" s="1">
        <v>1507</v>
      </c>
      <c r="AS4195" s="1">
        <v>215.42031984788548</v>
      </c>
      <c r="AT4195" s="1">
        <f>Table1[[#This Row],[รวมต้นทุนค่าเดินทาง]]+Table1[[#This Row],[รวมต้นทุนค่าซ่อม]]+Table1[[#This Row],[รวมค่าเสื่อม]]</f>
        <v>2615.2774627050285</v>
      </c>
      <c r="AU4195" s="1">
        <f t="shared" si="196"/>
        <v>4623.2312262414152</v>
      </c>
      <c r="AV4195" s="1" t="str" cm="1">
        <f t="array" ref="AV4195">IF(AC4195&lt;4, "เก็บ", IF(OR(AT4195 &lt; PERCENTILE(IF($AC$2:$AC$5092=AC4195, $AT$2:$AT$5092), 0.25) - 1.5 * (PERCENTILE(IF($AC$2:$AC$5092=AC4195, $AT$2:$AT$5092), 0.75) - PERCENTILE(IF($AC$2:$AC$5092=AC4195, $AT$2:$AT$5092), 0.25)), AT4195 &gt; PERCENTILE(IF($AC$2:$AC$5092=AC4195, $AT$2:$AT$5092), 0.75) + 1.5 * (PERCENTILE(IF($AC$2:$AC$5092=AC4195, $AT$2:$AT$5092), 0.75) - PERCENTILE(IF($AC$2:$AC$5092=AC4195, $AT$2:$AT$5092), 0.25))), "ตัด", "เก็บ"))</f>
        <v>เก็บ</v>
      </c>
      <c r="AW4195" s="1">
        <f t="shared" si="197"/>
        <v>4005.4952465164292</v>
      </c>
      <c r="AX4195" s="1">
        <v>2577.9546108768855</v>
      </c>
      <c r="AY4195" s="1">
        <v>892.85714285714289</v>
      </c>
    </row>
    <row r="4196" spans="1:51" x14ac:dyDescent="0.2">
      <c r="A4196" s="3">
        <v>46011</v>
      </c>
      <c r="B4196">
        <v>46011</v>
      </c>
      <c r="C4196" t="s">
        <v>13247</v>
      </c>
      <c r="D4196" t="s">
        <v>66</v>
      </c>
      <c r="E4196" t="s">
        <v>105</v>
      </c>
      <c r="F4196" t="s">
        <v>895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  <c r="L4196" s="1">
        <v>0</v>
      </c>
      <c r="M4196" s="1">
        <v>0</v>
      </c>
      <c r="N4196" s="1">
        <v>692</v>
      </c>
      <c r="O4196" s="1">
        <v>692</v>
      </c>
      <c r="P4196" t="s">
        <v>13248</v>
      </c>
      <c r="Q4196" s="2">
        <v>244338</v>
      </c>
      <c r="R4196" t="s">
        <v>55</v>
      </c>
      <c r="S4196">
        <v>0</v>
      </c>
      <c r="T4196" t="s">
        <v>87</v>
      </c>
      <c r="U4196" t="s">
        <v>71</v>
      </c>
      <c r="V4196" s="1">
        <v>0</v>
      </c>
      <c r="W4196" s="1">
        <v>629</v>
      </c>
      <c r="X4196" s="1">
        <v>0</v>
      </c>
      <c r="Y4196" t="s">
        <v>108</v>
      </c>
      <c r="Z4196" t="s">
        <v>71</v>
      </c>
      <c r="AA4196" t="s">
        <v>764</v>
      </c>
      <c r="AB4196" s="1">
        <v>0</v>
      </c>
      <c r="AC4196" s="4">
        <f>IF(ISNUMBER(MATCH(AD4196, $AD$2:AD4195, 0)), INDEX($AC$2:AC4195, MATCH(AD4196, $AD$2:AD4195, 0)), MAX($AC$2:AC4195)+1)</f>
        <v>6</v>
      </c>
      <c r="AD4196" t="str">
        <f t="shared" si="198"/>
        <v>เชียงราย-เชียงใหม่</v>
      </c>
      <c r="AE4196" t="s">
        <v>55</v>
      </c>
      <c r="AF4196" s="1">
        <v>0</v>
      </c>
      <c r="AG4196" s="1">
        <v>0</v>
      </c>
      <c r="AH4196" s="1">
        <v>0</v>
      </c>
      <c r="AI4196" t="s">
        <v>13249</v>
      </c>
      <c r="AJ4196" s="1">
        <v>1</v>
      </c>
      <c r="AK4196" s="1">
        <v>0</v>
      </c>
      <c r="AL4196" s="1">
        <v>0</v>
      </c>
      <c r="AM4196" s="1">
        <v>0</v>
      </c>
      <c r="AN4196" s="1">
        <v>0</v>
      </c>
      <c r="AO4196" s="1">
        <v>0</v>
      </c>
      <c r="AP4196" s="1">
        <v>0</v>
      </c>
      <c r="AQ4196" s="1">
        <v>0</v>
      </c>
      <c r="AR4196" s="1">
        <v>1321</v>
      </c>
      <c r="AS4196" s="1">
        <v>978.5400641025642</v>
      </c>
      <c r="AT4196" s="1">
        <f>Table1[[#This Row],[รวมต้นทุนค่าเดินทาง]]+Table1[[#This Row],[รวมต้นทุนค่าซ่อม]]+Table1[[#This Row],[รวมค่าเสื่อม]]</f>
        <v>3642.8236461921169</v>
      </c>
      <c r="AU4196" s="1">
        <f t="shared" si="196"/>
        <v>4428.3346813776061</v>
      </c>
      <c r="AV4196" s="1" t="str" cm="1">
        <f t="array" ref="AV4196">IF(AC4196&lt;4, "เก็บ", IF(OR(AT4196 &lt; PERCENTILE(IF($AC$2:$AC$5092=AC4196, $AT$2:$AT$5092), 0.25) - 1.5 * (PERCENTILE(IF($AC$2:$AC$5092=AC4196, $AT$2:$AT$5092), 0.75) - PERCENTILE(IF($AC$2:$AC$5092=AC4196, $AT$2:$AT$5092), 0.25)), AT4196 &gt; PERCENTILE(IF($AC$2:$AC$5092=AC4196, $AT$2:$AT$5092), 0.75) + 1.5 * (PERCENTILE(IF($AC$2:$AC$5092=AC4196, $AT$2:$AT$5092), 0.75) - PERCENTILE(IF($AC$2:$AC$5092=AC4196, $AT$2:$AT$5092), 0.25))), "ตัด", "เก็บ"))</f>
        <v>เก็บ</v>
      </c>
      <c r="AW4196" s="1">
        <f t="shared" si="197"/>
        <v>3873.7679454274344</v>
      </c>
      <c r="AX4196" s="1">
        <v>2781.4385174989698</v>
      </c>
      <c r="AY4196" s="1">
        <v>1343.2835820895523</v>
      </c>
    </row>
    <row r="4197" spans="1:51" x14ac:dyDescent="0.2">
      <c r="A4197" s="3">
        <v>46011</v>
      </c>
      <c r="B4197">
        <v>46011</v>
      </c>
      <c r="C4197" t="s">
        <v>13250</v>
      </c>
      <c r="D4197" t="s">
        <v>66</v>
      </c>
      <c r="E4197" t="s">
        <v>4108</v>
      </c>
      <c r="F4197" t="s">
        <v>13251</v>
      </c>
      <c r="G4197" s="1">
        <v>0</v>
      </c>
      <c r="H4197" s="1">
        <v>0</v>
      </c>
      <c r="I4197" s="1">
        <v>0</v>
      </c>
      <c r="J4197" s="1">
        <v>0</v>
      </c>
      <c r="K4197" s="1">
        <v>0</v>
      </c>
      <c r="L4197" s="1">
        <v>0</v>
      </c>
      <c r="M4197" s="1">
        <v>0</v>
      </c>
      <c r="N4197" s="1">
        <v>0</v>
      </c>
      <c r="O4197" s="1">
        <v>0</v>
      </c>
      <c r="P4197" t="s">
        <v>13252</v>
      </c>
      <c r="Q4197" s="2">
        <v>244338</v>
      </c>
      <c r="R4197" t="s">
        <v>55</v>
      </c>
      <c r="S4197">
        <v>0</v>
      </c>
      <c r="T4197" t="s">
        <v>87</v>
      </c>
      <c r="U4197" t="s">
        <v>71</v>
      </c>
      <c r="V4197" s="1">
        <v>0</v>
      </c>
      <c r="W4197" s="1">
        <v>1888</v>
      </c>
      <c r="X4197" s="1">
        <v>0</v>
      </c>
      <c r="Y4197" t="s">
        <v>87</v>
      </c>
      <c r="Z4197" t="s">
        <v>71</v>
      </c>
      <c r="AA4197" t="s">
        <v>13253</v>
      </c>
      <c r="AB4197" s="1">
        <v>0</v>
      </c>
      <c r="AC4197" s="4">
        <f>IF(ISNUMBER(MATCH(AD4197, $AD$2:AD4196, 0)), INDEX($AC$2:AC4196, MATCH(AD4197, $AD$2:AD4196, 0)), MAX($AC$2:AC4196)+1)</f>
        <v>6</v>
      </c>
      <c r="AD4197" t="str">
        <f t="shared" si="198"/>
        <v>เชียงราย-เชียงใหม่</v>
      </c>
      <c r="AE4197" t="s">
        <v>55</v>
      </c>
      <c r="AF4197" s="1">
        <v>0</v>
      </c>
      <c r="AG4197" s="1">
        <v>0</v>
      </c>
      <c r="AH4197" s="1">
        <v>0</v>
      </c>
      <c r="AI4197" t="s">
        <v>13254</v>
      </c>
      <c r="AJ4197" s="1">
        <v>1</v>
      </c>
      <c r="AK4197" s="1">
        <v>0</v>
      </c>
      <c r="AL4197" s="1">
        <v>0</v>
      </c>
      <c r="AM4197" s="1">
        <v>0</v>
      </c>
      <c r="AN4197" s="1">
        <v>0</v>
      </c>
      <c r="AO4197" s="1">
        <v>0</v>
      </c>
      <c r="AP4197" s="1">
        <v>0</v>
      </c>
      <c r="AQ4197" s="1">
        <v>0</v>
      </c>
      <c r="AR4197" s="1">
        <v>1888</v>
      </c>
      <c r="AS4197" s="1">
        <v>1450.3533333333332</v>
      </c>
      <c r="AT4197" s="1">
        <f>Table1[[#This Row],[รวมต้นทุนค่าเดินทาง]]+Table1[[#This Row],[รวมต้นทุนค่าซ่อม]]+Table1[[#This Row],[รวมค่าเสื่อม]]</f>
        <v>6150.8533333333335</v>
      </c>
      <c r="AU4197" s="1">
        <f t="shared" si="196"/>
        <v>4428.3346813776061</v>
      </c>
      <c r="AV4197" s="1" t="str" cm="1">
        <f t="array" ref="AV4197">IF(AC4197&lt;4, "เก็บ", IF(OR(AT4197 &lt; PERCENTILE(IF($AC$2:$AC$5092=AC4197, $AT$2:$AT$5092), 0.25) - 1.5 * (PERCENTILE(IF($AC$2:$AC$5092=AC4197, $AT$2:$AT$5092), 0.75) - PERCENTILE(IF($AC$2:$AC$5092=AC4197, $AT$2:$AT$5092), 0.25)), AT4197 &gt; PERCENTILE(IF($AC$2:$AC$5092=AC4197, $AT$2:$AT$5092), 0.75) + 1.5 * (PERCENTILE(IF($AC$2:$AC$5092=AC4197, $AT$2:$AT$5092), 0.75) - PERCENTILE(IF($AC$2:$AC$5092=AC4197, $AT$2:$AT$5092), 0.25))), "ตัด", "เก็บ"))</f>
        <v>เก็บ</v>
      </c>
      <c r="AW4197" s="1">
        <f t="shared" si="197"/>
        <v>3873.7679454274344</v>
      </c>
      <c r="AX4197" s="1">
        <v>2781.4385174989698</v>
      </c>
      <c r="AY4197" s="1">
        <v>2812.5</v>
      </c>
    </row>
    <row r="4198" spans="1:51" x14ac:dyDescent="0.2">
      <c r="A4198" s="3">
        <v>46012</v>
      </c>
      <c r="B4198">
        <v>46012</v>
      </c>
      <c r="C4198" t="s">
        <v>13255</v>
      </c>
      <c r="D4198" t="s">
        <v>66</v>
      </c>
      <c r="E4198" t="s">
        <v>124</v>
      </c>
      <c r="F4198" t="s">
        <v>201</v>
      </c>
      <c r="G4198" s="1">
        <v>0</v>
      </c>
      <c r="H4198" s="1">
        <v>0</v>
      </c>
      <c r="I4198" s="1">
        <v>500</v>
      </c>
      <c r="J4198" s="1">
        <v>0</v>
      </c>
      <c r="K4198" s="1">
        <v>0</v>
      </c>
      <c r="L4198" s="1">
        <v>0</v>
      </c>
      <c r="M4198" s="1">
        <v>0</v>
      </c>
      <c r="N4198" s="1">
        <v>0</v>
      </c>
      <c r="O4198" s="1">
        <v>500</v>
      </c>
      <c r="P4198" t="s">
        <v>13256</v>
      </c>
      <c r="Q4198" s="2">
        <v>244339</v>
      </c>
      <c r="R4198" t="s">
        <v>70</v>
      </c>
      <c r="S4198">
        <v>0</v>
      </c>
      <c r="T4198" t="s">
        <v>71</v>
      </c>
      <c r="U4198" t="s">
        <v>72</v>
      </c>
      <c r="V4198" s="1">
        <v>0</v>
      </c>
      <c r="W4198" s="1">
        <v>0</v>
      </c>
      <c r="X4198" s="1">
        <v>0</v>
      </c>
      <c r="AA4198" t="s">
        <v>58</v>
      </c>
      <c r="AB4198" s="1">
        <v>0</v>
      </c>
      <c r="AC4198" s="4">
        <f>IF(ISNUMBER(MATCH(AD4198, $AD$2:AD4197, 0)), INDEX($AC$2:AC4197, MATCH(AD4198, $AD$2:AD4197, 0)), MAX($AC$2:AC4197)+1)</f>
        <v>2</v>
      </c>
      <c r="AD4198" t="str">
        <f t="shared" si="198"/>
        <v>เชียงใหม่-พุทธมณฑลสาย 5</v>
      </c>
      <c r="AE4198" t="s">
        <v>73</v>
      </c>
      <c r="AF4198" s="1">
        <v>0</v>
      </c>
      <c r="AG4198" s="1">
        <v>0</v>
      </c>
      <c r="AH4198" s="1">
        <v>0</v>
      </c>
      <c r="AI4198" t="s">
        <v>13257</v>
      </c>
      <c r="AJ4198" s="1">
        <v>1</v>
      </c>
      <c r="AK4198" s="1">
        <v>720</v>
      </c>
      <c r="AL4198" s="1">
        <v>720</v>
      </c>
      <c r="AM4198" s="1">
        <v>1</v>
      </c>
      <c r="AN4198" s="1">
        <v>0</v>
      </c>
      <c r="AO4198" s="1">
        <v>0</v>
      </c>
      <c r="AP4198" s="1">
        <v>0</v>
      </c>
      <c r="AQ4198" s="1">
        <v>0</v>
      </c>
      <c r="AR4198" s="1">
        <v>500</v>
      </c>
      <c r="AS4198" s="1">
        <v>287.08578978273636</v>
      </c>
      <c r="AT4198" s="1">
        <f>Table1[[#This Row],[รวมต้นทุนค่าเดินทาง]]+Table1[[#This Row],[รวมต้นทุนค่าซ่อม]]+Table1[[#This Row],[รวมค่าเสื่อม]]</f>
        <v>1639.3585170554636</v>
      </c>
      <c r="AU4198" s="1">
        <f t="shared" si="196"/>
        <v>5026.5629662053279</v>
      </c>
      <c r="AV4198" s="1" t="str" cm="1">
        <f t="array" ref="AV4198">IF(AC4198&lt;4, "เก็บ", IF(OR(AT4198 &lt; PERCENTILE(IF($AC$2:$AC$5092=AC4198, $AT$2:$AT$5092), 0.25) - 1.5 * (PERCENTILE(IF($AC$2:$AC$5092=AC4198, $AT$2:$AT$5092), 0.75) - PERCENTILE(IF($AC$2:$AC$5092=AC4198, $AT$2:$AT$5092), 0.25)), AT4198 &gt; PERCENTILE(IF($AC$2:$AC$5092=AC4198, $AT$2:$AT$5092), 0.75) + 1.5 * (PERCENTILE(IF($AC$2:$AC$5092=AC4198, $AT$2:$AT$5092), 0.75) - PERCENTILE(IF($AC$2:$AC$5092=AC4198, $AT$2:$AT$5092), 0.25))), "ตัด", "เก็บ"))</f>
        <v>เก็บ</v>
      </c>
      <c r="AW4198" s="1">
        <f t="shared" si="197"/>
        <v>5026.5629662053279</v>
      </c>
      <c r="AX4198" s="1">
        <v>4064.5059139663294</v>
      </c>
      <c r="AY4198" s="1">
        <v>852.27272727272725</v>
      </c>
    </row>
    <row r="4199" spans="1:51" x14ac:dyDescent="0.2">
      <c r="A4199" s="3">
        <v>46012</v>
      </c>
      <c r="B4199">
        <v>46012</v>
      </c>
      <c r="C4199" t="s">
        <v>13258</v>
      </c>
      <c r="D4199" t="s">
        <v>66</v>
      </c>
      <c r="E4199" t="s">
        <v>67</v>
      </c>
      <c r="F4199" t="s">
        <v>1010</v>
      </c>
      <c r="G4199" s="1">
        <v>0</v>
      </c>
      <c r="H4199" s="1">
        <v>0</v>
      </c>
      <c r="I4199" s="1">
        <v>400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s="1">
        <v>400</v>
      </c>
      <c r="P4199" t="s">
        <v>13259</v>
      </c>
      <c r="Q4199" s="2">
        <v>244339</v>
      </c>
      <c r="R4199" t="s">
        <v>70</v>
      </c>
      <c r="S4199">
        <v>0</v>
      </c>
      <c r="T4199" t="s">
        <v>71</v>
      </c>
      <c r="U4199" t="s">
        <v>93</v>
      </c>
      <c r="V4199" s="1">
        <v>0</v>
      </c>
      <c r="W4199" s="1">
        <v>0</v>
      </c>
      <c r="X4199" s="1">
        <v>0</v>
      </c>
      <c r="AA4199" t="s">
        <v>58</v>
      </c>
      <c r="AB4199" s="1">
        <v>0</v>
      </c>
      <c r="AC4199" s="4">
        <f>IF(ISNUMBER(MATCH(AD4199, $AD$2:AD4198, 0)), INDEX($AC$2:AC4198, MATCH(AD4199, $AD$2:AD4198, 0)), MAX($AC$2:AC4198)+1)</f>
        <v>4</v>
      </c>
      <c r="AD4199" t="str">
        <f t="shared" si="198"/>
        <v>เชียงใหม่-ตลาดไท</v>
      </c>
      <c r="AE4199" t="s">
        <v>73</v>
      </c>
      <c r="AF4199" s="1">
        <v>0</v>
      </c>
      <c r="AG4199" s="1">
        <v>0</v>
      </c>
      <c r="AH4199" s="1">
        <v>0</v>
      </c>
      <c r="AI4199" t="s">
        <v>13260</v>
      </c>
      <c r="AJ4199" s="1">
        <v>1</v>
      </c>
      <c r="AK4199" s="1">
        <v>720</v>
      </c>
      <c r="AL4199" s="1">
        <v>720</v>
      </c>
      <c r="AM4199" s="1">
        <v>1</v>
      </c>
      <c r="AN4199" s="1">
        <v>0</v>
      </c>
      <c r="AO4199" s="1">
        <v>0</v>
      </c>
      <c r="AP4199" s="1">
        <v>0</v>
      </c>
      <c r="AQ4199" s="1">
        <v>0</v>
      </c>
      <c r="AR4199" s="1">
        <v>400</v>
      </c>
      <c r="AS4199" s="1">
        <v>351.7</v>
      </c>
      <c r="AT4199" s="1">
        <f>Table1[[#This Row],[รวมต้นทุนค่าเดินทาง]]+Table1[[#This Row],[รวมต้นทุนค่าซ่อม]]+Table1[[#This Row],[รวมค่าเสื่อม]]</f>
        <v>1630.60625</v>
      </c>
      <c r="AU4199" s="1">
        <f t="shared" si="196"/>
        <v>4256.109283997258</v>
      </c>
      <c r="AV4199" s="1" t="str" cm="1">
        <f t="array" ref="AV4199">IF(AC4199&lt;4, "เก็บ", IF(OR(AT4199 &lt; PERCENTILE(IF($AC$2:$AC$5092=AC4199, $AT$2:$AT$5092), 0.25) - 1.5 * (PERCENTILE(IF($AC$2:$AC$5092=AC4199, $AT$2:$AT$5092), 0.75) - PERCENTILE(IF($AC$2:$AC$5092=AC4199, $AT$2:$AT$5092), 0.25)), AT4199 &gt; PERCENTILE(IF($AC$2:$AC$5092=AC4199, $AT$2:$AT$5092), 0.75) + 1.5 * (PERCENTILE(IF($AC$2:$AC$5092=AC4199, $AT$2:$AT$5092), 0.75) - PERCENTILE(IF($AC$2:$AC$5092=AC4199, $AT$2:$AT$5092), 0.25))), "ตัด", "เก็บ"))</f>
        <v>เก็บ</v>
      </c>
      <c r="AW4199" s="1">
        <f t="shared" si="197"/>
        <v>3807.0727671795808</v>
      </c>
      <c r="AX4199" s="1">
        <v>2335.0230876608157</v>
      </c>
      <c r="AY4199" s="1">
        <v>878.90625</v>
      </c>
    </row>
    <row r="4200" spans="1:51" x14ac:dyDescent="0.2">
      <c r="A4200" s="3">
        <v>46012</v>
      </c>
      <c r="B4200">
        <v>46012</v>
      </c>
      <c r="C4200" t="s">
        <v>13261</v>
      </c>
      <c r="D4200" t="s">
        <v>66</v>
      </c>
      <c r="E4200" t="s">
        <v>124</v>
      </c>
      <c r="F4200" t="s">
        <v>313</v>
      </c>
      <c r="G4200" s="1">
        <v>0</v>
      </c>
      <c r="H4200" s="1">
        <v>976</v>
      </c>
      <c r="I4200" s="1">
        <v>500</v>
      </c>
      <c r="J4200" s="1">
        <v>0</v>
      </c>
      <c r="K4200" s="1">
        <v>0</v>
      </c>
      <c r="L4200" s="1">
        <v>0</v>
      </c>
      <c r="M4200" s="1">
        <v>0</v>
      </c>
      <c r="N4200" s="1">
        <v>0</v>
      </c>
      <c r="O4200" s="1">
        <v>500</v>
      </c>
      <c r="P4200" t="s">
        <v>13262</v>
      </c>
      <c r="Q4200" s="2">
        <v>244339</v>
      </c>
      <c r="R4200" t="s">
        <v>70</v>
      </c>
      <c r="S4200">
        <v>0</v>
      </c>
      <c r="T4200" t="s">
        <v>71</v>
      </c>
      <c r="U4200" t="s">
        <v>161</v>
      </c>
      <c r="V4200" s="1">
        <v>0</v>
      </c>
      <c r="W4200" s="1">
        <v>0</v>
      </c>
      <c r="X4200" s="1">
        <v>0</v>
      </c>
      <c r="AA4200" t="s">
        <v>58</v>
      </c>
      <c r="AB4200" s="1">
        <v>0</v>
      </c>
      <c r="AC4200" s="4">
        <f>IF(ISNUMBER(MATCH(AD4200, $AD$2:AD4199, 0)), INDEX($AC$2:AC4199, MATCH(AD4200, $AD$2:AD4199, 0)), MAX($AC$2:AC4199)+1)</f>
        <v>9</v>
      </c>
      <c r="AD4200" t="str">
        <f t="shared" si="198"/>
        <v>เชียงใหม่-พุทธมณฑลสาย 2</v>
      </c>
      <c r="AE4200" t="s">
        <v>73</v>
      </c>
      <c r="AF4200" s="1">
        <v>0</v>
      </c>
      <c r="AG4200" s="1">
        <v>0</v>
      </c>
      <c r="AH4200" s="1">
        <v>0</v>
      </c>
      <c r="AI4200" t="s">
        <v>13263</v>
      </c>
      <c r="AJ4200" s="1">
        <v>1</v>
      </c>
      <c r="AK4200" s="1">
        <v>720</v>
      </c>
      <c r="AL4200" s="1">
        <v>720</v>
      </c>
      <c r="AM4200" s="1">
        <v>1</v>
      </c>
      <c r="AN4200" s="1">
        <v>0</v>
      </c>
      <c r="AO4200" s="1">
        <v>0</v>
      </c>
      <c r="AP4200" s="1">
        <v>0</v>
      </c>
      <c r="AQ4200" s="1">
        <v>0</v>
      </c>
      <c r="AR4200" s="1">
        <v>1476</v>
      </c>
      <c r="AS4200" s="1">
        <v>134.95441595441596</v>
      </c>
      <c r="AT4200" s="1">
        <f>Table1[[#This Row],[รวมต้นทุนค่าเดินทาง]]+Table1[[#This Row],[รวมต้นทุนค่าซ่อม]]+Table1[[#This Row],[รวมค่าเสื่อม]]</f>
        <v>4056.6065898674597</v>
      </c>
      <c r="AU4200" s="1">
        <f t="shared" si="196"/>
        <v>4623.2312262414152</v>
      </c>
      <c r="AV4200" s="1" t="str" cm="1">
        <f t="array" ref="AV4200">IF(AC4200&lt;4, "เก็บ", IF(OR(AT4200 &lt; PERCENTILE(IF($AC$2:$AC$5092=AC4200, $AT$2:$AT$5092), 0.25) - 1.5 * (PERCENTILE(IF($AC$2:$AC$5092=AC4200, $AT$2:$AT$5092), 0.75) - PERCENTILE(IF($AC$2:$AC$5092=AC4200, $AT$2:$AT$5092), 0.25)), AT4200 &gt; PERCENTILE(IF($AC$2:$AC$5092=AC4200, $AT$2:$AT$5092), 0.75) + 1.5 * (PERCENTILE(IF($AC$2:$AC$5092=AC4200, $AT$2:$AT$5092), 0.75) - PERCENTILE(IF($AC$2:$AC$5092=AC4200, $AT$2:$AT$5092), 0.25))), "ตัด", "เก็บ"))</f>
        <v>เก็บ</v>
      </c>
      <c r="AW4200" s="1">
        <f t="shared" si="197"/>
        <v>4005.4952465164292</v>
      </c>
      <c r="AX4200" s="1">
        <v>2577.9546108768855</v>
      </c>
      <c r="AY4200" s="1">
        <v>2445.6521739130435</v>
      </c>
    </row>
    <row r="4201" spans="1:51" x14ac:dyDescent="0.2">
      <c r="A4201" s="3">
        <v>46012</v>
      </c>
      <c r="B4201">
        <v>46012</v>
      </c>
      <c r="C4201" t="s">
        <v>13264</v>
      </c>
      <c r="D4201" t="s">
        <v>66</v>
      </c>
      <c r="E4201" t="s">
        <v>124</v>
      </c>
      <c r="F4201" t="s">
        <v>435</v>
      </c>
      <c r="G4201" s="1">
        <v>0</v>
      </c>
      <c r="H4201" s="1">
        <v>0</v>
      </c>
      <c r="I4201" s="1">
        <v>400</v>
      </c>
      <c r="J4201" s="1">
        <v>0</v>
      </c>
      <c r="K4201" s="1">
        <v>0</v>
      </c>
      <c r="L4201" s="1">
        <v>0</v>
      </c>
      <c r="M4201" s="1">
        <v>0</v>
      </c>
      <c r="N4201" s="1">
        <v>0</v>
      </c>
      <c r="O4201" s="1">
        <v>400</v>
      </c>
      <c r="P4201" t="s">
        <v>13265</v>
      </c>
      <c r="Q4201" s="2">
        <v>244339</v>
      </c>
      <c r="R4201" t="s">
        <v>70</v>
      </c>
      <c r="S4201">
        <v>0</v>
      </c>
      <c r="T4201" t="s">
        <v>71</v>
      </c>
      <c r="U4201" t="s">
        <v>93</v>
      </c>
      <c r="V4201" s="1">
        <v>0</v>
      </c>
      <c r="W4201" s="1">
        <v>0</v>
      </c>
      <c r="X4201" s="1">
        <v>0</v>
      </c>
      <c r="AA4201" t="s">
        <v>58</v>
      </c>
      <c r="AB4201" s="1">
        <v>0</v>
      </c>
      <c r="AC4201" s="4">
        <f>IF(ISNUMBER(MATCH(AD4201, $AD$2:AD4200, 0)), INDEX($AC$2:AC4200, MATCH(AD4201, $AD$2:AD4200, 0)), MAX($AC$2:AC4200)+1)</f>
        <v>4</v>
      </c>
      <c r="AD4201" t="str">
        <f t="shared" si="198"/>
        <v>เชียงใหม่-ตลาดไท</v>
      </c>
      <c r="AE4201" t="s">
        <v>73</v>
      </c>
      <c r="AF4201" s="1">
        <v>0</v>
      </c>
      <c r="AG4201" s="1">
        <v>0</v>
      </c>
      <c r="AH4201" s="1">
        <v>0</v>
      </c>
      <c r="AI4201" t="s">
        <v>13266</v>
      </c>
      <c r="AJ4201" s="1">
        <v>1</v>
      </c>
      <c r="AK4201" s="1">
        <v>720</v>
      </c>
      <c r="AL4201" s="1">
        <v>720</v>
      </c>
      <c r="AM4201" s="1">
        <v>1</v>
      </c>
      <c r="AN4201" s="1">
        <v>0</v>
      </c>
      <c r="AO4201" s="1">
        <v>0</v>
      </c>
      <c r="AP4201" s="1">
        <v>0</v>
      </c>
      <c r="AQ4201" s="1">
        <v>0</v>
      </c>
      <c r="AR4201" s="1">
        <v>400</v>
      </c>
      <c r="AS4201" s="1">
        <v>6354.995172390386</v>
      </c>
      <c r="AT4201" s="1">
        <f>Table1[[#This Row],[รวมต้นทุนค่าเดินทาง]]+Table1[[#This Row],[รวมต้นทุนค่าซ่อม]]+Table1[[#This Row],[รวมค่าเสื่อม]]</f>
        <v>7741.8372776535434</v>
      </c>
      <c r="AU4201" s="1">
        <f t="shared" si="196"/>
        <v>4256.109283997258</v>
      </c>
      <c r="AV4201" s="1" t="str" cm="1">
        <f t="array" ref="AV4201">IF(AC4201&lt;4, "เก็บ", IF(OR(AT4201 &lt; PERCENTILE(IF($AC$2:$AC$5092=AC4201, $AT$2:$AT$5092), 0.25) - 1.5 * (PERCENTILE(IF($AC$2:$AC$5092=AC4201, $AT$2:$AT$5092), 0.75) - PERCENTILE(IF($AC$2:$AC$5092=AC4201, $AT$2:$AT$5092), 0.25)), AT4201 &gt; PERCENTILE(IF($AC$2:$AC$5092=AC4201, $AT$2:$AT$5092), 0.75) + 1.5 * (PERCENTILE(IF($AC$2:$AC$5092=AC4201, $AT$2:$AT$5092), 0.75) - PERCENTILE(IF($AC$2:$AC$5092=AC4201, $AT$2:$AT$5092), 0.25))), "ตัด", "เก็บ"))</f>
        <v>เก็บ</v>
      </c>
      <c r="AW4201" s="1">
        <f t="shared" si="197"/>
        <v>3807.0727671795808</v>
      </c>
      <c r="AX4201" s="1">
        <v>2335.0230876608157</v>
      </c>
      <c r="AY4201" s="1">
        <v>986.84210526315792</v>
      </c>
    </row>
    <row r="4202" spans="1:51" x14ac:dyDescent="0.2">
      <c r="A4202" s="3">
        <v>46012</v>
      </c>
      <c r="B4202">
        <v>46012</v>
      </c>
      <c r="C4202" t="s">
        <v>13267</v>
      </c>
      <c r="D4202" t="s">
        <v>66</v>
      </c>
      <c r="E4202" t="s">
        <v>67</v>
      </c>
      <c r="F4202" t="s">
        <v>770</v>
      </c>
      <c r="G4202" s="1">
        <v>0</v>
      </c>
      <c r="H4202" s="1">
        <v>0</v>
      </c>
      <c r="I4202" s="1">
        <v>500</v>
      </c>
      <c r="J4202" s="1">
        <v>0</v>
      </c>
      <c r="K4202" s="1">
        <v>0</v>
      </c>
      <c r="L4202" s="1">
        <v>0</v>
      </c>
      <c r="M4202" s="1">
        <v>0</v>
      </c>
      <c r="N4202" s="1">
        <v>0</v>
      </c>
      <c r="O4202" s="1">
        <v>500</v>
      </c>
      <c r="P4202" t="s">
        <v>13268</v>
      </c>
      <c r="Q4202" s="2">
        <v>244339</v>
      </c>
      <c r="R4202" t="s">
        <v>70</v>
      </c>
      <c r="S4202">
        <v>0</v>
      </c>
      <c r="T4202" t="s">
        <v>71</v>
      </c>
      <c r="U4202" t="s">
        <v>72</v>
      </c>
      <c r="V4202" s="1">
        <v>0</v>
      </c>
      <c r="W4202" s="1">
        <v>0</v>
      </c>
      <c r="X4202" s="1">
        <v>0</v>
      </c>
      <c r="AA4202" t="s">
        <v>58</v>
      </c>
      <c r="AB4202" s="1">
        <v>0</v>
      </c>
      <c r="AC4202" s="4">
        <f>IF(ISNUMBER(MATCH(AD4202, $AD$2:AD4201, 0)), INDEX($AC$2:AC4201, MATCH(AD4202, $AD$2:AD4201, 0)), MAX($AC$2:AC4201)+1)</f>
        <v>2</v>
      </c>
      <c r="AD4202" t="str">
        <f t="shared" si="198"/>
        <v>เชียงใหม่-พุทธมณฑลสาย 5</v>
      </c>
      <c r="AE4202" t="s">
        <v>73</v>
      </c>
      <c r="AF4202" s="1">
        <v>0</v>
      </c>
      <c r="AG4202" s="1">
        <v>0</v>
      </c>
      <c r="AH4202" s="1">
        <v>0</v>
      </c>
      <c r="AI4202" t="s">
        <v>13269</v>
      </c>
      <c r="AJ4202" s="1">
        <v>1</v>
      </c>
      <c r="AK4202" s="1">
        <v>720</v>
      </c>
      <c r="AL4202" s="1">
        <v>720</v>
      </c>
      <c r="AM4202" s="1">
        <v>1</v>
      </c>
      <c r="AN4202" s="1">
        <v>0</v>
      </c>
      <c r="AO4202" s="1">
        <v>0</v>
      </c>
      <c r="AP4202" s="1">
        <v>0</v>
      </c>
      <c r="AQ4202" s="1">
        <v>0</v>
      </c>
      <c r="AR4202" s="1">
        <v>500</v>
      </c>
      <c r="AS4202" s="1">
        <v>342.10113024811295</v>
      </c>
      <c r="AT4202" s="1">
        <f>Table1[[#This Row],[รวมต้นทุนค่าเดินทาง]]+Table1[[#This Row],[รวมต้นทุนค่าซ่อม]]+Table1[[#This Row],[รวมค่าเสื่อม]]</f>
        <v>2322.3642881428495</v>
      </c>
      <c r="AU4202" s="1">
        <f t="shared" si="196"/>
        <v>5026.5629662053279</v>
      </c>
      <c r="AV4202" s="1" t="str" cm="1">
        <f t="array" ref="AV4202">IF(AC4202&lt;4, "เก็บ", IF(OR(AT4202 &lt; PERCENTILE(IF($AC$2:$AC$5092=AC4202, $AT$2:$AT$5092), 0.25) - 1.5 * (PERCENTILE(IF($AC$2:$AC$5092=AC4202, $AT$2:$AT$5092), 0.75) - PERCENTILE(IF($AC$2:$AC$5092=AC4202, $AT$2:$AT$5092), 0.25)), AT4202 &gt; PERCENTILE(IF($AC$2:$AC$5092=AC4202, $AT$2:$AT$5092), 0.75) + 1.5 * (PERCENTILE(IF($AC$2:$AC$5092=AC4202, $AT$2:$AT$5092), 0.75) - PERCENTILE(IF($AC$2:$AC$5092=AC4202, $AT$2:$AT$5092), 0.25))), "ตัด", "เก็บ"))</f>
        <v>เก็บ</v>
      </c>
      <c r="AW4202" s="1">
        <f t="shared" si="197"/>
        <v>5026.5629662053279</v>
      </c>
      <c r="AX4202" s="1">
        <v>4064.5059139663294</v>
      </c>
      <c r="AY4202" s="1">
        <v>1480.2631578947369</v>
      </c>
    </row>
    <row r="4203" spans="1:51" x14ac:dyDescent="0.2">
      <c r="A4203" s="3">
        <v>46012</v>
      </c>
      <c r="B4203">
        <v>46012</v>
      </c>
      <c r="C4203" t="s">
        <v>13270</v>
      </c>
      <c r="D4203" t="s">
        <v>51</v>
      </c>
      <c r="E4203" t="s">
        <v>52</v>
      </c>
      <c r="F4203" t="s">
        <v>11571</v>
      </c>
      <c r="G4203" s="1">
        <v>4200</v>
      </c>
      <c r="H4203" s="1">
        <v>2479</v>
      </c>
      <c r="I4203" s="1">
        <v>1900</v>
      </c>
      <c r="J4203" s="1">
        <v>0</v>
      </c>
      <c r="K4203" s="1">
        <v>0</v>
      </c>
      <c r="L4203" s="1">
        <v>0</v>
      </c>
      <c r="M4203" s="1">
        <v>0</v>
      </c>
      <c r="N4203" s="1">
        <v>0</v>
      </c>
      <c r="O4203" s="1">
        <v>6100</v>
      </c>
      <c r="P4203" t="s">
        <v>13271</v>
      </c>
      <c r="Q4203" s="2">
        <v>244340</v>
      </c>
      <c r="R4203" t="s">
        <v>55</v>
      </c>
      <c r="S4203">
        <v>0</v>
      </c>
      <c r="T4203" t="s">
        <v>56</v>
      </c>
      <c r="U4203" t="s">
        <v>57</v>
      </c>
      <c r="V4203" s="1">
        <v>2500</v>
      </c>
      <c r="W4203" s="1">
        <v>0</v>
      </c>
      <c r="X4203" s="1">
        <v>0</v>
      </c>
      <c r="AA4203" t="s">
        <v>58</v>
      </c>
      <c r="AB4203" s="1">
        <v>0</v>
      </c>
      <c r="AC4203" s="4">
        <f>IF(ISNUMBER(MATCH(AD4203, $AD$2:AD4202, 0)), INDEX($AC$2:AC4202, MATCH(AD4203, $AD$2:AD4202, 0)), MAX($AC$2:AC4202)+1)</f>
        <v>1</v>
      </c>
      <c r="AD4203" t="str">
        <f t="shared" si="198"/>
        <v>ท่าลี่-กองลอย</v>
      </c>
      <c r="AE4203" t="s">
        <v>55</v>
      </c>
      <c r="AF4203" s="1">
        <v>0</v>
      </c>
      <c r="AG4203" s="1">
        <v>0</v>
      </c>
      <c r="AH4203" s="1">
        <v>0</v>
      </c>
      <c r="AI4203" t="s">
        <v>13272</v>
      </c>
      <c r="AJ4203" s="1">
        <v>1</v>
      </c>
      <c r="AK4203" s="1">
        <v>0</v>
      </c>
      <c r="AL4203" s="1">
        <v>0</v>
      </c>
      <c r="AM4203" s="1">
        <v>0</v>
      </c>
      <c r="AN4203" s="1">
        <v>0</v>
      </c>
      <c r="AO4203" s="1">
        <v>0</v>
      </c>
      <c r="AP4203" s="1">
        <v>0</v>
      </c>
      <c r="AQ4203" s="1">
        <v>0</v>
      </c>
      <c r="AR4203" s="1">
        <v>11079</v>
      </c>
      <c r="AS4203" s="1">
        <v>18.342857142857145</v>
      </c>
      <c r="AT4203" s="1">
        <f>Table1[[#This Row],[รวมต้นทุนค่าเดินทาง]]+Table1[[#This Row],[รวมต้นทุนค่าซ่อม]]+Table1[[#This Row],[รวมค่าเสื่อม]]</f>
        <v>14236.877740863787</v>
      </c>
      <c r="AU4203" s="1">
        <f t="shared" si="196"/>
        <v>13953.293816562818</v>
      </c>
      <c r="AV4203" s="1" t="str" cm="1">
        <f t="array" ref="AV4203">IF(AC4203&lt;4, "เก็บ", IF(OR(AT4203 &lt; PERCENTILE(IF($AC$2:$AC$5092=AC4203, $AT$2:$AT$5092), 0.25) - 1.5 * (PERCENTILE(IF($AC$2:$AC$5092=AC4203, $AT$2:$AT$5092), 0.75) - PERCENTILE(IF($AC$2:$AC$5092=AC4203, $AT$2:$AT$5092), 0.25)), AT4203 &gt; PERCENTILE(IF($AC$2:$AC$5092=AC4203, $AT$2:$AT$5092), 0.75) + 1.5 * (PERCENTILE(IF($AC$2:$AC$5092=AC4203, $AT$2:$AT$5092), 0.75) - PERCENTILE(IF($AC$2:$AC$5092=AC4203, $AT$2:$AT$5092), 0.25))), "ตัด", "เก็บ"))</f>
        <v>เก็บ</v>
      </c>
      <c r="AW4203" s="1">
        <f t="shared" si="197"/>
        <v>13953.293816562818</v>
      </c>
      <c r="AX4203" s="1">
        <v>14426.372718098486</v>
      </c>
      <c r="AY4203" s="1">
        <v>3139.5348837209303</v>
      </c>
    </row>
    <row r="4204" spans="1:51" x14ac:dyDescent="0.2">
      <c r="A4204" s="3">
        <v>46012</v>
      </c>
      <c r="B4204">
        <v>46012</v>
      </c>
      <c r="C4204" t="s">
        <v>13273</v>
      </c>
      <c r="D4204" t="s">
        <v>66</v>
      </c>
      <c r="E4204" t="s">
        <v>148</v>
      </c>
      <c r="F4204" t="s">
        <v>149</v>
      </c>
      <c r="G4204" s="1">
        <v>0</v>
      </c>
      <c r="H4204" s="1">
        <v>0</v>
      </c>
      <c r="I4204" s="1">
        <v>0</v>
      </c>
      <c r="J4204" s="1">
        <v>0</v>
      </c>
      <c r="K4204" s="1">
        <v>0</v>
      </c>
      <c r="L4204" s="1">
        <v>0</v>
      </c>
      <c r="M4204" s="1">
        <v>0</v>
      </c>
      <c r="N4204" s="1">
        <v>0</v>
      </c>
      <c r="O4204" s="1">
        <v>0</v>
      </c>
      <c r="P4204" t="s">
        <v>13274</v>
      </c>
      <c r="Q4204" s="2">
        <v>244339</v>
      </c>
      <c r="R4204" t="s">
        <v>55</v>
      </c>
      <c r="S4204">
        <v>0</v>
      </c>
      <c r="T4204" t="s">
        <v>87</v>
      </c>
      <c r="U4204" t="s">
        <v>71</v>
      </c>
      <c r="V4204" s="1">
        <v>0</v>
      </c>
      <c r="W4204" s="1">
        <v>1038</v>
      </c>
      <c r="X4204" s="1">
        <v>0</v>
      </c>
      <c r="Y4204" t="s">
        <v>87</v>
      </c>
      <c r="Z4204" t="s">
        <v>71</v>
      </c>
      <c r="AA4204" t="s">
        <v>13275</v>
      </c>
      <c r="AB4204" s="1">
        <v>0</v>
      </c>
      <c r="AC4204" s="4">
        <f>IF(ISNUMBER(MATCH(AD4204, $AD$2:AD4203, 0)), INDEX($AC$2:AC4203, MATCH(AD4204, $AD$2:AD4203, 0)), MAX($AC$2:AC4203)+1)</f>
        <v>6</v>
      </c>
      <c r="AD4204" t="str">
        <f t="shared" si="198"/>
        <v>เชียงราย-เชียงใหม่</v>
      </c>
      <c r="AE4204" t="s">
        <v>55</v>
      </c>
      <c r="AF4204" s="1">
        <v>0</v>
      </c>
      <c r="AG4204" s="1">
        <v>0</v>
      </c>
      <c r="AH4204" s="1">
        <v>0</v>
      </c>
      <c r="AI4204" t="s">
        <v>13276</v>
      </c>
      <c r="AJ4204" s="1">
        <v>1</v>
      </c>
      <c r="AK4204" s="1">
        <v>0</v>
      </c>
      <c r="AL4204" s="1">
        <v>0</v>
      </c>
      <c r="AM4204" s="1">
        <v>0</v>
      </c>
      <c r="AN4204" s="1">
        <v>0</v>
      </c>
      <c r="AO4204" s="1">
        <v>0</v>
      </c>
      <c r="AP4204" s="1">
        <v>0</v>
      </c>
      <c r="AQ4204" s="1">
        <v>0</v>
      </c>
      <c r="AR4204" s="1">
        <v>1038</v>
      </c>
      <c r="AS4204" s="1">
        <v>1296.9841176470586</v>
      </c>
      <c r="AT4204" s="1">
        <f>Table1[[#This Row],[รวมต้นทุนค่าเดินทาง]]+Table1[[#This Row],[รวมต้นทุนค่าซ่อม]]+Table1[[#This Row],[รวมค่าเสื่อม]]</f>
        <v>3387.1423910283538</v>
      </c>
      <c r="AU4204" s="1">
        <f t="shared" si="196"/>
        <v>4428.3346813776061</v>
      </c>
      <c r="AV4204" s="1" t="str" cm="1">
        <f t="array" ref="AV4204">IF(AC4204&lt;4, "เก็บ", IF(OR(AT4204 &lt; PERCENTILE(IF($AC$2:$AC$5092=AC4204, $AT$2:$AT$5092), 0.25) - 1.5 * (PERCENTILE(IF($AC$2:$AC$5092=AC4204, $AT$2:$AT$5092), 0.75) - PERCENTILE(IF($AC$2:$AC$5092=AC4204, $AT$2:$AT$5092), 0.25)), AT4204 &gt; PERCENTILE(IF($AC$2:$AC$5092=AC4204, $AT$2:$AT$5092), 0.75) + 1.5 * (PERCENTILE(IF($AC$2:$AC$5092=AC4204, $AT$2:$AT$5092), 0.75) - PERCENTILE(IF($AC$2:$AC$5092=AC4204, $AT$2:$AT$5092), 0.25))), "ตัด", "เก็บ"))</f>
        <v>เก็บ</v>
      </c>
      <c r="AW4204" s="1">
        <f t="shared" si="197"/>
        <v>3873.7679454274344</v>
      </c>
      <c r="AX4204" s="1">
        <v>2781.4385174989698</v>
      </c>
      <c r="AY4204" s="1">
        <v>1052.158273381295</v>
      </c>
    </row>
    <row r="4205" spans="1:51" x14ac:dyDescent="0.2">
      <c r="A4205" s="3">
        <v>46012</v>
      </c>
      <c r="B4205">
        <v>46012</v>
      </c>
      <c r="C4205" t="s">
        <v>13277</v>
      </c>
      <c r="D4205" t="s">
        <v>66</v>
      </c>
      <c r="E4205" t="s">
        <v>148</v>
      </c>
      <c r="F4205" t="s">
        <v>1316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  <c r="N4205" s="1">
        <v>0</v>
      </c>
      <c r="O4205" s="1">
        <v>0</v>
      </c>
      <c r="P4205" t="s">
        <v>13278</v>
      </c>
      <c r="Q4205" s="2">
        <v>244339</v>
      </c>
      <c r="R4205" t="s">
        <v>55</v>
      </c>
      <c r="S4205">
        <v>0</v>
      </c>
      <c r="T4205" t="s">
        <v>114</v>
      </c>
      <c r="U4205" t="s">
        <v>71</v>
      </c>
      <c r="V4205" s="1">
        <v>0</v>
      </c>
      <c r="W4205" s="1">
        <v>1385</v>
      </c>
      <c r="X4205" s="1">
        <v>0</v>
      </c>
      <c r="Y4205" t="s">
        <v>114</v>
      </c>
      <c r="Z4205" t="s">
        <v>71</v>
      </c>
      <c r="AA4205" t="s">
        <v>11218</v>
      </c>
      <c r="AB4205" s="1">
        <v>0</v>
      </c>
      <c r="AC4205" s="4">
        <f>IF(ISNUMBER(MATCH(AD4205, $AD$2:AD4204, 0)), INDEX($AC$2:AC4204, MATCH(AD4205, $AD$2:AD4204, 0)), MAX($AC$2:AC4204)+1)</f>
        <v>7</v>
      </c>
      <c r="AD4205" t="str">
        <f t="shared" si="198"/>
        <v>แม่สาย-เชียงใหม่</v>
      </c>
      <c r="AE4205" t="s">
        <v>55</v>
      </c>
      <c r="AF4205" s="1">
        <v>0</v>
      </c>
      <c r="AG4205" s="1">
        <v>0</v>
      </c>
      <c r="AH4205" s="1">
        <v>0</v>
      </c>
      <c r="AI4205" t="s">
        <v>13279</v>
      </c>
      <c r="AJ4205" s="1">
        <v>1</v>
      </c>
      <c r="AK4205" s="1">
        <v>0</v>
      </c>
      <c r="AL4205" s="1">
        <v>0</v>
      </c>
      <c r="AM4205" s="1">
        <v>0</v>
      </c>
      <c r="AN4205" s="1">
        <v>0</v>
      </c>
      <c r="AO4205" s="1">
        <v>0</v>
      </c>
      <c r="AP4205" s="1">
        <v>0</v>
      </c>
      <c r="AQ4205" s="1">
        <v>0</v>
      </c>
      <c r="AR4205" s="1">
        <v>1385</v>
      </c>
      <c r="AS4205" s="1">
        <v>1917.438333333333</v>
      </c>
      <c r="AT4205" s="1">
        <f>Table1[[#This Row],[รวมต้นทุนค่าเดินทาง]]+Table1[[#This Row],[รวมต้นทุนค่าซ่อม]]+Table1[[#This Row],[รวมค่าเสื่อม]]</f>
        <v>4414.6056337135615</v>
      </c>
      <c r="AU4205" s="1">
        <f t="shared" si="196"/>
        <v>4610.750953896033</v>
      </c>
      <c r="AV4205" s="1" t="str" cm="1">
        <f t="array" ref="AV4205">IF(AC4205&lt;4, "เก็บ", IF(OR(AT4205 &lt; PERCENTILE(IF($AC$2:$AC$5092=AC4205, $AT$2:$AT$5092), 0.25) - 1.5 * (PERCENTILE(IF($AC$2:$AC$5092=AC4205, $AT$2:$AT$5092), 0.75) - PERCENTILE(IF($AC$2:$AC$5092=AC4205, $AT$2:$AT$5092), 0.25)), AT4205 &gt; PERCENTILE(IF($AC$2:$AC$5092=AC4205, $AT$2:$AT$5092), 0.75) + 1.5 * (PERCENTILE(IF($AC$2:$AC$5092=AC4205, $AT$2:$AT$5092), 0.75) - PERCENTILE(IF($AC$2:$AC$5092=AC4205, $AT$2:$AT$5092), 0.25))), "ตัด", "เก็บ"))</f>
        <v>เก็บ</v>
      </c>
      <c r="AW4205" s="1">
        <f t="shared" si="197"/>
        <v>3940.0604671629926</v>
      </c>
      <c r="AX4205" s="1">
        <v>3152.7453177985908</v>
      </c>
      <c r="AY4205" s="1">
        <v>1112.1673003802282</v>
      </c>
    </row>
    <row r="4206" spans="1:51" x14ac:dyDescent="0.2">
      <c r="A4206" s="3">
        <v>46013</v>
      </c>
      <c r="B4206">
        <v>46013</v>
      </c>
      <c r="C4206" t="s">
        <v>13280</v>
      </c>
      <c r="D4206" t="s">
        <v>66</v>
      </c>
      <c r="E4206" t="s">
        <v>124</v>
      </c>
      <c r="F4206" t="s">
        <v>849</v>
      </c>
      <c r="G4206" s="1">
        <v>818</v>
      </c>
      <c r="H4206" s="1">
        <v>0</v>
      </c>
      <c r="I4206" s="1">
        <v>400</v>
      </c>
      <c r="J4206" s="1">
        <v>0</v>
      </c>
      <c r="K4206" s="1">
        <v>0</v>
      </c>
      <c r="L4206" s="1">
        <v>0</v>
      </c>
      <c r="M4206" s="1">
        <v>0</v>
      </c>
      <c r="N4206" s="1">
        <v>0</v>
      </c>
      <c r="O4206" s="1">
        <v>1218</v>
      </c>
      <c r="P4206" t="s">
        <v>13281</v>
      </c>
      <c r="Q4206" s="2">
        <v>244340</v>
      </c>
      <c r="R4206" t="s">
        <v>70</v>
      </c>
      <c r="S4206">
        <v>0</v>
      </c>
      <c r="T4206" t="s">
        <v>254</v>
      </c>
      <c r="U4206" t="s">
        <v>161</v>
      </c>
      <c r="V4206" s="1">
        <v>0</v>
      </c>
      <c r="W4206" s="1">
        <v>0</v>
      </c>
      <c r="X4206" s="1">
        <v>0</v>
      </c>
      <c r="AA4206" t="s">
        <v>58</v>
      </c>
      <c r="AB4206" s="1">
        <v>0</v>
      </c>
      <c r="AC4206" s="4">
        <f>IF(ISNUMBER(MATCH(AD4206, $AD$2:AD4205, 0)), INDEX($AC$2:AC4205, MATCH(AD4206, $AD$2:AD4205, 0)), MAX($AC$2:AC4205)+1)</f>
        <v>11</v>
      </c>
      <c r="AD4206" t="str">
        <f t="shared" si="198"/>
        <v>ลำปาง-พุทธมณฑลสาย 2</v>
      </c>
      <c r="AE4206" t="s">
        <v>73</v>
      </c>
      <c r="AF4206" s="1">
        <v>0</v>
      </c>
      <c r="AG4206" s="1">
        <v>0</v>
      </c>
      <c r="AH4206" s="1">
        <v>0</v>
      </c>
      <c r="AI4206" t="s">
        <v>13282</v>
      </c>
      <c r="AJ4206" s="1">
        <v>1</v>
      </c>
      <c r="AK4206" s="1">
        <v>720</v>
      </c>
      <c r="AL4206" s="1">
        <v>720</v>
      </c>
      <c r="AM4206" s="1">
        <v>1</v>
      </c>
      <c r="AN4206" s="1">
        <v>0</v>
      </c>
      <c r="AO4206" s="1">
        <v>0</v>
      </c>
      <c r="AP4206" s="1">
        <v>0</v>
      </c>
      <c r="AQ4206" s="1">
        <v>0</v>
      </c>
      <c r="AR4206" s="1">
        <v>1218</v>
      </c>
      <c r="AS4206" s="1">
        <v>1458.8054166666666</v>
      </c>
      <c r="AT4206" s="1">
        <f>Table1[[#This Row],[รวมต้นทุนค่าเดินทาง]]+Table1[[#This Row],[รวมต้นทุนค่าซ่อม]]+Table1[[#This Row],[รวมค่าเสื่อม]]</f>
        <v>4083.0554166666666</v>
      </c>
      <c r="AU4206" s="1">
        <f t="shared" si="196"/>
        <v>4930.4097489270907</v>
      </c>
      <c r="AV4206" s="1" t="str" cm="1">
        <f t="array" ref="AV4206">IF(AC4206&lt;4, "เก็บ", IF(OR(AT4206 &lt; PERCENTILE(IF($AC$2:$AC$5092=AC4206, $AT$2:$AT$5092), 0.25) - 1.5 * (PERCENTILE(IF($AC$2:$AC$5092=AC4206, $AT$2:$AT$5092), 0.75) - PERCENTILE(IF($AC$2:$AC$5092=AC4206, $AT$2:$AT$5092), 0.25)), AT4206 &gt; PERCENTILE(IF($AC$2:$AC$5092=AC4206, $AT$2:$AT$5092), 0.75) + 1.5 * (PERCENTILE(IF($AC$2:$AC$5092=AC4206, $AT$2:$AT$5092), 0.75) - PERCENTILE(IF($AC$2:$AC$5092=AC4206, $AT$2:$AT$5092), 0.25))), "ตัด", "เก็บ"))</f>
        <v>เก็บ</v>
      </c>
      <c r="AW4206" s="1">
        <f t="shared" si="197"/>
        <v>4496.4734610911819</v>
      </c>
      <c r="AX4206" s="1">
        <v>2927.9145864762854</v>
      </c>
      <c r="AY4206" s="1">
        <v>1406.25</v>
      </c>
    </row>
    <row r="4207" spans="1:51" x14ac:dyDescent="0.2">
      <c r="A4207" s="3">
        <v>46013</v>
      </c>
      <c r="B4207">
        <v>46013</v>
      </c>
      <c r="C4207" t="s">
        <v>13283</v>
      </c>
      <c r="D4207" t="s">
        <v>66</v>
      </c>
      <c r="E4207" t="s">
        <v>124</v>
      </c>
      <c r="F4207" t="s">
        <v>1371</v>
      </c>
      <c r="G4207" s="1">
        <v>0</v>
      </c>
      <c r="H4207" s="1">
        <v>0</v>
      </c>
      <c r="I4207" s="1">
        <v>500</v>
      </c>
      <c r="J4207" s="1">
        <v>0</v>
      </c>
      <c r="K4207" s="1">
        <v>0</v>
      </c>
      <c r="L4207" s="1">
        <v>0</v>
      </c>
      <c r="M4207" s="1">
        <v>0</v>
      </c>
      <c r="N4207" s="1">
        <v>0</v>
      </c>
      <c r="O4207" s="1">
        <v>500</v>
      </c>
      <c r="P4207" t="s">
        <v>13284</v>
      </c>
      <c r="Q4207" s="2">
        <v>244340</v>
      </c>
      <c r="R4207" t="s">
        <v>70</v>
      </c>
      <c r="S4207">
        <v>0</v>
      </c>
      <c r="T4207" t="s">
        <v>71</v>
      </c>
      <c r="U4207" t="s">
        <v>161</v>
      </c>
      <c r="V4207" s="1">
        <v>0</v>
      </c>
      <c r="W4207" s="1">
        <v>0</v>
      </c>
      <c r="X4207" s="1">
        <v>0</v>
      </c>
      <c r="AA4207" t="s">
        <v>58</v>
      </c>
      <c r="AB4207" s="1">
        <v>0</v>
      </c>
      <c r="AC4207" s="4">
        <f>IF(ISNUMBER(MATCH(AD4207, $AD$2:AD4206, 0)), INDEX($AC$2:AC4206, MATCH(AD4207, $AD$2:AD4206, 0)), MAX($AC$2:AC4206)+1)</f>
        <v>9</v>
      </c>
      <c r="AD4207" t="str">
        <f t="shared" si="198"/>
        <v>เชียงใหม่-พุทธมณฑลสาย 2</v>
      </c>
      <c r="AE4207" t="s">
        <v>73</v>
      </c>
      <c r="AF4207" s="1">
        <v>0</v>
      </c>
      <c r="AG4207" s="1">
        <v>0</v>
      </c>
      <c r="AH4207" s="1">
        <v>0</v>
      </c>
      <c r="AI4207" t="s">
        <v>13285</v>
      </c>
      <c r="AJ4207" s="1">
        <v>1</v>
      </c>
      <c r="AK4207" s="1">
        <v>720</v>
      </c>
      <c r="AL4207" s="1">
        <v>720</v>
      </c>
      <c r="AM4207" s="1">
        <v>1</v>
      </c>
      <c r="AN4207" s="1">
        <v>0</v>
      </c>
      <c r="AO4207" s="1">
        <v>0</v>
      </c>
      <c r="AP4207" s="1">
        <v>0</v>
      </c>
      <c r="AQ4207" s="1">
        <v>0</v>
      </c>
      <c r="AR4207" s="1">
        <v>500</v>
      </c>
      <c r="AS4207" s="1">
        <v>104.28008902285153</v>
      </c>
      <c r="AT4207" s="1">
        <f>Table1[[#This Row],[รวมต้นทุนค่าเดินทาง]]+Table1[[#This Row],[รวมต้นทุนค่าซ่อม]]+Table1[[#This Row],[รวมค่าเสื่อม]]</f>
        <v>3416.7800890228514</v>
      </c>
      <c r="AU4207" s="1">
        <f t="shared" si="196"/>
        <v>4623.2312262414152</v>
      </c>
      <c r="AV4207" s="1" t="str" cm="1">
        <f t="array" ref="AV4207">IF(AC4207&lt;4, "เก็บ", IF(OR(AT4207 &lt; PERCENTILE(IF($AC$2:$AC$5092=AC4207, $AT$2:$AT$5092), 0.25) - 1.5 * (PERCENTILE(IF($AC$2:$AC$5092=AC4207, $AT$2:$AT$5092), 0.75) - PERCENTILE(IF($AC$2:$AC$5092=AC4207, $AT$2:$AT$5092), 0.25)), AT4207 &gt; PERCENTILE(IF($AC$2:$AC$5092=AC4207, $AT$2:$AT$5092), 0.75) + 1.5 * (PERCENTILE(IF($AC$2:$AC$5092=AC4207, $AT$2:$AT$5092), 0.75) - PERCENTILE(IF($AC$2:$AC$5092=AC4207, $AT$2:$AT$5092), 0.25))), "ตัด", "เก็บ"))</f>
        <v>เก็บ</v>
      </c>
      <c r="AW4207" s="1">
        <f t="shared" si="197"/>
        <v>4005.4952465164292</v>
      </c>
      <c r="AX4207" s="1">
        <v>2577.9546108768855</v>
      </c>
      <c r="AY4207" s="1">
        <v>2812.5</v>
      </c>
    </row>
    <row r="4208" spans="1:51" x14ac:dyDescent="0.2">
      <c r="A4208" s="3">
        <v>46013</v>
      </c>
      <c r="B4208">
        <v>46013</v>
      </c>
      <c r="C4208" t="s">
        <v>13286</v>
      </c>
      <c r="D4208" t="s">
        <v>66</v>
      </c>
      <c r="E4208" t="s">
        <v>124</v>
      </c>
      <c r="F4208" t="s">
        <v>600</v>
      </c>
      <c r="G4208" s="1">
        <v>0</v>
      </c>
      <c r="H4208" s="1">
        <v>818</v>
      </c>
      <c r="I4208" s="1">
        <v>400</v>
      </c>
      <c r="J4208" s="1">
        <v>0</v>
      </c>
      <c r="K4208" s="1">
        <v>0</v>
      </c>
      <c r="L4208" s="1">
        <v>0</v>
      </c>
      <c r="M4208" s="1">
        <v>0</v>
      </c>
      <c r="N4208" s="1">
        <v>0</v>
      </c>
      <c r="O4208" s="1">
        <v>400</v>
      </c>
      <c r="P4208" t="s">
        <v>13287</v>
      </c>
      <c r="Q4208" s="2">
        <v>244340</v>
      </c>
      <c r="R4208" t="s">
        <v>70</v>
      </c>
      <c r="S4208">
        <v>0</v>
      </c>
      <c r="T4208" t="s">
        <v>254</v>
      </c>
      <c r="U4208" t="s">
        <v>93</v>
      </c>
      <c r="V4208" s="1">
        <v>0</v>
      </c>
      <c r="W4208" s="1">
        <v>0</v>
      </c>
      <c r="X4208" s="1">
        <v>0</v>
      </c>
      <c r="AA4208" t="s">
        <v>58</v>
      </c>
      <c r="AB4208" s="1">
        <v>0</v>
      </c>
      <c r="AC4208" s="4">
        <f>IF(ISNUMBER(MATCH(AD4208, $AD$2:AD4207, 0)), INDEX($AC$2:AC4207, MATCH(AD4208, $AD$2:AD4207, 0)), MAX($AC$2:AC4207)+1)</f>
        <v>14</v>
      </c>
      <c r="AD4208" t="str">
        <f t="shared" si="198"/>
        <v>ลำปาง-ตลาดไท</v>
      </c>
      <c r="AE4208" t="s">
        <v>73</v>
      </c>
      <c r="AF4208" s="1">
        <v>0</v>
      </c>
      <c r="AG4208" s="1">
        <v>0</v>
      </c>
      <c r="AH4208" s="1">
        <v>0</v>
      </c>
      <c r="AI4208" t="s">
        <v>13288</v>
      </c>
      <c r="AJ4208" s="1">
        <v>1</v>
      </c>
      <c r="AK4208" s="1">
        <v>720</v>
      </c>
      <c r="AL4208" s="1">
        <v>720</v>
      </c>
      <c r="AM4208" s="1">
        <v>1</v>
      </c>
      <c r="AN4208" s="1">
        <v>0</v>
      </c>
      <c r="AO4208" s="1">
        <v>0</v>
      </c>
      <c r="AP4208" s="1">
        <v>0</v>
      </c>
      <c r="AQ4208" s="1">
        <v>0</v>
      </c>
      <c r="AR4208" s="1">
        <v>1218</v>
      </c>
      <c r="AS4208" s="1">
        <v>129.6726851851852</v>
      </c>
      <c r="AT4208" s="1">
        <f>Table1[[#This Row],[รวมต้นทุนค่าเดินทาง]]+Table1[[#This Row],[รวมต้นทุนค่าซ่อม]]+Table1[[#This Row],[รวมค่าเสื่อม]]</f>
        <v>3002.0844498910674</v>
      </c>
      <c r="AU4208" s="1" t="e">
        <f t="shared" si="196"/>
        <v>#N/A</v>
      </c>
      <c r="AV4208" s="1" t="e" cm="1">
        <f t="array" ref="AV4208">IF(AC4208&lt;4, "เก็บ", IF(OR(AT4208 &lt; PERCENTILE(IF($AC$2:$AC$5092=AC4208, $AT$2:$AT$5092), 0.25) - 1.5 * (PERCENTILE(IF($AC$2:$AC$5092=AC4208, $AT$2:$AT$5092), 0.75) - PERCENTILE(IF($AC$2:$AC$5092=AC4208, $AT$2:$AT$5092), 0.25)), AT4208 &gt; PERCENTILE(IF($AC$2:$AC$5092=AC4208, $AT$2:$AT$5092), 0.75) + 1.5 * (PERCENTILE(IF($AC$2:$AC$5092=AC4208, $AT$2:$AT$5092), 0.75) - PERCENTILE(IF($AC$2:$AC$5092=AC4208, $AT$2:$AT$5092), 0.25))), "ตัด", "เก็บ"))</f>
        <v>#N/A</v>
      </c>
      <c r="AW4208" s="1" t="e">
        <f t="shared" si="197"/>
        <v>#DIV/0!</v>
      </c>
      <c r="AX4208" s="1">
        <v>2411.9362516169685</v>
      </c>
      <c r="AY4208" s="1">
        <v>1654.4117647058824</v>
      </c>
    </row>
    <row r="4209" spans="1:51" x14ac:dyDescent="0.2">
      <c r="A4209" s="3">
        <v>46013</v>
      </c>
      <c r="B4209">
        <v>46013</v>
      </c>
      <c r="C4209" t="s">
        <v>13289</v>
      </c>
      <c r="D4209" t="s">
        <v>66</v>
      </c>
      <c r="E4209" t="s">
        <v>124</v>
      </c>
      <c r="F4209" t="s">
        <v>248</v>
      </c>
      <c r="G4209" s="1">
        <v>0</v>
      </c>
      <c r="H4209" s="1">
        <v>818</v>
      </c>
      <c r="I4209" s="1">
        <v>400</v>
      </c>
      <c r="J4209" s="1">
        <v>0</v>
      </c>
      <c r="K4209" s="1">
        <v>0</v>
      </c>
      <c r="L4209" s="1">
        <v>0</v>
      </c>
      <c r="M4209" s="1">
        <v>0</v>
      </c>
      <c r="N4209" s="1">
        <v>0</v>
      </c>
      <c r="O4209" s="1">
        <v>400</v>
      </c>
      <c r="P4209" t="s">
        <v>13290</v>
      </c>
      <c r="Q4209" s="2">
        <v>244340</v>
      </c>
      <c r="R4209" t="s">
        <v>70</v>
      </c>
      <c r="S4209">
        <v>0</v>
      </c>
      <c r="T4209" t="s">
        <v>254</v>
      </c>
      <c r="U4209" t="s">
        <v>93</v>
      </c>
      <c r="V4209" s="1">
        <v>0</v>
      </c>
      <c r="W4209" s="1">
        <v>0</v>
      </c>
      <c r="X4209" s="1">
        <v>0</v>
      </c>
      <c r="AA4209" t="s">
        <v>58</v>
      </c>
      <c r="AB4209" s="1">
        <v>0</v>
      </c>
      <c r="AC4209" s="4">
        <f>IF(ISNUMBER(MATCH(AD4209, $AD$2:AD4208, 0)), INDEX($AC$2:AC4208, MATCH(AD4209, $AD$2:AD4208, 0)), MAX($AC$2:AC4208)+1)</f>
        <v>14</v>
      </c>
      <c r="AD4209" t="str">
        <f t="shared" si="198"/>
        <v>ลำปาง-ตลาดไท</v>
      </c>
      <c r="AE4209" t="s">
        <v>73</v>
      </c>
      <c r="AF4209" s="1">
        <v>0</v>
      </c>
      <c r="AG4209" s="1">
        <v>0</v>
      </c>
      <c r="AH4209" s="1">
        <v>0</v>
      </c>
      <c r="AI4209" t="s">
        <v>13291</v>
      </c>
      <c r="AJ4209" s="1">
        <v>1</v>
      </c>
      <c r="AK4209" s="1">
        <v>720</v>
      </c>
      <c r="AL4209" s="1">
        <v>720</v>
      </c>
      <c r="AM4209" s="1">
        <v>1</v>
      </c>
      <c r="AN4209" s="1">
        <v>0</v>
      </c>
      <c r="AO4209" s="1">
        <v>0</v>
      </c>
      <c r="AP4209" s="1">
        <v>0</v>
      </c>
      <c r="AQ4209" s="1">
        <v>0</v>
      </c>
      <c r="AR4209" s="1">
        <v>1218</v>
      </c>
      <c r="AS4209" s="1">
        <v>869.87448215909694</v>
      </c>
      <c r="AT4209" s="1">
        <f>Table1[[#This Row],[รวมต้นทุนค่าเดินทาง]]+Table1[[#This Row],[รวมต้นทุนค่าซ่อม]]+Table1[[#This Row],[รวมค่าเสื่อม]]</f>
        <v>3110.6017548863701</v>
      </c>
      <c r="AU4209" s="1" t="e">
        <f t="shared" si="196"/>
        <v>#N/A</v>
      </c>
      <c r="AV4209" s="1" t="e" cm="1">
        <f t="array" ref="AV4209">IF(AC4209&lt;4, "เก็บ", IF(OR(AT4209 &lt; PERCENTILE(IF($AC$2:$AC$5092=AC4209, $AT$2:$AT$5092), 0.25) - 1.5 * (PERCENTILE(IF($AC$2:$AC$5092=AC4209, $AT$2:$AT$5092), 0.75) - PERCENTILE(IF($AC$2:$AC$5092=AC4209, $AT$2:$AT$5092), 0.25)), AT4209 &gt; PERCENTILE(IF($AC$2:$AC$5092=AC4209, $AT$2:$AT$5092), 0.75) + 1.5 * (PERCENTILE(IF($AC$2:$AC$5092=AC4209, $AT$2:$AT$5092), 0.75) - PERCENTILE(IF($AC$2:$AC$5092=AC4209, $AT$2:$AT$5092), 0.25))), "ตัด", "เก็บ"))</f>
        <v>#N/A</v>
      </c>
      <c r="AW4209" s="1" t="e">
        <f t="shared" si="197"/>
        <v>#DIV/0!</v>
      </c>
      <c r="AX4209" s="1">
        <v>2411.9362516169685</v>
      </c>
      <c r="AY4209" s="1">
        <v>1022.7272727272727</v>
      </c>
    </row>
    <row r="4210" spans="1:51" x14ac:dyDescent="0.2">
      <c r="A4210" s="3">
        <v>46013</v>
      </c>
      <c r="B4210">
        <v>46013</v>
      </c>
      <c r="C4210" t="s">
        <v>13292</v>
      </c>
      <c r="D4210" t="s">
        <v>66</v>
      </c>
      <c r="E4210" t="s">
        <v>124</v>
      </c>
      <c r="F4210" t="s">
        <v>360</v>
      </c>
      <c r="G4210" s="1">
        <v>0</v>
      </c>
      <c r="H4210" s="1">
        <v>976</v>
      </c>
      <c r="I4210" s="1">
        <v>400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s="1">
        <v>400</v>
      </c>
      <c r="P4210" t="s">
        <v>13293</v>
      </c>
      <c r="Q4210" s="2">
        <v>244340</v>
      </c>
      <c r="R4210" t="s">
        <v>70</v>
      </c>
      <c r="S4210">
        <v>0</v>
      </c>
      <c r="T4210" t="s">
        <v>71</v>
      </c>
      <c r="U4210" t="s">
        <v>93</v>
      </c>
      <c r="V4210" s="1">
        <v>0</v>
      </c>
      <c r="W4210" s="1">
        <v>0</v>
      </c>
      <c r="X4210" s="1">
        <v>0</v>
      </c>
      <c r="AA4210" t="s">
        <v>58</v>
      </c>
      <c r="AB4210" s="1">
        <v>0</v>
      </c>
      <c r="AC4210" s="4">
        <f>IF(ISNUMBER(MATCH(AD4210, $AD$2:AD4209, 0)), INDEX($AC$2:AC4209, MATCH(AD4210, $AD$2:AD4209, 0)), MAX($AC$2:AC4209)+1)</f>
        <v>4</v>
      </c>
      <c r="AD4210" t="str">
        <f t="shared" si="198"/>
        <v>เชียงใหม่-ตลาดไท</v>
      </c>
      <c r="AE4210" t="s">
        <v>73</v>
      </c>
      <c r="AF4210" s="1">
        <v>0</v>
      </c>
      <c r="AG4210" s="1">
        <v>0</v>
      </c>
      <c r="AH4210" s="1">
        <v>0</v>
      </c>
      <c r="AI4210" t="s">
        <v>13294</v>
      </c>
      <c r="AJ4210" s="1">
        <v>1</v>
      </c>
      <c r="AK4210" s="1">
        <v>720</v>
      </c>
      <c r="AL4210" s="1">
        <v>720</v>
      </c>
      <c r="AM4210" s="1">
        <v>1</v>
      </c>
      <c r="AN4210" s="1">
        <v>0</v>
      </c>
      <c r="AO4210" s="1">
        <v>0</v>
      </c>
      <c r="AP4210" s="1">
        <v>0</v>
      </c>
      <c r="AQ4210" s="1">
        <v>0</v>
      </c>
      <c r="AR4210" s="1">
        <v>1376</v>
      </c>
      <c r="AS4210" s="1">
        <v>1007.6890957446808</v>
      </c>
      <c r="AT4210" s="1">
        <f>Table1[[#This Row],[รวมต้นทุนค่าเดินทาง]]+Table1[[#This Row],[รวมต้นทุนค่าซ่อม]]+Table1[[#This Row],[รวมค่าเสื่อม]]</f>
        <v>3555.5640957446808</v>
      </c>
      <c r="AU4210" s="1">
        <f t="shared" si="196"/>
        <v>4256.109283997258</v>
      </c>
      <c r="AV4210" s="1" t="str" cm="1">
        <f t="array" ref="AV4210">IF(AC4210&lt;4, "เก็บ", IF(OR(AT4210 &lt; PERCENTILE(IF($AC$2:$AC$5092=AC4210, $AT$2:$AT$5092), 0.25) - 1.5 * (PERCENTILE(IF($AC$2:$AC$5092=AC4210, $AT$2:$AT$5092), 0.75) - PERCENTILE(IF($AC$2:$AC$5092=AC4210, $AT$2:$AT$5092), 0.25)), AT4210 &gt; PERCENTILE(IF($AC$2:$AC$5092=AC4210, $AT$2:$AT$5092), 0.75) + 1.5 * (PERCENTILE(IF($AC$2:$AC$5092=AC4210, $AT$2:$AT$5092), 0.75) - PERCENTILE(IF($AC$2:$AC$5092=AC4210, $AT$2:$AT$5092), 0.25))), "ตัด", "เก็บ"))</f>
        <v>เก็บ</v>
      </c>
      <c r="AW4210" s="1">
        <f t="shared" si="197"/>
        <v>3807.0727671795808</v>
      </c>
      <c r="AX4210" s="1">
        <v>2335.0230876608157</v>
      </c>
      <c r="AY4210" s="1">
        <v>1171.875</v>
      </c>
    </row>
    <row r="4211" spans="1:51" x14ac:dyDescent="0.2">
      <c r="A4211" s="3">
        <v>46013</v>
      </c>
      <c r="B4211">
        <v>46013</v>
      </c>
      <c r="C4211" t="s">
        <v>13295</v>
      </c>
      <c r="D4211" t="s">
        <v>66</v>
      </c>
      <c r="E4211" t="s">
        <v>124</v>
      </c>
      <c r="F4211" t="s">
        <v>328</v>
      </c>
      <c r="G4211" s="1">
        <v>0</v>
      </c>
      <c r="H4211" s="1">
        <v>1038</v>
      </c>
      <c r="I4211" s="1">
        <v>400</v>
      </c>
      <c r="J4211" s="1">
        <v>0</v>
      </c>
      <c r="K4211" s="1">
        <v>0</v>
      </c>
      <c r="L4211" s="1">
        <v>0</v>
      </c>
      <c r="M4211" s="1">
        <v>0</v>
      </c>
      <c r="N4211" s="1">
        <v>0</v>
      </c>
      <c r="O4211" s="1">
        <v>400</v>
      </c>
      <c r="P4211" t="s">
        <v>13296</v>
      </c>
      <c r="Q4211" s="2">
        <v>244340</v>
      </c>
      <c r="R4211" t="s">
        <v>70</v>
      </c>
      <c r="S4211">
        <v>0</v>
      </c>
      <c r="T4211" t="s">
        <v>101</v>
      </c>
      <c r="U4211" t="s">
        <v>93</v>
      </c>
      <c r="V4211" s="1">
        <v>0</v>
      </c>
      <c r="W4211" s="1">
        <v>0</v>
      </c>
      <c r="X4211" s="1">
        <v>0</v>
      </c>
      <c r="AA4211" t="s">
        <v>58</v>
      </c>
      <c r="AB4211" s="1">
        <v>0</v>
      </c>
      <c r="AC4211" s="4">
        <f>IF(ISNUMBER(MATCH(AD4211, $AD$2:AD4210, 0)), INDEX($AC$2:AC4210, MATCH(AD4211, $AD$2:AD4210, 0)), MAX($AC$2:AC4210)+1)</f>
        <v>53</v>
      </c>
      <c r="AD4211" t="str">
        <f t="shared" si="198"/>
        <v>พะเยา-ตลาดไท</v>
      </c>
      <c r="AE4211" t="s">
        <v>73</v>
      </c>
      <c r="AF4211" s="1">
        <v>0</v>
      </c>
      <c r="AG4211" s="1">
        <v>0</v>
      </c>
      <c r="AH4211" s="1">
        <v>0</v>
      </c>
      <c r="AI4211" t="s">
        <v>13297</v>
      </c>
      <c r="AJ4211" s="1">
        <v>1</v>
      </c>
      <c r="AK4211" s="1">
        <v>706</v>
      </c>
      <c r="AL4211" s="1">
        <v>706</v>
      </c>
      <c r="AM4211" s="1">
        <v>1</v>
      </c>
      <c r="AN4211" s="1">
        <v>0</v>
      </c>
      <c r="AO4211" s="1">
        <v>0</v>
      </c>
      <c r="AP4211" s="1">
        <v>0</v>
      </c>
      <c r="AQ4211" s="1">
        <v>0</v>
      </c>
      <c r="AR4211" s="1">
        <v>1438</v>
      </c>
      <c r="AS4211" s="1">
        <v>251.99319268635722</v>
      </c>
      <c r="AT4211" s="1">
        <f>Table1[[#This Row],[รวมต้นทุนค่าเดินทาง]]+Table1[[#This Row],[รวมต้นทุนค่าซ่อม]]+Table1[[#This Row],[รวมค่าเสื่อม]]</f>
        <v>2471.2431926863574</v>
      </c>
      <c r="AU4211" s="1">
        <f t="shared" si="196"/>
        <v>5556.3451863971432</v>
      </c>
      <c r="AV4211" s="1" t="str" cm="1">
        <f t="array" ref="AV4211">IF(AC4211&lt;4, "เก็บ", IF(OR(AT4211 &lt; PERCENTILE(IF($AC$2:$AC$5092=AC4211, $AT$2:$AT$5092), 0.25) - 1.5 * (PERCENTILE(IF($AC$2:$AC$5092=AC4211, $AT$2:$AT$5092), 0.75) - PERCENTILE(IF($AC$2:$AC$5092=AC4211, $AT$2:$AT$5092), 0.25)), AT4211 &gt; PERCENTILE(IF($AC$2:$AC$5092=AC4211, $AT$2:$AT$5092), 0.75) + 1.5 * (PERCENTILE(IF($AC$2:$AC$5092=AC4211, $AT$2:$AT$5092), 0.75) - PERCENTILE(IF($AC$2:$AC$5092=AC4211, $AT$2:$AT$5092), 0.25))), "ตัด", "เก็บ"))</f>
        <v>เก็บ</v>
      </c>
      <c r="AW4211" s="1">
        <f t="shared" si="197"/>
        <v>5282.7291214311672</v>
      </c>
      <c r="AX4211" s="1">
        <v>3832.4469144192008</v>
      </c>
      <c r="AY4211" s="1">
        <v>781.25</v>
      </c>
    </row>
    <row r="4212" spans="1:51" x14ac:dyDescent="0.2">
      <c r="A4212" s="3">
        <v>46014</v>
      </c>
      <c r="B4212">
        <v>46014</v>
      </c>
      <c r="C4212" t="s">
        <v>13298</v>
      </c>
      <c r="D4212" t="s">
        <v>51</v>
      </c>
      <c r="E4212" t="s">
        <v>52</v>
      </c>
      <c r="F4212" t="s">
        <v>1263</v>
      </c>
      <c r="G4212" s="1">
        <v>2700</v>
      </c>
      <c r="H4212" s="1">
        <v>4212</v>
      </c>
      <c r="I4212" s="1">
        <v>1900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  <c r="O4212" s="1">
        <v>4600</v>
      </c>
      <c r="P4212" t="s">
        <v>13299</v>
      </c>
      <c r="Q4212" s="2">
        <v>244341</v>
      </c>
      <c r="R4212" t="s">
        <v>55</v>
      </c>
      <c r="S4212">
        <v>0</v>
      </c>
      <c r="T4212" t="s">
        <v>71</v>
      </c>
      <c r="U4212" t="s">
        <v>57</v>
      </c>
      <c r="V4212" s="1">
        <v>2500</v>
      </c>
      <c r="W4212" s="1">
        <v>0</v>
      </c>
      <c r="X4212" s="1">
        <v>0</v>
      </c>
      <c r="AA4212" t="s">
        <v>58</v>
      </c>
      <c r="AB4212" s="1">
        <v>0</v>
      </c>
      <c r="AC4212" s="4">
        <f>IF(ISNUMBER(MATCH(AD4212, $AD$2:AD4211, 0)), INDEX($AC$2:AC4211, MATCH(AD4212, $AD$2:AD4211, 0)), MAX($AC$2:AC4211)+1)</f>
        <v>10</v>
      </c>
      <c r="AD4212" t="str">
        <f t="shared" si="198"/>
        <v>เชียงใหม่-กองลอย</v>
      </c>
      <c r="AE4212" t="s">
        <v>55</v>
      </c>
      <c r="AF4212" s="1">
        <v>0</v>
      </c>
      <c r="AG4212" s="1">
        <v>0</v>
      </c>
      <c r="AH4212" s="1">
        <v>3365</v>
      </c>
      <c r="AI4212" t="s">
        <v>13300</v>
      </c>
      <c r="AJ4212" s="1">
        <v>1</v>
      </c>
      <c r="AK4212" s="1">
        <v>0</v>
      </c>
      <c r="AL4212" s="1">
        <v>0</v>
      </c>
      <c r="AM4212" s="1">
        <v>0</v>
      </c>
      <c r="AN4212" s="1">
        <v>0</v>
      </c>
      <c r="AO4212" s="1">
        <v>0</v>
      </c>
      <c r="AP4212" s="1">
        <v>0</v>
      </c>
      <c r="AQ4212" s="1">
        <v>0</v>
      </c>
      <c r="AR4212" s="1">
        <v>14677</v>
      </c>
      <c r="AS4212" s="1">
        <v>17.12</v>
      </c>
      <c r="AT4212" s="1">
        <f>Table1[[#This Row],[รวมต้นทุนค่าเดินทาง]]+Table1[[#This Row],[รวมต้นทุนค่าซ่อม]]+Table1[[#This Row],[รวมค่าเสื่อม]]</f>
        <v>16254.813641618497</v>
      </c>
      <c r="AU4212" s="1">
        <f t="shared" si="196"/>
        <v>14957.32855761775</v>
      </c>
      <c r="AV4212" s="1" t="str" cm="1">
        <f t="array" ref="AV4212">IF(AC4212&lt;4, "เก็บ", IF(OR(AT4212 &lt; PERCENTILE(IF($AC$2:$AC$5092=AC4212, $AT$2:$AT$5092), 0.25) - 1.5 * (PERCENTILE(IF($AC$2:$AC$5092=AC4212, $AT$2:$AT$5092), 0.75) - PERCENTILE(IF($AC$2:$AC$5092=AC4212, $AT$2:$AT$5092), 0.25)), AT4212 &gt; PERCENTILE(IF($AC$2:$AC$5092=AC4212, $AT$2:$AT$5092), 0.75) + 1.5 * (PERCENTILE(IF($AC$2:$AC$5092=AC4212, $AT$2:$AT$5092), 0.75) - PERCENTILE(IF($AC$2:$AC$5092=AC4212, $AT$2:$AT$5092), 0.25))), "ตัด", "เก็บ"))</f>
        <v>เก็บ</v>
      </c>
      <c r="AW4212" s="1">
        <f t="shared" si="197"/>
        <v>14419.089162907676</v>
      </c>
      <c r="AX4212" s="1">
        <v>15077.196593123563</v>
      </c>
      <c r="AY4212" s="1">
        <v>1560.6936416184972</v>
      </c>
    </row>
    <row r="4213" spans="1:51" x14ac:dyDescent="0.2">
      <c r="A4213" s="3">
        <v>46014</v>
      </c>
      <c r="B4213">
        <v>46014</v>
      </c>
      <c r="C4213" t="s">
        <v>13301</v>
      </c>
      <c r="D4213" t="s">
        <v>66</v>
      </c>
      <c r="E4213" t="s">
        <v>124</v>
      </c>
      <c r="F4213" t="s">
        <v>431</v>
      </c>
      <c r="G4213" s="1">
        <v>0</v>
      </c>
      <c r="H4213" s="1">
        <v>1007</v>
      </c>
      <c r="I4213" s="1">
        <v>500</v>
      </c>
      <c r="J4213" s="1">
        <v>0</v>
      </c>
      <c r="K4213" s="1">
        <v>0</v>
      </c>
      <c r="L4213" s="1">
        <v>0</v>
      </c>
      <c r="M4213" s="1">
        <v>0</v>
      </c>
      <c r="N4213" s="1">
        <v>0</v>
      </c>
      <c r="O4213" s="1">
        <v>500</v>
      </c>
      <c r="P4213" t="s">
        <v>13302</v>
      </c>
      <c r="Q4213" s="2">
        <v>244341</v>
      </c>
      <c r="R4213" t="s">
        <v>70</v>
      </c>
      <c r="S4213">
        <v>0</v>
      </c>
      <c r="T4213" t="s">
        <v>71</v>
      </c>
      <c r="U4213" t="s">
        <v>161</v>
      </c>
      <c r="V4213" s="1">
        <v>0</v>
      </c>
      <c r="W4213" s="1">
        <v>0</v>
      </c>
      <c r="X4213" s="1">
        <v>0</v>
      </c>
      <c r="AA4213" t="s">
        <v>58</v>
      </c>
      <c r="AB4213" s="1">
        <v>0</v>
      </c>
      <c r="AC4213" s="4">
        <f>IF(ISNUMBER(MATCH(AD4213, $AD$2:AD4212, 0)), INDEX($AC$2:AC4212, MATCH(AD4213, $AD$2:AD4212, 0)), MAX($AC$2:AC4212)+1)</f>
        <v>9</v>
      </c>
      <c r="AD4213" t="str">
        <f t="shared" si="198"/>
        <v>เชียงใหม่-พุทธมณฑลสาย 2</v>
      </c>
      <c r="AE4213" t="s">
        <v>73</v>
      </c>
      <c r="AF4213" s="1">
        <v>0</v>
      </c>
      <c r="AG4213" s="1">
        <v>0</v>
      </c>
      <c r="AH4213" s="1">
        <v>0</v>
      </c>
      <c r="AI4213" t="s">
        <v>13303</v>
      </c>
      <c r="AJ4213" s="1">
        <v>1</v>
      </c>
      <c r="AK4213" s="1">
        <v>720</v>
      </c>
      <c r="AL4213" s="1">
        <v>720</v>
      </c>
      <c r="AM4213" s="1">
        <v>1</v>
      </c>
      <c r="AN4213" s="1">
        <v>0</v>
      </c>
      <c r="AO4213" s="1">
        <v>0</v>
      </c>
      <c r="AP4213" s="1">
        <v>0</v>
      </c>
      <c r="AQ4213" s="1">
        <v>0</v>
      </c>
      <c r="AR4213" s="1">
        <v>1507</v>
      </c>
      <c r="AS4213" s="1">
        <v>215.42031984788548</v>
      </c>
      <c r="AT4213" s="1">
        <f>Table1[[#This Row],[รวมต้นทุนค่าเดินทาง]]+Table1[[#This Row],[รวมต้นทุนค่าซ่อม]]+Table1[[#This Row],[รวมค่าเสื่อม]]</f>
        <v>2615.2774627050285</v>
      </c>
      <c r="AU4213" s="1">
        <f t="shared" si="196"/>
        <v>4623.2312262414152</v>
      </c>
      <c r="AV4213" s="1" t="str" cm="1">
        <f t="array" ref="AV4213">IF(AC4213&lt;4, "เก็บ", IF(OR(AT4213 &lt; PERCENTILE(IF($AC$2:$AC$5092=AC4213, $AT$2:$AT$5092), 0.25) - 1.5 * (PERCENTILE(IF($AC$2:$AC$5092=AC4213, $AT$2:$AT$5092), 0.75) - PERCENTILE(IF($AC$2:$AC$5092=AC4213, $AT$2:$AT$5092), 0.25)), AT4213 &gt; PERCENTILE(IF($AC$2:$AC$5092=AC4213, $AT$2:$AT$5092), 0.75) + 1.5 * (PERCENTILE(IF($AC$2:$AC$5092=AC4213, $AT$2:$AT$5092), 0.75) - PERCENTILE(IF($AC$2:$AC$5092=AC4213, $AT$2:$AT$5092), 0.25))), "ตัด", "เก็บ"))</f>
        <v>เก็บ</v>
      </c>
      <c r="AW4213" s="1">
        <f t="shared" si="197"/>
        <v>4005.4952465164292</v>
      </c>
      <c r="AX4213" s="1">
        <v>2577.9546108768855</v>
      </c>
      <c r="AY4213" s="1">
        <v>892.85714285714289</v>
      </c>
    </row>
    <row r="4214" spans="1:51" x14ac:dyDescent="0.2">
      <c r="A4214" s="3">
        <v>46014</v>
      </c>
      <c r="B4214">
        <v>46014</v>
      </c>
      <c r="C4214" t="s">
        <v>13304</v>
      </c>
      <c r="D4214" t="s">
        <v>66</v>
      </c>
      <c r="E4214" t="s">
        <v>124</v>
      </c>
      <c r="F4214" t="s">
        <v>201</v>
      </c>
      <c r="G4214" s="1">
        <v>881</v>
      </c>
      <c r="H4214" s="1">
        <v>0</v>
      </c>
      <c r="I4214" s="1">
        <v>400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  <c r="O4214" s="1">
        <v>1281</v>
      </c>
      <c r="P4214" t="s">
        <v>13305</v>
      </c>
      <c r="Q4214" s="2">
        <v>244341</v>
      </c>
      <c r="R4214" t="s">
        <v>70</v>
      </c>
      <c r="S4214">
        <v>0</v>
      </c>
      <c r="T4214" t="s">
        <v>254</v>
      </c>
      <c r="U4214" t="s">
        <v>161</v>
      </c>
      <c r="V4214" s="1">
        <v>0</v>
      </c>
      <c r="W4214" s="1">
        <v>0</v>
      </c>
      <c r="X4214" s="1">
        <v>0</v>
      </c>
      <c r="AA4214" t="s">
        <v>58</v>
      </c>
      <c r="AB4214" s="1">
        <v>0</v>
      </c>
      <c r="AC4214" s="4">
        <f>IF(ISNUMBER(MATCH(AD4214, $AD$2:AD4213, 0)), INDEX($AC$2:AC4213, MATCH(AD4214, $AD$2:AD4213, 0)), MAX($AC$2:AC4213)+1)</f>
        <v>11</v>
      </c>
      <c r="AD4214" t="str">
        <f t="shared" si="198"/>
        <v>ลำปาง-พุทธมณฑลสาย 2</v>
      </c>
      <c r="AE4214" t="s">
        <v>73</v>
      </c>
      <c r="AF4214" s="1">
        <v>0</v>
      </c>
      <c r="AG4214" s="1">
        <v>0</v>
      </c>
      <c r="AH4214" s="1">
        <v>0</v>
      </c>
      <c r="AI4214" t="s">
        <v>13306</v>
      </c>
      <c r="AJ4214" s="1">
        <v>1</v>
      </c>
      <c r="AK4214" s="1">
        <v>720</v>
      </c>
      <c r="AL4214" s="1">
        <v>720</v>
      </c>
      <c r="AM4214" s="1">
        <v>1</v>
      </c>
      <c r="AN4214" s="1">
        <v>0</v>
      </c>
      <c r="AO4214" s="1">
        <v>0</v>
      </c>
      <c r="AP4214" s="1">
        <v>0</v>
      </c>
      <c r="AQ4214" s="1">
        <v>0</v>
      </c>
      <c r="AR4214" s="1">
        <v>1281</v>
      </c>
      <c r="AS4214" s="1">
        <v>258.21810530436483</v>
      </c>
      <c r="AT4214" s="1">
        <f>Table1[[#This Row],[รวมต้นทุนค่าเดินทาง]]+Table1[[#This Row],[รวมต้นทุนค่าซ่อม]]+Table1[[#This Row],[รวมค่าเสื่อม]]</f>
        <v>2391.4908325770921</v>
      </c>
      <c r="AU4214" s="1">
        <f t="shared" si="196"/>
        <v>4930.4097489270907</v>
      </c>
      <c r="AV4214" s="1" t="str" cm="1">
        <f t="array" ref="AV4214">IF(AC4214&lt;4, "เก็บ", IF(OR(AT4214 &lt; PERCENTILE(IF($AC$2:$AC$5092=AC4214, $AT$2:$AT$5092), 0.25) - 1.5 * (PERCENTILE(IF($AC$2:$AC$5092=AC4214, $AT$2:$AT$5092), 0.75) - PERCENTILE(IF($AC$2:$AC$5092=AC4214, $AT$2:$AT$5092), 0.25)), AT4214 &gt; PERCENTILE(IF($AC$2:$AC$5092=AC4214, $AT$2:$AT$5092), 0.75) + 1.5 * (PERCENTILE(IF($AC$2:$AC$5092=AC4214, $AT$2:$AT$5092), 0.75) - PERCENTILE(IF($AC$2:$AC$5092=AC4214, $AT$2:$AT$5092), 0.25))), "ตัด", "เก็บ"))</f>
        <v>เก็บ</v>
      </c>
      <c r="AW4214" s="1">
        <f t="shared" si="197"/>
        <v>4496.4734610911819</v>
      </c>
      <c r="AX4214" s="1">
        <v>2927.9145864762854</v>
      </c>
      <c r="AY4214" s="1">
        <v>852.27272727272725</v>
      </c>
    </row>
    <row r="4215" spans="1:51" x14ac:dyDescent="0.2">
      <c r="A4215" s="3">
        <v>46014</v>
      </c>
      <c r="B4215">
        <v>46014</v>
      </c>
      <c r="C4215" t="s">
        <v>13307</v>
      </c>
      <c r="D4215" t="s">
        <v>66</v>
      </c>
      <c r="E4215" t="s">
        <v>124</v>
      </c>
      <c r="F4215" t="s">
        <v>399</v>
      </c>
      <c r="G4215" s="1">
        <v>0</v>
      </c>
      <c r="H4215" s="1">
        <v>0</v>
      </c>
      <c r="I4215" s="1">
        <v>400</v>
      </c>
      <c r="J4215" s="1">
        <v>0</v>
      </c>
      <c r="K4215" s="1">
        <v>0</v>
      </c>
      <c r="L4215" s="1">
        <v>0</v>
      </c>
      <c r="M4215" s="1">
        <v>0</v>
      </c>
      <c r="N4215" s="1">
        <v>0</v>
      </c>
      <c r="O4215" s="1">
        <v>400</v>
      </c>
      <c r="P4215" t="s">
        <v>13308</v>
      </c>
      <c r="Q4215" s="2">
        <v>244341</v>
      </c>
      <c r="R4215" t="s">
        <v>70</v>
      </c>
      <c r="S4215">
        <v>0</v>
      </c>
      <c r="T4215" t="s">
        <v>71</v>
      </c>
      <c r="U4215" t="s">
        <v>93</v>
      </c>
      <c r="V4215" s="1">
        <v>0</v>
      </c>
      <c r="W4215" s="1">
        <v>0</v>
      </c>
      <c r="X4215" s="1">
        <v>0</v>
      </c>
      <c r="AA4215" t="s">
        <v>58</v>
      </c>
      <c r="AB4215" s="1">
        <v>0</v>
      </c>
      <c r="AC4215" s="4">
        <f>IF(ISNUMBER(MATCH(AD4215, $AD$2:AD4214, 0)), INDEX($AC$2:AC4214, MATCH(AD4215, $AD$2:AD4214, 0)), MAX($AC$2:AC4214)+1)</f>
        <v>4</v>
      </c>
      <c r="AD4215" t="str">
        <f t="shared" si="198"/>
        <v>เชียงใหม่-ตลาดไท</v>
      </c>
      <c r="AE4215" t="s">
        <v>73</v>
      </c>
      <c r="AF4215" s="1">
        <v>0</v>
      </c>
      <c r="AG4215" s="1">
        <v>0</v>
      </c>
      <c r="AH4215" s="1">
        <v>0</v>
      </c>
      <c r="AI4215" t="s">
        <v>13309</v>
      </c>
      <c r="AJ4215" s="1">
        <v>1</v>
      </c>
      <c r="AK4215" s="1">
        <v>720</v>
      </c>
      <c r="AL4215" s="1">
        <v>720</v>
      </c>
      <c r="AM4215" s="1">
        <v>1</v>
      </c>
      <c r="AN4215" s="1">
        <v>0</v>
      </c>
      <c r="AO4215" s="1">
        <v>0</v>
      </c>
      <c r="AP4215" s="1">
        <v>0</v>
      </c>
      <c r="AQ4215" s="1">
        <v>0</v>
      </c>
      <c r="AR4215" s="1">
        <v>400</v>
      </c>
      <c r="AS4215" s="1">
        <v>1549.696763393853</v>
      </c>
      <c r="AT4215" s="1">
        <f>Table1[[#This Row],[รวมต้นทุนค่าเดินทาง]]+Table1[[#This Row],[รวมต้นทุนค่าซ่อม]]+Table1[[#This Row],[รวมค่าเสื่อม]]</f>
        <v>3121.571763393853</v>
      </c>
      <c r="AU4215" s="1">
        <f t="shared" si="196"/>
        <v>4256.109283997258</v>
      </c>
      <c r="AV4215" s="1" t="str" cm="1">
        <f t="array" ref="AV4215">IF(AC4215&lt;4, "เก็บ", IF(OR(AT4215 &lt; PERCENTILE(IF($AC$2:$AC$5092=AC4215, $AT$2:$AT$5092), 0.25) - 1.5 * (PERCENTILE(IF($AC$2:$AC$5092=AC4215, $AT$2:$AT$5092), 0.75) - PERCENTILE(IF($AC$2:$AC$5092=AC4215, $AT$2:$AT$5092), 0.25)), AT4215 &gt; PERCENTILE(IF($AC$2:$AC$5092=AC4215, $AT$2:$AT$5092), 0.75) + 1.5 * (PERCENTILE(IF($AC$2:$AC$5092=AC4215, $AT$2:$AT$5092), 0.75) - PERCENTILE(IF($AC$2:$AC$5092=AC4215, $AT$2:$AT$5092), 0.25))), "ตัด", "เก็บ"))</f>
        <v>เก็บ</v>
      </c>
      <c r="AW4215" s="1">
        <f t="shared" si="197"/>
        <v>3807.0727671795808</v>
      </c>
      <c r="AX4215" s="1">
        <v>2335.0230876608157</v>
      </c>
      <c r="AY4215" s="1">
        <v>1171.875</v>
      </c>
    </row>
    <row r="4216" spans="1:51" x14ac:dyDescent="0.2">
      <c r="A4216" s="3">
        <v>46014</v>
      </c>
      <c r="B4216">
        <v>46014</v>
      </c>
      <c r="C4216" t="s">
        <v>13310</v>
      </c>
      <c r="D4216" t="s">
        <v>66</v>
      </c>
      <c r="E4216" t="s">
        <v>124</v>
      </c>
      <c r="F4216" t="s">
        <v>388</v>
      </c>
      <c r="G4216" s="1">
        <v>0</v>
      </c>
      <c r="H4216" s="1">
        <v>0</v>
      </c>
      <c r="I4216" s="1">
        <v>500</v>
      </c>
      <c r="J4216" s="1">
        <v>0</v>
      </c>
      <c r="K4216" s="1">
        <v>0</v>
      </c>
      <c r="L4216" s="1">
        <v>0</v>
      </c>
      <c r="M4216" s="1">
        <v>0</v>
      </c>
      <c r="N4216" s="1">
        <v>0</v>
      </c>
      <c r="O4216" s="1">
        <v>500</v>
      </c>
      <c r="P4216" t="s">
        <v>13311</v>
      </c>
      <c r="Q4216" s="2">
        <v>244341</v>
      </c>
      <c r="R4216" t="s">
        <v>70</v>
      </c>
      <c r="S4216">
        <v>0</v>
      </c>
      <c r="T4216" t="s">
        <v>71</v>
      </c>
      <c r="U4216" t="s">
        <v>161</v>
      </c>
      <c r="V4216" s="1">
        <v>0</v>
      </c>
      <c r="W4216" s="1">
        <v>0</v>
      </c>
      <c r="X4216" s="1">
        <v>0</v>
      </c>
      <c r="AA4216" t="s">
        <v>58</v>
      </c>
      <c r="AB4216" s="1">
        <v>0</v>
      </c>
      <c r="AC4216" s="4">
        <f>IF(ISNUMBER(MATCH(AD4216, $AD$2:AD4215, 0)), INDEX($AC$2:AC4215, MATCH(AD4216, $AD$2:AD4215, 0)), MAX($AC$2:AC4215)+1)</f>
        <v>9</v>
      </c>
      <c r="AD4216" t="str">
        <f t="shared" si="198"/>
        <v>เชียงใหม่-พุทธมณฑลสาย 2</v>
      </c>
      <c r="AE4216" t="s">
        <v>73</v>
      </c>
      <c r="AF4216" s="1">
        <v>0</v>
      </c>
      <c r="AG4216" s="1">
        <v>0</v>
      </c>
      <c r="AH4216" s="1">
        <v>0</v>
      </c>
      <c r="AI4216" t="s">
        <v>13312</v>
      </c>
      <c r="AJ4216" s="1">
        <v>1</v>
      </c>
      <c r="AK4216" s="1">
        <v>720</v>
      </c>
      <c r="AL4216" s="1">
        <v>720</v>
      </c>
      <c r="AM4216" s="1">
        <v>1</v>
      </c>
      <c r="AN4216" s="1">
        <v>0</v>
      </c>
      <c r="AO4216" s="1">
        <v>0</v>
      </c>
      <c r="AP4216" s="1">
        <v>0</v>
      </c>
      <c r="AQ4216" s="1">
        <v>0</v>
      </c>
      <c r="AR4216" s="1">
        <v>500</v>
      </c>
      <c r="AS4216" s="1">
        <v>1958.9250515227845</v>
      </c>
      <c r="AT4216" s="1">
        <f>Table1[[#This Row],[รวมต้นทุนค่าเดินทาง]]+Table1[[#This Row],[รวมต้นทุนค่าซ่อม]]+Table1[[#This Row],[รวมค่าเสื่อม]]</f>
        <v>3381.056199063768</v>
      </c>
      <c r="AU4216" s="1">
        <f t="shared" si="196"/>
        <v>4623.2312262414152</v>
      </c>
      <c r="AV4216" s="1" t="str" cm="1">
        <f t="array" ref="AV4216">IF(AC4216&lt;4, "เก็บ", IF(OR(AT4216 &lt; PERCENTILE(IF($AC$2:$AC$5092=AC4216, $AT$2:$AT$5092), 0.25) - 1.5 * (PERCENTILE(IF($AC$2:$AC$5092=AC4216, $AT$2:$AT$5092), 0.75) - PERCENTILE(IF($AC$2:$AC$5092=AC4216, $AT$2:$AT$5092), 0.25)), AT4216 &gt; PERCENTILE(IF($AC$2:$AC$5092=AC4216, $AT$2:$AT$5092), 0.75) + 1.5 * (PERCENTILE(IF($AC$2:$AC$5092=AC4216, $AT$2:$AT$5092), 0.75) - PERCENTILE(IF($AC$2:$AC$5092=AC4216, $AT$2:$AT$5092), 0.25))), "ตัด", "เก็บ"))</f>
        <v>เก็บ</v>
      </c>
      <c r="AW4216" s="1">
        <f t="shared" si="197"/>
        <v>4005.4952465164292</v>
      </c>
      <c r="AX4216" s="1">
        <v>2577.9546108768855</v>
      </c>
      <c r="AY4216" s="1">
        <v>922.13114754098365</v>
      </c>
    </row>
    <row r="4217" spans="1:51" x14ac:dyDescent="0.2">
      <c r="A4217" s="3">
        <v>46014</v>
      </c>
      <c r="B4217">
        <v>46014</v>
      </c>
      <c r="C4217" t="s">
        <v>13313</v>
      </c>
      <c r="D4217" t="s">
        <v>66</v>
      </c>
      <c r="E4217" t="s">
        <v>124</v>
      </c>
      <c r="F4217" t="s">
        <v>317</v>
      </c>
      <c r="G4217" s="1">
        <v>0</v>
      </c>
      <c r="H4217" s="1">
        <v>976</v>
      </c>
      <c r="I4217" s="1">
        <v>400</v>
      </c>
      <c r="J4217" s="1">
        <v>0</v>
      </c>
      <c r="K4217" s="1">
        <v>0</v>
      </c>
      <c r="L4217" s="1">
        <v>0</v>
      </c>
      <c r="M4217" s="1">
        <v>0</v>
      </c>
      <c r="N4217" s="1">
        <v>0</v>
      </c>
      <c r="O4217" s="1">
        <v>400</v>
      </c>
      <c r="P4217" t="s">
        <v>13314</v>
      </c>
      <c r="Q4217" s="2">
        <v>244341</v>
      </c>
      <c r="R4217" t="s">
        <v>70</v>
      </c>
      <c r="S4217">
        <v>0</v>
      </c>
      <c r="T4217" t="s">
        <v>71</v>
      </c>
      <c r="U4217" t="s">
        <v>93</v>
      </c>
      <c r="V4217" s="1">
        <v>0</v>
      </c>
      <c r="W4217" s="1">
        <v>0</v>
      </c>
      <c r="X4217" s="1">
        <v>0</v>
      </c>
      <c r="AA4217" t="s">
        <v>58</v>
      </c>
      <c r="AB4217" s="1">
        <v>0</v>
      </c>
      <c r="AC4217" s="4">
        <f>IF(ISNUMBER(MATCH(AD4217, $AD$2:AD4216, 0)), INDEX($AC$2:AC4216, MATCH(AD4217, $AD$2:AD4216, 0)), MAX($AC$2:AC4216)+1)</f>
        <v>4</v>
      </c>
      <c r="AD4217" t="str">
        <f t="shared" si="198"/>
        <v>เชียงใหม่-ตลาดไท</v>
      </c>
      <c r="AE4217" t="s">
        <v>73</v>
      </c>
      <c r="AF4217" s="1">
        <v>0</v>
      </c>
      <c r="AG4217" s="1">
        <v>0</v>
      </c>
      <c r="AH4217" s="1">
        <v>0</v>
      </c>
      <c r="AI4217" t="s">
        <v>13315</v>
      </c>
      <c r="AJ4217" s="1">
        <v>1</v>
      </c>
      <c r="AK4217" s="1">
        <v>720</v>
      </c>
      <c r="AL4217" s="1">
        <v>720</v>
      </c>
      <c r="AM4217" s="1">
        <v>1</v>
      </c>
      <c r="AN4217" s="1">
        <v>0</v>
      </c>
      <c r="AO4217" s="1">
        <v>0</v>
      </c>
      <c r="AP4217" s="1">
        <v>0</v>
      </c>
      <c r="AQ4217" s="1">
        <v>0</v>
      </c>
      <c r="AR4217" s="1">
        <v>1376</v>
      </c>
      <c r="AS4217" s="1">
        <v>46849.936136363634</v>
      </c>
      <c r="AT4217" s="1">
        <f>Table1[[#This Row],[รวมต้นทุนค่าเดินทาง]]+Table1[[#This Row],[รวมต้นทุนค่าซ่อม]]+Table1[[#This Row],[รวมค่าเสื่อม]]</f>
        <v>49534.075671247352</v>
      </c>
      <c r="AU4217" s="1">
        <f t="shared" si="196"/>
        <v>4256.109283997258</v>
      </c>
      <c r="AV4217" s="1" t="str" cm="1">
        <f t="array" ref="AV4217">IF(AC4217&lt;4, "เก็บ", IF(OR(AT4217 &lt; PERCENTILE(IF($AC$2:$AC$5092=AC4217, $AT$2:$AT$5092), 0.25) - 1.5 * (PERCENTILE(IF($AC$2:$AC$5092=AC4217, $AT$2:$AT$5092), 0.75) - PERCENTILE(IF($AC$2:$AC$5092=AC4217, $AT$2:$AT$5092), 0.25)), AT4217 &gt; PERCENTILE(IF($AC$2:$AC$5092=AC4217, $AT$2:$AT$5092), 0.75) + 1.5 * (PERCENTILE(IF($AC$2:$AC$5092=AC4217, $AT$2:$AT$5092), 0.75) - PERCENTILE(IF($AC$2:$AC$5092=AC4217, $AT$2:$AT$5092), 0.25))), "ตัด", "เก็บ"))</f>
        <v>ตัด</v>
      </c>
      <c r="AW4217" s="1">
        <f t="shared" si="197"/>
        <v>3807.0727671795808</v>
      </c>
      <c r="AX4217" s="1">
        <v>2335.0230876608157</v>
      </c>
      <c r="AY4217" s="1">
        <v>1308.1395348837209</v>
      </c>
    </row>
    <row r="4218" spans="1:51" x14ac:dyDescent="0.2">
      <c r="A4218" s="3">
        <v>46014</v>
      </c>
      <c r="B4218">
        <v>46014</v>
      </c>
      <c r="C4218" t="s">
        <v>13316</v>
      </c>
      <c r="D4218" t="s">
        <v>66</v>
      </c>
      <c r="E4218" t="s">
        <v>105</v>
      </c>
      <c r="F4218" t="s">
        <v>1169</v>
      </c>
      <c r="G4218" s="1">
        <v>0</v>
      </c>
      <c r="H4218" s="1">
        <v>0</v>
      </c>
      <c r="I4218" s="1">
        <v>0</v>
      </c>
      <c r="J4218" s="1">
        <v>0</v>
      </c>
      <c r="K4218" s="1">
        <v>0</v>
      </c>
      <c r="L4218" s="1">
        <v>0</v>
      </c>
      <c r="M4218" s="1">
        <v>0</v>
      </c>
      <c r="N4218" s="1">
        <v>692</v>
      </c>
      <c r="O4218" s="1">
        <v>692</v>
      </c>
      <c r="P4218" t="s">
        <v>13317</v>
      </c>
      <c r="Q4218" s="2">
        <v>244341</v>
      </c>
      <c r="R4218" t="s">
        <v>55</v>
      </c>
      <c r="S4218">
        <v>0</v>
      </c>
      <c r="T4218" t="s">
        <v>87</v>
      </c>
      <c r="U4218" t="s">
        <v>71</v>
      </c>
      <c r="V4218" s="1">
        <v>0</v>
      </c>
      <c r="W4218" s="1">
        <v>629</v>
      </c>
      <c r="X4218" s="1">
        <v>0</v>
      </c>
      <c r="Y4218" t="s">
        <v>108</v>
      </c>
      <c r="Z4218" t="s">
        <v>71</v>
      </c>
      <c r="AA4218" t="s">
        <v>764</v>
      </c>
      <c r="AB4218" s="1">
        <v>0</v>
      </c>
      <c r="AC4218" s="4">
        <f>IF(ISNUMBER(MATCH(AD4218, $AD$2:AD4217, 0)), INDEX($AC$2:AC4217, MATCH(AD4218, $AD$2:AD4217, 0)), MAX($AC$2:AC4217)+1)</f>
        <v>6</v>
      </c>
      <c r="AD4218" t="str">
        <f t="shared" si="198"/>
        <v>เชียงราย-เชียงใหม่</v>
      </c>
      <c r="AE4218" t="s">
        <v>55</v>
      </c>
      <c r="AF4218" s="1">
        <v>0</v>
      </c>
      <c r="AG4218" s="1">
        <v>0</v>
      </c>
      <c r="AH4218" s="1">
        <v>0</v>
      </c>
      <c r="AI4218" t="s">
        <v>13318</v>
      </c>
      <c r="AJ4218" s="1">
        <v>1</v>
      </c>
      <c r="AK4218" s="1">
        <v>0</v>
      </c>
      <c r="AL4218" s="1">
        <v>0</v>
      </c>
      <c r="AM4218" s="1">
        <v>0</v>
      </c>
      <c r="AN4218" s="1">
        <v>0</v>
      </c>
      <c r="AO4218" s="1">
        <v>0</v>
      </c>
      <c r="AP4218" s="1">
        <v>0</v>
      </c>
      <c r="AQ4218" s="1">
        <v>0</v>
      </c>
      <c r="AR4218" s="1">
        <v>1321</v>
      </c>
      <c r="AS4218" s="1">
        <v>1413.2466889880952</v>
      </c>
      <c r="AT4218" s="1">
        <f>Table1[[#This Row],[รวมต้นทุนค่าเดินทาง]]+Table1[[#This Row],[รวมต้นทุนค่าซ่อม]]+Table1[[#This Row],[รวมค่าเสื่อม]]</f>
        <v>4299.4640802924432</v>
      </c>
      <c r="AU4218" s="1">
        <f t="shared" si="196"/>
        <v>4428.3346813776061</v>
      </c>
      <c r="AV4218" s="1" t="str" cm="1">
        <f t="array" ref="AV4218">IF(AC4218&lt;4, "เก็บ", IF(OR(AT4218 &lt; PERCENTILE(IF($AC$2:$AC$5092=AC4218, $AT$2:$AT$5092), 0.25) - 1.5 * (PERCENTILE(IF($AC$2:$AC$5092=AC4218, $AT$2:$AT$5092), 0.75) - PERCENTILE(IF($AC$2:$AC$5092=AC4218, $AT$2:$AT$5092), 0.25)), AT4218 &gt; PERCENTILE(IF($AC$2:$AC$5092=AC4218, $AT$2:$AT$5092), 0.75) + 1.5 * (PERCENTILE(IF($AC$2:$AC$5092=AC4218, $AT$2:$AT$5092), 0.75) - PERCENTILE(IF($AC$2:$AC$5092=AC4218, $AT$2:$AT$5092), 0.25))), "ตัด", "เก็บ"))</f>
        <v>เก็บ</v>
      </c>
      <c r="AW4218" s="1">
        <f t="shared" si="197"/>
        <v>3873.7679454274344</v>
      </c>
      <c r="AX4218" s="1">
        <v>2781.4385174989698</v>
      </c>
      <c r="AY4218" s="1">
        <v>1565.2173913043478</v>
      </c>
    </row>
    <row r="4219" spans="1:51" x14ac:dyDescent="0.2">
      <c r="A4219" s="3">
        <v>46015</v>
      </c>
      <c r="B4219">
        <v>46015</v>
      </c>
      <c r="C4219" t="s">
        <v>13319</v>
      </c>
      <c r="D4219" t="s">
        <v>66</v>
      </c>
      <c r="E4219" t="s">
        <v>124</v>
      </c>
      <c r="F4219" t="s">
        <v>353</v>
      </c>
      <c r="G4219" s="1">
        <v>0</v>
      </c>
      <c r="H4219" s="1">
        <v>991</v>
      </c>
      <c r="I4219" s="1">
        <v>500</v>
      </c>
      <c r="J4219" s="1">
        <v>0</v>
      </c>
      <c r="K4219" s="1">
        <v>0</v>
      </c>
      <c r="L4219" s="1">
        <v>0</v>
      </c>
      <c r="M4219" s="1">
        <v>0</v>
      </c>
      <c r="N4219" s="1">
        <v>0</v>
      </c>
      <c r="O4219" s="1">
        <v>500</v>
      </c>
      <c r="P4219" t="s">
        <v>13320</v>
      </c>
      <c r="Q4219" s="2">
        <v>244342</v>
      </c>
      <c r="R4219" t="s">
        <v>70</v>
      </c>
      <c r="S4219">
        <v>0</v>
      </c>
      <c r="T4219" t="s">
        <v>71</v>
      </c>
      <c r="U4219" t="s">
        <v>161</v>
      </c>
      <c r="V4219" s="1">
        <v>0</v>
      </c>
      <c r="W4219" s="1">
        <v>0</v>
      </c>
      <c r="X4219" s="1">
        <v>0</v>
      </c>
      <c r="AA4219" t="s">
        <v>58</v>
      </c>
      <c r="AB4219" s="1">
        <v>0</v>
      </c>
      <c r="AC4219" s="4">
        <f>IF(ISNUMBER(MATCH(AD4219, $AD$2:AD4218, 0)), INDEX($AC$2:AC4218, MATCH(AD4219, $AD$2:AD4218, 0)), MAX($AC$2:AC4218)+1)</f>
        <v>9</v>
      </c>
      <c r="AD4219" t="str">
        <f t="shared" si="198"/>
        <v>เชียงใหม่-พุทธมณฑลสาย 2</v>
      </c>
      <c r="AE4219" t="s">
        <v>73</v>
      </c>
      <c r="AF4219" s="1">
        <v>0</v>
      </c>
      <c r="AG4219" s="1">
        <v>0</v>
      </c>
      <c r="AH4219" s="1">
        <v>0</v>
      </c>
      <c r="AI4219" t="s">
        <v>13321</v>
      </c>
      <c r="AJ4219" s="1">
        <v>1</v>
      </c>
      <c r="AK4219" s="1">
        <v>720</v>
      </c>
      <c r="AL4219" s="1">
        <v>720</v>
      </c>
      <c r="AM4219" s="1">
        <v>1</v>
      </c>
      <c r="AN4219" s="1">
        <v>0</v>
      </c>
      <c r="AO4219" s="1">
        <v>0</v>
      </c>
      <c r="AP4219" s="1">
        <v>0</v>
      </c>
      <c r="AQ4219" s="1">
        <v>0</v>
      </c>
      <c r="AR4219" s="1">
        <v>1491</v>
      </c>
      <c r="AS4219" s="1">
        <v>1938.1959464411007</v>
      </c>
      <c r="AT4219" s="1">
        <f>Table1[[#This Row],[รวมต้นทุนค่าเดินทาง]]+Table1[[#This Row],[รวมต้นทุนค่าซ่อม]]+Table1[[#This Row],[รวมค่าเสื่อม]]</f>
        <v>4232.7673750125296</v>
      </c>
      <c r="AU4219" s="1">
        <f t="shared" si="196"/>
        <v>4623.2312262414152</v>
      </c>
      <c r="AV4219" s="1" t="str" cm="1">
        <f t="array" ref="AV4219">IF(AC4219&lt;4, "เก็บ", IF(OR(AT4219 &lt; PERCENTILE(IF($AC$2:$AC$5092=AC4219, $AT$2:$AT$5092), 0.25) - 1.5 * (PERCENTILE(IF($AC$2:$AC$5092=AC4219, $AT$2:$AT$5092), 0.75) - PERCENTILE(IF($AC$2:$AC$5092=AC4219, $AT$2:$AT$5092), 0.25)), AT4219 &gt; PERCENTILE(IF($AC$2:$AC$5092=AC4219, $AT$2:$AT$5092), 0.75) + 1.5 * (PERCENTILE(IF($AC$2:$AC$5092=AC4219, $AT$2:$AT$5092), 0.75) - PERCENTILE(IF($AC$2:$AC$5092=AC4219, $AT$2:$AT$5092), 0.25))), "ตัด", "เก็บ"))</f>
        <v>เก็บ</v>
      </c>
      <c r="AW4219" s="1">
        <f t="shared" si="197"/>
        <v>4005.4952465164292</v>
      </c>
      <c r="AX4219" s="1">
        <v>2577.9546108768855</v>
      </c>
      <c r="AY4219" s="1">
        <v>803.57142857142856</v>
      </c>
    </row>
    <row r="4220" spans="1:51" x14ac:dyDescent="0.2">
      <c r="A4220" s="3">
        <v>46015</v>
      </c>
      <c r="B4220">
        <v>46015</v>
      </c>
      <c r="C4220" t="s">
        <v>13322</v>
      </c>
      <c r="D4220" t="s">
        <v>51</v>
      </c>
      <c r="E4220" t="s">
        <v>52</v>
      </c>
      <c r="F4220" t="s">
        <v>53</v>
      </c>
      <c r="G4220" s="1">
        <v>2700</v>
      </c>
      <c r="H4220" s="1">
        <v>4121</v>
      </c>
      <c r="I4220" s="1">
        <v>1900</v>
      </c>
      <c r="J4220" s="1">
        <v>0</v>
      </c>
      <c r="K4220" s="1">
        <v>0</v>
      </c>
      <c r="L4220" s="1">
        <v>0</v>
      </c>
      <c r="M4220" s="1">
        <v>0</v>
      </c>
      <c r="N4220" s="1">
        <v>0</v>
      </c>
      <c r="O4220" s="1">
        <v>4600</v>
      </c>
      <c r="P4220" t="s">
        <v>13323</v>
      </c>
      <c r="Q4220" s="2">
        <v>244344</v>
      </c>
      <c r="R4220" t="s">
        <v>55</v>
      </c>
      <c r="S4220">
        <v>0</v>
      </c>
      <c r="T4220" t="s">
        <v>71</v>
      </c>
      <c r="U4220" t="s">
        <v>57</v>
      </c>
      <c r="V4220" s="1">
        <v>2500</v>
      </c>
      <c r="W4220" s="1">
        <v>0</v>
      </c>
      <c r="X4220" s="1">
        <v>0</v>
      </c>
      <c r="AA4220" t="s">
        <v>58</v>
      </c>
      <c r="AB4220" s="1">
        <v>0</v>
      </c>
      <c r="AC4220" s="4">
        <f>IF(ISNUMBER(MATCH(AD4220, $AD$2:AD4219, 0)), INDEX($AC$2:AC4219, MATCH(AD4220, $AD$2:AD4219, 0)), MAX($AC$2:AC4219)+1)</f>
        <v>10</v>
      </c>
      <c r="AD4220" t="str">
        <f t="shared" si="198"/>
        <v>เชียงใหม่-กองลอย</v>
      </c>
      <c r="AE4220" t="s">
        <v>55</v>
      </c>
      <c r="AF4220" s="1">
        <v>0</v>
      </c>
      <c r="AG4220" s="1">
        <v>0</v>
      </c>
      <c r="AH4220" s="1">
        <v>0</v>
      </c>
      <c r="AI4220" t="s">
        <v>13324</v>
      </c>
      <c r="AJ4220" s="1">
        <v>1</v>
      </c>
      <c r="AK4220" s="1">
        <v>0</v>
      </c>
      <c r="AL4220" s="1">
        <v>0</v>
      </c>
      <c r="AM4220" s="1">
        <v>0</v>
      </c>
      <c r="AN4220" s="1">
        <v>0</v>
      </c>
      <c r="AO4220" s="1">
        <v>0</v>
      </c>
      <c r="AP4220" s="1">
        <v>0</v>
      </c>
      <c r="AQ4220" s="1">
        <v>0</v>
      </c>
      <c r="AR4220" s="1">
        <v>11221</v>
      </c>
      <c r="AS4220" s="1">
        <v>570.68000000000006</v>
      </c>
      <c r="AT4220" s="1">
        <f>Table1[[#This Row],[รวมต้นทุนค่าเดินทาง]]+Table1[[#This Row],[รวมต้นทุนค่าซ่อม]]+Table1[[#This Row],[รวมค่าเสื่อม]]</f>
        <v>13640.99506849315</v>
      </c>
      <c r="AU4220" s="1">
        <f t="shared" si="196"/>
        <v>14957.32855761775</v>
      </c>
      <c r="AV4220" s="1" t="str" cm="1">
        <f t="array" ref="AV4220">IF(AC4220&lt;4, "เก็บ", IF(OR(AT4220 &lt; PERCENTILE(IF($AC$2:$AC$5092=AC4220, $AT$2:$AT$5092), 0.25) - 1.5 * (PERCENTILE(IF($AC$2:$AC$5092=AC4220, $AT$2:$AT$5092), 0.75) - PERCENTILE(IF($AC$2:$AC$5092=AC4220, $AT$2:$AT$5092), 0.25)), AT4220 &gt; PERCENTILE(IF($AC$2:$AC$5092=AC4220, $AT$2:$AT$5092), 0.75) + 1.5 * (PERCENTILE(IF($AC$2:$AC$5092=AC4220, $AT$2:$AT$5092), 0.75) - PERCENTILE(IF($AC$2:$AC$5092=AC4220, $AT$2:$AT$5092), 0.25))), "ตัด", "เก็บ"))</f>
        <v>เก็บ</v>
      </c>
      <c r="AW4220" s="1">
        <f t="shared" si="197"/>
        <v>14419.089162907676</v>
      </c>
      <c r="AX4220" s="1">
        <v>15077.196593123563</v>
      </c>
      <c r="AY4220" s="1">
        <v>1849.3150684931506</v>
      </c>
    </row>
    <row r="4221" spans="1:51" x14ac:dyDescent="0.2">
      <c r="A4221" s="3">
        <v>46015</v>
      </c>
      <c r="B4221">
        <v>46015</v>
      </c>
      <c r="C4221" t="s">
        <v>13325</v>
      </c>
      <c r="D4221" t="s">
        <v>66</v>
      </c>
      <c r="E4221" t="s">
        <v>124</v>
      </c>
      <c r="F4221" t="s">
        <v>1988</v>
      </c>
      <c r="G4221" s="1">
        <v>867</v>
      </c>
      <c r="H4221" s="1">
        <v>0</v>
      </c>
      <c r="I4221" s="1">
        <v>400</v>
      </c>
      <c r="J4221" s="1">
        <v>0</v>
      </c>
      <c r="K4221" s="1">
        <v>0</v>
      </c>
      <c r="L4221" s="1">
        <v>0</v>
      </c>
      <c r="M4221" s="1">
        <v>0</v>
      </c>
      <c r="N4221" s="1">
        <v>0</v>
      </c>
      <c r="O4221" s="1">
        <v>1267</v>
      </c>
      <c r="P4221" t="s">
        <v>13326</v>
      </c>
      <c r="Q4221" s="2">
        <v>244342</v>
      </c>
      <c r="R4221" t="s">
        <v>70</v>
      </c>
      <c r="S4221">
        <v>0</v>
      </c>
      <c r="T4221" t="s">
        <v>254</v>
      </c>
      <c r="U4221" t="s">
        <v>161</v>
      </c>
      <c r="V4221" s="1">
        <v>0</v>
      </c>
      <c r="W4221" s="1">
        <v>0</v>
      </c>
      <c r="X4221" s="1">
        <v>0</v>
      </c>
      <c r="AA4221" t="s">
        <v>58</v>
      </c>
      <c r="AB4221" s="1">
        <v>0</v>
      </c>
      <c r="AC4221" s="4">
        <f>IF(ISNUMBER(MATCH(AD4221, $AD$2:AD4220, 0)), INDEX($AC$2:AC4220, MATCH(AD4221, $AD$2:AD4220, 0)), MAX($AC$2:AC4220)+1)</f>
        <v>11</v>
      </c>
      <c r="AD4221" t="str">
        <f t="shared" si="198"/>
        <v>ลำปาง-พุทธมณฑลสาย 2</v>
      </c>
      <c r="AE4221" t="s">
        <v>73</v>
      </c>
      <c r="AF4221" s="1">
        <v>0</v>
      </c>
      <c r="AG4221" s="1">
        <v>0</v>
      </c>
      <c r="AH4221" s="1">
        <v>0</v>
      </c>
      <c r="AI4221" t="s">
        <v>13327</v>
      </c>
      <c r="AJ4221" s="1">
        <v>1</v>
      </c>
      <c r="AK4221" s="1">
        <v>720</v>
      </c>
      <c r="AL4221" s="1">
        <v>720</v>
      </c>
      <c r="AM4221" s="1">
        <v>1</v>
      </c>
      <c r="AN4221" s="1">
        <v>0</v>
      </c>
      <c r="AO4221" s="1">
        <v>0</v>
      </c>
      <c r="AP4221" s="1">
        <v>0</v>
      </c>
      <c r="AQ4221" s="1">
        <v>0</v>
      </c>
      <c r="AR4221" s="1">
        <v>1267</v>
      </c>
      <c r="AS4221" s="1">
        <v>1733.1679539059814</v>
      </c>
      <c r="AT4221" s="1">
        <f>Table1[[#This Row],[รวมต้นทุนค่าเดินทาง]]+Table1[[#This Row],[รวมต้นทุนค่าซ่อม]]+Table1[[#This Row],[รวมค่าเสื่อม]]</f>
        <v>3815.3853452103294</v>
      </c>
      <c r="AU4221" s="1">
        <f t="shared" si="196"/>
        <v>4930.4097489270907</v>
      </c>
      <c r="AV4221" s="1" t="str" cm="1">
        <f t="array" ref="AV4221">IF(AC4221&lt;4, "เก็บ", IF(OR(AT4221 &lt; PERCENTILE(IF($AC$2:$AC$5092=AC4221, $AT$2:$AT$5092), 0.25) - 1.5 * (PERCENTILE(IF($AC$2:$AC$5092=AC4221, $AT$2:$AT$5092), 0.75) - PERCENTILE(IF($AC$2:$AC$5092=AC4221, $AT$2:$AT$5092), 0.25)), AT4221 &gt; PERCENTILE(IF($AC$2:$AC$5092=AC4221, $AT$2:$AT$5092), 0.75) + 1.5 * (PERCENTILE(IF($AC$2:$AC$5092=AC4221, $AT$2:$AT$5092), 0.75) - PERCENTILE(IF($AC$2:$AC$5092=AC4221, $AT$2:$AT$5092), 0.25))), "ตัด", "เก็บ"))</f>
        <v>เก็บ</v>
      </c>
      <c r="AW4221" s="1">
        <f t="shared" si="197"/>
        <v>4496.4734610911819</v>
      </c>
      <c r="AX4221" s="1">
        <v>2927.9145864762854</v>
      </c>
      <c r="AY4221" s="1">
        <v>815.21739130434787</v>
      </c>
    </row>
    <row r="4222" spans="1:51" x14ac:dyDescent="0.2">
      <c r="A4222" s="3">
        <v>46015</v>
      </c>
      <c r="B4222">
        <v>46015</v>
      </c>
      <c r="C4222" t="s">
        <v>13328</v>
      </c>
      <c r="D4222" t="s">
        <v>66</v>
      </c>
      <c r="E4222" t="s">
        <v>124</v>
      </c>
      <c r="F4222" t="s">
        <v>849</v>
      </c>
      <c r="G4222" s="1">
        <v>0</v>
      </c>
      <c r="H4222" s="1">
        <v>960</v>
      </c>
      <c r="I4222" s="1">
        <v>400</v>
      </c>
      <c r="J4222" s="1">
        <v>0</v>
      </c>
      <c r="K4222" s="1">
        <v>0</v>
      </c>
      <c r="L4222" s="1">
        <v>0</v>
      </c>
      <c r="M4222" s="1">
        <v>0</v>
      </c>
      <c r="N4222" s="1">
        <v>0</v>
      </c>
      <c r="O4222" s="1">
        <v>400</v>
      </c>
      <c r="P4222" t="s">
        <v>13329</v>
      </c>
      <c r="Q4222" s="2">
        <v>244342</v>
      </c>
      <c r="R4222" t="s">
        <v>70</v>
      </c>
      <c r="S4222">
        <v>0</v>
      </c>
      <c r="T4222" t="s">
        <v>71</v>
      </c>
      <c r="U4222" t="s">
        <v>93</v>
      </c>
      <c r="V4222" s="1">
        <v>0</v>
      </c>
      <c r="W4222" s="1">
        <v>0</v>
      </c>
      <c r="X4222" s="1">
        <v>0</v>
      </c>
      <c r="AA4222" t="s">
        <v>58</v>
      </c>
      <c r="AB4222" s="1">
        <v>0</v>
      </c>
      <c r="AC4222" s="4">
        <f>IF(ISNUMBER(MATCH(AD4222, $AD$2:AD4221, 0)), INDEX($AC$2:AC4221, MATCH(AD4222, $AD$2:AD4221, 0)), MAX($AC$2:AC4221)+1)</f>
        <v>4</v>
      </c>
      <c r="AD4222" t="str">
        <f t="shared" si="198"/>
        <v>เชียงใหม่-ตลาดไท</v>
      </c>
      <c r="AE4222" t="s">
        <v>73</v>
      </c>
      <c r="AF4222" s="1">
        <v>0</v>
      </c>
      <c r="AG4222" s="1">
        <v>0</v>
      </c>
      <c r="AH4222" s="1">
        <v>0</v>
      </c>
      <c r="AI4222" t="s">
        <v>13330</v>
      </c>
      <c r="AJ4222" s="1">
        <v>1</v>
      </c>
      <c r="AK4222" s="1">
        <v>720</v>
      </c>
      <c r="AL4222" s="1">
        <v>720</v>
      </c>
      <c r="AM4222" s="1">
        <v>1</v>
      </c>
      <c r="AN4222" s="1">
        <v>0</v>
      </c>
      <c r="AO4222" s="1">
        <v>0</v>
      </c>
      <c r="AP4222" s="1">
        <v>0</v>
      </c>
      <c r="AQ4222" s="1">
        <v>0</v>
      </c>
      <c r="AR4222" s="1">
        <v>1360</v>
      </c>
      <c r="AS4222" s="1">
        <v>1679.3054166666666</v>
      </c>
      <c r="AT4222" s="1">
        <f>Table1[[#This Row],[รวมต้นทุนค่าเดินทาง]]+Table1[[#This Row],[รวมต้นทุนค่าซ่อม]]+Table1[[#This Row],[รวมค่าเสื่อม]]</f>
        <v>4445.5554166666661</v>
      </c>
      <c r="AU4222" s="1">
        <f t="shared" si="196"/>
        <v>4256.109283997258</v>
      </c>
      <c r="AV4222" s="1" t="str" cm="1">
        <f t="array" ref="AV4222">IF(AC4222&lt;4, "เก็บ", IF(OR(AT4222 &lt; PERCENTILE(IF($AC$2:$AC$5092=AC4222, $AT$2:$AT$5092), 0.25) - 1.5 * (PERCENTILE(IF($AC$2:$AC$5092=AC4222, $AT$2:$AT$5092), 0.75) - PERCENTILE(IF($AC$2:$AC$5092=AC4222, $AT$2:$AT$5092), 0.25)), AT4222 &gt; PERCENTILE(IF($AC$2:$AC$5092=AC4222, $AT$2:$AT$5092), 0.75) + 1.5 * (PERCENTILE(IF($AC$2:$AC$5092=AC4222, $AT$2:$AT$5092), 0.75) - PERCENTILE(IF($AC$2:$AC$5092=AC4222, $AT$2:$AT$5092), 0.25))), "ตัด", "เก็บ"))</f>
        <v>เก็บ</v>
      </c>
      <c r="AW4222" s="1">
        <f t="shared" si="197"/>
        <v>3807.0727671795808</v>
      </c>
      <c r="AX4222" s="1">
        <v>2335.0230876608157</v>
      </c>
      <c r="AY4222" s="1">
        <v>1406.25</v>
      </c>
    </row>
    <row r="4223" spans="1:51" x14ac:dyDescent="0.2">
      <c r="A4223" s="3">
        <v>46015</v>
      </c>
      <c r="B4223">
        <v>46015</v>
      </c>
      <c r="C4223" t="s">
        <v>13331</v>
      </c>
      <c r="D4223" t="s">
        <v>66</v>
      </c>
      <c r="E4223" t="s">
        <v>124</v>
      </c>
      <c r="F4223" t="s">
        <v>435</v>
      </c>
      <c r="G4223" s="1">
        <v>0</v>
      </c>
      <c r="H4223" s="1">
        <v>0</v>
      </c>
      <c r="I4223" s="1">
        <v>500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  <c r="O4223" s="1">
        <v>500</v>
      </c>
      <c r="P4223" t="s">
        <v>13332</v>
      </c>
      <c r="Q4223" s="2">
        <v>244342</v>
      </c>
      <c r="R4223" t="s">
        <v>70</v>
      </c>
      <c r="S4223">
        <v>0</v>
      </c>
      <c r="T4223" t="s">
        <v>71</v>
      </c>
      <c r="U4223" t="s">
        <v>161</v>
      </c>
      <c r="V4223" s="1">
        <v>0</v>
      </c>
      <c r="W4223" s="1">
        <v>0</v>
      </c>
      <c r="X4223" s="1">
        <v>0</v>
      </c>
      <c r="AA4223" t="s">
        <v>58</v>
      </c>
      <c r="AB4223" s="1">
        <v>0</v>
      </c>
      <c r="AC4223" s="4">
        <f>IF(ISNUMBER(MATCH(AD4223, $AD$2:AD4222, 0)), INDEX($AC$2:AC4222, MATCH(AD4223, $AD$2:AD4222, 0)), MAX($AC$2:AC4222)+1)</f>
        <v>9</v>
      </c>
      <c r="AD4223" t="str">
        <f t="shared" si="198"/>
        <v>เชียงใหม่-พุทธมณฑลสาย 2</v>
      </c>
      <c r="AE4223" t="s">
        <v>73</v>
      </c>
      <c r="AF4223" s="1">
        <v>0</v>
      </c>
      <c r="AG4223" s="1">
        <v>0</v>
      </c>
      <c r="AH4223" s="1">
        <v>0</v>
      </c>
      <c r="AI4223" t="s">
        <v>13333</v>
      </c>
      <c r="AJ4223" s="1">
        <v>1</v>
      </c>
      <c r="AK4223" s="1">
        <v>720</v>
      </c>
      <c r="AL4223" s="1">
        <v>720</v>
      </c>
      <c r="AM4223" s="1">
        <v>1</v>
      </c>
      <c r="AN4223" s="1">
        <v>0</v>
      </c>
      <c r="AO4223" s="1">
        <v>0</v>
      </c>
      <c r="AP4223" s="1">
        <v>0</v>
      </c>
      <c r="AQ4223" s="1">
        <v>0</v>
      </c>
      <c r="AR4223" s="1">
        <v>500</v>
      </c>
      <c r="AS4223" s="1">
        <v>6354.995172390386</v>
      </c>
      <c r="AT4223" s="1">
        <f>Table1[[#This Row],[รวมต้นทุนค่าเดินทาง]]+Table1[[#This Row],[รวมต้นทุนค่าซ่อม]]+Table1[[#This Row],[รวมค่าเสื่อม]]</f>
        <v>7841.8372776535434</v>
      </c>
      <c r="AU4223" s="1">
        <f t="shared" si="196"/>
        <v>4623.2312262414152</v>
      </c>
      <c r="AV4223" s="1" t="str" cm="1">
        <f t="array" ref="AV4223">IF(AC4223&lt;4, "เก็บ", IF(OR(AT4223 &lt; PERCENTILE(IF($AC$2:$AC$5092=AC4223, $AT$2:$AT$5092), 0.25) - 1.5 * (PERCENTILE(IF($AC$2:$AC$5092=AC4223, $AT$2:$AT$5092), 0.75) - PERCENTILE(IF($AC$2:$AC$5092=AC4223, $AT$2:$AT$5092), 0.25)), AT4223 &gt; PERCENTILE(IF($AC$2:$AC$5092=AC4223, $AT$2:$AT$5092), 0.75) + 1.5 * (PERCENTILE(IF($AC$2:$AC$5092=AC4223, $AT$2:$AT$5092), 0.75) - PERCENTILE(IF($AC$2:$AC$5092=AC4223, $AT$2:$AT$5092), 0.25))), "ตัด", "เก็บ"))</f>
        <v>เก็บ</v>
      </c>
      <c r="AW4223" s="1">
        <f t="shared" si="197"/>
        <v>4005.4952465164292</v>
      </c>
      <c r="AX4223" s="1">
        <v>2577.9546108768855</v>
      </c>
      <c r="AY4223" s="1">
        <v>986.84210526315792</v>
      </c>
    </row>
    <row r="4224" spans="1:51" x14ac:dyDescent="0.2">
      <c r="A4224" s="3">
        <v>46015</v>
      </c>
      <c r="B4224">
        <v>46015</v>
      </c>
      <c r="C4224" t="s">
        <v>13334</v>
      </c>
      <c r="D4224" t="s">
        <v>66</v>
      </c>
      <c r="E4224" t="s">
        <v>124</v>
      </c>
      <c r="F4224" t="s">
        <v>324</v>
      </c>
      <c r="G4224" s="1">
        <v>0</v>
      </c>
      <c r="H4224" s="1">
        <v>0</v>
      </c>
      <c r="I4224" s="1">
        <v>400</v>
      </c>
      <c r="J4224" s="1">
        <v>0</v>
      </c>
      <c r="K4224" s="1">
        <v>0</v>
      </c>
      <c r="L4224" s="1">
        <v>0</v>
      </c>
      <c r="M4224" s="1">
        <v>0</v>
      </c>
      <c r="N4224" s="1">
        <v>0</v>
      </c>
      <c r="O4224" s="1">
        <v>400</v>
      </c>
      <c r="P4224" t="s">
        <v>13335</v>
      </c>
      <c r="Q4224" s="2">
        <v>244342</v>
      </c>
      <c r="R4224" t="s">
        <v>70</v>
      </c>
      <c r="S4224">
        <v>0</v>
      </c>
      <c r="T4224" t="s">
        <v>71</v>
      </c>
      <c r="U4224" t="s">
        <v>93</v>
      </c>
      <c r="V4224" s="1">
        <v>0</v>
      </c>
      <c r="W4224" s="1">
        <v>0</v>
      </c>
      <c r="X4224" s="1">
        <v>0</v>
      </c>
      <c r="AA4224" t="s">
        <v>58</v>
      </c>
      <c r="AB4224" s="1">
        <v>0</v>
      </c>
      <c r="AC4224" s="4">
        <f>IF(ISNUMBER(MATCH(AD4224, $AD$2:AD4223, 0)), INDEX($AC$2:AC4223, MATCH(AD4224, $AD$2:AD4223, 0)), MAX($AC$2:AC4223)+1)</f>
        <v>4</v>
      </c>
      <c r="AD4224" t="str">
        <f t="shared" si="198"/>
        <v>เชียงใหม่-ตลาดไท</v>
      </c>
      <c r="AE4224" t="s">
        <v>73</v>
      </c>
      <c r="AF4224" s="1">
        <v>0</v>
      </c>
      <c r="AG4224" s="1">
        <v>0</v>
      </c>
      <c r="AH4224" s="1">
        <v>2455</v>
      </c>
      <c r="AI4224" t="s">
        <v>13336</v>
      </c>
      <c r="AJ4224" s="1">
        <v>1</v>
      </c>
      <c r="AK4224" s="1">
        <v>720</v>
      </c>
      <c r="AL4224" s="1">
        <v>720</v>
      </c>
      <c r="AM4224" s="1">
        <v>1</v>
      </c>
      <c r="AN4224" s="1">
        <v>0</v>
      </c>
      <c r="AO4224" s="1">
        <v>0</v>
      </c>
      <c r="AP4224" s="1">
        <v>0</v>
      </c>
      <c r="AQ4224" s="1">
        <v>0</v>
      </c>
      <c r="AR4224" s="1">
        <v>2855</v>
      </c>
      <c r="AS4224" s="1">
        <v>702.90177911671276</v>
      </c>
      <c r="AT4224" s="1">
        <f>Table1[[#This Row],[รวมต้นทุนค่าเดินทาง]]+Table1[[#This Row],[รวมต้นทุนค่าซ่อม]]+Table1[[#This Row],[รวมค่าเสื่อม]]</f>
        <v>6682.9017791167125</v>
      </c>
      <c r="AU4224" s="1">
        <f t="shared" si="196"/>
        <v>4256.109283997258</v>
      </c>
      <c r="AV4224" s="1" t="str" cm="1">
        <f t="array" ref="AV4224">IF(AC4224&lt;4, "เก็บ", IF(OR(AT4224 &lt; PERCENTILE(IF($AC$2:$AC$5092=AC4224, $AT$2:$AT$5092), 0.25) - 1.5 * (PERCENTILE(IF($AC$2:$AC$5092=AC4224, $AT$2:$AT$5092), 0.75) - PERCENTILE(IF($AC$2:$AC$5092=AC4224, $AT$2:$AT$5092), 0.25)), AT4224 &gt; PERCENTILE(IF($AC$2:$AC$5092=AC4224, $AT$2:$AT$5092), 0.75) + 1.5 * (PERCENTILE(IF($AC$2:$AC$5092=AC4224, $AT$2:$AT$5092), 0.75) - PERCENTILE(IF($AC$2:$AC$5092=AC4224, $AT$2:$AT$5092), 0.25))), "ตัด", "เก็บ"))</f>
        <v>เก็บ</v>
      </c>
      <c r="AW4224" s="1">
        <f t="shared" si="197"/>
        <v>3807.0727671795808</v>
      </c>
      <c r="AX4224" s="1">
        <v>2335.0230876608157</v>
      </c>
      <c r="AY4224" s="1">
        <v>3125</v>
      </c>
    </row>
    <row r="4225" spans="1:51" x14ac:dyDescent="0.2">
      <c r="A4225" s="3">
        <v>46015</v>
      </c>
      <c r="B4225">
        <v>46015</v>
      </c>
      <c r="C4225" t="s">
        <v>13337</v>
      </c>
      <c r="D4225" t="s">
        <v>51</v>
      </c>
      <c r="E4225" t="s">
        <v>61</v>
      </c>
      <c r="F4225" t="s">
        <v>1217</v>
      </c>
      <c r="G4225" s="1">
        <v>4200</v>
      </c>
      <c r="H4225" s="1">
        <v>2712</v>
      </c>
      <c r="I4225" s="1">
        <v>1900</v>
      </c>
      <c r="J4225" s="1">
        <v>0</v>
      </c>
      <c r="K4225" s="1">
        <v>0</v>
      </c>
      <c r="L4225" s="1">
        <v>0</v>
      </c>
      <c r="M4225" s="1">
        <v>0</v>
      </c>
      <c r="N4225" s="1">
        <v>0</v>
      </c>
      <c r="O4225" s="1">
        <v>6100</v>
      </c>
      <c r="P4225" t="s">
        <v>13338</v>
      </c>
      <c r="Q4225" s="2">
        <v>244342</v>
      </c>
      <c r="R4225" t="s">
        <v>55</v>
      </c>
      <c r="S4225">
        <v>0</v>
      </c>
      <c r="T4225" t="s">
        <v>56</v>
      </c>
      <c r="U4225" t="s">
        <v>57</v>
      </c>
      <c r="V4225" s="1">
        <v>2500</v>
      </c>
      <c r="W4225" s="1">
        <v>0</v>
      </c>
      <c r="X4225" s="1">
        <v>0</v>
      </c>
      <c r="AA4225" t="s">
        <v>58</v>
      </c>
      <c r="AB4225" s="1">
        <v>0</v>
      </c>
      <c r="AC4225" s="4">
        <f>IF(ISNUMBER(MATCH(AD4225, $AD$2:AD4224, 0)), INDEX($AC$2:AC4224, MATCH(AD4225, $AD$2:AD4224, 0)), MAX($AC$2:AC4224)+1)</f>
        <v>1</v>
      </c>
      <c r="AD4225" t="str">
        <f t="shared" si="198"/>
        <v>ท่าลี่-กองลอย</v>
      </c>
      <c r="AE4225" t="s">
        <v>55</v>
      </c>
      <c r="AF4225" s="1">
        <v>0</v>
      </c>
      <c r="AG4225" s="1">
        <v>0</v>
      </c>
      <c r="AH4225" s="1">
        <v>0</v>
      </c>
      <c r="AI4225" t="s">
        <v>13339</v>
      </c>
      <c r="AJ4225" s="1">
        <v>1</v>
      </c>
      <c r="AK4225" s="1">
        <v>0</v>
      </c>
      <c r="AL4225" s="1">
        <v>0</v>
      </c>
      <c r="AM4225" s="1">
        <v>0</v>
      </c>
      <c r="AN4225" s="1">
        <v>0</v>
      </c>
      <c r="AO4225" s="1">
        <v>0</v>
      </c>
      <c r="AP4225" s="1">
        <v>0</v>
      </c>
      <c r="AQ4225" s="1">
        <v>0</v>
      </c>
      <c r="AR4225" s="1">
        <v>11312</v>
      </c>
      <c r="AS4225" s="1">
        <v>19.753846153846155</v>
      </c>
      <c r="AT4225" s="1">
        <f>Table1[[#This Row],[รวมต้นทุนค่าเดินทาง]]+Table1[[#This Row],[รวมต้นทุนค่าซ่อม]]+Table1[[#This Row],[รวมค่าเสื่อม]]</f>
        <v>13284.878846153846</v>
      </c>
      <c r="AU4225" s="1">
        <f t="shared" si="196"/>
        <v>13953.293816562818</v>
      </c>
      <c r="AV4225" s="1" t="str" cm="1">
        <f t="array" ref="AV4225">IF(AC4225&lt;4, "เก็บ", IF(OR(AT4225 &lt; PERCENTILE(IF($AC$2:$AC$5092=AC4225, $AT$2:$AT$5092), 0.25) - 1.5 * (PERCENTILE(IF($AC$2:$AC$5092=AC4225, $AT$2:$AT$5092), 0.75) - PERCENTILE(IF($AC$2:$AC$5092=AC4225, $AT$2:$AT$5092), 0.25)), AT4225 &gt; PERCENTILE(IF($AC$2:$AC$5092=AC4225, $AT$2:$AT$5092), 0.75) + 1.5 * (PERCENTILE(IF($AC$2:$AC$5092=AC4225, $AT$2:$AT$5092), 0.75) - PERCENTILE(IF($AC$2:$AC$5092=AC4225, $AT$2:$AT$5092), 0.25))), "ตัด", "เก็บ"))</f>
        <v>เก็บ</v>
      </c>
      <c r="AW4225" s="1">
        <f t="shared" si="197"/>
        <v>13953.293816562818</v>
      </c>
      <c r="AX4225" s="1">
        <v>14426.372718098486</v>
      </c>
      <c r="AY4225" s="1">
        <v>1953.125</v>
      </c>
    </row>
    <row r="4226" spans="1:51" x14ac:dyDescent="0.2">
      <c r="A4226" s="3">
        <v>46015</v>
      </c>
      <c r="B4226">
        <v>46015</v>
      </c>
      <c r="C4226" t="s">
        <v>13340</v>
      </c>
      <c r="D4226" t="s">
        <v>66</v>
      </c>
      <c r="E4226" t="s">
        <v>184</v>
      </c>
      <c r="F4226" t="s">
        <v>185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  <c r="M4226" s="1">
        <v>0</v>
      </c>
      <c r="N4226" s="1">
        <v>0</v>
      </c>
      <c r="O4226" s="1">
        <v>0</v>
      </c>
      <c r="P4226" t="s">
        <v>13341</v>
      </c>
      <c r="Q4226" s="2">
        <v>244342</v>
      </c>
      <c r="R4226" t="s">
        <v>55</v>
      </c>
      <c r="S4226">
        <v>0</v>
      </c>
      <c r="T4226" t="s">
        <v>56</v>
      </c>
      <c r="U4226" t="s">
        <v>71</v>
      </c>
      <c r="V4226" s="1">
        <v>0</v>
      </c>
      <c r="W4226" s="1">
        <v>372</v>
      </c>
      <c r="X4226" s="1">
        <v>0</v>
      </c>
      <c r="Y4226" t="s">
        <v>56</v>
      </c>
      <c r="Z4226" t="s">
        <v>71</v>
      </c>
      <c r="AA4226" t="s">
        <v>12118</v>
      </c>
      <c r="AB4226" s="1">
        <v>0</v>
      </c>
      <c r="AC4226" s="4">
        <f>IF(ISNUMBER(MATCH(AD4226, $AD$2:AD4225, 0)), INDEX($AC$2:AC4225, MATCH(AD4226, $AD$2:AD4225, 0)), MAX($AC$2:AC4225)+1)</f>
        <v>68</v>
      </c>
      <c r="AD4226" t="str">
        <f t="shared" si="198"/>
        <v>ท่าลี่-เชียงใหม่</v>
      </c>
      <c r="AE4226" t="s">
        <v>55</v>
      </c>
      <c r="AF4226" s="1">
        <v>0</v>
      </c>
      <c r="AG4226" s="1">
        <v>0</v>
      </c>
      <c r="AH4226" s="1">
        <v>0</v>
      </c>
      <c r="AI4226" t="s">
        <v>13342</v>
      </c>
      <c r="AJ4226" s="1">
        <v>1</v>
      </c>
      <c r="AK4226" s="1">
        <v>0</v>
      </c>
      <c r="AL4226" s="1">
        <v>0</v>
      </c>
      <c r="AM4226" s="1">
        <v>0</v>
      </c>
      <c r="AN4226" s="1">
        <v>0</v>
      </c>
      <c r="AO4226" s="1">
        <v>0</v>
      </c>
      <c r="AP4226" s="1">
        <v>0</v>
      </c>
      <c r="AQ4226" s="1">
        <v>0</v>
      </c>
      <c r="AR4226" s="1">
        <v>372</v>
      </c>
      <c r="AS4226" s="1">
        <v>2442.5419999999999</v>
      </c>
      <c r="AT4226" s="1">
        <f>Table1[[#This Row],[รวมต้นทุนค่าเดินทาง]]+Table1[[#This Row],[รวมต้นทุนค่าซ่อม]]+Table1[[#This Row],[รวมค่าเสื่อม]]</f>
        <v>4468.9537647058823</v>
      </c>
      <c r="AU4226" s="1">
        <f t="shared" si="196"/>
        <v>3927.6087717935925</v>
      </c>
      <c r="AV4226" s="1" t="str" cm="1">
        <f t="array" ref="AV4226">IF(AC4226&lt;4, "เก็บ", IF(OR(AT4226 &lt; PERCENTILE(IF($AC$2:$AC$5092=AC4226, $AT$2:$AT$5092), 0.25) - 1.5 * (PERCENTILE(IF($AC$2:$AC$5092=AC4226, $AT$2:$AT$5092), 0.75) - PERCENTILE(IF($AC$2:$AC$5092=AC4226, $AT$2:$AT$5092), 0.25)), AT4226 &gt; PERCENTILE(IF($AC$2:$AC$5092=AC4226, $AT$2:$AT$5092), 0.75) + 1.5 * (PERCENTILE(IF($AC$2:$AC$5092=AC4226, $AT$2:$AT$5092), 0.75) - PERCENTILE(IF($AC$2:$AC$5092=AC4226, $AT$2:$AT$5092), 0.25))), "ตัด", "เก็บ"))</f>
        <v>เก็บ</v>
      </c>
      <c r="AW4226" s="1">
        <f t="shared" si="197"/>
        <v>3927.6087717935925</v>
      </c>
      <c r="AX4226" s="1">
        <v>7299.1049362358817</v>
      </c>
      <c r="AY4226" s="1">
        <v>1654.4117647058824</v>
      </c>
    </row>
    <row r="4227" spans="1:51" x14ac:dyDescent="0.2">
      <c r="A4227" s="3">
        <v>46015</v>
      </c>
      <c r="B4227">
        <v>46015</v>
      </c>
      <c r="C4227" t="s">
        <v>13343</v>
      </c>
      <c r="D4227" t="s">
        <v>51</v>
      </c>
      <c r="E4227" t="s">
        <v>61</v>
      </c>
      <c r="F4227" t="s">
        <v>299</v>
      </c>
      <c r="G4227" s="1">
        <v>2700</v>
      </c>
      <c r="H4227" s="1">
        <v>4121</v>
      </c>
      <c r="I4227" s="1">
        <v>1900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  <c r="O4227" s="1">
        <v>4600</v>
      </c>
      <c r="P4227" t="s">
        <v>13344</v>
      </c>
      <c r="Q4227" s="2">
        <v>244344</v>
      </c>
      <c r="R4227" t="s">
        <v>55</v>
      </c>
      <c r="S4227">
        <v>0</v>
      </c>
      <c r="T4227" t="s">
        <v>56</v>
      </c>
      <c r="U4227" t="s">
        <v>57</v>
      </c>
      <c r="V4227" s="1">
        <v>2500</v>
      </c>
      <c r="W4227" s="1">
        <v>0</v>
      </c>
      <c r="X4227" s="1">
        <v>0</v>
      </c>
      <c r="AA4227" t="s">
        <v>58</v>
      </c>
      <c r="AB4227" s="1">
        <v>0</v>
      </c>
      <c r="AC4227" s="4">
        <f>IF(ISNUMBER(MATCH(AD4227, $AD$2:AD4226, 0)), INDEX($AC$2:AC4226, MATCH(AD4227, $AD$2:AD4226, 0)), MAX($AC$2:AC4226)+1)</f>
        <v>1</v>
      </c>
      <c r="AD4227" t="str">
        <f t="shared" si="198"/>
        <v>ท่าลี่-กองลอย</v>
      </c>
      <c r="AE4227" t="s">
        <v>55</v>
      </c>
      <c r="AF4227" s="1">
        <v>0</v>
      </c>
      <c r="AG4227" s="1">
        <v>0</v>
      </c>
      <c r="AH4227" s="1">
        <v>0</v>
      </c>
      <c r="AI4227" t="s">
        <v>13345</v>
      </c>
      <c r="AJ4227" s="1">
        <v>1</v>
      </c>
      <c r="AK4227" s="1">
        <v>0</v>
      </c>
      <c r="AL4227" s="1">
        <v>0</v>
      </c>
      <c r="AM4227" s="1">
        <v>0</v>
      </c>
      <c r="AN4227" s="1">
        <v>0</v>
      </c>
      <c r="AO4227" s="1">
        <v>0</v>
      </c>
      <c r="AP4227" s="1">
        <v>0</v>
      </c>
      <c r="AQ4227" s="1">
        <v>0</v>
      </c>
      <c r="AR4227" s="1">
        <v>11221</v>
      </c>
      <c r="AS4227" s="1">
        <v>671.87616020343296</v>
      </c>
      <c r="AT4227" s="1">
        <f>Table1[[#This Row],[รวมต้นทุนค่าเดินทาง]]+Table1[[#This Row],[รวมต้นทุนค่าซ่อม]]+Table1[[#This Row],[รวมค่าเสื่อม]]</f>
        <v>14198.204029055893</v>
      </c>
      <c r="AU4227" s="1">
        <f t="shared" ref="AU4227:AU4290" si="199">AVERAGEIF($AC$2:$AC$5092, AC4227, $AT$2:$AT$5092)</f>
        <v>13953.293816562818</v>
      </c>
      <c r="AV4227" s="1" t="str" cm="1">
        <f t="array" ref="AV4227">IF(AC4227&lt;4, "เก็บ", IF(OR(AT4227 &lt; PERCENTILE(IF($AC$2:$AC$5092=AC4227, $AT$2:$AT$5092), 0.25) - 1.5 * (PERCENTILE(IF($AC$2:$AC$5092=AC4227, $AT$2:$AT$5092), 0.75) - PERCENTILE(IF($AC$2:$AC$5092=AC4227, $AT$2:$AT$5092), 0.25)), AT4227 &gt; PERCENTILE(IF($AC$2:$AC$5092=AC4227, $AT$2:$AT$5092), 0.75) + 1.5 * (PERCENTILE(IF($AC$2:$AC$5092=AC4227, $AT$2:$AT$5092), 0.75) - PERCENTILE(IF($AC$2:$AC$5092=AC4227, $AT$2:$AT$5092), 0.25))), "ตัด", "เก็บ"))</f>
        <v>เก็บ</v>
      </c>
      <c r="AW4227" s="1">
        <f t="shared" ref="AW4227:AW4290" si="200">AVERAGEIFS($AT$2:$AT$5092, $AC$2:$AC$5092, AC4227, $AV$2:$AV$5092, "เก็บ")</f>
        <v>13953.293816562818</v>
      </c>
      <c r="AX4227" s="1">
        <v>14426.372718098486</v>
      </c>
      <c r="AY4227" s="1">
        <v>2305.3278688524592</v>
      </c>
    </row>
    <row r="4228" spans="1:51" x14ac:dyDescent="0.2">
      <c r="A4228" s="3">
        <v>46015</v>
      </c>
      <c r="B4228">
        <v>46015</v>
      </c>
      <c r="C4228" t="s">
        <v>13346</v>
      </c>
      <c r="D4228" t="s">
        <v>66</v>
      </c>
      <c r="E4228" t="s">
        <v>67</v>
      </c>
      <c r="F4228" t="s">
        <v>180</v>
      </c>
      <c r="G4228" s="1">
        <v>0</v>
      </c>
      <c r="H4228" s="1">
        <v>743</v>
      </c>
      <c r="I4228" s="1">
        <v>400</v>
      </c>
      <c r="J4228" s="1">
        <v>0</v>
      </c>
      <c r="K4228" s="1">
        <v>0</v>
      </c>
      <c r="L4228" s="1">
        <v>0</v>
      </c>
      <c r="M4228" s="1">
        <v>0</v>
      </c>
      <c r="N4228" s="1">
        <v>0</v>
      </c>
      <c r="O4228" s="1">
        <v>741</v>
      </c>
      <c r="P4228" t="s">
        <v>13347</v>
      </c>
      <c r="Q4228" s="2">
        <v>244342</v>
      </c>
      <c r="R4228" t="s">
        <v>70</v>
      </c>
      <c r="S4228">
        <v>0</v>
      </c>
      <c r="T4228" t="s">
        <v>88</v>
      </c>
      <c r="U4228" t="s">
        <v>93</v>
      </c>
      <c r="V4228" s="1">
        <v>0</v>
      </c>
      <c r="W4228" s="1">
        <v>0</v>
      </c>
      <c r="X4228" s="1">
        <v>341</v>
      </c>
      <c r="Y4228" t="s">
        <v>372</v>
      </c>
      <c r="Z4228" t="s">
        <v>88</v>
      </c>
      <c r="AA4228" t="s">
        <v>1606</v>
      </c>
      <c r="AB4228" s="1">
        <v>0</v>
      </c>
      <c r="AC4228" s="4">
        <f>IF(ISNUMBER(MATCH(AD4228, $AD$2:AD4227, 0)), INDEX($AC$2:AC4227, MATCH(AD4228, $AD$2:AD4227, 0)), MAX($AC$2:AC4227)+1)</f>
        <v>51</v>
      </c>
      <c r="AD4228" t="str">
        <f t="shared" si="198"/>
        <v>แพร่-ตลาดไท</v>
      </c>
      <c r="AE4228" t="s">
        <v>73</v>
      </c>
      <c r="AF4228" s="1">
        <v>0</v>
      </c>
      <c r="AG4228" s="1">
        <v>0</v>
      </c>
      <c r="AH4228" s="1">
        <v>0</v>
      </c>
      <c r="AI4228" t="s">
        <v>13348</v>
      </c>
      <c r="AJ4228" s="1">
        <v>1</v>
      </c>
      <c r="AK4228" s="1">
        <v>572</v>
      </c>
      <c r="AL4228" s="1">
        <v>572</v>
      </c>
      <c r="AM4228" s="1">
        <v>1</v>
      </c>
      <c r="AN4228" s="1">
        <v>0</v>
      </c>
      <c r="AO4228" s="1">
        <v>0</v>
      </c>
      <c r="AP4228" s="1">
        <v>0</v>
      </c>
      <c r="AQ4228" s="1">
        <v>0</v>
      </c>
      <c r="AR4228" s="1">
        <v>1484</v>
      </c>
      <c r="AS4228" s="1">
        <v>215.625</v>
      </c>
      <c r="AT4228" s="1">
        <f>Table1[[#This Row],[รวมต้นทุนค่าเดินทาง]]+Table1[[#This Row],[รวมต้นทุนค่าซ่อม]]+Table1[[#This Row],[รวมค่าเสื่อม]]</f>
        <v>2871.5</v>
      </c>
      <c r="AU4228" s="1">
        <f t="shared" si="199"/>
        <v>4737.6107634746759</v>
      </c>
      <c r="AV4228" s="1" t="str" cm="1">
        <f t="array" ref="AV4228">IF(AC4228&lt;4, "เก็บ", IF(OR(AT4228 &lt; PERCENTILE(IF($AC$2:$AC$5092=AC4228, $AT$2:$AT$5092), 0.25) - 1.5 * (PERCENTILE(IF($AC$2:$AC$5092=AC4228, $AT$2:$AT$5092), 0.75) - PERCENTILE(IF($AC$2:$AC$5092=AC4228, $AT$2:$AT$5092), 0.25)), AT4228 &gt; PERCENTILE(IF($AC$2:$AC$5092=AC4228, $AT$2:$AT$5092), 0.75) + 1.5 * (PERCENTILE(IF($AC$2:$AC$5092=AC4228, $AT$2:$AT$5092), 0.75) - PERCENTILE(IF($AC$2:$AC$5092=AC4228, $AT$2:$AT$5092), 0.25))), "ตัด", "เก็บ"))</f>
        <v>เก็บ</v>
      </c>
      <c r="AW4228" s="1">
        <f t="shared" si="200"/>
        <v>4487.1668970521196</v>
      </c>
      <c r="AX4228" s="1">
        <v>3014.4338711558335</v>
      </c>
      <c r="AY4228" s="1">
        <v>1171.875</v>
      </c>
    </row>
    <row r="4229" spans="1:51" x14ac:dyDescent="0.2">
      <c r="A4229" s="3">
        <v>46015</v>
      </c>
      <c r="B4229">
        <v>46015</v>
      </c>
      <c r="C4229" t="s">
        <v>13349</v>
      </c>
      <c r="D4229" t="s">
        <v>66</v>
      </c>
      <c r="E4229" t="s">
        <v>184</v>
      </c>
      <c r="F4229" t="s">
        <v>1072</v>
      </c>
      <c r="G4229" s="1">
        <v>0</v>
      </c>
      <c r="H4229" s="1">
        <v>0</v>
      </c>
      <c r="I4229" s="1">
        <v>0</v>
      </c>
      <c r="J4229" s="1">
        <v>0</v>
      </c>
      <c r="K4229" s="1">
        <v>0</v>
      </c>
      <c r="L4229" s="1">
        <v>0</v>
      </c>
      <c r="M4229" s="1">
        <v>0</v>
      </c>
      <c r="N4229" s="1">
        <v>0</v>
      </c>
      <c r="O4229" s="1">
        <v>0</v>
      </c>
      <c r="P4229" t="s">
        <v>13350</v>
      </c>
      <c r="Q4229" s="2">
        <v>244342</v>
      </c>
      <c r="R4229" t="s">
        <v>55</v>
      </c>
      <c r="S4229">
        <v>0</v>
      </c>
      <c r="T4229" t="s">
        <v>114</v>
      </c>
      <c r="U4229" t="s">
        <v>71</v>
      </c>
      <c r="V4229" s="1">
        <v>0</v>
      </c>
      <c r="W4229" s="1">
        <v>1511</v>
      </c>
      <c r="X4229" s="1">
        <v>0</v>
      </c>
      <c r="Y4229" t="s">
        <v>114</v>
      </c>
      <c r="Z4229" t="s">
        <v>71</v>
      </c>
      <c r="AA4229" t="s">
        <v>12978</v>
      </c>
      <c r="AB4229" s="1">
        <v>0</v>
      </c>
      <c r="AC4229" s="4">
        <f>IF(ISNUMBER(MATCH(AD4229, $AD$2:AD4228, 0)), INDEX($AC$2:AC4228, MATCH(AD4229, $AD$2:AD4228, 0)), MAX($AC$2:AC4228)+1)</f>
        <v>7</v>
      </c>
      <c r="AD4229" t="str">
        <f t="shared" si="198"/>
        <v>แม่สาย-เชียงใหม่</v>
      </c>
      <c r="AE4229" t="s">
        <v>55</v>
      </c>
      <c r="AF4229" s="1">
        <v>0</v>
      </c>
      <c r="AG4229" s="1">
        <v>0</v>
      </c>
      <c r="AH4229" s="1">
        <v>0</v>
      </c>
      <c r="AI4229" t="s">
        <v>13351</v>
      </c>
      <c r="AJ4229" s="1">
        <v>1</v>
      </c>
      <c r="AK4229" s="1">
        <v>0</v>
      </c>
      <c r="AL4229" s="1">
        <v>0</v>
      </c>
      <c r="AM4229" s="1">
        <v>0</v>
      </c>
      <c r="AN4229" s="1">
        <v>0</v>
      </c>
      <c r="AO4229" s="1">
        <v>0</v>
      </c>
      <c r="AP4229" s="1">
        <v>0</v>
      </c>
      <c r="AQ4229" s="1">
        <v>0</v>
      </c>
      <c r="AR4229" s="1">
        <v>1511</v>
      </c>
      <c r="AS4229" s="1">
        <v>662.60037037037046</v>
      </c>
      <c r="AT4229" s="1">
        <f>Table1[[#This Row],[รวมต้นทุนค่าเดินทาง]]+Table1[[#This Row],[รวมต้นทุนค่าซ่อม]]+Table1[[#This Row],[รวมค่าเสื่อม]]</f>
        <v>3534.4874671445641</v>
      </c>
      <c r="AU4229" s="1">
        <f t="shared" si="199"/>
        <v>4610.750953896033</v>
      </c>
      <c r="AV4229" s="1" t="str" cm="1">
        <f t="array" ref="AV4229">IF(AC4229&lt;4, "เก็บ", IF(OR(AT4229 &lt; PERCENTILE(IF($AC$2:$AC$5092=AC4229, $AT$2:$AT$5092), 0.25) - 1.5 * (PERCENTILE(IF($AC$2:$AC$5092=AC4229, $AT$2:$AT$5092), 0.75) - PERCENTILE(IF($AC$2:$AC$5092=AC4229, $AT$2:$AT$5092), 0.25)), AT4229 &gt; PERCENTILE(IF($AC$2:$AC$5092=AC4229, $AT$2:$AT$5092), 0.75) + 1.5 * (PERCENTILE(IF($AC$2:$AC$5092=AC4229, $AT$2:$AT$5092), 0.75) - PERCENTILE(IF($AC$2:$AC$5092=AC4229, $AT$2:$AT$5092), 0.25))), "ตัด", "เก็บ"))</f>
        <v>เก็บ</v>
      </c>
      <c r="AW4229" s="1">
        <f t="shared" si="200"/>
        <v>3940.0604671629926</v>
      </c>
      <c r="AX4229" s="1">
        <v>3152.7453177985908</v>
      </c>
      <c r="AY4229" s="1">
        <v>1360.8870967741937</v>
      </c>
    </row>
    <row r="4230" spans="1:51" x14ac:dyDescent="0.2">
      <c r="A4230" s="3">
        <v>46016</v>
      </c>
      <c r="B4230">
        <v>46016</v>
      </c>
      <c r="C4230" t="s">
        <v>13352</v>
      </c>
      <c r="D4230" t="s">
        <v>66</v>
      </c>
      <c r="E4230" t="s">
        <v>124</v>
      </c>
      <c r="F4230" t="s">
        <v>399</v>
      </c>
      <c r="G4230" s="1">
        <v>0</v>
      </c>
      <c r="H4230" s="1">
        <v>991</v>
      </c>
      <c r="I4230" s="1">
        <v>500</v>
      </c>
      <c r="J4230" s="1">
        <v>0</v>
      </c>
      <c r="K4230" s="1">
        <v>0</v>
      </c>
      <c r="L4230" s="1">
        <v>0</v>
      </c>
      <c r="M4230" s="1">
        <v>0</v>
      </c>
      <c r="N4230" s="1">
        <v>0</v>
      </c>
      <c r="O4230" s="1">
        <v>500</v>
      </c>
      <c r="P4230" t="s">
        <v>13353</v>
      </c>
      <c r="Q4230" s="2">
        <v>244343</v>
      </c>
      <c r="R4230" t="s">
        <v>70</v>
      </c>
      <c r="S4230">
        <v>0</v>
      </c>
      <c r="T4230" t="s">
        <v>71</v>
      </c>
      <c r="U4230" t="s">
        <v>161</v>
      </c>
      <c r="V4230" s="1">
        <v>0</v>
      </c>
      <c r="W4230" s="1">
        <v>0</v>
      </c>
      <c r="X4230" s="1">
        <v>0</v>
      </c>
      <c r="AA4230" t="s">
        <v>58</v>
      </c>
      <c r="AB4230" s="1">
        <v>0</v>
      </c>
      <c r="AC4230" s="4">
        <f>IF(ISNUMBER(MATCH(AD4230, $AD$2:AD4229, 0)), INDEX($AC$2:AC4229, MATCH(AD4230, $AD$2:AD4229, 0)), MAX($AC$2:AC4229)+1)</f>
        <v>9</v>
      </c>
      <c r="AD4230" t="str">
        <f t="shared" si="198"/>
        <v>เชียงใหม่-พุทธมณฑลสาย 2</v>
      </c>
      <c r="AE4230" t="s">
        <v>73</v>
      </c>
      <c r="AF4230" s="1">
        <v>0</v>
      </c>
      <c r="AG4230" s="1">
        <v>0</v>
      </c>
      <c r="AH4230" s="1">
        <v>0</v>
      </c>
      <c r="AI4230" t="s">
        <v>13354</v>
      </c>
      <c r="AJ4230" s="1">
        <v>1</v>
      </c>
      <c r="AK4230" s="1">
        <v>720</v>
      </c>
      <c r="AL4230" s="1">
        <v>720</v>
      </c>
      <c r="AM4230" s="1">
        <v>1</v>
      </c>
      <c r="AN4230" s="1">
        <v>0</v>
      </c>
      <c r="AO4230" s="1">
        <v>0</v>
      </c>
      <c r="AP4230" s="1">
        <v>0</v>
      </c>
      <c r="AQ4230" s="1">
        <v>0</v>
      </c>
      <c r="AR4230" s="1">
        <v>1491</v>
      </c>
      <c r="AS4230" s="1">
        <v>1549.696763393853</v>
      </c>
      <c r="AT4230" s="1">
        <f>Table1[[#This Row],[รวมต้นทุนค่าเดินทาง]]+Table1[[#This Row],[รวมต้นทุนค่าซ่อม]]+Table1[[#This Row],[รวมค่าเสื่อม]]</f>
        <v>4212.571763393853</v>
      </c>
      <c r="AU4230" s="1">
        <f t="shared" si="199"/>
        <v>4623.2312262414152</v>
      </c>
      <c r="AV4230" s="1" t="str" cm="1">
        <f t="array" ref="AV4230">IF(AC4230&lt;4, "เก็บ", IF(OR(AT4230 &lt; PERCENTILE(IF($AC$2:$AC$5092=AC4230, $AT$2:$AT$5092), 0.25) - 1.5 * (PERCENTILE(IF($AC$2:$AC$5092=AC4230, $AT$2:$AT$5092), 0.75) - PERCENTILE(IF($AC$2:$AC$5092=AC4230, $AT$2:$AT$5092), 0.25)), AT4230 &gt; PERCENTILE(IF($AC$2:$AC$5092=AC4230, $AT$2:$AT$5092), 0.75) + 1.5 * (PERCENTILE(IF($AC$2:$AC$5092=AC4230, $AT$2:$AT$5092), 0.75) - PERCENTILE(IF($AC$2:$AC$5092=AC4230, $AT$2:$AT$5092), 0.25))), "ตัด", "เก็บ"))</f>
        <v>เก็บ</v>
      </c>
      <c r="AW4230" s="1">
        <f t="shared" si="200"/>
        <v>4005.4952465164292</v>
      </c>
      <c r="AX4230" s="1">
        <v>2577.9546108768855</v>
      </c>
      <c r="AY4230" s="1">
        <v>1171.875</v>
      </c>
    </row>
    <row r="4231" spans="1:51" x14ac:dyDescent="0.2">
      <c r="A4231" s="3">
        <v>46016</v>
      </c>
      <c r="B4231">
        <v>46016</v>
      </c>
      <c r="C4231" t="s">
        <v>13355</v>
      </c>
      <c r="D4231" t="s">
        <v>66</v>
      </c>
      <c r="E4231" t="s">
        <v>124</v>
      </c>
      <c r="F4231" t="s">
        <v>159</v>
      </c>
      <c r="G4231" s="1">
        <v>867</v>
      </c>
      <c r="H4231" s="1">
        <v>0</v>
      </c>
      <c r="I4231" s="1">
        <v>400</v>
      </c>
      <c r="J4231" s="1">
        <v>0</v>
      </c>
      <c r="K4231" s="1">
        <v>0</v>
      </c>
      <c r="L4231" s="1">
        <v>0</v>
      </c>
      <c r="M4231" s="1">
        <v>0</v>
      </c>
      <c r="N4231" s="1">
        <v>0</v>
      </c>
      <c r="O4231" s="1">
        <v>1267</v>
      </c>
      <c r="P4231" t="s">
        <v>13356</v>
      </c>
      <c r="Q4231" s="2">
        <v>244343</v>
      </c>
      <c r="R4231" t="s">
        <v>70</v>
      </c>
      <c r="S4231">
        <v>0</v>
      </c>
      <c r="T4231" t="s">
        <v>254</v>
      </c>
      <c r="U4231" t="s">
        <v>161</v>
      </c>
      <c r="V4231" s="1">
        <v>0</v>
      </c>
      <c r="W4231" s="1">
        <v>0</v>
      </c>
      <c r="X4231" s="1">
        <v>0</v>
      </c>
      <c r="AA4231" t="s">
        <v>58</v>
      </c>
      <c r="AB4231" s="1">
        <v>0</v>
      </c>
      <c r="AC4231" s="4">
        <f>IF(ISNUMBER(MATCH(AD4231, $AD$2:AD4230, 0)), INDEX($AC$2:AC4230, MATCH(AD4231, $AD$2:AD4230, 0)), MAX($AC$2:AC4230)+1)</f>
        <v>11</v>
      </c>
      <c r="AD4231" t="str">
        <f t="shared" si="198"/>
        <v>ลำปาง-พุทธมณฑลสาย 2</v>
      </c>
      <c r="AE4231" t="s">
        <v>73</v>
      </c>
      <c r="AF4231" s="1">
        <v>0</v>
      </c>
      <c r="AG4231" s="1">
        <v>0</v>
      </c>
      <c r="AH4231" s="1">
        <v>0</v>
      </c>
      <c r="AI4231" t="s">
        <v>13357</v>
      </c>
      <c r="AJ4231" s="1">
        <v>1</v>
      </c>
      <c r="AK4231" s="1">
        <v>720</v>
      </c>
      <c r="AL4231" s="1">
        <v>720</v>
      </c>
      <c r="AM4231" s="1">
        <v>1</v>
      </c>
      <c r="AN4231" s="1">
        <v>0</v>
      </c>
      <c r="AO4231" s="1">
        <v>0</v>
      </c>
      <c r="AP4231" s="1">
        <v>0</v>
      </c>
      <c r="AQ4231" s="1">
        <v>0</v>
      </c>
      <c r="AR4231" s="1">
        <v>1267</v>
      </c>
      <c r="AS4231" s="1">
        <v>1267.0033462532301</v>
      </c>
      <c r="AT4231" s="1">
        <f>Table1[[#This Row],[รวมต้นทุนค่าเดินทาง]]+Table1[[#This Row],[รวมต้นทุนค่าซ่อม]]+Table1[[#This Row],[รวมค่าเสื่อม]]</f>
        <v>3456.134493794214</v>
      </c>
      <c r="AU4231" s="1">
        <f t="shared" si="199"/>
        <v>4930.4097489270907</v>
      </c>
      <c r="AV4231" s="1" t="str" cm="1">
        <f t="array" ref="AV4231">IF(AC4231&lt;4, "เก็บ", IF(OR(AT4231 &lt; PERCENTILE(IF($AC$2:$AC$5092=AC4231, $AT$2:$AT$5092), 0.25) - 1.5 * (PERCENTILE(IF($AC$2:$AC$5092=AC4231, $AT$2:$AT$5092), 0.75) - PERCENTILE(IF($AC$2:$AC$5092=AC4231, $AT$2:$AT$5092), 0.25)), AT4231 &gt; PERCENTILE(IF($AC$2:$AC$5092=AC4231, $AT$2:$AT$5092), 0.75) + 1.5 * (PERCENTILE(IF($AC$2:$AC$5092=AC4231, $AT$2:$AT$5092), 0.75) - PERCENTILE(IF($AC$2:$AC$5092=AC4231, $AT$2:$AT$5092), 0.25))), "ตัด", "เก็บ"))</f>
        <v>เก็บ</v>
      </c>
      <c r="AW4231" s="1">
        <f t="shared" si="200"/>
        <v>4496.4734610911819</v>
      </c>
      <c r="AX4231" s="1">
        <v>2927.9145864762854</v>
      </c>
      <c r="AY4231" s="1">
        <v>922.13114754098365</v>
      </c>
    </row>
    <row r="4232" spans="1:51" x14ac:dyDescent="0.2">
      <c r="A4232" s="3">
        <v>46016</v>
      </c>
      <c r="B4232">
        <v>46016</v>
      </c>
      <c r="C4232" t="s">
        <v>13358</v>
      </c>
      <c r="D4232" t="s">
        <v>51</v>
      </c>
      <c r="E4232" t="s">
        <v>61</v>
      </c>
      <c r="F4232" t="s">
        <v>62</v>
      </c>
      <c r="G4232" s="1">
        <v>2700</v>
      </c>
      <c r="H4232" s="1">
        <v>4121</v>
      </c>
      <c r="I4232" s="1">
        <v>1900</v>
      </c>
      <c r="J4232" s="1">
        <v>0</v>
      </c>
      <c r="K4232" s="1">
        <v>0</v>
      </c>
      <c r="L4232" s="1">
        <v>0</v>
      </c>
      <c r="M4232" s="1">
        <v>0</v>
      </c>
      <c r="N4232" s="1">
        <v>0</v>
      </c>
      <c r="O4232" s="1">
        <v>4600</v>
      </c>
      <c r="P4232" t="s">
        <v>13359</v>
      </c>
      <c r="Q4232" s="2">
        <v>244344</v>
      </c>
      <c r="R4232" t="s">
        <v>55</v>
      </c>
      <c r="S4232">
        <v>0</v>
      </c>
      <c r="T4232" t="s">
        <v>71</v>
      </c>
      <c r="U4232" t="s">
        <v>57</v>
      </c>
      <c r="V4232" s="1">
        <v>2500</v>
      </c>
      <c r="W4232" s="1">
        <v>0</v>
      </c>
      <c r="X4232" s="1">
        <v>0</v>
      </c>
      <c r="AA4232" t="s">
        <v>58</v>
      </c>
      <c r="AB4232" s="1">
        <v>0</v>
      </c>
      <c r="AC4232" s="4">
        <f>IF(ISNUMBER(MATCH(AD4232, $AD$2:AD4231, 0)), INDEX($AC$2:AC4231, MATCH(AD4232, $AD$2:AD4231, 0)), MAX($AC$2:AC4231)+1)</f>
        <v>10</v>
      </c>
      <c r="AD4232" t="str">
        <f t="shared" ref="AD4232:AD4295" si="201">T4232&amp;"-"&amp;U4232</f>
        <v>เชียงใหม่-กองลอย</v>
      </c>
      <c r="AE4232" t="s">
        <v>55</v>
      </c>
      <c r="AF4232" s="1">
        <v>0</v>
      </c>
      <c r="AG4232" s="1">
        <v>0</v>
      </c>
      <c r="AH4232" s="1">
        <v>0</v>
      </c>
      <c r="AI4232" t="s">
        <v>13360</v>
      </c>
      <c r="AJ4232" s="1">
        <v>1</v>
      </c>
      <c r="AK4232" s="1">
        <v>0</v>
      </c>
      <c r="AL4232" s="1">
        <v>0</v>
      </c>
      <c r="AM4232" s="1">
        <v>0</v>
      </c>
      <c r="AN4232" s="1">
        <v>0</v>
      </c>
      <c r="AO4232" s="1">
        <v>0</v>
      </c>
      <c r="AP4232" s="1">
        <v>0</v>
      </c>
      <c r="AQ4232" s="1">
        <v>0</v>
      </c>
      <c r="AR4232" s="1">
        <v>11221</v>
      </c>
      <c r="AS4232" s="1">
        <v>19.753846153846155</v>
      </c>
      <c r="AT4232" s="1">
        <f>Table1[[#This Row],[รวมต้นทุนค่าเดินทาง]]+Table1[[#This Row],[รวมต้นทุนค่าซ่อม]]+Table1[[#This Row],[รวมค่าเสื่อม]]</f>
        <v>13455.320775287704</v>
      </c>
      <c r="AU4232" s="1">
        <f t="shared" si="199"/>
        <v>14957.32855761775</v>
      </c>
      <c r="AV4232" s="1" t="str" cm="1">
        <f t="array" ref="AV4232">IF(AC4232&lt;4, "เก็บ", IF(OR(AT4232 &lt; PERCENTILE(IF($AC$2:$AC$5092=AC4232, $AT$2:$AT$5092), 0.25) - 1.5 * (PERCENTILE(IF($AC$2:$AC$5092=AC4232, $AT$2:$AT$5092), 0.75) - PERCENTILE(IF($AC$2:$AC$5092=AC4232, $AT$2:$AT$5092), 0.25)), AT4232 &gt; PERCENTILE(IF($AC$2:$AC$5092=AC4232, $AT$2:$AT$5092), 0.75) + 1.5 * (PERCENTILE(IF($AC$2:$AC$5092=AC4232, $AT$2:$AT$5092), 0.75) - PERCENTILE(IF($AC$2:$AC$5092=AC4232, $AT$2:$AT$5092), 0.25))), "ตัด", "เก็บ"))</f>
        <v>เก็บ</v>
      </c>
      <c r="AW4232" s="1">
        <f t="shared" si="200"/>
        <v>14419.089162907676</v>
      </c>
      <c r="AX4232" s="1">
        <v>15077.196593123563</v>
      </c>
      <c r="AY4232" s="1">
        <v>2214.5669291338581</v>
      </c>
    </row>
    <row r="4233" spans="1:51" x14ac:dyDescent="0.2">
      <c r="A4233" s="3">
        <v>46016</v>
      </c>
      <c r="B4233">
        <v>46016</v>
      </c>
      <c r="C4233" t="s">
        <v>13361</v>
      </c>
      <c r="D4233" t="s">
        <v>66</v>
      </c>
      <c r="E4233" t="s">
        <v>124</v>
      </c>
      <c r="F4233" t="s">
        <v>388</v>
      </c>
      <c r="G4233" s="1">
        <v>0</v>
      </c>
      <c r="H4233" s="1">
        <v>0</v>
      </c>
      <c r="I4233" s="1">
        <v>400</v>
      </c>
      <c r="J4233" s="1">
        <v>0</v>
      </c>
      <c r="K4233" s="1">
        <v>0</v>
      </c>
      <c r="L4233" s="1">
        <v>0</v>
      </c>
      <c r="M4233" s="1">
        <v>0</v>
      </c>
      <c r="N4233" s="1">
        <v>0</v>
      </c>
      <c r="O4233" s="1">
        <v>400</v>
      </c>
      <c r="P4233" t="s">
        <v>13362</v>
      </c>
      <c r="Q4233" s="2">
        <v>244343</v>
      </c>
      <c r="R4233" t="s">
        <v>70</v>
      </c>
      <c r="S4233">
        <v>0</v>
      </c>
      <c r="T4233" t="s">
        <v>71</v>
      </c>
      <c r="U4233" t="s">
        <v>93</v>
      </c>
      <c r="V4233" s="1">
        <v>0</v>
      </c>
      <c r="W4233" s="1">
        <v>0</v>
      </c>
      <c r="X4233" s="1">
        <v>0</v>
      </c>
      <c r="AA4233" t="s">
        <v>58</v>
      </c>
      <c r="AB4233" s="1">
        <v>0</v>
      </c>
      <c r="AC4233" s="4">
        <f>IF(ISNUMBER(MATCH(AD4233, $AD$2:AD4232, 0)), INDEX($AC$2:AC4232, MATCH(AD4233, $AD$2:AD4232, 0)), MAX($AC$2:AC4232)+1)</f>
        <v>4</v>
      </c>
      <c r="AD4233" t="str">
        <f t="shared" si="201"/>
        <v>เชียงใหม่-ตลาดไท</v>
      </c>
      <c r="AE4233" t="s">
        <v>73</v>
      </c>
      <c r="AF4233" s="1">
        <v>0</v>
      </c>
      <c r="AG4233" s="1">
        <v>0</v>
      </c>
      <c r="AH4233" s="1">
        <v>0</v>
      </c>
      <c r="AI4233" t="s">
        <v>13363</v>
      </c>
      <c r="AJ4233" s="1">
        <v>1</v>
      </c>
      <c r="AK4233" s="1">
        <v>720</v>
      </c>
      <c r="AL4233" s="1">
        <v>720</v>
      </c>
      <c r="AM4233" s="1">
        <v>1</v>
      </c>
      <c r="AN4233" s="1">
        <v>0</v>
      </c>
      <c r="AO4233" s="1">
        <v>0</v>
      </c>
      <c r="AP4233" s="1">
        <v>0</v>
      </c>
      <c r="AQ4233" s="1">
        <v>0</v>
      </c>
      <c r="AR4233" s="1">
        <v>400</v>
      </c>
      <c r="AS4233" s="1">
        <v>1958.9250515227845</v>
      </c>
      <c r="AT4233" s="1">
        <f>Table1[[#This Row],[รวมต้นทุนค่าเดินทาง]]+Table1[[#This Row],[รวมต้นทุนค่าซ่อม]]+Table1[[#This Row],[รวมค่าเสื่อม]]</f>
        <v>3281.056199063768</v>
      </c>
      <c r="AU4233" s="1">
        <f t="shared" si="199"/>
        <v>4256.109283997258</v>
      </c>
      <c r="AV4233" s="1" t="str" cm="1">
        <f t="array" ref="AV4233">IF(AC4233&lt;4, "เก็บ", IF(OR(AT4233 &lt; PERCENTILE(IF($AC$2:$AC$5092=AC4233, $AT$2:$AT$5092), 0.25) - 1.5 * (PERCENTILE(IF($AC$2:$AC$5092=AC4233, $AT$2:$AT$5092), 0.75) - PERCENTILE(IF($AC$2:$AC$5092=AC4233, $AT$2:$AT$5092), 0.25)), AT4233 &gt; PERCENTILE(IF($AC$2:$AC$5092=AC4233, $AT$2:$AT$5092), 0.75) + 1.5 * (PERCENTILE(IF($AC$2:$AC$5092=AC4233, $AT$2:$AT$5092), 0.75) - PERCENTILE(IF($AC$2:$AC$5092=AC4233, $AT$2:$AT$5092), 0.25))), "ตัด", "เก็บ"))</f>
        <v>เก็บ</v>
      </c>
      <c r="AW4233" s="1">
        <f t="shared" si="200"/>
        <v>3807.0727671795808</v>
      </c>
      <c r="AX4233" s="1">
        <v>2335.0230876608157</v>
      </c>
      <c r="AY4233" s="1">
        <v>922.13114754098365</v>
      </c>
    </row>
    <row r="4234" spans="1:51" x14ac:dyDescent="0.2">
      <c r="A4234" s="3">
        <v>46016</v>
      </c>
      <c r="B4234">
        <v>46016</v>
      </c>
      <c r="C4234" t="s">
        <v>13364</v>
      </c>
      <c r="D4234" t="s">
        <v>66</v>
      </c>
      <c r="E4234" t="s">
        <v>124</v>
      </c>
      <c r="F4234" t="s">
        <v>201</v>
      </c>
      <c r="G4234" s="1">
        <v>0</v>
      </c>
      <c r="H4234" s="1">
        <v>0</v>
      </c>
      <c r="I4234" s="1">
        <v>400</v>
      </c>
      <c r="J4234" s="1">
        <v>0</v>
      </c>
      <c r="K4234" s="1">
        <v>0</v>
      </c>
      <c r="L4234" s="1">
        <v>0</v>
      </c>
      <c r="M4234" s="1">
        <v>0</v>
      </c>
      <c r="N4234" s="1">
        <v>0</v>
      </c>
      <c r="O4234" s="1">
        <v>400</v>
      </c>
      <c r="P4234" t="s">
        <v>13365</v>
      </c>
      <c r="Q4234" s="2">
        <v>244343</v>
      </c>
      <c r="R4234" t="s">
        <v>70</v>
      </c>
      <c r="S4234">
        <v>0</v>
      </c>
      <c r="T4234" t="s">
        <v>71</v>
      </c>
      <c r="U4234" t="s">
        <v>93</v>
      </c>
      <c r="V4234" s="1">
        <v>0</v>
      </c>
      <c r="W4234" s="1">
        <v>0</v>
      </c>
      <c r="X4234" s="1">
        <v>0</v>
      </c>
      <c r="AA4234" t="s">
        <v>58</v>
      </c>
      <c r="AB4234" s="1">
        <v>0</v>
      </c>
      <c r="AC4234" s="4">
        <f>IF(ISNUMBER(MATCH(AD4234, $AD$2:AD4233, 0)), INDEX($AC$2:AC4233, MATCH(AD4234, $AD$2:AD4233, 0)), MAX($AC$2:AC4233)+1)</f>
        <v>4</v>
      </c>
      <c r="AD4234" t="str">
        <f t="shared" si="201"/>
        <v>เชียงใหม่-ตลาดไท</v>
      </c>
      <c r="AE4234" t="s">
        <v>73</v>
      </c>
      <c r="AF4234" s="1">
        <v>0</v>
      </c>
      <c r="AG4234" s="1">
        <v>0</v>
      </c>
      <c r="AH4234" s="1">
        <v>0</v>
      </c>
      <c r="AI4234" t="s">
        <v>13366</v>
      </c>
      <c r="AJ4234" s="1">
        <v>1</v>
      </c>
      <c r="AK4234" s="1">
        <v>720</v>
      </c>
      <c r="AL4234" s="1">
        <v>720</v>
      </c>
      <c r="AM4234" s="1">
        <v>1</v>
      </c>
      <c r="AN4234" s="1">
        <v>0</v>
      </c>
      <c r="AO4234" s="1">
        <v>0</v>
      </c>
      <c r="AP4234" s="1">
        <v>0</v>
      </c>
      <c r="AQ4234" s="1">
        <v>0</v>
      </c>
      <c r="AR4234" s="1">
        <v>400</v>
      </c>
      <c r="AS4234" s="1">
        <v>287.08578978273636</v>
      </c>
      <c r="AT4234" s="1">
        <f>Table1[[#This Row],[รวมต้นทุนค่าเดินทาง]]+Table1[[#This Row],[รวมต้นทุนค่าซ่อม]]+Table1[[#This Row],[รวมค่าเสื่อม]]</f>
        <v>1539.3585170554636</v>
      </c>
      <c r="AU4234" s="1">
        <f t="shared" si="199"/>
        <v>4256.109283997258</v>
      </c>
      <c r="AV4234" s="1" t="str" cm="1">
        <f t="array" ref="AV4234">IF(AC4234&lt;4, "เก็บ", IF(OR(AT4234 &lt; PERCENTILE(IF($AC$2:$AC$5092=AC4234, $AT$2:$AT$5092), 0.25) - 1.5 * (PERCENTILE(IF($AC$2:$AC$5092=AC4234, $AT$2:$AT$5092), 0.75) - PERCENTILE(IF($AC$2:$AC$5092=AC4234, $AT$2:$AT$5092), 0.25)), AT4234 &gt; PERCENTILE(IF($AC$2:$AC$5092=AC4234, $AT$2:$AT$5092), 0.75) + 1.5 * (PERCENTILE(IF($AC$2:$AC$5092=AC4234, $AT$2:$AT$5092), 0.75) - PERCENTILE(IF($AC$2:$AC$5092=AC4234, $AT$2:$AT$5092), 0.25))), "ตัด", "เก็บ"))</f>
        <v>เก็บ</v>
      </c>
      <c r="AW4234" s="1">
        <f t="shared" si="200"/>
        <v>3807.0727671795808</v>
      </c>
      <c r="AX4234" s="1">
        <v>2335.0230876608157</v>
      </c>
      <c r="AY4234" s="1">
        <v>852.27272727272725</v>
      </c>
    </row>
    <row r="4235" spans="1:51" x14ac:dyDescent="0.2">
      <c r="A4235" s="3">
        <v>46016</v>
      </c>
      <c r="B4235">
        <v>46016</v>
      </c>
      <c r="C4235" t="s">
        <v>13367</v>
      </c>
      <c r="D4235" t="s">
        <v>66</v>
      </c>
      <c r="E4235" t="s">
        <v>67</v>
      </c>
      <c r="F4235" t="s">
        <v>770</v>
      </c>
      <c r="G4235" s="1">
        <v>0</v>
      </c>
      <c r="H4235" s="1">
        <v>2044</v>
      </c>
      <c r="I4235" s="1">
        <v>500</v>
      </c>
      <c r="J4235" s="1">
        <v>0</v>
      </c>
      <c r="K4235" s="1">
        <v>0</v>
      </c>
      <c r="L4235" s="1">
        <v>0</v>
      </c>
      <c r="M4235" s="1">
        <v>0</v>
      </c>
      <c r="N4235" s="1">
        <v>0</v>
      </c>
      <c r="O4235" s="1">
        <v>500</v>
      </c>
      <c r="P4235" t="s">
        <v>13368</v>
      </c>
      <c r="Q4235" s="2">
        <v>244343</v>
      </c>
      <c r="R4235" t="s">
        <v>70</v>
      </c>
      <c r="S4235">
        <v>0</v>
      </c>
      <c r="T4235" t="s">
        <v>71</v>
      </c>
      <c r="U4235" t="s">
        <v>72</v>
      </c>
      <c r="V4235" s="1">
        <v>0</v>
      </c>
      <c r="W4235" s="1">
        <v>0</v>
      </c>
      <c r="X4235" s="1">
        <v>0</v>
      </c>
      <c r="AA4235" t="s">
        <v>58</v>
      </c>
      <c r="AB4235" s="1">
        <v>0</v>
      </c>
      <c r="AC4235" s="4">
        <f>IF(ISNUMBER(MATCH(AD4235, $AD$2:AD4234, 0)), INDEX($AC$2:AC4234, MATCH(AD4235, $AD$2:AD4234, 0)), MAX($AC$2:AC4234)+1)</f>
        <v>2</v>
      </c>
      <c r="AD4235" t="str">
        <f t="shared" si="201"/>
        <v>เชียงใหม่-พุทธมณฑลสาย 5</v>
      </c>
      <c r="AE4235" t="s">
        <v>73</v>
      </c>
      <c r="AF4235" s="1">
        <v>0</v>
      </c>
      <c r="AG4235" s="1">
        <v>0</v>
      </c>
      <c r="AH4235" s="1">
        <v>0</v>
      </c>
      <c r="AI4235" t="s">
        <v>13369</v>
      </c>
      <c r="AJ4235" s="1">
        <v>1</v>
      </c>
      <c r="AK4235" s="1">
        <v>720</v>
      </c>
      <c r="AL4235" s="1">
        <v>720</v>
      </c>
      <c r="AM4235" s="1">
        <v>1</v>
      </c>
      <c r="AN4235" s="1">
        <v>0</v>
      </c>
      <c r="AO4235" s="1">
        <v>0</v>
      </c>
      <c r="AP4235" s="1">
        <v>0</v>
      </c>
      <c r="AQ4235" s="1">
        <v>0</v>
      </c>
      <c r="AR4235" s="1">
        <v>2544</v>
      </c>
      <c r="AS4235" s="1">
        <v>342.10113024811295</v>
      </c>
      <c r="AT4235" s="1">
        <f>Table1[[#This Row],[รวมต้นทุนค่าเดินทาง]]+Table1[[#This Row],[รวมต้นทุนค่าซ่อม]]+Table1[[#This Row],[รวมค่าเสื่อม]]</f>
        <v>4366.3642881428495</v>
      </c>
      <c r="AU4235" s="1">
        <f t="shared" si="199"/>
        <v>5026.5629662053279</v>
      </c>
      <c r="AV4235" s="1" t="str" cm="1">
        <f t="array" ref="AV4235">IF(AC4235&lt;4, "เก็บ", IF(OR(AT4235 &lt; PERCENTILE(IF($AC$2:$AC$5092=AC4235, $AT$2:$AT$5092), 0.25) - 1.5 * (PERCENTILE(IF($AC$2:$AC$5092=AC4235, $AT$2:$AT$5092), 0.75) - PERCENTILE(IF($AC$2:$AC$5092=AC4235, $AT$2:$AT$5092), 0.25)), AT4235 &gt; PERCENTILE(IF($AC$2:$AC$5092=AC4235, $AT$2:$AT$5092), 0.75) + 1.5 * (PERCENTILE(IF($AC$2:$AC$5092=AC4235, $AT$2:$AT$5092), 0.75) - PERCENTILE(IF($AC$2:$AC$5092=AC4235, $AT$2:$AT$5092), 0.25))), "ตัด", "เก็บ"))</f>
        <v>เก็บ</v>
      </c>
      <c r="AW4235" s="1">
        <f t="shared" si="200"/>
        <v>5026.5629662053279</v>
      </c>
      <c r="AX4235" s="1">
        <v>4064.5059139663294</v>
      </c>
      <c r="AY4235" s="1">
        <v>1480.2631578947369</v>
      </c>
    </row>
    <row r="4236" spans="1:51" x14ac:dyDescent="0.2">
      <c r="A4236" s="3">
        <v>46016</v>
      </c>
      <c r="B4236">
        <v>46016</v>
      </c>
      <c r="C4236" t="s">
        <v>13370</v>
      </c>
      <c r="D4236" t="s">
        <v>66</v>
      </c>
      <c r="E4236" t="s">
        <v>84</v>
      </c>
      <c r="F4236" t="s">
        <v>610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619</v>
      </c>
      <c r="O4236" s="1">
        <v>619</v>
      </c>
      <c r="P4236" t="s">
        <v>13371</v>
      </c>
      <c r="Q4236" s="2">
        <v>244344</v>
      </c>
      <c r="R4236" t="s">
        <v>55</v>
      </c>
      <c r="S4236">
        <v>0</v>
      </c>
      <c r="T4236" t="s">
        <v>87</v>
      </c>
      <c r="U4236" t="s">
        <v>71</v>
      </c>
      <c r="V4236" s="1">
        <v>0</v>
      </c>
      <c r="W4236" s="1">
        <v>588</v>
      </c>
      <c r="X4236" s="1">
        <v>0</v>
      </c>
      <c r="Y4236" t="s">
        <v>108</v>
      </c>
      <c r="Z4236" t="s">
        <v>71</v>
      </c>
      <c r="AA4236" t="s">
        <v>10999</v>
      </c>
      <c r="AB4236" s="1">
        <v>0</v>
      </c>
      <c r="AC4236" s="4">
        <f>IF(ISNUMBER(MATCH(AD4236, $AD$2:AD4235, 0)), INDEX($AC$2:AC4235, MATCH(AD4236, $AD$2:AD4235, 0)), MAX($AC$2:AC4235)+1)</f>
        <v>6</v>
      </c>
      <c r="AD4236" t="str">
        <f t="shared" si="201"/>
        <v>เชียงราย-เชียงใหม่</v>
      </c>
      <c r="AE4236" t="s">
        <v>55</v>
      </c>
      <c r="AF4236" s="1">
        <v>0</v>
      </c>
      <c r="AG4236" s="1">
        <v>0</v>
      </c>
      <c r="AH4236" s="1">
        <v>0</v>
      </c>
      <c r="AI4236" t="s">
        <v>13372</v>
      </c>
      <c r="AJ4236" s="1">
        <v>1</v>
      </c>
      <c r="AK4236" s="1">
        <v>0</v>
      </c>
      <c r="AL4236" s="1">
        <v>0</v>
      </c>
      <c r="AM4236" s="1">
        <v>0</v>
      </c>
      <c r="AN4236" s="1">
        <v>0</v>
      </c>
      <c r="AO4236" s="1">
        <v>0</v>
      </c>
      <c r="AP4236" s="1">
        <v>0</v>
      </c>
      <c r="AQ4236" s="1">
        <v>0</v>
      </c>
      <c r="AR4236" s="1">
        <v>1207</v>
      </c>
      <c r="AS4236" s="1">
        <v>4490.4342857142865</v>
      </c>
      <c r="AT4236" s="1">
        <f>Table1[[#This Row],[รวมต้นทุนค่าเดินทาง]]+Table1[[#This Row],[รวมต้นทุนค่าซ่อม]]+Table1[[#This Row],[รวมค่าเสื่อม]]</f>
        <v>7190.7971175726934</v>
      </c>
      <c r="AU4236" s="1">
        <f t="shared" si="199"/>
        <v>4428.3346813776061</v>
      </c>
      <c r="AV4236" s="1" t="str" cm="1">
        <f t="array" ref="AV4236">IF(AC4236&lt;4, "เก็บ", IF(OR(AT4236 &lt; PERCENTILE(IF($AC$2:$AC$5092=AC4236, $AT$2:$AT$5092), 0.25) - 1.5 * (PERCENTILE(IF($AC$2:$AC$5092=AC4236, $AT$2:$AT$5092), 0.75) - PERCENTILE(IF($AC$2:$AC$5092=AC4236, $AT$2:$AT$5092), 0.25)), AT4236 &gt; PERCENTILE(IF($AC$2:$AC$5092=AC4236, $AT$2:$AT$5092), 0.75) + 1.5 * (PERCENTILE(IF($AC$2:$AC$5092=AC4236, $AT$2:$AT$5092), 0.75) - PERCENTILE(IF($AC$2:$AC$5092=AC4236, $AT$2:$AT$5092), 0.25))), "ตัด", "เก็บ"))</f>
        <v>เก็บ</v>
      </c>
      <c r="AW4236" s="1">
        <f t="shared" si="200"/>
        <v>3873.7679454274344</v>
      </c>
      <c r="AX4236" s="1">
        <v>2781.4385174989698</v>
      </c>
      <c r="AY4236" s="1">
        <v>1493.3628318584072</v>
      </c>
    </row>
    <row r="4237" spans="1:51" x14ac:dyDescent="0.2">
      <c r="A4237" s="3">
        <v>46017</v>
      </c>
      <c r="B4237">
        <v>46017</v>
      </c>
      <c r="C4237" t="s">
        <v>13373</v>
      </c>
      <c r="D4237" t="s">
        <v>51</v>
      </c>
      <c r="E4237" t="s">
        <v>61</v>
      </c>
      <c r="F4237" t="s">
        <v>2488</v>
      </c>
      <c r="G4237" s="1">
        <v>2700</v>
      </c>
      <c r="H4237" s="1">
        <v>4237</v>
      </c>
      <c r="I4237" s="1">
        <v>1900</v>
      </c>
      <c r="J4237" s="1">
        <v>0</v>
      </c>
      <c r="K4237" s="1">
        <v>0</v>
      </c>
      <c r="L4237" s="1">
        <v>0</v>
      </c>
      <c r="M4237" s="1">
        <v>0</v>
      </c>
      <c r="N4237" s="1">
        <v>0</v>
      </c>
      <c r="O4237" s="1">
        <v>4600</v>
      </c>
      <c r="P4237" t="s">
        <v>13374</v>
      </c>
      <c r="Q4237" s="2">
        <v>244345</v>
      </c>
      <c r="R4237" t="s">
        <v>55</v>
      </c>
      <c r="S4237">
        <v>0</v>
      </c>
      <c r="T4237" t="s">
        <v>71</v>
      </c>
      <c r="U4237" t="s">
        <v>57</v>
      </c>
      <c r="V4237" s="1">
        <v>3716</v>
      </c>
      <c r="W4237" s="1">
        <v>0</v>
      </c>
      <c r="X4237" s="1">
        <v>0</v>
      </c>
      <c r="AA4237" t="s">
        <v>58</v>
      </c>
      <c r="AB4237" s="1">
        <v>0</v>
      </c>
      <c r="AC4237" s="4">
        <f>IF(ISNUMBER(MATCH(AD4237, $AD$2:AD4236, 0)), INDEX($AC$2:AC4236, MATCH(AD4237, $AD$2:AD4236, 0)), MAX($AC$2:AC4236)+1)</f>
        <v>10</v>
      </c>
      <c r="AD4237" t="str">
        <f t="shared" si="201"/>
        <v>เชียงใหม่-กองลอย</v>
      </c>
      <c r="AE4237" t="s">
        <v>55</v>
      </c>
      <c r="AF4237" s="1">
        <v>0</v>
      </c>
      <c r="AG4237" s="1">
        <v>0</v>
      </c>
      <c r="AH4237" s="1">
        <v>0</v>
      </c>
      <c r="AI4237" t="s">
        <v>13375</v>
      </c>
      <c r="AJ4237" s="1">
        <v>1</v>
      </c>
      <c r="AK4237" s="1">
        <v>0</v>
      </c>
      <c r="AL4237" s="1">
        <v>0</v>
      </c>
      <c r="AM4237" s="1">
        <v>0</v>
      </c>
      <c r="AN4237" s="1">
        <v>0</v>
      </c>
      <c r="AO4237" s="1">
        <v>0</v>
      </c>
      <c r="AP4237" s="1">
        <v>0</v>
      </c>
      <c r="AQ4237" s="1">
        <v>0</v>
      </c>
      <c r="AR4237" s="1">
        <v>12553</v>
      </c>
      <c r="AS4237" s="1">
        <v>18.342857142857145</v>
      </c>
      <c r="AT4237" s="1">
        <f>Table1[[#This Row],[รวมต้นทุนค่าเดินทาง]]+Table1[[#This Row],[รวมต้นทุนค่าซ่อม]]+Table1[[#This Row],[รวมค่าเสื่อม]]</f>
        <v>14178.485714285714</v>
      </c>
      <c r="AU4237" s="1">
        <f t="shared" si="199"/>
        <v>14957.32855761775</v>
      </c>
      <c r="AV4237" s="1" t="str" cm="1">
        <f t="array" ref="AV4237">IF(AC4237&lt;4, "เก็บ", IF(OR(AT4237 &lt; PERCENTILE(IF($AC$2:$AC$5092=AC4237, $AT$2:$AT$5092), 0.25) - 1.5 * (PERCENTILE(IF($AC$2:$AC$5092=AC4237, $AT$2:$AT$5092), 0.75) - PERCENTILE(IF($AC$2:$AC$5092=AC4237, $AT$2:$AT$5092), 0.25)), AT4237 &gt; PERCENTILE(IF($AC$2:$AC$5092=AC4237, $AT$2:$AT$5092), 0.75) + 1.5 * (PERCENTILE(IF($AC$2:$AC$5092=AC4237, $AT$2:$AT$5092), 0.75) - PERCENTILE(IF($AC$2:$AC$5092=AC4237, $AT$2:$AT$5092), 0.25))), "ตัด", "เก็บ"))</f>
        <v>เก็บ</v>
      </c>
      <c r="AW4237" s="1">
        <f t="shared" si="200"/>
        <v>14419.089162907676</v>
      </c>
      <c r="AX4237" s="1">
        <v>15077.196593123563</v>
      </c>
      <c r="AY4237" s="1">
        <v>1607.1428571428571</v>
      </c>
    </row>
    <row r="4238" spans="1:51" x14ac:dyDescent="0.2">
      <c r="A4238" s="3">
        <v>46017</v>
      </c>
      <c r="B4238">
        <v>46017</v>
      </c>
      <c r="C4238" t="s">
        <v>13376</v>
      </c>
      <c r="D4238" t="s">
        <v>66</v>
      </c>
      <c r="E4238" t="s">
        <v>67</v>
      </c>
      <c r="F4238" t="s">
        <v>130</v>
      </c>
      <c r="G4238" s="1">
        <v>0</v>
      </c>
      <c r="H4238" s="1">
        <v>0</v>
      </c>
      <c r="I4238" s="1">
        <v>400</v>
      </c>
      <c r="J4238" s="1">
        <v>0</v>
      </c>
      <c r="K4238" s="1">
        <v>0</v>
      </c>
      <c r="L4238" s="1">
        <v>0</v>
      </c>
      <c r="M4238" s="1">
        <v>0</v>
      </c>
      <c r="N4238" s="1">
        <v>0</v>
      </c>
      <c r="O4238" s="1">
        <v>400</v>
      </c>
      <c r="P4238" t="s">
        <v>13377</v>
      </c>
      <c r="Q4238" s="2">
        <v>244344</v>
      </c>
      <c r="R4238" t="s">
        <v>70</v>
      </c>
      <c r="S4238">
        <v>0</v>
      </c>
      <c r="T4238" t="s">
        <v>254</v>
      </c>
      <c r="U4238" t="s">
        <v>93</v>
      </c>
      <c r="V4238" s="1">
        <v>0</v>
      </c>
      <c r="W4238" s="1">
        <v>0</v>
      </c>
      <c r="X4238" s="1">
        <v>0</v>
      </c>
      <c r="AA4238" t="s">
        <v>58</v>
      </c>
      <c r="AB4238" s="1">
        <v>0</v>
      </c>
      <c r="AC4238" s="4">
        <f>IF(ISNUMBER(MATCH(AD4238, $AD$2:AD4237, 0)), INDEX($AC$2:AC4237, MATCH(AD4238, $AD$2:AD4237, 0)), MAX($AC$2:AC4237)+1)</f>
        <v>14</v>
      </c>
      <c r="AD4238" t="str">
        <f t="shared" si="201"/>
        <v>ลำปาง-ตลาดไท</v>
      </c>
      <c r="AE4238" t="s">
        <v>73</v>
      </c>
      <c r="AF4238" s="1">
        <v>0</v>
      </c>
      <c r="AG4238" s="1">
        <v>0</v>
      </c>
      <c r="AH4238" s="1">
        <v>0</v>
      </c>
      <c r="AI4238" t="s">
        <v>13378</v>
      </c>
      <c r="AJ4238" s="1">
        <v>1</v>
      </c>
      <c r="AK4238" s="1">
        <v>720</v>
      </c>
      <c r="AL4238" s="1">
        <v>720</v>
      </c>
      <c r="AM4238" s="1">
        <v>1</v>
      </c>
      <c r="AN4238" s="1">
        <v>0</v>
      </c>
      <c r="AO4238" s="1">
        <v>0</v>
      </c>
      <c r="AP4238" s="1">
        <v>0</v>
      </c>
      <c r="AQ4238" s="1">
        <v>0</v>
      </c>
      <c r="AR4238" s="1">
        <v>400</v>
      </c>
      <c r="AS4238" s="1">
        <v>153.30529239766082</v>
      </c>
      <c r="AT4238" s="1">
        <f>Table1[[#This Row],[รวมต้นทุนค่าเดินทาง]]+Table1[[#This Row],[รวมต้นทุนค่าซ่อม]]+Table1[[#This Row],[รวมค่าเสื่อม]]</f>
        <v>2348.5180583551078</v>
      </c>
      <c r="AU4238" s="1" t="e">
        <f t="shared" si="199"/>
        <v>#N/A</v>
      </c>
      <c r="AV4238" s="1" t="e" cm="1">
        <f t="array" ref="AV4238">IF(AC4238&lt;4, "เก็บ", IF(OR(AT4238 &lt; PERCENTILE(IF($AC$2:$AC$5092=AC4238, $AT$2:$AT$5092), 0.25) - 1.5 * (PERCENTILE(IF($AC$2:$AC$5092=AC4238, $AT$2:$AT$5092), 0.75) - PERCENTILE(IF($AC$2:$AC$5092=AC4238, $AT$2:$AT$5092), 0.25)), AT4238 &gt; PERCENTILE(IF($AC$2:$AC$5092=AC4238, $AT$2:$AT$5092), 0.75) + 1.5 * (PERCENTILE(IF($AC$2:$AC$5092=AC4238, $AT$2:$AT$5092), 0.75) - PERCENTILE(IF($AC$2:$AC$5092=AC4238, $AT$2:$AT$5092), 0.25))), "ตัด", "เก็บ"))</f>
        <v>#N/A</v>
      </c>
      <c r="AW4238" s="1" t="e">
        <f t="shared" si="200"/>
        <v>#DIV/0!</v>
      </c>
      <c r="AX4238" s="1">
        <v>2411.9362516169685</v>
      </c>
      <c r="AY4238" s="1">
        <v>1795.2127659574469</v>
      </c>
    </row>
    <row r="4239" spans="1:51" x14ac:dyDescent="0.2">
      <c r="A4239" s="3">
        <v>46017</v>
      </c>
      <c r="B4239">
        <v>46017</v>
      </c>
      <c r="C4239" t="s">
        <v>13379</v>
      </c>
      <c r="D4239" t="s">
        <v>66</v>
      </c>
      <c r="E4239" t="s">
        <v>124</v>
      </c>
      <c r="F4239" t="s">
        <v>232</v>
      </c>
      <c r="G4239" s="1">
        <v>0</v>
      </c>
      <c r="H4239" s="1">
        <v>0</v>
      </c>
      <c r="I4239" s="1">
        <v>500</v>
      </c>
      <c r="J4239" s="1">
        <v>0</v>
      </c>
      <c r="K4239" s="1">
        <v>0</v>
      </c>
      <c r="L4239" s="1">
        <v>0</v>
      </c>
      <c r="M4239" s="1">
        <v>0</v>
      </c>
      <c r="N4239" s="1">
        <v>0</v>
      </c>
      <c r="O4239" s="1">
        <v>500</v>
      </c>
      <c r="P4239" t="s">
        <v>13380</v>
      </c>
      <c r="Q4239" s="2">
        <v>244344</v>
      </c>
      <c r="R4239" t="s">
        <v>70</v>
      </c>
      <c r="S4239">
        <v>0</v>
      </c>
      <c r="T4239" t="s">
        <v>254</v>
      </c>
      <c r="U4239" t="s">
        <v>72</v>
      </c>
      <c r="V4239" s="1">
        <v>0</v>
      </c>
      <c r="W4239" s="1">
        <v>0</v>
      </c>
      <c r="X4239" s="1">
        <v>0</v>
      </c>
      <c r="AA4239" t="s">
        <v>58</v>
      </c>
      <c r="AB4239" s="1">
        <v>0</v>
      </c>
      <c r="AC4239" s="4">
        <f>IF(ISNUMBER(MATCH(AD4239, $AD$2:AD4238, 0)), INDEX($AC$2:AC4238, MATCH(AD4239, $AD$2:AD4238, 0)), MAX($AC$2:AC4238)+1)</f>
        <v>58</v>
      </c>
      <c r="AD4239" t="str">
        <f t="shared" si="201"/>
        <v>ลำปาง-พุทธมณฑลสาย 5</v>
      </c>
      <c r="AE4239" t="s">
        <v>73</v>
      </c>
      <c r="AF4239" s="1">
        <v>0</v>
      </c>
      <c r="AG4239" s="1">
        <v>0</v>
      </c>
      <c r="AH4239" s="1">
        <v>0</v>
      </c>
      <c r="AI4239" t="s">
        <v>13381</v>
      </c>
      <c r="AJ4239" s="1">
        <v>1</v>
      </c>
      <c r="AK4239" s="1">
        <v>720</v>
      </c>
      <c r="AL4239" s="1">
        <v>720</v>
      </c>
      <c r="AM4239" s="1">
        <v>1</v>
      </c>
      <c r="AN4239" s="1">
        <v>0</v>
      </c>
      <c r="AO4239" s="1">
        <v>0</v>
      </c>
      <c r="AP4239" s="1">
        <v>0</v>
      </c>
      <c r="AQ4239" s="1">
        <v>0</v>
      </c>
      <c r="AR4239" s="1">
        <v>500</v>
      </c>
      <c r="AS4239" s="1">
        <v>133.33566939404719</v>
      </c>
      <c r="AT4239" s="1">
        <f>Table1[[#This Row],[รวมต้นทุนค่าเดินทาง]]+Table1[[#This Row],[รวมต้นทุนค่าซ่อม]]+Table1[[#This Row],[รวมค่าเสื่อม]]</f>
        <v>1675.0023360607138</v>
      </c>
      <c r="AU4239" s="1">
        <f t="shared" si="199"/>
        <v>3792.3619116821965</v>
      </c>
      <c r="AV4239" s="1" t="str" cm="1">
        <f t="array" ref="AV4239">IF(AC4239&lt;4, "เก็บ", IF(OR(AT4239 &lt; PERCENTILE(IF($AC$2:$AC$5092=AC4239, $AT$2:$AT$5092), 0.25) - 1.5 * (PERCENTILE(IF($AC$2:$AC$5092=AC4239, $AT$2:$AT$5092), 0.75) - PERCENTILE(IF($AC$2:$AC$5092=AC4239, $AT$2:$AT$5092), 0.25)), AT4239 &gt; PERCENTILE(IF($AC$2:$AC$5092=AC4239, $AT$2:$AT$5092), 0.75) + 1.5 * (PERCENTILE(IF($AC$2:$AC$5092=AC4239, $AT$2:$AT$5092), 0.75) - PERCENTILE(IF($AC$2:$AC$5092=AC4239, $AT$2:$AT$5092), 0.25))), "ตัด", "เก็บ"))</f>
        <v>เก็บ</v>
      </c>
      <c r="AW4239" s="1">
        <f t="shared" si="200"/>
        <v>2902.8131021611644</v>
      </c>
      <c r="AX4239" s="1">
        <v>1674.4743872095116</v>
      </c>
      <c r="AY4239" s="1">
        <v>1041.6666666666667</v>
      </c>
    </row>
    <row r="4240" spans="1:51" x14ac:dyDescent="0.2">
      <c r="A4240" s="3">
        <v>46017</v>
      </c>
      <c r="B4240">
        <v>46017</v>
      </c>
      <c r="C4240" t="s">
        <v>13382</v>
      </c>
      <c r="D4240" t="s">
        <v>51</v>
      </c>
      <c r="E4240" t="s">
        <v>61</v>
      </c>
      <c r="F4240" t="s">
        <v>1289</v>
      </c>
      <c r="G4240" s="1">
        <v>6450</v>
      </c>
      <c r="H4240" s="1">
        <v>2621</v>
      </c>
      <c r="I4240" s="1">
        <v>1900</v>
      </c>
      <c r="J4240" s="1">
        <v>0</v>
      </c>
      <c r="K4240" s="1">
        <v>0</v>
      </c>
      <c r="L4240" s="1">
        <v>0</v>
      </c>
      <c r="M4240" s="1">
        <v>0</v>
      </c>
      <c r="N4240" s="1">
        <v>0</v>
      </c>
      <c r="O4240" s="1">
        <v>8350</v>
      </c>
      <c r="P4240" t="s">
        <v>13383</v>
      </c>
      <c r="Q4240" s="2">
        <v>244344</v>
      </c>
      <c r="R4240" t="s">
        <v>55</v>
      </c>
      <c r="S4240">
        <v>0</v>
      </c>
      <c r="T4240" t="s">
        <v>56</v>
      </c>
      <c r="U4240" t="s">
        <v>57</v>
      </c>
      <c r="V4240" s="1">
        <v>2500</v>
      </c>
      <c r="W4240" s="1">
        <v>0</v>
      </c>
      <c r="X4240" s="1">
        <v>0</v>
      </c>
      <c r="AA4240" t="s">
        <v>58</v>
      </c>
      <c r="AB4240" s="1">
        <v>0</v>
      </c>
      <c r="AC4240" s="4">
        <f>IF(ISNUMBER(MATCH(AD4240, $AD$2:AD4239, 0)), INDEX($AC$2:AC4239, MATCH(AD4240, $AD$2:AD4239, 0)), MAX($AC$2:AC4239)+1)</f>
        <v>1</v>
      </c>
      <c r="AD4240" t="str">
        <f t="shared" si="201"/>
        <v>ท่าลี่-กองลอย</v>
      </c>
      <c r="AE4240" t="s">
        <v>55</v>
      </c>
      <c r="AF4240" s="1">
        <v>0</v>
      </c>
      <c r="AG4240" s="1">
        <v>0</v>
      </c>
      <c r="AH4240" s="1">
        <v>0</v>
      </c>
      <c r="AI4240" t="s">
        <v>13384</v>
      </c>
      <c r="AJ4240" s="1">
        <v>1</v>
      </c>
      <c r="AK4240" s="1">
        <v>0</v>
      </c>
      <c r="AL4240" s="1">
        <v>0</v>
      </c>
      <c r="AM4240" s="1">
        <v>0</v>
      </c>
      <c r="AN4240" s="1">
        <v>0</v>
      </c>
      <c r="AO4240" s="1">
        <v>0</v>
      </c>
      <c r="AP4240" s="1">
        <v>0</v>
      </c>
      <c r="AQ4240" s="1">
        <v>0</v>
      </c>
      <c r="AR4240" s="1">
        <v>13471</v>
      </c>
      <c r="AS4240" s="1">
        <v>483.71111111111111</v>
      </c>
      <c r="AT4240" s="1">
        <f>Table1[[#This Row],[รวมต้นทุนค่าเดินทาง]]+Table1[[#This Row],[รวมต้นทุนค่าซ่อม]]+Table1[[#This Row],[รวมค่าเสื่อม]]</f>
        <v>15508.578514426028</v>
      </c>
      <c r="AU4240" s="1">
        <f t="shared" si="199"/>
        <v>13953.293816562818</v>
      </c>
      <c r="AV4240" s="1" t="str" cm="1">
        <f t="array" ref="AV4240">IF(AC4240&lt;4, "เก็บ", IF(OR(AT4240 &lt; PERCENTILE(IF($AC$2:$AC$5092=AC4240, $AT$2:$AT$5092), 0.25) - 1.5 * (PERCENTILE(IF($AC$2:$AC$5092=AC4240, $AT$2:$AT$5092), 0.75) - PERCENTILE(IF($AC$2:$AC$5092=AC4240, $AT$2:$AT$5092), 0.25)), AT4240 &gt; PERCENTILE(IF($AC$2:$AC$5092=AC4240, $AT$2:$AT$5092), 0.75) + 1.5 * (PERCENTILE(IF($AC$2:$AC$5092=AC4240, $AT$2:$AT$5092), 0.75) - PERCENTILE(IF($AC$2:$AC$5092=AC4240, $AT$2:$AT$5092), 0.25))), "ตัด", "เก็บ"))</f>
        <v>เก็บ</v>
      </c>
      <c r="AW4240" s="1">
        <f t="shared" si="200"/>
        <v>13953.293816562818</v>
      </c>
      <c r="AX4240" s="1">
        <v>14426.372718098486</v>
      </c>
      <c r="AY4240" s="1">
        <v>1553.8674033149171</v>
      </c>
    </row>
    <row r="4241" spans="1:51" x14ac:dyDescent="0.2">
      <c r="A4241" s="3">
        <v>46017</v>
      </c>
      <c r="B4241">
        <v>46017</v>
      </c>
      <c r="C4241" t="s">
        <v>13385</v>
      </c>
      <c r="D4241" t="s">
        <v>66</v>
      </c>
      <c r="E4241" t="s">
        <v>148</v>
      </c>
      <c r="F4241" t="s">
        <v>215</v>
      </c>
      <c r="G4241" s="1">
        <v>0</v>
      </c>
      <c r="H4241" s="1">
        <v>0</v>
      </c>
      <c r="I4241" s="1">
        <v>0</v>
      </c>
      <c r="J4241" s="1">
        <v>0</v>
      </c>
      <c r="K4241" s="1">
        <v>0</v>
      </c>
      <c r="L4241" s="1">
        <v>0</v>
      </c>
      <c r="M4241" s="1">
        <v>0</v>
      </c>
      <c r="N4241" s="1">
        <v>0</v>
      </c>
      <c r="O4241" s="1">
        <v>341</v>
      </c>
      <c r="P4241" t="s">
        <v>13386</v>
      </c>
      <c r="Q4241" s="2">
        <v>244344</v>
      </c>
      <c r="R4241" t="s">
        <v>55</v>
      </c>
      <c r="S4241">
        <v>0</v>
      </c>
      <c r="T4241" t="s">
        <v>87</v>
      </c>
      <c r="U4241" t="s">
        <v>71</v>
      </c>
      <c r="V4241" s="1">
        <v>0</v>
      </c>
      <c r="W4241" s="1">
        <v>1022</v>
      </c>
      <c r="X4241" s="1">
        <v>341</v>
      </c>
      <c r="Y4241" t="s">
        <v>114</v>
      </c>
      <c r="Z4241" t="s">
        <v>71</v>
      </c>
      <c r="AA4241" t="s">
        <v>13387</v>
      </c>
      <c r="AB4241" s="1">
        <v>0</v>
      </c>
      <c r="AC4241" s="4">
        <f>IF(ISNUMBER(MATCH(AD4241, $AD$2:AD4240, 0)), INDEX($AC$2:AC4240, MATCH(AD4241, $AD$2:AD4240, 0)), MAX($AC$2:AC4240)+1)</f>
        <v>6</v>
      </c>
      <c r="AD4241" t="str">
        <f t="shared" si="201"/>
        <v>เชียงราย-เชียงใหม่</v>
      </c>
      <c r="AE4241" t="s">
        <v>55</v>
      </c>
      <c r="AF4241" s="1">
        <v>0</v>
      </c>
      <c r="AG4241" s="1">
        <v>0</v>
      </c>
      <c r="AH4241" s="1">
        <v>0</v>
      </c>
      <c r="AI4241" t="s">
        <v>13388</v>
      </c>
      <c r="AJ4241" s="1">
        <v>1</v>
      </c>
      <c r="AK4241" s="1">
        <v>0</v>
      </c>
      <c r="AL4241" s="1">
        <v>0</v>
      </c>
      <c r="AM4241" s="1">
        <v>0</v>
      </c>
      <c r="AN4241" s="1">
        <v>0</v>
      </c>
      <c r="AO4241" s="1">
        <v>0</v>
      </c>
      <c r="AP4241" s="1">
        <v>0</v>
      </c>
      <c r="AQ4241" s="1">
        <v>0</v>
      </c>
      <c r="AR4241" s="1">
        <v>1363</v>
      </c>
      <c r="AS4241" s="1">
        <v>1706.0839743589743</v>
      </c>
      <c r="AT4241" s="1">
        <f>Table1[[#This Row],[รวมต้นทุนค่าเดินทาง]]+Table1[[#This Row],[รวมต้นทุนค่าซ่อม]]+Table1[[#This Row],[รวมค่าเสื่อม]]</f>
        <v>4102.6528789526137</v>
      </c>
      <c r="AU4241" s="1">
        <f t="shared" si="199"/>
        <v>4428.3346813776061</v>
      </c>
      <c r="AV4241" s="1" t="str" cm="1">
        <f t="array" ref="AV4241">IF(AC4241&lt;4, "เก็บ", IF(OR(AT4241 &lt; PERCENTILE(IF($AC$2:$AC$5092=AC4241, $AT$2:$AT$5092), 0.25) - 1.5 * (PERCENTILE(IF($AC$2:$AC$5092=AC4241, $AT$2:$AT$5092), 0.75) - PERCENTILE(IF($AC$2:$AC$5092=AC4241, $AT$2:$AT$5092), 0.25)), AT4241 &gt; PERCENTILE(IF($AC$2:$AC$5092=AC4241, $AT$2:$AT$5092), 0.75) + 1.5 * (PERCENTILE(IF($AC$2:$AC$5092=AC4241, $AT$2:$AT$5092), 0.75) - PERCENTILE(IF($AC$2:$AC$5092=AC4241, $AT$2:$AT$5092), 0.25))), "ตัด", "เก็บ"))</f>
        <v>เก็บ</v>
      </c>
      <c r="AW4241" s="1">
        <f t="shared" si="200"/>
        <v>3873.7679454274344</v>
      </c>
      <c r="AX4241" s="1">
        <v>2781.4385174989698</v>
      </c>
      <c r="AY4241" s="1">
        <v>1033.5689045936397</v>
      </c>
    </row>
    <row r="4242" spans="1:51" x14ac:dyDescent="0.2">
      <c r="A4242" s="3">
        <v>46017</v>
      </c>
      <c r="B4242">
        <v>46017</v>
      </c>
      <c r="C4242" t="s">
        <v>13389</v>
      </c>
      <c r="D4242" t="s">
        <v>66</v>
      </c>
      <c r="E4242" t="s">
        <v>124</v>
      </c>
      <c r="F4242" t="s">
        <v>248</v>
      </c>
      <c r="G4242" s="1">
        <v>0</v>
      </c>
      <c r="H4242" s="1">
        <v>0</v>
      </c>
      <c r="I4242" s="1">
        <v>0</v>
      </c>
      <c r="J4242" s="1">
        <v>0</v>
      </c>
      <c r="K4242" s="1">
        <v>0</v>
      </c>
      <c r="L4242" s="1">
        <v>0</v>
      </c>
      <c r="M4242" s="1">
        <v>0</v>
      </c>
      <c r="N4242" s="1">
        <v>0</v>
      </c>
      <c r="O4242" s="1">
        <v>526</v>
      </c>
      <c r="P4242" t="s">
        <v>13390</v>
      </c>
      <c r="Q4242" s="2">
        <v>244344</v>
      </c>
      <c r="R4242" t="s">
        <v>55</v>
      </c>
      <c r="S4242">
        <v>0</v>
      </c>
      <c r="T4242" t="s">
        <v>87</v>
      </c>
      <c r="U4242" t="s">
        <v>71</v>
      </c>
      <c r="V4242" s="1">
        <v>0</v>
      </c>
      <c r="W4242" s="1">
        <v>0</v>
      </c>
      <c r="X4242" s="1">
        <v>526</v>
      </c>
      <c r="Y4242" t="s">
        <v>87</v>
      </c>
      <c r="Z4242" t="s">
        <v>71</v>
      </c>
      <c r="AA4242" t="s">
        <v>2606</v>
      </c>
      <c r="AB4242" s="1">
        <v>0</v>
      </c>
      <c r="AC4242" s="4">
        <f>IF(ISNUMBER(MATCH(AD4242, $AD$2:AD4241, 0)), INDEX($AC$2:AC4241, MATCH(AD4242, $AD$2:AD4241, 0)), MAX($AC$2:AC4241)+1)</f>
        <v>6</v>
      </c>
      <c r="AD4242" t="str">
        <f t="shared" si="201"/>
        <v>เชียงราย-เชียงใหม่</v>
      </c>
      <c r="AE4242" t="s">
        <v>55</v>
      </c>
      <c r="AF4242" s="1">
        <v>0</v>
      </c>
      <c r="AG4242" s="1">
        <v>0</v>
      </c>
      <c r="AH4242" s="1">
        <v>0</v>
      </c>
      <c r="AI4242" t="s">
        <v>13391</v>
      </c>
      <c r="AJ4242" s="1">
        <v>1</v>
      </c>
      <c r="AK4242" s="1">
        <v>0</v>
      </c>
      <c r="AL4242" s="1">
        <v>0</v>
      </c>
      <c r="AM4242" s="1">
        <v>0</v>
      </c>
      <c r="AN4242" s="1">
        <v>0</v>
      </c>
      <c r="AO4242" s="1">
        <v>0</v>
      </c>
      <c r="AP4242" s="1">
        <v>0</v>
      </c>
      <c r="AQ4242" s="1">
        <v>0</v>
      </c>
      <c r="AR4242" s="1">
        <v>526</v>
      </c>
      <c r="AS4242" s="1">
        <v>902.74761648745516</v>
      </c>
      <c r="AT4242" s="1">
        <f>Table1[[#This Row],[รวมต้นทุนค่าเดินทาง]]+Table1[[#This Row],[รวมต้นทุนค่าซ่อม]]+Table1[[#This Row],[รวมค่าเสื่อม]]</f>
        <v>2451.4748892147281</v>
      </c>
      <c r="AU4242" s="1">
        <f t="shared" si="199"/>
        <v>4428.3346813776061</v>
      </c>
      <c r="AV4242" s="1" t="str" cm="1">
        <f t="array" ref="AV4242">IF(AC4242&lt;4, "เก็บ", IF(OR(AT4242 &lt; PERCENTILE(IF($AC$2:$AC$5092=AC4242, $AT$2:$AT$5092), 0.25) - 1.5 * (PERCENTILE(IF($AC$2:$AC$5092=AC4242, $AT$2:$AT$5092), 0.75) - PERCENTILE(IF($AC$2:$AC$5092=AC4242, $AT$2:$AT$5092), 0.25)), AT4242 &gt; PERCENTILE(IF($AC$2:$AC$5092=AC4242, $AT$2:$AT$5092), 0.75) + 1.5 * (PERCENTILE(IF($AC$2:$AC$5092=AC4242, $AT$2:$AT$5092), 0.75) - PERCENTILE(IF($AC$2:$AC$5092=AC4242, $AT$2:$AT$5092), 0.25))), "ตัด", "เก็บ"))</f>
        <v>เก็บ</v>
      </c>
      <c r="AW4242" s="1">
        <f t="shared" si="200"/>
        <v>3873.7679454274344</v>
      </c>
      <c r="AX4242" s="1">
        <v>2781.4385174989698</v>
      </c>
      <c r="AY4242" s="1">
        <v>1022.7272727272727</v>
      </c>
    </row>
    <row r="4243" spans="1:51" x14ac:dyDescent="0.2">
      <c r="A4243" s="3">
        <v>46017</v>
      </c>
      <c r="B4243">
        <v>46017</v>
      </c>
      <c r="C4243" t="s">
        <v>13392</v>
      </c>
      <c r="D4243" t="s">
        <v>66</v>
      </c>
      <c r="E4243" t="s">
        <v>105</v>
      </c>
      <c r="F4243" t="s">
        <v>395</v>
      </c>
      <c r="G4243" s="1">
        <v>0</v>
      </c>
      <c r="H4243" s="1">
        <v>0</v>
      </c>
      <c r="I4243" s="1">
        <v>0</v>
      </c>
      <c r="J4243" s="1">
        <v>0</v>
      </c>
      <c r="K4243" s="1">
        <v>0</v>
      </c>
      <c r="L4243" s="1">
        <v>0</v>
      </c>
      <c r="M4243" s="1">
        <v>0</v>
      </c>
      <c r="N4243" s="1">
        <v>681</v>
      </c>
      <c r="O4243" s="1">
        <v>681</v>
      </c>
      <c r="P4243" t="s">
        <v>13393</v>
      </c>
      <c r="Q4243" s="2">
        <v>244344</v>
      </c>
      <c r="R4243" t="s">
        <v>55</v>
      </c>
      <c r="S4243">
        <v>0</v>
      </c>
      <c r="T4243" t="s">
        <v>87</v>
      </c>
      <c r="U4243" t="s">
        <v>71</v>
      </c>
      <c r="V4243" s="1">
        <v>0</v>
      </c>
      <c r="W4243" s="1">
        <v>619</v>
      </c>
      <c r="X4243" s="1">
        <v>0</v>
      </c>
      <c r="Y4243" t="s">
        <v>108</v>
      </c>
      <c r="Z4243" t="s">
        <v>71</v>
      </c>
      <c r="AA4243" t="s">
        <v>612</v>
      </c>
      <c r="AB4243" s="1">
        <v>0</v>
      </c>
      <c r="AC4243" s="4">
        <f>IF(ISNUMBER(MATCH(AD4243, $AD$2:AD4242, 0)), INDEX($AC$2:AC4242, MATCH(AD4243, $AD$2:AD4242, 0)), MAX($AC$2:AC4242)+1)</f>
        <v>6</v>
      </c>
      <c r="AD4243" t="str">
        <f t="shared" si="201"/>
        <v>เชียงราย-เชียงใหม่</v>
      </c>
      <c r="AE4243" t="s">
        <v>55</v>
      </c>
      <c r="AF4243" s="1">
        <v>0</v>
      </c>
      <c r="AG4243" s="1">
        <v>0</v>
      </c>
      <c r="AH4243" s="1">
        <v>0</v>
      </c>
      <c r="AI4243" t="s">
        <v>13394</v>
      </c>
      <c r="AJ4243" s="1">
        <v>1</v>
      </c>
      <c r="AK4243" s="1">
        <v>0</v>
      </c>
      <c r="AL4243" s="1">
        <v>0</v>
      </c>
      <c r="AM4243" s="1">
        <v>0</v>
      </c>
      <c r="AN4243" s="1">
        <v>0</v>
      </c>
      <c r="AO4243" s="1">
        <v>0</v>
      </c>
      <c r="AP4243" s="1">
        <v>0</v>
      </c>
      <c r="AQ4243" s="1">
        <v>0</v>
      </c>
      <c r="AR4243" s="1">
        <v>1300</v>
      </c>
      <c r="AS4243" s="1">
        <v>455.72482142857143</v>
      </c>
      <c r="AT4243" s="1">
        <f>Table1[[#This Row],[รวมต้นทุนค่าเดินทาง]]+Table1[[#This Row],[รวมต้นทุนค่าซ่อม]]+Table1[[#This Row],[รวมค่าเสื่อม]]</f>
        <v>3262.0009720561866</v>
      </c>
      <c r="AU4243" s="1">
        <f t="shared" si="199"/>
        <v>4428.3346813776061</v>
      </c>
      <c r="AV4243" s="1" t="str" cm="1">
        <f t="array" ref="AV4243">IF(AC4243&lt;4, "เก็บ", IF(OR(AT4243 &lt; PERCENTILE(IF($AC$2:$AC$5092=AC4243, $AT$2:$AT$5092), 0.25) - 1.5 * (PERCENTILE(IF($AC$2:$AC$5092=AC4243, $AT$2:$AT$5092), 0.75) - PERCENTILE(IF($AC$2:$AC$5092=AC4243, $AT$2:$AT$5092), 0.25)), AT4243 &gt; PERCENTILE(IF($AC$2:$AC$5092=AC4243, $AT$2:$AT$5092), 0.75) + 1.5 * (PERCENTILE(IF($AC$2:$AC$5092=AC4243, $AT$2:$AT$5092), 0.75) - PERCENTILE(IF($AC$2:$AC$5092=AC4243, $AT$2:$AT$5092), 0.25))), "ตัด", "เก็บ"))</f>
        <v>เก็บ</v>
      </c>
      <c r="AW4243" s="1">
        <f t="shared" si="200"/>
        <v>3873.7679454274344</v>
      </c>
      <c r="AX4243" s="1">
        <v>2781.4385174989698</v>
      </c>
      <c r="AY4243" s="1">
        <v>1506.2761506276152</v>
      </c>
    </row>
    <row r="4244" spans="1:51" x14ac:dyDescent="0.2">
      <c r="A4244" s="3">
        <v>46018</v>
      </c>
      <c r="B4244">
        <v>46018</v>
      </c>
      <c r="C4244" t="s">
        <v>13395</v>
      </c>
      <c r="D4244" t="s">
        <v>66</v>
      </c>
      <c r="E4244" t="s">
        <v>124</v>
      </c>
      <c r="F4244" t="s">
        <v>324</v>
      </c>
      <c r="G4244" s="1">
        <v>0</v>
      </c>
      <c r="H4244" s="1">
        <v>0</v>
      </c>
      <c r="I4244" s="1">
        <v>500</v>
      </c>
      <c r="J4244" s="1">
        <v>0</v>
      </c>
      <c r="K4244" s="1">
        <v>0</v>
      </c>
      <c r="L4244" s="1">
        <v>0</v>
      </c>
      <c r="M4244" s="1">
        <v>0</v>
      </c>
      <c r="N4244" s="1">
        <v>0</v>
      </c>
      <c r="O4244" s="1">
        <v>500</v>
      </c>
      <c r="P4244" t="s">
        <v>13396</v>
      </c>
      <c r="Q4244" s="2">
        <v>244345</v>
      </c>
      <c r="R4244" t="s">
        <v>70</v>
      </c>
      <c r="S4244">
        <v>0</v>
      </c>
      <c r="T4244" t="s">
        <v>71</v>
      </c>
      <c r="U4244" t="s">
        <v>93</v>
      </c>
      <c r="V4244" s="1">
        <v>0</v>
      </c>
      <c r="W4244" s="1">
        <v>0</v>
      </c>
      <c r="X4244" s="1">
        <v>0</v>
      </c>
      <c r="AA4244" t="s">
        <v>58</v>
      </c>
      <c r="AB4244" s="1">
        <v>0</v>
      </c>
      <c r="AC4244" s="4">
        <f>IF(ISNUMBER(MATCH(AD4244, $AD$2:AD4243, 0)), INDEX($AC$2:AC4243, MATCH(AD4244, $AD$2:AD4243, 0)), MAX($AC$2:AC4243)+1)</f>
        <v>4</v>
      </c>
      <c r="AD4244" t="str">
        <f t="shared" si="201"/>
        <v>เชียงใหม่-ตลาดไท</v>
      </c>
      <c r="AE4244" t="s">
        <v>73</v>
      </c>
      <c r="AF4244" s="1">
        <v>0</v>
      </c>
      <c r="AG4244" s="1">
        <v>0</v>
      </c>
      <c r="AH4244" s="1">
        <v>0</v>
      </c>
      <c r="AI4244" t="s">
        <v>13397</v>
      </c>
      <c r="AJ4244" s="1">
        <v>1</v>
      </c>
      <c r="AK4244" s="1">
        <v>720</v>
      </c>
      <c r="AL4244" s="1">
        <v>720</v>
      </c>
      <c r="AM4244" s="1">
        <v>1</v>
      </c>
      <c r="AN4244" s="1">
        <v>0</v>
      </c>
      <c r="AO4244" s="1">
        <v>0</v>
      </c>
      <c r="AP4244" s="1">
        <v>0</v>
      </c>
      <c r="AQ4244" s="1">
        <v>0</v>
      </c>
      <c r="AR4244" s="1">
        <v>500</v>
      </c>
      <c r="AS4244" s="1">
        <v>702.90177911671276</v>
      </c>
      <c r="AT4244" s="1">
        <f>Table1[[#This Row],[รวมต้นทุนค่าเดินทาง]]+Table1[[#This Row],[รวมต้นทุนค่าซ่อม]]+Table1[[#This Row],[รวมค่าเสื่อม]]</f>
        <v>4327.9017791167125</v>
      </c>
      <c r="AU4244" s="1">
        <f t="shared" si="199"/>
        <v>4256.109283997258</v>
      </c>
      <c r="AV4244" s="1" t="str" cm="1">
        <f t="array" ref="AV4244">IF(AC4244&lt;4, "เก็บ", IF(OR(AT4244 &lt; PERCENTILE(IF($AC$2:$AC$5092=AC4244, $AT$2:$AT$5092), 0.25) - 1.5 * (PERCENTILE(IF($AC$2:$AC$5092=AC4244, $AT$2:$AT$5092), 0.75) - PERCENTILE(IF($AC$2:$AC$5092=AC4244, $AT$2:$AT$5092), 0.25)), AT4244 &gt; PERCENTILE(IF($AC$2:$AC$5092=AC4244, $AT$2:$AT$5092), 0.75) + 1.5 * (PERCENTILE(IF($AC$2:$AC$5092=AC4244, $AT$2:$AT$5092), 0.75) - PERCENTILE(IF($AC$2:$AC$5092=AC4244, $AT$2:$AT$5092), 0.25))), "ตัด", "เก็บ"))</f>
        <v>เก็บ</v>
      </c>
      <c r="AW4244" s="1">
        <f t="shared" si="200"/>
        <v>3807.0727671795808</v>
      </c>
      <c r="AX4244" s="1">
        <v>2335.0230876608157</v>
      </c>
      <c r="AY4244" s="1">
        <v>3125</v>
      </c>
    </row>
    <row r="4245" spans="1:51" x14ac:dyDescent="0.2">
      <c r="A4245" s="3">
        <v>46018</v>
      </c>
      <c r="B4245">
        <v>46018</v>
      </c>
      <c r="C4245" t="s">
        <v>13398</v>
      </c>
      <c r="D4245" t="s">
        <v>51</v>
      </c>
      <c r="E4245" t="s">
        <v>61</v>
      </c>
      <c r="F4245" t="s">
        <v>5295</v>
      </c>
      <c r="G4245" s="1">
        <v>2700</v>
      </c>
      <c r="H4245" s="1">
        <v>4121</v>
      </c>
      <c r="I4245" s="1">
        <v>1900</v>
      </c>
      <c r="J4245" s="1">
        <v>0</v>
      </c>
      <c r="K4245" s="1">
        <v>0</v>
      </c>
      <c r="L4245" s="1">
        <v>0</v>
      </c>
      <c r="M4245" s="1">
        <v>0</v>
      </c>
      <c r="N4245" s="1">
        <v>0</v>
      </c>
      <c r="O4245" s="1">
        <v>4600</v>
      </c>
      <c r="P4245" t="s">
        <v>13399</v>
      </c>
      <c r="Q4245" s="2">
        <v>244345</v>
      </c>
      <c r="R4245" t="s">
        <v>55</v>
      </c>
      <c r="S4245">
        <v>0</v>
      </c>
      <c r="T4245" t="s">
        <v>56</v>
      </c>
      <c r="U4245" t="s">
        <v>57</v>
      </c>
      <c r="V4245" s="1">
        <v>2500</v>
      </c>
      <c r="W4245" s="1">
        <v>0</v>
      </c>
      <c r="X4245" s="1">
        <v>0</v>
      </c>
      <c r="AA4245" t="s">
        <v>58</v>
      </c>
      <c r="AB4245" s="1">
        <v>0</v>
      </c>
      <c r="AC4245" s="4">
        <f>IF(ISNUMBER(MATCH(AD4245, $AD$2:AD4244, 0)), INDEX($AC$2:AC4244, MATCH(AD4245, $AD$2:AD4244, 0)), MAX($AC$2:AC4244)+1)</f>
        <v>1</v>
      </c>
      <c r="AD4245" t="str">
        <f t="shared" si="201"/>
        <v>ท่าลี่-กองลอย</v>
      </c>
      <c r="AE4245" t="s">
        <v>55</v>
      </c>
      <c r="AF4245" s="1">
        <v>0</v>
      </c>
      <c r="AG4245" s="1">
        <v>0</v>
      </c>
      <c r="AH4245" s="1">
        <v>0</v>
      </c>
      <c r="AI4245" t="s">
        <v>13400</v>
      </c>
      <c r="AJ4245" s="1">
        <v>1</v>
      </c>
      <c r="AK4245" s="1">
        <v>0</v>
      </c>
      <c r="AL4245" s="1">
        <v>0</v>
      </c>
      <c r="AM4245" s="1">
        <v>0</v>
      </c>
      <c r="AN4245" s="1">
        <v>0</v>
      </c>
      <c r="AO4245" s="1">
        <v>0</v>
      </c>
      <c r="AP4245" s="1">
        <v>0</v>
      </c>
      <c r="AQ4245" s="1">
        <v>0</v>
      </c>
      <c r="AR4245" s="1">
        <v>11221</v>
      </c>
      <c r="AS4245" s="1">
        <v>725.56666666666661</v>
      </c>
      <c r="AT4245" s="1">
        <f>Table1[[#This Row],[รวมต้นทุนค่าเดินทาง]]+Table1[[#This Row],[รวมต้นทุนค่าซ่อม]]+Table1[[#This Row],[รวมค่าเสื่อม]]</f>
        <v>14045.447263681592</v>
      </c>
      <c r="AU4245" s="1">
        <f t="shared" si="199"/>
        <v>13953.293816562818</v>
      </c>
      <c r="AV4245" s="1" t="str" cm="1">
        <f t="array" ref="AV4245">IF(AC4245&lt;4, "เก็บ", IF(OR(AT4245 &lt; PERCENTILE(IF($AC$2:$AC$5092=AC4245, $AT$2:$AT$5092), 0.25) - 1.5 * (PERCENTILE(IF($AC$2:$AC$5092=AC4245, $AT$2:$AT$5092), 0.75) - PERCENTILE(IF($AC$2:$AC$5092=AC4245, $AT$2:$AT$5092), 0.25)), AT4245 &gt; PERCENTILE(IF($AC$2:$AC$5092=AC4245, $AT$2:$AT$5092), 0.75) + 1.5 * (PERCENTILE(IF($AC$2:$AC$5092=AC4245, $AT$2:$AT$5092), 0.75) - PERCENTILE(IF($AC$2:$AC$5092=AC4245, $AT$2:$AT$5092), 0.25))), "ตัด", "เก็บ"))</f>
        <v>เก็บ</v>
      </c>
      <c r="AW4245" s="1">
        <f t="shared" si="200"/>
        <v>13953.293816562818</v>
      </c>
      <c r="AX4245" s="1">
        <v>14426.372718098486</v>
      </c>
      <c r="AY4245" s="1">
        <v>2098.8805970149256</v>
      </c>
    </row>
    <row r="4246" spans="1:51" x14ac:dyDescent="0.2">
      <c r="A4246" s="3">
        <v>46018</v>
      </c>
      <c r="B4246">
        <v>46018</v>
      </c>
      <c r="C4246" t="s">
        <v>13401</v>
      </c>
      <c r="D4246" t="s">
        <v>66</v>
      </c>
      <c r="E4246" t="s">
        <v>184</v>
      </c>
      <c r="F4246" t="s">
        <v>1088</v>
      </c>
      <c r="G4246" s="1">
        <v>0</v>
      </c>
      <c r="H4246" s="1">
        <v>0</v>
      </c>
      <c r="I4246" s="1">
        <v>0</v>
      </c>
      <c r="J4246" s="1">
        <v>0</v>
      </c>
      <c r="K4246" s="1">
        <v>0</v>
      </c>
      <c r="L4246" s="1">
        <v>0</v>
      </c>
      <c r="M4246" s="1">
        <v>0</v>
      </c>
      <c r="N4246" s="1">
        <v>0</v>
      </c>
      <c r="O4246" s="1">
        <v>518</v>
      </c>
      <c r="P4246" t="s">
        <v>13402</v>
      </c>
      <c r="Q4246" s="2">
        <v>244345</v>
      </c>
      <c r="R4246" t="s">
        <v>55</v>
      </c>
      <c r="S4246">
        <v>0</v>
      </c>
      <c r="T4246" t="s">
        <v>87</v>
      </c>
      <c r="U4246" t="s">
        <v>71</v>
      </c>
      <c r="V4246" s="1">
        <v>0</v>
      </c>
      <c r="W4246" s="1">
        <v>1115</v>
      </c>
      <c r="X4246" s="1">
        <v>518</v>
      </c>
      <c r="Y4246" t="s">
        <v>87</v>
      </c>
      <c r="Z4246" t="s">
        <v>71</v>
      </c>
      <c r="AA4246" t="s">
        <v>13403</v>
      </c>
      <c r="AB4246" s="1">
        <v>0</v>
      </c>
      <c r="AC4246" s="4">
        <f>IF(ISNUMBER(MATCH(AD4246, $AD$2:AD4245, 0)), INDEX($AC$2:AC4245, MATCH(AD4246, $AD$2:AD4245, 0)), MAX($AC$2:AC4245)+1)</f>
        <v>6</v>
      </c>
      <c r="AD4246" t="str">
        <f t="shared" si="201"/>
        <v>เชียงราย-เชียงใหม่</v>
      </c>
      <c r="AE4246" t="s">
        <v>55</v>
      </c>
      <c r="AF4246" s="1">
        <v>0</v>
      </c>
      <c r="AG4246" s="1">
        <v>0</v>
      </c>
      <c r="AH4246" s="1">
        <v>2418</v>
      </c>
      <c r="AI4246" t="s">
        <v>13404</v>
      </c>
      <c r="AJ4246" s="1">
        <v>1</v>
      </c>
      <c r="AK4246" s="1">
        <v>0</v>
      </c>
      <c r="AL4246" s="1">
        <v>0</v>
      </c>
      <c r="AM4246" s="1">
        <v>0</v>
      </c>
      <c r="AN4246" s="1">
        <v>0</v>
      </c>
      <c r="AO4246" s="1">
        <v>0</v>
      </c>
      <c r="AP4246" s="1">
        <v>0</v>
      </c>
      <c r="AQ4246" s="1">
        <v>0</v>
      </c>
      <c r="AR4246" s="1">
        <v>4051</v>
      </c>
      <c r="AS4246" s="1">
        <v>2616.7231249999995</v>
      </c>
      <c r="AT4246" s="1">
        <f>Table1[[#This Row],[รวมต้นทุนค่าเดินทาง]]+Table1[[#This Row],[รวมต้นทุนค่าซ่อม]]+Table1[[#This Row],[รวมค่าเสื่อม]]</f>
        <v>8194.872446266967</v>
      </c>
      <c r="AU4246" s="1">
        <f t="shared" si="199"/>
        <v>4428.3346813776061</v>
      </c>
      <c r="AV4246" s="1" t="str" cm="1">
        <f t="array" ref="AV4246">IF(AC4246&lt;4, "เก็บ", IF(OR(AT4246 &lt; PERCENTILE(IF($AC$2:$AC$5092=AC4246, $AT$2:$AT$5092), 0.25) - 1.5 * (PERCENTILE(IF($AC$2:$AC$5092=AC4246, $AT$2:$AT$5092), 0.75) - PERCENTILE(IF($AC$2:$AC$5092=AC4246, $AT$2:$AT$5092), 0.25)), AT4246 &gt; PERCENTILE(IF($AC$2:$AC$5092=AC4246, $AT$2:$AT$5092), 0.75) + 1.5 * (PERCENTILE(IF($AC$2:$AC$5092=AC4246, $AT$2:$AT$5092), 0.75) - PERCENTILE(IF($AC$2:$AC$5092=AC4246, $AT$2:$AT$5092), 0.25))), "ตัด", "เก็บ"))</f>
        <v>ตัด</v>
      </c>
      <c r="AW4246" s="1">
        <f t="shared" si="200"/>
        <v>3873.7679454274344</v>
      </c>
      <c r="AX4246" s="1">
        <v>2781.4385174989698</v>
      </c>
      <c r="AY4246" s="1">
        <v>1527.1493212669684</v>
      </c>
    </row>
    <row r="4247" spans="1:51" x14ac:dyDescent="0.2">
      <c r="A4247" s="3">
        <v>46018</v>
      </c>
      <c r="B4247">
        <v>46018</v>
      </c>
      <c r="C4247" t="s">
        <v>13405</v>
      </c>
      <c r="D4247" t="s">
        <v>66</v>
      </c>
      <c r="E4247" t="s">
        <v>105</v>
      </c>
      <c r="F4247" t="s">
        <v>106</v>
      </c>
      <c r="G4247" s="1">
        <v>0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  <c r="M4247" s="1">
        <v>0</v>
      </c>
      <c r="N4247" s="1">
        <v>681</v>
      </c>
      <c r="O4247" s="1">
        <v>681</v>
      </c>
      <c r="P4247" t="s">
        <v>13406</v>
      </c>
      <c r="Q4247" s="2">
        <v>244345</v>
      </c>
      <c r="R4247" t="s">
        <v>55</v>
      </c>
      <c r="S4247">
        <v>0</v>
      </c>
      <c r="T4247" t="s">
        <v>87</v>
      </c>
      <c r="U4247" t="s">
        <v>71</v>
      </c>
      <c r="V4247" s="1">
        <v>0</v>
      </c>
      <c r="W4247" s="1">
        <v>619</v>
      </c>
      <c r="X4247" s="1">
        <v>0</v>
      </c>
      <c r="Y4247" t="s">
        <v>108</v>
      </c>
      <c r="Z4247" t="s">
        <v>71</v>
      </c>
      <c r="AA4247" t="s">
        <v>612</v>
      </c>
      <c r="AB4247" s="1">
        <v>0</v>
      </c>
      <c r="AC4247" s="4">
        <f>IF(ISNUMBER(MATCH(AD4247, $AD$2:AD4246, 0)), INDEX($AC$2:AC4246, MATCH(AD4247, $AD$2:AD4246, 0)), MAX($AC$2:AC4246)+1)</f>
        <v>6</v>
      </c>
      <c r="AD4247" t="str">
        <f t="shared" si="201"/>
        <v>เชียงราย-เชียงใหม่</v>
      </c>
      <c r="AE4247" t="s">
        <v>55</v>
      </c>
      <c r="AF4247" s="1">
        <v>0</v>
      </c>
      <c r="AG4247" s="1">
        <v>0</v>
      </c>
      <c r="AH4247" s="1">
        <v>0</v>
      </c>
      <c r="AI4247" t="s">
        <v>13407</v>
      </c>
      <c r="AJ4247" s="1">
        <v>1</v>
      </c>
      <c r="AK4247" s="1">
        <v>0</v>
      </c>
      <c r="AL4247" s="1">
        <v>0</v>
      </c>
      <c r="AM4247" s="1">
        <v>0</v>
      </c>
      <c r="AN4247" s="1">
        <v>0</v>
      </c>
      <c r="AO4247" s="1">
        <v>0</v>
      </c>
      <c r="AP4247" s="1">
        <v>0</v>
      </c>
      <c r="AQ4247" s="1">
        <v>0</v>
      </c>
      <c r="AR4247" s="1">
        <v>1300</v>
      </c>
      <c r="AS4247" s="1">
        <v>6650.5390909090893</v>
      </c>
      <c r="AT4247" s="1">
        <f>Table1[[#This Row],[รวมต้นทุนค่าเดินทาง]]+Table1[[#This Row],[รวมต้นทุนค่าซ่อม]]+Table1[[#This Row],[รวมค่าเสื่อม]]</f>
        <v>9351.3173010258215</v>
      </c>
      <c r="AU4247" s="1">
        <f t="shared" si="199"/>
        <v>4428.3346813776061</v>
      </c>
      <c r="AV4247" s="1" t="str" cm="1">
        <f t="array" ref="AV4247">IF(AC4247&lt;4, "เก็บ", IF(OR(AT4247 &lt; PERCENTILE(IF($AC$2:$AC$5092=AC4247, $AT$2:$AT$5092), 0.25) - 1.5 * (PERCENTILE(IF($AC$2:$AC$5092=AC4247, $AT$2:$AT$5092), 0.75) - PERCENTILE(IF($AC$2:$AC$5092=AC4247, $AT$2:$AT$5092), 0.25)), AT4247 &gt; PERCENTILE(IF($AC$2:$AC$5092=AC4247, $AT$2:$AT$5092), 0.75) + 1.5 * (PERCENTILE(IF($AC$2:$AC$5092=AC4247, $AT$2:$AT$5092), 0.75) - PERCENTILE(IF($AC$2:$AC$5092=AC4247, $AT$2:$AT$5092), 0.25))), "ตัด", "เก็บ"))</f>
        <v>ตัด</v>
      </c>
      <c r="AW4247" s="1">
        <f t="shared" si="200"/>
        <v>3873.7679454274344</v>
      </c>
      <c r="AX4247" s="1">
        <v>2781.4385174989698</v>
      </c>
      <c r="AY4247" s="1">
        <v>1400.7782101167315</v>
      </c>
    </row>
    <row r="4248" spans="1:51" x14ac:dyDescent="0.2">
      <c r="A4248" s="3">
        <v>46018</v>
      </c>
      <c r="B4248">
        <v>46018</v>
      </c>
      <c r="C4248" t="s">
        <v>13408</v>
      </c>
      <c r="D4248" t="s">
        <v>66</v>
      </c>
      <c r="E4248" t="s">
        <v>105</v>
      </c>
      <c r="F4248" t="s">
        <v>895</v>
      </c>
      <c r="G4248" s="1">
        <v>0</v>
      </c>
      <c r="H4248" s="1">
        <v>0</v>
      </c>
      <c r="I4248" s="1">
        <v>0</v>
      </c>
      <c r="J4248" s="1">
        <v>0</v>
      </c>
      <c r="K4248" s="1">
        <v>0</v>
      </c>
      <c r="L4248" s="1">
        <v>0</v>
      </c>
      <c r="M4248" s="1">
        <v>0</v>
      </c>
      <c r="N4248" s="1">
        <v>0</v>
      </c>
      <c r="O4248" s="1">
        <v>0</v>
      </c>
      <c r="P4248" t="s">
        <v>13409</v>
      </c>
      <c r="Q4248" s="2">
        <v>244345</v>
      </c>
      <c r="R4248" t="s">
        <v>55</v>
      </c>
      <c r="S4248">
        <v>0</v>
      </c>
      <c r="T4248" t="s">
        <v>87</v>
      </c>
      <c r="U4248" t="s">
        <v>71</v>
      </c>
      <c r="V4248" s="1">
        <v>0</v>
      </c>
      <c r="W4248" s="1">
        <v>1115</v>
      </c>
      <c r="X4248" s="1">
        <v>0</v>
      </c>
      <c r="Y4248" t="s">
        <v>87</v>
      </c>
      <c r="Z4248" t="s">
        <v>71</v>
      </c>
      <c r="AA4248" t="s">
        <v>13410</v>
      </c>
      <c r="AB4248" s="1">
        <v>0</v>
      </c>
      <c r="AC4248" s="4">
        <f>IF(ISNUMBER(MATCH(AD4248, $AD$2:AD4247, 0)), INDEX($AC$2:AC4247, MATCH(AD4248, $AD$2:AD4247, 0)), MAX($AC$2:AC4247)+1)</f>
        <v>6</v>
      </c>
      <c r="AD4248" t="str">
        <f t="shared" si="201"/>
        <v>เชียงราย-เชียงใหม่</v>
      </c>
      <c r="AE4248" t="s">
        <v>55</v>
      </c>
      <c r="AF4248" s="1">
        <v>0</v>
      </c>
      <c r="AG4248" s="1">
        <v>0</v>
      </c>
      <c r="AH4248" s="1">
        <v>0</v>
      </c>
      <c r="AI4248" t="s">
        <v>13411</v>
      </c>
      <c r="AJ4248" s="1">
        <v>1</v>
      </c>
      <c r="AK4248" s="1">
        <v>0</v>
      </c>
      <c r="AL4248" s="1">
        <v>0</v>
      </c>
      <c r="AM4248" s="1">
        <v>0</v>
      </c>
      <c r="AN4248" s="1">
        <v>0</v>
      </c>
      <c r="AO4248" s="1">
        <v>0</v>
      </c>
      <c r="AP4248" s="1">
        <v>0</v>
      </c>
      <c r="AQ4248" s="1">
        <v>0</v>
      </c>
      <c r="AR4248" s="1">
        <v>1115</v>
      </c>
      <c r="AS4248" s="1">
        <v>978.5400641025642</v>
      </c>
      <c r="AT4248" s="1">
        <f>Table1[[#This Row],[รวมต้นทุนค่าเดินทาง]]+Table1[[#This Row],[รวมต้นทุนค่าซ่อม]]+Table1[[#This Row],[รวมค่าเสื่อม]]</f>
        <v>3436.8236461921169</v>
      </c>
      <c r="AU4248" s="1">
        <f t="shared" si="199"/>
        <v>4428.3346813776061</v>
      </c>
      <c r="AV4248" s="1" t="str" cm="1">
        <f t="array" ref="AV4248">IF(AC4248&lt;4, "เก็บ", IF(OR(AT4248 &lt; PERCENTILE(IF($AC$2:$AC$5092=AC4248, $AT$2:$AT$5092), 0.25) - 1.5 * (PERCENTILE(IF($AC$2:$AC$5092=AC4248, $AT$2:$AT$5092), 0.75) - PERCENTILE(IF($AC$2:$AC$5092=AC4248, $AT$2:$AT$5092), 0.25)), AT4248 &gt; PERCENTILE(IF($AC$2:$AC$5092=AC4248, $AT$2:$AT$5092), 0.75) + 1.5 * (PERCENTILE(IF($AC$2:$AC$5092=AC4248, $AT$2:$AT$5092), 0.75) - PERCENTILE(IF($AC$2:$AC$5092=AC4248, $AT$2:$AT$5092), 0.25))), "ตัด", "เก็บ"))</f>
        <v>เก็บ</v>
      </c>
      <c r="AW4248" s="1">
        <f t="shared" si="200"/>
        <v>3873.7679454274344</v>
      </c>
      <c r="AX4248" s="1">
        <v>2781.4385174989698</v>
      </c>
      <c r="AY4248" s="1">
        <v>1343.2835820895523</v>
      </c>
    </row>
    <row r="4249" spans="1:51" x14ac:dyDescent="0.2">
      <c r="A4249" s="3">
        <v>46019</v>
      </c>
      <c r="B4249">
        <v>46019</v>
      </c>
      <c r="C4249" t="s">
        <v>13412</v>
      </c>
      <c r="D4249" t="s">
        <v>51</v>
      </c>
      <c r="E4249" t="s">
        <v>61</v>
      </c>
      <c r="F4249" t="s">
        <v>299</v>
      </c>
      <c r="G4249" s="1">
        <v>2700</v>
      </c>
      <c r="H4249" s="1">
        <v>4121</v>
      </c>
      <c r="I4249" s="1">
        <v>1900</v>
      </c>
      <c r="J4249" s="1">
        <v>0</v>
      </c>
      <c r="K4249" s="1">
        <v>0</v>
      </c>
      <c r="L4249" s="1">
        <v>0</v>
      </c>
      <c r="M4249" s="1">
        <v>0</v>
      </c>
      <c r="N4249" s="1">
        <v>0</v>
      </c>
      <c r="O4249" s="1">
        <v>4600</v>
      </c>
      <c r="P4249" t="s">
        <v>13413</v>
      </c>
      <c r="Q4249" s="2">
        <v>244346</v>
      </c>
      <c r="R4249" t="s">
        <v>55</v>
      </c>
      <c r="S4249">
        <v>0</v>
      </c>
      <c r="T4249" t="s">
        <v>56</v>
      </c>
      <c r="U4249" t="s">
        <v>57</v>
      </c>
      <c r="V4249" s="1">
        <v>2500</v>
      </c>
      <c r="W4249" s="1">
        <v>0</v>
      </c>
      <c r="X4249" s="1">
        <v>0</v>
      </c>
      <c r="AA4249" t="s">
        <v>58</v>
      </c>
      <c r="AB4249" s="1">
        <v>0</v>
      </c>
      <c r="AC4249" s="4">
        <f>IF(ISNUMBER(MATCH(AD4249, $AD$2:AD4248, 0)), INDEX($AC$2:AC4248, MATCH(AD4249, $AD$2:AD4248, 0)), MAX($AC$2:AC4248)+1)</f>
        <v>1</v>
      </c>
      <c r="AD4249" t="str">
        <f t="shared" si="201"/>
        <v>ท่าลี่-กองลอย</v>
      </c>
      <c r="AE4249" t="s">
        <v>55</v>
      </c>
      <c r="AF4249" s="1">
        <v>0</v>
      </c>
      <c r="AG4249" s="1">
        <v>0</v>
      </c>
      <c r="AH4249" s="1">
        <v>0</v>
      </c>
      <c r="AI4249" t="s">
        <v>13414</v>
      </c>
      <c r="AJ4249" s="1">
        <v>1</v>
      </c>
      <c r="AK4249" s="1">
        <v>0</v>
      </c>
      <c r="AL4249" s="1">
        <v>0</v>
      </c>
      <c r="AM4249" s="1">
        <v>0</v>
      </c>
      <c r="AN4249" s="1">
        <v>0</v>
      </c>
      <c r="AO4249" s="1">
        <v>0</v>
      </c>
      <c r="AP4249" s="1">
        <v>0</v>
      </c>
      <c r="AQ4249" s="1">
        <v>0</v>
      </c>
      <c r="AR4249" s="1">
        <v>11221</v>
      </c>
      <c r="AS4249" s="1">
        <v>671.87616020343296</v>
      </c>
      <c r="AT4249" s="1">
        <f>Table1[[#This Row],[รวมต้นทุนค่าเดินทาง]]+Table1[[#This Row],[รวมต้นทุนค่าซ่อม]]+Table1[[#This Row],[รวมค่าเสื่อม]]</f>
        <v>14198.204029055893</v>
      </c>
      <c r="AU4249" s="1">
        <f t="shared" si="199"/>
        <v>13953.293816562818</v>
      </c>
      <c r="AV4249" s="1" t="str" cm="1">
        <f t="array" ref="AV4249">IF(AC4249&lt;4, "เก็บ", IF(OR(AT4249 &lt; PERCENTILE(IF($AC$2:$AC$5092=AC4249, $AT$2:$AT$5092), 0.25) - 1.5 * (PERCENTILE(IF($AC$2:$AC$5092=AC4249, $AT$2:$AT$5092), 0.75) - PERCENTILE(IF($AC$2:$AC$5092=AC4249, $AT$2:$AT$5092), 0.25)), AT4249 &gt; PERCENTILE(IF($AC$2:$AC$5092=AC4249, $AT$2:$AT$5092), 0.75) + 1.5 * (PERCENTILE(IF($AC$2:$AC$5092=AC4249, $AT$2:$AT$5092), 0.75) - PERCENTILE(IF($AC$2:$AC$5092=AC4249, $AT$2:$AT$5092), 0.25))), "ตัด", "เก็บ"))</f>
        <v>เก็บ</v>
      </c>
      <c r="AW4249" s="1">
        <f t="shared" si="200"/>
        <v>13953.293816562818</v>
      </c>
      <c r="AX4249" s="1">
        <v>14426.372718098486</v>
      </c>
      <c r="AY4249" s="1">
        <v>2305.3278688524592</v>
      </c>
    </row>
    <row r="4250" spans="1:51" x14ac:dyDescent="0.2">
      <c r="A4250" s="3">
        <v>46019</v>
      </c>
      <c r="B4250">
        <v>46019</v>
      </c>
      <c r="C4250" t="s">
        <v>13415</v>
      </c>
      <c r="D4250" t="s">
        <v>66</v>
      </c>
      <c r="E4250" t="s">
        <v>148</v>
      </c>
      <c r="F4250" t="s">
        <v>149</v>
      </c>
      <c r="G4250" s="1">
        <v>743</v>
      </c>
      <c r="H4250" s="1">
        <v>0</v>
      </c>
      <c r="I4250" s="1">
        <v>0</v>
      </c>
      <c r="J4250" s="1">
        <v>0</v>
      </c>
      <c r="K4250" s="1">
        <v>0</v>
      </c>
      <c r="L4250" s="1">
        <v>0</v>
      </c>
      <c r="M4250" s="1">
        <v>0</v>
      </c>
      <c r="N4250" s="1">
        <v>0</v>
      </c>
      <c r="O4250" s="1">
        <v>743</v>
      </c>
      <c r="P4250" t="s">
        <v>13416</v>
      </c>
      <c r="Q4250" s="2">
        <v>244347</v>
      </c>
      <c r="R4250" t="s">
        <v>55</v>
      </c>
      <c r="S4250">
        <v>0</v>
      </c>
      <c r="T4250" t="s">
        <v>114</v>
      </c>
      <c r="U4250" t="s">
        <v>71</v>
      </c>
      <c r="V4250" s="1">
        <v>0</v>
      </c>
      <c r="W4250" s="1">
        <v>1363</v>
      </c>
      <c r="X4250" s="1">
        <v>0</v>
      </c>
      <c r="Y4250" t="s">
        <v>114</v>
      </c>
      <c r="Z4250" t="s">
        <v>71</v>
      </c>
      <c r="AA4250" t="s">
        <v>11218</v>
      </c>
      <c r="AB4250" s="1">
        <v>0</v>
      </c>
      <c r="AC4250" s="4">
        <f>IF(ISNUMBER(MATCH(AD4250, $AD$2:AD4249, 0)), INDEX($AC$2:AC4249, MATCH(AD4250, $AD$2:AD4249, 0)), MAX($AC$2:AC4249)+1)</f>
        <v>7</v>
      </c>
      <c r="AD4250" t="str">
        <f t="shared" si="201"/>
        <v>แม่สาย-เชียงใหม่</v>
      </c>
      <c r="AE4250" t="s">
        <v>55</v>
      </c>
      <c r="AF4250" s="1">
        <v>0</v>
      </c>
      <c r="AG4250" s="1">
        <v>0</v>
      </c>
      <c r="AH4250" s="1">
        <v>0</v>
      </c>
      <c r="AI4250" t="s">
        <v>13417</v>
      </c>
      <c r="AJ4250" s="1">
        <v>1</v>
      </c>
      <c r="AK4250" s="1">
        <v>0</v>
      </c>
      <c r="AL4250" s="1">
        <v>0</v>
      </c>
      <c r="AM4250" s="1">
        <v>0</v>
      </c>
      <c r="AN4250" s="1">
        <v>0</v>
      </c>
      <c r="AO4250" s="1">
        <v>0</v>
      </c>
      <c r="AP4250" s="1">
        <v>0</v>
      </c>
      <c r="AQ4250" s="1">
        <v>0</v>
      </c>
      <c r="AR4250" s="1">
        <v>2106</v>
      </c>
      <c r="AS4250" s="1">
        <v>1296.9841176470586</v>
      </c>
      <c r="AT4250" s="1">
        <f>Table1[[#This Row],[รวมต้นทุนค่าเดินทาง]]+Table1[[#This Row],[รวมต้นทุนค่าซ่อม]]+Table1[[#This Row],[รวมค่าเสื่อม]]</f>
        <v>4455.1423910283538</v>
      </c>
      <c r="AU4250" s="1">
        <f t="shared" si="199"/>
        <v>4610.750953896033</v>
      </c>
      <c r="AV4250" s="1" t="str" cm="1">
        <f t="array" ref="AV4250">IF(AC4250&lt;4, "เก็บ", IF(OR(AT4250 &lt; PERCENTILE(IF($AC$2:$AC$5092=AC4250, $AT$2:$AT$5092), 0.25) - 1.5 * (PERCENTILE(IF($AC$2:$AC$5092=AC4250, $AT$2:$AT$5092), 0.75) - PERCENTILE(IF($AC$2:$AC$5092=AC4250, $AT$2:$AT$5092), 0.25)), AT4250 &gt; PERCENTILE(IF($AC$2:$AC$5092=AC4250, $AT$2:$AT$5092), 0.75) + 1.5 * (PERCENTILE(IF($AC$2:$AC$5092=AC4250, $AT$2:$AT$5092), 0.75) - PERCENTILE(IF($AC$2:$AC$5092=AC4250, $AT$2:$AT$5092), 0.25))), "ตัด", "เก็บ"))</f>
        <v>เก็บ</v>
      </c>
      <c r="AW4250" s="1">
        <f t="shared" si="200"/>
        <v>3940.0604671629926</v>
      </c>
      <c r="AX4250" s="1">
        <v>3152.7453177985908</v>
      </c>
      <c r="AY4250" s="1">
        <v>1052.158273381295</v>
      </c>
    </row>
    <row r="4251" spans="1:51" x14ac:dyDescent="0.2">
      <c r="A4251" s="3">
        <v>46020</v>
      </c>
      <c r="B4251">
        <v>46020</v>
      </c>
      <c r="C4251" t="s">
        <v>13418</v>
      </c>
      <c r="D4251" t="s">
        <v>66</v>
      </c>
      <c r="E4251" t="s">
        <v>184</v>
      </c>
      <c r="F4251" t="s">
        <v>185</v>
      </c>
      <c r="G4251" s="1">
        <v>2000</v>
      </c>
      <c r="H4251" s="1">
        <v>6875</v>
      </c>
      <c r="I4251" s="1">
        <v>1500</v>
      </c>
      <c r="J4251" s="1">
        <v>0</v>
      </c>
      <c r="K4251" s="1">
        <v>0</v>
      </c>
      <c r="L4251" s="1">
        <v>0</v>
      </c>
      <c r="M4251" s="1">
        <v>0</v>
      </c>
      <c r="N4251" s="1">
        <v>0</v>
      </c>
      <c r="O4251" s="1">
        <v>3500</v>
      </c>
      <c r="P4251" t="s">
        <v>13419</v>
      </c>
      <c r="Q4251" s="2">
        <v>244348</v>
      </c>
      <c r="R4251" t="s">
        <v>55</v>
      </c>
      <c r="S4251">
        <v>0</v>
      </c>
      <c r="T4251" t="s">
        <v>71</v>
      </c>
      <c r="U4251" t="s">
        <v>57</v>
      </c>
      <c r="V4251" s="1">
        <v>3716</v>
      </c>
      <c r="W4251" s="1">
        <v>1195</v>
      </c>
      <c r="X4251" s="1">
        <v>0</v>
      </c>
      <c r="Y4251" t="s">
        <v>71</v>
      </c>
      <c r="Z4251" t="s">
        <v>57</v>
      </c>
      <c r="AA4251" t="s">
        <v>58</v>
      </c>
      <c r="AB4251" s="1">
        <v>0</v>
      </c>
      <c r="AC4251" s="4">
        <f>IF(ISNUMBER(MATCH(AD4251, $AD$2:AD4250, 0)), INDEX($AC$2:AC4250, MATCH(AD4251, $AD$2:AD4250, 0)), MAX($AC$2:AC4250)+1)</f>
        <v>10</v>
      </c>
      <c r="AD4251" t="str">
        <f t="shared" si="201"/>
        <v>เชียงใหม่-กองลอย</v>
      </c>
      <c r="AE4251" t="s">
        <v>55</v>
      </c>
      <c r="AF4251" s="1">
        <v>0</v>
      </c>
      <c r="AG4251" s="1">
        <v>0</v>
      </c>
      <c r="AH4251" s="1">
        <v>0</v>
      </c>
      <c r="AI4251" t="s">
        <v>13420</v>
      </c>
      <c r="AJ4251" s="1">
        <v>1</v>
      </c>
      <c r="AK4251" s="1">
        <v>0</v>
      </c>
      <c r="AL4251" s="1">
        <v>0</v>
      </c>
      <c r="AM4251" s="1">
        <v>0</v>
      </c>
      <c r="AN4251" s="1">
        <v>0</v>
      </c>
      <c r="AO4251" s="1">
        <v>0</v>
      </c>
      <c r="AP4251" s="1">
        <v>0</v>
      </c>
      <c r="AQ4251" s="1">
        <v>0</v>
      </c>
      <c r="AR4251" s="1">
        <v>15286</v>
      </c>
      <c r="AS4251" s="1">
        <v>2442.5419999999999</v>
      </c>
      <c r="AT4251" s="1">
        <f>Table1[[#This Row],[รวมต้นทุนค่าเดินทาง]]+Table1[[#This Row],[รวมต้นทุนค่าซ่อม]]+Table1[[#This Row],[รวมค่าเสื่อม]]</f>
        <v>19382.953764705882</v>
      </c>
      <c r="AU4251" s="1">
        <f t="shared" si="199"/>
        <v>14957.32855761775</v>
      </c>
      <c r="AV4251" s="1" t="str" cm="1">
        <f t="array" ref="AV4251">IF(AC4251&lt;4, "เก็บ", IF(OR(AT4251 &lt; PERCENTILE(IF($AC$2:$AC$5092=AC4251, $AT$2:$AT$5092), 0.25) - 1.5 * (PERCENTILE(IF($AC$2:$AC$5092=AC4251, $AT$2:$AT$5092), 0.75) - PERCENTILE(IF($AC$2:$AC$5092=AC4251, $AT$2:$AT$5092), 0.25)), AT4251 &gt; PERCENTILE(IF($AC$2:$AC$5092=AC4251, $AT$2:$AT$5092), 0.75) + 1.5 * (PERCENTILE(IF($AC$2:$AC$5092=AC4251, $AT$2:$AT$5092), 0.75) - PERCENTILE(IF($AC$2:$AC$5092=AC4251, $AT$2:$AT$5092), 0.25))), "ตัด", "เก็บ"))</f>
        <v>เก็บ</v>
      </c>
      <c r="AW4251" s="1">
        <f t="shared" si="200"/>
        <v>14419.089162907676</v>
      </c>
      <c r="AX4251" s="1">
        <v>15077.196593123563</v>
      </c>
      <c r="AY4251" s="1">
        <v>1654.4117647058824</v>
      </c>
    </row>
    <row r="4252" spans="1:51" x14ac:dyDescent="0.2">
      <c r="A4252" s="3">
        <v>46020</v>
      </c>
      <c r="B4252">
        <v>46020</v>
      </c>
      <c r="C4252" t="s">
        <v>13421</v>
      </c>
      <c r="D4252" t="s">
        <v>51</v>
      </c>
      <c r="E4252" t="s">
        <v>61</v>
      </c>
      <c r="F4252" t="s">
        <v>1289</v>
      </c>
      <c r="G4252" s="1">
        <v>4200</v>
      </c>
      <c r="H4252" s="1">
        <v>2621</v>
      </c>
      <c r="I4252" s="1">
        <v>1900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  <c r="O4252" s="1">
        <v>6100</v>
      </c>
      <c r="P4252" t="s">
        <v>13422</v>
      </c>
      <c r="Q4252" s="2">
        <v>244347</v>
      </c>
      <c r="R4252" t="s">
        <v>55</v>
      </c>
      <c r="S4252">
        <v>0</v>
      </c>
      <c r="T4252" t="s">
        <v>56</v>
      </c>
      <c r="U4252" t="s">
        <v>57</v>
      </c>
      <c r="V4252" s="1">
        <v>2500</v>
      </c>
      <c r="W4252" s="1">
        <v>0</v>
      </c>
      <c r="X4252" s="1">
        <v>0</v>
      </c>
      <c r="AA4252" t="s">
        <v>58</v>
      </c>
      <c r="AB4252" s="1">
        <v>0</v>
      </c>
      <c r="AC4252" s="4">
        <f>IF(ISNUMBER(MATCH(AD4252, $AD$2:AD4251, 0)), INDEX($AC$2:AC4251, MATCH(AD4252, $AD$2:AD4251, 0)), MAX($AC$2:AC4251)+1)</f>
        <v>1</v>
      </c>
      <c r="AD4252" t="str">
        <f t="shared" si="201"/>
        <v>ท่าลี่-กองลอย</v>
      </c>
      <c r="AE4252" t="s">
        <v>55</v>
      </c>
      <c r="AF4252" s="1">
        <v>0</v>
      </c>
      <c r="AG4252" s="1">
        <v>0</v>
      </c>
      <c r="AH4252" s="1">
        <v>0</v>
      </c>
      <c r="AI4252" t="s">
        <v>13423</v>
      </c>
      <c r="AJ4252" s="1">
        <v>1</v>
      </c>
      <c r="AK4252" s="1">
        <v>0</v>
      </c>
      <c r="AL4252" s="1">
        <v>0</v>
      </c>
      <c r="AM4252" s="1">
        <v>0</v>
      </c>
      <c r="AN4252" s="1">
        <v>0</v>
      </c>
      <c r="AO4252" s="1">
        <v>0</v>
      </c>
      <c r="AP4252" s="1">
        <v>0</v>
      </c>
      <c r="AQ4252" s="1">
        <v>0</v>
      </c>
      <c r="AR4252" s="1">
        <v>11221</v>
      </c>
      <c r="AS4252" s="1">
        <v>483.71111111111111</v>
      </c>
      <c r="AT4252" s="1">
        <f>Table1[[#This Row],[รวมต้นทุนค่าเดินทาง]]+Table1[[#This Row],[รวมต้นทุนค่าซ่อม]]+Table1[[#This Row],[รวมค่าเสื่อม]]</f>
        <v>13258.578514426028</v>
      </c>
      <c r="AU4252" s="1">
        <f t="shared" si="199"/>
        <v>13953.293816562818</v>
      </c>
      <c r="AV4252" s="1" t="str" cm="1">
        <f t="array" ref="AV4252">IF(AC4252&lt;4, "เก็บ", IF(OR(AT4252 &lt; PERCENTILE(IF($AC$2:$AC$5092=AC4252, $AT$2:$AT$5092), 0.25) - 1.5 * (PERCENTILE(IF($AC$2:$AC$5092=AC4252, $AT$2:$AT$5092), 0.75) - PERCENTILE(IF($AC$2:$AC$5092=AC4252, $AT$2:$AT$5092), 0.25)), AT4252 &gt; PERCENTILE(IF($AC$2:$AC$5092=AC4252, $AT$2:$AT$5092), 0.75) + 1.5 * (PERCENTILE(IF($AC$2:$AC$5092=AC4252, $AT$2:$AT$5092), 0.75) - PERCENTILE(IF($AC$2:$AC$5092=AC4252, $AT$2:$AT$5092), 0.25))), "ตัด", "เก็บ"))</f>
        <v>เก็บ</v>
      </c>
      <c r="AW4252" s="1">
        <f t="shared" si="200"/>
        <v>13953.293816562818</v>
      </c>
      <c r="AX4252" s="1">
        <v>14426.372718098486</v>
      </c>
      <c r="AY4252" s="1">
        <v>1553.8674033149171</v>
      </c>
    </row>
    <row r="4253" spans="1:51" x14ac:dyDescent="0.2">
      <c r="A4253" s="3">
        <v>46020</v>
      </c>
      <c r="B4253">
        <v>46020</v>
      </c>
      <c r="C4253" t="s">
        <v>13424</v>
      </c>
      <c r="D4253" t="s">
        <v>66</v>
      </c>
      <c r="E4253" t="s">
        <v>124</v>
      </c>
      <c r="F4253" t="s">
        <v>679</v>
      </c>
      <c r="G4253" s="1">
        <v>0</v>
      </c>
      <c r="H4253" s="1">
        <v>743</v>
      </c>
      <c r="I4253" s="1">
        <v>400</v>
      </c>
      <c r="J4253" s="1">
        <v>0</v>
      </c>
      <c r="K4253" s="1">
        <v>0</v>
      </c>
      <c r="L4253" s="1">
        <v>0</v>
      </c>
      <c r="M4253" s="1">
        <v>0</v>
      </c>
      <c r="N4253" s="1">
        <v>0</v>
      </c>
      <c r="O4253" s="1">
        <v>741</v>
      </c>
      <c r="P4253" t="s">
        <v>13425</v>
      </c>
      <c r="Q4253" s="2">
        <v>244347</v>
      </c>
      <c r="R4253" t="s">
        <v>70</v>
      </c>
      <c r="S4253">
        <v>0</v>
      </c>
      <c r="T4253" t="s">
        <v>88</v>
      </c>
      <c r="U4253" t="s">
        <v>93</v>
      </c>
      <c r="V4253" s="1">
        <v>0</v>
      </c>
      <c r="W4253" s="1">
        <v>0</v>
      </c>
      <c r="X4253" s="1">
        <v>341</v>
      </c>
      <c r="Y4253" t="s">
        <v>372</v>
      </c>
      <c r="Z4253" t="s">
        <v>88</v>
      </c>
      <c r="AA4253" t="s">
        <v>1606</v>
      </c>
      <c r="AB4253" s="1">
        <v>0</v>
      </c>
      <c r="AC4253" s="4">
        <f>IF(ISNUMBER(MATCH(AD4253, $AD$2:AD4252, 0)), INDEX($AC$2:AC4252, MATCH(AD4253, $AD$2:AD4252, 0)), MAX($AC$2:AC4252)+1)</f>
        <v>51</v>
      </c>
      <c r="AD4253" t="str">
        <f t="shared" si="201"/>
        <v>แพร่-ตลาดไท</v>
      </c>
      <c r="AE4253" t="s">
        <v>73</v>
      </c>
      <c r="AF4253" s="1">
        <v>0</v>
      </c>
      <c r="AG4253" s="1">
        <v>0</v>
      </c>
      <c r="AH4253" s="1">
        <v>0</v>
      </c>
      <c r="AI4253" t="s">
        <v>13426</v>
      </c>
      <c r="AJ4253" s="1">
        <v>1</v>
      </c>
      <c r="AK4253" s="1">
        <v>572</v>
      </c>
      <c r="AL4253" s="1">
        <v>572</v>
      </c>
      <c r="AM4253" s="1">
        <v>1</v>
      </c>
      <c r="AN4253" s="1">
        <v>0</v>
      </c>
      <c r="AO4253" s="1">
        <v>0</v>
      </c>
      <c r="AP4253" s="1">
        <v>0</v>
      </c>
      <c r="AQ4253" s="1">
        <v>0</v>
      </c>
      <c r="AR4253" s="1">
        <v>1484</v>
      </c>
      <c r="AS4253" s="1">
        <v>1829.4561005030671</v>
      </c>
      <c r="AT4253" s="1">
        <f>Table1[[#This Row],[รวมต้นทุนค่าเดินทาง]]+Table1[[#This Row],[รวมต้นทุนค่าซ่อม]]+Table1[[#This Row],[รวมค่าเสื่อม]]</f>
        <v>4192.3623505030673</v>
      </c>
      <c r="AU4253" s="1">
        <f t="shared" si="199"/>
        <v>4737.6107634746759</v>
      </c>
      <c r="AV4253" s="1" t="str" cm="1">
        <f t="array" ref="AV4253">IF(AC4253&lt;4, "เก็บ", IF(OR(AT4253 &lt; PERCENTILE(IF($AC$2:$AC$5092=AC4253, $AT$2:$AT$5092), 0.25) - 1.5 * (PERCENTILE(IF($AC$2:$AC$5092=AC4253, $AT$2:$AT$5092), 0.75) - PERCENTILE(IF($AC$2:$AC$5092=AC4253, $AT$2:$AT$5092), 0.25)), AT4253 &gt; PERCENTILE(IF($AC$2:$AC$5092=AC4253, $AT$2:$AT$5092), 0.75) + 1.5 * (PERCENTILE(IF($AC$2:$AC$5092=AC4253, $AT$2:$AT$5092), 0.75) - PERCENTILE(IF($AC$2:$AC$5092=AC4253, $AT$2:$AT$5092), 0.25))), "ตัด", "เก็บ"))</f>
        <v>เก็บ</v>
      </c>
      <c r="AW4253" s="1">
        <f t="shared" si="200"/>
        <v>4487.1668970521196</v>
      </c>
      <c r="AX4253" s="1">
        <v>3014.4338711558335</v>
      </c>
      <c r="AY4253" s="1">
        <v>878.90625</v>
      </c>
    </row>
    <row r="4254" spans="1:51" x14ac:dyDescent="0.2">
      <c r="A4254" s="3">
        <v>46020</v>
      </c>
      <c r="B4254">
        <v>46020</v>
      </c>
      <c r="C4254" t="s">
        <v>13427</v>
      </c>
      <c r="D4254" t="s">
        <v>51</v>
      </c>
      <c r="E4254" t="s">
        <v>61</v>
      </c>
      <c r="F4254" t="s">
        <v>13428</v>
      </c>
      <c r="G4254" s="1">
        <v>0</v>
      </c>
      <c r="H4254" s="1">
        <v>5807</v>
      </c>
      <c r="I4254" s="1">
        <v>1800</v>
      </c>
      <c r="J4254" s="1">
        <v>0</v>
      </c>
      <c r="K4254" s="1">
        <v>0</v>
      </c>
      <c r="L4254" s="1">
        <v>0</v>
      </c>
      <c r="M4254" s="1">
        <v>0</v>
      </c>
      <c r="N4254" s="1">
        <v>0</v>
      </c>
      <c r="O4254" s="1">
        <v>1800</v>
      </c>
      <c r="P4254" t="s">
        <v>13429</v>
      </c>
      <c r="Q4254" s="2">
        <v>244347</v>
      </c>
      <c r="R4254" t="s">
        <v>55</v>
      </c>
      <c r="S4254">
        <v>0</v>
      </c>
      <c r="T4254" t="s">
        <v>114</v>
      </c>
      <c r="U4254" t="s">
        <v>108</v>
      </c>
      <c r="V4254" s="1">
        <v>2500</v>
      </c>
      <c r="W4254" s="1">
        <v>0</v>
      </c>
      <c r="X4254" s="1">
        <v>0</v>
      </c>
      <c r="AA4254" t="s">
        <v>58</v>
      </c>
      <c r="AB4254" s="1">
        <v>0</v>
      </c>
      <c r="AC4254" s="4">
        <f>IF(ISNUMBER(MATCH(AD4254, $AD$2:AD4253, 0)), INDEX($AC$2:AC4253, MATCH(AD4254, $AD$2:AD4253, 0)), MAX($AC$2:AC4253)+1)</f>
        <v>67</v>
      </c>
      <c r="AD4254" t="str">
        <f t="shared" si="201"/>
        <v>แม่สาย-เวียงป่าเป้า</v>
      </c>
      <c r="AE4254" t="s">
        <v>55</v>
      </c>
      <c r="AF4254" s="1">
        <v>0</v>
      </c>
      <c r="AG4254" s="1">
        <v>0</v>
      </c>
      <c r="AH4254" s="1">
        <v>0</v>
      </c>
      <c r="AI4254" t="s">
        <v>13430</v>
      </c>
      <c r="AJ4254" s="1">
        <v>1</v>
      </c>
      <c r="AK4254" s="1">
        <v>0</v>
      </c>
      <c r="AL4254" s="1">
        <v>0</v>
      </c>
      <c r="AM4254" s="1">
        <v>0</v>
      </c>
      <c r="AN4254" s="1">
        <v>0</v>
      </c>
      <c r="AO4254" s="1">
        <v>0</v>
      </c>
      <c r="AP4254" s="1">
        <v>0</v>
      </c>
      <c r="AQ4254" s="1">
        <v>0</v>
      </c>
      <c r="AR4254" s="1">
        <v>10107</v>
      </c>
      <c r="AS4254" s="1">
        <v>791.5272727272727</v>
      </c>
      <c r="AT4254" s="1">
        <f>Table1[[#This Row],[รวมต้นทุนค่าเดินทาง]]+Table1[[#This Row],[รวมต้นทุนค่าซ่อม]]+Table1[[#This Row],[รวมค่าเสื่อม]]</f>
        <v>13387.465325824618</v>
      </c>
      <c r="AU4254" s="1">
        <f t="shared" si="199"/>
        <v>8482.3888663862544</v>
      </c>
      <c r="AV4254" s="1" t="str" cm="1">
        <f t="array" ref="AV4254">IF(AC4254&lt;4, "เก็บ", IF(OR(AT4254 &lt; PERCENTILE(IF($AC$2:$AC$5092=AC4254, $AT$2:$AT$5092), 0.25) - 1.5 * (PERCENTILE(IF($AC$2:$AC$5092=AC4254, $AT$2:$AT$5092), 0.75) - PERCENTILE(IF($AC$2:$AC$5092=AC4254, $AT$2:$AT$5092), 0.25)), AT4254 &gt; PERCENTILE(IF($AC$2:$AC$5092=AC4254, $AT$2:$AT$5092), 0.75) + 1.5 * (PERCENTILE(IF($AC$2:$AC$5092=AC4254, $AT$2:$AT$5092), 0.75) - PERCENTILE(IF($AC$2:$AC$5092=AC4254, $AT$2:$AT$5092), 0.25))), "ตัด", "เก็บ"))</f>
        <v>เก็บ</v>
      </c>
      <c r="AW4254" s="1">
        <f t="shared" si="200"/>
        <v>8482.3888663862544</v>
      </c>
      <c r="AX4254" s="1">
        <v>7977.842517482517</v>
      </c>
      <c r="AY4254" s="1">
        <v>2488.9380530973453</v>
      </c>
    </row>
    <row r="4255" spans="1:51" x14ac:dyDescent="0.2">
      <c r="A4255" s="3">
        <v>46022</v>
      </c>
      <c r="B4255">
        <v>46022</v>
      </c>
      <c r="C4255" t="s">
        <v>13431</v>
      </c>
      <c r="D4255" t="s">
        <v>66</v>
      </c>
      <c r="E4255" t="s">
        <v>129</v>
      </c>
      <c r="F4255" t="s">
        <v>669</v>
      </c>
      <c r="G4255" s="1">
        <v>0</v>
      </c>
      <c r="H4255" s="1">
        <v>0</v>
      </c>
      <c r="I4255" s="1">
        <v>500</v>
      </c>
      <c r="J4255" s="1">
        <v>0</v>
      </c>
      <c r="K4255" s="1">
        <v>0</v>
      </c>
      <c r="L4255" s="1">
        <v>0</v>
      </c>
      <c r="M4255" s="1">
        <v>0</v>
      </c>
      <c r="N4255" s="1">
        <v>0</v>
      </c>
      <c r="O4255" s="1">
        <v>500</v>
      </c>
      <c r="P4255" t="s">
        <v>13432</v>
      </c>
      <c r="Q4255" s="2">
        <v>244349</v>
      </c>
      <c r="R4255" t="s">
        <v>70</v>
      </c>
      <c r="S4255">
        <v>0</v>
      </c>
      <c r="T4255" t="s">
        <v>161</v>
      </c>
      <c r="U4255" t="s">
        <v>71</v>
      </c>
      <c r="V4255" s="1">
        <v>0</v>
      </c>
      <c r="W4255" s="1">
        <v>0</v>
      </c>
      <c r="X4255" s="1">
        <v>0</v>
      </c>
      <c r="AA4255" t="s">
        <v>58</v>
      </c>
      <c r="AB4255" s="1">
        <v>0</v>
      </c>
      <c r="AC4255" s="4">
        <f>IF(ISNUMBER(MATCH(AD4255, $AD$2:AD4254, 0)), INDEX($AC$2:AC4254, MATCH(AD4255, $AD$2:AD4254, 0)), MAX($AC$2:AC4254)+1)</f>
        <v>21</v>
      </c>
      <c r="AD4255" t="str">
        <f t="shared" si="201"/>
        <v>พุทธมณฑลสาย 2-เชียงใหม่</v>
      </c>
      <c r="AE4255" t="s">
        <v>789</v>
      </c>
      <c r="AF4255" s="1">
        <v>0</v>
      </c>
      <c r="AG4255" s="1">
        <v>0</v>
      </c>
      <c r="AH4255" s="1">
        <v>0</v>
      </c>
      <c r="AI4255" t="s">
        <v>13433</v>
      </c>
      <c r="AJ4255" s="1">
        <v>1</v>
      </c>
      <c r="AK4255" s="1">
        <v>760</v>
      </c>
      <c r="AL4255" s="1">
        <v>760</v>
      </c>
      <c r="AM4255" s="1">
        <v>1</v>
      </c>
      <c r="AN4255" s="1">
        <v>0</v>
      </c>
      <c r="AO4255" s="1">
        <v>0</v>
      </c>
      <c r="AP4255" s="1">
        <v>402.61</v>
      </c>
      <c r="AQ4255" s="1">
        <v>402.61</v>
      </c>
      <c r="AR4255" s="1">
        <v>902.61</v>
      </c>
      <c r="AS4255" s="1">
        <v>1193.5287496832802</v>
      </c>
      <c r="AT4255" s="1">
        <f>Table1[[#This Row],[รวมต้นทุนค่าเดินทาง]]+Table1[[#This Row],[รวมต้นทุนค่าซ่อม]]+Table1[[#This Row],[รวมค่าเสื่อม]]</f>
        <v>3137.8054163499473</v>
      </c>
      <c r="AU4255" s="1">
        <f t="shared" si="199"/>
        <v>4386.3373101792868</v>
      </c>
      <c r="AV4255" s="1" t="str" cm="1">
        <f t="array" ref="AV4255">IF(AC4255&lt;4, "เก็บ", IF(OR(AT4255 &lt; PERCENTILE(IF($AC$2:$AC$5092=AC4255, $AT$2:$AT$5092), 0.25) - 1.5 * (PERCENTILE(IF($AC$2:$AC$5092=AC4255, $AT$2:$AT$5092), 0.75) - PERCENTILE(IF($AC$2:$AC$5092=AC4255, $AT$2:$AT$5092), 0.25)), AT4255 &gt; PERCENTILE(IF($AC$2:$AC$5092=AC4255, $AT$2:$AT$5092), 0.75) + 1.5 * (PERCENTILE(IF($AC$2:$AC$5092=AC4255, $AT$2:$AT$5092), 0.75) - PERCENTILE(IF($AC$2:$AC$5092=AC4255, $AT$2:$AT$5092), 0.25))), "ตัด", "เก็บ"))</f>
        <v>เก็บ</v>
      </c>
      <c r="AW4255" s="1">
        <f t="shared" si="200"/>
        <v>3904.5308500301767</v>
      </c>
      <c r="AX4255" s="1">
        <v>2577.9546108768855</v>
      </c>
      <c r="AY4255" s="1">
        <v>1041.6666666666667</v>
      </c>
    </row>
    <row r="4256" spans="1:51" x14ac:dyDescent="0.2">
      <c r="A4256" s="3">
        <v>46023</v>
      </c>
      <c r="B4256">
        <v>46023</v>
      </c>
      <c r="C4256" t="s">
        <v>13434</v>
      </c>
      <c r="D4256" t="s">
        <v>66</v>
      </c>
      <c r="E4256" t="s">
        <v>148</v>
      </c>
      <c r="F4256" t="s">
        <v>215</v>
      </c>
      <c r="G4256" s="1">
        <v>2000</v>
      </c>
      <c r="H4256" s="1">
        <v>4318</v>
      </c>
      <c r="I4256" s="1">
        <v>1500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  <c r="O4256" s="1">
        <v>3500</v>
      </c>
      <c r="P4256" t="s">
        <v>13435</v>
      </c>
      <c r="Q4256" s="2">
        <v>244351</v>
      </c>
      <c r="R4256" t="s">
        <v>55</v>
      </c>
      <c r="S4256">
        <v>0</v>
      </c>
      <c r="T4256" t="s">
        <v>71</v>
      </c>
      <c r="U4256" t="s">
        <v>57</v>
      </c>
      <c r="V4256" s="1">
        <v>3716</v>
      </c>
      <c r="W4256" s="1">
        <v>1195</v>
      </c>
      <c r="X4256" s="1">
        <v>0</v>
      </c>
      <c r="Y4256" t="s">
        <v>71</v>
      </c>
      <c r="Z4256" t="s">
        <v>57</v>
      </c>
      <c r="AA4256" t="s">
        <v>58</v>
      </c>
      <c r="AB4256" s="1">
        <v>0</v>
      </c>
      <c r="AC4256" s="4">
        <f>IF(ISNUMBER(MATCH(AD4256, $AD$2:AD4255, 0)), INDEX($AC$2:AC4255, MATCH(AD4256, $AD$2:AD4255, 0)), MAX($AC$2:AC4255)+1)</f>
        <v>10</v>
      </c>
      <c r="AD4256" t="str">
        <f t="shared" si="201"/>
        <v>เชียงใหม่-กองลอย</v>
      </c>
      <c r="AE4256" t="s">
        <v>55</v>
      </c>
      <c r="AF4256" s="1">
        <v>0</v>
      </c>
      <c r="AG4256" s="1">
        <v>0</v>
      </c>
      <c r="AH4256" s="1">
        <v>0</v>
      </c>
      <c r="AI4256" t="s">
        <v>13436</v>
      </c>
      <c r="AJ4256" s="1">
        <v>1</v>
      </c>
      <c r="AK4256" s="1">
        <v>0</v>
      </c>
      <c r="AL4256" s="1">
        <v>0</v>
      </c>
      <c r="AM4256" s="1">
        <v>0</v>
      </c>
      <c r="AN4256" s="1">
        <v>0</v>
      </c>
      <c r="AO4256" s="1">
        <v>0</v>
      </c>
      <c r="AP4256" s="1">
        <v>0</v>
      </c>
      <c r="AQ4256" s="1">
        <v>0</v>
      </c>
      <c r="AR4256" s="1">
        <v>12729</v>
      </c>
      <c r="AS4256" s="1">
        <v>1401.8182291666665</v>
      </c>
      <c r="AT4256" s="1">
        <f>Table1[[#This Row],[รวมต้นทุนค่าเดินทาง]]+Table1[[#This Row],[รวมต้นทุนค่าซ่อม]]+Table1[[#This Row],[รวมค่าเสื่อม]]</f>
        <v>15113.681132392474</v>
      </c>
      <c r="AU4256" s="1">
        <f t="shared" si="199"/>
        <v>14957.32855761775</v>
      </c>
      <c r="AV4256" s="1" t="str" cm="1">
        <f t="array" ref="AV4256">IF(AC4256&lt;4, "เก็บ", IF(OR(AT4256 &lt; PERCENTILE(IF($AC$2:$AC$5092=AC4256, $AT$2:$AT$5092), 0.25) - 1.5 * (PERCENTILE(IF($AC$2:$AC$5092=AC4256, $AT$2:$AT$5092), 0.75) - PERCENTILE(IF($AC$2:$AC$5092=AC4256, $AT$2:$AT$5092), 0.25)), AT4256 &gt; PERCENTILE(IF($AC$2:$AC$5092=AC4256, $AT$2:$AT$5092), 0.75) + 1.5 * (PERCENTILE(IF($AC$2:$AC$5092=AC4256, $AT$2:$AT$5092), 0.75) - PERCENTILE(IF($AC$2:$AC$5092=AC4256, $AT$2:$AT$5092), 0.25))), "ตัด", "เก็บ"))</f>
        <v>เก็บ</v>
      </c>
      <c r="AW4256" s="1">
        <f t="shared" si="200"/>
        <v>14419.089162907676</v>
      </c>
      <c r="AX4256" s="1">
        <v>15077.196593123563</v>
      </c>
      <c r="AY4256" s="1">
        <v>982.86290322580646</v>
      </c>
    </row>
    <row r="4257" spans="1:51" x14ac:dyDescent="0.2">
      <c r="A4257" s="3">
        <v>46023</v>
      </c>
      <c r="B4257">
        <v>46023</v>
      </c>
      <c r="C4257" t="s">
        <v>13437</v>
      </c>
      <c r="D4257" t="s">
        <v>66</v>
      </c>
      <c r="E4257" t="s">
        <v>129</v>
      </c>
      <c r="F4257" t="s">
        <v>332</v>
      </c>
      <c r="G4257" s="1">
        <v>0</v>
      </c>
      <c r="H4257" s="1">
        <v>0</v>
      </c>
      <c r="I4257" s="1">
        <v>500</v>
      </c>
      <c r="J4257" s="1">
        <v>0</v>
      </c>
      <c r="K4257" s="1">
        <v>0</v>
      </c>
      <c r="L4257" s="1">
        <v>0</v>
      </c>
      <c r="M4257" s="1">
        <v>0</v>
      </c>
      <c r="N4257" s="1">
        <v>0</v>
      </c>
      <c r="O4257" s="1">
        <v>500</v>
      </c>
      <c r="P4257" t="s">
        <v>13438</v>
      </c>
      <c r="Q4257" s="2">
        <v>244350</v>
      </c>
      <c r="R4257" t="s">
        <v>70</v>
      </c>
      <c r="S4257">
        <v>0</v>
      </c>
      <c r="T4257" t="s">
        <v>161</v>
      </c>
      <c r="U4257" t="s">
        <v>71</v>
      </c>
      <c r="V4257" s="1">
        <v>0</v>
      </c>
      <c r="W4257" s="1">
        <v>0</v>
      </c>
      <c r="X4257" s="1">
        <v>0</v>
      </c>
      <c r="AA4257" t="s">
        <v>58</v>
      </c>
      <c r="AB4257" s="1">
        <v>0</v>
      </c>
      <c r="AC4257" s="4">
        <f>IF(ISNUMBER(MATCH(AD4257, $AD$2:AD4256, 0)), INDEX($AC$2:AC4256, MATCH(AD4257, $AD$2:AD4256, 0)), MAX($AC$2:AC4256)+1)</f>
        <v>21</v>
      </c>
      <c r="AD4257" t="str">
        <f t="shared" si="201"/>
        <v>พุทธมณฑลสาย 2-เชียงใหม่</v>
      </c>
      <c r="AE4257" t="s">
        <v>789</v>
      </c>
      <c r="AF4257" s="1">
        <v>0</v>
      </c>
      <c r="AG4257" s="1">
        <v>0</v>
      </c>
      <c r="AH4257" s="1">
        <v>0</v>
      </c>
      <c r="AI4257" t="s">
        <v>13439</v>
      </c>
      <c r="AJ4257" s="1">
        <v>1</v>
      </c>
      <c r="AK4257" s="1">
        <v>760</v>
      </c>
      <c r="AL4257" s="1">
        <v>760</v>
      </c>
      <c r="AM4257" s="1">
        <v>1</v>
      </c>
      <c r="AN4257" s="1">
        <v>0</v>
      </c>
      <c r="AO4257" s="1">
        <v>0</v>
      </c>
      <c r="AP4257" s="1">
        <v>0</v>
      </c>
      <c r="AQ4257" s="1">
        <v>0</v>
      </c>
      <c r="AR4257" s="1">
        <v>500</v>
      </c>
      <c r="AS4257" s="1">
        <v>1452.0383260869564</v>
      </c>
      <c r="AT4257" s="1">
        <f>Table1[[#This Row],[รวมต้นทุนค่าเดินทาง]]+Table1[[#This Row],[รวมต้นทุนค่าซ่อม]]+Table1[[#This Row],[รวมค่าเสื่อม]]</f>
        <v>3076.7442261834813</v>
      </c>
      <c r="AU4257" s="1">
        <f t="shared" si="199"/>
        <v>4386.3373101792868</v>
      </c>
      <c r="AV4257" s="1" t="str" cm="1">
        <f t="array" ref="AV4257">IF(AC4257&lt;4, "เก็บ", IF(OR(AT4257 &lt; PERCENTILE(IF($AC$2:$AC$5092=AC4257, $AT$2:$AT$5092), 0.25) - 1.5 * (PERCENTILE(IF($AC$2:$AC$5092=AC4257, $AT$2:$AT$5092), 0.75) - PERCENTILE(IF($AC$2:$AC$5092=AC4257, $AT$2:$AT$5092), 0.25)), AT4257 &gt; PERCENTILE(IF($AC$2:$AC$5092=AC4257, $AT$2:$AT$5092), 0.75) + 1.5 * (PERCENTILE(IF($AC$2:$AC$5092=AC4257, $AT$2:$AT$5092), 0.75) - PERCENTILE(IF($AC$2:$AC$5092=AC4257, $AT$2:$AT$5092), 0.25))), "ตัด", "เก็บ"))</f>
        <v>เก็บ</v>
      </c>
      <c r="AW4257" s="1">
        <f t="shared" si="200"/>
        <v>3904.5308500301767</v>
      </c>
      <c r="AX4257" s="1">
        <v>2577.9546108768855</v>
      </c>
      <c r="AY4257" s="1">
        <v>1124.7059000965251</v>
      </c>
    </row>
    <row r="4258" spans="1:51" x14ac:dyDescent="0.2">
      <c r="A4258" s="3">
        <v>46024</v>
      </c>
      <c r="B4258">
        <v>46024</v>
      </c>
      <c r="C4258" t="s">
        <v>13440</v>
      </c>
      <c r="D4258" t="s">
        <v>66</v>
      </c>
      <c r="E4258" t="s">
        <v>84</v>
      </c>
      <c r="F4258" t="s">
        <v>99</v>
      </c>
      <c r="G4258" s="1">
        <v>2000</v>
      </c>
      <c r="H4258" s="1">
        <v>3698</v>
      </c>
      <c r="I4258" s="1">
        <v>1500</v>
      </c>
      <c r="J4258" s="1">
        <v>0</v>
      </c>
      <c r="K4258" s="1">
        <v>0</v>
      </c>
      <c r="L4258" s="1">
        <v>0</v>
      </c>
      <c r="M4258" s="1">
        <v>0</v>
      </c>
      <c r="N4258" s="1">
        <v>0</v>
      </c>
      <c r="O4258" s="1">
        <v>3500</v>
      </c>
      <c r="P4258" t="s">
        <v>13441</v>
      </c>
      <c r="Q4258" s="2">
        <v>244351</v>
      </c>
      <c r="R4258" t="s">
        <v>55</v>
      </c>
      <c r="S4258">
        <v>0</v>
      </c>
      <c r="T4258" t="s">
        <v>71</v>
      </c>
      <c r="U4258" t="s">
        <v>57</v>
      </c>
      <c r="V4258" s="1">
        <v>4646</v>
      </c>
      <c r="W4258" s="1">
        <v>1195</v>
      </c>
      <c r="X4258" s="1">
        <v>0</v>
      </c>
      <c r="Y4258" t="s">
        <v>71</v>
      </c>
      <c r="Z4258" t="s">
        <v>57</v>
      </c>
      <c r="AA4258" t="s">
        <v>58</v>
      </c>
      <c r="AB4258" s="1">
        <v>0</v>
      </c>
      <c r="AC4258" s="4">
        <f>IF(ISNUMBER(MATCH(AD4258, $AD$2:AD4257, 0)), INDEX($AC$2:AC4257, MATCH(AD4258, $AD$2:AD4257, 0)), MAX($AC$2:AC4257)+1)</f>
        <v>10</v>
      </c>
      <c r="AD4258" t="str">
        <f t="shared" si="201"/>
        <v>เชียงใหม่-กองลอย</v>
      </c>
      <c r="AE4258" t="s">
        <v>55</v>
      </c>
      <c r="AF4258" s="1">
        <v>0</v>
      </c>
      <c r="AG4258" s="1">
        <v>0</v>
      </c>
      <c r="AH4258" s="1">
        <v>0</v>
      </c>
      <c r="AI4258" t="s">
        <v>13442</v>
      </c>
      <c r="AJ4258" s="1">
        <v>1</v>
      </c>
      <c r="AK4258" s="1">
        <v>0</v>
      </c>
      <c r="AL4258" s="1">
        <v>0</v>
      </c>
      <c r="AM4258" s="1">
        <v>0</v>
      </c>
      <c r="AN4258" s="1">
        <v>605.77319999999997</v>
      </c>
      <c r="AO4258" s="1">
        <v>0</v>
      </c>
      <c r="AP4258" s="1">
        <v>3737.1498999999999</v>
      </c>
      <c r="AQ4258" s="1">
        <v>0</v>
      </c>
      <c r="AR4258" s="1">
        <v>13039</v>
      </c>
      <c r="AS4258" s="1">
        <v>370.67868055555556</v>
      </c>
      <c r="AT4258" s="1">
        <f>Table1[[#This Row],[รวมต้นทุนค่าเดินทาง]]+Table1[[#This Row],[รวมต้นทุนค่าซ่อม]]+Table1[[#This Row],[รวมค่าเสื่อม]]</f>
        <v>14621.963163314176</v>
      </c>
      <c r="AU4258" s="1">
        <f t="shared" si="199"/>
        <v>14957.32855761775</v>
      </c>
      <c r="AV4258" s="1" t="str" cm="1">
        <f t="array" ref="AV4258">IF(AC4258&lt;4, "เก็บ", IF(OR(AT4258 &lt; PERCENTILE(IF($AC$2:$AC$5092=AC4258, $AT$2:$AT$5092), 0.25) - 1.5 * (PERCENTILE(IF($AC$2:$AC$5092=AC4258, $AT$2:$AT$5092), 0.75) - PERCENTILE(IF($AC$2:$AC$5092=AC4258, $AT$2:$AT$5092), 0.25)), AT4258 &gt; PERCENTILE(IF($AC$2:$AC$5092=AC4258, $AT$2:$AT$5092), 0.75) + 1.5 * (PERCENTILE(IF($AC$2:$AC$5092=AC4258, $AT$2:$AT$5092), 0.75) - PERCENTILE(IF($AC$2:$AC$5092=AC4258, $AT$2:$AT$5092), 0.25))), "ตัด", "เก็บ"))</f>
        <v>เก็บ</v>
      </c>
      <c r="AW4258" s="1">
        <f t="shared" si="200"/>
        <v>14419.089162907676</v>
      </c>
      <c r="AX4258" s="1">
        <v>15077.196593123563</v>
      </c>
      <c r="AY4258" s="1">
        <v>1212.2844827586207</v>
      </c>
    </row>
    <row r="4259" spans="1:51" x14ac:dyDescent="0.2">
      <c r="A4259" s="3">
        <v>46024</v>
      </c>
      <c r="B4259">
        <v>46024</v>
      </c>
      <c r="C4259" t="s">
        <v>13443</v>
      </c>
      <c r="D4259" t="s">
        <v>66</v>
      </c>
      <c r="E4259" t="s">
        <v>124</v>
      </c>
      <c r="F4259" t="s">
        <v>248</v>
      </c>
      <c r="G4259" s="1">
        <v>0</v>
      </c>
      <c r="H4259" s="1">
        <v>0</v>
      </c>
      <c r="I4259" s="1">
        <v>500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  <c r="O4259" s="1">
        <v>500</v>
      </c>
      <c r="P4259" t="s">
        <v>13444</v>
      </c>
      <c r="Q4259" s="2">
        <v>244351</v>
      </c>
      <c r="R4259" t="s">
        <v>70</v>
      </c>
      <c r="S4259">
        <v>0</v>
      </c>
      <c r="T4259" t="s">
        <v>71</v>
      </c>
      <c r="U4259" t="s">
        <v>72</v>
      </c>
      <c r="V4259" s="1">
        <v>0</v>
      </c>
      <c r="W4259" s="1">
        <v>0</v>
      </c>
      <c r="X4259" s="1">
        <v>0</v>
      </c>
      <c r="AA4259" t="s">
        <v>58</v>
      </c>
      <c r="AB4259" s="1">
        <v>0</v>
      </c>
      <c r="AC4259" s="4">
        <f>IF(ISNUMBER(MATCH(AD4259, $AD$2:AD4258, 0)), INDEX($AC$2:AC4258, MATCH(AD4259, $AD$2:AD4258, 0)), MAX($AC$2:AC4258)+1)</f>
        <v>2</v>
      </c>
      <c r="AD4259" t="str">
        <f t="shared" si="201"/>
        <v>เชียงใหม่-พุทธมณฑลสาย 5</v>
      </c>
      <c r="AE4259" t="s">
        <v>73</v>
      </c>
      <c r="AF4259" s="1">
        <v>0</v>
      </c>
      <c r="AG4259" s="1">
        <v>0</v>
      </c>
      <c r="AH4259" s="1">
        <v>0</v>
      </c>
      <c r="AI4259" t="s">
        <v>13445</v>
      </c>
      <c r="AJ4259" s="1">
        <v>1</v>
      </c>
      <c r="AK4259" s="1">
        <v>720</v>
      </c>
      <c r="AL4259" s="1">
        <v>720</v>
      </c>
      <c r="AM4259" s="1">
        <v>1</v>
      </c>
      <c r="AN4259" s="1">
        <v>0</v>
      </c>
      <c r="AO4259" s="1">
        <v>0</v>
      </c>
      <c r="AP4259" s="1">
        <v>0</v>
      </c>
      <c r="AQ4259" s="1">
        <v>0</v>
      </c>
      <c r="AR4259" s="1">
        <v>500</v>
      </c>
      <c r="AS4259" s="1">
        <v>305.98059803128376</v>
      </c>
      <c r="AT4259" s="1">
        <f>Table1[[#This Row],[รวมต้นทุนค่าเดินทาง]]+Table1[[#This Row],[รวมต้นทุนค่าซ่อม]]+Table1[[#This Row],[รวมค่าเสื่อม]]</f>
        <v>1909.7601588420946</v>
      </c>
      <c r="AU4259" s="1">
        <f t="shared" si="199"/>
        <v>5026.5629662053279</v>
      </c>
      <c r="AV4259" s="1" t="str" cm="1">
        <f t="array" ref="AV4259">IF(AC4259&lt;4, "เก็บ", IF(OR(AT4259 &lt; PERCENTILE(IF($AC$2:$AC$5092=AC4259, $AT$2:$AT$5092), 0.25) - 1.5 * (PERCENTILE(IF($AC$2:$AC$5092=AC4259, $AT$2:$AT$5092), 0.75) - PERCENTILE(IF($AC$2:$AC$5092=AC4259, $AT$2:$AT$5092), 0.25)), AT4259 &gt; PERCENTILE(IF($AC$2:$AC$5092=AC4259, $AT$2:$AT$5092), 0.75) + 1.5 * (PERCENTILE(IF($AC$2:$AC$5092=AC4259, $AT$2:$AT$5092), 0.75) - PERCENTILE(IF($AC$2:$AC$5092=AC4259, $AT$2:$AT$5092), 0.25))), "ตัด", "เก็บ"))</f>
        <v>เก็บ</v>
      </c>
      <c r="AW4259" s="1">
        <f t="shared" si="200"/>
        <v>5026.5629662053279</v>
      </c>
      <c r="AX4259" s="1">
        <v>4064.5059139663294</v>
      </c>
      <c r="AY4259" s="1">
        <v>1103.7795608108108</v>
      </c>
    </row>
    <row r="4260" spans="1:51" x14ac:dyDescent="0.2">
      <c r="A4260" s="3">
        <v>46024</v>
      </c>
      <c r="B4260">
        <v>46024</v>
      </c>
      <c r="C4260" t="s">
        <v>13446</v>
      </c>
      <c r="D4260" t="s">
        <v>66</v>
      </c>
      <c r="E4260" t="s">
        <v>129</v>
      </c>
      <c r="F4260" t="s">
        <v>76</v>
      </c>
      <c r="G4260" s="1">
        <v>0</v>
      </c>
      <c r="H4260" s="1">
        <v>0</v>
      </c>
      <c r="I4260" s="1">
        <v>500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  <c r="O4260" s="1">
        <v>500</v>
      </c>
      <c r="P4260" t="s">
        <v>13447</v>
      </c>
      <c r="Q4260" s="2">
        <v>244351</v>
      </c>
      <c r="R4260" t="s">
        <v>70</v>
      </c>
      <c r="S4260">
        <v>0</v>
      </c>
      <c r="T4260" t="s">
        <v>161</v>
      </c>
      <c r="U4260" t="s">
        <v>71</v>
      </c>
      <c r="V4260" s="1">
        <v>0</v>
      </c>
      <c r="W4260" s="1">
        <v>0</v>
      </c>
      <c r="X4260" s="1">
        <v>0</v>
      </c>
      <c r="AA4260" t="s">
        <v>58</v>
      </c>
      <c r="AB4260" s="1">
        <v>0</v>
      </c>
      <c r="AC4260" s="4">
        <f>IF(ISNUMBER(MATCH(AD4260, $AD$2:AD4259, 0)), INDEX($AC$2:AC4259, MATCH(AD4260, $AD$2:AD4259, 0)), MAX($AC$2:AC4259)+1)</f>
        <v>21</v>
      </c>
      <c r="AD4260" t="str">
        <f t="shared" si="201"/>
        <v>พุทธมณฑลสาย 2-เชียงใหม่</v>
      </c>
      <c r="AE4260" t="s">
        <v>789</v>
      </c>
      <c r="AF4260" s="1">
        <v>0</v>
      </c>
      <c r="AG4260" s="1">
        <v>0</v>
      </c>
      <c r="AH4260" s="1">
        <v>0</v>
      </c>
      <c r="AI4260" t="s">
        <v>13448</v>
      </c>
      <c r="AJ4260" s="1">
        <v>1</v>
      </c>
      <c r="AK4260" s="1">
        <v>720</v>
      </c>
      <c r="AL4260" s="1">
        <v>720</v>
      </c>
      <c r="AM4260" s="1">
        <v>1</v>
      </c>
      <c r="AN4260" s="1">
        <v>0</v>
      </c>
      <c r="AO4260" s="1">
        <v>0</v>
      </c>
      <c r="AP4260" s="1">
        <v>0</v>
      </c>
      <c r="AQ4260" s="1">
        <v>0</v>
      </c>
      <c r="AR4260" s="1">
        <v>500</v>
      </c>
      <c r="AS4260" s="1">
        <v>2508.7317128041809</v>
      </c>
      <c r="AT4260" s="1">
        <f>Table1[[#This Row],[รวมต้นทุนค่าเดินทาง]]+Table1[[#This Row],[รวมต้นทุนค่าซ่อม]]+Table1[[#This Row],[รวมค่าเสื่อม]]</f>
        <v>4107.3054113513963</v>
      </c>
      <c r="AU4260" s="1">
        <f t="shared" si="199"/>
        <v>4386.3373101792868</v>
      </c>
      <c r="AV4260" s="1" t="str" cm="1">
        <f t="array" ref="AV4260">IF(AC4260&lt;4, "เก็บ", IF(OR(AT4260 &lt; PERCENTILE(IF($AC$2:$AC$5092=AC4260, $AT$2:$AT$5092), 0.25) - 1.5 * (PERCENTILE(IF($AC$2:$AC$5092=AC4260, $AT$2:$AT$5092), 0.75) - PERCENTILE(IF($AC$2:$AC$5092=AC4260, $AT$2:$AT$5092), 0.25)), AT4260 &gt; PERCENTILE(IF($AC$2:$AC$5092=AC4260, $AT$2:$AT$5092), 0.75) + 1.5 * (PERCENTILE(IF($AC$2:$AC$5092=AC4260, $AT$2:$AT$5092), 0.75) - PERCENTILE(IF($AC$2:$AC$5092=AC4260, $AT$2:$AT$5092), 0.25))), "ตัด", "เก็บ"))</f>
        <v>เก็บ</v>
      </c>
      <c r="AW4260" s="1">
        <f t="shared" si="200"/>
        <v>3904.5308500301767</v>
      </c>
      <c r="AX4260" s="1">
        <v>2577.9546108768855</v>
      </c>
      <c r="AY4260" s="1">
        <v>1098.5736985472154</v>
      </c>
    </row>
    <row r="4261" spans="1:51" x14ac:dyDescent="0.2">
      <c r="A4261" s="3">
        <v>46025</v>
      </c>
      <c r="B4261">
        <v>46025</v>
      </c>
      <c r="C4261" t="s">
        <v>13449</v>
      </c>
      <c r="D4261" t="s">
        <v>51</v>
      </c>
      <c r="E4261" t="s">
        <v>61</v>
      </c>
      <c r="F4261" t="s">
        <v>367</v>
      </c>
      <c r="G4261" s="1">
        <v>2700</v>
      </c>
      <c r="H4261" s="1">
        <v>4121</v>
      </c>
      <c r="I4261" s="1">
        <v>1900</v>
      </c>
      <c r="J4261" s="1">
        <v>0</v>
      </c>
      <c r="K4261" s="1">
        <v>0</v>
      </c>
      <c r="L4261" s="1">
        <v>0</v>
      </c>
      <c r="M4261" s="1">
        <v>0</v>
      </c>
      <c r="N4261" s="1">
        <v>0</v>
      </c>
      <c r="O4261" s="1">
        <v>4600</v>
      </c>
      <c r="P4261" t="s">
        <v>13450</v>
      </c>
      <c r="Q4261" s="2">
        <v>244353</v>
      </c>
      <c r="R4261" t="s">
        <v>55</v>
      </c>
      <c r="S4261">
        <v>0</v>
      </c>
      <c r="T4261" t="s">
        <v>56</v>
      </c>
      <c r="U4261" t="s">
        <v>57</v>
      </c>
      <c r="V4261" s="1">
        <v>2500</v>
      </c>
      <c r="W4261" s="1">
        <v>0</v>
      </c>
      <c r="X4261" s="1">
        <v>0</v>
      </c>
      <c r="AA4261" t="s">
        <v>58</v>
      </c>
      <c r="AB4261" s="1">
        <v>0</v>
      </c>
      <c r="AC4261" s="4">
        <f>IF(ISNUMBER(MATCH(AD4261, $AD$2:AD4260, 0)), INDEX($AC$2:AC4260, MATCH(AD4261, $AD$2:AD4260, 0)), MAX($AC$2:AC4260)+1)</f>
        <v>1</v>
      </c>
      <c r="AD4261" t="str">
        <f t="shared" si="201"/>
        <v>ท่าลี่-กองลอย</v>
      </c>
      <c r="AE4261" t="s">
        <v>55</v>
      </c>
      <c r="AF4261" s="1">
        <v>0</v>
      </c>
      <c r="AG4261" s="1">
        <v>0</v>
      </c>
      <c r="AH4261" s="1">
        <v>0</v>
      </c>
      <c r="AI4261" t="s">
        <v>13451</v>
      </c>
      <c r="AJ4261" s="1">
        <v>1</v>
      </c>
      <c r="AK4261" s="1">
        <v>0</v>
      </c>
      <c r="AL4261" s="1">
        <v>0</v>
      </c>
      <c r="AM4261" s="1">
        <v>0</v>
      </c>
      <c r="AN4261" s="1">
        <v>0</v>
      </c>
      <c r="AO4261" s="1">
        <v>0</v>
      </c>
      <c r="AP4261" s="1">
        <v>0</v>
      </c>
      <c r="AQ4261" s="1">
        <v>0</v>
      </c>
      <c r="AR4261" s="1">
        <v>11221</v>
      </c>
      <c r="AS4261" s="1">
        <v>23.345454545454547</v>
      </c>
      <c r="AT4261" s="1">
        <f>Table1[[#This Row],[รวมต้นทุนค่าเดินทาง]]+Table1[[#This Row],[รวมต้นทุนค่าซ่อม]]+Table1[[#This Row],[รวมค่าเสื่อม]]</f>
        <v>12871.949621212121</v>
      </c>
      <c r="AU4261" s="1">
        <f t="shared" si="199"/>
        <v>13953.293816562818</v>
      </c>
      <c r="AV4261" s="1" t="str" cm="1">
        <f t="array" ref="AV4261">IF(AC4261&lt;4, "เก็บ", IF(OR(AT4261 &lt; PERCENTILE(IF($AC$2:$AC$5092=AC4261, $AT$2:$AT$5092), 0.25) - 1.5 * (PERCENTILE(IF($AC$2:$AC$5092=AC4261, $AT$2:$AT$5092), 0.75) - PERCENTILE(IF($AC$2:$AC$5092=AC4261, $AT$2:$AT$5092), 0.25)), AT4261 &gt; PERCENTILE(IF($AC$2:$AC$5092=AC4261, $AT$2:$AT$5092), 0.75) + 1.5 * (PERCENTILE(IF($AC$2:$AC$5092=AC4261, $AT$2:$AT$5092), 0.75) - PERCENTILE(IF($AC$2:$AC$5092=AC4261, $AT$2:$AT$5092), 0.25))), "ตัด", "เก็บ"))</f>
        <v>เก็บ</v>
      </c>
      <c r="AW4261" s="1">
        <f t="shared" si="200"/>
        <v>13953.293816562818</v>
      </c>
      <c r="AX4261" s="1">
        <v>14426.372718098486</v>
      </c>
      <c r="AY4261" s="1">
        <v>1627.6041666666667</v>
      </c>
    </row>
    <row r="4262" spans="1:51" x14ac:dyDescent="0.2">
      <c r="A4262" s="3">
        <v>46025</v>
      </c>
      <c r="B4262">
        <v>46025</v>
      </c>
      <c r="C4262" t="s">
        <v>13452</v>
      </c>
      <c r="D4262" t="s">
        <v>66</v>
      </c>
      <c r="E4262" t="s">
        <v>129</v>
      </c>
      <c r="F4262" t="s">
        <v>332</v>
      </c>
      <c r="G4262" s="1">
        <v>0</v>
      </c>
      <c r="H4262" s="1">
        <v>0</v>
      </c>
      <c r="I4262" s="1">
        <v>500</v>
      </c>
      <c r="J4262" s="1">
        <v>0</v>
      </c>
      <c r="K4262" s="1">
        <v>0</v>
      </c>
      <c r="L4262" s="1">
        <v>0</v>
      </c>
      <c r="M4262" s="1">
        <v>0</v>
      </c>
      <c r="N4262" s="1">
        <v>0</v>
      </c>
      <c r="O4262" s="1">
        <v>500</v>
      </c>
      <c r="P4262" t="s">
        <v>13453</v>
      </c>
      <c r="Q4262" s="2">
        <v>244352</v>
      </c>
      <c r="R4262" t="s">
        <v>70</v>
      </c>
      <c r="S4262">
        <v>0</v>
      </c>
      <c r="T4262" t="s">
        <v>161</v>
      </c>
      <c r="U4262" t="s">
        <v>71</v>
      </c>
      <c r="V4262" s="1">
        <v>0</v>
      </c>
      <c r="W4262" s="1">
        <v>0</v>
      </c>
      <c r="X4262" s="1">
        <v>0</v>
      </c>
      <c r="AA4262" t="s">
        <v>58</v>
      </c>
      <c r="AB4262" s="1">
        <v>0</v>
      </c>
      <c r="AC4262" s="4">
        <f>IF(ISNUMBER(MATCH(AD4262, $AD$2:AD4261, 0)), INDEX($AC$2:AC4261, MATCH(AD4262, $AD$2:AD4261, 0)), MAX($AC$2:AC4261)+1)</f>
        <v>21</v>
      </c>
      <c r="AD4262" t="str">
        <f t="shared" si="201"/>
        <v>พุทธมณฑลสาย 2-เชียงใหม่</v>
      </c>
      <c r="AE4262" t="s">
        <v>789</v>
      </c>
      <c r="AF4262" s="1">
        <v>0</v>
      </c>
      <c r="AG4262" s="1">
        <v>0</v>
      </c>
      <c r="AH4262" s="1">
        <v>0</v>
      </c>
      <c r="AI4262" t="s">
        <v>13454</v>
      </c>
      <c r="AJ4262" s="1">
        <v>1</v>
      </c>
      <c r="AK4262" s="1">
        <v>720</v>
      </c>
      <c r="AL4262" s="1">
        <v>720</v>
      </c>
      <c r="AM4262" s="1">
        <v>1</v>
      </c>
      <c r="AN4262" s="1">
        <v>0</v>
      </c>
      <c r="AO4262" s="1">
        <v>0</v>
      </c>
      <c r="AP4262" s="1">
        <v>0</v>
      </c>
      <c r="AQ4262" s="1">
        <v>0</v>
      </c>
      <c r="AR4262" s="1">
        <v>500</v>
      </c>
      <c r="AS4262" s="1">
        <v>1452.0383260869564</v>
      </c>
      <c r="AT4262" s="1">
        <f>Table1[[#This Row],[รวมต้นทุนค่าเดินทาง]]+Table1[[#This Row],[รวมต้นทุนค่าซ่อม]]+Table1[[#This Row],[รวมค่าเสื่อม]]</f>
        <v>3055.4070995831971</v>
      </c>
      <c r="AU4262" s="1">
        <f t="shared" si="199"/>
        <v>4386.3373101792868</v>
      </c>
      <c r="AV4262" s="1" t="str" cm="1">
        <f t="array" ref="AV4262">IF(AC4262&lt;4, "เก็บ", IF(OR(AT4262 &lt; PERCENTILE(IF($AC$2:$AC$5092=AC4262, $AT$2:$AT$5092), 0.25) - 1.5 * (PERCENTILE(IF($AC$2:$AC$5092=AC4262, $AT$2:$AT$5092), 0.75) - PERCENTILE(IF($AC$2:$AC$5092=AC4262, $AT$2:$AT$5092), 0.25)), AT4262 &gt; PERCENTILE(IF($AC$2:$AC$5092=AC4262, $AT$2:$AT$5092), 0.75) + 1.5 * (PERCENTILE(IF($AC$2:$AC$5092=AC4262, $AT$2:$AT$5092), 0.75) - PERCENTILE(IF($AC$2:$AC$5092=AC4262, $AT$2:$AT$5092), 0.25))), "ตัด", "เก็บ"))</f>
        <v>เก็บ</v>
      </c>
      <c r="AW4262" s="1">
        <f t="shared" si="200"/>
        <v>3904.5308500301767</v>
      </c>
      <c r="AX4262" s="1">
        <v>2577.9546108768855</v>
      </c>
      <c r="AY4262" s="1">
        <v>1103.3687734962407</v>
      </c>
    </row>
    <row r="4263" spans="1:51" x14ac:dyDescent="0.2">
      <c r="A4263" s="3">
        <v>46025</v>
      </c>
      <c r="B4263">
        <v>46025</v>
      </c>
      <c r="C4263" t="s">
        <v>13455</v>
      </c>
      <c r="D4263" t="s">
        <v>66</v>
      </c>
      <c r="E4263" t="s">
        <v>105</v>
      </c>
      <c r="F4263" t="s">
        <v>895</v>
      </c>
      <c r="G4263" s="1">
        <v>0</v>
      </c>
      <c r="H4263" s="1">
        <v>0</v>
      </c>
      <c r="I4263" s="1">
        <v>0</v>
      </c>
      <c r="J4263" s="1">
        <v>0</v>
      </c>
      <c r="K4263" s="1">
        <v>0</v>
      </c>
      <c r="L4263" s="1">
        <v>0</v>
      </c>
      <c r="M4263" s="1">
        <v>0</v>
      </c>
      <c r="N4263" s="1">
        <v>681</v>
      </c>
      <c r="O4263" s="1">
        <v>681</v>
      </c>
      <c r="P4263" t="s">
        <v>13456</v>
      </c>
      <c r="Q4263" s="2">
        <v>244352</v>
      </c>
      <c r="R4263" t="s">
        <v>55</v>
      </c>
      <c r="S4263">
        <v>0</v>
      </c>
      <c r="T4263" t="s">
        <v>87</v>
      </c>
      <c r="U4263" t="s">
        <v>71</v>
      </c>
      <c r="V4263" s="1">
        <v>0</v>
      </c>
      <c r="W4263" s="1">
        <v>619</v>
      </c>
      <c r="X4263" s="1">
        <v>0</v>
      </c>
      <c r="Y4263" t="s">
        <v>108</v>
      </c>
      <c r="Z4263" t="s">
        <v>71</v>
      </c>
      <c r="AA4263" t="s">
        <v>612</v>
      </c>
      <c r="AB4263" s="1">
        <v>0</v>
      </c>
      <c r="AC4263" s="4">
        <f>IF(ISNUMBER(MATCH(AD4263, $AD$2:AD4262, 0)), INDEX($AC$2:AC4262, MATCH(AD4263, $AD$2:AD4262, 0)), MAX($AC$2:AC4262)+1)</f>
        <v>6</v>
      </c>
      <c r="AD4263" t="str">
        <f t="shared" si="201"/>
        <v>เชียงราย-เชียงใหม่</v>
      </c>
      <c r="AE4263" t="s">
        <v>55</v>
      </c>
      <c r="AF4263" s="1">
        <v>0</v>
      </c>
      <c r="AG4263" s="1">
        <v>0</v>
      </c>
      <c r="AH4263" s="1">
        <v>0</v>
      </c>
      <c r="AI4263" t="s">
        <v>13457</v>
      </c>
      <c r="AJ4263" s="1">
        <v>2</v>
      </c>
      <c r="AK4263" s="1">
        <v>0</v>
      </c>
      <c r="AL4263" s="1">
        <v>0</v>
      </c>
      <c r="AM4263" s="1">
        <v>0</v>
      </c>
      <c r="AN4263" s="1">
        <v>1261.0983999999999</v>
      </c>
      <c r="AO4263" s="1">
        <v>0</v>
      </c>
      <c r="AP4263" s="1">
        <v>0</v>
      </c>
      <c r="AQ4263" s="1">
        <v>0</v>
      </c>
      <c r="AR4263" s="1">
        <v>1300</v>
      </c>
      <c r="AS4263" s="1">
        <v>511.85004468599044</v>
      </c>
      <c r="AT4263" s="1">
        <f>Table1[[#This Row],[รวมต้นทุนค่าเดินทาง]]+Table1[[#This Row],[รวมต้นทุนค่าซ่อม]]+Table1[[#This Row],[รวมค่าเสื่อม]]</f>
        <v>3954.7071875431329</v>
      </c>
      <c r="AU4263" s="1">
        <f t="shared" si="199"/>
        <v>4428.3346813776061</v>
      </c>
      <c r="AV4263" s="1" t="str" cm="1">
        <f t="array" ref="AV4263">IF(AC4263&lt;4, "เก็บ", IF(OR(AT4263 &lt; PERCENTILE(IF($AC$2:$AC$5092=AC4263, $AT$2:$AT$5092), 0.25) - 1.5 * (PERCENTILE(IF($AC$2:$AC$5092=AC4263, $AT$2:$AT$5092), 0.75) - PERCENTILE(IF($AC$2:$AC$5092=AC4263, $AT$2:$AT$5092), 0.25)), AT4263 &gt; PERCENTILE(IF($AC$2:$AC$5092=AC4263, $AT$2:$AT$5092), 0.75) + 1.5 * (PERCENTILE(IF($AC$2:$AC$5092=AC4263, $AT$2:$AT$5092), 0.75) - PERCENTILE(IF($AC$2:$AC$5092=AC4263, $AT$2:$AT$5092), 0.25))), "ตัด", "เก็บ"))</f>
        <v>เก็บ</v>
      </c>
      <c r="AW4263" s="1">
        <f t="shared" si="200"/>
        <v>3873.7679454274344</v>
      </c>
      <c r="AX4263" s="1">
        <v>2781.4385174989698</v>
      </c>
      <c r="AY4263" s="1">
        <v>2142.8571428571427</v>
      </c>
    </row>
    <row r="4264" spans="1:51" x14ac:dyDescent="0.2">
      <c r="A4264" s="3">
        <v>46026</v>
      </c>
      <c r="B4264">
        <v>46026</v>
      </c>
      <c r="C4264" t="s">
        <v>13458</v>
      </c>
      <c r="D4264" t="s">
        <v>66</v>
      </c>
      <c r="E4264" t="s">
        <v>129</v>
      </c>
      <c r="F4264" t="s">
        <v>669</v>
      </c>
      <c r="G4264" s="1">
        <v>991</v>
      </c>
      <c r="H4264" s="1">
        <v>0</v>
      </c>
      <c r="I4264" s="1">
        <v>500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  <c r="O4264" s="1">
        <v>1491</v>
      </c>
      <c r="P4264" t="s">
        <v>13459</v>
      </c>
      <c r="Q4264" s="2">
        <v>244353</v>
      </c>
      <c r="R4264" t="s">
        <v>70</v>
      </c>
      <c r="S4264">
        <v>0</v>
      </c>
      <c r="T4264" t="s">
        <v>161</v>
      </c>
      <c r="U4264" t="s">
        <v>71</v>
      </c>
      <c r="V4264" s="1">
        <v>0</v>
      </c>
      <c r="W4264" s="1">
        <v>0</v>
      </c>
      <c r="X4264" s="1">
        <v>0</v>
      </c>
      <c r="AA4264" t="s">
        <v>58</v>
      </c>
      <c r="AB4264" s="1">
        <v>0</v>
      </c>
      <c r="AC4264" s="4">
        <f>IF(ISNUMBER(MATCH(AD4264, $AD$2:AD4263, 0)), INDEX($AC$2:AC4263, MATCH(AD4264, $AD$2:AD4263, 0)), MAX($AC$2:AC4263)+1)</f>
        <v>21</v>
      </c>
      <c r="AD4264" t="str">
        <f t="shared" si="201"/>
        <v>พุทธมณฑลสาย 2-เชียงใหม่</v>
      </c>
      <c r="AE4264" t="s">
        <v>789</v>
      </c>
      <c r="AF4264" s="1">
        <v>0</v>
      </c>
      <c r="AG4264" s="1">
        <v>0</v>
      </c>
      <c r="AH4264" s="1">
        <v>0</v>
      </c>
      <c r="AI4264" t="s">
        <v>13460</v>
      </c>
      <c r="AJ4264" s="1">
        <v>1</v>
      </c>
      <c r="AK4264" s="1">
        <v>0</v>
      </c>
      <c r="AL4264" s="1">
        <v>0</v>
      </c>
      <c r="AM4264" s="1">
        <v>0</v>
      </c>
      <c r="AN4264" s="1">
        <v>0</v>
      </c>
      <c r="AO4264" s="1">
        <v>0</v>
      </c>
      <c r="AP4264" s="1">
        <v>0</v>
      </c>
      <c r="AQ4264" s="1">
        <v>0</v>
      </c>
      <c r="AR4264" s="1">
        <v>1491</v>
      </c>
      <c r="AS4264" s="1">
        <v>484.34577242524915</v>
      </c>
      <c r="AT4264" s="1">
        <f>Table1[[#This Row],[รวมต้นทุนค่าเดินทาง]]+Table1[[#This Row],[รวมต้นทุนค่าซ่อม]]+Table1[[#This Row],[รวมค่าเสื่อม]]</f>
        <v>3478.1777758450271</v>
      </c>
      <c r="AU4264" s="1">
        <f t="shared" si="199"/>
        <v>4386.3373101792868</v>
      </c>
      <c r="AV4264" s="1" t="str" cm="1">
        <f t="array" ref="AV4264">IF(AC4264&lt;4, "เก็บ", IF(OR(AT4264 &lt; PERCENTILE(IF($AC$2:$AC$5092=AC4264, $AT$2:$AT$5092), 0.25) - 1.5 * (PERCENTILE(IF($AC$2:$AC$5092=AC4264, $AT$2:$AT$5092), 0.75) - PERCENTILE(IF($AC$2:$AC$5092=AC4264, $AT$2:$AT$5092), 0.25)), AT4264 &gt; PERCENTILE(IF($AC$2:$AC$5092=AC4264, $AT$2:$AT$5092), 0.75) + 1.5 * (PERCENTILE(IF($AC$2:$AC$5092=AC4264, $AT$2:$AT$5092), 0.75) - PERCENTILE(IF($AC$2:$AC$5092=AC4264, $AT$2:$AT$5092), 0.25))), "ตัด", "เก็บ"))</f>
        <v>เก็บ</v>
      </c>
      <c r="AW4264" s="1">
        <f t="shared" si="200"/>
        <v>3904.5308500301767</v>
      </c>
      <c r="AX4264" s="1">
        <v>2577.9546108768855</v>
      </c>
      <c r="AY4264" s="1">
        <v>1502.8320034197777</v>
      </c>
    </row>
    <row r="4265" spans="1:51" x14ac:dyDescent="0.2">
      <c r="A4265" s="3">
        <v>46026</v>
      </c>
      <c r="B4265">
        <v>46026</v>
      </c>
      <c r="C4265" t="s">
        <v>13461</v>
      </c>
      <c r="D4265" t="s">
        <v>66</v>
      </c>
      <c r="E4265" t="s">
        <v>129</v>
      </c>
      <c r="F4265" t="s">
        <v>76</v>
      </c>
      <c r="G4265" s="1">
        <v>0</v>
      </c>
      <c r="H4265" s="1">
        <v>0</v>
      </c>
      <c r="I4265" s="1">
        <v>500</v>
      </c>
      <c r="J4265" s="1">
        <v>0</v>
      </c>
      <c r="K4265" s="1">
        <v>0</v>
      </c>
      <c r="L4265" s="1">
        <v>0</v>
      </c>
      <c r="M4265" s="1">
        <v>0</v>
      </c>
      <c r="N4265" s="1">
        <v>0</v>
      </c>
      <c r="O4265" s="1">
        <v>500</v>
      </c>
      <c r="P4265" t="s">
        <v>13462</v>
      </c>
      <c r="Q4265" s="2">
        <v>244353</v>
      </c>
      <c r="R4265" t="s">
        <v>70</v>
      </c>
      <c r="S4265">
        <v>0</v>
      </c>
      <c r="T4265" t="s">
        <v>161</v>
      </c>
      <c r="U4265" t="s">
        <v>71</v>
      </c>
      <c r="V4265" s="1">
        <v>0</v>
      </c>
      <c r="W4265" s="1">
        <v>0</v>
      </c>
      <c r="X4265" s="1">
        <v>0</v>
      </c>
      <c r="AA4265" t="s">
        <v>58</v>
      </c>
      <c r="AB4265" s="1">
        <v>0</v>
      </c>
      <c r="AC4265" s="4">
        <f>IF(ISNUMBER(MATCH(AD4265, $AD$2:AD4264, 0)), INDEX($AC$2:AC4264, MATCH(AD4265, $AD$2:AD4264, 0)), MAX($AC$2:AC4264)+1)</f>
        <v>21</v>
      </c>
      <c r="AD4265" t="str">
        <f t="shared" si="201"/>
        <v>พุทธมณฑลสาย 2-เชียงใหม่</v>
      </c>
      <c r="AE4265" t="s">
        <v>789</v>
      </c>
      <c r="AF4265" s="1">
        <v>0</v>
      </c>
      <c r="AG4265" s="1">
        <v>0</v>
      </c>
      <c r="AH4265" s="1">
        <v>0</v>
      </c>
      <c r="AI4265" t="s">
        <v>13463</v>
      </c>
      <c r="AJ4265" s="1">
        <v>1</v>
      </c>
      <c r="AK4265" s="1">
        <v>760</v>
      </c>
      <c r="AL4265" s="1">
        <v>760</v>
      </c>
      <c r="AM4265" s="1">
        <v>1</v>
      </c>
      <c r="AN4265" s="1">
        <v>0</v>
      </c>
      <c r="AO4265" s="1">
        <v>0</v>
      </c>
      <c r="AP4265" s="1">
        <v>0</v>
      </c>
      <c r="AQ4265" s="1">
        <v>0</v>
      </c>
      <c r="AR4265" s="1">
        <v>500</v>
      </c>
      <c r="AS4265" s="1">
        <v>2508.7317128041809</v>
      </c>
      <c r="AT4265" s="1">
        <f>Table1[[#This Row],[รวมต้นทุนค่าเดินทาง]]+Table1[[#This Row],[รวมต้นทุนค่าซ่อม]]+Table1[[#This Row],[รวมค่าเสื่อม]]</f>
        <v>4084.0236084085764</v>
      </c>
      <c r="AU4265" s="1">
        <f t="shared" si="199"/>
        <v>4386.3373101792868</v>
      </c>
      <c r="AV4265" s="1" t="str" cm="1">
        <f t="array" ref="AV4265">IF(AC4265&lt;4, "เก็บ", IF(OR(AT4265 &lt; PERCENTILE(IF($AC$2:$AC$5092=AC4265, $AT$2:$AT$5092), 0.25) - 1.5 * (PERCENTILE(IF($AC$2:$AC$5092=AC4265, $AT$2:$AT$5092), 0.75) - PERCENTILE(IF($AC$2:$AC$5092=AC4265, $AT$2:$AT$5092), 0.25)), AT4265 &gt; PERCENTILE(IF($AC$2:$AC$5092=AC4265, $AT$2:$AT$5092), 0.75) + 1.5 * (PERCENTILE(IF($AC$2:$AC$5092=AC4265, $AT$2:$AT$5092), 0.75) - PERCENTILE(IF($AC$2:$AC$5092=AC4265, $AT$2:$AT$5092), 0.25))), "ตัด", "เก็บ"))</f>
        <v>เก็บ</v>
      </c>
      <c r="AW4265" s="1">
        <f t="shared" si="200"/>
        <v>3904.5308500301767</v>
      </c>
      <c r="AX4265" s="1">
        <v>2577.9546108768855</v>
      </c>
      <c r="AY4265" s="1">
        <v>1075.2918956043957</v>
      </c>
    </row>
    <row r="4266" spans="1:51" x14ac:dyDescent="0.2">
      <c r="A4266" s="3">
        <v>46027</v>
      </c>
      <c r="B4266">
        <v>46027</v>
      </c>
      <c r="C4266" t="s">
        <v>13464</v>
      </c>
      <c r="D4266" t="s">
        <v>66</v>
      </c>
      <c r="E4266" t="s">
        <v>148</v>
      </c>
      <c r="F4266" t="s">
        <v>1316</v>
      </c>
      <c r="G4266" s="1">
        <v>2000</v>
      </c>
      <c r="H4266" s="1">
        <v>4318</v>
      </c>
      <c r="I4266" s="1">
        <v>1500</v>
      </c>
      <c r="J4266" s="1">
        <v>0</v>
      </c>
      <c r="K4266" s="1">
        <v>0</v>
      </c>
      <c r="L4266" s="1">
        <v>0</v>
      </c>
      <c r="M4266" s="1">
        <v>0</v>
      </c>
      <c r="N4266" s="1">
        <v>470</v>
      </c>
      <c r="O4266" s="1">
        <v>4744</v>
      </c>
      <c r="P4266" t="s">
        <v>13465</v>
      </c>
      <c r="Q4266" s="2">
        <v>244354</v>
      </c>
      <c r="R4266" t="s">
        <v>55</v>
      </c>
      <c r="S4266">
        <v>0</v>
      </c>
      <c r="T4266" t="s">
        <v>71</v>
      </c>
      <c r="U4266" t="s">
        <v>57</v>
      </c>
      <c r="V4266" s="1">
        <v>3716</v>
      </c>
      <c r="W4266" s="1">
        <v>1195</v>
      </c>
      <c r="X4266" s="1">
        <v>774</v>
      </c>
      <c r="Y4266" t="s">
        <v>71</v>
      </c>
      <c r="Z4266" t="s">
        <v>57</v>
      </c>
      <c r="AA4266" t="s">
        <v>13466</v>
      </c>
      <c r="AB4266" s="1">
        <v>0</v>
      </c>
      <c r="AC4266" s="4">
        <f>IF(ISNUMBER(MATCH(AD4266, $AD$2:AD4265, 0)), INDEX($AC$2:AC4265, MATCH(AD4266, $AD$2:AD4265, 0)), MAX($AC$2:AC4265)+1)</f>
        <v>10</v>
      </c>
      <c r="AD4266" t="str">
        <f t="shared" si="201"/>
        <v>เชียงใหม่-กองลอย</v>
      </c>
      <c r="AE4266" t="s">
        <v>55</v>
      </c>
      <c r="AF4266" s="1">
        <v>0</v>
      </c>
      <c r="AG4266" s="1">
        <v>0</v>
      </c>
      <c r="AH4266" s="1">
        <v>0</v>
      </c>
      <c r="AI4266" t="s">
        <v>13467</v>
      </c>
      <c r="AJ4266" s="1">
        <v>1</v>
      </c>
      <c r="AK4266" s="1">
        <v>0</v>
      </c>
      <c r="AL4266" s="1">
        <v>0</v>
      </c>
      <c r="AM4266" s="1">
        <v>0</v>
      </c>
      <c r="AN4266" s="1">
        <v>0</v>
      </c>
      <c r="AO4266" s="1">
        <v>0</v>
      </c>
      <c r="AP4266" s="1">
        <v>0</v>
      </c>
      <c r="AQ4266" s="1">
        <v>0</v>
      </c>
      <c r="AR4266" s="1">
        <v>13973</v>
      </c>
      <c r="AS4266" s="1">
        <v>1696.0561538461541</v>
      </c>
      <c r="AT4266" s="1">
        <f>Table1[[#This Row],[รวมต้นทุนค่าเดินทาง]]+Table1[[#This Row],[รวมต้นทุนค่าซ่อม]]+Table1[[#This Row],[รวมค่าเสื่อม]]</f>
        <v>16863.909095022624</v>
      </c>
      <c r="AU4266" s="1">
        <f t="shared" si="199"/>
        <v>14957.32855761775</v>
      </c>
      <c r="AV4266" s="1" t="str" cm="1">
        <f t="array" ref="AV4266">IF(AC4266&lt;4, "เก็บ", IF(OR(AT4266 &lt; PERCENTILE(IF($AC$2:$AC$5092=AC4266, $AT$2:$AT$5092), 0.25) - 1.5 * (PERCENTILE(IF($AC$2:$AC$5092=AC4266, $AT$2:$AT$5092), 0.75) - PERCENTILE(IF($AC$2:$AC$5092=AC4266, $AT$2:$AT$5092), 0.25)), AT4266 &gt; PERCENTILE(IF($AC$2:$AC$5092=AC4266, $AT$2:$AT$5092), 0.75) + 1.5 * (PERCENTILE(IF($AC$2:$AC$5092=AC4266, $AT$2:$AT$5092), 0.75) - PERCENTILE(IF($AC$2:$AC$5092=AC4266, $AT$2:$AT$5092), 0.25))), "ตัด", "เก็บ"))</f>
        <v>เก็บ</v>
      </c>
      <c r="AW4266" s="1">
        <f t="shared" si="200"/>
        <v>14419.089162907676</v>
      </c>
      <c r="AX4266" s="1">
        <v>15077.196593123563</v>
      </c>
      <c r="AY4266" s="1">
        <v>1194.8529411764705</v>
      </c>
    </row>
    <row r="4267" spans="1:51" x14ac:dyDescent="0.2">
      <c r="A4267" s="3">
        <v>46028</v>
      </c>
      <c r="B4267">
        <v>46028</v>
      </c>
      <c r="C4267" t="s">
        <v>13468</v>
      </c>
      <c r="D4267" t="s">
        <v>51</v>
      </c>
      <c r="E4267" t="s">
        <v>61</v>
      </c>
      <c r="F4267" t="s">
        <v>7840</v>
      </c>
      <c r="G4267" s="1">
        <v>2700</v>
      </c>
      <c r="H4267" s="1">
        <v>4121</v>
      </c>
      <c r="I4267" s="1">
        <v>1900</v>
      </c>
      <c r="J4267" s="1">
        <v>0</v>
      </c>
      <c r="K4267" s="1">
        <v>0</v>
      </c>
      <c r="L4267" s="1">
        <v>0</v>
      </c>
      <c r="M4267" s="1">
        <v>0</v>
      </c>
      <c r="N4267" s="1">
        <v>0</v>
      </c>
      <c r="O4267" s="1">
        <v>4600</v>
      </c>
      <c r="P4267" t="s">
        <v>13469</v>
      </c>
      <c r="Q4267" s="2">
        <v>244356</v>
      </c>
      <c r="R4267" t="s">
        <v>55</v>
      </c>
      <c r="S4267">
        <v>0</v>
      </c>
      <c r="T4267" t="s">
        <v>71</v>
      </c>
      <c r="U4267" t="s">
        <v>57</v>
      </c>
      <c r="V4267" s="1">
        <v>2500</v>
      </c>
      <c r="W4267" s="1">
        <v>0</v>
      </c>
      <c r="X4267" s="1">
        <v>0</v>
      </c>
      <c r="AA4267" t="s">
        <v>58</v>
      </c>
      <c r="AB4267" s="1">
        <v>0</v>
      </c>
      <c r="AC4267" s="4">
        <f>IF(ISNUMBER(MATCH(AD4267, $AD$2:AD4266, 0)), INDEX($AC$2:AC4266, MATCH(AD4267, $AD$2:AD4266, 0)), MAX($AC$2:AC4266)+1)</f>
        <v>10</v>
      </c>
      <c r="AD4267" t="str">
        <f t="shared" si="201"/>
        <v>เชียงใหม่-กองลอย</v>
      </c>
      <c r="AE4267" t="s">
        <v>55</v>
      </c>
      <c r="AF4267" s="1">
        <v>0</v>
      </c>
      <c r="AG4267" s="1">
        <v>0</v>
      </c>
      <c r="AH4267" s="1">
        <v>3275</v>
      </c>
      <c r="AI4267" t="s">
        <v>13470</v>
      </c>
      <c r="AJ4267" s="1">
        <v>1</v>
      </c>
      <c r="AK4267" s="1">
        <v>0</v>
      </c>
      <c r="AL4267" s="1">
        <v>0</v>
      </c>
      <c r="AM4267" s="1">
        <v>0</v>
      </c>
      <c r="AN4267" s="1">
        <v>0</v>
      </c>
      <c r="AO4267" s="1">
        <v>0</v>
      </c>
      <c r="AP4267" s="1">
        <v>0</v>
      </c>
      <c r="AQ4267" s="1">
        <v>0</v>
      </c>
      <c r="AR4267" s="1">
        <v>14496</v>
      </c>
      <c r="AS4267" s="1">
        <v>75.778899999999993</v>
      </c>
      <c r="AT4267" s="1">
        <f>Table1[[#This Row],[รวมต้นทุนค่าเดินทาง]]+Table1[[#This Row],[รวมต้นทุนค่าซ่อม]]+Table1[[#This Row],[รวมค่าเสื่อม]]</f>
        <v>18757.046757142856</v>
      </c>
      <c r="AU4267" s="1">
        <f t="shared" si="199"/>
        <v>14957.32855761775</v>
      </c>
      <c r="AV4267" s="1" t="str" cm="1">
        <f t="array" ref="AV4267">IF(AC4267&lt;4, "เก็บ", IF(OR(AT4267 &lt; PERCENTILE(IF($AC$2:$AC$5092=AC4267, $AT$2:$AT$5092), 0.25) - 1.5 * (PERCENTILE(IF($AC$2:$AC$5092=AC4267, $AT$2:$AT$5092), 0.75) - PERCENTILE(IF($AC$2:$AC$5092=AC4267, $AT$2:$AT$5092), 0.25)), AT4267 &gt; PERCENTILE(IF($AC$2:$AC$5092=AC4267, $AT$2:$AT$5092), 0.75) + 1.5 * (PERCENTILE(IF($AC$2:$AC$5092=AC4267, $AT$2:$AT$5092), 0.75) - PERCENTILE(IF($AC$2:$AC$5092=AC4267, $AT$2:$AT$5092), 0.25))), "ตัด", "เก็บ"))</f>
        <v>เก็บ</v>
      </c>
      <c r="AW4267" s="1">
        <f t="shared" si="200"/>
        <v>14419.089162907676</v>
      </c>
      <c r="AX4267" s="1">
        <v>15077.196593123563</v>
      </c>
      <c r="AY4267" s="1">
        <v>4185.2678571428569</v>
      </c>
    </row>
    <row r="4268" spans="1:51" x14ac:dyDescent="0.2">
      <c r="A4268" s="3">
        <v>46028</v>
      </c>
      <c r="B4268">
        <v>46028</v>
      </c>
      <c r="C4268" t="s">
        <v>13471</v>
      </c>
      <c r="D4268" t="s">
        <v>51</v>
      </c>
      <c r="E4268" t="s">
        <v>61</v>
      </c>
      <c r="F4268" t="s">
        <v>367</v>
      </c>
      <c r="G4268" s="1">
        <v>4200</v>
      </c>
      <c r="H4268" s="1">
        <v>2621</v>
      </c>
      <c r="I4268" s="1">
        <v>1900</v>
      </c>
      <c r="J4268" s="1">
        <v>0</v>
      </c>
      <c r="K4268" s="1">
        <v>0</v>
      </c>
      <c r="L4268" s="1">
        <v>0</v>
      </c>
      <c r="M4268" s="1">
        <v>0</v>
      </c>
      <c r="N4268" s="1">
        <v>0</v>
      </c>
      <c r="O4268" s="1">
        <v>6100</v>
      </c>
      <c r="P4268" t="s">
        <v>13472</v>
      </c>
      <c r="Q4268" s="2">
        <v>244355</v>
      </c>
      <c r="R4268" t="s">
        <v>55</v>
      </c>
      <c r="S4268">
        <v>0</v>
      </c>
      <c r="T4268" t="s">
        <v>56</v>
      </c>
      <c r="U4268" t="s">
        <v>57</v>
      </c>
      <c r="V4268" s="1">
        <v>2500</v>
      </c>
      <c r="W4268" s="1">
        <v>0</v>
      </c>
      <c r="X4268" s="1">
        <v>0</v>
      </c>
      <c r="AA4268" t="s">
        <v>58</v>
      </c>
      <c r="AB4268" s="1">
        <v>0</v>
      </c>
      <c r="AC4268" s="4">
        <f>IF(ISNUMBER(MATCH(AD4268, $AD$2:AD4267, 0)), INDEX($AC$2:AC4267, MATCH(AD4268, $AD$2:AD4267, 0)), MAX($AC$2:AC4267)+1)</f>
        <v>1</v>
      </c>
      <c r="AD4268" t="str">
        <f t="shared" si="201"/>
        <v>ท่าลี่-กองลอย</v>
      </c>
      <c r="AE4268" t="s">
        <v>55</v>
      </c>
      <c r="AF4268" s="1">
        <v>0</v>
      </c>
      <c r="AG4268" s="1">
        <v>0</v>
      </c>
      <c r="AH4268" s="1">
        <v>0</v>
      </c>
      <c r="AI4268" t="s">
        <v>13473</v>
      </c>
      <c r="AJ4268" s="1">
        <v>1</v>
      </c>
      <c r="AK4268" s="1">
        <v>0</v>
      </c>
      <c r="AL4268" s="1">
        <v>0</v>
      </c>
      <c r="AM4268" s="1">
        <v>0</v>
      </c>
      <c r="AN4268" s="1">
        <v>0</v>
      </c>
      <c r="AO4268" s="1">
        <v>0</v>
      </c>
      <c r="AP4268" s="1">
        <v>0</v>
      </c>
      <c r="AQ4268" s="1">
        <v>0</v>
      </c>
      <c r="AR4268" s="1">
        <v>11221</v>
      </c>
      <c r="AS4268" s="1">
        <v>23.345454545454547</v>
      </c>
      <c r="AT4268" s="1">
        <f>Table1[[#This Row],[รวมต้นทุนค่าเดินทาง]]+Table1[[#This Row],[รวมต้นทุนค่าซ่อม]]+Table1[[#This Row],[รวมค่าเสื่อม]]</f>
        <v>12871.949621212121</v>
      </c>
      <c r="AU4268" s="1">
        <f t="shared" si="199"/>
        <v>13953.293816562818</v>
      </c>
      <c r="AV4268" s="1" t="str" cm="1">
        <f t="array" ref="AV4268">IF(AC4268&lt;4, "เก็บ", IF(OR(AT4268 &lt; PERCENTILE(IF($AC$2:$AC$5092=AC4268, $AT$2:$AT$5092), 0.25) - 1.5 * (PERCENTILE(IF($AC$2:$AC$5092=AC4268, $AT$2:$AT$5092), 0.75) - PERCENTILE(IF($AC$2:$AC$5092=AC4268, $AT$2:$AT$5092), 0.25)), AT4268 &gt; PERCENTILE(IF($AC$2:$AC$5092=AC4268, $AT$2:$AT$5092), 0.75) + 1.5 * (PERCENTILE(IF($AC$2:$AC$5092=AC4268, $AT$2:$AT$5092), 0.75) - PERCENTILE(IF($AC$2:$AC$5092=AC4268, $AT$2:$AT$5092), 0.25))), "ตัด", "เก็บ"))</f>
        <v>เก็บ</v>
      </c>
      <c r="AW4268" s="1">
        <f t="shared" si="200"/>
        <v>13953.293816562818</v>
      </c>
      <c r="AX4268" s="1">
        <v>14426.372718098486</v>
      </c>
      <c r="AY4268" s="1">
        <v>1627.6041666666667</v>
      </c>
    </row>
    <row r="4269" spans="1:51" x14ac:dyDescent="0.2">
      <c r="A4269" s="3">
        <v>46028</v>
      </c>
      <c r="B4269">
        <v>46028</v>
      </c>
      <c r="C4269" t="s">
        <v>13474</v>
      </c>
      <c r="D4269" t="s">
        <v>66</v>
      </c>
      <c r="E4269" t="s">
        <v>84</v>
      </c>
      <c r="F4269" t="s">
        <v>112</v>
      </c>
      <c r="G4269" s="1">
        <v>93</v>
      </c>
      <c r="H4269" s="1">
        <v>0</v>
      </c>
      <c r="I4269" s="1">
        <v>0</v>
      </c>
      <c r="J4269" s="1">
        <v>0</v>
      </c>
      <c r="K4269" s="1">
        <v>0</v>
      </c>
      <c r="L4269" s="1">
        <v>0</v>
      </c>
      <c r="M4269" s="1">
        <v>0</v>
      </c>
      <c r="N4269" s="1">
        <v>0</v>
      </c>
      <c r="O4269" s="1">
        <v>93</v>
      </c>
      <c r="P4269" t="s">
        <v>13475</v>
      </c>
      <c r="Q4269" s="2">
        <v>244355</v>
      </c>
      <c r="R4269" t="s">
        <v>55</v>
      </c>
      <c r="S4269">
        <v>0</v>
      </c>
      <c r="T4269" t="s">
        <v>88</v>
      </c>
      <c r="U4269" t="s">
        <v>71</v>
      </c>
      <c r="V4269" s="1">
        <v>0</v>
      </c>
      <c r="W4269" s="1">
        <v>743</v>
      </c>
      <c r="X4269" s="1">
        <v>0</v>
      </c>
      <c r="Y4269" t="s">
        <v>88</v>
      </c>
      <c r="Z4269" t="s">
        <v>71</v>
      </c>
      <c r="AA4269" t="s">
        <v>13476</v>
      </c>
      <c r="AB4269" s="1">
        <v>0</v>
      </c>
      <c r="AC4269" s="4">
        <f>IF(ISNUMBER(MATCH(AD4269, $AD$2:AD4268, 0)), INDEX($AC$2:AC4268, MATCH(AD4269, $AD$2:AD4268, 0)), MAX($AC$2:AC4268)+1)</f>
        <v>13</v>
      </c>
      <c r="AD4269" t="str">
        <f t="shared" si="201"/>
        <v>แพร่-เชียงใหม่</v>
      </c>
      <c r="AE4269" t="s">
        <v>55</v>
      </c>
      <c r="AF4269" s="1">
        <v>0</v>
      </c>
      <c r="AG4269" s="1">
        <v>0</v>
      </c>
      <c r="AH4269" s="1">
        <v>7094</v>
      </c>
      <c r="AI4269" t="s">
        <v>13477</v>
      </c>
      <c r="AJ4269" s="1">
        <v>2</v>
      </c>
      <c r="AK4269" s="1">
        <v>0</v>
      </c>
      <c r="AL4269" s="1">
        <v>0</v>
      </c>
      <c r="AM4269" s="1">
        <v>0</v>
      </c>
      <c r="AN4269" s="1">
        <v>0</v>
      </c>
      <c r="AO4269" s="1">
        <v>0</v>
      </c>
      <c r="AP4269" s="1">
        <v>0</v>
      </c>
      <c r="AQ4269" s="1">
        <v>0</v>
      </c>
      <c r="AR4269" s="1">
        <v>7930</v>
      </c>
      <c r="AS4269" s="1">
        <v>726.30437500000005</v>
      </c>
      <c r="AT4269" s="1">
        <f>Table1[[#This Row],[รวมต้นทุนค่าเดินทาง]]+Table1[[#This Row],[รวมต้นทุนค่าซ่อม]]+Table1[[#This Row],[รวมค่าเสื่อม]]</f>
        <v>10556.642212837838</v>
      </c>
      <c r="AU4269" s="1">
        <f t="shared" si="199"/>
        <v>4592.0787429767815</v>
      </c>
      <c r="AV4269" s="1" t="str" cm="1">
        <f t="array" ref="AV4269">IF(AC4269&lt;4, "เก็บ", IF(OR(AT4269 &lt; PERCENTILE(IF($AC$2:$AC$5092=AC4269, $AT$2:$AT$5092), 0.25) - 1.5 * (PERCENTILE(IF($AC$2:$AC$5092=AC4269, $AT$2:$AT$5092), 0.75) - PERCENTILE(IF($AC$2:$AC$5092=AC4269, $AT$2:$AT$5092), 0.25)), AT4269 &gt; PERCENTILE(IF($AC$2:$AC$5092=AC4269, $AT$2:$AT$5092), 0.75) + 1.5 * (PERCENTILE(IF($AC$2:$AC$5092=AC4269, $AT$2:$AT$5092), 0.75) - PERCENTILE(IF($AC$2:$AC$5092=AC4269, $AT$2:$AT$5092), 0.25))), "ตัด", "เก็บ"))</f>
        <v>ตัด</v>
      </c>
      <c r="AW4269" s="1">
        <f t="shared" si="200"/>
        <v>4279.7356386749952</v>
      </c>
      <c r="AX4269" s="1">
        <v>3355.5397680040655</v>
      </c>
      <c r="AY4269" s="1">
        <v>1900.3378378378379</v>
      </c>
    </row>
    <row r="4270" spans="1:51" x14ac:dyDescent="0.2">
      <c r="A4270" s="3">
        <v>46028</v>
      </c>
      <c r="B4270">
        <v>46028</v>
      </c>
      <c r="C4270" t="s">
        <v>13478</v>
      </c>
      <c r="D4270" t="s">
        <v>66</v>
      </c>
      <c r="E4270" t="s">
        <v>148</v>
      </c>
      <c r="F4270" t="s">
        <v>149</v>
      </c>
      <c r="G4270" s="1">
        <v>0</v>
      </c>
      <c r="H4270" s="1">
        <v>0</v>
      </c>
      <c r="I4270" s="1">
        <v>0</v>
      </c>
      <c r="J4270" s="1">
        <v>0</v>
      </c>
      <c r="K4270" s="1">
        <v>0</v>
      </c>
      <c r="L4270" s="1">
        <v>0</v>
      </c>
      <c r="M4270" s="1">
        <v>0</v>
      </c>
      <c r="N4270" s="1">
        <v>0</v>
      </c>
      <c r="O4270" s="1">
        <v>0</v>
      </c>
      <c r="P4270" t="s">
        <v>13479</v>
      </c>
      <c r="Q4270" s="2">
        <v>244355</v>
      </c>
      <c r="R4270" t="s">
        <v>55</v>
      </c>
      <c r="S4270">
        <v>0</v>
      </c>
      <c r="T4270" t="s">
        <v>114</v>
      </c>
      <c r="U4270" t="s">
        <v>71</v>
      </c>
      <c r="V4270" s="1">
        <v>0</v>
      </c>
      <c r="W4270" s="1">
        <v>1363</v>
      </c>
      <c r="X4270" s="1">
        <v>0</v>
      </c>
      <c r="Y4270" t="s">
        <v>114</v>
      </c>
      <c r="Z4270" t="s">
        <v>71</v>
      </c>
      <c r="AA4270" t="s">
        <v>11218</v>
      </c>
      <c r="AB4270" s="1">
        <v>0</v>
      </c>
      <c r="AC4270" s="4">
        <f>IF(ISNUMBER(MATCH(AD4270, $AD$2:AD4269, 0)), INDEX($AC$2:AC4269, MATCH(AD4270, $AD$2:AD4269, 0)), MAX($AC$2:AC4269)+1)</f>
        <v>7</v>
      </c>
      <c r="AD4270" t="str">
        <f t="shared" si="201"/>
        <v>แม่สาย-เชียงใหม่</v>
      </c>
      <c r="AE4270" t="s">
        <v>55</v>
      </c>
      <c r="AF4270" s="1">
        <v>0</v>
      </c>
      <c r="AG4270" s="1">
        <v>0</v>
      </c>
      <c r="AH4270" s="1">
        <v>0</v>
      </c>
      <c r="AI4270" t="s">
        <v>13480</v>
      </c>
      <c r="AJ4270" s="1">
        <v>1</v>
      </c>
      <c r="AK4270" s="1">
        <v>0</v>
      </c>
      <c r="AL4270" s="1">
        <v>0</v>
      </c>
      <c r="AM4270" s="1">
        <v>0</v>
      </c>
      <c r="AN4270" s="1">
        <v>0</v>
      </c>
      <c r="AO4270" s="1">
        <v>0</v>
      </c>
      <c r="AP4270" s="1">
        <v>0</v>
      </c>
      <c r="AQ4270" s="1">
        <v>0</v>
      </c>
      <c r="AR4270" s="1">
        <v>1363</v>
      </c>
      <c r="AS4270" s="1">
        <v>1305.8076470588235</v>
      </c>
      <c r="AT4270" s="1">
        <f>Table1[[#This Row],[รวมต้นทุนค่าเดินทาง]]+Table1[[#This Row],[รวมต้นทุนค่าซ่อม]]+Table1[[#This Row],[รวมค่าเสื่อม]]</f>
        <v>3875.4908153756551</v>
      </c>
      <c r="AU4270" s="1">
        <f t="shared" si="199"/>
        <v>4610.750953896033</v>
      </c>
      <c r="AV4270" s="1" t="str" cm="1">
        <f t="array" ref="AV4270">IF(AC4270&lt;4, "เก็บ", IF(OR(AT4270 &lt; PERCENTILE(IF($AC$2:$AC$5092=AC4270, $AT$2:$AT$5092), 0.25) - 1.5 * (PERCENTILE(IF($AC$2:$AC$5092=AC4270, $AT$2:$AT$5092), 0.75) - PERCENTILE(IF($AC$2:$AC$5092=AC4270, $AT$2:$AT$5092), 0.25)), AT4270 &gt; PERCENTILE(IF($AC$2:$AC$5092=AC4270, $AT$2:$AT$5092), 0.75) + 1.5 * (PERCENTILE(IF($AC$2:$AC$5092=AC4270, $AT$2:$AT$5092), 0.75) - PERCENTILE(IF($AC$2:$AC$5092=AC4270, $AT$2:$AT$5092), 0.25))), "ตัด", "เก็บ"))</f>
        <v>เก็บ</v>
      </c>
      <c r="AW4270" s="1">
        <f t="shared" si="200"/>
        <v>3940.0604671629926</v>
      </c>
      <c r="AX4270" s="1">
        <v>3152.7453177985908</v>
      </c>
      <c r="AY4270" s="1">
        <v>1206.6831683168316</v>
      </c>
    </row>
    <row r="4271" spans="1:51" x14ac:dyDescent="0.2">
      <c r="A4271" s="3">
        <v>46029</v>
      </c>
      <c r="B4271">
        <v>46029</v>
      </c>
      <c r="C4271" t="s">
        <v>13481</v>
      </c>
      <c r="D4271" t="s">
        <v>66</v>
      </c>
      <c r="E4271" t="s">
        <v>148</v>
      </c>
      <c r="F4271" t="s">
        <v>1316</v>
      </c>
      <c r="G4271" s="1">
        <v>3177</v>
      </c>
      <c r="H4271" s="1">
        <v>4318</v>
      </c>
      <c r="I4271" s="1">
        <v>1500</v>
      </c>
      <c r="J4271" s="1">
        <v>0</v>
      </c>
      <c r="K4271" s="1">
        <v>0</v>
      </c>
      <c r="L4271" s="1">
        <v>0</v>
      </c>
      <c r="M4271" s="1">
        <v>0</v>
      </c>
      <c r="N4271" s="1">
        <v>0</v>
      </c>
      <c r="O4271" s="1">
        <v>4677</v>
      </c>
      <c r="P4271" t="s">
        <v>13482</v>
      </c>
      <c r="Q4271" s="2">
        <v>244356</v>
      </c>
      <c r="R4271" t="s">
        <v>55</v>
      </c>
      <c r="S4271">
        <v>0</v>
      </c>
      <c r="T4271" t="s">
        <v>56</v>
      </c>
      <c r="U4271" t="s">
        <v>57</v>
      </c>
      <c r="V4271" s="1">
        <v>3716</v>
      </c>
      <c r="W4271" s="1">
        <v>0</v>
      </c>
      <c r="X4271" s="1">
        <v>0</v>
      </c>
      <c r="AA4271" t="s">
        <v>58</v>
      </c>
      <c r="AB4271" s="1">
        <v>0</v>
      </c>
      <c r="AC4271" s="4">
        <f>IF(ISNUMBER(MATCH(AD4271, $AD$2:AD4270, 0)), INDEX($AC$2:AC4270, MATCH(AD4271, $AD$2:AD4270, 0)), MAX($AC$2:AC4270)+1)</f>
        <v>1</v>
      </c>
      <c r="AD4271" t="str">
        <f t="shared" si="201"/>
        <v>ท่าลี่-กองลอย</v>
      </c>
      <c r="AE4271" t="s">
        <v>55</v>
      </c>
      <c r="AF4271" s="1">
        <v>0</v>
      </c>
      <c r="AG4271" s="1">
        <v>0</v>
      </c>
      <c r="AH4271" s="1">
        <v>0</v>
      </c>
      <c r="AI4271" t="s">
        <v>13483</v>
      </c>
      <c r="AJ4271" s="1">
        <v>1</v>
      </c>
      <c r="AK4271" s="1">
        <v>0</v>
      </c>
      <c r="AL4271" s="1">
        <v>0</v>
      </c>
      <c r="AM4271" s="1">
        <v>0</v>
      </c>
      <c r="AN4271" s="1">
        <v>0</v>
      </c>
      <c r="AO4271" s="1">
        <v>0</v>
      </c>
      <c r="AP4271" s="1">
        <v>0</v>
      </c>
      <c r="AQ4271" s="1">
        <v>0</v>
      </c>
      <c r="AR4271" s="1">
        <v>12711</v>
      </c>
      <c r="AS4271" s="1">
        <v>1696.0561538461541</v>
      </c>
      <c r="AT4271" s="1">
        <f>Table1[[#This Row],[รวมต้นทุนค่าเดินทาง]]+Table1[[#This Row],[รวมต้นทุนค่าซ่อม]]+Table1[[#This Row],[รวมค่าเสื่อม]]</f>
        <v>15601.909095022624</v>
      </c>
      <c r="AU4271" s="1">
        <f t="shared" si="199"/>
        <v>13953.293816562818</v>
      </c>
      <c r="AV4271" s="1" t="str" cm="1">
        <f t="array" ref="AV4271">IF(AC4271&lt;4, "เก็บ", IF(OR(AT4271 &lt; PERCENTILE(IF($AC$2:$AC$5092=AC4271, $AT$2:$AT$5092), 0.25) - 1.5 * (PERCENTILE(IF($AC$2:$AC$5092=AC4271, $AT$2:$AT$5092), 0.75) - PERCENTILE(IF($AC$2:$AC$5092=AC4271, $AT$2:$AT$5092), 0.25)), AT4271 &gt; PERCENTILE(IF($AC$2:$AC$5092=AC4271, $AT$2:$AT$5092), 0.75) + 1.5 * (PERCENTILE(IF($AC$2:$AC$5092=AC4271, $AT$2:$AT$5092), 0.75) - PERCENTILE(IF($AC$2:$AC$5092=AC4271, $AT$2:$AT$5092), 0.25))), "ตัด", "เก็บ"))</f>
        <v>เก็บ</v>
      </c>
      <c r="AW4271" s="1">
        <f t="shared" si="200"/>
        <v>13953.293816562818</v>
      </c>
      <c r="AX4271" s="1">
        <v>14426.372718098486</v>
      </c>
      <c r="AY4271" s="1">
        <v>1194.8529411764705</v>
      </c>
    </row>
    <row r="4272" spans="1:51" x14ac:dyDescent="0.2">
      <c r="A4272" s="3">
        <v>46029</v>
      </c>
      <c r="B4272">
        <v>46029</v>
      </c>
      <c r="C4272" t="s">
        <v>13484</v>
      </c>
      <c r="D4272" t="s">
        <v>51</v>
      </c>
      <c r="E4272" t="s">
        <v>61</v>
      </c>
      <c r="F4272" t="s">
        <v>1289</v>
      </c>
      <c r="G4272" s="1">
        <v>2700</v>
      </c>
      <c r="H4272" s="1">
        <v>4121</v>
      </c>
      <c r="I4272" s="1">
        <v>1800</v>
      </c>
      <c r="J4272" s="1">
        <v>0</v>
      </c>
      <c r="K4272" s="1">
        <v>0</v>
      </c>
      <c r="L4272" s="1">
        <v>0</v>
      </c>
      <c r="M4272" s="1">
        <v>0</v>
      </c>
      <c r="N4272" s="1">
        <v>0</v>
      </c>
      <c r="O4272" s="1">
        <v>4500</v>
      </c>
      <c r="P4272" t="s">
        <v>13485</v>
      </c>
      <c r="Q4272" s="2">
        <v>244356</v>
      </c>
      <c r="R4272" t="s">
        <v>55</v>
      </c>
      <c r="S4272">
        <v>0</v>
      </c>
      <c r="T4272" t="s">
        <v>56</v>
      </c>
      <c r="U4272" t="s">
        <v>57</v>
      </c>
      <c r="V4272" s="1">
        <v>2500</v>
      </c>
      <c r="W4272" s="1">
        <v>0</v>
      </c>
      <c r="X4272" s="1">
        <v>0</v>
      </c>
      <c r="AA4272" t="s">
        <v>58</v>
      </c>
      <c r="AB4272" s="1">
        <v>0</v>
      </c>
      <c r="AC4272" s="4">
        <f>IF(ISNUMBER(MATCH(AD4272, $AD$2:AD4271, 0)), INDEX($AC$2:AC4271, MATCH(AD4272, $AD$2:AD4271, 0)), MAX($AC$2:AC4271)+1)</f>
        <v>1</v>
      </c>
      <c r="AD4272" t="str">
        <f t="shared" si="201"/>
        <v>ท่าลี่-กองลอย</v>
      </c>
      <c r="AE4272" t="s">
        <v>55</v>
      </c>
      <c r="AF4272" s="1">
        <v>0</v>
      </c>
      <c r="AG4272" s="1">
        <v>0</v>
      </c>
      <c r="AH4272" s="1">
        <v>0</v>
      </c>
      <c r="AI4272" t="s">
        <v>13486</v>
      </c>
      <c r="AJ4272" s="1">
        <v>1</v>
      </c>
      <c r="AK4272" s="1">
        <v>0</v>
      </c>
      <c r="AL4272" s="1">
        <v>0</v>
      </c>
      <c r="AM4272" s="1">
        <v>0</v>
      </c>
      <c r="AN4272" s="1">
        <v>0</v>
      </c>
      <c r="AO4272" s="1">
        <v>0</v>
      </c>
      <c r="AP4272" s="1">
        <v>0</v>
      </c>
      <c r="AQ4272" s="1">
        <v>0</v>
      </c>
      <c r="AR4272" s="1">
        <v>11121</v>
      </c>
      <c r="AS4272" s="1">
        <v>37.182500000000005</v>
      </c>
      <c r="AT4272" s="1">
        <f>Table1[[#This Row],[รวมต้นทุนค่าเดินทาง]]+Table1[[#This Row],[รวมต้นทุนค่าซ่อม]]+Table1[[#This Row],[รวมค่าเสื่อม]]</f>
        <v>12660.586346153847</v>
      </c>
      <c r="AU4272" s="1">
        <f t="shared" si="199"/>
        <v>13953.293816562818</v>
      </c>
      <c r="AV4272" s="1" t="str" cm="1">
        <f t="array" ref="AV4272">IF(AC4272&lt;4, "เก็บ", IF(OR(AT4272 &lt; PERCENTILE(IF($AC$2:$AC$5092=AC4272, $AT$2:$AT$5092), 0.25) - 1.5 * (PERCENTILE(IF($AC$2:$AC$5092=AC4272, $AT$2:$AT$5092), 0.75) - PERCENTILE(IF($AC$2:$AC$5092=AC4272, $AT$2:$AT$5092), 0.25)), AT4272 &gt; PERCENTILE(IF($AC$2:$AC$5092=AC4272, $AT$2:$AT$5092), 0.75) + 1.5 * (PERCENTILE(IF($AC$2:$AC$5092=AC4272, $AT$2:$AT$5092), 0.75) - PERCENTILE(IF($AC$2:$AC$5092=AC4272, $AT$2:$AT$5092), 0.25))), "ตัด", "เก็บ"))</f>
        <v>เก็บ</v>
      </c>
      <c r="AW4272" s="1">
        <f t="shared" si="200"/>
        <v>13953.293816562818</v>
      </c>
      <c r="AX4272" s="1">
        <v>14426.372718098486</v>
      </c>
      <c r="AY4272" s="1">
        <v>1502.4038461538462</v>
      </c>
    </row>
    <row r="4273" spans="1:51" x14ac:dyDescent="0.2">
      <c r="A4273" s="3">
        <v>46029</v>
      </c>
      <c r="B4273">
        <v>46029</v>
      </c>
      <c r="C4273" t="s">
        <v>13487</v>
      </c>
      <c r="D4273" t="s">
        <v>66</v>
      </c>
      <c r="E4273" t="s">
        <v>124</v>
      </c>
      <c r="F4273" t="s">
        <v>600</v>
      </c>
      <c r="G4273" s="1">
        <v>0</v>
      </c>
      <c r="H4273" s="1">
        <v>743</v>
      </c>
      <c r="I4273" s="1">
        <v>400</v>
      </c>
      <c r="J4273" s="1">
        <v>0</v>
      </c>
      <c r="K4273" s="1">
        <v>0</v>
      </c>
      <c r="L4273" s="1">
        <v>0</v>
      </c>
      <c r="M4273" s="1">
        <v>0</v>
      </c>
      <c r="N4273" s="1">
        <v>0</v>
      </c>
      <c r="O4273" s="1">
        <v>400</v>
      </c>
      <c r="P4273" t="s">
        <v>13488</v>
      </c>
      <c r="Q4273" s="2">
        <v>244356</v>
      </c>
      <c r="R4273" t="s">
        <v>70</v>
      </c>
      <c r="S4273">
        <v>0</v>
      </c>
      <c r="T4273" t="s">
        <v>88</v>
      </c>
      <c r="U4273" t="s">
        <v>93</v>
      </c>
      <c r="V4273" s="1">
        <v>0</v>
      </c>
      <c r="W4273" s="1">
        <v>0</v>
      </c>
      <c r="X4273" s="1">
        <v>0</v>
      </c>
      <c r="AA4273" t="s">
        <v>58</v>
      </c>
      <c r="AB4273" s="1">
        <v>0</v>
      </c>
      <c r="AC4273" s="4">
        <f>IF(ISNUMBER(MATCH(AD4273, $AD$2:AD4272, 0)), INDEX($AC$2:AC4272, MATCH(AD4273, $AD$2:AD4272, 0)), MAX($AC$2:AC4272)+1)</f>
        <v>51</v>
      </c>
      <c r="AD4273" t="str">
        <f t="shared" si="201"/>
        <v>แพร่-ตลาดไท</v>
      </c>
      <c r="AE4273" t="s">
        <v>73</v>
      </c>
      <c r="AF4273" s="1">
        <v>0</v>
      </c>
      <c r="AG4273" s="1">
        <v>0</v>
      </c>
      <c r="AH4273" s="1">
        <v>0</v>
      </c>
      <c r="AI4273" t="s">
        <v>13489</v>
      </c>
      <c r="AJ4273" s="1">
        <v>1</v>
      </c>
      <c r="AK4273" s="1">
        <v>572</v>
      </c>
      <c r="AL4273" s="1">
        <v>572</v>
      </c>
      <c r="AM4273" s="1">
        <v>1</v>
      </c>
      <c r="AN4273" s="1">
        <v>0</v>
      </c>
      <c r="AO4273" s="1">
        <v>0</v>
      </c>
      <c r="AP4273" s="1">
        <v>0</v>
      </c>
      <c r="AQ4273" s="1">
        <v>0</v>
      </c>
      <c r="AR4273" s="1">
        <v>1143</v>
      </c>
      <c r="AS4273" s="1">
        <v>1330.2230746779389</v>
      </c>
      <c r="AT4273" s="1">
        <f>Table1[[#This Row],[รวมต้นทุนค่าเดินทาง]]+Table1[[#This Row],[รวมต้นทุนค่าซ่อม]]+Table1[[#This Row],[รวมค่าเสื่อม]]</f>
        <v>4501.9041675212657</v>
      </c>
      <c r="AU4273" s="1">
        <f t="shared" si="199"/>
        <v>4737.6107634746759</v>
      </c>
      <c r="AV4273" s="1" t="str" cm="1">
        <f t="array" ref="AV4273">IF(AC4273&lt;4, "เก็บ", IF(OR(AT4273 &lt; PERCENTILE(IF($AC$2:$AC$5092=AC4273, $AT$2:$AT$5092), 0.25) - 1.5 * (PERCENTILE(IF($AC$2:$AC$5092=AC4273, $AT$2:$AT$5092), 0.75) - PERCENTILE(IF($AC$2:$AC$5092=AC4273, $AT$2:$AT$5092), 0.25)), AT4273 &gt; PERCENTILE(IF($AC$2:$AC$5092=AC4273, $AT$2:$AT$5092), 0.75) + 1.5 * (PERCENTILE(IF($AC$2:$AC$5092=AC4273, $AT$2:$AT$5092), 0.75) - PERCENTILE(IF($AC$2:$AC$5092=AC4273, $AT$2:$AT$5092), 0.25))), "ตัด", "เก็บ"))</f>
        <v>เก็บ</v>
      </c>
      <c r="AW4273" s="1">
        <f t="shared" si="200"/>
        <v>4487.1668970521196</v>
      </c>
      <c r="AX4273" s="1">
        <v>3014.4338711558335</v>
      </c>
      <c r="AY4273" s="1">
        <v>2028.681092843327</v>
      </c>
    </row>
    <row r="4274" spans="1:51" x14ac:dyDescent="0.2">
      <c r="A4274" s="3">
        <v>46029</v>
      </c>
      <c r="B4274">
        <v>46029</v>
      </c>
      <c r="C4274" t="s">
        <v>13490</v>
      </c>
      <c r="D4274" t="s">
        <v>66</v>
      </c>
      <c r="E4274" t="s">
        <v>105</v>
      </c>
      <c r="F4274" t="s">
        <v>865</v>
      </c>
      <c r="G4274" s="1">
        <v>0</v>
      </c>
      <c r="H4274" s="1">
        <v>0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  <c r="N4274" s="1">
        <v>681</v>
      </c>
      <c r="O4274" s="1">
        <v>681</v>
      </c>
      <c r="P4274" t="s">
        <v>13491</v>
      </c>
      <c r="Q4274" s="2">
        <v>244356</v>
      </c>
      <c r="R4274" t="s">
        <v>55</v>
      </c>
      <c r="S4274">
        <v>0</v>
      </c>
      <c r="T4274" t="s">
        <v>87</v>
      </c>
      <c r="U4274" t="s">
        <v>71</v>
      </c>
      <c r="V4274" s="1">
        <v>0</v>
      </c>
      <c r="W4274" s="1">
        <v>619</v>
      </c>
      <c r="X4274" s="1">
        <v>0</v>
      </c>
      <c r="Y4274" t="s">
        <v>108</v>
      </c>
      <c r="Z4274" t="s">
        <v>71</v>
      </c>
      <c r="AA4274" t="s">
        <v>764</v>
      </c>
      <c r="AB4274" s="1">
        <v>0</v>
      </c>
      <c r="AC4274" s="4">
        <f>IF(ISNUMBER(MATCH(AD4274, $AD$2:AD4273, 0)), INDEX($AC$2:AC4273, MATCH(AD4274, $AD$2:AD4273, 0)), MAX($AC$2:AC4273)+1)</f>
        <v>6</v>
      </c>
      <c r="AD4274" t="str">
        <f t="shared" si="201"/>
        <v>เชียงราย-เชียงใหม่</v>
      </c>
      <c r="AE4274" t="s">
        <v>55</v>
      </c>
      <c r="AF4274" s="1">
        <v>0</v>
      </c>
      <c r="AG4274" s="1">
        <v>0</v>
      </c>
      <c r="AH4274" s="1">
        <v>0</v>
      </c>
      <c r="AI4274" t="s">
        <v>13492</v>
      </c>
      <c r="AJ4274" s="1">
        <v>1</v>
      </c>
      <c r="AK4274" s="1">
        <v>0</v>
      </c>
      <c r="AL4274" s="1">
        <v>0</v>
      </c>
      <c r="AM4274" s="1">
        <v>0</v>
      </c>
      <c r="AN4274" s="1">
        <v>0</v>
      </c>
      <c r="AO4274" s="1">
        <v>0</v>
      </c>
      <c r="AP4274" s="1">
        <v>0</v>
      </c>
      <c r="AQ4274" s="1">
        <v>0</v>
      </c>
      <c r="AR4274" s="1">
        <v>1300</v>
      </c>
      <c r="AS4274" s="1">
        <v>397.88984374999995</v>
      </c>
      <c r="AT4274" s="1">
        <f>Table1[[#This Row],[รวมต้นทุนค่าเดินทาง]]+Table1[[#This Row],[รวมต้นทุนค่าซ่อม]]+Table1[[#This Row],[รวมค่าเสื่อม]]</f>
        <v>2969.0762844279661</v>
      </c>
      <c r="AU4274" s="1">
        <f t="shared" si="199"/>
        <v>4428.3346813776061</v>
      </c>
      <c r="AV4274" s="1" t="str" cm="1">
        <f t="array" ref="AV4274">IF(AC4274&lt;4, "เก็บ", IF(OR(AT4274 &lt; PERCENTILE(IF($AC$2:$AC$5092=AC4274, $AT$2:$AT$5092), 0.25) - 1.5 * (PERCENTILE(IF($AC$2:$AC$5092=AC4274, $AT$2:$AT$5092), 0.75) - PERCENTILE(IF($AC$2:$AC$5092=AC4274, $AT$2:$AT$5092), 0.25)), AT4274 &gt; PERCENTILE(IF($AC$2:$AC$5092=AC4274, $AT$2:$AT$5092), 0.75) + 1.5 * (PERCENTILE(IF($AC$2:$AC$5092=AC4274, $AT$2:$AT$5092), 0.75) - PERCENTILE(IF($AC$2:$AC$5092=AC4274, $AT$2:$AT$5092), 0.25))), "ตัด", "เก็บ"))</f>
        <v>เก็บ</v>
      </c>
      <c r="AW4274" s="1">
        <f t="shared" si="200"/>
        <v>3873.7679454274344</v>
      </c>
      <c r="AX4274" s="1">
        <v>2781.4385174989698</v>
      </c>
      <c r="AY4274" s="1">
        <v>1271.1864406779662</v>
      </c>
    </row>
    <row r="4275" spans="1:51" x14ac:dyDescent="0.2">
      <c r="A4275" s="3">
        <v>46029</v>
      </c>
      <c r="B4275">
        <v>46029</v>
      </c>
      <c r="C4275" t="s">
        <v>13493</v>
      </c>
      <c r="D4275" t="s">
        <v>66</v>
      </c>
      <c r="E4275" t="s">
        <v>118</v>
      </c>
      <c r="F4275" t="s">
        <v>119</v>
      </c>
      <c r="G4275" s="1">
        <v>0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>
        <v>0</v>
      </c>
      <c r="P4275" t="s">
        <v>13494</v>
      </c>
      <c r="Q4275" s="2">
        <v>244357</v>
      </c>
      <c r="R4275" t="s">
        <v>55</v>
      </c>
      <c r="S4275">
        <v>0</v>
      </c>
      <c r="T4275" t="s">
        <v>87</v>
      </c>
      <c r="U4275" t="s">
        <v>71</v>
      </c>
      <c r="V4275" s="1">
        <v>0</v>
      </c>
      <c r="W4275" s="1">
        <v>650</v>
      </c>
      <c r="X4275" s="1">
        <v>0</v>
      </c>
      <c r="Y4275" t="s">
        <v>87</v>
      </c>
      <c r="Z4275" t="s">
        <v>71</v>
      </c>
      <c r="AA4275" t="s">
        <v>13495</v>
      </c>
      <c r="AB4275" s="1">
        <v>0</v>
      </c>
      <c r="AC4275" s="4">
        <f>IF(ISNUMBER(MATCH(AD4275, $AD$2:AD4274, 0)), INDEX($AC$2:AC4274, MATCH(AD4275, $AD$2:AD4274, 0)), MAX($AC$2:AC4274)+1)</f>
        <v>6</v>
      </c>
      <c r="AD4275" t="str">
        <f t="shared" si="201"/>
        <v>เชียงราย-เชียงใหม่</v>
      </c>
      <c r="AE4275" t="s">
        <v>55</v>
      </c>
      <c r="AF4275" s="1">
        <v>0</v>
      </c>
      <c r="AG4275" s="1">
        <v>0</v>
      </c>
      <c r="AH4275" s="1">
        <v>0</v>
      </c>
      <c r="AI4275" t="s">
        <v>13496</v>
      </c>
      <c r="AJ4275" s="1">
        <v>1</v>
      </c>
      <c r="AK4275" s="1">
        <v>0</v>
      </c>
      <c r="AL4275" s="1">
        <v>0</v>
      </c>
      <c r="AM4275" s="1">
        <v>0</v>
      </c>
      <c r="AN4275" s="1">
        <v>0</v>
      </c>
      <c r="AO4275" s="1">
        <v>0</v>
      </c>
      <c r="AP4275" s="1">
        <v>0</v>
      </c>
      <c r="AQ4275" s="1">
        <v>0</v>
      </c>
      <c r="AR4275" s="1">
        <v>650</v>
      </c>
      <c r="AS4275" s="1">
        <v>1349.8241666666665</v>
      </c>
      <c r="AT4275" s="1">
        <f>Table1[[#This Row],[รวมต้นทุนค่าเดินทาง]]+Table1[[#This Row],[รวมต้นทุนค่าซ่อม]]+Table1[[#This Row],[รวมค่าเสื่อม]]</f>
        <v>7514.5300490196078</v>
      </c>
      <c r="AU4275" s="1">
        <f t="shared" si="199"/>
        <v>4428.3346813776061</v>
      </c>
      <c r="AV4275" s="1" t="str" cm="1">
        <f t="array" ref="AV4275">IF(AC4275&lt;4, "เก็บ", IF(OR(AT4275 &lt; PERCENTILE(IF($AC$2:$AC$5092=AC4275, $AT$2:$AT$5092), 0.25) - 1.5 * (PERCENTILE(IF($AC$2:$AC$5092=AC4275, $AT$2:$AT$5092), 0.75) - PERCENTILE(IF($AC$2:$AC$5092=AC4275, $AT$2:$AT$5092), 0.25)), AT4275 &gt; PERCENTILE(IF($AC$2:$AC$5092=AC4275, $AT$2:$AT$5092), 0.75) + 1.5 * (PERCENTILE(IF($AC$2:$AC$5092=AC4275, $AT$2:$AT$5092), 0.75) - PERCENTILE(IF($AC$2:$AC$5092=AC4275, $AT$2:$AT$5092), 0.25))), "ตัด", "เก็บ"))</f>
        <v>เก็บ</v>
      </c>
      <c r="AW4275" s="1">
        <f t="shared" si="200"/>
        <v>3873.7679454274344</v>
      </c>
      <c r="AX4275" s="1">
        <v>2781.4385174989698</v>
      </c>
      <c r="AY4275" s="1">
        <v>5514.7058823529414</v>
      </c>
    </row>
    <row r="4276" spans="1:51" x14ac:dyDescent="0.2">
      <c r="A4276" s="3">
        <v>46030</v>
      </c>
      <c r="B4276">
        <v>46030</v>
      </c>
      <c r="C4276" t="s">
        <v>13497</v>
      </c>
      <c r="D4276" t="s">
        <v>66</v>
      </c>
      <c r="E4276" t="s">
        <v>124</v>
      </c>
      <c r="F4276" t="s">
        <v>324</v>
      </c>
      <c r="G4276" s="1">
        <v>867</v>
      </c>
      <c r="H4276" s="1">
        <v>0</v>
      </c>
      <c r="I4276" s="1">
        <v>400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>
        <v>1267</v>
      </c>
      <c r="P4276" t="s">
        <v>13498</v>
      </c>
      <c r="Q4276" s="2">
        <v>244357</v>
      </c>
      <c r="R4276" t="s">
        <v>70</v>
      </c>
      <c r="S4276">
        <v>0</v>
      </c>
      <c r="T4276" t="s">
        <v>254</v>
      </c>
      <c r="U4276" t="s">
        <v>161</v>
      </c>
      <c r="V4276" s="1">
        <v>0</v>
      </c>
      <c r="W4276" s="1">
        <v>0</v>
      </c>
      <c r="X4276" s="1">
        <v>0</v>
      </c>
      <c r="AA4276" t="s">
        <v>58</v>
      </c>
      <c r="AB4276" s="1">
        <v>0</v>
      </c>
      <c r="AC4276" s="4">
        <f>IF(ISNUMBER(MATCH(AD4276, $AD$2:AD4275, 0)), INDEX($AC$2:AC4275, MATCH(AD4276, $AD$2:AD4275, 0)), MAX($AC$2:AC4275)+1)</f>
        <v>11</v>
      </c>
      <c r="AD4276" t="str">
        <f t="shared" si="201"/>
        <v>ลำปาง-พุทธมณฑลสาย 2</v>
      </c>
      <c r="AE4276" t="s">
        <v>73</v>
      </c>
      <c r="AF4276" s="1">
        <v>0</v>
      </c>
      <c r="AG4276" s="1">
        <v>0</v>
      </c>
      <c r="AH4276" s="1">
        <v>0</v>
      </c>
      <c r="AI4276" t="s">
        <v>13499</v>
      </c>
      <c r="AJ4276" s="1">
        <v>1</v>
      </c>
      <c r="AK4276" s="1">
        <v>720</v>
      </c>
      <c r="AL4276" s="1">
        <v>720</v>
      </c>
      <c r="AM4276" s="1">
        <v>1</v>
      </c>
      <c r="AN4276" s="1">
        <v>0</v>
      </c>
      <c r="AO4276" s="1">
        <v>0</v>
      </c>
      <c r="AP4276" s="1">
        <v>0</v>
      </c>
      <c r="AQ4276" s="1">
        <v>0</v>
      </c>
      <c r="AR4276" s="1">
        <v>1267</v>
      </c>
      <c r="AS4276" s="1">
        <v>906.15808605072471</v>
      </c>
      <c r="AT4276" s="1">
        <f>Table1[[#This Row],[รวมต้นทุนค่าเดินทาง]]+Table1[[#This Row],[รวมต้นทุนค่าซ่อม]]+Table1[[#This Row],[รวมค่าเสื่อม]]</f>
        <v>4454.3590279659529</v>
      </c>
      <c r="AU4276" s="1">
        <f t="shared" si="199"/>
        <v>4930.4097489270907</v>
      </c>
      <c r="AV4276" s="1" t="str" cm="1">
        <f t="array" ref="AV4276">IF(AC4276&lt;4, "เก็บ", IF(OR(AT4276 &lt; PERCENTILE(IF($AC$2:$AC$5092=AC4276, $AT$2:$AT$5092), 0.25) - 1.5 * (PERCENTILE(IF($AC$2:$AC$5092=AC4276, $AT$2:$AT$5092), 0.75) - PERCENTILE(IF($AC$2:$AC$5092=AC4276, $AT$2:$AT$5092), 0.25)), AT4276 &gt; PERCENTILE(IF($AC$2:$AC$5092=AC4276, $AT$2:$AT$5092), 0.75) + 1.5 * (PERCENTILE(IF($AC$2:$AC$5092=AC4276, $AT$2:$AT$5092), 0.75) - PERCENTILE(IF($AC$2:$AC$5092=AC4276, $AT$2:$AT$5092), 0.25))), "ตัด", "เก็บ"))</f>
        <v>เก็บ</v>
      </c>
      <c r="AW4276" s="1">
        <f t="shared" si="200"/>
        <v>4496.4734610911819</v>
      </c>
      <c r="AX4276" s="1">
        <v>2927.9145864762854</v>
      </c>
      <c r="AY4276" s="1">
        <v>2281.2009419152278</v>
      </c>
    </row>
    <row r="4277" spans="1:51" x14ac:dyDescent="0.2">
      <c r="A4277" s="3">
        <v>46030</v>
      </c>
      <c r="B4277">
        <v>46030</v>
      </c>
      <c r="C4277" t="s">
        <v>13500</v>
      </c>
      <c r="D4277" t="s">
        <v>66</v>
      </c>
      <c r="E4277" t="s">
        <v>124</v>
      </c>
      <c r="F4277" t="s">
        <v>399</v>
      </c>
      <c r="G4277" s="1">
        <v>867</v>
      </c>
      <c r="H4277" s="1">
        <v>0</v>
      </c>
      <c r="I4277" s="1">
        <v>400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>
        <v>1267</v>
      </c>
      <c r="P4277" t="s">
        <v>13501</v>
      </c>
      <c r="Q4277" s="2">
        <v>244357</v>
      </c>
      <c r="R4277" t="s">
        <v>70</v>
      </c>
      <c r="S4277">
        <v>0</v>
      </c>
      <c r="T4277" t="s">
        <v>254</v>
      </c>
      <c r="U4277" t="s">
        <v>161</v>
      </c>
      <c r="V4277" s="1">
        <v>0</v>
      </c>
      <c r="W4277" s="1">
        <v>0</v>
      </c>
      <c r="X4277" s="1">
        <v>0</v>
      </c>
      <c r="AA4277" t="s">
        <v>58</v>
      </c>
      <c r="AB4277" s="1">
        <v>0</v>
      </c>
      <c r="AC4277" s="4">
        <f>IF(ISNUMBER(MATCH(AD4277, $AD$2:AD4276, 0)), INDEX($AC$2:AC4276, MATCH(AD4277, $AD$2:AD4276, 0)), MAX($AC$2:AC4276)+1)</f>
        <v>11</v>
      </c>
      <c r="AD4277" t="str">
        <f t="shared" si="201"/>
        <v>ลำปาง-พุทธมณฑลสาย 2</v>
      </c>
      <c r="AE4277" t="s">
        <v>73</v>
      </c>
      <c r="AF4277" s="1">
        <v>0</v>
      </c>
      <c r="AG4277" s="1">
        <v>0</v>
      </c>
      <c r="AH4277" s="1">
        <v>0</v>
      </c>
      <c r="AI4277" t="s">
        <v>13502</v>
      </c>
      <c r="AJ4277" s="1">
        <v>1</v>
      </c>
      <c r="AK4277" s="1">
        <v>720</v>
      </c>
      <c r="AL4277" s="1">
        <v>720</v>
      </c>
      <c r="AM4277" s="1">
        <v>1</v>
      </c>
      <c r="AN4277" s="1">
        <v>0</v>
      </c>
      <c r="AO4277" s="1">
        <v>0</v>
      </c>
      <c r="AP4277" s="1">
        <v>0</v>
      </c>
      <c r="AQ4277" s="1">
        <v>0</v>
      </c>
      <c r="AR4277" s="1">
        <v>1267</v>
      </c>
      <c r="AS4277" s="1">
        <v>373.44050023725686</v>
      </c>
      <c r="AT4277" s="1">
        <f>Table1[[#This Row],[รวมต้นทุนค่าเดินทาง]]+Table1[[#This Row],[รวมต้นทุนค่าซ่อม]]+Table1[[#This Row],[รวมค่าเสื่อม]]</f>
        <v>3261.4403737510438</v>
      </c>
      <c r="AU4277" s="1">
        <f t="shared" si="199"/>
        <v>4930.4097489270907</v>
      </c>
      <c r="AV4277" s="1" t="str" cm="1">
        <f t="array" ref="AV4277">IF(AC4277&lt;4, "เก็บ", IF(OR(AT4277 &lt; PERCENTILE(IF($AC$2:$AC$5092=AC4277, $AT$2:$AT$5092), 0.25) - 1.5 * (PERCENTILE(IF($AC$2:$AC$5092=AC4277, $AT$2:$AT$5092), 0.75) - PERCENTILE(IF($AC$2:$AC$5092=AC4277, $AT$2:$AT$5092), 0.25)), AT4277 &gt; PERCENTILE(IF($AC$2:$AC$5092=AC4277, $AT$2:$AT$5092), 0.75) + 1.5 * (PERCENTILE(IF($AC$2:$AC$5092=AC4277, $AT$2:$AT$5092), 0.75) - PERCENTILE(IF($AC$2:$AC$5092=AC4277, $AT$2:$AT$5092), 0.25))), "ตัด", "เก็บ"))</f>
        <v>เก็บ</v>
      </c>
      <c r="AW4277" s="1">
        <f t="shared" si="200"/>
        <v>4496.4734610911819</v>
      </c>
      <c r="AX4277" s="1">
        <v>2927.9145864762854</v>
      </c>
      <c r="AY4277" s="1">
        <v>1620.999873513787</v>
      </c>
    </row>
    <row r="4278" spans="1:51" x14ac:dyDescent="0.2">
      <c r="A4278" s="3">
        <v>46030</v>
      </c>
      <c r="B4278">
        <v>46030</v>
      </c>
      <c r="C4278" t="s">
        <v>13503</v>
      </c>
      <c r="D4278" t="s">
        <v>66</v>
      </c>
      <c r="E4278" t="s">
        <v>124</v>
      </c>
      <c r="F4278" t="s">
        <v>388</v>
      </c>
      <c r="G4278" s="1">
        <v>0</v>
      </c>
      <c r="H4278" s="1">
        <v>0</v>
      </c>
      <c r="I4278" s="1">
        <v>500</v>
      </c>
      <c r="J4278" s="1">
        <v>0</v>
      </c>
      <c r="K4278" s="1">
        <v>0</v>
      </c>
      <c r="L4278" s="1">
        <v>0</v>
      </c>
      <c r="M4278" s="1">
        <v>0</v>
      </c>
      <c r="N4278" s="1">
        <v>0</v>
      </c>
      <c r="O4278" s="1">
        <v>500</v>
      </c>
      <c r="P4278" t="s">
        <v>13504</v>
      </c>
      <c r="Q4278" s="2">
        <v>244357</v>
      </c>
      <c r="R4278" t="s">
        <v>70</v>
      </c>
      <c r="S4278">
        <v>0</v>
      </c>
      <c r="T4278" t="s">
        <v>71</v>
      </c>
      <c r="U4278" t="s">
        <v>72</v>
      </c>
      <c r="V4278" s="1">
        <v>0</v>
      </c>
      <c r="W4278" s="1">
        <v>0</v>
      </c>
      <c r="X4278" s="1">
        <v>0</v>
      </c>
      <c r="AA4278" t="s">
        <v>58</v>
      </c>
      <c r="AB4278" s="1">
        <v>0</v>
      </c>
      <c r="AC4278" s="4">
        <f>IF(ISNUMBER(MATCH(AD4278, $AD$2:AD4277, 0)), INDEX($AC$2:AC4277, MATCH(AD4278, $AD$2:AD4277, 0)), MAX($AC$2:AC4277)+1)</f>
        <v>2</v>
      </c>
      <c r="AD4278" t="str">
        <f t="shared" si="201"/>
        <v>เชียงใหม่-พุทธมณฑลสาย 5</v>
      </c>
      <c r="AE4278" t="s">
        <v>73</v>
      </c>
      <c r="AF4278" s="1">
        <v>0</v>
      </c>
      <c r="AG4278" s="1">
        <v>0</v>
      </c>
      <c r="AH4278" s="1">
        <v>0</v>
      </c>
      <c r="AI4278" t="s">
        <v>13505</v>
      </c>
      <c r="AJ4278" s="1">
        <v>1</v>
      </c>
      <c r="AK4278" s="1">
        <v>720</v>
      </c>
      <c r="AL4278" s="1">
        <v>720</v>
      </c>
      <c r="AM4278" s="1">
        <v>1</v>
      </c>
      <c r="AN4278" s="1">
        <v>0</v>
      </c>
      <c r="AO4278" s="1">
        <v>0</v>
      </c>
      <c r="AP4278" s="1">
        <v>0</v>
      </c>
      <c r="AQ4278" s="1">
        <v>0</v>
      </c>
      <c r="AR4278" s="1">
        <v>500</v>
      </c>
      <c r="AS4278" s="1">
        <v>124.18944116946528</v>
      </c>
      <c r="AT4278" s="1">
        <f>Table1[[#This Row],[รวมต้นทุนค่าเดินทาง]]+Table1[[#This Row],[รวมต้นทุนค่าซ่อม]]+Table1[[#This Row],[รวมค่าเสื่อม]]</f>
        <v>1825.6252519802761</v>
      </c>
      <c r="AU4278" s="1">
        <f t="shared" si="199"/>
        <v>5026.5629662053279</v>
      </c>
      <c r="AV4278" s="1" t="str" cm="1">
        <f t="array" ref="AV4278">IF(AC4278&lt;4, "เก็บ", IF(OR(AT4278 &lt; PERCENTILE(IF($AC$2:$AC$5092=AC4278, $AT$2:$AT$5092), 0.25) - 1.5 * (PERCENTILE(IF($AC$2:$AC$5092=AC4278, $AT$2:$AT$5092), 0.75) - PERCENTILE(IF($AC$2:$AC$5092=AC4278, $AT$2:$AT$5092), 0.25)), AT4278 &gt; PERCENTILE(IF($AC$2:$AC$5092=AC4278, $AT$2:$AT$5092), 0.75) + 1.5 * (PERCENTILE(IF($AC$2:$AC$5092=AC4278, $AT$2:$AT$5092), 0.75) - PERCENTILE(IF($AC$2:$AC$5092=AC4278, $AT$2:$AT$5092), 0.25))), "ตัด", "เก็บ"))</f>
        <v>เก็บ</v>
      </c>
      <c r="AW4278" s="1">
        <f t="shared" si="200"/>
        <v>5026.5629662053279</v>
      </c>
      <c r="AX4278" s="1">
        <v>4064.5059139663294</v>
      </c>
      <c r="AY4278" s="1">
        <v>1201.4358108108108</v>
      </c>
    </row>
    <row r="4279" spans="1:51" x14ac:dyDescent="0.2">
      <c r="A4279" s="3">
        <v>46030</v>
      </c>
      <c r="B4279">
        <v>46030</v>
      </c>
      <c r="C4279" t="s">
        <v>13506</v>
      </c>
      <c r="D4279" t="s">
        <v>66</v>
      </c>
      <c r="E4279" t="s">
        <v>124</v>
      </c>
      <c r="F4279" t="s">
        <v>263</v>
      </c>
      <c r="G4279" s="1">
        <v>0</v>
      </c>
      <c r="H4279" s="1">
        <v>991</v>
      </c>
      <c r="I4279" s="1">
        <v>500</v>
      </c>
      <c r="J4279" s="1">
        <v>0</v>
      </c>
      <c r="K4279" s="1">
        <v>0</v>
      </c>
      <c r="L4279" s="1">
        <v>0</v>
      </c>
      <c r="M4279" s="1">
        <v>0</v>
      </c>
      <c r="N4279" s="1">
        <v>0</v>
      </c>
      <c r="O4279" s="1">
        <v>500</v>
      </c>
      <c r="P4279" t="s">
        <v>13507</v>
      </c>
      <c r="Q4279" s="2">
        <v>244357</v>
      </c>
      <c r="R4279" t="s">
        <v>70</v>
      </c>
      <c r="S4279">
        <v>0</v>
      </c>
      <c r="T4279" t="s">
        <v>71</v>
      </c>
      <c r="U4279" t="s">
        <v>161</v>
      </c>
      <c r="V4279" s="1">
        <v>0</v>
      </c>
      <c r="W4279" s="1">
        <v>0</v>
      </c>
      <c r="X4279" s="1">
        <v>0</v>
      </c>
      <c r="AA4279" t="s">
        <v>58</v>
      </c>
      <c r="AB4279" s="1">
        <v>0</v>
      </c>
      <c r="AC4279" s="4">
        <f>IF(ISNUMBER(MATCH(AD4279, $AD$2:AD4278, 0)), INDEX($AC$2:AC4278, MATCH(AD4279, $AD$2:AD4278, 0)), MAX($AC$2:AC4278)+1)</f>
        <v>9</v>
      </c>
      <c r="AD4279" t="str">
        <f t="shared" si="201"/>
        <v>เชียงใหม่-พุทธมณฑลสาย 2</v>
      </c>
      <c r="AE4279" t="s">
        <v>73</v>
      </c>
      <c r="AF4279" s="1">
        <v>0</v>
      </c>
      <c r="AG4279" s="1">
        <v>0</v>
      </c>
      <c r="AH4279" s="1">
        <v>0</v>
      </c>
      <c r="AI4279" t="s">
        <v>13508</v>
      </c>
      <c r="AJ4279" s="1">
        <v>1</v>
      </c>
      <c r="AK4279" s="1">
        <v>720</v>
      </c>
      <c r="AL4279" s="1">
        <v>720</v>
      </c>
      <c r="AM4279" s="1">
        <v>1</v>
      </c>
      <c r="AN4279" s="1">
        <v>0</v>
      </c>
      <c r="AO4279" s="1">
        <v>0</v>
      </c>
      <c r="AP4279" s="1">
        <v>0</v>
      </c>
      <c r="AQ4279" s="1">
        <v>0</v>
      </c>
      <c r="AR4279" s="1">
        <v>1491</v>
      </c>
      <c r="AS4279" s="1">
        <v>1486.4818872549022</v>
      </c>
      <c r="AT4279" s="1">
        <f>Table1[[#This Row],[รวมต้นทุนค่าเดินทาง]]+Table1[[#This Row],[รวมต้นทุนค่าซ่อม]]+Table1[[#This Row],[รวมค่าเสื่อม]]</f>
        <v>4598.4817607686891</v>
      </c>
      <c r="AU4279" s="1">
        <f t="shared" si="199"/>
        <v>4623.2312262414152</v>
      </c>
      <c r="AV4279" s="1" t="str" cm="1">
        <f t="array" ref="AV4279">IF(AC4279&lt;4, "เก็บ", IF(OR(AT4279 &lt; PERCENTILE(IF($AC$2:$AC$5092=AC4279, $AT$2:$AT$5092), 0.25) - 1.5 * (PERCENTILE(IF($AC$2:$AC$5092=AC4279, $AT$2:$AT$5092), 0.75) - PERCENTILE(IF($AC$2:$AC$5092=AC4279, $AT$2:$AT$5092), 0.25)), AT4279 &gt; PERCENTILE(IF($AC$2:$AC$5092=AC4279, $AT$2:$AT$5092), 0.75) + 1.5 * (PERCENTILE(IF($AC$2:$AC$5092=AC4279, $AT$2:$AT$5092), 0.75) - PERCENTILE(IF($AC$2:$AC$5092=AC4279, $AT$2:$AT$5092), 0.25))), "ตัด", "เก็บ"))</f>
        <v>เก็บ</v>
      </c>
      <c r="AW4279" s="1">
        <f t="shared" si="200"/>
        <v>4005.4952465164292</v>
      </c>
      <c r="AX4279" s="1">
        <v>2577.9546108768855</v>
      </c>
      <c r="AY4279" s="1">
        <v>1620.999873513787</v>
      </c>
    </row>
    <row r="4280" spans="1:51" x14ac:dyDescent="0.2">
      <c r="A4280" s="3">
        <v>46030</v>
      </c>
      <c r="B4280">
        <v>46030</v>
      </c>
      <c r="C4280" t="s">
        <v>13509</v>
      </c>
      <c r="D4280" t="s">
        <v>66</v>
      </c>
      <c r="E4280" t="s">
        <v>124</v>
      </c>
      <c r="F4280" t="s">
        <v>289</v>
      </c>
      <c r="G4280" s="1">
        <v>0</v>
      </c>
      <c r="H4280" s="1">
        <v>805</v>
      </c>
      <c r="I4280" s="1">
        <v>400</v>
      </c>
      <c r="J4280" s="1">
        <v>0</v>
      </c>
      <c r="K4280" s="1">
        <v>0</v>
      </c>
      <c r="L4280" s="1">
        <v>0</v>
      </c>
      <c r="M4280" s="1">
        <v>0</v>
      </c>
      <c r="N4280" s="1">
        <v>0</v>
      </c>
      <c r="O4280" s="1">
        <v>400</v>
      </c>
      <c r="P4280" t="s">
        <v>13510</v>
      </c>
      <c r="Q4280" s="2">
        <v>244357</v>
      </c>
      <c r="R4280" t="s">
        <v>70</v>
      </c>
      <c r="S4280">
        <v>0</v>
      </c>
      <c r="T4280" t="s">
        <v>254</v>
      </c>
      <c r="U4280" t="s">
        <v>93</v>
      </c>
      <c r="V4280" s="1">
        <v>0</v>
      </c>
      <c r="W4280" s="1">
        <v>0</v>
      </c>
      <c r="X4280" s="1">
        <v>0</v>
      </c>
      <c r="AA4280" t="s">
        <v>58</v>
      </c>
      <c r="AB4280" s="1">
        <v>0</v>
      </c>
      <c r="AC4280" s="4">
        <f>IF(ISNUMBER(MATCH(AD4280, $AD$2:AD4279, 0)), INDEX($AC$2:AC4279, MATCH(AD4280, $AD$2:AD4279, 0)), MAX($AC$2:AC4279)+1)</f>
        <v>14</v>
      </c>
      <c r="AD4280" t="str">
        <f t="shared" si="201"/>
        <v>ลำปาง-ตลาดไท</v>
      </c>
      <c r="AE4280" t="s">
        <v>73</v>
      </c>
      <c r="AF4280" s="1">
        <v>0</v>
      </c>
      <c r="AG4280" s="1">
        <v>0</v>
      </c>
      <c r="AH4280" s="1">
        <v>0</v>
      </c>
      <c r="AI4280" t="s">
        <v>13511</v>
      </c>
      <c r="AJ4280" s="1">
        <v>1</v>
      </c>
      <c r="AK4280" s="1">
        <v>720</v>
      </c>
      <c r="AL4280" s="1">
        <v>720</v>
      </c>
      <c r="AM4280" s="1">
        <v>1</v>
      </c>
      <c r="AN4280" s="1">
        <v>0</v>
      </c>
      <c r="AO4280" s="1">
        <v>0</v>
      </c>
      <c r="AP4280" s="1">
        <v>0</v>
      </c>
      <c r="AQ4280" s="1">
        <v>0</v>
      </c>
      <c r="AR4280" s="1">
        <v>1205</v>
      </c>
      <c r="AS4280" s="1">
        <v>6164.7924338822359</v>
      </c>
      <c r="AT4280" s="1">
        <f>Table1[[#This Row],[รวมต้นทุนค่าเดินทาง]]+Table1[[#This Row],[รวมต้นทุนค่าซ่อม]]+Table1[[#This Row],[รวมค่าเสื่อม]]</f>
        <v>9085.3244704955086</v>
      </c>
      <c r="AU4280" s="1" t="e">
        <f t="shared" si="199"/>
        <v>#N/A</v>
      </c>
      <c r="AV4280" s="1" t="e" cm="1">
        <f t="array" ref="AV4280">IF(AC4280&lt;4, "เก็บ", IF(OR(AT4280 &lt; PERCENTILE(IF($AC$2:$AC$5092=AC4280, $AT$2:$AT$5092), 0.25) - 1.5 * (PERCENTILE(IF($AC$2:$AC$5092=AC4280, $AT$2:$AT$5092), 0.75) - PERCENTILE(IF($AC$2:$AC$5092=AC4280, $AT$2:$AT$5092), 0.25)), AT4280 &gt; PERCENTILE(IF($AC$2:$AC$5092=AC4280, $AT$2:$AT$5092), 0.75) + 1.5 * (PERCENTILE(IF($AC$2:$AC$5092=AC4280, $AT$2:$AT$5092), 0.75) - PERCENTILE(IF($AC$2:$AC$5092=AC4280, $AT$2:$AT$5092), 0.25))), "ตัด", "เก็บ"))</f>
        <v>#N/A</v>
      </c>
      <c r="AW4280" s="1" t="e">
        <f t="shared" si="200"/>
        <v>#DIV/0!</v>
      </c>
      <c r="AX4280" s="1">
        <v>2411.9362516169685</v>
      </c>
      <c r="AY4280" s="1">
        <v>1715.5320366132723</v>
      </c>
    </row>
    <row r="4281" spans="1:51" x14ac:dyDescent="0.2">
      <c r="A4281" s="3">
        <v>46030</v>
      </c>
      <c r="B4281">
        <v>46030</v>
      </c>
      <c r="C4281" t="s">
        <v>13512</v>
      </c>
      <c r="D4281" t="s">
        <v>66</v>
      </c>
      <c r="E4281" t="s">
        <v>67</v>
      </c>
      <c r="F4281" t="s">
        <v>68</v>
      </c>
      <c r="G4281" s="1">
        <v>0</v>
      </c>
      <c r="H4281" s="1">
        <v>805</v>
      </c>
      <c r="I4281" s="1">
        <v>400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  <c r="O4281" s="1">
        <v>400</v>
      </c>
      <c r="P4281" t="s">
        <v>13513</v>
      </c>
      <c r="Q4281" s="2">
        <v>244357</v>
      </c>
      <c r="R4281" t="s">
        <v>70</v>
      </c>
      <c r="S4281">
        <v>0</v>
      </c>
      <c r="T4281" t="s">
        <v>254</v>
      </c>
      <c r="U4281" t="s">
        <v>93</v>
      </c>
      <c r="V4281" s="1">
        <v>0</v>
      </c>
      <c r="W4281" s="1">
        <v>0</v>
      </c>
      <c r="X4281" s="1">
        <v>0</v>
      </c>
      <c r="AA4281" t="s">
        <v>58</v>
      </c>
      <c r="AB4281" s="1">
        <v>0</v>
      </c>
      <c r="AC4281" s="4">
        <f>IF(ISNUMBER(MATCH(AD4281, $AD$2:AD4280, 0)), INDEX($AC$2:AC4280, MATCH(AD4281, $AD$2:AD4280, 0)), MAX($AC$2:AC4280)+1)</f>
        <v>14</v>
      </c>
      <c r="AD4281" t="str">
        <f t="shared" si="201"/>
        <v>ลำปาง-ตลาดไท</v>
      </c>
      <c r="AE4281" t="s">
        <v>73</v>
      </c>
      <c r="AF4281" s="1">
        <v>0</v>
      </c>
      <c r="AG4281" s="1">
        <v>0</v>
      </c>
      <c r="AH4281" s="1">
        <v>0</v>
      </c>
      <c r="AI4281" t="s">
        <v>13514</v>
      </c>
      <c r="AJ4281" s="1">
        <v>1</v>
      </c>
      <c r="AK4281" s="1">
        <v>720</v>
      </c>
      <c r="AL4281" s="1">
        <v>720</v>
      </c>
      <c r="AM4281" s="1">
        <v>1</v>
      </c>
      <c r="AN4281" s="1">
        <v>0</v>
      </c>
      <c r="AO4281" s="1">
        <v>0</v>
      </c>
      <c r="AP4281" s="1">
        <v>0</v>
      </c>
      <c r="AQ4281" s="1">
        <v>0</v>
      </c>
      <c r="AR4281" s="1">
        <v>1205</v>
      </c>
      <c r="AS4281" s="1">
        <v>1751.4619600966939</v>
      </c>
      <c r="AT4281" s="1">
        <f>Table1[[#This Row],[รวมต้นทุนค่าเดินทาง]]+Table1[[#This Row],[รวมต้นทุนค่าซ่อม]]+Table1[[#This Row],[รวมค่าเสื่อม]]</f>
        <v>4724.9159013062053</v>
      </c>
      <c r="AU4281" s="1" t="e">
        <f t="shared" si="199"/>
        <v>#N/A</v>
      </c>
      <c r="AV4281" s="1" t="e" cm="1">
        <f t="array" ref="AV4281">IF(AC4281&lt;4, "เก็บ", IF(OR(AT4281 &lt; PERCENTILE(IF($AC$2:$AC$5092=AC4281, $AT$2:$AT$5092), 0.25) - 1.5 * (PERCENTILE(IF($AC$2:$AC$5092=AC4281, $AT$2:$AT$5092), 0.75) - PERCENTILE(IF($AC$2:$AC$5092=AC4281, $AT$2:$AT$5092), 0.25)), AT4281 &gt; PERCENTILE(IF($AC$2:$AC$5092=AC4281, $AT$2:$AT$5092), 0.75) + 1.5 * (PERCENTILE(IF($AC$2:$AC$5092=AC4281, $AT$2:$AT$5092), 0.75) - PERCENTILE(IF($AC$2:$AC$5092=AC4281, $AT$2:$AT$5092), 0.25))), "ตัด", "เก็บ"))</f>
        <v>#N/A</v>
      </c>
      <c r="AW4281" s="1" t="e">
        <f t="shared" si="200"/>
        <v>#DIV/0!</v>
      </c>
      <c r="AX4281" s="1">
        <v>2411.9362516169685</v>
      </c>
      <c r="AY4281" s="1">
        <v>1768.4539412095114</v>
      </c>
    </row>
    <row r="4282" spans="1:51" x14ac:dyDescent="0.2">
      <c r="A4282" s="3">
        <v>46030</v>
      </c>
      <c r="B4282">
        <v>46030</v>
      </c>
      <c r="C4282" t="s">
        <v>13515</v>
      </c>
      <c r="D4282" t="s">
        <v>66</v>
      </c>
      <c r="E4282" t="s">
        <v>67</v>
      </c>
      <c r="F4282" t="s">
        <v>130</v>
      </c>
      <c r="G4282" s="1">
        <v>0</v>
      </c>
      <c r="H4282" s="1">
        <v>0</v>
      </c>
      <c r="I4282" s="1">
        <v>400</v>
      </c>
      <c r="J4282" s="1">
        <v>0</v>
      </c>
      <c r="K4282" s="1">
        <v>0</v>
      </c>
      <c r="L4282" s="1">
        <v>0</v>
      </c>
      <c r="M4282" s="1">
        <v>0</v>
      </c>
      <c r="N4282" s="1">
        <v>0</v>
      </c>
      <c r="O4282" s="1">
        <v>400</v>
      </c>
      <c r="P4282" t="s">
        <v>13516</v>
      </c>
      <c r="Q4282" s="2">
        <v>244357</v>
      </c>
      <c r="R4282" t="s">
        <v>70</v>
      </c>
      <c r="S4282">
        <v>0</v>
      </c>
      <c r="T4282" t="s">
        <v>254</v>
      </c>
      <c r="U4282" t="s">
        <v>93</v>
      </c>
      <c r="V4282" s="1">
        <v>0</v>
      </c>
      <c r="W4282" s="1">
        <v>0</v>
      </c>
      <c r="X4282" s="1">
        <v>0</v>
      </c>
      <c r="AA4282" t="s">
        <v>58</v>
      </c>
      <c r="AB4282" s="1">
        <v>0</v>
      </c>
      <c r="AC4282" s="4">
        <f>IF(ISNUMBER(MATCH(AD4282, $AD$2:AD4281, 0)), INDEX($AC$2:AC4281, MATCH(AD4282, $AD$2:AD4281, 0)), MAX($AC$2:AC4281)+1)</f>
        <v>14</v>
      </c>
      <c r="AD4282" t="str">
        <f t="shared" si="201"/>
        <v>ลำปาง-ตลาดไท</v>
      </c>
      <c r="AE4282" t="s">
        <v>73</v>
      </c>
      <c r="AF4282" s="1">
        <v>0</v>
      </c>
      <c r="AG4282" s="1">
        <v>0</v>
      </c>
      <c r="AH4282" s="1">
        <v>0</v>
      </c>
      <c r="AI4282" t="s">
        <v>13517</v>
      </c>
      <c r="AJ4282" s="1">
        <v>1</v>
      </c>
      <c r="AK4282" s="1">
        <v>720</v>
      </c>
      <c r="AL4282" s="1">
        <v>720</v>
      </c>
      <c r="AM4282" s="1">
        <v>1</v>
      </c>
      <c r="AN4282" s="1">
        <v>0</v>
      </c>
      <c r="AO4282" s="1">
        <v>0</v>
      </c>
      <c r="AP4282" s="1">
        <v>0</v>
      </c>
      <c r="AQ4282" s="1">
        <v>0</v>
      </c>
      <c r="AR4282" s="1">
        <v>400</v>
      </c>
      <c r="AS4282" s="1">
        <v>198.0601388888889</v>
      </c>
      <c r="AT4282" s="1">
        <f>Table1[[#This Row],[รวมต้นทุนค่าเดินทาง]]+Table1[[#This Row],[รวมต้นทุนค่าซ่อม]]+Table1[[#This Row],[รวมค่าเสื่อม]]</f>
        <v>1826.4143727123028</v>
      </c>
      <c r="AU4282" s="1" t="e">
        <f t="shared" si="199"/>
        <v>#N/A</v>
      </c>
      <c r="AV4282" s="1" t="e" cm="1">
        <f t="array" ref="AV4282">IF(AC4282&lt;4, "เก็บ", IF(OR(AT4282 &lt; PERCENTILE(IF($AC$2:$AC$5092=AC4282, $AT$2:$AT$5092), 0.25) - 1.5 * (PERCENTILE(IF($AC$2:$AC$5092=AC4282, $AT$2:$AT$5092), 0.75) - PERCENTILE(IF($AC$2:$AC$5092=AC4282, $AT$2:$AT$5092), 0.25)), AT4282 &gt; PERCENTILE(IF($AC$2:$AC$5092=AC4282, $AT$2:$AT$5092), 0.75) + 1.5 * (PERCENTILE(IF($AC$2:$AC$5092=AC4282, $AT$2:$AT$5092), 0.75) - PERCENTILE(IF($AC$2:$AC$5092=AC4282, $AT$2:$AT$5092), 0.25))), "ตัด", "เก็บ"))</f>
        <v>#N/A</v>
      </c>
      <c r="AW4282" s="1" t="e">
        <f t="shared" si="200"/>
        <v>#DIV/0!</v>
      </c>
      <c r="AX4282" s="1">
        <v>2411.9362516169685</v>
      </c>
      <c r="AY4282" s="1">
        <v>1228.3542338234138</v>
      </c>
    </row>
    <row r="4283" spans="1:51" x14ac:dyDescent="0.2">
      <c r="A4283" s="3">
        <v>46030</v>
      </c>
      <c r="B4283">
        <v>46030</v>
      </c>
      <c r="C4283" t="s">
        <v>13518</v>
      </c>
      <c r="D4283" t="s">
        <v>51</v>
      </c>
      <c r="E4283" t="s">
        <v>61</v>
      </c>
      <c r="F4283" t="s">
        <v>367</v>
      </c>
      <c r="G4283" s="1">
        <v>4200</v>
      </c>
      <c r="H4283" s="1">
        <v>2621</v>
      </c>
      <c r="I4283" s="1">
        <v>1900</v>
      </c>
      <c r="J4283" s="1">
        <v>0</v>
      </c>
      <c r="K4283" s="1">
        <v>0</v>
      </c>
      <c r="L4283" s="1">
        <v>0</v>
      </c>
      <c r="M4283" s="1">
        <v>0</v>
      </c>
      <c r="N4283" s="1">
        <v>0</v>
      </c>
      <c r="O4283" s="1">
        <v>6100</v>
      </c>
      <c r="P4283" t="s">
        <v>13519</v>
      </c>
      <c r="Q4283" s="2">
        <v>244358</v>
      </c>
      <c r="R4283" t="s">
        <v>55</v>
      </c>
      <c r="S4283">
        <v>0</v>
      </c>
      <c r="T4283" t="s">
        <v>56</v>
      </c>
      <c r="U4283" t="s">
        <v>57</v>
      </c>
      <c r="V4283" s="1">
        <v>2500</v>
      </c>
      <c r="W4283" s="1">
        <v>0</v>
      </c>
      <c r="X4283" s="1">
        <v>0</v>
      </c>
      <c r="AA4283" t="s">
        <v>58</v>
      </c>
      <c r="AB4283" s="1">
        <v>0</v>
      </c>
      <c r="AC4283" s="4">
        <f>IF(ISNUMBER(MATCH(AD4283, $AD$2:AD4282, 0)), INDEX($AC$2:AC4282, MATCH(AD4283, $AD$2:AD4282, 0)), MAX($AC$2:AC4282)+1)</f>
        <v>1</v>
      </c>
      <c r="AD4283" t="str">
        <f t="shared" si="201"/>
        <v>ท่าลี่-กองลอย</v>
      </c>
      <c r="AE4283" t="s">
        <v>55</v>
      </c>
      <c r="AF4283" s="1">
        <v>0</v>
      </c>
      <c r="AG4283" s="1">
        <v>0</v>
      </c>
      <c r="AH4283" s="1">
        <v>0</v>
      </c>
      <c r="AI4283" t="s">
        <v>13520</v>
      </c>
      <c r="AJ4283" s="1">
        <v>1</v>
      </c>
      <c r="AK4283" s="1">
        <v>0</v>
      </c>
      <c r="AL4283" s="1">
        <v>0</v>
      </c>
      <c r="AM4283" s="1">
        <v>0</v>
      </c>
      <c r="AN4283" s="1">
        <v>0</v>
      </c>
      <c r="AO4283" s="1">
        <v>0</v>
      </c>
      <c r="AP4283" s="1">
        <v>0</v>
      </c>
      <c r="AQ4283" s="1">
        <v>0</v>
      </c>
      <c r="AR4283" s="1">
        <v>11221</v>
      </c>
      <c r="AS4283" s="1">
        <v>23.345454545454547</v>
      </c>
      <c r="AT4283" s="1">
        <f>Table1[[#This Row],[รวมต้นทุนค่าเดินทาง]]+Table1[[#This Row],[รวมต้นทุนค่าซ่อม]]+Table1[[#This Row],[รวมค่าเสื่อม]]</f>
        <v>12871.949621212121</v>
      </c>
      <c r="AU4283" s="1">
        <f t="shared" si="199"/>
        <v>13953.293816562818</v>
      </c>
      <c r="AV4283" s="1" t="str" cm="1">
        <f t="array" ref="AV4283">IF(AC4283&lt;4, "เก็บ", IF(OR(AT4283 &lt; PERCENTILE(IF($AC$2:$AC$5092=AC4283, $AT$2:$AT$5092), 0.25) - 1.5 * (PERCENTILE(IF($AC$2:$AC$5092=AC4283, $AT$2:$AT$5092), 0.75) - PERCENTILE(IF($AC$2:$AC$5092=AC4283, $AT$2:$AT$5092), 0.25)), AT4283 &gt; PERCENTILE(IF($AC$2:$AC$5092=AC4283, $AT$2:$AT$5092), 0.75) + 1.5 * (PERCENTILE(IF($AC$2:$AC$5092=AC4283, $AT$2:$AT$5092), 0.75) - PERCENTILE(IF($AC$2:$AC$5092=AC4283, $AT$2:$AT$5092), 0.25))), "ตัด", "เก็บ"))</f>
        <v>เก็บ</v>
      </c>
      <c r="AW4283" s="1">
        <f t="shared" si="200"/>
        <v>13953.293816562818</v>
      </c>
      <c r="AX4283" s="1">
        <v>14426.372718098486</v>
      </c>
      <c r="AY4283" s="1">
        <v>1627.6041666666667</v>
      </c>
    </row>
    <row r="4284" spans="1:51" x14ac:dyDescent="0.2">
      <c r="A4284" s="3">
        <v>46030</v>
      </c>
      <c r="B4284">
        <v>46030</v>
      </c>
      <c r="C4284" t="s">
        <v>13521</v>
      </c>
      <c r="D4284" t="s">
        <v>66</v>
      </c>
      <c r="E4284" t="s">
        <v>184</v>
      </c>
      <c r="F4284" t="s">
        <v>520</v>
      </c>
      <c r="G4284" s="1">
        <v>124</v>
      </c>
      <c r="H4284" s="1">
        <v>0</v>
      </c>
      <c r="I4284" s="1">
        <v>0</v>
      </c>
      <c r="J4284" s="1">
        <v>0</v>
      </c>
      <c r="K4284" s="1">
        <v>0</v>
      </c>
      <c r="L4284" s="1">
        <v>0</v>
      </c>
      <c r="M4284" s="1">
        <v>0</v>
      </c>
      <c r="N4284" s="1">
        <v>0</v>
      </c>
      <c r="O4284" s="1">
        <v>124</v>
      </c>
      <c r="P4284" t="s">
        <v>13522</v>
      </c>
      <c r="Q4284" s="2">
        <v>244358</v>
      </c>
      <c r="R4284" t="s">
        <v>55</v>
      </c>
      <c r="S4284">
        <v>0</v>
      </c>
      <c r="T4284" t="s">
        <v>56</v>
      </c>
      <c r="U4284" t="s">
        <v>71</v>
      </c>
      <c r="V4284" s="1">
        <v>0</v>
      </c>
      <c r="W4284" s="1">
        <v>372</v>
      </c>
      <c r="X4284" s="1">
        <v>0</v>
      </c>
      <c r="Y4284" t="s">
        <v>56</v>
      </c>
      <c r="Z4284" t="s">
        <v>71</v>
      </c>
      <c r="AA4284" t="s">
        <v>13523</v>
      </c>
      <c r="AB4284" s="1">
        <v>0</v>
      </c>
      <c r="AC4284" s="4">
        <f>IF(ISNUMBER(MATCH(AD4284, $AD$2:AD4283, 0)), INDEX($AC$2:AC4283, MATCH(AD4284, $AD$2:AD4283, 0)), MAX($AC$2:AC4283)+1)</f>
        <v>68</v>
      </c>
      <c r="AD4284" t="str">
        <f t="shared" si="201"/>
        <v>ท่าลี่-เชียงใหม่</v>
      </c>
      <c r="AE4284" t="s">
        <v>55</v>
      </c>
      <c r="AF4284" s="1">
        <v>0</v>
      </c>
      <c r="AG4284" s="1">
        <v>0</v>
      </c>
      <c r="AH4284" s="1">
        <v>0</v>
      </c>
      <c r="AI4284" t="s">
        <v>13524</v>
      </c>
      <c r="AJ4284" s="1">
        <v>1</v>
      </c>
      <c r="AK4284" s="1">
        <v>0</v>
      </c>
      <c r="AL4284" s="1">
        <v>0</v>
      </c>
      <c r="AM4284" s="1">
        <v>0</v>
      </c>
      <c r="AN4284" s="1">
        <v>0</v>
      </c>
      <c r="AO4284" s="1">
        <v>0</v>
      </c>
      <c r="AP4284" s="1">
        <v>0</v>
      </c>
      <c r="AQ4284" s="1">
        <v>0</v>
      </c>
      <c r="AR4284" s="1">
        <v>496</v>
      </c>
      <c r="AS4284" s="1">
        <v>306.6476923076923</v>
      </c>
      <c r="AT4284" s="1">
        <f>Table1[[#This Row],[รวมต้นทุนค่าเดินทาง]]+Table1[[#This Row],[รวมต้นทุนค่าซ่อม]]+Table1[[#This Row],[รวมค่าเสื่อม]]</f>
        <v>2282.9108502024292</v>
      </c>
      <c r="AU4284" s="1">
        <f t="shared" si="199"/>
        <v>3927.6087717935925</v>
      </c>
      <c r="AV4284" s="1" t="str" cm="1">
        <f t="array" ref="AV4284">IF(AC4284&lt;4, "เก็บ", IF(OR(AT4284 &lt; PERCENTILE(IF($AC$2:$AC$5092=AC4284, $AT$2:$AT$5092), 0.25) - 1.5 * (PERCENTILE(IF($AC$2:$AC$5092=AC4284, $AT$2:$AT$5092), 0.75) - PERCENTILE(IF($AC$2:$AC$5092=AC4284, $AT$2:$AT$5092), 0.25)), AT4284 &gt; PERCENTILE(IF($AC$2:$AC$5092=AC4284, $AT$2:$AT$5092), 0.75) + 1.5 * (PERCENTILE(IF($AC$2:$AC$5092=AC4284, $AT$2:$AT$5092), 0.75) - PERCENTILE(IF($AC$2:$AC$5092=AC4284, $AT$2:$AT$5092), 0.25))), "ตัด", "เก็บ"))</f>
        <v>เก็บ</v>
      </c>
      <c r="AW4284" s="1">
        <f t="shared" si="200"/>
        <v>3927.6087717935925</v>
      </c>
      <c r="AX4284" s="1">
        <v>7299.1049362358817</v>
      </c>
      <c r="AY4284" s="1">
        <v>1480.2631578947369</v>
      </c>
    </row>
    <row r="4285" spans="1:51" x14ac:dyDescent="0.2">
      <c r="A4285" s="3">
        <v>46030</v>
      </c>
      <c r="B4285">
        <v>46030</v>
      </c>
      <c r="C4285" t="s">
        <v>13525</v>
      </c>
      <c r="D4285" t="s">
        <v>66</v>
      </c>
      <c r="E4285" t="s">
        <v>124</v>
      </c>
      <c r="F4285" t="s">
        <v>201</v>
      </c>
      <c r="G4285" s="1">
        <v>0</v>
      </c>
      <c r="H4285" s="1">
        <v>805</v>
      </c>
      <c r="I4285" s="1">
        <v>400</v>
      </c>
      <c r="J4285" s="1">
        <v>0</v>
      </c>
      <c r="K4285" s="1">
        <v>0</v>
      </c>
      <c r="L4285" s="1">
        <v>0</v>
      </c>
      <c r="M4285" s="1">
        <v>0</v>
      </c>
      <c r="N4285" s="1">
        <v>0</v>
      </c>
      <c r="O4285" s="1">
        <v>400</v>
      </c>
      <c r="P4285" t="s">
        <v>13526</v>
      </c>
      <c r="Q4285" s="2">
        <v>244357</v>
      </c>
      <c r="R4285" t="s">
        <v>70</v>
      </c>
      <c r="S4285">
        <v>0</v>
      </c>
      <c r="T4285" t="s">
        <v>254</v>
      </c>
      <c r="U4285" t="s">
        <v>93</v>
      </c>
      <c r="V4285" s="1">
        <v>0</v>
      </c>
      <c r="W4285" s="1">
        <v>0</v>
      </c>
      <c r="X4285" s="1">
        <v>0</v>
      </c>
      <c r="AA4285" t="s">
        <v>58</v>
      </c>
      <c r="AB4285" s="1">
        <v>0</v>
      </c>
      <c r="AC4285" s="4">
        <f>IF(ISNUMBER(MATCH(AD4285, $AD$2:AD4284, 0)), INDEX($AC$2:AC4284, MATCH(AD4285, $AD$2:AD4284, 0)), MAX($AC$2:AC4284)+1)</f>
        <v>14</v>
      </c>
      <c r="AD4285" t="str">
        <f t="shared" si="201"/>
        <v>ลำปาง-ตลาดไท</v>
      </c>
      <c r="AE4285" t="s">
        <v>73</v>
      </c>
      <c r="AF4285" s="1">
        <v>0</v>
      </c>
      <c r="AG4285" s="1">
        <v>0</v>
      </c>
      <c r="AH4285" s="1">
        <v>0</v>
      </c>
      <c r="AI4285" t="s">
        <v>13527</v>
      </c>
      <c r="AJ4285" s="1">
        <v>1</v>
      </c>
      <c r="AK4285" s="1">
        <v>620</v>
      </c>
      <c r="AL4285" s="1">
        <v>620</v>
      </c>
      <c r="AM4285" s="1">
        <v>1</v>
      </c>
      <c r="AN4285" s="1">
        <v>0</v>
      </c>
      <c r="AO4285" s="1">
        <v>0</v>
      </c>
      <c r="AP4285" s="1">
        <v>0</v>
      </c>
      <c r="AQ4285" s="1">
        <v>0</v>
      </c>
      <c r="AR4285" s="1">
        <v>1205</v>
      </c>
      <c r="AS4285" s="1">
        <v>139.90950156999719</v>
      </c>
      <c r="AT4285" s="1">
        <f>Table1[[#This Row],[รวมต้นทุนค่าเดินทาง]]+Table1[[#This Row],[รวมต้นทุนค่าซ่อม]]+Table1[[#This Row],[รวมค่าเสื่อม]]</f>
        <v>2648.83404863142</v>
      </c>
      <c r="AU4285" s="1" t="e">
        <f t="shared" si="199"/>
        <v>#N/A</v>
      </c>
      <c r="AV4285" s="1" t="e" cm="1">
        <f t="array" ref="AV4285">IF(AC4285&lt;4, "เก็บ", IF(OR(AT4285 &lt; PERCENTILE(IF($AC$2:$AC$5092=AC4285, $AT$2:$AT$5092), 0.25) - 1.5 * (PERCENTILE(IF($AC$2:$AC$5092=AC4285, $AT$2:$AT$5092), 0.75) - PERCENTILE(IF($AC$2:$AC$5092=AC4285, $AT$2:$AT$5092), 0.25)), AT4285 &gt; PERCENTILE(IF($AC$2:$AC$5092=AC4285, $AT$2:$AT$5092), 0.75) + 1.5 * (PERCENTILE(IF($AC$2:$AC$5092=AC4285, $AT$2:$AT$5092), 0.75) - PERCENTILE(IF($AC$2:$AC$5092=AC4285, $AT$2:$AT$5092), 0.25))), "ตัด", "เก็บ"))</f>
        <v>#N/A</v>
      </c>
      <c r="AW4285" s="1" t="e">
        <f t="shared" si="200"/>
        <v>#DIV/0!</v>
      </c>
      <c r="AX4285" s="1">
        <v>2411.9362516169685</v>
      </c>
      <c r="AY4285" s="1">
        <v>1303.9245470614228</v>
      </c>
    </row>
    <row r="4286" spans="1:51" x14ac:dyDescent="0.2">
      <c r="A4286" s="3">
        <v>46030</v>
      </c>
      <c r="B4286">
        <v>46030</v>
      </c>
      <c r="C4286" t="s">
        <v>13528</v>
      </c>
      <c r="D4286" t="s">
        <v>66</v>
      </c>
      <c r="E4286" t="s">
        <v>84</v>
      </c>
      <c r="F4286" t="s">
        <v>99</v>
      </c>
      <c r="G4286" s="1">
        <v>1000</v>
      </c>
      <c r="H4286" s="1">
        <v>5690</v>
      </c>
      <c r="I4286" s="1">
        <v>1250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  <c r="O4286" s="1">
        <v>2250</v>
      </c>
      <c r="P4286" t="s">
        <v>13529</v>
      </c>
      <c r="Q4286" s="2">
        <v>244357</v>
      </c>
      <c r="R4286" t="s">
        <v>55</v>
      </c>
      <c r="S4286">
        <v>0</v>
      </c>
      <c r="T4286" t="s">
        <v>87</v>
      </c>
      <c r="U4286" t="s">
        <v>310</v>
      </c>
      <c r="V4286" s="1">
        <v>4646</v>
      </c>
      <c r="W4286" s="1">
        <v>650</v>
      </c>
      <c r="X4286" s="1">
        <v>0</v>
      </c>
      <c r="Y4286" t="s">
        <v>87</v>
      </c>
      <c r="Z4286" t="s">
        <v>310</v>
      </c>
      <c r="AA4286" t="s">
        <v>13530</v>
      </c>
      <c r="AB4286" s="1">
        <v>0</v>
      </c>
      <c r="AC4286" s="4">
        <f>IF(ISNUMBER(MATCH(AD4286, $AD$2:AD4285, 0)), INDEX($AC$2:AC4285, MATCH(AD4286, $AD$2:AD4285, 0)), MAX($AC$2:AC4285)+1)</f>
        <v>46</v>
      </c>
      <c r="AD4286" t="str">
        <f t="shared" si="201"/>
        <v>เชียงราย-ฝาง</v>
      </c>
      <c r="AE4286" t="s">
        <v>55</v>
      </c>
      <c r="AF4286" s="1">
        <v>0</v>
      </c>
      <c r="AG4286" s="1">
        <v>0</v>
      </c>
      <c r="AH4286" s="1">
        <v>0</v>
      </c>
      <c r="AI4286" t="s">
        <v>13531</v>
      </c>
      <c r="AJ4286" s="1">
        <v>1</v>
      </c>
      <c r="AK4286" s="1">
        <v>0</v>
      </c>
      <c r="AL4286" s="1">
        <v>0</v>
      </c>
      <c r="AM4286" s="1">
        <v>0</v>
      </c>
      <c r="AN4286" s="1">
        <v>0</v>
      </c>
      <c r="AO4286" s="1">
        <v>0</v>
      </c>
      <c r="AP4286" s="1">
        <v>0</v>
      </c>
      <c r="AQ4286" s="1">
        <v>0</v>
      </c>
      <c r="AR4286" s="1">
        <v>13236</v>
      </c>
      <c r="AS4286" s="1">
        <v>370.67868055555556</v>
      </c>
      <c r="AT4286" s="1">
        <f>Table1[[#This Row],[รวมต้นทุนค่าเดินทาง]]+Table1[[#This Row],[รวมต้นทุนค่าซ่อม]]+Table1[[#This Row],[รวมค่าเสื่อม]]</f>
        <v>14818.963163314176</v>
      </c>
      <c r="AU4286" s="1">
        <f t="shared" si="199"/>
        <v>15694.248593490142</v>
      </c>
      <c r="AV4286" s="1" t="str" cm="1">
        <f t="array" ref="AV4286">IF(AC4286&lt;4, "เก็บ", IF(OR(AT4286 &lt; PERCENTILE(IF($AC$2:$AC$5092=AC4286, $AT$2:$AT$5092), 0.25) - 1.5 * (PERCENTILE(IF($AC$2:$AC$5092=AC4286, $AT$2:$AT$5092), 0.75) - PERCENTILE(IF($AC$2:$AC$5092=AC4286, $AT$2:$AT$5092), 0.25)), AT4286 &gt; PERCENTILE(IF($AC$2:$AC$5092=AC4286, $AT$2:$AT$5092), 0.75) + 1.5 * (PERCENTILE(IF($AC$2:$AC$5092=AC4286, $AT$2:$AT$5092), 0.75) - PERCENTILE(IF($AC$2:$AC$5092=AC4286, $AT$2:$AT$5092), 0.25))), "ตัด", "เก็บ"))</f>
        <v>เก็บ</v>
      </c>
      <c r="AW4286" s="1">
        <f t="shared" si="200"/>
        <v>17688.194167766444</v>
      </c>
      <c r="AX4286" s="1">
        <v>19348.408930748934</v>
      </c>
      <c r="AY4286" s="1">
        <v>1212.2844827586207</v>
      </c>
    </row>
    <row r="4287" spans="1:51" x14ac:dyDescent="0.2">
      <c r="A4287" s="3">
        <v>46031</v>
      </c>
      <c r="B4287">
        <v>46031</v>
      </c>
      <c r="C4287" t="s">
        <v>13532</v>
      </c>
      <c r="D4287" t="s">
        <v>66</v>
      </c>
      <c r="E4287" t="s">
        <v>124</v>
      </c>
      <c r="F4287" t="s">
        <v>1102</v>
      </c>
      <c r="G4287" s="1">
        <v>0</v>
      </c>
      <c r="H4287" s="1">
        <v>792</v>
      </c>
      <c r="I4287" s="1">
        <v>400</v>
      </c>
      <c r="J4287" s="1">
        <v>0</v>
      </c>
      <c r="K4287" s="1">
        <v>0</v>
      </c>
      <c r="L4287" s="1">
        <v>0</v>
      </c>
      <c r="M4287" s="1">
        <v>0</v>
      </c>
      <c r="N4287" s="1">
        <v>0</v>
      </c>
      <c r="O4287" s="1">
        <v>400</v>
      </c>
      <c r="P4287" t="s">
        <v>13533</v>
      </c>
      <c r="Q4287" s="2">
        <v>244358</v>
      </c>
      <c r="R4287" t="s">
        <v>70</v>
      </c>
      <c r="S4287">
        <v>0</v>
      </c>
      <c r="T4287" t="s">
        <v>254</v>
      </c>
      <c r="U4287" t="s">
        <v>93</v>
      </c>
      <c r="V4287" s="1">
        <v>0</v>
      </c>
      <c r="W4287" s="1">
        <v>0</v>
      </c>
      <c r="X4287" s="1">
        <v>0</v>
      </c>
      <c r="AA4287" t="s">
        <v>58</v>
      </c>
      <c r="AB4287" s="1">
        <v>0</v>
      </c>
      <c r="AC4287" s="4">
        <f>IF(ISNUMBER(MATCH(AD4287, $AD$2:AD4286, 0)), INDEX($AC$2:AC4286, MATCH(AD4287, $AD$2:AD4286, 0)), MAX($AC$2:AC4286)+1)</f>
        <v>14</v>
      </c>
      <c r="AD4287" t="str">
        <f t="shared" si="201"/>
        <v>ลำปาง-ตลาดไท</v>
      </c>
      <c r="AE4287" t="s">
        <v>73</v>
      </c>
      <c r="AF4287" s="1">
        <v>0</v>
      </c>
      <c r="AG4287" s="1">
        <v>0</v>
      </c>
      <c r="AH4287" s="1">
        <v>0</v>
      </c>
      <c r="AI4287" t="s">
        <v>13534</v>
      </c>
      <c r="AJ4287" s="1">
        <v>1</v>
      </c>
      <c r="AK4287" s="1">
        <v>620</v>
      </c>
      <c r="AL4287" s="1">
        <v>620</v>
      </c>
      <c r="AM4287" s="1">
        <v>1</v>
      </c>
      <c r="AN4287" s="1">
        <v>0</v>
      </c>
      <c r="AO4287" s="1">
        <v>0</v>
      </c>
      <c r="AP4287" s="1">
        <v>0</v>
      </c>
      <c r="AQ4287" s="1">
        <v>0</v>
      </c>
      <c r="AR4287" s="1">
        <v>1192</v>
      </c>
      <c r="AS4287" s="1">
        <v>162.94047870697815</v>
      </c>
      <c r="AT4287" s="1">
        <f>Table1[[#This Row],[รวมต้นทุนค่าเดินทาง]]+Table1[[#This Row],[รวมต้นทุนค่าซ่อม]]+Table1[[#This Row],[รวมค่าเสื่อม]]</f>
        <v>3229.940478706978</v>
      </c>
      <c r="AU4287" s="1" t="e">
        <f t="shared" si="199"/>
        <v>#N/A</v>
      </c>
      <c r="AV4287" s="1" t="e" cm="1">
        <f t="array" ref="AV4287">IF(AC4287&lt;4, "เก็บ", IF(OR(AT4287 &lt; PERCENTILE(IF($AC$2:$AC$5092=AC4287, $AT$2:$AT$5092), 0.25) - 1.5 * (PERCENTILE(IF($AC$2:$AC$5092=AC4287, $AT$2:$AT$5092), 0.75) - PERCENTILE(IF($AC$2:$AC$5092=AC4287, $AT$2:$AT$5092), 0.25)), AT4287 &gt; PERCENTILE(IF($AC$2:$AC$5092=AC4287, $AT$2:$AT$5092), 0.75) + 1.5 * (PERCENTILE(IF($AC$2:$AC$5092=AC4287, $AT$2:$AT$5092), 0.75) - PERCENTILE(IF($AC$2:$AC$5092=AC4287, $AT$2:$AT$5092), 0.25))), "ตัด", "เก็บ"))</f>
        <v>#N/A</v>
      </c>
      <c r="AW4287" s="1" t="e">
        <f t="shared" si="200"/>
        <v>#DIV/0!</v>
      </c>
      <c r="AX4287" s="1">
        <v>2411.9362516169685</v>
      </c>
      <c r="AY4287" s="1">
        <v>1875</v>
      </c>
    </row>
    <row r="4288" spans="1:51" x14ac:dyDescent="0.2">
      <c r="A4288" s="3">
        <v>46031</v>
      </c>
      <c r="B4288">
        <v>46031</v>
      </c>
      <c r="C4288" t="s">
        <v>13535</v>
      </c>
      <c r="D4288" t="s">
        <v>66</v>
      </c>
      <c r="E4288" t="s">
        <v>105</v>
      </c>
      <c r="F4288" t="s">
        <v>106</v>
      </c>
      <c r="G4288" s="1">
        <v>0</v>
      </c>
      <c r="H4288" s="1">
        <v>0</v>
      </c>
      <c r="I4288" s="1">
        <v>0</v>
      </c>
      <c r="J4288" s="1">
        <v>0</v>
      </c>
      <c r="K4288" s="1">
        <v>0</v>
      </c>
      <c r="L4288" s="1">
        <v>0</v>
      </c>
      <c r="M4288" s="1">
        <v>0</v>
      </c>
      <c r="N4288" s="1">
        <v>670</v>
      </c>
      <c r="O4288" s="1">
        <v>670</v>
      </c>
      <c r="P4288" t="s">
        <v>13536</v>
      </c>
      <c r="Q4288" s="2">
        <v>244358</v>
      </c>
      <c r="R4288" t="s">
        <v>55</v>
      </c>
      <c r="S4288">
        <v>0</v>
      </c>
      <c r="T4288" t="s">
        <v>87</v>
      </c>
      <c r="U4288" t="s">
        <v>71</v>
      </c>
      <c r="V4288" s="1">
        <v>0</v>
      </c>
      <c r="W4288" s="1">
        <v>609</v>
      </c>
      <c r="X4288" s="1">
        <v>0</v>
      </c>
      <c r="Y4288" t="s">
        <v>108</v>
      </c>
      <c r="Z4288" t="s">
        <v>71</v>
      </c>
      <c r="AA4288" t="s">
        <v>764</v>
      </c>
      <c r="AB4288" s="1">
        <v>0</v>
      </c>
      <c r="AC4288" s="4">
        <f>IF(ISNUMBER(MATCH(AD4288, $AD$2:AD4287, 0)), INDEX($AC$2:AC4287, MATCH(AD4288, $AD$2:AD4287, 0)), MAX($AC$2:AC4287)+1)</f>
        <v>6</v>
      </c>
      <c r="AD4288" t="str">
        <f t="shared" si="201"/>
        <v>เชียงราย-เชียงใหม่</v>
      </c>
      <c r="AE4288" t="s">
        <v>55</v>
      </c>
      <c r="AF4288" s="1">
        <v>0</v>
      </c>
      <c r="AG4288" s="1">
        <v>0</v>
      </c>
      <c r="AH4288" s="1">
        <v>0</v>
      </c>
      <c r="AI4288" t="s">
        <v>13537</v>
      </c>
      <c r="AJ4288" s="1">
        <v>2</v>
      </c>
      <c r="AK4288" s="1">
        <v>0</v>
      </c>
      <c r="AL4288" s="1">
        <v>0</v>
      </c>
      <c r="AM4288" s="1">
        <v>0</v>
      </c>
      <c r="AN4288" s="1">
        <v>258.38560000000001</v>
      </c>
      <c r="AO4288" s="1">
        <v>0</v>
      </c>
      <c r="AP4288" s="1">
        <v>0</v>
      </c>
      <c r="AQ4288" s="1">
        <v>0</v>
      </c>
      <c r="AR4288" s="1">
        <v>1279</v>
      </c>
      <c r="AS4288" s="1">
        <v>549.734375</v>
      </c>
      <c r="AT4288" s="1">
        <f>Table1[[#This Row],[รวมต้นทุนค่าเดินทาง]]+Table1[[#This Row],[รวมต้นทุนค่าซ่อม]]+Table1[[#This Row],[รวมค่าเสื่อม]]</f>
        <v>3204.8811639908254</v>
      </c>
      <c r="AU4288" s="1">
        <f t="shared" si="199"/>
        <v>4428.3346813776061</v>
      </c>
      <c r="AV4288" s="1" t="str" cm="1">
        <f t="array" ref="AV4288">IF(AC4288&lt;4, "เก็บ", IF(OR(AT4288 &lt; PERCENTILE(IF($AC$2:$AC$5092=AC4288, $AT$2:$AT$5092), 0.25) - 1.5 * (PERCENTILE(IF($AC$2:$AC$5092=AC4288, $AT$2:$AT$5092), 0.75) - PERCENTILE(IF($AC$2:$AC$5092=AC4288, $AT$2:$AT$5092), 0.25)), AT4288 &gt; PERCENTILE(IF($AC$2:$AC$5092=AC4288, $AT$2:$AT$5092), 0.75) + 1.5 * (PERCENTILE(IF($AC$2:$AC$5092=AC4288, $AT$2:$AT$5092), 0.75) - PERCENTILE(IF($AC$2:$AC$5092=AC4288, $AT$2:$AT$5092), 0.25))), "ตัด", "เก็บ"))</f>
        <v>เก็บ</v>
      </c>
      <c r="AW4288" s="1">
        <f t="shared" si="200"/>
        <v>3873.7679454274344</v>
      </c>
      <c r="AX4288" s="1">
        <v>2781.4385174989698</v>
      </c>
      <c r="AY4288" s="1">
        <v>1376.1467889908256</v>
      </c>
    </row>
    <row r="4289" spans="1:51" x14ac:dyDescent="0.2">
      <c r="A4289" s="3">
        <v>46032</v>
      </c>
      <c r="B4289">
        <v>46032</v>
      </c>
      <c r="C4289" t="s">
        <v>13538</v>
      </c>
      <c r="D4289" t="s">
        <v>66</v>
      </c>
      <c r="E4289" t="s">
        <v>67</v>
      </c>
      <c r="F4289" t="s">
        <v>539</v>
      </c>
      <c r="G4289" s="1">
        <v>300</v>
      </c>
      <c r="H4289" s="1">
        <v>0</v>
      </c>
      <c r="I4289" s="1">
        <v>300</v>
      </c>
      <c r="J4289" s="1">
        <v>0</v>
      </c>
      <c r="K4289" s="1">
        <v>0</v>
      </c>
      <c r="L4289" s="1">
        <v>0</v>
      </c>
      <c r="M4289" s="1">
        <v>0</v>
      </c>
      <c r="N4289" s="1">
        <v>0</v>
      </c>
      <c r="O4289" s="1">
        <v>600</v>
      </c>
      <c r="P4289" t="s">
        <v>13539</v>
      </c>
      <c r="Q4289" s="2">
        <v>244358</v>
      </c>
      <c r="R4289" t="s">
        <v>70</v>
      </c>
      <c r="S4289">
        <v>0</v>
      </c>
      <c r="T4289" t="s">
        <v>88</v>
      </c>
      <c r="U4289" t="s">
        <v>93</v>
      </c>
      <c r="V4289" s="1">
        <v>0</v>
      </c>
      <c r="W4289" s="1">
        <v>0</v>
      </c>
      <c r="X4289" s="1">
        <v>0</v>
      </c>
      <c r="AA4289" t="s">
        <v>58</v>
      </c>
      <c r="AB4289" s="1">
        <v>0</v>
      </c>
      <c r="AC4289" s="4">
        <f>IF(ISNUMBER(MATCH(AD4289, $AD$2:AD4288, 0)), INDEX($AC$2:AC4288, MATCH(AD4289, $AD$2:AD4288, 0)), MAX($AC$2:AC4288)+1)</f>
        <v>51</v>
      </c>
      <c r="AD4289" t="str">
        <f t="shared" si="201"/>
        <v>แพร่-ตลาดไท</v>
      </c>
      <c r="AE4289" t="s">
        <v>73</v>
      </c>
      <c r="AF4289" s="1">
        <v>0</v>
      </c>
      <c r="AG4289" s="1">
        <v>0</v>
      </c>
      <c r="AH4289" s="1">
        <v>0</v>
      </c>
      <c r="AI4289" t="s">
        <v>13540</v>
      </c>
      <c r="AJ4289" s="1">
        <v>2</v>
      </c>
      <c r="AK4289" s="1">
        <v>572</v>
      </c>
      <c r="AL4289" s="1">
        <v>0</v>
      </c>
      <c r="AM4289" s="1">
        <v>0.44272445820433437</v>
      </c>
      <c r="AN4289" s="1">
        <v>0</v>
      </c>
      <c r="AO4289" s="1">
        <v>0</v>
      </c>
      <c r="AP4289" s="1">
        <v>0</v>
      </c>
      <c r="AQ4289" s="1">
        <v>0</v>
      </c>
      <c r="AR4289" s="1">
        <v>600</v>
      </c>
      <c r="AS4289" s="1">
        <v>3039.6093812579843</v>
      </c>
      <c r="AT4289" s="1">
        <f>Table1[[#This Row],[รวมต้นทุนค่าเดินทาง]]+Table1[[#This Row],[รวมต้นทุนค่าซ่อม]]+Table1[[#This Row],[รวมค่าเสื่อม]]</f>
        <v>5234.3514447500474</v>
      </c>
      <c r="AU4289" s="1">
        <f t="shared" si="199"/>
        <v>4737.6107634746759</v>
      </c>
      <c r="AV4289" s="1" t="str" cm="1">
        <f t="array" ref="AV4289">IF(AC4289&lt;4, "เก็บ", IF(OR(AT4289 &lt; PERCENTILE(IF($AC$2:$AC$5092=AC4289, $AT$2:$AT$5092), 0.25) - 1.5 * (PERCENTILE(IF($AC$2:$AC$5092=AC4289, $AT$2:$AT$5092), 0.75) - PERCENTILE(IF($AC$2:$AC$5092=AC4289, $AT$2:$AT$5092), 0.25)), AT4289 &gt; PERCENTILE(IF($AC$2:$AC$5092=AC4289, $AT$2:$AT$5092), 0.75) + 1.5 * (PERCENTILE(IF($AC$2:$AC$5092=AC4289, $AT$2:$AT$5092), 0.75) - PERCENTILE(IF($AC$2:$AC$5092=AC4289, $AT$2:$AT$5092), 0.25))), "ตัด", "เก็บ"))</f>
        <v>เก็บ</v>
      </c>
      <c r="AW4289" s="1">
        <f t="shared" si="200"/>
        <v>4487.1668970521196</v>
      </c>
      <c r="AX4289" s="1">
        <v>3014.4338711558335</v>
      </c>
      <c r="AY4289" s="1">
        <v>1594.7420634920636</v>
      </c>
    </row>
    <row r="4290" spans="1:51" x14ac:dyDescent="0.2">
      <c r="A4290" s="3">
        <v>46033</v>
      </c>
      <c r="B4290">
        <v>46033</v>
      </c>
      <c r="C4290" t="s">
        <v>13541</v>
      </c>
      <c r="D4290" t="s">
        <v>66</v>
      </c>
      <c r="E4290" t="s">
        <v>67</v>
      </c>
      <c r="F4290" t="s">
        <v>704</v>
      </c>
      <c r="G4290" s="1">
        <v>0</v>
      </c>
      <c r="H4290" s="1">
        <v>0</v>
      </c>
      <c r="I4290" s="1">
        <v>500</v>
      </c>
      <c r="J4290" s="1">
        <v>0</v>
      </c>
      <c r="K4290" s="1">
        <v>0</v>
      </c>
      <c r="L4290" s="1">
        <v>0</v>
      </c>
      <c r="M4290" s="1">
        <v>0</v>
      </c>
      <c r="N4290" s="1">
        <v>0</v>
      </c>
      <c r="O4290" s="1">
        <v>500</v>
      </c>
      <c r="P4290" t="s">
        <v>13542</v>
      </c>
      <c r="Q4290" s="2">
        <v>244360</v>
      </c>
      <c r="R4290" t="s">
        <v>70</v>
      </c>
      <c r="S4290">
        <v>0</v>
      </c>
      <c r="T4290" t="s">
        <v>71</v>
      </c>
      <c r="U4290" t="s">
        <v>72</v>
      </c>
      <c r="V4290" s="1">
        <v>0</v>
      </c>
      <c r="W4290" s="1">
        <v>0</v>
      </c>
      <c r="X4290" s="1">
        <v>0</v>
      </c>
      <c r="AA4290" t="s">
        <v>58</v>
      </c>
      <c r="AB4290" s="1">
        <v>0</v>
      </c>
      <c r="AC4290" s="4">
        <f>IF(ISNUMBER(MATCH(AD4290, $AD$2:AD4289, 0)), INDEX($AC$2:AC4289, MATCH(AD4290, $AD$2:AD4289, 0)), MAX($AC$2:AC4289)+1)</f>
        <v>2</v>
      </c>
      <c r="AD4290" t="str">
        <f t="shared" si="201"/>
        <v>เชียงใหม่-พุทธมณฑลสาย 5</v>
      </c>
      <c r="AE4290" t="s">
        <v>73</v>
      </c>
      <c r="AF4290" s="1">
        <v>0</v>
      </c>
      <c r="AG4290" s="1">
        <v>0</v>
      </c>
      <c r="AH4290" s="1">
        <v>0</v>
      </c>
      <c r="AI4290" t="s">
        <v>13543</v>
      </c>
      <c r="AJ4290" s="1">
        <v>1</v>
      </c>
      <c r="AK4290" s="1">
        <v>720</v>
      </c>
      <c r="AL4290" s="1">
        <v>720</v>
      </c>
      <c r="AM4290" s="1">
        <v>1</v>
      </c>
      <c r="AN4290" s="1">
        <v>0</v>
      </c>
      <c r="AO4290" s="1">
        <v>0</v>
      </c>
      <c r="AP4290" s="1">
        <v>0</v>
      </c>
      <c r="AQ4290" s="1">
        <v>0</v>
      </c>
      <c r="AR4290" s="1">
        <v>500</v>
      </c>
      <c r="AS4290" s="1">
        <v>1133.4273521195259</v>
      </c>
      <c r="AT4290" s="1">
        <f>Table1[[#This Row],[รวมต้นทุนค่าเดินทาง]]+Table1[[#This Row],[รวมต้นทุนค่าซ่อม]]+Table1[[#This Row],[รวมค่าเสื่อม]]</f>
        <v>2743.4263470270575</v>
      </c>
      <c r="AU4290" s="1">
        <f t="shared" si="199"/>
        <v>5026.5629662053279</v>
      </c>
      <c r="AV4290" s="1" t="str" cm="1">
        <f t="array" ref="AV4290">IF(AC4290&lt;4, "เก็บ", IF(OR(AT4290 &lt; PERCENTILE(IF($AC$2:$AC$5092=AC4290, $AT$2:$AT$5092), 0.25) - 1.5 * (PERCENTILE(IF($AC$2:$AC$5092=AC4290, $AT$2:$AT$5092), 0.75) - PERCENTILE(IF($AC$2:$AC$5092=AC4290, $AT$2:$AT$5092), 0.25)), AT4290 &gt; PERCENTILE(IF($AC$2:$AC$5092=AC4290, $AT$2:$AT$5092), 0.75) + 1.5 * (PERCENTILE(IF($AC$2:$AC$5092=AC4290, $AT$2:$AT$5092), 0.75) - PERCENTILE(IF($AC$2:$AC$5092=AC4290, $AT$2:$AT$5092), 0.25))), "ตัด", "เก็บ"))</f>
        <v>เก็บ</v>
      </c>
      <c r="AW4290" s="1">
        <f t="shared" si="200"/>
        <v>5026.5629662053279</v>
      </c>
      <c r="AX4290" s="1">
        <v>4064.5059139663294</v>
      </c>
      <c r="AY4290" s="1">
        <v>1109.9989949075316</v>
      </c>
    </row>
    <row r="4291" spans="1:51" x14ac:dyDescent="0.2">
      <c r="A4291" s="3">
        <v>46033</v>
      </c>
      <c r="B4291">
        <v>46033</v>
      </c>
      <c r="C4291" t="s">
        <v>13544</v>
      </c>
      <c r="D4291" t="s">
        <v>66</v>
      </c>
      <c r="E4291" t="s">
        <v>124</v>
      </c>
      <c r="F4291" t="s">
        <v>252</v>
      </c>
      <c r="G4291" s="1">
        <v>0</v>
      </c>
      <c r="H4291" s="1">
        <v>0</v>
      </c>
      <c r="I4291" s="1">
        <v>500</v>
      </c>
      <c r="J4291" s="1">
        <v>0</v>
      </c>
      <c r="K4291" s="1">
        <v>0</v>
      </c>
      <c r="L4291" s="1">
        <v>0</v>
      </c>
      <c r="M4291" s="1">
        <v>0</v>
      </c>
      <c r="N4291" s="1">
        <v>0</v>
      </c>
      <c r="O4291" s="1">
        <v>500</v>
      </c>
      <c r="P4291" t="s">
        <v>13545</v>
      </c>
      <c r="Q4291" s="2">
        <v>244360</v>
      </c>
      <c r="R4291" t="s">
        <v>70</v>
      </c>
      <c r="S4291">
        <v>0</v>
      </c>
      <c r="T4291" t="s">
        <v>71</v>
      </c>
      <c r="U4291" t="s">
        <v>161</v>
      </c>
      <c r="V4291" s="1">
        <v>0</v>
      </c>
      <c r="W4291" s="1">
        <v>0</v>
      </c>
      <c r="X4291" s="1">
        <v>0</v>
      </c>
      <c r="AA4291" t="s">
        <v>58</v>
      </c>
      <c r="AB4291" s="1">
        <v>0</v>
      </c>
      <c r="AC4291" s="4">
        <f>IF(ISNUMBER(MATCH(AD4291, $AD$2:AD4290, 0)), INDEX($AC$2:AC4290, MATCH(AD4291, $AD$2:AD4290, 0)), MAX($AC$2:AC4290)+1)</f>
        <v>9</v>
      </c>
      <c r="AD4291" t="str">
        <f t="shared" si="201"/>
        <v>เชียงใหม่-พุทธมณฑลสาย 2</v>
      </c>
      <c r="AE4291" t="s">
        <v>73</v>
      </c>
      <c r="AF4291" s="1">
        <v>0</v>
      </c>
      <c r="AG4291" s="1">
        <v>0</v>
      </c>
      <c r="AH4291" s="1">
        <v>0</v>
      </c>
      <c r="AI4291" t="s">
        <v>13546</v>
      </c>
      <c r="AJ4291" s="1">
        <v>1</v>
      </c>
      <c r="AK4291" s="1">
        <v>720</v>
      </c>
      <c r="AL4291" s="1">
        <v>720</v>
      </c>
      <c r="AM4291" s="1">
        <v>1</v>
      </c>
      <c r="AN4291" s="1">
        <v>0</v>
      </c>
      <c r="AO4291" s="1">
        <v>0</v>
      </c>
      <c r="AP4291" s="1">
        <v>0</v>
      </c>
      <c r="AQ4291" s="1">
        <v>0</v>
      </c>
      <c r="AR4291" s="1">
        <v>500</v>
      </c>
      <c r="AS4291" s="1">
        <v>1794.7938677884615</v>
      </c>
      <c r="AT4291" s="1">
        <f>Table1[[#This Row],[รวมต้นทุนค่าเดินทาง]]+Table1[[#This Row],[รวมต้นทุนค่าซ่อม]]+Table1[[#This Row],[รวมค่าเสื่อม]]</f>
        <v>3840.3159390957617</v>
      </c>
      <c r="AU4291" s="1">
        <f t="shared" ref="AU4291:AU4354" si="202">AVERAGEIF($AC$2:$AC$5092, AC4291, $AT$2:$AT$5092)</f>
        <v>4623.2312262414152</v>
      </c>
      <c r="AV4291" s="1" t="str" cm="1">
        <f t="array" ref="AV4291">IF(AC4291&lt;4, "เก็บ", IF(OR(AT4291 &lt; PERCENTILE(IF($AC$2:$AC$5092=AC4291, $AT$2:$AT$5092), 0.25) - 1.5 * (PERCENTILE(IF($AC$2:$AC$5092=AC4291, $AT$2:$AT$5092), 0.75) - PERCENTILE(IF($AC$2:$AC$5092=AC4291, $AT$2:$AT$5092), 0.25)), AT4291 &gt; PERCENTILE(IF($AC$2:$AC$5092=AC4291, $AT$2:$AT$5092), 0.75) + 1.5 * (PERCENTILE(IF($AC$2:$AC$5092=AC4291, $AT$2:$AT$5092), 0.75) - PERCENTILE(IF($AC$2:$AC$5092=AC4291, $AT$2:$AT$5092), 0.25))), "ตัด", "เก็บ"))</f>
        <v>เก็บ</v>
      </c>
      <c r="AW4291" s="1">
        <f t="shared" ref="AW4291:AW4354" si="203">AVERAGEIFS($AT$2:$AT$5092, $AC$2:$AC$5092, AC4291, $AV$2:$AV$5092, "เก็บ")</f>
        <v>4005.4952465164292</v>
      </c>
      <c r="AX4291" s="1">
        <v>2577.9546108768855</v>
      </c>
      <c r="AY4291" s="1">
        <v>1545.5220713073004</v>
      </c>
    </row>
    <row r="4292" spans="1:51" x14ac:dyDescent="0.2">
      <c r="A4292" s="3">
        <v>46033</v>
      </c>
      <c r="B4292">
        <v>46033</v>
      </c>
      <c r="C4292" t="s">
        <v>13547</v>
      </c>
      <c r="D4292" t="s">
        <v>51</v>
      </c>
      <c r="E4292" t="s">
        <v>61</v>
      </c>
      <c r="F4292" t="s">
        <v>1289</v>
      </c>
      <c r="G4292" s="1">
        <v>2700</v>
      </c>
      <c r="H4292" s="1">
        <v>4030</v>
      </c>
      <c r="I4292" s="1">
        <v>1900</v>
      </c>
      <c r="J4292" s="1">
        <v>0</v>
      </c>
      <c r="K4292" s="1">
        <v>0</v>
      </c>
      <c r="L4292" s="1">
        <v>0</v>
      </c>
      <c r="M4292" s="1">
        <v>0</v>
      </c>
      <c r="N4292" s="1">
        <v>0</v>
      </c>
      <c r="O4292" s="1">
        <v>4600</v>
      </c>
      <c r="P4292" t="s">
        <v>13548</v>
      </c>
      <c r="Q4292" s="2">
        <v>244360</v>
      </c>
      <c r="R4292" t="s">
        <v>55</v>
      </c>
      <c r="S4292">
        <v>0</v>
      </c>
      <c r="T4292" t="s">
        <v>56</v>
      </c>
      <c r="U4292" t="s">
        <v>57</v>
      </c>
      <c r="V4292" s="1">
        <v>2500</v>
      </c>
      <c r="W4292" s="1">
        <v>0</v>
      </c>
      <c r="X4292" s="1">
        <v>0</v>
      </c>
      <c r="AA4292" t="s">
        <v>58</v>
      </c>
      <c r="AB4292" s="1">
        <v>0</v>
      </c>
      <c r="AC4292" s="4">
        <f>IF(ISNUMBER(MATCH(AD4292, $AD$2:AD4291, 0)), INDEX($AC$2:AC4291, MATCH(AD4292, $AD$2:AD4291, 0)), MAX($AC$2:AC4291)+1)</f>
        <v>1</v>
      </c>
      <c r="AD4292" t="str">
        <f t="shared" si="201"/>
        <v>ท่าลี่-กองลอย</v>
      </c>
      <c r="AE4292" t="s">
        <v>55</v>
      </c>
      <c r="AF4292" s="1">
        <v>0</v>
      </c>
      <c r="AG4292" s="1">
        <v>0</v>
      </c>
      <c r="AH4292" s="1">
        <v>0</v>
      </c>
      <c r="AI4292" t="s">
        <v>13549</v>
      </c>
      <c r="AJ4292" s="1">
        <v>1</v>
      </c>
      <c r="AK4292" s="1">
        <v>0</v>
      </c>
      <c r="AL4292" s="1">
        <v>0</v>
      </c>
      <c r="AM4292" s="1">
        <v>0</v>
      </c>
      <c r="AN4292" s="1">
        <v>0</v>
      </c>
      <c r="AO4292" s="1">
        <v>0</v>
      </c>
      <c r="AP4292" s="1">
        <v>0</v>
      </c>
      <c r="AQ4292" s="1">
        <v>0</v>
      </c>
      <c r="AR4292" s="1">
        <v>11130</v>
      </c>
      <c r="AS4292" s="1">
        <v>37.182500000000005</v>
      </c>
      <c r="AT4292" s="1">
        <f>Table1[[#This Row],[รวมต้นทุนค่าเดินทาง]]+Table1[[#This Row],[รวมต้นทุนค่าซ่อม]]+Table1[[#This Row],[รวมค่าเสื่อม]]</f>
        <v>12669.586346153847</v>
      </c>
      <c r="AU4292" s="1">
        <f t="shared" si="202"/>
        <v>13953.293816562818</v>
      </c>
      <c r="AV4292" s="1" t="str" cm="1">
        <f t="array" ref="AV4292">IF(AC4292&lt;4, "เก็บ", IF(OR(AT4292 &lt; PERCENTILE(IF($AC$2:$AC$5092=AC4292, $AT$2:$AT$5092), 0.25) - 1.5 * (PERCENTILE(IF($AC$2:$AC$5092=AC4292, $AT$2:$AT$5092), 0.75) - PERCENTILE(IF($AC$2:$AC$5092=AC4292, $AT$2:$AT$5092), 0.25)), AT4292 &gt; PERCENTILE(IF($AC$2:$AC$5092=AC4292, $AT$2:$AT$5092), 0.75) + 1.5 * (PERCENTILE(IF($AC$2:$AC$5092=AC4292, $AT$2:$AT$5092), 0.75) - PERCENTILE(IF($AC$2:$AC$5092=AC4292, $AT$2:$AT$5092), 0.25))), "ตัด", "เก็บ"))</f>
        <v>เก็บ</v>
      </c>
      <c r="AW4292" s="1">
        <f t="shared" si="203"/>
        <v>13953.293816562818</v>
      </c>
      <c r="AX4292" s="1">
        <v>14426.372718098486</v>
      </c>
      <c r="AY4292" s="1">
        <v>1502.4038461538462</v>
      </c>
    </row>
    <row r="4293" spans="1:51" x14ac:dyDescent="0.2">
      <c r="A4293" s="3">
        <v>46033</v>
      </c>
      <c r="B4293">
        <v>46033</v>
      </c>
      <c r="C4293" t="s">
        <v>13550</v>
      </c>
      <c r="D4293" t="s">
        <v>66</v>
      </c>
      <c r="E4293" t="s">
        <v>148</v>
      </c>
      <c r="F4293" t="s">
        <v>215</v>
      </c>
      <c r="G4293" s="1">
        <v>0</v>
      </c>
      <c r="H4293" s="1">
        <v>0</v>
      </c>
      <c r="I4293" s="1">
        <v>0</v>
      </c>
      <c r="J4293" s="1">
        <v>0</v>
      </c>
      <c r="K4293" s="1">
        <v>0</v>
      </c>
      <c r="L4293" s="1">
        <v>0</v>
      </c>
      <c r="M4293" s="1">
        <v>0</v>
      </c>
      <c r="N4293" s="1">
        <v>0</v>
      </c>
      <c r="O4293" s="1">
        <v>0</v>
      </c>
      <c r="P4293" t="s">
        <v>13551</v>
      </c>
      <c r="Q4293" s="2">
        <v>244360</v>
      </c>
      <c r="R4293" t="s">
        <v>55</v>
      </c>
      <c r="S4293">
        <v>0</v>
      </c>
      <c r="T4293" t="s">
        <v>114</v>
      </c>
      <c r="U4293" t="s">
        <v>71</v>
      </c>
      <c r="V4293" s="1">
        <v>0</v>
      </c>
      <c r="W4293" s="1">
        <v>1340</v>
      </c>
      <c r="X4293" s="1">
        <v>0</v>
      </c>
      <c r="Y4293" t="s">
        <v>114</v>
      </c>
      <c r="Z4293" t="s">
        <v>71</v>
      </c>
      <c r="AA4293" t="s">
        <v>13552</v>
      </c>
      <c r="AB4293" s="1">
        <v>0</v>
      </c>
      <c r="AC4293" s="4">
        <f>IF(ISNUMBER(MATCH(AD4293, $AD$2:AD4292, 0)), INDEX($AC$2:AC4292, MATCH(AD4293, $AD$2:AD4292, 0)), MAX($AC$2:AC4292)+1)</f>
        <v>7</v>
      </c>
      <c r="AD4293" t="str">
        <f t="shared" si="201"/>
        <v>แม่สาย-เชียงใหม่</v>
      </c>
      <c r="AE4293" t="s">
        <v>55</v>
      </c>
      <c r="AF4293" s="1">
        <v>0</v>
      </c>
      <c r="AG4293" s="1">
        <v>0</v>
      </c>
      <c r="AH4293" s="1">
        <v>0</v>
      </c>
      <c r="AI4293" t="s">
        <v>13553</v>
      </c>
      <c r="AJ4293" s="1">
        <v>1</v>
      </c>
      <c r="AK4293" s="1">
        <v>0</v>
      </c>
      <c r="AL4293" s="1">
        <v>0</v>
      </c>
      <c r="AM4293" s="1">
        <v>0</v>
      </c>
      <c r="AN4293" s="1">
        <v>0</v>
      </c>
      <c r="AO4293" s="1">
        <v>0</v>
      </c>
      <c r="AP4293" s="1">
        <v>0</v>
      </c>
      <c r="AQ4293" s="1">
        <v>0</v>
      </c>
      <c r="AR4293" s="1">
        <v>1340</v>
      </c>
      <c r="AS4293" s="1">
        <v>1401.8182291666665</v>
      </c>
      <c r="AT4293" s="1">
        <f>Table1[[#This Row],[รวมต้นทุนค่าเดินทาง]]+Table1[[#This Row],[รวมต้นทุนค่าซ่อม]]+Table1[[#This Row],[รวมค่าเสื่อม]]</f>
        <v>3724.6811323924726</v>
      </c>
      <c r="AU4293" s="1">
        <f t="shared" si="202"/>
        <v>4610.750953896033</v>
      </c>
      <c r="AV4293" s="1" t="str" cm="1">
        <f t="array" ref="AV4293">IF(AC4293&lt;4, "เก็บ", IF(OR(AT4293 &lt; PERCENTILE(IF($AC$2:$AC$5092=AC4293, $AT$2:$AT$5092), 0.25) - 1.5 * (PERCENTILE(IF($AC$2:$AC$5092=AC4293, $AT$2:$AT$5092), 0.75) - PERCENTILE(IF($AC$2:$AC$5092=AC4293, $AT$2:$AT$5092), 0.25)), AT4293 &gt; PERCENTILE(IF($AC$2:$AC$5092=AC4293, $AT$2:$AT$5092), 0.75) + 1.5 * (PERCENTILE(IF($AC$2:$AC$5092=AC4293, $AT$2:$AT$5092), 0.75) - PERCENTILE(IF($AC$2:$AC$5092=AC4293, $AT$2:$AT$5092), 0.25))), "ตัด", "เก็บ"))</f>
        <v>เก็บ</v>
      </c>
      <c r="AW4293" s="1">
        <f t="shared" si="203"/>
        <v>3940.0604671629926</v>
      </c>
      <c r="AX4293" s="1">
        <v>3152.7453177985908</v>
      </c>
      <c r="AY4293" s="1">
        <v>982.86290322580646</v>
      </c>
    </row>
    <row r="4294" spans="1:51" x14ac:dyDescent="0.2">
      <c r="A4294" s="3">
        <v>46034</v>
      </c>
      <c r="B4294">
        <v>46034</v>
      </c>
      <c r="C4294" t="s">
        <v>13554</v>
      </c>
      <c r="D4294" t="s">
        <v>66</v>
      </c>
      <c r="E4294" t="s">
        <v>124</v>
      </c>
      <c r="F4294" t="s">
        <v>324</v>
      </c>
      <c r="G4294" s="1">
        <v>792</v>
      </c>
      <c r="H4294" s="1">
        <v>0</v>
      </c>
      <c r="I4294" s="1">
        <v>400</v>
      </c>
      <c r="J4294" s="1">
        <v>0</v>
      </c>
      <c r="K4294" s="1">
        <v>0</v>
      </c>
      <c r="L4294" s="1">
        <v>0</v>
      </c>
      <c r="M4294" s="1">
        <v>0</v>
      </c>
      <c r="N4294" s="1">
        <v>0</v>
      </c>
      <c r="O4294" s="1">
        <v>1192</v>
      </c>
      <c r="P4294" t="s">
        <v>13555</v>
      </c>
      <c r="Q4294" s="2">
        <v>244360</v>
      </c>
      <c r="R4294" t="s">
        <v>70</v>
      </c>
      <c r="S4294">
        <v>0</v>
      </c>
      <c r="T4294" t="s">
        <v>254</v>
      </c>
      <c r="U4294" t="s">
        <v>93</v>
      </c>
      <c r="V4294" s="1">
        <v>0</v>
      </c>
      <c r="W4294" s="1">
        <v>0</v>
      </c>
      <c r="X4294" s="1">
        <v>0</v>
      </c>
      <c r="AA4294" t="s">
        <v>58</v>
      </c>
      <c r="AB4294" s="1">
        <v>0</v>
      </c>
      <c r="AC4294" s="4">
        <f>IF(ISNUMBER(MATCH(AD4294, $AD$2:AD4293, 0)), INDEX($AC$2:AC4293, MATCH(AD4294, $AD$2:AD4293, 0)), MAX($AC$2:AC4293)+1)</f>
        <v>14</v>
      </c>
      <c r="AD4294" t="str">
        <f t="shared" si="201"/>
        <v>ลำปาง-ตลาดไท</v>
      </c>
      <c r="AE4294" t="s">
        <v>73</v>
      </c>
      <c r="AF4294" s="1">
        <v>0</v>
      </c>
      <c r="AG4294" s="1">
        <v>0</v>
      </c>
      <c r="AH4294" s="1">
        <v>0</v>
      </c>
      <c r="AI4294" t="s">
        <v>13556</v>
      </c>
      <c r="AJ4294" s="1">
        <v>2</v>
      </c>
      <c r="AK4294" s="1">
        <v>720</v>
      </c>
      <c r="AL4294" s="1">
        <v>1292</v>
      </c>
      <c r="AM4294" s="1">
        <v>0.55727554179566563</v>
      </c>
      <c r="AN4294" s="1">
        <v>0</v>
      </c>
      <c r="AO4294" s="1">
        <v>0</v>
      </c>
      <c r="AP4294" s="1">
        <v>0</v>
      </c>
      <c r="AQ4294" s="1">
        <v>0</v>
      </c>
      <c r="AR4294" s="1">
        <v>1192</v>
      </c>
      <c r="AS4294" s="1">
        <v>906.15808605072471</v>
      </c>
      <c r="AT4294" s="1">
        <f>Table1[[#This Row],[รวมต้นทุนค่าเดินทาง]]+Table1[[#This Row],[รวมต้นทุนค่าซ่อม]]+Table1[[#This Row],[รวมค่าเสื่อม]]</f>
        <v>3847.6608532593032</v>
      </c>
      <c r="AU4294" s="1" t="e">
        <f t="shared" si="202"/>
        <v>#N/A</v>
      </c>
      <c r="AV4294" s="1" t="e" cm="1">
        <f t="array" ref="AV4294">IF(AC4294&lt;4, "เก็บ", IF(OR(AT4294 &lt; PERCENTILE(IF($AC$2:$AC$5092=AC4294, $AT$2:$AT$5092), 0.25) - 1.5 * (PERCENTILE(IF($AC$2:$AC$5092=AC4294, $AT$2:$AT$5092), 0.75) - PERCENTILE(IF($AC$2:$AC$5092=AC4294, $AT$2:$AT$5092), 0.25)), AT4294 &gt; PERCENTILE(IF($AC$2:$AC$5092=AC4294, $AT$2:$AT$5092), 0.75) + 1.5 * (PERCENTILE(IF($AC$2:$AC$5092=AC4294, $AT$2:$AT$5092), 0.75) - PERCENTILE(IF($AC$2:$AC$5092=AC4294, $AT$2:$AT$5092), 0.25))), "ตัด", "เก็บ"))</f>
        <v>#N/A</v>
      </c>
      <c r="AW4294" s="1" t="e">
        <f t="shared" si="203"/>
        <v>#DIV/0!</v>
      </c>
      <c r="AX4294" s="1">
        <v>2411.9362516169685</v>
      </c>
      <c r="AY4294" s="1">
        <v>1749.5027672085785</v>
      </c>
    </row>
    <row r="4295" spans="1:51" x14ac:dyDescent="0.2">
      <c r="A4295" s="3">
        <v>46034</v>
      </c>
      <c r="B4295">
        <v>46034</v>
      </c>
      <c r="C4295" t="s">
        <v>13557</v>
      </c>
      <c r="D4295" t="s">
        <v>66</v>
      </c>
      <c r="E4295" t="s">
        <v>124</v>
      </c>
      <c r="F4295" t="s">
        <v>92</v>
      </c>
      <c r="G4295" s="1">
        <v>853</v>
      </c>
      <c r="H4295" s="1">
        <v>0</v>
      </c>
      <c r="I4295" s="1">
        <v>400</v>
      </c>
      <c r="J4295" s="1">
        <v>0</v>
      </c>
      <c r="K4295" s="1">
        <v>0</v>
      </c>
      <c r="L4295" s="1">
        <v>0</v>
      </c>
      <c r="M4295" s="1">
        <v>0</v>
      </c>
      <c r="N4295" s="1">
        <v>0</v>
      </c>
      <c r="O4295" s="1">
        <v>1253</v>
      </c>
      <c r="P4295" t="s">
        <v>13558</v>
      </c>
      <c r="Q4295" s="2">
        <v>244361</v>
      </c>
      <c r="R4295" t="s">
        <v>70</v>
      </c>
      <c r="S4295">
        <v>0</v>
      </c>
      <c r="T4295" t="s">
        <v>254</v>
      </c>
      <c r="U4295" t="s">
        <v>161</v>
      </c>
      <c r="V4295" s="1">
        <v>0</v>
      </c>
      <c r="W4295" s="1">
        <v>0</v>
      </c>
      <c r="X4295" s="1">
        <v>0</v>
      </c>
      <c r="AA4295" t="s">
        <v>58</v>
      </c>
      <c r="AB4295" s="1">
        <v>0</v>
      </c>
      <c r="AC4295" s="4">
        <f>IF(ISNUMBER(MATCH(AD4295, $AD$2:AD4294, 0)), INDEX($AC$2:AC4294, MATCH(AD4295, $AD$2:AD4294, 0)), MAX($AC$2:AC4294)+1)</f>
        <v>11</v>
      </c>
      <c r="AD4295" t="str">
        <f t="shared" si="201"/>
        <v>ลำปาง-พุทธมณฑลสาย 2</v>
      </c>
      <c r="AE4295" t="s">
        <v>73</v>
      </c>
      <c r="AF4295" s="1">
        <v>0</v>
      </c>
      <c r="AG4295" s="1">
        <v>0</v>
      </c>
      <c r="AH4295" s="1">
        <v>0</v>
      </c>
      <c r="AI4295" t="s">
        <v>13559</v>
      </c>
      <c r="AJ4295" s="1">
        <v>1</v>
      </c>
      <c r="AK4295" s="1">
        <v>720</v>
      </c>
      <c r="AL4295" s="1">
        <v>720</v>
      </c>
      <c r="AM4295" s="1">
        <v>1</v>
      </c>
      <c r="AN4295" s="1">
        <v>0</v>
      </c>
      <c r="AO4295" s="1">
        <v>0</v>
      </c>
      <c r="AP4295" s="1">
        <v>0</v>
      </c>
      <c r="AQ4295" s="1">
        <v>0</v>
      </c>
      <c r="AR4295" s="1">
        <v>1253</v>
      </c>
      <c r="AS4295" s="1">
        <v>317.46104166666669</v>
      </c>
      <c r="AT4295" s="1">
        <f>Table1[[#This Row],[รวมต้นทุนค่าเดินทาง]]+Table1[[#This Row],[รวมต้นทุนค่าซ่อม]]+Table1[[#This Row],[รวมค่าเสื่อม]]</f>
        <v>4060.7516055331798</v>
      </c>
      <c r="AU4295" s="1">
        <f t="shared" si="202"/>
        <v>4930.4097489270907</v>
      </c>
      <c r="AV4295" s="1" t="str" cm="1">
        <f t="array" ref="AV4295">IF(AC4295&lt;4, "เก็บ", IF(OR(AT4295 &lt; PERCENTILE(IF($AC$2:$AC$5092=AC4295, $AT$2:$AT$5092), 0.25) - 1.5 * (PERCENTILE(IF($AC$2:$AC$5092=AC4295, $AT$2:$AT$5092), 0.75) - PERCENTILE(IF($AC$2:$AC$5092=AC4295, $AT$2:$AT$5092), 0.25)), AT4295 &gt; PERCENTILE(IF($AC$2:$AC$5092=AC4295, $AT$2:$AT$5092), 0.75) + 1.5 * (PERCENTILE(IF($AC$2:$AC$5092=AC4295, $AT$2:$AT$5092), 0.75) - PERCENTILE(IF($AC$2:$AC$5092=AC4295, $AT$2:$AT$5092), 0.25))), "ตัด", "เก็บ"))</f>
        <v>เก็บ</v>
      </c>
      <c r="AW4295" s="1">
        <f t="shared" si="203"/>
        <v>4496.4734610911819</v>
      </c>
      <c r="AX4295" s="1">
        <v>2927.9145864762854</v>
      </c>
      <c r="AY4295" s="1">
        <v>2490.2905638665134</v>
      </c>
    </row>
    <row r="4296" spans="1:51" x14ac:dyDescent="0.2">
      <c r="A4296" s="3">
        <v>46034</v>
      </c>
      <c r="B4296">
        <v>46034</v>
      </c>
      <c r="C4296" t="s">
        <v>13560</v>
      </c>
      <c r="D4296" t="s">
        <v>66</v>
      </c>
      <c r="E4296" t="s">
        <v>124</v>
      </c>
      <c r="F4296" t="s">
        <v>277</v>
      </c>
      <c r="G4296" s="1">
        <v>853</v>
      </c>
      <c r="H4296" s="1">
        <v>0</v>
      </c>
      <c r="I4296" s="1">
        <v>400</v>
      </c>
      <c r="J4296" s="1">
        <v>0</v>
      </c>
      <c r="K4296" s="1">
        <v>0</v>
      </c>
      <c r="L4296" s="1">
        <v>0</v>
      </c>
      <c r="M4296" s="1">
        <v>0</v>
      </c>
      <c r="N4296" s="1">
        <v>0</v>
      </c>
      <c r="O4296" s="1">
        <v>1253</v>
      </c>
      <c r="P4296" t="s">
        <v>13561</v>
      </c>
      <c r="Q4296" s="2">
        <v>244361</v>
      </c>
      <c r="R4296" t="s">
        <v>70</v>
      </c>
      <c r="S4296">
        <v>0</v>
      </c>
      <c r="T4296" t="s">
        <v>254</v>
      </c>
      <c r="U4296" t="s">
        <v>161</v>
      </c>
      <c r="V4296" s="1">
        <v>0</v>
      </c>
      <c r="W4296" s="1">
        <v>0</v>
      </c>
      <c r="X4296" s="1">
        <v>0</v>
      </c>
      <c r="AA4296" t="s">
        <v>58</v>
      </c>
      <c r="AB4296" s="1">
        <v>0</v>
      </c>
      <c r="AC4296" s="4">
        <f>IF(ISNUMBER(MATCH(AD4296, $AD$2:AD4295, 0)), INDEX($AC$2:AC4295, MATCH(AD4296, $AD$2:AD4295, 0)), MAX($AC$2:AC4295)+1)</f>
        <v>11</v>
      </c>
      <c r="AD4296" t="str">
        <f t="shared" ref="AD4296:AD4359" si="204">T4296&amp;"-"&amp;U4296</f>
        <v>ลำปาง-พุทธมณฑลสาย 2</v>
      </c>
      <c r="AE4296" t="s">
        <v>73</v>
      </c>
      <c r="AF4296" s="1">
        <v>0</v>
      </c>
      <c r="AG4296" s="1">
        <v>0</v>
      </c>
      <c r="AH4296" s="1">
        <v>0</v>
      </c>
      <c r="AI4296" t="s">
        <v>13562</v>
      </c>
      <c r="AJ4296" s="1">
        <v>1</v>
      </c>
      <c r="AK4296" s="1">
        <v>720</v>
      </c>
      <c r="AL4296" s="1">
        <v>720</v>
      </c>
      <c r="AM4296" s="1">
        <v>1</v>
      </c>
      <c r="AN4296" s="1">
        <v>0</v>
      </c>
      <c r="AO4296" s="1">
        <v>0</v>
      </c>
      <c r="AP4296" s="1">
        <v>0</v>
      </c>
      <c r="AQ4296" s="1">
        <v>0</v>
      </c>
      <c r="AR4296" s="1">
        <v>1253</v>
      </c>
      <c r="AS4296" s="1">
        <v>505.79743787792899</v>
      </c>
      <c r="AT4296" s="1">
        <f>Table1[[#This Row],[รวมต้นทุนค่าเดินทาง]]+Table1[[#This Row],[รวมต้นทุนค่าซ่อม]]+Table1[[#This Row],[รวมค่าเสื่อม]]</f>
        <v>3474.3294744912014</v>
      </c>
      <c r="AU4296" s="1">
        <f t="shared" si="202"/>
        <v>4930.4097489270907</v>
      </c>
      <c r="AV4296" s="1" t="str" cm="1">
        <f t="array" ref="AV4296">IF(AC4296&lt;4, "เก็บ", IF(OR(AT4296 &lt; PERCENTILE(IF($AC$2:$AC$5092=AC4296, $AT$2:$AT$5092), 0.25) - 1.5 * (PERCENTILE(IF($AC$2:$AC$5092=AC4296, $AT$2:$AT$5092), 0.75) - PERCENTILE(IF($AC$2:$AC$5092=AC4296, $AT$2:$AT$5092), 0.25)), AT4296 &gt; PERCENTILE(IF($AC$2:$AC$5092=AC4296, $AT$2:$AT$5092), 0.75) + 1.5 * (PERCENTILE(IF($AC$2:$AC$5092=AC4296, $AT$2:$AT$5092), 0.75) - PERCENTILE(IF($AC$2:$AC$5092=AC4296, $AT$2:$AT$5092), 0.25))), "ตัด", "เก็บ"))</f>
        <v>เก็บ</v>
      </c>
      <c r="AW4296" s="1">
        <f t="shared" si="203"/>
        <v>4496.4734610911819</v>
      </c>
      <c r="AX4296" s="1">
        <v>2927.9145864762854</v>
      </c>
      <c r="AY4296" s="1">
        <v>1715.5320366132723</v>
      </c>
    </row>
    <row r="4297" spans="1:51" x14ac:dyDescent="0.2">
      <c r="A4297" s="3">
        <v>46034</v>
      </c>
      <c r="B4297">
        <v>46034</v>
      </c>
      <c r="C4297" t="s">
        <v>13563</v>
      </c>
      <c r="D4297" t="s">
        <v>66</v>
      </c>
      <c r="E4297" t="s">
        <v>67</v>
      </c>
      <c r="F4297" t="s">
        <v>273</v>
      </c>
      <c r="G4297" s="1">
        <v>0</v>
      </c>
      <c r="H4297" s="1">
        <v>2011</v>
      </c>
      <c r="I4297" s="1">
        <v>500</v>
      </c>
      <c r="J4297" s="1">
        <v>0</v>
      </c>
      <c r="K4297" s="1">
        <v>0</v>
      </c>
      <c r="L4297" s="1">
        <v>0</v>
      </c>
      <c r="M4297" s="1">
        <v>0</v>
      </c>
      <c r="N4297" s="1">
        <v>0</v>
      </c>
      <c r="O4297" s="1">
        <v>500</v>
      </c>
      <c r="P4297" t="s">
        <v>13564</v>
      </c>
      <c r="Q4297" s="2">
        <v>244361</v>
      </c>
      <c r="R4297" t="s">
        <v>70</v>
      </c>
      <c r="S4297">
        <v>0</v>
      </c>
      <c r="T4297" t="s">
        <v>71</v>
      </c>
      <c r="U4297" t="s">
        <v>72</v>
      </c>
      <c r="V4297" s="1">
        <v>0</v>
      </c>
      <c r="W4297" s="1">
        <v>0</v>
      </c>
      <c r="X4297" s="1">
        <v>0</v>
      </c>
      <c r="AA4297" t="s">
        <v>58</v>
      </c>
      <c r="AB4297" s="1">
        <v>0</v>
      </c>
      <c r="AC4297" s="4">
        <f>IF(ISNUMBER(MATCH(AD4297, $AD$2:AD4296, 0)), INDEX($AC$2:AC4296, MATCH(AD4297, $AD$2:AD4296, 0)), MAX($AC$2:AC4296)+1)</f>
        <v>2</v>
      </c>
      <c r="AD4297" t="str">
        <f t="shared" si="204"/>
        <v>เชียงใหม่-พุทธมณฑลสาย 5</v>
      </c>
      <c r="AE4297" t="s">
        <v>73</v>
      </c>
      <c r="AF4297" s="1">
        <v>0</v>
      </c>
      <c r="AG4297" s="1">
        <v>0</v>
      </c>
      <c r="AH4297" s="1">
        <v>400</v>
      </c>
      <c r="AI4297" t="s">
        <v>13565</v>
      </c>
      <c r="AJ4297" s="1">
        <v>1</v>
      </c>
      <c r="AK4297" s="1">
        <v>720</v>
      </c>
      <c r="AL4297" s="1">
        <v>720</v>
      </c>
      <c r="AM4297" s="1">
        <v>1</v>
      </c>
      <c r="AN4297" s="1">
        <v>0</v>
      </c>
      <c r="AO4297" s="1">
        <v>0</v>
      </c>
      <c r="AP4297" s="1">
        <v>0</v>
      </c>
      <c r="AQ4297" s="1">
        <v>0</v>
      </c>
      <c r="AR4297" s="1">
        <v>2911</v>
      </c>
      <c r="AS4297" s="1">
        <v>177.17251494629258</v>
      </c>
      <c r="AT4297" s="1">
        <f>Table1[[#This Row],[รวมต้นทุนค่าเดินทาง]]+Table1[[#This Row],[รวมต้นทุนค่าซ่อม]]+Table1[[#This Row],[รวมค่าเสื่อม]]</f>
        <v>4614.1143904068676</v>
      </c>
      <c r="AU4297" s="1">
        <f t="shared" si="202"/>
        <v>5026.5629662053279</v>
      </c>
      <c r="AV4297" s="1" t="str" cm="1">
        <f t="array" ref="AV4297">IF(AC4297&lt;4, "เก็บ", IF(OR(AT4297 &lt; PERCENTILE(IF($AC$2:$AC$5092=AC4297, $AT$2:$AT$5092), 0.25) - 1.5 * (PERCENTILE(IF($AC$2:$AC$5092=AC4297, $AT$2:$AT$5092), 0.75) - PERCENTILE(IF($AC$2:$AC$5092=AC4297, $AT$2:$AT$5092), 0.25)), AT4297 &gt; PERCENTILE(IF($AC$2:$AC$5092=AC4297, $AT$2:$AT$5092), 0.75) + 1.5 * (PERCENTILE(IF($AC$2:$AC$5092=AC4297, $AT$2:$AT$5092), 0.75) - PERCENTILE(IF($AC$2:$AC$5092=AC4297, $AT$2:$AT$5092), 0.25))), "ตัด", "เก็บ"))</f>
        <v>เก็บ</v>
      </c>
      <c r="AW4297" s="1">
        <f t="shared" si="203"/>
        <v>5026.5629662053279</v>
      </c>
      <c r="AX4297" s="1">
        <v>4064.5059139663294</v>
      </c>
      <c r="AY4297" s="1">
        <v>1525.9418754605749</v>
      </c>
    </row>
    <row r="4298" spans="1:51" x14ac:dyDescent="0.2">
      <c r="A4298" s="3">
        <v>46034</v>
      </c>
      <c r="B4298">
        <v>46034</v>
      </c>
      <c r="C4298" t="s">
        <v>13566</v>
      </c>
      <c r="D4298" t="s">
        <v>66</v>
      </c>
      <c r="E4298" t="s">
        <v>124</v>
      </c>
      <c r="F4298" t="s">
        <v>194</v>
      </c>
      <c r="G4298" s="1">
        <v>0</v>
      </c>
      <c r="H4298" s="1">
        <v>792</v>
      </c>
      <c r="I4298" s="1">
        <v>400</v>
      </c>
      <c r="J4298" s="1">
        <v>0</v>
      </c>
      <c r="K4298" s="1">
        <v>0</v>
      </c>
      <c r="L4298" s="1">
        <v>0</v>
      </c>
      <c r="M4298" s="1">
        <v>0</v>
      </c>
      <c r="N4298" s="1">
        <v>0</v>
      </c>
      <c r="O4298" s="1">
        <v>400</v>
      </c>
      <c r="P4298" t="s">
        <v>13567</v>
      </c>
      <c r="Q4298" s="2">
        <v>244361</v>
      </c>
      <c r="R4298" t="s">
        <v>70</v>
      </c>
      <c r="S4298">
        <v>0</v>
      </c>
      <c r="T4298" t="s">
        <v>254</v>
      </c>
      <c r="U4298" t="s">
        <v>93</v>
      </c>
      <c r="V4298" s="1">
        <v>0</v>
      </c>
      <c r="W4298" s="1">
        <v>0</v>
      </c>
      <c r="X4298" s="1">
        <v>0</v>
      </c>
      <c r="AA4298" t="s">
        <v>58</v>
      </c>
      <c r="AB4298" s="1">
        <v>0</v>
      </c>
      <c r="AC4298" s="4">
        <f>IF(ISNUMBER(MATCH(AD4298, $AD$2:AD4297, 0)), INDEX($AC$2:AC4297, MATCH(AD4298, $AD$2:AD4297, 0)), MAX($AC$2:AC4297)+1)</f>
        <v>14</v>
      </c>
      <c r="AD4298" t="str">
        <f t="shared" si="204"/>
        <v>ลำปาง-ตลาดไท</v>
      </c>
      <c r="AE4298" t="s">
        <v>73</v>
      </c>
      <c r="AF4298" s="1">
        <v>0</v>
      </c>
      <c r="AG4298" s="1">
        <v>0</v>
      </c>
      <c r="AH4298" s="1">
        <v>0</v>
      </c>
      <c r="AI4298" t="s">
        <v>13568</v>
      </c>
      <c r="AJ4298" s="1">
        <v>1</v>
      </c>
      <c r="AK4298" s="1">
        <v>720</v>
      </c>
      <c r="AL4298" s="1">
        <v>720</v>
      </c>
      <c r="AM4298" s="1">
        <v>1</v>
      </c>
      <c r="AN4298" s="1">
        <v>0</v>
      </c>
      <c r="AO4298" s="1">
        <v>0</v>
      </c>
      <c r="AP4298" s="1">
        <v>0</v>
      </c>
      <c r="AQ4298" s="1">
        <v>0</v>
      </c>
      <c r="AR4298" s="1">
        <v>1192</v>
      </c>
      <c r="AS4298" s="1">
        <v>4381.2020463600147</v>
      </c>
      <c r="AT4298" s="1">
        <f>Table1[[#This Row],[รวมต้นทุนค่าเดินทาง]]+Table1[[#This Row],[รวมต้นทุนค่าซ่อม]]+Table1[[#This Row],[รวมค่าเสื่อม]]</f>
        <v>7158.8880373056891</v>
      </c>
      <c r="AU4298" s="1" t="e">
        <f t="shared" si="202"/>
        <v>#N/A</v>
      </c>
      <c r="AV4298" s="1" t="e" cm="1">
        <f t="array" ref="AV4298">IF(AC4298&lt;4, "เก็บ", IF(OR(AT4298 &lt; PERCENTILE(IF($AC$2:$AC$5092=AC4298, $AT$2:$AT$5092), 0.25) - 1.5 * (PERCENTILE(IF($AC$2:$AC$5092=AC4298, $AT$2:$AT$5092), 0.75) - PERCENTILE(IF($AC$2:$AC$5092=AC4298, $AT$2:$AT$5092), 0.25)), AT4298 &gt; PERCENTILE(IF($AC$2:$AC$5092=AC4298, $AT$2:$AT$5092), 0.75) + 1.5 * (PERCENTILE(IF($AC$2:$AC$5092=AC4298, $AT$2:$AT$5092), 0.75) - PERCENTILE(IF($AC$2:$AC$5092=AC4298, $AT$2:$AT$5092), 0.25))), "ตัด", "เก็บ"))</f>
        <v>#N/A</v>
      </c>
      <c r="AW4298" s="1" t="e">
        <f t="shared" si="203"/>
        <v>#DIV/0!</v>
      </c>
      <c r="AX4298" s="1">
        <v>2411.9362516169685</v>
      </c>
      <c r="AY4298" s="1">
        <v>1585.6859909456739</v>
      </c>
    </row>
    <row r="4299" spans="1:51" x14ac:dyDescent="0.2">
      <c r="A4299" s="3">
        <v>46034</v>
      </c>
      <c r="B4299">
        <v>46034</v>
      </c>
      <c r="C4299" t="s">
        <v>13569</v>
      </c>
      <c r="D4299" t="s">
        <v>66</v>
      </c>
      <c r="E4299" t="s">
        <v>124</v>
      </c>
      <c r="F4299" t="s">
        <v>399</v>
      </c>
      <c r="G4299" s="1">
        <v>0</v>
      </c>
      <c r="H4299" s="1">
        <v>792</v>
      </c>
      <c r="I4299" s="1">
        <v>400</v>
      </c>
      <c r="J4299" s="1">
        <v>0</v>
      </c>
      <c r="K4299" s="1">
        <v>0</v>
      </c>
      <c r="L4299" s="1">
        <v>0</v>
      </c>
      <c r="M4299" s="1">
        <v>0</v>
      </c>
      <c r="N4299" s="1">
        <v>0</v>
      </c>
      <c r="O4299" s="1">
        <v>400</v>
      </c>
      <c r="P4299" t="s">
        <v>13570</v>
      </c>
      <c r="Q4299" s="2">
        <v>244361</v>
      </c>
      <c r="R4299" t="s">
        <v>70</v>
      </c>
      <c r="S4299">
        <v>0</v>
      </c>
      <c r="T4299" t="s">
        <v>71</v>
      </c>
      <c r="U4299" t="s">
        <v>93</v>
      </c>
      <c r="V4299" s="1">
        <v>0</v>
      </c>
      <c r="W4299" s="1">
        <v>0</v>
      </c>
      <c r="X4299" s="1">
        <v>0</v>
      </c>
      <c r="AA4299" t="s">
        <v>58</v>
      </c>
      <c r="AB4299" s="1">
        <v>0</v>
      </c>
      <c r="AC4299" s="4">
        <f>IF(ISNUMBER(MATCH(AD4299, $AD$2:AD4298, 0)), INDEX($AC$2:AC4298, MATCH(AD4299, $AD$2:AD4298, 0)), MAX($AC$2:AC4298)+1)</f>
        <v>4</v>
      </c>
      <c r="AD4299" t="str">
        <f t="shared" si="204"/>
        <v>เชียงใหม่-ตลาดไท</v>
      </c>
      <c r="AE4299" t="s">
        <v>73</v>
      </c>
      <c r="AF4299" s="1">
        <v>0</v>
      </c>
      <c r="AG4299" s="1">
        <v>0</v>
      </c>
      <c r="AH4299" s="1">
        <v>0</v>
      </c>
      <c r="AI4299" t="s">
        <v>13571</v>
      </c>
      <c r="AJ4299" s="1">
        <v>1</v>
      </c>
      <c r="AK4299" s="1">
        <v>720</v>
      </c>
      <c r="AL4299" s="1">
        <v>720</v>
      </c>
      <c r="AM4299" s="1">
        <v>1</v>
      </c>
      <c r="AN4299" s="1">
        <v>0</v>
      </c>
      <c r="AO4299" s="1">
        <v>0</v>
      </c>
      <c r="AP4299" s="1">
        <v>0</v>
      </c>
      <c r="AQ4299" s="1">
        <v>0</v>
      </c>
      <c r="AR4299" s="1">
        <v>1192</v>
      </c>
      <c r="AS4299" s="1">
        <v>417.56895607002821</v>
      </c>
      <c r="AT4299" s="1">
        <f>Table1[[#This Row],[รวมต้นทุนค่าเดินทาง]]+Table1[[#This Row],[รวมต้นทุนค่าซ่อม]]+Table1[[#This Row],[รวมค่าเสื่อม]]</f>
        <v>3409.1246569470859</v>
      </c>
      <c r="AU4299" s="1">
        <f t="shared" si="202"/>
        <v>4256.109283997258</v>
      </c>
      <c r="AV4299" s="1" t="str" cm="1">
        <f t="array" ref="AV4299">IF(AC4299&lt;4, "เก็บ", IF(OR(AT4299 &lt; PERCENTILE(IF($AC$2:$AC$5092=AC4299, $AT$2:$AT$5092), 0.25) - 1.5 * (PERCENTILE(IF($AC$2:$AC$5092=AC4299, $AT$2:$AT$5092), 0.75) - PERCENTILE(IF($AC$2:$AC$5092=AC4299, $AT$2:$AT$5092), 0.25)), AT4299 &gt; PERCENTILE(IF($AC$2:$AC$5092=AC4299, $AT$2:$AT$5092), 0.75) + 1.5 * (PERCENTILE(IF($AC$2:$AC$5092=AC4299, $AT$2:$AT$5092), 0.75) - PERCENTILE(IF($AC$2:$AC$5092=AC4299, $AT$2:$AT$5092), 0.25))), "ตัด", "เก็บ"))</f>
        <v>เก็บ</v>
      </c>
      <c r="AW4299" s="1">
        <f t="shared" si="203"/>
        <v>3807.0727671795808</v>
      </c>
      <c r="AX4299" s="1">
        <v>2335.0230876608157</v>
      </c>
      <c r="AY4299" s="1">
        <v>1799.5557008770579</v>
      </c>
    </row>
    <row r="4300" spans="1:51" x14ac:dyDescent="0.2">
      <c r="A4300" s="3">
        <v>46034</v>
      </c>
      <c r="B4300">
        <v>46034</v>
      </c>
      <c r="C4300" t="s">
        <v>13572</v>
      </c>
      <c r="D4300" t="s">
        <v>66</v>
      </c>
      <c r="E4300" t="s">
        <v>124</v>
      </c>
      <c r="F4300" t="s">
        <v>431</v>
      </c>
      <c r="G4300" s="1">
        <v>0</v>
      </c>
      <c r="H4300" s="1">
        <v>792</v>
      </c>
      <c r="I4300" s="1">
        <v>400</v>
      </c>
      <c r="J4300" s="1">
        <v>0</v>
      </c>
      <c r="K4300" s="1">
        <v>0</v>
      </c>
      <c r="L4300" s="1">
        <v>0</v>
      </c>
      <c r="M4300" s="1">
        <v>0</v>
      </c>
      <c r="N4300" s="1">
        <v>0</v>
      </c>
      <c r="O4300" s="1">
        <v>400</v>
      </c>
      <c r="P4300" t="s">
        <v>13573</v>
      </c>
      <c r="Q4300" s="2">
        <v>244361</v>
      </c>
      <c r="R4300" t="s">
        <v>70</v>
      </c>
      <c r="S4300">
        <v>0</v>
      </c>
      <c r="T4300" t="s">
        <v>254</v>
      </c>
      <c r="U4300" t="s">
        <v>93</v>
      </c>
      <c r="V4300" s="1">
        <v>0</v>
      </c>
      <c r="W4300" s="1">
        <v>0</v>
      </c>
      <c r="X4300" s="1">
        <v>0</v>
      </c>
      <c r="AA4300" t="s">
        <v>58</v>
      </c>
      <c r="AB4300" s="1">
        <v>0</v>
      </c>
      <c r="AC4300" s="4">
        <f>IF(ISNUMBER(MATCH(AD4300, $AD$2:AD4299, 0)), INDEX($AC$2:AC4299, MATCH(AD4300, $AD$2:AD4299, 0)), MAX($AC$2:AC4299)+1)</f>
        <v>14</v>
      </c>
      <c r="AD4300" t="str">
        <f t="shared" si="204"/>
        <v>ลำปาง-ตลาดไท</v>
      </c>
      <c r="AE4300" t="s">
        <v>73</v>
      </c>
      <c r="AF4300" s="1">
        <v>0</v>
      </c>
      <c r="AG4300" s="1">
        <v>0</v>
      </c>
      <c r="AH4300" s="1">
        <v>0</v>
      </c>
      <c r="AI4300" t="s">
        <v>13574</v>
      </c>
      <c r="AJ4300" s="1">
        <v>1</v>
      </c>
      <c r="AK4300" s="1">
        <v>620</v>
      </c>
      <c r="AL4300" s="1">
        <v>620</v>
      </c>
      <c r="AM4300" s="1">
        <v>1</v>
      </c>
      <c r="AN4300" s="1">
        <v>0</v>
      </c>
      <c r="AO4300" s="1">
        <v>0</v>
      </c>
      <c r="AP4300" s="1">
        <v>0</v>
      </c>
      <c r="AQ4300" s="1">
        <v>0</v>
      </c>
      <c r="AR4300" s="1">
        <v>1192</v>
      </c>
      <c r="AS4300" s="1">
        <v>153.76333333333332</v>
      </c>
      <c r="AT4300" s="1">
        <f>Table1[[#This Row],[รวมต้นทุนค่าเดินทาง]]+Table1[[#This Row],[รวมต้นทุนค่าซ่อม]]+Table1[[#This Row],[รวมค่าเสื่อม]]</f>
        <v>3084.1513114754098</v>
      </c>
      <c r="AU4300" s="1" t="e">
        <f t="shared" si="202"/>
        <v>#N/A</v>
      </c>
      <c r="AV4300" s="1" t="e" cm="1">
        <f t="array" ref="AV4300">IF(AC4300&lt;4, "เก็บ", IF(OR(AT4300 &lt; PERCENTILE(IF($AC$2:$AC$5092=AC4300, $AT$2:$AT$5092), 0.25) - 1.5 * (PERCENTILE(IF($AC$2:$AC$5092=AC4300, $AT$2:$AT$5092), 0.75) - PERCENTILE(IF($AC$2:$AC$5092=AC4300, $AT$2:$AT$5092), 0.25)), AT4300 &gt; PERCENTILE(IF($AC$2:$AC$5092=AC4300, $AT$2:$AT$5092), 0.75) + 1.5 * (PERCENTILE(IF($AC$2:$AC$5092=AC4300, $AT$2:$AT$5092), 0.75) - PERCENTILE(IF($AC$2:$AC$5092=AC4300, $AT$2:$AT$5092), 0.25))), "ตัด", "เก็บ"))</f>
        <v>#N/A</v>
      </c>
      <c r="AW4300" s="1" t="e">
        <f t="shared" si="203"/>
        <v>#DIV/0!</v>
      </c>
      <c r="AX4300" s="1">
        <v>2411.9362516169685</v>
      </c>
      <c r="AY4300" s="1">
        <v>1738.3879781420765</v>
      </c>
    </row>
    <row r="4301" spans="1:51" x14ac:dyDescent="0.2">
      <c r="A4301" s="3">
        <v>46034</v>
      </c>
      <c r="B4301">
        <v>46034</v>
      </c>
      <c r="C4301" t="s">
        <v>13575</v>
      </c>
      <c r="D4301" t="s">
        <v>66</v>
      </c>
      <c r="E4301" t="s">
        <v>124</v>
      </c>
      <c r="F4301" t="s">
        <v>1790</v>
      </c>
      <c r="G4301" s="1">
        <v>0</v>
      </c>
      <c r="H4301" s="1">
        <v>1005</v>
      </c>
      <c r="I4301" s="1">
        <v>500</v>
      </c>
      <c r="J4301" s="1">
        <v>0</v>
      </c>
      <c r="K4301" s="1">
        <v>0</v>
      </c>
      <c r="L4301" s="1">
        <v>0</v>
      </c>
      <c r="M4301" s="1">
        <v>0</v>
      </c>
      <c r="N4301" s="1">
        <v>0</v>
      </c>
      <c r="O4301" s="1">
        <v>500</v>
      </c>
      <c r="P4301" t="s">
        <v>13576</v>
      </c>
      <c r="Q4301" s="2">
        <v>244361</v>
      </c>
      <c r="R4301" t="s">
        <v>70</v>
      </c>
      <c r="S4301">
        <v>0</v>
      </c>
      <c r="T4301" t="s">
        <v>101</v>
      </c>
      <c r="U4301" t="s">
        <v>93</v>
      </c>
      <c r="V4301" s="1">
        <v>0</v>
      </c>
      <c r="W4301" s="1">
        <v>0</v>
      </c>
      <c r="X4301" s="1">
        <v>0</v>
      </c>
      <c r="AA4301" t="s">
        <v>58</v>
      </c>
      <c r="AB4301" s="1">
        <v>0</v>
      </c>
      <c r="AC4301" s="4">
        <f>IF(ISNUMBER(MATCH(AD4301, $AD$2:AD4300, 0)), INDEX($AC$2:AC4300, MATCH(AD4301, $AD$2:AD4300, 0)), MAX($AC$2:AC4300)+1)</f>
        <v>53</v>
      </c>
      <c r="AD4301" t="str">
        <f t="shared" si="204"/>
        <v>พะเยา-ตลาดไท</v>
      </c>
      <c r="AE4301" t="s">
        <v>73</v>
      </c>
      <c r="AF4301" s="1">
        <v>0</v>
      </c>
      <c r="AG4301" s="1">
        <v>0</v>
      </c>
      <c r="AH4301" s="1">
        <v>0</v>
      </c>
      <c r="AI4301" t="s">
        <v>13577</v>
      </c>
      <c r="AJ4301" s="1">
        <v>1</v>
      </c>
      <c r="AK4301" s="1">
        <v>706</v>
      </c>
      <c r="AL4301" s="1">
        <v>706</v>
      </c>
      <c r="AM4301" s="1">
        <v>1</v>
      </c>
      <c r="AN4301" s="1">
        <v>0</v>
      </c>
      <c r="AO4301" s="1">
        <v>0</v>
      </c>
      <c r="AP4301" s="1">
        <v>0</v>
      </c>
      <c r="AQ4301" s="1">
        <v>0</v>
      </c>
      <c r="AR4301" s="1">
        <v>1505</v>
      </c>
      <c r="AS4301" s="1">
        <v>301.76777266854333</v>
      </c>
      <c r="AT4301" s="1">
        <f>Table1[[#This Row],[รวมต้นทุนค่าเดินทาง]]+Table1[[#This Row],[รวมต้นทุนค่าซ่อม]]+Table1[[#This Row],[รวมค่าเสื่อม]]</f>
        <v>3379.6449073934009</v>
      </c>
      <c r="AU4301" s="1">
        <f t="shared" si="202"/>
        <v>5556.3451863971432</v>
      </c>
      <c r="AV4301" s="1" t="str" cm="1">
        <f t="array" ref="AV4301">IF(AC4301&lt;4, "เก็บ", IF(OR(AT4301 &lt; PERCENTILE(IF($AC$2:$AC$5092=AC4301, $AT$2:$AT$5092), 0.25) - 1.5 * (PERCENTILE(IF($AC$2:$AC$5092=AC4301, $AT$2:$AT$5092), 0.75) - PERCENTILE(IF($AC$2:$AC$5092=AC4301, $AT$2:$AT$5092), 0.25)), AT4301 &gt; PERCENTILE(IF($AC$2:$AC$5092=AC4301, $AT$2:$AT$5092), 0.75) + 1.5 * (PERCENTILE(IF($AC$2:$AC$5092=AC4301, $AT$2:$AT$5092), 0.75) - PERCENTILE(IF($AC$2:$AC$5092=AC4301, $AT$2:$AT$5092), 0.25))), "ตัด", "เก็บ"))</f>
        <v>เก็บ</v>
      </c>
      <c r="AW4301" s="1">
        <f t="shared" si="203"/>
        <v>5282.7291214311672</v>
      </c>
      <c r="AX4301" s="1">
        <v>3832.4469144192008</v>
      </c>
      <c r="AY4301" s="1">
        <v>1572.8771347248576</v>
      </c>
    </row>
    <row r="4302" spans="1:51" x14ac:dyDescent="0.2">
      <c r="A4302" s="3">
        <v>46035</v>
      </c>
      <c r="B4302">
        <v>46035</v>
      </c>
      <c r="C4302" t="s">
        <v>13578</v>
      </c>
      <c r="D4302" t="s">
        <v>66</v>
      </c>
      <c r="E4302" t="s">
        <v>124</v>
      </c>
      <c r="F4302" t="s">
        <v>232</v>
      </c>
      <c r="G4302" s="1">
        <v>945</v>
      </c>
      <c r="H4302" s="1">
        <v>0</v>
      </c>
      <c r="I4302" s="1">
        <v>400</v>
      </c>
      <c r="J4302" s="1">
        <v>0</v>
      </c>
      <c r="K4302" s="1">
        <v>0</v>
      </c>
      <c r="L4302" s="1">
        <v>0</v>
      </c>
      <c r="M4302" s="1">
        <v>0</v>
      </c>
      <c r="N4302" s="1">
        <v>0</v>
      </c>
      <c r="O4302" s="1">
        <v>1345</v>
      </c>
      <c r="P4302" t="s">
        <v>13579</v>
      </c>
      <c r="Q4302" s="2">
        <v>244361</v>
      </c>
      <c r="R4302" t="s">
        <v>70</v>
      </c>
      <c r="S4302">
        <v>0</v>
      </c>
      <c r="T4302" t="s">
        <v>71</v>
      </c>
      <c r="U4302" t="s">
        <v>93</v>
      </c>
      <c r="V4302" s="1">
        <v>0</v>
      </c>
      <c r="W4302" s="1">
        <v>0</v>
      </c>
      <c r="X4302" s="1">
        <v>0</v>
      </c>
      <c r="AA4302" t="s">
        <v>58</v>
      </c>
      <c r="AB4302" s="1">
        <v>0</v>
      </c>
      <c r="AC4302" s="4">
        <f>IF(ISNUMBER(MATCH(AD4302, $AD$2:AD4301, 0)), INDEX($AC$2:AC4301, MATCH(AD4302, $AD$2:AD4301, 0)), MAX($AC$2:AC4301)+1)</f>
        <v>4</v>
      </c>
      <c r="AD4302" t="str">
        <f t="shared" si="204"/>
        <v>เชียงใหม่-ตลาดไท</v>
      </c>
      <c r="AE4302" t="s">
        <v>73</v>
      </c>
      <c r="AF4302" s="1">
        <v>0</v>
      </c>
      <c r="AG4302" s="1">
        <v>0</v>
      </c>
      <c r="AH4302" s="1">
        <v>0</v>
      </c>
      <c r="AI4302" t="s">
        <v>13580</v>
      </c>
      <c r="AJ4302" s="1">
        <v>2</v>
      </c>
      <c r="AK4302" s="1">
        <v>720</v>
      </c>
      <c r="AL4302" s="1">
        <v>1410</v>
      </c>
      <c r="AM4302" s="1">
        <v>0.51063829787234039</v>
      </c>
      <c r="AN4302" s="1">
        <v>0</v>
      </c>
      <c r="AO4302" s="1">
        <v>0</v>
      </c>
      <c r="AP4302" s="1">
        <v>0</v>
      </c>
      <c r="AQ4302" s="1">
        <v>0</v>
      </c>
      <c r="AR4302" s="1">
        <v>1345</v>
      </c>
      <c r="AS4302" s="1">
        <v>252.05371267150929</v>
      </c>
      <c r="AT4302" s="1">
        <f>Table1[[#This Row],[รวมต้นทุนค่าเดินทาง]]+Table1[[#This Row],[รวมต้นทุนค่าซ่อม]]+Table1[[#This Row],[รวมค่าเสื่อม]]</f>
        <v>3376.5676015603985</v>
      </c>
      <c r="AU4302" s="1">
        <f t="shared" si="202"/>
        <v>4256.109283997258</v>
      </c>
      <c r="AV4302" s="1" t="str" cm="1">
        <f t="array" ref="AV4302">IF(AC4302&lt;4, "เก็บ", IF(OR(AT4302 &lt; PERCENTILE(IF($AC$2:$AC$5092=AC4302, $AT$2:$AT$5092), 0.25) - 1.5 * (PERCENTILE(IF($AC$2:$AC$5092=AC4302, $AT$2:$AT$5092), 0.75) - PERCENTILE(IF($AC$2:$AC$5092=AC4302, $AT$2:$AT$5092), 0.25)), AT4302 &gt; PERCENTILE(IF($AC$2:$AC$5092=AC4302, $AT$2:$AT$5092), 0.75) + 1.5 * (PERCENTILE(IF($AC$2:$AC$5092=AC4302, $AT$2:$AT$5092), 0.75) - PERCENTILE(IF($AC$2:$AC$5092=AC4302, $AT$2:$AT$5092), 0.25))), "ตัด", "เก็บ"))</f>
        <v>เก็บ</v>
      </c>
      <c r="AW4302" s="1">
        <f t="shared" si="203"/>
        <v>3807.0727671795808</v>
      </c>
      <c r="AX4302" s="1">
        <v>2335.0230876608157</v>
      </c>
      <c r="AY4302" s="1">
        <v>1779.5138888888889</v>
      </c>
    </row>
    <row r="4303" spans="1:51" x14ac:dyDescent="0.2">
      <c r="A4303" s="3">
        <v>46035</v>
      </c>
      <c r="B4303">
        <v>46035</v>
      </c>
      <c r="C4303" t="s">
        <v>13581</v>
      </c>
      <c r="D4303" t="s">
        <v>66</v>
      </c>
      <c r="E4303" t="s">
        <v>67</v>
      </c>
      <c r="F4303" t="s">
        <v>704</v>
      </c>
      <c r="G4303" s="1">
        <v>0</v>
      </c>
      <c r="H4303" s="1">
        <v>975</v>
      </c>
      <c r="I4303" s="1">
        <v>500</v>
      </c>
      <c r="J4303" s="1">
        <v>0</v>
      </c>
      <c r="K4303" s="1">
        <v>0</v>
      </c>
      <c r="L4303" s="1">
        <v>0</v>
      </c>
      <c r="M4303" s="1">
        <v>0</v>
      </c>
      <c r="N4303" s="1">
        <v>0</v>
      </c>
      <c r="O4303" s="1">
        <v>500</v>
      </c>
      <c r="P4303" t="s">
        <v>13582</v>
      </c>
      <c r="Q4303" s="2">
        <v>244362</v>
      </c>
      <c r="R4303" t="s">
        <v>70</v>
      </c>
      <c r="S4303">
        <v>0</v>
      </c>
      <c r="T4303" t="s">
        <v>71</v>
      </c>
      <c r="U4303" t="s">
        <v>161</v>
      </c>
      <c r="V4303" s="1">
        <v>0</v>
      </c>
      <c r="W4303" s="1">
        <v>0</v>
      </c>
      <c r="X4303" s="1">
        <v>0</v>
      </c>
      <c r="AA4303" t="s">
        <v>58</v>
      </c>
      <c r="AB4303" s="1">
        <v>0</v>
      </c>
      <c r="AC4303" s="4">
        <f>IF(ISNUMBER(MATCH(AD4303, $AD$2:AD4302, 0)), INDEX($AC$2:AC4302, MATCH(AD4303, $AD$2:AD4302, 0)), MAX($AC$2:AC4302)+1)</f>
        <v>9</v>
      </c>
      <c r="AD4303" t="str">
        <f t="shared" si="204"/>
        <v>เชียงใหม่-พุทธมณฑลสาย 2</v>
      </c>
      <c r="AE4303" t="s">
        <v>73</v>
      </c>
      <c r="AF4303" s="1">
        <v>0</v>
      </c>
      <c r="AG4303" s="1">
        <v>0</v>
      </c>
      <c r="AH4303" s="1">
        <v>0</v>
      </c>
      <c r="AI4303" t="s">
        <v>13583</v>
      </c>
      <c r="AJ4303" s="1">
        <v>1</v>
      </c>
      <c r="AK4303" s="1">
        <v>720</v>
      </c>
      <c r="AL4303" s="1">
        <v>720</v>
      </c>
      <c r="AM4303" s="1">
        <v>1</v>
      </c>
      <c r="AN4303" s="1">
        <v>0</v>
      </c>
      <c r="AO4303" s="1">
        <v>0</v>
      </c>
      <c r="AP4303" s="1">
        <v>0</v>
      </c>
      <c r="AQ4303" s="1">
        <v>0</v>
      </c>
      <c r="AR4303" s="1">
        <v>1475</v>
      </c>
      <c r="AS4303" s="1">
        <v>1133.4273521195259</v>
      </c>
      <c r="AT4303" s="1">
        <f>Table1[[#This Row],[รวมต้นทุนค่าเดินทาง]]+Table1[[#This Row],[รวมต้นทุนค่าซ่อม]]+Table1[[#This Row],[รวมค่าเสื่อม]]</f>
        <v>5037.1076657083759</v>
      </c>
      <c r="AU4303" s="1">
        <f t="shared" si="202"/>
        <v>4623.2312262414152</v>
      </c>
      <c r="AV4303" s="1" t="str" cm="1">
        <f t="array" ref="AV4303">IF(AC4303&lt;4, "เก็บ", IF(OR(AT4303 &lt; PERCENTILE(IF($AC$2:$AC$5092=AC4303, $AT$2:$AT$5092), 0.25) - 1.5 * (PERCENTILE(IF($AC$2:$AC$5092=AC4303, $AT$2:$AT$5092), 0.75) - PERCENTILE(IF($AC$2:$AC$5092=AC4303, $AT$2:$AT$5092), 0.25)), AT4303 &gt; PERCENTILE(IF($AC$2:$AC$5092=AC4303, $AT$2:$AT$5092), 0.75) + 1.5 * (PERCENTILE(IF($AC$2:$AC$5092=AC4303, $AT$2:$AT$5092), 0.75) - PERCENTILE(IF($AC$2:$AC$5092=AC4303, $AT$2:$AT$5092), 0.25))), "ตัด", "เก็บ"))</f>
        <v>เก็บ</v>
      </c>
      <c r="AW4303" s="1">
        <f t="shared" si="203"/>
        <v>4005.4952465164292</v>
      </c>
      <c r="AX4303" s="1">
        <v>2577.9546108768855</v>
      </c>
      <c r="AY4303" s="1">
        <v>2428.6803135888499</v>
      </c>
    </row>
    <row r="4304" spans="1:51" x14ac:dyDescent="0.2">
      <c r="A4304" s="3">
        <v>46035</v>
      </c>
      <c r="B4304">
        <v>46035</v>
      </c>
      <c r="C4304" t="s">
        <v>13584</v>
      </c>
      <c r="D4304" t="s">
        <v>66</v>
      </c>
      <c r="E4304" t="s">
        <v>124</v>
      </c>
      <c r="F4304" t="s">
        <v>655</v>
      </c>
      <c r="G4304" s="1">
        <v>0</v>
      </c>
      <c r="H4304" s="1">
        <v>0</v>
      </c>
      <c r="I4304" s="1">
        <v>400</v>
      </c>
      <c r="J4304" s="1">
        <v>0</v>
      </c>
      <c r="K4304" s="1">
        <v>0</v>
      </c>
      <c r="L4304" s="1">
        <v>0</v>
      </c>
      <c r="M4304" s="1">
        <v>0</v>
      </c>
      <c r="N4304" s="1">
        <v>0</v>
      </c>
      <c r="O4304" s="1">
        <v>400</v>
      </c>
      <c r="P4304" t="s">
        <v>13585</v>
      </c>
      <c r="Q4304" s="2">
        <v>244362</v>
      </c>
      <c r="R4304" t="s">
        <v>70</v>
      </c>
      <c r="S4304">
        <v>0</v>
      </c>
      <c r="T4304" t="s">
        <v>71</v>
      </c>
      <c r="U4304" t="s">
        <v>93</v>
      </c>
      <c r="V4304" s="1">
        <v>0</v>
      </c>
      <c r="W4304" s="1">
        <v>0</v>
      </c>
      <c r="X4304" s="1">
        <v>0</v>
      </c>
      <c r="AA4304" t="s">
        <v>58</v>
      </c>
      <c r="AB4304" s="1">
        <v>0</v>
      </c>
      <c r="AC4304" s="4">
        <f>IF(ISNUMBER(MATCH(AD4304, $AD$2:AD4303, 0)), INDEX($AC$2:AC4303, MATCH(AD4304, $AD$2:AD4303, 0)), MAX($AC$2:AC4303)+1)</f>
        <v>4</v>
      </c>
      <c r="AD4304" t="str">
        <f t="shared" si="204"/>
        <v>เชียงใหม่-ตลาดไท</v>
      </c>
      <c r="AE4304" t="s">
        <v>73</v>
      </c>
      <c r="AF4304" s="1">
        <v>0</v>
      </c>
      <c r="AG4304" s="1">
        <v>0</v>
      </c>
      <c r="AH4304" s="1">
        <v>0</v>
      </c>
      <c r="AI4304" t="s">
        <v>13586</v>
      </c>
      <c r="AJ4304" s="1">
        <v>1</v>
      </c>
      <c r="AK4304" s="1">
        <v>720</v>
      </c>
      <c r="AL4304" s="1">
        <v>720</v>
      </c>
      <c r="AM4304" s="1">
        <v>1</v>
      </c>
      <c r="AN4304" s="1">
        <v>0</v>
      </c>
      <c r="AO4304" s="1">
        <v>0</v>
      </c>
      <c r="AP4304" s="1">
        <v>0</v>
      </c>
      <c r="AQ4304" s="1">
        <v>0</v>
      </c>
      <c r="AR4304" s="1">
        <v>400</v>
      </c>
      <c r="AS4304" s="1">
        <v>346.06420565302142</v>
      </c>
      <c r="AT4304" s="1">
        <f>Table1[[#This Row],[รวมต้นทุนค่าเดินทาง]]+Table1[[#This Row],[รวมต้นทุนค่าซ่อม]]+Table1[[#This Row],[รวมค่าเสื่อม]]</f>
        <v>1947.1377760106998</v>
      </c>
      <c r="AU4304" s="1">
        <f t="shared" si="202"/>
        <v>4256.109283997258</v>
      </c>
      <c r="AV4304" s="1" t="str" cm="1">
        <f t="array" ref="AV4304">IF(AC4304&lt;4, "เก็บ", IF(OR(AT4304 &lt; PERCENTILE(IF($AC$2:$AC$5092=AC4304, $AT$2:$AT$5092), 0.25) - 1.5 * (PERCENTILE(IF($AC$2:$AC$5092=AC4304, $AT$2:$AT$5092), 0.75) - PERCENTILE(IF($AC$2:$AC$5092=AC4304, $AT$2:$AT$5092), 0.25)), AT4304 &gt; PERCENTILE(IF($AC$2:$AC$5092=AC4304, $AT$2:$AT$5092), 0.75) + 1.5 * (PERCENTILE(IF($AC$2:$AC$5092=AC4304, $AT$2:$AT$5092), 0.75) - PERCENTILE(IF($AC$2:$AC$5092=AC4304, $AT$2:$AT$5092), 0.25))), "ตัด", "เก็บ"))</f>
        <v>เก็บ</v>
      </c>
      <c r="AW4304" s="1">
        <f t="shared" si="203"/>
        <v>3807.0727671795808</v>
      </c>
      <c r="AX4304" s="1">
        <v>2335.0230876608157</v>
      </c>
      <c r="AY4304" s="1">
        <v>1201.0735703576784</v>
      </c>
    </row>
    <row r="4305" spans="1:51" x14ac:dyDescent="0.2">
      <c r="A4305" s="3">
        <v>46035</v>
      </c>
      <c r="B4305">
        <v>46035</v>
      </c>
      <c r="C4305" t="s">
        <v>13587</v>
      </c>
      <c r="D4305" t="s">
        <v>66</v>
      </c>
      <c r="E4305" t="s">
        <v>124</v>
      </c>
      <c r="F4305" t="s">
        <v>252</v>
      </c>
      <c r="G4305" s="1">
        <v>0</v>
      </c>
      <c r="H4305" s="1">
        <v>0</v>
      </c>
      <c r="I4305" s="1">
        <v>400</v>
      </c>
      <c r="J4305" s="1">
        <v>0</v>
      </c>
      <c r="K4305" s="1">
        <v>0</v>
      </c>
      <c r="L4305" s="1">
        <v>0</v>
      </c>
      <c r="M4305" s="1">
        <v>0</v>
      </c>
      <c r="N4305" s="1">
        <v>0</v>
      </c>
      <c r="O4305" s="1">
        <v>400</v>
      </c>
      <c r="P4305" t="s">
        <v>13588</v>
      </c>
      <c r="Q4305" s="2">
        <v>244362</v>
      </c>
      <c r="R4305" t="s">
        <v>70</v>
      </c>
      <c r="S4305">
        <v>0</v>
      </c>
      <c r="T4305" t="s">
        <v>71</v>
      </c>
      <c r="U4305" t="s">
        <v>93</v>
      </c>
      <c r="V4305" s="1">
        <v>0</v>
      </c>
      <c r="W4305" s="1">
        <v>0</v>
      </c>
      <c r="X4305" s="1">
        <v>0</v>
      </c>
      <c r="AA4305" t="s">
        <v>58</v>
      </c>
      <c r="AB4305" s="1">
        <v>0</v>
      </c>
      <c r="AC4305" s="4">
        <f>IF(ISNUMBER(MATCH(AD4305, $AD$2:AD4304, 0)), INDEX($AC$2:AC4304, MATCH(AD4305, $AD$2:AD4304, 0)), MAX($AC$2:AC4304)+1)</f>
        <v>4</v>
      </c>
      <c r="AD4305" t="str">
        <f t="shared" si="204"/>
        <v>เชียงใหม่-ตลาดไท</v>
      </c>
      <c r="AE4305" t="s">
        <v>73</v>
      </c>
      <c r="AF4305" s="1">
        <v>0</v>
      </c>
      <c r="AG4305" s="1">
        <v>0</v>
      </c>
      <c r="AH4305" s="1">
        <v>0</v>
      </c>
      <c r="AI4305" t="s">
        <v>13589</v>
      </c>
      <c r="AJ4305" s="1">
        <v>1</v>
      </c>
      <c r="AK4305" s="1">
        <v>720</v>
      </c>
      <c r="AL4305" s="1">
        <v>720</v>
      </c>
      <c r="AM4305" s="1">
        <v>1</v>
      </c>
      <c r="AN4305" s="1">
        <v>0</v>
      </c>
      <c r="AO4305" s="1">
        <v>0</v>
      </c>
      <c r="AP4305" s="1">
        <v>0</v>
      </c>
      <c r="AQ4305" s="1">
        <v>0</v>
      </c>
      <c r="AR4305" s="1">
        <v>400</v>
      </c>
      <c r="AS4305" s="1">
        <v>1794.7938677884615</v>
      </c>
      <c r="AT4305" s="1">
        <f>Table1[[#This Row],[รวมต้นทุนค่าเดินทาง]]+Table1[[#This Row],[รวมต้นทุนค่าซ่อม]]+Table1[[#This Row],[รวมค่าเสื่อม]]</f>
        <v>3798.2998820038792</v>
      </c>
      <c r="AU4305" s="1">
        <f t="shared" si="202"/>
        <v>4256.109283997258</v>
      </c>
      <c r="AV4305" s="1" t="str" cm="1">
        <f t="array" ref="AV4305">IF(AC4305&lt;4, "เก็บ", IF(OR(AT4305 &lt; PERCENTILE(IF($AC$2:$AC$5092=AC4305, $AT$2:$AT$5092), 0.25) - 1.5 * (PERCENTILE(IF($AC$2:$AC$5092=AC4305, $AT$2:$AT$5092), 0.75) - PERCENTILE(IF($AC$2:$AC$5092=AC4305, $AT$2:$AT$5092), 0.25)), AT4305 &gt; PERCENTILE(IF($AC$2:$AC$5092=AC4305, $AT$2:$AT$5092), 0.75) + 1.5 * (PERCENTILE(IF($AC$2:$AC$5092=AC4305, $AT$2:$AT$5092), 0.75) - PERCENTILE(IF($AC$2:$AC$5092=AC4305, $AT$2:$AT$5092), 0.25))), "ตัด", "เก็บ"))</f>
        <v>เก็บ</v>
      </c>
      <c r="AW4305" s="1">
        <f t="shared" si="203"/>
        <v>3807.0727671795808</v>
      </c>
      <c r="AX4305" s="1">
        <v>2335.0230876608157</v>
      </c>
      <c r="AY4305" s="1">
        <v>1603.5060142154182</v>
      </c>
    </row>
    <row r="4306" spans="1:51" x14ac:dyDescent="0.2">
      <c r="A4306" s="3">
        <v>46035</v>
      </c>
      <c r="B4306">
        <v>46035</v>
      </c>
      <c r="C4306" t="s">
        <v>13590</v>
      </c>
      <c r="D4306" t="s">
        <v>66</v>
      </c>
      <c r="E4306" t="s">
        <v>184</v>
      </c>
      <c r="F4306" t="s">
        <v>439</v>
      </c>
      <c r="G4306" s="1">
        <v>0</v>
      </c>
      <c r="H4306" s="1">
        <v>0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  <c r="N4306" s="1">
        <v>0</v>
      </c>
      <c r="O4306" s="1">
        <v>0</v>
      </c>
      <c r="P4306" t="s">
        <v>13591</v>
      </c>
      <c r="Q4306" s="2">
        <v>244362</v>
      </c>
      <c r="R4306" t="s">
        <v>55</v>
      </c>
      <c r="S4306">
        <v>0</v>
      </c>
      <c r="T4306" t="s">
        <v>254</v>
      </c>
      <c r="U4306" t="s">
        <v>71</v>
      </c>
      <c r="V4306" s="1">
        <v>0</v>
      </c>
      <c r="W4306" s="1">
        <v>579</v>
      </c>
      <c r="X4306" s="1">
        <v>0</v>
      </c>
      <c r="Y4306" t="s">
        <v>254</v>
      </c>
      <c r="Z4306" t="s">
        <v>71</v>
      </c>
      <c r="AA4306" t="s">
        <v>13592</v>
      </c>
      <c r="AB4306" s="1">
        <v>0</v>
      </c>
      <c r="AC4306" s="4">
        <f>IF(ISNUMBER(MATCH(AD4306, $AD$2:AD4305, 0)), INDEX($AC$2:AC4305, MATCH(AD4306, $AD$2:AD4305, 0)), MAX($AC$2:AC4305)+1)</f>
        <v>56</v>
      </c>
      <c r="AD4306" t="str">
        <f t="shared" si="204"/>
        <v>ลำปาง-เชียงใหม่</v>
      </c>
      <c r="AE4306" t="s">
        <v>55</v>
      </c>
      <c r="AF4306" s="1">
        <v>0</v>
      </c>
      <c r="AG4306" s="1">
        <v>0</v>
      </c>
      <c r="AH4306" s="1">
        <v>2731</v>
      </c>
      <c r="AI4306" t="s">
        <v>13593</v>
      </c>
      <c r="AJ4306" s="1">
        <v>1</v>
      </c>
      <c r="AK4306" s="1">
        <v>0</v>
      </c>
      <c r="AL4306" s="1">
        <v>0</v>
      </c>
      <c r="AM4306" s="1">
        <v>0</v>
      </c>
      <c r="AN4306" s="1">
        <v>0</v>
      </c>
      <c r="AO4306" s="1">
        <v>0</v>
      </c>
      <c r="AP4306" s="1">
        <v>0</v>
      </c>
      <c r="AQ4306" s="1">
        <v>0</v>
      </c>
      <c r="AR4306" s="1">
        <v>3310</v>
      </c>
      <c r="AS4306" s="1">
        <v>584.16564814814819</v>
      </c>
      <c r="AT4306" s="1">
        <f>Table1[[#This Row],[รวมต้นทุนค่าเดินทาง]]+Table1[[#This Row],[รวมต้นทุนค่าซ่อม]]+Table1[[#This Row],[รวมค่าเสื่อม]]</f>
        <v>5390.1762864460206</v>
      </c>
      <c r="AU4306" s="1">
        <f t="shared" si="202"/>
        <v>3369.8545412756666</v>
      </c>
      <c r="AV4306" s="1" t="str" cm="1">
        <f t="array" ref="AV4306">IF(AC4306&lt;4, "เก็บ", IF(OR(AT4306 &lt; PERCENTILE(IF($AC$2:$AC$5092=AC4306, $AT$2:$AT$5092), 0.25) - 1.5 * (PERCENTILE(IF($AC$2:$AC$5092=AC4306, $AT$2:$AT$5092), 0.75) - PERCENTILE(IF($AC$2:$AC$5092=AC4306, $AT$2:$AT$5092), 0.25)), AT4306 &gt; PERCENTILE(IF($AC$2:$AC$5092=AC4306, $AT$2:$AT$5092), 0.75) + 1.5 * (PERCENTILE(IF($AC$2:$AC$5092=AC4306, $AT$2:$AT$5092), 0.75) - PERCENTILE(IF($AC$2:$AC$5092=AC4306, $AT$2:$AT$5092), 0.25))), "ตัด", "เก็บ"))</f>
        <v>ตัด</v>
      </c>
      <c r="AW4306" s="1">
        <f t="shared" si="203"/>
        <v>2695.6144950490857</v>
      </c>
      <c r="AX4306" s="1">
        <v>2144.9959546277146</v>
      </c>
      <c r="AY4306" s="1">
        <v>1496.0106382978724</v>
      </c>
    </row>
    <row r="4307" spans="1:51" x14ac:dyDescent="0.2">
      <c r="A4307" s="3">
        <v>46035</v>
      </c>
      <c r="B4307">
        <v>46035</v>
      </c>
      <c r="C4307" t="s">
        <v>13594</v>
      </c>
      <c r="D4307" t="s">
        <v>66</v>
      </c>
      <c r="E4307" t="s">
        <v>67</v>
      </c>
      <c r="F4307" t="s">
        <v>665</v>
      </c>
      <c r="G4307" s="1">
        <v>0</v>
      </c>
      <c r="H4307" s="1">
        <v>792</v>
      </c>
      <c r="I4307" s="1">
        <v>400</v>
      </c>
      <c r="J4307" s="1">
        <v>0</v>
      </c>
      <c r="K4307" s="1">
        <v>0</v>
      </c>
      <c r="L4307" s="1">
        <v>0</v>
      </c>
      <c r="M4307" s="1">
        <v>0</v>
      </c>
      <c r="N4307" s="1">
        <v>0</v>
      </c>
      <c r="O4307" s="1">
        <v>674</v>
      </c>
      <c r="P4307" t="s">
        <v>13595</v>
      </c>
      <c r="Q4307" s="2">
        <v>244362</v>
      </c>
      <c r="R4307" t="s">
        <v>70</v>
      </c>
      <c r="S4307">
        <v>0</v>
      </c>
      <c r="T4307" t="s">
        <v>254</v>
      </c>
      <c r="U4307" t="s">
        <v>93</v>
      </c>
      <c r="V4307" s="1">
        <v>0</v>
      </c>
      <c r="W4307" s="1">
        <v>0</v>
      </c>
      <c r="X4307" s="1">
        <v>274</v>
      </c>
      <c r="Y4307" t="s">
        <v>88</v>
      </c>
      <c r="Z4307" t="s">
        <v>254</v>
      </c>
      <c r="AA4307" t="s">
        <v>13596</v>
      </c>
      <c r="AB4307" s="1">
        <v>0</v>
      </c>
      <c r="AC4307" s="4">
        <f>IF(ISNUMBER(MATCH(AD4307, $AD$2:AD4306, 0)), INDEX($AC$2:AC4306, MATCH(AD4307, $AD$2:AD4306, 0)), MAX($AC$2:AC4306)+1)</f>
        <v>14</v>
      </c>
      <c r="AD4307" t="str">
        <f t="shared" si="204"/>
        <v>ลำปาง-ตลาดไท</v>
      </c>
      <c r="AE4307" t="s">
        <v>73</v>
      </c>
      <c r="AF4307" s="1">
        <v>0</v>
      </c>
      <c r="AG4307" s="1">
        <v>0</v>
      </c>
      <c r="AH4307" s="1">
        <v>0</v>
      </c>
      <c r="AI4307" t="s">
        <v>13597</v>
      </c>
      <c r="AJ4307" s="1">
        <v>1</v>
      </c>
      <c r="AK4307" s="1">
        <v>620</v>
      </c>
      <c r="AL4307" s="1">
        <v>620</v>
      </c>
      <c r="AM4307" s="1">
        <v>1</v>
      </c>
      <c r="AN4307" s="1">
        <v>0</v>
      </c>
      <c r="AO4307" s="1">
        <v>0</v>
      </c>
      <c r="AP4307" s="1">
        <v>0</v>
      </c>
      <c r="AQ4307" s="1">
        <v>0</v>
      </c>
      <c r="AR4307" s="1">
        <v>1466</v>
      </c>
      <c r="AS4307" s="1">
        <v>144.72059523809523</v>
      </c>
      <c r="AT4307" s="1">
        <f>Table1[[#This Row],[รวมต้นทุนค่าเดินทาง]]+Table1[[#This Row],[รวมต้นทุนค่าซ่อม]]+Table1[[#This Row],[รวมค่าเสื่อม]]</f>
        <v>3014.7384523809524</v>
      </c>
      <c r="AU4307" s="1" t="e">
        <f t="shared" si="202"/>
        <v>#N/A</v>
      </c>
      <c r="AV4307" s="1" t="e" cm="1">
        <f t="array" ref="AV4307">IF(AC4307&lt;4, "เก็บ", IF(OR(AT4307 &lt; PERCENTILE(IF($AC$2:$AC$5092=AC4307, $AT$2:$AT$5092), 0.25) - 1.5 * (PERCENTILE(IF($AC$2:$AC$5092=AC4307, $AT$2:$AT$5092), 0.75) - PERCENTILE(IF($AC$2:$AC$5092=AC4307, $AT$2:$AT$5092), 0.25)), AT4307 &gt; PERCENTILE(IF($AC$2:$AC$5092=AC4307, $AT$2:$AT$5092), 0.75) + 1.5 * (PERCENTILE(IF($AC$2:$AC$5092=AC4307, $AT$2:$AT$5092), 0.75) - PERCENTILE(IF($AC$2:$AC$5092=AC4307, $AT$2:$AT$5092), 0.25))), "ตัด", "เก็บ"))</f>
        <v>#N/A</v>
      </c>
      <c r="AW4307" s="1" t="e">
        <f t="shared" si="203"/>
        <v>#DIV/0!</v>
      </c>
      <c r="AX4307" s="1">
        <v>2411.9362516169685</v>
      </c>
      <c r="AY4307" s="1">
        <v>1404.0178571428571</v>
      </c>
    </row>
    <row r="4308" spans="1:51" x14ac:dyDescent="0.2">
      <c r="A4308" s="3">
        <v>46036</v>
      </c>
      <c r="B4308">
        <v>46036</v>
      </c>
      <c r="C4308" t="s">
        <v>13598</v>
      </c>
      <c r="D4308" t="s">
        <v>66</v>
      </c>
      <c r="E4308" t="s">
        <v>124</v>
      </c>
      <c r="F4308" t="s">
        <v>248</v>
      </c>
      <c r="G4308" s="1">
        <v>0</v>
      </c>
      <c r="H4308" s="1">
        <v>609</v>
      </c>
      <c r="I4308" s="1">
        <v>400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  <c r="O4308" s="1">
        <v>400</v>
      </c>
      <c r="P4308" t="s">
        <v>13599</v>
      </c>
      <c r="Q4308" s="2">
        <v>244363</v>
      </c>
      <c r="R4308" t="s">
        <v>70</v>
      </c>
      <c r="S4308">
        <v>0</v>
      </c>
      <c r="T4308" t="s">
        <v>254</v>
      </c>
      <c r="U4308" t="s">
        <v>161</v>
      </c>
      <c r="V4308" s="1">
        <v>0</v>
      </c>
      <c r="W4308" s="1">
        <v>0</v>
      </c>
      <c r="X4308" s="1">
        <v>0</v>
      </c>
      <c r="AA4308" t="s">
        <v>58</v>
      </c>
      <c r="AB4308" s="1">
        <v>0</v>
      </c>
      <c r="AC4308" s="4">
        <f>IF(ISNUMBER(MATCH(AD4308, $AD$2:AD4307, 0)), INDEX($AC$2:AC4307, MATCH(AD4308, $AD$2:AD4307, 0)), MAX($AC$2:AC4307)+1)</f>
        <v>11</v>
      </c>
      <c r="AD4308" t="str">
        <f t="shared" si="204"/>
        <v>ลำปาง-พุทธมณฑลสาย 2</v>
      </c>
      <c r="AE4308" t="s">
        <v>73</v>
      </c>
      <c r="AF4308" s="1">
        <v>0</v>
      </c>
      <c r="AG4308" s="1">
        <v>0</v>
      </c>
      <c r="AH4308" s="1">
        <v>0</v>
      </c>
      <c r="AI4308" t="s">
        <v>13600</v>
      </c>
      <c r="AJ4308" s="1">
        <v>1</v>
      </c>
      <c r="AK4308" s="1">
        <v>720</v>
      </c>
      <c r="AL4308" s="1">
        <v>720</v>
      </c>
      <c r="AM4308" s="1">
        <v>1</v>
      </c>
      <c r="AN4308" s="1">
        <v>0</v>
      </c>
      <c r="AO4308" s="1">
        <v>0</v>
      </c>
      <c r="AP4308" s="1">
        <v>0</v>
      </c>
      <c r="AQ4308" s="1">
        <v>0</v>
      </c>
      <c r="AR4308" s="1">
        <v>1009</v>
      </c>
      <c r="AS4308" s="1">
        <v>274.0973456040993</v>
      </c>
      <c r="AT4308" s="1">
        <f>Table1[[#This Row],[รวมต้นทุนค่าเดินทาง]]+Table1[[#This Row],[รวมต้นทุนค่าซ่อม]]+Table1[[#This Row],[รวมค่าเสื่อม]]</f>
        <v>2788.3505783627197</v>
      </c>
      <c r="AU4308" s="1">
        <f t="shared" si="202"/>
        <v>4930.4097489270907</v>
      </c>
      <c r="AV4308" s="1" t="str" cm="1">
        <f t="array" ref="AV4308">IF(AC4308&lt;4, "เก็บ", IF(OR(AT4308 &lt; PERCENTILE(IF($AC$2:$AC$5092=AC4308, $AT$2:$AT$5092), 0.25) - 1.5 * (PERCENTILE(IF($AC$2:$AC$5092=AC4308, $AT$2:$AT$5092), 0.75) - PERCENTILE(IF($AC$2:$AC$5092=AC4308, $AT$2:$AT$5092), 0.25)), AT4308 &gt; PERCENTILE(IF($AC$2:$AC$5092=AC4308, $AT$2:$AT$5092), 0.75) + 1.5 * (PERCENTILE(IF($AC$2:$AC$5092=AC4308, $AT$2:$AT$5092), 0.75) - PERCENTILE(IF($AC$2:$AC$5092=AC4308, $AT$2:$AT$5092), 0.25))), "ตัด", "เก็บ"))</f>
        <v>เก็บ</v>
      </c>
      <c r="AW4308" s="1">
        <f t="shared" si="203"/>
        <v>4496.4734610911819</v>
      </c>
      <c r="AX4308" s="1">
        <v>2927.9145864762854</v>
      </c>
      <c r="AY4308" s="1">
        <v>1505.2532327586207</v>
      </c>
    </row>
    <row r="4309" spans="1:51" x14ac:dyDescent="0.2">
      <c r="A4309" s="3">
        <v>46036</v>
      </c>
      <c r="B4309">
        <v>46036</v>
      </c>
      <c r="C4309" t="s">
        <v>13601</v>
      </c>
      <c r="D4309" t="s">
        <v>66</v>
      </c>
      <c r="E4309" t="s">
        <v>124</v>
      </c>
      <c r="F4309" t="s">
        <v>849</v>
      </c>
      <c r="G4309" s="1">
        <v>0</v>
      </c>
      <c r="H4309" s="1">
        <v>975</v>
      </c>
      <c r="I4309" s="1">
        <v>500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  <c r="O4309" s="1">
        <v>500</v>
      </c>
      <c r="P4309" t="s">
        <v>13602</v>
      </c>
      <c r="Q4309" s="2">
        <v>244363</v>
      </c>
      <c r="R4309" t="s">
        <v>70</v>
      </c>
      <c r="S4309">
        <v>0</v>
      </c>
      <c r="T4309" t="s">
        <v>71</v>
      </c>
      <c r="U4309" t="s">
        <v>161</v>
      </c>
      <c r="V4309" s="1">
        <v>0</v>
      </c>
      <c r="W4309" s="1">
        <v>0</v>
      </c>
      <c r="X4309" s="1">
        <v>0</v>
      </c>
      <c r="AA4309" t="s">
        <v>58</v>
      </c>
      <c r="AB4309" s="1">
        <v>0</v>
      </c>
      <c r="AC4309" s="4">
        <f>IF(ISNUMBER(MATCH(AD4309, $AD$2:AD4308, 0)), INDEX($AC$2:AC4308, MATCH(AD4309, $AD$2:AD4308, 0)), MAX($AC$2:AC4308)+1)</f>
        <v>9</v>
      </c>
      <c r="AD4309" t="str">
        <f t="shared" si="204"/>
        <v>เชียงใหม่-พุทธมณฑลสาย 2</v>
      </c>
      <c r="AE4309" t="s">
        <v>73</v>
      </c>
      <c r="AF4309" s="1">
        <v>0</v>
      </c>
      <c r="AG4309" s="1">
        <v>0</v>
      </c>
      <c r="AH4309" s="1">
        <v>0</v>
      </c>
      <c r="AI4309" t="s">
        <v>13603</v>
      </c>
      <c r="AJ4309" s="1">
        <v>1</v>
      </c>
      <c r="AK4309" s="1">
        <v>720</v>
      </c>
      <c r="AL4309" s="1">
        <v>720</v>
      </c>
      <c r="AM4309" s="1">
        <v>1</v>
      </c>
      <c r="AN4309" s="1">
        <v>0</v>
      </c>
      <c r="AO4309" s="1">
        <v>0</v>
      </c>
      <c r="AP4309" s="1">
        <v>0</v>
      </c>
      <c r="AQ4309" s="1">
        <v>0</v>
      </c>
      <c r="AR4309" s="1">
        <v>1475</v>
      </c>
      <c r="AS4309" s="1">
        <v>404.0236775362319</v>
      </c>
      <c r="AT4309" s="1">
        <f>Table1[[#This Row],[รวมต้นทุนค่าเดินทาง]]+Table1[[#This Row],[รวมต้นทุนค่าซ่อม]]+Table1[[#This Row],[รวมค่าเสื่อม]]</f>
        <v>3514.6230927409101</v>
      </c>
      <c r="AU4309" s="1">
        <f t="shared" si="202"/>
        <v>4623.2312262414152</v>
      </c>
      <c r="AV4309" s="1" t="str" cm="1">
        <f t="array" ref="AV4309">IF(AC4309&lt;4, "เก็บ", IF(OR(AT4309 &lt; PERCENTILE(IF($AC$2:$AC$5092=AC4309, $AT$2:$AT$5092), 0.25) - 1.5 * (PERCENTILE(IF($AC$2:$AC$5092=AC4309, $AT$2:$AT$5092), 0.75) - PERCENTILE(IF($AC$2:$AC$5092=AC4309, $AT$2:$AT$5092), 0.25)), AT4309 &gt; PERCENTILE(IF($AC$2:$AC$5092=AC4309, $AT$2:$AT$5092), 0.75) + 1.5 * (PERCENTILE(IF($AC$2:$AC$5092=AC4309, $AT$2:$AT$5092), 0.75) - PERCENTILE(IF($AC$2:$AC$5092=AC4309, $AT$2:$AT$5092), 0.25))), "ตัด", "เก็บ"))</f>
        <v>เก็บ</v>
      </c>
      <c r="AW4309" s="1">
        <f t="shared" si="203"/>
        <v>4005.4952465164292</v>
      </c>
      <c r="AX4309" s="1">
        <v>2577.9546108768855</v>
      </c>
      <c r="AY4309" s="1">
        <v>1635.5994152046783</v>
      </c>
    </row>
    <row r="4310" spans="1:51" x14ac:dyDescent="0.2">
      <c r="A4310" s="3">
        <v>46036</v>
      </c>
      <c r="B4310">
        <v>46036</v>
      </c>
      <c r="C4310" t="s">
        <v>13604</v>
      </c>
      <c r="D4310" t="s">
        <v>66</v>
      </c>
      <c r="E4310" t="s">
        <v>124</v>
      </c>
      <c r="F4310" t="s">
        <v>244</v>
      </c>
      <c r="G4310" s="1">
        <v>0</v>
      </c>
      <c r="H4310" s="1">
        <v>0</v>
      </c>
      <c r="I4310" s="1">
        <v>500</v>
      </c>
      <c r="J4310" s="1">
        <v>0</v>
      </c>
      <c r="K4310" s="1">
        <v>0</v>
      </c>
      <c r="L4310" s="1">
        <v>0</v>
      </c>
      <c r="M4310" s="1">
        <v>0</v>
      </c>
      <c r="N4310" s="1">
        <v>0</v>
      </c>
      <c r="O4310" s="1">
        <v>500</v>
      </c>
      <c r="R4310" t="s">
        <v>70</v>
      </c>
      <c r="S4310">
        <v>0</v>
      </c>
      <c r="T4310" t="s">
        <v>71</v>
      </c>
      <c r="U4310" t="s">
        <v>161</v>
      </c>
      <c r="V4310" s="1">
        <v>0</v>
      </c>
      <c r="W4310" s="1">
        <v>0</v>
      </c>
      <c r="X4310" s="1">
        <v>0</v>
      </c>
      <c r="AA4310" t="s">
        <v>58</v>
      </c>
      <c r="AB4310" s="1">
        <v>0</v>
      </c>
      <c r="AC4310" s="4">
        <f>IF(ISNUMBER(MATCH(AD4310, $AD$2:AD4309, 0)), INDEX($AC$2:AC4309, MATCH(AD4310, $AD$2:AD4309, 0)), MAX($AC$2:AC4309)+1)</f>
        <v>9</v>
      </c>
      <c r="AD4310" t="str">
        <f t="shared" si="204"/>
        <v>เชียงใหม่-พุทธมณฑลสาย 2</v>
      </c>
      <c r="AE4310" t="s">
        <v>73</v>
      </c>
      <c r="AF4310" s="1">
        <v>0</v>
      </c>
      <c r="AG4310" s="1">
        <v>0</v>
      </c>
      <c r="AH4310" s="1">
        <v>0</v>
      </c>
      <c r="AI4310" t="s">
        <v>13605</v>
      </c>
      <c r="AJ4310" s="1">
        <v>1</v>
      </c>
      <c r="AK4310" s="1">
        <v>720</v>
      </c>
      <c r="AL4310" s="1">
        <v>720</v>
      </c>
      <c r="AM4310" s="1">
        <v>1</v>
      </c>
      <c r="AN4310" s="1">
        <v>0</v>
      </c>
      <c r="AO4310" s="1">
        <v>0</v>
      </c>
      <c r="AP4310" s="1">
        <v>0</v>
      </c>
      <c r="AQ4310" s="1">
        <v>0</v>
      </c>
      <c r="AR4310" s="1">
        <v>500</v>
      </c>
      <c r="AS4310" s="1">
        <v>3442.2723178807951</v>
      </c>
      <c r="AT4310" s="1">
        <f>Table1[[#This Row],[รวมต้นทุนค่าเดินทาง]]+Table1[[#This Row],[รวมต้นทุนค่าซ่อม]]+Table1[[#This Row],[รวมค่าเสื่อม]]</f>
        <v>3942.2723178807951</v>
      </c>
      <c r="AU4310" s="1">
        <f t="shared" si="202"/>
        <v>4623.2312262414152</v>
      </c>
      <c r="AV4310" s="1" t="str" cm="1">
        <f t="array" ref="AV4310">IF(AC4310&lt;4, "เก็บ", IF(OR(AT4310 &lt; PERCENTILE(IF($AC$2:$AC$5092=AC4310, $AT$2:$AT$5092), 0.25) - 1.5 * (PERCENTILE(IF($AC$2:$AC$5092=AC4310, $AT$2:$AT$5092), 0.75) - PERCENTILE(IF($AC$2:$AC$5092=AC4310, $AT$2:$AT$5092), 0.25)), AT4310 &gt; PERCENTILE(IF($AC$2:$AC$5092=AC4310, $AT$2:$AT$5092), 0.75) + 1.5 * (PERCENTILE(IF($AC$2:$AC$5092=AC4310, $AT$2:$AT$5092), 0.75) - PERCENTILE(IF($AC$2:$AC$5092=AC4310, $AT$2:$AT$5092), 0.25))), "ตัด", "เก็บ"))</f>
        <v>เก็บ</v>
      </c>
      <c r="AW4310" s="1">
        <f t="shared" si="203"/>
        <v>4005.4952465164292</v>
      </c>
      <c r="AX4310" s="1">
        <v>2577.9546108768855</v>
      </c>
      <c r="AY4310" s="1">
        <v>0</v>
      </c>
    </row>
    <row r="4311" spans="1:51" x14ac:dyDescent="0.2">
      <c r="A4311" s="3">
        <v>46036</v>
      </c>
      <c r="B4311">
        <v>46036</v>
      </c>
      <c r="C4311" t="s">
        <v>13606</v>
      </c>
      <c r="D4311" t="s">
        <v>66</v>
      </c>
      <c r="E4311" t="s">
        <v>67</v>
      </c>
      <c r="F4311" t="s">
        <v>1010</v>
      </c>
      <c r="G4311" s="1">
        <v>0</v>
      </c>
      <c r="H4311" s="1">
        <v>884</v>
      </c>
      <c r="I4311" s="1">
        <v>400</v>
      </c>
      <c r="J4311" s="1">
        <v>0</v>
      </c>
      <c r="K4311" s="1">
        <v>0</v>
      </c>
      <c r="L4311" s="1">
        <v>0</v>
      </c>
      <c r="M4311" s="1">
        <v>0</v>
      </c>
      <c r="N4311" s="1">
        <v>0</v>
      </c>
      <c r="O4311" s="1">
        <v>400</v>
      </c>
      <c r="P4311" t="s">
        <v>13607</v>
      </c>
      <c r="Q4311" s="2">
        <v>244363</v>
      </c>
      <c r="R4311" t="s">
        <v>70</v>
      </c>
      <c r="S4311">
        <v>0</v>
      </c>
      <c r="T4311" t="s">
        <v>594</v>
      </c>
      <c r="U4311" t="s">
        <v>93</v>
      </c>
      <c r="V4311" s="1">
        <v>0</v>
      </c>
      <c r="W4311" s="1">
        <v>0</v>
      </c>
      <c r="X4311" s="1">
        <v>0</v>
      </c>
      <c r="AA4311" t="s">
        <v>58</v>
      </c>
      <c r="AB4311" s="1">
        <v>0</v>
      </c>
      <c r="AC4311" s="4">
        <f>IF(ISNUMBER(MATCH(AD4311, $AD$2:AD4310, 0)), INDEX($AC$2:AC4310, MATCH(AD4311, $AD$2:AD4310, 0)), MAX($AC$2:AC4310)+1)</f>
        <v>55</v>
      </c>
      <c r="AD4311" t="str">
        <f t="shared" si="204"/>
        <v>ลำพูน-ตลาดไท</v>
      </c>
      <c r="AE4311" t="s">
        <v>73</v>
      </c>
      <c r="AF4311" s="1">
        <v>0</v>
      </c>
      <c r="AG4311" s="1">
        <v>0</v>
      </c>
      <c r="AH4311" s="1">
        <v>0</v>
      </c>
      <c r="AI4311" t="s">
        <v>13608</v>
      </c>
      <c r="AJ4311" s="1">
        <v>1</v>
      </c>
      <c r="AK4311" s="1">
        <v>720</v>
      </c>
      <c r="AL4311" s="1">
        <v>720</v>
      </c>
      <c r="AM4311" s="1">
        <v>1</v>
      </c>
      <c r="AN4311" s="1">
        <v>0</v>
      </c>
      <c r="AO4311" s="1">
        <v>0</v>
      </c>
      <c r="AP4311" s="1">
        <v>0</v>
      </c>
      <c r="AQ4311" s="1">
        <v>0</v>
      </c>
      <c r="AR4311" s="1">
        <v>1284</v>
      </c>
      <c r="AS4311" s="1">
        <v>195.32695550351289</v>
      </c>
      <c r="AT4311" s="1">
        <f>Table1[[#This Row],[รวมต้นทุนค่าเดินทาง]]+Table1[[#This Row],[รวมต้นทุนค่าซ่อม]]+Table1[[#This Row],[รวมค่าเสื่อม]]</f>
        <v>2978.5514168347945</v>
      </c>
      <c r="AU4311" s="1">
        <f t="shared" si="202"/>
        <v>3993.3918610908977</v>
      </c>
      <c r="AV4311" s="1" t="str" cm="1">
        <f t="array" ref="AV4311">IF(AC4311&lt;4, "เก็บ", IF(OR(AT4311 &lt; PERCENTILE(IF($AC$2:$AC$5092=AC4311, $AT$2:$AT$5092), 0.25) - 1.5 * (PERCENTILE(IF($AC$2:$AC$5092=AC4311, $AT$2:$AT$5092), 0.75) - PERCENTILE(IF($AC$2:$AC$5092=AC4311, $AT$2:$AT$5092), 0.25)), AT4311 &gt; PERCENTILE(IF($AC$2:$AC$5092=AC4311, $AT$2:$AT$5092), 0.75) + 1.5 * (PERCENTILE(IF($AC$2:$AC$5092=AC4311, $AT$2:$AT$5092), 0.75) - PERCENTILE(IF($AC$2:$AC$5092=AC4311, $AT$2:$AT$5092), 0.25))), "ตัด", "เก็บ"))</f>
        <v>เก็บ</v>
      </c>
      <c r="AW4311" s="1">
        <f t="shared" si="203"/>
        <v>2895.1646759338996</v>
      </c>
      <c r="AX4311" s="1">
        <v>1760.6039638270934</v>
      </c>
      <c r="AY4311" s="1">
        <v>1499.2244613312814</v>
      </c>
    </row>
    <row r="4312" spans="1:51" x14ac:dyDescent="0.2">
      <c r="A4312" s="3">
        <v>46036</v>
      </c>
      <c r="B4312">
        <v>46036</v>
      </c>
      <c r="C4312" t="s">
        <v>13609</v>
      </c>
      <c r="D4312" t="s">
        <v>66</v>
      </c>
      <c r="E4312" t="s">
        <v>124</v>
      </c>
      <c r="F4312" t="s">
        <v>194</v>
      </c>
      <c r="G4312" s="1">
        <v>0</v>
      </c>
      <c r="H4312" s="1">
        <v>945</v>
      </c>
      <c r="I4312" s="1">
        <v>400</v>
      </c>
      <c r="J4312" s="1">
        <v>0</v>
      </c>
      <c r="K4312" s="1">
        <v>0</v>
      </c>
      <c r="L4312" s="1">
        <v>0</v>
      </c>
      <c r="M4312" s="1">
        <v>0</v>
      </c>
      <c r="N4312" s="1">
        <v>0</v>
      </c>
      <c r="O4312" s="1">
        <v>400</v>
      </c>
      <c r="P4312" t="s">
        <v>13610</v>
      </c>
      <c r="Q4312" s="2">
        <v>244363</v>
      </c>
      <c r="R4312" t="s">
        <v>70</v>
      </c>
      <c r="S4312">
        <v>0</v>
      </c>
      <c r="T4312" t="s">
        <v>71</v>
      </c>
      <c r="U4312" t="s">
        <v>93</v>
      </c>
      <c r="V4312" s="1">
        <v>0</v>
      </c>
      <c r="W4312" s="1">
        <v>0</v>
      </c>
      <c r="X4312" s="1">
        <v>0</v>
      </c>
      <c r="AA4312" t="s">
        <v>58</v>
      </c>
      <c r="AB4312" s="1">
        <v>0</v>
      </c>
      <c r="AC4312" s="4">
        <f>IF(ISNUMBER(MATCH(AD4312, $AD$2:AD4311, 0)), INDEX($AC$2:AC4311, MATCH(AD4312, $AD$2:AD4311, 0)), MAX($AC$2:AC4311)+1)</f>
        <v>4</v>
      </c>
      <c r="AD4312" t="str">
        <f t="shared" si="204"/>
        <v>เชียงใหม่-ตลาดไท</v>
      </c>
      <c r="AE4312" t="s">
        <v>73</v>
      </c>
      <c r="AF4312" s="1">
        <v>0</v>
      </c>
      <c r="AG4312" s="1">
        <v>0</v>
      </c>
      <c r="AH4312" s="1">
        <v>0</v>
      </c>
      <c r="AI4312" t="s">
        <v>13611</v>
      </c>
      <c r="AJ4312" s="1">
        <v>1</v>
      </c>
      <c r="AK4312" s="1">
        <v>720</v>
      </c>
      <c r="AL4312" s="1">
        <v>720</v>
      </c>
      <c r="AM4312" s="1">
        <v>1</v>
      </c>
      <c r="AN4312" s="1">
        <v>0</v>
      </c>
      <c r="AO4312" s="1">
        <v>0</v>
      </c>
      <c r="AP4312" s="1">
        <v>0</v>
      </c>
      <c r="AQ4312" s="1">
        <v>0</v>
      </c>
      <c r="AR4312" s="1">
        <v>1345</v>
      </c>
      <c r="AS4312" s="1">
        <v>5073.7505191355785</v>
      </c>
      <c r="AT4312" s="1">
        <f>Table1[[#This Row],[รวมต้นทุนค่าเดินทาง]]+Table1[[#This Row],[รวมต้นทุนค่าซ่อม]]+Table1[[#This Row],[รวมค่าเสื่อม]]</f>
        <v>8403.267917644278</v>
      </c>
      <c r="AU4312" s="1">
        <f t="shared" si="202"/>
        <v>4256.109283997258</v>
      </c>
      <c r="AV4312" s="1" t="str" cm="1">
        <f t="array" ref="AV4312">IF(AC4312&lt;4, "เก็บ", IF(OR(AT4312 &lt; PERCENTILE(IF($AC$2:$AC$5092=AC4312, $AT$2:$AT$5092), 0.25) - 1.5 * (PERCENTILE(IF($AC$2:$AC$5092=AC4312, $AT$2:$AT$5092), 0.75) - PERCENTILE(IF($AC$2:$AC$5092=AC4312, $AT$2:$AT$5092), 0.25)), AT4312 &gt; PERCENTILE(IF($AC$2:$AC$5092=AC4312, $AT$2:$AT$5092), 0.75) + 1.5 * (PERCENTILE(IF($AC$2:$AC$5092=AC4312, $AT$2:$AT$5092), 0.75) - PERCENTILE(IF($AC$2:$AC$5092=AC4312, $AT$2:$AT$5092), 0.25))), "ตัด", "เก็บ"))</f>
        <v>เก็บ</v>
      </c>
      <c r="AW4312" s="1">
        <f t="shared" si="203"/>
        <v>3807.0727671795808</v>
      </c>
      <c r="AX4312" s="1">
        <v>2335.0230876608157</v>
      </c>
      <c r="AY4312" s="1">
        <v>1984.5173985086994</v>
      </c>
    </row>
    <row r="4313" spans="1:51" x14ac:dyDescent="0.2">
      <c r="A4313" s="3">
        <v>46036</v>
      </c>
      <c r="B4313">
        <v>46036</v>
      </c>
      <c r="C4313" t="s">
        <v>13612</v>
      </c>
      <c r="D4313" t="s">
        <v>66</v>
      </c>
      <c r="E4313" t="s">
        <v>124</v>
      </c>
      <c r="F4313" t="s">
        <v>679</v>
      </c>
      <c r="G4313" s="1">
        <v>0</v>
      </c>
      <c r="H4313" s="1">
        <v>0</v>
      </c>
      <c r="I4313" s="1">
        <v>0</v>
      </c>
      <c r="J4313" s="1">
        <v>0</v>
      </c>
      <c r="K4313" s="1">
        <v>0</v>
      </c>
      <c r="L4313" s="1">
        <v>0</v>
      </c>
      <c r="M4313" s="1">
        <v>0</v>
      </c>
      <c r="N4313" s="1">
        <v>0</v>
      </c>
      <c r="O4313" s="1">
        <v>396</v>
      </c>
      <c r="P4313" t="s">
        <v>13613</v>
      </c>
      <c r="Q4313" s="2">
        <v>244366</v>
      </c>
      <c r="R4313" t="s">
        <v>55</v>
      </c>
      <c r="S4313">
        <v>0</v>
      </c>
      <c r="T4313" t="s">
        <v>101</v>
      </c>
      <c r="U4313" t="s">
        <v>254</v>
      </c>
      <c r="V4313" s="1">
        <v>0</v>
      </c>
      <c r="W4313" s="1">
        <v>0</v>
      </c>
      <c r="X4313" s="1">
        <v>396</v>
      </c>
      <c r="Y4313" t="s">
        <v>101</v>
      </c>
      <c r="Z4313" t="s">
        <v>254</v>
      </c>
      <c r="AA4313" t="s">
        <v>13614</v>
      </c>
      <c r="AB4313" s="1">
        <v>0</v>
      </c>
      <c r="AC4313" s="4">
        <f>IF(ISNUMBER(MATCH(AD4313, $AD$2:AD4312, 0)), INDEX($AC$2:AC4312, MATCH(AD4313, $AD$2:AD4312, 0)), MAX($AC$2:AC4312)+1)</f>
        <v>47</v>
      </c>
      <c r="AD4313" t="str">
        <f t="shared" si="204"/>
        <v>พะเยา-ลำปาง</v>
      </c>
      <c r="AE4313" t="s">
        <v>55</v>
      </c>
      <c r="AF4313" s="1">
        <v>0</v>
      </c>
      <c r="AG4313" s="1">
        <v>0</v>
      </c>
      <c r="AH4313" s="1">
        <v>0</v>
      </c>
      <c r="AI4313" t="s">
        <v>13615</v>
      </c>
      <c r="AJ4313" s="1">
        <v>1</v>
      </c>
      <c r="AK4313" s="1">
        <v>0</v>
      </c>
      <c r="AL4313" s="1">
        <v>0</v>
      </c>
      <c r="AM4313" s="1">
        <v>0</v>
      </c>
      <c r="AN4313" s="1">
        <v>0</v>
      </c>
      <c r="AO4313" s="1">
        <v>0</v>
      </c>
      <c r="AP4313" s="1">
        <v>0</v>
      </c>
      <c r="AQ4313" s="1">
        <v>0</v>
      </c>
      <c r="AR4313" s="1">
        <v>396</v>
      </c>
      <c r="AS4313" s="1">
        <v>835.42416666666668</v>
      </c>
      <c r="AT4313" s="1">
        <f>Table1[[#This Row],[รวมต้นทุนค่าเดินทาง]]+Table1[[#This Row],[รวมต้นทุนค่าซ่อม]]+Table1[[#This Row],[รวมค่าเสื่อม]]</f>
        <v>1665.4519444444445</v>
      </c>
      <c r="AU4313" s="1">
        <f t="shared" si="202"/>
        <v>3096.9261200369933</v>
      </c>
      <c r="AV4313" s="1" t="str" cm="1">
        <f t="array" ref="AV4313">IF(AC4313&lt;4, "เก็บ", IF(OR(AT4313 &lt; PERCENTILE(IF($AC$2:$AC$5092=AC4313, $AT$2:$AT$5092), 0.25) - 1.5 * (PERCENTILE(IF($AC$2:$AC$5092=AC4313, $AT$2:$AT$5092), 0.75) - PERCENTILE(IF($AC$2:$AC$5092=AC4313, $AT$2:$AT$5092), 0.25)), AT4313 &gt; PERCENTILE(IF($AC$2:$AC$5092=AC4313, $AT$2:$AT$5092), 0.75) + 1.5 * (PERCENTILE(IF($AC$2:$AC$5092=AC4313, $AT$2:$AT$5092), 0.75) - PERCENTILE(IF($AC$2:$AC$5092=AC4313, $AT$2:$AT$5092), 0.25))), "ตัด", "เก็บ"))</f>
        <v>เก็บ</v>
      </c>
      <c r="AW4313" s="1">
        <f t="shared" si="203"/>
        <v>3096.9261200369933</v>
      </c>
      <c r="AX4313" s="1">
        <v>2300.7744836116622</v>
      </c>
      <c r="AY4313" s="1">
        <v>434.02777777777777</v>
      </c>
    </row>
    <row r="4314" spans="1:51" x14ac:dyDescent="0.2">
      <c r="A4314" s="3">
        <v>46036</v>
      </c>
      <c r="B4314">
        <v>46036</v>
      </c>
      <c r="C4314" t="s">
        <v>13616</v>
      </c>
      <c r="D4314" t="s">
        <v>66</v>
      </c>
      <c r="E4314" t="s">
        <v>124</v>
      </c>
      <c r="F4314" t="s">
        <v>453</v>
      </c>
      <c r="G4314" s="1">
        <v>0</v>
      </c>
      <c r="H4314" s="1">
        <v>609</v>
      </c>
      <c r="I4314" s="1">
        <v>500</v>
      </c>
      <c r="J4314" s="1">
        <v>0</v>
      </c>
      <c r="K4314" s="1">
        <v>0</v>
      </c>
      <c r="L4314" s="1">
        <v>0</v>
      </c>
      <c r="M4314" s="1">
        <v>0</v>
      </c>
      <c r="N4314" s="1">
        <v>0</v>
      </c>
      <c r="O4314" s="1">
        <v>500</v>
      </c>
      <c r="P4314" t="s">
        <v>13617</v>
      </c>
      <c r="Q4314" s="2">
        <v>244363</v>
      </c>
      <c r="R4314" t="s">
        <v>70</v>
      </c>
      <c r="S4314">
        <v>0</v>
      </c>
      <c r="T4314" t="s">
        <v>101</v>
      </c>
      <c r="U4314" t="s">
        <v>93</v>
      </c>
      <c r="V4314" s="1">
        <v>0</v>
      </c>
      <c r="W4314" s="1">
        <v>0</v>
      </c>
      <c r="X4314" s="1">
        <v>0</v>
      </c>
      <c r="AA4314" t="s">
        <v>58</v>
      </c>
      <c r="AB4314" s="1">
        <v>0</v>
      </c>
      <c r="AC4314" s="4">
        <f>IF(ISNUMBER(MATCH(AD4314, $AD$2:AD4313, 0)), INDEX($AC$2:AC4313, MATCH(AD4314, $AD$2:AD4313, 0)), MAX($AC$2:AC4313)+1)</f>
        <v>53</v>
      </c>
      <c r="AD4314" t="str">
        <f t="shared" si="204"/>
        <v>พะเยา-ตลาดไท</v>
      </c>
      <c r="AE4314" t="s">
        <v>73</v>
      </c>
      <c r="AF4314" s="1">
        <v>0</v>
      </c>
      <c r="AG4314" s="1">
        <v>0</v>
      </c>
      <c r="AH4314" s="1">
        <v>0</v>
      </c>
      <c r="AI4314" t="s">
        <v>13618</v>
      </c>
      <c r="AJ4314" s="1">
        <v>1</v>
      </c>
      <c r="AK4314" s="1">
        <v>706</v>
      </c>
      <c r="AL4314" s="1">
        <v>706</v>
      </c>
      <c r="AM4314" s="1">
        <v>1</v>
      </c>
      <c r="AN4314" s="1">
        <v>0</v>
      </c>
      <c r="AO4314" s="1">
        <v>0</v>
      </c>
      <c r="AP4314" s="1">
        <v>0</v>
      </c>
      <c r="AQ4314" s="1">
        <v>0</v>
      </c>
      <c r="AR4314" s="1">
        <v>1109</v>
      </c>
      <c r="AS4314" s="1">
        <v>282.25481212652642</v>
      </c>
      <c r="AT4314" s="1">
        <f>Table1[[#This Row],[รวมต้นทุนค่าเดินทาง]]+Table1[[#This Row],[รวมต้นทุนค่าซ่อม]]+Table1[[#This Row],[รวมค่าเสื่อม]]</f>
        <v>3372.2815978408121</v>
      </c>
      <c r="AU4314" s="1">
        <f t="shared" si="202"/>
        <v>5556.3451863971432</v>
      </c>
      <c r="AV4314" s="1" t="str" cm="1">
        <f t="array" ref="AV4314">IF(AC4314&lt;4, "เก็บ", IF(OR(AT4314 &lt; PERCENTILE(IF($AC$2:$AC$5092=AC4314, $AT$2:$AT$5092), 0.25) - 1.5 * (PERCENTILE(IF($AC$2:$AC$5092=AC4314, $AT$2:$AT$5092), 0.75) - PERCENTILE(IF($AC$2:$AC$5092=AC4314, $AT$2:$AT$5092), 0.25)), AT4314 &gt; PERCENTILE(IF($AC$2:$AC$5092=AC4314, $AT$2:$AT$5092), 0.75) + 1.5 * (PERCENTILE(IF($AC$2:$AC$5092=AC4314, $AT$2:$AT$5092), 0.75) - PERCENTILE(IF($AC$2:$AC$5092=AC4314, $AT$2:$AT$5092), 0.25))), "ตัด", "เก็บ"))</f>
        <v>เก็บ</v>
      </c>
      <c r="AW4314" s="1">
        <f t="shared" si="203"/>
        <v>5282.7291214311672</v>
      </c>
      <c r="AX4314" s="1">
        <v>3832.4469144192008</v>
      </c>
      <c r="AY4314" s="1">
        <v>1981.0267857142858</v>
      </c>
    </row>
    <row r="4315" spans="1:51" x14ac:dyDescent="0.2">
      <c r="A4315" s="3">
        <v>46036</v>
      </c>
      <c r="B4315">
        <v>46036</v>
      </c>
      <c r="C4315" t="s">
        <v>13619</v>
      </c>
      <c r="D4315" t="s">
        <v>66</v>
      </c>
      <c r="E4315" t="s">
        <v>84</v>
      </c>
      <c r="F4315" t="s">
        <v>85</v>
      </c>
      <c r="G4315" s="1">
        <v>0</v>
      </c>
      <c r="H4315" s="1">
        <v>0</v>
      </c>
      <c r="I4315" s="1">
        <v>0</v>
      </c>
      <c r="J4315" s="1">
        <v>0</v>
      </c>
      <c r="K4315" s="1">
        <v>0</v>
      </c>
      <c r="L4315" s="1">
        <v>0</v>
      </c>
      <c r="M4315" s="1">
        <v>0</v>
      </c>
      <c r="N4315" s="1">
        <v>609</v>
      </c>
      <c r="O4315" s="1">
        <v>609</v>
      </c>
      <c r="P4315" t="s">
        <v>13620</v>
      </c>
      <c r="Q4315" s="2">
        <v>244363</v>
      </c>
      <c r="R4315" t="s">
        <v>55</v>
      </c>
      <c r="S4315">
        <v>0</v>
      </c>
      <c r="T4315" t="s">
        <v>87</v>
      </c>
      <c r="U4315" t="s">
        <v>71</v>
      </c>
      <c r="V4315" s="1">
        <v>0</v>
      </c>
      <c r="W4315" s="1">
        <v>579</v>
      </c>
      <c r="X4315" s="1">
        <v>0</v>
      </c>
      <c r="Y4315" t="s">
        <v>108</v>
      </c>
      <c r="Z4315" t="s">
        <v>71</v>
      </c>
      <c r="AA4315" t="s">
        <v>10999</v>
      </c>
      <c r="AB4315" s="1">
        <v>0</v>
      </c>
      <c r="AC4315" s="4">
        <f>IF(ISNUMBER(MATCH(AD4315, $AD$2:AD4314, 0)), INDEX($AC$2:AC4314, MATCH(AD4315, $AD$2:AD4314, 0)), MAX($AC$2:AC4314)+1)</f>
        <v>6</v>
      </c>
      <c r="AD4315" t="str">
        <f t="shared" si="204"/>
        <v>เชียงราย-เชียงใหม่</v>
      </c>
      <c r="AE4315" t="s">
        <v>55</v>
      </c>
      <c r="AF4315" s="1">
        <v>0</v>
      </c>
      <c r="AG4315" s="1">
        <v>0</v>
      </c>
      <c r="AH4315" s="1">
        <v>0</v>
      </c>
      <c r="AI4315" t="s">
        <v>13621</v>
      </c>
      <c r="AJ4315" s="1">
        <v>2</v>
      </c>
      <c r="AK4315" s="1">
        <v>0</v>
      </c>
      <c r="AL4315" s="1">
        <v>0</v>
      </c>
      <c r="AM4315" s="1">
        <v>0</v>
      </c>
      <c r="AN4315" s="1">
        <v>556.07749999999999</v>
      </c>
      <c r="AO4315" s="1">
        <v>0</v>
      </c>
      <c r="AP4315" s="1">
        <v>0</v>
      </c>
      <c r="AQ4315" s="1">
        <v>0</v>
      </c>
      <c r="AR4315" s="1">
        <v>1188</v>
      </c>
      <c r="AS4315" s="1">
        <v>453.45583333333332</v>
      </c>
      <c r="AT4315" s="1">
        <f>Table1[[#This Row],[รวมต้นทุนค่าเดินทาง]]+Table1[[#This Row],[รวมต้นทุนค่าซ่อม]]+Table1[[#This Row],[รวมค่าเสื่อม]]</f>
        <v>2931.5934480122323</v>
      </c>
      <c r="AU4315" s="1">
        <f t="shared" si="202"/>
        <v>4428.3346813776061</v>
      </c>
      <c r="AV4315" s="1" t="str" cm="1">
        <f t="array" ref="AV4315">IF(AC4315&lt;4, "เก็บ", IF(OR(AT4315 &lt; PERCENTILE(IF($AC$2:$AC$5092=AC4315, $AT$2:$AT$5092), 0.25) - 1.5 * (PERCENTILE(IF($AC$2:$AC$5092=AC4315, $AT$2:$AT$5092), 0.75) - PERCENTILE(IF($AC$2:$AC$5092=AC4315, $AT$2:$AT$5092), 0.25)), AT4315 &gt; PERCENTILE(IF($AC$2:$AC$5092=AC4315, $AT$2:$AT$5092), 0.75) + 1.5 * (PERCENTILE(IF($AC$2:$AC$5092=AC4315, $AT$2:$AT$5092), 0.75) - PERCENTILE(IF($AC$2:$AC$5092=AC4315, $AT$2:$AT$5092), 0.25))), "ตัด", "เก็บ"))</f>
        <v>เก็บ</v>
      </c>
      <c r="AW4315" s="1">
        <f t="shared" si="203"/>
        <v>3873.7679454274344</v>
      </c>
      <c r="AX4315" s="1">
        <v>2781.4385174989698</v>
      </c>
      <c r="AY4315" s="1">
        <v>1290.1376146788991</v>
      </c>
    </row>
    <row r="4316" spans="1:51" x14ac:dyDescent="0.2">
      <c r="A4316" s="3">
        <v>46036</v>
      </c>
      <c r="B4316">
        <v>46036</v>
      </c>
      <c r="C4316" t="s">
        <v>13622</v>
      </c>
      <c r="D4316" t="s">
        <v>51</v>
      </c>
      <c r="E4316" t="s">
        <v>148</v>
      </c>
      <c r="F4316" t="s">
        <v>6897</v>
      </c>
      <c r="G4316" s="1">
        <v>1900</v>
      </c>
      <c r="H4316" s="1">
        <v>0</v>
      </c>
      <c r="I4316" s="1">
        <v>0</v>
      </c>
      <c r="J4316" s="1">
        <v>0</v>
      </c>
      <c r="K4316" s="1">
        <v>0</v>
      </c>
      <c r="L4316" s="1">
        <v>0</v>
      </c>
      <c r="M4316" s="1">
        <v>0</v>
      </c>
      <c r="N4316" s="1">
        <v>0</v>
      </c>
      <c r="O4316" s="1">
        <v>1900</v>
      </c>
      <c r="P4316" t="s">
        <v>13623</v>
      </c>
      <c r="Q4316" s="2">
        <v>244364</v>
      </c>
      <c r="R4316" t="s">
        <v>55</v>
      </c>
      <c r="S4316">
        <v>0</v>
      </c>
      <c r="T4316" t="s">
        <v>87</v>
      </c>
      <c r="U4316" t="s">
        <v>71</v>
      </c>
      <c r="V4316" s="1">
        <v>0</v>
      </c>
      <c r="W4316" s="1">
        <v>0</v>
      </c>
      <c r="X4316" s="1">
        <v>0</v>
      </c>
      <c r="AA4316" t="s">
        <v>58</v>
      </c>
      <c r="AB4316" s="1">
        <v>0</v>
      </c>
      <c r="AC4316" s="4">
        <f>IF(ISNUMBER(MATCH(AD4316, $AD$2:AD4315, 0)), INDEX($AC$2:AC4315, MATCH(AD4316, $AD$2:AD4315, 0)), MAX($AC$2:AC4315)+1)</f>
        <v>6</v>
      </c>
      <c r="AD4316" t="str">
        <f t="shared" si="204"/>
        <v>เชียงราย-เชียงใหม่</v>
      </c>
      <c r="AE4316" t="s">
        <v>55</v>
      </c>
      <c r="AF4316" s="1">
        <v>0</v>
      </c>
      <c r="AG4316" s="1">
        <v>0</v>
      </c>
      <c r="AH4316" s="1">
        <v>0</v>
      </c>
      <c r="AI4316" t="s">
        <v>13624</v>
      </c>
      <c r="AJ4316" s="1">
        <v>1</v>
      </c>
      <c r="AK4316" s="1">
        <v>0</v>
      </c>
      <c r="AL4316" s="1">
        <v>0</v>
      </c>
      <c r="AM4316" s="1">
        <v>0</v>
      </c>
      <c r="AN4316" s="1">
        <v>0</v>
      </c>
      <c r="AO4316" s="1">
        <v>0</v>
      </c>
      <c r="AP4316" s="1">
        <v>0</v>
      </c>
      <c r="AQ4316" s="1">
        <v>0</v>
      </c>
      <c r="AR4316" s="1">
        <v>1900</v>
      </c>
      <c r="AS4316" s="1">
        <v>19.753846153846155</v>
      </c>
      <c r="AT4316" s="1">
        <f>Table1[[#This Row],[รวมต้นทุนค่าเดินทาง]]+Table1[[#This Row],[รวมต้นทุนค่าซ่อม]]+Table1[[#This Row],[รวมค่าเสื่อม]]</f>
        <v>4057.9117408906882</v>
      </c>
      <c r="AU4316" s="1">
        <f t="shared" si="202"/>
        <v>4428.3346813776061</v>
      </c>
      <c r="AV4316" s="1" t="str" cm="1">
        <f t="array" ref="AV4316">IF(AC4316&lt;4, "เก็บ", IF(OR(AT4316 &lt; PERCENTILE(IF($AC$2:$AC$5092=AC4316, $AT$2:$AT$5092), 0.25) - 1.5 * (PERCENTILE(IF($AC$2:$AC$5092=AC4316, $AT$2:$AT$5092), 0.75) - PERCENTILE(IF($AC$2:$AC$5092=AC4316, $AT$2:$AT$5092), 0.25)), AT4316 &gt; PERCENTILE(IF($AC$2:$AC$5092=AC4316, $AT$2:$AT$5092), 0.75) + 1.5 * (PERCENTILE(IF($AC$2:$AC$5092=AC4316, $AT$2:$AT$5092), 0.75) - PERCENTILE(IF($AC$2:$AC$5092=AC4316, $AT$2:$AT$5092), 0.25))), "ตัด", "เก็บ"))</f>
        <v>เก็บ</v>
      </c>
      <c r="AW4316" s="1">
        <f t="shared" si="203"/>
        <v>3873.7679454274344</v>
      </c>
      <c r="AX4316" s="1">
        <v>2781.4385174989698</v>
      </c>
      <c r="AY4316" s="1">
        <v>2138.1578947368421</v>
      </c>
    </row>
    <row r="4317" spans="1:51" x14ac:dyDescent="0.2">
      <c r="A4317" s="3">
        <v>46037</v>
      </c>
      <c r="B4317">
        <v>46037</v>
      </c>
      <c r="C4317" t="s">
        <v>13625</v>
      </c>
      <c r="D4317" t="s">
        <v>66</v>
      </c>
      <c r="E4317" t="s">
        <v>124</v>
      </c>
      <c r="F4317" t="s">
        <v>420</v>
      </c>
      <c r="G4317" s="1">
        <v>0</v>
      </c>
      <c r="H4317" s="1">
        <v>975</v>
      </c>
      <c r="I4317" s="1">
        <v>500</v>
      </c>
      <c r="J4317" s="1">
        <v>0</v>
      </c>
      <c r="K4317" s="1">
        <v>0</v>
      </c>
      <c r="L4317" s="1">
        <v>0</v>
      </c>
      <c r="M4317" s="1">
        <v>0</v>
      </c>
      <c r="N4317" s="1">
        <v>0</v>
      </c>
      <c r="O4317" s="1">
        <v>500</v>
      </c>
      <c r="P4317" t="s">
        <v>13626</v>
      </c>
      <c r="Q4317" s="2">
        <v>244364</v>
      </c>
      <c r="R4317" t="s">
        <v>70</v>
      </c>
      <c r="S4317">
        <v>0</v>
      </c>
      <c r="T4317" t="s">
        <v>71</v>
      </c>
      <c r="U4317" t="s">
        <v>161</v>
      </c>
      <c r="V4317" s="1">
        <v>0</v>
      </c>
      <c r="W4317" s="1">
        <v>0</v>
      </c>
      <c r="X4317" s="1">
        <v>0</v>
      </c>
      <c r="AA4317" t="s">
        <v>58</v>
      </c>
      <c r="AB4317" s="1">
        <v>0</v>
      </c>
      <c r="AC4317" s="4">
        <f>IF(ISNUMBER(MATCH(AD4317, $AD$2:AD4316, 0)), INDEX($AC$2:AC4316, MATCH(AD4317, $AD$2:AD4316, 0)), MAX($AC$2:AC4316)+1)</f>
        <v>9</v>
      </c>
      <c r="AD4317" t="str">
        <f t="shared" si="204"/>
        <v>เชียงใหม่-พุทธมณฑลสาย 2</v>
      </c>
      <c r="AE4317" t="s">
        <v>73</v>
      </c>
      <c r="AF4317" s="1">
        <v>0</v>
      </c>
      <c r="AG4317" s="1">
        <v>0</v>
      </c>
      <c r="AH4317" s="1">
        <v>0</v>
      </c>
      <c r="AI4317" t="s">
        <v>13627</v>
      </c>
      <c r="AJ4317" s="1">
        <v>1</v>
      </c>
      <c r="AK4317" s="1">
        <v>720</v>
      </c>
      <c r="AL4317" s="1">
        <v>720</v>
      </c>
      <c r="AM4317" s="1">
        <v>1</v>
      </c>
      <c r="AN4317" s="1">
        <v>0</v>
      </c>
      <c r="AO4317" s="1">
        <v>0</v>
      </c>
      <c r="AP4317" s="1">
        <v>0</v>
      </c>
      <c r="AQ4317" s="1">
        <v>0</v>
      </c>
      <c r="AR4317" s="1">
        <v>1475</v>
      </c>
      <c r="AS4317" s="1">
        <v>135.09784530064215</v>
      </c>
      <c r="AT4317" s="1">
        <f>Table1[[#This Row],[รวมต้นทุนค่าเดินทาง]]+Table1[[#This Row],[รวมต้นทุนค่าซ่อม]]+Table1[[#This Row],[รวมค่าเสื่อม]]</f>
        <v>3502.519741341579</v>
      </c>
      <c r="AU4317" s="1">
        <f t="shared" si="202"/>
        <v>4623.2312262414152</v>
      </c>
      <c r="AV4317" s="1" t="str" cm="1">
        <f t="array" ref="AV4317">IF(AC4317&lt;4, "เก็บ", IF(OR(AT4317 &lt; PERCENTILE(IF($AC$2:$AC$5092=AC4317, $AT$2:$AT$5092), 0.25) - 1.5 * (PERCENTILE(IF($AC$2:$AC$5092=AC4317, $AT$2:$AT$5092), 0.75) - PERCENTILE(IF($AC$2:$AC$5092=AC4317, $AT$2:$AT$5092), 0.25)), AT4317 &gt; PERCENTILE(IF($AC$2:$AC$5092=AC4317, $AT$2:$AT$5092), 0.75) + 1.5 * (PERCENTILE(IF($AC$2:$AC$5092=AC4317, $AT$2:$AT$5092), 0.75) - PERCENTILE(IF($AC$2:$AC$5092=AC4317, $AT$2:$AT$5092), 0.25))), "ตัด", "เก็บ"))</f>
        <v>เก็บ</v>
      </c>
      <c r="AW4317" s="1">
        <f t="shared" si="203"/>
        <v>4005.4952465164292</v>
      </c>
      <c r="AX4317" s="1">
        <v>2577.9546108768855</v>
      </c>
      <c r="AY4317" s="1">
        <v>1892.4218960409371</v>
      </c>
    </row>
    <row r="4318" spans="1:51" x14ac:dyDescent="0.2">
      <c r="A4318" s="3">
        <v>46037</v>
      </c>
      <c r="B4318">
        <v>46037</v>
      </c>
      <c r="C4318" t="s">
        <v>13628</v>
      </c>
      <c r="D4318" t="s">
        <v>66</v>
      </c>
      <c r="E4318" t="s">
        <v>124</v>
      </c>
      <c r="F4318" t="s">
        <v>399</v>
      </c>
      <c r="G4318" s="1">
        <v>0</v>
      </c>
      <c r="H4318" s="1">
        <v>0</v>
      </c>
      <c r="I4318" s="1">
        <v>400</v>
      </c>
      <c r="J4318" s="1">
        <v>0</v>
      </c>
      <c r="K4318" s="1">
        <v>0</v>
      </c>
      <c r="L4318" s="1">
        <v>0</v>
      </c>
      <c r="M4318" s="1">
        <v>0</v>
      </c>
      <c r="N4318" s="1">
        <v>0</v>
      </c>
      <c r="O4318" s="1">
        <v>400</v>
      </c>
      <c r="P4318" t="s">
        <v>13629</v>
      </c>
      <c r="Q4318" s="2">
        <v>244364</v>
      </c>
      <c r="R4318" t="s">
        <v>70</v>
      </c>
      <c r="S4318">
        <v>0</v>
      </c>
      <c r="T4318" t="s">
        <v>254</v>
      </c>
      <c r="U4318" t="s">
        <v>93</v>
      </c>
      <c r="V4318" s="1">
        <v>0</v>
      </c>
      <c r="W4318" s="1">
        <v>0</v>
      </c>
      <c r="X4318" s="1">
        <v>0</v>
      </c>
      <c r="AA4318" t="s">
        <v>58</v>
      </c>
      <c r="AB4318" s="1">
        <v>0</v>
      </c>
      <c r="AC4318" s="4">
        <f>IF(ISNUMBER(MATCH(AD4318, $AD$2:AD4317, 0)), INDEX($AC$2:AC4317, MATCH(AD4318, $AD$2:AD4317, 0)), MAX($AC$2:AC4317)+1)</f>
        <v>14</v>
      </c>
      <c r="AD4318" t="str">
        <f t="shared" si="204"/>
        <v>ลำปาง-ตลาดไท</v>
      </c>
      <c r="AE4318" t="s">
        <v>73</v>
      </c>
      <c r="AF4318" s="1">
        <v>0</v>
      </c>
      <c r="AG4318" s="1">
        <v>0</v>
      </c>
      <c r="AH4318" s="1">
        <v>0</v>
      </c>
      <c r="AI4318" t="s">
        <v>13630</v>
      </c>
      <c r="AJ4318" s="1">
        <v>2</v>
      </c>
      <c r="AK4318" s="1">
        <v>720</v>
      </c>
      <c r="AL4318" s="1">
        <v>720</v>
      </c>
      <c r="AM4318" s="1">
        <v>1</v>
      </c>
      <c r="AN4318" s="1">
        <v>0</v>
      </c>
      <c r="AO4318" s="1">
        <v>0</v>
      </c>
      <c r="AP4318" s="1">
        <v>0</v>
      </c>
      <c r="AQ4318" s="1">
        <v>0</v>
      </c>
      <c r="AR4318" s="1">
        <v>400</v>
      </c>
      <c r="AS4318" s="1">
        <v>373.44050023725686</v>
      </c>
      <c r="AT4318" s="1">
        <f>Table1[[#This Row],[รวมต้นทุนค่าเดินทาง]]+Table1[[#This Row],[รวมต้นทุนค่าซ่อม]]+Table1[[#This Row],[รวมค่าเสื่อม]]</f>
        <v>1912.7276172836041</v>
      </c>
      <c r="AU4318" s="1" t="e">
        <f t="shared" si="202"/>
        <v>#N/A</v>
      </c>
      <c r="AV4318" s="1" t="e" cm="1">
        <f t="array" ref="AV4318">IF(AC4318&lt;4, "เก็บ", IF(OR(AT4318 &lt; PERCENTILE(IF($AC$2:$AC$5092=AC4318, $AT$2:$AT$5092), 0.25) - 1.5 * (PERCENTILE(IF($AC$2:$AC$5092=AC4318, $AT$2:$AT$5092), 0.75) - PERCENTILE(IF($AC$2:$AC$5092=AC4318, $AT$2:$AT$5092), 0.25)), AT4318 &gt; PERCENTILE(IF($AC$2:$AC$5092=AC4318, $AT$2:$AT$5092), 0.75) + 1.5 * (PERCENTILE(IF($AC$2:$AC$5092=AC4318, $AT$2:$AT$5092), 0.75) - PERCENTILE(IF($AC$2:$AC$5092=AC4318, $AT$2:$AT$5092), 0.25))), "ตัด", "เก็บ"))</f>
        <v>#N/A</v>
      </c>
      <c r="AW4318" s="1" t="e">
        <f t="shared" si="203"/>
        <v>#DIV/0!</v>
      </c>
      <c r="AX4318" s="1">
        <v>2411.9362516169685</v>
      </c>
      <c r="AY4318" s="1">
        <v>1139.2871170463472</v>
      </c>
    </row>
    <row r="4319" spans="1:51" x14ac:dyDescent="0.2">
      <c r="A4319" s="3">
        <v>46037</v>
      </c>
      <c r="B4319">
        <v>46037</v>
      </c>
      <c r="C4319" t="s">
        <v>13631</v>
      </c>
      <c r="D4319" t="s">
        <v>66</v>
      </c>
      <c r="E4319" t="s">
        <v>124</v>
      </c>
      <c r="F4319" t="s">
        <v>655</v>
      </c>
      <c r="G4319" s="1">
        <v>0</v>
      </c>
      <c r="H4319" s="1">
        <v>0</v>
      </c>
      <c r="I4319" s="1">
        <v>400</v>
      </c>
      <c r="J4319" s="1">
        <v>0</v>
      </c>
      <c r="K4319" s="1">
        <v>0</v>
      </c>
      <c r="L4319" s="1">
        <v>0</v>
      </c>
      <c r="M4319" s="1">
        <v>0</v>
      </c>
      <c r="N4319" s="1">
        <v>0</v>
      </c>
      <c r="O4319" s="1">
        <v>400</v>
      </c>
      <c r="P4319" t="s">
        <v>13632</v>
      </c>
      <c r="Q4319" s="2">
        <v>244364</v>
      </c>
      <c r="R4319" t="s">
        <v>70</v>
      </c>
      <c r="S4319">
        <v>0</v>
      </c>
      <c r="T4319" t="s">
        <v>254</v>
      </c>
      <c r="U4319" t="s">
        <v>93</v>
      </c>
      <c r="V4319" s="1">
        <v>0</v>
      </c>
      <c r="W4319" s="1">
        <v>0</v>
      </c>
      <c r="X4319" s="1">
        <v>0</v>
      </c>
      <c r="AA4319" t="s">
        <v>58</v>
      </c>
      <c r="AB4319" s="1">
        <v>0</v>
      </c>
      <c r="AC4319" s="4">
        <f>IF(ISNUMBER(MATCH(AD4319, $AD$2:AD4318, 0)), INDEX($AC$2:AC4318, MATCH(AD4319, $AD$2:AD4318, 0)), MAX($AC$2:AC4318)+1)</f>
        <v>14</v>
      </c>
      <c r="AD4319" t="str">
        <f t="shared" si="204"/>
        <v>ลำปาง-ตลาดไท</v>
      </c>
      <c r="AE4319" t="s">
        <v>73</v>
      </c>
      <c r="AF4319" s="1">
        <v>0</v>
      </c>
      <c r="AG4319" s="1">
        <v>0</v>
      </c>
      <c r="AH4319" s="1">
        <v>0</v>
      </c>
      <c r="AI4319" t="s">
        <v>13633</v>
      </c>
      <c r="AJ4319" s="1">
        <v>1</v>
      </c>
      <c r="AK4319" s="1">
        <v>720</v>
      </c>
      <c r="AL4319" s="1">
        <v>720</v>
      </c>
      <c r="AM4319" s="1">
        <v>1</v>
      </c>
      <c r="AN4319" s="1">
        <v>0</v>
      </c>
      <c r="AO4319" s="1">
        <v>0</v>
      </c>
      <c r="AP4319" s="1">
        <v>0</v>
      </c>
      <c r="AQ4319" s="1">
        <v>0</v>
      </c>
      <c r="AR4319" s="1">
        <v>400</v>
      </c>
      <c r="AS4319" s="1">
        <v>312.83640960038986</v>
      </c>
      <c r="AT4319" s="1">
        <f>Table1[[#This Row],[รวมต้นทุนค่าเดินทาง]]+Table1[[#This Row],[รวมต้นทุนค่าซ่อม]]+Table1[[#This Row],[รวมค่าเสื่อม]]</f>
        <v>1913.9099799580681</v>
      </c>
      <c r="AU4319" s="1" t="e">
        <f t="shared" si="202"/>
        <v>#N/A</v>
      </c>
      <c r="AV4319" s="1" t="e" cm="1">
        <f t="array" ref="AV4319">IF(AC4319&lt;4, "เก็บ", IF(OR(AT4319 &lt; PERCENTILE(IF($AC$2:$AC$5092=AC4319, $AT$2:$AT$5092), 0.25) - 1.5 * (PERCENTILE(IF($AC$2:$AC$5092=AC4319, $AT$2:$AT$5092), 0.75) - PERCENTILE(IF($AC$2:$AC$5092=AC4319, $AT$2:$AT$5092), 0.25)), AT4319 &gt; PERCENTILE(IF($AC$2:$AC$5092=AC4319, $AT$2:$AT$5092), 0.75) + 1.5 * (PERCENTILE(IF($AC$2:$AC$5092=AC4319, $AT$2:$AT$5092), 0.75) - PERCENTILE(IF($AC$2:$AC$5092=AC4319, $AT$2:$AT$5092), 0.25))), "ตัด", "เก็บ"))</f>
        <v>#N/A</v>
      </c>
      <c r="AW4319" s="1" t="e">
        <f t="shared" si="203"/>
        <v>#DIV/0!</v>
      </c>
      <c r="AX4319" s="1">
        <v>2411.9362516169685</v>
      </c>
      <c r="AY4319" s="1">
        <v>1201.0735703576784</v>
      </c>
    </row>
    <row r="4320" spans="1:51" x14ac:dyDescent="0.2">
      <c r="A4320" s="3">
        <v>46037</v>
      </c>
      <c r="B4320">
        <v>46037</v>
      </c>
      <c r="C4320" t="s">
        <v>13634</v>
      </c>
      <c r="D4320" t="s">
        <v>66</v>
      </c>
      <c r="E4320" t="s">
        <v>124</v>
      </c>
      <c r="F4320" t="s">
        <v>277</v>
      </c>
      <c r="G4320" s="1">
        <v>0</v>
      </c>
      <c r="H4320" s="1">
        <v>792</v>
      </c>
      <c r="I4320" s="1">
        <v>400</v>
      </c>
      <c r="J4320" s="1">
        <v>0</v>
      </c>
      <c r="K4320" s="1">
        <v>0</v>
      </c>
      <c r="L4320" s="1">
        <v>0</v>
      </c>
      <c r="M4320" s="1">
        <v>0</v>
      </c>
      <c r="N4320" s="1">
        <v>0</v>
      </c>
      <c r="O4320" s="1">
        <v>400</v>
      </c>
      <c r="P4320" t="s">
        <v>13635</v>
      </c>
      <c r="Q4320" s="2">
        <v>244364</v>
      </c>
      <c r="R4320" t="s">
        <v>70</v>
      </c>
      <c r="S4320">
        <v>0</v>
      </c>
      <c r="T4320" t="s">
        <v>254</v>
      </c>
      <c r="U4320" t="s">
        <v>93</v>
      </c>
      <c r="V4320" s="1">
        <v>0</v>
      </c>
      <c r="W4320" s="1">
        <v>0</v>
      </c>
      <c r="X4320" s="1">
        <v>0</v>
      </c>
      <c r="AA4320" t="s">
        <v>58</v>
      </c>
      <c r="AB4320" s="1">
        <v>0</v>
      </c>
      <c r="AC4320" s="4">
        <f>IF(ISNUMBER(MATCH(AD4320, $AD$2:AD4319, 0)), INDEX($AC$2:AC4319, MATCH(AD4320, $AD$2:AD4319, 0)), MAX($AC$2:AC4319)+1)</f>
        <v>14</v>
      </c>
      <c r="AD4320" t="str">
        <f t="shared" si="204"/>
        <v>ลำปาง-ตลาดไท</v>
      </c>
      <c r="AE4320" t="s">
        <v>73</v>
      </c>
      <c r="AF4320" s="1">
        <v>0</v>
      </c>
      <c r="AG4320" s="1">
        <v>0</v>
      </c>
      <c r="AH4320" s="1">
        <v>0</v>
      </c>
      <c r="AI4320" t="s">
        <v>13636</v>
      </c>
      <c r="AJ4320" s="1">
        <v>1</v>
      </c>
      <c r="AK4320" s="1">
        <v>620</v>
      </c>
      <c r="AL4320" s="1">
        <v>620</v>
      </c>
      <c r="AM4320" s="1">
        <v>1</v>
      </c>
      <c r="AN4320" s="1">
        <v>0</v>
      </c>
      <c r="AO4320" s="1">
        <v>0</v>
      </c>
      <c r="AP4320" s="1">
        <v>0</v>
      </c>
      <c r="AQ4320" s="1">
        <v>0</v>
      </c>
      <c r="AR4320" s="1">
        <v>1192</v>
      </c>
      <c r="AS4320" s="1">
        <v>505.79743787792899</v>
      </c>
      <c r="AT4320" s="1">
        <f>Table1[[#This Row],[รวมต้นทุนค่าเดินทาง]]+Table1[[#This Row],[รวมต้นทุนค่าซ่อม]]+Table1[[#This Row],[รวมค่าเสื่อม]]</f>
        <v>3233.9816484042449</v>
      </c>
      <c r="AU4320" s="1" t="e">
        <f t="shared" si="202"/>
        <v>#N/A</v>
      </c>
      <c r="AV4320" s="1" t="e" cm="1">
        <f t="array" ref="AV4320">IF(AC4320&lt;4, "เก็บ", IF(OR(AT4320 &lt; PERCENTILE(IF($AC$2:$AC$5092=AC4320, $AT$2:$AT$5092), 0.25) - 1.5 * (PERCENTILE(IF($AC$2:$AC$5092=AC4320, $AT$2:$AT$5092), 0.75) - PERCENTILE(IF($AC$2:$AC$5092=AC4320, $AT$2:$AT$5092), 0.25)), AT4320 &gt; PERCENTILE(IF($AC$2:$AC$5092=AC4320, $AT$2:$AT$5092), 0.75) + 1.5 * (PERCENTILE(IF($AC$2:$AC$5092=AC4320, $AT$2:$AT$5092), 0.75) - PERCENTILE(IF($AC$2:$AC$5092=AC4320, $AT$2:$AT$5092), 0.25))), "ตัด", "เก็บ"))</f>
        <v>#N/A</v>
      </c>
      <c r="AW4320" s="1" t="e">
        <f t="shared" si="203"/>
        <v>#DIV/0!</v>
      </c>
      <c r="AX4320" s="1">
        <v>2411.9362516169685</v>
      </c>
      <c r="AY4320" s="1">
        <v>1536.1842105263158</v>
      </c>
    </row>
    <row r="4321" spans="1:51" x14ac:dyDescent="0.2">
      <c r="A4321" s="3">
        <v>46037</v>
      </c>
      <c r="B4321">
        <v>46037</v>
      </c>
      <c r="C4321" t="s">
        <v>13637</v>
      </c>
      <c r="D4321" t="s">
        <v>66</v>
      </c>
      <c r="E4321" t="s">
        <v>148</v>
      </c>
      <c r="F4321" t="s">
        <v>215</v>
      </c>
      <c r="G4321" s="1">
        <v>0</v>
      </c>
      <c r="H4321" s="1">
        <v>0</v>
      </c>
      <c r="I4321" s="1">
        <v>0</v>
      </c>
      <c r="J4321" s="1">
        <v>0</v>
      </c>
      <c r="K4321" s="1">
        <v>0</v>
      </c>
      <c r="L4321" s="1">
        <v>0</v>
      </c>
      <c r="M4321" s="1">
        <v>0</v>
      </c>
      <c r="N4321" s="1">
        <v>0</v>
      </c>
      <c r="O4321" s="1">
        <v>0</v>
      </c>
      <c r="P4321" t="s">
        <v>13638</v>
      </c>
      <c r="Q4321" s="2">
        <v>244364</v>
      </c>
      <c r="R4321" t="s">
        <v>55</v>
      </c>
      <c r="S4321">
        <v>0</v>
      </c>
      <c r="T4321" t="s">
        <v>88</v>
      </c>
      <c r="U4321" t="s">
        <v>254</v>
      </c>
      <c r="V4321" s="1">
        <v>0</v>
      </c>
      <c r="W4321" s="1">
        <v>548</v>
      </c>
      <c r="X4321" s="1">
        <v>0</v>
      </c>
      <c r="Y4321" t="s">
        <v>88</v>
      </c>
      <c r="Z4321" t="s">
        <v>254</v>
      </c>
      <c r="AA4321" t="s">
        <v>13639</v>
      </c>
      <c r="AB4321" s="1">
        <v>0</v>
      </c>
      <c r="AC4321" s="4">
        <f>IF(ISNUMBER(MATCH(AD4321, $AD$2:AD4320, 0)), INDEX($AC$2:AC4320, MATCH(AD4321, $AD$2:AD4320, 0)), MAX($AC$2:AC4320)+1)</f>
        <v>39</v>
      </c>
      <c r="AD4321" t="str">
        <f t="shared" si="204"/>
        <v>แพร่-ลำปาง</v>
      </c>
      <c r="AE4321" t="s">
        <v>55</v>
      </c>
      <c r="AF4321" s="1">
        <v>0</v>
      </c>
      <c r="AG4321" s="1">
        <v>0</v>
      </c>
      <c r="AH4321" s="1">
        <v>0</v>
      </c>
      <c r="AI4321" t="s">
        <v>13640</v>
      </c>
      <c r="AJ4321" s="1">
        <v>1</v>
      </c>
      <c r="AK4321" s="1">
        <v>0</v>
      </c>
      <c r="AL4321" s="1">
        <v>0</v>
      </c>
      <c r="AM4321" s="1">
        <v>0</v>
      </c>
      <c r="AN4321" s="1">
        <v>0</v>
      </c>
      <c r="AO4321" s="1">
        <v>0</v>
      </c>
      <c r="AP4321" s="1">
        <v>0</v>
      </c>
      <c r="AQ4321" s="1">
        <v>0</v>
      </c>
      <c r="AR4321" s="1">
        <v>548</v>
      </c>
      <c r="AS4321" s="1">
        <v>1401.8182291666665</v>
      </c>
      <c r="AT4321" s="1">
        <f>Table1[[#This Row],[รวมต้นทุนค่าเดินทาง]]+Table1[[#This Row],[รวมต้นทุนค่าซ่อม]]+Table1[[#This Row],[รวมค่าเสื่อม]]</f>
        <v>2932.681132392473</v>
      </c>
      <c r="AU4321" s="1">
        <f t="shared" si="202"/>
        <v>3696.7320206742324</v>
      </c>
      <c r="AV4321" s="1" t="str" cm="1">
        <f t="array" ref="AV4321">IF(AC4321&lt;4, "เก็บ", IF(OR(AT4321 &lt; PERCENTILE(IF($AC$2:$AC$5092=AC4321, $AT$2:$AT$5092), 0.25) - 1.5 * (PERCENTILE(IF($AC$2:$AC$5092=AC4321, $AT$2:$AT$5092), 0.75) - PERCENTILE(IF($AC$2:$AC$5092=AC4321, $AT$2:$AT$5092), 0.25)), AT4321 &gt; PERCENTILE(IF($AC$2:$AC$5092=AC4321, $AT$2:$AT$5092), 0.75) + 1.5 * (PERCENTILE(IF($AC$2:$AC$5092=AC4321, $AT$2:$AT$5092), 0.75) - PERCENTILE(IF($AC$2:$AC$5092=AC4321, $AT$2:$AT$5092), 0.25))), "ตัด", "เก็บ"))</f>
        <v>เก็บ</v>
      </c>
      <c r="AW4321" s="1">
        <f t="shared" si="203"/>
        <v>3303.6954086440583</v>
      </c>
      <c r="AX4321" s="1">
        <v>2449.0585033856746</v>
      </c>
      <c r="AY4321" s="1">
        <v>982.86290322580646</v>
      </c>
    </row>
    <row r="4322" spans="1:51" x14ac:dyDescent="0.2">
      <c r="A4322" s="3">
        <v>46037</v>
      </c>
      <c r="B4322">
        <v>46037</v>
      </c>
      <c r="C4322" t="s">
        <v>13641</v>
      </c>
      <c r="D4322" t="s">
        <v>66</v>
      </c>
      <c r="E4322" t="s">
        <v>124</v>
      </c>
      <c r="F4322" t="s">
        <v>328</v>
      </c>
      <c r="G4322" s="1">
        <v>884</v>
      </c>
      <c r="H4322" s="1">
        <v>0</v>
      </c>
      <c r="I4322" s="1">
        <v>0</v>
      </c>
      <c r="J4322" s="1">
        <v>0</v>
      </c>
      <c r="K4322" s="1">
        <v>0</v>
      </c>
      <c r="L4322" s="1">
        <v>0</v>
      </c>
      <c r="M4322" s="1">
        <v>0</v>
      </c>
      <c r="N4322" s="1">
        <v>435</v>
      </c>
      <c r="O4322" s="1">
        <v>1319</v>
      </c>
      <c r="P4322" t="s">
        <v>13642</v>
      </c>
      <c r="Q4322" s="2">
        <v>244364</v>
      </c>
      <c r="R4322" t="s">
        <v>55</v>
      </c>
      <c r="S4322">
        <v>0</v>
      </c>
      <c r="T4322" t="s">
        <v>88</v>
      </c>
      <c r="U4322" t="s">
        <v>71</v>
      </c>
      <c r="V4322" s="1">
        <v>0</v>
      </c>
      <c r="W4322" s="1">
        <v>0</v>
      </c>
      <c r="X4322" s="1">
        <v>0</v>
      </c>
      <c r="AA4322" t="s">
        <v>58</v>
      </c>
      <c r="AB4322" s="1">
        <v>0</v>
      </c>
      <c r="AC4322" s="4">
        <f>IF(ISNUMBER(MATCH(AD4322, $AD$2:AD4321, 0)), INDEX($AC$2:AC4321, MATCH(AD4322, $AD$2:AD4321, 0)), MAX($AC$2:AC4321)+1)</f>
        <v>13</v>
      </c>
      <c r="AD4322" t="str">
        <f t="shared" si="204"/>
        <v>แพร่-เชียงใหม่</v>
      </c>
      <c r="AE4322" t="s">
        <v>55</v>
      </c>
      <c r="AF4322" s="1">
        <v>0</v>
      </c>
      <c r="AG4322" s="1">
        <v>0</v>
      </c>
      <c r="AH4322" s="1">
        <v>0</v>
      </c>
      <c r="AI4322" t="s">
        <v>13643</v>
      </c>
      <c r="AJ4322" s="1">
        <v>1</v>
      </c>
      <c r="AK4322" s="1">
        <v>0</v>
      </c>
      <c r="AL4322" s="1">
        <v>0</v>
      </c>
      <c r="AM4322" s="1">
        <v>0</v>
      </c>
      <c r="AN4322" s="1">
        <v>0</v>
      </c>
      <c r="AO4322" s="1">
        <v>0</v>
      </c>
      <c r="AP4322" s="1">
        <v>0</v>
      </c>
      <c r="AQ4322" s="1">
        <v>0</v>
      </c>
      <c r="AR4322" s="1">
        <v>1319</v>
      </c>
      <c r="AS4322" s="1">
        <v>137.3452380952381</v>
      </c>
      <c r="AT4322" s="1">
        <f>Table1[[#This Row],[รวมต้นทุนค่าเดินทาง]]+Table1[[#This Row],[รวมต้นทุนค่าซ่อม]]+Table1[[#This Row],[รวมค่าเสื่อม]]</f>
        <v>1791.1666666666665</v>
      </c>
      <c r="AU4322" s="1">
        <f t="shared" si="202"/>
        <v>4592.0787429767815</v>
      </c>
      <c r="AV4322" s="1" t="str" cm="1">
        <f t="array" ref="AV4322">IF(AC4322&lt;4, "เก็บ", IF(OR(AT4322 &lt; PERCENTILE(IF($AC$2:$AC$5092=AC4322, $AT$2:$AT$5092), 0.25) - 1.5 * (PERCENTILE(IF($AC$2:$AC$5092=AC4322, $AT$2:$AT$5092), 0.75) - PERCENTILE(IF($AC$2:$AC$5092=AC4322, $AT$2:$AT$5092), 0.25)), AT4322 &gt; PERCENTILE(IF($AC$2:$AC$5092=AC4322, $AT$2:$AT$5092), 0.75) + 1.5 * (PERCENTILE(IF($AC$2:$AC$5092=AC4322, $AT$2:$AT$5092), 0.75) - PERCENTILE(IF($AC$2:$AC$5092=AC4322, $AT$2:$AT$5092), 0.25))), "ตัด", "เก็บ"))</f>
        <v>เก็บ</v>
      </c>
      <c r="AW4322" s="1">
        <f t="shared" si="203"/>
        <v>4279.7356386749952</v>
      </c>
      <c r="AX4322" s="1">
        <v>3355.5397680040655</v>
      </c>
      <c r="AY4322" s="1">
        <v>334.82142857142856</v>
      </c>
    </row>
    <row r="4323" spans="1:51" x14ac:dyDescent="0.2">
      <c r="A4323" s="3">
        <v>46037</v>
      </c>
      <c r="B4323">
        <v>46037</v>
      </c>
      <c r="C4323" t="s">
        <v>13644</v>
      </c>
      <c r="D4323" t="s">
        <v>66</v>
      </c>
      <c r="E4323" t="s">
        <v>105</v>
      </c>
      <c r="F4323" t="s">
        <v>895</v>
      </c>
      <c r="G4323" s="1">
        <v>183</v>
      </c>
      <c r="H4323" s="1">
        <v>0</v>
      </c>
      <c r="I4323" s="1">
        <v>0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  <c r="O4323" s="1">
        <v>914</v>
      </c>
      <c r="P4323" t="s">
        <v>13645</v>
      </c>
      <c r="Q4323" s="2">
        <v>244364</v>
      </c>
      <c r="R4323" t="s">
        <v>55</v>
      </c>
      <c r="S4323">
        <v>0</v>
      </c>
      <c r="T4323" t="s">
        <v>88</v>
      </c>
      <c r="U4323" t="s">
        <v>71</v>
      </c>
      <c r="V4323" s="1">
        <v>0</v>
      </c>
      <c r="W4323" s="1">
        <v>1188</v>
      </c>
      <c r="X4323" s="1">
        <v>731</v>
      </c>
      <c r="Y4323" t="s">
        <v>88</v>
      </c>
      <c r="Z4323" t="s">
        <v>71</v>
      </c>
      <c r="AA4323" t="s">
        <v>13646</v>
      </c>
      <c r="AB4323" s="1">
        <v>0</v>
      </c>
      <c r="AC4323" s="4">
        <f>IF(ISNUMBER(MATCH(AD4323, $AD$2:AD4322, 0)), INDEX($AC$2:AC4322, MATCH(AD4323, $AD$2:AD4322, 0)), MAX($AC$2:AC4322)+1)</f>
        <v>13</v>
      </c>
      <c r="AD4323" t="str">
        <f t="shared" si="204"/>
        <v>แพร่-เชียงใหม่</v>
      </c>
      <c r="AE4323" t="s">
        <v>55</v>
      </c>
      <c r="AF4323" s="1">
        <v>0</v>
      </c>
      <c r="AG4323" s="1">
        <v>0</v>
      </c>
      <c r="AH4323" s="1">
        <v>0</v>
      </c>
      <c r="AI4323" t="s">
        <v>13647</v>
      </c>
      <c r="AJ4323" s="1">
        <v>1</v>
      </c>
      <c r="AK4323" s="1">
        <v>0</v>
      </c>
      <c r="AL4323" s="1">
        <v>0</v>
      </c>
      <c r="AM4323" s="1">
        <v>0</v>
      </c>
      <c r="AN4323" s="1">
        <v>0</v>
      </c>
      <c r="AO4323" s="1">
        <v>0</v>
      </c>
      <c r="AP4323" s="1">
        <v>0</v>
      </c>
      <c r="AQ4323" s="1">
        <v>0</v>
      </c>
      <c r="AR4323" s="1">
        <v>2102</v>
      </c>
      <c r="AS4323" s="1">
        <v>511.85004468599044</v>
      </c>
      <c r="AT4323" s="1">
        <f>Table1[[#This Row],[รวมต้นทุนค่าเดินทาง]]+Table1[[#This Row],[รวมต้นทุนค่าซ่อม]]+Table1[[#This Row],[รวมค่าเสื่อม]]</f>
        <v>4756.7071875431329</v>
      </c>
      <c r="AU4323" s="1">
        <f t="shared" si="202"/>
        <v>4592.0787429767815</v>
      </c>
      <c r="AV4323" s="1" t="str" cm="1">
        <f t="array" ref="AV4323">IF(AC4323&lt;4, "เก็บ", IF(OR(AT4323 &lt; PERCENTILE(IF($AC$2:$AC$5092=AC4323, $AT$2:$AT$5092), 0.25) - 1.5 * (PERCENTILE(IF($AC$2:$AC$5092=AC4323, $AT$2:$AT$5092), 0.75) - PERCENTILE(IF($AC$2:$AC$5092=AC4323, $AT$2:$AT$5092), 0.25)), AT4323 &gt; PERCENTILE(IF($AC$2:$AC$5092=AC4323, $AT$2:$AT$5092), 0.75) + 1.5 * (PERCENTILE(IF($AC$2:$AC$5092=AC4323, $AT$2:$AT$5092), 0.75) - PERCENTILE(IF($AC$2:$AC$5092=AC4323, $AT$2:$AT$5092), 0.25))), "ตัด", "เก็บ"))</f>
        <v>เก็บ</v>
      </c>
      <c r="AW4323" s="1">
        <f t="shared" si="203"/>
        <v>4279.7356386749952</v>
      </c>
      <c r="AX4323" s="1">
        <v>3355.5397680040655</v>
      </c>
      <c r="AY4323" s="1">
        <v>2142.8571428571427</v>
      </c>
    </row>
    <row r="4324" spans="1:51" x14ac:dyDescent="0.2">
      <c r="A4324" s="3">
        <v>46037</v>
      </c>
      <c r="B4324">
        <v>46037</v>
      </c>
      <c r="C4324" t="s">
        <v>13648</v>
      </c>
      <c r="D4324" t="s">
        <v>66</v>
      </c>
      <c r="E4324" t="s">
        <v>148</v>
      </c>
      <c r="F4324" t="s">
        <v>220</v>
      </c>
      <c r="G4324" s="1">
        <v>0</v>
      </c>
      <c r="H4324" s="1">
        <v>0</v>
      </c>
      <c r="I4324" s="1">
        <v>0</v>
      </c>
      <c r="J4324" s="1">
        <v>0</v>
      </c>
      <c r="K4324" s="1">
        <v>0</v>
      </c>
      <c r="L4324" s="1">
        <v>0</v>
      </c>
      <c r="M4324" s="1">
        <v>0</v>
      </c>
      <c r="N4324" s="1">
        <v>0</v>
      </c>
      <c r="O4324" s="1">
        <v>0</v>
      </c>
      <c r="P4324" t="s">
        <v>13649</v>
      </c>
      <c r="Q4324" s="2">
        <v>244364</v>
      </c>
      <c r="R4324" t="s">
        <v>55</v>
      </c>
      <c r="S4324">
        <v>0</v>
      </c>
      <c r="T4324" t="s">
        <v>114</v>
      </c>
      <c r="U4324" t="s">
        <v>71</v>
      </c>
      <c r="V4324" s="1">
        <v>0</v>
      </c>
      <c r="W4324" s="1">
        <v>1341</v>
      </c>
      <c r="X4324" s="1">
        <v>0</v>
      </c>
      <c r="Y4324" t="s">
        <v>114</v>
      </c>
      <c r="Z4324" t="s">
        <v>71</v>
      </c>
      <c r="AA4324" t="s">
        <v>13650</v>
      </c>
      <c r="AB4324" s="1">
        <v>0</v>
      </c>
      <c r="AC4324" s="4">
        <f>IF(ISNUMBER(MATCH(AD4324, $AD$2:AD4323, 0)), INDEX($AC$2:AC4323, MATCH(AD4324, $AD$2:AD4323, 0)), MAX($AC$2:AC4323)+1)</f>
        <v>7</v>
      </c>
      <c r="AD4324" t="str">
        <f t="shared" si="204"/>
        <v>แม่สาย-เชียงใหม่</v>
      </c>
      <c r="AE4324" t="s">
        <v>55</v>
      </c>
      <c r="AF4324" s="1">
        <v>0</v>
      </c>
      <c r="AG4324" s="1">
        <v>0</v>
      </c>
      <c r="AH4324" s="1">
        <v>0</v>
      </c>
      <c r="AI4324" t="s">
        <v>13651</v>
      </c>
      <c r="AJ4324" s="1">
        <v>1</v>
      </c>
      <c r="AK4324" s="1">
        <v>0</v>
      </c>
      <c r="AL4324" s="1">
        <v>0</v>
      </c>
      <c r="AM4324" s="1">
        <v>0</v>
      </c>
      <c r="AN4324" s="1">
        <v>0</v>
      </c>
      <c r="AO4324" s="1">
        <v>0</v>
      </c>
      <c r="AP4324" s="1">
        <v>0</v>
      </c>
      <c r="AQ4324" s="1">
        <v>0</v>
      </c>
      <c r="AR4324" s="1">
        <v>1341</v>
      </c>
      <c r="AS4324" s="1">
        <v>2585.3711111111111</v>
      </c>
      <c r="AT4324" s="1">
        <f>Table1[[#This Row],[รวมต้นทุนค่าเดินทาง]]+Table1[[#This Row],[รวมต้นทุนค่าซ่อม]]+Table1[[#This Row],[รวมค่าเสื่อม]]</f>
        <v>5280.5377777777776</v>
      </c>
      <c r="AU4324" s="1">
        <f t="shared" si="202"/>
        <v>4610.750953896033</v>
      </c>
      <c r="AV4324" s="1" t="str" cm="1">
        <f t="array" ref="AV4324">IF(AC4324&lt;4, "เก็บ", IF(OR(AT4324 &lt; PERCENTILE(IF($AC$2:$AC$5092=AC4324, $AT$2:$AT$5092), 0.25) - 1.5 * (PERCENTILE(IF($AC$2:$AC$5092=AC4324, $AT$2:$AT$5092), 0.75) - PERCENTILE(IF($AC$2:$AC$5092=AC4324, $AT$2:$AT$5092), 0.25)), AT4324 &gt; PERCENTILE(IF($AC$2:$AC$5092=AC4324, $AT$2:$AT$5092), 0.75) + 1.5 * (PERCENTILE(IF($AC$2:$AC$5092=AC4324, $AT$2:$AT$5092), 0.75) - PERCENTILE(IF($AC$2:$AC$5092=AC4324, $AT$2:$AT$5092), 0.25))), "ตัด", "เก็บ"))</f>
        <v>เก็บ</v>
      </c>
      <c r="AW4324" s="1">
        <f t="shared" si="203"/>
        <v>3940.0604671629926</v>
      </c>
      <c r="AX4324" s="1">
        <v>3152.7453177985908</v>
      </c>
      <c r="AY4324" s="1">
        <v>1354.1666666666667</v>
      </c>
    </row>
    <row r="4325" spans="1:51" x14ac:dyDescent="0.2">
      <c r="A4325" s="3">
        <v>46037</v>
      </c>
      <c r="B4325">
        <v>46037</v>
      </c>
      <c r="C4325" t="s">
        <v>13652</v>
      </c>
      <c r="D4325" t="s">
        <v>66</v>
      </c>
      <c r="E4325" t="s">
        <v>124</v>
      </c>
      <c r="F4325" t="s">
        <v>1102</v>
      </c>
      <c r="G4325" s="1">
        <v>0</v>
      </c>
      <c r="H4325" s="1">
        <v>0</v>
      </c>
      <c r="I4325" s="1">
        <v>0</v>
      </c>
      <c r="J4325" s="1">
        <v>0</v>
      </c>
      <c r="K4325" s="1">
        <v>0</v>
      </c>
      <c r="L4325" s="1">
        <v>0</v>
      </c>
      <c r="M4325" s="1">
        <v>0</v>
      </c>
      <c r="N4325" s="1">
        <v>0</v>
      </c>
      <c r="O4325" s="1">
        <v>670</v>
      </c>
      <c r="P4325" t="s">
        <v>13653</v>
      </c>
      <c r="Q4325" s="2">
        <v>244364</v>
      </c>
      <c r="R4325" t="s">
        <v>55</v>
      </c>
      <c r="S4325">
        <v>0</v>
      </c>
      <c r="T4325" t="s">
        <v>114</v>
      </c>
      <c r="U4325" t="s">
        <v>71</v>
      </c>
      <c r="V4325" s="1">
        <v>0</v>
      </c>
      <c r="W4325" s="1">
        <v>0</v>
      </c>
      <c r="X4325" s="1">
        <v>670</v>
      </c>
      <c r="Y4325" t="s">
        <v>114</v>
      </c>
      <c r="Z4325" t="s">
        <v>71</v>
      </c>
      <c r="AA4325" t="s">
        <v>13654</v>
      </c>
      <c r="AB4325" s="1">
        <v>0</v>
      </c>
      <c r="AC4325" s="4">
        <f>IF(ISNUMBER(MATCH(AD4325, $AD$2:AD4324, 0)), INDEX($AC$2:AC4324, MATCH(AD4325, $AD$2:AD4324, 0)), MAX($AC$2:AC4324)+1)</f>
        <v>7</v>
      </c>
      <c r="AD4325" t="str">
        <f t="shared" si="204"/>
        <v>แม่สาย-เชียงใหม่</v>
      </c>
      <c r="AE4325" t="s">
        <v>55</v>
      </c>
      <c r="AF4325" s="1">
        <v>0</v>
      </c>
      <c r="AG4325" s="1">
        <v>0</v>
      </c>
      <c r="AH4325" s="1">
        <v>0</v>
      </c>
      <c r="AI4325" t="s">
        <v>13655</v>
      </c>
      <c r="AJ4325" s="1">
        <v>1</v>
      </c>
      <c r="AK4325" s="1">
        <v>0</v>
      </c>
      <c r="AL4325" s="1">
        <v>0</v>
      </c>
      <c r="AM4325" s="1">
        <v>0</v>
      </c>
      <c r="AN4325" s="1">
        <v>0</v>
      </c>
      <c r="AO4325" s="1">
        <v>0</v>
      </c>
      <c r="AP4325" s="1">
        <v>0</v>
      </c>
      <c r="AQ4325" s="1">
        <v>0</v>
      </c>
      <c r="AR4325" s="1">
        <v>670</v>
      </c>
      <c r="AS4325" s="1">
        <v>142.71829411764708</v>
      </c>
      <c r="AT4325" s="1">
        <f>Table1[[#This Row],[รวมต้นทุนค่าเดินทาง]]+Table1[[#This Row],[รวมต้นทุนค่าซ่อม]]+Table1[[#This Row],[รวมค่าเสื่อม]]</f>
        <v>1333.5516274509805</v>
      </c>
      <c r="AU4325" s="1">
        <f t="shared" si="202"/>
        <v>4610.750953896033</v>
      </c>
      <c r="AV4325" s="1" t="str" cm="1">
        <f t="array" ref="AV4325">IF(AC4325&lt;4, "เก็บ", IF(OR(AT4325 &lt; PERCENTILE(IF($AC$2:$AC$5092=AC4325, $AT$2:$AT$5092), 0.25) - 1.5 * (PERCENTILE(IF($AC$2:$AC$5092=AC4325, $AT$2:$AT$5092), 0.75) - PERCENTILE(IF($AC$2:$AC$5092=AC4325, $AT$2:$AT$5092), 0.25)), AT4325 &gt; PERCENTILE(IF($AC$2:$AC$5092=AC4325, $AT$2:$AT$5092), 0.75) + 1.5 * (PERCENTILE(IF($AC$2:$AC$5092=AC4325, $AT$2:$AT$5092), 0.75) - PERCENTILE(IF($AC$2:$AC$5092=AC4325, $AT$2:$AT$5092), 0.25))), "ตัด", "เก็บ"))</f>
        <v>เก็บ</v>
      </c>
      <c r="AW4325" s="1">
        <f t="shared" si="203"/>
        <v>3940.0604671629926</v>
      </c>
      <c r="AX4325" s="1">
        <v>3152.7453177985908</v>
      </c>
      <c r="AY4325" s="1">
        <v>520.83333333333337</v>
      </c>
    </row>
    <row r="4326" spans="1:51" x14ac:dyDescent="0.2">
      <c r="A4326" s="3">
        <v>46038</v>
      </c>
      <c r="B4326">
        <v>46038</v>
      </c>
      <c r="C4326" t="s">
        <v>13656</v>
      </c>
      <c r="D4326" t="s">
        <v>66</v>
      </c>
      <c r="E4326" t="s">
        <v>124</v>
      </c>
      <c r="F4326" t="s">
        <v>1102</v>
      </c>
      <c r="G4326" s="1">
        <v>0</v>
      </c>
      <c r="H4326" s="1">
        <v>975</v>
      </c>
      <c r="I4326" s="1">
        <v>500</v>
      </c>
      <c r="J4326" s="1">
        <v>0</v>
      </c>
      <c r="K4326" s="1">
        <v>0</v>
      </c>
      <c r="L4326" s="1">
        <v>0</v>
      </c>
      <c r="M4326" s="1">
        <v>0</v>
      </c>
      <c r="N4326" s="1">
        <v>0</v>
      </c>
      <c r="O4326" s="1">
        <v>500</v>
      </c>
      <c r="P4326" t="s">
        <v>13657</v>
      </c>
      <c r="Q4326" s="2">
        <v>244365</v>
      </c>
      <c r="R4326" t="s">
        <v>70</v>
      </c>
      <c r="S4326">
        <v>0</v>
      </c>
      <c r="T4326" t="s">
        <v>71</v>
      </c>
      <c r="U4326" t="s">
        <v>161</v>
      </c>
      <c r="V4326" s="1">
        <v>0</v>
      </c>
      <c r="W4326" s="1">
        <v>0</v>
      </c>
      <c r="X4326" s="1">
        <v>0</v>
      </c>
      <c r="AA4326" t="s">
        <v>58</v>
      </c>
      <c r="AB4326" s="1">
        <v>0</v>
      </c>
      <c r="AC4326" s="4">
        <f>IF(ISNUMBER(MATCH(AD4326, $AD$2:AD4325, 0)), INDEX($AC$2:AC4325, MATCH(AD4326, $AD$2:AD4325, 0)), MAX($AC$2:AC4325)+1)</f>
        <v>9</v>
      </c>
      <c r="AD4326" t="str">
        <f t="shared" si="204"/>
        <v>เชียงใหม่-พุทธมณฑลสาย 2</v>
      </c>
      <c r="AE4326" t="s">
        <v>73</v>
      </c>
      <c r="AF4326" s="1">
        <v>0</v>
      </c>
      <c r="AG4326" s="1">
        <v>0</v>
      </c>
      <c r="AH4326" s="1">
        <v>0</v>
      </c>
      <c r="AI4326" t="s">
        <v>13658</v>
      </c>
      <c r="AJ4326" s="1">
        <v>1</v>
      </c>
      <c r="AK4326" s="1">
        <v>720</v>
      </c>
      <c r="AL4326" s="1">
        <v>720</v>
      </c>
      <c r="AM4326" s="1">
        <v>1</v>
      </c>
      <c r="AN4326" s="1">
        <v>0</v>
      </c>
      <c r="AO4326" s="1">
        <v>0</v>
      </c>
      <c r="AP4326" s="1">
        <v>0</v>
      </c>
      <c r="AQ4326" s="1">
        <v>0</v>
      </c>
      <c r="AR4326" s="1">
        <v>1475</v>
      </c>
      <c r="AS4326" s="1">
        <v>166.20212138267672</v>
      </c>
      <c r="AT4326" s="1">
        <f>Table1[[#This Row],[รวมต้นทุนค่าเดินทาง]]+Table1[[#This Row],[รวมต้นทุนค่าซ่อม]]+Table1[[#This Row],[รวมค่าเสื่อม]]</f>
        <v>3433.2218953939764</v>
      </c>
      <c r="AU4326" s="1">
        <f t="shared" si="202"/>
        <v>4623.2312262414152</v>
      </c>
      <c r="AV4326" s="1" t="str" cm="1">
        <f t="array" ref="AV4326">IF(AC4326&lt;4, "เก็บ", IF(OR(AT4326 &lt; PERCENTILE(IF($AC$2:$AC$5092=AC4326, $AT$2:$AT$5092), 0.25) - 1.5 * (PERCENTILE(IF($AC$2:$AC$5092=AC4326, $AT$2:$AT$5092), 0.75) - PERCENTILE(IF($AC$2:$AC$5092=AC4326, $AT$2:$AT$5092), 0.25)), AT4326 &gt; PERCENTILE(IF($AC$2:$AC$5092=AC4326, $AT$2:$AT$5092), 0.75) + 1.5 * (PERCENTILE(IF($AC$2:$AC$5092=AC4326, $AT$2:$AT$5092), 0.75) - PERCENTILE(IF($AC$2:$AC$5092=AC4326, $AT$2:$AT$5092), 0.25))), "ตัด", "เก็บ"))</f>
        <v>เก็บ</v>
      </c>
      <c r="AW4326" s="1">
        <f t="shared" si="203"/>
        <v>4005.4952465164292</v>
      </c>
      <c r="AX4326" s="1">
        <v>2577.9546108768855</v>
      </c>
      <c r="AY4326" s="1">
        <v>1792.0197740112994</v>
      </c>
    </row>
    <row r="4327" spans="1:51" x14ac:dyDescent="0.2">
      <c r="A4327" s="3">
        <v>46038</v>
      </c>
      <c r="B4327">
        <v>46038</v>
      </c>
      <c r="C4327" t="s">
        <v>13659</v>
      </c>
      <c r="D4327" t="s">
        <v>66</v>
      </c>
      <c r="E4327" t="s">
        <v>124</v>
      </c>
      <c r="F4327" t="s">
        <v>248</v>
      </c>
      <c r="G4327" s="1">
        <v>0</v>
      </c>
      <c r="H4327" s="1">
        <v>0</v>
      </c>
      <c r="I4327" s="1">
        <v>400</v>
      </c>
      <c r="J4327" s="1">
        <v>0</v>
      </c>
      <c r="K4327" s="1">
        <v>0</v>
      </c>
      <c r="L4327" s="1">
        <v>0</v>
      </c>
      <c r="M4327" s="1">
        <v>0</v>
      </c>
      <c r="N4327" s="1">
        <v>0</v>
      </c>
      <c r="O4327" s="1">
        <v>400</v>
      </c>
      <c r="P4327" t="s">
        <v>13660</v>
      </c>
      <c r="Q4327" s="2">
        <v>244365</v>
      </c>
      <c r="R4327" t="s">
        <v>70</v>
      </c>
      <c r="S4327">
        <v>0</v>
      </c>
      <c r="T4327" t="s">
        <v>71</v>
      </c>
      <c r="U4327" t="s">
        <v>93</v>
      </c>
      <c r="V4327" s="1">
        <v>0</v>
      </c>
      <c r="W4327" s="1">
        <v>0</v>
      </c>
      <c r="X4327" s="1">
        <v>0</v>
      </c>
      <c r="AA4327" t="s">
        <v>58</v>
      </c>
      <c r="AB4327" s="1">
        <v>0</v>
      </c>
      <c r="AC4327" s="4">
        <f>IF(ISNUMBER(MATCH(AD4327, $AD$2:AD4326, 0)), INDEX($AC$2:AC4326, MATCH(AD4327, $AD$2:AD4326, 0)), MAX($AC$2:AC4326)+1)</f>
        <v>4</v>
      </c>
      <c r="AD4327" t="str">
        <f t="shared" si="204"/>
        <v>เชียงใหม่-ตลาดไท</v>
      </c>
      <c r="AE4327" t="s">
        <v>73</v>
      </c>
      <c r="AF4327" s="1">
        <v>0</v>
      </c>
      <c r="AG4327" s="1">
        <v>0</v>
      </c>
      <c r="AH4327" s="1">
        <v>0</v>
      </c>
      <c r="AI4327" t="s">
        <v>13661</v>
      </c>
      <c r="AJ4327" s="1">
        <v>1</v>
      </c>
      <c r="AK4327" s="1">
        <v>720</v>
      </c>
      <c r="AL4327" s="1">
        <v>720</v>
      </c>
      <c r="AM4327" s="1">
        <v>1</v>
      </c>
      <c r="AN4327" s="1">
        <v>0</v>
      </c>
      <c r="AO4327" s="1">
        <v>0</v>
      </c>
      <c r="AP4327" s="1">
        <v>0</v>
      </c>
      <c r="AQ4327" s="1">
        <v>0</v>
      </c>
      <c r="AR4327" s="1">
        <v>400</v>
      </c>
      <c r="AS4327" s="1">
        <v>305.98059803128376</v>
      </c>
      <c r="AT4327" s="1">
        <f>Table1[[#This Row],[รวมต้นทุนค่าเดินทาง]]+Table1[[#This Row],[รวมต้นทุนค่าซ่อม]]+Table1[[#This Row],[รวมค่าเสื่อม]]</f>
        <v>1846.4069751499278</v>
      </c>
      <c r="AU4327" s="1">
        <f t="shared" si="202"/>
        <v>4256.109283997258</v>
      </c>
      <c r="AV4327" s="1" t="str" cm="1">
        <f t="array" ref="AV4327">IF(AC4327&lt;4, "เก็บ", IF(OR(AT4327 &lt; PERCENTILE(IF($AC$2:$AC$5092=AC4327, $AT$2:$AT$5092), 0.25) - 1.5 * (PERCENTILE(IF($AC$2:$AC$5092=AC4327, $AT$2:$AT$5092), 0.75) - PERCENTILE(IF($AC$2:$AC$5092=AC4327, $AT$2:$AT$5092), 0.25)), AT4327 &gt; PERCENTILE(IF($AC$2:$AC$5092=AC4327, $AT$2:$AT$5092), 0.75) + 1.5 * (PERCENTILE(IF($AC$2:$AC$5092=AC4327, $AT$2:$AT$5092), 0.75) - PERCENTILE(IF($AC$2:$AC$5092=AC4327, $AT$2:$AT$5092), 0.25))), "ตัด", "เก็บ"))</f>
        <v>เก็บ</v>
      </c>
      <c r="AW4327" s="1">
        <f t="shared" si="203"/>
        <v>3807.0727671795808</v>
      </c>
      <c r="AX4327" s="1">
        <v>2335.0230876608157</v>
      </c>
      <c r="AY4327" s="1">
        <v>1140.426377118644</v>
      </c>
    </row>
    <row r="4328" spans="1:51" x14ac:dyDescent="0.2">
      <c r="A4328" s="3">
        <v>46038</v>
      </c>
      <c r="B4328">
        <v>46038</v>
      </c>
      <c r="C4328" t="s">
        <v>13662</v>
      </c>
      <c r="D4328" t="s">
        <v>66</v>
      </c>
      <c r="E4328" t="s">
        <v>124</v>
      </c>
      <c r="F4328" t="s">
        <v>159</v>
      </c>
      <c r="G4328" s="1">
        <v>0</v>
      </c>
      <c r="H4328" s="1">
        <v>2011</v>
      </c>
      <c r="I4328" s="1">
        <v>500</v>
      </c>
      <c r="J4328" s="1">
        <v>0</v>
      </c>
      <c r="K4328" s="1">
        <v>0</v>
      </c>
      <c r="L4328" s="1">
        <v>0</v>
      </c>
      <c r="M4328" s="1">
        <v>0</v>
      </c>
      <c r="N4328" s="1">
        <v>0</v>
      </c>
      <c r="O4328" s="1">
        <v>500</v>
      </c>
      <c r="P4328" t="s">
        <v>13663</v>
      </c>
      <c r="Q4328" s="2">
        <v>244365</v>
      </c>
      <c r="R4328" t="s">
        <v>70</v>
      </c>
      <c r="S4328">
        <v>0</v>
      </c>
      <c r="T4328" t="s">
        <v>71</v>
      </c>
      <c r="U4328" t="s">
        <v>72</v>
      </c>
      <c r="V4328" s="1">
        <v>0</v>
      </c>
      <c r="W4328" s="1">
        <v>0</v>
      </c>
      <c r="X4328" s="1">
        <v>0</v>
      </c>
      <c r="AA4328" t="s">
        <v>58</v>
      </c>
      <c r="AB4328" s="1">
        <v>0</v>
      </c>
      <c r="AC4328" s="4">
        <f>IF(ISNUMBER(MATCH(AD4328, $AD$2:AD4327, 0)), INDEX($AC$2:AC4327, MATCH(AD4328, $AD$2:AD4327, 0)), MAX($AC$2:AC4327)+1)</f>
        <v>2</v>
      </c>
      <c r="AD4328" t="str">
        <f t="shared" si="204"/>
        <v>เชียงใหม่-พุทธมณฑลสาย 5</v>
      </c>
      <c r="AE4328" t="s">
        <v>73</v>
      </c>
      <c r="AF4328" s="1">
        <v>0</v>
      </c>
      <c r="AG4328" s="1">
        <v>0</v>
      </c>
      <c r="AH4328" s="1">
        <v>0</v>
      </c>
      <c r="AI4328" t="s">
        <v>13664</v>
      </c>
      <c r="AJ4328" s="1">
        <v>1</v>
      </c>
      <c r="AK4328" s="1">
        <v>720</v>
      </c>
      <c r="AL4328" s="1">
        <v>720</v>
      </c>
      <c r="AM4328" s="1">
        <v>1</v>
      </c>
      <c r="AN4328" s="1">
        <v>0</v>
      </c>
      <c r="AO4328" s="1">
        <v>0</v>
      </c>
      <c r="AP4328" s="1">
        <v>0</v>
      </c>
      <c r="AQ4328" s="1">
        <v>0</v>
      </c>
      <c r="AR4328" s="1">
        <v>2511</v>
      </c>
      <c r="AS4328" s="1">
        <v>1338.7564547619045</v>
      </c>
      <c r="AT4328" s="1">
        <f>Table1[[#This Row],[รวมต้นทุนค่าเดินทาง]]+Table1[[#This Row],[รวมต้นทุนค่าซ่อม]]+Table1[[#This Row],[รวมค่าเสื่อม]]</f>
        <v>6226.9885976190471</v>
      </c>
      <c r="AU4328" s="1">
        <f t="shared" si="202"/>
        <v>5026.5629662053279</v>
      </c>
      <c r="AV4328" s="1" t="str" cm="1">
        <f t="array" ref="AV4328">IF(AC4328&lt;4, "เก็บ", IF(OR(AT4328 &lt; PERCENTILE(IF($AC$2:$AC$5092=AC4328, $AT$2:$AT$5092), 0.25) - 1.5 * (PERCENTILE(IF($AC$2:$AC$5092=AC4328, $AT$2:$AT$5092), 0.75) - PERCENTILE(IF($AC$2:$AC$5092=AC4328, $AT$2:$AT$5092), 0.25)), AT4328 &gt; PERCENTILE(IF($AC$2:$AC$5092=AC4328, $AT$2:$AT$5092), 0.75) + 1.5 * (PERCENTILE(IF($AC$2:$AC$5092=AC4328, $AT$2:$AT$5092), 0.75) - PERCENTILE(IF($AC$2:$AC$5092=AC4328, $AT$2:$AT$5092), 0.25))), "ตัด", "เก็บ"))</f>
        <v>เก็บ</v>
      </c>
      <c r="AW4328" s="1">
        <f t="shared" si="203"/>
        <v>5026.5629662053279</v>
      </c>
      <c r="AX4328" s="1">
        <v>4064.5059139663294</v>
      </c>
      <c r="AY4328" s="1">
        <v>2377.2321428571427</v>
      </c>
    </row>
    <row r="4329" spans="1:51" x14ac:dyDescent="0.2">
      <c r="A4329" s="3">
        <v>46038</v>
      </c>
      <c r="B4329">
        <v>46038</v>
      </c>
      <c r="C4329" t="s">
        <v>13665</v>
      </c>
      <c r="D4329" t="s">
        <v>66</v>
      </c>
      <c r="E4329" t="s">
        <v>124</v>
      </c>
      <c r="F4329" t="s">
        <v>849</v>
      </c>
      <c r="G4329" s="1">
        <v>0</v>
      </c>
      <c r="H4329" s="1">
        <v>945</v>
      </c>
      <c r="I4329" s="1">
        <v>400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  <c r="O4329" s="1">
        <v>400</v>
      </c>
      <c r="P4329" t="s">
        <v>13666</v>
      </c>
      <c r="Q4329" s="2">
        <v>244365</v>
      </c>
      <c r="R4329" t="s">
        <v>70</v>
      </c>
      <c r="S4329">
        <v>0</v>
      </c>
      <c r="T4329" t="s">
        <v>71</v>
      </c>
      <c r="U4329" t="s">
        <v>93</v>
      </c>
      <c r="V4329" s="1">
        <v>0</v>
      </c>
      <c r="W4329" s="1">
        <v>0</v>
      </c>
      <c r="X4329" s="1">
        <v>0</v>
      </c>
      <c r="AA4329" t="s">
        <v>58</v>
      </c>
      <c r="AB4329" s="1">
        <v>0</v>
      </c>
      <c r="AC4329" s="4">
        <f>IF(ISNUMBER(MATCH(AD4329, $AD$2:AD4328, 0)), INDEX($AC$2:AC4328, MATCH(AD4329, $AD$2:AD4328, 0)), MAX($AC$2:AC4328)+1)</f>
        <v>4</v>
      </c>
      <c r="AD4329" t="str">
        <f t="shared" si="204"/>
        <v>เชียงใหม่-ตลาดไท</v>
      </c>
      <c r="AE4329" t="s">
        <v>73</v>
      </c>
      <c r="AF4329" s="1">
        <v>0</v>
      </c>
      <c r="AG4329" s="1">
        <v>0</v>
      </c>
      <c r="AH4329" s="1">
        <v>0</v>
      </c>
      <c r="AI4329" t="s">
        <v>13667</v>
      </c>
      <c r="AJ4329" s="1">
        <v>1</v>
      </c>
      <c r="AK4329" s="1">
        <v>720</v>
      </c>
      <c r="AL4329" s="1">
        <v>720</v>
      </c>
      <c r="AM4329" s="1">
        <v>1</v>
      </c>
      <c r="AN4329" s="1">
        <v>0</v>
      </c>
      <c r="AO4329" s="1">
        <v>0</v>
      </c>
      <c r="AP4329" s="1">
        <v>0</v>
      </c>
      <c r="AQ4329" s="1">
        <v>0</v>
      </c>
      <c r="AR4329" s="1">
        <v>1345</v>
      </c>
      <c r="AS4329" s="1">
        <v>404.0236775362319</v>
      </c>
      <c r="AT4329" s="1">
        <f>Table1[[#This Row],[รวมต้นทุนค่าเดินทาง]]+Table1[[#This Row],[รวมต้นทุนค่าซ่อม]]+Table1[[#This Row],[รวมค่าเสื่อม]]</f>
        <v>3410.8285434746626</v>
      </c>
      <c r="AU4329" s="1">
        <f t="shared" si="202"/>
        <v>4256.109283997258</v>
      </c>
      <c r="AV4329" s="1" t="str" cm="1">
        <f t="array" ref="AV4329">IF(AC4329&lt;4, "เก็บ", IF(OR(AT4329 &lt; PERCENTILE(IF($AC$2:$AC$5092=AC4329, $AT$2:$AT$5092), 0.25) - 1.5 * (PERCENTILE(IF($AC$2:$AC$5092=AC4329, $AT$2:$AT$5092), 0.75) - PERCENTILE(IF($AC$2:$AC$5092=AC4329, $AT$2:$AT$5092), 0.25)), AT4329 &gt; PERCENTILE(IF($AC$2:$AC$5092=AC4329, $AT$2:$AT$5092), 0.75) + 1.5 * (PERCENTILE(IF($AC$2:$AC$5092=AC4329, $AT$2:$AT$5092), 0.75) - PERCENTILE(IF($AC$2:$AC$5092=AC4329, $AT$2:$AT$5092), 0.25))), "ตัด", "เก็บ"))</f>
        <v>เก็บ</v>
      </c>
      <c r="AW4329" s="1">
        <f t="shared" si="203"/>
        <v>3807.0727671795808</v>
      </c>
      <c r="AX4329" s="1">
        <v>2335.0230876608157</v>
      </c>
      <c r="AY4329" s="1">
        <v>1661.8048659384308</v>
      </c>
    </row>
    <row r="4330" spans="1:51" x14ac:dyDescent="0.2">
      <c r="A4330" s="3">
        <v>46038</v>
      </c>
      <c r="B4330">
        <v>46038</v>
      </c>
      <c r="C4330" t="s">
        <v>13668</v>
      </c>
      <c r="D4330" t="s">
        <v>66</v>
      </c>
      <c r="E4330" t="s">
        <v>124</v>
      </c>
      <c r="F4330" t="s">
        <v>224</v>
      </c>
      <c r="G4330" s="1">
        <v>0</v>
      </c>
      <c r="H4330" s="1">
        <v>792</v>
      </c>
      <c r="I4330" s="1">
        <v>400</v>
      </c>
      <c r="J4330" s="1">
        <v>0</v>
      </c>
      <c r="K4330" s="1">
        <v>0</v>
      </c>
      <c r="L4330" s="1">
        <v>0</v>
      </c>
      <c r="M4330" s="1">
        <v>0</v>
      </c>
      <c r="N4330" s="1">
        <v>0</v>
      </c>
      <c r="O4330" s="1">
        <v>400</v>
      </c>
      <c r="P4330" t="s">
        <v>13669</v>
      </c>
      <c r="Q4330" s="2">
        <v>244365</v>
      </c>
      <c r="R4330" t="s">
        <v>70</v>
      </c>
      <c r="S4330">
        <v>0</v>
      </c>
      <c r="T4330" t="s">
        <v>254</v>
      </c>
      <c r="U4330" t="s">
        <v>93</v>
      </c>
      <c r="V4330" s="1">
        <v>0</v>
      </c>
      <c r="W4330" s="1">
        <v>0</v>
      </c>
      <c r="X4330" s="1">
        <v>0</v>
      </c>
      <c r="AA4330" t="s">
        <v>58</v>
      </c>
      <c r="AB4330" s="1">
        <v>0</v>
      </c>
      <c r="AC4330" s="4">
        <f>IF(ISNUMBER(MATCH(AD4330, $AD$2:AD4329, 0)), INDEX($AC$2:AC4329, MATCH(AD4330, $AD$2:AD4329, 0)), MAX($AC$2:AC4329)+1)</f>
        <v>14</v>
      </c>
      <c r="AD4330" t="str">
        <f t="shared" si="204"/>
        <v>ลำปาง-ตลาดไท</v>
      </c>
      <c r="AE4330" t="s">
        <v>73</v>
      </c>
      <c r="AF4330" s="1">
        <v>0</v>
      </c>
      <c r="AG4330" s="1">
        <v>0</v>
      </c>
      <c r="AH4330" s="1">
        <v>0</v>
      </c>
      <c r="AI4330" t="s">
        <v>13670</v>
      </c>
      <c r="AJ4330" s="1">
        <v>1</v>
      </c>
      <c r="AK4330" s="1">
        <v>620</v>
      </c>
      <c r="AL4330" s="1">
        <v>620</v>
      </c>
      <c r="AM4330" s="1">
        <v>1</v>
      </c>
      <c r="AN4330" s="1">
        <v>0</v>
      </c>
      <c r="AO4330" s="1">
        <v>0</v>
      </c>
      <c r="AP4330" s="1">
        <v>0</v>
      </c>
      <c r="AQ4330" s="1">
        <v>0</v>
      </c>
      <c r="AR4330" s="1">
        <v>1192</v>
      </c>
      <c r="AS4330" s="1">
        <v>2676.0663737493414</v>
      </c>
      <c r="AT4330" s="1">
        <f>Table1[[#This Row],[รวมต้นทุนค่าเดินทาง]]+Table1[[#This Row],[รวมต้นทุนค่าซ่อม]]+Table1[[#This Row],[รวมค่าเสื่อม]]</f>
        <v>5329.2614286943963</v>
      </c>
      <c r="AU4330" s="1" t="e">
        <f t="shared" si="202"/>
        <v>#N/A</v>
      </c>
      <c r="AV4330" s="1" t="e" cm="1">
        <f t="array" ref="AV4330">IF(AC4330&lt;4, "เก็บ", IF(OR(AT4330 &lt; PERCENTILE(IF($AC$2:$AC$5092=AC4330, $AT$2:$AT$5092), 0.25) - 1.5 * (PERCENTILE(IF($AC$2:$AC$5092=AC4330, $AT$2:$AT$5092), 0.75) - PERCENTILE(IF($AC$2:$AC$5092=AC4330, $AT$2:$AT$5092), 0.25)), AT4330 &gt; PERCENTILE(IF($AC$2:$AC$5092=AC4330, $AT$2:$AT$5092), 0.75) + 1.5 * (PERCENTILE(IF($AC$2:$AC$5092=AC4330, $AT$2:$AT$5092), 0.75) - PERCENTILE(IF($AC$2:$AC$5092=AC4330, $AT$2:$AT$5092), 0.25))), "ตัด", "เก็บ"))</f>
        <v>#N/A</v>
      </c>
      <c r="AW4330" s="1" t="e">
        <f t="shared" si="203"/>
        <v>#DIV/0!</v>
      </c>
      <c r="AX4330" s="1">
        <v>2411.9362516169685</v>
      </c>
      <c r="AY4330" s="1">
        <v>1461.1950549450551</v>
      </c>
    </row>
    <row r="4331" spans="1:51" x14ac:dyDescent="0.2">
      <c r="A4331" s="3">
        <v>46038</v>
      </c>
      <c r="B4331">
        <v>46038</v>
      </c>
      <c r="C4331" t="s">
        <v>13671</v>
      </c>
      <c r="D4331" t="s">
        <v>66</v>
      </c>
      <c r="E4331" t="s">
        <v>84</v>
      </c>
      <c r="F4331" t="s">
        <v>543</v>
      </c>
      <c r="G4331" s="1">
        <v>0</v>
      </c>
      <c r="H4331" s="1">
        <v>0</v>
      </c>
      <c r="I4331" s="1">
        <v>0</v>
      </c>
      <c r="J4331" s="1">
        <v>0</v>
      </c>
      <c r="K4331" s="1">
        <v>0</v>
      </c>
      <c r="L4331" s="1">
        <v>0</v>
      </c>
      <c r="M4331" s="1">
        <v>0</v>
      </c>
      <c r="N4331" s="1">
        <v>609</v>
      </c>
      <c r="O4331" s="1">
        <v>609</v>
      </c>
      <c r="P4331" t="s">
        <v>13672</v>
      </c>
      <c r="Q4331" s="2">
        <v>244365</v>
      </c>
      <c r="R4331" t="s">
        <v>55</v>
      </c>
      <c r="S4331">
        <v>0</v>
      </c>
      <c r="T4331" t="s">
        <v>87</v>
      </c>
      <c r="U4331" t="s">
        <v>71</v>
      </c>
      <c r="V4331" s="1">
        <v>0</v>
      </c>
      <c r="W4331" s="1">
        <v>579</v>
      </c>
      <c r="X4331" s="1">
        <v>0</v>
      </c>
      <c r="Y4331" t="s">
        <v>108</v>
      </c>
      <c r="Z4331" t="s">
        <v>71</v>
      </c>
      <c r="AA4331" t="s">
        <v>10999</v>
      </c>
      <c r="AB4331" s="1">
        <v>0</v>
      </c>
      <c r="AC4331" s="4">
        <f>IF(ISNUMBER(MATCH(AD4331, $AD$2:AD4330, 0)), INDEX($AC$2:AC4330, MATCH(AD4331, $AD$2:AD4330, 0)), MAX($AC$2:AC4330)+1)</f>
        <v>6</v>
      </c>
      <c r="AD4331" t="str">
        <f t="shared" si="204"/>
        <v>เชียงราย-เชียงใหม่</v>
      </c>
      <c r="AE4331" t="s">
        <v>55</v>
      </c>
      <c r="AF4331" s="1">
        <v>0</v>
      </c>
      <c r="AG4331" s="1">
        <v>0</v>
      </c>
      <c r="AH4331" s="1">
        <v>0</v>
      </c>
      <c r="AI4331" t="s">
        <v>13673</v>
      </c>
      <c r="AJ4331" s="1">
        <v>2</v>
      </c>
      <c r="AK4331" s="1">
        <v>0</v>
      </c>
      <c r="AL4331" s="1">
        <v>0</v>
      </c>
      <c r="AM4331" s="1">
        <v>0</v>
      </c>
      <c r="AN4331" s="1">
        <v>794.35289999999998</v>
      </c>
      <c r="AO4331" s="1">
        <v>0</v>
      </c>
      <c r="AP4331" s="1">
        <v>0</v>
      </c>
      <c r="AQ4331" s="1">
        <v>0</v>
      </c>
      <c r="AR4331" s="1">
        <v>1188</v>
      </c>
      <c r="AS4331" s="1">
        <v>433.97923076923075</v>
      </c>
      <c r="AT4331" s="1">
        <f>Table1[[#This Row],[รวมต้นทุนค่าเดินทาง]]+Table1[[#This Row],[รวมต้นทุนค่าซ่อม]]+Table1[[#This Row],[รวมค่าเสื่อม]]</f>
        <v>3071.7214988104679</v>
      </c>
      <c r="AU4331" s="1">
        <f t="shared" si="202"/>
        <v>4428.3346813776061</v>
      </c>
      <c r="AV4331" s="1" t="str" cm="1">
        <f t="array" ref="AV4331">IF(AC4331&lt;4, "เก็บ", IF(OR(AT4331 &lt; PERCENTILE(IF($AC$2:$AC$5092=AC4331, $AT$2:$AT$5092), 0.25) - 1.5 * (PERCENTILE(IF($AC$2:$AC$5092=AC4331, $AT$2:$AT$5092), 0.75) - PERCENTILE(IF($AC$2:$AC$5092=AC4331, $AT$2:$AT$5092), 0.25)), AT4331 &gt; PERCENTILE(IF($AC$2:$AC$5092=AC4331, $AT$2:$AT$5092), 0.75) + 1.5 * (PERCENTILE(IF($AC$2:$AC$5092=AC4331, $AT$2:$AT$5092), 0.75) - PERCENTILE(IF($AC$2:$AC$5092=AC4331, $AT$2:$AT$5092), 0.25))), "ตัด", "เก็บ"))</f>
        <v>เก็บ</v>
      </c>
      <c r="AW4331" s="1">
        <f t="shared" si="203"/>
        <v>3873.7679454274344</v>
      </c>
      <c r="AX4331" s="1">
        <v>2781.4385174989698</v>
      </c>
      <c r="AY4331" s="1">
        <v>1449.7422680412371</v>
      </c>
    </row>
    <row r="4332" spans="1:51" x14ac:dyDescent="0.2">
      <c r="A4332" s="3">
        <v>46039</v>
      </c>
      <c r="B4332">
        <v>46039</v>
      </c>
      <c r="C4332" t="s">
        <v>13674</v>
      </c>
      <c r="D4332" t="s">
        <v>66</v>
      </c>
      <c r="E4332" t="s">
        <v>124</v>
      </c>
      <c r="F4332" t="s">
        <v>353</v>
      </c>
      <c r="G4332" s="1">
        <v>0</v>
      </c>
      <c r="H4332" s="1">
        <v>975</v>
      </c>
      <c r="I4332" s="1">
        <v>500</v>
      </c>
      <c r="J4332" s="1">
        <v>0</v>
      </c>
      <c r="K4332" s="1">
        <v>0</v>
      </c>
      <c r="L4332" s="1">
        <v>0</v>
      </c>
      <c r="M4332" s="1">
        <v>0</v>
      </c>
      <c r="N4332" s="1">
        <v>0</v>
      </c>
      <c r="O4332" s="1">
        <v>500</v>
      </c>
      <c r="P4332" t="s">
        <v>13675</v>
      </c>
      <c r="Q4332" s="2">
        <v>244366</v>
      </c>
      <c r="R4332" t="s">
        <v>70</v>
      </c>
      <c r="S4332">
        <v>0</v>
      </c>
      <c r="T4332" t="s">
        <v>71</v>
      </c>
      <c r="U4332" t="s">
        <v>161</v>
      </c>
      <c r="V4332" s="1">
        <v>0</v>
      </c>
      <c r="W4332" s="1">
        <v>0</v>
      </c>
      <c r="X4332" s="1">
        <v>0</v>
      </c>
      <c r="AA4332" t="s">
        <v>58</v>
      </c>
      <c r="AB4332" s="1">
        <v>0</v>
      </c>
      <c r="AC4332" s="4">
        <f>IF(ISNUMBER(MATCH(AD4332, $AD$2:AD4331, 0)), INDEX($AC$2:AC4331, MATCH(AD4332, $AD$2:AD4331, 0)), MAX($AC$2:AC4331)+1)</f>
        <v>9</v>
      </c>
      <c r="AD4332" t="str">
        <f t="shared" si="204"/>
        <v>เชียงใหม่-พุทธมณฑลสาย 2</v>
      </c>
      <c r="AE4332" t="s">
        <v>73</v>
      </c>
      <c r="AF4332" s="1">
        <v>0</v>
      </c>
      <c r="AG4332" s="1">
        <v>0</v>
      </c>
      <c r="AH4332" s="1">
        <v>0</v>
      </c>
      <c r="AI4332" t="s">
        <v>13676</v>
      </c>
      <c r="AJ4332" s="1">
        <v>1</v>
      </c>
      <c r="AK4332" s="1">
        <v>720</v>
      </c>
      <c r="AL4332" s="1">
        <v>720</v>
      </c>
      <c r="AM4332" s="1">
        <v>1</v>
      </c>
      <c r="AN4332" s="1">
        <v>0</v>
      </c>
      <c r="AO4332" s="1">
        <v>0</v>
      </c>
      <c r="AP4332" s="1">
        <v>0</v>
      </c>
      <c r="AQ4332" s="1">
        <v>0</v>
      </c>
      <c r="AR4332" s="1">
        <v>1475</v>
      </c>
      <c r="AS4332" s="1">
        <v>3314.1369636363638</v>
      </c>
      <c r="AT4332" s="1">
        <f>Table1[[#This Row],[รวมต้นทุนค่าเดินทาง]]+Table1[[#This Row],[รวมต้นทุนค่าซ่อม]]+Table1[[#This Row],[รวมค่าเสื่อม]]</f>
        <v>6727.1604816776007</v>
      </c>
      <c r="AU4332" s="1">
        <f t="shared" si="202"/>
        <v>4623.2312262414152</v>
      </c>
      <c r="AV4332" s="1" t="str" cm="1">
        <f t="array" ref="AV4332">IF(AC4332&lt;4, "เก็บ", IF(OR(AT4332 &lt; PERCENTILE(IF($AC$2:$AC$5092=AC4332, $AT$2:$AT$5092), 0.25) - 1.5 * (PERCENTILE(IF($AC$2:$AC$5092=AC4332, $AT$2:$AT$5092), 0.75) - PERCENTILE(IF($AC$2:$AC$5092=AC4332, $AT$2:$AT$5092), 0.25)), AT4332 &gt; PERCENTILE(IF($AC$2:$AC$5092=AC4332, $AT$2:$AT$5092), 0.75) + 1.5 * (PERCENTILE(IF($AC$2:$AC$5092=AC4332, $AT$2:$AT$5092), 0.75) - PERCENTILE(IF($AC$2:$AC$5092=AC4332, $AT$2:$AT$5092), 0.25))), "ตัด", "เก็บ"))</f>
        <v>เก็บ</v>
      </c>
      <c r="AW4332" s="1">
        <f t="shared" si="203"/>
        <v>4005.4952465164292</v>
      </c>
      <c r="AX4332" s="1">
        <v>2577.9546108768855</v>
      </c>
      <c r="AY4332" s="1">
        <v>1938.0235180412371</v>
      </c>
    </row>
    <row r="4333" spans="1:51" x14ac:dyDescent="0.2">
      <c r="A4333" s="3">
        <v>46039</v>
      </c>
      <c r="B4333">
        <v>46039</v>
      </c>
      <c r="C4333" t="s">
        <v>13677</v>
      </c>
      <c r="D4333" t="s">
        <v>66</v>
      </c>
      <c r="E4333" t="s">
        <v>124</v>
      </c>
      <c r="F4333" t="s">
        <v>1790</v>
      </c>
      <c r="G4333" s="1">
        <v>0</v>
      </c>
      <c r="H4333" s="1">
        <v>975</v>
      </c>
      <c r="I4333" s="1">
        <v>500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  <c r="O4333" s="1">
        <v>500</v>
      </c>
      <c r="P4333" t="s">
        <v>13678</v>
      </c>
      <c r="Q4333" s="2">
        <v>244366</v>
      </c>
      <c r="R4333" t="s">
        <v>70</v>
      </c>
      <c r="S4333">
        <v>0</v>
      </c>
      <c r="T4333" t="s">
        <v>71</v>
      </c>
      <c r="U4333" t="s">
        <v>161</v>
      </c>
      <c r="V4333" s="1">
        <v>0</v>
      </c>
      <c r="W4333" s="1">
        <v>0</v>
      </c>
      <c r="X4333" s="1">
        <v>0</v>
      </c>
      <c r="AA4333" t="s">
        <v>58</v>
      </c>
      <c r="AB4333" s="1">
        <v>0</v>
      </c>
      <c r="AC4333" s="4">
        <f>IF(ISNUMBER(MATCH(AD4333, $AD$2:AD4332, 0)), INDEX($AC$2:AC4332, MATCH(AD4333, $AD$2:AD4332, 0)), MAX($AC$2:AC4332)+1)</f>
        <v>9</v>
      </c>
      <c r="AD4333" t="str">
        <f t="shared" si="204"/>
        <v>เชียงใหม่-พุทธมณฑลสาย 2</v>
      </c>
      <c r="AE4333" t="s">
        <v>73</v>
      </c>
      <c r="AF4333" s="1">
        <v>0</v>
      </c>
      <c r="AG4333" s="1">
        <v>0</v>
      </c>
      <c r="AH4333" s="1">
        <v>0</v>
      </c>
      <c r="AI4333" t="s">
        <v>13679</v>
      </c>
      <c r="AJ4333" s="1">
        <v>1</v>
      </c>
      <c r="AK4333" s="1">
        <v>720</v>
      </c>
      <c r="AL4333" s="1">
        <v>720</v>
      </c>
      <c r="AM4333" s="1">
        <v>1</v>
      </c>
      <c r="AN4333" s="1">
        <v>0</v>
      </c>
      <c r="AO4333" s="1">
        <v>0</v>
      </c>
      <c r="AP4333" s="1">
        <v>0</v>
      </c>
      <c r="AQ4333" s="1">
        <v>0</v>
      </c>
      <c r="AR4333" s="1">
        <v>1475</v>
      </c>
      <c r="AS4333" s="1">
        <v>304.46362225071601</v>
      </c>
      <c r="AT4333" s="1">
        <f>Table1[[#This Row],[รวมต้นทุนค่าเดินทาง]]+Table1[[#This Row],[รวมต้นทุนค่าซ่อม]]+Table1[[#This Row],[รวมค่าเสื่อม]]</f>
        <v>3546.3767046879921</v>
      </c>
      <c r="AU4333" s="1">
        <f t="shared" si="202"/>
        <v>4623.2312262414152</v>
      </c>
      <c r="AV4333" s="1" t="str" cm="1">
        <f t="array" ref="AV4333">IF(AC4333&lt;4, "เก็บ", IF(OR(AT4333 &lt; PERCENTILE(IF($AC$2:$AC$5092=AC4333, $AT$2:$AT$5092), 0.25) - 1.5 * (PERCENTILE(IF($AC$2:$AC$5092=AC4333, $AT$2:$AT$5092), 0.75) - PERCENTILE(IF($AC$2:$AC$5092=AC4333, $AT$2:$AT$5092), 0.25)), AT4333 &gt; PERCENTILE(IF($AC$2:$AC$5092=AC4333, $AT$2:$AT$5092), 0.75) + 1.5 * (PERCENTILE(IF($AC$2:$AC$5092=AC4333, $AT$2:$AT$5092), 0.75) - PERCENTILE(IF($AC$2:$AC$5092=AC4333, $AT$2:$AT$5092), 0.25))), "ตัด", "เก็บ"))</f>
        <v>เก็บ</v>
      </c>
      <c r="AW4333" s="1">
        <f t="shared" si="203"/>
        <v>4005.4952465164292</v>
      </c>
      <c r="AX4333" s="1">
        <v>2577.9546108768855</v>
      </c>
      <c r="AY4333" s="1">
        <v>1766.913082437276</v>
      </c>
    </row>
    <row r="4334" spans="1:51" x14ac:dyDescent="0.2">
      <c r="A4334" s="3">
        <v>46039</v>
      </c>
      <c r="B4334">
        <v>46039</v>
      </c>
      <c r="C4334" t="s">
        <v>13680</v>
      </c>
      <c r="D4334" t="s">
        <v>66</v>
      </c>
      <c r="E4334" t="s">
        <v>124</v>
      </c>
      <c r="F4334" t="s">
        <v>317</v>
      </c>
      <c r="G4334" s="1">
        <v>0</v>
      </c>
      <c r="H4334" s="1">
        <v>0</v>
      </c>
      <c r="I4334" s="1">
        <v>500</v>
      </c>
      <c r="J4334" s="1">
        <v>0</v>
      </c>
      <c r="K4334" s="1">
        <v>0</v>
      </c>
      <c r="L4334" s="1">
        <v>0</v>
      </c>
      <c r="M4334" s="1">
        <v>0</v>
      </c>
      <c r="N4334" s="1">
        <v>0</v>
      </c>
      <c r="O4334" s="1">
        <v>500</v>
      </c>
      <c r="P4334" t="s">
        <v>13681</v>
      </c>
      <c r="Q4334" s="2">
        <v>244366</v>
      </c>
      <c r="R4334" t="s">
        <v>70</v>
      </c>
      <c r="S4334">
        <v>0</v>
      </c>
      <c r="T4334" t="s">
        <v>71</v>
      </c>
      <c r="U4334" t="s">
        <v>161</v>
      </c>
      <c r="V4334" s="1">
        <v>0</v>
      </c>
      <c r="W4334" s="1">
        <v>0</v>
      </c>
      <c r="X4334" s="1">
        <v>0</v>
      </c>
      <c r="AA4334" t="s">
        <v>58</v>
      </c>
      <c r="AB4334" s="1">
        <v>0</v>
      </c>
      <c r="AC4334" s="4">
        <f>IF(ISNUMBER(MATCH(AD4334, $AD$2:AD4333, 0)), INDEX($AC$2:AC4333, MATCH(AD4334, $AD$2:AD4333, 0)), MAX($AC$2:AC4333)+1)</f>
        <v>9</v>
      </c>
      <c r="AD4334" t="str">
        <f t="shared" si="204"/>
        <v>เชียงใหม่-พุทธมณฑลสาย 2</v>
      </c>
      <c r="AE4334" t="s">
        <v>73</v>
      </c>
      <c r="AF4334" s="1">
        <v>0</v>
      </c>
      <c r="AG4334" s="1">
        <v>0</v>
      </c>
      <c r="AH4334" s="1">
        <v>0</v>
      </c>
      <c r="AI4334" t="s">
        <v>13682</v>
      </c>
      <c r="AJ4334" s="1">
        <v>1</v>
      </c>
      <c r="AK4334" s="1">
        <v>720</v>
      </c>
      <c r="AL4334" s="1">
        <v>720</v>
      </c>
      <c r="AM4334" s="1">
        <v>1</v>
      </c>
      <c r="AN4334" s="1">
        <v>0</v>
      </c>
      <c r="AO4334" s="1">
        <v>0</v>
      </c>
      <c r="AP4334" s="1">
        <v>0</v>
      </c>
      <c r="AQ4334" s="1">
        <v>0</v>
      </c>
      <c r="AR4334" s="1">
        <v>500</v>
      </c>
      <c r="AS4334" s="1">
        <v>3445.1799194068335</v>
      </c>
      <c r="AT4334" s="1">
        <f>Table1[[#This Row],[รวมต้นทุนค่าเดินทาง]]+Table1[[#This Row],[รวมต้นทุนค่าซ่อม]]+Table1[[#This Row],[รวมค่าเสื่อม]]</f>
        <v>4995.0702702840263</v>
      </c>
      <c r="AU4334" s="1">
        <f t="shared" si="202"/>
        <v>4623.2312262414152</v>
      </c>
      <c r="AV4334" s="1" t="str" cm="1">
        <f t="array" ref="AV4334">IF(AC4334&lt;4, "เก็บ", IF(OR(AT4334 &lt; PERCENTILE(IF($AC$2:$AC$5092=AC4334, $AT$2:$AT$5092), 0.25) - 1.5 * (PERCENTILE(IF($AC$2:$AC$5092=AC4334, $AT$2:$AT$5092), 0.75) - PERCENTILE(IF($AC$2:$AC$5092=AC4334, $AT$2:$AT$5092), 0.25)), AT4334 &gt; PERCENTILE(IF($AC$2:$AC$5092=AC4334, $AT$2:$AT$5092), 0.75) + 1.5 * (PERCENTILE(IF($AC$2:$AC$5092=AC4334, $AT$2:$AT$5092), 0.75) - PERCENTILE(IF($AC$2:$AC$5092=AC4334, $AT$2:$AT$5092), 0.25))), "ตัด", "เก็บ"))</f>
        <v>เก็บ</v>
      </c>
      <c r="AW4334" s="1">
        <f t="shared" si="203"/>
        <v>4005.4952465164292</v>
      </c>
      <c r="AX4334" s="1">
        <v>2577.9546108768855</v>
      </c>
      <c r="AY4334" s="1">
        <v>1049.890350877193</v>
      </c>
    </row>
    <row r="4335" spans="1:51" x14ac:dyDescent="0.2">
      <c r="A4335" s="3">
        <v>46039</v>
      </c>
      <c r="B4335">
        <v>46039</v>
      </c>
      <c r="C4335" t="s">
        <v>13683</v>
      </c>
      <c r="D4335" t="s">
        <v>66</v>
      </c>
      <c r="E4335" t="s">
        <v>124</v>
      </c>
      <c r="F4335" t="s">
        <v>655</v>
      </c>
      <c r="G4335" s="1">
        <v>0</v>
      </c>
      <c r="H4335" s="1">
        <v>0</v>
      </c>
      <c r="I4335" s="1">
        <v>400</v>
      </c>
      <c r="J4335" s="1">
        <v>0</v>
      </c>
      <c r="K4335" s="1">
        <v>0</v>
      </c>
      <c r="L4335" s="1">
        <v>0</v>
      </c>
      <c r="M4335" s="1">
        <v>0</v>
      </c>
      <c r="N4335" s="1">
        <v>0</v>
      </c>
      <c r="O4335" s="1">
        <v>400</v>
      </c>
      <c r="P4335" t="s">
        <v>13684</v>
      </c>
      <c r="Q4335" s="2">
        <v>244366</v>
      </c>
      <c r="R4335" t="s">
        <v>70</v>
      </c>
      <c r="S4335">
        <v>0</v>
      </c>
      <c r="T4335" t="s">
        <v>71</v>
      </c>
      <c r="U4335" t="s">
        <v>93</v>
      </c>
      <c r="V4335" s="1">
        <v>0</v>
      </c>
      <c r="W4335" s="1">
        <v>0</v>
      </c>
      <c r="X4335" s="1">
        <v>0</v>
      </c>
      <c r="AA4335" t="s">
        <v>58</v>
      </c>
      <c r="AB4335" s="1">
        <v>0</v>
      </c>
      <c r="AC4335" s="4">
        <f>IF(ISNUMBER(MATCH(AD4335, $AD$2:AD4334, 0)), INDEX($AC$2:AC4334, MATCH(AD4335, $AD$2:AD4334, 0)), MAX($AC$2:AC4334)+1)</f>
        <v>4</v>
      </c>
      <c r="AD4335" t="str">
        <f t="shared" si="204"/>
        <v>เชียงใหม่-ตลาดไท</v>
      </c>
      <c r="AE4335" t="s">
        <v>73</v>
      </c>
      <c r="AF4335" s="1">
        <v>0</v>
      </c>
      <c r="AG4335" s="1">
        <v>0</v>
      </c>
      <c r="AH4335" s="1">
        <v>0</v>
      </c>
      <c r="AI4335" t="s">
        <v>13685</v>
      </c>
      <c r="AJ4335" s="1">
        <v>1</v>
      </c>
      <c r="AK4335" s="1">
        <v>720</v>
      </c>
      <c r="AL4335" s="1">
        <v>720</v>
      </c>
      <c r="AM4335" s="1">
        <v>1</v>
      </c>
      <c r="AN4335" s="1">
        <v>0</v>
      </c>
      <c r="AO4335" s="1">
        <v>0</v>
      </c>
      <c r="AP4335" s="1">
        <v>0</v>
      </c>
      <c r="AQ4335" s="1">
        <v>0</v>
      </c>
      <c r="AR4335" s="1">
        <v>400</v>
      </c>
      <c r="AS4335" s="1">
        <v>346.06420565302142</v>
      </c>
      <c r="AT4335" s="1">
        <f>Table1[[#This Row],[รวมต้นทุนค่าเดินทาง]]+Table1[[#This Row],[รวมต้นทุนค่าซ่อม]]+Table1[[#This Row],[รวมค่าเสื่อม]]</f>
        <v>1947.1377760106998</v>
      </c>
      <c r="AU4335" s="1">
        <f t="shared" si="202"/>
        <v>4256.109283997258</v>
      </c>
      <c r="AV4335" s="1" t="str" cm="1">
        <f t="array" ref="AV4335">IF(AC4335&lt;4, "เก็บ", IF(OR(AT4335 &lt; PERCENTILE(IF($AC$2:$AC$5092=AC4335, $AT$2:$AT$5092), 0.25) - 1.5 * (PERCENTILE(IF($AC$2:$AC$5092=AC4335, $AT$2:$AT$5092), 0.75) - PERCENTILE(IF($AC$2:$AC$5092=AC4335, $AT$2:$AT$5092), 0.25)), AT4335 &gt; PERCENTILE(IF($AC$2:$AC$5092=AC4335, $AT$2:$AT$5092), 0.75) + 1.5 * (PERCENTILE(IF($AC$2:$AC$5092=AC4335, $AT$2:$AT$5092), 0.75) - PERCENTILE(IF($AC$2:$AC$5092=AC4335, $AT$2:$AT$5092), 0.25))), "ตัด", "เก็บ"))</f>
        <v>เก็บ</v>
      </c>
      <c r="AW4335" s="1">
        <f t="shared" si="203"/>
        <v>3807.0727671795808</v>
      </c>
      <c r="AX4335" s="1">
        <v>2335.0230876608157</v>
      </c>
      <c r="AY4335" s="1">
        <v>1201.0735703576784</v>
      </c>
    </row>
    <row r="4336" spans="1:51" x14ac:dyDescent="0.2">
      <c r="A4336" s="3">
        <v>46039</v>
      </c>
      <c r="B4336">
        <v>46039</v>
      </c>
      <c r="C4336" t="s">
        <v>13686</v>
      </c>
      <c r="D4336" t="s">
        <v>66</v>
      </c>
      <c r="E4336" t="s">
        <v>124</v>
      </c>
      <c r="F4336" t="s">
        <v>435</v>
      </c>
      <c r="G4336" s="1">
        <v>0</v>
      </c>
      <c r="H4336" s="1">
        <v>0</v>
      </c>
      <c r="I4336" s="1">
        <v>400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  <c r="O4336" s="1">
        <v>400</v>
      </c>
      <c r="P4336" t="s">
        <v>13687</v>
      </c>
      <c r="Q4336" s="2">
        <v>244366</v>
      </c>
      <c r="R4336" t="s">
        <v>70</v>
      </c>
      <c r="S4336">
        <v>0</v>
      </c>
      <c r="T4336" t="s">
        <v>71</v>
      </c>
      <c r="U4336" t="s">
        <v>93</v>
      </c>
      <c r="V4336" s="1">
        <v>0</v>
      </c>
      <c r="W4336" s="1">
        <v>0</v>
      </c>
      <c r="X4336" s="1">
        <v>0</v>
      </c>
      <c r="AA4336" t="s">
        <v>58</v>
      </c>
      <c r="AB4336" s="1">
        <v>0</v>
      </c>
      <c r="AC4336" s="4">
        <f>IF(ISNUMBER(MATCH(AD4336, $AD$2:AD4335, 0)), INDEX($AC$2:AC4335, MATCH(AD4336, $AD$2:AD4335, 0)), MAX($AC$2:AC4335)+1)</f>
        <v>4</v>
      </c>
      <c r="AD4336" t="str">
        <f t="shared" si="204"/>
        <v>เชียงใหม่-ตลาดไท</v>
      </c>
      <c r="AE4336" t="s">
        <v>73</v>
      </c>
      <c r="AF4336" s="1">
        <v>0</v>
      </c>
      <c r="AG4336" s="1">
        <v>0</v>
      </c>
      <c r="AH4336" s="1">
        <v>0</v>
      </c>
      <c r="AI4336" t="s">
        <v>13688</v>
      </c>
      <c r="AJ4336" s="1">
        <v>1</v>
      </c>
      <c r="AK4336" s="1">
        <v>720</v>
      </c>
      <c r="AL4336" s="1">
        <v>720</v>
      </c>
      <c r="AM4336" s="1">
        <v>1</v>
      </c>
      <c r="AN4336" s="1">
        <v>0</v>
      </c>
      <c r="AO4336" s="1">
        <v>0</v>
      </c>
      <c r="AP4336" s="1">
        <v>0</v>
      </c>
      <c r="AQ4336" s="1">
        <v>0</v>
      </c>
      <c r="AR4336" s="1">
        <v>400</v>
      </c>
      <c r="AS4336" s="1">
        <v>2312.053104275742</v>
      </c>
      <c r="AT4336" s="1">
        <f>Table1[[#This Row],[รวมต้นทุนค่าเดินทาง]]+Table1[[#This Row],[รวมต้นทุนค่าซ่อม]]+Table1[[#This Row],[รวมค่าเสื่อม]]</f>
        <v>3949.9306101335915</v>
      </c>
      <c r="AU4336" s="1">
        <f t="shared" si="202"/>
        <v>4256.109283997258</v>
      </c>
      <c r="AV4336" s="1" t="str" cm="1">
        <f t="array" ref="AV4336">IF(AC4336&lt;4, "เก็บ", IF(OR(AT4336 &lt; PERCENTILE(IF($AC$2:$AC$5092=AC4336, $AT$2:$AT$5092), 0.25) - 1.5 * (PERCENTILE(IF($AC$2:$AC$5092=AC4336, $AT$2:$AT$5092), 0.75) - PERCENTILE(IF($AC$2:$AC$5092=AC4336, $AT$2:$AT$5092), 0.25)), AT4336 &gt; PERCENTILE(IF($AC$2:$AC$5092=AC4336, $AT$2:$AT$5092), 0.75) + 1.5 * (PERCENTILE(IF($AC$2:$AC$5092=AC4336, $AT$2:$AT$5092), 0.75) - PERCENTILE(IF($AC$2:$AC$5092=AC4336, $AT$2:$AT$5092), 0.25))), "ตัด", "เก็บ"))</f>
        <v>เก็บ</v>
      </c>
      <c r="AW4336" s="1">
        <f t="shared" si="203"/>
        <v>3807.0727671795808</v>
      </c>
      <c r="AX4336" s="1">
        <v>2335.0230876608157</v>
      </c>
      <c r="AY4336" s="1">
        <v>1237.8775058578494</v>
      </c>
    </row>
    <row r="4337" spans="1:51" x14ac:dyDescent="0.2">
      <c r="A4337" s="3">
        <v>46039</v>
      </c>
      <c r="B4337">
        <v>46039</v>
      </c>
      <c r="C4337" t="s">
        <v>13689</v>
      </c>
      <c r="D4337" t="s">
        <v>66</v>
      </c>
      <c r="E4337" t="s">
        <v>105</v>
      </c>
      <c r="F4337" t="s">
        <v>865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670</v>
      </c>
      <c r="O4337" s="1">
        <v>670</v>
      </c>
      <c r="P4337" t="s">
        <v>13690</v>
      </c>
      <c r="Q4337" s="2">
        <v>244366</v>
      </c>
      <c r="R4337" t="s">
        <v>55</v>
      </c>
      <c r="S4337">
        <v>0</v>
      </c>
      <c r="T4337" t="s">
        <v>87</v>
      </c>
      <c r="U4337" t="s">
        <v>71</v>
      </c>
      <c r="V4337" s="1">
        <v>0</v>
      </c>
      <c r="W4337" s="1">
        <v>609</v>
      </c>
      <c r="X4337" s="1">
        <v>0</v>
      </c>
      <c r="Y4337" t="s">
        <v>108</v>
      </c>
      <c r="Z4337" t="s">
        <v>71</v>
      </c>
      <c r="AA4337" t="s">
        <v>764</v>
      </c>
      <c r="AB4337" s="1">
        <v>0</v>
      </c>
      <c r="AC4337" s="4">
        <f>IF(ISNUMBER(MATCH(AD4337, $AD$2:AD4336, 0)), INDEX($AC$2:AC4336, MATCH(AD4337, $AD$2:AD4336, 0)), MAX($AC$2:AC4336)+1)</f>
        <v>6</v>
      </c>
      <c r="AD4337" t="str">
        <f t="shared" si="204"/>
        <v>เชียงราย-เชียงใหม่</v>
      </c>
      <c r="AE4337" t="s">
        <v>55</v>
      </c>
      <c r="AF4337" s="1">
        <v>0</v>
      </c>
      <c r="AG4337" s="1">
        <v>0</v>
      </c>
      <c r="AH4337" s="1">
        <v>0</v>
      </c>
      <c r="AI4337" t="s">
        <v>13691</v>
      </c>
      <c r="AJ4337" s="1">
        <v>1</v>
      </c>
      <c r="AK4337" s="1">
        <v>0</v>
      </c>
      <c r="AL4337" s="1">
        <v>0</v>
      </c>
      <c r="AM4337" s="1">
        <v>0</v>
      </c>
      <c r="AN4337" s="1">
        <v>0</v>
      </c>
      <c r="AO4337" s="1">
        <v>0</v>
      </c>
      <c r="AP4337" s="1">
        <v>0</v>
      </c>
      <c r="AQ4337" s="1">
        <v>0</v>
      </c>
      <c r="AR4337" s="1">
        <v>1279</v>
      </c>
      <c r="AS4337" s="1">
        <v>397.88984374999995</v>
      </c>
      <c r="AT4337" s="1">
        <f>Table1[[#This Row],[รวมต้นทุนค่าเดินทาง]]+Table1[[#This Row],[รวมต้นทุนค่าซ่อม]]+Table1[[#This Row],[รวมค่าเสื่อม]]</f>
        <v>2948.0762844279661</v>
      </c>
      <c r="AU4337" s="1">
        <f t="shared" si="202"/>
        <v>4428.3346813776061</v>
      </c>
      <c r="AV4337" s="1" t="str" cm="1">
        <f t="array" ref="AV4337">IF(AC4337&lt;4, "เก็บ", IF(OR(AT4337 &lt; PERCENTILE(IF($AC$2:$AC$5092=AC4337, $AT$2:$AT$5092), 0.25) - 1.5 * (PERCENTILE(IF($AC$2:$AC$5092=AC4337, $AT$2:$AT$5092), 0.75) - PERCENTILE(IF($AC$2:$AC$5092=AC4337, $AT$2:$AT$5092), 0.25)), AT4337 &gt; PERCENTILE(IF($AC$2:$AC$5092=AC4337, $AT$2:$AT$5092), 0.75) + 1.5 * (PERCENTILE(IF($AC$2:$AC$5092=AC4337, $AT$2:$AT$5092), 0.75) - PERCENTILE(IF($AC$2:$AC$5092=AC4337, $AT$2:$AT$5092), 0.25))), "ตัด", "เก็บ"))</f>
        <v>เก็บ</v>
      </c>
      <c r="AW4337" s="1">
        <f t="shared" si="203"/>
        <v>3873.7679454274344</v>
      </c>
      <c r="AX4337" s="1">
        <v>2781.4385174989698</v>
      </c>
      <c r="AY4337" s="1">
        <v>1271.1864406779662</v>
      </c>
    </row>
    <row r="4338" spans="1:51" x14ac:dyDescent="0.2">
      <c r="A4338" s="3">
        <v>46040</v>
      </c>
      <c r="B4338">
        <v>46040</v>
      </c>
      <c r="C4338" t="s">
        <v>13692</v>
      </c>
      <c r="D4338" t="s">
        <v>66</v>
      </c>
      <c r="E4338" t="s">
        <v>124</v>
      </c>
      <c r="F4338" t="s">
        <v>388</v>
      </c>
      <c r="G4338" s="1">
        <v>0</v>
      </c>
      <c r="H4338" s="1">
        <v>0</v>
      </c>
      <c r="I4338" s="1">
        <v>400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  <c r="O4338" s="1">
        <v>400</v>
      </c>
      <c r="P4338" t="s">
        <v>13693</v>
      </c>
      <c r="Q4338" s="2">
        <v>244367</v>
      </c>
      <c r="R4338" t="s">
        <v>70</v>
      </c>
      <c r="S4338">
        <v>0</v>
      </c>
      <c r="T4338" t="s">
        <v>71</v>
      </c>
      <c r="U4338" t="s">
        <v>93</v>
      </c>
      <c r="V4338" s="1">
        <v>0</v>
      </c>
      <c r="W4338" s="1">
        <v>0</v>
      </c>
      <c r="X4338" s="1">
        <v>0</v>
      </c>
      <c r="AA4338" t="s">
        <v>58</v>
      </c>
      <c r="AB4338" s="1">
        <v>0</v>
      </c>
      <c r="AC4338" s="4">
        <f>IF(ISNUMBER(MATCH(AD4338, $AD$2:AD4337, 0)), INDEX($AC$2:AC4337, MATCH(AD4338, $AD$2:AD4337, 0)), MAX($AC$2:AC4337)+1)</f>
        <v>4</v>
      </c>
      <c r="AD4338" t="str">
        <f t="shared" si="204"/>
        <v>เชียงใหม่-ตลาดไท</v>
      </c>
      <c r="AE4338" t="s">
        <v>73</v>
      </c>
      <c r="AF4338" s="1">
        <v>0</v>
      </c>
      <c r="AG4338" s="1">
        <v>0</v>
      </c>
      <c r="AH4338" s="1">
        <v>0</v>
      </c>
      <c r="AI4338" t="s">
        <v>13694</v>
      </c>
      <c r="AJ4338" s="1">
        <v>1</v>
      </c>
      <c r="AK4338" s="1">
        <v>720</v>
      </c>
      <c r="AL4338" s="1">
        <v>720</v>
      </c>
      <c r="AM4338" s="1">
        <v>1</v>
      </c>
      <c r="AN4338" s="1">
        <v>0</v>
      </c>
      <c r="AO4338" s="1">
        <v>0</v>
      </c>
      <c r="AP4338" s="1">
        <v>0</v>
      </c>
      <c r="AQ4338" s="1">
        <v>0</v>
      </c>
      <c r="AR4338" s="1">
        <v>400</v>
      </c>
      <c r="AS4338" s="1">
        <v>124.18944116946528</v>
      </c>
      <c r="AT4338" s="1">
        <f>Table1[[#This Row],[รวมต้นทุนค่าเดินทาง]]+Table1[[#This Row],[รวมต้นทุนค่าซ่อม]]+Table1[[#This Row],[รวมค่าเสื่อม]]</f>
        <v>1942.2117014434377</v>
      </c>
      <c r="AU4338" s="1">
        <f t="shared" si="202"/>
        <v>4256.109283997258</v>
      </c>
      <c r="AV4338" s="1" t="str" cm="1">
        <f t="array" ref="AV4338">IF(AC4338&lt;4, "เก็บ", IF(OR(AT4338 &lt; PERCENTILE(IF($AC$2:$AC$5092=AC4338, $AT$2:$AT$5092), 0.25) - 1.5 * (PERCENTILE(IF($AC$2:$AC$5092=AC4338, $AT$2:$AT$5092), 0.75) - PERCENTILE(IF($AC$2:$AC$5092=AC4338, $AT$2:$AT$5092), 0.25)), AT4338 &gt; PERCENTILE(IF($AC$2:$AC$5092=AC4338, $AT$2:$AT$5092), 0.75) + 1.5 * (PERCENTILE(IF($AC$2:$AC$5092=AC4338, $AT$2:$AT$5092), 0.75) - PERCENTILE(IF($AC$2:$AC$5092=AC4338, $AT$2:$AT$5092), 0.25))), "ตัด", "เก็บ"))</f>
        <v>เก็บ</v>
      </c>
      <c r="AW4338" s="1">
        <f t="shared" si="203"/>
        <v>3807.0727671795808</v>
      </c>
      <c r="AX4338" s="1">
        <v>2335.0230876608157</v>
      </c>
      <c r="AY4338" s="1">
        <v>1418.0222602739725</v>
      </c>
    </row>
    <row r="4339" spans="1:51" x14ac:dyDescent="0.2">
      <c r="A4339" s="3">
        <v>46040</v>
      </c>
      <c r="B4339">
        <v>46040</v>
      </c>
      <c r="C4339" t="s">
        <v>13695</v>
      </c>
      <c r="D4339" t="s">
        <v>66</v>
      </c>
      <c r="E4339" t="s">
        <v>124</v>
      </c>
      <c r="F4339" t="s">
        <v>263</v>
      </c>
      <c r="G4339" s="1">
        <v>0</v>
      </c>
      <c r="H4339" s="1">
        <v>975</v>
      </c>
      <c r="I4339" s="1">
        <v>400</v>
      </c>
      <c r="J4339" s="1">
        <v>0</v>
      </c>
      <c r="K4339" s="1">
        <v>0</v>
      </c>
      <c r="L4339" s="1">
        <v>0</v>
      </c>
      <c r="M4339" s="1">
        <v>0</v>
      </c>
      <c r="N4339" s="1">
        <v>0</v>
      </c>
      <c r="O4339" s="1">
        <v>400</v>
      </c>
      <c r="P4339" t="s">
        <v>13696</v>
      </c>
      <c r="Q4339" s="2">
        <v>244367</v>
      </c>
      <c r="R4339" t="s">
        <v>70</v>
      </c>
      <c r="S4339">
        <v>0</v>
      </c>
      <c r="T4339" t="s">
        <v>71</v>
      </c>
      <c r="U4339" t="s">
        <v>93</v>
      </c>
      <c r="V4339" s="1">
        <v>0</v>
      </c>
      <c r="W4339" s="1">
        <v>0</v>
      </c>
      <c r="X4339" s="1">
        <v>0</v>
      </c>
      <c r="AA4339" t="s">
        <v>58</v>
      </c>
      <c r="AB4339" s="1">
        <v>0</v>
      </c>
      <c r="AC4339" s="4">
        <f>IF(ISNUMBER(MATCH(AD4339, $AD$2:AD4338, 0)), INDEX($AC$2:AC4338, MATCH(AD4339, $AD$2:AD4338, 0)), MAX($AC$2:AC4338)+1)</f>
        <v>4</v>
      </c>
      <c r="AD4339" t="str">
        <f t="shared" si="204"/>
        <v>เชียงใหม่-ตลาดไท</v>
      </c>
      <c r="AE4339" t="s">
        <v>73</v>
      </c>
      <c r="AF4339" s="1">
        <v>0</v>
      </c>
      <c r="AG4339" s="1">
        <v>0</v>
      </c>
      <c r="AH4339" s="1">
        <v>0</v>
      </c>
      <c r="AI4339" t="s">
        <v>13697</v>
      </c>
      <c r="AJ4339" s="1">
        <v>1</v>
      </c>
      <c r="AK4339" s="1">
        <v>720</v>
      </c>
      <c r="AL4339" s="1">
        <v>720</v>
      </c>
      <c r="AM4339" s="1">
        <v>1</v>
      </c>
      <c r="AN4339" s="1">
        <v>0</v>
      </c>
      <c r="AO4339" s="1">
        <v>0</v>
      </c>
      <c r="AP4339" s="1">
        <v>0</v>
      </c>
      <c r="AQ4339" s="1">
        <v>0</v>
      </c>
      <c r="AR4339" s="1">
        <v>1375</v>
      </c>
      <c r="AS4339" s="1">
        <v>1486.4818872549022</v>
      </c>
      <c r="AT4339" s="1">
        <f>Table1[[#This Row],[รวมต้นทุนค่าเดินทาง]]+Table1[[#This Row],[รวมต้นทุนค่าซ่อม]]+Table1[[#This Row],[รวมค่าเสื่อม]]</f>
        <v>4482.4817607686891</v>
      </c>
      <c r="AU4339" s="1">
        <f t="shared" si="202"/>
        <v>4256.109283997258</v>
      </c>
      <c r="AV4339" s="1" t="str" cm="1">
        <f t="array" ref="AV4339">IF(AC4339&lt;4, "เก็บ", IF(OR(AT4339 &lt; PERCENTILE(IF($AC$2:$AC$5092=AC4339, $AT$2:$AT$5092), 0.25) - 1.5 * (PERCENTILE(IF($AC$2:$AC$5092=AC4339, $AT$2:$AT$5092), 0.75) - PERCENTILE(IF($AC$2:$AC$5092=AC4339, $AT$2:$AT$5092), 0.25)), AT4339 &gt; PERCENTILE(IF($AC$2:$AC$5092=AC4339, $AT$2:$AT$5092), 0.75) + 1.5 * (PERCENTILE(IF($AC$2:$AC$5092=AC4339, $AT$2:$AT$5092), 0.75) - PERCENTILE(IF($AC$2:$AC$5092=AC4339, $AT$2:$AT$5092), 0.25))), "ตัด", "เก็บ"))</f>
        <v>เก็บ</v>
      </c>
      <c r="AW4339" s="1">
        <f t="shared" si="203"/>
        <v>3807.0727671795808</v>
      </c>
      <c r="AX4339" s="1">
        <v>2335.0230876608157</v>
      </c>
      <c r="AY4339" s="1">
        <v>1620.999873513787</v>
      </c>
    </row>
    <row r="4340" spans="1:51" x14ac:dyDescent="0.2">
      <c r="A4340" s="3">
        <v>46040</v>
      </c>
      <c r="B4340">
        <v>46040</v>
      </c>
      <c r="C4340" t="s">
        <v>13698</v>
      </c>
      <c r="D4340" t="s">
        <v>66</v>
      </c>
      <c r="E4340" t="s">
        <v>67</v>
      </c>
      <c r="F4340" t="s">
        <v>68</v>
      </c>
      <c r="G4340" s="1">
        <v>0</v>
      </c>
      <c r="H4340" s="1">
        <v>975</v>
      </c>
      <c r="I4340" s="1">
        <v>500</v>
      </c>
      <c r="J4340" s="1">
        <v>0</v>
      </c>
      <c r="K4340" s="1">
        <v>0</v>
      </c>
      <c r="L4340" s="1">
        <v>0</v>
      </c>
      <c r="M4340" s="1">
        <v>0</v>
      </c>
      <c r="N4340" s="1">
        <v>0</v>
      </c>
      <c r="O4340" s="1">
        <v>500</v>
      </c>
      <c r="P4340" t="s">
        <v>13699</v>
      </c>
      <c r="Q4340" s="2">
        <v>244367</v>
      </c>
      <c r="R4340" t="s">
        <v>70</v>
      </c>
      <c r="S4340">
        <v>0</v>
      </c>
      <c r="T4340" t="s">
        <v>71</v>
      </c>
      <c r="U4340" t="s">
        <v>161</v>
      </c>
      <c r="V4340" s="1">
        <v>0</v>
      </c>
      <c r="W4340" s="1">
        <v>0</v>
      </c>
      <c r="X4340" s="1">
        <v>0</v>
      </c>
      <c r="AA4340" t="s">
        <v>58</v>
      </c>
      <c r="AB4340" s="1">
        <v>0</v>
      </c>
      <c r="AC4340" s="4">
        <f>IF(ISNUMBER(MATCH(AD4340, $AD$2:AD4339, 0)), INDEX($AC$2:AC4339, MATCH(AD4340, $AD$2:AD4339, 0)), MAX($AC$2:AC4339)+1)</f>
        <v>9</v>
      </c>
      <c r="AD4340" t="str">
        <f t="shared" si="204"/>
        <v>เชียงใหม่-พุทธมณฑลสาย 2</v>
      </c>
      <c r="AE4340" t="s">
        <v>73</v>
      </c>
      <c r="AF4340" s="1">
        <v>0</v>
      </c>
      <c r="AG4340" s="1">
        <v>0</v>
      </c>
      <c r="AH4340" s="1">
        <v>0</v>
      </c>
      <c r="AI4340" t="s">
        <v>13700</v>
      </c>
      <c r="AJ4340" s="1">
        <v>1</v>
      </c>
      <c r="AK4340" s="1">
        <v>720</v>
      </c>
      <c r="AL4340" s="1">
        <v>720</v>
      </c>
      <c r="AM4340" s="1">
        <v>1</v>
      </c>
      <c r="AN4340" s="1">
        <v>0</v>
      </c>
      <c r="AO4340" s="1">
        <v>0</v>
      </c>
      <c r="AP4340" s="1">
        <v>0</v>
      </c>
      <c r="AQ4340" s="1">
        <v>0</v>
      </c>
      <c r="AR4340" s="1">
        <v>1475</v>
      </c>
      <c r="AS4340" s="1">
        <v>2003.8824206578374</v>
      </c>
      <c r="AT4340" s="1">
        <f>Table1[[#This Row],[รวมต้นทุนค่าเดินทาง]]+Table1[[#This Row],[รวมต้นทุนค่าซ่อม]]+Table1[[#This Row],[รวมค่าเสื่อม]]</f>
        <v>5247.3363618673484</v>
      </c>
      <c r="AU4340" s="1">
        <f t="shared" si="202"/>
        <v>4623.2312262414152</v>
      </c>
      <c r="AV4340" s="1" t="str" cm="1">
        <f t="array" ref="AV4340">IF(AC4340&lt;4, "เก็บ", IF(OR(AT4340 &lt; PERCENTILE(IF($AC$2:$AC$5092=AC4340, $AT$2:$AT$5092), 0.25) - 1.5 * (PERCENTILE(IF($AC$2:$AC$5092=AC4340, $AT$2:$AT$5092), 0.75) - PERCENTILE(IF($AC$2:$AC$5092=AC4340, $AT$2:$AT$5092), 0.25)), AT4340 &gt; PERCENTILE(IF($AC$2:$AC$5092=AC4340, $AT$2:$AT$5092), 0.75) + 1.5 * (PERCENTILE(IF($AC$2:$AC$5092=AC4340, $AT$2:$AT$5092), 0.75) - PERCENTILE(IF($AC$2:$AC$5092=AC4340, $AT$2:$AT$5092), 0.25))), "ตัด", "เก็บ"))</f>
        <v>เก็บ</v>
      </c>
      <c r="AW4340" s="1">
        <f t="shared" si="203"/>
        <v>4005.4952465164292</v>
      </c>
      <c r="AX4340" s="1">
        <v>2577.9546108768855</v>
      </c>
      <c r="AY4340" s="1">
        <v>1768.4539412095114</v>
      </c>
    </row>
    <row r="4341" spans="1:51" x14ac:dyDescent="0.2">
      <c r="A4341" s="3">
        <v>46040</v>
      </c>
      <c r="B4341">
        <v>46040</v>
      </c>
      <c r="C4341" t="s">
        <v>13701</v>
      </c>
      <c r="D4341" t="s">
        <v>66</v>
      </c>
      <c r="E4341" t="s">
        <v>124</v>
      </c>
      <c r="F4341" t="s">
        <v>1102</v>
      </c>
      <c r="G4341" s="1">
        <v>0</v>
      </c>
      <c r="H4341" s="1">
        <v>0</v>
      </c>
      <c r="I4341" s="1">
        <v>500</v>
      </c>
      <c r="J4341" s="1">
        <v>0</v>
      </c>
      <c r="K4341" s="1">
        <v>0</v>
      </c>
      <c r="L4341" s="1">
        <v>0</v>
      </c>
      <c r="M4341" s="1">
        <v>0</v>
      </c>
      <c r="N4341" s="1">
        <v>0</v>
      </c>
      <c r="O4341" s="1">
        <v>500</v>
      </c>
      <c r="P4341" t="s">
        <v>13702</v>
      </c>
      <c r="Q4341" s="2">
        <v>244367</v>
      </c>
      <c r="R4341" t="s">
        <v>70</v>
      </c>
      <c r="S4341">
        <v>0</v>
      </c>
      <c r="T4341" t="s">
        <v>71</v>
      </c>
      <c r="U4341" t="s">
        <v>72</v>
      </c>
      <c r="V4341" s="1">
        <v>0</v>
      </c>
      <c r="W4341" s="1">
        <v>0</v>
      </c>
      <c r="X4341" s="1">
        <v>0</v>
      </c>
      <c r="AA4341" t="s">
        <v>58</v>
      </c>
      <c r="AB4341" s="1">
        <v>0</v>
      </c>
      <c r="AC4341" s="4">
        <f>IF(ISNUMBER(MATCH(AD4341, $AD$2:AD4340, 0)), INDEX($AC$2:AC4340, MATCH(AD4341, $AD$2:AD4340, 0)), MAX($AC$2:AC4340)+1)</f>
        <v>2</v>
      </c>
      <c r="AD4341" t="str">
        <f t="shared" si="204"/>
        <v>เชียงใหม่-พุทธมณฑลสาย 5</v>
      </c>
      <c r="AE4341" t="s">
        <v>73</v>
      </c>
      <c r="AF4341" s="1">
        <v>0</v>
      </c>
      <c r="AG4341" s="1">
        <v>0</v>
      </c>
      <c r="AH4341" s="1">
        <v>0</v>
      </c>
      <c r="AI4341" t="s">
        <v>13703</v>
      </c>
      <c r="AJ4341" s="1">
        <v>1</v>
      </c>
      <c r="AK4341" s="1">
        <v>720</v>
      </c>
      <c r="AL4341" s="1">
        <v>720</v>
      </c>
      <c r="AM4341" s="1">
        <v>1</v>
      </c>
      <c r="AN4341" s="1">
        <v>0</v>
      </c>
      <c r="AO4341" s="1">
        <v>0</v>
      </c>
      <c r="AP4341" s="1">
        <v>0</v>
      </c>
      <c r="AQ4341" s="1">
        <v>0</v>
      </c>
      <c r="AR4341" s="1">
        <v>500</v>
      </c>
      <c r="AS4341" s="1">
        <v>166.20212138267672</v>
      </c>
      <c r="AT4341" s="1">
        <f>Table1[[#This Row],[รวมต้นทุนค่าเดินทาง]]+Table1[[#This Row],[รวมต้นทุนค่าซ่อม]]+Table1[[#This Row],[รวมค่าเสื่อม]]</f>
        <v>2011.2112788918344</v>
      </c>
      <c r="AU4341" s="1">
        <f t="shared" si="202"/>
        <v>5026.5629662053279</v>
      </c>
      <c r="AV4341" s="1" t="str" cm="1">
        <f t="array" ref="AV4341">IF(AC4341&lt;4, "เก็บ", IF(OR(AT4341 &lt; PERCENTILE(IF($AC$2:$AC$5092=AC4341, $AT$2:$AT$5092), 0.25) - 1.5 * (PERCENTILE(IF($AC$2:$AC$5092=AC4341, $AT$2:$AT$5092), 0.75) - PERCENTILE(IF($AC$2:$AC$5092=AC4341, $AT$2:$AT$5092), 0.25)), AT4341 &gt; PERCENTILE(IF($AC$2:$AC$5092=AC4341, $AT$2:$AT$5092), 0.75) + 1.5 * (PERCENTILE(IF($AC$2:$AC$5092=AC4341, $AT$2:$AT$5092), 0.75) - PERCENTILE(IF($AC$2:$AC$5092=AC4341, $AT$2:$AT$5092), 0.25))), "ตัด", "เก็บ"))</f>
        <v>เก็บ</v>
      </c>
      <c r="AW4341" s="1">
        <f t="shared" si="203"/>
        <v>5026.5629662053279</v>
      </c>
      <c r="AX4341" s="1">
        <v>4064.5059139663294</v>
      </c>
      <c r="AY4341" s="1">
        <v>1345.0091575091576</v>
      </c>
    </row>
    <row r="4342" spans="1:51" x14ac:dyDescent="0.2">
      <c r="A4342" s="3">
        <v>46041</v>
      </c>
      <c r="B4342">
        <v>46041</v>
      </c>
      <c r="C4342" t="s">
        <v>13704</v>
      </c>
      <c r="D4342" t="s">
        <v>66</v>
      </c>
      <c r="E4342" t="s">
        <v>124</v>
      </c>
      <c r="F4342" t="s">
        <v>201</v>
      </c>
      <c r="G4342" s="1">
        <v>0</v>
      </c>
      <c r="H4342" s="1">
        <v>731</v>
      </c>
      <c r="I4342" s="1">
        <v>400</v>
      </c>
      <c r="J4342" s="1">
        <v>0</v>
      </c>
      <c r="K4342" s="1">
        <v>0</v>
      </c>
      <c r="L4342" s="1">
        <v>0</v>
      </c>
      <c r="M4342" s="1">
        <v>0</v>
      </c>
      <c r="N4342" s="1">
        <v>0</v>
      </c>
      <c r="O4342" s="1">
        <v>400</v>
      </c>
      <c r="P4342" t="s">
        <v>13705</v>
      </c>
      <c r="Q4342" s="2">
        <v>244368</v>
      </c>
      <c r="R4342" t="s">
        <v>70</v>
      </c>
      <c r="S4342">
        <v>0</v>
      </c>
      <c r="T4342" t="s">
        <v>88</v>
      </c>
      <c r="U4342" t="s">
        <v>93</v>
      </c>
      <c r="V4342" s="1">
        <v>0</v>
      </c>
      <c r="W4342" s="1">
        <v>0</v>
      </c>
      <c r="X4342" s="1">
        <v>0</v>
      </c>
      <c r="AA4342" t="s">
        <v>58</v>
      </c>
      <c r="AB4342" s="1">
        <v>0</v>
      </c>
      <c r="AC4342" s="4">
        <f>IF(ISNUMBER(MATCH(AD4342, $AD$2:AD4341, 0)), INDEX($AC$2:AC4341, MATCH(AD4342, $AD$2:AD4341, 0)), MAX($AC$2:AC4341)+1)</f>
        <v>51</v>
      </c>
      <c r="AD4342" t="str">
        <f t="shared" si="204"/>
        <v>แพร่-ตลาดไท</v>
      </c>
      <c r="AE4342" t="s">
        <v>73</v>
      </c>
      <c r="AF4342" s="1">
        <v>0</v>
      </c>
      <c r="AG4342" s="1">
        <v>0</v>
      </c>
      <c r="AH4342" s="1">
        <v>0</v>
      </c>
      <c r="AI4342" t="s">
        <v>13706</v>
      </c>
      <c r="AJ4342" s="1">
        <v>1</v>
      </c>
      <c r="AK4342" s="1">
        <v>572</v>
      </c>
      <c r="AL4342" s="1">
        <v>572</v>
      </c>
      <c r="AM4342" s="1">
        <v>1</v>
      </c>
      <c r="AN4342" s="1">
        <v>0</v>
      </c>
      <c r="AO4342" s="1">
        <v>0</v>
      </c>
      <c r="AP4342" s="1">
        <v>0</v>
      </c>
      <c r="AQ4342" s="1">
        <v>0</v>
      </c>
      <c r="AR4342" s="1">
        <v>1131</v>
      </c>
      <c r="AS4342" s="1">
        <v>137.95251596457805</v>
      </c>
      <c r="AT4342" s="1">
        <f>Table1[[#This Row],[รวมต้นทุนค่าเดินทาง]]+Table1[[#This Row],[รวมต้นทุนค่าซ่อม]]+Table1[[#This Row],[รวมค่าเสื่อม]]</f>
        <v>3152.5141598001946</v>
      </c>
      <c r="AU4342" s="1">
        <f t="shared" si="202"/>
        <v>4737.6107634746759</v>
      </c>
      <c r="AV4342" s="1" t="str" cm="1">
        <f t="array" ref="AV4342">IF(AC4342&lt;4, "เก็บ", IF(OR(AT4342 &lt; PERCENTILE(IF($AC$2:$AC$5092=AC4342, $AT$2:$AT$5092), 0.25) - 1.5 * (PERCENTILE(IF($AC$2:$AC$5092=AC4342, $AT$2:$AT$5092), 0.75) - PERCENTILE(IF($AC$2:$AC$5092=AC4342, $AT$2:$AT$5092), 0.25)), AT4342 &gt; PERCENTILE(IF($AC$2:$AC$5092=AC4342, $AT$2:$AT$5092), 0.75) + 1.5 * (PERCENTILE(IF($AC$2:$AC$5092=AC4342, $AT$2:$AT$5092), 0.75) - PERCENTILE(IF($AC$2:$AC$5092=AC4342, $AT$2:$AT$5092), 0.25))), "ตัด", "เก็บ"))</f>
        <v>เก็บ</v>
      </c>
      <c r="AW4342" s="1">
        <f t="shared" si="203"/>
        <v>4487.1668970521196</v>
      </c>
      <c r="AX4342" s="1">
        <v>3014.4338711558335</v>
      </c>
      <c r="AY4342" s="1">
        <v>1883.5616438356165</v>
      </c>
    </row>
    <row r="4343" spans="1:51" x14ac:dyDescent="0.2">
      <c r="A4343" s="3">
        <v>46041</v>
      </c>
      <c r="B4343">
        <v>46041</v>
      </c>
      <c r="C4343" t="s">
        <v>13707</v>
      </c>
      <c r="D4343" t="s">
        <v>66</v>
      </c>
      <c r="E4343" t="s">
        <v>148</v>
      </c>
      <c r="F4343" t="s">
        <v>547</v>
      </c>
      <c r="G4343" s="1">
        <v>0</v>
      </c>
      <c r="H4343" s="1">
        <v>0</v>
      </c>
      <c r="I4343" s="1">
        <v>0</v>
      </c>
      <c r="J4343" s="1">
        <v>0</v>
      </c>
      <c r="K4343" s="1">
        <v>0</v>
      </c>
      <c r="L4343" s="1">
        <v>0</v>
      </c>
      <c r="M4343" s="1">
        <v>0</v>
      </c>
      <c r="N4343" s="1">
        <v>0</v>
      </c>
      <c r="O4343" s="1">
        <v>0</v>
      </c>
      <c r="P4343" t="s">
        <v>13708</v>
      </c>
      <c r="Q4343" s="2">
        <v>244368</v>
      </c>
      <c r="R4343" t="s">
        <v>55</v>
      </c>
      <c r="S4343">
        <v>0</v>
      </c>
      <c r="T4343" t="s">
        <v>114</v>
      </c>
      <c r="U4343" t="s">
        <v>88</v>
      </c>
      <c r="V4343" s="1">
        <v>0</v>
      </c>
      <c r="W4343" s="1">
        <v>1645</v>
      </c>
      <c r="X4343" s="1">
        <v>0</v>
      </c>
      <c r="Y4343" t="s">
        <v>114</v>
      </c>
      <c r="Z4343" t="s">
        <v>88</v>
      </c>
      <c r="AA4343" t="s">
        <v>13709</v>
      </c>
      <c r="AB4343" s="1">
        <v>0</v>
      </c>
      <c r="AC4343" s="4">
        <f>IF(ISNUMBER(MATCH(AD4343, $AD$2:AD4342, 0)), INDEX($AC$2:AC4342, MATCH(AD4343, $AD$2:AD4342, 0)), MAX($AC$2:AC4342)+1)</f>
        <v>66</v>
      </c>
      <c r="AD4343" t="str">
        <f t="shared" si="204"/>
        <v>แม่สาย-แพร่</v>
      </c>
      <c r="AE4343" t="s">
        <v>55</v>
      </c>
      <c r="AF4343" s="1">
        <v>0</v>
      </c>
      <c r="AG4343" s="1">
        <v>0</v>
      </c>
      <c r="AH4343" s="1">
        <v>0</v>
      </c>
      <c r="AI4343" t="s">
        <v>13710</v>
      </c>
      <c r="AJ4343" s="1">
        <v>1</v>
      </c>
      <c r="AK4343" s="1">
        <v>0</v>
      </c>
      <c r="AL4343" s="1">
        <v>0</v>
      </c>
      <c r="AM4343" s="1">
        <v>0</v>
      </c>
      <c r="AN4343" s="1">
        <v>0</v>
      </c>
      <c r="AO4343" s="1">
        <v>0</v>
      </c>
      <c r="AP4343" s="1">
        <v>0</v>
      </c>
      <c r="AQ4343" s="1">
        <v>0</v>
      </c>
      <c r="AR4343" s="1">
        <v>1645</v>
      </c>
      <c r="AS4343" s="1">
        <v>1662.0242857142855</v>
      </c>
      <c r="AT4343" s="1">
        <f>Table1[[#This Row],[รวมต้นทุนค่าเดินทาง]]+Table1[[#This Row],[รวมต้นทุนค่าซ่อม]]+Table1[[#This Row],[รวมค่าเสื่อม]]</f>
        <v>4467.738571428572</v>
      </c>
      <c r="AU4343" s="1">
        <f t="shared" si="202"/>
        <v>3878.4802042704332</v>
      </c>
      <c r="AV4343" s="1" t="str" cm="1">
        <f t="array" ref="AV4343">IF(AC4343&lt;4, "เก็บ", IF(OR(AT4343 &lt; PERCENTILE(IF($AC$2:$AC$5092=AC4343, $AT$2:$AT$5092), 0.25) - 1.5 * (PERCENTILE(IF($AC$2:$AC$5092=AC4343, $AT$2:$AT$5092), 0.75) - PERCENTILE(IF($AC$2:$AC$5092=AC4343, $AT$2:$AT$5092), 0.25)), AT4343 &gt; PERCENTILE(IF($AC$2:$AC$5092=AC4343, $AT$2:$AT$5092), 0.75) + 1.5 * (PERCENTILE(IF($AC$2:$AC$5092=AC4343, $AT$2:$AT$5092), 0.75) - PERCENTILE(IF($AC$2:$AC$5092=AC4343, $AT$2:$AT$5092), 0.25))), "ตัด", "เก็บ"))</f>
        <v>เก็บ</v>
      </c>
      <c r="AW4343" s="1">
        <f t="shared" si="203"/>
        <v>3878.4802042704332</v>
      </c>
      <c r="AX4343" s="1">
        <v>3187.3598095469838</v>
      </c>
      <c r="AY4343" s="1">
        <v>1160.7142857142858</v>
      </c>
    </row>
    <row r="4344" spans="1:51" x14ac:dyDescent="0.2">
      <c r="A4344" s="3">
        <v>46042</v>
      </c>
      <c r="B4344">
        <v>46042</v>
      </c>
      <c r="C4344" t="s">
        <v>13711</v>
      </c>
      <c r="D4344" t="s">
        <v>66</v>
      </c>
      <c r="E4344" t="s">
        <v>124</v>
      </c>
      <c r="F4344" t="s">
        <v>159</v>
      </c>
      <c r="G4344" s="1">
        <v>0</v>
      </c>
      <c r="H4344" s="1">
        <v>975</v>
      </c>
      <c r="I4344" s="1">
        <v>500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>
        <v>500</v>
      </c>
      <c r="P4344" t="s">
        <v>13712</v>
      </c>
      <c r="Q4344" s="2">
        <v>244369</v>
      </c>
      <c r="R4344" t="s">
        <v>70</v>
      </c>
      <c r="S4344">
        <v>0</v>
      </c>
      <c r="T4344" t="s">
        <v>71</v>
      </c>
      <c r="U4344" t="s">
        <v>161</v>
      </c>
      <c r="V4344" s="1">
        <v>0</v>
      </c>
      <c r="W4344" s="1">
        <v>0</v>
      </c>
      <c r="X4344" s="1">
        <v>0</v>
      </c>
      <c r="AA4344" t="s">
        <v>58</v>
      </c>
      <c r="AB4344" s="1">
        <v>0</v>
      </c>
      <c r="AC4344" s="4">
        <f>IF(ISNUMBER(MATCH(AD4344, $AD$2:AD4343, 0)), INDEX($AC$2:AC4343, MATCH(AD4344, $AD$2:AD4343, 0)), MAX($AC$2:AC4343)+1)</f>
        <v>9</v>
      </c>
      <c r="AD4344" t="str">
        <f t="shared" si="204"/>
        <v>เชียงใหม่-พุทธมณฑลสาย 2</v>
      </c>
      <c r="AE4344" t="s">
        <v>73</v>
      </c>
      <c r="AF4344" s="1">
        <v>0</v>
      </c>
      <c r="AG4344" s="1">
        <v>0</v>
      </c>
      <c r="AH4344" s="1">
        <v>0</v>
      </c>
      <c r="AI4344" t="s">
        <v>13713</v>
      </c>
      <c r="AJ4344" s="1">
        <v>1</v>
      </c>
      <c r="AK4344" s="1">
        <v>720</v>
      </c>
      <c r="AL4344" s="1">
        <v>720</v>
      </c>
      <c r="AM4344" s="1">
        <v>1</v>
      </c>
      <c r="AN4344" s="1">
        <v>0</v>
      </c>
      <c r="AO4344" s="1">
        <v>0</v>
      </c>
      <c r="AP4344" s="1">
        <v>0</v>
      </c>
      <c r="AQ4344" s="1">
        <v>0</v>
      </c>
      <c r="AR4344" s="1">
        <v>1475</v>
      </c>
      <c r="AS4344" s="1">
        <v>1338.7564547619045</v>
      </c>
      <c r="AT4344" s="1">
        <f>Table1[[#This Row],[รวมต้นทุนค่าเดินทาง]]+Table1[[#This Row],[รวมต้นทุนค่าซ่อม]]+Table1[[#This Row],[รวมค่าเสื่อม]]</f>
        <v>4610.631454761904</v>
      </c>
      <c r="AU4344" s="1">
        <f t="shared" si="202"/>
        <v>4623.2312262414152</v>
      </c>
      <c r="AV4344" s="1" t="str" cm="1">
        <f t="array" ref="AV4344">IF(AC4344&lt;4, "เก็บ", IF(OR(AT4344 &lt; PERCENTILE(IF($AC$2:$AC$5092=AC4344, $AT$2:$AT$5092), 0.25) - 1.5 * (PERCENTILE(IF($AC$2:$AC$5092=AC4344, $AT$2:$AT$5092), 0.75) - PERCENTILE(IF($AC$2:$AC$5092=AC4344, $AT$2:$AT$5092), 0.25)), AT4344 &gt; PERCENTILE(IF($AC$2:$AC$5092=AC4344, $AT$2:$AT$5092), 0.75) + 1.5 * (PERCENTILE(IF($AC$2:$AC$5092=AC4344, $AT$2:$AT$5092), 0.75) - PERCENTILE(IF($AC$2:$AC$5092=AC4344, $AT$2:$AT$5092), 0.25))), "ตัด", "เก็บ"))</f>
        <v>เก็บ</v>
      </c>
      <c r="AW4344" s="1">
        <f t="shared" si="203"/>
        <v>4005.4952465164292</v>
      </c>
      <c r="AX4344" s="1">
        <v>2577.9546108768855</v>
      </c>
      <c r="AY4344" s="1">
        <v>1796.875</v>
      </c>
    </row>
    <row r="4345" spans="1:51" x14ac:dyDescent="0.2">
      <c r="A4345" s="3">
        <v>46042</v>
      </c>
      <c r="B4345">
        <v>46042</v>
      </c>
      <c r="C4345" t="s">
        <v>13714</v>
      </c>
      <c r="D4345" t="s">
        <v>66</v>
      </c>
      <c r="E4345" t="s">
        <v>67</v>
      </c>
      <c r="F4345" t="s">
        <v>1010</v>
      </c>
      <c r="G4345" s="1">
        <v>0</v>
      </c>
      <c r="H4345" s="1">
        <v>0</v>
      </c>
      <c r="I4345" s="1">
        <v>500</v>
      </c>
      <c r="J4345" s="1">
        <v>0</v>
      </c>
      <c r="K4345" s="1">
        <v>0</v>
      </c>
      <c r="L4345" s="1">
        <v>0</v>
      </c>
      <c r="M4345" s="1">
        <v>0</v>
      </c>
      <c r="N4345" s="1">
        <v>0</v>
      </c>
      <c r="O4345" s="1">
        <v>500</v>
      </c>
      <c r="P4345" t="s">
        <v>13715</v>
      </c>
      <c r="Q4345" s="2">
        <v>244369</v>
      </c>
      <c r="R4345" t="s">
        <v>70</v>
      </c>
      <c r="S4345">
        <v>0</v>
      </c>
      <c r="T4345" t="s">
        <v>71</v>
      </c>
      <c r="U4345" t="s">
        <v>161</v>
      </c>
      <c r="V4345" s="1">
        <v>0</v>
      </c>
      <c r="W4345" s="1">
        <v>0</v>
      </c>
      <c r="X4345" s="1">
        <v>0</v>
      </c>
      <c r="AA4345" t="s">
        <v>58</v>
      </c>
      <c r="AB4345" s="1">
        <v>0</v>
      </c>
      <c r="AC4345" s="4">
        <f>IF(ISNUMBER(MATCH(AD4345, $AD$2:AD4344, 0)), INDEX($AC$2:AC4344, MATCH(AD4345, $AD$2:AD4344, 0)), MAX($AC$2:AC4344)+1)</f>
        <v>9</v>
      </c>
      <c r="AD4345" t="str">
        <f t="shared" si="204"/>
        <v>เชียงใหม่-พุทธมณฑลสาย 2</v>
      </c>
      <c r="AE4345" t="s">
        <v>73</v>
      </c>
      <c r="AF4345" s="1">
        <v>0</v>
      </c>
      <c r="AG4345" s="1">
        <v>0</v>
      </c>
      <c r="AH4345" s="1">
        <v>0</v>
      </c>
      <c r="AI4345" t="s">
        <v>13716</v>
      </c>
      <c r="AJ4345" s="1">
        <v>1</v>
      </c>
      <c r="AK4345" s="1">
        <v>720</v>
      </c>
      <c r="AL4345" s="1">
        <v>720</v>
      </c>
      <c r="AM4345" s="1">
        <v>1</v>
      </c>
      <c r="AN4345" s="1">
        <v>0</v>
      </c>
      <c r="AO4345" s="1">
        <v>0</v>
      </c>
      <c r="AP4345" s="1">
        <v>0</v>
      </c>
      <c r="AQ4345" s="1">
        <v>0</v>
      </c>
      <c r="AR4345" s="1">
        <v>500</v>
      </c>
      <c r="AS4345" s="1">
        <v>197.13117096018738</v>
      </c>
      <c r="AT4345" s="1">
        <f>Table1[[#This Row],[รวมต้นทุนค่าเดินทาง]]+Table1[[#This Row],[รวมต้นทุนค่าซ่อม]]+Table1[[#This Row],[รวมค่าเสื่อม]]</f>
        <v>1741.3602899533223</v>
      </c>
      <c r="AU4345" s="1">
        <f t="shared" si="202"/>
        <v>4623.2312262414152</v>
      </c>
      <c r="AV4345" s="1" t="str" cm="1">
        <f t="array" ref="AV4345">IF(AC4345&lt;4, "เก็บ", IF(OR(AT4345 &lt; PERCENTILE(IF($AC$2:$AC$5092=AC4345, $AT$2:$AT$5092), 0.25) - 1.5 * (PERCENTILE(IF($AC$2:$AC$5092=AC4345, $AT$2:$AT$5092), 0.75) - PERCENTILE(IF($AC$2:$AC$5092=AC4345, $AT$2:$AT$5092), 0.25)), AT4345 &gt; PERCENTILE(IF($AC$2:$AC$5092=AC4345, $AT$2:$AT$5092), 0.75) + 1.5 * (PERCENTILE(IF($AC$2:$AC$5092=AC4345, $AT$2:$AT$5092), 0.75) - PERCENTILE(IF($AC$2:$AC$5092=AC4345, $AT$2:$AT$5092), 0.25))), "ตัด", "เก็บ"))</f>
        <v>เก็บ</v>
      </c>
      <c r="AW4345" s="1">
        <f t="shared" si="203"/>
        <v>4005.4952465164292</v>
      </c>
      <c r="AX4345" s="1">
        <v>2577.9546108768855</v>
      </c>
      <c r="AY4345" s="1">
        <v>1044.229118993135</v>
      </c>
    </row>
    <row r="4346" spans="1:51" x14ac:dyDescent="0.2">
      <c r="A4346" s="3">
        <v>46042</v>
      </c>
      <c r="B4346">
        <v>46042</v>
      </c>
      <c r="C4346" t="s">
        <v>13717</v>
      </c>
      <c r="D4346" t="s">
        <v>66</v>
      </c>
      <c r="E4346" t="s">
        <v>124</v>
      </c>
      <c r="F4346" t="s">
        <v>317</v>
      </c>
      <c r="G4346" s="1">
        <v>0</v>
      </c>
      <c r="H4346" s="1">
        <v>945</v>
      </c>
      <c r="I4346" s="1">
        <v>400</v>
      </c>
      <c r="J4346" s="1">
        <v>0</v>
      </c>
      <c r="K4346" s="1">
        <v>0</v>
      </c>
      <c r="L4346" s="1">
        <v>0</v>
      </c>
      <c r="M4346" s="1">
        <v>0</v>
      </c>
      <c r="N4346" s="1">
        <v>0</v>
      </c>
      <c r="O4346" s="1">
        <v>400</v>
      </c>
      <c r="P4346" t="s">
        <v>13718</v>
      </c>
      <c r="Q4346" s="2">
        <v>244369</v>
      </c>
      <c r="R4346" t="s">
        <v>70</v>
      </c>
      <c r="S4346">
        <v>0</v>
      </c>
      <c r="T4346" t="s">
        <v>71</v>
      </c>
      <c r="U4346" t="s">
        <v>93</v>
      </c>
      <c r="V4346" s="1">
        <v>0</v>
      </c>
      <c r="W4346" s="1">
        <v>0</v>
      </c>
      <c r="X4346" s="1">
        <v>0</v>
      </c>
      <c r="AA4346" t="s">
        <v>58</v>
      </c>
      <c r="AB4346" s="1">
        <v>0</v>
      </c>
      <c r="AC4346" s="4">
        <f>IF(ISNUMBER(MATCH(AD4346, $AD$2:AD4345, 0)), INDEX($AC$2:AC4345, MATCH(AD4346, $AD$2:AD4345, 0)), MAX($AC$2:AC4345)+1)</f>
        <v>4</v>
      </c>
      <c r="AD4346" t="str">
        <f t="shared" si="204"/>
        <v>เชียงใหม่-ตลาดไท</v>
      </c>
      <c r="AE4346" t="s">
        <v>73</v>
      </c>
      <c r="AF4346" s="1">
        <v>0</v>
      </c>
      <c r="AG4346" s="1">
        <v>0</v>
      </c>
      <c r="AH4346" s="1">
        <v>0</v>
      </c>
      <c r="AI4346" t="s">
        <v>13719</v>
      </c>
      <c r="AJ4346" s="1">
        <v>1</v>
      </c>
      <c r="AK4346" s="1">
        <v>720</v>
      </c>
      <c r="AL4346" s="1">
        <v>720</v>
      </c>
      <c r="AM4346" s="1">
        <v>1</v>
      </c>
      <c r="AN4346" s="1">
        <v>0</v>
      </c>
      <c r="AO4346" s="1">
        <v>0</v>
      </c>
      <c r="AP4346" s="1">
        <v>0</v>
      </c>
      <c r="AQ4346" s="1">
        <v>0</v>
      </c>
      <c r="AR4346" s="1">
        <v>1345</v>
      </c>
      <c r="AS4346" s="1">
        <v>3445.1799194068335</v>
      </c>
      <c r="AT4346" s="1">
        <f>Table1[[#This Row],[รวมต้นทุนค่าเดินทาง]]+Table1[[#This Row],[รวมต้นทุนค่าซ่อม]]+Table1[[#This Row],[รวมค่าเสื่อม]]</f>
        <v>6565.7481012250155</v>
      </c>
      <c r="AU4346" s="1">
        <f t="shared" si="202"/>
        <v>4256.109283997258</v>
      </c>
      <c r="AV4346" s="1" t="str" cm="1">
        <f t="array" ref="AV4346">IF(AC4346&lt;4, "เก็บ", IF(OR(AT4346 &lt; PERCENTILE(IF($AC$2:$AC$5092=AC4346, $AT$2:$AT$5092), 0.25) - 1.5 * (PERCENTILE(IF($AC$2:$AC$5092=AC4346, $AT$2:$AT$5092), 0.75) - PERCENTILE(IF($AC$2:$AC$5092=AC4346, $AT$2:$AT$5092), 0.25)), AT4346 &gt; PERCENTILE(IF($AC$2:$AC$5092=AC4346, $AT$2:$AT$5092), 0.75) + 1.5 * (PERCENTILE(IF($AC$2:$AC$5092=AC4346, $AT$2:$AT$5092), 0.75) - PERCENTILE(IF($AC$2:$AC$5092=AC4346, $AT$2:$AT$5092), 0.25))), "ตัด", "เก็บ"))</f>
        <v>เก็บ</v>
      </c>
      <c r="AW4346" s="1">
        <f t="shared" si="203"/>
        <v>3807.0727671795808</v>
      </c>
      <c r="AX4346" s="1">
        <v>2335.0230876608157</v>
      </c>
      <c r="AY4346" s="1">
        <v>1775.568181818182</v>
      </c>
    </row>
    <row r="4347" spans="1:51" x14ac:dyDescent="0.2">
      <c r="A4347" s="3">
        <v>46042</v>
      </c>
      <c r="B4347">
        <v>46042</v>
      </c>
      <c r="C4347" t="s">
        <v>13720</v>
      </c>
      <c r="D4347" t="s">
        <v>66</v>
      </c>
      <c r="E4347" t="s">
        <v>105</v>
      </c>
      <c r="F4347" t="s">
        <v>106</v>
      </c>
      <c r="G4347" s="1">
        <v>0</v>
      </c>
      <c r="H4347" s="1">
        <v>0</v>
      </c>
      <c r="I4347" s="1">
        <v>0</v>
      </c>
      <c r="J4347" s="1">
        <v>0</v>
      </c>
      <c r="K4347" s="1">
        <v>0</v>
      </c>
      <c r="L4347" s="1">
        <v>0</v>
      </c>
      <c r="M4347" s="1">
        <v>0</v>
      </c>
      <c r="N4347" s="1">
        <v>670</v>
      </c>
      <c r="O4347" s="1">
        <v>670</v>
      </c>
      <c r="P4347" t="s">
        <v>13721</v>
      </c>
      <c r="Q4347" s="2">
        <v>244369</v>
      </c>
      <c r="R4347" t="s">
        <v>55</v>
      </c>
      <c r="S4347">
        <v>0</v>
      </c>
      <c r="T4347" t="s">
        <v>87</v>
      </c>
      <c r="U4347" t="s">
        <v>71</v>
      </c>
      <c r="V4347" s="1">
        <v>0</v>
      </c>
      <c r="W4347" s="1">
        <v>609</v>
      </c>
      <c r="X4347" s="1">
        <v>0</v>
      </c>
      <c r="Y4347" t="s">
        <v>108</v>
      </c>
      <c r="Z4347" t="s">
        <v>71</v>
      </c>
      <c r="AA4347" t="s">
        <v>612</v>
      </c>
      <c r="AB4347" s="1">
        <v>0</v>
      </c>
      <c r="AC4347" s="4">
        <f>IF(ISNUMBER(MATCH(AD4347, $AD$2:AD4346, 0)), INDEX($AC$2:AC4346, MATCH(AD4347, $AD$2:AD4346, 0)), MAX($AC$2:AC4346)+1)</f>
        <v>6</v>
      </c>
      <c r="AD4347" t="str">
        <f t="shared" si="204"/>
        <v>เชียงราย-เชียงใหม่</v>
      </c>
      <c r="AE4347" t="s">
        <v>55</v>
      </c>
      <c r="AF4347" s="1">
        <v>0</v>
      </c>
      <c r="AG4347" s="1">
        <v>0</v>
      </c>
      <c r="AH4347" s="1">
        <v>0</v>
      </c>
      <c r="AI4347" t="s">
        <v>13722</v>
      </c>
      <c r="AJ4347" s="1">
        <v>1</v>
      </c>
      <c r="AK4347" s="1">
        <v>0</v>
      </c>
      <c r="AL4347" s="1">
        <v>0</v>
      </c>
      <c r="AM4347" s="1">
        <v>0</v>
      </c>
      <c r="AN4347" s="1">
        <v>0</v>
      </c>
      <c r="AO4347" s="1">
        <v>0</v>
      </c>
      <c r="AP4347" s="1">
        <v>0</v>
      </c>
      <c r="AQ4347" s="1">
        <v>0</v>
      </c>
      <c r="AR4347" s="1">
        <v>1279</v>
      </c>
      <c r="AS4347" s="1">
        <v>549.734375</v>
      </c>
      <c r="AT4347" s="1">
        <f>Table1[[#This Row],[รวมต้นทุนค่าเดินทาง]]+Table1[[#This Row],[รวมต้นทุนค่าซ่อม]]+Table1[[#This Row],[รวมค่าเสื่อม]]</f>
        <v>3204.8811639908254</v>
      </c>
      <c r="AU4347" s="1">
        <f t="shared" si="202"/>
        <v>4428.3346813776061</v>
      </c>
      <c r="AV4347" s="1" t="str" cm="1">
        <f t="array" ref="AV4347">IF(AC4347&lt;4, "เก็บ", IF(OR(AT4347 &lt; PERCENTILE(IF($AC$2:$AC$5092=AC4347, $AT$2:$AT$5092), 0.25) - 1.5 * (PERCENTILE(IF($AC$2:$AC$5092=AC4347, $AT$2:$AT$5092), 0.75) - PERCENTILE(IF($AC$2:$AC$5092=AC4347, $AT$2:$AT$5092), 0.25)), AT4347 &gt; PERCENTILE(IF($AC$2:$AC$5092=AC4347, $AT$2:$AT$5092), 0.75) + 1.5 * (PERCENTILE(IF($AC$2:$AC$5092=AC4347, $AT$2:$AT$5092), 0.75) - PERCENTILE(IF($AC$2:$AC$5092=AC4347, $AT$2:$AT$5092), 0.25))), "ตัด", "เก็บ"))</f>
        <v>เก็บ</v>
      </c>
      <c r="AW4347" s="1">
        <f t="shared" si="203"/>
        <v>3873.7679454274344</v>
      </c>
      <c r="AX4347" s="1">
        <v>2781.4385174989698</v>
      </c>
      <c r="AY4347" s="1">
        <v>1376.1467889908256</v>
      </c>
    </row>
    <row r="4348" spans="1:51" x14ac:dyDescent="0.2">
      <c r="A4348" s="3">
        <v>46043</v>
      </c>
      <c r="B4348">
        <v>46043</v>
      </c>
      <c r="C4348" t="s">
        <v>13723</v>
      </c>
      <c r="D4348" t="s">
        <v>66</v>
      </c>
      <c r="E4348" t="s">
        <v>124</v>
      </c>
      <c r="F4348" t="s">
        <v>420</v>
      </c>
      <c r="G4348" s="1">
        <v>853</v>
      </c>
      <c r="H4348" s="1">
        <v>0</v>
      </c>
      <c r="I4348" s="1">
        <v>400</v>
      </c>
      <c r="J4348" s="1">
        <v>0</v>
      </c>
      <c r="K4348" s="1">
        <v>0</v>
      </c>
      <c r="L4348" s="1">
        <v>0</v>
      </c>
      <c r="M4348" s="1">
        <v>0</v>
      </c>
      <c r="N4348" s="1">
        <v>0</v>
      </c>
      <c r="O4348" s="1">
        <v>1253</v>
      </c>
      <c r="P4348" t="s">
        <v>13724</v>
      </c>
      <c r="Q4348" s="2">
        <v>244370</v>
      </c>
      <c r="R4348" t="s">
        <v>70</v>
      </c>
      <c r="S4348">
        <v>0</v>
      </c>
      <c r="T4348" t="s">
        <v>254</v>
      </c>
      <c r="U4348" t="s">
        <v>161</v>
      </c>
      <c r="V4348" s="1">
        <v>0</v>
      </c>
      <c r="W4348" s="1">
        <v>0</v>
      </c>
      <c r="X4348" s="1">
        <v>0</v>
      </c>
      <c r="AA4348" t="s">
        <v>58</v>
      </c>
      <c r="AB4348" s="1">
        <v>0</v>
      </c>
      <c r="AC4348" s="4">
        <f>IF(ISNUMBER(MATCH(AD4348, $AD$2:AD4347, 0)), INDEX($AC$2:AC4347, MATCH(AD4348, $AD$2:AD4347, 0)), MAX($AC$2:AC4347)+1)</f>
        <v>11</v>
      </c>
      <c r="AD4348" t="str">
        <f t="shared" si="204"/>
        <v>ลำปาง-พุทธมณฑลสาย 2</v>
      </c>
      <c r="AE4348" t="s">
        <v>73</v>
      </c>
      <c r="AF4348" s="1">
        <v>0</v>
      </c>
      <c r="AG4348" s="1">
        <v>0</v>
      </c>
      <c r="AH4348" s="1">
        <v>0</v>
      </c>
      <c r="AI4348" t="s">
        <v>13725</v>
      </c>
      <c r="AJ4348" s="1">
        <v>1</v>
      </c>
      <c r="AK4348" s="1">
        <v>720</v>
      </c>
      <c r="AL4348" s="1">
        <v>720</v>
      </c>
      <c r="AM4348" s="1">
        <v>1</v>
      </c>
      <c r="AN4348" s="1">
        <v>0</v>
      </c>
      <c r="AO4348" s="1">
        <v>0</v>
      </c>
      <c r="AP4348" s="1">
        <v>0</v>
      </c>
      <c r="AQ4348" s="1">
        <v>0</v>
      </c>
      <c r="AR4348" s="1">
        <v>1253</v>
      </c>
      <c r="AS4348" s="1">
        <v>132.28698715703445</v>
      </c>
      <c r="AT4348" s="1">
        <f>Table1[[#This Row],[รวมต้นทุนค่าเดินทาง]]+Table1[[#This Row],[รวมต้นทุนค่าซ่อม]]+Table1[[#This Row],[รวมค่าเสื่อม]]</f>
        <v>3070.8530912357965</v>
      </c>
      <c r="AU4348" s="1">
        <f t="shared" si="202"/>
        <v>4930.4097489270907</v>
      </c>
      <c r="AV4348" s="1" t="str" cm="1">
        <f t="array" ref="AV4348">IF(AC4348&lt;4, "เก็บ", IF(OR(AT4348 &lt; PERCENTILE(IF($AC$2:$AC$5092=AC4348, $AT$2:$AT$5092), 0.25) - 1.5 * (PERCENTILE(IF($AC$2:$AC$5092=AC4348, $AT$2:$AT$5092), 0.75) - PERCENTILE(IF($AC$2:$AC$5092=AC4348, $AT$2:$AT$5092), 0.25)), AT4348 &gt; PERCENTILE(IF($AC$2:$AC$5092=AC4348, $AT$2:$AT$5092), 0.75) + 1.5 * (PERCENTILE(IF($AC$2:$AC$5092=AC4348, $AT$2:$AT$5092), 0.75) - PERCENTILE(IF($AC$2:$AC$5092=AC4348, $AT$2:$AT$5092), 0.25))), "ตัด", "เก็บ"))</f>
        <v>เก็บ</v>
      </c>
      <c r="AW4348" s="1">
        <f t="shared" si="203"/>
        <v>4496.4734610911819</v>
      </c>
      <c r="AX4348" s="1">
        <v>2927.9145864762854</v>
      </c>
      <c r="AY4348" s="1">
        <v>1685.5661040787622</v>
      </c>
    </row>
    <row r="4349" spans="1:51" x14ac:dyDescent="0.2">
      <c r="A4349" s="3">
        <v>46043</v>
      </c>
      <c r="B4349">
        <v>46043</v>
      </c>
      <c r="C4349" t="s">
        <v>13726</v>
      </c>
      <c r="D4349" t="s">
        <v>66</v>
      </c>
      <c r="E4349" t="s">
        <v>124</v>
      </c>
      <c r="F4349" t="s">
        <v>388</v>
      </c>
      <c r="G4349" s="1">
        <v>853</v>
      </c>
      <c r="H4349" s="1">
        <v>0</v>
      </c>
      <c r="I4349" s="1">
        <v>400</v>
      </c>
      <c r="J4349" s="1">
        <v>0</v>
      </c>
      <c r="K4349" s="1">
        <v>0</v>
      </c>
      <c r="L4349" s="1">
        <v>0</v>
      </c>
      <c r="M4349" s="1">
        <v>0</v>
      </c>
      <c r="N4349" s="1">
        <v>0</v>
      </c>
      <c r="O4349" s="1">
        <v>1253</v>
      </c>
      <c r="P4349" t="s">
        <v>13727</v>
      </c>
      <c r="Q4349" s="2">
        <v>244370</v>
      </c>
      <c r="R4349" t="s">
        <v>70</v>
      </c>
      <c r="S4349">
        <v>0</v>
      </c>
      <c r="T4349" t="s">
        <v>254</v>
      </c>
      <c r="U4349" t="s">
        <v>161</v>
      </c>
      <c r="V4349" s="1">
        <v>0</v>
      </c>
      <c r="W4349" s="1">
        <v>0</v>
      </c>
      <c r="X4349" s="1">
        <v>0</v>
      </c>
      <c r="AA4349" t="s">
        <v>58</v>
      </c>
      <c r="AB4349" s="1">
        <v>0</v>
      </c>
      <c r="AC4349" s="4">
        <f>IF(ISNUMBER(MATCH(AD4349, $AD$2:AD4348, 0)), INDEX($AC$2:AC4348, MATCH(AD4349, $AD$2:AD4348, 0)), MAX($AC$2:AC4348)+1)</f>
        <v>11</v>
      </c>
      <c r="AD4349" t="str">
        <f t="shared" si="204"/>
        <v>ลำปาง-พุทธมณฑลสาย 2</v>
      </c>
      <c r="AE4349" t="s">
        <v>73</v>
      </c>
      <c r="AF4349" s="1">
        <v>0</v>
      </c>
      <c r="AG4349" s="1">
        <v>0</v>
      </c>
      <c r="AH4349" s="1">
        <v>0</v>
      </c>
      <c r="AI4349" t="s">
        <v>13728</v>
      </c>
      <c r="AJ4349" s="1">
        <v>1</v>
      </c>
      <c r="AK4349" s="1">
        <v>720</v>
      </c>
      <c r="AL4349" s="1">
        <v>720</v>
      </c>
      <c r="AM4349" s="1">
        <v>1</v>
      </c>
      <c r="AN4349" s="1">
        <v>0</v>
      </c>
      <c r="AO4349" s="1">
        <v>0</v>
      </c>
      <c r="AP4349" s="1">
        <v>0</v>
      </c>
      <c r="AQ4349" s="1">
        <v>0</v>
      </c>
      <c r="AR4349" s="1">
        <v>1253</v>
      </c>
      <c r="AS4349" s="1">
        <v>121.09297814695724</v>
      </c>
      <c r="AT4349" s="1">
        <f>Table1[[#This Row],[รวมต้นทุนค่าเดินทาง]]+Table1[[#This Row],[รวมต้นทุนค่าซ่อม]]+Table1[[#This Row],[รวมค่าเสื่อม]]</f>
        <v>3140.864767137783</v>
      </c>
      <c r="AU4349" s="1">
        <f t="shared" si="202"/>
        <v>4930.4097489270907</v>
      </c>
      <c r="AV4349" s="1" t="str" cm="1">
        <f t="array" ref="AV4349">IF(AC4349&lt;4, "เก็บ", IF(OR(AT4349 &lt; PERCENTILE(IF($AC$2:$AC$5092=AC4349, $AT$2:$AT$5092), 0.25) - 1.5 * (PERCENTILE(IF($AC$2:$AC$5092=AC4349, $AT$2:$AT$5092), 0.75) - PERCENTILE(IF($AC$2:$AC$5092=AC4349, $AT$2:$AT$5092), 0.25)), AT4349 &gt; PERCENTILE(IF($AC$2:$AC$5092=AC4349, $AT$2:$AT$5092), 0.75) + 1.5 * (PERCENTILE(IF($AC$2:$AC$5092=AC4349, $AT$2:$AT$5092), 0.75) - PERCENTILE(IF($AC$2:$AC$5092=AC4349, $AT$2:$AT$5092), 0.25))), "ตัด", "เก็บ"))</f>
        <v>เก็บ</v>
      </c>
      <c r="AW4349" s="1">
        <f t="shared" si="203"/>
        <v>4496.4734610911819</v>
      </c>
      <c r="AX4349" s="1">
        <v>2927.9145864762854</v>
      </c>
      <c r="AY4349" s="1">
        <v>1766.7717889908256</v>
      </c>
    </row>
    <row r="4350" spans="1:51" x14ac:dyDescent="0.2">
      <c r="A4350" s="3">
        <v>46043</v>
      </c>
      <c r="B4350">
        <v>46043</v>
      </c>
      <c r="C4350" t="s">
        <v>13729</v>
      </c>
      <c r="D4350" t="s">
        <v>66</v>
      </c>
      <c r="E4350" t="s">
        <v>67</v>
      </c>
      <c r="F4350" t="s">
        <v>539</v>
      </c>
      <c r="G4350" s="1">
        <v>0</v>
      </c>
      <c r="H4350" s="1">
        <v>0</v>
      </c>
      <c r="I4350" s="1">
        <v>500</v>
      </c>
      <c r="J4350" s="1">
        <v>0</v>
      </c>
      <c r="K4350" s="1">
        <v>0</v>
      </c>
      <c r="L4350" s="1">
        <v>0</v>
      </c>
      <c r="M4350" s="1">
        <v>0</v>
      </c>
      <c r="N4350" s="1">
        <v>0</v>
      </c>
      <c r="O4350" s="1">
        <v>500</v>
      </c>
      <c r="P4350" t="s">
        <v>13730</v>
      </c>
      <c r="Q4350" s="2">
        <v>244370</v>
      </c>
      <c r="R4350" t="s">
        <v>70</v>
      </c>
      <c r="S4350">
        <v>0</v>
      </c>
      <c r="T4350" t="s">
        <v>71</v>
      </c>
      <c r="U4350" t="s">
        <v>161</v>
      </c>
      <c r="V4350" s="1">
        <v>0</v>
      </c>
      <c r="W4350" s="1">
        <v>0</v>
      </c>
      <c r="X4350" s="1">
        <v>0</v>
      </c>
      <c r="AA4350" t="s">
        <v>58</v>
      </c>
      <c r="AB4350" s="1">
        <v>0</v>
      </c>
      <c r="AC4350" s="4">
        <f>IF(ISNUMBER(MATCH(AD4350, $AD$2:AD4349, 0)), INDEX($AC$2:AC4349, MATCH(AD4350, $AD$2:AD4349, 0)), MAX($AC$2:AC4349)+1)</f>
        <v>9</v>
      </c>
      <c r="AD4350" t="str">
        <f t="shared" si="204"/>
        <v>เชียงใหม่-พุทธมณฑลสาย 2</v>
      </c>
      <c r="AE4350" t="s">
        <v>73</v>
      </c>
      <c r="AF4350" s="1">
        <v>0</v>
      </c>
      <c r="AG4350" s="1">
        <v>0</v>
      </c>
      <c r="AH4350" s="1">
        <v>0</v>
      </c>
      <c r="AI4350" t="s">
        <v>13731</v>
      </c>
      <c r="AJ4350" s="1">
        <v>1</v>
      </c>
      <c r="AK4350" s="1">
        <v>720</v>
      </c>
      <c r="AL4350" s="1">
        <v>720</v>
      </c>
      <c r="AM4350" s="1">
        <v>1</v>
      </c>
      <c r="AN4350" s="1">
        <v>0</v>
      </c>
      <c r="AO4350" s="1">
        <v>0</v>
      </c>
      <c r="AP4350" s="1">
        <v>0</v>
      </c>
      <c r="AQ4350" s="1">
        <v>0</v>
      </c>
      <c r="AR4350" s="1">
        <v>500</v>
      </c>
      <c r="AS4350" s="1">
        <v>3768.6791610957594</v>
      </c>
      <c r="AT4350" s="1">
        <f>Table1[[#This Row],[รวมต้นทุนค่าเดินทาง]]+Table1[[#This Row],[รวมต้นทุนค่าซ่อม]]+Table1[[#This Row],[รวมค่าเสื่อม]]</f>
        <v>5513.517749684348</v>
      </c>
      <c r="AU4350" s="1">
        <f t="shared" si="202"/>
        <v>4623.2312262414152</v>
      </c>
      <c r="AV4350" s="1" t="str" cm="1">
        <f t="array" ref="AV4350">IF(AC4350&lt;4, "เก็บ", IF(OR(AT4350 &lt; PERCENTILE(IF($AC$2:$AC$5092=AC4350, $AT$2:$AT$5092), 0.25) - 1.5 * (PERCENTILE(IF($AC$2:$AC$5092=AC4350, $AT$2:$AT$5092), 0.75) - PERCENTILE(IF($AC$2:$AC$5092=AC4350, $AT$2:$AT$5092), 0.25)), AT4350 &gt; PERCENTILE(IF($AC$2:$AC$5092=AC4350, $AT$2:$AT$5092), 0.75) + 1.5 * (PERCENTILE(IF($AC$2:$AC$5092=AC4350, $AT$2:$AT$5092), 0.75) - PERCENTILE(IF($AC$2:$AC$5092=AC4350, $AT$2:$AT$5092), 0.25))), "ตัด", "เก็บ"))</f>
        <v>เก็บ</v>
      </c>
      <c r="AW4350" s="1">
        <f t="shared" si="203"/>
        <v>4005.4952465164292</v>
      </c>
      <c r="AX4350" s="1">
        <v>2577.9546108768855</v>
      </c>
      <c r="AY4350" s="1">
        <v>1244.8385885885887</v>
      </c>
    </row>
    <row r="4351" spans="1:51" x14ac:dyDescent="0.2">
      <c r="A4351" s="3">
        <v>46043</v>
      </c>
      <c r="B4351">
        <v>46043</v>
      </c>
      <c r="C4351" t="s">
        <v>13732</v>
      </c>
      <c r="D4351" t="s">
        <v>66</v>
      </c>
      <c r="E4351" t="s">
        <v>124</v>
      </c>
      <c r="F4351" t="s">
        <v>453</v>
      </c>
      <c r="G4351" s="1">
        <v>0</v>
      </c>
      <c r="H4351" s="1">
        <v>0</v>
      </c>
      <c r="I4351" s="1">
        <v>400</v>
      </c>
      <c r="J4351" s="1">
        <v>0</v>
      </c>
      <c r="K4351" s="1">
        <v>0</v>
      </c>
      <c r="L4351" s="1">
        <v>0</v>
      </c>
      <c r="M4351" s="1">
        <v>0</v>
      </c>
      <c r="N4351" s="1">
        <v>0</v>
      </c>
      <c r="O4351" s="1">
        <v>400</v>
      </c>
      <c r="P4351" t="s">
        <v>13733</v>
      </c>
      <c r="Q4351" s="2">
        <v>244370</v>
      </c>
      <c r="R4351" t="s">
        <v>70</v>
      </c>
      <c r="S4351">
        <v>0</v>
      </c>
      <c r="T4351" t="s">
        <v>71</v>
      </c>
      <c r="U4351" t="s">
        <v>93</v>
      </c>
      <c r="V4351" s="1">
        <v>0</v>
      </c>
      <c r="W4351" s="1">
        <v>0</v>
      </c>
      <c r="X4351" s="1">
        <v>0</v>
      </c>
      <c r="AA4351" t="s">
        <v>58</v>
      </c>
      <c r="AB4351" s="1">
        <v>0</v>
      </c>
      <c r="AC4351" s="4">
        <f>IF(ISNUMBER(MATCH(AD4351, $AD$2:AD4350, 0)), INDEX($AC$2:AC4350, MATCH(AD4351, $AD$2:AD4350, 0)), MAX($AC$2:AC4350)+1)</f>
        <v>4</v>
      </c>
      <c r="AD4351" t="str">
        <f t="shared" si="204"/>
        <v>เชียงใหม่-ตลาดไท</v>
      </c>
      <c r="AE4351" t="s">
        <v>73</v>
      </c>
      <c r="AF4351" s="1">
        <v>0</v>
      </c>
      <c r="AG4351" s="1">
        <v>0</v>
      </c>
      <c r="AH4351" s="1">
        <v>0</v>
      </c>
      <c r="AI4351" t="s">
        <v>13734</v>
      </c>
      <c r="AJ4351" s="1">
        <v>1</v>
      </c>
      <c r="AK4351" s="1">
        <v>720</v>
      </c>
      <c r="AL4351" s="1">
        <v>720</v>
      </c>
      <c r="AM4351" s="1">
        <v>1</v>
      </c>
      <c r="AN4351" s="1">
        <v>0</v>
      </c>
      <c r="AO4351" s="1">
        <v>0</v>
      </c>
      <c r="AP4351" s="1">
        <v>0</v>
      </c>
      <c r="AQ4351" s="1">
        <v>0</v>
      </c>
      <c r="AR4351" s="1">
        <v>400</v>
      </c>
      <c r="AS4351" s="1">
        <v>283.30563052091452</v>
      </c>
      <c r="AT4351" s="1">
        <f>Table1[[#This Row],[รวมต้นทุนค่าเดินทาง]]+Table1[[#This Row],[รวมต้นทุนค่าซ่อม]]+Table1[[#This Row],[รวมค่าเสื่อม]]</f>
        <v>2129.2296765091728</v>
      </c>
      <c r="AU4351" s="1">
        <f t="shared" si="202"/>
        <v>4256.109283997258</v>
      </c>
      <c r="AV4351" s="1" t="str" cm="1">
        <f t="array" ref="AV4351">IF(AC4351&lt;4, "เก็บ", IF(OR(AT4351 &lt; PERCENTILE(IF($AC$2:$AC$5092=AC4351, $AT$2:$AT$5092), 0.25) - 1.5 * (PERCENTILE(IF($AC$2:$AC$5092=AC4351, $AT$2:$AT$5092), 0.75) - PERCENTILE(IF($AC$2:$AC$5092=AC4351, $AT$2:$AT$5092), 0.25)), AT4351 &gt; PERCENTILE(IF($AC$2:$AC$5092=AC4351, $AT$2:$AT$5092), 0.75) + 1.5 * (PERCENTILE(IF($AC$2:$AC$5092=AC4351, $AT$2:$AT$5092), 0.75) - PERCENTILE(IF($AC$2:$AC$5092=AC4351, $AT$2:$AT$5092), 0.25))), "ตัด", "เก็บ"))</f>
        <v>เก็บ</v>
      </c>
      <c r="AW4351" s="1">
        <f t="shared" si="203"/>
        <v>3807.0727671795808</v>
      </c>
      <c r="AX4351" s="1">
        <v>2335.0230876608157</v>
      </c>
      <c r="AY4351" s="1">
        <v>1445.9240459882583</v>
      </c>
    </row>
    <row r="4352" spans="1:51" x14ac:dyDescent="0.2">
      <c r="A4352" s="3">
        <v>46043</v>
      </c>
      <c r="B4352">
        <v>46043</v>
      </c>
      <c r="C4352" t="s">
        <v>13735</v>
      </c>
      <c r="D4352" t="s">
        <v>66</v>
      </c>
      <c r="E4352" t="s">
        <v>67</v>
      </c>
      <c r="F4352" t="s">
        <v>68</v>
      </c>
      <c r="G4352" s="1">
        <v>0</v>
      </c>
      <c r="H4352" s="1">
        <v>945</v>
      </c>
      <c r="I4352" s="1">
        <v>400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>
        <v>400</v>
      </c>
      <c r="P4352" t="s">
        <v>13736</v>
      </c>
      <c r="Q4352" s="2">
        <v>244370</v>
      </c>
      <c r="R4352" t="s">
        <v>70</v>
      </c>
      <c r="S4352">
        <v>0</v>
      </c>
      <c r="T4352" t="s">
        <v>71</v>
      </c>
      <c r="U4352" t="s">
        <v>93</v>
      </c>
      <c r="V4352" s="1">
        <v>0</v>
      </c>
      <c r="W4352" s="1">
        <v>0</v>
      </c>
      <c r="X4352" s="1">
        <v>0</v>
      </c>
      <c r="AA4352" t="s">
        <v>58</v>
      </c>
      <c r="AB4352" s="1">
        <v>0</v>
      </c>
      <c r="AC4352" s="4">
        <f>IF(ISNUMBER(MATCH(AD4352, $AD$2:AD4351, 0)), INDEX($AC$2:AC4351, MATCH(AD4352, $AD$2:AD4351, 0)), MAX($AC$2:AC4351)+1)</f>
        <v>4</v>
      </c>
      <c r="AD4352" t="str">
        <f t="shared" si="204"/>
        <v>เชียงใหม่-ตลาดไท</v>
      </c>
      <c r="AE4352" t="s">
        <v>73</v>
      </c>
      <c r="AF4352" s="1">
        <v>0</v>
      </c>
      <c r="AG4352" s="1">
        <v>0</v>
      </c>
      <c r="AH4352" s="1">
        <v>0</v>
      </c>
      <c r="AI4352" t="s">
        <v>13737</v>
      </c>
      <c r="AJ4352" s="1">
        <v>1</v>
      </c>
      <c r="AK4352" s="1">
        <v>720</v>
      </c>
      <c r="AL4352" s="1">
        <v>720</v>
      </c>
      <c r="AM4352" s="1">
        <v>1</v>
      </c>
      <c r="AN4352" s="1">
        <v>0</v>
      </c>
      <c r="AO4352" s="1">
        <v>0</v>
      </c>
      <c r="AP4352" s="1">
        <v>0</v>
      </c>
      <c r="AQ4352" s="1">
        <v>0</v>
      </c>
      <c r="AR4352" s="1">
        <v>1345</v>
      </c>
      <c r="AS4352" s="1">
        <v>2003.8824206578374</v>
      </c>
      <c r="AT4352" s="1">
        <f>Table1[[#This Row],[รวมต้นทุนค่าเดินทาง]]+Table1[[#This Row],[รวมต้นทุนค่าซ่อม]]+Table1[[#This Row],[รวมค่าเสื่อม]]</f>
        <v>5216.0876360773382</v>
      </c>
      <c r="AU4352" s="1">
        <f t="shared" si="202"/>
        <v>4256.109283997258</v>
      </c>
      <c r="AV4352" s="1" t="str" cm="1">
        <f t="array" ref="AV4352">IF(AC4352&lt;4, "เก็บ", IF(OR(AT4352 &lt; PERCENTILE(IF($AC$2:$AC$5092=AC4352, $AT$2:$AT$5092), 0.25) - 1.5 * (PERCENTILE(IF($AC$2:$AC$5092=AC4352, $AT$2:$AT$5092), 0.75) - PERCENTILE(IF($AC$2:$AC$5092=AC4352, $AT$2:$AT$5092), 0.25)), AT4352 &gt; PERCENTILE(IF($AC$2:$AC$5092=AC4352, $AT$2:$AT$5092), 0.75) + 1.5 * (PERCENTILE(IF($AC$2:$AC$5092=AC4352, $AT$2:$AT$5092), 0.75) - PERCENTILE(IF($AC$2:$AC$5092=AC4352, $AT$2:$AT$5092), 0.25))), "ตัด", "เก็บ"))</f>
        <v>เก็บ</v>
      </c>
      <c r="AW4352" s="1">
        <f t="shared" si="203"/>
        <v>3807.0727671795808</v>
      </c>
      <c r="AX4352" s="1">
        <v>2335.0230876608157</v>
      </c>
      <c r="AY4352" s="1">
        <v>1867.2052154195012</v>
      </c>
    </row>
    <row r="4353" spans="1:51" x14ac:dyDescent="0.2">
      <c r="A4353" s="3">
        <v>46043</v>
      </c>
      <c r="B4353">
        <v>46043</v>
      </c>
      <c r="C4353" t="s">
        <v>13738</v>
      </c>
      <c r="D4353" t="s">
        <v>66</v>
      </c>
      <c r="E4353" t="s">
        <v>124</v>
      </c>
      <c r="F4353" t="s">
        <v>263</v>
      </c>
      <c r="G4353" s="1">
        <v>0</v>
      </c>
      <c r="H4353" s="1">
        <v>0</v>
      </c>
      <c r="I4353" s="1">
        <v>0</v>
      </c>
      <c r="J4353" s="1">
        <v>0</v>
      </c>
      <c r="K4353" s="1">
        <v>0</v>
      </c>
      <c r="L4353" s="1">
        <v>0</v>
      </c>
      <c r="M4353" s="1">
        <v>0</v>
      </c>
      <c r="N4353" s="1">
        <v>335</v>
      </c>
      <c r="O4353" s="1">
        <v>670</v>
      </c>
      <c r="P4353" t="s">
        <v>13739</v>
      </c>
      <c r="Q4353" s="2">
        <v>244371</v>
      </c>
      <c r="R4353" t="s">
        <v>55</v>
      </c>
      <c r="S4353">
        <v>0</v>
      </c>
      <c r="T4353" t="s">
        <v>88</v>
      </c>
      <c r="U4353" t="s">
        <v>88</v>
      </c>
      <c r="V4353" s="1">
        <v>0</v>
      </c>
      <c r="W4353" s="1">
        <v>0</v>
      </c>
      <c r="X4353" s="1">
        <v>335</v>
      </c>
      <c r="Y4353" t="s">
        <v>372</v>
      </c>
      <c r="Z4353" t="s">
        <v>88</v>
      </c>
      <c r="AA4353" t="s">
        <v>12404</v>
      </c>
      <c r="AB4353" s="1">
        <v>0</v>
      </c>
      <c r="AC4353" s="4">
        <f>IF(ISNUMBER(MATCH(AD4353, $AD$2:AD4352, 0)), INDEX($AC$2:AC4352, MATCH(AD4353, $AD$2:AD4352, 0)), MAX($AC$2:AC4352)+1)</f>
        <v>25</v>
      </c>
      <c r="AD4353" t="str">
        <f t="shared" si="204"/>
        <v>แพร่-แพร่</v>
      </c>
      <c r="AE4353" t="s">
        <v>55</v>
      </c>
      <c r="AF4353" s="1">
        <v>0</v>
      </c>
      <c r="AG4353" s="1">
        <v>0</v>
      </c>
      <c r="AH4353" s="1">
        <v>0</v>
      </c>
      <c r="AI4353" t="s">
        <v>13740</v>
      </c>
      <c r="AJ4353" s="1">
        <v>1</v>
      </c>
      <c r="AK4353" s="1">
        <v>0</v>
      </c>
      <c r="AL4353" s="1">
        <v>0</v>
      </c>
      <c r="AM4353" s="1">
        <v>0</v>
      </c>
      <c r="AN4353" s="1">
        <v>0</v>
      </c>
      <c r="AO4353" s="1">
        <v>0</v>
      </c>
      <c r="AP4353" s="1">
        <v>0</v>
      </c>
      <c r="AQ4353" s="1">
        <v>0</v>
      </c>
      <c r="AR4353" s="1">
        <v>670</v>
      </c>
      <c r="AS4353" s="1">
        <v>91.705416666666679</v>
      </c>
      <c r="AT4353" s="1">
        <f>Table1[[#This Row],[รวมต้นทุนค่าเดินทาง]]+Table1[[#This Row],[รวมต้นทุนค่าซ่อม]]+Table1[[#This Row],[รวมค่าเสื่อม]]</f>
        <v>1111.5188495024877</v>
      </c>
      <c r="AU4353" s="1">
        <f t="shared" si="202"/>
        <v>3102.2613450701183</v>
      </c>
      <c r="AV4353" s="1" t="str" cm="1">
        <f t="array" ref="AV4353">IF(AC4353&lt;4, "เก็บ", IF(OR(AT4353 &lt; PERCENTILE(IF($AC$2:$AC$5092=AC4353, $AT$2:$AT$5092), 0.25) - 1.5 * (PERCENTILE(IF($AC$2:$AC$5092=AC4353, $AT$2:$AT$5092), 0.75) - PERCENTILE(IF($AC$2:$AC$5092=AC4353, $AT$2:$AT$5092), 0.25)), AT4353 &gt; PERCENTILE(IF($AC$2:$AC$5092=AC4353, $AT$2:$AT$5092), 0.75) + 1.5 * (PERCENTILE(IF($AC$2:$AC$5092=AC4353, $AT$2:$AT$5092), 0.75) - PERCENTILE(IF($AC$2:$AC$5092=AC4353, $AT$2:$AT$5092), 0.25))), "ตัด", "เก็บ"))</f>
        <v>เก็บ</v>
      </c>
      <c r="AW4353" s="1">
        <f t="shared" si="203"/>
        <v>3102.2613450701183</v>
      </c>
      <c r="AX4353" s="1">
        <v>1940.0671579620255</v>
      </c>
      <c r="AY4353" s="1">
        <v>349.81343283582089</v>
      </c>
    </row>
    <row r="4354" spans="1:51" x14ac:dyDescent="0.2">
      <c r="A4354" s="3">
        <v>46044</v>
      </c>
      <c r="B4354">
        <v>46044</v>
      </c>
      <c r="C4354" t="s">
        <v>13741</v>
      </c>
      <c r="D4354" t="s">
        <v>66</v>
      </c>
      <c r="E4354" t="s">
        <v>124</v>
      </c>
      <c r="F4354" t="s">
        <v>248</v>
      </c>
      <c r="G4354" s="1">
        <v>853</v>
      </c>
      <c r="H4354" s="1">
        <v>0</v>
      </c>
      <c r="I4354" s="1">
        <v>400</v>
      </c>
      <c r="J4354" s="1">
        <v>0</v>
      </c>
      <c r="K4354" s="1">
        <v>0</v>
      </c>
      <c r="L4354" s="1">
        <v>0</v>
      </c>
      <c r="M4354" s="1">
        <v>0</v>
      </c>
      <c r="N4354" s="1">
        <v>0</v>
      </c>
      <c r="O4354" s="1">
        <v>1253</v>
      </c>
      <c r="P4354" t="s">
        <v>13742</v>
      </c>
      <c r="Q4354" s="2">
        <v>244371</v>
      </c>
      <c r="R4354" t="s">
        <v>70</v>
      </c>
      <c r="S4354">
        <v>0</v>
      </c>
      <c r="T4354" t="s">
        <v>254</v>
      </c>
      <c r="U4354" t="s">
        <v>161</v>
      </c>
      <c r="V4354" s="1">
        <v>0</v>
      </c>
      <c r="W4354" s="1">
        <v>0</v>
      </c>
      <c r="X4354" s="1">
        <v>0</v>
      </c>
      <c r="AA4354" t="s">
        <v>58</v>
      </c>
      <c r="AB4354" s="1">
        <v>0</v>
      </c>
      <c r="AC4354" s="4">
        <f>IF(ISNUMBER(MATCH(AD4354, $AD$2:AD4353, 0)), INDEX($AC$2:AC4353, MATCH(AD4354, $AD$2:AD4353, 0)), MAX($AC$2:AC4353)+1)</f>
        <v>11</v>
      </c>
      <c r="AD4354" t="str">
        <f t="shared" si="204"/>
        <v>ลำปาง-พุทธมณฑลสาย 2</v>
      </c>
      <c r="AE4354" t="s">
        <v>73</v>
      </c>
      <c r="AF4354" s="1">
        <v>0</v>
      </c>
      <c r="AG4354" s="1">
        <v>0</v>
      </c>
      <c r="AH4354" s="1">
        <v>0</v>
      </c>
      <c r="AI4354" t="s">
        <v>13743</v>
      </c>
      <c r="AJ4354" s="1">
        <v>1</v>
      </c>
      <c r="AK4354" s="1">
        <v>720</v>
      </c>
      <c r="AL4354" s="1">
        <v>720</v>
      </c>
      <c r="AM4354" s="1">
        <v>1</v>
      </c>
      <c r="AN4354" s="1">
        <v>0</v>
      </c>
      <c r="AO4354" s="1">
        <v>0</v>
      </c>
      <c r="AP4354" s="1">
        <v>0</v>
      </c>
      <c r="AQ4354" s="1">
        <v>0</v>
      </c>
      <c r="AR4354" s="1">
        <v>1253</v>
      </c>
      <c r="AS4354" s="1">
        <v>274.0973456040993</v>
      </c>
      <c r="AT4354" s="1">
        <f>Table1[[#This Row],[รวมต้นทุนค่าเดินทาง]]+Table1[[#This Row],[รวมต้นทุนค่าซ่อม]]+Table1[[#This Row],[รวมค่าเสื่อม]]</f>
        <v>3720.4039334419372</v>
      </c>
      <c r="AU4354" s="1">
        <f t="shared" si="202"/>
        <v>4930.4097489270907</v>
      </c>
      <c r="AV4354" s="1" t="str" cm="1">
        <f t="array" ref="AV4354">IF(AC4354&lt;4, "เก็บ", IF(OR(AT4354 &lt; PERCENTILE(IF($AC$2:$AC$5092=AC4354, $AT$2:$AT$5092), 0.25) - 1.5 * (PERCENTILE(IF($AC$2:$AC$5092=AC4354, $AT$2:$AT$5092), 0.75) - PERCENTILE(IF($AC$2:$AC$5092=AC4354, $AT$2:$AT$5092), 0.25)), AT4354 &gt; PERCENTILE(IF($AC$2:$AC$5092=AC4354, $AT$2:$AT$5092), 0.75) + 1.5 * (PERCENTILE(IF($AC$2:$AC$5092=AC4354, $AT$2:$AT$5092), 0.75) - PERCENTILE(IF($AC$2:$AC$5092=AC4354, $AT$2:$AT$5092), 0.25))), "ตัด", "เก็บ"))</f>
        <v>เก็บ</v>
      </c>
      <c r="AW4354" s="1">
        <f t="shared" si="203"/>
        <v>4496.4734610911819</v>
      </c>
      <c r="AX4354" s="1">
        <v>2927.9145864762854</v>
      </c>
      <c r="AY4354" s="1">
        <v>2193.3065878378379</v>
      </c>
    </row>
    <row r="4355" spans="1:51" x14ac:dyDescent="0.2">
      <c r="A4355" s="3">
        <v>46044</v>
      </c>
      <c r="B4355">
        <v>46044</v>
      </c>
      <c r="C4355" t="s">
        <v>13744</v>
      </c>
      <c r="D4355" t="s">
        <v>66</v>
      </c>
      <c r="E4355" t="s">
        <v>124</v>
      </c>
      <c r="F4355" t="s">
        <v>317</v>
      </c>
      <c r="G4355" s="1">
        <v>853</v>
      </c>
      <c r="H4355" s="1">
        <v>0</v>
      </c>
      <c r="I4355" s="1">
        <v>400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  <c r="O4355" s="1">
        <v>1253</v>
      </c>
      <c r="P4355" t="s">
        <v>13745</v>
      </c>
      <c r="Q4355" s="2">
        <v>244371</v>
      </c>
      <c r="R4355" t="s">
        <v>70</v>
      </c>
      <c r="S4355">
        <v>0</v>
      </c>
      <c r="T4355" t="s">
        <v>254</v>
      </c>
      <c r="U4355" t="s">
        <v>161</v>
      </c>
      <c r="V4355" s="1">
        <v>0</v>
      </c>
      <c r="W4355" s="1">
        <v>0</v>
      </c>
      <c r="X4355" s="1">
        <v>0</v>
      </c>
      <c r="AA4355" t="s">
        <v>58</v>
      </c>
      <c r="AB4355" s="1">
        <v>0</v>
      </c>
      <c r="AC4355" s="4">
        <f>IF(ISNUMBER(MATCH(AD4355, $AD$2:AD4354, 0)), INDEX($AC$2:AC4354, MATCH(AD4355, $AD$2:AD4354, 0)), MAX($AC$2:AC4354)+1)</f>
        <v>11</v>
      </c>
      <c r="AD4355" t="str">
        <f t="shared" si="204"/>
        <v>ลำปาง-พุทธมณฑลสาย 2</v>
      </c>
      <c r="AE4355" t="s">
        <v>73</v>
      </c>
      <c r="AF4355" s="1">
        <v>0</v>
      </c>
      <c r="AG4355" s="1">
        <v>0</v>
      </c>
      <c r="AH4355" s="1">
        <v>0</v>
      </c>
      <c r="AI4355" t="s">
        <v>13746</v>
      </c>
      <c r="AJ4355" s="1">
        <v>1</v>
      </c>
      <c r="AK4355" s="1">
        <v>720</v>
      </c>
      <c r="AL4355" s="1">
        <v>720</v>
      </c>
      <c r="AM4355" s="1">
        <v>1</v>
      </c>
      <c r="AN4355" s="1">
        <v>0</v>
      </c>
      <c r="AO4355" s="1">
        <v>0</v>
      </c>
      <c r="AP4355" s="1">
        <v>0</v>
      </c>
      <c r="AQ4355" s="1">
        <v>0</v>
      </c>
      <c r="AR4355" s="1">
        <v>1253</v>
      </c>
      <c r="AS4355" s="1">
        <v>2978.8218077047063</v>
      </c>
      <c r="AT4355" s="1">
        <f>Table1[[#This Row],[รวมต้นทุนค่าเดินทาง]]+Table1[[#This Row],[รวมต้นทุนค่าซ่อม]]+Table1[[#This Row],[รวมค่าเสื่อม]]</f>
        <v>5763.4249150493388</v>
      </c>
      <c r="AU4355" s="1">
        <f t="shared" ref="AU4355:AU4418" si="205">AVERAGEIF($AC$2:$AC$5092, AC4355, $AT$2:$AT$5092)</f>
        <v>4930.4097489270907</v>
      </c>
      <c r="AV4355" s="1" t="str" cm="1">
        <f t="array" ref="AV4355">IF(AC4355&lt;4, "เก็บ", IF(OR(AT4355 &lt; PERCENTILE(IF($AC$2:$AC$5092=AC4355, $AT$2:$AT$5092), 0.25) - 1.5 * (PERCENTILE(IF($AC$2:$AC$5092=AC4355, $AT$2:$AT$5092), 0.75) - PERCENTILE(IF($AC$2:$AC$5092=AC4355, $AT$2:$AT$5092), 0.25)), AT4355 &gt; PERCENTILE(IF($AC$2:$AC$5092=AC4355, $AT$2:$AT$5092), 0.75) + 1.5 * (PERCENTILE(IF($AC$2:$AC$5092=AC4355, $AT$2:$AT$5092), 0.75) - PERCENTILE(IF($AC$2:$AC$5092=AC4355, $AT$2:$AT$5092), 0.25))), "ตัด", "เก็บ"))</f>
        <v>เก็บ</v>
      </c>
      <c r="AW4355" s="1">
        <f t="shared" ref="AW4355:AW4418" si="206">AVERAGEIFS($AT$2:$AT$5092, $AC$2:$AC$5092, AC4355, $AV$2:$AV$5092, "เก็บ")</f>
        <v>4496.4734610911819</v>
      </c>
      <c r="AX4355" s="1">
        <v>2927.9145864762854</v>
      </c>
      <c r="AY4355" s="1">
        <v>1531.6031073446329</v>
      </c>
    </row>
    <row r="4356" spans="1:51" x14ac:dyDescent="0.2">
      <c r="A4356" s="3">
        <v>46044</v>
      </c>
      <c r="B4356">
        <v>46044</v>
      </c>
      <c r="C4356" t="s">
        <v>13747</v>
      </c>
      <c r="D4356" t="s">
        <v>66</v>
      </c>
      <c r="E4356" t="s">
        <v>67</v>
      </c>
      <c r="F4356" t="s">
        <v>770</v>
      </c>
      <c r="G4356" s="1">
        <v>0</v>
      </c>
      <c r="H4356" s="1">
        <v>0</v>
      </c>
      <c r="I4356" s="1">
        <v>500</v>
      </c>
      <c r="J4356" s="1">
        <v>0</v>
      </c>
      <c r="K4356" s="1">
        <v>0</v>
      </c>
      <c r="L4356" s="1">
        <v>0</v>
      </c>
      <c r="M4356" s="1">
        <v>0</v>
      </c>
      <c r="N4356" s="1">
        <v>0</v>
      </c>
      <c r="O4356" s="1">
        <v>500</v>
      </c>
      <c r="P4356" t="s">
        <v>13748</v>
      </c>
      <c r="Q4356" s="2">
        <v>244371</v>
      </c>
      <c r="R4356" t="s">
        <v>70</v>
      </c>
      <c r="S4356">
        <v>0</v>
      </c>
      <c r="T4356" t="s">
        <v>71</v>
      </c>
      <c r="U4356" t="s">
        <v>72</v>
      </c>
      <c r="V4356" s="1">
        <v>0</v>
      </c>
      <c r="W4356" s="1">
        <v>0</v>
      </c>
      <c r="X4356" s="1">
        <v>0</v>
      </c>
      <c r="AA4356" t="s">
        <v>58</v>
      </c>
      <c r="AB4356" s="1">
        <v>0</v>
      </c>
      <c r="AC4356" s="4">
        <f>IF(ISNUMBER(MATCH(AD4356, $AD$2:AD4355, 0)), INDEX($AC$2:AC4355, MATCH(AD4356, $AD$2:AD4355, 0)), MAX($AC$2:AC4355)+1)</f>
        <v>2</v>
      </c>
      <c r="AD4356" t="str">
        <f t="shared" si="204"/>
        <v>เชียงใหม่-พุทธมณฑลสาย 5</v>
      </c>
      <c r="AE4356" t="s">
        <v>73</v>
      </c>
      <c r="AF4356" s="1">
        <v>0</v>
      </c>
      <c r="AG4356" s="1">
        <v>0</v>
      </c>
      <c r="AH4356" s="1">
        <v>0</v>
      </c>
      <c r="AI4356" t="s">
        <v>13749</v>
      </c>
      <c r="AJ4356" s="1">
        <v>1</v>
      </c>
      <c r="AK4356" s="1">
        <v>720</v>
      </c>
      <c r="AL4356" s="1">
        <v>720</v>
      </c>
      <c r="AM4356" s="1">
        <v>1</v>
      </c>
      <c r="AN4356" s="1">
        <v>0</v>
      </c>
      <c r="AO4356" s="1">
        <v>0</v>
      </c>
      <c r="AP4356" s="1">
        <v>0</v>
      </c>
      <c r="AQ4356" s="1">
        <v>0</v>
      </c>
      <c r="AR4356" s="1">
        <v>500</v>
      </c>
      <c r="AS4356" s="1">
        <v>1668.8900742154367</v>
      </c>
      <c r="AT4356" s="1">
        <f>Table1[[#This Row],[รวมต้นทุนค่าเดินทาง]]+Table1[[#This Row],[รวมต้นทุนค่าซ่อม]]+Table1[[#This Row],[รวมค่าเสื่อม]]</f>
        <v>3371.0900919396477</v>
      </c>
      <c r="AU4356" s="1">
        <f t="shared" si="205"/>
        <v>5026.5629662053279</v>
      </c>
      <c r="AV4356" s="1" t="str" cm="1">
        <f t="array" ref="AV4356">IF(AC4356&lt;4, "เก็บ", IF(OR(AT4356 &lt; PERCENTILE(IF($AC$2:$AC$5092=AC4356, $AT$2:$AT$5092), 0.25) - 1.5 * (PERCENTILE(IF($AC$2:$AC$5092=AC4356, $AT$2:$AT$5092), 0.75) - PERCENTILE(IF($AC$2:$AC$5092=AC4356, $AT$2:$AT$5092), 0.25)), AT4356 &gt; PERCENTILE(IF($AC$2:$AC$5092=AC4356, $AT$2:$AT$5092), 0.75) + 1.5 * (PERCENTILE(IF($AC$2:$AC$5092=AC4356, $AT$2:$AT$5092), 0.75) - PERCENTILE(IF($AC$2:$AC$5092=AC4356, $AT$2:$AT$5092), 0.25))), "ตัด", "เก็บ"))</f>
        <v>เก็บ</v>
      </c>
      <c r="AW4356" s="1">
        <f t="shared" si="206"/>
        <v>5026.5629662053279</v>
      </c>
      <c r="AX4356" s="1">
        <v>4064.5059139663294</v>
      </c>
      <c r="AY4356" s="1">
        <v>1202.2000177242112</v>
      </c>
    </row>
    <row r="4357" spans="1:51" x14ac:dyDescent="0.2">
      <c r="A4357" s="3">
        <v>46044</v>
      </c>
      <c r="B4357">
        <v>46044</v>
      </c>
      <c r="C4357" t="s">
        <v>13750</v>
      </c>
      <c r="D4357" t="s">
        <v>66</v>
      </c>
      <c r="E4357" t="s">
        <v>67</v>
      </c>
      <c r="F4357" t="s">
        <v>130</v>
      </c>
      <c r="G4357" s="1">
        <v>0</v>
      </c>
      <c r="H4357" s="1">
        <v>0</v>
      </c>
      <c r="I4357" s="1">
        <v>500</v>
      </c>
      <c r="J4357" s="1">
        <v>0</v>
      </c>
      <c r="K4357" s="1">
        <v>0</v>
      </c>
      <c r="L4357" s="1">
        <v>0</v>
      </c>
      <c r="M4357" s="1">
        <v>0</v>
      </c>
      <c r="N4357" s="1">
        <v>0</v>
      </c>
      <c r="O4357" s="1">
        <v>500</v>
      </c>
      <c r="P4357" t="s">
        <v>13751</v>
      </c>
      <c r="Q4357" s="2">
        <v>244371</v>
      </c>
      <c r="R4357" t="s">
        <v>70</v>
      </c>
      <c r="S4357">
        <v>0</v>
      </c>
      <c r="T4357" t="s">
        <v>71</v>
      </c>
      <c r="U4357" t="s">
        <v>93</v>
      </c>
      <c r="V4357" s="1">
        <v>0</v>
      </c>
      <c r="W4357" s="1">
        <v>0</v>
      </c>
      <c r="X4357" s="1">
        <v>0</v>
      </c>
      <c r="AA4357" t="s">
        <v>58</v>
      </c>
      <c r="AB4357" s="1">
        <v>0</v>
      </c>
      <c r="AC4357" s="4">
        <f>IF(ISNUMBER(MATCH(AD4357, $AD$2:AD4356, 0)), INDEX($AC$2:AC4356, MATCH(AD4357, $AD$2:AD4356, 0)), MAX($AC$2:AC4356)+1)</f>
        <v>4</v>
      </c>
      <c r="AD4357" t="str">
        <f t="shared" si="204"/>
        <v>เชียงใหม่-ตลาดไท</v>
      </c>
      <c r="AE4357" t="s">
        <v>73</v>
      </c>
      <c r="AF4357" s="1">
        <v>0</v>
      </c>
      <c r="AG4357" s="1">
        <v>0</v>
      </c>
      <c r="AH4357" s="1">
        <v>0</v>
      </c>
      <c r="AI4357" t="s">
        <v>13752</v>
      </c>
      <c r="AJ4357" s="1">
        <v>1</v>
      </c>
      <c r="AK4357" s="1">
        <v>720</v>
      </c>
      <c r="AL4357" s="1">
        <v>720</v>
      </c>
      <c r="AM4357" s="1">
        <v>1</v>
      </c>
      <c r="AN4357" s="1">
        <v>0</v>
      </c>
      <c r="AO4357" s="1">
        <v>0</v>
      </c>
      <c r="AP4357" s="1">
        <v>0</v>
      </c>
      <c r="AQ4357" s="1">
        <v>0</v>
      </c>
      <c r="AR4357" s="1">
        <v>500</v>
      </c>
      <c r="AS4357" s="1">
        <v>201.4038888888889</v>
      </c>
      <c r="AT4357" s="1">
        <f>Table1[[#This Row],[รวมต้นทุนค่าเดินทาง]]+Table1[[#This Row],[รวมต้นทุนค่าซ่อม]]+Table1[[#This Row],[รวมค่าเสื่อม]]</f>
        <v>1787.5547882892888</v>
      </c>
      <c r="AU4357" s="1">
        <f t="shared" si="205"/>
        <v>4256.109283997258</v>
      </c>
      <c r="AV4357" s="1" t="str" cm="1">
        <f t="array" ref="AV4357">IF(AC4357&lt;4, "เก็บ", IF(OR(AT4357 &lt; PERCENTILE(IF($AC$2:$AC$5092=AC4357, $AT$2:$AT$5092), 0.25) - 1.5 * (PERCENTILE(IF($AC$2:$AC$5092=AC4357, $AT$2:$AT$5092), 0.75) - PERCENTILE(IF($AC$2:$AC$5092=AC4357, $AT$2:$AT$5092), 0.25)), AT4357 &gt; PERCENTILE(IF($AC$2:$AC$5092=AC4357, $AT$2:$AT$5092), 0.75) + 1.5 * (PERCENTILE(IF($AC$2:$AC$5092=AC4357, $AT$2:$AT$5092), 0.75) - PERCENTILE(IF($AC$2:$AC$5092=AC4357, $AT$2:$AT$5092), 0.25))), "ตัด", "เก็บ"))</f>
        <v>เก็บ</v>
      </c>
      <c r="AW4357" s="1">
        <f t="shared" si="206"/>
        <v>3807.0727671795808</v>
      </c>
      <c r="AX4357" s="1">
        <v>2335.0230876608157</v>
      </c>
      <c r="AY4357" s="1">
        <v>1086.1508994003998</v>
      </c>
    </row>
    <row r="4358" spans="1:51" x14ac:dyDescent="0.2">
      <c r="A4358" s="3">
        <v>46044</v>
      </c>
      <c r="B4358">
        <v>46044</v>
      </c>
      <c r="C4358" t="s">
        <v>13753</v>
      </c>
      <c r="D4358" t="s">
        <v>66</v>
      </c>
      <c r="E4358" t="s">
        <v>67</v>
      </c>
      <c r="F4358" t="s">
        <v>273</v>
      </c>
      <c r="G4358" s="1">
        <v>0</v>
      </c>
      <c r="H4358" s="1">
        <v>945</v>
      </c>
      <c r="I4358" s="1">
        <v>400</v>
      </c>
      <c r="J4358" s="1">
        <v>0</v>
      </c>
      <c r="K4358" s="1">
        <v>0</v>
      </c>
      <c r="L4358" s="1">
        <v>0</v>
      </c>
      <c r="M4358" s="1">
        <v>0</v>
      </c>
      <c r="N4358" s="1">
        <v>0</v>
      </c>
      <c r="O4358" s="1">
        <v>400</v>
      </c>
      <c r="P4358" t="s">
        <v>13754</v>
      </c>
      <c r="Q4358" s="2">
        <v>244371</v>
      </c>
      <c r="R4358" t="s">
        <v>70</v>
      </c>
      <c r="S4358">
        <v>0</v>
      </c>
      <c r="T4358" t="s">
        <v>71</v>
      </c>
      <c r="U4358" t="s">
        <v>93</v>
      </c>
      <c r="V4358" s="1">
        <v>0</v>
      </c>
      <c r="W4358" s="1">
        <v>0</v>
      </c>
      <c r="X4358" s="1">
        <v>0</v>
      </c>
      <c r="AA4358" t="s">
        <v>58</v>
      </c>
      <c r="AB4358" s="1">
        <v>0</v>
      </c>
      <c r="AC4358" s="4">
        <f>IF(ISNUMBER(MATCH(AD4358, $AD$2:AD4357, 0)), INDEX($AC$2:AC4357, MATCH(AD4358, $AD$2:AD4357, 0)), MAX($AC$2:AC4357)+1)</f>
        <v>4</v>
      </c>
      <c r="AD4358" t="str">
        <f t="shared" si="204"/>
        <v>เชียงใหม่-ตลาดไท</v>
      </c>
      <c r="AE4358" t="s">
        <v>73</v>
      </c>
      <c r="AF4358" s="1">
        <v>0</v>
      </c>
      <c r="AG4358" s="1">
        <v>0</v>
      </c>
      <c r="AH4358" s="1">
        <v>0</v>
      </c>
      <c r="AI4358" t="s">
        <v>13755</v>
      </c>
      <c r="AJ4358" s="1">
        <v>1</v>
      </c>
      <c r="AK4358" s="1">
        <v>720</v>
      </c>
      <c r="AL4358" s="1">
        <v>720</v>
      </c>
      <c r="AM4358" s="1">
        <v>1</v>
      </c>
      <c r="AN4358" s="1">
        <v>0</v>
      </c>
      <c r="AO4358" s="1">
        <v>0</v>
      </c>
      <c r="AP4358" s="1">
        <v>0</v>
      </c>
      <c r="AQ4358" s="1">
        <v>0</v>
      </c>
      <c r="AR4358" s="1">
        <v>1345</v>
      </c>
      <c r="AS4358" s="1">
        <v>177.17251494629258</v>
      </c>
      <c r="AT4358" s="1">
        <f>Table1[[#This Row],[รวมต้นทุนค่าเดินทาง]]+Table1[[#This Row],[รวมต้นทุนค่าซ่อม]]+Table1[[#This Row],[รวมค่าเสื่อม]]</f>
        <v>3431.3397144347837</v>
      </c>
      <c r="AU4358" s="1">
        <f t="shared" si="205"/>
        <v>4256.109283997258</v>
      </c>
      <c r="AV4358" s="1" t="str" cm="1">
        <f t="array" ref="AV4358">IF(AC4358&lt;4, "เก็บ", IF(OR(AT4358 &lt; PERCENTILE(IF($AC$2:$AC$5092=AC4358, $AT$2:$AT$5092), 0.25) - 1.5 * (PERCENTILE(IF($AC$2:$AC$5092=AC4358, $AT$2:$AT$5092), 0.75) - PERCENTILE(IF($AC$2:$AC$5092=AC4358, $AT$2:$AT$5092), 0.25)), AT4358 &gt; PERCENTILE(IF($AC$2:$AC$5092=AC4358, $AT$2:$AT$5092), 0.75) + 1.5 * (PERCENTILE(IF($AC$2:$AC$5092=AC4358, $AT$2:$AT$5092), 0.75) - PERCENTILE(IF($AC$2:$AC$5092=AC4358, $AT$2:$AT$5092), 0.25))), "ตัด", "เก็บ"))</f>
        <v>เก็บ</v>
      </c>
      <c r="AW4358" s="1">
        <f t="shared" si="206"/>
        <v>3807.0727671795808</v>
      </c>
      <c r="AX4358" s="1">
        <v>2335.0230876608157</v>
      </c>
      <c r="AY4358" s="1">
        <v>1909.1671994884912</v>
      </c>
    </row>
    <row r="4359" spans="1:51" x14ac:dyDescent="0.2">
      <c r="A4359" s="3">
        <v>46044</v>
      </c>
      <c r="B4359">
        <v>46044</v>
      </c>
      <c r="C4359" t="s">
        <v>13756</v>
      </c>
      <c r="D4359" t="s">
        <v>66</v>
      </c>
      <c r="E4359" t="s">
        <v>129</v>
      </c>
      <c r="F4359" t="s">
        <v>683</v>
      </c>
      <c r="G4359" s="1">
        <v>0</v>
      </c>
      <c r="H4359" s="1">
        <v>945</v>
      </c>
      <c r="I4359" s="1">
        <v>400</v>
      </c>
      <c r="J4359" s="1">
        <v>0</v>
      </c>
      <c r="K4359" s="1">
        <v>0</v>
      </c>
      <c r="L4359" s="1">
        <v>0</v>
      </c>
      <c r="M4359" s="1">
        <v>0</v>
      </c>
      <c r="N4359" s="1">
        <v>0</v>
      </c>
      <c r="O4359" s="1">
        <v>400</v>
      </c>
      <c r="P4359" t="s">
        <v>13757</v>
      </c>
      <c r="Q4359" s="2">
        <v>244371</v>
      </c>
      <c r="R4359" t="s">
        <v>70</v>
      </c>
      <c r="S4359">
        <v>0</v>
      </c>
      <c r="T4359" t="s">
        <v>71</v>
      </c>
      <c r="U4359" t="s">
        <v>93</v>
      </c>
      <c r="V4359" s="1">
        <v>0</v>
      </c>
      <c r="W4359" s="1">
        <v>0</v>
      </c>
      <c r="X4359" s="1">
        <v>0</v>
      </c>
      <c r="AA4359" t="s">
        <v>58</v>
      </c>
      <c r="AB4359" s="1">
        <v>0</v>
      </c>
      <c r="AC4359" s="4">
        <f>IF(ISNUMBER(MATCH(AD4359, $AD$2:AD4358, 0)), INDEX($AC$2:AC4358, MATCH(AD4359, $AD$2:AD4358, 0)), MAX($AC$2:AC4358)+1)</f>
        <v>4</v>
      </c>
      <c r="AD4359" t="str">
        <f t="shared" si="204"/>
        <v>เชียงใหม่-ตลาดไท</v>
      </c>
      <c r="AE4359" t="s">
        <v>73</v>
      </c>
      <c r="AF4359" s="1">
        <v>0</v>
      </c>
      <c r="AG4359" s="1">
        <v>0</v>
      </c>
      <c r="AH4359" s="1">
        <v>0</v>
      </c>
      <c r="AI4359" t="s">
        <v>13758</v>
      </c>
      <c r="AJ4359" s="1">
        <v>1</v>
      </c>
      <c r="AK4359" s="1">
        <v>720</v>
      </c>
      <c r="AL4359" s="1">
        <v>720</v>
      </c>
      <c r="AM4359" s="1">
        <v>1</v>
      </c>
      <c r="AN4359" s="1">
        <v>0</v>
      </c>
      <c r="AO4359" s="1">
        <v>0</v>
      </c>
      <c r="AP4359" s="1">
        <v>0</v>
      </c>
      <c r="AQ4359" s="1">
        <v>0</v>
      </c>
      <c r="AR4359" s="1">
        <v>1345</v>
      </c>
      <c r="AS4359" s="1">
        <v>560.90712918528334</v>
      </c>
      <c r="AT4359" s="1">
        <f>Table1[[#This Row],[รวมต้นทุนค่าเดินทาง]]+Table1[[#This Row],[รวมต้นทุนค่าซ่อม]]+Table1[[#This Row],[รวมค่าเสื่อม]]</f>
        <v>3697.5237157237448</v>
      </c>
      <c r="AU4359" s="1">
        <f t="shared" si="205"/>
        <v>4256.109283997258</v>
      </c>
      <c r="AV4359" s="1" t="str" cm="1">
        <f t="array" ref="AV4359">IF(AC4359&lt;4, "เก็บ", IF(OR(AT4359 &lt; PERCENTILE(IF($AC$2:$AC$5092=AC4359, $AT$2:$AT$5092), 0.25) - 1.5 * (PERCENTILE(IF($AC$2:$AC$5092=AC4359, $AT$2:$AT$5092), 0.75) - PERCENTILE(IF($AC$2:$AC$5092=AC4359, $AT$2:$AT$5092), 0.25)), AT4359 &gt; PERCENTILE(IF($AC$2:$AC$5092=AC4359, $AT$2:$AT$5092), 0.75) + 1.5 * (PERCENTILE(IF($AC$2:$AC$5092=AC4359, $AT$2:$AT$5092), 0.75) - PERCENTILE(IF($AC$2:$AC$5092=AC4359, $AT$2:$AT$5092), 0.25))), "ตัด", "เก็บ"))</f>
        <v>เก็บ</v>
      </c>
      <c r="AW4359" s="1">
        <f t="shared" si="206"/>
        <v>3807.0727671795808</v>
      </c>
      <c r="AX4359" s="1">
        <v>2335.0230876608157</v>
      </c>
      <c r="AY4359" s="1">
        <v>1791.6165865384614</v>
      </c>
    </row>
    <row r="4360" spans="1:51" x14ac:dyDescent="0.2">
      <c r="A4360" s="3">
        <v>46044</v>
      </c>
      <c r="B4360">
        <v>46044</v>
      </c>
      <c r="C4360" t="s">
        <v>13759</v>
      </c>
      <c r="D4360" t="s">
        <v>66</v>
      </c>
      <c r="E4360" t="s">
        <v>184</v>
      </c>
      <c r="F4360" t="s">
        <v>1334</v>
      </c>
      <c r="G4360" s="1">
        <v>0</v>
      </c>
      <c r="H4360" s="1">
        <v>0</v>
      </c>
      <c r="I4360" s="1">
        <v>0</v>
      </c>
      <c r="J4360" s="1">
        <v>0</v>
      </c>
      <c r="K4360" s="1">
        <v>0</v>
      </c>
      <c r="L4360" s="1">
        <v>0</v>
      </c>
      <c r="M4360" s="1">
        <v>0</v>
      </c>
      <c r="N4360" s="1">
        <v>0</v>
      </c>
      <c r="O4360" s="1">
        <v>0</v>
      </c>
      <c r="P4360" t="s">
        <v>13760</v>
      </c>
      <c r="Q4360" s="2">
        <v>244377</v>
      </c>
      <c r="R4360" t="s">
        <v>55</v>
      </c>
      <c r="S4360">
        <v>0</v>
      </c>
      <c r="T4360" t="s">
        <v>254</v>
      </c>
      <c r="U4360" t="s">
        <v>71</v>
      </c>
      <c r="V4360" s="1">
        <v>0</v>
      </c>
      <c r="W4360" s="1">
        <v>579</v>
      </c>
      <c r="X4360" s="1">
        <v>0</v>
      </c>
      <c r="Y4360" t="s">
        <v>254</v>
      </c>
      <c r="Z4360" t="s">
        <v>71</v>
      </c>
      <c r="AA4360" t="s">
        <v>13592</v>
      </c>
      <c r="AB4360" s="1">
        <v>0</v>
      </c>
      <c r="AC4360" s="4">
        <f>IF(ISNUMBER(MATCH(AD4360, $AD$2:AD4359, 0)), INDEX($AC$2:AC4359, MATCH(AD4360, $AD$2:AD4359, 0)), MAX($AC$2:AC4359)+1)</f>
        <v>56</v>
      </c>
      <c r="AD4360" t="str">
        <f t="shared" ref="AD4360:AD4423" si="207">T4360&amp;"-"&amp;U4360</f>
        <v>ลำปาง-เชียงใหม่</v>
      </c>
      <c r="AE4360" t="s">
        <v>55</v>
      </c>
      <c r="AF4360" s="1">
        <v>0</v>
      </c>
      <c r="AG4360" s="1">
        <v>0</v>
      </c>
      <c r="AH4360" s="1">
        <v>0</v>
      </c>
      <c r="AI4360" t="s">
        <v>13761</v>
      </c>
      <c r="AJ4360" s="1">
        <v>1</v>
      </c>
      <c r="AK4360" s="1">
        <v>0</v>
      </c>
      <c r="AL4360" s="1">
        <v>0</v>
      </c>
      <c r="AM4360" s="1">
        <v>0</v>
      </c>
      <c r="AN4360" s="1">
        <v>0</v>
      </c>
      <c r="AO4360" s="1">
        <v>0</v>
      </c>
      <c r="AP4360" s="1">
        <v>0</v>
      </c>
      <c r="AQ4360" s="1">
        <v>0</v>
      </c>
      <c r="AR4360" s="1">
        <v>579</v>
      </c>
      <c r="AS4360" s="1">
        <v>396.87583333333333</v>
      </c>
      <c r="AT4360" s="1">
        <f>Table1[[#This Row],[รวมต้นทุนค่าเดินทาง]]+Table1[[#This Row],[รวมต้นทุนค่าซ่อม]]+Table1[[#This Row],[รวมค่าเสื่อม]]</f>
        <v>2100.8758333333335</v>
      </c>
      <c r="AU4360" s="1">
        <f t="shared" si="205"/>
        <v>3369.8545412756666</v>
      </c>
      <c r="AV4360" s="1" t="str" cm="1">
        <f t="array" ref="AV4360">IF(AC4360&lt;4, "เก็บ", IF(OR(AT4360 &lt; PERCENTILE(IF($AC$2:$AC$5092=AC4360, $AT$2:$AT$5092), 0.25) - 1.5 * (PERCENTILE(IF($AC$2:$AC$5092=AC4360, $AT$2:$AT$5092), 0.75) - PERCENTILE(IF($AC$2:$AC$5092=AC4360, $AT$2:$AT$5092), 0.25)), AT4360 &gt; PERCENTILE(IF($AC$2:$AC$5092=AC4360, $AT$2:$AT$5092), 0.75) + 1.5 * (PERCENTILE(IF($AC$2:$AC$5092=AC4360, $AT$2:$AT$5092), 0.75) - PERCENTILE(IF($AC$2:$AC$5092=AC4360, $AT$2:$AT$5092), 0.25))), "ตัด", "เก็บ"))</f>
        <v>เก็บ</v>
      </c>
      <c r="AW4360" s="1">
        <f t="shared" si="206"/>
        <v>2695.6144950490857</v>
      </c>
      <c r="AX4360" s="1">
        <v>2144.9959546277146</v>
      </c>
      <c r="AY4360" s="1">
        <v>1125</v>
      </c>
    </row>
    <row r="4361" spans="1:51" x14ac:dyDescent="0.2">
      <c r="A4361" s="3">
        <v>46044</v>
      </c>
      <c r="B4361">
        <v>46044</v>
      </c>
      <c r="C4361" t="s">
        <v>13762</v>
      </c>
      <c r="D4361" t="s">
        <v>66</v>
      </c>
      <c r="E4361" t="s">
        <v>184</v>
      </c>
      <c r="F4361" t="s">
        <v>520</v>
      </c>
      <c r="G4361" s="1">
        <v>0</v>
      </c>
      <c r="H4361" s="1">
        <v>0</v>
      </c>
      <c r="I4361" s="1">
        <v>0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  <c r="O4361" s="1">
        <v>1615</v>
      </c>
      <c r="P4361" t="s">
        <v>13763</v>
      </c>
      <c r="Q4361" s="2">
        <v>244371</v>
      </c>
      <c r="R4361" t="s">
        <v>55</v>
      </c>
      <c r="S4361">
        <v>0</v>
      </c>
      <c r="T4361" t="s">
        <v>88</v>
      </c>
      <c r="U4361" t="s">
        <v>71</v>
      </c>
      <c r="V4361" s="1">
        <v>0</v>
      </c>
      <c r="W4361" s="1">
        <v>1188</v>
      </c>
      <c r="X4361" s="1">
        <v>1615</v>
      </c>
      <c r="Y4361" t="s">
        <v>88</v>
      </c>
      <c r="Z4361" t="s">
        <v>71</v>
      </c>
      <c r="AA4361" t="s">
        <v>13764</v>
      </c>
      <c r="AB4361" s="1">
        <v>0</v>
      </c>
      <c r="AC4361" s="4">
        <f>IF(ISNUMBER(MATCH(AD4361, $AD$2:AD4360, 0)), INDEX($AC$2:AC4360, MATCH(AD4361, $AD$2:AD4360, 0)), MAX($AC$2:AC4360)+1)</f>
        <v>13</v>
      </c>
      <c r="AD4361" t="str">
        <f t="shared" si="207"/>
        <v>แพร่-เชียงใหม่</v>
      </c>
      <c r="AE4361" t="s">
        <v>55</v>
      </c>
      <c r="AF4361" s="1">
        <v>0</v>
      </c>
      <c r="AG4361" s="1">
        <v>0</v>
      </c>
      <c r="AH4361" s="1">
        <v>0</v>
      </c>
      <c r="AI4361" t="s">
        <v>13765</v>
      </c>
      <c r="AJ4361" s="1">
        <v>1</v>
      </c>
      <c r="AK4361" s="1">
        <v>0</v>
      </c>
      <c r="AL4361" s="1">
        <v>0</v>
      </c>
      <c r="AM4361" s="1">
        <v>0</v>
      </c>
      <c r="AN4361" s="1">
        <v>0</v>
      </c>
      <c r="AO4361" s="1">
        <v>0</v>
      </c>
      <c r="AP4361" s="1">
        <v>0</v>
      </c>
      <c r="AQ4361" s="1">
        <v>0</v>
      </c>
      <c r="AR4361" s="1">
        <v>2803</v>
      </c>
      <c r="AS4361" s="1">
        <v>306.6476923076923</v>
      </c>
      <c r="AT4361" s="1">
        <f>Table1[[#This Row],[รวมต้นทุนค่าเดินทาง]]+Table1[[#This Row],[รวมต้นทุนค่าซ่อม]]+Table1[[#This Row],[รวมค่าเสื่อม]]</f>
        <v>4589.9108502024292</v>
      </c>
      <c r="AU4361" s="1">
        <f t="shared" si="205"/>
        <v>4592.0787429767815</v>
      </c>
      <c r="AV4361" s="1" t="str" cm="1">
        <f t="array" ref="AV4361">IF(AC4361&lt;4, "เก็บ", IF(OR(AT4361 &lt; PERCENTILE(IF($AC$2:$AC$5092=AC4361, $AT$2:$AT$5092), 0.25) - 1.5 * (PERCENTILE(IF($AC$2:$AC$5092=AC4361, $AT$2:$AT$5092), 0.75) - PERCENTILE(IF($AC$2:$AC$5092=AC4361, $AT$2:$AT$5092), 0.25)), AT4361 &gt; PERCENTILE(IF($AC$2:$AC$5092=AC4361, $AT$2:$AT$5092), 0.75) + 1.5 * (PERCENTILE(IF($AC$2:$AC$5092=AC4361, $AT$2:$AT$5092), 0.75) - PERCENTILE(IF($AC$2:$AC$5092=AC4361, $AT$2:$AT$5092), 0.25))), "ตัด", "เก็บ"))</f>
        <v>เก็บ</v>
      </c>
      <c r="AW4361" s="1">
        <f t="shared" si="206"/>
        <v>4279.7356386749952</v>
      </c>
      <c r="AX4361" s="1">
        <v>3355.5397680040655</v>
      </c>
      <c r="AY4361" s="1">
        <v>1480.2631578947369</v>
      </c>
    </row>
    <row r="4362" spans="1:51" x14ac:dyDescent="0.2">
      <c r="A4362" s="3">
        <v>46044</v>
      </c>
      <c r="B4362">
        <v>46044</v>
      </c>
      <c r="C4362" t="s">
        <v>13766</v>
      </c>
      <c r="D4362" t="s">
        <v>66</v>
      </c>
      <c r="E4362" t="s">
        <v>84</v>
      </c>
      <c r="F4362" t="s">
        <v>444</v>
      </c>
      <c r="G4362" s="1">
        <v>0</v>
      </c>
      <c r="H4362" s="1">
        <v>0</v>
      </c>
      <c r="I4362" s="1">
        <v>0</v>
      </c>
      <c r="J4362" s="1">
        <v>0</v>
      </c>
      <c r="K4362" s="1">
        <v>0</v>
      </c>
      <c r="L4362" s="1">
        <v>0</v>
      </c>
      <c r="M4362" s="1">
        <v>0</v>
      </c>
      <c r="N4362" s="1">
        <v>609</v>
      </c>
      <c r="O4362" s="1">
        <v>609</v>
      </c>
      <c r="P4362" t="s">
        <v>13767</v>
      </c>
      <c r="Q4362" s="2">
        <v>244371</v>
      </c>
      <c r="R4362" t="s">
        <v>55</v>
      </c>
      <c r="S4362">
        <v>0</v>
      </c>
      <c r="T4362" t="s">
        <v>87</v>
      </c>
      <c r="U4362" t="s">
        <v>108</v>
      </c>
      <c r="V4362" s="1">
        <v>0</v>
      </c>
      <c r="W4362" s="1">
        <v>0</v>
      </c>
      <c r="X4362" s="1">
        <v>0</v>
      </c>
      <c r="AA4362" t="s">
        <v>58</v>
      </c>
      <c r="AB4362" s="1">
        <v>0</v>
      </c>
      <c r="AC4362" s="4">
        <f>IF(ISNUMBER(MATCH(AD4362, $AD$2:AD4361, 0)), INDEX($AC$2:AC4361, MATCH(AD4362, $AD$2:AD4361, 0)), MAX($AC$2:AC4361)+1)</f>
        <v>35</v>
      </c>
      <c r="AD4362" t="str">
        <f t="shared" si="207"/>
        <v>เชียงราย-เวียงป่าเป้า</v>
      </c>
      <c r="AE4362" t="s">
        <v>55</v>
      </c>
      <c r="AF4362" s="1">
        <v>0</v>
      </c>
      <c r="AG4362" s="1">
        <v>0</v>
      </c>
      <c r="AH4362" s="1">
        <v>0</v>
      </c>
      <c r="AI4362" t="s">
        <v>13768</v>
      </c>
      <c r="AJ4362" s="1">
        <v>2</v>
      </c>
      <c r="AK4362" s="1">
        <v>0</v>
      </c>
      <c r="AL4362" s="1">
        <v>0</v>
      </c>
      <c r="AM4362" s="1">
        <v>0</v>
      </c>
      <c r="AN4362" s="1">
        <v>0</v>
      </c>
      <c r="AO4362" s="1">
        <v>0</v>
      </c>
      <c r="AP4362" s="1">
        <v>0</v>
      </c>
      <c r="AQ4362" s="1">
        <v>0</v>
      </c>
      <c r="AR4362" s="1">
        <v>609</v>
      </c>
      <c r="AS4362" s="1">
        <v>395.69566666666668</v>
      </c>
      <c r="AT4362" s="1">
        <f>Table1[[#This Row],[รวมต้นทุนค่าเดินทาง]]+Table1[[#This Row],[รวมต้นทุนค่าซ่อม]]+Table1[[#This Row],[รวมค่าเสื่อม]]</f>
        <v>2249.1646932153394</v>
      </c>
      <c r="AU4362" s="1">
        <f t="shared" si="205"/>
        <v>5126.5042471606366</v>
      </c>
      <c r="AV4362" s="1" t="str" cm="1">
        <f t="array" ref="AV4362">IF(AC4362&lt;4, "เก็บ", IF(OR(AT4362 &lt; PERCENTILE(IF($AC$2:$AC$5092=AC4362, $AT$2:$AT$5092), 0.25) - 1.5 * (PERCENTILE(IF($AC$2:$AC$5092=AC4362, $AT$2:$AT$5092), 0.75) - PERCENTILE(IF($AC$2:$AC$5092=AC4362, $AT$2:$AT$5092), 0.25)), AT4362 &gt; PERCENTILE(IF($AC$2:$AC$5092=AC4362, $AT$2:$AT$5092), 0.75) + 1.5 * (PERCENTILE(IF($AC$2:$AC$5092=AC4362, $AT$2:$AT$5092), 0.75) - PERCENTILE(IF($AC$2:$AC$5092=AC4362, $AT$2:$AT$5092), 0.25))), "ตัด", "เก็บ"))</f>
        <v>เก็บ</v>
      </c>
      <c r="AW4362" s="1">
        <f t="shared" si="206"/>
        <v>3073.4842944215561</v>
      </c>
      <c r="AX4362" s="1">
        <v>2121.4881565368364</v>
      </c>
      <c r="AY4362" s="1">
        <v>1244.4690265486727</v>
      </c>
    </row>
    <row r="4363" spans="1:51" x14ac:dyDescent="0.2">
      <c r="A4363" s="3">
        <v>46045</v>
      </c>
      <c r="B4363">
        <v>46045</v>
      </c>
      <c r="C4363" t="s">
        <v>13769</v>
      </c>
      <c r="D4363" t="s">
        <v>66</v>
      </c>
      <c r="E4363" t="s">
        <v>124</v>
      </c>
      <c r="F4363" t="s">
        <v>849</v>
      </c>
      <c r="G4363" s="1">
        <v>853</v>
      </c>
      <c r="H4363" s="1">
        <v>0</v>
      </c>
      <c r="I4363" s="1">
        <v>400</v>
      </c>
      <c r="J4363" s="1">
        <v>0</v>
      </c>
      <c r="K4363" s="1">
        <v>0</v>
      </c>
      <c r="L4363" s="1">
        <v>0</v>
      </c>
      <c r="M4363" s="1">
        <v>0</v>
      </c>
      <c r="N4363" s="1">
        <v>0</v>
      </c>
      <c r="O4363" s="1">
        <v>1253</v>
      </c>
      <c r="P4363" t="s">
        <v>13770</v>
      </c>
      <c r="Q4363" s="2">
        <v>244372</v>
      </c>
      <c r="R4363" t="s">
        <v>70</v>
      </c>
      <c r="S4363">
        <v>0</v>
      </c>
      <c r="T4363" t="s">
        <v>254</v>
      </c>
      <c r="U4363" t="s">
        <v>161</v>
      </c>
      <c r="V4363" s="1">
        <v>0</v>
      </c>
      <c r="W4363" s="1">
        <v>0</v>
      </c>
      <c r="X4363" s="1">
        <v>0</v>
      </c>
      <c r="AA4363" t="s">
        <v>58</v>
      </c>
      <c r="AB4363" s="1">
        <v>0</v>
      </c>
      <c r="AC4363" s="4">
        <f>IF(ISNUMBER(MATCH(AD4363, $AD$2:AD4362, 0)), INDEX($AC$2:AC4362, MATCH(AD4363, $AD$2:AD4362, 0)), MAX($AC$2:AC4362)+1)</f>
        <v>11</v>
      </c>
      <c r="AD4363" t="str">
        <f t="shared" si="207"/>
        <v>ลำปาง-พุทธมณฑลสาย 2</v>
      </c>
      <c r="AE4363" t="s">
        <v>73</v>
      </c>
      <c r="AF4363" s="1">
        <v>0</v>
      </c>
      <c r="AG4363" s="1">
        <v>0</v>
      </c>
      <c r="AH4363" s="1">
        <v>0</v>
      </c>
      <c r="AI4363" t="s">
        <v>13771</v>
      </c>
      <c r="AJ4363" s="1">
        <v>1</v>
      </c>
      <c r="AK4363" s="1">
        <v>720</v>
      </c>
      <c r="AL4363" s="1">
        <v>720</v>
      </c>
      <c r="AM4363" s="1">
        <v>1</v>
      </c>
      <c r="AN4363" s="1">
        <v>0</v>
      </c>
      <c r="AO4363" s="1">
        <v>0</v>
      </c>
      <c r="AP4363" s="1">
        <v>0</v>
      </c>
      <c r="AQ4363" s="1">
        <v>0</v>
      </c>
      <c r="AR4363" s="1">
        <v>1253</v>
      </c>
      <c r="AS4363" s="1">
        <v>360.64614130434785</v>
      </c>
      <c r="AT4363" s="1">
        <f>Table1[[#This Row],[รวมต้นทุนค่าเดินทาง]]+Table1[[#This Row],[รวมต้นทุนค่าซ่อม]]+Table1[[#This Row],[รวมค่าเสื่อม]]</f>
        <v>3072.6411503787576</v>
      </c>
      <c r="AU4363" s="1">
        <f t="shared" si="205"/>
        <v>4930.4097489270907</v>
      </c>
      <c r="AV4363" s="1" t="str" cm="1">
        <f t="array" ref="AV4363">IF(AC4363&lt;4, "เก็บ", IF(OR(AT4363 &lt; PERCENTILE(IF($AC$2:$AC$5092=AC4363, $AT$2:$AT$5092), 0.25) - 1.5 * (PERCENTILE(IF($AC$2:$AC$5092=AC4363, $AT$2:$AT$5092), 0.75) - PERCENTILE(IF($AC$2:$AC$5092=AC4363, $AT$2:$AT$5092), 0.25)), AT4363 &gt; PERCENTILE(IF($AC$2:$AC$5092=AC4363, $AT$2:$AT$5092), 0.75) + 1.5 * (PERCENTILE(IF($AC$2:$AC$5092=AC4363, $AT$2:$AT$5092), 0.75) - PERCENTILE(IF($AC$2:$AC$5092=AC4363, $AT$2:$AT$5092), 0.25))), "ตัด", "เก็บ"))</f>
        <v>เก็บ</v>
      </c>
      <c r="AW4363" s="1">
        <f t="shared" si="206"/>
        <v>4496.4734610911819</v>
      </c>
      <c r="AX4363" s="1">
        <v>2927.9145864762854</v>
      </c>
      <c r="AY4363" s="1">
        <v>1458.9950090744101</v>
      </c>
    </row>
    <row r="4364" spans="1:51" x14ac:dyDescent="0.2">
      <c r="A4364" s="3">
        <v>46045</v>
      </c>
      <c r="B4364">
        <v>46045</v>
      </c>
      <c r="C4364" t="s">
        <v>13772</v>
      </c>
      <c r="D4364" t="s">
        <v>66</v>
      </c>
      <c r="E4364" t="s">
        <v>124</v>
      </c>
      <c r="F4364" t="s">
        <v>420</v>
      </c>
      <c r="G4364" s="1">
        <v>0</v>
      </c>
      <c r="H4364" s="1">
        <v>0</v>
      </c>
      <c r="I4364" s="1">
        <v>500</v>
      </c>
      <c r="J4364" s="1">
        <v>0</v>
      </c>
      <c r="K4364" s="1">
        <v>0</v>
      </c>
      <c r="L4364" s="1">
        <v>0</v>
      </c>
      <c r="M4364" s="1">
        <v>0</v>
      </c>
      <c r="N4364" s="1">
        <v>0</v>
      </c>
      <c r="O4364" s="1">
        <v>500</v>
      </c>
      <c r="P4364" t="s">
        <v>13773</v>
      </c>
      <c r="Q4364" s="2">
        <v>244372</v>
      </c>
      <c r="R4364" t="s">
        <v>70</v>
      </c>
      <c r="S4364">
        <v>0</v>
      </c>
      <c r="T4364" t="s">
        <v>71</v>
      </c>
      <c r="U4364" t="s">
        <v>161</v>
      </c>
      <c r="V4364" s="1">
        <v>0</v>
      </c>
      <c r="W4364" s="1">
        <v>0</v>
      </c>
      <c r="X4364" s="1">
        <v>0</v>
      </c>
      <c r="AA4364" t="s">
        <v>58</v>
      </c>
      <c r="AB4364" s="1">
        <v>0</v>
      </c>
      <c r="AC4364" s="4">
        <f>IF(ISNUMBER(MATCH(AD4364, $AD$2:AD4363, 0)), INDEX($AC$2:AC4363, MATCH(AD4364, $AD$2:AD4363, 0)), MAX($AC$2:AC4363)+1)</f>
        <v>9</v>
      </c>
      <c r="AD4364" t="str">
        <f t="shared" si="207"/>
        <v>เชียงใหม่-พุทธมณฑลสาย 2</v>
      </c>
      <c r="AE4364" t="s">
        <v>73</v>
      </c>
      <c r="AF4364" s="1">
        <v>0</v>
      </c>
      <c r="AG4364" s="1">
        <v>0</v>
      </c>
      <c r="AH4364" s="1">
        <v>0</v>
      </c>
      <c r="AI4364" t="s">
        <v>13774</v>
      </c>
      <c r="AJ4364" s="1">
        <v>1</v>
      </c>
      <c r="AK4364" s="1">
        <v>720</v>
      </c>
      <c r="AL4364" s="1">
        <v>720</v>
      </c>
      <c r="AM4364" s="1">
        <v>1</v>
      </c>
      <c r="AN4364" s="1">
        <v>0</v>
      </c>
      <c r="AO4364" s="1">
        <v>0</v>
      </c>
      <c r="AP4364" s="1">
        <v>0</v>
      </c>
      <c r="AQ4364" s="1">
        <v>0</v>
      </c>
      <c r="AR4364" s="1">
        <v>500</v>
      </c>
      <c r="AS4364" s="1">
        <v>135.09784530064215</v>
      </c>
      <c r="AT4364" s="1">
        <f>Table1[[#This Row],[รวมต้นทุนค่าเดินทาง]]+Table1[[#This Row],[รวมต้นทุนค่าซ่อม]]+Table1[[#This Row],[รวมค่าเสื่อม]]</f>
        <v>1742.5858713013265</v>
      </c>
      <c r="AU4364" s="1">
        <f t="shared" si="205"/>
        <v>4623.2312262414152</v>
      </c>
      <c r="AV4364" s="1" t="str" cm="1">
        <f t="array" ref="AV4364">IF(AC4364&lt;4, "เก็บ", IF(OR(AT4364 &lt; PERCENTILE(IF($AC$2:$AC$5092=AC4364, $AT$2:$AT$5092), 0.25) - 1.5 * (PERCENTILE(IF($AC$2:$AC$5092=AC4364, $AT$2:$AT$5092), 0.75) - PERCENTILE(IF($AC$2:$AC$5092=AC4364, $AT$2:$AT$5092), 0.25)), AT4364 &gt; PERCENTILE(IF($AC$2:$AC$5092=AC4364, $AT$2:$AT$5092), 0.75) + 1.5 * (PERCENTILE(IF($AC$2:$AC$5092=AC4364, $AT$2:$AT$5092), 0.75) - PERCENTILE(IF($AC$2:$AC$5092=AC4364, $AT$2:$AT$5092), 0.25))), "ตัด", "เก็บ"))</f>
        <v>เก็บ</v>
      </c>
      <c r="AW4364" s="1">
        <f t="shared" si="206"/>
        <v>4005.4952465164292</v>
      </c>
      <c r="AX4364" s="1">
        <v>2577.9546108768855</v>
      </c>
      <c r="AY4364" s="1">
        <v>1107.4880260006844</v>
      </c>
    </row>
    <row r="4365" spans="1:51" x14ac:dyDescent="0.2">
      <c r="A4365" s="3">
        <v>46045</v>
      </c>
      <c r="B4365">
        <v>46045</v>
      </c>
      <c r="C4365" t="s">
        <v>13775</v>
      </c>
      <c r="D4365" t="s">
        <v>66</v>
      </c>
      <c r="E4365" t="s">
        <v>124</v>
      </c>
      <c r="F4365" t="s">
        <v>224</v>
      </c>
      <c r="G4365" s="1">
        <v>0</v>
      </c>
      <c r="H4365" s="1">
        <v>0</v>
      </c>
      <c r="I4365" s="1">
        <v>400</v>
      </c>
      <c r="J4365" s="1">
        <v>0</v>
      </c>
      <c r="K4365" s="1">
        <v>0</v>
      </c>
      <c r="L4365" s="1">
        <v>0</v>
      </c>
      <c r="M4365" s="1">
        <v>0</v>
      </c>
      <c r="N4365" s="1">
        <v>0</v>
      </c>
      <c r="O4365" s="1">
        <v>400</v>
      </c>
      <c r="P4365" t="s">
        <v>13776</v>
      </c>
      <c r="Q4365" s="2">
        <v>244372</v>
      </c>
      <c r="R4365" t="s">
        <v>70</v>
      </c>
      <c r="S4365">
        <v>0</v>
      </c>
      <c r="T4365" t="s">
        <v>71</v>
      </c>
      <c r="U4365" t="s">
        <v>93</v>
      </c>
      <c r="V4365" s="1">
        <v>0</v>
      </c>
      <c r="W4365" s="1">
        <v>0</v>
      </c>
      <c r="X4365" s="1">
        <v>0</v>
      </c>
      <c r="AA4365" t="s">
        <v>58</v>
      </c>
      <c r="AB4365" s="1">
        <v>0</v>
      </c>
      <c r="AC4365" s="4">
        <f>IF(ISNUMBER(MATCH(AD4365, $AD$2:AD4364, 0)), INDEX($AC$2:AC4364, MATCH(AD4365, $AD$2:AD4364, 0)), MAX($AC$2:AC4364)+1)</f>
        <v>4</v>
      </c>
      <c r="AD4365" t="str">
        <f t="shared" si="207"/>
        <v>เชียงใหม่-ตลาดไท</v>
      </c>
      <c r="AE4365" t="s">
        <v>73</v>
      </c>
      <c r="AF4365" s="1">
        <v>0</v>
      </c>
      <c r="AG4365" s="1">
        <v>0</v>
      </c>
      <c r="AH4365" s="1">
        <v>0</v>
      </c>
      <c r="AI4365" t="s">
        <v>13777</v>
      </c>
      <c r="AJ4365" s="1">
        <v>1</v>
      </c>
      <c r="AK4365" s="1">
        <v>720</v>
      </c>
      <c r="AL4365" s="1">
        <v>720</v>
      </c>
      <c r="AM4365" s="1">
        <v>1</v>
      </c>
      <c r="AN4365" s="1">
        <v>0</v>
      </c>
      <c r="AO4365" s="1">
        <v>0</v>
      </c>
      <c r="AP4365" s="1">
        <v>0</v>
      </c>
      <c r="AQ4365" s="1">
        <v>0</v>
      </c>
      <c r="AR4365" s="1">
        <v>400</v>
      </c>
      <c r="AS4365" s="1">
        <v>3076.3175585834647</v>
      </c>
      <c r="AT4365" s="1">
        <f>Table1[[#This Row],[รวมต้นทุนค่าเดินทาง]]+Table1[[#This Row],[รวมต้นทุนค่าซ่อม]]+Table1[[#This Row],[รวมค่าเสื่อม]]</f>
        <v>4804.1955880882069</v>
      </c>
      <c r="AU4365" s="1">
        <f t="shared" si="205"/>
        <v>4256.109283997258</v>
      </c>
      <c r="AV4365" s="1" t="str" cm="1">
        <f t="array" ref="AV4365">IF(AC4365&lt;4, "เก็บ", IF(OR(AT4365 &lt; PERCENTILE(IF($AC$2:$AC$5092=AC4365, $AT$2:$AT$5092), 0.25) - 1.5 * (PERCENTILE(IF($AC$2:$AC$5092=AC4365, $AT$2:$AT$5092), 0.75) - PERCENTILE(IF($AC$2:$AC$5092=AC4365, $AT$2:$AT$5092), 0.25)), AT4365 &gt; PERCENTILE(IF($AC$2:$AC$5092=AC4365, $AT$2:$AT$5092), 0.75) + 1.5 * (PERCENTILE(IF($AC$2:$AC$5092=AC4365, $AT$2:$AT$5092), 0.75) - PERCENTILE(IF($AC$2:$AC$5092=AC4365, $AT$2:$AT$5092), 0.25))), "ตัด", "เก็บ"))</f>
        <v>เก็บ</v>
      </c>
      <c r="AW4365" s="1">
        <f t="shared" si="206"/>
        <v>3807.0727671795808</v>
      </c>
      <c r="AX4365" s="1">
        <v>2335.0230876608157</v>
      </c>
      <c r="AY4365" s="1">
        <v>1327.8780295047418</v>
      </c>
    </row>
    <row r="4366" spans="1:51" x14ac:dyDescent="0.2">
      <c r="A4366" s="3">
        <v>46045</v>
      </c>
      <c r="B4366">
        <v>46045</v>
      </c>
      <c r="C4366" t="s">
        <v>13778</v>
      </c>
      <c r="D4366" t="s">
        <v>66</v>
      </c>
      <c r="E4366" t="s">
        <v>124</v>
      </c>
      <c r="F4366" t="s">
        <v>194</v>
      </c>
      <c r="G4366" s="1">
        <v>0</v>
      </c>
      <c r="H4366" s="1">
        <v>945</v>
      </c>
      <c r="I4366" s="1">
        <v>400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s="1">
        <v>400</v>
      </c>
      <c r="P4366" t="s">
        <v>13779</v>
      </c>
      <c r="Q4366" s="2">
        <v>244372</v>
      </c>
      <c r="R4366" t="s">
        <v>70</v>
      </c>
      <c r="S4366">
        <v>0</v>
      </c>
      <c r="T4366" t="s">
        <v>71</v>
      </c>
      <c r="U4366" t="s">
        <v>93</v>
      </c>
      <c r="V4366" s="1">
        <v>0</v>
      </c>
      <c r="W4366" s="1">
        <v>0</v>
      </c>
      <c r="X4366" s="1">
        <v>0</v>
      </c>
      <c r="AA4366" t="s">
        <v>58</v>
      </c>
      <c r="AB4366" s="1">
        <v>0</v>
      </c>
      <c r="AC4366" s="4">
        <f>IF(ISNUMBER(MATCH(AD4366, $AD$2:AD4365, 0)), INDEX($AC$2:AC4365, MATCH(AD4366, $AD$2:AD4365, 0)), MAX($AC$2:AC4365)+1)</f>
        <v>4</v>
      </c>
      <c r="AD4366" t="str">
        <f t="shared" si="207"/>
        <v>เชียงใหม่-ตลาดไท</v>
      </c>
      <c r="AE4366" t="s">
        <v>73</v>
      </c>
      <c r="AF4366" s="1">
        <v>0</v>
      </c>
      <c r="AG4366" s="1">
        <v>0</v>
      </c>
      <c r="AH4366" s="1">
        <v>0</v>
      </c>
      <c r="AI4366" t="s">
        <v>13780</v>
      </c>
      <c r="AJ4366" s="1">
        <v>1</v>
      </c>
      <c r="AK4366" s="1">
        <v>720</v>
      </c>
      <c r="AL4366" s="1">
        <v>720</v>
      </c>
      <c r="AM4366" s="1">
        <v>1</v>
      </c>
      <c r="AN4366" s="1">
        <v>0</v>
      </c>
      <c r="AO4366" s="1">
        <v>0</v>
      </c>
      <c r="AP4366" s="1">
        <v>0</v>
      </c>
      <c r="AQ4366" s="1">
        <v>0</v>
      </c>
      <c r="AR4366" s="1">
        <v>1345</v>
      </c>
      <c r="AS4366" s="1">
        <v>5073.7505191355785</v>
      </c>
      <c r="AT4366" s="1">
        <f>Table1[[#This Row],[รวมต้นทุนค่าเดินทาง]]+Table1[[#This Row],[รวมต้นทุนค่าซ่อม]]+Table1[[#This Row],[รวมค่าเสื่อม]]</f>
        <v>8311.3561529383951</v>
      </c>
      <c r="AU4366" s="1">
        <f t="shared" si="205"/>
        <v>4256.109283997258</v>
      </c>
      <c r="AV4366" s="1" t="str" cm="1">
        <f t="array" ref="AV4366">IF(AC4366&lt;4, "เก็บ", IF(OR(AT4366 &lt; PERCENTILE(IF($AC$2:$AC$5092=AC4366, $AT$2:$AT$5092), 0.25) - 1.5 * (PERCENTILE(IF($AC$2:$AC$5092=AC4366, $AT$2:$AT$5092), 0.75) - PERCENTILE(IF($AC$2:$AC$5092=AC4366, $AT$2:$AT$5092), 0.25)), AT4366 &gt; PERCENTILE(IF($AC$2:$AC$5092=AC4366, $AT$2:$AT$5092), 0.75) + 1.5 * (PERCENTILE(IF($AC$2:$AC$5092=AC4366, $AT$2:$AT$5092), 0.75) - PERCENTILE(IF($AC$2:$AC$5092=AC4366, $AT$2:$AT$5092), 0.25))), "ตัด", "เก็บ"))</f>
        <v>เก็บ</v>
      </c>
      <c r="AW4366" s="1">
        <f t="shared" si="206"/>
        <v>3807.0727671795808</v>
      </c>
      <c r="AX4366" s="1">
        <v>2335.0230876608157</v>
      </c>
      <c r="AY4366" s="1">
        <v>1892.605633802817</v>
      </c>
    </row>
    <row r="4367" spans="1:51" x14ac:dyDescent="0.2">
      <c r="A4367" s="3">
        <v>46045</v>
      </c>
      <c r="B4367">
        <v>46045</v>
      </c>
      <c r="C4367" t="s">
        <v>13781</v>
      </c>
      <c r="D4367" t="s">
        <v>66</v>
      </c>
      <c r="E4367" t="s">
        <v>124</v>
      </c>
      <c r="F4367" t="s">
        <v>244</v>
      </c>
      <c r="G4367" s="1">
        <v>0</v>
      </c>
      <c r="H4367" s="1">
        <v>792</v>
      </c>
      <c r="I4367" s="1">
        <v>400</v>
      </c>
      <c r="J4367" s="1">
        <v>0</v>
      </c>
      <c r="K4367" s="1">
        <v>0</v>
      </c>
      <c r="L4367" s="1">
        <v>0</v>
      </c>
      <c r="M4367" s="1">
        <v>0</v>
      </c>
      <c r="N4367" s="1">
        <v>0</v>
      </c>
      <c r="O4367" s="1">
        <v>400</v>
      </c>
      <c r="P4367" t="s">
        <v>13782</v>
      </c>
      <c r="Q4367" s="2">
        <v>244372</v>
      </c>
      <c r="R4367" t="s">
        <v>70</v>
      </c>
      <c r="S4367">
        <v>0</v>
      </c>
      <c r="T4367" t="s">
        <v>254</v>
      </c>
      <c r="U4367" t="s">
        <v>93</v>
      </c>
      <c r="V4367" s="1">
        <v>0</v>
      </c>
      <c r="W4367" s="1">
        <v>0</v>
      </c>
      <c r="X4367" s="1">
        <v>0</v>
      </c>
      <c r="AA4367" t="s">
        <v>58</v>
      </c>
      <c r="AB4367" s="1">
        <v>0</v>
      </c>
      <c r="AC4367" s="4">
        <f>IF(ISNUMBER(MATCH(AD4367, $AD$2:AD4366, 0)), INDEX($AC$2:AC4366, MATCH(AD4367, $AD$2:AD4366, 0)), MAX($AC$2:AC4366)+1)</f>
        <v>14</v>
      </c>
      <c r="AD4367" t="str">
        <f t="shared" si="207"/>
        <v>ลำปาง-ตลาดไท</v>
      </c>
      <c r="AE4367" t="s">
        <v>73</v>
      </c>
      <c r="AF4367" s="1">
        <v>0</v>
      </c>
      <c r="AG4367" s="1">
        <v>0</v>
      </c>
      <c r="AH4367" s="1">
        <v>0</v>
      </c>
      <c r="AI4367" t="s">
        <v>13783</v>
      </c>
      <c r="AJ4367" s="1">
        <v>1</v>
      </c>
      <c r="AK4367" s="1">
        <v>620</v>
      </c>
      <c r="AL4367" s="1">
        <v>620</v>
      </c>
      <c r="AM4367" s="1">
        <v>1</v>
      </c>
      <c r="AN4367" s="1">
        <v>0</v>
      </c>
      <c r="AO4367" s="1">
        <v>0</v>
      </c>
      <c r="AP4367" s="1">
        <v>0</v>
      </c>
      <c r="AQ4367" s="1">
        <v>0</v>
      </c>
      <c r="AR4367" s="1">
        <v>1192</v>
      </c>
      <c r="AS4367" s="1">
        <v>3186.5515899700008</v>
      </c>
      <c r="AT4367" s="1">
        <f>Table1[[#This Row],[รวมต้นทุนค่าเดินทาง]]+Table1[[#This Row],[รวมต้นทุนค่าซ่อม]]+Table1[[#This Row],[รวมค่าเสื่อม]]</f>
        <v>6129.0215147820309</v>
      </c>
      <c r="AU4367" s="1" t="e">
        <f t="shared" si="205"/>
        <v>#N/A</v>
      </c>
      <c r="AV4367" s="1" t="e" cm="1">
        <f t="array" ref="AV4367">IF(AC4367&lt;4, "เก็บ", IF(OR(AT4367 &lt; PERCENTILE(IF($AC$2:$AC$5092=AC4367, $AT$2:$AT$5092), 0.25) - 1.5 * (PERCENTILE(IF($AC$2:$AC$5092=AC4367, $AT$2:$AT$5092), 0.75) - PERCENTILE(IF($AC$2:$AC$5092=AC4367, $AT$2:$AT$5092), 0.25)), AT4367 &gt; PERCENTILE(IF($AC$2:$AC$5092=AC4367, $AT$2:$AT$5092), 0.75) + 1.5 * (PERCENTILE(IF($AC$2:$AC$5092=AC4367, $AT$2:$AT$5092), 0.75) - PERCENTILE(IF($AC$2:$AC$5092=AC4367, $AT$2:$AT$5092), 0.25))), "ตัด", "เก็บ"))</f>
        <v>#N/A</v>
      </c>
      <c r="AW4367" s="1" t="e">
        <f t="shared" si="206"/>
        <v>#DIV/0!</v>
      </c>
      <c r="AX4367" s="1">
        <v>2411.9362516169685</v>
      </c>
      <c r="AY4367" s="1">
        <v>1750.4699248120301</v>
      </c>
    </row>
    <row r="4368" spans="1:51" x14ac:dyDescent="0.2">
      <c r="A4368" s="3">
        <v>46045</v>
      </c>
      <c r="B4368">
        <v>46045</v>
      </c>
      <c r="C4368" t="s">
        <v>13784</v>
      </c>
      <c r="D4368" t="s">
        <v>66</v>
      </c>
      <c r="E4368" t="s">
        <v>124</v>
      </c>
      <c r="F4368" t="s">
        <v>1102</v>
      </c>
      <c r="G4368" s="1">
        <v>0</v>
      </c>
      <c r="H4368" s="1">
        <v>1006</v>
      </c>
      <c r="I4368" s="1">
        <v>500</v>
      </c>
      <c r="J4368" s="1">
        <v>0</v>
      </c>
      <c r="K4368" s="1">
        <v>0</v>
      </c>
      <c r="L4368" s="1">
        <v>0</v>
      </c>
      <c r="M4368" s="1">
        <v>0</v>
      </c>
      <c r="N4368" s="1">
        <v>0</v>
      </c>
      <c r="O4368" s="1">
        <v>744</v>
      </c>
      <c r="P4368" t="s">
        <v>13785</v>
      </c>
      <c r="Q4368" s="2">
        <v>244372</v>
      </c>
      <c r="R4368" t="s">
        <v>70</v>
      </c>
      <c r="S4368">
        <v>0</v>
      </c>
      <c r="T4368" t="s">
        <v>101</v>
      </c>
      <c r="U4368" t="s">
        <v>93</v>
      </c>
      <c r="V4368" s="1">
        <v>0</v>
      </c>
      <c r="W4368" s="1">
        <v>0</v>
      </c>
      <c r="X4368" s="1">
        <v>244</v>
      </c>
      <c r="Y4368" t="s">
        <v>139</v>
      </c>
      <c r="Z4368" t="s">
        <v>101</v>
      </c>
      <c r="AA4368" t="s">
        <v>13786</v>
      </c>
      <c r="AB4368" s="1">
        <v>0</v>
      </c>
      <c r="AC4368" s="4">
        <f>IF(ISNUMBER(MATCH(AD4368, $AD$2:AD4367, 0)), INDEX($AC$2:AC4367, MATCH(AD4368, $AD$2:AD4367, 0)), MAX($AC$2:AC4367)+1)</f>
        <v>53</v>
      </c>
      <c r="AD4368" t="str">
        <f t="shared" si="207"/>
        <v>พะเยา-ตลาดไท</v>
      </c>
      <c r="AE4368" t="s">
        <v>73</v>
      </c>
      <c r="AF4368" s="1">
        <v>0</v>
      </c>
      <c r="AG4368" s="1">
        <v>0</v>
      </c>
      <c r="AH4368" s="1">
        <v>0</v>
      </c>
      <c r="AI4368" t="s">
        <v>13787</v>
      </c>
      <c r="AJ4368" s="1">
        <v>1</v>
      </c>
      <c r="AK4368" s="1">
        <v>706</v>
      </c>
      <c r="AL4368" s="1">
        <v>706</v>
      </c>
      <c r="AM4368" s="1">
        <v>1</v>
      </c>
      <c r="AN4368" s="1">
        <v>0</v>
      </c>
      <c r="AO4368" s="1">
        <v>0</v>
      </c>
      <c r="AP4368" s="1">
        <v>0</v>
      </c>
      <c r="AQ4368" s="1">
        <v>0</v>
      </c>
      <c r="AR4368" s="1">
        <v>1750</v>
      </c>
      <c r="AS4368" s="1">
        <v>165.74549140807892</v>
      </c>
      <c r="AT4368" s="1">
        <f>Table1[[#This Row],[รวมต้นทุนค่าเดินทาง]]+Table1[[#This Row],[รวมต้นทุนค่าซ่อม]]+Table1[[#This Row],[รวมค่าเสื่อม]]</f>
        <v>3631.4317659178828</v>
      </c>
      <c r="AU4368" s="1">
        <f t="shared" si="205"/>
        <v>5556.3451863971432</v>
      </c>
      <c r="AV4368" s="1" t="str" cm="1">
        <f t="array" ref="AV4368">IF(AC4368&lt;4, "เก็บ", IF(OR(AT4368 &lt; PERCENTILE(IF($AC$2:$AC$5092=AC4368, $AT$2:$AT$5092), 0.25) - 1.5 * (PERCENTILE(IF($AC$2:$AC$5092=AC4368, $AT$2:$AT$5092), 0.75) - PERCENTILE(IF($AC$2:$AC$5092=AC4368, $AT$2:$AT$5092), 0.25)), AT4368 &gt; PERCENTILE(IF($AC$2:$AC$5092=AC4368, $AT$2:$AT$5092), 0.75) + 1.5 * (PERCENTILE(IF($AC$2:$AC$5092=AC4368, $AT$2:$AT$5092), 0.75) - PERCENTILE(IF($AC$2:$AC$5092=AC4368, $AT$2:$AT$5092), 0.25))), "ตัด", "เก็บ"))</f>
        <v>เก็บ</v>
      </c>
      <c r="AW4368" s="1">
        <f t="shared" si="206"/>
        <v>5282.7291214311672</v>
      </c>
      <c r="AX4368" s="1">
        <v>3832.4469144192008</v>
      </c>
      <c r="AY4368" s="1">
        <v>1715.6862745098038</v>
      </c>
    </row>
    <row r="4369" spans="1:51" x14ac:dyDescent="0.2">
      <c r="A4369" s="3">
        <v>46045</v>
      </c>
      <c r="B4369">
        <v>46045</v>
      </c>
      <c r="C4369" t="s">
        <v>13788</v>
      </c>
      <c r="D4369" t="s">
        <v>66</v>
      </c>
      <c r="E4369" t="s">
        <v>148</v>
      </c>
      <c r="F4369" t="s">
        <v>149</v>
      </c>
      <c r="G4369" s="1">
        <v>0</v>
      </c>
      <c r="H4369" s="1">
        <v>0</v>
      </c>
      <c r="I4369" s="1">
        <v>0</v>
      </c>
      <c r="J4369" s="1">
        <v>0</v>
      </c>
      <c r="K4369" s="1">
        <v>0</v>
      </c>
      <c r="L4369" s="1">
        <v>0</v>
      </c>
      <c r="M4369" s="1">
        <v>0</v>
      </c>
      <c r="N4369" s="1">
        <v>0</v>
      </c>
      <c r="O4369" s="1">
        <v>670</v>
      </c>
      <c r="P4369" t="s">
        <v>13789</v>
      </c>
      <c r="Q4369" s="2">
        <v>244373</v>
      </c>
      <c r="R4369" t="s">
        <v>55</v>
      </c>
      <c r="S4369">
        <v>0</v>
      </c>
      <c r="T4369" t="s">
        <v>88</v>
      </c>
      <c r="U4369" t="s">
        <v>254</v>
      </c>
      <c r="V4369" s="1">
        <v>0</v>
      </c>
      <c r="W4369" s="1">
        <v>548</v>
      </c>
      <c r="X4369" s="1">
        <v>670</v>
      </c>
      <c r="Y4369" t="s">
        <v>372</v>
      </c>
      <c r="Z4369" t="s">
        <v>254</v>
      </c>
      <c r="AA4369" t="s">
        <v>13790</v>
      </c>
      <c r="AB4369" s="1">
        <v>0</v>
      </c>
      <c r="AC4369" s="4">
        <f>IF(ISNUMBER(MATCH(AD4369, $AD$2:AD4368, 0)), INDEX($AC$2:AC4368, MATCH(AD4369, $AD$2:AD4368, 0)), MAX($AC$2:AC4368)+1)</f>
        <v>39</v>
      </c>
      <c r="AD4369" t="str">
        <f t="shared" si="207"/>
        <v>แพร่-ลำปาง</v>
      </c>
      <c r="AE4369" t="s">
        <v>55</v>
      </c>
      <c r="AF4369" s="1">
        <v>0</v>
      </c>
      <c r="AG4369" s="1">
        <v>0</v>
      </c>
      <c r="AH4369" s="1">
        <v>0</v>
      </c>
      <c r="AI4369" t="s">
        <v>13791</v>
      </c>
      <c r="AJ4369" s="1">
        <v>1</v>
      </c>
      <c r="AK4369" s="1">
        <v>0</v>
      </c>
      <c r="AL4369" s="1">
        <v>0</v>
      </c>
      <c r="AM4369" s="1">
        <v>0</v>
      </c>
      <c r="AN4369" s="1">
        <v>0</v>
      </c>
      <c r="AO4369" s="1">
        <v>0</v>
      </c>
      <c r="AP4369" s="1">
        <v>0</v>
      </c>
      <c r="AQ4369" s="1">
        <v>0</v>
      </c>
      <c r="AR4369" s="1">
        <v>1218</v>
      </c>
      <c r="AS4369" s="1">
        <v>1305.8076470588235</v>
      </c>
      <c r="AT4369" s="1">
        <f>Table1[[#This Row],[รวมต้นทุนค่าเดินทาง]]+Table1[[#This Row],[รวมต้นทุนค่าซ่อม]]+Table1[[#This Row],[รวมค่าเสื่อม]]</f>
        <v>3730.4908153756551</v>
      </c>
      <c r="AU4369" s="1">
        <f t="shared" si="205"/>
        <v>3696.7320206742324</v>
      </c>
      <c r="AV4369" s="1" t="str" cm="1">
        <f t="array" ref="AV4369">IF(AC4369&lt;4, "เก็บ", IF(OR(AT4369 &lt; PERCENTILE(IF($AC$2:$AC$5092=AC4369, $AT$2:$AT$5092), 0.25) - 1.5 * (PERCENTILE(IF($AC$2:$AC$5092=AC4369, $AT$2:$AT$5092), 0.75) - PERCENTILE(IF($AC$2:$AC$5092=AC4369, $AT$2:$AT$5092), 0.25)), AT4369 &gt; PERCENTILE(IF($AC$2:$AC$5092=AC4369, $AT$2:$AT$5092), 0.75) + 1.5 * (PERCENTILE(IF($AC$2:$AC$5092=AC4369, $AT$2:$AT$5092), 0.75) - PERCENTILE(IF($AC$2:$AC$5092=AC4369, $AT$2:$AT$5092), 0.25))), "ตัด", "เก็บ"))</f>
        <v>เก็บ</v>
      </c>
      <c r="AW4369" s="1">
        <f t="shared" si="206"/>
        <v>3303.6954086440583</v>
      </c>
      <c r="AX4369" s="1">
        <v>2449.0585033856746</v>
      </c>
      <c r="AY4369" s="1">
        <v>1206.6831683168316</v>
      </c>
    </row>
    <row r="4370" spans="1:51" x14ac:dyDescent="0.2">
      <c r="A4370" s="3">
        <v>46045</v>
      </c>
      <c r="B4370">
        <v>46045</v>
      </c>
      <c r="C4370" t="s">
        <v>13792</v>
      </c>
      <c r="D4370" t="s">
        <v>66</v>
      </c>
      <c r="E4370" t="s">
        <v>105</v>
      </c>
      <c r="F4370" t="s">
        <v>342</v>
      </c>
      <c r="G4370" s="1">
        <v>0</v>
      </c>
      <c r="H4370" s="1">
        <v>0</v>
      </c>
      <c r="I4370" s="1">
        <v>0</v>
      </c>
      <c r="J4370" s="1">
        <v>0</v>
      </c>
      <c r="K4370" s="1">
        <v>0</v>
      </c>
      <c r="L4370" s="1">
        <v>0</v>
      </c>
      <c r="M4370" s="1">
        <v>0</v>
      </c>
      <c r="N4370" s="1">
        <v>670</v>
      </c>
      <c r="O4370" s="1">
        <v>670</v>
      </c>
      <c r="P4370" t="s">
        <v>13793</v>
      </c>
      <c r="Q4370" s="2">
        <v>244372</v>
      </c>
      <c r="R4370" t="s">
        <v>55</v>
      </c>
      <c r="S4370">
        <v>0</v>
      </c>
      <c r="T4370" t="s">
        <v>87</v>
      </c>
      <c r="U4370" t="s">
        <v>108</v>
      </c>
      <c r="V4370" s="1">
        <v>0</v>
      </c>
      <c r="W4370" s="1">
        <v>0</v>
      </c>
      <c r="X4370" s="1">
        <v>0</v>
      </c>
      <c r="AA4370" t="s">
        <v>58</v>
      </c>
      <c r="AB4370" s="1">
        <v>0</v>
      </c>
      <c r="AC4370" s="4">
        <f>IF(ISNUMBER(MATCH(AD4370, $AD$2:AD4369, 0)), INDEX($AC$2:AC4369, MATCH(AD4370, $AD$2:AD4369, 0)), MAX($AC$2:AC4369)+1)</f>
        <v>35</v>
      </c>
      <c r="AD4370" t="str">
        <f t="shared" si="207"/>
        <v>เชียงราย-เวียงป่าเป้า</v>
      </c>
      <c r="AE4370" t="s">
        <v>55</v>
      </c>
      <c r="AF4370" s="1">
        <v>0</v>
      </c>
      <c r="AG4370" s="1">
        <v>0</v>
      </c>
      <c r="AH4370" s="1">
        <v>0</v>
      </c>
      <c r="AI4370" t="s">
        <v>13794</v>
      </c>
      <c r="AJ4370" s="1">
        <v>2</v>
      </c>
      <c r="AK4370" s="1">
        <v>0</v>
      </c>
      <c r="AL4370" s="1">
        <v>0</v>
      </c>
      <c r="AM4370" s="1">
        <v>0</v>
      </c>
      <c r="AN4370" s="1">
        <v>0</v>
      </c>
      <c r="AO4370" s="1">
        <v>0</v>
      </c>
      <c r="AP4370" s="1">
        <v>0</v>
      </c>
      <c r="AQ4370" s="1">
        <v>0</v>
      </c>
      <c r="AR4370" s="1">
        <v>670</v>
      </c>
      <c r="AS4370" s="1">
        <v>583.40149999999994</v>
      </c>
      <c r="AT4370" s="1">
        <f>Table1[[#This Row],[รวมต้นทุนค่าเดินทาง]]+Table1[[#This Row],[รวมต้นทุนค่าซ่อม]]+Table1[[#This Row],[รวมค่าเสื่อม]]</f>
        <v>2642.2903888888886</v>
      </c>
      <c r="AU4370" s="1">
        <f t="shared" si="205"/>
        <v>5126.5042471606366</v>
      </c>
      <c r="AV4370" s="1" t="str" cm="1">
        <f t="array" ref="AV4370">IF(AC4370&lt;4, "เก็บ", IF(OR(AT4370 &lt; PERCENTILE(IF($AC$2:$AC$5092=AC4370, $AT$2:$AT$5092), 0.25) - 1.5 * (PERCENTILE(IF($AC$2:$AC$5092=AC4370, $AT$2:$AT$5092), 0.75) - PERCENTILE(IF($AC$2:$AC$5092=AC4370, $AT$2:$AT$5092), 0.25)), AT4370 &gt; PERCENTILE(IF($AC$2:$AC$5092=AC4370, $AT$2:$AT$5092), 0.75) + 1.5 * (PERCENTILE(IF($AC$2:$AC$5092=AC4370, $AT$2:$AT$5092), 0.75) - PERCENTILE(IF($AC$2:$AC$5092=AC4370, $AT$2:$AT$5092), 0.25))), "ตัด", "เก็บ"))</f>
        <v>เก็บ</v>
      </c>
      <c r="AW4370" s="1">
        <f t="shared" si="206"/>
        <v>3073.4842944215561</v>
      </c>
      <c r="AX4370" s="1">
        <v>2121.4881565368364</v>
      </c>
      <c r="AY4370" s="1">
        <v>1388.8888888888889</v>
      </c>
    </row>
    <row r="4371" spans="1:51" x14ac:dyDescent="0.2">
      <c r="A4371" s="3">
        <v>46046</v>
      </c>
      <c r="B4371">
        <v>46046</v>
      </c>
      <c r="C4371" t="s">
        <v>13795</v>
      </c>
      <c r="D4371" t="s">
        <v>66</v>
      </c>
      <c r="E4371" t="s">
        <v>124</v>
      </c>
      <c r="F4371" t="s">
        <v>1988</v>
      </c>
      <c r="G4371" s="1">
        <v>0</v>
      </c>
      <c r="H4371" s="1">
        <v>0</v>
      </c>
      <c r="I4371" s="1">
        <v>500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500</v>
      </c>
      <c r="P4371" t="s">
        <v>13796</v>
      </c>
      <c r="Q4371" s="2">
        <v>244373</v>
      </c>
      <c r="R4371" t="s">
        <v>70</v>
      </c>
      <c r="S4371">
        <v>0</v>
      </c>
      <c r="T4371" t="s">
        <v>71</v>
      </c>
      <c r="U4371" t="s">
        <v>72</v>
      </c>
      <c r="V4371" s="1">
        <v>0</v>
      </c>
      <c r="W4371" s="1">
        <v>0</v>
      </c>
      <c r="X4371" s="1">
        <v>0</v>
      </c>
      <c r="AA4371" t="s">
        <v>58</v>
      </c>
      <c r="AB4371" s="1">
        <v>0</v>
      </c>
      <c r="AC4371" s="4">
        <f>IF(ISNUMBER(MATCH(AD4371, $AD$2:AD4370, 0)), INDEX($AC$2:AC4370, MATCH(AD4371, $AD$2:AD4370, 0)), MAX($AC$2:AC4370)+1)</f>
        <v>2</v>
      </c>
      <c r="AD4371" t="str">
        <f t="shared" si="207"/>
        <v>เชียงใหม่-พุทธมณฑลสาย 5</v>
      </c>
      <c r="AE4371" t="s">
        <v>73</v>
      </c>
      <c r="AF4371" s="1">
        <v>0</v>
      </c>
      <c r="AG4371" s="1">
        <v>0</v>
      </c>
      <c r="AH4371" s="1">
        <v>0</v>
      </c>
      <c r="AI4371" t="s">
        <v>13797</v>
      </c>
      <c r="AJ4371" s="1">
        <v>1</v>
      </c>
      <c r="AK4371" s="1">
        <v>720</v>
      </c>
      <c r="AL4371" s="1">
        <v>720</v>
      </c>
      <c r="AM4371" s="1">
        <v>1</v>
      </c>
      <c r="AN4371" s="1">
        <v>0</v>
      </c>
      <c r="AO4371" s="1">
        <v>0</v>
      </c>
      <c r="AP4371" s="1">
        <v>0</v>
      </c>
      <c r="AQ4371" s="1">
        <v>0</v>
      </c>
      <c r="AR4371" s="1">
        <v>500</v>
      </c>
      <c r="AS4371" s="1">
        <v>138.8328179537522</v>
      </c>
      <c r="AT4371" s="1">
        <f>Table1[[#This Row],[รวมต้นทุนค่าเดินทาง]]+Table1[[#This Row],[รวมต้นทุนค่าซ่อม]]+Table1[[#This Row],[รวมค่าเสื่อม]]</f>
        <v>1742.0264992724337</v>
      </c>
      <c r="AU4371" s="1">
        <f t="shared" si="205"/>
        <v>5026.5629662053279</v>
      </c>
      <c r="AV4371" s="1" t="str" cm="1">
        <f t="array" ref="AV4371">IF(AC4371&lt;4, "เก็บ", IF(OR(AT4371 &lt; PERCENTILE(IF($AC$2:$AC$5092=AC4371, $AT$2:$AT$5092), 0.25) - 1.5 * (PERCENTILE(IF($AC$2:$AC$5092=AC4371, $AT$2:$AT$5092), 0.75) - PERCENTILE(IF($AC$2:$AC$5092=AC4371, $AT$2:$AT$5092), 0.25)), AT4371 &gt; PERCENTILE(IF($AC$2:$AC$5092=AC4371, $AT$2:$AT$5092), 0.75) + 1.5 * (PERCENTILE(IF($AC$2:$AC$5092=AC4371, $AT$2:$AT$5092), 0.75) - PERCENTILE(IF($AC$2:$AC$5092=AC4371, $AT$2:$AT$5092), 0.25))), "ตัด", "เก็บ"))</f>
        <v>เก็บ</v>
      </c>
      <c r="AW4371" s="1">
        <f t="shared" si="206"/>
        <v>5026.5629662053279</v>
      </c>
      <c r="AX4371" s="1">
        <v>4064.5059139663294</v>
      </c>
      <c r="AY4371" s="1">
        <v>1103.1936813186815</v>
      </c>
    </row>
    <row r="4372" spans="1:51" x14ac:dyDescent="0.2">
      <c r="A4372" s="3">
        <v>46046</v>
      </c>
      <c r="B4372">
        <v>46046</v>
      </c>
      <c r="C4372" t="s">
        <v>13798</v>
      </c>
      <c r="D4372" t="s">
        <v>66</v>
      </c>
      <c r="E4372" t="s">
        <v>124</v>
      </c>
      <c r="F4372" t="s">
        <v>317</v>
      </c>
      <c r="G4372" s="1">
        <v>0</v>
      </c>
      <c r="H4372" s="1">
        <v>0</v>
      </c>
      <c r="I4372" s="1">
        <v>500</v>
      </c>
      <c r="J4372" s="1">
        <v>0</v>
      </c>
      <c r="K4372" s="1">
        <v>0</v>
      </c>
      <c r="L4372" s="1">
        <v>0</v>
      </c>
      <c r="M4372" s="1">
        <v>0</v>
      </c>
      <c r="N4372" s="1">
        <v>0</v>
      </c>
      <c r="O4372" s="1">
        <v>500</v>
      </c>
      <c r="P4372" t="s">
        <v>13799</v>
      </c>
      <c r="Q4372" s="2">
        <v>244373</v>
      </c>
      <c r="R4372" t="s">
        <v>70</v>
      </c>
      <c r="S4372">
        <v>0</v>
      </c>
      <c r="T4372" t="s">
        <v>71</v>
      </c>
      <c r="U4372" t="s">
        <v>161</v>
      </c>
      <c r="V4372" s="1">
        <v>0</v>
      </c>
      <c r="W4372" s="1">
        <v>0</v>
      </c>
      <c r="X4372" s="1">
        <v>0</v>
      </c>
      <c r="AA4372" t="s">
        <v>58</v>
      </c>
      <c r="AB4372" s="1">
        <v>0</v>
      </c>
      <c r="AC4372" s="4">
        <f>IF(ISNUMBER(MATCH(AD4372, $AD$2:AD4371, 0)), INDEX($AC$2:AC4371, MATCH(AD4372, $AD$2:AD4371, 0)), MAX($AC$2:AC4371)+1)</f>
        <v>9</v>
      </c>
      <c r="AD4372" t="str">
        <f t="shared" si="207"/>
        <v>เชียงใหม่-พุทธมณฑลสาย 2</v>
      </c>
      <c r="AE4372" t="s">
        <v>73</v>
      </c>
      <c r="AF4372" s="1">
        <v>0</v>
      </c>
      <c r="AG4372" s="1">
        <v>0</v>
      </c>
      <c r="AH4372" s="1">
        <v>0</v>
      </c>
      <c r="AI4372" t="s">
        <v>13800</v>
      </c>
      <c r="AJ4372" s="1">
        <v>1</v>
      </c>
      <c r="AK4372" s="1">
        <v>720</v>
      </c>
      <c r="AL4372" s="1">
        <v>720</v>
      </c>
      <c r="AM4372" s="1">
        <v>1</v>
      </c>
      <c r="AN4372" s="1">
        <v>0</v>
      </c>
      <c r="AO4372" s="1">
        <v>0</v>
      </c>
      <c r="AP4372" s="1">
        <v>0</v>
      </c>
      <c r="AQ4372" s="1">
        <v>0</v>
      </c>
      <c r="AR4372" s="1">
        <v>500</v>
      </c>
      <c r="AS4372" s="1">
        <v>3445.1799194068335</v>
      </c>
      <c r="AT4372" s="1">
        <f>Table1[[#This Row],[รวมต้นทุนค่าเดินทาง]]+Table1[[#This Row],[รวมต้นทุนค่าซ่อม]]+Table1[[#This Row],[รวมค่าเสื่อม]]</f>
        <v>4995.0702702840263</v>
      </c>
      <c r="AU4372" s="1">
        <f t="shared" si="205"/>
        <v>4623.2312262414152</v>
      </c>
      <c r="AV4372" s="1" t="str" cm="1">
        <f t="array" ref="AV4372">IF(AC4372&lt;4, "เก็บ", IF(OR(AT4372 &lt; PERCENTILE(IF($AC$2:$AC$5092=AC4372, $AT$2:$AT$5092), 0.25) - 1.5 * (PERCENTILE(IF($AC$2:$AC$5092=AC4372, $AT$2:$AT$5092), 0.75) - PERCENTILE(IF($AC$2:$AC$5092=AC4372, $AT$2:$AT$5092), 0.25)), AT4372 &gt; PERCENTILE(IF($AC$2:$AC$5092=AC4372, $AT$2:$AT$5092), 0.75) + 1.5 * (PERCENTILE(IF($AC$2:$AC$5092=AC4372, $AT$2:$AT$5092), 0.75) - PERCENTILE(IF($AC$2:$AC$5092=AC4372, $AT$2:$AT$5092), 0.25))), "ตัด", "เก็บ"))</f>
        <v>เก็บ</v>
      </c>
      <c r="AW4372" s="1">
        <f t="shared" si="206"/>
        <v>4005.4952465164292</v>
      </c>
      <c r="AX4372" s="1">
        <v>2577.9546108768855</v>
      </c>
      <c r="AY4372" s="1">
        <v>1049.890350877193</v>
      </c>
    </row>
    <row r="4373" spans="1:51" x14ac:dyDescent="0.2">
      <c r="A4373" s="3">
        <v>46046</v>
      </c>
      <c r="B4373">
        <v>46046</v>
      </c>
      <c r="C4373" t="s">
        <v>13801</v>
      </c>
      <c r="D4373" t="s">
        <v>66</v>
      </c>
      <c r="E4373" t="s">
        <v>105</v>
      </c>
      <c r="F4373" t="s">
        <v>376</v>
      </c>
      <c r="G4373" s="1">
        <v>0</v>
      </c>
      <c r="H4373" s="1">
        <v>0</v>
      </c>
      <c r="I4373" s="1">
        <v>0</v>
      </c>
      <c r="J4373" s="1">
        <v>0</v>
      </c>
      <c r="K4373" s="1">
        <v>0</v>
      </c>
      <c r="L4373" s="1">
        <v>0</v>
      </c>
      <c r="M4373" s="1">
        <v>0</v>
      </c>
      <c r="N4373" s="1">
        <v>670</v>
      </c>
      <c r="O4373" s="1">
        <v>670</v>
      </c>
      <c r="P4373" t="s">
        <v>13802</v>
      </c>
      <c r="Q4373" s="2">
        <v>244373</v>
      </c>
      <c r="R4373" t="s">
        <v>55</v>
      </c>
      <c r="S4373">
        <v>0</v>
      </c>
      <c r="T4373" t="s">
        <v>87</v>
      </c>
      <c r="U4373" t="s">
        <v>71</v>
      </c>
      <c r="V4373" s="1">
        <v>0</v>
      </c>
      <c r="W4373" s="1">
        <v>609</v>
      </c>
      <c r="X4373" s="1">
        <v>0</v>
      </c>
      <c r="Y4373" t="s">
        <v>108</v>
      </c>
      <c r="Z4373" t="s">
        <v>71</v>
      </c>
      <c r="AA4373" t="s">
        <v>2149</v>
      </c>
      <c r="AB4373" s="1">
        <v>0</v>
      </c>
      <c r="AC4373" s="4">
        <f>IF(ISNUMBER(MATCH(AD4373, $AD$2:AD4372, 0)), INDEX($AC$2:AC4372, MATCH(AD4373, $AD$2:AD4372, 0)), MAX($AC$2:AC4372)+1)</f>
        <v>6</v>
      </c>
      <c r="AD4373" t="str">
        <f t="shared" si="207"/>
        <v>เชียงราย-เชียงใหม่</v>
      </c>
      <c r="AE4373" t="s">
        <v>55</v>
      </c>
      <c r="AF4373" s="1">
        <v>0</v>
      </c>
      <c r="AG4373" s="1">
        <v>0</v>
      </c>
      <c r="AH4373" s="1">
        <v>0</v>
      </c>
      <c r="AI4373" t="s">
        <v>13803</v>
      </c>
      <c r="AJ4373" s="1">
        <v>1</v>
      </c>
      <c r="AK4373" s="1">
        <v>0</v>
      </c>
      <c r="AL4373" s="1">
        <v>0</v>
      </c>
      <c r="AM4373" s="1">
        <v>0</v>
      </c>
      <c r="AN4373" s="1">
        <v>0</v>
      </c>
      <c r="AO4373" s="1">
        <v>0</v>
      </c>
      <c r="AP4373" s="1">
        <v>0</v>
      </c>
      <c r="AQ4373" s="1">
        <v>0</v>
      </c>
      <c r="AR4373" s="1">
        <v>1279</v>
      </c>
      <c r="AS4373" s="1">
        <v>601.89515625000001</v>
      </c>
      <c r="AT4373" s="1">
        <f>Table1[[#This Row],[รวมต้นทุนค่าเดินทาง]]+Table1[[#This Row],[รวมต้นทุนค่าซ่อม]]+Table1[[#This Row],[รวมค่าเสื่อม]]</f>
        <v>3269.7840451388893</v>
      </c>
      <c r="AU4373" s="1">
        <f t="shared" si="205"/>
        <v>4428.3346813776061</v>
      </c>
      <c r="AV4373" s="1" t="str" cm="1">
        <f t="array" ref="AV4373">IF(AC4373&lt;4, "เก็บ", IF(OR(AT4373 &lt; PERCENTILE(IF($AC$2:$AC$5092=AC4373, $AT$2:$AT$5092), 0.25) - 1.5 * (PERCENTILE(IF($AC$2:$AC$5092=AC4373, $AT$2:$AT$5092), 0.75) - PERCENTILE(IF($AC$2:$AC$5092=AC4373, $AT$2:$AT$5092), 0.25)), AT4373 &gt; PERCENTILE(IF($AC$2:$AC$5092=AC4373, $AT$2:$AT$5092), 0.75) + 1.5 * (PERCENTILE(IF($AC$2:$AC$5092=AC4373, $AT$2:$AT$5092), 0.75) - PERCENTILE(IF($AC$2:$AC$5092=AC4373, $AT$2:$AT$5092), 0.25))), "ตัด", "เก็บ"))</f>
        <v>เก็บ</v>
      </c>
      <c r="AW4373" s="1">
        <f t="shared" si="206"/>
        <v>3873.7679454274344</v>
      </c>
      <c r="AX4373" s="1">
        <v>2781.4385174989698</v>
      </c>
      <c r="AY4373" s="1">
        <v>1388.8888888888889</v>
      </c>
    </row>
    <row r="4374" spans="1:51" x14ac:dyDescent="0.2">
      <c r="A4374" s="3">
        <v>46047</v>
      </c>
      <c r="B4374">
        <v>46047</v>
      </c>
      <c r="C4374" t="s">
        <v>13804</v>
      </c>
      <c r="D4374" t="s">
        <v>66</v>
      </c>
      <c r="E4374" t="s">
        <v>124</v>
      </c>
      <c r="F4374" t="s">
        <v>125</v>
      </c>
      <c r="G4374" s="1">
        <v>0</v>
      </c>
      <c r="H4374" s="1">
        <v>0</v>
      </c>
      <c r="I4374" s="1">
        <v>400</v>
      </c>
      <c r="J4374" s="1">
        <v>0</v>
      </c>
      <c r="K4374" s="1">
        <v>0</v>
      </c>
      <c r="L4374" s="1">
        <v>0</v>
      </c>
      <c r="M4374" s="1">
        <v>0</v>
      </c>
      <c r="N4374" s="1">
        <v>0</v>
      </c>
      <c r="O4374" s="1">
        <v>400</v>
      </c>
      <c r="P4374" t="s">
        <v>13805</v>
      </c>
      <c r="Q4374" s="2">
        <v>244374</v>
      </c>
      <c r="R4374" t="s">
        <v>70</v>
      </c>
      <c r="S4374">
        <v>0</v>
      </c>
      <c r="T4374" t="s">
        <v>71</v>
      </c>
      <c r="U4374" t="s">
        <v>93</v>
      </c>
      <c r="V4374" s="1">
        <v>0</v>
      </c>
      <c r="W4374" s="1">
        <v>0</v>
      </c>
      <c r="X4374" s="1">
        <v>0</v>
      </c>
      <c r="AA4374" t="s">
        <v>58</v>
      </c>
      <c r="AB4374" s="1">
        <v>0</v>
      </c>
      <c r="AC4374" s="4">
        <f>IF(ISNUMBER(MATCH(AD4374, $AD$2:AD4373, 0)), INDEX($AC$2:AC4373, MATCH(AD4374, $AD$2:AD4373, 0)), MAX($AC$2:AC4373)+1)</f>
        <v>4</v>
      </c>
      <c r="AD4374" t="str">
        <f t="shared" si="207"/>
        <v>เชียงใหม่-ตลาดไท</v>
      </c>
      <c r="AE4374" t="s">
        <v>73</v>
      </c>
      <c r="AF4374" s="1">
        <v>0</v>
      </c>
      <c r="AG4374" s="1">
        <v>0</v>
      </c>
      <c r="AH4374" s="1">
        <v>0</v>
      </c>
      <c r="AI4374" t="s">
        <v>13806</v>
      </c>
      <c r="AJ4374" s="1">
        <v>1</v>
      </c>
      <c r="AK4374" s="1">
        <v>720</v>
      </c>
      <c r="AL4374" s="1">
        <v>720</v>
      </c>
      <c r="AM4374" s="1">
        <v>1</v>
      </c>
      <c r="AN4374" s="1">
        <v>0</v>
      </c>
      <c r="AO4374" s="1">
        <v>0</v>
      </c>
      <c r="AP4374" s="1">
        <v>0</v>
      </c>
      <c r="AQ4374" s="1">
        <v>0</v>
      </c>
      <c r="AR4374" s="1">
        <v>400</v>
      </c>
      <c r="AS4374" s="1">
        <v>371.31900822046168</v>
      </c>
      <c r="AT4374" s="1">
        <f>Table1[[#This Row],[รวมต้นทุนค่าเดินทาง]]+Table1[[#This Row],[รวมต้นทุนค่าซ่อม]]+Table1[[#This Row],[รวมค่าเสื่อม]]</f>
        <v>1966.3387234832155</v>
      </c>
      <c r="AU4374" s="1">
        <f t="shared" si="205"/>
        <v>4256.109283997258</v>
      </c>
      <c r="AV4374" s="1" t="str" cm="1">
        <f t="array" ref="AV4374">IF(AC4374&lt;4, "เก็บ", IF(OR(AT4374 &lt; PERCENTILE(IF($AC$2:$AC$5092=AC4374, $AT$2:$AT$5092), 0.25) - 1.5 * (PERCENTILE(IF($AC$2:$AC$5092=AC4374, $AT$2:$AT$5092), 0.75) - PERCENTILE(IF($AC$2:$AC$5092=AC4374, $AT$2:$AT$5092), 0.25)), AT4374 &gt; PERCENTILE(IF($AC$2:$AC$5092=AC4374, $AT$2:$AT$5092), 0.75) + 1.5 * (PERCENTILE(IF($AC$2:$AC$5092=AC4374, $AT$2:$AT$5092), 0.75) - PERCENTILE(IF($AC$2:$AC$5092=AC4374, $AT$2:$AT$5092), 0.25))), "ตัด", "เก็บ"))</f>
        <v>เก็บ</v>
      </c>
      <c r="AW4374" s="1">
        <f t="shared" si="206"/>
        <v>3807.0727671795808</v>
      </c>
      <c r="AX4374" s="1">
        <v>2335.0230876608157</v>
      </c>
      <c r="AY4374" s="1">
        <v>1195.0197152627538</v>
      </c>
    </row>
    <row r="4375" spans="1:51" x14ac:dyDescent="0.2">
      <c r="A4375" s="3">
        <v>46047</v>
      </c>
      <c r="B4375">
        <v>46047</v>
      </c>
      <c r="C4375" t="s">
        <v>13807</v>
      </c>
      <c r="D4375" t="s">
        <v>66</v>
      </c>
      <c r="E4375" t="s">
        <v>124</v>
      </c>
      <c r="F4375" t="s">
        <v>435</v>
      </c>
      <c r="G4375" s="1">
        <v>0</v>
      </c>
      <c r="H4375" s="1">
        <v>0</v>
      </c>
      <c r="I4375" s="1">
        <v>500</v>
      </c>
      <c r="J4375" s="1">
        <v>0</v>
      </c>
      <c r="K4375" s="1">
        <v>0</v>
      </c>
      <c r="L4375" s="1">
        <v>0</v>
      </c>
      <c r="M4375" s="1">
        <v>0</v>
      </c>
      <c r="N4375" s="1">
        <v>0</v>
      </c>
      <c r="O4375" s="1">
        <v>500</v>
      </c>
      <c r="P4375" t="s">
        <v>13808</v>
      </c>
      <c r="Q4375" s="2">
        <v>244374</v>
      </c>
      <c r="R4375" t="s">
        <v>70</v>
      </c>
      <c r="S4375">
        <v>0</v>
      </c>
      <c r="T4375" t="s">
        <v>71</v>
      </c>
      <c r="U4375" t="s">
        <v>161</v>
      </c>
      <c r="V4375" s="1">
        <v>0</v>
      </c>
      <c r="W4375" s="1">
        <v>0</v>
      </c>
      <c r="X4375" s="1">
        <v>0</v>
      </c>
      <c r="AA4375" t="s">
        <v>58</v>
      </c>
      <c r="AB4375" s="1">
        <v>0</v>
      </c>
      <c r="AC4375" s="4">
        <f>IF(ISNUMBER(MATCH(AD4375, $AD$2:AD4374, 0)), INDEX($AC$2:AC4374, MATCH(AD4375, $AD$2:AD4374, 0)), MAX($AC$2:AC4374)+1)</f>
        <v>9</v>
      </c>
      <c r="AD4375" t="str">
        <f t="shared" si="207"/>
        <v>เชียงใหม่-พุทธมณฑลสาย 2</v>
      </c>
      <c r="AE4375" t="s">
        <v>73</v>
      </c>
      <c r="AF4375" s="1">
        <v>0</v>
      </c>
      <c r="AG4375" s="1">
        <v>0</v>
      </c>
      <c r="AH4375" s="1">
        <v>0</v>
      </c>
      <c r="AI4375" t="s">
        <v>13809</v>
      </c>
      <c r="AJ4375" s="1">
        <v>1</v>
      </c>
      <c r="AK4375" s="1">
        <v>720</v>
      </c>
      <c r="AL4375" s="1">
        <v>720</v>
      </c>
      <c r="AM4375" s="1">
        <v>1</v>
      </c>
      <c r="AN4375" s="1">
        <v>0</v>
      </c>
      <c r="AO4375" s="1">
        <v>0</v>
      </c>
      <c r="AP4375" s="1">
        <v>0</v>
      </c>
      <c r="AQ4375" s="1">
        <v>0</v>
      </c>
      <c r="AR4375" s="1">
        <v>500</v>
      </c>
      <c r="AS4375" s="1">
        <v>2312.053104275742</v>
      </c>
      <c r="AT4375" s="1">
        <f>Table1[[#This Row],[รวมต้นทุนค่าเดินทาง]]+Table1[[#This Row],[รวมต้นทุนค่าซ่อม]]+Table1[[#This Row],[รวมค่าเสื่อม]]</f>
        <v>3962.5378281300309</v>
      </c>
      <c r="AU4375" s="1">
        <f t="shared" si="205"/>
        <v>4623.2312262414152</v>
      </c>
      <c r="AV4375" s="1" t="str" cm="1">
        <f t="array" ref="AV4375">IF(AC4375&lt;4, "เก็บ", IF(OR(AT4375 &lt; PERCENTILE(IF($AC$2:$AC$5092=AC4375, $AT$2:$AT$5092), 0.25) - 1.5 * (PERCENTILE(IF($AC$2:$AC$5092=AC4375, $AT$2:$AT$5092), 0.75) - PERCENTILE(IF($AC$2:$AC$5092=AC4375, $AT$2:$AT$5092), 0.25)), AT4375 &gt; PERCENTILE(IF($AC$2:$AC$5092=AC4375, $AT$2:$AT$5092), 0.75) + 1.5 * (PERCENTILE(IF($AC$2:$AC$5092=AC4375, $AT$2:$AT$5092), 0.75) - PERCENTILE(IF($AC$2:$AC$5092=AC4375, $AT$2:$AT$5092), 0.25))), "ตัด", "เก็บ"))</f>
        <v>เก็บ</v>
      </c>
      <c r="AW4375" s="1">
        <f t="shared" si="206"/>
        <v>4005.4952465164292</v>
      </c>
      <c r="AX4375" s="1">
        <v>2577.9546108768855</v>
      </c>
      <c r="AY4375" s="1">
        <v>1150.4847238542891</v>
      </c>
    </row>
    <row r="4376" spans="1:51" x14ac:dyDescent="0.2">
      <c r="A4376" s="3">
        <v>46047</v>
      </c>
      <c r="B4376">
        <v>46047</v>
      </c>
      <c r="C4376" t="s">
        <v>13810</v>
      </c>
      <c r="D4376" t="s">
        <v>66</v>
      </c>
      <c r="E4376" t="s">
        <v>124</v>
      </c>
      <c r="F4376" t="s">
        <v>1790</v>
      </c>
      <c r="G4376" s="1">
        <v>0</v>
      </c>
      <c r="H4376" s="1">
        <v>0</v>
      </c>
      <c r="I4376" s="1">
        <v>500</v>
      </c>
      <c r="J4376" s="1">
        <v>0</v>
      </c>
      <c r="K4376" s="1">
        <v>0</v>
      </c>
      <c r="L4376" s="1">
        <v>0</v>
      </c>
      <c r="M4376" s="1">
        <v>0</v>
      </c>
      <c r="N4376" s="1">
        <v>0</v>
      </c>
      <c r="O4376" s="1">
        <v>500</v>
      </c>
      <c r="P4376" t="s">
        <v>13811</v>
      </c>
      <c r="Q4376" s="2">
        <v>244374</v>
      </c>
      <c r="R4376" t="s">
        <v>70</v>
      </c>
      <c r="S4376">
        <v>0</v>
      </c>
      <c r="T4376" t="s">
        <v>71</v>
      </c>
      <c r="U4376" t="s">
        <v>72</v>
      </c>
      <c r="V4376" s="1">
        <v>0</v>
      </c>
      <c r="W4376" s="1">
        <v>0</v>
      </c>
      <c r="X4376" s="1">
        <v>0</v>
      </c>
      <c r="AA4376" t="s">
        <v>58</v>
      </c>
      <c r="AB4376" s="1">
        <v>0</v>
      </c>
      <c r="AC4376" s="4">
        <f>IF(ISNUMBER(MATCH(AD4376, $AD$2:AD4375, 0)), INDEX($AC$2:AC4375, MATCH(AD4376, $AD$2:AD4375, 0)), MAX($AC$2:AC4375)+1)</f>
        <v>2</v>
      </c>
      <c r="AD4376" t="str">
        <f t="shared" si="207"/>
        <v>เชียงใหม่-พุทธมณฑลสาย 5</v>
      </c>
      <c r="AE4376" t="s">
        <v>73</v>
      </c>
      <c r="AF4376" s="1">
        <v>0</v>
      </c>
      <c r="AG4376" s="1">
        <v>0</v>
      </c>
      <c r="AH4376" s="1">
        <v>0</v>
      </c>
      <c r="AI4376" t="s">
        <v>13812</v>
      </c>
      <c r="AJ4376" s="1">
        <v>1</v>
      </c>
      <c r="AK4376" s="1">
        <v>720</v>
      </c>
      <c r="AL4376" s="1">
        <v>720</v>
      </c>
      <c r="AM4376" s="1">
        <v>1</v>
      </c>
      <c r="AN4376" s="1">
        <v>0</v>
      </c>
      <c r="AO4376" s="1">
        <v>0</v>
      </c>
      <c r="AP4376" s="1">
        <v>0</v>
      </c>
      <c r="AQ4376" s="1">
        <v>0</v>
      </c>
      <c r="AR4376" s="1">
        <v>500</v>
      </c>
      <c r="AS4376" s="1">
        <v>304.46362225071601</v>
      </c>
      <c r="AT4376" s="1">
        <f>Table1[[#This Row],[รวมต้นทุนค่าเดินทาง]]+Table1[[#This Row],[รวมต้นทุนค่าซ่อม]]+Table1[[#This Row],[รวมค่าเสื่อม]]</f>
        <v>2189.1992251950765</v>
      </c>
      <c r="AU4376" s="1">
        <f t="shared" si="205"/>
        <v>5026.5629662053279</v>
      </c>
      <c r="AV4376" s="1" t="str" cm="1">
        <f t="array" ref="AV4376">IF(AC4376&lt;4, "เก็บ", IF(OR(AT4376 &lt; PERCENTILE(IF($AC$2:$AC$5092=AC4376, $AT$2:$AT$5092), 0.25) - 1.5 * (PERCENTILE(IF($AC$2:$AC$5092=AC4376, $AT$2:$AT$5092), 0.75) - PERCENTILE(IF($AC$2:$AC$5092=AC4376, $AT$2:$AT$5092), 0.25)), AT4376 &gt; PERCENTILE(IF($AC$2:$AC$5092=AC4376, $AT$2:$AT$5092), 0.75) + 1.5 * (PERCENTILE(IF($AC$2:$AC$5092=AC4376, $AT$2:$AT$5092), 0.75) - PERCENTILE(IF($AC$2:$AC$5092=AC4376, $AT$2:$AT$5092), 0.25))), "ตัด", "เก็บ"))</f>
        <v>เก็บ</v>
      </c>
      <c r="AW4376" s="1">
        <f t="shared" si="206"/>
        <v>5026.5629662053279</v>
      </c>
      <c r="AX4376" s="1">
        <v>4064.5059139663294</v>
      </c>
      <c r="AY4376" s="1">
        <v>1384.7356029443604</v>
      </c>
    </row>
    <row r="4377" spans="1:51" x14ac:dyDescent="0.2">
      <c r="A4377" s="3">
        <v>46048</v>
      </c>
      <c r="B4377">
        <v>46048</v>
      </c>
      <c r="C4377" t="s">
        <v>13813</v>
      </c>
      <c r="D4377" t="s">
        <v>66</v>
      </c>
      <c r="E4377" t="s">
        <v>124</v>
      </c>
      <c r="F4377" t="s">
        <v>248</v>
      </c>
      <c r="G4377" s="1">
        <v>0</v>
      </c>
      <c r="H4377" s="1">
        <v>2011</v>
      </c>
      <c r="I4377" s="1">
        <v>500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  <c r="O4377" s="1">
        <v>500</v>
      </c>
      <c r="P4377" t="s">
        <v>13814</v>
      </c>
      <c r="Q4377" s="2">
        <v>244375</v>
      </c>
      <c r="R4377" t="s">
        <v>70</v>
      </c>
      <c r="S4377">
        <v>0</v>
      </c>
      <c r="T4377" t="s">
        <v>71</v>
      </c>
      <c r="U4377" t="s">
        <v>72</v>
      </c>
      <c r="V4377" s="1">
        <v>0</v>
      </c>
      <c r="W4377" s="1">
        <v>0</v>
      </c>
      <c r="X4377" s="1">
        <v>0</v>
      </c>
      <c r="AA4377" t="s">
        <v>58</v>
      </c>
      <c r="AB4377" s="1">
        <v>0</v>
      </c>
      <c r="AC4377" s="4">
        <f>IF(ISNUMBER(MATCH(AD4377, $AD$2:AD4376, 0)), INDEX($AC$2:AC4376, MATCH(AD4377, $AD$2:AD4376, 0)), MAX($AC$2:AC4376)+1)</f>
        <v>2</v>
      </c>
      <c r="AD4377" t="str">
        <f t="shared" si="207"/>
        <v>เชียงใหม่-พุทธมณฑลสาย 5</v>
      </c>
      <c r="AE4377" t="s">
        <v>73</v>
      </c>
      <c r="AF4377" s="1">
        <v>0</v>
      </c>
      <c r="AG4377" s="1">
        <v>0</v>
      </c>
      <c r="AH4377" s="1">
        <v>0</v>
      </c>
      <c r="AI4377" t="s">
        <v>13815</v>
      </c>
      <c r="AJ4377" s="1">
        <v>1</v>
      </c>
      <c r="AK4377" s="1">
        <v>720</v>
      </c>
      <c r="AL4377" s="1">
        <v>720</v>
      </c>
      <c r="AM4377" s="1">
        <v>1</v>
      </c>
      <c r="AN4377" s="1">
        <v>0</v>
      </c>
      <c r="AO4377" s="1">
        <v>0</v>
      </c>
      <c r="AP4377" s="1">
        <v>0</v>
      </c>
      <c r="AQ4377" s="1">
        <v>0</v>
      </c>
      <c r="AR4377" s="1">
        <v>2511</v>
      </c>
      <c r="AS4377" s="1">
        <v>305.98059803128376</v>
      </c>
      <c r="AT4377" s="1">
        <f>Table1[[#This Row],[รวมต้นทุนค่าเดินทาง]]+Table1[[#This Row],[รวมต้นทุนค่าซ่อม]]+Table1[[#This Row],[รวมค่าเสื่อม]]</f>
        <v>4381.1357887092499</v>
      </c>
      <c r="AU4377" s="1">
        <f t="shared" si="205"/>
        <v>5026.5629662053279</v>
      </c>
      <c r="AV4377" s="1" t="str" cm="1">
        <f t="array" ref="AV4377">IF(AC4377&lt;4, "เก็บ", IF(OR(AT4377 &lt; PERCENTILE(IF($AC$2:$AC$5092=AC4377, $AT$2:$AT$5092), 0.25) - 1.5 * (PERCENTILE(IF($AC$2:$AC$5092=AC4377, $AT$2:$AT$5092), 0.75) - PERCENTILE(IF($AC$2:$AC$5092=AC4377, $AT$2:$AT$5092), 0.25)), AT4377 &gt; PERCENTILE(IF($AC$2:$AC$5092=AC4377, $AT$2:$AT$5092), 0.75) + 1.5 * (PERCENTILE(IF($AC$2:$AC$5092=AC4377, $AT$2:$AT$5092), 0.75) - PERCENTILE(IF($AC$2:$AC$5092=AC4377, $AT$2:$AT$5092), 0.25))), "ตัด", "เก็บ"))</f>
        <v>เก็บ</v>
      </c>
      <c r="AW4377" s="1">
        <f t="shared" si="206"/>
        <v>5026.5629662053279</v>
      </c>
      <c r="AX4377" s="1">
        <v>4064.5059139663294</v>
      </c>
      <c r="AY4377" s="1">
        <v>1564.1551906779662</v>
      </c>
    </row>
    <row r="4378" spans="1:51" x14ac:dyDescent="0.2">
      <c r="A4378" s="3">
        <v>46048</v>
      </c>
      <c r="B4378">
        <v>46048</v>
      </c>
      <c r="C4378" t="s">
        <v>13816</v>
      </c>
      <c r="D4378" t="s">
        <v>66</v>
      </c>
      <c r="E4378" t="s">
        <v>124</v>
      </c>
      <c r="F4378" t="s">
        <v>529</v>
      </c>
      <c r="G4378" s="1">
        <v>0</v>
      </c>
      <c r="H4378" s="1">
        <v>0</v>
      </c>
      <c r="I4378" s="1">
        <v>400</v>
      </c>
      <c r="J4378" s="1">
        <v>0</v>
      </c>
      <c r="K4378" s="1">
        <v>0</v>
      </c>
      <c r="L4378" s="1">
        <v>0</v>
      </c>
      <c r="M4378" s="1">
        <v>0</v>
      </c>
      <c r="N4378" s="1">
        <v>0</v>
      </c>
      <c r="O4378" s="1">
        <v>400</v>
      </c>
      <c r="P4378" t="s">
        <v>13817</v>
      </c>
      <c r="Q4378" s="2">
        <v>244375</v>
      </c>
      <c r="R4378" t="s">
        <v>70</v>
      </c>
      <c r="S4378">
        <v>0</v>
      </c>
      <c r="T4378" t="s">
        <v>71</v>
      </c>
      <c r="U4378" t="s">
        <v>161</v>
      </c>
      <c r="V4378" s="1">
        <v>0</v>
      </c>
      <c r="W4378" s="1">
        <v>0</v>
      </c>
      <c r="X4378" s="1">
        <v>0</v>
      </c>
      <c r="AA4378" t="s">
        <v>58</v>
      </c>
      <c r="AB4378" s="1">
        <v>0</v>
      </c>
      <c r="AC4378" s="4">
        <f>IF(ISNUMBER(MATCH(AD4378, $AD$2:AD4377, 0)), INDEX($AC$2:AC4377, MATCH(AD4378, $AD$2:AD4377, 0)), MAX($AC$2:AC4377)+1)</f>
        <v>9</v>
      </c>
      <c r="AD4378" t="str">
        <f t="shared" si="207"/>
        <v>เชียงใหม่-พุทธมณฑลสาย 2</v>
      </c>
      <c r="AE4378" t="s">
        <v>73</v>
      </c>
      <c r="AF4378" s="1">
        <v>0</v>
      </c>
      <c r="AG4378" s="1">
        <v>0</v>
      </c>
      <c r="AH4378" s="1">
        <v>0</v>
      </c>
      <c r="AI4378" t="s">
        <v>13818</v>
      </c>
      <c r="AJ4378" s="1">
        <v>1</v>
      </c>
      <c r="AK4378" s="1">
        <v>720</v>
      </c>
      <c r="AL4378" s="1">
        <v>720</v>
      </c>
      <c r="AM4378" s="1">
        <v>1</v>
      </c>
      <c r="AN4378" s="1">
        <v>0</v>
      </c>
      <c r="AO4378" s="1">
        <v>0</v>
      </c>
      <c r="AP4378" s="1">
        <v>0</v>
      </c>
      <c r="AQ4378" s="1">
        <v>0</v>
      </c>
      <c r="AR4378" s="1">
        <v>400</v>
      </c>
      <c r="AS4378" s="1">
        <v>53938.556666666664</v>
      </c>
      <c r="AT4378" s="1">
        <f>Table1[[#This Row],[รวมต้นทุนค่าเดินทาง]]+Table1[[#This Row],[รวมต้นทุนค่าซ่อม]]+Table1[[#This Row],[รวมค่าเสื่อม]]</f>
        <v>55777.138137466951</v>
      </c>
      <c r="AU4378" s="1">
        <f t="shared" si="205"/>
        <v>4623.2312262414152</v>
      </c>
      <c r="AV4378" s="1" t="str" cm="1">
        <f t="array" ref="AV4378">IF(AC4378&lt;4, "เก็บ", IF(OR(AT4378 &lt; PERCENTILE(IF($AC$2:$AC$5092=AC4378, $AT$2:$AT$5092), 0.25) - 1.5 * (PERCENTILE(IF($AC$2:$AC$5092=AC4378, $AT$2:$AT$5092), 0.75) - PERCENTILE(IF($AC$2:$AC$5092=AC4378, $AT$2:$AT$5092), 0.25)), AT4378 &gt; PERCENTILE(IF($AC$2:$AC$5092=AC4378, $AT$2:$AT$5092), 0.75) + 1.5 * (PERCENTILE(IF($AC$2:$AC$5092=AC4378, $AT$2:$AT$5092), 0.75) - PERCENTILE(IF($AC$2:$AC$5092=AC4378, $AT$2:$AT$5092), 0.25))), "ตัด", "เก็บ"))</f>
        <v>ตัด</v>
      </c>
      <c r="AW4378" s="1">
        <f t="shared" si="206"/>
        <v>4005.4952465164292</v>
      </c>
      <c r="AX4378" s="1">
        <v>2577.9546108768855</v>
      </c>
      <c r="AY4378" s="1">
        <v>1438.5814708002883</v>
      </c>
    </row>
    <row r="4379" spans="1:51" x14ac:dyDescent="0.2">
      <c r="A4379" s="3">
        <v>46048</v>
      </c>
      <c r="B4379">
        <v>46048</v>
      </c>
      <c r="C4379" t="s">
        <v>13819</v>
      </c>
      <c r="D4379" t="s">
        <v>66</v>
      </c>
      <c r="E4379" t="s">
        <v>67</v>
      </c>
      <c r="F4379" t="s">
        <v>704</v>
      </c>
      <c r="G4379" s="1">
        <v>0</v>
      </c>
      <c r="H4379" s="1">
        <v>1005</v>
      </c>
      <c r="I4379" s="1">
        <v>400</v>
      </c>
      <c r="J4379" s="1">
        <v>0</v>
      </c>
      <c r="K4379" s="1">
        <v>0</v>
      </c>
      <c r="L4379" s="1">
        <v>0</v>
      </c>
      <c r="M4379" s="1">
        <v>0</v>
      </c>
      <c r="N4379" s="1">
        <v>0</v>
      </c>
      <c r="O4379" s="1">
        <v>400</v>
      </c>
      <c r="P4379" t="s">
        <v>13820</v>
      </c>
      <c r="Q4379" s="2">
        <v>244375</v>
      </c>
      <c r="R4379" t="s">
        <v>70</v>
      </c>
      <c r="S4379">
        <v>0</v>
      </c>
      <c r="T4379" t="s">
        <v>101</v>
      </c>
      <c r="U4379" t="s">
        <v>93</v>
      </c>
      <c r="V4379" s="1">
        <v>0</v>
      </c>
      <c r="W4379" s="1">
        <v>0</v>
      </c>
      <c r="X4379" s="1">
        <v>0</v>
      </c>
      <c r="AA4379" t="s">
        <v>58</v>
      </c>
      <c r="AB4379" s="1">
        <v>0</v>
      </c>
      <c r="AC4379" s="4">
        <f>IF(ISNUMBER(MATCH(AD4379, $AD$2:AD4378, 0)), INDEX($AC$2:AC4378, MATCH(AD4379, $AD$2:AD4378, 0)), MAX($AC$2:AC4378)+1)</f>
        <v>53</v>
      </c>
      <c r="AD4379" t="str">
        <f t="shared" si="207"/>
        <v>พะเยา-ตลาดไท</v>
      </c>
      <c r="AE4379" t="s">
        <v>73</v>
      </c>
      <c r="AF4379" s="1">
        <v>0</v>
      </c>
      <c r="AG4379" s="1">
        <v>0</v>
      </c>
      <c r="AH4379" s="1">
        <v>274</v>
      </c>
      <c r="AI4379" t="s">
        <v>13821</v>
      </c>
      <c r="AJ4379" s="1">
        <v>2</v>
      </c>
      <c r="AK4379" s="1">
        <v>706</v>
      </c>
      <c r="AL4379" s="1">
        <v>0</v>
      </c>
      <c r="AM4379" s="1">
        <v>1</v>
      </c>
      <c r="AN4379" s="1">
        <v>0</v>
      </c>
      <c r="AO4379" s="1">
        <v>0</v>
      </c>
      <c r="AP4379" s="1">
        <v>0</v>
      </c>
      <c r="AQ4379" s="1">
        <v>0</v>
      </c>
      <c r="AR4379" s="1">
        <v>1679</v>
      </c>
      <c r="AS4379" s="1">
        <v>1112.3275941925106</v>
      </c>
      <c r="AT4379" s="1">
        <f>Table1[[#This Row],[รวมต้นทุนค่าเดินทาง]]+Table1[[#This Row],[รวมต้นทุนค่าซ่อม]]+Table1[[#This Row],[รวมค่าเสื่อม]]</f>
        <v>4237.8650506385038</v>
      </c>
      <c r="AU4379" s="1">
        <f t="shared" si="205"/>
        <v>5556.3451863971432</v>
      </c>
      <c r="AV4379" s="1" t="str" cm="1">
        <f t="array" ref="AV4379">IF(AC4379&lt;4, "เก็บ", IF(OR(AT4379 &lt; PERCENTILE(IF($AC$2:$AC$5092=AC4379, $AT$2:$AT$5092), 0.25) - 1.5 * (PERCENTILE(IF($AC$2:$AC$5092=AC4379, $AT$2:$AT$5092), 0.75) - PERCENTILE(IF($AC$2:$AC$5092=AC4379, $AT$2:$AT$5092), 0.25)), AT4379 &gt; PERCENTILE(IF($AC$2:$AC$5092=AC4379, $AT$2:$AT$5092), 0.75) + 1.5 * (PERCENTILE(IF($AC$2:$AC$5092=AC4379, $AT$2:$AT$5092), 0.75) - PERCENTILE(IF($AC$2:$AC$5092=AC4379, $AT$2:$AT$5092), 0.25))), "ตัด", "เก็บ"))</f>
        <v>เก็บ</v>
      </c>
      <c r="AW4379" s="1">
        <f t="shared" si="206"/>
        <v>5282.7291214311672</v>
      </c>
      <c r="AX4379" s="1">
        <v>3832.4469144192008</v>
      </c>
      <c r="AY4379" s="1">
        <v>1446.537456445993</v>
      </c>
    </row>
    <row r="4380" spans="1:51" x14ac:dyDescent="0.2">
      <c r="A4380" s="3">
        <v>46048</v>
      </c>
      <c r="B4380">
        <v>46048</v>
      </c>
      <c r="C4380" t="s">
        <v>13822</v>
      </c>
      <c r="D4380" t="s">
        <v>66</v>
      </c>
      <c r="E4380" t="s">
        <v>67</v>
      </c>
      <c r="F4380" t="s">
        <v>273</v>
      </c>
      <c r="G4380" s="1">
        <v>0</v>
      </c>
      <c r="H4380" s="1">
        <v>731</v>
      </c>
      <c r="I4380" s="1">
        <v>400</v>
      </c>
      <c r="J4380" s="1">
        <v>0</v>
      </c>
      <c r="K4380" s="1">
        <v>0</v>
      </c>
      <c r="L4380" s="1">
        <v>0</v>
      </c>
      <c r="M4380" s="1">
        <v>0</v>
      </c>
      <c r="N4380" s="1">
        <v>0</v>
      </c>
      <c r="O4380" s="1">
        <v>400</v>
      </c>
      <c r="P4380" t="s">
        <v>13823</v>
      </c>
      <c r="Q4380" s="2">
        <v>244375</v>
      </c>
      <c r="R4380" t="s">
        <v>70</v>
      </c>
      <c r="S4380">
        <v>0</v>
      </c>
      <c r="T4380" t="s">
        <v>88</v>
      </c>
      <c r="U4380" t="s">
        <v>93</v>
      </c>
      <c r="V4380" s="1">
        <v>0</v>
      </c>
      <c r="W4380" s="1">
        <v>0</v>
      </c>
      <c r="X4380" s="1">
        <v>0</v>
      </c>
      <c r="AA4380" t="s">
        <v>58</v>
      </c>
      <c r="AB4380" s="1">
        <v>0</v>
      </c>
      <c r="AC4380" s="4">
        <f>IF(ISNUMBER(MATCH(AD4380, $AD$2:AD4379, 0)), INDEX($AC$2:AC4379, MATCH(AD4380, $AD$2:AD4379, 0)), MAX($AC$2:AC4379)+1)</f>
        <v>51</v>
      </c>
      <c r="AD4380" t="str">
        <f t="shared" si="207"/>
        <v>แพร่-ตลาดไท</v>
      </c>
      <c r="AE4380" t="s">
        <v>73</v>
      </c>
      <c r="AF4380" s="1">
        <v>0</v>
      </c>
      <c r="AG4380" s="1">
        <v>0</v>
      </c>
      <c r="AH4380" s="1">
        <v>0</v>
      </c>
      <c r="AI4380" t="s">
        <v>13824</v>
      </c>
      <c r="AJ4380" s="1">
        <v>1</v>
      </c>
      <c r="AK4380" s="1">
        <v>572</v>
      </c>
      <c r="AL4380" s="1">
        <v>572</v>
      </c>
      <c r="AM4380" s="1">
        <v>1</v>
      </c>
      <c r="AN4380" s="1">
        <v>0</v>
      </c>
      <c r="AO4380" s="1">
        <v>0</v>
      </c>
      <c r="AP4380" s="1">
        <v>0</v>
      </c>
      <c r="AQ4380" s="1">
        <v>0</v>
      </c>
      <c r="AR4380" s="1">
        <v>1131</v>
      </c>
      <c r="AS4380" s="1">
        <v>168.42187864354642</v>
      </c>
      <c r="AT4380" s="1">
        <f>Table1[[#This Row],[รวมต้นทุนค่าเดินทาง]]+Table1[[#This Row],[รวมต้นทุนค่าซ่อม]]+Table1[[#This Row],[รวมค่าเสื่อม]]</f>
        <v>2737.4297406106216</v>
      </c>
      <c r="AU4380" s="1">
        <f t="shared" si="205"/>
        <v>4737.6107634746759</v>
      </c>
      <c r="AV4380" s="1" t="str" cm="1">
        <f t="array" ref="AV4380">IF(AC4380&lt;4, "เก็บ", IF(OR(AT4380 &lt; PERCENTILE(IF($AC$2:$AC$5092=AC4380, $AT$2:$AT$5092), 0.25) - 1.5 * (PERCENTILE(IF($AC$2:$AC$5092=AC4380, $AT$2:$AT$5092), 0.75) - PERCENTILE(IF($AC$2:$AC$5092=AC4380, $AT$2:$AT$5092), 0.25)), AT4380 &gt; PERCENTILE(IF($AC$2:$AC$5092=AC4380, $AT$2:$AT$5092), 0.75) + 1.5 * (PERCENTILE(IF($AC$2:$AC$5092=AC4380, $AT$2:$AT$5092), 0.75) - PERCENTILE(IF($AC$2:$AC$5092=AC4380, $AT$2:$AT$5092), 0.25))), "ตัด", "เก็บ"))</f>
        <v>เก็บ</v>
      </c>
      <c r="AW4380" s="1">
        <f t="shared" si="206"/>
        <v>4487.1668970521196</v>
      </c>
      <c r="AX4380" s="1">
        <v>3014.4338711558335</v>
      </c>
      <c r="AY4380" s="1">
        <v>1438.0078619670749</v>
      </c>
    </row>
    <row r="4381" spans="1:51" x14ac:dyDescent="0.2">
      <c r="A4381" s="3">
        <v>46049</v>
      </c>
      <c r="B4381">
        <v>46049</v>
      </c>
      <c r="C4381" t="s">
        <v>13825</v>
      </c>
      <c r="D4381" t="s">
        <v>66</v>
      </c>
      <c r="E4381" t="s">
        <v>67</v>
      </c>
      <c r="F4381" t="s">
        <v>68</v>
      </c>
      <c r="G4381" s="1">
        <v>0</v>
      </c>
      <c r="H4381" s="1">
        <v>0</v>
      </c>
      <c r="I4381" s="1">
        <v>500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s="1">
        <v>500</v>
      </c>
      <c r="P4381" t="s">
        <v>13826</v>
      </c>
      <c r="Q4381" s="2">
        <v>244376</v>
      </c>
      <c r="R4381" t="s">
        <v>70</v>
      </c>
      <c r="S4381">
        <v>0</v>
      </c>
      <c r="T4381" t="s">
        <v>71</v>
      </c>
      <c r="U4381" t="s">
        <v>161</v>
      </c>
      <c r="V4381" s="1">
        <v>0</v>
      </c>
      <c r="W4381" s="1">
        <v>0</v>
      </c>
      <c r="X4381" s="1">
        <v>0</v>
      </c>
      <c r="AA4381" t="s">
        <v>58</v>
      </c>
      <c r="AB4381" s="1">
        <v>0</v>
      </c>
      <c r="AC4381" s="4">
        <f>IF(ISNUMBER(MATCH(AD4381, $AD$2:AD4380, 0)), INDEX($AC$2:AC4380, MATCH(AD4381, $AD$2:AD4380, 0)), MAX($AC$2:AC4380)+1)</f>
        <v>9</v>
      </c>
      <c r="AD4381" t="str">
        <f t="shared" si="207"/>
        <v>เชียงใหม่-พุทธมณฑลสาย 2</v>
      </c>
      <c r="AE4381" t="s">
        <v>73</v>
      </c>
      <c r="AF4381" s="1">
        <v>0</v>
      </c>
      <c r="AG4381" s="1">
        <v>0</v>
      </c>
      <c r="AH4381" s="1">
        <v>0</v>
      </c>
      <c r="AI4381" t="s">
        <v>13827</v>
      </c>
      <c r="AJ4381" s="1">
        <v>1</v>
      </c>
      <c r="AK4381" s="1">
        <v>720</v>
      </c>
      <c r="AL4381" s="1">
        <v>720</v>
      </c>
      <c r="AM4381" s="1">
        <v>1</v>
      </c>
      <c r="AN4381" s="1">
        <v>0</v>
      </c>
      <c r="AO4381" s="1">
        <v>0</v>
      </c>
      <c r="AP4381" s="1">
        <v>0</v>
      </c>
      <c r="AQ4381" s="1">
        <v>0</v>
      </c>
      <c r="AR4381" s="1">
        <v>500</v>
      </c>
      <c r="AS4381" s="1">
        <v>2003.8824206578374</v>
      </c>
      <c r="AT4381" s="1">
        <f>Table1[[#This Row],[รวมต้นทุนค่าเดินทาง]]+Table1[[#This Row],[รวมต้นทุนค่าซ่อม]]+Table1[[#This Row],[รวมค่าเสื่อม]]</f>
        <v>3771.6724313989762</v>
      </c>
      <c r="AU4381" s="1">
        <f t="shared" si="205"/>
        <v>4623.2312262414152</v>
      </c>
      <c r="AV4381" s="1" t="str" cm="1">
        <f t="array" ref="AV4381">IF(AC4381&lt;4, "เก็บ", IF(OR(AT4381 &lt; PERCENTILE(IF($AC$2:$AC$5092=AC4381, $AT$2:$AT$5092), 0.25) - 1.5 * (PERCENTILE(IF($AC$2:$AC$5092=AC4381, $AT$2:$AT$5092), 0.75) - PERCENTILE(IF($AC$2:$AC$5092=AC4381, $AT$2:$AT$5092), 0.25)), AT4381 &gt; PERCENTILE(IF($AC$2:$AC$5092=AC4381, $AT$2:$AT$5092), 0.75) + 1.5 * (PERCENTILE(IF($AC$2:$AC$5092=AC4381, $AT$2:$AT$5092), 0.75) - PERCENTILE(IF($AC$2:$AC$5092=AC4381, $AT$2:$AT$5092), 0.25))), "ตัด", "เก็บ"))</f>
        <v>เก็บ</v>
      </c>
      <c r="AW4381" s="1">
        <f t="shared" si="206"/>
        <v>4005.4952465164292</v>
      </c>
      <c r="AX4381" s="1">
        <v>2577.9546108768855</v>
      </c>
      <c r="AY4381" s="1">
        <v>1267.7900107411385</v>
      </c>
    </row>
    <row r="4382" spans="1:51" x14ac:dyDescent="0.2">
      <c r="A4382" s="3">
        <v>46049</v>
      </c>
      <c r="B4382">
        <v>46049</v>
      </c>
      <c r="C4382" t="s">
        <v>13828</v>
      </c>
      <c r="D4382" t="s">
        <v>66</v>
      </c>
      <c r="E4382" t="s">
        <v>124</v>
      </c>
      <c r="F4382" t="s">
        <v>435</v>
      </c>
      <c r="G4382" s="1">
        <v>0</v>
      </c>
      <c r="H4382" s="1">
        <v>0</v>
      </c>
      <c r="I4382" s="1">
        <v>400</v>
      </c>
      <c r="J4382" s="1">
        <v>0</v>
      </c>
      <c r="K4382" s="1">
        <v>0</v>
      </c>
      <c r="L4382" s="1">
        <v>0</v>
      </c>
      <c r="M4382" s="1">
        <v>0</v>
      </c>
      <c r="N4382" s="1">
        <v>0</v>
      </c>
      <c r="O4382" s="1">
        <v>400</v>
      </c>
      <c r="P4382" t="s">
        <v>13829</v>
      </c>
      <c r="Q4382" s="2">
        <v>244376</v>
      </c>
      <c r="R4382" t="s">
        <v>70</v>
      </c>
      <c r="S4382">
        <v>0</v>
      </c>
      <c r="T4382" t="s">
        <v>71</v>
      </c>
      <c r="U4382" t="s">
        <v>93</v>
      </c>
      <c r="V4382" s="1">
        <v>0</v>
      </c>
      <c r="W4382" s="1">
        <v>0</v>
      </c>
      <c r="X4382" s="1">
        <v>0</v>
      </c>
      <c r="AA4382" t="s">
        <v>58</v>
      </c>
      <c r="AB4382" s="1">
        <v>0</v>
      </c>
      <c r="AC4382" s="4">
        <f>IF(ISNUMBER(MATCH(AD4382, $AD$2:AD4381, 0)), INDEX($AC$2:AC4381, MATCH(AD4382, $AD$2:AD4381, 0)), MAX($AC$2:AC4381)+1)</f>
        <v>4</v>
      </c>
      <c r="AD4382" t="str">
        <f t="shared" si="207"/>
        <v>เชียงใหม่-ตลาดไท</v>
      </c>
      <c r="AE4382" t="s">
        <v>73</v>
      </c>
      <c r="AF4382" s="1">
        <v>0</v>
      </c>
      <c r="AG4382" s="1">
        <v>0</v>
      </c>
      <c r="AH4382" s="1">
        <v>0</v>
      </c>
      <c r="AI4382" t="s">
        <v>13830</v>
      </c>
      <c r="AJ4382" s="1">
        <v>1</v>
      </c>
      <c r="AK4382" s="1">
        <v>720</v>
      </c>
      <c r="AL4382" s="1">
        <v>720</v>
      </c>
      <c r="AM4382" s="1">
        <v>1</v>
      </c>
      <c r="AN4382" s="1">
        <v>0</v>
      </c>
      <c r="AO4382" s="1">
        <v>0</v>
      </c>
      <c r="AP4382" s="1">
        <v>0</v>
      </c>
      <c r="AQ4382" s="1">
        <v>0</v>
      </c>
      <c r="AR4382" s="1">
        <v>400</v>
      </c>
      <c r="AS4382" s="1">
        <v>2312.053104275742</v>
      </c>
      <c r="AT4382" s="1">
        <f>Table1[[#This Row],[รวมต้นทุนค่าเดินทาง]]+Table1[[#This Row],[รวมต้นทุนค่าซ่อม]]+Table1[[#This Row],[รวมค่าเสื่อม]]</f>
        <v>3983.4040359527608</v>
      </c>
      <c r="AU4382" s="1">
        <f t="shared" si="205"/>
        <v>4256.109283997258</v>
      </c>
      <c r="AV4382" s="1" t="str" cm="1">
        <f t="array" ref="AV4382">IF(AC4382&lt;4, "เก็บ", IF(OR(AT4382 &lt; PERCENTILE(IF($AC$2:$AC$5092=AC4382, $AT$2:$AT$5092), 0.25) - 1.5 * (PERCENTILE(IF($AC$2:$AC$5092=AC4382, $AT$2:$AT$5092), 0.75) - PERCENTILE(IF($AC$2:$AC$5092=AC4382, $AT$2:$AT$5092), 0.25)), AT4382 &gt; PERCENTILE(IF($AC$2:$AC$5092=AC4382, $AT$2:$AT$5092), 0.75) + 1.5 * (PERCENTILE(IF($AC$2:$AC$5092=AC4382, $AT$2:$AT$5092), 0.75) - PERCENTILE(IF($AC$2:$AC$5092=AC4382, $AT$2:$AT$5092), 0.25))), "ตัด", "เก็บ"))</f>
        <v>เก็บ</v>
      </c>
      <c r="AW4382" s="1">
        <f t="shared" si="206"/>
        <v>3807.0727671795808</v>
      </c>
      <c r="AX4382" s="1">
        <v>2335.0230876608157</v>
      </c>
      <c r="AY4382" s="1">
        <v>1271.3509316770187</v>
      </c>
    </row>
    <row r="4383" spans="1:51" x14ac:dyDescent="0.2">
      <c r="A4383" s="3">
        <v>46049</v>
      </c>
      <c r="B4383">
        <v>46049</v>
      </c>
      <c r="C4383" t="s">
        <v>13831</v>
      </c>
      <c r="D4383" t="s">
        <v>66</v>
      </c>
      <c r="E4383" t="s">
        <v>124</v>
      </c>
      <c r="F4383" t="s">
        <v>328</v>
      </c>
      <c r="G4383" s="1">
        <v>0</v>
      </c>
      <c r="H4383" s="1">
        <v>0</v>
      </c>
      <c r="I4383" s="1">
        <v>400</v>
      </c>
      <c r="J4383" s="1">
        <v>0</v>
      </c>
      <c r="K4383" s="1">
        <v>0</v>
      </c>
      <c r="L4383" s="1">
        <v>0</v>
      </c>
      <c r="M4383" s="1">
        <v>0</v>
      </c>
      <c r="N4383" s="1">
        <v>0</v>
      </c>
      <c r="O4383" s="1">
        <v>400</v>
      </c>
      <c r="P4383" t="s">
        <v>13832</v>
      </c>
      <c r="Q4383" s="2">
        <v>244376</v>
      </c>
      <c r="R4383" t="s">
        <v>70</v>
      </c>
      <c r="S4383">
        <v>0</v>
      </c>
      <c r="T4383" t="s">
        <v>71</v>
      </c>
      <c r="U4383" t="s">
        <v>93</v>
      </c>
      <c r="V4383" s="1">
        <v>0</v>
      </c>
      <c r="W4383" s="1">
        <v>0</v>
      </c>
      <c r="X4383" s="1">
        <v>0</v>
      </c>
      <c r="AA4383" t="s">
        <v>58</v>
      </c>
      <c r="AB4383" s="1">
        <v>0</v>
      </c>
      <c r="AC4383" s="4">
        <f>IF(ISNUMBER(MATCH(AD4383, $AD$2:AD4382, 0)), INDEX($AC$2:AC4382, MATCH(AD4383, $AD$2:AD4382, 0)), MAX($AC$2:AC4382)+1)</f>
        <v>4</v>
      </c>
      <c r="AD4383" t="str">
        <f t="shared" si="207"/>
        <v>เชียงใหม่-ตลาดไท</v>
      </c>
      <c r="AE4383" t="s">
        <v>73</v>
      </c>
      <c r="AF4383" s="1">
        <v>0</v>
      </c>
      <c r="AG4383" s="1">
        <v>0</v>
      </c>
      <c r="AH4383" s="1">
        <v>0</v>
      </c>
      <c r="AI4383" t="s">
        <v>13833</v>
      </c>
      <c r="AJ4383" s="1">
        <v>1</v>
      </c>
      <c r="AK4383" s="1">
        <v>720</v>
      </c>
      <c r="AL4383" s="1">
        <v>720</v>
      </c>
      <c r="AM4383" s="1">
        <v>1</v>
      </c>
      <c r="AN4383" s="1">
        <v>0</v>
      </c>
      <c r="AO4383" s="1">
        <v>0</v>
      </c>
      <c r="AP4383" s="1">
        <v>0</v>
      </c>
      <c r="AQ4383" s="1">
        <v>0</v>
      </c>
      <c r="AR4383" s="1">
        <v>400</v>
      </c>
      <c r="AS4383" s="1">
        <v>1182.6066191694069</v>
      </c>
      <c r="AT4383" s="1">
        <f>Table1[[#This Row],[รวมต้นทุนค่าเดินทาง]]+Table1[[#This Row],[รวมต้นทุนค่าซ่อม]]+Table1[[#This Row],[รวมค่าเสื่อม]]</f>
        <v>2764.8856748594799</v>
      </c>
      <c r="AU4383" s="1">
        <f t="shared" si="205"/>
        <v>4256.109283997258</v>
      </c>
      <c r="AV4383" s="1" t="str" cm="1">
        <f t="array" ref="AV4383">IF(AC4383&lt;4, "เก็บ", IF(OR(AT4383 &lt; PERCENTILE(IF($AC$2:$AC$5092=AC4383, $AT$2:$AT$5092), 0.25) - 1.5 * (PERCENTILE(IF($AC$2:$AC$5092=AC4383, $AT$2:$AT$5092), 0.75) - PERCENTILE(IF($AC$2:$AC$5092=AC4383, $AT$2:$AT$5092), 0.25)), AT4383 &gt; PERCENTILE(IF($AC$2:$AC$5092=AC4383, $AT$2:$AT$5092), 0.75) + 1.5 * (PERCENTILE(IF($AC$2:$AC$5092=AC4383, $AT$2:$AT$5092), 0.75) - PERCENTILE(IF($AC$2:$AC$5092=AC4383, $AT$2:$AT$5092), 0.25))), "ตัด", "เก็บ"))</f>
        <v>เก็บ</v>
      </c>
      <c r="AW4383" s="1">
        <f t="shared" si="206"/>
        <v>3807.0727671795808</v>
      </c>
      <c r="AX4383" s="1">
        <v>2335.0230876608157</v>
      </c>
      <c r="AY4383" s="1">
        <v>1182.2790556900727</v>
      </c>
    </row>
    <row r="4384" spans="1:51" x14ac:dyDescent="0.2">
      <c r="A4384" s="3">
        <v>46049</v>
      </c>
      <c r="B4384">
        <v>46049</v>
      </c>
      <c r="C4384" t="s">
        <v>13834</v>
      </c>
      <c r="D4384" t="s">
        <v>66</v>
      </c>
      <c r="E4384" t="s">
        <v>124</v>
      </c>
      <c r="F4384" t="s">
        <v>420</v>
      </c>
      <c r="G4384" s="1">
        <v>609</v>
      </c>
      <c r="H4384" s="1">
        <v>0</v>
      </c>
      <c r="I4384" s="1">
        <v>300</v>
      </c>
      <c r="J4384" s="1">
        <v>0</v>
      </c>
      <c r="K4384" s="1">
        <v>0</v>
      </c>
      <c r="L4384" s="1">
        <v>0</v>
      </c>
      <c r="M4384" s="1">
        <v>0</v>
      </c>
      <c r="N4384" s="1">
        <v>0</v>
      </c>
      <c r="O4384" s="1">
        <v>909</v>
      </c>
      <c r="P4384" t="s">
        <v>13835</v>
      </c>
      <c r="Q4384" s="2">
        <v>244375</v>
      </c>
      <c r="R4384" t="s">
        <v>70</v>
      </c>
      <c r="S4384">
        <v>0</v>
      </c>
      <c r="T4384" t="s">
        <v>71</v>
      </c>
      <c r="U4384" t="s">
        <v>161</v>
      </c>
      <c r="V4384" s="1">
        <v>0</v>
      </c>
      <c r="W4384" s="1">
        <v>0</v>
      </c>
      <c r="X4384" s="1">
        <v>0</v>
      </c>
      <c r="AA4384" t="s">
        <v>58</v>
      </c>
      <c r="AB4384" s="1">
        <v>0</v>
      </c>
      <c r="AC4384" s="4">
        <f>IF(ISNUMBER(MATCH(AD4384, $AD$2:AD4383, 0)), INDEX($AC$2:AC4383, MATCH(AD4384, $AD$2:AD4383, 0)), MAX($AC$2:AC4383)+1)</f>
        <v>9</v>
      </c>
      <c r="AD4384" t="str">
        <f t="shared" si="207"/>
        <v>เชียงใหม่-พุทธมณฑลสาย 2</v>
      </c>
      <c r="AE4384" t="s">
        <v>73</v>
      </c>
      <c r="AF4384" s="1">
        <v>0</v>
      </c>
      <c r="AG4384" s="1">
        <v>0</v>
      </c>
      <c r="AH4384" s="1">
        <v>962</v>
      </c>
      <c r="AI4384" t="s">
        <v>13836</v>
      </c>
      <c r="AJ4384" s="1">
        <v>1</v>
      </c>
      <c r="AK4384" s="1">
        <v>720</v>
      </c>
      <c r="AL4384" s="1">
        <v>720</v>
      </c>
      <c r="AM4384" s="1">
        <v>1</v>
      </c>
      <c r="AN4384" s="1">
        <v>0</v>
      </c>
      <c r="AO4384" s="1">
        <v>0</v>
      </c>
      <c r="AP4384" s="1">
        <v>0</v>
      </c>
      <c r="AQ4384" s="1">
        <v>0</v>
      </c>
      <c r="AR4384" s="1">
        <v>1871</v>
      </c>
      <c r="AS4384" s="1">
        <v>135.09784530064215</v>
      </c>
      <c r="AT4384" s="1">
        <f>Table1[[#This Row],[รวมต้นทุนค่าเดินทาง]]+Table1[[#This Row],[รวมต้นทุนค่าซ่อม]]+Table1[[#This Row],[รวมค่าเสื่อม]]</f>
        <v>4082.8383516297563</v>
      </c>
      <c r="AU4384" s="1">
        <f t="shared" si="205"/>
        <v>4623.2312262414152</v>
      </c>
      <c r="AV4384" s="1" t="str" cm="1">
        <f t="array" ref="AV4384">IF(AC4384&lt;4, "เก็บ", IF(OR(AT4384 &lt; PERCENTILE(IF($AC$2:$AC$5092=AC4384, $AT$2:$AT$5092), 0.25) - 1.5 * (PERCENTILE(IF($AC$2:$AC$5092=AC4384, $AT$2:$AT$5092), 0.75) - PERCENTILE(IF($AC$2:$AC$5092=AC4384, $AT$2:$AT$5092), 0.25)), AT4384 &gt; PERCENTILE(IF($AC$2:$AC$5092=AC4384, $AT$2:$AT$5092), 0.75) + 1.5 * (PERCENTILE(IF($AC$2:$AC$5092=AC4384, $AT$2:$AT$5092), 0.75) - PERCENTILE(IF($AC$2:$AC$5092=AC4384, $AT$2:$AT$5092), 0.25))), "ตัด", "เก็บ"))</f>
        <v>เก็บ</v>
      </c>
      <c r="AW4384" s="1">
        <f t="shared" si="206"/>
        <v>4005.4952465164292</v>
      </c>
      <c r="AX4384" s="1">
        <v>2577.9546108768855</v>
      </c>
      <c r="AY4384" s="1">
        <v>2076.7405063291139</v>
      </c>
    </row>
    <row r="4385" spans="1:51" x14ac:dyDescent="0.2">
      <c r="A4385" s="3">
        <v>46049</v>
      </c>
      <c r="B4385">
        <v>46049</v>
      </c>
      <c r="C4385" t="s">
        <v>13837</v>
      </c>
      <c r="D4385" t="s">
        <v>66</v>
      </c>
      <c r="E4385" t="s">
        <v>124</v>
      </c>
      <c r="F4385" t="s">
        <v>381</v>
      </c>
      <c r="G4385" s="1">
        <v>0</v>
      </c>
      <c r="H4385" s="1">
        <v>792</v>
      </c>
      <c r="I4385" s="1">
        <v>400</v>
      </c>
      <c r="J4385" s="1">
        <v>0</v>
      </c>
      <c r="K4385" s="1">
        <v>0</v>
      </c>
      <c r="L4385" s="1">
        <v>0</v>
      </c>
      <c r="M4385" s="1">
        <v>0</v>
      </c>
      <c r="N4385" s="1">
        <v>0</v>
      </c>
      <c r="O4385" s="1">
        <v>400</v>
      </c>
      <c r="P4385" t="s">
        <v>13838</v>
      </c>
      <c r="Q4385" s="2">
        <v>244376</v>
      </c>
      <c r="R4385" t="s">
        <v>70</v>
      </c>
      <c r="S4385">
        <v>0</v>
      </c>
      <c r="T4385" t="s">
        <v>254</v>
      </c>
      <c r="U4385" t="s">
        <v>93</v>
      </c>
      <c r="V4385" s="1">
        <v>0</v>
      </c>
      <c r="W4385" s="1">
        <v>0</v>
      </c>
      <c r="X4385" s="1">
        <v>0</v>
      </c>
      <c r="AA4385" t="s">
        <v>58</v>
      </c>
      <c r="AB4385" s="1">
        <v>0</v>
      </c>
      <c r="AC4385" s="4">
        <f>IF(ISNUMBER(MATCH(AD4385, $AD$2:AD4384, 0)), INDEX($AC$2:AC4384, MATCH(AD4385, $AD$2:AD4384, 0)), MAX($AC$2:AC4384)+1)</f>
        <v>14</v>
      </c>
      <c r="AD4385" t="str">
        <f t="shared" si="207"/>
        <v>ลำปาง-ตลาดไท</v>
      </c>
      <c r="AE4385" t="s">
        <v>73</v>
      </c>
      <c r="AF4385" s="1">
        <v>0</v>
      </c>
      <c r="AG4385" s="1">
        <v>0</v>
      </c>
      <c r="AH4385" s="1">
        <v>609</v>
      </c>
      <c r="AI4385" t="s">
        <v>13839</v>
      </c>
      <c r="AJ4385" s="1">
        <v>1</v>
      </c>
      <c r="AK4385" s="1">
        <v>620</v>
      </c>
      <c r="AL4385" s="1">
        <v>620</v>
      </c>
      <c r="AM4385" s="1">
        <v>1</v>
      </c>
      <c r="AN4385" s="1">
        <v>0</v>
      </c>
      <c r="AO4385" s="1">
        <v>0</v>
      </c>
      <c r="AP4385" s="1">
        <v>0</v>
      </c>
      <c r="AQ4385" s="1">
        <v>0</v>
      </c>
      <c r="AR4385" s="1">
        <v>1801</v>
      </c>
      <c r="AS4385" s="1">
        <v>208.86666666666667</v>
      </c>
      <c r="AT4385" s="1">
        <f>Table1[[#This Row],[รวมต้นทุนค่าเดินทาง]]+Table1[[#This Row],[รวมต้นทุนค่าซ่อม]]+Table1[[#This Row],[รวมค่าเสื่อม]]</f>
        <v>4369.763328033916</v>
      </c>
      <c r="AU4385" s="1" t="e">
        <f t="shared" si="205"/>
        <v>#N/A</v>
      </c>
      <c r="AV4385" s="1" t="e" cm="1">
        <f t="array" ref="AV4385">IF(AC4385&lt;4, "เก็บ", IF(OR(AT4385 &lt; PERCENTILE(IF($AC$2:$AC$5092=AC4385, $AT$2:$AT$5092), 0.25) - 1.5 * (PERCENTILE(IF($AC$2:$AC$5092=AC4385, $AT$2:$AT$5092), 0.75) - PERCENTILE(IF($AC$2:$AC$5092=AC4385, $AT$2:$AT$5092), 0.25)), AT4385 &gt; PERCENTILE(IF($AC$2:$AC$5092=AC4385, $AT$2:$AT$5092), 0.75) + 1.5 * (PERCENTILE(IF($AC$2:$AC$5092=AC4385, $AT$2:$AT$5092), 0.75) - PERCENTILE(IF($AC$2:$AC$5092=AC4385, $AT$2:$AT$5092), 0.25))), "ตัด", "เก็บ"))</f>
        <v>#N/A</v>
      </c>
      <c r="AW4385" s="1" t="e">
        <f t="shared" si="206"/>
        <v>#DIV/0!</v>
      </c>
      <c r="AX4385" s="1">
        <v>2411.9362516169685</v>
      </c>
      <c r="AY4385" s="1">
        <v>2359.8966613672496</v>
      </c>
    </row>
    <row r="4386" spans="1:51" x14ac:dyDescent="0.2">
      <c r="A4386" s="3">
        <v>46049</v>
      </c>
      <c r="B4386">
        <v>46049</v>
      </c>
      <c r="C4386" t="s">
        <v>13840</v>
      </c>
      <c r="D4386" t="s">
        <v>66</v>
      </c>
      <c r="E4386" t="s">
        <v>148</v>
      </c>
      <c r="F4386" t="s">
        <v>149</v>
      </c>
      <c r="G4386" s="1">
        <v>0</v>
      </c>
      <c r="H4386" s="1">
        <v>0</v>
      </c>
      <c r="I4386" s="1">
        <v>0</v>
      </c>
      <c r="J4386" s="1">
        <v>0</v>
      </c>
      <c r="K4386" s="1">
        <v>0</v>
      </c>
      <c r="L4386" s="1">
        <v>0</v>
      </c>
      <c r="M4386" s="1">
        <v>0</v>
      </c>
      <c r="N4386" s="1">
        <v>0</v>
      </c>
      <c r="O4386" s="1">
        <v>0</v>
      </c>
      <c r="P4386" t="s">
        <v>13841</v>
      </c>
      <c r="Q4386" s="2">
        <v>244376</v>
      </c>
      <c r="R4386" t="s">
        <v>55</v>
      </c>
      <c r="S4386">
        <v>0</v>
      </c>
      <c r="T4386" t="s">
        <v>87</v>
      </c>
      <c r="U4386" t="s">
        <v>71</v>
      </c>
      <c r="V4386" s="1">
        <v>0</v>
      </c>
      <c r="W4386" s="1">
        <v>1006</v>
      </c>
      <c r="X4386" s="1">
        <v>0</v>
      </c>
      <c r="Y4386" t="s">
        <v>87</v>
      </c>
      <c r="Z4386" t="s">
        <v>71</v>
      </c>
      <c r="AA4386" t="s">
        <v>13275</v>
      </c>
      <c r="AB4386" s="1">
        <v>0</v>
      </c>
      <c r="AC4386" s="4">
        <f>IF(ISNUMBER(MATCH(AD4386, $AD$2:AD4385, 0)), INDEX($AC$2:AC4385, MATCH(AD4386, $AD$2:AD4385, 0)), MAX($AC$2:AC4385)+1)</f>
        <v>6</v>
      </c>
      <c r="AD4386" t="str">
        <f t="shared" si="207"/>
        <v>เชียงราย-เชียงใหม่</v>
      </c>
      <c r="AE4386" t="s">
        <v>55</v>
      </c>
      <c r="AF4386" s="1">
        <v>0</v>
      </c>
      <c r="AG4386" s="1">
        <v>0</v>
      </c>
      <c r="AH4386" s="1">
        <v>0</v>
      </c>
      <c r="AI4386" t="s">
        <v>13842</v>
      </c>
      <c r="AJ4386" s="1">
        <v>1</v>
      </c>
      <c r="AK4386" s="1">
        <v>0</v>
      </c>
      <c r="AL4386" s="1">
        <v>0</v>
      </c>
      <c r="AM4386" s="1">
        <v>0</v>
      </c>
      <c r="AN4386" s="1">
        <v>0</v>
      </c>
      <c r="AO4386" s="1">
        <v>0</v>
      </c>
      <c r="AP4386" s="1">
        <v>0</v>
      </c>
      <c r="AQ4386" s="1">
        <v>0</v>
      </c>
      <c r="AR4386" s="1">
        <v>1006</v>
      </c>
      <c r="AS4386" s="1">
        <v>1305.8076470588235</v>
      </c>
      <c r="AT4386" s="1">
        <f>Table1[[#This Row],[รวมต้นทุนค่าเดินทาง]]+Table1[[#This Row],[รวมต้นทุนค่าซ่อม]]+Table1[[#This Row],[รวมค่าเสื่อม]]</f>
        <v>3518.4908153756551</v>
      </c>
      <c r="AU4386" s="1">
        <f t="shared" si="205"/>
        <v>4428.3346813776061</v>
      </c>
      <c r="AV4386" s="1" t="str" cm="1">
        <f t="array" ref="AV4386">IF(AC4386&lt;4, "เก็บ", IF(OR(AT4386 &lt; PERCENTILE(IF($AC$2:$AC$5092=AC4386, $AT$2:$AT$5092), 0.25) - 1.5 * (PERCENTILE(IF($AC$2:$AC$5092=AC4386, $AT$2:$AT$5092), 0.75) - PERCENTILE(IF($AC$2:$AC$5092=AC4386, $AT$2:$AT$5092), 0.25)), AT4386 &gt; PERCENTILE(IF($AC$2:$AC$5092=AC4386, $AT$2:$AT$5092), 0.75) + 1.5 * (PERCENTILE(IF($AC$2:$AC$5092=AC4386, $AT$2:$AT$5092), 0.75) - PERCENTILE(IF($AC$2:$AC$5092=AC4386, $AT$2:$AT$5092), 0.25))), "ตัด", "เก็บ"))</f>
        <v>เก็บ</v>
      </c>
      <c r="AW4386" s="1">
        <f t="shared" si="206"/>
        <v>3873.7679454274344</v>
      </c>
      <c r="AX4386" s="1">
        <v>2781.4385174989698</v>
      </c>
      <c r="AY4386" s="1">
        <v>1206.6831683168316</v>
      </c>
    </row>
    <row r="4387" spans="1:51" x14ac:dyDescent="0.2">
      <c r="A4387" s="3">
        <v>46050</v>
      </c>
      <c r="B4387">
        <v>46050</v>
      </c>
      <c r="C4387" t="s">
        <v>13843</v>
      </c>
      <c r="D4387" t="s">
        <v>66</v>
      </c>
      <c r="E4387" t="s">
        <v>124</v>
      </c>
      <c r="F4387" t="s">
        <v>125</v>
      </c>
      <c r="G4387" s="1">
        <v>853</v>
      </c>
      <c r="H4387" s="1">
        <v>0</v>
      </c>
      <c r="I4387" s="1">
        <v>400</v>
      </c>
      <c r="J4387" s="1">
        <v>0</v>
      </c>
      <c r="K4387" s="1">
        <v>0</v>
      </c>
      <c r="L4387" s="1">
        <v>0</v>
      </c>
      <c r="M4387" s="1">
        <v>0</v>
      </c>
      <c r="N4387" s="1">
        <v>0</v>
      </c>
      <c r="O4387" s="1">
        <v>1253</v>
      </c>
      <c r="P4387" t="s">
        <v>13844</v>
      </c>
      <c r="Q4387" s="2">
        <v>244377</v>
      </c>
      <c r="R4387" t="s">
        <v>70</v>
      </c>
      <c r="S4387">
        <v>0</v>
      </c>
      <c r="T4387" t="s">
        <v>254</v>
      </c>
      <c r="U4387" t="s">
        <v>161</v>
      </c>
      <c r="V4387" s="1">
        <v>0</v>
      </c>
      <c r="W4387" s="1">
        <v>0</v>
      </c>
      <c r="X4387" s="1">
        <v>0</v>
      </c>
      <c r="AA4387" t="s">
        <v>58</v>
      </c>
      <c r="AB4387" s="1">
        <v>0</v>
      </c>
      <c r="AC4387" s="4">
        <f>IF(ISNUMBER(MATCH(AD4387, $AD$2:AD4386, 0)), INDEX($AC$2:AC4386, MATCH(AD4387, $AD$2:AD4386, 0)), MAX($AC$2:AC4386)+1)</f>
        <v>11</v>
      </c>
      <c r="AD4387" t="str">
        <f t="shared" si="207"/>
        <v>ลำปาง-พุทธมณฑลสาย 2</v>
      </c>
      <c r="AE4387" t="s">
        <v>73</v>
      </c>
      <c r="AF4387" s="1">
        <v>0</v>
      </c>
      <c r="AG4387" s="1">
        <v>0</v>
      </c>
      <c r="AH4387" s="1">
        <v>0</v>
      </c>
      <c r="AI4387" t="s">
        <v>13845</v>
      </c>
      <c r="AJ4387" s="1">
        <v>1</v>
      </c>
      <c r="AK4387" s="1">
        <v>720</v>
      </c>
      <c r="AL4387" s="1">
        <v>720</v>
      </c>
      <c r="AM4387" s="1">
        <v>1</v>
      </c>
      <c r="AN4387" s="1">
        <v>0</v>
      </c>
      <c r="AO4387" s="1">
        <v>0</v>
      </c>
      <c r="AP4387" s="1">
        <v>0</v>
      </c>
      <c r="AQ4387" s="1">
        <v>0</v>
      </c>
      <c r="AR4387" s="1">
        <v>1253</v>
      </c>
      <c r="AS4387" s="1">
        <v>337.94244292529174</v>
      </c>
      <c r="AT4387" s="1">
        <f>Table1[[#This Row],[รวมต้นทุนค่าเดินทาง]]+Table1[[#This Row],[รวมต้นทุนค่าซ่อม]]+Table1[[#This Row],[รวมค่าเสื่อม]]</f>
        <v>3369.4366547060204</v>
      </c>
      <c r="AU4387" s="1">
        <f t="shared" si="205"/>
        <v>4930.4097489270907</v>
      </c>
      <c r="AV4387" s="1" t="str" cm="1">
        <f t="array" ref="AV4387">IF(AC4387&lt;4, "เก็บ", IF(OR(AT4387 &lt; PERCENTILE(IF($AC$2:$AC$5092=AC4387, $AT$2:$AT$5092), 0.25) - 1.5 * (PERCENTILE(IF($AC$2:$AC$5092=AC4387, $AT$2:$AT$5092), 0.75) - PERCENTILE(IF($AC$2:$AC$5092=AC4387, $AT$2:$AT$5092), 0.25)), AT4387 &gt; PERCENTILE(IF($AC$2:$AC$5092=AC4387, $AT$2:$AT$5092), 0.75) + 1.5 * (PERCENTILE(IF($AC$2:$AC$5092=AC4387, $AT$2:$AT$5092), 0.75) - PERCENTILE(IF($AC$2:$AC$5092=AC4387, $AT$2:$AT$5092), 0.25))), "ตัด", "เก็บ"))</f>
        <v>เก็บ</v>
      </c>
      <c r="AW4387" s="1">
        <f t="shared" si="206"/>
        <v>4496.4734610911819</v>
      </c>
      <c r="AX4387" s="1">
        <v>2927.9145864762854</v>
      </c>
      <c r="AY4387" s="1">
        <v>1778.4942117807286</v>
      </c>
    </row>
    <row r="4388" spans="1:51" x14ac:dyDescent="0.2">
      <c r="A4388" s="3">
        <v>46050</v>
      </c>
      <c r="B4388">
        <v>46050</v>
      </c>
      <c r="C4388" t="s">
        <v>13846</v>
      </c>
      <c r="D4388" t="s">
        <v>66</v>
      </c>
      <c r="E4388" t="s">
        <v>124</v>
      </c>
      <c r="F4388" t="s">
        <v>190</v>
      </c>
      <c r="G4388" s="1">
        <v>853</v>
      </c>
      <c r="H4388" s="1">
        <v>0</v>
      </c>
      <c r="I4388" s="1">
        <v>400</v>
      </c>
      <c r="J4388" s="1">
        <v>0</v>
      </c>
      <c r="K4388" s="1">
        <v>0</v>
      </c>
      <c r="L4388" s="1">
        <v>0</v>
      </c>
      <c r="M4388" s="1">
        <v>0</v>
      </c>
      <c r="N4388" s="1">
        <v>0</v>
      </c>
      <c r="O4388" s="1">
        <v>1253</v>
      </c>
      <c r="P4388" t="s">
        <v>13847</v>
      </c>
      <c r="Q4388" s="2">
        <v>244377</v>
      </c>
      <c r="R4388" t="s">
        <v>70</v>
      </c>
      <c r="S4388">
        <v>0</v>
      </c>
      <c r="T4388" t="s">
        <v>254</v>
      </c>
      <c r="U4388" t="s">
        <v>161</v>
      </c>
      <c r="V4388" s="1">
        <v>0</v>
      </c>
      <c r="W4388" s="1">
        <v>0</v>
      </c>
      <c r="X4388" s="1">
        <v>0</v>
      </c>
      <c r="AA4388" t="s">
        <v>58</v>
      </c>
      <c r="AB4388" s="1">
        <v>0</v>
      </c>
      <c r="AC4388" s="4">
        <f>IF(ISNUMBER(MATCH(AD4388, $AD$2:AD4387, 0)), INDEX($AC$2:AC4387, MATCH(AD4388, $AD$2:AD4387, 0)), MAX($AC$2:AC4387)+1)</f>
        <v>11</v>
      </c>
      <c r="AD4388" t="str">
        <f t="shared" si="207"/>
        <v>ลำปาง-พุทธมณฑลสาย 2</v>
      </c>
      <c r="AE4388" t="s">
        <v>73</v>
      </c>
      <c r="AF4388" s="1">
        <v>0</v>
      </c>
      <c r="AG4388" s="1">
        <v>0</v>
      </c>
      <c r="AH4388" s="1">
        <v>0</v>
      </c>
      <c r="AI4388" t="s">
        <v>13848</v>
      </c>
      <c r="AJ4388" s="1">
        <v>1</v>
      </c>
      <c r="AK4388" s="1">
        <v>720</v>
      </c>
      <c r="AL4388" s="1">
        <v>720</v>
      </c>
      <c r="AM4388" s="1">
        <v>1</v>
      </c>
      <c r="AN4388" s="1">
        <v>0</v>
      </c>
      <c r="AO4388" s="1">
        <v>0</v>
      </c>
      <c r="AP4388" s="1">
        <v>0</v>
      </c>
      <c r="AQ4388" s="1">
        <v>0</v>
      </c>
      <c r="AR4388" s="1">
        <v>1253</v>
      </c>
      <c r="AS4388" s="1">
        <v>229.33166666666665</v>
      </c>
      <c r="AT4388" s="1">
        <f>Table1[[#This Row],[รวมต้นทุนค่าเดินทาง]]+Table1[[#This Row],[รวมต้นทุนค่าซ่อม]]+Table1[[#This Row],[รวมค่าเสื่อม]]</f>
        <v>3520.293328649806</v>
      </c>
      <c r="AU4388" s="1">
        <f t="shared" si="205"/>
        <v>4930.4097489270907</v>
      </c>
      <c r="AV4388" s="1" t="str" cm="1">
        <f t="array" ref="AV4388">IF(AC4388&lt;4, "เก็บ", IF(OR(AT4388 &lt; PERCENTILE(IF($AC$2:$AC$5092=AC4388, $AT$2:$AT$5092), 0.25) - 1.5 * (PERCENTILE(IF($AC$2:$AC$5092=AC4388, $AT$2:$AT$5092), 0.75) - PERCENTILE(IF($AC$2:$AC$5092=AC4388, $AT$2:$AT$5092), 0.25)), AT4388 &gt; PERCENTILE(IF($AC$2:$AC$5092=AC4388, $AT$2:$AT$5092), 0.75) + 1.5 * (PERCENTILE(IF($AC$2:$AC$5092=AC4388, $AT$2:$AT$5092), 0.75) - PERCENTILE(IF($AC$2:$AC$5092=AC4388, $AT$2:$AT$5092), 0.25))), "ตัด", "เก็บ"))</f>
        <v>เก็บ</v>
      </c>
      <c r="AW4388" s="1">
        <f t="shared" si="206"/>
        <v>4496.4734610911819</v>
      </c>
      <c r="AX4388" s="1">
        <v>2927.9145864762854</v>
      </c>
      <c r="AY4388" s="1">
        <v>2037.9616619831393</v>
      </c>
    </row>
    <row r="4389" spans="1:51" x14ac:dyDescent="0.2">
      <c r="A4389" s="3">
        <v>46050</v>
      </c>
      <c r="B4389">
        <v>46050</v>
      </c>
      <c r="C4389" t="s">
        <v>13849</v>
      </c>
      <c r="D4389" t="s">
        <v>66</v>
      </c>
      <c r="E4389" t="s">
        <v>124</v>
      </c>
      <c r="F4389" t="s">
        <v>1371</v>
      </c>
      <c r="G4389" s="1">
        <v>0</v>
      </c>
      <c r="H4389" s="1">
        <v>0</v>
      </c>
      <c r="I4389" s="1">
        <v>500</v>
      </c>
      <c r="J4389" s="1">
        <v>0</v>
      </c>
      <c r="K4389" s="1">
        <v>0</v>
      </c>
      <c r="L4389" s="1">
        <v>0</v>
      </c>
      <c r="M4389" s="1">
        <v>0</v>
      </c>
      <c r="N4389" s="1">
        <v>0</v>
      </c>
      <c r="O4389" s="1">
        <v>500</v>
      </c>
      <c r="P4389" t="s">
        <v>13850</v>
      </c>
      <c r="Q4389" s="2">
        <v>244377</v>
      </c>
      <c r="R4389" t="s">
        <v>70</v>
      </c>
      <c r="S4389">
        <v>0</v>
      </c>
      <c r="T4389" t="s">
        <v>71</v>
      </c>
      <c r="U4389" t="s">
        <v>161</v>
      </c>
      <c r="V4389" s="1">
        <v>0</v>
      </c>
      <c r="W4389" s="1">
        <v>0</v>
      </c>
      <c r="X4389" s="1">
        <v>0</v>
      </c>
      <c r="AA4389" t="s">
        <v>58</v>
      </c>
      <c r="AB4389" s="1">
        <v>0</v>
      </c>
      <c r="AC4389" s="4">
        <f>IF(ISNUMBER(MATCH(AD4389, $AD$2:AD4388, 0)), INDEX($AC$2:AC4388, MATCH(AD4389, $AD$2:AD4388, 0)), MAX($AC$2:AC4388)+1)</f>
        <v>9</v>
      </c>
      <c r="AD4389" t="str">
        <f t="shared" si="207"/>
        <v>เชียงใหม่-พุทธมณฑลสาย 2</v>
      </c>
      <c r="AE4389" t="s">
        <v>73</v>
      </c>
      <c r="AF4389" s="1">
        <v>0</v>
      </c>
      <c r="AG4389" s="1">
        <v>0</v>
      </c>
      <c r="AH4389" s="1">
        <v>0</v>
      </c>
      <c r="AI4389" t="s">
        <v>13851</v>
      </c>
      <c r="AJ4389" s="1">
        <v>1</v>
      </c>
      <c r="AK4389" s="1">
        <v>720</v>
      </c>
      <c r="AL4389" s="1">
        <v>720</v>
      </c>
      <c r="AM4389" s="1">
        <v>1</v>
      </c>
      <c r="AN4389" s="1">
        <v>0</v>
      </c>
      <c r="AO4389" s="1">
        <v>0</v>
      </c>
      <c r="AP4389" s="1">
        <v>0</v>
      </c>
      <c r="AQ4389" s="1">
        <v>0</v>
      </c>
      <c r="AR4389" s="1">
        <v>500</v>
      </c>
      <c r="AS4389" s="1">
        <v>508.43</v>
      </c>
      <c r="AT4389" s="1">
        <f>Table1[[#This Row],[รวมต้นทุนค่าเดินทาง]]+Table1[[#This Row],[รวมต้นทุนค่าซ่อม]]+Table1[[#This Row],[รวมค่าเสื่อม]]</f>
        <v>2108.5926626626624</v>
      </c>
      <c r="AU4389" s="1">
        <f t="shared" si="205"/>
        <v>4623.2312262414152</v>
      </c>
      <c r="AV4389" s="1" t="str" cm="1">
        <f t="array" ref="AV4389">IF(AC4389&lt;4, "เก็บ", IF(OR(AT4389 &lt; PERCENTILE(IF($AC$2:$AC$5092=AC4389, $AT$2:$AT$5092), 0.25) - 1.5 * (PERCENTILE(IF($AC$2:$AC$5092=AC4389, $AT$2:$AT$5092), 0.75) - PERCENTILE(IF($AC$2:$AC$5092=AC4389, $AT$2:$AT$5092), 0.25)), AT4389 &gt; PERCENTILE(IF($AC$2:$AC$5092=AC4389, $AT$2:$AT$5092), 0.75) + 1.5 * (PERCENTILE(IF($AC$2:$AC$5092=AC4389, $AT$2:$AT$5092), 0.75) - PERCENTILE(IF($AC$2:$AC$5092=AC4389, $AT$2:$AT$5092), 0.25))), "ตัด", "เก็บ"))</f>
        <v>เก็บ</v>
      </c>
      <c r="AW4389" s="1">
        <f t="shared" si="206"/>
        <v>4005.4952465164292</v>
      </c>
      <c r="AX4389" s="1">
        <v>2577.9546108768855</v>
      </c>
      <c r="AY4389" s="1">
        <v>1100.1626626626626</v>
      </c>
    </row>
    <row r="4390" spans="1:51" x14ac:dyDescent="0.2">
      <c r="A4390" s="3">
        <v>46050</v>
      </c>
      <c r="B4390">
        <v>46050</v>
      </c>
      <c r="C4390" t="s">
        <v>13852</v>
      </c>
      <c r="D4390" t="s">
        <v>66</v>
      </c>
      <c r="E4390" t="s">
        <v>124</v>
      </c>
      <c r="F4390" t="s">
        <v>92</v>
      </c>
      <c r="G4390" s="1">
        <v>0</v>
      </c>
      <c r="H4390" s="1">
        <v>0</v>
      </c>
      <c r="I4390" s="1">
        <v>400</v>
      </c>
      <c r="J4390" s="1">
        <v>0</v>
      </c>
      <c r="K4390" s="1">
        <v>0</v>
      </c>
      <c r="L4390" s="1">
        <v>0</v>
      </c>
      <c r="M4390" s="1">
        <v>0</v>
      </c>
      <c r="N4390" s="1">
        <v>0</v>
      </c>
      <c r="O4390" s="1">
        <v>400</v>
      </c>
      <c r="P4390" t="s">
        <v>13853</v>
      </c>
      <c r="Q4390" s="2">
        <v>244377</v>
      </c>
      <c r="R4390" t="s">
        <v>70</v>
      </c>
      <c r="S4390">
        <v>0</v>
      </c>
      <c r="T4390" t="s">
        <v>71</v>
      </c>
      <c r="U4390" t="s">
        <v>93</v>
      </c>
      <c r="V4390" s="1">
        <v>0</v>
      </c>
      <c r="W4390" s="1">
        <v>0</v>
      </c>
      <c r="X4390" s="1">
        <v>0</v>
      </c>
      <c r="AA4390" t="s">
        <v>58</v>
      </c>
      <c r="AB4390" s="1">
        <v>0</v>
      </c>
      <c r="AC4390" s="4">
        <f>IF(ISNUMBER(MATCH(AD4390, $AD$2:AD4389, 0)), INDEX($AC$2:AC4389, MATCH(AD4390, $AD$2:AD4389, 0)), MAX($AC$2:AC4389)+1)</f>
        <v>4</v>
      </c>
      <c r="AD4390" t="str">
        <f t="shared" si="207"/>
        <v>เชียงใหม่-ตลาดไท</v>
      </c>
      <c r="AE4390" t="s">
        <v>73</v>
      </c>
      <c r="AF4390" s="1">
        <v>0</v>
      </c>
      <c r="AG4390" s="1">
        <v>0</v>
      </c>
      <c r="AH4390" s="1">
        <v>0</v>
      </c>
      <c r="AI4390" t="s">
        <v>13854</v>
      </c>
      <c r="AJ4390" s="1">
        <v>1</v>
      </c>
      <c r="AK4390" s="1">
        <v>720</v>
      </c>
      <c r="AL4390" s="1">
        <v>720</v>
      </c>
      <c r="AM4390" s="1">
        <v>1</v>
      </c>
      <c r="AN4390" s="1">
        <v>0</v>
      </c>
      <c r="AO4390" s="1">
        <v>0</v>
      </c>
      <c r="AP4390" s="1">
        <v>0</v>
      </c>
      <c r="AQ4390" s="1">
        <v>0</v>
      </c>
      <c r="AR4390" s="1">
        <v>400</v>
      </c>
      <c r="AS4390" s="1">
        <v>322.63846102150535</v>
      </c>
      <c r="AT4390" s="1">
        <f>Table1[[#This Row],[รวมต้นทุนค่าเดินทาง]]+Table1[[#This Row],[รวมต้นทุนค่าซ่อม]]+Table1[[#This Row],[รวมค่าเสื่อม]]</f>
        <v>2460.2629940227507</v>
      </c>
      <c r="AU4390" s="1">
        <f t="shared" si="205"/>
        <v>4256.109283997258</v>
      </c>
      <c r="AV4390" s="1" t="str" cm="1">
        <f t="array" ref="AV4390">IF(AC4390&lt;4, "เก็บ", IF(OR(AT4390 &lt; PERCENTILE(IF($AC$2:$AC$5092=AC4390, $AT$2:$AT$5092), 0.25) - 1.5 * (PERCENTILE(IF($AC$2:$AC$5092=AC4390, $AT$2:$AT$5092), 0.75) - PERCENTILE(IF($AC$2:$AC$5092=AC4390, $AT$2:$AT$5092), 0.25)), AT4390 &gt; PERCENTILE(IF($AC$2:$AC$5092=AC4390, $AT$2:$AT$5092), 0.75) + 1.5 * (PERCENTILE(IF($AC$2:$AC$5092=AC4390, $AT$2:$AT$5092), 0.75) - PERCENTILE(IF($AC$2:$AC$5092=AC4390, $AT$2:$AT$5092), 0.25))), "ตัด", "เก็บ"))</f>
        <v>เก็บ</v>
      </c>
      <c r="AW4390" s="1">
        <f t="shared" si="206"/>
        <v>3807.0727671795808</v>
      </c>
      <c r="AX4390" s="1">
        <v>2335.0230876608157</v>
      </c>
      <c r="AY4390" s="1">
        <v>1737.6245330012453</v>
      </c>
    </row>
    <row r="4391" spans="1:51" x14ac:dyDescent="0.2">
      <c r="A4391" s="3">
        <v>46050</v>
      </c>
      <c r="B4391">
        <v>46050</v>
      </c>
      <c r="C4391" t="s">
        <v>13855</v>
      </c>
      <c r="D4391" t="s">
        <v>66</v>
      </c>
      <c r="E4391" t="s">
        <v>124</v>
      </c>
      <c r="F4391" t="s">
        <v>201</v>
      </c>
      <c r="G4391" s="1">
        <v>0</v>
      </c>
      <c r="H4391" s="1">
        <v>792</v>
      </c>
      <c r="I4391" s="1">
        <v>400</v>
      </c>
      <c r="J4391" s="1">
        <v>0</v>
      </c>
      <c r="K4391" s="1">
        <v>0</v>
      </c>
      <c r="L4391" s="1">
        <v>0</v>
      </c>
      <c r="M4391" s="1">
        <v>0</v>
      </c>
      <c r="N4391" s="1">
        <v>0</v>
      </c>
      <c r="O4391" s="1">
        <v>400</v>
      </c>
      <c r="P4391" t="s">
        <v>13856</v>
      </c>
      <c r="Q4391" s="2">
        <v>244377</v>
      </c>
      <c r="R4391" t="s">
        <v>70</v>
      </c>
      <c r="S4391">
        <v>0</v>
      </c>
      <c r="T4391" t="s">
        <v>254</v>
      </c>
      <c r="U4391" t="s">
        <v>93</v>
      </c>
      <c r="V4391" s="1">
        <v>0</v>
      </c>
      <c r="W4391" s="1">
        <v>0</v>
      </c>
      <c r="X4391" s="1">
        <v>0</v>
      </c>
      <c r="AA4391" t="s">
        <v>58</v>
      </c>
      <c r="AB4391" s="1">
        <v>0</v>
      </c>
      <c r="AC4391" s="4">
        <f>IF(ISNUMBER(MATCH(AD4391, $AD$2:AD4390, 0)), INDEX($AC$2:AC4390, MATCH(AD4391, $AD$2:AD4390, 0)), MAX($AC$2:AC4390)+1)</f>
        <v>14</v>
      </c>
      <c r="AD4391" t="str">
        <f t="shared" si="207"/>
        <v>ลำปาง-ตลาดไท</v>
      </c>
      <c r="AE4391" t="s">
        <v>73</v>
      </c>
      <c r="AF4391" s="1">
        <v>0</v>
      </c>
      <c r="AG4391" s="1">
        <v>0</v>
      </c>
      <c r="AH4391" s="1">
        <v>0</v>
      </c>
      <c r="AI4391" t="s">
        <v>13857</v>
      </c>
      <c r="AJ4391" s="1">
        <v>1</v>
      </c>
      <c r="AK4391" s="1">
        <v>620</v>
      </c>
      <c r="AL4391" s="1">
        <v>620</v>
      </c>
      <c r="AM4391" s="1">
        <v>1</v>
      </c>
      <c r="AN4391" s="1">
        <v>0</v>
      </c>
      <c r="AO4391" s="1">
        <v>0</v>
      </c>
      <c r="AP4391" s="1">
        <v>0</v>
      </c>
      <c r="AQ4391" s="1">
        <v>0</v>
      </c>
      <c r="AR4391" s="1">
        <v>1192</v>
      </c>
      <c r="AS4391" s="1">
        <v>139.90950156999719</v>
      </c>
      <c r="AT4391" s="1">
        <f>Table1[[#This Row],[รวมต้นทุนค่าเดินทาง]]+Table1[[#This Row],[รวมต้นทุนค่าซ่อม]]+Table1[[#This Row],[รวมค่าเสื่อม]]</f>
        <v>2859.6543137224453</v>
      </c>
      <c r="AU4391" s="1" t="e">
        <f t="shared" si="205"/>
        <v>#N/A</v>
      </c>
      <c r="AV4391" s="1" t="e" cm="1">
        <f t="array" ref="AV4391">IF(AC4391&lt;4, "เก็บ", IF(OR(AT4391 &lt; PERCENTILE(IF($AC$2:$AC$5092=AC4391, $AT$2:$AT$5092), 0.25) - 1.5 * (PERCENTILE(IF($AC$2:$AC$5092=AC4391, $AT$2:$AT$5092), 0.75) - PERCENTILE(IF($AC$2:$AC$5092=AC4391, $AT$2:$AT$5092), 0.25)), AT4391 &gt; PERCENTILE(IF($AC$2:$AC$5092=AC4391, $AT$2:$AT$5092), 0.75) + 1.5 * (PERCENTILE(IF($AC$2:$AC$5092=AC4391, $AT$2:$AT$5092), 0.75) - PERCENTILE(IF($AC$2:$AC$5092=AC4391, $AT$2:$AT$5092), 0.25))), "ตัด", "เก็บ"))</f>
        <v>#N/A</v>
      </c>
      <c r="AW4391" s="1" t="e">
        <f t="shared" si="206"/>
        <v>#DIV/0!</v>
      </c>
      <c r="AX4391" s="1">
        <v>2411.9362516169685</v>
      </c>
      <c r="AY4391" s="1">
        <v>1527.744812152448</v>
      </c>
    </row>
    <row r="4392" spans="1:51" x14ac:dyDescent="0.2">
      <c r="A4392" s="3">
        <v>46050</v>
      </c>
      <c r="B4392">
        <v>46050</v>
      </c>
      <c r="C4392" t="s">
        <v>13858</v>
      </c>
      <c r="D4392" t="s">
        <v>66</v>
      </c>
      <c r="E4392" t="s">
        <v>67</v>
      </c>
      <c r="F4392" t="s">
        <v>704</v>
      </c>
      <c r="G4392" s="1">
        <v>335</v>
      </c>
      <c r="H4392" s="1">
        <v>488</v>
      </c>
      <c r="I4392" s="1">
        <v>300</v>
      </c>
      <c r="J4392" s="1">
        <v>0</v>
      </c>
      <c r="K4392" s="1">
        <v>0</v>
      </c>
      <c r="L4392" s="1">
        <v>0</v>
      </c>
      <c r="M4392" s="1">
        <v>0</v>
      </c>
      <c r="N4392" s="1">
        <v>0</v>
      </c>
      <c r="O4392" s="1">
        <v>635</v>
      </c>
      <c r="P4392" t="s">
        <v>13859</v>
      </c>
      <c r="Q4392" s="2">
        <v>244377</v>
      </c>
      <c r="R4392" t="s">
        <v>70</v>
      </c>
      <c r="S4392">
        <v>0</v>
      </c>
      <c r="T4392" t="s">
        <v>88</v>
      </c>
      <c r="U4392" t="s">
        <v>93</v>
      </c>
      <c r="V4392" s="1">
        <v>0</v>
      </c>
      <c r="W4392" s="1">
        <v>0</v>
      </c>
      <c r="X4392" s="1">
        <v>0</v>
      </c>
      <c r="AA4392" t="s">
        <v>58</v>
      </c>
      <c r="AB4392" s="1">
        <v>0</v>
      </c>
      <c r="AC4392" s="4">
        <f>IF(ISNUMBER(MATCH(AD4392, $AD$2:AD4391, 0)), INDEX($AC$2:AC4391, MATCH(AD4392, $AD$2:AD4391, 0)), MAX($AC$2:AC4391)+1)</f>
        <v>51</v>
      </c>
      <c r="AD4392" t="str">
        <f t="shared" si="207"/>
        <v>แพร่-ตลาดไท</v>
      </c>
      <c r="AE4392" t="s">
        <v>73</v>
      </c>
      <c r="AF4392" s="1">
        <v>0</v>
      </c>
      <c r="AG4392" s="1">
        <v>0</v>
      </c>
      <c r="AH4392" s="1">
        <v>0</v>
      </c>
      <c r="AI4392" t="s">
        <v>13860</v>
      </c>
      <c r="AJ4392" s="1">
        <v>1</v>
      </c>
      <c r="AK4392" s="1">
        <v>572</v>
      </c>
      <c r="AL4392" s="1">
        <v>572</v>
      </c>
      <c r="AM4392" s="1">
        <v>1</v>
      </c>
      <c r="AN4392" s="1">
        <v>0</v>
      </c>
      <c r="AO4392" s="1">
        <v>0</v>
      </c>
      <c r="AP4392" s="1">
        <v>0</v>
      </c>
      <c r="AQ4392" s="1">
        <v>0</v>
      </c>
      <c r="AR4392" s="1">
        <v>1123</v>
      </c>
      <c r="AS4392" s="1">
        <v>910.37276831964812</v>
      </c>
      <c r="AT4392" s="1">
        <f>Table1[[#This Row],[รวมต้นทุนค่าเดินทาง]]+Table1[[#This Row],[รวมต้นทุนค่าซ่อม]]+Table1[[#This Row],[รวมค่าเสื่อม]]</f>
        <v>3831.2927132449036</v>
      </c>
      <c r="AU4392" s="1">
        <f t="shared" si="205"/>
        <v>4737.6107634746759</v>
      </c>
      <c r="AV4392" s="1" t="str" cm="1">
        <f t="array" ref="AV4392">IF(AC4392&lt;4, "เก็บ", IF(OR(AT4392 &lt; PERCENTILE(IF($AC$2:$AC$5092=AC4392, $AT$2:$AT$5092), 0.25) - 1.5 * (PERCENTILE(IF($AC$2:$AC$5092=AC4392, $AT$2:$AT$5092), 0.75) - PERCENTILE(IF($AC$2:$AC$5092=AC4392, $AT$2:$AT$5092), 0.25)), AT4392 &gt; PERCENTILE(IF($AC$2:$AC$5092=AC4392, $AT$2:$AT$5092), 0.75) + 1.5 * (PERCENTILE(IF($AC$2:$AC$5092=AC4392, $AT$2:$AT$5092), 0.75) - PERCENTILE(IF($AC$2:$AC$5092=AC4392, $AT$2:$AT$5092), 0.25))), "ตัด", "เก็บ"))</f>
        <v>เก็บ</v>
      </c>
      <c r="AW4392" s="1">
        <f t="shared" si="206"/>
        <v>4487.1668970521196</v>
      </c>
      <c r="AX4392" s="1">
        <v>3014.4338711558335</v>
      </c>
      <c r="AY4392" s="1">
        <v>1797.9199449252555</v>
      </c>
    </row>
    <row r="4393" spans="1:51" x14ac:dyDescent="0.2">
      <c r="A4393" s="3">
        <v>46051</v>
      </c>
      <c r="B4393">
        <v>46051</v>
      </c>
      <c r="C4393" t="s">
        <v>13861</v>
      </c>
      <c r="D4393" t="s">
        <v>66</v>
      </c>
      <c r="E4393" t="s">
        <v>124</v>
      </c>
      <c r="F4393" t="s">
        <v>655</v>
      </c>
      <c r="G4393" s="1">
        <v>853</v>
      </c>
      <c r="H4393" s="1">
        <v>0</v>
      </c>
      <c r="I4393" s="1">
        <v>400</v>
      </c>
      <c r="J4393" s="1">
        <v>0</v>
      </c>
      <c r="K4393" s="1">
        <v>0</v>
      </c>
      <c r="L4393" s="1">
        <v>0</v>
      </c>
      <c r="M4393" s="1">
        <v>0</v>
      </c>
      <c r="N4393" s="1">
        <v>0</v>
      </c>
      <c r="O4393" s="1">
        <v>1253</v>
      </c>
      <c r="P4393" t="s">
        <v>13862</v>
      </c>
      <c r="Q4393" s="2">
        <v>244378</v>
      </c>
      <c r="R4393" t="s">
        <v>70</v>
      </c>
      <c r="S4393">
        <v>0</v>
      </c>
      <c r="T4393" t="s">
        <v>254</v>
      </c>
      <c r="U4393" t="s">
        <v>161</v>
      </c>
      <c r="V4393" s="1">
        <v>0</v>
      </c>
      <c r="W4393" s="1">
        <v>0</v>
      </c>
      <c r="X4393" s="1">
        <v>0</v>
      </c>
      <c r="AA4393" t="s">
        <v>58</v>
      </c>
      <c r="AB4393" s="1">
        <v>0</v>
      </c>
      <c r="AC4393" s="4">
        <f>IF(ISNUMBER(MATCH(AD4393, $AD$2:AD4392, 0)), INDEX($AC$2:AC4392, MATCH(AD4393, $AD$2:AD4392, 0)), MAX($AC$2:AC4392)+1)</f>
        <v>11</v>
      </c>
      <c r="AD4393" t="str">
        <f t="shared" si="207"/>
        <v>ลำปาง-พุทธมณฑลสาย 2</v>
      </c>
      <c r="AE4393" t="s">
        <v>73</v>
      </c>
      <c r="AF4393" s="1">
        <v>0</v>
      </c>
      <c r="AG4393" s="1">
        <v>0</v>
      </c>
      <c r="AH4393" s="1">
        <v>0</v>
      </c>
      <c r="AI4393" t="s">
        <v>13863</v>
      </c>
      <c r="AJ4393" s="1">
        <v>1</v>
      </c>
      <c r="AK4393" s="1">
        <v>720</v>
      </c>
      <c r="AL4393" s="1">
        <v>720</v>
      </c>
      <c r="AM4393" s="1">
        <v>1</v>
      </c>
      <c r="AN4393" s="1">
        <v>0</v>
      </c>
      <c r="AO4393" s="1">
        <v>0</v>
      </c>
      <c r="AP4393" s="1">
        <v>0</v>
      </c>
      <c r="AQ4393" s="1">
        <v>0</v>
      </c>
      <c r="AR4393" s="1">
        <v>1253</v>
      </c>
      <c r="AS4393" s="1">
        <v>312.83640960038986</v>
      </c>
      <c r="AT4393" s="1">
        <f>Table1[[#This Row],[รวมต้นทุนค่าเดินทาง]]+Table1[[#This Row],[รวมต้นทุนค่าซ่อม]]+Table1[[#This Row],[รวมค่าเสื่อม]]</f>
        <v>3638.1175767091431</v>
      </c>
      <c r="AU4393" s="1">
        <f t="shared" si="205"/>
        <v>4930.4097489270907</v>
      </c>
      <c r="AV4393" s="1" t="str" cm="1">
        <f t="array" ref="AV4393">IF(AC4393&lt;4, "เก็บ", IF(OR(AT4393 &lt; PERCENTILE(IF($AC$2:$AC$5092=AC4393, $AT$2:$AT$5092), 0.25) - 1.5 * (PERCENTILE(IF($AC$2:$AC$5092=AC4393, $AT$2:$AT$5092), 0.75) - PERCENTILE(IF($AC$2:$AC$5092=AC4393, $AT$2:$AT$5092), 0.25)), AT4393 &gt; PERCENTILE(IF($AC$2:$AC$5092=AC4393, $AT$2:$AT$5092), 0.75) + 1.5 * (PERCENTILE(IF($AC$2:$AC$5092=AC4393, $AT$2:$AT$5092), 0.75) - PERCENTILE(IF($AC$2:$AC$5092=AC4393, $AT$2:$AT$5092), 0.25))), "ตัด", "เก็บ"))</f>
        <v>เก็บ</v>
      </c>
      <c r="AW4393" s="1">
        <f t="shared" si="206"/>
        <v>4496.4734610911819</v>
      </c>
      <c r="AX4393" s="1">
        <v>2927.9145864762854</v>
      </c>
      <c r="AY4393" s="1">
        <v>2072.2811671087534</v>
      </c>
    </row>
    <row r="4394" spans="1:51" x14ac:dyDescent="0.2">
      <c r="A4394" s="3">
        <v>46051</v>
      </c>
      <c r="B4394">
        <v>46051</v>
      </c>
      <c r="C4394" t="s">
        <v>13864</v>
      </c>
      <c r="D4394" t="s">
        <v>66</v>
      </c>
      <c r="E4394" t="s">
        <v>124</v>
      </c>
      <c r="F4394" t="s">
        <v>194</v>
      </c>
      <c r="G4394" s="1">
        <v>853</v>
      </c>
      <c r="H4394" s="1">
        <v>0</v>
      </c>
      <c r="I4394" s="1">
        <v>400</v>
      </c>
      <c r="J4394" s="1">
        <v>0</v>
      </c>
      <c r="K4394" s="1">
        <v>0</v>
      </c>
      <c r="L4394" s="1">
        <v>0</v>
      </c>
      <c r="M4394" s="1">
        <v>0</v>
      </c>
      <c r="N4394" s="1">
        <v>0</v>
      </c>
      <c r="O4394" s="1">
        <v>1253</v>
      </c>
      <c r="P4394" t="s">
        <v>13865</v>
      </c>
      <c r="Q4394" s="2">
        <v>244378</v>
      </c>
      <c r="R4394" t="s">
        <v>70</v>
      </c>
      <c r="S4394">
        <v>0</v>
      </c>
      <c r="T4394" t="s">
        <v>254</v>
      </c>
      <c r="U4394" t="s">
        <v>161</v>
      </c>
      <c r="V4394" s="1">
        <v>0</v>
      </c>
      <c r="W4394" s="1">
        <v>0</v>
      </c>
      <c r="X4394" s="1">
        <v>0</v>
      </c>
      <c r="AA4394" t="s">
        <v>58</v>
      </c>
      <c r="AB4394" s="1">
        <v>0</v>
      </c>
      <c r="AC4394" s="4">
        <f>IF(ISNUMBER(MATCH(AD4394, $AD$2:AD4393, 0)), INDEX($AC$2:AC4393, MATCH(AD4394, $AD$2:AD4393, 0)), MAX($AC$2:AC4393)+1)</f>
        <v>11</v>
      </c>
      <c r="AD4394" t="str">
        <f t="shared" si="207"/>
        <v>ลำปาง-พุทธมณฑลสาย 2</v>
      </c>
      <c r="AE4394" t="s">
        <v>73</v>
      </c>
      <c r="AF4394" s="1">
        <v>0</v>
      </c>
      <c r="AG4394" s="1">
        <v>0</v>
      </c>
      <c r="AH4394" s="1">
        <v>0</v>
      </c>
      <c r="AI4394" t="s">
        <v>13866</v>
      </c>
      <c r="AJ4394" s="1">
        <v>1</v>
      </c>
      <c r="AK4394" s="1">
        <v>720</v>
      </c>
      <c r="AL4394" s="1">
        <v>720</v>
      </c>
      <c r="AM4394" s="1">
        <v>1</v>
      </c>
      <c r="AN4394" s="1">
        <v>0</v>
      </c>
      <c r="AO4394" s="1">
        <v>0</v>
      </c>
      <c r="AP4394" s="1">
        <v>0</v>
      </c>
      <c r="AQ4394" s="1">
        <v>0</v>
      </c>
      <c r="AR4394" s="1">
        <v>1253</v>
      </c>
      <c r="AS4394" s="1">
        <v>4381.2020463600147</v>
      </c>
      <c r="AT4394" s="1">
        <f>Table1[[#This Row],[รวมต้นทุนค่าเดินทาง]]+Table1[[#This Row],[รวมต้นทุนค่าซ่อม]]+Table1[[#This Row],[รวมค่าเสื่อม]]</f>
        <v>7379.4020197854734</v>
      </c>
      <c r="AU4394" s="1">
        <f t="shared" si="205"/>
        <v>4930.4097489270907</v>
      </c>
      <c r="AV4394" s="1" t="str" cm="1">
        <f t="array" ref="AV4394">IF(AC4394&lt;4, "เก็บ", IF(OR(AT4394 &lt; PERCENTILE(IF($AC$2:$AC$5092=AC4394, $AT$2:$AT$5092), 0.25) - 1.5 * (PERCENTILE(IF($AC$2:$AC$5092=AC4394, $AT$2:$AT$5092), 0.75) - PERCENTILE(IF($AC$2:$AC$5092=AC4394, $AT$2:$AT$5092), 0.25)), AT4394 &gt; PERCENTILE(IF($AC$2:$AC$5092=AC4394, $AT$2:$AT$5092), 0.75) + 1.5 * (PERCENTILE(IF($AC$2:$AC$5092=AC4394, $AT$2:$AT$5092), 0.75) - PERCENTILE(IF($AC$2:$AC$5092=AC4394, $AT$2:$AT$5092), 0.25))), "ตัด", "เก็บ"))</f>
        <v>เก็บ</v>
      </c>
      <c r="AW4394" s="1">
        <f t="shared" si="206"/>
        <v>4496.4734610911819</v>
      </c>
      <c r="AX4394" s="1">
        <v>2927.9145864762854</v>
      </c>
      <c r="AY4394" s="1">
        <v>1745.1999734254582</v>
      </c>
    </row>
    <row r="4395" spans="1:51" x14ac:dyDescent="0.2">
      <c r="A4395" s="3">
        <v>46051</v>
      </c>
      <c r="B4395">
        <v>46051</v>
      </c>
      <c r="C4395" t="s">
        <v>13867</v>
      </c>
      <c r="D4395" t="s">
        <v>66</v>
      </c>
      <c r="E4395" t="s">
        <v>67</v>
      </c>
      <c r="F4395" t="s">
        <v>1010</v>
      </c>
      <c r="G4395" s="1">
        <v>0</v>
      </c>
      <c r="H4395" s="1">
        <v>0</v>
      </c>
      <c r="I4395" s="1">
        <v>500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  <c r="O4395" s="1">
        <v>500</v>
      </c>
      <c r="P4395" t="s">
        <v>13868</v>
      </c>
      <c r="Q4395" s="2">
        <v>244378</v>
      </c>
      <c r="R4395" t="s">
        <v>70</v>
      </c>
      <c r="S4395">
        <v>0</v>
      </c>
      <c r="T4395" t="s">
        <v>71</v>
      </c>
      <c r="U4395" t="s">
        <v>161</v>
      </c>
      <c r="V4395" s="1">
        <v>0</v>
      </c>
      <c r="W4395" s="1">
        <v>0</v>
      </c>
      <c r="X4395" s="1">
        <v>0</v>
      </c>
      <c r="AA4395" t="s">
        <v>58</v>
      </c>
      <c r="AB4395" s="1">
        <v>0</v>
      </c>
      <c r="AC4395" s="4">
        <f>IF(ISNUMBER(MATCH(AD4395, $AD$2:AD4394, 0)), INDEX($AC$2:AC4394, MATCH(AD4395, $AD$2:AD4394, 0)), MAX($AC$2:AC4394)+1)</f>
        <v>9</v>
      </c>
      <c r="AD4395" t="str">
        <f t="shared" si="207"/>
        <v>เชียงใหม่-พุทธมณฑลสาย 2</v>
      </c>
      <c r="AE4395" t="s">
        <v>73</v>
      </c>
      <c r="AF4395" s="1">
        <v>0</v>
      </c>
      <c r="AG4395" s="1">
        <v>0</v>
      </c>
      <c r="AH4395" s="1">
        <v>0</v>
      </c>
      <c r="AI4395" t="s">
        <v>13869</v>
      </c>
      <c r="AJ4395" s="1">
        <v>1</v>
      </c>
      <c r="AK4395" s="1">
        <v>720</v>
      </c>
      <c r="AL4395" s="1">
        <v>720</v>
      </c>
      <c r="AM4395" s="1">
        <v>1</v>
      </c>
      <c r="AN4395" s="1">
        <v>0</v>
      </c>
      <c r="AO4395" s="1">
        <v>0</v>
      </c>
      <c r="AP4395" s="1">
        <v>0</v>
      </c>
      <c r="AQ4395" s="1">
        <v>0</v>
      </c>
      <c r="AR4395" s="1">
        <v>500</v>
      </c>
      <c r="AS4395" s="1">
        <v>197.13117096018738</v>
      </c>
      <c r="AT4395" s="1">
        <f>Table1[[#This Row],[รวมต้นทุนค่าเดินทาง]]+Table1[[#This Row],[รวมต้นทุนค่าซ่อม]]+Table1[[#This Row],[รวมค่าเสื่อม]]</f>
        <v>1741.3602899533223</v>
      </c>
      <c r="AU4395" s="1">
        <f t="shared" si="205"/>
        <v>4623.2312262414152</v>
      </c>
      <c r="AV4395" s="1" t="str" cm="1">
        <f t="array" ref="AV4395">IF(AC4395&lt;4, "เก็บ", IF(OR(AT4395 &lt; PERCENTILE(IF($AC$2:$AC$5092=AC4395, $AT$2:$AT$5092), 0.25) - 1.5 * (PERCENTILE(IF($AC$2:$AC$5092=AC4395, $AT$2:$AT$5092), 0.75) - PERCENTILE(IF($AC$2:$AC$5092=AC4395, $AT$2:$AT$5092), 0.25)), AT4395 &gt; PERCENTILE(IF($AC$2:$AC$5092=AC4395, $AT$2:$AT$5092), 0.75) + 1.5 * (PERCENTILE(IF($AC$2:$AC$5092=AC4395, $AT$2:$AT$5092), 0.75) - PERCENTILE(IF($AC$2:$AC$5092=AC4395, $AT$2:$AT$5092), 0.25))), "ตัด", "เก็บ"))</f>
        <v>เก็บ</v>
      </c>
      <c r="AW4395" s="1">
        <f t="shared" si="206"/>
        <v>4005.4952465164292</v>
      </c>
      <c r="AX4395" s="1">
        <v>2577.9546108768855</v>
      </c>
      <c r="AY4395" s="1">
        <v>1044.229118993135</v>
      </c>
    </row>
    <row r="4396" spans="1:51" x14ac:dyDescent="0.2">
      <c r="A4396" s="3">
        <v>46051</v>
      </c>
      <c r="B4396">
        <v>46051</v>
      </c>
      <c r="C4396" t="s">
        <v>13870</v>
      </c>
      <c r="D4396" t="s">
        <v>66</v>
      </c>
      <c r="E4396" t="s">
        <v>124</v>
      </c>
      <c r="F4396" t="s">
        <v>936</v>
      </c>
      <c r="G4396" s="1">
        <v>0</v>
      </c>
      <c r="H4396" s="1">
        <v>0</v>
      </c>
      <c r="I4396" s="1">
        <v>400</v>
      </c>
      <c r="J4396" s="1">
        <v>0</v>
      </c>
      <c r="K4396" s="1">
        <v>0</v>
      </c>
      <c r="L4396" s="1">
        <v>0</v>
      </c>
      <c r="M4396" s="1">
        <v>0</v>
      </c>
      <c r="N4396" s="1">
        <v>0</v>
      </c>
      <c r="O4396" s="1">
        <v>400</v>
      </c>
      <c r="P4396" t="s">
        <v>13871</v>
      </c>
      <c r="Q4396" s="2">
        <v>244378</v>
      </c>
      <c r="R4396" t="s">
        <v>70</v>
      </c>
      <c r="S4396">
        <v>0</v>
      </c>
      <c r="T4396" t="s">
        <v>71</v>
      </c>
      <c r="U4396" t="s">
        <v>93</v>
      </c>
      <c r="V4396" s="1">
        <v>0</v>
      </c>
      <c r="W4396" s="1">
        <v>0</v>
      </c>
      <c r="X4396" s="1">
        <v>0</v>
      </c>
      <c r="AA4396" t="s">
        <v>58</v>
      </c>
      <c r="AB4396" s="1">
        <v>0</v>
      </c>
      <c r="AC4396" s="4">
        <f>IF(ISNUMBER(MATCH(AD4396, $AD$2:AD4395, 0)), INDEX($AC$2:AC4395, MATCH(AD4396, $AD$2:AD4395, 0)), MAX($AC$2:AC4395)+1)</f>
        <v>4</v>
      </c>
      <c r="AD4396" t="str">
        <f t="shared" si="207"/>
        <v>เชียงใหม่-ตลาดไท</v>
      </c>
      <c r="AE4396" t="s">
        <v>73</v>
      </c>
      <c r="AF4396" s="1">
        <v>0</v>
      </c>
      <c r="AG4396" s="1">
        <v>0</v>
      </c>
      <c r="AH4396" s="1">
        <v>0</v>
      </c>
      <c r="AI4396" t="s">
        <v>13872</v>
      </c>
      <c r="AJ4396" s="1">
        <v>1</v>
      </c>
      <c r="AK4396" s="1">
        <v>720</v>
      </c>
      <c r="AL4396" s="1">
        <v>720</v>
      </c>
      <c r="AM4396" s="1">
        <v>1</v>
      </c>
      <c r="AN4396" s="1">
        <v>0</v>
      </c>
      <c r="AO4396" s="1">
        <v>0</v>
      </c>
      <c r="AP4396" s="1">
        <v>0</v>
      </c>
      <c r="AQ4396" s="1">
        <v>0</v>
      </c>
      <c r="AR4396" s="1">
        <v>400</v>
      </c>
      <c r="AS4396" s="1">
        <v>1635.6400154546934</v>
      </c>
      <c r="AT4396" s="1">
        <f>Table1[[#This Row],[รวมต้นทุนค่าเดินทาง]]+Table1[[#This Row],[รวมต้นทุนค่าซ่อม]]+Table1[[#This Row],[รวมค่าเสื่อม]]</f>
        <v>3351.5383455636438</v>
      </c>
      <c r="AU4396" s="1">
        <f t="shared" si="205"/>
        <v>4256.109283997258</v>
      </c>
      <c r="AV4396" s="1" t="str" cm="1">
        <f t="array" ref="AV4396">IF(AC4396&lt;4, "เก็บ", IF(OR(AT4396 &lt; PERCENTILE(IF($AC$2:$AC$5092=AC4396, $AT$2:$AT$5092), 0.25) - 1.5 * (PERCENTILE(IF($AC$2:$AC$5092=AC4396, $AT$2:$AT$5092), 0.75) - PERCENTILE(IF($AC$2:$AC$5092=AC4396, $AT$2:$AT$5092), 0.25)), AT4396 &gt; PERCENTILE(IF($AC$2:$AC$5092=AC4396, $AT$2:$AT$5092), 0.75) + 1.5 * (PERCENTILE(IF($AC$2:$AC$5092=AC4396, $AT$2:$AT$5092), 0.75) - PERCENTILE(IF($AC$2:$AC$5092=AC4396, $AT$2:$AT$5092), 0.25))), "ตัด", "เก็บ"))</f>
        <v>เก็บ</v>
      </c>
      <c r="AW4396" s="1">
        <f t="shared" si="206"/>
        <v>3807.0727671795808</v>
      </c>
      <c r="AX4396" s="1">
        <v>2335.0230876608157</v>
      </c>
      <c r="AY4396" s="1">
        <v>1315.8983301089502</v>
      </c>
    </row>
    <row r="4397" spans="1:51" x14ac:dyDescent="0.2">
      <c r="A4397" s="3">
        <v>46051</v>
      </c>
      <c r="B4397">
        <v>46051</v>
      </c>
      <c r="C4397" t="s">
        <v>13873</v>
      </c>
      <c r="D4397" t="s">
        <v>66</v>
      </c>
      <c r="E4397" t="s">
        <v>124</v>
      </c>
      <c r="F4397" t="s">
        <v>248</v>
      </c>
      <c r="G4397" s="1">
        <v>0</v>
      </c>
      <c r="H4397" s="1">
        <v>0</v>
      </c>
      <c r="I4397" s="1">
        <v>500</v>
      </c>
      <c r="J4397" s="1">
        <v>0</v>
      </c>
      <c r="K4397" s="1">
        <v>0</v>
      </c>
      <c r="L4397" s="1">
        <v>0</v>
      </c>
      <c r="M4397" s="1">
        <v>0</v>
      </c>
      <c r="N4397" s="1">
        <v>0</v>
      </c>
      <c r="O4397" s="1">
        <v>500</v>
      </c>
      <c r="P4397" t="s">
        <v>13874</v>
      </c>
      <c r="Q4397" s="2">
        <v>244378</v>
      </c>
      <c r="R4397" t="s">
        <v>70</v>
      </c>
      <c r="S4397">
        <v>0</v>
      </c>
      <c r="T4397" t="s">
        <v>71</v>
      </c>
      <c r="U4397" t="s">
        <v>72</v>
      </c>
      <c r="V4397" s="1">
        <v>0</v>
      </c>
      <c r="W4397" s="1">
        <v>0</v>
      </c>
      <c r="X4397" s="1">
        <v>0</v>
      </c>
      <c r="AA4397" t="s">
        <v>58</v>
      </c>
      <c r="AB4397" s="1">
        <v>0</v>
      </c>
      <c r="AC4397" s="4">
        <f>IF(ISNUMBER(MATCH(AD4397, $AD$2:AD4396, 0)), INDEX($AC$2:AC4396, MATCH(AD4397, $AD$2:AD4396, 0)), MAX($AC$2:AC4396)+1)</f>
        <v>2</v>
      </c>
      <c r="AD4397" t="str">
        <f t="shared" si="207"/>
        <v>เชียงใหม่-พุทธมณฑลสาย 5</v>
      </c>
      <c r="AE4397" t="s">
        <v>73</v>
      </c>
      <c r="AF4397" s="1">
        <v>0</v>
      </c>
      <c r="AG4397" s="1">
        <v>0</v>
      </c>
      <c r="AH4397" s="1">
        <v>0</v>
      </c>
      <c r="AI4397" t="s">
        <v>13875</v>
      </c>
      <c r="AJ4397" s="1">
        <v>1</v>
      </c>
      <c r="AK4397" s="1">
        <v>720</v>
      </c>
      <c r="AL4397" s="1">
        <v>720</v>
      </c>
      <c r="AM4397" s="1">
        <v>1</v>
      </c>
      <c r="AN4397" s="1">
        <v>0</v>
      </c>
      <c r="AO4397" s="1">
        <v>0</v>
      </c>
      <c r="AP4397" s="1">
        <v>0</v>
      </c>
      <c r="AQ4397" s="1">
        <v>0</v>
      </c>
      <c r="AR4397" s="1">
        <v>500</v>
      </c>
      <c r="AS4397" s="1">
        <v>305.98059803128376</v>
      </c>
      <c r="AT4397" s="1">
        <f>Table1[[#This Row],[รวมต้นทุนค่าเดินทาง]]+Table1[[#This Row],[รวมต้นทุนค่าซ่อม]]+Table1[[#This Row],[รวมค่าเสื่อม]]</f>
        <v>2105.6607574272566</v>
      </c>
      <c r="AU4397" s="1">
        <f t="shared" si="205"/>
        <v>5026.5629662053279</v>
      </c>
      <c r="AV4397" s="1" t="str" cm="1">
        <f t="array" ref="AV4397">IF(AC4397&lt;4, "เก็บ", IF(OR(AT4397 &lt; PERCENTILE(IF($AC$2:$AC$5092=AC4397, $AT$2:$AT$5092), 0.25) - 1.5 * (PERCENTILE(IF($AC$2:$AC$5092=AC4397, $AT$2:$AT$5092), 0.75) - PERCENTILE(IF($AC$2:$AC$5092=AC4397, $AT$2:$AT$5092), 0.25)), AT4397 &gt; PERCENTILE(IF($AC$2:$AC$5092=AC4397, $AT$2:$AT$5092), 0.75) + 1.5 * (PERCENTILE(IF($AC$2:$AC$5092=AC4397, $AT$2:$AT$5092), 0.75) - PERCENTILE(IF($AC$2:$AC$5092=AC4397, $AT$2:$AT$5092), 0.25))), "ตัด", "เก็บ"))</f>
        <v>เก็บ</v>
      </c>
      <c r="AW4397" s="1">
        <f t="shared" si="206"/>
        <v>5026.5629662053279</v>
      </c>
      <c r="AX4397" s="1">
        <v>4064.5059139663294</v>
      </c>
      <c r="AY4397" s="1">
        <v>1299.6801593959731</v>
      </c>
    </row>
    <row r="4398" spans="1:51" x14ac:dyDescent="0.2">
      <c r="A4398" s="3">
        <v>46052</v>
      </c>
      <c r="B4398">
        <v>46052</v>
      </c>
      <c r="C4398" t="s">
        <v>13876</v>
      </c>
      <c r="D4398" t="s">
        <v>66</v>
      </c>
      <c r="E4398" t="s">
        <v>184</v>
      </c>
      <c r="F4398" t="s">
        <v>185</v>
      </c>
      <c r="G4398" s="1">
        <v>0</v>
      </c>
      <c r="H4398" s="1">
        <v>0</v>
      </c>
      <c r="I4398" s="1">
        <v>0</v>
      </c>
      <c r="J4398" s="1">
        <v>0</v>
      </c>
      <c r="K4398" s="1">
        <v>0</v>
      </c>
      <c r="L4398" s="1">
        <v>0</v>
      </c>
      <c r="M4398" s="1">
        <v>0</v>
      </c>
      <c r="N4398" s="1">
        <v>0</v>
      </c>
      <c r="O4398" s="1">
        <v>0</v>
      </c>
      <c r="P4398" t="s">
        <v>13877</v>
      </c>
      <c r="Q4398" s="2">
        <v>244380</v>
      </c>
      <c r="R4398" t="s">
        <v>55</v>
      </c>
      <c r="S4398">
        <v>0</v>
      </c>
      <c r="T4398" t="s">
        <v>254</v>
      </c>
      <c r="U4398" t="s">
        <v>71</v>
      </c>
      <c r="V4398" s="1">
        <v>0</v>
      </c>
      <c r="W4398" s="1">
        <v>579</v>
      </c>
      <c r="X4398" s="1">
        <v>0</v>
      </c>
      <c r="Y4398" t="s">
        <v>254</v>
      </c>
      <c r="Z4398" t="s">
        <v>71</v>
      </c>
      <c r="AA4398" t="s">
        <v>13592</v>
      </c>
      <c r="AB4398" s="1">
        <v>0</v>
      </c>
      <c r="AC4398" s="4">
        <f>IF(ISNUMBER(MATCH(AD4398, $AD$2:AD4397, 0)), INDEX($AC$2:AC4397, MATCH(AD4398, $AD$2:AD4397, 0)), MAX($AC$2:AC4397)+1)</f>
        <v>56</v>
      </c>
      <c r="AD4398" t="str">
        <f t="shared" si="207"/>
        <v>ลำปาง-เชียงใหม่</v>
      </c>
      <c r="AE4398" t="s">
        <v>55</v>
      </c>
      <c r="AF4398" s="1">
        <v>0</v>
      </c>
      <c r="AG4398" s="1">
        <v>0</v>
      </c>
      <c r="AH4398" s="1">
        <v>0</v>
      </c>
      <c r="AI4398" t="s">
        <v>13878</v>
      </c>
      <c r="AJ4398" s="1">
        <v>1</v>
      </c>
      <c r="AK4398" s="1">
        <v>0</v>
      </c>
      <c r="AL4398" s="1">
        <v>0</v>
      </c>
      <c r="AM4398" s="1">
        <v>0</v>
      </c>
      <c r="AN4398" s="1">
        <v>0</v>
      </c>
      <c r="AO4398" s="1">
        <v>0</v>
      </c>
      <c r="AP4398" s="1">
        <v>0</v>
      </c>
      <c r="AQ4398" s="1">
        <v>0</v>
      </c>
      <c r="AR4398" s="1">
        <v>579</v>
      </c>
      <c r="AS4398" s="1">
        <v>363.80284722222217</v>
      </c>
      <c r="AT4398" s="1">
        <f>Table1[[#This Row],[รวมต้นทุนค่าเดินทาง]]+Table1[[#This Row],[รวมต้นทุนค่าซ่อม]]+Table1[[#This Row],[รวมค่าเสื่อม]]</f>
        <v>2454.8996214157705</v>
      </c>
      <c r="AU4398" s="1">
        <f t="shared" si="205"/>
        <v>3369.8545412756666</v>
      </c>
      <c r="AV4398" s="1" t="str" cm="1">
        <f t="array" ref="AV4398">IF(AC4398&lt;4, "เก็บ", IF(OR(AT4398 &lt; PERCENTILE(IF($AC$2:$AC$5092=AC4398, $AT$2:$AT$5092), 0.25) - 1.5 * (PERCENTILE(IF($AC$2:$AC$5092=AC4398, $AT$2:$AT$5092), 0.75) - PERCENTILE(IF($AC$2:$AC$5092=AC4398, $AT$2:$AT$5092), 0.25)), AT4398 &gt; PERCENTILE(IF($AC$2:$AC$5092=AC4398, $AT$2:$AT$5092), 0.75) + 1.5 * (PERCENTILE(IF($AC$2:$AC$5092=AC4398, $AT$2:$AT$5092), 0.75) - PERCENTILE(IF($AC$2:$AC$5092=AC4398, $AT$2:$AT$5092), 0.25))), "ตัด", "เก็บ"))</f>
        <v>เก็บ</v>
      </c>
      <c r="AW4398" s="1">
        <f t="shared" si="206"/>
        <v>2695.6144950490857</v>
      </c>
      <c r="AX4398" s="1">
        <v>2144.9959546277146</v>
      </c>
      <c r="AY4398" s="1">
        <v>1512.0967741935483</v>
      </c>
    </row>
    <row r="4399" spans="1:51" x14ac:dyDescent="0.2">
      <c r="A4399" s="3">
        <v>46052</v>
      </c>
      <c r="B4399">
        <v>46052</v>
      </c>
      <c r="C4399" t="s">
        <v>13879</v>
      </c>
      <c r="D4399" t="s">
        <v>66</v>
      </c>
      <c r="E4399" t="s">
        <v>124</v>
      </c>
      <c r="F4399" t="s">
        <v>232</v>
      </c>
      <c r="G4399" s="1">
        <v>0</v>
      </c>
      <c r="H4399" s="1">
        <v>1006</v>
      </c>
      <c r="I4399" s="1">
        <v>400</v>
      </c>
      <c r="J4399" s="1">
        <v>0</v>
      </c>
      <c r="K4399" s="1">
        <v>0</v>
      </c>
      <c r="L4399" s="1">
        <v>0</v>
      </c>
      <c r="M4399" s="1">
        <v>0</v>
      </c>
      <c r="N4399" s="1">
        <v>0</v>
      </c>
      <c r="O4399" s="1">
        <v>400</v>
      </c>
      <c r="P4399" t="s">
        <v>13880</v>
      </c>
      <c r="Q4399" s="2">
        <v>244379</v>
      </c>
      <c r="R4399" t="s">
        <v>70</v>
      </c>
      <c r="S4399">
        <v>0</v>
      </c>
      <c r="T4399" t="s">
        <v>101</v>
      </c>
      <c r="U4399" t="s">
        <v>93</v>
      </c>
      <c r="V4399" s="1">
        <v>0</v>
      </c>
      <c r="W4399" s="1">
        <v>0</v>
      </c>
      <c r="X4399" s="1">
        <v>0</v>
      </c>
      <c r="AA4399" t="s">
        <v>58</v>
      </c>
      <c r="AB4399" s="1">
        <v>0</v>
      </c>
      <c r="AC4399" s="4">
        <f>IF(ISNUMBER(MATCH(AD4399, $AD$2:AD4398, 0)), INDEX($AC$2:AC4398, MATCH(AD4399, $AD$2:AD4398, 0)), MAX($AC$2:AC4398)+1)</f>
        <v>53</v>
      </c>
      <c r="AD4399" t="str">
        <f t="shared" si="207"/>
        <v>พะเยา-ตลาดไท</v>
      </c>
      <c r="AE4399" t="s">
        <v>73</v>
      </c>
      <c r="AF4399" s="1">
        <v>0</v>
      </c>
      <c r="AG4399" s="1">
        <v>0</v>
      </c>
      <c r="AH4399" s="1">
        <v>0</v>
      </c>
      <c r="AI4399" t="s">
        <v>13881</v>
      </c>
      <c r="AJ4399" s="1">
        <v>1</v>
      </c>
      <c r="AK4399" s="1">
        <v>706</v>
      </c>
      <c r="AL4399" s="1">
        <v>706</v>
      </c>
      <c r="AM4399" s="1">
        <v>1</v>
      </c>
      <c r="AN4399" s="1">
        <v>0</v>
      </c>
      <c r="AO4399" s="1">
        <v>0</v>
      </c>
      <c r="AP4399" s="1">
        <v>0</v>
      </c>
      <c r="AQ4399" s="1">
        <v>0</v>
      </c>
      <c r="AR4399" s="1">
        <v>1406</v>
      </c>
      <c r="AS4399" s="1">
        <v>249.82327011030401</v>
      </c>
      <c r="AT4399" s="1">
        <f>Table1[[#This Row],[รวมต้นทุนค่าเดินทาง]]+Table1[[#This Row],[รวมต้นทุนค่าซ่อม]]+Table1[[#This Row],[รวมค่าเสื่อม]]</f>
        <v>3207.1625558245896</v>
      </c>
      <c r="AU4399" s="1">
        <f t="shared" si="205"/>
        <v>5556.3451863971432</v>
      </c>
      <c r="AV4399" s="1" t="str" cm="1">
        <f t="array" ref="AV4399">IF(AC4399&lt;4, "เก็บ", IF(OR(AT4399 &lt; PERCENTILE(IF($AC$2:$AC$5092=AC4399, $AT$2:$AT$5092), 0.25) - 1.5 * (PERCENTILE(IF($AC$2:$AC$5092=AC4399, $AT$2:$AT$5092), 0.75) - PERCENTILE(IF($AC$2:$AC$5092=AC4399, $AT$2:$AT$5092), 0.25)), AT4399 &gt; PERCENTILE(IF($AC$2:$AC$5092=AC4399, $AT$2:$AT$5092), 0.75) + 1.5 * (PERCENTILE(IF($AC$2:$AC$5092=AC4399, $AT$2:$AT$5092), 0.75) - PERCENTILE(IF($AC$2:$AC$5092=AC4399, $AT$2:$AT$5092), 0.25))), "ตัด", "เก็บ"))</f>
        <v>เก็บ</v>
      </c>
      <c r="AW4399" s="1">
        <f t="shared" si="206"/>
        <v>5282.7291214311672</v>
      </c>
      <c r="AX4399" s="1">
        <v>3832.4469144192008</v>
      </c>
      <c r="AY4399" s="1">
        <v>1551.3392857142858</v>
      </c>
    </row>
    <row r="4400" spans="1:51" x14ac:dyDescent="0.2">
      <c r="A4400" s="3">
        <v>46052</v>
      </c>
      <c r="B4400">
        <v>46052</v>
      </c>
      <c r="C4400" t="s">
        <v>13882</v>
      </c>
      <c r="D4400" t="s">
        <v>66</v>
      </c>
      <c r="E4400" t="s">
        <v>105</v>
      </c>
      <c r="F4400" t="s">
        <v>303</v>
      </c>
      <c r="G4400" s="1">
        <v>0</v>
      </c>
      <c r="H4400" s="1">
        <v>0</v>
      </c>
      <c r="I4400" s="1">
        <v>0</v>
      </c>
      <c r="J4400" s="1">
        <v>0</v>
      </c>
      <c r="K4400" s="1">
        <v>0</v>
      </c>
      <c r="L4400" s="1">
        <v>0</v>
      </c>
      <c r="M4400" s="1">
        <v>0</v>
      </c>
      <c r="N4400" s="1">
        <v>670</v>
      </c>
      <c r="O4400" s="1">
        <v>670</v>
      </c>
      <c r="P4400" t="s">
        <v>13883</v>
      </c>
      <c r="Q4400" s="2">
        <v>244379</v>
      </c>
      <c r="R4400" t="s">
        <v>55</v>
      </c>
      <c r="S4400">
        <v>0</v>
      </c>
      <c r="T4400" t="s">
        <v>87</v>
      </c>
      <c r="U4400" t="s">
        <v>71</v>
      </c>
      <c r="V4400" s="1">
        <v>0</v>
      </c>
      <c r="W4400" s="1">
        <v>609</v>
      </c>
      <c r="X4400" s="1">
        <v>0</v>
      </c>
      <c r="Y4400" t="s">
        <v>108</v>
      </c>
      <c r="Z4400" t="s">
        <v>71</v>
      </c>
      <c r="AA4400" t="s">
        <v>764</v>
      </c>
      <c r="AB4400" s="1">
        <v>0</v>
      </c>
      <c r="AC4400" s="4">
        <f>IF(ISNUMBER(MATCH(AD4400, $AD$2:AD4399, 0)), INDEX($AC$2:AC4399, MATCH(AD4400, $AD$2:AD4399, 0)), MAX($AC$2:AC4399)+1)</f>
        <v>6</v>
      </c>
      <c r="AD4400" t="str">
        <f t="shared" si="207"/>
        <v>เชียงราย-เชียงใหม่</v>
      </c>
      <c r="AE4400" t="s">
        <v>55</v>
      </c>
      <c r="AF4400" s="1">
        <v>0</v>
      </c>
      <c r="AG4400" s="1">
        <v>0</v>
      </c>
      <c r="AH4400" s="1">
        <v>0</v>
      </c>
      <c r="AI4400" t="s">
        <v>13884</v>
      </c>
      <c r="AJ4400" s="1">
        <v>2</v>
      </c>
      <c r="AK4400" s="1">
        <v>0</v>
      </c>
      <c r="AL4400" s="1">
        <v>0</v>
      </c>
      <c r="AM4400" s="1">
        <v>0</v>
      </c>
      <c r="AN4400" s="1">
        <v>635.60419999999999</v>
      </c>
      <c r="AO4400" s="1">
        <v>0</v>
      </c>
      <c r="AP4400" s="1">
        <v>0</v>
      </c>
      <c r="AQ4400" s="1">
        <v>0</v>
      </c>
      <c r="AR4400" s="1">
        <v>1279</v>
      </c>
      <c r="AS4400" s="1">
        <v>638.76299999999992</v>
      </c>
      <c r="AT4400" s="1">
        <f>Table1[[#This Row],[รวมต้นทุนค่าเดินทาง]]+Table1[[#This Row],[รวมต้นทุนค่าซ่อม]]+Table1[[#This Row],[รวมค่าเสื่อม]]</f>
        <v>3513.5076808510639</v>
      </c>
      <c r="AU4400" s="1">
        <f t="shared" si="205"/>
        <v>4428.3346813776061</v>
      </c>
      <c r="AV4400" s="1" t="str" cm="1">
        <f t="array" ref="AV4400">IF(AC4400&lt;4, "เก็บ", IF(OR(AT4400 &lt; PERCENTILE(IF($AC$2:$AC$5092=AC4400, $AT$2:$AT$5092), 0.25) - 1.5 * (PERCENTILE(IF($AC$2:$AC$5092=AC4400, $AT$2:$AT$5092), 0.75) - PERCENTILE(IF($AC$2:$AC$5092=AC4400, $AT$2:$AT$5092), 0.25)), AT4400 &gt; PERCENTILE(IF($AC$2:$AC$5092=AC4400, $AT$2:$AT$5092), 0.75) + 1.5 * (PERCENTILE(IF($AC$2:$AC$5092=AC4400, $AT$2:$AT$5092), 0.75) - PERCENTILE(IF($AC$2:$AC$5092=AC4400, $AT$2:$AT$5092), 0.25))), "ตัด", "เก็บ"))</f>
        <v>เก็บ</v>
      </c>
      <c r="AW4400" s="1">
        <f t="shared" si="206"/>
        <v>3873.7679454274344</v>
      </c>
      <c r="AX4400" s="1">
        <v>2781.4385174989698</v>
      </c>
      <c r="AY4400" s="1">
        <v>1595.7446808510638</v>
      </c>
    </row>
    <row r="4401" spans="1:51" x14ac:dyDescent="0.2">
      <c r="A4401" s="3">
        <v>46053</v>
      </c>
      <c r="B4401">
        <v>46053</v>
      </c>
      <c r="C4401" t="s">
        <v>13885</v>
      </c>
      <c r="D4401" t="s">
        <v>66</v>
      </c>
      <c r="E4401" t="s">
        <v>67</v>
      </c>
      <c r="F4401" t="s">
        <v>273</v>
      </c>
      <c r="G4401" s="1">
        <v>0</v>
      </c>
      <c r="H4401" s="1">
        <v>0</v>
      </c>
      <c r="I4401" s="1">
        <v>500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  <c r="O4401" s="1">
        <v>500</v>
      </c>
      <c r="P4401" t="s">
        <v>13886</v>
      </c>
      <c r="Q4401" s="2">
        <v>244380</v>
      </c>
      <c r="R4401" t="s">
        <v>70</v>
      </c>
      <c r="S4401">
        <v>0</v>
      </c>
      <c r="T4401" t="s">
        <v>71</v>
      </c>
      <c r="U4401" t="s">
        <v>72</v>
      </c>
      <c r="V4401" s="1">
        <v>0</v>
      </c>
      <c r="W4401" s="1">
        <v>0</v>
      </c>
      <c r="X4401" s="1">
        <v>0</v>
      </c>
      <c r="AA4401" t="s">
        <v>58</v>
      </c>
      <c r="AB4401" s="1">
        <v>0</v>
      </c>
      <c r="AC4401" s="4">
        <f>IF(ISNUMBER(MATCH(AD4401, $AD$2:AD4400, 0)), INDEX($AC$2:AC4400, MATCH(AD4401, $AD$2:AD4400, 0)), MAX($AC$2:AC4400)+1)</f>
        <v>2</v>
      </c>
      <c r="AD4401" t="str">
        <f t="shared" si="207"/>
        <v>เชียงใหม่-พุทธมณฑลสาย 5</v>
      </c>
      <c r="AE4401" t="s">
        <v>73</v>
      </c>
      <c r="AF4401" s="1">
        <v>0</v>
      </c>
      <c r="AG4401" s="1">
        <v>0</v>
      </c>
      <c r="AH4401" s="1">
        <v>0</v>
      </c>
      <c r="AI4401" t="s">
        <v>13887</v>
      </c>
      <c r="AJ4401" s="1">
        <v>1</v>
      </c>
      <c r="AK4401" s="1">
        <v>720</v>
      </c>
      <c r="AL4401" s="1">
        <v>720</v>
      </c>
      <c r="AM4401" s="1">
        <v>1</v>
      </c>
      <c r="AN4401" s="1">
        <v>0</v>
      </c>
      <c r="AO4401" s="1">
        <v>0</v>
      </c>
      <c r="AP4401" s="1">
        <v>0</v>
      </c>
      <c r="AQ4401" s="1">
        <v>0</v>
      </c>
      <c r="AR4401" s="1">
        <v>500</v>
      </c>
      <c r="AS4401" s="1">
        <v>177.17251494629258</v>
      </c>
      <c r="AT4401" s="1">
        <f>Table1[[#This Row],[รวมต้นทุนค่าเดินทาง]]+Table1[[#This Row],[รวมต้นทุนค่าซ่อม]]+Table1[[#This Row],[รวมค่าเสื่อม]]</f>
        <v>1721.4016339394275</v>
      </c>
      <c r="AU4401" s="1">
        <f t="shared" si="205"/>
        <v>5026.5629662053279</v>
      </c>
      <c r="AV4401" s="1" t="str" cm="1">
        <f t="array" ref="AV4401">IF(AC4401&lt;4, "เก็บ", IF(OR(AT4401 &lt; PERCENTILE(IF($AC$2:$AC$5092=AC4401, $AT$2:$AT$5092), 0.25) - 1.5 * (PERCENTILE(IF($AC$2:$AC$5092=AC4401, $AT$2:$AT$5092), 0.75) - PERCENTILE(IF($AC$2:$AC$5092=AC4401, $AT$2:$AT$5092), 0.25)), AT4401 &gt; PERCENTILE(IF($AC$2:$AC$5092=AC4401, $AT$2:$AT$5092), 0.75) + 1.5 * (PERCENTILE(IF($AC$2:$AC$5092=AC4401, $AT$2:$AT$5092), 0.75) - PERCENTILE(IF($AC$2:$AC$5092=AC4401, $AT$2:$AT$5092), 0.25))), "ตัด", "เก็บ"))</f>
        <v>เก็บ</v>
      </c>
      <c r="AW4401" s="1">
        <f t="shared" si="206"/>
        <v>5026.5629662053279</v>
      </c>
      <c r="AX4401" s="1">
        <v>4064.5059139663294</v>
      </c>
      <c r="AY4401" s="1">
        <v>1044.229118993135</v>
      </c>
    </row>
    <row r="4402" spans="1:51" x14ac:dyDescent="0.2">
      <c r="A4402" s="3">
        <v>46053</v>
      </c>
      <c r="B4402">
        <v>46053</v>
      </c>
      <c r="C4402" t="s">
        <v>13888</v>
      </c>
      <c r="D4402" t="s">
        <v>66</v>
      </c>
      <c r="E4402" t="s">
        <v>124</v>
      </c>
      <c r="F4402" t="s">
        <v>248</v>
      </c>
      <c r="G4402" s="1">
        <v>0</v>
      </c>
      <c r="H4402" s="1">
        <v>0</v>
      </c>
      <c r="I4402" s="1">
        <v>500</v>
      </c>
      <c r="J4402" s="1">
        <v>0</v>
      </c>
      <c r="K4402" s="1">
        <v>0</v>
      </c>
      <c r="L4402" s="1">
        <v>0</v>
      </c>
      <c r="M4402" s="1">
        <v>0</v>
      </c>
      <c r="N4402" s="1">
        <v>0</v>
      </c>
      <c r="O4402" s="1">
        <v>500</v>
      </c>
      <c r="P4402" t="s">
        <v>13889</v>
      </c>
      <c r="Q4402" s="2">
        <v>244380</v>
      </c>
      <c r="R4402" t="s">
        <v>70</v>
      </c>
      <c r="S4402">
        <v>0</v>
      </c>
      <c r="T4402" t="s">
        <v>71</v>
      </c>
      <c r="U4402" t="s">
        <v>72</v>
      </c>
      <c r="V4402" s="1">
        <v>0</v>
      </c>
      <c r="W4402" s="1">
        <v>0</v>
      </c>
      <c r="X4402" s="1">
        <v>0</v>
      </c>
      <c r="AA4402" t="s">
        <v>58</v>
      </c>
      <c r="AB4402" s="1">
        <v>0</v>
      </c>
      <c r="AC4402" s="4">
        <f>IF(ISNUMBER(MATCH(AD4402, $AD$2:AD4401, 0)), INDEX($AC$2:AC4401, MATCH(AD4402, $AD$2:AD4401, 0)), MAX($AC$2:AC4401)+1)</f>
        <v>2</v>
      </c>
      <c r="AD4402" t="str">
        <f t="shared" si="207"/>
        <v>เชียงใหม่-พุทธมณฑลสาย 5</v>
      </c>
      <c r="AE4402" t="s">
        <v>73</v>
      </c>
      <c r="AF4402" s="1">
        <v>0</v>
      </c>
      <c r="AG4402" s="1">
        <v>0</v>
      </c>
      <c r="AH4402" s="1">
        <v>0</v>
      </c>
      <c r="AI4402" t="s">
        <v>13890</v>
      </c>
      <c r="AJ4402" s="1">
        <v>1</v>
      </c>
      <c r="AK4402" s="1">
        <v>720</v>
      </c>
      <c r="AL4402" s="1">
        <v>720</v>
      </c>
      <c r="AM4402" s="1">
        <v>1</v>
      </c>
      <c r="AN4402" s="1">
        <v>0</v>
      </c>
      <c r="AO4402" s="1">
        <v>0</v>
      </c>
      <c r="AP4402" s="1">
        <v>0</v>
      </c>
      <c r="AQ4402" s="1">
        <v>0</v>
      </c>
      <c r="AR4402" s="1">
        <v>500</v>
      </c>
      <c r="AS4402" s="1">
        <v>305.98059803128376</v>
      </c>
      <c r="AT4402" s="1">
        <f>Table1[[#This Row],[รวมต้นทุนค่าเดินทาง]]+Table1[[#This Row],[รวมต้นทุนค่าซ่อม]]+Table1[[#This Row],[รวมค่าเสื่อม]]</f>
        <v>2105.6607574272566</v>
      </c>
      <c r="AU4402" s="1">
        <f t="shared" si="205"/>
        <v>5026.5629662053279</v>
      </c>
      <c r="AV4402" s="1" t="str" cm="1">
        <f t="array" ref="AV4402">IF(AC4402&lt;4, "เก็บ", IF(OR(AT4402 &lt; PERCENTILE(IF($AC$2:$AC$5092=AC4402, $AT$2:$AT$5092), 0.25) - 1.5 * (PERCENTILE(IF($AC$2:$AC$5092=AC4402, $AT$2:$AT$5092), 0.75) - PERCENTILE(IF($AC$2:$AC$5092=AC4402, $AT$2:$AT$5092), 0.25)), AT4402 &gt; PERCENTILE(IF($AC$2:$AC$5092=AC4402, $AT$2:$AT$5092), 0.75) + 1.5 * (PERCENTILE(IF($AC$2:$AC$5092=AC4402, $AT$2:$AT$5092), 0.75) - PERCENTILE(IF($AC$2:$AC$5092=AC4402, $AT$2:$AT$5092), 0.25))), "ตัด", "เก็บ"))</f>
        <v>เก็บ</v>
      </c>
      <c r="AW4402" s="1">
        <f t="shared" si="206"/>
        <v>5026.5629662053279</v>
      </c>
      <c r="AX4402" s="1">
        <v>4064.5059139663294</v>
      </c>
      <c r="AY4402" s="1">
        <v>1299.6801593959731</v>
      </c>
    </row>
    <row r="4403" spans="1:51" x14ac:dyDescent="0.2">
      <c r="A4403" s="3">
        <v>46053</v>
      </c>
      <c r="B4403">
        <v>46053</v>
      </c>
      <c r="C4403" t="s">
        <v>13891</v>
      </c>
      <c r="D4403" t="s">
        <v>66</v>
      </c>
      <c r="E4403" t="s">
        <v>148</v>
      </c>
      <c r="F4403" t="s">
        <v>149</v>
      </c>
      <c r="G4403" s="1">
        <v>0</v>
      </c>
      <c r="H4403" s="1">
        <v>0</v>
      </c>
      <c r="I4403" s="1">
        <v>0</v>
      </c>
      <c r="J4403" s="1">
        <v>0</v>
      </c>
      <c r="K4403" s="1">
        <v>0</v>
      </c>
      <c r="L4403" s="1">
        <v>0</v>
      </c>
      <c r="M4403" s="1">
        <v>0</v>
      </c>
      <c r="N4403" s="1">
        <v>0</v>
      </c>
      <c r="O4403" s="1">
        <v>0</v>
      </c>
      <c r="P4403" t="s">
        <v>13892</v>
      </c>
      <c r="Q4403" s="2">
        <v>244380</v>
      </c>
      <c r="R4403" t="s">
        <v>55</v>
      </c>
      <c r="S4403">
        <v>0</v>
      </c>
      <c r="T4403" t="s">
        <v>310</v>
      </c>
      <c r="U4403" t="s">
        <v>71</v>
      </c>
      <c r="V4403" s="1">
        <v>0</v>
      </c>
      <c r="W4403" s="1">
        <v>762</v>
      </c>
      <c r="X4403" s="1">
        <v>0</v>
      </c>
      <c r="Y4403" t="s">
        <v>310</v>
      </c>
      <c r="Z4403" t="s">
        <v>71</v>
      </c>
      <c r="AA4403" t="s">
        <v>13893</v>
      </c>
      <c r="AB4403" s="1">
        <v>0</v>
      </c>
      <c r="AC4403" s="4">
        <f>IF(ISNUMBER(MATCH(AD4403, $AD$2:AD4402, 0)), INDEX($AC$2:AC4402, MATCH(AD4403, $AD$2:AD4402, 0)), MAX($AC$2:AC4402)+1)</f>
        <v>15</v>
      </c>
      <c r="AD4403" t="str">
        <f t="shared" si="207"/>
        <v>ฝาง-เชียงใหม่</v>
      </c>
      <c r="AE4403" t="s">
        <v>55</v>
      </c>
      <c r="AF4403" s="1">
        <v>0</v>
      </c>
      <c r="AG4403" s="1">
        <v>0</v>
      </c>
      <c r="AH4403" s="1">
        <v>0</v>
      </c>
      <c r="AI4403" t="s">
        <v>13894</v>
      </c>
      <c r="AJ4403" s="1">
        <v>1</v>
      </c>
      <c r="AK4403" s="1">
        <v>0</v>
      </c>
      <c r="AL4403" s="1">
        <v>0</v>
      </c>
      <c r="AM4403" s="1">
        <v>0</v>
      </c>
      <c r="AN4403" s="1">
        <v>0</v>
      </c>
      <c r="AO4403" s="1">
        <v>0</v>
      </c>
      <c r="AP4403" s="1">
        <v>0</v>
      </c>
      <c r="AQ4403" s="1">
        <v>0</v>
      </c>
      <c r="AR4403" s="1">
        <v>762</v>
      </c>
      <c r="AS4403" s="1">
        <v>1305.8076470588235</v>
      </c>
      <c r="AT4403" s="1">
        <f>Table1[[#This Row],[รวมต้นทุนค่าเดินทาง]]+Table1[[#This Row],[รวมต้นทุนค่าซ่อม]]+Table1[[#This Row],[รวมค่าเสื่อม]]</f>
        <v>3274.4908153756551</v>
      </c>
      <c r="AU4403" s="1">
        <f t="shared" si="205"/>
        <v>5122.484935464824</v>
      </c>
      <c r="AV4403" s="1" t="str" cm="1">
        <f t="array" ref="AV4403">IF(AC4403&lt;4, "เก็บ", IF(OR(AT4403 &lt; PERCENTILE(IF($AC$2:$AC$5092=AC4403, $AT$2:$AT$5092), 0.25) - 1.5 * (PERCENTILE(IF($AC$2:$AC$5092=AC4403, $AT$2:$AT$5092), 0.75) - PERCENTILE(IF($AC$2:$AC$5092=AC4403, $AT$2:$AT$5092), 0.25)), AT4403 &gt; PERCENTILE(IF($AC$2:$AC$5092=AC4403, $AT$2:$AT$5092), 0.75) + 1.5 * (PERCENTILE(IF($AC$2:$AC$5092=AC4403, $AT$2:$AT$5092), 0.75) - PERCENTILE(IF($AC$2:$AC$5092=AC4403, $AT$2:$AT$5092), 0.25))), "ตัด", "เก็บ"))</f>
        <v>เก็บ</v>
      </c>
      <c r="AW4403" s="1">
        <f t="shared" si="206"/>
        <v>3918.8944328479129</v>
      </c>
      <c r="AX4403" s="1">
        <v>2928.4913434984564</v>
      </c>
      <c r="AY4403" s="1">
        <v>1206.6831683168316</v>
      </c>
    </row>
    <row r="4404" spans="1:51" x14ac:dyDescent="0.2">
      <c r="A4404" s="3">
        <v>46053</v>
      </c>
      <c r="B4404">
        <v>46053</v>
      </c>
      <c r="C4404" t="s">
        <v>13895</v>
      </c>
      <c r="D4404" t="s">
        <v>66</v>
      </c>
      <c r="E4404" t="s">
        <v>105</v>
      </c>
      <c r="F4404" t="s">
        <v>1237</v>
      </c>
      <c r="G4404" s="1">
        <v>1000</v>
      </c>
      <c r="H4404" s="1">
        <v>6008</v>
      </c>
      <c r="I4404" s="1">
        <v>1450</v>
      </c>
      <c r="J4404" s="1">
        <v>0</v>
      </c>
      <c r="K4404" s="1">
        <v>0</v>
      </c>
      <c r="L4404" s="1">
        <v>0</v>
      </c>
      <c r="M4404" s="1">
        <v>0</v>
      </c>
      <c r="N4404" s="1">
        <v>0</v>
      </c>
      <c r="O4404" s="1">
        <v>2450</v>
      </c>
      <c r="P4404" t="s">
        <v>13896</v>
      </c>
      <c r="Q4404" s="2">
        <v>244380</v>
      </c>
      <c r="R4404" t="s">
        <v>55</v>
      </c>
      <c r="S4404">
        <v>0</v>
      </c>
      <c r="T4404" t="s">
        <v>87</v>
      </c>
      <c r="U4404" t="s">
        <v>310</v>
      </c>
      <c r="V4404" s="1">
        <v>4571</v>
      </c>
      <c r="W4404" s="1">
        <v>670</v>
      </c>
      <c r="X4404" s="1">
        <v>0</v>
      </c>
      <c r="Y4404" t="s">
        <v>87</v>
      </c>
      <c r="Z4404" t="s">
        <v>310</v>
      </c>
      <c r="AA4404" t="s">
        <v>1377</v>
      </c>
      <c r="AB4404" s="1">
        <v>0</v>
      </c>
      <c r="AC4404" s="4">
        <f>IF(ISNUMBER(MATCH(AD4404, $AD$2:AD4403, 0)), INDEX($AC$2:AC4403, MATCH(AD4404, $AD$2:AD4403, 0)), MAX($AC$2:AC4403)+1)</f>
        <v>46</v>
      </c>
      <c r="AD4404" t="str">
        <f t="shared" si="207"/>
        <v>เชียงราย-ฝาง</v>
      </c>
      <c r="AE4404" t="s">
        <v>55</v>
      </c>
      <c r="AF4404" s="1">
        <v>0</v>
      </c>
      <c r="AG4404" s="1">
        <v>0</v>
      </c>
      <c r="AH4404" s="1">
        <v>0</v>
      </c>
      <c r="AI4404" t="s">
        <v>13897</v>
      </c>
      <c r="AJ4404" s="1">
        <v>1</v>
      </c>
      <c r="AK4404" s="1">
        <v>0</v>
      </c>
      <c r="AL4404" s="1">
        <v>0</v>
      </c>
      <c r="AM4404" s="1">
        <v>0</v>
      </c>
      <c r="AN4404" s="1">
        <v>0</v>
      </c>
      <c r="AO4404" s="1">
        <v>0</v>
      </c>
      <c r="AP4404" s="1">
        <v>0</v>
      </c>
      <c r="AQ4404" s="1">
        <v>0</v>
      </c>
      <c r="AR4404" s="1">
        <v>13699</v>
      </c>
      <c r="AS4404" s="1">
        <v>571.5754861111111</v>
      </c>
      <c r="AT4404" s="1">
        <f>Table1[[#This Row],[รวมต้นทุนค่าเดินทาง]]+Table1[[#This Row],[รวมต้นทุนค่าซ่อม]]+Table1[[#This Row],[รวมค่าเสื่อม]]</f>
        <v>15685.669825733752</v>
      </c>
      <c r="AU4404" s="1">
        <f t="shared" si="205"/>
        <v>15694.248593490142</v>
      </c>
      <c r="AV4404" s="1" t="str" cm="1">
        <f t="array" ref="AV4404">IF(AC4404&lt;4, "เก็บ", IF(OR(AT4404 &lt; PERCENTILE(IF($AC$2:$AC$5092=AC4404, $AT$2:$AT$5092), 0.25) - 1.5 * (PERCENTILE(IF($AC$2:$AC$5092=AC4404, $AT$2:$AT$5092), 0.75) - PERCENTILE(IF($AC$2:$AC$5092=AC4404, $AT$2:$AT$5092), 0.25)), AT4404 &gt; PERCENTILE(IF($AC$2:$AC$5092=AC4404, $AT$2:$AT$5092), 0.75) + 1.5 * (PERCENTILE(IF($AC$2:$AC$5092=AC4404, $AT$2:$AT$5092), 0.75) - PERCENTILE(IF($AC$2:$AC$5092=AC4404, $AT$2:$AT$5092), 0.25))), "ตัด", "เก็บ"))</f>
        <v>เก็บ</v>
      </c>
      <c r="AW4404" s="1">
        <f t="shared" si="206"/>
        <v>17688.194167766444</v>
      </c>
      <c r="AX4404" s="1">
        <v>19348.408930748934</v>
      </c>
      <c r="AY4404" s="1">
        <v>1415.0943396226414</v>
      </c>
    </row>
    <row r="4405" spans="1:51" x14ac:dyDescent="0.2">
      <c r="A4405" s="3">
        <v>46053</v>
      </c>
      <c r="B4405">
        <v>46053</v>
      </c>
      <c r="C4405" t="s">
        <v>13898</v>
      </c>
      <c r="D4405" t="s">
        <v>66</v>
      </c>
      <c r="E4405" t="s">
        <v>184</v>
      </c>
      <c r="F4405" t="s">
        <v>1060</v>
      </c>
      <c r="G4405" s="1">
        <v>0</v>
      </c>
      <c r="H4405" s="1">
        <v>0</v>
      </c>
      <c r="I4405" s="1">
        <v>0</v>
      </c>
      <c r="J4405" s="1">
        <v>0</v>
      </c>
      <c r="K4405" s="1">
        <v>0</v>
      </c>
      <c r="L4405" s="1">
        <v>0</v>
      </c>
      <c r="M4405" s="1">
        <v>0</v>
      </c>
      <c r="N4405" s="1">
        <v>0</v>
      </c>
      <c r="O4405" s="1">
        <v>0</v>
      </c>
      <c r="P4405" t="s">
        <v>13899</v>
      </c>
      <c r="Q4405" s="2">
        <v>244380</v>
      </c>
      <c r="R4405" t="s">
        <v>55</v>
      </c>
      <c r="S4405">
        <v>0</v>
      </c>
      <c r="T4405" t="s">
        <v>87</v>
      </c>
      <c r="U4405" t="s">
        <v>71</v>
      </c>
      <c r="V4405" s="1">
        <v>0</v>
      </c>
      <c r="W4405" s="1">
        <v>1097</v>
      </c>
      <c r="X4405" s="1">
        <v>0</v>
      </c>
      <c r="Y4405" t="s">
        <v>87</v>
      </c>
      <c r="Z4405" t="s">
        <v>71</v>
      </c>
      <c r="AA4405" t="s">
        <v>13900</v>
      </c>
      <c r="AB4405" s="1">
        <v>0</v>
      </c>
      <c r="AC4405" s="4">
        <f>IF(ISNUMBER(MATCH(AD4405, $AD$2:AD4404, 0)), INDEX($AC$2:AC4404, MATCH(AD4405, $AD$2:AD4404, 0)), MAX($AC$2:AC4404)+1)</f>
        <v>6</v>
      </c>
      <c r="AD4405" t="str">
        <f t="shared" si="207"/>
        <v>เชียงราย-เชียงใหม่</v>
      </c>
      <c r="AE4405" t="s">
        <v>55</v>
      </c>
      <c r="AF4405" s="1">
        <v>0</v>
      </c>
      <c r="AG4405" s="1">
        <v>0</v>
      </c>
      <c r="AH4405" s="1">
        <v>0</v>
      </c>
      <c r="AI4405" t="s">
        <v>13901</v>
      </c>
      <c r="AJ4405" s="1">
        <v>1</v>
      </c>
      <c r="AK4405" s="1">
        <v>0</v>
      </c>
      <c r="AL4405" s="1">
        <v>0</v>
      </c>
      <c r="AM4405" s="1">
        <v>0</v>
      </c>
      <c r="AN4405" s="1">
        <v>0</v>
      </c>
      <c r="AO4405" s="1">
        <v>0</v>
      </c>
      <c r="AP4405" s="1">
        <v>0</v>
      </c>
      <c r="AQ4405" s="1">
        <v>0</v>
      </c>
      <c r="AR4405" s="1">
        <v>1097</v>
      </c>
      <c r="AS4405" s="1">
        <v>2897.063333333333</v>
      </c>
      <c r="AT4405" s="1">
        <f>Table1[[#This Row],[รวมต้นทุนค่าเดินทาง]]+Table1[[#This Row],[รวมต้นทุนค่าซ่อม]]+Table1[[#This Row],[รวมค่าเสื่อม]]</f>
        <v>5156.2534159779607</v>
      </c>
      <c r="AU4405" s="1">
        <f t="shared" si="205"/>
        <v>4428.3346813776061</v>
      </c>
      <c r="AV4405" s="1" t="str" cm="1">
        <f t="array" ref="AV4405">IF(AC4405&lt;4, "เก็บ", IF(OR(AT4405 &lt; PERCENTILE(IF($AC$2:$AC$5092=AC4405, $AT$2:$AT$5092), 0.25) - 1.5 * (PERCENTILE(IF($AC$2:$AC$5092=AC4405, $AT$2:$AT$5092), 0.75) - PERCENTILE(IF($AC$2:$AC$5092=AC4405, $AT$2:$AT$5092), 0.25)), AT4405 &gt; PERCENTILE(IF($AC$2:$AC$5092=AC4405, $AT$2:$AT$5092), 0.75) + 1.5 * (PERCENTILE(IF($AC$2:$AC$5092=AC4405, $AT$2:$AT$5092), 0.75) - PERCENTILE(IF($AC$2:$AC$5092=AC4405, $AT$2:$AT$5092), 0.25))), "ตัด", "เก็บ"))</f>
        <v>เก็บ</v>
      </c>
      <c r="AW4405" s="1">
        <f t="shared" si="206"/>
        <v>3873.7679454274344</v>
      </c>
      <c r="AX4405" s="1">
        <v>2781.4385174989698</v>
      </c>
      <c r="AY4405" s="1">
        <v>1162.1900826446281</v>
      </c>
    </row>
    <row r="4406" spans="1:51" x14ac:dyDescent="0.2">
      <c r="A4406" s="3">
        <v>46054</v>
      </c>
      <c r="B4406">
        <v>46054</v>
      </c>
      <c r="C4406" t="s">
        <v>13902</v>
      </c>
      <c r="D4406" t="s">
        <v>66</v>
      </c>
      <c r="E4406" t="s">
        <v>124</v>
      </c>
      <c r="F4406" t="s">
        <v>849</v>
      </c>
      <c r="G4406" s="1">
        <v>0</v>
      </c>
      <c r="H4406" s="1">
        <v>0</v>
      </c>
      <c r="I4406" s="1">
        <v>500</v>
      </c>
      <c r="J4406" s="1">
        <v>0</v>
      </c>
      <c r="K4406" s="1">
        <v>0</v>
      </c>
      <c r="L4406" s="1">
        <v>0</v>
      </c>
      <c r="M4406" s="1">
        <v>0</v>
      </c>
      <c r="N4406" s="1">
        <v>0</v>
      </c>
      <c r="O4406" s="1">
        <v>500</v>
      </c>
      <c r="P4406" t="s">
        <v>13903</v>
      </c>
      <c r="Q4406" s="2">
        <v>244381</v>
      </c>
      <c r="R4406" t="s">
        <v>70</v>
      </c>
      <c r="S4406">
        <v>0</v>
      </c>
      <c r="T4406" t="s">
        <v>71</v>
      </c>
      <c r="U4406" t="s">
        <v>161</v>
      </c>
      <c r="V4406" s="1">
        <v>0</v>
      </c>
      <c r="W4406" s="1">
        <v>0</v>
      </c>
      <c r="X4406" s="1">
        <v>0</v>
      </c>
      <c r="AA4406" t="s">
        <v>58</v>
      </c>
      <c r="AB4406" s="1">
        <v>0</v>
      </c>
      <c r="AC4406" s="4">
        <f>IF(ISNUMBER(MATCH(AD4406, $AD$2:AD4405, 0)), INDEX($AC$2:AC4405, MATCH(AD4406, $AD$2:AD4405, 0)), MAX($AC$2:AC4405)+1)</f>
        <v>9</v>
      </c>
      <c r="AD4406" t="str">
        <f t="shared" si="207"/>
        <v>เชียงใหม่-พุทธมณฑลสาย 2</v>
      </c>
      <c r="AE4406" t="s">
        <v>73</v>
      </c>
      <c r="AF4406" s="1">
        <v>0</v>
      </c>
      <c r="AG4406" s="1">
        <v>0</v>
      </c>
      <c r="AH4406" s="1">
        <v>0</v>
      </c>
      <c r="AI4406" t="s">
        <v>13904</v>
      </c>
      <c r="AJ4406" s="1">
        <v>1</v>
      </c>
      <c r="AK4406" s="1">
        <v>720</v>
      </c>
      <c r="AL4406" s="1">
        <v>720</v>
      </c>
      <c r="AM4406" s="1">
        <v>1</v>
      </c>
      <c r="AN4406" s="1">
        <v>0</v>
      </c>
      <c r="AO4406" s="1">
        <v>0</v>
      </c>
      <c r="AP4406" s="1">
        <v>0</v>
      </c>
      <c r="AQ4406" s="1">
        <v>0</v>
      </c>
      <c r="AR4406" s="1">
        <v>500</v>
      </c>
      <c r="AS4406" s="1">
        <v>120.74236111111112</v>
      </c>
      <c r="AT4406" s="1">
        <f>Table1[[#This Row],[รวมต้นทุนค่าเดินทาง]]+Table1[[#This Row],[รวมต้นทุนค่าซ่อม]]+Table1[[#This Row],[รวมค่าเสื่อม]]</f>
        <v>1714.9105145455446</v>
      </c>
      <c r="AU4406" s="1">
        <f t="shared" si="205"/>
        <v>4623.2312262414152</v>
      </c>
      <c r="AV4406" s="1" t="str" cm="1">
        <f t="array" ref="AV4406">IF(AC4406&lt;4, "เก็บ", IF(OR(AT4406 &lt; PERCENTILE(IF($AC$2:$AC$5092=AC4406, $AT$2:$AT$5092), 0.25) - 1.5 * (PERCENTILE(IF($AC$2:$AC$5092=AC4406, $AT$2:$AT$5092), 0.75) - PERCENTILE(IF($AC$2:$AC$5092=AC4406, $AT$2:$AT$5092), 0.25)), AT4406 &gt; PERCENTILE(IF($AC$2:$AC$5092=AC4406, $AT$2:$AT$5092), 0.75) + 1.5 * (PERCENTILE(IF($AC$2:$AC$5092=AC4406, $AT$2:$AT$5092), 0.75) - PERCENTILE(IF($AC$2:$AC$5092=AC4406, $AT$2:$AT$5092), 0.25))), "ตัด", "เก็บ"))</f>
        <v>เก็บ</v>
      </c>
      <c r="AW4406" s="1">
        <f t="shared" si="206"/>
        <v>4005.4952465164292</v>
      </c>
      <c r="AX4406" s="1">
        <v>2577.9546108768855</v>
      </c>
      <c r="AY4406" s="1">
        <v>1094.1681534344334</v>
      </c>
    </row>
    <row r="4407" spans="1:51" x14ac:dyDescent="0.2">
      <c r="A4407" s="3">
        <v>46054</v>
      </c>
      <c r="B4407">
        <v>46054</v>
      </c>
      <c r="C4407" t="s">
        <v>13905</v>
      </c>
      <c r="D4407" t="s">
        <v>66</v>
      </c>
      <c r="E4407" t="s">
        <v>124</v>
      </c>
      <c r="F4407" t="s">
        <v>360</v>
      </c>
      <c r="G4407" s="1">
        <v>0</v>
      </c>
      <c r="H4407" s="1">
        <v>0</v>
      </c>
      <c r="I4407" s="1">
        <v>400</v>
      </c>
      <c r="J4407" s="1">
        <v>0</v>
      </c>
      <c r="K4407" s="1">
        <v>0</v>
      </c>
      <c r="L4407" s="1">
        <v>0</v>
      </c>
      <c r="M4407" s="1">
        <v>0</v>
      </c>
      <c r="N4407" s="1">
        <v>0</v>
      </c>
      <c r="O4407" s="1">
        <v>400</v>
      </c>
      <c r="P4407" t="s">
        <v>13906</v>
      </c>
      <c r="Q4407" s="2">
        <v>244381</v>
      </c>
      <c r="R4407" t="s">
        <v>70</v>
      </c>
      <c r="S4407">
        <v>0</v>
      </c>
      <c r="T4407" t="s">
        <v>71</v>
      </c>
      <c r="U4407" t="s">
        <v>93</v>
      </c>
      <c r="V4407" s="1">
        <v>0</v>
      </c>
      <c r="W4407" s="1">
        <v>0</v>
      </c>
      <c r="X4407" s="1">
        <v>0</v>
      </c>
      <c r="AA4407" t="s">
        <v>58</v>
      </c>
      <c r="AB4407" s="1">
        <v>0</v>
      </c>
      <c r="AC4407" s="4">
        <f>IF(ISNUMBER(MATCH(AD4407, $AD$2:AD4406, 0)), INDEX($AC$2:AC4406, MATCH(AD4407, $AD$2:AD4406, 0)), MAX($AC$2:AC4406)+1)</f>
        <v>4</v>
      </c>
      <c r="AD4407" t="str">
        <f t="shared" si="207"/>
        <v>เชียงใหม่-ตลาดไท</v>
      </c>
      <c r="AE4407" t="s">
        <v>73</v>
      </c>
      <c r="AF4407" s="1">
        <v>0</v>
      </c>
      <c r="AG4407" s="1">
        <v>0</v>
      </c>
      <c r="AH4407" s="1">
        <v>0</v>
      </c>
      <c r="AI4407" t="s">
        <v>13907</v>
      </c>
      <c r="AJ4407" s="1">
        <v>1</v>
      </c>
      <c r="AK4407" s="1">
        <v>720</v>
      </c>
      <c r="AL4407" s="1">
        <v>720</v>
      </c>
      <c r="AM4407" s="1">
        <v>1</v>
      </c>
      <c r="AN4407" s="1">
        <v>0</v>
      </c>
      <c r="AO4407" s="1">
        <v>0</v>
      </c>
      <c r="AP4407" s="1">
        <v>0</v>
      </c>
      <c r="AQ4407" s="1">
        <v>0</v>
      </c>
      <c r="AR4407" s="1">
        <v>400</v>
      </c>
      <c r="AS4407" s="1">
        <v>800.75590124077792</v>
      </c>
      <c r="AT4407" s="1">
        <f>Table1[[#This Row],[รวมต้นทุนค่าเดินทาง]]+Table1[[#This Row],[รวมต้นทุนค่าซ่อม]]+Table1[[#This Row],[รวมค่าเสื่อม]]</f>
        <v>2443.4585111308879</v>
      </c>
      <c r="AU4407" s="1">
        <f t="shared" si="205"/>
        <v>4256.109283997258</v>
      </c>
      <c r="AV4407" s="1" t="str" cm="1">
        <f t="array" ref="AV4407">IF(AC4407&lt;4, "เก็บ", IF(OR(AT4407 &lt; PERCENTILE(IF($AC$2:$AC$5092=AC4407, $AT$2:$AT$5092), 0.25) - 1.5 * (PERCENTILE(IF($AC$2:$AC$5092=AC4407, $AT$2:$AT$5092), 0.75) - PERCENTILE(IF($AC$2:$AC$5092=AC4407, $AT$2:$AT$5092), 0.25)), AT4407 &gt; PERCENTILE(IF($AC$2:$AC$5092=AC4407, $AT$2:$AT$5092), 0.75) + 1.5 * (PERCENTILE(IF($AC$2:$AC$5092=AC4407, $AT$2:$AT$5092), 0.75) - PERCENTILE(IF($AC$2:$AC$5092=AC4407, $AT$2:$AT$5092), 0.25))), "ตัด", "เก็บ"))</f>
        <v>เก็บ</v>
      </c>
      <c r="AW4407" s="1">
        <f t="shared" si="206"/>
        <v>3807.0727671795808</v>
      </c>
      <c r="AX4407" s="1">
        <v>2335.0230876608157</v>
      </c>
      <c r="AY4407" s="1">
        <v>1242.7026098901099</v>
      </c>
    </row>
    <row r="4408" spans="1:51" x14ac:dyDescent="0.2">
      <c r="A4408" s="3">
        <v>46054</v>
      </c>
      <c r="B4408">
        <v>46054</v>
      </c>
      <c r="C4408" t="s">
        <v>13908</v>
      </c>
      <c r="D4408" t="s">
        <v>66</v>
      </c>
      <c r="E4408" t="s">
        <v>124</v>
      </c>
      <c r="F4408" t="s">
        <v>1371</v>
      </c>
      <c r="G4408" s="1">
        <v>0</v>
      </c>
      <c r="H4408" s="1">
        <v>0</v>
      </c>
      <c r="I4408" s="1">
        <v>500</v>
      </c>
      <c r="J4408" s="1">
        <v>0</v>
      </c>
      <c r="K4408" s="1">
        <v>0</v>
      </c>
      <c r="L4408" s="1">
        <v>0</v>
      </c>
      <c r="M4408" s="1">
        <v>0</v>
      </c>
      <c r="N4408" s="1">
        <v>0</v>
      </c>
      <c r="O4408" s="1">
        <v>500</v>
      </c>
      <c r="P4408" t="s">
        <v>13909</v>
      </c>
      <c r="Q4408" s="2">
        <v>244381</v>
      </c>
      <c r="R4408" t="s">
        <v>70</v>
      </c>
      <c r="S4408">
        <v>0</v>
      </c>
      <c r="T4408" t="s">
        <v>71</v>
      </c>
      <c r="U4408" t="s">
        <v>161</v>
      </c>
      <c r="V4408" s="1">
        <v>0</v>
      </c>
      <c r="W4408" s="1">
        <v>0</v>
      </c>
      <c r="X4408" s="1">
        <v>0</v>
      </c>
      <c r="AA4408" t="s">
        <v>58</v>
      </c>
      <c r="AB4408" s="1">
        <v>0</v>
      </c>
      <c r="AC4408" s="4">
        <f>IF(ISNUMBER(MATCH(AD4408, $AD$2:AD4407, 0)), INDEX($AC$2:AC4407, MATCH(AD4408, $AD$2:AD4407, 0)), MAX($AC$2:AC4407)+1)</f>
        <v>9</v>
      </c>
      <c r="AD4408" t="str">
        <f t="shared" si="207"/>
        <v>เชียงใหม่-พุทธมณฑลสาย 2</v>
      </c>
      <c r="AE4408" t="s">
        <v>73</v>
      </c>
      <c r="AF4408" s="1">
        <v>0</v>
      </c>
      <c r="AG4408" s="1">
        <v>0</v>
      </c>
      <c r="AH4408" s="1">
        <v>0</v>
      </c>
      <c r="AI4408" t="s">
        <v>13910</v>
      </c>
      <c r="AJ4408" s="1">
        <v>1</v>
      </c>
      <c r="AK4408" s="1">
        <v>720</v>
      </c>
      <c r="AL4408" s="1">
        <v>720</v>
      </c>
      <c r="AM4408" s="1">
        <v>1</v>
      </c>
      <c r="AN4408" s="1">
        <v>0</v>
      </c>
      <c r="AO4408" s="1">
        <v>0</v>
      </c>
      <c r="AP4408" s="1">
        <v>0</v>
      </c>
      <c r="AQ4408" s="1">
        <v>0</v>
      </c>
      <c r="AR4408" s="1">
        <v>500</v>
      </c>
      <c r="AS4408" s="1">
        <v>167.41656047331892</v>
      </c>
      <c r="AT4408" s="1">
        <f>Table1[[#This Row],[รวมต้นทุนค่าเดินทาง]]+Table1[[#This Row],[รวมต้นทุนค่าซ่อม]]+Table1[[#This Row],[รวมค่าเสื่อม]]</f>
        <v>1767.5792231359815</v>
      </c>
      <c r="AU4408" s="1">
        <f t="shared" si="205"/>
        <v>4623.2312262414152</v>
      </c>
      <c r="AV4408" s="1" t="str" cm="1">
        <f t="array" ref="AV4408">IF(AC4408&lt;4, "เก็บ", IF(OR(AT4408 &lt; PERCENTILE(IF($AC$2:$AC$5092=AC4408, $AT$2:$AT$5092), 0.25) - 1.5 * (PERCENTILE(IF($AC$2:$AC$5092=AC4408, $AT$2:$AT$5092), 0.75) - PERCENTILE(IF($AC$2:$AC$5092=AC4408, $AT$2:$AT$5092), 0.25)), AT4408 &gt; PERCENTILE(IF($AC$2:$AC$5092=AC4408, $AT$2:$AT$5092), 0.75) + 1.5 * (PERCENTILE(IF($AC$2:$AC$5092=AC4408, $AT$2:$AT$5092), 0.75) - PERCENTILE(IF($AC$2:$AC$5092=AC4408, $AT$2:$AT$5092), 0.25))), "ตัด", "เก็บ"))</f>
        <v>เก็บ</v>
      </c>
      <c r="AW4408" s="1">
        <f t="shared" si="206"/>
        <v>4005.4952465164292</v>
      </c>
      <c r="AX4408" s="1">
        <v>2577.9546108768855</v>
      </c>
      <c r="AY4408" s="1">
        <v>1100.1626626626626</v>
      </c>
    </row>
    <row r="4409" spans="1:51" x14ac:dyDescent="0.2">
      <c r="A4409" s="3">
        <v>46055</v>
      </c>
      <c r="B4409">
        <v>46055</v>
      </c>
      <c r="C4409" t="s">
        <v>13911</v>
      </c>
      <c r="D4409" t="s">
        <v>66</v>
      </c>
      <c r="E4409" t="s">
        <v>124</v>
      </c>
      <c r="F4409" t="s">
        <v>328</v>
      </c>
      <c r="G4409" s="1">
        <v>609</v>
      </c>
      <c r="H4409" s="1">
        <v>0</v>
      </c>
      <c r="I4409" s="1">
        <v>400</v>
      </c>
      <c r="J4409" s="1">
        <v>0</v>
      </c>
      <c r="K4409" s="1">
        <v>0</v>
      </c>
      <c r="L4409" s="1">
        <v>0</v>
      </c>
      <c r="M4409" s="1">
        <v>0</v>
      </c>
      <c r="N4409" s="1">
        <v>0</v>
      </c>
      <c r="O4409" s="1">
        <v>1009</v>
      </c>
      <c r="P4409" t="s">
        <v>13912</v>
      </c>
      <c r="Q4409" s="2">
        <v>244382</v>
      </c>
      <c r="R4409" t="s">
        <v>70</v>
      </c>
      <c r="S4409">
        <v>0</v>
      </c>
      <c r="T4409" t="s">
        <v>254</v>
      </c>
      <c r="U4409" t="s">
        <v>161</v>
      </c>
      <c r="V4409" s="1">
        <v>0</v>
      </c>
      <c r="W4409" s="1">
        <v>0</v>
      </c>
      <c r="X4409" s="1">
        <v>0</v>
      </c>
      <c r="AA4409" t="s">
        <v>58</v>
      </c>
      <c r="AB4409" s="1">
        <v>0</v>
      </c>
      <c r="AC4409" s="4">
        <f>IF(ISNUMBER(MATCH(AD4409, $AD$2:AD4408, 0)), INDEX($AC$2:AC4408, MATCH(AD4409, $AD$2:AD4408, 0)), MAX($AC$2:AC4408)+1)</f>
        <v>11</v>
      </c>
      <c r="AD4409" t="str">
        <f t="shared" si="207"/>
        <v>ลำปาง-พุทธมณฑลสาย 2</v>
      </c>
      <c r="AE4409" t="s">
        <v>73</v>
      </c>
      <c r="AF4409" s="1">
        <v>0</v>
      </c>
      <c r="AG4409" s="1">
        <v>0</v>
      </c>
      <c r="AH4409" s="1">
        <v>0</v>
      </c>
      <c r="AI4409" t="s">
        <v>13913</v>
      </c>
      <c r="AJ4409" s="1">
        <v>1</v>
      </c>
      <c r="AK4409" s="1">
        <v>720</v>
      </c>
      <c r="AL4409" s="1">
        <v>720</v>
      </c>
      <c r="AM4409" s="1">
        <v>1</v>
      </c>
      <c r="AN4409" s="1">
        <v>0</v>
      </c>
      <c r="AO4409" s="1">
        <v>0</v>
      </c>
      <c r="AP4409" s="1">
        <v>0</v>
      </c>
      <c r="AQ4409" s="1">
        <v>0</v>
      </c>
      <c r="AR4409" s="1">
        <v>1009</v>
      </c>
      <c r="AS4409" s="1">
        <v>470.59555022392834</v>
      </c>
      <c r="AT4409" s="1">
        <f>Table1[[#This Row],[รวมต้นทุนค่าเดินทาง]]+Table1[[#This Row],[รวมต้นทุนค่าซ่อม]]+Table1[[#This Row],[รวมค่าเสื่อม]]</f>
        <v>3085.6034194733229</v>
      </c>
      <c r="AU4409" s="1">
        <f t="shared" si="205"/>
        <v>4930.4097489270907</v>
      </c>
      <c r="AV4409" s="1" t="str" cm="1">
        <f t="array" ref="AV4409">IF(AC4409&lt;4, "เก็บ", IF(OR(AT4409 &lt; PERCENTILE(IF($AC$2:$AC$5092=AC4409, $AT$2:$AT$5092), 0.25) - 1.5 * (PERCENTILE(IF($AC$2:$AC$5092=AC4409, $AT$2:$AT$5092), 0.75) - PERCENTILE(IF($AC$2:$AC$5092=AC4409, $AT$2:$AT$5092), 0.25)), AT4409 &gt; PERCENTILE(IF($AC$2:$AC$5092=AC4409, $AT$2:$AT$5092), 0.75) + 1.5 * (PERCENTILE(IF($AC$2:$AC$5092=AC4409, $AT$2:$AT$5092), 0.75) - PERCENTILE(IF($AC$2:$AC$5092=AC4409, $AT$2:$AT$5092), 0.25))), "ตัด", "เก็บ"))</f>
        <v>เก็บ</v>
      </c>
      <c r="AW4409" s="1">
        <f t="shared" si="206"/>
        <v>4496.4734610911819</v>
      </c>
      <c r="AX4409" s="1">
        <v>2927.9145864762854</v>
      </c>
      <c r="AY4409" s="1">
        <v>1606.0078692493948</v>
      </c>
    </row>
    <row r="4410" spans="1:51" x14ac:dyDescent="0.2">
      <c r="A4410" s="3">
        <v>46055</v>
      </c>
      <c r="B4410">
        <v>46055</v>
      </c>
      <c r="C4410" t="s">
        <v>13914</v>
      </c>
      <c r="D4410" t="s">
        <v>66</v>
      </c>
      <c r="E4410" t="s">
        <v>124</v>
      </c>
      <c r="F4410" t="s">
        <v>194</v>
      </c>
      <c r="G4410" s="1">
        <v>0</v>
      </c>
      <c r="H4410" s="1">
        <v>0</v>
      </c>
      <c r="I4410" s="1">
        <v>400</v>
      </c>
      <c r="J4410" s="1">
        <v>0</v>
      </c>
      <c r="K4410" s="1">
        <v>0</v>
      </c>
      <c r="L4410" s="1">
        <v>0</v>
      </c>
      <c r="M4410" s="1">
        <v>0</v>
      </c>
      <c r="N4410" s="1">
        <v>0</v>
      </c>
      <c r="O4410" s="1">
        <v>400</v>
      </c>
      <c r="P4410" t="s">
        <v>13915</v>
      </c>
      <c r="Q4410" s="2">
        <v>244382</v>
      </c>
      <c r="R4410" t="s">
        <v>70</v>
      </c>
      <c r="S4410">
        <v>0</v>
      </c>
      <c r="T4410" t="s">
        <v>71</v>
      </c>
      <c r="U4410" t="s">
        <v>93</v>
      </c>
      <c r="V4410" s="1">
        <v>0</v>
      </c>
      <c r="W4410" s="1">
        <v>0</v>
      </c>
      <c r="X4410" s="1">
        <v>0</v>
      </c>
      <c r="AA4410" t="s">
        <v>58</v>
      </c>
      <c r="AB4410" s="1">
        <v>0</v>
      </c>
      <c r="AC4410" s="4">
        <f>IF(ISNUMBER(MATCH(AD4410, $AD$2:AD4409, 0)), INDEX($AC$2:AC4409, MATCH(AD4410, $AD$2:AD4409, 0)), MAX($AC$2:AC4409)+1)</f>
        <v>4</v>
      </c>
      <c r="AD4410" t="str">
        <f t="shared" si="207"/>
        <v>เชียงใหม่-ตลาดไท</v>
      </c>
      <c r="AE4410" t="s">
        <v>73</v>
      </c>
      <c r="AF4410" s="1">
        <v>0</v>
      </c>
      <c r="AG4410" s="1">
        <v>0</v>
      </c>
      <c r="AH4410" s="1">
        <v>0</v>
      </c>
      <c r="AI4410" t="s">
        <v>13916</v>
      </c>
      <c r="AJ4410" s="1">
        <v>1</v>
      </c>
      <c r="AK4410" s="1">
        <v>720</v>
      </c>
      <c r="AL4410" s="1">
        <v>720</v>
      </c>
      <c r="AM4410" s="1">
        <v>1</v>
      </c>
      <c r="AN4410" s="1">
        <v>0</v>
      </c>
      <c r="AO4410" s="1">
        <v>0</v>
      </c>
      <c r="AP4410" s="1">
        <v>0</v>
      </c>
      <c r="AQ4410" s="1">
        <v>0</v>
      </c>
      <c r="AR4410" s="1">
        <v>400</v>
      </c>
      <c r="AS4410" s="1">
        <v>977.78704658363972</v>
      </c>
      <c r="AT4410" s="1">
        <f>Table1[[#This Row],[รวมต้นทุนค่าเดินทาง]]+Table1[[#This Row],[รวมต้นทุนค่าซ่อม]]+Table1[[#This Row],[รวมค่าเสื่อม]]</f>
        <v>2714.6040897824296</v>
      </c>
      <c r="AU4410" s="1">
        <f t="shared" si="205"/>
        <v>4256.109283997258</v>
      </c>
      <c r="AV4410" s="1" t="str" cm="1">
        <f t="array" ref="AV4410">IF(AC4410&lt;4, "เก็บ", IF(OR(AT4410 &lt; PERCENTILE(IF($AC$2:$AC$5092=AC4410, $AT$2:$AT$5092), 0.25) - 1.5 * (PERCENTILE(IF($AC$2:$AC$5092=AC4410, $AT$2:$AT$5092), 0.75) - PERCENTILE(IF($AC$2:$AC$5092=AC4410, $AT$2:$AT$5092), 0.25)), AT4410 &gt; PERCENTILE(IF($AC$2:$AC$5092=AC4410, $AT$2:$AT$5092), 0.75) + 1.5 * (PERCENTILE(IF($AC$2:$AC$5092=AC4410, $AT$2:$AT$5092), 0.75) - PERCENTILE(IF($AC$2:$AC$5092=AC4410, $AT$2:$AT$5092), 0.25))), "ตัด", "เก็บ"))</f>
        <v>เก็บ</v>
      </c>
      <c r="AW4410" s="1">
        <f t="shared" si="206"/>
        <v>3807.0727671795808</v>
      </c>
      <c r="AX4410" s="1">
        <v>2335.0230876608157</v>
      </c>
      <c r="AY4410" s="1">
        <v>1336.8170431987901</v>
      </c>
    </row>
    <row r="4411" spans="1:51" x14ac:dyDescent="0.2">
      <c r="A4411" s="3">
        <v>46055</v>
      </c>
      <c r="B4411">
        <v>46055</v>
      </c>
      <c r="C4411" t="s">
        <v>13917</v>
      </c>
      <c r="D4411" t="s">
        <v>66</v>
      </c>
      <c r="E4411" t="s">
        <v>124</v>
      </c>
      <c r="F4411" t="s">
        <v>236</v>
      </c>
      <c r="G4411" s="1">
        <v>0</v>
      </c>
      <c r="H4411" s="1">
        <v>0</v>
      </c>
      <c r="I4411" s="1">
        <v>0</v>
      </c>
      <c r="J4411" s="1">
        <v>0</v>
      </c>
      <c r="K4411" s="1">
        <v>0</v>
      </c>
      <c r="L4411" s="1">
        <v>0</v>
      </c>
      <c r="M4411" s="1">
        <v>0</v>
      </c>
      <c r="N4411" s="1">
        <v>0</v>
      </c>
      <c r="O4411" s="1">
        <v>670</v>
      </c>
      <c r="P4411" t="s">
        <v>13918</v>
      </c>
      <c r="Q4411" s="2">
        <v>244383</v>
      </c>
      <c r="R4411" t="s">
        <v>55</v>
      </c>
      <c r="S4411">
        <v>0</v>
      </c>
      <c r="T4411" t="s">
        <v>71</v>
      </c>
      <c r="U4411" t="s">
        <v>254</v>
      </c>
      <c r="V4411" s="1">
        <v>0</v>
      </c>
      <c r="W4411" s="1">
        <v>0</v>
      </c>
      <c r="X4411" s="1">
        <v>670</v>
      </c>
      <c r="Y4411" t="s">
        <v>87</v>
      </c>
      <c r="Z4411" t="s">
        <v>254</v>
      </c>
      <c r="AA4411" t="s">
        <v>13919</v>
      </c>
      <c r="AB4411" s="1">
        <v>0</v>
      </c>
      <c r="AC4411" s="4">
        <f>IF(ISNUMBER(MATCH(AD4411, $AD$2:AD4410, 0)), INDEX($AC$2:AC4410, MATCH(AD4411, $AD$2:AD4410, 0)), MAX($AC$2:AC4410)+1)</f>
        <v>65</v>
      </c>
      <c r="AD4411" t="str">
        <f t="shared" si="207"/>
        <v>เชียงใหม่-ลำปาง</v>
      </c>
      <c r="AE4411" t="s">
        <v>55</v>
      </c>
      <c r="AF4411" s="1">
        <v>0</v>
      </c>
      <c r="AG4411" s="1">
        <v>0</v>
      </c>
      <c r="AH4411" s="1">
        <v>0</v>
      </c>
      <c r="AI4411" t="s">
        <v>13920</v>
      </c>
      <c r="AJ4411" s="1">
        <v>1</v>
      </c>
      <c r="AK4411" s="1">
        <v>0</v>
      </c>
      <c r="AL4411" s="1">
        <v>0</v>
      </c>
      <c r="AM4411" s="1">
        <v>0</v>
      </c>
      <c r="AN4411" s="1">
        <v>0</v>
      </c>
      <c r="AO4411" s="1">
        <v>0</v>
      </c>
      <c r="AP4411" s="1">
        <v>0</v>
      </c>
      <c r="AQ4411" s="1">
        <v>0</v>
      </c>
      <c r="AR4411" s="1">
        <v>670</v>
      </c>
      <c r="AS4411" s="1">
        <v>514.25432692307697</v>
      </c>
      <c r="AT4411" s="1">
        <f>Table1[[#This Row],[รวมต้นทุนค่าเดินทาง]]+Table1[[#This Row],[รวมต้นทุนค่าซ่อม]]+Table1[[#This Row],[รวมค่าเสื่อม]]</f>
        <v>2160.8168269230769</v>
      </c>
      <c r="AU4411" s="1">
        <f t="shared" si="205"/>
        <v>7357.1560116242263</v>
      </c>
      <c r="AV4411" s="1" t="str" cm="1">
        <f t="array" ref="AV4411">IF(AC4411&lt;4, "เก็บ", IF(OR(AT4411 &lt; PERCENTILE(IF($AC$2:$AC$5092=AC4411, $AT$2:$AT$5092), 0.25) - 1.5 * (PERCENTILE(IF($AC$2:$AC$5092=AC4411, $AT$2:$AT$5092), 0.75) - PERCENTILE(IF($AC$2:$AC$5092=AC4411, $AT$2:$AT$5092), 0.25)), AT4411 &gt; PERCENTILE(IF($AC$2:$AC$5092=AC4411, $AT$2:$AT$5092), 0.75) + 1.5 * (PERCENTILE(IF($AC$2:$AC$5092=AC4411, $AT$2:$AT$5092), 0.75) - PERCENTILE(IF($AC$2:$AC$5092=AC4411, $AT$2:$AT$5092), 0.25))), "ตัด", "เก็บ"))</f>
        <v>เก็บ</v>
      </c>
      <c r="AW4411" s="1">
        <f t="shared" si="206"/>
        <v>3692.3765797166502</v>
      </c>
      <c r="AX4411" s="1">
        <v>2144.9959546277146</v>
      </c>
      <c r="AY4411" s="1">
        <v>976.5625</v>
      </c>
    </row>
    <row r="4412" spans="1:51" x14ac:dyDescent="0.2">
      <c r="A4412" s="3">
        <v>46055</v>
      </c>
      <c r="B4412">
        <v>46055</v>
      </c>
      <c r="C4412" t="s">
        <v>13921</v>
      </c>
      <c r="D4412" t="s">
        <v>66</v>
      </c>
      <c r="E4412" t="s">
        <v>124</v>
      </c>
      <c r="F4412" t="s">
        <v>427</v>
      </c>
      <c r="G4412" s="1">
        <v>0</v>
      </c>
      <c r="H4412" s="1">
        <v>792</v>
      </c>
      <c r="I4412" s="1">
        <v>400</v>
      </c>
      <c r="J4412" s="1">
        <v>0</v>
      </c>
      <c r="K4412" s="1">
        <v>0</v>
      </c>
      <c r="L4412" s="1">
        <v>0</v>
      </c>
      <c r="M4412" s="1">
        <v>0</v>
      </c>
      <c r="N4412" s="1">
        <v>0</v>
      </c>
      <c r="O4412" s="1">
        <v>400</v>
      </c>
      <c r="P4412" t="s">
        <v>13922</v>
      </c>
      <c r="Q4412" s="2">
        <v>244382</v>
      </c>
      <c r="R4412" t="s">
        <v>70</v>
      </c>
      <c r="S4412">
        <v>0</v>
      </c>
      <c r="T4412" t="s">
        <v>254</v>
      </c>
      <c r="U4412" t="s">
        <v>93</v>
      </c>
      <c r="V4412" s="1">
        <v>0</v>
      </c>
      <c r="W4412" s="1">
        <v>0</v>
      </c>
      <c r="X4412" s="1">
        <v>0</v>
      </c>
      <c r="AA4412" t="s">
        <v>58</v>
      </c>
      <c r="AB4412" s="1">
        <v>0</v>
      </c>
      <c r="AC4412" s="4">
        <f>IF(ISNUMBER(MATCH(AD4412, $AD$2:AD4411, 0)), INDEX($AC$2:AC4411, MATCH(AD4412, $AD$2:AD4411, 0)), MAX($AC$2:AC4411)+1)</f>
        <v>14</v>
      </c>
      <c r="AD4412" t="str">
        <f t="shared" si="207"/>
        <v>ลำปาง-ตลาดไท</v>
      </c>
      <c r="AE4412" t="s">
        <v>73</v>
      </c>
      <c r="AF4412" s="1">
        <v>0</v>
      </c>
      <c r="AG4412" s="1">
        <v>0</v>
      </c>
      <c r="AH4412" s="1">
        <v>0</v>
      </c>
      <c r="AI4412" t="s">
        <v>13923</v>
      </c>
      <c r="AJ4412" s="1">
        <v>1</v>
      </c>
      <c r="AK4412" s="1">
        <v>620</v>
      </c>
      <c r="AL4412" s="1">
        <v>620</v>
      </c>
      <c r="AM4412" s="1">
        <v>1</v>
      </c>
      <c r="AN4412" s="1">
        <v>0</v>
      </c>
      <c r="AO4412" s="1">
        <v>0</v>
      </c>
      <c r="AP4412" s="1">
        <v>0</v>
      </c>
      <c r="AQ4412" s="1">
        <v>0</v>
      </c>
      <c r="AR4412" s="1">
        <v>1192</v>
      </c>
      <c r="AS4412" s="1">
        <v>117.27093425013683</v>
      </c>
      <c r="AT4412" s="1">
        <f>Table1[[#This Row],[รวมต้นทุนค่าเดินทาง]]+Table1[[#This Row],[รวมต้นทุนค่าซ่อม]]+Table1[[#This Row],[รวมค่าเสื่อม]]</f>
        <v>2716.690303458975</v>
      </c>
      <c r="AU4412" s="1" t="e">
        <f t="shared" si="205"/>
        <v>#N/A</v>
      </c>
      <c r="AV4412" s="1" t="e" cm="1">
        <f t="array" ref="AV4412">IF(AC4412&lt;4, "เก็บ", IF(OR(AT4412 &lt; PERCENTILE(IF($AC$2:$AC$5092=AC4412, $AT$2:$AT$5092), 0.25) - 1.5 * (PERCENTILE(IF($AC$2:$AC$5092=AC4412, $AT$2:$AT$5092), 0.75) - PERCENTILE(IF($AC$2:$AC$5092=AC4412, $AT$2:$AT$5092), 0.25)), AT4412 &gt; PERCENTILE(IF($AC$2:$AC$5092=AC4412, $AT$2:$AT$5092), 0.75) + 1.5 * (PERCENTILE(IF($AC$2:$AC$5092=AC4412, $AT$2:$AT$5092), 0.75) - PERCENTILE(IF($AC$2:$AC$5092=AC4412, $AT$2:$AT$5092), 0.25))), "ตัด", "เก็บ"))</f>
        <v>#N/A</v>
      </c>
      <c r="AW4412" s="1" t="e">
        <f t="shared" si="206"/>
        <v>#DIV/0!</v>
      </c>
      <c r="AX4412" s="1">
        <v>2411.9362516169685</v>
      </c>
      <c r="AY4412" s="1">
        <v>1407.4193692088384</v>
      </c>
    </row>
    <row r="4413" spans="1:51" x14ac:dyDescent="0.2">
      <c r="A4413" s="3">
        <v>46055</v>
      </c>
      <c r="B4413">
        <v>46055</v>
      </c>
      <c r="C4413" t="s">
        <v>13924</v>
      </c>
      <c r="D4413" t="s">
        <v>66</v>
      </c>
      <c r="E4413" t="s">
        <v>124</v>
      </c>
      <c r="F4413" t="s">
        <v>263</v>
      </c>
      <c r="G4413" s="1">
        <v>0</v>
      </c>
      <c r="H4413" s="1">
        <v>731</v>
      </c>
      <c r="I4413" s="1">
        <v>400</v>
      </c>
      <c r="J4413" s="1">
        <v>0</v>
      </c>
      <c r="K4413" s="1">
        <v>0</v>
      </c>
      <c r="L4413" s="1">
        <v>0</v>
      </c>
      <c r="M4413" s="1">
        <v>0</v>
      </c>
      <c r="N4413" s="1">
        <v>0</v>
      </c>
      <c r="O4413" s="1">
        <v>400</v>
      </c>
      <c r="P4413" t="s">
        <v>13925</v>
      </c>
      <c r="Q4413" s="2">
        <v>244382</v>
      </c>
      <c r="R4413" t="s">
        <v>70</v>
      </c>
      <c r="S4413">
        <v>0</v>
      </c>
      <c r="T4413" t="s">
        <v>88</v>
      </c>
      <c r="U4413" t="s">
        <v>93</v>
      </c>
      <c r="V4413" s="1">
        <v>0</v>
      </c>
      <c r="W4413" s="1">
        <v>0</v>
      </c>
      <c r="X4413" s="1">
        <v>0</v>
      </c>
      <c r="AA4413" t="s">
        <v>58</v>
      </c>
      <c r="AB4413" s="1">
        <v>0</v>
      </c>
      <c r="AC4413" s="4">
        <f>IF(ISNUMBER(MATCH(AD4413, $AD$2:AD4412, 0)), INDEX($AC$2:AC4412, MATCH(AD4413, $AD$2:AD4412, 0)), MAX($AC$2:AC4412)+1)</f>
        <v>51</v>
      </c>
      <c r="AD4413" t="str">
        <f t="shared" si="207"/>
        <v>แพร่-ตลาดไท</v>
      </c>
      <c r="AE4413" t="s">
        <v>73</v>
      </c>
      <c r="AF4413" s="1">
        <v>0</v>
      </c>
      <c r="AG4413" s="1">
        <v>0</v>
      </c>
      <c r="AH4413" s="1">
        <v>0</v>
      </c>
      <c r="AI4413" t="s">
        <v>13926</v>
      </c>
      <c r="AJ4413" s="1">
        <v>1</v>
      </c>
      <c r="AK4413" s="1">
        <v>572</v>
      </c>
      <c r="AL4413" s="1">
        <v>572</v>
      </c>
      <c r="AM4413" s="1">
        <v>1</v>
      </c>
      <c r="AN4413" s="1">
        <v>0</v>
      </c>
      <c r="AO4413" s="1">
        <v>0</v>
      </c>
      <c r="AP4413" s="1">
        <v>0</v>
      </c>
      <c r="AQ4413" s="1">
        <v>0</v>
      </c>
      <c r="AR4413" s="1">
        <v>1131</v>
      </c>
      <c r="AS4413" s="1">
        <v>819.05173059042306</v>
      </c>
      <c r="AT4413" s="1">
        <f>Table1[[#This Row],[รวมต้นทุนค่าเดินทาง]]+Table1[[#This Row],[รวมต้นทุนค่าซ่อม]]+Table1[[#This Row],[รวมค่าเสื่อม]]</f>
        <v>3460.57944914053</v>
      </c>
      <c r="AU4413" s="1">
        <f t="shared" si="205"/>
        <v>4737.6107634746759</v>
      </c>
      <c r="AV4413" s="1" t="str" cm="1">
        <f t="array" ref="AV4413">IF(AC4413&lt;4, "เก็บ", IF(OR(AT4413 &lt; PERCENTILE(IF($AC$2:$AC$5092=AC4413, $AT$2:$AT$5092), 0.25) - 1.5 * (PERCENTILE(IF($AC$2:$AC$5092=AC4413, $AT$2:$AT$5092), 0.75) - PERCENTILE(IF($AC$2:$AC$5092=AC4413, $AT$2:$AT$5092), 0.25)), AT4413 &gt; PERCENTILE(IF($AC$2:$AC$5092=AC4413, $AT$2:$AT$5092), 0.75) + 1.5 * (PERCENTILE(IF($AC$2:$AC$5092=AC4413, $AT$2:$AT$5092), 0.75) - PERCENTILE(IF($AC$2:$AC$5092=AC4413, $AT$2:$AT$5092), 0.25))), "ตัด", "เก็บ"))</f>
        <v>เก็บ</v>
      </c>
      <c r="AW4413" s="1">
        <f t="shared" si="206"/>
        <v>4487.1668970521196</v>
      </c>
      <c r="AX4413" s="1">
        <v>3014.4338711558335</v>
      </c>
      <c r="AY4413" s="1">
        <v>1510.5277185501068</v>
      </c>
    </row>
    <row r="4414" spans="1:51" x14ac:dyDescent="0.2">
      <c r="A4414" s="3">
        <v>46056</v>
      </c>
      <c r="B4414">
        <v>46056</v>
      </c>
      <c r="C4414" t="s">
        <v>13927</v>
      </c>
      <c r="D4414" t="s">
        <v>66</v>
      </c>
      <c r="E4414" t="s">
        <v>124</v>
      </c>
      <c r="F4414" t="s">
        <v>655</v>
      </c>
      <c r="G4414" s="1">
        <v>0</v>
      </c>
      <c r="H4414" s="1">
        <v>0</v>
      </c>
      <c r="I4414" s="1">
        <v>400</v>
      </c>
      <c r="J4414" s="1">
        <v>0</v>
      </c>
      <c r="K4414" s="1">
        <v>0</v>
      </c>
      <c r="L4414" s="1">
        <v>0</v>
      </c>
      <c r="M4414" s="1">
        <v>0</v>
      </c>
      <c r="N4414" s="1">
        <v>0</v>
      </c>
      <c r="O4414" s="1">
        <v>400</v>
      </c>
      <c r="P4414" t="s">
        <v>13928</v>
      </c>
      <c r="Q4414" s="2">
        <v>244383</v>
      </c>
      <c r="R4414" t="s">
        <v>70</v>
      </c>
      <c r="S4414">
        <v>0</v>
      </c>
      <c r="T4414" t="s">
        <v>71</v>
      </c>
      <c r="U4414" t="s">
        <v>93</v>
      </c>
      <c r="V4414" s="1">
        <v>0</v>
      </c>
      <c r="W4414" s="1">
        <v>0</v>
      </c>
      <c r="X4414" s="1">
        <v>0</v>
      </c>
      <c r="AA4414" t="s">
        <v>58</v>
      </c>
      <c r="AB4414" s="1">
        <v>0</v>
      </c>
      <c r="AC4414" s="4">
        <f>IF(ISNUMBER(MATCH(AD4414, $AD$2:AD4413, 0)), INDEX($AC$2:AC4413, MATCH(AD4414, $AD$2:AD4413, 0)), MAX($AC$2:AC4413)+1)</f>
        <v>4</v>
      </c>
      <c r="AD4414" t="str">
        <f t="shared" si="207"/>
        <v>เชียงใหม่-ตลาดไท</v>
      </c>
      <c r="AE4414" t="s">
        <v>73</v>
      </c>
      <c r="AF4414" s="1">
        <v>0</v>
      </c>
      <c r="AG4414" s="1">
        <v>0</v>
      </c>
      <c r="AH4414" s="1">
        <v>0</v>
      </c>
      <c r="AI4414" t="s">
        <v>13929</v>
      </c>
      <c r="AJ4414" s="1">
        <v>1</v>
      </c>
      <c r="AK4414" s="1">
        <v>720</v>
      </c>
      <c r="AL4414" s="1">
        <v>720</v>
      </c>
      <c r="AM4414" s="1">
        <v>1</v>
      </c>
      <c r="AN4414" s="1">
        <v>0</v>
      </c>
      <c r="AO4414" s="1">
        <v>0</v>
      </c>
      <c r="AP4414" s="1">
        <v>0</v>
      </c>
      <c r="AQ4414" s="1">
        <v>0</v>
      </c>
      <c r="AR4414" s="1">
        <v>400</v>
      </c>
      <c r="AS4414" s="1">
        <v>90.922214954179964</v>
      </c>
      <c r="AT4414" s="1">
        <f>Table1[[#This Row],[รวมต้นทุนค่าเดินทาง]]+Table1[[#This Row],[รวมต้นทุนค่าซ่อม]]+Table1[[#This Row],[รวมค่าเสื่อม]]</f>
        <v>1549.7924508888443</v>
      </c>
      <c r="AU4414" s="1">
        <f t="shared" si="205"/>
        <v>4256.109283997258</v>
      </c>
      <c r="AV4414" s="1" t="str" cm="1">
        <f t="array" ref="AV4414">IF(AC4414&lt;4, "เก็บ", IF(OR(AT4414 &lt; PERCENTILE(IF($AC$2:$AC$5092=AC4414, $AT$2:$AT$5092), 0.25) - 1.5 * (PERCENTILE(IF($AC$2:$AC$5092=AC4414, $AT$2:$AT$5092), 0.75) - PERCENTILE(IF($AC$2:$AC$5092=AC4414, $AT$2:$AT$5092), 0.25)), AT4414 &gt; PERCENTILE(IF($AC$2:$AC$5092=AC4414, $AT$2:$AT$5092), 0.75) + 1.5 * (PERCENTILE(IF($AC$2:$AC$5092=AC4414, $AT$2:$AT$5092), 0.75) - PERCENTILE(IF($AC$2:$AC$5092=AC4414, $AT$2:$AT$5092), 0.25))), "ตัด", "เก็บ"))</f>
        <v>เก็บ</v>
      </c>
      <c r="AW4414" s="1">
        <f t="shared" si="206"/>
        <v>3807.0727671795808</v>
      </c>
      <c r="AX4414" s="1">
        <v>2335.0230876608157</v>
      </c>
      <c r="AY4414" s="1">
        <v>1058.8702359346644</v>
      </c>
    </row>
    <row r="4415" spans="1:51" x14ac:dyDescent="0.2">
      <c r="A4415" s="3">
        <v>46056</v>
      </c>
      <c r="B4415">
        <v>46056</v>
      </c>
      <c r="C4415" t="s">
        <v>13930</v>
      </c>
      <c r="D4415" t="s">
        <v>66</v>
      </c>
      <c r="E4415" t="s">
        <v>124</v>
      </c>
      <c r="F4415" t="s">
        <v>1371</v>
      </c>
      <c r="G4415" s="1">
        <v>0</v>
      </c>
      <c r="H4415" s="1">
        <v>0</v>
      </c>
      <c r="I4415" s="1">
        <v>500</v>
      </c>
      <c r="J4415" s="1">
        <v>0</v>
      </c>
      <c r="K4415" s="1">
        <v>0</v>
      </c>
      <c r="L4415" s="1">
        <v>0</v>
      </c>
      <c r="M4415" s="1">
        <v>0</v>
      </c>
      <c r="N4415" s="1">
        <v>0</v>
      </c>
      <c r="O4415" s="1">
        <v>500</v>
      </c>
      <c r="P4415" t="s">
        <v>13931</v>
      </c>
      <c r="Q4415" s="2">
        <v>244383</v>
      </c>
      <c r="R4415" t="s">
        <v>70</v>
      </c>
      <c r="S4415">
        <v>0</v>
      </c>
      <c r="T4415" t="s">
        <v>71</v>
      </c>
      <c r="U4415" t="s">
        <v>161</v>
      </c>
      <c r="V4415" s="1">
        <v>0</v>
      </c>
      <c r="W4415" s="1">
        <v>0</v>
      </c>
      <c r="X4415" s="1">
        <v>0</v>
      </c>
      <c r="AA4415" t="s">
        <v>58</v>
      </c>
      <c r="AB4415" s="1">
        <v>0</v>
      </c>
      <c r="AC4415" s="4">
        <f>IF(ISNUMBER(MATCH(AD4415, $AD$2:AD4414, 0)), INDEX($AC$2:AC4414, MATCH(AD4415, $AD$2:AD4414, 0)), MAX($AC$2:AC4414)+1)</f>
        <v>9</v>
      </c>
      <c r="AD4415" t="str">
        <f t="shared" si="207"/>
        <v>เชียงใหม่-พุทธมณฑลสาย 2</v>
      </c>
      <c r="AE4415" t="s">
        <v>73</v>
      </c>
      <c r="AF4415" s="1">
        <v>0</v>
      </c>
      <c r="AG4415" s="1">
        <v>0</v>
      </c>
      <c r="AH4415" s="1">
        <v>0</v>
      </c>
      <c r="AI4415" t="s">
        <v>13932</v>
      </c>
      <c r="AJ4415" s="1">
        <v>1</v>
      </c>
      <c r="AK4415" s="1">
        <v>720</v>
      </c>
      <c r="AL4415" s="1">
        <v>720</v>
      </c>
      <c r="AM4415" s="1">
        <v>1</v>
      </c>
      <c r="AN4415" s="1">
        <v>0</v>
      </c>
      <c r="AO4415" s="1">
        <v>0</v>
      </c>
      <c r="AP4415" s="1">
        <v>0</v>
      </c>
      <c r="AQ4415" s="1">
        <v>0</v>
      </c>
      <c r="AR4415" s="1">
        <v>500</v>
      </c>
      <c r="AS4415" s="1">
        <v>167.41656047331892</v>
      </c>
      <c r="AT4415" s="1">
        <f>Table1[[#This Row],[รวมต้นทุนค่าเดินทาง]]+Table1[[#This Row],[รวมต้นทุนค่าซ่อม]]+Table1[[#This Row],[รวมค่าเสื่อม]]</f>
        <v>1888.4454309587111</v>
      </c>
      <c r="AU4415" s="1">
        <f t="shared" si="205"/>
        <v>4623.2312262414152</v>
      </c>
      <c r="AV4415" s="1" t="str" cm="1">
        <f t="array" ref="AV4415">IF(AC4415&lt;4, "เก็บ", IF(OR(AT4415 &lt; PERCENTILE(IF($AC$2:$AC$5092=AC4415, $AT$2:$AT$5092), 0.25) - 1.5 * (PERCENTILE(IF($AC$2:$AC$5092=AC4415, $AT$2:$AT$5092), 0.75) - PERCENTILE(IF($AC$2:$AC$5092=AC4415, $AT$2:$AT$5092), 0.25)), AT4415 &gt; PERCENTILE(IF($AC$2:$AC$5092=AC4415, $AT$2:$AT$5092), 0.75) + 1.5 * (PERCENTILE(IF($AC$2:$AC$5092=AC4415, $AT$2:$AT$5092), 0.75) - PERCENTILE(IF($AC$2:$AC$5092=AC4415, $AT$2:$AT$5092), 0.25))), "ตัด", "เก็บ"))</f>
        <v>เก็บ</v>
      </c>
      <c r="AW4415" s="1">
        <f t="shared" si="206"/>
        <v>4005.4952465164292</v>
      </c>
      <c r="AX4415" s="1">
        <v>2577.9546108768855</v>
      </c>
      <c r="AY4415" s="1">
        <v>1221.0288704853922</v>
      </c>
    </row>
    <row r="4416" spans="1:51" x14ac:dyDescent="0.2">
      <c r="A4416" s="3">
        <v>46056</v>
      </c>
      <c r="B4416">
        <v>46056</v>
      </c>
      <c r="C4416" t="s">
        <v>13933</v>
      </c>
      <c r="D4416" t="s">
        <v>66</v>
      </c>
      <c r="E4416" t="s">
        <v>124</v>
      </c>
      <c r="F4416" t="s">
        <v>849</v>
      </c>
      <c r="G4416" s="1">
        <v>0</v>
      </c>
      <c r="H4416" s="1">
        <v>0</v>
      </c>
      <c r="I4416" s="1">
        <v>400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>
        <v>400</v>
      </c>
      <c r="P4416" t="s">
        <v>13934</v>
      </c>
      <c r="Q4416" s="2">
        <v>244383</v>
      </c>
      <c r="R4416" t="s">
        <v>70</v>
      </c>
      <c r="S4416">
        <v>0</v>
      </c>
      <c r="T4416" t="s">
        <v>71</v>
      </c>
      <c r="U4416" t="s">
        <v>93</v>
      </c>
      <c r="V4416" s="1">
        <v>0</v>
      </c>
      <c r="W4416" s="1">
        <v>0</v>
      </c>
      <c r="X4416" s="1">
        <v>0</v>
      </c>
      <c r="AA4416" t="s">
        <v>58</v>
      </c>
      <c r="AB4416" s="1">
        <v>0</v>
      </c>
      <c r="AC4416" s="4">
        <f>IF(ISNUMBER(MATCH(AD4416, $AD$2:AD4415, 0)), INDEX($AC$2:AC4415, MATCH(AD4416, $AD$2:AD4415, 0)), MAX($AC$2:AC4415)+1)</f>
        <v>4</v>
      </c>
      <c r="AD4416" t="str">
        <f t="shared" si="207"/>
        <v>เชียงใหม่-ตลาดไท</v>
      </c>
      <c r="AE4416" t="s">
        <v>73</v>
      </c>
      <c r="AF4416" s="1">
        <v>0</v>
      </c>
      <c r="AG4416" s="1">
        <v>0</v>
      </c>
      <c r="AH4416" s="1">
        <v>0</v>
      </c>
      <c r="AI4416" t="s">
        <v>13935</v>
      </c>
      <c r="AJ4416" s="1">
        <v>1</v>
      </c>
      <c r="AK4416" s="1">
        <v>720</v>
      </c>
      <c r="AL4416" s="1">
        <v>720</v>
      </c>
      <c r="AM4416" s="1">
        <v>1</v>
      </c>
      <c r="AN4416" s="1">
        <v>0</v>
      </c>
      <c r="AO4416" s="1">
        <v>0</v>
      </c>
      <c r="AP4416" s="1">
        <v>0</v>
      </c>
      <c r="AQ4416" s="1">
        <v>0</v>
      </c>
      <c r="AR4416" s="1">
        <v>400</v>
      </c>
      <c r="AS4416" s="1">
        <v>120.74236111111112</v>
      </c>
      <c r="AT4416" s="1">
        <f>Table1[[#This Row],[รวมต้นทุนค่าเดินทาง]]+Table1[[#This Row],[รวมต้นทุนค่าซ่อม]]+Table1[[#This Row],[รวมค่าเสื่อม]]</f>
        <v>1591.6287116027247</v>
      </c>
      <c r="AU4416" s="1">
        <f t="shared" si="205"/>
        <v>4256.109283997258</v>
      </c>
      <c r="AV4416" s="1" t="str" cm="1">
        <f t="array" ref="AV4416">IF(AC4416&lt;4, "เก็บ", IF(OR(AT4416 &lt; PERCENTILE(IF($AC$2:$AC$5092=AC4416, $AT$2:$AT$5092), 0.25) - 1.5 * (PERCENTILE(IF($AC$2:$AC$5092=AC4416, $AT$2:$AT$5092), 0.75) - PERCENTILE(IF($AC$2:$AC$5092=AC4416, $AT$2:$AT$5092), 0.25)), AT4416 &gt; PERCENTILE(IF($AC$2:$AC$5092=AC4416, $AT$2:$AT$5092), 0.75) + 1.5 * (PERCENTILE(IF($AC$2:$AC$5092=AC4416, $AT$2:$AT$5092), 0.75) - PERCENTILE(IF($AC$2:$AC$5092=AC4416, $AT$2:$AT$5092), 0.25))), "ตัด", "เก็บ"))</f>
        <v>เก็บ</v>
      </c>
      <c r="AW4416" s="1">
        <f t="shared" si="206"/>
        <v>3807.0727671795808</v>
      </c>
      <c r="AX4416" s="1">
        <v>2335.0230876608157</v>
      </c>
      <c r="AY4416" s="1">
        <v>1070.8863504916137</v>
      </c>
    </row>
    <row r="4417" spans="1:51" x14ac:dyDescent="0.2">
      <c r="A4417" s="3">
        <v>46056</v>
      </c>
      <c r="B4417">
        <v>46056</v>
      </c>
      <c r="C4417" t="s">
        <v>13936</v>
      </c>
      <c r="D4417" t="s">
        <v>66</v>
      </c>
      <c r="E4417" t="s">
        <v>105</v>
      </c>
      <c r="F4417" t="s">
        <v>525</v>
      </c>
      <c r="G4417" s="1">
        <v>0</v>
      </c>
      <c r="H4417" s="1">
        <v>0</v>
      </c>
      <c r="I4417" s="1">
        <v>0</v>
      </c>
      <c r="J4417" s="1">
        <v>0</v>
      </c>
      <c r="K4417" s="1">
        <v>0</v>
      </c>
      <c r="L4417" s="1">
        <v>0</v>
      </c>
      <c r="M4417" s="1">
        <v>0</v>
      </c>
      <c r="N4417" s="1">
        <v>670</v>
      </c>
      <c r="O4417" s="1">
        <v>670</v>
      </c>
      <c r="P4417" t="s">
        <v>13937</v>
      </c>
      <c r="Q4417" s="2">
        <v>244383</v>
      </c>
      <c r="R4417" t="s">
        <v>55</v>
      </c>
      <c r="S4417">
        <v>0</v>
      </c>
      <c r="T4417" t="s">
        <v>87</v>
      </c>
      <c r="U4417" t="s">
        <v>71</v>
      </c>
      <c r="V4417" s="1">
        <v>0</v>
      </c>
      <c r="W4417" s="1">
        <v>609</v>
      </c>
      <c r="X4417" s="1">
        <v>0</v>
      </c>
      <c r="Y4417" t="s">
        <v>108</v>
      </c>
      <c r="Z4417" t="s">
        <v>71</v>
      </c>
      <c r="AA4417" t="s">
        <v>612</v>
      </c>
      <c r="AB4417" s="1">
        <v>0</v>
      </c>
      <c r="AC4417" s="4">
        <f>IF(ISNUMBER(MATCH(AD4417, $AD$2:AD4416, 0)), INDEX($AC$2:AC4416, MATCH(AD4417, $AD$2:AD4416, 0)), MAX($AC$2:AC4416)+1)</f>
        <v>6</v>
      </c>
      <c r="AD4417" t="str">
        <f t="shared" si="207"/>
        <v>เชียงราย-เชียงใหม่</v>
      </c>
      <c r="AE4417" t="s">
        <v>55</v>
      </c>
      <c r="AF4417" s="1">
        <v>0</v>
      </c>
      <c r="AG4417" s="1">
        <v>0</v>
      </c>
      <c r="AH4417" s="1">
        <v>0</v>
      </c>
      <c r="AI4417" t="s">
        <v>13938</v>
      </c>
      <c r="AJ4417" s="1">
        <v>2</v>
      </c>
      <c r="AK4417" s="1">
        <v>0</v>
      </c>
      <c r="AL4417" s="1">
        <v>0</v>
      </c>
      <c r="AM4417" s="1">
        <v>0</v>
      </c>
      <c r="AN4417" s="1">
        <v>615.79870000000005</v>
      </c>
      <c r="AO4417" s="1">
        <v>0</v>
      </c>
      <c r="AP4417" s="1">
        <v>0</v>
      </c>
      <c r="AQ4417" s="1">
        <v>0</v>
      </c>
      <c r="AR4417" s="1">
        <v>1279</v>
      </c>
      <c r="AS4417" s="1">
        <v>799.04270833333339</v>
      </c>
      <c r="AT4417" s="1">
        <f>Table1[[#This Row],[รวมต้นทุนค่าเดินทาง]]+Table1[[#This Row],[รวมต้นทุนค่าซ่อม]]+Table1[[#This Row],[รวมค่าเสื่อม]]</f>
        <v>3360.0939903846156</v>
      </c>
      <c r="AU4417" s="1">
        <f t="shared" si="205"/>
        <v>4428.3346813776061</v>
      </c>
      <c r="AV4417" s="1" t="str" cm="1">
        <f t="array" ref="AV4417">IF(AC4417&lt;4, "เก็บ", IF(OR(AT4417 &lt; PERCENTILE(IF($AC$2:$AC$5092=AC4417, $AT$2:$AT$5092), 0.25) - 1.5 * (PERCENTILE(IF($AC$2:$AC$5092=AC4417, $AT$2:$AT$5092), 0.75) - PERCENTILE(IF($AC$2:$AC$5092=AC4417, $AT$2:$AT$5092), 0.25)), AT4417 &gt; PERCENTILE(IF($AC$2:$AC$5092=AC4417, $AT$2:$AT$5092), 0.75) + 1.5 * (PERCENTILE(IF($AC$2:$AC$5092=AC4417, $AT$2:$AT$5092), 0.75) - PERCENTILE(IF($AC$2:$AC$5092=AC4417, $AT$2:$AT$5092), 0.25))), "ตัด", "เก็บ"))</f>
        <v>เก็บ</v>
      </c>
      <c r="AW4417" s="1">
        <f t="shared" si="206"/>
        <v>3873.7679454274344</v>
      </c>
      <c r="AX4417" s="1">
        <v>2781.4385174989698</v>
      </c>
      <c r="AY4417" s="1">
        <v>1282.051282051282</v>
      </c>
    </row>
    <row r="4418" spans="1:51" x14ac:dyDescent="0.2">
      <c r="A4418" s="3">
        <v>46056</v>
      </c>
      <c r="B4418">
        <v>46056</v>
      </c>
      <c r="C4418" t="s">
        <v>13939</v>
      </c>
      <c r="D4418" t="s">
        <v>66</v>
      </c>
      <c r="E4418" t="s">
        <v>148</v>
      </c>
      <c r="F4418" t="s">
        <v>215</v>
      </c>
      <c r="G4418" s="1">
        <v>0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  <c r="O4418" s="1">
        <v>0</v>
      </c>
      <c r="P4418" t="s">
        <v>13940</v>
      </c>
      <c r="Q4418" s="2">
        <v>244383</v>
      </c>
      <c r="R4418" t="s">
        <v>55</v>
      </c>
      <c r="S4418">
        <v>0</v>
      </c>
      <c r="T4418" t="s">
        <v>87</v>
      </c>
      <c r="U4418" t="s">
        <v>71</v>
      </c>
      <c r="V4418" s="1">
        <v>0</v>
      </c>
      <c r="W4418" s="1">
        <v>1005</v>
      </c>
      <c r="X4418" s="1">
        <v>0</v>
      </c>
      <c r="Y4418" t="s">
        <v>87</v>
      </c>
      <c r="Z4418" t="s">
        <v>71</v>
      </c>
      <c r="AA4418" t="s">
        <v>58</v>
      </c>
      <c r="AB4418" s="1">
        <v>0</v>
      </c>
      <c r="AC4418" s="4">
        <f>IF(ISNUMBER(MATCH(AD4418, $AD$2:AD4417, 0)), INDEX($AC$2:AC4417, MATCH(AD4418, $AD$2:AD4417, 0)), MAX($AC$2:AC4417)+1)</f>
        <v>6</v>
      </c>
      <c r="AD4418" t="str">
        <f t="shared" si="207"/>
        <v>เชียงราย-เชียงใหม่</v>
      </c>
      <c r="AE4418" t="s">
        <v>55</v>
      </c>
      <c r="AF4418" s="1">
        <v>0</v>
      </c>
      <c r="AG4418" s="1">
        <v>0</v>
      </c>
      <c r="AH4418" s="1">
        <v>0</v>
      </c>
      <c r="AI4418" t="s">
        <v>13941</v>
      </c>
      <c r="AJ4418" s="1">
        <v>1</v>
      </c>
      <c r="AK4418" s="1">
        <v>0</v>
      </c>
      <c r="AL4418" s="1">
        <v>0</v>
      </c>
      <c r="AM4418" s="1">
        <v>0</v>
      </c>
      <c r="AN4418" s="1">
        <v>0</v>
      </c>
      <c r="AO4418" s="1">
        <v>0</v>
      </c>
      <c r="AP4418" s="1">
        <v>0</v>
      </c>
      <c r="AQ4418" s="1">
        <v>0</v>
      </c>
      <c r="AR4418" s="1">
        <v>1005</v>
      </c>
      <c r="AS4418" s="1">
        <v>1581.1636904761901</v>
      </c>
      <c r="AT4418" s="1">
        <f>Table1[[#This Row],[รวมต้นทุนค่าเดินทาง]]+Table1[[#This Row],[รวมต้นทุนค่าซ่อม]]+Table1[[#This Row],[รวมค่าเสื่อม]]</f>
        <v>3569.0265937019963</v>
      </c>
      <c r="AU4418" s="1">
        <f t="shared" si="205"/>
        <v>4428.3346813776061</v>
      </c>
      <c r="AV4418" s="1" t="str" cm="1">
        <f t="array" ref="AV4418">IF(AC4418&lt;4, "เก็บ", IF(OR(AT4418 &lt; PERCENTILE(IF($AC$2:$AC$5092=AC4418, $AT$2:$AT$5092), 0.25) - 1.5 * (PERCENTILE(IF($AC$2:$AC$5092=AC4418, $AT$2:$AT$5092), 0.75) - PERCENTILE(IF($AC$2:$AC$5092=AC4418, $AT$2:$AT$5092), 0.25)), AT4418 &gt; PERCENTILE(IF($AC$2:$AC$5092=AC4418, $AT$2:$AT$5092), 0.75) + 1.5 * (PERCENTILE(IF($AC$2:$AC$5092=AC4418, $AT$2:$AT$5092), 0.75) - PERCENTILE(IF($AC$2:$AC$5092=AC4418, $AT$2:$AT$5092), 0.25))), "ตัด", "เก็บ"))</f>
        <v>เก็บ</v>
      </c>
      <c r="AW4418" s="1">
        <f t="shared" si="206"/>
        <v>3873.7679454274344</v>
      </c>
      <c r="AX4418" s="1">
        <v>2781.4385174989698</v>
      </c>
      <c r="AY4418" s="1">
        <v>982.86290322580646</v>
      </c>
    </row>
    <row r="4419" spans="1:51" x14ac:dyDescent="0.2">
      <c r="A4419" s="3">
        <v>46057</v>
      </c>
      <c r="B4419">
        <v>46057</v>
      </c>
      <c r="C4419" t="s">
        <v>13942</v>
      </c>
      <c r="D4419" t="s">
        <v>66</v>
      </c>
      <c r="E4419" t="s">
        <v>124</v>
      </c>
      <c r="F4419" t="s">
        <v>317</v>
      </c>
      <c r="G4419" s="1">
        <v>853</v>
      </c>
      <c r="H4419" s="1">
        <v>0</v>
      </c>
      <c r="I4419" s="1">
        <v>400</v>
      </c>
      <c r="J4419" s="1">
        <v>0</v>
      </c>
      <c r="K4419" s="1">
        <v>0</v>
      </c>
      <c r="L4419" s="1">
        <v>0</v>
      </c>
      <c r="M4419" s="1">
        <v>0</v>
      </c>
      <c r="N4419" s="1">
        <v>0</v>
      </c>
      <c r="O4419" s="1">
        <v>1253</v>
      </c>
      <c r="P4419" t="s">
        <v>13943</v>
      </c>
      <c r="Q4419" s="2">
        <v>244384</v>
      </c>
      <c r="R4419" t="s">
        <v>70</v>
      </c>
      <c r="S4419">
        <v>0</v>
      </c>
      <c r="T4419" t="s">
        <v>254</v>
      </c>
      <c r="U4419" t="s">
        <v>161</v>
      </c>
      <c r="V4419" s="1">
        <v>0</v>
      </c>
      <c r="W4419" s="1">
        <v>0</v>
      </c>
      <c r="X4419" s="1">
        <v>0</v>
      </c>
      <c r="AA4419" t="s">
        <v>58</v>
      </c>
      <c r="AB4419" s="1">
        <v>0</v>
      </c>
      <c r="AC4419" s="4">
        <f>IF(ISNUMBER(MATCH(AD4419, $AD$2:AD4418, 0)), INDEX($AC$2:AC4418, MATCH(AD4419, $AD$2:AD4418, 0)), MAX($AC$2:AC4418)+1)</f>
        <v>11</v>
      </c>
      <c r="AD4419" t="str">
        <f t="shared" si="207"/>
        <v>ลำปาง-พุทธมณฑลสาย 2</v>
      </c>
      <c r="AE4419" t="s">
        <v>73</v>
      </c>
      <c r="AF4419" s="1">
        <v>0</v>
      </c>
      <c r="AG4419" s="1">
        <v>0</v>
      </c>
      <c r="AH4419" s="1">
        <v>0</v>
      </c>
      <c r="AI4419" t="s">
        <v>13944</v>
      </c>
      <c r="AJ4419" s="1">
        <v>1</v>
      </c>
      <c r="AK4419" s="1">
        <v>720</v>
      </c>
      <c r="AL4419" s="1">
        <v>720</v>
      </c>
      <c r="AM4419" s="1">
        <v>1</v>
      </c>
      <c r="AN4419" s="1">
        <v>0</v>
      </c>
      <c r="AO4419" s="1">
        <v>0</v>
      </c>
      <c r="AP4419" s="1">
        <v>0</v>
      </c>
      <c r="AQ4419" s="1">
        <v>0</v>
      </c>
      <c r="AR4419" s="1">
        <v>1253</v>
      </c>
      <c r="AS4419" s="1">
        <v>698.35426241134746</v>
      </c>
      <c r="AT4419" s="1">
        <f>Table1[[#This Row],[รวมต้นทุนค่าเดินทาง]]+Table1[[#This Row],[รวมต้นทุนค่าซ่อม]]+Table1[[#This Row],[รวมค่าเสื่อม]]</f>
        <v>3493.8222111292962</v>
      </c>
      <c r="AU4419" s="1">
        <f t="shared" ref="AU4419:AU4482" si="208">AVERAGEIF($AC$2:$AC$5092, AC4419, $AT$2:$AT$5092)</f>
        <v>4930.4097489270907</v>
      </c>
      <c r="AV4419" s="1" t="str" cm="1">
        <f t="array" ref="AV4419">IF(AC4419&lt;4, "เก็บ", IF(OR(AT4419 &lt; PERCENTILE(IF($AC$2:$AC$5092=AC4419, $AT$2:$AT$5092), 0.25) - 1.5 * (PERCENTILE(IF($AC$2:$AC$5092=AC4419, $AT$2:$AT$5092), 0.75) - PERCENTILE(IF($AC$2:$AC$5092=AC4419, $AT$2:$AT$5092), 0.25)), AT4419 &gt; PERCENTILE(IF($AC$2:$AC$5092=AC4419, $AT$2:$AT$5092), 0.75) + 1.5 * (PERCENTILE(IF($AC$2:$AC$5092=AC4419, $AT$2:$AT$5092), 0.75) - PERCENTILE(IF($AC$2:$AC$5092=AC4419, $AT$2:$AT$5092), 0.25))), "ตัด", "เก็บ"))</f>
        <v>เก็บ</v>
      </c>
      <c r="AW4419" s="1">
        <f t="shared" ref="AW4419:AW4482" si="209">AVERAGEIFS($AT$2:$AT$5092, $AC$2:$AC$5092, AC4419, $AV$2:$AV$5092, "เก็บ")</f>
        <v>4496.4734610911819</v>
      </c>
      <c r="AX4419" s="1">
        <v>2927.9145864762854</v>
      </c>
      <c r="AY4419" s="1">
        <v>1542.4679487179487</v>
      </c>
    </row>
    <row r="4420" spans="1:51" x14ac:dyDescent="0.2">
      <c r="A4420" s="3">
        <v>46057</v>
      </c>
      <c r="B4420">
        <v>46057</v>
      </c>
      <c r="C4420" t="s">
        <v>13945</v>
      </c>
      <c r="D4420" t="s">
        <v>66</v>
      </c>
      <c r="E4420" t="s">
        <v>67</v>
      </c>
      <c r="F4420" t="s">
        <v>273</v>
      </c>
      <c r="G4420" s="1">
        <v>0</v>
      </c>
      <c r="H4420" s="1">
        <v>0</v>
      </c>
      <c r="I4420" s="1">
        <v>500</v>
      </c>
      <c r="J4420" s="1">
        <v>0</v>
      </c>
      <c r="K4420" s="1">
        <v>0</v>
      </c>
      <c r="L4420" s="1">
        <v>0</v>
      </c>
      <c r="M4420" s="1">
        <v>0</v>
      </c>
      <c r="N4420" s="1">
        <v>0</v>
      </c>
      <c r="O4420" s="1">
        <v>500</v>
      </c>
      <c r="P4420" t="s">
        <v>13946</v>
      </c>
      <c r="Q4420" s="2">
        <v>244384</v>
      </c>
      <c r="R4420" t="s">
        <v>70</v>
      </c>
      <c r="S4420">
        <v>0</v>
      </c>
      <c r="T4420" t="s">
        <v>71</v>
      </c>
      <c r="U4420" t="s">
        <v>72</v>
      </c>
      <c r="V4420" s="1">
        <v>0</v>
      </c>
      <c r="W4420" s="1">
        <v>0</v>
      </c>
      <c r="X4420" s="1">
        <v>0</v>
      </c>
      <c r="AA4420" t="s">
        <v>58</v>
      </c>
      <c r="AB4420" s="1">
        <v>0</v>
      </c>
      <c r="AC4420" s="4">
        <f>IF(ISNUMBER(MATCH(AD4420, $AD$2:AD4419, 0)), INDEX($AC$2:AC4419, MATCH(AD4420, $AD$2:AD4419, 0)), MAX($AC$2:AC4419)+1)</f>
        <v>2</v>
      </c>
      <c r="AD4420" t="str">
        <f t="shared" si="207"/>
        <v>เชียงใหม่-พุทธมณฑลสาย 5</v>
      </c>
      <c r="AE4420" t="s">
        <v>73</v>
      </c>
      <c r="AF4420" s="1">
        <v>0</v>
      </c>
      <c r="AG4420" s="1">
        <v>0</v>
      </c>
      <c r="AH4420" s="1">
        <v>0</v>
      </c>
      <c r="AI4420" t="s">
        <v>13947</v>
      </c>
      <c r="AJ4420" s="1">
        <v>1</v>
      </c>
      <c r="AK4420" s="1">
        <v>720</v>
      </c>
      <c r="AL4420" s="1">
        <v>720</v>
      </c>
      <c r="AM4420" s="1">
        <v>1</v>
      </c>
      <c r="AN4420" s="1">
        <v>0</v>
      </c>
      <c r="AO4420" s="1">
        <v>0</v>
      </c>
      <c r="AP4420" s="1">
        <v>0</v>
      </c>
      <c r="AQ4420" s="1">
        <v>0</v>
      </c>
      <c r="AR4420" s="1">
        <v>500</v>
      </c>
      <c r="AS4420" s="1">
        <v>218.85179755355381</v>
      </c>
      <c r="AT4420" s="1">
        <f>Table1[[#This Row],[รวมต้นทุนค่าเดินทาง]]+Table1[[#This Row],[รวมต้นทุนค่าซ่อม]]+Table1[[#This Row],[รวมค่าเสื่อม]]</f>
        <v>2001.004492610135</v>
      </c>
      <c r="AU4420" s="1">
        <f t="shared" si="208"/>
        <v>5026.5629662053279</v>
      </c>
      <c r="AV4420" s="1" t="str" cm="1">
        <f t="array" ref="AV4420">IF(AC4420&lt;4, "เก็บ", IF(OR(AT4420 &lt; PERCENTILE(IF($AC$2:$AC$5092=AC4420, $AT$2:$AT$5092), 0.25) - 1.5 * (PERCENTILE(IF($AC$2:$AC$5092=AC4420, $AT$2:$AT$5092), 0.75) - PERCENTILE(IF($AC$2:$AC$5092=AC4420, $AT$2:$AT$5092), 0.25)), AT4420 &gt; PERCENTILE(IF($AC$2:$AC$5092=AC4420, $AT$2:$AT$5092), 0.75) + 1.5 * (PERCENTILE(IF($AC$2:$AC$5092=AC4420, $AT$2:$AT$5092), 0.75) - PERCENTILE(IF($AC$2:$AC$5092=AC4420, $AT$2:$AT$5092), 0.25))), "ตัด", "เก็บ"))</f>
        <v>เก็บ</v>
      </c>
      <c r="AW4420" s="1">
        <f t="shared" si="209"/>
        <v>5026.5629662053279</v>
      </c>
      <c r="AX4420" s="1">
        <v>4064.5059139663294</v>
      </c>
      <c r="AY4420" s="1">
        <v>1282.1526950565813</v>
      </c>
    </row>
    <row r="4421" spans="1:51" x14ac:dyDescent="0.2">
      <c r="A4421" s="3">
        <v>46057</v>
      </c>
      <c r="B4421">
        <v>46057</v>
      </c>
      <c r="C4421" t="s">
        <v>13948</v>
      </c>
      <c r="D4421" t="s">
        <v>66</v>
      </c>
      <c r="E4421" t="s">
        <v>124</v>
      </c>
      <c r="F4421" t="s">
        <v>435</v>
      </c>
      <c r="G4421" s="1">
        <v>0</v>
      </c>
      <c r="H4421" s="1">
        <v>0</v>
      </c>
      <c r="I4421" s="1">
        <v>400</v>
      </c>
      <c r="J4421" s="1">
        <v>0</v>
      </c>
      <c r="K4421" s="1">
        <v>0</v>
      </c>
      <c r="L4421" s="1">
        <v>0</v>
      </c>
      <c r="M4421" s="1">
        <v>0</v>
      </c>
      <c r="N4421" s="1">
        <v>0</v>
      </c>
      <c r="O4421" s="1">
        <v>400</v>
      </c>
      <c r="P4421" t="s">
        <v>13949</v>
      </c>
      <c r="Q4421" s="2">
        <v>244384</v>
      </c>
      <c r="R4421" t="s">
        <v>70</v>
      </c>
      <c r="S4421">
        <v>0</v>
      </c>
      <c r="T4421" t="s">
        <v>71</v>
      </c>
      <c r="U4421" t="s">
        <v>93</v>
      </c>
      <c r="V4421" s="1">
        <v>0</v>
      </c>
      <c r="W4421" s="1">
        <v>0</v>
      </c>
      <c r="X4421" s="1">
        <v>0</v>
      </c>
      <c r="AA4421" t="s">
        <v>58</v>
      </c>
      <c r="AB4421" s="1">
        <v>0</v>
      </c>
      <c r="AC4421" s="4">
        <f>IF(ISNUMBER(MATCH(AD4421, $AD$2:AD4420, 0)), INDEX($AC$2:AC4420, MATCH(AD4421, $AD$2:AD4420, 0)), MAX($AC$2:AC4420)+1)</f>
        <v>4</v>
      </c>
      <c r="AD4421" t="str">
        <f t="shared" si="207"/>
        <v>เชียงใหม่-ตลาดไท</v>
      </c>
      <c r="AE4421" t="s">
        <v>73</v>
      </c>
      <c r="AF4421" s="1">
        <v>0</v>
      </c>
      <c r="AG4421" s="1">
        <v>0</v>
      </c>
      <c r="AH4421" s="1">
        <v>0</v>
      </c>
      <c r="AI4421" t="s">
        <v>13950</v>
      </c>
      <c r="AJ4421" s="1">
        <v>1</v>
      </c>
      <c r="AK4421" s="1">
        <v>720</v>
      </c>
      <c r="AL4421" s="1">
        <v>720</v>
      </c>
      <c r="AM4421" s="1">
        <v>1</v>
      </c>
      <c r="AN4421" s="1">
        <v>0</v>
      </c>
      <c r="AO4421" s="1">
        <v>0</v>
      </c>
      <c r="AP4421" s="1">
        <v>0</v>
      </c>
      <c r="AQ4421" s="1">
        <v>0</v>
      </c>
      <c r="AR4421" s="1">
        <v>400</v>
      </c>
      <c r="AS4421" s="1">
        <v>189.15370670995671</v>
      </c>
      <c r="AT4421" s="1">
        <f>Table1[[#This Row],[รวมต้นทุนค่าเดินทาง]]+Table1[[#This Row],[รวมต้นทุนค่าซ่อม]]+Table1[[#This Row],[รวมค่าเสื่อม]]</f>
        <v>1739.6384305642459</v>
      </c>
      <c r="AU4421" s="1">
        <f t="shared" si="208"/>
        <v>4256.109283997258</v>
      </c>
      <c r="AV4421" s="1" t="str" cm="1">
        <f t="array" ref="AV4421">IF(AC4421&lt;4, "เก็บ", IF(OR(AT4421 &lt; PERCENTILE(IF($AC$2:$AC$5092=AC4421, $AT$2:$AT$5092), 0.25) - 1.5 * (PERCENTILE(IF($AC$2:$AC$5092=AC4421, $AT$2:$AT$5092), 0.75) - PERCENTILE(IF($AC$2:$AC$5092=AC4421, $AT$2:$AT$5092), 0.25)), AT4421 &gt; PERCENTILE(IF($AC$2:$AC$5092=AC4421, $AT$2:$AT$5092), 0.75) + 1.5 * (PERCENTILE(IF($AC$2:$AC$5092=AC4421, $AT$2:$AT$5092), 0.75) - PERCENTILE(IF($AC$2:$AC$5092=AC4421, $AT$2:$AT$5092), 0.25))), "ตัด", "เก็บ"))</f>
        <v>เก็บ</v>
      </c>
      <c r="AW4421" s="1">
        <f t="shared" si="209"/>
        <v>3807.0727671795808</v>
      </c>
      <c r="AX4421" s="1">
        <v>2335.0230876608157</v>
      </c>
      <c r="AY4421" s="1">
        <v>1150.4847238542891</v>
      </c>
    </row>
    <row r="4422" spans="1:51" x14ac:dyDescent="0.2">
      <c r="A4422" s="3">
        <v>46057</v>
      </c>
      <c r="B4422">
        <v>46057</v>
      </c>
      <c r="C4422" t="s">
        <v>13951</v>
      </c>
      <c r="D4422" t="s">
        <v>66</v>
      </c>
      <c r="E4422" t="s">
        <v>124</v>
      </c>
      <c r="F4422" t="s">
        <v>399</v>
      </c>
      <c r="G4422" s="1">
        <v>0</v>
      </c>
      <c r="H4422" s="1">
        <v>0</v>
      </c>
      <c r="I4422" s="1">
        <v>400</v>
      </c>
      <c r="J4422" s="1">
        <v>0</v>
      </c>
      <c r="K4422" s="1">
        <v>0</v>
      </c>
      <c r="L4422" s="1">
        <v>0</v>
      </c>
      <c r="M4422" s="1">
        <v>0</v>
      </c>
      <c r="N4422" s="1">
        <v>0</v>
      </c>
      <c r="O4422" s="1">
        <v>400</v>
      </c>
      <c r="P4422" t="s">
        <v>13952</v>
      </c>
      <c r="Q4422" s="2">
        <v>244384</v>
      </c>
      <c r="R4422" t="s">
        <v>70</v>
      </c>
      <c r="S4422">
        <v>0</v>
      </c>
      <c r="T4422" t="s">
        <v>71</v>
      </c>
      <c r="U4422" t="s">
        <v>93</v>
      </c>
      <c r="V4422" s="1">
        <v>0</v>
      </c>
      <c r="W4422" s="1">
        <v>0</v>
      </c>
      <c r="X4422" s="1">
        <v>0</v>
      </c>
      <c r="AA4422" t="s">
        <v>58</v>
      </c>
      <c r="AB4422" s="1">
        <v>0</v>
      </c>
      <c r="AC4422" s="4">
        <f>IF(ISNUMBER(MATCH(AD4422, $AD$2:AD4421, 0)), INDEX($AC$2:AC4421, MATCH(AD4422, $AD$2:AD4421, 0)), MAX($AC$2:AC4421)+1)</f>
        <v>4</v>
      </c>
      <c r="AD4422" t="str">
        <f t="shared" si="207"/>
        <v>เชียงใหม่-ตลาดไท</v>
      </c>
      <c r="AE4422" t="s">
        <v>73</v>
      </c>
      <c r="AF4422" s="1">
        <v>0</v>
      </c>
      <c r="AG4422" s="1">
        <v>0</v>
      </c>
      <c r="AH4422" s="1">
        <v>0</v>
      </c>
      <c r="AI4422" t="s">
        <v>13953</v>
      </c>
      <c r="AJ4422" s="1">
        <v>1</v>
      </c>
      <c r="AK4422" s="1">
        <v>720</v>
      </c>
      <c r="AL4422" s="1">
        <v>720</v>
      </c>
      <c r="AM4422" s="1">
        <v>1</v>
      </c>
      <c r="AN4422" s="1">
        <v>0</v>
      </c>
      <c r="AO4422" s="1">
        <v>0</v>
      </c>
      <c r="AP4422" s="1">
        <v>0</v>
      </c>
      <c r="AQ4422" s="1">
        <v>0</v>
      </c>
      <c r="AR4422" s="1">
        <v>400</v>
      </c>
      <c r="AS4422" s="1">
        <v>182.86205383187485</v>
      </c>
      <c r="AT4422" s="1">
        <f>Table1[[#This Row],[รวมต้นทุนค่าเดินทาง]]+Table1[[#This Row],[รวมต้นทุนค่าซ่อม]]+Table1[[#This Row],[รวมค่าเสื่อม]]</f>
        <v>1939.3868960636689</v>
      </c>
      <c r="AU4422" s="1">
        <f t="shared" si="208"/>
        <v>4256.109283997258</v>
      </c>
      <c r="AV4422" s="1" t="str" cm="1">
        <f t="array" ref="AV4422">IF(AC4422&lt;4, "เก็บ", IF(OR(AT4422 &lt; PERCENTILE(IF($AC$2:$AC$5092=AC4422, $AT$2:$AT$5092), 0.25) - 1.5 * (PERCENTILE(IF($AC$2:$AC$5092=AC4422, $AT$2:$AT$5092), 0.75) - PERCENTILE(IF($AC$2:$AC$5092=AC4422, $AT$2:$AT$5092), 0.25)), AT4422 &gt; PERCENTILE(IF($AC$2:$AC$5092=AC4422, $AT$2:$AT$5092), 0.75) + 1.5 * (PERCENTILE(IF($AC$2:$AC$5092=AC4422, $AT$2:$AT$5092), 0.75) - PERCENTILE(IF($AC$2:$AC$5092=AC4422, $AT$2:$AT$5092), 0.25))), "ตัด", "เก็บ"))</f>
        <v>เก็บ</v>
      </c>
      <c r="AW4422" s="1">
        <f t="shared" si="209"/>
        <v>3807.0727671795808</v>
      </c>
      <c r="AX4422" s="1">
        <v>2335.0230876608157</v>
      </c>
      <c r="AY4422" s="1">
        <v>1356.5248422317941</v>
      </c>
    </row>
    <row r="4423" spans="1:51" x14ac:dyDescent="0.2">
      <c r="A4423" s="3">
        <v>46057</v>
      </c>
      <c r="B4423">
        <v>46057</v>
      </c>
      <c r="C4423" t="s">
        <v>13954</v>
      </c>
      <c r="D4423" t="s">
        <v>66</v>
      </c>
      <c r="E4423" t="s">
        <v>124</v>
      </c>
      <c r="F4423" t="s">
        <v>600</v>
      </c>
      <c r="G4423" s="1">
        <v>0</v>
      </c>
      <c r="H4423" s="1">
        <v>945</v>
      </c>
      <c r="I4423" s="1">
        <v>400</v>
      </c>
      <c r="J4423" s="1">
        <v>0</v>
      </c>
      <c r="K4423" s="1">
        <v>0</v>
      </c>
      <c r="L4423" s="1">
        <v>0</v>
      </c>
      <c r="M4423" s="1">
        <v>0</v>
      </c>
      <c r="N4423" s="1">
        <v>0</v>
      </c>
      <c r="O4423" s="1">
        <v>400</v>
      </c>
      <c r="P4423" t="s">
        <v>13955</v>
      </c>
      <c r="Q4423" s="2">
        <v>244384</v>
      </c>
      <c r="R4423" t="s">
        <v>70</v>
      </c>
      <c r="S4423">
        <v>0</v>
      </c>
      <c r="T4423" t="s">
        <v>71</v>
      </c>
      <c r="U4423" t="s">
        <v>93</v>
      </c>
      <c r="V4423" s="1">
        <v>0</v>
      </c>
      <c r="W4423" s="1">
        <v>0</v>
      </c>
      <c r="X4423" s="1">
        <v>0</v>
      </c>
      <c r="AA4423" t="s">
        <v>58</v>
      </c>
      <c r="AB4423" s="1">
        <v>0</v>
      </c>
      <c r="AC4423" s="4">
        <f>IF(ISNUMBER(MATCH(AD4423, $AD$2:AD4422, 0)), INDEX($AC$2:AC4422, MATCH(AD4423, $AD$2:AD4422, 0)), MAX($AC$2:AC4422)+1)</f>
        <v>4</v>
      </c>
      <c r="AD4423" t="str">
        <f t="shared" si="207"/>
        <v>เชียงใหม่-ตลาดไท</v>
      </c>
      <c r="AE4423" t="s">
        <v>73</v>
      </c>
      <c r="AF4423" s="1">
        <v>0</v>
      </c>
      <c r="AG4423" s="1">
        <v>0</v>
      </c>
      <c r="AH4423" s="1">
        <v>0</v>
      </c>
      <c r="AI4423" t="s">
        <v>13956</v>
      </c>
      <c r="AJ4423" s="1">
        <v>1</v>
      </c>
      <c r="AK4423" s="1">
        <v>720</v>
      </c>
      <c r="AL4423" s="1">
        <v>720</v>
      </c>
      <c r="AM4423" s="1">
        <v>1</v>
      </c>
      <c r="AN4423" s="1">
        <v>0</v>
      </c>
      <c r="AO4423" s="1">
        <v>0</v>
      </c>
      <c r="AP4423" s="1">
        <v>0</v>
      </c>
      <c r="AQ4423" s="1">
        <v>0</v>
      </c>
      <c r="AR4423" s="1">
        <v>1345</v>
      </c>
      <c r="AS4423" s="1">
        <v>278.43800975177305</v>
      </c>
      <c r="AT4423" s="1">
        <f>Table1[[#This Row],[รวมต้นทุนค่าเดินทาง]]+Table1[[#This Row],[รวมต้นทุนค่าซ่อม]]+Table1[[#This Row],[รวมค่าเสื่อม]]</f>
        <v>4056.4463021350657</v>
      </c>
      <c r="AU4423" s="1">
        <f t="shared" si="208"/>
        <v>4256.109283997258</v>
      </c>
      <c r="AV4423" s="1" t="str" cm="1">
        <f t="array" ref="AV4423">IF(AC4423&lt;4, "เก็บ", IF(OR(AT4423 &lt; PERCENTILE(IF($AC$2:$AC$5092=AC4423, $AT$2:$AT$5092), 0.25) - 1.5 * (PERCENTILE(IF($AC$2:$AC$5092=AC4423, $AT$2:$AT$5092), 0.75) - PERCENTILE(IF($AC$2:$AC$5092=AC4423, $AT$2:$AT$5092), 0.25)), AT4423 &gt; PERCENTILE(IF($AC$2:$AC$5092=AC4423, $AT$2:$AT$5092), 0.75) + 1.5 * (PERCENTILE(IF($AC$2:$AC$5092=AC4423, $AT$2:$AT$5092), 0.75) - PERCENTILE(IF($AC$2:$AC$5092=AC4423, $AT$2:$AT$5092), 0.25))), "ตัด", "เก็บ"))</f>
        <v>เก็บ</v>
      </c>
      <c r="AW4423" s="1">
        <f t="shared" si="209"/>
        <v>3807.0727671795808</v>
      </c>
      <c r="AX4423" s="1">
        <v>2335.0230876608157</v>
      </c>
      <c r="AY4423" s="1">
        <v>2433.0082923832924</v>
      </c>
    </row>
    <row r="4424" spans="1:51" x14ac:dyDescent="0.2">
      <c r="A4424" s="3">
        <v>46057</v>
      </c>
      <c r="B4424">
        <v>46057</v>
      </c>
      <c r="C4424" t="s">
        <v>13957</v>
      </c>
      <c r="D4424" t="s">
        <v>66</v>
      </c>
      <c r="E4424" t="s">
        <v>124</v>
      </c>
      <c r="F4424" t="s">
        <v>453</v>
      </c>
      <c r="G4424" s="1">
        <v>0</v>
      </c>
      <c r="H4424" s="1">
        <v>731</v>
      </c>
      <c r="I4424" s="1">
        <v>400</v>
      </c>
      <c r="J4424" s="1">
        <v>0</v>
      </c>
      <c r="K4424" s="1">
        <v>0</v>
      </c>
      <c r="L4424" s="1">
        <v>0</v>
      </c>
      <c r="M4424" s="1">
        <v>0</v>
      </c>
      <c r="N4424" s="1">
        <v>0</v>
      </c>
      <c r="O4424" s="1">
        <v>735</v>
      </c>
      <c r="P4424" t="s">
        <v>13958</v>
      </c>
      <c r="Q4424" s="2">
        <v>244384</v>
      </c>
      <c r="R4424" t="s">
        <v>70</v>
      </c>
      <c r="S4424">
        <v>0</v>
      </c>
      <c r="T4424" t="s">
        <v>88</v>
      </c>
      <c r="U4424" t="s">
        <v>93</v>
      </c>
      <c r="V4424" s="1">
        <v>0</v>
      </c>
      <c r="W4424" s="1">
        <v>0</v>
      </c>
      <c r="X4424" s="1">
        <v>335</v>
      </c>
      <c r="Y4424" t="s">
        <v>372</v>
      </c>
      <c r="Z4424" t="s">
        <v>88</v>
      </c>
      <c r="AA4424" t="s">
        <v>1606</v>
      </c>
      <c r="AB4424" s="1">
        <v>0</v>
      </c>
      <c r="AC4424" s="4">
        <f>IF(ISNUMBER(MATCH(AD4424, $AD$2:AD4423, 0)), INDEX($AC$2:AC4423, MATCH(AD4424, $AD$2:AD4423, 0)), MAX($AC$2:AC4423)+1)</f>
        <v>51</v>
      </c>
      <c r="AD4424" t="str">
        <f t="shared" ref="AD4424:AD4487" si="210">T4424&amp;"-"&amp;U4424</f>
        <v>แพร่-ตลาดไท</v>
      </c>
      <c r="AE4424" t="s">
        <v>73</v>
      </c>
      <c r="AF4424" s="1">
        <v>0</v>
      </c>
      <c r="AG4424" s="1">
        <v>0</v>
      </c>
      <c r="AH4424" s="1">
        <v>0</v>
      </c>
      <c r="AI4424" t="s">
        <v>13959</v>
      </c>
      <c r="AJ4424" s="1">
        <v>1</v>
      </c>
      <c r="AK4424" s="1">
        <v>572</v>
      </c>
      <c r="AL4424" s="1">
        <v>572</v>
      </c>
      <c r="AM4424" s="1">
        <v>1</v>
      </c>
      <c r="AN4424" s="1">
        <v>0</v>
      </c>
      <c r="AO4424" s="1">
        <v>0</v>
      </c>
      <c r="AP4424" s="1">
        <v>0</v>
      </c>
      <c r="AQ4424" s="1">
        <v>0</v>
      </c>
      <c r="AR4424" s="1">
        <v>1466</v>
      </c>
      <c r="AS4424" s="1">
        <v>339.43493530320586</v>
      </c>
      <c r="AT4424" s="1">
        <f>Table1[[#This Row],[รวมต้นทุนค่าเดินทาง]]+Table1[[#This Row],[รวมต้นทุนค่าซ่อม]]+Table1[[#This Row],[รวมค่าเสื่อม]]</f>
        <v>3348.9617210174915</v>
      </c>
      <c r="AU4424" s="1">
        <f t="shared" si="208"/>
        <v>4737.6107634746759</v>
      </c>
      <c r="AV4424" s="1" t="str" cm="1">
        <f t="array" ref="AV4424">IF(AC4424&lt;4, "เก็บ", IF(OR(AT4424 &lt; PERCENTILE(IF($AC$2:$AC$5092=AC4424, $AT$2:$AT$5092), 0.25) - 1.5 * (PERCENTILE(IF($AC$2:$AC$5092=AC4424, $AT$2:$AT$5092), 0.75) - PERCENTILE(IF($AC$2:$AC$5092=AC4424, $AT$2:$AT$5092), 0.25)), AT4424 &gt; PERCENTILE(IF($AC$2:$AC$5092=AC4424, $AT$2:$AT$5092), 0.75) + 1.5 * (PERCENTILE(IF($AC$2:$AC$5092=AC4424, $AT$2:$AT$5092), 0.75) - PERCENTILE(IF($AC$2:$AC$5092=AC4424, $AT$2:$AT$5092), 0.25))), "ตัด", "เก็บ"))</f>
        <v>เก็บ</v>
      </c>
      <c r="AW4424" s="1">
        <f t="shared" si="209"/>
        <v>4487.1668970521196</v>
      </c>
      <c r="AX4424" s="1">
        <v>3014.4338711558335</v>
      </c>
      <c r="AY4424" s="1">
        <v>1543.5267857142858</v>
      </c>
    </row>
    <row r="4425" spans="1:51" x14ac:dyDescent="0.2">
      <c r="A4425" s="3">
        <v>46057</v>
      </c>
      <c r="B4425">
        <v>46057</v>
      </c>
      <c r="C4425" t="s">
        <v>13960</v>
      </c>
      <c r="D4425" t="s">
        <v>66</v>
      </c>
      <c r="E4425" t="s">
        <v>184</v>
      </c>
      <c r="F4425" t="s">
        <v>1072</v>
      </c>
      <c r="G4425" s="1">
        <v>0</v>
      </c>
      <c r="H4425" s="1">
        <v>0</v>
      </c>
      <c r="I4425" s="1">
        <v>950</v>
      </c>
      <c r="J4425" s="1">
        <v>0</v>
      </c>
      <c r="K4425" s="1">
        <v>0</v>
      </c>
      <c r="L4425" s="1">
        <v>0</v>
      </c>
      <c r="M4425" s="1">
        <v>0</v>
      </c>
      <c r="N4425" s="1">
        <v>0</v>
      </c>
      <c r="O4425" s="1">
        <v>1681</v>
      </c>
      <c r="P4425" t="s">
        <v>13961</v>
      </c>
      <c r="Q4425" s="2">
        <v>244384</v>
      </c>
      <c r="R4425" t="s">
        <v>55</v>
      </c>
      <c r="S4425">
        <v>0</v>
      </c>
      <c r="T4425" t="s">
        <v>88</v>
      </c>
      <c r="U4425" t="s">
        <v>254</v>
      </c>
      <c r="V4425" s="1">
        <v>0</v>
      </c>
      <c r="W4425" s="1">
        <v>0</v>
      </c>
      <c r="X4425" s="1">
        <v>731</v>
      </c>
      <c r="Y4425" t="s">
        <v>372</v>
      </c>
      <c r="Z4425" t="s">
        <v>88</v>
      </c>
      <c r="AA4425" t="s">
        <v>13962</v>
      </c>
      <c r="AB4425" s="1">
        <v>0</v>
      </c>
      <c r="AC4425" s="4">
        <f>IF(ISNUMBER(MATCH(AD4425, $AD$2:AD4424, 0)), INDEX($AC$2:AC4424, MATCH(AD4425, $AD$2:AD4424, 0)), MAX($AC$2:AC4424)+1)</f>
        <v>39</v>
      </c>
      <c r="AD4425" t="str">
        <f t="shared" si="210"/>
        <v>แพร่-ลำปาง</v>
      </c>
      <c r="AE4425" t="s">
        <v>55</v>
      </c>
      <c r="AF4425" s="1">
        <v>0</v>
      </c>
      <c r="AG4425" s="1">
        <v>0</v>
      </c>
      <c r="AH4425" s="1">
        <v>0</v>
      </c>
      <c r="AI4425" t="s">
        <v>13963</v>
      </c>
      <c r="AJ4425" s="1">
        <v>1</v>
      </c>
      <c r="AK4425" s="1">
        <v>0</v>
      </c>
      <c r="AL4425" s="1">
        <v>0</v>
      </c>
      <c r="AM4425" s="1">
        <v>0</v>
      </c>
      <c r="AN4425" s="1">
        <v>0</v>
      </c>
      <c r="AO4425" s="1">
        <v>0</v>
      </c>
      <c r="AP4425" s="1">
        <v>0</v>
      </c>
      <c r="AQ4425" s="1">
        <v>0</v>
      </c>
      <c r="AR4425" s="1">
        <v>1681</v>
      </c>
      <c r="AS4425" s="1">
        <v>642.4969696969697</v>
      </c>
      <c r="AT4425" s="1">
        <f>Table1[[#This Row],[รวมต้นทุนค่าเดินทาง]]+Table1[[#This Row],[รวมต้นทุนค่าซ่อม]]+Table1[[#This Row],[รวมค่าเสื่อม]]</f>
        <v>3662.7826839826839</v>
      </c>
      <c r="AU4425" s="1">
        <f t="shared" si="208"/>
        <v>3696.7320206742324</v>
      </c>
      <c r="AV4425" s="1" t="str" cm="1">
        <f t="array" ref="AV4425">IF(AC4425&lt;4, "เก็บ", IF(OR(AT4425 &lt; PERCENTILE(IF($AC$2:$AC$5092=AC4425, $AT$2:$AT$5092), 0.25) - 1.5 * (PERCENTILE(IF($AC$2:$AC$5092=AC4425, $AT$2:$AT$5092), 0.75) - PERCENTILE(IF($AC$2:$AC$5092=AC4425, $AT$2:$AT$5092), 0.25)), AT4425 &gt; PERCENTILE(IF($AC$2:$AC$5092=AC4425, $AT$2:$AT$5092), 0.75) + 1.5 * (PERCENTILE(IF($AC$2:$AC$5092=AC4425, $AT$2:$AT$5092), 0.75) - PERCENTILE(IF($AC$2:$AC$5092=AC4425, $AT$2:$AT$5092), 0.25))), "ตัด", "เก็บ"))</f>
        <v>เก็บ</v>
      </c>
      <c r="AW4425" s="1">
        <f t="shared" si="209"/>
        <v>3303.6954086440583</v>
      </c>
      <c r="AX4425" s="1">
        <v>2449.0585033856746</v>
      </c>
      <c r="AY4425" s="1">
        <v>1339.2857142857142</v>
      </c>
    </row>
    <row r="4426" spans="1:51" x14ac:dyDescent="0.2">
      <c r="A4426" s="3">
        <v>46058</v>
      </c>
      <c r="B4426">
        <v>46058</v>
      </c>
      <c r="C4426" t="s">
        <v>13964</v>
      </c>
      <c r="D4426" t="s">
        <v>66</v>
      </c>
      <c r="E4426" t="s">
        <v>124</v>
      </c>
      <c r="F4426" t="s">
        <v>194</v>
      </c>
      <c r="G4426" s="1">
        <v>853</v>
      </c>
      <c r="H4426" s="1">
        <v>0</v>
      </c>
      <c r="I4426" s="1">
        <v>400</v>
      </c>
      <c r="J4426" s="1">
        <v>0</v>
      </c>
      <c r="K4426" s="1">
        <v>0</v>
      </c>
      <c r="L4426" s="1">
        <v>0</v>
      </c>
      <c r="M4426" s="1">
        <v>0</v>
      </c>
      <c r="N4426" s="1">
        <v>0</v>
      </c>
      <c r="O4426" s="1">
        <v>1253</v>
      </c>
      <c r="P4426" t="s">
        <v>13965</v>
      </c>
      <c r="Q4426" s="2">
        <v>244385</v>
      </c>
      <c r="R4426" t="s">
        <v>70</v>
      </c>
      <c r="S4426">
        <v>0</v>
      </c>
      <c r="T4426" t="s">
        <v>254</v>
      </c>
      <c r="U4426" t="s">
        <v>161</v>
      </c>
      <c r="V4426" s="1">
        <v>0</v>
      </c>
      <c r="W4426" s="1">
        <v>0</v>
      </c>
      <c r="X4426" s="1">
        <v>0</v>
      </c>
      <c r="AA4426" t="s">
        <v>58</v>
      </c>
      <c r="AB4426" s="1">
        <v>0</v>
      </c>
      <c r="AC4426" s="4">
        <f>IF(ISNUMBER(MATCH(AD4426, $AD$2:AD4425, 0)), INDEX($AC$2:AC4425, MATCH(AD4426, $AD$2:AD4425, 0)), MAX($AC$2:AC4425)+1)</f>
        <v>11</v>
      </c>
      <c r="AD4426" t="str">
        <f t="shared" si="210"/>
        <v>ลำปาง-พุทธมณฑลสาย 2</v>
      </c>
      <c r="AE4426" t="s">
        <v>73</v>
      </c>
      <c r="AF4426" s="1">
        <v>0</v>
      </c>
      <c r="AG4426" s="1">
        <v>0</v>
      </c>
      <c r="AH4426" s="1">
        <v>0</v>
      </c>
      <c r="AI4426" t="s">
        <v>13966</v>
      </c>
      <c r="AJ4426" s="1">
        <v>1</v>
      </c>
      <c r="AK4426" s="1">
        <v>720</v>
      </c>
      <c r="AL4426" s="1">
        <v>720</v>
      </c>
      <c r="AM4426" s="1">
        <v>1</v>
      </c>
      <c r="AN4426" s="1">
        <v>0</v>
      </c>
      <c r="AO4426" s="1">
        <v>0</v>
      </c>
      <c r="AP4426" s="1">
        <v>0</v>
      </c>
      <c r="AQ4426" s="1">
        <v>0</v>
      </c>
      <c r="AR4426" s="1">
        <v>1253</v>
      </c>
      <c r="AS4426" s="1">
        <v>858.67455168776382</v>
      </c>
      <c r="AT4426" s="1">
        <f>Table1[[#This Row],[รวมต้นทุนค่าเดินทาง]]+Table1[[#This Row],[รวมต้นทุนค่าซ่อม]]+Table1[[#This Row],[รวมค่าเสื่อม]]</f>
        <v>3731.9178001694795</v>
      </c>
      <c r="AU4426" s="1">
        <f t="shared" si="208"/>
        <v>4930.4097489270907</v>
      </c>
      <c r="AV4426" s="1" t="str" cm="1">
        <f t="array" ref="AV4426">IF(AC4426&lt;4, "เก็บ", IF(OR(AT4426 &lt; PERCENTILE(IF($AC$2:$AC$5092=AC4426, $AT$2:$AT$5092), 0.25) - 1.5 * (PERCENTILE(IF($AC$2:$AC$5092=AC4426, $AT$2:$AT$5092), 0.75) - PERCENTILE(IF($AC$2:$AC$5092=AC4426, $AT$2:$AT$5092), 0.25)), AT4426 &gt; PERCENTILE(IF($AC$2:$AC$5092=AC4426, $AT$2:$AT$5092), 0.75) + 1.5 * (PERCENTILE(IF($AC$2:$AC$5092=AC4426, $AT$2:$AT$5092), 0.75) - PERCENTILE(IF($AC$2:$AC$5092=AC4426, $AT$2:$AT$5092), 0.25))), "ตัด", "เก็บ"))</f>
        <v>เก็บ</v>
      </c>
      <c r="AW4426" s="1">
        <f t="shared" si="209"/>
        <v>4496.4734610911819</v>
      </c>
      <c r="AX4426" s="1">
        <v>2927.9145864762854</v>
      </c>
      <c r="AY4426" s="1">
        <v>1620.2432484817159</v>
      </c>
    </row>
    <row r="4427" spans="1:51" x14ac:dyDescent="0.2">
      <c r="A4427" s="3">
        <v>46058</v>
      </c>
      <c r="B4427">
        <v>46058</v>
      </c>
      <c r="C4427" t="s">
        <v>13967</v>
      </c>
      <c r="D4427" t="s">
        <v>66</v>
      </c>
      <c r="E4427" t="s">
        <v>124</v>
      </c>
      <c r="F4427" t="s">
        <v>1988</v>
      </c>
      <c r="G4427" s="1">
        <v>853</v>
      </c>
      <c r="H4427" s="1">
        <v>0</v>
      </c>
      <c r="I4427" s="1">
        <v>400</v>
      </c>
      <c r="J4427" s="1">
        <v>0</v>
      </c>
      <c r="K4427" s="1">
        <v>0</v>
      </c>
      <c r="L4427" s="1">
        <v>0</v>
      </c>
      <c r="M4427" s="1">
        <v>0</v>
      </c>
      <c r="N4427" s="1">
        <v>0</v>
      </c>
      <c r="O4427" s="1">
        <v>1253</v>
      </c>
      <c r="P4427" t="s">
        <v>13968</v>
      </c>
      <c r="Q4427" s="2">
        <v>244385</v>
      </c>
      <c r="R4427" t="s">
        <v>70</v>
      </c>
      <c r="S4427">
        <v>0</v>
      </c>
      <c r="T4427" t="s">
        <v>254</v>
      </c>
      <c r="U4427" t="s">
        <v>161</v>
      </c>
      <c r="V4427" s="1">
        <v>0</v>
      </c>
      <c r="W4427" s="1">
        <v>0</v>
      </c>
      <c r="X4427" s="1">
        <v>0</v>
      </c>
      <c r="AA4427" t="s">
        <v>58</v>
      </c>
      <c r="AB4427" s="1">
        <v>0</v>
      </c>
      <c r="AC4427" s="4">
        <f>IF(ISNUMBER(MATCH(AD4427, $AD$2:AD4426, 0)), INDEX($AC$2:AC4426, MATCH(AD4427, $AD$2:AD4426, 0)), MAX($AC$2:AC4426)+1)</f>
        <v>11</v>
      </c>
      <c r="AD4427" t="str">
        <f t="shared" si="210"/>
        <v>ลำปาง-พุทธมณฑลสาย 2</v>
      </c>
      <c r="AE4427" t="s">
        <v>73</v>
      </c>
      <c r="AF4427" s="1">
        <v>0</v>
      </c>
      <c r="AG4427" s="1">
        <v>0</v>
      </c>
      <c r="AH4427" s="1">
        <v>0</v>
      </c>
      <c r="AI4427" t="s">
        <v>13969</v>
      </c>
      <c r="AJ4427" s="1">
        <v>1</v>
      </c>
      <c r="AK4427" s="1">
        <v>720</v>
      </c>
      <c r="AL4427" s="1">
        <v>720</v>
      </c>
      <c r="AM4427" s="1">
        <v>1</v>
      </c>
      <c r="AN4427" s="1">
        <v>0</v>
      </c>
      <c r="AO4427" s="1">
        <v>0</v>
      </c>
      <c r="AP4427" s="1">
        <v>0</v>
      </c>
      <c r="AQ4427" s="1">
        <v>0</v>
      </c>
      <c r="AR4427" s="1">
        <v>1253</v>
      </c>
      <c r="AS4427" s="1">
        <v>490.1519553831875</v>
      </c>
      <c r="AT4427" s="1">
        <f>Table1[[#This Row],[รวมต้นทุนค่าเดินทาง]]+Table1[[#This Row],[รวมต้นทุนค่าซ่อม]]+Table1[[#This Row],[รวมค่าเสื่อม]]</f>
        <v>3234.454295284665</v>
      </c>
      <c r="AU4427" s="1">
        <f t="shared" si="208"/>
        <v>4930.4097489270907</v>
      </c>
      <c r="AV4427" s="1" t="str" cm="1">
        <f t="array" ref="AV4427">IF(AC4427&lt;4, "เก็บ", IF(OR(AT4427 &lt; PERCENTILE(IF($AC$2:$AC$5092=AC4427, $AT$2:$AT$5092), 0.25) - 1.5 * (PERCENTILE(IF($AC$2:$AC$5092=AC4427, $AT$2:$AT$5092), 0.75) - PERCENTILE(IF($AC$2:$AC$5092=AC4427, $AT$2:$AT$5092), 0.25)), AT4427 &gt; PERCENTILE(IF($AC$2:$AC$5092=AC4427, $AT$2:$AT$5092), 0.75) + 1.5 * (PERCENTILE(IF($AC$2:$AC$5092=AC4427, $AT$2:$AT$5092), 0.75) - PERCENTILE(IF($AC$2:$AC$5092=AC4427, $AT$2:$AT$5092), 0.25))), "ตัด", "เก็บ"))</f>
        <v>เก็บ</v>
      </c>
      <c r="AW4427" s="1">
        <f t="shared" si="209"/>
        <v>4496.4734610911819</v>
      </c>
      <c r="AX4427" s="1">
        <v>2927.9145864762854</v>
      </c>
      <c r="AY4427" s="1">
        <v>1491.3023399014778</v>
      </c>
    </row>
    <row r="4428" spans="1:51" x14ac:dyDescent="0.2">
      <c r="A4428" s="3">
        <v>46058</v>
      </c>
      <c r="B4428">
        <v>46058</v>
      </c>
      <c r="C4428" t="s">
        <v>13970</v>
      </c>
      <c r="D4428" t="s">
        <v>66</v>
      </c>
      <c r="E4428" t="s">
        <v>124</v>
      </c>
      <c r="F4428" t="s">
        <v>529</v>
      </c>
      <c r="G4428" s="1">
        <v>0</v>
      </c>
      <c r="H4428" s="1">
        <v>0</v>
      </c>
      <c r="I4428" s="1">
        <v>400</v>
      </c>
      <c r="J4428" s="1">
        <v>0</v>
      </c>
      <c r="K4428" s="1">
        <v>0</v>
      </c>
      <c r="L4428" s="1">
        <v>0</v>
      </c>
      <c r="M4428" s="1">
        <v>0</v>
      </c>
      <c r="N4428" s="1">
        <v>0</v>
      </c>
      <c r="O4428" s="1">
        <v>400</v>
      </c>
      <c r="P4428" t="s">
        <v>13971</v>
      </c>
      <c r="Q4428" s="2">
        <v>244385</v>
      </c>
      <c r="R4428" t="s">
        <v>70</v>
      </c>
      <c r="S4428">
        <v>0</v>
      </c>
      <c r="T4428" t="s">
        <v>71</v>
      </c>
      <c r="U4428" t="s">
        <v>93</v>
      </c>
      <c r="V4428" s="1">
        <v>0</v>
      </c>
      <c r="W4428" s="1">
        <v>0</v>
      </c>
      <c r="X4428" s="1">
        <v>0</v>
      </c>
      <c r="AA4428" t="s">
        <v>58</v>
      </c>
      <c r="AB4428" s="1">
        <v>0</v>
      </c>
      <c r="AC4428" s="4">
        <f>IF(ISNUMBER(MATCH(AD4428, $AD$2:AD4427, 0)), INDEX($AC$2:AC4427, MATCH(AD4428, $AD$2:AD4427, 0)), MAX($AC$2:AC4427)+1)</f>
        <v>4</v>
      </c>
      <c r="AD4428" t="str">
        <f t="shared" si="210"/>
        <v>เชียงใหม่-ตลาดไท</v>
      </c>
      <c r="AE4428" t="s">
        <v>73</v>
      </c>
      <c r="AF4428" s="1">
        <v>0</v>
      </c>
      <c r="AG4428" s="1">
        <v>0</v>
      </c>
      <c r="AH4428" s="1">
        <v>0</v>
      </c>
      <c r="AI4428" t="s">
        <v>13972</v>
      </c>
      <c r="AJ4428" s="1">
        <v>1</v>
      </c>
      <c r="AK4428" s="1">
        <v>720</v>
      </c>
      <c r="AL4428" s="1">
        <v>720</v>
      </c>
      <c r="AM4428" s="1">
        <v>1</v>
      </c>
      <c r="AN4428" s="1">
        <v>0</v>
      </c>
      <c r="AO4428" s="1">
        <v>0</v>
      </c>
      <c r="AP4428" s="1">
        <v>0</v>
      </c>
      <c r="AQ4428" s="1">
        <v>0</v>
      </c>
      <c r="AR4428" s="1">
        <v>400</v>
      </c>
      <c r="AS4428" s="1">
        <v>1710.0719119119119</v>
      </c>
      <c r="AT4428" s="1">
        <f>Table1[[#This Row],[รวมต้นทุนค่าเดินทาง]]+Table1[[#This Row],[รวมต้นทุนค่าซ่อม]]+Table1[[#This Row],[รวมค่าเสื่อม]]</f>
        <v>3310.7298066487542</v>
      </c>
      <c r="AU4428" s="1">
        <f t="shared" si="208"/>
        <v>4256.109283997258</v>
      </c>
      <c r="AV4428" s="1" t="str" cm="1">
        <f t="array" ref="AV4428">IF(AC4428&lt;4, "เก็บ", IF(OR(AT4428 &lt; PERCENTILE(IF($AC$2:$AC$5092=AC4428, $AT$2:$AT$5092), 0.25) - 1.5 * (PERCENTILE(IF($AC$2:$AC$5092=AC4428, $AT$2:$AT$5092), 0.75) - PERCENTILE(IF($AC$2:$AC$5092=AC4428, $AT$2:$AT$5092), 0.25)), AT4428 &gt; PERCENTILE(IF($AC$2:$AC$5092=AC4428, $AT$2:$AT$5092), 0.75) + 1.5 * (PERCENTILE(IF($AC$2:$AC$5092=AC4428, $AT$2:$AT$5092), 0.75) - PERCENTILE(IF($AC$2:$AC$5092=AC4428, $AT$2:$AT$5092), 0.25))), "ตัด", "เก็บ"))</f>
        <v>เก็บ</v>
      </c>
      <c r="AW4428" s="1">
        <f t="shared" si="209"/>
        <v>3807.0727671795808</v>
      </c>
      <c r="AX4428" s="1">
        <v>2335.0230876608157</v>
      </c>
      <c r="AY4428" s="1">
        <v>1200.6578947368421</v>
      </c>
    </row>
    <row r="4429" spans="1:51" x14ac:dyDescent="0.2">
      <c r="A4429" s="3">
        <v>46058</v>
      </c>
      <c r="B4429">
        <v>46058</v>
      </c>
      <c r="C4429" t="s">
        <v>13973</v>
      </c>
      <c r="D4429" t="s">
        <v>66</v>
      </c>
      <c r="E4429" t="s">
        <v>124</v>
      </c>
      <c r="F4429" t="s">
        <v>244</v>
      </c>
      <c r="G4429" s="1">
        <v>0</v>
      </c>
      <c r="H4429" s="1">
        <v>0</v>
      </c>
      <c r="I4429" s="1">
        <v>400</v>
      </c>
      <c r="J4429" s="1">
        <v>0</v>
      </c>
      <c r="K4429" s="1">
        <v>0</v>
      </c>
      <c r="L4429" s="1">
        <v>0</v>
      </c>
      <c r="M4429" s="1">
        <v>0</v>
      </c>
      <c r="N4429" s="1">
        <v>0</v>
      </c>
      <c r="O4429" s="1">
        <v>400</v>
      </c>
      <c r="P4429" t="s">
        <v>13974</v>
      </c>
      <c r="Q4429" s="2">
        <v>244385</v>
      </c>
      <c r="R4429" t="s">
        <v>70</v>
      </c>
      <c r="S4429">
        <v>0</v>
      </c>
      <c r="T4429" t="s">
        <v>71</v>
      </c>
      <c r="U4429" t="s">
        <v>93</v>
      </c>
      <c r="V4429" s="1">
        <v>0</v>
      </c>
      <c r="W4429" s="1">
        <v>0</v>
      </c>
      <c r="X4429" s="1">
        <v>0</v>
      </c>
      <c r="AA4429" t="s">
        <v>58</v>
      </c>
      <c r="AB4429" s="1">
        <v>0</v>
      </c>
      <c r="AC4429" s="4">
        <f>IF(ISNUMBER(MATCH(AD4429, $AD$2:AD4428, 0)), INDEX($AC$2:AC4428, MATCH(AD4429, $AD$2:AD4428, 0)), MAX($AC$2:AC4428)+1)</f>
        <v>4</v>
      </c>
      <c r="AD4429" t="str">
        <f t="shared" si="210"/>
        <v>เชียงใหม่-ตลาดไท</v>
      </c>
      <c r="AE4429" t="s">
        <v>73</v>
      </c>
      <c r="AF4429" s="1">
        <v>0</v>
      </c>
      <c r="AG4429" s="1">
        <v>0</v>
      </c>
      <c r="AH4429" s="1">
        <v>0</v>
      </c>
      <c r="AI4429" t="s">
        <v>13975</v>
      </c>
      <c r="AJ4429" s="1">
        <v>1</v>
      </c>
      <c r="AK4429" s="1">
        <v>720</v>
      </c>
      <c r="AL4429" s="1">
        <v>720</v>
      </c>
      <c r="AM4429" s="1">
        <v>1</v>
      </c>
      <c r="AN4429" s="1">
        <v>0</v>
      </c>
      <c r="AO4429" s="1">
        <v>0</v>
      </c>
      <c r="AP4429" s="1">
        <v>0</v>
      </c>
      <c r="AQ4429" s="1">
        <v>0</v>
      </c>
      <c r="AR4429" s="1">
        <v>400</v>
      </c>
      <c r="AS4429" s="1">
        <v>205.5136167747915</v>
      </c>
      <c r="AT4429" s="1">
        <f>Table1[[#This Row],[รวมต้นทุนค่าเดินทาง]]+Table1[[#This Row],[รวมต้นทุนค่าซ่อม]]+Table1[[#This Row],[รวมค่าเสื่อม]]</f>
        <v>1840.8736514769314</v>
      </c>
      <c r="AU4429" s="1">
        <f t="shared" si="208"/>
        <v>4256.109283997258</v>
      </c>
      <c r="AV4429" s="1" t="str" cm="1">
        <f t="array" ref="AV4429">IF(AC4429&lt;4, "เก็บ", IF(OR(AT4429 &lt; PERCENTILE(IF($AC$2:$AC$5092=AC4429, $AT$2:$AT$5092), 0.25) - 1.5 * (PERCENTILE(IF($AC$2:$AC$5092=AC4429, $AT$2:$AT$5092), 0.75) - PERCENTILE(IF($AC$2:$AC$5092=AC4429, $AT$2:$AT$5092), 0.25)), AT4429 &gt; PERCENTILE(IF($AC$2:$AC$5092=AC4429, $AT$2:$AT$5092), 0.75) + 1.5 * (PERCENTILE(IF($AC$2:$AC$5092=AC4429, $AT$2:$AT$5092), 0.75) - PERCENTILE(IF($AC$2:$AC$5092=AC4429, $AT$2:$AT$5092), 0.25))), "ตัด", "เก็บ"))</f>
        <v>เก็บ</v>
      </c>
      <c r="AW4429" s="1">
        <f t="shared" si="209"/>
        <v>3807.0727671795808</v>
      </c>
      <c r="AX4429" s="1">
        <v>2335.0230876608157</v>
      </c>
      <c r="AY4429" s="1">
        <v>1235.36003470214</v>
      </c>
    </row>
    <row r="4430" spans="1:51" x14ac:dyDescent="0.2">
      <c r="A4430" s="3">
        <v>46058</v>
      </c>
      <c r="B4430">
        <v>46058</v>
      </c>
      <c r="C4430" t="s">
        <v>13976</v>
      </c>
      <c r="D4430" t="s">
        <v>66</v>
      </c>
      <c r="E4430" t="s">
        <v>184</v>
      </c>
      <c r="F4430" t="s">
        <v>439</v>
      </c>
      <c r="G4430" s="1">
        <v>0</v>
      </c>
      <c r="H4430" s="1">
        <v>0</v>
      </c>
      <c r="I4430" s="1">
        <v>0</v>
      </c>
      <c r="J4430" s="1">
        <v>0</v>
      </c>
      <c r="K4430" s="1">
        <v>0</v>
      </c>
      <c r="L4430" s="1">
        <v>0</v>
      </c>
      <c r="M4430" s="1">
        <v>0</v>
      </c>
      <c r="N4430" s="1">
        <v>761</v>
      </c>
      <c r="O4430" s="1">
        <v>761</v>
      </c>
      <c r="P4430" t="s">
        <v>13977</v>
      </c>
      <c r="Q4430" s="2">
        <v>244386</v>
      </c>
      <c r="R4430" t="s">
        <v>55</v>
      </c>
      <c r="S4430">
        <v>0</v>
      </c>
      <c r="T4430" t="s">
        <v>254</v>
      </c>
      <c r="U4430" t="s">
        <v>71</v>
      </c>
      <c r="V4430" s="1">
        <v>0</v>
      </c>
      <c r="W4430" s="1">
        <v>0</v>
      </c>
      <c r="X4430" s="1">
        <v>0</v>
      </c>
      <c r="AA4430" t="s">
        <v>58</v>
      </c>
      <c r="AB4430" s="1">
        <v>0</v>
      </c>
      <c r="AC4430" s="4">
        <f>IF(ISNUMBER(MATCH(AD4430, $AD$2:AD4429, 0)), INDEX($AC$2:AC4429, MATCH(AD4430, $AD$2:AD4429, 0)), MAX($AC$2:AC4429)+1)</f>
        <v>56</v>
      </c>
      <c r="AD4430" t="str">
        <f t="shared" si="210"/>
        <v>ลำปาง-เชียงใหม่</v>
      </c>
      <c r="AE4430" t="s">
        <v>55</v>
      </c>
      <c r="AF4430" s="1">
        <v>0</v>
      </c>
      <c r="AG4430" s="1">
        <v>0</v>
      </c>
      <c r="AH4430" s="1">
        <v>0</v>
      </c>
      <c r="AI4430" t="s">
        <v>13978</v>
      </c>
      <c r="AJ4430" s="1">
        <v>1</v>
      </c>
      <c r="AK4430" s="1">
        <v>0</v>
      </c>
      <c r="AL4430" s="1">
        <v>0</v>
      </c>
      <c r="AM4430" s="1">
        <v>0</v>
      </c>
      <c r="AN4430" s="1">
        <v>0</v>
      </c>
      <c r="AO4430" s="1">
        <v>0</v>
      </c>
      <c r="AP4430" s="1">
        <v>0</v>
      </c>
      <c r="AQ4430" s="1">
        <v>0</v>
      </c>
      <c r="AR4430" s="1">
        <v>761</v>
      </c>
      <c r="AS4430" s="1">
        <v>521.46908333333329</v>
      </c>
      <c r="AT4430" s="1">
        <f>Table1[[#This Row],[รวมต้นทุนค่าเดินทาง]]+Table1[[#This Row],[รวมต้นทุนค่าซ่อม]]+Table1[[#This Row],[รวมค่าเสื่อม]]</f>
        <v>2778.4797216312058</v>
      </c>
      <c r="AU4430" s="1">
        <f t="shared" si="208"/>
        <v>3369.8545412756666</v>
      </c>
      <c r="AV4430" s="1" t="str" cm="1">
        <f t="array" ref="AV4430">IF(AC4430&lt;4, "เก็บ", IF(OR(AT4430 &lt; PERCENTILE(IF($AC$2:$AC$5092=AC4430, $AT$2:$AT$5092), 0.25) - 1.5 * (PERCENTILE(IF($AC$2:$AC$5092=AC4430, $AT$2:$AT$5092), 0.75) - PERCENTILE(IF($AC$2:$AC$5092=AC4430, $AT$2:$AT$5092), 0.25)), AT4430 &gt; PERCENTILE(IF($AC$2:$AC$5092=AC4430, $AT$2:$AT$5092), 0.75) + 1.5 * (PERCENTILE(IF($AC$2:$AC$5092=AC4430, $AT$2:$AT$5092), 0.75) - PERCENTILE(IF($AC$2:$AC$5092=AC4430, $AT$2:$AT$5092), 0.25))), "ตัด", "เก็บ"))</f>
        <v>เก็บ</v>
      </c>
      <c r="AW4430" s="1">
        <f t="shared" si="209"/>
        <v>2695.6144950490857</v>
      </c>
      <c r="AX4430" s="1">
        <v>2144.9959546277146</v>
      </c>
      <c r="AY4430" s="1">
        <v>1496.0106382978724</v>
      </c>
    </row>
    <row r="4431" spans="1:51" x14ac:dyDescent="0.2">
      <c r="A4431" s="3">
        <v>46058</v>
      </c>
      <c r="B4431">
        <v>46058</v>
      </c>
      <c r="C4431" t="s">
        <v>13979</v>
      </c>
      <c r="D4431" t="s">
        <v>66</v>
      </c>
      <c r="E4431" t="s">
        <v>148</v>
      </c>
      <c r="F4431" t="s">
        <v>1316</v>
      </c>
      <c r="G4431" s="1">
        <v>152</v>
      </c>
      <c r="H4431" s="1">
        <v>0</v>
      </c>
      <c r="I4431" s="1">
        <v>0</v>
      </c>
      <c r="J4431" s="1">
        <v>0</v>
      </c>
      <c r="K4431" s="1">
        <v>0</v>
      </c>
      <c r="L4431" s="1">
        <v>0</v>
      </c>
      <c r="M4431" s="1">
        <v>0</v>
      </c>
      <c r="N4431" s="1">
        <v>609</v>
      </c>
      <c r="O4431" s="1">
        <v>1096</v>
      </c>
      <c r="P4431" t="s">
        <v>13980</v>
      </c>
      <c r="Q4431" s="2">
        <v>244385</v>
      </c>
      <c r="R4431" t="s">
        <v>55</v>
      </c>
      <c r="S4431">
        <v>0</v>
      </c>
      <c r="T4431" t="s">
        <v>87</v>
      </c>
      <c r="U4431" t="s">
        <v>108</v>
      </c>
      <c r="V4431" s="1">
        <v>0</v>
      </c>
      <c r="W4431" s="1">
        <v>0</v>
      </c>
      <c r="X4431" s="1">
        <v>335</v>
      </c>
      <c r="Y4431" t="s">
        <v>114</v>
      </c>
      <c r="Z4431" t="s">
        <v>87</v>
      </c>
      <c r="AA4431" t="s">
        <v>13981</v>
      </c>
      <c r="AB4431" s="1">
        <v>0</v>
      </c>
      <c r="AC4431" s="4">
        <f>IF(ISNUMBER(MATCH(AD4431, $AD$2:AD4430, 0)), INDEX($AC$2:AC4430, MATCH(AD4431, $AD$2:AD4430, 0)), MAX($AC$2:AC4430)+1)</f>
        <v>35</v>
      </c>
      <c r="AD4431" t="str">
        <f t="shared" si="210"/>
        <v>เชียงราย-เวียงป่าเป้า</v>
      </c>
      <c r="AE4431" t="s">
        <v>55</v>
      </c>
      <c r="AF4431" s="1">
        <v>0</v>
      </c>
      <c r="AG4431" s="1">
        <v>0</v>
      </c>
      <c r="AH4431" s="1">
        <v>0</v>
      </c>
      <c r="AI4431" t="s">
        <v>13982</v>
      </c>
      <c r="AJ4431" s="1">
        <v>1</v>
      </c>
      <c r="AK4431" s="1">
        <v>0</v>
      </c>
      <c r="AL4431" s="1">
        <v>0</v>
      </c>
      <c r="AM4431" s="1">
        <v>0</v>
      </c>
      <c r="AN4431" s="1">
        <v>0</v>
      </c>
      <c r="AO4431" s="1">
        <v>0</v>
      </c>
      <c r="AP4431" s="1">
        <v>0</v>
      </c>
      <c r="AQ4431" s="1">
        <v>0</v>
      </c>
      <c r="AR4431" s="1">
        <v>1096</v>
      </c>
      <c r="AS4431" s="1">
        <v>2445.1033333333335</v>
      </c>
      <c r="AT4431" s="1">
        <f>Table1[[#This Row],[รวมต้นทุนค่าเดินทาง]]+Table1[[#This Row],[รวมต้นทุนค่าซ่อม]]+Table1[[#This Row],[รวมค่าเสื่อม]]</f>
        <v>4735.9562745098037</v>
      </c>
      <c r="AU4431" s="1">
        <f t="shared" si="208"/>
        <v>5126.5042471606366</v>
      </c>
      <c r="AV4431" s="1" t="str" cm="1">
        <f t="array" ref="AV4431">IF(AC4431&lt;4, "เก็บ", IF(OR(AT4431 &lt; PERCENTILE(IF($AC$2:$AC$5092=AC4431, $AT$2:$AT$5092), 0.25) - 1.5 * (PERCENTILE(IF($AC$2:$AC$5092=AC4431, $AT$2:$AT$5092), 0.75) - PERCENTILE(IF($AC$2:$AC$5092=AC4431, $AT$2:$AT$5092), 0.25)), AT4431 &gt; PERCENTILE(IF($AC$2:$AC$5092=AC4431, $AT$2:$AT$5092), 0.75) + 1.5 * (PERCENTILE(IF($AC$2:$AC$5092=AC4431, $AT$2:$AT$5092), 0.75) - PERCENTILE(IF($AC$2:$AC$5092=AC4431, $AT$2:$AT$5092), 0.25))), "ตัด", "เก็บ"))</f>
        <v>เก็บ</v>
      </c>
      <c r="AW4431" s="1">
        <f t="shared" si="209"/>
        <v>3073.4842944215561</v>
      </c>
      <c r="AX4431" s="1">
        <v>2121.4881565368364</v>
      </c>
      <c r="AY4431" s="1">
        <v>1194.8529411764705</v>
      </c>
    </row>
    <row r="4432" spans="1:51" x14ac:dyDescent="0.2">
      <c r="A4432" s="3">
        <v>46059</v>
      </c>
      <c r="B4432">
        <v>46059</v>
      </c>
      <c r="C4432" t="s">
        <v>13983</v>
      </c>
      <c r="D4432" t="s">
        <v>66</v>
      </c>
      <c r="E4432" t="s">
        <v>124</v>
      </c>
      <c r="F4432" t="s">
        <v>248</v>
      </c>
      <c r="G4432" s="1">
        <v>0</v>
      </c>
      <c r="H4432" s="1">
        <v>975</v>
      </c>
      <c r="I4432" s="1">
        <v>500</v>
      </c>
      <c r="J4432" s="1">
        <v>0</v>
      </c>
      <c r="K4432" s="1">
        <v>0</v>
      </c>
      <c r="L4432" s="1">
        <v>0</v>
      </c>
      <c r="M4432" s="1">
        <v>0</v>
      </c>
      <c r="N4432" s="1">
        <v>0</v>
      </c>
      <c r="O4432" s="1">
        <v>500</v>
      </c>
      <c r="P4432" t="s">
        <v>13984</v>
      </c>
      <c r="Q4432" s="2">
        <v>244386</v>
      </c>
      <c r="R4432" t="s">
        <v>70</v>
      </c>
      <c r="S4432">
        <v>0</v>
      </c>
      <c r="T4432" t="s">
        <v>71</v>
      </c>
      <c r="U4432" t="s">
        <v>161</v>
      </c>
      <c r="V4432" s="1">
        <v>0</v>
      </c>
      <c r="W4432" s="1">
        <v>0</v>
      </c>
      <c r="X4432" s="1">
        <v>0</v>
      </c>
      <c r="AA4432" t="s">
        <v>58</v>
      </c>
      <c r="AB4432" s="1">
        <v>0</v>
      </c>
      <c r="AC4432" s="4">
        <f>IF(ISNUMBER(MATCH(AD4432, $AD$2:AD4431, 0)), INDEX($AC$2:AC4431, MATCH(AD4432, $AD$2:AD4431, 0)), MAX($AC$2:AC4431)+1)</f>
        <v>9</v>
      </c>
      <c r="AD4432" t="str">
        <f t="shared" si="210"/>
        <v>เชียงใหม่-พุทธมณฑลสาย 2</v>
      </c>
      <c r="AE4432" t="s">
        <v>73</v>
      </c>
      <c r="AF4432" s="1">
        <v>0</v>
      </c>
      <c r="AG4432" s="1">
        <v>0</v>
      </c>
      <c r="AH4432" s="1">
        <v>0</v>
      </c>
      <c r="AI4432" t="s">
        <v>13985</v>
      </c>
      <c r="AJ4432" s="1">
        <v>1</v>
      </c>
      <c r="AK4432" s="1">
        <v>720</v>
      </c>
      <c r="AL4432" s="1">
        <v>720</v>
      </c>
      <c r="AM4432" s="1">
        <v>1</v>
      </c>
      <c r="AN4432" s="1">
        <v>0</v>
      </c>
      <c r="AO4432" s="1">
        <v>0</v>
      </c>
      <c r="AP4432" s="1">
        <v>0</v>
      </c>
      <c r="AQ4432" s="1">
        <v>0</v>
      </c>
      <c r="AR4432" s="1">
        <v>1475</v>
      </c>
      <c r="AS4432" s="1">
        <v>190.81105341586431</v>
      </c>
      <c r="AT4432" s="1">
        <f>Table1[[#This Row],[รวมต้นทุนค่าเดินทาง]]+Table1[[#This Row],[รวมต้นทุนค่าซ่อม]]+Table1[[#This Row],[รวมค่าเสื่อม]]</f>
        <v>3613.191568121747</v>
      </c>
      <c r="AU4432" s="1">
        <f t="shared" si="208"/>
        <v>4623.2312262414152</v>
      </c>
      <c r="AV4432" s="1" t="str" cm="1">
        <f t="array" ref="AV4432">IF(AC4432&lt;4, "เก็บ", IF(OR(AT4432 &lt; PERCENTILE(IF($AC$2:$AC$5092=AC4432, $AT$2:$AT$5092), 0.25) - 1.5 * (PERCENTILE(IF($AC$2:$AC$5092=AC4432, $AT$2:$AT$5092), 0.75) - PERCENTILE(IF($AC$2:$AC$5092=AC4432, $AT$2:$AT$5092), 0.25)), AT4432 &gt; PERCENTILE(IF($AC$2:$AC$5092=AC4432, $AT$2:$AT$5092), 0.75) + 1.5 * (PERCENTILE(IF($AC$2:$AC$5092=AC4432, $AT$2:$AT$5092), 0.75) - PERCENTILE(IF($AC$2:$AC$5092=AC4432, $AT$2:$AT$5092), 0.25))), "ตัด", "เก็บ"))</f>
        <v>เก็บ</v>
      </c>
      <c r="AW4432" s="1">
        <f t="shared" si="209"/>
        <v>4005.4952465164292</v>
      </c>
      <c r="AX4432" s="1">
        <v>2577.9546108768855</v>
      </c>
      <c r="AY4432" s="1">
        <v>1947.3805147058824</v>
      </c>
    </row>
    <row r="4433" spans="1:51" x14ac:dyDescent="0.2">
      <c r="A4433" s="3">
        <v>46059</v>
      </c>
      <c r="B4433">
        <v>46059</v>
      </c>
      <c r="C4433" t="s">
        <v>13986</v>
      </c>
      <c r="D4433" t="s">
        <v>66</v>
      </c>
      <c r="E4433" t="s">
        <v>124</v>
      </c>
      <c r="F4433" t="s">
        <v>328</v>
      </c>
      <c r="G4433" s="1">
        <v>853</v>
      </c>
      <c r="H4433" s="1">
        <v>0</v>
      </c>
      <c r="I4433" s="1">
        <v>400</v>
      </c>
      <c r="J4433" s="1">
        <v>0</v>
      </c>
      <c r="K4433" s="1">
        <v>0</v>
      </c>
      <c r="L4433" s="1">
        <v>0</v>
      </c>
      <c r="M4433" s="1">
        <v>0</v>
      </c>
      <c r="N4433" s="1">
        <v>0</v>
      </c>
      <c r="O4433" s="1">
        <v>1253</v>
      </c>
      <c r="P4433" t="s">
        <v>13987</v>
      </c>
      <c r="Q4433" s="2">
        <v>244386</v>
      </c>
      <c r="R4433" t="s">
        <v>70</v>
      </c>
      <c r="S4433">
        <v>0</v>
      </c>
      <c r="T4433" t="s">
        <v>254</v>
      </c>
      <c r="U4433" t="s">
        <v>161</v>
      </c>
      <c r="V4433" s="1">
        <v>0</v>
      </c>
      <c r="W4433" s="1">
        <v>0</v>
      </c>
      <c r="X4433" s="1">
        <v>0</v>
      </c>
      <c r="AA4433" t="s">
        <v>58</v>
      </c>
      <c r="AB4433" s="1">
        <v>0</v>
      </c>
      <c r="AC4433" s="4">
        <f>IF(ISNUMBER(MATCH(AD4433, $AD$2:AD4432, 0)), INDEX($AC$2:AC4432, MATCH(AD4433, $AD$2:AD4432, 0)), MAX($AC$2:AC4432)+1)</f>
        <v>11</v>
      </c>
      <c r="AD4433" t="str">
        <f t="shared" si="210"/>
        <v>ลำปาง-พุทธมณฑลสาย 2</v>
      </c>
      <c r="AE4433" t="s">
        <v>73</v>
      </c>
      <c r="AF4433" s="1">
        <v>0</v>
      </c>
      <c r="AG4433" s="1">
        <v>0</v>
      </c>
      <c r="AH4433" s="1">
        <v>0</v>
      </c>
      <c r="AI4433" t="s">
        <v>13988</v>
      </c>
      <c r="AJ4433" s="1">
        <v>1</v>
      </c>
      <c r="AK4433" s="1">
        <v>720</v>
      </c>
      <c r="AL4433" s="1">
        <v>720</v>
      </c>
      <c r="AM4433" s="1">
        <v>1</v>
      </c>
      <c r="AN4433" s="1">
        <v>0</v>
      </c>
      <c r="AO4433" s="1">
        <v>0</v>
      </c>
      <c r="AP4433" s="1">
        <v>0</v>
      </c>
      <c r="AQ4433" s="1">
        <v>0</v>
      </c>
      <c r="AR4433" s="1">
        <v>1253</v>
      </c>
      <c r="AS4433" s="1">
        <v>470.59555022392834</v>
      </c>
      <c r="AT4433" s="1">
        <f>Table1[[#This Row],[รวมต้นทุนค่าเดินทาง]]+Table1[[#This Row],[รวมต้นทุนค่าซ่อม]]+Table1[[#This Row],[รวมค่าเสื่อม]]</f>
        <v>3447.3058676842456</v>
      </c>
      <c r="AU4433" s="1">
        <f t="shared" si="208"/>
        <v>4930.4097489270907</v>
      </c>
      <c r="AV4433" s="1" t="str" cm="1">
        <f t="array" ref="AV4433">IF(AC4433&lt;4, "เก็บ", IF(OR(AT4433 &lt; PERCENTILE(IF($AC$2:$AC$5092=AC4433, $AT$2:$AT$5092), 0.25) - 1.5 * (PERCENTILE(IF($AC$2:$AC$5092=AC4433, $AT$2:$AT$5092), 0.75) - PERCENTILE(IF($AC$2:$AC$5092=AC4433, $AT$2:$AT$5092), 0.25)), AT4433 &gt; PERCENTILE(IF($AC$2:$AC$5092=AC4433, $AT$2:$AT$5092), 0.75) + 1.5 * (PERCENTILE(IF($AC$2:$AC$5092=AC4433, $AT$2:$AT$5092), 0.75) - PERCENTILE(IF($AC$2:$AC$5092=AC4433, $AT$2:$AT$5092), 0.25))), "ตัด", "เก็บ"))</f>
        <v>เก็บ</v>
      </c>
      <c r="AW4433" s="1">
        <f t="shared" si="209"/>
        <v>4496.4734610911819</v>
      </c>
      <c r="AX4433" s="1">
        <v>2927.9145864762854</v>
      </c>
      <c r="AY4433" s="1">
        <v>1723.7103174603176</v>
      </c>
    </row>
    <row r="4434" spans="1:51" x14ac:dyDescent="0.2">
      <c r="A4434" s="3">
        <v>46059</v>
      </c>
      <c r="B4434">
        <v>46059</v>
      </c>
      <c r="C4434" t="s">
        <v>13989</v>
      </c>
      <c r="D4434" t="s">
        <v>66</v>
      </c>
      <c r="E4434" t="s">
        <v>124</v>
      </c>
      <c r="F4434" t="s">
        <v>655</v>
      </c>
      <c r="G4434" s="1">
        <v>0</v>
      </c>
      <c r="H4434" s="1">
        <v>0</v>
      </c>
      <c r="I4434" s="1">
        <v>400</v>
      </c>
      <c r="J4434" s="1">
        <v>0</v>
      </c>
      <c r="K4434" s="1">
        <v>0</v>
      </c>
      <c r="L4434" s="1">
        <v>0</v>
      </c>
      <c r="M4434" s="1">
        <v>0</v>
      </c>
      <c r="N4434" s="1">
        <v>0</v>
      </c>
      <c r="O4434" s="1">
        <v>400</v>
      </c>
      <c r="P4434" t="s">
        <v>13990</v>
      </c>
      <c r="Q4434" s="2">
        <v>244386</v>
      </c>
      <c r="R4434" t="s">
        <v>70</v>
      </c>
      <c r="S4434">
        <v>0</v>
      </c>
      <c r="T4434" t="s">
        <v>71</v>
      </c>
      <c r="U4434" t="s">
        <v>93</v>
      </c>
      <c r="V4434" s="1">
        <v>0</v>
      </c>
      <c r="W4434" s="1">
        <v>0</v>
      </c>
      <c r="X4434" s="1">
        <v>0</v>
      </c>
      <c r="AA4434" t="s">
        <v>58</v>
      </c>
      <c r="AB4434" s="1">
        <v>0</v>
      </c>
      <c r="AC4434" s="4">
        <f>IF(ISNUMBER(MATCH(AD4434, $AD$2:AD4433, 0)), INDEX($AC$2:AC4433, MATCH(AD4434, $AD$2:AD4433, 0)), MAX($AC$2:AC4433)+1)</f>
        <v>4</v>
      </c>
      <c r="AD4434" t="str">
        <f t="shared" si="210"/>
        <v>เชียงใหม่-ตลาดไท</v>
      </c>
      <c r="AE4434" t="s">
        <v>73</v>
      </c>
      <c r="AF4434" s="1">
        <v>0</v>
      </c>
      <c r="AG4434" s="1">
        <v>0</v>
      </c>
      <c r="AH4434" s="1">
        <v>0</v>
      </c>
      <c r="AI4434" t="s">
        <v>13991</v>
      </c>
      <c r="AJ4434" s="1">
        <v>1</v>
      </c>
      <c r="AK4434" s="1">
        <v>720</v>
      </c>
      <c r="AL4434" s="1">
        <v>720</v>
      </c>
      <c r="AM4434" s="1">
        <v>1</v>
      </c>
      <c r="AN4434" s="1">
        <v>0</v>
      </c>
      <c r="AO4434" s="1">
        <v>0</v>
      </c>
      <c r="AP4434" s="1">
        <v>0</v>
      </c>
      <c r="AQ4434" s="1">
        <v>0</v>
      </c>
      <c r="AR4434" s="1">
        <v>400</v>
      </c>
      <c r="AS4434" s="1">
        <v>90.922214954179964</v>
      </c>
      <c r="AT4434" s="1">
        <f>Table1[[#This Row],[รวมต้นทุนค่าเดินทาง]]+Table1[[#This Row],[รวมต้นทุนค่าซ่อม]]+Table1[[#This Row],[รวมค่าเสื่อม]]</f>
        <v>1571.1295774891287</v>
      </c>
      <c r="AU4434" s="1">
        <f t="shared" si="208"/>
        <v>4256.109283997258</v>
      </c>
      <c r="AV4434" s="1" t="str" cm="1">
        <f t="array" ref="AV4434">IF(AC4434&lt;4, "เก็บ", IF(OR(AT4434 &lt; PERCENTILE(IF($AC$2:$AC$5092=AC4434, $AT$2:$AT$5092), 0.25) - 1.5 * (PERCENTILE(IF($AC$2:$AC$5092=AC4434, $AT$2:$AT$5092), 0.75) - PERCENTILE(IF($AC$2:$AC$5092=AC4434, $AT$2:$AT$5092), 0.25)), AT4434 &gt; PERCENTILE(IF($AC$2:$AC$5092=AC4434, $AT$2:$AT$5092), 0.75) + 1.5 * (PERCENTILE(IF($AC$2:$AC$5092=AC4434, $AT$2:$AT$5092), 0.75) - PERCENTILE(IF($AC$2:$AC$5092=AC4434, $AT$2:$AT$5092), 0.25))), "ตัด", "เก็บ"))</f>
        <v>เก็บ</v>
      </c>
      <c r="AW4434" s="1">
        <f t="shared" si="209"/>
        <v>3807.0727671795808</v>
      </c>
      <c r="AX4434" s="1">
        <v>2335.0230876608157</v>
      </c>
      <c r="AY4434" s="1">
        <v>1080.2073625349487</v>
      </c>
    </row>
    <row r="4435" spans="1:51" x14ac:dyDescent="0.2">
      <c r="A4435" s="3">
        <v>46059</v>
      </c>
      <c r="B4435">
        <v>46059</v>
      </c>
      <c r="C4435" t="s">
        <v>13992</v>
      </c>
      <c r="D4435" t="s">
        <v>66</v>
      </c>
      <c r="E4435" t="s">
        <v>67</v>
      </c>
      <c r="F4435" t="s">
        <v>180</v>
      </c>
      <c r="G4435" s="1">
        <v>0</v>
      </c>
      <c r="H4435" s="1">
        <v>0</v>
      </c>
      <c r="I4435" s="1">
        <v>500</v>
      </c>
      <c r="J4435" s="1">
        <v>0</v>
      </c>
      <c r="K4435" s="1">
        <v>0</v>
      </c>
      <c r="L4435" s="1">
        <v>0</v>
      </c>
      <c r="M4435" s="1">
        <v>0</v>
      </c>
      <c r="N4435" s="1">
        <v>0</v>
      </c>
      <c r="O4435" s="1">
        <v>500</v>
      </c>
      <c r="P4435" t="s">
        <v>13993</v>
      </c>
      <c r="Q4435" s="2">
        <v>244386</v>
      </c>
      <c r="R4435" t="s">
        <v>70</v>
      </c>
      <c r="S4435">
        <v>0</v>
      </c>
      <c r="T4435" t="s">
        <v>71</v>
      </c>
      <c r="U4435" t="s">
        <v>93</v>
      </c>
      <c r="V4435" s="1">
        <v>0</v>
      </c>
      <c r="W4435" s="1">
        <v>0</v>
      </c>
      <c r="X4435" s="1">
        <v>0</v>
      </c>
      <c r="AA4435" t="s">
        <v>58</v>
      </c>
      <c r="AB4435" s="1">
        <v>0</v>
      </c>
      <c r="AC4435" s="4">
        <f>IF(ISNUMBER(MATCH(AD4435, $AD$2:AD4434, 0)), INDEX($AC$2:AC4434, MATCH(AD4435, $AD$2:AD4434, 0)), MAX($AC$2:AC4434)+1)</f>
        <v>4</v>
      </c>
      <c r="AD4435" t="str">
        <f t="shared" si="210"/>
        <v>เชียงใหม่-ตลาดไท</v>
      </c>
      <c r="AE4435" t="s">
        <v>73</v>
      </c>
      <c r="AF4435" s="1">
        <v>0</v>
      </c>
      <c r="AG4435" s="1">
        <v>0</v>
      </c>
      <c r="AH4435" s="1">
        <v>0</v>
      </c>
      <c r="AI4435" t="s">
        <v>13994</v>
      </c>
      <c r="AJ4435" s="1">
        <v>1</v>
      </c>
      <c r="AK4435" s="1">
        <v>720</v>
      </c>
      <c r="AL4435" s="1">
        <v>720</v>
      </c>
      <c r="AM4435" s="1">
        <v>1</v>
      </c>
      <c r="AN4435" s="1">
        <v>0</v>
      </c>
      <c r="AO4435" s="1">
        <v>0</v>
      </c>
      <c r="AP4435" s="1">
        <v>0</v>
      </c>
      <c r="AQ4435" s="1">
        <v>0</v>
      </c>
      <c r="AR4435" s="1">
        <v>500</v>
      </c>
      <c r="AS4435" s="1">
        <v>3396.4911487684731</v>
      </c>
      <c r="AT4435" s="1">
        <f>Table1[[#This Row],[รวมต้นทุนค่าเดินทาง]]+Table1[[#This Row],[รวมต้นทุนค่าซ่อม]]+Table1[[#This Row],[รวมค่าเสื่อม]]</f>
        <v>5374.6095628885996</v>
      </c>
      <c r="AU4435" s="1">
        <f t="shared" si="208"/>
        <v>4256.109283997258</v>
      </c>
      <c r="AV4435" s="1" t="str" cm="1">
        <f t="array" ref="AV4435">IF(AC4435&lt;4, "เก็บ", IF(OR(AT4435 &lt; PERCENTILE(IF($AC$2:$AC$5092=AC4435, $AT$2:$AT$5092), 0.25) - 1.5 * (PERCENTILE(IF($AC$2:$AC$5092=AC4435, $AT$2:$AT$5092), 0.75) - PERCENTILE(IF($AC$2:$AC$5092=AC4435, $AT$2:$AT$5092), 0.25)), AT4435 &gt; PERCENTILE(IF($AC$2:$AC$5092=AC4435, $AT$2:$AT$5092), 0.75) + 1.5 * (PERCENTILE(IF($AC$2:$AC$5092=AC4435, $AT$2:$AT$5092), 0.75) - PERCENTILE(IF($AC$2:$AC$5092=AC4435, $AT$2:$AT$5092), 0.25))), "ตัด", "เก็บ"))</f>
        <v>เก็บ</v>
      </c>
      <c r="AW4435" s="1">
        <f t="shared" si="209"/>
        <v>3807.0727671795808</v>
      </c>
      <c r="AX4435" s="1">
        <v>2335.0230876608157</v>
      </c>
      <c r="AY4435" s="1">
        <v>1478.1184141201263</v>
      </c>
    </row>
    <row r="4436" spans="1:51" x14ac:dyDescent="0.2">
      <c r="A4436" s="3">
        <v>46059</v>
      </c>
      <c r="B4436">
        <v>46059</v>
      </c>
      <c r="C4436" t="s">
        <v>13995</v>
      </c>
      <c r="D4436" t="s">
        <v>66</v>
      </c>
      <c r="E4436" t="s">
        <v>124</v>
      </c>
      <c r="F4436" t="s">
        <v>849</v>
      </c>
      <c r="G4436" s="1">
        <v>0</v>
      </c>
      <c r="H4436" s="1">
        <v>731</v>
      </c>
      <c r="I4436" s="1">
        <v>400</v>
      </c>
      <c r="J4436" s="1">
        <v>0</v>
      </c>
      <c r="K4436" s="1">
        <v>0</v>
      </c>
      <c r="L4436" s="1">
        <v>0</v>
      </c>
      <c r="M4436" s="1">
        <v>0</v>
      </c>
      <c r="N4436" s="1">
        <v>0</v>
      </c>
      <c r="O4436" s="1">
        <v>735</v>
      </c>
      <c r="P4436" t="s">
        <v>13996</v>
      </c>
      <c r="Q4436" s="2">
        <v>244386</v>
      </c>
      <c r="R4436" t="s">
        <v>70</v>
      </c>
      <c r="S4436">
        <v>0</v>
      </c>
      <c r="T4436" t="s">
        <v>88</v>
      </c>
      <c r="U4436" t="s">
        <v>93</v>
      </c>
      <c r="V4436" s="1">
        <v>0</v>
      </c>
      <c r="W4436" s="1">
        <v>0</v>
      </c>
      <c r="X4436" s="1">
        <v>335</v>
      </c>
      <c r="Y4436" t="s">
        <v>372</v>
      </c>
      <c r="Z4436" t="s">
        <v>88</v>
      </c>
      <c r="AA4436" t="s">
        <v>1606</v>
      </c>
      <c r="AB4436" s="1">
        <v>0</v>
      </c>
      <c r="AC4436" s="4">
        <f>IF(ISNUMBER(MATCH(AD4436, $AD$2:AD4435, 0)), INDEX($AC$2:AC4435, MATCH(AD4436, $AD$2:AD4435, 0)), MAX($AC$2:AC4435)+1)</f>
        <v>51</v>
      </c>
      <c r="AD4436" t="str">
        <f t="shared" si="210"/>
        <v>แพร่-ตลาดไท</v>
      </c>
      <c r="AE4436" t="s">
        <v>73</v>
      </c>
      <c r="AF4436" s="1">
        <v>0</v>
      </c>
      <c r="AG4436" s="1">
        <v>0</v>
      </c>
      <c r="AH4436" s="1">
        <v>0</v>
      </c>
      <c r="AI4436" t="s">
        <v>13997</v>
      </c>
      <c r="AJ4436" s="1">
        <v>1</v>
      </c>
      <c r="AK4436" s="1">
        <v>572</v>
      </c>
      <c r="AL4436" s="1">
        <v>572</v>
      </c>
      <c r="AM4436" s="1">
        <v>1</v>
      </c>
      <c r="AN4436" s="1">
        <v>0</v>
      </c>
      <c r="AO4436" s="1">
        <v>0</v>
      </c>
      <c r="AP4436" s="1">
        <v>0</v>
      </c>
      <c r="AQ4436" s="1">
        <v>0</v>
      </c>
      <c r="AR4436" s="1">
        <v>1466</v>
      </c>
      <c r="AS4436" s="1">
        <v>120.74236111111112</v>
      </c>
      <c r="AT4436" s="1">
        <f>Table1[[#This Row],[รวมต้นทุนค่าเดินทาง]]+Table1[[#This Row],[รวมต้นทุนค่าซ่อม]]+Table1[[#This Row],[รวมค่าเสื่อม]]</f>
        <v>3313.7160453216375</v>
      </c>
      <c r="AU4436" s="1">
        <f t="shared" si="208"/>
        <v>4737.6107634746759</v>
      </c>
      <c r="AV4436" s="1" t="str" cm="1">
        <f t="array" ref="AV4436">IF(AC4436&lt;4, "เก็บ", IF(OR(AT4436 &lt; PERCENTILE(IF($AC$2:$AC$5092=AC4436, $AT$2:$AT$5092), 0.25) - 1.5 * (PERCENTILE(IF($AC$2:$AC$5092=AC4436, $AT$2:$AT$5092), 0.75) - PERCENTILE(IF($AC$2:$AC$5092=AC4436, $AT$2:$AT$5092), 0.25)), AT4436 &gt; PERCENTILE(IF($AC$2:$AC$5092=AC4436, $AT$2:$AT$5092), 0.75) + 1.5 * (PERCENTILE(IF($AC$2:$AC$5092=AC4436, $AT$2:$AT$5092), 0.75) - PERCENTILE(IF($AC$2:$AC$5092=AC4436, $AT$2:$AT$5092), 0.25))), "ตัด", "เก็บ"))</f>
        <v>เก็บ</v>
      </c>
      <c r="AW4436" s="1">
        <f t="shared" si="209"/>
        <v>4487.1668970521196</v>
      </c>
      <c r="AX4436" s="1">
        <v>3014.4338711558335</v>
      </c>
      <c r="AY4436" s="1">
        <v>1726.9736842105262</v>
      </c>
    </row>
    <row r="4437" spans="1:51" x14ac:dyDescent="0.2">
      <c r="A4437" s="3">
        <v>46059</v>
      </c>
      <c r="B4437">
        <v>46059</v>
      </c>
      <c r="C4437" t="s">
        <v>13998</v>
      </c>
      <c r="D4437" t="s">
        <v>66</v>
      </c>
      <c r="E4437" t="s">
        <v>148</v>
      </c>
      <c r="F4437" t="s">
        <v>774</v>
      </c>
      <c r="G4437" s="1">
        <v>0</v>
      </c>
      <c r="H4437" s="1">
        <v>0</v>
      </c>
      <c r="I4437" s="1">
        <v>0</v>
      </c>
      <c r="J4437" s="1">
        <v>0</v>
      </c>
      <c r="K4437" s="1">
        <v>0</v>
      </c>
      <c r="L4437" s="1">
        <v>0</v>
      </c>
      <c r="M4437" s="1">
        <v>0</v>
      </c>
      <c r="N4437" s="1">
        <v>0</v>
      </c>
      <c r="O4437" s="1">
        <v>0</v>
      </c>
      <c r="P4437" t="s">
        <v>13999</v>
      </c>
      <c r="Q4437" s="2">
        <v>244386</v>
      </c>
      <c r="R4437" t="s">
        <v>55</v>
      </c>
      <c r="S4437">
        <v>0</v>
      </c>
      <c r="T4437" t="s">
        <v>87</v>
      </c>
      <c r="U4437" t="s">
        <v>108</v>
      </c>
      <c r="V4437" s="1">
        <v>0</v>
      </c>
      <c r="W4437" s="1">
        <v>792</v>
      </c>
      <c r="X4437" s="1">
        <v>0</v>
      </c>
      <c r="Y4437" t="s">
        <v>114</v>
      </c>
      <c r="Z4437" t="s">
        <v>108</v>
      </c>
      <c r="AA4437" t="s">
        <v>14000</v>
      </c>
      <c r="AB4437" s="1">
        <v>0</v>
      </c>
      <c r="AC4437" s="4">
        <f>IF(ISNUMBER(MATCH(AD4437, $AD$2:AD4436, 0)), INDEX($AC$2:AC4436, MATCH(AD4437, $AD$2:AD4436, 0)), MAX($AC$2:AC4436)+1)</f>
        <v>35</v>
      </c>
      <c r="AD4437" t="str">
        <f t="shared" si="210"/>
        <v>เชียงราย-เวียงป่าเป้า</v>
      </c>
      <c r="AE4437" t="s">
        <v>55</v>
      </c>
      <c r="AF4437" s="1">
        <v>0</v>
      </c>
      <c r="AG4437" s="1">
        <v>0</v>
      </c>
      <c r="AH4437" s="1">
        <v>0</v>
      </c>
      <c r="AI4437" t="s">
        <v>14001</v>
      </c>
      <c r="AJ4437" s="1">
        <v>1</v>
      </c>
      <c r="AK4437" s="1">
        <v>0</v>
      </c>
      <c r="AL4437" s="1">
        <v>0</v>
      </c>
      <c r="AM4437" s="1">
        <v>0</v>
      </c>
      <c r="AN4437" s="1">
        <v>0</v>
      </c>
      <c r="AO4437" s="1">
        <v>0</v>
      </c>
      <c r="AP4437" s="1">
        <v>0</v>
      </c>
      <c r="AQ4437" s="1">
        <v>0</v>
      </c>
      <c r="AR4437" s="1">
        <v>792</v>
      </c>
      <c r="AS4437" s="1">
        <v>1580.7807142857141</v>
      </c>
      <c r="AT4437" s="1">
        <f>Table1[[#This Row],[รวมต้นทุนค่าเดินทาง]]+Table1[[#This Row],[รวมต้นทุนค่าซ่อม]]+Table1[[#This Row],[รวมค่าเสื่อม]]</f>
        <v>3511.7994058744989</v>
      </c>
      <c r="AU4437" s="1">
        <f t="shared" si="208"/>
        <v>5126.5042471606366</v>
      </c>
      <c r="AV4437" s="1" t="str" cm="1">
        <f t="array" ref="AV4437">IF(AC4437&lt;4, "เก็บ", IF(OR(AT4437 &lt; PERCENTILE(IF($AC$2:$AC$5092=AC4437, $AT$2:$AT$5092), 0.25) - 1.5 * (PERCENTILE(IF($AC$2:$AC$5092=AC4437, $AT$2:$AT$5092), 0.75) - PERCENTILE(IF($AC$2:$AC$5092=AC4437, $AT$2:$AT$5092), 0.25)), AT4437 &gt; PERCENTILE(IF($AC$2:$AC$5092=AC4437, $AT$2:$AT$5092), 0.75) + 1.5 * (PERCENTILE(IF($AC$2:$AC$5092=AC4437, $AT$2:$AT$5092), 0.75) - PERCENTILE(IF($AC$2:$AC$5092=AC4437, $AT$2:$AT$5092), 0.25))), "ตัด", "เก็บ"))</f>
        <v>เก็บ</v>
      </c>
      <c r="AW4437" s="1">
        <f t="shared" si="209"/>
        <v>3073.4842944215561</v>
      </c>
      <c r="AX4437" s="1">
        <v>2121.4881565368364</v>
      </c>
      <c r="AY4437" s="1">
        <v>1139.018691588785</v>
      </c>
    </row>
    <row r="4438" spans="1:51" x14ac:dyDescent="0.2">
      <c r="A4438" s="3">
        <v>46059</v>
      </c>
      <c r="B4438">
        <v>46059</v>
      </c>
      <c r="C4438" t="s">
        <v>14002</v>
      </c>
      <c r="D4438" t="s">
        <v>66</v>
      </c>
      <c r="E4438" t="s">
        <v>105</v>
      </c>
      <c r="F4438" t="s">
        <v>303</v>
      </c>
      <c r="G4438" s="1">
        <v>0</v>
      </c>
      <c r="H4438" s="1">
        <v>0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  <c r="N4438" s="1">
        <v>670</v>
      </c>
      <c r="O4438" s="1">
        <v>670</v>
      </c>
      <c r="P4438" t="s">
        <v>14003</v>
      </c>
      <c r="Q4438" s="2">
        <v>244386</v>
      </c>
      <c r="R4438" t="s">
        <v>55</v>
      </c>
      <c r="S4438">
        <v>0</v>
      </c>
      <c r="T4438" t="s">
        <v>87</v>
      </c>
      <c r="U4438" t="s">
        <v>71</v>
      </c>
      <c r="V4438" s="1">
        <v>0</v>
      </c>
      <c r="W4438" s="1">
        <v>609</v>
      </c>
      <c r="X4438" s="1">
        <v>0</v>
      </c>
      <c r="Y4438" t="s">
        <v>108</v>
      </c>
      <c r="Z4438" t="s">
        <v>71</v>
      </c>
      <c r="AA4438" t="s">
        <v>764</v>
      </c>
      <c r="AB4438" s="1">
        <v>0</v>
      </c>
      <c r="AC4438" s="4">
        <f>IF(ISNUMBER(MATCH(AD4438, $AD$2:AD4437, 0)), INDEX($AC$2:AC4437, MATCH(AD4438, $AD$2:AD4437, 0)), MAX($AC$2:AC4437)+1)</f>
        <v>6</v>
      </c>
      <c r="AD4438" t="str">
        <f t="shared" si="210"/>
        <v>เชียงราย-เชียงใหม่</v>
      </c>
      <c r="AE4438" t="s">
        <v>55</v>
      </c>
      <c r="AF4438" s="1">
        <v>0</v>
      </c>
      <c r="AG4438" s="1">
        <v>0</v>
      </c>
      <c r="AH4438" s="1">
        <v>0</v>
      </c>
      <c r="AI4438" t="s">
        <v>14004</v>
      </c>
      <c r="AJ4438" s="1">
        <v>2</v>
      </c>
      <c r="AK4438" s="1">
        <v>0</v>
      </c>
      <c r="AL4438" s="1">
        <v>0</v>
      </c>
      <c r="AM4438" s="1">
        <v>0</v>
      </c>
      <c r="AN4438" s="1">
        <v>456.74529999999999</v>
      </c>
      <c r="AO4438" s="1">
        <v>0</v>
      </c>
      <c r="AP4438" s="1">
        <v>0</v>
      </c>
      <c r="AQ4438" s="1">
        <v>0</v>
      </c>
      <c r="AR4438" s="1">
        <v>1279</v>
      </c>
      <c r="AS4438" s="1">
        <v>402.801875</v>
      </c>
      <c r="AT4438" s="1">
        <f>Table1[[#This Row],[รวมต้นทุนค่าเดินทาง]]+Table1[[#This Row],[รวมต้นทุนค่าซ่อม]]+Table1[[#This Row],[รวมค่าเสื่อม]]</f>
        <v>3277.5465558510641</v>
      </c>
      <c r="AU4438" s="1">
        <f t="shared" si="208"/>
        <v>4428.3346813776061</v>
      </c>
      <c r="AV4438" s="1" t="str" cm="1">
        <f t="array" ref="AV4438">IF(AC4438&lt;4, "เก็บ", IF(OR(AT4438 &lt; PERCENTILE(IF($AC$2:$AC$5092=AC4438, $AT$2:$AT$5092), 0.25) - 1.5 * (PERCENTILE(IF($AC$2:$AC$5092=AC4438, $AT$2:$AT$5092), 0.75) - PERCENTILE(IF($AC$2:$AC$5092=AC4438, $AT$2:$AT$5092), 0.25)), AT4438 &gt; PERCENTILE(IF($AC$2:$AC$5092=AC4438, $AT$2:$AT$5092), 0.75) + 1.5 * (PERCENTILE(IF($AC$2:$AC$5092=AC4438, $AT$2:$AT$5092), 0.75) - PERCENTILE(IF($AC$2:$AC$5092=AC4438, $AT$2:$AT$5092), 0.25))), "ตัด", "เก็บ"))</f>
        <v>เก็บ</v>
      </c>
      <c r="AW4438" s="1">
        <f t="shared" si="209"/>
        <v>3873.7679454274344</v>
      </c>
      <c r="AX4438" s="1">
        <v>2781.4385174989698</v>
      </c>
      <c r="AY4438" s="1">
        <v>1595.7446808510638</v>
      </c>
    </row>
    <row r="4439" spans="1:51" x14ac:dyDescent="0.2">
      <c r="A4439" s="3">
        <v>46060</v>
      </c>
      <c r="B4439">
        <v>46060</v>
      </c>
      <c r="C4439" t="s">
        <v>14005</v>
      </c>
      <c r="D4439" t="s">
        <v>66</v>
      </c>
      <c r="E4439" t="s">
        <v>124</v>
      </c>
      <c r="F4439" t="s">
        <v>431</v>
      </c>
      <c r="G4439" s="1">
        <v>0</v>
      </c>
      <c r="H4439" s="1">
        <v>609</v>
      </c>
      <c r="I4439" s="1">
        <v>400</v>
      </c>
      <c r="J4439" s="1">
        <v>0</v>
      </c>
      <c r="K4439" s="1">
        <v>0</v>
      </c>
      <c r="L4439" s="1">
        <v>0</v>
      </c>
      <c r="M4439" s="1">
        <v>0</v>
      </c>
      <c r="N4439" s="1">
        <v>0</v>
      </c>
      <c r="O4439" s="1">
        <v>400</v>
      </c>
      <c r="P4439" t="s">
        <v>14006</v>
      </c>
      <c r="Q4439" s="2">
        <v>244386</v>
      </c>
      <c r="R4439" t="s">
        <v>70</v>
      </c>
      <c r="S4439">
        <v>0</v>
      </c>
      <c r="T4439" t="s">
        <v>254</v>
      </c>
      <c r="U4439" t="s">
        <v>161</v>
      </c>
      <c r="V4439" s="1">
        <v>0</v>
      </c>
      <c r="W4439" s="1">
        <v>0</v>
      </c>
      <c r="X4439" s="1">
        <v>0</v>
      </c>
      <c r="AA4439" t="s">
        <v>58</v>
      </c>
      <c r="AB4439" s="1">
        <v>0</v>
      </c>
      <c r="AC4439" s="4">
        <f>IF(ISNUMBER(MATCH(AD4439, $AD$2:AD4438, 0)), INDEX($AC$2:AC4438, MATCH(AD4439, $AD$2:AD4438, 0)), MAX($AC$2:AC4438)+1)</f>
        <v>11</v>
      </c>
      <c r="AD4439" t="str">
        <f t="shared" si="210"/>
        <v>ลำปาง-พุทธมณฑลสาย 2</v>
      </c>
      <c r="AE4439" t="s">
        <v>73</v>
      </c>
      <c r="AF4439" s="1">
        <v>0</v>
      </c>
      <c r="AG4439" s="1">
        <v>0</v>
      </c>
      <c r="AH4439" s="1">
        <v>0</v>
      </c>
      <c r="AI4439" t="s">
        <v>14007</v>
      </c>
      <c r="AJ4439" s="1">
        <v>1</v>
      </c>
      <c r="AK4439" s="1">
        <v>720</v>
      </c>
      <c r="AL4439" s="1">
        <v>720</v>
      </c>
      <c r="AM4439" s="1">
        <v>1</v>
      </c>
      <c r="AN4439" s="1">
        <v>0</v>
      </c>
      <c r="AO4439" s="1">
        <v>0</v>
      </c>
      <c r="AP4439" s="1">
        <v>0</v>
      </c>
      <c r="AQ4439" s="1">
        <v>0</v>
      </c>
      <c r="AR4439" s="1">
        <v>1009</v>
      </c>
      <c r="AS4439" s="1">
        <v>3018.2398120672601</v>
      </c>
      <c r="AT4439" s="1">
        <f>Table1[[#This Row],[รวมต้นทุนค่าเดินทาง]]+Table1[[#This Row],[รวมต้นทุนค่าซ่อม]]+Table1[[#This Row],[รวมค่าเสื่อม]]</f>
        <v>6214.3457389272853</v>
      </c>
      <c r="AU4439" s="1">
        <f t="shared" si="208"/>
        <v>4930.4097489270907</v>
      </c>
      <c r="AV4439" s="1" t="str" cm="1">
        <f t="array" ref="AV4439">IF(AC4439&lt;4, "เก็บ", IF(OR(AT4439 &lt; PERCENTILE(IF($AC$2:$AC$5092=AC4439, $AT$2:$AT$5092), 0.25) - 1.5 * (PERCENTILE(IF($AC$2:$AC$5092=AC4439, $AT$2:$AT$5092), 0.75) - PERCENTILE(IF($AC$2:$AC$5092=AC4439, $AT$2:$AT$5092), 0.25)), AT4439 &gt; PERCENTILE(IF($AC$2:$AC$5092=AC4439, $AT$2:$AT$5092), 0.75) + 1.5 * (PERCENTILE(IF($AC$2:$AC$5092=AC4439, $AT$2:$AT$5092), 0.75) - PERCENTILE(IF($AC$2:$AC$5092=AC4439, $AT$2:$AT$5092), 0.25))), "ตัด", "เก็บ"))</f>
        <v>เก็บ</v>
      </c>
      <c r="AW4439" s="1">
        <f t="shared" si="209"/>
        <v>4496.4734610911819</v>
      </c>
      <c r="AX4439" s="1">
        <v>2927.9145864762854</v>
      </c>
      <c r="AY4439" s="1">
        <v>2187.1059268600252</v>
      </c>
    </row>
    <row r="4440" spans="1:51" x14ac:dyDescent="0.2">
      <c r="A4440" s="3">
        <v>46060</v>
      </c>
      <c r="B4440">
        <v>46060</v>
      </c>
      <c r="C4440" t="s">
        <v>14008</v>
      </c>
      <c r="D4440" t="s">
        <v>66</v>
      </c>
      <c r="E4440" t="s">
        <v>124</v>
      </c>
      <c r="F4440" t="s">
        <v>420</v>
      </c>
      <c r="G4440" s="1">
        <v>0</v>
      </c>
      <c r="H4440" s="1">
        <v>0</v>
      </c>
      <c r="I4440" s="1">
        <v>500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s="1">
        <v>500</v>
      </c>
      <c r="P4440" t="s">
        <v>14009</v>
      </c>
      <c r="Q4440" s="2">
        <v>244387</v>
      </c>
      <c r="R4440" t="s">
        <v>70</v>
      </c>
      <c r="S4440">
        <v>0</v>
      </c>
      <c r="T4440" t="s">
        <v>71</v>
      </c>
      <c r="U4440" t="s">
        <v>72</v>
      </c>
      <c r="V4440" s="1">
        <v>0</v>
      </c>
      <c r="W4440" s="1">
        <v>0</v>
      </c>
      <c r="X4440" s="1">
        <v>0</v>
      </c>
      <c r="AA4440" t="s">
        <v>58</v>
      </c>
      <c r="AB4440" s="1">
        <v>0</v>
      </c>
      <c r="AC4440" s="4">
        <f>IF(ISNUMBER(MATCH(AD4440, $AD$2:AD4439, 0)), INDEX($AC$2:AC4439, MATCH(AD4440, $AD$2:AD4439, 0)), MAX($AC$2:AC4439)+1)</f>
        <v>2</v>
      </c>
      <c r="AD4440" t="str">
        <f t="shared" si="210"/>
        <v>เชียงใหม่-พุทธมณฑลสาย 5</v>
      </c>
      <c r="AE4440" t="s">
        <v>73</v>
      </c>
      <c r="AF4440" s="1">
        <v>0</v>
      </c>
      <c r="AG4440" s="1">
        <v>0</v>
      </c>
      <c r="AH4440" s="1">
        <v>0</v>
      </c>
      <c r="AI4440" t="s">
        <v>14010</v>
      </c>
      <c r="AJ4440" s="1">
        <v>1</v>
      </c>
      <c r="AK4440" s="1">
        <v>720</v>
      </c>
      <c r="AL4440" s="1">
        <v>720</v>
      </c>
      <c r="AM4440" s="1">
        <v>1</v>
      </c>
      <c r="AN4440" s="1">
        <v>0</v>
      </c>
      <c r="AO4440" s="1">
        <v>0</v>
      </c>
      <c r="AP4440" s="1">
        <v>0</v>
      </c>
      <c r="AQ4440" s="1">
        <v>0</v>
      </c>
      <c r="AR4440" s="1">
        <v>500</v>
      </c>
      <c r="AS4440" s="1">
        <v>2508.862862745098</v>
      </c>
      <c r="AT4440" s="1">
        <f>Table1[[#This Row],[รวมต้นทุนค่าเดินทาง]]+Table1[[#This Row],[รวมต้นทุนค่าซ่อม]]+Table1[[#This Row],[รวมค่าเสื่อม]]</f>
        <v>4129.7159021107955</v>
      </c>
      <c r="AU4440" s="1">
        <f t="shared" si="208"/>
        <v>5026.5629662053279</v>
      </c>
      <c r="AV4440" s="1" t="str" cm="1">
        <f t="array" ref="AV4440">IF(AC4440&lt;4, "เก็บ", IF(OR(AT4440 &lt; PERCENTILE(IF($AC$2:$AC$5092=AC4440, $AT$2:$AT$5092), 0.25) - 1.5 * (PERCENTILE(IF($AC$2:$AC$5092=AC4440, $AT$2:$AT$5092), 0.75) - PERCENTILE(IF($AC$2:$AC$5092=AC4440, $AT$2:$AT$5092), 0.25)), AT4440 &gt; PERCENTILE(IF($AC$2:$AC$5092=AC4440, $AT$2:$AT$5092), 0.75) + 1.5 * (PERCENTILE(IF($AC$2:$AC$5092=AC4440, $AT$2:$AT$5092), 0.75) - PERCENTILE(IF($AC$2:$AC$5092=AC4440, $AT$2:$AT$5092), 0.25))), "ตัด", "เก็บ"))</f>
        <v>เก็บ</v>
      </c>
      <c r="AW4440" s="1">
        <f t="shared" si="209"/>
        <v>5026.5629662053279</v>
      </c>
      <c r="AX4440" s="1">
        <v>4064.5059139663294</v>
      </c>
      <c r="AY4440" s="1">
        <v>1120.8530393656977</v>
      </c>
    </row>
    <row r="4441" spans="1:51" x14ac:dyDescent="0.2">
      <c r="A4441" s="3">
        <v>46060</v>
      </c>
      <c r="B4441">
        <v>46060</v>
      </c>
      <c r="C4441" t="s">
        <v>14011</v>
      </c>
      <c r="D4441" t="s">
        <v>66</v>
      </c>
      <c r="E4441" t="s">
        <v>105</v>
      </c>
      <c r="F4441" t="s">
        <v>449</v>
      </c>
      <c r="G4441" s="1">
        <v>0</v>
      </c>
      <c r="H4441" s="1">
        <v>0</v>
      </c>
      <c r="I4441" s="1">
        <v>0</v>
      </c>
      <c r="J4441" s="1">
        <v>0</v>
      </c>
      <c r="K4441" s="1">
        <v>0</v>
      </c>
      <c r="L4441" s="1">
        <v>0</v>
      </c>
      <c r="M4441" s="1">
        <v>0</v>
      </c>
      <c r="N4441" s="1">
        <v>670</v>
      </c>
      <c r="O4441" s="1">
        <v>670</v>
      </c>
      <c r="P4441" t="s">
        <v>14012</v>
      </c>
      <c r="Q4441" s="2">
        <v>244387</v>
      </c>
      <c r="R4441" t="s">
        <v>55</v>
      </c>
      <c r="S4441">
        <v>0</v>
      </c>
      <c r="T4441" t="s">
        <v>87</v>
      </c>
      <c r="U4441" t="s">
        <v>71</v>
      </c>
      <c r="V4441" s="1">
        <v>0</v>
      </c>
      <c r="W4441" s="1">
        <v>609</v>
      </c>
      <c r="X4441" s="1">
        <v>0</v>
      </c>
      <c r="Y4441" t="s">
        <v>108</v>
      </c>
      <c r="Z4441" t="s">
        <v>71</v>
      </c>
      <c r="AA4441" t="s">
        <v>764</v>
      </c>
      <c r="AB4441" s="1">
        <v>0</v>
      </c>
      <c r="AC4441" s="4">
        <f>IF(ISNUMBER(MATCH(AD4441, $AD$2:AD4440, 0)), INDEX($AC$2:AC4440, MATCH(AD4441, $AD$2:AD4440, 0)), MAX($AC$2:AC4440)+1)</f>
        <v>6</v>
      </c>
      <c r="AD4441" t="str">
        <f t="shared" si="210"/>
        <v>เชียงราย-เชียงใหม่</v>
      </c>
      <c r="AE4441" t="s">
        <v>55</v>
      </c>
      <c r="AF4441" s="1">
        <v>0</v>
      </c>
      <c r="AG4441" s="1">
        <v>0</v>
      </c>
      <c r="AH4441" s="1">
        <v>0</v>
      </c>
      <c r="AI4441" t="s">
        <v>14013</v>
      </c>
      <c r="AJ4441" s="1">
        <v>1</v>
      </c>
      <c r="AK4441" s="1">
        <v>0</v>
      </c>
      <c r="AL4441" s="1">
        <v>0</v>
      </c>
      <c r="AM4441" s="1">
        <v>0</v>
      </c>
      <c r="AN4441" s="1">
        <v>0</v>
      </c>
      <c r="AO4441" s="1">
        <v>0</v>
      </c>
      <c r="AP4441" s="1">
        <v>0</v>
      </c>
      <c r="AQ4441" s="1">
        <v>0</v>
      </c>
      <c r="AR4441" s="1">
        <v>1279</v>
      </c>
      <c r="AS4441" s="1">
        <v>364.30436274509805</v>
      </c>
      <c r="AT4441" s="1">
        <f>Table1[[#This Row],[รวมต้นทุนค่าเดินทาง]]+Table1[[#This Row],[รวมต้นทุนค่าซ่อม]]+Table1[[#This Row],[รวมค่าเสื่อม]]</f>
        <v>2914.4908034230639</v>
      </c>
      <c r="AU4441" s="1">
        <f t="shared" si="208"/>
        <v>4428.3346813776061</v>
      </c>
      <c r="AV4441" s="1" t="str" cm="1">
        <f t="array" ref="AV4441">IF(AC4441&lt;4, "เก็บ", IF(OR(AT4441 &lt; PERCENTILE(IF($AC$2:$AC$5092=AC4441, $AT$2:$AT$5092), 0.25) - 1.5 * (PERCENTILE(IF($AC$2:$AC$5092=AC4441, $AT$2:$AT$5092), 0.75) - PERCENTILE(IF($AC$2:$AC$5092=AC4441, $AT$2:$AT$5092), 0.25)), AT4441 &gt; PERCENTILE(IF($AC$2:$AC$5092=AC4441, $AT$2:$AT$5092), 0.75) + 1.5 * (PERCENTILE(IF($AC$2:$AC$5092=AC4441, $AT$2:$AT$5092), 0.75) - PERCENTILE(IF($AC$2:$AC$5092=AC4441, $AT$2:$AT$5092), 0.25))), "ตัด", "เก็บ"))</f>
        <v>เก็บ</v>
      </c>
      <c r="AW4441" s="1">
        <f t="shared" si="209"/>
        <v>3873.7679454274344</v>
      </c>
      <c r="AX4441" s="1">
        <v>2781.4385174989698</v>
      </c>
      <c r="AY4441" s="1">
        <v>1271.1864406779662</v>
      </c>
    </row>
    <row r="4442" spans="1:51" x14ac:dyDescent="0.2">
      <c r="A4442" s="3">
        <v>46061</v>
      </c>
      <c r="B4442">
        <v>46061</v>
      </c>
      <c r="C4442" t="s">
        <v>14014</v>
      </c>
      <c r="D4442" t="s">
        <v>66</v>
      </c>
      <c r="E4442" t="s">
        <v>124</v>
      </c>
      <c r="F4442" t="s">
        <v>328</v>
      </c>
      <c r="G4442" s="1">
        <v>0</v>
      </c>
      <c r="H4442" s="1">
        <v>0</v>
      </c>
      <c r="I4442" s="1">
        <v>500</v>
      </c>
      <c r="J4442" s="1">
        <v>0</v>
      </c>
      <c r="K4442" s="1">
        <v>0</v>
      </c>
      <c r="L4442" s="1">
        <v>0</v>
      </c>
      <c r="M4442" s="1">
        <v>0</v>
      </c>
      <c r="N4442" s="1">
        <v>0</v>
      </c>
      <c r="O4442" s="1">
        <v>500</v>
      </c>
      <c r="P4442" t="s">
        <v>14015</v>
      </c>
      <c r="Q4442" s="2">
        <v>244388</v>
      </c>
      <c r="R4442" t="s">
        <v>70</v>
      </c>
      <c r="S4442">
        <v>0</v>
      </c>
      <c r="T4442" t="s">
        <v>71</v>
      </c>
      <c r="U4442" t="s">
        <v>72</v>
      </c>
      <c r="V4442" s="1">
        <v>0</v>
      </c>
      <c r="W4442" s="1">
        <v>0</v>
      </c>
      <c r="X4442" s="1">
        <v>0</v>
      </c>
      <c r="AA4442" t="s">
        <v>58</v>
      </c>
      <c r="AB4442" s="1">
        <v>0</v>
      </c>
      <c r="AC4442" s="4">
        <f>IF(ISNUMBER(MATCH(AD4442, $AD$2:AD4441, 0)), INDEX($AC$2:AC4441, MATCH(AD4442, $AD$2:AD4441, 0)), MAX($AC$2:AC4441)+1)</f>
        <v>2</v>
      </c>
      <c r="AD4442" t="str">
        <f t="shared" si="210"/>
        <v>เชียงใหม่-พุทธมณฑลสาย 5</v>
      </c>
      <c r="AE4442" t="s">
        <v>73</v>
      </c>
      <c r="AF4442" s="1">
        <v>0</v>
      </c>
      <c r="AG4442" s="1">
        <v>0</v>
      </c>
      <c r="AH4442" s="1">
        <v>0</v>
      </c>
      <c r="AI4442" t="s">
        <v>14016</v>
      </c>
      <c r="AJ4442" s="1">
        <v>1</v>
      </c>
      <c r="AK4442" s="1">
        <v>720</v>
      </c>
      <c r="AL4442" s="1">
        <v>720</v>
      </c>
      <c r="AM4442" s="1">
        <v>1</v>
      </c>
      <c r="AN4442" s="1">
        <v>0</v>
      </c>
      <c r="AO4442" s="1">
        <v>0</v>
      </c>
      <c r="AP4442" s="1">
        <v>0</v>
      </c>
      <c r="AQ4442" s="1">
        <v>0</v>
      </c>
      <c r="AR4442" s="1">
        <v>500</v>
      </c>
      <c r="AS4442" s="1">
        <v>534.09778950735767</v>
      </c>
      <c r="AT4442" s="1">
        <f>Table1[[#This Row],[รวมต้นทุนค่าเดินทาง]]+Table1[[#This Row],[รวมต้นทุนค่าซ่อม]]+Table1[[#This Row],[รวมค่าเสื่อม]]</f>
        <v>2396.3164783527591</v>
      </c>
      <c r="AU4442" s="1">
        <f t="shared" si="208"/>
        <v>5026.5629662053279</v>
      </c>
      <c r="AV4442" s="1" t="str" cm="1">
        <f t="array" ref="AV4442">IF(AC4442&lt;4, "เก็บ", IF(OR(AT4442 &lt; PERCENTILE(IF($AC$2:$AC$5092=AC4442, $AT$2:$AT$5092), 0.25) - 1.5 * (PERCENTILE(IF($AC$2:$AC$5092=AC4442, $AT$2:$AT$5092), 0.75) - PERCENTILE(IF($AC$2:$AC$5092=AC4442, $AT$2:$AT$5092), 0.25)), AT4442 &gt; PERCENTILE(IF($AC$2:$AC$5092=AC4442, $AT$2:$AT$5092), 0.75) + 1.5 * (PERCENTILE(IF($AC$2:$AC$5092=AC4442, $AT$2:$AT$5092), 0.75) - PERCENTILE(IF($AC$2:$AC$5092=AC4442, $AT$2:$AT$5092), 0.25))), "ตัด", "เก็บ"))</f>
        <v>เก็บ</v>
      </c>
      <c r="AW4442" s="1">
        <f t="shared" si="209"/>
        <v>5026.5629662053279</v>
      </c>
      <c r="AX4442" s="1">
        <v>4064.5059139663294</v>
      </c>
      <c r="AY4442" s="1">
        <v>1362.2186888454012</v>
      </c>
    </row>
    <row r="4443" spans="1:51" x14ac:dyDescent="0.2">
      <c r="A4443" s="3">
        <v>46061</v>
      </c>
      <c r="B4443">
        <v>46061</v>
      </c>
      <c r="C4443" t="s">
        <v>14017</v>
      </c>
      <c r="D4443" t="s">
        <v>66</v>
      </c>
      <c r="E4443" t="s">
        <v>124</v>
      </c>
      <c r="F4443" t="s">
        <v>381</v>
      </c>
      <c r="G4443" s="1">
        <v>0</v>
      </c>
      <c r="H4443" s="1">
        <v>0</v>
      </c>
      <c r="I4443" s="1">
        <v>500</v>
      </c>
      <c r="J4443" s="1">
        <v>0</v>
      </c>
      <c r="K4443" s="1">
        <v>0</v>
      </c>
      <c r="L4443" s="1">
        <v>0</v>
      </c>
      <c r="M4443" s="1">
        <v>0</v>
      </c>
      <c r="N4443" s="1">
        <v>0</v>
      </c>
      <c r="O4443" s="1">
        <v>500</v>
      </c>
      <c r="P4443" t="s">
        <v>14018</v>
      </c>
      <c r="Q4443" s="2">
        <v>244388</v>
      </c>
      <c r="R4443" t="s">
        <v>70</v>
      </c>
      <c r="S4443">
        <v>0</v>
      </c>
      <c r="T4443" t="s">
        <v>71</v>
      </c>
      <c r="U4443" t="s">
        <v>72</v>
      </c>
      <c r="V4443" s="1">
        <v>0</v>
      </c>
      <c r="W4443" s="1">
        <v>0</v>
      </c>
      <c r="X4443" s="1">
        <v>0</v>
      </c>
      <c r="AA4443" t="s">
        <v>58</v>
      </c>
      <c r="AB4443" s="1">
        <v>0</v>
      </c>
      <c r="AC4443" s="4">
        <f>IF(ISNUMBER(MATCH(AD4443, $AD$2:AD4442, 0)), INDEX($AC$2:AC4442, MATCH(AD4443, $AD$2:AD4442, 0)), MAX($AC$2:AC4442)+1)</f>
        <v>2</v>
      </c>
      <c r="AD4443" t="str">
        <f t="shared" si="210"/>
        <v>เชียงใหม่-พุทธมณฑลสาย 5</v>
      </c>
      <c r="AE4443" t="s">
        <v>73</v>
      </c>
      <c r="AF4443" s="1">
        <v>0</v>
      </c>
      <c r="AG4443" s="1">
        <v>0</v>
      </c>
      <c r="AH4443" s="1">
        <v>0</v>
      </c>
      <c r="AI4443" t="s">
        <v>14019</v>
      </c>
      <c r="AJ4443" s="1">
        <v>1</v>
      </c>
      <c r="AK4443" s="1">
        <v>720</v>
      </c>
      <c r="AL4443" s="1">
        <v>720</v>
      </c>
      <c r="AM4443" s="1">
        <v>1</v>
      </c>
      <c r="AN4443" s="1">
        <v>0</v>
      </c>
      <c r="AO4443" s="1">
        <v>0</v>
      </c>
      <c r="AP4443" s="1">
        <v>0</v>
      </c>
      <c r="AQ4443" s="1">
        <v>0</v>
      </c>
      <c r="AR4443" s="1">
        <v>500</v>
      </c>
      <c r="AS4443" s="1">
        <v>235.86070060207987</v>
      </c>
      <c r="AT4443" s="1">
        <f>Table1[[#This Row],[รวมต้นทุนค่าเดินทาง]]+Table1[[#This Row],[รวมต้นทุนค่าซ่อม]]+Table1[[#This Row],[รวมค่าเสื่อม]]</f>
        <v>2042.8771512501357</v>
      </c>
      <c r="AU4443" s="1">
        <f t="shared" si="208"/>
        <v>5026.5629662053279</v>
      </c>
      <c r="AV4443" s="1" t="str" cm="1">
        <f t="array" ref="AV4443">IF(AC4443&lt;4, "เก็บ", IF(OR(AT4443 &lt; PERCENTILE(IF($AC$2:$AC$5092=AC4443, $AT$2:$AT$5092), 0.25) - 1.5 * (PERCENTILE(IF($AC$2:$AC$5092=AC4443, $AT$2:$AT$5092), 0.75) - PERCENTILE(IF($AC$2:$AC$5092=AC4443, $AT$2:$AT$5092), 0.25)), AT4443 &gt; PERCENTILE(IF($AC$2:$AC$5092=AC4443, $AT$2:$AT$5092), 0.75) + 1.5 * (PERCENTILE(IF($AC$2:$AC$5092=AC4443, $AT$2:$AT$5092), 0.75) - PERCENTILE(IF($AC$2:$AC$5092=AC4443, $AT$2:$AT$5092), 0.25))), "ตัด", "เก็บ"))</f>
        <v>เก็บ</v>
      </c>
      <c r="AW4443" s="1">
        <f t="shared" si="209"/>
        <v>5026.5629662053279</v>
      </c>
      <c r="AX4443" s="1">
        <v>4064.5059139663294</v>
      </c>
      <c r="AY4443" s="1">
        <v>1307.0164506480558</v>
      </c>
    </row>
    <row r="4444" spans="1:51" x14ac:dyDescent="0.2">
      <c r="A4444" s="3">
        <v>46061</v>
      </c>
      <c r="B4444">
        <v>46061</v>
      </c>
      <c r="C4444" t="s">
        <v>14020</v>
      </c>
      <c r="D4444" t="s">
        <v>66</v>
      </c>
      <c r="E4444" t="s">
        <v>184</v>
      </c>
      <c r="F4444" t="s">
        <v>1072</v>
      </c>
      <c r="G4444" s="1">
        <v>787</v>
      </c>
      <c r="H4444" s="1">
        <v>0</v>
      </c>
      <c r="I4444" s="1">
        <v>0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s="1">
        <v>787</v>
      </c>
      <c r="P4444" t="s">
        <v>14021</v>
      </c>
      <c r="Q4444" s="2">
        <v>244389</v>
      </c>
      <c r="R4444" t="s">
        <v>55</v>
      </c>
      <c r="S4444">
        <v>0</v>
      </c>
      <c r="T4444" t="s">
        <v>114</v>
      </c>
      <c r="U4444" t="s">
        <v>71</v>
      </c>
      <c r="V4444" s="1">
        <v>0</v>
      </c>
      <c r="W4444" s="1">
        <v>1463</v>
      </c>
      <c r="X4444" s="1">
        <v>0</v>
      </c>
      <c r="Y4444" t="s">
        <v>114</v>
      </c>
      <c r="Z4444" t="s">
        <v>71</v>
      </c>
      <c r="AA4444" t="s">
        <v>14022</v>
      </c>
      <c r="AB4444" s="1">
        <v>0</v>
      </c>
      <c r="AC4444" s="4">
        <f>IF(ISNUMBER(MATCH(AD4444, $AD$2:AD4443, 0)), INDEX($AC$2:AC4443, MATCH(AD4444, $AD$2:AD4443, 0)), MAX($AC$2:AC4443)+1)</f>
        <v>7</v>
      </c>
      <c r="AD4444" t="str">
        <f t="shared" si="210"/>
        <v>แม่สาย-เชียงใหม่</v>
      </c>
      <c r="AE4444" t="s">
        <v>55</v>
      </c>
      <c r="AF4444" s="1">
        <v>0</v>
      </c>
      <c r="AG4444" s="1">
        <v>0</v>
      </c>
      <c r="AH4444" s="1">
        <v>0</v>
      </c>
      <c r="AI4444" t="s">
        <v>14023</v>
      </c>
      <c r="AJ4444" s="1">
        <v>1</v>
      </c>
      <c r="AK4444" s="1">
        <v>0</v>
      </c>
      <c r="AL4444" s="1">
        <v>0</v>
      </c>
      <c r="AM4444" s="1">
        <v>0</v>
      </c>
      <c r="AN4444" s="1">
        <v>0</v>
      </c>
      <c r="AO4444" s="1">
        <v>0</v>
      </c>
      <c r="AP4444" s="1">
        <v>0</v>
      </c>
      <c r="AQ4444" s="1">
        <v>0</v>
      </c>
      <c r="AR4444" s="1">
        <v>2250</v>
      </c>
      <c r="AS4444" s="1">
        <v>642.4969696969697</v>
      </c>
      <c r="AT4444" s="1">
        <f>Table1[[#This Row],[รวมต้นทุนค่าเดินทาง]]+Table1[[#This Row],[รวมต้นทุนค่าซ่อม]]+Table1[[#This Row],[รวมค่าเสื่อม]]</f>
        <v>4231.7826839826839</v>
      </c>
      <c r="AU4444" s="1">
        <f t="shared" si="208"/>
        <v>4610.750953896033</v>
      </c>
      <c r="AV4444" s="1" t="str" cm="1">
        <f t="array" ref="AV4444">IF(AC4444&lt;4, "เก็บ", IF(OR(AT4444 &lt; PERCENTILE(IF($AC$2:$AC$5092=AC4444, $AT$2:$AT$5092), 0.25) - 1.5 * (PERCENTILE(IF($AC$2:$AC$5092=AC4444, $AT$2:$AT$5092), 0.75) - PERCENTILE(IF($AC$2:$AC$5092=AC4444, $AT$2:$AT$5092), 0.25)), AT4444 &gt; PERCENTILE(IF($AC$2:$AC$5092=AC4444, $AT$2:$AT$5092), 0.75) + 1.5 * (PERCENTILE(IF($AC$2:$AC$5092=AC4444, $AT$2:$AT$5092), 0.75) - PERCENTILE(IF($AC$2:$AC$5092=AC4444, $AT$2:$AT$5092), 0.25))), "ตัด", "เก็บ"))</f>
        <v>เก็บ</v>
      </c>
      <c r="AW4444" s="1">
        <f t="shared" si="209"/>
        <v>3940.0604671629926</v>
      </c>
      <c r="AX4444" s="1">
        <v>3152.7453177985908</v>
      </c>
      <c r="AY4444" s="1">
        <v>1339.2857142857142</v>
      </c>
    </row>
    <row r="4445" spans="1:51" x14ac:dyDescent="0.2">
      <c r="A4445" s="3">
        <v>46062</v>
      </c>
      <c r="B4445">
        <v>46062</v>
      </c>
      <c r="C4445" t="s">
        <v>14024</v>
      </c>
      <c r="D4445" t="s">
        <v>66</v>
      </c>
      <c r="E4445" t="s">
        <v>67</v>
      </c>
      <c r="F4445" t="s">
        <v>704</v>
      </c>
      <c r="G4445" s="1">
        <v>0</v>
      </c>
      <c r="H4445" s="1">
        <v>0</v>
      </c>
      <c r="I4445" s="1">
        <v>500</v>
      </c>
      <c r="J4445" s="1">
        <v>0</v>
      </c>
      <c r="K4445" s="1">
        <v>0</v>
      </c>
      <c r="L4445" s="1">
        <v>0</v>
      </c>
      <c r="M4445" s="1">
        <v>0</v>
      </c>
      <c r="N4445" s="1">
        <v>0</v>
      </c>
      <c r="O4445" s="1">
        <v>500</v>
      </c>
      <c r="P4445" t="s">
        <v>14025</v>
      </c>
      <c r="Q4445" s="2">
        <v>244389</v>
      </c>
      <c r="R4445" t="s">
        <v>70</v>
      </c>
      <c r="S4445">
        <v>0</v>
      </c>
      <c r="T4445" t="s">
        <v>71</v>
      </c>
      <c r="U4445" t="s">
        <v>72</v>
      </c>
      <c r="V4445" s="1">
        <v>0</v>
      </c>
      <c r="W4445" s="1">
        <v>0</v>
      </c>
      <c r="X4445" s="1">
        <v>0</v>
      </c>
      <c r="AA4445" t="s">
        <v>58</v>
      </c>
      <c r="AB4445" s="1">
        <v>0</v>
      </c>
      <c r="AC4445" s="4">
        <f>IF(ISNUMBER(MATCH(AD4445, $AD$2:AD4444, 0)), INDEX($AC$2:AC4444, MATCH(AD4445, $AD$2:AD4444, 0)), MAX($AC$2:AC4444)+1)</f>
        <v>2</v>
      </c>
      <c r="AD4445" t="str">
        <f t="shared" si="210"/>
        <v>เชียงใหม่-พุทธมณฑลสาย 5</v>
      </c>
      <c r="AE4445" t="s">
        <v>73</v>
      </c>
      <c r="AF4445" s="1">
        <v>0</v>
      </c>
      <c r="AG4445" s="1">
        <v>0</v>
      </c>
      <c r="AH4445" s="1">
        <v>0</v>
      </c>
      <c r="AI4445" t="s">
        <v>14026</v>
      </c>
      <c r="AJ4445" s="1">
        <v>1</v>
      </c>
      <c r="AK4445" s="1">
        <v>720</v>
      </c>
      <c r="AL4445" s="1">
        <v>720</v>
      </c>
      <c r="AM4445" s="1">
        <v>1</v>
      </c>
      <c r="AN4445" s="1">
        <v>0</v>
      </c>
      <c r="AO4445" s="1">
        <v>0</v>
      </c>
      <c r="AP4445" s="1">
        <v>0</v>
      </c>
      <c r="AQ4445" s="1">
        <v>0</v>
      </c>
      <c r="AR4445" s="1">
        <v>500</v>
      </c>
      <c r="AS4445" s="1">
        <v>371.58819648047916</v>
      </c>
      <c r="AT4445" s="1">
        <f>Table1[[#This Row],[รวมต้นทุนค่าเดินทาง]]+Table1[[#This Row],[รวมต้นทุนค่าซ่อม]]+Table1[[#This Row],[รวมค่าเสื่อม]]</f>
        <v>2089.0883858457269</v>
      </c>
      <c r="AU4445" s="1">
        <f t="shared" si="208"/>
        <v>5026.5629662053279</v>
      </c>
      <c r="AV4445" s="1" t="str" cm="1">
        <f t="array" ref="AV4445">IF(AC4445&lt;4, "เก็บ", IF(OR(AT4445 &lt; PERCENTILE(IF($AC$2:$AC$5092=AC4445, $AT$2:$AT$5092), 0.25) - 1.5 * (PERCENTILE(IF($AC$2:$AC$5092=AC4445, $AT$2:$AT$5092), 0.75) - PERCENTILE(IF($AC$2:$AC$5092=AC4445, $AT$2:$AT$5092), 0.25)), AT4445 &gt; PERCENTILE(IF($AC$2:$AC$5092=AC4445, $AT$2:$AT$5092), 0.75) + 1.5 * (PERCENTILE(IF($AC$2:$AC$5092=AC4445, $AT$2:$AT$5092), 0.75) - PERCENTILE(IF($AC$2:$AC$5092=AC4445, $AT$2:$AT$5092), 0.25))), "ตัด", "เก็บ"))</f>
        <v>เก็บ</v>
      </c>
      <c r="AW4445" s="1">
        <f t="shared" si="209"/>
        <v>5026.5629662053279</v>
      </c>
      <c r="AX4445" s="1">
        <v>4064.5059139663294</v>
      </c>
      <c r="AY4445" s="1">
        <v>1217.5001893652477</v>
      </c>
    </row>
    <row r="4446" spans="1:51" x14ac:dyDescent="0.2">
      <c r="A4446" s="3">
        <v>46062</v>
      </c>
      <c r="B4446">
        <v>46062</v>
      </c>
      <c r="C4446" t="s">
        <v>14027</v>
      </c>
      <c r="D4446" t="s">
        <v>66</v>
      </c>
      <c r="E4446" t="s">
        <v>124</v>
      </c>
      <c r="F4446" t="s">
        <v>277</v>
      </c>
      <c r="G4446" s="1">
        <v>0</v>
      </c>
      <c r="H4446" s="1">
        <v>731</v>
      </c>
      <c r="I4446" s="1">
        <v>400</v>
      </c>
      <c r="J4446" s="1">
        <v>0</v>
      </c>
      <c r="K4446" s="1">
        <v>0</v>
      </c>
      <c r="L4446" s="1">
        <v>0</v>
      </c>
      <c r="M4446" s="1">
        <v>0</v>
      </c>
      <c r="N4446" s="1">
        <v>0</v>
      </c>
      <c r="O4446" s="1">
        <v>735</v>
      </c>
      <c r="P4446" t="s">
        <v>14028</v>
      </c>
      <c r="Q4446" s="2">
        <v>244389</v>
      </c>
      <c r="R4446" t="s">
        <v>70</v>
      </c>
      <c r="S4446">
        <v>0</v>
      </c>
      <c r="T4446" t="s">
        <v>88</v>
      </c>
      <c r="U4446" t="s">
        <v>93</v>
      </c>
      <c r="V4446" s="1">
        <v>0</v>
      </c>
      <c r="W4446" s="1">
        <v>0</v>
      </c>
      <c r="X4446" s="1">
        <v>335</v>
      </c>
      <c r="Y4446" t="s">
        <v>372</v>
      </c>
      <c r="Z4446" t="s">
        <v>88</v>
      </c>
      <c r="AA4446" t="s">
        <v>14029</v>
      </c>
      <c r="AB4446" s="1">
        <v>0</v>
      </c>
      <c r="AC4446" s="4">
        <f>IF(ISNUMBER(MATCH(AD4446, $AD$2:AD4445, 0)), INDEX($AC$2:AC4445, MATCH(AD4446, $AD$2:AD4445, 0)), MAX($AC$2:AC4445)+1)</f>
        <v>51</v>
      </c>
      <c r="AD4446" t="str">
        <f t="shared" si="210"/>
        <v>แพร่-ตลาดไท</v>
      </c>
      <c r="AE4446" t="s">
        <v>73</v>
      </c>
      <c r="AF4446" s="1">
        <v>0</v>
      </c>
      <c r="AG4446" s="1">
        <v>0</v>
      </c>
      <c r="AH4446" s="1">
        <v>0</v>
      </c>
      <c r="AI4446" t="s">
        <v>14030</v>
      </c>
      <c r="AJ4446" s="1">
        <v>1</v>
      </c>
      <c r="AK4446" s="1">
        <v>572</v>
      </c>
      <c r="AL4446" s="1">
        <v>572</v>
      </c>
      <c r="AM4446" s="1">
        <v>1</v>
      </c>
      <c r="AN4446" s="1">
        <v>0</v>
      </c>
      <c r="AO4446" s="1">
        <v>0</v>
      </c>
      <c r="AP4446" s="1">
        <v>0</v>
      </c>
      <c r="AQ4446" s="1">
        <v>0</v>
      </c>
      <c r="AR4446" s="1">
        <v>1466</v>
      </c>
      <c r="AS4446" s="1">
        <v>672.45553800082621</v>
      </c>
      <c r="AT4446" s="1">
        <f>Table1[[#This Row],[รวมต้นทุนค่าเดินทาง]]+Table1[[#This Row],[รวมต้นทุนค่าซ่อม]]+Table1[[#This Row],[รวมค่าเสื่อม]]</f>
        <v>3756.3229168439734</v>
      </c>
      <c r="AU4446" s="1">
        <f t="shared" si="208"/>
        <v>4737.6107634746759</v>
      </c>
      <c r="AV4446" s="1" t="str" cm="1">
        <f t="array" ref="AV4446">IF(AC4446&lt;4, "เก็บ", IF(OR(AT4446 &lt; PERCENTILE(IF($AC$2:$AC$5092=AC4446, $AT$2:$AT$5092), 0.25) - 1.5 * (PERCENTILE(IF($AC$2:$AC$5092=AC4446, $AT$2:$AT$5092), 0.75) - PERCENTILE(IF($AC$2:$AC$5092=AC4446, $AT$2:$AT$5092), 0.25)), AT4446 &gt; PERCENTILE(IF($AC$2:$AC$5092=AC4446, $AT$2:$AT$5092), 0.75) + 1.5 * (PERCENTILE(IF($AC$2:$AC$5092=AC4446, $AT$2:$AT$5092), 0.75) - PERCENTILE(IF($AC$2:$AC$5092=AC4446, $AT$2:$AT$5092), 0.25))), "ตัด", "เก็บ"))</f>
        <v>เก็บ</v>
      </c>
      <c r="AW4446" s="1">
        <f t="shared" si="209"/>
        <v>4487.1668970521196</v>
      </c>
      <c r="AX4446" s="1">
        <v>3014.4338711558335</v>
      </c>
      <c r="AY4446" s="1">
        <v>1617.8673788431474</v>
      </c>
    </row>
    <row r="4447" spans="1:51" x14ac:dyDescent="0.2">
      <c r="A4447" s="3">
        <v>46063</v>
      </c>
      <c r="B4447">
        <v>46063</v>
      </c>
      <c r="C4447" t="s">
        <v>14031</v>
      </c>
      <c r="D4447" t="s">
        <v>66</v>
      </c>
      <c r="E4447" t="s">
        <v>124</v>
      </c>
      <c r="F4447" t="s">
        <v>159</v>
      </c>
      <c r="G4447" s="1">
        <v>0</v>
      </c>
      <c r="H4447" s="1">
        <v>0</v>
      </c>
      <c r="I4447" s="1">
        <v>400</v>
      </c>
      <c r="J4447" s="1">
        <v>0</v>
      </c>
      <c r="K4447" s="1">
        <v>0</v>
      </c>
      <c r="L4447" s="1">
        <v>0</v>
      </c>
      <c r="M4447" s="1">
        <v>0</v>
      </c>
      <c r="N4447" s="1">
        <v>0</v>
      </c>
      <c r="O4447" s="1">
        <v>400</v>
      </c>
      <c r="P4447" t="s">
        <v>14032</v>
      </c>
      <c r="Q4447" s="2">
        <v>244390</v>
      </c>
      <c r="R4447" t="s">
        <v>70</v>
      </c>
      <c r="S4447">
        <v>0</v>
      </c>
      <c r="T4447" t="s">
        <v>71</v>
      </c>
      <c r="U4447" t="s">
        <v>93</v>
      </c>
      <c r="V4447" s="1">
        <v>0</v>
      </c>
      <c r="W4447" s="1">
        <v>0</v>
      </c>
      <c r="X4447" s="1">
        <v>0</v>
      </c>
      <c r="AA4447" t="s">
        <v>58</v>
      </c>
      <c r="AB4447" s="1">
        <v>0</v>
      </c>
      <c r="AC4447" s="4">
        <f>IF(ISNUMBER(MATCH(AD4447, $AD$2:AD4446, 0)), INDEX($AC$2:AC4446, MATCH(AD4447, $AD$2:AD4446, 0)), MAX($AC$2:AC4446)+1)</f>
        <v>4</v>
      </c>
      <c r="AD4447" t="str">
        <f t="shared" si="210"/>
        <v>เชียงใหม่-ตลาดไท</v>
      </c>
      <c r="AE4447" t="s">
        <v>73</v>
      </c>
      <c r="AF4447" s="1">
        <v>0</v>
      </c>
      <c r="AG4447" s="1">
        <v>0</v>
      </c>
      <c r="AH4447" s="1">
        <v>0</v>
      </c>
      <c r="AI4447" t="s">
        <v>14033</v>
      </c>
      <c r="AJ4447" s="1">
        <v>1</v>
      </c>
      <c r="AK4447" s="1">
        <v>720</v>
      </c>
      <c r="AL4447" s="1">
        <v>720</v>
      </c>
      <c r="AM4447" s="1">
        <v>1</v>
      </c>
      <c r="AN4447" s="1">
        <v>0</v>
      </c>
      <c r="AO4447" s="1">
        <v>0</v>
      </c>
      <c r="AP4447" s="1">
        <v>0</v>
      </c>
      <c r="AQ4447" s="1">
        <v>0</v>
      </c>
      <c r="AR4447" s="1">
        <v>400</v>
      </c>
      <c r="AS4447" s="1">
        <v>1888.9450686037128</v>
      </c>
      <c r="AT4447" s="1">
        <f>Table1[[#This Row],[รวมต้นทุนค่าเดินทาง]]+Table1[[#This Row],[รวมต้นทุนค่าซ่อม]]+Table1[[#This Row],[รวมค่าเสื่อม]]</f>
        <v>3312.7937528142388</v>
      </c>
      <c r="AU4447" s="1">
        <f t="shared" si="208"/>
        <v>4256.109283997258</v>
      </c>
      <c r="AV4447" s="1" t="str" cm="1">
        <f t="array" ref="AV4447">IF(AC4447&lt;4, "เก็บ", IF(OR(AT4447 &lt; PERCENTILE(IF($AC$2:$AC$5092=AC4447, $AT$2:$AT$5092), 0.25) - 1.5 * (PERCENTILE(IF($AC$2:$AC$5092=AC4447, $AT$2:$AT$5092), 0.75) - PERCENTILE(IF($AC$2:$AC$5092=AC4447, $AT$2:$AT$5092), 0.25)), AT4447 &gt; PERCENTILE(IF($AC$2:$AC$5092=AC4447, $AT$2:$AT$5092), 0.75) + 1.5 * (PERCENTILE(IF($AC$2:$AC$5092=AC4447, $AT$2:$AT$5092), 0.75) - PERCENTILE(IF($AC$2:$AC$5092=AC4447, $AT$2:$AT$5092), 0.25))), "ตัด", "เก็บ"))</f>
        <v>เก็บ</v>
      </c>
      <c r="AW4447" s="1">
        <f t="shared" si="209"/>
        <v>3807.0727671795808</v>
      </c>
      <c r="AX4447" s="1">
        <v>2335.0230876608157</v>
      </c>
      <c r="AY4447" s="1">
        <v>1023.8486842105264</v>
      </c>
    </row>
    <row r="4448" spans="1:51" x14ac:dyDescent="0.2">
      <c r="A4448" s="3">
        <v>46063</v>
      </c>
      <c r="B4448">
        <v>46063</v>
      </c>
      <c r="C4448" t="s">
        <v>14034</v>
      </c>
      <c r="D4448" t="s">
        <v>66</v>
      </c>
      <c r="E4448" t="s">
        <v>124</v>
      </c>
      <c r="F4448" t="s">
        <v>125</v>
      </c>
      <c r="G4448" s="1">
        <v>0</v>
      </c>
      <c r="H4448" s="1">
        <v>0</v>
      </c>
      <c r="I4448" s="1">
        <v>400</v>
      </c>
      <c r="J4448" s="1">
        <v>0</v>
      </c>
      <c r="K4448" s="1">
        <v>0</v>
      </c>
      <c r="L4448" s="1">
        <v>0</v>
      </c>
      <c r="M4448" s="1">
        <v>0</v>
      </c>
      <c r="N4448" s="1">
        <v>0</v>
      </c>
      <c r="O4448" s="1">
        <v>400</v>
      </c>
      <c r="P4448" t="s">
        <v>14035</v>
      </c>
      <c r="Q4448" s="2">
        <v>244390</v>
      </c>
      <c r="R4448" t="s">
        <v>70</v>
      </c>
      <c r="S4448">
        <v>0</v>
      </c>
      <c r="T4448" t="s">
        <v>254</v>
      </c>
      <c r="U4448" t="s">
        <v>161</v>
      </c>
      <c r="V4448" s="1">
        <v>0</v>
      </c>
      <c r="W4448" s="1">
        <v>0</v>
      </c>
      <c r="X4448" s="1">
        <v>0</v>
      </c>
      <c r="AA4448" t="s">
        <v>58</v>
      </c>
      <c r="AB4448" s="1">
        <v>0</v>
      </c>
      <c r="AC4448" s="4">
        <f>IF(ISNUMBER(MATCH(AD4448, $AD$2:AD4447, 0)), INDEX($AC$2:AC4447, MATCH(AD4448, $AD$2:AD4447, 0)), MAX($AC$2:AC4447)+1)</f>
        <v>11</v>
      </c>
      <c r="AD4448" t="str">
        <f t="shared" si="210"/>
        <v>ลำปาง-พุทธมณฑลสาย 2</v>
      </c>
      <c r="AE4448" t="s">
        <v>73</v>
      </c>
      <c r="AF4448" s="1">
        <v>0</v>
      </c>
      <c r="AG4448" s="1">
        <v>0</v>
      </c>
      <c r="AH4448" s="1">
        <v>0</v>
      </c>
      <c r="AI4448" t="s">
        <v>14036</v>
      </c>
      <c r="AJ4448" s="1">
        <v>1</v>
      </c>
      <c r="AK4448" s="1">
        <v>720</v>
      </c>
      <c r="AL4448" s="1">
        <v>720</v>
      </c>
      <c r="AM4448" s="1">
        <v>1</v>
      </c>
      <c r="AN4448" s="1">
        <v>0</v>
      </c>
      <c r="AO4448" s="1">
        <v>0</v>
      </c>
      <c r="AP4448" s="1">
        <v>0</v>
      </c>
      <c r="AQ4448" s="1">
        <v>0</v>
      </c>
      <c r="AR4448" s="1">
        <v>400</v>
      </c>
      <c r="AS4448" s="1">
        <v>475.46872927031507</v>
      </c>
      <c r="AT4448" s="1">
        <f>Table1[[#This Row],[รวมต้นทุนค่าเดินทาง]]+Table1[[#This Row],[รวมต้นทุนค่าซ่อม]]+Table1[[#This Row],[รวมค่าเสื่อม]]</f>
        <v>2166.2086861735011</v>
      </c>
      <c r="AU4448" s="1">
        <f t="shared" si="208"/>
        <v>4930.4097489270907</v>
      </c>
      <c r="AV4448" s="1" t="str" cm="1">
        <f t="array" ref="AV4448">IF(AC4448&lt;4, "เก็บ", IF(OR(AT4448 &lt; PERCENTILE(IF($AC$2:$AC$5092=AC4448, $AT$2:$AT$5092), 0.25) - 1.5 * (PERCENTILE(IF($AC$2:$AC$5092=AC4448, $AT$2:$AT$5092), 0.75) - PERCENTILE(IF($AC$2:$AC$5092=AC4448, $AT$2:$AT$5092), 0.25)), AT4448 &gt; PERCENTILE(IF($AC$2:$AC$5092=AC4448, $AT$2:$AT$5092), 0.75) + 1.5 * (PERCENTILE(IF($AC$2:$AC$5092=AC4448, $AT$2:$AT$5092), 0.75) - PERCENTILE(IF($AC$2:$AC$5092=AC4448, $AT$2:$AT$5092), 0.25))), "ตัด", "เก็บ"))</f>
        <v>เก็บ</v>
      </c>
      <c r="AW4448" s="1">
        <f t="shared" si="209"/>
        <v>4496.4734610911819</v>
      </c>
      <c r="AX4448" s="1">
        <v>2927.9145864762854</v>
      </c>
      <c r="AY4448" s="1">
        <v>1290.7399569031859</v>
      </c>
    </row>
    <row r="4449" spans="1:51" x14ac:dyDescent="0.2">
      <c r="A4449" s="3">
        <v>46063</v>
      </c>
      <c r="B4449">
        <v>46063</v>
      </c>
      <c r="C4449" t="s">
        <v>14037</v>
      </c>
      <c r="D4449" t="s">
        <v>66</v>
      </c>
      <c r="E4449" t="s">
        <v>124</v>
      </c>
      <c r="F4449" t="s">
        <v>201</v>
      </c>
      <c r="G4449" s="1">
        <v>0</v>
      </c>
      <c r="H4449" s="1">
        <v>0</v>
      </c>
      <c r="I4449" s="1">
        <v>400</v>
      </c>
      <c r="J4449" s="1">
        <v>0</v>
      </c>
      <c r="K4449" s="1">
        <v>0</v>
      </c>
      <c r="L4449" s="1">
        <v>0</v>
      </c>
      <c r="M4449" s="1">
        <v>0</v>
      </c>
      <c r="N4449" s="1">
        <v>0</v>
      </c>
      <c r="O4449" s="1">
        <v>400</v>
      </c>
      <c r="P4449" t="s">
        <v>14038</v>
      </c>
      <c r="Q4449" s="2">
        <v>244390</v>
      </c>
      <c r="R4449" t="s">
        <v>70</v>
      </c>
      <c r="S4449">
        <v>0</v>
      </c>
      <c r="T4449" t="s">
        <v>254</v>
      </c>
      <c r="U4449" t="s">
        <v>93</v>
      </c>
      <c r="V4449" s="1">
        <v>0</v>
      </c>
      <c r="W4449" s="1">
        <v>0</v>
      </c>
      <c r="X4449" s="1">
        <v>0</v>
      </c>
      <c r="AA4449" t="s">
        <v>58</v>
      </c>
      <c r="AB4449" s="1">
        <v>0</v>
      </c>
      <c r="AC4449" s="4">
        <f>IF(ISNUMBER(MATCH(AD4449, $AD$2:AD4448, 0)), INDEX($AC$2:AC4448, MATCH(AD4449, $AD$2:AD4448, 0)), MAX($AC$2:AC4448)+1)</f>
        <v>14</v>
      </c>
      <c r="AD4449" t="str">
        <f t="shared" si="210"/>
        <v>ลำปาง-ตลาดไท</v>
      </c>
      <c r="AE4449" t="s">
        <v>73</v>
      </c>
      <c r="AF4449" s="1">
        <v>0</v>
      </c>
      <c r="AG4449" s="1">
        <v>0</v>
      </c>
      <c r="AH4449" s="1">
        <v>0</v>
      </c>
      <c r="AI4449" t="s">
        <v>14039</v>
      </c>
      <c r="AJ4449" s="1">
        <v>1</v>
      </c>
      <c r="AK4449" s="1">
        <v>720</v>
      </c>
      <c r="AL4449" s="1">
        <v>720</v>
      </c>
      <c r="AM4449" s="1">
        <v>1</v>
      </c>
      <c r="AN4449" s="1">
        <v>0</v>
      </c>
      <c r="AO4449" s="1">
        <v>0</v>
      </c>
      <c r="AP4449" s="1">
        <v>0</v>
      </c>
      <c r="AQ4449" s="1">
        <v>0</v>
      </c>
      <c r="AR4449" s="1">
        <v>400</v>
      </c>
      <c r="AS4449" s="1">
        <v>223.49252292340884</v>
      </c>
      <c r="AT4449" s="1">
        <f>Table1[[#This Row],[รวมต้นทุนค่าเดินทาง]]+Table1[[#This Row],[รวมต้นทุนค่าซ่อม]]+Table1[[#This Row],[รวมค่าเสื่อม]]</f>
        <v>1768.7299909348496</v>
      </c>
      <c r="AU4449" s="1" t="e">
        <f t="shared" si="208"/>
        <v>#N/A</v>
      </c>
      <c r="AV4449" s="1" t="e" cm="1">
        <f t="array" ref="AV4449">IF(AC4449&lt;4, "เก็บ", IF(OR(AT4449 &lt; PERCENTILE(IF($AC$2:$AC$5092=AC4449, $AT$2:$AT$5092), 0.25) - 1.5 * (PERCENTILE(IF($AC$2:$AC$5092=AC4449, $AT$2:$AT$5092), 0.75) - PERCENTILE(IF($AC$2:$AC$5092=AC4449, $AT$2:$AT$5092), 0.25)), AT4449 &gt; PERCENTILE(IF($AC$2:$AC$5092=AC4449, $AT$2:$AT$5092), 0.75) + 1.5 * (PERCENTILE(IF($AC$2:$AC$5092=AC4449, $AT$2:$AT$5092), 0.75) - PERCENTILE(IF($AC$2:$AC$5092=AC4449, $AT$2:$AT$5092), 0.25))), "ตัด", "เก็บ"))</f>
        <v>#N/A</v>
      </c>
      <c r="AW4449" s="1" t="e">
        <f t="shared" si="209"/>
        <v>#DIV/0!</v>
      </c>
      <c r="AX4449" s="1">
        <v>2411.9362516169685</v>
      </c>
      <c r="AY4449" s="1">
        <v>1145.2374680114408</v>
      </c>
    </row>
    <row r="4450" spans="1:51" x14ac:dyDescent="0.2">
      <c r="A4450" s="3">
        <v>46063</v>
      </c>
      <c r="B4450">
        <v>46063</v>
      </c>
      <c r="C4450" t="s">
        <v>14040</v>
      </c>
      <c r="D4450" t="s">
        <v>66</v>
      </c>
      <c r="E4450" t="s">
        <v>124</v>
      </c>
      <c r="F4450" t="s">
        <v>194</v>
      </c>
      <c r="G4450" s="1">
        <v>0</v>
      </c>
      <c r="H4450" s="1">
        <v>792</v>
      </c>
      <c r="I4450" s="1">
        <v>400</v>
      </c>
      <c r="J4450" s="1">
        <v>0</v>
      </c>
      <c r="K4450" s="1">
        <v>0</v>
      </c>
      <c r="L4450" s="1">
        <v>0</v>
      </c>
      <c r="M4450" s="1">
        <v>0</v>
      </c>
      <c r="N4450" s="1">
        <v>0</v>
      </c>
      <c r="O4450" s="1">
        <v>400</v>
      </c>
      <c r="P4450" t="s">
        <v>14041</v>
      </c>
      <c r="Q4450" s="2">
        <v>244390</v>
      </c>
      <c r="R4450" t="s">
        <v>70</v>
      </c>
      <c r="S4450">
        <v>0</v>
      </c>
      <c r="T4450" t="s">
        <v>254</v>
      </c>
      <c r="U4450" t="s">
        <v>93</v>
      </c>
      <c r="V4450" s="1">
        <v>0</v>
      </c>
      <c r="W4450" s="1">
        <v>0</v>
      </c>
      <c r="X4450" s="1">
        <v>0</v>
      </c>
      <c r="AA4450" t="s">
        <v>58</v>
      </c>
      <c r="AB4450" s="1">
        <v>0</v>
      </c>
      <c r="AC4450" s="4">
        <f>IF(ISNUMBER(MATCH(AD4450, $AD$2:AD4449, 0)), INDEX($AC$2:AC4449, MATCH(AD4450, $AD$2:AD4449, 0)), MAX($AC$2:AC4449)+1)</f>
        <v>14</v>
      </c>
      <c r="AD4450" t="str">
        <f t="shared" si="210"/>
        <v>ลำปาง-ตลาดไท</v>
      </c>
      <c r="AE4450" t="s">
        <v>73</v>
      </c>
      <c r="AF4450" s="1">
        <v>0</v>
      </c>
      <c r="AG4450" s="1">
        <v>0</v>
      </c>
      <c r="AH4450" s="1">
        <v>0</v>
      </c>
      <c r="AI4450" t="s">
        <v>14042</v>
      </c>
      <c r="AJ4450" s="1">
        <v>1</v>
      </c>
      <c r="AK4450" s="1">
        <v>620</v>
      </c>
      <c r="AL4450" s="1">
        <v>620</v>
      </c>
      <c r="AM4450" s="1">
        <v>1</v>
      </c>
      <c r="AN4450" s="1">
        <v>0</v>
      </c>
      <c r="AO4450" s="1">
        <v>0</v>
      </c>
      <c r="AP4450" s="1">
        <v>0</v>
      </c>
      <c r="AQ4450" s="1">
        <v>0</v>
      </c>
      <c r="AR4450" s="1">
        <v>1192</v>
      </c>
      <c r="AS4450" s="1">
        <v>858.67455168776382</v>
      </c>
      <c r="AT4450" s="1">
        <f>Table1[[#This Row],[รวมต้นทุนค่าเดินทาง]]+Table1[[#This Row],[รวมต้นทุนค่าซ่อม]]+Table1[[#This Row],[รวมค่าเสื่อม]]</f>
        <v>3542.9702681352087</v>
      </c>
      <c r="AU4450" s="1" t="e">
        <f t="shared" si="208"/>
        <v>#N/A</v>
      </c>
      <c r="AV4450" s="1" t="e" cm="1">
        <f t="array" ref="AV4450">IF(AC4450&lt;4, "เก็บ", IF(OR(AT4450 &lt; PERCENTILE(IF($AC$2:$AC$5092=AC4450, $AT$2:$AT$5092), 0.25) - 1.5 * (PERCENTILE(IF($AC$2:$AC$5092=AC4450, $AT$2:$AT$5092), 0.75) - PERCENTILE(IF($AC$2:$AC$5092=AC4450, $AT$2:$AT$5092), 0.25)), AT4450 &gt; PERCENTILE(IF($AC$2:$AC$5092=AC4450, $AT$2:$AT$5092), 0.75) + 1.5 * (PERCENTILE(IF($AC$2:$AC$5092=AC4450, $AT$2:$AT$5092), 0.75) - PERCENTILE(IF($AC$2:$AC$5092=AC4450, $AT$2:$AT$5092), 0.25))), "ตัด", "เก็บ"))</f>
        <v>#N/A</v>
      </c>
      <c r="AW4450" s="1" t="e">
        <f t="shared" si="209"/>
        <v>#DIV/0!</v>
      </c>
      <c r="AX4450" s="1">
        <v>2411.9362516169685</v>
      </c>
      <c r="AY4450" s="1">
        <v>1492.2957164474451</v>
      </c>
    </row>
    <row r="4451" spans="1:51" x14ac:dyDescent="0.2">
      <c r="A4451" s="3">
        <v>46063</v>
      </c>
      <c r="B4451">
        <v>46063</v>
      </c>
      <c r="C4451" t="s">
        <v>14043</v>
      </c>
      <c r="D4451" t="s">
        <v>66</v>
      </c>
      <c r="E4451" t="s">
        <v>105</v>
      </c>
      <c r="F4451" t="s">
        <v>303</v>
      </c>
      <c r="G4451" s="1">
        <v>0</v>
      </c>
      <c r="H4451" s="1">
        <v>0</v>
      </c>
      <c r="I4451" s="1">
        <v>400</v>
      </c>
      <c r="J4451" s="1">
        <v>0</v>
      </c>
      <c r="K4451" s="1">
        <v>0</v>
      </c>
      <c r="L4451" s="1">
        <v>0</v>
      </c>
      <c r="M4451" s="1">
        <v>0</v>
      </c>
      <c r="N4451" s="1">
        <v>0</v>
      </c>
      <c r="O4451" s="1">
        <v>400</v>
      </c>
      <c r="P4451" t="s">
        <v>14044</v>
      </c>
      <c r="Q4451" s="2">
        <v>244390</v>
      </c>
      <c r="R4451" t="s">
        <v>55</v>
      </c>
      <c r="S4451">
        <v>0</v>
      </c>
      <c r="T4451" t="s">
        <v>87</v>
      </c>
      <c r="U4451" t="s">
        <v>71</v>
      </c>
      <c r="V4451" s="1">
        <v>0</v>
      </c>
      <c r="W4451" s="1">
        <v>1097</v>
      </c>
      <c r="X4451" s="1">
        <v>0</v>
      </c>
      <c r="Y4451" t="s">
        <v>87</v>
      </c>
      <c r="Z4451" t="s">
        <v>71</v>
      </c>
      <c r="AA4451" t="s">
        <v>10937</v>
      </c>
      <c r="AB4451" s="1">
        <v>0</v>
      </c>
      <c r="AC4451" s="4">
        <f>IF(ISNUMBER(MATCH(AD4451, $AD$2:AD4450, 0)), INDEX($AC$2:AC4450, MATCH(AD4451, $AD$2:AD4450, 0)), MAX($AC$2:AC4450)+1)</f>
        <v>6</v>
      </c>
      <c r="AD4451" t="str">
        <f t="shared" si="210"/>
        <v>เชียงราย-เชียงใหม่</v>
      </c>
      <c r="AE4451" t="s">
        <v>55</v>
      </c>
      <c r="AF4451" s="1">
        <v>0</v>
      </c>
      <c r="AG4451" s="1">
        <v>0</v>
      </c>
      <c r="AH4451" s="1">
        <v>0</v>
      </c>
      <c r="AI4451" t="s">
        <v>14045</v>
      </c>
      <c r="AJ4451" s="1">
        <v>2</v>
      </c>
      <c r="AK4451" s="1">
        <v>0</v>
      </c>
      <c r="AL4451" s="1">
        <v>0</v>
      </c>
      <c r="AM4451" s="1">
        <v>0</v>
      </c>
      <c r="AN4451" s="1">
        <v>635.60419999999999</v>
      </c>
      <c r="AO4451" s="1">
        <v>0</v>
      </c>
      <c r="AP4451" s="1">
        <v>0</v>
      </c>
      <c r="AQ4451" s="1">
        <v>0</v>
      </c>
      <c r="AR4451" s="1">
        <v>1497</v>
      </c>
      <c r="AS4451" s="1">
        <v>402.801875</v>
      </c>
      <c r="AT4451" s="1">
        <f>Table1[[#This Row],[รวมต้นทุนค่าเดินทาง]]+Table1[[#This Row],[รวมต้นทุนค่าซ่อม]]+Table1[[#This Row],[รวมค่าเสื่อม]]</f>
        <v>3495.5465558510641</v>
      </c>
      <c r="AU4451" s="1">
        <f t="shared" si="208"/>
        <v>4428.3346813776061</v>
      </c>
      <c r="AV4451" s="1" t="str" cm="1">
        <f t="array" ref="AV4451">IF(AC4451&lt;4, "เก็บ", IF(OR(AT4451 &lt; PERCENTILE(IF($AC$2:$AC$5092=AC4451, $AT$2:$AT$5092), 0.25) - 1.5 * (PERCENTILE(IF($AC$2:$AC$5092=AC4451, $AT$2:$AT$5092), 0.75) - PERCENTILE(IF($AC$2:$AC$5092=AC4451, $AT$2:$AT$5092), 0.25)), AT4451 &gt; PERCENTILE(IF($AC$2:$AC$5092=AC4451, $AT$2:$AT$5092), 0.75) + 1.5 * (PERCENTILE(IF($AC$2:$AC$5092=AC4451, $AT$2:$AT$5092), 0.75) - PERCENTILE(IF($AC$2:$AC$5092=AC4451, $AT$2:$AT$5092), 0.25))), "ตัด", "เก็บ"))</f>
        <v>เก็บ</v>
      </c>
      <c r="AW4451" s="1">
        <f t="shared" si="209"/>
        <v>3873.7679454274344</v>
      </c>
      <c r="AX4451" s="1">
        <v>2781.4385174989698</v>
      </c>
      <c r="AY4451" s="1">
        <v>1595.7446808510638</v>
      </c>
    </row>
    <row r="4452" spans="1:51" x14ac:dyDescent="0.2">
      <c r="A4452" s="3">
        <v>46064</v>
      </c>
      <c r="B4452">
        <v>46064</v>
      </c>
      <c r="C4452" t="s">
        <v>14046</v>
      </c>
      <c r="D4452" t="s">
        <v>66</v>
      </c>
      <c r="E4452" t="s">
        <v>124</v>
      </c>
      <c r="F4452" t="s">
        <v>420</v>
      </c>
      <c r="G4452" s="1">
        <v>0</v>
      </c>
      <c r="H4452" s="1">
        <v>0</v>
      </c>
      <c r="I4452" s="1">
        <v>500</v>
      </c>
      <c r="J4452" s="1">
        <v>0</v>
      </c>
      <c r="K4452" s="1">
        <v>0</v>
      </c>
      <c r="L4452" s="1">
        <v>0</v>
      </c>
      <c r="M4452" s="1">
        <v>0</v>
      </c>
      <c r="N4452" s="1">
        <v>0</v>
      </c>
      <c r="O4452" s="1">
        <v>500</v>
      </c>
      <c r="P4452" t="s">
        <v>14047</v>
      </c>
      <c r="Q4452" s="2">
        <v>244391</v>
      </c>
      <c r="R4452" t="s">
        <v>70</v>
      </c>
      <c r="S4452">
        <v>0</v>
      </c>
      <c r="T4452" t="s">
        <v>71</v>
      </c>
      <c r="U4452" t="s">
        <v>161</v>
      </c>
      <c r="V4452" s="1">
        <v>0</v>
      </c>
      <c r="W4452" s="1">
        <v>0</v>
      </c>
      <c r="X4452" s="1">
        <v>0</v>
      </c>
      <c r="AA4452" t="s">
        <v>58</v>
      </c>
      <c r="AB4452" s="1">
        <v>0</v>
      </c>
      <c r="AC4452" s="4">
        <f>IF(ISNUMBER(MATCH(AD4452, $AD$2:AD4451, 0)), INDEX($AC$2:AC4451, MATCH(AD4452, $AD$2:AD4451, 0)), MAX($AC$2:AC4451)+1)</f>
        <v>9</v>
      </c>
      <c r="AD4452" t="str">
        <f t="shared" si="210"/>
        <v>เชียงใหม่-พุทธมณฑลสาย 2</v>
      </c>
      <c r="AE4452" t="s">
        <v>73</v>
      </c>
      <c r="AF4452" s="1">
        <v>0</v>
      </c>
      <c r="AG4452" s="1">
        <v>0</v>
      </c>
      <c r="AH4452" s="1">
        <v>0</v>
      </c>
      <c r="AI4452" t="s">
        <v>14048</v>
      </c>
      <c r="AJ4452" s="1">
        <v>1</v>
      </c>
      <c r="AK4452" s="1">
        <v>720</v>
      </c>
      <c r="AL4452" s="1">
        <v>720</v>
      </c>
      <c r="AM4452" s="1">
        <v>1</v>
      </c>
      <c r="AN4452" s="1">
        <v>0</v>
      </c>
      <c r="AO4452" s="1">
        <v>0</v>
      </c>
      <c r="AP4452" s="1">
        <v>0</v>
      </c>
      <c r="AQ4452" s="1">
        <v>0</v>
      </c>
      <c r="AR4452" s="1">
        <v>500</v>
      </c>
      <c r="AS4452" s="1">
        <v>2508.862862745098</v>
      </c>
      <c r="AT4452" s="1">
        <f>Table1[[#This Row],[รวมต้นทุนค่าเดินทาง]]+Table1[[#This Row],[รวมต้นทุนค่าซ่อม]]+Table1[[#This Row],[รวมค่าเสื่อม]]</f>
        <v>4116.3508887457829</v>
      </c>
      <c r="AU4452" s="1">
        <f t="shared" si="208"/>
        <v>4623.2312262414152</v>
      </c>
      <c r="AV4452" s="1" t="str" cm="1">
        <f t="array" ref="AV4452">IF(AC4452&lt;4, "เก็บ", IF(OR(AT4452 &lt; PERCENTILE(IF($AC$2:$AC$5092=AC4452, $AT$2:$AT$5092), 0.25) - 1.5 * (PERCENTILE(IF($AC$2:$AC$5092=AC4452, $AT$2:$AT$5092), 0.75) - PERCENTILE(IF($AC$2:$AC$5092=AC4452, $AT$2:$AT$5092), 0.25)), AT4452 &gt; PERCENTILE(IF($AC$2:$AC$5092=AC4452, $AT$2:$AT$5092), 0.75) + 1.5 * (PERCENTILE(IF($AC$2:$AC$5092=AC4452, $AT$2:$AT$5092), 0.75) - PERCENTILE(IF($AC$2:$AC$5092=AC4452, $AT$2:$AT$5092), 0.25))), "ตัด", "เก็บ"))</f>
        <v>เก็บ</v>
      </c>
      <c r="AW4452" s="1">
        <f t="shared" si="209"/>
        <v>4005.4952465164292</v>
      </c>
      <c r="AX4452" s="1">
        <v>2577.9546108768855</v>
      </c>
      <c r="AY4452" s="1">
        <v>1107.4880260006844</v>
      </c>
    </row>
    <row r="4453" spans="1:51" x14ac:dyDescent="0.2">
      <c r="A4453" s="3">
        <v>46064</v>
      </c>
      <c r="B4453">
        <v>46064</v>
      </c>
      <c r="C4453" t="s">
        <v>14049</v>
      </c>
      <c r="D4453" t="s">
        <v>66</v>
      </c>
      <c r="E4453" t="s">
        <v>124</v>
      </c>
      <c r="F4453" t="s">
        <v>427</v>
      </c>
      <c r="G4453" s="1">
        <v>0</v>
      </c>
      <c r="H4453" s="1">
        <v>0</v>
      </c>
      <c r="I4453" s="1">
        <v>500</v>
      </c>
      <c r="J4453" s="1">
        <v>0</v>
      </c>
      <c r="K4453" s="1">
        <v>0</v>
      </c>
      <c r="L4453" s="1">
        <v>0</v>
      </c>
      <c r="M4453" s="1">
        <v>0</v>
      </c>
      <c r="N4453" s="1">
        <v>0</v>
      </c>
      <c r="O4453" s="1">
        <v>500</v>
      </c>
      <c r="P4453" t="s">
        <v>14050</v>
      </c>
      <c r="Q4453" s="2">
        <v>244391</v>
      </c>
      <c r="R4453" t="s">
        <v>70</v>
      </c>
      <c r="S4453">
        <v>0</v>
      </c>
      <c r="T4453" t="s">
        <v>71</v>
      </c>
      <c r="U4453" t="s">
        <v>72</v>
      </c>
      <c r="V4453" s="1">
        <v>0</v>
      </c>
      <c r="W4453" s="1">
        <v>0</v>
      </c>
      <c r="X4453" s="1">
        <v>0</v>
      </c>
      <c r="AA4453" t="s">
        <v>58</v>
      </c>
      <c r="AB4453" s="1">
        <v>0</v>
      </c>
      <c r="AC4453" s="4">
        <f>IF(ISNUMBER(MATCH(AD4453, $AD$2:AD4452, 0)), INDEX($AC$2:AC4452, MATCH(AD4453, $AD$2:AD4452, 0)), MAX($AC$2:AC4452)+1)</f>
        <v>2</v>
      </c>
      <c r="AD4453" t="str">
        <f t="shared" si="210"/>
        <v>เชียงใหม่-พุทธมณฑลสาย 5</v>
      </c>
      <c r="AE4453" t="s">
        <v>73</v>
      </c>
      <c r="AF4453" s="1">
        <v>0</v>
      </c>
      <c r="AG4453" s="1">
        <v>0</v>
      </c>
      <c r="AH4453" s="1">
        <v>0</v>
      </c>
      <c r="AI4453" t="s">
        <v>14051</v>
      </c>
      <c r="AJ4453" s="1">
        <v>1</v>
      </c>
      <c r="AK4453" s="1">
        <v>720</v>
      </c>
      <c r="AL4453" s="1">
        <v>720</v>
      </c>
      <c r="AM4453" s="1">
        <v>1</v>
      </c>
      <c r="AN4453" s="1">
        <v>0</v>
      </c>
      <c r="AO4453" s="1">
        <v>0</v>
      </c>
      <c r="AP4453" s="1">
        <v>0</v>
      </c>
      <c r="AQ4453" s="1">
        <v>0</v>
      </c>
      <c r="AR4453" s="1">
        <v>500</v>
      </c>
      <c r="AS4453" s="1">
        <v>123.85960420087575</v>
      </c>
      <c r="AT4453" s="1">
        <f>Table1[[#This Row],[รวมต้นทุนค่าเดินทาง]]+Table1[[#This Row],[รวมต้นทุนค่าซ่อม]]+Table1[[#This Row],[รวมค่าเสื่อม]]</f>
        <v>1776.8186317978557</v>
      </c>
      <c r="AU4453" s="1">
        <f t="shared" si="208"/>
        <v>5026.5629662053279</v>
      </c>
      <c r="AV4453" s="1" t="str" cm="1">
        <f t="array" ref="AV4453">IF(AC4453&lt;4, "เก็บ", IF(OR(AT4453 &lt; PERCENTILE(IF($AC$2:$AC$5092=AC4453, $AT$2:$AT$5092), 0.25) - 1.5 * (PERCENTILE(IF($AC$2:$AC$5092=AC4453, $AT$2:$AT$5092), 0.75) - PERCENTILE(IF($AC$2:$AC$5092=AC4453, $AT$2:$AT$5092), 0.25)), AT4453 &gt; PERCENTILE(IF($AC$2:$AC$5092=AC4453, $AT$2:$AT$5092), 0.75) + 1.5 * (PERCENTILE(IF($AC$2:$AC$5092=AC4453, $AT$2:$AT$5092), 0.75) - PERCENTILE(IF($AC$2:$AC$5092=AC4453, $AT$2:$AT$5092), 0.25))), "ตัด", "เก็บ"))</f>
        <v>เก็บ</v>
      </c>
      <c r="AW4453" s="1">
        <f t="shared" si="209"/>
        <v>5026.5629662053279</v>
      </c>
      <c r="AX4453" s="1">
        <v>4064.5059139663294</v>
      </c>
      <c r="AY4453" s="1">
        <v>1152.9590275969799</v>
      </c>
    </row>
    <row r="4454" spans="1:51" x14ac:dyDescent="0.2">
      <c r="A4454" s="3">
        <v>46064</v>
      </c>
      <c r="B4454">
        <v>46064</v>
      </c>
      <c r="C4454" t="s">
        <v>14052</v>
      </c>
      <c r="D4454" t="s">
        <v>66</v>
      </c>
      <c r="E4454" t="s">
        <v>124</v>
      </c>
      <c r="F4454" t="s">
        <v>244</v>
      </c>
      <c r="G4454" s="1">
        <v>0</v>
      </c>
      <c r="H4454" s="1">
        <v>0</v>
      </c>
      <c r="I4454" s="1">
        <v>500</v>
      </c>
      <c r="J4454" s="1">
        <v>0</v>
      </c>
      <c r="K4454" s="1">
        <v>0</v>
      </c>
      <c r="L4454" s="1">
        <v>0</v>
      </c>
      <c r="M4454" s="1">
        <v>0</v>
      </c>
      <c r="N4454" s="1">
        <v>0</v>
      </c>
      <c r="O4454" s="1">
        <v>500</v>
      </c>
      <c r="P4454" t="s">
        <v>14053</v>
      </c>
      <c r="Q4454" s="2">
        <v>244391</v>
      </c>
      <c r="R4454" t="s">
        <v>70</v>
      </c>
      <c r="S4454">
        <v>0</v>
      </c>
      <c r="T4454" t="s">
        <v>71</v>
      </c>
      <c r="U4454" t="s">
        <v>161</v>
      </c>
      <c r="V4454" s="1">
        <v>0</v>
      </c>
      <c r="W4454" s="1">
        <v>0</v>
      </c>
      <c r="X4454" s="1">
        <v>0</v>
      </c>
      <c r="AA4454" t="s">
        <v>58</v>
      </c>
      <c r="AB4454" s="1">
        <v>0</v>
      </c>
      <c r="AC4454" s="4">
        <f>IF(ISNUMBER(MATCH(AD4454, $AD$2:AD4453, 0)), INDEX($AC$2:AC4453, MATCH(AD4454, $AD$2:AD4453, 0)), MAX($AC$2:AC4453)+1)</f>
        <v>9</v>
      </c>
      <c r="AD4454" t="str">
        <f t="shared" si="210"/>
        <v>เชียงใหม่-พุทธมณฑลสาย 2</v>
      </c>
      <c r="AE4454" t="s">
        <v>73</v>
      </c>
      <c r="AF4454" s="1">
        <v>0</v>
      </c>
      <c r="AG4454" s="1">
        <v>0</v>
      </c>
      <c r="AH4454" s="1">
        <v>0</v>
      </c>
      <c r="AI4454" t="s">
        <v>14054</v>
      </c>
      <c r="AJ4454" s="1">
        <v>1</v>
      </c>
      <c r="AK4454" s="1">
        <v>720</v>
      </c>
      <c r="AL4454" s="1">
        <v>720</v>
      </c>
      <c r="AM4454" s="1">
        <v>1</v>
      </c>
      <c r="AN4454" s="1">
        <v>0</v>
      </c>
      <c r="AO4454" s="1">
        <v>0</v>
      </c>
      <c r="AP4454" s="1">
        <v>0</v>
      </c>
      <c r="AQ4454" s="1">
        <v>0</v>
      </c>
      <c r="AR4454" s="1">
        <v>500</v>
      </c>
      <c r="AS4454" s="1">
        <v>205.5136167747915</v>
      </c>
      <c r="AT4454" s="1">
        <f>Table1[[#This Row],[รวมต้นทุนค่าเดินทาง]]+Table1[[#This Row],[รวมต้นทุนค่าซ่อม]]+Table1[[#This Row],[รวมค่าเสื่อม]]</f>
        <v>2048.3748459346475</v>
      </c>
      <c r="AU4454" s="1">
        <f t="shared" si="208"/>
        <v>4623.2312262414152</v>
      </c>
      <c r="AV4454" s="1" t="str" cm="1">
        <f t="array" ref="AV4454">IF(AC4454&lt;4, "เก็บ", IF(OR(AT4454 &lt; PERCENTILE(IF($AC$2:$AC$5092=AC4454, $AT$2:$AT$5092), 0.25) - 1.5 * (PERCENTILE(IF($AC$2:$AC$5092=AC4454, $AT$2:$AT$5092), 0.75) - PERCENTILE(IF($AC$2:$AC$5092=AC4454, $AT$2:$AT$5092), 0.25)), AT4454 &gt; PERCENTILE(IF($AC$2:$AC$5092=AC4454, $AT$2:$AT$5092), 0.75) + 1.5 * (PERCENTILE(IF($AC$2:$AC$5092=AC4454, $AT$2:$AT$5092), 0.75) - PERCENTILE(IF($AC$2:$AC$5092=AC4454, $AT$2:$AT$5092), 0.25))), "ตัด", "เก็บ"))</f>
        <v>เก็บ</v>
      </c>
      <c r="AW4454" s="1">
        <f t="shared" si="209"/>
        <v>4005.4952465164292</v>
      </c>
      <c r="AX4454" s="1">
        <v>2577.9546108768855</v>
      </c>
      <c r="AY4454" s="1">
        <v>1342.8612291598561</v>
      </c>
    </row>
    <row r="4455" spans="1:51" x14ac:dyDescent="0.2">
      <c r="A4455" s="3">
        <v>46064</v>
      </c>
      <c r="B4455">
        <v>46064</v>
      </c>
      <c r="C4455" t="s">
        <v>14055</v>
      </c>
      <c r="D4455" t="s">
        <v>66</v>
      </c>
      <c r="E4455" t="s">
        <v>184</v>
      </c>
      <c r="F4455" t="s">
        <v>185</v>
      </c>
      <c r="G4455" s="1">
        <v>0</v>
      </c>
      <c r="H4455" s="1">
        <v>0</v>
      </c>
      <c r="I4455" s="1">
        <v>0</v>
      </c>
      <c r="J4455" s="1">
        <v>0</v>
      </c>
      <c r="K4455" s="1">
        <v>0</v>
      </c>
      <c r="L4455" s="1">
        <v>0</v>
      </c>
      <c r="M4455" s="1">
        <v>0</v>
      </c>
      <c r="N4455" s="1">
        <v>0</v>
      </c>
      <c r="O4455" s="1">
        <v>0</v>
      </c>
      <c r="P4455" t="s">
        <v>14056</v>
      </c>
      <c r="Q4455" s="2">
        <v>244392</v>
      </c>
      <c r="R4455" t="s">
        <v>55</v>
      </c>
      <c r="S4455">
        <v>0</v>
      </c>
      <c r="T4455" t="s">
        <v>254</v>
      </c>
      <c r="U4455" t="s">
        <v>71</v>
      </c>
      <c r="V4455" s="1">
        <v>0</v>
      </c>
      <c r="W4455" s="1">
        <v>579</v>
      </c>
      <c r="X4455" s="1">
        <v>0</v>
      </c>
      <c r="Y4455" t="s">
        <v>254</v>
      </c>
      <c r="Z4455" t="s">
        <v>71</v>
      </c>
      <c r="AA4455" t="s">
        <v>14057</v>
      </c>
      <c r="AB4455" s="1">
        <v>0</v>
      </c>
      <c r="AC4455" s="4">
        <f>IF(ISNUMBER(MATCH(AD4455, $AD$2:AD4454, 0)), INDEX($AC$2:AC4454, MATCH(AD4455, $AD$2:AD4454, 0)), MAX($AC$2:AC4454)+1)</f>
        <v>56</v>
      </c>
      <c r="AD4455" t="str">
        <f t="shared" si="210"/>
        <v>ลำปาง-เชียงใหม่</v>
      </c>
      <c r="AE4455" t="s">
        <v>55</v>
      </c>
      <c r="AF4455" s="1">
        <v>0</v>
      </c>
      <c r="AG4455" s="1">
        <v>0</v>
      </c>
      <c r="AH4455" s="1">
        <v>0</v>
      </c>
      <c r="AI4455" t="s">
        <v>14058</v>
      </c>
      <c r="AJ4455" s="1">
        <v>1</v>
      </c>
      <c r="AK4455" s="1">
        <v>0</v>
      </c>
      <c r="AL4455" s="1">
        <v>0</v>
      </c>
      <c r="AM4455" s="1">
        <v>0</v>
      </c>
      <c r="AN4455" s="1">
        <v>0</v>
      </c>
      <c r="AO4455" s="1">
        <v>0</v>
      </c>
      <c r="AP4455" s="1">
        <v>0</v>
      </c>
      <c r="AQ4455" s="1">
        <v>0</v>
      </c>
      <c r="AR4455" s="1">
        <v>579</v>
      </c>
      <c r="AS4455" s="1">
        <v>339.40284722222219</v>
      </c>
      <c r="AT4455" s="1">
        <f>Table1[[#This Row],[รวมต้นทุนค่าเดินทาง]]+Table1[[#This Row],[รวมต้นทุนค่าซ่อม]]+Table1[[#This Row],[รวมค่าเสื่อม]]</f>
        <v>2430.4996214157704</v>
      </c>
      <c r="AU4455" s="1">
        <f t="shared" si="208"/>
        <v>3369.8545412756666</v>
      </c>
      <c r="AV4455" s="1" t="str" cm="1">
        <f t="array" ref="AV4455">IF(AC4455&lt;4, "เก็บ", IF(OR(AT4455 &lt; PERCENTILE(IF($AC$2:$AC$5092=AC4455, $AT$2:$AT$5092), 0.25) - 1.5 * (PERCENTILE(IF($AC$2:$AC$5092=AC4455, $AT$2:$AT$5092), 0.75) - PERCENTILE(IF($AC$2:$AC$5092=AC4455, $AT$2:$AT$5092), 0.25)), AT4455 &gt; PERCENTILE(IF($AC$2:$AC$5092=AC4455, $AT$2:$AT$5092), 0.75) + 1.5 * (PERCENTILE(IF($AC$2:$AC$5092=AC4455, $AT$2:$AT$5092), 0.75) - PERCENTILE(IF($AC$2:$AC$5092=AC4455, $AT$2:$AT$5092), 0.25))), "ตัด", "เก็บ"))</f>
        <v>เก็บ</v>
      </c>
      <c r="AW4455" s="1">
        <f t="shared" si="209"/>
        <v>2695.6144950490857</v>
      </c>
      <c r="AX4455" s="1">
        <v>2144.9959546277146</v>
      </c>
      <c r="AY4455" s="1">
        <v>1512.0967741935483</v>
      </c>
    </row>
    <row r="4456" spans="1:51" x14ac:dyDescent="0.2">
      <c r="A4456" s="3">
        <v>46065</v>
      </c>
      <c r="B4456">
        <v>46065</v>
      </c>
      <c r="C4456" t="s">
        <v>14059</v>
      </c>
      <c r="D4456" t="s">
        <v>66</v>
      </c>
      <c r="E4456" t="s">
        <v>124</v>
      </c>
      <c r="F4456" t="s">
        <v>224</v>
      </c>
      <c r="G4456" s="1">
        <v>609</v>
      </c>
      <c r="H4456" s="1">
        <v>0</v>
      </c>
      <c r="I4456" s="1">
        <v>400</v>
      </c>
      <c r="J4456" s="1">
        <v>0</v>
      </c>
      <c r="K4456" s="1">
        <v>0</v>
      </c>
      <c r="L4456" s="1">
        <v>0</v>
      </c>
      <c r="M4456" s="1">
        <v>0</v>
      </c>
      <c r="N4456" s="1">
        <v>0</v>
      </c>
      <c r="O4456" s="1">
        <v>1009</v>
      </c>
      <c r="P4456" t="s">
        <v>14060</v>
      </c>
      <c r="Q4456" s="2">
        <v>244392</v>
      </c>
      <c r="R4456" t="s">
        <v>70</v>
      </c>
      <c r="S4456">
        <v>0</v>
      </c>
      <c r="T4456" t="s">
        <v>254</v>
      </c>
      <c r="U4456" t="s">
        <v>161</v>
      </c>
      <c r="V4456" s="1">
        <v>0</v>
      </c>
      <c r="W4456" s="1">
        <v>0</v>
      </c>
      <c r="X4456" s="1">
        <v>0</v>
      </c>
      <c r="AA4456" t="s">
        <v>58</v>
      </c>
      <c r="AB4456" s="1">
        <v>0</v>
      </c>
      <c r="AC4456" s="4">
        <f>IF(ISNUMBER(MATCH(AD4456, $AD$2:AD4455, 0)), INDEX($AC$2:AC4455, MATCH(AD4456, $AD$2:AD4455, 0)), MAX($AC$2:AC4455)+1)</f>
        <v>11</v>
      </c>
      <c r="AD4456" t="str">
        <f t="shared" si="210"/>
        <v>ลำปาง-พุทธมณฑลสาย 2</v>
      </c>
      <c r="AE4456" t="s">
        <v>73</v>
      </c>
      <c r="AF4456" s="1">
        <v>0</v>
      </c>
      <c r="AG4456" s="1">
        <v>0</v>
      </c>
      <c r="AH4456" s="1">
        <v>0</v>
      </c>
      <c r="AI4456" t="s">
        <v>14061</v>
      </c>
      <c r="AJ4456" s="1">
        <v>1</v>
      </c>
      <c r="AK4456" s="1">
        <v>720</v>
      </c>
      <c r="AL4456" s="1">
        <v>720</v>
      </c>
      <c r="AM4456" s="1">
        <v>1</v>
      </c>
      <c r="AN4456" s="1">
        <v>0</v>
      </c>
      <c r="AO4456" s="1">
        <v>0</v>
      </c>
      <c r="AP4456" s="1">
        <v>0</v>
      </c>
      <c r="AQ4456" s="1">
        <v>0</v>
      </c>
      <c r="AR4456" s="1">
        <v>1009</v>
      </c>
      <c r="AS4456" s="1">
        <v>202.8042748917749</v>
      </c>
      <c r="AT4456" s="1">
        <f>Table1[[#This Row],[รวมต้นทุนค่าเดินทาง]]+Table1[[#This Row],[รวมต้นทุนค่าซ่อม]]+Table1[[#This Row],[รวมค่าเสื่อม]]</f>
        <v>3166.6968088284266</v>
      </c>
      <c r="AU4456" s="1">
        <f t="shared" si="208"/>
        <v>4930.4097489270907</v>
      </c>
      <c r="AV4456" s="1" t="str" cm="1">
        <f t="array" ref="AV4456">IF(AC4456&lt;4, "เก็บ", IF(OR(AT4456 &lt; PERCENTILE(IF($AC$2:$AC$5092=AC4456, $AT$2:$AT$5092), 0.25) - 1.5 * (PERCENTILE(IF($AC$2:$AC$5092=AC4456, $AT$2:$AT$5092), 0.75) - PERCENTILE(IF($AC$2:$AC$5092=AC4456, $AT$2:$AT$5092), 0.25)), AT4456 &gt; PERCENTILE(IF($AC$2:$AC$5092=AC4456, $AT$2:$AT$5092), 0.75) + 1.5 * (PERCENTILE(IF($AC$2:$AC$5092=AC4456, $AT$2:$AT$5092), 0.75) - PERCENTILE(IF($AC$2:$AC$5092=AC4456, $AT$2:$AT$5092), 0.25))), "ตัด", "เก็บ"))</f>
        <v>เก็บ</v>
      </c>
      <c r="AW4456" s="1">
        <f t="shared" si="209"/>
        <v>4496.4734610911819</v>
      </c>
      <c r="AX4456" s="1">
        <v>2927.9145864762854</v>
      </c>
      <c r="AY4456" s="1">
        <v>1954.8925339366517</v>
      </c>
    </row>
    <row r="4457" spans="1:51" x14ac:dyDescent="0.2">
      <c r="A4457" s="3">
        <v>46065</v>
      </c>
      <c r="B4457">
        <v>46065</v>
      </c>
      <c r="C4457" t="s">
        <v>14062</v>
      </c>
      <c r="D4457" t="s">
        <v>66</v>
      </c>
      <c r="E4457" t="s">
        <v>124</v>
      </c>
      <c r="F4457" t="s">
        <v>655</v>
      </c>
      <c r="G4457" s="1">
        <v>0</v>
      </c>
      <c r="H4457" s="1">
        <v>0</v>
      </c>
      <c r="I4457" s="1">
        <v>500</v>
      </c>
      <c r="J4457" s="1">
        <v>0</v>
      </c>
      <c r="K4457" s="1">
        <v>0</v>
      </c>
      <c r="L4457" s="1">
        <v>0</v>
      </c>
      <c r="M4457" s="1">
        <v>0</v>
      </c>
      <c r="N4457" s="1">
        <v>0</v>
      </c>
      <c r="O4457" s="1">
        <v>500</v>
      </c>
      <c r="P4457" t="s">
        <v>14063</v>
      </c>
      <c r="Q4457" s="2">
        <v>244392</v>
      </c>
      <c r="R4457" t="s">
        <v>70</v>
      </c>
      <c r="S4457">
        <v>0</v>
      </c>
      <c r="T4457" t="s">
        <v>71</v>
      </c>
      <c r="U4457" t="s">
        <v>161</v>
      </c>
      <c r="V4457" s="1">
        <v>0</v>
      </c>
      <c r="W4457" s="1">
        <v>0</v>
      </c>
      <c r="X4457" s="1">
        <v>0</v>
      </c>
      <c r="AA4457" t="s">
        <v>58</v>
      </c>
      <c r="AB4457" s="1">
        <v>0</v>
      </c>
      <c r="AC4457" s="4">
        <f>IF(ISNUMBER(MATCH(AD4457, $AD$2:AD4456, 0)), INDEX($AC$2:AC4456, MATCH(AD4457, $AD$2:AD4456, 0)), MAX($AC$2:AC4456)+1)</f>
        <v>9</v>
      </c>
      <c r="AD4457" t="str">
        <f t="shared" si="210"/>
        <v>เชียงใหม่-พุทธมณฑลสาย 2</v>
      </c>
      <c r="AE4457" t="s">
        <v>73</v>
      </c>
      <c r="AF4457" s="1">
        <v>0</v>
      </c>
      <c r="AG4457" s="1">
        <v>0</v>
      </c>
      <c r="AH4457" s="1">
        <v>0</v>
      </c>
      <c r="AI4457" t="s">
        <v>14064</v>
      </c>
      <c r="AJ4457" s="1">
        <v>1</v>
      </c>
      <c r="AK4457" s="1">
        <v>720</v>
      </c>
      <c r="AL4457" s="1">
        <v>720</v>
      </c>
      <c r="AM4457" s="1">
        <v>1</v>
      </c>
      <c r="AN4457" s="1">
        <v>0</v>
      </c>
      <c r="AO4457" s="1">
        <v>0</v>
      </c>
      <c r="AP4457" s="1">
        <v>0</v>
      </c>
      <c r="AQ4457" s="1">
        <v>0</v>
      </c>
      <c r="AR4457" s="1">
        <v>500</v>
      </c>
      <c r="AS4457" s="1">
        <v>90.922214954179964</v>
      </c>
      <c r="AT4457" s="1">
        <f>Table1[[#This Row],[รวมต้นทุนค่าเดินทาง]]+Table1[[#This Row],[รวมต้นทุนค่าซ่อม]]+Table1[[#This Row],[รวมค่าเสื่อม]]</f>
        <v>1649.7924508888443</v>
      </c>
      <c r="AU4457" s="1">
        <f t="shared" si="208"/>
        <v>4623.2312262414152</v>
      </c>
      <c r="AV4457" s="1" t="str" cm="1">
        <f t="array" ref="AV4457">IF(AC4457&lt;4, "เก็บ", IF(OR(AT4457 &lt; PERCENTILE(IF($AC$2:$AC$5092=AC4457, $AT$2:$AT$5092), 0.25) - 1.5 * (PERCENTILE(IF($AC$2:$AC$5092=AC4457, $AT$2:$AT$5092), 0.75) - PERCENTILE(IF($AC$2:$AC$5092=AC4457, $AT$2:$AT$5092), 0.25)), AT4457 &gt; PERCENTILE(IF($AC$2:$AC$5092=AC4457, $AT$2:$AT$5092), 0.75) + 1.5 * (PERCENTILE(IF($AC$2:$AC$5092=AC4457, $AT$2:$AT$5092), 0.75) - PERCENTILE(IF($AC$2:$AC$5092=AC4457, $AT$2:$AT$5092), 0.25))), "ตัด", "เก็บ"))</f>
        <v>เก็บ</v>
      </c>
      <c r="AW4457" s="1">
        <f t="shared" si="209"/>
        <v>4005.4952465164292</v>
      </c>
      <c r="AX4457" s="1">
        <v>2577.9546108768855</v>
      </c>
      <c r="AY4457" s="1">
        <v>1058.8702359346644</v>
      </c>
    </row>
    <row r="4458" spans="1:51" x14ac:dyDescent="0.2">
      <c r="A4458" s="3">
        <v>46065</v>
      </c>
      <c r="B4458">
        <v>46065</v>
      </c>
      <c r="C4458" t="s">
        <v>14065</v>
      </c>
      <c r="D4458" t="s">
        <v>66</v>
      </c>
      <c r="E4458" t="s">
        <v>184</v>
      </c>
      <c r="F4458" t="s">
        <v>1060</v>
      </c>
      <c r="G4458" s="1">
        <v>274</v>
      </c>
      <c r="H4458" s="1">
        <v>0</v>
      </c>
      <c r="I4458" s="1">
        <v>0</v>
      </c>
      <c r="J4458" s="1">
        <v>0</v>
      </c>
      <c r="K4458" s="1">
        <v>0</v>
      </c>
      <c r="L4458" s="1">
        <v>0</v>
      </c>
      <c r="M4458" s="1">
        <v>0</v>
      </c>
      <c r="N4458" s="1">
        <v>0</v>
      </c>
      <c r="O4458" s="1">
        <v>1005</v>
      </c>
      <c r="P4458" t="s">
        <v>14066</v>
      </c>
      <c r="Q4458" s="2">
        <v>244393</v>
      </c>
      <c r="R4458" t="s">
        <v>55</v>
      </c>
      <c r="S4458">
        <v>0</v>
      </c>
      <c r="T4458" t="s">
        <v>88</v>
      </c>
      <c r="U4458" t="s">
        <v>254</v>
      </c>
      <c r="V4458" s="1">
        <v>0</v>
      </c>
      <c r="W4458" s="1">
        <v>609</v>
      </c>
      <c r="X4458" s="1">
        <v>731</v>
      </c>
      <c r="Y4458" t="s">
        <v>88</v>
      </c>
      <c r="Z4458" t="s">
        <v>254</v>
      </c>
      <c r="AA4458" t="s">
        <v>14067</v>
      </c>
      <c r="AB4458" s="1">
        <v>0</v>
      </c>
      <c r="AC4458" s="4">
        <f>IF(ISNUMBER(MATCH(AD4458, $AD$2:AD4457, 0)), INDEX($AC$2:AC4457, MATCH(AD4458, $AD$2:AD4457, 0)), MAX($AC$2:AC4457)+1)</f>
        <v>39</v>
      </c>
      <c r="AD4458" t="str">
        <f t="shared" si="210"/>
        <v>แพร่-ลำปาง</v>
      </c>
      <c r="AE4458" t="s">
        <v>55</v>
      </c>
      <c r="AF4458" s="1">
        <v>0</v>
      </c>
      <c r="AG4458" s="1">
        <v>0</v>
      </c>
      <c r="AH4458" s="1">
        <v>0</v>
      </c>
      <c r="AI4458" t="s">
        <v>14068</v>
      </c>
      <c r="AJ4458" s="1">
        <v>1</v>
      </c>
      <c r="AK4458" s="1">
        <v>0</v>
      </c>
      <c r="AL4458" s="1">
        <v>0</v>
      </c>
      <c r="AM4458" s="1">
        <v>0</v>
      </c>
      <c r="AN4458" s="1">
        <v>0</v>
      </c>
      <c r="AO4458" s="1">
        <v>0</v>
      </c>
      <c r="AP4458" s="1">
        <v>0</v>
      </c>
      <c r="AQ4458" s="1">
        <v>0</v>
      </c>
      <c r="AR4458" s="1">
        <v>1614</v>
      </c>
      <c r="AS4458" s="1">
        <v>2131.6597777777779</v>
      </c>
      <c r="AT4458" s="1">
        <f>Table1[[#This Row],[รวมต้นทุนค่าเดินทาง]]+Table1[[#This Row],[รวมต้นทุนค่าซ่อม]]+Table1[[#This Row],[รวมค่าเสื่อม]]</f>
        <v>4907.849860422406</v>
      </c>
      <c r="AU4458" s="1">
        <f t="shared" si="208"/>
        <v>3696.7320206742324</v>
      </c>
      <c r="AV4458" s="1" t="str" cm="1">
        <f t="array" ref="AV4458">IF(AC4458&lt;4, "เก็บ", IF(OR(AT4458 &lt; PERCENTILE(IF($AC$2:$AC$5092=AC4458, $AT$2:$AT$5092), 0.25) - 1.5 * (PERCENTILE(IF($AC$2:$AC$5092=AC4458, $AT$2:$AT$5092), 0.75) - PERCENTILE(IF($AC$2:$AC$5092=AC4458, $AT$2:$AT$5092), 0.25)), AT4458 &gt; PERCENTILE(IF($AC$2:$AC$5092=AC4458, $AT$2:$AT$5092), 0.75) + 1.5 * (PERCENTILE(IF($AC$2:$AC$5092=AC4458, $AT$2:$AT$5092), 0.75) - PERCENTILE(IF($AC$2:$AC$5092=AC4458, $AT$2:$AT$5092), 0.25))), "ตัด", "เก็บ"))</f>
        <v>เก็บ</v>
      </c>
      <c r="AW4458" s="1">
        <f t="shared" si="209"/>
        <v>3303.6954086440583</v>
      </c>
      <c r="AX4458" s="1">
        <v>2449.0585033856746</v>
      </c>
      <c r="AY4458" s="1">
        <v>1162.1900826446281</v>
      </c>
    </row>
    <row r="4459" spans="1:51" x14ac:dyDescent="0.2">
      <c r="A4459" s="3">
        <v>46066</v>
      </c>
      <c r="B4459">
        <v>46066</v>
      </c>
      <c r="C4459" t="s">
        <v>14069</v>
      </c>
      <c r="D4459" t="s">
        <v>66</v>
      </c>
      <c r="E4459" t="s">
        <v>124</v>
      </c>
      <c r="F4459" t="s">
        <v>453</v>
      </c>
      <c r="G4459" s="1">
        <v>0</v>
      </c>
      <c r="H4459" s="1">
        <v>0</v>
      </c>
      <c r="I4459" s="1">
        <v>500</v>
      </c>
      <c r="J4459" s="1">
        <v>0</v>
      </c>
      <c r="K4459" s="1">
        <v>0</v>
      </c>
      <c r="L4459" s="1">
        <v>0</v>
      </c>
      <c r="M4459" s="1">
        <v>0</v>
      </c>
      <c r="N4459" s="1">
        <v>0</v>
      </c>
      <c r="O4459" s="1">
        <v>500</v>
      </c>
      <c r="P4459" t="s">
        <v>14070</v>
      </c>
      <c r="Q4459" s="2">
        <v>244393</v>
      </c>
      <c r="R4459" t="s">
        <v>70</v>
      </c>
      <c r="S4459">
        <v>0</v>
      </c>
      <c r="T4459" t="s">
        <v>71</v>
      </c>
      <c r="U4459" t="s">
        <v>161</v>
      </c>
      <c r="V4459" s="1">
        <v>0</v>
      </c>
      <c r="W4459" s="1">
        <v>0</v>
      </c>
      <c r="X4459" s="1">
        <v>0</v>
      </c>
      <c r="AA4459" t="s">
        <v>58</v>
      </c>
      <c r="AB4459" s="1">
        <v>0</v>
      </c>
      <c r="AC4459" s="4">
        <f>IF(ISNUMBER(MATCH(AD4459, $AD$2:AD4458, 0)), INDEX($AC$2:AC4458, MATCH(AD4459, $AD$2:AD4458, 0)), MAX($AC$2:AC4458)+1)</f>
        <v>9</v>
      </c>
      <c r="AD4459" t="str">
        <f t="shared" si="210"/>
        <v>เชียงใหม่-พุทธมณฑลสาย 2</v>
      </c>
      <c r="AE4459" t="s">
        <v>73</v>
      </c>
      <c r="AF4459" s="1">
        <v>0</v>
      </c>
      <c r="AG4459" s="1">
        <v>0</v>
      </c>
      <c r="AH4459" s="1">
        <v>0</v>
      </c>
      <c r="AI4459" t="s">
        <v>14071</v>
      </c>
      <c r="AJ4459" s="1">
        <v>1</v>
      </c>
      <c r="AK4459" s="1">
        <v>720</v>
      </c>
      <c r="AL4459" s="1">
        <v>720</v>
      </c>
      <c r="AM4459" s="1">
        <v>1</v>
      </c>
      <c r="AN4459" s="1">
        <v>0</v>
      </c>
      <c r="AO4459" s="1">
        <v>0</v>
      </c>
      <c r="AP4459" s="1">
        <v>0</v>
      </c>
      <c r="AQ4459" s="1">
        <v>0</v>
      </c>
      <c r="AR4459" s="1">
        <v>500</v>
      </c>
      <c r="AS4459" s="1">
        <v>379.80480784086524</v>
      </c>
      <c r="AT4459" s="1">
        <f>Table1[[#This Row],[รวมต้นทุนค่าเดินทาง]]+Table1[[#This Row],[รวมต้นทุนค่าซ่อม]]+Table1[[#This Row],[รวมค่าเสื่อม]]</f>
        <v>2109.1424043659617</v>
      </c>
      <c r="AU4459" s="1">
        <f t="shared" si="208"/>
        <v>4623.2312262414152</v>
      </c>
      <c r="AV4459" s="1" t="str" cm="1">
        <f t="array" ref="AV4459">IF(AC4459&lt;4, "เก็บ", IF(OR(AT4459 &lt; PERCENTILE(IF($AC$2:$AC$5092=AC4459, $AT$2:$AT$5092), 0.25) - 1.5 * (PERCENTILE(IF($AC$2:$AC$5092=AC4459, $AT$2:$AT$5092), 0.75) - PERCENTILE(IF($AC$2:$AC$5092=AC4459, $AT$2:$AT$5092), 0.25)), AT4459 &gt; PERCENTILE(IF($AC$2:$AC$5092=AC4459, $AT$2:$AT$5092), 0.75) + 1.5 * (PERCENTILE(IF($AC$2:$AC$5092=AC4459, $AT$2:$AT$5092), 0.75) - PERCENTILE(IF($AC$2:$AC$5092=AC4459, $AT$2:$AT$5092), 0.25))), "ตัด", "เก็บ"))</f>
        <v>เก็บ</v>
      </c>
      <c r="AW4459" s="1">
        <f t="shared" si="209"/>
        <v>4005.4952465164292</v>
      </c>
      <c r="AX4459" s="1">
        <v>2577.9546108768855</v>
      </c>
      <c r="AY4459" s="1">
        <v>1229.3375965250966</v>
      </c>
    </row>
    <row r="4460" spans="1:51" x14ac:dyDescent="0.2">
      <c r="A4460" s="3">
        <v>46066</v>
      </c>
      <c r="B4460">
        <v>46066</v>
      </c>
      <c r="C4460" t="s">
        <v>14072</v>
      </c>
      <c r="D4460" t="s">
        <v>66</v>
      </c>
      <c r="E4460" t="s">
        <v>124</v>
      </c>
      <c r="F4460" t="s">
        <v>529</v>
      </c>
      <c r="G4460" s="1">
        <v>609</v>
      </c>
      <c r="H4460" s="1">
        <v>0</v>
      </c>
      <c r="I4460" s="1">
        <v>400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>
        <v>1009</v>
      </c>
      <c r="P4460" t="s">
        <v>14073</v>
      </c>
      <c r="Q4460" s="2">
        <v>244393</v>
      </c>
      <c r="R4460" t="s">
        <v>70</v>
      </c>
      <c r="S4460">
        <v>0</v>
      </c>
      <c r="T4460" t="s">
        <v>254</v>
      </c>
      <c r="U4460" t="s">
        <v>161</v>
      </c>
      <c r="V4460" s="1">
        <v>0</v>
      </c>
      <c r="W4460" s="1">
        <v>0</v>
      </c>
      <c r="X4460" s="1">
        <v>0</v>
      </c>
      <c r="AA4460" t="s">
        <v>58</v>
      </c>
      <c r="AB4460" s="1">
        <v>0</v>
      </c>
      <c r="AC4460" s="4">
        <f>IF(ISNUMBER(MATCH(AD4460, $AD$2:AD4459, 0)), INDEX($AC$2:AC4459, MATCH(AD4460, $AD$2:AD4459, 0)), MAX($AC$2:AC4459)+1)</f>
        <v>11</v>
      </c>
      <c r="AD4460" t="str">
        <f t="shared" si="210"/>
        <v>ลำปาง-พุทธมณฑลสาย 2</v>
      </c>
      <c r="AE4460" t="s">
        <v>73</v>
      </c>
      <c r="AF4460" s="1">
        <v>0</v>
      </c>
      <c r="AG4460" s="1">
        <v>0</v>
      </c>
      <c r="AH4460" s="1">
        <v>0</v>
      </c>
      <c r="AI4460" t="s">
        <v>14074</v>
      </c>
      <c r="AJ4460" s="1">
        <v>1</v>
      </c>
      <c r="AK4460" s="1">
        <v>720</v>
      </c>
      <c r="AL4460" s="1">
        <v>720</v>
      </c>
      <c r="AM4460" s="1">
        <v>1</v>
      </c>
      <c r="AN4460" s="1">
        <v>0</v>
      </c>
      <c r="AO4460" s="1">
        <v>0</v>
      </c>
      <c r="AP4460" s="1">
        <v>0</v>
      </c>
      <c r="AQ4460" s="1">
        <v>0</v>
      </c>
      <c r="AR4460" s="1">
        <v>1009</v>
      </c>
      <c r="AS4460" s="1">
        <v>1487.3986011011011</v>
      </c>
      <c r="AT4460" s="1">
        <f>Table1[[#This Row],[รวมต้นทุนค่าเดินทาง]]+Table1[[#This Row],[รวมต้นทุนค่าซ่อม]]+Table1[[#This Row],[รวมค่าเสื่อม]]</f>
        <v>4178.7692523053829</v>
      </c>
      <c r="AU4460" s="1">
        <f t="shared" si="208"/>
        <v>4930.4097489270907</v>
      </c>
      <c r="AV4460" s="1" t="str" cm="1">
        <f t="array" ref="AV4460">IF(AC4460&lt;4, "เก็บ", IF(OR(AT4460 &lt; PERCENTILE(IF($AC$2:$AC$5092=AC4460, $AT$2:$AT$5092), 0.25) - 1.5 * (PERCENTILE(IF($AC$2:$AC$5092=AC4460, $AT$2:$AT$5092), 0.75) - PERCENTILE(IF($AC$2:$AC$5092=AC4460, $AT$2:$AT$5092), 0.25)), AT4460 &gt; PERCENTILE(IF($AC$2:$AC$5092=AC4460, $AT$2:$AT$5092), 0.75) + 1.5 * (PERCENTILE(IF($AC$2:$AC$5092=AC4460, $AT$2:$AT$5092), 0.75) - PERCENTILE(IF($AC$2:$AC$5092=AC4460, $AT$2:$AT$5092), 0.25))), "ตัด", "เก็บ"))</f>
        <v>เก็บ</v>
      </c>
      <c r="AW4460" s="1">
        <f t="shared" si="209"/>
        <v>4496.4734610911819</v>
      </c>
      <c r="AX4460" s="1">
        <v>2927.9145864762854</v>
      </c>
      <c r="AY4460" s="1">
        <v>1682.370651204282</v>
      </c>
    </row>
    <row r="4461" spans="1:51" x14ac:dyDescent="0.2">
      <c r="A4461" s="3">
        <v>46066</v>
      </c>
      <c r="B4461">
        <v>46066</v>
      </c>
      <c r="C4461" t="s">
        <v>14075</v>
      </c>
      <c r="D4461" t="s">
        <v>66</v>
      </c>
      <c r="E4461" t="s">
        <v>124</v>
      </c>
      <c r="F4461" t="s">
        <v>381</v>
      </c>
      <c r="G4461" s="1">
        <v>0</v>
      </c>
      <c r="H4461" s="1">
        <v>0</v>
      </c>
      <c r="I4461" s="1">
        <v>500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500</v>
      </c>
      <c r="P4461" t="s">
        <v>14076</v>
      </c>
      <c r="Q4461" s="2">
        <v>244393</v>
      </c>
      <c r="R4461" t="s">
        <v>70</v>
      </c>
      <c r="S4461">
        <v>0</v>
      </c>
      <c r="T4461" t="s">
        <v>71</v>
      </c>
      <c r="U4461" t="s">
        <v>161</v>
      </c>
      <c r="V4461" s="1">
        <v>0</v>
      </c>
      <c r="W4461" s="1">
        <v>0</v>
      </c>
      <c r="X4461" s="1">
        <v>0</v>
      </c>
      <c r="AA4461" t="s">
        <v>58</v>
      </c>
      <c r="AB4461" s="1">
        <v>0</v>
      </c>
      <c r="AC4461" s="4">
        <f>IF(ISNUMBER(MATCH(AD4461, $AD$2:AD4460, 0)), INDEX($AC$2:AC4460, MATCH(AD4461, $AD$2:AD4460, 0)), MAX($AC$2:AC4460)+1)</f>
        <v>9</v>
      </c>
      <c r="AD4461" t="str">
        <f t="shared" si="210"/>
        <v>เชียงใหม่-พุทธมณฑลสาย 2</v>
      </c>
      <c r="AE4461" t="s">
        <v>73</v>
      </c>
      <c r="AF4461" s="1">
        <v>0</v>
      </c>
      <c r="AG4461" s="1">
        <v>0</v>
      </c>
      <c r="AH4461" s="1">
        <v>374</v>
      </c>
      <c r="AI4461" t="s">
        <v>14077</v>
      </c>
      <c r="AJ4461" s="1">
        <v>1</v>
      </c>
      <c r="AK4461" s="1">
        <v>720</v>
      </c>
      <c r="AL4461" s="1">
        <v>720</v>
      </c>
      <c r="AM4461" s="1">
        <v>1</v>
      </c>
      <c r="AN4461" s="1">
        <v>0</v>
      </c>
      <c r="AO4461" s="1">
        <v>0</v>
      </c>
      <c r="AP4461" s="1">
        <v>0</v>
      </c>
      <c r="AQ4461" s="1">
        <v>0</v>
      </c>
      <c r="AR4461" s="1">
        <v>874</v>
      </c>
      <c r="AS4461" s="1">
        <v>235.86070060207987</v>
      </c>
      <c r="AT4461" s="1">
        <f>Table1[[#This Row],[รวมต้นทุนค่าเดินทาง]]+Table1[[#This Row],[รวมต้นทุนค่าซ่อม]]+Table1[[#This Row],[รวมค่าเสื่อม]]</f>
        <v>2501.0965427650317</v>
      </c>
      <c r="AU4461" s="1">
        <f t="shared" si="208"/>
        <v>4623.2312262414152</v>
      </c>
      <c r="AV4461" s="1" t="str" cm="1">
        <f t="array" ref="AV4461">IF(AC4461&lt;4, "เก็บ", IF(OR(AT4461 &lt; PERCENTILE(IF($AC$2:$AC$5092=AC4461, $AT$2:$AT$5092), 0.25) - 1.5 * (PERCENTILE(IF($AC$2:$AC$5092=AC4461, $AT$2:$AT$5092), 0.75) - PERCENTILE(IF($AC$2:$AC$5092=AC4461, $AT$2:$AT$5092), 0.25)), AT4461 &gt; PERCENTILE(IF($AC$2:$AC$5092=AC4461, $AT$2:$AT$5092), 0.75) + 1.5 * (PERCENTILE(IF($AC$2:$AC$5092=AC4461, $AT$2:$AT$5092), 0.75) - PERCENTILE(IF($AC$2:$AC$5092=AC4461, $AT$2:$AT$5092), 0.25))), "ตัด", "เก็บ"))</f>
        <v>เก็บ</v>
      </c>
      <c r="AW4461" s="1">
        <f t="shared" si="209"/>
        <v>4005.4952465164292</v>
      </c>
      <c r="AX4461" s="1">
        <v>2577.9546108768855</v>
      </c>
      <c r="AY4461" s="1">
        <v>1391.2358421629522</v>
      </c>
    </row>
    <row r="4462" spans="1:51" x14ac:dyDescent="0.2">
      <c r="A4462" s="3">
        <v>46066</v>
      </c>
      <c r="B4462">
        <v>46066</v>
      </c>
      <c r="C4462" t="s">
        <v>14078</v>
      </c>
      <c r="D4462" t="s">
        <v>66</v>
      </c>
      <c r="E4462" t="s">
        <v>124</v>
      </c>
      <c r="F4462" t="s">
        <v>1790</v>
      </c>
      <c r="G4462" s="1">
        <v>0</v>
      </c>
      <c r="H4462" s="1">
        <v>945</v>
      </c>
      <c r="I4462" s="1">
        <v>400</v>
      </c>
      <c r="J4462" s="1">
        <v>0</v>
      </c>
      <c r="K4462" s="1">
        <v>0</v>
      </c>
      <c r="L4462" s="1">
        <v>0</v>
      </c>
      <c r="M4462" s="1">
        <v>0</v>
      </c>
      <c r="N4462" s="1">
        <v>0</v>
      </c>
      <c r="O4462" s="1">
        <v>400</v>
      </c>
      <c r="P4462" t="s">
        <v>14079</v>
      </c>
      <c r="Q4462" s="2">
        <v>244393</v>
      </c>
      <c r="R4462" t="s">
        <v>70</v>
      </c>
      <c r="S4462">
        <v>0</v>
      </c>
      <c r="T4462" t="s">
        <v>71</v>
      </c>
      <c r="U4462" t="s">
        <v>93</v>
      </c>
      <c r="V4462" s="1">
        <v>0</v>
      </c>
      <c r="W4462" s="1">
        <v>0</v>
      </c>
      <c r="X4462" s="1">
        <v>0</v>
      </c>
      <c r="AA4462" t="s">
        <v>58</v>
      </c>
      <c r="AB4462" s="1">
        <v>0</v>
      </c>
      <c r="AC4462" s="4">
        <f>IF(ISNUMBER(MATCH(AD4462, $AD$2:AD4461, 0)), INDEX($AC$2:AC4461, MATCH(AD4462, $AD$2:AD4461, 0)), MAX($AC$2:AC4461)+1)</f>
        <v>4</v>
      </c>
      <c r="AD4462" t="str">
        <f t="shared" si="210"/>
        <v>เชียงใหม่-ตลาดไท</v>
      </c>
      <c r="AE4462" t="s">
        <v>73</v>
      </c>
      <c r="AF4462" s="1">
        <v>0</v>
      </c>
      <c r="AG4462" s="1">
        <v>0</v>
      </c>
      <c r="AH4462" s="1">
        <v>0</v>
      </c>
      <c r="AI4462" t="s">
        <v>14080</v>
      </c>
      <c r="AJ4462" s="1">
        <v>1</v>
      </c>
      <c r="AK4462" s="1">
        <v>720</v>
      </c>
      <c r="AL4462" s="1">
        <v>720</v>
      </c>
      <c r="AM4462" s="1">
        <v>1</v>
      </c>
      <c r="AN4462" s="1">
        <v>0</v>
      </c>
      <c r="AO4462" s="1">
        <v>0</v>
      </c>
      <c r="AP4462" s="1">
        <v>0</v>
      </c>
      <c r="AQ4462" s="1">
        <v>0</v>
      </c>
      <c r="AR4462" s="1">
        <v>1345</v>
      </c>
      <c r="AS4462" s="1">
        <v>12426.07918697206</v>
      </c>
      <c r="AT4462" s="1">
        <f>Table1[[#This Row],[รวมต้นทุนค่าเดินทาง]]+Table1[[#This Row],[รวมต้นทุนค่าซ่อม]]+Table1[[#This Row],[รวมค่าเสื่อม]]</f>
        <v>16049.441218358284</v>
      </c>
      <c r="AU4462" s="1">
        <f t="shared" si="208"/>
        <v>4256.109283997258</v>
      </c>
      <c r="AV4462" s="1" t="str" cm="1">
        <f t="array" ref="AV4462">IF(AC4462&lt;4, "เก็บ", IF(OR(AT4462 &lt; PERCENTILE(IF($AC$2:$AC$5092=AC4462, $AT$2:$AT$5092), 0.25) - 1.5 * (PERCENTILE(IF($AC$2:$AC$5092=AC4462, $AT$2:$AT$5092), 0.75) - PERCENTILE(IF($AC$2:$AC$5092=AC4462, $AT$2:$AT$5092), 0.25)), AT4462 &gt; PERCENTILE(IF($AC$2:$AC$5092=AC4462, $AT$2:$AT$5092), 0.75) + 1.5 * (PERCENTILE(IF($AC$2:$AC$5092=AC4462, $AT$2:$AT$5092), 0.75) - PERCENTILE(IF($AC$2:$AC$5092=AC4462, $AT$2:$AT$5092), 0.25))), "ตัด", "เก็บ"))</f>
        <v>ตัด</v>
      </c>
      <c r="AW4462" s="1">
        <f t="shared" si="209"/>
        <v>3807.0727671795808</v>
      </c>
      <c r="AX4462" s="1">
        <v>2335.0230876608157</v>
      </c>
      <c r="AY4462" s="1">
        <v>2278.3620313862248</v>
      </c>
    </row>
    <row r="4463" spans="1:51" x14ac:dyDescent="0.2">
      <c r="A4463" s="3">
        <v>46066</v>
      </c>
      <c r="B4463">
        <v>46066</v>
      </c>
      <c r="C4463" t="s">
        <v>14081</v>
      </c>
      <c r="D4463" t="s">
        <v>66</v>
      </c>
      <c r="E4463" t="s">
        <v>124</v>
      </c>
      <c r="F4463" t="s">
        <v>248</v>
      </c>
      <c r="G4463" s="1">
        <v>0</v>
      </c>
      <c r="H4463" s="1">
        <v>1127</v>
      </c>
      <c r="I4463" s="1">
        <v>500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500</v>
      </c>
      <c r="P4463" t="s">
        <v>14082</v>
      </c>
      <c r="Q4463" s="2">
        <v>244393</v>
      </c>
      <c r="R4463" t="s">
        <v>70</v>
      </c>
      <c r="S4463">
        <v>0</v>
      </c>
      <c r="T4463" t="s">
        <v>101</v>
      </c>
      <c r="U4463" t="s">
        <v>72</v>
      </c>
      <c r="V4463" s="1">
        <v>0</v>
      </c>
      <c r="W4463" s="1">
        <v>0</v>
      </c>
      <c r="X4463" s="1">
        <v>0</v>
      </c>
      <c r="AA4463" t="s">
        <v>58</v>
      </c>
      <c r="AB4463" s="1">
        <v>0</v>
      </c>
      <c r="AC4463" s="4">
        <f>IF(ISNUMBER(MATCH(AD4463, $AD$2:AD4462, 0)), INDEX($AC$2:AC4462, MATCH(AD4463, $AD$2:AD4462, 0)), MAX($AC$2:AC4462)+1)</f>
        <v>86</v>
      </c>
      <c r="AD4463" t="str">
        <f t="shared" si="210"/>
        <v>พะเยา-พุทธมณฑลสาย 5</v>
      </c>
      <c r="AE4463" t="s">
        <v>73</v>
      </c>
      <c r="AF4463" s="1">
        <v>0</v>
      </c>
      <c r="AG4463" s="1">
        <v>0</v>
      </c>
      <c r="AH4463" s="1">
        <v>0</v>
      </c>
      <c r="AI4463" t="s">
        <v>14083</v>
      </c>
      <c r="AJ4463" s="1">
        <v>1</v>
      </c>
      <c r="AK4463" s="1">
        <v>706</v>
      </c>
      <c r="AL4463" s="1">
        <v>706</v>
      </c>
      <c r="AM4463" s="1">
        <v>1</v>
      </c>
      <c r="AN4463" s="1">
        <v>0</v>
      </c>
      <c r="AO4463" s="1">
        <v>0</v>
      </c>
      <c r="AP4463" s="1">
        <v>0</v>
      </c>
      <c r="AQ4463" s="1">
        <v>0</v>
      </c>
      <c r="AR4463" s="1">
        <v>1627</v>
      </c>
      <c r="AS4463" s="1">
        <v>189.91816024759288</v>
      </c>
      <c r="AT4463" s="1">
        <f>Table1[[#This Row],[รวมต้นทุนค่าเดินทาง]]+Table1[[#This Row],[รวมต้นทุนค่าซ่อม]]+Table1[[#This Row],[รวมค่าเสื่อม]]</f>
        <v>3316.5700785644244</v>
      </c>
      <c r="AU4463" s="1">
        <f t="shared" si="208"/>
        <v>3316.5700785644244</v>
      </c>
      <c r="AV4463" s="1" t="str" cm="1">
        <f t="array" ref="AV4463">IF(AC4463&lt;4, "เก็บ", IF(OR(AT4463 &lt; PERCENTILE(IF($AC$2:$AC$5092=AC4463, $AT$2:$AT$5092), 0.25) - 1.5 * (PERCENTILE(IF($AC$2:$AC$5092=AC4463, $AT$2:$AT$5092), 0.75) - PERCENTILE(IF($AC$2:$AC$5092=AC4463, $AT$2:$AT$5092), 0.25)), AT4463 &gt; PERCENTILE(IF($AC$2:$AC$5092=AC4463, $AT$2:$AT$5092), 0.75) + 1.5 * (PERCENTILE(IF($AC$2:$AC$5092=AC4463, $AT$2:$AT$5092), 0.75) - PERCENTILE(IF($AC$2:$AC$5092=AC4463, $AT$2:$AT$5092), 0.25))), "ตัด", "เก็บ"))</f>
        <v>เก็บ</v>
      </c>
      <c r="AW4463" s="1">
        <f t="shared" si="209"/>
        <v>3316.5700785644244</v>
      </c>
      <c r="AX4463" s="1">
        <v>2180.3017922971112</v>
      </c>
      <c r="AY4463" s="1">
        <v>1499.6519183168316</v>
      </c>
    </row>
    <row r="4464" spans="1:51" x14ac:dyDescent="0.2">
      <c r="A4464" s="3">
        <v>46066</v>
      </c>
      <c r="B4464">
        <v>46066</v>
      </c>
      <c r="C4464" t="s">
        <v>14084</v>
      </c>
      <c r="D4464" t="s">
        <v>66</v>
      </c>
      <c r="E4464" t="s">
        <v>124</v>
      </c>
      <c r="F4464" t="s">
        <v>1102</v>
      </c>
      <c r="G4464" s="1">
        <v>0</v>
      </c>
      <c r="H4464" s="1">
        <v>731</v>
      </c>
      <c r="I4464" s="1">
        <v>500</v>
      </c>
      <c r="J4464" s="1">
        <v>0</v>
      </c>
      <c r="K4464" s="1">
        <v>0</v>
      </c>
      <c r="L4464" s="1">
        <v>0</v>
      </c>
      <c r="M4464" s="1">
        <v>0</v>
      </c>
      <c r="N4464" s="1">
        <v>0</v>
      </c>
      <c r="O4464" s="1">
        <v>835</v>
      </c>
      <c r="P4464" t="s">
        <v>14085</v>
      </c>
      <c r="Q4464" s="2">
        <v>244393</v>
      </c>
      <c r="R4464" t="s">
        <v>70</v>
      </c>
      <c r="S4464">
        <v>0</v>
      </c>
      <c r="T4464" t="s">
        <v>88</v>
      </c>
      <c r="U4464" t="s">
        <v>93</v>
      </c>
      <c r="V4464" s="1">
        <v>0</v>
      </c>
      <c r="W4464" s="1">
        <v>0</v>
      </c>
      <c r="X4464" s="1">
        <v>335</v>
      </c>
      <c r="Y4464" t="s">
        <v>372</v>
      </c>
      <c r="Z4464" t="s">
        <v>88</v>
      </c>
      <c r="AA4464" t="s">
        <v>9952</v>
      </c>
      <c r="AB4464" s="1">
        <v>0</v>
      </c>
      <c r="AC4464" s="4">
        <f>IF(ISNUMBER(MATCH(AD4464, $AD$2:AD4463, 0)), INDEX($AC$2:AC4463, MATCH(AD4464, $AD$2:AD4463, 0)), MAX($AC$2:AC4463)+1)</f>
        <v>51</v>
      </c>
      <c r="AD4464" t="str">
        <f t="shared" si="210"/>
        <v>แพร่-ตลาดไท</v>
      </c>
      <c r="AE4464" t="s">
        <v>73</v>
      </c>
      <c r="AF4464" s="1">
        <v>0</v>
      </c>
      <c r="AG4464" s="1">
        <v>0</v>
      </c>
      <c r="AH4464" s="1">
        <v>0</v>
      </c>
      <c r="AI4464" t="s">
        <v>14086</v>
      </c>
      <c r="AJ4464" s="1">
        <v>1</v>
      </c>
      <c r="AK4464" s="1">
        <v>572</v>
      </c>
      <c r="AL4464" s="1">
        <v>572</v>
      </c>
      <c r="AM4464" s="1">
        <v>1</v>
      </c>
      <c r="AN4464" s="1">
        <v>0</v>
      </c>
      <c r="AO4464" s="1">
        <v>0</v>
      </c>
      <c r="AP4464" s="1">
        <v>0</v>
      </c>
      <c r="AQ4464" s="1">
        <v>0</v>
      </c>
      <c r="AR4464" s="1">
        <v>1566</v>
      </c>
      <c r="AS4464" s="1">
        <v>2195.1440386591316</v>
      </c>
      <c r="AT4464" s="1">
        <f>Table1[[#This Row],[รวมต้นทุนค่าเดินทาง]]+Table1[[#This Row],[รวมต้นทุนค่าซ่อม]]+Table1[[#This Row],[รวมค่าเสื่อม]]</f>
        <v>5476.8303131689354</v>
      </c>
      <c r="AU4464" s="1">
        <f t="shared" si="208"/>
        <v>4737.6107634746759</v>
      </c>
      <c r="AV4464" s="1" t="str" cm="1">
        <f t="array" ref="AV4464">IF(AC4464&lt;4, "เก็บ", IF(OR(AT4464 &lt; PERCENTILE(IF($AC$2:$AC$5092=AC4464, $AT$2:$AT$5092), 0.25) - 1.5 * (PERCENTILE(IF($AC$2:$AC$5092=AC4464, $AT$2:$AT$5092), 0.75) - PERCENTILE(IF($AC$2:$AC$5092=AC4464, $AT$2:$AT$5092), 0.25)), AT4464 &gt; PERCENTILE(IF($AC$2:$AC$5092=AC4464, $AT$2:$AT$5092), 0.75) + 1.5 * (PERCENTILE(IF($AC$2:$AC$5092=AC4464, $AT$2:$AT$5092), 0.75) - PERCENTILE(IF($AC$2:$AC$5092=AC4464, $AT$2:$AT$5092), 0.25))), "ตัด", "เก็บ"))</f>
        <v>เก็บ</v>
      </c>
      <c r="AW4464" s="1">
        <f t="shared" si="209"/>
        <v>4487.1668970521196</v>
      </c>
      <c r="AX4464" s="1">
        <v>3014.4338711558335</v>
      </c>
      <c r="AY4464" s="1">
        <v>1715.6862745098038</v>
      </c>
    </row>
    <row r="4465" spans="1:51" x14ac:dyDescent="0.2">
      <c r="A4465" s="3">
        <v>46066</v>
      </c>
      <c r="B4465">
        <v>46066</v>
      </c>
      <c r="C4465" t="s">
        <v>14087</v>
      </c>
      <c r="D4465" t="s">
        <v>66</v>
      </c>
      <c r="E4465" t="s">
        <v>67</v>
      </c>
      <c r="F4465" t="s">
        <v>704</v>
      </c>
      <c r="G4465" s="1">
        <v>0</v>
      </c>
      <c r="H4465" s="1">
        <v>731</v>
      </c>
      <c r="I4465" s="1">
        <v>400</v>
      </c>
      <c r="J4465" s="1">
        <v>0</v>
      </c>
      <c r="K4465" s="1">
        <v>0</v>
      </c>
      <c r="L4465" s="1">
        <v>0</v>
      </c>
      <c r="M4465" s="1">
        <v>0</v>
      </c>
      <c r="N4465" s="1">
        <v>0</v>
      </c>
      <c r="O4465" s="1">
        <v>735</v>
      </c>
      <c r="P4465" t="s">
        <v>14088</v>
      </c>
      <c r="Q4465" s="2">
        <v>244393</v>
      </c>
      <c r="R4465" t="s">
        <v>70</v>
      </c>
      <c r="S4465">
        <v>0</v>
      </c>
      <c r="T4465" t="s">
        <v>88</v>
      </c>
      <c r="U4465" t="s">
        <v>93</v>
      </c>
      <c r="V4465" s="1">
        <v>0</v>
      </c>
      <c r="W4465" s="1">
        <v>0</v>
      </c>
      <c r="X4465" s="1">
        <v>335</v>
      </c>
      <c r="Y4465" t="s">
        <v>372</v>
      </c>
      <c r="Z4465" t="s">
        <v>88</v>
      </c>
      <c r="AA4465" t="s">
        <v>9952</v>
      </c>
      <c r="AB4465" s="1">
        <v>0</v>
      </c>
      <c r="AC4465" s="4">
        <f>IF(ISNUMBER(MATCH(AD4465, $AD$2:AD4464, 0)), INDEX($AC$2:AC4464, MATCH(AD4465, $AD$2:AD4464, 0)), MAX($AC$2:AC4464)+1)</f>
        <v>51</v>
      </c>
      <c r="AD4465" t="str">
        <f t="shared" si="210"/>
        <v>แพร่-ตลาดไท</v>
      </c>
      <c r="AE4465" t="s">
        <v>73</v>
      </c>
      <c r="AF4465" s="1">
        <v>0</v>
      </c>
      <c r="AG4465" s="1">
        <v>0</v>
      </c>
      <c r="AH4465" s="1">
        <v>0</v>
      </c>
      <c r="AI4465" t="s">
        <v>14089</v>
      </c>
      <c r="AJ4465" s="1">
        <v>1</v>
      </c>
      <c r="AK4465" s="1">
        <v>572</v>
      </c>
      <c r="AL4465" s="1">
        <v>572</v>
      </c>
      <c r="AM4465" s="1">
        <v>1</v>
      </c>
      <c r="AN4465" s="1">
        <v>0</v>
      </c>
      <c r="AO4465" s="1">
        <v>0</v>
      </c>
      <c r="AP4465" s="1">
        <v>0</v>
      </c>
      <c r="AQ4465" s="1">
        <v>0</v>
      </c>
      <c r="AR4465" s="1">
        <v>1466</v>
      </c>
      <c r="AS4465" s="1">
        <v>316.15124261545884</v>
      </c>
      <c r="AT4465" s="1">
        <f>Table1[[#This Row],[รวมต้นทุนค่าเดินทาง]]+Table1[[#This Row],[รวมต้นทุนค่าซ่อม]]+Table1[[#This Row],[รวมค่าเสื่อม]]</f>
        <v>3206.9931049359511</v>
      </c>
      <c r="AU4465" s="1">
        <f t="shared" si="208"/>
        <v>4737.6107634746759</v>
      </c>
      <c r="AV4465" s="1" t="str" cm="1">
        <f t="array" ref="AV4465">IF(AC4465&lt;4, "เก็บ", IF(OR(AT4465 &lt; PERCENTILE(IF($AC$2:$AC$5092=AC4465, $AT$2:$AT$5092), 0.25) - 1.5 * (PERCENTILE(IF($AC$2:$AC$5092=AC4465, $AT$2:$AT$5092), 0.75) - PERCENTILE(IF($AC$2:$AC$5092=AC4465, $AT$2:$AT$5092), 0.25)), AT4465 &gt; PERCENTILE(IF($AC$2:$AC$5092=AC4465, $AT$2:$AT$5092), 0.75) + 1.5 * (PERCENTILE(IF($AC$2:$AC$5092=AC4465, $AT$2:$AT$5092), 0.75) - PERCENTILE(IF($AC$2:$AC$5092=AC4465, $AT$2:$AT$5092), 0.25))), "ตัด", "เก็บ"))</f>
        <v>เก็บ</v>
      </c>
      <c r="AW4465" s="1">
        <f t="shared" si="209"/>
        <v>4487.1668970521196</v>
      </c>
      <c r="AX4465" s="1">
        <v>3014.4338711558335</v>
      </c>
      <c r="AY4465" s="1">
        <v>1424.8418623204923</v>
      </c>
    </row>
    <row r="4466" spans="1:51" x14ac:dyDescent="0.2">
      <c r="A4466" s="3">
        <v>46066</v>
      </c>
      <c r="B4466">
        <v>46066</v>
      </c>
      <c r="C4466" t="s">
        <v>14090</v>
      </c>
      <c r="D4466" t="s">
        <v>66</v>
      </c>
      <c r="E4466" t="s">
        <v>84</v>
      </c>
      <c r="F4466" t="s">
        <v>995</v>
      </c>
      <c r="G4466" s="1">
        <v>0</v>
      </c>
      <c r="H4466" s="1">
        <v>0</v>
      </c>
      <c r="I4466" s="1">
        <v>0</v>
      </c>
      <c r="J4466" s="1">
        <v>0</v>
      </c>
      <c r="K4466" s="1">
        <v>0</v>
      </c>
      <c r="L4466" s="1">
        <v>0</v>
      </c>
      <c r="M4466" s="1">
        <v>0</v>
      </c>
      <c r="N4466" s="1">
        <v>609</v>
      </c>
      <c r="O4466" s="1">
        <v>609</v>
      </c>
      <c r="P4466" t="s">
        <v>14091</v>
      </c>
      <c r="Q4466" s="2">
        <v>244393</v>
      </c>
      <c r="R4466" t="s">
        <v>55</v>
      </c>
      <c r="S4466">
        <v>0</v>
      </c>
      <c r="T4466" t="s">
        <v>87</v>
      </c>
      <c r="U4466" t="s">
        <v>71</v>
      </c>
      <c r="V4466" s="1">
        <v>0</v>
      </c>
      <c r="W4466" s="1">
        <v>579</v>
      </c>
      <c r="X4466" s="1">
        <v>0</v>
      </c>
      <c r="Y4466" t="s">
        <v>108</v>
      </c>
      <c r="Z4466" t="s">
        <v>71</v>
      </c>
      <c r="AA4466" t="s">
        <v>14092</v>
      </c>
      <c r="AB4466" s="1">
        <v>0</v>
      </c>
      <c r="AC4466" s="4">
        <f>IF(ISNUMBER(MATCH(AD4466, $AD$2:AD4465, 0)), INDEX($AC$2:AC4465, MATCH(AD4466, $AD$2:AD4465, 0)), MAX($AC$2:AC4465)+1)</f>
        <v>6</v>
      </c>
      <c r="AD4466" t="str">
        <f t="shared" si="210"/>
        <v>เชียงราย-เชียงใหม่</v>
      </c>
      <c r="AE4466" t="s">
        <v>55</v>
      </c>
      <c r="AF4466" s="1">
        <v>0</v>
      </c>
      <c r="AG4466" s="1">
        <v>0</v>
      </c>
      <c r="AH4466" s="1">
        <v>0</v>
      </c>
      <c r="AI4466" t="s">
        <v>14093</v>
      </c>
      <c r="AJ4466" s="1">
        <v>2</v>
      </c>
      <c r="AK4466" s="1">
        <v>0</v>
      </c>
      <c r="AL4466" s="1">
        <v>0</v>
      </c>
      <c r="AM4466" s="1">
        <v>0</v>
      </c>
      <c r="AN4466" s="1">
        <v>605.7435999999999</v>
      </c>
      <c r="AO4466" s="1">
        <v>0</v>
      </c>
      <c r="AP4466" s="1">
        <v>0</v>
      </c>
      <c r="AQ4466" s="1">
        <v>0</v>
      </c>
      <c r="AR4466" s="1">
        <v>1188</v>
      </c>
      <c r="AS4466" s="1">
        <v>393.03316666666666</v>
      </c>
      <c r="AT4466" s="1">
        <f>Table1[[#This Row],[รวมต้นทุนค่าเดินทาง]]+Table1[[#This Row],[รวมต้นทุนค่าซ่อม]]+Table1[[#This Row],[รวมค่าเสื่อม]]</f>
        <v>3361.0964578059074</v>
      </c>
      <c r="AU4466" s="1">
        <f t="shared" si="208"/>
        <v>4428.3346813776061</v>
      </c>
      <c r="AV4466" s="1" t="str" cm="1">
        <f t="array" ref="AV4466">IF(AC4466&lt;4, "เก็บ", IF(OR(AT4466 &lt; PERCENTILE(IF($AC$2:$AC$5092=AC4466, $AT$2:$AT$5092), 0.25) - 1.5 * (PERCENTILE(IF($AC$2:$AC$5092=AC4466, $AT$2:$AT$5092), 0.75) - PERCENTILE(IF($AC$2:$AC$5092=AC4466, $AT$2:$AT$5092), 0.25)), AT4466 &gt; PERCENTILE(IF($AC$2:$AC$5092=AC4466, $AT$2:$AT$5092), 0.75) + 1.5 * (PERCENTILE(IF($AC$2:$AC$5092=AC4466, $AT$2:$AT$5092), 0.75) - PERCENTILE(IF($AC$2:$AC$5092=AC4466, $AT$2:$AT$5092), 0.25))), "ตัด", "เก็บ"))</f>
        <v>เก็บ</v>
      </c>
      <c r="AW4466" s="1">
        <f t="shared" si="209"/>
        <v>3873.7679454274344</v>
      </c>
      <c r="AX4466" s="1">
        <v>2781.4385174989698</v>
      </c>
      <c r="AY4466" s="1">
        <v>1780.0632911392406</v>
      </c>
    </row>
    <row r="4467" spans="1:51" x14ac:dyDescent="0.2">
      <c r="A4467" s="3">
        <v>46066</v>
      </c>
      <c r="B4467">
        <v>46066</v>
      </c>
      <c r="C4467" t="s">
        <v>14094</v>
      </c>
      <c r="D4467" t="s">
        <v>66</v>
      </c>
      <c r="E4467" t="s">
        <v>148</v>
      </c>
      <c r="F4467" t="s">
        <v>547</v>
      </c>
      <c r="G4467" s="1">
        <v>0</v>
      </c>
      <c r="H4467" s="1">
        <v>0</v>
      </c>
      <c r="I4467" s="1">
        <v>0</v>
      </c>
      <c r="J4467" s="1">
        <v>0</v>
      </c>
      <c r="K4467" s="1">
        <v>0</v>
      </c>
      <c r="L4467" s="1">
        <v>0</v>
      </c>
      <c r="M4467" s="1">
        <v>0</v>
      </c>
      <c r="N4467" s="1">
        <v>0</v>
      </c>
      <c r="O4467" s="1">
        <v>335</v>
      </c>
      <c r="P4467" t="s">
        <v>14095</v>
      </c>
      <c r="Q4467" s="2">
        <v>244393</v>
      </c>
      <c r="R4467" t="s">
        <v>55</v>
      </c>
      <c r="S4467">
        <v>0</v>
      </c>
      <c r="T4467" t="s">
        <v>87</v>
      </c>
      <c r="U4467" t="s">
        <v>108</v>
      </c>
      <c r="V4467" s="1">
        <v>0</v>
      </c>
      <c r="W4467" s="1">
        <v>457</v>
      </c>
      <c r="X4467" s="1">
        <v>335</v>
      </c>
      <c r="Y4467" t="s">
        <v>114</v>
      </c>
      <c r="Z4467" t="s">
        <v>108</v>
      </c>
      <c r="AA4467" t="s">
        <v>14096</v>
      </c>
      <c r="AB4467" s="1">
        <v>0</v>
      </c>
      <c r="AC4467" s="4">
        <f>IF(ISNUMBER(MATCH(AD4467, $AD$2:AD4466, 0)), INDEX($AC$2:AC4466, MATCH(AD4467, $AD$2:AD4466, 0)), MAX($AC$2:AC4466)+1)</f>
        <v>35</v>
      </c>
      <c r="AD4467" t="str">
        <f t="shared" si="210"/>
        <v>เชียงราย-เวียงป่าเป้า</v>
      </c>
      <c r="AE4467" t="s">
        <v>55</v>
      </c>
      <c r="AF4467" s="1">
        <v>0</v>
      </c>
      <c r="AG4467" s="1">
        <v>0</v>
      </c>
      <c r="AH4467" s="1">
        <v>0</v>
      </c>
      <c r="AI4467" t="s">
        <v>14097</v>
      </c>
      <c r="AJ4467" s="1">
        <v>2</v>
      </c>
      <c r="AK4467" s="1">
        <v>0</v>
      </c>
      <c r="AL4467" s="1">
        <v>0</v>
      </c>
      <c r="AM4467" s="1">
        <v>0</v>
      </c>
      <c r="AN4467" s="1">
        <v>0</v>
      </c>
      <c r="AO4467" s="1">
        <v>0</v>
      </c>
      <c r="AP4467" s="1">
        <v>0</v>
      </c>
      <c r="AQ4467" s="1">
        <v>0</v>
      </c>
      <c r="AR4467" s="1">
        <v>792</v>
      </c>
      <c r="AS4467" s="1">
        <v>1548.3693333333333</v>
      </c>
      <c r="AT4467" s="1">
        <f>Table1[[#This Row],[รวมต้นทุนค่าเดินทาง]]+Table1[[#This Row],[รวมต้นทุนค่าซ่อม]]+Table1[[#This Row],[รวมค่าเสื่อม]]</f>
        <v>3501.0836190476189</v>
      </c>
      <c r="AU4467" s="1">
        <f t="shared" si="208"/>
        <v>5126.5042471606366</v>
      </c>
      <c r="AV4467" s="1" t="str" cm="1">
        <f t="array" ref="AV4467">IF(AC4467&lt;4, "เก็บ", IF(OR(AT4467 &lt; PERCENTILE(IF($AC$2:$AC$5092=AC4467, $AT$2:$AT$5092), 0.25) - 1.5 * (PERCENTILE(IF($AC$2:$AC$5092=AC4467, $AT$2:$AT$5092), 0.75) - PERCENTILE(IF($AC$2:$AC$5092=AC4467, $AT$2:$AT$5092), 0.25)), AT4467 &gt; PERCENTILE(IF($AC$2:$AC$5092=AC4467, $AT$2:$AT$5092), 0.75) + 1.5 * (PERCENTILE(IF($AC$2:$AC$5092=AC4467, $AT$2:$AT$5092), 0.75) - PERCENTILE(IF($AC$2:$AC$5092=AC4467, $AT$2:$AT$5092), 0.25))), "ตัด", "เก็บ"))</f>
        <v>เก็บ</v>
      </c>
      <c r="AW4467" s="1">
        <f t="shared" si="209"/>
        <v>3073.4842944215561</v>
      </c>
      <c r="AX4467" s="1">
        <v>2121.4881565368364</v>
      </c>
      <c r="AY4467" s="1">
        <v>1160.7142857142858</v>
      </c>
    </row>
    <row r="4468" spans="1:51" x14ac:dyDescent="0.2">
      <c r="A4468" s="3">
        <v>46067</v>
      </c>
      <c r="B4468">
        <v>46067</v>
      </c>
      <c r="C4468" t="s">
        <v>14098</v>
      </c>
      <c r="D4468" t="s">
        <v>66</v>
      </c>
      <c r="E4468" t="s">
        <v>124</v>
      </c>
      <c r="F4468" t="s">
        <v>92</v>
      </c>
      <c r="G4468" s="1">
        <v>0</v>
      </c>
      <c r="H4468" s="1">
        <v>975</v>
      </c>
      <c r="I4468" s="1">
        <v>500</v>
      </c>
      <c r="J4468" s="1">
        <v>0</v>
      </c>
      <c r="K4468" s="1">
        <v>0</v>
      </c>
      <c r="L4468" s="1">
        <v>0</v>
      </c>
      <c r="M4468" s="1">
        <v>0</v>
      </c>
      <c r="N4468" s="1">
        <v>0</v>
      </c>
      <c r="O4468" s="1">
        <v>500</v>
      </c>
      <c r="P4468" t="s">
        <v>14099</v>
      </c>
      <c r="Q4468" s="2">
        <v>244394</v>
      </c>
      <c r="R4468" t="s">
        <v>70</v>
      </c>
      <c r="S4468">
        <v>0</v>
      </c>
      <c r="T4468" t="s">
        <v>71</v>
      </c>
      <c r="U4468" t="s">
        <v>161</v>
      </c>
      <c r="V4468" s="1">
        <v>0</v>
      </c>
      <c r="W4468" s="1">
        <v>0</v>
      </c>
      <c r="X4468" s="1">
        <v>0</v>
      </c>
      <c r="AA4468" t="s">
        <v>58</v>
      </c>
      <c r="AB4468" s="1">
        <v>0</v>
      </c>
      <c r="AC4468" s="4">
        <f>IF(ISNUMBER(MATCH(AD4468, $AD$2:AD4467, 0)), INDEX($AC$2:AC4467, MATCH(AD4468, $AD$2:AD4467, 0)), MAX($AC$2:AC4467)+1)</f>
        <v>9</v>
      </c>
      <c r="AD4468" t="str">
        <f t="shared" si="210"/>
        <v>เชียงใหม่-พุทธมณฑลสาย 2</v>
      </c>
      <c r="AE4468" t="s">
        <v>73</v>
      </c>
      <c r="AF4468" s="1">
        <v>0</v>
      </c>
      <c r="AG4468" s="1">
        <v>0</v>
      </c>
      <c r="AH4468" s="1">
        <v>0</v>
      </c>
      <c r="AI4468" t="s">
        <v>14100</v>
      </c>
      <c r="AJ4468" s="1">
        <v>1</v>
      </c>
      <c r="AK4468" s="1">
        <v>720</v>
      </c>
      <c r="AL4468" s="1">
        <v>720</v>
      </c>
      <c r="AM4468" s="1">
        <v>1</v>
      </c>
      <c r="AN4468" s="1">
        <v>0</v>
      </c>
      <c r="AO4468" s="1">
        <v>0</v>
      </c>
      <c r="AP4468" s="1">
        <v>0</v>
      </c>
      <c r="AQ4468" s="1">
        <v>0</v>
      </c>
      <c r="AR4468" s="1">
        <v>1475</v>
      </c>
      <c r="AS4468" s="1">
        <v>422.10173611111111</v>
      </c>
      <c r="AT4468" s="1">
        <f>Table1[[#This Row],[รวมต้นทุนค่าเดินทาง]]+Table1[[#This Row],[รวมต้นทุนค่าซ่อม]]+Table1[[#This Row],[รวมค่าเสื่อม]]</f>
        <v>4387.3922999776241</v>
      </c>
      <c r="AU4468" s="1">
        <f t="shared" si="208"/>
        <v>4623.2312262414152</v>
      </c>
      <c r="AV4468" s="1" t="str" cm="1">
        <f t="array" ref="AV4468">IF(AC4468&lt;4, "เก็บ", IF(OR(AT4468 &lt; PERCENTILE(IF($AC$2:$AC$5092=AC4468, $AT$2:$AT$5092), 0.25) - 1.5 * (PERCENTILE(IF($AC$2:$AC$5092=AC4468, $AT$2:$AT$5092), 0.75) - PERCENTILE(IF($AC$2:$AC$5092=AC4468, $AT$2:$AT$5092), 0.25)), AT4468 &gt; PERCENTILE(IF($AC$2:$AC$5092=AC4468, $AT$2:$AT$5092), 0.75) + 1.5 * (PERCENTILE(IF($AC$2:$AC$5092=AC4468, $AT$2:$AT$5092), 0.75) - PERCENTILE(IF($AC$2:$AC$5092=AC4468, $AT$2:$AT$5092), 0.25))), "ตัด", "เก็บ"))</f>
        <v>เก็บ</v>
      </c>
      <c r="AW4468" s="1">
        <f t="shared" si="209"/>
        <v>4005.4952465164292</v>
      </c>
      <c r="AX4468" s="1">
        <v>2577.9546108768855</v>
      </c>
      <c r="AY4468" s="1">
        <v>2490.2905638665134</v>
      </c>
    </row>
    <row r="4469" spans="1:51" x14ac:dyDescent="0.2">
      <c r="A4469" s="3">
        <v>46067</v>
      </c>
      <c r="B4469">
        <v>46067</v>
      </c>
      <c r="C4469" t="s">
        <v>14101</v>
      </c>
      <c r="D4469" t="s">
        <v>66</v>
      </c>
      <c r="E4469" t="s">
        <v>124</v>
      </c>
      <c r="F4469" t="s">
        <v>317</v>
      </c>
      <c r="G4469" s="1">
        <v>0</v>
      </c>
      <c r="H4469" s="1">
        <v>975</v>
      </c>
      <c r="I4469" s="1">
        <v>500</v>
      </c>
      <c r="J4469" s="1">
        <v>0</v>
      </c>
      <c r="K4469" s="1">
        <v>0</v>
      </c>
      <c r="L4469" s="1">
        <v>0</v>
      </c>
      <c r="M4469" s="1">
        <v>0</v>
      </c>
      <c r="N4469" s="1">
        <v>0</v>
      </c>
      <c r="O4469" s="1">
        <v>500</v>
      </c>
      <c r="P4469" t="s">
        <v>14102</v>
      </c>
      <c r="Q4469" s="2">
        <v>244394</v>
      </c>
      <c r="R4469" t="s">
        <v>70</v>
      </c>
      <c r="S4469">
        <v>0</v>
      </c>
      <c r="T4469" t="s">
        <v>71</v>
      </c>
      <c r="U4469" t="s">
        <v>161</v>
      </c>
      <c r="V4469" s="1">
        <v>0</v>
      </c>
      <c r="W4469" s="1">
        <v>0</v>
      </c>
      <c r="X4469" s="1">
        <v>0</v>
      </c>
      <c r="AA4469" t="s">
        <v>58</v>
      </c>
      <c r="AB4469" s="1">
        <v>0</v>
      </c>
      <c r="AC4469" s="4">
        <f>IF(ISNUMBER(MATCH(AD4469, $AD$2:AD4468, 0)), INDEX($AC$2:AC4468, MATCH(AD4469, $AD$2:AD4468, 0)), MAX($AC$2:AC4468)+1)</f>
        <v>9</v>
      </c>
      <c r="AD4469" t="str">
        <f t="shared" si="210"/>
        <v>เชียงใหม่-พุทธมณฑลสาย 2</v>
      </c>
      <c r="AE4469" t="s">
        <v>73</v>
      </c>
      <c r="AF4469" s="1">
        <v>0</v>
      </c>
      <c r="AG4469" s="1">
        <v>0</v>
      </c>
      <c r="AH4469" s="1">
        <v>0</v>
      </c>
      <c r="AI4469" t="s">
        <v>14103</v>
      </c>
      <c r="AJ4469" s="1">
        <v>1</v>
      </c>
      <c r="AK4469" s="1">
        <v>720</v>
      </c>
      <c r="AL4469" s="1">
        <v>720</v>
      </c>
      <c r="AM4469" s="1">
        <v>1</v>
      </c>
      <c r="AN4469" s="1">
        <v>0</v>
      </c>
      <c r="AO4469" s="1">
        <v>0</v>
      </c>
      <c r="AP4469" s="1">
        <v>0</v>
      </c>
      <c r="AQ4469" s="1">
        <v>0</v>
      </c>
      <c r="AR4469" s="1">
        <v>1475</v>
      </c>
      <c r="AS4469" s="1">
        <v>795.48532624113477</v>
      </c>
      <c r="AT4469" s="1">
        <f>Table1[[#This Row],[รวมต้นทุนค่าเดินทาง]]+Table1[[#This Row],[รวมต้นทุนค่าซ่อม]]+Table1[[#This Row],[รวมค่าเสื่อม]]</f>
        <v>3919.7908817966904</v>
      </c>
      <c r="AU4469" s="1">
        <f t="shared" si="208"/>
        <v>4623.2312262414152</v>
      </c>
      <c r="AV4469" s="1" t="str" cm="1">
        <f t="array" ref="AV4469">IF(AC4469&lt;4, "เก็บ", IF(OR(AT4469 &lt; PERCENTILE(IF($AC$2:$AC$5092=AC4469, $AT$2:$AT$5092), 0.25) - 1.5 * (PERCENTILE(IF($AC$2:$AC$5092=AC4469, $AT$2:$AT$5092), 0.75) - PERCENTILE(IF($AC$2:$AC$5092=AC4469, $AT$2:$AT$5092), 0.25)), AT4469 &gt; PERCENTILE(IF($AC$2:$AC$5092=AC4469, $AT$2:$AT$5092), 0.75) + 1.5 * (PERCENTILE(IF($AC$2:$AC$5092=AC4469, $AT$2:$AT$5092), 0.75) - PERCENTILE(IF($AC$2:$AC$5092=AC4469, $AT$2:$AT$5092), 0.25))), "ตัด", "เก็บ"))</f>
        <v>เก็บ</v>
      </c>
      <c r="AW4469" s="1">
        <f t="shared" si="209"/>
        <v>4005.4952465164292</v>
      </c>
      <c r="AX4469" s="1">
        <v>2577.9546108768855</v>
      </c>
      <c r="AY4469" s="1">
        <v>1649.3055555555557</v>
      </c>
    </row>
    <row r="4470" spans="1:51" x14ac:dyDescent="0.2">
      <c r="A4470" s="3">
        <v>46067</v>
      </c>
      <c r="B4470">
        <v>46067</v>
      </c>
      <c r="C4470" t="s">
        <v>14104</v>
      </c>
      <c r="D4470" t="s">
        <v>66</v>
      </c>
      <c r="E4470" t="s">
        <v>67</v>
      </c>
      <c r="F4470" t="s">
        <v>770</v>
      </c>
      <c r="G4470" s="1">
        <v>0</v>
      </c>
      <c r="H4470" s="1">
        <v>0</v>
      </c>
      <c r="I4470" s="1">
        <v>500</v>
      </c>
      <c r="J4470" s="1">
        <v>0</v>
      </c>
      <c r="K4470" s="1">
        <v>0</v>
      </c>
      <c r="L4470" s="1">
        <v>0</v>
      </c>
      <c r="M4470" s="1">
        <v>0</v>
      </c>
      <c r="N4470" s="1">
        <v>0</v>
      </c>
      <c r="O4470" s="1">
        <v>500</v>
      </c>
      <c r="P4470" t="s">
        <v>14105</v>
      </c>
      <c r="Q4470" s="2">
        <v>244394</v>
      </c>
      <c r="R4470" t="s">
        <v>70</v>
      </c>
      <c r="S4470">
        <v>0</v>
      </c>
      <c r="T4470" t="s">
        <v>71</v>
      </c>
      <c r="U4470" t="s">
        <v>161</v>
      </c>
      <c r="V4470" s="1">
        <v>0</v>
      </c>
      <c r="W4470" s="1">
        <v>0</v>
      </c>
      <c r="X4470" s="1">
        <v>0</v>
      </c>
      <c r="AA4470" t="s">
        <v>58</v>
      </c>
      <c r="AB4470" s="1">
        <v>0</v>
      </c>
      <c r="AC4470" s="4">
        <f>IF(ISNUMBER(MATCH(AD4470, $AD$2:AD4469, 0)), INDEX($AC$2:AC4469, MATCH(AD4470, $AD$2:AD4469, 0)), MAX($AC$2:AC4469)+1)</f>
        <v>9</v>
      </c>
      <c r="AD4470" t="str">
        <f t="shared" si="210"/>
        <v>เชียงใหม่-พุทธมณฑลสาย 2</v>
      </c>
      <c r="AE4470" t="s">
        <v>73</v>
      </c>
      <c r="AF4470" s="1">
        <v>0</v>
      </c>
      <c r="AG4470" s="1">
        <v>0</v>
      </c>
      <c r="AH4470" s="1">
        <v>0</v>
      </c>
      <c r="AI4470" t="s">
        <v>14106</v>
      </c>
      <c r="AJ4470" s="1">
        <v>1</v>
      </c>
      <c r="AK4470" s="1">
        <v>720</v>
      </c>
      <c r="AL4470" s="1">
        <v>720</v>
      </c>
      <c r="AM4470" s="1">
        <v>1</v>
      </c>
      <c r="AN4470" s="1">
        <v>0</v>
      </c>
      <c r="AO4470" s="1">
        <v>0</v>
      </c>
      <c r="AP4470" s="1">
        <v>0</v>
      </c>
      <c r="AQ4470" s="1">
        <v>0</v>
      </c>
      <c r="AR4470" s="1">
        <v>500</v>
      </c>
      <c r="AS4470" s="1">
        <v>2375.749281367041</v>
      </c>
      <c r="AT4470" s="1">
        <f>Table1[[#This Row],[รวมต้นทุนค่าเดินทาง]]+Table1[[#This Row],[รวมต้นทุนค่าซ่อม]]+Table1[[#This Row],[รวมค่าเสื่อม]]</f>
        <v>4077.9492990912522</v>
      </c>
      <c r="AU4470" s="1">
        <f t="shared" si="208"/>
        <v>4623.2312262414152</v>
      </c>
      <c r="AV4470" s="1" t="str" cm="1">
        <f t="array" ref="AV4470">IF(AC4470&lt;4, "เก็บ", IF(OR(AT4470 &lt; PERCENTILE(IF($AC$2:$AC$5092=AC4470, $AT$2:$AT$5092), 0.25) - 1.5 * (PERCENTILE(IF($AC$2:$AC$5092=AC4470, $AT$2:$AT$5092), 0.75) - PERCENTILE(IF($AC$2:$AC$5092=AC4470, $AT$2:$AT$5092), 0.25)), AT4470 &gt; PERCENTILE(IF($AC$2:$AC$5092=AC4470, $AT$2:$AT$5092), 0.75) + 1.5 * (PERCENTILE(IF($AC$2:$AC$5092=AC4470, $AT$2:$AT$5092), 0.75) - PERCENTILE(IF($AC$2:$AC$5092=AC4470, $AT$2:$AT$5092), 0.25))), "ตัด", "เก็บ"))</f>
        <v>เก็บ</v>
      </c>
      <c r="AW4470" s="1">
        <f t="shared" si="209"/>
        <v>4005.4952465164292</v>
      </c>
      <c r="AX4470" s="1">
        <v>2577.9546108768855</v>
      </c>
      <c r="AY4470" s="1">
        <v>1202.2000177242112</v>
      </c>
    </row>
    <row r="4471" spans="1:51" x14ac:dyDescent="0.2">
      <c r="A4471" s="3">
        <v>46068</v>
      </c>
      <c r="B4471">
        <v>46068</v>
      </c>
      <c r="C4471" t="s">
        <v>14107</v>
      </c>
      <c r="D4471" t="s">
        <v>66</v>
      </c>
      <c r="E4471" t="s">
        <v>67</v>
      </c>
      <c r="F4471" t="s">
        <v>130</v>
      </c>
      <c r="G4471" s="1">
        <v>0</v>
      </c>
      <c r="H4471" s="1">
        <v>0</v>
      </c>
      <c r="I4471" s="1">
        <v>500</v>
      </c>
      <c r="J4471" s="1">
        <v>0</v>
      </c>
      <c r="K4471" s="1">
        <v>0</v>
      </c>
      <c r="L4471" s="1">
        <v>0</v>
      </c>
      <c r="M4471" s="1">
        <v>0</v>
      </c>
      <c r="N4471" s="1">
        <v>0</v>
      </c>
      <c r="O4471" s="1">
        <v>500</v>
      </c>
      <c r="P4471" t="s">
        <v>14108</v>
      </c>
      <c r="Q4471" s="2">
        <v>244395</v>
      </c>
      <c r="R4471" t="s">
        <v>70</v>
      </c>
      <c r="S4471">
        <v>0</v>
      </c>
      <c r="T4471" t="s">
        <v>71</v>
      </c>
      <c r="U4471" t="s">
        <v>72</v>
      </c>
      <c r="V4471" s="1">
        <v>0</v>
      </c>
      <c r="W4471" s="1">
        <v>0</v>
      </c>
      <c r="X4471" s="1">
        <v>0</v>
      </c>
      <c r="AA4471" t="s">
        <v>58</v>
      </c>
      <c r="AB4471" s="1">
        <v>0</v>
      </c>
      <c r="AC4471" s="4">
        <f>IF(ISNUMBER(MATCH(AD4471, $AD$2:AD4470, 0)), INDEX($AC$2:AC4470, MATCH(AD4471, $AD$2:AD4470, 0)), MAX($AC$2:AC4470)+1)</f>
        <v>2</v>
      </c>
      <c r="AD4471" t="str">
        <f t="shared" si="210"/>
        <v>เชียงใหม่-พุทธมณฑลสาย 5</v>
      </c>
      <c r="AE4471" t="s">
        <v>73</v>
      </c>
      <c r="AF4471" s="1">
        <v>0</v>
      </c>
      <c r="AG4471" s="1">
        <v>0</v>
      </c>
      <c r="AH4471" s="1">
        <v>0</v>
      </c>
      <c r="AI4471" t="s">
        <v>14109</v>
      </c>
      <c r="AJ4471" s="1">
        <v>1</v>
      </c>
      <c r="AK4471" s="1">
        <v>720</v>
      </c>
      <c r="AL4471" s="1">
        <v>720</v>
      </c>
      <c r="AM4471" s="1">
        <v>1</v>
      </c>
      <c r="AN4471" s="1">
        <v>0</v>
      </c>
      <c r="AO4471" s="1">
        <v>0</v>
      </c>
      <c r="AP4471" s="1">
        <v>0</v>
      </c>
      <c r="AQ4471" s="1">
        <v>0</v>
      </c>
      <c r="AR4471" s="1">
        <v>500</v>
      </c>
      <c r="AS4471" s="1">
        <v>761.76300347893311</v>
      </c>
      <c r="AT4471" s="1">
        <f>Table1[[#This Row],[รวมต้นทุนค่าเดินทาง]]+Table1[[#This Row],[รวมต้นทุนค่าซ่อม]]+Table1[[#This Row],[รวมค่าเสื่อม]]</f>
        <v>2456.6438114831781</v>
      </c>
      <c r="AU4471" s="1">
        <f t="shared" si="208"/>
        <v>5026.5629662053279</v>
      </c>
      <c r="AV4471" s="1" t="str" cm="1">
        <f t="array" ref="AV4471">IF(AC4471&lt;4, "เก็บ", IF(OR(AT4471 &lt; PERCENTILE(IF($AC$2:$AC$5092=AC4471, $AT$2:$AT$5092), 0.25) - 1.5 * (PERCENTILE(IF($AC$2:$AC$5092=AC4471, $AT$2:$AT$5092), 0.75) - PERCENTILE(IF($AC$2:$AC$5092=AC4471, $AT$2:$AT$5092), 0.25)), AT4471 &gt; PERCENTILE(IF($AC$2:$AC$5092=AC4471, $AT$2:$AT$5092), 0.75) + 1.5 * (PERCENTILE(IF($AC$2:$AC$5092=AC4471, $AT$2:$AT$5092), 0.75) - PERCENTILE(IF($AC$2:$AC$5092=AC4471, $AT$2:$AT$5092), 0.25))), "ตัด", "เก็บ"))</f>
        <v>เก็บ</v>
      </c>
      <c r="AW4471" s="1">
        <f t="shared" si="209"/>
        <v>5026.5629662053279</v>
      </c>
      <c r="AX4471" s="1">
        <v>4064.5059139663294</v>
      </c>
      <c r="AY4471" s="1">
        <v>1194.8808080042447</v>
      </c>
    </row>
    <row r="4472" spans="1:51" x14ac:dyDescent="0.2">
      <c r="A4472" s="3">
        <v>46068</v>
      </c>
      <c r="B4472">
        <v>46068</v>
      </c>
      <c r="C4472" t="s">
        <v>14110</v>
      </c>
      <c r="D4472" t="s">
        <v>66</v>
      </c>
      <c r="E4472" t="s">
        <v>124</v>
      </c>
      <c r="F4472" t="s">
        <v>1371</v>
      </c>
      <c r="G4472" s="1">
        <v>0</v>
      </c>
      <c r="H4472" s="1">
        <v>0</v>
      </c>
      <c r="I4472" s="1">
        <v>500</v>
      </c>
      <c r="J4472" s="1">
        <v>0</v>
      </c>
      <c r="K4472" s="1">
        <v>0</v>
      </c>
      <c r="L4472" s="1">
        <v>0</v>
      </c>
      <c r="M4472" s="1">
        <v>0</v>
      </c>
      <c r="N4472" s="1">
        <v>0</v>
      </c>
      <c r="O4472" s="1">
        <v>500</v>
      </c>
      <c r="P4472" t="s">
        <v>14111</v>
      </c>
      <c r="Q4472" s="2">
        <v>244395</v>
      </c>
      <c r="R4472" t="s">
        <v>70</v>
      </c>
      <c r="S4472">
        <v>0</v>
      </c>
      <c r="T4472" t="s">
        <v>71</v>
      </c>
      <c r="U4472" t="s">
        <v>161</v>
      </c>
      <c r="V4472" s="1">
        <v>0</v>
      </c>
      <c r="W4472" s="1">
        <v>0</v>
      </c>
      <c r="X4472" s="1">
        <v>0</v>
      </c>
      <c r="AA4472" t="s">
        <v>58</v>
      </c>
      <c r="AB4472" s="1">
        <v>0</v>
      </c>
      <c r="AC4472" s="4">
        <f>IF(ISNUMBER(MATCH(AD4472, $AD$2:AD4471, 0)), INDEX($AC$2:AC4471, MATCH(AD4472, $AD$2:AD4471, 0)), MAX($AC$2:AC4471)+1)</f>
        <v>9</v>
      </c>
      <c r="AD4472" t="str">
        <f t="shared" si="210"/>
        <v>เชียงใหม่-พุทธมณฑลสาย 2</v>
      </c>
      <c r="AE4472" t="s">
        <v>73</v>
      </c>
      <c r="AF4472" s="1">
        <v>0</v>
      </c>
      <c r="AG4472" s="1">
        <v>0</v>
      </c>
      <c r="AH4472" s="1">
        <v>0</v>
      </c>
      <c r="AI4472" t="s">
        <v>14112</v>
      </c>
      <c r="AJ4472" s="1">
        <v>1</v>
      </c>
      <c r="AK4472" s="1">
        <v>720</v>
      </c>
      <c r="AL4472" s="1">
        <v>720</v>
      </c>
      <c r="AM4472" s="1">
        <v>1</v>
      </c>
      <c r="AN4472" s="1">
        <v>0</v>
      </c>
      <c r="AO4472" s="1">
        <v>0</v>
      </c>
      <c r="AP4472" s="1">
        <v>0</v>
      </c>
      <c r="AQ4472" s="1">
        <v>0</v>
      </c>
      <c r="AR4472" s="1">
        <v>500</v>
      </c>
      <c r="AS4472" s="1">
        <v>167.41656047331892</v>
      </c>
      <c r="AT4472" s="1">
        <f>Table1[[#This Row],[รวมต้นทุนค่าเดินทาง]]+Table1[[#This Row],[รวมต้นทุนค่าซ่อม]]+Table1[[#This Row],[รวมค่าเสื่อม]]</f>
        <v>1888.4454309587111</v>
      </c>
      <c r="AU4472" s="1">
        <f t="shared" si="208"/>
        <v>4623.2312262414152</v>
      </c>
      <c r="AV4472" s="1" t="str" cm="1">
        <f t="array" ref="AV4472">IF(AC4472&lt;4, "เก็บ", IF(OR(AT4472 &lt; PERCENTILE(IF($AC$2:$AC$5092=AC4472, $AT$2:$AT$5092), 0.25) - 1.5 * (PERCENTILE(IF($AC$2:$AC$5092=AC4472, $AT$2:$AT$5092), 0.75) - PERCENTILE(IF($AC$2:$AC$5092=AC4472, $AT$2:$AT$5092), 0.25)), AT4472 &gt; PERCENTILE(IF($AC$2:$AC$5092=AC4472, $AT$2:$AT$5092), 0.75) + 1.5 * (PERCENTILE(IF($AC$2:$AC$5092=AC4472, $AT$2:$AT$5092), 0.75) - PERCENTILE(IF($AC$2:$AC$5092=AC4472, $AT$2:$AT$5092), 0.25))), "ตัด", "เก็บ"))</f>
        <v>เก็บ</v>
      </c>
      <c r="AW4472" s="1">
        <f t="shared" si="209"/>
        <v>4005.4952465164292</v>
      </c>
      <c r="AX4472" s="1">
        <v>2577.9546108768855</v>
      </c>
      <c r="AY4472" s="1">
        <v>1221.0288704853922</v>
      </c>
    </row>
    <row r="4473" spans="1:51" x14ac:dyDescent="0.2">
      <c r="A4473" s="3">
        <v>46069</v>
      </c>
      <c r="B4473">
        <v>46069</v>
      </c>
      <c r="C4473" t="s">
        <v>14113</v>
      </c>
      <c r="D4473" t="s">
        <v>66</v>
      </c>
      <c r="E4473" t="s">
        <v>124</v>
      </c>
      <c r="F4473" t="s">
        <v>201</v>
      </c>
      <c r="G4473" s="1">
        <v>0</v>
      </c>
      <c r="H4473" s="1">
        <v>0</v>
      </c>
      <c r="I4473" s="1">
        <v>500</v>
      </c>
      <c r="J4473" s="1">
        <v>0</v>
      </c>
      <c r="K4473" s="1">
        <v>0</v>
      </c>
      <c r="L4473" s="1">
        <v>0</v>
      </c>
      <c r="M4473" s="1">
        <v>0</v>
      </c>
      <c r="N4473" s="1">
        <v>0</v>
      </c>
      <c r="O4473" s="1">
        <v>500</v>
      </c>
      <c r="P4473" t="s">
        <v>14114</v>
      </c>
      <c r="Q4473" s="2">
        <v>244396</v>
      </c>
      <c r="R4473" t="s">
        <v>70</v>
      </c>
      <c r="S4473">
        <v>0</v>
      </c>
      <c r="T4473" t="s">
        <v>71</v>
      </c>
      <c r="U4473" t="s">
        <v>72</v>
      </c>
      <c r="V4473" s="1">
        <v>0</v>
      </c>
      <c r="W4473" s="1">
        <v>0</v>
      </c>
      <c r="X4473" s="1">
        <v>0</v>
      </c>
      <c r="AA4473" t="s">
        <v>58</v>
      </c>
      <c r="AB4473" s="1">
        <v>0</v>
      </c>
      <c r="AC4473" s="4">
        <f>IF(ISNUMBER(MATCH(AD4473, $AD$2:AD4472, 0)), INDEX($AC$2:AC4472, MATCH(AD4473, $AD$2:AD4472, 0)), MAX($AC$2:AC4472)+1)</f>
        <v>2</v>
      </c>
      <c r="AD4473" t="str">
        <f t="shared" si="210"/>
        <v>เชียงใหม่-พุทธมณฑลสาย 5</v>
      </c>
      <c r="AE4473" t="s">
        <v>73</v>
      </c>
      <c r="AF4473" s="1">
        <v>0</v>
      </c>
      <c r="AG4473" s="1">
        <v>0</v>
      </c>
      <c r="AH4473" s="1">
        <v>0</v>
      </c>
      <c r="AI4473" t="s">
        <v>14115</v>
      </c>
      <c r="AJ4473" s="1">
        <v>1</v>
      </c>
      <c r="AK4473" s="1">
        <v>720</v>
      </c>
      <c r="AL4473" s="1">
        <v>720</v>
      </c>
      <c r="AM4473" s="1">
        <v>1</v>
      </c>
      <c r="AN4473" s="1">
        <v>0</v>
      </c>
      <c r="AO4473" s="1">
        <v>0</v>
      </c>
      <c r="AP4473" s="1">
        <v>0</v>
      </c>
      <c r="AQ4473" s="1">
        <v>0</v>
      </c>
      <c r="AR4473" s="1">
        <v>500</v>
      </c>
      <c r="AS4473" s="1">
        <v>228.16728020496222</v>
      </c>
      <c r="AT4473" s="1">
        <f>Table1[[#This Row],[รวมต้นทุนค่าเดินทาง]]+Table1[[#This Row],[รวมต้นทุนค่าซ่อม]]+Table1[[#This Row],[รวมค่าเสื่อม]]</f>
        <v>1896.6865511592227</v>
      </c>
      <c r="AU4473" s="1">
        <f t="shared" si="208"/>
        <v>5026.5629662053279</v>
      </c>
      <c r="AV4473" s="1" t="str" cm="1">
        <f t="array" ref="AV4473">IF(AC4473&lt;4, "เก็บ", IF(OR(AT4473 &lt; PERCENTILE(IF($AC$2:$AC$5092=AC4473, $AT$2:$AT$5092), 0.25) - 1.5 * (PERCENTILE(IF($AC$2:$AC$5092=AC4473, $AT$2:$AT$5092), 0.75) - PERCENTILE(IF($AC$2:$AC$5092=AC4473, $AT$2:$AT$5092), 0.25)), AT4473 &gt; PERCENTILE(IF($AC$2:$AC$5092=AC4473, $AT$2:$AT$5092), 0.75) + 1.5 * (PERCENTILE(IF($AC$2:$AC$5092=AC4473, $AT$2:$AT$5092), 0.75) - PERCENTILE(IF($AC$2:$AC$5092=AC4473, $AT$2:$AT$5092), 0.25))), "ตัด", "เก็บ"))</f>
        <v>เก็บ</v>
      </c>
      <c r="AW4473" s="1">
        <f t="shared" si="209"/>
        <v>5026.5629662053279</v>
      </c>
      <c r="AX4473" s="1">
        <v>4064.5059139663294</v>
      </c>
      <c r="AY4473" s="1">
        <v>1168.5192709542605</v>
      </c>
    </row>
    <row r="4474" spans="1:51" x14ac:dyDescent="0.2">
      <c r="A4474" s="3">
        <v>46069</v>
      </c>
      <c r="B4474">
        <v>46069</v>
      </c>
      <c r="C4474" t="s">
        <v>14116</v>
      </c>
      <c r="D4474" t="s">
        <v>66</v>
      </c>
      <c r="E4474" t="s">
        <v>124</v>
      </c>
      <c r="F4474" t="s">
        <v>194</v>
      </c>
      <c r="G4474" s="1">
        <v>0</v>
      </c>
      <c r="H4474" s="1">
        <v>731</v>
      </c>
      <c r="I4474" s="1">
        <v>400</v>
      </c>
      <c r="J4474" s="1">
        <v>0</v>
      </c>
      <c r="K4474" s="1">
        <v>0</v>
      </c>
      <c r="L4474" s="1">
        <v>0</v>
      </c>
      <c r="M4474" s="1">
        <v>0</v>
      </c>
      <c r="N4474" s="1">
        <v>0</v>
      </c>
      <c r="O4474" s="1">
        <v>735</v>
      </c>
      <c r="P4474" t="s">
        <v>14117</v>
      </c>
      <c r="Q4474" s="2">
        <v>244396</v>
      </c>
      <c r="R4474" t="s">
        <v>70</v>
      </c>
      <c r="S4474">
        <v>0</v>
      </c>
      <c r="T4474" t="s">
        <v>88</v>
      </c>
      <c r="U4474" t="s">
        <v>93</v>
      </c>
      <c r="V4474" s="1">
        <v>0</v>
      </c>
      <c r="W4474" s="1">
        <v>0</v>
      </c>
      <c r="X4474" s="1">
        <v>335</v>
      </c>
      <c r="Y4474" t="s">
        <v>372</v>
      </c>
      <c r="Z4474" t="s">
        <v>88</v>
      </c>
      <c r="AA4474" t="s">
        <v>9952</v>
      </c>
      <c r="AB4474" s="1">
        <v>0</v>
      </c>
      <c r="AC4474" s="4">
        <f>IF(ISNUMBER(MATCH(AD4474, $AD$2:AD4473, 0)), INDEX($AC$2:AC4473, MATCH(AD4474, $AD$2:AD4473, 0)), MAX($AC$2:AC4473)+1)</f>
        <v>51</v>
      </c>
      <c r="AD4474" t="str">
        <f t="shared" si="210"/>
        <v>แพร่-ตลาดไท</v>
      </c>
      <c r="AE4474" t="s">
        <v>73</v>
      </c>
      <c r="AF4474" s="1">
        <v>0</v>
      </c>
      <c r="AG4474" s="1">
        <v>0</v>
      </c>
      <c r="AH4474" s="1">
        <v>0</v>
      </c>
      <c r="AI4474" t="s">
        <v>14118</v>
      </c>
      <c r="AJ4474" s="1">
        <v>1</v>
      </c>
      <c r="AK4474" s="1">
        <v>572</v>
      </c>
      <c r="AL4474" s="1">
        <v>572</v>
      </c>
      <c r="AM4474" s="1">
        <v>1</v>
      </c>
      <c r="AN4474" s="1">
        <v>0</v>
      </c>
      <c r="AO4474" s="1">
        <v>0</v>
      </c>
      <c r="AP4474" s="1">
        <v>0</v>
      </c>
      <c r="AQ4474" s="1">
        <v>0</v>
      </c>
      <c r="AR4474" s="1">
        <v>1466</v>
      </c>
      <c r="AS4474" s="1">
        <v>801.50055413774339</v>
      </c>
      <c r="AT4474" s="1">
        <f>Table1[[#This Row],[รวมต้นทุนค่าเดินทาง]]+Table1[[#This Row],[รวมต้นทุนค่าซ่อม]]+Table1[[#This Row],[รวมค่าเสื่อม]]</f>
        <v>3780.8586151250261</v>
      </c>
      <c r="AU4474" s="1">
        <f t="shared" si="208"/>
        <v>4737.6107634746759</v>
      </c>
      <c r="AV4474" s="1" t="str" cm="1">
        <f t="array" ref="AV4474">IF(AC4474&lt;4, "เก็บ", IF(OR(AT4474 &lt; PERCENTILE(IF($AC$2:$AC$5092=AC4474, $AT$2:$AT$5092), 0.25) - 1.5 * (PERCENTILE(IF($AC$2:$AC$5092=AC4474, $AT$2:$AT$5092), 0.75) - PERCENTILE(IF($AC$2:$AC$5092=AC4474, $AT$2:$AT$5092), 0.25)), AT4474 &gt; PERCENTILE(IF($AC$2:$AC$5092=AC4474, $AT$2:$AT$5092), 0.75) + 1.5 * (PERCENTILE(IF($AC$2:$AC$5092=AC4474, $AT$2:$AT$5092), 0.75) - PERCENTILE(IF($AC$2:$AC$5092=AC4474, $AT$2:$AT$5092), 0.25))), "ตัด", "เก็บ"))</f>
        <v>เก็บ</v>
      </c>
      <c r="AW4474" s="1">
        <f t="shared" si="209"/>
        <v>4487.1668970521196</v>
      </c>
      <c r="AX4474" s="1">
        <v>3014.4338711558335</v>
      </c>
      <c r="AY4474" s="1">
        <v>1513.3580609872829</v>
      </c>
    </row>
    <row r="4475" spans="1:51" x14ac:dyDescent="0.2">
      <c r="A4475" s="3">
        <v>46070</v>
      </c>
      <c r="B4475">
        <v>46070</v>
      </c>
      <c r="C4475" t="s">
        <v>14119</v>
      </c>
      <c r="D4475" t="s">
        <v>66</v>
      </c>
      <c r="E4475" t="s">
        <v>124</v>
      </c>
      <c r="F4475" t="s">
        <v>435</v>
      </c>
      <c r="G4475" s="1">
        <v>609</v>
      </c>
      <c r="H4475" s="1">
        <v>0</v>
      </c>
      <c r="I4475" s="1">
        <v>400</v>
      </c>
      <c r="J4475" s="1">
        <v>0</v>
      </c>
      <c r="K4475" s="1">
        <v>0</v>
      </c>
      <c r="L4475" s="1">
        <v>0</v>
      </c>
      <c r="M4475" s="1">
        <v>0</v>
      </c>
      <c r="N4475" s="1">
        <v>0</v>
      </c>
      <c r="O4475" s="1">
        <v>1009</v>
      </c>
      <c r="P4475" t="s">
        <v>14120</v>
      </c>
      <c r="Q4475" s="2">
        <v>244397</v>
      </c>
      <c r="R4475" t="s">
        <v>70</v>
      </c>
      <c r="S4475">
        <v>0</v>
      </c>
      <c r="T4475" t="s">
        <v>254</v>
      </c>
      <c r="U4475" t="s">
        <v>161</v>
      </c>
      <c r="V4475" s="1">
        <v>0</v>
      </c>
      <c r="W4475" s="1">
        <v>0</v>
      </c>
      <c r="X4475" s="1">
        <v>0</v>
      </c>
      <c r="AA4475" t="s">
        <v>58</v>
      </c>
      <c r="AB4475" s="1">
        <v>0</v>
      </c>
      <c r="AC4475" s="4">
        <f>IF(ISNUMBER(MATCH(AD4475, $AD$2:AD4474, 0)), INDEX($AC$2:AC4474, MATCH(AD4475, $AD$2:AD4474, 0)), MAX($AC$2:AC4474)+1)</f>
        <v>11</v>
      </c>
      <c r="AD4475" t="str">
        <f t="shared" si="210"/>
        <v>ลำปาง-พุทธมณฑลสาย 2</v>
      </c>
      <c r="AE4475" t="s">
        <v>73</v>
      </c>
      <c r="AF4475" s="1">
        <v>0</v>
      </c>
      <c r="AG4475" s="1">
        <v>0</v>
      </c>
      <c r="AH4475" s="1">
        <v>0</v>
      </c>
      <c r="AI4475" t="s">
        <v>14121</v>
      </c>
      <c r="AJ4475" s="1">
        <v>1</v>
      </c>
      <c r="AK4475" s="1">
        <v>720</v>
      </c>
      <c r="AL4475" s="1">
        <v>720</v>
      </c>
      <c r="AM4475" s="1">
        <v>1</v>
      </c>
      <c r="AN4475" s="1">
        <v>0</v>
      </c>
      <c r="AO4475" s="1">
        <v>0</v>
      </c>
      <c r="AP4475" s="1">
        <v>0</v>
      </c>
      <c r="AQ4475" s="1">
        <v>0</v>
      </c>
      <c r="AR4475" s="1">
        <v>1009</v>
      </c>
      <c r="AS4475" s="1">
        <v>179.57362012987014</v>
      </c>
      <c r="AT4475" s="1">
        <f>Table1[[#This Row],[รวมต้นทุนค่าเดินทาง]]+Table1[[#This Row],[รวมต้นทุนค่าซ่อม]]+Table1[[#This Row],[รวมค่าเสื่อม]]</f>
        <v>2740.532015931969</v>
      </c>
      <c r="AU4475" s="1">
        <f t="shared" si="208"/>
        <v>4930.4097489270907</v>
      </c>
      <c r="AV4475" s="1" t="str" cm="1">
        <f t="array" ref="AV4475">IF(AC4475&lt;4, "เก็บ", IF(OR(AT4475 &lt; PERCENTILE(IF($AC$2:$AC$5092=AC4475, $AT$2:$AT$5092), 0.25) - 1.5 * (PERCENTILE(IF($AC$2:$AC$5092=AC4475, $AT$2:$AT$5092), 0.75) - PERCENTILE(IF($AC$2:$AC$5092=AC4475, $AT$2:$AT$5092), 0.25)), AT4475 &gt; PERCENTILE(IF($AC$2:$AC$5092=AC4475, $AT$2:$AT$5092), 0.75) + 1.5 * (PERCENTILE(IF($AC$2:$AC$5092=AC4475, $AT$2:$AT$5092), 0.75) - PERCENTILE(IF($AC$2:$AC$5092=AC4475, $AT$2:$AT$5092), 0.25))), "ตัด", "เก็บ"))</f>
        <v>เก็บ</v>
      </c>
      <c r="AW4475" s="1">
        <f t="shared" si="209"/>
        <v>4496.4734610911819</v>
      </c>
      <c r="AX4475" s="1">
        <v>2927.9145864762854</v>
      </c>
      <c r="AY4475" s="1">
        <v>1551.9583958020989</v>
      </c>
    </row>
    <row r="4476" spans="1:51" x14ac:dyDescent="0.2">
      <c r="A4476" s="3">
        <v>46070</v>
      </c>
      <c r="B4476">
        <v>46070</v>
      </c>
      <c r="C4476" t="s">
        <v>14122</v>
      </c>
      <c r="D4476" t="s">
        <v>66</v>
      </c>
      <c r="E4476" t="s">
        <v>124</v>
      </c>
      <c r="F4476" t="s">
        <v>431</v>
      </c>
      <c r="G4476" s="1">
        <v>0</v>
      </c>
      <c r="H4476" s="1">
        <v>0</v>
      </c>
      <c r="I4476" s="1">
        <v>500</v>
      </c>
      <c r="J4476" s="1">
        <v>0</v>
      </c>
      <c r="K4476" s="1">
        <v>0</v>
      </c>
      <c r="L4476" s="1">
        <v>0</v>
      </c>
      <c r="M4476" s="1">
        <v>0</v>
      </c>
      <c r="N4476" s="1">
        <v>0</v>
      </c>
      <c r="O4476" s="1">
        <v>500</v>
      </c>
      <c r="P4476" t="s">
        <v>14123</v>
      </c>
      <c r="Q4476" s="2">
        <v>244397</v>
      </c>
      <c r="R4476" t="s">
        <v>70</v>
      </c>
      <c r="S4476">
        <v>0</v>
      </c>
      <c r="T4476" t="s">
        <v>71</v>
      </c>
      <c r="U4476" t="s">
        <v>161</v>
      </c>
      <c r="V4476" s="1">
        <v>0</v>
      </c>
      <c r="W4476" s="1">
        <v>0</v>
      </c>
      <c r="X4476" s="1">
        <v>0</v>
      </c>
      <c r="AA4476" t="s">
        <v>58</v>
      </c>
      <c r="AB4476" s="1">
        <v>0</v>
      </c>
      <c r="AC4476" s="4">
        <f>IF(ISNUMBER(MATCH(AD4476, $AD$2:AD4475, 0)), INDEX($AC$2:AC4475, MATCH(AD4476, $AD$2:AD4475, 0)), MAX($AC$2:AC4475)+1)</f>
        <v>9</v>
      </c>
      <c r="AD4476" t="str">
        <f t="shared" si="210"/>
        <v>เชียงใหม่-พุทธมณฑลสาย 2</v>
      </c>
      <c r="AE4476" t="s">
        <v>73</v>
      </c>
      <c r="AF4476" s="1">
        <v>0</v>
      </c>
      <c r="AG4476" s="1">
        <v>0</v>
      </c>
      <c r="AH4476" s="1">
        <v>0</v>
      </c>
      <c r="AI4476" t="s">
        <v>14124</v>
      </c>
      <c r="AJ4476" s="1">
        <v>1</v>
      </c>
      <c r="AK4476" s="1">
        <v>720</v>
      </c>
      <c r="AL4476" s="1">
        <v>720</v>
      </c>
      <c r="AM4476" s="1">
        <v>1</v>
      </c>
      <c r="AN4476" s="1">
        <v>0</v>
      </c>
      <c r="AO4476" s="1">
        <v>0</v>
      </c>
      <c r="AP4476" s="1">
        <v>0</v>
      </c>
      <c r="AQ4476" s="1">
        <v>0</v>
      </c>
      <c r="AR4476" s="1">
        <v>500</v>
      </c>
      <c r="AS4476" s="1">
        <v>3465.9747279920871</v>
      </c>
      <c r="AT4476" s="1">
        <f>Table1[[#This Row],[รวมต้นทุนค่าเดินทาง]]+Table1[[#This Row],[รวมต้นทุนค่าซ่อม]]+Table1[[#This Row],[รวมค่าเสื่อม]]</f>
        <v>5281.8730581010368</v>
      </c>
      <c r="AU4476" s="1">
        <f t="shared" si="208"/>
        <v>4623.2312262414152</v>
      </c>
      <c r="AV4476" s="1" t="str" cm="1">
        <f t="array" ref="AV4476">IF(AC4476&lt;4, "เก็บ", IF(OR(AT4476 &lt; PERCENTILE(IF($AC$2:$AC$5092=AC4476, $AT$2:$AT$5092), 0.25) - 1.5 * (PERCENTILE(IF($AC$2:$AC$5092=AC4476, $AT$2:$AT$5092), 0.75) - PERCENTILE(IF($AC$2:$AC$5092=AC4476, $AT$2:$AT$5092), 0.25)), AT4476 &gt; PERCENTILE(IF($AC$2:$AC$5092=AC4476, $AT$2:$AT$5092), 0.75) + 1.5 * (PERCENTILE(IF($AC$2:$AC$5092=AC4476, $AT$2:$AT$5092), 0.75) - PERCENTILE(IF($AC$2:$AC$5092=AC4476, $AT$2:$AT$5092), 0.25))), "ตัด", "เก็บ"))</f>
        <v>เก็บ</v>
      </c>
      <c r="AW4476" s="1">
        <f t="shared" si="209"/>
        <v>4005.4952465164292</v>
      </c>
      <c r="AX4476" s="1">
        <v>2577.9546108768855</v>
      </c>
      <c r="AY4476" s="1">
        <v>1315.8983301089502</v>
      </c>
    </row>
    <row r="4477" spans="1:51" x14ac:dyDescent="0.2">
      <c r="A4477" s="3">
        <v>46070</v>
      </c>
      <c r="B4477">
        <v>46070</v>
      </c>
      <c r="C4477" t="s">
        <v>14125</v>
      </c>
      <c r="D4477" t="s">
        <v>66</v>
      </c>
      <c r="E4477" t="s">
        <v>124</v>
      </c>
      <c r="F4477" t="s">
        <v>427</v>
      </c>
      <c r="G4477" s="1">
        <v>0</v>
      </c>
      <c r="H4477" s="1">
        <v>0</v>
      </c>
      <c r="I4477" s="1">
        <v>400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  <c r="O4477" s="1">
        <v>400</v>
      </c>
      <c r="P4477" t="s">
        <v>14126</v>
      </c>
      <c r="Q4477" s="2">
        <v>244397</v>
      </c>
      <c r="R4477" t="s">
        <v>70</v>
      </c>
      <c r="S4477">
        <v>0</v>
      </c>
      <c r="T4477" t="s">
        <v>71</v>
      </c>
      <c r="U4477" t="s">
        <v>93</v>
      </c>
      <c r="V4477" s="1">
        <v>0</v>
      </c>
      <c r="W4477" s="1">
        <v>0</v>
      </c>
      <c r="X4477" s="1">
        <v>0</v>
      </c>
      <c r="AA4477" t="s">
        <v>58</v>
      </c>
      <c r="AB4477" s="1">
        <v>0</v>
      </c>
      <c r="AC4477" s="4">
        <f>IF(ISNUMBER(MATCH(AD4477, $AD$2:AD4476, 0)), INDEX($AC$2:AC4476, MATCH(AD4477, $AD$2:AD4476, 0)), MAX($AC$2:AC4476)+1)</f>
        <v>4</v>
      </c>
      <c r="AD4477" t="str">
        <f t="shared" si="210"/>
        <v>เชียงใหม่-ตลาดไท</v>
      </c>
      <c r="AE4477" t="s">
        <v>73</v>
      </c>
      <c r="AF4477" s="1">
        <v>0</v>
      </c>
      <c r="AG4477" s="1">
        <v>0</v>
      </c>
      <c r="AH4477" s="1">
        <v>0</v>
      </c>
      <c r="AI4477" t="s">
        <v>14127</v>
      </c>
      <c r="AJ4477" s="1">
        <v>1</v>
      </c>
      <c r="AK4477" s="1">
        <v>720</v>
      </c>
      <c r="AL4477" s="1">
        <v>720</v>
      </c>
      <c r="AM4477" s="1">
        <v>1</v>
      </c>
      <c r="AN4477" s="1">
        <v>0</v>
      </c>
      <c r="AO4477" s="1">
        <v>0</v>
      </c>
      <c r="AP4477" s="1">
        <v>0</v>
      </c>
      <c r="AQ4477" s="1">
        <v>0</v>
      </c>
      <c r="AR4477" s="1">
        <v>400</v>
      </c>
      <c r="AS4477" s="1">
        <v>123.85960420087575</v>
      </c>
      <c r="AT4477" s="1">
        <f>Table1[[#This Row],[รวมต้นทุนค่าเดินทาง]]+Table1[[#This Row],[รวมต้นทุนค่าซ่อม]]+Table1[[#This Row],[รวมค่าเสื่อม]]</f>
        <v>1568.0887231940108</v>
      </c>
      <c r="AU4477" s="1">
        <f t="shared" si="208"/>
        <v>4256.109283997258</v>
      </c>
      <c r="AV4477" s="1" t="str" cm="1">
        <f t="array" ref="AV4477">IF(AC4477&lt;4, "เก็บ", IF(OR(AT4477 &lt; PERCENTILE(IF($AC$2:$AC$5092=AC4477, $AT$2:$AT$5092), 0.25) - 1.5 * (PERCENTILE(IF($AC$2:$AC$5092=AC4477, $AT$2:$AT$5092), 0.75) - PERCENTILE(IF($AC$2:$AC$5092=AC4477, $AT$2:$AT$5092), 0.25)), AT4477 &gt; PERCENTILE(IF($AC$2:$AC$5092=AC4477, $AT$2:$AT$5092), 0.75) + 1.5 * (PERCENTILE(IF($AC$2:$AC$5092=AC4477, $AT$2:$AT$5092), 0.75) - PERCENTILE(IF($AC$2:$AC$5092=AC4477, $AT$2:$AT$5092), 0.25))), "ตัด", "เก็บ"))</f>
        <v>เก็บ</v>
      </c>
      <c r="AW4477" s="1">
        <f t="shared" si="209"/>
        <v>3807.0727671795808</v>
      </c>
      <c r="AX4477" s="1">
        <v>2335.0230876608157</v>
      </c>
      <c r="AY4477" s="1">
        <v>1044.229118993135</v>
      </c>
    </row>
    <row r="4478" spans="1:51" x14ac:dyDescent="0.2">
      <c r="A4478" s="3">
        <v>46070</v>
      </c>
      <c r="B4478">
        <v>46070</v>
      </c>
      <c r="C4478" t="s">
        <v>14128</v>
      </c>
      <c r="D4478" t="s">
        <v>66</v>
      </c>
      <c r="E4478" t="s">
        <v>105</v>
      </c>
      <c r="F4478" t="s">
        <v>342</v>
      </c>
      <c r="G4478" s="1">
        <v>0</v>
      </c>
      <c r="H4478" s="1">
        <v>0</v>
      </c>
      <c r="I4478" s="1">
        <v>0</v>
      </c>
      <c r="J4478" s="1">
        <v>0</v>
      </c>
      <c r="K4478" s="1">
        <v>0</v>
      </c>
      <c r="L4478" s="1">
        <v>0</v>
      </c>
      <c r="M4478" s="1">
        <v>0</v>
      </c>
      <c r="N4478" s="1">
        <v>670</v>
      </c>
      <c r="O4478" s="1">
        <v>670</v>
      </c>
      <c r="P4478" t="s">
        <v>14129</v>
      </c>
      <c r="Q4478" s="2">
        <v>244397</v>
      </c>
      <c r="R4478" t="s">
        <v>55</v>
      </c>
      <c r="S4478">
        <v>0</v>
      </c>
      <c r="T4478" t="s">
        <v>87</v>
      </c>
      <c r="U4478" t="s">
        <v>71</v>
      </c>
      <c r="V4478" s="1">
        <v>0</v>
      </c>
      <c r="W4478" s="1">
        <v>609</v>
      </c>
      <c r="X4478" s="1">
        <v>0</v>
      </c>
      <c r="Y4478" t="s">
        <v>108</v>
      </c>
      <c r="Z4478" t="s">
        <v>71</v>
      </c>
      <c r="AA4478" t="s">
        <v>612</v>
      </c>
      <c r="AB4478" s="1">
        <v>0</v>
      </c>
      <c r="AC4478" s="4">
        <f>IF(ISNUMBER(MATCH(AD4478, $AD$2:AD4477, 0)), INDEX($AC$2:AC4477, MATCH(AD4478, $AD$2:AD4477, 0)), MAX($AC$2:AC4477)+1)</f>
        <v>6</v>
      </c>
      <c r="AD4478" t="str">
        <f t="shared" si="210"/>
        <v>เชียงราย-เชียงใหม่</v>
      </c>
      <c r="AE4478" t="s">
        <v>55</v>
      </c>
      <c r="AF4478" s="1">
        <v>0</v>
      </c>
      <c r="AG4478" s="1">
        <v>0</v>
      </c>
      <c r="AH4478" s="1">
        <v>0</v>
      </c>
      <c r="AI4478" t="s">
        <v>14130</v>
      </c>
      <c r="AJ4478" s="1">
        <v>1</v>
      </c>
      <c r="AK4478" s="1">
        <v>0</v>
      </c>
      <c r="AL4478" s="1">
        <v>0</v>
      </c>
      <c r="AM4478" s="1">
        <v>0</v>
      </c>
      <c r="AN4478" s="1">
        <v>0</v>
      </c>
      <c r="AO4478" s="1">
        <v>0</v>
      </c>
      <c r="AP4478" s="1">
        <v>0</v>
      </c>
      <c r="AQ4478" s="1">
        <v>0</v>
      </c>
      <c r="AR4478" s="1">
        <v>1279</v>
      </c>
      <c r="AS4478" s="1">
        <v>424.3725</v>
      </c>
      <c r="AT4478" s="1">
        <f>Table1[[#This Row],[รวมต้นทุนค่าเดินทาง]]+Table1[[#This Row],[รวมต้นทุนค่าซ่อม]]+Table1[[#This Row],[รวมค่าเสื่อม]]</f>
        <v>3092.2613888888891</v>
      </c>
      <c r="AU4478" s="1">
        <f t="shared" si="208"/>
        <v>4428.3346813776061</v>
      </c>
      <c r="AV4478" s="1" t="str" cm="1">
        <f t="array" ref="AV4478">IF(AC4478&lt;4, "เก็บ", IF(OR(AT4478 &lt; PERCENTILE(IF($AC$2:$AC$5092=AC4478, $AT$2:$AT$5092), 0.25) - 1.5 * (PERCENTILE(IF($AC$2:$AC$5092=AC4478, $AT$2:$AT$5092), 0.75) - PERCENTILE(IF($AC$2:$AC$5092=AC4478, $AT$2:$AT$5092), 0.25)), AT4478 &gt; PERCENTILE(IF($AC$2:$AC$5092=AC4478, $AT$2:$AT$5092), 0.75) + 1.5 * (PERCENTILE(IF($AC$2:$AC$5092=AC4478, $AT$2:$AT$5092), 0.75) - PERCENTILE(IF($AC$2:$AC$5092=AC4478, $AT$2:$AT$5092), 0.25))), "ตัด", "เก็บ"))</f>
        <v>เก็บ</v>
      </c>
      <c r="AW4478" s="1">
        <f t="shared" si="209"/>
        <v>3873.7679454274344</v>
      </c>
      <c r="AX4478" s="1">
        <v>2781.4385174989698</v>
      </c>
      <c r="AY4478" s="1">
        <v>1388.8888888888889</v>
      </c>
    </row>
    <row r="4479" spans="1:51" x14ac:dyDescent="0.2">
      <c r="A4479" s="3">
        <v>46071</v>
      </c>
      <c r="B4479">
        <v>46071</v>
      </c>
      <c r="C4479" t="s">
        <v>14131</v>
      </c>
      <c r="D4479" t="s">
        <v>66</v>
      </c>
      <c r="E4479" t="s">
        <v>124</v>
      </c>
      <c r="F4479" t="s">
        <v>244</v>
      </c>
      <c r="G4479" s="1">
        <v>0</v>
      </c>
      <c r="H4479" s="1">
        <v>792</v>
      </c>
      <c r="I4479" s="1">
        <v>400</v>
      </c>
      <c r="J4479" s="1">
        <v>0</v>
      </c>
      <c r="K4479" s="1">
        <v>0</v>
      </c>
      <c r="L4479" s="1">
        <v>0</v>
      </c>
      <c r="M4479" s="1">
        <v>0</v>
      </c>
      <c r="N4479" s="1">
        <v>0</v>
      </c>
      <c r="O4479" s="1">
        <v>400</v>
      </c>
      <c r="P4479" t="s">
        <v>14132</v>
      </c>
      <c r="Q4479" s="2">
        <v>244398</v>
      </c>
      <c r="R4479" t="s">
        <v>70</v>
      </c>
      <c r="S4479">
        <v>0</v>
      </c>
      <c r="T4479" t="s">
        <v>254</v>
      </c>
      <c r="U4479" t="s">
        <v>93</v>
      </c>
      <c r="V4479" s="1">
        <v>0</v>
      </c>
      <c r="W4479" s="1">
        <v>0</v>
      </c>
      <c r="X4479" s="1">
        <v>0</v>
      </c>
      <c r="AA4479" t="s">
        <v>58</v>
      </c>
      <c r="AB4479" s="1">
        <v>0</v>
      </c>
      <c r="AC4479" s="4">
        <f>IF(ISNUMBER(MATCH(AD4479, $AD$2:AD4478, 0)), INDEX($AC$2:AC4478, MATCH(AD4479, $AD$2:AD4478, 0)), MAX($AC$2:AC4478)+1)</f>
        <v>14</v>
      </c>
      <c r="AD4479" t="str">
        <f t="shared" si="210"/>
        <v>ลำปาง-ตลาดไท</v>
      </c>
      <c r="AE4479" t="s">
        <v>73</v>
      </c>
      <c r="AF4479" s="1">
        <v>0</v>
      </c>
      <c r="AG4479" s="1">
        <v>0</v>
      </c>
      <c r="AH4479" s="1">
        <v>0</v>
      </c>
      <c r="AI4479" t="s">
        <v>14133</v>
      </c>
      <c r="AJ4479" s="1">
        <v>1</v>
      </c>
      <c r="AK4479" s="1">
        <v>620</v>
      </c>
      <c r="AL4479" s="1">
        <v>620</v>
      </c>
      <c r="AM4479" s="1">
        <v>1</v>
      </c>
      <c r="AN4479" s="1">
        <v>0</v>
      </c>
      <c r="AO4479" s="1">
        <v>0</v>
      </c>
      <c r="AP4479" s="1">
        <v>0</v>
      </c>
      <c r="AQ4479" s="1">
        <v>0</v>
      </c>
      <c r="AR4479" s="1">
        <v>1192</v>
      </c>
      <c r="AS4479" s="1">
        <v>193.57686978683967</v>
      </c>
      <c r="AT4479" s="1">
        <f>Table1[[#This Row],[รวมต้นทุนค่าเดินทาง]]+Table1[[#This Row],[รวมต้นทุนค่าซ่อม]]+Table1[[#This Row],[รวมค่าเสื่อม]]</f>
        <v>3136.0467945988698</v>
      </c>
      <c r="AU4479" s="1" t="e">
        <f t="shared" si="208"/>
        <v>#N/A</v>
      </c>
      <c r="AV4479" s="1" t="e" cm="1">
        <f t="array" ref="AV4479">IF(AC4479&lt;4, "เก็บ", IF(OR(AT4479 &lt; PERCENTILE(IF($AC$2:$AC$5092=AC4479, $AT$2:$AT$5092), 0.25) - 1.5 * (PERCENTILE(IF($AC$2:$AC$5092=AC4479, $AT$2:$AT$5092), 0.75) - PERCENTILE(IF($AC$2:$AC$5092=AC4479, $AT$2:$AT$5092), 0.25)), AT4479 &gt; PERCENTILE(IF($AC$2:$AC$5092=AC4479, $AT$2:$AT$5092), 0.75) + 1.5 * (PERCENTILE(IF($AC$2:$AC$5092=AC4479, $AT$2:$AT$5092), 0.75) - PERCENTILE(IF($AC$2:$AC$5092=AC4479, $AT$2:$AT$5092), 0.25))), "ตัด", "เก็บ"))</f>
        <v>#N/A</v>
      </c>
      <c r="AW4479" s="1" t="e">
        <f t="shared" si="209"/>
        <v>#DIV/0!</v>
      </c>
      <c r="AX4479" s="1">
        <v>2411.9362516169685</v>
      </c>
      <c r="AY4479" s="1">
        <v>1750.4699248120301</v>
      </c>
    </row>
    <row r="4480" spans="1:51" x14ac:dyDescent="0.2">
      <c r="A4480" s="3">
        <v>46072</v>
      </c>
      <c r="B4480">
        <v>46072</v>
      </c>
      <c r="C4480" t="s">
        <v>14134</v>
      </c>
      <c r="D4480" t="s">
        <v>66</v>
      </c>
      <c r="E4480" t="s">
        <v>124</v>
      </c>
      <c r="F4480" t="s">
        <v>420</v>
      </c>
      <c r="G4480" s="1">
        <v>0</v>
      </c>
      <c r="H4480" s="1">
        <v>0</v>
      </c>
      <c r="I4480" s="1">
        <v>500</v>
      </c>
      <c r="J4480" s="1">
        <v>0</v>
      </c>
      <c r="K4480" s="1">
        <v>0</v>
      </c>
      <c r="L4480" s="1">
        <v>0</v>
      </c>
      <c r="M4480" s="1">
        <v>0</v>
      </c>
      <c r="N4480" s="1">
        <v>0</v>
      </c>
      <c r="O4480" s="1">
        <v>500</v>
      </c>
      <c r="P4480" t="s">
        <v>14135</v>
      </c>
      <c r="Q4480" s="2">
        <v>244399</v>
      </c>
      <c r="R4480" t="s">
        <v>70</v>
      </c>
      <c r="S4480">
        <v>0</v>
      </c>
      <c r="T4480" t="s">
        <v>71</v>
      </c>
      <c r="U4480" t="s">
        <v>161</v>
      </c>
      <c r="V4480" s="1">
        <v>0</v>
      </c>
      <c r="W4480" s="1">
        <v>0</v>
      </c>
      <c r="X4480" s="1">
        <v>0</v>
      </c>
      <c r="AA4480" t="s">
        <v>58</v>
      </c>
      <c r="AB4480" s="1">
        <v>0</v>
      </c>
      <c r="AC4480" s="4">
        <f>IF(ISNUMBER(MATCH(AD4480, $AD$2:AD4479, 0)), INDEX($AC$2:AC4479, MATCH(AD4480, $AD$2:AD4479, 0)), MAX($AC$2:AC4479)+1)</f>
        <v>9</v>
      </c>
      <c r="AD4480" t="str">
        <f t="shared" si="210"/>
        <v>เชียงใหม่-พุทธมณฑลสาย 2</v>
      </c>
      <c r="AE4480" t="s">
        <v>73</v>
      </c>
      <c r="AF4480" s="1">
        <v>0</v>
      </c>
      <c r="AG4480" s="1">
        <v>0</v>
      </c>
      <c r="AH4480" s="1">
        <v>0</v>
      </c>
      <c r="AI4480" t="s">
        <v>14136</v>
      </c>
      <c r="AJ4480" s="1">
        <v>1</v>
      </c>
      <c r="AK4480" s="1">
        <v>720</v>
      </c>
      <c r="AL4480" s="1">
        <v>720</v>
      </c>
      <c r="AM4480" s="1">
        <v>1</v>
      </c>
      <c r="AN4480" s="1">
        <v>0</v>
      </c>
      <c r="AO4480" s="1">
        <v>0</v>
      </c>
      <c r="AP4480" s="1">
        <v>0</v>
      </c>
      <c r="AQ4480" s="1">
        <v>0</v>
      </c>
      <c r="AR4480" s="1">
        <v>500</v>
      </c>
      <c r="AS4480" s="1">
        <v>2508.862862745098</v>
      </c>
      <c r="AT4480" s="1">
        <f>Table1[[#This Row],[รวมต้นทุนค่าเดินทาง]]+Table1[[#This Row],[รวมต้นทุนค่าซ่อม]]+Table1[[#This Row],[รวมค่าเสื่อม]]</f>
        <v>4237.2170965685118</v>
      </c>
      <c r="AU4480" s="1">
        <f t="shared" si="208"/>
        <v>4623.2312262414152</v>
      </c>
      <c r="AV4480" s="1" t="str" cm="1">
        <f t="array" ref="AV4480">IF(AC4480&lt;4, "เก็บ", IF(OR(AT4480 &lt; PERCENTILE(IF($AC$2:$AC$5092=AC4480, $AT$2:$AT$5092), 0.25) - 1.5 * (PERCENTILE(IF($AC$2:$AC$5092=AC4480, $AT$2:$AT$5092), 0.75) - PERCENTILE(IF($AC$2:$AC$5092=AC4480, $AT$2:$AT$5092), 0.25)), AT4480 &gt; PERCENTILE(IF($AC$2:$AC$5092=AC4480, $AT$2:$AT$5092), 0.75) + 1.5 * (PERCENTILE(IF($AC$2:$AC$5092=AC4480, $AT$2:$AT$5092), 0.75) - PERCENTILE(IF($AC$2:$AC$5092=AC4480, $AT$2:$AT$5092), 0.25))), "ตัด", "เก็บ"))</f>
        <v>เก็บ</v>
      </c>
      <c r="AW4480" s="1">
        <f t="shared" si="209"/>
        <v>4005.4952465164292</v>
      </c>
      <c r="AX4480" s="1">
        <v>2577.9546108768855</v>
      </c>
      <c r="AY4480" s="1">
        <v>1228.3542338234138</v>
      </c>
    </row>
    <row r="4481" spans="1:51" x14ac:dyDescent="0.2">
      <c r="A4481" s="3">
        <v>46072</v>
      </c>
      <c r="B4481">
        <v>46072</v>
      </c>
      <c r="C4481" t="s">
        <v>14137</v>
      </c>
      <c r="D4481" t="s">
        <v>66</v>
      </c>
      <c r="E4481" t="s">
        <v>184</v>
      </c>
      <c r="F4481" t="s">
        <v>520</v>
      </c>
      <c r="G4481" s="1">
        <v>0</v>
      </c>
      <c r="H4481" s="1">
        <v>0</v>
      </c>
      <c r="I4481" s="1">
        <v>0</v>
      </c>
      <c r="J4481" s="1">
        <v>0</v>
      </c>
      <c r="K4481" s="1">
        <v>0</v>
      </c>
      <c r="L4481" s="1">
        <v>0</v>
      </c>
      <c r="M4481" s="1">
        <v>0</v>
      </c>
      <c r="N4481" s="1">
        <v>0</v>
      </c>
      <c r="O4481" s="1">
        <v>0</v>
      </c>
      <c r="P4481" t="s">
        <v>14138</v>
      </c>
      <c r="Q4481" s="2">
        <v>244400</v>
      </c>
      <c r="R4481" t="s">
        <v>55</v>
      </c>
      <c r="S4481">
        <v>0</v>
      </c>
      <c r="T4481" t="s">
        <v>87</v>
      </c>
      <c r="U4481" t="s">
        <v>71</v>
      </c>
      <c r="V4481" s="1">
        <v>0</v>
      </c>
      <c r="W4481" s="1">
        <v>1097</v>
      </c>
      <c r="X4481" s="1">
        <v>0</v>
      </c>
      <c r="Y4481" t="s">
        <v>87</v>
      </c>
      <c r="Z4481" t="s">
        <v>71</v>
      </c>
      <c r="AA4481" t="s">
        <v>14139</v>
      </c>
      <c r="AB4481" s="1">
        <v>0</v>
      </c>
      <c r="AC4481" s="4">
        <f>IF(ISNUMBER(MATCH(AD4481, $AD$2:AD4480, 0)), INDEX($AC$2:AC4480, MATCH(AD4481, $AD$2:AD4480, 0)), MAX($AC$2:AC4480)+1)</f>
        <v>6</v>
      </c>
      <c r="AD4481" t="str">
        <f t="shared" si="210"/>
        <v>เชียงราย-เชียงใหม่</v>
      </c>
      <c r="AE4481" t="s">
        <v>55</v>
      </c>
      <c r="AF4481" s="1">
        <v>0</v>
      </c>
      <c r="AG4481" s="1">
        <v>0</v>
      </c>
      <c r="AH4481" s="1">
        <v>0</v>
      </c>
      <c r="AI4481" t="s">
        <v>14140</v>
      </c>
      <c r="AJ4481" s="1">
        <v>1</v>
      </c>
      <c r="AK4481" s="1">
        <v>0</v>
      </c>
      <c r="AL4481" s="1">
        <v>0</v>
      </c>
      <c r="AM4481" s="1">
        <v>0</v>
      </c>
      <c r="AN4481" s="1">
        <v>0</v>
      </c>
      <c r="AO4481" s="1">
        <v>0</v>
      </c>
      <c r="AP4481" s="1">
        <v>0</v>
      </c>
      <c r="AQ4481" s="1">
        <v>0</v>
      </c>
      <c r="AR4481" s="1">
        <v>1097</v>
      </c>
      <c r="AS4481" s="1">
        <v>563.37428571428575</v>
      </c>
      <c r="AT4481" s="1">
        <f>Table1[[#This Row],[รวมต้นทุนค่าเดินทาง]]+Table1[[#This Row],[รวมต้นทุนค่าซ่อม]]+Table1[[#This Row],[รวมค่าเสื่อม]]</f>
        <v>3140.6374436090227</v>
      </c>
      <c r="AU4481" s="1">
        <f t="shared" si="208"/>
        <v>4428.3346813776061</v>
      </c>
      <c r="AV4481" s="1" t="str" cm="1">
        <f t="array" ref="AV4481">IF(AC4481&lt;4, "เก็บ", IF(OR(AT4481 &lt; PERCENTILE(IF($AC$2:$AC$5092=AC4481, $AT$2:$AT$5092), 0.25) - 1.5 * (PERCENTILE(IF($AC$2:$AC$5092=AC4481, $AT$2:$AT$5092), 0.75) - PERCENTILE(IF($AC$2:$AC$5092=AC4481, $AT$2:$AT$5092), 0.25)), AT4481 &gt; PERCENTILE(IF($AC$2:$AC$5092=AC4481, $AT$2:$AT$5092), 0.75) + 1.5 * (PERCENTILE(IF($AC$2:$AC$5092=AC4481, $AT$2:$AT$5092), 0.75) - PERCENTILE(IF($AC$2:$AC$5092=AC4481, $AT$2:$AT$5092), 0.25))), "ตัด", "เก็บ"))</f>
        <v>เก็บ</v>
      </c>
      <c r="AW4481" s="1">
        <f t="shared" si="209"/>
        <v>3873.7679454274344</v>
      </c>
      <c r="AX4481" s="1">
        <v>2781.4385174989698</v>
      </c>
      <c r="AY4481" s="1">
        <v>1480.2631578947369</v>
      </c>
    </row>
    <row r="4482" spans="1:51" x14ac:dyDescent="0.2">
      <c r="A4482" s="3">
        <v>46073</v>
      </c>
      <c r="B4482">
        <v>46073</v>
      </c>
      <c r="C4482" t="s">
        <v>14141</v>
      </c>
      <c r="D4482" t="s">
        <v>66</v>
      </c>
      <c r="E4482" t="s">
        <v>67</v>
      </c>
      <c r="F4482" t="s">
        <v>770</v>
      </c>
      <c r="G4482" s="1">
        <v>609</v>
      </c>
      <c r="H4482" s="1">
        <v>0</v>
      </c>
      <c r="I4482" s="1">
        <v>400</v>
      </c>
      <c r="J4482" s="1">
        <v>0</v>
      </c>
      <c r="K4482" s="1">
        <v>0</v>
      </c>
      <c r="L4482" s="1">
        <v>0</v>
      </c>
      <c r="M4482" s="1">
        <v>0</v>
      </c>
      <c r="N4482" s="1">
        <v>0</v>
      </c>
      <c r="O4482" s="1">
        <v>1009</v>
      </c>
      <c r="P4482" t="s">
        <v>14142</v>
      </c>
      <c r="Q4482" s="2">
        <v>244399</v>
      </c>
      <c r="R4482" t="s">
        <v>70</v>
      </c>
      <c r="S4482">
        <v>0</v>
      </c>
      <c r="T4482" t="s">
        <v>254</v>
      </c>
      <c r="U4482" t="s">
        <v>161</v>
      </c>
      <c r="V4482" s="1">
        <v>0</v>
      </c>
      <c r="W4482" s="1">
        <v>0</v>
      </c>
      <c r="X4482" s="1">
        <v>0</v>
      </c>
      <c r="AA4482" t="s">
        <v>58</v>
      </c>
      <c r="AB4482" s="1">
        <v>0</v>
      </c>
      <c r="AC4482" s="4">
        <f>IF(ISNUMBER(MATCH(AD4482, $AD$2:AD4481, 0)), INDEX($AC$2:AC4481, MATCH(AD4482, $AD$2:AD4481, 0)), MAX($AC$2:AC4481)+1)</f>
        <v>11</v>
      </c>
      <c r="AD4482" t="str">
        <f t="shared" si="210"/>
        <v>ลำปาง-พุทธมณฑลสาย 2</v>
      </c>
      <c r="AE4482" t="s">
        <v>73</v>
      </c>
      <c r="AF4482" s="1">
        <v>0</v>
      </c>
      <c r="AG4482" s="1">
        <v>0</v>
      </c>
      <c r="AH4482" s="1">
        <v>0</v>
      </c>
      <c r="AI4482" t="s">
        <v>14143</v>
      </c>
      <c r="AJ4482" s="1">
        <v>2</v>
      </c>
      <c r="AK4482" s="1">
        <v>720</v>
      </c>
      <c r="AL4482" s="1">
        <v>1340</v>
      </c>
      <c r="AM4482" s="1">
        <v>0.53731343283582089</v>
      </c>
      <c r="AN4482" s="1">
        <v>0</v>
      </c>
      <c r="AO4482" s="1">
        <v>0</v>
      </c>
      <c r="AP4482" s="1">
        <v>0</v>
      </c>
      <c r="AQ4482" s="1">
        <v>0</v>
      </c>
      <c r="AR4482" s="1">
        <v>1009</v>
      </c>
      <c r="AS4482" s="1">
        <v>2063.2462851123596</v>
      </c>
      <c r="AT4482" s="1">
        <f>Table1[[#This Row],[รวมต้นทุนค่าเดินทาง]]+Table1[[#This Row],[รวมต้นทุนค่าซ่อม]]+Table1[[#This Row],[รวมค่าเสื่อม]]</f>
        <v>4721.4569193387124</v>
      </c>
      <c r="AU4482" s="1">
        <f t="shared" si="208"/>
        <v>4930.4097489270907</v>
      </c>
      <c r="AV4482" s="1" t="str" cm="1">
        <f t="array" ref="AV4482">IF(AC4482&lt;4, "เก็บ", IF(OR(AT4482 &lt; PERCENTILE(IF($AC$2:$AC$5092=AC4482, $AT$2:$AT$5092), 0.25) - 1.5 * (PERCENTILE(IF($AC$2:$AC$5092=AC4482, $AT$2:$AT$5092), 0.75) - PERCENTILE(IF($AC$2:$AC$5092=AC4482, $AT$2:$AT$5092), 0.25)), AT4482 &gt; PERCENTILE(IF($AC$2:$AC$5092=AC4482, $AT$2:$AT$5092), 0.75) + 1.5 * (PERCENTILE(IF($AC$2:$AC$5092=AC4482, $AT$2:$AT$5092), 0.75) - PERCENTILE(IF($AC$2:$AC$5092=AC4482, $AT$2:$AT$5092), 0.25))), "ตัด", "เก็บ"))</f>
        <v>เก็บ</v>
      </c>
      <c r="AW4482" s="1">
        <f t="shared" si="209"/>
        <v>4496.4734610911819</v>
      </c>
      <c r="AX4482" s="1">
        <v>2927.9145864762854</v>
      </c>
      <c r="AY4482" s="1">
        <v>1649.2106342263532</v>
      </c>
    </row>
    <row r="4483" spans="1:51" x14ac:dyDescent="0.2">
      <c r="A4483" s="3">
        <v>46073</v>
      </c>
      <c r="B4483">
        <v>46073</v>
      </c>
      <c r="C4483" t="s">
        <v>14144</v>
      </c>
      <c r="D4483" t="s">
        <v>66</v>
      </c>
      <c r="E4483" t="s">
        <v>124</v>
      </c>
      <c r="F4483" t="s">
        <v>277</v>
      </c>
      <c r="G4483" s="1">
        <v>975</v>
      </c>
      <c r="H4483" s="1">
        <v>1005</v>
      </c>
      <c r="I4483" s="1">
        <v>500</v>
      </c>
      <c r="J4483" s="1">
        <v>0</v>
      </c>
      <c r="K4483" s="1">
        <v>0</v>
      </c>
      <c r="L4483" s="1">
        <v>0</v>
      </c>
      <c r="M4483" s="1">
        <v>0</v>
      </c>
      <c r="N4483" s="1">
        <v>0</v>
      </c>
      <c r="O4483" s="1">
        <v>1475</v>
      </c>
      <c r="P4483" t="s">
        <v>14145</v>
      </c>
      <c r="Q4483" s="2">
        <v>244400</v>
      </c>
      <c r="R4483" t="s">
        <v>70</v>
      </c>
      <c r="S4483">
        <v>0</v>
      </c>
      <c r="T4483" t="s">
        <v>101</v>
      </c>
      <c r="U4483" t="s">
        <v>93</v>
      </c>
      <c r="V4483" s="1">
        <v>0</v>
      </c>
      <c r="W4483" s="1">
        <v>0</v>
      </c>
      <c r="X4483" s="1">
        <v>0</v>
      </c>
      <c r="AA4483" t="s">
        <v>58</v>
      </c>
      <c r="AB4483" s="1">
        <v>0</v>
      </c>
      <c r="AC4483" s="4">
        <f>IF(ISNUMBER(MATCH(AD4483, $AD$2:AD4482, 0)), INDEX($AC$2:AC4482, MATCH(AD4483, $AD$2:AD4482, 0)), MAX($AC$2:AC4482)+1)</f>
        <v>53</v>
      </c>
      <c r="AD4483" t="str">
        <f t="shared" si="210"/>
        <v>พะเยา-ตลาดไท</v>
      </c>
      <c r="AE4483" t="s">
        <v>73</v>
      </c>
      <c r="AF4483" s="1">
        <v>0</v>
      </c>
      <c r="AG4483" s="1">
        <v>0</v>
      </c>
      <c r="AH4483" s="1">
        <v>0</v>
      </c>
      <c r="AI4483" t="s">
        <v>14146</v>
      </c>
      <c r="AJ4483" s="1">
        <v>1</v>
      </c>
      <c r="AK4483" s="1">
        <v>706</v>
      </c>
      <c r="AL4483" s="1">
        <v>706</v>
      </c>
      <c r="AM4483" s="1">
        <v>1</v>
      </c>
      <c r="AN4483" s="1">
        <v>0</v>
      </c>
      <c r="AO4483" s="1">
        <v>0</v>
      </c>
      <c r="AP4483" s="1">
        <v>0</v>
      </c>
      <c r="AQ4483" s="1">
        <v>0</v>
      </c>
      <c r="AR4483" s="1">
        <v>2480</v>
      </c>
      <c r="AS4483" s="1">
        <v>799.97092821624892</v>
      </c>
      <c r="AT4483" s="1">
        <f>Table1[[#This Row],[รวมต้นทุนค่าเดินทาง]]+Table1[[#This Row],[รวมต้นทุนค่าซ่อม]]+Table1[[#This Row],[รวมค่าเสื่อม]]</f>
        <v>4843.8190731687946</v>
      </c>
      <c r="AU4483" s="1">
        <f t="shared" ref="AU4483:AU4546" si="211">AVERAGEIF($AC$2:$AC$5092, AC4483, $AT$2:$AT$5092)</f>
        <v>5556.3451863971432</v>
      </c>
      <c r="AV4483" s="1" t="str" cm="1">
        <f t="array" ref="AV4483">IF(AC4483&lt;4, "เก็บ", IF(OR(AT4483 &lt; PERCENTILE(IF($AC$2:$AC$5092=AC4483, $AT$2:$AT$5092), 0.25) - 1.5 * (PERCENTILE(IF($AC$2:$AC$5092=AC4483, $AT$2:$AT$5092), 0.75) - PERCENTILE(IF($AC$2:$AC$5092=AC4483, $AT$2:$AT$5092), 0.25)), AT4483 &gt; PERCENTILE(IF($AC$2:$AC$5092=AC4483, $AT$2:$AT$5092), 0.75) + 1.5 * (PERCENTILE(IF($AC$2:$AC$5092=AC4483, $AT$2:$AT$5092), 0.75) - PERCENTILE(IF($AC$2:$AC$5092=AC4483, $AT$2:$AT$5092), 0.25))), "ตัด", "เก็บ"))</f>
        <v>เก็บ</v>
      </c>
      <c r="AW4483" s="1">
        <f t="shared" ref="AW4483:AW4546" si="212">AVERAGEIFS($AT$2:$AT$5092, $AC$2:$AC$5092, AC4483, $AV$2:$AV$5092, "เก็บ")</f>
        <v>5282.7291214311672</v>
      </c>
      <c r="AX4483" s="1">
        <v>3832.4469144192008</v>
      </c>
      <c r="AY4483" s="1">
        <v>1563.8481449525455</v>
      </c>
    </row>
    <row r="4484" spans="1:51" x14ac:dyDescent="0.2">
      <c r="A4484" s="3">
        <v>46073</v>
      </c>
      <c r="B4484">
        <v>46073</v>
      </c>
      <c r="C4484" t="s">
        <v>14147</v>
      </c>
      <c r="D4484" t="s">
        <v>66</v>
      </c>
      <c r="E4484" t="s">
        <v>84</v>
      </c>
      <c r="F4484" t="s">
        <v>995</v>
      </c>
      <c r="G4484" s="1">
        <v>0</v>
      </c>
      <c r="H4484" s="1">
        <v>0</v>
      </c>
      <c r="I4484" s="1">
        <v>0</v>
      </c>
      <c r="J4484" s="1">
        <v>0</v>
      </c>
      <c r="K4484" s="1">
        <v>0</v>
      </c>
      <c r="L4484" s="1">
        <v>0</v>
      </c>
      <c r="M4484" s="1">
        <v>0</v>
      </c>
      <c r="N4484" s="1">
        <v>609</v>
      </c>
      <c r="O4484" s="1">
        <v>609</v>
      </c>
      <c r="P4484" t="s">
        <v>14148</v>
      </c>
      <c r="Q4484" s="2">
        <v>244400</v>
      </c>
      <c r="R4484" t="s">
        <v>55</v>
      </c>
      <c r="S4484">
        <v>0</v>
      </c>
      <c r="T4484" t="s">
        <v>87</v>
      </c>
      <c r="U4484" t="s">
        <v>71</v>
      </c>
      <c r="V4484" s="1">
        <v>0</v>
      </c>
      <c r="W4484" s="1">
        <v>578</v>
      </c>
      <c r="X4484" s="1">
        <v>0</v>
      </c>
      <c r="Y4484" t="s">
        <v>108</v>
      </c>
      <c r="Z4484" t="s">
        <v>71</v>
      </c>
      <c r="AA4484" t="s">
        <v>10999</v>
      </c>
      <c r="AB4484" s="1">
        <v>0</v>
      </c>
      <c r="AC4484" s="4">
        <f>IF(ISNUMBER(MATCH(AD4484, $AD$2:AD4483, 0)), INDEX($AC$2:AC4483, MATCH(AD4484, $AD$2:AD4483, 0)), MAX($AC$2:AC4483)+1)</f>
        <v>6</v>
      </c>
      <c r="AD4484" t="str">
        <f t="shared" si="210"/>
        <v>เชียงราย-เชียงใหม่</v>
      </c>
      <c r="AE4484" t="s">
        <v>55</v>
      </c>
      <c r="AF4484" s="1">
        <v>0</v>
      </c>
      <c r="AG4484" s="1">
        <v>0</v>
      </c>
      <c r="AH4484" s="1">
        <v>0</v>
      </c>
      <c r="AI4484" t="s">
        <v>14149</v>
      </c>
      <c r="AJ4484" s="1">
        <v>2</v>
      </c>
      <c r="AK4484" s="1">
        <v>0</v>
      </c>
      <c r="AL4484" s="1">
        <v>0</v>
      </c>
      <c r="AM4484" s="1">
        <v>0</v>
      </c>
      <c r="AN4484" s="1">
        <v>575.88299999999992</v>
      </c>
      <c r="AO4484" s="1">
        <v>0</v>
      </c>
      <c r="AP4484" s="1">
        <v>0</v>
      </c>
      <c r="AQ4484" s="1">
        <v>0</v>
      </c>
      <c r="AR4484" s="1">
        <v>1187</v>
      </c>
      <c r="AS4484" s="1">
        <v>393.03316666666666</v>
      </c>
      <c r="AT4484" s="1">
        <f>Table1[[#This Row],[รวมต้นทุนค่าเดินทาง]]+Table1[[#This Row],[รวมต้นทุนค่าซ่อม]]+Table1[[#This Row],[รวมค่าเสื่อม]]</f>
        <v>3360.0964578059074</v>
      </c>
      <c r="AU4484" s="1">
        <f t="shared" si="211"/>
        <v>4428.3346813776061</v>
      </c>
      <c r="AV4484" s="1" t="str" cm="1">
        <f t="array" ref="AV4484">IF(AC4484&lt;4, "เก็บ", IF(OR(AT4484 &lt; PERCENTILE(IF($AC$2:$AC$5092=AC4484, $AT$2:$AT$5092), 0.25) - 1.5 * (PERCENTILE(IF($AC$2:$AC$5092=AC4484, $AT$2:$AT$5092), 0.75) - PERCENTILE(IF($AC$2:$AC$5092=AC4484, $AT$2:$AT$5092), 0.25)), AT4484 &gt; PERCENTILE(IF($AC$2:$AC$5092=AC4484, $AT$2:$AT$5092), 0.75) + 1.5 * (PERCENTILE(IF($AC$2:$AC$5092=AC4484, $AT$2:$AT$5092), 0.75) - PERCENTILE(IF($AC$2:$AC$5092=AC4484, $AT$2:$AT$5092), 0.25))), "ตัด", "เก็บ"))</f>
        <v>เก็บ</v>
      </c>
      <c r="AW4484" s="1">
        <f t="shared" si="212"/>
        <v>3873.7679454274344</v>
      </c>
      <c r="AX4484" s="1">
        <v>2781.4385174989698</v>
      </c>
      <c r="AY4484" s="1">
        <v>1780.0632911392406</v>
      </c>
    </row>
    <row r="4485" spans="1:51" x14ac:dyDescent="0.2">
      <c r="A4485" s="3">
        <v>46074</v>
      </c>
      <c r="B4485">
        <v>46074</v>
      </c>
      <c r="C4485" t="s">
        <v>14150</v>
      </c>
      <c r="D4485" t="s">
        <v>66</v>
      </c>
      <c r="E4485" t="s">
        <v>124</v>
      </c>
      <c r="F4485" t="s">
        <v>240</v>
      </c>
      <c r="G4485" s="1">
        <v>0</v>
      </c>
      <c r="H4485" s="1">
        <v>0</v>
      </c>
      <c r="I4485" s="1">
        <v>500</v>
      </c>
      <c r="J4485" s="1">
        <v>0</v>
      </c>
      <c r="K4485" s="1">
        <v>0</v>
      </c>
      <c r="L4485" s="1">
        <v>0</v>
      </c>
      <c r="M4485" s="1">
        <v>0</v>
      </c>
      <c r="N4485" s="1">
        <v>0</v>
      </c>
      <c r="O4485" s="1">
        <v>500</v>
      </c>
      <c r="P4485" t="s">
        <v>14151</v>
      </c>
      <c r="Q4485" s="2">
        <v>244401</v>
      </c>
      <c r="R4485" t="s">
        <v>70</v>
      </c>
      <c r="S4485">
        <v>0</v>
      </c>
      <c r="T4485" t="s">
        <v>71</v>
      </c>
      <c r="U4485" t="s">
        <v>161</v>
      </c>
      <c r="V4485" s="1">
        <v>0</v>
      </c>
      <c r="W4485" s="1">
        <v>0</v>
      </c>
      <c r="X4485" s="1">
        <v>0</v>
      </c>
      <c r="AA4485" t="s">
        <v>58</v>
      </c>
      <c r="AB4485" s="1">
        <v>0</v>
      </c>
      <c r="AC4485" s="4">
        <f>IF(ISNUMBER(MATCH(AD4485, $AD$2:AD4484, 0)), INDEX($AC$2:AC4484, MATCH(AD4485, $AD$2:AD4484, 0)), MAX($AC$2:AC4484)+1)</f>
        <v>9</v>
      </c>
      <c r="AD4485" t="str">
        <f t="shared" si="210"/>
        <v>เชียงใหม่-พุทธมณฑลสาย 2</v>
      </c>
      <c r="AE4485" t="s">
        <v>73</v>
      </c>
      <c r="AF4485" s="1">
        <v>0</v>
      </c>
      <c r="AG4485" s="1">
        <v>0</v>
      </c>
      <c r="AH4485" s="1">
        <v>0</v>
      </c>
      <c r="AI4485" t="s">
        <v>14152</v>
      </c>
      <c r="AJ4485" s="1">
        <v>1</v>
      </c>
      <c r="AK4485" s="1">
        <v>720</v>
      </c>
      <c r="AL4485" s="1">
        <v>720</v>
      </c>
      <c r="AM4485" s="1">
        <v>1</v>
      </c>
      <c r="AN4485" s="1">
        <v>0</v>
      </c>
      <c r="AO4485" s="1">
        <v>0</v>
      </c>
      <c r="AP4485" s="1">
        <v>0</v>
      </c>
      <c r="AQ4485" s="1">
        <v>0</v>
      </c>
      <c r="AR4485" s="1">
        <v>500</v>
      </c>
      <c r="AS4485" s="1">
        <v>16369.73248185686</v>
      </c>
      <c r="AT4485" s="1">
        <f>Table1[[#This Row],[รวมต้นทุนค่าเดินทาง]]+Table1[[#This Row],[รวมต้นทุนค่าซ่อม]]+Table1[[#This Row],[รวมค่าเสื่อม]]</f>
        <v>18225.601432202555</v>
      </c>
      <c r="AU4485" s="1">
        <f t="shared" si="211"/>
        <v>4623.2312262414152</v>
      </c>
      <c r="AV4485" s="1" t="str" cm="1">
        <f t="array" ref="AV4485">IF(AC4485&lt;4, "เก็บ", IF(OR(AT4485 &lt; PERCENTILE(IF($AC$2:$AC$5092=AC4485, $AT$2:$AT$5092), 0.25) - 1.5 * (PERCENTILE(IF($AC$2:$AC$5092=AC4485, $AT$2:$AT$5092), 0.75) - PERCENTILE(IF($AC$2:$AC$5092=AC4485, $AT$2:$AT$5092), 0.25)), AT4485 &gt; PERCENTILE(IF($AC$2:$AC$5092=AC4485, $AT$2:$AT$5092), 0.75) + 1.5 * (PERCENTILE(IF($AC$2:$AC$5092=AC4485, $AT$2:$AT$5092), 0.75) - PERCENTILE(IF($AC$2:$AC$5092=AC4485, $AT$2:$AT$5092), 0.25))), "ตัด", "เก็บ"))</f>
        <v>ตัด</v>
      </c>
      <c r="AW4485" s="1">
        <f t="shared" si="212"/>
        <v>4005.4952465164292</v>
      </c>
      <c r="AX4485" s="1">
        <v>2577.9546108768855</v>
      </c>
      <c r="AY4485" s="1">
        <v>1355.8689503456944</v>
      </c>
    </row>
    <row r="4486" spans="1:51" x14ac:dyDescent="0.2">
      <c r="A4486" s="3">
        <v>46074</v>
      </c>
      <c r="B4486">
        <v>46074</v>
      </c>
      <c r="C4486" t="s">
        <v>14153</v>
      </c>
      <c r="D4486" t="s">
        <v>66</v>
      </c>
      <c r="E4486" t="s">
        <v>124</v>
      </c>
      <c r="F4486" t="s">
        <v>427</v>
      </c>
      <c r="G4486" s="1">
        <v>0</v>
      </c>
      <c r="H4486" s="1">
        <v>0</v>
      </c>
      <c r="I4486" s="1">
        <v>500</v>
      </c>
      <c r="J4486" s="1">
        <v>0</v>
      </c>
      <c r="K4486" s="1">
        <v>0</v>
      </c>
      <c r="L4486" s="1">
        <v>0</v>
      </c>
      <c r="M4486" s="1">
        <v>0</v>
      </c>
      <c r="N4486" s="1">
        <v>0</v>
      </c>
      <c r="O4486" s="1">
        <v>500</v>
      </c>
      <c r="P4486" t="s">
        <v>14154</v>
      </c>
      <c r="Q4486" s="2">
        <v>244401</v>
      </c>
      <c r="R4486" t="s">
        <v>70</v>
      </c>
      <c r="S4486">
        <v>0</v>
      </c>
      <c r="T4486" t="s">
        <v>71</v>
      </c>
      <c r="U4486" t="s">
        <v>161</v>
      </c>
      <c r="V4486" s="1">
        <v>0</v>
      </c>
      <c r="W4486" s="1">
        <v>0</v>
      </c>
      <c r="X4486" s="1">
        <v>0</v>
      </c>
      <c r="AA4486" t="s">
        <v>58</v>
      </c>
      <c r="AB4486" s="1">
        <v>0</v>
      </c>
      <c r="AC4486" s="4">
        <f>IF(ISNUMBER(MATCH(AD4486, $AD$2:AD4485, 0)), INDEX($AC$2:AC4485, MATCH(AD4486, $AD$2:AD4485, 0)), MAX($AC$2:AC4485)+1)</f>
        <v>9</v>
      </c>
      <c r="AD4486" t="str">
        <f t="shared" si="210"/>
        <v>เชียงใหม่-พุทธมณฑลสาย 2</v>
      </c>
      <c r="AE4486" t="s">
        <v>73</v>
      </c>
      <c r="AF4486" s="1">
        <v>0</v>
      </c>
      <c r="AG4486" s="1">
        <v>0</v>
      </c>
      <c r="AH4486" s="1">
        <v>0</v>
      </c>
      <c r="AI4486" t="s">
        <v>14155</v>
      </c>
      <c r="AJ4486" s="1">
        <v>1</v>
      </c>
      <c r="AK4486" s="1">
        <v>720</v>
      </c>
      <c r="AL4486" s="1">
        <v>720</v>
      </c>
      <c r="AM4486" s="1">
        <v>1</v>
      </c>
      <c r="AN4486" s="1">
        <v>0</v>
      </c>
      <c r="AO4486" s="1">
        <v>0</v>
      </c>
      <c r="AP4486" s="1">
        <v>0</v>
      </c>
      <c r="AQ4486" s="1">
        <v>0</v>
      </c>
      <c r="AR4486" s="1">
        <v>500</v>
      </c>
      <c r="AS4486" s="1">
        <v>123.85960420087575</v>
      </c>
      <c r="AT4486" s="1">
        <f>Table1[[#This Row],[รวมต้นทุนค่าเดินทาง]]+Table1[[#This Row],[รวมต้นทุนค่าซ่อม]]+Table1[[#This Row],[รวมค่าเสื่อม]]</f>
        <v>1810.2920576170247</v>
      </c>
      <c r="AU4486" s="1">
        <f t="shared" si="211"/>
        <v>4623.2312262414152</v>
      </c>
      <c r="AV4486" s="1" t="str" cm="1">
        <f t="array" ref="AV4486">IF(AC4486&lt;4, "เก็บ", IF(OR(AT4486 &lt; PERCENTILE(IF($AC$2:$AC$5092=AC4486, $AT$2:$AT$5092), 0.25) - 1.5 * (PERCENTILE(IF($AC$2:$AC$5092=AC4486, $AT$2:$AT$5092), 0.75) - PERCENTILE(IF($AC$2:$AC$5092=AC4486, $AT$2:$AT$5092), 0.25)), AT4486 &gt; PERCENTILE(IF($AC$2:$AC$5092=AC4486, $AT$2:$AT$5092), 0.75) + 1.5 * (PERCENTILE(IF($AC$2:$AC$5092=AC4486, $AT$2:$AT$5092), 0.75) - PERCENTILE(IF($AC$2:$AC$5092=AC4486, $AT$2:$AT$5092), 0.25))), "ตัด", "เก็บ"))</f>
        <v>เก็บ</v>
      </c>
      <c r="AW4486" s="1">
        <f t="shared" si="212"/>
        <v>4005.4952465164292</v>
      </c>
      <c r="AX4486" s="1">
        <v>2577.9546108768855</v>
      </c>
      <c r="AY4486" s="1">
        <v>1186.432453416149</v>
      </c>
    </row>
    <row r="4487" spans="1:51" x14ac:dyDescent="0.2">
      <c r="A4487" s="3">
        <v>46074</v>
      </c>
      <c r="B4487">
        <v>46074</v>
      </c>
      <c r="C4487" t="s">
        <v>14156</v>
      </c>
      <c r="D4487" t="s">
        <v>66</v>
      </c>
      <c r="E4487" t="s">
        <v>118</v>
      </c>
      <c r="F4487" t="s">
        <v>119</v>
      </c>
      <c r="G4487" s="1">
        <v>0</v>
      </c>
      <c r="H4487" s="1">
        <v>0</v>
      </c>
      <c r="I4487" s="1">
        <v>0</v>
      </c>
      <c r="J4487" s="1">
        <v>0</v>
      </c>
      <c r="K4487" s="1">
        <v>0</v>
      </c>
      <c r="L4487" s="1">
        <v>0</v>
      </c>
      <c r="M4487" s="1">
        <v>0</v>
      </c>
      <c r="N4487" s="1">
        <v>0</v>
      </c>
      <c r="O4487" s="1">
        <v>487</v>
      </c>
      <c r="P4487" t="s">
        <v>14157</v>
      </c>
      <c r="Q4487" s="2">
        <v>244403</v>
      </c>
      <c r="R4487" t="s">
        <v>55</v>
      </c>
      <c r="S4487">
        <v>0</v>
      </c>
      <c r="T4487" t="s">
        <v>71</v>
      </c>
      <c r="U4487" t="s">
        <v>71</v>
      </c>
      <c r="V4487" s="1">
        <v>0</v>
      </c>
      <c r="W4487" s="1">
        <v>0</v>
      </c>
      <c r="X4487" s="1">
        <v>487</v>
      </c>
      <c r="Y4487" t="s">
        <v>310</v>
      </c>
      <c r="Z4487" t="s">
        <v>71</v>
      </c>
      <c r="AA4487" t="s">
        <v>14158</v>
      </c>
      <c r="AB4487" s="1">
        <v>0</v>
      </c>
      <c r="AC4487" s="4">
        <f>IF(ISNUMBER(MATCH(AD4487, $AD$2:AD4486, 0)), INDEX($AC$2:AC4486, MATCH(AD4487, $AD$2:AD4486, 0)), MAX($AC$2:AC4486)+1)</f>
        <v>8</v>
      </c>
      <c r="AD4487" t="str">
        <f t="shared" si="210"/>
        <v>เชียงใหม่-เชียงใหม่</v>
      </c>
      <c r="AE4487" t="s">
        <v>55</v>
      </c>
      <c r="AF4487" s="1">
        <v>0</v>
      </c>
      <c r="AG4487" s="1">
        <v>0</v>
      </c>
      <c r="AH4487" s="1">
        <v>518</v>
      </c>
      <c r="AI4487" t="s">
        <v>14159</v>
      </c>
      <c r="AJ4487" s="1">
        <v>1</v>
      </c>
      <c r="AK4487" s="1">
        <v>0</v>
      </c>
      <c r="AL4487" s="1">
        <v>0</v>
      </c>
      <c r="AM4487" s="1">
        <v>0</v>
      </c>
      <c r="AN4487" s="1">
        <v>0</v>
      </c>
      <c r="AO4487" s="1">
        <v>0</v>
      </c>
      <c r="AP4487" s="1">
        <v>0</v>
      </c>
      <c r="AQ4487" s="1">
        <v>0</v>
      </c>
      <c r="AR4487" s="1">
        <v>1005</v>
      </c>
      <c r="AS4487" s="1">
        <v>2916.9991666666665</v>
      </c>
      <c r="AT4487" s="1">
        <f>Table1[[#This Row],[รวมต้นทุนค่าเดินทาง]]+Table1[[#This Row],[รวมต้นทุนค่าซ่อม]]+Table1[[#This Row],[รวมค่าเสื่อม]]</f>
        <v>9436.7050490196089</v>
      </c>
      <c r="AU4487" s="1">
        <f t="shared" si="211"/>
        <v>4522.7040635974936</v>
      </c>
      <c r="AV4487" s="1" t="str" cm="1">
        <f t="array" ref="AV4487">IF(AC4487&lt;4, "เก็บ", IF(OR(AT4487 &lt; PERCENTILE(IF($AC$2:$AC$5092=AC4487, $AT$2:$AT$5092), 0.25) - 1.5 * (PERCENTILE(IF($AC$2:$AC$5092=AC4487, $AT$2:$AT$5092), 0.75) - PERCENTILE(IF($AC$2:$AC$5092=AC4487, $AT$2:$AT$5092), 0.25)), AT4487 &gt; PERCENTILE(IF($AC$2:$AC$5092=AC4487, $AT$2:$AT$5092), 0.75) + 1.5 * (PERCENTILE(IF($AC$2:$AC$5092=AC4487, $AT$2:$AT$5092), 0.75) - PERCENTILE(IF($AC$2:$AC$5092=AC4487, $AT$2:$AT$5092), 0.25))), "ตัด", "เก็บ"))</f>
        <v>ตัด</v>
      </c>
      <c r="AW4487" s="1">
        <f t="shared" si="212"/>
        <v>3452.8591376901491</v>
      </c>
      <c r="AX4487" s="1">
        <v>2563.5734635866706</v>
      </c>
      <c r="AY4487" s="1">
        <v>5514.7058823529414</v>
      </c>
    </row>
    <row r="4488" spans="1:51" x14ac:dyDescent="0.2">
      <c r="A4488" s="3">
        <v>46074</v>
      </c>
      <c r="B4488">
        <v>46074</v>
      </c>
      <c r="C4488" t="s">
        <v>14160</v>
      </c>
      <c r="D4488" t="s">
        <v>66</v>
      </c>
      <c r="E4488" t="s">
        <v>105</v>
      </c>
      <c r="F4488" t="s">
        <v>746</v>
      </c>
      <c r="G4488" s="1">
        <v>0</v>
      </c>
      <c r="H4488" s="1">
        <v>0</v>
      </c>
      <c r="I4488" s="1">
        <v>0</v>
      </c>
      <c r="J4488" s="1">
        <v>0</v>
      </c>
      <c r="K4488" s="1">
        <v>0</v>
      </c>
      <c r="L4488" s="1">
        <v>0</v>
      </c>
      <c r="M4488" s="1">
        <v>0</v>
      </c>
      <c r="N4488" s="1">
        <v>670</v>
      </c>
      <c r="O4488" s="1">
        <v>670</v>
      </c>
      <c r="P4488" t="s">
        <v>14161</v>
      </c>
      <c r="Q4488" s="2">
        <v>244401</v>
      </c>
      <c r="R4488" t="s">
        <v>55</v>
      </c>
      <c r="S4488">
        <v>0</v>
      </c>
      <c r="T4488" t="s">
        <v>87</v>
      </c>
      <c r="U4488" t="s">
        <v>71</v>
      </c>
      <c r="V4488" s="1">
        <v>0</v>
      </c>
      <c r="W4488" s="1">
        <v>609</v>
      </c>
      <c r="X4488" s="1">
        <v>0</v>
      </c>
      <c r="Y4488" t="s">
        <v>108</v>
      </c>
      <c r="Z4488" t="s">
        <v>71</v>
      </c>
      <c r="AA4488" t="s">
        <v>764</v>
      </c>
      <c r="AB4488" s="1">
        <v>0</v>
      </c>
      <c r="AC4488" s="4">
        <f>IF(ISNUMBER(MATCH(AD4488, $AD$2:AD4487, 0)), INDEX($AC$2:AC4487, MATCH(AD4488, $AD$2:AD4487, 0)), MAX($AC$2:AC4487)+1)</f>
        <v>6</v>
      </c>
      <c r="AD4488" t="str">
        <f t="shared" ref="AD4488:AD4551" si="213">T4488&amp;"-"&amp;U4488</f>
        <v>เชียงราย-เชียงใหม่</v>
      </c>
      <c r="AE4488" t="s">
        <v>55</v>
      </c>
      <c r="AF4488" s="1">
        <v>0</v>
      </c>
      <c r="AG4488" s="1">
        <v>0</v>
      </c>
      <c r="AH4488" s="1">
        <v>0</v>
      </c>
      <c r="AI4488" t="s">
        <v>14162</v>
      </c>
      <c r="AJ4488" s="1">
        <v>1</v>
      </c>
      <c r="AK4488" s="1">
        <v>0</v>
      </c>
      <c r="AL4488" s="1">
        <v>0</v>
      </c>
      <c r="AM4488" s="1">
        <v>0</v>
      </c>
      <c r="AN4488" s="1">
        <v>378.74209999999999</v>
      </c>
      <c r="AO4488" s="1">
        <v>0</v>
      </c>
      <c r="AP4488" s="1">
        <v>0</v>
      </c>
      <c r="AQ4488" s="1">
        <v>0</v>
      </c>
      <c r="AR4488" s="1">
        <v>1279</v>
      </c>
      <c r="AS4488" s="1">
        <v>555.38772727272726</v>
      </c>
      <c r="AT4488" s="1">
        <f>Table1[[#This Row],[รวมต้นทุนค่าเดินทาง]]+Table1[[#This Row],[รวมต้นทุนค่าซ่อม]]+Table1[[#This Row],[รวมค่าเสื่อม]]</f>
        <v>3396.8877272727273</v>
      </c>
      <c r="AU4488" s="1">
        <f t="shared" si="211"/>
        <v>4428.3346813776061</v>
      </c>
      <c r="AV4488" s="1" t="str" cm="1">
        <f t="array" ref="AV4488">IF(AC4488&lt;4, "เก็บ", IF(OR(AT4488 &lt; PERCENTILE(IF($AC$2:$AC$5092=AC4488, $AT$2:$AT$5092), 0.25) - 1.5 * (PERCENTILE(IF($AC$2:$AC$5092=AC4488, $AT$2:$AT$5092), 0.75) - PERCENTILE(IF($AC$2:$AC$5092=AC4488, $AT$2:$AT$5092), 0.25)), AT4488 &gt; PERCENTILE(IF($AC$2:$AC$5092=AC4488, $AT$2:$AT$5092), 0.75) + 1.5 * (PERCENTILE(IF($AC$2:$AC$5092=AC4488, $AT$2:$AT$5092), 0.75) - PERCENTILE(IF($AC$2:$AC$5092=AC4488, $AT$2:$AT$5092), 0.25))), "ตัด", "เก็บ"))</f>
        <v>เก็บ</v>
      </c>
      <c r="AW4488" s="1">
        <f t="shared" si="212"/>
        <v>3873.7679454274344</v>
      </c>
      <c r="AX4488" s="1">
        <v>2781.4385174989698</v>
      </c>
      <c r="AY4488" s="1">
        <v>1562.5</v>
      </c>
    </row>
    <row r="4489" spans="1:51" x14ac:dyDescent="0.2">
      <c r="A4489" s="3">
        <v>46075</v>
      </c>
      <c r="B4489">
        <v>46075</v>
      </c>
      <c r="C4489" t="s">
        <v>14163</v>
      </c>
      <c r="D4489" t="s">
        <v>66</v>
      </c>
      <c r="E4489" t="s">
        <v>124</v>
      </c>
      <c r="F4489" t="s">
        <v>1371</v>
      </c>
      <c r="G4489" s="1">
        <v>0</v>
      </c>
      <c r="H4489" s="1">
        <v>0</v>
      </c>
      <c r="I4489" s="1">
        <v>400</v>
      </c>
      <c r="J4489" s="1">
        <v>0</v>
      </c>
      <c r="K4489" s="1">
        <v>0</v>
      </c>
      <c r="L4489" s="1">
        <v>0</v>
      </c>
      <c r="M4489" s="1">
        <v>0</v>
      </c>
      <c r="N4489" s="1">
        <v>0</v>
      </c>
      <c r="O4489" s="1">
        <v>400</v>
      </c>
      <c r="P4489" t="s">
        <v>14164</v>
      </c>
      <c r="Q4489" s="2">
        <v>244402</v>
      </c>
      <c r="R4489" t="s">
        <v>70</v>
      </c>
      <c r="S4489">
        <v>0</v>
      </c>
      <c r="T4489" t="s">
        <v>71</v>
      </c>
      <c r="U4489" t="s">
        <v>93</v>
      </c>
      <c r="V4489" s="1">
        <v>0</v>
      </c>
      <c r="W4489" s="1">
        <v>0</v>
      </c>
      <c r="X4489" s="1">
        <v>0</v>
      </c>
      <c r="AA4489" t="s">
        <v>58</v>
      </c>
      <c r="AB4489" s="1">
        <v>0</v>
      </c>
      <c r="AC4489" s="4">
        <f>IF(ISNUMBER(MATCH(AD4489, $AD$2:AD4488, 0)), INDEX($AC$2:AC4488, MATCH(AD4489, $AD$2:AD4488, 0)), MAX($AC$2:AC4488)+1)</f>
        <v>4</v>
      </c>
      <c r="AD4489" t="str">
        <f t="shared" si="213"/>
        <v>เชียงใหม่-ตลาดไท</v>
      </c>
      <c r="AE4489" t="s">
        <v>73</v>
      </c>
      <c r="AF4489" s="1">
        <v>0</v>
      </c>
      <c r="AG4489" s="1">
        <v>0</v>
      </c>
      <c r="AH4489" s="1">
        <v>0</v>
      </c>
      <c r="AI4489" t="s">
        <v>14165</v>
      </c>
      <c r="AJ4489" s="1">
        <v>1</v>
      </c>
      <c r="AK4489" s="1">
        <v>720</v>
      </c>
      <c r="AL4489" s="1">
        <v>720</v>
      </c>
      <c r="AM4489" s="1">
        <v>1</v>
      </c>
      <c r="AN4489" s="1">
        <v>0</v>
      </c>
      <c r="AO4489" s="1">
        <v>0</v>
      </c>
      <c r="AP4489" s="1">
        <v>0</v>
      </c>
      <c r="AQ4489" s="1">
        <v>0</v>
      </c>
      <c r="AR4489" s="1">
        <v>400</v>
      </c>
      <c r="AS4489" s="1">
        <v>167.41656047331892</v>
      </c>
      <c r="AT4489" s="1">
        <f>Table1[[#This Row],[รวมต้นทุนค่าเดินทาง]]+Table1[[#This Row],[รวมต้นทุนค่าซ่อม]]+Table1[[#This Row],[รวมค่าเสื่อม]]</f>
        <v>1863.4798217211439</v>
      </c>
      <c r="AU4489" s="1">
        <f t="shared" si="211"/>
        <v>4256.109283997258</v>
      </c>
      <c r="AV4489" s="1" t="str" cm="1">
        <f t="array" ref="AV4489">IF(AC4489&lt;4, "เก็บ", IF(OR(AT4489 &lt; PERCENTILE(IF($AC$2:$AC$5092=AC4489, $AT$2:$AT$5092), 0.25) - 1.5 * (PERCENTILE(IF($AC$2:$AC$5092=AC4489, $AT$2:$AT$5092), 0.75) - PERCENTILE(IF($AC$2:$AC$5092=AC4489, $AT$2:$AT$5092), 0.25)), AT4489 &gt; PERCENTILE(IF($AC$2:$AC$5092=AC4489, $AT$2:$AT$5092), 0.75) + 1.5 * (PERCENTILE(IF($AC$2:$AC$5092=AC4489, $AT$2:$AT$5092), 0.75) - PERCENTILE(IF($AC$2:$AC$5092=AC4489, $AT$2:$AT$5092), 0.25))), "ตัด", "เก็บ"))</f>
        <v>เก็บ</v>
      </c>
      <c r="AW4489" s="1">
        <f t="shared" si="212"/>
        <v>3807.0727671795808</v>
      </c>
      <c r="AX4489" s="1">
        <v>2335.0230876608157</v>
      </c>
      <c r="AY4489" s="1">
        <v>1296.063261247825</v>
      </c>
    </row>
    <row r="4490" spans="1:51" x14ac:dyDescent="0.2">
      <c r="A4490" s="3">
        <v>46075</v>
      </c>
      <c r="B4490">
        <v>46075</v>
      </c>
      <c r="C4490" t="s">
        <v>14166</v>
      </c>
      <c r="D4490" t="s">
        <v>66</v>
      </c>
      <c r="E4490" t="s">
        <v>124</v>
      </c>
      <c r="F4490" t="s">
        <v>1988</v>
      </c>
      <c r="G4490" s="1">
        <v>0</v>
      </c>
      <c r="H4490" s="1">
        <v>0</v>
      </c>
      <c r="I4490" s="1">
        <v>400</v>
      </c>
      <c r="J4490" s="1">
        <v>0</v>
      </c>
      <c r="K4490" s="1">
        <v>0</v>
      </c>
      <c r="L4490" s="1">
        <v>0</v>
      </c>
      <c r="M4490" s="1">
        <v>0</v>
      </c>
      <c r="N4490" s="1">
        <v>0</v>
      </c>
      <c r="O4490" s="1">
        <v>400</v>
      </c>
      <c r="P4490" t="s">
        <v>14167</v>
      </c>
      <c r="Q4490" s="2">
        <v>244402</v>
      </c>
      <c r="R4490" t="s">
        <v>70</v>
      </c>
      <c r="S4490">
        <v>0</v>
      </c>
      <c r="T4490" t="s">
        <v>71</v>
      </c>
      <c r="U4490" t="s">
        <v>93</v>
      </c>
      <c r="V4490" s="1">
        <v>0</v>
      </c>
      <c r="W4490" s="1">
        <v>0</v>
      </c>
      <c r="X4490" s="1">
        <v>0</v>
      </c>
      <c r="AA4490" t="s">
        <v>58</v>
      </c>
      <c r="AB4490" s="1">
        <v>0</v>
      </c>
      <c r="AC4490" s="4">
        <f>IF(ISNUMBER(MATCH(AD4490, $AD$2:AD4489, 0)), INDEX($AC$2:AC4489, MATCH(AD4490, $AD$2:AD4489, 0)), MAX($AC$2:AC4489)+1)</f>
        <v>4</v>
      </c>
      <c r="AD4490" t="str">
        <f t="shared" si="213"/>
        <v>เชียงใหม่-ตลาดไท</v>
      </c>
      <c r="AE4490" t="s">
        <v>73</v>
      </c>
      <c r="AF4490" s="1">
        <v>0</v>
      </c>
      <c r="AG4490" s="1">
        <v>0</v>
      </c>
      <c r="AH4490" s="1">
        <v>0</v>
      </c>
      <c r="AI4490" t="s">
        <v>14168</v>
      </c>
      <c r="AJ4490" s="1">
        <v>1</v>
      </c>
      <c r="AK4490" s="1">
        <v>720</v>
      </c>
      <c r="AL4490" s="1">
        <v>720</v>
      </c>
      <c r="AM4490" s="1">
        <v>1</v>
      </c>
      <c r="AN4490" s="1">
        <v>0</v>
      </c>
      <c r="AO4490" s="1">
        <v>0</v>
      </c>
      <c r="AP4490" s="1">
        <v>0</v>
      </c>
      <c r="AQ4490" s="1">
        <v>0</v>
      </c>
      <c r="AR4490" s="1">
        <v>400</v>
      </c>
      <c r="AS4490" s="1">
        <v>544.55672865287715</v>
      </c>
      <c r="AT4490" s="1">
        <f>Table1[[#This Row],[รวมต้นทุนค่าเดินทาง]]+Table1[[#This Row],[รวมต้นทุนค่าซ่อม]]+Table1[[#This Row],[รวมค่าเสื่อม]]</f>
        <v>2013.0482700062607</v>
      </c>
      <c r="AU4490" s="1">
        <f t="shared" si="211"/>
        <v>4256.109283997258</v>
      </c>
      <c r="AV4490" s="1" t="str" cm="1">
        <f t="array" ref="AV4490">IF(AC4490&lt;4, "เก็บ", IF(OR(AT4490 &lt; PERCENTILE(IF($AC$2:$AC$5092=AC4490, $AT$2:$AT$5092), 0.25) - 1.5 * (PERCENTILE(IF($AC$2:$AC$5092=AC4490, $AT$2:$AT$5092), 0.75) - PERCENTILE(IF($AC$2:$AC$5092=AC4490, $AT$2:$AT$5092), 0.25)), AT4490 &gt; PERCENTILE(IF($AC$2:$AC$5092=AC4490, $AT$2:$AT$5092), 0.75) + 1.5 * (PERCENTILE(IF($AC$2:$AC$5092=AC4490, $AT$2:$AT$5092), 0.75) - PERCENTILE(IF($AC$2:$AC$5092=AC4490, $AT$2:$AT$5092), 0.25))), "ตัด", "เก็บ"))</f>
        <v>เก็บ</v>
      </c>
      <c r="AW4490" s="1">
        <f t="shared" si="212"/>
        <v>3807.0727671795808</v>
      </c>
      <c r="AX4490" s="1">
        <v>2335.0230876608157</v>
      </c>
      <c r="AY4490" s="1">
        <v>1068.4915413533836</v>
      </c>
    </row>
    <row r="4491" spans="1:51" x14ac:dyDescent="0.2">
      <c r="A4491" s="3">
        <v>46076</v>
      </c>
      <c r="B4491">
        <v>46076</v>
      </c>
      <c r="C4491" t="s">
        <v>14169</v>
      </c>
      <c r="D4491" t="s">
        <v>66</v>
      </c>
      <c r="E4491" t="s">
        <v>67</v>
      </c>
      <c r="F4491" t="s">
        <v>704</v>
      </c>
      <c r="G4491" s="1">
        <v>0</v>
      </c>
      <c r="H4491" s="1">
        <v>0</v>
      </c>
      <c r="I4491" s="1">
        <v>500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  <c r="O4491" s="1">
        <v>500</v>
      </c>
      <c r="P4491" t="s">
        <v>14170</v>
      </c>
      <c r="Q4491" s="2">
        <v>244403</v>
      </c>
      <c r="R4491" t="s">
        <v>70</v>
      </c>
      <c r="S4491">
        <v>0</v>
      </c>
      <c r="T4491" t="s">
        <v>71</v>
      </c>
      <c r="U4491" t="s">
        <v>72</v>
      </c>
      <c r="V4491" s="1">
        <v>0</v>
      </c>
      <c r="W4491" s="1">
        <v>0</v>
      </c>
      <c r="X4491" s="1">
        <v>0</v>
      </c>
      <c r="AA4491" t="s">
        <v>58</v>
      </c>
      <c r="AB4491" s="1">
        <v>0</v>
      </c>
      <c r="AC4491" s="4">
        <f>IF(ISNUMBER(MATCH(AD4491, $AD$2:AD4490, 0)), INDEX($AC$2:AC4490, MATCH(AD4491, $AD$2:AD4490, 0)), MAX($AC$2:AC4490)+1)</f>
        <v>2</v>
      </c>
      <c r="AD4491" t="str">
        <f t="shared" si="213"/>
        <v>เชียงใหม่-พุทธมณฑลสาย 5</v>
      </c>
      <c r="AE4491" t="s">
        <v>73</v>
      </c>
      <c r="AF4491" s="1">
        <v>0</v>
      </c>
      <c r="AG4491" s="1">
        <v>0</v>
      </c>
      <c r="AH4491" s="1">
        <v>0</v>
      </c>
      <c r="AI4491" t="s">
        <v>14171</v>
      </c>
      <c r="AJ4491" s="1">
        <v>1</v>
      </c>
      <c r="AK4491" s="1">
        <v>720</v>
      </c>
      <c r="AL4491" s="1">
        <v>720</v>
      </c>
      <c r="AM4491" s="1">
        <v>1</v>
      </c>
      <c r="AN4491" s="1">
        <v>0</v>
      </c>
      <c r="AO4491" s="1">
        <v>0</v>
      </c>
      <c r="AP4491" s="1">
        <v>0</v>
      </c>
      <c r="AQ4491" s="1">
        <v>0</v>
      </c>
      <c r="AR4491" s="1">
        <v>500</v>
      </c>
      <c r="AS4491" s="1">
        <v>371.58819648047916</v>
      </c>
      <c r="AT4491" s="1">
        <f>Table1[[#This Row],[รวมต้นทุนค่าเดินทาง]]+Table1[[#This Row],[รวมต้นทุนค่าซ่อม]]+Table1[[#This Row],[รวมค่าเสื่อม]]</f>
        <v>2055.614960026558</v>
      </c>
      <c r="AU4491" s="1">
        <f t="shared" si="211"/>
        <v>5026.5629662053279</v>
      </c>
      <c r="AV4491" s="1" t="str" cm="1">
        <f t="array" ref="AV4491">IF(AC4491&lt;4, "เก็บ", IF(OR(AT4491 &lt; PERCENTILE(IF($AC$2:$AC$5092=AC4491, $AT$2:$AT$5092), 0.25) - 1.5 * (PERCENTILE(IF($AC$2:$AC$5092=AC4491, $AT$2:$AT$5092), 0.75) - PERCENTILE(IF($AC$2:$AC$5092=AC4491, $AT$2:$AT$5092), 0.25)), AT4491 &gt; PERCENTILE(IF($AC$2:$AC$5092=AC4491, $AT$2:$AT$5092), 0.75) + 1.5 * (PERCENTILE(IF($AC$2:$AC$5092=AC4491, $AT$2:$AT$5092), 0.75) - PERCENTILE(IF($AC$2:$AC$5092=AC4491, $AT$2:$AT$5092), 0.25))), "ตัด", "เก็บ"))</f>
        <v>เก็บ</v>
      </c>
      <c r="AW4491" s="1">
        <f t="shared" si="212"/>
        <v>5026.5629662053279</v>
      </c>
      <c r="AX4491" s="1">
        <v>4064.5059139663294</v>
      </c>
      <c r="AY4491" s="1">
        <v>1184.0267635460787</v>
      </c>
    </row>
    <row r="4492" spans="1:51" x14ac:dyDescent="0.2">
      <c r="A4492" s="3">
        <v>46076</v>
      </c>
      <c r="B4492">
        <v>46076</v>
      </c>
      <c r="C4492" t="s">
        <v>14172</v>
      </c>
      <c r="D4492" t="s">
        <v>66</v>
      </c>
      <c r="E4492" t="s">
        <v>67</v>
      </c>
      <c r="F4492" t="s">
        <v>273</v>
      </c>
      <c r="G4492" s="1">
        <v>0</v>
      </c>
      <c r="H4492" s="1">
        <v>792</v>
      </c>
      <c r="I4492" s="1">
        <v>400</v>
      </c>
      <c r="J4492" s="1">
        <v>0</v>
      </c>
      <c r="K4492" s="1">
        <v>0</v>
      </c>
      <c r="L4492" s="1">
        <v>0</v>
      </c>
      <c r="M4492" s="1">
        <v>0</v>
      </c>
      <c r="N4492" s="1">
        <v>0</v>
      </c>
      <c r="O4492" s="1">
        <v>400</v>
      </c>
      <c r="P4492" t="s">
        <v>14173</v>
      </c>
      <c r="Q4492" s="2">
        <v>244403</v>
      </c>
      <c r="R4492" t="s">
        <v>70</v>
      </c>
      <c r="S4492">
        <v>0</v>
      </c>
      <c r="T4492" t="s">
        <v>254</v>
      </c>
      <c r="U4492" t="s">
        <v>93</v>
      </c>
      <c r="V4492" s="1">
        <v>0</v>
      </c>
      <c r="W4492" s="1">
        <v>0</v>
      </c>
      <c r="X4492" s="1">
        <v>0</v>
      </c>
      <c r="AA4492" t="s">
        <v>58</v>
      </c>
      <c r="AB4492" s="1">
        <v>0</v>
      </c>
      <c r="AC4492" s="4">
        <f>IF(ISNUMBER(MATCH(AD4492, $AD$2:AD4491, 0)), INDEX($AC$2:AC4491, MATCH(AD4492, $AD$2:AD4491, 0)), MAX($AC$2:AC4491)+1)</f>
        <v>14</v>
      </c>
      <c r="AD4492" t="str">
        <f t="shared" si="213"/>
        <v>ลำปาง-ตลาดไท</v>
      </c>
      <c r="AE4492" t="s">
        <v>73</v>
      </c>
      <c r="AF4492" s="1">
        <v>0</v>
      </c>
      <c r="AG4492" s="1">
        <v>0</v>
      </c>
      <c r="AH4492" s="1">
        <v>0</v>
      </c>
      <c r="AI4492" t="s">
        <v>14174</v>
      </c>
      <c r="AJ4492" s="1">
        <v>1</v>
      </c>
      <c r="AK4492" s="1">
        <v>620</v>
      </c>
      <c r="AL4492" s="1">
        <v>620</v>
      </c>
      <c r="AM4492" s="1">
        <v>1</v>
      </c>
      <c r="AN4492" s="1">
        <v>0</v>
      </c>
      <c r="AO4492" s="1">
        <v>0</v>
      </c>
      <c r="AP4492" s="1">
        <v>0</v>
      </c>
      <c r="AQ4492" s="1">
        <v>0</v>
      </c>
      <c r="AR4492" s="1">
        <v>1192</v>
      </c>
      <c r="AS4492" s="1">
        <v>207.5314420732322</v>
      </c>
      <c r="AT4492" s="1">
        <f>Table1[[#This Row],[รวมต้นทุนค่าเดินทาง]]+Table1[[#This Row],[รวมต้นทุนค่าซ่อม]]+Table1[[#This Row],[รวมค่าเสื่อม]]</f>
        <v>2806.9508112820704</v>
      </c>
      <c r="AU4492" s="1" t="e">
        <f t="shared" si="211"/>
        <v>#N/A</v>
      </c>
      <c r="AV4492" s="1" t="e" cm="1">
        <f t="array" ref="AV4492">IF(AC4492&lt;4, "เก็บ", IF(OR(AT4492 &lt; PERCENTILE(IF($AC$2:$AC$5092=AC4492, $AT$2:$AT$5092), 0.25) - 1.5 * (PERCENTILE(IF($AC$2:$AC$5092=AC4492, $AT$2:$AT$5092), 0.75) - PERCENTILE(IF($AC$2:$AC$5092=AC4492, $AT$2:$AT$5092), 0.25)), AT4492 &gt; PERCENTILE(IF($AC$2:$AC$5092=AC4492, $AT$2:$AT$5092), 0.75) + 1.5 * (PERCENTILE(IF($AC$2:$AC$5092=AC4492, $AT$2:$AT$5092), 0.75) - PERCENTILE(IF($AC$2:$AC$5092=AC4492, $AT$2:$AT$5092), 0.25))), "ตัด", "เก็บ"))</f>
        <v>#N/A</v>
      </c>
      <c r="AW4492" s="1" t="e">
        <f t="shared" si="212"/>
        <v>#DIV/0!</v>
      </c>
      <c r="AX4492" s="1">
        <v>2411.9362516169685</v>
      </c>
      <c r="AY4492" s="1">
        <v>1407.4193692088384</v>
      </c>
    </row>
    <row r="4493" spans="1:51" x14ac:dyDescent="0.2">
      <c r="A4493" s="3">
        <v>46076</v>
      </c>
      <c r="B4493">
        <v>46076</v>
      </c>
      <c r="C4493" t="s">
        <v>14175</v>
      </c>
      <c r="D4493" t="s">
        <v>66</v>
      </c>
      <c r="E4493" t="s">
        <v>124</v>
      </c>
      <c r="F4493" t="s">
        <v>1790</v>
      </c>
      <c r="G4493" s="1">
        <v>335</v>
      </c>
      <c r="H4493" s="1">
        <v>823</v>
      </c>
      <c r="I4493" s="1">
        <v>500</v>
      </c>
      <c r="J4493" s="1">
        <v>0</v>
      </c>
      <c r="K4493" s="1">
        <v>0</v>
      </c>
      <c r="L4493" s="1">
        <v>0</v>
      </c>
      <c r="M4493" s="1">
        <v>0</v>
      </c>
      <c r="N4493" s="1">
        <v>0</v>
      </c>
      <c r="O4493" s="1">
        <v>835</v>
      </c>
      <c r="P4493" t="s">
        <v>14176</v>
      </c>
      <c r="Q4493" s="2">
        <v>244403</v>
      </c>
      <c r="R4493" t="s">
        <v>70</v>
      </c>
      <c r="S4493">
        <v>0</v>
      </c>
      <c r="T4493" t="s">
        <v>88</v>
      </c>
      <c r="U4493" t="s">
        <v>93</v>
      </c>
      <c r="V4493" s="1">
        <v>0</v>
      </c>
      <c r="W4493" s="1">
        <v>0</v>
      </c>
      <c r="X4493" s="1">
        <v>0</v>
      </c>
      <c r="AA4493" t="s">
        <v>58</v>
      </c>
      <c r="AB4493" s="1">
        <v>0</v>
      </c>
      <c r="AC4493" s="4">
        <f>IF(ISNUMBER(MATCH(AD4493, $AD$2:AD4492, 0)), INDEX($AC$2:AC4492, MATCH(AD4493, $AD$2:AD4492, 0)), MAX($AC$2:AC4492)+1)</f>
        <v>51</v>
      </c>
      <c r="AD4493" t="str">
        <f t="shared" si="213"/>
        <v>แพร่-ตลาดไท</v>
      </c>
      <c r="AE4493" t="s">
        <v>73</v>
      </c>
      <c r="AF4493" s="1">
        <v>0</v>
      </c>
      <c r="AG4493" s="1">
        <v>0</v>
      </c>
      <c r="AH4493" s="1">
        <v>0</v>
      </c>
      <c r="AI4493" t="s">
        <v>14177</v>
      </c>
      <c r="AJ4493" s="1">
        <v>1</v>
      </c>
      <c r="AK4493" s="1">
        <v>572</v>
      </c>
      <c r="AL4493" s="1">
        <v>572</v>
      </c>
      <c r="AM4493" s="1">
        <v>1</v>
      </c>
      <c r="AN4493" s="1">
        <v>0</v>
      </c>
      <c r="AO4493" s="1">
        <v>0</v>
      </c>
      <c r="AP4493" s="1">
        <v>0</v>
      </c>
      <c r="AQ4493" s="1">
        <v>0</v>
      </c>
      <c r="AR4493" s="1">
        <v>1658</v>
      </c>
      <c r="AS4493" s="1">
        <v>9927.0888415773225</v>
      </c>
      <c r="AT4493" s="1">
        <f>Table1[[#This Row],[รวมต้นทุนค่าเดินทาง]]+Table1[[#This Row],[รวมต้นทุนค่าซ่อม]]+Table1[[#This Row],[รวมค่าเสื่อม]]</f>
        <v>13459.123673423583</v>
      </c>
      <c r="AU4493" s="1">
        <f t="shared" si="211"/>
        <v>4737.6107634746759</v>
      </c>
      <c r="AV4493" s="1" t="str" cm="1">
        <f t="array" ref="AV4493">IF(AC4493&lt;4, "เก็บ", IF(OR(AT4493 &lt; PERCENTILE(IF($AC$2:$AC$5092=AC4493, $AT$2:$AT$5092), 0.25) - 1.5 * (PERCENTILE(IF($AC$2:$AC$5092=AC4493, $AT$2:$AT$5092), 0.75) - PERCENTILE(IF($AC$2:$AC$5092=AC4493, $AT$2:$AT$5092), 0.25)), AT4493 &gt; PERCENTILE(IF($AC$2:$AC$5092=AC4493, $AT$2:$AT$5092), 0.75) + 1.5 * (PERCENTILE(IF($AC$2:$AC$5092=AC4493, $AT$2:$AT$5092), 0.75) - PERCENTILE(IF($AC$2:$AC$5092=AC4493, $AT$2:$AT$5092), 0.25))), "ตัด", "เก็บ"))</f>
        <v>ตัด</v>
      </c>
      <c r="AW4493" s="1">
        <f t="shared" si="212"/>
        <v>4487.1668970521196</v>
      </c>
      <c r="AX4493" s="1">
        <v>3014.4338711558335</v>
      </c>
      <c r="AY4493" s="1">
        <v>1874.0348318462595</v>
      </c>
    </row>
    <row r="4494" spans="1:51" x14ac:dyDescent="0.2">
      <c r="A4494" s="3">
        <v>46076</v>
      </c>
      <c r="B4494">
        <v>46076</v>
      </c>
      <c r="C4494" t="s">
        <v>14178</v>
      </c>
      <c r="D4494" t="s">
        <v>66</v>
      </c>
      <c r="E4494" t="s">
        <v>148</v>
      </c>
      <c r="F4494" t="s">
        <v>547</v>
      </c>
      <c r="G4494" s="1">
        <v>0</v>
      </c>
      <c r="H4494" s="1">
        <v>0</v>
      </c>
      <c r="I4494" s="1">
        <v>0</v>
      </c>
      <c r="J4494" s="1">
        <v>0</v>
      </c>
      <c r="K4494" s="1">
        <v>0</v>
      </c>
      <c r="L4494" s="1">
        <v>0</v>
      </c>
      <c r="M4494" s="1">
        <v>0</v>
      </c>
      <c r="N4494" s="1">
        <v>0</v>
      </c>
      <c r="O4494" s="1">
        <v>0</v>
      </c>
      <c r="P4494" t="s">
        <v>14179</v>
      </c>
      <c r="Q4494" s="2">
        <v>244403</v>
      </c>
      <c r="R4494" t="s">
        <v>55</v>
      </c>
      <c r="S4494">
        <v>0</v>
      </c>
      <c r="T4494" t="s">
        <v>114</v>
      </c>
      <c r="U4494" t="s">
        <v>71</v>
      </c>
      <c r="V4494" s="1">
        <v>0</v>
      </c>
      <c r="W4494" s="1">
        <v>1341</v>
      </c>
      <c r="X4494" s="1">
        <v>0</v>
      </c>
      <c r="Y4494" t="s">
        <v>114</v>
      </c>
      <c r="Z4494" t="s">
        <v>71</v>
      </c>
      <c r="AA4494" t="s">
        <v>11218</v>
      </c>
      <c r="AB4494" s="1">
        <v>0</v>
      </c>
      <c r="AC4494" s="4">
        <f>IF(ISNUMBER(MATCH(AD4494, $AD$2:AD4493, 0)), INDEX($AC$2:AC4493, MATCH(AD4494, $AD$2:AD4493, 0)), MAX($AC$2:AC4493)+1)</f>
        <v>7</v>
      </c>
      <c r="AD4494" t="str">
        <f t="shared" si="213"/>
        <v>แม่สาย-เชียงใหม่</v>
      </c>
      <c r="AE4494" t="s">
        <v>55</v>
      </c>
      <c r="AF4494" s="1">
        <v>0</v>
      </c>
      <c r="AG4494" s="1">
        <v>0</v>
      </c>
      <c r="AH4494" s="1">
        <v>0</v>
      </c>
      <c r="AI4494" t="s">
        <v>14180</v>
      </c>
      <c r="AJ4494" s="1">
        <v>1</v>
      </c>
      <c r="AK4494" s="1">
        <v>0</v>
      </c>
      <c r="AL4494" s="1">
        <v>0</v>
      </c>
      <c r="AM4494" s="1">
        <v>0</v>
      </c>
      <c r="AN4494" s="1">
        <v>0</v>
      </c>
      <c r="AO4494" s="1">
        <v>0</v>
      </c>
      <c r="AP4494" s="1">
        <v>0</v>
      </c>
      <c r="AQ4494" s="1">
        <v>0</v>
      </c>
      <c r="AR4494" s="1">
        <v>1341</v>
      </c>
      <c r="AS4494" s="1">
        <v>1548.3693333333333</v>
      </c>
      <c r="AT4494" s="1">
        <f>Table1[[#This Row],[รวมต้นทุนค่าเดินทาง]]+Table1[[#This Row],[รวมต้นทุนค่าซ่อม]]+Table1[[#This Row],[รวมค่าเสื่อม]]</f>
        <v>4050.0836190476189</v>
      </c>
      <c r="AU4494" s="1">
        <f t="shared" si="211"/>
        <v>4610.750953896033</v>
      </c>
      <c r="AV4494" s="1" t="str" cm="1">
        <f t="array" ref="AV4494">IF(AC4494&lt;4, "เก็บ", IF(OR(AT4494 &lt; PERCENTILE(IF($AC$2:$AC$5092=AC4494, $AT$2:$AT$5092), 0.25) - 1.5 * (PERCENTILE(IF($AC$2:$AC$5092=AC4494, $AT$2:$AT$5092), 0.75) - PERCENTILE(IF($AC$2:$AC$5092=AC4494, $AT$2:$AT$5092), 0.25)), AT4494 &gt; PERCENTILE(IF($AC$2:$AC$5092=AC4494, $AT$2:$AT$5092), 0.75) + 1.5 * (PERCENTILE(IF($AC$2:$AC$5092=AC4494, $AT$2:$AT$5092), 0.75) - PERCENTILE(IF($AC$2:$AC$5092=AC4494, $AT$2:$AT$5092), 0.25))), "ตัด", "เก็บ"))</f>
        <v>เก็บ</v>
      </c>
      <c r="AW4494" s="1">
        <f t="shared" si="212"/>
        <v>3940.0604671629926</v>
      </c>
      <c r="AX4494" s="1">
        <v>3152.7453177985908</v>
      </c>
      <c r="AY4494" s="1">
        <v>1160.7142857142858</v>
      </c>
    </row>
    <row r="4495" spans="1:51" x14ac:dyDescent="0.2">
      <c r="A4495" s="3">
        <v>46077</v>
      </c>
      <c r="B4495">
        <v>46077</v>
      </c>
      <c r="C4495" t="s">
        <v>14181</v>
      </c>
      <c r="D4495" t="s">
        <v>66</v>
      </c>
      <c r="E4495" t="s">
        <v>124</v>
      </c>
      <c r="F4495" t="s">
        <v>655</v>
      </c>
      <c r="G4495" s="1">
        <v>0</v>
      </c>
      <c r="H4495" s="1">
        <v>0</v>
      </c>
      <c r="I4495" s="1">
        <v>400</v>
      </c>
      <c r="J4495" s="1">
        <v>0</v>
      </c>
      <c r="K4495" s="1">
        <v>0</v>
      </c>
      <c r="L4495" s="1">
        <v>0</v>
      </c>
      <c r="M4495" s="1">
        <v>0</v>
      </c>
      <c r="N4495" s="1">
        <v>0</v>
      </c>
      <c r="O4495" s="1">
        <v>400</v>
      </c>
      <c r="P4495" t="s">
        <v>14182</v>
      </c>
      <c r="Q4495" s="2">
        <v>244404</v>
      </c>
      <c r="R4495" t="s">
        <v>70</v>
      </c>
      <c r="S4495">
        <v>0</v>
      </c>
      <c r="T4495" t="s">
        <v>254</v>
      </c>
      <c r="U4495" t="s">
        <v>161</v>
      </c>
      <c r="V4495" s="1">
        <v>0</v>
      </c>
      <c r="W4495" s="1">
        <v>0</v>
      </c>
      <c r="X4495" s="1">
        <v>0</v>
      </c>
      <c r="AA4495" t="s">
        <v>58</v>
      </c>
      <c r="AB4495" s="1">
        <v>0</v>
      </c>
      <c r="AC4495" s="4">
        <f>IF(ISNUMBER(MATCH(AD4495, $AD$2:AD4494, 0)), INDEX($AC$2:AC4494, MATCH(AD4495, $AD$2:AD4494, 0)), MAX($AC$2:AC4494)+1)</f>
        <v>11</v>
      </c>
      <c r="AD4495" t="str">
        <f t="shared" si="213"/>
        <v>ลำปาง-พุทธมณฑลสาย 2</v>
      </c>
      <c r="AE4495" t="s">
        <v>73</v>
      </c>
      <c r="AF4495" s="1">
        <v>0</v>
      </c>
      <c r="AG4495" s="1">
        <v>0</v>
      </c>
      <c r="AH4495" s="1">
        <v>0</v>
      </c>
      <c r="AI4495" t="s">
        <v>14183</v>
      </c>
      <c r="AJ4495" s="1">
        <v>1</v>
      </c>
      <c r="AK4495" s="1">
        <v>720</v>
      </c>
      <c r="AL4495" s="1">
        <v>720</v>
      </c>
      <c r="AM4495" s="1">
        <v>1</v>
      </c>
      <c r="AN4495" s="1">
        <v>0</v>
      </c>
      <c r="AO4495" s="1">
        <v>0</v>
      </c>
      <c r="AP4495" s="1">
        <v>0</v>
      </c>
      <c r="AQ4495" s="1">
        <v>0</v>
      </c>
      <c r="AR4495" s="1">
        <v>400</v>
      </c>
      <c r="AS4495" s="1">
        <v>88.565675127922773</v>
      </c>
      <c r="AT4495" s="1">
        <f>Table1[[#This Row],[รวมต้นทุนค่าเดินทาง]]+Table1[[#This Row],[รวมต้นทุนค่าซ่อม]]+Table1[[#This Row],[รวมค่าเสื่อม]]</f>
        <v>1568.7730376628715</v>
      </c>
      <c r="AU4495" s="1">
        <f t="shared" si="211"/>
        <v>4930.4097489270907</v>
      </c>
      <c r="AV4495" s="1" t="str" cm="1">
        <f t="array" ref="AV4495">IF(AC4495&lt;4, "เก็บ", IF(OR(AT4495 &lt; PERCENTILE(IF($AC$2:$AC$5092=AC4495, $AT$2:$AT$5092), 0.25) - 1.5 * (PERCENTILE(IF($AC$2:$AC$5092=AC4495, $AT$2:$AT$5092), 0.75) - PERCENTILE(IF($AC$2:$AC$5092=AC4495, $AT$2:$AT$5092), 0.25)), AT4495 &gt; PERCENTILE(IF($AC$2:$AC$5092=AC4495, $AT$2:$AT$5092), 0.75) + 1.5 * (PERCENTILE(IF($AC$2:$AC$5092=AC4495, $AT$2:$AT$5092), 0.75) - PERCENTILE(IF($AC$2:$AC$5092=AC4495, $AT$2:$AT$5092), 0.25))), "ตัด", "เก็บ"))</f>
        <v>เก็บ</v>
      </c>
      <c r="AW4495" s="1">
        <f t="shared" si="212"/>
        <v>4496.4734610911819</v>
      </c>
      <c r="AX4495" s="1">
        <v>2927.9145864762854</v>
      </c>
      <c r="AY4495" s="1">
        <v>1080.2073625349487</v>
      </c>
    </row>
    <row r="4496" spans="1:51" x14ac:dyDescent="0.2">
      <c r="A4496" s="3">
        <v>46077</v>
      </c>
      <c r="B4496">
        <v>46077</v>
      </c>
      <c r="C4496" t="s">
        <v>14184</v>
      </c>
      <c r="D4496" t="s">
        <v>66</v>
      </c>
      <c r="E4496" t="s">
        <v>124</v>
      </c>
      <c r="F4496" t="s">
        <v>360</v>
      </c>
      <c r="G4496" s="1">
        <v>0</v>
      </c>
      <c r="H4496" s="1">
        <v>0</v>
      </c>
      <c r="I4496" s="1">
        <v>400</v>
      </c>
      <c r="J4496" s="1">
        <v>0</v>
      </c>
      <c r="K4496" s="1">
        <v>0</v>
      </c>
      <c r="L4496" s="1">
        <v>0</v>
      </c>
      <c r="M4496" s="1">
        <v>0</v>
      </c>
      <c r="N4496" s="1">
        <v>0</v>
      </c>
      <c r="O4496" s="1">
        <v>400</v>
      </c>
      <c r="P4496" t="s">
        <v>14185</v>
      </c>
      <c r="Q4496" s="2">
        <v>244404</v>
      </c>
      <c r="R4496" t="s">
        <v>70</v>
      </c>
      <c r="S4496">
        <v>0</v>
      </c>
      <c r="T4496" t="s">
        <v>254</v>
      </c>
      <c r="U4496" t="s">
        <v>161</v>
      </c>
      <c r="V4496" s="1">
        <v>0</v>
      </c>
      <c r="W4496" s="1">
        <v>0</v>
      </c>
      <c r="X4496" s="1">
        <v>0</v>
      </c>
      <c r="AA4496" t="s">
        <v>58</v>
      </c>
      <c r="AB4496" s="1">
        <v>0</v>
      </c>
      <c r="AC4496" s="4">
        <f>IF(ISNUMBER(MATCH(AD4496, $AD$2:AD4495, 0)), INDEX($AC$2:AC4495, MATCH(AD4496, $AD$2:AD4495, 0)), MAX($AC$2:AC4495)+1)</f>
        <v>11</v>
      </c>
      <c r="AD4496" t="str">
        <f t="shared" si="213"/>
        <v>ลำปาง-พุทธมณฑลสาย 2</v>
      </c>
      <c r="AE4496" t="s">
        <v>73</v>
      </c>
      <c r="AF4496" s="1">
        <v>0</v>
      </c>
      <c r="AG4496" s="1">
        <v>0</v>
      </c>
      <c r="AH4496" s="1">
        <v>0</v>
      </c>
      <c r="AI4496" t="s">
        <v>14186</v>
      </c>
      <c r="AJ4496" s="1">
        <v>1</v>
      </c>
      <c r="AK4496" s="1">
        <v>720</v>
      </c>
      <c r="AL4496" s="1">
        <v>720</v>
      </c>
      <c r="AM4496" s="1">
        <v>1</v>
      </c>
      <c r="AN4496" s="1">
        <v>0</v>
      </c>
      <c r="AO4496" s="1">
        <v>0</v>
      </c>
      <c r="AP4496" s="1">
        <v>0</v>
      </c>
      <c r="AQ4496" s="1">
        <v>0</v>
      </c>
      <c r="AR4496" s="1">
        <v>400</v>
      </c>
      <c r="AS4496" s="1">
        <v>717.44458228537883</v>
      </c>
      <c r="AT4496" s="1">
        <f>Table1[[#This Row],[รวมต้นทุนค่าเดินทาง]]+Table1[[#This Row],[รวมต้นทุนค่าซ่อม]]+Table1[[#This Row],[รวมค่าเสื่อม]]</f>
        <v>2467.6483866332046</v>
      </c>
      <c r="AU4496" s="1">
        <f t="shared" si="211"/>
        <v>4930.4097489270907</v>
      </c>
      <c r="AV4496" s="1" t="str" cm="1">
        <f t="array" ref="AV4496">IF(AC4496&lt;4, "เก็บ", IF(OR(AT4496 &lt; PERCENTILE(IF($AC$2:$AC$5092=AC4496, $AT$2:$AT$5092), 0.25) - 1.5 * (PERCENTILE(IF($AC$2:$AC$5092=AC4496, $AT$2:$AT$5092), 0.75) - PERCENTILE(IF($AC$2:$AC$5092=AC4496, $AT$2:$AT$5092), 0.25)), AT4496 &gt; PERCENTILE(IF($AC$2:$AC$5092=AC4496, $AT$2:$AT$5092), 0.75) + 1.5 * (PERCENTILE(IF($AC$2:$AC$5092=AC4496, $AT$2:$AT$5092), 0.75) - PERCENTILE(IF($AC$2:$AC$5092=AC4496, $AT$2:$AT$5092), 0.25))), "ตัด", "เก็บ"))</f>
        <v>เก็บ</v>
      </c>
      <c r="AW4496" s="1">
        <f t="shared" si="212"/>
        <v>4496.4734610911819</v>
      </c>
      <c r="AX4496" s="1">
        <v>2927.9145864762854</v>
      </c>
      <c r="AY4496" s="1">
        <v>1350.203804347826</v>
      </c>
    </row>
    <row r="4497" spans="1:51" x14ac:dyDescent="0.2">
      <c r="A4497" s="3">
        <v>46077</v>
      </c>
      <c r="B4497">
        <v>46077</v>
      </c>
      <c r="C4497" t="s">
        <v>14187</v>
      </c>
      <c r="D4497" t="s">
        <v>66</v>
      </c>
      <c r="E4497" t="s">
        <v>124</v>
      </c>
      <c r="F4497" t="s">
        <v>289</v>
      </c>
      <c r="G4497" s="1">
        <v>0</v>
      </c>
      <c r="H4497" s="1">
        <v>0</v>
      </c>
      <c r="I4497" s="1">
        <v>500</v>
      </c>
      <c r="J4497" s="1">
        <v>0</v>
      </c>
      <c r="K4497" s="1">
        <v>0</v>
      </c>
      <c r="L4497" s="1">
        <v>0</v>
      </c>
      <c r="M4497" s="1">
        <v>0</v>
      </c>
      <c r="N4497" s="1">
        <v>0</v>
      </c>
      <c r="O4497" s="1">
        <v>500</v>
      </c>
      <c r="P4497" t="s">
        <v>14188</v>
      </c>
      <c r="Q4497" s="2">
        <v>244404</v>
      </c>
      <c r="R4497" t="s">
        <v>70</v>
      </c>
      <c r="S4497">
        <v>0</v>
      </c>
      <c r="T4497" t="s">
        <v>71</v>
      </c>
      <c r="U4497" t="s">
        <v>161</v>
      </c>
      <c r="V4497" s="1">
        <v>0</v>
      </c>
      <c r="W4497" s="1">
        <v>0</v>
      </c>
      <c r="X4497" s="1">
        <v>0</v>
      </c>
      <c r="AA4497" t="s">
        <v>58</v>
      </c>
      <c r="AB4497" s="1">
        <v>0</v>
      </c>
      <c r="AC4497" s="4">
        <f>IF(ISNUMBER(MATCH(AD4497, $AD$2:AD4496, 0)), INDEX($AC$2:AC4496, MATCH(AD4497, $AD$2:AD4496, 0)), MAX($AC$2:AC4496)+1)</f>
        <v>9</v>
      </c>
      <c r="AD4497" t="str">
        <f t="shared" si="213"/>
        <v>เชียงใหม่-พุทธมณฑลสาย 2</v>
      </c>
      <c r="AE4497" t="s">
        <v>73</v>
      </c>
      <c r="AF4497" s="1">
        <v>0</v>
      </c>
      <c r="AG4497" s="1">
        <v>0</v>
      </c>
      <c r="AH4497" s="1">
        <v>0</v>
      </c>
      <c r="AI4497" t="s">
        <v>14189</v>
      </c>
      <c r="AJ4497" s="1">
        <v>1</v>
      </c>
      <c r="AK4497" s="1">
        <v>720</v>
      </c>
      <c r="AL4497" s="1">
        <v>720</v>
      </c>
      <c r="AM4497" s="1">
        <v>1</v>
      </c>
      <c r="AN4497" s="1">
        <v>0</v>
      </c>
      <c r="AO4497" s="1">
        <v>0</v>
      </c>
      <c r="AP4497" s="1">
        <v>0</v>
      </c>
      <c r="AQ4497" s="1">
        <v>0</v>
      </c>
      <c r="AR4497" s="1">
        <v>500</v>
      </c>
      <c r="AS4497" s="1">
        <v>1179.8945149547421</v>
      </c>
      <c r="AT4497" s="1">
        <f>Table1[[#This Row],[รวมต้นทุนค่าเดินทาง]]+Table1[[#This Row],[รวมต้นทุนค่าซ่อม]]+Table1[[#This Row],[รวมค่าเสื่อม]]</f>
        <v>3118.4759857550307</v>
      </c>
      <c r="AU4497" s="1">
        <f t="shared" si="211"/>
        <v>4623.2312262414152</v>
      </c>
      <c r="AV4497" s="1" t="str" cm="1">
        <f t="array" ref="AV4497">IF(AC4497&lt;4, "เก็บ", IF(OR(AT4497 &lt; PERCENTILE(IF($AC$2:$AC$5092=AC4497, $AT$2:$AT$5092), 0.25) - 1.5 * (PERCENTILE(IF($AC$2:$AC$5092=AC4497, $AT$2:$AT$5092), 0.75) - PERCENTILE(IF($AC$2:$AC$5092=AC4497, $AT$2:$AT$5092), 0.25)), AT4497 &gt; PERCENTILE(IF($AC$2:$AC$5092=AC4497, $AT$2:$AT$5092), 0.75) + 1.5 * (PERCENTILE(IF($AC$2:$AC$5092=AC4497, $AT$2:$AT$5092), 0.75) - PERCENTILE(IF($AC$2:$AC$5092=AC4497, $AT$2:$AT$5092), 0.25))), "ตัด", "เก็บ"))</f>
        <v>เก็บ</v>
      </c>
      <c r="AW4497" s="1">
        <f t="shared" si="212"/>
        <v>4005.4952465164292</v>
      </c>
      <c r="AX4497" s="1">
        <v>2577.9546108768855</v>
      </c>
      <c r="AY4497" s="1">
        <v>1438.5814708002883</v>
      </c>
    </row>
    <row r="4498" spans="1:51" x14ac:dyDescent="0.2">
      <c r="A4498" s="3">
        <v>46077</v>
      </c>
      <c r="B4498">
        <v>46077</v>
      </c>
      <c r="C4498" t="s">
        <v>14190</v>
      </c>
      <c r="D4498" t="s">
        <v>66</v>
      </c>
      <c r="E4498" t="s">
        <v>105</v>
      </c>
      <c r="F4498" t="s">
        <v>106</v>
      </c>
      <c r="G4498" s="1">
        <v>0</v>
      </c>
      <c r="H4498" s="1">
        <v>0</v>
      </c>
      <c r="I4498" s="1">
        <v>0</v>
      </c>
      <c r="J4498" s="1">
        <v>0</v>
      </c>
      <c r="K4498" s="1">
        <v>0</v>
      </c>
      <c r="L4498" s="1">
        <v>0</v>
      </c>
      <c r="M4498" s="1">
        <v>0</v>
      </c>
      <c r="N4498" s="1">
        <v>670</v>
      </c>
      <c r="O4498" s="1">
        <v>670</v>
      </c>
      <c r="P4498" t="s">
        <v>14191</v>
      </c>
      <c r="Q4498" s="2">
        <v>244404</v>
      </c>
      <c r="R4498" t="s">
        <v>55</v>
      </c>
      <c r="S4498">
        <v>0</v>
      </c>
      <c r="T4498" t="s">
        <v>87</v>
      </c>
      <c r="U4498" t="s">
        <v>71</v>
      </c>
      <c r="V4498" s="1">
        <v>0</v>
      </c>
      <c r="W4498" s="1">
        <v>609</v>
      </c>
      <c r="X4498" s="1">
        <v>0</v>
      </c>
      <c r="Y4498" t="s">
        <v>108</v>
      </c>
      <c r="Z4498" t="s">
        <v>71</v>
      </c>
      <c r="AA4498" t="s">
        <v>612</v>
      </c>
      <c r="AB4498" s="1">
        <v>0</v>
      </c>
      <c r="AC4498" s="4">
        <f>IF(ISNUMBER(MATCH(AD4498, $AD$2:AD4497, 0)), INDEX($AC$2:AC4497, MATCH(AD4498, $AD$2:AD4497, 0)), MAX($AC$2:AC4497)+1)</f>
        <v>6</v>
      </c>
      <c r="AD4498" t="str">
        <f t="shared" si="213"/>
        <v>เชียงราย-เชียงใหม่</v>
      </c>
      <c r="AE4498" t="s">
        <v>55</v>
      </c>
      <c r="AF4498" s="1">
        <v>0</v>
      </c>
      <c r="AG4498" s="1">
        <v>0</v>
      </c>
      <c r="AH4498" s="1">
        <v>0</v>
      </c>
      <c r="AI4498" t="s">
        <v>14192</v>
      </c>
      <c r="AJ4498" s="1">
        <v>2</v>
      </c>
      <c r="AK4498" s="1">
        <v>0</v>
      </c>
      <c r="AL4498" s="1">
        <v>0</v>
      </c>
      <c r="AM4498" s="1">
        <v>0</v>
      </c>
      <c r="AN4498" s="1">
        <v>724.8812999999999</v>
      </c>
      <c r="AO4498" s="1">
        <v>0</v>
      </c>
      <c r="AP4498" s="1">
        <v>0</v>
      </c>
      <c r="AQ4498" s="1">
        <v>0</v>
      </c>
      <c r="AR4498" s="1">
        <v>1279</v>
      </c>
      <c r="AS4498" s="1">
        <v>584.4556818181818</v>
      </c>
      <c r="AT4498" s="1">
        <f>Table1[[#This Row],[รวมต้นทุนค่าเดินทาง]]+Table1[[#This Row],[รวมต้นทุนค่าซ่อม]]+Table1[[#This Row],[รวมค่าเสื่อม]]</f>
        <v>3239.6024708090072</v>
      </c>
      <c r="AU4498" s="1">
        <f t="shared" si="211"/>
        <v>4428.3346813776061</v>
      </c>
      <c r="AV4498" s="1" t="str" cm="1">
        <f t="array" ref="AV4498">IF(AC4498&lt;4, "เก็บ", IF(OR(AT4498 &lt; PERCENTILE(IF($AC$2:$AC$5092=AC4498, $AT$2:$AT$5092), 0.25) - 1.5 * (PERCENTILE(IF($AC$2:$AC$5092=AC4498, $AT$2:$AT$5092), 0.75) - PERCENTILE(IF($AC$2:$AC$5092=AC4498, $AT$2:$AT$5092), 0.25)), AT4498 &gt; PERCENTILE(IF($AC$2:$AC$5092=AC4498, $AT$2:$AT$5092), 0.75) + 1.5 * (PERCENTILE(IF($AC$2:$AC$5092=AC4498, $AT$2:$AT$5092), 0.75) - PERCENTILE(IF($AC$2:$AC$5092=AC4498, $AT$2:$AT$5092), 0.25))), "ตัด", "เก็บ"))</f>
        <v>เก็บ</v>
      </c>
      <c r="AW4498" s="1">
        <f t="shared" si="212"/>
        <v>3873.7679454274344</v>
      </c>
      <c r="AX4498" s="1">
        <v>2781.4385174989698</v>
      </c>
      <c r="AY4498" s="1">
        <v>1376.1467889908256</v>
      </c>
    </row>
    <row r="4499" spans="1:51" x14ac:dyDescent="0.2">
      <c r="A4499" s="3">
        <v>46078</v>
      </c>
      <c r="B4499">
        <v>46078</v>
      </c>
      <c r="C4499" t="s">
        <v>14193</v>
      </c>
      <c r="D4499" t="s">
        <v>66</v>
      </c>
      <c r="E4499" t="s">
        <v>124</v>
      </c>
      <c r="F4499" t="s">
        <v>240</v>
      </c>
      <c r="G4499" s="1">
        <v>0</v>
      </c>
      <c r="H4499" s="1">
        <v>0</v>
      </c>
      <c r="I4499" s="1">
        <v>400</v>
      </c>
      <c r="J4499" s="1">
        <v>0</v>
      </c>
      <c r="K4499" s="1">
        <v>0</v>
      </c>
      <c r="L4499" s="1">
        <v>0</v>
      </c>
      <c r="M4499" s="1">
        <v>0</v>
      </c>
      <c r="N4499" s="1">
        <v>0</v>
      </c>
      <c r="O4499" s="1">
        <v>400</v>
      </c>
      <c r="P4499" t="s">
        <v>14194</v>
      </c>
      <c r="Q4499" s="2">
        <v>244405</v>
      </c>
      <c r="R4499" t="s">
        <v>70</v>
      </c>
      <c r="S4499">
        <v>0</v>
      </c>
      <c r="T4499" t="s">
        <v>71</v>
      </c>
      <c r="U4499" t="s">
        <v>93</v>
      </c>
      <c r="V4499" s="1">
        <v>0</v>
      </c>
      <c r="W4499" s="1">
        <v>0</v>
      </c>
      <c r="X4499" s="1">
        <v>0</v>
      </c>
      <c r="AA4499" t="s">
        <v>58</v>
      </c>
      <c r="AB4499" s="1">
        <v>0</v>
      </c>
      <c r="AC4499" s="4">
        <f>IF(ISNUMBER(MATCH(AD4499, $AD$2:AD4498, 0)), INDEX($AC$2:AC4498, MATCH(AD4499, $AD$2:AD4498, 0)), MAX($AC$2:AC4498)+1)</f>
        <v>4</v>
      </c>
      <c r="AD4499" t="str">
        <f t="shared" si="213"/>
        <v>เชียงใหม่-ตลาดไท</v>
      </c>
      <c r="AE4499" t="s">
        <v>73</v>
      </c>
      <c r="AF4499" s="1">
        <v>0</v>
      </c>
      <c r="AG4499" s="1">
        <v>0</v>
      </c>
      <c r="AH4499" s="1">
        <v>0</v>
      </c>
      <c r="AI4499" t="s">
        <v>14195</v>
      </c>
      <c r="AJ4499" s="1">
        <v>1</v>
      </c>
      <c r="AK4499" s="1">
        <v>720</v>
      </c>
      <c r="AL4499" s="1">
        <v>720</v>
      </c>
      <c r="AM4499" s="1">
        <v>1</v>
      </c>
      <c r="AN4499" s="1">
        <v>0</v>
      </c>
      <c r="AO4499" s="1">
        <v>0</v>
      </c>
      <c r="AP4499" s="1">
        <v>0</v>
      </c>
      <c r="AQ4499" s="1">
        <v>0</v>
      </c>
      <c r="AR4499" s="1">
        <v>400</v>
      </c>
      <c r="AS4499" s="1">
        <v>16369.73248185686</v>
      </c>
      <c r="AT4499" s="1">
        <f>Table1[[#This Row],[รวมต้นทุนค่าเดินทาง]]+Table1[[#This Row],[รวมต้นทุนค่าซ่อม]]+Table1[[#This Row],[รวมค่าเสื่อม]]</f>
        <v>18104.264305602268</v>
      </c>
      <c r="AU4499" s="1">
        <f t="shared" si="211"/>
        <v>4256.109283997258</v>
      </c>
      <c r="AV4499" s="1" t="str" cm="1">
        <f t="array" ref="AV4499">IF(AC4499&lt;4, "เก็บ", IF(OR(AT4499 &lt; PERCENTILE(IF($AC$2:$AC$5092=AC4499, $AT$2:$AT$5092), 0.25) - 1.5 * (PERCENTILE(IF($AC$2:$AC$5092=AC4499, $AT$2:$AT$5092), 0.75) - PERCENTILE(IF($AC$2:$AC$5092=AC4499, $AT$2:$AT$5092), 0.25)), AT4499 &gt; PERCENTILE(IF($AC$2:$AC$5092=AC4499, $AT$2:$AT$5092), 0.75) + 1.5 * (PERCENTILE(IF($AC$2:$AC$5092=AC4499, $AT$2:$AT$5092), 0.75) - PERCENTILE(IF($AC$2:$AC$5092=AC4499, $AT$2:$AT$5092), 0.25))), "ตัด", "เก็บ"))</f>
        <v>ตัด</v>
      </c>
      <c r="AW4499" s="1">
        <f t="shared" si="212"/>
        <v>3807.0727671795808</v>
      </c>
      <c r="AX4499" s="1">
        <v>2335.0230876608157</v>
      </c>
      <c r="AY4499" s="1">
        <v>1334.5318237454101</v>
      </c>
    </row>
    <row r="4500" spans="1:51" x14ac:dyDescent="0.2">
      <c r="A4500" s="3">
        <v>46078</v>
      </c>
      <c r="B4500">
        <v>46078</v>
      </c>
      <c r="C4500" t="s">
        <v>14196</v>
      </c>
      <c r="D4500" t="s">
        <v>66</v>
      </c>
      <c r="E4500" t="s">
        <v>84</v>
      </c>
      <c r="F4500" t="s">
        <v>995</v>
      </c>
      <c r="G4500" s="1">
        <v>0</v>
      </c>
      <c r="H4500" s="1">
        <v>0</v>
      </c>
      <c r="I4500" s="1">
        <v>0</v>
      </c>
      <c r="J4500" s="1">
        <v>0</v>
      </c>
      <c r="K4500" s="1">
        <v>0</v>
      </c>
      <c r="L4500" s="1">
        <v>0</v>
      </c>
      <c r="M4500" s="1">
        <v>0</v>
      </c>
      <c r="N4500" s="1">
        <v>609</v>
      </c>
      <c r="O4500" s="1">
        <v>609</v>
      </c>
      <c r="P4500" t="s">
        <v>14197</v>
      </c>
      <c r="Q4500" s="2">
        <v>244405</v>
      </c>
      <c r="R4500" t="s">
        <v>55</v>
      </c>
      <c r="S4500">
        <v>0</v>
      </c>
      <c r="T4500" t="s">
        <v>87</v>
      </c>
      <c r="U4500" t="s">
        <v>71</v>
      </c>
      <c r="V4500" s="1">
        <v>0</v>
      </c>
      <c r="W4500" s="1">
        <v>579</v>
      </c>
      <c r="X4500" s="1">
        <v>0</v>
      </c>
      <c r="Y4500" t="s">
        <v>108</v>
      </c>
      <c r="Z4500" t="s">
        <v>71</v>
      </c>
      <c r="AA4500" t="s">
        <v>12678</v>
      </c>
      <c r="AB4500" s="1">
        <v>0</v>
      </c>
      <c r="AC4500" s="4">
        <f>IF(ISNUMBER(MATCH(AD4500, $AD$2:AD4499, 0)), INDEX($AC$2:AC4499, MATCH(AD4500, $AD$2:AD4499, 0)), MAX($AC$2:AC4499)+1)</f>
        <v>6</v>
      </c>
      <c r="AD4500" t="str">
        <f t="shared" si="213"/>
        <v>เชียงราย-เชียงใหม่</v>
      </c>
      <c r="AE4500" t="s">
        <v>55</v>
      </c>
      <c r="AF4500" s="1">
        <v>0</v>
      </c>
      <c r="AG4500" s="1">
        <v>0</v>
      </c>
      <c r="AH4500" s="1">
        <v>0</v>
      </c>
      <c r="AI4500" t="s">
        <v>14198</v>
      </c>
      <c r="AJ4500" s="1">
        <v>1</v>
      </c>
      <c r="AK4500" s="1">
        <v>0</v>
      </c>
      <c r="AL4500" s="1">
        <v>0</v>
      </c>
      <c r="AM4500" s="1">
        <v>0</v>
      </c>
      <c r="AN4500" s="1">
        <v>0</v>
      </c>
      <c r="AO4500" s="1">
        <v>0</v>
      </c>
      <c r="AP4500" s="1">
        <v>0</v>
      </c>
      <c r="AQ4500" s="1">
        <v>0</v>
      </c>
      <c r="AR4500" s="1">
        <v>1188</v>
      </c>
      <c r="AS4500" s="1">
        <v>393.03316666666666</v>
      </c>
      <c r="AT4500" s="1">
        <f>Table1[[#This Row],[รวมต้นทุนค่าเดินทาง]]+Table1[[#This Row],[รวมต้นทุนค่าซ่อม]]+Table1[[#This Row],[รวมค่าเสื่อม]]</f>
        <v>3361.0964578059074</v>
      </c>
      <c r="AU4500" s="1">
        <f t="shared" si="211"/>
        <v>4428.3346813776061</v>
      </c>
      <c r="AV4500" s="1" t="str" cm="1">
        <f t="array" ref="AV4500">IF(AC4500&lt;4, "เก็บ", IF(OR(AT4500 &lt; PERCENTILE(IF($AC$2:$AC$5092=AC4500, $AT$2:$AT$5092), 0.25) - 1.5 * (PERCENTILE(IF($AC$2:$AC$5092=AC4500, $AT$2:$AT$5092), 0.75) - PERCENTILE(IF($AC$2:$AC$5092=AC4500, $AT$2:$AT$5092), 0.25)), AT4500 &gt; PERCENTILE(IF($AC$2:$AC$5092=AC4500, $AT$2:$AT$5092), 0.75) + 1.5 * (PERCENTILE(IF($AC$2:$AC$5092=AC4500, $AT$2:$AT$5092), 0.75) - PERCENTILE(IF($AC$2:$AC$5092=AC4500, $AT$2:$AT$5092), 0.25))), "ตัด", "เก็บ"))</f>
        <v>เก็บ</v>
      </c>
      <c r="AW4500" s="1">
        <f t="shared" si="212"/>
        <v>3873.7679454274344</v>
      </c>
      <c r="AX4500" s="1">
        <v>2781.4385174989698</v>
      </c>
      <c r="AY4500" s="1">
        <v>1780.0632911392406</v>
      </c>
    </row>
    <row r="4501" spans="1:51" x14ac:dyDescent="0.2">
      <c r="A4501" s="3">
        <v>46079</v>
      </c>
      <c r="B4501">
        <v>46079</v>
      </c>
      <c r="C4501" t="s">
        <v>14199</v>
      </c>
      <c r="D4501" t="s">
        <v>66</v>
      </c>
      <c r="E4501" t="s">
        <v>124</v>
      </c>
      <c r="F4501" t="s">
        <v>427</v>
      </c>
      <c r="G4501" s="1">
        <v>0</v>
      </c>
      <c r="H4501" s="1">
        <v>0</v>
      </c>
      <c r="I4501" s="1">
        <v>500</v>
      </c>
      <c r="J4501" s="1">
        <v>0</v>
      </c>
      <c r="K4501" s="1">
        <v>0</v>
      </c>
      <c r="L4501" s="1">
        <v>0</v>
      </c>
      <c r="M4501" s="1">
        <v>0</v>
      </c>
      <c r="N4501" s="1">
        <v>0</v>
      </c>
      <c r="O4501" s="1">
        <v>500</v>
      </c>
      <c r="P4501" t="s">
        <v>14200</v>
      </c>
      <c r="Q4501" s="2">
        <v>244406</v>
      </c>
      <c r="R4501" t="s">
        <v>70</v>
      </c>
      <c r="S4501">
        <v>0</v>
      </c>
      <c r="T4501" t="s">
        <v>71</v>
      </c>
      <c r="U4501" t="s">
        <v>161</v>
      </c>
      <c r="V4501" s="1">
        <v>0</v>
      </c>
      <c r="W4501" s="1">
        <v>0</v>
      </c>
      <c r="X4501" s="1">
        <v>0</v>
      </c>
      <c r="AA4501" t="s">
        <v>58</v>
      </c>
      <c r="AB4501" s="1">
        <v>0</v>
      </c>
      <c r="AC4501" s="4">
        <f>IF(ISNUMBER(MATCH(AD4501, $AD$2:AD4500, 0)), INDEX($AC$2:AC4500, MATCH(AD4501, $AD$2:AD4500, 0)), MAX($AC$2:AC4500)+1)</f>
        <v>9</v>
      </c>
      <c r="AD4501" t="str">
        <f t="shared" si="213"/>
        <v>เชียงใหม่-พุทธมณฑลสาย 2</v>
      </c>
      <c r="AE4501" t="s">
        <v>73</v>
      </c>
      <c r="AF4501" s="1">
        <v>0</v>
      </c>
      <c r="AG4501" s="1">
        <v>0</v>
      </c>
      <c r="AH4501" s="1">
        <v>0</v>
      </c>
      <c r="AI4501" t="s">
        <v>14201</v>
      </c>
      <c r="AJ4501" s="1">
        <v>1</v>
      </c>
      <c r="AK4501" s="1">
        <v>720</v>
      </c>
      <c r="AL4501" s="1">
        <v>720</v>
      </c>
      <c r="AM4501" s="1">
        <v>1</v>
      </c>
      <c r="AN4501" s="1">
        <v>0</v>
      </c>
      <c r="AO4501" s="1">
        <v>0</v>
      </c>
      <c r="AP4501" s="1">
        <v>0</v>
      </c>
      <c r="AQ4501" s="1">
        <v>0</v>
      </c>
      <c r="AR4501" s="1">
        <v>500</v>
      </c>
      <c r="AS4501" s="1">
        <v>123.85960420087575</v>
      </c>
      <c r="AT4501" s="1">
        <f>Table1[[#This Row],[รวมต้นทุนค่าเดินทาง]]+Table1[[#This Row],[รวมต้นทุนค่าซ่อม]]+Table1[[#This Row],[รวมค่าเสื่อม]]</f>
        <v>1689.4258497942953</v>
      </c>
      <c r="AU4501" s="1">
        <f t="shared" si="211"/>
        <v>4623.2312262414152</v>
      </c>
      <c r="AV4501" s="1" t="str" cm="1">
        <f t="array" ref="AV4501">IF(AC4501&lt;4, "เก็บ", IF(OR(AT4501 &lt; PERCENTILE(IF($AC$2:$AC$5092=AC4501, $AT$2:$AT$5092), 0.25) - 1.5 * (PERCENTILE(IF($AC$2:$AC$5092=AC4501, $AT$2:$AT$5092), 0.75) - PERCENTILE(IF($AC$2:$AC$5092=AC4501, $AT$2:$AT$5092), 0.25)), AT4501 &gt; PERCENTILE(IF($AC$2:$AC$5092=AC4501, $AT$2:$AT$5092), 0.75) + 1.5 * (PERCENTILE(IF($AC$2:$AC$5092=AC4501, $AT$2:$AT$5092), 0.75) - PERCENTILE(IF($AC$2:$AC$5092=AC4501, $AT$2:$AT$5092), 0.25))), "ตัด", "เก็บ"))</f>
        <v>เก็บ</v>
      </c>
      <c r="AW4501" s="1">
        <f t="shared" si="212"/>
        <v>4005.4952465164292</v>
      </c>
      <c r="AX4501" s="1">
        <v>2577.9546108768855</v>
      </c>
      <c r="AY4501" s="1">
        <v>1065.5662455934196</v>
      </c>
    </row>
    <row r="4502" spans="1:51" x14ac:dyDescent="0.2">
      <c r="A4502" s="3">
        <v>46079</v>
      </c>
      <c r="B4502">
        <v>46079</v>
      </c>
      <c r="C4502" t="s">
        <v>14202</v>
      </c>
      <c r="D4502" t="s">
        <v>66</v>
      </c>
      <c r="E4502" t="s">
        <v>124</v>
      </c>
      <c r="F4502" t="s">
        <v>224</v>
      </c>
      <c r="G4502" s="1">
        <v>0</v>
      </c>
      <c r="H4502" s="1">
        <v>0</v>
      </c>
      <c r="I4502" s="1">
        <v>500</v>
      </c>
      <c r="J4502" s="1">
        <v>0</v>
      </c>
      <c r="K4502" s="1">
        <v>0</v>
      </c>
      <c r="L4502" s="1">
        <v>0</v>
      </c>
      <c r="M4502" s="1">
        <v>0</v>
      </c>
      <c r="N4502" s="1">
        <v>0</v>
      </c>
      <c r="O4502" s="1">
        <v>500</v>
      </c>
      <c r="P4502" t="s">
        <v>14203</v>
      </c>
      <c r="Q4502" s="2">
        <v>244406</v>
      </c>
      <c r="R4502" t="s">
        <v>70</v>
      </c>
      <c r="S4502">
        <v>0</v>
      </c>
      <c r="T4502" t="s">
        <v>71</v>
      </c>
      <c r="U4502" t="s">
        <v>161</v>
      </c>
      <c r="V4502" s="1">
        <v>0</v>
      </c>
      <c r="W4502" s="1">
        <v>0</v>
      </c>
      <c r="X4502" s="1">
        <v>0</v>
      </c>
      <c r="AA4502" t="s">
        <v>58</v>
      </c>
      <c r="AB4502" s="1">
        <v>0</v>
      </c>
      <c r="AC4502" s="4">
        <f>IF(ISNUMBER(MATCH(AD4502, $AD$2:AD4501, 0)), INDEX($AC$2:AC4501, MATCH(AD4502, $AD$2:AD4501, 0)), MAX($AC$2:AC4501)+1)</f>
        <v>9</v>
      </c>
      <c r="AD4502" t="str">
        <f t="shared" si="213"/>
        <v>เชียงใหม่-พุทธมณฑลสาย 2</v>
      </c>
      <c r="AE4502" t="s">
        <v>73</v>
      </c>
      <c r="AF4502" s="1">
        <v>0</v>
      </c>
      <c r="AG4502" s="1">
        <v>0</v>
      </c>
      <c r="AH4502" s="1">
        <v>0</v>
      </c>
      <c r="AI4502" t="s">
        <v>14204</v>
      </c>
      <c r="AJ4502" s="1">
        <v>1</v>
      </c>
      <c r="AK4502" s="1">
        <v>720</v>
      </c>
      <c r="AL4502" s="1">
        <v>720</v>
      </c>
      <c r="AM4502" s="1">
        <v>1</v>
      </c>
      <c r="AN4502" s="1">
        <v>0</v>
      </c>
      <c r="AO4502" s="1">
        <v>0</v>
      </c>
      <c r="AP4502" s="1">
        <v>0</v>
      </c>
      <c r="AQ4502" s="1">
        <v>0</v>
      </c>
      <c r="AR4502" s="1">
        <v>500</v>
      </c>
      <c r="AS4502" s="1">
        <v>214.3843614718615</v>
      </c>
      <c r="AT4502" s="1">
        <f>Table1[[#This Row],[รวมต้นทุนค่าเดินทาง]]+Table1[[#This Row],[รวมต้นทุนค่าซ่อม]]+Table1[[#This Row],[รวมค่าเสื่อม]]</f>
        <v>1946.542149336171</v>
      </c>
      <c r="AU4502" s="1">
        <f t="shared" si="211"/>
        <v>4623.2312262414152</v>
      </c>
      <c r="AV4502" s="1" t="str" cm="1">
        <f t="array" ref="AV4502">IF(AC4502&lt;4, "เก็บ", IF(OR(AT4502 &lt; PERCENTILE(IF($AC$2:$AC$5092=AC4502, $AT$2:$AT$5092), 0.25) - 1.5 * (PERCENTILE(IF($AC$2:$AC$5092=AC4502, $AT$2:$AT$5092), 0.75) - PERCENTILE(IF($AC$2:$AC$5092=AC4502, $AT$2:$AT$5092), 0.25)), AT4502 &gt; PERCENTILE(IF($AC$2:$AC$5092=AC4502, $AT$2:$AT$5092), 0.75) + 1.5 * (PERCENTILE(IF($AC$2:$AC$5092=AC4502, $AT$2:$AT$5092), 0.75) - PERCENTILE(IF($AC$2:$AC$5092=AC4502, $AT$2:$AT$5092), 0.25))), "ตัด", "เก็บ"))</f>
        <v>เก็บ</v>
      </c>
      <c r="AW4502" s="1">
        <f t="shared" si="212"/>
        <v>4005.4952465164292</v>
      </c>
      <c r="AX4502" s="1">
        <v>2577.9546108768855</v>
      </c>
      <c r="AY4502" s="1">
        <v>1232.1577878643095</v>
      </c>
    </row>
    <row r="4503" spans="1:51" x14ac:dyDescent="0.2">
      <c r="A4503" s="3">
        <v>46079</v>
      </c>
      <c r="B4503">
        <v>46079</v>
      </c>
      <c r="C4503" t="s">
        <v>14205</v>
      </c>
      <c r="D4503" t="s">
        <v>66</v>
      </c>
      <c r="E4503" t="s">
        <v>105</v>
      </c>
      <c r="F4503" t="s">
        <v>395</v>
      </c>
      <c r="G4503" s="1">
        <v>1000</v>
      </c>
      <c r="H4503" s="1">
        <v>6008</v>
      </c>
      <c r="I4503" s="1">
        <v>1250</v>
      </c>
      <c r="J4503" s="1">
        <v>0</v>
      </c>
      <c r="K4503" s="1">
        <v>0</v>
      </c>
      <c r="L4503" s="1">
        <v>0</v>
      </c>
      <c r="M4503" s="1">
        <v>0</v>
      </c>
      <c r="N4503" s="1">
        <v>0</v>
      </c>
      <c r="O4503" s="1">
        <v>2250</v>
      </c>
      <c r="P4503" t="s">
        <v>14206</v>
      </c>
      <c r="Q4503" s="2">
        <v>244406</v>
      </c>
      <c r="R4503" t="s">
        <v>55</v>
      </c>
      <c r="S4503">
        <v>0</v>
      </c>
      <c r="T4503" t="s">
        <v>87</v>
      </c>
      <c r="U4503" t="s">
        <v>310</v>
      </c>
      <c r="V4503" s="1">
        <v>4571</v>
      </c>
      <c r="W4503" s="1">
        <v>670</v>
      </c>
      <c r="X4503" s="1">
        <v>0</v>
      </c>
      <c r="Y4503" t="s">
        <v>87</v>
      </c>
      <c r="Z4503" t="s">
        <v>310</v>
      </c>
      <c r="AA4503" t="s">
        <v>9830</v>
      </c>
      <c r="AB4503" s="1">
        <v>0</v>
      </c>
      <c r="AC4503" s="4">
        <f>IF(ISNUMBER(MATCH(AD4503, $AD$2:AD4502, 0)), INDEX($AC$2:AC4502, MATCH(AD4503, $AD$2:AD4502, 0)), MAX($AC$2:AC4502)+1)</f>
        <v>46</v>
      </c>
      <c r="AD4503" t="str">
        <f t="shared" si="213"/>
        <v>เชียงราย-ฝาง</v>
      </c>
      <c r="AE4503" t="s">
        <v>55</v>
      </c>
      <c r="AF4503" s="1">
        <v>0</v>
      </c>
      <c r="AG4503" s="1">
        <v>0</v>
      </c>
      <c r="AH4503" s="1">
        <v>0</v>
      </c>
      <c r="AI4503" t="s">
        <v>14207</v>
      </c>
      <c r="AJ4503" s="1">
        <v>1</v>
      </c>
      <c r="AK4503" s="1">
        <v>0</v>
      </c>
      <c r="AL4503" s="1">
        <v>0</v>
      </c>
      <c r="AM4503" s="1">
        <v>0</v>
      </c>
      <c r="AN4503" s="1">
        <v>0</v>
      </c>
      <c r="AO4503" s="1">
        <v>0</v>
      </c>
      <c r="AP4503" s="1">
        <v>0</v>
      </c>
      <c r="AQ4503" s="1">
        <v>0</v>
      </c>
      <c r="AR4503" s="1">
        <v>13499</v>
      </c>
      <c r="AS4503" s="1">
        <v>528.11229166666658</v>
      </c>
      <c r="AT4503" s="1">
        <f>Table1[[#This Row],[รวมต้นทุนค่าเดินทาง]]+Table1[[#This Row],[รวมต้นทุนค่าซ่อม]]+Table1[[#This Row],[รวมค่าเสื่อม]]</f>
        <v>15542.263806818182</v>
      </c>
      <c r="AU4503" s="1">
        <f t="shared" si="211"/>
        <v>15694.248593490142</v>
      </c>
      <c r="AV4503" s="1" t="str" cm="1">
        <f t="array" ref="AV4503">IF(AC4503&lt;4, "เก็บ", IF(OR(AT4503 &lt; PERCENTILE(IF($AC$2:$AC$5092=AC4503, $AT$2:$AT$5092), 0.25) - 1.5 * (PERCENTILE(IF($AC$2:$AC$5092=AC4503, $AT$2:$AT$5092), 0.75) - PERCENTILE(IF($AC$2:$AC$5092=AC4503, $AT$2:$AT$5092), 0.25)), AT4503 &gt; PERCENTILE(IF($AC$2:$AC$5092=AC4503, $AT$2:$AT$5092), 0.75) + 1.5 * (PERCENTILE(IF($AC$2:$AC$5092=AC4503, $AT$2:$AT$5092), 0.75) - PERCENTILE(IF($AC$2:$AC$5092=AC4503, $AT$2:$AT$5092), 0.25))), "ตัด", "เก็บ"))</f>
        <v>เก็บ</v>
      </c>
      <c r="AW4503" s="1">
        <f t="shared" si="212"/>
        <v>17688.194167766444</v>
      </c>
      <c r="AX4503" s="1">
        <v>19348.408930748934</v>
      </c>
      <c r="AY4503" s="1">
        <v>1515.1515151515152</v>
      </c>
    </row>
    <row r="4504" spans="1:51" x14ac:dyDescent="0.2">
      <c r="A4504" s="3">
        <v>46079</v>
      </c>
      <c r="B4504">
        <v>46079</v>
      </c>
      <c r="C4504" t="s">
        <v>14208</v>
      </c>
      <c r="D4504" t="s">
        <v>66</v>
      </c>
      <c r="E4504" t="s">
        <v>148</v>
      </c>
      <c r="F4504" t="s">
        <v>774</v>
      </c>
      <c r="G4504" s="1">
        <v>0</v>
      </c>
      <c r="H4504" s="1">
        <v>5515</v>
      </c>
      <c r="I4504" s="1">
        <v>1150</v>
      </c>
      <c r="J4504" s="1">
        <v>0</v>
      </c>
      <c r="K4504" s="1">
        <v>0</v>
      </c>
      <c r="L4504" s="1">
        <v>0</v>
      </c>
      <c r="M4504" s="1">
        <v>0</v>
      </c>
      <c r="N4504" s="1">
        <v>609</v>
      </c>
      <c r="O4504" s="1">
        <v>1759</v>
      </c>
      <c r="P4504" t="s">
        <v>14209</v>
      </c>
      <c r="Q4504" s="2">
        <v>244407</v>
      </c>
      <c r="R4504" t="s">
        <v>55</v>
      </c>
      <c r="S4504">
        <v>0</v>
      </c>
      <c r="T4504" t="s">
        <v>87</v>
      </c>
      <c r="U4504" t="s">
        <v>108</v>
      </c>
      <c r="V4504" s="1">
        <v>3656</v>
      </c>
      <c r="W4504" s="1">
        <v>335</v>
      </c>
      <c r="X4504" s="1">
        <v>0</v>
      </c>
      <c r="Y4504" t="s">
        <v>114</v>
      </c>
      <c r="Z4504" t="s">
        <v>87</v>
      </c>
      <c r="AA4504" t="s">
        <v>798</v>
      </c>
      <c r="AB4504" s="1">
        <v>0</v>
      </c>
      <c r="AC4504" s="4">
        <f>IF(ISNUMBER(MATCH(AD4504, $AD$2:AD4503, 0)), INDEX($AC$2:AC4503, MATCH(AD4504, $AD$2:AD4503, 0)), MAX($AC$2:AC4503)+1)</f>
        <v>35</v>
      </c>
      <c r="AD4504" t="str">
        <f t="shared" si="213"/>
        <v>เชียงราย-เวียงป่าเป้า</v>
      </c>
      <c r="AE4504" t="s">
        <v>55</v>
      </c>
      <c r="AF4504" s="1">
        <v>0</v>
      </c>
      <c r="AG4504" s="1">
        <v>0</v>
      </c>
      <c r="AH4504" s="1">
        <v>0</v>
      </c>
      <c r="AI4504" t="s">
        <v>14210</v>
      </c>
      <c r="AJ4504" s="1">
        <v>1</v>
      </c>
      <c r="AK4504" s="1">
        <v>0</v>
      </c>
      <c r="AL4504" s="1">
        <v>0</v>
      </c>
      <c r="AM4504" s="1">
        <v>0</v>
      </c>
      <c r="AN4504" s="1">
        <v>0</v>
      </c>
      <c r="AO4504" s="1">
        <v>0</v>
      </c>
      <c r="AP4504" s="1">
        <v>0</v>
      </c>
      <c r="AQ4504" s="1">
        <v>0</v>
      </c>
      <c r="AR4504" s="1">
        <v>11265</v>
      </c>
      <c r="AS4504" s="1">
        <v>1580.7807142857141</v>
      </c>
      <c r="AT4504" s="1">
        <f>Table1[[#This Row],[รวมต้นทุนค่าเดินทาง]]+Table1[[#This Row],[รวมต้นทุนค่าซ่อม]]+Table1[[#This Row],[รวมค่าเสื่อม]]</f>
        <v>13984.799405874499</v>
      </c>
      <c r="AU4504" s="1">
        <f t="shared" si="211"/>
        <v>5126.5042471606366</v>
      </c>
      <c r="AV4504" s="1" t="str" cm="1">
        <f t="array" ref="AV4504">IF(AC4504&lt;4, "เก็บ", IF(OR(AT4504 &lt; PERCENTILE(IF($AC$2:$AC$5092=AC4504, $AT$2:$AT$5092), 0.25) - 1.5 * (PERCENTILE(IF($AC$2:$AC$5092=AC4504, $AT$2:$AT$5092), 0.75) - PERCENTILE(IF($AC$2:$AC$5092=AC4504, $AT$2:$AT$5092), 0.25)), AT4504 &gt; PERCENTILE(IF($AC$2:$AC$5092=AC4504, $AT$2:$AT$5092), 0.75) + 1.5 * (PERCENTILE(IF($AC$2:$AC$5092=AC4504, $AT$2:$AT$5092), 0.75) - PERCENTILE(IF($AC$2:$AC$5092=AC4504, $AT$2:$AT$5092), 0.25))), "ตัด", "เก็บ"))</f>
        <v>ตัด</v>
      </c>
      <c r="AW4504" s="1">
        <f t="shared" si="212"/>
        <v>3073.4842944215561</v>
      </c>
      <c r="AX4504" s="1">
        <v>2121.4881565368364</v>
      </c>
      <c r="AY4504" s="1">
        <v>1139.018691588785</v>
      </c>
    </row>
    <row r="4505" spans="1:51" x14ac:dyDescent="0.2">
      <c r="A4505" s="3">
        <v>46080</v>
      </c>
      <c r="B4505">
        <v>46080</v>
      </c>
      <c r="C4505" t="s">
        <v>14211</v>
      </c>
      <c r="D4505" t="s">
        <v>66</v>
      </c>
      <c r="E4505" t="s">
        <v>124</v>
      </c>
      <c r="F4505" t="s">
        <v>236</v>
      </c>
      <c r="G4505" s="1">
        <v>0</v>
      </c>
      <c r="H4505" s="1">
        <v>0</v>
      </c>
      <c r="I4505" s="1">
        <v>500</v>
      </c>
      <c r="J4505" s="1">
        <v>0</v>
      </c>
      <c r="K4505" s="1">
        <v>0</v>
      </c>
      <c r="L4505" s="1">
        <v>0</v>
      </c>
      <c r="M4505" s="1">
        <v>0</v>
      </c>
      <c r="N4505" s="1">
        <v>0</v>
      </c>
      <c r="O4505" s="1">
        <v>500</v>
      </c>
      <c r="P4505" t="s">
        <v>14212</v>
      </c>
      <c r="Q4505" s="2">
        <v>244407</v>
      </c>
      <c r="R4505" t="s">
        <v>70</v>
      </c>
      <c r="S4505">
        <v>0</v>
      </c>
      <c r="T4505" t="s">
        <v>71</v>
      </c>
      <c r="U4505" t="s">
        <v>161</v>
      </c>
      <c r="V4505" s="1">
        <v>0</v>
      </c>
      <c r="W4505" s="1">
        <v>0</v>
      </c>
      <c r="X4505" s="1">
        <v>0</v>
      </c>
      <c r="AA4505" t="s">
        <v>58</v>
      </c>
      <c r="AB4505" s="1">
        <v>0</v>
      </c>
      <c r="AC4505" s="4">
        <f>IF(ISNUMBER(MATCH(AD4505, $AD$2:AD4504, 0)), INDEX($AC$2:AC4504, MATCH(AD4505, $AD$2:AD4504, 0)), MAX($AC$2:AC4504)+1)</f>
        <v>9</v>
      </c>
      <c r="AD4505" t="str">
        <f t="shared" si="213"/>
        <v>เชียงใหม่-พุทธมณฑลสาย 2</v>
      </c>
      <c r="AE4505" t="s">
        <v>73</v>
      </c>
      <c r="AF4505" s="1">
        <v>0</v>
      </c>
      <c r="AG4505" s="1">
        <v>0</v>
      </c>
      <c r="AH4505" s="1">
        <v>0</v>
      </c>
      <c r="AI4505" t="s">
        <v>14213</v>
      </c>
      <c r="AJ4505" s="1">
        <v>1</v>
      </c>
      <c r="AK4505" s="1">
        <v>720</v>
      </c>
      <c r="AL4505" s="1">
        <v>720</v>
      </c>
      <c r="AM4505" s="1">
        <v>1</v>
      </c>
      <c r="AN4505" s="1">
        <v>0</v>
      </c>
      <c r="AO4505" s="1">
        <v>0</v>
      </c>
      <c r="AP4505" s="1">
        <v>0</v>
      </c>
      <c r="AQ4505" s="1">
        <v>0</v>
      </c>
      <c r="AR4505" s="1">
        <v>500</v>
      </c>
      <c r="AS4505" s="1">
        <v>706.854326923077</v>
      </c>
      <c r="AT4505" s="1">
        <f>Table1[[#This Row],[รวมต้นทุนค่าเดินทาง]]+Table1[[#This Row],[รวมต้นทุนค่าซ่อม]]+Table1[[#This Row],[รวมค่าเสื่อม]]</f>
        <v>3210.8140871970495</v>
      </c>
      <c r="AU4505" s="1">
        <f t="shared" si="211"/>
        <v>4623.2312262414152</v>
      </c>
      <c r="AV4505" s="1" t="str" cm="1">
        <f t="array" ref="AV4505">IF(AC4505&lt;4, "เก็บ", IF(OR(AT4505 &lt; PERCENTILE(IF($AC$2:$AC$5092=AC4505, $AT$2:$AT$5092), 0.25) - 1.5 * (PERCENTILE(IF($AC$2:$AC$5092=AC4505, $AT$2:$AT$5092), 0.75) - PERCENTILE(IF($AC$2:$AC$5092=AC4505, $AT$2:$AT$5092), 0.25)), AT4505 &gt; PERCENTILE(IF($AC$2:$AC$5092=AC4505, $AT$2:$AT$5092), 0.75) + 1.5 * (PERCENTILE(IF($AC$2:$AC$5092=AC4505, $AT$2:$AT$5092), 0.75) - PERCENTILE(IF($AC$2:$AC$5092=AC4505, $AT$2:$AT$5092), 0.25))), "ตัด", "เก็บ"))</f>
        <v>เก็บ</v>
      </c>
      <c r="AW4505" s="1">
        <f t="shared" si="212"/>
        <v>4005.4952465164292</v>
      </c>
      <c r="AX4505" s="1">
        <v>2577.9546108768855</v>
      </c>
      <c r="AY4505" s="1">
        <v>2003.9597602739725</v>
      </c>
    </row>
    <row r="4506" spans="1:51" x14ac:dyDescent="0.2">
      <c r="A4506" s="3">
        <v>46080</v>
      </c>
      <c r="B4506">
        <v>46080</v>
      </c>
      <c r="C4506" t="s">
        <v>14214</v>
      </c>
      <c r="D4506" t="s">
        <v>66</v>
      </c>
      <c r="E4506" t="s">
        <v>124</v>
      </c>
      <c r="F4506" t="s">
        <v>655</v>
      </c>
      <c r="G4506" s="1">
        <v>0</v>
      </c>
      <c r="H4506" s="1">
        <v>0</v>
      </c>
      <c r="I4506" s="1">
        <v>400</v>
      </c>
      <c r="J4506" s="1">
        <v>0</v>
      </c>
      <c r="K4506" s="1">
        <v>0</v>
      </c>
      <c r="L4506" s="1">
        <v>0</v>
      </c>
      <c r="M4506" s="1">
        <v>0</v>
      </c>
      <c r="N4506" s="1">
        <v>0</v>
      </c>
      <c r="O4506" s="1">
        <v>400</v>
      </c>
      <c r="P4506" t="s">
        <v>14215</v>
      </c>
      <c r="Q4506" s="2">
        <v>244407</v>
      </c>
      <c r="R4506" t="s">
        <v>70</v>
      </c>
      <c r="S4506">
        <v>0</v>
      </c>
      <c r="T4506" t="s">
        <v>71</v>
      </c>
      <c r="U4506" t="s">
        <v>93</v>
      </c>
      <c r="V4506" s="1">
        <v>0</v>
      </c>
      <c r="W4506" s="1">
        <v>0</v>
      </c>
      <c r="X4506" s="1">
        <v>0</v>
      </c>
      <c r="AA4506" t="s">
        <v>58</v>
      </c>
      <c r="AB4506" s="1">
        <v>0</v>
      </c>
      <c r="AC4506" s="4">
        <f>IF(ISNUMBER(MATCH(AD4506, $AD$2:AD4505, 0)), INDEX($AC$2:AC4505, MATCH(AD4506, $AD$2:AD4505, 0)), MAX($AC$2:AC4505)+1)</f>
        <v>4</v>
      </c>
      <c r="AD4506" t="str">
        <f t="shared" si="213"/>
        <v>เชียงใหม่-ตลาดไท</v>
      </c>
      <c r="AE4506" t="s">
        <v>73</v>
      </c>
      <c r="AF4506" s="1">
        <v>0</v>
      </c>
      <c r="AG4506" s="1">
        <v>0</v>
      </c>
      <c r="AH4506" s="1">
        <v>0</v>
      </c>
      <c r="AI4506" t="s">
        <v>14216</v>
      </c>
      <c r="AJ4506" s="1">
        <v>1</v>
      </c>
      <c r="AK4506" s="1">
        <v>720</v>
      </c>
      <c r="AL4506" s="1">
        <v>720</v>
      </c>
      <c r="AM4506" s="1">
        <v>1</v>
      </c>
      <c r="AN4506" s="1">
        <v>0</v>
      </c>
      <c r="AO4506" s="1">
        <v>0</v>
      </c>
      <c r="AP4506" s="1">
        <v>0</v>
      </c>
      <c r="AQ4506" s="1">
        <v>0</v>
      </c>
      <c r="AR4506" s="1">
        <v>400</v>
      </c>
      <c r="AS4506" s="1">
        <v>90.922214954179964</v>
      </c>
      <c r="AT4506" s="1">
        <f>Table1[[#This Row],[รวมต้นทุนค่าเดินทาง]]+Table1[[#This Row],[รวมต้นทุนค่าซ่อม]]+Table1[[#This Row],[รวมค่าเสื่อม]]</f>
        <v>1767.0301760742911</v>
      </c>
      <c r="AU4506" s="1">
        <f t="shared" si="211"/>
        <v>4256.109283997258</v>
      </c>
      <c r="AV4506" s="1" t="str" cm="1">
        <f t="array" ref="AV4506">IF(AC4506&lt;4, "เก็บ", IF(OR(AT4506 &lt; PERCENTILE(IF($AC$2:$AC$5092=AC4506, $AT$2:$AT$5092), 0.25) - 1.5 * (PERCENTILE(IF($AC$2:$AC$5092=AC4506, $AT$2:$AT$5092), 0.75) - PERCENTILE(IF($AC$2:$AC$5092=AC4506, $AT$2:$AT$5092), 0.25)), AT4506 &gt; PERCENTILE(IF($AC$2:$AC$5092=AC4506, $AT$2:$AT$5092), 0.75) + 1.5 * (PERCENTILE(IF($AC$2:$AC$5092=AC4506, $AT$2:$AT$5092), 0.75) - PERCENTILE(IF($AC$2:$AC$5092=AC4506, $AT$2:$AT$5092), 0.25))), "ตัด", "เก็บ"))</f>
        <v>เก็บ</v>
      </c>
      <c r="AW4506" s="1">
        <f t="shared" si="212"/>
        <v>3807.0727671795808</v>
      </c>
      <c r="AX4506" s="1">
        <v>2335.0230876608157</v>
      </c>
      <c r="AY4506" s="1">
        <v>1276.1079611201112</v>
      </c>
    </row>
    <row r="4507" spans="1:51" x14ac:dyDescent="0.2">
      <c r="A4507" s="3">
        <v>46080</v>
      </c>
      <c r="B4507">
        <v>46080</v>
      </c>
      <c r="C4507" t="s">
        <v>14217</v>
      </c>
      <c r="D4507" t="s">
        <v>66</v>
      </c>
      <c r="E4507" t="s">
        <v>124</v>
      </c>
      <c r="F4507" t="s">
        <v>252</v>
      </c>
      <c r="G4507" s="1">
        <v>609</v>
      </c>
      <c r="H4507" s="1">
        <v>0</v>
      </c>
      <c r="I4507" s="1">
        <v>400</v>
      </c>
      <c r="J4507" s="1">
        <v>0</v>
      </c>
      <c r="K4507" s="1">
        <v>0</v>
      </c>
      <c r="L4507" s="1">
        <v>0</v>
      </c>
      <c r="M4507" s="1">
        <v>0</v>
      </c>
      <c r="N4507" s="1">
        <v>0</v>
      </c>
      <c r="O4507" s="1">
        <v>1009</v>
      </c>
      <c r="P4507" t="s">
        <v>14218</v>
      </c>
      <c r="Q4507" s="2">
        <v>244407</v>
      </c>
      <c r="R4507" t="s">
        <v>70</v>
      </c>
      <c r="S4507">
        <v>0</v>
      </c>
      <c r="T4507" t="s">
        <v>254</v>
      </c>
      <c r="U4507" t="s">
        <v>161</v>
      </c>
      <c r="V4507" s="1">
        <v>0</v>
      </c>
      <c r="W4507" s="1">
        <v>0</v>
      </c>
      <c r="X4507" s="1">
        <v>0</v>
      </c>
      <c r="AA4507" t="s">
        <v>58</v>
      </c>
      <c r="AB4507" s="1">
        <v>0</v>
      </c>
      <c r="AC4507" s="4">
        <f>IF(ISNUMBER(MATCH(AD4507, $AD$2:AD4506, 0)), INDEX($AC$2:AC4506, MATCH(AD4507, $AD$2:AD4506, 0)), MAX($AC$2:AC4506)+1)</f>
        <v>11</v>
      </c>
      <c r="AD4507" t="str">
        <f t="shared" si="213"/>
        <v>ลำปาง-พุทธมณฑลสาย 2</v>
      </c>
      <c r="AE4507" t="s">
        <v>73</v>
      </c>
      <c r="AF4507" s="1">
        <v>0</v>
      </c>
      <c r="AG4507" s="1">
        <v>0</v>
      </c>
      <c r="AH4507" s="1">
        <v>0</v>
      </c>
      <c r="AI4507" t="s">
        <v>14219</v>
      </c>
      <c r="AJ4507" s="1">
        <v>1</v>
      </c>
      <c r="AK4507" s="1">
        <v>720</v>
      </c>
      <c r="AL4507" s="1">
        <v>720</v>
      </c>
      <c r="AM4507" s="1">
        <v>1</v>
      </c>
      <c r="AN4507" s="1">
        <v>0</v>
      </c>
      <c r="AO4507" s="1">
        <v>0</v>
      </c>
      <c r="AP4507" s="1">
        <v>0</v>
      </c>
      <c r="AQ4507" s="1">
        <v>0</v>
      </c>
      <c r="AR4507" s="1">
        <v>1009</v>
      </c>
      <c r="AS4507" s="1">
        <v>2753.121876571141</v>
      </c>
      <c r="AT4507" s="1">
        <f>Table1[[#This Row],[รวมต้นทุนค่าเดินทาง]]+Table1[[#This Row],[รวมต้นทุนค่าซ่อม]]+Table1[[#This Row],[รวมค่าเสื่อม]]</f>
        <v>6298.233554807156</v>
      </c>
      <c r="AU4507" s="1">
        <f t="shared" si="211"/>
        <v>4930.4097489270907</v>
      </c>
      <c r="AV4507" s="1" t="str" cm="1">
        <f t="array" ref="AV4507">IF(AC4507&lt;4, "เก็บ", IF(OR(AT4507 &lt; PERCENTILE(IF($AC$2:$AC$5092=AC4507, $AT$2:$AT$5092), 0.25) - 1.5 * (PERCENTILE(IF($AC$2:$AC$5092=AC4507, $AT$2:$AT$5092), 0.75) - PERCENTILE(IF($AC$2:$AC$5092=AC4507, $AT$2:$AT$5092), 0.25)), AT4507 &gt; PERCENTILE(IF($AC$2:$AC$5092=AC4507, $AT$2:$AT$5092), 0.75) + 1.5 * (PERCENTILE(IF($AC$2:$AC$5092=AC4507, $AT$2:$AT$5092), 0.75) - PERCENTILE(IF($AC$2:$AC$5092=AC4507, $AT$2:$AT$5092), 0.25))), "ตัด", "เก็บ"))</f>
        <v>เก็บ</v>
      </c>
      <c r="AW4507" s="1">
        <f t="shared" si="212"/>
        <v>4496.4734610911819</v>
      </c>
      <c r="AX4507" s="1">
        <v>2927.9145864762854</v>
      </c>
      <c r="AY4507" s="1">
        <v>2536.111678236015</v>
      </c>
    </row>
    <row r="4508" spans="1:51" x14ac:dyDescent="0.2">
      <c r="A4508" s="3">
        <v>46080</v>
      </c>
      <c r="B4508">
        <v>46080</v>
      </c>
      <c r="C4508" t="s">
        <v>14220</v>
      </c>
      <c r="D4508" t="s">
        <v>66</v>
      </c>
      <c r="E4508" t="s">
        <v>124</v>
      </c>
      <c r="F4508" t="s">
        <v>435</v>
      </c>
      <c r="G4508" s="1">
        <v>0</v>
      </c>
      <c r="H4508" s="1">
        <v>518</v>
      </c>
      <c r="I4508" s="1">
        <v>400</v>
      </c>
      <c r="J4508" s="1">
        <v>0</v>
      </c>
      <c r="K4508" s="1">
        <v>0</v>
      </c>
      <c r="L4508" s="1">
        <v>0</v>
      </c>
      <c r="M4508" s="1">
        <v>0</v>
      </c>
      <c r="N4508" s="1">
        <v>0</v>
      </c>
      <c r="O4508" s="1">
        <v>400</v>
      </c>
      <c r="P4508" t="s">
        <v>14221</v>
      </c>
      <c r="Q4508" s="2">
        <v>244407</v>
      </c>
      <c r="R4508" t="s">
        <v>70</v>
      </c>
      <c r="S4508">
        <v>0</v>
      </c>
      <c r="T4508" t="s">
        <v>254</v>
      </c>
      <c r="U4508" t="s">
        <v>93</v>
      </c>
      <c r="V4508" s="1">
        <v>0</v>
      </c>
      <c r="W4508" s="1">
        <v>0</v>
      </c>
      <c r="X4508" s="1">
        <v>0</v>
      </c>
      <c r="AA4508" t="s">
        <v>58</v>
      </c>
      <c r="AB4508" s="1">
        <v>0</v>
      </c>
      <c r="AC4508" s="4">
        <f>IF(ISNUMBER(MATCH(AD4508, $AD$2:AD4507, 0)), INDEX($AC$2:AC4507, MATCH(AD4508, $AD$2:AD4507, 0)), MAX($AC$2:AC4507)+1)</f>
        <v>14</v>
      </c>
      <c r="AD4508" t="str">
        <f t="shared" si="213"/>
        <v>ลำปาง-ตลาดไท</v>
      </c>
      <c r="AE4508" t="s">
        <v>73</v>
      </c>
      <c r="AF4508" s="1">
        <v>0</v>
      </c>
      <c r="AG4508" s="1">
        <v>0</v>
      </c>
      <c r="AH4508" s="1">
        <v>0</v>
      </c>
      <c r="AI4508" t="s">
        <v>14222</v>
      </c>
      <c r="AJ4508" s="1">
        <v>1</v>
      </c>
      <c r="AK4508" s="1">
        <v>720</v>
      </c>
      <c r="AL4508" s="1">
        <v>720</v>
      </c>
      <c r="AM4508" s="1">
        <v>1</v>
      </c>
      <c r="AN4508" s="1">
        <v>0</v>
      </c>
      <c r="AO4508" s="1">
        <v>0</v>
      </c>
      <c r="AP4508" s="1">
        <v>0</v>
      </c>
      <c r="AQ4508" s="1">
        <v>0</v>
      </c>
      <c r="AR4508" s="1">
        <v>918</v>
      </c>
      <c r="AS4508" s="1">
        <v>179.57362012987014</v>
      </c>
      <c r="AT4508" s="1">
        <f>Table1[[#This Row],[รวมต้นทุนค่าเดินทาง]]+Table1[[#This Row],[รวมต้นทุนค่าซ่อม]]+Table1[[#This Row],[รวมค่าเสื่อม]]</f>
        <v>3032.9922140244121</v>
      </c>
      <c r="AU4508" s="1" t="e">
        <f t="shared" si="211"/>
        <v>#N/A</v>
      </c>
      <c r="AV4508" s="1" t="e" cm="1">
        <f t="array" ref="AV4508">IF(AC4508&lt;4, "เก็บ", IF(OR(AT4508 &lt; PERCENTILE(IF($AC$2:$AC$5092=AC4508, $AT$2:$AT$5092), 0.25) - 1.5 * (PERCENTILE(IF($AC$2:$AC$5092=AC4508, $AT$2:$AT$5092), 0.75) - PERCENTILE(IF($AC$2:$AC$5092=AC4508, $AT$2:$AT$5092), 0.25)), AT4508 &gt; PERCENTILE(IF($AC$2:$AC$5092=AC4508, $AT$2:$AT$5092), 0.75) + 1.5 * (PERCENTILE(IF($AC$2:$AC$5092=AC4508, $AT$2:$AT$5092), 0.75) - PERCENTILE(IF($AC$2:$AC$5092=AC4508, $AT$2:$AT$5092), 0.25))), "ตัด", "เก็บ"))</f>
        <v>#N/A</v>
      </c>
      <c r="AW4508" s="1" t="e">
        <f t="shared" si="212"/>
        <v>#DIV/0!</v>
      </c>
      <c r="AX4508" s="1">
        <v>2411.9362516169685</v>
      </c>
      <c r="AY4508" s="1">
        <v>1935.418593894542</v>
      </c>
    </row>
    <row r="4509" spans="1:51" x14ac:dyDescent="0.2">
      <c r="A4509" s="3">
        <v>46080</v>
      </c>
      <c r="B4509">
        <v>46080</v>
      </c>
      <c r="C4509" t="s">
        <v>14223</v>
      </c>
      <c r="D4509" t="s">
        <v>66</v>
      </c>
      <c r="E4509" t="s">
        <v>84</v>
      </c>
      <c r="F4509" t="s">
        <v>633</v>
      </c>
      <c r="G4509" s="1">
        <v>0</v>
      </c>
      <c r="H4509" s="1">
        <v>0</v>
      </c>
      <c r="I4509" s="1">
        <v>0</v>
      </c>
      <c r="J4509" s="1">
        <v>0</v>
      </c>
      <c r="K4509" s="1">
        <v>0</v>
      </c>
      <c r="L4509" s="1">
        <v>0</v>
      </c>
      <c r="M4509" s="1">
        <v>0</v>
      </c>
      <c r="N4509" s="1">
        <v>0</v>
      </c>
      <c r="O4509" s="1">
        <v>0</v>
      </c>
      <c r="P4509" t="s">
        <v>14224</v>
      </c>
      <c r="Q4509" s="2">
        <v>244408</v>
      </c>
      <c r="R4509" t="s">
        <v>55</v>
      </c>
      <c r="S4509">
        <v>0</v>
      </c>
      <c r="T4509" t="s">
        <v>88</v>
      </c>
      <c r="U4509" t="s">
        <v>71</v>
      </c>
      <c r="V4509" s="1">
        <v>0</v>
      </c>
      <c r="W4509" s="1">
        <v>1127</v>
      </c>
      <c r="X4509" s="1">
        <v>0</v>
      </c>
      <c r="Y4509" t="s">
        <v>88</v>
      </c>
      <c r="Z4509" t="s">
        <v>71</v>
      </c>
      <c r="AA4509" t="s">
        <v>11335</v>
      </c>
      <c r="AB4509" s="1">
        <v>0</v>
      </c>
      <c r="AC4509" s="4">
        <f>IF(ISNUMBER(MATCH(AD4509, $AD$2:AD4508, 0)), INDEX($AC$2:AC4508, MATCH(AD4509, $AD$2:AD4508, 0)), MAX($AC$2:AC4508)+1)</f>
        <v>13</v>
      </c>
      <c r="AD4509" t="str">
        <f t="shared" si="213"/>
        <v>แพร่-เชียงใหม่</v>
      </c>
      <c r="AE4509" t="s">
        <v>55</v>
      </c>
      <c r="AF4509" s="1">
        <v>0</v>
      </c>
      <c r="AG4509" s="1">
        <v>0</v>
      </c>
      <c r="AH4509" s="1">
        <v>0</v>
      </c>
      <c r="AI4509" t="s">
        <v>14225</v>
      </c>
      <c r="AJ4509" s="1">
        <v>1</v>
      </c>
      <c r="AK4509" s="1">
        <v>0</v>
      </c>
      <c r="AL4509" s="1">
        <v>0</v>
      </c>
      <c r="AM4509" s="1">
        <v>0</v>
      </c>
      <c r="AN4509" s="1">
        <v>1208.4401999999998</v>
      </c>
      <c r="AO4509" s="1">
        <v>0</v>
      </c>
      <c r="AP4509" s="1">
        <v>0</v>
      </c>
      <c r="AQ4509" s="1">
        <v>0</v>
      </c>
      <c r="AR4509" s="1">
        <v>1127</v>
      </c>
      <c r="AS4509" s="1">
        <v>521.08423611111107</v>
      </c>
      <c r="AT4509" s="1">
        <f>Table1[[#This Row],[รวมต้นทุนค่าเดินทาง]]+Table1[[#This Row],[รวมต้นทุนค่าซ่อม]]+Table1[[#This Row],[รวมค่าเสื่อม]]</f>
        <v>3342.3613445448459</v>
      </c>
      <c r="AU4509" s="1">
        <f t="shared" si="211"/>
        <v>4592.0787429767815</v>
      </c>
      <c r="AV4509" s="1" t="str" cm="1">
        <f t="array" ref="AV4509">IF(AC4509&lt;4, "เก็บ", IF(OR(AT4509 &lt; PERCENTILE(IF($AC$2:$AC$5092=AC4509, $AT$2:$AT$5092), 0.25) - 1.5 * (PERCENTILE(IF($AC$2:$AC$5092=AC4509, $AT$2:$AT$5092), 0.75) - PERCENTILE(IF($AC$2:$AC$5092=AC4509, $AT$2:$AT$5092), 0.25)), AT4509 &gt; PERCENTILE(IF($AC$2:$AC$5092=AC4509, $AT$2:$AT$5092), 0.75) + 1.5 * (PERCENTILE(IF($AC$2:$AC$5092=AC4509, $AT$2:$AT$5092), 0.75) - PERCENTILE(IF($AC$2:$AC$5092=AC4509, $AT$2:$AT$5092), 0.25))), "ตัด", "เก็บ"))</f>
        <v>เก็บ</v>
      </c>
      <c r="AW4509" s="1">
        <f t="shared" si="212"/>
        <v>4279.7356386749952</v>
      </c>
      <c r="AX4509" s="1">
        <v>3355.5397680040655</v>
      </c>
      <c r="AY4509" s="1">
        <v>1694.2771084337348</v>
      </c>
    </row>
    <row r="4510" spans="1:51" x14ac:dyDescent="0.2">
      <c r="A4510" s="3">
        <v>46080</v>
      </c>
      <c r="B4510">
        <v>46080</v>
      </c>
      <c r="C4510" t="s">
        <v>14226</v>
      </c>
      <c r="D4510" t="s">
        <v>66</v>
      </c>
      <c r="E4510" t="s">
        <v>105</v>
      </c>
      <c r="F4510" t="s">
        <v>137</v>
      </c>
      <c r="G4510" s="1">
        <v>0</v>
      </c>
      <c r="H4510" s="1">
        <v>0</v>
      </c>
      <c r="I4510" s="1">
        <v>0</v>
      </c>
      <c r="J4510" s="1">
        <v>0</v>
      </c>
      <c r="K4510" s="1">
        <v>0</v>
      </c>
      <c r="L4510" s="1">
        <v>0</v>
      </c>
      <c r="M4510" s="1">
        <v>0</v>
      </c>
      <c r="N4510" s="1">
        <v>670</v>
      </c>
      <c r="O4510" s="1">
        <v>670</v>
      </c>
      <c r="P4510" t="s">
        <v>14227</v>
      </c>
      <c r="Q4510" s="2">
        <v>244407</v>
      </c>
      <c r="R4510" t="s">
        <v>55</v>
      </c>
      <c r="S4510">
        <v>0</v>
      </c>
      <c r="T4510" t="s">
        <v>87</v>
      </c>
      <c r="U4510" t="s">
        <v>71</v>
      </c>
      <c r="V4510" s="1">
        <v>0</v>
      </c>
      <c r="W4510" s="1">
        <v>609</v>
      </c>
      <c r="X4510" s="1">
        <v>0</v>
      </c>
      <c r="Y4510" t="s">
        <v>108</v>
      </c>
      <c r="Z4510" t="s">
        <v>71</v>
      </c>
      <c r="AA4510" t="s">
        <v>764</v>
      </c>
      <c r="AB4510" s="1">
        <v>0</v>
      </c>
      <c r="AC4510" s="4">
        <f>IF(ISNUMBER(MATCH(AD4510, $AD$2:AD4509, 0)), INDEX($AC$2:AC4509, MATCH(AD4510, $AD$2:AD4509, 0)), MAX($AC$2:AC4509)+1)</f>
        <v>6</v>
      </c>
      <c r="AD4510" t="str">
        <f t="shared" si="213"/>
        <v>เชียงราย-เชียงใหม่</v>
      </c>
      <c r="AE4510" t="s">
        <v>55</v>
      </c>
      <c r="AF4510" s="1">
        <v>0</v>
      </c>
      <c r="AG4510" s="1">
        <v>0</v>
      </c>
      <c r="AH4510" s="1">
        <v>0</v>
      </c>
      <c r="AI4510" t="s">
        <v>14228</v>
      </c>
      <c r="AJ4510" s="1">
        <v>1</v>
      </c>
      <c r="AK4510" s="1">
        <v>0</v>
      </c>
      <c r="AL4510" s="1">
        <v>0</v>
      </c>
      <c r="AM4510" s="1">
        <v>0</v>
      </c>
      <c r="AN4510" s="1">
        <v>0</v>
      </c>
      <c r="AO4510" s="1">
        <v>0</v>
      </c>
      <c r="AP4510" s="1">
        <v>0</v>
      </c>
      <c r="AQ4510" s="1">
        <v>0</v>
      </c>
      <c r="AR4510" s="1">
        <v>1279</v>
      </c>
      <c r="AS4510" s="1">
        <v>513.77096153846151</v>
      </c>
      <c r="AT4510" s="1">
        <f>Table1[[#This Row],[รวมต้นทุนค่าเดินทาง]]+Table1[[#This Row],[รวมต้นทุนค่าซ่อม]]+Table1[[#This Row],[รวมค่าเสื่อม]]</f>
        <v>3097.118787625418</v>
      </c>
      <c r="AU4510" s="1">
        <f t="shared" si="211"/>
        <v>4428.3346813776061</v>
      </c>
      <c r="AV4510" s="1" t="str" cm="1">
        <f t="array" ref="AV4510">IF(AC4510&lt;4, "เก็บ", IF(OR(AT4510 &lt; PERCENTILE(IF($AC$2:$AC$5092=AC4510, $AT$2:$AT$5092), 0.25) - 1.5 * (PERCENTILE(IF($AC$2:$AC$5092=AC4510, $AT$2:$AT$5092), 0.75) - PERCENTILE(IF($AC$2:$AC$5092=AC4510, $AT$2:$AT$5092), 0.25)), AT4510 &gt; PERCENTILE(IF($AC$2:$AC$5092=AC4510, $AT$2:$AT$5092), 0.75) + 1.5 * (PERCENTILE(IF($AC$2:$AC$5092=AC4510, $AT$2:$AT$5092), 0.75) - PERCENTILE(IF($AC$2:$AC$5092=AC4510, $AT$2:$AT$5092), 0.25))), "ตัด", "เก็บ"))</f>
        <v>เก็บ</v>
      </c>
      <c r="AW4510" s="1">
        <f t="shared" si="212"/>
        <v>3873.7679454274344</v>
      </c>
      <c r="AX4510" s="1">
        <v>2781.4385174989698</v>
      </c>
      <c r="AY4510" s="1">
        <v>1304.3478260869565</v>
      </c>
    </row>
    <row r="4511" spans="1:51" x14ac:dyDescent="0.2">
      <c r="A4511" s="3">
        <v>46080</v>
      </c>
      <c r="B4511">
        <v>46080</v>
      </c>
      <c r="C4511" t="s">
        <v>14229</v>
      </c>
      <c r="D4511" t="s">
        <v>66</v>
      </c>
      <c r="E4511" t="s">
        <v>184</v>
      </c>
      <c r="F4511" t="s">
        <v>1334</v>
      </c>
      <c r="G4511" s="1">
        <v>0</v>
      </c>
      <c r="H4511" s="1">
        <v>0</v>
      </c>
      <c r="I4511" s="1">
        <v>0</v>
      </c>
      <c r="J4511" s="1">
        <v>0</v>
      </c>
      <c r="K4511" s="1">
        <v>0</v>
      </c>
      <c r="L4511" s="1">
        <v>0</v>
      </c>
      <c r="M4511" s="1">
        <v>0</v>
      </c>
      <c r="N4511" s="1">
        <v>0</v>
      </c>
      <c r="O4511" s="1">
        <v>0</v>
      </c>
      <c r="P4511" t="s">
        <v>14230</v>
      </c>
      <c r="Q4511" s="2">
        <v>244407</v>
      </c>
      <c r="R4511" t="s">
        <v>55</v>
      </c>
      <c r="S4511">
        <v>0</v>
      </c>
      <c r="T4511" t="s">
        <v>114</v>
      </c>
      <c r="U4511" t="s">
        <v>71</v>
      </c>
      <c r="V4511" s="1">
        <v>0</v>
      </c>
      <c r="W4511" s="1">
        <v>1462</v>
      </c>
      <c r="X4511" s="1">
        <v>0</v>
      </c>
      <c r="Y4511" t="s">
        <v>114</v>
      </c>
      <c r="Z4511" t="s">
        <v>71</v>
      </c>
      <c r="AA4511" t="s">
        <v>14231</v>
      </c>
      <c r="AB4511" s="1">
        <v>0</v>
      </c>
      <c r="AC4511" s="4">
        <f>IF(ISNUMBER(MATCH(AD4511, $AD$2:AD4510, 0)), INDEX($AC$2:AC4510, MATCH(AD4511, $AD$2:AD4510, 0)), MAX($AC$2:AC4510)+1)</f>
        <v>7</v>
      </c>
      <c r="AD4511" t="str">
        <f t="shared" si="213"/>
        <v>แม่สาย-เชียงใหม่</v>
      </c>
      <c r="AE4511" t="s">
        <v>55</v>
      </c>
      <c r="AF4511" s="1">
        <v>0</v>
      </c>
      <c r="AG4511" s="1">
        <v>0</v>
      </c>
      <c r="AH4511" s="1">
        <v>0</v>
      </c>
      <c r="AI4511" t="s">
        <v>14232</v>
      </c>
      <c r="AJ4511" s="1">
        <v>2</v>
      </c>
      <c r="AK4511" s="1">
        <v>0</v>
      </c>
      <c r="AL4511" s="1">
        <v>0</v>
      </c>
      <c r="AM4511" s="1">
        <v>0</v>
      </c>
      <c r="AN4511" s="1">
        <v>0</v>
      </c>
      <c r="AO4511" s="1">
        <v>0</v>
      </c>
      <c r="AP4511" s="1">
        <v>0</v>
      </c>
      <c r="AQ4511" s="1">
        <v>0</v>
      </c>
      <c r="AR4511" s="1">
        <v>1462</v>
      </c>
      <c r="AS4511" s="1">
        <v>290.9167261904762</v>
      </c>
      <c r="AT4511" s="1">
        <f>Table1[[#This Row],[รวมต้นทุนค่าเดินทาง]]+Table1[[#This Row],[รวมต้นทุนค่าซ่อม]]+Table1[[#This Row],[รวมค่าเสื่อม]]</f>
        <v>2877.9167261904763</v>
      </c>
      <c r="AU4511" s="1">
        <f t="shared" si="211"/>
        <v>4610.750953896033</v>
      </c>
      <c r="AV4511" s="1" t="str" cm="1">
        <f t="array" ref="AV4511">IF(AC4511&lt;4, "เก็บ", IF(OR(AT4511 &lt; PERCENTILE(IF($AC$2:$AC$5092=AC4511, $AT$2:$AT$5092), 0.25) - 1.5 * (PERCENTILE(IF($AC$2:$AC$5092=AC4511, $AT$2:$AT$5092), 0.75) - PERCENTILE(IF($AC$2:$AC$5092=AC4511, $AT$2:$AT$5092), 0.25)), AT4511 &gt; PERCENTILE(IF($AC$2:$AC$5092=AC4511, $AT$2:$AT$5092), 0.75) + 1.5 * (PERCENTILE(IF($AC$2:$AC$5092=AC4511, $AT$2:$AT$5092), 0.75) - PERCENTILE(IF($AC$2:$AC$5092=AC4511, $AT$2:$AT$5092), 0.25))), "ตัด", "เก็บ"))</f>
        <v>เก็บ</v>
      </c>
      <c r="AW4511" s="1">
        <f t="shared" si="212"/>
        <v>3940.0604671629926</v>
      </c>
      <c r="AX4511" s="1">
        <v>3152.7453177985908</v>
      </c>
      <c r="AY4511" s="1">
        <v>1125</v>
      </c>
    </row>
    <row r="4512" spans="1:51" x14ac:dyDescent="0.2">
      <c r="A4512" s="3">
        <v>46080</v>
      </c>
      <c r="B4512">
        <v>46080</v>
      </c>
      <c r="C4512" t="s">
        <v>14233</v>
      </c>
      <c r="D4512" t="s">
        <v>66</v>
      </c>
      <c r="E4512" t="s">
        <v>124</v>
      </c>
      <c r="F4512" t="s">
        <v>936</v>
      </c>
      <c r="G4512" s="1">
        <v>0</v>
      </c>
      <c r="H4512" s="1">
        <v>0</v>
      </c>
      <c r="I4512" s="1">
        <v>0</v>
      </c>
      <c r="J4512" s="1">
        <v>0</v>
      </c>
      <c r="K4512" s="1">
        <v>0</v>
      </c>
      <c r="L4512" s="1">
        <v>0</v>
      </c>
      <c r="M4512" s="1">
        <v>0</v>
      </c>
      <c r="N4512" s="1">
        <v>0</v>
      </c>
      <c r="O4512" s="1">
        <v>670</v>
      </c>
      <c r="P4512" t="s">
        <v>14234</v>
      </c>
      <c r="Q4512" s="2">
        <v>244407</v>
      </c>
      <c r="R4512" t="s">
        <v>55</v>
      </c>
      <c r="S4512">
        <v>0</v>
      </c>
      <c r="T4512" t="s">
        <v>114</v>
      </c>
      <c r="U4512" t="s">
        <v>71</v>
      </c>
      <c r="V4512" s="1">
        <v>0</v>
      </c>
      <c r="W4512" s="1">
        <v>0</v>
      </c>
      <c r="X4512" s="1">
        <v>670</v>
      </c>
      <c r="Y4512" t="s">
        <v>114</v>
      </c>
      <c r="Z4512" t="s">
        <v>71</v>
      </c>
      <c r="AA4512" t="s">
        <v>12449</v>
      </c>
      <c r="AB4512" s="1">
        <v>0</v>
      </c>
      <c r="AC4512" s="4">
        <f>IF(ISNUMBER(MATCH(AD4512, $AD$2:AD4511, 0)), INDEX($AC$2:AC4511, MATCH(AD4512, $AD$2:AD4511, 0)), MAX($AC$2:AC4511)+1)</f>
        <v>7</v>
      </c>
      <c r="AD4512" t="str">
        <f t="shared" si="213"/>
        <v>แม่สาย-เชียงใหม่</v>
      </c>
      <c r="AE4512" t="s">
        <v>55</v>
      </c>
      <c r="AF4512" s="1">
        <v>0</v>
      </c>
      <c r="AG4512" s="1">
        <v>0</v>
      </c>
      <c r="AH4512" s="1">
        <v>0</v>
      </c>
      <c r="AI4512" t="s">
        <v>14235</v>
      </c>
      <c r="AJ4512" s="1">
        <v>1</v>
      </c>
      <c r="AK4512" s="1">
        <v>0</v>
      </c>
      <c r="AL4512" s="1">
        <v>0</v>
      </c>
      <c r="AM4512" s="1">
        <v>0</v>
      </c>
      <c r="AN4512" s="1">
        <v>0</v>
      </c>
      <c r="AO4512" s="1">
        <v>0</v>
      </c>
      <c r="AP4512" s="1">
        <v>0</v>
      </c>
      <c r="AQ4512" s="1">
        <v>0</v>
      </c>
      <c r="AR4512" s="1">
        <v>670</v>
      </c>
      <c r="AS4512" s="1">
        <v>514.0333333333333</v>
      </c>
      <c r="AT4512" s="1">
        <f>Table1[[#This Row],[รวมต้นทุนค่าเดินทาง]]+Table1[[#This Row],[รวมต้นทุนค่าซ่อม]]+Table1[[#This Row],[รวมค่าเสื่อม]]</f>
        <v>1568.2546448087433</v>
      </c>
      <c r="AU4512" s="1">
        <f t="shared" si="211"/>
        <v>4610.750953896033</v>
      </c>
      <c r="AV4512" s="1" t="str" cm="1">
        <f t="array" ref="AV4512">IF(AC4512&lt;4, "เก็บ", IF(OR(AT4512 &lt; PERCENTILE(IF($AC$2:$AC$5092=AC4512, $AT$2:$AT$5092), 0.25) - 1.5 * (PERCENTILE(IF($AC$2:$AC$5092=AC4512, $AT$2:$AT$5092), 0.75) - PERCENTILE(IF($AC$2:$AC$5092=AC4512, $AT$2:$AT$5092), 0.25)), AT4512 &gt; PERCENTILE(IF($AC$2:$AC$5092=AC4512, $AT$2:$AT$5092), 0.75) + 1.5 * (PERCENTILE(IF($AC$2:$AC$5092=AC4512, $AT$2:$AT$5092), 0.75) - PERCENTILE(IF($AC$2:$AC$5092=AC4512, $AT$2:$AT$5092), 0.25))), "ตัด", "เก็บ"))</f>
        <v>เก็บ</v>
      </c>
      <c r="AW4512" s="1">
        <f t="shared" si="212"/>
        <v>3940.0604671629926</v>
      </c>
      <c r="AX4512" s="1">
        <v>3152.7453177985908</v>
      </c>
      <c r="AY4512" s="1">
        <v>384.22131147540983</v>
      </c>
    </row>
    <row r="4513" spans="1:51" x14ac:dyDescent="0.2">
      <c r="A4513" s="3">
        <v>46080</v>
      </c>
      <c r="B4513">
        <v>46080</v>
      </c>
      <c r="C4513" t="s">
        <v>14236</v>
      </c>
      <c r="D4513" t="s">
        <v>66</v>
      </c>
      <c r="E4513" t="s">
        <v>148</v>
      </c>
      <c r="F4513" t="s">
        <v>220</v>
      </c>
      <c r="G4513" s="1">
        <v>0</v>
      </c>
      <c r="H4513" s="1">
        <v>0</v>
      </c>
      <c r="I4513" s="1">
        <v>0</v>
      </c>
      <c r="J4513" s="1">
        <v>0</v>
      </c>
      <c r="K4513" s="1">
        <v>0</v>
      </c>
      <c r="L4513" s="1">
        <v>0</v>
      </c>
      <c r="M4513" s="1">
        <v>0</v>
      </c>
      <c r="N4513" s="1">
        <v>0</v>
      </c>
      <c r="O4513" s="1">
        <v>0</v>
      </c>
      <c r="P4513" t="s">
        <v>14237</v>
      </c>
      <c r="Q4513" s="2">
        <v>244407</v>
      </c>
      <c r="R4513" t="s">
        <v>55</v>
      </c>
      <c r="S4513">
        <v>0</v>
      </c>
      <c r="T4513" t="s">
        <v>114</v>
      </c>
      <c r="U4513" t="s">
        <v>71</v>
      </c>
      <c r="V4513" s="1">
        <v>0</v>
      </c>
      <c r="W4513" s="1">
        <v>1341</v>
      </c>
      <c r="X4513" s="1">
        <v>0</v>
      </c>
      <c r="Y4513" t="s">
        <v>114</v>
      </c>
      <c r="Z4513" t="s">
        <v>71</v>
      </c>
      <c r="AA4513" t="s">
        <v>11218</v>
      </c>
      <c r="AB4513" s="1">
        <v>0</v>
      </c>
      <c r="AC4513" s="4">
        <f>IF(ISNUMBER(MATCH(AD4513, $AD$2:AD4512, 0)), INDEX($AC$2:AC4512, MATCH(AD4513, $AD$2:AD4512, 0)), MAX($AC$2:AC4512)+1)</f>
        <v>7</v>
      </c>
      <c r="AD4513" t="str">
        <f t="shared" si="213"/>
        <v>แม่สาย-เชียงใหม่</v>
      </c>
      <c r="AE4513" t="s">
        <v>55</v>
      </c>
      <c r="AF4513" s="1">
        <v>0</v>
      </c>
      <c r="AG4513" s="1">
        <v>0</v>
      </c>
      <c r="AH4513" s="1">
        <v>0</v>
      </c>
      <c r="AI4513" t="s">
        <v>14238</v>
      </c>
      <c r="AJ4513" s="1">
        <v>1</v>
      </c>
      <c r="AK4513" s="1">
        <v>0</v>
      </c>
      <c r="AL4513" s="1">
        <v>0</v>
      </c>
      <c r="AM4513" s="1">
        <v>0</v>
      </c>
      <c r="AN4513" s="1">
        <v>0</v>
      </c>
      <c r="AO4513" s="1">
        <v>0</v>
      </c>
      <c r="AP4513" s="1">
        <v>0</v>
      </c>
      <c r="AQ4513" s="1">
        <v>0</v>
      </c>
      <c r="AR4513" s="1">
        <v>1341</v>
      </c>
      <c r="AS4513" s="1">
        <v>2310.0540000000001</v>
      </c>
      <c r="AT4513" s="1">
        <f>Table1[[#This Row],[รวมต้นทุนค่าเดินทาง]]+Table1[[#This Row],[รวมต้นทุนค่าซ่อม]]+Table1[[#This Row],[รวมค่าเสื่อม]]</f>
        <v>5005.2206666666671</v>
      </c>
      <c r="AU4513" s="1">
        <f t="shared" si="211"/>
        <v>4610.750953896033</v>
      </c>
      <c r="AV4513" s="1" t="str" cm="1">
        <f t="array" ref="AV4513">IF(AC4513&lt;4, "เก็บ", IF(OR(AT4513 &lt; PERCENTILE(IF($AC$2:$AC$5092=AC4513, $AT$2:$AT$5092), 0.25) - 1.5 * (PERCENTILE(IF($AC$2:$AC$5092=AC4513, $AT$2:$AT$5092), 0.75) - PERCENTILE(IF($AC$2:$AC$5092=AC4513, $AT$2:$AT$5092), 0.25)), AT4513 &gt; PERCENTILE(IF($AC$2:$AC$5092=AC4513, $AT$2:$AT$5092), 0.75) + 1.5 * (PERCENTILE(IF($AC$2:$AC$5092=AC4513, $AT$2:$AT$5092), 0.75) - PERCENTILE(IF($AC$2:$AC$5092=AC4513, $AT$2:$AT$5092), 0.25))), "ตัด", "เก็บ"))</f>
        <v>เก็บ</v>
      </c>
      <c r="AW4513" s="1">
        <f t="shared" si="212"/>
        <v>3940.0604671629926</v>
      </c>
      <c r="AX4513" s="1">
        <v>3152.7453177985908</v>
      </c>
      <c r="AY4513" s="1">
        <v>1354.1666666666667</v>
      </c>
    </row>
    <row r="4514" spans="1:51" x14ac:dyDescent="0.2">
      <c r="A4514" s="3">
        <v>46081</v>
      </c>
      <c r="B4514">
        <v>46081</v>
      </c>
      <c r="C4514" t="s">
        <v>14239</v>
      </c>
      <c r="D4514" t="s">
        <v>66</v>
      </c>
      <c r="E4514" t="s">
        <v>67</v>
      </c>
      <c r="F4514" t="s">
        <v>273</v>
      </c>
      <c r="G4514" s="1">
        <v>609</v>
      </c>
      <c r="H4514" s="1">
        <v>0</v>
      </c>
      <c r="I4514" s="1">
        <v>400</v>
      </c>
      <c r="J4514" s="1">
        <v>0</v>
      </c>
      <c r="K4514" s="1">
        <v>0</v>
      </c>
      <c r="L4514" s="1">
        <v>0</v>
      </c>
      <c r="M4514" s="1">
        <v>0</v>
      </c>
      <c r="N4514" s="1">
        <v>0</v>
      </c>
      <c r="O4514" s="1">
        <v>1009</v>
      </c>
      <c r="P4514" t="s">
        <v>14240</v>
      </c>
      <c r="Q4514" s="2">
        <v>244408</v>
      </c>
      <c r="R4514" t="s">
        <v>70</v>
      </c>
      <c r="S4514">
        <v>0</v>
      </c>
      <c r="T4514" t="s">
        <v>254</v>
      </c>
      <c r="U4514" t="s">
        <v>161</v>
      </c>
      <c r="V4514" s="1">
        <v>0</v>
      </c>
      <c r="W4514" s="1">
        <v>0</v>
      </c>
      <c r="X4514" s="1">
        <v>0</v>
      </c>
      <c r="AA4514" t="s">
        <v>58</v>
      </c>
      <c r="AB4514" s="1">
        <v>0</v>
      </c>
      <c r="AC4514" s="4">
        <f>IF(ISNUMBER(MATCH(AD4514, $AD$2:AD4513, 0)), INDEX($AC$2:AC4513, MATCH(AD4514, $AD$2:AD4513, 0)), MAX($AC$2:AC4513)+1)</f>
        <v>11</v>
      </c>
      <c r="AD4514" t="str">
        <f t="shared" si="213"/>
        <v>ลำปาง-พุทธมณฑลสาย 2</v>
      </c>
      <c r="AE4514" t="s">
        <v>73</v>
      </c>
      <c r="AF4514" s="1">
        <v>0</v>
      </c>
      <c r="AG4514" s="1">
        <v>0</v>
      </c>
      <c r="AH4514" s="1">
        <v>0</v>
      </c>
      <c r="AI4514" t="s">
        <v>14241</v>
      </c>
      <c r="AJ4514" s="1">
        <v>1</v>
      </c>
      <c r="AK4514" s="1">
        <v>720</v>
      </c>
      <c r="AL4514" s="1">
        <v>720</v>
      </c>
      <c r="AM4514" s="1">
        <v>1</v>
      </c>
      <c r="AN4514" s="1">
        <v>0</v>
      </c>
      <c r="AO4514" s="1">
        <v>0</v>
      </c>
      <c r="AP4514" s="1">
        <v>0</v>
      </c>
      <c r="AQ4514" s="1">
        <v>0</v>
      </c>
      <c r="AR4514" s="1">
        <v>1009</v>
      </c>
      <c r="AS4514" s="1">
        <v>207.5314420732322</v>
      </c>
      <c r="AT4514" s="1">
        <f>Table1[[#This Row],[รวมต้นทุนค่าเดินทาง]]+Table1[[#This Row],[รวมต้นทุนค่าซ่อม]]+Table1[[#This Row],[รวมค่าเสื่อม]]</f>
        <v>2860.1757657447297</v>
      </c>
      <c r="AU4514" s="1">
        <f t="shared" si="211"/>
        <v>4930.4097489270907</v>
      </c>
      <c r="AV4514" s="1" t="str" cm="1">
        <f t="array" ref="AV4514">IF(AC4514&lt;4, "เก็บ", IF(OR(AT4514 &lt; PERCENTILE(IF($AC$2:$AC$5092=AC4514, $AT$2:$AT$5092), 0.25) - 1.5 * (PERCENTILE(IF($AC$2:$AC$5092=AC4514, $AT$2:$AT$5092), 0.75) - PERCENTILE(IF($AC$2:$AC$5092=AC4514, $AT$2:$AT$5092), 0.25)), AT4514 &gt; PERCENTILE(IF($AC$2:$AC$5092=AC4514, $AT$2:$AT$5092), 0.75) + 1.5 * (PERCENTILE(IF($AC$2:$AC$5092=AC4514, $AT$2:$AT$5092), 0.75) - PERCENTILE(IF($AC$2:$AC$5092=AC4514, $AT$2:$AT$5092), 0.25))), "ตัด", "เก็บ"))</f>
        <v>เก็บ</v>
      </c>
      <c r="AW4514" s="1">
        <f t="shared" si="212"/>
        <v>4496.4734610911819</v>
      </c>
      <c r="AX4514" s="1">
        <v>2927.9145864762854</v>
      </c>
      <c r="AY4514" s="1">
        <v>1643.6443236714977</v>
      </c>
    </row>
    <row r="4515" spans="1:51" x14ac:dyDescent="0.2">
      <c r="A4515" s="3">
        <v>46081</v>
      </c>
      <c r="B4515">
        <v>46081</v>
      </c>
      <c r="C4515" t="s">
        <v>14242</v>
      </c>
      <c r="D4515" t="s">
        <v>66</v>
      </c>
      <c r="E4515" t="s">
        <v>124</v>
      </c>
      <c r="F4515" t="s">
        <v>1790</v>
      </c>
      <c r="G4515" s="1">
        <v>0</v>
      </c>
      <c r="H4515" s="1">
        <v>0</v>
      </c>
      <c r="I4515" s="1">
        <v>500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  <c r="O4515" s="1">
        <v>500</v>
      </c>
      <c r="P4515" t="s">
        <v>14243</v>
      </c>
      <c r="Q4515" s="2">
        <v>244408</v>
      </c>
      <c r="R4515" t="s">
        <v>70</v>
      </c>
      <c r="S4515">
        <v>0</v>
      </c>
      <c r="T4515" t="s">
        <v>71</v>
      </c>
      <c r="U4515" t="s">
        <v>72</v>
      </c>
      <c r="V4515" s="1">
        <v>0</v>
      </c>
      <c r="W4515" s="1">
        <v>0</v>
      </c>
      <c r="X4515" s="1">
        <v>0</v>
      </c>
      <c r="AA4515" t="s">
        <v>58</v>
      </c>
      <c r="AB4515" s="1">
        <v>0</v>
      </c>
      <c r="AC4515" s="4">
        <f>IF(ISNUMBER(MATCH(AD4515, $AD$2:AD4514, 0)), INDEX($AC$2:AC4514, MATCH(AD4515, $AD$2:AD4514, 0)), MAX($AC$2:AC4514)+1)</f>
        <v>2</v>
      </c>
      <c r="AD4515" t="str">
        <f t="shared" si="213"/>
        <v>เชียงใหม่-พุทธมณฑลสาย 5</v>
      </c>
      <c r="AE4515" t="s">
        <v>73</v>
      </c>
      <c r="AF4515" s="1">
        <v>0</v>
      </c>
      <c r="AG4515" s="1">
        <v>0</v>
      </c>
      <c r="AH4515" s="1">
        <v>0</v>
      </c>
      <c r="AI4515" t="s">
        <v>14244</v>
      </c>
      <c r="AJ4515" s="1">
        <v>1</v>
      </c>
      <c r="AK4515" s="1">
        <v>720</v>
      </c>
      <c r="AL4515" s="1">
        <v>720</v>
      </c>
      <c r="AM4515" s="1">
        <v>1</v>
      </c>
      <c r="AN4515" s="1">
        <v>0</v>
      </c>
      <c r="AO4515" s="1">
        <v>0</v>
      </c>
      <c r="AP4515" s="1">
        <v>0</v>
      </c>
      <c r="AQ4515" s="1">
        <v>0</v>
      </c>
      <c r="AR4515" s="1">
        <v>500</v>
      </c>
      <c r="AS4515" s="1">
        <v>12426.07918697206</v>
      </c>
      <c r="AT4515" s="1">
        <f>Table1[[#This Row],[รวมต้นทุนค่าเดินทาง]]+Table1[[#This Row],[รวมต้นทุนค่าซ่อม]]+Table1[[#This Row],[รวมค่าเสื่อม]]</f>
        <v>14151.561007639091</v>
      </c>
      <c r="AU4515" s="1">
        <f t="shared" si="211"/>
        <v>5026.5629662053279</v>
      </c>
      <c r="AV4515" s="1" t="str" cm="1">
        <f t="array" ref="AV4515">IF(AC4515&lt;4, "เก็บ", IF(OR(AT4515 &lt; PERCENTILE(IF($AC$2:$AC$5092=AC4515, $AT$2:$AT$5092), 0.25) - 1.5 * (PERCENTILE(IF($AC$2:$AC$5092=AC4515, $AT$2:$AT$5092), 0.75) - PERCENTILE(IF($AC$2:$AC$5092=AC4515, $AT$2:$AT$5092), 0.25)), AT4515 &gt; PERCENTILE(IF($AC$2:$AC$5092=AC4515, $AT$2:$AT$5092), 0.75) + 1.5 * (PERCENTILE(IF($AC$2:$AC$5092=AC4515, $AT$2:$AT$5092), 0.75) - PERCENTILE(IF($AC$2:$AC$5092=AC4515, $AT$2:$AT$5092), 0.25))), "ตัด", "เก็บ"))</f>
        <v>เก็บ</v>
      </c>
      <c r="AW4515" s="1">
        <f t="shared" si="212"/>
        <v>5026.5629662053279</v>
      </c>
      <c r="AX4515" s="1">
        <v>4064.5059139663294</v>
      </c>
      <c r="AY4515" s="1">
        <v>1225.4818206670311</v>
      </c>
    </row>
    <row r="4516" spans="1:51" x14ac:dyDescent="0.2">
      <c r="A4516" s="3">
        <v>46081</v>
      </c>
      <c r="B4516">
        <v>46081</v>
      </c>
      <c r="C4516" t="s">
        <v>14245</v>
      </c>
      <c r="D4516" t="s">
        <v>66</v>
      </c>
      <c r="E4516" t="s">
        <v>84</v>
      </c>
      <c r="F4516" t="s">
        <v>99</v>
      </c>
      <c r="G4516" s="1">
        <v>0</v>
      </c>
      <c r="H4516" s="1">
        <v>0</v>
      </c>
      <c r="I4516" s="1">
        <v>0</v>
      </c>
      <c r="J4516" s="1">
        <v>0</v>
      </c>
      <c r="K4516" s="1">
        <v>0</v>
      </c>
      <c r="L4516" s="1">
        <v>0</v>
      </c>
      <c r="M4516" s="1">
        <v>0</v>
      </c>
      <c r="N4516" s="1">
        <v>609</v>
      </c>
      <c r="O4516" s="1">
        <v>609</v>
      </c>
      <c r="P4516" t="s">
        <v>14246</v>
      </c>
      <c r="Q4516" s="2">
        <v>244408</v>
      </c>
      <c r="R4516" t="s">
        <v>55</v>
      </c>
      <c r="S4516">
        <v>0</v>
      </c>
      <c r="T4516" t="s">
        <v>87</v>
      </c>
      <c r="U4516" t="s">
        <v>71</v>
      </c>
      <c r="V4516" s="1">
        <v>0</v>
      </c>
      <c r="W4516" s="1">
        <v>579</v>
      </c>
      <c r="X4516" s="1">
        <v>0</v>
      </c>
      <c r="Y4516" t="s">
        <v>108</v>
      </c>
      <c r="Z4516" t="s">
        <v>71</v>
      </c>
      <c r="AA4516" t="s">
        <v>12678</v>
      </c>
      <c r="AB4516" s="1">
        <v>0</v>
      </c>
      <c r="AC4516" s="4">
        <f>IF(ISNUMBER(MATCH(AD4516, $AD$2:AD4515, 0)), INDEX($AC$2:AC4515, MATCH(AD4516, $AD$2:AD4515, 0)), MAX($AC$2:AC4515)+1)</f>
        <v>6</v>
      </c>
      <c r="AD4516" t="str">
        <f t="shared" si="213"/>
        <v>เชียงราย-เชียงใหม่</v>
      </c>
      <c r="AE4516" t="s">
        <v>55</v>
      </c>
      <c r="AF4516" s="1">
        <v>0</v>
      </c>
      <c r="AG4516" s="1">
        <v>0</v>
      </c>
      <c r="AH4516" s="1">
        <v>0</v>
      </c>
      <c r="AI4516" t="s">
        <v>14247</v>
      </c>
      <c r="AJ4516" s="1">
        <v>1</v>
      </c>
      <c r="AK4516" s="1">
        <v>0</v>
      </c>
      <c r="AL4516" s="1">
        <v>0</v>
      </c>
      <c r="AM4516" s="1">
        <v>0</v>
      </c>
      <c r="AN4516" s="1">
        <v>0</v>
      </c>
      <c r="AO4516" s="1">
        <v>0</v>
      </c>
      <c r="AP4516" s="1">
        <v>0</v>
      </c>
      <c r="AQ4516" s="1">
        <v>0</v>
      </c>
      <c r="AR4516" s="1">
        <v>1188</v>
      </c>
      <c r="AS4516" s="1">
        <v>338.87262820512819</v>
      </c>
      <c r="AT4516" s="1">
        <f>Table1[[#This Row],[รวมต้นทุนค่าเดินทาง]]+Table1[[#This Row],[รวมต้นทุนค่าซ่อม]]+Table1[[#This Row],[รวมค่าเสื่อม]]</f>
        <v>2739.1571109637489</v>
      </c>
      <c r="AU4516" s="1">
        <f t="shared" si="211"/>
        <v>4428.3346813776061</v>
      </c>
      <c r="AV4516" s="1" t="str" cm="1">
        <f t="array" ref="AV4516">IF(AC4516&lt;4, "เก็บ", IF(OR(AT4516 &lt; PERCENTILE(IF($AC$2:$AC$5092=AC4516, $AT$2:$AT$5092), 0.25) - 1.5 * (PERCENTILE(IF($AC$2:$AC$5092=AC4516, $AT$2:$AT$5092), 0.75) - PERCENTILE(IF($AC$2:$AC$5092=AC4516, $AT$2:$AT$5092), 0.25)), AT4516 &gt; PERCENTILE(IF($AC$2:$AC$5092=AC4516, $AT$2:$AT$5092), 0.75) + 1.5 * (PERCENTILE(IF($AC$2:$AC$5092=AC4516, $AT$2:$AT$5092), 0.75) - PERCENTILE(IF($AC$2:$AC$5092=AC4516, $AT$2:$AT$5092), 0.25))), "ตัด", "เก็บ"))</f>
        <v>เก็บ</v>
      </c>
      <c r="AW4516" s="1">
        <f t="shared" si="212"/>
        <v>3873.7679454274344</v>
      </c>
      <c r="AX4516" s="1">
        <v>2781.4385174989698</v>
      </c>
      <c r="AY4516" s="1">
        <v>1212.2844827586207</v>
      </c>
    </row>
    <row r="4517" spans="1:51" x14ac:dyDescent="0.2">
      <c r="A4517" s="3">
        <v>46081</v>
      </c>
      <c r="B4517">
        <v>46081</v>
      </c>
      <c r="C4517" t="s">
        <v>14248</v>
      </c>
      <c r="D4517" t="s">
        <v>66</v>
      </c>
      <c r="E4517" t="s">
        <v>124</v>
      </c>
      <c r="F4517" t="s">
        <v>240</v>
      </c>
      <c r="G4517" s="1">
        <v>0</v>
      </c>
      <c r="H4517" s="1">
        <v>0</v>
      </c>
      <c r="I4517" s="1">
        <v>0</v>
      </c>
      <c r="J4517" s="1">
        <v>0</v>
      </c>
      <c r="K4517" s="1">
        <v>0</v>
      </c>
      <c r="L4517" s="1">
        <v>0</v>
      </c>
      <c r="M4517" s="1">
        <v>0</v>
      </c>
      <c r="N4517" s="1">
        <v>0</v>
      </c>
      <c r="O4517" s="1">
        <v>670</v>
      </c>
      <c r="P4517" t="s">
        <v>14249</v>
      </c>
      <c r="Q4517" s="2">
        <v>244408</v>
      </c>
      <c r="R4517" t="s">
        <v>55</v>
      </c>
      <c r="S4517">
        <v>0</v>
      </c>
      <c r="T4517" t="s">
        <v>114</v>
      </c>
      <c r="U4517" t="s">
        <v>71</v>
      </c>
      <c r="V4517" s="1">
        <v>0</v>
      </c>
      <c r="W4517" s="1">
        <v>0</v>
      </c>
      <c r="X4517" s="1">
        <v>670</v>
      </c>
      <c r="Y4517" t="s">
        <v>114</v>
      </c>
      <c r="Z4517" t="s">
        <v>71</v>
      </c>
      <c r="AA4517" t="s">
        <v>12449</v>
      </c>
      <c r="AB4517" s="1">
        <v>0</v>
      </c>
      <c r="AC4517" s="4">
        <f>IF(ISNUMBER(MATCH(AD4517, $AD$2:AD4516, 0)), INDEX($AC$2:AC4516, MATCH(AD4517, $AD$2:AD4516, 0)), MAX($AC$2:AC4516)+1)</f>
        <v>7</v>
      </c>
      <c r="AD4517" t="str">
        <f t="shared" si="213"/>
        <v>แม่สาย-เชียงใหม่</v>
      </c>
      <c r="AE4517" t="s">
        <v>55</v>
      </c>
      <c r="AF4517" s="1">
        <v>0</v>
      </c>
      <c r="AG4517" s="1">
        <v>0</v>
      </c>
      <c r="AH4517" s="1">
        <v>0</v>
      </c>
      <c r="AI4517" t="s">
        <v>14250</v>
      </c>
      <c r="AJ4517" s="1">
        <v>1</v>
      </c>
      <c r="AK4517" s="1">
        <v>0</v>
      </c>
      <c r="AL4517" s="1">
        <v>0</v>
      </c>
      <c r="AM4517" s="1">
        <v>0</v>
      </c>
      <c r="AN4517" s="1">
        <v>0</v>
      </c>
      <c r="AO4517" s="1">
        <v>0</v>
      </c>
      <c r="AP4517" s="1">
        <v>0</v>
      </c>
      <c r="AQ4517" s="1">
        <v>0</v>
      </c>
      <c r="AR4517" s="1">
        <v>670</v>
      </c>
      <c r="AS4517" s="1">
        <v>245.69537037037037</v>
      </c>
      <c r="AT4517" s="1">
        <f>Table1[[#This Row],[รวมต้นทุนค่าเดินทาง]]+Table1[[#This Row],[รวมต้นทุนค่าซ่อม]]+Table1[[#This Row],[รวมค่าเสื่อม]]</f>
        <v>1460.7535099052541</v>
      </c>
      <c r="AU4517" s="1">
        <f t="shared" si="211"/>
        <v>4610.750953896033</v>
      </c>
      <c r="AV4517" s="1" t="str" cm="1">
        <f t="array" ref="AV4517">IF(AC4517&lt;4, "เก็บ", IF(OR(AT4517 &lt; PERCENTILE(IF($AC$2:$AC$5092=AC4517, $AT$2:$AT$5092), 0.25) - 1.5 * (PERCENTILE(IF($AC$2:$AC$5092=AC4517, $AT$2:$AT$5092), 0.75) - PERCENTILE(IF($AC$2:$AC$5092=AC4517, $AT$2:$AT$5092), 0.25)), AT4517 &gt; PERCENTILE(IF($AC$2:$AC$5092=AC4517, $AT$2:$AT$5092), 0.75) + 1.5 * (PERCENTILE(IF($AC$2:$AC$5092=AC4517, $AT$2:$AT$5092), 0.75) - PERCENTILE(IF($AC$2:$AC$5092=AC4517, $AT$2:$AT$5092), 0.25))), "ตัด", "เก็บ"))</f>
        <v>เก็บ</v>
      </c>
      <c r="AW4517" s="1">
        <f t="shared" si="212"/>
        <v>3940.0604671629926</v>
      </c>
      <c r="AX4517" s="1">
        <v>3152.7453177985908</v>
      </c>
      <c r="AY4517" s="1">
        <v>545.05813953488371</v>
      </c>
    </row>
    <row r="4518" spans="1:51" x14ac:dyDescent="0.2">
      <c r="A4518" s="3">
        <v>46081</v>
      </c>
      <c r="B4518">
        <v>46081</v>
      </c>
      <c r="C4518" t="s">
        <v>14251</v>
      </c>
      <c r="D4518" t="s">
        <v>66</v>
      </c>
      <c r="E4518" t="s">
        <v>148</v>
      </c>
      <c r="F4518" t="s">
        <v>215</v>
      </c>
      <c r="G4518" s="1">
        <v>0</v>
      </c>
      <c r="H4518" s="1">
        <v>0</v>
      </c>
      <c r="I4518" s="1">
        <v>0</v>
      </c>
      <c r="J4518" s="1">
        <v>0</v>
      </c>
      <c r="K4518" s="1">
        <v>0</v>
      </c>
      <c r="L4518" s="1">
        <v>0</v>
      </c>
      <c r="M4518" s="1">
        <v>0</v>
      </c>
      <c r="N4518" s="1">
        <v>0</v>
      </c>
      <c r="O4518" s="1">
        <v>0</v>
      </c>
      <c r="P4518" t="s">
        <v>14252</v>
      </c>
      <c r="Q4518" s="2">
        <v>244408</v>
      </c>
      <c r="R4518" t="s">
        <v>55</v>
      </c>
      <c r="S4518">
        <v>0</v>
      </c>
      <c r="T4518" t="s">
        <v>114</v>
      </c>
      <c r="U4518" t="s">
        <v>71</v>
      </c>
      <c r="V4518" s="1">
        <v>0</v>
      </c>
      <c r="W4518" s="1">
        <v>1341</v>
      </c>
      <c r="X4518" s="1">
        <v>0</v>
      </c>
      <c r="Y4518" t="s">
        <v>114</v>
      </c>
      <c r="Z4518" t="s">
        <v>71</v>
      </c>
      <c r="AA4518" t="s">
        <v>11218</v>
      </c>
      <c r="AB4518" s="1">
        <v>0</v>
      </c>
      <c r="AC4518" s="4">
        <f>IF(ISNUMBER(MATCH(AD4518, $AD$2:AD4517, 0)), INDEX($AC$2:AC4517, MATCH(AD4518, $AD$2:AD4517, 0)), MAX($AC$2:AC4517)+1)</f>
        <v>7</v>
      </c>
      <c r="AD4518" t="str">
        <f t="shared" si="213"/>
        <v>แม่สาย-เชียงใหม่</v>
      </c>
      <c r="AE4518" t="s">
        <v>55</v>
      </c>
      <c r="AF4518" s="1">
        <v>0</v>
      </c>
      <c r="AG4518" s="1">
        <v>0</v>
      </c>
      <c r="AH4518" s="1">
        <v>0</v>
      </c>
      <c r="AI4518" t="s">
        <v>14253</v>
      </c>
      <c r="AJ4518" s="1">
        <v>1</v>
      </c>
      <c r="AK4518" s="1">
        <v>0</v>
      </c>
      <c r="AL4518" s="1">
        <v>0</v>
      </c>
      <c r="AM4518" s="1">
        <v>0</v>
      </c>
      <c r="AN4518" s="1">
        <v>0</v>
      </c>
      <c r="AO4518" s="1">
        <v>0</v>
      </c>
      <c r="AP4518" s="1">
        <v>0</v>
      </c>
      <c r="AQ4518" s="1">
        <v>0</v>
      </c>
      <c r="AR4518" s="1">
        <v>1341</v>
      </c>
      <c r="AS4518" s="1">
        <v>1581.1636904761901</v>
      </c>
      <c r="AT4518" s="1">
        <f>Table1[[#This Row],[รวมต้นทุนค่าเดินทาง]]+Table1[[#This Row],[รวมต้นทุนค่าซ่อม]]+Table1[[#This Row],[รวมค่าเสื่อม]]</f>
        <v>3905.0265937019963</v>
      </c>
      <c r="AU4518" s="1">
        <f t="shared" si="211"/>
        <v>4610.750953896033</v>
      </c>
      <c r="AV4518" s="1" t="str" cm="1">
        <f t="array" ref="AV4518">IF(AC4518&lt;4, "เก็บ", IF(OR(AT4518 &lt; PERCENTILE(IF($AC$2:$AC$5092=AC4518, $AT$2:$AT$5092), 0.25) - 1.5 * (PERCENTILE(IF($AC$2:$AC$5092=AC4518, $AT$2:$AT$5092), 0.75) - PERCENTILE(IF($AC$2:$AC$5092=AC4518, $AT$2:$AT$5092), 0.25)), AT4518 &gt; PERCENTILE(IF($AC$2:$AC$5092=AC4518, $AT$2:$AT$5092), 0.75) + 1.5 * (PERCENTILE(IF($AC$2:$AC$5092=AC4518, $AT$2:$AT$5092), 0.75) - PERCENTILE(IF($AC$2:$AC$5092=AC4518, $AT$2:$AT$5092), 0.25))), "ตัด", "เก็บ"))</f>
        <v>เก็บ</v>
      </c>
      <c r="AW4518" s="1">
        <f t="shared" si="212"/>
        <v>3940.0604671629926</v>
      </c>
      <c r="AX4518" s="1">
        <v>3152.7453177985908</v>
      </c>
      <c r="AY4518" s="1">
        <v>982.86290322580646</v>
      </c>
    </row>
    <row r="4519" spans="1:51" x14ac:dyDescent="0.2">
      <c r="A4519" s="3">
        <v>46082</v>
      </c>
      <c r="B4519">
        <v>46082</v>
      </c>
      <c r="C4519" t="s">
        <v>14254</v>
      </c>
      <c r="D4519" t="s">
        <v>66</v>
      </c>
      <c r="E4519" t="s">
        <v>124</v>
      </c>
      <c r="F4519" t="s">
        <v>190</v>
      </c>
      <c r="G4519" s="1">
        <v>0</v>
      </c>
      <c r="H4519" s="1">
        <v>0</v>
      </c>
      <c r="I4519" s="1">
        <v>400</v>
      </c>
      <c r="J4519" s="1">
        <v>0</v>
      </c>
      <c r="K4519" s="1">
        <v>0</v>
      </c>
      <c r="L4519" s="1">
        <v>0</v>
      </c>
      <c r="M4519" s="1">
        <v>0</v>
      </c>
      <c r="N4519" s="1">
        <v>0</v>
      </c>
      <c r="O4519" s="1">
        <v>400</v>
      </c>
      <c r="P4519" t="s">
        <v>14255</v>
      </c>
      <c r="Q4519" s="2">
        <v>244409</v>
      </c>
      <c r="R4519" t="s">
        <v>70</v>
      </c>
      <c r="S4519">
        <v>0</v>
      </c>
      <c r="T4519" t="s">
        <v>71</v>
      </c>
      <c r="U4519" t="s">
        <v>93</v>
      </c>
      <c r="V4519" s="1">
        <v>0</v>
      </c>
      <c r="W4519" s="1">
        <v>0</v>
      </c>
      <c r="X4519" s="1">
        <v>0</v>
      </c>
      <c r="AA4519" t="s">
        <v>58</v>
      </c>
      <c r="AB4519" s="1">
        <v>0</v>
      </c>
      <c r="AC4519" s="4">
        <f>IF(ISNUMBER(MATCH(AD4519, $AD$2:AD4518, 0)), INDEX($AC$2:AC4518, MATCH(AD4519, $AD$2:AD4518, 0)), MAX($AC$2:AC4518)+1)</f>
        <v>4</v>
      </c>
      <c r="AD4519" t="str">
        <f t="shared" si="213"/>
        <v>เชียงใหม่-ตลาดไท</v>
      </c>
      <c r="AE4519" t="s">
        <v>73</v>
      </c>
      <c r="AF4519" s="1">
        <v>0</v>
      </c>
      <c r="AG4519" s="1">
        <v>0</v>
      </c>
      <c r="AH4519" s="1">
        <v>0</v>
      </c>
      <c r="AI4519" t="s">
        <v>14256</v>
      </c>
      <c r="AJ4519" s="1">
        <v>1</v>
      </c>
      <c r="AK4519" s="1">
        <v>720</v>
      </c>
      <c r="AL4519" s="1">
        <v>720</v>
      </c>
      <c r="AM4519" s="1">
        <v>1</v>
      </c>
      <c r="AN4519" s="1">
        <v>0</v>
      </c>
      <c r="AO4519" s="1">
        <v>0</v>
      </c>
      <c r="AP4519" s="1">
        <v>0</v>
      </c>
      <c r="AQ4519" s="1">
        <v>0</v>
      </c>
      <c r="AR4519" s="1">
        <v>400</v>
      </c>
      <c r="AS4519" s="1">
        <v>910.92070630081309</v>
      </c>
      <c r="AT4519" s="1">
        <f>Table1[[#This Row],[รวมต้นทุนค่าเดินทาง]]+Table1[[#This Row],[รวมต้นทุนค่าซ่อม]]+Table1[[#This Row],[รวมค่าเสื่อม]]</f>
        <v>2684.8147060664287</v>
      </c>
      <c r="AU4519" s="1">
        <f t="shared" si="211"/>
        <v>4256.109283997258</v>
      </c>
      <c r="AV4519" s="1" t="str" cm="1">
        <f t="array" ref="AV4519">IF(AC4519&lt;4, "เก็บ", IF(OR(AT4519 &lt; PERCENTILE(IF($AC$2:$AC$5092=AC4519, $AT$2:$AT$5092), 0.25) - 1.5 * (PERCENTILE(IF($AC$2:$AC$5092=AC4519, $AT$2:$AT$5092), 0.75) - PERCENTILE(IF($AC$2:$AC$5092=AC4519, $AT$2:$AT$5092), 0.25)), AT4519 &gt; PERCENTILE(IF($AC$2:$AC$5092=AC4519, $AT$2:$AT$5092), 0.75) + 1.5 * (PERCENTILE(IF($AC$2:$AC$5092=AC4519, $AT$2:$AT$5092), 0.75) - PERCENTILE(IF($AC$2:$AC$5092=AC4519, $AT$2:$AT$5092), 0.25))), "ตัด", "เก็บ"))</f>
        <v>เก็บ</v>
      </c>
      <c r="AW4519" s="1">
        <f t="shared" si="212"/>
        <v>3807.0727671795808</v>
      </c>
      <c r="AX4519" s="1">
        <v>2335.0230876608157</v>
      </c>
      <c r="AY4519" s="1">
        <v>1373.8939997656157</v>
      </c>
    </row>
    <row r="4520" spans="1:51" x14ac:dyDescent="0.2">
      <c r="A4520" s="3">
        <v>46082</v>
      </c>
      <c r="B4520">
        <v>46082</v>
      </c>
      <c r="C4520" t="s">
        <v>14257</v>
      </c>
      <c r="D4520" t="s">
        <v>66</v>
      </c>
      <c r="E4520" t="s">
        <v>124</v>
      </c>
      <c r="F4520" t="s">
        <v>125</v>
      </c>
      <c r="G4520" s="1">
        <v>0</v>
      </c>
      <c r="H4520" s="1">
        <v>0</v>
      </c>
      <c r="I4520" s="1">
        <v>500</v>
      </c>
      <c r="J4520" s="1">
        <v>0</v>
      </c>
      <c r="K4520" s="1">
        <v>0</v>
      </c>
      <c r="L4520" s="1">
        <v>0</v>
      </c>
      <c r="M4520" s="1">
        <v>0</v>
      </c>
      <c r="N4520" s="1">
        <v>0</v>
      </c>
      <c r="O4520" s="1">
        <v>500</v>
      </c>
      <c r="P4520" t="s">
        <v>14258</v>
      </c>
      <c r="Q4520" s="2">
        <v>244409</v>
      </c>
      <c r="R4520" t="s">
        <v>70</v>
      </c>
      <c r="S4520">
        <v>0</v>
      </c>
      <c r="T4520" t="s">
        <v>71</v>
      </c>
      <c r="U4520" t="s">
        <v>161</v>
      </c>
      <c r="V4520" s="1">
        <v>0</v>
      </c>
      <c r="W4520" s="1">
        <v>0</v>
      </c>
      <c r="X4520" s="1">
        <v>0</v>
      </c>
      <c r="AA4520" t="s">
        <v>58</v>
      </c>
      <c r="AB4520" s="1">
        <v>0</v>
      </c>
      <c r="AC4520" s="4">
        <f>IF(ISNUMBER(MATCH(AD4520, $AD$2:AD4519, 0)), INDEX($AC$2:AC4519, MATCH(AD4520, $AD$2:AD4519, 0)), MAX($AC$2:AC4519)+1)</f>
        <v>9</v>
      </c>
      <c r="AD4520" t="str">
        <f t="shared" si="213"/>
        <v>เชียงใหม่-พุทธมณฑลสาย 2</v>
      </c>
      <c r="AE4520" t="s">
        <v>73</v>
      </c>
      <c r="AF4520" s="1">
        <v>0</v>
      </c>
      <c r="AG4520" s="1">
        <v>0</v>
      </c>
      <c r="AH4520" s="1">
        <v>0</v>
      </c>
      <c r="AI4520" t="s">
        <v>14259</v>
      </c>
      <c r="AJ4520" s="1">
        <v>1</v>
      </c>
      <c r="AK4520" s="1">
        <v>720</v>
      </c>
      <c r="AL4520" s="1">
        <v>720</v>
      </c>
      <c r="AM4520" s="1">
        <v>1</v>
      </c>
      <c r="AN4520" s="1">
        <v>0</v>
      </c>
      <c r="AO4520" s="1">
        <v>0</v>
      </c>
      <c r="AP4520" s="1">
        <v>0</v>
      </c>
      <c r="AQ4520" s="1">
        <v>0</v>
      </c>
      <c r="AR4520" s="1">
        <v>500</v>
      </c>
      <c r="AS4520" s="1">
        <v>714.39658755960124</v>
      </c>
      <c r="AT4520" s="1">
        <f>Table1[[#This Row],[รวมต้นทุนค่าเดินทาง]]+Table1[[#This Row],[รวมต้นทุนค่าซ่อม]]+Table1[[#This Row],[รวมค่าเสื่อม]]</f>
        <v>2288.5500949996258</v>
      </c>
      <c r="AU4520" s="1">
        <f t="shared" si="211"/>
        <v>4623.2312262414152</v>
      </c>
      <c r="AV4520" s="1" t="str" cm="1">
        <f t="array" ref="AV4520">IF(AC4520&lt;4, "เก็บ", IF(OR(AT4520 &lt; PERCENTILE(IF($AC$2:$AC$5092=AC4520, $AT$2:$AT$5092), 0.25) - 1.5 * (PERCENTILE(IF($AC$2:$AC$5092=AC4520, $AT$2:$AT$5092), 0.75) - PERCENTILE(IF($AC$2:$AC$5092=AC4520, $AT$2:$AT$5092), 0.25)), AT4520 &gt; PERCENTILE(IF($AC$2:$AC$5092=AC4520, $AT$2:$AT$5092), 0.75) + 1.5 * (PERCENTILE(IF($AC$2:$AC$5092=AC4520, $AT$2:$AT$5092), 0.75) - PERCENTILE(IF($AC$2:$AC$5092=AC4520, $AT$2:$AT$5092), 0.25))), "ตัด", "เก็บ"))</f>
        <v>เก็บ</v>
      </c>
      <c r="AW4520" s="1">
        <f t="shared" si="212"/>
        <v>4005.4952465164292</v>
      </c>
      <c r="AX4520" s="1">
        <v>2577.9546108768855</v>
      </c>
      <c r="AY4520" s="1">
        <v>1074.1535074400244</v>
      </c>
    </row>
    <row r="4521" spans="1:51" x14ac:dyDescent="0.2">
      <c r="A4521" s="3">
        <v>46082</v>
      </c>
      <c r="B4521">
        <v>46082</v>
      </c>
      <c r="C4521" t="s">
        <v>14260</v>
      </c>
      <c r="D4521" t="s">
        <v>66</v>
      </c>
      <c r="E4521" t="s">
        <v>124</v>
      </c>
      <c r="F4521" t="s">
        <v>240</v>
      </c>
      <c r="G4521" s="1">
        <v>0</v>
      </c>
      <c r="H4521" s="1">
        <v>0</v>
      </c>
      <c r="I4521" s="1">
        <v>500</v>
      </c>
      <c r="J4521" s="1">
        <v>0</v>
      </c>
      <c r="K4521" s="1">
        <v>0</v>
      </c>
      <c r="L4521" s="1">
        <v>0</v>
      </c>
      <c r="M4521" s="1">
        <v>0</v>
      </c>
      <c r="N4521" s="1">
        <v>0</v>
      </c>
      <c r="O4521" s="1">
        <v>500</v>
      </c>
      <c r="P4521" t="s">
        <v>14261</v>
      </c>
      <c r="Q4521" s="2">
        <v>244409</v>
      </c>
      <c r="R4521" t="s">
        <v>70</v>
      </c>
      <c r="S4521">
        <v>0</v>
      </c>
      <c r="T4521" t="s">
        <v>71</v>
      </c>
      <c r="U4521" t="s">
        <v>72</v>
      </c>
      <c r="V4521" s="1">
        <v>0</v>
      </c>
      <c r="W4521" s="1">
        <v>0</v>
      </c>
      <c r="X4521" s="1">
        <v>0</v>
      </c>
      <c r="AA4521" t="s">
        <v>58</v>
      </c>
      <c r="AB4521" s="1">
        <v>0</v>
      </c>
      <c r="AC4521" s="4">
        <f>IF(ISNUMBER(MATCH(AD4521, $AD$2:AD4520, 0)), INDEX($AC$2:AC4520, MATCH(AD4521, $AD$2:AD4520, 0)), MAX($AC$2:AC4520)+1)</f>
        <v>2</v>
      </c>
      <c r="AD4521" t="str">
        <f t="shared" si="213"/>
        <v>เชียงใหม่-พุทธมณฑลสาย 5</v>
      </c>
      <c r="AE4521" t="s">
        <v>73</v>
      </c>
      <c r="AF4521" s="1">
        <v>0</v>
      </c>
      <c r="AG4521" s="1">
        <v>0</v>
      </c>
      <c r="AH4521" s="1">
        <v>0</v>
      </c>
      <c r="AI4521" t="s">
        <v>14262</v>
      </c>
      <c r="AJ4521" s="1">
        <v>1</v>
      </c>
      <c r="AK4521" s="1">
        <v>720</v>
      </c>
      <c r="AL4521" s="1">
        <v>720</v>
      </c>
      <c r="AM4521" s="1">
        <v>1</v>
      </c>
      <c r="AN4521" s="1">
        <v>0</v>
      </c>
      <c r="AO4521" s="1">
        <v>0</v>
      </c>
      <c r="AP4521" s="1">
        <v>0</v>
      </c>
      <c r="AQ4521" s="1">
        <v>0</v>
      </c>
      <c r="AR4521" s="1">
        <v>500</v>
      </c>
      <c r="AS4521" s="1">
        <v>334.18602656005885</v>
      </c>
      <c r="AT4521" s="1">
        <f>Table1[[#This Row],[รวมต้นทุนค่าเดินทาง]]+Table1[[#This Row],[รวมต้นทุนค่าซ่อม]]+Table1[[#This Row],[รวมค่าเสื่อม]]</f>
        <v>2385.9555754909156</v>
      </c>
      <c r="AU4521" s="1">
        <f t="shared" si="211"/>
        <v>5026.5629662053279</v>
      </c>
      <c r="AV4521" s="1" t="str" cm="1">
        <f t="array" ref="AV4521">IF(AC4521&lt;4, "เก็บ", IF(OR(AT4521 &lt; PERCENTILE(IF($AC$2:$AC$5092=AC4521, $AT$2:$AT$5092), 0.25) - 1.5 * (PERCENTILE(IF($AC$2:$AC$5092=AC4521, $AT$2:$AT$5092), 0.75) - PERCENTILE(IF($AC$2:$AC$5092=AC4521, $AT$2:$AT$5092), 0.25)), AT4521 &gt; PERCENTILE(IF($AC$2:$AC$5092=AC4521, $AT$2:$AT$5092), 0.75) + 1.5 * (PERCENTILE(IF($AC$2:$AC$5092=AC4521, $AT$2:$AT$5092), 0.75) - PERCENTILE(IF($AC$2:$AC$5092=AC4521, $AT$2:$AT$5092), 0.25))), "ตัด", "เก็บ"))</f>
        <v>เก็บ</v>
      </c>
      <c r="AW4521" s="1">
        <f t="shared" si="212"/>
        <v>5026.5629662053279</v>
      </c>
      <c r="AX4521" s="1">
        <v>4064.5059139663294</v>
      </c>
      <c r="AY4521" s="1">
        <v>1551.7695489308569</v>
      </c>
    </row>
    <row r="4522" spans="1:51" x14ac:dyDescent="0.2">
      <c r="A4522" s="3">
        <v>46082</v>
      </c>
      <c r="B4522">
        <v>46082</v>
      </c>
      <c r="C4522" t="s">
        <v>14263</v>
      </c>
      <c r="D4522" t="s">
        <v>66</v>
      </c>
      <c r="E4522" t="s">
        <v>184</v>
      </c>
      <c r="F4522" t="s">
        <v>1060</v>
      </c>
      <c r="G4522" s="1">
        <v>0</v>
      </c>
      <c r="H4522" s="1">
        <v>0</v>
      </c>
      <c r="I4522" s="1">
        <v>0</v>
      </c>
      <c r="J4522" s="1">
        <v>0</v>
      </c>
      <c r="K4522" s="1">
        <v>0</v>
      </c>
      <c r="L4522" s="1">
        <v>0</v>
      </c>
      <c r="M4522" s="1">
        <v>0</v>
      </c>
      <c r="N4522" s="1">
        <v>670</v>
      </c>
      <c r="O4522" s="1">
        <v>670</v>
      </c>
      <c r="P4522" t="s">
        <v>14264</v>
      </c>
      <c r="Q4522" s="2">
        <v>244409</v>
      </c>
      <c r="R4522" t="s">
        <v>55</v>
      </c>
      <c r="S4522">
        <v>0</v>
      </c>
      <c r="T4522" t="s">
        <v>87</v>
      </c>
      <c r="U4522" t="s">
        <v>71</v>
      </c>
      <c r="V4522" s="1">
        <v>0</v>
      </c>
      <c r="W4522" s="1">
        <v>609</v>
      </c>
      <c r="X4522" s="1">
        <v>0</v>
      </c>
      <c r="Y4522" t="s">
        <v>108</v>
      </c>
      <c r="Z4522" t="s">
        <v>71</v>
      </c>
      <c r="AA4522" t="s">
        <v>14265</v>
      </c>
      <c r="AB4522" s="1">
        <v>0</v>
      </c>
      <c r="AC4522" s="4">
        <f>IF(ISNUMBER(MATCH(AD4522, $AD$2:AD4521, 0)), INDEX($AC$2:AC4521, MATCH(AD4522, $AD$2:AD4521, 0)), MAX($AC$2:AC4521)+1)</f>
        <v>6</v>
      </c>
      <c r="AD4522" t="str">
        <f t="shared" si="213"/>
        <v>เชียงราย-เชียงใหม่</v>
      </c>
      <c r="AE4522" t="s">
        <v>55</v>
      </c>
      <c r="AF4522" s="1">
        <v>0</v>
      </c>
      <c r="AG4522" s="1">
        <v>0</v>
      </c>
      <c r="AH4522" s="1">
        <v>0</v>
      </c>
      <c r="AI4522" t="s">
        <v>14266</v>
      </c>
      <c r="AJ4522" s="1">
        <v>1</v>
      </c>
      <c r="AK4522" s="1">
        <v>0</v>
      </c>
      <c r="AL4522" s="1">
        <v>0</v>
      </c>
      <c r="AM4522" s="1">
        <v>0</v>
      </c>
      <c r="AN4522" s="1">
        <v>0</v>
      </c>
      <c r="AO4522" s="1">
        <v>0</v>
      </c>
      <c r="AP4522" s="1">
        <v>0</v>
      </c>
      <c r="AQ4522" s="1">
        <v>0</v>
      </c>
      <c r="AR4522" s="1">
        <v>1279</v>
      </c>
      <c r="AS4522" s="1">
        <v>2671.9913888888891</v>
      </c>
      <c r="AT4522" s="1">
        <f>Table1[[#This Row],[รวมต้นทุนค่าเดินทาง]]+Table1[[#This Row],[รวมต้นทุนค่าซ่อม]]+Table1[[#This Row],[รวมค่าเสื่อม]]</f>
        <v>5113.1814715335167</v>
      </c>
      <c r="AU4522" s="1">
        <f t="shared" si="211"/>
        <v>4428.3346813776061</v>
      </c>
      <c r="AV4522" s="1" t="str" cm="1">
        <f t="array" ref="AV4522">IF(AC4522&lt;4, "เก็บ", IF(OR(AT4522 &lt; PERCENTILE(IF($AC$2:$AC$5092=AC4522, $AT$2:$AT$5092), 0.25) - 1.5 * (PERCENTILE(IF($AC$2:$AC$5092=AC4522, $AT$2:$AT$5092), 0.75) - PERCENTILE(IF($AC$2:$AC$5092=AC4522, $AT$2:$AT$5092), 0.25)), AT4522 &gt; PERCENTILE(IF($AC$2:$AC$5092=AC4522, $AT$2:$AT$5092), 0.75) + 1.5 * (PERCENTILE(IF($AC$2:$AC$5092=AC4522, $AT$2:$AT$5092), 0.75) - PERCENTILE(IF($AC$2:$AC$5092=AC4522, $AT$2:$AT$5092), 0.25))), "ตัด", "เก็บ"))</f>
        <v>เก็บ</v>
      </c>
      <c r="AW4522" s="1">
        <f t="shared" si="212"/>
        <v>3873.7679454274344</v>
      </c>
      <c r="AX4522" s="1">
        <v>2781.4385174989698</v>
      </c>
      <c r="AY4522" s="1">
        <v>1162.1900826446281</v>
      </c>
    </row>
    <row r="4523" spans="1:51" x14ac:dyDescent="0.2">
      <c r="A4523" s="3">
        <v>46083</v>
      </c>
      <c r="B4523">
        <v>46083</v>
      </c>
      <c r="C4523" t="s">
        <v>14267</v>
      </c>
      <c r="D4523" t="s">
        <v>66</v>
      </c>
      <c r="E4523" t="s">
        <v>67</v>
      </c>
      <c r="F4523" t="s">
        <v>704</v>
      </c>
      <c r="G4523" s="1">
        <v>0</v>
      </c>
      <c r="H4523" s="1">
        <v>0</v>
      </c>
      <c r="I4523" s="1">
        <v>500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  <c r="O4523" s="1">
        <v>500</v>
      </c>
      <c r="P4523" t="s">
        <v>14268</v>
      </c>
      <c r="Q4523" s="2">
        <v>244410</v>
      </c>
      <c r="R4523" t="s">
        <v>70</v>
      </c>
      <c r="S4523">
        <v>0</v>
      </c>
      <c r="T4523" t="s">
        <v>71</v>
      </c>
      <c r="U4523" t="s">
        <v>72</v>
      </c>
      <c r="V4523" s="1">
        <v>0</v>
      </c>
      <c r="W4523" s="1">
        <v>0</v>
      </c>
      <c r="X4523" s="1">
        <v>0</v>
      </c>
      <c r="AA4523" t="s">
        <v>58</v>
      </c>
      <c r="AB4523" s="1">
        <v>0</v>
      </c>
      <c r="AC4523" s="4">
        <f>IF(ISNUMBER(MATCH(AD4523, $AD$2:AD4522, 0)), INDEX($AC$2:AC4522, MATCH(AD4523, $AD$2:AD4522, 0)), MAX($AC$2:AC4522)+1)</f>
        <v>2</v>
      </c>
      <c r="AD4523" t="str">
        <f t="shared" si="213"/>
        <v>เชียงใหม่-พุทธมณฑลสาย 5</v>
      </c>
      <c r="AE4523" t="s">
        <v>73</v>
      </c>
      <c r="AF4523" s="1">
        <v>0</v>
      </c>
      <c r="AG4523" s="1">
        <v>0</v>
      </c>
      <c r="AH4523" s="1">
        <v>0</v>
      </c>
      <c r="AI4523" t="s">
        <v>14269</v>
      </c>
      <c r="AJ4523" s="1">
        <v>1</v>
      </c>
      <c r="AK4523" s="1">
        <v>720</v>
      </c>
      <c r="AL4523" s="1">
        <v>720</v>
      </c>
      <c r="AM4523" s="1">
        <v>1</v>
      </c>
      <c r="AN4523" s="1">
        <v>0</v>
      </c>
      <c r="AO4523" s="1">
        <v>0</v>
      </c>
      <c r="AP4523" s="1">
        <v>0</v>
      </c>
      <c r="AQ4523" s="1">
        <v>0</v>
      </c>
      <c r="AR4523" s="1">
        <v>500</v>
      </c>
      <c r="AS4523" s="1">
        <v>1079.678278047465</v>
      </c>
      <c r="AT4523" s="1">
        <f>Table1[[#This Row],[รวมต้นทุนค่าเดินทาง]]+Table1[[#This Row],[รวมต้นทุนค่าซ่อม]]+Table1[[#This Row],[รวมค่าเสื่อม]]</f>
        <v>2654.975132989699</v>
      </c>
      <c r="AU4523" s="1">
        <f t="shared" si="211"/>
        <v>5026.5629662053279</v>
      </c>
      <c r="AV4523" s="1" t="str" cm="1">
        <f t="array" ref="AV4523">IF(AC4523&lt;4, "เก็บ", IF(OR(AT4523 &lt; PERCENTILE(IF($AC$2:$AC$5092=AC4523, $AT$2:$AT$5092), 0.25) - 1.5 * (PERCENTILE(IF($AC$2:$AC$5092=AC4523, $AT$2:$AT$5092), 0.75) - PERCENTILE(IF($AC$2:$AC$5092=AC4523, $AT$2:$AT$5092), 0.25)), AT4523 &gt; PERCENTILE(IF($AC$2:$AC$5092=AC4523, $AT$2:$AT$5092), 0.75) + 1.5 * (PERCENTILE(IF($AC$2:$AC$5092=AC4523, $AT$2:$AT$5092), 0.75) - PERCENTILE(IF($AC$2:$AC$5092=AC4523, $AT$2:$AT$5092), 0.25))), "ตัด", "เก็บ"))</f>
        <v>เก็บ</v>
      </c>
      <c r="AW4523" s="1">
        <f t="shared" si="212"/>
        <v>5026.5629662053279</v>
      </c>
      <c r="AX4523" s="1">
        <v>4064.5059139663294</v>
      </c>
      <c r="AY4523" s="1">
        <v>1075.2968549422337</v>
      </c>
    </row>
    <row r="4524" spans="1:51" x14ac:dyDescent="0.2">
      <c r="A4524" s="3">
        <v>46083</v>
      </c>
      <c r="B4524">
        <v>46083</v>
      </c>
      <c r="C4524" t="s">
        <v>14270</v>
      </c>
      <c r="D4524" t="s">
        <v>66</v>
      </c>
      <c r="E4524" t="s">
        <v>124</v>
      </c>
      <c r="F4524" t="s">
        <v>381</v>
      </c>
      <c r="G4524" s="1">
        <v>0</v>
      </c>
      <c r="H4524" s="1">
        <v>0</v>
      </c>
      <c r="I4524" s="1">
        <v>400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400</v>
      </c>
      <c r="P4524" t="s">
        <v>14271</v>
      </c>
      <c r="Q4524" s="2">
        <v>244410</v>
      </c>
      <c r="R4524" t="s">
        <v>70</v>
      </c>
      <c r="S4524">
        <v>0</v>
      </c>
      <c r="T4524" t="s">
        <v>71</v>
      </c>
      <c r="U4524" t="s">
        <v>93</v>
      </c>
      <c r="V4524" s="1">
        <v>0</v>
      </c>
      <c r="W4524" s="1">
        <v>0</v>
      </c>
      <c r="X4524" s="1">
        <v>0</v>
      </c>
      <c r="AA4524" t="s">
        <v>58</v>
      </c>
      <c r="AB4524" s="1">
        <v>0</v>
      </c>
      <c r="AC4524" s="4">
        <f>IF(ISNUMBER(MATCH(AD4524, $AD$2:AD4523, 0)), INDEX($AC$2:AC4523, MATCH(AD4524, $AD$2:AD4523, 0)), MAX($AC$2:AC4523)+1)</f>
        <v>4</v>
      </c>
      <c r="AD4524" t="str">
        <f t="shared" si="213"/>
        <v>เชียงใหม่-ตลาดไท</v>
      </c>
      <c r="AE4524" t="s">
        <v>73</v>
      </c>
      <c r="AF4524" s="1">
        <v>0</v>
      </c>
      <c r="AG4524" s="1">
        <v>0</v>
      </c>
      <c r="AH4524" s="1">
        <v>0</v>
      </c>
      <c r="AI4524" t="s">
        <v>14272</v>
      </c>
      <c r="AJ4524" s="1">
        <v>1</v>
      </c>
      <c r="AK4524" s="1">
        <v>720</v>
      </c>
      <c r="AL4524" s="1">
        <v>720</v>
      </c>
      <c r="AM4524" s="1">
        <v>1</v>
      </c>
      <c r="AN4524" s="1">
        <v>0</v>
      </c>
      <c r="AO4524" s="1">
        <v>0</v>
      </c>
      <c r="AP4524" s="1">
        <v>0</v>
      </c>
      <c r="AQ4524" s="1">
        <v>0</v>
      </c>
      <c r="AR4524" s="1">
        <v>400</v>
      </c>
      <c r="AS4524" s="1">
        <v>208.86666666666667</v>
      </c>
      <c r="AT4524" s="1">
        <f>Table1[[#This Row],[รวมต้นทุนค่าเดินทาง]]+Table1[[#This Row],[รวมต้นทุนค่าซ่อม]]+Table1[[#This Row],[รวมค่าเสื่อม]]</f>
        <v>2095.8227504700508</v>
      </c>
      <c r="AU4524" s="1">
        <f t="shared" si="211"/>
        <v>4256.109283997258</v>
      </c>
      <c r="AV4524" s="1" t="str" cm="1">
        <f t="array" ref="AV4524">IF(AC4524&lt;4, "เก็บ", IF(OR(AT4524 &lt; PERCENTILE(IF($AC$2:$AC$5092=AC4524, $AT$2:$AT$5092), 0.25) - 1.5 * (PERCENTILE(IF($AC$2:$AC$5092=AC4524, $AT$2:$AT$5092), 0.75) - PERCENTILE(IF($AC$2:$AC$5092=AC4524, $AT$2:$AT$5092), 0.25)), AT4524 &gt; PERCENTILE(IF($AC$2:$AC$5092=AC4524, $AT$2:$AT$5092), 0.75) + 1.5 * (PERCENTILE(IF($AC$2:$AC$5092=AC4524, $AT$2:$AT$5092), 0.75) - PERCENTILE(IF($AC$2:$AC$5092=AC4524, $AT$2:$AT$5092), 0.25))), "ตัด", "เก็บ"))</f>
        <v>เก็บ</v>
      </c>
      <c r="AW4524" s="1">
        <f t="shared" si="212"/>
        <v>3807.0727671795808</v>
      </c>
      <c r="AX4524" s="1">
        <v>2335.0230876608157</v>
      </c>
      <c r="AY4524" s="1">
        <v>1486.9560838033842</v>
      </c>
    </row>
    <row r="4525" spans="1:51" x14ac:dyDescent="0.2">
      <c r="A4525" s="3">
        <v>46083</v>
      </c>
      <c r="B4525">
        <v>46083</v>
      </c>
      <c r="C4525" t="s">
        <v>14273</v>
      </c>
      <c r="D4525" t="s">
        <v>66</v>
      </c>
      <c r="E4525" t="s">
        <v>124</v>
      </c>
      <c r="F4525" t="s">
        <v>600</v>
      </c>
      <c r="G4525" s="1">
        <v>0</v>
      </c>
      <c r="H4525" s="1">
        <v>0</v>
      </c>
      <c r="I4525" s="1">
        <v>400</v>
      </c>
      <c r="J4525" s="1">
        <v>0</v>
      </c>
      <c r="K4525" s="1">
        <v>0</v>
      </c>
      <c r="L4525" s="1">
        <v>0</v>
      </c>
      <c r="M4525" s="1">
        <v>0</v>
      </c>
      <c r="N4525" s="1">
        <v>0</v>
      </c>
      <c r="O4525" s="1">
        <v>400</v>
      </c>
      <c r="P4525" t="s">
        <v>14274</v>
      </c>
      <c r="Q4525" s="2">
        <v>244410</v>
      </c>
      <c r="R4525" t="s">
        <v>70</v>
      </c>
      <c r="S4525">
        <v>0</v>
      </c>
      <c r="T4525" t="s">
        <v>71</v>
      </c>
      <c r="U4525" t="s">
        <v>93</v>
      </c>
      <c r="V4525" s="1">
        <v>0</v>
      </c>
      <c r="W4525" s="1">
        <v>0</v>
      </c>
      <c r="X4525" s="1">
        <v>0</v>
      </c>
      <c r="AA4525" t="s">
        <v>58</v>
      </c>
      <c r="AB4525" s="1">
        <v>0</v>
      </c>
      <c r="AC4525" s="4">
        <f>IF(ISNUMBER(MATCH(AD4525, $AD$2:AD4524, 0)), INDEX($AC$2:AC4524, MATCH(AD4525, $AD$2:AD4524, 0)), MAX($AC$2:AC4524)+1)</f>
        <v>4</v>
      </c>
      <c r="AD4525" t="str">
        <f t="shared" si="213"/>
        <v>เชียงใหม่-ตลาดไท</v>
      </c>
      <c r="AE4525" t="s">
        <v>73</v>
      </c>
      <c r="AF4525" s="1">
        <v>0</v>
      </c>
      <c r="AG4525" s="1">
        <v>0</v>
      </c>
      <c r="AH4525" s="1">
        <v>0</v>
      </c>
      <c r="AI4525" t="s">
        <v>14275</v>
      </c>
      <c r="AJ4525" s="1">
        <v>1</v>
      </c>
      <c r="AK4525" s="1">
        <v>720</v>
      </c>
      <c r="AL4525" s="1">
        <v>720</v>
      </c>
      <c r="AM4525" s="1">
        <v>1</v>
      </c>
      <c r="AN4525" s="1">
        <v>0</v>
      </c>
      <c r="AO4525" s="1">
        <v>0</v>
      </c>
      <c r="AP4525" s="1">
        <v>0</v>
      </c>
      <c r="AQ4525" s="1">
        <v>0</v>
      </c>
      <c r="AR4525" s="1">
        <v>400</v>
      </c>
      <c r="AS4525" s="1">
        <v>2755.6839064083083</v>
      </c>
      <c r="AT4525" s="1">
        <f>Table1[[#This Row],[รวมต้นทุนค่าเดินทาง]]+Table1[[#This Row],[รวมต้นทุนค่าซ่อม]]+Table1[[#This Row],[รวมค่าเสื่อม]]</f>
        <v>4535.8119880724071</v>
      </c>
      <c r="AU4525" s="1">
        <f t="shared" si="211"/>
        <v>4256.109283997258</v>
      </c>
      <c r="AV4525" s="1" t="str" cm="1">
        <f t="array" ref="AV4525">IF(AC4525&lt;4, "เก็บ", IF(OR(AT4525 &lt; PERCENTILE(IF($AC$2:$AC$5092=AC4525, $AT$2:$AT$5092), 0.25) - 1.5 * (PERCENTILE(IF($AC$2:$AC$5092=AC4525, $AT$2:$AT$5092), 0.75) - PERCENTILE(IF($AC$2:$AC$5092=AC4525, $AT$2:$AT$5092), 0.25)), AT4525 &gt; PERCENTILE(IF($AC$2:$AC$5092=AC4525, $AT$2:$AT$5092), 0.75) + 1.5 * (PERCENTILE(IF($AC$2:$AC$5092=AC4525, $AT$2:$AT$5092), 0.75) - PERCENTILE(IF($AC$2:$AC$5092=AC4525, $AT$2:$AT$5092), 0.25))), "ตัด", "เก็บ"))</f>
        <v>เก็บ</v>
      </c>
      <c r="AW4525" s="1">
        <f t="shared" si="212"/>
        <v>3807.0727671795808</v>
      </c>
      <c r="AX4525" s="1">
        <v>2335.0230876608157</v>
      </c>
      <c r="AY4525" s="1">
        <v>1380.1280816640985</v>
      </c>
    </row>
    <row r="4526" spans="1:51" x14ac:dyDescent="0.2">
      <c r="A4526" s="3">
        <v>46083</v>
      </c>
      <c r="B4526">
        <v>46083</v>
      </c>
      <c r="C4526" t="s">
        <v>14276</v>
      </c>
      <c r="D4526" t="s">
        <v>66</v>
      </c>
      <c r="E4526" t="s">
        <v>124</v>
      </c>
      <c r="F4526" t="s">
        <v>324</v>
      </c>
      <c r="G4526" s="1">
        <v>0</v>
      </c>
      <c r="H4526" s="1">
        <v>731</v>
      </c>
      <c r="I4526" s="1">
        <v>400</v>
      </c>
      <c r="J4526" s="1">
        <v>0</v>
      </c>
      <c r="K4526" s="1">
        <v>0</v>
      </c>
      <c r="L4526" s="1">
        <v>0</v>
      </c>
      <c r="M4526" s="1">
        <v>0</v>
      </c>
      <c r="N4526" s="1">
        <v>0</v>
      </c>
      <c r="O4526" s="1">
        <v>400</v>
      </c>
      <c r="P4526" t="s">
        <v>14277</v>
      </c>
      <c r="Q4526" s="2">
        <v>244410</v>
      </c>
      <c r="R4526" t="s">
        <v>70</v>
      </c>
      <c r="S4526">
        <v>0</v>
      </c>
      <c r="T4526" t="s">
        <v>88</v>
      </c>
      <c r="U4526" t="s">
        <v>93</v>
      </c>
      <c r="V4526" s="1">
        <v>0</v>
      </c>
      <c r="W4526" s="1">
        <v>0</v>
      </c>
      <c r="X4526" s="1">
        <v>0</v>
      </c>
      <c r="AA4526" t="s">
        <v>58</v>
      </c>
      <c r="AB4526" s="1">
        <v>0</v>
      </c>
      <c r="AC4526" s="4">
        <f>IF(ISNUMBER(MATCH(AD4526, $AD$2:AD4525, 0)), INDEX($AC$2:AC4525, MATCH(AD4526, $AD$2:AD4525, 0)), MAX($AC$2:AC4525)+1)</f>
        <v>51</v>
      </c>
      <c r="AD4526" t="str">
        <f t="shared" si="213"/>
        <v>แพร่-ตลาดไท</v>
      </c>
      <c r="AE4526" t="s">
        <v>73</v>
      </c>
      <c r="AF4526" s="1">
        <v>0</v>
      </c>
      <c r="AG4526" s="1">
        <v>0</v>
      </c>
      <c r="AH4526" s="1">
        <v>0</v>
      </c>
      <c r="AI4526" t="s">
        <v>14278</v>
      </c>
      <c r="AJ4526" s="1">
        <v>1</v>
      </c>
      <c r="AK4526" s="1">
        <v>572</v>
      </c>
      <c r="AL4526" s="1">
        <v>572</v>
      </c>
      <c r="AM4526" s="1">
        <v>1</v>
      </c>
      <c r="AN4526" s="1">
        <v>0</v>
      </c>
      <c r="AO4526" s="1">
        <v>0</v>
      </c>
      <c r="AP4526" s="1">
        <v>0</v>
      </c>
      <c r="AQ4526" s="1">
        <v>0</v>
      </c>
      <c r="AR4526" s="1">
        <v>1131</v>
      </c>
      <c r="AS4526" s="1">
        <v>6236.1742198032525</v>
      </c>
      <c r="AT4526" s="1">
        <f>Table1[[#This Row],[รวมต้นทุนค่าเดินทาง]]+Table1[[#This Row],[รวมต้นทุนค่าซ่อม]]+Table1[[#This Row],[รวมค่าเสื่อม]]</f>
        <v>8970.4905463338655</v>
      </c>
      <c r="AU4526" s="1">
        <f t="shared" si="211"/>
        <v>4737.6107634746759</v>
      </c>
      <c r="AV4526" s="1" t="str" cm="1">
        <f t="array" ref="AV4526">IF(AC4526&lt;4, "เก็บ", IF(OR(AT4526 &lt; PERCENTILE(IF($AC$2:$AC$5092=AC4526, $AT$2:$AT$5092), 0.25) - 1.5 * (PERCENTILE(IF($AC$2:$AC$5092=AC4526, $AT$2:$AT$5092), 0.75) - PERCENTILE(IF($AC$2:$AC$5092=AC4526, $AT$2:$AT$5092), 0.25)), AT4526 &gt; PERCENTILE(IF($AC$2:$AC$5092=AC4526, $AT$2:$AT$5092), 0.75) + 1.5 * (PERCENTILE(IF($AC$2:$AC$5092=AC4526, $AT$2:$AT$5092), 0.75) - PERCENTILE(IF($AC$2:$AC$5092=AC4526, $AT$2:$AT$5092), 0.25))), "ตัด", "เก็บ"))</f>
        <v>ตัด</v>
      </c>
      <c r="AW4526" s="1">
        <f t="shared" si="212"/>
        <v>4487.1668970521196</v>
      </c>
      <c r="AX4526" s="1">
        <v>3014.4338711558335</v>
      </c>
      <c r="AY4526" s="1">
        <v>1603.3163265306123</v>
      </c>
    </row>
    <row r="4527" spans="1:51" x14ac:dyDescent="0.2">
      <c r="A4527" s="3">
        <v>46084</v>
      </c>
      <c r="B4527">
        <v>46084</v>
      </c>
      <c r="C4527" t="s">
        <v>14279</v>
      </c>
      <c r="D4527" t="s">
        <v>66</v>
      </c>
      <c r="E4527" t="s">
        <v>124</v>
      </c>
      <c r="F4527" t="s">
        <v>1988</v>
      </c>
      <c r="G4527" s="1">
        <v>0</v>
      </c>
      <c r="H4527" s="1">
        <v>0</v>
      </c>
      <c r="I4527" s="1">
        <v>500</v>
      </c>
      <c r="J4527" s="1">
        <v>0</v>
      </c>
      <c r="K4527" s="1">
        <v>0</v>
      </c>
      <c r="L4527" s="1">
        <v>0</v>
      </c>
      <c r="M4527" s="1">
        <v>0</v>
      </c>
      <c r="N4527" s="1">
        <v>0</v>
      </c>
      <c r="O4527" s="1">
        <v>500</v>
      </c>
      <c r="P4527" t="s">
        <v>14280</v>
      </c>
      <c r="Q4527" s="2">
        <v>244411</v>
      </c>
      <c r="R4527" t="s">
        <v>70</v>
      </c>
      <c r="S4527">
        <v>0</v>
      </c>
      <c r="T4527" t="s">
        <v>71</v>
      </c>
      <c r="U4527" t="s">
        <v>161</v>
      </c>
      <c r="V4527" s="1">
        <v>0</v>
      </c>
      <c r="W4527" s="1">
        <v>0</v>
      </c>
      <c r="X4527" s="1">
        <v>0</v>
      </c>
      <c r="AA4527" t="s">
        <v>58</v>
      </c>
      <c r="AB4527" s="1">
        <v>0</v>
      </c>
      <c r="AC4527" s="4">
        <f>IF(ISNUMBER(MATCH(AD4527, $AD$2:AD4526, 0)), INDEX($AC$2:AC4526, MATCH(AD4527, $AD$2:AD4526, 0)), MAX($AC$2:AC4526)+1)</f>
        <v>9</v>
      </c>
      <c r="AD4527" t="str">
        <f t="shared" si="213"/>
        <v>เชียงใหม่-พุทธมณฑลสาย 2</v>
      </c>
      <c r="AE4527" t="s">
        <v>73</v>
      </c>
      <c r="AF4527" s="1">
        <v>0</v>
      </c>
      <c r="AG4527" s="1">
        <v>0</v>
      </c>
      <c r="AH4527" s="1">
        <v>0</v>
      </c>
      <c r="AI4527" t="s">
        <v>14281</v>
      </c>
      <c r="AJ4527" s="1">
        <v>1</v>
      </c>
      <c r="AK4527" s="1">
        <v>720</v>
      </c>
      <c r="AL4527" s="1">
        <v>720</v>
      </c>
      <c r="AM4527" s="1">
        <v>1</v>
      </c>
      <c r="AN4527" s="1">
        <v>0</v>
      </c>
      <c r="AO4527" s="1">
        <v>0</v>
      </c>
      <c r="AP4527" s="1">
        <v>0</v>
      </c>
      <c r="AQ4527" s="1">
        <v>0</v>
      </c>
      <c r="AR4527" s="1">
        <v>500</v>
      </c>
      <c r="AS4527" s="1">
        <v>103.6037860547692</v>
      </c>
      <c r="AT4527" s="1">
        <f>Table1[[#This Row],[รวมต้นทุนค่าเดินทาง]]+Table1[[#This Row],[รวมต้นทุนค่าซ่อม]]+Table1[[#This Row],[รวมค่าเสื่อม]]</f>
        <v>1706.7974673734507</v>
      </c>
      <c r="AU4527" s="1">
        <f t="shared" si="211"/>
        <v>4623.2312262414152</v>
      </c>
      <c r="AV4527" s="1" t="str" cm="1">
        <f t="array" ref="AV4527">IF(AC4527&lt;4, "เก็บ", IF(OR(AT4527 &lt; PERCENTILE(IF($AC$2:$AC$5092=AC4527, $AT$2:$AT$5092), 0.25) - 1.5 * (PERCENTILE(IF($AC$2:$AC$5092=AC4527, $AT$2:$AT$5092), 0.75) - PERCENTILE(IF($AC$2:$AC$5092=AC4527, $AT$2:$AT$5092), 0.25)), AT4527 &gt; PERCENTILE(IF($AC$2:$AC$5092=AC4527, $AT$2:$AT$5092), 0.75) + 1.5 * (PERCENTILE(IF($AC$2:$AC$5092=AC4527, $AT$2:$AT$5092), 0.75) - PERCENTILE(IF($AC$2:$AC$5092=AC4527, $AT$2:$AT$5092), 0.25))), "ตัด", "เก็บ"))</f>
        <v>เก็บ</v>
      </c>
      <c r="AW4527" s="1">
        <f t="shared" si="212"/>
        <v>4005.4952465164292</v>
      </c>
      <c r="AX4527" s="1">
        <v>2577.9546108768855</v>
      </c>
      <c r="AY4527" s="1">
        <v>1103.1936813186815</v>
      </c>
    </row>
    <row r="4528" spans="1:51" x14ac:dyDescent="0.2">
      <c r="A4528" s="3">
        <v>46084</v>
      </c>
      <c r="B4528">
        <v>46084</v>
      </c>
      <c r="C4528" t="s">
        <v>14282</v>
      </c>
      <c r="D4528" t="s">
        <v>66</v>
      </c>
      <c r="E4528" t="s">
        <v>124</v>
      </c>
      <c r="F4528" t="s">
        <v>317</v>
      </c>
      <c r="G4528" s="1">
        <v>0</v>
      </c>
      <c r="H4528" s="1">
        <v>0</v>
      </c>
      <c r="I4528" s="1">
        <v>400</v>
      </c>
      <c r="J4528" s="1">
        <v>0</v>
      </c>
      <c r="K4528" s="1">
        <v>0</v>
      </c>
      <c r="L4528" s="1">
        <v>0</v>
      </c>
      <c r="M4528" s="1">
        <v>0</v>
      </c>
      <c r="N4528" s="1">
        <v>0</v>
      </c>
      <c r="O4528" s="1">
        <v>400</v>
      </c>
      <c r="P4528" t="s">
        <v>14283</v>
      </c>
      <c r="Q4528" s="2">
        <v>244411</v>
      </c>
      <c r="R4528" t="s">
        <v>70</v>
      </c>
      <c r="S4528">
        <v>0</v>
      </c>
      <c r="T4528" t="s">
        <v>71</v>
      </c>
      <c r="U4528" t="s">
        <v>93</v>
      </c>
      <c r="V4528" s="1">
        <v>0</v>
      </c>
      <c r="W4528" s="1">
        <v>0</v>
      </c>
      <c r="X4528" s="1">
        <v>0</v>
      </c>
      <c r="AA4528" t="s">
        <v>58</v>
      </c>
      <c r="AB4528" s="1">
        <v>0</v>
      </c>
      <c r="AC4528" s="4">
        <f>IF(ISNUMBER(MATCH(AD4528, $AD$2:AD4527, 0)), INDEX($AC$2:AC4527, MATCH(AD4528, $AD$2:AD4527, 0)), MAX($AC$2:AC4527)+1)</f>
        <v>4</v>
      </c>
      <c r="AD4528" t="str">
        <f t="shared" si="213"/>
        <v>เชียงใหม่-ตลาดไท</v>
      </c>
      <c r="AE4528" t="s">
        <v>73</v>
      </c>
      <c r="AF4528" s="1">
        <v>0</v>
      </c>
      <c r="AG4528" s="1">
        <v>0</v>
      </c>
      <c r="AH4528" s="1">
        <v>0</v>
      </c>
      <c r="AI4528" t="s">
        <v>14284</v>
      </c>
      <c r="AJ4528" s="1">
        <v>1</v>
      </c>
      <c r="AK4528" s="1">
        <v>720</v>
      </c>
      <c r="AL4528" s="1">
        <v>720</v>
      </c>
      <c r="AM4528" s="1">
        <v>1</v>
      </c>
      <c r="AN4528" s="1">
        <v>0</v>
      </c>
      <c r="AO4528" s="1">
        <v>0</v>
      </c>
      <c r="AP4528" s="1">
        <v>0</v>
      </c>
      <c r="AQ4528" s="1">
        <v>0</v>
      </c>
      <c r="AR4528" s="1">
        <v>400</v>
      </c>
      <c r="AS4528" s="1">
        <v>124.37315520385567</v>
      </c>
      <c r="AT4528" s="1">
        <f>Table1[[#This Row],[รวมต้นทุนค่าเดินทาง]]+Table1[[#This Row],[รวมต้นทุนค่าซ่อม]]+Table1[[#This Row],[รวมค่าเสื่อม]]</f>
        <v>1682.9934146848937</v>
      </c>
      <c r="AU4528" s="1">
        <f t="shared" si="211"/>
        <v>4256.109283997258</v>
      </c>
      <c r="AV4528" s="1" t="str" cm="1">
        <f t="array" ref="AV4528">IF(AC4528&lt;4, "เก็บ", IF(OR(AT4528 &lt; PERCENTILE(IF($AC$2:$AC$5092=AC4528, $AT$2:$AT$5092), 0.25) - 1.5 * (PERCENTILE(IF($AC$2:$AC$5092=AC4528, $AT$2:$AT$5092), 0.75) - PERCENTILE(IF($AC$2:$AC$5092=AC4528, $AT$2:$AT$5092), 0.25)), AT4528 &gt; PERCENTILE(IF($AC$2:$AC$5092=AC4528, $AT$2:$AT$5092), 0.75) + 1.5 * (PERCENTILE(IF($AC$2:$AC$5092=AC4528, $AT$2:$AT$5092), 0.75) - PERCENTILE(IF($AC$2:$AC$5092=AC4528, $AT$2:$AT$5092), 0.25))), "ตัด", "เก็บ"))</f>
        <v>เก็บ</v>
      </c>
      <c r="AW4528" s="1">
        <f t="shared" si="212"/>
        <v>3807.0727671795808</v>
      </c>
      <c r="AX4528" s="1">
        <v>2335.0230876608157</v>
      </c>
      <c r="AY4528" s="1">
        <v>1158.6202594810379</v>
      </c>
    </row>
    <row r="4529" spans="1:51" x14ac:dyDescent="0.2">
      <c r="A4529" s="3">
        <v>46084</v>
      </c>
      <c r="B4529">
        <v>46084</v>
      </c>
      <c r="C4529" t="s">
        <v>14285</v>
      </c>
      <c r="D4529" t="s">
        <v>66</v>
      </c>
      <c r="E4529" t="s">
        <v>124</v>
      </c>
      <c r="F4529" t="s">
        <v>655</v>
      </c>
      <c r="G4529" s="1">
        <v>0</v>
      </c>
      <c r="H4529" s="1">
        <v>0</v>
      </c>
      <c r="I4529" s="1">
        <v>400</v>
      </c>
      <c r="J4529" s="1">
        <v>0</v>
      </c>
      <c r="K4529" s="1">
        <v>0</v>
      </c>
      <c r="L4529" s="1">
        <v>0</v>
      </c>
      <c r="M4529" s="1">
        <v>0</v>
      </c>
      <c r="N4529" s="1">
        <v>0</v>
      </c>
      <c r="O4529" s="1">
        <v>400</v>
      </c>
      <c r="P4529" t="s">
        <v>14286</v>
      </c>
      <c r="Q4529" s="2">
        <v>244411</v>
      </c>
      <c r="R4529" t="s">
        <v>70</v>
      </c>
      <c r="S4529">
        <v>0</v>
      </c>
      <c r="T4529" t="s">
        <v>254</v>
      </c>
      <c r="U4529" t="s">
        <v>93</v>
      </c>
      <c r="V4529" s="1">
        <v>0</v>
      </c>
      <c r="W4529" s="1">
        <v>0</v>
      </c>
      <c r="X4529" s="1">
        <v>0</v>
      </c>
      <c r="AA4529" t="s">
        <v>58</v>
      </c>
      <c r="AB4529" s="1">
        <v>0</v>
      </c>
      <c r="AC4529" s="4">
        <f>IF(ISNUMBER(MATCH(AD4529, $AD$2:AD4528, 0)), INDEX($AC$2:AC4528, MATCH(AD4529, $AD$2:AD4528, 0)), MAX($AC$2:AC4528)+1)</f>
        <v>14</v>
      </c>
      <c r="AD4529" t="str">
        <f t="shared" si="213"/>
        <v>ลำปาง-ตลาดไท</v>
      </c>
      <c r="AE4529" t="s">
        <v>73</v>
      </c>
      <c r="AF4529" s="1">
        <v>0</v>
      </c>
      <c r="AG4529" s="1">
        <v>0</v>
      </c>
      <c r="AH4529" s="1">
        <v>0</v>
      </c>
      <c r="AI4529" t="s">
        <v>14287</v>
      </c>
      <c r="AJ4529" s="1">
        <v>1</v>
      </c>
      <c r="AK4529" s="1">
        <v>720</v>
      </c>
      <c r="AL4529" s="1">
        <v>720</v>
      </c>
      <c r="AM4529" s="1">
        <v>1</v>
      </c>
      <c r="AN4529" s="1">
        <v>0</v>
      </c>
      <c r="AO4529" s="1">
        <v>0</v>
      </c>
      <c r="AP4529" s="1">
        <v>0</v>
      </c>
      <c r="AQ4529" s="1">
        <v>0</v>
      </c>
      <c r="AR4529" s="1">
        <v>400</v>
      </c>
      <c r="AS4529" s="1">
        <v>288.74559304422235</v>
      </c>
      <c r="AT4529" s="1">
        <f>Table1[[#This Row],[รวมต้นทุนค่าเดินทาง]]+Table1[[#This Row],[รวมต้นทุนค่าซ่อม]]+Table1[[#This Row],[รวมค่าเสื่อม]]</f>
        <v>1889.8191634019008</v>
      </c>
      <c r="AU4529" s="1" t="e">
        <f t="shared" si="211"/>
        <v>#N/A</v>
      </c>
      <c r="AV4529" s="1" t="e" cm="1">
        <f t="array" ref="AV4529">IF(AC4529&lt;4, "เก็บ", IF(OR(AT4529 &lt; PERCENTILE(IF($AC$2:$AC$5092=AC4529, $AT$2:$AT$5092), 0.25) - 1.5 * (PERCENTILE(IF($AC$2:$AC$5092=AC4529, $AT$2:$AT$5092), 0.75) - PERCENTILE(IF($AC$2:$AC$5092=AC4529, $AT$2:$AT$5092), 0.25)), AT4529 &gt; PERCENTILE(IF($AC$2:$AC$5092=AC4529, $AT$2:$AT$5092), 0.75) + 1.5 * (PERCENTILE(IF($AC$2:$AC$5092=AC4529, $AT$2:$AT$5092), 0.75) - PERCENTILE(IF($AC$2:$AC$5092=AC4529, $AT$2:$AT$5092), 0.25))), "ตัด", "เก็บ"))</f>
        <v>#N/A</v>
      </c>
      <c r="AW4529" s="1" t="e">
        <f t="shared" si="212"/>
        <v>#DIV/0!</v>
      </c>
      <c r="AX4529" s="1">
        <v>2411.9362516169685</v>
      </c>
      <c r="AY4529" s="1">
        <v>1201.0735703576784</v>
      </c>
    </row>
    <row r="4530" spans="1:51" x14ac:dyDescent="0.2">
      <c r="A4530" s="3">
        <v>46085</v>
      </c>
      <c r="B4530">
        <v>46085</v>
      </c>
      <c r="C4530" t="s">
        <v>14288</v>
      </c>
      <c r="D4530" t="s">
        <v>66</v>
      </c>
      <c r="E4530" t="s">
        <v>124</v>
      </c>
      <c r="F4530" t="s">
        <v>388</v>
      </c>
      <c r="G4530" s="1">
        <v>0</v>
      </c>
      <c r="H4530" s="1">
        <v>975</v>
      </c>
      <c r="I4530" s="1">
        <v>500</v>
      </c>
      <c r="J4530" s="1">
        <v>0</v>
      </c>
      <c r="K4530" s="1">
        <v>0</v>
      </c>
      <c r="L4530" s="1">
        <v>0</v>
      </c>
      <c r="M4530" s="1">
        <v>0</v>
      </c>
      <c r="N4530" s="1">
        <v>0</v>
      </c>
      <c r="O4530" s="1">
        <v>500</v>
      </c>
      <c r="P4530" t="s">
        <v>14289</v>
      </c>
      <c r="Q4530" s="2">
        <v>244412</v>
      </c>
      <c r="R4530" t="s">
        <v>70</v>
      </c>
      <c r="S4530">
        <v>0</v>
      </c>
      <c r="T4530" t="s">
        <v>71</v>
      </c>
      <c r="U4530" t="s">
        <v>161</v>
      </c>
      <c r="V4530" s="1">
        <v>0</v>
      </c>
      <c r="W4530" s="1">
        <v>0</v>
      </c>
      <c r="X4530" s="1">
        <v>0</v>
      </c>
      <c r="AA4530" t="s">
        <v>58</v>
      </c>
      <c r="AB4530" s="1">
        <v>0</v>
      </c>
      <c r="AC4530" s="4">
        <f>IF(ISNUMBER(MATCH(AD4530, $AD$2:AD4529, 0)), INDEX($AC$2:AC4529, MATCH(AD4530, $AD$2:AD4529, 0)), MAX($AC$2:AC4529)+1)</f>
        <v>9</v>
      </c>
      <c r="AD4530" t="str">
        <f t="shared" si="213"/>
        <v>เชียงใหม่-พุทธมณฑลสาย 2</v>
      </c>
      <c r="AE4530" t="s">
        <v>73</v>
      </c>
      <c r="AF4530" s="1">
        <v>0</v>
      </c>
      <c r="AG4530" s="1">
        <v>0</v>
      </c>
      <c r="AH4530" s="1">
        <v>0</v>
      </c>
      <c r="AI4530" t="s">
        <v>14290</v>
      </c>
      <c r="AJ4530" s="1">
        <v>1</v>
      </c>
      <c r="AK4530" s="1">
        <v>720</v>
      </c>
      <c r="AL4530" s="1">
        <v>720</v>
      </c>
      <c r="AM4530" s="1">
        <v>1</v>
      </c>
      <c r="AN4530" s="1">
        <v>0</v>
      </c>
      <c r="AO4530" s="1">
        <v>0</v>
      </c>
      <c r="AP4530" s="1">
        <v>0</v>
      </c>
      <c r="AQ4530" s="1">
        <v>0</v>
      </c>
      <c r="AR4530" s="1">
        <v>1475</v>
      </c>
      <c r="AS4530" s="1">
        <v>1517.0625445973496</v>
      </c>
      <c r="AT4530" s="1">
        <f>Table1[[#This Row],[รวมต้นทุนค่าเดินทาง]]+Table1[[#This Row],[รวมต้นทุนค่าซ่อม]]+Table1[[#This Row],[รวมค่าเสื่อม]]</f>
        <v>4653.873985275316</v>
      </c>
      <c r="AU4530" s="1">
        <f t="shared" si="211"/>
        <v>4623.2312262414152</v>
      </c>
      <c r="AV4530" s="1" t="str" cm="1">
        <f t="array" ref="AV4530">IF(AC4530&lt;4, "เก็บ", IF(OR(AT4530 &lt; PERCENTILE(IF($AC$2:$AC$5092=AC4530, $AT$2:$AT$5092), 0.25) - 1.5 * (PERCENTILE(IF($AC$2:$AC$5092=AC4530, $AT$2:$AT$5092), 0.75) - PERCENTILE(IF($AC$2:$AC$5092=AC4530, $AT$2:$AT$5092), 0.25)), AT4530 &gt; PERCENTILE(IF($AC$2:$AC$5092=AC4530, $AT$2:$AT$5092), 0.75) + 1.5 * (PERCENTILE(IF($AC$2:$AC$5092=AC4530, $AT$2:$AT$5092), 0.75) - PERCENTILE(IF($AC$2:$AC$5092=AC4530, $AT$2:$AT$5092), 0.25))), "ตัด", "เก็บ"))</f>
        <v>เก็บ</v>
      </c>
      <c r="AW4530" s="1">
        <f t="shared" si="212"/>
        <v>4005.4952465164292</v>
      </c>
      <c r="AX4530" s="1">
        <v>2577.9546108768855</v>
      </c>
      <c r="AY4530" s="1">
        <v>1661.8114406779662</v>
      </c>
    </row>
    <row r="4531" spans="1:51" x14ac:dyDescent="0.2">
      <c r="A4531" s="3">
        <v>46085</v>
      </c>
      <c r="B4531">
        <v>46085</v>
      </c>
      <c r="C4531" t="s">
        <v>14291</v>
      </c>
      <c r="D4531" t="s">
        <v>66</v>
      </c>
      <c r="E4531" t="s">
        <v>124</v>
      </c>
      <c r="F4531" t="s">
        <v>427</v>
      </c>
      <c r="G4531" s="1">
        <v>0</v>
      </c>
      <c r="H4531" s="1">
        <v>0</v>
      </c>
      <c r="I4531" s="1">
        <v>500</v>
      </c>
      <c r="J4531" s="1">
        <v>0</v>
      </c>
      <c r="K4531" s="1">
        <v>0</v>
      </c>
      <c r="L4531" s="1">
        <v>0</v>
      </c>
      <c r="M4531" s="1">
        <v>0</v>
      </c>
      <c r="N4531" s="1">
        <v>0</v>
      </c>
      <c r="O4531" s="1">
        <v>500</v>
      </c>
      <c r="P4531" t="s">
        <v>14292</v>
      </c>
      <c r="Q4531" s="2">
        <v>244412</v>
      </c>
      <c r="R4531" t="s">
        <v>70</v>
      </c>
      <c r="S4531">
        <v>0</v>
      </c>
      <c r="T4531" t="s">
        <v>71</v>
      </c>
      <c r="U4531" t="s">
        <v>93</v>
      </c>
      <c r="V4531" s="1">
        <v>0</v>
      </c>
      <c r="W4531" s="1">
        <v>0</v>
      </c>
      <c r="X4531" s="1">
        <v>0</v>
      </c>
      <c r="AA4531" t="s">
        <v>58</v>
      </c>
      <c r="AB4531" s="1">
        <v>0</v>
      </c>
      <c r="AC4531" s="4">
        <f>IF(ISNUMBER(MATCH(AD4531, $AD$2:AD4530, 0)), INDEX($AC$2:AC4530, MATCH(AD4531, $AD$2:AD4530, 0)), MAX($AC$2:AC4530)+1)</f>
        <v>4</v>
      </c>
      <c r="AD4531" t="str">
        <f t="shared" si="213"/>
        <v>เชียงใหม่-ตลาดไท</v>
      </c>
      <c r="AE4531" t="s">
        <v>73</v>
      </c>
      <c r="AF4531" s="1">
        <v>0</v>
      </c>
      <c r="AG4531" s="1">
        <v>0</v>
      </c>
      <c r="AH4531" s="1">
        <v>0</v>
      </c>
      <c r="AI4531" t="s">
        <v>14293</v>
      </c>
      <c r="AJ4531" s="1">
        <v>1</v>
      </c>
      <c r="AK4531" s="1">
        <v>720</v>
      </c>
      <c r="AL4531" s="1">
        <v>720</v>
      </c>
      <c r="AM4531" s="1">
        <v>1</v>
      </c>
      <c r="AN4531" s="1">
        <v>0</v>
      </c>
      <c r="AO4531" s="1">
        <v>0</v>
      </c>
      <c r="AP4531" s="1">
        <v>0</v>
      </c>
      <c r="AQ4531" s="1">
        <v>0</v>
      </c>
      <c r="AR4531" s="1">
        <v>500</v>
      </c>
      <c r="AS4531" s="1">
        <v>181.19101988560786</v>
      </c>
      <c r="AT4531" s="1">
        <f>Table1[[#This Row],[รวมต้นทุนค่าเดินทาง]]+Table1[[#This Row],[รวมต้นทุนค่าซ่อม]]+Table1[[#This Row],[รวมค่าเสื่อม]]</f>
        <v>1942.6578640641897</v>
      </c>
      <c r="AU4531" s="1">
        <f t="shared" si="211"/>
        <v>4256.109283997258</v>
      </c>
      <c r="AV4531" s="1" t="str" cm="1">
        <f t="array" ref="AV4531">IF(AC4531&lt;4, "เก็บ", IF(OR(AT4531 &lt; PERCENTILE(IF($AC$2:$AC$5092=AC4531, $AT$2:$AT$5092), 0.25) - 1.5 * (PERCENTILE(IF($AC$2:$AC$5092=AC4531, $AT$2:$AT$5092), 0.75) - PERCENTILE(IF($AC$2:$AC$5092=AC4531, $AT$2:$AT$5092), 0.25)), AT4531 &gt; PERCENTILE(IF($AC$2:$AC$5092=AC4531, $AT$2:$AT$5092), 0.75) + 1.5 * (PERCENTILE(IF($AC$2:$AC$5092=AC4531, $AT$2:$AT$5092), 0.75) - PERCENTILE(IF($AC$2:$AC$5092=AC4531, $AT$2:$AT$5092), 0.25))), "ตัด", "เก็บ"))</f>
        <v>เก็บ</v>
      </c>
      <c r="AW4531" s="1">
        <f t="shared" si="212"/>
        <v>3807.0727671795808</v>
      </c>
      <c r="AX4531" s="1">
        <v>2335.0230876608157</v>
      </c>
      <c r="AY4531" s="1">
        <v>1261.4668441785818</v>
      </c>
    </row>
    <row r="4532" spans="1:51" x14ac:dyDescent="0.2">
      <c r="A4532" s="3">
        <v>46085</v>
      </c>
      <c r="B4532">
        <v>46085</v>
      </c>
      <c r="C4532" t="s">
        <v>14294</v>
      </c>
      <c r="D4532" t="s">
        <v>66</v>
      </c>
      <c r="E4532" t="s">
        <v>124</v>
      </c>
      <c r="F4532" t="s">
        <v>936</v>
      </c>
      <c r="G4532" s="1">
        <v>0</v>
      </c>
      <c r="H4532" s="1">
        <v>0</v>
      </c>
      <c r="I4532" s="1">
        <v>400</v>
      </c>
      <c r="J4532" s="1">
        <v>0</v>
      </c>
      <c r="K4532" s="1">
        <v>0</v>
      </c>
      <c r="L4532" s="1">
        <v>0</v>
      </c>
      <c r="M4532" s="1">
        <v>0</v>
      </c>
      <c r="N4532" s="1">
        <v>0</v>
      </c>
      <c r="O4532" s="1">
        <v>400</v>
      </c>
      <c r="P4532" t="s">
        <v>14295</v>
      </c>
      <c r="Q4532" s="2">
        <v>244412</v>
      </c>
      <c r="R4532" t="s">
        <v>70</v>
      </c>
      <c r="S4532">
        <v>0</v>
      </c>
      <c r="T4532" t="s">
        <v>71</v>
      </c>
      <c r="U4532" t="s">
        <v>93</v>
      </c>
      <c r="V4532" s="1">
        <v>0</v>
      </c>
      <c r="W4532" s="1">
        <v>0</v>
      </c>
      <c r="X4532" s="1">
        <v>0</v>
      </c>
      <c r="AA4532" t="s">
        <v>58</v>
      </c>
      <c r="AB4532" s="1">
        <v>0</v>
      </c>
      <c r="AC4532" s="4">
        <f>IF(ISNUMBER(MATCH(AD4532, $AD$2:AD4531, 0)), INDEX($AC$2:AC4531, MATCH(AD4532, $AD$2:AD4531, 0)), MAX($AC$2:AC4531)+1)</f>
        <v>4</v>
      </c>
      <c r="AD4532" t="str">
        <f t="shared" si="213"/>
        <v>เชียงใหม่-ตลาดไท</v>
      </c>
      <c r="AE4532" t="s">
        <v>73</v>
      </c>
      <c r="AF4532" s="1">
        <v>0</v>
      </c>
      <c r="AG4532" s="1">
        <v>0</v>
      </c>
      <c r="AH4532" s="1">
        <v>0</v>
      </c>
      <c r="AI4532" t="s">
        <v>14296</v>
      </c>
      <c r="AJ4532" s="1">
        <v>1</v>
      </c>
      <c r="AK4532" s="1">
        <v>720</v>
      </c>
      <c r="AL4532" s="1">
        <v>720</v>
      </c>
      <c r="AM4532" s="1">
        <v>1</v>
      </c>
      <c r="AN4532" s="1">
        <v>0</v>
      </c>
      <c r="AO4532" s="1">
        <v>0</v>
      </c>
      <c r="AP4532" s="1">
        <v>0</v>
      </c>
      <c r="AQ4532" s="1">
        <v>0</v>
      </c>
      <c r="AR4532" s="1">
        <v>400</v>
      </c>
      <c r="AS4532" s="1">
        <v>1838.3090691478542</v>
      </c>
      <c r="AT4532" s="1">
        <f>Table1[[#This Row],[รวมต้นทุนค่าเดินทาง]]+Table1[[#This Row],[รวมต้นทุนค่าซ่อม]]+Table1[[#This Row],[รวมค่าเสื่อม]]</f>
        <v>3469.9880077419079</v>
      </c>
      <c r="AU4532" s="1">
        <f t="shared" si="211"/>
        <v>4256.109283997258</v>
      </c>
      <c r="AV4532" s="1" t="str" cm="1">
        <f t="array" ref="AV4532">IF(AC4532&lt;4, "เก็บ", IF(OR(AT4532 &lt; PERCENTILE(IF($AC$2:$AC$5092=AC4532, $AT$2:$AT$5092), 0.25) - 1.5 * (PERCENTILE(IF($AC$2:$AC$5092=AC4532, $AT$2:$AT$5092), 0.75) - PERCENTILE(IF($AC$2:$AC$5092=AC4532, $AT$2:$AT$5092), 0.25)), AT4532 &gt; PERCENTILE(IF($AC$2:$AC$5092=AC4532, $AT$2:$AT$5092), 0.75) + 1.5 * (PERCENTILE(IF($AC$2:$AC$5092=AC4532, $AT$2:$AT$5092), 0.75) - PERCENTILE(IF($AC$2:$AC$5092=AC4532, $AT$2:$AT$5092), 0.25))), "ตัด", "เก็บ"))</f>
        <v>เก็บ</v>
      </c>
      <c r="AW4532" s="1">
        <f t="shared" si="212"/>
        <v>3807.0727671795808</v>
      </c>
      <c r="AX4532" s="1">
        <v>2335.0230876608157</v>
      </c>
      <c r="AY4532" s="1">
        <v>1231.6789385940538</v>
      </c>
    </row>
    <row r="4533" spans="1:51" x14ac:dyDescent="0.2">
      <c r="A4533" s="3">
        <v>46085</v>
      </c>
      <c r="B4533">
        <v>46085</v>
      </c>
      <c r="C4533" t="s">
        <v>14297</v>
      </c>
      <c r="D4533" t="s">
        <v>66</v>
      </c>
      <c r="E4533" t="s">
        <v>124</v>
      </c>
      <c r="F4533" t="s">
        <v>360</v>
      </c>
      <c r="G4533" s="1">
        <v>0</v>
      </c>
      <c r="H4533" s="1">
        <v>0</v>
      </c>
      <c r="I4533" s="1">
        <v>400</v>
      </c>
      <c r="J4533" s="1">
        <v>0</v>
      </c>
      <c r="K4533" s="1">
        <v>0</v>
      </c>
      <c r="L4533" s="1">
        <v>0</v>
      </c>
      <c r="M4533" s="1">
        <v>0</v>
      </c>
      <c r="N4533" s="1">
        <v>0</v>
      </c>
      <c r="O4533" s="1">
        <v>400</v>
      </c>
      <c r="P4533" t="s">
        <v>14298</v>
      </c>
      <c r="Q4533" s="2">
        <v>244412</v>
      </c>
      <c r="R4533" t="s">
        <v>70</v>
      </c>
      <c r="S4533">
        <v>0</v>
      </c>
      <c r="T4533" t="s">
        <v>71</v>
      </c>
      <c r="U4533" t="s">
        <v>93</v>
      </c>
      <c r="V4533" s="1">
        <v>0</v>
      </c>
      <c r="W4533" s="1">
        <v>0</v>
      </c>
      <c r="X4533" s="1">
        <v>0</v>
      </c>
      <c r="AA4533" t="s">
        <v>58</v>
      </c>
      <c r="AB4533" s="1">
        <v>0</v>
      </c>
      <c r="AC4533" s="4">
        <f>IF(ISNUMBER(MATCH(AD4533, $AD$2:AD4532, 0)), INDEX($AC$2:AC4532, MATCH(AD4533, $AD$2:AD4532, 0)), MAX($AC$2:AC4532)+1)</f>
        <v>4</v>
      </c>
      <c r="AD4533" t="str">
        <f t="shared" si="213"/>
        <v>เชียงใหม่-ตลาดไท</v>
      </c>
      <c r="AE4533" t="s">
        <v>73</v>
      </c>
      <c r="AF4533" s="1">
        <v>0</v>
      </c>
      <c r="AG4533" s="1">
        <v>0</v>
      </c>
      <c r="AH4533" s="1">
        <v>0</v>
      </c>
      <c r="AI4533" t="s">
        <v>14299</v>
      </c>
      <c r="AJ4533" s="1">
        <v>1</v>
      </c>
      <c r="AK4533" s="1">
        <v>720</v>
      </c>
      <c r="AL4533" s="1">
        <v>720</v>
      </c>
      <c r="AM4533" s="1">
        <v>1</v>
      </c>
      <c r="AN4533" s="1">
        <v>0</v>
      </c>
      <c r="AO4533" s="1">
        <v>0</v>
      </c>
      <c r="AP4533" s="1">
        <v>0</v>
      </c>
      <c r="AQ4533" s="1">
        <v>0</v>
      </c>
      <c r="AR4533" s="1">
        <v>400</v>
      </c>
      <c r="AS4533" s="1">
        <v>4428.6564583333329</v>
      </c>
      <c r="AT4533" s="1">
        <f>Table1[[#This Row],[รวมต้นทุนค่าเดินทาง]]+Table1[[#This Row],[รวมต้นทุนค่าซ่อม]]+Table1[[#This Row],[รวมค่าเสื่อม]]</f>
        <v>6274.5805043215914</v>
      </c>
      <c r="AU4533" s="1">
        <f t="shared" si="211"/>
        <v>4256.109283997258</v>
      </c>
      <c r="AV4533" s="1" t="str" cm="1">
        <f t="array" ref="AV4533">IF(AC4533&lt;4, "เก็บ", IF(OR(AT4533 &lt; PERCENTILE(IF($AC$2:$AC$5092=AC4533, $AT$2:$AT$5092), 0.25) - 1.5 * (PERCENTILE(IF($AC$2:$AC$5092=AC4533, $AT$2:$AT$5092), 0.75) - PERCENTILE(IF($AC$2:$AC$5092=AC4533, $AT$2:$AT$5092), 0.25)), AT4533 &gt; PERCENTILE(IF($AC$2:$AC$5092=AC4533, $AT$2:$AT$5092), 0.75) + 1.5 * (PERCENTILE(IF($AC$2:$AC$5092=AC4533, $AT$2:$AT$5092), 0.75) - PERCENTILE(IF($AC$2:$AC$5092=AC4533, $AT$2:$AT$5092), 0.25))), "ตัด", "เก็บ"))</f>
        <v>เก็บ</v>
      </c>
      <c r="AW4533" s="1">
        <f t="shared" si="212"/>
        <v>3807.0727671795808</v>
      </c>
      <c r="AX4533" s="1">
        <v>2335.0230876608157</v>
      </c>
      <c r="AY4533" s="1">
        <v>1445.9240459882583</v>
      </c>
    </row>
    <row r="4534" spans="1:51" x14ac:dyDescent="0.2">
      <c r="A4534" s="3">
        <v>46085</v>
      </c>
      <c r="B4534">
        <v>46085</v>
      </c>
      <c r="C4534" t="s">
        <v>14300</v>
      </c>
      <c r="D4534" t="s">
        <v>66</v>
      </c>
      <c r="E4534" t="s">
        <v>124</v>
      </c>
      <c r="F4534" t="s">
        <v>1790</v>
      </c>
      <c r="G4534" s="1">
        <v>0</v>
      </c>
      <c r="H4534" s="1">
        <v>0</v>
      </c>
      <c r="I4534" s="1">
        <v>500</v>
      </c>
      <c r="J4534" s="1">
        <v>0</v>
      </c>
      <c r="K4534" s="1">
        <v>0</v>
      </c>
      <c r="L4534" s="1">
        <v>0</v>
      </c>
      <c r="M4534" s="1">
        <v>0</v>
      </c>
      <c r="N4534" s="1">
        <v>0</v>
      </c>
      <c r="O4534" s="1">
        <v>500</v>
      </c>
      <c r="P4534" t="s">
        <v>14301</v>
      </c>
      <c r="Q4534" s="2">
        <v>244412</v>
      </c>
      <c r="R4534" t="s">
        <v>70</v>
      </c>
      <c r="S4534">
        <v>0</v>
      </c>
      <c r="T4534" t="s">
        <v>71</v>
      </c>
      <c r="U4534" t="s">
        <v>72</v>
      </c>
      <c r="V4534" s="1">
        <v>0</v>
      </c>
      <c r="W4534" s="1">
        <v>0</v>
      </c>
      <c r="X4534" s="1">
        <v>0</v>
      </c>
      <c r="AA4534" t="s">
        <v>58</v>
      </c>
      <c r="AB4534" s="1">
        <v>0</v>
      </c>
      <c r="AC4534" s="4">
        <f>IF(ISNUMBER(MATCH(AD4534, $AD$2:AD4533, 0)), INDEX($AC$2:AC4533, MATCH(AD4534, $AD$2:AD4533, 0)), MAX($AC$2:AC4533)+1)</f>
        <v>2</v>
      </c>
      <c r="AD4534" t="str">
        <f t="shared" si="213"/>
        <v>เชียงใหม่-พุทธมณฑลสาย 5</v>
      </c>
      <c r="AE4534" t="s">
        <v>73</v>
      </c>
      <c r="AF4534" s="1">
        <v>0</v>
      </c>
      <c r="AG4534" s="1">
        <v>0</v>
      </c>
      <c r="AH4534" s="1">
        <v>0</v>
      </c>
      <c r="AI4534" t="s">
        <v>14302</v>
      </c>
      <c r="AJ4534" s="1">
        <v>1</v>
      </c>
      <c r="AK4534" s="1">
        <v>720</v>
      </c>
      <c r="AL4534" s="1">
        <v>720</v>
      </c>
      <c r="AM4534" s="1">
        <v>1</v>
      </c>
      <c r="AN4534" s="1">
        <v>0</v>
      </c>
      <c r="AO4534" s="1">
        <v>0</v>
      </c>
      <c r="AP4534" s="1">
        <v>0</v>
      </c>
      <c r="AQ4534" s="1">
        <v>0</v>
      </c>
      <c r="AR4534" s="1">
        <v>500</v>
      </c>
      <c r="AS4534" s="1">
        <v>566.32795272471822</v>
      </c>
      <c r="AT4534" s="1">
        <f>Table1[[#This Row],[รวมต้นทุนค่าเดินทาง]]+Table1[[#This Row],[รวมต้นทุนค่าซ่อม]]+Table1[[#This Row],[รวมค่าเสื่อม]]</f>
        <v>2233.8258304836318</v>
      </c>
      <c r="AU4534" s="1">
        <f t="shared" si="211"/>
        <v>5026.5629662053279</v>
      </c>
      <c r="AV4534" s="1" t="str" cm="1">
        <f t="array" ref="AV4534">IF(AC4534&lt;4, "เก็บ", IF(OR(AT4534 &lt; PERCENTILE(IF($AC$2:$AC$5092=AC4534, $AT$2:$AT$5092), 0.25) - 1.5 * (PERCENTILE(IF($AC$2:$AC$5092=AC4534, $AT$2:$AT$5092), 0.75) - PERCENTILE(IF($AC$2:$AC$5092=AC4534, $AT$2:$AT$5092), 0.25)), AT4534 &gt; PERCENTILE(IF($AC$2:$AC$5092=AC4534, $AT$2:$AT$5092), 0.75) + 1.5 * (PERCENTILE(IF($AC$2:$AC$5092=AC4534, $AT$2:$AT$5092), 0.75) - PERCENTILE(IF($AC$2:$AC$5092=AC4534, $AT$2:$AT$5092), 0.25))), "ตัด", "เก็บ"))</f>
        <v>เก็บ</v>
      </c>
      <c r="AW4534" s="1">
        <f t="shared" si="212"/>
        <v>5026.5629662053279</v>
      </c>
      <c r="AX4534" s="1">
        <v>4064.5059139663294</v>
      </c>
      <c r="AY4534" s="1">
        <v>1167.4978777589135</v>
      </c>
    </row>
    <row r="4535" spans="1:51" x14ac:dyDescent="0.2">
      <c r="A4535" s="3">
        <v>46085</v>
      </c>
      <c r="B4535">
        <v>46085</v>
      </c>
      <c r="C4535" t="s">
        <v>14303</v>
      </c>
      <c r="D4535" t="s">
        <v>66</v>
      </c>
      <c r="E4535" t="s">
        <v>67</v>
      </c>
      <c r="F4535" t="s">
        <v>130</v>
      </c>
      <c r="G4535" s="1">
        <v>0</v>
      </c>
      <c r="H4535" s="1">
        <v>731</v>
      </c>
      <c r="I4535" s="1">
        <v>400</v>
      </c>
      <c r="J4535" s="1">
        <v>0</v>
      </c>
      <c r="K4535" s="1">
        <v>0</v>
      </c>
      <c r="L4535" s="1">
        <v>0</v>
      </c>
      <c r="M4535" s="1">
        <v>0</v>
      </c>
      <c r="N4535" s="1">
        <v>0</v>
      </c>
      <c r="O4535" s="1">
        <v>735</v>
      </c>
      <c r="P4535" t="s">
        <v>14304</v>
      </c>
      <c r="Q4535" s="2">
        <v>244412</v>
      </c>
      <c r="R4535" t="s">
        <v>70</v>
      </c>
      <c r="S4535">
        <v>0</v>
      </c>
      <c r="T4535" t="s">
        <v>88</v>
      </c>
      <c r="U4535" t="s">
        <v>93</v>
      </c>
      <c r="V4535" s="1">
        <v>0</v>
      </c>
      <c r="W4535" s="1">
        <v>0</v>
      </c>
      <c r="X4535" s="1">
        <v>335</v>
      </c>
      <c r="Y4535" t="s">
        <v>372</v>
      </c>
      <c r="Z4535" t="s">
        <v>88</v>
      </c>
      <c r="AA4535" t="s">
        <v>1606</v>
      </c>
      <c r="AB4535" s="1">
        <v>0</v>
      </c>
      <c r="AC4535" s="4">
        <f>IF(ISNUMBER(MATCH(AD4535, $AD$2:AD4534, 0)), INDEX($AC$2:AC4534, MATCH(AD4535, $AD$2:AD4534, 0)), MAX($AC$2:AC4534)+1)</f>
        <v>51</v>
      </c>
      <c r="AD4535" t="str">
        <f t="shared" si="213"/>
        <v>แพร่-ตลาดไท</v>
      </c>
      <c r="AE4535" t="s">
        <v>73</v>
      </c>
      <c r="AF4535" s="1">
        <v>0</v>
      </c>
      <c r="AG4535" s="1">
        <v>0</v>
      </c>
      <c r="AH4535" s="1">
        <v>0</v>
      </c>
      <c r="AI4535" t="s">
        <v>14305</v>
      </c>
      <c r="AJ4535" s="1">
        <v>1</v>
      </c>
      <c r="AK4535" s="1">
        <v>572</v>
      </c>
      <c r="AL4535" s="1">
        <v>572</v>
      </c>
      <c r="AM4535" s="1">
        <v>1</v>
      </c>
      <c r="AN4535" s="1">
        <v>0</v>
      </c>
      <c r="AO4535" s="1">
        <v>0</v>
      </c>
      <c r="AP4535" s="1">
        <v>0</v>
      </c>
      <c r="AQ4535" s="1">
        <v>0</v>
      </c>
      <c r="AR4535" s="1">
        <v>1466</v>
      </c>
      <c r="AS4535" s="1">
        <v>248.63239968528717</v>
      </c>
      <c r="AT4535" s="1">
        <f>Table1[[#This Row],[รวมต้นทุนค่าเดินทาง]]+Table1[[#This Row],[รวมต้นทุนค่าซ่อม]]+Table1[[#This Row],[รวมค่าเสื่อม]]</f>
        <v>3350.5953291608748</v>
      </c>
      <c r="AU4535" s="1">
        <f t="shared" si="211"/>
        <v>4737.6107634746759</v>
      </c>
      <c r="AV4535" s="1" t="str" cm="1">
        <f t="array" ref="AV4535">IF(AC4535&lt;4, "เก็บ", IF(OR(AT4535 &lt; PERCENTILE(IF($AC$2:$AC$5092=AC4535, $AT$2:$AT$5092), 0.25) - 1.5 * (PERCENTILE(IF($AC$2:$AC$5092=AC4535, $AT$2:$AT$5092), 0.75) - PERCENTILE(IF($AC$2:$AC$5092=AC4535, $AT$2:$AT$5092), 0.25)), AT4535 &gt; PERCENTILE(IF($AC$2:$AC$5092=AC4535, $AT$2:$AT$5092), 0.75) + 1.5 * (PERCENTILE(IF($AC$2:$AC$5092=AC4535, $AT$2:$AT$5092), 0.75) - PERCENTILE(IF($AC$2:$AC$5092=AC4535, $AT$2:$AT$5092), 0.25))), "ตัด", "เก็บ"))</f>
        <v>เก็บ</v>
      </c>
      <c r="AW4535" s="1">
        <f t="shared" si="212"/>
        <v>4487.1668970521196</v>
      </c>
      <c r="AX4535" s="1">
        <v>3014.4338711558335</v>
      </c>
      <c r="AY4535" s="1">
        <v>1635.9629294755878</v>
      </c>
    </row>
    <row r="4536" spans="1:51" x14ac:dyDescent="0.2">
      <c r="A4536" s="3">
        <v>46085</v>
      </c>
      <c r="B4536">
        <v>46085</v>
      </c>
      <c r="C4536" t="s">
        <v>14306</v>
      </c>
      <c r="D4536" t="s">
        <v>66</v>
      </c>
      <c r="E4536" t="s">
        <v>84</v>
      </c>
      <c r="F4536" t="s">
        <v>281</v>
      </c>
      <c r="G4536" s="1">
        <v>0</v>
      </c>
      <c r="H4536" s="1">
        <v>0</v>
      </c>
      <c r="I4536" s="1">
        <v>0</v>
      </c>
      <c r="J4536" s="1">
        <v>0</v>
      </c>
      <c r="K4536" s="1">
        <v>0</v>
      </c>
      <c r="L4536" s="1">
        <v>0</v>
      </c>
      <c r="M4536" s="1">
        <v>0</v>
      </c>
      <c r="N4536" s="1">
        <v>609</v>
      </c>
      <c r="O4536" s="1">
        <v>609</v>
      </c>
      <c r="P4536" t="s">
        <v>14307</v>
      </c>
      <c r="Q4536" s="2">
        <v>244412</v>
      </c>
      <c r="R4536" t="s">
        <v>55</v>
      </c>
      <c r="S4536">
        <v>0</v>
      </c>
      <c r="T4536" t="s">
        <v>87</v>
      </c>
      <c r="U4536" t="s">
        <v>71</v>
      </c>
      <c r="V4536" s="1">
        <v>0</v>
      </c>
      <c r="W4536" s="1">
        <v>579</v>
      </c>
      <c r="X4536" s="1">
        <v>0</v>
      </c>
      <c r="Y4536" t="s">
        <v>108</v>
      </c>
      <c r="Z4536" t="s">
        <v>71</v>
      </c>
      <c r="AA4536" t="s">
        <v>12678</v>
      </c>
      <c r="AB4536" s="1">
        <v>0</v>
      </c>
      <c r="AC4536" s="4">
        <f>IF(ISNUMBER(MATCH(AD4536, $AD$2:AD4535, 0)), INDEX($AC$2:AC4535, MATCH(AD4536, $AD$2:AD4535, 0)), MAX($AC$2:AC4535)+1)</f>
        <v>6</v>
      </c>
      <c r="AD4536" t="str">
        <f t="shared" si="213"/>
        <v>เชียงราย-เชียงใหม่</v>
      </c>
      <c r="AE4536" t="s">
        <v>55</v>
      </c>
      <c r="AF4536" s="1">
        <v>0</v>
      </c>
      <c r="AG4536" s="1">
        <v>0</v>
      </c>
      <c r="AH4536" s="1">
        <v>0</v>
      </c>
      <c r="AI4536" t="s">
        <v>14308</v>
      </c>
      <c r="AJ4536" s="1">
        <v>1</v>
      </c>
      <c r="AK4536" s="1">
        <v>0</v>
      </c>
      <c r="AL4536" s="1">
        <v>0</v>
      </c>
      <c r="AM4536" s="1">
        <v>0</v>
      </c>
      <c r="AN4536" s="1">
        <v>0</v>
      </c>
      <c r="AO4536" s="1">
        <v>0</v>
      </c>
      <c r="AP4536" s="1">
        <v>0</v>
      </c>
      <c r="AQ4536" s="1">
        <v>0</v>
      </c>
      <c r="AR4536" s="1">
        <v>1188</v>
      </c>
      <c r="AS4536" s="1">
        <v>195.16555555555556</v>
      </c>
      <c r="AT4536" s="1">
        <f>Table1[[#This Row],[รวมต้นทุนค่าเดินทาง]]+Table1[[#This Row],[รวมต้นทุนค่าซ่อม]]+Table1[[#This Row],[รวมค่าเสื่อม]]</f>
        <v>2735.3290170940172</v>
      </c>
      <c r="AU4536" s="1">
        <f t="shared" si="211"/>
        <v>4428.3346813776061</v>
      </c>
      <c r="AV4536" s="1" t="str" cm="1">
        <f t="array" ref="AV4536">IF(AC4536&lt;4, "เก็บ", IF(OR(AT4536 &lt; PERCENTILE(IF($AC$2:$AC$5092=AC4536, $AT$2:$AT$5092), 0.25) - 1.5 * (PERCENTILE(IF($AC$2:$AC$5092=AC4536, $AT$2:$AT$5092), 0.75) - PERCENTILE(IF($AC$2:$AC$5092=AC4536, $AT$2:$AT$5092), 0.25)), AT4536 &gt; PERCENTILE(IF($AC$2:$AC$5092=AC4536, $AT$2:$AT$5092), 0.75) + 1.5 * (PERCENTILE(IF($AC$2:$AC$5092=AC4536, $AT$2:$AT$5092), 0.75) - PERCENTILE(IF($AC$2:$AC$5092=AC4536, $AT$2:$AT$5092), 0.25))), "ตัด", "เก็บ"))</f>
        <v>เก็บ</v>
      </c>
      <c r="AW4536" s="1">
        <f t="shared" si="212"/>
        <v>3873.7679454274344</v>
      </c>
      <c r="AX4536" s="1">
        <v>2781.4385174989698</v>
      </c>
      <c r="AY4536" s="1">
        <v>1352.1634615384614</v>
      </c>
    </row>
    <row r="4537" spans="1:51" x14ac:dyDescent="0.2">
      <c r="A4537" s="3">
        <v>46085</v>
      </c>
      <c r="B4537">
        <v>46085</v>
      </c>
      <c r="C4537" t="s">
        <v>14309</v>
      </c>
      <c r="D4537" t="s">
        <v>66</v>
      </c>
      <c r="E4537" t="s">
        <v>124</v>
      </c>
      <c r="F4537" t="s">
        <v>159</v>
      </c>
      <c r="G4537" s="1">
        <v>0</v>
      </c>
      <c r="H4537" s="1">
        <v>0</v>
      </c>
      <c r="I4537" s="1">
        <v>0</v>
      </c>
      <c r="J4537" s="1">
        <v>0</v>
      </c>
      <c r="K4537" s="1">
        <v>0</v>
      </c>
      <c r="L4537" s="1">
        <v>0</v>
      </c>
      <c r="M4537" s="1">
        <v>0</v>
      </c>
      <c r="N4537" s="1">
        <v>0</v>
      </c>
      <c r="O4537" s="1">
        <v>670</v>
      </c>
      <c r="P4537" t="s">
        <v>14310</v>
      </c>
      <c r="Q4537" s="2">
        <v>244412</v>
      </c>
      <c r="R4537" t="s">
        <v>55</v>
      </c>
      <c r="S4537">
        <v>0</v>
      </c>
      <c r="T4537" t="s">
        <v>114</v>
      </c>
      <c r="U4537" t="s">
        <v>71</v>
      </c>
      <c r="V4537" s="1">
        <v>0</v>
      </c>
      <c r="W4537" s="1">
        <v>0</v>
      </c>
      <c r="X4537" s="1">
        <v>670</v>
      </c>
      <c r="Y4537" t="s">
        <v>114</v>
      </c>
      <c r="Z4537" t="s">
        <v>71</v>
      </c>
      <c r="AA4537" t="s">
        <v>12449</v>
      </c>
      <c r="AB4537" s="1">
        <v>0</v>
      </c>
      <c r="AC4537" s="4">
        <f>IF(ISNUMBER(MATCH(AD4537, $AD$2:AD4536, 0)), INDEX($AC$2:AC4536, MATCH(AD4537, $AD$2:AD4536, 0)), MAX($AC$2:AC4536)+1)</f>
        <v>7</v>
      </c>
      <c r="AD4537" t="str">
        <f t="shared" si="213"/>
        <v>แม่สาย-เชียงใหม่</v>
      </c>
      <c r="AE4537" t="s">
        <v>55</v>
      </c>
      <c r="AF4537" s="1">
        <v>0</v>
      </c>
      <c r="AG4537" s="1">
        <v>0</v>
      </c>
      <c r="AH4537" s="1">
        <v>0</v>
      </c>
      <c r="AI4537" t="s">
        <v>14311</v>
      </c>
      <c r="AJ4537" s="1">
        <v>1</v>
      </c>
      <c r="AK4537" s="1">
        <v>0</v>
      </c>
      <c r="AL4537" s="1">
        <v>0</v>
      </c>
      <c r="AM4537" s="1">
        <v>0</v>
      </c>
      <c r="AN4537" s="1">
        <v>0</v>
      </c>
      <c r="AO4537" s="1">
        <v>0</v>
      </c>
      <c r="AP4537" s="1">
        <v>0</v>
      </c>
      <c r="AQ4537" s="1">
        <v>0</v>
      </c>
      <c r="AR4537" s="1">
        <v>670</v>
      </c>
      <c r="AS4537" s="1">
        <v>64.094444444444449</v>
      </c>
      <c r="AT4537" s="1">
        <f>Table1[[#This Row],[รวมต้นทุนค่าเดินทาง]]+Table1[[#This Row],[รวมต้นทุนค่าซ่อม]]+Table1[[#This Row],[รวมค่าเสื่อม]]</f>
        <v>968.46944444444443</v>
      </c>
      <c r="AU4537" s="1">
        <f t="shared" si="211"/>
        <v>4610.750953896033</v>
      </c>
      <c r="AV4537" s="1" t="str" cm="1">
        <f t="array" ref="AV4537">IF(AC4537&lt;4, "เก็บ", IF(OR(AT4537 &lt; PERCENTILE(IF($AC$2:$AC$5092=AC4537, $AT$2:$AT$5092), 0.25) - 1.5 * (PERCENTILE(IF($AC$2:$AC$5092=AC4537, $AT$2:$AT$5092), 0.75) - PERCENTILE(IF($AC$2:$AC$5092=AC4537, $AT$2:$AT$5092), 0.25)), AT4537 &gt; PERCENTILE(IF($AC$2:$AC$5092=AC4537, $AT$2:$AT$5092), 0.75) + 1.5 * (PERCENTILE(IF($AC$2:$AC$5092=AC4537, $AT$2:$AT$5092), 0.75) - PERCENTILE(IF($AC$2:$AC$5092=AC4537, $AT$2:$AT$5092), 0.25))), "ตัด", "เก็บ"))</f>
        <v>เก็บ</v>
      </c>
      <c r="AW4537" s="1">
        <f t="shared" si="212"/>
        <v>3940.0604671629926</v>
      </c>
      <c r="AX4537" s="1">
        <v>3152.7453177985908</v>
      </c>
      <c r="AY4537" s="1">
        <v>234.375</v>
      </c>
    </row>
    <row r="4538" spans="1:51" x14ac:dyDescent="0.2">
      <c r="A4538" s="3">
        <v>46085</v>
      </c>
      <c r="B4538">
        <v>46085</v>
      </c>
      <c r="C4538" t="s">
        <v>14312</v>
      </c>
      <c r="D4538" t="s">
        <v>66</v>
      </c>
      <c r="E4538" t="s">
        <v>148</v>
      </c>
      <c r="F4538" t="s">
        <v>149</v>
      </c>
      <c r="G4538" s="1">
        <v>0</v>
      </c>
      <c r="H4538" s="1">
        <v>0</v>
      </c>
      <c r="I4538" s="1">
        <v>0</v>
      </c>
      <c r="J4538" s="1">
        <v>0</v>
      </c>
      <c r="K4538" s="1">
        <v>0</v>
      </c>
      <c r="L4538" s="1">
        <v>0</v>
      </c>
      <c r="M4538" s="1">
        <v>0</v>
      </c>
      <c r="N4538" s="1">
        <v>0</v>
      </c>
      <c r="O4538" s="1">
        <v>0</v>
      </c>
      <c r="P4538" t="s">
        <v>14313</v>
      </c>
      <c r="Q4538" s="2">
        <v>244412</v>
      </c>
      <c r="R4538" t="s">
        <v>55</v>
      </c>
      <c r="S4538">
        <v>0</v>
      </c>
      <c r="T4538" t="s">
        <v>114</v>
      </c>
      <c r="U4538" t="s">
        <v>71</v>
      </c>
      <c r="V4538" s="1">
        <v>0</v>
      </c>
      <c r="W4538" s="1">
        <v>1340</v>
      </c>
      <c r="X4538" s="1">
        <v>0</v>
      </c>
      <c r="Y4538" t="s">
        <v>114</v>
      </c>
      <c r="Z4538" t="s">
        <v>71</v>
      </c>
      <c r="AA4538" t="s">
        <v>11218</v>
      </c>
      <c r="AB4538" s="1">
        <v>0</v>
      </c>
      <c r="AC4538" s="4">
        <f>IF(ISNUMBER(MATCH(AD4538, $AD$2:AD4537, 0)), INDEX($AC$2:AC4537, MATCH(AD4538, $AD$2:AD4537, 0)), MAX($AC$2:AC4537)+1)</f>
        <v>7</v>
      </c>
      <c r="AD4538" t="str">
        <f t="shared" si="213"/>
        <v>แม่สาย-เชียงใหม่</v>
      </c>
      <c r="AE4538" t="s">
        <v>55</v>
      </c>
      <c r="AF4538" s="1">
        <v>0</v>
      </c>
      <c r="AG4538" s="1">
        <v>0</v>
      </c>
      <c r="AH4538" s="1">
        <v>0</v>
      </c>
      <c r="AI4538" t="s">
        <v>14314</v>
      </c>
      <c r="AJ4538" s="1">
        <v>1</v>
      </c>
      <c r="AK4538" s="1">
        <v>0</v>
      </c>
      <c r="AL4538" s="1">
        <v>0</v>
      </c>
      <c r="AM4538" s="1">
        <v>0</v>
      </c>
      <c r="AN4538" s="1">
        <v>0</v>
      </c>
      <c r="AO4538" s="1">
        <v>0</v>
      </c>
      <c r="AP4538" s="1">
        <v>0</v>
      </c>
      <c r="AQ4538" s="1">
        <v>0</v>
      </c>
      <c r="AR4538" s="1">
        <v>1340</v>
      </c>
      <c r="AS4538" s="1">
        <v>2215.2329999999997</v>
      </c>
      <c r="AT4538" s="1">
        <f>Table1[[#This Row],[รวมต้นทุนค่าเดินทาง]]+Table1[[#This Row],[รวมต้นทุนค่าซ่อม]]+Table1[[#This Row],[รวมค่าเสื่อม]]</f>
        <v>4761.9161683168313</v>
      </c>
      <c r="AU4538" s="1">
        <f t="shared" si="211"/>
        <v>4610.750953896033</v>
      </c>
      <c r="AV4538" s="1" t="str" cm="1">
        <f t="array" ref="AV4538">IF(AC4538&lt;4, "เก็บ", IF(OR(AT4538 &lt; PERCENTILE(IF($AC$2:$AC$5092=AC4538, $AT$2:$AT$5092), 0.25) - 1.5 * (PERCENTILE(IF($AC$2:$AC$5092=AC4538, $AT$2:$AT$5092), 0.75) - PERCENTILE(IF($AC$2:$AC$5092=AC4538, $AT$2:$AT$5092), 0.25)), AT4538 &gt; PERCENTILE(IF($AC$2:$AC$5092=AC4538, $AT$2:$AT$5092), 0.75) + 1.5 * (PERCENTILE(IF($AC$2:$AC$5092=AC4538, $AT$2:$AT$5092), 0.75) - PERCENTILE(IF($AC$2:$AC$5092=AC4538, $AT$2:$AT$5092), 0.25))), "ตัด", "เก็บ"))</f>
        <v>เก็บ</v>
      </c>
      <c r="AW4538" s="1">
        <f t="shared" si="212"/>
        <v>3940.0604671629926</v>
      </c>
      <c r="AX4538" s="1">
        <v>3152.7453177985908</v>
      </c>
      <c r="AY4538" s="1">
        <v>1206.6831683168316</v>
      </c>
    </row>
    <row r="4539" spans="1:51" x14ac:dyDescent="0.2">
      <c r="A4539" s="3">
        <v>46086</v>
      </c>
      <c r="B4539">
        <v>46086</v>
      </c>
      <c r="C4539" t="s">
        <v>14315</v>
      </c>
      <c r="D4539" t="s">
        <v>66</v>
      </c>
      <c r="E4539" t="s">
        <v>67</v>
      </c>
      <c r="F4539" t="s">
        <v>770</v>
      </c>
      <c r="G4539" s="1">
        <v>0</v>
      </c>
      <c r="H4539" s="1">
        <v>975</v>
      </c>
      <c r="I4539" s="1">
        <v>500</v>
      </c>
      <c r="J4539" s="1">
        <v>0</v>
      </c>
      <c r="K4539" s="1">
        <v>0</v>
      </c>
      <c r="L4539" s="1">
        <v>0</v>
      </c>
      <c r="M4539" s="1">
        <v>0</v>
      </c>
      <c r="N4539" s="1">
        <v>0</v>
      </c>
      <c r="O4539" s="1">
        <v>500</v>
      </c>
      <c r="P4539" t="s">
        <v>14316</v>
      </c>
      <c r="Q4539" s="2">
        <v>244413</v>
      </c>
      <c r="R4539" t="s">
        <v>70</v>
      </c>
      <c r="S4539">
        <v>0</v>
      </c>
      <c r="T4539" t="s">
        <v>71</v>
      </c>
      <c r="U4539" t="s">
        <v>161</v>
      </c>
      <c r="V4539" s="1">
        <v>0</v>
      </c>
      <c r="W4539" s="1">
        <v>0</v>
      </c>
      <c r="X4539" s="1">
        <v>0</v>
      </c>
      <c r="AA4539" t="s">
        <v>58</v>
      </c>
      <c r="AB4539" s="1">
        <v>0</v>
      </c>
      <c r="AC4539" s="4">
        <f>IF(ISNUMBER(MATCH(AD4539, $AD$2:AD4538, 0)), INDEX($AC$2:AC4538, MATCH(AD4539, $AD$2:AD4538, 0)), MAX($AC$2:AC4538)+1)</f>
        <v>9</v>
      </c>
      <c r="AD4539" t="str">
        <f t="shared" si="213"/>
        <v>เชียงใหม่-พุทธมณฑลสาย 2</v>
      </c>
      <c r="AE4539" t="s">
        <v>73</v>
      </c>
      <c r="AF4539" s="1">
        <v>0</v>
      </c>
      <c r="AG4539" s="1">
        <v>0</v>
      </c>
      <c r="AH4539" s="1">
        <v>0</v>
      </c>
      <c r="AI4539" t="s">
        <v>14317</v>
      </c>
      <c r="AJ4539" s="1">
        <v>1</v>
      </c>
      <c r="AK4539" s="1">
        <v>720</v>
      </c>
      <c r="AL4539" s="1">
        <v>720</v>
      </c>
      <c r="AM4539" s="1">
        <v>1</v>
      </c>
      <c r="AN4539" s="1">
        <v>0</v>
      </c>
      <c r="AO4539" s="1">
        <v>0</v>
      </c>
      <c r="AP4539" s="1">
        <v>0</v>
      </c>
      <c r="AQ4539" s="1">
        <v>0</v>
      </c>
      <c r="AR4539" s="1">
        <v>1475</v>
      </c>
      <c r="AS4539" s="1">
        <v>569.90854794581981</v>
      </c>
      <c r="AT4539" s="1">
        <f>Table1[[#This Row],[รวมต้นทุนค่าเดินทาง]]+Table1[[#This Row],[รวมต้นทุนค่าซ่อม]]+Table1[[#This Row],[รวมค่าเสื่อม]]</f>
        <v>3985.4327414942072</v>
      </c>
      <c r="AU4539" s="1">
        <f t="shared" si="211"/>
        <v>4623.2312262414152</v>
      </c>
      <c r="AV4539" s="1" t="str" cm="1">
        <f t="array" ref="AV4539">IF(AC4539&lt;4, "เก็บ", IF(OR(AT4539 &lt; PERCENTILE(IF($AC$2:$AC$5092=AC4539, $AT$2:$AT$5092), 0.25) - 1.5 * (PERCENTILE(IF($AC$2:$AC$5092=AC4539, $AT$2:$AT$5092), 0.75) - PERCENTILE(IF($AC$2:$AC$5092=AC4539, $AT$2:$AT$5092), 0.25)), AT4539 &gt; PERCENTILE(IF($AC$2:$AC$5092=AC4539, $AT$2:$AT$5092), 0.75) + 1.5 * (PERCENTILE(IF($AC$2:$AC$5092=AC4539, $AT$2:$AT$5092), 0.75) - PERCENTILE(IF($AC$2:$AC$5092=AC4539, $AT$2:$AT$5092), 0.25))), "ตัด", "เก็บ"))</f>
        <v>เก็บ</v>
      </c>
      <c r="AW4539" s="1">
        <f t="shared" si="212"/>
        <v>4005.4952465164292</v>
      </c>
      <c r="AX4539" s="1">
        <v>2577.9546108768855</v>
      </c>
      <c r="AY4539" s="1">
        <v>1940.5241935483871</v>
      </c>
    </row>
    <row r="4540" spans="1:51" x14ac:dyDescent="0.2">
      <c r="A4540" s="3">
        <v>46086</v>
      </c>
      <c r="B4540">
        <v>46086</v>
      </c>
      <c r="C4540" t="s">
        <v>14318</v>
      </c>
      <c r="D4540" t="s">
        <v>66</v>
      </c>
      <c r="E4540" t="s">
        <v>124</v>
      </c>
      <c r="F4540" t="s">
        <v>849</v>
      </c>
      <c r="G4540" s="1">
        <v>0</v>
      </c>
      <c r="H4540" s="1">
        <v>0</v>
      </c>
      <c r="I4540" s="1">
        <v>500</v>
      </c>
      <c r="J4540" s="1">
        <v>0</v>
      </c>
      <c r="K4540" s="1">
        <v>0</v>
      </c>
      <c r="L4540" s="1">
        <v>0</v>
      </c>
      <c r="M4540" s="1">
        <v>0</v>
      </c>
      <c r="N4540" s="1">
        <v>0</v>
      </c>
      <c r="O4540" s="1">
        <v>500</v>
      </c>
      <c r="P4540" t="s">
        <v>14319</v>
      </c>
      <c r="Q4540" s="2">
        <v>244413</v>
      </c>
      <c r="R4540" t="s">
        <v>70</v>
      </c>
      <c r="S4540">
        <v>0</v>
      </c>
      <c r="T4540" t="s">
        <v>71</v>
      </c>
      <c r="U4540" t="s">
        <v>161</v>
      </c>
      <c r="V4540" s="1">
        <v>0</v>
      </c>
      <c r="W4540" s="1">
        <v>0</v>
      </c>
      <c r="X4540" s="1">
        <v>0</v>
      </c>
      <c r="AA4540" t="s">
        <v>58</v>
      </c>
      <c r="AB4540" s="1">
        <v>0</v>
      </c>
      <c r="AC4540" s="4">
        <f>IF(ISNUMBER(MATCH(AD4540, $AD$2:AD4539, 0)), INDEX($AC$2:AC4539, MATCH(AD4540, $AD$2:AD4539, 0)), MAX($AC$2:AC4539)+1)</f>
        <v>9</v>
      </c>
      <c r="AD4540" t="str">
        <f t="shared" si="213"/>
        <v>เชียงใหม่-พุทธมณฑลสาย 2</v>
      </c>
      <c r="AE4540" t="s">
        <v>73</v>
      </c>
      <c r="AF4540" s="1">
        <v>0</v>
      </c>
      <c r="AG4540" s="1">
        <v>0</v>
      </c>
      <c r="AH4540" s="1">
        <v>0</v>
      </c>
      <c r="AI4540" t="s">
        <v>14320</v>
      </c>
      <c r="AJ4540" s="1">
        <v>1</v>
      </c>
      <c r="AK4540" s="1">
        <v>720</v>
      </c>
      <c r="AL4540" s="1">
        <v>720</v>
      </c>
      <c r="AM4540" s="1">
        <v>1</v>
      </c>
      <c r="AN4540" s="1">
        <v>0</v>
      </c>
      <c r="AO4540" s="1">
        <v>0</v>
      </c>
      <c r="AP4540" s="1">
        <v>0</v>
      </c>
      <c r="AQ4540" s="1">
        <v>0</v>
      </c>
      <c r="AR4540" s="1">
        <v>500</v>
      </c>
      <c r="AS4540" s="1">
        <v>468.86056707168274</v>
      </c>
      <c r="AT4540" s="1">
        <f>Table1[[#This Row],[รวมต้นทุนค่าเดินทาง]]+Table1[[#This Row],[รวมต้นทุนค่าซ่อม]]+Table1[[#This Row],[รวมค่าเสื่อม]]</f>
        <v>2113.7746862018435</v>
      </c>
      <c r="AU4540" s="1">
        <f t="shared" si="211"/>
        <v>4623.2312262414152</v>
      </c>
      <c r="AV4540" s="1" t="str" cm="1">
        <f t="array" ref="AV4540">IF(AC4540&lt;4, "เก็บ", IF(OR(AT4540 &lt; PERCENTILE(IF($AC$2:$AC$5092=AC4540, $AT$2:$AT$5092), 0.25) - 1.5 * (PERCENTILE(IF($AC$2:$AC$5092=AC4540, $AT$2:$AT$5092), 0.75) - PERCENTILE(IF($AC$2:$AC$5092=AC4540, $AT$2:$AT$5092), 0.25)), AT4540 &gt; PERCENTILE(IF($AC$2:$AC$5092=AC4540, $AT$2:$AT$5092), 0.75) + 1.5 * (PERCENTILE(IF($AC$2:$AC$5092=AC4540, $AT$2:$AT$5092), 0.75) - PERCENTILE(IF($AC$2:$AC$5092=AC4540, $AT$2:$AT$5092), 0.25))), "ตัด", "เก็บ"))</f>
        <v>เก็บ</v>
      </c>
      <c r="AW4540" s="1">
        <f t="shared" si="212"/>
        <v>4005.4952465164292</v>
      </c>
      <c r="AX4540" s="1">
        <v>2577.9546108768855</v>
      </c>
      <c r="AY4540" s="1">
        <v>1144.9141191301608</v>
      </c>
    </row>
    <row r="4541" spans="1:51" x14ac:dyDescent="0.2">
      <c r="A4541" s="3">
        <v>46086</v>
      </c>
      <c r="B4541">
        <v>46086</v>
      </c>
      <c r="C4541" t="s">
        <v>14321</v>
      </c>
      <c r="D4541" t="s">
        <v>66</v>
      </c>
      <c r="E4541" t="s">
        <v>67</v>
      </c>
      <c r="F4541" t="s">
        <v>273</v>
      </c>
      <c r="G4541" s="1">
        <v>0</v>
      </c>
      <c r="H4541" s="1">
        <v>0</v>
      </c>
      <c r="I4541" s="1">
        <v>500</v>
      </c>
      <c r="J4541" s="1">
        <v>0</v>
      </c>
      <c r="K4541" s="1">
        <v>0</v>
      </c>
      <c r="L4541" s="1">
        <v>0</v>
      </c>
      <c r="M4541" s="1">
        <v>0</v>
      </c>
      <c r="N4541" s="1">
        <v>0</v>
      </c>
      <c r="O4541" s="1">
        <v>500</v>
      </c>
      <c r="P4541" t="s">
        <v>14322</v>
      </c>
      <c r="Q4541" s="2">
        <v>244413</v>
      </c>
      <c r="R4541" t="s">
        <v>70</v>
      </c>
      <c r="S4541">
        <v>0</v>
      </c>
      <c r="T4541" t="s">
        <v>71</v>
      </c>
      <c r="U4541" t="s">
        <v>161</v>
      </c>
      <c r="V4541" s="1">
        <v>0</v>
      </c>
      <c r="W4541" s="1">
        <v>0</v>
      </c>
      <c r="X4541" s="1">
        <v>0</v>
      </c>
      <c r="AA4541" t="s">
        <v>58</v>
      </c>
      <c r="AB4541" s="1">
        <v>0</v>
      </c>
      <c r="AC4541" s="4">
        <f>IF(ISNUMBER(MATCH(AD4541, $AD$2:AD4540, 0)), INDEX($AC$2:AC4540, MATCH(AD4541, $AD$2:AD4540, 0)), MAX($AC$2:AC4540)+1)</f>
        <v>9</v>
      </c>
      <c r="AD4541" t="str">
        <f t="shared" si="213"/>
        <v>เชียงใหม่-พุทธมณฑลสาย 2</v>
      </c>
      <c r="AE4541" t="s">
        <v>73</v>
      </c>
      <c r="AF4541" s="1">
        <v>0</v>
      </c>
      <c r="AG4541" s="1">
        <v>0</v>
      </c>
      <c r="AH4541" s="1">
        <v>0</v>
      </c>
      <c r="AI4541" t="s">
        <v>14323</v>
      </c>
      <c r="AJ4541" s="1">
        <v>1</v>
      </c>
      <c r="AK4541" s="1">
        <v>720</v>
      </c>
      <c r="AL4541" s="1">
        <v>720</v>
      </c>
      <c r="AM4541" s="1">
        <v>1</v>
      </c>
      <c r="AN4541" s="1">
        <v>0</v>
      </c>
      <c r="AO4541" s="1">
        <v>0</v>
      </c>
      <c r="AP4541" s="1">
        <v>0</v>
      </c>
      <c r="AQ4541" s="1">
        <v>0</v>
      </c>
      <c r="AR4541" s="1">
        <v>500</v>
      </c>
      <c r="AS4541" s="1">
        <v>89.642006033182497</v>
      </c>
      <c r="AT4541" s="1">
        <f>Table1[[#This Row],[รวมต้นทุนค่าเดินทาง]]+Table1[[#This Row],[รวมต้นทุนค่าซ่อม]]+Table1[[#This Row],[รวมค่าเสื่อม]]</f>
        <v>1668.5732649916154</v>
      </c>
      <c r="AU4541" s="1">
        <f t="shared" si="211"/>
        <v>4623.2312262414152</v>
      </c>
      <c r="AV4541" s="1" t="str" cm="1">
        <f t="array" ref="AV4541">IF(AC4541&lt;4, "เก็บ", IF(OR(AT4541 &lt; PERCENTILE(IF($AC$2:$AC$5092=AC4541, $AT$2:$AT$5092), 0.25) - 1.5 * (PERCENTILE(IF($AC$2:$AC$5092=AC4541, $AT$2:$AT$5092), 0.75) - PERCENTILE(IF($AC$2:$AC$5092=AC4541, $AT$2:$AT$5092), 0.25)), AT4541 &gt; PERCENTILE(IF($AC$2:$AC$5092=AC4541, $AT$2:$AT$5092), 0.75) + 1.5 * (PERCENTILE(IF($AC$2:$AC$5092=AC4541, $AT$2:$AT$5092), 0.75) - PERCENTILE(IF($AC$2:$AC$5092=AC4541, $AT$2:$AT$5092), 0.25))), "ตัด", "เก็บ"))</f>
        <v>เก็บ</v>
      </c>
      <c r="AW4541" s="1">
        <f t="shared" si="212"/>
        <v>4005.4952465164292</v>
      </c>
      <c r="AX4541" s="1">
        <v>2577.9546108768855</v>
      </c>
      <c r="AY4541" s="1">
        <v>1078.9312589584329</v>
      </c>
    </row>
    <row r="4542" spans="1:51" x14ac:dyDescent="0.2">
      <c r="A4542" s="3">
        <v>46086</v>
      </c>
      <c r="B4542">
        <v>46086</v>
      </c>
      <c r="C4542" t="s">
        <v>14324</v>
      </c>
      <c r="D4542" t="s">
        <v>66</v>
      </c>
      <c r="E4542" t="s">
        <v>124</v>
      </c>
      <c r="F4542" t="s">
        <v>655</v>
      </c>
      <c r="G4542" s="1">
        <v>0</v>
      </c>
      <c r="H4542" s="1">
        <v>0</v>
      </c>
      <c r="I4542" s="1">
        <v>500</v>
      </c>
      <c r="J4542" s="1">
        <v>0</v>
      </c>
      <c r="K4542" s="1">
        <v>0</v>
      </c>
      <c r="L4542" s="1">
        <v>0</v>
      </c>
      <c r="M4542" s="1">
        <v>0</v>
      </c>
      <c r="N4542" s="1">
        <v>0</v>
      </c>
      <c r="O4542" s="1">
        <v>500</v>
      </c>
      <c r="P4542" t="s">
        <v>14325</v>
      </c>
      <c r="Q4542" s="2">
        <v>244413</v>
      </c>
      <c r="R4542" t="s">
        <v>70</v>
      </c>
      <c r="S4542">
        <v>0</v>
      </c>
      <c r="T4542" t="s">
        <v>71</v>
      </c>
      <c r="U4542" t="s">
        <v>72</v>
      </c>
      <c r="V4542" s="1">
        <v>0</v>
      </c>
      <c r="W4542" s="1">
        <v>0</v>
      </c>
      <c r="X4542" s="1">
        <v>0</v>
      </c>
      <c r="AA4542" t="s">
        <v>58</v>
      </c>
      <c r="AB4542" s="1">
        <v>0</v>
      </c>
      <c r="AC4542" s="4">
        <f>IF(ISNUMBER(MATCH(AD4542, $AD$2:AD4541, 0)), INDEX($AC$2:AC4541, MATCH(AD4542, $AD$2:AD4541, 0)), MAX($AC$2:AC4541)+1)</f>
        <v>2</v>
      </c>
      <c r="AD4542" t="str">
        <f t="shared" si="213"/>
        <v>เชียงใหม่-พุทธมณฑลสาย 5</v>
      </c>
      <c r="AE4542" t="s">
        <v>73</v>
      </c>
      <c r="AF4542" s="1">
        <v>0</v>
      </c>
      <c r="AG4542" s="1">
        <v>0</v>
      </c>
      <c r="AH4542" s="1">
        <v>0</v>
      </c>
      <c r="AI4542" t="s">
        <v>14326</v>
      </c>
      <c r="AJ4542" s="1">
        <v>1</v>
      </c>
      <c r="AK4542" s="1">
        <v>720</v>
      </c>
      <c r="AL4542" s="1">
        <v>720</v>
      </c>
      <c r="AM4542" s="1">
        <v>1</v>
      </c>
      <c r="AN4542" s="1">
        <v>0</v>
      </c>
      <c r="AO4542" s="1">
        <v>0</v>
      </c>
      <c r="AP4542" s="1">
        <v>0</v>
      </c>
      <c r="AQ4542" s="1">
        <v>0</v>
      </c>
      <c r="AR4542" s="1">
        <v>500</v>
      </c>
      <c r="AS4542" s="1">
        <v>323.3892164053666</v>
      </c>
      <c r="AT4542" s="1">
        <f>Table1[[#This Row],[รวมต้นทุนค่าเดินทาง]]+Table1[[#This Row],[รวมต้นทุนค่าซ่อม]]+Table1[[#This Row],[รวมค่าเสื่อม]]</f>
        <v>1903.5965789403153</v>
      </c>
      <c r="AU4542" s="1">
        <f t="shared" si="211"/>
        <v>5026.5629662053279</v>
      </c>
      <c r="AV4542" s="1" t="str" cm="1">
        <f t="array" ref="AV4542">IF(AC4542&lt;4, "เก็บ", IF(OR(AT4542 &lt; PERCENTILE(IF($AC$2:$AC$5092=AC4542, $AT$2:$AT$5092), 0.25) - 1.5 * (PERCENTILE(IF($AC$2:$AC$5092=AC4542, $AT$2:$AT$5092), 0.75) - PERCENTILE(IF($AC$2:$AC$5092=AC4542, $AT$2:$AT$5092), 0.25)), AT4542 &gt; PERCENTILE(IF($AC$2:$AC$5092=AC4542, $AT$2:$AT$5092), 0.75) + 1.5 * (PERCENTILE(IF($AC$2:$AC$5092=AC4542, $AT$2:$AT$5092), 0.75) - PERCENTILE(IF($AC$2:$AC$5092=AC4542, $AT$2:$AT$5092), 0.25))), "ตัด", "เก็บ"))</f>
        <v>เก็บ</v>
      </c>
      <c r="AW4542" s="1">
        <f t="shared" si="212"/>
        <v>5026.5629662053279</v>
      </c>
      <c r="AX4542" s="1">
        <v>4064.5059139663294</v>
      </c>
      <c r="AY4542" s="1">
        <v>1080.2073625349487</v>
      </c>
    </row>
    <row r="4543" spans="1:51" x14ac:dyDescent="0.2">
      <c r="A4543" s="3">
        <v>46086</v>
      </c>
      <c r="B4543">
        <v>46086</v>
      </c>
      <c r="C4543" t="s">
        <v>14327</v>
      </c>
      <c r="D4543" t="s">
        <v>66</v>
      </c>
      <c r="E4543" t="s">
        <v>105</v>
      </c>
      <c r="F4543" t="s">
        <v>525</v>
      </c>
      <c r="G4543" s="1">
        <v>0</v>
      </c>
      <c r="H4543" s="1">
        <v>0</v>
      </c>
      <c r="I4543" s="1">
        <v>0</v>
      </c>
      <c r="J4543" s="1">
        <v>0</v>
      </c>
      <c r="K4543" s="1">
        <v>0</v>
      </c>
      <c r="L4543" s="1">
        <v>0</v>
      </c>
      <c r="M4543" s="1">
        <v>0</v>
      </c>
      <c r="N4543" s="1">
        <v>0</v>
      </c>
      <c r="O4543" s="1">
        <v>0</v>
      </c>
      <c r="P4543" t="s">
        <v>14328</v>
      </c>
      <c r="Q4543" s="2">
        <v>244413</v>
      </c>
      <c r="R4543" t="s">
        <v>55</v>
      </c>
      <c r="S4543">
        <v>0</v>
      </c>
      <c r="T4543" t="s">
        <v>87</v>
      </c>
      <c r="U4543" t="s">
        <v>71</v>
      </c>
      <c r="V4543" s="1">
        <v>0</v>
      </c>
      <c r="W4543" s="1">
        <v>1097</v>
      </c>
      <c r="X4543" s="1">
        <v>0</v>
      </c>
      <c r="Y4543" t="s">
        <v>87</v>
      </c>
      <c r="Z4543" t="s">
        <v>71</v>
      </c>
      <c r="AA4543" t="s">
        <v>10937</v>
      </c>
      <c r="AB4543" s="1">
        <v>0</v>
      </c>
      <c r="AC4543" s="4">
        <f>IF(ISNUMBER(MATCH(AD4543, $AD$2:AD4542, 0)), INDEX($AC$2:AC4542, MATCH(AD4543, $AD$2:AD4542, 0)), MAX($AC$2:AC4542)+1)</f>
        <v>6</v>
      </c>
      <c r="AD4543" t="str">
        <f t="shared" si="213"/>
        <v>เชียงราย-เชียงใหม่</v>
      </c>
      <c r="AE4543" t="s">
        <v>55</v>
      </c>
      <c r="AF4543" s="1">
        <v>0</v>
      </c>
      <c r="AG4543" s="1">
        <v>0</v>
      </c>
      <c r="AH4543" s="1">
        <v>0</v>
      </c>
      <c r="AI4543" t="s">
        <v>14329</v>
      </c>
      <c r="AJ4543" s="1">
        <v>1</v>
      </c>
      <c r="AK4543" s="1">
        <v>0</v>
      </c>
      <c r="AL4543" s="1">
        <v>0</v>
      </c>
      <c r="AM4543" s="1">
        <v>0</v>
      </c>
      <c r="AN4543" s="1">
        <v>0</v>
      </c>
      <c r="AO4543" s="1">
        <v>0</v>
      </c>
      <c r="AP4543" s="1">
        <v>0</v>
      </c>
      <c r="AQ4543" s="1">
        <v>0</v>
      </c>
      <c r="AR4543" s="1">
        <v>1097</v>
      </c>
      <c r="AS4543" s="1">
        <v>858.9284090909091</v>
      </c>
      <c r="AT4543" s="1">
        <f>Table1[[#This Row],[รวมต้นทุนค่าเดินทาง]]+Table1[[#This Row],[รวมต้นทุนค่าซ่อม]]+Table1[[#This Row],[รวมค่าเสื่อม]]</f>
        <v>3237.9796911421909</v>
      </c>
      <c r="AU4543" s="1">
        <f t="shared" si="211"/>
        <v>4428.3346813776061</v>
      </c>
      <c r="AV4543" s="1" t="str" cm="1">
        <f t="array" ref="AV4543">IF(AC4543&lt;4, "เก็บ", IF(OR(AT4543 &lt; PERCENTILE(IF($AC$2:$AC$5092=AC4543, $AT$2:$AT$5092), 0.25) - 1.5 * (PERCENTILE(IF($AC$2:$AC$5092=AC4543, $AT$2:$AT$5092), 0.75) - PERCENTILE(IF($AC$2:$AC$5092=AC4543, $AT$2:$AT$5092), 0.25)), AT4543 &gt; PERCENTILE(IF($AC$2:$AC$5092=AC4543, $AT$2:$AT$5092), 0.75) + 1.5 * (PERCENTILE(IF($AC$2:$AC$5092=AC4543, $AT$2:$AT$5092), 0.75) - PERCENTILE(IF($AC$2:$AC$5092=AC4543, $AT$2:$AT$5092), 0.25))), "ตัด", "เก็บ"))</f>
        <v>เก็บ</v>
      </c>
      <c r="AW4543" s="1">
        <f t="shared" si="212"/>
        <v>3873.7679454274344</v>
      </c>
      <c r="AX4543" s="1">
        <v>2781.4385174989698</v>
      </c>
      <c r="AY4543" s="1">
        <v>1282.051282051282</v>
      </c>
    </row>
    <row r="4544" spans="1:51" x14ac:dyDescent="0.2">
      <c r="A4544" s="3">
        <v>46086</v>
      </c>
      <c r="B4544">
        <v>46086</v>
      </c>
      <c r="C4544" t="s">
        <v>14330</v>
      </c>
      <c r="D4544" t="s">
        <v>66</v>
      </c>
      <c r="E4544" t="s">
        <v>124</v>
      </c>
      <c r="F4544" t="s">
        <v>190</v>
      </c>
      <c r="G4544" s="1">
        <v>0</v>
      </c>
      <c r="H4544" s="1">
        <v>0</v>
      </c>
      <c r="I4544" s="1">
        <v>0</v>
      </c>
      <c r="J4544" s="1">
        <v>0</v>
      </c>
      <c r="K4544" s="1">
        <v>0</v>
      </c>
      <c r="L4544" s="1">
        <v>0</v>
      </c>
      <c r="M4544" s="1">
        <v>0</v>
      </c>
      <c r="N4544" s="1">
        <v>0</v>
      </c>
      <c r="O4544" s="1">
        <v>670</v>
      </c>
      <c r="P4544" t="s">
        <v>14331</v>
      </c>
      <c r="Q4544" s="2">
        <v>244414</v>
      </c>
      <c r="R4544" t="s">
        <v>55</v>
      </c>
      <c r="S4544">
        <v>0</v>
      </c>
      <c r="T4544" t="s">
        <v>114</v>
      </c>
      <c r="U4544" t="s">
        <v>71</v>
      </c>
      <c r="V4544" s="1">
        <v>0</v>
      </c>
      <c r="W4544" s="1">
        <v>0</v>
      </c>
      <c r="X4544" s="1">
        <v>670</v>
      </c>
      <c r="Y4544" t="s">
        <v>114</v>
      </c>
      <c r="Z4544" t="s">
        <v>71</v>
      </c>
      <c r="AA4544" t="s">
        <v>12449</v>
      </c>
      <c r="AB4544" s="1">
        <v>0</v>
      </c>
      <c r="AC4544" s="4">
        <f>IF(ISNUMBER(MATCH(AD4544, $AD$2:AD4543, 0)), INDEX($AC$2:AC4543, MATCH(AD4544, $AD$2:AD4543, 0)), MAX($AC$2:AC4543)+1)</f>
        <v>7</v>
      </c>
      <c r="AD4544" t="str">
        <f t="shared" si="213"/>
        <v>แม่สาย-เชียงใหม่</v>
      </c>
      <c r="AE4544" t="s">
        <v>55</v>
      </c>
      <c r="AF4544" s="1">
        <v>0</v>
      </c>
      <c r="AG4544" s="1">
        <v>0</v>
      </c>
      <c r="AH4544" s="1">
        <v>0</v>
      </c>
      <c r="AI4544" t="s">
        <v>14332</v>
      </c>
      <c r="AJ4544" s="1">
        <v>1</v>
      </c>
      <c r="AK4544" s="1">
        <v>0</v>
      </c>
      <c r="AL4544" s="1">
        <v>0</v>
      </c>
      <c r="AM4544" s="1">
        <v>0</v>
      </c>
      <c r="AN4544" s="1">
        <v>0</v>
      </c>
      <c r="AO4544" s="1">
        <v>0</v>
      </c>
      <c r="AP4544" s="1">
        <v>0</v>
      </c>
      <c r="AQ4544" s="1">
        <v>0</v>
      </c>
      <c r="AR4544" s="1">
        <v>670</v>
      </c>
      <c r="AS4544" s="1">
        <v>119.25729166666666</v>
      </c>
      <c r="AT4544" s="1">
        <f>Table1[[#This Row],[รวมต้นทุนค่าเดินทาง]]+Table1[[#This Row],[รวมต้นทุนค่าซ่อม]]+Table1[[#This Row],[รวมค่าเสื่อม]]</f>
        <v>1231.4742727987423</v>
      </c>
      <c r="AU4544" s="1">
        <f t="shared" si="211"/>
        <v>4610.750953896033</v>
      </c>
      <c r="AV4544" s="1" t="str" cm="1">
        <f t="array" ref="AV4544">IF(AC4544&lt;4, "เก็บ", IF(OR(AT4544 &lt; PERCENTILE(IF($AC$2:$AC$5092=AC4544, $AT$2:$AT$5092), 0.25) - 1.5 * (PERCENTILE(IF($AC$2:$AC$5092=AC4544, $AT$2:$AT$5092), 0.75) - PERCENTILE(IF($AC$2:$AC$5092=AC4544, $AT$2:$AT$5092), 0.25)), AT4544 &gt; PERCENTILE(IF($AC$2:$AC$5092=AC4544, $AT$2:$AT$5092), 0.75) + 1.5 * (PERCENTILE(IF($AC$2:$AC$5092=AC4544, $AT$2:$AT$5092), 0.75) - PERCENTILE(IF($AC$2:$AC$5092=AC4544, $AT$2:$AT$5092), 0.25))), "ตัด", "เก็บ"))</f>
        <v>เก็บ</v>
      </c>
      <c r="AW4544" s="1">
        <f t="shared" si="212"/>
        <v>3940.0604671629926</v>
      </c>
      <c r="AX4544" s="1">
        <v>3152.7453177985908</v>
      </c>
      <c r="AY4544" s="1">
        <v>442.21698113207549</v>
      </c>
    </row>
    <row r="4545" spans="1:51" x14ac:dyDescent="0.2">
      <c r="A4545" s="3">
        <v>46086</v>
      </c>
      <c r="B4545">
        <v>46086</v>
      </c>
      <c r="C4545" t="s">
        <v>14333</v>
      </c>
      <c r="D4545" t="s">
        <v>66</v>
      </c>
      <c r="E4545" t="s">
        <v>148</v>
      </c>
      <c r="F4545" t="s">
        <v>215</v>
      </c>
      <c r="G4545" s="1">
        <v>0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  <c r="M4545" s="1">
        <v>0</v>
      </c>
      <c r="N4545" s="1">
        <v>0</v>
      </c>
      <c r="O4545" s="1">
        <v>0</v>
      </c>
      <c r="P4545" t="s">
        <v>14334</v>
      </c>
      <c r="Q4545" s="2">
        <v>244414</v>
      </c>
      <c r="R4545" t="s">
        <v>55</v>
      </c>
      <c r="S4545">
        <v>0</v>
      </c>
      <c r="T4545" t="s">
        <v>114</v>
      </c>
      <c r="U4545" t="s">
        <v>71</v>
      </c>
      <c r="V4545" s="1">
        <v>0</v>
      </c>
      <c r="W4545" s="1">
        <v>1341</v>
      </c>
      <c r="X4545" s="1">
        <v>0</v>
      </c>
      <c r="Y4545" t="s">
        <v>114</v>
      </c>
      <c r="Z4545" t="s">
        <v>71</v>
      </c>
      <c r="AA4545" t="s">
        <v>11218</v>
      </c>
      <c r="AB4545" s="1">
        <v>0</v>
      </c>
      <c r="AC4545" s="4">
        <f>IF(ISNUMBER(MATCH(AD4545, $AD$2:AD4544, 0)), INDEX($AC$2:AC4544, MATCH(AD4545, $AD$2:AD4544, 0)), MAX($AC$2:AC4544)+1)</f>
        <v>7</v>
      </c>
      <c r="AD4545" t="str">
        <f t="shared" si="213"/>
        <v>แม่สาย-เชียงใหม่</v>
      </c>
      <c r="AE4545" t="s">
        <v>55</v>
      </c>
      <c r="AF4545" s="1">
        <v>0</v>
      </c>
      <c r="AG4545" s="1">
        <v>0</v>
      </c>
      <c r="AH4545" s="1">
        <v>0</v>
      </c>
      <c r="AI4545" t="s">
        <v>14335</v>
      </c>
      <c r="AJ4545" s="1">
        <v>1</v>
      </c>
      <c r="AK4545" s="1">
        <v>0</v>
      </c>
      <c r="AL4545" s="1">
        <v>0</v>
      </c>
      <c r="AM4545" s="1">
        <v>0</v>
      </c>
      <c r="AN4545" s="1">
        <v>0</v>
      </c>
      <c r="AO4545" s="1">
        <v>0</v>
      </c>
      <c r="AP4545" s="1">
        <v>0</v>
      </c>
      <c r="AQ4545" s="1">
        <v>0</v>
      </c>
      <c r="AR4545" s="1">
        <v>1341</v>
      </c>
      <c r="AS4545" s="1">
        <v>1392.6682291666666</v>
      </c>
      <c r="AT4545" s="1">
        <f>Table1[[#This Row],[รวมต้นทุนค่าเดินทาง]]+Table1[[#This Row],[รวมต้นทุนค่าซ่อม]]+Table1[[#This Row],[รวมค่าเสื่อม]]</f>
        <v>3716.531132392473</v>
      </c>
      <c r="AU4545" s="1">
        <f t="shared" si="211"/>
        <v>4610.750953896033</v>
      </c>
      <c r="AV4545" s="1" t="str" cm="1">
        <f t="array" ref="AV4545">IF(AC4545&lt;4, "เก็บ", IF(OR(AT4545 &lt; PERCENTILE(IF($AC$2:$AC$5092=AC4545, $AT$2:$AT$5092), 0.25) - 1.5 * (PERCENTILE(IF($AC$2:$AC$5092=AC4545, $AT$2:$AT$5092), 0.75) - PERCENTILE(IF($AC$2:$AC$5092=AC4545, $AT$2:$AT$5092), 0.25)), AT4545 &gt; PERCENTILE(IF($AC$2:$AC$5092=AC4545, $AT$2:$AT$5092), 0.75) + 1.5 * (PERCENTILE(IF($AC$2:$AC$5092=AC4545, $AT$2:$AT$5092), 0.75) - PERCENTILE(IF($AC$2:$AC$5092=AC4545, $AT$2:$AT$5092), 0.25))), "ตัด", "เก็บ"))</f>
        <v>เก็บ</v>
      </c>
      <c r="AW4545" s="1">
        <f t="shared" si="212"/>
        <v>3940.0604671629926</v>
      </c>
      <c r="AX4545" s="1">
        <v>3152.7453177985908</v>
      </c>
      <c r="AY4545" s="1">
        <v>982.86290322580646</v>
      </c>
    </row>
    <row r="4546" spans="1:51" x14ac:dyDescent="0.2">
      <c r="A4546" s="3">
        <v>46087</v>
      </c>
      <c r="B4546">
        <v>46087</v>
      </c>
      <c r="C4546" t="s">
        <v>14336</v>
      </c>
      <c r="D4546" t="s">
        <v>66</v>
      </c>
      <c r="E4546" t="s">
        <v>124</v>
      </c>
      <c r="F4546" t="s">
        <v>427</v>
      </c>
      <c r="G4546" s="1">
        <v>0</v>
      </c>
      <c r="H4546" s="1">
        <v>975</v>
      </c>
      <c r="I4546" s="1">
        <v>500</v>
      </c>
      <c r="J4546" s="1">
        <v>0</v>
      </c>
      <c r="K4546" s="1">
        <v>0</v>
      </c>
      <c r="L4546" s="1">
        <v>0</v>
      </c>
      <c r="M4546" s="1">
        <v>0</v>
      </c>
      <c r="N4546" s="1">
        <v>0</v>
      </c>
      <c r="O4546" s="1">
        <v>500</v>
      </c>
      <c r="P4546" t="s">
        <v>14337</v>
      </c>
      <c r="Q4546" s="2">
        <v>244414</v>
      </c>
      <c r="R4546" t="s">
        <v>70</v>
      </c>
      <c r="S4546">
        <v>0</v>
      </c>
      <c r="T4546" t="s">
        <v>71</v>
      </c>
      <c r="U4546" t="s">
        <v>161</v>
      </c>
      <c r="V4546" s="1">
        <v>0</v>
      </c>
      <c r="W4546" s="1">
        <v>0</v>
      </c>
      <c r="X4546" s="1">
        <v>0</v>
      </c>
      <c r="AA4546" t="s">
        <v>58</v>
      </c>
      <c r="AB4546" s="1">
        <v>0</v>
      </c>
      <c r="AC4546" s="4">
        <f>IF(ISNUMBER(MATCH(AD4546, $AD$2:AD4545, 0)), INDEX($AC$2:AC4545, MATCH(AD4546, $AD$2:AD4545, 0)), MAX($AC$2:AC4545)+1)</f>
        <v>9</v>
      </c>
      <c r="AD4546" t="str">
        <f t="shared" si="213"/>
        <v>เชียงใหม่-พุทธมณฑลสาย 2</v>
      </c>
      <c r="AE4546" t="s">
        <v>73</v>
      </c>
      <c r="AF4546" s="1">
        <v>0</v>
      </c>
      <c r="AG4546" s="1">
        <v>0</v>
      </c>
      <c r="AH4546" s="1">
        <v>0</v>
      </c>
      <c r="AI4546" t="s">
        <v>14338</v>
      </c>
      <c r="AJ4546" s="1">
        <v>1</v>
      </c>
      <c r="AK4546" s="1">
        <v>720</v>
      </c>
      <c r="AL4546" s="1">
        <v>720</v>
      </c>
      <c r="AM4546" s="1">
        <v>1</v>
      </c>
      <c r="AN4546" s="1">
        <v>0</v>
      </c>
      <c r="AO4546" s="1">
        <v>0</v>
      </c>
      <c r="AP4546" s="1">
        <v>0</v>
      </c>
      <c r="AQ4546" s="1">
        <v>0</v>
      </c>
      <c r="AR4546" s="1">
        <v>1475</v>
      </c>
      <c r="AS4546" s="1">
        <v>181.19101988560786</v>
      </c>
      <c r="AT4546" s="1">
        <f>Table1[[#This Row],[รวมต้นทุนค่าเดินทาง]]+Table1[[#This Row],[รวมต้นทุนค่าซ่อม]]+Table1[[#This Row],[รวมค่าเสื่อม]]</f>
        <v>3565.358219374099</v>
      </c>
      <c r="AU4546" s="1">
        <f t="shared" si="211"/>
        <v>4623.2312262414152</v>
      </c>
      <c r="AV4546" s="1" t="str" cm="1">
        <f t="array" ref="AV4546">IF(AC4546&lt;4, "เก็บ", IF(OR(AT4546 &lt; PERCENTILE(IF($AC$2:$AC$5092=AC4546, $AT$2:$AT$5092), 0.25) - 1.5 * (PERCENTILE(IF($AC$2:$AC$5092=AC4546, $AT$2:$AT$5092), 0.75) - PERCENTILE(IF($AC$2:$AC$5092=AC4546, $AT$2:$AT$5092), 0.25)), AT4546 &gt; PERCENTILE(IF($AC$2:$AC$5092=AC4546, $AT$2:$AT$5092), 0.75) + 1.5 * (PERCENTILE(IF($AC$2:$AC$5092=AC4546, $AT$2:$AT$5092), 0.75) - PERCENTILE(IF($AC$2:$AC$5092=AC4546, $AT$2:$AT$5092), 0.25))), "ตัด", "เก็บ"))</f>
        <v>เก็บ</v>
      </c>
      <c r="AW4546" s="1">
        <f t="shared" si="212"/>
        <v>4005.4952465164292</v>
      </c>
      <c r="AX4546" s="1">
        <v>2577.9546108768855</v>
      </c>
      <c r="AY4546" s="1">
        <v>1909.1671994884912</v>
      </c>
    </row>
    <row r="4547" spans="1:51" x14ac:dyDescent="0.2">
      <c r="A4547" s="3">
        <v>46087</v>
      </c>
      <c r="B4547">
        <v>46087</v>
      </c>
      <c r="C4547" t="s">
        <v>14339</v>
      </c>
      <c r="D4547" t="s">
        <v>66</v>
      </c>
      <c r="E4547" t="s">
        <v>124</v>
      </c>
      <c r="F4547" t="s">
        <v>159</v>
      </c>
      <c r="G4547" s="1">
        <v>0</v>
      </c>
      <c r="H4547" s="1">
        <v>0</v>
      </c>
      <c r="I4547" s="1">
        <v>500</v>
      </c>
      <c r="J4547" s="1">
        <v>0</v>
      </c>
      <c r="K4547" s="1">
        <v>0</v>
      </c>
      <c r="L4547" s="1">
        <v>0</v>
      </c>
      <c r="M4547" s="1">
        <v>0</v>
      </c>
      <c r="N4547" s="1">
        <v>0</v>
      </c>
      <c r="O4547" s="1">
        <v>500</v>
      </c>
      <c r="P4547" t="s">
        <v>14340</v>
      </c>
      <c r="Q4547" s="2">
        <v>244414</v>
      </c>
      <c r="R4547" t="s">
        <v>70</v>
      </c>
      <c r="S4547">
        <v>0</v>
      </c>
      <c r="T4547" t="s">
        <v>71</v>
      </c>
      <c r="U4547" t="s">
        <v>72</v>
      </c>
      <c r="V4547" s="1">
        <v>0</v>
      </c>
      <c r="W4547" s="1">
        <v>0</v>
      </c>
      <c r="X4547" s="1">
        <v>0</v>
      </c>
      <c r="AA4547" t="s">
        <v>58</v>
      </c>
      <c r="AB4547" s="1">
        <v>0</v>
      </c>
      <c r="AC4547" s="4">
        <f>IF(ISNUMBER(MATCH(AD4547, $AD$2:AD4546, 0)), INDEX($AC$2:AC4546, MATCH(AD4547, $AD$2:AD4546, 0)), MAX($AC$2:AC4546)+1)</f>
        <v>2</v>
      </c>
      <c r="AD4547" t="str">
        <f t="shared" si="213"/>
        <v>เชียงใหม่-พุทธมณฑลสาย 5</v>
      </c>
      <c r="AE4547" t="s">
        <v>73</v>
      </c>
      <c r="AF4547" s="1">
        <v>0</v>
      </c>
      <c r="AG4547" s="1">
        <v>0</v>
      </c>
      <c r="AH4547" s="1">
        <v>0</v>
      </c>
      <c r="AI4547" t="s">
        <v>14341</v>
      </c>
      <c r="AJ4547" s="1">
        <v>1</v>
      </c>
      <c r="AK4547" s="1">
        <v>720</v>
      </c>
      <c r="AL4547" s="1">
        <v>720</v>
      </c>
      <c r="AM4547" s="1">
        <v>1</v>
      </c>
      <c r="AN4547" s="1">
        <v>0</v>
      </c>
      <c r="AO4547" s="1">
        <v>0</v>
      </c>
      <c r="AP4547" s="1">
        <v>0</v>
      </c>
      <c r="AQ4547" s="1">
        <v>0</v>
      </c>
      <c r="AR4547" s="1">
        <v>500</v>
      </c>
      <c r="AS4547" s="1">
        <v>250.4713607440039</v>
      </c>
      <c r="AT4547" s="1">
        <f>Table1[[#This Row],[รวมต้นทุนค่าเดินทาง]]+Table1[[#This Row],[รวมต้นทุนค่าซ่อม]]+Table1[[#This Row],[รวมค่าเสื่อม]]</f>
        <v>1991.557770139977</v>
      </c>
      <c r="AU4547" s="1">
        <f t="shared" ref="AU4547:AU4610" si="214">AVERAGEIF($AC$2:$AC$5092, AC4547, $AT$2:$AT$5092)</f>
        <v>5026.5629662053279</v>
      </c>
      <c r="AV4547" s="1" t="str" cm="1">
        <f t="array" ref="AV4547">IF(AC4547&lt;4, "เก็บ", IF(OR(AT4547 &lt; PERCENTILE(IF($AC$2:$AC$5092=AC4547, $AT$2:$AT$5092), 0.25) - 1.5 * (PERCENTILE(IF($AC$2:$AC$5092=AC4547, $AT$2:$AT$5092), 0.75) - PERCENTILE(IF($AC$2:$AC$5092=AC4547, $AT$2:$AT$5092), 0.25)), AT4547 &gt; PERCENTILE(IF($AC$2:$AC$5092=AC4547, $AT$2:$AT$5092), 0.75) + 1.5 * (PERCENTILE(IF($AC$2:$AC$5092=AC4547, $AT$2:$AT$5092), 0.75) - PERCENTILE(IF($AC$2:$AC$5092=AC4547, $AT$2:$AT$5092), 0.25))), "ตัด", "เก็บ"))</f>
        <v>เก็บ</v>
      </c>
      <c r="AW4547" s="1">
        <f t="shared" ref="AW4547:AW4610" si="215">AVERAGEIFS($AT$2:$AT$5092, $AC$2:$AC$5092, AC4547, $AV$2:$AV$5092, "เก็บ")</f>
        <v>5026.5629662053279</v>
      </c>
      <c r="AX4547" s="1">
        <v>4064.5059139663294</v>
      </c>
      <c r="AY4547" s="1">
        <v>1241.0864093959731</v>
      </c>
    </row>
    <row r="4548" spans="1:51" x14ac:dyDescent="0.2">
      <c r="A4548" s="3">
        <v>46087</v>
      </c>
      <c r="B4548">
        <v>46087</v>
      </c>
      <c r="C4548" t="s">
        <v>14342</v>
      </c>
      <c r="D4548" t="s">
        <v>66</v>
      </c>
      <c r="E4548" t="s">
        <v>124</v>
      </c>
      <c r="F4548" t="s">
        <v>232</v>
      </c>
      <c r="G4548" s="1">
        <v>0</v>
      </c>
      <c r="H4548" s="1">
        <v>853</v>
      </c>
      <c r="I4548" s="1">
        <v>400</v>
      </c>
      <c r="J4548" s="1">
        <v>0</v>
      </c>
      <c r="K4548" s="1">
        <v>0</v>
      </c>
      <c r="L4548" s="1">
        <v>0</v>
      </c>
      <c r="M4548" s="1">
        <v>0</v>
      </c>
      <c r="N4548" s="1">
        <v>0</v>
      </c>
      <c r="O4548" s="1">
        <v>400</v>
      </c>
      <c r="P4548" t="s">
        <v>14343</v>
      </c>
      <c r="Q4548" s="2">
        <v>244414</v>
      </c>
      <c r="R4548" t="s">
        <v>70</v>
      </c>
      <c r="S4548">
        <v>0</v>
      </c>
      <c r="T4548" t="s">
        <v>254</v>
      </c>
      <c r="U4548" t="s">
        <v>161</v>
      </c>
      <c r="V4548" s="1">
        <v>0</v>
      </c>
      <c r="W4548" s="1">
        <v>0</v>
      </c>
      <c r="X4548" s="1">
        <v>0</v>
      </c>
      <c r="AA4548" t="s">
        <v>58</v>
      </c>
      <c r="AB4548" s="1">
        <v>0</v>
      </c>
      <c r="AC4548" s="4">
        <f>IF(ISNUMBER(MATCH(AD4548, $AD$2:AD4547, 0)), INDEX($AC$2:AC4547, MATCH(AD4548, $AD$2:AD4547, 0)), MAX($AC$2:AC4547)+1)</f>
        <v>11</v>
      </c>
      <c r="AD4548" t="str">
        <f t="shared" si="213"/>
        <v>ลำปาง-พุทธมณฑลสาย 2</v>
      </c>
      <c r="AE4548" t="s">
        <v>73</v>
      </c>
      <c r="AF4548" s="1">
        <v>0</v>
      </c>
      <c r="AG4548" s="1">
        <v>0</v>
      </c>
      <c r="AH4548" s="1">
        <v>609</v>
      </c>
      <c r="AI4548" t="s">
        <v>14344</v>
      </c>
      <c r="AJ4548" s="1">
        <v>1</v>
      </c>
      <c r="AK4548" s="1">
        <v>620</v>
      </c>
      <c r="AL4548" s="1">
        <v>620</v>
      </c>
      <c r="AM4548" s="1">
        <v>1</v>
      </c>
      <c r="AN4548" s="1">
        <v>0</v>
      </c>
      <c r="AO4548" s="1">
        <v>0</v>
      </c>
      <c r="AP4548" s="1">
        <v>0</v>
      </c>
      <c r="AQ4548" s="1">
        <v>0</v>
      </c>
      <c r="AR4548" s="1">
        <v>1862</v>
      </c>
      <c r="AS4548" s="1">
        <v>1208.8381840796019</v>
      </c>
      <c r="AT4548" s="1">
        <f>Table1[[#This Row],[รวมต้นทุนค่าเดินทาง]]+Table1[[#This Row],[รวมต้นทุนค่าซ่อม]]+Table1[[#This Row],[รวมค่าเสื่อม]]</f>
        <v>4705.9322106282743</v>
      </c>
      <c r="AU4548" s="1">
        <f t="shared" si="214"/>
        <v>4930.4097489270907</v>
      </c>
      <c r="AV4548" s="1" t="str" cm="1">
        <f t="array" ref="AV4548">IF(AC4548&lt;4, "เก็บ", IF(OR(AT4548 &lt; PERCENTILE(IF($AC$2:$AC$5092=AC4548, $AT$2:$AT$5092), 0.25) - 1.5 * (PERCENTILE(IF($AC$2:$AC$5092=AC4548, $AT$2:$AT$5092), 0.75) - PERCENTILE(IF($AC$2:$AC$5092=AC4548, $AT$2:$AT$5092), 0.25)), AT4548 &gt; PERCENTILE(IF($AC$2:$AC$5092=AC4548, $AT$2:$AT$5092), 0.75) + 1.5 * (PERCENTILE(IF($AC$2:$AC$5092=AC4548, $AT$2:$AT$5092), 0.75) - PERCENTILE(IF($AC$2:$AC$5092=AC4548, $AT$2:$AT$5092), 0.25))), "ตัด", "เก็บ"))</f>
        <v>เก็บ</v>
      </c>
      <c r="AW4548" s="1">
        <f t="shared" si="215"/>
        <v>4496.4734610911819</v>
      </c>
      <c r="AX4548" s="1">
        <v>2927.9145864762854</v>
      </c>
      <c r="AY4548" s="1">
        <v>1635.0940265486727</v>
      </c>
    </row>
    <row r="4549" spans="1:51" x14ac:dyDescent="0.2">
      <c r="A4549" s="3">
        <v>46087</v>
      </c>
      <c r="B4549">
        <v>46087</v>
      </c>
      <c r="C4549" t="s">
        <v>14345</v>
      </c>
      <c r="D4549" t="s">
        <v>66</v>
      </c>
      <c r="E4549" t="s">
        <v>105</v>
      </c>
      <c r="F4549" t="s">
        <v>137</v>
      </c>
      <c r="G4549" s="1">
        <v>0</v>
      </c>
      <c r="H4549" s="1">
        <v>0</v>
      </c>
      <c r="I4549" s="1">
        <v>0</v>
      </c>
      <c r="J4549" s="1">
        <v>0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  <c r="P4549" t="s">
        <v>14346</v>
      </c>
      <c r="Q4549" s="2">
        <v>244414</v>
      </c>
      <c r="R4549" t="s">
        <v>55</v>
      </c>
      <c r="S4549">
        <v>0</v>
      </c>
      <c r="T4549" t="s">
        <v>87</v>
      </c>
      <c r="U4549" t="s">
        <v>71</v>
      </c>
      <c r="V4549" s="1">
        <v>0</v>
      </c>
      <c r="W4549" s="1">
        <v>1097</v>
      </c>
      <c r="X4549" s="1">
        <v>0</v>
      </c>
      <c r="Y4549" t="s">
        <v>87</v>
      </c>
      <c r="Z4549" t="s">
        <v>71</v>
      </c>
      <c r="AA4549" t="s">
        <v>10937</v>
      </c>
      <c r="AB4549" s="1">
        <v>0</v>
      </c>
      <c r="AC4549" s="4">
        <f>IF(ISNUMBER(MATCH(AD4549, $AD$2:AD4548, 0)), INDEX($AC$2:AC4548, MATCH(AD4549, $AD$2:AD4548, 0)), MAX($AC$2:AC4548)+1)</f>
        <v>6</v>
      </c>
      <c r="AD4549" t="str">
        <f t="shared" si="213"/>
        <v>เชียงราย-เชียงใหม่</v>
      </c>
      <c r="AE4549" t="s">
        <v>55</v>
      </c>
      <c r="AF4549" s="1">
        <v>0</v>
      </c>
      <c r="AG4549" s="1">
        <v>0</v>
      </c>
      <c r="AH4549" s="1">
        <v>0</v>
      </c>
      <c r="AI4549" t="s">
        <v>14347</v>
      </c>
      <c r="AJ4549" s="1">
        <v>2</v>
      </c>
      <c r="AK4549" s="1">
        <v>0</v>
      </c>
      <c r="AL4549" s="1">
        <v>0</v>
      </c>
      <c r="AM4549" s="1">
        <v>0</v>
      </c>
      <c r="AN4549" s="1">
        <v>0</v>
      </c>
      <c r="AO4549" s="1">
        <v>0</v>
      </c>
      <c r="AP4549" s="1">
        <v>0</v>
      </c>
      <c r="AQ4549" s="1">
        <v>0</v>
      </c>
      <c r="AR4549" s="1">
        <v>1097</v>
      </c>
      <c r="AS4549" s="1">
        <v>600.57477272727272</v>
      </c>
      <c r="AT4549" s="1">
        <f>Table1[[#This Row],[รวมต้นทุนค่าเดินทาง]]+Table1[[#This Row],[รวมต้นทุนค่าซ่อม]]+Table1[[#This Row],[รวมค่าเสื่อม]]</f>
        <v>3001.9225988142293</v>
      </c>
      <c r="AU4549" s="1">
        <f t="shared" si="214"/>
        <v>4428.3346813776061</v>
      </c>
      <c r="AV4549" s="1" t="str" cm="1">
        <f t="array" ref="AV4549">IF(AC4549&lt;4, "เก็บ", IF(OR(AT4549 &lt; PERCENTILE(IF($AC$2:$AC$5092=AC4549, $AT$2:$AT$5092), 0.25) - 1.5 * (PERCENTILE(IF($AC$2:$AC$5092=AC4549, $AT$2:$AT$5092), 0.75) - PERCENTILE(IF($AC$2:$AC$5092=AC4549, $AT$2:$AT$5092), 0.25)), AT4549 &gt; PERCENTILE(IF($AC$2:$AC$5092=AC4549, $AT$2:$AT$5092), 0.75) + 1.5 * (PERCENTILE(IF($AC$2:$AC$5092=AC4549, $AT$2:$AT$5092), 0.75) - PERCENTILE(IF($AC$2:$AC$5092=AC4549, $AT$2:$AT$5092), 0.25))), "ตัด", "เก็บ"))</f>
        <v>เก็บ</v>
      </c>
      <c r="AW4549" s="1">
        <f t="shared" si="215"/>
        <v>3873.7679454274344</v>
      </c>
      <c r="AX4549" s="1">
        <v>2781.4385174989698</v>
      </c>
      <c r="AY4549" s="1">
        <v>1304.3478260869565</v>
      </c>
    </row>
    <row r="4550" spans="1:51" x14ac:dyDescent="0.2">
      <c r="A4550" s="3">
        <v>46088</v>
      </c>
      <c r="B4550">
        <v>46088</v>
      </c>
      <c r="C4550" t="s">
        <v>14348</v>
      </c>
      <c r="D4550" t="s">
        <v>66</v>
      </c>
      <c r="E4550" t="s">
        <v>124</v>
      </c>
      <c r="F4550" t="s">
        <v>328</v>
      </c>
      <c r="G4550" s="1">
        <v>0</v>
      </c>
      <c r="H4550" s="1">
        <v>609</v>
      </c>
      <c r="I4550" s="1">
        <v>400</v>
      </c>
      <c r="J4550" s="1">
        <v>0</v>
      </c>
      <c r="K4550" s="1">
        <v>0</v>
      </c>
      <c r="L4550" s="1">
        <v>0</v>
      </c>
      <c r="M4550" s="1">
        <v>0</v>
      </c>
      <c r="N4550" s="1">
        <v>0</v>
      </c>
      <c r="O4550" s="1">
        <v>400</v>
      </c>
      <c r="P4550" t="s">
        <v>14349</v>
      </c>
      <c r="Q4550" s="2">
        <v>244415</v>
      </c>
      <c r="R4550" t="s">
        <v>70</v>
      </c>
      <c r="S4550">
        <v>0</v>
      </c>
      <c r="T4550" t="s">
        <v>254</v>
      </c>
      <c r="U4550" t="s">
        <v>161</v>
      </c>
      <c r="V4550" s="1">
        <v>0</v>
      </c>
      <c r="W4550" s="1">
        <v>0</v>
      </c>
      <c r="X4550" s="1">
        <v>0</v>
      </c>
      <c r="AA4550" t="s">
        <v>58</v>
      </c>
      <c r="AB4550" s="1">
        <v>0</v>
      </c>
      <c r="AC4550" s="4">
        <f>IF(ISNUMBER(MATCH(AD4550, $AD$2:AD4549, 0)), INDEX($AC$2:AC4549, MATCH(AD4550, $AD$2:AD4549, 0)), MAX($AC$2:AC4549)+1)</f>
        <v>11</v>
      </c>
      <c r="AD4550" t="str">
        <f t="shared" si="213"/>
        <v>ลำปาง-พุทธมณฑลสาย 2</v>
      </c>
      <c r="AE4550" t="s">
        <v>73</v>
      </c>
      <c r="AF4550" s="1">
        <v>0</v>
      </c>
      <c r="AG4550" s="1">
        <v>0</v>
      </c>
      <c r="AH4550" s="1">
        <v>0</v>
      </c>
      <c r="AI4550" t="s">
        <v>14350</v>
      </c>
      <c r="AJ4550" s="1">
        <v>1</v>
      </c>
      <c r="AK4550" s="1">
        <v>720</v>
      </c>
      <c r="AL4550" s="1">
        <v>720</v>
      </c>
      <c r="AM4550" s="1">
        <v>1</v>
      </c>
      <c r="AN4550" s="1">
        <v>0</v>
      </c>
      <c r="AO4550" s="1">
        <v>0</v>
      </c>
      <c r="AP4550" s="1">
        <v>0</v>
      </c>
      <c r="AQ4550" s="1">
        <v>0</v>
      </c>
      <c r="AR4550" s="1">
        <v>1009</v>
      </c>
      <c r="AS4550" s="1">
        <v>88.286861282420574</v>
      </c>
      <c r="AT4550" s="1">
        <f>Table1[[#This Row],[รวมต้นทุนค่าเดินทาง]]+Table1[[#This Row],[รวมต้นทุนค่าซ่อม]]+Table1[[#This Row],[รวมค่าเสื่อม]]</f>
        <v>2736.4561159408058</v>
      </c>
      <c r="AU4550" s="1">
        <f t="shared" si="214"/>
        <v>4930.4097489270907</v>
      </c>
      <c r="AV4550" s="1" t="str" cm="1">
        <f t="array" ref="AV4550">IF(AC4550&lt;4, "เก็บ", IF(OR(AT4550 &lt; PERCENTILE(IF($AC$2:$AC$5092=AC4550, $AT$2:$AT$5092), 0.25) - 1.5 * (PERCENTILE(IF($AC$2:$AC$5092=AC4550, $AT$2:$AT$5092), 0.75) - PERCENTILE(IF($AC$2:$AC$5092=AC4550, $AT$2:$AT$5092), 0.25)), AT4550 &gt; PERCENTILE(IF($AC$2:$AC$5092=AC4550, $AT$2:$AT$5092), 0.75) + 1.5 * (PERCENTILE(IF($AC$2:$AC$5092=AC4550, $AT$2:$AT$5092), 0.75) - PERCENTILE(IF($AC$2:$AC$5092=AC4550, $AT$2:$AT$5092), 0.25))), "ตัด", "เก็บ"))</f>
        <v>เก็บ</v>
      </c>
      <c r="AW4550" s="1">
        <f t="shared" si="215"/>
        <v>4496.4734610911819</v>
      </c>
      <c r="AX4550" s="1">
        <v>2927.9145864762854</v>
      </c>
      <c r="AY4550" s="1">
        <v>1639.1692546583849</v>
      </c>
    </row>
    <row r="4551" spans="1:51" x14ac:dyDescent="0.2">
      <c r="A4551" s="3">
        <v>46088</v>
      </c>
      <c r="B4551">
        <v>46088</v>
      </c>
      <c r="C4551" t="s">
        <v>14351</v>
      </c>
      <c r="D4551" t="s">
        <v>66</v>
      </c>
      <c r="E4551" t="s">
        <v>124</v>
      </c>
      <c r="F4551" t="s">
        <v>420</v>
      </c>
      <c r="G4551" s="1">
        <v>0</v>
      </c>
      <c r="H4551" s="1">
        <v>975</v>
      </c>
      <c r="I4551" s="1">
        <v>500</v>
      </c>
      <c r="J4551" s="1">
        <v>0</v>
      </c>
      <c r="K4551" s="1">
        <v>0</v>
      </c>
      <c r="L4551" s="1">
        <v>0</v>
      </c>
      <c r="M4551" s="1">
        <v>0</v>
      </c>
      <c r="N4551" s="1">
        <v>0</v>
      </c>
      <c r="O4551" s="1">
        <v>500</v>
      </c>
      <c r="P4551" t="s">
        <v>14352</v>
      </c>
      <c r="Q4551" s="2">
        <v>244415</v>
      </c>
      <c r="R4551" t="s">
        <v>70</v>
      </c>
      <c r="S4551">
        <v>0</v>
      </c>
      <c r="T4551" t="s">
        <v>71</v>
      </c>
      <c r="U4551" t="s">
        <v>161</v>
      </c>
      <c r="V4551" s="1">
        <v>0</v>
      </c>
      <c r="W4551" s="1">
        <v>0</v>
      </c>
      <c r="X4551" s="1">
        <v>0</v>
      </c>
      <c r="AA4551" t="s">
        <v>58</v>
      </c>
      <c r="AB4551" s="1">
        <v>0</v>
      </c>
      <c r="AC4551" s="4">
        <f>IF(ISNUMBER(MATCH(AD4551, $AD$2:AD4550, 0)), INDEX($AC$2:AC4550, MATCH(AD4551, $AD$2:AD4550, 0)), MAX($AC$2:AC4550)+1)</f>
        <v>9</v>
      </c>
      <c r="AD4551" t="str">
        <f t="shared" si="213"/>
        <v>เชียงใหม่-พุทธมณฑลสาย 2</v>
      </c>
      <c r="AE4551" t="s">
        <v>73</v>
      </c>
      <c r="AF4551" s="1">
        <v>0</v>
      </c>
      <c r="AG4551" s="1">
        <v>0</v>
      </c>
      <c r="AH4551" s="1">
        <v>0</v>
      </c>
      <c r="AI4551" t="s">
        <v>14353</v>
      </c>
      <c r="AJ4551" s="1">
        <v>1</v>
      </c>
      <c r="AK4551" s="1">
        <v>720</v>
      </c>
      <c r="AL4551" s="1">
        <v>720</v>
      </c>
      <c r="AM4551" s="1">
        <v>1</v>
      </c>
      <c r="AN4551" s="1">
        <v>0</v>
      </c>
      <c r="AO4551" s="1">
        <v>0</v>
      </c>
      <c r="AP4551" s="1">
        <v>0</v>
      </c>
      <c r="AQ4551" s="1">
        <v>0</v>
      </c>
      <c r="AR4551" s="1">
        <v>1475</v>
      </c>
      <c r="AS4551" s="1">
        <v>4330.0483146766164</v>
      </c>
      <c r="AT4551" s="1">
        <f>Table1[[#This Row],[รวมต้นทุนค่าเดินทาง]]+Table1[[#This Row],[รวมต้นทุนค่าซ่อม]]+Table1[[#This Row],[รวมค่าเสื่อม]]</f>
        <v>7314.0100126251109</v>
      </c>
      <c r="AU4551" s="1">
        <f t="shared" si="214"/>
        <v>4623.2312262414152</v>
      </c>
      <c r="AV4551" s="1" t="str" cm="1">
        <f t="array" ref="AV4551">IF(AC4551&lt;4, "เก็บ", IF(OR(AT4551 &lt; PERCENTILE(IF($AC$2:$AC$5092=AC4551, $AT$2:$AT$5092), 0.25) - 1.5 * (PERCENTILE(IF($AC$2:$AC$5092=AC4551, $AT$2:$AT$5092), 0.75) - PERCENTILE(IF($AC$2:$AC$5092=AC4551, $AT$2:$AT$5092), 0.25)), AT4551 &gt; PERCENTILE(IF($AC$2:$AC$5092=AC4551, $AT$2:$AT$5092), 0.75) + 1.5 * (PERCENTILE(IF($AC$2:$AC$5092=AC4551, $AT$2:$AT$5092), 0.75) - PERCENTILE(IF($AC$2:$AC$5092=AC4551, $AT$2:$AT$5092), 0.25))), "ตัด", "เก็บ"))</f>
        <v>เก็บ</v>
      </c>
      <c r="AW4551" s="1">
        <f t="shared" si="215"/>
        <v>4005.4952465164292</v>
      </c>
      <c r="AX4551" s="1">
        <v>2577.9546108768855</v>
      </c>
      <c r="AY4551" s="1">
        <v>1508.961697948494</v>
      </c>
    </row>
    <row r="4552" spans="1:51" x14ac:dyDescent="0.2">
      <c r="A4552" s="3">
        <v>46088</v>
      </c>
      <c r="B4552">
        <v>46088</v>
      </c>
      <c r="C4552" t="s">
        <v>14354</v>
      </c>
      <c r="D4552" t="s">
        <v>66</v>
      </c>
      <c r="E4552" t="s">
        <v>67</v>
      </c>
      <c r="F4552" t="s">
        <v>770</v>
      </c>
      <c r="G4552" s="1">
        <v>0</v>
      </c>
      <c r="H4552" s="1">
        <v>0</v>
      </c>
      <c r="I4552" s="1">
        <v>500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  <c r="O4552" s="1">
        <v>500</v>
      </c>
      <c r="P4552" t="s">
        <v>14355</v>
      </c>
      <c r="Q4552" s="2">
        <v>244415</v>
      </c>
      <c r="R4552" t="s">
        <v>70</v>
      </c>
      <c r="S4552">
        <v>0</v>
      </c>
      <c r="T4552" t="s">
        <v>71</v>
      </c>
      <c r="U4552" t="s">
        <v>93</v>
      </c>
      <c r="V4552" s="1">
        <v>0</v>
      </c>
      <c r="W4552" s="1">
        <v>0</v>
      </c>
      <c r="X4552" s="1">
        <v>0</v>
      </c>
      <c r="AA4552" t="s">
        <v>58</v>
      </c>
      <c r="AB4552" s="1">
        <v>0</v>
      </c>
      <c r="AC4552" s="4">
        <f>IF(ISNUMBER(MATCH(AD4552, $AD$2:AD4551, 0)), INDEX($AC$2:AC4551, MATCH(AD4552, $AD$2:AD4551, 0)), MAX($AC$2:AC4551)+1)</f>
        <v>4</v>
      </c>
      <c r="AD4552" t="str">
        <f t="shared" ref="AD4552:AD4615" si="216">T4552&amp;"-"&amp;U4552</f>
        <v>เชียงใหม่-ตลาดไท</v>
      </c>
      <c r="AE4552" t="s">
        <v>73</v>
      </c>
      <c r="AF4552" s="1">
        <v>0</v>
      </c>
      <c r="AG4552" s="1">
        <v>0</v>
      </c>
      <c r="AH4552" s="1">
        <v>0</v>
      </c>
      <c r="AI4552" t="s">
        <v>14356</v>
      </c>
      <c r="AJ4552" s="1">
        <v>1</v>
      </c>
      <c r="AK4552" s="1">
        <v>720</v>
      </c>
      <c r="AL4552" s="1">
        <v>720</v>
      </c>
      <c r="AM4552" s="1">
        <v>1</v>
      </c>
      <c r="AN4552" s="1">
        <v>0</v>
      </c>
      <c r="AO4552" s="1">
        <v>0</v>
      </c>
      <c r="AP4552" s="1">
        <v>0</v>
      </c>
      <c r="AQ4552" s="1">
        <v>0</v>
      </c>
      <c r="AR4552" s="1">
        <v>500</v>
      </c>
      <c r="AS4552" s="1">
        <v>569.90854794581981</v>
      </c>
      <c r="AT4552" s="1">
        <f>Table1[[#This Row],[รวมต้นทุนค่าเดินทาง]]+Table1[[#This Row],[รวมต้นทุนค่าซ่อม]]+Table1[[#This Row],[รวมค่าเสื่อม]]</f>
        <v>2272.1085656700311</v>
      </c>
      <c r="AU4552" s="1">
        <f t="shared" si="214"/>
        <v>4256.109283997258</v>
      </c>
      <c r="AV4552" s="1" t="str" cm="1">
        <f t="array" ref="AV4552">IF(AC4552&lt;4, "เก็บ", IF(OR(AT4552 &lt; PERCENTILE(IF($AC$2:$AC$5092=AC4552, $AT$2:$AT$5092), 0.25) - 1.5 * (PERCENTILE(IF($AC$2:$AC$5092=AC4552, $AT$2:$AT$5092), 0.75) - PERCENTILE(IF($AC$2:$AC$5092=AC4552, $AT$2:$AT$5092), 0.25)), AT4552 &gt; PERCENTILE(IF($AC$2:$AC$5092=AC4552, $AT$2:$AT$5092), 0.75) + 1.5 * (PERCENTILE(IF($AC$2:$AC$5092=AC4552, $AT$2:$AT$5092), 0.75) - PERCENTILE(IF($AC$2:$AC$5092=AC4552, $AT$2:$AT$5092), 0.25))), "ตัด", "เก็บ"))</f>
        <v>เก็บ</v>
      </c>
      <c r="AW4552" s="1">
        <f t="shared" si="215"/>
        <v>3807.0727671795808</v>
      </c>
      <c r="AX4552" s="1">
        <v>2335.0230876608157</v>
      </c>
      <c r="AY4552" s="1">
        <v>1202.2000177242112</v>
      </c>
    </row>
    <row r="4553" spans="1:51" x14ac:dyDescent="0.2">
      <c r="A4553" s="3">
        <v>46088</v>
      </c>
      <c r="B4553">
        <v>46088</v>
      </c>
      <c r="C4553" t="s">
        <v>14357</v>
      </c>
      <c r="D4553" t="s">
        <v>66</v>
      </c>
      <c r="E4553" t="s">
        <v>105</v>
      </c>
      <c r="F4553" t="s">
        <v>746</v>
      </c>
      <c r="G4553" s="1">
        <v>0</v>
      </c>
      <c r="H4553" s="1">
        <v>0</v>
      </c>
      <c r="I4553" s="1">
        <v>0</v>
      </c>
      <c r="J4553" s="1">
        <v>0</v>
      </c>
      <c r="K4553" s="1">
        <v>0</v>
      </c>
      <c r="L4553" s="1">
        <v>0</v>
      </c>
      <c r="M4553" s="1">
        <v>0</v>
      </c>
      <c r="N4553" s="1">
        <v>670</v>
      </c>
      <c r="O4553" s="1">
        <v>670</v>
      </c>
      <c r="P4553" t="s">
        <v>14358</v>
      </c>
      <c r="Q4553" s="2">
        <v>244415</v>
      </c>
      <c r="R4553" t="s">
        <v>55</v>
      </c>
      <c r="S4553">
        <v>0</v>
      </c>
      <c r="T4553" t="s">
        <v>87</v>
      </c>
      <c r="U4553" t="s">
        <v>71</v>
      </c>
      <c r="V4553" s="1">
        <v>0</v>
      </c>
      <c r="W4553" s="1">
        <v>609</v>
      </c>
      <c r="X4553" s="1">
        <v>0</v>
      </c>
      <c r="Y4553" t="s">
        <v>108</v>
      </c>
      <c r="Z4553" t="s">
        <v>71</v>
      </c>
      <c r="AA4553" t="s">
        <v>1043</v>
      </c>
      <c r="AB4553" s="1">
        <v>0</v>
      </c>
      <c r="AC4553" s="4">
        <f>IF(ISNUMBER(MATCH(AD4553, $AD$2:AD4552, 0)), INDEX($AC$2:AC4552, MATCH(AD4553, $AD$2:AD4552, 0)), MAX($AC$2:AC4552)+1)</f>
        <v>6</v>
      </c>
      <c r="AD4553" t="str">
        <f t="shared" si="216"/>
        <v>เชียงราย-เชียงใหม่</v>
      </c>
      <c r="AE4553" t="s">
        <v>55</v>
      </c>
      <c r="AF4553" s="1">
        <v>0</v>
      </c>
      <c r="AG4553" s="1">
        <v>0</v>
      </c>
      <c r="AH4553" s="1">
        <v>0</v>
      </c>
      <c r="AI4553" t="s">
        <v>14359</v>
      </c>
      <c r="AJ4553" s="1">
        <v>1</v>
      </c>
      <c r="AK4553" s="1">
        <v>0</v>
      </c>
      <c r="AL4553" s="1">
        <v>0</v>
      </c>
      <c r="AM4553" s="1">
        <v>0</v>
      </c>
      <c r="AN4553" s="1">
        <v>0</v>
      </c>
      <c r="AO4553" s="1">
        <v>0</v>
      </c>
      <c r="AP4553" s="1">
        <v>0</v>
      </c>
      <c r="AQ4553" s="1">
        <v>0</v>
      </c>
      <c r="AR4553" s="1">
        <v>1279</v>
      </c>
      <c r="AS4553" s="1">
        <v>435.6117857142857</v>
      </c>
      <c r="AT4553" s="1">
        <f>Table1[[#This Row],[รวมต้นทุนค่าเดินทาง]]+Table1[[#This Row],[รวมต้นทุนค่าซ่อม]]+Table1[[#This Row],[รวมค่าเสื่อม]]</f>
        <v>3277.1117857142858</v>
      </c>
      <c r="AU4553" s="1">
        <f t="shared" si="214"/>
        <v>4428.3346813776061</v>
      </c>
      <c r="AV4553" s="1" t="str" cm="1">
        <f t="array" ref="AV4553">IF(AC4553&lt;4, "เก็บ", IF(OR(AT4553 &lt; PERCENTILE(IF($AC$2:$AC$5092=AC4553, $AT$2:$AT$5092), 0.25) - 1.5 * (PERCENTILE(IF($AC$2:$AC$5092=AC4553, $AT$2:$AT$5092), 0.75) - PERCENTILE(IF($AC$2:$AC$5092=AC4553, $AT$2:$AT$5092), 0.25)), AT4553 &gt; PERCENTILE(IF($AC$2:$AC$5092=AC4553, $AT$2:$AT$5092), 0.75) + 1.5 * (PERCENTILE(IF($AC$2:$AC$5092=AC4553, $AT$2:$AT$5092), 0.75) - PERCENTILE(IF($AC$2:$AC$5092=AC4553, $AT$2:$AT$5092), 0.25))), "ตัด", "เก็บ"))</f>
        <v>เก็บ</v>
      </c>
      <c r="AW4553" s="1">
        <f t="shared" si="215"/>
        <v>3873.7679454274344</v>
      </c>
      <c r="AX4553" s="1">
        <v>2781.4385174989698</v>
      </c>
      <c r="AY4553" s="1">
        <v>1562.5</v>
      </c>
    </row>
    <row r="4554" spans="1:51" x14ac:dyDescent="0.2">
      <c r="A4554" s="3">
        <v>46088</v>
      </c>
      <c r="B4554">
        <v>46088</v>
      </c>
      <c r="C4554" t="s">
        <v>14360</v>
      </c>
      <c r="D4554" t="s">
        <v>66</v>
      </c>
      <c r="E4554" t="s">
        <v>148</v>
      </c>
      <c r="F4554" t="s">
        <v>547</v>
      </c>
      <c r="G4554" s="1">
        <v>0</v>
      </c>
      <c r="H4554" s="1">
        <v>0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  <c r="O4554" s="1">
        <v>670</v>
      </c>
      <c r="P4554" t="s">
        <v>14361</v>
      </c>
      <c r="Q4554" s="2">
        <v>244418</v>
      </c>
      <c r="R4554" t="s">
        <v>55</v>
      </c>
      <c r="S4554">
        <v>0</v>
      </c>
      <c r="T4554" t="s">
        <v>114</v>
      </c>
      <c r="U4554" t="s">
        <v>71</v>
      </c>
      <c r="V4554" s="1">
        <v>0</v>
      </c>
      <c r="W4554" s="1">
        <v>1341</v>
      </c>
      <c r="X4554" s="1">
        <v>670</v>
      </c>
      <c r="Y4554" t="s">
        <v>114</v>
      </c>
      <c r="Z4554" t="s">
        <v>71</v>
      </c>
      <c r="AA4554" t="s">
        <v>14362</v>
      </c>
      <c r="AB4554" s="1">
        <v>0</v>
      </c>
      <c r="AC4554" s="4">
        <f>IF(ISNUMBER(MATCH(AD4554, $AD$2:AD4553, 0)), INDEX($AC$2:AC4553, MATCH(AD4554, $AD$2:AD4553, 0)), MAX($AC$2:AC4553)+1)</f>
        <v>7</v>
      </c>
      <c r="AD4554" t="str">
        <f t="shared" si="216"/>
        <v>แม่สาย-เชียงใหม่</v>
      </c>
      <c r="AE4554" t="s">
        <v>55</v>
      </c>
      <c r="AF4554" s="1">
        <v>0</v>
      </c>
      <c r="AG4554" s="1">
        <v>0</v>
      </c>
      <c r="AH4554" s="1">
        <v>0</v>
      </c>
      <c r="AI4554" t="s">
        <v>14363</v>
      </c>
      <c r="AJ4554" s="1">
        <v>1</v>
      </c>
      <c r="AK4554" s="1">
        <v>0</v>
      </c>
      <c r="AL4554" s="1">
        <v>0</v>
      </c>
      <c r="AM4554" s="1">
        <v>0</v>
      </c>
      <c r="AN4554" s="1">
        <v>0</v>
      </c>
      <c r="AO4554" s="1">
        <v>0</v>
      </c>
      <c r="AP4554" s="1">
        <v>0</v>
      </c>
      <c r="AQ4554" s="1">
        <v>0</v>
      </c>
      <c r="AR4554" s="1">
        <v>2011</v>
      </c>
      <c r="AS4554" s="1">
        <v>7707.3133333333326</v>
      </c>
      <c r="AT4554" s="1">
        <f>Table1[[#This Row],[รวมต้นทุนค่าเดินทาง]]+Table1[[#This Row],[รวมต้นทุนค่าซ่อม]]+Table1[[#This Row],[รวมค่าเสื่อม]]</f>
        <v>10879.027619047618</v>
      </c>
      <c r="AU4554" s="1">
        <f t="shared" si="214"/>
        <v>4610.750953896033</v>
      </c>
      <c r="AV4554" s="1" t="str" cm="1">
        <f t="array" ref="AV4554">IF(AC4554&lt;4, "เก็บ", IF(OR(AT4554 &lt; PERCENTILE(IF($AC$2:$AC$5092=AC4554, $AT$2:$AT$5092), 0.25) - 1.5 * (PERCENTILE(IF($AC$2:$AC$5092=AC4554, $AT$2:$AT$5092), 0.75) - PERCENTILE(IF($AC$2:$AC$5092=AC4554, $AT$2:$AT$5092), 0.25)), AT4554 &gt; PERCENTILE(IF($AC$2:$AC$5092=AC4554, $AT$2:$AT$5092), 0.75) + 1.5 * (PERCENTILE(IF($AC$2:$AC$5092=AC4554, $AT$2:$AT$5092), 0.75) - PERCENTILE(IF($AC$2:$AC$5092=AC4554, $AT$2:$AT$5092), 0.25))), "ตัด", "เก็บ"))</f>
        <v>ตัด</v>
      </c>
      <c r="AW4554" s="1">
        <f t="shared" si="215"/>
        <v>3940.0604671629926</v>
      </c>
      <c r="AX4554" s="1">
        <v>3152.7453177985908</v>
      </c>
      <c r="AY4554" s="1">
        <v>1160.7142857142858</v>
      </c>
    </row>
    <row r="4555" spans="1:51" x14ac:dyDescent="0.2">
      <c r="A4555" s="3">
        <v>46089</v>
      </c>
      <c r="B4555">
        <v>46089</v>
      </c>
      <c r="C4555" t="s">
        <v>14364</v>
      </c>
      <c r="D4555" t="s">
        <v>66</v>
      </c>
      <c r="E4555" t="s">
        <v>124</v>
      </c>
      <c r="F4555" t="s">
        <v>849</v>
      </c>
      <c r="G4555" s="1">
        <v>0</v>
      </c>
      <c r="H4555" s="1">
        <v>0</v>
      </c>
      <c r="I4555" s="1">
        <v>560</v>
      </c>
      <c r="J4555" s="1">
        <v>0</v>
      </c>
      <c r="K4555" s="1">
        <v>0</v>
      </c>
      <c r="L4555" s="1">
        <v>0</v>
      </c>
      <c r="M4555" s="1">
        <v>0</v>
      </c>
      <c r="N4555" s="1">
        <v>0</v>
      </c>
      <c r="O4555" s="1">
        <v>560</v>
      </c>
      <c r="P4555" t="s">
        <v>14365</v>
      </c>
      <c r="Q4555" s="2">
        <v>244416</v>
      </c>
      <c r="R4555" t="s">
        <v>70</v>
      </c>
      <c r="S4555">
        <v>0</v>
      </c>
      <c r="T4555" t="s">
        <v>71</v>
      </c>
      <c r="U4555" t="s">
        <v>72</v>
      </c>
      <c r="V4555" s="1">
        <v>0</v>
      </c>
      <c r="W4555" s="1">
        <v>0</v>
      </c>
      <c r="X4555" s="1">
        <v>0</v>
      </c>
      <c r="AA4555" t="s">
        <v>58</v>
      </c>
      <c r="AB4555" s="1">
        <v>0</v>
      </c>
      <c r="AC4555" s="4">
        <f>IF(ISNUMBER(MATCH(AD4555, $AD$2:AD4554, 0)), INDEX($AC$2:AC4554, MATCH(AD4555, $AD$2:AD4554, 0)), MAX($AC$2:AC4554)+1)</f>
        <v>2</v>
      </c>
      <c r="AD4555" t="str">
        <f t="shared" si="216"/>
        <v>เชียงใหม่-พุทธมณฑลสาย 5</v>
      </c>
      <c r="AE4555" t="s">
        <v>73</v>
      </c>
      <c r="AF4555" s="1">
        <v>0</v>
      </c>
      <c r="AG4555" s="1">
        <v>0</v>
      </c>
      <c r="AH4555" s="1">
        <v>0</v>
      </c>
      <c r="AI4555" t="s">
        <v>14366</v>
      </c>
      <c r="AJ4555" s="1">
        <v>1</v>
      </c>
      <c r="AK4555" s="1">
        <v>720</v>
      </c>
      <c r="AL4555" s="1">
        <v>720</v>
      </c>
      <c r="AM4555" s="1">
        <v>1</v>
      </c>
      <c r="AN4555" s="1">
        <v>0</v>
      </c>
      <c r="AO4555" s="1">
        <v>0</v>
      </c>
      <c r="AP4555" s="1">
        <v>0</v>
      </c>
      <c r="AQ4555" s="1">
        <v>0</v>
      </c>
      <c r="AR4555" s="1">
        <v>560</v>
      </c>
      <c r="AS4555" s="1">
        <v>468.86056707168274</v>
      </c>
      <c r="AT4555" s="1">
        <f>Table1[[#This Row],[รวมต้นทุนค่าเดินทาง]]+Table1[[#This Row],[รวมต้นทุนค่าซ่อม]]+Table1[[#This Row],[รวมค่าเสื่อม]]</f>
        <v>2086.3819041982833</v>
      </c>
      <c r="AU4555" s="1">
        <f t="shared" si="214"/>
        <v>5026.5629662053279</v>
      </c>
      <c r="AV4555" s="1" t="str" cm="1">
        <f t="array" ref="AV4555">IF(AC4555&lt;4, "เก็บ", IF(OR(AT4555 &lt; PERCENTILE(IF($AC$2:$AC$5092=AC4555, $AT$2:$AT$5092), 0.25) - 1.5 * (PERCENTILE(IF($AC$2:$AC$5092=AC4555, $AT$2:$AT$5092), 0.75) - PERCENTILE(IF($AC$2:$AC$5092=AC4555, $AT$2:$AT$5092), 0.25)), AT4555 &gt; PERCENTILE(IF($AC$2:$AC$5092=AC4555, $AT$2:$AT$5092), 0.75) + 1.5 * (PERCENTILE(IF($AC$2:$AC$5092=AC4555, $AT$2:$AT$5092), 0.75) - PERCENTILE(IF($AC$2:$AC$5092=AC4555, $AT$2:$AT$5092), 0.25))), "ตัด", "เก็บ"))</f>
        <v>เก็บ</v>
      </c>
      <c r="AW4555" s="1">
        <f t="shared" si="215"/>
        <v>5026.5629662053279</v>
      </c>
      <c r="AX4555" s="1">
        <v>4064.5059139663294</v>
      </c>
      <c r="AY4555" s="1">
        <v>1057.5213371266004</v>
      </c>
    </row>
    <row r="4556" spans="1:51" x14ac:dyDescent="0.2">
      <c r="A4556" s="3">
        <v>46089</v>
      </c>
      <c r="B4556">
        <v>46089</v>
      </c>
      <c r="C4556" t="s">
        <v>14367</v>
      </c>
      <c r="D4556" t="s">
        <v>66</v>
      </c>
      <c r="E4556" t="s">
        <v>124</v>
      </c>
      <c r="F4556" t="s">
        <v>388</v>
      </c>
      <c r="G4556" s="1">
        <v>0</v>
      </c>
      <c r="H4556" s="1">
        <v>0</v>
      </c>
      <c r="I4556" s="1">
        <v>500</v>
      </c>
      <c r="J4556" s="1">
        <v>0</v>
      </c>
      <c r="K4556" s="1">
        <v>0</v>
      </c>
      <c r="L4556" s="1">
        <v>0</v>
      </c>
      <c r="M4556" s="1">
        <v>0</v>
      </c>
      <c r="N4556" s="1">
        <v>0</v>
      </c>
      <c r="O4556" s="1">
        <v>500</v>
      </c>
      <c r="P4556" t="s">
        <v>14368</v>
      </c>
      <c r="Q4556" s="2">
        <v>244416</v>
      </c>
      <c r="R4556" t="s">
        <v>70</v>
      </c>
      <c r="S4556">
        <v>0</v>
      </c>
      <c r="T4556" t="s">
        <v>71</v>
      </c>
      <c r="U4556" t="s">
        <v>161</v>
      </c>
      <c r="V4556" s="1">
        <v>0</v>
      </c>
      <c r="W4556" s="1">
        <v>0</v>
      </c>
      <c r="X4556" s="1">
        <v>0</v>
      </c>
      <c r="AA4556" t="s">
        <v>58</v>
      </c>
      <c r="AB4556" s="1">
        <v>0</v>
      </c>
      <c r="AC4556" s="4">
        <f>IF(ISNUMBER(MATCH(AD4556, $AD$2:AD4555, 0)), INDEX($AC$2:AC4555, MATCH(AD4556, $AD$2:AD4555, 0)), MAX($AC$2:AC4555)+1)</f>
        <v>9</v>
      </c>
      <c r="AD4556" t="str">
        <f t="shared" si="216"/>
        <v>เชียงใหม่-พุทธมณฑลสาย 2</v>
      </c>
      <c r="AE4556" t="s">
        <v>73</v>
      </c>
      <c r="AF4556" s="1">
        <v>0</v>
      </c>
      <c r="AG4556" s="1">
        <v>0</v>
      </c>
      <c r="AH4556" s="1">
        <v>0</v>
      </c>
      <c r="AI4556" t="s">
        <v>14369</v>
      </c>
      <c r="AJ4556" s="1">
        <v>1</v>
      </c>
      <c r="AK4556" s="1">
        <v>720</v>
      </c>
      <c r="AL4556" s="1">
        <v>720</v>
      </c>
      <c r="AM4556" s="1">
        <v>1</v>
      </c>
      <c r="AN4556" s="1">
        <v>0</v>
      </c>
      <c r="AO4556" s="1">
        <v>0</v>
      </c>
      <c r="AP4556" s="1">
        <v>0</v>
      </c>
      <c r="AQ4556" s="1">
        <v>0</v>
      </c>
      <c r="AR4556" s="1">
        <v>500</v>
      </c>
      <c r="AS4556" s="1">
        <v>1517.0625445973496</v>
      </c>
      <c r="AT4556" s="1">
        <f>Table1[[#This Row],[รวมต้นทุนค่าเดินทาง]]+Table1[[#This Row],[รวมต้นทุนค่าซ่อม]]+Table1[[#This Row],[รวมค่าเสื่อม]]</f>
        <v>3414.3989539933227</v>
      </c>
      <c r="AU4556" s="1">
        <f t="shared" si="214"/>
        <v>4623.2312262414152</v>
      </c>
      <c r="AV4556" s="1" t="str" cm="1">
        <f t="array" ref="AV4556">IF(AC4556&lt;4, "เก็บ", IF(OR(AT4556 &lt; PERCENTILE(IF($AC$2:$AC$5092=AC4556, $AT$2:$AT$5092), 0.25) - 1.5 * (PERCENTILE(IF($AC$2:$AC$5092=AC4556, $AT$2:$AT$5092), 0.75) - PERCENTILE(IF($AC$2:$AC$5092=AC4556, $AT$2:$AT$5092), 0.25)), AT4556 &gt; PERCENTILE(IF($AC$2:$AC$5092=AC4556, $AT$2:$AT$5092), 0.75) + 1.5 * (PERCENTILE(IF($AC$2:$AC$5092=AC4556, $AT$2:$AT$5092), 0.75) - PERCENTILE(IF($AC$2:$AC$5092=AC4556, $AT$2:$AT$5092), 0.25))), "ตัด", "เก็บ"))</f>
        <v>เก็บ</v>
      </c>
      <c r="AW4556" s="1">
        <f t="shared" si="215"/>
        <v>4005.4952465164292</v>
      </c>
      <c r="AX4556" s="1">
        <v>2577.9546108768855</v>
      </c>
      <c r="AY4556" s="1">
        <v>1397.3364093959731</v>
      </c>
    </row>
    <row r="4557" spans="1:51" x14ac:dyDescent="0.2">
      <c r="A4557" s="3">
        <v>46089</v>
      </c>
      <c r="B4557">
        <v>46089</v>
      </c>
      <c r="C4557" t="s">
        <v>14370</v>
      </c>
      <c r="D4557" t="s">
        <v>66</v>
      </c>
      <c r="E4557" t="s">
        <v>184</v>
      </c>
      <c r="F4557" t="s">
        <v>520</v>
      </c>
      <c r="G4557" s="1">
        <v>1280</v>
      </c>
      <c r="H4557" s="1">
        <v>0</v>
      </c>
      <c r="I4557" s="1">
        <v>0</v>
      </c>
      <c r="J4557" s="1">
        <v>0</v>
      </c>
      <c r="K4557" s="1">
        <v>0</v>
      </c>
      <c r="L4557" s="1">
        <v>0</v>
      </c>
      <c r="M4557" s="1">
        <v>0</v>
      </c>
      <c r="N4557" s="1">
        <v>0</v>
      </c>
      <c r="O4557" s="1">
        <v>1859</v>
      </c>
      <c r="P4557" t="s">
        <v>14371</v>
      </c>
      <c r="Q4557" s="2">
        <v>244416</v>
      </c>
      <c r="R4557" t="s">
        <v>55</v>
      </c>
      <c r="S4557">
        <v>0</v>
      </c>
      <c r="T4557" t="s">
        <v>87</v>
      </c>
      <c r="U4557" t="s">
        <v>71</v>
      </c>
      <c r="V4557" s="1">
        <v>0</v>
      </c>
      <c r="W4557" s="1">
        <v>0</v>
      </c>
      <c r="X4557" s="1">
        <v>579</v>
      </c>
      <c r="Y4557" t="s">
        <v>87</v>
      </c>
      <c r="Z4557" t="s">
        <v>71</v>
      </c>
      <c r="AA4557" t="s">
        <v>14372</v>
      </c>
      <c r="AB4557" s="1">
        <v>0</v>
      </c>
      <c r="AC4557" s="4">
        <f>IF(ISNUMBER(MATCH(AD4557, $AD$2:AD4556, 0)), INDEX($AC$2:AC4556, MATCH(AD4557, $AD$2:AD4556, 0)), MAX($AC$2:AC4556)+1)</f>
        <v>6</v>
      </c>
      <c r="AD4557" t="str">
        <f t="shared" si="216"/>
        <v>เชียงราย-เชียงใหม่</v>
      </c>
      <c r="AE4557" t="s">
        <v>55</v>
      </c>
      <c r="AF4557" s="1">
        <v>0</v>
      </c>
      <c r="AG4557" s="1">
        <v>0</v>
      </c>
      <c r="AH4557" s="1">
        <v>0</v>
      </c>
      <c r="AI4557" t="s">
        <v>14373</v>
      </c>
      <c r="AJ4557" s="1">
        <v>1</v>
      </c>
      <c r="AK4557" s="1">
        <v>0</v>
      </c>
      <c r="AL4557" s="1">
        <v>0</v>
      </c>
      <c r="AM4557" s="1">
        <v>0</v>
      </c>
      <c r="AN4557" s="1">
        <v>0</v>
      </c>
      <c r="AO4557" s="1">
        <v>0</v>
      </c>
      <c r="AP4557" s="1">
        <v>0</v>
      </c>
      <c r="AQ4557" s="1">
        <v>0</v>
      </c>
      <c r="AR4557" s="1">
        <v>1859</v>
      </c>
      <c r="AS4557" s="1">
        <v>314.36833333333334</v>
      </c>
      <c r="AT4557" s="1">
        <f>Table1[[#This Row],[รวมต้นทุนค่าเดินทาง]]+Table1[[#This Row],[รวมต้นทุนค่าซ่อม]]+Table1[[#This Row],[รวมค่าเสื่อม]]</f>
        <v>3653.6314912280704</v>
      </c>
      <c r="AU4557" s="1">
        <f t="shared" si="214"/>
        <v>4428.3346813776061</v>
      </c>
      <c r="AV4557" s="1" t="str" cm="1">
        <f t="array" ref="AV4557">IF(AC4557&lt;4, "เก็บ", IF(OR(AT4557 &lt; PERCENTILE(IF($AC$2:$AC$5092=AC4557, $AT$2:$AT$5092), 0.25) - 1.5 * (PERCENTILE(IF($AC$2:$AC$5092=AC4557, $AT$2:$AT$5092), 0.75) - PERCENTILE(IF($AC$2:$AC$5092=AC4557, $AT$2:$AT$5092), 0.25)), AT4557 &gt; PERCENTILE(IF($AC$2:$AC$5092=AC4557, $AT$2:$AT$5092), 0.75) + 1.5 * (PERCENTILE(IF($AC$2:$AC$5092=AC4557, $AT$2:$AT$5092), 0.75) - PERCENTILE(IF($AC$2:$AC$5092=AC4557, $AT$2:$AT$5092), 0.25))), "ตัด", "เก็บ"))</f>
        <v>เก็บ</v>
      </c>
      <c r="AW4557" s="1">
        <f t="shared" si="215"/>
        <v>3873.7679454274344</v>
      </c>
      <c r="AX4557" s="1">
        <v>2781.4385174989698</v>
      </c>
      <c r="AY4557" s="1">
        <v>1480.2631578947369</v>
      </c>
    </row>
    <row r="4558" spans="1:51" x14ac:dyDescent="0.2">
      <c r="A4558" s="3">
        <v>46090</v>
      </c>
      <c r="B4558">
        <v>46090</v>
      </c>
      <c r="C4558" t="s">
        <v>14374</v>
      </c>
      <c r="D4558" t="s">
        <v>66</v>
      </c>
      <c r="E4558" t="s">
        <v>124</v>
      </c>
      <c r="F4558" t="s">
        <v>360</v>
      </c>
      <c r="G4558" s="1">
        <v>609</v>
      </c>
      <c r="H4558" s="1">
        <v>0</v>
      </c>
      <c r="I4558" s="1">
        <v>400</v>
      </c>
      <c r="J4558" s="1">
        <v>0</v>
      </c>
      <c r="K4558" s="1">
        <v>0</v>
      </c>
      <c r="L4558" s="1">
        <v>0</v>
      </c>
      <c r="M4558" s="1">
        <v>0</v>
      </c>
      <c r="N4558" s="1">
        <v>0</v>
      </c>
      <c r="O4558" s="1">
        <v>1009</v>
      </c>
      <c r="P4558" t="s">
        <v>14375</v>
      </c>
      <c r="Q4558" s="2">
        <v>244417</v>
      </c>
      <c r="R4558" t="s">
        <v>70</v>
      </c>
      <c r="S4558">
        <v>0</v>
      </c>
      <c r="T4558" t="s">
        <v>254</v>
      </c>
      <c r="U4558" t="s">
        <v>161</v>
      </c>
      <c r="V4558" s="1">
        <v>0</v>
      </c>
      <c r="W4558" s="1">
        <v>0</v>
      </c>
      <c r="X4558" s="1">
        <v>0</v>
      </c>
      <c r="AA4558" t="s">
        <v>58</v>
      </c>
      <c r="AB4558" s="1">
        <v>0</v>
      </c>
      <c r="AC4558" s="4">
        <f>IF(ISNUMBER(MATCH(AD4558, $AD$2:AD4557, 0)), INDEX($AC$2:AC4557, MATCH(AD4558, $AD$2:AD4557, 0)), MAX($AC$2:AC4557)+1)</f>
        <v>11</v>
      </c>
      <c r="AD4558" t="str">
        <f t="shared" si="216"/>
        <v>ลำปาง-พุทธมณฑลสาย 2</v>
      </c>
      <c r="AE4558" t="s">
        <v>73</v>
      </c>
      <c r="AF4558" s="1">
        <v>0</v>
      </c>
      <c r="AG4558" s="1">
        <v>0</v>
      </c>
      <c r="AH4558" s="1">
        <v>0</v>
      </c>
      <c r="AI4558" t="s">
        <v>14376</v>
      </c>
      <c r="AJ4558" s="1">
        <v>1</v>
      </c>
      <c r="AK4558" s="1">
        <v>720</v>
      </c>
      <c r="AL4558" s="1">
        <v>720</v>
      </c>
      <c r="AM4558" s="1">
        <v>1</v>
      </c>
      <c r="AN4558" s="1">
        <v>0</v>
      </c>
      <c r="AO4558" s="1">
        <v>0</v>
      </c>
      <c r="AP4558" s="1">
        <v>0</v>
      </c>
      <c r="AQ4558" s="1">
        <v>0</v>
      </c>
      <c r="AR4558" s="1">
        <v>1009</v>
      </c>
      <c r="AS4558" s="1">
        <v>3862.3986458333334</v>
      </c>
      <c r="AT4558" s="1">
        <f>Table1[[#This Row],[รวมต้นทุนค่าเดินทาง]]+Table1[[#This Row],[รวมต้นทุนค่าซ่อม]]+Table1[[#This Row],[รวมค่าเสื่อม]]</f>
        <v>6984.2025399813538</v>
      </c>
      <c r="AU4558" s="1">
        <f t="shared" si="214"/>
        <v>4930.4097489270907</v>
      </c>
      <c r="AV4558" s="1" t="str" cm="1">
        <f t="array" ref="AV4558">IF(AC4558&lt;4, "เก็บ", IF(OR(AT4558 &lt; PERCENTILE(IF($AC$2:$AC$5092=AC4558, $AT$2:$AT$5092), 0.25) - 1.5 * (PERCENTILE(IF($AC$2:$AC$5092=AC4558, $AT$2:$AT$5092), 0.75) - PERCENTILE(IF($AC$2:$AC$5092=AC4558, $AT$2:$AT$5092), 0.25)), AT4558 &gt; PERCENTILE(IF($AC$2:$AC$5092=AC4558, $AT$2:$AT$5092), 0.75) + 1.5 * (PERCENTILE(IF($AC$2:$AC$5092=AC4558, $AT$2:$AT$5092), 0.75) - PERCENTILE(IF($AC$2:$AC$5092=AC4558, $AT$2:$AT$5092), 0.25))), "ตัด", "เก็บ"))</f>
        <v>เก็บ</v>
      </c>
      <c r="AW4558" s="1">
        <f t="shared" si="215"/>
        <v>4496.4734610911819</v>
      </c>
      <c r="AX4558" s="1">
        <v>2927.9145864762854</v>
      </c>
      <c r="AY4558" s="1">
        <v>2112.8038941480204</v>
      </c>
    </row>
    <row r="4559" spans="1:51" x14ac:dyDescent="0.2">
      <c r="A4559" s="3">
        <v>46090</v>
      </c>
      <c r="B4559">
        <v>46090</v>
      </c>
      <c r="C4559" t="s">
        <v>14377</v>
      </c>
      <c r="D4559" t="s">
        <v>66</v>
      </c>
      <c r="E4559" t="s">
        <v>124</v>
      </c>
      <c r="F4559" t="s">
        <v>224</v>
      </c>
      <c r="G4559" s="1">
        <v>0</v>
      </c>
      <c r="H4559" s="1">
        <v>945</v>
      </c>
      <c r="I4559" s="1">
        <v>400</v>
      </c>
      <c r="J4559" s="1">
        <v>0</v>
      </c>
      <c r="K4559" s="1">
        <v>0</v>
      </c>
      <c r="L4559" s="1">
        <v>0</v>
      </c>
      <c r="M4559" s="1">
        <v>0</v>
      </c>
      <c r="N4559" s="1">
        <v>0</v>
      </c>
      <c r="O4559" s="1">
        <v>400</v>
      </c>
      <c r="P4559" t="s">
        <v>14378</v>
      </c>
      <c r="Q4559" s="2">
        <v>244417</v>
      </c>
      <c r="R4559" t="s">
        <v>70</v>
      </c>
      <c r="S4559">
        <v>0</v>
      </c>
      <c r="T4559" t="s">
        <v>71</v>
      </c>
      <c r="U4559" t="s">
        <v>93</v>
      </c>
      <c r="V4559" s="1">
        <v>0</v>
      </c>
      <c r="W4559" s="1">
        <v>0</v>
      </c>
      <c r="X4559" s="1">
        <v>0</v>
      </c>
      <c r="AA4559" t="s">
        <v>58</v>
      </c>
      <c r="AB4559" s="1">
        <v>0</v>
      </c>
      <c r="AC4559" s="4">
        <f>IF(ISNUMBER(MATCH(AD4559, $AD$2:AD4558, 0)), INDEX($AC$2:AC4558, MATCH(AD4559, $AD$2:AD4558, 0)), MAX($AC$2:AC4558)+1)</f>
        <v>4</v>
      </c>
      <c r="AD4559" t="str">
        <f t="shared" si="216"/>
        <v>เชียงใหม่-ตลาดไท</v>
      </c>
      <c r="AE4559" t="s">
        <v>73</v>
      </c>
      <c r="AF4559" s="1">
        <v>0</v>
      </c>
      <c r="AG4559" s="1">
        <v>0</v>
      </c>
      <c r="AH4559" s="1">
        <v>0</v>
      </c>
      <c r="AI4559" t="s">
        <v>14379</v>
      </c>
      <c r="AJ4559" s="1">
        <v>1</v>
      </c>
      <c r="AK4559" s="1">
        <v>720</v>
      </c>
      <c r="AL4559" s="1">
        <v>720</v>
      </c>
      <c r="AM4559" s="1">
        <v>1</v>
      </c>
      <c r="AN4559" s="1">
        <v>0</v>
      </c>
      <c r="AO4559" s="1">
        <v>0</v>
      </c>
      <c r="AP4559" s="1">
        <v>0</v>
      </c>
      <c r="AQ4559" s="1">
        <v>0</v>
      </c>
      <c r="AR4559" s="1">
        <v>1345</v>
      </c>
      <c r="AS4559" s="1">
        <v>293.46354166666669</v>
      </c>
      <c r="AT4559" s="1">
        <f>Table1[[#This Row],[รวมต้นทุนค่าเดินทาง]]+Table1[[#This Row],[รวมต้นทุนค่าซ่อม]]+Table1[[#This Row],[รวมค่าเสื่อม]]</f>
        <v>3183.4133374461089</v>
      </c>
      <c r="AU4559" s="1">
        <f t="shared" si="214"/>
        <v>4256.109283997258</v>
      </c>
      <c r="AV4559" s="1" t="str" cm="1">
        <f t="array" ref="AV4559">IF(AC4559&lt;4, "เก็บ", IF(OR(AT4559 &lt; PERCENTILE(IF($AC$2:$AC$5092=AC4559, $AT$2:$AT$5092), 0.25) - 1.5 * (PERCENTILE(IF($AC$2:$AC$5092=AC4559, $AT$2:$AT$5092), 0.75) - PERCENTILE(IF($AC$2:$AC$5092=AC4559, $AT$2:$AT$5092), 0.25)), AT4559 &gt; PERCENTILE(IF($AC$2:$AC$5092=AC4559, $AT$2:$AT$5092), 0.75) + 1.5 * (PERCENTILE(IF($AC$2:$AC$5092=AC4559, $AT$2:$AT$5092), 0.75) - PERCENTILE(IF($AC$2:$AC$5092=AC4559, $AT$2:$AT$5092), 0.25))), "ตัด", "เก็บ"))</f>
        <v>เก็บ</v>
      </c>
      <c r="AW4559" s="1">
        <f t="shared" si="215"/>
        <v>3807.0727671795808</v>
      </c>
      <c r="AX4559" s="1">
        <v>2335.0230876608157</v>
      </c>
      <c r="AY4559" s="1">
        <v>1544.949795779442</v>
      </c>
    </row>
    <row r="4560" spans="1:51" x14ac:dyDescent="0.2">
      <c r="A4560" s="3">
        <v>46090</v>
      </c>
      <c r="B4560">
        <v>46090</v>
      </c>
      <c r="C4560" t="s">
        <v>14380</v>
      </c>
      <c r="D4560" t="s">
        <v>66</v>
      </c>
      <c r="E4560" t="s">
        <v>124</v>
      </c>
      <c r="F4560" t="s">
        <v>164</v>
      </c>
      <c r="G4560" s="1">
        <v>0</v>
      </c>
      <c r="H4560" s="1">
        <v>0</v>
      </c>
      <c r="I4560" s="1">
        <v>500</v>
      </c>
      <c r="J4560" s="1">
        <v>0</v>
      </c>
      <c r="K4560" s="1">
        <v>0</v>
      </c>
      <c r="L4560" s="1">
        <v>0</v>
      </c>
      <c r="M4560" s="1">
        <v>0</v>
      </c>
      <c r="N4560" s="1">
        <v>0</v>
      </c>
      <c r="O4560" s="1">
        <v>500</v>
      </c>
      <c r="P4560" t="s">
        <v>14381</v>
      </c>
      <c r="Q4560" s="2">
        <v>244417</v>
      </c>
      <c r="R4560" t="s">
        <v>70</v>
      </c>
      <c r="S4560">
        <v>0</v>
      </c>
      <c r="T4560" t="s">
        <v>71</v>
      </c>
      <c r="U4560" t="s">
        <v>161</v>
      </c>
      <c r="V4560" s="1">
        <v>0</v>
      </c>
      <c r="W4560" s="1">
        <v>0</v>
      </c>
      <c r="X4560" s="1">
        <v>0</v>
      </c>
      <c r="AA4560" t="s">
        <v>58</v>
      </c>
      <c r="AB4560" s="1">
        <v>0</v>
      </c>
      <c r="AC4560" s="4">
        <f>IF(ISNUMBER(MATCH(AD4560, $AD$2:AD4559, 0)), INDEX($AC$2:AC4559, MATCH(AD4560, $AD$2:AD4559, 0)), MAX($AC$2:AC4559)+1)</f>
        <v>9</v>
      </c>
      <c r="AD4560" t="str">
        <f t="shared" si="216"/>
        <v>เชียงใหม่-พุทธมณฑลสาย 2</v>
      </c>
      <c r="AE4560" t="s">
        <v>73</v>
      </c>
      <c r="AF4560" s="1">
        <v>0</v>
      </c>
      <c r="AG4560" s="1">
        <v>0</v>
      </c>
      <c r="AH4560" s="1">
        <v>0</v>
      </c>
      <c r="AI4560" t="s">
        <v>14382</v>
      </c>
      <c r="AJ4560" s="1">
        <v>1</v>
      </c>
      <c r="AK4560" s="1">
        <v>720</v>
      </c>
      <c r="AL4560" s="1">
        <v>720</v>
      </c>
      <c r="AM4560" s="1">
        <v>1</v>
      </c>
      <c r="AN4560" s="1">
        <v>0</v>
      </c>
      <c r="AO4560" s="1">
        <v>0</v>
      </c>
      <c r="AP4560" s="1">
        <v>0</v>
      </c>
      <c r="AQ4560" s="1">
        <v>0</v>
      </c>
      <c r="AR4560" s="1">
        <v>500</v>
      </c>
      <c r="AS4560" s="1">
        <v>279.14555605515591</v>
      </c>
      <c r="AT4560" s="1">
        <f>Table1[[#This Row],[รวมต้นทุนค่าเดินทาง]]+Table1[[#This Row],[รวมต้นทุนค่าซ่อม]]+Table1[[#This Row],[รวมค่าเสื่อม]]</f>
        <v>2148.3795197658637</v>
      </c>
      <c r="AU4560" s="1">
        <f t="shared" si="214"/>
        <v>4623.2312262414152</v>
      </c>
      <c r="AV4560" s="1" t="str" cm="1">
        <f t="array" ref="AV4560">IF(AC4560&lt;4, "เก็บ", IF(OR(AT4560 &lt; PERCENTILE(IF($AC$2:$AC$5092=AC4560, $AT$2:$AT$5092), 0.25) - 1.5 * (PERCENTILE(IF($AC$2:$AC$5092=AC4560, $AT$2:$AT$5092), 0.75) - PERCENTILE(IF($AC$2:$AC$5092=AC4560, $AT$2:$AT$5092), 0.25)), AT4560 &gt; PERCENTILE(IF($AC$2:$AC$5092=AC4560, $AT$2:$AT$5092), 0.75) + 1.5 * (PERCENTILE(IF($AC$2:$AC$5092=AC4560, $AT$2:$AT$5092), 0.75) - PERCENTILE(IF($AC$2:$AC$5092=AC4560, $AT$2:$AT$5092), 0.25))), "ตัด", "เก็บ"))</f>
        <v>เก็บ</v>
      </c>
      <c r="AW4560" s="1">
        <f t="shared" si="215"/>
        <v>4005.4952465164292</v>
      </c>
      <c r="AX4560" s="1">
        <v>2577.9546108768855</v>
      </c>
      <c r="AY4560" s="1">
        <v>1369.2339637107079</v>
      </c>
    </row>
    <row r="4561" spans="1:51" x14ac:dyDescent="0.2">
      <c r="A4561" s="3">
        <v>46090</v>
      </c>
      <c r="B4561">
        <v>46090</v>
      </c>
      <c r="C4561" t="s">
        <v>14383</v>
      </c>
      <c r="D4561" t="s">
        <v>66</v>
      </c>
      <c r="E4561" t="s">
        <v>67</v>
      </c>
      <c r="F4561" t="s">
        <v>180</v>
      </c>
      <c r="G4561" s="1">
        <v>0</v>
      </c>
      <c r="H4561" s="1">
        <v>0</v>
      </c>
      <c r="I4561" s="1">
        <v>500</v>
      </c>
      <c r="J4561" s="1">
        <v>0</v>
      </c>
      <c r="K4561" s="1">
        <v>0</v>
      </c>
      <c r="L4561" s="1">
        <v>0</v>
      </c>
      <c r="M4561" s="1">
        <v>0</v>
      </c>
      <c r="N4561" s="1">
        <v>0</v>
      </c>
      <c r="O4561" s="1">
        <v>500</v>
      </c>
      <c r="P4561" t="s">
        <v>14384</v>
      </c>
      <c r="Q4561" s="2">
        <v>244417</v>
      </c>
      <c r="R4561" t="s">
        <v>70</v>
      </c>
      <c r="S4561">
        <v>0</v>
      </c>
      <c r="T4561" t="s">
        <v>71</v>
      </c>
      <c r="U4561" t="s">
        <v>72</v>
      </c>
      <c r="V4561" s="1">
        <v>0</v>
      </c>
      <c r="W4561" s="1">
        <v>0</v>
      </c>
      <c r="X4561" s="1">
        <v>0</v>
      </c>
      <c r="AA4561" t="s">
        <v>58</v>
      </c>
      <c r="AB4561" s="1">
        <v>0</v>
      </c>
      <c r="AC4561" s="4">
        <f>IF(ISNUMBER(MATCH(AD4561, $AD$2:AD4560, 0)), INDEX($AC$2:AC4560, MATCH(AD4561, $AD$2:AD4560, 0)), MAX($AC$2:AC4560)+1)</f>
        <v>2</v>
      </c>
      <c r="AD4561" t="str">
        <f t="shared" si="216"/>
        <v>เชียงใหม่-พุทธมณฑลสาย 5</v>
      </c>
      <c r="AE4561" t="s">
        <v>73</v>
      </c>
      <c r="AF4561" s="1">
        <v>0</v>
      </c>
      <c r="AG4561" s="1">
        <v>0</v>
      </c>
      <c r="AH4561" s="1">
        <v>0</v>
      </c>
      <c r="AI4561" t="s">
        <v>14385</v>
      </c>
      <c r="AJ4561" s="1">
        <v>1</v>
      </c>
      <c r="AK4561" s="1">
        <v>720</v>
      </c>
      <c r="AL4561" s="1">
        <v>720</v>
      </c>
      <c r="AM4561" s="1">
        <v>1</v>
      </c>
      <c r="AN4561" s="1">
        <v>0</v>
      </c>
      <c r="AO4561" s="1">
        <v>0</v>
      </c>
      <c r="AP4561" s="1">
        <v>0</v>
      </c>
      <c r="AQ4561" s="1">
        <v>0</v>
      </c>
      <c r="AR4561" s="1">
        <v>500</v>
      </c>
      <c r="AS4561" s="1">
        <v>2225.007265671642</v>
      </c>
      <c r="AT4561" s="1">
        <f>Table1[[#This Row],[รวมต้นทุนค่าเดินทาง]]+Table1[[#This Row],[รวมต้นทุนค่าซ่อม]]+Table1[[#This Row],[รวมค่าเสื่อม]]</f>
        <v>3965.2021037283221</v>
      </c>
      <c r="AU4561" s="1">
        <f t="shared" si="214"/>
        <v>5026.5629662053279</v>
      </c>
      <c r="AV4561" s="1" t="str" cm="1">
        <f t="array" ref="AV4561">IF(AC4561&lt;4, "เก็บ", IF(OR(AT4561 &lt; PERCENTILE(IF($AC$2:$AC$5092=AC4561, $AT$2:$AT$5092), 0.25) - 1.5 * (PERCENTILE(IF($AC$2:$AC$5092=AC4561, $AT$2:$AT$5092), 0.75) - PERCENTILE(IF($AC$2:$AC$5092=AC4561, $AT$2:$AT$5092), 0.25)), AT4561 &gt; PERCENTILE(IF($AC$2:$AC$5092=AC4561, $AT$2:$AT$5092), 0.75) + 1.5 * (PERCENTILE(IF($AC$2:$AC$5092=AC4561, $AT$2:$AT$5092), 0.75) - PERCENTILE(IF($AC$2:$AC$5092=AC4561, $AT$2:$AT$5092), 0.25))), "ตัด", "เก็บ"))</f>
        <v>เก็บ</v>
      </c>
      <c r="AW4561" s="1">
        <f t="shared" si="215"/>
        <v>5026.5629662053279</v>
      </c>
      <c r="AX4561" s="1">
        <v>4064.5059139663294</v>
      </c>
      <c r="AY4561" s="1">
        <v>1240.1948380566803</v>
      </c>
    </row>
    <row r="4562" spans="1:51" x14ac:dyDescent="0.2">
      <c r="A4562" s="3">
        <v>46090</v>
      </c>
      <c r="B4562">
        <v>46090</v>
      </c>
      <c r="C4562" t="s">
        <v>14386</v>
      </c>
      <c r="D4562" t="s">
        <v>66</v>
      </c>
      <c r="E4562" t="s">
        <v>129</v>
      </c>
      <c r="F4562" t="s">
        <v>683</v>
      </c>
      <c r="G4562" s="1">
        <v>0</v>
      </c>
      <c r="H4562" s="1">
        <v>731</v>
      </c>
      <c r="I4562" s="1">
        <v>400</v>
      </c>
      <c r="J4562" s="1">
        <v>0</v>
      </c>
      <c r="K4562" s="1">
        <v>0</v>
      </c>
      <c r="L4562" s="1">
        <v>0</v>
      </c>
      <c r="M4562" s="1">
        <v>0</v>
      </c>
      <c r="N4562" s="1">
        <v>0</v>
      </c>
      <c r="O4562" s="1">
        <v>400</v>
      </c>
      <c r="P4562" t="s">
        <v>14387</v>
      </c>
      <c r="Q4562" s="2">
        <v>244417</v>
      </c>
      <c r="R4562" t="s">
        <v>70</v>
      </c>
      <c r="S4562">
        <v>0</v>
      </c>
      <c r="T4562" t="s">
        <v>88</v>
      </c>
      <c r="U4562" t="s">
        <v>93</v>
      </c>
      <c r="V4562" s="1">
        <v>0</v>
      </c>
      <c r="W4562" s="1">
        <v>0</v>
      </c>
      <c r="X4562" s="1">
        <v>0</v>
      </c>
      <c r="AA4562" t="s">
        <v>58</v>
      </c>
      <c r="AB4562" s="1">
        <v>0</v>
      </c>
      <c r="AC4562" s="4">
        <f>IF(ISNUMBER(MATCH(AD4562, $AD$2:AD4561, 0)), INDEX($AC$2:AC4561, MATCH(AD4562, $AD$2:AD4561, 0)), MAX($AC$2:AC4561)+1)</f>
        <v>51</v>
      </c>
      <c r="AD4562" t="str">
        <f t="shared" si="216"/>
        <v>แพร่-ตลาดไท</v>
      </c>
      <c r="AE4562" t="s">
        <v>73</v>
      </c>
      <c r="AF4562" s="1">
        <v>0</v>
      </c>
      <c r="AG4562" s="1">
        <v>0</v>
      </c>
      <c r="AH4562" s="1">
        <v>0</v>
      </c>
      <c r="AI4562" t="s">
        <v>14388</v>
      </c>
      <c r="AJ4562" s="1">
        <v>1</v>
      </c>
      <c r="AK4562" s="1">
        <v>572</v>
      </c>
      <c r="AL4562" s="1">
        <v>572</v>
      </c>
      <c r="AM4562" s="1">
        <v>1</v>
      </c>
      <c r="AN4562" s="1">
        <v>0</v>
      </c>
      <c r="AO4562" s="1">
        <v>0</v>
      </c>
      <c r="AP4562" s="1">
        <v>0</v>
      </c>
      <c r="AQ4562" s="1">
        <v>0</v>
      </c>
      <c r="AR4562" s="1">
        <v>1131</v>
      </c>
      <c r="AS4562" s="1">
        <v>366.48643692157816</v>
      </c>
      <c r="AT4562" s="1">
        <f>Table1[[#This Row],[รวมต้นทุนค่าเดินทาง]]+Table1[[#This Row],[รวมต้นทุนค่าซ่อม]]+Table1[[#This Row],[รวมค่าเสื่อม]]</f>
        <v>3075.9582535103632</v>
      </c>
      <c r="AU4562" s="1">
        <f t="shared" si="214"/>
        <v>4737.6107634746759</v>
      </c>
      <c r="AV4562" s="1" t="str" cm="1">
        <f t="array" ref="AV4562">IF(AC4562&lt;4, "เก็บ", IF(OR(AT4562 &lt; PERCENTILE(IF($AC$2:$AC$5092=AC4562, $AT$2:$AT$5092), 0.25) - 1.5 * (PERCENTILE(IF($AC$2:$AC$5092=AC4562, $AT$2:$AT$5092), 0.75) - PERCENTILE(IF($AC$2:$AC$5092=AC4562, $AT$2:$AT$5092), 0.25)), AT4562 &gt; PERCENTILE(IF($AC$2:$AC$5092=AC4562, $AT$2:$AT$5092), 0.75) + 1.5 * (PERCENTILE(IF($AC$2:$AC$5092=AC4562, $AT$2:$AT$5092), 0.75) - PERCENTILE(IF($AC$2:$AC$5092=AC4562, $AT$2:$AT$5092), 0.25))), "ตัด", "เก็บ"))</f>
        <v>เก็บ</v>
      </c>
      <c r="AW4562" s="1">
        <f t="shared" si="215"/>
        <v>4487.1668970521196</v>
      </c>
      <c r="AX4562" s="1">
        <v>3014.4338711558335</v>
      </c>
      <c r="AY4562" s="1">
        <v>1578.471816588785</v>
      </c>
    </row>
    <row r="4563" spans="1:51" x14ac:dyDescent="0.2">
      <c r="A4563" s="3">
        <v>46090</v>
      </c>
      <c r="B4563">
        <v>46090</v>
      </c>
      <c r="C4563" t="s">
        <v>14389</v>
      </c>
      <c r="D4563" t="s">
        <v>66</v>
      </c>
      <c r="E4563" t="s">
        <v>184</v>
      </c>
      <c r="F4563" t="s">
        <v>185</v>
      </c>
      <c r="G4563" s="1">
        <v>0</v>
      </c>
      <c r="H4563" s="1">
        <v>0</v>
      </c>
      <c r="I4563" s="1">
        <v>0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  <c r="O4563" s="1">
        <v>579</v>
      </c>
      <c r="P4563" t="s">
        <v>14390</v>
      </c>
      <c r="Q4563" s="2">
        <v>244417</v>
      </c>
      <c r="R4563" t="s">
        <v>55</v>
      </c>
      <c r="S4563">
        <v>0</v>
      </c>
      <c r="T4563" t="s">
        <v>87</v>
      </c>
      <c r="U4563" t="s">
        <v>71</v>
      </c>
      <c r="V4563" s="1">
        <v>0</v>
      </c>
      <c r="W4563" s="1">
        <v>1280</v>
      </c>
      <c r="X4563" s="1">
        <v>579</v>
      </c>
      <c r="Y4563" t="s">
        <v>87</v>
      </c>
      <c r="Z4563" t="s">
        <v>71</v>
      </c>
      <c r="AA4563" t="s">
        <v>14391</v>
      </c>
      <c r="AB4563" s="1">
        <v>0</v>
      </c>
      <c r="AC4563" s="4">
        <f>IF(ISNUMBER(MATCH(AD4563, $AD$2:AD4562, 0)), INDEX($AC$2:AC4562, MATCH(AD4563, $AD$2:AD4562, 0)), MAX($AC$2:AC4562)+1)</f>
        <v>6</v>
      </c>
      <c r="AD4563" t="str">
        <f t="shared" si="216"/>
        <v>เชียงราย-เชียงใหม่</v>
      </c>
      <c r="AE4563" t="s">
        <v>55</v>
      </c>
      <c r="AF4563" s="1">
        <v>0</v>
      </c>
      <c r="AG4563" s="1">
        <v>0</v>
      </c>
      <c r="AH4563" s="1">
        <v>0</v>
      </c>
      <c r="AI4563" t="s">
        <v>14392</v>
      </c>
      <c r="AJ4563" s="1">
        <v>1</v>
      </c>
      <c r="AK4563" s="1">
        <v>0</v>
      </c>
      <c r="AL4563" s="1">
        <v>0</v>
      </c>
      <c r="AM4563" s="1">
        <v>0</v>
      </c>
      <c r="AN4563" s="1">
        <v>0</v>
      </c>
      <c r="AO4563" s="1">
        <v>0</v>
      </c>
      <c r="AP4563" s="1">
        <v>0</v>
      </c>
      <c r="AQ4563" s="1">
        <v>0</v>
      </c>
      <c r="AR4563" s="1">
        <v>1859</v>
      </c>
      <c r="AS4563" s="1">
        <v>543.02927083333327</v>
      </c>
      <c r="AT4563" s="1">
        <f>Table1[[#This Row],[รวมต้นทุนค่าเดินทาง]]+Table1[[#This Row],[รวมต้นทุนค่าซ่อม]]+Table1[[#This Row],[รวมค่าเสื่อม]]</f>
        <v>3914.1260450268815</v>
      </c>
      <c r="AU4563" s="1">
        <f t="shared" si="214"/>
        <v>4428.3346813776061</v>
      </c>
      <c r="AV4563" s="1" t="str" cm="1">
        <f t="array" ref="AV4563">IF(AC4563&lt;4, "เก็บ", IF(OR(AT4563 &lt; PERCENTILE(IF($AC$2:$AC$5092=AC4563, $AT$2:$AT$5092), 0.25) - 1.5 * (PERCENTILE(IF($AC$2:$AC$5092=AC4563, $AT$2:$AT$5092), 0.75) - PERCENTILE(IF($AC$2:$AC$5092=AC4563, $AT$2:$AT$5092), 0.25)), AT4563 &gt; PERCENTILE(IF($AC$2:$AC$5092=AC4563, $AT$2:$AT$5092), 0.75) + 1.5 * (PERCENTILE(IF($AC$2:$AC$5092=AC4563, $AT$2:$AT$5092), 0.75) - PERCENTILE(IF($AC$2:$AC$5092=AC4563, $AT$2:$AT$5092), 0.25))), "ตัด", "เก็บ"))</f>
        <v>เก็บ</v>
      </c>
      <c r="AW4563" s="1">
        <f t="shared" si="215"/>
        <v>3873.7679454274344</v>
      </c>
      <c r="AX4563" s="1">
        <v>2781.4385174989698</v>
      </c>
      <c r="AY4563" s="1">
        <v>1512.0967741935483</v>
      </c>
    </row>
    <row r="4564" spans="1:51" x14ac:dyDescent="0.2">
      <c r="A4564" s="3">
        <v>46090</v>
      </c>
      <c r="B4564">
        <v>46090</v>
      </c>
      <c r="C4564" t="s">
        <v>14393</v>
      </c>
      <c r="D4564" t="s">
        <v>66</v>
      </c>
      <c r="E4564" t="s">
        <v>148</v>
      </c>
      <c r="F4564" t="s">
        <v>215</v>
      </c>
      <c r="G4564" s="1">
        <v>518</v>
      </c>
      <c r="H4564" s="1">
        <v>0</v>
      </c>
      <c r="I4564" s="1">
        <v>0</v>
      </c>
      <c r="J4564" s="1">
        <v>0</v>
      </c>
      <c r="K4564" s="1">
        <v>0</v>
      </c>
      <c r="L4564" s="1">
        <v>0</v>
      </c>
      <c r="M4564" s="1">
        <v>0</v>
      </c>
      <c r="N4564" s="1">
        <v>0</v>
      </c>
      <c r="O4564" s="1">
        <v>518</v>
      </c>
      <c r="P4564" t="s">
        <v>14394</v>
      </c>
      <c r="Q4564" s="2">
        <v>244418</v>
      </c>
      <c r="R4564" t="s">
        <v>55</v>
      </c>
      <c r="S4564">
        <v>0</v>
      </c>
      <c r="T4564" t="s">
        <v>114</v>
      </c>
      <c r="U4564" t="s">
        <v>71</v>
      </c>
      <c r="V4564" s="1">
        <v>0</v>
      </c>
      <c r="W4564" s="1">
        <v>1340</v>
      </c>
      <c r="X4564" s="1">
        <v>0</v>
      </c>
      <c r="Y4564" t="s">
        <v>114</v>
      </c>
      <c r="Z4564" t="s">
        <v>71</v>
      </c>
      <c r="AA4564" t="s">
        <v>14395</v>
      </c>
      <c r="AB4564" s="1">
        <v>0</v>
      </c>
      <c r="AC4564" s="4">
        <f>IF(ISNUMBER(MATCH(AD4564, $AD$2:AD4563, 0)), INDEX($AC$2:AC4563, MATCH(AD4564, $AD$2:AD4563, 0)), MAX($AC$2:AC4563)+1)</f>
        <v>7</v>
      </c>
      <c r="AD4564" t="str">
        <f t="shared" si="216"/>
        <v>แม่สาย-เชียงใหม่</v>
      </c>
      <c r="AE4564" t="s">
        <v>55</v>
      </c>
      <c r="AF4564" s="1">
        <v>0</v>
      </c>
      <c r="AG4564" s="1">
        <v>0</v>
      </c>
      <c r="AH4564" s="1">
        <v>0</v>
      </c>
      <c r="AI4564" t="s">
        <v>14396</v>
      </c>
      <c r="AJ4564" s="1">
        <v>1</v>
      </c>
      <c r="AK4564" s="1">
        <v>0</v>
      </c>
      <c r="AL4564" s="1">
        <v>0</v>
      </c>
      <c r="AM4564" s="1">
        <v>0</v>
      </c>
      <c r="AN4564" s="1">
        <v>0</v>
      </c>
      <c r="AO4564" s="1">
        <v>0</v>
      </c>
      <c r="AP4564" s="1">
        <v>0</v>
      </c>
      <c r="AQ4564" s="1">
        <v>0</v>
      </c>
      <c r="AR4564" s="1">
        <v>1858</v>
      </c>
      <c r="AS4564" s="1">
        <v>1392.6682291666666</v>
      </c>
      <c r="AT4564" s="1">
        <f>Table1[[#This Row],[รวมต้นทุนค่าเดินทาง]]+Table1[[#This Row],[รวมต้นทุนค่าซ่อม]]+Table1[[#This Row],[รวมค่าเสื่อม]]</f>
        <v>4233.5311323924734</v>
      </c>
      <c r="AU4564" s="1">
        <f t="shared" si="214"/>
        <v>4610.750953896033</v>
      </c>
      <c r="AV4564" s="1" t="str" cm="1">
        <f t="array" ref="AV4564">IF(AC4564&lt;4, "เก็บ", IF(OR(AT4564 &lt; PERCENTILE(IF($AC$2:$AC$5092=AC4564, $AT$2:$AT$5092), 0.25) - 1.5 * (PERCENTILE(IF($AC$2:$AC$5092=AC4564, $AT$2:$AT$5092), 0.75) - PERCENTILE(IF($AC$2:$AC$5092=AC4564, $AT$2:$AT$5092), 0.25)), AT4564 &gt; PERCENTILE(IF($AC$2:$AC$5092=AC4564, $AT$2:$AT$5092), 0.75) + 1.5 * (PERCENTILE(IF($AC$2:$AC$5092=AC4564, $AT$2:$AT$5092), 0.75) - PERCENTILE(IF($AC$2:$AC$5092=AC4564, $AT$2:$AT$5092), 0.25))), "ตัด", "เก็บ"))</f>
        <v>เก็บ</v>
      </c>
      <c r="AW4564" s="1">
        <f t="shared" si="215"/>
        <v>3940.0604671629926</v>
      </c>
      <c r="AX4564" s="1">
        <v>3152.7453177985908</v>
      </c>
      <c r="AY4564" s="1">
        <v>982.86290322580646</v>
      </c>
    </row>
    <row r="4565" spans="1:51" x14ac:dyDescent="0.2">
      <c r="A4565" s="3">
        <v>46091</v>
      </c>
      <c r="B4565">
        <v>46091</v>
      </c>
      <c r="C4565" t="s">
        <v>14397</v>
      </c>
      <c r="D4565" t="s">
        <v>66</v>
      </c>
      <c r="E4565" t="s">
        <v>124</v>
      </c>
      <c r="F4565" t="s">
        <v>427</v>
      </c>
      <c r="G4565" s="1">
        <v>0</v>
      </c>
      <c r="H4565" s="1">
        <v>1511</v>
      </c>
      <c r="I4565" s="1">
        <v>500</v>
      </c>
      <c r="J4565" s="1">
        <v>0</v>
      </c>
      <c r="K4565" s="1">
        <v>0</v>
      </c>
      <c r="L4565" s="1">
        <v>0</v>
      </c>
      <c r="M4565" s="1">
        <v>0</v>
      </c>
      <c r="N4565" s="1">
        <v>0</v>
      </c>
      <c r="O4565" s="1">
        <v>500</v>
      </c>
      <c r="P4565" t="s">
        <v>14398</v>
      </c>
      <c r="Q4565" s="2">
        <v>244418</v>
      </c>
      <c r="R4565" t="s">
        <v>70</v>
      </c>
      <c r="S4565">
        <v>0</v>
      </c>
      <c r="T4565" t="s">
        <v>71</v>
      </c>
      <c r="U4565" t="s">
        <v>161</v>
      </c>
      <c r="V4565" s="1">
        <v>0</v>
      </c>
      <c r="W4565" s="1">
        <v>0</v>
      </c>
      <c r="X4565" s="1">
        <v>0</v>
      </c>
      <c r="AA4565" t="s">
        <v>58</v>
      </c>
      <c r="AB4565" s="1">
        <v>0</v>
      </c>
      <c r="AC4565" s="4">
        <f>IF(ISNUMBER(MATCH(AD4565, $AD$2:AD4564, 0)), INDEX($AC$2:AC4564, MATCH(AD4565, $AD$2:AD4564, 0)), MAX($AC$2:AC4564)+1)</f>
        <v>9</v>
      </c>
      <c r="AD4565" t="str">
        <f t="shared" si="216"/>
        <v>เชียงใหม่-พุทธมณฑลสาย 2</v>
      </c>
      <c r="AE4565" t="s">
        <v>73</v>
      </c>
      <c r="AF4565" s="1">
        <v>0</v>
      </c>
      <c r="AG4565" s="1">
        <v>0</v>
      </c>
      <c r="AH4565" s="1">
        <v>0</v>
      </c>
      <c r="AI4565" t="s">
        <v>14399</v>
      </c>
      <c r="AJ4565" s="1">
        <v>1</v>
      </c>
      <c r="AK4565" s="1">
        <v>720</v>
      </c>
      <c r="AL4565" s="1">
        <v>720</v>
      </c>
      <c r="AM4565" s="1">
        <v>1</v>
      </c>
      <c r="AN4565" s="1">
        <v>0</v>
      </c>
      <c r="AO4565" s="1">
        <v>0</v>
      </c>
      <c r="AP4565" s="1">
        <v>0</v>
      </c>
      <c r="AQ4565" s="1">
        <v>0</v>
      </c>
      <c r="AR4565" s="1">
        <v>2011</v>
      </c>
      <c r="AS4565" s="1">
        <v>181.19101988560786</v>
      </c>
      <c r="AT4565" s="1">
        <f>Table1[[#This Row],[รวมต้นทุนค่าเดินทาง]]+Table1[[#This Row],[รวมต้นทุนค่าซ่อม]]+Table1[[#This Row],[รวมค่าเสื่อม]]</f>
        <v>4321.9464546682166</v>
      </c>
      <c r="AU4565" s="1">
        <f t="shared" si="214"/>
        <v>4623.2312262414152</v>
      </c>
      <c r="AV4565" s="1" t="str" cm="1">
        <f t="array" ref="AV4565">IF(AC4565&lt;4, "เก็บ", IF(OR(AT4565 &lt; PERCENTILE(IF($AC$2:$AC$5092=AC4565, $AT$2:$AT$5092), 0.25) - 1.5 * (PERCENTILE(IF($AC$2:$AC$5092=AC4565, $AT$2:$AT$5092), 0.75) - PERCENTILE(IF($AC$2:$AC$5092=AC4565, $AT$2:$AT$5092), 0.25)), AT4565 &gt; PERCENTILE(IF($AC$2:$AC$5092=AC4565, $AT$2:$AT$5092), 0.75) + 1.5 * (PERCENTILE(IF($AC$2:$AC$5092=AC4565, $AT$2:$AT$5092), 0.75) - PERCENTILE(IF($AC$2:$AC$5092=AC4565, $AT$2:$AT$5092), 0.25))), "ตัด", "เก็บ"))</f>
        <v>เก็บ</v>
      </c>
      <c r="AW4565" s="1">
        <f t="shared" si="215"/>
        <v>4005.4952465164292</v>
      </c>
      <c r="AX4565" s="1">
        <v>2577.9546108768855</v>
      </c>
      <c r="AY4565" s="1">
        <v>2129.7554347826085</v>
      </c>
    </row>
    <row r="4566" spans="1:51" x14ac:dyDescent="0.2">
      <c r="A4566" s="3">
        <v>46091</v>
      </c>
      <c r="B4566">
        <v>46091</v>
      </c>
      <c r="C4566" t="s">
        <v>14400</v>
      </c>
      <c r="D4566" t="s">
        <v>66</v>
      </c>
      <c r="E4566" t="s">
        <v>67</v>
      </c>
      <c r="F4566" t="s">
        <v>1010</v>
      </c>
      <c r="G4566" s="1">
        <v>488</v>
      </c>
      <c r="H4566" s="1">
        <v>0</v>
      </c>
      <c r="I4566" s="1">
        <v>300</v>
      </c>
      <c r="J4566" s="1">
        <v>0</v>
      </c>
      <c r="K4566" s="1">
        <v>0</v>
      </c>
      <c r="L4566" s="1">
        <v>0</v>
      </c>
      <c r="M4566" s="1">
        <v>0</v>
      </c>
      <c r="N4566" s="1">
        <v>0</v>
      </c>
      <c r="O4566" s="1">
        <v>788</v>
      </c>
      <c r="P4566" t="s">
        <v>14401</v>
      </c>
      <c r="Q4566" s="2">
        <v>244418</v>
      </c>
      <c r="R4566" t="s">
        <v>70</v>
      </c>
      <c r="S4566">
        <v>0</v>
      </c>
      <c r="T4566" t="s">
        <v>254</v>
      </c>
      <c r="U4566" t="s">
        <v>161</v>
      </c>
      <c r="V4566" s="1">
        <v>0</v>
      </c>
      <c r="W4566" s="1">
        <v>0</v>
      </c>
      <c r="X4566" s="1">
        <v>0</v>
      </c>
      <c r="AA4566" t="s">
        <v>58</v>
      </c>
      <c r="AB4566" s="1">
        <v>0</v>
      </c>
      <c r="AC4566" s="4">
        <f>IF(ISNUMBER(MATCH(AD4566, $AD$2:AD4565, 0)), INDEX($AC$2:AC4565, MATCH(AD4566, $AD$2:AD4565, 0)), MAX($AC$2:AC4565)+1)</f>
        <v>11</v>
      </c>
      <c r="AD4566" t="str">
        <f t="shared" si="216"/>
        <v>ลำปาง-พุทธมณฑลสาย 2</v>
      </c>
      <c r="AE4566" t="s">
        <v>73</v>
      </c>
      <c r="AF4566" s="1">
        <v>0</v>
      </c>
      <c r="AG4566" s="1">
        <v>0</v>
      </c>
      <c r="AH4566" s="1">
        <v>0</v>
      </c>
      <c r="AI4566" t="s">
        <v>14402</v>
      </c>
      <c r="AJ4566" s="1">
        <v>1</v>
      </c>
      <c r="AK4566" s="1">
        <v>720</v>
      </c>
      <c r="AL4566" s="1">
        <v>720</v>
      </c>
      <c r="AM4566" s="1">
        <v>1</v>
      </c>
      <c r="AN4566" s="1">
        <v>0</v>
      </c>
      <c r="AO4566" s="1">
        <v>0</v>
      </c>
      <c r="AP4566" s="1">
        <v>0</v>
      </c>
      <c r="AQ4566" s="1">
        <v>0</v>
      </c>
      <c r="AR4566" s="1">
        <v>788</v>
      </c>
      <c r="AS4566" s="1">
        <v>682.22160132191675</v>
      </c>
      <c r="AT4566" s="1">
        <f>Table1[[#This Row],[รวมต้นทุนค่าเดินทาง]]+Table1[[#This Row],[รวมต้นทุนค่าซ่อม]]+Table1[[#This Row],[รวมค่าเสื่อม]]</f>
        <v>3379.3888008104077</v>
      </c>
      <c r="AU4566" s="1">
        <f t="shared" si="214"/>
        <v>4930.4097489270907</v>
      </c>
      <c r="AV4566" s="1" t="str" cm="1">
        <f t="array" ref="AV4566">IF(AC4566&lt;4, "เก็บ", IF(OR(AT4566 &lt; PERCENTILE(IF($AC$2:$AC$5092=AC4566, $AT$2:$AT$5092), 0.25) - 1.5 * (PERCENTILE(IF($AC$2:$AC$5092=AC4566, $AT$2:$AT$5092), 0.75) - PERCENTILE(IF($AC$2:$AC$5092=AC4566, $AT$2:$AT$5092), 0.25)), AT4566 &gt; PERCENTILE(IF($AC$2:$AC$5092=AC4566, $AT$2:$AT$5092), 0.75) + 1.5 * (PERCENTILE(IF($AC$2:$AC$5092=AC4566, $AT$2:$AT$5092), 0.75) - PERCENTILE(IF($AC$2:$AC$5092=AC4566, $AT$2:$AT$5092), 0.25))), "ตัด", "เก็บ"))</f>
        <v>เก็บ</v>
      </c>
      <c r="AW4566" s="1">
        <f t="shared" si="215"/>
        <v>4496.4734610911819</v>
      </c>
      <c r="AX4566" s="1">
        <v>2927.9145864762854</v>
      </c>
      <c r="AY4566" s="1">
        <v>1909.1671994884912</v>
      </c>
    </row>
    <row r="4567" spans="1:51" x14ac:dyDescent="0.2">
      <c r="A4567" s="3">
        <v>46091</v>
      </c>
      <c r="B4567">
        <v>46091</v>
      </c>
      <c r="C4567" t="s">
        <v>14403</v>
      </c>
      <c r="D4567" t="s">
        <v>66</v>
      </c>
      <c r="E4567" t="s">
        <v>124</v>
      </c>
      <c r="F4567" t="s">
        <v>420</v>
      </c>
      <c r="G4567" s="1">
        <v>0</v>
      </c>
      <c r="H4567" s="1">
        <v>0</v>
      </c>
      <c r="I4567" s="1">
        <v>500</v>
      </c>
      <c r="J4567" s="1">
        <v>0</v>
      </c>
      <c r="K4567" s="1">
        <v>0</v>
      </c>
      <c r="L4567" s="1">
        <v>0</v>
      </c>
      <c r="M4567" s="1">
        <v>0</v>
      </c>
      <c r="N4567" s="1">
        <v>0</v>
      </c>
      <c r="O4567" s="1">
        <v>500</v>
      </c>
      <c r="P4567" t="s">
        <v>14404</v>
      </c>
      <c r="Q4567" s="2">
        <v>244418</v>
      </c>
      <c r="R4567" t="s">
        <v>70</v>
      </c>
      <c r="S4567">
        <v>0</v>
      </c>
      <c r="T4567" t="s">
        <v>71</v>
      </c>
      <c r="U4567" t="s">
        <v>161</v>
      </c>
      <c r="V4567" s="1">
        <v>0</v>
      </c>
      <c r="W4567" s="1">
        <v>0</v>
      </c>
      <c r="X4567" s="1">
        <v>0</v>
      </c>
      <c r="AA4567" t="s">
        <v>58</v>
      </c>
      <c r="AB4567" s="1">
        <v>0</v>
      </c>
      <c r="AC4567" s="4">
        <f>IF(ISNUMBER(MATCH(AD4567, $AD$2:AD4566, 0)), INDEX($AC$2:AC4566, MATCH(AD4567, $AD$2:AD4566, 0)), MAX($AC$2:AC4566)+1)</f>
        <v>9</v>
      </c>
      <c r="AD4567" t="str">
        <f t="shared" si="216"/>
        <v>เชียงใหม่-พุทธมณฑลสาย 2</v>
      </c>
      <c r="AE4567" t="s">
        <v>73</v>
      </c>
      <c r="AF4567" s="1">
        <v>0</v>
      </c>
      <c r="AG4567" s="1">
        <v>0</v>
      </c>
      <c r="AH4567" s="1">
        <v>0</v>
      </c>
      <c r="AI4567" t="s">
        <v>14405</v>
      </c>
      <c r="AJ4567" s="1">
        <v>1</v>
      </c>
      <c r="AK4567" s="1">
        <v>720</v>
      </c>
      <c r="AL4567" s="1">
        <v>720</v>
      </c>
      <c r="AM4567" s="1">
        <v>1</v>
      </c>
      <c r="AN4567" s="1">
        <v>0</v>
      </c>
      <c r="AO4567" s="1">
        <v>0</v>
      </c>
      <c r="AP4567" s="1">
        <v>0</v>
      </c>
      <c r="AQ4567" s="1">
        <v>0</v>
      </c>
      <c r="AR4567" s="1">
        <v>500</v>
      </c>
      <c r="AS4567" s="1">
        <v>4330.0483146766164</v>
      </c>
      <c r="AT4567" s="1">
        <f>Table1[[#This Row],[รวมต้นทุนค่าเดินทาง]]+Table1[[#This Row],[รวมต้นทุนค่าซ่อม]]+Table1[[#This Row],[รวมค่าเสื่อม]]</f>
        <v>6133.4369392624631</v>
      </c>
      <c r="AU4567" s="1">
        <f t="shared" si="214"/>
        <v>4623.2312262414152</v>
      </c>
      <c r="AV4567" s="1" t="str" cm="1">
        <f t="array" ref="AV4567">IF(AC4567&lt;4, "เก็บ", IF(OR(AT4567 &lt; PERCENTILE(IF($AC$2:$AC$5092=AC4567, $AT$2:$AT$5092), 0.25) - 1.5 * (PERCENTILE(IF($AC$2:$AC$5092=AC4567, $AT$2:$AT$5092), 0.75) - PERCENTILE(IF($AC$2:$AC$5092=AC4567, $AT$2:$AT$5092), 0.25)), AT4567 &gt; PERCENTILE(IF($AC$2:$AC$5092=AC4567, $AT$2:$AT$5092), 0.75) + 1.5 * (PERCENTILE(IF($AC$2:$AC$5092=AC4567, $AT$2:$AT$5092), 0.75) - PERCENTILE(IF($AC$2:$AC$5092=AC4567, $AT$2:$AT$5092), 0.25))), "ตัด", "เก็บ"))</f>
        <v>เก็บ</v>
      </c>
      <c r="AW4567" s="1">
        <f t="shared" si="215"/>
        <v>4005.4952465164292</v>
      </c>
      <c r="AX4567" s="1">
        <v>2577.9546108768855</v>
      </c>
      <c r="AY4567" s="1">
        <v>1303.3886245858466</v>
      </c>
    </row>
    <row r="4568" spans="1:51" x14ac:dyDescent="0.2">
      <c r="A4568" s="3">
        <v>46091</v>
      </c>
      <c r="B4568">
        <v>46091</v>
      </c>
      <c r="C4568" t="s">
        <v>14406</v>
      </c>
      <c r="D4568" t="s">
        <v>66</v>
      </c>
      <c r="E4568" t="s">
        <v>124</v>
      </c>
      <c r="F4568" t="s">
        <v>1371</v>
      </c>
      <c r="G4568" s="1">
        <v>0</v>
      </c>
      <c r="H4568" s="1">
        <v>0</v>
      </c>
      <c r="I4568" s="1">
        <v>400</v>
      </c>
      <c r="J4568" s="1">
        <v>0</v>
      </c>
      <c r="K4568" s="1">
        <v>0</v>
      </c>
      <c r="L4568" s="1">
        <v>0</v>
      </c>
      <c r="M4568" s="1">
        <v>0</v>
      </c>
      <c r="N4568" s="1">
        <v>0</v>
      </c>
      <c r="O4568" s="1">
        <v>400</v>
      </c>
      <c r="P4568" t="s">
        <v>14407</v>
      </c>
      <c r="Q4568" s="2">
        <v>244418</v>
      </c>
      <c r="R4568" t="s">
        <v>70</v>
      </c>
      <c r="S4568">
        <v>0</v>
      </c>
      <c r="T4568" t="s">
        <v>71</v>
      </c>
      <c r="U4568" t="s">
        <v>93</v>
      </c>
      <c r="V4568" s="1">
        <v>0</v>
      </c>
      <c r="W4568" s="1">
        <v>0</v>
      </c>
      <c r="X4568" s="1">
        <v>0</v>
      </c>
      <c r="AA4568" t="s">
        <v>58</v>
      </c>
      <c r="AB4568" s="1">
        <v>0</v>
      </c>
      <c r="AC4568" s="4">
        <f>IF(ISNUMBER(MATCH(AD4568, $AD$2:AD4567, 0)), INDEX($AC$2:AC4567, MATCH(AD4568, $AD$2:AD4567, 0)), MAX($AC$2:AC4567)+1)</f>
        <v>4</v>
      </c>
      <c r="AD4568" t="str">
        <f t="shared" si="216"/>
        <v>เชียงใหม่-ตลาดไท</v>
      </c>
      <c r="AE4568" t="s">
        <v>73</v>
      </c>
      <c r="AF4568" s="1">
        <v>0</v>
      </c>
      <c r="AG4568" s="1">
        <v>0</v>
      </c>
      <c r="AH4568" s="1">
        <v>0</v>
      </c>
      <c r="AI4568" t="s">
        <v>14408</v>
      </c>
      <c r="AJ4568" s="1">
        <v>1</v>
      </c>
      <c r="AK4568" s="1">
        <v>720</v>
      </c>
      <c r="AL4568" s="1">
        <v>720</v>
      </c>
      <c r="AM4568" s="1">
        <v>1</v>
      </c>
      <c r="AN4568" s="1">
        <v>0</v>
      </c>
      <c r="AO4568" s="1">
        <v>0</v>
      </c>
      <c r="AP4568" s="1">
        <v>0</v>
      </c>
      <c r="AQ4568" s="1">
        <v>0</v>
      </c>
      <c r="AR4568" s="1">
        <v>400</v>
      </c>
      <c r="AS4568" s="1">
        <v>287.82270440251574</v>
      </c>
      <c r="AT4568" s="1">
        <f>Table1[[#This Row],[รวมต้นทุนค่าเดินทาง]]+Table1[[#This Row],[รวมต้นทุนค่าซ่อม]]+Table1[[#This Row],[รวมค่าเสื่อม]]</f>
        <v>2004.5718165283402</v>
      </c>
      <c r="AU4568" s="1">
        <f t="shared" si="214"/>
        <v>4256.109283997258</v>
      </c>
      <c r="AV4568" s="1" t="str" cm="1">
        <f t="array" ref="AV4568">IF(AC4568&lt;4, "เก็บ", IF(OR(AT4568 &lt; PERCENTILE(IF($AC$2:$AC$5092=AC4568, $AT$2:$AT$5092), 0.25) - 1.5 * (PERCENTILE(IF($AC$2:$AC$5092=AC4568, $AT$2:$AT$5092), 0.75) - PERCENTILE(IF($AC$2:$AC$5092=AC4568, $AT$2:$AT$5092), 0.25)), AT4568 &gt; PERCENTILE(IF($AC$2:$AC$5092=AC4568, $AT$2:$AT$5092), 0.75) + 1.5 * (PERCENTILE(IF($AC$2:$AC$5092=AC4568, $AT$2:$AT$5092), 0.75) - PERCENTILE(IF($AC$2:$AC$5092=AC4568, $AT$2:$AT$5092), 0.25))), "ตัด", "เก็บ"))</f>
        <v>เก็บ</v>
      </c>
      <c r="AW4568" s="1">
        <f t="shared" si="215"/>
        <v>3807.0727671795808</v>
      </c>
      <c r="AX4568" s="1">
        <v>2335.0230876608157</v>
      </c>
      <c r="AY4568" s="1">
        <v>1316.7491121258245</v>
      </c>
    </row>
    <row r="4569" spans="1:51" x14ac:dyDescent="0.2">
      <c r="A4569" s="3">
        <v>46092</v>
      </c>
      <c r="B4569">
        <v>46092</v>
      </c>
      <c r="C4569" t="s">
        <v>14409</v>
      </c>
      <c r="D4569" t="s">
        <v>66</v>
      </c>
      <c r="E4569" t="s">
        <v>124</v>
      </c>
      <c r="F4569" t="s">
        <v>201</v>
      </c>
      <c r="G4569" s="1">
        <v>0</v>
      </c>
      <c r="H4569" s="1">
        <v>0</v>
      </c>
      <c r="I4569" s="1">
        <v>500</v>
      </c>
      <c r="J4569" s="1">
        <v>0</v>
      </c>
      <c r="K4569" s="1">
        <v>0</v>
      </c>
      <c r="L4569" s="1">
        <v>0</v>
      </c>
      <c r="M4569" s="1">
        <v>0</v>
      </c>
      <c r="N4569" s="1">
        <v>0</v>
      </c>
      <c r="O4569" s="1">
        <v>500</v>
      </c>
      <c r="P4569" t="s">
        <v>14410</v>
      </c>
      <c r="Q4569" s="2">
        <v>244419</v>
      </c>
      <c r="R4569" t="s">
        <v>70</v>
      </c>
      <c r="S4569">
        <v>0</v>
      </c>
      <c r="T4569" t="s">
        <v>71</v>
      </c>
      <c r="U4569" t="s">
        <v>161</v>
      </c>
      <c r="V4569" s="1">
        <v>0</v>
      </c>
      <c r="W4569" s="1">
        <v>0</v>
      </c>
      <c r="X4569" s="1">
        <v>0</v>
      </c>
      <c r="AA4569" t="s">
        <v>58</v>
      </c>
      <c r="AB4569" s="1">
        <v>0</v>
      </c>
      <c r="AC4569" s="4">
        <f>IF(ISNUMBER(MATCH(AD4569, $AD$2:AD4568, 0)), INDEX($AC$2:AC4568, MATCH(AD4569, $AD$2:AD4568, 0)), MAX($AC$2:AC4568)+1)</f>
        <v>9</v>
      </c>
      <c r="AD4569" t="str">
        <f t="shared" si="216"/>
        <v>เชียงใหม่-พุทธมณฑลสาย 2</v>
      </c>
      <c r="AE4569" t="s">
        <v>73</v>
      </c>
      <c r="AF4569" s="1">
        <v>0</v>
      </c>
      <c r="AG4569" s="1">
        <v>0</v>
      </c>
      <c r="AH4569" s="1">
        <v>0</v>
      </c>
      <c r="AI4569" t="s">
        <v>14411</v>
      </c>
      <c r="AJ4569" s="1">
        <v>1</v>
      </c>
      <c r="AK4569" s="1">
        <v>720</v>
      </c>
      <c r="AL4569" s="1">
        <v>720</v>
      </c>
      <c r="AM4569" s="1">
        <v>1</v>
      </c>
      <c r="AN4569" s="1">
        <v>0</v>
      </c>
      <c r="AO4569" s="1">
        <v>0</v>
      </c>
      <c r="AP4569" s="1">
        <v>0</v>
      </c>
      <c r="AQ4569" s="1">
        <v>0</v>
      </c>
      <c r="AR4569" s="1">
        <v>500</v>
      </c>
      <c r="AS4569" s="1">
        <v>646.62743589743582</v>
      </c>
      <c r="AT4569" s="1">
        <f>Table1[[#This Row],[รวมต้นทุนค่าเดินทาง]]+Table1[[#This Row],[รวมต้นทุนค่าซ่อม]]+Table1[[#This Row],[รวมค่าเสื่อม]]</f>
        <v>2365.8926725474239</v>
      </c>
      <c r="AU4569" s="1">
        <f t="shared" si="214"/>
        <v>4623.2312262414152</v>
      </c>
      <c r="AV4569" s="1" t="str" cm="1">
        <f t="array" ref="AV4569">IF(AC4569&lt;4, "เก็บ", IF(OR(AT4569 &lt; PERCENTILE(IF($AC$2:$AC$5092=AC4569, $AT$2:$AT$5092), 0.25) - 1.5 * (PERCENTILE(IF($AC$2:$AC$5092=AC4569, $AT$2:$AT$5092), 0.75) - PERCENTILE(IF($AC$2:$AC$5092=AC4569, $AT$2:$AT$5092), 0.25)), AT4569 &gt; PERCENTILE(IF($AC$2:$AC$5092=AC4569, $AT$2:$AT$5092), 0.75) + 1.5 * (PERCENTILE(IF($AC$2:$AC$5092=AC4569, $AT$2:$AT$5092), 0.75) - PERCENTILE(IF($AC$2:$AC$5092=AC4569, $AT$2:$AT$5092), 0.25))), "ตัด", "เก็บ"))</f>
        <v>เก็บ</v>
      </c>
      <c r="AW4569" s="1">
        <f t="shared" si="215"/>
        <v>4005.4952465164292</v>
      </c>
      <c r="AX4569" s="1">
        <v>2577.9546108768855</v>
      </c>
      <c r="AY4569" s="1">
        <v>1219.2652366499879</v>
      </c>
    </row>
    <row r="4570" spans="1:51" x14ac:dyDescent="0.2">
      <c r="A4570" s="3">
        <v>46092</v>
      </c>
      <c r="B4570">
        <v>46092</v>
      </c>
      <c r="C4570" t="s">
        <v>14412</v>
      </c>
      <c r="D4570" t="s">
        <v>66</v>
      </c>
      <c r="E4570" t="s">
        <v>67</v>
      </c>
      <c r="F4570" t="s">
        <v>704</v>
      </c>
      <c r="G4570" s="1">
        <v>0</v>
      </c>
      <c r="H4570" s="1">
        <v>0</v>
      </c>
      <c r="I4570" s="1">
        <v>500</v>
      </c>
      <c r="J4570" s="1">
        <v>0</v>
      </c>
      <c r="K4570" s="1">
        <v>0</v>
      </c>
      <c r="L4570" s="1">
        <v>0</v>
      </c>
      <c r="M4570" s="1">
        <v>0</v>
      </c>
      <c r="N4570" s="1">
        <v>0</v>
      </c>
      <c r="O4570" s="1">
        <v>500</v>
      </c>
      <c r="P4570" t="s">
        <v>14413</v>
      </c>
      <c r="Q4570" s="2">
        <v>244419</v>
      </c>
      <c r="R4570" t="s">
        <v>70</v>
      </c>
      <c r="S4570">
        <v>0</v>
      </c>
      <c r="T4570" t="s">
        <v>71</v>
      </c>
      <c r="U4570" t="s">
        <v>72</v>
      </c>
      <c r="V4570" s="1">
        <v>0</v>
      </c>
      <c r="W4570" s="1">
        <v>0</v>
      </c>
      <c r="X4570" s="1">
        <v>0</v>
      </c>
      <c r="AA4570" t="s">
        <v>58</v>
      </c>
      <c r="AB4570" s="1">
        <v>0</v>
      </c>
      <c r="AC4570" s="4">
        <f>IF(ISNUMBER(MATCH(AD4570, $AD$2:AD4569, 0)), INDEX($AC$2:AC4569, MATCH(AD4570, $AD$2:AD4569, 0)), MAX($AC$2:AC4569)+1)</f>
        <v>2</v>
      </c>
      <c r="AD4570" t="str">
        <f t="shared" si="216"/>
        <v>เชียงใหม่-พุทธมณฑลสาย 5</v>
      </c>
      <c r="AE4570" t="s">
        <v>73</v>
      </c>
      <c r="AF4570" s="1">
        <v>0</v>
      </c>
      <c r="AG4570" s="1">
        <v>0</v>
      </c>
      <c r="AH4570" s="1">
        <v>0</v>
      </c>
      <c r="AI4570" t="s">
        <v>14414</v>
      </c>
      <c r="AJ4570" s="1">
        <v>1</v>
      </c>
      <c r="AK4570" s="1">
        <v>720</v>
      </c>
      <c r="AL4570" s="1">
        <v>720</v>
      </c>
      <c r="AM4570" s="1">
        <v>1</v>
      </c>
      <c r="AN4570" s="1">
        <v>0</v>
      </c>
      <c r="AO4570" s="1">
        <v>0</v>
      </c>
      <c r="AP4570" s="1">
        <v>0</v>
      </c>
      <c r="AQ4570" s="1">
        <v>0</v>
      </c>
      <c r="AR4570" s="1">
        <v>500</v>
      </c>
      <c r="AS4570" s="1">
        <v>1079.678278047465</v>
      </c>
      <c r="AT4570" s="1">
        <f>Table1[[#This Row],[รวมต้นทุนค่าเดินทาง]]+Table1[[#This Row],[รวมต้นทุนค่าซ่อม]]+Table1[[#This Row],[รวมค่าเสื่อม]]</f>
        <v>2654.975132989699</v>
      </c>
      <c r="AU4570" s="1">
        <f t="shared" si="214"/>
        <v>5026.5629662053279</v>
      </c>
      <c r="AV4570" s="1" t="str" cm="1">
        <f t="array" ref="AV4570">IF(AC4570&lt;4, "เก็บ", IF(OR(AT4570 &lt; PERCENTILE(IF($AC$2:$AC$5092=AC4570, $AT$2:$AT$5092), 0.25) - 1.5 * (PERCENTILE(IF($AC$2:$AC$5092=AC4570, $AT$2:$AT$5092), 0.75) - PERCENTILE(IF($AC$2:$AC$5092=AC4570, $AT$2:$AT$5092), 0.25)), AT4570 &gt; PERCENTILE(IF($AC$2:$AC$5092=AC4570, $AT$2:$AT$5092), 0.75) + 1.5 * (PERCENTILE(IF($AC$2:$AC$5092=AC4570, $AT$2:$AT$5092), 0.75) - PERCENTILE(IF($AC$2:$AC$5092=AC4570, $AT$2:$AT$5092), 0.25))), "ตัด", "เก็บ"))</f>
        <v>เก็บ</v>
      </c>
      <c r="AW4570" s="1">
        <f t="shared" si="215"/>
        <v>5026.5629662053279</v>
      </c>
      <c r="AX4570" s="1">
        <v>4064.5059139663294</v>
      </c>
      <c r="AY4570" s="1">
        <v>1075.2968549422337</v>
      </c>
    </row>
    <row r="4571" spans="1:51" x14ac:dyDescent="0.2">
      <c r="A4571" s="3">
        <v>46092</v>
      </c>
      <c r="B4571">
        <v>46092</v>
      </c>
      <c r="C4571" t="s">
        <v>14415</v>
      </c>
      <c r="D4571" t="s">
        <v>66</v>
      </c>
      <c r="E4571" t="s">
        <v>124</v>
      </c>
      <c r="F4571" t="s">
        <v>1790</v>
      </c>
      <c r="G4571" s="1">
        <v>0</v>
      </c>
      <c r="H4571" s="1">
        <v>0</v>
      </c>
      <c r="I4571" s="1">
        <v>500</v>
      </c>
      <c r="J4571" s="1">
        <v>0</v>
      </c>
      <c r="K4571" s="1">
        <v>0</v>
      </c>
      <c r="L4571" s="1">
        <v>0</v>
      </c>
      <c r="M4571" s="1">
        <v>0</v>
      </c>
      <c r="N4571" s="1">
        <v>0</v>
      </c>
      <c r="O4571" s="1">
        <v>500</v>
      </c>
      <c r="P4571" t="s">
        <v>14416</v>
      </c>
      <c r="Q4571" s="2">
        <v>244419</v>
      </c>
      <c r="R4571" t="s">
        <v>70</v>
      </c>
      <c r="S4571">
        <v>0</v>
      </c>
      <c r="T4571" t="s">
        <v>71</v>
      </c>
      <c r="U4571" t="s">
        <v>161</v>
      </c>
      <c r="V4571" s="1">
        <v>0</v>
      </c>
      <c r="W4571" s="1">
        <v>0</v>
      </c>
      <c r="X4571" s="1">
        <v>0</v>
      </c>
      <c r="AA4571" t="s">
        <v>58</v>
      </c>
      <c r="AB4571" s="1">
        <v>0</v>
      </c>
      <c r="AC4571" s="4">
        <f>IF(ISNUMBER(MATCH(AD4571, $AD$2:AD4570, 0)), INDEX($AC$2:AC4570, MATCH(AD4571, $AD$2:AD4570, 0)), MAX($AC$2:AC4570)+1)</f>
        <v>9</v>
      </c>
      <c r="AD4571" t="str">
        <f t="shared" si="216"/>
        <v>เชียงใหม่-พุทธมณฑลสาย 2</v>
      </c>
      <c r="AE4571" t="s">
        <v>73</v>
      </c>
      <c r="AF4571" s="1">
        <v>0</v>
      </c>
      <c r="AG4571" s="1">
        <v>0</v>
      </c>
      <c r="AH4571" s="1">
        <v>0</v>
      </c>
      <c r="AI4571" t="s">
        <v>14417</v>
      </c>
      <c r="AJ4571" s="1">
        <v>1</v>
      </c>
      <c r="AK4571" s="1">
        <v>720</v>
      </c>
      <c r="AL4571" s="1">
        <v>720</v>
      </c>
      <c r="AM4571" s="1">
        <v>1</v>
      </c>
      <c r="AN4571" s="1">
        <v>0</v>
      </c>
      <c r="AO4571" s="1">
        <v>0</v>
      </c>
      <c r="AP4571" s="1">
        <v>0</v>
      </c>
      <c r="AQ4571" s="1">
        <v>0</v>
      </c>
      <c r="AR4571" s="1">
        <v>500</v>
      </c>
      <c r="AS4571" s="1">
        <v>566.32795272471822</v>
      </c>
      <c r="AT4571" s="1">
        <f>Table1[[#This Row],[รวมต้นทุนค่าเดินทาง]]+Table1[[#This Row],[รวมต้นทุนค่าซ่อม]]+Table1[[#This Row],[รวมค่าเสื่อม]]</f>
        <v>2268.5279704489294</v>
      </c>
      <c r="AU4571" s="1">
        <f t="shared" si="214"/>
        <v>4623.2312262414152</v>
      </c>
      <c r="AV4571" s="1" t="str" cm="1">
        <f t="array" ref="AV4571">IF(AC4571&lt;4, "เก็บ", IF(OR(AT4571 &lt; PERCENTILE(IF($AC$2:$AC$5092=AC4571, $AT$2:$AT$5092), 0.25) - 1.5 * (PERCENTILE(IF($AC$2:$AC$5092=AC4571, $AT$2:$AT$5092), 0.75) - PERCENTILE(IF($AC$2:$AC$5092=AC4571, $AT$2:$AT$5092), 0.25)), AT4571 &gt; PERCENTILE(IF($AC$2:$AC$5092=AC4571, $AT$2:$AT$5092), 0.75) + 1.5 * (PERCENTILE(IF($AC$2:$AC$5092=AC4571, $AT$2:$AT$5092), 0.75) - PERCENTILE(IF($AC$2:$AC$5092=AC4571, $AT$2:$AT$5092), 0.25))), "ตัด", "เก็บ"))</f>
        <v>เก็บ</v>
      </c>
      <c r="AW4571" s="1">
        <f t="shared" si="215"/>
        <v>4005.4952465164292</v>
      </c>
      <c r="AX4571" s="1">
        <v>2577.9546108768855</v>
      </c>
      <c r="AY4571" s="1">
        <v>1202.2000177242112</v>
      </c>
    </row>
    <row r="4572" spans="1:51" x14ac:dyDescent="0.2">
      <c r="A4572" s="3">
        <v>46092</v>
      </c>
      <c r="B4572">
        <v>46092</v>
      </c>
      <c r="C4572" t="s">
        <v>14418</v>
      </c>
      <c r="D4572" t="s">
        <v>66</v>
      </c>
      <c r="E4572" t="s">
        <v>124</v>
      </c>
      <c r="F4572" t="s">
        <v>263</v>
      </c>
      <c r="G4572" s="1">
        <v>0</v>
      </c>
      <c r="H4572" s="1">
        <v>0</v>
      </c>
      <c r="I4572" s="1">
        <v>0</v>
      </c>
      <c r="J4572" s="1">
        <v>0</v>
      </c>
      <c r="K4572" s="1">
        <v>0</v>
      </c>
      <c r="L4572" s="1">
        <v>0</v>
      </c>
      <c r="M4572" s="1">
        <v>0</v>
      </c>
      <c r="N4572" s="1">
        <v>0</v>
      </c>
      <c r="O4572" s="1">
        <v>609</v>
      </c>
      <c r="P4572" t="s">
        <v>14419</v>
      </c>
      <c r="Q4572" s="2">
        <v>244419</v>
      </c>
      <c r="R4572" t="s">
        <v>55</v>
      </c>
      <c r="S4572">
        <v>0</v>
      </c>
      <c r="T4572" t="s">
        <v>88</v>
      </c>
      <c r="U4572" t="s">
        <v>254</v>
      </c>
      <c r="V4572" s="1">
        <v>0</v>
      </c>
      <c r="W4572" s="1">
        <v>0</v>
      </c>
      <c r="X4572" s="1">
        <v>609</v>
      </c>
      <c r="Y4572" t="s">
        <v>372</v>
      </c>
      <c r="Z4572" t="s">
        <v>254</v>
      </c>
      <c r="AA4572" t="s">
        <v>9324</v>
      </c>
      <c r="AB4572" s="1">
        <v>0</v>
      </c>
      <c r="AC4572" s="4">
        <f>IF(ISNUMBER(MATCH(AD4572, $AD$2:AD4571, 0)), INDEX($AC$2:AC4571, MATCH(AD4572, $AD$2:AD4571, 0)), MAX($AC$2:AC4571)+1)</f>
        <v>39</v>
      </c>
      <c r="AD4572" t="str">
        <f t="shared" si="216"/>
        <v>แพร่-ลำปาง</v>
      </c>
      <c r="AE4572" t="s">
        <v>55</v>
      </c>
      <c r="AF4572" s="1">
        <v>0</v>
      </c>
      <c r="AG4572" s="1">
        <v>0</v>
      </c>
      <c r="AH4572" s="1">
        <v>0</v>
      </c>
      <c r="AI4572" t="s">
        <v>14420</v>
      </c>
      <c r="AJ4572" s="1">
        <v>1</v>
      </c>
      <c r="AK4572" s="1">
        <v>0</v>
      </c>
      <c r="AL4572" s="1">
        <v>0</v>
      </c>
      <c r="AM4572" s="1">
        <v>0</v>
      </c>
      <c r="AN4572" s="1">
        <v>0</v>
      </c>
      <c r="AO4572" s="1">
        <v>0</v>
      </c>
      <c r="AP4572" s="1">
        <v>0</v>
      </c>
      <c r="AQ4572" s="1">
        <v>0</v>
      </c>
      <c r="AR4572" s="1">
        <v>609</v>
      </c>
      <c r="AS4572" s="1">
        <v>114.63177083333335</v>
      </c>
      <c r="AT4572" s="1">
        <f>Table1[[#This Row],[รวมต้นทุนค่าเดินทาง]]+Table1[[#This Row],[รวมต้นทุนค่าซ่อม]]+Table1[[#This Row],[รวมค่าเสื่อม]]</f>
        <v>1073.4452036691541</v>
      </c>
      <c r="AU4572" s="1">
        <f t="shared" si="214"/>
        <v>3696.7320206742324</v>
      </c>
      <c r="AV4572" s="1" t="str" cm="1">
        <f t="array" ref="AV4572">IF(AC4572&lt;4, "เก็บ", IF(OR(AT4572 &lt; PERCENTILE(IF($AC$2:$AC$5092=AC4572, $AT$2:$AT$5092), 0.25) - 1.5 * (PERCENTILE(IF($AC$2:$AC$5092=AC4572, $AT$2:$AT$5092), 0.75) - PERCENTILE(IF($AC$2:$AC$5092=AC4572, $AT$2:$AT$5092), 0.25)), AT4572 &gt; PERCENTILE(IF($AC$2:$AC$5092=AC4572, $AT$2:$AT$5092), 0.75) + 1.5 * (PERCENTILE(IF($AC$2:$AC$5092=AC4572, $AT$2:$AT$5092), 0.75) - PERCENTILE(IF($AC$2:$AC$5092=AC4572, $AT$2:$AT$5092), 0.25))), "ตัด", "เก็บ"))</f>
        <v>เก็บ</v>
      </c>
      <c r="AW4572" s="1">
        <f t="shared" si="215"/>
        <v>3303.6954086440583</v>
      </c>
      <c r="AX4572" s="1">
        <v>2449.0585033856746</v>
      </c>
      <c r="AY4572" s="1">
        <v>349.81343283582089</v>
      </c>
    </row>
    <row r="4573" spans="1:51" x14ac:dyDescent="0.2">
      <c r="A4573" s="3">
        <v>46092</v>
      </c>
      <c r="B4573">
        <v>46092</v>
      </c>
      <c r="C4573" t="s">
        <v>14421</v>
      </c>
      <c r="D4573" t="s">
        <v>66</v>
      </c>
      <c r="E4573" t="s">
        <v>148</v>
      </c>
      <c r="F4573" t="s">
        <v>149</v>
      </c>
      <c r="G4573" s="1">
        <v>1000</v>
      </c>
      <c r="H4573" s="1">
        <v>5124</v>
      </c>
      <c r="I4573" s="1">
        <v>0</v>
      </c>
      <c r="J4573" s="1">
        <v>0</v>
      </c>
      <c r="K4573" s="1">
        <v>0</v>
      </c>
      <c r="L4573" s="1">
        <v>0</v>
      </c>
      <c r="M4573" s="1">
        <v>0</v>
      </c>
      <c r="N4573" s="1">
        <v>0</v>
      </c>
      <c r="O4573" s="1">
        <v>1335</v>
      </c>
      <c r="P4573" t="s">
        <v>14422</v>
      </c>
      <c r="Q4573" s="2">
        <v>244419</v>
      </c>
      <c r="R4573" t="s">
        <v>55</v>
      </c>
      <c r="S4573">
        <v>0</v>
      </c>
      <c r="T4573" t="s">
        <v>87</v>
      </c>
      <c r="U4573" t="s">
        <v>71</v>
      </c>
      <c r="V4573" s="1">
        <v>3656</v>
      </c>
      <c r="W4573" s="1">
        <v>1005</v>
      </c>
      <c r="X4573" s="1">
        <v>335</v>
      </c>
      <c r="Y4573" t="s">
        <v>114</v>
      </c>
      <c r="Z4573" t="s">
        <v>71</v>
      </c>
      <c r="AA4573" t="s">
        <v>14423</v>
      </c>
      <c r="AB4573" s="1">
        <v>0</v>
      </c>
      <c r="AC4573" s="4">
        <f>IF(ISNUMBER(MATCH(AD4573, $AD$2:AD4572, 0)), INDEX($AC$2:AC4572, MATCH(AD4573, $AD$2:AD4572, 0)), MAX($AC$2:AC4572)+1)</f>
        <v>6</v>
      </c>
      <c r="AD4573" t="str">
        <f t="shared" si="216"/>
        <v>เชียงราย-เชียงใหม่</v>
      </c>
      <c r="AE4573" t="s">
        <v>55</v>
      </c>
      <c r="AF4573" s="1">
        <v>0</v>
      </c>
      <c r="AG4573" s="1">
        <v>0</v>
      </c>
      <c r="AH4573" s="1">
        <v>0</v>
      </c>
      <c r="AI4573" t="s">
        <v>14424</v>
      </c>
      <c r="AJ4573" s="1">
        <v>1</v>
      </c>
      <c r="AK4573" s="1">
        <v>0</v>
      </c>
      <c r="AL4573" s="1">
        <v>0</v>
      </c>
      <c r="AM4573" s="1">
        <v>0</v>
      </c>
      <c r="AN4573" s="1">
        <v>0</v>
      </c>
      <c r="AO4573" s="1">
        <v>0</v>
      </c>
      <c r="AP4573" s="1">
        <v>0</v>
      </c>
      <c r="AQ4573" s="1">
        <v>0</v>
      </c>
      <c r="AR4573" s="1">
        <v>11120</v>
      </c>
      <c r="AS4573" s="1">
        <v>2215.2329999999997</v>
      </c>
      <c r="AT4573" s="1">
        <f>Table1[[#This Row],[รวมต้นทุนค่าเดินทาง]]+Table1[[#This Row],[รวมต้นทุนค่าซ่อม]]+Table1[[#This Row],[รวมค่าเสื่อม]]</f>
        <v>14541.916168316831</v>
      </c>
      <c r="AU4573" s="1">
        <f t="shared" si="214"/>
        <v>4428.3346813776061</v>
      </c>
      <c r="AV4573" s="1" t="str" cm="1">
        <f t="array" ref="AV4573">IF(AC4573&lt;4, "เก็บ", IF(OR(AT4573 &lt; PERCENTILE(IF($AC$2:$AC$5092=AC4573, $AT$2:$AT$5092), 0.25) - 1.5 * (PERCENTILE(IF($AC$2:$AC$5092=AC4573, $AT$2:$AT$5092), 0.75) - PERCENTILE(IF($AC$2:$AC$5092=AC4573, $AT$2:$AT$5092), 0.25)), AT4573 &gt; PERCENTILE(IF($AC$2:$AC$5092=AC4573, $AT$2:$AT$5092), 0.75) + 1.5 * (PERCENTILE(IF($AC$2:$AC$5092=AC4573, $AT$2:$AT$5092), 0.75) - PERCENTILE(IF($AC$2:$AC$5092=AC4573, $AT$2:$AT$5092), 0.25))), "ตัด", "เก็บ"))</f>
        <v>ตัด</v>
      </c>
      <c r="AW4573" s="1">
        <f t="shared" si="215"/>
        <v>3873.7679454274344</v>
      </c>
      <c r="AX4573" s="1">
        <v>2781.4385174989698</v>
      </c>
      <c r="AY4573" s="1">
        <v>1206.6831683168316</v>
      </c>
    </row>
    <row r="4574" spans="1:51" x14ac:dyDescent="0.2">
      <c r="A4574" s="3">
        <v>46092</v>
      </c>
      <c r="B4574">
        <v>46092</v>
      </c>
      <c r="C4574" t="s">
        <v>14425</v>
      </c>
      <c r="D4574" t="s">
        <v>66</v>
      </c>
      <c r="E4574" t="s">
        <v>105</v>
      </c>
      <c r="F4574" t="s">
        <v>395</v>
      </c>
      <c r="G4574" s="1">
        <v>0</v>
      </c>
      <c r="H4574" s="1">
        <v>0</v>
      </c>
      <c r="I4574" s="1">
        <v>0</v>
      </c>
      <c r="J4574" s="1">
        <v>0</v>
      </c>
      <c r="K4574" s="1">
        <v>0</v>
      </c>
      <c r="L4574" s="1">
        <v>0</v>
      </c>
      <c r="M4574" s="1">
        <v>0</v>
      </c>
      <c r="N4574" s="1">
        <v>0</v>
      </c>
      <c r="O4574" s="1">
        <v>0</v>
      </c>
      <c r="P4574" t="s">
        <v>14426</v>
      </c>
      <c r="Q4574" s="2">
        <v>244419</v>
      </c>
      <c r="R4574" t="s">
        <v>55</v>
      </c>
      <c r="S4574">
        <v>0</v>
      </c>
      <c r="T4574" t="s">
        <v>87</v>
      </c>
      <c r="U4574" t="s">
        <v>71</v>
      </c>
      <c r="V4574" s="1">
        <v>0</v>
      </c>
      <c r="W4574" s="1">
        <v>1097</v>
      </c>
      <c r="X4574" s="1">
        <v>0</v>
      </c>
      <c r="Y4574" t="s">
        <v>87</v>
      </c>
      <c r="Z4574" t="s">
        <v>71</v>
      </c>
      <c r="AA4574" t="s">
        <v>14427</v>
      </c>
      <c r="AB4574" s="1">
        <v>0</v>
      </c>
      <c r="AC4574" s="4">
        <f>IF(ISNUMBER(MATCH(AD4574, $AD$2:AD4573, 0)), INDEX($AC$2:AC4573, MATCH(AD4574, $AD$2:AD4573, 0)), MAX($AC$2:AC4573)+1)</f>
        <v>6</v>
      </c>
      <c r="AD4574" t="str">
        <f t="shared" si="216"/>
        <v>เชียงราย-เชียงใหม่</v>
      </c>
      <c r="AE4574" t="s">
        <v>55</v>
      </c>
      <c r="AF4574" s="1">
        <v>0</v>
      </c>
      <c r="AG4574" s="1">
        <v>0</v>
      </c>
      <c r="AH4574" s="1">
        <v>0</v>
      </c>
      <c r="AI4574" t="s">
        <v>14428</v>
      </c>
      <c r="AJ4574" s="1">
        <v>1</v>
      </c>
      <c r="AK4574" s="1">
        <v>0</v>
      </c>
      <c r="AL4574" s="1">
        <v>0</v>
      </c>
      <c r="AM4574" s="1">
        <v>0</v>
      </c>
      <c r="AN4574" s="1">
        <v>0</v>
      </c>
      <c r="AO4574" s="1">
        <v>0</v>
      </c>
      <c r="AP4574" s="1">
        <v>0</v>
      </c>
      <c r="AQ4574" s="1">
        <v>0</v>
      </c>
      <c r="AR4574" s="1">
        <v>1097</v>
      </c>
      <c r="AS4574" s="1">
        <v>321.63454545454539</v>
      </c>
      <c r="AT4574" s="1">
        <f>Table1[[#This Row],[รวมต้นทุนค่าเดินทาง]]+Table1[[#This Row],[รวมต้นทุนค่าซ่อม]]+Table1[[#This Row],[รวมค่าเสื่อม]]</f>
        <v>2933.7860606060603</v>
      </c>
      <c r="AU4574" s="1">
        <f t="shared" si="214"/>
        <v>4428.3346813776061</v>
      </c>
      <c r="AV4574" s="1" t="str" cm="1">
        <f t="array" ref="AV4574">IF(AC4574&lt;4, "เก็บ", IF(OR(AT4574 &lt; PERCENTILE(IF($AC$2:$AC$5092=AC4574, $AT$2:$AT$5092), 0.25) - 1.5 * (PERCENTILE(IF($AC$2:$AC$5092=AC4574, $AT$2:$AT$5092), 0.75) - PERCENTILE(IF($AC$2:$AC$5092=AC4574, $AT$2:$AT$5092), 0.25)), AT4574 &gt; PERCENTILE(IF($AC$2:$AC$5092=AC4574, $AT$2:$AT$5092), 0.75) + 1.5 * (PERCENTILE(IF($AC$2:$AC$5092=AC4574, $AT$2:$AT$5092), 0.75) - PERCENTILE(IF($AC$2:$AC$5092=AC4574, $AT$2:$AT$5092), 0.25))), "ตัด", "เก็บ"))</f>
        <v>เก็บ</v>
      </c>
      <c r="AW4574" s="1">
        <f t="shared" si="215"/>
        <v>3873.7679454274344</v>
      </c>
      <c r="AX4574" s="1">
        <v>2781.4385174989698</v>
      </c>
      <c r="AY4574" s="1">
        <v>1515.1515151515152</v>
      </c>
    </row>
    <row r="4575" spans="1:51" x14ac:dyDescent="0.2">
      <c r="A4575" s="3">
        <v>46093</v>
      </c>
      <c r="B4575">
        <v>46093</v>
      </c>
      <c r="C4575" t="s">
        <v>14429</v>
      </c>
      <c r="D4575" t="s">
        <v>66</v>
      </c>
      <c r="E4575" t="s">
        <v>129</v>
      </c>
      <c r="F4575" t="s">
        <v>683</v>
      </c>
      <c r="G4575" s="1">
        <v>518</v>
      </c>
      <c r="H4575" s="1">
        <v>0</v>
      </c>
      <c r="I4575" s="1">
        <v>400</v>
      </c>
      <c r="J4575" s="1">
        <v>0</v>
      </c>
      <c r="K4575" s="1">
        <v>0</v>
      </c>
      <c r="L4575" s="1">
        <v>0</v>
      </c>
      <c r="M4575" s="1">
        <v>0</v>
      </c>
      <c r="N4575" s="1">
        <v>0</v>
      </c>
      <c r="O4575" s="1">
        <v>918</v>
      </c>
      <c r="P4575" t="s">
        <v>14430</v>
      </c>
      <c r="Q4575" s="2">
        <v>244419</v>
      </c>
      <c r="R4575" t="s">
        <v>70</v>
      </c>
      <c r="S4575">
        <v>0</v>
      </c>
      <c r="T4575" t="s">
        <v>254</v>
      </c>
      <c r="U4575" t="s">
        <v>93</v>
      </c>
      <c r="V4575" s="1">
        <v>0</v>
      </c>
      <c r="W4575" s="1">
        <v>0</v>
      </c>
      <c r="X4575" s="1">
        <v>0</v>
      </c>
      <c r="AA4575" t="s">
        <v>58</v>
      </c>
      <c r="AB4575" s="1">
        <v>0</v>
      </c>
      <c r="AC4575" s="4">
        <f>IF(ISNUMBER(MATCH(AD4575, $AD$2:AD4574, 0)), INDEX($AC$2:AC4574, MATCH(AD4575, $AD$2:AD4574, 0)), MAX($AC$2:AC4574)+1)</f>
        <v>14</v>
      </c>
      <c r="AD4575" t="str">
        <f t="shared" si="216"/>
        <v>ลำปาง-ตลาดไท</v>
      </c>
      <c r="AE4575" t="s">
        <v>73</v>
      </c>
      <c r="AF4575" s="1">
        <v>0</v>
      </c>
      <c r="AG4575" s="1">
        <v>0</v>
      </c>
      <c r="AH4575" s="1">
        <v>0</v>
      </c>
      <c r="AI4575" t="s">
        <v>14431</v>
      </c>
      <c r="AJ4575" s="1">
        <v>2</v>
      </c>
      <c r="AK4575" s="1">
        <v>720</v>
      </c>
      <c r="AL4575" s="1">
        <v>1140</v>
      </c>
      <c r="AM4575" s="1">
        <v>0.63157894736842102</v>
      </c>
      <c r="AN4575" s="1">
        <v>0</v>
      </c>
      <c r="AO4575" s="1">
        <v>0</v>
      </c>
      <c r="AP4575" s="1">
        <v>0</v>
      </c>
      <c r="AQ4575" s="1">
        <v>0</v>
      </c>
      <c r="AR4575" s="1">
        <v>918</v>
      </c>
      <c r="AS4575" s="1">
        <v>376.43229176814418</v>
      </c>
      <c r="AT4575" s="1">
        <f>Table1[[#This Row],[รวมต้นทุนค่าเดินทาง]]+Table1[[#This Row],[รวมต้นทุนค่าซ่อม]]+Table1[[#This Row],[รวมค่าเสื่อม]]</f>
        <v>2896.0754994127724</v>
      </c>
      <c r="AU4575" s="1" t="e">
        <f t="shared" si="214"/>
        <v>#N/A</v>
      </c>
      <c r="AV4575" s="1" t="e" cm="1">
        <f t="array" ref="AV4575">IF(AC4575&lt;4, "เก็บ", IF(OR(AT4575 &lt; PERCENTILE(IF($AC$2:$AC$5092=AC4575, $AT$2:$AT$5092), 0.25) - 1.5 * (PERCENTILE(IF($AC$2:$AC$5092=AC4575, $AT$2:$AT$5092), 0.75) - PERCENTILE(IF($AC$2:$AC$5092=AC4575, $AT$2:$AT$5092), 0.25)), AT4575 &gt; PERCENTILE(IF($AC$2:$AC$5092=AC4575, $AT$2:$AT$5092), 0.75) + 1.5 * (PERCENTILE(IF($AC$2:$AC$5092=AC4575, $AT$2:$AT$5092), 0.75) - PERCENTILE(IF($AC$2:$AC$5092=AC4575, $AT$2:$AT$5092), 0.25))), "ตัด", "เก็บ"))</f>
        <v>#N/A</v>
      </c>
      <c r="AW4575" s="1" t="e">
        <f t="shared" si="215"/>
        <v>#DIV/0!</v>
      </c>
      <c r="AX4575" s="1">
        <v>2411.9362516169685</v>
      </c>
      <c r="AY4575" s="1">
        <v>1601.6432076446281</v>
      </c>
    </row>
    <row r="4576" spans="1:51" x14ac:dyDescent="0.2">
      <c r="A4576" s="3">
        <v>46093</v>
      </c>
      <c r="B4576">
        <v>46093</v>
      </c>
      <c r="C4576" t="s">
        <v>14432</v>
      </c>
      <c r="D4576" t="s">
        <v>66</v>
      </c>
      <c r="E4576" t="s">
        <v>67</v>
      </c>
      <c r="F4576" t="s">
        <v>273</v>
      </c>
      <c r="G4576" s="1">
        <v>853</v>
      </c>
      <c r="H4576" s="1">
        <v>0</v>
      </c>
      <c r="I4576" s="1">
        <v>400</v>
      </c>
      <c r="J4576" s="1">
        <v>0</v>
      </c>
      <c r="K4576" s="1">
        <v>0</v>
      </c>
      <c r="L4576" s="1">
        <v>0</v>
      </c>
      <c r="M4576" s="1">
        <v>0</v>
      </c>
      <c r="N4576" s="1">
        <v>0</v>
      </c>
      <c r="O4576" s="1">
        <v>1253</v>
      </c>
      <c r="P4576" t="s">
        <v>14433</v>
      </c>
      <c r="Q4576" s="2">
        <v>244420</v>
      </c>
      <c r="R4576" t="s">
        <v>70</v>
      </c>
      <c r="S4576">
        <v>0</v>
      </c>
      <c r="T4576" t="s">
        <v>254</v>
      </c>
      <c r="U4576" t="s">
        <v>161</v>
      </c>
      <c r="V4576" s="1">
        <v>0</v>
      </c>
      <c r="W4576" s="1">
        <v>0</v>
      </c>
      <c r="X4576" s="1">
        <v>0</v>
      </c>
      <c r="AA4576" t="s">
        <v>58</v>
      </c>
      <c r="AB4576" s="1">
        <v>0</v>
      </c>
      <c r="AC4576" s="4">
        <f>IF(ISNUMBER(MATCH(AD4576, $AD$2:AD4575, 0)), INDEX($AC$2:AC4575, MATCH(AD4576, $AD$2:AD4575, 0)), MAX($AC$2:AC4575)+1)</f>
        <v>11</v>
      </c>
      <c r="AD4576" t="str">
        <f t="shared" si="216"/>
        <v>ลำปาง-พุทธมณฑลสาย 2</v>
      </c>
      <c r="AE4576" t="s">
        <v>73</v>
      </c>
      <c r="AF4576" s="1">
        <v>0</v>
      </c>
      <c r="AG4576" s="1">
        <v>0</v>
      </c>
      <c r="AH4576" s="1">
        <v>0</v>
      </c>
      <c r="AI4576" t="s">
        <v>14434</v>
      </c>
      <c r="AJ4576" s="1">
        <v>1</v>
      </c>
      <c r="AK4576" s="1">
        <v>720</v>
      </c>
      <c r="AL4576" s="1">
        <v>720</v>
      </c>
      <c r="AM4576" s="1">
        <v>1</v>
      </c>
      <c r="AN4576" s="1">
        <v>0</v>
      </c>
      <c r="AO4576" s="1">
        <v>0</v>
      </c>
      <c r="AP4576" s="1">
        <v>0</v>
      </c>
      <c r="AQ4576" s="1">
        <v>0</v>
      </c>
      <c r="AR4576" s="1">
        <v>1253</v>
      </c>
      <c r="AS4576" s="1">
        <v>87.463273001508298</v>
      </c>
      <c r="AT4576" s="1">
        <f>Table1[[#This Row],[รวมต้นทุนค่าเดินทาง]]+Table1[[#This Row],[รวมต้นทุนค่าซ่อม]]+Table1[[#This Row],[รวมค่าเสื่อม]]</f>
        <v>3110.3702229356322</v>
      </c>
      <c r="AU4576" s="1">
        <f t="shared" si="214"/>
        <v>4930.4097489270907</v>
      </c>
      <c r="AV4576" s="1" t="str" cm="1">
        <f t="array" ref="AV4576">IF(AC4576&lt;4, "เก็บ", IF(OR(AT4576 &lt; PERCENTILE(IF($AC$2:$AC$5092=AC4576, $AT$2:$AT$5092), 0.25) - 1.5 * (PERCENTILE(IF($AC$2:$AC$5092=AC4576, $AT$2:$AT$5092), 0.75) - PERCENTILE(IF($AC$2:$AC$5092=AC4576, $AT$2:$AT$5092), 0.25)), AT4576 &gt; PERCENTILE(IF($AC$2:$AC$5092=AC4576, $AT$2:$AT$5092), 0.75) + 1.5 * (PERCENTILE(IF($AC$2:$AC$5092=AC4576, $AT$2:$AT$5092), 0.75) - PERCENTILE(IF($AC$2:$AC$5092=AC4576, $AT$2:$AT$5092), 0.25))), "ตัด", "เก็บ"))</f>
        <v>เก็บ</v>
      </c>
      <c r="AW4576" s="1">
        <f t="shared" si="215"/>
        <v>4496.4734610911819</v>
      </c>
      <c r="AX4576" s="1">
        <v>2927.9145864762854</v>
      </c>
      <c r="AY4576" s="1">
        <v>1769.906949934124</v>
      </c>
    </row>
    <row r="4577" spans="1:51" x14ac:dyDescent="0.2">
      <c r="A4577" s="3">
        <v>46093</v>
      </c>
      <c r="B4577">
        <v>46093</v>
      </c>
      <c r="C4577" t="s">
        <v>14435</v>
      </c>
      <c r="D4577" t="s">
        <v>66</v>
      </c>
      <c r="E4577" t="s">
        <v>124</v>
      </c>
      <c r="F4577" t="s">
        <v>1988</v>
      </c>
      <c r="G4577" s="1">
        <v>609</v>
      </c>
      <c r="H4577" s="1">
        <v>0</v>
      </c>
      <c r="I4577" s="1">
        <v>400</v>
      </c>
      <c r="J4577" s="1">
        <v>0</v>
      </c>
      <c r="K4577" s="1">
        <v>0</v>
      </c>
      <c r="L4577" s="1">
        <v>0</v>
      </c>
      <c r="M4577" s="1">
        <v>0</v>
      </c>
      <c r="N4577" s="1">
        <v>0</v>
      </c>
      <c r="O4577" s="1">
        <v>1009</v>
      </c>
      <c r="P4577" t="s">
        <v>14436</v>
      </c>
      <c r="Q4577" s="2">
        <v>244420</v>
      </c>
      <c r="R4577" t="s">
        <v>70</v>
      </c>
      <c r="S4577">
        <v>0</v>
      </c>
      <c r="T4577" t="s">
        <v>254</v>
      </c>
      <c r="U4577" t="s">
        <v>161</v>
      </c>
      <c r="V4577" s="1">
        <v>0</v>
      </c>
      <c r="W4577" s="1">
        <v>0</v>
      </c>
      <c r="X4577" s="1">
        <v>0</v>
      </c>
      <c r="AA4577" t="s">
        <v>58</v>
      </c>
      <c r="AB4577" s="1">
        <v>0</v>
      </c>
      <c r="AC4577" s="4">
        <f>IF(ISNUMBER(MATCH(AD4577, $AD$2:AD4576, 0)), INDEX($AC$2:AC4576, MATCH(AD4577, $AD$2:AD4576, 0)), MAX($AC$2:AC4576)+1)</f>
        <v>11</v>
      </c>
      <c r="AD4577" t="str">
        <f t="shared" si="216"/>
        <v>ลำปาง-พุทธมณฑลสาย 2</v>
      </c>
      <c r="AE4577" t="s">
        <v>73</v>
      </c>
      <c r="AF4577" s="1">
        <v>0</v>
      </c>
      <c r="AG4577" s="1">
        <v>0</v>
      </c>
      <c r="AH4577" s="1">
        <v>0</v>
      </c>
      <c r="AI4577" t="s">
        <v>14437</v>
      </c>
      <c r="AJ4577" s="1">
        <v>1</v>
      </c>
      <c r="AK4577" s="1">
        <v>720</v>
      </c>
      <c r="AL4577" s="1">
        <v>720</v>
      </c>
      <c r="AM4577" s="1">
        <v>1</v>
      </c>
      <c r="AN4577" s="1">
        <v>0</v>
      </c>
      <c r="AO4577" s="1">
        <v>0</v>
      </c>
      <c r="AP4577" s="1">
        <v>0</v>
      </c>
      <c r="AQ4577" s="1">
        <v>0</v>
      </c>
      <c r="AR4577" s="1">
        <v>1009</v>
      </c>
      <c r="AS4577" s="1">
        <v>100.7933380757819</v>
      </c>
      <c r="AT4577" s="1">
        <f>Table1[[#This Row],[รวมต้นทุนค่าเดินทาง]]+Table1[[#This Row],[รวมต้นทุนค่าซ่อม]]+Table1[[#This Row],[รวมค่าเสื่อม]]</f>
        <v>2678.948809897538</v>
      </c>
      <c r="AU4577" s="1">
        <f t="shared" si="214"/>
        <v>4930.4097489270907</v>
      </c>
      <c r="AV4577" s="1" t="str" cm="1">
        <f t="array" ref="AV4577">IF(AC4577&lt;4, "เก็บ", IF(OR(AT4577 &lt; PERCENTILE(IF($AC$2:$AC$5092=AC4577, $AT$2:$AT$5092), 0.25) - 1.5 * (PERCENTILE(IF($AC$2:$AC$5092=AC4577, $AT$2:$AT$5092), 0.75) - PERCENTILE(IF($AC$2:$AC$5092=AC4577, $AT$2:$AT$5092), 0.25)), AT4577 &gt; PERCENTILE(IF($AC$2:$AC$5092=AC4577, $AT$2:$AT$5092), 0.75) + 1.5 * (PERCENTILE(IF($AC$2:$AC$5092=AC4577, $AT$2:$AT$5092), 0.75) - PERCENTILE(IF($AC$2:$AC$5092=AC4577, $AT$2:$AT$5092), 0.25))), "ตัด", "เก็บ"))</f>
        <v>เก็บ</v>
      </c>
      <c r="AW4577" s="1">
        <f t="shared" si="215"/>
        <v>4496.4734610911819</v>
      </c>
      <c r="AX4577" s="1">
        <v>2927.9145864762854</v>
      </c>
      <c r="AY4577" s="1">
        <v>1569.1554718217562</v>
      </c>
    </row>
    <row r="4578" spans="1:51" x14ac:dyDescent="0.2">
      <c r="A4578" s="3">
        <v>46093</v>
      </c>
      <c r="B4578">
        <v>46093</v>
      </c>
      <c r="C4578" t="s">
        <v>14438</v>
      </c>
      <c r="D4578" t="s">
        <v>66</v>
      </c>
      <c r="E4578" t="s">
        <v>67</v>
      </c>
      <c r="F4578" t="s">
        <v>665</v>
      </c>
      <c r="G4578" s="1">
        <v>0</v>
      </c>
      <c r="H4578" s="1">
        <v>0</v>
      </c>
      <c r="I4578" s="1">
        <v>500</v>
      </c>
      <c r="J4578" s="1">
        <v>0</v>
      </c>
      <c r="K4578" s="1">
        <v>0</v>
      </c>
      <c r="L4578" s="1">
        <v>0</v>
      </c>
      <c r="M4578" s="1">
        <v>0</v>
      </c>
      <c r="N4578" s="1">
        <v>0</v>
      </c>
      <c r="O4578" s="1">
        <v>500</v>
      </c>
      <c r="P4578" t="s">
        <v>14439</v>
      </c>
      <c r="Q4578" s="2">
        <v>244420</v>
      </c>
      <c r="R4578" t="s">
        <v>70</v>
      </c>
      <c r="S4578">
        <v>0</v>
      </c>
      <c r="T4578" t="s">
        <v>71</v>
      </c>
      <c r="U4578" t="s">
        <v>72</v>
      </c>
      <c r="V4578" s="1">
        <v>0</v>
      </c>
      <c r="W4578" s="1">
        <v>0</v>
      </c>
      <c r="X4578" s="1">
        <v>0</v>
      </c>
      <c r="AA4578" t="s">
        <v>58</v>
      </c>
      <c r="AB4578" s="1">
        <v>0</v>
      </c>
      <c r="AC4578" s="4">
        <f>IF(ISNUMBER(MATCH(AD4578, $AD$2:AD4577, 0)), INDEX($AC$2:AC4577, MATCH(AD4578, $AD$2:AD4577, 0)), MAX($AC$2:AC4577)+1)</f>
        <v>2</v>
      </c>
      <c r="AD4578" t="str">
        <f t="shared" si="216"/>
        <v>เชียงใหม่-พุทธมณฑลสาย 5</v>
      </c>
      <c r="AE4578" t="s">
        <v>73</v>
      </c>
      <c r="AF4578" s="1">
        <v>0</v>
      </c>
      <c r="AG4578" s="1">
        <v>0</v>
      </c>
      <c r="AH4578" s="1">
        <v>0</v>
      </c>
      <c r="AI4578" t="s">
        <v>14440</v>
      </c>
      <c r="AJ4578" s="1">
        <v>1</v>
      </c>
      <c r="AK4578" s="1">
        <v>720</v>
      </c>
      <c r="AL4578" s="1">
        <v>720</v>
      </c>
      <c r="AM4578" s="1">
        <v>1</v>
      </c>
      <c r="AN4578" s="1">
        <v>0</v>
      </c>
      <c r="AO4578" s="1">
        <v>0</v>
      </c>
      <c r="AP4578" s="1">
        <v>0</v>
      </c>
      <c r="AQ4578" s="1">
        <v>0</v>
      </c>
      <c r="AR4578" s="1">
        <v>500</v>
      </c>
      <c r="AS4578" s="1">
        <v>658.9270834185412</v>
      </c>
      <c r="AT4578" s="1">
        <f>Table1[[#This Row],[รวมต้นทุนค่าเดินทาง]]+Table1[[#This Row],[รวมต้นทุนค่าซ่อม]]+Table1[[#This Row],[รวมค่าเสื่อม]]</f>
        <v>2444.6563499573717</v>
      </c>
      <c r="AU4578" s="1">
        <f t="shared" si="214"/>
        <v>5026.5629662053279</v>
      </c>
      <c r="AV4578" s="1" t="str" cm="1">
        <f t="array" ref="AV4578">IF(AC4578&lt;4, "เก็บ", IF(OR(AT4578 &lt; PERCENTILE(IF($AC$2:$AC$5092=AC4578, $AT$2:$AT$5092), 0.25) - 1.5 * (PERCENTILE(IF($AC$2:$AC$5092=AC4578, $AT$2:$AT$5092), 0.75) - PERCENTILE(IF($AC$2:$AC$5092=AC4578, $AT$2:$AT$5092), 0.25)), AT4578 &gt; PERCENTILE(IF($AC$2:$AC$5092=AC4578, $AT$2:$AT$5092), 0.75) + 1.5 * (PERCENTILE(IF($AC$2:$AC$5092=AC4578, $AT$2:$AT$5092), 0.75) - PERCENTILE(IF($AC$2:$AC$5092=AC4578, $AT$2:$AT$5092), 0.25))), "ตัด", "เก็บ"))</f>
        <v>เก็บ</v>
      </c>
      <c r="AW4578" s="1">
        <f t="shared" si="215"/>
        <v>5026.5629662053279</v>
      </c>
      <c r="AX4578" s="1">
        <v>4064.5059139663294</v>
      </c>
      <c r="AY4578" s="1">
        <v>1285.7292665388304</v>
      </c>
    </row>
    <row r="4579" spans="1:51" x14ac:dyDescent="0.2">
      <c r="A4579" s="3">
        <v>46093</v>
      </c>
      <c r="B4579">
        <v>46093</v>
      </c>
      <c r="C4579" t="s">
        <v>14441</v>
      </c>
      <c r="D4579" t="s">
        <v>66</v>
      </c>
      <c r="E4579" t="s">
        <v>124</v>
      </c>
      <c r="F4579" t="s">
        <v>1371</v>
      </c>
      <c r="G4579" s="1">
        <v>0</v>
      </c>
      <c r="H4579" s="1">
        <v>0</v>
      </c>
      <c r="I4579" s="1">
        <v>400</v>
      </c>
      <c r="J4579" s="1">
        <v>0</v>
      </c>
      <c r="K4579" s="1">
        <v>0</v>
      </c>
      <c r="L4579" s="1">
        <v>0</v>
      </c>
      <c r="M4579" s="1">
        <v>0</v>
      </c>
      <c r="N4579" s="1">
        <v>0</v>
      </c>
      <c r="O4579" s="1">
        <v>400</v>
      </c>
      <c r="P4579" t="s">
        <v>14442</v>
      </c>
      <c r="Q4579" s="2">
        <v>244420</v>
      </c>
      <c r="R4579" t="s">
        <v>70</v>
      </c>
      <c r="S4579">
        <v>0</v>
      </c>
      <c r="T4579" t="s">
        <v>71</v>
      </c>
      <c r="U4579" t="s">
        <v>93</v>
      </c>
      <c r="V4579" s="1">
        <v>0</v>
      </c>
      <c r="W4579" s="1">
        <v>0</v>
      </c>
      <c r="X4579" s="1">
        <v>0</v>
      </c>
      <c r="AA4579" t="s">
        <v>58</v>
      </c>
      <c r="AB4579" s="1">
        <v>0</v>
      </c>
      <c r="AC4579" s="4">
        <f>IF(ISNUMBER(MATCH(AD4579, $AD$2:AD4578, 0)), INDEX($AC$2:AC4578, MATCH(AD4579, $AD$2:AD4578, 0)), MAX($AC$2:AC4578)+1)</f>
        <v>4</v>
      </c>
      <c r="AD4579" t="str">
        <f t="shared" si="216"/>
        <v>เชียงใหม่-ตลาดไท</v>
      </c>
      <c r="AE4579" t="s">
        <v>73</v>
      </c>
      <c r="AF4579" s="1">
        <v>0</v>
      </c>
      <c r="AG4579" s="1">
        <v>0</v>
      </c>
      <c r="AH4579" s="1">
        <v>0</v>
      </c>
      <c r="AI4579" t="s">
        <v>14443</v>
      </c>
      <c r="AJ4579" s="1">
        <v>1</v>
      </c>
      <c r="AK4579" s="1">
        <v>720</v>
      </c>
      <c r="AL4579" s="1">
        <v>720</v>
      </c>
      <c r="AM4579" s="1">
        <v>1</v>
      </c>
      <c r="AN4579" s="1">
        <v>0</v>
      </c>
      <c r="AO4579" s="1">
        <v>0</v>
      </c>
      <c r="AP4579" s="1">
        <v>0</v>
      </c>
      <c r="AQ4579" s="1">
        <v>0</v>
      </c>
      <c r="AR4579" s="1">
        <v>400</v>
      </c>
      <c r="AS4579" s="1">
        <v>287.82270440251574</v>
      </c>
      <c r="AT4579" s="1">
        <f>Table1[[#This Row],[รวมต้นทุนค่าเดินทาง]]+Table1[[#This Row],[รวมต้นทุนค่าซ่อม]]+Table1[[#This Row],[รวมค่าเสื่อม]]</f>
        <v>1824.6321833730117</v>
      </c>
      <c r="AU4579" s="1">
        <f t="shared" si="214"/>
        <v>4256.109283997258</v>
      </c>
      <c r="AV4579" s="1" t="str" cm="1">
        <f t="array" ref="AV4579">IF(AC4579&lt;4, "เก็บ", IF(OR(AT4579 &lt; PERCENTILE(IF($AC$2:$AC$5092=AC4579, $AT$2:$AT$5092), 0.25) - 1.5 * (PERCENTILE(IF($AC$2:$AC$5092=AC4579, $AT$2:$AT$5092), 0.75) - PERCENTILE(IF($AC$2:$AC$5092=AC4579, $AT$2:$AT$5092), 0.25)), AT4579 &gt; PERCENTILE(IF($AC$2:$AC$5092=AC4579, $AT$2:$AT$5092), 0.75) + 1.5 * (PERCENTILE(IF($AC$2:$AC$5092=AC4579, $AT$2:$AT$5092), 0.75) - PERCENTILE(IF($AC$2:$AC$5092=AC4579, $AT$2:$AT$5092), 0.25))), "ตัด", "เก็บ"))</f>
        <v>เก็บ</v>
      </c>
      <c r="AW4579" s="1">
        <f t="shared" si="215"/>
        <v>3807.0727671795808</v>
      </c>
      <c r="AX4579" s="1">
        <v>2335.0230876608157</v>
      </c>
      <c r="AY4579" s="1">
        <v>1136.809478970496</v>
      </c>
    </row>
    <row r="4580" spans="1:51" x14ac:dyDescent="0.2">
      <c r="A4580" s="3">
        <v>46093</v>
      </c>
      <c r="B4580">
        <v>46093</v>
      </c>
      <c r="C4580" t="s">
        <v>14444</v>
      </c>
      <c r="D4580" t="s">
        <v>66</v>
      </c>
      <c r="E4580" t="s">
        <v>124</v>
      </c>
      <c r="F4580" t="s">
        <v>427</v>
      </c>
      <c r="G4580" s="1">
        <v>0</v>
      </c>
      <c r="H4580" s="1">
        <v>0</v>
      </c>
      <c r="I4580" s="1">
        <v>400</v>
      </c>
      <c r="J4580" s="1">
        <v>0</v>
      </c>
      <c r="K4580" s="1">
        <v>0</v>
      </c>
      <c r="L4580" s="1">
        <v>0</v>
      </c>
      <c r="M4580" s="1">
        <v>0</v>
      </c>
      <c r="N4580" s="1">
        <v>0</v>
      </c>
      <c r="O4580" s="1">
        <v>400</v>
      </c>
      <c r="P4580" t="s">
        <v>14445</v>
      </c>
      <c r="Q4580" s="2">
        <v>244420</v>
      </c>
      <c r="R4580" t="s">
        <v>70</v>
      </c>
      <c r="S4580">
        <v>0</v>
      </c>
      <c r="T4580" t="s">
        <v>71</v>
      </c>
      <c r="U4580" t="s">
        <v>93</v>
      </c>
      <c r="V4580" s="1">
        <v>0</v>
      </c>
      <c r="W4580" s="1">
        <v>0</v>
      </c>
      <c r="X4580" s="1">
        <v>0</v>
      </c>
      <c r="AA4580" t="s">
        <v>58</v>
      </c>
      <c r="AB4580" s="1">
        <v>0</v>
      </c>
      <c r="AC4580" s="4">
        <f>IF(ISNUMBER(MATCH(AD4580, $AD$2:AD4579, 0)), INDEX($AC$2:AC4579, MATCH(AD4580, $AD$2:AD4579, 0)), MAX($AC$2:AC4579)+1)</f>
        <v>4</v>
      </c>
      <c r="AD4580" t="str">
        <f t="shared" si="216"/>
        <v>เชียงใหม่-ตลาดไท</v>
      </c>
      <c r="AE4580" t="s">
        <v>73</v>
      </c>
      <c r="AF4580" s="1">
        <v>0</v>
      </c>
      <c r="AG4580" s="1">
        <v>0</v>
      </c>
      <c r="AH4580" s="1">
        <v>0</v>
      </c>
      <c r="AI4580" t="s">
        <v>14446</v>
      </c>
      <c r="AJ4580" s="1">
        <v>1</v>
      </c>
      <c r="AK4580" s="1">
        <v>720</v>
      </c>
      <c r="AL4580" s="1">
        <v>720</v>
      </c>
      <c r="AM4580" s="1">
        <v>1</v>
      </c>
      <c r="AN4580" s="1">
        <v>0</v>
      </c>
      <c r="AO4580" s="1">
        <v>0</v>
      </c>
      <c r="AP4580" s="1">
        <v>0</v>
      </c>
      <c r="AQ4580" s="1">
        <v>0</v>
      </c>
      <c r="AR4580" s="1">
        <v>400</v>
      </c>
      <c r="AS4580" s="1">
        <v>181.19101988560786</v>
      </c>
      <c r="AT4580" s="1">
        <f>Table1[[#This Row],[รวมต้นทุนค่าเดินทาง]]+Table1[[#This Row],[รวมต้นทุนค่าซ่อม]]+Table1[[#This Row],[รวมค่าเสื่อม]]</f>
        <v>1863.3437149421891</v>
      </c>
      <c r="AU4580" s="1">
        <f t="shared" si="214"/>
        <v>4256.109283997258</v>
      </c>
      <c r="AV4580" s="1" t="str" cm="1">
        <f t="array" ref="AV4580">IF(AC4580&lt;4, "เก็บ", IF(OR(AT4580 &lt; PERCENTILE(IF($AC$2:$AC$5092=AC4580, $AT$2:$AT$5092), 0.25) - 1.5 * (PERCENTILE(IF($AC$2:$AC$5092=AC4580, $AT$2:$AT$5092), 0.75) - PERCENTILE(IF($AC$2:$AC$5092=AC4580, $AT$2:$AT$5092), 0.25)), AT4580 &gt; PERCENTILE(IF($AC$2:$AC$5092=AC4580, $AT$2:$AT$5092), 0.75) + 1.5 * (PERCENTILE(IF($AC$2:$AC$5092=AC4580, $AT$2:$AT$5092), 0.75) - PERCENTILE(IF($AC$2:$AC$5092=AC4580, $AT$2:$AT$5092), 0.25))), "ตัด", "เก็บ"))</f>
        <v>เก็บ</v>
      </c>
      <c r="AW4580" s="1">
        <f t="shared" si="215"/>
        <v>3807.0727671795808</v>
      </c>
      <c r="AX4580" s="1">
        <v>2335.0230876608157</v>
      </c>
      <c r="AY4580" s="1">
        <v>1282.1526950565813</v>
      </c>
    </row>
    <row r="4581" spans="1:51" x14ac:dyDescent="0.2">
      <c r="A4581" s="3">
        <v>46093</v>
      </c>
      <c r="B4581">
        <v>46093</v>
      </c>
      <c r="C4581" t="s">
        <v>14447</v>
      </c>
      <c r="D4581" t="s">
        <v>66</v>
      </c>
      <c r="E4581" t="s">
        <v>67</v>
      </c>
      <c r="F4581" t="s">
        <v>539</v>
      </c>
      <c r="G4581" s="1">
        <v>0</v>
      </c>
      <c r="H4581" s="1">
        <v>945</v>
      </c>
      <c r="I4581" s="1">
        <v>400</v>
      </c>
      <c r="J4581" s="1">
        <v>0</v>
      </c>
      <c r="K4581" s="1">
        <v>0</v>
      </c>
      <c r="L4581" s="1">
        <v>0</v>
      </c>
      <c r="M4581" s="1">
        <v>0</v>
      </c>
      <c r="N4581" s="1">
        <v>0</v>
      </c>
      <c r="O4581" s="1">
        <v>400</v>
      </c>
      <c r="P4581" t="s">
        <v>14448</v>
      </c>
      <c r="Q4581" s="2">
        <v>244420</v>
      </c>
      <c r="R4581" t="s">
        <v>70</v>
      </c>
      <c r="S4581">
        <v>0</v>
      </c>
      <c r="T4581" t="s">
        <v>71</v>
      </c>
      <c r="U4581" t="s">
        <v>93</v>
      </c>
      <c r="V4581" s="1">
        <v>0</v>
      </c>
      <c r="W4581" s="1">
        <v>0</v>
      </c>
      <c r="X4581" s="1">
        <v>0</v>
      </c>
      <c r="AA4581" t="s">
        <v>58</v>
      </c>
      <c r="AB4581" s="1">
        <v>0</v>
      </c>
      <c r="AC4581" s="4">
        <f>IF(ISNUMBER(MATCH(AD4581, $AD$2:AD4580, 0)), INDEX($AC$2:AC4580, MATCH(AD4581, $AD$2:AD4580, 0)), MAX($AC$2:AC4580)+1)</f>
        <v>4</v>
      </c>
      <c r="AD4581" t="str">
        <f t="shared" si="216"/>
        <v>เชียงใหม่-ตลาดไท</v>
      </c>
      <c r="AE4581" t="s">
        <v>73</v>
      </c>
      <c r="AF4581" s="1">
        <v>0</v>
      </c>
      <c r="AG4581" s="1">
        <v>0</v>
      </c>
      <c r="AH4581" s="1">
        <v>0</v>
      </c>
      <c r="AI4581" t="s">
        <v>14449</v>
      </c>
      <c r="AJ4581" s="1">
        <v>1</v>
      </c>
      <c r="AK4581" s="1">
        <v>720</v>
      </c>
      <c r="AL4581" s="1">
        <v>720</v>
      </c>
      <c r="AM4581" s="1">
        <v>1</v>
      </c>
      <c r="AN4581" s="1">
        <v>0</v>
      </c>
      <c r="AO4581" s="1">
        <v>0</v>
      </c>
      <c r="AP4581" s="1">
        <v>0</v>
      </c>
      <c r="AQ4581" s="1">
        <v>0</v>
      </c>
      <c r="AR4581" s="1">
        <v>1345</v>
      </c>
      <c r="AS4581" s="1">
        <v>174.68796232244972</v>
      </c>
      <c r="AT4581" s="1">
        <f>Table1[[#This Row],[รวมต้นทุนค่าเดินทาง]]+Table1[[#This Row],[รวมต้นทุนค่าซ่อม]]+Table1[[#This Row],[รวมค่าเสื่อม]]</f>
        <v>3608.1275048061098</v>
      </c>
      <c r="AU4581" s="1">
        <f t="shared" si="214"/>
        <v>4256.109283997258</v>
      </c>
      <c r="AV4581" s="1" t="str" cm="1">
        <f t="array" ref="AV4581">IF(AC4581&lt;4, "เก็บ", IF(OR(AT4581 &lt; PERCENTILE(IF($AC$2:$AC$5092=AC4581, $AT$2:$AT$5092), 0.25) - 1.5 * (PERCENTILE(IF($AC$2:$AC$5092=AC4581, $AT$2:$AT$5092), 0.75) - PERCENTILE(IF($AC$2:$AC$5092=AC4581, $AT$2:$AT$5092), 0.25)), AT4581 &gt; PERCENTILE(IF($AC$2:$AC$5092=AC4581, $AT$2:$AT$5092), 0.75) + 1.5 * (PERCENTILE(IF($AC$2:$AC$5092=AC4581, $AT$2:$AT$5092), 0.75) - PERCENTILE(IF($AC$2:$AC$5092=AC4581, $AT$2:$AT$5092), 0.25))), "ตัด", "เก็บ"))</f>
        <v>เก็บ</v>
      </c>
      <c r="AW4581" s="1">
        <f t="shared" si="215"/>
        <v>3807.0727671795808</v>
      </c>
      <c r="AX4581" s="1">
        <v>2335.0230876608157</v>
      </c>
      <c r="AY4581" s="1">
        <v>2088.4395424836603</v>
      </c>
    </row>
    <row r="4582" spans="1:51" x14ac:dyDescent="0.2">
      <c r="A4582" s="3">
        <v>46093</v>
      </c>
      <c r="B4582">
        <v>46093</v>
      </c>
      <c r="C4582" t="s">
        <v>14450</v>
      </c>
      <c r="D4582" t="s">
        <v>66</v>
      </c>
      <c r="E4582" t="s">
        <v>148</v>
      </c>
      <c r="F4582" t="s">
        <v>774</v>
      </c>
      <c r="G4582" s="1">
        <v>0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  <c r="M4582" s="1">
        <v>0</v>
      </c>
      <c r="N4582" s="1">
        <v>0</v>
      </c>
      <c r="O4582" s="1">
        <v>0</v>
      </c>
      <c r="P4582" t="s">
        <v>14451</v>
      </c>
      <c r="Q4582" s="2">
        <v>244421</v>
      </c>
      <c r="R4582" t="s">
        <v>55</v>
      </c>
      <c r="S4582">
        <v>0</v>
      </c>
      <c r="T4582" t="s">
        <v>114</v>
      </c>
      <c r="U4582" t="s">
        <v>254</v>
      </c>
      <c r="V4582" s="1">
        <v>0</v>
      </c>
      <c r="W4582" s="1">
        <v>1615</v>
      </c>
      <c r="X4582" s="1">
        <v>0</v>
      </c>
      <c r="Y4582" t="s">
        <v>114</v>
      </c>
      <c r="Z4582" t="s">
        <v>254</v>
      </c>
      <c r="AA4582" t="s">
        <v>12893</v>
      </c>
      <c r="AB4582" s="1">
        <v>0</v>
      </c>
      <c r="AC4582" s="4">
        <f>IF(ISNUMBER(MATCH(AD4582, $AD$2:AD4581, 0)), INDEX($AC$2:AC4581, MATCH(AD4582, $AD$2:AD4581, 0)), MAX($AC$2:AC4581)+1)</f>
        <v>54</v>
      </c>
      <c r="AD4582" t="str">
        <f t="shared" si="216"/>
        <v>แม่สาย-ลำปาง</v>
      </c>
      <c r="AE4582" t="s">
        <v>55</v>
      </c>
      <c r="AF4582" s="1">
        <v>0</v>
      </c>
      <c r="AG4582" s="1">
        <v>0</v>
      </c>
      <c r="AH4582" s="1">
        <v>0</v>
      </c>
      <c r="AI4582" t="s">
        <v>14452</v>
      </c>
      <c r="AJ4582" s="1">
        <v>1</v>
      </c>
      <c r="AK4582" s="1">
        <v>0</v>
      </c>
      <c r="AL4582" s="1">
        <v>0</v>
      </c>
      <c r="AM4582" s="1">
        <v>0</v>
      </c>
      <c r="AN4582" s="1">
        <v>0</v>
      </c>
      <c r="AO4582" s="1">
        <v>0</v>
      </c>
      <c r="AP4582" s="1">
        <v>0</v>
      </c>
      <c r="AQ4582" s="1">
        <v>0</v>
      </c>
      <c r="AR4582" s="1">
        <v>1615</v>
      </c>
      <c r="AS4582" s="1">
        <v>1159.333157894737</v>
      </c>
      <c r="AT4582" s="1">
        <f>Table1[[#This Row],[รวมต้นทุนค่าเดินทาง]]+Table1[[#This Row],[รวมต้นทุนค่าซ่อม]]+Table1[[#This Row],[รวมค่าเสื่อม]]</f>
        <v>3913.3518494835225</v>
      </c>
      <c r="AU4582" s="1">
        <f t="shared" si="214"/>
        <v>4347.8986657394307</v>
      </c>
      <c r="AV4582" s="1" t="str" cm="1">
        <f t="array" ref="AV4582">IF(AC4582&lt;4, "เก็บ", IF(OR(AT4582 &lt; PERCENTILE(IF($AC$2:$AC$5092=AC4582, $AT$2:$AT$5092), 0.25) - 1.5 * (PERCENTILE(IF($AC$2:$AC$5092=AC4582, $AT$2:$AT$5092), 0.75) - PERCENTILE(IF($AC$2:$AC$5092=AC4582, $AT$2:$AT$5092), 0.25)), AT4582 &gt; PERCENTILE(IF($AC$2:$AC$5092=AC4582, $AT$2:$AT$5092), 0.75) + 1.5 * (PERCENTILE(IF($AC$2:$AC$5092=AC4582, $AT$2:$AT$5092), 0.75) - PERCENTILE(IF($AC$2:$AC$5092=AC4582, $AT$2:$AT$5092), 0.25))), "ตัด", "เก็บ"))</f>
        <v>เก็บ</v>
      </c>
      <c r="AW4582" s="1">
        <f t="shared" si="215"/>
        <v>4438.7787792088429</v>
      </c>
      <c r="AX4582" s="1">
        <v>3942.6502052729861</v>
      </c>
      <c r="AY4582" s="1">
        <v>1139.018691588785</v>
      </c>
    </row>
    <row r="4583" spans="1:51" x14ac:dyDescent="0.2">
      <c r="A4583" s="3">
        <v>46094</v>
      </c>
      <c r="B4583">
        <v>46094</v>
      </c>
      <c r="C4583" t="s">
        <v>14453</v>
      </c>
      <c r="D4583" t="s">
        <v>66</v>
      </c>
      <c r="E4583" t="s">
        <v>124</v>
      </c>
      <c r="F4583" t="s">
        <v>159</v>
      </c>
      <c r="G4583" s="1">
        <v>609</v>
      </c>
      <c r="H4583" s="1">
        <v>0</v>
      </c>
      <c r="I4583" s="1">
        <v>400</v>
      </c>
      <c r="J4583" s="1">
        <v>0</v>
      </c>
      <c r="K4583" s="1">
        <v>0</v>
      </c>
      <c r="L4583" s="1">
        <v>0</v>
      </c>
      <c r="M4583" s="1">
        <v>0</v>
      </c>
      <c r="N4583" s="1">
        <v>0</v>
      </c>
      <c r="O4583" s="1">
        <v>1009</v>
      </c>
      <c r="P4583" t="s">
        <v>14454</v>
      </c>
      <c r="Q4583" s="2">
        <v>244420</v>
      </c>
      <c r="R4583" t="s">
        <v>70</v>
      </c>
      <c r="S4583">
        <v>0</v>
      </c>
      <c r="T4583" t="s">
        <v>254</v>
      </c>
      <c r="U4583" t="s">
        <v>161</v>
      </c>
      <c r="V4583" s="1">
        <v>0</v>
      </c>
      <c r="W4583" s="1">
        <v>0</v>
      </c>
      <c r="X4583" s="1">
        <v>0</v>
      </c>
      <c r="AA4583" t="s">
        <v>58</v>
      </c>
      <c r="AB4583" s="1">
        <v>0</v>
      </c>
      <c r="AC4583" s="4">
        <f>IF(ISNUMBER(MATCH(AD4583, $AD$2:AD4582, 0)), INDEX($AC$2:AC4582, MATCH(AD4583, $AD$2:AD4582, 0)), MAX($AC$2:AC4582)+1)</f>
        <v>11</v>
      </c>
      <c r="AD4583" t="str">
        <f t="shared" si="216"/>
        <v>ลำปาง-พุทธมณฑลสาย 2</v>
      </c>
      <c r="AE4583" t="s">
        <v>73</v>
      </c>
      <c r="AF4583" s="1">
        <v>0</v>
      </c>
      <c r="AG4583" s="1">
        <v>0</v>
      </c>
      <c r="AH4583" s="1">
        <v>0</v>
      </c>
      <c r="AI4583" t="s">
        <v>14455</v>
      </c>
      <c r="AJ4583" s="1">
        <v>2</v>
      </c>
      <c r="AK4583" s="1">
        <v>720</v>
      </c>
      <c r="AL4583" s="1">
        <v>1410</v>
      </c>
      <c r="AM4583" s="1">
        <v>0.51063829787234039</v>
      </c>
      <c r="AN4583" s="1">
        <v>0</v>
      </c>
      <c r="AO4583" s="1">
        <v>0</v>
      </c>
      <c r="AP4583" s="1">
        <v>0</v>
      </c>
      <c r="AQ4583" s="1">
        <v>0</v>
      </c>
      <c r="AR4583" s="1">
        <v>1009</v>
      </c>
      <c r="AS4583" s="1">
        <v>224.58567792462065</v>
      </c>
      <c r="AT4583" s="1">
        <f>Table1[[#This Row],[รวมต้นทุนค่าเดินทาง]]+Table1[[#This Row],[รวมต้นทุนค่าซ่อม]]+Table1[[#This Row],[รวมค่าเสื่อม]]</f>
        <v>2739.1471186025865</v>
      </c>
      <c r="AU4583" s="1">
        <f t="shared" si="214"/>
        <v>4930.4097489270907</v>
      </c>
      <c r="AV4583" s="1" t="str" cm="1">
        <f t="array" ref="AV4583">IF(AC4583&lt;4, "เก็บ", IF(OR(AT4583 &lt; PERCENTILE(IF($AC$2:$AC$5092=AC4583, $AT$2:$AT$5092), 0.25) - 1.5 * (PERCENTILE(IF($AC$2:$AC$5092=AC4583, $AT$2:$AT$5092), 0.75) - PERCENTILE(IF($AC$2:$AC$5092=AC4583, $AT$2:$AT$5092), 0.25)), AT4583 &gt; PERCENTILE(IF($AC$2:$AC$5092=AC4583, $AT$2:$AT$5092), 0.75) + 1.5 * (PERCENTILE(IF($AC$2:$AC$5092=AC4583, $AT$2:$AT$5092), 0.75) - PERCENTILE(IF($AC$2:$AC$5092=AC4583, $AT$2:$AT$5092), 0.25))), "ตัด", "เก็บ"))</f>
        <v>เก็บ</v>
      </c>
      <c r="AW4583" s="1">
        <f t="shared" si="215"/>
        <v>4496.4734610911819</v>
      </c>
      <c r="AX4583" s="1">
        <v>2927.9145864762854</v>
      </c>
      <c r="AY4583" s="1">
        <v>1505.5614406779662</v>
      </c>
    </row>
    <row r="4584" spans="1:51" x14ac:dyDescent="0.2">
      <c r="A4584" s="3">
        <v>46094</v>
      </c>
      <c r="B4584">
        <v>46094</v>
      </c>
      <c r="C4584" t="s">
        <v>14456</v>
      </c>
      <c r="D4584" t="s">
        <v>66</v>
      </c>
      <c r="E4584" t="s">
        <v>124</v>
      </c>
      <c r="F4584" t="s">
        <v>263</v>
      </c>
      <c r="G4584" s="1">
        <v>853</v>
      </c>
      <c r="H4584" s="1">
        <v>0</v>
      </c>
      <c r="I4584" s="1">
        <v>400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1253</v>
      </c>
      <c r="P4584" t="s">
        <v>14457</v>
      </c>
      <c r="Q4584" s="2">
        <v>244421</v>
      </c>
      <c r="R4584" t="s">
        <v>70</v>
      </c>
      <c r="S4584">
        <v>0</v>
      </c>
      <c r="T4584" t="s">
        <v>254</v>
      </c>
      <c r="U4584" t="s">
        <v>161</v>
      </c>
      <c r="V4584" s="1">
        <v>0</v>
      </c>
      <c r="W4584" s="1">
        <v>0</v>
      </c>
      <c r="X4584" s="1">
        <v>0</v>
      </c>
      <c r="AA4584" t="s">
        <v>58</v>
      </c>
      <c r="AB4584" s="1">
        <v>0</v>
      </c>
      <c r="AC4584" s="4">
        <f>IF(ISNUMBER(MATCH(AD4584, $AD$2:AD4583, 0)), INDEX($AC$2:AC4583, MATCH(AD4584, $AD$2:AD4583, 0)), MAX($AC$2:AC4583)+1)</f>
        <v>11</v>
      </c>
      <c r="AD4584" t="str">
        <f t="shared" si="216"/>
        <v>ลำปาง-พุทธมณฑลสาย 2</v>
      </c>
      <c r="AE4584" t="s">
        <v>73</v>
      </c>
      <c r="AF4584" s="1">
        <v>0</v>
      </c>
      <c r="AG4584" s="1">
        <v>0</v>
      </c>
      <c r="AH4584" s="1">
        <v>0</v>
      </c>
      <c r="AI4584" t="s">
        <v>14458</v>
      </c>
      <c r="AJ4584" s="1">
        <v>1</v>
      </c>
      <c r="AK4584" s="1">
        <v>720</v>
      </c>
      <c r="AL4584" s="1">
        <v>720</v>
      </c>
      <c r="AM4584" s="1">
        <v>1</v>
      </c>
      <c r="AN4584" s="1">
        <v>0</v>
      </c>
      <c r="AO4584" s="1">
        <v>0</v>
      </c>
      <c r="AP4584" s="1">
        <v>0</v>
      </c>
      <c r="AQ4584" s="1">
        <v>0</v>
      </c>
      <c r="AR4584" s="1">
        <v>1253</v>
      </c>
      <c r="AS4584" s="1">
        <v>140.4785240800866</v>
      </c>
      <c r="AT4584" s="1">
        <f>Table1[[#This Row],[รวมต้นทุนค่าเดินทาง]]+Table1[[#This Row],[รวมต้นทุนค่าซ่อม]]+Table1[[#This Row],[รวมค่าเสื่อม]]</f>
        <v>3467.4298879503904</v>
      </c>
      <c r="AU4584" s="1">
        <f t="shared" si="214"/>
        <v>4930.4097489270907</v>
      </c>
      <c r="AV4584" s="1" t="str" cm="1">
        <f t="array" ref="AV4584">IF(AC4584&lt;4, "เก็บ", IF(OR(AT4584 &lt; PERCENTILE(IF($AC$2:$AC$5092=AC4584, $AT$2:$AT$5092), 0.25) - 1.5 * (PERCENTILE(IF($AC$2:$AC$5092=AC4584, $AT$2:$AT$5092), 0.75) - PERCENTILE(IF($AC$2:$AC$5092=AC4584, $AT$2:$AT$5092), 0.25)), AT4584 &gt; PERCENTILE(IF($AC$2:$AC$5092=AC4584, $AT$2:$AT$5092), 0.75) + 1.5 * (PERCENTILE(IF($AC$2:$AC$5092=AC4584, $AT$2:$AT$5092), 0.75) - PERCENTILE(IF($AC$2:$AC$5092=AC4584, $AT$2:$AT$5092), 0.25))), "ตัด", "เก็บ"))</f>
        <v>เก็บ</v>
      </c>
      <c r="AW4584" s="1">
        <f t="shared" si="215"/>
        <v>4496.4734610911819</v>
      </c>
      <c r="AX4584" s="1">
        <v>2927.9145864762854</v>
      </c>
      <c r="AY4584" s="1">
        <v>2073.9513638703038</v>
      </c>
    </row>
    <row r="4585" spans="1:51" x14ac:dyDescent="0.2">
      <c r="A4585" s="3">
        <v>46094</v>
      </c>
      <c r="B4585">
        <v>46094</v>
      </c>
      <c r="C4585" t="s">
        <v>14459</v>
      </c>
      <c r="D4585" t="s">
        <v>66</v>
      </c>
      <c r="E4585" t="s">
        <v>124</v>
      </c>
      <c r="F4585" t="s">
        <v>289</v>
      </c>
      <c r="G4585" s="1">
        <v>0</v>
      </c>
      <c r="H4585" s="1">
        <v>0</v>
      </c>
      <c r="I4585" s="1">
        <v>500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  <c r="O4585" s="1">
        <v>500</v>
      </c>
      <c r="P4585" t="s">
        <v>14460</v>
      </c>
      <c r="Q4585" s="2">
        <v>244421</v>
      </c>
      <c r="R4585" t="s">
        <v>70</v>
      </c>
      <c r="S4585">
        <v>0</v>
      </c>
      <c r="T4585" t="s">
        <v>71</v>
      </c>
      <c r="U4585" t="s">
        <v>161</v>
      </c>
      <c r="V4585" s="1">
        <v>0</v>
      </c>
      <c r="W4585" s="1">
        <v>0</v>
      </c>
      <c r="X4585" s="1">
        <v>0</v>
      </c>
      <c r="AA4585" t="s">
        <v>58</v>
      </c>
      <c r="AB4585" s="1">
        <v>0</v>
      </c>
      <c r="AC4585" s="4">
        <f>IF(ISNUMBER(MATCH(AD4585, $AD$2:AD4584, 0)), INDEX($AC$2:AC4584, MATCH(AD4585, $AD$2:AD4584, 0)), MAX($AC$2:AC4584)+1)</f>
        <v>9</v>
      </c>
      <c r="AD4585" t="str">
        <f t="shared" si="216"/>
        <v>เชียงใหม่-พุทธมณฑลสาย 2</v>
      </c>
      <c r="AE4585" t="s">
        <v>73</v>
      </c>
      <c r="AF4585" s="1">
        <v>0</v>
      </c>
      <c r="AG4585" s="1">
        <v>0</v>
      </c>
      <c r="AH4585" s="1">
        <v>0</v>
      </c>
      <c r="AI4585" t="s">
        <v>14461</v>
      </c>
      <c r="AJ4585" s="1">
        <v>1</v>
      </c>
      <c r="AK4585" s="1">
        <v>720</v>
      </c>
      <c r="AL4585" s="1">
        <v>720</v>
      </c>
      <c r="AM4585" s="1">
        <v>1</v>
      </c>
      <c r="AN4585" s="1">
        <v>0</v>
      </c>
      <c r="AO4585" s="1">
        <v>0</v>
      </c>
      <c r="AP4585" s="1">
        <v>0</v>
      </c>
      <c r="AQ4585" s="1">
        <v>0</v>
      </c>
      <c r="AR4585" s="1">
        <v>500</v>
      </c>
      <c r="AS4585" s="1">
        <v>2452.3732579228713</v>
      </c>
      <c r="AT4585" s="1">
        <f>Table1[[#This Row],[รวมต้นทุนค่าเดินทาง]]+Table1[[#This Row],[รวมต้นทุนค่าซ่อม]]+Table1[[#This Row],[รวมค่าเสื่อม]]</f>
        <v>4261.7610612635581</v>
      </c>
      <c r="AU4585" s="1">
        <f t="shared" si="214"/>
        <v>4623.2312262414152</v>
      </c>
      <c r="AV4585" s="1" t="str" cm="1">
        <f t="array" ref="AV4585">IF(AC4585&lt;4, "เก็บ", IF(OR(AT4585 &lt; PERCENTILE(IF($AC$2:$AC$5092=AC4585, $AT$2:$AT$5092), 0.25) - 1.5 * (PERCENTILE(IF($AC$2:$AC$5092=AC4585, $AT$2:$AT$5092), 0.75) - PERCENTILE(IF($AC$2:$AC$5092=AC4585, $AT$2:$AT$5092), 0.25)), AT4585 &gt; PERCENTILE(IF($AC$2:$AC$5092=AC4585, $AT$2:$AT$5092), 0.75) + 1.5 * (PERCENTILE(IF($AC$2:$AC$5092=AC4585, $AT$2:$AT$5092), 0.75) - PERCENTILE(IF($AC$2:$AC$5092=AC4585, $AT$2:$AT$5092), 0.25))), "ตัด", "เก็บ"))</f>
        <v>เก็บ</v>
      </c>
      <c r="AW4585" s="1">
        <f t="shared" si="215"/>
        <v>4005.4952465164292</v>
      </c>
      <c r="AX4585" s="1">
        <v>2577.9546108768855</v>
      </c>
      <c r="AY4585" s="1">
        <v>1309.387803340687</v>
      </c>
    </row>
    <row r="4586" spans="1:51" x14ac:dyDescent="0.2">
      <c r="A4586" s="3">
        <v>46094</v>
      </c>
      <c r="B4586">
        <v>46094</v>
      </c>
      <c r="C4586" t="s">
        <v>14462</v>
      </c>
      <c r="D4586" t="s">
        <v>66</v>
      </c>
      <c r="E4586" t="s">
        <v>124</v>
      </c>
      <c r="F4586" t="s">
        <v>328</v>
      </c>
      <c r="G4586" s="1">
        <v>0</v>
      </c>
      <c r="H4586" s="1">
        <v>0</v>
      </c>
      <c r="I4586" s="1">
        <v>400</v>
      </c>
      <c r="J4586" s="1">
        <v>0</v>
      </c>
      <c r="K4586" s="1">
        <v>0</v>
      </c>
      <c r="L4586" s="1">
        <v>0</v>
      </c>
      <c r="M4586" s="1">
        <v>0</v>
      </c>
      <c r="N4586" s="1">
        <v>0</v>
      </c>
      <c r="O4586" s="1">
        <v>400</v>
      </c>
      <c r="P4586" t="s">
        <v>14463</v>
      </c>
      <c r="Q4586" s="2">
        <v>244421</v>
      </c>
      <c r="R4586" t="s">
        <v>70</v>
      </c>
      <c r="S4586">
        <v>0</v>
      </c>
      <c r="T4586" t="s">
        <v>71</v>
      </c>
      <c r="U4586" t="s">
        <v>72</v>
      </c>
      <c r="V4586" s="1">
        <v>0</v>
      </c>
      <c r="W4586" s="1">
        <v>0</v>
      </c>
      <c r="X4586" s="1">
        <v>0</v>
      </c>
      <c r="AA4586" t="s">
        <v>58</v>
      </c>
      <c r="AB4586" s="1">
        <v>0</v>
      </c>
      <c r="AC4586" s="4">
        <f>IF(ISNUMBER(MATCH(AD4586, $AD$2:AD4585, 0)), INDEX($AC$2:AC4585, MATCH(AD4586, $AD$2:AD4585, 0)), MAX($AC$2:AC4585)+1)</f>
        <v>2</v>
      </c>
      <c r="AD4586" t="str">
        <f t="shared" si="216"/>
        <v>เชียงใหม่-พุทธมณฑลสาย 5</v>
      </c>
      <c r="AE4586" t="s">
        <v>73</v>
      </c>
      <c r="AF4586" s="1">
        <v>0</v>
      </c>
      <c r="AG4586" s="1">
        <v>0</v>
      </c>
      <c r="AH4586" s="1">
        <v>0</v>
      </c>
      <c r="AI4586" t="s">
        <v>14464</v>
      </c>
      <c r="AJ4586" s="1">
        <v>1</v>
      </c>
      <c r="AK4586" s="1">
        <v>720</v>
      </c>
      <c r="AL4586" s="1">
        <v>720</v>
      </c>
      <c r="AM4586" s="1">
        <v>1</v>
      </c>
      <c r="AN4586" s="1">
        <v>0</v>
      </c>
      <c r="AO4586" s="1">
        <v>0</v>
      </c>
      <c r="AP4586" s="1">
        <v>0</v>
      </c>
      <c r="AQ4586" s="1">
        <v>0</v>
      </c>
      <c r="AR4586" s="1">
        <v>400</v>
      </c>
      <c r="AS4586" s="1">
        <v>90.598431133596762</v>
      </c>
      <c r="AT4586" s="1">
        <f>Table1[[#This Row],[รวมต้นทุนค่าเดินทาง]]+Table1[[#This Row],[รวมต้นทุนค่าซ่อม]]+Table1[[#This Row],[รวมค่าเสื่อม]]</f>
        <v>1757.0968783385656</v>
      </c>
      <c r="AU4586" s="1">
        <f t="shared" si="214"/>
        <v>5026.5629662053279</v>
      </c>
      <c r="AV4586" s="1" t="str" cm="1">
        <f t="array" ref="AV4586">IF(AC4586&lt;4, "เก็บ", IF(OR(AT4586 &lt; PERCENTILE(IF($AC$2:$AC$5092=AC4586, $AT$2:$AT$5092), 0.25) - 1.5 * (PERCENTILE(IF($AC$2:$AC$5092=AC4586, $AT$2:$AT$5092), 0.75) - PERCENTILE(IF($AC$2:$AC$5092=AC4586, $AT$2:$AT$5092), 0.25)), AT4586 &gt; PERCENTILE(IF($AC$2:$AC$5092=AC4586, $AT$2:$AT$5092), 0.75) + 1.5 * (PERCENTILE(IF($AC$2:$AC$5092=AC4586, $AT$2:$AT$5092), 0.75) - PERCENTILE(IF($AC$2:$AC$5092=AC4586, $AT$2:$AT$5092), 0.25))), "ตัด", "เก็บ"))</f>
        <v>เก็บ</v>
      </c>
      <c r="AW4586" s="1">
        <f t="shared" si="215"/>
        <v>5026.5629662053279</v>
      </c>
      <c r="AX4586" s="1">
        <v>4064.5059139663294</v>
      </c>
      <c r="AY4586" s="1">
        <v>1266.4984472049689</v>
      </c>
    </row>
    <row r="4587" spans="1:51" x14ac:dyDescent="0.2">
      <c r="A4587" s="3">
        <v>46094</v>
      </c>
      <c r="B4587">
        <v>46094</v>
      </c>
      <c r="C4587" t="s">
        <v>14465</v>
      </c>
      <c r="D4587" t="s">
        <v>66</v>
      </c>
      <c r="E4587" t="s">
        <v>124</v>
      </c>
      <c r="F4587" t="s">
        <v>317</v>
      </c>
      <c r="G4587" s="1">
        <v>0</v>
      </c>
      <c r="H4587" s="1">
        <v>0</v>
      </c>
      <c r="I4587" s="1">
        <v>500</v>
      </c>
      <c r="J4587" s="1">
        <v>0</v>
      </c>
      <c r="K4587" s="1">
        <v>0</v>
      </c>
      <c r="L4587" s="1">
        <v>0</v>
      </c>
      <c r="M4587" s="1">
        <v>0</v>
      </c>
      <c r="N4587" s="1">
        <v>0</v>
      </c>
      <c r="O4587" s="1">
        <v>500</v>
      </c>
      <c r="P4587" t="s">
        <v>14466</v>
      </c>
      <c r="Q4587" s="2">
        <v>244421</v>
      </c>
      <c r="R4587" t="s">
        <v>70</v>
      </c>
      <c r="S4587">
        <v>0</v>
      </c>
      <c r="T4587" t="s">
        <v>71</v>
      </c>
      <c r="U4587" t="s">
        <v>161</v>
      </c>
      <c r="V4587" s="1">
        <v>0</v>
      </c>
      <c r="W4587" s="1">
        <v>0</v>
      </c>
      <c r="X4587" s="1">
        <v>0</v>
      </c>
      <c r="AA4587" t="s">
        <v>58</v>
      </c>
      <c r="AB4587" s="1">
        <v>0</v>
      </c>
      <c r="AC4587" s="4">
        <f>IF(ISNUMBER(MATCH(AD4587, $AD$2:AD4586, 0)), INDEX($AC$2:AC4586, MATCH(AD4587, $AD$2:AD4586, 0)), MAX($AC$2:AC4586)+1)</f>
        <v>9</v>
      </c>
      <c r="AD4587" t="str">
        <f t="shared" si="216"/>
        <v>เชียงใหม่-พุทธมณฑลสาย 2</v>
      </c>
      <c r="AE4587" t="s">
        <v>73</v>
      </c>
      <c r="AF4587" s="1">
        <v>0</v>
      </c>
      <c r="AG4587" s="1">
        <v>0</v>
      </c>
      <c r="AH4587" s="1">
        <v>0</v>
      </c>
      <c r="AI4587" t="s">
        <v>14467</v>
      </c>
      <c r="AJ4587" s="1">
        <v>1</v>
      </c>
      <c r="AK4587" s="1">
        <v>720</v>
      </c>
      <c r="AL4587" s="1">
        <v>720</v>
      </c>
      <c r="AM4587" s="1">
        <v>1</v>
      </c>
      <c r="AN4587" s="1">
        <v>0</v>
      </c>
      <c r="AO4587" s="1">
        <v>0</v>
      </c>
      <c r="AP4587" s="1">
        <v>0</v>
      </c>
      <c r="AQ4587" s="1">
        <v>0</v>
      </c>
      <c r="AR4587" s="1">
        <v>500</v>
      </c>
      <c r="AS4587" s="1">
        <v>124.37315520385567</v>
      </c>
      <c r="AT4587" s="1">
        <f>Table1[[#This Row],[รวมต้นทุนค่าเดินทาง]]+Table1[[#This Row],[รวมต้นทุนค่าซ่อม]]+Table1[[#This Row],[รวมค่าเสื่อม]]</f>
        <v>1708.9656460463466</v>
      </c>
      <c r="AU4587" s="1">
        <f t="shared" si="214"/>
        <v>4623.2312262414152</v>
      </c>
      <c r="AV4587" s="1" t="str" cm="1">
        <f t="array" ref="AV4587">IF(AC4587&lt;4, "เก็บ", IF(OR(AT4587 &lt; PERCENTILE(IF($AC$2:$AC$5092=AC4587, $AT$2:$AT$5092), 0.25) - 1.5 * (PERCENTILE(IF($AC$2:$AC$5092=AC4587, $AT$2:$AT$5092), 0.75) - PERCENTILE(IF($AC$2:$AC$5092=AC4587, $AT$2:$AT$5092), 0.25)), AT4587 &gt; PERCENTILE(IF($AC$2:$AC$5092=AC4587, $AT$2:$AT$5092), 0.75) + 1.5 * (PERCENTILE(IF($AC$2:$AC$5092=AC4587, $AT$2:$AT$5092), 0.75) - PERCENTILE(IF($AC$2:$AC$5092=AC4587, $AT$2:$AT$5092), 0.25))), "ตัด", "เก็บ"))</f>
        <v>เก็บ</v>
      </c>
      <c r="AW4587" s="1">
        <f t="shared" si="215"/>
        <v>4005.4952465164292</v>
      </c>
      <c r="AX4587" s="1">
        <v>2577.9546108768855</v>
      </c>
      <c r="AY4587" s="1">
        <v>1084.5924908424909</v>
      </c>
    </row>
    <row r="4588" spans="1:51" x14ac:dyDescent="0.2">
      <c r="A4588" s="3">
        <v>46094</v>
      </c>
      <c r="B4588">
        <v>46094</v>
      </c>
      <c r="C4588" t="s">
        <v>14468</v>
      </c>
      <c r="D4588" t="s">
        <v>66</v>
      </c>
      <c r="E4588" t="s">
        <v>84</v>
      </c>
      <c r="F4588" t="s">
        <v>415</v>
      </c>
      <c r="G4588" s="1">
        <v>0</v>
      </c>
      <c r="H4588" s="1">
        <v>0</v>
      </c>
      <c r="I4588" s="1">
        <v>0</v>
      </c>
      <c r="J4588" s="1">
        <v>0</v>
      </c>
      <c r="K4588" s="1">
        <v>0</v>
      </c>
      <c r="L4588" s="1">
        <v>0</v>
      </c>
      <c r="M4588" s="1">
        <v>0</v>
      </c>
      <c r="N4588" s="1">
        <v>609</v>
      </c>
      <c r="O4588" s="1">
        <v>1188</v>
      </c>
      <c r="P4588" t="s">
        <v>14469</v>
      </c>
      <c r="Q4588" s="2">
        <v>244421</v>
      </c>
      <c r="R4588" t="s">
        <v>55</v>
      </c>
      <c r="S4588">
        <v>0</v>
      </c>
      <c r="T4588" t="s">
        <v>87</v>
      </c>
      <c r="U4588" t="s">
        <v>71</v>
      </c>
      <c r="V4588" s="1">
        <v>0</v>
      </c>
      <c r="W4588" s="1">
        <v>0</v>
      </c>
      <c r="X4588" s="1">
        <v>579</v>
      </c>
      <c r="Y4588" t="s">
        <v>108</v>
      </c>
      <c r="Z4588" t="s">
        <v>71</v>
      </c>
      <c r="AA4588" t="s">
        <v>12678</v>
      </c>
      <c r="AB4588" s="1">
        <v>0</v>
      </c>
      <c r="AC4588" s="4">
        <f>IF(ISNUMBER(MATCH(AD4588, $AD$2:AD4587, 0)), INDEX($AC$2:AC4587, MATCH(AD4588, $AD$2:AD4587, 0)), MAX($AC$2:AC4587)+1)</f>
        <v>6</v>
      </c>
      <c r="AD4588" t="str">
        <f t="shared" si="216"/>
        <v>เชียงราย-เชียงใหม่</v>
      </c>
      <c r="AE4588" t="s">
        <v>55</v>
      </c>
      <c r="AF4588" s="1">
        <v>0</v>
      </c>
      <c r="AG4588" s="1">
        <v>0</v>
      </c>
      <c r="AH4588" s="1">
        <v>0</v>
      </c>
      <c r="AI4588" t="s">
        <v>14470</v>
      </c>
      <c r="AJ4588" s="1">
        <v>2</v>
      </c>
      <c r="AL4588" s="1">
        <v>0</v>
      </c>
      <c r="AM4588" s="1">
        <v>0</v>
      </c>
      <c r="AN4588" s="1">
        <v>0</v>
      </c>
      <c r="AO4588" s="1">
        <v>0</v>
      </c>
      <c r="AP4588" s="1">
        <v>0</v>
      </c>
      <c r="AQ4588" s="1">
        <v>0</v>
      </c>
      <c r="AR4588" s="1">
        <v>1188</v>
      </c>
      <c r="AS4588" s="1">
        <v>345.99676470588236</v>
      </c>
      <c r="AT4588" s="1">
        <f>Table1[[#This Row],[รวมต้นทุนค่าเดินทาง]]+Table1[[#This Row],[รวมต้นทุนค่าซ่อม]]+Table1[[#This Row],[รวมค่าเสื่อม]]</f>
        <v>2789.5771218487398</v>
      </c>
      <c r="AU4588" s="1">
        <f t="shared" si="214"/>
        <v>4428.3346813776061</v>
      </c>
      <c r="AV4588" s="1" t="str" cm="1">
        <f t="array" ref="AV4588">IF(AC4588&lt;4, "เก็บ", IF(OR(AT4588 &lt; PERCENTILE(IF($AC$2:$AC$5092=AC4588, $AT$2:$AT$5092), 0.25) - 1.5 * (PERCENTILE(IF($AC$2:$AC$5092=AC4588, $AT$2:$AT$5092), 0.75) - PERCENTILE(IF($AC$2:$AC$5092=AC4588, $AT$2:$AT$5092), 0.25)), AT4588 &gt; PERCENTILE(IF($AC$2:$AC$5092=AC4588, $AT$2:$AT$5092), 0.75) + 1.5 * (PERCENTILE(IF($AC$2:$AC$5092=AC4588, $AT$2:$AT$5092), 0.75) - PERCENTILE(IF($AC$2:$AC$5092=AC4588, $AT$2:$AT$5092), 0.25))), "ตัด", "เก็บ"))</f>
        <v>เก็บ</v>
      </c>
      <c r="AW4588" s="1">
        <f t="shared" si="215"/>
        <v>3873.7679454274344</v>
      </c>
      <c r="AX4588" s="1">
        <v>2781.4385174989698</v>
      </c>
      <c r="AY4588" s="1">
        <v>1255.5803571428571</v>
      </c>
    </row>
    <row r="4589" spans="1:51" x14ac:dyDescent="0.2">
      <c r="A4589" s="3">
        <v>46095</v>
      </c>
      <c r="B4589">
        <v>46095</v>
      </c>
      <c r="C4589" t="s">
        <v>14471</v>
      </c>
      <c r="D4589" t="s">
        <v>66</v>
      </c>
      <c r="E4589" t="s">
        <v>124</v>
      </c>
      <c r="F4589" t="s">
        <v>1371</v>
      </c>
      <c r="G4589" s="1">
        <v>0</v>
      </c>
      <c r="H4589" s="1">
        <v>0</v>
      </c>
      <c r="I4589" s="1">
        <v>500</v>
      </c>
      <c r="J4589" s="1">
        <v>0</v>
      </c>
      <c r="K4589" s="1">
        <v>0</v>
      </c>
      <c r="L4589" s="1">
        <v>0</v>
      </c>
      <c r="M4589" s="1">
        <v>0</v>
      </c>
      <c r="N4589" s="1">
        <v>0</v>
      </c>
      <c r="O4589" s="1">
        <v>500</v>
      </c>
      <c r="P4589" t="s">
        <v>14472</v>
      </c>
      <c r="Q4589" s="2">
        <v>244422</v>
      </c>
      <c r="R4589" t="s">
        <v>70</v>
      </c>
      <c r="S4589">
        <v>0</v>
      </c>
      <c r="T4589" t="s">
        <v>71</v>
      </c>
      <c r="U4589" t="s">
        <v>161</v>
      </c>
      <c r="V4589" s="1">
        <v>0</v>
      </c>
      <c r="W4589" s="1">
        <v>0</v>
      </c>
      <c r="X4589" s="1">
        <v>0</v>
      </c>
      <c r="AA4589" t="s">
        <v>58</v>
      </c>
      <c r="AB4589" s="1">
        <v>0</v>
      </c>
      <c r="AC4589" s="4">
        <f>IF(ISNUMBER(MATCH(AD4589, $AD$2:AD4588, 0)), INDEX($AC$2:AC4588, MATCH(AD4589, $AD$2:AD4588, 0)), MAX($AC$2:AC4588)+1)</f>
        <v>9</v>
      </c>
      <c r="AD4589" t="str">
        <f t="shared" si="216"/>
        <v>เชียงใหม่-พุทธมณฑลสาย 2</v>
      </c>
      <c r="AE4589" t="s">
        <v>73</v>
      </c>
      <c r="AF4589" s="1">
        <v>0</v>
      </c>
      <c r="AG4589" s="1">
        <v>0</v>
      </c>
      <c r="AH4589" s="1">
        <v>0</v>
      </c>
      <c r="AI4589" t="s">
        <v>14473</v>
      </c>
      <c r="AJ4589" s="1">
        <v>1</v>
      </c>
      <c r="AK4589" s="1">
        <v>720</v>
      </c>
      <c r="AL4589" s="1">
        <v>720</v>
      </c>
      <c r="AM4589" s="1">
        <v>1</v>
      </c>
      <c r="AN4589" s="1">
        <v>0</v>
      </c>
      <c r="AO4589" s="1">
        <v>0</v>
      </c>
      <c r="AP4589" s="1">
        <v>0</v>
      </c>
      <c r="AQ4589" s="1">
        <v>0</v>
      </c>
      <c r="AR4589" s="1">
        <v>500</v>
      </c>
      <c r="AS4589" s="1">
        <v>287.82270440251574</v>
      </c>
      <c r="AT4589" s="1">
        <f>Table1[[#This Row],[รวมต้นทุนค่าเดินทาง]]+Table1[[#This Row],[รวมต้นทุนค่าซ่อม]]+Table1[[#This Row],[รวมค่าเสื่อม]]</f>
        <v>2104.5718165283402</v>
      </c>
      <c r="AU4589" s="1">
        <f t="shared" si="214"/>
        <v>4623.2312262414152</v>
      </c>
      <c r="AV4589" s="1" t="str" cm="1">
        <f t="array" ref="AV4589">IF(AC4589&lt;4, "เก็บ", IF(OR(AT4589 &lt; PERCENTILE(IF($AC$2:$AC$5092=AC4589, $AT$2:$AT$5092), 0.25) - 1.5 * (PERCENTILE(IF($AC$2:$AC$5092=AC4589, $AT$2:$AT$5092), 0.75) - PERCENTILE(IF($AC$2:$AC$5092=AC4589, $AT$2:$AT$5092), 0.25)), AT4589 &gt; PERCENTILE(IF($AC$2:$AC$5092=AC4589, $AT$2:$AT$5092), 0.75) + 1.5 * (PERCENTILE(IF($AC$2:$AC$5092=AC4589, $AT$2:$AT$5092), 0.75) - PERCENTILE(IF($AC$2:$AC$5092=AC4589, $AT$2:$AT$5092), 0.25))), "ตัด", "เก็บ"))</f>
        <v>เก็บ</v>
      </c>
      <c r="AW4589" s="1">
        <f t="shared" si="215"/>
        <v>4005.4952465164292</v>
      </c>
      <c r="AX4589" s="1">
        <v>2577.9546108768855</v>
      </c>
      <c r="AY4589" s="1">
        <v>1316.7491121258245</v>
      </c>
    </row>
    <row r="4590" spans="1:51" x14ac:dyDescent="0.2">
      <c r="A4590" s="3">
        <v>46095</v>
      </c>
      <c r="B4590">
        <v>46095</v>
      </c>
      <c r="C4590" t="s">
        <v>14474</v>
      </c>
      <c r="D4590" t="s">
        <v>66</v>
      </c>
      <c r="E4590" t="s">
        <v>129</v>
      </c>
      <c r="F4590" t="s">
        <v>683</v>
      </c>
      <c r="G4590" s="1">
        <v>853</v>
      </c>
      <c r="H4590" s="1">
        <v>0</v>
      </c>
      <c r="I4590" s="1">
        <v>400</v>
      </c>
      <c r="J4590" s="1">
        <v>0</v>
      </c>
      <c r="K4590" s="1">
        <v>0</v>
      </c>
      <c r="L4590" s="1">
        <v>0</v>
      </c>
      <c r="M4590" s="1">
        <v>0</v>
      </c>
      <c r="N4590" s="1">
        <v>0</v>
      </c>
      <c r="O4590" s="1">
        <v>1253</v>
      </c>
      <c r="P4590" t="s">
        <v>14475</v>
      </c>
      <c r="Q4590" s="2">
        <v>244422</v>
      </c>
      <c r="R4590" t="s">
        <v>70</v>
      </c>
      <c r="S4590">
        <v>0</v>
      </c>
      <c r="T4590" t="s">
        <v>254</v>
      </c>
      <c r="U4590" t="s">
        <v>161</v>
      </c>
      <c r="V4590" s="1">
        <v>0</v>
      </c>
      <c r="W4590" s="1">
        <v>0</v>
      </c>
      <c r="X4590" s="1">
        <v>0</v>
      </c>
      <c r="AA4590" t="s">
        <v>58</v>
      </c>
      <c r="AB4590" s="1">
        <v>0</v>
      </c>
      <c r="AC4590" s="4">
        <f>IF(ISNUMBER(MATCH(AD4590, $AD$2:AD4589, 0)), INDEX($AC$2:AC4589, MATCH(AD4590, $AD$2:AD4589, 0)), MAX($AC$2:AC4589)+1)</f>
        <v>11</v>
      </c>
      <c r="AD4590" t="str">
        <f t="shared" si="216"/>
        <v>ลำปาง-พุทธมณฑลสาย 2</v>
      </c>
      <c r="AE4590" t="s">
        <v>73</v>
      </c>
      <c r="AF4590" s="1">
        <v>0</v>
      </c>
      <c r="AG4590" s="1">
        <v>0</v>
      </c>
      <c r="AH4590" s="1">
        <v>0</v>
      </c>
      <c r="AI4590" t="s">
        <v>14476</v>
      </c>
      <c r="AJ4590" s="1">
        <v>1</v>
      </c>
      <c r="AK4590" s="1">
        <v>720</v>
      </c>
      <c r="AL4590" s="1">
        <v>720</v>
      </c>
      <c r="AM4590" s="1">
        <v>1</v>
      </c>
      <c r="AN4590" s="1">
        <v>0</v>
      </c>
      <c r="AO4590" s="1">
        <v>0</v>
      </c>
      <c r="AP4590" s="1">
        <v>0</v>
      </c>
      <c r="AQ4590" s="1">
        <v>0</v>
      </c>
      <c r="AR4590" s="1">
        <v>1253</v>
      </c>
      <c r="AS4590" s="1">
        <v>376.43229176814418</v>
      </c>
      <c r="AT4590" s="1">
        <f>Table1[[#This Row],[รวมต้นทุนค่าเดินทาง]]+Table1[[#This Row],[รวมต้นทุนค่าซ่อม]]+Table1[[#This Row],[รวมค่าเสื่อม]]</f>
        <v>3518.6276848093812</v>
      </c>
      <c r="AU4590" s="1">
        <f t="shared" si="214"/>
        <v>4930.4097489270907</v>
      </c>
      <c r="AV4590" s="1" t="str" cm="1">
        <f t="array" ref="AV4590">IF(AC4590&lt;4, "เก็บ", IF(OR(AT4590 &lt; PERCENTILE(IF($AC$2:$AC$5092=AC4590, $AT$2:$AT$5092), 0.25) - 1.5 * (PERCENTILE(IF($AC$2:$AC$5092=AC4590, $AT$2:$AT$5092), 0.75) - PERCENTILE(IF($AC$2:$AC$5092=AC4590, $AT$2:$AT$5092), 0.25)), AT4590 &gt; PERCENTILE(IF($AC$2:$AC$5092=AC4590, $AT$2:$AT$5092), 0.75) + 1.5 * (PERCENTILE(IF($AC$2:$AC$5092=AC4590, $AT$2:$AT$5092), 0.75) - PERCENTILE(IF($AC$2:$AC$5092=AC4590, $AT$2:$AT$5092), 0.25))), "ตัด", "เก็บ"))</f>
        <v>เก็บ</v>
      </c>
      <c r="AW4590" s="1">
        <f t="shared" si="215"/>
        <v>4496.4734610911819</v>
      </c>
      <c r="AX4590" s="1">
        <v>2927.9145864762854</v>
      </c>
      <c r="AY4590" s="1">
        <v>1889.1953930412371</v>
      </c>
    </row>
    <row r="4591" spans="1:51" x14ac:dyDescent="0.2">
      <c r="A4591" s="3">
        <v>46095</v>
      </c>
      <c r="B4591">
        <v>46095</v>
      </c>
      <c r="C4591" t="s">
        <v>14477</v>
      </c>
      <c r="D4591" t="s">
        <v>66</v>
      </c>
      <c r="E4591" t="s">
        <v>124</v>
      </c>
      <c r="F4591" t="s">
        <v>201</v>
      </c>
      <c r="G4591" s="1">
        <v>0</v>
      </c>
      <c r="H4591" s="1">
        <v>0</v>
      </c>
      <c r="I4591" s="1">
        <v>500</v>
      </c>
      <c r="J4591" s="1">
        <v>0</v>
      </c>
      <c r="K4591" s="1">
        <v>0</v>
      </c>
      <c r="L4591" s="1">
        <v>0</v>
      </c>
      <c r="M4591" s="1">
        <v>0</v>
      </c>
      <c r="N4591" s="1">
        <v>0</v>
      </c>
      <c r="O4591" s="1">
        <v>500</v>
      </c>
      <c r="P4591" t="s">
        <v>14478</v>
      </c>
      <c r="Q4591" s="2">
        <v>244422</v>
      </c>
      <c r="R4591" t="s">
        <v>70</v>
      </c>
      <c r="S4591">
        <v>0</v>
      </c>
      <c r="T4591" t="s">
        <v>71</v>
      </c>
      <c r="U4591" t="s">
        <v>161</v>
      </c>
      <c r="V4591" s="1">
        <v>0</v>
      </c>
      <c r="W4591" s="1">
        <v>0</v>
      </c>
      <c r="X4591" s="1">
        <v>0</v>
      </c>
      <c r="AA4591" t="s">
        <v>58</v>
      </c>
      <c r="AB4591" s="1">
        <v>0</v>
      </c>
      <c r="AC4591" s="4">
        <f>IF(ISNUMBER(MATCH(AD4591, $AD$2:AD4590, 0)), INDEX($AC$2:AC4590, MATCH(AD4591, $AD$2:AD4590, 0)), MAX($AC$2:AC4590)+1)</f>
        <v>9</v>
      </c>
      <c r="AD4591" t="str">
        <f t="shared" si="216"/>
        <v>เชียงใหม่-พุทธมณฑลสาย 2</v>
      </c>
      <c r="AE4591" t="s">
        <v>73</v>
      </c>
      <c r="AF4591" s="1">
        <v>0</v>
      </c>
      <c r="AG4591" s="1">
        <v>0</v>
      </c>
      <c r="AH4591" s="1">
        <v>0</v>
      </c>
      <c r="AI4591" t="s">
        <v>14479</v>
      </c>
      <c r="AJ4591" s="1">
        <v>1</v>
      </c>
      <c r="AK4591" s="1">
        <v>720</v>
      </c>
      <c r="AL4591" s="1">
        <v>720</v>
      </c>
      <c r="AM4591" s="1">
        <v>1</v>
      </c>
      <c r="AN4591" s="1">
        <v>0</v>
      </c>
      <c r="AO4591" s="1">
        <v>0</v>
      </c>
      <c r="AP4591" s="1">
        <v>0</v>
      </c>
      <c r="AQ4591" s="1">
        <v>0</v>
      </c>
      <c r="AR4591" s="1">
        <v>500</v>
      </c>
      <c r="AS4591" s="1">
        <v>646.62743589743582</v>
      </c>
      <c r="AT4591" s="1">
        <f>Table1[[#This Row],[รวมต้นทุนค่าเดินทาง]]+Table1[[#This Row],[รวมต้นทุนค่าซ่อม]]+Table1[[#This Row],[รวมค่าเสื่อม]]</f>
        <v>2474.4004891290251</v>
      </c>
      <c r="AU4591" s="1">
        <f t="shared" si="214"/>
        <v>4623.2312262414152</v>
      </c>
      <c r="AV4591" s="1" t="str" cm="1">
        <f t="array" ref="AV4591">IF(AC4591&lt;4, "เก็บ", IF(OR(AT4591 &lt; PERCENTILE(IF($AC$2:$AC$5092=AC4591, $AT$2:$AT$5092), 0.25) - 1.5 * (PERCENTILE(IF($AC$2:$AC$5092=AC4591, $AT$2:$AT$5092), 0.75) - PERCENTILE(IF($AC$2:$AC$5092=AC4591, $AT$2:$AT$5092), 0.25)), AT4591 &gt; PERCENTILE(IF($AC$2:$AC$5092=AC4591, $AT$2:$AT$5092), 0.75) + 1.5 * (PERCENTILE(IF($AC$2:$AC$5092=AC4591, $AT$2:$AT$5092), 0.75) - PERCENTILE(IF($AC$2:$AC$5092=AC4591, $AT$2:$AT$5092), 0.25))), "ตัด", "เก็บ"))</f>
        <v>เก็บ</v>
      </c>
      <c r="AW4591" s="1">
        <f t="shared" si="215"/>
        <v>4005.4952465164292</v>
      </c>
      <c r="AX4591" s="1">
        <v>2577.9546108768855</v>
      </c>
      <c r="AY4591" s="1">
        <v>1327.7730532315895</v>
      </c>
    </row>
    <row r="4592" spans="1:51" x14ac:dyDescent="0.2">
      <c r="A4592" s="3">
        <v>46095</v>
      </c>
      <c r="B4592">
        <v>46095</v>
      </c>
      <c r="C4592" t="s">
        <v>14480</v>
      </c>
      <c r="D4592" t="s">
        <v>66</v>
      </c>
      <c r="E4592" t="s">
        <v>124</v>
      </c>
      <c r="F4592" t="s">
        <v>353</v>
      </c>
      <c r="G4592" s="1">
        <v>945</v>
      </c>
      <c r="H4592" s="1">
        <v>0</v>
      </c>
      <c r="I4592" s="1">
        <v>400</v>
      </c>
      <c r="J4592" s="1">
        <v>0</v>
      </c>
      <c r="K4592" s="1">
        <v>0</v>
      </c>
      <c r="L4592" s="1">
        <v>0</v>
      </c>
      <c r="M4592" s="1">
        <v>0</v>
      </c>
      <c r="N4592" s="1">
        <v>0</v>
      </c>
      <c r="O4592" s="1">
        <v>1345</v>
      </c>
      <c r="P4592" t="s">
        <v>14481</v>
      </c>
      <c r="Q4592" s="2">
        <v>244423</v>
      </c>
      <c r="R4592" t="s">
        <v>70</v>
      </c>
      <c r="S4592">
        <v>0</v>
      </c>
      <c r="T4592" t="s">
        <v>71</v>
      </c>
      <c r="U4592" t="s">
        <v>161</v>
      </c>
      <c r="V4592" s="1">
        <v>0</v>
      </c>
      <c r="W4592" s="1">
        <v>0</v>
      </c>
      <c r="X4592" s="1">
        <v>0</v>
      </c>
      <c r="AA4592" t="s">
        <v>58</v>
      </c>
      <c r="AB4592" s="1">
        <v>0</v>
      </c>
      <c r="AC4592" s="4">
        <f>IF(ISNUMBER(MATCH(AD4592, $AD$2:AD4591, 0)), INDEX($AC$2:AC4591, MATCH(AD4592, $AD$2:AD4591, 0)), MAX($AC$2:AC4591)+1)</f>
        <v>9</v>
      </c>
      <c r="AD4592" t="str">
        <f t="shared" si="216"/>
        <v>เชียงใหม่-พุทธมณฑลสาย 2</v>
      </c>
      <c r="AE4592" t="s">
        <v>73</v>
      </c>
      <c r="AF4592" s="1">
        <v>0</v>
      </c>
      <c r="AG4592" s="1">
        <v>0</v>
      </c>
      <c r="AH4592" s="1">
        <v>0</v>
      </c>
      <c r="AI4592" t="s">
        <v>14482</v>
      </c>
      <c r="AJ4592" s="1">
        <v>1</v>
      </c>
      <c r="AK4592" s="1">
        <v>720</v>
      </c>
      <c r="AL4592" s="1">
        <v>720</v>
      </c>
      <c r="AM4592" s="1">
        <v>1</v>
      </c>
      <c r="AN4592" s="1">
        <v>0</v>
      </c>
      <c r="AO4592" s="1">
        <v>0</v>
      </c>
      <c r="AP4592" s="1">
        <v>0</v>
      </c>
      <c r="AQ4592" s="1">
        <v>0</v>
      </c>
      <c r="AR4592" s="1">
        <v>1345</v>
      </c>
      <c r="AS4592" s="1">
        <v>300.80600897671059</v>
      </c>
      <c r="AT4592" s="1">
        <f>Table1[[#This Row],[รวมต้นทุนค่าเดินทาง]]+Table1[[#This Row],[รวมต้นทุนค่าซ่อม]]+Table1[[#This Row],[รวมค่าเสื่อม]]</f>
        <v>3405.2736996546764</v>
      </c>
      <c r="AU4592" s="1">
        <f t="shared" si="214"/>
        <v>4623.2312262414152</v>
      </c>
      <c r="AV4592" s="1" t="str" cm="1">
        <f t="array" ref="AV4592">IF(AC4592&lt;4, "เก็บ", IF(OR(AT4592 &lt; PERCENTILE(IF($AC$2:$AC$5092=AC4592, $AT$2:$AT$5092), 0.25) - 1.5 * (PERCENTILE(IF($AC$2:$AC$5092=AC4592, $AT$2:$AT$5092), 0.75) - PERCENTILE(IF($AC$2:$AC$5092=AC4592, $AT$2:$AT$5092), 0.25)), AT4592 &gt; PERCENTILE(IF($AC$2:$AC$5092=AC4592, $AT$2:$AT$5092), 0.75) + 1.5 * (PERCENTILE(IF($AC$2:$AC$5092=AC4592, $AT$2:$AT$5092), 0.75) - PERCENTILE(IF($AC$2:$AC$5092=AC4592, $AT$2:$AT$5092), 0.25))), "ตัด", "เก็บ"))</f>
        <v>เก็บ</v>
      </c>
      <c r="AW4592" s="1">
        <f t="shared" si="215"/>
        <v>4005.4952465164292</v>
      </c>
      <c r="AX4592" s="1">
        <v>2577.9546108768855</v>
      </c>
      <c r="AY4592" s="1">
        <v>1759.4676906779662</v>
      </c>
    </row>
    <row r="4593" spans="1:51" x14ac:dyDescent="0.2">
      <c r="A4593" s="3">
        <v>46095</v>
      </c>
      <c r="B4593">
        <v>46095</v>
      </c>
      <c r="C4593" t="s">
        <v>14483</v>
      </c>
      <c r="D4593" t="s">
        <v>66</v>
      </c>
      <c r="E4593" t="s">
        <v>124</v>
      </c>
      <c r="F4593" t="s">
        <v>849</v>
      </c>
      <c r="G4593" s="1">
        <v>0</v>
      </c>
      <c r="H4593" s="1">
        <v>0</v>
      </c>
      <c r="I4593" s="1">
        <v>400</v>
      </c>
      <c r="J4593" s="1">
        <v>0</v>
      </c>
      <c r="K4593" s="1">
        <v>0</v>
      </c>
      <c r="L4593" s="1">
        <v>792</v>
      </c>
      <c r="M4593" s="1">
        <v>0</v>
      </c>
      <c r="N4593" s="1">
        <v>0</v>
      </c>
      <c r="O4593" s="1">
        <v>1588</v>
      </c>
      <c r="P4593" t="s">
        <v>14484</v>
      </c>
      <c r="Q4593" s="2">
        <v>244422</v>
      </c>
      <c r="R4593" t="s">
        <v>70</v>
      </c>
      <c r="S4593">
        <v>0</v>
      </c>
      <c r="T4593" t="s">
        <v>254</v>
      </c>
      <c r="U4593" t="s">
        <v>93</v>
      </c>
      <c r="V4593" s="1">
        <v>0</v>
      </c>
      <c r="W4593" s="1">
        <v>0</v>
      </c>
      <c r="X4593" s="1">
        <v>396</v>
      </c>
      <c r="Y4593" t="s">
        <v>101</v>
      </c>
      <c r="Z4593" t="s">
        <v>254</v>
      </c>
      <c r="AA4593" t="s">
        <v>7570</v>
      </c>
      <c r="AB4593" s="1">
        <v>0</v>
      </c>
      <c r="AC4593" s="4">
        <f>IF(ISNUMBER(MATCH(AD4593, $AD$2:AD4592, 0)), INDEX($AC$2:AC4592, MATCH(AD4593, $AD$2:AD4592, 0)), MAX($AC$2:AC4592)+1)</f>
        <v>14</v>
      </c>
      <c r="AD4593" t="str">
        <f t="shared" si="216"/>
        <v>ลำปาง-ตลาดไท</v>
      </c>
      <c r="AE4593" t="s">
        <v>73</v>
      </c>
      <c r="AF4593" s="1">
        <v>0</v>
      </c>
      <c r="AG4593" s="1">
        <v>0</v>
      </c>
      <c r="AH4593" s="1">
        <v>0</v>
      </c>
      <c r="AI4593" t="s">
        <v>14485</v>
      </c>
      <c r="AJ4593" s="1">
        <v>1</v>
      </c>
      <c r="AK4593" s="1">
        <v>620</v>
      </c>
      <c r="AL4593" s="1">
        <v>620</v>
      </c>
      <c r="AM4593" s="1">
        <v>1</v>
      </c>
      <c r="AN4593" s="1">
        <v>0</v>
      </c>
      <c r="AO4593" s="1">
        <v>0</v>
      </c>
      <c r="AP4593" s="1">
        <v>0</v>
      </c>
      <c r="AQ4593" s="1">
        <v>0</v>
      </c>
      <c r="AR4593" s="1">
        <v>1588</v>
      </c>
      <c r="AS4593" s="1">
        <v>411.70158350848607</v>
      </c>
      <c r="AT4593" s="1">
        <f>Table1[[#This Row],[รวมต้นทุนค่าเดินทาง]]+Table1[[#This Row],[รวมต้นทุนค่าซ่อม]]+Table1[[#This Row],[รวมค่าเสื่อม]]</f>
        <v>3429.6645370087417</v>
      </c>
      <c r="AU4593" s="1" t="e">
        <f t="shared" si="214"/>
        <v>#N/A</v>
      </c>
      <c r="AV4593" s="1" t="e" cm="1">
        <f t="array" ref="AV4593">IF(AC4593&lt;4, "เก็บ", IF(OR(AT4593 &lt; PERCENTILE(IF($AC$2:$AC$5092=AC4593, $AT$2:$AT$5092), 0.25) - 1.5 * (PERCENTILE(IF($AC$2:$AC$5092=AC4593, $AT$2:$AT$5092), 0.75) - PERCENTILE(IF($AC$2:$AC$5092=AC4593, $AT$2:$AT$5092), 0.25)), AT4593 &gt; PERCENTILE(IF($AC$2:$AC$5092=AC4593, $AT$2:$AT$5092), 0.75) + 1.5 * (PERCENTILE(IF($AC$2:$AC$5092=AC4593, $AT$2:$AT$5092), 0.75) - PERCENTILE(IF($AC$2:$AC$5092=AC4593, $AT$2:$AT$5092), 0.25))), "ตัด", "เก็บ"))</f>
        <v>#N/A</v>
      </c>
      <c r="AW4593" s="1" t="e">
        <f t="shared" si="215"/>
        <v>#DIV/0!</v>
      </c>
      <c r="AX4593" s="1">
        <v>2411.9362516169685</v>
      </c>
      <c r="AY4593" s="1">
        <v>1429.9629535002555</v>
      </c>
    </row>
    <row r="4594" spans="1:51" x14ac:dyDescent="0.2">
      <c r="A4594" s="3">
        <v>46095</v>
      </c>
      <c r="B4594">
        <v>46095</v>
      </c>
      <c r="C4594" t="s">
        <v>14486</v>
      </c>
      <c r="D4594" t="s">
        <v>66</v>
      </c>
      <c r="E4594" t="s">
        <v>184</v>
      </c>
      <c r="F4594" t="s">
        <v>185</v>
      </c>
      <c r="G4594" s="1">
        <v>0</v>
      </c>
      <c r="H4594" s="1">
        <v>0</v>
      </c>
      <c r="I4594" s="1">
        <v>0</v>
      </c>
      <c r="J4594" s="1">
        <v>0</v>
      </c>
      <c r="K4594" s="1">
        <v>0</v>
      </c>
      <c r="L4594" s="1">
        <v>0</v>
      </c>
      <c r="M4594" s="1">
        <v>0</v>
      </c>
      <c r="N4594" s="1">
        <v>0</v>
      </c>
      <c r="O4594" s="1">
        <v>1280</v>
      </c>
      <c r="P4594" t="s">
        <v>14487</v>
      </c>
      <c r="Q4594" s="2">
        <v>244422</v>
      </c>
      <c r="R4594" t="s">
        <v>55</v>
      </c>
      <c r="S4594">
        <v>0</v>
      </c>
      <c r="T4594" t="s">
        <v>88</v>
      </c>
      <c r="U4594" t="s">
        <v>71</v>
      </c>
      <c r="V4594" s="1">
        <v>0</v>
      </c>
      <c r="W4594" s="1">
        <v>1188</v>
      </c>
      <c r="X4594" s="1">
        <v>1280</v>
      </c>
      <c r="Y4594" t="s">
        <v>88</v>
      </c>
      <c r="Z4594" t="s">
        <v>71</v>
      </c>
      <c r="AA4594" t="s">
        <v>14488</v>
      </c>
      <c r="AB4594" s="1">
        <v>0</v>
      </c>
      <c r="AC4594" s="4">
        <f>IF(ISNUMBER(MATCH(AD4594, $AD$2:AD4593, 0)), INDEX($AC$2:AC4593, MATCH(AD4594, $AD$2:AD4593, 0)), MAX($AC$2:AC4593)+1)</f>
        <v>13</v>
      </c>
      <c r="AD4594" t="str">
        <f t="shared" si="216"/>
        <v>แพร่-เชียงใหม่</v>
      </c>
      <c r="AE4594" t="s">
        <v>55</v>
      </c>
      <c r="AF4594" s="1">
        <v>0</v>
      </c>
      <c r="AG4594" s="1">
        <v>0</v>
      </c>
      <c r="AH4594" s="1">
        <v>0</v>
      </c>
      <c r="AI4594" t="s">
        <v>14489</v>
      </c>
      <c r="AJ4594" s="1">
        <v>1</v>
      </c>
      <c r="AK4594" s="1">
        <v>0</v>
      </c>
      <c r="AL4594" s="1">
        <v>0</v>
      </c>
      <c r="AM4594" s="1">
        <v>0</v>
      </c>
      <c r="AN4594" s="1">
        <v>0</v>
      </c>
      <c r="AO4594" s="1">
        <v>0</v>
      </c>
      <c r="AP4594" s="1">
        <v>0</v>
      </c>
      <c r="AQ4594" s="1">
        <v>0</v>
      </c>
      <c r="AR4594" s="1">
        <v>2468</v>
      </c>
      <c r="AS4594" s="1">
        <v>543.02927083333327</v>
      </c>
      <c r="AT4594" s="1">
        <f>Table1[[#This Row],[รวมต้นทุนค่าเดินทาง]]+Table1[[#This Row],[รวมต้นทุนค่าซ่อม]]+Table1[[#This Row],[รวมค่าเสื่อม]]</f>
        <v>4523.1260450268819</v>
      </c>
      <c r="AU4594" s="1">
        <f t="shared" si="214"/>
        <v>4592.0787429767815</v>
      </c>
      <c r="AV4594" s="1" t="str" cm="1">
        <f t="array" ref="AV4594">IF(AC4594&lt;4, "เก็บ", IF(OR(AT4594 &lt; PERCENTILE(IF($AC$2:$AC$5092=AC4594, $AT$2:$AT$5092), 0.25) - 1.5 * (PERCENTILE(IF($AC$2:$AC$5092=AC4594, $AT$2:$AT$5092), 0.75) - PERCENTILE(IF($AC$2:$AC$5092=AC4594, $AT$2:$AT$5092), 0.25)), AT4594 &gt; PERCENTILE(IF($AC$2:$AC$5092=AC4594, $AT$2:$AT$5092), 0.75) + 1.5 * (PERCENTILE(IF($AC$2:$AC$5092=AC4594, $AT$2:$AT$5092), 0.75) - PERCENTILE(IF($AC$2:$AC$5092=AC4594, $AT$2:$AT$5092), 0.25))), "ตัด", "เก็บ"))</f>
        <v>เก็บ</v>
      </c>
      <c r="AW4594" s="1">
        <f t="shared" si="215"/>
        <v>4279.7356386749952</v>
      </c>
      <c r="AX4594" s="1">
        <v>3355.5397680040655</v>
      </c>
      <c r="AY4594" s="1">
        <v>1512.0967741935483</v>
      </c>
    </row>
    <row r="4595" spans="1:51" x14ac:dyDescent="0.2">
      <c r="A4595" s="3">
        <v>46095</v>
      </c>
      <c r="B4595">
        <v>46095</v>
      </c>
      <c r="C4595" t="s">
        <v>14490</v>
      </c>
      <c r="D4595" t="s">
        <v>66</v>
      </c>
      <c r="E4595" t="s">
        <v>105</v>
      </c>
      <c r="F4595" t="s">
        <v>137</v>
      </c>
      <c r="G4595" s="1">
        <v>0</v>
      </c>
      <c r="H4595" s="1">
        <v>0</v>
      </c>
      <c r="I4595" s="1">
        <v>0</v>
      </c>
      <c r="J4595" s="1">
        <v>0</v>
      </c>
      <c r="K4595" s="1">
        <v>0</v>
      </c>
      <c r="L4595" s="1">
        <v>0</v>
      </c>
      <c r="M4595" s="1">
        <v>0</v>
      </c>
      <c r="N4595" s="1">
        <v>670</v>
      </c>
      <c r="O4595" s="1">
        <v>1279</v>
      </c>
      <c r="P4595" t="s">
        <v>14491</v>
      </c>
      <c r="Q4595" s="2">
        <v>244422</v>
      </c>
      <c r="R4595" t="s">
        <v>55</v>
      </c>
      <c r="S4595">
        <v>0</v>
      </c>
      <c r="T4595" t="s">
        <v>87</v>
      </c>
      <c r="U4595" t="s">
        <v>71</v>
      </c>
      <c r="V4595" s="1">
        <v>0</v>
      </c>
      <c r="W4595" s="1">
        <v>0</v>
      </c>
      <c r="X4595" s="1">
        <v>609</v>
      </c>
      <c r="Y4595" t="s">
        <v>108</v>
      </c>
      <c r="Z4595" t="s">
        <v>71</v>
      </c>
      <c r="AA4595" t="s">
        <v>612</v>
      </c>
      <c r="AB4595" s="1">
        <v>0</v>
      </c>
      <c r="AC4595" s="4">
        <f>IF(ISNUMBER(MATCH(AD4595, $AD$2:AD4594, 0)), INDEX($AC$2:AC4594, MATCH(AD4595, $AD$2:AD4594, 0)), MAX($AC$2:AC4594)+1)</f>
        <v>6</v>
      </c>
      <c r="AD4595" t="str">
        <f t="shared" si="216"/>
        <v>เชียงราย-เชียงใหม่</v>
      </c>
      <c r="AE4595" t="s">
        <v>55</v>
      </c>
      <c r="AF4595" s="1">
        <v>0</v>
      </c>
      <c r="AG4595" s="1">
        <v>0</v>
      </c>
      <c r="AH4595" s="1">
        <v>0</v>
      </c>
      <c r="AI4595" t="s">
        <v>14492</v>
      </c>
      <c r="AJ4595" s="1">
        <v>1</v>
      </c>
      <c r="AK4595" s="1">
        <v>0</v>
      </c>
      <c r="AL4595" s="1">
        <v>0</v>
      </c>
      <c r="AM4595" s="1">
        <v>0</v>
      </c>
      <c r="AN4595" s="1">
        <v>0</v>
      </c>
      <c r="AO4595" s="1">
        <v>0</v>
      </c>
      <c r="AP4595" s="1">
        <v>0</v>
      </c>
      <c r="AQ4595" s="1">
        <v>0</v>
      </c>
      <c r="AR4595" s="1">
        <v>1279</v>
      </c>
      <c r="AS4595" s="1">
        <v>600.57477272727272</v>
      </c>
      <c r="AT4595" s="1">
        <f>Table1[[#This Row],[รวมต้นทุนค่าเดินทาง]]+Table1[[#This Row],[รวมต้นทุนค่าซ่อม]]+Table1[[#This Row],[รวมค่าเสื่อม]]</f>
        <v>3183.9225988142293</v>
      </c>
      <c r="AU4595" s="1">
        <f t="shared" si="214"/>
        <v>4428.3346813776061</v>
      </c>
      <c r="AV4595" s="1" t="str" cm="1">
        <f t="array" ref="AV4595">IF(AC4595&lt;4, "เก็บ", IF(OR(AT4595 &lt; PERCENTILE(IF($AC$2:$AC$5092=AC4595, $AT$2:$AT$5092), 0.25) - 1.5 * (PERCENTILE(IF($AC$2:$AC$5092=AC4595, $AT$2:$AT$5092), 0.75) - PERCENTILE(IF($AC$2:$AC$5092=AC4595, $AT$2:$AT$5092), 0.25)), AT4595 &gt; PERCENTILE(IF($AC$2:$AC$5092=AC4595, $AT$2:$AT$5092), 0.75) + 1.5 * (PERCENTILE(IF($AC$2:$AC$5092=AC4595, $AT$2:$AT$5092), 0.75) - PERCENTILE(IF($AC$2:$AC$5092=AC4595, $AT$2:$AT$5092), 0.25))), "ตัด", "เก็บ"))</f>
        <v>เก็บ</v>
      </c>
      <c r="AW4595" s="1">
        <f t="shared" si="215"/>
        <v>3873.7679454274344</v>
      </c>
      <c r="AX4595" s="1">
        <v>2781.4385174989698</v>
      </c>
      <c r="AY4595" s="1">
        <v>1304.3478260869565</v>
      </c>
    </row>
    <row r="4596" spans="1:51" x14ac:dyDescent="0.2">
      <c r="A4596" s="3">
        <v>46096</v>
      </c>
      <c r="B4596">
        <v>46096</v>
      </c>
      <c r="C4596" t="s">
        <v>14493</v>
      </c>
      <c r="D4596" t="s">
        <v>66</v>
      </c>
      <c r="E4596" t="s">
        <v>124</v>
      </c>
      <c r="F4596" t="s">
        <v>289</v>
      </c>
      <c r="G4596" s="1">
        <v>975</v>
      </c>
      <c r="H4596" s="1">
        <v>0</v>
      </c>
      <c r="I4596" s="1">
        <v>500</v>
      </c>
      <c r="J4596" s="1">
        <v>0</v>
      </c>
      <c r="K4596" s="1">
        <v>0</v>
      </c>
      <c r="L4596" s="1">
        <v>0</v>
      </c>
      <c r="M4596" s="1">
        <v>0</v>
      </c>
      <c r="N4596" s="1">
        <v>0</v>
      </c>
      <c r="O4596" s="1">
        <v>1475</v>
      </c>
      <c r="P4596" t="s">
        <v>14494</v>
      </c>
      <c r="Q4596" s="2">
        <v>244423</v>
      </c>
      <c r="R4596" t="s">
        <v>70</v>
      </c>
      <c r="S4596">
        <v>0</v>
      </c>
      <c r="T4596" t="s">
        <v>71</v>
      </c>
      <c r="U4596" t="s">
        <v>161</v>
      </c>
      <c r="V4596" s="1">
        <v>0</v>
      </c>
      <c r="W4596" s="1">
        <v>0</v>
      </c>
      <c r="X4596" s="1">
        <v>0</v>
      </c>
      <c r="AA4596" t="s">
        <v>58</v>
      </c>
      <c r="AB4596" s="1">
        <v>0</v>
      </c>
      <c r="AC4596" s="4">
        <f>IF(ISNUMBER(MATCH(AD4596, $AD$2:AD4595, 0)), INDEX($AC$2:AC4595, MATCH(AD4596, $AD$2:AD4595, 0)), MAX($AC$2:AC4595)+1)</f>
        <v>9</v>
      </c>
      <c r="AD4596" t="str">
        <f t="shared" si="216"/>
        <v>เชียงใหม่-พุทธมณฑลสาย 2</v>
      </c>
      <c r="AE4596" t="s">
        <v>73</v>
      </c>
      <c r="AF4596" s="1">
        <v>0</v>
      </c>
      <c r="AG4596" s="1">
        <v>0</v>
      </c>
      <c r="AH4596" s="1">
        <v>0</v>
      </c>
      <c r="AI4596" t="s">
        <v>14495</v>
      </c>
      <c r="AJ4596" s="1">
        <v>1</v>
      </c>
      <c r="AK4596" s="1">
        <v>720</v>
      </c>
      <c r="AL4596" s="1">
        <v>720</v>
      </c>
      <c r="AM4596" s="1">
        <v>1</v>
      </c>
      <c r="AN4596" s="1">
        <v>0</v>
      </c>
      <c r="AO4596" s="1">
        <v>0</v>
      </c>
      <c r="AP4596" s="1">
        <v>0</v>
      </c>
      <c r="AQ4596" s="1">
        <v>0</v>
      </c>
      <c r="AR4596" s="1">
        <v>1475</v>
      </c>
      <c r="AS4596" s="1">
        <v>2452.3732579228713</v>
      </c>
      <c r="AT4596" s="1">
        <f>Table1[[#This Row],[รวมต้นทุนค่าเดินทาง]]+Table1[[#This Row],[รวมต้นทุนค่าซ่อม]]+Table1[[#This Row],[รวมค่าเสื่อม]]</f>
        <v>5714.704257440013</v>
      </c>
      <c r="AU4596" s="1">
        <f t="shared" si="214"/>
        <v>4623.2312262414152</v>
      </c>
      <c r="AV4596" s="1" t="str" cm="1">
        <f t="array" ref="AV4596">IF(AC4596&lt;4, "เก็บ", IF(OR(AT4596 &lt; PERCENTILE(IF($AC$2:$AC$5092=AC4596, $AT$2:$AT$5092), 0.25) - 1.5 * (PERCENTILE(IF($AC$2:$AC$5092=AC4596, $AT$2:$AT$5092), 0.75) - PERCENTILE(IF($AC$2:$AC$5092=AC4596, $AT$2:$AT$5092), 0.25)), AT4596 &gt; PERCENTILE(IF($AC$2:$AC$5092=AC4596, $AT$2:$AT$5092), 0.75) + 1.5 * (PERCENTILE(IF($AC$2:$AC$5092=AC4596, $AT$2:$AT$5092), 0.75) - PERCENTILE(IF($AC$2:$AC$5092=AC4596, $AT$2:$AT$5092), 0.25))), "ตัด", "เก็บ"))</f>
        <v>เก็บ</v>
      </c>
      <c r="AW4596" s="1">
        <f t="shared" si="215"/>
        <v>4005.4952465164292</v>
      </c>
      <c r="AX4596" s="1">
        <v>2577.9546108768855</v>
      </c>
      <c r="AY4596" s="1">
        <v>1787.3309995171414</v>
      </c>
    </row>
    <row r="4597" spans="1:51" x14ac:dyDescent="0.2">
      <c r="A4597" s="3">
        <v>46096</v>
      </c>
      <c r="B4597">
        <v>46096</v>
      </c>
      <c r="C4597" t="s">
        <v>14496</v>
      </c>
      <c r="D4597" t="s">
        <v>66</v>
      </c>
      <c r="E4597" t="s">
        <v>67</v>
      </c>
      <c r="F4597" t="s">
        <v>273</v>
      </c>
      <c r="G4597" s="1">
        <v>0</v>
      </c>
      <c r="H4597" s="1">
        <v>0</v>
      </c>
      <c r="I4597" s="1">
        <v>400</v>
      </c>
      <c r="J4597" s="1">
        <v>0</v>
      </c>
      <c r="K4597" s="1">
        <v>0</v>
      </c>
      <c r="L4597" s="1">
        <v>0</v>
      </c>
      <c r="M4597" s="1">
        <v>0</v>
      </c>
      <c r="N4597" s="1">
        <v>0</v>
      </c>
      <c r="O4597" s="1">
        <v>400</v>
      </c>
      <c r="P4597" t="s">
        <v>14497</v>
      </c>
      <c r="Q4597" s="2">
        <v>244423</v>
      </c>
      <c r="R4597" t="s">
        <v>70</v>
      </c>
      <c r="S4597">
        <v>0</v>
      </c>
      <c r="T4597" t="s">
        <v>71</v>
      </c>
      <c r="U4597" t="s">
        <v>93</v>
      </c>
      <c r="V4597" s="1">
        <v>0</v>
      </c>
      <c r="W4597" s="1">
        <v>0</v>
      </c>
      <c r="X4597" s="1">
        <v>0</v>
      </c>
      <c r="AA4597" t="s">
        <v>58</v>
      </c>
      <c r="AB4597" s="1">
        <v>0</v>
      </c>
      <c r="AC4597" s="4">
        <f>IF(ISNUMBER(MATCH(AD4597, $AD$2:AD4596, 0)), INDEX($AC$2:AC4596, MATCH(AD4597, $AD$2:AD4596, 0)), MAX($AC$2:AC4596)+1)</f>
        <v>4</v>
      </c>
      <c r="AD4597" t="str">
        <f t="shared" si="216"/>
        <v>เชียงใหม่-ตลาดไท</v>
      </c>
      <c r="AE4597" t="s">
        <v>73</v>
      </c>
      <c r="AF4597" s="1">
        <v>0</v>
      </c>
      <c r="AG4597" s="1">
        <v>0</v>
      </c>
      <c r="AH4597" s="1">
        <v>0</v>
      </c>
      <c r="AI4597" t="s">
        <v>14498</v>
      </c>
      <c r="AJ4597" s="1">
        <v>1</v>
      </c>
      <c r="AK4597" s="1">
        <v>720</v>
      </c>
      <c r="AL4597" s="1">
        <v>720</v>
      </c>
      <c r="AM4597" s="1">
        <v>1</v>
      </c>
      <c r="AN4597" s="1">
        <v>0</v>
      </c>
      <c r="AO4597" s="1">
        <v>0</v>
      </c>
      <c r="AP4597" s="1">
        <v>0</v>
      </c>
      <c r="AQ4597" s="1">
        <v>0</v>
      </c>
      <c r="AR4597" s="1">
        <v>400</v>
      </c>
      <c r="AS4597" s="1">
        <v>89.642006033182497</v>
      </c>
      <c r="AT4597" s="1">
        <f>Table1[[#This Row],[รวมต้นทุนค่าเดินทาง]]+Table1[[#This Row],[รวมต้นทุนค่าซ่อม]]+Table1[[#This Row],[รวมค่าเสื่อม]]</f>
        <v>1676.0744594493315</v>
      </c>
      <c r="AU4597" s="1">
        <f t="shared" si="214"/>
        <v>4256.109283997258</v>
      </c>
      <c r="AV4597" s="1" t="str" cm="1">
        <f t="array" ref="AV4597">IF(AC4597&lt;4, "เก็บ", IF(OR(AT4597 &lt; PERCENTILE(IF($AC$2:$AC$5092=AC4597, $AT$2:$AT$5092), 0.25) - 1.5 * (PERCENTILE(IF($AC$2:$AC$5092=AC4597, $AT$2:$AT$5092), 0.75) - PERCENTILE(IF($AC$2:$AC$5092=AC4597, $AT$2:$AT$5092), 0.25)), AT4597 &gt; PERCENTILE(IF($AC$2:$AC$5092=AC4597, $AT$2:$AT$5092), 0.75) + 1.5 * (PERCENTILE(IF($AC$2:$AC$5092=AC4597, $AT$2:$AT$5092), 0.75) - PERCENTILE(IF($AC$2:$AC$5092=AC4597, $AT$2:$AT$5092), 0.25))), "ตัด", "เก็บ"))</f>
        <v>เก็บ</v>
      </c>
      <c r="AW4597" s="1">
        <f t="shared" si="215"/>
        <v>3807.0727671795808</v>
      </c>
      <c r="AX4597" s="1">
        <v>2335.0230876608157</v>
      </c>
      <c r="AY4597" s="1">
        <v>1186.432453416149</v>
      </c>
    </row>
    <row r="4598" spans="1:51" x14ac:dyDescent="0.2">
      <c r="A4598" s="3">
        <v>46096</v>
      </c>
      <c r="B4598">
        <v>46096</v>
      </c>
      <c r="C4598" t="s">
        <v>14499</v>
      </c>
      <c r="D4598" t="s">
        <v>66</v>
      </c>
      <c r="E4598" t="s">
        <v>67</v>
      </c>
      <c r="F4598" t="s">
        <v>1010</v>
      </c>
      <c r="G4598" s="1">
        <v>0</v>
      </c>
      <c r="H4598" s="1">
        <v>0</v>
      </c>
      <c r="I4598" s="1">
        <v>560</v>
      </c>
      <c r="J4598" s="1">
        <v>0</v>
      </c>
      <c r="K4598" s="1">
        <v>0</v>
      </c>
      <c r="L4598" s="1">
        <v>0</v>
      </c>
      <c r="M4598" s="1">
        <v>0</v>
      </c>
      <c r="N4598" s="1">
        <v>0</v>
      </c>
      <c r="O4598" s="1">
        <v>560</v>
      </c>
      <c r="P4598" t="s">
        <v>14500</v>
      </c>
      <c r="Q4598" s="2">
        <v>244423</v>
      </c>
      <c r="R4598" t="s">
        <v>70</v>
      </c>
      <c r="S4598">
        <v>0</v>
      </c>
      <c r="T4598" t="s">
        <v>71</v>
      </c>
      <c r="U4598" t="s">
        <v>72</v>
      </c>
      <c r="V4598" s="1">
        <v>0</v>
      </c>
      <c r="W4598" s="1">
        <v>0</v>
      </c>
      <c r="X4598" s="1">
        <v>0</v>
      </c>
      <c r="AA4598" t="s">
        <v>58</v>
      </c>
      <c r="AB4598" s="1">
        <v>0</v>
      </c>
      <c r="AC4598" s="4">
        <f>IF(ISNUMBER(MATCH(AD4598, $AD$2:AD4597, 0)), INDEX($AC$2:AC4597, MATCH(AD4598, $AD$2:AD4597, 0)), MAX($AC$2:AC4597)+1)</f>
        <v>2</v>
      </c>
      <c r="AD4598" t="str">
        <f t="shared" si="216"/>
        <v>เชียงใหม่-พุทธมณฑลสาย 5</v>
      </c>
      <c r="AE4598" t="s">
        <v>73</v>
      </c>
      <c r="AF4598" s="1">
        <v>0</v>
      </c>
      <c r="AG4598" s="1">
        <v>0</v>
      </c>
      <c r="AH4598" s="1">
        <v>0</v>
      </c>
      <c r="AI4598" t="s">
        <v>14501</v>
      </c>
      <c r="AJ4598" s="1">
        <v>1</v>
      </c>
      <c r="AK4598" s="1">
        <v>720</v>
      </c>
      <c r="AL4598" s="1">
        <v>720</v>
      </c>
      <c r="AM4598" s="1">
        <v>1</v>
      </c>
      <c r="AN4598" s="1">
        <v>0</v>
      </c>
      <c r="AO4598" s="1">
        <v>0</v>
      </c>
      <c r="AP4598" s="1">
        <v>0</v>
      </c>
      <c r="AQ4598" s="1">
        <v>0</v>
      </c>
      <c r="AR4598" s="1">
        <v>560</v>
      </c>
      <c r="AS4598" s="1">
        <v>773.87070752591251</v>
      </c>
      <c r="AT4598" s="1">
        <f>Table1[[#This Row],[รวมต้นทุนค่าเดินทาง]]+Table1[[#This Row],[รวมต้นทุนค่าซ่อม]]+Table1[[#This Row],[รวมค่าเสื่อม]]</f>
        <v>2378.0998265190474</v>
      </c>
      <c r="AU4598" s="1">
        <f t="shared" si="214"/>
        <v>5026.5629662053279</v>
      </c>
      <c r="AV4598" s="1" t="str" cm="1">
        <f t="array" ref="AV4598">IF(AC4598&lt;4, "เก็บ", IF(OR(AT4598 &lt; PERCENTILE(IF($AC$2:$AC$5092=AC4598, $AT$2:$AT$5092), 0.25) - 1.5 * (PERCENTILE(IF($AC$2:$AC$5092=AC4598, $AT$2:$AT$5092), 0.75) - PERCENTILE(IF($AC$2:$AC$5092=AC4598, $AT$2:$AT$5092), 0.25)), AT4598 &gt; PERCENTILE(IF($AC$2:$AC$5092=AC4598, $AT$2:$AT$5092), 0.75) + 1.5 * (PERCENTILE(IF($AC$2:$AC$5092=AC4598, $AT$2:$AT$5092), 0.75) - PERCENTILE(IF($AC$2:$AC$5092=AC4598, $AT$2:$AT$5092), 0.25))), "ตัด", "เก็บ"))</f>
        <v>เก็บ</v>
      </c>
      <c r="AW4598" s="1">
        <f t="shared" si="215"/>
        <v>5026.5629662053279</v>
      </c>
      <c r="AX4598" s="1">
        <v>4064.5059139663294</v>
      </c>
      <c r="AY4598" s="1">
        <v>1044.229118993135</v>
      </c>
    </row>
    <row r="4599" spans="1:51" x14ac:dyDescent="0.2">
      <c r="A4599" s="3">
        <v>46096</v>
      </c>
      <c r="B4599">
        <v>46096</v>
      </c>
      <c r="C4599" t="s">
        <v>14502</v>
      </c>
      <c r="D4599" t="s">
        <v>66</v>
      </c>
      <c r="E4599" t="s">
        <v>124</v>
      </c>
      <c r="F4599" t="s">
        <v>164</v>
      </c>
      <c r="G4599" s="1">
        <v>975</v>
      </c>
      <c r="H4599" s="1">
        <v>0</v>
      </c>
      <c r="I4599" s="1">
        <v>400</v>
      </c>
      <c r="J4599" s="1">
        <v>0</v>
      </c>
      <c r="K4599" s="1">
        <v>0</v>
      </c>
      <c r="L4599" s="1">
        <v>0</v>
      </c>
      <c r="M4599" s="1">
        <v>0</v>
      </c>
      <c r="N4599" s="1">
        <v>0</v>
      </c>
      <c r="O4599" s="1">
        <v>1375</v>
      </c>
      <c r="P4599" t="s">
        <v>14503</v>
      </c>
      <c r="Q4599" s="2">
        <v>244423</v>
      </c>
      <c r="R4599" t="s">
        <v>70</v>
      </c>
      <c r="S4599">
        <v>0</v>
      </c>
      <c r="T4599" t="s">
        <v>71</v>
      </c>
      <c r="U4599" t="s">
        <v>93</v>
      </c>
      <c r="V4599" s="1">
        <v>0</v>
      </c>
      <c r="W4599" s="1">
        <v>0</v>
      </c>
      <c r="X4599" s="1">
        <v>0</v>
      </c>
      <c r="AA4599" t="s">
        <v>58</v>
      </c>
      <c r="AB4599" s="1">
        <v>0</v>
      </c>
      <c r="AC4599" s="4">
        <f>IF(ISNUMBER(MATCH(AD4599, $AD$2:AD4598, 0)), INDEX($AC$2:AC4598, MATCH(AD4599, $AD$2:AD4598, 0)), MAX($AC$2:AC4598)+1)</f>
        <v>4</v>
      </c>
      <c r="AD4599" t="str">
        <f t="shared" si="216"/>
        <v>เชียงใหม่-ตลาดไท</v>
      </c>
      <c r="AE4599" t="s">
        <v>73</v>
      </c>
      <c r="AF4599" s="1">
        <v>0</v>
      </c>
      <c r="AG4599" s="1">
        <v>0</v>
      </c>
      <c r="AH4599" s="1">
        <v>0</v>
      </c>
      <c r="AI4599" t="s">
        <v>14504</v>
      </c>
      <c r="AJ4599" s="1">
        <v>1</v>
      </c>
      <c r="AK4599" s="1">
        <v>720</v>
      </c>
      <c r="AL4599" s="1">
        <v>720</v>
      </c>
      <c r="AM4599" s="1">
        <v>1</v>
      </c>
      <c r="AN4599" s="1">
        <v>0</v>
      </c>
      <c r="AO4599" s="1">
        <v>0</v>
      </c>
      <c r="AP4599" s="1">
        <v>0</v>
      </c>
      <c r="AQ4599" s="1">
        <v>0</v>
      </c>
      <c r="AR4599" s="1">
        <v>1375</v>
      </c>
      <c r="AS4599" s="1">
        <v>279.14555605515591</v>
      </c>
      <c r="AT4599" s="1">
        <f>Table1[[#This Row],[รวมต้นทุนค่าเดินทาง]]+Table1[[#This Row],[รวมต้นทุนค่าซ่อม]]+Table1[[#This Row],[รวมค่าเสื่อม]]</f>
        <v>3489.3413102689387</v>
      </c>
      <c r="AU4599" s="1">
        <f t="shared" si="214"/>
        <v>4256.109283997258</v>
      </c>
      <c r="AV4599" s="1" t="str" cm="1">
        <f t="array" ref="AV4599">IF(AC4599&lt;4, "เก็บ", IF(OR(AT4599 &lt; PERCENTILE(IF($AC$2:$AC$5092=AC4599, $AT$2:$AT$5092), 0.25) - 1.5 * (PERCENTILE(IF($AC$2:$AC$5092=AC4599, $AT$2:$AT$5092), 0.75) - PERCENTILE(IF($AC$2:$AC$5092=AC4599, $AT$2:$AT$5092), 0.25)), AT4599 &gt; PERCENTILE(IF($AC$2:$AC$5092=AC4599, $AT$2:$AT$5092), 0.75) + 1.5 * (PERCENTILE(IF($AC$2:$AC$5092=AC4599, $AT$2:$AT$5092), 0.75) - PERCENTILE(IF($AC$2:$AC$5092=AC4599, $AT$2:$AT$5092), 0.25))), "ตัด", "เก็บ"))</f>
        <v>เก็บ</v>
      </c>
      <c r="AW4599" s="1">
        <f t="shared" si="215"/>
        <v>3807.0727671795808</v>
      </c>
      <c r="AX4599" s="1">
        <v>2335.0230876608157</v>
      </c>
      <c r="AY4599" s="1">
        <v>1835.1957542137829</v>
      </c>
    </row>
    <row r="4600" spans="1:51" x14ac:dyDescent="0.2">
      <c r="A4600" s="3">
        <v>46097</v>
      </c>
      <c r="B4600">
        <v>46097</v>
      </c>
      <c r="C4600" t="s">
        <v>14505</v>
      </c>
      <c r="D4600" t="s">
        <v>66</v>
      </c>
      <c r="E4600" t="s">
        <v>124</v>
      </c>
      <c r="F4600" t="s">
        <v>125</v>
      </c>
      <c r="G4600" s="1">
        <v>0</v>
      </c>
      <c r="H4600" s="1">
        <v>0</v>
      </c>
      <c r="I4600" s="1">
        <v>500</v>
      </c>
      <c r="J4600" s="1">
        <v>0</v>
      </c>
      <c r="K4600" s="1">
        <v>0</v>
      </c>
      <c r="L4600" s="1">
        <v>0</v>
      </c>
      <c r="M4600" s="1">
        <v>0</v>
      </c>
      <c r="N4600" s="1">
        <v>0</v>
      </c>
      <c r="O4600" s="1">
        <v>500</v>
      </c>
      <c r="P4600" t="s">
        <v>14506</v>
      </c>
      <c r="Q4600" s="2">
        <v>244424</v>
      </c>
      <c r="R4600" t="s">
        <v>70</v>
      </c>
      <c r="S4600">
        <v>0</v>
      </c>
      <c r="T4600" t="s">
        <v>71</v>
      </c>
      <c r="U4600" t="s">
        <v>161</v>
      </c>
      <c r="V4600" s="1">
        <v>0</v>
      </c>
      <c r="W4600" s="1">
        <v>0</v>
      </c>
      <c r="X4600" s="1">
        <v>0</v>
      </c>
      <c r="AA4600" t="s">
        <v>58</v>
      </c>
      <c r="AB4600" s="1">
        <v>0</v>
      </c>
      <c r="AC4600" s="4">
        <f>IF(ISNUMBER(MATCH(AD4600, $AD$2:AD4599, 0)), INDEX($AC$2:AC4599, MATCH(AD4600, $AD$2:AD4599, 0)), MAX($AC$2:AC4599)+1)</f>
        <v>9</v>
      </c>
      <c r="AD4600" t="str">
        <f t="shared" si="216"/>
        <v>เชียงใหม่-พุทธมณฑลสาย 2</v>
      </c>
      <c r="AE4600" t="s">
        <v>73</v>
      </c>
      <c r="AF4600" s="1">
        <v>0</v>
      </c>
      <c r="AG4600" s="1">
        <v>0</v>
      </c>
      <c r="AH4600" s="1">
        <v>0</v>
      </c>
      <c r="AI4600" t="s">
        <v>14507</v>
      </c>
      <c r="AJ4600" s="1">
        <v>1</v>
      </c>
      <c r="AK4600" s="1">
        <v>720</v>
      </c>
      <c r="AL4600" s="1">
        <v>720</v>
      </c>
      <c r="AM4600" s="1">
        <v>1</v>
      </c>
      <c r="AN4600" s="1">
        <v>0</v>
      </c>
      <c r="AO4600" s="1">
        <v>0</v>
      </c>
      <c r="AP4600" s="1">
        <v>0</v>
      </c>
      <c r="AQ4600" s="1">
        <v>0</v>
      </c>
      <c r="AR4600" s="1">
        <v>500</v>
      </c>
      <c r="AS4600" s="1">
        <v>714.39658755960124</v>
      </c>
      <c r="AT4600" s="1">
        <f>Table1[[#This Row],[รวมต้นทุนค่าเดินทาง]]+Table1[[#This Row],[รวมต้นทุนค่าซ่อม]]+Table1[[#This Row],[รวมค่าเสื่อม]]</f>
        <v>2484.450693584788</v>
      </c>
      <c r="AU4600" s="1">
        <f t="shared" si="214"/>
        <v>4623.2312262414152</v>
      </c>
      <c r="AV4600" s="1" t="str" cm="1">
        <f t="array" ref="AV4600">IF(AC4600&lt;4, "เก็บ", IF(OR(AT4600 &lt; PERCENTILE(IF($AC$2:$AC$5092=AC4600, $AT$2:$AT$5092), 0.25) - 1.5 * (PERCENTILE(IF($AC$2:$AC$5092=AC4600, $AT$2:$AT$5092), 0.75) - PERCENTILE(IF($AC$2:$AC$5092=AC4600, $AT$2:$AT$5092), 0.25)), AT4600 &gt; PERCENTILE(IF($AC$2:$AC$5092=AC4600, $AT$2:$AT$5092), 0.75) + 1.5 * (PERCENTILE(IF($AC$2:$AC$5092=AC4600, $AT$2:$AT$5092), 0.75) - PERCENTILE(IF($AC$2:$AC$5092=AC4600, $AT$2:$AT$5092), 0.25))), "ตัด", "เก็บ"))</f>
        <v>เก็บ</v>
      </c>
      <c r="AW4600" s="1">
        <f t="shared" si="215"/>
        <v>4005.4952465164292</v>
      </c>
      <c r="AX4600" s="1">
        <v>2577.9546108768855</v>
      </c>
      <c r="AY4600" s="1">
        <v>1270.0541060251867</v>
      </c>
    </row>
    <row r="4601" spans="1:51" x14ac:dyDescent="0.2">
      <c r="A4601" s="3">
        <v>46097</v>
      </c>
      <c r="B4601">
        <v>46097</v>
      </c>
      <c r="C4601" t="s">
        <v>14508</v>
      </c>
      <c r="D4601" t="s">
        <v>66</v>
      </c>
      <c r="E4601" t="s">
        <v>124</v>
      </c>
      <c r="F4601" t="s">
        <v>381</v>
      </c>
      <c r="G4601" s="1">
        <v>0</v>
      </c>
      <c r="H4601" s="1">
        <v>0</v>
      </c>
      <c r="I4601" s="1">
        <v>400</v>
      </c>
      <c r="J4601" s="1">
        <v>0</v>
      </c>
      <c r="K4601" s="1">
        <v>0</v>
      </c>
      <c r="L4601" s="1">
        <v>0</v>
      </c>
      <c r="M4601" s="1">
        <v>0</v>
      </c>
      <c r="N4601" s="1">
        <v>0</v>
      </c>
      <c r="O4601" s="1">
        <v>400</v>
      </c>
      <c r="P4601" t="s">
        <v>14509</v>
      </c>
      <c r="Q4601" s="2">
        <v>244424</v>
      </c>
      <c r="R4601" t="s">
        <v>70</v>
      </c>
      <c r="S4601">
        <v>0</v>
      </c>
      <c r="T4601" t="s">
        <v>71</v>
      </c>
      <c r="U4601" t="s">
        <v>93</v>
      </c>
      <c r="V4601" s="1">
        <v>0</v>
      </c>
      <c r="W4601" s="1">
        <v>0</v>
      </c>
      <c r="X4601" s="1">
        <v>0</v>
      </c>
      <c r="AA4601" t="s">
        <v>58</v>
      </c>
      <c r="AB4601" s="1">
        <v>0</v>
      </c>
      <c r="AC4601" s="4">
        <f>IF(ISNUMBER(MATCH(AD4601, $AD$2:AD4600, 0)), INDEX($AC$2:AC4600, MATCH(AD4601, $AD$2:AD4600, 0)), MAX($AC$2:AC4600)+1)</f>
        <v>4</v>
      </c>
      <c r="AD4601" t="str">
        <f t="shared" si="216"/>
        <v>เชียงใหม่-ตลาดไท</v>
      </c>
      <c r="AE4601" t="s">
        <v>73</v>
      </c>
      <c r="AF4601" s="1">
        <v>0</v>
      </c>
      <c r="AG4601" s="1">
        <v>0</v>
      </c>
      <c r="AH4601" s="1">
        <v>0</v>
      </c>
      <c r="AI4601" t="s">
        <v>14510</v>
      </c>
      <c r="AJ4601" s="1">
        <v>1</v>
      </c>
      <c r="AK4601" s="1">
        <v>720</v>
      </c>
      <c r="AL4601" s="1">
        <v>720</v>
      </c>
      <c r="AM4601" s="1">
        <v>1</v>
      </c>
      <c r="AN4601" s="1">
        <v>0</v>
      </c>
      <c r="AO4601" s="1">
        <v>0</v>
      </c>
      <c r="AP4601" s="1">
        <v>0</v>
      </c>
      <c r="AQ4601" s="1">
        <v>0</v>
      </c>
      <c r="AR4601" s="1">
        <v>400</v>
      </c>
      <c r="AS4601" s="1">
        <v>208.86666666666667</v>
      </c>
      <c r="AT4601" s="1">
        <f>Table1[[#This Row],[รวมต้นทุนค่าเดินทาง]]+Table1[[#This Row],[รวมต้นทุนค่าซ่อม]]+Table1[[#This Row],[รวมค่าเสื่อม]]</f>
        <v>1915.8831173147223</v>
      </c>
      <c r="AU4601" s="1">
        <f t="shared" si="214"/>
        <v>4256.109283997258</v>
      </c>
      <c r="AV4601" s="1" t="str" cm="1">
        <f t="array" ref="AV4601">IF(AC4601&lt;4, "เก็บ", IF(OR(AT4601 &lt; PERCENTILE(IF($AC$2:$AC$5092=AC4601, $AT$2:$AT$5092), 0.25) - 1.5 * (PERCENTILE(IF($AC$2:$AC$5092=AC4601, $AT$2:$AT$5092), 0.75) - PERCENTILE(IF($AC$2:$AC$5092=AC4601, $AT$2:$AT$5092), 0.25)), AT4601 &gt; PERCENTILE(IF($AC$2:$AC$5092=AC4601, $AT$2:$AT$5092), 0.75) + 1.5 * (PERCENTILE(IF($AC$2:$AC$5092=AC4601, $AT$2:$AT$5092), 0.75) - PERCENTILE(IF($AC$2:$AC$5092=AC4601, $AT$2:$AT$5092), 0.25))), "ตัด", "เก็บ"))</f>
        <v>เก็บ</v>
      </c>
      <c r="AW4601" s="1">
        <f t="shared" si="215"/>
        <v>3807.0727671795808</v>
      </c>
      <c r="AX4601" s="1">
        <v>2335.0230876608157</v>
      </c>
      <c r="AY4601" s="1">
        <v>1307.0164506480558</v>
      </c>
    </row>
    <row r="4602" spans="1:51" x14ac:dyDescent="0.2">
      <c r="A4602" s="3">
        <v>46097</v>
      </c>
      <c r="B4602">
        <v>46097</v>
      </c>
      <c r="C4602" t="s">
        <v>14511</v>
      </c>
      <c r="D4602" t="s">
        <v>66</v>
      </c>
      <c r="E4602" t="s">
        <v>129</v>
      </c>
      <c r="F4602" t="s">
        <v>669</v>
      </c>
      <c r="G4602" s="1">
        <v>0</v>
      </c>
      <c r="H4602" s="1">
        <v>0</v>
      </c>
      <c r="I4602" s="1">
        <v>500</v>
      </c>
      <c r="J4602" s="1">
        <v>0</v>
      </c>
      <c r="K4602" s="1">
        <v>0</v>
      </c>
      <c r="L4602" s="1">
        <v>0</v>
      </c>
      <c r="M4602" s="1">
        <v>0</v>
      </c>
      <c r="N4602" s="1">
        <v>0</v>
      </c>
      <c r="O4602" s="1">
        <v>500</v>
      </c>
      <c r="P4602" t="s">
        <v>14512</v>
      </c>
      <c r="Q4602" s="2">
        <v>244424</v>
      </c>
      <c r="R4602" t="s">
        <v>70</v>
      </c>
      <c r="S4602">
        <v>0</v>
      </c>
      <c r="T4602" t="s">
        <v>71</v>
      </c>
      <c r="U4602" t="s">
        <v>72</v>
      </c>
      <c r="V4602" s="1">
        <v>0</v>
      </c>
      <c r="W4602" s="1">
        <v>0</v>
      </c>
      <c r="X4602" s="1">
        <v>0</v>
      </c>
      <c r="AA4602" t="s">
        <v>58</v>
      </c>
      <c r="AB4602" s="1">
        <v>0</v>
      </c>
      <c r="AC4602" s="4">
        <f>IF(ISNUMBER(MATCH(AD4602, $AD$2:AD4601, 0)), INDEX($AC$2:AC4601, MATCH(AD4602, $AD$2:AD4601, 0)), MAX($AC$2:AC4601)+1)</f>
        <v>2</v>
      </c>
      <c r="AD4602" t="str">
        <f t="shared" si="216"/>
        <v>เชียงใหม่-พุทธมณฑลสาย 5</v>
      </c>
      <c r="AE4602" t="s">
        <v>73</v>
      </c>
      <c r="AF4602" s="1">
        <v>0</v>
      </c>
      <c r="AG4602" s="1">
        <v>0</v>
      </c>
      <c r="AH4602" s="1">
        <v>0</v>
      </c>
      <c r="AI4602" t="s">
        <v>14513</v>
      </c>
      <c r="AJ4602" s="1">
        <v>1</v>
      </c>
      <c r="AK4602" s="1">
        <v>720</v>
      </c>
      <c r="AL4602" s="1">
        <v>720</v>
      </c>
      <c r="AM4602" s="1">
        <v>1</v>
      </c>
      <c r="AN4602" s="1">
        <v>0</v>
      </c>
      <c r="AO4602" s="1">
        <v>0</v>
      </c>
      <c r="AP4602" s="1">
        <v>1351.0398</v>
      </c>
      <c r="AQ4602" s="1">
        <v>1351.0398</v>
      </c>
      <c r="AR4602" s="1">
        <v>1851.0398</v>
      </c>
      <c r="AS4602" s="1">
        <v>2935.1834620642517</v>
      </c>
      <c r="AT4602" s="1">
        <f>Table1[[#This Row],[รวมต้นทุนค่าเดินทาง]]+Table1[[#This Row],[รวมต้นทุนค่าซ่อม]]+Table1[[#This Row],[รวมค่าเสื่อม]]</f>
        <v>5887.5815935362198</v>
      </c>
      <c r="AU4602" s="1">
        <f t="shared" si="214"/>
        <v>5026.5629662053279</v>
      </c>
      <c r="AV4602" s="1" t="str" cm="1">
        <f t="array" ref="AV4602">IF(AC4602&lt;4, "เก็บ", IF(OR(AT4602 &lt; PERCENTILE(IF($AC$2:$AC$5092=AC4602, $AT$2:$AT$5092), 0.25) - 1.5 * (PERCENTILE(IF($AC$2:$AC$5092=AC4602, $AT$2:$AT$5092), 0.75) - PERCENTILE(IF($AC$2:$AC$5092=AC4602, $AT$2:$AT$5092), 0.25)), AT4602 &gt; PERCENTILE(IF($AC$2:$AC$5092=AC4602, $AT$2:$AT$5092), 0.75) + 1.5 * (PERCENTILE(IF($AC$2:$AC$5092=AC4602, $AT$2:$AT$5092), 0.75) - PERCENTILE(IF($AC$2:$AC$5092=AC4602, $AT$2:$AT$5092), 0.25))), "ตัด", "เก็บ"))</f>
        <v>เก็บ</v>
      </c>
      <c r="AW4602" s="1">
        <f t="shared" si="215"/>
        <v>5026.5629662053279</v>
      </c>
      <c r="AX4602" s="1">
        <v>4064.5059139663294</v>
      </c>
      <c r="AY4602" s="1">
        <v>1101.3583314719679</v>
      </c>
    </row>
    <row r="4603" spans="1:51" x14ac:dyDescent="0.2">
      <c r="A4603" s="3">
        <v>46097</v>
      </c>
      <c r="B4603">
        <v>46097</v>
      </c>
      <c r="C4603" t="s">
        <v>14514</v>
      </c>
      <c r="D4603" t="s">
        <v>66</v>
      </c>
      <c r="E4603" t="s">
        <v>124</v>
      </c>
      <c r="F4603" t="s">
        <v>313</v>
      </c>
      <c r="G4603" s="1">
        <v>945</v>
      </c>
      <c r="H4603" s="1">
        <v>0</v>
      </c>
      <c r="I4603" s="1">
        <v>400</v>
      </c>
      <c r="J4603" s="1">
        <v>0</v>
      </c>
      <c r="K4603" s="1">
        <v>0</v>
      </c>
      <c r="L4603" s="1">
        <v>0</v>
      </c>
      <c r="M4603" s="1">
        <v>0</v>
      </c>
      <c r="N4603" s="1">
        <v>0</v>
      </c>
      <c r="O4603" s="1">
        <v>1345</v>
      </c>
      <c r="P4603" t="s">
        <v>14515</v>
      </c>
      <c r="Q4603" s="2">
        <v>244424</v>
      </c>
      <c r="R4603" t="s">
        <v>70</v>
      </c>
      <c r="S4603">
        <v>0</v>
      </c>
      <c r="T4603" t="s">
        <v>71</v>
      </c>
      <c r="U4603" t="s">
        <v>93</v>
      </c>
      <c r="V4603" s="1">
        <v>0</v>
      </c>
      <c r="W4603" s="1">
        <v>0</v>
      </c>
      <c r="X4603" s="1">
        <v>0</v>
      </c>
      <c r="AA4603" t="s">
        <v>58</v>
      </c>
      <c r="AB4603" s="1">
        <v>0</v>
      </c>
      <c r="AC4603" s="4">
        <f>IF(ISNUMBER(MATCH(AD4603, $AD$2:AD4602, 0)), INDEX($AC$2:AC4602, MATCH(AD4603, $AD$2:AD4602, 0)), MAX($AC$2:AC4602)+1)</f>
        <v>4</v>
      </c>
      <c r="AD4603" t="str">
        <f t="shared" si="216"/>
        <v>เชียงใหม่-ตลาดไท</v>
      </c>
      <c r="AE4603" t="s">
        <v>73</v>
      </c>
      <c r="AF4603" s="1">
        <v>0</v>
      </c>
      <c r="AG4603" s="1">
        <v>0</v>
      </c>
      <c r="AH4603" s="1">
        <v>0</v>
      </c>
      <c r="AI4603" t="s">
        <v>14516</v>
      </c>
      <c r="AJ4603" s="1">
        <v>1</v>
      </c>
      <c r="AK4603" s="1">
        <v>720</v>
      </c>
      <c r="AL4603" s="1">
        <v>720</v>
      </c>
      <c r="AM4603" s="1">
        <v>1</v>
      </c>
      <c r="AN4603" s="1">
        <v>0</v>
      </c>
      <c r="AO4603" s="1">
        <v>0</v>
      </c>
      <c r="AP4603" s="1">
        <v>0</v>
      </c>
      <c r="AQ4603" s="1">
        <v>0</v>
      </c>
      <c r="AR4603" s="1">
        <v>1345</v>
      </c>
      <c r="AS4603" s="1">
        <v>3072.2064400445297</v>
      </c>
      <c r="AT4603" s="1">
        <f>Table1[[#This Row],[รวมต้นทุนค่าเดินทาง]]+Table1[[#This Row],[รวมต้นทุนค่าซ่อม]]+Table1[[#This Row],[รวมค่าเสื่อม]]</f>
        <v>6565.6439400445297</v>
      </c>
      <c r="AU4603" s="1">
        <f t="shared" si="214"/>
        <v>4256.109283997258</v>
      </c>
      <c r="AV4603" s="1" t="str" cm="1">
        <f t="array" ref="AV4603">IF(AC4603&lt;4, "เก็บ", IF(OR(AT4603 &lt; PERCENTILE(IF($AC$2:$AC$5092=AC4603, $AT$2:$AT$5092), 0.25) - 1.5 * (PERCENTILE(IF($AC$2:$AC$5092=AC4603, $AT$2:$AT$5092), 0.75) - PERCENTILE(IF($AC$2:$AC$5092=AC4603, $AT$2:$AT$5092), 0.25)), AT4603 &gt; PERCENTILE(IF($AC$2:$AC$5092=AC4603, $AT$2:$AT$5092), 0.75) + 1.5 * (PERCENTILE(IF($AC$2:$AC$5092=AC4603, $AT$2:$AT$5092), 0.75) - PERCENTILE(IF($AC$2:$AC$5092=AC4603, $AT$2:$AT$5092), 0.25))), "ตัด", "เก็บ"))</f>
        <v>เก็บ</v>
      </c>
      <c r="AW4603" s="1">
        <f t="shared" si="215"/>
        <v>3807.0727671795808</v>
      </c>
      <c r="AX4603" s="1">
        <v>2335.0230876608157</v>
      </c>
      <c r="AY4603" s="1">
        <v>2148.4375</v>
      </c>
    </row>
    <row r="4604" spans="1:51" x14ac:dyDescent="0.2">
      <c r="A4604" s="3">
        <v>46097</v>
      </c>
      <c r="B4604">
        <v>46097</v>
      </c>
      <c r="C4604" t="s">
        <v>14517</v>
      </c>
      <c r="D4604" t="s">
        <v>66</v>
      </c>
      <c r="E4604" t="s">
        <v>124</v>
      </c>
      <c r="F4604" t="s">
        <v>431</v>
      </c>
      <c r="G4604" s="1">
        <v>945</v>
      </c>
      <c r="H4604" s="1">
        <v>0</v>
      </c>
      <c r="I4604" s="1">
        <v>400</v>
      </c>
      <c r="J4604" s="1">
        <v>0</v>
      </c>
      <c r="K4604" s="1">
        <v>0</v>
      </c>
      <c r="L4604" s="1">
        <v>0</v>
      </c>
      <c r="M4604" s="1">
        <v>0</v>
      </c>
      <c r="N4604" s="1">
        <v>0</v>
      </c>
      <c r="O4604" s="1">
        <v>1345</v>
      </c>
      <c r="P4604" t="s">
        <v>14518</v>
      </c>
      <c r="Q4604" s="2">
        <v>244424</v>
      </c>
      <c r="R4604" t="s">
        <v>70</v>
      </c>
      <c r="S4604">
        <v>0</v>
      </c>
      <c r="T4604" t="s">
        <v>71</v>
      </c>
      <c r="U4604" t="s">
        <v>93</v>
      </c>
      <c r="V4604" s="1">
        <v>0</v>
      </c>
      <c r="W4604" s="1">
        <v>0</v>
      </c>
      <c r="X4604" s="1">
        <v>0</v>
      </c>
      <c r="AA4604" t="s">
        <v>58</v>
      </c>
      <c r="AB4604" s="1">
        <v>0</v>
      </c>
      <c r="AC4604" s="4">
        <f>IF(ISNUMBER(MATCH(AD4604, $AD$2:AD4603, 0)), INDEX($AC$2:AC4603, MATCH(AD4604, $AD$2:AD4603, 0)), MAX($AC$2:AC4603)+1)</f>
        <v>4</v>
      </c>
      <c r="AD4604" t="str">
        <f t="shared" si="216"/>
        <v>เชียงใหม่-ตลาดไท</v>
      </c>
      <c r="AE4604" t="s">
        <v>73</v>
      </c>
      <c r="AF4604" s="1">
        <v>0</v>
      </c>
      <c r="AG4604" s="1">
        <v>0</v>
      </c>
      <c r="AH4604" s="1">
        <v>0</v>
      </c>
      <c r="AI4604" t="s">
        <v>14519</v>
      </c>
      <c r="AJ4604" s="1">
        <v>1</v>
      </c>
      <c r="AK4604" s="1">
        <v>720</v>
      </c>
      <c r="AL4604" s="1">
        <v>720</v>
      </c>
      <c r="AM4604" s="1">
        <v>1</v>
      </c>
      <c r="AN4604" s="1">
        <v>0</v>
      </c>
      <c r="AO4604" s="1">
        <v>0</v>
      </c>
      <c r="AP4604" s="1">
        <v>0</v>
      </c>
      <c r="AQ4604" s="1">
        <v>0</v>
      </c>
      <c r="AR4604" s="1">
        <v>1345</v>
      </c>
      <c r="AS4604" s="1">
        <v>690.82329937516977</v>
      </c>
      <c r="AT4604" s="1">
        <f>Table1[[#This Row],[รวมต้นทุนค่าเดินทาง]]+Table1[[#This Row],[รวมต้นทุนค่าซ่อม]]+Table1[[#This Row],[รวมค่าเสื่อม]]</f>
        <v>3935.1961260020948</v>
      </c>
      <c r="AU4604" s="1">
        <f t="shared" si="214"/>
        <v>4256.109283997258</v>
      </c>
      <c r="AV4604" s="1" t="str" cm="1">
        <f t="array" ref="AV4604">IF(AC4604&lt;4, "เก็บ", IF(OR(AT4604 &lt; PERCENTILE(IF($AC$2:$AC$5092=AC4604, $AT$2:$AT$5092), 0.25) - 1.5 * (PERCENTILE(IF($AC$2:$AC$5092=AC4604, $AT$2:$AT$5092), 0.75) - PERCENTILE(IF($AC$2:$AC$5092=AC4604, $AT$2:$AT$5092), 0.25)), AT4604 &gt; PERCENTILE(IF($AC$2:$AC$5092=AC4604, $AT$2:$AT$5092), 0.75) + 1.5 * (PERCENTILE(IF($AC$2:$AC$5092=AC4604, $AT$2:$AT$5092), 0.75) - PERCENTILE(IF($AC$2:$AC$5092=AC4604, $AT$2:$AT$5092), 0.25))), "ตัด", "เก็บ"))</f>
        <v>เก็บ</v>
      </c>
      <c r="AW4604" s="1">
        <f t="shared" si="215"/>
        <v>3807.0727671795808</v>
      </c>
      <c r="AX4604" s="1">
        <v>2335.0230876608157</v>
      </c>
      <c r="AY4604" s="1">
        <v>1899.372826626925</v>
      </c>
    </row>
    <row r="4605" spans="1:51" x14ac:dyDescent="0.2">
      <c r="A4605" s="3">
        <v>46097</v>
      </c>
      <c r="B4605">
        <v>46097</v>
      </c>
      <c r="C4605" t="s">
        <v>14520</v>
      </c>
      <c r="D4605" t="s">
        <v>66</v>
      </c>
      <c r="E4605" t="s">
        <v>67</v>
      </c>
      <c r="F4605" t="s">
        <v>130</v>
      </c>
      <c r="G4605" s="1">
        <v>1066</v>
      </c>
      <c r="H4605" s="1">
        <v>0</v>
      </c>
      <c r="I4605" s="1">
        <v>400</v>
      </c>
      <c r="J4605" s="1">
        <v>0</v>
      </c>
      <c r="K4605" s="1">
        <v>0</v>
      </c>
      <c r="L4605" s="1">
        <v>0</v>
      </c>
      <c r="M4605" s="1">
        <v>0</v>
      </c>
      <c r="N4605" s="1">
        <v>0</v>
      </c>
      <c r="O4605" s="1">
        <v>1466</v>
      </c>
      <c r="P4605" t="s">
        <v>14521</v>
      </c>
      <c r="Q4605" s="2">
        <v>244424</v>
      </c>
      <c r="R4605" t="s">
        <v>70</v>
      </c>
      <c r="S4605">
        <v>0</v>
      </c>
      <c r="T4605" t="s">
        <v>88</v>
      </c>
      <c r="U4605" t="s">
        <v>93</v>
      </c>
      <c r="V4605" s="1">
        <v>0</v>
      </c>
      <c r="W4605" s="1">
        <v>0</v>
      </c>
      <c r="X4605" s="1">
        <v>0</v>
      </c>
      <c r="AA4605" t="s">
        <v>58</v>
      </c>
      <c r="AB4605" s="1">
        <v>0</v>
      </c>
      <c r="AC4605" s="4">
        <f>IF(ISNUMBER(MATCH(AD4605, $AD$2:AD4604, 0)), INDEX($AC$2:AC4604, MATCH(AD4605, $AD$2:AD4604, 0)), MAX($AC$2:AC4604)+1)</f>
        <v>51</v>
      </c>
      <c r="AD4605" t="str">
        <f t="shared" si="216"/>
        <v>แพร่-ตลาดไท</v>
      </c>
      <c r="AE4605" t="s">
        <v>73</v>
      </c>
      <c r="AF4605" s="1">
        <v>0</v>
      </c>
      <c r="AG4605" s="1">
        <v>0</v>
      </c>
      <c r="AH4605" s="1">
        <v>0</v>
      </c>
      <c r="AI4605" t="s">
        <v>14522</v>
      </c>
      <c r="AJ4605" s="1">
        <v>1</v>
      </c>
      <c r="AK4605" s="1">
        <v>572</v>
      </c>
      <c r="AL4605" s="1">
        <v>572</v>
      </c>
      <c r="AM4605" s="1">
        <v>1</v>
      </c>
      <c r="AN4605" s="1">
        <v>0</v>
      </c>
      <c r="AO4605" s="1">
        <v>0</v>
      </c>
      <c r="AP4605" s="1">
        <v>0</v>
      </c>
      <c r="AQ4605" s="1">
        <v>0</v>
      </c>
      <c r="AR4605" s="1">
        <v>1466</v>
      </c>
      <c r="AS4605" s="1">
        <v>248.63239968528717</v>
      </c>
      <c r="AT4605" s="1">
        <f>Table1[[#This Row],[รวมต้นทุนค่าเดินทาง]]+Table1[[#This Row],[รวมต้นทุนค่าซ่อม]]+Table1[[#This Row],[รวมค่าเสื่อม]]</f>
        <v>3163.97354930139</v>
      </c>
      <c r="AU4605" s="1">
        <f t="shared" si="214"/>
        <v>4737.6107634746759</v>
      </c>
      <c r="AV4605" s="1" t="str" cm="1">
        <f t="array" ref="AV4605">IF(AC4605&lt;4, "เก็บ", IF(OR(AT4605 &lt; PERCENTILE(IF($AC$2:$AC$5092=AC4605, $AT$2:$AT$5092), 0.25) - 1.5 * (PERCENTILE(IF($AC$2:$AC$5092=AC4605, $AT$2:$AT$5092), 0.75) - PERCENTILE(IF($AC$2:$AC$5092=AC4605, $AT$2:$AT$5092), 0.25)), AT4605 &gt; PERCENTILE(IF($AC$2:$AC$5092=AC4605, $AT$2:$AT$5092), 0.75) + 1.5 * (PERCENTILE(IF($AC$2:$AC$5092=AC4605, $AT$2:$AT$5092), 0.75) - PERCENTILE(IF($AC$2:$AC$5092=AC4605, $AT$2:$AT$5092), 0.25))), "ตัด", "เก็บ"))</f>
        <v>เก็บ</v>
      </c>
      <c r="AW4605" s="1">
        <f t="shared" si="215"/>
        <v>4487.1668970521196</v>
      </c>
      <c r="AX4605" s="1">
        <v>3014.4338711558335</v>
      </c>
      <c r="AY4605" s="1">
        <v>1449.3411496161029</v>
      </c>
    </row>
    <row r="4606" spans="1:51" x14ac:dyDescent="0.2">
      <c r="A4606" s="3">
        <v>46097</v>
      </c>
      <c r="B4606">
        <v>46097</v>
      </c>
      <c r="C4606" t="s">
        <v>14523</v>
      </c>
      <c r="D4606" t="s">
        <v>66</v>
      </c>
      <c r="E4606" t="s">
        <v>148</v>
      </c>
      <c r="F4606" t="s">
        <v>774</v>
      </c>
      <c r="G4606" s="1">
        <v>0</v>
      </c>
      <c r="H4606" s="1">
        <v>0</v>
      </c>
      <c r="I4606" s="1">
        <v>0</v>
      </c>
      <c r="J4606" s="1">
        <v>0</v>
      </c>
      <c r="K4606" s="1">
        <v>0</v>
      </c>
      <c r="L4606" s="1">
        <v>0</v>
      </c>
      <c r="M4606" s="1">
        <v>0</v>
      </c>
      <c r="N4606" s="1">
        <v>0</v>
      </c>
      <c r="O4606" s="1">
        <v>1340</v>
      </c>
      <c r="P4606" t="s">
        <v>14524</v>
      </c>
      <c r="Q4606" s="2">
        <v>244424</v>
      </c>
      <c r="R4606" t="s">
        <v>55</v>
      </c>
      <c r="S4606">
        <v>0</v>
      </c>
      <c r="T4606" t="s">
        <v>114</v>
      </c>
      <c r="U4606" t="s">
        <v>71</v>
      </c>
      <c r="V4606" s="1">
        <v>0</v>
      </c>
      <c r="W4606" s="1">
        <v>0</v>
      </c>
      <c r="X4606" s="1">
        <v>1340</v>
      </c>
      <c r="Y4606" t="s">
        <v>114</v>
      </c>
      <c r="Z4606" t="s">
        <v>71</v>
      </c>
      <c r="AA4606" t="s">
        <v>11218</v>
      </c>
      <c r="AB4606" s="1">
        <v>0</v>
      </c>
      <c r="AC4606" s="4">
        <f>IF(ISNUMBER(MATCH(AD4606, $AD$2:AD4605, 0)), INDEX($AC$2:AC4605, MATCH(AD4606, $AD$2:AD4605, 0)), MAX($AC$2:AC4605)+1)</f>
        <v>7</v>
      </c>
      <c r="AD4606" t="str">
        <f t="shared" si="216"/>
        <v>แม่สาย-เชียงใหม่</v>
      </c>
      <c r="AE4606" t="s">
        <v>55</v>
      </c>
      <c r="AF4606" s="1">
        <v>0</v>
      </c>
      <c r="AG4606" s="1">
        <v>0</v>
      </c>
      <c r="AH4606" s="1">
        <v>0</v>
      </c>
      <c r="AI4606" t="s">
        <v>14525</v>
      </c>
      <c r="AJ4606" s="1">
        <v>1</v>
      </c>
      <c r="AK4606" s="1">
        <v>0</v>
      </c>
      <c r="AL4606" s="1">
        <v>0</v>
      </c>
      <c r="AM4606" s="1">
        <v>0</v>
      </c>
      <c r="AN4606" s="1">
        <v>0</v>
      </c>
      <c r="AO4606" s="1">
        <v>0</v>
      </c>
      <c r="AP4606" s="1">
        <v>0</v>
      </c>
      <c r="AQ4606" s="1">
        <v>0</v>
      </c>
      <c r="AR4606" s="1">
        <v>1340</v>
      </c>
      <c r="AS4606" s="1">
        <v>1159.333157894737</v>
      </c>
      <c r="AT4606" s="1">
        <f>Table1[[#This Row],[รวมต้นทุนค่าเดินทาง]]+Table1[[#This Row],[รวมต้นทุนค่าซ่อม]]+Table1[[#This Row],[รวมค่าเสื่อม]]</f>
        <v>3638.3518494835225</v>
      </c>
      <c r="AU4606" s="1">
        <f t="shared" si="214"/>
        <v>4610.750953896033</v>
      </c>
      <c r="AV4606" s="1" t="str" cm="1">
        <f t="array" ref="AV4606">IF(AC4606&lt;4, "เก็บ", IF(OR(AT4606 &lt; PERCENTILE(IF($AC$2:$AC$5092=AC4606, $AT$2:$AT$5092), 0.25) - 1.5 * (PERCENTILE(IF($AC$2:$AC$5092=AC4606, $AT$2:$AT$5092), 0.75) - PERCENTILE(IF($AC$2:$AC$5092=AC4606, $AT$2:$AT$5092), 0.25)), AT4606 &gt; PERCENTILE(IF($AC$2:$AC$5092=AC4606, $AT$2:$AT$5092), 0.75) + 1.5 * (PERCENTILE(IF($AC$2:$AC$5092=AC4606, $AT$2:$AT$5092), 0.75) - PERCENTILE(IF($AC$2:$AC$5092=AC4606, $AT$2:$AT$5092), 0.25))), "ตัด", "เก็บ"))</f>
        <v>เก็บ</v>
      </c>
      <c r="AW4606" s="1">
        <f t="shared" si="215"/>
        <v>3940.0604671629926</v>
      </c>
      <c r="AX4606" s="1">
        <v>3152.7453177985908</v>
      </c>
      <c r="AY4606" s="1">
        <v>1139.018691588785</v>
      </c>
    </row>
    <row r="4607" spans="1:51" x14ac:dyDescent="0.2">
      <c r="A4607" s="3">
        <v>46098</v>
      </c>
      <c r="B4607">
        <v>46098</v>
      </c>
      <c r="C4607" t="s">
        <v>14526</v>
      </c>
      <c r="D4607" t="s">
        <v>66</v>
      </c>
      <c r="E4607" t="s">
        <v>67</v>
      </c>
      <c r="F4607" t="s">
        <v>180</v>
      </c>
      <c r="G4607" s="1">
        <v>853</v>
      </c>
      <c r="H4607" s="1">
        <v>0</v>
      </c>
      <c r="I4607" s="1">
        <v>400</v>
      </c>
      <c r="J4607" s="1">
        <v>0</v>
      </c>
      <c r="K4607" s="1">
        <v>0</v>
      </c>
      <c r="L4607" s="1">
        <v>0</v>
      </c>
      <c r="M4607" s="1">
        <v>0</v>
      </c>
      <c r="N4607" s="1">
        <v>0</v>
      </c>
      <c r="O4607" s="1">
        <v>1253</v>
      </c>
      <c r="P4607" t="s">
        <v>14527</v>
      </c>
      <c r="Q4607" s="2">
        <v>244425</v>
      </c>
      <c r="R4607" t="s">
        <v>70</v>
      </c>
      <c r="S4607">
        <v>0</v>
      </c>
      <c r="T4607" t="s">
        <v>254</v>
      </c>
      <c r="U4607" t="s">
        <v>161</v>
      </c>
      <c r="V4607" s="1">
        <v>0</v>
      </c>
      <c r="W4607" s="1">
        <v>0</v>
      </c>
      <c r="X4607" s="1">
        <v>0</v>
      </c>
      <c r="AA4607" t="s">
        <v>58</v>
      </c>
      <c r="AB4607" s="1">
        <v>0</v>
      </c>
      <c r="AC4607" s="4">
        <f>IF(ISNUMBER(MATCH(AD4607, $AD$2:AD4606, 0)), INDEX($AC$2:AC4606, MATCH(AD4607, $AD$2:AD4606, 0)), MAX($AC$2:AC4606)+1)</f>
        <v>11</v>
      </c>
      <c r="AD4607" t="str">
        <f t="shared" si="216"/>
        <v>ลำปาง-พุทธมณฑลสาย 2</v>
      </c>
      <c r="AE4607" t="s">
        <v>73</v>
      </c>
      <c r="AF4607" s="1">
        <v>0</v>
      </c>
      <c r="AG4607" s="1">
        <v>0</v>
      </c>
      <c r="AH4607" s="1">
        <v>0</v>
      </c>
      <c r="AI4607" t="s">
        <v>14528</v>
      </c>
      <c r="AJ4607" s="1">
        <v>1</v>
      </c>
      <c r="AK4607" s="1">
        <v>720</v>
      </c>
      <c r="AL4607" s="1">
        <v>720</v>
      </c>
      <c r="AM4607" s="1">
        <v>1</v>
      </c>
      <c r="AN4607" s="1">
        <v>0</v>
      </c>
      <c r="AO4607" s="1">
        <v>0</v>
      </c>
      <c r="AP4607" s="1">
        <v>0</v>
      </c>
      <c r="AQ4607" s="1">
        <v>0</v>
      </c>
      <c r="AR4607" s="1">
        <v>1253</v>
      </c>
      <c r="AS4607" s="1">
        <v>1945.9410343283582</v>
      </c>
      <c r="AT4607" s="1">
        <f>Table1[[#This Row],[รวมต้นทุนค่าเดินทาง]]+Table1[[#This Row],[รวมต้นทุนค่าซ่อม]]+Table1[[#This Row],[รวมค่าเสื่อม]]</f>
        <v>5001.8256497129732</v>
      </c>
      <c r="AU4607" s="1">
        <f t="shared" si="214"/>
        <v>4930.4097489270907</v>
      </c>
      <c r="AV4607" s="1" t="str" cm="1">
        <f t="array" ref="AV4607">IF(AC4607&lt;4, "เก็บ", IF(OR(AT4607 &lt; PERCENTILE(IF($AC$2:$AC$5092=AC4607, $AT$2:$AT$5092), 0.25) - 1.5 * (PERCENTILE(IF($AC$2:$AC$5092=AC4607, $AT$2:$AT$5092), 0.75) - PERCENTILE(IF($AC$2:$AC$5092=AC4607, $AT$2:$AT$5092), 0.25)), AT4607 &gt; PERCENTILE(IF($AC$2:$AC$5092=AC4607, $AT$2:$AT$5092), 0.75) + 1.5 * (PERCENTILE(IF($AC$2:$AC$5092=AC4607, $AT$2:$AT$5092), 0.75) - PERCENTILE(IF($AC$2:$AC$5092=AC4607, $AT$2:$AT$5092), 0.25))), "ตัด", "เก็บ"))</f>
        <v>เก็บ</v>
      </c>
      <c r="AW4607" s="1">
        <f t="shared" si="215"/>
        <v>4496.4734610911819</v>
      </c>
      <c r="AX4607" s="1">
        <v>2927.9145864762854</v>
      </c>
      <c r="AY4607" s="1">
        <v>1802.8846153846152</v>
      </c>
    </row>
    <row r="4608" spans="1:51" x14ac:dyDescent="0.2">
      <c r="A4608" s="3">
        <v>46098</v>
      </c>
      <c r="B4608">
        <v>46098</v>
      </c>
      <c r="C4608" t="s">
        <v>14529</v>
      </c>
      <c r="D4608" t="s">
        <v>51</v>
      </c>
      <c r="E4608" t="s">
        <v>148</v>
      </c>
      <c r="F4608" t="s">
        <v>14530</v>
      </c>
      <c r="G4608" s="1">
        <v>8091</v>
      </c>
      <c r="H4608" s="1">
        <v>0</v>
      </c>
      <c r="I4608" s="1">
        <v>1800</v>
      </c>
      <c r="J4608" s="1">
        <v>0</v>
      </c>
      <c r="K4608" s="1">
        <v>0</v>
      </c>
      <c r="L4608" s="1">
        <v>0</v>
      </c>
      <c r="M4608" s="1">
        <v>0</v>
      </c>
      <c r="N4608" s="1">
        <v>0</v>
      </c>
      <c r="O4608" s="1">
        <v>9891</v>
      </c>
      <c r="P4608" t="s">
        <v>14531</v>
      </c>
      <c r="Q4608" s="2">
        <v>244425</v>
      </c>
      <c r="R4608" t="s">
        <v>55</v>
      </c>
      <c r="S4608">
        <v>0</v>
      </c>
      <c r="T4608" t="s">
        <v>71</v>
      </c>
      <c r="U4608" t="s">
        <v>56</v>
      </c>
      <c r="V4608" s="1">
        <v>0</v>
      </c>
      <c r="W4608" s="1">
        <v>0</v>
      </c>
      <c r="X4608" s="1">
        <v>0</v>
      </c>
      <c r="AA4608" t="s">
        <v>58</v>
      </c>
      <c r="AB4608" s="1">
        <v>0</v>
      </c>
      <c r="AC4608" s="4">
        <f>IF(ISNUMBER(MATCH(AD4608, $AD$2:AD4607, 0)), INDEX($AC$2:AC4607, MATCH(AD4608, $AD$2:AD4607, 0)), MAX($AC$2:AC4607)+1)</f>
        <v>50</v>
      </c>
      <c r="AD4608" t="str">
        <f t="shared" si="216"/>
        <v>เชียงใหม่-ท่าลี่</v>
      </c>
      <c r="AE4608" t="s">
        <v>55</v>
      </c>
      <c r="AF4608" s="1">
        <v>0</v>
      </c>
      <c r="AG4608" s="1">
        <v>0</v>
      </c>
      <c r="AH4608" s="1">
        <v>0</v>
      </c>
      <c r="AI4608" t="s">
        <v>14532</v>
      </c>
      <c r="AJ4608" s="1">
        <v>1</v>
      </c>
      <c r="AK4608" s="1">
        <v>0</v>
      </c>
      <c r="AL4608" s="1">
        <v>0</v>
      </c>
      <c r="AM4608" s="1">
        <v>0</v>
      </c>
      <c r="AN4608" s="1">
        <v>0</v>
      </c>
      <c r="AO4608" s="1">
        <v>0</v>
      </c>
      <c r="AP4608" s="1">
        <v>0</v>
      </c>
      <c r="AQ4608" s="1">
        <v>0</v>
      </c>
      <c r="AR4608" s="1">
        <v>9891</v>
      </c>
      <c r="AS4608" s="1">
        <v>293.61874999999998</v>
      </c>
      <c r="AT4608" s="1">
        <f>Table1[[#This Row],[รวมต้นทุนค่าเดินทาง]]+Table1[[#This Row],[รวมต้นทุนค่าซ่อม]]+Table1[[#This Row],[รวมค่าเสื่อม]]</f>
        <v>12003.648600746268</v>
      </c>
      <c r="AU4608" s="1">
        <f t="shared" si="214"/>
        <v>15041.344538371175</v>
      </c>
      <c r="AV4608" s="1" t="str" cm="1">
        <f t="array" ref="AV4608">IF(AC4608&lt;4, "เก็บ", IF(OR(AT4608 &lt; PERCENTILE(IF($AC$2:$AC$5092=AC4608, $AT$2:$AT$5092), 0.25) - 1.5 * (PERCENTILE(IF($AC$2:$AC$5092=AC4608, $AT$2:$AT$5092), 0.75) - PERCENTILE(IF($AC$2:$AC$5092=AC4608, $AT$2:$AT$5092), 0.25)), AT4608 &gt; PERCENTILE(IF($AC$2:$AC$5092=AC4608, $AT$2:$AT$5092), 0.75) + 1.5 * (PERCENTILE(IF($AC$2:$AC$5092=AC4608, $AT$2:$AT$5092), 0.75) - PERCENTILE(IF($AC$2:$AC$5092=AC4608, $AT$2:$AT$5092), 0.25))), "ตัด", "เก็บ"))</f>
        <v>เก็บ</v>
      </c>
      <c r="AW4608" s="1">
        <f t="shared" si="215"/>
        <v>15041.344538371175</v>
      </c>
      <c r="AX4608" s="1">
        <v>7299.1049362358817</v>
      </c>
      <c r="AY4608" s="1">
        <v>1819.0298507462687</v>
      </c>
    </row>
    <row r="4609" spans="1:51" x14ac:dyDescent="0.2">
      <c r="A4609" s="3">
        <v>46098</v>
      </c>
      <c r="B4609">
        <v>46098</v>
      </c>
      <c r="C4609" t="s">
        <v>14533</v>
      </c>
      <c r="D4609" t="s">
        <v>66</v>
      </c>
      <c r="E4609" t="s">
        <v>124</v>
      </c>
      <c r="F4609" t="s">
        <v>1371</v>
      </c>
      <c r="G4609" s="1">
        <v>0</v>
      </c>
      <c r="H4609" s="1">
        <v>0</v>
      </c>
      <c r="I4609" s="1">
        <v>400</v>
      </c>
      <c r="J4609" s="1">
        <v>0</v>
      </c>
      <c r="K4609" s="1">
        <v>0</v>
      </c>
      <c r="L4609" s="1">
        <v>0</v>
      </c>
      <c r="M4609" s="1">
        <v>0</v>
      </c>
      <c r="N4609" s="1">
        <v>0</v>
      </c>
      <c r="O4609" s="1">
        <v>400</v>
      </c>
      <c r="P4609" t="s">
        <v>14534</v>
      </c>
      <c r="Q4609" s="2">
        <v>244425</v>
      </c>
      <c r="R4609" t="s">
        <v>70</v>
      </c>
      <c r="S4609">
        <v>0</v>
      </c>
      <c r="T4609" t="s">
        <v>71</v>
      </c>
      <c r="U4609" t="s">
        <v>93</v>
      </c>
      <c r="V4609" s="1">
        <v>0</v>
      </c>
      <c r="W4609" s="1">
        <v>0</v>
      </c>
      <c r="X4609" s="1">
        <v>0</v>
      </c>
      <c r="AA4609" t="s">
        <v>58</v>
      </c>
      <c r="AB4609" s="1">
        <v>0</v>
      </c>
      <c r="AC4609" s="4">
        <f>IF(ISNUMBER(MATCH(AD4609, $AD$2:AD4608, 0)), INDEX($AC$2:AC4608, MATCH(AD4609, $AD$2:AD4608, 0)), MAX($AC$2:AC4608)+1)</f>
        <v>4</v>
      </c>
      <c r="AD4609" t="str">
        <f t="shared" si="216"/>
        <v>เชียงใหม่-ตลาดไท</v>
      </c>
      <c r="AE4609" t="s">
        <v>73</v>
      </c>
      <c r="AF4609" s="1">
        <v>0</v>
      </c>
      <c r="AG4609" s="1">
        <v>0</v>
      </c>
      <c r="AH4609" s="1">
        <v>0</v>
      </c>
      <c r="AI4609" t="s">
        <v>14535</v>
      </c>
      <c r="AJ4609" s="1">
        <v>1</v>
      </c>
      <c r="AK4609" s="1">
        <v>720</v>
      </c>
      <c r="AL4609" s="1">
        <v>720</v>
      </c>
      <c r="AM4609" s="1">
        <v>1</v>
      </c>
      <c r="AN4609" s="1">
        <v>0</v>
      </c>
      <c r="AO4609" s="1">
        <v>0</v>
      </c>
      <c r="AP4609" s="1">
        <v>0</v>
      </c>
      <c r="AQ4609" s="1">
        <v>0</v>
      </c>
      <c r="AR4609" s="1">
        <v>400</v>
      </c>
      <c r="AS4609" s="1">
        <v>287.82270440251574</v>
      </c>
      <c r="AT4609" s="1">
        <f>Table1[[#This Row],[รวมต้นทุนค่าเดินทาง]]+Table1[[#This Row],[รวมต้นทุนค่าซ่อม]]+Table1[[#This Row],[รวมค่าเสื่อม]]</f>
        <v>1875.3781490687388</v>
      </c>
      <c r="AU4609" s="1">
        <f t="shared" si="214"/>
        <v>4256.109283997258</v>
      </c>
      <c r="AV4609" s="1" t="str" cm="1">
        <f t="array" ref="AV4609">IF(AC4609&lt;4, "เก็บ", IF(OR(AT4609 &lt; PERCENTILE(IF($AC$2:$AC$5092=AC4609, $AT$2:$AT$5092), 0.25) - 1.5 * (PERCENTILE(IF($AC$2:$AC$5092=AC4609, $AT$2:$AT$5092), 0.75) - PERCENTILE(IF($AC$2:$AC$5092=AC4609, $AT$2:$AT$5092), 0.25)), AT4609 &gt; PERCENTILE(IF($AC$2:$AC$5092=AC4609, $AT$2:$AT$5092), 0.75) + 1.5 * (PERCENTILE(IF($AC$2:$AC$5092=AC4609, $AT$2:$AT$5092), 0.75) - PERCENTILE(IF($AC$2:$AC$5092=AC4609, $AT$2:$AT$5092), 0.25))), "ตัด", "เก็บ"))</f>
        <v>เก็บ</v>
      </c>
      <c r="AW4609" s="1">
        <f t="shared" si="215"/>
        <v>3807.0727671795808</v>
      </c>
      <c r="AX4609" s="1">
        <v>2335.0230876608157</v>
      </c>
      <c r="AY4609" s="1">
        <v>1187.5554446662231</v>
      </c>
    </row>
    <row r="4610" spans="1:51" x14ac:dyDescent="0.2">
      <c r="A4610" s="3">
        <v>46098</v>
      </c>
      <c r="B4610">
        <v>46098</v>
      </c>
      <c r="C4610" t="s">
        <v>14536</v>
      </c>
      <c r="D4610" t="s">
        <v>66</v>
      </c>
      <c r="E4610" t="s">
        <v>124</v>
      </c>
      <c r="F4610" t="s">
        <v>289</v>
      </c>
      <c r="G4610" s="1">
        <v>0</v>
      </c>
      <c r="H4610" s="1">
        <v>0</v>
      </c>
      <c r="I4610" s="1">
        <v>400</v>
      </c>
      <c r="J4610" s="1">
        <v>0</v>
      </c>
      <c r="K4610" s="1">
        <v>0</v>
      </c>
      <c r="L4610" s="1">
        <v>0</v>
      </c>
      <c r="M4610" s="1">
        <v>0</v>
      </c>
      <c r="N4610" s="1">
        <v>0</v>
      </c>
      <c r="O4610" s="1">
        <v>400</v>
      </c>
      <c r="P4610" t="s">
        <v>14537</v>
      </c>
      <c r="Q4610" s="2">
        <v>244425</v>
      </c>
      <c r="R4610" t="s">
        <v>70</v>
      </c>
      <c r="S4610">
        <v>0</v>
      </c>
      <c r="T4610" t="s">
        <v>71</v>
      </c>
      <c r="U4610" t="s">
        <v>93</v>
      </c>
      <c r="V4610" s="1">
        <v>0</v>
      </c>
      <c r="W4610" s="1">
        <v>0</v>
      </c>
      <c r="X4610" s="1">
        <v>0</v>
      </c>
      <c r="AA4610" t="s">
        <v>58</v>
      </c>
      <c r="AB4610" s="1">
        <v>0</v>
      </c>
      <c r="AC4610" s="4">
        <f>IF(ISNUMBER(MATCH(AD4610, $AD$2:AD4609, 0)), INDEX($AC$2:AC4609, MATCH(AD4610, $AD$2:AD4609, 0)), MAX($AC$2:AC4609)+1)</f>
        <v>4</v>
      </c>
      <c r="AD4610" t="str">
        <f t="shared" si="216"/>
        <v>เชียงใหม่-ตลาดไท</v>
      </c>
      <c r="AE4610" t="s">
        <v>73</v>
      </c>
      <c r="AF4610" s="1">
        <v>0</v>
      </c>
      <c r="AG4610" s="1">
        <v>0</v>
      </c>
      <c r="AH4610" s="1">
        <v>0</v>
      </c>
      <c r="AI4610" t="s">
        <v>14538</v>
      </c>
      <c r="AJ4610" s="1">
        <v>1</v>
      </c>
      <c r="AK4610" s="1">
        <v>720</v>
      </c>
      <c r="AL4610" s="1">
        <v>720</v>
      </c>
      <c r="AM4610" s="1">
        <v>1</v>
      </c>
      <c r="AN4610" s="1">
        <v>0</v>
      </c>
      <c r="AO4610" s="1">
        <v>0</v>
      </c>
      <c r="AP4610" s="1">
        <v>0</v>
      </c>
      <c r="AQ4610" s="1">
        <v>0</v>
      </c>
      <c r="AR4610" s="1">
        <v>400</v>
      </c>
      <c r="AS4610" s="1">
        <v>2452.3732579228713</v>
      </c>
      <c r="AT4610" s="1">
        <f>Table1[[#This Row],[รวมต้นทุนค่าเดินทาง]]+Table1[[#This Row],[รวมต้นทุนค่าซ่อม]]+Table1[[#This Row],[รวมค่าเสื่อม]]</f>
        <v>4290.9547287231599</v>
      </c>
      <c r="AU4610" s="1">
        <f t="shared" si="214"/>
        <v>4256.109283997258</v>
      </c>
      <c r="AV4610" s="1" t="str" cm="1">
        <f t="array" ref="AV4610">IF(AC4610&lt;4, "เก็บ", IF(OR(AT4610 &lt; PERCENTILE(IF($AC$2:$AC$5092=AC4610, $AT$2:$AT$5092), 0.25) - 1.5 * (PERCENTILE(IF($AC$2:$AC$5092=AC4610, $AT$2:$AT$5092), 0.75) - PERCENTILE(IF($AC$2:$AC$5092=AC4610, $AT$2:$AT$5092), 0.25)), AT4610 &gt; PERCENTILE(IF($AC$2:$AC$5092=AC4610, $AT$2:$AT$5092), 0.75) + 1.5 * (PERCENTILE(IF($AC$2:$AC$5092=AC4610, $AT$2:$AT$5092), 0.75) - PERCENTILE(IF($AC$2:$AC$5092=AC4610, $AT$2:$AT$5092), 0.25))), "ตัด", "เก็บ"))</f>
        <v>เก็บ</v>
      </c>
      <c r="AW4610" s="1">
        <f t="shared" si="215"/>
        <v>3807.0727671795808</v>
      </c>
      <c r="AX4610" s="1">
        <v>2335.0230876608157</v>
      </c>
      <c r="AY4610" s="1">
        <v>1438.5814708002883</v>
      </c>
    </row>
    <row r="4611" spans="1:51" x14ac:dyDescent="0.2">
      <c r="A4611" s="3">
        <v>46098</v>
      </c>
      <c r="B4611">
        <v>46098</v>
      </c>
      <c r="C4611" t="s">
        <v>14539</v>
      </c>
      <c r="D4611" t="s">
        <v>66</v>
      </c>
      <c r="E4611" t="s">
        <v>124</v>
      </c>
      <c r="F4611" t="s">
        <v>159</v>
      </c>
      <c r="G4611" s="1">
        <v>2011</v>
      </c>
      <c r="H4611" s="1">
        <v>0</v>
      </c>
      <c r="I4611" s="1">
        <v>500</v>
      </c>
      <c r="J4611" s="1">
        <v>0</v>
      </c>
      <c r="K4611" s="1">
        <v>0</v>
      </c>
      <c r="L4611" s="1">
        <v>0</v>
      </c>
      <c r="M4611" s="1">
        <v>0</v>
      </c>
      <c r="N4611" s="1">
        <v>0</v>
      </c>
      <c r="O4611" s="1">
        <v>2511</v>
      </c>
      <c r="P4611" t="s">
        <v>14540</v>
      </c>
      <c r="Q4611" s="2">
        <v>244425</v>
      </c>
      <c r="R4611" t="s">
        <v>70</v>
      </c>
      <c r="S4611">
        <v>0</v>
      </c>
      <c r="T4611" t="s">
        <v>71</v>
      </c>
      <c r="U4611" t="s">
        <v>72</v>
      </c>
      <c r="V4611" s="1">
        <v>0</v>
      </c>
      <c r="W4611" s="1">
        <v>0</v>
      </c>
      <c r="X4611" s="1">
        <v>0</v>
      </c>
      <c r="AA4611" t="s">
        <v>58</v>
      </c>
      <c r="AB4611" s="1">
        <v>0</v>
      </c>
      <c r="AC4611" s="4">
        <f>IF(ISNUMBER(MATCH(AD4611, $AD$2:AD4610, 0)), INDEX($AC$2:AC4610, MATCH(AD4611, $AD$2:AD4610, 0)), MAX($AC$2:AC4610)+1)</f>
        <v>2</v>
      </c>
      <c r="AD4611" t="str">
        <f t="shared" si="216"/>
        <v>เชียงใหม่-พุทธมณฑลสาย 5</v>
      </c>
      <c r="AE4611" t="s">
        <v>73</v>
      </c>
      <c r="AF4611" s="1">
        <v>0</v>
      </c>
      <c r="AG4611" s="1">
        <v>0</v>
      </c>
      <c r="AH4611" s="1">
        <v>0</v>
      </c>
      <c r="AI4611" t="s">
        <v>14541</v>
      </c>
      <c r="AJ4611" s="1">
        <v>1</v>
      </c>
      <c r="AK4611" s="1">
        <v>720</v>
      </c>
      <c r="AL4611" s="1">
        <v>720</v>
      </c>
      <c r="AM4611" s="1">
        <v>1</v>
      </c>
      <c r="AN4611" s="1">
        <v>0</v>
      </c>
      <c r="AO4611" s="1">
        <v>0</v>
      </c>
      <c r="AP4611" s="1">
        <v>0</v>
      </c>
      <c r="AQ4611" s="1">
        <v>0</v>
      </c>
      <c r="AR4611" s="1">
        <v>2511</v>
      </c>
      <c r="AS4611" s="1">
        <v>250.4713607440039</v>
      </c>
      <c r="AT4611" s="1">
        <f>Table1[[#This Row],[รวมต้นทุนค่าเดินทาง]]+Table1[[#This Row],[รวมต้นทุนค่าซ่อม]]+Table1[[#This Row],[รวมค่าเสื่อม]]</f>
        <v>4208.1308435026249</v>
      </c>
      <c r="AU4611" s="1">
        <f t="shared" ref="AU4611:AU4674" si="217">AVERAGEIF($AC$2:$AC$5092, AC4611, $AT$2:$AT$5092)</f>
        <v>5026.5629662053279</v>
      </c>
      <c r="AV4611" s="1" t="str" cm="1">
        <f t="array" ref="AV4611">IF(AC4611&lt;4, "เก็บ", IF(OR(AT4611 &lt; PERCENTILE(IF($AC$2:$AC$5092=AC4611, $AT$2:$AT$5092), 0.25) - 1.5 * (PERCENTILE(IF($AC$2:$AC$5092=AC4611, $AT$2:$AT$5092), 0.75) - PERCENTILE(IF($AC$2:$AC$5092=AC4611, $AT$2:$AT$5092), 0.25)), AT4611 &gt; PERCENTILE(IF($AC$2:$AC$5092=AC4611, $AT$2:$AT$5092), 0.75) + 1.5 * (PERCENTILE(IF($AC$2:$AC$5092=AC4611, $AT$2:$AT$5092), 0.75) - PERCENTILE(IF($AC$2:$AC$5092=AC4611, $AT$2:$AT$5092), 0.25))), "ตัด", "เก็บ"))</f>
        <v>เก็บ</v>
      </c>
      <c r="AW4611" s="1">
        <f t="shared" ref="AW4611:AW4674" si="218">AVERAGEIFS($AT$2:$AT$5092, $AC$2:$AC$5092, AC4611, $AV$2:$AV$5092, "เก็บ")</f>
        <v>5026.5629662053279</v>
      </c>
      <c r="AX4611" s="1">
        <v>4064.5059139663294</v>
      </c>
      <c r="AY4611" s="1">
        <v>1446.6594827586207</v>
      </c>
    </row>
    <row r="4612" spans="1:51" x14ac:dyDescent="0.2">
      <c r="A4612" s="3">
        <v>46098</v>
      </c>
      <c r="B4612">
        <v>46098</v>
      </c>
      <c r="C4612" t="s">
        <v>14542</v>
      </c>
      <c r="D4612" t="s">
        <v>66</v>
      </c>
      <c r="E4612" t="s">
        <v>124</v>
      </c>
      <c r="F4612" t="s">
        <v>1988</v>
      </c>
      <c r="G4612" s="1">
        <v>853</v>
      </c>
      <c r="H4612" s="1">
        <v>0</v>
      </c>
      <c r="I4612" s="1">
        <v>400</v>
      </c>
      <c r="J4612" s="1">
        <v>0</v>
      </c>
      <c r="K4612" s="1">
        <v>0</v>
      </c>
      <c r="L4612" s="1">
        <v>0</v>
      </c>
      <c r="M4612" s="1">
        <v>0</v>
      </c>
      <c r="N4612" s="1">
        <v>0</v>
      </c>
      <c r="O4612" s="1">
        <v>1253</v>
      </c>
      <c r="P4612" t="s">
        <v>14543</v>
      </c>
      <c r="Q4612" s="2">
        <v>244425</v>
      </c>
      <c r="R4612" t="s">
        <v>70</v>
      </c>
      <c r="S4612">
        <v>0</v>
      </c>
      <c r="T4612" t="s">
        <v>254</v>
      </c>
      <c r="U4612" t="s">
        <v>161</v>
      </c>
      <c r="V4612" s="1">
        <v>0</v>
      </c>
      <c r="W4612" s="1">
        <v>0</v>
      </c>
      <c r="X4612" s="1">
        <v>0</v>
      </c>
      <c r="AA4612" t="s">
        <v>58</v>
      </c>
      <c r="AB4612" s="1">
        <v>0</v>
      </c>
      <c r="AC4612" s="4">
        <f>IF(ISNUMBER(MATCH(AD4612, $AD$2:AD4611, 0)), INDEX($AC$2:AC4611, MATCH(AD4612, $AD$2:AD4611, 0)), MAX($AC$2:AC4611)+1)</f>
        <v>11</v>
      </c>
      <c r="AD4612" t="str">
        <f t="shared" si="216"/>
        <v>ลำปาง-พุทธมณฑลสาย 2</v>
      </c>
      <c r="AE4612" t="s">
        <v>73</v>
      </c>
      <c r="AF4612" s="1">
        <v>0</v>
      </c>
      <c r="AG4612" s="1">
        <v>0</v>
      </c>
      <c r="AH4612" s="1">
        <v>0</v>
      </c>
      <c r="AI4612" t="s">
        <v>14544</v>
      </c>
      <c r="AJ4612" s="1">
        <v>1</v>
      </c>
      <c r="AK4612" s="1">
        <v>720</v>
      </c>
      <c r="AL4612" s="1">
        <v>720</v>
      </c>
      <c r="AM4612" s="1">
        <v>1</v>
      </c>
      <c r="AN4612" s="1">
        <v>0</v>
      </c>
      <c r="AO4612" s="1">
        <v>0</v>
      </c>
      <c r="AP4612" s="1">
        <v>0</v>
      </c>
      <c r="AQ4612" s="1">
        <v>0</v>
      </c>
      <c r="AR4612" s="1">
        <v>1253</v>
      </c>
      <c r="AS4612" s="1">
        <v>100.7933380757819</v>
      </c>
      <c r="AT4612" s="1">
        <f>Table1[[#This Row],[รวมต้นทุนค่าเดินทาง]]+Table1[[#This Row],[รวมต้นทุนค่าซ่อม]]+Table1[[#This Row],[รวมค่าเสื่อม]]</f>
        <v>2937.1590213055956</v>
      </c>
      <c r="AU4612" s="1">
        <f t="shared" si="217"/>
        <v>4930.4097489270907</v>
      </c>
      <c r="AV4612" s="1" t="str" cm="1">
        <f t="array" ref="AV4612">IF(AC4612&lt;4, "เก็บ", IF(OR(AT4612 &lt; PERCENTILE(IF($AC$2:$AC$5092=AC4612, $AT$2:$AT$5092), 0.25) - 1.5 * (PERCENTILE(IF($AC$2:$AC$5092=AC4612, $AT$2:$AT$5092), 0.75) - PERCENTILE(IF($AC$2:$AC$5092=AC4612, $AT$2:$AT$5092), 0.25)), AT4612 &gt; PERCENTILE(IF($AC$2:$AC$5092=AC4612, $AT$2:$AT$5092), 0.75) + 1.5 * (PERCENTILE(IF($AC$2:$AC$5092=AC4612, $AT$2:$AT$5092), 0.75) - PERCENTILE(IF($AC$2:$AC$5092=AC4612, $AT$2:$AT$5092), 0.25))), "ตัด", "เก็บ"))</f>
        <v>เก็บ</v>
      </c>
      <c r="AW4612" s="1">
        <f t="shared" si="218"/>
        <v>4496.4734610911819</v>
      </c>
      <c r="AX4612" s="1">
        <v>2927.9145864762854</v>
      </c>
      <c r="AY4612" s="1">
        <v>1583.3656832298136</v>
      </c>
    </row>
    <row r="4613" spans="1:51" x14ac:dyDescent="0.2">
      <c r="A4613" s="3">
        <v>46098</v>
      </c>
      <c r="B4613">
        <v>46098</v>
      </c>
      <c r="C4613" t="s">
        <v>14545</v>
      </c>
      <c r="D4613" t="s">
        <v>51</v>
      </c>
      <c r="E4613" t="s">
        <v>148</v>
      </c>
      <c r="F4613" t="s">
        <v>14546</v>
      </c>
      <c r="G4613" s="1">
        <v>8091</v>
      </c>
      <c r="H4613" s="1">
        <v>0</v>
      </c>
      <c r="I4613" s="1">
        <v>1800</v>
      </c>
      <c r="J4613" s="1">
        <v>0</v>
      </c>
      <c r="K4613" s="1">
        <v>0</v>
      </c>
      <c r="L4613" s="1">
        <v>0</v>
      </c>
      <c r="M4613" s="1">
        <v>0</v>
      </c>
      <c r="N4613" s="1">
        <v>0</v>
      </c>
      <c r="O4613" s="1">
        <v>9891</v>
      </c>
      <c r="P4613" t="s">
        <v>14547</v>
      </c>
      <c r="Q4613" s="2">
        <v>244425</v>
      </c>
      <c r="R4613" t="s">
        <v>55</v>
      </c>
      <c r="S4613">
        <v>0</v>
      </c>
      <c r="T4613" t="s">
        <v>71</v>
      </c>
      <c r="U4613" t="s">
        <v>56</v>
      </c>
      <c r="V4613" s="1">
        <v>0</v>
      </c>
      <c r="W4613" s="1">
        <v>0</v>
      </c>
      <c r="X4613" s="1">
        <v>0</v>
      </c>
      <c r="AA4613" t="s">
        <v>58</v>
      </c>
      <c r="AB4613" s="1">
        <v>0</v>
      </c>
      <c r="AC4613" s="4">
        <f>IF(ISNUMBER(MATCH(AD4613, $AD$2:AD4612, 0)), INDEX($AC$2:AC4612, MATCH(AD4613, $AD$2:AD4612, 0)), MAX($AC$2:AC4612)+1)</f>
        <v>50</v>
      </c>
      <c r="AD4613" t="str">
        <f t="shared" si="216"/>
        <v>เชียงใหม่-ท่าลี่</v>
      </c>
      <c r="AE4613" t="s">
        <v>55</v>
      </c>
      <c r="AF4613" s="1">
        <v>0</v>
      </c>
      <c r="AG4613" s="1">
        <v>0</v>
      </c>
      <c r="AH4613" s="1">
        <v>0</v>
      </c>
      <c r="AI4613" t="s">
        <v>14548</v>
      </c>
      <c r="AJ4613" s="1">
        <v>2</v>
      </c>
      <c r="AK4613" s="1">
        <v>0</v>
      </c>
      <c r="AL4613" s="1">
        <v>0</v>
      </c>
      <c r="AM4613" s="1">
        <v>0</v>
      </c>
      <c r="AN4613" s="1">
        <v>0</v>
      </c>
      <c r="AO4613" s="1">
        <v>0</v>
      </c>
      <c r="AP4613" s="1">
        <v>0</v>
      </c>
      <c r="AQ4613" s="1">
        <v>0</v>
      </c>
      <c r="AR4613" s="1">
        <v>9891</v>
      </c>
      <c r="AS4613" s="1">
        <v>293.61874999999998</v>
      </c>
      <c r="AT4613" s="1">
        <f>Table1[[#This Row],[รวมต้นทุนค่าเดินทาง]]+Table1[[#This Row],[รวมต้นทุนค่าซ่อม]]+Table1[[#This Row],[รวมค่าเสื่อม]]</f>
        <v>12400.52784090909</v>
      </c>
      <c r="AU4613" s="1">
        <f t="shared" si="217"/>
        <v>15041.344538371175</v>
      </c>
      <c r="AV4613" s="1" t="str" cm="1">
        <f t="array" ref="AV4613">IF(AC4613&lt;4, "เก็บ", IF(OR(AT4613 &lt; PERCENTILE(IF($AC$2:$AC$5092=AC4613, $AT$2:$AT$5092), 0.25) - 1.5 * (PERCENTILE(IF($AC$2:$AC$5092=AC4613, $AT$2:$AT$5092), 0.75) - PERCENTILE(IF($AC$2:$AC$5092=AC4613, $AT$2:$AT$5092), 0.25)), AT4613 &gt; PERCENTILE(IF($AC$2:$AC$5092=AC4613, $AT$2:$AT$5092), 0.75) + 1.5 * (PERCENTILE(IF($AC$2:$AC$5092=AC4613, $AT$2:$AT$5092), 0.75) - PERCENTILE(IF($AC$2:$AC$5092=AC4613, $AT$2:$AT$5092), 0.25))), "ตัด", "เก็บ"))</f>
        <v>เก็บ</v>
      </c>
      <c r="AW4613" s="1">
        <f t="shared" si="218"/>
        <v>15041.344538371175</v>
      </c>
      <c r="AX4613" s="1">
        <v>7299.1049362358817</v>
      </c>
      <c r="AY4613" s="1">
        <v>2215.909090909091</v>
      </c>
    </row>
    <row r="4614" spans="1:51" x14ac:dyDescent="0.2">
      <c r="A4614" s="3">
        <v>46098</v>
      </c>
      <c r="B4614">
        <v>46098</v>
      </c>
      <c r="C4614" t="s">
        <v>14549</v>
      </c>
      <c r="D4614" t="s">
        <v>51</v>
      </c>
      <c r="E4614" t="s">
        <v>148</v>
      </c>
      <c r="F4614" t="s">
        <v>14550</v>
      </c>
      <c r="G4614" s="1">
        <v>11852</v>
      </c>
      <c r="H4614" s="1">
        <v>0</v>
      </c>
      <c r="I4614" s="1">
        <v>1500</v>
      </c>
      <c r="J4614" s="1">
        <v>0</v>
      </c>
      <c r="K4614" s="1">
        <v>0</v>
      </c>
      <c r="L4614" s="1">
        <v>0</v>
      </c>
      <c r="M4614" s="1">
        <v>0</v>
      </c>
      <c r="N4614" s="1">
        <v>0</v>
      </c>
      <c r="O4614" s="1">
        <v>13352</v>
      </c>
      <c r="P4614" t="s">
        <v>14551</v>
      </c>
      <c r="Q4614" s="2">
        <v>244425</v>
      </c>
      <c r="R4614" t="s">
        <v>55</v>
      </c>
      <c r="S4614">
        <v>0</v>
      </c>
      <c r="T4614" t="s">
        <v>71</v>
      </c>
      <c r="U4614" t="s">
        <v>56</v>
      </c>
      <c r="V4614" s="1">
        <v>0</v>
      </c>
      <c r="W4614" s="1">
        <v>0</v>
      </c>
      <c r="X4614" s="1">
        <v>0</v>
      </c>
      <c r="AA4614" t="s">
        <v>58</v>
      </c>
      <c r="AB4614" s="1">
        <v>0</v>
      </c>
      <c r="AC4614" s="4">
        <f>IF(ISNUMBER(MATCH(AD4614, $AD$2:AD4613, 0)), INDEX($AC$2:AC4613, MATCH(AD4614, $AD$2:AD4613, 0)), MAX($AC$2:AC4613)+1)</f>
        <v>50</v>
      </c>
      <c r="AD4614" t="str">
        <f t="shared" si="216"/>
        <v>เชียงใหม่-ท่าลี่</v>
      </c>
      <c r="AE4614" t="s">
        <v>55</v>
      </c>
      <c r="AF4614" s="1">
        <v>0</v>
      </c>
      <c r="AG4614" s="1">
        <v>0</v>
      </c>
      <c r="AH4614" s="1">
        <v>0</v>
      </c>
      <c r="AI4614" t="s">
        <v>14552</v>
      </c>
      <c r="AJ4614" s="1">
        <v>1</v>
      </c>
      <c r="AK4614" s="1">
        <v>0</v>
      </c>
      <c r="AL4614" s="1">
        <v>0</v>
      </c>
      <c r="AM4614" s="1">
        <v>0</v>
      </c>
      <c r="AN4614" s="1">
        <v>0</v>
      </c>
      <c r="AO4614" s="1">
        <v>0</v>
      </c>
      <c r="AP4614" s="1">
        <v>0</v>
      </c>
      <c r="AQ4614" s="1">
        <v>0</v>
      </c>
      <c r="AR4614" s="1">
        <v>13352</v>
      </c>
      <c r="AS4614" s="1">
        <v>26.155555555555555</v>
      </c>
      <c r="AT4614" s="1">
        <f>Table1[[#This Row],[รวมต้นทุนค่าเดินทาง]]+Table1[[#This Row],[รวมต้นทุนค่าซ่อม]]+Table1[[#This Row],[รวมค่าเสื่อม]]</f>
        <v>15767.861437908496</v>
      </c>
      <c r="AU4614" s="1">
        <f t="shared" si="217"/>
        <v>15041.344538371175</v>
      </c>
      <c r="AV4614" s="1" t="str" cm="1">
        <f t="array" ref="AV4614">IF(AC4614&lt;4, "เก็บ", IF(OR(AT4614 &lt; PERCENTILE(IF($AC$2:$AC$5092=AC4614, $AT$2:$AT$5092), 0.25) - 1.5 * (PERCENTILE(IF($AC$2:$AC$5092=AC4614, $AT$2:$AT$5092), 0.75) - PERCENTILE(IF($AC$2:$AC$5092=AC4614, $AT$2:$AT$5092), 0.25)), AT4614 &gt; PERCENTILE(IF($AC$2:$AC$5092=AC4614, $AT$2:$AT$5092), 0.75) + 1.5 * (PERCENTILE(IF($AC$2:$AC$5092=AC4614, $AT$2:$AT$5092), 0.75) - PERCENTILE(IF($AC$2:$AC$5092=AC4614, $AT$2:$AT$5092), 0.25))), "ตัด", "เก็บ"))</f>
        <v>เก็บ</v>
      </c>
      <c r="AW4614" s="1">
        <f t="shared" si="218"/>
        <v>15041.344538371175</v>
      </c>
      <c r="AX4614" s="1">
        <v>7299.1049362358817</v>
      </c>
      <c r="AY4614" s="1">
        <v>2389.705882352941</v>
      </c>
    </row>
    <row r="4615" spans="1:51" x14ac:dyDescent="0.2">
      <c r="A4615" s="3">
        <v>46098</v>
      </c>
      <c r="B4615">
        <v>46098</v>
      </c>
      <c r="C4615" t="s">
        <v>14553</v>
      </c>
      <c r="D4615" t="s">
        <v>51</v>
      </c>
      <c r="E4615" t="s">
        <v>148</v>
      </c>
      <c r="F4615" t="s">
        <v>14554</v>
      </c>
      <c r="G4615" s="1">
        <v>8091</v>
      </c>
      <c r="H4615" s="1">
        <v>0</v>
      </c>
      <c r="I4615" s="1">
        <v>1800</v>
      </c>
      <c r="J4615" s="1">
        <v>0</v>
      </c>
      <c r="K4615" s="1">
        <v>0</v>
      </c>
      <c r="L4615" s="1">
        <v>0</v>
      </c>
      <c r="M4615" s="1">
        <v>0</v>
      </c>
      <c r="N4615" s="1">
        <v>0</v>
      </c>
      <c r="O4615" s="1">
        <v>9891</v>
      </c>
      <c r="P4615" t="s">
        <v>14555</v>
      </c>
      <c r="Q4615" s="2">
        <v>244425</v>
      </c>
      <c r="R4615" t="s">
        <v>55</v>
      </c>
      <c r="S4615">
        <v>0</v>
      </c>
      <c r="T4615" t="s">
        <v>71</v>
      </c>
      <c r="U4615" t="s">
        <v>56</v>
      </c>
      <c r="V4615" s="1">
        <v>0</v>
      </c>
      <c r="W4615" s="1">
        <v>0</v>
      </c>
      <c r="X4615" s="1">
        <v>0</v>
      </c>
      <c r="AA4615" t="s">
        <v>58</v>
      </c>
      <c r="AB4615" s="1">
        <v>0</v>
      </c>
      <c r="AC4615" s="4">
        <f>IF(ISNUMBER(MATCH(AD4615, $AD$2:AD4614, 0)), INDEX($AC$2:AC4614, MATCH(AD4615, $AD$2:AD4614, 0)), MAX($AC$2:AC4614)+1)</f>
        <v>50</v>
      </c>
      <c r="AD4615" t="str">
        <f t="shared" si="216"/>
        <v>เชียงใหม่-ท่าลี่</v>
      </c>
      <c r="AE4615" t="s">
        <v>55</v>
      </c>
      <c r="AF4615" s="1">
        <v>0</v>
      </c>
      <c r="AG4615" s="1">
        <v>0</v>
      </c>
      <c r="AH4615" s="1">
        <v>0</v>
      </c>
      <c r="AI4615" t="s">
        <v>14556</v>
      </c>
      <c r="AJ4615" s="1">
        <v>2</v>
      </c>
      <c r="AK4615" s="1">
        <v>0</v>
      </c>
      <c r="AL4615" s="1">
        <v>0</v>
      </c>
      <c r="AM4615" s="1">
        <v>0</v>
      </c>
      <c r="AN4615" s="1">
        <v>0</v>
      </c>
      <c r="AO4615" s="1">
        <v>0</v>
      </c>
      <c r="AP4615" s="1">
        <v>0</v>
      </c>
      <c r="AQ4615" s="1">
        <v>0</v>
      </c>
      <c r="AR4615" s="1">
        <v>9891</v>
      </c>
      <c r="AS4615" s="1">
        <v>154.35454545454547</v>
      </c>
      <c r="AT4615" s="1">
        <f>Table1[[#This Row],[รวมต้นทุนค่าเดินทาง]]+Table1[[#This Row],[รวมต้นทุนค่าซ่อม]]+Table1[[#This Row],[รวมค่าเสื่อม]]</f>
        <v>11979.878354978355</v>
      </c>
      <c r="AU4615" s="1">
        <f t="shared" si="217"/>
        <v>15041.344538371175</v>
      </c>
      <c r="AV4615" s="1" t="str" cm="1">
        <f t="array" ref="AV4615">IF(AC4615&lt;4, "เก็บ", IF(OR(AT4615 &lt; PERCENTILE(IF($AC$2:$AC$5092=AC4615, $AT$2:$AT$5092), 0.25) - 1.5 * (PERCENTILE(IF($AC$2:$AC$5092=AC4615, $AT$2:$AT$5092), 0.75) - PERCENTILE(IF($AC$2:$AC$5092=AC4615, $AT$2:$AT$5092), 0.25)), AT4615 &gt; PERCENTILE(IF($AC$2:$AC$5092=AC4615, $AT$2:$AT$5092), 0.75) + 1.5 * (PERCENTILE(IF($AC$2:$AC$5092=AC4615, $AT$2:$AT$5092), 0.75) - PERCENTILE(IF($AC$2:$AC$5092=AC4615, $AT$2:$AT$5092), 0.25))), "ตัด", "เก็บ"))</f>
        <v>เก็บ</v>
      </c>
      <c r="AW4615" s="1">
        <f t="shared" si="218"/>
        <v>15041.344538371175</v>
      </c>
      <c r="AX4615" s="1">
        <v>7299.1049362358817</v>
      </c>
      <c r="AY4615" s="1">
        <v>1934.5238095238096</v>
      </c>
    </row>
    <row r="4616" spans="1:51" x14ac:dyDescent="0.2">
      <c r="A4616" s="3">
        <v>46098</v>
      </c>
      <c r="B4616">
        <v>46098</v>
      </c>
      <c r="C4616" t="s">
        <v>14557</v>
      </c>
      <c r="D4616" t="s">
        <v>66</v>
      </c>
      <c r="E4616" t="s">
        <v>105</v>
      </c>
      <c r="F4616" t="s">
        <v>865</v>
      </c>
      <c r="G4616" s="1">
        <v>0</v>
      </c>
      <c r="H4616" s="1">
        <v>0</v>
      </c>
      <c r="I4616" s="1">
        <v>0</v>
      </c>
      <c r="J4616" s="1">
        <v>0</v>
      </c>
      <c r="K4616" s="1">
        <v>0</v>
      </c>
      <c r="L4616" s="1">
        <v>0</v>
      </c>
      <c r="M4616" s="1">
        <v>0</v>
      </c>
      <c r="N4616" s="1">
        <v>0</v>
      </c>
      <c r="O4616" s="1">
        <v>1097</v>
      </c>
      <c r="P4616" t="s">
        <v>14558</v>
      </c>
      <c r="Q4616" s="2">
        <v>244425</v>
      </c>
      <c r="R4616" t="s">
        <v>55</v>
      </c>
      <c r="S4616">
        <v>0</v>
      </c>
      <c r="T4616" t="s">
        <v>87</v>
      </c>
      <c r="U4616" t="s">
        <v>71</v>
      </c>
      <c r="V4616" s="1">
        <v>0</v>
      </c>
      <c r="W4616" s="1">
        <v>0</v>
      </c>
      <c r="X4616" s="1">
        <v>1097</v>
      </c>
      <c r="Y4616" t="s">
        <v>87</v>
      </c>
      <c r="Z4616" t="s">
        <v>71</v>
      </c>
      <c r="AA4616" t="s">
        <v>14559</v>
      </c>
      <c r="AB4616" s="1">
        <v>0</v>
      </c>
      <c r="AC4616" s="4">
        <f>IF(ISNUMBER(MATCH(AD4616, $AD$2:AD4615, 0)), INDEX($AC$2:AC4615, MATCH(AD4616, $AD$2:AD4615, 0)), MAX($AC$2:AC4615)+1)</f>
        <v>6</v>
      </c>
      <c r="AD4616" t="str">
        <f t="shared" ref="AD4616:AD4679" si="219">T4616&amp;"-"&amp;U4616</f>
        <v>เชียงราย-เชียงใหม่</v>
      </c>
      <c r="AE4616" t="s">
        <v>55</v>
      </c>
      <c r="AF4616" s="1">
        <v>0</v>
      </c>
      <c r="AG4616" s="1">
        <v>0</v>
      </c>
      <c r="AH4616" s="1">
        <v>0</v>
      </c>
      <c r="AI4616" t="s">
        <v>14560</v>
      </c>
      <c r="AJ4616" s="1">
        <v>1</v>
      </c>
      <c r="AK4616" s="1">
        <v>0</v>
      </c>
      <c r="AL4616" s="1">
        <v>0</v>
      </c>
      <c r="AM4616" s="1">
        <v>0</v>
      </c>
      <c r="AN4616" s="1">
        <v>0</v>
      </c>
      <c r="AO4616" s="1">
        <v>0</v>
      </c>
      <c r="AP4616" s="1">
        <v>0</v>
      </c>
      <c r="AQ4616" s="1">
        <v>0</v>
      </c>
      <c r="AR4616" s="1">
        <v>1097</v>
      </c>
      <c r="AS4616" s="1">
        <v>420.84916666666663</v>
      </c>
      <c r="AT4616" s="1">
        <f>Table1[[#This Row],[รวมต้นทุนค่าเดินทาง]]+Table1[[#This Row],[รวมต้นทุนค่าซ่อม]]+Table1[[#This Row],[รวมค่าเสื่อม]]</f>
        <v>2789.0356073446328</v>
      </c>
      <c r="AU4616" s="1">
        <f t="shared" si="217"/>
        <v>4428.3346813776061</v>
      </c>
      <c r="AV4616" s="1" t="str" cm="1">
        <f t="array" ref="AV4616">IF(AC4616&lt;4, "เก็บ", IF(OR(AT4616 &lt; PERCENTILE(IF($AC$2:$AC$5092=AC4616, $AT$2:$AT$5092), 0.25) - 1.5 * (PERCENTILE(IF($AC$2:$AC$5092=AC4616, $AT$2:$AT$5092), 0.75) - PERCENTILE(IF($AC$2:$AC$5092=AC4616, $AT$2:$AT$5092), 0.25)), AT4616 &gt; PERCENTILE(IF($AC$2:$AC$5092=AC4616, $AT$2:$AT$5092), 0.75) + 1.5 * (PERCENTILE(IF($AC$2:$AC$5092=AC4616, $AT$2:$AT$5092), 0.75) - PERCENTILE(IF($AC$2:$AC$5092=AC4616, $AT$2:$AT$5092), 0.25))), "ตัด", "เก็บ"))</f>
        <v>เก็บ</v>
      </c>
      <c r="AW4616" s="1">
        <f t="shared" si="218"/>
        <v>3873.7679454274344</v>
      </c>
      <c r="AX4616" s="1">
        <v>2781.4385174989698</v>
      </c>
      <c r="AY4616" s="1">
        <v>1271.1864406779662</v>
      </c>
    </row>
    <row r="4617" spans="1:51" x14ac:dyDescent="0.2">
      <c r="A4617" s="3">
        <v>46099</v>
      </c>
      <c r="B4617">
        <v>46099</v>
      </c>
      <c r="C4617" t="s">
        <v>14561</v>
      </c>
      <c r="D4617" t="s">
        <v>66</v>
      </c>
      <c r="E4617" t="s">
        <v>124</v>
      </c>
      <c r="F4617" t="s">
        <v>252</v>
      </c>
      <c r="G4617" s="1">
        <v>761</v>
      </c>
      <c r="H4617" s="1">
        <v>0</v>
      </c>
      <c r="I4617" s="1">
        <v>400</v>
      </c>
      <c r="J4617" s="1">
        <v>0</v>
      </c>
      <c r="K4617" s="1">
        <v>0</v>
      </c>
      <c r="L4617" s="1">
        <v>0</v>
      </c>
      <c r="M4617" s="1">
        <v>0</v>
      </c>
      <c r="N4617" s="1">
        <v>0</v>
      </c>
      <c r="O4617" s="1">
        <v>1161</v>
      </c>
      <c r="P4617" t="s">
        <v>14562</v>
      </c>
      <c r="Q4617" s="2">
        <v>244426</v>
      </c>
      <c r="R4617" t="s">
        <v>70</v>
      </c>
      <c r="S4617">
        <v>0</v>
      </c>
      <c r="T4617" t="s">
        <v>71</v>
      </c>
      <c r="U4617" t="s">
        <v>93</v>
      </c>
      <c r="V4617" s="1">
        <v>0</v>
      </c>
      <c r="W4617" s="1">
        <v>0</v>
      </c>
      <c r="X4617" s="1">
        <v>0</v>
      </c>
      <c r="AA4617" t="s">
        <v>58</v>
      </c>
      <c r="AB4617" s="1">
        <v>0</v>
      </c>
      <c r="AC4617" s="4">
        <f>IF(ISNUMBER(MATCH(AD4617, $AD$2:AD4616, 0)), INDEX($AC$2:AC4616, MATCH(AD4617, $AD$2:AD4616, 0)), MAX($AC$2:AC4616)+1)</f>
        <v>4</v>
      </c>
      <c r="AD4617" t="str">
        <f t="shared" si="219"/>
        <v>เชียงใหม่-ตลาดไท</v>
      </c>
      <c r="AE4617" t="s">
        <v>73</v>
      </c>
      <c r="AF4617" s="1">
        <v>0</v>
      </c>
      <c r="AG4617" s="1">
        <v>0</v>
      </c>
      <c r="AH4617" s="1">
        <v>0</v>
      </c>
      <c r="AI4617" t="s">
        <v>14563</v>
      </c>
      <c r="AJ4617" s="1">
        <v>1</v>
      </c>
      <c r="AK4617" s="1">
        <v>720</v>
      </c>
      <c r="AL4617" s="1">
        <v>720</v>
      </c>
      <c r="AM4617" s="1">
        <v>1</v>
      </c>
      <c r="AN4617" s="1">
        <v>0</v>
      </c>
      <c r="AO4617" s="1">
        <v>0</v>
      </c>
      <c r="AP4617" s="1">
        <v>0</v>
      </c>
      <c r="AQ4617" s="1">
        <v>0</v>
      </c>
      <c r="AR4617" s="1">
        <v>1161</v>
      </c>
      <c r="AS4617" s="1">
        <v>3836.4613117157669</v>
      </c>
      <c r="AT4617" s="1">
        <f>Table1[[#This Row],[รวมต้นทุนค่าเดินทาง]]+Table1[[#This Row],[รวมต้นทุนค่าซ่อม]]+Table1[[#This Row],[รวมค่าเสื่อม]]</f>
        <v>7024.6961394905074</v>
      </c>
      <c r="AU4617" s="1">
        <f t="shared" si="217"/>
        <v>4256.109283997258</v>
      </c>
      <c r="AV4617" s="1" t="str" cm="1">
        <f t="array" ref="AV4617">IF(AC4617&lt;4, "เก็บ", IF(OR(AT4617 &lt; PERCENTILE(IF($AC$2:$AC$5092=AC4617, $AT$2:$AT$5092), 0.25) - 1.5 * (PERCENTILE(IF($AC$2:$AC$5092=AC4617, $AT$2:$AT$5092), 0.75) - PERCENTILE(IF($AC$2:$AC$5092=AC4617, $AT$2:$AT$5092), 0.25)), AT4617 &gt; PERCENTILE(IF($AC$2:$AC$5092=AC4617, $AT$2:$AT$5092), 0.75) + 1.5 * (PERCENTILE(IF($AC$2:$AC$5092=AC4617, $AT$2:$AT$5092), 0.75) - PERCENTILE(IF($AC$2:$AC$5092=AC4617, $AT$2:$AT$5092), 0.25))), "ตัด", "เก็บ"))</f>
        <v>เก็บ</v>
      </c>
      <c r="AW4617" s="1">
        <f t="shared" si="218"/>
        <v>3807.0727671795808</v>
      </c>
      <c r="AX4617" s="1">
        <v>2335.0230876608157</v>
      </c>
      <c r="AY4617" s="1">
        <v>2027.2348277747403</v>
      </c>
    </row>
    <row r="4618" spans="1:51" x14ac:dyDescent="0.2">
      <c r="A4618" s="3">
        <v>46099</v>
      </c>
      <c r="B4618">
        <v>46099</v>
      </c>
      <c r="C4618" t="s">
        <v>14564</v>
      </c>
      <c r="D4618" t="s">
        <v>66</v>
      </c>
      <c r="E4618" t="s">
        <v>105</v>
      </c>
      <c r="F4618" t="s">
        <v>449</v>
      </c>
      <c r="G4618" s="1">
        <v>0</v>
      </c>
      <c r="H4618" s="1">
        <v>0</v>
      </c>
      <c r="I4618" s="1">
        <v>0</v>
      </c>
      <c r="J4618" s="1">
        <v>0</v>
      </c>
      <c r="K4618" s="1">
        <v>0</v>
      </c>
      <c r="L4618" s="1">
        <v>0</v>
      </c>
      <c r="M4618" s="1">
        <v>0</v>
      </c>
      <c r="N4618" s="1">
        <v>681</v>
      </c>
      <c r="O4618" s="1">
        <v>1300</v>
      </c>
      <c r="P4618" t="s">
        <v>14565</v>
      </c>
      <c r="Q4618" s="2">
        <v>244427</v>
      </c>
      <c r="R4618" t="s">
        <v>55</v>
      </c>
      <c r="S4618">
        <v>0</v>
      </c>
      <c r="T4618" t="s">
        <v>87</v>
      </c>
      <c r="U4618" t="s">
        <v>71</v>
      </c>
      <c r="V4618" s="1">
        <v>0</v>
      </c>
      <c r="W4618" s="1">
        <v>0</v>
      </c>
      <c r="X4618" s="1">
        <v>619</v>
      </c>
      <c r="Y4618" t="s">
        <v>108</v>
      </c>
      <c r="Z4618" t="s">
        <v>71</v>
      </c>
      <c r="AA4618" t="s">
        <v>612</v>
      </c>
      <c r="AB4618" s="1">
        <v>0</v>
      </c>
      <c r="AC4618" s="4">
        <f>IF(ISNUMBER(MATCH(AD4618, $AD$2:AD4617, 0)), INDEX($AC$2:AC4617, MATCH(AD4618, $AD$2:AD4617, 0)), MAX($AC$2:AC4617)+1)</f>
        <v>6</v>
      </c>
      <c r="AD4618" t="str">
        <f t="shared" si="219"/>
        <v>เชียงราย-เชียงใหม่</v>
      </c>
      <c r="AE4618" t="s">
        <v>55</v>
      </c>
      <c r="AF4618" s="1">
        <v>0</v>
      </c>
      <c r="AG4618" s="1">
        <v>0</v>
      </c>
      <c r="AH4618" s="1">
        <v>0</v>
      </c>
      <c r="AI4618" t="s">
        <v>14566</v>
      </c>
      <c r="AJ4618" s="1">
        <v>1</v>
      </c>
      <c r="AK4618" s="1">
        <v>0</v>
      </c>
      <c r="AL4618" s="1">
        <v>0</v>
      </c>
      <c r="AM4618" s="1">
        <v>0</v>
      </c>
      <c r="AN4618" s="1">
        <v>0</v>
      </c>
      <c r="AO4618" s="1">
        <v>0</v>
      </c>
      <c r="AP4618" s="1">
        <v>0</v>
      </c>
      <c r="AQ4618" s="1">
        <v>0</v>
      </c>
      <c r="AR4618" s="1">
        <v>1300</v>
      </c>
      <c r="AS4618" s="1">
        <v>485.19032051282056</v>
      </c>
      <c r="AT4618" s="1">
        <f>Table1[[#This Row],[รวมต้นทุนค่าเดินทาง]]+Table1[[#This Row],[รวมต้นทุนค่าซ่อม]]+Table1[[#This Row],[รวมค่าเสื่อม]]</f>
        <v>3056.376761190787</v>
      </c>
      <c r="AU4618" s="1">
        <f t="shared" si="217"/>
        <v>4428.3346813776061</v>
      </c>
      <c r="AV4618" s="1" t="str" cm="1">
        <f t="array" ref="AV4618">IF(AC4618&lt;4, "เก็บ", IF(OR(AT4618 &lt; PERCENTILE(IF($AC$2:$AC$5092=AC4618, $AT$2:$AT$5092), 0.25) - 1.5 * (PERCENTILE(IF($AC$2:$AC$5092=AC4618, $AT$2:$AT$5092), 0.75) - PERCENTILE(IF($AC$2:$AC$5092=AC4618, $AT$2:$AT$5092), 0.25)), AT4618 &gt; PERCENTILE(IF($AC$2:$AC$5092=AC4618, $AT$2:$AT$5092), 0.75) + 1.5 * (PERCENTILE(IF($AC$2:$AC$5092=AC4618, $AT$2:$AT$5092), 0.75) - PERCENTILE(IF($AC$2:$AC$5092=AC4618, $AT$2:$AT$5092), 0.25))), "ตัด", "เก็บ"))</f>
        <v>เก็บ</v>
      </c>
      <c r="AW4618" s="1">
        <f t="shared" si="218"/>
        <v>3873.7679454274344</v>
      </c>
      <c r="AX4618" s="1">
        <v>2781.4385174989698</v>
      </c>
      <c r="AY4618" s="1">
        <v>1271.1864406779662</v>
      </c>
    </row>
    <row r="4619" spans="1:51" x14ac:dyDescent="0.2">
      <c r="A4619" s="3">
        <v>46100</v>
      </c>
      <c r="B4619">
        <v>46100</v>
      </c>
      <c r="C4619" t="s">
        <v>14567</v>
      </c>
      <c r="D4619" t="s">
        <v>66</v>
      </c>
      <c r="E4619" t="s">
        <v>67</v>
      </c>
      <c r="F4619" t="s">
        <v>130</v>
      </c>
      <c r="G4619" s="1">
        <v>0</v>
      </c>
      <c r="H4619" s="1">
        <v>0</v>
      </c>
      <c r="I4619" s="1">
        <v>400</v>
      </c>
      <c r="J4619" s="1">
        <v>0</v>
      </c>
      <c r="K4619" s="1">
        <v>0</v>
      </c>
      <c r="L4619" s="1">
        <v>0</v>
      </c>
      <c r="M4619" s="1">
        <v>0</v>
      </c>
      <c r="N4619" s="1">
        <v>0</v>
      </c>
      <c r="O4619" s="1">
        <v>400</v>
      </c>
      <c r="P4619" t="s">
        <v>14568</v>
      </c>
      <c r="Q4619" s="2">
        <v>244426</v>
      </c>
      <c r="R4619" t="s">
        <v>70</v>
      </c>
      <c r="S4619">
        <v>0</v>
      </c>
      <c r="T4619" t="s">
        <v>254</v>
      </c>
      <c r="U4619" t="s">
        <v>93</v>
      </c>
      <c r="V4619" s="1">
        <v>0</v>
      </c>
      <c r="W4619" s="1">
        <v>0</v>
      </c>
      <c r="X4619" s="1">
        <v>0</v>
      </c>
      <c r="AA4619" t="s">
        <v>58</v>
      </c>
      <c r="AB4619" s="1">
        <v>0</v>
      </c>
      <c r="AC4619" s="4">
        <f>IF(ISNUMBER(MATCH(AD4619, $AD$2:AD4618, 0)), INDEX($AC$2:AC4618, MATCH(AD4619, $AD$2:AD4618, 0)), MAX($AC$2:AC4618)+1)</f>
        <v>14</v>
      </c>
      <c r="AD4619" t="str">
        <f t="shared" si="219"/>
        <v>ลำปาง-ตลาดไท</v>
      </c>
      <c r="AE4619" t="s">
        <v>73</v>
      </c>
      <c r="AF4619" s="1">
        <v>0</v>
      </c>
      <c r="AG4619" s="1">
        <v>0</v>
      </c>
      <c r="AH4619" s="1">
        <v>0</v>
      </c>
      <c r="AI4619" t="s">
        <v>14569</v>
      </c>
      <c r="AJ4619" s="1">
        <v>2</v>
      </c>
      <c r="AK4619" s="1">
        <v>720</v>
      </c>
      <c r="AL4619" s="1">
        <v>1410</v>
      </c>
      <c r="AM4619" s="1">
        <v>0.51063829787234039</v>
      </c>
      <c r="AN4619" s="1">
        <v>0</v>
      </c>
      <c r="AO4619" s="1">
        <v>0</v>
      </c>
      <c r="AP4619" s="1">
        <v>0</v>
      </c>
      <c r="AQ4619" s="1">
        <v>0</v>
      </c>
      <c r="AR4619" s="1">
        <v>400</v>
      </c>
      <c r="AS4619" s="1">
        <v>254.77609756097564</v>
      </c>
      <c r="AT4619" s="1">
        <f>Table1[[#This Row],[รวมต้นทุนค่าเดินทาง]]+Table1[[#This Row],[รวมต้นทุนค่าซ่อม]]+Table1[[#This Row],[รวมค่าเสื่อม]]</f>
        <v>1883.1303313843894</v>
      </c>
      <c r="AU4619" s="1" t="e">
        <f t="shared" si="217"/>
        <v>#N/A</v>
      </c>
      <c r="AV4619" s="1" t="e" cm="1">
        <f t="array" ref="AV4619">IF(AC4619&lt;4, "เก็บ", IF(OR(AT4619 &lt; PERCENTILE(IF($AC$2:$AC$5092=AC4619, $AT$2:$AT$5092), 0.25) - 1.5 * (PERCENTILE(IF($AC$2:$AC$5092=AC4619, $AT$2:$AT$5092), 0.75) - PERCENTILE(IF($AC$2:$AC$5092=AC4619, $AT$2:$AT$5092), 0.25)), AT4619 &gt; PERCENTILE(IF($AC$2:$AC$5092=AC4619, $AT$2:$AT$5092), 0.75) + 1.5 * (PERCENTILE(IF($AC$2:$AC$5092=AC4619, $AT$2:$AT$5092), 0.75) - PERCENTILE(IF($AC$2:$AC$5092=AC4619, $AT$2:$AT$5092), 0.25))), "ตัด", "เก็บ"))</f>
        <v>#N/A</v>
      </c>
      <c r="AW4619" s="1" t="e">
        <f t="shared" si="218"/>
        <v>#DIV/0!</v>
      </c>
      <c r="AX4619" s="1">
        <v>2411.9362516169685</v>
      </c>
      <c r="AY4619" s="1">
        <v>1228.3542338234138</v>
      </c>
    </row>
    <row r="4620" spans="1:51" x14ac:dyDescent="0.2">
      <c r="A4620" s="3">
        <v>46100</v>
      </c>
      <c r="B4620">
        <v>46100</v>
      </c>
      <c r="C4620" t="s">
        <v>14570</v>
      </c>
      <c r="D4620" t="s">
        <v>66</v>
      </c>
      <c r="E4620" t="s">
        <v>67</v>
      </c>
      <c r="F4620" t="s">
        <v>1010</v>
      </c>
      <c r="G4620" s="1">
        <v>0</v>
      </c>
      <c r="H4620" s="1">
        <v>0</v>
      </c>
      <c r="I4620" s="1">
        <v>400</v>
      </c>
      <c r="J4620" s="1">
        <v>0</v>
      </c>
      <c r="K4620" s="1">
        <v>0</v>
      </c>
      <c r="L4620" s="1">
        <v>0</v>
      </c>
      <c r="M4620" s="1">
        <v>0</v>
      </c>
      <c r="N4620" s="1">
        <v>0</v>
      </c>
      <c r="O4620" s="1">
        <v>400</v>
      </c>
      <c r="P4620" t="s">
        <v>14571</v>
      </c>
      <c r="Q4620" s="2">
        <v>244426</v>
      </c>
      <c r="R4620" t="s">
        <v>70</v>
      </c>
      <c r="S4620">
        <v>0</v>
      </c>
      <c r="T4620" t="s">
        <v>254</v>
      </c>
      <c r="U4620" t="s">
        <v>93</v>
      </c>
      <c r="V4620" s="1">
        <v>0</v>
      </c>
      <c r="W4620" s="1">
        <v>0</v>
      </c>
      <c r="X4620" s="1">
        <v>0</v>
      </c>
      <c r="AA4620" t="s">
        <v>58</v>
      </c>
      <c r="AB4620" s="1">
        <v>0</v>
      </c>
      <c r="AC4620" s="4">
        <f>IF(ISNUMBER(MATCH(AD4620, $AD$2:AD4619, 0)), INDEX($AC$2:AC4619, MATCH(AD4620, $AD$2:AD4619, 0)), MAX($AC$2:AC4619)+1)</f>
        <v>14</v>
      </c>
      <c r="AD4620" t="str">
        <f t="shared" si="219"/>
        <v>ลำปาง-ตลาดไท</v>
      </c>
      <c r="AE4620" t="s">
        <v>73</v>
      </c>
      <c r="AF4620" s="1">
        <v>0</v>
      </c>
      <c r="AG4620" s="1">
        <v>0</v>
      </c>
      <c r="AH4620" s="1">
        <v>0</v>
      </c>
      <c r="AI4620" t="s">
        <v>14572</v>
      </c>
      <c r="AJ4620" s="1">
        <v>2</v>
      </c>
      <c r="AK4620" s="1">
        <v>720</v>
      </c>
      <c r="AL4620" s="1">
        <v>1440</v>
      </c>
      <c r="AM4620" s="1">
        <v>0.5</v>
      </c>
      <c r="AN4620" s="1">
        <v>0</v>
      </c>
      <c r="AO4620" s="1">
        <v>0</v>
      </c>
      <c r="AP4620" s="1">
        <v>0</v>
      </c>
      <c r="AQ4620" s="1">
        <v>0</v>
      </c>
      <c r="AR4620" s="1">
        <v>400</v>
      </c>
      <c r="AS4620" s="1">
        <v>682.22160132191675</v>
      </c>
      <c r="AT4620" s="1">
        <f>Table1[[#This Row],[รวมต้นทุนค่าเดินทาง]]+Table1[[#This Row],[รวมต้นทุนค่าซ่อม]]+Table1[[#This Row],[รวมค่าเสื่อม]]</f>
        <v>2184.4346632231695</v>
      </c>
      <c r="AU4620" s="1" t="e">
        <f t="shared" si="217"/>
        <v>#N/A</v>
      </c>
      <c r="AV4620" s="1" t="e" cm="1">
        <f t="array" ref="AV4620">IF(AC4620&lt;4, "เก็บ", IF(OR(AT4620 &lt; PERCENTILE(IF($AC$2:$AC$5092=AC4620, $AT$2:$AT$5092), 0.25) - 1.5 * (PERCENTILE(IF($AC$2:$AC$5092=AC4620, $AT$2:$AT$5092), 0.75) - PERCENTILE(IF($AC$2:$AC$5092=AC4620, $AT$2:$AT$5092), 0.25)), AT4620 &gt; PERCENTILE(IF($AC$2:$AC$5092=AC4620, $AT$2:$AT$5092), 0.75) + 1.5 * (PERCENTILE(IF($AC$2:$AC$5092=AC4620, $AT$2:$AT$5092), 0.75) - PERCENTILE(IF($AC$2:$AC$5092=AC4620, $AT$2:$AT$5092), 0.25))), "ตัด", "เก็บ"))</f>
        <v>#N/A</v>
      </c>
      <c r="AW4620" s="1" t="e">
        <f t="shared" si="218"/>
        <v>#DIV/0!</v>
      </c>
      <c r="AX4620" s="1">
        <v>2411.9362516169685</v>
      </c>
      <c r="AY4620" s="1">
        <v>1102.2130619012528</v>
      </c>
    </row>
    <row r="4621" spans="1:51" x14ac:dyDescent="0.2">
      <c r="A4621" s="3">
        <v>46100</v>
      </c>
      <c r="B4621">
        <v>46100</v>
      </c>
      <c r="C4621" t="s">
        <v>14573</v>
      </c>
      <c r="D4621" t="s">
        <v>66</v>
      </c>
      <c r="E4621" t="s">
        <v>124</v>
      </c>
      <c r="F4621" t="s">
        <v>655</v>
      </c>
      <c r="G4621" s="1">
        <v>0</v>
      </c>
      <c r="H4621" s="1">
        <v>0</v>
      </c>
      <c r="I4621" s="1">
        <v>400</v>
      </c>
      <c r="J4621" s="1">
        <v>0</v>
      </c>
      <c r="K4621" s="1">
        <v>0</v>
      </c>
      <c r="L4621" s="1">
        <v>0</v>
      </c>
      <c r="M4621" s="1">
        <v>0</v>
      </c>
      <c r="N4621" s="1">
        <v>0</v>
      </c>
      <c r="O4621" s="1">
        <v>400</v>
      </c>
      <c r="P4621" t="s">
        <v>14574</v>
      </c>
      <c r="Q4621" s="2">
        <v>244426</v>
      </c>
      <c r="R4621" t="s">
        <v>70</v>
      </c>
      <c r="S4621">
        <v>0</v>
      </c>
      <c r="T4621" t="s">
        <v>254</v>
      </c>
      <c r="U4621" t="s">
        <v>161</v>
      </c>
      <c r="V4621" s="1">
        <v>0</v>
      </c>
      <c r="W4621" s="1">
        <v>0</v>
      </c>
      <c r="X4621" s="1">
        <v>0</v>
      </c>
      <c r="AA4621" t="s">
        <v>58</v>
      </c>
      <c r="AB4621" s="1">
        <v>0</v>
      </c>
      <c r="AC4621" s="4">
        <f>IF(ISNUMBER(MATCH(AD4621, $AD$2:AD4620, 0)), INDEX($AC$2:AC4620, MATCH(AD4621, $AD$2:AD4620, 0)), MAX($AC$2:AC4620)+1)</f>
        <v>11</v>
      </c>
      <c r="AD4621" t="str">
        <f t="shared" si="219"/>
        <v>ลำปาง-พุทธมณฑลสาย 2</v>
      </c>
      <c r="AE4621" t="s">
        <v>73</v>
      </c>
      <c r="AF4621" s="1">
        <v>0</v>
      </c>
      <c r="AG4621" s="1">
        <v>0</v>
      </c>
      <c r="AH4621" s="1">
        <v>0</v>
      </c>
      <c r="AI4621" t="s">
        <v>14575</v>
      </c>
      <c r="AJ4621" s="1">
        <v>2</v>
      </c>
      <c r="AK4621" s="1">
        <v>720</v>
      </c>
      <c r="AL4621" s="1">
        <v>1440</v>
      </c>
      <c r="AM4621" s="1">
        <v>0.5</v>
      </c>
      <c r="AN4621" s="1">
        <v>0</v>
      </c>
      <c r="AO4621" s="1">
        <v>0</v>
      </c>
      <c r="AP4621" s="1">
        <v>0</v>
      </c>
      <c r="AQ4621" s="1">
        <v>0</v>
      </c>
      <c r="AR4621" s="1">
        <v>400</v>
      </c>
      <c r="AS4621" s="1">
        <v>288.74559304422235</v>
      </c>
      <c r="AT4621" s="1">
        <f>Table1[[#This Row],[รวมต้นทุนค่าเดินทาง]]+Table1[[#This Row],[รวมต้นทุนค่าซ่อม]]+Table1[[#This Row],[รวมค่าเสื่อม]]</f>
        <v>1964.8535541643337</v>
      </c>
      <c r="AU4621" s="1">
        <f t="shared" si="217"/>
        <v>4930.4097489270907</v>
      </c>
      <c r="AV4621" s="1" t="str" cm="1">
        <f t="array" ref="AV4621">IF(AC4621&lt;4, "เก็บ", IF(OR(AT4621 &lt; PERCENTILE(IF($AC$2:$AC$5092=AC4621, $AT$2:$AT$5092), 0.25) - 1.5 * (PERCENTILE(IF($AC$2:$AC$5092=AC4621, $AT$2:$AT$5092), 0.75) - PERCENTILE(IF($AC$2:$AC$5092=AC4621, $AT$2:$AT$5092), 0.25)), AT4621 &gt; PERCENTILE(IF($AC$2:$AC$5092=AC4621, $AT$2:$AT$5092), 0.75) + 1.5 * (PERCENTILE(IF($AC$2:$AC$5092=AC4621, $AT$2:$AT$5092), 0.75) - PERCENTILE(IF($AC$2:$AC$5092=AC4621, $AT$2:$AT$5092), 0.25))), "ตัด", "เก็บ"))</f>
        <v>เก็บ</v>
      </c>
      <c r="AW4621" s="1">
        <f t="shared" si="218"/>
        <v>4496.4734610911819</v>
      </c>
      <c r="AX4621" s="1">
        <v>2927.9145864762854</v>
      </c>
      <c r="AY4621" s="1">
        <v>1276.1079611201112</v>
      </c>
    </row>
    <row r="4622" spans="1:51" x14ac:dyDescent="0.2">
      <c r="A4622" s="3">
        <v>46100</v>
      </c>
      <c r="B4622">
        <v>46100</v>
      </c>
      <c r="C4622" t="s">
        <v>14576</v>
      </c>
      <c r="D4622" t="s">
        <v>66</v>
      </c>
      <c r="E4622" t="s">
        <v>124</v>
      </c>
      <c r="F4622" t="s">
        <v>849</v>
      </c>
      <c r="G4622" s="1">
        <v>619</v>
      </c>
      <c r="H4622" s="1">
        <v>0</v>
      </c>
      <c r="I4622" s="1">
        <v>400</v>
      </c>
      <c r="J4622" s="1">
        <v>0</v>
      </c>
      <c r="K4622" s="1">
        <v>0</v>
      </c>
      <c r="L4622" s="1">
        <v>0</v>
      </c>
      <c r="M4622" s="1">
        <v>0</v>
      </c>
      <c r="N4622" s="1">
        <v>0</v>
      </c>
      <c r="O4622" s="1">
        <v>1019</v>
      </c>
      <c r="P4622" t="s">
        <v>14577</v>
      </c>
      <c r="Q4622" s="2">
        <v>244427</v>
      </c>
      <c r="R4622" t="s">
        <v>70</v>
      </c>
      <c r="S4622">
        <v>0</v>
      </c>
      <c r="T4622" t="s">
        <v>254</v>
      </c>
      <c r="U4622" t="s">
        <v>161</v>
      </c>
      <c r="V4622" s="1">
        <v>0</v>
      </c>
      <c r="W4622" s="1">
        <v>0</v>
      </c>
      <c r="X4622" s="1">
        <v>0</v>
      </c>
      <c r="AA4622" t="s">
        <v>58</v>
      </c>
      <c r="AB4622" s="1">
        <v>0</v>
      </c>
      <c r="AC4622" s="4">
        <f>IF(ISNUMBER(MATCH(AD4622, $AD$2:AD4621, 0)), INDEX($AC$2:AC4621, MATCH(AD4622, $AD$2:AD4621, 0)), MAX($AC$2:AC4621)+1)</f>
        <v>11</v>
      </c>
      <c r="AD4622" t="str">
        <f t="shared" si="219"/>
        <v>ลำปาง-พุทธมณฑลสาย 2</v>
      </c>
      <c r="AE4622" t="s">
        <v>73</v>
      </c>
      <c r="AF4622" s="1">
        <v>0</v>
      </c>
      <c r="AG4622" s="1">
        <v>0</v>
      </c>
      <c r="AH4622" s="1">
        <v>0</v>
      </c>
      <c r="AI4622" t="s">
        <v>14578</v>
      </c>
      <c r="AJ4622" s="1">
        <v>1</v>
      </c>
      <c r="AK4622" s="1">
        <v>720</v>
      </c>
      <c r="AL4622" s="1">
        <v>720</v>
      </c>
      <c r="AM4622" s="1">
        <v>1</v>
      </c>
      <c r="AN4622" s="1">
        <v>0</v>
      </c>
      <c r="AO4622" s="1">
        <v>0</v>
      </c>
      <c r="AP4622" s="1">
        <v>0</v>
      </c>
      <c r="AQ4622" s="1">
        <v>0</v>
      </c>
      <c r="AR4622" s="1">
        <v>1019</v>
      </c>
      <c r="AS4622" s="1">
        <v>411.70158350848607</v>
      </c>
      <c r="AT4622" s="1">
        <f>Table1[[#This Row],[รวมต้นทุนค่าเดินทาง]]+Table1[[#This Row],[รวมต้นทุนค่าซ่อม]]+Table1[[#This Row],[รวมค่าเสื่อม]]</f>
        <v>3066.3009987131645</v>
      </c>
      <c r="AU4622" s="1">
        <f t="shared" si="217"/>
        <v>4930.4097489270907</v>
      </c>
      <c r="AV4622" s="1" t="str" cm="1">
        <f t="array" ref="AV4622">IF(AC4622&lt;4, "เก็บ", IF(OR(AT4622 &lt; PERCENTILE(IF($AC$2:$AC$5092=AC4622, $AT$2:$AT$5092), 0.25) - 1.5 * (PERCENTILE(IF($AC$2:$AC$5092=AC4622, $AT$2:$AT$5092), 0.75) - PERCENTILE(IF($AC$2:$AC$5092=AC4622, $AT$2:$AT$5092), 0.25)), AT4622 &gt; PERCENTILE(IF($AC$2:$AC$5092=AC4622, $AT$2:$AT$5092), 0.75) + 1.5 * (PERCENTILE(IF($AC$2:$AC$5092=AC4622, $AT$2:$AT$5092), 0.75) - PERCENTILE(IF($AC$2:$AC$5092=AC4622, $AT$2:$AT$5092), 0.25))), "ตัด", "เก็บ"))</f>
        <v>เก็บ</v>
      </c>
      <c r="AW4622" s="1">
        <f t="shared" si="218"/>
        <v>4496.4734610911819</v>
      </c>
      <c r="AX4622" s="1">
        <v>2927.9145864762854</v>
      </c>
      <c r="AY4622" s="1">
        <v>1635.5994152046783</v>
      </c>
    </row>
    <row r="4623" spans="1:51" x14ac:dyDescent="0.2">
      <c r="A4623" s="3">
        <v>46100</v>
      </c>
      <c r="B4623">
        <v>46100</v>
      </c>
      <c r="C4623" t="s">
        <v>14579</v>
      </c>
      <c r="D4623" t="s">
        <v>66</v>
      </c>
      <c r="E4623" t="s">
        <v>124</v>
      </c>
      <c r="F4623" t="s">
        <v>224</v>
      </c>
      <c r="G4623" s="1">
        <v>805</v>
      </c>
      <c r="H4623" s="1">
        <v>0</v>
      </c>
      <c r="I4623" s="1">
        <v>400</v>
      </c>
      <c r="J4623" s="1">
        <v>0</v>
      </c>
      <c r="K4623" s="1">
        <v>0</v>
      </c>
      <c r="L4623" s="1">
        <v>0</v>
      </c>
      <c r="M4623" s="1">
        <v>0</v>
      </c>
      <c r="N4623" s="1">
        <v>0</v>
      </c>
      <c r="O4623" s="1">
        <v>1205</v>
      </c>
      <c r="P4623" t="s">
        <v>14580</v>
      </c>
      <c r="Q4623" s="2">
        <v>244427</v>
      </c>
      <c r="R4623" t="s">
        <v>70</v>
      </c>
      <c r="S4623">
        <v>0</v>
      </c>
      <c r="T4623" t="s">
        <v>254</v>
      </c>
      <c r="U4623" t="s">
        <v>93</v>
      </c>
      <c r="V4623" s="1">
        <v>0</v>
      </c>
      <c r="W4623" s="1">
        <v>0</v>
      </c>
      <c r="X4623" s="1">
        <v>0</v>
      </c>
      <c r="AA4623" t="s">
        <v>58</v>
      </c>
      <c r="AB4623" s="1">
        <v>0</v>
      </c>
      <c r="AC4623" s="4">
        <f>IF(ISNUMBER(MATCH(AD4623, $AD$2:AD4622, 0)), INDEX($AC$2:AC4622, MATCH(AD4623, $AD$2:AD4622, 0)), MAX($AC$2:AC4622)+1)</f>
        <v>14</v>
      </c>
      <c r="AD4623" t="str">
        <f t="shared" si="219"/>
        <v>ลำปาง-ตลาดไท</v>
      </c>
      <c r="AE4623" t="s">
        <v>73</v>
      </c>
      <c r="AF4623" s="1">
        <v>0</v>
      </c>
      <c r="AG4623" s="1">
        <v>0</v>
      </c>
      <c r="AH4623" s="1">
        <v>0</v>
      </c>
      <c r="AI4623" t="s">
        <v>14581</v>
      </c>
      <c r="AJ4623" s="1">
        <v>1</v>
      </c>
      <c r="AK4623" s="1">
        <v>720</v>
      </c>
      <c r="AL4623" s="1">
        <v>720</v>
      </c>
      <c r="AM4623" s="1">
        <v>1</v>
      </c>
      <c r="AN4623" s="1">
        <v>0</v>
      </c>
      <c r="AO4623" s="1">
        <v>0</v>
      </c>
      <c r="AP4623" s="1">
        <v>0</v>
      </c>
      <c r="AQ4623" s="1">
        <v>0</v>
      </c>
      <c r="AR4623" s="1">
        <v>1205</v>
      </c>
      <c r="AS4623" s="1">
        <v>284.546875</v>
      </c>
      <c r="AT4623" s="1">
        <f>Table1[[#This Row],[รวมต้นทุนค่าเดินทาง]]+Table1[[#This Row],[รวมต้นทุนค่าซ่อม]]+Table1[[#This Row],[รวมค่าเสื่อม]]</f>
        <v>2942.6915786569989</v>
      </c>
      <c r="AU4623" s="1" t="e">
        <f t="shared" si="217"/>
        <v>#N/A</v>
      </c>
      <c r="AV4623" s="1" t="e" cm="1">
        <f t="array" ref="AV4623">IF(AC4623&lt;4, "เก็บ", IF(OR(AT4623 &lt; PERCENTILE(IF($AC$2:$AC$5092=AC4623, $AT$2:$AT$5092), 0.25) - 1.5 * (PERCENTILE(IF($AC$2:$AC$5092=AC4623, $AT$2:$AT$5092), 0.75) - PERCENTILE(IF($AC$2:$AC$5092=AC4623, $AT$2:$AT$5092), 0.25)), AT4623 &gt; PERCENTILE(IF($AC$2:$AC$5092=AC4623, $AT$2:$AT$5092), 0.75) + 1.5 * (PERCENTILE(IF($AC$2:$AC$5092=AC4623, $AT$2:$AT$5092), 0.75) - PERCENTILE(IF($AC$2:$AC$5092=AC4623, $AT$2:$AT$5092), 0.25))), "ตัด", "เก็บ"))</f>
        <v>#N/A</v>
      </c>
      <c r="AW4623" s="1" t="e">
        <f t="shared" si="218"/>
        <v>#DIV/0!</v>
      </c>
      <c r="AX4623" s="1">
        <v>2411.9362516169685</v>
      </c>
      <c r="AY4623" s="1">
        <v>1453.1447036569989</v>
      </c>
    </row>
    <row r="4624" spans="1:51" x14ac:dyDescent="0.2">
      <c r="A4624" s="3">
        <v>46100</v>
      </c>
      <c r="B4624">
        <v>46100</v>
      </c>
      <c r="C4624" t="s">
        <v>14582</v>
      </c>
      <c r="D4624" t="s">
        <v>66</v>
      </c>
      <c r="E4624" t="s">
        <v>124</v>
      </c>
      <c r="F4624" t="s">
        <v>427</v>
      </c>
      <c r="G4624" s="1">
        <v>867</v>
      </c>
      <c r="H4624" s="1">
        <v>0</v>
      </c>
      <c r="I4624" s="1">
        <v>400</v>
      </c>
      <c r="J4624" s="1">
        <v>0</v>
      </c>
      <c r="K4624" s="1">
        <v>0</v>
      </c>
      <c r="L4624" s="1">
        <v>0</v>
      </c>
      <c r="M4624" s="1">
        <v>0</v>
      </c>
      <c r="N4624" s="1">
        <v>0</v>
      </c>
      <c r="O4624" s="1">
        <v>1267</v>
      </c>
      <c r="P4624" t="s">
        <v>14583</v>
      </c>
      <c r="Q4624" s="2">
        <v>244427</v>
      </c>
      <c r="R4624" t="s">
        <v>70</v>
      </c>
      <c r="S4624">
        <v>0</v>
      </c>
      <c r="T4624" t="s">
        <v>254</v>
      </c>
      <c r="U4624" t="s">
        <v>93</v>
      </c>
      <c r="V4624" s="1">
        <v>0</v>
      </c>
      <c r="W4624" s="1">
        <v>0</v>
      </c>
      <c r="X4624" s="1">
        <v>0</v>
      </c>
      <c r="AA4624" t="s">
        <v>58</v>
      </c>
      <c r="AB4624" s="1">
        <v>0</v>
      </c>
      <c r="AC4624" s="4">
        <f>IF(ISNUMBER(MATCH(AD4624, $AD$2:AD4623, 0)), INDEX($AC$2:AC4623, MATCH(AD4624, $AD$2:AD4623, 0)), MAX($AC$2:AC4623)+1)</f>
        <v>14</v>
      </c>
      <c r="AD4624" t="str">
        <f t="shared" si="219"/>
        <v>ลำปาง-ตลาดไท</v>
      </c>
      <c r="AE4624" t="s">
        <v>73</v>
      </c>
      <c r="AF4624" s="1">
        <v>0</v>
      </c>
      <c r="AG4624" s="1">
        <v>0</v>
      </c>
      <c r="AH4624" s="1">
        <v>0</v>
      </c>
      <c r="AI4624" t="s">
        <v>14584</v>
      </c>
      <c r="AJ4624" s="1">
        <v>1</v>
      </c>
      <c r="AK4624" s="1">
        <v>720</v>
      </c>
      <c r="AL4624" s="1">
        <v>720</v>
      </c>
      <c r="AM4624" s="1">
        <v>1</v>
      </c>
      <c r="AN4624" s="1">
        <v>0</v>
      </c>
      <c r="AO4624" s="1">
        <v>0</v>
      </c>
      <c r="AP4624" s="1">
        <v>0</v>
      </c>
      <c r="AQ4624" s="1">
        <v>0</v>
      </c>
      <c r="AR4624" s="1">
        <v>1267</v>
      </c>
      <c r="AS4624" s="1">
        <v>165.1233600469983</v>
      </c>
      <c r="AT4624" s="1">
        <f>Table1[[#This Row],[รวมต้นทุนค่าเดินทาง]]+Table1[[#This Row],[รวมต้นทุนค่าซ่อม]]+Table1[[#This Row],[รวมค่าเสื่อม]]</f>
        <v>3198.975569023155</v>
      </c>
      <c r="AU4624" s="1" t="e">
        <f t="shared" si="217"/>
        <v>#N/A</v>
      </c>
      <c r="AV4624" s="1" t="e" cm="1">
        <f t="array" ref="AV4624">IF(AC4624&lt;4, "เก็บ", IF(OR(AT4624 &lt; PERCENTILE(IF($AC$2:$AC$5092=AC4624, $AT$2:$AT$5092), 0.25) - 1.5 * (PERCENTILE(IF($AC$2:$AC$5092=AC4624, $AT$2:$AT$5092), 0.75) - PERCENTILE(IF($AC$2:$AC$5092=AC4624, $AT$2:$AT$5092), 0.25)), AT4624 &gt; PERCENTILE(IF($AC$2:$AC$5092=AC4624, $AT$2:$AT$5092), 0.75) + 1.5 * (PERCENTILE(IF($AC$2:$AC$5092=AC4624, $AT$2:$AT$5092), 0.75) - PERCENTILE(IF($AC$2:$AC$5092=AC4624, $AT$2:$AT$5092), 0.25))), "ตัด", "เก็บ"))</f>
        <v>#N/A</v>
      </c>
      <c r="AW4624" s="1" t="e">
        <f t="shared" si="218"/>
        <v>#DIV/0!</v>
      </c>
      <c r="AX4624" s="1">
        <v>2411.9362516169685</v>
      </c>
      <c r="AY4624" s="1">
        <v>1766.852208976157</v>
      </c>
    </row>
    <row r="4625" spans="1:51" x14ac:dyDescent="0.2">
      <c r="A4625" s="3">
        <v>46100</v>
      </c>
      <c r="B4625">
        <v>46100</v>
      </c>
      <c r="C4625" t="s">
        <v>14585</v>
      </c>
      <c r="D4625" t="s">
        <v>66</v>
      </c>
      <c r="E4625" t="s">
        <v>184</v>
      </c>
      <c r="F4625" t="s">
        <v>185</v>
      </c>
      <c r="G4625" s="1">
        <v>9043</v>
      </c>
      <c r="H4625" s="1">
        <v>0</v>
      </c>
      <c r="I4625" s="1">
        <v>750</v>
      </c>
      <c r="J4625" s="1">
        <v>0</v>
      </c>
      <c r="K4625" s="1">
        <v>0</v>
      </c>
      <c r="L4625" s="1">
        <v>0</v>
      </c>
      <c r="M4625" s="1">
        <v>0</v>
      </c>
      <c r="N4625" s="1">
        <v>0</v>
      </c>
      <c r="O4625" s="1">
        <v>9793</v>
      </c>
      <c r="P4625" t="s">
        <v>14586</v>
      </c>
      <c r="Q4625" s="2">
        <v>244427</v>
      </c>
      <c r="R4625" t="s">
        <v>70</v>
      </c>
      <c r="S4625">
        <v>0</v>
      </c>
      <c r="T4625" t="s">
        <v>254</v>
      </c>
      <c r="U4625" t="s">
        <v>93</v>
      </c>
      <c r="V4625" s="1">
        <v>0</v>
      </c>
      <c r="W4625" s="1">
        <v>0</v>
      </c>
      <c r="X4625" s="1">
        <v>0</v>
      </c>
      <c r="AA4625" t="s">
        <v>58</v>
      </c>
      <c r="AB4625" s="1">
        <v>0</v>
      </c>
      <c r="AC4625" s="4">
        <f>IF(ISNUMBER(MATCH(AD4625, $AD$2:AD4624, 0)), INDEX($AC$2:AC4624, MATCH(AD4625, $AD$2:AD4624, 0)), MAX($AC$2:AC4624)+1)</f>
        <v>14</v>
      </c>
      <c r="AD4625" t="str">
        <f t="shared" si="219"/>
        <v>ลำปาง-ตลาดไท</v>
      </c>
      <c r="AE4625" t="s">
        <v>73</v>
      </c>
      <c r="AF4625" s="1">
        <v>0</v>
      </c>
      <c r="AG4625" s="1">
        <v>0</v>
      </c>
      <c r="AH4625" s="1">
        <v>0</v>
      </c>
      <c r="AI4625" t="s">
        <v>14587</v>
      </c>
      <c r="AJ4625" s="1">
        <v>1</v>
      </c>
      <c r="AK4625" s="1">
        <v>720</v>
      </c>
      <c r="AL4625" s="1">
        <v>720</v>
      </c>
      <c r="AM4625" s="1">
        <v>1</v>
      </c>
      <c r="AN4625" s="1">
        <v>0</v>
      </c>
      <c r="AO4625" s="1">
        <v>0</v>
      </c>
      <c r="AP4625" s="1">
        <v>0</v>
      </c>
      <c r="AQ4625" s="1">
        <v>0</v>
      </c>
      <c r="AR4625" s="1">
        <v>9793</v>
      </c>
      <c r="AS4625" s="1">
        <v>1767.1417708333333</v>
      </c>
      <c r="AT4625" s="1">
        <f>Table1[[#This Row],[รวมต้นทุนค่าเดินทาง]]+Table1[[#This Row],[รวมต้นทุนค่าซ่อม]]+Table1[[#This Row],[รวมค่าเสื่อม]]</f>
        <v>13326.993979809491</v>
      </c>
      <c r="AU4625" s="1" t="e">
        <f t="shared" si="217"/>
        <v>#N/A</v>
      </c>
      <c r="AV4625" s="1" t="e" cm="1">
        <f t="array" ref="AV4625">IF(AC4625&lt;4, "เก็บ", IF(OR(AT4625 &lt; PERCENTILE(IF($AC$2:$AC$5092=AC4625, $AT$2:$AT$5092), 0.25) - 1.5 * (PERCENTILE(IF($AC$2:$AC$5092=AC4625, $AT$2:$AT$5092), 0.75) - PERCENTILE(IF($AC$2:$AC$5092=AC4625, $AT$2:$AT$5092), 0.25)), AT4625 &gt; PERCENTILE(IF($AC$2:$AC$5092=AC4625, $AT$2:$AT$5092), 0.75) + 1.5 * (PERCENTILE(IF($AC$2:$AC$5092=AC4625, $AT$2:$AT$5092), 0.75) - PERCENTILE(IF($AC$2:$AC$5092=AC4625, $AT$2:$AT$5092), 0.25))), "ตัด", "เก็บ"))</f>
        <v>#N/A</v>
      </c>
      <c r="AW4625" s="1" t="e">
        <f t="shared" si="218"/>
        <v>#DIV/0!</v>
      </c>
      <c r="AX4625" s="1">
        <v>2411.9362516169685</v>
      </c>
      <c r="AY4625" s="1">
        <v>1766.852208976157</v>
      </c>
    </row>
    <row r="4626" spans="1:51" x14ac:dyDescent="0.2">
      <c r="A4626" s="3">
        <v>46100</v>
      </c>
      <c r="B4626">
        <v>46100</v>
      </c>
      <c r="C4626" t="s">
        <v>14588</v>
      </c>
      <c r="D4626" t="s">
        <v>66</v>
      </c>
      <c r="E4626" t="s">
        <v>124</v>
      </c>
      <c r="F4626" t="s">
        <v>324</v>
      </c>
      <c r="G4626" s="1">
        <v>619</v>
      </c>
      <c r="H4626" s="1">
        <v>0</v>
      </c>
      <c r="I4626" s="1">
        <v>400</v>
      </c>
      <c r="J4626" s="1">
        <v>0</v>
      </c>
      <c r="K4626" s="1">
        <v>0</v>
      </c>
      <c r="L4626" s="1">
        <v>0</v>
      </c>
      <c r="M4626" s="1">
        <v>0</v>
      </c>
      <c r="N4626" s="1">
        <v>0</v>
      </c>
      <c r="O4626" s="1">
        <v>1019</v>
      </c>
      <c r="P4626" t="s">
        <v>14589</v>
      </c>
      <c r="Q4626" s="2">
        <v>244427</v>
      </c>
      <c r="R4626" t="s">
        <v>70</v>
      </c>
      <c r="S4626">
        <v>0</v>
      </c>
      <c r="T4626" t="s">
        <v>254</v>
      </c>
      <c r="U4626" t="s">
        <v>161</v>
      </c>
      <c r="V4626" s="1">
        <v>0</v>
      </c>
      <c r="W4626" s="1">
        <v>0</v>
      </c>
      <c r="X4626" s="1">
        <v>0</v>
      </c>
      <c r="AA4626" t="s">
        <v>58</v>
      </c>
      <c r="AB4626" s="1">
        <v>0</v>
      </c>
      <c r="AC4626" s="4">
        <f>IF(ISNUMBER(MATCH(AD4626, $AD$2:AD4625, 0)), INDEX($AC$2:AC4625, MATCH(AD4626, $AD$2:AD4625, 0)), MAX($AC$2:AC4625)+1)</f>
        <v>11</v>
      </c>
      <c r="AD4626" t="str">
        <f t="shared" si="219"/>
        <v>ลำปาง-พุทธมณฑลสาย 2</v>
      </c>
      <c r="AE4626" t="s">
        <v>73</v>
      </c>
      <c r="AF4626" s="1">
        <v>0</v>
      </c>
      <c r="AG4626" s="1">
        <v>0</v>
      </c>
      <c r="AH4626" s="1">
        <v>0</v>
      </c>
      <c r="AI4626" t="s">
        <v>14590</v>
      </c>
      <c r="AJ4626" s="1">
        <v>1</v>
      </c>
      <c r="AK4626" s="1">
        <v>720</v>
      </c>
      <c r="AL4626" s="1">
        <v>720</v>
      </c>
      <c r="AM4626" s="1">
        <v>1</v>
      </c>
      <c r="AN4626" s="1">
        <v>0</v>
      </c>
      <c r="AO4626" s="1">
        <v>0</v>
      </c>
      <c r="AP4626" s="1">
        <v>0</v>
      </c>
      <c r="AQ4626" s="1">
        <v>0</v>
      </c>
      <c r="AR4626" s="1">
        <v>1019</v>
      </c>
      <c r="AS4626" s="1">
        <v>6746.2858018694424</v>
      </c>
      <c r="AT4626" s="1">
        <f>Table1[[#This Row],[รวมต้นทุนค่าเดินทาง]]+Table1[[#This Row],[รวมต้นทุนค่าซ่อม]]+Table1[[#This Row],[รวมค่าเสื่อม]]</f>
        <v>9619.7489173908798</v>
      </c>
      <c r="AU4626" s="1">
        <f t="shared" si="217"/>
        <v>4930.4097489270907</v>
      </c>
      <c r="AV4626" s="1" t="str" cm="1">
        <f t="array" ref="AV4626">IF(AC4626&lt;4, "เก็บ", IF(OR(AT4626 &lt; PERCENTILE(IF($AC$2:$AC$5092=AC4626, $AT$2:$AT$5092), 0.25) - 1.5 * (PERCENTILE(IF($AC$2:$AC$5092=AC4626, $AT$2:$AT$5092), 0.75) - PERCENTILE(IF($AC$2:$AC$5092=AC4626, $AT$2:$AT$5092), 0.25)), AT4626 &gt; PERCENTILE(IF($AC$2:$AC$5092=AC4626, $AT$2:$AT$5092), 0.75) + 1.5 * (PERCENTILE(IF($AC$2:$AC$5092=AC4626, $AT$2:$AT$5092), 0.75) - PERCENTILE(IF($AC$2:$AC$5092=AC4626, $AT$2:$AT$5092), 0.25))), "ตัด", "เก็บ"))</f>
        <v>เก็บ</v>
      </c>
      <c r="AW4626" s="1">
        <f t="shared" si="218"/>
        <v>4496.4734610911819</v>
      </c>
      <c r="AX4626" s="1">
        <v>2927.9145864762854</v>
      </c>
      <c r="AY4626" s="1">
        <v>1854.4631155214379</v>
      </c>
    </row>
    <row r="4627" spans="1:51" x14ac:dyDescent="0.2">
      <c r="A4627" s="3">
        <v>46100</v>
      </c>
      <c r="B4627">
        <v>46100</v>
      </c>
      <c r="C4627" t="s">
        <v>14591</v>
      </c>
      <c r="D4627" t="s">
        <v>66</v>
      </c>
      <c r="E4627" t="s">
        <v>124</v>
      </c>
      <c r="F4627" t="s">
        <v>125</v>
      </c>
      <c r="G4627" s="1">
        <v>991</v>
      </c>
      <c r="H4627" s="1">
        <v>0</v>
      </c>
      <c r="I4627" s="1">
        <v>500</v>
      </c>
      <c r="J4627" s="1">
        <v>0</v>
      </c>
      <c r="K4627" s="1">
        <v>0</v>
      </c>
      <c r="L4627" s="1">
        <v>0</v>
      </c>
      <c r="M4627" s="1">
        <v>0</v>
      </c>
      <c r="N4627" s="1">
        <v>0</v>
      </c>
      <c r="O4627" s="1">
        <v>1491</v>
      </c>
      <c r="P4627" t="s">
        <v>14592</v>
      </c>
      <c r="Q4627" s="2">
        <v>244427</v>
      </c>
      <c r="R4627" t="s">
        <v>70</v>
      </c>
      <c r="S4627">
        <v>0</v>
      </c>
      <c r="T4627" t="s">
        <v>71</v>
      </c>
      <c r="U4627" t="s">
        <v>161</v>
      </c>
      <c r="V4627" s="1">
        <v>0</v>
      </c>
      <c r="W4627" s="1">
        <v>0</v>
      </c>
      <c r="X4627" s="1">
        <v>0</v>
      </c>
      <c r="AA4627" t="s">
        <v>58</v>
      </c>
      <c r="AB4627" s="1">
        <v>0</v>
      </c>
      <c r="AC4627" s="4">
        <f>IF(ISNUMBER(MATCH(AD4627, $AD$2:AD4626, 0)), INDEX($AC$2:AC4626, MATCH(AD4627, $AD$2:AD4626, 0)), MAX($AC$2:AC4626)+1)</f>
        <v>9</v>
      </c>
      <c r="AD4627" t="str">
        <f t="shared" si="219"/>
        <v>เชียงใหม่-พุทธมณฑลสาย 2</v>
      </c>
      <c r="AE4627" t="s">
        <v>73</v>
      </c>
      <c r="AF4627" s="1">
        <v>0</v>
      </c>
      <c r="AG4627" s="1">
        <v>0</v>
      </c>
      <c r="AH4627" s="1">
        <v>0</v>
      </c>
      <c r="AI4627" t="s">
        <v>14593</v>
      </c>
      <c r="AJ4627" s="1">
        <v>1</v>
      </c>
      <c r="AK4627" s="1">
        <v>720</v>
      </c>
      <c r="AL4627" s="1">
        <v>720</v>
      </c>
      <c r="AM4627" s="1">
        <v>1</v>
      </c>
      <c r="AN4627" s="1">
        <v>0</v>
      </c>
      <c r="AO4627" s="1">
        <v>0</v>
      </c>
      <c r="AP4627" s="1">
        <v>0</v>
      </c>
      <c r="AQ4627" s="1">
        <v>0</v>
      </c>
      <c r="AR4627" s="1">
        <v>1491</v>
      </c>
      <c r="AS4627" s="1">
        <v>714.39658755960124</v>
      </c>
      <c r="AT4627" s="1">
        <f>Table1[[#This Row],[รวมต้นทุนค่าเดินทาง]]+Table1[[#This Row],[รวมต้นทุนค่าซ่อม]]+Table1[[#This Row],[รวมค่าเสื่อม]]</f>
        <v>3773.0871102757715</v>
      </c>
      <c r="AU4627" s="1">
        <f t="shared" si="217"/>
        <v>4623.2312262414152</v>
      </c>
      <c r="AV4627" s="1" t="str" cm="1">
        <f t="array" ref="AV4627">IF(AC4627&lt;4, "เก็บ", IF(OR(AT4627 &lt; PERCENTILE(IF($AC$2:$AC$5092=AC4627, $AT$2:$AT$5092), 0.25) - 1.5 * (PERCENTILE(IF($AC$2:$AC$5092=AC4627, $AT$2:$AT$5092), 0.75) - PERCENTILE(IF($AC$2:$AC$5092=AC4627, $AT$2:$AT$5092), 0.25)), AT4627 &gt; PERCENTILE(IF($AC$2:$AC$5092=AC4627, $AT$2:$AT$5092), 0.75) + 1.5 * (PERCENTILE(IF($AC$2:$AC$5092=AC4627, $AT$2:$AT$5092), 0.75) - PERCENTILE(IF($AC$2:$AC$5092=AC4627, $AT$2:$AT$5092), 0.25))), "ตัด", "เก็บ"))</f>
        <v>เก็บ</v>
      </c>
      <c r="AW4627" s="1">
        <f t="shared" si="218"/>
        <v>4005.4952465164292</v>
      </c>
      <c r="AX4627" s="1">
        <v>2577.9546108768855</v>
      </c>
      <c r="AY4627" s="1">
        <v>1567.6905227161701</v>
      </c>
    </row>
    <row r="4628" spans="1:51" x14ac:dyDescent="0.2">
      <c r="A4628" s="3">
        <v>46100</v>
      </c>
      <c r="B4628">
        <v>46100</v>
      </c>
      <c r="C4628" t="s">
        <v>14594</v>
      </c>
      <c r="D4628" t="s">
        <v>66</v>
      </c>
      <c r="E4628" t="s">
        <v>124</v>
      </c>
      <c r="F4628" t="s">
        <v>600</v>
      </c>
      <c r="G4628" s="1">
        <v>0</v>
      </c>
      <c r="H4628" s="1">
        <v>0</v>
      </c>
      <c r="I4628" s="1">
        <v>500</v>
      </c>
      <c r="J4628" s="1">
        <v>0</v>
      </c>
      <c r="K4628" s="1">
        <v>0</v>
      </c>
      <c r="L4628" s="1">
        <v>0</v>
      </c>
      <c r="M4628" s="1">
        <v>0</v>
      </c>
      <c r="N4628" s="1">
        <v>0</v>
      </c>
      <c r="O4628" s="1">
        <v>500</v>
      </c>
      <c r="P4628" t="s">
        <v>14595</v>
      </c>
      <c r="Q4628" s="2">
        <v>244427</v>
      </c>
      <c r="R4628" t="s">
        <v>70</v>
      </c>
      <c r="S4628">
        <v>0</v>
      </c>
      <c r="T4628" t="s">
        <v>71</v>
      </c>
      <c r="U4628" t="s">
        <v>72</v>
      </c>
      <c r="V4628" s="1">
        <v>0</v>
      </c>
      <c r="W4628" s="1">
        <v>0</v>
      </c>
      <c r="X4628" s="1">
        <v>0</v>
      </c>
      <c r="AA4628" t="s">
        <v>58</v>
      </c>
      <c r="AB4628" s="1">
        <v>0</v>
      </c>
      <c r="AC4628" s="4">
        <f>IF(ISNUMBER(MATCH(AD4628, $AD$2:AD4627, 0)), INDEX($AC$2:AC4627, MATCH(AD4628, $AD$2:AD4627, 0)), MAX($AC$2:AC4627)+1)</f>
        <v>2</v>
      </c>
      <c r="AD4628" t="str">
        <f t="shared" si="219"/>
        <v>เชียงใหม่-พุทธมณฑลสาย 5</v>
      </c>
      <c r="AE4628" t="s">
        <v>73</v>
      </c>
      <c r="AF4628" s="1">
        <v>0</v>
      </c>
      <c r="AG4628" s="1">
        <v>0</v>
      </c>
      <c r="AH4628" s="1">
        <v>0</v>
      </c>
      <c r="AI4628" t="s">
        <v>14596</v>
      </c>
      <c r="AJ4628" s="1">
        <v>1</v>
      </c>
      <c r="AK4628" s="1">
        <v>720</v>
      </c>
      <c r="AL4628" s="1">
        <v>720</v>
      </c>
      <c r="AM4628" s="1">
        <v>1</v>
      </c>
      <c r="AN4628" s="1">
        <v>0</v>
      </c>
      <c r="AO4628" s="1">
        <v>0</v>
      </c>
      <c r="AP4628" s="1">
        <v>0</v>
      </c>
      <c r="AQ4628" s="1">
        <v>0</v>
      </c>
      <c r="AR4628" s="1">
        <v>500</v>
      </c>
      <c r="AS4628" s="1">
        <v>2755.6839064083083</v>
      </c>
      <c r="AT4628" s="1">
        <f>Table1[[#This Row],[รวมต้นทุนค่าเดินทาง]]+Table1[[#This Row],[รวมต้นทุนค่าซ่อม]]+Table1[[#This Row],[รวมค่าเสื่อม]]</f>
        <v>4686.5579537681342</v>
      </c>
      <c r="AU4628" s="1">
        <f t="shared" si="217"/>
        <v>5026.5629662053279</v>
      </c>
      <c r="AV4628" s="1" t="str" cm="1">
        <f t="array" ref="AV4628">IF(AC4628&lt;4, "เก็บ", IF(OR(AT4628 &lt; PERCENTILE(IF($AC$2:$AC$5092=AC4628, $AT$2:$AT$5092), 0.25) - 1.5 * (PERCENTILE(IF($AC$2:$AC$5092=AC4628, $AT$2:$AT$5092), 0.75) - PERCENTILE(IF($AC$2:$AC$5092=AC4628, $AT$2:$AT$5092), 0.25)), AT4628 &gt; PERCENTILE(IF($AC$2:$AC$5092=AC4628, $AT$2:$AT$5092), 0.75) + 1.5 * (PERCENTILE(IF($AC$2:$AC$5092=AC4628, $AT$2:$AT$5092), 0.75) - PERCENTILE(IF($AC$2:$AC$5092=AC4628, $AT$2:$AT$5092), 0.25))), "ตัด", "เก็บ"))</f>
        <v>เก็บ</v>
      </c>
      <c r="AW4628" s="1">
        <f t="shared" si="218"/>
        <v>5026.5629662053279</v>
      </c>
      <c r="AX4628" s="1">
        <v>4064.5059139663294</v>
      </c>
      <c r="AY4628" s="1">
        <v>1430.8740473598259</v>
      </c>
    </row>
    <row r="4629" spans="1:51" x14ac:dyDescent="0.2">
      <c r="A4629" s="3">
        <v>46101</v>
      </c>
      <c r="B4629">
        <v>46101</v>
      </c>
      <c r="C4629" t="s">
        <v>14597</v>
      </c>
      <c r="D4629" t="s">
        <v>66</v>
      </c>
      <c r="E4629" t="s">
        <v>124</v>
      </c>
      <c r="F4629" t="s">
        <v>263</v>
      </c>
      <c r="G4629" s="1">
        <v>991</v>
      </c>
      <c r="H4629" s="1">
        <v>0</v>
      </c>
      <c r="I4629" s="1">
        <v>500</v>
      </c>
      <c r="J4629" s="1">
        <v>0</v>
      </c>
      <c r="K4629" s="1">
        <v>0</v>
      </c>
      <c r="L4629" s="1">
        <v>0</v>
      </c>
      <c r="M4629" s="1">
        <v>0</v>
      </c>
      <c r="N4629" s="1">
        <v>0</v>
      </c>
      <c r="O4629" s="1">
        <v>1491</v>
      </c>
      <c r="P4629" t="s">
        <v>14598</v>
      </c>
      <c r="Q4629" s="2">
        <v>244427</v>
      </c>
      <c r="R4629" t="s">
        <v>70</v>
      </c>
      <c r="S4629">
        <v>0</v>
      </c>
      <c r="T4629" t="s">
        <v>71</v>
      </c>
      <c r="U4629" t="s">
        <v>161</v>
      </c>
      <c r="V4629" s="1">
        <v>0</v>
      </c>
      <c r="W4629" s="1">
        <v>0</v>
      </c>
      <c r="X4629" s="1">
        <v>0</v>
      </c>
      <c r="AA4629" t="s">
        <v>58</v>
      </c>
      <c r="AB4629" s="1">
        <v>0</v>
      </c>
      <c r="AC4629" s="4">
        <f>IF(ISNUMBER(MATCH(AD4629, $AD$2:AD4628, 0)), INDEX($AC$2:AC4628, MATCH(AD4629, $AD$2:AD4628, 0)), MAX($AC$2:AC4628)+1)</f>
        <v>9</v>
      </c>
      <c r="AD4629" t="str">
        <f t="shared" si="219"/>
        <v>เชียงใหม่-พุทธมณฑลสาย 2</v>
      </c>
      <c r="AE4629" t="s">
        <v>73</v>
      </c>
      <c r="AF4629" s="1">
        <v>0</v>
      </c>
      <c r="AG4629" s="1">
        <v>0</v>
      </c>
      <c r="AH4629" s="1">
        <v>0</v>
      </c>
      <c r="AI4629" t="s">
        <v>14599</v>
      </c>
      <c r="AJ4629" s="1">
        <v>1</v>
      </c>
      <c r="AK4629" s="1">
        <v>720</v>
      </c>
      <c r="AL4629" s="1">
        <v>720</v>
      </c>
      <c r="AM4629" s="1">
        <v>1</v>
      </c>
      <c r="AN4629" s="1">
        <v>0</v>
      </c>
      <c r="AO4629" s="1">
        <v>0</v>
      </c>
      <c r="AP4629" s="1">
        <v>0</v>
      </c>
      <c r="AQ4629" s="1">
        <v>0</v>
      </c>
      <c r="AR4629" s="1">
        <v>1491</v>
      </c>
      <c r="AS4629" s="1">
        <v>144.64735524891776</v>
      </c>
      <c r="AT4629" s="1">
        <f>Table1[[#This Row],[รวมต้นทุนค่าเดินทาง]]+Table1[[#This Row],[รวมต้นทุนค่าซ่อม]]+Table1[[#This Row],[รวมค่าเสื่อม]]</f>
        <v>3679.7378965184735</v>
      </c>
      <c r="AU4629" s="1">
        <f t="shared" si="217"/>
        <v>4623.2312262414152</v>
      </c>
      <c r="AV4629" s="1" t="str" cm="1">
        <f t="array" ref="AV4629">IF(AC4629&lt;4, "เก็บ", IF(OR(AT4629 &lt; PERCENTILE(IF($AC$2:$AC$5092=AC4629, $AT$2:$AT$5092), 0.25) - 1.5 * (PERCENTILE(IF($AC$2:$AC$5092=AC4629, $AT$2:$AT$5092), 0.75) - PERCENTILE(IF($AC$2:$AC$5092=AC4629, $AT$2:$AT$5092), 0.25)), AT4629 &gt; PERCENTILE(IF($AC$2:$AC$5092=AC4629, $AT$2:$AT$5092), 0.75) + 1.5 * (PERCENTILE(IF($AC$2:$AC$5092=AC4629, $AT$2:$AT$5092), 0.75) - PERCENTILE(IF($AC$2:$AC$5092=AC4629, $AT$2:$AT$5092), 0.25))), "ตัด", "เก็บ"))</f>
        <v>เก็บ</v>
      </c>
      <c r="AW4629" s="1">
        <f t="shared" si="218"/>
        <v>4005.4952465164292</v>
      </c>
      <c r="AX4629" s="1">
        <v>2577.9546108768855</v>
      </c>
      <c r="AY4629" s="1">
        <v>2044.0905412695556</v>
      </c>
    </row>
    <row r="4630" spans="1:51" x14ac:dyDescent="0.2">
      <c r="A4630" s="3">
        <v>46101</v>
      </c>
      <c r="B4630">
        <v>46101</v>
      </c>
      <c r="C4630" t="s">
        <v>14600</v>
      </c>
      <c r="D4630" t="s">
        <v>66</v>
      </c>
      <c r="E4630" t="s">
        <v>67</v>
      </c>
      <c r="F4630" t="s">
        <v>539</v>
      </c>
      <c r="G4630" s="1">
        <v>991</v>
      </c>
      <c r="H4630" s="1">
        <v>0</v>
      </c>
      <c r="I4630" s="1">
        <v>500</v>
      </c>
      <c r="J4630" s="1">
        <v>0</v>
      </c>
      <c r="K4630" s="1">
        <v>0</v>
      </c>
      <c r="L4630" s="1">
        <v>0</v>
      </c>
      <c r="M4630" s="1">
        <v>0</v>
      </c>
      <c r="N4630" s="1">
        <v>0</v>
      </c>
      <c r="O4630" s="1">
        <v>1491</v>
      </c>
      <c r="P4630" t="s">
        <v>14601</v>
      </c>
      <c r="Q4630" s="2">
        <v>244427</v>
      </c>
      <c r="R4630" t="s">
        <v>70</v>
      </c>
      <c r="S4630">
        <v>0</v>
      </c>
      <c r="T4630" t="s">
        <v>71</v>
      </c>
      <c r="U4630" t="s">
        <v>161</v>
      </c>
      <c r="V4630" s="1">
        <v>0</v>
      </c>
      <c r="W4630" s="1">
        <v>0</v>
      </c>
      <c r="X4630" s="1">
        <v>0</v>
      </c>
      <c r="AA4630" t="s">
        <v>58</v>
      </c>
      <c r="AB4630" s="1">
        <v>0</v>
      </c>
      <c r="AC4630" s="4">
        <f>IF(ISNUMBER(MATCH(AD4630, $AD$2:AD4629, 0)), INDEX($AC$2:AC4629, MATCH(AD4630, $AD$2:AD4629, 0)), MAX($AC$2:AC4629)+1)</f>
        <v>9</v>
      </c>
      <c r="AD4630" t="str">
        <f t="shared" si="219"/>
        <v>เชียงใหม่-พุทธมณฑลสาย 2</v>
      </c>
      <c r="AE4630" t="s">
        <v>73</v>
      </c>
      <c r="AF4630" s="1">
        <v>0</v>
      </c>
      <c r="AG4630" s="1">
        <v>0</v>
      </c>
      <c r="AH4630" s="1">
        <v>0</v>
      </c>
      <c r="AI4630" t="s">
        <v>14602</v>
      </c>
      <c r="AJ4630" s="1">
        <v>1</v>
      </c>
      <c r="AK4630" s="1">
        <v>720</v>
      </c>
      <c r="AL4630" s="1">
        <v>720</v>
      </c>
      <c r="AM4630" s="1">
        <v>1</v>
      </c>
      <c r="AN4630" s="1">
        <v>0</v>
      </c>
      <c r="AO4630" s="1">
        <v>0</v>
      </c>
      <c r="AP4630" s="1">
        <v>0</v>
      </c>
      <c r="AQ4630" s="1">
        <v>0</v>
      </c>
      <c r="AR4630" s="1">
        <v>1491</v>
      </c>
      <c r="AS4630" s="1">
        <v>174.68796232244972</v>
      </c>
      <c r="AT4630" s="1">
        <f>Table1[[#This Row],[รวมต้นทุนค่าเดินทาง]]+Table1[[#This Row],[รวมต้นทุนค่าซ่อม]]+Table1[[#This Row],[รวมค่าเสื่อม]]</f>
        <v>3549.4580081414647</v>
      </c>
      <c r="AU4630" s="1">
        <f t="shared" si="217"/>
        <v>4623.2312262414152</v>
      </c>
      <c r="AV4630" s="1" t="str" cm="1">
        <f t="array" ref="AV4630">IF(AC4630&lt;4, "เก็บ", IF(OR(AT4630 &lt; PERCENTILE(IF($AC$2:$AC$5092=AC4630, $AT$2:$AT$5092), 0.25) - 1.5 * (PERCENTILE(IF($AC$2:$AC$5092=AC4630, $AT$2:$AT$5092), 0.75) - PERCENTILE(IF($AC$2:$AC$5092=AC4630, $AT$2:$AT$5092), 0.25)), AT4630 &gt; PERCENTILE(IF($AC$2:$AC$5092=AC4630, $AT$2:$AT$5092), 0.75) + 1.5 * (PERCENTILE(IF($AC$2:$AC$5092=AC4630, $AT$2:$AT$5092), 0.75) - PERCENTILE(IF($AC$2:$AC$5092=AC4630, $AT$2:$AT$5092), 0.25))), "ตัด", "เก็บ"))</f>
        <v>เก็บ</v>
      </c>
      <c r="AW4630" s="1">
        <f t="shared" si="218"/>
        <v>4005.4952465164292</v>
      </c>
      <c r="AX4630" s="1">
        <v>2577.9546108768855</v>
      </c>
      <c r="AY4630" s="1">
        <v>1883.770045819015</v>
      </c>
    </row>
    <row r="4631" spans="1:51" x14ac:dyDescent="0.2">
      <c r="A4631" s="3">
        <v>46101</v>
      </c>
      <c r="B4631">
        <v>46101</v>
      </c>
      <c r="C4631" t="s">
        <v>14603</v>
      </c>
      <c r="D4631" t="s">
        <v>66</v>
      </c>
      <c r="E4631" t="s">
        <v>124</v>
      </c>
      <c r="F4631" t="s">
        <v>289</v>
      </c>
      <c r="G4631" s="1">
        <v>1208</v>
      </c>
      <c r="H4631" s="1">
        <v>0</v>
      </c>
      <c r="I4631" s="1">
        <v>560</v>
      </c>
      <c r="J4631" s="1">
        <v>0</v>
      </c>
      <c r="K4631" s="1">
        <v>0</v>
      </c>
      <c r="L4631" s="1">
        <v>0</v>
      </c>
      <c r="M4631" s="1">
        <v>0</v>
      </c>
      <c r="N4631" s="1">
        <v>0</v>
      </c>
      <c r="O4631" s="1">
        <v>1768</v>
      </c>
      <c r="P4631" t="s">
        <v>14604</v>
      </c>
      <c r="Q4631" s="2">
        <v>244427</v>
      </c>
      <c r="R4631" t="s">
        <v>70</v>
      </c>
      <c r="S4631">
        <v>0</v>
      </c>
      <c r="T4631" t="s">
        <v>71</v>
      </c>
      <c r="U4631" t="s">
        <v>1386</v>
      </c>
      <c r="V4631" s="1">
        <v>0</v>
      </c>
      <c r="W4631" s="1">
        <v>0</v>
      </c>
      <c r="X4631" s="1">
        <v>0</v>
      </c>
      <c r="AA4631" t="s">
        <v>58</v>
      </c>
      <c r="AB4631" s="1">
        <v>0</v>
      </c>
      <c r="AC4631" s="4">
        <f>IF(ISNUMBER(MATCH(AD4631, $AD$2:AD4630, 0)), INDEX($AC$2:AC4630, MATCH(AD4631, $AD$2:AD4630, 0)), MAX($AC$2:AC4630)+1)</f>
        <v>49</v>
      </c>
      <c r="AD4631" t="str">
        <f t="shared" si="219"/>
        <v>เชียงใหม่-ราชบุรี</v>
      </c>
      <c r="AE4631" t="s">
        <v>73</v>
      </c>
      <c r="AF4631" s="1">
        <v>0</v>
      </c>
      <c r="AG4631" s="1">
        <v>0</v>
      </c>
      <c r="AH4631" s="1">
        <v>0</v>
      </c>
      <c r="AI4631" t="s">
        <v>14605</v>
      </c>
      <c r="AJ4631" s="1">
        <v>2</v>
      </c>
      <c r="AK4631" s="1">
        <v>790</v>
      </c>
      <c r="AL4631" s="1">
        <v>1510</v>
      </c>
      <c r="AM4631" s="1">
        <v>0.52317880794701987</v>
      </c>
      <c r="AN4631" s="1">
        <v>0</v>
      </c>
      <c r="AO4631" s="1">
        <v>0</v>
      </c>
      <c r="AP4631" s="1">
        <v>0</v>
      </c>
      <c r="AQ4631" s="1">
        <v>0</v>
      </c>
      <c r="AR4631" s="1">
        <v>1768</v>
      </c>
      <c r="AS4631" s="1">
        <v>2680.8919864452082</v>
      </c>
      <c r="AT4631" s="1">
        <f>Table1[[#This Row],[รวมต้นทุนค่าเดินทาง]]+Table1[[#This Row],[รวมต้นทุนค่าซ่อม]]+Table1[[#This Row],[รวมค่าเสื่อม]]</f>
        <v>5842.9391001973308</v>
      </c>
      <c r="AU4631" s="1">
        <f t="shared" si="217"/>
        <v>6549.1053984627097</v>
      </c>
      <c r="AV4631" s="1" t="str" cm="1">
        <f t="array" ref="AV4631">IF(AC4631&lt;4, "เก็บ", IF(OR(AT4631 &lt; PERCENTILE(IF($AC$2:$AC$5092=AC4631, $AT$2:$AT$5092), 0.25) - 1.5 * (PERCENTILE(IF($AC$2:$AC$5092=AC4631, $AT$2:$AT$5092), 0.75) - PERCENTILE(IF($AC$2:$AC$5092=AC4631, $AT$2:$AT$5092), 0.25)), AT4631 &gt; PERCENTILE(IF($AC$2:$AC$5092=AC4631, $AT$2:$AT$5092), 0.75) + 1.5 * (PERCENTILE(IF($AC$2:$AC$5092=AC4631, $AT$2:$AT$5092), 0.75) - PERCENTILE(IF($AC$2:$AC$5092=AC4631, $AT$2:$AT$5092), 0.25))), "ตัด", "เก็บ"))</f>
        <v>เก็บ</v>
      </c>
      <c r="AW4631" s="1">
        <f t="shared" si="218"/>
        <v>4473.1369407402835</v>
      </c>
      <c r="AX4631" s="1">
        <v>3400.4945105393426</v>
      </c>
      <c r="AY4631" s="1">
        <v>1394.0471137521222</v>
      </c>
    </row>
    <row r="4632" spans="1:51" x14ac:dyDescent="0.2">
      <c r="A4632" s="3">
        <v>46101</v>
      </c>
      <c r="B4632">
        <v>46101</v>
      </c>
      <c r="C4632" t="s">
        <v>14606</v>
      </c>
      <c r="D4632" t="s">
        <v>66</v>
      </c>
      <c r="E4632" t="s">
        <v>124</v>
      </c>
      <c r="F4632" t="s">
        <v>313</v>
      </c>
      <c r="G4632" s="1">
        <v>0</v>
      </c>
      <c r="H4632" s="1">
        <v>0</v>
      </c>
      <c r="I4632" s="1">
        <v>500</v>
      </c>
      <c r="J4632" s="1">
        <v>0</v>
      </c>
      <c r="K4632" s="1">
        <v>0</v>
      </c>
      <c r="L4632" s="1">
        <v>0</v>
      </c>
      <c r="M4632" s="1">
        <v>0</v>
      </c>
      <c r="N4632" s="1">
        <v>0</v>
      </c>
      <c r="O4632" s="1">
        <v>500</v>
      </c>
      <c r="P4632" t="s">
        <v>14607</v>
      </c>
      <c r="Q4632" s="2">
        <v>244428</v>
      </c>
      <c r="R4632" t="s">
        <v>70</v>
      </c>
      <c r="S4632">
        <v>0</v>
      </c>
      <c r="T4632" t="s">
        <v>71</v>
      </c>
      <c r="U4632" t="s">
        <v>72</v>
      </c>
      <c r="V4632" s="1">
        <v>0</v>
      </c>
      <c r="W4632" s="1">
        <v>0</v>
      </c>
      <c r="X4632" s="1">
        <v>0</v>
      </c>
      <c r="AA4632" t="s">
        <v>58</v>
      </c>
      <c r="AB4632" s="1">
        <v>0</v>
      </c>
      <c r="AC4632" s="4">
        <f>IF(ISNUMBER(MATCH(AD4632, $AD$2:AD4631, 0)), INDEX($AC$2:AC4631, MATCH(AD4632, $AD$2:AD4631, 0)), MAX($AC$2:AC4631)+1)</f>
        <v>2</v>
      </c>
      <c r="AD4632" t="str">
        <f t="shared" si="219"/>
        <v>เชียงใหม่-พุทธมณฑลสาย 5</v>
      </c>
      <c r="AE4632" t="s">
        <v>73</v>
      </c>
      <c r="AF4632" s="1">
        <v>0</v>
      </c>
      <c r="AG4632" s="1">
        <v>0</v>
      </c>
      <c r="AH4632" s="1">
        <v>0</v>
      </c>
      <c r="AI4632" t="s">
        <v>14608</v>
      </c>
      <c r="AJ4632" s="1">
        <v>1</v>
      </c>
      <c r="AK4632" s="1">
        <v>720</v>
      </c>
      <c r="AL4632" s="1">
        <v>720</v>
      </c>
      <c r="AM4632" s="1">
        <v>1</v>
      </c>
      <c r="AN4632" s="1">
        <v>0</v>
      </c>
      <c r="AO4632" s="1">
        <v>0</v>
      </c>
      <c r="AP4632" s="1">
        <v>0</v>
      </c>
      <c r="AQ4632" s="1">
        <v>0</v>
      </c>
      <c r="AR4632" s="1">
        <v>500</v>
      </c>
      <c r="AS4632" s="1">
        <v>3072.2064400445297</v>
      </c>
      <c r="AT4632" s="1">
        <f>Table1[[#This Row],[รวมต้นทุนค่าเดินทาง]]+Table1[[#This Row],[รวมต้นทุนค่าซ่อม]]+Table1[[#This Row],[รวมค่าเสื่อม]]</f>
        <v>5654.1545783424026</v>
      </c>
      <c r="AU4632" s="1">
        <f t="shared" si="217"/>
        <v>5026.5629662053279</v>
      </c>
      <c r="AV4632" s="1" t="str" cm="1">
        <f t="array" ref="AV4632">IF(AC4632&lt;4, "เก็บ", IF(OR(AT4632 &lt; PERCENTILE(IF($AC$2:$AC$5092=AC4632, $AT$2:$AT$5092), 0.25) - 1.5 * (PERCENTILE(IF($AC$2:$AC$5092=AC4632, $AT$2:$AT$5092), 0.75) - PERCENTILE(IF($AC$2:$AC$5092=AC4632, $AT$2:$AT$5092), 0.25)), AT4632 &gt; PERCENTILE(IF($AC$2:$AC$5092=AC4632, $AT$2:$AT$5092), 0.75) + 1.5 * (PERCENTILE(IF($AC$2:$AC$5092=AC4632, $AT$2:$AT$5092), 0.75) - PERCENTILE(IF($AC$2:$AC$5092=AC4632, $AT$2:$AT$5092), 0.25))), "ตัด", "เก็บ"))</f>
        <v>เก็บ</v>
      </c>
      <c r="AW4632" s="1">
        <f t="shared" si="218"/>
        <v>5026.5629662053279</v>
      </c>
      <c r="AX4632" s="1">
        <v>4064.5059139663294</v>
      </c>
      <c r="AY4632" s="1">
        <v>2081.9481382978724</v>
      </c>
    </row>
    <row r="4633" spans="1:51" x14ac:dyDescent="0.2">
      <c r="A4633" s="3">
        <v>46101</v>
      </c>
      <c r="B4633">
        <v>46101</v>
      </c>
      <c r="C4633" t="s">
        <v>14609</v>
      </c>
      <c r="D4633" t="s">
        <v>66</v>
      </c>
      <c r="E4633" t="s">
        <v>184</v>
      </c>
      <c r="F4633" t="s">
        <v>439</v>
      </c>
      <c r="G4633" s="1">
        <v>0</v>
      </c>
      <c r="H4633" s="1">
        <v>7600</v>
      </c>
      <c r="I4633" s="1">
        <v>750</v>
      </c>
      <c r="J4633" s="1">
        <v>0</v>
      </c>
      <c r="K4633" s="1">
        <v>0</v>
      </c>
      <c r="L4633" s="1">
        <v>0</v>
      </c>
      <c r="M4633" s="1">
        <v>0</v>
      </c>
      <c r="N4633" s="1">
        <v>0</v>
      </c>
      <c r="O4633" s="1">
        <v>750</v>
      </c>
      <c r="P4633" t="s">
        <v>14610</v>
      </c>
      <c r="Q4633" s="2">
        <v>244428</v>
      </c>
      <c r="R4633" t="s">
        <v>70</v>
      </c>
      <c r="S4633">
        <v>0</v>
      </c>
      <c r="T4633" t="s">
        <v>71</v>
      </c>
      <c r="U4633" t="s">
        <v>72</v>
      </c>
      <c r="V4633" s="1">
        <v>0</v>
      </c>
      <c r="W4633" s="1">
        <v>0</v>
      </c>
      <c r="X4633" s="1">
        <v>0</v>
      </c>
      <c r="AA4633" t="s">
        <v>58</v>
      </c>
      <c r="AB4633" s="1">
        <v>0</v>
      </c>
      <c r="AC4633" s="4">
        <f>IF(ISNUMBER(MATCH(AD4633, $AD$2:AD4632, 0)), INDEX($AC$2:AC4632, MATCH(AD4633, $AD$2:AD4632, 0)), MAX($AC$2:AC4632)+1)</f>
        <v>2</v>
      </c>
      <c r="AD4633" t="str">
        <f t="shared" si="219"/>
        <v>เชียงใหม่-พุทธมณฑลสาย 5</v>
      </c>
      <c r="AE4633" t="s">
        <v>73</v>
      </c>
      <c r="AF4633" s="1">
        <v>0</v>
      </c>
      <c r="AG4633" s="1">
        <v>0</v>
      </c>
      <c r="AH4633" s="1">
        <v>0</v>
      </c>
      <c r="AI4633" t="s">
        <v>14611</v>
      </c>
      <c r="AJ4633" s="1">
        <v>1</v>
      </c>
      <c r="AK4633" s="1">
        <v>720</v>
      </c>
      <c r="AL4633" s="1">
        <v>720</v>
      </c>
      <c r="AM4633" s="1">
        <v>1</v>
      </c>
      <c r="AN4633" s="1">
        <v>0</v>
      </c>
      <c r="AO4633" s="1">
        <v>0</v>
      </c>
      <c r="AP4633" s="1">
        <v>0</v>
      </c>
      <c r="AQ4633" s="1">
        <v>0</v>
      </c>
      <c r="AR4633" s="1">
        <v>8350</v>
      </c>
      <c r="AS4633" s="1">
        <v>2322.6725959618279</v>
      </c>
      <c r="AT4633" s="1">
        <f>Table1[[#This Row],[รวมต้นทุนค่าเดินทาง]]+Table1[[#This Row],[รวมต้นทุนค่าซ่อม]]+Table1[[#This Row],[รวมค่าเสื่อม]]</f>
        <v>12754.620734259699</v>
      </c>
      <c r="AU4633" s="1">
        <f t="shared" si="217"/>
        <v>5026.5629662053279</v>
      </c>
      <c r="AV4633" s="1" t="str" cm="1">
        <f t="array" ref="AV4633">IF(AC4633&lt;4, "เก็บ", IF(OR(AT4633 &lt; PERCENTILE(IF($AC$2:$AC$5092=AC4633, $AT$2:$AT$5092), 0.25) - 1.5 * (PERCENTILE(IF($AC$2:$AC$5092=AC4633, $AT$2:$AT$5092), 0.75) - PERCENTILE(IF($AC$2:$AC$5092=AC4633, $AT$2:$AT$5092), 0.25)), AT4633 &gt; PERCENTILE(IF($AC$2:$AC$5092=AC4633, $AT$2:$AT$5092), 0.75) + 1.5 * (PERCENTILE(IF($AC$2:$AC$5092=AC4633, $AT$2:$AT$5092), 0.75) - PERCENTILE(IF($AC$2:$AC$5092=AC4633, $AT$2:$AT$5092), 0.25))), "ตัด", "เก็บ"))</f>
        <v>เก็บ</v>
      </c>
      <c r="AW4633" s="1">
        <f t="shared" si="218"/>
        <v>5026.5629662053279</v>
      </c>
      <c r="AX4633" s="1">
        <v>4064.5059139663294</v>
      </c>
      <c r="AY4633" s="1">
        <v>2081.9481382978724</v>
      </c>
    </row>
    <row r="4634" spans="1:51" x14ac:dyDescent="0.2">
      <c r="A4634" s="3">
        <v>46101</v>
      </c>
      <c r="B4634">
        <v>46101</v>
      </c>
      <c r="C4634" t="s">
        <v>14612</v>
      </c>
      <c r="D4634" t="s">
        <v>66</v>
      </c>
      <c r="E4634" t="s">
        <v>124</v>
      </c>
      <c r="F4634" t="s">
        <v>453</v>
      </c>
      <c r="G4634" s="1">
        <v>0</v>
      </c>
      <c r="H4634" s="1">
        <v>1208</v>
      </c>
      <c r="I4634" s="1">
        <v>560</v>
      </c>
      <c r="J4634" s="1">
        <v>0</v>
      </c>
      <c r="K4634" s="1">
        <v>0</v>
      </c>
      <c r="L4634" s="1">
        <v>0</v>
      </c>
      <c r="M4634" s="1">
        <v>0</v>
      </c>
      <c r="N4634" s="1">
        <v>0</v>
      </c>
      <c r="O4634" s="1">
        <v>560</v>
      </c>
      <c r="P4634" t="s">
        <v>14613</v>
      </c>
      <c r="Q4634" s="2">
        <v>244428</v>
      </c>
      <c r="R4634" t="s">
        <v>70</v>
      </c>
      <c r="S4634">
        <v>0</v>
      </c>
      <c r="T4634" t="s">
        <v>71</v>
      </c>
      <c r="U4634" t="s">
        <v>93</v>
      </c>
      <c r="V4634" s="1">
        <v>0</v>
      </c>
      <c r="W4634" s="1">
        <v>0</v>
      </c>
      <c r="X4634" s="1">
        <v>0</v>
      </c>
      <c r="AA4634" t="s">
        <v>58</v>
      </c>
      <c r="AB4634" s="1">
        <v>0</v>
      </c>
      <c r="AC4634" s="4">
        <f>IF(ISNUMBER(MATCH(AD4634, $AD$2:AD4633, 0)), INDEX($AC$2:AC4633, MATCH(AD4634, $AD$2:AD4633, 0)), MAX($AC$2:AC4633)+1)</f>
        <v>4</v>
      </c>
      <c r="AD4634" t="str">
        <f t="shared" si="219"/>
        <v>เชียงใหม่-ตลาดไท</v>
      </c>
      <c r="AE4634" t="s">
        <v>73</v>
      </c>
      <c r="AF4634" s="1">
        <v>0</v>
      </c>
      <c r="AG4634" s="1">
        <v>0</v>
      </c>
      <c r="AH4634" s="1">
        <v>0</v>
      </c>
      <c r="AI4634" t="s">
        <v>14614</v>
      </c>
      <c r="AJ4634" s="1">
        <v>1</v>
      </c>
      <c r="AK4634" s="1">
        <v>720</v>
      </c>
      <c r="AL4634" s="1">
        <v>720</v>
      </c>
      <c r="AM4634" s="1">
        <v>1</v>
      </c>
      <c r="AN4634" s="1">
        <v>0</v>
      </c>
      <c r="AO4634" s="1">
        <v>0</v>
      </c>
      <c r="AP4634" s="1">
        <v>0</v>
      </c>
      <c r="AQ4634" s="1">
        <v>0</v>
      </c>
      <c r="AR4634" s="1">
        <v>1768</v>
      </c>
      <c r="AS4634" s="1">
        <v>5085.9165570175437</v>
      </c>
      <c r="AT4634" s="1">
        <f>Table1[[#This Row],[รวมต้นทุนค่าเดินทาง]]+Table1[[#This Row],[รวมต้นทุนค่าซ่อม]]+Table1[[#This Row],[รวมค่าเสื่อม]]</f>
        <v>8397.443342731829</v>
      </c>
      <c r="AU4634" s="1">
        <f t="shared" si="217"/>
        <v>4256.109283997258</v>
      </c>
      <c r="AV4634" s="1" t="str" cm="1">
        <f t="array" ref="AV4634">IF(AC4634&lt;4, "เก็บ", IF(OR(AT4634 &lt; PERCENTILE(IF($AC$2:$AC$5092=AC4634, $AT$2:$AT$5092), 0.25) - 1.5 * (PERCENTILE(IF($AC$2:$AC$5092=AC4634, $AT$2:$AT$5092), 0.75) - PERCENTILE(IF($AC$2:$AC$5092=AC4634, $AT$2:$AT$5092), 0.25)), AT4634 &gt; PERCENTILE(IF($AC$2:$AC$5092=AC4634, $AT$2:$AT$5092), 0.75) + 1.5 * (PERCENTILE(IF($AC$2:$AC$5092=AC4634, $AT$2:$AT$5092), 0.75) - PERCENTILE(IF($AC$2:$AC$5092=AC4634, $AT$2:$AT$5092), 0.25))), "ตัด", "เก็บ"))</f>
        <v>เก็บ</v>
      </c>
      <c r="AW4634" s="1">
        <f t="shared" si="218"/>
        <v>3807.0727671795808</v>
      </c>
      <c r="AX4634" s="1">
        <v>2335.0230876608157</v>
      </c>
      <c r="AY4634" s="1">
        <v>1543.5267857142858</v>
      </c>
    </row>
    <row r="4635" spans="1:51" x14ac:dyDescent="0.2">
      <c r="A4635" s="3">
        <v>46101</v>
      </c>
      <c r="B4635">
        <v>46101</v>
      </c>
      <c r="C4635" t="s">
        <v>14615</v>
      </c>
      <c r="D4635" t="s">
        <v>66</v>
      </c>
      <c r="E4635" t="s">
        <v>124</v>
      </c>
      <c r="F4635" t="s">
        <v>431</v>
      </c>
      <c r="G4635" s="1">
        <v>0</v>
      </c>
      <c r="H4635" s="1">
        <v>1208</v>
      </c>
      <c r="I4635" s="1">
        <v>600</v>
      </c>
      <c r="J4635" s="1">
        <v>0</v>
      </c>
      <c r="K4635" s="1">
        <v>0</v>
      </c>
      <c r="L4635" s="1">
        <v>0</v>
      </c>
      <c r="M4635" s="1">
        <v>0</v>
      </c>
      <c r="N4635" s="1">
        <v>0</v>
      </c>
      <c r="O4635" s="1">
        <v>600</v>
      </c>
      <c r="P4635" t="s">
        <v>14616</v>
      </c>
      <c r="Q4635" s="2">
        <v>244428</v>
      </c>
      <c r="R4635" t="s">
        <v>70</v>
      </c>
      <c r="S4635">
        <v>0</v>
      </c>
      <c r="T4635" t="s">
        <v>71</v>
      </c>
      <c r="U4635" t="s">
        <v>1386</v>
      </c>
      <c r="V4635" s="1">
        <v>0</v>
      </c>
      <c r="W4635" s="1">
        <v>0</v>
      </c>
      <c r="X4635" s="1">
        <v>0</v>
      </c>
      <c r="AA4635" t="s">
        <v>58</v>
      </c>
      <c r="AB4635" s="1">
        <v>0</v>
      </c>
      <c r="AC4635" s="4">
        <f>IF(ISNUMBER(MATCH(AD4635, $AD$2:AD4634, 0)), INDEX($AC$2:AC4634, MATCH(AD4635, $AD$2:AD4634, 0)), MAX($AC$2:AC4634)+1)</f>
        <v>49</v>
      </c>
      <c r="AD4635" t="str">
        <f t="shared" si="219"/>
        <v>เชียงใหม่-ราชบุรี</v>
      </c>
      <c r="AE4635" t="s">
        <v>73</v>
      </c>
      <c r="AF4635" s="1">
        <v>0</v>
      </c>
      <c r="AG4635" s="1">
        <v>0</v>
      </c>
      <c r="AH4635" s="1">
        <v>0</v>
      </c>
      <c r="AI4635" t="s">
        <v>14617</v>
      </c>
      <c r="AJ4635" s="1">
        <v>1</v>
      </c>
      <c r="AK4635" s="1">
        <v>790</v>
      </c>
      <c r="AL4635" s="1">
        <v>790</v>
      </c>
      <c r="AM4635" s="1">
        <v>1</v>
      </c>
      <c r="AN4635" s="1">
        <v>0</v>
      </c>
      <c r="AO4635" s="1">
        <v>0</v>
      </c>
      <c r="AP4635" s="1">
        <v>0</v>
      </c>
      <c r="AQ4635" s="1">
        <v>0</v>
      </c>
      <c r="AR4635" s="1">
        <v>1808</v>
      </c>
      <c r="AS4635" s="1">
        <v>742.40816490084205</v>
      </c>
      <c r="AT4635" s="1">
        <f>Table1[[#This Row],[รวมต้นทุนค่าเดินทาง]]+Table1[[#This Row],[รวมต้นทุนค่าซ่อม]]+Table1[[#This Row],[รวมค่าเสื่อม]]</f>
        <v>4288.7961430429186</v>
      </c>
      <c r="AU4635" s="1">
        <f t="shared" si="217"/>
        <v>6549.1053984627097</v>
      </c>
      <c r="AV4635" s="1" t="str" cm="1">
        <f t="array" ref="AV4635">IF(AC4635&lt;4, "เก็บ", IF(OR(AT4635 &lt; PERCENTILE(IF($AC$2:$AC$5092=AC4635, $AT$2:$AT$5092), 0.25) - 1.5 * (PERCENTILE(IF($AC$2:$AC$5092=AC4635, $AT$2:$AT$5092), 0.75) - PERCENTILE(IF($AC$2:$AC$5092=AC4635, $AT$2:$AT$5092), 0.25)), AT4635 &gt; PERCENTILE(IF($AC$2:$AC$5092=AC4635, $AT$2:$AT$5092), 0.75) + 1.5 * (PERCENTILE(IF($AC$2:$AC$5092=AC4635, $AT$2:$AT$5092), 0.75) - PERCENTILE(IF($AC$2:$AC$5092=AC4635, $AT$2:$AT$5092), 0.25))), "ตัด", "เก็บ"))</f>
        <v>เก็บ</v>
      </c>
      <c r="AW4635" s="1">
        <f t="shared" si="218"/>
        <v>4473.1369407402835</v>
      </c>
      <c r="AX4635" s="1">
        <v>3400.4945105393426</v>
      </c>
      <c r="AY4635" s="1">
        <v>1738.3879781420765</v>
      </c>
    </row>
    <row r="4636" spans="1:51" x14ac:dyDescent="0.2">
      <c r="A4636" s="3">
        <v>46101</v>
      </c>
      <c r="B4636">
        <v>46101</v>
      </c>
      <c r="C4636" t="s">
        <v>14618</v>
      </c>
      <c r="D4636" t="s">
        <v>66</v>
      </c>
      <c r="E4636" t="s">
        <v>124</v>
      </c>
      <c r="F4636" t="s">
        <v>201</v>
      </c>
      <c r="G4636" s="1">
        <v>0</v>
      </c>
      <c r="H4636" s="1">
        <v>0</v>
      </c>
      <c r="I4636" s="1">
        <v>400</v>
      </c>
      <c r="J4636" s="1">
        <v>0</v>
      </c>
      <c r="K4636" s="1">
        <v>0</v>
      </c>
      <c r="L4636" s="1">
        <v>0</v>
      </c>
      <c r="M4636" s="1">
        <v>0</v>
      </c>
      <c r="N4636" s="1">
        <v>0</v>
      </c>
      <c r="O4636" s="1">
        <v>400</v>
      </c>
      <c r="P4636" t="s">
        <v>14619</v>
      </c>
      <c r="Q4636" s="2">
        <v>244428</v>
      </c>
      <c r="R4636" t="s">
        <v>70</v>
      </c>
      <c r="S4636">
        <v>0</v>
      </c>
      <c r="T4636" t="s">
        <v>254</v>
      </c>
      <c r="U4636" t="s">
        <v>161</v>
      </c>
      <c r="V4636" s="1">
        <v>0</v>
      </c>
      <c r="W4636" s="1">
        <v>0</v>
      </c>
      <c r="X4636" s="1">
        <v>0</v>
      </c>
      <c r="AA4636" t="s">
        <v>58</v>
      </c>
      <c r="AB4636" s="1">
        <v>0</v>
      </c>
      <c r="AC4636" s="4">
        <f>IF(ISNUMBER(MATCH(AD4636, $AD$2:AD4635, 0)), INDEX($AC$2:AC4635, MATCH(AD4636, $AD$2:AD4635, 0)), MAX($AC$2:AC4635)+1)</f>
        <v>11</v>
      </c>
      <c r="AD4636" t="str">
        <f t="shared" si="219"/>
        <v>ลำปาง-พุทธมณฑลสาย 2</v>
      </c>
      <c r="AE4636" t="s">
        <v>73</v>
      </c>
      <c r="AF4636" s="1">
        <v>0</v>
      </c>
      <c r="AG4636" s="1">
        <v>0</v>
      </c>
      <c r="AH4636" s="1">
        <v>0</v>
      </c>
      <c r="AI4636" t="s">
        <v>14620</v>
      </c>
      <c r="AJ4636" s="1">
        <v>1</v>
      </c>
      <c r="AK4636" s="1">
        <v>720</v>
      </c>
      <c r="AL4636" s="1">
        <v>720</v>
      </c>
      <c r="AM4636" s="1">
        <v>1</v>
      </c>
      <c r="AN4636" s="1">
        <v>0</v>
      </c>
      <c r="AO4636" s="1">
        <v>0</v>
      </c>
      <c r="AP4636" s="1">
        <v>0</v>
      </c>
      <c r="AQ4636" s="1">
        <v>0</v>
      </c>
      <c r="AR4636" s="1">
        <v>400</v>
      </c>
      <c r="AS4636" s="1">
        <v>566.61565705128214</v>
      </c>
      <c r="AT4636" s="1">
        <f>Table1[[#This Row],[รวมต้นทุนค่าเดินทาง]]+Table1[[#This Row],[รวมต้นทุนค่าซ่อม]]+Table1[[#This Row],[รวมค่าเสื่อม]]</f>
        <v>2294.3887102828717</v>
      </c>
      <c r="AU4636" s="1">
        <f t="shared" si="217"/>
        <v>4930.4097489270907</v>
      </c>
      <c r="AV4636" s="1" t="str" cm="1">
        <f t="array" ref="AV4636">IF(AC4636&lt;4, "เก็บ", IF(OR(AT4636 &lt; PERCENTILE(IF($AC$2:$AC$5092=AC4636, $AT$2:$AT$5092), 0.25) - 1.5 * (PERCENTILE(IF($AC$2:$AC$5092=AC4636, $AT$2:$AT$5092), 0.75) - PERCENTILE(IF($AC$2:$AC$5092=AC4636, $AT$2:$AT$5092), 0.25)), AT4636 &gt; PERCENTILE(IF($AC$2:$AC$5092=AC4636, $AT$2:$AT$5092), 0.75) + 1.5 * (PERCENTILE(IF($AC$2:$AC$5092=AC4636, $AT$2:$AT$5092), 0.75) - PERCENTILE(IF($AC$2:$AC$5092=AC4636, $AT$2:$AT$5092), 0.25))), "ตัด", "เก็บ"))</f>
        <v>เก็บ</v>
      </c>
      <c r="AW4636" s="1">
        <f t="shared" si="218"/>
        <v>4496.4734610911819</v>
      </c>
      <c r="AX4636" s="1">
        <v>2927.9145864762854</v>
      </c>
      <c r="AY4636" s="1">
        <v>1327.7730532315895</v>
      </c>
    </row>
    <row r="4637" spans="1:51" x14ac:dyDescent="0.2">
      <c r="A4637" s="3">
        <v>46101</v>
      </c>
      <c r="B4637">
        <v>46101</v>
      </c>
      <c r="C4637" t="s">
        <v>14621</v>
      </c>
      <c r="D4637" t="s">
        <v>66</v>
      </c>
      <c r="E4637" t="s">
        <v>124</v>
      </c>
      <c r="F4637" t="s">
        <v>655</v>
      </c>
      <c r="G4637" s="1">
        <v>0</v>
      </c>
      <c r="H4637" s="1">
        <v>0</v>
      </c>
      <c r="I4637" s="1">
        <v>400</v>
      </c>
      <c r="J4637" s="1">
        <v>0</v>
      </c>
      <c r="K4637" s="1">
        <v>0</v>
      </c>
      <c r="L4637" s="1">
        <v>0</v>
      </c>
      <c r="M4637" s="1">
        <v>0</v>
      </c>
      <c r="N4637" s="1">
        <v>0</v>
      </c>
      <c r="O4637" s="1">
        <v>400</v>
      </c>
      <c r="P4637" t="s">
        <v>14622</v>
      </c>
      <c r="Q4637" s="2">
        <v>244428</v>
      </c>
      <c r="R4637" t="s">
        <v>70</v>
      </c>
      <c r="S4637">
        <v>0</v>
      </c>
      <c r="T4637" t="s">
        <v>71</v>
      </c>
      <c r="U4637" t="s">
        <v>93</v>
      </c>
      <c r="V4637" s="1">
        <v>0</v>
      </c>
      <c r="W4637" s="1">
        <v>0</v>
      </c>
      <c r="X4637" s="1">
        <v>0</v>
      </c>
      <c r="AA4637" t="s">
        <v>58</v>
      </c>
      <c r="AB4637" s="1">
        <v>0</v>
      </c>
      <c r="AC4637" s="4">
        <f>IF(ISNUMBER(MATCH(AD4637, $AD$2:AD4636, 0)), INDEX($AC$2:AC4636, MATCH(AD4637, $AD$2:AD4636, 0)), MAX($AC$2:AC4636)+1)</f>
        <v>4</v>
      </c>
      <c r="AD4637" t="str">
        <f t="shared" si="219"/>
        <v>เชียงใหม่-ตลาดไท</v>
      </c>
      <c r="AE4637" t="s">
        <v>73</v>
      </c>
      <c r="AF4637" s="1">
        <v>0</v>
      </c>
      <c r="AG4637" s="1">
        <v>0</v>
      </c>
      <c r="AH4637" s="1">
        <v>0</v>
      </c>
      <c r="AI4637" t="s">
        <v>14623</v>
      </c>
      <c r="AJ4637" s="1">
        <v>1</v>
      </c>
      <c r="AK4637" s="1">
        <v>720</v>
      </c>
      <c r="AL4637" s="1">
        <v>720</v>
      </c>
      <c r="AM4637" s="1">
        <v>1</v>
      </c>
      <c r="AN4637" s="1">
        <v>0</v>
      </c>
      <c r="AO4637" s="1">
        <v>0</v>
      </c>
      <c r="AP4637" s="1">
        <v>0</v>
      </c>
      <c r="AQ4637" s="1">
        <v>0</v>
      </c>
      <c r="AR4637" s="1">
        <v>400</v>
      </c>
      <c r="AS4637" s="1">
        <v>323.3892164053666</v>
      </c>
      <c r="AT4637" s="1">
        <f>Table1[[#This Row],[รวมต้นทุนค่าเดินทาง]]+Table1[[#This Row],[รวมต้นทุนค่าซ่อม]]+Table1[[#This Row],[รวมค่าเสื่อม]]</f>
        <v>1924.462786763045</v>
      </c>
      <c r="AU4637" s="1">
        <f t="shared" si="217"/>
        <v>4256.109283997258</v>
      </c>
      <c r="AV4637" s="1" t="str" cm="1">
        <f t="array" ref="AV4637">IF(AC4637&lt;4, "เก็บ", IF(OR(AT4637 &lt; PERCENTILE(IF($AC$2:$AC$5092=AC4637, $AT$2:$AT$5092), 0.25) - 1.5 * (PERCENTILE(IF($AC$2:$AC$5092=AC4637, $AT$2:$AT$5092), 0.75) - PERCENTILE(IF($AC$2:$AC$5092=AC4637, $AT$2:$AT$5092), 0.25)), AT4637 &gt; PERCENTILE(IF($AC$2:$AC$5092=AC4637, $AT$2:$AT$5092), 0.75) + 1.5 * (PERCENTILE(IF($AC$2:$AC$5092=AC4637, $AT$2:$AT$5092), 0.75) - PERCENTILE(IF($AC$2:$AC$5092=AC4637, $AT$2:$AT$5092), 0.25))), "ตัด", "เก็บ"))</f>
        <v>เก็บ</v>
      </c>
      <c r="AW4637" s="1">
        <f t="shared" si="218"/>
        <v>3807.0727671795808</v>
      </c>
      <c r="AX4637" s="1">
        <v>2335.0230876608157</v>
      </c>
      <c r="AY4637" s="1">
        <v>1201.0735703576784</v>
      </c>
    </row>
    <row r="4638" spans="1:51" x14ac:dyDescent="0.2">
      <c r="A4638" s="3">
        <v>46101</v>
      </c>
      <c r="B4638">
        <v>46101</v>
      </c>
      <c r="C4638" t="s">
        <v>14624</v>
      </c>
      <c r="D4638" t="s">
        <v>66</v>
      </c>
      <c r="E4638" t="s">
        <v>67</v>
      </c>
      <c r="F4638" t="s">
        <v>1010</v>
      </c>
      <c r="G4638" s="1">
        <v>0</v>
      </c>
      <c r="H4638" s="1">
        <v>960</v>
      </c>
      <c r="I4638" s="1">
        <v>400</v>
      </c>
      <c r="J4638" s="1">
        <v>0</v>
      </c>
      <c r="K4638" s="1">
        <v>0</v>
      </c>
      <c r="L4638" s="1">
        <v>0</v>
      </c>
      <c r="M4638" s="1">
        <v>0</v>
      </c>
      <c r="N4638" s="1">
        <v>0</v>
      </c>
      <c r="O4638" s="1">
        <v>400</v>
      </c>
      <c r="P4638" t="s">
        <v>14625</v>
      </c>
      <c r="Q4638" s="2">
        <v>244428</v>
      </c>
      <c r="R4638" t="s">
        <v>70</v>
      </c>
      <c r="S4638">
        <v>0</v>
      </c>
      <c r="T4638" t="s">
        <v>71</v>
      </c>
      <c r="U4638" t="s">
        <v>93</v>
      </c>
      <c r="V4638" s="1">
        <v>0</v>
      </c>
      <c r="W4638" s="1">
        <v>0</v>
      </c>
      <c r="X4638" s="1">
        <v>0</v>
      </c>
      <c r="AA4638" t="s">
        <v>58</v>
      </c>
      <c r="AB4638" s="1">
        <v>0</v>
      </c>
      <c r="AC4638" s="4">
        <f>IF(ISNUMBER(MATCH(AD4638, $AD$2:AD4637, 0)), INDEX($AC$2:AC4637, MATCH(AD4638, $AD$2:AD4637, 0)), MAX($AC$2:AC4637)+1)</f>
        <v>4</v>
      </c>
      <c r="AD4638" t="str">
        <f t="shared" si="219"/>
        <v>เชียงใหม่-ตลาดไท</v>
      </c>
      <c r="AE4638" t="s">
        <v>73</v>
      </c>
      <c r="AF4638" s="1">
        <v>0</v>
      </c>
      <c r="AG4638" s="1">
        <v>0</v>
      </c>
      <c r="AH4638" s="1">
        <v>0</v>
      </c>
      <c r="AI4638" t="s">
        <v>14626</v>
      </c>
      <c r="AJ4638" s="1">
        <v>1</v>
      </c>
      <c r="AK4638" s="1">
        <v>720</v>
      </c>
      <c r="AL4638" s="1">
        <v>720</v>
      </c>
      <c r="AM4638" s="1">
        <v>1</v>
      </c>
      <c r="AN4638" s="1">
        <v>0</v>
      </c>
      <c r="AO4638" s="1">
        <v>0</v>
      </c>
      <c r="AP4638" s="1">
        <v>0</v>
      </c>
      <c r="AQ4638" s="1">
        <v>0</v>
      </c>
      <c r="AR4638" s="1">
        <v>1360</v>
      </c>
      <c r="AS4638" s="1">
        <v>773.87070752591251</v>
      </c>
      <c r="AT4638" s="1">
        <f>Table1[[#This Row],[รวมต้นทุนค่าเดินทาง]]+Table1[[#This Row],[รวมต้นทุนค่าซ่อม]]+Table1[[#This Row],[รวมค่าเสื่อม]]</f>
        <v>3659.8125829864875</v>
      </c>
      <c r="AU4638" s="1">
        <f t="shared" si="217"/>
        <v>4256.109283997258</v>
      </c>
      <c r="AV4638" s="1" t="str" cm="1">
        <f t="array" ref="AV4638">IF(AC4638&lt;4, "เก็บ", IF(OR(AT4638 &lt; PERCENTILE(IF($AC$2:$AC$5092=AC4638, $AT$2:$AT$5092), 0.25) - 1.5 * (PERCENTILE(IF($AC$2:$AC$5092=AC4638, $AT$2:$AT$5092), 0.75) - PERCENTILE(IF($AC$2:$AC$5092=AC4638, $AT$2:$AT$5092), 0.25)), AT4638 &gt; PERCENTILE(IF($AC$2:$AC$5092=AC4638, $AT$2:$AT$5092), 0.75) + 1.5 * (PERCENTILE(IF($AC$2:$AC$5092=AC4638, $AT$2:$AT$5092), 0.75) - PERCENTILE(IF($AC$2:$AC$5092=AC4638, $AT$2:$AT$5092), 0.25))), "ตัด", "เก็บ"))</f>
        <v>เก็บ</v>
      </c>
      <c r="AW4638" s="1">
        <f t="shared" si="218"/>
        <v>3807.0727671795808</v>
      </c>
      <c r="AX4638" s="1">
        <v>2335.0230876608157</v>
      </c>
      <c r="AY4638" s="1">
        <v>1525.9418754605749</v>
      </c>
    </row>
    <row r="4639" spans="1:51" x14ac:dyDescent="0.2">
      <c r="A4639" s="3">
        <v>46101</v>
      </c>
      <c r="B4639">
        <v>46101</v>
      </c>
      <c r="C4639" t="s">
        <v>14627</v>
      </c>
      <c r="D4639" t="s">
        <v>66</v>
      </c>
      <c r="E4639" t="s">
        <v>67</v>
      </c>
      <c r="F4639" t="s">
        <v>180</v>
      </c>
      <c r="G4639" s="1">
        <v>0</v>
      </c>
      <c r="H4639" s="1">
        <v>960</v>
      </c>
      <c r="I4639" s="1">
        <v>400</v>
      </c>
      <c r="J4639" s="1">
        <v>0</v>
      </c>
      <c r="K4639" s="1">
        <v>0</v>
      </c>
      <c r="L4639" s="1">
        <v>0</v>
      </c>
      <c r="M4639" s="1">
        <v>0</v>
      </c>
      <c r="N4639" s="1">
        <v>0</v>
      </c>
      <c r="O4639" s="1">
        <v>400</v>
      </c>
      <c r="P4639" t="s">
        <v>14628</v>
      </c>
      <c r="Q4639" s="2">
        <v>244428</v>
      </c>
      <c r="R4639" t="s">
        <v>70</v>
      </c>
      <c r="S4639">
        <v>0</v>
      </c>
      <c r="T4639" t="s">
        <v>71</v>
      </c>
      <c r="U4639" t="s">
        <v>93</v>
      </c>
      <c r="V4639" s="1">
        <v>0</v>
      </c>
      <c r="W4639" s="1">
        <v>0</v>
      </c>
      <c r="X4639" s="1">
        <v>0</v>
      </c>
      <c r="AA4639" t="s">
        <v>58</v>
      </c>
      <c r="AB4639" s="1">
        <v>0</v>
      </c>
      <c r="AC4639" s="4">
        <f>IF(ISNUMBER(MATCH(AD4639, $AD$2:AD4638, 0)), INDEX($AC$2:AC4638, MATCH(AD4639, $AD$2:AD4638, 0)), MAX($AC$2:AC4638)+1)</f>
        <v>4</v>
      </c>
      <c r="AD4639" t="str">
        <f t="shared" si="219"/>
        <v>เชียงใหม่-ตลาดไท</v>
      </c>
      <c r="AE4639" t="s">
        <v>73</v>
      </c>
      <c r="AF4639" s="1">
        <v>0</v>
      </c>
      <c r="AG4639" s="1">
        <v>0</v>
      </c>
      <c r="AH4639" s="1">
        <v>0</v>
      </c>
      <c r="AI4639" t="s">
        <v>14629</v>
      </c>
      <c r="AJ4639" s="1">
        <v>1</v>
      </c>
      <c r="AK4639" s="1">
        <v>720</v>
      </c>
      <c r="AL4639" s="1">
        <v>720</v>
      </c>
      <c r="AM4639" s="1">
        <v>1</v>
      </c>
      <c r="AN4639" s="1">
        <v>0</v>
      </c>
      <c r="AO4639" s="1">
        <v>0</v>
      </c>
      <c r="AP4639" s="1">
        <v>0</v>
      </c>
      <c r="AQ4639" s="1">
        <v>0</v>
      </c>
      <c r="AR4639" s="1">
        <v>1360</v>
      </c>
      <c r="AS4639" s="1">
        <v>2225.007265671642</v>
      </c>
      <c r="AT4639" s="1">
        <f>Table1[[#This Row],[รวมต้นทุนค่าเดินทาง]]+Table1[[#This Row],[รวมต้นทุนค่าซ่อม]]+Table1[[#This Row],[รวมค่าเสื่อม]]</f>
        <v>5910.7284195177963</v>
      </c>
      <c r="AU4639" s="1">
        <f t="shared" si="217"/>
        <v>4256.109283997258</v>
      </c>
      <c r="AV4639" s="1" t="str" cm="1">
        <f t="array" ref="AV4639">IF(AC4639&lt;4, "เก็บ", IF(OR(AT4639 &lt; PERCENTILE(IF($AC$2:$AC$5092=AC4639, $AT$2:$AT$5092), 0.25) - 1.5 * (PERCENTILE(IF($AC$2:$AC$5092=AC4639, $AT$2:$AT$5092), 0.75) - PERCENTILE(IF($AC$2:$AC$5092=AC4639, $AT$2:$AT$5092), 0.25)), AT4639 &gt; PERCENTILE(IF($AC$2:$AC$5092=AC4639, $AT$2:$AT$5092), 0.75) + 1.5 * (PERCENTILE(IF($AC$2:$AC$5092=AC4639, $AT$2:$AT$5092), 0.75) - PERCENTILE(IF($AC$2:$AC$5092=AC4639, $AT$2:$AT$5092), 0.25))), "ตัด", "เก็บ"))</f>
        <v>เก็บ</v>
      </c>
      <c r="AW4639" s="1">
        <f t="shared" si="218"/>
        <v>3807.0727671795808</v>
      </c>
      <c r="AX4639" s="1">
        <v>2335.0230876608157</v>
      </c>
      <c r="AY4639" s="1">
        <v>2325.7211538461538</v>
      </c>
    </row>
    <row r="4640" spans="1:51" x14ac:dyDescent="0.2">
      <c r="A4640" s="3">
        <v>46101</v>
      </c>
      <c r="B4640">
        <v>46101</v>
      </c>
      <c r="C4640" t="s">
        <v>14630</v>
      </c>
      <c r="D4640" t="s">
        <v>66</v>
      </c>
      <c r="E4640" t="s">
        <v>184</v>
      </c>
      <c r="F4640" t="s">
        <v>1060</v>
      </c>
      <c r="G4640" s="1">
        <v>0</v>
      </c>
      <c r="H4640" s="1">
        <v>3562</v>
      </c>
      <c r="I4640" s="1">
        <v>750</v>
      </c>
      <c r="J4640" s="1">
        <v>0</v>
      </c>
      <c r="K4640" s="1">
        <v>0</v>
      </c>
      <c r="L4640" s="1">
        <v>0</v>
      </c>
      <c r="M4640" s="1">
        <v>0</v>
      </c>
      <c r="N4640" s="1">
        <v>0</v>
      </c>
      <c r="O4640" s="1">
        <v>750</v>
      </c>
      <c r="P4640" t="s">
        <v>14631</v>
      </c>
      <c r="Q4640" s="2">
        <v>244428</v>
      </c>
      <c r="R4640" t="s">
        <v>70</v>
      </c>
      <c r="S4640">
        <v>0</v>
      </c>
      <c r="T4640" t="s">
        <v>88</v>
      </c>
      <c r="U4640" t="s">
        <v>979</v>
      </c>
      <c r="V4640" s="1">
        <v>0</v>
      </c>
      <c r="W4640" s="1">
        <v>0</v>
      </c>
      <c r="X4640" s="1">
        <v>0</v>
      </c>
      <c r="AA4640" t="s">
        <v>58</v>
      </c>
      <c r="AB4640" s="1">
        <v>0</v>
      </c>
      <c r="AC4640" s="4">
        <f>IF(ISNUMBER(MATCH(AD4640, $AD$2:AD4639, 0)), INDEX($AC$2:AC4639, MATCH(AD4640, $AD$2:AD4639, 0)), MAX($AC$2:AC4639)+1)</f>
        <v>87</v>
      </c>
      <c r="AD4640" t="str">
        <f t="shared" si="219"/>
        <v>แพร่-สี่แยกมหานาค</v>
      </c>
      <c r="AE4640" t="s">
        <v>73</v>
      </c>
      <c r="AF4640" s="1">
        <v>0</v>
      </c>
      <c r="AG4640" s="1">
        <v>0</v>
      </c>
      <c r="AH4640" s="1">
        <v>0</v>
      </c>
      <c r="AI4640" t="s">
        <v>14632</v>
      </c>
      <c r="AJ4640" s="1">
        <v>1</v>
      </c>
      <c r="AK4640" s="1">
        <v>572</v>
      </c>
      <c r="AL4640" s="1">
        <v>572</v>
      </c>
      <c r="AM4640" s="1">
        <v>1</v>
      </c>
      <c r="AN4640" s="1">
        <v>0</v>
      </c>
      <c r="AO4640" s="1">
        <v>0</v>
      </c>
      <c r="AP4640" s="1">
        <v>0</v>
      </c>
      <c r="AQ4640" s="1">
        <v>0</v>
      </c>
      <c r="AR4640" s="1">
        <v>4312</v>
      </c>
      <c r="AS4640" s="1">
        <v>5490.7106079778259</v>
      </c>
      <c r="AT4640" s="1">
        <f>Table1[[#This Row],[รวมต้นทุนค่าเดินทาง]]+Table1[[#This Row],[รวมต้นทุนค่าซ่อม]]+Table1[[#This Row],[รวมค่าเสื่อม]]</f>
        <v>11355.525690622453</v>
      </c>
      <c r="AU4640" s="1">
        <f t="shared" si="217"/>
        <v>11355.525690622453</v>
      </c>
      <c r="AV4640" s="1" t="str" cm="1">
        <f t="array" ref="AV4640">IF(AC4640&lt;4, "เก็บ", IF(OR(AT4640 &lt; PERCENTILE(IF($AC$2:$AC$5092=AC4640, $AT$2:$AT$5092), 0.25) - 1.5 * (PERCENTILE(IF($AC$2:$AC$5092=AC4640, $AT$2:$AT$5092), 0.75) - PERCENTILE(IF($AC$2:$AC$5092=AC4640, $AT$2:$AT$5092), 0.25)), AT4640 &gt; PERCENTILE(IF($AC$2:$AC$5092=AC4640, $AT$2:$AT$5092), 0.75) + 1.5 * (PERCENTILE(IF($AC$2:$AC$5092=AC4640, $AT$2:$AT$5092), 0.75) - PERCENTILE(IF($AC$2:$AC$5092=AC4640, $AT$2:$AT$5092), 0.25))), "ตัด", "เก็บ"))</f>
        <v>เก็บ</v>
      </c>
      <c r="AW4640" s="1">
        <f t="shared" si="218"/>
        <v>11355.525690622453</v>
      </c>
      <c r="AX4640" s="1">
        <v>11763.252729573391</v>
      </c>
      <c r="AY4640" s="1">
        <v>1552.8150826446281</v>
      </c>
    </row>
    <row r="4641" spans="1:51" x14ac:dyDescent="0.2">
      <c r="A4641" s="3">
        <v>46101</v>
      </c>
      <c r="B4641">
        <v>46101</v>
      </c>
      <c r="C4641" t="s">
        <v>14633</v>
      </c>
      <c r="D4641" t="s">
        <v>66</v>
      </c>
      <c r="E4641" t="s">
        <v>124</v>
      </c>
      <c r="F4641" t="s">
        <v>388</v>
      </c>
      <c r="G4641" s="1">
        <v>0</v>
      </c>
      <c r="H4641" s="1">
        <v>836</v>
      </c>
      <c r="I4641" s="1">
        <v>400</v>
      </c>
      <c r="J4641" s="1">
        <v>0</v>
      </c>
      <c r="K4641" s="1">
        <v>0</v>
      </c>
      <c r="L4641" s="1">
        <v>0</v>
      </c>
      <c r="M4641" s="1">
        <v>0</v>
      </c>
      <c r="N4641" s="1">
        <v>0</v>
      </c>
      <c r="O4641" s="1">
        <v>400</v>
      </c>
      <c r="P4641" t="s">
        <v>14634</v>
      </c>
      <c r="Q4641" s="2">
        <v>244428</v>
      </c>
      <c r="R4641" t="s">
        <v>70</v>
      </c>
      <c r="S4641">
        <v>0</v>
      </c>
      <c r="T4641" t="s">
        <v>88</v>
      </c>
      <c r="U4641" t="s">
        <v>72</v>
      </c>
      <c r="V4641" s="1">
        <v>0</v>
      </c>
      <c r="W4641" s="1">
        <v>0</v>
      </c>
      <c r="X4641" s="1">
        <v>0</v>
      </c>
      <c r="AA4641" t="s">
        <v>58</v>
      </c>
      <c r="AB4641" s="1">
        <v>0</v>
      </c>
      <c r="AC4641" s="4">
        <f>IF(ISNUMBER(MATCH(AD4641, $AD$2:AD4640, 0)), INDEX($AC$2:AC4640, MATCH(AD4641, $AD$2:AD4640, 0)), MAX($AC$2:AC4640)+1)</f>
        <v>18</v>
      </c>
      <c r="AD4641" t="str">
        <f t="shared" si="219"/>
        <v>แพร่-พุทธมณฑลสาย 5</v>
      </c>
      <c r="AE4641" t="s">
        <v>73</v>
      </c>
      <c r="AF4641" s="1">
        <v>0</v>
      </c>
      <c r="AG4641" s="1">
        <v>0</v>
      </c>
      <c r="AH4641" s="1">
        <v>0</v>
      </c>
      <c r="AI4641" t="s">
        <v>14635</v>
      </c>
      <c r="AJ4641" s="1">
        <v>1</v>
      </c>
      <c r="AK4641" s="1">
        <v>572</v>
      </c>
      <c r="AL4641" s="1">
        <v>572</v>
      </c>
      <c r="AM4641" s="1">
        <v>1</v>
      </c>
      <c r="AN4641" s="1">
        <v>0</v>
      </c>
      <c r="AO4641" s="1">
        <v>0</v>
      </c>
      <c r="AP4641" s="1">
        <v>0</v>
      </c>
      <c r="AQ4641" s="1">
        <v>0</v>
      </c>
      <c r="AR4641" s="1">
        <v>1236</v>
      </c>
      <c r="AS4641" s="1">
        <v>1236.639506880734</v>
      </c>
      <c r="AT4641" s="1">
        <f>Table1[[#This Row],[รวมต้นทุนค่าเดินทาง]]+Table1[[#This Row],[รวมต้นทุนค่าซ่อม]]+Table1[[#This Row],[รวมค่าเสื่อม]]</f>
        <v>4025.4545895253623</v>
      </c>
      <c r="AU4641" s="1">
        <f t="shared" si="217"/>
        <v>9163.9464199019822</v>
      </c>
      <c r="AV4641" s="1" t="str" cm="1">
        <f t="array" ref="AV4641">IF(AC4641&lt;4, "เก็บ", IF(OR(AT4641 &lt; PERCENTILE(IF($AC$2:$AC$5092=AC4641, $AT$2:$AT$5092), 0.25) - 1.5 * (PERCENTILE(IF($AC$2:$AC$5092=AC4641, $AT$2:$AT$5092), 0.75) - PERCENTILE(IF($AC$2:$AC$5092=AC4641, $AT$2:$AT$5092), 0.25)), AT4641 &gt; PERCENTILE(IF($AC$2:$AC$5092=AC4641, $AT$2:$AT$5092), 0.75) + 1.5 * (PERCENTILE(IF($AC$2:$AC$5092=AC4641, $AT$2:$AT$5092), 0.75) - PERCENTILE(IF($AC$2:$AC$5092=AC4641, $AT$2:$AT$5092), 0.25))), "ตัด", "เก็บ"))</f>
        <v>เก็บ</v>
      </c>
      <c r="AW4641" s="1">
        <f t="shared" si="218"/>
        <v>9163.9464199019822</v>
      </c>
      <c r="AX4641" s="1">
        <v>9027.5093291061476</v>
      </c>
      <c r="AY4641" s="1">
        <v>1552.8150826446281</v>
      </c>
    </row>
    <row r="4642" spans="1:51" x14ac:dyDescent="0.2">
      <c r="A4642" s="3">
        <v>46101</v>
      </c>
      <c r="B4642">
        <v>46101</v>
      </c>
      <c r="C4642" t="s">
        <v>14636</v>
      </c>
      <c r="D4642" t="s">
        <v>66</v>
      </c>
      <c r="E4642" t="s">
        <v>84</v>
      </c>
      <c r="F4642" t="s">
        <v>415</v>
      </c>
      <c r="G4642" s="1">
        <v>0</v>
      </c>
      <c r="H4642" s="1">
        <v>0</v>
      </c>
      <c r="I4642" s="1">
        <v>0</v>
      </c>
      <c r="J4642" s="1">
        <v>0</v>
      </c>
      <c r="K4642" s="1">
        <v>0</v>
      </c>
      <c r="L4642" s="1">
        <v>0</v>
      </c>
      <c r="M4642" s="1">
        <v>0</v>
      </c>
      <c r="N4642" s="1">
        <v>619</v>
      </c>
      <c r="O4642" s="1">
        <v>1207</v>
      </c>
      <c r="P4642" t="s">
        <v>14637</v>
      </c>
      <c r="Q4642" s="2">
        <v>244428</v>
      </c>
      <c r="R4642" t="s">
        <v>55</v>
      </c>
      <c r="S4642">
        <v>0</v>
      </c>
      <c r="T4642" t="s">
        <v>87</v>
      </c>
      <c r="U4642" t="s">
        <v>71</v>
      </c>
      <c r="V4642" s="1">
        <v>0</v>
      </c>
      <c r="W4642" s="1">
        <v>0</v>
      </c>
      <c r="X4642" s="1">
        <v>588</v>
      </c>
      <c r="Y4642" t="s">
        <v>108</v>
      </c>
      <c r="Z4642" t="s">
        <v>71</v>
      </c>
      <c r="AA4642" t="s">
        <v>10999</v>
      </c>
      <c r="AB4642" s="1">
        <v>0</v>
      </c>
      <c r="AC4642" s="4">
        <f>IF(ISNUMBER(MATCH(AD4642, $AD$2:AD4641, 0)), INDEX($AC$2:AC4641, MATCH(AD4642, $AD$2:AD4641, 0)), MAX($AC$2:AC4641)+1)</f>
        <v>6</v>
      </c>
      <c r="AD4642" t="str">
        <f t="shared" si="219"/>
        <v>เชียงราย-เชียงใหม่</v>
      </c>
      <c r="AE4642" t="s">
        <v>55</v>
      </c>
      <c r="AF4642" s="1">
        <v>0</v>
      </c>
      <c r="AG4642" s="1">
        <v>0</v>
      </c>
      <c r="AH4642" s="1">
        <v>0</v>
      </c>
      <c r="AI4642" t="s">
        <v>14638</v>
      </c>
      <c r="AJ4642" s="1">
        <v>1</v>
      </c>
      <c r="AL4642" s="1">
        <v>0</v>
      </c>
      <c r="AM4642" s="1">
        <v>0</v>
      </c>
      <c r="AN4642" s="1">
        <v>0</v>
      </c>
      <c r="AO4642" s="1">
        <v>0</v>
      </c>
      <c r="AP4642" s="1">
        <v>0</v>
      </c>
      <c r="AQ4642" s="1">
        <v>0</v>
      </c>
      <c r="AR4642" s="1">
        <v>1207</v>
      </c>
      <c r="AS4642" s="1">
        <v>345.99676470588236</v>
      </c>
      <c r="AT4642" s="1">
        <f>Table1[[#This Row],[รวมต้นทุนค่าเดินทาง]]+Table1[[#This Row],[รวมต้นทุนค่าซ่อม]]+Table1[[#This Row],[รวมค่าเสื่อม]]</f>
        <v>2808.5771218487398</v>
      </c>
      <c r="AU4642" s="1">
        <f t="shared" si="217"/>
        <v>4428.3346813776061</v>
      </c>
      <c r="AV4642" s="1" t="str" cm="1">
        <f t="array" ref="AV4642">IF(AC4642&lt;4, "เก็บ", IF(OR(AT4642 &lt; PERCENTILE(IF($AC$2:$AC$5092=AC4642, $AT$2:$AT$5092), 0.25) - 1.5 * (PERCENTILE(IF($AC$2:$AC$5092=AC4642, $AT$2:$AT$5092), 0.75) - PERCENTILE(IF($AC$2:$AC$5092=AC4642, $AT$2:$AT$5092), 0.25)), AT4642 &gt; PERCENTILE(IF($AC$2:$AC$5092=AC4642, $AT$2:$AT$5092), 0.75) + 1.5 * (PERCENTILE(IF($AC$2:$AC$5092=AC4642, $AT$2:$AT$5092), 0.75) - PERCENTILE(IF($AC$2:$AC$5092=AC4642, $AT$2:$AT$5092), 0.25))), "ตัด", "เก็บ"))</f>
        <v>เก็บ</v>
      </c>
      <c r="AW4642" s="1">
        <f t="shared" si="218"/>
        <v>3873.7679454274344</v>
      </c>
      <c r="AX4642" s="1">
        <v>2781.4385174989698</v>
      </c>
      <c r="AY4642" s="1">
        <v>1255.5803571428571</v>
      </c>
    </row>
    <row r="4643" spans="1:51" x14ac:dyDescent="0.2">
      <c r="A4643" s="3">
        <v>46102</v>
      </c>
      <c r="B4643">
        <v>46102</v>
      </c>
      <c r="C4643" t="s">
        <v>14639</v>
      </c>
      <c r="D4643" t="s">
        <v>66</v>
      </c>
      <c r="E4643" t="s">
        <v>124</v>
      </c>
      <c r="F4643" t="s">
        <v>679</v>
      </c>
      <c r="G4643" s="1">
        <v>982</v>
      </c>
      <c r="H4643" s="1">
        <v>0</v>
      </c>
      <c r="I4643" s="1">
        <v>500</v>
      </c>
      <c r="J4643" s="1">
        <v>0</v>
      </c>
      <c r="K4643" s="1">
        <v>0</v>
      </c>
      <c r="L4643" s="1">
        <v>0</v>
      </c>
      <c r="M4643" s="1">
        <v>0</v>
      </c>
      <c r="N4643" s="1">
        <v>0</v>
      </c>
      <c r="O4643" s="1">
        <v>1482</v>
      </c>
      <c r="P4643" t="s">
        <v>14640</v>
      </c>
      <c r="Q4643" s="2">
        <v>244429</v>
      </c>
      <c r="R4643" t="s">
        <v>70</v>
      </c>
      <c r="S4643">
        <v>0</v>
      </c>
      <c r="T4643" t="s">
        <v>594</v>
      </c>
      <c r="U4643" t="s">
        <v>161</v>
      </c>
      <c r="V4643" s="1">
        <v>0</v>
      </c>
      <c r="W4643" s="1">
        <v>0</v>
      </c>
      <c r="X4643" s="1">
        <v>0</v>
      </c>
      <c r="AA4643" t="s">
        <v>58</v>
      </c>
      <c r="AB4643" s="1">
        <v>0</v>
      </c>
      <c r="AC4643" s="4">
        <f>IF(ISNUMBER(MATCH(AD4643, $AD$2:AD4642, 0)), INDEX($AC$2:AC4642, MATCH(AD4643, $AD$2:AD4642, 0)), MAX($AC$2:AC4642)+1)</f>
        <v>16</v>
      </c>
      <c r="AD4643" t="str">
        <f t="shared" si="219"/>
        <v>ลำพูน-พุทธมณฑลสาย 2</v>
      </c>
      <c r="AE4643" t="s">
        <v>73</v>
      </c>
      <c r="AF4643" s="1">
        <v>0</v>
      </c>
      <c r="AG4643" s="1">
        <v>0</v>
      </c>
      <c r="AH4643" s="1">
        <v>0</v>
      </c>
      <c r="AI4643" t="s">
        <v>14641</v>
      </c>
      <c r="AJ4643" s="1">
        <v>1</v>
      </c>
      <c r="AK4643" s="1">
        <v>720</v>
      </c>
      <c r="AL4643" s="1">
        <v>720</v>
      </c>
      <c r="AM4643" s="1">
        <v>1</v>
      </c>
      <c r="AN4643" s="1">
        <v>0</v>
      </c>
      <c r="AO4643" s="1">
        <v>0</v>
      </c>
      <c r="AP4643" s="1">
        <v>0</v>
      </c>
      <c r="AQ4643" s="1">
        <v>0</v>
      </c>
      <c r="AR4643" s="1">
        <v>1482</v>
      </c>
      <c r="AS4643" s="1">
        <v>398.97653872877777</v>
      </c>
      <c r="AT4643" s="1">
        <f>Table1[[#This Row],[รวมต้นทุนค่าเดินทาง]]+Table1[[#This Row],[รวมต้นทุนค่าซ่อม]]+Table1[[#This Row],[รวมค่าเสื่อม]]</f>
        <v>3910.7489973576194</v>
      </c>
      <c r="AU4643" s="1">
        <f t="shared" si="217"/>
        <v>5163.6846887306729</v>
      </c>
      <c r="AV4643" s="1" t="str" cm="1">
        <f t="array" ref="AV4643">IF(AC4643&lt;4, "เก็บ", IF(OR(AT4643 &lt; PERCENTILE(IF($AC$2:$AC$5092=AC4643, $AT$2:$AT$5092), 0.25) - 1.5 * (PERCENTILE(IF($AC$2:$AC$5092=AC4643, $AT$2:$AT$5092), 0.75) - PERCENTILE(IF($AC$2:$AC$5092=AC4643, $AT$2:$AT$5092), 0.25)), AT4643 &gt; PERCENTILE(IF($AC$2:$AC$5092=AC4643, $AT$2:$AT$5092), 0.75) + 1.5 * (PERCENTILE(IF($AC$2:$AC$5092=AC4643, $AT$2:$AT$5092), 0.75) - PERCENTILE(IF($AC$2:$AC$5092=AC4643, $AT$2:$AT$5092), 0.25))), "ตัด", "เก็บ"))</f>
        <v>เก็บ</v>
      </c>
      <c r="AW4643" s="1">
        <f t="shared" si="218"/>
        <v>5163.6846887306729</v>
      </c>
      <c r="AX4643" s="1">
        <v>3458.2701410564205</v>
      </c>
      <c r="AY4643" s="1">
        <v>2029.7724586288416</v>
      </c>
    </row>
    <row r="4644" spans="1:51" x14ac:dyDescent="0.2">
      <c r="A4644" s="3">
        <v>46102</v>
      </c>
      <c r="B4644">
        <v>46102</v>
      </c>
      <c r="C4644" t="s">
        <v>14642</v>
      </c>
      <c r="D4644" t="s">
        <v>66</v>
      </c>
      <c r="E4644" t="s">
        <v>124</v>
      </c>
      <c r="F4644" t="s">
        <v>252</v>
      </c>
      <c r="G4644" s="1">
        <v>982</v>
      </c>
      <c r="H4644" s="1">
        <v>0</v>
      </c>
      <c r="I4644" s="1">
        <v>500</v>
      </c>
      <c r="J4644" s="1">
        <v>0</v>
      </c>
      <c r="K4644" s="1">
        <v>0</v>
      </c>
      <c r="L4644" s="1">
        <v>0</v>
      </c>
      <c r="M4644" s="1">
        <v>0</v>
      </c>
      <c r="N4644" s="1">
        <v>0</v>
      </c>
      <c r="O4644" s="1">
        <v>1482</v>
      </c>
      <c r="P4644" t="s">
        <v>14643</v>
      </c>
      <c r="Q4644" s="2">
        <v>244429</v>
      </c>
      <c r="R4644" t="s">
        <v>70</v>
      </c>
      <c r="S4644">
        <v>0</v>
      </c>
      <c r="T4644" t="s">
        <v>594</v>
      </c>
      <c r="U4644" t="s">
        <v>161</v>
      </c>
      <c r="V4644" s="1">
        <v>0</v>
      </c>
      <c r="W4644" s="1">
        <v>0</v>
      </c>
      <c r="X4644" s="1">
        <v>0</v>
      </c>
      <c r="AA4644" t="s">
        <v>58</v>
      </c>
      <c r="AB4644" s="1">
        <v>0</v>
      </c>
      <c r="AC4644" s="4">
        <f>IF(ISNUMBER(MATCH(AD4644, $AD$2:AD4643, 0)), INDEX($AC$2:AC4643, MATCH(AD4644, $AD$2:AD4643, 0)), MAX($AC$2:AC4643)+1)</f>
        <v>16</v>
      </c>
      <c r="AD4644" t="str">
        <f t="shared" si="219"/>
        <v>ลำพูน-พุทธมณฑลสาย 2</v>
      </c>
      <c r="AE4644" t="s">
        <v>73</v>
      </c>
      <c r="AF4644" s="1">
        <v>0</v>
      </c>
      <c r="AG4644" s="1">
        <v>0</v>
      </c>
      <c r="AH4644" s="1">
        <v>0</v>
      </c>
      <c r="AI4644" t="s">
        <v>14644</v>
      </c>
      <c r="AJ4644" s="1">
        <v>1</v>
      </c>
      <c r="AK4644" s="1">
        <v>720</v>
      </c>
      <c r="AL4644" s="1">
        <v>720</v>
      </c>
      <c r="AM4644" s="1">
        <v>1</v>
      </c>
      <c r="AN4644" s="1">
        <v>0</v>
      </c>
      <c r="AO4644" s="1">
        <v>0</v>
      </c>
      <c r="AP4644" s="1">
        <v>0</v>
      </c>
      <c r="AQ4644" s="1">
        <v>0</v>
      </c>
      <c r="AR4644" s="1">
        <v>1482</v>
      </c>
      <c r="AS4644" s="1">
        <v>3695.1491530278231</v>
      </c>
      <c r="AT4644" s="1">
        <f>Table1[[#This Row],[รวมต้นทุนค่าเดินทาง]]+Table1[[#This Row],[รวมต้นทุนค่าซ่อม]]+Table1[[#This Row],[รวมค่าเสื่อม]]</f>
        <v>7713.2608312638386</v>
      </c>
      <c r="AU4644" s="1">
        <f t="shared" si="217"/>
        <v>5163.6846887306729</v>
      </c>
      <c r="AV4644" s="1" t="str" cm="1">
        <f t="array" ref="AV4644">IF(AC4644&lt;4, "เก็บ", IF(OR(AT4644 &lt; PERCENTILE(IF($AC$2:$AC$5092=AC4644, $AT$2:$AT$5092), 0.25) - 1.5 * (PERCENTILE(IF($AC$2:$AC$5092=AC4644, $AT$2:$AT$5092), 0.75) - PERCENTILE(IF($AC$2:$AC$5092=AC4644, $AT$2:$AT$5092), 0.25)), AT4644 &gt; PERCENTILE(IF($AC$2:$AC$5092=AC4644, $AT$2:$AT$5092), 0.75) + 1.5 * (PERCENTILE(IF($AC$2:$AC$5092=AC4644, $AT$2:$AT$5092), 0.75) - PERCENTILE(IF($AC$2:$AC$5092=AC4644, $AT$2:$AT$5092), 0.25))), "ตัด", "เก็บ"))</f>
        <v>เก็บ</v>
      </c>
      <c r="AW4644" s="1">
        <f t="shared" si="218"/>
        <v>5163.6846887306729</v>
      </c>
      <c r="AX4644" s="1">
        <v>3458.2701410564205</v>
      </c>
      <c r="AY4644" s="1">
        <v>2536.111678236015</v>
      </c>
    </row>
    <row r="4645" spans="1:51" x14ac:dyDescent="0.2">
      <c r="A4645" s="3">
        <v>46102</v>
      </c>
      <c r="B4645">
        <v>46102</v>
      </c>
      <c r="C4645" t="s">
        <v>14645</v>
      </c>
      <c r="D4645" t="s">
        <v>66</v>
      </c>
      <c r="E4645" t="s">
        <v>124</v>
      </c>
      <c r="F4645" t="s">
        <v>399</v>
      </c>
      <c r="G4645" s="1">
        <v>0</v>
      </c>
      <c r="H4645" s="1">
        <v>0</v>
      </c>
      <c r="I4645" s="1">
        <v>400</v>
      </c>
      <c r="J4645" s="1">
        <v>0</v>
      </c>
      <c r="K4645" s="1">
        <v>0</v>
      </c>
      <c r="L4645" s="1">
        <v>0</v>
      </c>
      <c r="M4645" s="1">
        <v>0</v>
      </c>
      <c r="N4645" s="1">
        <v>0</v>
      </c>
      <c r="O4645" s="1">
        <v>400</v>
      </c>
      <c r="P4645" t="s">
        <v>14646</v>
      </c>
      <c r="Q4645" s="2">
        <v>244429</v>
      </c>
      <c r="R4645" t="s">
        <v>70</v>
      </c>
      <c r="S4645">
        <v>0</v>
      </c>
      <c r="T4645" t="s">
        <v>254</v>
      </c>
      <c r="U4645" t="s">
        <v>93</v>
      </c>
      <c r="V4645" s="1">
        <v>0</v>
      </c>
      <c r="W4645" s="1">
        <v>0</v>
      </c>
      <c r="X4645" s="1">
        <v>0</v>
      </c>
      <c r="AA4645" t="s">
        <v>58</v>
      </c>
      <c r="AB4645" s="1">
        <v>0</v>
      </c>
      <c r="AC4645" s="4">
        <f>IF(ISNUMBER(MATCH(AD4645, $AD$2:AD4644, 0)), INDEX($AC$2:AC4644, MATCH(AD4645, $AD$2:AD4644, 0)), MAX($AC$2:AC4644)+1)</f>
        <v>14</v>
      </c>
      <c r="AD4645" t="str">
        <f t="shared" si="219"/>
        <v>ลำปาง-ตลาดไท</v>
      </c>
      <c r="AE4645" t="s">
        <v>73</v>
      </c>
      <c r="AF4645" s="1">
        <v>0</v>
      </c>
      <c r="AG4645" s="1">
        <v>0</v>
      </c>
      <c r="AH4645" s="1">
        <v>0</v>
      </c>
      <c r="AI4645" t="s">
        <v>14647</v>
      </c>
      <c r="AJ4645" s="1">
        <v>1</v>
      </c>
      <c r="AK4645" s="1">
        <v>720</v>
      </c>
      <c r="AL4645" s="1">
        <v>720</v>
      </c>
      <c r="AM4645" s="1">
        <v>1</v>
      </c>
      <c r="AN4645" s="1">
        <v>0</v>
      </c>
      <c r="AO4645" s="1">
        <v>0</v>
      </c>
      <c r="AP4645" s="1">
        <v>0</v>
      </c>
      <c r="AQ4645" s="1">
        <v>0</v>
      </c>
      <c r="AR4645" s="1">
        <v>400</v>
      </c>
      <c r="AS4645" s="1">
        <v>706.41776515151514</v>
      </c>
      <c r="AT4645" s="1">
        <f>Table1[[#This Row],[รวมต้นทุนค่าเดินทาง]]+Table1[[#This Row],[รวมต้นทุนค่าซ่อม]]+Table1[[#This Row],[รวมค่าเสื่อม]]</f>
        <v>2483.6284582613084</v>
      </c>
      <c r="AU4645" s="1" t="e">
        <f t="shared" si="217"/>
        <v>#N/A</v>
      </c>
      <c r="AV4645" s="1" t="e" cm="1">
        <f t="array" ref="AV4645">IF(AC4645&lt;4, "เก็บ", IF(OR(AT4645 &lt; PERCENTILE(IF($AC$2:$AC$5092=AC4645, $AT$2:$AT$5092), 0.25) - 1.5 * (PERCENTILE(IF($AC$2:$AC$5092=AC4645, $AT$2:$AT$5092), 0.75) - PERCENTILE(IF($AC$2:$AC$5092=AC4645, $AT$2:$AT$5092), 0.25)), AT4645 &gt; PERCENTILE(IF($AC$2:$AC$5092=AC4645, $AT$2:$AT$5092), 0.75) + 1.5 * (PERCENTILE(IF($AC$2:$AC$5092=AC4645, $AT$2:$AT$5092), 0.75) - PERCENTILE(IF($AC$2:$AC$5092=AC4645, $AT$2:$AT$5092), 0.25))), "ตัด", "เก็บ"))</f>
        <v>#N/A</v>
      </c>
      <c r="AW4645" s="1" t="e">
        <f t="shared" si="218"/>
        <v>#DIV/0!</v>
      </c>
      <c r="AX4645" s="1">
        <v>2411.9362516169685</v>
      </c>
      <c r="AY4645" s="1">
        <v>1377.2106931097933</v>
      </c>
    </row>
    <row r="4646" spans="1:51" x14ac:dyDescent="0.2">
      <c r="A4646" s="3">
        <v>46102</v>
      </c>
      <c r="B4646">
        <v>46102</v>
      </c>
      <c r="C4646" t="s">
        <v>14648</v>
      </c>
      <c r="D4646" t="s">
        <v>66</v>
      </c>
      <c r="E4646" t="s">
        <v>124</v>
      </c>
      <c r="F4646" t="s">
        <v>849</v>
      </c>
      <c r="G4646" s="1">
        <v>0</v>
      </c>
      <c r="H4646" s="1">
        <v>887</v>
      </c>
      <c r="I4646" s="1">
        <v>400</v>
      </c>
      <c r="J4646" s="1">
        <v>0</v>
      </c>
      <c r="K4646" s="1">
        <v>0</v>
      </c>
      <c r="L4646" s="1">
        <v>0</v>
      </c>
      <c r="M4646" s="1">
        <v>0</v>
      </c>
      <c r="N4646" s="1">
        <v>0</v>
      </c>
      <c r="O4646" s="1">
        <v>400</v>
      </c>
      <c r="P4646" t="s">
        <v>14649</v>
      </c>
      <c r="Q4646" s="2">
        <v>244429</v>
      </c>
      <c r="R4646" t="s">
        <v>70</v>
      </c>
      <c r="S4646">
        <v>0</v>
      </c>
      <c r="T4646" t="s">
        <v>254</v>
      </c>
      <c r="U4646" t="s">
        <v>161</v>
      </c>
      <c r="V4646" s="1">
        <v>0</v>
      </c>
      <c r="W4646" s="1">
        <v>0</v>
      </c>
      <c r="X4646" s="1">
        <v>0</v>
      </c>
      <c r="AA4646" t="s">
        <v>58</v>
      </c>
      <c r="AB4646" s="1">
        <v>0</v>
      </c>
      <c r="AC4646" s="4">
        <f>IF(ISNUMBER(MATCH(AD4646, $AD$2:AD4645, 0)), INDEX($AC$2:AC4645, MATCH(AD4646, $AD$2:AD4645, 0)), MAX($AC$2:AC4645)+1)</f>
        <v>11</v>
      </c>
      <c r="AD4646" t="str">
        <f t="shared" si="219"/>
        <v>ลำปาง-พุทธมณฑลสาย 2</v>
      </c>
      <c r="AE4646" t="s">
        <v>73</v>
      </c>
      <c r="AF4646" s="1">
        <v>0</v>
      </c>
      <c r="AG4646" s="1">
        <v>0</v>
      </c>
      <c r="AH4646" s="1">
        <v>0</v>
      </c>
      <c r="AI4646" t="s">
        <v>14650</v>
      </c>
      <c r="AJ4646" s="1">
        <v>1</v>
      </c>
      <c r="AK4646" s="1">
        <v>720</v>
      </c>
      <c r="AL4646" s="1">
        <v>720</v>
      </c>
      <c r="AM4646" s="1">
        <v>1</v>
      </c>
      <c r="AN4646" s="1">
        <v>0</v>
      </c>
      <c r="AO4646" s="1">
        <v>0</v>
      </c>
      <c r="AP4646" s="1">
        <v>0</v>
      </c>
      <c r="AQ4646" s="1">
        <v>0</v>
      </c>
      <c r="AR4646" s="1">
        <v>1287</v>
      </c>
      <c r="AS4646" s="1">
        <v>411.70158350848607</v>
      </c>
      <c r="AT4646" s="1">
        <f>Table1[[#This Row],[รวมต้นทุนค่าเดินทาง]]+Table1[[#This Row],[รวมต้นทุนค่าซ่อม]]+Table1[[#This Row],[รวมค่าเสื่อม]]</f>
        <v>3216.5985505022418</v>
      </c>
      <c r="AU4646" s="1">
        <f t="shared" si="217"/>
        <v>4930.4097489270907</v>
      </c>
      <c r="AV4646" s="1" t="str" cm="1">
        <f t="array" ref="AV4646">IF(AC4646&lt;4, "เก็บ", IF(OR(AT4646 &lt; PERCENTILE(IF($AC$2:$AC$5092=AC4646, $AT$2:$AT$5092), 0.25) - 1.5 * (PERCENTILE(IF($AC$2:$AC$5092=AC4646, $AT$2:$AT$5092), 0.75) - PERCENTILE(IF($AC$2:$AC$5092=AC4646, $AT$2:$AT$5092), 0.25)), AT4646 &gt; PERCENTILE(IF($AC$2:$AC$5092=AC4646, $AT$2:$AT$5092), 0.75) + 1.5 * (PERCENTILE(IF($AC$2:$AC$5092=AC4646, $AT$2:$AT$5092), 0.75) - PERCENTILE(IF($AC$2:$AC$5092=AC4646, $AT$2:$AT$5092), 0.25))), "ตัด", "เก็บ"))</f>
        <v>เก็บ</v>
      </c>
      <c r="AW4646" s="1">
        <f t="shared" si="218"/>
        <v>4496.4734610911819</v>
      </c>
      <c r="AX4646" s="1">
        <v>2927.9145864762854</v>
      </c>
      <c r="AY4646" s="1">
        <v>1517.8969669937555</v>
      </c>
    </row>
    <row r="4647" spans="1:51" x14ac:dyDescent="0.2">
      <c r="A4647" s="3">
        <v>46102</v>
      </c>
      <c r="B4647">
        <v>46102</v>
      </c>
      <c r="C4647" t="s">
        <v>14651</v>
      </c>
      <c r="D4647" t="s">
        <v>66</v>
      </c>
      <c r="E4647" t="s">
        <v>124</v>
      </c>
      <c r="F4647" t="s">
        <v>420</v>
      </c>
      <c r="G4647" s="1">
        <v>0</v>
      </c>
      <c r="H4647" s="1">
        <v>0</v>
      </c>
      <c r="I4647" s="1">
        <v>500</v>
      </c>
      <c r="J4647" s="1">
        <v>0</v>
      </c>
      <c r="K4647" s="1">
        <v>0</v>
      </c>
      <c r="L4647" s="1">
        <v>0</v>
      </c>
      <c r="M4647" s="1">
        <v>0</v>
      </c>
      <c r="N4647" s="1">
        <v>0</v>
      </c>
      <c r="O4647" s="1">
        <v>500</v>
      </c>
      <c r="P4647" t="s">
        <v>14652</v>
      </c>
      <c r="Q4647" s="2">
        <v>244429</v>
      </c>
      <c r="R4647" t="s">
        <v>70</v>
      </c>
      <c r="S4647">
        <v>0</v>
      </c>
      <c r="T4647" t="s">
        <v>71</v>
      </c>
      <c r="U4647" t="s">
        <v>72</v>
      </c>
      <c r="V4647" s="1">
        <v>0</v>
      </c>
      <c r="W4647" s="1">
        <v>0</v>
      </c>
      <c r="X4647" s="1">
        <v>0</v>
      </c>
      <c r="AA4647" t="s">
        <v>58</v>
      </c>
      <c r="AB4647" s="1">
        <v>0</v>
      </c>
      <c r="AC4647" s="4">
        <f>IF(ISNUMBER(MATCH(AD4647, $AD$2:AD4646, 0)), INDEX($AC$2:AC4646, MATCH(AD4647, $AD$2:AD4646, 0)), MAX($AC$2:AC4646)+1)</f>
        <v>2</v>
      </c>
      <c r="AD4647" t="str">
        <f t="shared" si="219"/>
        <v>เชียงใหม่-พุทธมณฑลสาย 5</v>
      </c>
      <c r="AE4647" t="s">
        <v>73</v>
      </c>
      <c r="AF4647" s="1">
        <v>0</v>
      </c>
      <c r="AG4647" s="1">
        <v>0</v>
      </c>
      <c r="AH4647" s="1">
        <v>0</v>
      </c>
      <c r="AI4647" t="s">
        <v>14653</v>
      </c>
      <c r="AJ4647" s="1">
        <v>1</v>
      </c>
      <c r="AK4647" s="1">
        <v>720</v>
      </c>
      <c r="AL4647" s="1">
        <v>720</v>
      </c>
      <c r="AM4647" s="1">
        <v>1</v>
      </c>
      <c r="AN4647" s="1">
        <v>0</v>
      </c>
      <c r="AO4647" s="1">
        <v>0</v>
      </c>
      <c r="AP4647" s="1">
        <v>0</v>
      </c>
      <c r="AQ4647" s="1">
        <v>0</v>
      </c>
      <c r="AR4647" s="1">
        <v>500</v>
      </c>
      <c r="AS4647" s="1">
        <v>4330.0483146766164</v>
      </c>
      <c r="AT4647" s="1">
        <f>Table1[[#This Row],[รวมต้นทุนค่าเดินทาง]]+Table1[[#This Row],[รวมต้นทุนค่าซ่อม]]+Table1[[#This Row],[รวมค่าเสื่อม]]</f>
        <v>6024.9291226808609</v>
      </c>
      <c r="AU4647" s="1">
        <f t="shared" si="217"/>
        <v>5026.5629662053279</v>
      </c>
      <c r="AV4647" s="1" t="str" cm="1">
        <f t="array" ref="AV4647">IF(AC4647&lt;4, "เก็บ", IF(OR(AT4647 &lt; PERCENTILE(IF($AC$2:$AC$5092=AC4647, $AT$2:$AT$5092), 0.25) - 1.5 * (PERCENTILE(IF($AC$2:$AC$5092=AC4647, $AT$2:$AT$5092), 0.75) - PERCENTILE(IF($AC$2:$AC$5092=AC4647, $AT$2:$AT$5092), 0.25)), AT4647 &gt; PERCENTILE(IF($AC$2:$AC$5092=AC4647, $AT$2:$AT$5092), 0.75) + 1.5 * (PERCENTILE(IF($AC$2:$AC$5092=AC4647, $AT$2:$AT$5092), 0.75) - PERCENTILE(IF($AC$2:$AC$5092=AC4647, $AT$2:$AT$5092), 0.25))), "ตัด", "เก็บ"))</f>
        <v>เก็บ</v>
      </c>
      <c r="AW4647" s="1">
        <f t="shared" si="218"/>
        <v>5026.5629662053279</v>
      </c>
      <c r="AX4647" s="1">
        <v>4064.5059139663294</v>
      </c>
      <c r="AY4647" s="1">
        <v>1194.8808080042447</v>
      </c>
    </row>
    <row r="4648" spans="1:51" x14ac:dyDescent="0.2">
      <c r="A4648" s="3">
        <v>46102</v>
      </c>
      <c r="B4648">
        <v>46102</v>
      </c>
      <c r="C4648" t="s">
        <v>14654</v>
      </c>
      <c r="D4648" t="s">
        <v>66</v>
      </c>
      <c r="E4648" t="s">
        <v>67</v>
      </c>
      <c r="F4648" t="s">
        <v>273</v>
      </c>
      <c r="G4648" s="1">
        <v>0</v>
      </c>
      <c r="H4648" s="1">
        <v>982</v>
      </c>
      <c r="I4648" s="1">
        <v>400</v>
      </c>
      <c r="J4648" s="1">
        <v>0</v>
      </c>
      <c r="K4648" s="1">
        <v>0</v>
      </c>
      <c r="L4648" s="1">
        <v>0</v>
      </c>
      <c r="M4648" s="1">
        <v>0</v>
      </c>
      <c r="N4648" s="1">
        <v>0</v>
      </c>
      <c r="O4648" s="1">
        <v>400</v>
      </c>
      <c r="P4648" t="s">
        <v>14655</v>
      </c>
      <c r="Q4648" s="2">
        <v>244429</v>
      </c>
      <c r="R4648" t="s">
        <v>70</v>
      </c>
      <c r="S4648">
        <v>0</v>
      </c>
      <c r="T4648" t="s">
        <v>71</v>
      </c>
      <c r="U4648" t="s">
        <v>93</v>
      </c>
      <c r="V4648" s="1">
        <v>0</v>
      </c>
      <c r="W4648" s="1">
        <v>0</v>
      </c>
      <c r="X4648" s="1">
        <v>0</v>
      </c>
      <c r="AA4648" t="s">
        <v>58</v>
      </c>
      <c r="AB4648" s="1">
        <v>0</v>
      </c>
      <c r="AC4648" s="4">
        <f>IF(ISNUMBER(MATCH(AD4648, $AD$2:AD4647, 0)), INDEX($AC$2:AC4647, MATCH(AD4648, $AD$2:AD4647, 0)), MAX($AC$2:AC4647)+1)</f>
        <v>4</v>
      </c>
      <c r="AD4648" t="str">
        <f t="shared" si="219"/>
        <v>เชียงใหม่-ตลาดไท</v>
      </c>
      <c r="AE4648" t="s">
        <v>73</v>
      </c>
      <c r="AF4648" s="1">
        <v>0</v>
      </c>
      <c r="AG4648" s="1">
        <v>0</v>
      </c>
      <c r="AH4648" s="1">
        <v>0</v>
      </c>
      <c r="AI4648" t="s">
        <v>14656</v>
      </c>
      <c r="AJ4648" s="1">
        <v>1</v>
      </c>
      <c r="AK4648" s="1">
        <v>720</v>
      </c>
      <c r="AL4648" s="1">
        <v>720</v>
      </c>
      <c r="AM4648" s="1">
        <v>1</v>
      </c>
      <c r="AN4648" s="1">
        <v>0</v>
      </c>
      <c r="AO4648" s="1">
        <v>0</v>
      </c>
      <c r="AP4648" s="1">
        <v>0</v>
      </c>
      <c r="AQ4648" s="1">
        <v>0</v>
      </c>
      <c r="AR4648" s="1">
        <v>1382</v>
      </c>
      <c r="AS4648" s="1">
        <v>89.642006033182497</v>
      </c>
      <c r="AT4648" s="1">
        <f>Table1[[#This Row],[รวมต้นทุนค่าเดินทาง]]+Table1[[#This Row],[รวมต้นทุนค่าซ่อม]]+Table1[[#This Row],[รวมค่าเสื่อม]]</f>
        <v>3141.4917804384327</v>
      </c>
      <c r="AU4648" s="1">
        <f t="shared" si="217"/>
        <v>4256.109283997258</v>
      </c>
      <c r="AV4648" s="1" t="str" cm="1">
        <f t="array" ref="AV4648">IF(AC4648&lt;4, "เก็บ", IF(OR(AT4648 &lt; PERCENTILE(IF($AC$2:$AC$5092=AC4648, $AT$2:$AT$5092), 0.25) - 1.5 * (PERCENTILE(IF($AC$2:$AC$5092=AC4648, $AT$2:$AT$5092), 0.75) - PERCENTILE(IF($AC$2:$AC$5092=AC4648, $AT$2:$AT$5092), 0.25)), AT4648 &gt; PERCENTILE(IF($AC$2:$AC$5092=AC4648, $AT$2:$AT$5092), 0.75) + 1.5 * (PERCENTILE(IF($AC$2:$AC$5092=AC4648, $AT$2:$AT$5092), 0.75) - PERCENTILE(IF($AC$2:$AC$5092=AC4648, $AT$2:$AT$5092), 0.25))), "ตัด", "เก็บ"))</f>
        <v>เก็บ</v>
      </c>
      <c r="AW4648" s="1">
        <f t="shared" si="218"/>
        <v>3807.0727671795808</v>
      </c>
      <c r="AX4648" s="1">
        <v>2335.0230876608157</v>
      </c>
      <c r="AY4648" s="1">
        <v>1669.8497744052502</v>
      </c>
    </row>
    <row r="4649" spans="1:51" x14ac:dyDescent="0.2">
      <c r="A4649" s="3">
        <v>46102</v>
      </c>
      <c r="B4649">
        <v>46102</v>
      </c>
      <c r="C4649" t="s">
        <v>14657</v>
      </c>
      <c r="D4649" t="s">
        <v>66</v>
      </c>
      <c r="E4649" t="s">
        <v>105</v>
      </c>
      <c r="F4649" t="s">
        <v>376</v>
      </c>
      <c r="G4649" s="1">
        <v>0</v>
      </c>
      <c r="H4649" s="1">
        <v>0</v>
      </c>
      <c r="I4649" s="1">
        <v>0</v>
      </c>
      <c r="J4649" s="1">
        <v>0</v>
      </c>
      <c r="K4649" s="1">
        <v>0</v>
      </c>
      <c r="L4649" s="1">
        <v>0</v>
      </c>
      <c r="M4649" s="1">
        <v>0</v>
      </c>
      <c r="N4649" s="1">
        <v>697</v>
      </c>
      <c r="O4649" s="1">
        <v>1330</v>
      </c>
      <c r="P4649" t="s">
        <v>14658</v>
      </c>
      <c r="Q4649" s="2">
        <v>244429</v>
      </c>
      <c r="R4649" t="s">
        <v>55</v>
      </c>
      <c r="S4649">
        <v>0</v>
      </c>
      <c r="T4649" t="s">
        <v>87</v>
      </c>
      <c r="U4649" t="s">
        <v>71</v>
      </c>
      <c r="V4649" s="1">
        <v>0</v>
      </c>
      <c r="W4649" s="1">
        <v>0</v>
      </c>
      <c r="X4649" s="1">
        <v>633</v>
      </c>
      <c r="Y4649" t="s">
        <v>108</v>
      </c>
      <c r="Z4649" t="s">
        <v>71</v>
      </c>
      <c r="AA4649" t="s">
        <v>764</v>
      </c>
      <c r="AB4649" s="1">
        <v>0</v>
      </c>
      <c r="AC4649" s="4">
        <f>IF(ISNUMBER(MATCH(AD4649, $AD$2:AD4648, 0)), INDEX($AC$2:AC4648, MATCH(AD4649, $AD$2:AD4648, 0)), MAX($AC$2:AC4648)+1)</f>
        <v>6</v>
      </c>
      <c r="AD4649" t="str">
        <f t="shared" si="219"/>
        <v>เชียงราย-เชียงใหม่</v>
      </c>
      <c r="AE4649" t="s">
        <v>55</v>
      </c>
      <c r="AF4649" s="1">
        <v>0</v>
      </c>
      <c r="AG4649" s="1">
        <v>0</v>
      </c>
      <c r="AH4649" s="1">
        <v>0</v>
      </c>
      <c r="AI4649" t="s">
        <v>14659</v>
      </c>
      <c r="AJ4649" s="1">
        <v>1</v>
      </c>
      <c r="AK4649" s="1">
        <v>0</v>
      </c>
      <c r="AL4649" s="1">
        <v>0</v>
      </c>
      <c r="AM4649" s="1">
        <v>0</v>
      </c>
      <c r="AN4649" s="1">
        <v>617.88170000000014</v>
      </c>
      <c r="AO4649" s="1">
        <v>0</v>
      </c>
      <c r="AP4649" s="1">
        <v>0</v>
      </c>
      <c r="AQ4649" s="1">
        <v>0</v>
      </c>
      <c r="AR4649" s="1">
        <v>1330</v>
      </c>
      <c r="AS4649" s="1">
        <v>960.18225000000007</v>
      </c>
      <c r="AT4649" s="1">
        <f>Table1[[#This Row],[รวมต้นทุนค่าเดินทาง]]+Table1[[#This Row],[รวมต้นทุนค่าซ่อม]]+Table1[[#This Row],[รวมค่าเสื่อม]]</f>
        <v>3679.0711388888885</v>
      </c>
      <c r="AU4649" s="1">
        <f t="shared" si="217"/>
        <v>4428.3346813776061</v>
      </c>
      <c r="AV4649" s="1" t="str" cm="1">
        <f t="array" ref="AV4649">IF(AC4649&lt;4, "เก็บ", IF(OR(AT4649 &lt; PERCENTILE(IF($AC$2:$AC$5092=AC4649, $AT$2:$AT$5092), 0.25) - 1.5 * (PERCENTILE(IF($AC$2:$AC$5092=AC4649, $AT$2:$AT$5092), 0.75) - PERCENTILE(IF($AC$2:$AC$5092=AC4649, $AT$2:$AT$5092), 0.25)), AT4649 &gt; PERCENTILE(IF($AC$2:$AC$5092=AC4649, $AT$2:$AT$5092), 0.75) + 1.5 * (PERCENTILE(IF($AC$2:$AC$5092=AC4649, $AT$2:$AT$5092), 0.75) - PERCENTILE(IF($AC$2:$AC$5092=AC4649, $AT$2:$AT$5092), 0.25))), "ตัด", "เก็บ"))</f>
        <v>เก็บ</v>
      </c>
      <c r="AW4649" s="1">
        <f t="shared" si="218"/>
        <v>3873.7679454274344</v>
      </c>
      <c r="AX4649" s="1">
        <v>2781.4385174989698</v>
      </c>
      <c r="AY4649" s="1">
        <v>1388.8888888888889</v>
      </c>
    </row>
    <row r="4650" spans="1:51" x14ac:dyDescent="0.2">
      <c r="A4650" s="3">
        <v>46103</v>
      </c>
      <c r="B4650">
        <v>46103</v>
      </c>
      <c r="C4650" t="s">
        <v>14660</v>
      </c>
      <c r="D4650" t="s">
        <v>66</v>
      </c>
      <c r="E4650" t="s">
        <v>124</v>
      </c>
      <c r="F4650" t="s">
        <v>936</v>
      </c>
      <c r="G4650" s="1">
        <v>0</v>
      </c>
      <c r="H4650" s="1">
        <v>1045</v>
      </c>
      <c r="I4650" s="1">
        <v>500</v>
      </c>
      <c r="J4650" s="1">
        <v>0</v>
      </c>
      <c r="K4650" s="1">
        <v>0</v>
      </c>
      <c r="L4650" s="1">
        <v>0</v>
      </c>
      <c r="M4650" s="1">
        <v>0</v>
      </c>
      <c r="N4650" s="1">
        <v>0</v>
      </c>
      <c r="O4650" s="1">
        <v>500</v>
      </c>
      <c r="P4650" t="s">
        <v>14661</v>
      </c>
      <c r="Q4650" s="2">
        <v>244430</v>
      </c>
      <c r="R4650" t="s">
        <v>70</v>
      </c>
      <c r="S4650">
        <v>0</v>
      </c>
      <c r="T4650" t="s">
        <v>71</v>
      </c>
      <c r="U4650" t="s">
        <v>161</v>
      </c>
      <c r="V4650" s="1">
        <v>0</v>
      </c>
      <c r="W4650" s="1">
        <v>0</v>
      </c>
      <c r="X4650" s="1">
        <v>0</v>
      </c>
      <c r="AA4650" t="s">
        <v>58</v>
      </c>
      <c r="AB4650" s="1">
        <v>0</v>
      </c>
      <c r="AC4650" s="4">
        <f>IF(ISNUMBER(MATCH(AD4650, $AD$2:AD4649, 0)), INDEX($AC$2:AC4649, MATCH(AD4650, $AD$2:AD4649, 0)), MAX($AC$2:AC4649)+1)</f>
        <v>9</v>
      </c>
      <c r="AD4650" t="str">
        <f t="shared" si="219"/>
        <v>เชียงใหม่-พุทธมณฑลสาย 2</v>
      </c>
      <c r="AE4650" t="s">
        <v>73</v>
      </c>
      <c r="AF4650" s="1">
        <v>0</v>
      </c>
      <c r="AG4650" s="1">
        <v>0</v>
      </c>
      <c r="AH4650" s="1">
        <v>0</v>
      </c>
      <c r="AI4650" t="s">
        <v>14662</v>
      </c>
      <c r="AJ4650" s="1">
        <v>2</v>
      </c>
      <c r="AK4650" s="1">
        <v>720</v>
      </c>
      <c r="AL4650" s="1">
        <v>720</v>
      </c>
      <c r="AM4650" s="1">
        <v>1</v>
      </c>
      <c r="AN4650" s="1">
        <v>0</v>
      </c>
      <c r="AO4650" s="1">
        <v>0</v>
      </c>
      <c r="AP4650" s="1">
        <v>0</v>
      </c>
      <c r="AQ4650" s="1">
        <v>0</v>
      </c>
      <c r="AR4650" s="1">
        <v>1545</v>
      </c>
      <c r="AS4650" s="1">
        <v>1838.3090691478542</v>
      </c>
      <c r="AT4650" s="1">
        <f>Table1[[#This Row],[รวมต้นทุนค่าเดินทาง]]+Table1[[#This Row],[รวมต้นทุนค่าซ่อม]]+Table1[[#This Row],[รวมค่าเสื่อม]]</f>
        <v>5156.4192695121528</v>
      </c>
      <c r="AU4650" s="1">
        <f t="shared" si="217"/>
        <v>4623.2312262414152</v>
      </c>
      <c r="AV4650" s="1" t="str" cm="1">
        <f t="array" ref="AV4650">IF(AC4650&lt;4, "เก็บ", IF(OR(AT4650 &lt; PERCENTILE(IF($AC$2:$AC$5092=AC4650, $AT$2:$AT$5092), 0.25) - 1.5 * (PERCENTILE(IF($AC$2:$AC$5092=AC4650, $AT$2:$AT$5092), 0.75) - PERCENTILE(IF($AC$2:$AC$5092=AC4650, $AT$2:$AT$5092), 0.25)), AT4650 &gt; PERCENTILE(IF($AC$2:$AC$5092=AC4650, $AT$2:$AT$5092), 0.75) + 1.5 * (PERCENTILE(IF($AC$2:$AC$5092=AC4650, $AT$2:$AT$5092), 0.75) - PERCENTILE(IF($AC$2:$AC$5092=AC4650, $AT$2:$AT$5092), 0.25))), "ตัด", "เก็บ"))</f>
        <v>เก็บ</v>
      </c>
      <c r="AW4650" s="1">
        <f t="shared" si="218"/>
        <v>4005.4952465164292</v>
      </c>
      <c r="AX4650" s="1">
        <v>2577.9546108768855</v>
      </c>
      <c r="AY4650" s="1">
        <v>1773.1102003642986</v>
      </c>
    </row>
    <row r="4651" spans="1:51" x14ac:dyDescent="0.2">
      <c r="A4651" s="3">
        <v>46103</v>
      </c>
      <c r="B4651">
        <v>46103</v>
      </c>
      <c r="C4651" t="s">
        <v>14663</v>
      </c>
      <c r="D4651" t="s">
        <v>66</v>
      </c>
      <c r="E4651" t="s">
        <v>124</v>
      </c>
      <c r="F4651" t="s">
        <v>190</v>
      </c>
      <c r="G4651" s="1">
        <v>0</v>
      </c>
      <c r="H4651" s="1">
        <v>1045</v>
      </c>
      <c r="I4651" s="1">
        <v>500</v>
      </c>
      <c r="J4651" s="1">
        <v>0</v>
      </c>
      <c r="K4651" s="1">
        <v>0</v>
      </c>
      <c r="L4651" s="1">
        <v>0</v>
      </c>
      <c r="M4651" s="1">
        <v>0</v>
      </c>
      <c r="N4651" s="1">
        <v>0</v>
      </c>
      <c r="O4651" s="1">
        <v>500</v>
      </c>
      <c r="P4651" t="s">
        <v>14664</v>
      </c>
      <c r="Q4651" s="2">
        <v>244430</v>
      </c>
      <c r="R4651" t="s">
        <v>70</v>
      </c>
      <c r="S4651">
        <v>0</v>
      </c>
      <c r="T4651" t="s">
        <v>71</v>
      </c>
      <c r="U4651" t="s">
        <v>161</v>
      </c>
      <c r="V4651" s="1">
        <v>0</v>
      </c>
      <c r="W4651" s="1">
        <v>0</v>
      </c>
      <c r="X4651" s="1">
        <v>0</v>
      </c>
      <c r="AA4651" t="s">
        <v>58</v>
      </c>
      <c r="AB4651" s="1">
        <v>0</v>
      </c>
      <c r="AC4651" s="4">
        <f>IF(ISNUMBER(MATCH(AD4651, $AD$2:AD4650, 0)), INDEX($AC$2:AC4650, MATCH(AD4651, $AD$2:AD4650, 0)), MAX($AC$2:AC4650)+1)</f>
        <v>9</v>
      </c>
      <c r="AD4651" t="str">
        <f t="shared" si="219"/>
        <v>เชียงใหม่-พุทธมณฑลสาย 2</v>
      </c>
      <c r="AE4651" t="s">
        <v>73</v>
      </c>
      <c r="AF4651" s="1">
        <v>0</v>
      </c>
      <c r="AG4651" s="1">
        <v>0</v>
      </c>
      <c r="AH4651" s="1">
        <v>0</v>
      </c>
      <c r="AI4651" t="s">
        <v>14665</v>
      </c>
      <c r="AJ4651" s="1">
        <v>1</v>
      </c>
      <c r="AK4651" s="1">
        <v>720</v>
      </c>
      <c r="AL4651" s="1">
        <v>720</v>
      </c>
      <c r="AM4651" s="1">
        <v>1</v>
      </c>
      <c r="AN4651" s="1">
        <v>0</v>
      </c>
      <c r="AO4651" s="1">
        <v>0</v>
      </c>
      <c r="AP4651" s="1">
        <v>0</v>
      </c>
      <c r="AQ4651" s="1">
        <v>0</v>
      </c>
      <c r="AR4651" s="1">
        <v>1545</v>
      </c>
      <c r="AS4651" s="1">
        <v>910.92070630081309</v>
      </c>
      <c r="AT4651" s="1">
        <f>Table1[[#This Row],[รวมต้นทุนค่าเดินทาง]]+Table1[[#This Row],[รวมต้นทุนค่าซ่อม]]+Table1[[#This Row],[รวมค่าเสื่อม]]</f>
        <v>4622.2756184673708</v>
      </c>
      <c r="AU4651" s="1">
        <f t="shared" si="217"/>
        <v>4623.2312262414152</v>
      </c>
      <c r="AV4651" s="1" t="str" cm="1">
        <f t="array" ref="AV4651">IF(AC4651&lt;4, "เก็บ", IF(OR(AT4651 &lt; PERCENTILE(IF($AC$2:$AC$5092=AC4651, $AT$2:$AT$5092), 0.25) - 1.5 * (PERCENTILE(IF($AC$2:$AC$5092=AC4651, $AT$2:$AT$5092), 0.75) - PERCENTILE(IF($AC$2:$AC$5092=AC4651, $AT$2:$AT$5092), 0.25)), AT4651 &gt; PERCENTILE(IF($AC$2:$AC$5092=AC4651, $AT$2:$AT$5092), 0.75) + 1.5 * (PERCENTILE(IF($AC$2:$AC$5092=AC4651, $AT$2:$AT$5092), 0.75) - PERCENTILE(IF($AC$2:$AC$5092=AC4651, $AT$2:$AT$5092), 0.25))), "ตัด", "เก็บ"))</f>
        <v>เก็บ</v>
      </c>
      <c r="AW4651" s="1">
        <f t="shared" si="218"/>
        <v>4005.4952465164292</v>
      </c>
      <c r="AX4651" s="1">
        <v>2577.9546108768855</v>
      </c>
      <c r="AY4651" s="1">
        <v>2166.3549121665583</v>
      </c>
    </row>
    <row r="4652" spans="1:51" x14ac:dyDescent="0.2">
      <c r="A4652" s="3">
        <v>46103</v>
      </c>
      <c r="B4652">
        <v>46103</v>
      </c>
      <c r="C4652" t="s">
        <v>14666</v>
      </c>
      <c r="D4652" t="s">
        <v>66</v>
      </c>
      <c r="E4652" t="s">
        <v>124</v>
      </c>
      <c r="F4652" t="s">
        <v>201</v>
      </c>
      <c r="G4652" s="1">
        <v>0</v>
      </c>
      <c r="H4652" s="1">
        <v>0</v>
      </c>
      <c r="I4652" s="1">
        <v>500</v>
      </c>
      <c r="J4652" s="1">
        <v>0</v>
      </c>
      <c r="K4652" s="1">
        <v>0</v>
      </c>
      <c r="L4652" s="1">
        <v>0</v>
      </c>
      <c r="M4652" s="1">
        <v>0</v>
      </c>
      <c r="N4652" s="1">
        <v>0</v>
      </c>
      <c r="O4652" s="1">
        <v>500</v>
      </c>
      <c r="P4652" t="s">
        <v>14667</v>
      </c>
      <c r="Q4652" s="2">
        <v>244430</v>
      </c>
      <c r="R4652" t="s">
        <v>70</v>
      </c>
      <c r="S4652">
        <v>0</v>
      </c>
      <c r="T4652" t="s">
        <v>71</v>
      </c>
      <c r="U4652" t="s">
        <v>72</v>
      </c>
      <c r="V4652" s="1">
        <v>0</v>
      </c>
      <c r="W4652" s="1">
        <v>0</v>
      </c>
      <c r="X4652" s="1">
        <v>0</v>
      </c>
      <c r="AA4652" t="s">
        <v>58</v>
      </c>
      <c r="AB4652" s="1">
        <v>0</v>
      </c>
      <c r="AC4652" s="4">
        <f>IF(ISNUMBER(MATCH(AD4652, $AD$2:AD4651, 0)), INDEX($AC$2:AC4651, MATCH(AD4652, $AD$2:AD4651, 0)), MAX($AC$2:AC4651)+1)</f>
        <v>2</v>
      </c>
      <c r="AD4652" t="str">
        <f t="shared" si="219"/>
        <v>เชียงใหม่-พุทธมณฑลสาย 5</v>
      </c>
      <c r="AE4652" t="s">
        <v>73</v>
      </c>
      <c r="AF4652" s="1">
        <v>0</v>
      </c>
      <c r="AG4652" s="1">
        <v>0</v>
      </c>
      <c r="AH4652" s="1">
        <v>0</v>
      </c>
      <c r="AI4652" t="s">
        <v>14668</v>
      </c>
      <c r="AJ4652" s="1">
        <v>1</v>
      </c>
      <c r="AK4652" s="1">
        <v>720</v>
      </c>
      <c r="AL4652" s="1">
        <v>720</v>
      </c>
      <c r="AM4652" s="1">
        <v>1</v>
      </c>
      <c r="AN4652" s="1">
        <v>0</v>
      </c>
      <c r="AO4652" s="1">
        <v>0</v>
      </c>
      <c r="AP4652" s="1">
        <v>0</v>
      </c>
      <c r="AQ4652" s="1">
        <v>0</v>
      </c>
      <c r="AR4652" s="1">
        <v>500</v>
      </c>
      <c r="AS4652" s="1">
        <v>646.62743589743582</v>
      </c>
      <c r="AT4652" s="1">
        <f>Table1[[#This Row],[รวมต้นทุนค่าเดินทาง]]+Table1[[#This Row],[รวมต้นทุนค่าซ่อม]]+Table1[[#This Row],[รวมค่าเสื่อม]]</f>
        <v>2474.4004891290251</v>
      </c>
      <c r="AU4652" s="1">
        <f t="shared" si="217"/>
        <v>5026.5629662053279</v>
      </c>
      <c r="AV4652" s="1" t="str" cm="1">
        <f t="array" ref="AV4652">IF(AC4652&lt;4, "เก็บ", IF(OR(AT4652 &lt; PERCENTILE(IF($AC$2:$AC$5092=AC4652, $AT$2:$AT$5092), 0.25) - 1.5 * (PERCENTILE(IF($AC$2:$AC$5092=AC4652, $AT$2:$AT$5092), 0.75) - PERCENTILE(IF($AC$2:$AC$5092=AC4652, $AT$2:$AT$5092), 0.25)), AT4652 &gt; PERCENTILE(IF($AC$2:$AC$5092=AC4652, $AT$2:$AT$5092), 0.75) + 1.5 * (PERCENTILE(IF($AC$2:$AC$5092=AC4652, $AT$2:$AT$5092), 0.75) - PERCENTILE(IF($AC$2:$AC$5092=AC4652, $AT$2:$AT$5092), 0.25))), "ตัด", "เก็บ"))</f>
        <v>เก็บ</v>
      </c>
      <c r="AW4652" s="1">
        <f t="shared" si="218"/>
        <v>5026.5629662053279</v>
      </c>
      <c r="AX4652" s="1">
        <v>4064.5059139663294</v>
      </c>
      <c r="AY4652" s="1">
        <v>1327.7730532315895</v>
      </c>
    </row>
    <row r="4653" spans="1:51" x14ac:dyDescent="0.2">
      <c r="A4653" s="3">
        <v>46103</v>
      </c>
      <c r="B4653">
        <v>46103</v>
      </c>
      <c r="C4653" t="s">
        <v>14669</v>
      </c>
      <c r="D4653" t="s">
        <v>66</v>
      </c>
      <c r="E4653" t="s">
        <v>129</v>
      </c>
      <c r="F4653" t="s">
        <v>332</v>
      </c>
      <c r="G4653" s="1">
        <v>0</v>
      </c>
      <c r="H4653" s="1">
        <v>0</v>
      </c>
      <c r="I4653" s="1">
        <v>560</v>
      </c>
      <c r="J4653" s="1">
        <v>0</v>
      </c>
      <c r="K4653" s="1">
        <v>0</v>
      </c>
      <c r="L4653" s="1">
        <v>0</v>
      </c>
      <c r="M4653" s="1">
        <v>0</v>
      </c>
      <c r="N4653" s="1">
        <v>0</v>
      </c>
      <c r="O4653" s="1">
        <v>560</v>
      </c>
      <c r="P4653" t="s">
        <v>14670</v>
      </c>
      <c r="Q4653" s="2">
        <v>244430</v>
      </c>
      <c r="R4653" t="s">
        <v>70</v>
      </c>
      <c r="S4653">
        <v>0</v>
      </c>
      <c r="T4653" t="s">
        <v>71</v>
      </c>
      <c r="U4653" t="s">
        <v>72</v>
      </c>
      <c r="V4653" s="1">
        <v>0</v>
      </c>
      <c r="W4653" s="1">
        <v>0</v>
      </c>
      <c r="X4653" s="1">
        <v>0</v>
      </c>
      <c r="AA4653" t="s">
        <v>58</v>
      </c>
      <c r="AB4653" s="1">
        <v>0</v>
      </c>
      <c r="AC4653" s="4">
        <f>IF(ISNUMBER(MATCH(AD4653, $AD$2:AD4652, 0)), INDEX($AC$2:AC4652, MATCH(AD4653, $AD$2:AD4652, 0)), MAX($AC$2:AC4652)+1)</f>
        <v>2</v>
      </c>
      <c r="AD4653" t="str">
        <f t="shared" si="219"/>
        <v>เชียงใหม่-พุทธมณฑลสาย 5</v>
      </c>
      <c r="AE4653" t="s">
        <v>73</v>
      </c>
      <c r="AF4653" s="1">
        <v>0</v>
      </c>
      <c r="AG4653" s="1">
        <v>0</v>
      </c>
      <c r="AH4653" s="1">
        <v>0</v>
      </c>
      <c r="AI4653" t="s">
        <v>14671</v>
      </c>
      <c r="AJ4653" s="1">
        <v>1</v>
      </c>
      <c r="AK4653" s="1">
        <v>720</v>
      </c>
      <c r="AL4653" s="1">
        <v>720</v>
      </c>
      <c r="AM4653" s="1">
        <v>1</v>
      </c>
      <c r="AN4653" s="1">
        <v>29.7698</v>
      </c>
      <c r="AO4653" s="1">
        <v>29.7698</v>
      </c>
      <c r="AP4653" s="1">
        <v>0</v>
      </c>
      <c r="AQ4653" s="1">
        <v>0</v>
      </c>
      <c r="AR4653" s="1">
        <v>589.76980000000003</v>
      </c>
      <c r="AS4653" s="1">
        <v>1355.0711862244898</v>
      </c>
      <c r="AT4653" s="1">
        <f>Table1[[#This Row],[รวมต้นทุนค่าเดินทาง]]+Table1[[#This Row],[รวมต้นทุนค่าซ่อม]]+Table1[[#This Row],[รวมค่าเสื่อม]]</f>
        <v>3069.5468863210149</v>
      </c>
      <c r="AU4653" s="1">
        <f t="shared" si="217"/>
        <v>5026.5629662053279</v>
      </c>
      <c r="AV4653" s="1" t="str" cm="1">
        <f t="array" ref="AV4653">IF(AC4653&lt;4, "เก็บ", IF(OR(AT4653 &lt; PERCENTILE(IF($AC$2:$AC$5092=AC4653, $AT$2:$AT$5092), 0.25) - 1.5 * (PERCENTILE(IF($AC$2:$AC$5092=AC4653, $AT$2:$AT$5092), 0.75) - PERCENTILE(IF($AC$2:$AC$5092=AC4653, $AT$2:$AT$5092), 0.25)), AT4653 &gt; PERCENTILE(IF($AC$2:$AC$5092=AC4653, $AT$2:$AT$5092), 0.75) + 1.5 * (PERCENTILE(IF($AC$2:$AC$5092=AC4653, $AT$2:$AT$5092), 0.75) - PERCENTILE(IF($AC$2:$AC$5092=AC4653, $AT$2:$AT$5092), 0.25))), "ตัด", "เก็บ"))</f>
        <v>เก็บ</v>
      </c>
      <c r="AW4653" s="1">
        <f t="shared" si="218"/>
        <v>5026.5629662053279</v>
      </c>
      <c r="AX4653" s="1">
        <v>4064.5059139663294</v>
      </c>
      <c r="AY4653" s="1">
        <v>1124.7059000965251</v>
      </c>
    </row>
    <row r="4654" spans="1:51" x14ac:dyDescent="0.2">
      <c r="A4654" s="3">
        <v>46103</v>
      </c>
      <c r="B4654">
        <v>46103</v>
      </c>
      <c r="C4654" t="s">
        <v>14672</v>
      </c>
      <c r="D4654" t="s">
        <v>66</v>
      </c>
      <c r="E4654" t="s">
        <v>67</v>
      </c>
      <c r="F4654" t="s">
        <v>539</v>
      </c>
      <c r="G4654" s="1">
        <v>0</v>
      </c>
      <c r="H4654" s="1">
        <v>982</v>
      </c>
      <c r="I4654" s="1">
        <v>400</v>
      </c>
      <c r="J4654" s="1">
        <v>0</v>
      </c>
      <c r="K4654" s="1">
        <v>0</v>
      </c>
      <c r="L4654" s="1">
        <v>0</v>
      </c>
      <c r="M4654" s="1">
        <v>0</v>
      </c>
      <c r="N4654" s="1">
        <v>0</v>
      </c>
      <c r="O4654" s="1">
        <v>400</v>
      </c>
      <c r="P4654" t="s">
        <v>14673</v>
      </c>
      <c r="Q4654" s="2">
        <v>244430</v>
      </c>
      <c r="R4654" t="s">
        <v>70</v>
      </c>
      <c r="S4654">
        <v>0</v>
      </c>
      <c r="T4654" t="s">
        <v>71</v>
      </c>
      <c r="U4654" t="s">
        <v>93</v>
      </c>
      <c r="V4654" s="1">
        <v>0</v>
      </c>
      <c r="W4654" s="1">
        <v>0</v>
      </c>
      <c r="X4654" s="1">
        <v>0</v>
      </c>
      <c r="AA4654" t="s">
        <v>58</v>
      </c>
      <c r="AB4654" s="1">
        <v>0</v>
      </c>
      <c r="AC4654" s="4">
        <f>IF(ISNUMBER(MATCH(AD4654, $AD$2:AD4653, 0)), INDEX($AC$2:AC4653, MATCH(AD4654, $AD$2:AD4653, 0)), MAX($AC$2:AC4653)+1)</f>
        <v>4</v>
      </c>
      <c r="AD4654" t="str">
        <f t="shared" si="219"/>
        <v>เชียงใหม่-ตลาดไท</v>
      </c>
      <c r="AE4654" t="s">
        <v>73</v>
      </c>
      <c r="AF4654" s="1">
        <v>0</v>
      </c>
      <c r="AG4654" s="1">
        <v>0</v>
      </c>
      <c r="AH4654" s="1">
        <v>0</v>
      </c>
      <c r="AI4654" t="s">
        <v>14674</v>
      </c>
      <c r="AJ4654" s="1">
        <v>1</v>
      </c>
      <c r="AK4654" s="1">
        <v>720</v>
      </c>
      <c r="AL4654" s="1">
        <v>720</v>
      </c>
      <c r="AM4654" s="1">
        <v>1</v>
      </c>
      <c r="AN4654" s="1">
        <v>0</v>
      </c>
      <c r="AO4654" s="1">
        <v>0</v>
      </c>
      <c r="AP4654" s="1">
        <v>0</v>
      </c>
      <c r="AQ4654" s="1">
        <v>0</v>
      </c>
      <c r="AR4654" s="1">
        <v>1382</v>
      </c>
      <c r="AS4654" s="1">
        <v>174.68796232244972</v>
      </c>
      <c r="AT4654" s="1">
        <f>Table1[[#This Row],[รวมต้นทุนค่าเดินทาง]]+Table1[[#This Row],[รวมต้นทุนค่าซ่อม]]+Table1[[#This Row],[รวมค่าเสื่อม]]</f>
        <v>3173.9681672846937</v>
      </c>
      <c r="AU4654" s="1">
        <f t="shared" si="217"/>
        <v>4256.109283997258</v>
      </c>
      <c r="AV4654" s="1" t="str" cm="1">
        <f t="array" ref="AV4654">IF(AC4654&lt;4, "เก็บ", IF(OR(AT4654 &lt; PERCENTILE(IF($AC$2:$AC$5092=AC4654, $AT$2:$AT$5092), 0.25) - 1.5 * (PERCENTILE(IF($AC$2:$AC$5092=AC4654, $AT$2:$AT$5092), 0.75) - PERCENTILE(IF($AC$2:$AC$5092=AC4654, $AT$2:$AT$5092), 0.25)), AT4654 &gt; PERCENTILE(IF($AC$2:$AC$5092=AC4654, $AT$2:$AT$5092), 0.75) + 1.5 * (PERCENTILE(IF($AC$2:$AC$5092=AC4654, $AT$2:$AT$5092), 0.75) - PERCENTILE(IF($AC$2:$AC$5092=AC4654, $AT$2:$AT$5092), 0.25))), "ตัด", "เก็บ"))</f>
        <v>เก็บ</v>
      </c>
      <c r="AW4654" s="1">
        <f t="shared" si="218"/>
        <v>3807.0727671795808</v>
      </c>
      <c r="AX4654" s="1">
        <v>2335.0230876608157</v>
      </c>
      <c r="AY4654" s="1">
        <v>1617.2802049622439</v>
      </c>
    </row>
    <row r="4655" spans="1:51" x14ac:dyDescent="0.2">
      <c r="A4655" s="3">
        <v>46103</v>
      </c>
      <c r="B4655">
        <v>46103</v>
      </c>
      <c r="C4655" t="s">
        <v>14675</v>
      </c>
      <c r="D4655" t="s">
        <v>66</v>
      </c>
      <c r="E4655" t="s">
        <v>148</v>
      </c>
      <c r="F4655" t="s">
        <v>215</v>
      </c>
      <c r="G4655" s="1">
        <v>0</v>
      </c>
      <c r="H4655" s="1">
        <v>0</v>
      </c>
      <c r="I4655" s="1">
        <v>0</v>
      </c>
      <c r="J4655" s="1">
        <v>0</v>
      </c>
      <c r="K4655" s="1">
        <v>0</v>
      </c>
      <c r="L4655" s="1">
        <v>0</v>
      </c>
      <c r="M4655" s="1">
        <v>0</v>
      </c>
      <c r="N4655" s="1">
        <v>0</v>
      </c>
      <c r="O4655" s="1">
        <v>1391</v>
      </c>
      <c r="P4655" t="s">
        <v>14676</v>
      </c>
      <c r="Q4655" s="2">
        <v>244430</v>
      </c>
      <c r="R4655" t="s">
        <v>55</v>
      </c>
      <c r="S4655">
        <v>0</v>
      </c>
      <c r="T4655" t="s">
        <v>87</v>
      </c>
      <c r="U4655" t="s">
        <v>101</v>
      </c>
      <c r="V4655" s="1">
        <v>0</v>
      </c>
      <c r="W4655" s="1">
        <v>0</v>
      </c>
      <c r="X4655" s="1">
        <v>1391</v>
      </c>
      <c r="Y4655" t="s">
        <v>114</v>
      </c>
      <c r="Z4655" t="s">
        <v>101</v>
      </c>
      <c r="AA4655" t="s">
        <v>14677</v>
      </c>
      <c r="AB4655" s="1">
        <v>0</v>
      </c>
      <c r="AC4655" s="4">
        <f>IF(ISNUMBER(MATCH(AD4655, $AD$2:AD4654, 0)), INDEX($AC$2:AC4654, MATCH(AD4655, $AD$2:AD4654, 0)), MAX($AC$2:AC4654)+1)</f>
        <v>74</v>
      </c>
      <c r="AD4655" t="str">
        <f t="shared" si="219"/>
        <v>เชียงราย-พะเยา</v>
      </c>
      <c r="AE4655" t="s">
        <v>55</v>
      </c>
      <c r="AF4655" s="1">
        <v>0</v>
      </c>
      <c r="AG4655" s="1">
        <v>0</v>
      </c>
      <c r="AH4655" s="1">
        <v>0</v>
      </c>
      <c r="AI4655" t="s">
        <v>14678</v>
      </c>
      <c r="AJ4655" s="1">
        <v>2</v>
      </c>
      <c r="AK4655" s="1">
        <v>0</v>
      </c>
      <c r="AL4655" s="1">
        <v>800</v>
      </c>
      <c r="AM4655" s="1">
        <v>0</v>
      </c>
      <c r="AN4655" s="1">
        <v>0</v>
      </c>
      <c r="AO4655" s="1">
        <v>0</v>
      </c>
      <c r="AP4655" s="1">
        <v>0</v>
      </c>
      <c r="AQ4655" s="1">
        <v>0</v>
      </c>
      <c r="AR4655" s="1">
        <v>1391</v>
      </c>
      <c r="AS4655" s="1">
        <v>1392.6682291666666</v>
      </c>
      <c r="AT4655" s="1">
        <f>Table1[[#This Row],[รวมต้นทุนค่าเดินทาง]]+Table1[[#This Row],[รวมต้นทุนค่าซ่อม]]+Table1[[#This Row],[รวมค่าเสื่อม]]</f>
        <v>3766.531132392473</v>
      </c>
      <c r="AU4655" s="1">
        <f t="shared" si="217"/>
        <v>3115.0182233000614</v>
      </c>
      <c r="AV4655" s="1" t="str" cm="1">
        <f t="array" ref="AV4655">IF(AC4655&lt;4, "เก็บ", IF(OR(AT4655 &lt; PERCENTILE(IF($AC$2:$AC$5092=AC4655, $AT$2:$AT$5092), 0.25) - 1.5 * (PERCENTILE(IF($AC$2:$AC$5092=AC4655, $AT$2:$AT$5092), 0.75) - PERCENTILE(IF($AC$2:$AC$5092=AC4655, $AT$2:$AT$5092), 0.25)), AT4655 &gt; PERCENTILE(IF($AC$2:$AC$5092=AC4655, $AT$2:$AT$5092), 0.75) + 1.5 * (PERCENTILE(IF($AC$2:$AC$5092=AC4655, $AT$2:$AT$5092), 0.75) - PERCENTILE(IF($AC$2:$AC$5092=AC4655, $AT$2:$AT$5092), 0.25))), "ตัด", "เก็บ"))</f>
        <v>เก็บ</v>
      </c>
      <c r="AW4655" s="1">
        <f t="shared" si="218"/>
        <v>3115.0182233000614</v>
      </c>
      <c r="AX4655" s="1">
        <v>2595.0254375</v>
      </c>
      <c r="AY4655" s="1">
        <v>982.86290322580646</v>
      </c>
    </row>
    <row r="4656" spans="1:51" x14ac:dyDescent="0.2">
      <c r="A4656" s="3">
        <v>46104</v>
      </c>
      <c r="B4656">
        <v>46104</v>
      </c>
      <c r="C4656" t="s">
        <v>14679</v>
      </c>
      <c r="D4656" t="s">
        <v>66</v>
      </c>
      <c r="E4656" t="s">
        <v>124</v>
      </c>
      <c r="F4656" t="s">
        <v>159</v>
      </c>
      <c r="G4656" s="1">
        <v>633</v>
      </c>
      <c r="H4656" s="1">
        <v>0</v>
      </c>
      <c r="I4656" s="1">
        <v>400</v>
      </c>
      <c r="J4656" s="1">
        <v>0</v>
      </c>
      <c r="K4656" s="1">
        <v>0</v>
      </c>
      <c r="L4656" s="1">
        <v>0</v>
      </c>
      <c r="M4656" s="1">
        <v>0</v>
      </c>
      <c r="N4656" s="1">
        <v>0</v>
      </c>
      <c r="O4656" s="1">
        <v>1033</v>
      </c>
      <c r="P4656" t="s">
        <v>14680</v>
      </c>
      <c r="Q4656" s="2">
        <v>244431</v>
      </c>
      <c r="R4656" t="s">
        <v>70</v>
      </c>
      <c r="S4656">
        <v>0</v>
      </c>
      <c r="T4656" t="s">
        <v>254</v>
      </c>
      <c r="U4656" t="s">
        <v>161</v>
      </c>
      <c r="V4656" s="1">
        <v>0</v>
      </c>
      <c r="W4656" s="1">
        <v>0</v>
      </c>
      <c r="X4656" s="1">
        <v>0</v>
      </c>
      <c r="AA4656" t="s">
        <v>58</v>
      </c>
      <c r="AB4656" s="1">
        <v>0</v>
      </c>
      <c r="AC4656" s="4">
        <f>IF(ISNUMBER(MATCH(AD4656, $AD$2:AD4655, 0)), INDEX($AC$2:AC4655, MATCH(AD4656, $AD$2:AD4655, 0)), MAX($AC$2:AC4655)+1)</f>
        <v>11</v>
      </c>
      <c r="AD4656" t="str">
        <f t="shared" si="219"/>
        <v>ลำปาง-พุทธมณฑลสาย 2</v>
      </c>
      <c r="AE4656" t="s">
        <v>73</v>
      </c>
      <c r="AF4656" s="1">
        <v>0</v>
      </c>
      <c r="AG4656" s="1">
        <v>0</v>
      </c>
      <c r="AH4656" s="1">
        <v>0</v>
      </c>
      <c r="AI4656" t="s">
        <v>14681</v>
      </c>
      <c r="AJ4656" s="1">
        <v>1</v>
      </c>
      <c r="AK4656" s="1">
        <v>720</v>
      </c>
      <c r="AL4656" s="1">
        <v>720</v>
      </c>
      <c r="AM4656" s="1">
        <v>1</v>
      </c>
      <c r="AN4656" s="1">
        <v>0</v>
      </c>
      <c r="AO4656" s="1">
        <v>0</v>
      </c>
      <c r="AP4656" s="1">
        <v>0</v>
      </c>
      <c r="AQ4656" s="1">
        <v>0</v>
      </c>
      <c r="AR4656" s="1">
        <v>1033</v>
      </c>
      <c r="AS4656" s="1">
        <v>224.58567792462065</v>
      </c>
      <c r="AT4656" s="1">
        <f>Table1[[#This Row],[รวมต้นทุนค่าเดินทาง]]+Table1[[#This Row],[รวมต้นทุนค่าซ่อม]]+Table1[[#This Row],[รวมค่าเสื่อม]]</f>
        <v>2736.429704473293</v>
      </c>
      <c r="AU4656" s="1">
        <f t="shared" si="217"/>
        <v>4930.4097489270907</v>
      </c>
      <c r="AV4656" s="1" t="str" cm="1">
        <f t="array" ref="AV4656">IF(AC4656&lt;4, "เก็บ", IF(OR(AT4656 &lt; PERCENTILE(IF($AC$2:$AC$5092=AC4656, $AT$2:$AT$5092), 0.25) - 1.5 * (PERCENTILE(IF($AC$2:$AC$5092=AC4656, $AT$2:$AT$5092), 0.75) - PERCENTILE(IF($AC$2:$AC$5092=AC4656, $AT$2:$AT$5092), 0.25)), AT4656 &gt; PERCENTILE(IF($AC$2:$AC$5092=AC4656, $AT$2:$AT$5092), 0.75) + 1.5 * (PERCENTILE(IF($AC$2:$AC$5092=AC4656, $AT$2:$AT$5092), 0.75) - PERCENTILE(IF($AC$2:$AC$5092=AC4656, $AT$2:$AT$5092), 0.25))), "ตัด", "เก็บ"))</f>
        <v>เก็บ</v>
      </c>
      <c r="AW4656" s="1">
        <f t="shared" si="218"/>
        <v>4496.4734610911819</v>
      </c>
      <c r="AX4656" s="1">
        <v>2927.9145864762854</v>
      </c>
      <c r="AY4656" s="1">
        <v>1478.8440265486727</v>
      </c>
    </row>
    <row r="4657" spans="1:51" x14ac:dyDescent="0.2">
      <c r="A4657" s="3">
        <v>46104</v>
      </c>
      <c r="B4657">
        <v>46104</v>
      </c>
      <c r="C4657" t="s">
        <v>14682</v>
      </c>
      <c r="D4657" t="s">
        <v>66</v>
      </c>
      <c r="E4657" t="s">
        <v>124</v>
      </c>
      <c r="F4657" t="s">
        <v>328</v>
      </c>
      <c r="G4657" s="1">
        <v>760</v>
      </c>
      <c r="H4657" s="1">
        <v>0</v>
      </c>
      <c r="I4657" s="1">
        <v>400</v>
      </c>
      <c r="J4657" s="1">
        <v>0</v>
      </c>
      <c r="K4657" s="1">
        <v>0</v>
      </c>
      <c r="L4657" s="1">
        <v>0</v>
      </c>
      <c r="M4657" s="1">
        <v>0</v>
      </c>
      <c r="N4657" s="1">
        <v>0</v>
      </c>
      <c r="O4657" s="1">
        <v>1160</v>
      </c>
      <c r="P4657" t="s">
        <v>14683</v>
      </c>
      <c r="Q4657" s="2">
        <v>244431</v>
      </c>
      <c r="R4657" t="s">
        <v>70</v>
      </c>
      <c r="S4657">
        <v>0</v>
      </c>
      <c r="T4657" t="s">
        <v>88</v>
      </c>
      <c r="U4657" t="s">
        <v>93</v>
      </c>
      <c r="V4657" s="1">
        <v>0</v>
      </c>
      <c r="W4657" s="1">
        <v>0</v>
      </c>
      <c r="X4657" s="1">
        <v>0</v>
      </c>
      <c r="AA4657" t="s">
        <v>58</v>
      </c>
      <c r="AB4657" s="1">
        <v>0</v>
      </c>
      <c r="AC4657" s="4">
        <f>IF(ISNUMBER(MATCH(AD4657, $AD$2:AD4656, 0)), INDEX($AC$2:AC4656, MATCH(AD4657, $AD$2:AD4656, 0)), MAX($AC$2:AC4656)+1)</f>
        <v>51</v>
      </c>
      <c r="AD4657" t="str">
        <f t="shared" si="219"/>
        <v>แพร่-ตลาดไท</v>
      </c>
      <c r="AE4657" t="s">
        <v>73</v>
      </c>
      <c r="AF4657" s="1">
        <v>0</v>
      </c>
      <c r="AG4657" s="1">
        <v>0</v>
      </c>
      <c r="AH4657" s="1">
        <v>0</v>
      </c>
      <c r="AI4657" t="s">
        <v>14684</v>
      </c>
      <c r="AJ4657" s="1">
        <v>1</v>
      </c>
      <c r="AK4657" s="1">
        <v>720</v>
      </c>
      <c r="AL4657" s="1">
        <v>720</v>
      </c>
      <c r="AM4657" s="1">
        <v>1</v>
      </c>
      <c r="AN4657" s="1">
        <v>0</v>
      </c>
      <c r="AO4657" s="1">
        <v>0</v>
      </c>
      <c r="AP4657" s="1">
        <v>0</v>
      </c>
      <c r="AQ4657" s="1">
        <v>0</v>
      </c>
      <c r="AR4657" s="1">
        <v>1160</v>
      </c>
      <c r="AS4657" s="1">
        <v>87.177307753855999</v>
      </c>
      <c r="AT4657" s="1">
        <f>Table1[[#This Row],[รวมต้นทุนค่าเดินทาง]]+Table1[[#This Row],[รวมต้นทุนค่าซ่อม]]+Table1[[#This Row],[รวมค่าเสื่อม]]</f>
        <v>2564.8616395510908</v>
      </c>
      <c r="AU4657" s="1">
        <f t="shared" si="217"/>
        <v>4737.6107634746759</v>
      </c>
      <c r="AV4657" s="1" t="str" cm="1">
        <f t="array" ref="AV4657">IF(AC4657&lt;4, "เก็บ", IF(OR(AT4657 &lt; PERCENTILE(IF($AC$2:$AC$5092=AC4657, $AT$2:$AT$5092), 0.25) - 1.5 * (PERCENTILE(IF($AC$2:$AC$5092=AC4657, $AT$2:$AT$5092), 0.75) - PERCENTILE(IF($AC$2:$AC$5092=AC4657, $AT$2:$AT$5092), 0.25)), AT4657 &gt; PERCENTILE(IF($AC$2:$AC$5092=AC4657, $AT$2:$AT$5092), 0.75) + 1.5 * (PERCENTILE(IF($AC$2:$AC$5092=AC4657, $AT$2:$AT$5092), 0.75) - PERCENTILE(IF($AC$2:$AC$5092=AC4657, $AT$2:$AT$5092), 0.25))), "ตัด", "เก็บ"))</f>
        <v>เก็บ</v>
      </c>
      <c r="AW4657" s="1">
        <f t="shared" si="218"/>
        <v>4487.1668970521196</v>
      </c>
      <c r="AX4657" s="1">
        <v>3014.4338711558335</v>
      </c>
      <c r="AY4657" s="1">
        <v>1317.684331797235</v>
      </c>
    </row>
    <row r="4658" spans="1:51" x14ac:dyDescent="0.2">
      <c r="A4658" s="3">
        <v>46104</v>
      </c>
      <c r="B4658">
        <v>46104</v>
      </c>
      <c r="C4658" t="s">
        <v>14685</v>
      </c>
      <c r="D4658" t="s">
        <v>66</v>
      </c>
      <c r="E4658" t="s">
        <v>129</v>
      </c>
      <c r="F4658" t="s">
        <v>683</v>
      </c>
      <c r="G4658" s="1">
        <v>507</v>
      </c>
      <c r="H4658" s="1">
        <v>0</v>
      </c>
      <c r="I4658" s="1">
        <v>300</v>
      </c>
      <c r="J4658" s="1">
        <v>0</v>
      </c>
      <c r="K4658" s="1">
        <v>0</v>
      </c>
      <c r="L4658" s="1">
        <v>0</v>
      </c>
      <c r="M4658" s="1">
        <v>0</v>
      </c>
      <c r="N4658" s="1">
        <v>0</v>
      </c>
      <c r="O4658" s="1">
        <v>807</v>
      </c>
      <c r="P4658" t="s">
        <v>14686</v>
      </c>
      <c r="Q4658" s="2">
        <v>244431</v>
      </c>
      <c r="R4658" t="s">
        <v>70</v>
      </c>
      <c r="S4658">
        <v>0</v>
      </c>
      <c r="T4658" t="s">
        <v>254</v>
      </c>
      <c r="U4658" t="s">
        <v>161</v>
      </c>
      <c r="V4658" s="1">
        <v>0</v>
      </c>
      <c r="W4658" s="1">
        <v>0</v>
      </c>
      <c r="X4658" s="1">
        <v>0</v>
      </c>
      <c r="AA4658" t="s">
        <v>58</v>
      </c>
      <c r="AB4658" s="1">
        <v>0</v>
      </c>
      <c r="AC4658" s="4">
        <f>IF(ISNUMBER(MATCH(AD4658, $AD$2:AD4657, 0)), INDEX($AC$2:AC4657, MATCH(AD4658, $AD$2:AD4657, 0)), MAX($AC$2:AC4657)+1)</f>
        <v>11</v>
      </c>
      <c r="AD4658" t="str">
        <f t="shared" si="219"/>
        <v>ลำปาง-พุทธมณฑลสาย 2</v>
      </c>
      <c r="AE4658" t="s">
        <v>73</v>
      </c>
      <c r="AF4658" s="1">
        <v>0</v>
      </c>
      <c r="AG4658" s="1">
        <v>0</v>
      </c>
      <c r="AH4658" s="1">
        <v>0</v>
      </c>
      <c r="AI4658" t="s">
        <v>14687</v>
      </c>
      <c r="AJ4658" s="1">
        <v>1</v>
      </c>
      <c r="AK4658" s="1">
        <v>720</v>
      </c>
      <c r="AL4658" s="1">
        <v>720</v>
      </c>
      <c r="AM4658" s="1">
        <v>1</v>
      </c>
      <c r="AN4658" s="1">
        <v>0</v>
      </c>
      <c r="AO4658" s="1">
        <v>0</v>
      </c>
      <c r="AP4658" s="1">
        <v>0</v>
      </c>
      <c r="AQ4658" s="1">
        <v>0</v>
      </c>
      <c r="AR4658" s="1">
        <v>807</v>
      </c>
      <c r="AS4658" s="1">
        <v>376.43229176814418</v>
      </c>
      <c r="AT4658" s="1">
        <f>Table1[[#This Row],[รวมต้นทุนค่าเดินทาง]]+Table1[[#This Row],[รวมต้นทุนค่าซ่อม]]+Table1[[#This Row],[รวมค่าเสื่อม]]</f>
        <v>3425.7700321527595</v>
      </c>
      <c r="AU4658" s="1">
        <f t="shared" si="217"/>
        <v>4930.4097489270907</v>
      </c>
      <c r="AV4658" s="1" t="str" cm="1">
        <f t="array" ref="AV4658">IF(AC4658&lt;4, "เก็บ", IF(OR(AT4658 &lt; PERCENTILE(IF($AC$2:$AC$5092=AC4658, $AT$2:$AT$5092), 0.25) - 1.5 * (PERCENTILE(IF($AC$2:$AC$5092=AC4658, $AT$2:$AT$5092), 0.75) - PERCENTILE(IF($AC$2:$AC$5092=AC4658, $AT$2:$AT$5092), 0.25)), AT4658 &gt; PERCENTILE(IF($AC$2:$AC$5092=AC4658, $AT$2:$AT$5092), 0.75) + 1.5 * (PERCENTILE(IF($AC$2:$AC$5092=AC4658, $AT$2:$AT$5092), 0.75) - PERCENTILE(IF($AC$2:$AC$5092=AC4658, $AT$2:$AT$5092), 0.25))), "ตัด", "เก็บ"))</f>
        <v>เก็บ</v>
      </c>
      <c r="AW4658" s="1">
        <f t="shared" si="218"/>
        <v>4496.4734610911819</v>
      </c>
      <c r="AX4658" s="1">
        <v>2927.9145864762854</v>
      </c>
      <c r="AY4658" s="1">
        <v>2242.3377403846152</v>
      </c>
    </row>
    <row r="4659" spans="1:51" x14ac:dyDescent="0.2">
      <c r="A4659" s="3">
        <v>46104</v>
      </c>
      <c r="B4659">
        <v>46104</v>
      </c>
      <c r="C4659" t="s">
        <v>14688</v>
      </c>
      <c r="D4659" t="s">
        <v>66</v>
      </c>
      <c r="E4659" t="s">
        <v>124</v>
      </c>
      <c r="F4659" t="s">
        <v>1371</v>
      </c>
      <c r="G4659" s="1">
        <v>0</v>
      </c>
      <c r="H4659" s="1">
        <v>0</v>
      </c>
      <c r="I4659" s="1">
        <v>500</v>
      </c>
      <c r="J4659" s="1">
        <v>0</v>
      </c>
      <c r="K4659" s="1">
        <v>0</v>
      </c>
      <c r="L4659" s="1">
        <v>0</v>
      </c>
      <c r="M4659" s="1">
        <v>0</v>
      </c>
      <c r="N4659" s="1">
        <v>0</v>
      </c>
      <c r="O4659" s="1">
        <v>500</v>
      </c>
      <c r="P4659" t="s">
        <v>14689</v>
      </c>
      <c r="Q4659" s="2">
        <v>244431</v>
      </c>
      <c r="R4659" t="s">
        <v>70</v>
      </c>
      <c r="S4659">
        <v>0</v>
      </c>
      <c r="T4659" t="s">
        <v>71</v>
      </c>
      <c r="U4659" t="s">
        <v>161</v>
      </c>
      <c r="V4659" s="1">
        <v>0</v>
      </c>
      <c r="W4659" s="1">
        <v>0</v>
      </c>
      <c r="X4659" s="1">
        <v>0</v>
      </c>
      <c r="AA4659" t="s">
        <v>58</v>
      </c>
      <c r="AB4659" s="1">
        <v>0</v>
      </c>
      <c r="AC4659" s="4">
        <f>IF(ISNUMBER(MATCH(AD4659, $AD$2:AD4658, 0)), INDEX($AC$2:AC4658, MATCH(AD4659, $AD$2:AD4658, 0)), MAX($AC$2:AC4658)+1)</f>
        <v>9</v>
      </c>
      <c r="AD4659" t="str">
        <f t="shared" si="219"/>
        <v>เชียงใหม่-พุทธมณฑลสาย 2</v>
      </c>
      <c r="AE4659" t="s">
        <v>73</v>
      </c>
      <c r="AF4659" s="1">
        <v>0</v>
      </c>
      <c r="AG4659" s="1">
        <v>0</v>
      </c>
      <c r="AH4659" s="1">
        <v>0</v>
      </c>
      <c r="AI4659" t="s">
        <v>14690</v>
      </c>
      <c r="AJ4659" s="1">
        <v>1</v>
      </c>
      <c r="AK4659" s="1">
        <v>720</v>
      </c>
      <c r="AL4659" s="1">
        <v>720</v>
      </c>
      <c r="AM4659" s="1">
        <v>1</v>
      </c>
      <c r="AN4659" s="1">
        <v>0</v>
      </c>
      <c r="AO4659" s="1">
        <v>0</v>
      </c>
      <c r="AP4659" s="1">
        <v>0</v>
      </c>
      <c r="AQ4659" s="1">
        <v>0</v>
      </c>
      <c r="AR4659" s="1">
        <v>500</v>
      </c>
      <c r="AS4659" s="1">
        <v>287.82270440251574</v>
      </c>
      <c r="AT4659" s="1">
        <f>Table1[[#This Row],[รวมต้นทุนค่าเดินทาง]]+Table1[[#This Row],[รวมต้นทุนค่าซ่อม]]+Table1[[#This Row],[รวมค่าเสื่อม]]</f>
        <v>2104.5718165283402</v>
      </c>
      <c r="AU4659" s="1">
        <f t="shared" si="217"/>
        <v>4623.2312262414152</v>
      </c>
      <c r="AV4659" s="1" t="str" cm="1">
        <f t="array" ref="AV4659">IF(AC4659&lt;4, "เก็บ", IF(OR(AT4659 &lt; PERCENTILE(IF($AC$2:$AC$5092=AC4659, $AT$2:$AT$5092), 0.25) - 1.5 * (PERCENTILE(IF($AC$2:$AC$5092=AC4659, $AT$2:$AT$5092), 0.75) - PERCENTILE(IF($AC$2:$AC$5092=AC4659, $AT$2:$AT$5092), 0.25)), AT4659 &gt; PERCENTILE(IF($AC$2:$AC$5092=AC4659, $AT$2:$AT$5092), 0.75) + 1.5 * (PERCENTILE(IF($AC$2:$AC$5092=AC4659, $AT$2:$AT$5092), 0.75) - PERCENTILE(IF($AC$2:$AC$5092=AC4659, $AT$2:$AT$5092), 0.25))), "ตัด", "เก็บ"))</f>
        <v>เก็บ</v>
      </c>
      <c r="AW4659" s="1">
        <f t="shared" si="218"/>
        <v>4005.4952465164292</v>
      </c>
      <c r="AX4659" s="1">
        <v>2577.9546108768855</v>
      </c>
      <c r="AY4659" s="1">
        <v>1316.7491121258245</v>
      </c>
    </row>
    <row r="4660" spans="1:51" x14ac:dyDescent="0.2">
      <c r="A4660" s="3">
        <v>46104</v>
      </c>
      <c r="B4660">
        <v>46104</v>
      </c>
      <c r="C4660" t="s">
        <v>14691</v>
      </c>
      <c r="D4660" t="s">
        <v>66</v>
      </c>
      <c r="E4660" t="s">
        <v>124</v>
      </c>
      <c r="F4660" t="s">
        <v>277</v>
      </c>
      <c r="G4660" s="1">
        <v>0</v>
      </c>
      <c r="H4660" s="1">
        <v>760</v>
      </c>
      <c r="I4660" s="1">
        <v>400</v>
      </c>
      <c r="J4660" s="1">
        <v>0</v>
      </c>
      <c r="K4660" s="1">
        <v>0</v>
      </c>
      <c r="L4660" s="1">
        <v>0</v>
      </c>
      <c r="M4660" s="1">
        <v>0</v>
      </c>
      <c r="N4660" s="1">
        <v>0</v>
      </c>
      <c r="O4660" s="1">
        <v>400</v>
      </c>
      <c r="P4660" t="s">
        <v>14692</v>
      </c>
      <c r="Q4660" s="2">
        <v>244431</v>
      </c>
      <c r="R4660" t="s">
        <v>70</v>
      </c>
      <c r="S4660">
        <v>0</v>
      </c>
      <c r="T4660" t="s">
        <v>88</v>
      </c>
      <c r="U4660" t="s">
        <v>93</v>
      </c>
      <c r="V4660" s="1">
        <v>0</v>
      </c>
      <c r="W4660" s="1">
        <v>0</v>
      </c>
      <c r="X4660" s="1">
        <v>0</v>
      </c>
      <c r="AA4660" t="s">
        <v>58</v>
      </c>
      <c r="AB4660" s="1">
        <v>0</v>
      </c>
      <c r="AC4660" s="4">
        <f>IF(ISNUMBER(MATCH(AD4660, $AD$2:AD4659, 0)), INDEX($AC$2:AC4659, MATCH(AD4660, $AD$2:AD4659, 0)), MAX($AC$2:AC4659)+1)</f>
        <v>51</v>
      </c>
      <c r="AD4660" t="str">
        <f t="shared" si="219"/>
        <v>แพร่-ตลาดไท</v>
      </c>
      <c r="AE4660" t="s">
        <v>73</v>
      </c>
      <c r="AF4660" s="1">
        <v>0</v>
      </c>
      <c r="AG4660" s="1">
        <v>0</v>
      </c>
      <c r="AH4660" s="1">
        <v>0</v>
      </c>
      <c r="AI4660" t="s">
        <v>14693</v>
      </c>
      <c r="AJ4660" s="1">
        <v>1</v>
      </c>
      <c r="AK4660" s="1">
        <v>572</v>
      </c>
      <c r="AL4660" s="1">
        <v>572</v>
      </c>
      <c r="AM4660" s="1">
        <v>1</v>
      </c>
      <c r="AN4660" s="1">
        <v>0</v>
      </c>
      <c r="AO4660" s="1">
        <v>0</v>
      </c>
      <c r="AP4660" s="1">
        <v>0</v>
      </c>
      <c r="AQ4660" s="1">
        <v>0</v>
      </c>
      <c r="AR4660" s="1">
        <v>1160</v>
      </c>
      <c r="AS4660" s="1">
        <v>2167.8830722929142</v>
      </c>
      <c r="AT4660" s="1">
        <f>Table1[[#This Row],[รวมต้นทุนค่าเดินทาง]]+Table1[[#This Row],[รวมต้นทุนค่าซ่อม]]+Table1[[#This Row],[รวมค่าเสื่อม]]</f>
        <v>4864.0672828192301</v>
      </c>
      <c r="AU4660" s="1">
        <f t="shared" si="217"/>
        <v>4737.6107634746759</v>
      </c>
      <c r="AV4660" s="1" t="str" cm="1">
        <f t="array" ref="AV4660">IF(AC4660&lt;4, "เก็บ", IF(OR(AT4660 &lt; PERCENTILE(IF($AC$2:$AC$5092=AC4660, $AT$2:$AT$5092), 0.25) - 1.5 * (PERCENTILE(IF($AC$2:$AC$5092=AC4660, $AT$2:$AT$5092), 0.75) - PERCENTILE(IF($AC$2:$AC$5092=AC4660, $AT$2:$AT$5092), 0.25)), AT4660 &gt; PERCENTILE(IF($AC$2:$AC$5092=AC4660, $AT$2:$AT$5092), 0.75) + 1.5 * (PERCENTILE(IF($AC$2:$AC$5092=AC4660, $AT$2:$AT$5092), 0.75) - PERCENTILE(IF($AC$2:$AC$5092=AC4660, $AT$2:$AT$5092), 0.25))), "ตัด", "เก็บ"))</f>
        <v>เก็บ</v>
      </c>
      <c r="AW4660" s="1">
        <f t="shared" si="218"/>
        <v>4487.1668970521196</v>
      </c>
      <c r="AX4660" s="1">
        <v>3014.4338711558335</v>
      </c>
      <c r="AY4660" s="1">
        <v>1536.1842105263158</v>
      </c>
    </row>
    <row r="4661" spans="1:51" x14ac:dyDescent="0.2">
      <c r="A4661" s="3">
        <v>46105</v>
      </c>
      <c r="B4661">
        <v>46105</v>
      </c>
      <c r="C4661" t="s">
        <v>14694</v>
      </c>
      <c r="D4661" t="s">
        <v>66</v>
      </c>
      <c r="E4661" t="s">
        <v>124</v>
      </c>
      <c r="F4661" t="s">
        <v>679</v>
      </c>
      <c r="G4661" s="1">
        <v>937</v>
      </c>
      <c r="H4661" s="1">
        <v>0</v>
      </c>
      <c r="I4661" s="1">
        <v>400</v>
      </c>
      <c r="J4661" s="1">
        <v>0</v>
      </c>
      <c r="K4661" s="1">
        <v>0</v>
      </c>
      <c r="L4661" s="1">
        <v>0</v>
      </c>
      <c r="M4661" s="1">
        <v>0</v>
      </c>
      <c r="N4661" s="1">
        <v>0</v>
      </c>
      <c r="O4661" s="1">
        <v>1337</v>
      </c>
      <c r="P4661" t="s">
        <v>14695</v>
      </c>
      <c r="Q4661" s="2">
        <v>244432</v>
      </c>
      <c r="R4661" t="s">
        <v>70</v>
      </c>
      <c r="S4661">
        <v>0</v>
      </c>
      <c r="T4661" t="s">
        <v>254</v>
      </c>
      <c r="U4661" t="s">
        <v>161</v>
      </c>
      <c r="V4661" s="1">
        <v>0</v>
      </c>
      <c r="W4661" s="1">
        <v>0</v>
      </c>
      <c r="X4661" s="1">
        <v>0</v>
      </c>
      <c r="AA4661" t="s">
        <v>58</v>
      </c>
      <c r="AB4661" s="1">
        <v>0</v>
      </c>
      <c r="AC4661" s="4">
        <f>IF(ISNUMBER(MATCH(AD4661, $AD$2:AD4660, 0)), INDEX($AC$2:AC4660, MATCH(AD4661, $AD$2:AD4660, 0)), MAX($AC$2:AC4660)+1)</f>
        <v>11</v>
      </c>
      <c r="AD4661" t="str">
        <f t="shared" si="219"/>
        <v>ลำปาง-พุทธมณฑลสาย 2</v>
      </c>
      <c r="AE4661" t="s">
        <v>73</v>
      </c>
      <c r="AF4661" s="1">
        <v>0</v>
      </c>
      <c r="AG4661" s="1">
        <v>0</v>
      </c>
      <c r="AH4661" s="1">
        <v>0</v>
      </c>
      <c r="AI4661" t="s">
        <v>14696</v>
      </c>
      <c r="AJ4661" s="1">
        <v>1</v>
      </c>
      <c r="AK4661" s="1">
        <v>720</v>
      </c>
      <c r="AL4661" s="1">
        <v>720</v>
      </c>
      <c r="AM4661" s="1">
        <v>1</v>
      </c>
      <c r="AN4661" s="1">
        <v>0</v>
      </c>
      <c r="AO4661" s="1">
        <v>0</v>
      </c>
      <c r="AP4661" s="1">
        <v>0</v>
      </c>
      <c r="AQ4661" s="1">
        <v>0</v>
      </c>
      <c r="AR4661" s="1">
        <v>1337</v>
      </c>
      <c r="AS4661" s="1">
        <v>370.08869207298653</v>
      </c>
      <c r="AT4661" s="1">
        <f>Table1[[#This Row],[รวมต้นทุนค่าเดินทาง]]+Table1[[#This Row],[รวมต้นทุนค่าซ่อม]]+Table1[[#This Row],[รวมค่าเสื่อม]]</f>
        <v>4016.1164698507646</v>
      </c>
      <c r="AU4661" s="1">
        <f t="shared" si="217"/>
        <v>4930.4097489270907</v>
      </c>
      <c r="AV4661" s="1" t="str" cm="1">
        <f t="array" ref="AV4661">IF(AC4661&lt;4, "เก็บ", IF(OR(AT4661 &lt; PERCENTILE(IF($AC$2:$AC$5092=AC4661, $AT$2:$AT$5092), 0.25) - 1.5 * (PERCENTILE(IF($AC$2:$AC$5092=AC4661, $AT$2:$AT$5092), 0.75) - PERCENTILE(IF($AC$2:$AC$5092=AC4661, $AT$2:$AT$5092), 0.25)), AT4661 &gt; PERCENTILE(IF($AC$2:$AC$5092=AC4661, $AT$2:$AT$5092), 0.75) + 1.5 * (PERCENTILE(IF($AC$2:$AC$5092=AC4661, $AT$2:$AT$5092), 0.75) - PERCENTILE(IF($AC$2:$AC$5092=AC4661, $AT$2:$AT$5092), 0.25))), "ตัด", "เก็บ"))</f>
        <v>เก็บ</v>
      </c>
      <c r="AW4661" s="1">
        <f t="shared" si="218"/>
        <v>4496.4734610911819</v>
      </c>
      <c r="AX4661" s="1">
        <v>2927.9145864762854</v>
      </c>
      <c r="AY4661" s="1">
        <v>2309.0277777777778</v>
      </c>
    </row>
    <row r="4662" spans="1:51" x14ac:dyDescent="0.2">
      <c r="A4662" s="3">
        <v>46105</v>
      </c>
      <c r="B4662">
        <v>46105</v>
      </c>
      <c r="C4662" t="s">
        <v>14697</v>
      </c>
      <c r="D4662" t="s">
        <v>66</v>
      </c>
      <c r="E4662" t="s">
        <v>124</v>
      </c>
      <c r="F4662" t="s">
        <v>125</v>
      </c>
      <c r="G4662" s="1">
        <v>937</v>
      </c>
      <c r="H4662" s="1">
        <v>0</v>
      </c>
      <c r="I4662" s="1">
        <v>400</v>
      </c>
      <c r="J4662" s="1">
        <v>0</v>
      </c>
      <c r="K4662" s="1">
        <v>0</v>
      </c>
      <c r="L4662" s="1">
        <v>0</v>
      </c>
      <c r="M4662" s="1">
        <v>0</v>
      </c>
      <c r="N4662" s="1">
        <v>0</v>
      </c>
      <c r="O4662" s="1">
        <v>1337</v>
      </c>
      <c r="P4662" t="s">
        <v>14698</v>
      </c>
      <c r="Q4662" s="2">
        <v>244432</v>
      </c>
      <c r="R4662" t="s">
        <v>70</v>
      </c>
      <c r="S4662">
        <v>0</v>
      </c>
      <c r="T4662" t="s">
        <v>254</v>
      </c>
      <c r="U4662" t="s">
        <v>161</v>
      </c>
      <c r="V4662" s="1">
        <v>0</v>
      </c>
      <c r="W4662" s="1">
        <v>0</v>
      </c>
      <c r="X4662" s="1">
        <v>0</v>
      </c>
      <c r="AA4662" t="s">
        <v>58</v>
      </c>
      <c r="AB4662" s="1">
        <v>0</v>
      </c>
      <c r="AC4662" s="4">
        <f>IF(ISNUMBER(MATCH(AD4662, $AD$2:AD4661, 0)), INDEX($AC$2:AC4661, MATCH(AD4662, $AD$2:AD4661, 0)), MAX($AC$2:AC4661)+1)</f>
        <v>11</v>
      </c>
      <c r="AD4662" t="str">
        <f t="shared" si="219"/>
        <v>ลำปาง-พุทธมณฑลสาย 2</v>
      </c>
      <c r="AE4662" t="s">
        <v>73</v>
      </c>
      <c r="AF4662" s="1">
        <v>0</v>
      </c>
      <c r="AG4662" s="1">
        <v>0</v>
      </c>
      <c r="AH4662" s="1">
        <v>0</v>
      </c>
      <c r="AI4662" t="s">
        <v>14699</v>
      </c>
      <c r="AJ4662" s="1">
        <v>1</v>
      </c>
      <c r="AK4662" s="1">
        <v>720</v>
      </c>
      <c r="AL4662" s="1">
        <v>720</v>
      </c>
      <c r="AM4662" s="1">
        <v>1</v>
      </c>
      <c r="AN4662" s="1">
        <v>0</v>
      </c>
      <c r="AO4662" s="1">
        <v>0</v>
      </c>
      <c r="AP4662" s="1">
        <v>0</v>
      </c>
      <c r="AQ4662" s="1">
        <v>0</v>
      </c>
      <c r="AR4662" s="1">
        <v>1337</v>
      </c>
      <c r="AS4662" s="1">
        <v>629.91037169484184</v>
      </c>
      <c r="AT4662" s="1">
        <f>Table1[[#This Row],[รวมต้นทุนค่าเดินทาง]]+Table1[[#This Row],[รวมต้นทุนค่าซ่อม]]+Table1[[#This Row],[รวมค่าเสื่อม]]</f>
        <v>3512.304350375337</v>
      </c>
      <c r="AU4662" s="1">
        <f t="shared" si="217"/>
        <v>4930.4097489270907</v>
      </c>
      <c r="AV4662" s="1" t="str" cm="1">
        <f t="array" ref="AV4662">IF(AC4662&lt;4, "เก็บ", IF(OR(AT4662 &lt; PERCENTILE(IF($AC$2:$AC$5092=AC4662, $AT$2:$AT$5092), 0.25) - 1.5 * (PERCENTILE(IF($AC$2:$AC$5092=AC4662, $AT$2:$AT$5092), 0.75) - PERCENTILE(IF($AC$2:$AC$5092=AC4662, $AT$2:$AT$5092), 0.25)), AT4662 &gt; PERCENTILE(IF($AC$2:$AC$5092=AC4662, $AT$2:$AT$5092), 0.75) + 1.5 * (PERCENTILE(IF($AC$2:$AC$5092=AC4662, $AT$2:$AT$5092), 0.75) - PERCENTILE(IF($AC$2:$AC$5092=AC4662, $AT$2:$AT$5092), 0.25))), "ตัด", "เก็บ"))</f>
        <v>เก็บ</v>
      </c>
      <c r="AW4662" s="1">
        <f t="shared" si="218"/>
        <v>4496.4734610911819</v>
      </c>
      <c r="AX4662" s="1">
        <v>2927.9145864762854</v>
      </c>
      <c r="AY4662" s="1">
        <v>1545.3939786804954</v>
      </c>
    </row>
    <row r="4663" spans="1:51" x14ac:dyDescent="0.2">
      <c r="A4663" s="3">
        <v>46105</v>
      </c>
      <c r="B4663">
        <v>46105</v>
      </c>
      <c r="C4663" t="s">
        <v>14700</v>
      </c>
      <c r="D4663" t="s">
        <v>66</v>
      </c>
      <c r="E4663" t="s">
        <v>184</v>
      </c>
      <c r="F4663" t="s">
        <v>1088</v>
      </c>
      <c r="G4663" s="1">
        <v>0</v>
      </c>
      <c r="H4663" s="1">
        <v>0</v>
      </c>
      <c r="I4663" s="1">
        <v>750</v>
      </c>
      <c r="J4663" s="1">
        <v>0</v>
      </c>
      <c r="K4663" s="1">
        <v>0</v>
      </c>
      <c r="L4663" s="1">
        <v>0</v>
      </c>
      <c r="M4663" s="1">
        <v>0</v>
      </c>
      <c r="N4663" s="1">
        <v>0</v>
      </c>
      <c r="O4663" s="1">
        <v>750</v>
      </c>
      <c r="P4663" t="s">
        <v>14701</v>
      </c>
      <c r="Q4663" s="2">
        <v>244432</v>
      </c>
      <c r="R4663" t="s">
        <v>70</v>
      </c>
      <c r="S4663">
        <v>0</v>
      </c>
      <c r="T4663" t="s">
        <v>71</v>
      </c>
      <c r="U4663" t="s">
        <v>1062</v>
      </c>
      <c r="V4663" s="1">
        <v>0</v>
      </c>
      <c r="W4663" s="1">
        <v>0</v>
      </c>
      <c r="X4663" s="1">
        <v>0</v>
      </c>
      <c r="AA4663" t="s">
        <v>58</v>
      </c>
      <c r="AB4663" s="1">
        <v>0</v>
      </c>
      <c r="AC4663" s="4">
        <f>IF(ISNUMBER(MATCH(AD4663, $AD$2:AD4662, 0)), INDEX($AC$2:AC4662, MATCH(AD4663, $AD$2:AD4662, 0)), MAX($AC$2:AC4662)+1)</f>
        <v>88</v>
      </c>
      <c r="AD4663" t="str">
        <f t="shared" si="219"/>
        <v>เชียงใหม่-ร่มเกล้า</v>
      </c>
      <c r="AE4663" t="s">
        <v>73</v>
      </c>
      <c r="AF4663" s="1">
        <v>0</v>
      </c>
      <c r="AG4663" s="1">
        <v>0</v>
      </c>
      <c r="AH4663" s="1">
        <v>0</v>
      </c>
      <c r="AI4663" t="s">
        <v>14702</v>
      </c>
      <c r="AJ4663" s="1">
        <v>1</v>
      </c>
      <c r="AK4663" s="1">
        <v>720</v>
      </c>
      <c r="AL4663" s="1">
        <v>720</v>
      </c>
      <c r="AM4663" s="1">
        <v>1</v>
      </c>
      <c r="AN4663" s="1">
        <v>4427.7462999999998</v>
      </c>
      <c r="AO4663" s="1">
        <v>4427.7462999999998</v>
      </c>
      <c r="AP4663" s="1">
        <v>11015.5144</v>
      </c>
      <c r="AQ4663" s="1">
        <v>11015.5144</v>
      </c>
      <c r="AR4663" s="1">
        <v>16193.260699999999</v>
      </c>
      <c r="AS4663" s="1">
        <v>8243.5917664092667</v>
      </c>
      <c r="AT4663" s="1">
        <f>Table1[[#This Row],[รวมต้นทุนค่าเดินทาง]]+Table1[[#This Row],[รวมต้นทุนค่าซ่อม]]+Table1[[#This Row],[รวมค่าเสื่อม]]</f>
        <v>26292.321216409266</v>
      </c>
      <c r="AU4663" s="1">
        <f t="shared" si="217"/>
        <v>14774.613659660594</v>
      </c>
      <c r="AV4663" s="1" t="str" cm="1">
        <f t="array" ref="AV4663">IF(AC4663&lt;4, "เก็บ", IF(OR(AT4663 &lt; PERCENTILE(IF($AC$2:$AC$5092=AC4663, $AT$2:$AT$5092), 0.25) - 1.5 * (PERCENTILE(IF($AC$2:$AC$5092=AC4663, $AT$2:$AT$5092), 0.75) - PERCENTILE(IF($AC$2:$AC$5092=AC4663, $AT$2:$AT$5092), 0.25)), AT4663 &gt; PERCENTILE(IF($AC$2:$AC$5092=AC4663, $AT$2:$AT$5092), 0.75) + 1.5 * (PERCENTILE(IF($AC$2:$AC$5092=AC4663, $AT$2:$AT$5092), 0.75) - PERCENTILE(IF($AC$2:$AC$5092=AC4663, $AT$2:$AT$5092), 0.25))), "ตัด", "เก็บ"))</f>
        <v>เก็บ</v>
      </c>
      <c r="AW4663" s="1">
        <f t="shared" si="218"/>
        <v>14774.613659660594</v>
      </c>
      <c r="AX4663" s="1">
        <v>13831.107076664648</v>
      </c>
      <c r="AY4663" s="1">
        <v>1855.46875</v>
      </c>
    </row>
    <row r="4664" spans="1:51" x14ac:dyDescent="0.2">
      <c r="A4664" s="3">
        <v>46105</v>
      </c>
      <c r="B4664">
        <v>46105</v>
      </c>
      <c r="C4664" t="s">
        <v>14703</v>
      </c>
      <c r="D4664" t="s">
        <v>66</v>
      </c>
      <c r="E4664" t="s">
        <v>124</v>
      </c>
      <c r="F4664" t="s">
        <v>248</v>
      </c>
      <c r="G4664" s="1">
        <v>0</v>
      </c>
      <c r="H4664" s="1">
        <v>0</v>
      </c>
      <c r="I4664" s="1">
        <v>500</v>
      </c>
      <c r="J4664" s="1">
        <v>0</v>
      </c>
      <c r="K4664" s="1">
        <v>0</v>
      </c>
      <c r="L4664" s="1">
        <v>0</v>
      </c>
      <c r="M4664" s="1">
        <v>0</v>
      </c>
      <c r="N4664" s="1">
        <v>0</v>
      </c>
      <c r="O4664" s="1">
        <v>500</v>
      </c>
      <c r="P4664" t="s">
        <v>14704</v>
      </c>
      <c r="Q4664" s="2">
        <v>244432</v>
      </c>
      <c r="R4664" t="s">
        <v>70</v>
      </c>
      <c r="S4664">
        <v>0</v>
      </c>
      <c r="T4664" t="s">
        <v>71</v>
      </c>
      <c r="U4664" t="s">
        <v>1062</v>
      </c>
      <c r="V4664" s="1">
        <v>0</v>
      </c>
      <c r="W4664" s="1">
        <v>0</v>
      </c>
      <c r="X4664" s="1">
        <v>0</v>
      </c>
      <c r="AA4664" t="s">
        <v>58</v>
      </c>
      <c r="AB4664" s="1">
        <v>0</v>
      </c>
      <c r="AC4664" s="4">
        <f>IF(ISNUMBER(MATCH(AD4664, $AD$2:AD4663, 0)), INDEX($AC$2:AC4663, MATCH(AD4664, $AD$2:AD4663, 0)), MAX($AC$2:AC4663)+1)</f>
        <v>88</v>
      </c>
      <c r="AD4664" t="str">
        <f t="shared" si="219"/>
        <v>เชียงใหม่-ร่มเกล้า</v>
      </c>
      <c r="AE4664" t="s">
        <v>73</v>
      </c>
      <c r="AF4664" s="1">
        <v>0</v>
      </c>
      <c r="AG4664" s="1">
        <v>0</v>
      </c>
      <c r="AH4664" s="1">
        <v>0</v>
      </c>
      <c r="AI4664" t="s">
        <v>14705</v>
      </c>
      <c r="AJ4664" s="1">
        <v>1</v>
      </c>
      <c r="AK4664" s="1">
        <v>720</v>
      </c>
      <c r="AL4664" s="1">
        <v>720</v>
      </c>
      <c r="AM4664" s="1">
        <v>1</v>
      </c>
      <c r="AN4664" s="1">
        <v>0</v>
      </c>
      <c r="AO4664" s="1">
        <v>0</v>
      </c>
      <c r="AP4664" s="1">
        <v>0</v>
      </c>
      <c r="AQ4664" s="1">
        <v>0</v>
      </c>
      <c r="AR4664" s="1">
        <v>500</v>
      </c>
      <c r="AS4664" s="1">
        <v>901.4373529119232</v>
      </c>
      <c r="AT4664" s="1">
        <f>Table1[[#This Row],[รวมต้นทุนค่าเดินทาง]]+Table1[[#This Row],[รวมต้นทุนค่าซ่อม]]+Table1[[#This Row],[รวมค่าเสื่อม]]</f>
        <v>3256.906102911923</v>
      </c>
      <c r="AU4664" s="1">
        <f t="shared" si="217"/>
        <v>14774.613659660594</v>
      </c>
      <c r="AV4664" s="1" t="str" cm="1">
        <f t="array" ref="AV4664">IF(AC4664&lt;4, "เก็บ", IF(OR(AT4664 &lt; PERCENTILE(IF($AC$2:$AC$5092=AC4664, $AT$2:$AT$5092), 0.25) - 1.5 * (PERCENTILE(IF($AC$2:$AC$5092=AC4664, $AT$2:$AT$5092), 0.75) - PERCENTILE(IF($AC$2:$AC$5092=AC4664, $AT$2:$AT$5092), 0.25)), AT4664 &gt; PERCENTILE(IF($AC$2:$AC$5092=AC4664, $AT$2:$AT$5092), 0.75) + 1.5 * (PERCENTILE(IF($AC$2:$AC$5092=AC4664, $AT$2:$AT$5092), 0.75) - PERCENTILE(IF($AC$2:$AC$5092=AC4664, $AT$2:$AT$5092), 0.25))), "ตัด", "เก็บ"))</f>
        <v>เก็บ</v>
      </c>
      <c r="AW4664" s="1">
        <f t="shared" si="218"/>
        <v>14774.613659660594</v>
      </c>
      <c r="AX4664" s="1">
        <v>13831.107076664648</v>
      </c>
      <c r="AY4664" s="1">
        <v>1855.46875</v>
      </c>
    </row>
    <row r="4665" spans="1:51" x14ac:dyDescent="0.2">
      <c r="A4665" s="3">
        <v>46105</v>
      </c>
      <c r="B4665">
        <v>46105</v>
      </c>
      <c r="C4665" t="s">
        <v>14706</v>
      </c>
      <c r="D4665" t="s">
        <v>66</v>
      </c>
      <c r="E4665" t="s">
        <v>4108</v>
      </c>
      <c r="F4665" t="s">
        <v>14707</v>
      </c>
      <c r="G4665" s="1">
        <v>6025</v>
      </c>
      <c r="H4665" s="1">
        <v>1941</v>
      </c>
      <c r="I4665" s="1">
        <v>900</v>
      </c>
      <c r="J4665" s="1">
        <v>0</v>
      </c>
      <c r="K4665" s="1">
        <v>0</v>
      </c>
      <c r="L4665" s="1">
        <v>0</v>
      </c>
      <c r="M4665" s="1">
        <v>0</v>
      </c>
      <c r="N4665" s="1">
        <v>0</v>
      </c>
      <c r="O4665" s="1">
        <v>6925</v>
      </c>
      <c r="P4665" t="s">
        <v>14708</v>
      </c>
      <c r="Q4665" s="2">
        <v>244432</v>
      </c>
      <c r="R4665" t="s">
        <v>70</v>
      </c>
      <c r="S4665">
        <v>0</v>
      </c>
      <c r="T4665" t="s">
        <v>71</v>
      </c>
      <c r="U4665" t="s">
        <v>72</v>
      </c>
      <c r="V4665" s="1">
        <v>6025</v>
      </c>
      <c r="W4665" s="1">
        <v>0</v>
      </c>
      <c r="X4665" s="1">
        <v>0</v>
      </c>
      <c r="AA4665" t="s">
        <v>58</v>
      </c>
      <c r="AB4665" s="1">
        <v>0</v>
      </c>
      <c r="AC4665" s="4">
        <f>IF(ISNUMBER(MATCH(AD4665, $AD$2:AD4664, 0)), INDEX($AC$2:AC4664, MATCH(AD4665, $AD$2:AD4664, 0)), MAX($AC$2:AC4664)+1)</f>
        <v>2</v>
      </c>
      <c r="AD4665" t="str">
        <f t="shared" si="219"/>
        <v>เชียงใหม่-พุทธมณฑลสาย 5</v>
      </c>
      <c r="AE4665" t="s">
        <v>73</v>
      </c>
      <c r="AF4665" s="1">
        <v>0</v>
      </c>
      <c r="AG4665" s="1">
        <v>0</v>
      </c>
      <c r="AH4665" s="1">
        <v>50198</v>
      </c>
      <c r="AI4665" t="s">
        <v>14709</v>
      </c>
      <c r="AJ4665" s="1">
        <v>1</v>
      </c>
      <c r="AK4665" s="1">
        <v>720</v>
      </c>
      <c r="AL4665" s="1">
        <v>720</v>
      </c>
      <c r="AM4665" s="1">
        <v>1</v>
      </c>
      <c r="AN4665" s="1">
        <v>0</v>
      </c>
      <c r="AO4665" s="1">
        <v>0</v>
      </c>
      <c r="AP4665" s="1">
        <v>0</v>
      </c>
      <c r="AQ4665" s="1">
        <v>0</v>
      </c>
      <c r="AR4665" s="1">
        <v>65089</v>
      </c>
      <c r="AS4665" s="1">
        <v>5920.7004628552022</v>
      </c>
      <c r="AT4665" s="1">
        <f>Table1[[#This Row],[รวมต้นทุนค่าเดินทาง]]+Table1[[#This Row],[รวมต้นทุนค่าซ่อม]]+Table1[[#This Row],[รวมค่าเสื่อม]]</f>
        <v>74619.075462855195</v>
      </c>
      <c r="AU4665" s="1">
        <f t="shared" si="217"/>
        <v>5026.5629662053279</v>
      </c>
      <c r="AV4665" s="1" t="str" cm="1">
        <f t="array" ref="AV4665">IF(AC4665&lt;4, "เก็บ", IF(OR(AT4665 &lt; PERCENTILE(IF($AC$2:$AC$5092=AC4665, $AT$2:$AT$5092), 0.25) - 1.5 * (PERCENTILE(IF($AC$2:$AC$5092=AC4665, $AT$2:$AT$5092), 0.75) - PERCENTILE(IF($AC$2:$AC$5092=AC4665, $AT$2:$AT$5092), 0.25)), AT4665 &gt; PERCENTILE(IF($AC$2:$AC$5092=AC4665, $AT$2:$AT$5092), 0.75) + 1.5 * (PERCENTILE(IF($AC$2:$AC$5092=AC4665, $AT$2:$AT$5092), 0.75) - PERCENTILE(IF($AC$2:$AC$5092=AC4665, $AT$2:$AT$5092), 0.25))), "ตัด", "เก็บ"))</f>
        <v>เก็บ</v>
      </c>
      <c r="AW4665" s="1">
        <f t="shared" si="218"/>
        <v>5026.5629662053279</v>
      </c>
      <c r="AX4665" s="1">
        <v>4064.5059139663294</v>
      </c>
      <c r="AY4665" s="1">
        <v>3609.375</v>
      </c>
    </row>
    <row r="4666" spans="1:51" x14ac:dyDescent="0.2">
      <c r="A4666" s="3">
        <v>46105</v>
      </c>
      <c r="B4666">
        <v>46105</v>
      </c>
      <c r="C4666" t="s">
        <v>14710</v>
      </c>
      <c r="D4666" t="s">
        <v>66</v>
      </c>
      <c r="E4666" t="s">
        <v>4108</v>
      </c>
      <c r="F4666" t="s">
        <v>14711</v>
      </c>
      <c r="G4666" s="1">
        <v>0</v>
      </c>
      <c r="H4666" s="1">
        <v>6929</v>
      </c>
      <c r="I4666" s="1">
        <v>900</v>
      </c>
      <c r="J4666" s="1">
        <v>0</v>
      </c>
      <c r="K4666" s="1">
        <v>0</v>
      </c>
      <c r="L4666" s="1">
        <v>0</v>
      </c>
      <c r="M4666" s="1">
        <v>0</v>
      </c>
      <c r="N4666" s="1">
        <v>0</v>
      </c>
      <c r="O4666" s="1">
        <v>900</v>
      </c>
      <c r="P4666" t="s">
        <v>14712</v>
      </c>
      <c r="Q4666" s="2">
        <v>244432</v>
      </c>
      <c r="R4666" t="s">
        <v>70</v>
      </c>
      <c r="S4666">
        <v>0</v>
      </c>
      <c r="T4666" t="s">
        <v>71</v>
      </c>
      <c r="U4666" t="s">
        <v>72</v>
      </c>
      <c r="V4666" s="1">
        <v>6025</v>
      </c>
      <c r="W4666" s="1">
        <v>0</v>
      </c>
      <c r="X4666" s="1">
        <v>0</v>
      </c>
      <c r="AA4666" t="s">
        <v>58</v>
      </c>
      <c r="AB4666" s="1">
        <v>0</v>
      </c>
      <c r="AC4666" s="4">
        <f>IF(ISNUMBER(MATCH(AD4666, $AD$2:AD4665, 0)), INDEX($AC$2:AC4665, MATCH(AD4666, $AD$2:AD4665, 0)), MAX($AC$2:AC4665)+1)</f>
        <v>2</v>
      </c>
      <c r="AD4666" t="str">
        <f t="shared" si="219"/>
        <v>เชียงใหม่-พุทธมณฑลสาย 5</v>
      </c>
      <c r="AE4666" t="s">
        <v>73</v>
      </c>
      <c r="AF4666" s="1">
        <v>0</v>
      </c>
      <c r="AG4666" s="1">
        <v>0</v>
      </c>
      <c r="AH4666" s="1">
        <v>0</v>
      </c>
      <c r="AI4666" t="s">
        <v>14713</v>
      </c>
      <c r="AJ4666" s="1">
        <v>1</v>
      </c>
      <c r="AK4666" s="1">
        <v>720</v>
      </c>
      <c r="AL4666" s="1">
        <v>720</v>
      </c>
      <c r="AM4666" s="1">
        <v>1</v>
      </c>
      <c r="AN4666" s="1">
        <v>0</v>
      </c>
      <c r="AO4666" s="1">
        <v>0</v>
      </c>
      <c r="AP4666" s="1">
        <v>0</v>
      </c>
      <c r="AQ4666" s="1">
        <v>0</v>
      </c>
      <c r="AR4666" s="1">
        <v>13854</v>
      </c>
      <c r="AS4666" s="1">
        <v>4223.1844743130223</v>
      </c>
      <c r="AT4666" s="1">
        <f>Table1[[#This Row],[รวมต้นทุนค่าเดินทาง]]+Table1[[#This Row],[รวมต้นทุนค่าซ่อม]]+Table1[[#This Row],[รวมค่าเสื่อม]]</f>
        <v>22309.159395943112</v>
      </c>
      <c r="AU4666" s="1">
        <f t="shared" si="217"/>
        <v>5026.5629662053279</v>
      </c>
      <c r="AV4666" s="1" t="str" cm="1">
        <f t="array" ref="AV4666">IF(AC4666&lt;4, "เก็บ", IF(OR(AT4666 &lt; PERCENTILE(IF($AC$2:$AC$5092=AC4666, $AT$2:$AT$5092), 0.25) - 1.5 * (PERCENTILE(IF($AC$2:$AC$5092=AC4666, $AT$2:$AT$5092), 0.75) - PERCENTILE(IF($AC$2:$AC$5092=AC4666, $AT$2:$AT$5092), 0.25)), AT4666 &gt; PERCENTILE(IF($AC$2:$AC$5092=AC4666, $AT$2:$AT$5092), 0.75) + 1.5 * (PERCENTILE(IF($AC$2:$AC$5092=AC4666, $AT$2:$AT$5092), 0.75) - PERCENTILE(IF($AC$2:$AC$5092=AC4666, $AT$2:$AT$5092), 0.25))), "ตัด", "เก็บ"))</f>
        <v>เก็บ</v>
      </c>
      <c r="AW4666" s="1">
        <f t="shared" si="218"/>
        <v>5026.5629662053279</v>
      </c>
      <c r="AX4666" s="1">
        <v>4064.5059139663294</v>
      </c>
      <c r="AY4666" s="1">
        <v>4231.9749216300934</v>
      </c>
    </row>
    <row r="4667" spans="1:51" x14ac:dyDescent="0.2">
      <c r="A4667" s="3">
        <v>46105</v>
      </c>
      <c r="B4667">
        <v>46105</v>
      </c>
      <c r="C4667" t="s">
        <v>14714</v>
      </c>
      <c r="D4667" t="s">
        <v>66</v>
      </c>
      <c r="E4667" t="s">
        <v>148</v>
      </c>
      <c r="F4667" t="s">
        <v>1316</v>
      </c>
      <c r="G4667" s="1">
        <v>703</v>
      </c>
      <c r="H4667" s="1">
        <v>0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  <c r="O4667" s="1">
        <v>2075</v>
      </c>
      <c r="P4667" t="s">
        <v>14715</v>
      </c>
      <c r="Q4667" s="2">
        <v>244432</v>
      </c>
      <c r="R4667" t="s">
        <v>55</v>
      </c>
      <c r="S4667">
        <v>0</v>
      </c>
      <c r="T4667" t="s">
        <v>71</v>
      </c>
      <c r="U4667" t="s">
        <v>254</v>
      </c>
      <c r="V4667" s="1">
        <v>0</v>
      </c>
      <c r="W4667" s="1">
        <v>0</v>
      </c>
      <c r="X4667" s="1">
        <v>1372</v>
      </c>
      <c r="Y4667" t="s">
        <v>139</v>
      </c>
      <c r="Z4667" t="s">
        <v>254</v>
      </c>
      <c r="AA4667" t="s">
        <v>14716</v>
      </c>
      <c r="AB4667" s="1">
        <v>0</v>
      </c>
      <c r="AC4667" s="4">
        <f>IF(ISNUMBER(MATCH(AD4667, $AD$2:AD4666, 0)), INDEX($AC$2:AC4666, MATCH(AD4667, $AD$2:AD4666, 0)), MAX($AC$2:AC4666)+1)</f>
        <v>65</v>
      </c>
      <c r="AD4667" t="str">
        <f t="shared" si="219"/>
        <v>เชียงใหม่-ลำปาง</v>
      </c>
      <c r="AE4667" t="s">
        <v>55</v>
      </c>
      <c r="AF4667" s="1">
        <v>0</v>
      </c>
      <c r="AG4667" s="1">
        <v>0</v>
      </c>
      <c r="AH4667" s="1">
        <v>0</v>
      </c>
      <c r="AI4667" t="s">
        <v>14717</v>
      </c>
      <c r="AJ4667" s="1">
        <v>1</v>
      </c>
      <c r="AK4667" s="1">
        <v>0</v>
      </c>
      <c r="AL4667" s="1">
        <v>0</v>
      </c>
      <c r="AM4667" s="1">
        <v>0</v>
      </c>
      <c r="AN4667" s="1">
        <v>0</v>
      </c>
      <c r="AO4667" s="1">
        <v>0</v>
      </c>
      <c r="AP4667" s="1">
        <v>0</v>
      </c>
      <c r="AQ4667" s="1">
        <v>0</v>
      </c>
      <c r="AR4667" s="1">
        <v>2075</v>
      </c>
      <c r="AS4667" s="1">
        <v>1848.1108333333332</v>
      </c>
      <c r="AT4667" s="1">
        <f>Table1[[#This Row],[รวมต้นทุนค่าเดินทาง]]+Table1[[#This Row],[รวมต้นทุนค่าซ่อม]]+Table1[[#This Row],[รวมค่าเสื่อม]]</f>
        <v>5117.9637745098034</v>
      </c>
      <c r="AU4667" s="1">
        <f t="shared" si="217"/>
        <v>7357.1560116242263</v>
      </c>
      <c r="AV4667" s="1" t="str" cm="1">
        <f t="array" ref="AV4667">IF(AC4667&lt;4, "เก็บ", IF(OR(AT4667 &lt; PERCENTILE(IF($AC$2:$AC$5092=AC4667, $AT$2:$AT$5092), 0.25) - 1.5 * (PERCENTILE(IF($AC$2:$AC$5092=AC4667, $AT$2:$AT$5092), 0.75) - PERCENTILE(IF($AC$2:$AC$5092=AC4667, $AT$2:$AT$5092), 0.25)), AT4667 &gt; PERCENTILE(IF($AC$2:$AC$5092=AC4667, $AT$2:$AT$5092), 0.75) + 1.5 * (PERCENTILE(IF($AC$2:$AC$5092=AC4667, $AT$2:$AT$5092), 0.75) - PERCENTILE(IF($AC$2:$AC$5092=AC4667, $AT$2:$AT$5092), 0.25))), "ตัด", "เก็บ"))</f>
        <v>เก็บ</v>
      </c>
      <c r="AW4667" s="1">
        <f t="shared" si="218"/>
        <v>3692.3765797166502</v>
      </c>
      <c r="AX4667" s="1">
        <v>2144.9959546277146</v>
      </c>
      <c r="AY4667" s="1">
        <v>1194.8529411764705</v>
      </c>
    </row>
    <row r="4668" spans="1:51" x14ac:dyDescent="0.2">
      <c r="A4668" s="3">
        <v>46105</v>
      </c>
      <c r="B4668">
        <v>46105</v>
      </c>
      <c r="C4668" t="s">
        <v>14718</v>
      </c>
      <c r="D4668" t="s">
        <v>66</v>
      </c>
      <c r="E4668" t="s">
        <v>124</v>
      </c>
      <c r="F4668" t="s">
        <v>399</v>
      </c>
      <c r="G4668" s="1">
        <v>0</v>
      </c>
      <c r="H4668" s="1">
        <v>0</v>
      </c>
      <c r="I4668" s="1">
        <v>400</v>
      </c>
      <c r="J4668" s="1">
        <v>0</v>
      </c>
      <c r="K4668" s="1">
        <v>0</v>
      </c>
      <c r="L4668" s="1">
        <v>0</v>
      </c>
      <c r="M4668" s="1">
        <v>0</v>
      </c>
      <c r="N4668" s="1">
        <v>0</v>
      </c>
      <c r="O4668" s="1">
        <v>400</v>
      </c>
      <c r="P4668" t="s">
        <v>14719</v>
      </c>
      <c r="Q4668" s="2">
        <v>244432</v>
      </c>
      <c r="R4668" t="s">
        <v>70</v>
      </c>
      <c r="S4668">
        <v>0</v>
      </c>
      <c r="T4668" t="s">
        <v>594</v>
      </c>
      <c r="U4668" t="s">
        <v>93</v>
      </c>
      <c r="V4668" s="1">
        <v>0</v>
      </c>
      <c r="W4668" s="1">
        <v>0</v>
      </c>
      <c r="X4668" s="1">
        <v>0</v>
      </c>
      <c r="AA4668" t="s">
        <v>58</v>
      </c>
      <c r="AB4668" s="1">
        <v>0</v>
      </c>
      <c r="AC4668" s="4">
        <f>IF(ISNUMBER(MATCH(AD4668, $AD$2:AD4667, 0)), INDEX($AC$2:AC4667, MATCH(AD4668, $AD$2:AD4667, 0)), MAX($AC$2:AC4667)+1)</f>
        <v>55</v>
      </c>
      <c r="AD4668" t="str">
        <f t="shared" si="219"/>
        <v>ลำพูน-ตลาดไท</v>
      </c>
      <c r="AE4668" t="s">
        <v>73</v>
      </c>
      <c r="AF4668" s="1">
        <v>0</v>
      </c>
      <c r="AG4668" s="1">
        <v>0</v>
      </c>
      <c r="AH4668" s="1">
        <v>0</v>
      </c>
      <c r="AI4668" t="s">
        <v>14720</v>
      </c>
      <c r="AJ4668" s="1">
        <v>1</v>
      </c>
      <c r="AK4668" s="1">
        <v>720</v>
      </c>
      <c r="AL4668" s="1">
        <v>720</v>
      </c>
      <c r="AM4668" s="1">
        <v>1</v>
      </c>
      <c r="AN4668" s="1">
        <v>0</v>
      </c>
      <c r="AO4668" s="1">
        <v>0</v>
      </c>
      <c r="AP4668" s="1">
        <v>0</v>
      </c>
      <c r="AQ4668" s="1">
        <v>0</v>
      </c>
      <c r="AR4668" s="1">
        <v>400</v>
      </c>
      <c r="AS4668" s="1">
        <v>776.21094696969703</v>
      </c>
      <c r="AT4668" s="1">
        <f>Table1[[#This Row],[รวมต้นทุนค่าเดินทาง]]+Table1[[#This Row],[รวมต้นทุนค่าซ่อม]]+Table1[[#This Row],[รวมค่าเสื่อม]]</f>
        <v>2424.2279726198894</v>
      </c>
      <c r="AU4668" s="1">
        <f t="shared" si="217"/>
        <v>3993.3918610908977</v>
      </c>
      <c r="AV4668" s="1" t="str" cm="1">
        <f t="array" ref="AV4668">IF(AC4668&lt;4, "เก็บ", IF(OR(AT4668 &lt; PERCENTILE(IF($AC$2:$AC$5092=AC4668, $AT$2:$AT$5092), 0.25) - 1.5 * (PERCENTILE(IF($AC$2:$AC$5092=AC4668, $AT$2:$AT$5092), 0.75) - PERCENTILE(IF($AC$2:$AC$5092=AC4668, $AT$2:$AT$5092), 0.25)), AT4668 &gt; PERCENTILE(IF($AC$2:$AC$5092=AC4668, $AT$2:$AT$5092), 0.75) + 1.5 * (PERCENTILE(IF($AC$2:$AC$5092=AC4668, $AT$2:$AT$5092), 0.75) - PERCENTILE(IF($AC$2:$AC$5092=AC4668, $AT$2:$AT$5092), 0.25))), "ตัด", "เก็บ"))</f>
        <v>เก็บ</v>
      </c>
      <c r="AW4668" s="1">
        <f t="shared" si="218"/>
        <v>2895.1646759338996</v>
      </c>
      <c r="AX4668" s="1">
        <v>1760.6039638270934</v>
      </c>
      <c r="AY4668" s="1">
        <v>1248.0170256501922</v>
      </c>
    </row>
    <row r="4669" spans="1:51" x14ac:dyDescent="0.2">
      <c r="A4669" s="3">
        <v>46105</v>
      </c>
      <c r="B4669">
        <v>46105</v>
      </c>
      <c r="C4669" t="s">
        <v>14721</v>
      </c>
      <c r="D4669" t="s">
        <v>66</v>
      </c>
      <c r="E4669" t="s">
        <v>124</v>
      </c>
      <c r="F4669" t="s">
        <v>317</v>
      </c>
      <c r="G4669" s="1">
        <v>0</v>
      </c>
      <c r="H4669" s="1">
        <v>0</v>
      </c>
      <c r="I4669" s="1">
        <v>400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  <c r="O4669" s="1">
        <v>400</v>
      </c>
      <c r="P4669" t="s">
        <v>14722</v>
      </c>
      <c r="Q4669" s="2">
        <v>244432</v>
      </c>
      <c r="R4669" t="s">
        <v>70</v>
      </c>
      <c r="S4669">
        <v>0</v>
      </c>
      <c r="T4669" t="s">
        <v>594</v>
      </c>
      <c r="U4669" t="s">
        <v>93</v>
      </c>
      <c r="V4669" s="1">
        <v>0</v>
      </c>
      <c r="W4669" s="1">
        <v>0</v>
      </c>
      <c r="X4669" s="1">
        <v>0</v>
      </c>
      <c r="AA4669" t="s">
        <v>58</v>
      </c>
      <c r="AB4669" s="1">
        <v>0</v>
      </c>
      <c r="AC4669" s="4">
        <f>IF(ISNUMBER(MATCH(AD4669, $AD$2:AD4668, 0)), INDEX($AC$2:AC4668, MATCH(AD4669, $AD$2:AD4668, 0)), MAX($AC$2:AC4668)+1)</f>
        <v>55</v>
      </c>
      <c r="AD4669" t="str">
        <f t="shared" si="219"/>
        <v>ลำพูน-ตลาดไท</v>
      </c>
      <c r="AE4669" t="s">
        <v>73</v>
      </c>
      <c r="AF4669" s="1">
        <v>0</v>
      </c>
      <c r="AG4669" s="1">
        <v>0</v>
      </c>
      <c r="AH4669" s="1">
        <v>0</v>
      </c>
      <c r="AI4669" t="s">
        <v>14723</v>
      </c>
      <c r="AJ4669" s="1">
        <v>1</v>
      </c>
      <c r="AK4669" s="1">
        <v>720</v>
      </c>
      <c r="AL4669" s="1">
        <v>720</v>
      </c>
      <c r="AM4669" s="1">
        <v>1</v>
      </c>
      <c r="AN4669" s="1">
        <v>0</v>
      </c>
      <c r="AO4669" s="1">
        <v>0</v>
      </c>
      <c r="AP4669" s="1">
        <v>0</v>
      </c>
      <c r="AQ4669" s="1">
        <v>0</v>
      </c>
      <c r="AR4669" s="1">
        <v>400</v>
      </c>
      <c r="AS4669" s="1">
        <v>122.52919271850983</v>
      </c>
      <c r="AT4669" s="1">
        <f>Table1[[#This Row],[รวมต้นทุนค่าเดินทาง]]+Table1[[#This Row],[รวมต้นทุนค่าซ่อม]]+Table1[[#This Row],[รวมค่าเสื่อม]]</f>
        <v>1714.6228780187168</v>
      </c>
      <c r="AU4669" s="1">
        <f t="shared" si="217"/>
        <v>3993.3918610908977</v>
      </c>
      <c r="AV4669" s="1" t="str" cm="1">
        <f t="array" ref="AV4669">IF(AC4669&lt;4, "เก็บ", IF(OR(AT4669 &lt; PERCENTILE(IF($AC$2:$AC$5092=AC4669, $AT$2:$AT$5092), 0.25) - 1.5 * (PERCENTILE(IF($AC$2:$AC$5092=AC4669, $AT$2:$AT$5092), 0.75) - PERCENTILE(IF($AC$2:$AC$5092=AC4669, $AT$2:$AT$5092), 0.25)), AT4669 &gt; PERCENTILE(IF($AC$2:$AC$5092=AC4669, $AT$2:$AT$5092), 0.75) + 1.5 * (PERCENTILE(IF($AC$2:$AC$5092=AC4669, $AT$2:$AT$5092), 0.75) - PERCENTILE(IF($AC$2:$AC$5092=AC4669, $AT$2:$AT$5092), 0.25))), "ตัด", "เก็บ"))</f>
        <v>เก็บ</v>
      </c>
      <c r="AW4669" s="1">
        <f t="shared" si="218"/>
        <v>2895.1646759338996</v>
      </c>
      <c r="AX4669" s="1">
        <v>1760.6039638270934</v>
      </c>
      <c r="AY4669" s="1">
        <v>1192.093685300207</v>
      </c>
    </row>
    <row r="4670" spans="1:51" x14ac:dyDescent="0.2">
      <c r="A4670" s="3">
        <v>46105</v>
      </c>
      <c r="B4670">
        <v>46105</v>
      </c>
      <c r="C4670" t="s">
        <v>14724</v>
      </c>
      <c r="D4670" t="s">
        <v>66</v>
      </c>
      <c r="E4670" t="s">
        <v>124</v>
      </c>
      <c r="F4670" t="s">
        <v>435</v>
      </c>
      <c r="G4670" s="1">
        <v>0</v>
      </c>
      <c r="H4670" s="1">
        <v>0</v>
      </c>
      <c r="I4670" s="1">
        <v>500</v>
      </c>
      <c r="J4670" s="1">
        <v>0</v>
      </c>
      <c r="K4670" s="1">
        <v>0</v>
      </c>
      <c r="L4670" s="1">
        <v>0</v>
      </c>
      <c r="M4670" s="1">
        <v>0</v>
      </c>
      <c r="N4670" s="1">
        <v>0</v>
      </c>
      <c r="O4670" s="1">
        <v>500</v>
      </c>
      <c r="P4670" t="s">
        <v>14725</v>
      </c>
      <c r="Q4670" s="2">
        <v>244432</v>
      </c>
      <c r="R4670" t="s">
        <v>70</v>
      </c>
      <c r="S4670">
        <v>0</v>
      </c>
      <c r="T4670" t="s">
        <v>71</v>
      </c>
      <c r="U4670" t="s">
        <v>161</v>
      </c>
      <c r="V4670" s="1">
        <v>0</v>
      </c>
      <c r="W4670" s="1">
        <v>0</v>
      </c>
      <c r="X4670" s="1">
        <v>0</v>
      </c>
      <c r="AA4670" t="s">
        <v>58</v>
      </c>
      <c r="AB4670" s="1">
        <v>0</v>
      </c>
      <c r="AC4670" s="4">
        <f>IF(ISNUMBER(MATCH(AD4670, $AD$2:AD4669, 0)), INDEX($AC$2:AC4669, MATCH(AD4670, $AD$2:AD4669, 0)), MAX($AC$2:AC4669)+1)</f>
        <v>9</v>
      </c>
      <c r="AD4670" t="str">
        <f t="shared" si="219"/>
        <v>เชียงใหม่-พุทธมณฑลสาย 2</v>
      </c>
      <c r="AE4670" t="s">
        <v>73</v>
      </c>
      <c r="AF4670" s="1">
        <v>0</v>
      </c>
      <c r="AG4670" s="1">
        <v>0</v>
      </c>
      <c r="AH4670" s="1">
        <v>0</v>
      </c>
      <c r="AI4670" t="s">
        <v>14726</v>
      </c>
      <c r="AJ4670" s="1">
        <v>1</v>
      </c>
      <c r="AK4670" s="1">
        <v>720</v>
      </c>
      <c r="AL4670" s="1">
        <v>720</v>
      </c>
      <c r="AM4670" s="1">
        <v>1</v>
      </c>
      <c r="AN4670" s="1">
        <v>0</v>
      </c>
      <c r="AO4670" s="1">
        <v>0</v>
      </c>
      <c r="AP4670" s="1">
        <v>0</v>
      </c>
      <c r="AQ4670" s="1">
        <v>0</v>
      </c>
      <c r="AR4670" s="1">
        <v>500</v>
      </c>
      <c r="AS4670" s="1">
        <v>168.29880952380952</v>
      </c>
      <c r="AT4670" s="1">
        <f>Table1[[#This Row],[รวมต้นทุนค่าเดินทาง]]+Table1[[#This Row],[รวมต้นทุนค่าซ่อม]]+Table1[[#This Row],[รวมค่าเสื่อม]]</f>
        <v>2014.6841319632611</v>
      </c>
      <c r="AU4670" s="1">
        <f t="shared" si="217"/>
        <v>4623.2312262414152</v>
      </c>
      <c r="AV4670" s="1" t="str" cm="1">
        <f t="array" ref="AV4670">IF(AC4670&lt;4, "เก็บ", IF(OR(AT4670 &lt; PERCENTILE(IF($AC$2:$AC$5092=AC4670, $AT$2:$AT$5092), 0.25) - 1.5 * (PERCENTILE(IF($AC$2:$AC$5092=AC4670, $AT$2:$AT$5092), 0.75) - PERCENTILE(IF($AC$2:$AC$5092=AC4670, $AT$2:$AT$5092), 0.25)), AT4670 &gt; PERCENTILE(IF($AC$2:$AC$5092=AC4670, $AT$2:$AT$5092), 0.75) + 1.5 * (PERCENTILE(IF($AC$2:$AC$5092=AC4670, $AT$2:$AT$5092), 0.75) - PERCENTILE(IF($AC$2:$AC$5092=AC4670, $AT$2:$AT$5092), 0.25))), "ตัด", "เก็บ"))</f>
        <v>เก็บ</v>
      </c>
      <c r="AW4670" s="1">
        <f t="shared" si="218"/>
        <v>4005.4952465164292</v>
      </c>
      <c r="AX4670" s="1">
        <v>2577.9546108768855</v>
      </c>
      <c r="AY4670" s="1">
        <v>1346.3853224394516</v>
      </c>
    </row>
    <row r="4671" spans="1:51" x14ac:dyDescent="0.2">
      <c r="A4671" s="3">
        <v>46105</v>
      </c>
      <c r="B4671">
        <v>46105</v>
      </c>
      <c r="C4671" t="s">
        <v>14727</v>
      </c>
      <c r="D4671" t="s">
        <v>66</v>
      </c>
      <c r="E4671" t="s">
        <v>124</v>
      </c>
      <c r="F4671" t="s">
        <v>1790</v>
      </c>
      <c r="G4671" s="1">
        <v>0</v>
      </c>
      <c r="H4671" s="1">
        <v>1038</v>
      </c>
      <c r="I4671" s="1">
        <v>400</v>
      </c>
      <c r="J4671" s="1">
        <v>0</v>
      </c>
      <c r="K4671" s="1">
        <v>0</v>
      </c>
      <c r="L4671" s="1">
        <v>0</v>
      </c>
      <c r="M4671" s="1">
        <v>0</v>
      </c>
      <c r="N4671" s="1">
        <v>0</v>
      </c>
      <c r="O4671" s="1">
        <v>400</v>
      </c>
      <c r="P4671" t="s">
        <v>14728</v>
      </c>
      <c r="Q4671" s="2">
        <v>244432</v>
      </c>
      <c r="R4671" t="s">
        <v>70</v>
      </c>
      <c r="S4671">
        <v>0</v>
      </c>
      <c r="T4671" t="s">
        <v>71</v>
      </c>
      <c r="U4671" t="s">
        <v>93</v>
      </c>
      <c r="V4671" s="1">
        <v>0</v>
      </c>
      <c r="W4671" s="1">
        <v>0</v>
      </c>
      <c r="X4671" s="1">
        <v>0</v>
      </c>
      <c r="AA4671" t="s">
        <v>58</v>
      </c>
      <c r="AB4671" s="1">
        <v>0</v>
      </c>
      <c r="AC4671" s="4">
        <f>IF(ISNUMBER(MATCH(AD4671, $AD$2:AD4670, 0)), INDEX($AC$2:AC4670, MATCH(AD4671, $AD$2:AD4670, 0)), MAX($AC$2:AC4670)+1)</f>
        <v>4</v>
      </c>
      <c r="AD4671" t="str">
        <f t="shared" si="219"/>
        <v>เชียงใหม่-ตลาดไท</v>
      </c>
      <c r="AE4671" t="s">
        <v>73</v>
      </c>
      <c r="AF4671" s="1">
        <v>0</v>
      </c>
      <c r="AG4671" s="1">
        <v>0</v>
      </c>
      <c r="AH4671" s="1">
        <v>0</v>
      </c>
      <c r="AI4671" t="s">
        <v>14729</v>
      </c>
      <c r="AJ4671" s="1">
        <v>1</v>
      </c>
      <c r="AK4671" s="1">
        <v>720</v>
      </c>
      <c r="AL4671" s="1">
        <v>720</v>
      </c>
      <c r="AM4671" s="1">
        <v>1</v>
      </c>
      <c r="AN4671" s="1">
        <v>0</v>
      </c>
      <c r="AO4671" s="1">
        <v>0</v>
      </c>
      <c r="AP4671" s="1">
        <v>0</v>
      </c>
      <c r="AQ4671" s="1">
        <v>0</v>
      </c>
      <c r="AR4671" s="1">
        <v>1438</v>
      </c>
      <c r="AS4671" s="1">
        <v>566.32795272471822</v>
      </c>
      <c r="AT4671" s="1">
        <f>Table1[[#This Row],[รวมต้นทุนค่าเดินทาง]]+Table1[[#This Row],[รวมต้นทุนค่าซ่อม]]+Table1[[#This Row],[รวมค่าเสื่อม]]</f>
        <v>3637.9325034159624</v>
      </c>
      <c r="AU4671" s="1">
        <f t="shared" si="217"/>
        <v>4256.109283997258</v>
      </c>
      <c r="AV4671" s="1" t="str" cm="1">
        <f t="array" ref="AV4671">IF(AC4671&lt;4, "เก็บ", IF(OR(AT4671 &lt; PERCENTILE(IF($AC$2:$AC$5092=AC4671, $AT$2:$AT$5092), 0.25) - 1.5 * (PERCENTILE(IF($AC$2:$AC$5092=AC4671, $AT$2:$AT$5092), 0.75) - PERCENTILE(IF($AC$2:$AC$5092=AC4671, $AT$2:$AT$5092), 0.25)), AT4671 &gt; PERCENTILE(IF($AC$2:$AC$5092=AC4671, $AT$2:$AT$5092), 0.75) + 1.5 * (PERCENTILE(IF($AC$2:$AC$5092=AC4671, $AT$2:$AT$5092), 0.75) - PERCENTILE(IF($AC$2:$AC$5092=AC4671, $AT$2:$AT$5092), 0.25))), "ตัด", "เก็บ"))</f>
        <v>เก็บ</v>
      </c>
      <c r="AW4671" s="1">
        <f t="shared" si="218"/>
        <v>3807.0727671795808</v>
      </c>
      <c r="AX4671" s="1">
        <v>2335.0230876608157</v>
      </c>
      <c r="AY4671" s="1">
        <v>1633.6045506912442</v>
      </c>
    </row>
    <row r="4672" spans="1:51" x14ac:dyDescent="0.2">
      <c r="A4672" s="3">
        <v>46105</v>
      </c>
      <c r="B4672">
        <v>46105</v>
      </c>
      <c r="C4672" t="s">
        <v>14730</v>
      </c>
      <c r="D4672" t="s">
        <v>66</v>
      </c>
      <c r="E4672" t="s">
        <v>124</v>
      </c>
      <c r="F4672" t="s">
        <v>194</v>
      </c>
      <c r="G4672" s="1">
        <v>0</v>
      </c>
      <c r="H4672" s="1">
        <v>803</v>
      </c>
      <c r="I4672" s="1">
        <v>400</v>
      </c>
      <c r="J4672" s="1">
        <v>0</v>
      </c>
      <c r="K4672" s="1">
        <v>0</v>
      </c>
      <c r="L4672" s="1">
        <v>0</v>
      </c>
      <c r="M4672" s="1">
        <v>0</v>
      </c>
      <c r="N4672" s="1">
        <v>0</v>
      </c>
      <c r="O4672" s="1">
        <v>400</v>
      </c>
      <c r="P4672" t="s">
        <v>14731</v>
      </c>
      <c r="Q4672" s="2">
        <v>244432</v>
      </c>
      <c r="R4672" t="s">
        <v>70</v>
      </c>
      <c r="S4672">
        <v>0</v>
      </c>
      <c r="T4672" t="s">
        <v>88</v>
      </c>
      <c r="U4672" t="s">
        <v>93</v>
      </c>
      <c r="V4672" s="1">
        <v>0</v>
      </c>
      <c r="W4672" s="1">
        <v>0</v>
      </c>
      <c r="X4672" s="1">
        <v>0</v>
      </c>
      <c r="AA4672" t="s">
        <v>58</v>
      </c>
      <c r="AB4672" s="1">
        <v>0</v>
      </c>
      <c r="AC4672" s="4">
        <f>IF(ISNUMBER(MATCH(AD4672, $AD$2:AD4671, 0)), INDEX($AC$2:AC4671, MATCH(AD4672, $AD$2:AD4671, 0)), MAX($AC$2:AC4671)+1)</f>
        <v>51</v>
      </c>
      <c r="AD4672" t="str">
        <f t="shared" si="219"/>
        <v>แพร่-ตลาดไท</v>
      </c>
      <c r="AE4672" t="s">
        <v>73</v>
      </c>
      <c r="AF4672" s="1">
        <v>0</v>
      </c>
      <c r="AG4672" s="1">
        <v>0</v>
      </c>
      <c r="AH4672" s="1">
        <v>0</v>
      </c>
      <c r="AI4672" t="s">
        <v>14732</v>
      </c>
      <c r="AJ4672" s="1">
        <v>1</v>
      </c>
      <c r="AK4672" s="1">
        <v>572</v>
      </c>
      <c r="AL4672" s="1">
        <v>572</v>
      </c>
      <c r="AM4672" s="1">
        <v>1</v>
      </c>
      <c r="AN4672" s="1">
        <v>0</v>
      </c>
      <c r="AO4672" s="1">
        <v>0</v>
      </c>
      <c r="AP4672" s="1">
        <v>0</v>
      </c>
      <c r="AQ4672" s="1">
        <v>0</v>
      </c>
      <c r="AR4672" s="1">
        <v>1203</v>
      </c>
      <c r="AS4672" s="1">
        <v>657.54567471937526</v>
      </c>
      <c r="AT4672" s="1">
        <f>Table1[[#This Row],[รวมต้นทุนค่าเดินทาง]]+Table1[[#This Row],[รวมต้นทุนค่าซ่อม]]+Table1[[#This Row],[รวมค่าเสื่อม]]</f>
        <v>3670.9144664169289</v>
      </c>
      <c r="AU4672" s="1">
        <f t="shared" si="217"/>
        <v>4737.6107634746759</v>
      </c>
      <c r="AV4672" s="1" t="str" cm="1">
        <f t="array" ref="AV4672">IF(AC4672&lt;4, "เก็บ", IF(OR(AT4672 &lt; PERCENTILE(IF($AC$2:$AC$5092=AC4672, $AT$2:$AT$5092), 0.25) - 1.5 * (PERCENTILE(IF($AC$2:$AC$5092=AC4672, $AT$2:$AT$5092), 0.75) - PERCENTILE(IF($AC$2:$AC$5092=AC4672, $AT$2:$AT$5092), 0.25)), AT4672 &gt; PERCENTILE(IF($AC$2:$AC$5092=AC4672, $AT$2:$AT$5092), 0.75) + 1.5 * (PERCENTILE(IF($AC$2:$AC$5092=AC4672, $AT$2:$AT$5092), 0.75) - PERCENTILE(IF($AC$2:$AC$5092=AC4672, $AT$2:$AT$5092), 0.25))), "ตัด", "เก็บ"))</f>
        <v>เก็บ</v>
      </c>
      <c r="AW4672" s="1">
        <f t="shared" si="218"/>
        <v>4487.1668970521196</v>
      </c>
      <c r="AX4672" s="1">
        <v>3014.4338711558335</v>
      </c>
      <c r="AY4672" s="1">
        <v>1810.3687916975537</v>
      </c>
    </row>
    <row r="4673" spans="1:51" x14ac:dyDescent="0.2">
      <c r="A4673" s="3">
        <v>46105</v>
      </c>
      <c r="B4673">
        <v>46105</v>
      </c>
      <c r="C4673" t="s">
        <v>14733</v>
      </c>
      <c r="D4673" t="s">
        <v>66</v>
      </c>
      <c r="E4673" t="s">
        <v>105</v>
      </c>
      <c r="F4673" t="s">
        <v>1237</v>
      </c>
      <c r="G4673" s="1">
        <v>0</v>
      </c>
      <c r="H4673" s="1">
        <v>0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736</v>
      </c>
      <c r="O4673" s="1">
        <v>1405</v>
      </c>
      <c r="P4673" t="s">
        <v>14734</v>
      </c>
      <c r="Q4673" s="2">
        <v>244432</v>
      </c>
      <c r="R4673" t="s">
        <v>55</v>
      </c>
      <c r="S4673">
        <v>0</v>
      </c>
      <c r="T4673" t="s">
        <v>87</v>
      </c>
      <c r="U4673" t="s">
        <v>71</v>
      </c>
      <c r="V4673" s="1">
        <v>0</v>
      </c>
      <c r="W4673" s="1">
        <v>0</v>
      </c>
      <c r="X4673" s="1">
        <v>669</v>
      </c>
      <c r="Y4673" t="s">
        <v>108</v>
      </c>
      <c r="Z4673" t="s">
        <v>71</v>
      </c>
      <c r="AA4673" t="s">
        <v>14735</v>
      </c>
      <c r="AB4673" s="1">
        <v>0</v>
      </c>
      <c r="AC4673" s="4">
        <f>IF(ISNUMBER(MATCH(AD4673, $AD$2:AD4672, 0)), INDEX($AC$2:AC4672, MATCH(AD4673, $AD$2:AD4672, 0)), MAX($AC$2:AC4672)+1)</f>
        <v>6</v>
      </c>
      <c r="AD4673" t="str">
        <f t="shared" si="219"/>
        <v>เชียงราย-เชียงใหม่</v>
      </c>
      <c r="AE4673" t="s">
        <v>55</v>
      </c>
      <c r="AF4673" s="1">
        <v>0</v>
      </c>
      <c r="AG4673" s="1">
        <v>0</v>
      </c>
      <c r="AH4673" s="1">
        <v>0</v>
      </c>
      <c r="AI4673" t="s">
        <v>14736</v>
      </c>
      <c r="AJ4673" s="1">
        <v>1</v>
      </c>
      <c r="AK4673" s="1">
        <v>0</v>
      </c>
      <c r="AL4673" s="1">
        <v>0</v>
      </c>
      <c r="AM4673" s="1">
        <v>0</v>
      </c>
      <c r="AN4673" s="1">
        <v>0</v>
      </c>
      <c r="AO4673" s="1">
        <v>0</v>
      </c>
      <c r="AP4673" s="1">
        <v>0</v>
      </c>
      <c r="AQ4673" s="1">
        <v>0</v>
      </c>
      <c r="AR4673" s="1">
        <v>1405</v>
      </c>
      <c r="AS4673" s="1">
        <v>668.04058333333319</v>
      </c>
      <c r="AT4673" s="1">
        <f>Table1[[#This Row],[รวมต้นทุนค่าเดินทาง]]+Table1[[#This Row],[รวมต้นทุนค่าซ่อม]]+Table1[[#This Row],[รวมค่าเสื่อม]]</f>
        <v>3488.1349229559746</v>
      </c>
      <c r="AU4673" s="1">
        <f t="shared" si="217"/>
        <v>4428.3346813776061</v>
      </c>
      <c r="AV4673" s="1" t="str" cm="1">
        <f t="array" ref="AV4673">IF(AC4673&lt;4, "เก็บ", IF(OR(AT4673 &lt; PERCENTILE(IF($AC$2:$AC$5092=AC4673, $AT$2:$AT$5092), 0.25) - 1.5 * (PERCENTILE(IF($AC$2:$AC$5092=AC4673, $AT$2:$AT$5092), 0.75) - PERCENTILE(IF($AC$2:$AC$5092=AC4673, $AT$2:$AT$5092), 0.25)), AT4673 &gt; PERCENTILE(IF($AC$2:$AC$5092=AC4673, $AT$2:$AT$5092), 0.75) + 1.5 * (PERCENTILE(IF($AC$2:$AC$5092=AC4673, $AT$2:$AT$5092), 0.75) - PERCENTILE(IF($AC$2:$AC$5092=AC4673, $AT$2:$AT$5092), 0.25))), "ตัด", "เก็บ"))</f>
        <v>เก็บ</v>
      </c>
      <c r="AW4673" s="1">
        <f t="shared" si="218"/>
        <v>3873.7679454274344</v>
      </c>
      <c r="AX4673" s="1">
        <v>2781.4385174989698</v>
      </c>
      <c r="AY4673" s="1">
        <v>1415.0943396226414</v>
      </c>
    </row>
    <row r="4674" spans="1:51" x14ac:dyDescent="0.2">
      <c r="A4674" s="3">
        <v>46106</v>
      </c>
      <c r="B4674">
        <v>46106</v>
      </c>
      <c r="C4674" t="s">
        <v>14737</v>
      </c>
      <c r="D4674" t="s">
        <v>66</v>
      </c>
      <c r="E4674" t="s">
        <v>129</v>
      </c>
      <c r="F4674" t="s">
        <v>683</v>
      </c>
      <c r="G4674" s="1">
        <v>1038</v>
      </c>
      <c r="H4674" s="1">
        <v>0</v>
      </c>
      <c r="I4674" s="1">
        <v>500</v>
      </c>
      <c r="J4674" s="1">
        <v>0</v>
      </c>
      <c r="K4674" s="1">
        <v>0</v>
      </c>
      <c r="L4674" s="1">
        <v>0</v>
      </c>
      <c r="M4674" s="1">
        <v>0</v>
      </c>
      <c r="N4674" s="1">
        <v>0</v>
      </c>
      <c r="O4674" s="1">
        <v>1538</v>
      </c>
      <c r="P4674" t="s">
        <v>14738</v>
      </c>
      <c r="Q4674" s="2">
        <v>244433</v>
      </c>
      <c r="R4674" t="s">
        <v>70</v>
      </c>
      <c r="S4674">
        <v>0</v>
      </c>
      <c r="T4674" t="s">
        <v>594</v>
      </c>
      <c r="U4674" t="s">
        <v>161</v>
      </c>
      <c r="V4674" s="1">
        <v>0</v>
      </c>
      <c r="W4674" s="1">
        <v>0</v>
      </c>
      <c r="X4674" s="1">
        <v>0</v>
      </c>
      <c r="AA4674" t="s">
        <v>58</v>
      </c>
      <c r="AB4674" s="1">
        <v>0</v>
      </c>
      <c r="AC4674" s="4">
        <f>IF(ISNUMBER(MATCH(AD4674, $AD$2:AD4673, 0)), INDEX($AC$2:AC4673, MATCH(AD4674, $AD$2:AD4673, 0)), MAX($AC$2:AC4673)+1)</f>
        <v>16</v>
      </c>
      <c r="AD4674" t="str">
        <f t="shared" si="219"/>
        <v>ลำพูน-พุทธมณฑลสาย 2</v>
      </c>
      <c r="AE4674" t="s">
        <v>73</v>
      </c>
      <c r="AF4674" s="1">
        <v>0</v>
      </c>
      <c r="AG4674" s="1">
        <v>0</v>
      </c>
      <c r="AH4674" s="1">
        <v>0</v>
      </c>
      <c r="AI4674" t="s">
        <v>14739</v>
      </c>
      <c r="AJ4674" s="1">
        <v>1</v>
      </c>
      <c r="AK4674" s="1">
        <v>720</v>
      </c>
      <c r="AL4674" s="1">
        <v>720</v>
      </c>
      <c r="AM4674" s="1">
        <v>1</v>
      </c>
      <c r="AN4674" s="1">
        <v>0</v>
      </c>
      <c r="AO4674" s="1">
        <v>0</v>
      </c>
      <c r="AP4674" s="1">
        <v>0</v>
      </c>
      <c r="AQ4674" s="1">
        <v>0</v>
      </c>
      <c r="AR4674" s="1">
        <v>1538</v>
      </c>
      <c r="AS4674" s="1">
        <v>390.93666341938626</v>
      </c>
      <c r="AT4674" s="1">
        <f>Table1[[#This Row],[รวมต้นทุนค่าเดินทาง]]+Table1[[#This Row],[รวมต้นทุนค่าซ่อม]]+Table1[[#This Row],[รวมค่าเสื่อม]]</f>
        <v>3818.1320564606231</v>
      </c>
      <c r="AU4674" s="1">
        <f t="shared" si="217"/>
        <v>5163.6846887306729</v>
      </c>
      <c r="AV4674" s="1" t="str" cm="1">
        <f t="array" ref="AV4674">IF(AC4674&lt;4, "เก็บ", IF(OR(AT4674 &lt; PERCENTILE(IF($AC$2:$AC$5092=AC4674, $AT$2:$AT$5092), 0.25) - 1.5 * (PERCENTILE(IF($AC$2:$AC$5092=AC4674, $AT$2:$AT$5092), 0.75) - PERCENTILE(IF($AC$2:$AC$5092=AC4674, $AT$2:$AT$5092), 0.25)), AT4674 &gt; PERCENTILE(IF($AC$2:$AC$5092=AC4674, $AT$2:$AT$5092), 0.75) + 1.5 * (PERCENTILE(IF($AC$2:$AC$5092=AC4674, $AT$2:$AT$5092), 0.75) - PERCENTILE(IF($AC$2:$AC$5092=AC4674, $AT$2:$AT$5092), 0.25))), "ตัด", "เก็บ"))</f>
        <v>เก็บ</v>
      </c>
      <c r="AW4674" s="1">
        <f t="shared" si="218"/>
        <v>5163.6846887306729</v>
      </c>
      <c r="AX4674" s="1">
        <v>3458.2701410564205</v>
      </c>
      <c r="AY4674" s="1">
        <v>1889.1953930412371</v>
      </c>
    </row>
    <row r="4675" spans="1:51" x14ac:dyDescent="0.2">
      <c r="A4675" s="3">
        <v>46106</v>
      </c>
      <c r="B4675">
        <v>46106</v>
      </c>
      <c r="C4675" t="s">
        <v>14740</v>
      </c>
      <c r="D4675" t="s">
        <v>66</v>
      </c>
      <c r="E4675" t="s">
        <v>124</v>
      </c>
      <c r="F4675" t="s">
        <v>313</v>
      </c>
      <c r="G4675" s="1">
        <v>669</v>
      </c>
      <c r="H4675" s="1">
        <v>0</v>
      </c>
      <c r="I4675" s="1">
        <v>400</v>
      </c>
      <c r="J4675" s="1">
        <v>0</v>
      </c>
      <c r="K4675" s="1">
        <v>0</v>
      </c>
      <c r="L4675" s="1">
        <v>0</v>
      </c>
      <c r="M4675" s="1">
        <v>0</v>
      </c>
      <c r="N4675" s="1">
        <v>0</v>
      </c>
      <c r="O4675" s="1">
        <v>1069</v>
      </c>
      <c r="P4675" t="s">
        <v>14741</v>
      </c>
      <c r="Q4675" s="2">
        <v>244433</v>
      </c>
      <c r="R4675" t="s">
        <v>70</v>
      </c>
      <c r="S4675">
        <v>0</v>
      </c>
      <c r="T4675" t="s">
        <v>254</v>
      </c>
      <c r="U4675" t="s">
        <v>161</v>
      </c>
      <c r="V4675" s="1">
        <v>0</v>
      </c>
      <c r="W4675" s="1">
        <v>0</v>
      </c>
      <c r="X4675" s="1">
        <v>0</v>
      </c>
      <c r="AA4675" t="s">
        <v>58</v>
      </c>
      <c r="AB4675" s="1">
        <v>0</v>
      </c>
      <c r="AC4675" s="4">
        <f>IF(ISNUMBER(MATCH(AD4675, $AD$2:AD4674, 0)), INDEX($AC$2:AC4674, MATCH(AD4675, $AD$2:AD4674, 0)), MAX($AC$2:AC4674)+1)</f>
        <v>11</v>
      </c>
      <c r="AD4675" t="str">
        <f t="shared" si="219"/>
        <v>ลำปาง-พุทธมณฑลสาย 2</v>
      </c>
      <c r="AE4675" t="s">
        <v>73</v>
      </c>
      <c r="AF4675" s="1">
        <v>0</v>
      </c>
      <c r="AG4675" s="1">
        <v>0</v>
      </c>
      <c r="AH4675" s="1">
        <v>0</v>
      </c>
      <c r="AI4675" t="s">
        <v>14742</v>
      </c>
      <c r="AJ4675" s="1">
        <v>1</v>
      </c>
      <c r="AK4675" s="1">
        <v>720</v>
      </c>
      <c r="AL4675" s="1">
        <v>720</v>
      </c>
      <c r="AM4675" s="1">
        <v>1</v>
      </c>
      <c r="AN4675" s="1">
        <v>0</v>
      </c>
      <c r="AO4675" s="1">
        <v>0</v>
      </c>
      <c r="AP4675" s="1">
        <v>0</v>
      </c>
      <c r="AQ4675" s="1">
        <v>0</v>
      </c>
      <c r="AR4675" s="1">
        <v>1069</v>
      </c>
      <c r="AS4675" s="1">
        <v>2672.023615617049</v>
      </c>
      <c r="AT4675" s="1">
        <f>Table1[[#This Row],[รวมต้นทุนค่าเดินทาง]]+Table1[[#This Row],[รวมต้นทุนค่าซ่อม]]+Table1[[#This Row],[รวมค่าเสื่อม]]</f>
        <v>6063.0722267281599</v>
      </c>
      <c r="AU4675" s="1">
        <f t="shared" ref="AU4675:AU4738" si="220">AVERAGEIF($AC$2:$AC$5092, AC4675, $AT$2:$AT$5092)</f>
        <v>4930.4097489270907</v>
      </c>
      <c r="AV4675" s="1" t="str" cm="1">
        <f t="array" ref="AV4675">IF(AC4675&lt;4, "เก็บ", IF(OR(AT4675 &lt; PERCENTILE(IF($AC$2:$AC$5092=AC4675, $AT$2:$AT$5092), 0.25) - 1.5 * (PERCENTILE(IF($AC$2:$AC$5092=AC4675, $AT$2:$AT$5092), 0.75) - PERCENTILE(IF($AC$2:$AC$5092=AC4675, $AT$2:$AT$5092), 0.25)), AT4675 &gt; PERCENTILE(IF($AC$2:$AC$5092=AC4675, $AT$2:$AT$5092), 0.75) + 1.5 * (PERCENTILE(IF($AC$2:$AC$5092=AC4675, $AT$2:$AT$5092), 0.75) - PERCENTILE(IF($AC$2:$AC$5092=AC4675, $AT$2:$AT$5092), 0.25))), "ตัด", "เก็บ"))</f>
        <v>เก็บ</v>
      </c>
      <c r="AW4675" s="1">
        <f t="shared" ref="AW4675:AW4738" si="221">AVERAGEIFS($AT$2:$AT$5092, $AC$2:$AC$5092, AC4675, $AV$2:$AV$5092, "เก็บ")</f>
        <v>4496.4734610911819</v>
      </c>
      <c r="AX4675" s="1">
        <v>2927.9145864762854</v>
      </c>
      <c r="AY4675" s="1">
        <v>2322.0486111111113</v>
      </c>
    </row>
    <row r="4676" spans="1:51" x14ac:dyDescent="0.2">
      <c r="A4676" s="3">
        <v>46106</v>
      </c>
      <c r="B4676">
        <v>46106</v>
      </c>
      <c r="C4676" t="s">
        <v>14743</v>
      </c>
      <c r="D4676" t="s">
        <v>66</v>
      </c>
      <c r="E4676" t="s">
        <v>184</v>
      </c>
      <c r="F4676" t="s">
        <v>1334</v>
      </c>
      <c r="G4676" s="1">
        <v>0</v>
      </c>
      <c r="H4676" s="1">
        <v>4753</v>
      </c>
      <c r="I4676" s="1">
        <v>750</v>
      </c>
      <c r="J4676" s="1">
        <v>0</v>
      </c>
      <c r="K4676" s="1">
        <v>0</v>
      </c>
      <c r="L4676" s="1">
        <v>0</v>
      </c>
      <c r="M4676" s="1">
        <v>0</v>
      </c>
      <c r="N4676" s="1">
        <v>0</v>
      </c>
      <c r="O4676" s="1">
        <v>750</v>
      </c>
      <c r="P4676" t="s">
        <v>14744</v>
      </c>
      <c r="Q4676" s="2">
        <v>244433</v>
      </c>
      <c r="R4676" t="s">
        <v>70</v>
      </c>
      <c r="S4676">
        <v>0</v>
      </c>
      <c r="T4676" t="s">
        <v>71</v>
      </c>
      <c r="U4676" t="s">
        <v>72</v>
      </c>
      <c r="V4676" s="1">
        <v>4016</v>
      </c>
      <c r="W4676" s="1">
        <v>0</v>
      </c>
      <c r="X4676" s="1">
        <v>0</v>
      </c>
      <c r="AA4676" t="s">
        <v>58</v>
      </c>
      <c r="AB4676" s="1">
        <v>0</v>
      </c>
      <c r="AC4676" s="4">
        <f>IF(ISNUMBER(MATCH(AD4676, $AD$2:AD4675, 0)), INDEX($AC$2:AC4675, MATCH(AD4676, $AD$2:AD4675, 0)), MAX($AC$2:AC4675)+1)</f>
        <v>2</v>
      </c>
      <c r="AD4676" t="str">
        <f t="shared" si="219"/>
        <v>เชียงใหม่-พุทธมณฑลสาย 5</v>
      </c>
      <c r="AE4676" t="s">
        <v>73</v>
      </c>
      <c r="AF4676" s="1">
        <v>0</v>
      </c>
      <c r="AG4676" s="1">
        <v>0</v>
      </c>
      <c r="AH4676" s="1">
        <v>0</v>
      </c>
      <c r="AI4676" t="s">
        <v>14745</v>
      </c>
      <c r="AJ4676" s="1">
        <v>1</v>
      </c>
      <c r="AK4676" s="1">
        <v>720</v>
      </c>
      <c r="AL4676" s="1">
        <v>720</v>
      </c>
      <c r="AM4676" s="1">
        <v>1</v>
      </c>
      <c r="AN4676" s="1">
        <v>0</v>
      </c>
      <c r="AO4676" s="1">
        <v>0</v>
      </c>
      <c r="AP4676" s="1">
        <v>0</v>
      </c>
      <c r="AQ4676" s="1">
        <v>0</v>
      </c>
      <c r="AR4676" s="1">
        <v>9519</v>
      </c>
      <c r="AS4676" s="1">
        <v>684.46422562454859</v>
      </c>
      <c r="AT4676" s="1">
        <f>Table1[[#This Row],[รวมต้นทุนค่าเดินทาง]]+Table1[[#This Row],[รวมต้นทุนค่าซ่อม]]+Table1[[#This Row],[รวมค่าเสื่อม]]</f>
        <v>11806.78055215516</v>
      </c>
      <c r="AU4676" s="1">
        <f t="shared" si="220"/>
        <v>5026.5629662053279</v>
      </c>
      <c r="AV4676" s="1" t="str" cm="1">
        <f t="array" ref="AV4676">IF(AC4676&lt;4, "เก็บ", IF(OR(AT4676 &lt; PERCENTILE(IF($AC$2:$AC$5092=AC4676, $AT$2:$AT$5092), 0.25) - 1.5 * (PERCENTILE(IF($AC$2:$AC$5092=AC4676, $AT$2:$AT$5092), 0.75) - PERCENTILE(IF($AC$2:$AC$5092=AC4676, $AT$2:$AT$5092), 0.25)), AT4676 &gt; PERCENTILE(IF($AC$2:$AC$5092=AC4676, $AT$2:$AT$5092), 0.75) + 1.5 * (PERCENTILE(IF($AC$2:$AC$5092=AC4676, $AT$2:$AT$5092), 0.75) - PERCENTILE(IF($AC$2:$AC$5092=AC4676, $AT$2:$AT$5092), 0.25))), "ตัด", "เก็บ"))</f>
        <v>เก็บ</v>
      </c>
      <c r="AW4676" s="1">
        <f t="shared" si="221"/>
        <v>5026.5629662053279</v>
      </c>
      <c r="AX4676" s="1">
        <v>4064.5059139663294</v>
      </c>
      <c r="AY4676" s="1">
        <v>1603.3163265306123</v>
      </c>
    </row>
    <row r="4677" spans="1:51" x14ac:dyDescent="0.2">
      <c r="A4677" s="3">
        <v>46106</v>
      </c>
      <c r="B4677">
        <v>46106</v>
      </c>
      <c r="C4677" t="s">
        <v>14746</v>
      </c>
      <c r="D4677" t="s">
        <v>66</v>
      </c>
      <c r="E4677" t="s">
        <v>124</v>
      </c>
      <c r="F4677" t="s">
        <v>324</v>
      </c>
      <c r="G4677" s="1">
        <v>0</v>
      </c>
      <c r="H4677" s="1">
        <v>1105</v>
      </c>
      <c r="I4677" s="1">
        <v>500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  <c r="O4677" s="1">
        <v>500</v>
      </c>
      <c r="P4677" t="s">
        <v>14747</v>
      </c>
      <c r="Q4677" s="2">
        <v>244433</v>
      </c>
      <c r="R4677" t="s">
        <v>70</v>
      </c>
      <c r="S4677">
        <v>0</v>
      </c>
      <c r="T4677" t="s">
        <v>71</v>
      </c>
      <c r="U4677" t="s">
        <v>72</v>
      </c>
      <c r="V4677" s="1">
        <v>0</v>
      </c>
      <c r="W4677" s="1">
        <v>0</v>
      </c>
      <c r="X4677" s="1">
        <v>0</v>
      </c>
      <c r="AA4677" t="s">
        <v>58</v>
      </c>
      <c r="AB4677" s="1">
        <v>0</v>
      </c>
      <c r="AC4677" s="4">
        <f>IF(ISNUMBER(MATCH(AD4677, $AD$2:AD4676, 0)), INDEX($AC$2:AC4676, MATCH(AD4677, $AD$2:AD4676, 0)), MAX($AC$2:AC4676)+1)</f>
        <v>2</v>
      </c>
      <c r="AD4677" t="str">
        <f t="shared" si="219"/>
        <v>เชียงใหม่-พุทธมณฑลสาย 5</v>
      </c>
      <c r="AE4677" t="s">
        <v>73</v>
      </c>
      <c r="AF4677" s="1">
        <v>0</v>
      </c>
      <c r="AG4677" s="1">
        <v>0</v>
      </c>
      <c r="AH4677" s="1">
        <v>0</v>
      </c>
      <c r="AI4677" t="s">
        <v>14748</v>
      </c>
      <c r="AJ4677" s="1">
        <v>1</v>
      </c>
      <c r="AK4677" s="1">
        <v>720</v>
      </c>
      <c r="AL4677" s="1">
        <v>720</v>
      </c>
      <c r="AM4677" s="1">
        <v>1</v>
      </c>
      <c r="AN4677" s="1">
        <v>0</v>
      </c>
      <c r="AO4677" s="1">
        <v>0</v>
      </c>
      <c r="AP4677" s="1">
        <v>0</v>
      </c>
      <c r="AQ4677" s="1">
        <v>0</v>
      </c>
      <c r="AR4677" s="1">
        <v>1605</v>
      </c>
      <c r="AS4677" s="1">
        <v>7809.0182645073373</v>
      </c>
      <c r="AT4677" s="1">
        <f>Table1[[#This Row],[รวมต้นทุนค่าเดินทาง]]+Table1[[#This Row],[รวมต้นทุนค่าซ่อม]]+Table1[[#This Row],[รวมค่าเสื่อม]]</f>
        <v>11017.334591037948</v>
      </c>
      <c r="AU4677" s="1">
        <f t="shared" si="220"/>
        <v>5026.5629662053279</v>
      </c>
      <c r="AV4677" s="1" t="str" cm="1">
        <f t="array" ref="AV4677">IF(AC4677&lt;4, "เก็บ", IF(OR(AT4677 &lt; PERCENTILE(IF($AC$2:$AC$5092=AC4677, $AT$2:$AT$5092), 0.25) - 1.5 * (PERCENTILE(IF($AC$2:$AC$5092=AC4677, $AT$2:$AT$5092), 0.75) - PERCENTILE(IF($AC$2:$AC$5092=AC4677, $AT$2:$AT$5092), 0.25)), AT4677 &gt; PERCENTILE(IF($AC$2:$AC$5092=AC4677, $AT$2:$AT$5092), 0.75) + 1.5 * (PERCENTILE(IF($AC$2:$AC$5092=AC4677, $AT$2:$AT$5092), 0.75) - PERCENTILE(IF($AC$2:$AC$5092=AC4677, $AT$2:$AT$5092), 0.25))), "ตัด", "เก็บ"))</f>
        <v>เก็บ</v>
      </c>
      <c r="AW4677" s="1">
        <f t="shared" si="221"/>
        <v>5026.5629662053279</v>
      </c>
      <c r="AX4677" s="1">
        <v>4064.5059139663294</v>
      </c>
      <c r="AY4677" s="1">
        <v>1603.3163265306123</v>
      </c>
    </row>
    <row r="4678" spans="1:51" x14ac:dyDescent="0.2">
      <c r="A4678" s="3">
        <v>46106</v>
      </c>
      <c r="B4678">
        <v>46106</v>
      </c>
      <c r="C4678" t="s">
        <v>14749</v>
      </c>
      <c r="D4678" t="s">
        <v>66</v>
      </c>
      <c r="E4678" t="s">
        <v>4108</v>
      </c>
      <c r="F4678" t="s">
        <v>14750</v>
      </c>
      <c r="G4678" s="1">
        <v>0</v>
      </c>
      <c r="H4678" s="1">
        <v>7531</v>
      </c>
      <c r="I4678" s="1">
        <v>900</v>
      </c>
      <c r="J4678" s="1">
        <v>0</v>
      </c>
      <c r="K4678" s="1">
        <v>0</v>
      </c>
      <c r="L4678" s="1">
        <v>0</v>
      </c>
      <c r="M4678" s="1">
        <v>0</v>
      </c>
      <c r="N4678" s="1">
        <v>0</v>
      </c>
      <c r="O4678" s="1">
        <v>900</v>
      </c>
      <c r="P4678" t="s">
        <v>14751</v>
      </c>
      <c r="Q4678" s="2">
        <v>244433</v>
      </c>
      <c r="R4678" t="s">
        <v>70</v>
      </c>
      <c r="S4678">
        <v>0</v>
      </c>
      <c r="T4678" t="s">
        <v>71</v>
      </c>
      <c r="U4678" t="s">
        <v>72</v>
      </c>
      <c r="V4678" s="1">
        <v>6025</v>
      </c>
      <c r="W4678" s="1">
        <v>0</v>
      </c>
      <c r="X4678" s="1">
        <v>0</v>
      </c>
      <c r="AA4678" t="s">
        <v>58</v>
      </c>
      <c r="AB4678" s="1">
        <v>0</v>
      </c>
      <c r="AC4678" s="4">
        <f>IF(ISNUMBER(MATCH(AD4678, $AD$2:AD4677, 0)), INDEX($AC$2:AC4677, MATCH(AD4678, $AD$2:AD4677, 0)), MAX($AC$2:AC4677)+1)</f>
        <v>2</v>
      </c>
      <c r="AD4678" t="str">
        <f t="shared" si="219"/>
        <v>เชียงใหม่-พุทธมณฑลสาย 5</v>
      </c>
      <c r="AE4678" t="s">
        <v>73</v>
      </c>
      <c r="AF4678" s="1">
        <v>0</v>
      </c>
      <c r="AG4678" s="1">
        <v>0</v>
      </c>
      <c r="AH4678" s="1">
        <v>74919</v>
      </c>
      <c r="AI4678" t="s">
        <v>14752</v>
      </c>
      <c r="AJ4678" s="1">
        <v>1</v>
      </c>
      <c r="AK4678" s="1">
        <v>720</v>
      </c>
      <c r="AL4678" s="1">
        <v>720</v>
      </c>
      <c r="AM4678" s="1">
        <v>1</v>
      </c>
      <c r="AN4678" s="1">
        <v>0</v>
      </c>
      <c r="AO4678" s="1">
        <v>0</v>
      </c>
      <c r="AP4678" s="1">
        <v>0</v>
      </c>
      <c r="AQ4678" s="1">
        <v>0</v>
      </c>
      <c r="AR4678" s="1">
        <v>89375</v>
      </c>
      <c r="AS4678" s="1">
        <v>11168.967114285715</v>
      </c>
      <c r="AT4678" s="1">
        <f>Table1[[#This Row],[รวมต้นทุนค่าเดินทาง]]+Table1[[#This Row],[รวมต้นทุนค่าซ่อม]]+Table1[[#This Row],[รวมค่าเสื่อม]]</f>
        <v>105382.98226580086</v>
      </c>
      <c r="AU4678" s="1">
        <f t="shared" si="220"/>
        <v>5026.5629662053279</v>
      </c>
      <c r="AV4678" s="1" t="str" cm="1">
        <f t="array" ref="AV4678">IF(AC4678&lt;4, "เก็บ", IF(OR(AT4678 &lt; PERCENTILE(IF($AC$2:$AC$5092=AC4678, $AT$2:$AT$5092), 0.25) - 1.5 * (PERCENTILE(IF($AC$2:$AC$5092=AC4678, $AT$2:$AT$5092), 0.75) - PERCENTILE(IF($AC$2:$AC$5092=AC4678, $AT$2:$AT$5092), 0.25)), AT4678 &gt; PERCENTILE(IF($AC$2:$AC$5092=AC4678, $AT$2:$AT$5092), 0.75) + 1.5 * (PERCENTILE(IF($AC$2:$AC$5092=AC4678, $AT$2:$AT$5092), 0.75) - PERCENTILE(IF($AC$2:$AC$5092=AC4678, $AT$2:$AT$5092), 0.25))), "ตัด", "เก็บ"))</f>
        <v>เก็บ</v>
      </c>
      <c r="AW4678" s="1">
        <f t="shared" si="221"/>
        <v>5026.5629662053279</v>
      </c>
      <c r="AX4678" s="1">
        <v>4064.5059139663294</v>
      </c>
      <c r="AY4678" s="1">
        <v>4839.015151515152</v>
      </c>
    </row>
    <row r="4679" spans="1:51" x14ac:dyDescent="0.2">
      <c r="A4679" s="3">
        <v>46106</v>
      </c>
      <c r="B4679">
        <v>46106</v>
      </c>
      <c r="C4679" t="s">
        <v>14753</v>
      </c>
      <c r="D4679" t="s">
        <v>66</v>
      </c>
      <c r="E4679" t="s">
        <v>67</v>
      </c>
      <c r="F4679" t="s">
        <v>665</v>
      </c>
      <c r="G4679" s="1">
        <v>0</v>
      </c>
      <c r="H4679" s="1">
        <v>0</v>
      </c>
      <c r="I4679" s="1">
        <v>500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  <c r="O4679" s="1">
        <v>500</v>
      </c>
      <c r="P4679" t="s">
        <v>14754</v>
      </c>
      <c r="Q4679" s="2">
        <v>244433</v>
      </c>
      <c r="R4679" t="s">
        <v>70</v>
      </c>
      <c r="S4679">
        <v>0</v>
      </c>
      <c r="T4679" t="s">
        <v>71</v>
      </c>
      <c r="U4679" t="s">
        <v>161</v>
      </c>
      <c r="V4679" s="1">
        <v>0</v>
      </c>
      <c r="W4679" s="1">
        <v>0</v>
      </c>
      <c r="X4679" s="1">
        <v>0</v>
      </c>
      <c r="AA4679" t="s">
        <v>58</v>
      </c>
      <c r="AB4679" s="1">
        <v>0</v>
      </c>
      <c r="AC4679" s="4">
        <f>IF(ISNUMBER(MATCH(AD4679, $AD$2:AD4678, 0)), INDEX($AC$2:AC4678, MATCH(AD4679, $AD$2:AD4678, 0)), MAX($AC$2:AC4678)+1)</f>
        <v>9</v>
      </c>
      <c r="AD4679" t="str">
        <f t="shared" si="219"/>
        <v>เชียงใหม่-พุทธมณฑลสาย 2</v>
      </c>
      <c r="AE4679" t="s">
        <v>73</v>
      </c>
      <c r="AF4679" s="1">
        <v>0</v>
      </c>
      <c r="AG4679" s="1">
        <v>0</v>
      </c>
      <c r="AH4679" s="1">
        <v>0</v>
      </c>
      <c r="AI4679" t="s">
        <v>14755</v>
      </c>
      <c r="AJ4679" s="1">
        <v>1</v>
      </c>
      <c r="AK4679" s="1">
        <v>720</v>
      </c>
      <c r="AL4679" s="1">
        <v>720</v>
      </c>
      <c r="AM4679" s="1">
        <v>1</v>
      </c>
      <c r="AN4679" s="1">
        <v>0</v>
      </c>
      <c r="AO4679" s="1">
        <v>0</v>
      </c>
      <c r="AP4679" s="1">
        <v>0</v>
      </c>
      <c r="AQ4679" s="1">
        <v>0</v>
      </c>
      <c r="AR4679" s="1">
        <v>500</v>
      </c>
      <c r="AS4679" s="1">
        <v>658.9270834185412</v>
      </c>
      <c r="AT4679" s="1">
        <f>Table1[[#This Row],[รวมต้นทุนค่าเดินทาง]]+Table1[[#This Row],[รวมต้นทุนค่าซ่อม]]+Table1[[#This Row],[รวมค่าเสื่อม]]</f>
        <v>2262.120764737223</v>
      </c>
      <c r="AU4679" s="1">
        <f t="shared" si="220"/>
        <v>4623.2312262414152</v>
      </c>
      <c r="AV4679" s="1" t="str" cm="1">
        <f t="array" ref="AV4679">IF(AC4679&lt;4, "เก็บ", IF(OR(AT4679 &lt; PERCENTILE(IF($AC$2:$AC$5092=AC4679, $AT$2:$AT$5092), 0.25) - 1.5 * (PERCENTILE(IF($AC$2:$AC$5092=AC4679, $AT$2:$AT$5092), 0.75) - PERCENTILE(IF($AC$2:$AC$5092=AC4679, $AT$2:$AT$5092), 0.25)), AT4679 &gt; PERCENTILE(IF($AC$2:$AC$5092=AC4679, $AT$2:$AT$5092), 0.75) + 1.5 * (PERCENTILE(IF($AC$2:$AC$5092=AC4679, $AT$2:$AT$5092), 0.75) - PERCENTILE(IF($AC$2:$AC$5092=AC4679, $AT$2:$AT$5092), 0.25))), "ตัด", "เก็บ"))</f>
        <v>เก็บ</v>
      </c>
      <c r="AW4679" s="1">
        <f t="shared" si="221"/>
        <v>4005.4952465164292</v>
      </c>
      <c r="AX4679" s="1">
        <v>2577.9546108768855</v>
      </c>
      <c r="AY4679" s="1">
        <v>1103.1936813186815</v>
      </c>
    </row>
    <row r="4680" spans="1:51" x14ac:dyDescent="0.2">
      <c r="A4680" s="3">
        <v>46106</v>
      </c>
      <c r="B4680">
        <v>46106</v>
      </c>
      <c r="C4680" t="s">
        <v>14756</v>
      </c>
      <c r="D4680" t="s">
        <v>66</v>
      </c>
      <c r="E4680" t="s">
        <v>124</v>
      </c>
      <c r="F4680" t="s">
        <v>328</v>
      </c>
      <c r="G4680" s="1">
        <v>0</v>
      </c>
      <c r="H4680" s="1">
        <v>0</v>
      </c>
      <c r="I4680" s="1">
        <v>400</v>
      </c>
      <c r="J4680" s="1">
        <v>0</v>
      </c>
      <c r="K4680" s="1">
        <v>0</v>
      </c>
      <c r="L4680" s="1">
        <v>0</v>
      </c>
      <c r="M4680" s="1">
        <v>0</v>
      </c>
      <c r="N4680" s="1">
        <v>0</v>
      </c>
      <c r="O4680" s="1">
        <v>400</v>
      </c>
      <c r="P4680" t="s">
        <v>14757</v>
      </c>
      <c r="Q4680" s="2">
        <v>244433</v>
      </c>
      <c r="R4680" t="s">
        <v>70</v>
      </c>
      <c r="S4680">
        <v>0</v>
      </c>
      <c r="T4680" t="s">
        <v>71</v>
      </c>
      <c r="U4680" t="s">
        <v>93</v>
      </c>
      <c r="V4680" s="1">
        <v>0</v>
      </c>
      <c r="W4680" s="1">
        <v>0</v>
      </c>
      <c r="X4680" s="1">
        <v>0</v>
      </c>
      <c r="AA4680" t="s">
        <v>58</v>
      </c>
      <c r="AB4680" s="1">
        <v>0</v>
      </c>
      <c r="AC4680" s="4">
        <f>IF(ISNUMBER(MATCH(AD4680, $AD$2:AD4679, 0)), INDEX($AC$2:AC4679, MATCH(AD4680, $AD$2:AD4679, 0)), MAX($AC$2:AC4679)+1)</f>
        <v>4</v>
      </c>
      <c r="AD4680" t="str">
        <f t="shared" ref="AD4680:AD4743" si="222">T4680&amp;"-"&amp;U4680</f>
        <v>เชียงใหม่-ตลาดไท</v>
      </c>
      <c r="AE4680" t="s">
        <v>73</v>
      </c>
      <c r="AF4680" s="1">
        <v>0</v>
      </c>
      <c r="AG4680" s="1">
        <v>0</v>
      </c>
      <c r="AH4680" s="1">
        <v>0</v>
      </c>
      <c r="AI4680" t="s">
        <v>14758</v>
      </c>
      <c r="AJ4680" s="1">
        <v>1</v>
      </c>
      <c r="AK4680" s="1">
        <v>720</v>
      </c>
      <c r="AL4680" s="1">
        <v>720</v>
      </c>
      <c r="AM4680" s="1">
        <v>1</v>
      </c>
      <c r="AN4680" s="1">
        <v>0</v>
      </c>
      <c r="AO4680" s="1">
        <v>0</v>
      </c>
      <c r="AP4680" s="1">
        <v>0</v>
      </c>
      <c r="AQ4680" s="1">
        <v>0</v>
      </c>
      <c r="AR4680" s="1">
        <v>400</v>
      </c>
      <c r="AS4680" s="1">
        <v>90.598431133596762</v>
      </c>
      <c r="AT4680" s="1">
        <f>Table1[[#This Row],[รวมต้นทุนค่าเดินทาง]]+Table1[[#This Row],[รวมต้นทุนค่าซ่อม]]+Table1[[#This Row],[รวมค่าเสื่อม]]</f>
        <v>1672.8774868236694</v>
      </c>
      <c r="AU4680" s="1">
        <f t="shared" si="220"/>
        <v>4256.109283997258</v>
      </c>
      <c r="AV4680" s="1" t="str" cm="1">
        <f t="array" ref="AV4680">IF(AC4680&lt;4, "เก็บ", IF(OR(AT4680 &lt; PERCENTILE(IF($AC$2:$AC$5092=AC4680, $AT$2:$AT$5092), 0.25) - 1.5 * (PERCENTILE(IF($AC$2:$AC$5092=AC4680, $AT$2:$AT$5092), 0.75) - PERCENTILE(IF($AC$2:$AC$5092=AC4680, $AT$2:$AT$5092), 0.25)), AT4680 &gt; PERCENTILE(IF($AC$2:$AC$5092=AC4680, $AT$2:$AT$5092), 0.75) + 1.5 * (PERCENTILE(IF($AC$2:$AC$5092=AC4680, $AT$2:$AT$5092), 0.75) - PERCENTILE(IF($AC$2:$AC$5092=AC4680, $AT$2:$AT$5092), 0.25))), "ตัด", "เก็บ"))</f>
        <v>เก็บ</v>
      </c>
      <c r="AW4680" s="1">
        <f t="shared" si="221"/>
        <v>3807.0727671795808</v>
      </c>
      <c r="AX4680" s="1">
        <v>2335.0230876608157</v>
      </c>
      <c r="AY4680" s="1">
        <v>1182.2790556900727</v>
      </c>
    </row>
    <row r="4681" spans="1:51" x14ac:dyDescent="0.2">
      <c r="A4681" s="3">
        <v>46106</v>
      </c>
      <c r="B4681">
        <v>46106</v>
      </c>
      <c r="C4681" t="s">
        <v>14759</v>
      </c>
      <c r="D4681" t="s">
        <v>66</v>
      </c>
      <c r="E4681" t="s">
        <v>124</v>
      </c>
      <c r="F4681" t="s">
        <v>936</v>
      </c>
      <c r="G4681" s="1">
        <v>0</v>
      </c>
      <c r="H4681" s="1">
        <v>0</v>
      </c>
      <c r="I4681" s="1">
        <v>400</v>
      </c>
      <c r="J4681" s="1">
        <v>0</v>
      </c>
      <c r="K4681" s="1">
        <v>0</v>
      </c>
      <c r="L4681" s="1">
        <v>0</v>
      </c>
      <c r="M4681" s="1">
        <v>0</v>
      </c>
      <c r="N4681" s="1">
        <v>0</v>
      </c>
      <c r="O4681" s="1">
        <v>400</v>
      </c>
      <c r="P4681" t="s">
        <v>14760</v>
      </c>
      <c r="Q4681" s="2">
        <v>244433</v>
      </c>
      <c r="R4681" t="s">
        <v>70</v>
      </c>
      <c r="S4681">
        <v>0</v>
      </c>
      <c r="T4681" t="s">
        <v>71</v>
      </c>
      <c r="U4681" t="s">
        <v>93</v>
      </c>
      <c r="V4681" s="1">
        <v>0</v>
      </c>
      <c r="W4681" s="1">
        <v>0</v>
      </c>
      <c r="X4681" s="1">
        <v>0</v>
      </c>
      <c r="AA4681" t="s">
        <v>58</v>
      </c>
      <c r="AB4681" s="1">
        <v>0</v>
      </c>
      <c r="AC4681" s="4">
        <f>IF(ISNUMBER(MATCH(AD4681, $AD$2:AD4680, 0)), INDEX($AC$2:AC4680, MATCH(AD4681, $AD$2:AD4680, 0)), MAX($AC$2:AC4680)+1)</f>
        <v>4</v>
      </c>
      <c r="AD4681" t="str">
        <f t="shared" si="222"/>
        <v>เชียงใหม่-ตลาดไท</v>
      </c>
      <c r="AE4681" t="s">
        <v>73</v>
      </c>
      <c r="AF4681" s="1">
        <v>0</v>
      </c>
      <c r="AG4681" s="1">
        <v>0</v>
      </c>
      <c r="AH4681" s="1">
        <v>0</v>
      </c>
      <c r="AI4681" t="s">
        <v>14761</v>
      </c>
      <c r="AJ4681" s="1">
        <v>1</v>
      </c>
      <c r="AK4681" s="1">
        <v>720</v>
      </c>
      <c r="AL4681" s="1">
        <v>720</v>
      </c>
      <c r="AM4681" s="1">
        <v>1</v>
      </c>
      <c r="AN4681" s="1">
        <v>0</v>
      </c>
      <c r="AO4681" s="1">
        <v>0</v>
      </c>
      <c r="AP4681" s="1">
        <v>0</v>
      </c>
      <c r="AQ4681" s="1">
        <v>0</v>
      </c>
      <c r="AR4681" s="1">
        <v>400</v>
      </c>
      <c r="AS4681" s="1">
        <v>1838.3090691478542</v>
      </c>
      <c r="AT4681" s="1">
        <f>Table1[[#This Row],[รวมต้นทุนค่าเดินทาง]]+Table1[[#This Row],[รวมต้นทุนค่าซ่อม]]+Table1[[#This Row],[รวมค่าเสื่อม]]</f>
        <v>3649.9276408972364</v>
      </c>
      <c r="AU4681" s="1">
        <f t="shared" si="220"/>
        <v>4256.109283997258</v>
      </c>
      <c r="AV4681" s="1" t="str" cm="1">
        <f t="array" ref="AV4681">IF(AC4681&lt;4, "เก็บ", IF(OR(AT4681 &lt; PERCENTILE(IF($AC$2:$AC$5092=AC4681, $AT$2:$AT$5092), 0.25) - 1.5 * (PERCENTILE(IF($AC$2:$AC$5092=AC4681, $AT$2:$AT$5092), 0.75) - PERCENTILE(IF($AC$2:$AC$5092=AC4681, $AT$2:$AT$5092), 0.25)), AT4681 &gt; PERCENTILE(IF($AC$2:$AC$5092=AC4681, $AT$2:$AT$5092), 0.75) + 1.5 * (PERCENTILE(IF($AC$2:$AC$5092=AC4681, $AT$2:$AT$5092), 0.75) - PERCENTILE(IF($AC$2:$AC$5092=AC4681, $AT$2:$AT$5092), 0.25))), "ตัด", "เก็บ"))</f>
        <v>เก็บ</v>
      </c>
      <c r="AW4681" s="1">
        <f t="shared" si="221"/>
        <v>3807.0727671795808</v>
      </c>
      <c r="AX4681" s="1">
        <v>2335.0230876608157</v>
      </c>
      <c r="AY4681" s="1">
        <v>1411.6185717493822</v>
      </c>
    </row>
    <row r="4682" spans="1:51" x14ac:dyDescent="0.2">
      <c r="A4682" s="3">
        <v>46106</v>
      </c>
      <c r="B4682">
        <v>46106</v>
      </c>
      <c r="C4682" t="s">
        <v>14762</v>
      </c>
      <c r="D4682" t="s">
        <v>66</v>
      </c>
      <c r="E4682" t="s">
        <v>67</v>
      </c>
      <c r="F4682" t="s">
        <v>180</v>
      </c>
      <c r="G4682" s="1">
        <v>0</v>
      </c>
      <c r="H4682" s="1">
        <v>1038</v>
      </c>
      <c r="I4682" s="1">
        <v>400</v>
      </c>
      <c r="J4682" s="1">
        <v>0</v>
      </c>
      <c r="K4682" s="1">
        <v>0</v>
      </c>
      <c r="L4682" s="1">
        <v>0</v>
      </c>
      <c r="M4682" s="1">
        <v>0</v>
      </c>
      <c r="N4682" s="1">
        <v>0</v>
      </c>
      <c r="O4682" s="1">
        <v>400</v>
      </c>
      <c r="P4682" t="s">
        <v>14763</v>
      </c>
      <c r="Q4682" s="2">
        <v>244433</v>
      </c>
      <c r="R4682" t="s">
        <v>70</v>
      </c>
      <c r="S4682">
        <v>0</v>
      </c>
      <c r="T4682" t="s">
        <v>71</v>
      </c>
      <c r="U4682" t="s">
        <v>93</v>
      </c>
      <c r="V4682" s="1">
        <v>0</v>
      </c>
      <c r="W4682" s="1">
        <v>0</v>
      </c>
      <c r="X4682" s="1">
        <v>0</v>
      </c>
      <c r="AA4682" t="s">
        <v>58</v>
      </c>
      <c r="AB4682" s="1">
        <v>0</v>
      </c>
      <c r="AC4682" s="4">
        <f>IF(ISNUMBER(MATCH(AD4682, $AD$2:AD4681, 0)), INDEX($AC$2:AC4681, MATCH(AD4682, $AD$2:AD4681, 0)), MAX($AC$2:AC4681)+1)</f>
        <v>4</v>
      </c>
      <c r="AD4682" t="str">
        <f t="shared" si="222"/>
        <v>เชียงใหม่-ตลาดไท</v>
      </c>
      <c r="AE4682" t="s">
        <v>73</v>
      </c>
      <c r="AF4682" s="1">
        <v>0</v>
      </c>
      <c r="AG4682" s="1">
        <v>0</v>
      </c>
      <c r="AH4682" s="1">
        <v>0</v>
      </c>
      <c r="AI4682" t="s">
        <v>14764</v>
      </c>
      <c r="AJ4682" s="1">
        <v>1</v>
      </c>
      <c r="AK4682" s="1">
        <v>720</v>
      </c>
      <c r="AL4682" s="1">
        <v>720</v>
      </c>
      <c r="AM4682" s="1">
        <v>1</v>
      </c>
      <c r="AN4682" s="1">
        <v>0</v>
      </c>
      <c r="AO4682" s="1">
        <v>0</v>
      </c>
      <c r="AP4682" s="1">
        <v>0</v>
      </c>
      <c r="AQ4682" s="1">
        <v>0</v>
      </c>
      <c r="AR4682" s="1">
        <v>1438</v>
      </c>
      <c r="AS4682" s="1">
        <v>2225.007265671642</v>
      </c>
      <c r="AT4682" s="1">
        <f>Table1[[#This Row],[รวมต้นทุนค่าเดินทาง]]+Table1[[#This Row],[รวมต้นทุนค่าซ่อม]]+Table1[[#This Row],[รวมค่าเสื่อม]]</f>
        <v>5384.9148601957622</v>
      </c>
      <c r="AU4682" s="1">
        <f t="shared" si="220"/>
        <v>4256.109283997258</v>
      </c>
      <c r="AV4682" s="1" t="str" cm="1">
        <f t="array" ref="AV4682">IF(AC4682&lt;4, "เก็บ", IF(OR(AT4682 &lt; PERCENTILE(IF($AC$2:$AC$5092=AC4682, $AT$2:$AT$5092), 0.25) - 1.5 * (PERCENTILE(IF($AC$2:$AC$5092=AC4682, $AT$2:$AT$5092), 0.75) - PERCENTILE(IF($AC$2:$AC$5092=AC4682, $AT$2:$AT$5092), 0.25)), AT4682 &gt; PERCENTILE(IF($AC$2:$AC$5092=AC4682, $AT$2:$AT$5092), 0.75) + 1.5 * (PERCENTILE(IF($AC$2:$AC$5092=AC4682, $AT$2:$AT$5092), 0.75) - PERCENTILE(IF($AC$2:$AC$5092=AC4682, $AT$2:$AT$5092), 0.25))), "ตัด", "เก็บ"))</f>
        <v>เก็บ</v>
      </c>
      <c r="AW4682" s="1">
        <f t="shared" si="221"/>
        <v>3807.0727671795808</v>
      </c>
      <c r="AX4682" s="1">
        <v>2335.0230876608157</v>
      </c>
      <c r="AY4682" s="1">
        <v>1721.90759452412</v>
      </c>
    </row>
    <row r="4683" spans="1:51" x14ac:dyDescent="0.2">
      <c r="A4683" s="3">
        <v>46106</v>
      </c>
      <c r="B4683">
        <v>46106</v>
      </c>
      <c r="C4683" t="s">
        <v>14765</v>
      </c>
      <c r="D4683" t="s">
        <v>66</v>
      </c>
      <c r="E4683" t="s">
        <v>184</v>
      </c>
      <c r="F4683" t="s">
        <v>439</v>
      </c>
      <c r="G4683" s="1">
        <v>2410</v>
      </c>
      <c r="H4683" s="1">
        <v>1707</v>
      </c>
      <c r="I4683" s="1">
        <v>750</v>
      </c>
      <c r="J4683" s="1">
        <v>0</v>
      </c>
      <c r="K4683" s="1">
        <v>0</v>
      </c>
      <c r="L4683" s="1">
        <v>0</v>
      </c>
      <c r="M4683" s="1">
        <v>0</v>
      </c>
      <c r="N4683" s="1">
        <v>0</v>
      </c>
      <c r="O4683" s="1">
        <v>3160</v>
      </c>
      <c r="P4683" t="s">
        <v>14766</v>
      </c>
      <c r="Q4683" s="2">
        <v>244433</v>
      </c>
      <c r="R4683" t="s">
        <v>70</v>
      </c>
      <c r="S4683">
        <v>0</v>
      </c>
      <c r="T4683" t="s">
        <v>254</v>
      </c>
      <c r="U4683" t="s">
        <v>72</v>
      </c>
      <c r="V4683" s="1">
        <v>4016</v>
      </c>
      <c r="W4683" s="1">
        <v>0</v>
      </c>
      <c r="X4683" s="1">
        <v>0</v>
      </c>
      <c r="AA4683" t="s">
        <v>58</v>
      </c>
      <c r="AB4683" s="1">
        <v>0</v>
      </c>
      <c r="AC4683" s="4">
        <f>IF(ISNUMBER(MATCH(AD4683, $AD$2:AD4682, 0)), INDEX($AC$2:AC4682, MATCH(AD4683, $AD$2:AD4682, 0)), MAX($AC$2:AC4682)+1)</f>
        <v>58</v>
      </c>
      <c r="AD4683" t="str">
        <f t="shared" si="222"/>
        <v>ลำปาง-พุทธมณฑลสาย 5</v>
      </c>
      <c r="AE4683" t="s">
        <v>73</v>
      </c>
      <c r="AF4683" s="1">
        <v>0</v>
      </c>
      <c r="AG4683" s="1">
        <v>0</v>
      </c>
      <c r="AH4683" s="1">
        <v>0</v>
      </c>
      <c r="AI4683" t="s">
        <v>14767</v>
      </c>
      <c r="AJ4683" s="1">
        <v>1</v>
      </c>
      <c r="AK4683" s="1">
        <v>620</v>
      </c>
      <c r="AL4683" s="1">
        <v>620</v>
      </c>
      <c r="AM4683" s="1">
        <v>1</v>
      </c>
      <c r="AN4683" s="1">
        <v>0</v>
      </c>
      <c r="AO4683" s="1">
        <v>0</v>
      </c>
      <c r="AP4683" s="1">
        <v>0</v>
      </c>
      <c r="AQ4683" s="1">
        <v>0</v>
      </c>
      <c r="AR4683" s="1">
        <v>8883</v>
      </c>
      <c r="AS4683" s="1">
        <v>2062.128842278858</v>
      </c>
      <c r="AT4683" s="1">
        <f>Table1[[#This Row],[รวมต้นทุนค่าเดินทาง]]+Table1[[#This Row],[รวมต้นทุนค่าซ่อม]]+Table1[[#This Row],[รวมค่าเสื่อม]]</f>
        <v>12687.85000689252</v>
      </c>
      <c r="AU4683" s="1">
        <f t="shared" si="220"/>
        <v>3792.3619116821965</v>
      </c>
      <c r="AV4683" s="1" t="str" cm="1">
        <f t="array" ref="AV4683">IF(AC4683&lt;4, "เก็บ", IF(OR(AT4683 &lt; PERCENTILE(IF($AC$2:$AC$5092=AC4683, $AT$2:$AT$5092), 0.25) - 1.5 * (PERCENTILE(IF($AC$2:$AC$5092=AC4683, $AT$2:$AT$5092), 0.75) - PERCENTILE(IF($AC$2:$AC$5092=AC4683, $AT$2:$AT$5092), 0.25)), AT4683 &gt; PERCENTILE(IF($AC$2:$AC$5092=AC4683, $AT$2:$AT$5092), 0.75) + 1.5 * (PERCENTILE(IF($AC$2:$AC$5092=AC4683, $AT$2:$AT$5092), 0.75) - PERCENTILE(IF($AC$2:$AC$5092=AC4683, $AT$2:$AT$5092), 0.25))), "ตัด", "เก็บ"))</f>
        <v>ตัด</v>
      </c>
      <c r="AW4683" s="1">
        <f t="shared" si="221"/>
        <v>2902.8131021611644</v>
      </c>
      <c r="AX4683" s="1">
        <v>1674.4743872095116</v>
      </c>
      <c r="AY4683" s="1">
        <v>1742.721164613662</v>
      </c>
    </row>
    <row r="4684" spans="1:51" x14ac:dyDescent="0.2">
      <c r="A4684" s="3">
        <v>46106</v>
      </c>
      <c r="B4684">
        <v>46106</v>
      </c>
      <c r="C4684" t="s">
        <v>14768</v>
      </c>
      <c r="D4684" t="s">
        <v>66</v>
      </c>
      <c r="E4684" t="s">
        <v>124</v>
      </c>
      <c r="F4684" t="s">
        <v>849</v>
      </c>
      <c r="G4684" s="1">
        <v>0</v>
      </c>
      <c r="H4684" s="1">
        <v>937</v>
      </c>
      <c r="I4684" s="1">
        <v>400</v>
      </c>
      <c r="J4684" s="1">
        <v>0</v>
      </c>
      <c r="K4684" s="1">
        <v>0</v>
      </c>
      <c r="L4684" s="1">
        <v>0</v>
      </c>
      <c r="M4684" s="1">
        <v>0</v>
      </c>
      <c r="N4684" s="1">
        <v>0</v>
      </c>
      <c r="O4684" s="1">
        <v>400</v>
      </c>
      <c r="P4684" t="s">
        <v>14769</v>
      </c>
      <c r="Q4684" s="2">
        <v>244433</v>
      </c>
      <c r="R4684" t="s">
        <v>70</v>
      </c>
      <c r="S4684">
        <v>0</v>
      </c>
      <c r="T4684" t="s">
        <v>254</v>
      </c>
      <c r="U4684" t="s">
        <v>72</v>
      </c>
      <c r="V4684" s="1">
        <v>0</v>
      </c>
      <c r="W4684" s="1">
        <v>0</v>
      </c>
      <c r="X4684" s="1">
        <v>0</v>
      </c>
      <c r="AA4684" t="s">
        <v>58</v>
      </c>
      <c r="AB4684" s="1">
        <v>0</v>
      </c>
      <c r="AC4684" s="4">
        <f>IF(ISNUMBER(MATCH(AD4684, $AD$2:AD4683, 0)), INDEX($AC$2:AC4683, MATCH(AD4684, $AD$2:AD4683, 0)), MAX($AC$2:AC4683)+1)</f>
        <v>58</v>
      </c>
      <c r="AD4684" t="str">
        <f t="shared" si="222"/>
        <v>ลำปาง-พุทธมณฑลสาย 5</v>
      </c>
      <c r="AE4684" t="s">
        <v>73</v>
      </c>
      <c r="AF4684" s="1">
        <v>0</v>
      </c>
      <c r="AG4684" s="1">
        <v>0</v>
      </c>
      <c r="AH4684" s="1">
        <v>0</v>
      </c>
      <c r="AI4684" t="s">
        <v>14770</v>
      </c>
      <c r="AJ4684" s="1">
        <v>1</v>
      </c>
      <c r="AK4684" s="1">
        <v>620</v>
      </c>
      <c r="AL4684" s="1">
        <v>620</v>
      </c>
      <c r="AM4684" s="1">
        <v>1</v>
      </c>
      <c r="AN4684" s="1">
        <v>0</v>
      </c>
      <c r="AO4684" s="1">
        <v>0</v>
      </c>
      <c r="AP4684" s="1">
        <v>0</v>
      </c>
      <c r="AQ4684" s="1">
        <v>0</v>
      </c>
      <c r="AR4684" s="1">
        <v>1337</v>
      </c>
      <c r="AS4684" s="1">
        <v>411.70158350848607</v>
      </c>
      <c r="AT4684" s="1">
        <f>Table1[[#This Row],[รวมต้นทุนค่าเดินทาง]]+Table1[[#This Row],[รวมต้นทุนค่าซ่อม]]+Table1[[#This Row],[รวมค่าเสื่อม]]</f>
        <v>3491.4227481221478</v>
      </c>
      <c r="AU4684" s="1">
        <f t="shared" si="220"/>
        <v>3792.3619116821965</v>
      </c>
      <c r="AV4684" s="1" t="str" cm="1">
        <f t="array" ref="AV4684">IF(AC4684&lt;4, "เก็บ", IF(OR(AT4684 &lt; PERCENTILE(IF($AC$2:$AC$5092=AC4684, $AT$2:$AT$5092), 0.25) - 1.5 * (PERCENTILE(IF($AC$2:$AC$5092=AC4684, $AT$2:$AT$5092), 0.75) - PERCENTILE(IF($AC$2:$AC$5092=AC4684, $AT$2:$AT$5092), 0.25)), AT4684 &gt; PERCENTILE(IF($AC$2:$AC$5092=AC4684, $AT$2:$AT$5092), 0.75) + 1.5 * (PERCENTILE(IF($AC$2:$AC$5092=AC4684, $AT$2:$AT$5092), 0.75) - PERCENTILE(IF($AC$2:$AC$5092=AC4684, $AT$2:$AT$5092), 0.25))), "ตัด", "เก็บ"))</f>
        <v>เก็บ</v>
      </c>
      <c r="AW4684" s="1">
        <f t="shared" si="221"/>
        <v>2902.8131021611644</v>
      </c>
      <c r="AX4684" s="1">
        <v>1674.4743872095116</v>
      </c>
      <c r="AY4684" s="1">
        <v>1742.721164613662</v>
      </c>
    </row>
    <row r="4685" spans="1:51" x14ac:dyDescent="0.2">
      <c r="A4685" s="3">
        <v>46106</v>
      </c>
      <c r="B4685">
        <v>46106</v>
      </c>
      <c r="C4685" t="s">
        <v>14771</v>
      </c>
      <c r="D4685" t="s">
        <v>66</v>
      </c>
      <c r="E4685" t="s">
        <v>84</v>
      </c>
      <c r="F4685" t="s">
        <v>281</v>
      </c>
      <c r="G4685" s="1">
        <v>0</v>
      </c>
      <c r="H4685" s="1">
        <v>0</v>
      </c>
      <c r="I4685" s="1">
        <v>0</v>
      </c>
      <c r="J4685" s="1">
        <v>0</v>
      </c>
      <c r="K4685" s="1">
        <v>0</v>
      </c>
      <c r="L4685" s="1">
        <v>0</v>
      </c>
      <c r="M4685" s="1">
        <v>0</v>
      </c>
      <c r="N4685" s="1">
        <v>0</v>
      </c>
      <c r="O4685" s="1">
        <v>1138</v>
      </c>
      <c r="P4685" t="s">
        <v>14772</v>
      </c>
      <c r="Q4685" s="2">
        <v>244433</v>
      </c>
      <c r="R4685" t="s">
        <v>55</v>
      </c>
      <c r="S4685">
        <v>0</v>
      </c>
      <c r="T4685" t="s">
        <v>87</v>
      </c>
      <c r="U4685" t="s">
        <v>71</v>
      </c>
      <c r="V4685" s="1">
        <v>0</v>
      </c>
      <c r="W4685" s="1">
        <v>0</v>
      </c>
      <c r="X4685" s="1">
        <v>1138</v>
      </c>
      <c r="Y4685" t="s">
        <v>87</v>
      </c>
      <c r="Z4685" t="s">
        <v>71</v>
      </c>
      <c r="AA4685" t="s">
        <v>283</v>
      </c>
      <c r="AB4685" s="1">
        <v>0</v>
      </c>
      <c r="AC4685" s="4">
        <f>IF(ISNUMBER(MATCH(AD4685, $AD$2:AD4684, 0)), INDEX($AC$2:AC4684, MATCH(AD4685, $AD$2:AD4684, 0)), MAX($AC$2:AC4684)+1)</f>
        <v>6</v>
      </c>
      <c r="AD4685" t="str">
        <f t="shared" si="222"/>
        <v>เชียงราย-เชียงใหม่</v>
      </c>
      <c r="AE4685" t="s">
        <v>55</v>
      </c>
      <c r="AF4685" s="1">
        <v>0</v>
      </c>
      <c r="AG4685" s="1">
        <v>0</v>
      </c>
      <c r="AH4685" s="1">
        <v>0</v>
      </c>
      <c r="AI4685" t="s">
        <v>14773</v>
      </c>
      <c r="AJ4685" s="1">
        <v>1</v>
      </c>
      <c r="AK4685" s="1">
        <v>0</v>
      </c>
      <c r="AL4685" s="1">
        <v>0</v>
      </c>
      <c r="AM4685" s="1">
        <v>0</v>
      </c>
      <c r="AN4685" s="1">
        <v>0</v>
      </c>
      <c r="AO4685" s="1">
        <v>0</v>
      </c>
      <c r="AP4685" s="1">
        <v>0</v>
      </c>
      <c r="AQ4685" s="1">
        <v>0</v>
      </c>
      <c r="AR4685" s="1">
        <v>1138</v>
      </c>
      <c r="AS4685" s="1">
        <v>195.16555555555556</v>
      </c>
      <c r="AT4685" s="1">
        <f>Table1[[#This Row],[รวมต้นทุนค่าเดินทาง]]+Table1[[#This Row],[รวมต้นทุนค่าซ่อม]]+Table1[[#This Row],[รวมค่าเสื่อม]]</f>
        <v>2685.3290170940172</v>
      </c>
      <c r="AU4685" s="1">
        <f t="shared" si="220"/>
        <v>4428.3346813776061</v>
      </c>
      <c r="AV4685" s="1" t="str" cm="1">
        <f t="array" ref="AV4685">IF(AC4685&lt;4, "เก็บ", IF(OR(AT4685 &lt; PERCENTILE(IF($AC$2:$AC$5092=AC4685, $AT$2:$AT$5092), 0.25) - 1.5 * (PERCENTILE(IF($AC$2:$AC$5092=AC4685, $AT$2:$AT$5092), 0.75) - PERCENTILE(IF($AC$2:$AC$5092=AC4685, $AT$2:$AT$5092), 0.25)), AT4685 &gt; PERCENTILE(IF($AC$2:$AC$5092=AC4685, $AT$2:$AT$5092), 0.75) + 1.5 * (PERCENTILE(IF($AC$2:$AC$5092=AC4685, $AT$2:$AT$5092), 0.75) - PERCENTILE(IF($AC$2:$AC$5092=AC4685, $AT$2:$AT$5092), 0.25))), "ตัด", "เก็บ"))</f>
        <v>เก็บ</v>
      </c>
      <c r="AW4685" s="1">
        <f t="shared" si="221"/>
        <v>3873.7679454274344</v>
      </c>
      <c r="AX4685" s="1">
        <v>2781.4385174989698</v>
      </c>
      <c r="AY4685" s="1">
        <v>1352.1634615384614</v>
      </c>
    </row>
    <row r="4686" spans="1:51" x14ac:dyDescent="0.2">
      <c r="A4686" s="3">
        <v>46107</v>
      </c>
      <c r="B4686">
        <v>46107</v>
      </c>
      <c r="C4686" t="s">
        <v>14774</v>
      </c>
      <c r="D4686" t="s">
        <v>66</v>
      </c>
      <c r="E4686" t="s">
        <v>124</v>
      </c>
      <c r="F4686" t="s">
        <v>399</v>
      </c>
      <c r="G4686" s="1">
        <v>0</v>
      </c>
      <c r="H4686" s="1">
        <v>1263</v>
      </c>
      <c r="I4686" s="1">
        <v>500</v>
      </c>
      <c r="J4686" s="1">
        <v>0</v>
      </c>
      <c r="K4686" s="1">
        <v>0</v>
      </c>
      <c r="L4686" s="1">
        <v>0</v>
      </c>
      <c r="M4686" s="1">
        <v>0</v>
      </c>
      <c r="N4686" s="1">
        <v>0</v>
      </c>
      <c r="O4686" s="1">
        <v>500</v>
      </c>
      <c r="P4686" t="s">
        <v>14775</v>
      </c>
      <c r="Q4686" s="2">
        <v>244434</v>
      </c>
      <c r="R4686" t="s">
        <v>70</v>
      </c>
      <c r="S4686">
        <v>0</v>
      </c>
      <c r="T4686" t="s">
        <v>71</v>
      </c>
      <c r="U4686" t="s">
        <v>161</v>
      </c>
      <c r="V4686" s="1">
        <v>0</v>
      </c>
      <c r="W4686" s="1">
        <v>0</v>
      </c>
      <c r="X4686" s="1">
        <v>0</v>
      </c>
      <c r="AA4686" t="s">
        <v>58</v>
      </c>
      <c r="AB4686" s="1">
        <v>0</v>
      </c>
      <c r="AC4686" s="4">
        <f>IF(ISNUMBER(MATCH(AD4686, $AD$2:AD4685, 0)), INDEX($AC$2:AC4685, MATCH(AD4686, $AD$2:AD4685, 0)), MAX($AC$2:AC4685)+1)</f>
        <v>9</v>
      </c>
      <c r="AD4686" t="str">
        <f t="shared" si="222"/>
        <v>เชียงใหม่-พุทธมณฑลสาย 2</v>
      </c>
      <c r="AE4686" t="s">
        <v>73</v>
      </c>
      <c r="AF4686" s="1">
        <v>0</v>
      </c>
      <c r="AG4686" s="1">
        <v>0</v>
      </c>
      <c r="AH4686" s="1">
        <v>0</v>
      </c>
      <c r="AI4686" t="s">
        <v>14776</v>
      </c>
      <c r="AJ4686" s="1">
        <v>1</v>
      </c>
      <c r="AK4686" s="1">
        <v>720</v>
      </c>
      <c r="AL4686" s="1">
        <v>720</v>
      </c>
      <c r="AM4686" s="1">
        <v>1</v>
      </c>
      <c r="AN4686" s="1">
        <v>0</v>
      </c>
      <c r="AO4686" s="1">
        <v>0</v>
      </c>
      <c r="AP4686" s="1">
        <v>0</v>
      </c>
      <c r="AQ4686" s="1">
        <v>0</v>
      </c>
      <c r="AR4686" s="1">
        <v>1763</v>
      </c>
      <c r="AS4686" s="1">
        <v>806.12231060606064</v>
      </c>
      <c r="AT4686" s="1">
        <f>Table1[[#This Row],[รวมต้นทุนค่าเดินทาง]]+Table1[[#This Row],[รวมต้นทุนค่าซ่อม]]+Table1[[#This Row],[รวมค่าเสื่อม]]</f>
        <v>4481.4357434418816</v>
      </c>
      <c r="AU4686" s="1">
        <f t="shared" si="220"/>
        <v>4623.2312262414152</v>
      </c>
      <c r="AV4686" s="1" t="str" cm="1">
        <f t="array" ref="AV4686">IF(AC4686&lt;4, "เก็บ", IF(OR(AT4686 &lt; PERCENTILE(IF($AC$2:$AC$5092=AC4686, $AT$2:$AT$5092), 0.25) - 1.5 * (PERCENTILE(IF($AC$2:$AC$5092=AC4686, $AT$2:$AT$5092), 0.75) - PERCENTILE(IF($AC$2:$AC$5092=AC4686, $AT$2:$AT$5092), 0.25)), AT4686 &gt; PERCENTILE(IF($AC$2:$AC$5092=AC4686, $AT$2:$AT$5092), 0.75) + 1.5 * (PERCENTILE(IF($AC$2:$AC$5092=AC4686, $AT$2:$AT$5092), 0.75) - PERCENTILE(IF($AC$2:$AC$5092=AC4686, $AT$2:$AT$5092), 0.25))), "ตัด", "เก็บ"))</f>
        <v>เก็บ</v>
      </c>
      <c r="AW4686" s="1">
        <f t="shared" si="221"/>
        <v>4005.4952465164292</v>
      </c>
      <c r="AX4686" s="1">
        <v>2577.9546108768855</v>
      </c>
      <c r="AY4686" s="1">
        <v>1912.313432835821</v>
      </c>
    </row>
    <row r="4687" spans="1:51" x14ac:dyDescent="0.2">
      <c r="A4687" s="3">
        <v>46107</v>
      </c>
      <c r="B4687">
        <v>46107</v>
      </c>
      <c r="C4687" t="s">
        <v>14777</v>
      </c>
      <c r="D4687" t="s">
        <v>66</v>
      </c>
      <c r="E4687" t="s">
        <v>124</v>
      </c>
      <c r="F4687" t="s">
        <v>125</v>
      </c>
      <c r="G4687" s="1">
        <v>0</v>
      </c>
      <c r="H4687" s="1">
        <v>1263</v>
      </c>
      <c r="I4687" s="1">
        <v>500</v>
      </c>
      <c r="J4687" s="1">
        <v>0</v>
      </c>
      <c r="K4687" s="1">
        <v>0</v>
      </c>
      <c r="L4687" s="1">
        <v>0</v>
      </c>
      <c r="M4687" s="1">
        <v>0</v>
      </c>
      <c r="N4687" s="1">
        <v>0</v>
      </c>
      <c r="O4687" s="1">
        <v>500</v>
      </c>
      <c r="P4687" t="s">
        <v>14778</v>
      </c>
      <c r="Q4687" s="2">
        <v>244434</v>
      </c>
      <c r="R4687" t="s">
        <v>70</v>
      </c>
      <c r="S4687">
        <v>0</v>
      </c>
      <c r="T4687" t="s">
        <v>71</v>
      </c>
      <c r="U4687" t="s">
        <v>72</v>
      </c>
      <c r="V4687" s="1">
        <v>0</v>
      </c>
      <c r="W4687" s="1">
        <v>0</v>
      </c>
      <c r="X4687" s="1">
        <v>0</v>
      </c>
      <c r="AA4687" t="s">
        <v>58</v>
      </c>
      <c r="AB4687" s="1">
        <v>0</v>
      </c>
      <c r="AC4687" s="4">
        <f>IF(ISNUMBER(MATCH(AD4687, $AD$2:AD4686, 0)), INDEX($AC$2:AC4686, MATCH(AD4687, $AD$2:AD4686, 0)), MAX($AC$2:AC4686)+1)</f>
        <v>2</v>
      </c>
      <c r="AD4687" t="str">
        <f t="shared" si="222"/>
        <v>เชียงใหม่-พุทธมณฑลสาย 5</v>
      </c>
      <c r="AE4687" t="s">
        <v>73</v>
      </c>
      <c r="AF4687" s="1">
        <v>0</v>
      </c>
      <c r="AG4687" s="1">
        <v>0</v>
      </c>
      <c r="AH4687" s="1">
        <v>0</v>
      </c>
      <c r="AI4687" t="s">
        <v>14779</v>
      </c>
      <c r="AJ4687" s="1">
        <v>1</v>
      </c>
      <c r="AK4687" s="1">
        <v>720</v>
      </c>
      <c r="AL4687" s="1">
        <v>720</v>
      </c>
      <c r="AM4687" s="1">
        <v>1</v>
      </c>
      <c r="AN4687" s="1">
        <v>0</v>
      </c>
      <c r="AO4687" s="1">
        <v>0</v>
      </c>
      <c r="AP4687" s="1">
        <v>0</v>
      </c>
      <c r="AQ4687" s="1">
        <v>0</v>
      </c>
      <c r="AR4687" s="1">
        <v>1763</v>
      </c>
      <c r="AS4687" s="1">
        <v>714.39658755960124</v>
      </c>
      <c r="AT4687" s="1">
        <f>Table1[[#This Row],[รวมต้นทุนค่าเดินทาง]]+Table1[[#This Row],[รวมต้นทุนค่าซ่อม]]+Table1[[#This Row],[รวมค่าเสื่อม]]</f>
        <v>4030.8768988677139</v>
      </c>
      <c r="AU4687" s="1">
        <f t="shared" si="220"/>
        <v>5026.5629662053279</v>
      </c>
      <c r="AV4687" s="1" t="str" cm="1">
        <f t="array" ref="AV4687">IF(AC4687&lt;4, "เก็บ", IF(OR(AT4687 &lt; PERCENTILE(IF($AC$2:$AC$5092=AC4687, $AT$2:$AT$5092), 0.25) - 1.5 * (PERCENTILE(IF($AC$2:$AC$5092=AC4687, $AT$2:$AT$5092), 0.75) - PERCENTILE(IF($AC$2:$AC$5092=AC4687, $AT$2:$AT$5092), 0.25)), AT4687 &gt; PERCENTILE(IF($AC$2:$AC$5092=AC4687, $AT$2:$AT$5092), 0.75) + 1.5 * (PERCENTILE(IF($AC$2:$AC$5092=AC4687, $AT$2:$AT$5092), 0.75) - PERCENTILE(IF($AC$2:$AC$5092=AC4687, $AT$2:$AT$5092), 0.25))), "ตัด", "เก็บ"))</f>
        <v>เก็บ</v>
      </c>
      <c r="AW4687" s="1">
        <f t="shared" si="221"/>
        <v>5026.5629662053279</v>
      </c>
      <c r="AX4687" s="1">
        <v>4064.5059139663294</v>
      </c>
      <c r="AY4687" s="1">
        <v>1553.4803113081125</v>
      </c>
    </row>
    <row r="4688" spans="1:51" x14ac:dyDescent="0.2">
      <c r="A4688" s="3">
        <v>46107</v>
      </c>
      <c r="B4688">
        <v>46107</v>
      </c>
      <c r="C4688" t="s">
        <v>14780</v>
      </c>
      <c r="D4688" t="s">
        <v>66</v>
      </c>
      <c r="E4688" t="s">
        <v>124</v>
      </c>
      <c r="F4688" t="s">
        <v>159</v>
      </c>
      <c r="G4688" s="1">
        <v>0</v>
      </c>
      <c r="H4688" s="1">
        <v>0</v>
      </c>
      <c r="I4688" s="1">
        <v>500</v>
      </c>
      <c r="J4688" s="1">
        <v>0</v>
      </c>
      <c r="K4688" s="1">
        <v>0</v>
      </c>
      <c r="L4688" s="1">
        <v>0</v>
      </c>
      <c r="M4688" s="1">
        <v>0</v>
      </c>
      <c r="N4688" s="1">
        <v>0</v>
      </c>
      <c r="O4688" s="1">
        <v>500</v>
      </c>
      <c r="P4688" t="s">
        <v>14781</v>
      </c>
      <c r="Q4688" s="2">
        <v>244434</v>
      </c>
      <c r="R4688" t="s">
        <v>70</v>
      </c>
      <c r="S4688">
        <v>0</v>
      </c>
      <c r="T4688" t="s">
        <v>71</v>
      </c>
      <c r="U4688" t="s">
        <v>72</v>
      </c>
      <c r="V4688" s="1">
        <v>0</v>
      </c>
      <c r="W4688" s="1">
        <v>0</v>
      </c>
      <c r="X4688" s="1">
        <v>0</v>
      </c>
      <c r="AA4688" t="s">
        <v>58</v>
      </c>
      <c r="AB4688" s="1">
        <v>0</v>
      </c>
      <c r="AC4688" s="4">
        <f>IF(ISNUMBER(MATCH(AD4688, $AD$2:AD4687, 0)), INDEX($AC$2:AC4687, MATCH(AD4688, $AD$2:AD4687, 0)), MAX($AC$2:AC4687)+1)</f>
        <v>2</v>
      </c>
      <c r="AD4688" t="str">
        <f t="shared" si="222"/>
        <v>เชียงใหม่-พุทธมณฑลสาย 5</v>
      </c>
      <c r="AE4688" t="s">
        <v>73</v>
      </c>
      <c r="AF4688" s="1">
        <v>0</v>
      </c>
      <c r="AG4688" s="1">
        <v>0</v>
      </c>
      <c r="AH4688" s="1">
        <v>0</v>
      </c>
      <c r="AI4688" t="s">
        <v>14782</v>
      </c>
      <c r="AJ4688" s="1">
        <v>1</v>
      </c>
      <c r="AK4688" s="1">
        <v>720</v>
      </c>
      <c r="AL4688" s="1">
        <v>720</v>
      </c>
      <c r="AM4688" s="1">
        <v>1</v>
      </c>
      <c r="AN4688" s="1">
        <v>0</v>
      </c>
      <c r="AO4688" s="1">
        <v>0</v>
      </c>
      <c r="AP4688" s="1">
        <v>0</v>
      </c>
      <c r="AQ4688" s="1">
        <v>0</v>
      </c>
      <c r="AR4688" s="1">
        <v>500</v>
      </c>
      <c r="AS4688" s="1">
        <v>250.4713607440039</v>
      </c>
      <c r="AT4688" s="1">
        <f>Table1[[#This Row],[รวมต้นทุนค่าเดินทาง]]+Table1[[#This Row],[รวมต้นทุนค่าซ่อม]]+Table1[[#This Row],[รวมค่าเสื่อม]]</f>
        <v>1991.557770139977</v>
      </c>
      <c r="AU4688" s="1">
        <f t="shared" si="220"/>
        <v>5026.5629662053279</v>
      </c>
      <c r="AV4688" s="1" t="str" cm="1">
        <f t="array" ref="AV4688">IF(AC4688&lt;4, "เก็บ", IF(OR(AT4688 &lt; PERCENTILE(IF($AC$2:$AC$5092=AC4688, $AT$2:$AT$5092), 0.25) - 1.5 * (PERCENTILE(IF($AC$2:$AC$5092=AC4688, $AT$2:$AT$5092), 0.75) - PERCENTILE(IF($AC$2:$AC$5092=AC4688, $AT$2:$AT$5092), 0.25)), AT4688 &gt; PERCENTILE(IF($AC$2:$AC$5092=AC4688, $AT$2:$AT$5092), 0.75) + 1.5 * (PERCENTILE(IF($AC$2:$AC$5092=AC4688, $AT$2:$AT$5092), 0.75) - PERCENTILE(IF($AC$2:$AC$5092=AC4688, $AT$2:$AT$5092), 0.25))), "ตัด", "เก็บ"))</f>
        <v>เก็บ</v>
      </c>
      <c r="AW4688" s="1">
        <f t="shared" si="221"/>
        <v>5026.5629662053279</v>
      </c>
      <c r="AX4688" s="1">
        <v>4064.5059139663294</v>
      </c>
      <c r="AY4688" s="1">
        <v>1241.0864093959731</v>
      </c>
    </row>
    <row r="4689" spans="1:51" x14ac:dyDescent="0.2">
      <c r="A4689" s="3">
        <v>46107</v>
      </c>
      <c r="B4689">
        <v>46107</v>
      </c>
      <c r="C4689" t="s">
        <v>14783</v>
      </c>
      <c r="D4689" t="s">
        <v>66</v>
      </c>
      <c r="E4689" t="s">
        <v>124</v>
      </c>
      <c r="F4689" t="s">
        <v>431</v>
      </c>
      <c r="G4689" s="1">
        <v>0</v>
      </c>
      <c r="H4689" s="1">
        <v>1224</v>
      </c>
      <c r="I4689" s="1">
        <v>400</v>
      </c>
      <c r="J4689" s="1">
        <v>0</v>
      </c>
      <c r="K4689" s="1">
        <v>0</v>
      </c>
      <c r="L4689" s="1">
        <v>0</v>
      </c>
      <c r="M4689" s="1">
        <v>0</v>
      </c>
      <c r="N4689" s="1">
        <v>0</v>
      </c>
      <c r="O4689" s="1">
        <v>400</v>
      </c>
      <c r="P4689" t="s">
        <v>14784</v>
      </c>
      <c r="Q4689" s="2">
        <v>244434</v>
      </c>
      <c r="R4689" t="s">
        <v>70</v>
      </c>
      <c r="S4689">
        <v>0</v>
      </c>
      <c r="T4689" t="s">
        <v>71</v>
      </c>
      <c r="U4689" t="s">
        <v>93</v>
      </c>
      <c r="V4689" s="1">
        <v>0</v>
      </c>
      <c r="W4689" s="1">
        <v>0</v>
      </c>
      <c r="X4689" s="1">
        <v>0</v>
      </c>
      <c r="AA4689" t="s">
        <v>58</v>
      </c>
      <c r="AB4689" s="1">
        <v>0</v>
      </c>
      <c r="AC4689" s="4">
        <f>IF(ISNUMBER(MATCH(AD4689, $AD$2:AD4688, 0)), INDEX($AC$2:AC4688, MATCH(AD4689, $AD$2:AD4688, 0)), MAX($AC$2:AC4688)+1)</f>
        <v>4</v>
      </c>
      <c r="AD4689" t="str">
        <f t="shared" si="222"/>
        <v>เชียงใหม่-ตลาดไท</v>
      </c>
      <c r="AE4689" t="s">
        <v>73</v>
      </c>
      <c r="AF4689" s="1">
        <v>0</v>
      </c>
      <c r="AG4689" s="1">
        <v>0</v>
      </c>
      <c r="AH4689" s="1">
        <v>0</v>
      </c>
      <c r="AI4689" t="s">
        <v>14785</v>
      </c>
      <c r="AJ4689" s="1">
        <v>1</v>
      </c>
      <c r="AK4689" s="1">
        <v>720</v>
      </c>
      <c r="AL4689" s="1">
        <v>720</v>
      </c>
      <c r="AM4689" s="1">
        <v>1</v>
      </c>
      <c r="AN4689" s="1">
        <v>0</v>
      </c>
      <c r="AO4689" s="1">
        <v>0</v>
      </c>
      <c r="AP4689" s="1">
        <v>0</v>
      </c>
      <c r="AQ4689" s="1">
        <v>0</v>
      </c>
      <c r="AR4689" s="1">
        <v>1624</v>
      </c>
      <c r="AS4689" s="1">
        <v>690.82329937516977</v>
      </c>
      <c r="AT4689" s="1">
        <f>Table1[[#This Row],[รวมต้นทุนค่าเดินทาง]]+Table1[[#This Row],[รวมต้นทุนค่าซ่อม]]+Table1[[#This Row],[รวมค่าเสื่อม]]</f>
        <v>4479.1079019898207</v>
      </c>
      <c r="AU4689" s="1">
        <f t="shared" si="220"/>
        <v>4256.109283997258</v>
      </c>
      <c r="AV4689" s="1" t="str" cm="1">
        <f t="array" ref="AV4689">IF(AC4689&lt;4, "เก็บ", IF(OR(AT4689 &lt; PERCENTILE(IF($AC$2:$AC$5092=AC4689, $AT$2:$AT$5092), 0.25) - 1.5 * (PERCENTILE(IF($AC$2:$AC$5092=AC4689, $AT$2:$AT$5092), 0.75) - PERCENTILE(IF($AC$2:$AC$5092=AC4689, $AT$2:$AT$5092), 0.25)), AT4689 &gt; PERCENTILE(IF($AC$2:$AC$5092=AC4689, $AT$2:$AT$5092), 0.75) + 1.5 * (PERCENTILE(IF($AC$2:$AC$5092=AC4689, $AT$2:$AT$5092), 0.75) - PERCENTILE(IF($AC$2:$AC$5092=AC4689, $AT$2:$AT$5092), 0.25))), "ตัด", "เก็บ"))</f>
        <v>เก็บ</v>
      </c>
      <c r="AW4689" s="1">
        <f t="shared" si="221"/>
        <v>3807.0727671795808</v>
      </c>
      <c r="AX4689" s="1">
        <v>2335.0230876608157</v>
      </c>
      <c r="AY4689" s="1">
        <v>2164.2846026146503</v>
      </c>
    </row>
    <row r="4690" spans="1:51" x14ac:dyDescent="0.2">
      <c r="A4690" s="3">
        <v>46107</v>
      </c>
      <c r="B4690">
        <v>46107</v>
      </c>
      <c r="C4690" t="s">
        <v>14786</v>
      </c>
      <c r="D4690" t="s">
        <v>66</v>
      </c>
      <c r="E4690" t="s">
        <v>124</v>
      </c>
      <c r="F4690" t="s">
        <v>317</v>
      </c>
      <c r="G4690" s="1">
        <v>0</v>
      </c>
      <c r="H4690" s="1">
        <v>0</v>
      </c>
      <c r="I4690" s="1">
        <v>400</v>
      </c>
      <c r="J4690" s="1">
        <v>0</v>
      </c>
      <c r="K4690" s="1">
        <v>0</v>
      </c>
      <c r="L4690" s="1">
        <v>0</v>
      </c>
      <c r="M4690" s="1">
        <v>0</v>
      </c>
      <c r="N4690" s="1">
        <v>0</v>
      </c>
      <c r="O4690" s="1">
        <v>400</v>
      </c>
      <c r="P4690" t="s">
        <v>14787</v>
      </c>
      <c r="Q4690" s="2">
        <v>244434</v>
      </c>
      <c r="R4690" t="s">
        <v>70</v>
      </c>
      <c r="S4690">
        <v>0</v>
      </c>
      <c r="T4690" t="s">
        <v>594</v>
      </c>
      <c r="U4690" t="s">
        <v>93</v>
      </c>
      <c r="V4690" s="1">
        <v>0</v>
      </c>
      <c r="W4690" s="1">
        <v>0</v>
      </c>
      <c r="X4690" s="1">
        <v>0</v>
      </c>
      <c r="AA4690" t="s">
        <v>58</v>
      </c>
      <c r="AB4690" s="1">
        <v>0</v>
      </c>
      <c r="AC4690" s="4">
        <f>IF(ISNUMBER(MATCH(AD4690, $AD$2:AD4689, 0)), INDEX($AC$2:AC4689, MATCH(AD4690, $AD$2:AD4689, 0)), MAX($AC$2:AC4689)+1)</f>
        <v>55</v>
      </c>
      <c r="AD4690" t="str">
        <f t="shared" si="222"/>
        <v>ลำพูน-ตลาดไท</v>
      </c>
      <c r="AE4690" t="s">
        <v>73</v>
      </c>
      <c r="AF4690" s="1">
        <v>0</v>
      </c>
      <c r="AG4690" s="1">
        <v>0</v>
      </c>
      <c r="AH4690" s="1">
        <v>0</v>
      </c>
      <c r="AI4690" t="s">
        <v>14788</v>
      </c>
      <c r="AJ4690" s="1">
        <v>1</v>
      </c>
      <c r="AK4690" s="1">
        <v>720</v>
      </c>
      <c r="AL4690" s="1">
        <v>720</v>
      </c>
      <c r="AM4690" s="1">
        <v>1</v>
      </c>
      <c r="AN4690" s="1">
        <v>0</v>
      </c>
      <c r="AO4690" s="1">
        <v>0</v>
      </c>
      <c r="AP4690" s="1">
        <v>0</v>
      </c>
      <c r="AQ4690" s="1">
        <v>0</v>
      </c>
      <c r="AR4690" s="1">
        <v>400</v>
      </c>
      <c r="AS4690" s="1">
        <v>122.52919271850983</v>
      </c>
      <c r="AT4690" s="1">
        <f>Table1[[#This Row],[รวมต้นทุนค่าเดินทาง]]+Table1[[#This Row],[รวมต้นทุนค่าซ่อม]]+Table1[[#This Row],[รวมค่าเสื่อม]]</f>
        <v>1681.1494521995478</v>
      </c>
      <c r="AU4690" s="1">
        <f t="shared" si="220"/>
        <v>3993.3918610908977</v>
      </c>
      <c r="AV4690" s="1" t="str" cm="1">
        <f t="array" ref="AV4690">IF(AC4690&lt;4, "เก็บ", IF(OR(AT4690 &lt; PERCENTILE(IF($AC$2:$AC$5092=AC4690, $AT$2:$AT$5092), 0.25) - 1.5 * (PERCENTILE(IF($AC$2:$AC$5092=AC4690, $AT$2:$AT$5092), 0.75) - PERCENTILE(IF($AC$2:$AC$5092=AC4690, $AT$2:$AT$5092), 0.25)), AT4690 &gt; PERCENTILE(IF($AC$2:$AC$5092=AC4690, $AT$2:$AT$5092), 0.75) + 1.5 * (PERCENTILE(IF($AC$2:$AC$5092=AC4690, $AT$2:$AT$5092), 0.75) - PERCENTILE(IF($AC$2:$AC$5092=AC4690, $AT$2:$AT$5092), 0.25))), "ตัด", "เก็บ"))</f>
        <v>เก็บ</v>
      </c>
      <c r="AW4690" s="1">
        <f t="shared" si="221"/>
        <v>2895.1646759338996</v>
      </c>
      <c r="AX4690" s="1">
        <v>1760.6039638270934</v>
      </c>
      <c r="AY4690" s="1">
        <v>1158.6202594810379</v>
      </c>
    </row>
    <row r="4691" spans="1:51" x14ac:dyDescent="0.2">
      <c r="A4691" s="3">
        <v>46107</v>
      </c>
      <c r="B4691">
        <v>46107</v>
      </c>
      <c r="C4691" t="s">
        <v>14789</v>
      </c>
      <c r="D4691" t="s">
        <v>66</v>
      </c>
      <c r="E4691" t="s">
        <v>184</v>
      </c>
      <c r="F4691" t="s">
        <v>1088</v>
      </c>
      <c r="G4691" s="1">
        <v>0</v>
      </c>
      <c r="H4691" s="1">
        <v>0</v>
      </c>
      <c r="I4691" s="1">
        <v>750</v>
      </c>
      <c r="J4691" s="1">
        <v>0</v>
      </c>
      <c r="K4691" s="1">
        <v>0</v>
      </c>
      <c r="L4691" s="1">
        <v>0</v>
      </c>
      <c r="M4691" s="1">
        <v>0</v>
      </c>
      <c r="N4691" s="1">
        <v>0</v>
      </c>
      <c r="O4691" s="1">
        <v>750</v>
      </c>
      <c r="P4691" t="s">
        <v>14790</v>
      </c>
      <c r="Q4691" s="2">
        <v>244434</v>
      </c>
      <c r="R4691" t="s">
        <v>70</v>
      </c>
      <c r="S4691">
        <v>0</v>
      </c>
      <c r="T4691" t="s">
        <v>71</v>
      </c>
      <c r="U4691" t="s">
        <v>72</v>
      </c>
      <c r="V4691" s="1">
        <v>0</v>
      </c>
      <c r="W4691" s="1">
        <v>0</v>
      </c>
      <c r="X4691" s="1">
        <v>0</v>
      </c>
      <c r="AA4691" t="s">
        <v>58</v>
      </c>
      <c r="AB4691" s="1">
        <v>0</v>
      </c>
      <c r="AC4691" s="4">
        <f>IF(ISNUMBER(MATCH(AD4691, $AD$2:AD4690, 0)), INDEX($AC$2:AC4690, MATCH(AD4691, $AD$2:AD4690, 0)), MAX($AC$2:AC4690)+1)</f>
        <v>2</v>
      </c>
      <c r="AD4691" t="str">
        <f t="shared" si="222"/>
        <v>เชียงใหม่-พุทธมณฑลสาย 5</v>
      </c>
      <c r="AE4691" t="s">
        <v>73</v>
      </c>
      <c r="AF4691" s="1">
        <v>0</v>
      </c>
      <c r="AG4691" s="1">
        <v>0</v>
      </c>
      <c r="AH4691" s="1">
        <v>0</v>
      </c>
      <c r="AI4691" t="s">
        <v>14791</v>
      </c>
      <c r="AJ4691" s="1">
        <v>1</v>
      </c>
      <c r="AK4691" s="1">
        <v>720</v>
      </c>
      <c r="AL4691" s="1">
        <v>720</v>
      </c>
      <c r="AM4691" s="1">
        <v>1</v>
      </c>
      <c r="AN4691" s="1">
        <v>5920.5</v>
      </c>
      <c r="AO4691" s="1">
        <v>5920.5</v>
      </c>
      <c r="AP4691" s="1">
        <v>0</v>
      </c>
      <c r="AQ4691" s="1">
        <v>0</v>
      </c>
      <c r="AR4691" s="1">
        <v>6670.5</v>
      </c>
      <c r="AS4691" s="1">
        <v>8243.5917664092667</v>
      </c>
      <c r="AT4691" s="1">
        <f>Table1[[#This Row],[รวมต้นทุนค่าเดินทาง]]+Table1[[#This Row],[รวมต้นทุนค่าซ่อม]]+Table1[[#This Row],[รวมค่าเสื่อม]]</f>
        <v>16797.653410244882</v>
      </c>
      <c r="AU4691" s="1">
        <f t="shared" si="220"/>
        <v>5026.5629662053279</v>
      </c>
      <c r="AV4691" s="1" t="str" cm="1">
        <f t="array" ref="AV4691">IF(AC4691&lt;4, "เก็บ", IF(OR(AT4691 &lt; PERCENTILE(IF($AC$2:$AC$5092=AC4691, $AT$2:$AT$5092), 0.25) - 1.5 * (PERCENTILE(IF($AC$2:$AC$5092=AC4691, $AT$2:$AT$5092), 0.75) - PERCENTILE(IF($AC$2:$AC$5092=AC4691, $AT$2:$AT$5092), 0.25)), AT4691 &gt; PERCENTILE(IF($AC$2:$AC$5092=AC4691, $AT$2:$AT$5092), 0.75) + 1.5 * (PERCENTILE(IF($AC$2:$AC$5092=AC4691, $AT$2:$AT$5092), 0.75) - PERCENTILE(IF($AC$2:$AC$5092=AC4691, $AT$2:$AT$5092), 0.25))), "ตัด", "เก็บ"))</f>
        <v>เก็บ</v>
      </c>
      <c r="AW4691" s="1">
        <f t="shared" si="221"/>
        <v>5026.5629662053279</v>
      </c>
      <c r="AX4691" s="1">
        <v>4064.5059139663294</v>
      </c>
      <c r="AY4691" s="1">
        <v>1883.5616438356165</v>
      </c>
    </row>
    <row r="4692" spans="1:51" x14ac:dyDescent="0.2">
      <c r="A4692" s="3">
        <v>46107</v>
      </c>
      <c r="B4692">
        <v>46107</v>
      </c>
      <c r="C4692" t="s">
        <v>14792</v>
      </c>
      <c r="D4692" t="s">
        <v>66</v>
      </c>
      <c r="E4692" t="s">
        <v>124</v>
      </c>
      <c r="F4692" t="s">
        <v>201</v>
      </c>
      <c r="G4692" s="1">
        <v>0</v>
      </c>
      <c r="H4692" s="1">
        <v>0</v>
      </c>
      <c r="I4692" s="1">
        <v>500</v>
      </c>
      <c r="J4692" s="1">
        <v>0</v>
      </c>
      <c r="K4692" s="1">
        <v>0</v>
      </c>
      <c r="L4692" s="1">
        <v>0</v>
      </c>
      <c r="M4692" s="1">
        <v>0</v>
      </c>
      <c r="N4692" s="1">
        <v>0</v>
      </c>
      <c r="O4692" s="1">
        <v>500</v>
      </c>
      <c r="P4692" t="s">
        <v>14793</v>
      </c>
      <c r="Q4692" s="2">
        <v>244434</v>
      </c>
      <c r="R4692" t="s">
        <v>70</v>
      </c>
      <c r="S4692">
        <v>0</v>
      </c>
      <c r="T4692" t="s">
        <v>594</v>
      </c>
      <c r="U4692" t="s">
        <v>72</v>
      </c>
      <c r="V4692" s="1">
        <v>0</v>
      </c>
      <c r="W4692" s="1">
        <v>0</v>
      </c>
      <c r="X4692" s="1">
        <v>0</v>
      </c>
      <c r="AA4692" t="s">
        <v>58</v>
      </c>
      <c r="AB4692" s="1">
        <v>0</v>
      </c>
      <c r="AC4692" s="4">
        <f>IF(ISNUMBER(MATCH(AD4692, $AD$2:AD4691, 0)), INDEX($AC$2:AC4691, MATCH(AD4692, $AD$2:AD4691, 0)), MAX($AC$2:AC4691)+1)</f>
        <v>89</v>
      </c>
      <c r="AD4692" t="str">
        <f t="shared" si="222"/>
        <v>ลำพูน-พุทธมณฑลสาย 5</v>
      </c>
      <c r="AE4692" t="s">
        <v>73</v>
      </c>
      <c r="AF4692" s="1">
        <v>0</v>
      </c>
      <c r="AG4692" s="1">
        <v>0</v>
      </c>
      <c r="AH4692" s="1">
        <v>0</v>
      </c>
      <c r="AI4692" t="s">
        <v>14794</v>
      </c>
      <c r="AJ4692" s="1">
        <v>1</v>
      </c>
      <c r="AK4692" s="1">
        <v>720</v>
      </c>
      <c r="AL4692" s="1">
        <v>720</v>
      </c>
      <c r="AM4692" s="1">
        <v>1</v>
      </c>
      <c r="AN4692" s="1">
        <v>0</v>
      </c>
      <c r="AO4692" s="1">
        <v>0</v>
      </c>
      <c r="AP4692" s="1">
        <v>0</v>
      </c>
      <c r="AQ4692" s="1">
        <v>0</v>
      </c>
      <c r="AR4692" s="1">
        <v>500</v>
      </c>
      <c r="AS4692" s="1">
        <v>622.62390224358978</v>
      </c>
      <c r="AT4692" s="1">
        <f>Table1[[#This Row],[รวมต้นทุนค่าเดินทาง]]+Table1[[#This Row],[รวมต้นทุนค่าซ่อม]]+Table1[[#This Row],[รวมค่าเสื่อม]]</f>
        <v>3006.1855460792062</v>
      </c>
      <c r="AU4692" s="1">
        <f t="shared" si="220"/>
        <v>3006.1855460792062</v>
      </c>
      <c r="AV4692" s="1" t="str" cm="1">
        <f t="array" ref="AV4692">IF(AC4692&lt;4, "เก็บ", IF(OR(AT4692 &lt; PERCENTILE(IF($AC$2:$AC$5092=AC4692, $AT$2:$AT$5092), 0.25) - 1.5 * (PERCENTILE(IF($AC$2:$AC$5092=AC4692, $AT$2:$AT$5092), 0.75) - PERCENTILE(IF($AC$2:$AC$5092=AC4692, $AT$2:$AT$5092), 0.25)), AT4692 &gt; PERCENTILE(IF($AC$2:$AC$5092=AC4692, $AT$2:$AT$5092), 0.75) + 1.5 * (PERCENTILE(IF($AC$2:$AC$5092=AC4692, $AT$2:$AT$5092), 0.75) - PERCENTILE(IF($AC$2:$AC$5092=AC4692, $AT$2:$AT$5092), 0.25))), "ตัด", "เก็บ"))</f>
        <v>เก็บ</v>
      </c>
      <c r="AW4692" s="1">
        <f t="shared" si="221"/>
        <v>3006.1855460792062</v>
      </c>
      <c r="AX4692" s="1">
        <v>1347.1486826923076</v>
      </c>
      <c r="AY4692" s="1">
        <v>1883.5616438356165</v>
      </c>
    </row>
    <row r="4693" spans="1:51" x14ac:dyDescent="0.2">
      <c r="A4693" s="3">
        <v>46107</v>
      </c>
      <c r="B4693">
        <v>46107</v>
      </c>
      <c r="C4693" t="s">
        <v>14795</v>
      </c>
      <c r="D4693" t="s">
        <v>51</v>
      </c>
      <c r="E4693" t="s">
        <v>61</v>
      </c>
      <c r="F4693" t="s">
        <v>1217</v>
      </c>
      <c r="G4693" s="1">
        <v>0</v>
      </c>
      <c r="H4693" s="1">
        <v>3000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  <c r="N4693" s="1">
        <v>0</v>
      </c>
      <c r="O4693" s="1">
        <v>0</v>
      </c>
      <c r="P4693" t="s">
        <v>14796</v>
      </c>
      <c r="Q4693" s="2">
        <v>244435</v>
      </c>
      <c r="R4693" t="s">
        <v>55</v>
      </c>
      <c r="S4693">
        <v>0</v>
      </c>
      <c r="T4693" t="s">
        <v>56</v>
      </c>
      <c r="U4693" t="s">
        <v>56</v>
      </c>
      <c r="V4693" s="1">
        <v>0</v>
      </c>
      <c r="W4693" s="1">
        <v>0</v>
      </c>
      <c r="X4693" s="1">
        <v>0</v>
      </c>
      <c r="AA4693" t="s">
        <v>58</v>
      </c>
      <c r="AB4693" s="1">
        <v>0</v>
      </c>
      <c r="AC4693" s="4">
        <f>IF(ISNUMBER(MATCH(AD4693, $AD$2:AD4692, 0)), INDEX($AC$2:AC4692, MATCH(AD4693, $AD$2:AD4692, 0)), MAX($AC$2:AC4692)+1)</f>
        <v>43</v>
      </c>
      <c r="AD4693" t="str">
        <f t="shared" si="222"/>
        <v>ท่าลี่-ท่าลี่</v>
      </c>
      <c r="AE4693" t="s">
        <v>55</v>
      </c>
      <c r="AF4693" s="1">
        <v>0</v>
      </c>
      <c r="AG4693" s="1">
        <v>0</v>
      </c>
      <c r="AH4693" s="1">
        <v>0</v>
      </c>
      <c r="AI4693" t="s">
        <v>14797</v>
      </c>
      <c r="AJ4693" s="1">
        <v>1</v>
      </c>
      <c r="AK4693" s="1">
        <v>0</v>
      </c>
      <c r="AL4693" s="1">
        <v>0</v>
      </c>
      <c r="AM4693" s="1">
        <v>0</v>
      </c>
      <c r="AN4693" s="1">
        <v>0</v>
      </c>
      <c r="AO4693" s="1">
        <v>0</v>
      </c>
      <c r="AP4693" s="1">
        <v>0</v>
      </c>
      <c r="AQ4693" s="1">
        <v>0</v>
      </c>
      <c r="AR4693" s="1">
        <v>3000</v>
      </c>
      <c r="AS4693" s="1">
        <v>335.56428571428569</v>
      </c>
      <c r="AT4693" s="1">
        <f>Table1[[#This Row],[รวมต้นทุนค่าเดินทาง]]+Table1[[#This Row],[รวมต้นทุนค่าซ่อม]]+Table1[[#This Row],[รวมค่าเสื่อม]]</f>
        <v>5166.6189732142857</v>
      </c>
      <c r="AU4693" s="1">
        <f t="shared" si="220"/>
        <v>6635.495270041647</v>
      </c>
      <c r="AV4693" s="1" t="str" cm="1">
        <f t="array" ref="AV4693">IF(AC4693&lt;4, "เก็บ", IF(OR(AT4693 &lt; PERCENTILE(IF($AC$2:$AC$5092=AC4693, $AT$2:$AT$5092), 0.25) - 1.5 * (PERCENTILE(IF($AC$2:$AC$5092=AC4693, $AT$2:$AT$5092), 0.75) - PERCENTILE(IF($AC$2:$AC$5092=AC4693, $AT$2:$AT$5092), 0.25)), AT4693 &gt; PERCENTILE(IF($AC$2:$AC$5092=AC4693, $AT$2:$AT$5092), 0.75) + 1.5 * (PERCENTILE(IF($AC$2:$AC$5092=AC4693, $AT$2:$AT$5092), 0.75) - PERCENTILE(IF($AC$2:$AC$5092=AC4693, $AT$2:$AT$5092), 0.25))), "ตัด", "เก็บ"))</f>
        <v>เก็บ</v>
      </c>
      <c r="AW4693" s="1">
        <f t="shared" si="221"/>
        <v>5174.1365699925072</v>
      </c>
      <c r="AX4693" s="1">
        <v>3803.0680714285718</v>
      </c>
      <c r="AY4693" s="1">
        <v>1831.0546875</v>
      </c>
    </row>
    <row r="4694" spans="1:51" x14ac:dyDescent="0.2">
      <c r="A4694" s="3">
        <v>46107</v>
      </c>
      <c r="B4694">
        <v>46107</v>
      </c>
      <c r="C4694" t="s">
        <v>14798</v>
      </c>
      <c r="D4694" t="s">
        <v>51</v>
      </c>
      <c r="E4694" t="s">
        <v>61</v>
      </c>
      <c r="F4694" t="s">
        <v>5184</v>
      </c>
      <c r="G4694" s="1">
        <v>0</v>
      </c>
      <c r="H4694" s="1">
        <v>3000</v>
      </c>
      <c r="I4694" s="1">
        <v>0</v>
      </c>
      <c r="J4694" s="1">
        <v>0</v>
      </c>
      <c r="K4694" s="1">
        <v>0</v>
      </c>
      <c r="L4694" s="1">
        <v>0</v>
      </c>
      <c r="M4694" s="1">
        <v>0</v>
      </c>
      <c r="N4694" s="1">
        <v>0</v>
      </c>
      <c r="O4694" s="1">
        <v>0</v>
      </c>
      <c r="P4694" t="s">
        <v>14799</v>
      </c>
      <c r="Q4694" s="2">
        <v>244435</v>
      </c>
      <c r="R4694" t="s">
        <v>55</v>
      </c>
      <c r="S4694">
        <v>0</v>
      </c>
      <c r="T4694" t="s">
        <v>56</v>
      </c>
      <c r="U4694" t="s">
        <v>56</v>
      </c>
      <c r="V4694" s="1">
        <v>0</v>
      </c>
      <c r="W4694" s="1">
        <v>0</v>
      </c>
      <c r="X4694" s="1">
        <v>0</v>
      </c>
      <c r="AA4694" t="s">
        <v>58</v>
      </c>
      <c r="AB4694" s="1">
        <v>0</v>
      </c>
      <c r="AC4694" s="4">
        <f>IF(ISNUMBER(MATCH(AD4694, $AD$2:AD4693, 0)), INDEX($AC$2:AC4693, MATCH(AD4694, $AD$2:AD4693, 0)), MAX($AC$2:AC4693)+1)</f>
        <v>43</v>
      </c>
      <c r="AD4694" t="str">
        <f t="shared" si="222"/>
        <v>ท่าลี่-ท่าลี่</v>
      </c>
      <c r="AE4694" t="s">
        <v>55</v>
      </c>
      <c r="AF4694" s="1">
        <v>0</v>
      </c>
      <c r="AG4694" s="1">
        <v>0</v>
      </c>
      <c r="AH4694" s="1">
        <v>0</v>
      </c>
      <c r="AI4694" t="s">
        <v>14800</v>
      </c>
      <c r="AJ4694" s="1">
        <v>1</v>
      </c>
      <c r="AK4694" s="1">
        <v>0</v>
      </c>
      <c r="AL4694" s="1">
        <v>0</v>
      </c>
      <c r="AM4694" s="1">
        <v>0</v>
      </c>
      <c r="AN4694" s="1">
        <v>5920.5</v>
      </c>
      <c r="AO4694" s="1">
        <v>0</v>
      </c>
      <c r="AP4694" s="1">
        <v>0</v>
      </c>
      <c r="AQ4694" s="1">
        <v>0</v>
      </c>
      <c r="AR4694" s="1">
        <v>3000</v>
      </c>
      <c r="AS4694" s="1">
        <v>14.7125</v>
      </c>
      <c r="AT4694" s="1">
        <f>Table1[[#This Row],[รวมต้นทุนค่าเดินทาง]]+Table1[[#This Row],[รวมต้นทุนค่าซ่อม]]+Table1[[#This Row],[รวมค่าเสื่อม]]</f>
        <v>4620.0207191780828</v>
      </c>
      <c r="AU4694" s="1">
        <f t="shared" si="220"/>
        <v>6635.495270041647</v>
      </c>
      <c r="AV4694" s="1" t="str" cm="1">
        <f t="array" ref="AV4694">IF(AC4694&lt;4, "เก็บ", IF(OR(AT4694 &lt; PERCENTILE(IF($AC$2:$AC$5092=AC4694, $AT$2:$AT$5092), 0.25) - 1.5 * (PERCENTILE(IF($AC$2:$AC$5092=AC4694, $AT$2:$AT$5092), 0.75) - PERCENTILE(IF($AC$2:$AC$5092=AC4694, $AT$2:$AT$5092), 0.25)), AT4694 &gt; PERCENTILE(IF($AC$2:$AC$5092=AC4694, $AT$2:$AT$5092), 0.75) + 1.5 * (PERCENTILE(IF($AC$2:$AC$5092=AC4694, $AT$2:$AT$5092), 0.75) - PERCENTILE(IF($AC$2:$AC$5092=AC4694, $AT$2:$AT$5092), 0.25))), "ตัด", "เก็บ"))</f>
        <v>ตัด</v>
      </c>
      <c r="AW4694" s="1">
        <f t="shared" si="221"/>
        <v>5174.1365699925072</v>
      </c>
      <c r="AX4694" s="1">
        <v>3803.0680714285718</v>
      </c>
      <c r="AY4694" s="1">
        <v>1605.3082191780823</v>
      </c>
    </row>
    <row r="4695" spans="1:51" x14ac:dyDescent="0.2">
      <c r="A4695" s="3">
        <v>46107</v>
      </c>
      <c r="B4695">
        <v>46107</v>
      </c>
      <c r="C4695" t="s">
        <v>14801</v>
      </c>
      <c r="D4695" t="s">
        <v>51</v>
      </c>
      <c r="E4695" t="s">
        <v>61</v>
      </c>
      <c r="F4695" t="s">
        <v>80</v>
      </c>
      <c r="G4695" s="1">
        <v>0</v>
      </c>
      <c r="H4695" s="1">
        <v>3000</v>
      </c>
      <c r="I4695" s="1">
        <v>0</v>
      </c>
      <c r="J4695" s="1">
        <v>0</v>
      </c>
      <c r="K4695" s="1">
        <v>0</v>
      </c>
      <c r="L4695" s="1">
        <v>0</v>
      </c>
      <c r="M4695" s="1">
        <v>0</v>
      </c>
      <c r="N4695" s="1">
        <v>0</v>
      </c>
      <c r="O4695" s="1">
        <v>0</v>
      </c>
      <c r="P4695" t="s">
        <v>14802</v>
      </c>
      <c r="Q4695" s="2">
        <v>244435</v>
      </c>
      <c r="R4695" t="s">
        <v>55</v>
      </c>
      <c r="S4695">
        <v>0</v>
      </c>
      <c r="T4695" t="s">
        <v>56</v>
      </c>
      <c r="U4695" t="s">
        <v>56</v>
      </c>
      <c r="V4695" s="1">
        <v>0</v>
      </c>
      <c r="W4695" s="1">
        <v>0</v>
      </c>
      <c r="X4695" s="1">
        <v>0</v>
      </c>
      <c r="AA4695" t="s">
        <v>58</v>
      </c>
      <c r="AB4695" s="1">
        <v>0</v>
      </c>
      <c r="AC4695" s="4">
        <f>IF(ISNUMBER(MATCH(AD4695, $AD$2:AD4694, 0)), INDEX($AC$2:AC4694, MATCH(AD4695, $AD$2:AD4694, 0)), MAX($AC$2:AC4694)+1)</f>
        <v>43</v>
      </c>
      <c r="AD4695" t="str">
        <f t="shared" si="222"/>
        <v>ท่าลี่-ท่าลี่</v>
      </c>
      <c r="AE4695" t="s">
        <v>55</v>
      </c>
      <c r="AF4695" s="1">
        <v>0</v>
      </c>
      <c r="AG4695" s="1">
        <v>0</v>
      </c>
      <c r="AH4695" s="1">
        <v>0</v>
      </c>
      <c r="AI4695" t="s">
        <v>14803</v>
      </c>
      <c r="AJ4695" s="1">
        <v>1</v>
      </c>
      <c r="AK4695" s="1">
        <v>0</v>
      </c>
      <c r="AL4695" s="1">
        <v>0</v>
      </c>
      <c r="AM4695" s="1">
        <v>0</v>
      </c>
      <c r="AN4695" s="1">
        <v>0</v>
      </c>
      <c r="AO4695" s="1">
        <v>0</v>
      </c>
      <c r="AP4695" s="1">
        <v>0</v>
      </c>
      <c r="AQ4695" s="1">
        <v>0</v>
      </c>
      <c r="AR4695" s="1">
        <v>3000</v>
      </c>
      <c r="AS4695" s="1">
        <v>293.61874999999998</v>
      </c>
      <c r="AT4695" s="1">
        <f>Table1[[#This Row],[รวมต้นทุนค่าเดินทาง]]+Table1[[#This Row],[รวมต้นทุนค่าซ่อม]]+Table1[[#This Row],[รวมค่าเสื่อม]]</f>
        <v>5069.1869318181816</v>
      </c>
      <c r="AU4695" s="1">
        <f t="shared" si="220"/>
        <v>6635.495270041647</v>
      </c>
      <c r="AV4695" s="1" t="str" cm="1">
        <f t="array" ref="AV4695">IF(AC4695&lt;4, "เก็บ", IF(OR(AT4695 &lt; PERCENTILE(IF($AC$2:$AC$5092=AC4695, $AT$2:$AT$5092), 0.25) - 1.5 * (PERCENTILE(IF($AC$2:$AC$5092=AC4695, $AT$2:$AT$5092), 0.75) - PERCENTILE(IF($AC$2:$AC$5092=AC4695, $AT$2:$AT$5092), 0.25)), AT4695 &gt; PERCENTILE(IF($AC$2:$AC$5092=AC4695, $AT$2:$AT$5092), 0.75) + 1.5 * (PERCENTILE(IF($AC$2:$AC$5092=AC4695, $AT$2:$AT$5092), 0.75) - PERCENTILE(IF($AC$2:$AC$5092=AC4695, $AT$2:$AT$5092), 0.25))), "ตัด", "เก็บ"))</f>
        <v>เก็บ</v>
      </c>
      <c r="AW4695" s="1">
        <f t="shared" si="221"/>
        <v>5174.1365699925072</v>
      </c>
      <c r="AX4695" s="1">
        <v>3803.0680714285718</v>
      </c>
      <c r="AY4695" s="1">
        <v>1775.5681818181818</v>
      </c>
    </row>
    <row r="4696" spans="1:51" x14ac:dyDescent="0.2">
      <c r="A4696" s="3">
        <v>46107</v>
      </c>
      <c r="B4696">
        <v>46107</v>
      </c>
      <c r="C4696" t="s">
        <v>14804</v>
      </c>
      <c r="D4696" t="s">
        <v>51</v>
      </c>
      <c r="E4696" t="s">
        <v>61</v>
      </c>
      <c r="F4696" t="s">
        <v>10151</v>
      </c>
      <c r="G4696" s="1">
        <v>0</v>
      </c>
      <c r="H4696" s="1">
        <v>3000</v>
      </c>
      <c r="I4696" s="1">
        <v>0</v>
      </c>
      <c r="J4696" s="1">
        <v>0</v>
      </c>
      <c r="K4696" s="1">
        <v>0</v>
      </c>
      <c r="L4696" s="1">
        <v>0</v>
      </c>
      <c r="M4696" s="1">
        <v>0</v>
      </c>
      <c r="N4696" s="1">
        <v>0</v>
      </c>
      <c r="O4696" s="1">
        <v>0</v>
      </c>
      <c r="P4696" t="s">
        <v>14805</v>
      </c>
      <c r="Q4696" s="2">
        <v>244435</v>
      </c>
      <c r="R4696" t="s">
        <v>55</v>
      </c>
      <c r="S4696">
        <v>0</v>
      </c>
      <c r="T4696" t="s">
        <v>56</v>
      </c>
      <c r="U4696" t="s">
        <v>56</v>
      </c>
      <c r="V4696" s="1">
        <v>0</v>
      </c>
      <c r="W4696" s="1">
        <v>0</v>
      </c>
      <c r="X4696" s="1">
        <v>0</v>
      </c>
      <c r="AA4696" t="s">
        <v>58</v>
      </c>
      <c r="AB4696" s="1">
        <v>0</v>
      </c>
      <c r="AC4696" s="4">
        <f>IF(ISNUMBER(MATCH(AD4696, $AD$2:AD4695, 0)), INDEX($AC$2:AC4695, MATCH(AD4696, $AD$2:AD4695, 0)), MAX($AC$2:AC4695)+1)</f>
        <v>43</v>
      </c>
      <c r="AD4696" t="str">
        <f t="shared" si="222"/>
        <v>ท่าลี่-ท่าลี่</v>
      </c>
      <c r="AE4696" t="s">
        <v>55</v>
      </c>
      <c r="AF4696" s="1">
        <v>0</v>
      </c>
      <c r="AG4696" s="1">
        <v>0</v>
      </c>
      <c r="AH4696" s="1">
        <v>0</v>
      </c>
      <c r="AI4696" t="s">
        <v>14806</v>
      </c>
      <c r="AJ4696" s="1">
        <v>1</v>
      </c>
      <c r="AK4696" s="1">
        <v>0</v>
      </c>
      <c r="AL4696" s="1">
        <v>0</v>
      </c>
      <c r="AM4696" s="1">
        <v>0</v>
      </c>
      <c r="AN4696" s="1">
        <v>0</v>
      </c>
      <c r="AO4696" s="1">
        <v>0</v>
      </c>
      <c r="AP4696" s="1">
        <v>0</v>
      </c>
      <c r="AQ4696" s="1">
        <v>0</v>
      </c>
      <c r="AR4696" s="1">
        <v>3000</v>
      </c>
      <c r="AS4696" s="1">
        <v>32.998035714285713</v>
      </c>
      <c r="AT4696" s="1">
        <f>Table1[[#This Row],[รวมต้นทุนค่าเดินทาง]]+Table1[[#This Row],[รวมต้นทุนค่าซ่อม]]+Table1[[#This Row],[รวมค่าเสื่อม]]</f>
        <v>5286.6038049450544</v>
      </c>
      <c r="AU4696" s="1">
        <f t="shared" si="220"/>
        <v>6635.495270041647</v>
      </c>
      <c r="AV4696" s="1" t="str" cm="1">
        <f t="array" ref="AV4696">IF(AC4696&lt;4, "เก็บ", IF(OR(AT4696 &lt; PERCENTILE(IF($AC$2:$AC$5092=AC4696, $AT$2:$AT$5092), 0.25) - 1.5 * (PERCENTILE(IF($AC$2:$AC$5092=AC4696, $AT$2:$AT$5092), 0.75) - PERCENTILE(IF($AC$2:$AC$5092=AC4696, $AT$2:$AT$5092), 0.25)), AT4696 &gt; PERCENTILE(IF($AC$2:$AC$5092=AC4696, $AT$2:$AT$5092), 0.75) + 1.5 * (PERCENTILE(IF($AC$2:$AC$5092=AC4696, $AT$2:$AT$5092), 0.75) - PERCENTILE(IF($AC$2:$AC$5092=AC4696, $AT$2:$AT$5092), 0.25))), "ตัด", "เก็บ"))</f>
        <v>เก็บ</v>
      </c>
      <c r="AW4696" s="1">
        <f t="shared" si="221"/>
        <v>5174.1365699925072</v>
      </c>
      <c r="AX4696" s="1">
        <v>3803.0680714285718</v>
      </c>
      <c r="AY4696" s="1">
        <v>2253.6057692307691</v>
      </c>
    </row>
    <row r="4697" spans="1:51" x14ac:dyDescent="0.2">
      <c r="A4697" s="3">
        <v>46107</v>
      </c>
      <c r="B4697">
        <v>46107</v>
      </c>
      <c r="C4697" t="s">
        <v>14807</v>
      </c>
      <c r="D4697" t="s">
        <v>66</v>
      </c>
      <c r="E4697" t="s">
        <v>124</v>
      </c>
      <c r="F4697" t="s">
        <v>427</v>
      </c>
      <c r="G4697" s="1">
        <v>0</v>
      </c>
      <c r="H4697" s="1">
        <v>1105</v>
      </c>
      <c r="I4697" s="1">
        <v>400</v>
      </c>
      <c r="J4697" s="1">
        <v>0</v>
      </c>
      <c r="K4697" s="1">
        <v>0</v>
      </c>
      <c r="L4697" s="1">
        <v>0</v>
      </c>
      <c r="M4697" s="1">
        <v>0</v>
      </c>
      <c r="N4697" s="1">
        <v>0</v>
      </c>
      <c r="O4697" s="1">
        <v>400</v>
      </c>
      <c r="P4697" t="s">
        <v>14808</v>
      </c>
      <c r="Q4697" s="2">
        <v>244434</v>
      </c>
      <c r="R4697" t="s">
        <v>70</v>
      </c>
      <c r="S4697">
        <v>0</v>
      </c>
      <c r="T4697" t="s">
        <v>254</v>
      </c>
      <c r="U4697" t="s">
        <v>72</v>
      </c>
      <c r="V4697" s="1">
        <v>0</v>
      </c>
      <c r="W4697" s="1">
        <v>0</v>
      </c>
      <c r="X4697" s="1">
        <v>0</v>
      </c>
      <c r="AA4697" t="s">
        <v>58</v>
      </c>
      <c r="AB4697" s="1">
        <v>0</v>
      </c>
      <c r="AC4697" s="4">
        <f>IF(ISNUMBER(MATCH(AD4697, $AD$2:AD4696, 0)), INDEX($AC$2:AC4696, MATCH(AD4697, $AD$2:AD4696, 0)), MAX($AC$2:AC4696)+1)</f>
        <v>58</v>
      </c>
      <c r="AD4697" t="str">
        <f t="shared" si="222"/>
        <v>ลำปาง-พุทธมณฑลสาย 5</v>
      </c>
      <c r="AE4697" t="s">
        <v>73</v>
      </c>
      <c r="AF4697" s="1">
        <v>0</v>
      </c>
      <c r="AG4697" s="1">
        <v>0</v>
      </c>
      <c r="AH4697" s="1">
        <v>0</v>
      </c>
      <c r="AI4697" t="s">
        <v>14809</v>
      </c>
      <c r="AJ4697" s="1">
        <v>1</v>
      </c>
      <c r="AK4697" s="1">
        <v>720</v>
      </c>
      <c r="AL4697" s="1">
        <v>720</v>
      </c>
      <c r="AM4697" s="1">
        <v>1</v>
      </c>
      <c r="AN4697" s="1">
        <v>0</v>
      </c>
      <c r="AO4697" s="1">
        <v>0</v>
      </c>
      <c r="AP4697" s="1">
        <v>0</v>
      </c>
      <c r="AQ4697" s="1">
        <v>0</v>
      </c>
      <c r="AR4697" s="1">
        <v>1505</v>
      </c>
      <c r="AS4697" s="1">
        <v>165.1233600469983</v>
      </c>
      <c r="AT4697" s="1">
        <f>Table1[[#This Row],[รวมต้นทุนค่าเดินทาง]]+Table1[[#This Row],[รวมต้นทุนค่าซ่อม]]+Table1[[#This Row],[รวมค่าเสื่อม]]</f>
        <v>3264.1645091153214</v>
      </c>
      <c r="AU4697" s="1">
        <f t="shared" si="220"/>
        <v>3792.3619116821965</v>
      </c>
      <c r="AV4697" s="1" t="str" cm="1">
        <f t="array" ref="AV4697">IF(AC4697&lt;4, "เก็บ", IF(OR(AT4697 &lt; PERCENTILE(IF($AC$2:$AC$5092=AC4697, $AT$2:$AT$5092), 0.25) - 1.5 * (PERCENTILE(IF($AC$2:$AC$5092=AC4697, $AT$2:$AT$5092), 0.75) - PERCENTILE(IF($AC$2:$AC$5092=AC4697, $AT$2:$AT$5092), 0.25)), AT4697 &gt; PERCENTILE(IF($AC$2:$AC$5092=AC4697, $AT$2:$AT$5092), 0.75) + 1.5 * (PERCENTILE(IF($AC$2:$AC$5092=AC4697, $AT$2:$AT$5092), 0.75) - PERCENTILE(IF($AC$2:$AC$5092=AC4697, $AT$2:$AT$5092), 0.25))), "ตัด", "เก็บ"))</f>
        <v>เก็บ</v>
      </c>
      <c r="AW4697" s="1">
        <f t="shared" si="221"/>
        <v>2902.8131021611644</v>
      </c>
      <c r="AX4697" s="1">
        <v>1674.4743872095116</v>
      </c>
      <c r="AY4697" s="1">
        <v>1594.041149068323</v>
      </c>
    </row>
    <row r="4698" spans="1:51" x14ac:dyDescent="0.2">
      <c r="A4698" s="3">
        <v>46107</v>
      </c>
      <c r="B4698">
        <v>46107</v>
      </c>
      <c r="C4698" t="s">
        <v>14810</v>
      </c>
      <c r="D4698" t="s">
        <v>66</v>
      </c>
      <c r="E4698" t="s">
        <v>184</v>
      </c>
      <c r="F4698" t="s">
        <v>1072</v>
      </c>
      <c r="G4698" s="1">
        <v>0</v>
      </c>
      <c r="H4698" s="1">
        <v>5723</v>
      </c>
      <c r="I4698" s="1">
        <v>750</v>
      </c>
      <c r="J4698" s="1">
        <v>0</v>
      </c>
      <c r="K4698" s="1">
        <v>0</v>
      </c>
      <c r="L4698" s="1">
        <v>0</v>
      </c>
      <c r="M4698" s="1">
        <v>0</v>
      </c>
      <c r="N4698" s="1">
        <v>0</v>
      </c>
      <c r="O4698" s="1">
        <v>750</v>
      </c>
      <c r="P4698" t="s">
        <v>14811</v>
      </c>
      <c r="Q4698" s="2">
        <v>244434</v>
      </c>
      <c r="R4698" t="s">
        <v>70</v>
      </c>
      <c r="S4698">
        <v>0</v>
      </c>
      <c r="T4698" t="s">
        <v>56</v>
      </c>
      <c r="U4698" t="s">
        <v>72</v>
      </c>
      <c r="V4698" s="1">
        <v>4736</v>
      </c>
      <c r="W4698" s="1">
        <v>0</v>
      </c>
      <c r="X4698" s="1">
        <v>0</v>
      </c>
      <c r="AA4698" t="s">
        <v>58</v>
      </c>
      <c r="AB4698" s="1">
        <v>0</v>
      </c>
      <c r="AC4698" s="4">
        <f>IF(ISNUMBER(MATCH(AD4698, $AD$2:AD4697, 0)), INDEX($AC$2:AC4697, MATCH(AD4698, $AD$2:AD4697, 0)), MAX($AC$2:AC4697)+1)</f>
        <v>90</v>
      </c>
      <c r="AD4698" t="str">
        <f t="shared" si="222"/>
        <v>ท่าลี่-พุทธมณฑลสาย 5</v>
      </c>
      <c r="AE4698" t="s">
        <v>73</v>
      </c>
      <c r="AF4698" s="1">
        <v>0</v>
      </c>
      <c r="AG4698" s="1">
        <v>0</v>
      </c>
      <c r="AH4698" s="1">
        <v>0</v>
      </c>
      <c r="AI4698" t="s">
        <v>14812</v>
      </c>
      <c r="AJ4698" s="1">
        <v>1</v>
      </c>
      <c r="AK4698" s="1">
        <v>720</v>
      </c>
      <c r="AL4698" s="1">
        <v>720</v>
      </c>
      <c r="AM4698" s="1">
        <v>1</v>
      </c>
      <c r="AN4698" s="1">
        <v>0</v>
      </c>
      <c r="AO4698" s="1">
        <v>0</v>
      </c>
      <c r="AP4698" s="1">
        <v>0</v>
      </c>
      <c r="AQ4698" s="1">
        <v>0</v>
      </c>
      <c r="AR4698" s="1">
        <v>11209</v>
      </c>
      <c r="AS4698" s="1">
        <v>1187.2331247827599</v>
      </c>
      <c r="AT4698" s="1">
        <f>Table1[[#This Row],[รวมต้นทุนค่าเดินทาง]]+Table1[[#This Row],[รวมต้นทุนค่าซ่อม]]+Table1[[#This Row],[รวมค่าเสื่อม]]</f>
        <v>13990.274273851084</v>
      </c>
      <c r="AU4698" s="1">
        <f t="shared" si="220"/>
        <v>13990.274273851084</v>
      </c>
      <c r="AV4698" s="1" t="str" cm="1">
        <f t="array" ref="AV4698">IF(AC4698&lt;4, "เก็บ", IF(OR(AT4698 &lt; PERCENTILE(IF($AC$2:$AC$5092=AC4698, $AT$2:$AT$5092), 0.25) - 1.5 * (PERCENTILE(IF($AC$2:$AC$5092=AC4698, $AT$2:$AT$5092), 0.75) - PERCENTILE(IF($AC$2:$AC$5092=AC4698, $AT$2:$AT$5092), 0.25)), AT4698 &gt; PERCENTILE(IF($AC$2:$AC$5092=AC4698, $AT$2:$AT$5092), 0.75) + 1.5 * (PERCENTILE(IF($AC$2:$AC$5092=AC4698, $AT$2:$AT$5092), 0.75) - PERCENTILE(IF($AC$2:$AC$5092=AC4698, $AT$2:$AT$5092), 0.25))), "ตัด", "เก็บ"))</f>
        <v>เก็บ</v>
      </c>
      <c r="AW4698" s="1">
        <f t="shared" si="221"/>
        <v>13990.274273851084</v>
      </c>
      <c r="AX4698" s="1">
        <v>14875.479749739312</v>
      </c>
      <c r="AY4698" s="1">
        <v>1594.041149068323</v>
      </c>
    </row>
    <row r="4699" spans="1:51" x14ac:dyDescent="0.2">
      <c r="A4699" s="3">
        <v>46107</v>
      </c>
      <c r="B4699">
        <v>46107</v>
      </c>
      <c r="C4699" t="s">
        <v>14813</v>
      </c>
      <c r="D4699" t="s">
        <v>66</v>
      </c>
      <c r="E4699" t="s">
        <v>105</v>
      </c>
      <c r="F4699" t="s">
        <v>525</v>
      </c>
      <c r="G4699" s="1">
        <v>0</v>
      </c>
      <c r="H4699" s="1">
        <v>0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  <c r="N4699" s="1">
        <v>868</v>
      </c>
      <c r="O4699" s="1">
        <v>1657</v>
      </c>
      <c r="P4699" t="s">
        <v>14814</v>
      </c>
      <c r="Q4699" s="2">
        <v>244434</v>
      </c>
      <c r="R4699" t="s">
        <v>55</v>
      </c>
      <c r="S4699">
        <v>0</v>
      </c>
      <c r="T4699" t="s">
        <v>87</v>
      </c>
      <c r="U4699" t="s">
        <v>71</v>
      </c>
      <c r="V4699" s="1">
        <v>0</v>
      </c>
      <c r="W4699" s="1">
        <v>0</v>
      </c>
      <c r="X4699" s="1">
        <v>789</v>
      </c>
      <c r="Y4699" t="s">
        <v>108</v>
      </c>
      <c r="Z4699" t="s">
        <v>71</v>
      </c>
      <c r="AA4699" t="s">
        <v>612</v>
      </c>
      <c r="AB4699" s="1">
        <v>0</v>
      </c>
      <c r="AC4699" s="4">
        <f>IF(ISNUMBER(MATCH(AD4699, $AD$2:AD4698, 0)), INDEX($AC$2:AC4698, MATCH(AD4699, $AD$2:AD4698, 0)), MAX($AC$2:AC4698)+1)</f>
        <v>6</v>
      </c>
      <c r="AD4699" t="str">
        <f t="shared" si="222"/>
        <v>เชียงราย-เชียงใหม่</v>
      </c>
      <c r="AE4699" t="s">
        <v>55</v>
      </c>
      <c r="AF4699" s="1">
        <v>0</v>
      </c>
      <c r="AG4699" s="1">
        <v>0</v>
      </c>
      <c r="AH4699" s="1">
        <v>0</v>
      </c>
      <c r="AI4699" t="s">
        <v>14815</v>
      </c>
      <c r="AJ4699" s="1">
        <v>1</v>
      </c>
      <c r="AK4699" s="1">
        <v>0</v>
      </c>
      <c r="AL4699" s="1">
        <v>0</v>
      </c>
      <c r="AM4699" s="1">
        <v>0</v>
      </c>
      <c r="AN4699" s="1">
        <v>934.64959999999996</v>
      </c>
      <c r="AO4699" s="1">
        <v>0</v>
      </c>
      <c r="AP4699" s="1">
        <v>0</v>
      </c>
      <c r="AQ4699" s="1">
        <v>0</v>
      </c>
      <c r="AR4699" s="1">
        <v>1657</v>
      </c>
      <c r="AS4699" s="1">
        <v>858.9284090909091</v>
      </c>
      <c r="AT4699" s="1">
        <f>Table1[[#This Row],[รวมต้นทุนค่าเดินทาง]]+Table1[[#This Row],[รวมต้นทุนค่าซ่อม]]+Table1[[#This Row],[รวมค่าเสื่อม]]</f>
        <v>3797.9796911421909</v>
      </c>
      <c r="AU4699" s="1">
        <f t="shared" si="220"/>
        <v>4428.3346813776061</v>
      </c>
      <c r="AV4699" s="1" t="str" cm="1">
        <f t="array" ref="AV4699">IF(AC4699&lt;4, "เก็บ", IF(OR(AT4699 &lt; PERCENTILE(IF($AC$2:$AC$5092=AC4699, $AT$2:$AT$5092), 0.25) - 1.5 * (PERCENTILE(IF($AC$2:$AC$5092=AC4699, $AT$2:$AT$5092), 0.75) - PERCENTILE(IF($AC$2:$AC$5092=AC4699, $AT$2:$AT$5092), 0.25)), AT4699 &gt; PERCENTILE(IF($AC$2:$AC$5092=AC4699, $AT$2:$AT$5092), 0.75) + 1.5 * (PERCENTILE(IF($AC$2:$AC$5092=AC4699, $AT$2:$AT$5092), 0.75) - PERCENTILE(IF($AC$2:$AC$5092=AC4699, $AT$2:$AT$5092), 0.25))), "ตัด", "เก็บ"))</f>
        <v>เก็บ</v>
      </c>
      <c r="AW4699" s="1">
        <f t="shared" si="221"/>
        <v>3873.7679454274344</v>
      </c>
      <c r="AX4699" s="1">
        <v>2781.4385174989698</v>
      </c>
      <c r="AY4699" s="1">
        <v>1282.051282051282</v>
      </c>
    </row>
    <row r="4700" spans="1:51" x14ac:dyDescent="0.2">
      <c r="A4700" s="3">
        <v>46108</v>
      </c>
      <c r="B4700">
        <v>46108</v>
      </c>
      <c r="C4700" t="s">
        <v>14816</v>
      </c>
      <c r="D4700" t="s">
        <v>66</v>
      </c>
      <c r="E4700" t="s">
        <v>67</v>
      </c>
      <c r="F4700" t="s">
        <v>1010</v>
      </c>
      <c r="G4700" s="1">
        <v>0</v>
      </c>
      <c r="H4700" s="1">
        <v>1263</v>
      </c>
      <c r="I4700" s="1">
        <v>500</v>
      </c>
      <c r="J4700" s="1">
        <v>0</v>
      </c>
      <c r="K4700" s="1">
        <v>0</v>
      </c>
      <c r="L4700" s="1">
        <v>0</v>
      </c>
      <c r="M4700" s="1">
        <v>0</v>
      </c>
      <c r="N4700" s="1">
        <v>0</v>
      </c>
      <c r="O4700" s="1">
        <v>500</v>
      </c>
      <c r="P4700" t="s">
        <v>14817</v>
      </c>
      <c r="Q4700" s="2">
        <v>244435</v>
      </c>
      <c r="R4700" t="s">
        <v>70</v>
      </c>
      <c r="S4700">
        <v>0</v>
      </c>
      <c r="T4700" t="s">
        <v>71</v>
      </c>
      <c r="U4700" t="s">
        <v>161</v>
      </c>
      <c r="V4700" s="1">
        <v>0</v>
      </c>
      <c r="W4700" s="1">
        <v>0</v>
      </c>
      <c r="X4700" s="1">
        <v>0</v>
      </c>
      <c r="AA4700" t="s">
        <v>58</v>
      </c>
      <c r="AB4700" s="1">
        <v>0</v>
      </c>
      <c r="AC4700" s="4">
        <f>IF(ISNUMBER(MATCH(AD4700, $AD$2:AD4699, 0)), INDEX($AC$2:AC4699, MATCH(AD4700, $AD$2:AD4699, 0)), MAX($AC$2:AC4699)+1)</f>
        <v>9</v>
      </c>
      <c r="AD4700" t="str">
        <f t="shared" si="222"/>
        <v>เชียงใหม่-พุทธมณฑลสาย 2</v>
      </c>
      <c r="AE4700" t="s">
        <v>73</v>
      </c>
      <c r="AF4700" s="1">
        <v>0</v>
      </c>
      <c r="AG4700" s="1">
        <v>0</v>
      </c>
      <c r="AH4700" s="1">
        <v>0</v>
      </c>
      <c r="AI4700" t="s">
        <v>14818</v>
      </c>
      <c r="AJ4700" s="1">
        <v>1</v>
      </c>
      <c r="AK4700" s="1">
        <v>720</v>
      </c>
      <c r="AL4700" s="1">
        <v>720</v>
      </c>
      <c r="AM4700" s="1">
        <v>1</v>
      </c>
      <c r="AN4700" s="1">
        <v>0</v>
      </c>
      <c r="AO4700" s="1">
        <v>0</v>
      </c>
      <c r="AP4700" s="1">
        <v>0</v>
      </c>
      <c r="AQ4700" s="1">
        <v>0</v>
      </c>
      <c r="AR4700" s="1">
        <v>1763</v>
      </c>
      <c r="AS4700" s="1">
        <v>773.87070752591251</v>
      </c>
      <c r="AT4700" s="1">
        <f>Table1[[#This Row],[รวมต้นทุนค่าเดินทาง]]+Table1[[#This Row],[รวมต้นทุนค่าซ่อม]]+Table1[[#This Row],[รวมค่าเสื่อม]]</f>
        <v>4387.3708231595847</v>
      </c>
      <c r="AU4700" s="1">
        <f t="shared" si="220"/>
        <v>4623.2312262414152</v>
      </c>
      <c r="AV4700" s="1" t="str" cm="1">
        <f t="array" ref="AV4700">IF(AC4700&lt;4, "เก็บ", IF(OR(AT4700 &lt; PERCENTILE(IF($AC$2:$AC$5092=AC4700, $AT$2:$AT$5092), 0.25) - 1.5 * (PERCENTILE(IF($AC$2:$AC$5092=AC4700, $AT$2:$AT$5092), 0.75) - PERCENTILE(IF($AC$2:$AC$5092=AC4700, $AT$2:$AT$5092), 0.25)), AT4700 &gt; PERCENTILE(IF($AC$2:$AC$5092=AC4700, $AT$2:$AT$5092), 0.75) + 1.5 * (PERCENTILE(IF($AC$2:$AC$5092=AC4700, $AT$2:$AT$5092), 0.75) - PERCENTILE(IF($AC$2:$AC$5092=AC4700, $AT$2:$AT$5092), 0.25))), "ตัด", "เก็บ"))</f>
        <v>เก็บ</v>
      </c>
      <c r="AW4700" s="1">
        <f t="shared" si="221"/>
        <v>4005.4952465164292</v>
      </c>
      <c r="AX4700" s="1">
        <v>2577.9546108768855</v>
      </c>
      <c r="AY4700" s="1">
        <v>1850.5001156336725</v>
      </c>
    </row>
    <row r="4701" spans="1:51" x14ac:dyDescent="0.2">
      <c r="A4701" s="3">
        <v>46108</v>
      </c>
      <c r="B4701">
        <v>46108</v>
      </c>
      <c r="C4701" t="s">
        <v>14819</v>
      </c>
      <c r="D4701" t="s">
        <v>66</v>
      </c>
      <c r="E4701" t="s">
        <v>124</v>
      </c>
      <c r="F4701" t="s">
        <v>248</v>
      </c>
      <c r="G4701" s="1">
        <v>0</v>
      </c>
      <c r="H4701" s="1">
        <v>1263</v>
      </c>
      <c r="I4701" s="1">
        <v>500</v>
      </c>
      <c r="J4701" s="1">
        <v>0</v>
      </c>
      <c r="K4701" s="1">
        <v>0</v>
      </c>
      <c r="L4701" s="1">
        <v>0</v>
      </c>
      <c r="M4701" s="1">
        <v>0</v>
      </c>
      <c r="N4701" s="1">
        <v>0</v>
      </c>
      <c r="O4701" s="1">
        <v>500</v>
      </c>
      <c r="P4701" t="s">
        <v>14820</v>
      </c>
      <c r="Q4701" s="2">
        <v>244435</v>
      </c>
      <c r="R4701" t="s">
        <v>70</v>
      </c>
      <c r="S4701">
        <v>0</v>
      </c>
      <c r="T4701" t="s">
        <v>71</v>
      </c>
      <c r="U4701" t="s">
        <v>161</v>
      </c>
      <c r="V4701" s="1">
        <v>0</v>
      </c>
      <c r="W4701" s="1">
        <v>0</v>
      </c>
      <c r="X4701" s="1">
        <v>0</v>
      </c>
      <c r="AA4701" t="s">
        <v>58</v>
      </c>
      <c r="AB4701" s="1">
        <v>0</v>
      </c>
      <c r="AC4701" s="4">
        <f>IF(ISNUMBER(MATCH(AD4701, $AD$2:AD4700, 0)), INDEX($AC$2:AC4700, MATCH(AD4701, $AD$2:AD4700, 0)), MAX($AC$2:AC4700)+1)</f>
        <v>9</v>
      </c>
      <c r="AD4701" t="str">
        <f t="shared" si="222"/>
        <v>เชียงใหม่-พุทธมณฑลสาย 2</v>
      </c>
      <c r="AE4701" t="s">
        <v>73</v>
      </c>
      <c r="AF4701" s="1">
        <v>0</v>
      </c>
      <c r="AG4701" s="1">
        <v>0</v>
      </c>
      <c r="AH4701" s="1">
        <v>0</v>
      </c>
      <c r="AI4701" t="s">
        <v>14821</v>
      </c>
      <c r="AJ4701" s="1">
        <v>1</v>
      </c>
      <c r="AK4701" s="1">
        <v>720</v>
      </c>
      <c r="AL4701" s="1">
        <v>720</v>
      </c>
      <c r="AM4701" s="1">
        <v>1</v>
      </c>
      <c r="AN4701" s="1">
        <v>0</v>
      </c>
      <c r="AO4701" s="1">
        <v>0</v>
      </c>
      <c r="AP4701" s="1">
        <v>0</v>
      </c>
      <c r="AQ4701" s="1">
        <v>0</v>
      </c>
      <c r="AR4701" s="1">
        <v>1763</v>
      </c>
      <c r="AS4701" s="1">
        <v>901.4373529119232</v>
      </c>
      <c r="AT4701" s="1">
        <f>Table1[[#This Row],[รวมต้นทุนค่าเดินทาง]]+Table1[[#This Row],[รวมต้นทุนค่าซ่อม]]+Table1[[#This Row],[รวมค่าเสื่อม]]</f>
        <v>4472.557618063438</v>
      </c>
      <c r="AU4701" s="1">
        <f t="shared" si="220"/>
        <v>4623.2312262414152</v>
      </c>
      <c r="AV4701" s="1" t="str" cm="1">
        <f t="array" ref="AV4701">IF(AC4701&lt;4, "เก็บ", IF(OR(AT4701 &lt; PERCENTILE(IF($AC$2:$AC$5092=AC4701, $AT$2:$AT$5092), 0.25) - 1.5 * (PERCENTILE(IF($AC$2:$AC$5092=AC4701, $AT$2:$AT$5092), 0.75) - PERCENTILE(IF($AC$2:$AC$5092=AC4701, $AT$2:$AT$5092), 0.25)), AT4701 &gt; PERCENTILE(IF($AC$2:$AC$5092=AC4701, $AT$2:$AT$5092), 0.75) + 1.5 * (PERCENTILE(IF($AC$2:$AC$5092=AC4701, $AT$2:$AT$5092), 0.75) - PERCENTILE(IF($AC$2:$AC$5092=AC4701, $AT$2:$AT$5092), 0.25))), "ตัด", "เก็บ"))</f>
        <v>เก็บ</v>
      </c>
      <c r="AW4701" s="1">
        <f t="shared" si="221"/>
        <v>4005.4952465164292</v>
      </c>
      <c r="AX4701" s="1">
        <v>2577.9546108768855</v>
      </c>
      <c r="AY4701" s="1">
        <v>1808.1202651515152</v>
      </c>
    </row>
    <row r="4702" spans="1:51" x14ac:dyDescent="0.2">
      <c r="A4702" s="3">
        <v>46108</v>
      </c>
      <c r="B4702">
        <v>46108</v>
      </c>
      <c r="C4702" t="s">
        <v>14822</v>
      </c>
      <c r="D4702" t="s">
        <v>66</v>
      </c>
      <c r="E4702" t="s">
        <v>124</v>
      </c>
      <c r="F4702" t="s">
        <v>194</v>
      </c>
      <c r="G4702" s="1">
        <v>0</v>
      </c>
      <c r="H4702" s="1">
        <v>0</v>
      </c>
      <c r="I4702" s="1">
        <v>500</v>
      </c>
      <c r="J4702" s="1">
        <v>0</v>
      </c>
      <c r="K4702" s="1">
        <v>0</v>
      </c>
      <c r="L4702" s="1">
        <v>0</v>
      </c>
      <c r="M4702" s="1">
        <v>0</v>
      </c>
      <c r="N4702" s="1">
        <v>0</v>
      </c>
      <c r="O4702" s="1">
        <v>500</v>
      </c>
      <c r="P4702" t="s">
        <v>14823</v>
      </c>
      <c r="Q4702" s="2">
        <v>244435</v>
      </c>
      <c r="R4702" t="s">
        <v>70</v>
      </c>
      <c r="S4702">
        <v>0</v>
      </c>
      <c r="T4702" t="s">
        <v>71</v>
      </c>
      <c r="U4702" t="s">
        <v>161</v>
      </c>
      <c r="V4702" s="1">
        <v>0</v>
      </c>
      <c r="W4702" s="1">
        <v>0</v>
      </c>
      <c r="X4702" s="1">
        <v>0</v>
      </c>
      <c r="AA4702" t="s">
        <v>58</v>
      </c>
      <c r="AB4702" s="1">
        <v>0</v>
      </c>
      <c r="AC4702" s="4">
        <f>IF(ISNUMBER(MATCH(AD4702, $AD$2:AD4701, 0)), INDEX($AC$2:AC4701, MATCH(AD4702, $AD$2:AD4701, 0)), MAX($AC$2:AC4701)+1)</f>
        <v>9</v>
      </c>
      <c r="AD4702" t="str">
        <f t="shared" si="222"/>
        <v>เชียงใหม่-พุทธมณฑลสาย 2</v>
      </c>
      <c r="AE4702" t="s">
        <v>73</v>
      </c>
      <c r="AF4702" s="1">
        <v>0</v>
      </c>
      <c r="AG4702" s="1">
        <v>0</v>
      </c>
      <c r="AH4702" s="1">
        <v>0</v>
      </c>
      <c r="AI4702" t="s">
        <v>14824</v>
      </c>
      <c r="AJ4702" s="1">
        <v>1</v>
      </c>
      <c r="AK4702" s="1">
        <v>720</v>
      </c>
      <c r="AL4702" s="1">
        <v>720</v>
      </c>
      <c r="AM4702" s="1">
        <v>1</v>
      </c>
      <c r="AN4702" s="1">
        <v>0</v>
      </c>
      <c r="AO4702" s="1">
        <v>0</v>
      </c>
      <c r="AP4702" s="1">
        <v>0</v>
      </c>
      <c r="AQ4702" s="1">
        <v>0</v>
      </c>
      <c r="AR4702" s="1">
        <v>500</v>
      </c>
      <c r="AS4702" s="1">
        <v>765.49033064909702</v>
      </c>
      <c r="AT4702" s="1">
        <f>Table1[[#This Row],[รวมต้นทุนค่าเดินทาง]]+Table1[[#This Row],[รวมต้นทุนค่าซ่อม]]+Table1[[#This Row],[รวมค่าเสื่อม]]</f>
        <v>2419.7717886277378</v>
      </c>
      <c r="AU4702" s="1">
        <f t="shared" si="220"/>
        <v>4623.2312262414152</v>
      </c>
      <c r="AV4702" s="1" t="str" cm="1">
        <f t="array" ref="AV4702">IF(AC4702&lt;4, "เก็บ", IF(OR(AT4702 &lt; PERCENTILE(IF($AC$2:$AC$5092=AC4702, $AT$2:$AT$5092), 0.25) - 1.5 * (PERCENTILE(IF($AC$2:$AC$5092=AC4702, $AT$2:$AT$5092), 0.75) - PERCENTILE(IF($AC$2:$AC$5092=AC4702, $AT$2:$AT$5092), 0.25)), AT4702 &gt; PERCENTILE(IF($AC$2:$AC$5092=AC4702, $AT$2:$AT$5092), 0.75) + 1.5 * (PERCENTILE(IF($AC$2:$AC$5092=AC4702, $AT$2:$AT$5092), 0.75) - PERCENTILE(IF($AC$2:$AC$5092=AC4702, $AT$2:$AT$5092), 0.25))), "ตัด", "เก็บ"))</f>
        <v>เก็บ</v>
      </c>
      <c r="AW4702" s="1">
        <f t="shared" si="221"/>
        <v>4005.4952465164292</v>
      </c>
      <c r="AX4702" s="1">
        <v>2577.9546108768855</v>
      </c>
      <c r="AY4702" s="1">
        <v>1154.2814579786411</v>
      </c>
    </row>
    <row r="4703" spans="1:51" x14ac:dyDescent="0.2">
      <c r="A4703" s="3">
        <v>46108</v>
      </c>
      <c r="B4703">
        <v>46108</v>
      </c>
      <c r="C4703" t="s">
        <v>14825</v>
      </c>
      <c r="D4703" t="s">
        <v>66</v>
      </c>
      <c r="E4703" t="s">
        <v>124</v>
      </c>
      <c r="F4703" t="s">
        <v>655</v>
      </c>
      <c r="G4703" s="1">
        <v>0</v>
      </c>
      <c r="H4703" s="1">
        <v>0</v>
      </c>
      <c r="I4703" s="1">
        <v>400</v>
      </c>
      <c r="J4703" s="1">
        <v>0</v>
      </c>
      <c r="K4703" s="1">
        <v>0</v>
      </c>
      <c r="L4703" s="1">
        <v>0</v>
      </c>
      <c r="M4703" s="1">
        <v>0</v>
      </c>
      <c r="N4703" s="1">
        <v>0</v>
      </c>
      <c r="O4703" s="1">
        <v>400</v>
      </c>
      <c r="P4703" t="s">
        <v>14826</v>
      </c>
      <c r="Q4703" s="2">
        <v>244435</v>
      </c>
      <c r="R4703" t="s">
        <v>70</v>
      </c>
      <c r="S4703">
        <v>0</v>
      </c>
      <c r="T4703" t="s">
        <v>71</v>
      </c>
      <c r="U4703" t="s">
        <v>93</v>
      </c>
      <c r="V4703" s="1">
        <v>0</v>
      </c>
      <c r="W4703" s="1">
        <v>0</v>
      </c>
      <c r="X4703" s="1">
        <v>0</v>
      </c>
      <c r="AA4703" t="s">
        <v>58</v>
      </c>
      <c r="AB4703" s="1">
        <v>0</v>
      </c>
      <c r="AC4703" s="4">
        <f>IF(ISNUMBER(MATCH(AD4703, $AD$2:AD4702, 0)), INDEX($AC$2:AC4702, MATCH(AD4703, $AD$2:AD4702, 0)), MAX($AC$2:AC4702)+1)</f>
        <v>4</v>
      </c>
      <c r="AD4703" t="str">
        <f t="shared" si="222"/>
        <v>เชียงใหม่-ตลาดไท</v>
      </c>
      <c r="AE4703" t="s">
        <v>73</v>
      </c>
      <c r="AF4703" s="1">
        <v>0</v>
      </c>
      <c r="AG4703" s="1">
        <v>0</v>
      </c>
      <c r="AH4703" s="1">
        <v>0</v>
      </c>
      <c r="AI4703" t="s">
        <v>14827</v>
      </c>
      <c r="AJ4703" s="1">
        <v>1</v>
      </c>
      <c r="AK4703" s="1">
        <v>720</v>
      </c>
      <c r="AL4703" s="1">
        <v>720</v>
      </c>
      <c r="AM4703" s="1">
        <v>1</v>
      </c>
      <c r="AN4703" s="1">
        <v>0</v>
      </c>
      <c r="AO4703" s="1">
        <v>0</v>
      </c>
      <c r="AP4703" s="1">
        <v>0</v>
      </c>
      <c r="AQ4703" s="1">
        <v>0</v>
      </c>
      <c r="AR4703" s="1">
        <v>400</v>
      </c>
      <c r="AS4703" s="1">
        <v>323.3892164053666</v>
      </c>
      <c r="AT4703" s="1">
        <f>Table1[[#This Row],[รวมต้นทุนค่าเดินทาง]]+Table1[[#This Row],[รวมต้นทุนค่าซ่อม]]+Table1[[#This Row],[รวมค่าเสื่อม]]</f>
        <v>1840.2433952481485</v>
      </c>
      <c r="AU4703" s="1">
        <f t="shared" si="220"/>
        <v>4256.109283997258</v>
      </c>
      <c r="AV4703" s="1" t="str" cm="1">
        <f t="array" ref="AV4703">IF(AC4703&lt;4, "เก็บ", IF(OR(AT4703 &lt; PERCENTILE(IF($AC$2:$AC$5092=AC4703, $AT$2:$AT$5092), 0.25) - 1.5 * (PERCENTILE(IF($AC$2:$AC$5092=AC4703, $AT$2:$AT$5092), 0.75) - PERCENTILE(IF($AC$2:$AC$5092=AC4703, $AT$2:$AT$5092), 0.25)), AT4703 &gt; PERCENTILE(IF($AC$2:$AC$5092=AC4703, $AT$2:$AT$5092), 0.75) + 1.5 * (PERCENTILE(IF($AC$2:$AC$5092=AC4703, $AT$2:$AT$5092), 0.75) - PERCENTILE(IF($AC$2:$AC$5092=AC4703, $AT$2:$AT$5092), 0.25))), "ตัด", "เก็บ"))</f>
        <v>เก็บ</v>
      </c>
      <c r="AW4703" s="1">
        <f t="shared" si="221"/>
        <v>3807.0727671795808</v>
      </c>
      <c r="AX4703" s="1">
        <v>2335.0230876608157</v>
      </c>
      <c r="AY4703" s="1">
        <v>1116.8541788427819</v>
      </c>
    </row>
    <row r="4704" spans="1:51" x14ac:dyDescent="0.2">
      <c r="A4704" s="3">
        <v>46108</v>
      </c>
      <c r="B4704">
        <v>46108</v>
      </c>
      <c r="C4704" t="s">
        <v>14828</v>
      </c>
      <c r="D4704" t="s">
        <v>66</v>
      </c>
      <c r="E4704" t="s">
        <v>124</v>
      </c>
      <c r="F4704" t="s">
        <v>1988</v>
      </c>
      <c r="G4704" s="1">
        <v>0</v>
      </c>
      <c r="H4704" s="1">
        <v>0</v>
      </c>
      <c r="I4704" s="1">
        <v>400</v>
      </c>
      <c r="J4704" s="1">
        <v>0</v>
      </c>
      <c r="K4704" s="1">
        <v>0</v>
      </c>
      <c r="L4704" s="1">
        <v>0</v>
      </c>
      <c r="M4704" s="1">
        <v>0</v>
      </c>
      <c r="N4704" s="1">
        <v>0</v>
      </c>
      <c r="O4704" s="1">
        <v>400</v>
      </c>
      <c r="P4704" t="s">
        <v>14829</v>
      </c>
      <c r="Q4704" s="2">
        <v>244435</v>
      </c>
      <c r="R4704" t="s">
        <v>70</v>
      </c>
      <c r="S4704">
        <v>0</v>
      </c>
      <c r="T4704" t="s">
        <v>71</v>
      </c>
      <c r="U4704" t="s">
        <v>93</v>
      </c>
      <c r="V4704" s="1">
        <v>0</v>
      </c>
      <c r="W4704" s="1">
        <v>0</v>
      </c>
      <c r="X4704" s="1">
        <v>0</v>
      </c>
      <c r="AA4704" t="s">
        <v>58</v>
      </c>
      <c r="AB4704" s="1">
        <v>0</v>
      </c>
      <c r="AC4704" s="4">
        <f>IF(ISNUMBER(MATCH(AD4704, $AD$2:AD4703, 0)), INDEX($AC$2:AC4703, MATCH(AD4704, $AD$2:AD4703, 0)), MAX($AC$2:AC4703)+1)</f>
        <v>4</v>
      </c>
      <c r="AD4704" t="str">
        <f t="shared" si="222"/>
        <v>เชียงใหม่-ตลาดไท</v>
      </c>
      <c r="AE4704" t="s">
        <v>73</v>
      </c>
      <c r="AF4704" s="1">
        <v>0</v>
      </c>
      <c r="AG4704" s="1">
        <v>0</v>
      </c>
      <c r="AH4704" s="1">
        <v>0</v>
      </c>
      <c r="AI4704" t="s">
        <v>14830</v>
      </c>
      <c r="AJ4704" s="1">
        <v>1</v>
      </c>
      <c r="AK4704" s="1">
        <v>720</v>
      </c>
      <c r="AL4704" s="1">
        <v>720</v>
      </c>
      <c r="AM4704" s="1">
        <v>1</v>
      </c>
      <c r="AN4704" s="1">
        <v>0</v>
      </c>
      <c r="AO4704" s="1">
        <v>0</v>
      </c>
      <c r="AP4704" s="1">
        <v>0</v>
      </c>
      <c r="AQ4704" s="1">
        <v>0</v>
      </c>
      <c r="AR4704" s="1">
        <v>400</v>
      </c>
      <c r="AS4704" s="1">
        <v>103.6037860547692</v>
      </c>
      <c r="AT4704" s="1">
        <f>Table1[[#This Row],[รวมต้นทุนค่าเดินทาง]]+Table1[[#This Row],[รวมต้นทุนค่าซ่อม]]+Table1[[#This Row],[รวมค่าเสื่อม]]</f>
        <v>1810.0189034715988</v>
      </c>
      <c r="AU4704" s="1">
        <f t="shared" si="220"/>
        <v>4256.109283997258</v>
      </c>
      <c r="AV4704" s="1" t="str" cm="1">
        <f t="array" ref="AV4704">IF(AC4704&lt;4, "เก็บ", IF(OR(AT4704 &lt; PERCENTILE(IF($AC$2:$AC$5092=AC4704, $AT$2:$AT$5092), 0.25) - 1.5 * (PERCENTILE(IF($AC$2:$AC$5092=AC4704, $AT$2:$AT$5092), 0.75) - PERCENTILE(IF($AC$2:$AC$5092=AC4704, $AT$2:$AT$5092), 0.25)), AT4704 &gt; PERCENTILE(IF($AC$2:$AC$5092=AC4704, $AT$2:$AT$5092), 0.75) + 1.5 * (PERCENTILE(IF($AC$2:$AC$5092=AC4704, $AT$2:$AT$5092), 0.75) - PERCENTILE(IF($AC$2:$AC$5092=AC4704, $AT$2:$AT$5092), 0.25))), "ตัด", "เก็บ"))</f>
        <v>เก็บ</v>
      </c>
      <c r="AW4704" s="1">
        <f t="shared" si="221"/>
        <v>3807.0727671795808</v>
      </c>
      <c r="AX4704" s="1">
        <v>2335.0230876608157</v>
      </c>
      <c r="AY4704" s="1">
        <v>1306.4151174168296</v>
      </c>
    </row>
    <row r="4705" spans="1:51" x14ac:dyDescent="0.2">
      <c r="A4705" s="3">
        <v>46108</v>
      </c>
      <c r="B4705">
        <v>46108</v>
      </c>
      <c r="C4705" t="s">
        <v>14831</v>
      </c>
      <c r="D4705" t="s">
        <v>66</v>
      </c>
      <c r="E4705" t="s">
        <v>124</v>
      </c>
      <c r="F4705" t="s">
        <v>328</v>
      </c>
      <c r="G4705" s="1">
        <v>0</v>
      </c>
      <c r="H4705" s="1">
        <v>1224</v>
      </c>
      <c r="I4705" s="1">
        <v>400</v>
      </c>
      <c r="J4705" s="1">
        <v>0</v>
      </c>
      <c r="K4705" s="1">
        <v>0</v>
      </c>
      <c r="L4705" s="1">
        <v>0</v>
      </c>
      <c r="M4705" s="1">
        <v>0</v>
      </c>
      <c r="N4705" s="1">
        <v>0</v>
      </c>
      <c r="O4705" s="1">
        <v>400</v>
      </c>
      <c r="P4705" t="s">
        <v>14832</v>
      </c>
      <c r="Q4705" s="2">
        <v>244435</v>
      </c>
      <c r="R4705" t="s">
        <v>70</v>
      </c>
      <c r="S4705">
        <v>0</v>
      </c>
      <c r="T4705" t="s">
        <v>71</v>
      </c>
      <c r="U4705" t="s">
        <v>93</v>
      </c>
      <c r="V4705" s="1">
        <v>0</v>
      </c>
      <c r="W4705" s="1">
        <v>0</v>
      </c>
      <c r="X4705" s="1">
        <v>0</v>
      </c>
      <c r="AA4705" t="s">
        <v>58</v>
      </c>
      <c r="AB4705" s="1">
        <v>0</v>
      </c>
      <c r="AC4705" s="4">
        <f>IF(ISNUMBER(MATCH(AD4705, $AD$2:AD4704, 0)), INDEX($AC$2:AC4704, MATCH(AD4705, $AD$2:AD4704, 0)), MAX($AC$2:AC4704)+1)</f>
        <v>4</v>
      </c>
      <c r="AD4705" t="str">
        <f t="shared" si="222"/>
        <v>เชียงใหม่-ตลาดไท</v>
      </c>
      <c r="AE4705" t="s">
        <v>73</v>
      </c>
      <c r="AF4705" s="1">
        <v>0</v>
      </c>
      <c r="AG4705" s="1">
        <v>0</v>
      </c>
      <c r="AH4705" s="1">
        <v>0</v>
      </c>
      <c r="AI4705" t="s">
        <v>14833</v>
      </c>
      <c r="AJ4705" s="1">
        <v>1</v>
      </c>
      <c r="AK4705" s="1">
        <v>720</v>
      </c>
      <c r="AL4705" s="1">
        <v>720</v>
      </c>
      <c r="AM4705" s="1">
        <v>1</v>
      </c>
      <c r="AN4705" s="1">
        <v>0</v>
      </c>
      <c r="AO4705" s="1">
        <v>0</v>
      </c>
      <c r="AP4705" s="1">
        <v>0</v>
      </c>
      <c r="AQ4705" s="1">
        <v>0</v>
      </c>
      <c r="AR4705" s="1">
        <v>1624</v>
      </c>
      <c r="AS4705" s="1">
        <v>90.598431133596762</v>
      </c>
      <c r="AT4705" s="1">
        <f>Table1[[#This Row],[รวมต้นทุนค่าเดินทาง]]+Table1[[#This Row],[รวมต้นทุนค่าซ่อม]]+Table1[[#This Row],[รวมค่าเสื่อม]]</f>
        <v>3320.6063003829913</v>
      </c>
      <c r="AU4705" s="1">
        <f t="shared" si="220"/>
        <v>4256.109283997258</v>
      </c>
      <c r="AV4705" s="1" t="str" cm="1">
        <f t="array" ref="AV4705">IF(AC4705&lt;4, "เก็บ", IF(OR(AT4705 &lt; PERCENTILE(IF($AC$2:$AC$5092=AC4705, $AT$2:$AT$5092), 0.25) - 1.5 * (PERCENTILE(IF($AC$2:$AC$5092=AC4705, $AT$2:$AT$5092), 0.75) - PERCENTILE(IF($AC$2:$AC$5092=AC4705, $AT$2:$AT$5092), 0.25)), AT4705 &gt; PERCENTILE(IF($AC$2:$AC$5092=AC4705, $AT$2:$AT$5092), 0.75) + 1.5 * (PERCENTILE(IF($AC$2:$AC$5092=AC4705, $AT$2:$AT$5092), 0.75) - PERCENTILE(IF($AC$2:$AC$5092=AC4705, $AT$2:$AT$5092), 0.25))), "ตัด", "เก็บ"))</f>
        <v>เก็บ</v>
      </c>
      <c r="AW4705" s="1">
        <f t="shared" si="221"/>
        <v>3807.0727671795808</v>
      </c>
      <c r="AX4705" s="1">
        <v>2335.0230876608157</v>
      </c>
      <c r="AY4705" s="1">
        <v>1606.0078692493948</v>
      </c>
    </row>
    <row r="4706" spans="1:51" x14ac:dyDescent="0.2">
      <c r="A4706" s="3">
        <v>46108</v>
      </c>
      <c r="B4706">
        <v>46108</v>
      </c>
      <c r="C4706" t="s">
        <v>14834</v>
      </c>
      <c r="D4706" t="s">
        <v>66</v>
      </c>
      <c r="E4706" t="s">
        <v>148</v>
      </c>
      <c r="F4706" t="s">
        <v>220</v>
      </c>
      <c r="G4706" s="1">
        <v>1658</v>
      </c>
      <c r="H4706" s="1">
        <v>0</v>
      </c>
      <c r="I4706" s="1">
        <v>0</v>
      </c>
      <c r="J4706" s="1">
        <v>0</v>
      </c>
      <c r="K4706" s="1">
        <v>0</v>
      </c>
      <c r="L4706" s="1">
        <v>0</v>
      </c>
      <c r="M4706" s="1">
        <v>0</v>
      </c>
      <c r="N4706" s="1">
        <v>1697</v>
      </c>
      <c r="O4706" s="1">
        <v>3355</v>
      </c>
      <c r="P4706" t="s">
        <v>14835</v>
      </c>
      <c r="Q4706" s="2">
        <v>244436</v>
      </c>
      <c r="R4706" t="s">
        <v>55</v>
      </c>
      <c r="S4706">
        <v>0</v>
      </c>
      <c r="T4706" t="s">
        <v>87</v>
      </c>
      <c r="U4706" t="s">
        <v>71</v>
      </c>
      <c r="V4706" s="1">
        <v>0</v>
      </c>
      <c r="W4706" s="1">
        <v>0</v>
      </c>
      <c r="X4706" s="1">
        <v>0</v>
      </c>
      <c r="AA4706" t="s">
        <v>58</v>
      </c>
      <c r="AB4706" s="1">
        <v>0</v>
      </c>
      <c r="AC4706" s="4">
        <f>IF(ISNUMBER(MATCH(AD4706, $AD$2:AD4705, 0)), INDEX($AC$2:AC4705, MATCH(AD4706, $AD$2:AD4705, 0)), MAX($AC$2:AC4705)+1)</f>
        <v>6</v>
      </c>
      <c r="AD4706" t="str">
        <f t="shared" si="222"/>
        <v>เชียงราย-เชียงใหม่</v>
      </c>
      <c r="AE4706" t="s">
        <v>55</v>
      </c>
      <c r="AF4706" s="1">
        <v>0</v>
      </c>
      <c r="AG4706" s="1">
        <v>0</v>
      </c>
      <c r="AH4706" s="1">
        <v>0</v>
      </c>
      <c r="AI4706" t="s">
        <v>14836</v>
      </c>
      <c r="AJ4706" s="1">
        <v>1</v>
      </c>
      <c r="AK4706" s="1">
        <v>0</v>
      </c>
      <c r="AL4706" s="1">
        <v>0</v>
      </c>
      <c r="AM4706" s="1">
        <v>0</v>
      </c>
      <c r="AN4706" s="1">
        <v>0</v>
      </c>
      <c r="AO4706" s="1">
        <v>0</v>
      </c>
      <c r="AP4706" s="1">
        <v>0</v>
      </c>
      <c r="AQ4706" s="1">
        <v>0</v>
      </c>
      <c r="AR4706" s="1">
        <v>3355</v>
      </c>
      <c r="AS4706" s="1">
        <v>2324.694</v>
      </c>
      <c r="AT4706" s="1">
        <f>Table1[[#This Row],[รวมต้นทุนค่าเดินทาง]]+Table1[[#This Row],[รวมต้นทุนค่าซ่อม]]+Table1[[#This Row],[รวมค่าเสื่อม]]</f>
        <v>7033.8606666666665</v>
      </c>
      <c r="AU4706" s="1">
        <f t="shared" si="220"/>
        <v>4428.3346813776061</v>
      </c>
      <c r="AV4706" s="1" t="str" cm="1">
        <f t="array" ref="AV4706">IF(AC4706&lt;4, "เก็บ", IF(OR(AT4706 &lt; PERCENTILE(IF($AC$2:$AC$5092=AC4706, $AT$2:$AT$5092), 0.25) - 1.5 * (PERCENTILE(IF($AC$2:$AC$5092=AC4706, $AT$2:$AT$5092), 0.75) - PERCENTILE(IF($AC$2:$AC$5092=AC4706, $AT$2:$AT$5092), 0.25)), AT4706 &gt; PERCENTILE(IF($AC$2:$AC$5092=AC4706, $AT$2:$AT$5092), 0.75) + 1.5 * (PERCENTILE(IF($AC$2:$AC$5092=AC4706, $AT$2:$AT$5092), 0.75) - PERCENTILE(IF($AC$2:$AC$5092=AC4706, $AT$2:$AT$5092), 0.25))), "ตัด", "เก็บ"))</f>
        <v>เก็บ</v>
      </c>
      <c r="AW4706" s="1">
        <f t="shared" si="221"/>
        <v>3873.7679454274344</v>
      </c>
      <c r="AX4706" s="1">
        <v>2781.4385174989698</v>
      </c>
      <c r="AY4706" s="1">
        <v>1354.1666666666667</v>
      </c>
    </row>
    <row r="4707" spans="1:51" x14ac:dyDescent="0.2">
      <c r="A4707" s="3">
        <v>46108</v>
      </c>
      <c r="B4707">
        <v>46108</v>
      </c>
      <c r="C4707" t="s">
        <v>14837</v>
      </c>
      <c r="D4707" t="s">
        <v>66</v>
      </c>
      <c r="E4707" t="s">
        <v>84</v>
      </c>
      <c r="F4707" t="s">
        <v>543</v>
      </c>
      <c r="G4707" s="1">
        <v>0</v>
      </c>
      <c r="H4707" s="1">
        <v>0</v>
      </c>
      <c r="I4707" s="1">
        <v>0</v>
      </c>
      <c r="J4707" s="1">
        <v>0</v>
      </c>
      <c r="K4707" s="1">
        <v>0</v>
      </c>
      <c r="L4707" s="1">
        <v>0</v>
      </c>
      <c r="M4707" s="1">
        <v>0</v>
      </c>
      <c r="N4707" s="1">
        <v>0</v>
      </c>
      <c r="O4707" s="1">
        <v>1342</v>
      </c>
      <c r="P4707" t="s">
        <v>14838</v>
      </c>
      <c r="Q4707" s="2">
        <v>244436</v>
      </c>
      <c r="R4707" t="s">
        <v>55</v>
      </c>
      <c r="S4707">
        <v>0</v>
      </c>
      <c r="T4707" t="s">
        <v>87</v>
      </c>
      <c r="U4707" t="s">
        <v>71</v>
      </c>
      <c r="V4707" s="1">
        <v>0</v>
      </c>
      <c r="W4707" s="1">
        <v>0</v>
      </c>
      <c r="X4707" s="1">
        <v>1342</v>
      </c>
      <c r="Y4707" t="s">
        <v>87</v>
      </c>
      <c r="Z4707" t="s">
        <v>71</v>
      </c>
      <c r="AA4707" t="s">
        <v>14839</v>
      </c>
      <c r="AB4707" s="1">
        <v>0</v>
      </c>
      <c r="AC4707" s="4">
        <f>IF(ISNUMBER(MATCH(AD4707, $AD$2:AD4706, 0)), INDEX($AC$2:AC4706, MATCH(AD4707, $AD$2:AD4706, 0)), MAX($AC$2:AC4706)+1)</f>
        <v>6</v>
      </c>
      <c r="AD4707" t="str">
        <f t="shared" si="222"/>
        <v>เชียงราย-เชียงใหม่</v>
      </c>
      <c r="AE4707" t="s">
        <v>55</v>
      </c>
      <c r="AF4707" s="1">
        <v>0</v>
      </c>
      <c r="AG4707" s="1">
        <v>0</v>
      </c>
      <c r="AH4707" s="1">
        <v>0</v>
      </c>
      <c r="AI4707" t="s">
        <v>14840</v>
      </c>
      <c r="AJ4707" s="1">
        <v>1</v>
      </c>
      <c r="AK4707" s="1">
        <v>0</v>
      </c>
      <c r="AL4707" s="1">
        <v>0</v>
      </c>
      <c r="AM4707" s="1">
        <v>0</v>
      </c>
      <c r="AN4707" s="1">
        <v>0</v>
      </c>
      <c r="AO4707" s="1">
        <v>0</v>
      </c>
      <c r="AP4707" s="1">
        <v>0</v>
      </c>
      <c r="AQ4707" s="1">
        <v>0</v>
      </c>
      <c r="AR4707" s="1">
        <v>1342</v>
      </c>
      <c r="AS4707" s="1">
        <v>429.86384615384617</v>
      </c>
      <c r="AT4707" s="1">
        <f>Table1[[#This Row],[รวมต้นทุนค่าเดินทาง]]+Table1[[#This Row],[รวมต้นทุนค่าซ่อม]]+Table1[[#This Row],[รวมค่าเสื่อม]]</f>
        <v>3221.6061141950831</v>
      </c>
      <c r="AU4707" s="1">
        <f t="shared" si="220"/>
        <v>4428.3346813776061</v>
      </c>
      <c r="AV4707" s="1" t="str" cm="1">
        <f t="array" ref="AV4707">IF(AC4707&lt;4, "เก็บ", IF(OR(AT4707 &lt; PERCENTILE(IF($AC$2:$AC$5092=AC4707, $AT$2:$AT$5092), 0.25) - 1.5 * (PERCENTILE(IF($AC$2:$AC$5092=AC4707, $AT$2:$AT$5092), 0.75) - PERCENTILE(IF($AC$2:$AC$5092=AC4707, $AT$2:$AT$5092), 0.25)), AT4707 &gt; PERCENTILE(IF($AC$2:$AC$5092=AC4707, $AT$2:$AT$5092), 0.75) + 1.5 * (PERCENTILE(IF($AC$2:$AC$5092=AC4707, $AT$2:$AT$5092), 0.75) - PERCENTILE(IF($AC$2:$AC$5092=AC4707, $AT$2:$AT$5092), 0.25))), "ตัด", "เก็บ"))</f>
        <v>เก็บ</v>
      </c>
      <c r="AW4707" s="1">
        <f t="shared" si="221"/>
        <v>3873.7679454274344</v>
      </c>
      <c r="AX4707" s="1">
        <v>2781.4385174989698</v>
      </c>
      <c r="AY4707" s="1">
        <v>1449.7422680412371</v>
      </c>
    </row>
    <row r="4708" spans="1:51" x14ac:dyDescent="0.2">
      <c r="A4708" s="3">
        <v>46109</v>
      </c>
      <c r="B4708">
        <v>46109</v>
      </c>
      <c r="C4708" t="s">
        <v>14841</v>
      </c>
      <c r="D4708" t="s">
        <v>66</v>
      </c>
      <c r="E4708" t="s">
        <v>124</v>
      </c>
      <c r="F4708" t="s">
        <v>1790</v>
      </c>
      <c r="G4708" s="1">
        <v>0</v>
      </c>
      <c r="H4708" s="1">
        <v>1263</v>
      </c>
      <c r="I4708" s="1">
        <v>500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500</v>
      </c>
      <c r="P4708" t="s">
        <v>14842</v>
      </c>
      <c r="Q4708" s="2">
        <v>244436</v>
      </c>
      <c r="R4708" t="s">
        <v>70</v>
      </c>
      <c r="S4708">
        <v>0</v>
      </c>
      <c r="T4708" t="s">
        <v>71</v>
      </c>
      <c r="U4708" t="s">
        <v>161</v>
      </c>
      <c r="V4708" s="1">
        <v>0</v>
      </c>
      <c r="W4708" s="1">
        <v>0</v>
      </c>
      <c r="X4708" s="1">
        <v>0</v>
      </c>
      <c r="AA4708" t="s">
        <v>58</v>
      </c>
      <c r="AB4708" s="1">
        <v>0</v>
      </c>
      <c r="AC4708" s="4">
        <f>IF(ISNUMBER(MATCH(AD4708, $AD$2:AD4707, 0)), INDEX($AC$2:AC4707, MATCH(AD4708, $AD$2:AD4707, 0)), MAX($AC$2:AC4707)+1)</f>
        <v>9</v>
      </c>
      <c r="AD4708" t="str">
        <f t="shared" si="222"/>
        <v>เชียงใหม่-พุทธมณฑลสาย 2</v>
      </c>
      <c r="AE4708" t="s">
        <v>73</v>
      </c>
      <c r="AF4708" s="1">
        <v>0</v>
      </c>
      <c r="AG4708" s="1">
        <v>0</v>
      </c>
      <c r="AH4708" s="1">
        <v>0</v>
      </c>
      <c r="AI4708" t="s">
        <v>14843</v>
      </c>
      <c r="AJ4708" s="1">
        <v>1</v>
      </c>
      <c r="AK4708" s="1">
        <v>720</v>
      </c>
      <c r="AL4708" s="1">
        <v>720</v>
      </c>
      <c r="AM4708" s="1">
        <v>1</v>
      </c>
      <c r="AN4708" s="1">
        <v>0</v>
      </c>
      <c r="AO4708" s="1">
        <v>0</v>
      </c>
      <c r="AP4708" s="1">
        <v>0</v>
      </c>
      <c r="AQ4708" s="1">
        <v>0</v>
      </c>
      <c r="AR4708" s="1">
        <v>1763</v>
      </c>
      <c r="AS4708" s="1">
        <v>566.32795272471822</v>
      </c>
      <c r="AT4708" s="1">
        <f>Table1[[#This Row],[รวมต้นทุนค่าเดินทาง]]+Table1[[#This Row],[รวมต้นทุนค่าซ่อม]]+Table1[[#This Row],[รวมค่าเสื่อม]]</f>
        <v>4487.4154374123464</v>
      </c>
      <c r="AU4708" s="1">
        <f t="shared" si="220"/>
        <v>4623.2312262414152</v>
      </c>
      <c r="AV4708" s="1" t="str" cm="1">
        <f t="array" ref="AV4708">IF(AC4708&lt;4, "เก็บ", IF(OR(AT4708 &lt; PERCENTILE(IF($AC$2:$AC$5092=AC4708, $AT$2:$AT$5092), 0.25) - 1.5 * (PERCENTILE(IF($AC$2:$AC$5092=AC4708, $AT$2:$AT$5092), 0.75) - PERCENTILE(IF($AC$2:$AC$5092=AC4708, $AT$2:$AT$5092), 0.25)), AT4708 &gt; PERCENTILE(IF($AC$2:$AC$5092=AC4708, $AT$2:$AT$5092), 0.75) + 1.5 * (PERCENTILE(IF($AC$2:$AC$5092=AC4708, $AT$2:$AT$5092), 0.75) - PERCENTILE(IF($AC$2:$AC$5092=AC4708, $AT$2:$AT$5092), 0.25))), "ตัด", "เก็บ"))</f>
        <v>เก็บ</v>
      </c>
      <c r="AW4708" s="1">
        <f t="shared" si="221"/>
        <v>4005.4952465164292</v>
      </c>
      <c r="AX4708" s="1">
        <v>2577.9546108768855</v>
      </c>
      <c r="AY4708" s="1">
        <v>2158.0874846876277</v>
      </c>
    </row>
    <row r="4709" spans="1:51" x14ac:dyDescent="0.2">
      <c r="A4709" s="3">
        <v>46109</v>
      </c>
      <c r="B4709">
        <v>46109</v>
      </c>
      <c r="C4709" t="s">
        <v>14844</v>
      </c>
      <c r="D4709" t="s">
        <v>66</v>
      </c>
      <c r="E4709" t="s">
        <v>124</v>
      </c>
      <c r="F4709" t="s">
        <v>324</v>
      </c>
      <c r="G4709" s="1">
        <v>789</v>
      </c>
      <c r="H4709" s="1">
        <v>0</v>
      </c>
      <c r="I4709" s="1">
        <v>400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  <c r="O4709" s="1">
        <v>1189</v>
      </c>
      <c r="P4709" t="s">
        <v>14845</v>
      </c>
      <c r="Q4709" s="2">
        <v>244436</v>
      </c>
      <c r="R4709" t="s">
        <v>70</v>
      </c>
      <c r="S4709">
        <v>0</v>
      </c>
      <c r="T4709" t="s">
        <v>254</v>
      </c>
      <c r="U4709" t="s">
        <v>161</v>
      </c>
      <c r="V4709" s="1">
        <v>0</v>
      </c>
      <c r="W4709" s="1">
        <v>0</v>
      </c>
      <c r="X4709" s="1">
        <v>0</v>
      </c>
      <c r="AA4709" t="s">
        <v>58</v>
      </c>
      <c r="AB4709" s="1">
        <v>0</v>
      </c>
      <c r="AC4709" s="4">
        <f>IF(ISNUMBER(MATCH(AD4709, $AD$2:AD4708, 0)), INDEX($AC$2:AC4708, MATCH(AD4709, $AD$2:AD4708, 0)), MAX($AC$2:AC4708)+1)</f>
        <v>11</v>
      </c>
      <c r="AD4709" t="str">
        <f t="shared" si="222"/>
        <v>ลำปาง-พุทธมณฑลสาย 2</v>
      </c>
      <c r="AE4709" t="s">
        <v>73</v>
      </c>
      <c r="AF4709" s="1">
        <v>0</v>
      </c>
      <c r="AG4709" s="1">
        <v>0</v>
      </c>
      <c r="AH4709" s="1">
        <v>0</v>
      </c>
      <c r="AI4709" t="s">
        <v>14846</v>
      </c>
      <c r="AJ4709" s="1">
        <v>1</v>
      </c>
      <c r="AK4709" s="1">
        <v>720</v>
      </c>
      <c r="AL4709" s="1">
        <v>720</v>
      </c>
      <c r="AM4709" s="1">
        <v>1</v>
      </c>
      <c r="AN4709" s="1">
        <v>0</v>
      </c>
      <c r="AO4709" s="1">
        <v>0</v>
      </c>
      <c r="AP4709" s="1">
        <v>0</v>
      </c>
      <c r="AQ4709" s="1">
        <v>0</v>
      </c>
      <c r="AR4709" s="1">
        <v>1189</v>
      </c>
      <c r="AS4709" s="1">
        <v>6746.2858018694424</v>
      </c>
      <c r="AT4709" s="1">
        <f>Table1[[#This Row],[รวมต้นทุนค่าเดินทาง]]+Table1[[#This Row],[รวมต้นทุนค่าซ่อม]]+Table1[[#This Row],[รวมค่าเสื่อม]]</f>
        <v>10216.48674378467</v>
      </c>
      <c r="AU4709" s="1">
        <f t="shared" si="220"/>
        <v>4930.4097489270907</v>
      </c>
      <c r="AV4709" s="1" t="str" cm="1">
        <f t="array" ref="AV4709">IF(AC4709&lt;4, "เก็บ", IF(OR(AT4709 &lt; PERCENTILE(IF($AC$2:$AC$5092=AC4709, $AT$2:$AT$5092), 0.25) - 1.5 * (PERCENTILE(IF($AC$2:$AC$5092=AC4709, $AT$2:$AT$5092), 0.75) - PERCENTILE(IF($AC$2:$AC$5092=AC4709, $AT$2:$AT$5092), 0.25)), AT4709 &gt; PERCENTILE(IF($AC$2:$AC$5092=AC4709, $AT$2:$AT$5092), 0.75) + 1.5 * (PERCENTILE(IF($AC$2:$AC$5092=AC4709, $AT$2:$AT$5092), 0.75) - PERCENTILE(IF($AC$2:$AC$5092=AC4709, $AT$2:$AT$5092), 0.25))), "ตัด", "เก็บ"))</f>
        <v>ตัด</v>
      </c>
      <c r="AW4709" s="1">
        <f t="shared" si="221"/>
        <v>4496.4734610911819</v>
      </c>
      <c r="AX4709" s="1">
        <v>2927.9145864762854</v>
      </c>
      <c r="AY4709" s="1">
        <v>2281.2009419152278</v>
      </c>
    </row>
    <row r="4710" spans="1:51" x14ac:dyDescent="0.2">
      <c r="A4710" s="3">
        <v>46109</v>
      </c>
      <c r="B4710">
        <v>46109</v>
      </c>
      <c r="C4710" t="s">
        <v>14847</v>
      </c>
      <c r="D4710" t="s">
        <v>66</v>
      </c>
      <c r="E4710" t="s">
        <v>124</v>
      </c>
      <c r="F4710" t="s">
        <v>849</v>
      </c>
      <c r="G4710" s="1">
        <v>0</v>
      </c>
      <c r="H4710" s="1">
        <v>0</v>
      </c>
      <c r="I4710" s="1">
        <v>500</v>
      </c>
      <c r="J4710" s="1">
        <v>0</v>
      </c>
      <c r="K4710" s="1">
        <v>0</v>
      </c>
      <c r="L4710" s="1">
        <v>0</v>
      </c>
      <c r="M4710" s="1">
        <v>0</v>
      </c>
      <c r="N4710" s="1">
        <v>0</v>
      </c>
      <c r="O4710" s="1">
        <v>500</v>
      </c>
      <c r="P4710" t="s">
        <v>14848</v>
      </c>
      <c r="Q4710" s="2">
        <v>244436</v>
      </c>
      <c r="R4710" t="s">
        <v>70</v>
      </c>
      <c r="S4710">
        <v>0</v>
      </c>
      <c r="T4710" t="s">
        <v>71</v>
      </c>
      <c r="U4710" t="s">
        <v>161</v>
      </c>
      <c r="V4710" s="1">
        <v>0</v>
      </c>
      <c r="W4710" s="1">
        <v>0</v>
      </c>
      <c r="X4710" s="1">
        <v>0</v>
      </c>
      <c r="AA4710" t="s">
        <v>58</v>
      </c>
      <c r="AB4710" s="1">
        <v>0</v>
      </c>
      <c r="AC4710" s="4">
        <f>IF(ISNUMBER(MATCH(AD4710, $AD$2:AD4709, 0)), INDEX($AC$2:AC4709, MATCH(AD4710, $AD$2:AD4709, 0)), MAX($AC$2:AC4709)+1)</f>
        <v>9</v>
      </c>
      <c r="AD4710" t="str">
        <f t="shared" si="222"/>
        <v>เชียงใหม่-พุทธมณฑลสาย 2</v>
      </c>
      <c r="AE4710" t="s">
        <v>73</v>
      </c>
      <c r="AF4710" s="1">
        <v>0</v>
      </c>
      <c r="AG4710" s="1">
        <v>0</v>
      </c>
      <c r="AH4710" s="1">
        <v>0</v>
      </c>
      <c r="AI4710" t="s">
        <v>14849</v>
      </c>
      <c r="AJ4710" s="1">
        <v>1</v>
      </c>
      <c r="AK4710" s="1">
        <v>720</v>
      </c>
      <c r="AL4710" s="1">
        <v>720</v>
      </c>
      <c r="AM4710" s="1">
        <v>1</v>
      </c>
      <c r="AN4710" s="1">
        <v>0</v>
      </c>
      <c r="AO4710" s="1">
        <v>0</v>
      </c>
      <c r="AP4710" s="1">
        <v>0</v>
      </c>
      <c r="AQ4710" s="1">
        <v>0</v>
      </c>
      <c r="AR4710" s="1">
        <v>500</v>
      </c>
      <c r="AS4710" s="1">
        <v>468.86056707168274</v>
      </c>
      <c r="AT4710" s="1">
        <f>Table1[[#This Row],[รวมต้นทุนค่าเดินทาง]]+Table1[[#This Row],[รวมต้นทุนค่าซ่อม]]+Table1[[#This Row],[รวมค่าเสื่อม]]</f>
        <v>2222.2825027834451</v>
      </c>
      <c r="AU4710" s="1">
        <f t="shared" si="220"/>
        <v>4623.2312262414152</v>
      </c>
      <c r="AV4710" s="1" t="str" cm="1">
        <f t="array" ref="AV4710">IF(AC4710&lt;4, "เก็บ", IF(OR(AT4710 &lt; PERCENTILE(IF($AC$2:$AC$5092=AC4710, $AT$2:$AT$5092), 0.25) - 1.5 * (PERCENTILE(IF($AC$2:$AC$5092=AC4710, $AT$2:$AT$5092), 0.75) - PERCENTILE(IF($AC$2:$AC$5092=AC4710, $AT$2:$AT$5092), 0.25)), AT4710 &gt; PERCENTILE(IF($AC$2:$AC$5092=AC4710, $AT$2:$AT$5092), 0.75) + 1.5 * (PERCENTILE(IF($AC$2:$AC$5092=AC4710, $AT$2:$AT$5092), 0.75) - PERCENTILE(IF($AC$2:$AC$5092=AC4710, $AT$2:$AT$5092), 0.25))), "ตัด", "เก็บ"))</f>
        <v>เก็บ</v>
      </c>
      <c r="AW4710" s="1">
        <f t="shared" si="221"/>
        <v>4005.4952465164292</v>
      </c>
      <c r="AX4710" s="1">
        <v>2577.9546108768855</v>
      </c>
      <c r="AY4710" s="1">
        <v>1253.4219357117627</v>
      </c>
    </row>
    <row r="4711" spans="1:51" x14ac:dyDescent="0.2">
      <c r="A4711" s="3">
        <v>46109</v>
      </c>
      <c r="B4711">
        <v>46109</v>
      </c>
      <c r="C4711" t="s">
        <v>14850</v>
      </c>
      <c r="D4711" t="s">
        <v>66</v>
      </c>
      <c r="E4711" t="s">
        <v>124</v>
      </c>
      <c r="F4711" t="s">
        <v>1371</v>
      </c>
      <c r="G4711" s="1">
        <v>0</v>
      </c>
      <c r="H4711" s="1">
        <v>0</v>
      </c>
      <c r="I4711" s="1">
        <v>400</v>
      </c>
      <c r="J4711" s="1">
        <v>0</v>
      </c>
      <c r="K4711" s="1">
        <v>0</v>
      </c>
      <c r="L4711" s="1">
        <v>0</v>
      </c>
      <c r="M4711" s="1">
        <v>0</v>
      </c>
      <c r="N4711" s="1">
        <v>0</v>
      </c>
      <c r="O4711" s="1">
        <v>400</v>
      </c>
      <c r="P4711" t="s">
        <v>14851</v>
      </c>
      <c r="Q4711" s="2">
        <v>244436</v>
      </c>
      <c r="R4711" t="s">
        <v>70</v>
      </c>
      <c r="S4711">
        <v>0</v>
      </c>
      <c r="T4711" t="s">
        <v>71</v>
      </c>
      <c r="U4711" t="s">
        <v>93</v>
      </c>
      <c r="V4711" s="1">
        <v>0</v>
      </c>
      <c r="W4711" s="1">
        <v>0</v>
      </c>
      <c r="X4711" s="1">
        <v>0</v>
      </c>
      <c r="AA4711" t="s">
        <v>58</v>
      </c>
      <c r="AB4711" s="1">
        <v>0</v>
      </c>
      <c r="AC4711" s="4">
        <f>IF(ISNUMBER(MATCH(AD4711, $AD$2:AD4710, 0)), INDEX($AC$2:AC4710, MATCH(AD4711, $AD$2:AD4710, 0)), MAX($AC$2:AC4710)+1)</f>
        <v>4</v>
      </c>
      <c r="AD4711" t="str">
        <f t="shared" si="222"/>
        <v>เชียงใหม่-ตลาดไท</v>
      </c>
      <c r="AE4711" t="s">
        <v>73</v>
      </c>
      <c r="AF4711" s="1">
        <v>0</v>
      </c>
      <c r="AG4711" s="1">
        <v>0</v>
      </c>
      <c r="AH4711" s="1">
        <v>0</v>
      </c>
      <c r="AI4711" t="s">
        <v>14852</v>
      </c>
      <c r="AJ4711" s="1">
        <v>1</v>
      </c>
      <c r="AK4711" s="1">
        <v>720</v>
      </c>
      <c r="AL4711" s="1">
        <v>720</v>
      </c>
      <c r="AM4711" s="1">
        <v>1</v>
      </c>
      <c r="AN4711" s="1">
        <v>0</v>
      </c>
      <c r="AO4711" s="1">
        <v>0</v>
      </c>
      <c r="AP4711" s="1">
        <v>0</v>
      </c>
      <c r="AQ4711" s="1">
        <v>0</v>
      </c>
      <c r="AR4711" s="1">
        <v>400</v>
      </c>
      <c r="AS4711" s="1">
        <v>287.82270440251574</v>
      </c>
      <c r="AT4711" s="1">
        <f>Table1[[#This Row],[รวมต้นทุนค่าเดินทาง]]+Table1[[#This Row],[รวมต้นทุนค่าซ่อม]]+Table1[[#This Row],[รวมค่าเสื่อม]]</f>
        <v>1875.3781490687388</v>
      </c>
      <c r="AU4711" s="1">
        <f t="shared" si="220"/>
        <v>4256.109283997258</v>
      </c>
      <c r="AV4711" s="1" t="str" cm="1">
        <f t="array" ref="AV4711">IF(AC4711&lt;4, "เก็บ", IF(OR(AT4711 &lt; PERCENTILE(IF($AC$2:$AC$5092=AC4711, $AT$2:$AT$5092), 0.25) - 1.5 * (PERCENTILE(IF($AC$2:$AC$5092=AC4711, $AT$2:$AT$5092), 0.75) - PERCENTILE(IF($AC$2:$AC$5092=AC4711, $AT$2:$AT$5092), 0.25)), AT4711 &gt; PERCENTILE(IF($AC$2:$AC$5092=AC4711, $AT$2:$AT$5092), 0.75) + 1.5 * (PERCENTILE(IF($AC$2:$AC$5092=AC4711, $AT$2:$AT$5092), 0.75) - PERCENTILE(IF($AC$2:$AC$5092=AC4711, $AT$2:$AT$5092), 0.25))), "ตัด", "เก็บ"))</f>
        <v>เก็บ</v>
      </c>
      <c r="AW4711" s="1">
        <f t="shared" si="221"/>
        <v>3807.0727671795808</v>
      </c>
      <c r="AX4711" s="1">
        <v>2335.0230876608157</v>
      </c>
      <c r="AY4711" s="1">
        <v>1187.5554446662231</v>
      </c>
    </row>
    <row r="4712" spans="1:51" x14ac:dyDescent="0.2">
      <c r="A4712" s="3">
        <v>46109</v>
      </c>
      <c r="B4712">
        <v>46109</v>
      </c>
      <c r="C4712" t="s">
        <v>14853</v>
      </c>
      <c r="D4712" t="s">
        <v>66</v>
      </c>
      <c r="E4712" t="s">
        <v>124</v>
      </c>
      <c r="F4712" t="s">
        <v>313</v>
      </c>
      <c r="G4712" s="1">
        <v>0</v>
      </c>
      <c r="H4712" s="1">
        <v>0</v>
      </c>
      <c r="I4712" s="1">
        <v>400</v>
      </c>
      <c r="J4712" s="1">
        <v>0</v>
      </c>
      <c r="K4712" s="1">
        <v>0</v>
      </c>
      <c r="L4712" s="1">
        <v>0</v>
      </c>
      <c r="M4712" s="1">
        <v>0</v>
      </c>
      <c r="N4712" s="1">
        <v>0</v>
      </c>
      <c r="O4712" s="1">
        <v>400</v>
      </c>
      <c r="P4712" t="s">
        <v>14854</v>
      </c>
      <c r="Q4712" s="2">
        <v>244436</v>
      </c>
      <c r="R4712" t="s">
        <v>70</v>
      </c>
      <c r="S4712">
        <v>0</v>
      </c>
      <c r="T4712" t="s">
        <v>71</v>
      </c>
      <c r="U4712" t="s">
        <v>93</v>
      </c>
      <c r="V4712" s="1">
        <v>0</v>
      </c>
      <c r="W4712" s="1">
        <v>0</v>
      </c>
      <c r="X4712" s="1">
        <v>0</v>
      </c>
      <c r="AA4712" t="s">
        <v>58</v>
      </c>
      <c r="AB4712" s="1">
        <v>0</v>
      </c>
      <c r="AC4712" s="4">
        <f>IF(ISNUMBER(MATCH(AD4712, $AD$2:AD4711, 0)), INDEX($AC$2:AC4711, MATCH(AD4712, $AD$2:AD4711, 0)), MAX($AC$2:AC4711)+1)</f>
        <v>4</v>
      </c>
      <c r="AD4712" t="str">
        <f t="shared" si="222"/>
        <v>เชียงใหม่-ตลาดไท</v>
      </c>
      <c r="AE4712" t="s">
        <v>73</v>
      </c>
      <c r="AF4712" s="1">
        <v>0</v>
      </c>
      <c r="AG4712" s="1">
        <v>0</v>
      </c>
      <c r="AH4712" s="1">
        <v>0</v>
      </c>
      <c r="AI4712" t="s">
        <v>14855</v>
      </c>
      <c r="AJ4712" s="1">
        <v>1</v>
      </c>
      <c r="AK4712" s="1">
        <v>720</v>
      </c>
      <c r="AL4712" s="1">
        <v>720</v>
      </c>
      <c r="AM4712" s="1">
        <v>1</v>
      </c>
      <c r="AN4712" s="1">
        <v>0</v>
      </c>
      <c r="AO4712" s="1">
        <v>0</v>
      </c>
      <c r="AP4712" s="1">
        <v>0</v>
      </c>
      <c r="AQ4712" s="1">
        <v>0</v>
      </c>
      <c r="AR4712" s="1">
        <v>400</v>
      </c>
      <c r="AS4712" s="1">
        <v>3072.2064400445297</v>
      </c>
      <c r="AT4712" s="1">
        <f>Table1[[#This Row],[รวมต้นทุนค่าเดินทาง]]+Table1[[#This Row],[รวมต้นทุนค่าซ่อม]]+Table1[[#This Row],[รวมค่าเสื่อม]]</f>
        <v>4989.8209586780704</v>
      </c>
      <c r="AU4712" s="1">
        <f t="shared" si="220"/>
        <v>4256.109283997258</v>
      </c>
      <c r="AV4712" s="1" t="str" cm="1">
        <f t="array" ref="AV4712">IF(AC4712&lt;4, "เก็บ", IF(OR(AT4712 &lt; PERCENTILE(IF($AC$2:$AC$5092=AC4712, $AT$2:$AT$5092), 0.25) - 1.5 * (PERCENTILE(IF($AC$2:$AC$5092=AC4712, $AT$2:$AT$5092), 0.75) - PERCENTILE(IF($AC$2:$AC$5092=AC4712, $AT$2:$AT$5092), 0.25)), AT4712 &gt; PERCENTILE(IF($AC$2:$AC$5092=AC4712, $AT$2:$AT$5092), 0.75) + 1.5 * (PERCENTILE(IF($AC$2:$AC$5092=AC4712, $AT$2:$AT$5092), 0.75) - PERCENTILE(IF($AC$2:$AC$5092=AC4712, $AT$2:$AT$5092), 0.25))), "ตัด", "เก็บ"))</f>
        <v>เก็บ</v>
      </c>
      <c r="AW4712" s="1">
        <f t="shared" si="221"/>
        <v>3807.0727671795808</v>
      </c>
      <c r="AX4712" s="1">
        <v>2335.0230876608157</v>
      </c>
      <c r="AY4712" s="1">
        <v>1517.6145186335402</v>
      </c>
    </row>
    <row r="4713" spans="1:51" x14ac:dyDescent="0.2">
      <c r="A4713" s="3">
        <v>46109</v>
      </c>
      <c r="B4713">
        <v>46109</v>
      </c>
      <c r="C4713" t="s">
        <v>14856</v>
      </c>
      <c r="D4713" t="s">
        <v>66</v>
      </c>
      <c r="E4713" t="s">
        <v>105</v>
      </c>
      <c r="F4713" t="s">
        <v>449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  <c r="N4713" s="1">
        <v>868</v>
      </c>
      <c r="O4713" s="1">
        <v>1657</v>
      </c>
      <c r="P4713" t="s">
        <v>14857</v>
      </c>
      <c r="Q4713" s="2">
        <v>244437</v>
      </c>
      <c r="R4713" t="s">
        <v>55</v>
      </c>
      <c r="S4713">
        <v>0</v>
      </c>
      <c r="T4713" t="s">
        <v>87</v>
      </c>
      <c r="U4713" t="s">
        <v>71</v>
      </c>
      <c r="V4713" s="1">
        <v>0</v>
      </c>
      <c r="W4713" s="1">
        <v>0</v>
      </c>
      <c r="X4713" s="1">
        <v>789</v>
      </c>
      <c r="Y4713" t="s">
        <v>108</v>
      </c>
      <c r="Z4713" t="s">
        <v>71</v>
      </c>
      <c r="AA4713" t="s">
        <v>612</v>
      </c>
      <c r="AB4713" s="1">
        <v>0</v>
      </c>
      <c r="AC4713" s="4">
        <f>IF(ISNUMBER(MATCH(AD4713, $AD$2:AD4712, 0)), INDEX($AC$2:AC4712, MATCH(AD4713, $AD$2:AD4712, 0)), MAX($AC$2:AC4712)+1)</f>
        <v>6</v>
      </c>
      <c r="AD4713" t="str">
        <f t="shared" si="222"/>
        <v>เชียงราย-เชียงใหม่</v>
      </c>
      <c r="AE4713" t="s">
        <v>55</v>
      </c>
      <c r="AF4713" s="1">
        <v>0</v>
      </c>
      <c r="AG4713" s="1">
        <v>0</v>
      </c>
      <c r="AH4713" s="1">
        <v>0</v>
      </c>
      <c r="AI4713" t="s">
        <v>14858</v>
      </c>
      <c r="AJ4713" s="1">
        <v>1</v>
      </c>
      <c r="AK4713" s="1">
        <v>0</v>
      </c>
      <c r="AL4713" s="1">
        <v>0</v>
      </c>
      <c r="AM4713" s="1">
        <v>0</v>
      </c>
      <c r="AN4713" s="1">
        <v>0</v>
      </c>
      <c r="AO4713" s="1">
        <v>0</v>
      </c>
      <c r="AP4713" s="1">
        <v>0</v>
      </c>
      <c r="AQ4713" s="1">
        <v>0</v>
      </c>
      <c r="AR4713" s="1">
        <v>1657</v>
      </c>
      <c r="AS4713" s="1">
        <v>485.19032051282056</v>
      </c>
      <c r="AT4713" s="1">
        <f>Table1[[#This Row],[รวมต้นทุนค่าเดินทาง]]+Table1[[#This Row],[รวมต้นทุนค่าซ่อม]]+Table1[[#This Row],[รวมค่าเสื่อม]]</f>
        <v>3413.376761190787</v>
      </c>
      <c r="AU4713" s="1">
        <f t="shared" si="220"/>
        <v>4428.3346813776061</v>
      </c>
      <c r="AV4713" s="1" t="str" cm="1">
        <f t="array" ref="AV4713">IF(AC4713&lt;4, "เก็บ", IF(OR(AT4713 &lt; PERCENTILE(IF($AC$2:$AC$5092=AC4713, $AT$2:$AT$5092), 0.25) - 1.5 * (PERCENTILE(IF($AC$2:$AC$5092=AC4713, $AT$2:$AT$5092), 0.75) - PERCENTILE(IF($AC$2:$AC$5092=AC4713, $AT$2:$AT$5092), 0.25)), AT4713 &gt; PERCENTILE(IF($AC$2:$AC$5092=AC4713, $AT$2:$AT$5092), 0.75) + 1.5 * (PERCENTILE(IF($AC$2:$AC$5092=AC4713, $AT$2:$AT$5092), 0.75) - PERCENTILE(IF($AC$2:$AC$5092=AC4713, $AT$2:$AT$5092), 0.25))), "ตัด", "เก็บ"))</f>
        <v>เก็บ</v>
      </c>
      <c r="AW4713" s="1">
        <f t="shared" si="221"/>
        <v>3873.7679454274344</v>
      </c>
      <c r="AX4713" s="1">
        <v>2781.4385174989698</v>
      </c>
      <c r="AY4713" s="1">
        <v>1271.1864406779662</v>
      </c>
    </row>
    <row r="4714" spans="1:51" x14ac:dyDescent="0.2">
      <c r="A4714" s="3">
        <v>46109</v>
      </c>
      <c r="B4714">
        <v>46109</v>
      </c>
      <c r="C4714" t="s">
        <v>14859</v>
      </c>
      <c r="D4714" t="s">
        <v>66</v>
      </c>
      <c r="E4714" t="s">
        <v>184</v>
      </c>
      <c r="F4714" t="s">
        <v>439</v>
      </c>
      <c r="G4714" s="1">
        <v>1894</v>
      </c>
      <c r="H4714" s="1">
        <v>0</v>
      </c>
      <c r="I4714" s="1">
        <v>0</v>
      </c>
      <c r="J4714" s="1">
        <v>0</v>
      </c>
      <c r="K4714" s="1">
        <v>0</v>
      </c>
      <c r="L4714" s="1">
        <v>0</v>
      </c>
      <c r="M4714" s="1">
        <v>0</v>
      </c>
      <c r="N4714" s="1">
        <v>0</v>
      </c>
      <c r="O4714" s="1">
        <v>2762</v>
      </c>
      <c r="P4714" t="s">
        <v>14860</v>
      </c>
      <c r="Q4714" s="2">
        <v>244436</v>
      </c>
      <c r="R4714" t="s">
        <v>55</v>
      </c>
      <c r="S4714">
        <v>0</v>
      </c>
      <c r="T4714" t="s">
        <v>114</v>
      </c>
      <c r="U4714" t="s">
        <v>71</v>
      </c>
      <c r="V4714" s="1">
        <v>0</v>
      </c>
      <c r="W4714" s="1">
        <v>0</v>
      </c>
      <c r="X4714" s="1">
        <v>868</v>
      </c>
      <c r="Y4714" t="s">
        <v>114</v>
      </c>
      <c r="Z4714" t="s">
        <v>71</v>
      </c>
      <c r="AA4714" t="s">
        <v>14861</v>
      </c>
      <c r="AB4714" s="1">
        <v>0</v>
      </c>
      <c r="AC4714" s="4">
        <f>IF(ISNUMBER(MATCH(AD4714, $AD$2:AD4713, 0)), INDEX($AC$2:AC4713, MATCH(AD4714, $AD$2:AD4713, 0)), MAX($AC$2:AC4713)+1)</f>
        <v>7</v>
      </c>
      <c r="AD4714" t="str">
        <f t="shared" si="222"/>
        <v>แม่สาย-เชียงใหม่</v>
      </c>
      <c r="AE4714" t="s">
        <v>55</v>
      </c>
      <c r="AF4714" s="1">
        <v>0</v>
      </c>
      <c r="AG4714" s="1">
        <v>0</v>
      </c>
      <c r="AH4714" s="1">
        <v>0</v>
      </c>
      <c r="AI4714" t="s">
        <v>14862</v>
      </c>
      <c r="AJ4714" s="1">
        <v>1</v>
      </c>
      <c r="AK4714" s="1">
        <v>0</v>
      </c>
      <c r="AL4714" s="1">
        <v>0</v>
      </c>
      <c r="AM4714" s="1">
        <v>0</v>
      </c>
      <c r="AN4714" s="1">
        <v>0</v>
      </c>
      <c r="AO4714" s="1">
        <v>0</v>
      </c>
      <c r="AP4714" s="1">
        <v>0</v>
      </c>
      <c r="AQ4714" s="1">
        <v>0</v>
      </c>
      <c r="AR4714" s="1">
        <v>2762</v>
      </c>
      <c r="AS4714" s="1">
        <v>446.75756944444441</v>
      </c>
      <c r="AT4714" s="1">
        <f>Table1[[#This Row],[รวมต้นทุนค่าเดินทาง]]+Table1[[#This Row],[รวมต้นทุนค่าซ่อม]]+Table1[[#This Row],[รวมค่าเสื่อม]]</f>
        <v>4704.7682077423169</v>
      </c>
      <c r="AU4714" s="1">
        <f t="shared" si="220"/>
        <v>4610.750953896033</v>
      </c>
      <c r="AV4714" s="1" t="str" cm="1">
        <f t="array" ref="AV4714">IF(AC4714&lt;4, "เก็บ", IF(OR(AT4714 &lt; PERCENTILE(IF($AC$2:$AC$5092=AC4714, $AT$2:$AT$5092), 0.25) - 1.5 * (PERCENTILE(IF($AC$2:$AC$5092=AC4714, $AT$2:$AT$5092), 0.75) - PERCENTILE(IF($AC$2:$AC$5092=AC4714, $AT$2:$AT$5092), 0.25)), AT4714 &gt; PERCENTILE(IF($AC$2:$AC$5092=AC4714, $AT$2:$AT$5092), 0.75) + 1.5 * (PERCENTILE(IF($AC$2:$AC$5092=AC4714, $AT$2:$AT$5092), 0.75) - PERCENTILE(IF($AC$2:$AC$5092=AC4714, $AT$2:$AT$5092), 0.25))), "ตัด", "เก็บ"))</f>
        <v>เก็บ</v>
      </c>
      <c r="AW4714" s="1">
        <f t="shared" si="221"/>
        <v>3940.0604671629926</v>
      </c>
      <c r="AX4714" s="1">
        <v>3152.7453177985908</v>
      </c>
      <c r="AY4714" s="1">
        <v>1496.0106382978724</v>
      </c>
    </row>
    <row r="4715" spans="1:51" x14ac:dyDescent="0.2">
      <c r="A4715" s="3">
        <v>46110</v>
      </c>
      <c r="B4715">
        <v>46110</v>
      </c>
      <c r="C4715" t="s">
        <v>14863</v>
      </c>
      <c r="D4715" t="s">
        <v>66</v>
      </c>
      <c r="E4715" t="s">
        <v>124</v>
      </c>
      <c r="F4715" t="s">
        <v>679</v>
      </c>
      <c r="G4715" s="1">
        <v>0</v>
      </c>
      <c r="H4715" s="1">
        <v>1263</v>
      </c>
      <c r="I4715" s="1">
        <v>500</v>
      </c>
      <c r="J4715" s="1">
        <v>0</v>
      </c>
      <c r="K4715" s="1">
        <v>0</v>
      </c>
      <c r="L4715" s="1">
        <v>0</v>
      </c>
      <c r="M4715" s="1">
        <v>0</v>
      </c>
      <c r="N4715" s="1">
        <v>0</v>
      </c>
      <c r="O4715" s="1">
        <v>500</v>
      </c>
      <c r="P4715" t="s">
        <v>14864</v>
      </c>
      <c r="Q4715" s="2">
        <v>244437</v>
      </c>
      <c r="R4715" t="s">
        <v>70</v>
      </c>
      <c r="S4715">
        <v>0</v>
      </c>
      <c r="T4715" t="s">
        <v>71</v>
      </c>
      <c r="U4715" t="s">
        <v>161</v>
      </c>
      <c r="V4715" s="1">
        <v>0</v>
      </c>
      <c r="W4715" s="1">
        <v>0</v>
      </c>
      <c r="X4715" s="1">
        <v>0</v>
      </c>
      <c r="AA4715" t="s">
        <v>58</v>
      </c>
      <c r="AB4715" s="1">
        <v>0</v>
      </c>
      <c r="AC4715" s="4">
        <f>IF(ISNUMBER(MATCH(AD4715, $AD$2:AD4714, 0)), INDEX($AC$2:AC4714, MATCH(AD4715, $AD$2:AD4714, 0)), MAX($AC$2:AC4714)+1)</f>
        <v>9</v>
      </c>
      <c r="AD4715" t="str">
        <f t="shared" si="222"/>
        <v>เชียงใหม่-พุทธมณฑลสาย 2</v>
      </c>
      <c r="AE4715" t="s">
        <v>73</v>
      </c>
      <c r="AF4715" s="1">
        <v>0</v>
      </c>
      <c r="AG4715" s="1">
        <v>0</v>
      </c>
      <c r="AH4715" s="1">
        <v>0</v>
      </c>
      <c r="AI4715" t="s">
        <v>14865</v>
      </c>
      <c r="AJ4715" s="1">
        <v>1</v>
      </c>
      <c r="AK4715" s="1">
        <v>720</v>
      </c>
      <c r="AL4715" s="1">
        <v>720</v>
      </c>
      <c r="AM4715" s="1">
        <v>1</v>
      </c>
      <c r="AN4715" s="1">
        <v>0</v>
      </c>
      <c r="AO4715" s="1">
        <v>0</v>
      </c>
      <c r="AP4715" s="1">
        <v>0</v>
      </c>
      <c r="AQ4715" s="1">
        <v>0</v>
      </c>
      <c r="AR4715" s="1">
        <v>1763</v>
      </c>
      <c r="AS4715" s="1">
        <v>411.35704443840257</v>
      </c>
      <c r="AT4715" s="1">
        <f>Table1[[#This Row],[รวมต้นทุนค่าเดินทาง]]+Table1[[#This Row],[รวมต้นทุนค่าซ่อม]]+Table1[[#This Row],[รวมค่าเสื่อม]]</f>
        <v>4262.7965869220625</v>
      </c>
      <c r="AU4715" s="1">
        <f t="shared" si="220"/>
        <v>4623.2312262414152</v>
      </c>
      <c r="AV4715" s="1" t="str" cm="1">
        <f t="array" ref="AV4715">IF(AC4715&lt;4, "เก็บ", IF(OR(AT4715 &lt; PERCENTILE(IF($AC$2:$AC$5092=AC4715, $AT$2:$AT$5092), 0.25) - 1.5 * (PERCENTILE(IF($AC$2:$AC$5092=AC4715, $AT$2:$AT$5092), 0.75) - PERCENTILE(IF($AC$2:$AC$5092=AC4715, $AT$2:$AT$5092), 0.25)), AT4715 &gt; PERCENTILE(IF($AC$2:$AC$5092=AC4715, $AT$2:$AT$5092), 0.75) + 1.5 * (PERCENTILE(IF($AC$2:$AC$5092=AC4715, $AT$2:$AT$5092), 0.75) - PERCENTILE(IF($AC$2:$AC$5092=AC4715, $AT$2:$AT$5092), 0.25))), "ตัด", "เก็บ"))</f>
        <v>เก็บ</v>
      </c>
      <c r="AW4715" s="1">
        <f t="shared" si="221"/>
        <v>4005.4952465164292</v>
      </c>
      <c r="AX4715" s="1">
        <v>2577.9546108768855</v>
      </c>
      <c r="AY4715" s="1">
        <v>2088.4395424836603</v>
      </c>
    </row>
    <row r="4716" spans="1:51" x14ac:dyDescent="0.2">
      <c r="A4716" s="3">
        <v>46110</v>
      </c>
      <c r="B4716">
        <v>46110</v>
      </c>
      <c r="C4716" t="s">
        <v>14866</v>
      </c>
      <c r="D4716" t="s">
        <v>66</v>
      </c>
      <c r="E4716" t="s">
        <v>124</v>
      </c>
      <c r="F4716" t="s">
        <v>277</v>
      </c>
      <c r="G4716" s="1">
        <v>0</v>
      </c>
      <c r="H4716" s="1">
        <v>1224</v>
      </c>
      <c r="I4716" s="1">
        <v>400</v>
      </c>
      <c r="J4716" s="1">
        <v>0</v>
      </c>
      <c r="K4716" s="1">
        <v>0</v>
      </c>
      <c r="L4716" s="1">
        <v>0</v>
      </c>
      <c r="M4716" s="1">
        <v>0</v>
      </c>
      <c r="N4716" s="1">
        <v>0</v>
      </c>
      <c r="O4716" s="1">
        <v>400</v>
      </c>
      <c r="P4716" t="s">
        <v>14867</v>
      </c>
      <c r="Q4716" s="2">
        <v>244437</v>
      </c>
      <c r="R4716" t="s">
        <v>70</v>
      </c>
      <c r="S4716">
        <v>0</v>
      </c>
      <c r="T4716" t="s">
        <v>71</v>
      </c>
      <c r="U4716" t="s">
        <v>93</v>
      </c>
      <c r="V4716" s="1">
        <v>0</v>
      </c>
      <c r="W4716" s="1">
        <v>0</v>
      </c>
      <c r="X4716" s="1">
        <v>0</v>
      </c>
      <c r="AA4716" t="s">
        <v>58</v>
      </c>
      <c r="AB4716" s="1">
        <v>0</v>
      </c>
      <c r="AC4716" s="4">
        <f>IF(ISNUMBER(MATCH(AD4716, $AD$2:AD4715, 0)), INDEX($AC$2:AC4715, MATCH(AD4716, $AD$2:AD4715, 0)), MAX($AC$2:AC4715)+1)</f>
        <v>4</v>
      </c>
      <c r="AD4716" t="str">
        <f t="shared" si="222"/>
        <v>เชียงใหม่-ตลาดไท</v>
      </c>
      <c r="AE4716" t="s">
        <v>73</v>
      </c>
      <c r="AF4716" s="1">
        <v>0</v>
      </c>
      <c r="AG4716" s="1">
        <v>0</v>
      </c>
      <c r="AH4716" s="1">
        <v>0</v>
      </c>
      <c r="AI4716" t="s">
        <v>14868</v>
      </c>
      <c r="AJ4716" s="1">
        <v>1</v>
      </c>
      <c r="AK4716" s="1">
        <v>720</v>
      </c>
      <c r="AL4716" s="1">
        <v>720</v>
      </c>
      <c r="AM4716" s="1">
        <v>1</v>
      </c>
      <c r="AN4716" s="1">
        <v>0</v>
      </c>
      <c r="AO4716" s="1">
        <v>0</v>
      </c>
      <c r="AP4716" s="1">
        <v>0</v>
      </c>
      <c r="AQ4716" s="1">
        <v>0</v>
      </c>
      <c r="AR4716" s="1">
        <v>1624</v>
      </c>
      <c r="AS4716" s="1">
        <v>2666.6143275948107</v>
      </c>
      <c r="AT4716" s="1">
        <f>Table1[[#This Row],[รวมต้นทุนค่าเดินทาง]]+Table1[[#This Row],[รวมต้นทุนค่าซ่อม]]+Table1[[#This Row],[รวมค่าเสื่อม]]</f>
        <v>6090.6874270100152</v>
      </c>
      <c r="AU4716" s="1">
        <f t="shared" si="220"/>
        <v>4256.109283997258</v>
      </c>
      <c r="AV4716" s="1" t="str" cm="1">
        <f t="array" ref="AV4716">IF(AC4716&lt;4, "เก็บ", IF(OR(AT4716 &lt; PERCENTILE(IF($AC$2:$AC$5092=AC4716, $AT$2:$AT$5092), 0.25) - 1.5 * (PERCENTILE(IF($AC$2:$AC$5092=AC4716, $AT$2:$AT$5092), 0.75) - PERCENTILE(IF($AC$2:$AC$5092=AC4716, $AT$2:$AT$5092), 0.25)), AT4716 &gt; PERCENTILE(IF($AC$2:$AC$5092=AC4716, $AT$2:$AT$5092), 0.75) + 1.5 * (PERCENTILE(IF($AC$2:$AC$5092=AC4716, $AT$2:$AT$5092), 0.75) - PERCENTILE(IF($AC$2:$AC$5092=AC4716, $AT$2:$AT$5092), 0.25))), "ตัด", "เก็บ"))</f>
        <v>เก็บ</v>
      </c>
      <c r="AW4716" s="1">
        <f t="shared" si="221"/>
        <v>3807.0727671795808</v>
      </c>
      <c r="AX4716" s="1">
        <v>2335.0230876608157</v>
      </c>
      <c r="AY4716" s="1">
        <v>1800.0730994152048</v>
      </c>
    </row>
    <row r="4717" spans="1:51" x14ac:dyDescent="0.2">
      <c r="A4717" s="3">
        <v>46110</v>
      </c>
      <c r="B4717">
        <v>46110</v>
      </c>
      <c r="C4717" t="s">
        <v>14869</v>
      </c>
      <c r="D4717" t="s">
        <v>66</v>
      </c>
      <c r="E4717" t="s">
        <v>124</v>
      </c>
      <c r="F4717" t="s">
        <v>317</v>
      </c>
      <c r="G4717" s="1">
        <v>0</v>
      </c>
      <c r="H4717" s="1">
        <v>0</v>
      </c>
      <c r="I4717" s="1">
        <v>500</v>
      </c>
      <c r="J4717" s="1">
        <v>0</v>
      </c>
      <c r="K4717" s="1">
        <v>0</v>
      </c>
      <c r="L4717" s="1">
        <v>0</v>
      </c>
      <c r="M4717" s="1">
        <v>0</v>
      </c>
      <c r="N4717" s="1">
        <v>0</v>
      </c>
      <c r="O4717" s="1">
        <v>500</v>
      </c>
      <c r="P4717" t="s">
        <v>14870</v>
      </c>
      <c r="Q4717" s="2">
        <v>244437</v>
      </c>
      <c r="R4717" t="s">
        <v>70</v>
      </c>
      <c r="S4717">
        <v>0</v>
      </c>
      <c r="T4717" t="s">
        <v>71</v>
      </c>
      <c r="U4717" t="s">
        <v>72</v>
      </c>
      <c r="V4717" s="1">
        <v>0</v>
      </c>
      <c r="W4717" s="1">
        <v>0</v>
      </c>
      <c r="X4717" s="1">
        <v>0</v>
      </c>
      <c r="AA4717" t="s">
        <v>58</v>
      </c>
      <c r="AB4717" s="1">
        <v>0</v>
      </c>
      <c r="AC4717" s="4">
        <f>IF(ISNUMBER(MATCH(AD4717, $AD$2:AD4716, 0)), INDEX($AC$2:AC4716, MATCH(AD4717, $AD$2:AD4716, 0)), MAX($AC$2:AC4716)+1)</f>
        <v>2</v>
      </c>
      <c r="AD4717" t="str">
        <f t="shared" si="222"/>
        <v>เชียงใหม่-พุทธมณฑลสาย 5</v>
      </c>
      <c r="AE4717" t="s">
        <v>73</v>
      </c>
      <c r="AF4717" s="1">
        <v>0</v>
      </c>
      <c r="AG4717" s="1">
        <v>0</v>
      </c>
      <c r="AH4717" s="1">
        <v>0</v>
      </c>
      <c r="AI4717" t="s">
        <v>14871</v>
      </c>
      <c r="AJ4717" s="1">
        <v>1</v>
      </c>
      <c r="AK4717" s="1">
        <v>720</v>
      </c>
      <c r="AL4717" s="1">
        <v>720</v>
      </c>
      <c r="AM4717" s="1">
        <v>1</v>
      </c>
      <c r="AN4717" s="1">
        <v>0</v>
      </c>
      <c r="AO4717" s="1">
        <v>0</v>
      </c>
      <c r="AP4717" s="1">
        <v>0</v>
      </c>
      <c r="AQ4717" s="1">
        <v>0</v>
      </c>
      <c r="AR4717" s="1">
        <v>500</v>
      </c>
      <c r="AS4717" s="1">
        <v>124.37315520385567</v>
      </c>
      <c r="AT4717" s="1">
        <f>Table1[[#This Row],[รวมต้นทุนค่าเดินทาง]]+Table1[[#This Row],[รวมต้นทุนค่าซ่อม]]+Table1[[#This Row],[รวมค่าเสื่อม]]</f>
        <v>1695.6006326813333</v>
      </c>
      <c r="AU4717" s="1">
        <f t="shared" si="220"/>
        <v>5026.5629662053279</v>
      </c>
      <c r="AV4717" s="1" t="str" cm="1">
        <f t="array" ref="AV4717">IF(AC4717&lt;4, "เก็บ", IF(OR(AT4717 &lt; PERCENTILE(IF($AC$2:$AC$5092=AC4717, $AT$2:$AT$5092), 0.25) - 1.5 * (PERCENTILE(IF($AC$2:$AC$5092=AC4717, $AT$2:$AT$5092), 0.75) - PERCENTILE(IF($AC$2:$AC$5092=AC4717, $AT$2:$AT$5092), 0.25)), AT4717 &gt; PERCENTILE(IF($AC$2:$AC$5092=AC4717, $AT$2:$AT$5092), 0.75) + 1.5 * (PERCENTILE(IF($AC$2:$AC$5092=AC4717, $AT$2:$AT$5092), 0.75) - PERCENTILE(IF($AC$2:$AC$5092=AC4717, $AT$2:$AT$5092), 0.25))), "ตัด", "เก็บ"))</f>
        <v>เก็บ</v>
      </c>
      <c r="AW4717" s="1">
        <f t="shared" si="221"/>
        <v>5026.5629662053279</v>
      </c>
      <c r="AX4717" s="1">
        <v>4064.5059139663294</v>
      </c>
      <c r="AY4717" s="1">
        <v>1071.2274774774776</v>
      </c>
    </row>
    <row r="4718" spans="1:51" x14ac:dyDescent="0.2">
      <c r="A4718" s="3">
        <v>46110</v>
      </c>
      <c r="B4718">
        <v>46110</v>
      </c>
      <c r="C4718" t="s">
        <v>14872</v>
      </c>
      <c r="D4718" t="s">
        <v>66</v>
      </c>
      <c r="E4718" t="s">
        <v>124</v>
      </c>
      <c r="F4718" t="s">
        <v>936</v>
      </c>
      <c r="G4718" s="1">
        <v>0</v>
      </c>
      <c r="H4718" s="1">
        <v>0</v>
      </c>
      <c r="I4718" s="1">
        <v>400</v>
      </c>
      <c r="J4718" s="1">
        <v>0</v>
      </c>
      <c r="K4718" s="1">
        <v>0</v>
      </c>
      <c r="L4718" s="1">
        <v>0</v>
      </c>
      <c r="M4718" s="1">
        <v>0</v>
      </c>
      <c r="N4718" s="1">
        <v>0</v>
      </c>
      <c r="O4718" s="1">
        <v>400</v>
      </c>
      <c r="P4718" t="s">
        <v>14873</v>
      </c>
      <c r="Q4718" s="2">
        <v>244437</v>
      </c>
      <c r="R4718" t="s">
        <v>70</v>
      </c>
      <c r="S4718">
        <v>0</v>
      </c>
      <c r="T4718" t="s">
        <v>71</v>
      </c>
      <c r="U4718" t="s">
        <v>93</v>
      </c>
      <c r="V4718" s="1">
        <v>0</v>
      </c>
      <c r="W4718" s="1">
        <v>0</v>
      </c>
      <c r="X4718" s="1">
        <v>0</v>
      </c>
      <c r="AA4718" t="s">
        <v>58</v>
      </c>
      <c r="AB4718" s="1">
        <v>0</v>
      </c>
      <c r="AC4718" s="4">
        <f>IF(ISNUMBER(MATCH(AD4718, $AD$2:AD4717, 0)), INDEX($AC$2:AC4717, MATCH(AD4718, $AD$2:AD4717, 0)), MAX($AC$2:AC4717)+1)</f>
        <v>4</v>
      </c>
      <c r="AD4718" t="str">
        <f t="shared" si="222"/>
        <v>เชียงใหม่-ตลาดไท</v>
      </c>
      <c r="AE4718" t="s">
        <v>73</v>
      </c>
      <c r="AF4718" s="1">
        <v>0</v>
      </c>
      <c r="AG4718" s="1">
        <v>0</v>
      </c>
      <c r="AH4718" s="1">
        <v>0</v>
      </c>
      <c r="AI4718" t="s">
        <v>14874</v>
      </c>
      <c r="AJ4718" s="1">
        <v>1</v>
      </c>
      <c r="AK4718" s="1">
        <v>720</v>
      </c>
      <c r="AL4718" s="1">
        <v>720</v>
      </c>
      <c r="AM4718" s="1">
        <v>1</v>
      </c>
      <c r="AN4718" s="1">
        <v>0</v>
      </c>
      <c r="AO4718" s="1">
        <v>0</v>
      </c>
      <c r="AP4718" s="1">
        <v>0</v>
      </c>
      <c r="AQ4718" s="1">
        <v>0</v>
      </c>
      <c r="AR4718" s="1">
        <v>400</v>
      </c>
      <c r="AS4718" s="1">
        <v>1838.3090691478542</v>
      </c>
      <c r="AT4718" s="1">
        <f>Table1[[#This Row],[รวมต้นทุนค่าเดินทาง]]+Table1[[#This Row],[รวมต้นทุนค่าซ่อม]]+Table1[[#This Row],[รวมค่าเสื่อม]]</f>
        <v>3649.9276408972364</v>
      </c>
      <c r="AU4718" s="1">
        <f t="shared" si="220"/>
        <v>4256.109283997258</v>
      </c>
      <c r="AV4718" s="1" t="str" cm="1">
        <f t="array" ref="AV4718">IF(AC4718&lt;4, "เก็บ", IF(OR(AT4718 &lt; PERCENTILE(IF($AC$2:$AC$5092=AC4718, $AT$2:$AT$5092), 0.25) - 1.5 * (PERCENTILE(IF($AC$2:$AC$5092=AC4718, $AT$2:$AT$5092), 0.75) - PERCENTILE(IF($AC$2:$AC$5092=AC4718, $AT$2:$AT$5092), 0.25)), AT4718 &gt; PERCENTILE(IF($AC$2:$AC$5092=AC4718, $AT$2:$AT$5092), 0.75) + 1.5 * (PERCENTILE(IF($AC$2:$AC$5092=AC4718, $AT$2:$AT$5092), 0.75) - PERCENTILE(IF($AC$2:$AC$5092=AC4718, $AT$2:$AT$5092), 0.25))), "ตัด", "เก็บ"))</f>
        <v>เก็บ</v>
      </c>
      <c r="AW4718" s="1">
        <f t="shared" si="221"/>
        <v>3807.0727671795808</v>
      </c>
      <c r="AX4718" s="1">
        <v>2335.0230876608157</v>
      </c>
      <c r="AY4718" s="1">
        <v>1411.6185717493822</v>
      </c>
    </row>
    <row r="4719" spans="1:51" x14ac:dyDescent="0.2">
      <c r="A4719" s="3">
        <v>46110</v>
      </c>
      <c r="B4719">
        <v>46110</v>
      </c>
      <c r="C4719" t="s">
        <v>14875</v>
      </c>
      <c r="D4719" t="s">
        <v>51</v>
      </c>
      <c r="E4719" t="s">
        <v>148</v>
      </c>
      <c r="F4719" t="s">
        <v>14876</v>
      </c>
      <c r="G4719" s="1">
        <v>632</v>
      </c>
      <c r="H4719" s="1">
        <v>9986</v>
      </c>
      <c r="I4719" s="1">
        <v>1500</v>
      </c>
      <c r="J4719" s="1">
        <v>0</v>
      </c>
      <c r="K4719" s="1">
        <v>0</v>
      </c>
      <c r="L4719" s="1">
        <v>0</v>
      </c>
      <c r="M4719" s="1">
        <v>0</v>
      </c>
      <c r="N4719" s="1">
        <v>0</v>
      </c>
      <c r="O4719" s="1">
        <v>2132</v>
      </c>
      <c r="P4719" t="s">
        <v>14877</v>
      </c>
      <c r="Q4719" s="2">
        <v>244438</v>
      </c>
      <c r="R4719" t="s">
        <v>55</v>
      </c>
      <c r="S4719">
        <v>0</v>
      </c>
      <c r="T4719" t="s">
        <v>71</v>
      </c>
      <c r="U4719" t="s">
        <v>56</v>
      </c>
      <c r="V4719" s="1">
        <v>4736</v>
      </c>
      <c r="W4719" s="1">
        <v>0</v>
      </c>
      <c r="X4719" s="1">
        <v>0</v>
      </c>
      <c r="AA4719" t="s">
        <v>58</v>
      </c>
      <c r="AB4719" s="1">
        <v>0</v>
      </c>
      <c r="AC4719" s="4">
        <f>IF(ISNUMBER(MATCH(AD4719, $AD$2:AD4718, 0)), INDEX($AC$2:AC4718, MATCH(AD4719, $AD$2:AD4718, 0)), MAX($AC$2:AC4718)+1)</f>
        <v>50</v>
      </c>
      <c r="AD4719" t="str">
        <f t="shared" si="222"/>
        <v>เชียงใหม่-ท่าลี่</v>
      </c>
      <c r="AE4719" t="s">
        <v>55</v>
      </c>
      <c r="AF4719" s="1">
        <v>0</v>
      </c>
      <c r="AG4719" s="1">
        <v>0</v>
      </c>
      <c r="AH4719" s="1">
        <v>0</v>
      </c>
      <c r="AI4719" t="s">
        <v>14878</v>
      </c>
      <c r="AJ4719" s="1">
        <v>1</v>
      </c>
      <c r="AK4719" s="1">
        <v>0</v>
      </c>
      <c r="AL4719" s="1">
        <v>0</v>
      </c>
      <c r="AM4719" s="1">
        <v>0</v>
      </c>
      <c r="AN4719" s="1">
        <v>0</v>
      </c>
      <c r="AO4719" s="1">
        <v>0</v>
      </c>
      <c r="AP4719" s="1">
        <v>0</v>
      </c>
      <c r="AQ4719" s="1">
        <v>0</v>
      </c>
      <c r="AR4719" s="1">
        <v>16854</v>
      </c>
      <c r="AS4719" s="1">
        <v>15.693333333333333</v>
      </c>
      <c r="AT4719" s="1">
        <f>Table1[[#This Row],[รวมต้นทุนค่าเดินทาง]]+Table1[[#This Row],[รวมต้นทุนค่าซ่อม]]+Table1[[#This Row],[รวมค่าเสื่อม]]</f>
        <v>18412.414852320675</v>
      </c>
      <c r="AU4719" s="1">
        <f t="shared" si="220"/>
        <v>15041.344538371175</v>
      </c>
      <c r="AV4719" s="1" t="str" cm="1">
        <f t="array" ref="AV4719">IF(AC4719&lt;4, "เก็บ", IF(OR(AT4719 &lt; PERCENTILE(IF($AC$2:$AC$5092=AC4719, $AT$2:$AT$5092), 0.25) - 1.5 * (PERCENTILE(IF($AC$2:$AC$5092=AC4719, $AT$2:$AT$5092), 0.75) - PERCENTILE(IF($AC$2:$AC$5092=AC4719, $AT$2:$AT$5092), 0.25)), AT4719 &gt; PERCENTILE(IF($AC$2:$AC$5092=AC4719, $AT$2:$AT$5092), 0.75) + 1.5 * (PERCENTILE(IF($AC$2:$AC$5092=AC4719, $AT$2:$AT$5092), 0.75) - PERCENTILE(IF($AC$2:$AC$5092=AC4719, $AT$2:$AT$5092), 0.25))), "ตัด", "เก็บ"))</f>
        <v>เก็บ</v>
      </c>
      <c r="AW4719" s="1">
        <f t="shared" si="221"/>
        <v>15041.344538371175</v>
      </c>
      <c r="AX4719" s="1">
        <v>7299.1049362358817</v>
      </c>
      <c r="AY4719" s="1">
        <v>1542.7215189873418</v>
      </c>
    </row>
    <row r="4720" spans="1:51" x14ac:dyDescent="0.2">
      <c r="A4720" s="3">
        <v>46110</v>
      </c>
      <c r="B4720">
        <v>46110</v>
      </c>
      <c r="C4720" t="s">
        <v>14879</v>
      </c>
      <c r="D4720" t="s">
        <v>66</v>
      </c>
      <c r="E4720" t="s">
        <v>124</v>
      </c>
      <c r="F4720" t="s">
        <v>399</v>
      </c>
      <c r="G4720" s="1">
        <v>0</v>
      </c>
      <c r="H4720" s="1">
        <v>0</v>
      </c>
      <c r="I4720" s="1">
        <v>400</v>
      </c>
      <c r="J4720" s="1">
        <v>0</v>
      </c>
      <c r="K4720" s="1">
        <v>0</v>
      </c>
      <c r="L4720" s="1">
        <v>0</v>
      </c>
      <c r="M4720" s="1">
        <v>0</v>
      </c>
      <c r="N4720" s="1">
        <v>0</v>
      </c>
      <c r="O4720" s="1">
        <v>400</v>
      </c>
      <c r="P4720" t="s">
        <v>14880</v>
      </c>
      <c r="Q4720" s="2">
        <v>244437</v>
      </c>
      <c r="R4720" t="s">
        <v>70</v>
      </c>
      <c r="S4720">
        <v>0</v>
      </c>
      <c r="T4720" t="s">
        <v>71</v>
      </c>
      <c r="U4720" t="s">
        <v>93</v>
      </c>
      <c r="V4720" s="1">
        <v>0</v>
      </c>
      <c r="W4720" s="1">
        <v>0</v>
      </c>
      <c r="X4720" s="1">
        <v>0</v>
      </c>
      <c r="AA4720" t="s">
        <v>58</v>
      </c>
      <c r="AB4720" s="1">
        <v>0</v>
      </c>
      <c r="AC4720" s="4">
        <f>IF(ISNUMBER(MATCH(AD4720, $AD$2:AD4719, 0)), INDEX($AC$2:AC4719, MATCH(AD4720, $AD$2:AD4719, 0)), MAX($AC$2:AC4719)+1)</f>
        <v>4</v>
      </c>
      <c r="AD4720" t="str">
        <f t="shared" si="222"/>
        <v>เชียงใหม่-ตลาดไท</v>
      </c>
      <c r="AE4720" t="s">
        <v>73</v>
      </c>
      <c r="AF4720" s="1">
        <v>0</v>
      </c>
      <c r="AG4720" s="1">
        <v>0</v>
      </c>
      <c r="AH4720" s="1">
        <v>0</v>
      </c>
      <c r="AI4720" t="s">
        <v>14881</v>
      </c>
      <c r="AJ4720" s="1">
        <v>1</v>
      </c>
      <c r="AK4720" s="1">
        <v>720</v>
      </c>
      <c r="AL4720" s="1">
        <v>720</v>
      </c>
      <c r="AM4720" s="1">
        <v>1</v>
      </c>
      <c r="AN4720" s="1">
        <v>0</v>
      </c>
      <c r="AO4720" s="1">
        <v>0</v>
      </c>
      <c r="AP4720" s="1">
        <v>0</v>
      </c>
      <c r="AQ4720" s="1">
        <v>0</v>
      </c>
      <c r="AR4720" s="1">
        <v>400</v>
      </c>
      <c r="AS4720" s="1">
        <v>806.12231060606064</v>
      </c>
      <c r="AT4720" s="1">
        <f>Table1[[#This Row],[รวมต้นทุนค่าเดินทาง]]+Table1[[#This Row],[รวมต้นทุนค่าซ่อม]]+Table1[[#This Row],[รวมค่าเสื่อม]]</f>
        <v>2403.3933705605255</v>
      </c>
      <c r="AU4720" s="1">
        <f t="shared" si="220"/>
        <v>4256.109283997258</v>
      </c>
      <c r="AV4720" s="1" t="str" cm="1">
        <f t="array" ref="AV4720">IF(AC4720&lt;4, "เก็บ", IF(OR(AT4720 &lt; PERCENTILE(IF($AC$2:$AC$5092=AC4720, $AT$2:$AT$5092), 0.25) - 1.5 * (PERCENTILE(IF($AC$2:$AC$5092=AC4720, $AT$2:$AT$5092), 0.75) - PERCENTILE(IF($AC$2:$AC$5092=AC4720, $AT$2:$AT$5092), 0.25)), AT4720 &gt; PERCENTILE(IF($AC$2:$AC$5092=AC4720, $AT$2:$AT$5092), 0.75) + 1.5 * (PERCENTILE(IF($AC$2:$AC$5092=AC4720, $AT$2:$AT$5092), 0.75) - PERCENTILE(IF($AC$2:$AC$5092=AC4720, $AT$2:$AT$5092), 0.25))), "ตัด", "เก็บ"))</f>
        <v>เก็บ</v>
      </c>
      <c r="AW4720" s="1">
        <f t="shared" si="221"/>
        <v>3807.0727671795808</v>
      </c>
      <c r="AX4720" s="1">
        <v>2335.0230876608157</v>
      </c>
      <c r="AY4720" s="1">
        <v>1197.2710599544648</v>
      </c>
    </row>
    <row r="4721" spans="1:51" x14ac:dyDescent="0.2">
      <c r="A4721" s="3">
        <v>46110</v>
      </c>
      <c r="B4721">
        <v>46110</v>
      </c>
      <c r="C4721" t="s">
        <v>14882</v>
      </c>
      <c r="D4721" t="s">
        <v>66</v>
      </c>
      <c r="E4721" t="s">
        <v>124</v>
      </c>
      <c r="F4721" t="s">
        <v>529</v>
      </c>
      <c r="G4721" s="1">
        <v>0</v>
      </c>
      <c r="H4721" s="1">
        <v>1263</v>
      </c>
      <c r="I4721" s="1">
        <v>500</v>
      </c>
      <c r="J4721" s="1">
        <v>0</v>
      </c>
      <c r="K4721" s="1">
        <v>0</v>
      </c>
      <c r="L4721" s="1">
        <v>0</v>
      </c>
      <c r="M4721" s="1">
        <v>0</v>
      </c>
      <c r="N4721" s="1">
        <v>0</v>
      </c>
      <c r="O4721" s="1">
        <v>500</v>
      </c>
      <c r="P4721" t="s">
        <v>14883</v>
      </c>
      <c r="Q4721" s="2">
        <v>244437</v>
      </c>
      <c r="R4721" t="s">
        <v>70</v>
      </c>
      <c r="S4721">
        <v>0</v>
      </c>
      <c r="T4721" t="s">
        <v>71</v>
      </c>
      <c r="U4721" t="s">
        <v>161</v>
      </c>
      <c r="V4721" s="1">
        <v>0</v>
      </c>
      <c r="W4721" s="1">
        <v>0</v>
      </c>
      <c r="X4721" s="1">
        <v>0</v>
      </c>
      <c r="AA4721" t="s">
        <v>58</v>
      </c>
      <c r="AB4721" s="1">
        <v>0</v>
      </c>
      <c r="AC4721" s="4">
        <f>IF(ISNUMBER(MATCH(AD4721, $AD$2:AD4720, 0)), INDEX($AC$2:AC4720, MATCH(AD4721, $AD$2:AD4720, 0)), MAX($AC$2:AC4720)+1)</f>
        <v>9</v>
      </c>
      <c r="AD4721" t="str">
        <f t="shared" si="222"/>
        <v>เชียงใหม่-พุทธมณฑลสาย 2</v>
      </c>
      <c r="AE4721" t="s">
        <v>73</v>
      </c>
      <c r="AF4721" s="1">
        <v>0</v>
      </c>
      <c r="AG4721" s="1">
        <v>0</v>
      </c>
      <c r="AH4721" s="1">
        <v>0</v>
      </c>
      <c r="AI4721" t="s">
        <v>14884</v>
      </c>
      <c r="AJ4721" s="1">
        <v>1</v>
      </c>
      <c r="AK4721" s="1">
        <v>720</v>
      </c>
      <c r="AL4721" s="1">
        <v>720</v>
      </c>
      <c r="AM4721" s="1">
        <v>1</v>
      </c>
      <c r="AN4721" s="1">
        <v>0</v>
      </c>
      <c r="AO4721" s="1">
        <v>0</v>
      </c>
      <c r="AP4721" s="1">
        <v>0</v>
      </c>
      <c r="AQ4721" s="1">
        <v>0</v>
      </c>
      <c r="AR4721" s="1">
        <v>1763</v>
      </c>
      <c r="AS4721" s="1">
        <v>2718.6524163969793</v>
      </c>
      <c r="AT4721" s="1">
        <f>Table1[[#This Row],[รวมต้นทุนค่าเดินทาง]]+Table1[[#This Row],[รวมต้นทุนค่าซ่อม]]+Table1[[#This Row],[รวมค่าเสื่อม]]</f>
        <v>6148.4169840661516</v>
      </c>
      <c r="AU4721" s="1">
        <f t="shared" si="220"/>
        <v>4623.2312262414152</v>
      </c>
      <c r="AV4721" s="1" t="str" cm="1">
        <f t="array" ref="AV4721">IF(AC4721&lt;4, "เก็บ", IF(OR(AT4721 &lt; PERCENTILE(IF($AC$2:$AC$5092=AC4721, $AT$2:$AT$5092), 0.25) - 1.5 * (PERCENTILE(IF($AC$2:$AC$5092=AC4721, $AT$2:$AT$5092), 0.75) - PERCENTILE(IF($AC$2:$AC$5092=AC4721, $AT$2:$AT$5092), 0.25)), AT4721 &gt; PERCENTILE(IF($AC$2:$AC$5092=AC4721, $AT$2:$AT$5092), 0.75) + 1.5 * (PERCENTILE(IF($AC$2:$AC$5092=AC4721, $AT$2:$AT$5092), 0.75) - PERCENTILE(IF($AC$2:$AC$5092=AC4721, $AT$2:$AT$5092), 0.25))), "ตัด", "เก็บ"))</f>
        <v>เก็บ</v>
      </c>
      <c r="AW4721" s="1">
        <f t="shared" si="221"/>
        <v>4005.4952465164292</v>
      </c>
      <c r="AX4721" s="1">
        <v>2577.9546108768855</v>
      </c>
      <c r="AY4721" s="1">
        <v>1666.7645676691729</v>
      </c>
    </row>
    <row r="4722" spans="1:51" x14ac:dyDescent="0.2">
      <c r="A4722" s="3">
        <v>46110</v>
      </c>
      <c r="B4722">
        <v>46110</v>
      </c>
      <c r="C4722" t="s">
        <v>14885</v>
      </c>
      <c r="D4722" t="s">
        <v>66</v>
      </c>
      <c r="E4722" t="s">
        <v>124</v>
      </c>
      <c r="F4722" t="s">
        <v>190</v>
      </c>
      <c r="G4722" s="1">
        <v>0</v>
      </c>
      <c r="H4722" s="1">
        <v>0</v>
      </c>
      <c r="I4722" s="1">
        <v>500</v>
      </c>
      <c r="J4722" s="1">
        <v>0</v>
      </c>
      <c r="K4722" s="1">
        <v>0</v>
      </c>
      <c r="L4722" s="1">
        <v>0</v>
      </c>
      <c r="M4722" s="1">
        <v>0</v>
      </c>
      <c r="N4722" s="1">
        <v>0</v>
      </c>
      <c r="O4722" s="1">
        <v>500</v>
      </c>
      <c r="P4722" t="s">
        <v>14886</v>
      </c>
      <c r="Q4722" s="2">
        <v>244437</v>
      </c>
      <c r="R4722" t="s">
        <v>70</v>
      </c>
      <c r="S4722">
        <v>0</v>
      </c>
      <c r="T4722" t="s">
        <v>71</v>
      </c>
      <c r="U4722" t="s">
        <v>161</v>
      </c>
      <c r="V4722" s="1">
        <v>0</v>
      </c>
      <c r="W4722" s="1">
        <v>0</v>
      </c>
      <c r="X4722" s="1">
        <v>0</v>
      </c>
      <c r="AA4722" t="s">
        <v>58</v>
      </c>
      <c r="AB4722" s="1">
        <v>0</v>
      </c>
      <c r="AC4722" s="4">
        <f>IF(ISNUMBER(MATCH(AD4722, $AD$2:AD4721, 0)), INDEX($AC$2:AC4721, MATCH(AD4722, $AD$2:AD4721, 0)), MAX($AC$2:AC4721)+1)</f>
        <v>9</v>
      </c>
      <c r="AD4722" t="str">
        <f t="shared" si="222"/>
        <v>เชียงใหม่-พุทธมณฑลสาย 2</v>
      </c>
      <c r="AE4722" t="s">
        <v>73</v>
      </c>
      <c r="AF4722" s="1">
        <v>0</v>
      </c>
      <c r="AG4722" s="1">
        <v>0</v>
      </c>
      <c r="AH4722" s="1">
        <v>0</v>
      </c>
      <c r="AI4722" t="s">
        <v>14887</v>
      </c>
      <c r="AJ4722" s="1">
        <v>1</v>
      </c>
      <c r="AK4722" s="1">
        <v>720</v>
      </c>
      <c r="AL4722" s="1">
        <v>720</v>
      </c>
      <c r="AM4722" s="1">
        <v>1</v>
      </c>
      <c r="AN4722" s="1">
        <v>0</v>
      </c>
      <c r="AO4722" s="1">
        <v>0</v>
      </c>
      <c r="AP4722" s="1">
        <v>0</v>
      </c>
      <c r="AQ4722" s="1">
        <v>0</v>
      </c>
      <c r="AR4722" s="1">
        <v>500</v>
      </c>
      <c r="AS4722" s="1">
        <v>910.92070630081309</v>
      </c>
      <c r="AT4722" s="1">
        <f>Table1[[#This Row],[รวมต้นทุนค่าเดินทาง]]+Table1[[#This Row],[รวมต้นทุนค่าซ่อม]]+Table1[[#This Row],[รวมค่าเสื่อม]]</f>
        <v>2677.3135116087128</v>
      </c>
      <c r="AU4722" s="1">
        <f t="shared" si="220"/>
        <v>4623.2312262414152</v>
      </c>
      <c r="AV4722" s="1" t="str" cm="1">
        <f t="array" ref="AV4722">IF(AC4722&lt;4, "เก็บ", IF(OR(AT4722 &lt; PERCENTILE(IF($AC$2:$AC$5092=AC4722, $AT$2:$AT$5092), 0.25) - 1.5 * (PERCENTILE(IF($AC$2:$AC$5092=AC4722, $AT$2:$AT$5092), 0.75) - PERCENTILE(IF($AC$2:$AC$5092=AC4722, $AT$2:$AT$5092), 0.25)), AT4722 &gt; PERCENTILE(IF($AC$2:$AC$5092=AC4722, $AT$2:$AT$5092), 0.75) + 1.5 * (PERCENTILE(IF($AC$2:$AC$5092=AC4722, $AT$2:$AT$5092), 0.75) - PERCENTILE(IF($AC$2:$AC$5092=AC4722, $AT$2:$AT$5092), 0.25))), "ตัด", "เก็บ"))</f>
        <v>เก็บ</v>
      </c>
      <c r="AW4722" s="1">
        <f t="shared" si="221"/>
        <v>4005.4952465164292</v>
      </c>
      <c r="AX4722" s="1">
        <v>2577.9546108768855</v>
      </c>
      <c r="AY4722" s="1">
        <v>1266.3928053078998</v>
      </c>
    </row>
    <row r="4723" spans="1:51" x14ac:dyDescent="0.2">
      <c r="A4723" s="3">
        <v>46110</v>
      </c>
      <c r="B4723">
        <v>46110</v>
      </c>
      <c r="C4723" t="s">
        <v>14888</v>
      </c>
      <c r="D4723" t="s">
        <v>66</v>
      </c>
      <c r="E4723" t="s">
        <v>124</v>
      </c>
      <c r="F4723" t="s">
        <v>655</v>
      </c>
      <c r="G4723" s="1">
        <v>0</v>
      </c>
      <c r="H4723" s="1">
        <v>0</v>
      </c>
      <c r="I4723" s="1">
        <v>560</v>
      </c>
      <c r="J4723" s="1">
        <v>0</v>
      </c>
      <c r="K4723" s="1">
        <v>0</v>
      </c>
      <c r="L4723" s="1">
        <v>0</v>
      </c>
      <c r="M4723" s="1">
        <v>0</v>
      </c>
      <c r="N4723" s="1">
        <v>0</v>
      </c>
      <c r="O4723" s="1">
        <v>560</v>
      </c>
      <c r="P4723" t="s">
        <v>14889</v>
      </c>
      <c r="Q4723" s="2">
        <v>244437</v>
      </c>
      <c r="R4723" t="s">
        <v>70</v>
      </c>
      <c r="S4723">
        <v>0</v>
      </c>
      <c r="T4723" t="s">
        <v>71</v>
      </c>
      <c r="U4723" t="s">
        <v>1386</v>
      </c>
      <c r="V4723" s="1">
        <v>0</v>
      </c>
      <c r="W4723" s="1">
        <v>0</v>
      </c>
      <c r="X4723" s="1">
        <v>0</v>
      </c>
      <c r="AA4723" t="s">
        <v>58</v>
      </c>
      <c r="AB4723" s="1">
        <v>0</v>
      </c>
      <c r="AC4723" s="4">
        <f>IF(ISNUMBER(MATCH(AD4723, $AD$2:AD4722, 0)), INDEX($AC$2:AC4722, MATCH(AD4723, $AD$2:AD4722, 0)), MAX($AC$2:AC4722)+1)</f>
        <v>49</v>
      </c>
      <c r="AD4723" t="str">
        <f t="shared" si="222"/>
        <v>เชียงใหม่-ราชบุรี</v>
      </c>
      <c r="AE4723" t="s">
        <v>73</v>
      </c>
      <c r="AF4723" s="1">
        <v>0</v>
      </c>
      <c r="AG4723" s="1">
        <v>0</v>
      </c>
      <c r="AH4723" s="1">
        <v>0</v>
      </c>
      <c r="AI4723" t="s">
        <v>14890</v>
      </c>
      <c r="AJ4723" s="1">
        <v>1</v>
      </c>
      <c r="AK4723" s="1">
        <v>790</v>
      </c>
      <c r="AL4723" s="1">
        <v>790</v>
      </c>
      <c r="AM4723" s="1">
        <v>1</v>
      </c>
      <c r="AN4723" s="1">
        <v>0</v>
      </c>
      <c r="AO4723" s="1">
        <v>0</v>
      </c>
      <c r="AP4723" s="1">
        <v>0</v>
      </c>
      <c r="AQ4723" s="1">
        <v>0</v>
      </c>
      <c r="AR4723" s="1">
        <v>560</v>
      </c>
      <c r="AS4723" s="1">
        <v>347.63975275816756</v>
      </c>
      <c r="AT4723" s="1">
        <f>Table1[[#This Row],[รวมต้นทุนค่าเดินทาง]]+Table1[[#This Row],[รวมต้นทุนค่าซ่อม]]+Table1[[#This Row],[รวมค่าเสื่อม]]</f>
        <v>2739.5363044823052</v>
      </c>
      <c r="AU4723" s="1">
        <f t="shared" si="220"/>
        <v>6549.1053984627097</v>
      </c>
      <c r="AV4723" s="1" t="str" cm="1">
        <f t="array" ref="AV4723">IF(AC4723&lt;4, "เก็บ", IF(OR(AT4723 &lt; PERCENTILE(IF($AC$2:$AC$5092=AC4723, $AT$2:$AT$5092), 0.25) - 1.5 * (PERCENTILE(IF($AC$2:$AC$5092=AC4723, $AT$2:$AT$5092), 0.75) - PERCENTILE(IF($AC$2:$AC$5092=AC4723, $AT$2:$AT$5092), 0.25)), AT4723 &gt; PERCENTILE(IF($AC$2:$AC$5092=AC4723, $AT$2:$AT$5092), 0.75) + 1.5 * (PERCENTILE(IF($AC$2:$AC$5092=AC4723, $AT$2:$AT$5092), 0.75) - PERCENTILE(IF($AC$2:$AC$5092=AC4723, $AT$2:$AT$5092), 0.25))), "ตัด", "เก็บ"))</f>
        <v>เก็บ</v>
      </c>
      <c r="AW4723" s="1">
        <f t="shared" si="221"/>
        <v>4473.1369407402835</v>
      </c>
      <c r="AX4723" s="1">
        <v>3400.4945105393426</v>
      </c>
      <c r="AY4723" s="1">
        <v>1831.8965517241379</v>
      </c>
    </row>
    <row r="4724" spans="1:51" x14ac:dyDescent="0.2">
      <c r="A4724" s="3">
        <v>46110</v>
      </c>
      <c r="B4724">
        <v>46110</v>
      </c>
      <c r="C4724" t="s">
        <v>14891</v>
      </c>
      <c r="D4724" t="s">
        <v>66</v>
      </c>
      <c r="E4724" t="s">
        <v>148</v>
      </c>
      <c r="F4724" t="s">
        <v>774</v>
      </c>
      <c r="G4724" s="1">
        <v>0</v>
      </c>
      <c r="H4724" s="1">
        <v>0</v>
      </c>
      <c r="I4724" s="1">
        <v>0</v>
      </c>
      <c r="J4724" s="1">
        <v>0</v>
      </c>
      <c r="K4724" s="1">
        <v>0</v>
      </c>
      <c r="L4724" s="1">
        <v>0</v>
      </c>
      <c r="M4724" s="1">
        <v>0</v>
      </c>
      <c r="N4724" s="1">
        <v>0</v>
      </c>
      <c r="O4724" s="1">
        <v>1302</v>
      </c>
      <c r="P4724" t="s">
        <v>14892</v>
      </c>
      <c r="Q4724" s="2">
        <v>244437</v>
      </c>
      <c r="R4724" t="s">
        <v>55</v>
      </c>
      <c r="S4724">
        <v>0</v>
      </c>
      <c r="T4724" t="s">
        <v>87</v>
      </c>
      <c r="U4724" t="s">
        <v>71</v>
      </c>
      <c r="V4724" s="1">
        <v>0</v>
      </c>
      <c r="W4724" s="1">
        <v>0</v>
      </c>
      <c r="X4724" s="1">
        <v>1302</v>
      </c>
      <c r="Y4724" t="s">
        <v>87</v>
      </c>
      <c r="Z4724" t="s">
        <v>71</v>
      </c>
      <c r="AA4724" t="s">
        <v>10846</v>
      </c>
      <c r="AB4724" s="1">
        <v>0</v>
      </c>
      <c r="AC4724" s="4">
        <f>IF(ISNUMBER(MATCH(AD4724, $AD$2:AD4723, 0)), INDEX($AC$2:AC4723, MATCH(AD4724, $AD$2:AD4723, 0)), MAX($AC$2:AC4723)+1)</f>
        <v>6</v>
      </c>
      <c r="AD4724" t="str">
        <f t="shared" si="222"/>
        <v>เชียงราย-เชียงใหม่</v>
      </c>
      <c r="AE4724" t="s">
        <v>55</v>
      </c>
      <c r="AF4724" s="1">
        <v>0</v>
      </c>
      <c r="AG4724" s="1">
        <v>0</v>
      </c>
      <c r="AH4724" s="1">
        <v>0</v>
      </c>
      <c r="AI4724" t="s">
        <v>14893</v>
      </c>
      <c r="AJ4724" s="1">
        <v>1</v>
      </c>
      <c r="AK4724" s="1">
        <v>0</v>
      </c>
      <c r="AL4724" s="1">
        <v>0</v>
      </c>
      <c r="AM4724" s="1">
        <v>0</v>
      </c>
      <c r="AN4724" s="1">
        <v>0</v>
      </c>
      <c r="AO4724" s="1">
        <v>0</v>
      </c>
      <c r="AP4724" s="1">
        <v>0</v>
      </c>
      <c r="AQ4724" s="1">
        <v>0</v>
      </c>
      <c r="AR4724" s="1">
        <v>1302</v>
      </c>
      <c r="AS4724" s="1">
        <v>1159.333157894737</v>
      </c>
      <c r="AT4724" s="1">
        <f>Table1[[#This Row],[รวมต้นทุนค่าเดินทาง]]+Table1[[#This Row],[รวมต้นทุนค่าซ่อม]]+Table1[[#This Row],[รวมค่าเสื่อม]]</f>
        <v>3600.3518494835225</v>
      </c>
      <c r="AU4724" s="1">
        <f t="shared" si="220"/>
        <v>4428.3346813776061</v>
      </c>
      <c r="AV4724" s="1" t="str" cm="1">
        <f t="array" ref="AV4724">IF(AC4724&lt;4, "เก็บ", IF(OR(AT4724 &lt; PERCENTILE(IF($AC$2:$AC$5092=AC4724, $AT$2:$AT$5092), 0.25) - 1.5 * (PERCENTILE(IF($AC$2:$AC$5092=AC4724, $AT$2:$AT$5092), 0.75) - PERCENTILE(IF($AC$2:$AC$5092=AC4724, $AT$2:$AT$5092), 0.25)), AT4724 &gt; PERCENTILE(IF($AC$2:$AC$5092=AC4724, $AT$2:$AT$5092), 0.75) + 1.5 * (PERCENTILE(IF($AC$2:$AC$5092=AC4724, $AT$2:$AT$5092), 0.75) - PERCENTILE(IF($AC$2:$AC$5092=AC4724, $AT$2:$AT$5092), 0.25))), "ตัด", "เก็บ"))</f>
        <v>เก็บ</v>
      </c>
      <c r="AW4724" s="1">
        <f t="shared" si="221"/>
        <v>3873.7679454274344</v>
      </c>
      <c r="AX4724" s="1">
        <v>2781.4385174989698</v>
      </c>
      <c r="AY4724" s="1">
        <v>1139.018691588785</v>
      </c>
    </row>
    <row r="4725" spans="1:51" x14ac:dyDescent="0.2">
      <c r="A4725" s="3">
        <v>46111</v>
      </c>
      <c r="B4725">
        <v>46111</v>
      </c>
      <c r="C4725" t="s">
        <v>14894</v>
      </c>
      <c r="D4725" t="s">
        <v>66</v>
      </c>
      <c r="E4725" t="s">
        <v>124</v>
      </c>
      <c r="F4725" t="s">
        <v>201</v>
      </c>
      <c r="G4725" s="1">
        <v>1105</v>
      </c>
      <c r="H4725" s="1">
        <v>0</v>
      </c>
      <c r="I4725" s="1">
        <v>400</v>
      </c>
      <c r="J4725" s="1">
        <v>0</v>
      </c>
      <c r="K4725" s="1">
        <v>0</v>
      </c>
      <c r="L4725" s="1">
        <v>0</v>
      </c>
      <c r="M4725" s="1">
        <v>0</v>
      </c>
      <c r="N4725" s="1">
        <v>0</v>
      </c>
      <c r="O4725" s="1">
        <v>1505</v>
      </c>
      <c r="P4725" t="s">
        <v>14895</v>
      </c>
      <c r="Q4725" s="2">
        <v>244438</v>
      </c>
      <c r="R4725" t="s">
        <v>70</v>
      </c>
      <c r="S4725">
        <v>0</v>
      </c>
      <c r="T4725" t="s">
        <v>254</v>
      </c>
      <c r="U4725" t="s">
        <v>161</v>
      </c>
      <c r="V4725" s="1">
        <v>0</v>
      </c>
      <c r="W4725" s="1">
        <v>0</v>
      </c>
      <c r="X4725" s="1">
        <v>0</v>
      </c>
      <c r="AA4725" t="s">
        <v>58</v>
      </c>
      <c r="AB4725" s="1">
        <v>0</v>
      </c>
      <c r="AC4725" s="4">
        <f>IF(ISNUMBER(MATCH(AD4725, $AD$2:AD4724, 0)), INDEX($AC$2:AC4724, MATCH(AD4725, $AD$2:AD4724, 0)), MAX($AC$2:AC4724)+1)</f>
        <v>11</v>
      </c>
      <c r="AD4725" t="str">
        <f t="shared" si="222"/>
        <v>ลำปาง-พุทธมณฑลสาย 2</v>
      </c>
      <c r="AE4725" t="s">
        <v>73</v>
      </c>
      <c r="AF4725" s="1">
        <v>0</v>
      </c>
      <c r="AG4725" s="1">
        <v>0</v>
      </c>
      <c r="AH4725" s="1">
        <v>0</v>
      </c>
      <c r="AI4725" t="s">
        <v>14896</v>
      </c>
      <c r="AJ4725" s="1">
        <v>1</v>
      </c>
      <c r="AK4725" s="1">
        <v>720</v>
      </c>
      <c r="AL4725" s="1">
        <v>720</v>
      </c>
      <c r="AM4725" s="1">
        <v>1</v>
      </c>
      <c r="AN4725" s="1">
        <v>0</v>
      </c>
      <c r="AO4725" s="1">
        <v>0</v>
      </c>
      <c r="AP4725" s="1">
        <v>0</v>
      </c>
      <c r="AQ4725" s="1">
        <v>0</v>
      </c>
      <c r="AR4725" s="1">
        <v>1505</v>
      </c>
      <c r="AS4725" s="1">
        <v>566.61565705128214</v>
      </c>
      <c r="AT4725" s="1">
        <f>Table1[[#This Row],[รวมต้นทุนค่าเดินทาง]]+Table1[[#This Row],[รวมต้นทุนค่าซ่อม]]+Table1[[#This Row],[รวมค่าเสื่อม]]</f>
        <v>3781.5661897757873</v>
      </c>
      <c r="AU4725" s="1">
        <f t="shared" si="220"/>
        <v>4930.4097489270907</v>
      </c>
      <c r="AV4725" s="1" t="str" cm="1">
        <f t="array" ref="AV4725">IF(AC4725&lt;4, "เก็บ", IF(OR(AT4725 &lt; PERCENTILE(IF($AC$2:$AC$5092=AC4725, $AT$2:$AT$5092), 0.25) - 1.5 * (PERCENTILE(IF($AC$2:$AC$5092=AC4725, $AT$2:$AT$5092), 0.75) - PERCENTILE(IF($AC$2:$AC$5092=AC4725, $AT$2:$AT$5092), 0.25)), AT4725 &gt; PERCENTILE(IF($AC$2:$AC$5092=AC4725, $AT$2:$AT$5092), 0.75) + 1.5 * (PERCENTILE(IF($AC$2:$AC$5092=AC4725, $AT$2:$AT$5092), 0.75) - PERCENTILE(IF($AC$2:$AC$5092=AC4725, $AT$2:$AT$5092), 0.25))), "ตัด", "เก็บ"))</f>
        <v>เก็บ</v>
      </c>
      <c r="AW4725" s="1">
        <f t="shared" si="221"/>
        <v>4496.4734610911819</v>
      </c>
      <c r="AX4725" s="1">
        <v>2927.9145864762854</v>
      </c>
      <c r="AY4725" s="1">
        <v>1709.9505327245054</v>
      </c>
    </row>
    <row r="4726" spans="1:51" x14ac:dyDescent="0.2">
      <c r="A4726" s="3">
        <v>46111</v>
      </c>
      <c r="B4726">
        <v>46111</v>
      </c>
      <c r="C4726" t="s">
        <v>14897</v>
      </c>
      <c r="D4726" t="s">
        <v>66</v>
      </c>
      <c r="E4726" t="s">
        <v>124</v>
      </c>
      <c r="F4726" t="s">
        <v>328</v>
      </c>
      <c r="G4726" s="1">
        <v>1105</v>
      </c>
      <c r="H4726" s="1">
        <v>0</v>
      </c>
      <c r="I4726" s="1">
        <v>400</v>
      </c>
      <c r="J4726" s="1">
        <v>0</v>
      </c>
      <c r="K4726" s="1">
        <v>0</v>
      </c>
      <c r="L4726" s="1">
        <v>0</v>
      </c>
      <c r="M4726" s="1">
        <v>0</v>
      </c>
      <c r="N4726" s="1">
        <v>0</v>
      </c>
      <c r="O4726" s="1">
        <v>1505</v>
      </c>
      <c r="P4726" t="s">
        <v>14898</v>
      </c>
      <c r="Q4726" s="2">
        <v>244438</v>
      </c>
      <c r="R4726" t="s">
        <v>70</v>
      </c>
      <c r="S4726">
        <v>0</v>
      </c>
      <c r="T4726" t="s">
        <v>254</v>
      </c>
      <c r="U4726" t="s">
        <v>161</v>
      </c>
      <c r="V4726" s="1">
        <v>0</v>
      </c>
      <c r="W4726" s="1">
        <v>0</v>
      </c>
      <c r="X4726" s="1">
        <v>0</v>
      </c>
      <c r="AA4726" t="s">
        <v>58</v>
      </c>
      <c r="AB4726" s="1">
        <v>0</v>
      </c>
      <c r="AC4726" s="4">
        <f>IF(ISNUMBER(MATCH(AD4726, $AD$2:AD4725, 0)), INDEX($AC$2:AC4725, MATCH(AD4726, $AD$2:AD4725, 0)), MAX($AC$2:AC4725)+1)</f>
        <v>11</v>
      </c>
      <c r="AD4726" t="str">
        <f t="shared" si="222"/>
        <v>ลำปาง-พุทธมณฑลสาย 2</v>
      </c>
      <c r="AE4726" t="s">
        <v>73</v>
      </c>
      <c r="AF4726" s="1">
        <v>0</v>
      </c>
      <c r="AG4726" s="1">
        <v>0</v>
      </c>
      <c r="AH4726" s="1">
        <v>0</v>
      </c>
      <c r="AI4726" t="s">
        <v>14899</v>
      </c>
      <c r="AJ4726" s="1">
        <v>1</v>
      </c>
      <c r="AK4726" s="1">
        <v>720</v>
      </c>
      <c r="AL4726" s="1">
        <v>720</v>
      </c>
      <c r="AM4726" s="1">
        <v>1</v>
      </c>
      <c r="AN4726" s="1">
        <v>0</v>
      </c>
      <c r="AO4726" s="1">
        <v>0</v>
      </c>
      <c r="AP4726" s="1">
        <v>0</v>
      </c>
      <c r="AQ4726" s="1">
        <v>0</v>
      </c>
      <c r="AR4726" s="1">
        <v>1505</v>
      </c>
      <c r="AS4726" s="1">
        <v>88.286861282420574</v>
      </c>
      <c r="AT4726" s="1">
        <f>Table1[[#This Row],[รวมต้นทุนค่าเดินทาง]]+Table1[[#This Row],[รวมต้นทุนค่าซ่อม]]+Table1[[#This Row],[รวมค่าเสื่อม]]</f>
        <v>3199.2947305318157</v>
      </c>
      <c r="AU4726" s="1">
        <f t="shared" si="220"/>
        <v>4930.4097489270907</v>
      </c>
      <c r="AV4726" s="1" t="str" cm="1">
        <f t="array" ref="AV4726">IF(AC4726&lt;4, "เก็บ", IF(OR(AT4726 &lt; PERCENTILE(IF($AC$2:$AC$5092=AC4726, $AT$2:$AT$5092), 0.25) - 1.5 * (PERCENTILE(IF($AC$2:$AC$5092=AC4726, $AT$2:$AT$5092), 0.75) - PERCENTILE(IF($AC$2:$AC$5092=AC4726, $AT$2:$AT$5092), 0.25)), AT4726 &gt; PERCENTILE(IF($AC$2:$AC$5092=AC4726, $AT$2:$AT$5092), 0.75) + 1.5 * (PERCENTILE(IF($AC$2:$AC$5092=AC4726, $AT$2:$AT$5092), 0.75) - PERCENTILE(IF($AC$2:$AC$5092=AC4726, $AT$2:$AT$5092), 0.25))), "ตัด", "เก็บ"))</f>
        <v>เก็บ</v>
      </c>
      <c r="AW4726" s="1">
        <f t="shared" si="221"/>
        <v>4496.4734610911819</v>
      </c>
      <c r="AX4726" s="1">
        <v>2927.9145864762854</v>
      </c>
      <c r="AY4726" s="1">
        <v>1606.0078692493948</v>
      </c>
    </row>
    <row r="4727" spans="1:51" x14ac:dyDescent="0.2">
      <c r="A4727" s="3">
        <v>46111</v>
      </c>
      <c r="B4727">
        <v>46111</v>
      </c>
      <c r="C4727" t="s">
        <v>14900</v>
      </c>
      <c r="D4727" t="s">
        <v>66</v>
      </c>
      <c r="E4727" t="s">
        <v>124</v>
      </c>
      <c r="F4727" t="s">
        <v>1988</v>
      </c>
      <c r="G4727" s="1">
        <v>0</v>
      </c>
      <c r="H4727" s="1">
        <v>1026</v>
      </c>
      <c r="I4727" s="1">
        <v>400</v>
      </c>
      <c r="J4727" s="1">
        <v>0</v>
      </c>
      <c r="K4727" s="1">
        <v>0</v>
      </c>
      <c r="L4727" s="1">
        <v>0</v>
      </c>
      <c r="M4727" s="1">
        <v>0</v>
      </c>
      <c r="N4727" s="1">
        <v>0</v>
      </c>
      <c r="O4727" s="1">
        <v>400</v>
      </c>
      <c r="P4727" t="s">
        <v>14901</v>
      </c>
      <c r="Q4727" s="2">
        <v>244438</v>
      </c>
      <c r="R4727" t="s">
        <v>70</v>
      </c>
      <c r="S4727">
        <v>0</v>
      </c>
      <c r="T4727" t="s">
        <v>254</v>
      </c>
      <c r="U4727" t="s">
        <v>93</v>
      </c>
      <c r="V4727" s="1">
        <v>0</v>
      </c>
      <c r="W4727" s="1">
        <v>0</v>
      </c>
      <c r="X4727" s="1">
        <v>0</v>
      </c>
      <c r="AA4727" t="s">
        <v>58</v>
      </c>
      <c r="AB4727" s="1">
        <v>0</v>
      </c>
      <c r="AC4727" s="4">
        <f>IF(ISNUMBER(MATCH(AD4727, $AD$2:AD4726, 0)), INDEX($AC$2:AC4726, MATCH(AD4727, $AD$2:AD4726, 0)), MAX($AC$2:AC4726)+1)</f>
        <v>14</v>
      </c>
      <c r="AD4727" t="str">
        <f t="shared" si="222"/>
        <v>ลำปาง-ตลาดไท</v>
      </c>
      <c r="AE4727" t="s">
        <v>73</v>
      </c>
      <c r="AF4727" s="1">
        <v>0</v>
      </c>
      <c r="AG4727" s="1">
        <v>0</v>
      </c>
      <c r="AH4727" s="1">
        <v>0</v>
      </c>
      <c r="AI4727" t="s">
        <v>14902</v>
      </c>
      <c r="AJ4727" s="1">
        <v>1</v>
      </c>
      <c r="AK4727" s="1">
        <v>720</v>
      </c>
      <c r="AL4727" s="1">
        <v>720</v>
      </c>
      <c r="AM4727" s="1">
        <v>1</v>
      </c>
      <c r="AN4727" s="1">
        <v>0</v>
      </c>
      <c r="AO4727" s="1">
        <v>0</v>
      </c>
      <c r="AP4727" s="1">
        <v>0</v>
      </c>
      <c r="AQ4727" s="1">
        <v>0</v>
      </c>
      <c r="AR4727" s="1">
        <v>1426</v>
      </c>
      <c r="AS4727" s="1">
        <v>100.7933380757819</v>
      </c>
      <c r="AT4727" s="1">
        <f>Table1[[#This Row],[รวมต้นทุนค่าเดินทาง]]+Table1[[#This Row],[รวมต้นทุนค่าซ่อม]]+Table1[[#This Row],[รวมค่าเสื่อม]]</f>
        <v>3095.948809897538</v>
      </c>
      <c r="AU4727" s="1" t="e">
        <f t="shared" si="220"/>
        <v>#N/A</v>
      </c>
      <c r="AV4727" s="1" t="e" cm="1">
        <f t="array" ref="AV4727">IF(AC4727&lt;4, "เก็บ", IF(OR(AT4727 &lt; PERCENTILE(IF($AC$2:$AC$5092=AC4727, $AT$2:$AT$5092), 0.25) - 1.5 * (PERCENTILE(IF($AC$2:$AC$5092=AC4727, $AT$2:$AT$5092), 0.75) - PERCENTILE(IF($AC$2:$AC$5092=AC4727, $AT$2:$AT$5092), 0.25)), AT4727 &gt; PERCENTILE(IF($AC$2:$AC$5092=AC4727, $AT$2:$AT$5092), 0.75) + 1.5 * (PERCENTILE(IF($AC$2:$AC$5092=AC4727, $AT$2:$AT$5092), 0.75) - PERCENTILE(IF($AC$2:$AC$5092=AC4727, $AT$2:$AT$5092), 0.25))), "ตัด", "เก็บ"))</f>
        <v>#N/A</v>
      </c>
      <c r="AW4727" s="1" t="e">
        <f t="shared" si="221"/>
        <v>#DIV/0!</v>
      </c>
      <c r="AX4727" s="1">
        <v>2411.9362516169685</v>
      </c>
      <c r="AY4727" s="1">
        <v>1569.1554718217562</v>
      </c>
    </row>
    <row r="4728" spans="1:51" x14ac:dyDescent="0.2">
      <c r="A4728" s="3">
        <v>46111</v>
      </c>
      <c r="B4728">
        <v>46111</v>
      </c>
      <c r="C4728" t="s">
        <v>14903</v>
      </c>
      <c r="D4728" t="s">
        <v>66</v>
      </c>
      <c r="E4728" t="s">
        <v>67</v>
      </c>
      <c r="F4728" t="s">
        <v>665</v>
      </c>
      <c r="G4728" s="1">
        <v>0</v>
      </c>
      <c r="H4728" s="1">
        <v>1026</v>
      </c>
      <c r="I4728" s="1">
        <v>400</v>
      </c>
      <c r="J4728" s="1">
        <v>0</v>
      </c>
      <c r="K4728" s="1">
        <v>0</v>
      </c>
      <c r="L4728" s="1">
        <v>0</v>
      </c>
      <c r="M4728" s="1">
        <v>0</v>
      </c>
      <c r="N4728" s="1">
        <v>0</v>
      </c>
      <c r="O4728" s="1">
        <v>400</v>
      </c>
      <c r="P4728" t="s">
        <v>14904</v>
      </c>
      <c r="Q4728" s="2">
        <v>244438</v>
      </c>
      <c r="R4728" t="s">
        <v>70</v>
      </c>
      <c r="S4728">
        <v>0</v>
      </c>
      <c r="T4728" t="s">
        <v>254</v>
      </c>
      <c r="U4728" t="s">
        <v>93</v>
      </c>
      <c r="V4728" s="1">
        <v>0</v>
      </c>
      <c r="W4728" s="1">
        <v>0</v>
      </c>
      <c r="X4728" s="1">
        <v>0</v>
      </c>
      <c r="AA4728" t="s">
        <v>58</v>
      </c>
      <c r="AB4728" s="1">
        <v>0</v>
      </c>
      <c r="AC4728" s="4">
        <f>IF(ISNUMBER(MATCH(AD4728, $AD$2:AD4727, 0)), INDEX($AC$2:AC4727, MATCH(AD4728, $AD$2:AD4727, 0)), MAX($AC$2:AC4727)+1)</f>
        <v>14</v>
      </c>
      <c r="AD4728" t="str">
        <f t="shared" si="222"/>
        <v>ลำปาง-ตลาดไท</v>
      </c>
      <c r="AE4728" t="s">
        <v>73</v>
      </c>
      <c r="AF4728" s="1">
        <v>0</v>
      </c>
      <c r="AG4728" s="1">
        <v>0</v>
      </c>
      <c r="AH4728" s="1">
        <v>0</v>
      </c>
      <c r="AI4728" t="s">
        <v>14905</v>
      </c>
      <c r="AJ4728" s="1">
        <v>1</v>
      </c>
      <c r="AK4728" s="1">
        <v>720</v>
      </c>
      <c r="AL4728" s="1">
        <v>720</v>
      </c>
      <c r="AM4728" s="1">
        <v>1</v>
      </c>
      <c r="AN4728" s="1">
        <v>0</v>
      </c>
      <c r="AO4728" s="1">
        <v>0</v>
      </c>
      <c r="AP4728" s="1">
        <v>0</v>
      </c>
      <c r="AQ4728" s="1">
        <v>0</v>
      </c>
      <c r="AR4728" s="1">
        <v>1426</v>
      </c>
      <c r="AS4728" s="1">
        <v>581.36364783571912</v>
      </c>
      <c r="AT4728" s="1">
        <f>Table1[[#This Row],[รวมต้นทุนค่าเดินทาง]]+Table1[[#This Row],[รวมต้นทุนค่าซ่อม]]+Table1[[#This Row],[รวมค่าเสื่อม]]</f>
        <v>3638.5449665170377</v>
      </c>
      <c r="AU4728" s="1" t="e">
        <f t="shared" si="220"/>
        <v>#N/A</v>
      </c>
      <c r="AV4728" s="1" t="e" cm="1">
        <f t="array" ref="AV4728">IF(AC4728&lt;4, "เก็บ", IF(OR(AT4728 &lt; PERCENTILE(IF($AC$2:$AC$5092=AC4728, $AT$2:$AT$5092), 0.25) - 1.5 * (PERCENTILE(IF($AC$2:$AC$5092=AC4728, $AT$2:$AT$5092), 0.75) - PERCENTILE(IF($AC$2:$AC$5092=AC4728, $AT$2:$AT$5092), 0.25)), AT4728 &gt; PERCENTILE(IF($AC$2:$AC$5092=AC4728, $AT$2:$AT$5092), 0.75) + 1.5 * (PERCENTILE(IF($AC$2:$AC$5092=AC4728, $AT$2:$AT$5092), 0.75) - PERCENTILE(IF($AC$2:$AC$5092=AC4728, $AT$2:$AT$5092), 0.25))), "ตัด", "เก็บ"))</f>
        <v>#N/A</v>
      </c>
      <c r="AW4728" s="1" t="e">
        <f t="shared" si="221"/>
        <v>#DIV/0!</v>
      </c>
      <c r="AX4728" s="1">
        <v>2411.9362516169685</v>
      </c>
      <c r="AY4728" s="1">
        <v>1631.1813186813185</v>
      </c>
    </row>
    <row r="4729" spans="1:51" x14ac:dyDescent="0.2">
      <c r="A4729" s="3">
        <v>46111</v>
      </c>
      <c r="B4729">
        <v>46111</v>
      </c>
      <c r="C4729" t="s">
        <v>14906</v>
      </c>
      <c r="D4729" t="s">
        <v>66</v>
      </c>
      <c r="E4729" t="s">
        <v>124</v>
      </c>
      <c r="F4729" t="s">
        <v>1790</v>
      </c>
      <c r="G4729" s="1">
        <v>0</v>
      </c>
      <c r="H4729" s="1">
        <v>1026</v>
      </c>
      <c r="I4729" s="1">
        <v>400</v>
      </c>
      <c r="J4729" s="1">
        <v>0</v>
      </c>
      <c r="K4729" s="1">
        <v>0</v>
      </c>
      <c r="L4729" s="1">
        <v>0</v>
      </c>
      <c r="M4729" s="1">
        <v>0</v>
      </c>
      <c r="N4729" s="1">
        <v>0</v>
      </c>
      <c r="O4729" s="1">
        <v>400</v>
      </c>
      <c r="P4729" t="s">
        <v>14907</v>
      </c>
      <c r="Q4729" s="2">
        <v>244438</v>
      </c>
      <c r="R4729" t="s">
        <v>70</v>
      </c>
      <c r="S4729">
        <v>0</v>
      </c>
      <c r="T4729" t="s">
        <v>254</v>
      </c>
      <c r="U4729" t="s">
        <v>93</v>
      </c>
      <c r="V4729" s="1">
        <v>0</v>
      </c>
      <c r="W4729" s="1">
        <v>0</v>
      </c>
      <c r="X4729" s="1">
        <v>0</v>
      </c>
      <c r="AA4729" t="s">
        <v>58</v>
      </c>
      <c r="AB4729" s="1">
        <v>0</v>
      </c>
      <c r="AC4729" s="4">
        <f>IF(ISNUMBER(MATCH(AD4729, $AD$2:AD4728, 0)), INDEX($AC$2:AC4728, MATCH(AD4729, $AD$2:AD4728, 0)), MAX($AC$2:AC4728)+1)</f>
        <v>14</v>
      </c>
      <c r="AD4729" t="str">
        <f t="shared" si="222"/>
        <v>ลำปาง-ตลาดไท</v>
      </c>
      <c r="AE4729" t="s">
        <v>73</v>
      </c>
      <c r="AF4729" s="1">
        <v>0</v>
      </c>
      <c r="AG4729" s="1">
        <v>0</v>
      </c>
      <c r="AH4729" s="1">
        <v>0</v>
      </c>
      <c r="AI4729" t="s">
        <v>14908</v>
      </c>
      <c r="AJ4729" s="1">
        <v>1</v>
      </c>
      <c r="AK4729" s="1">
        <v>720</v>
      </c>
      <c r="AL4729" s="1">
        <v>720</v>
      </c>
      <c r="AM4729" s="1">
        <v>1</v>
      </c>
      <c r="AN4729" s="1">
        <v>0</v>
      </c>
      <c r="AO4729" s="1">
        <v>0</v>
      </c>
      <c r="AP4729" s="1">
        <v>0</v>
      </c>
      <c r="AQ4729" s="1">
        <v>0</v>
      </c>
      <c r="AR4729" s="1">
        <v>1426</v>
      </c>
      <c r="AS4729" s="1">
        <v>502.75361858428244</v>
      </c>
      <c r="AT4729" s="1">
        <f>Table1[[#This Row],[รวมต้นทุนค่าเดินทาง]]+Table1[[#This Row],[รวมต้นทุนค่าซ่อม]]+Table1[[#This Row],[รวมค่าเสื่อม]]</f>
        <v>4030.9157431671524</v>
      </c>
      <c r="AU4729" s="1" t="e">
        <f t="shared" si="220"/>
        <v>#N/A</v>
      </c>
      <c r="AV4729" s="1" t="e" cm="1">
        <f t="array" ref="AV4729">IF(AC4729&lt;4, "เก็บ", IF(OR(AT4729 &lt; PERCENTILE(IF($AC$2:$AC$5092=AC4729, $AT$2:$AT$5092), 0.25) - 1.5 * (PERCENTILE(IF($AC$2:$AC$5092=AC4729, $AT$2:$AT$5092), 0.75) - PERCENTILE(IF($AC$2:$AC$5092=AC4729, $AT$2:$AT$5092), 0.25)), AT4729 &gt; PERCENTILE(IF($AC$2:$AC$5092=AC4729, $AT$2:$AT$5092), 0.75) + 1.5 * (PERCENTILE(IF($AC$2:$AC$5092=AC4729, $AT$2:$AT$5092), 0.75) - PERCENTILE(IF($AC$2:$AC$5092=AC4729, $AT$2:$AT$5092), 0.25))), "ตัด", "เก็บ"))</f>
        <v>#N/A</v>
      </c>
      <c r="AW4729" s="1" t="e">
        <f t="shared" si="221"/>
        <v>#DIV/0!</v>
      </c>
      <c r="AX4729" s="1">
        <v>2411.9362516169685</v>
      </c>
      <c r="AY4729" s="1">
        <v>2102.1621245828701</v>
      </c>
    </row>
    <row r="4730" spans="1:51" x14ac:dyDescent="0.2">
      <c r="A4730" s="3">
        <v>46111</v>
      </c>
      <c r="B4730">
        <v>46111</v>
      </c>
      <c r="C4730" t="s">
        <v>14909</v>
      </c>
      <c r="D4730" t="s">
        <v>66</v>
      </c>
      <c r="E4730" t="s">
        <v>67</v>
      </c>
      <c r="F4730" t="s">
        <v>273</v>
      </c>
      <c r="G4730" s="1">
        <v>0</v>
      </c>
      <c r="H4730" s="1">
        <v>1144</v>
      </c>
      <c r="I4730" s="1">
        <v>400</v>
      </c>
      <c r="J4730" s="1">
        <v>0</v>
      </c>
      <c r="K4730" s="1">
        <v>0</v>
      </c>
      <c r="L4730" s="1">
        <v>0</v>
      </c>
      <c r="M4730" s="1">
        <v>0</v>
      </c>
      <c r="N4730" s="1">
        <v>0</v>
      </c>
      <c r="O4730" s="1">
        <v>400</v>
      </c>
      <c r="P4730" t="s">
        <v>14910</v>
      </c>
      <c r="Q4730" s="2">
        <v>244438</v>
      </c>
      <c r="R4730" t="s">
        <v>70</v>
      </c>
      <c r="S4730">
        <v>0</v>
      </c>
      <c r="T4730" t="s">
        <v>594</v>
      </c>
      <c r="U4730" t="s">
        <v>93</v>
      </c>
      <c r="V4730" s="1">
        <v>0</v>
      </c>
      <c r="W4730" s="1">
        <v>0</v>
      </c>
      <c r="X4730" s="1">
        <v>0</v>
      </c>
      <c r="AA4730" t="s">
        <v>58</v>
      </c>
      <c r="AB4730" s="1">
        <v>0</v>
      </c>
      <c r="AC4730" s="4">
        <f>IF(ISNUMBER(MATCH(AD4730, $AD$2:AD4729, 0)), INDEX($AC$2:AC4729, MATCH(AD4730, $AD$2:AD4729, 0)), MAX($AC$2:AC4729)+1)</f>
        <v>55</v>
      </c>
      <c r="AD4730" t="str">
        <f t="shared" si="222"/>
        <v>ลำพูน-ตลาดไท</v>
      </c>
      <c r="AE4730" t="s">
        <v>73</v>
      </c>
      <c r="AF4730" s="1">
        <v>0</v>
      </c>
      <c r="AG4730" s="1">
        <v>0</v>
      </c>
      <c r="AH4730" s="1">
        <v>697</v>
      </c>
      <c r="AI4730" t="s">
        <v>14911</v>
      </c>
      <c r="AJ4730" s="1">
        <v>1</v>
      </c>
      <c r="AK4730" s="1">
        <v>720</v>
      </c>
      <c r="AL4730" s="1">
        <v>720</v>
      </c>
      <c r="AM4730" s="1">
        <v>1</v>
      </c>
      <c r="AN4730" s="1">
        <v>0</v>
      </c>
      <c r="AO4730" s="1">
        <v>0</v>
      </c>
      <c r="AP4730" s="1">
        <v>0</v>
      </c>
      <c r="AQ4730" s="1">
        <v>0</v>
      </c>
      <c r="AR4730" s="1">
        <v>2241</v>
      </c>
      <c r="AS4730" s="1">
        <v>88.988386123680243</v>
      </c>
      <c r="AT4730" s="1">
        <f>Table1[[#This Row],[รวมต้นทุนค่าเดินทาง]]+Table1[[#This Row],[รวมต้นทุนค่าซ่อม]]+Table1[[#This Row],[รวมค่าเสื่อม]]</f>
        <v>3723.7625124950741</v>
      </c>
      <c r="AU4730" s="1">
        <f t="shared" si="220"/>
        <v>3993.3918610908977</v>
      </c>
      <c r="AV4730" s="1" t="str" cm="1">
        <f t="array" ref="AV4730">IF(AC4730&lt;4, "เก็บ", IF(OR(AT4730 &lt; PERCENTILE(IF($AC$2:$AC$5092=AC4730, $AT$2:$AT$5092), 0.25) - 1.5 * (PERCENTILE(IF($AC$2:$AC$5092=AC4730, $AT$2:$AT$5092), 0.75) - PERCENTILE(IF($AC$2:$AC$5092=AC4730, $AT$2:$AT$5092), 0.25)), AT4730 &gt; PERCENTILE(IF($AC$2:$AC$5092=AC4730, $AT$2:$AT$5092), 0.75) + 1.5 * (PERCENTILE(IF($AC$2:$AC$5092=AC4730, $AT$2:$AT$5092), 0.75) - PERCENTILE(IF($AC$2:$AC$5092=AC4730, $AT$2:$AT$5092), 0.25))), "ตัด", "เก็บ"))</f>
        <v>เก็บ</v>
      </c>
      <c r="AW4730" s="1">
        <f t="shared" si="221"/>
        <v>2895.1646759338996</v>
      </c>
      <c r="AX4730" s="1">
        <v>1760.6039638270934</v>
      </c>
      <c r="AY4730" s="1">
        <v>1393.7741263713938</v>
      </c>
    </row>
    <row r="4731" spans="1:51" x14ac:dyDescent="0.2">
      <c r="A4731" s="3">
        <v>46111</v>
      </c>
      <c r="B4731">
        <v>46111</v>
      </c>
      <c r="C4731" t="s">
        <v>14912</v>
      </c>
      <c r="D4731" t="s">
        <v>66</v>
      </c>
      <c r="E4731" t="s">
        <v>124</v>
      </c>
      <c r="F4731" t="s">
        <v>125</v>
      </c>
      <c r="G4731" s="1">
        <v>0</v>
      </c>
      <c r="H4731" s="1">
        <v>0</v>
      </c>
      <c r="I4731" s="1">
        <v>400</v>
      </c>
      <c r="J4731" s="1">
        <v>0</v>
      </c>
      <c r="K4731" s="1">
        <v>0</v>
      </c>
      <c r="L4731" s="1">
        <v>0</v>
      </c>
      <c r="M4731" s="1">
        <v>0</v>
      </c>
      <c r="N4731" s="1">
        <v>0</v>
      </c>
      <c r="O4731" s="1">
        <v>400</v>
      </c>
      <c r="P4731" t="s">
        <v>14913</v>
      </c>
      <c r="Q4731" s="2">
        <v>244438</v>
      </c>
      <c r="R4731" t="s">
        <v>70</v>
      </c>
      <c r="S4731">
        <v>0</v>
      </c>
      <c r="T4731" t="s">
        <v>254</v>
      </c>
      <c r="U4731" t="s">
        <v>161</v>
      </c>
      <c r="V4731" s="1">
        <v>0</v>
      </c>
      <c r="W4731" s="1">
        <v>0</v>
      </c>
      <c r="X4731" s="1">
        <v>0</v>
      </c>
      <c r="AA4731" t="s">
        <v>58</v>
      </c>
      <c r="AB4731" s="1">
        <v>0</v>
      </c>
      <c r="AC4731" s="4">
        <f>IF(ISNUMBER(MATCH(AD4731, $AD$2:AD4730, 0)), INDEX($AC$2:AC4730, MATCH(AD4731, $AD$2:AD4730, 0)), MAX($AC$2:AC4730)+1)</f>
        <v>11</v>
      </c>
      <c r="AD4731" t="str">
        <f t="shared" si="222"/>
        <v>ลำปาง-พุทธมณฑลสาย 2</v>
      </c>
      <c r="AE4731" t="s">
        <v>73</v>
      </c>
      <c r="AF4731" s="1">
        <v>0</v>
      </c>
      <c r="AG4731" s="1">
        <v>0</v>
      </c>
      <c r="AH4731" s="1">
        <v>0</v>
      </c>
      <c r="AI4731" t="s">
        <v>14914</v>
      </c>
      <c r="AJ4731" s="1">
        <v>1</v>
      </c>
      <c r="AK4731" s="1">
        <v>720</v>
      </c>
      <c r="AL4731" s="1">
        <v>720</v>
      </c>
      <c r="AM4731" s="1">
        <v>1</v>
      </c>
      <c r="AN4731" s="1">
        <v>0</v>
      </c>
      <c r="AO4731" s="1">
        <v>0</v>
      </c>
      <c r="AP4731" s="1">
        <v>0</v>
      </c>
      <c r="AQ4731" s="1">
        <v>0</v>
      </c>
      <c r="AR4731" s="1">
        <v>400</v>
      </c>
      <c r="AS4731" s="1">
        <v>629.91037169484184</v>
      </c>
      <c r="AT4731" s="1">
        <f>Table1[[#This Row],[รวมต้นทุนค่าเดินทาง]]+Table1[[#This Row],[รวมต้นทุนค่าซ่อม]]+Table1[[#This Row],[รวมค่าเสื่อม]]</f>
        <v>2299.9644777200283</v>
      </c>
      <c r="AU4731" s="1">
        <f t="shared" si="220"/>
        <v>4930.4097489270907</v>
      </c>
      <c r="AV4731" s="1" t="str" cm="1">
        <f t="array" ref="AV4731">IF(AC4731&lt;4, "เก็บ", IF(OR(AT4731 &lt; PERCENTILE(IF($AC$2:$AC$5092=AC4731, $AT$2:$AT$5092), 0.25) - 1.5 * (PERCENTILE(IF($AC$2:$AC$5092=AC4731, $AT$2:$AT$5092), 0.75) - PERCENTILE(IF($AC$2:$AC$5092=AC4731, $AT$2:$AT$5092), 0.25)), AT4731 &gt; PERCENTILE(IF($AC$2:$AC$5092=AC4731, $AT$2:$AT$5092), 0.75) + 1.5 * (PERCENTILE(IF($AC$2:$AC$5092=AC4731, $AT$2:$AT$5092), 0.75) - PERCENTILE(IF($AC$2:$AC$5092=AC4731, $AT$2:$AT$5092), 0.25))), "ตัด", "เก็บ"))</f>
        <v>เก็บ</v>
      </c>
      <c r="AW4731" s="1">
        <f t="shared" si="221"/>
        <v>4496.4734610911819</v>
      </c>
      <c r="AX4731" s="1">
        <v>2927.9145864762854</v>
      </c>
      <c r="AY4731" s="1">
        <v>1270.0541060251867</v>
      </c>
    </row>
    <row r="4732" spans="1:51" x14ac:dyDescent="0.2">
      <c r="A4732" s="3">
        <v>46111</v>
      </c>
      <c r="B4732">
        <v>46111</v>
      </c>
      <c r="C4732" t="s">
        <v>14915</v>
      </c>
      <c r="D4732" t="s">
        <v>51</v>
      </c>
      <c r="E4732" t="s">
        <v>52</v>
      </c>
      <c r="F4732" t="s">
        <v>1263</v>
      </c>
      <c r="G4732" s="1">
        <v>6664</v>
      </c>
      <c r="H4732" s="1">
        <v>3000</v>
      </c>
      <c r="I4732" s="1">
        <v>1900</v>
      </c>
      <c r="J4732" s="1">
        <v>0</v>
      </c>
      <c r="K4732" s="1">
        <v>0</v>
      </c>
      <c r="L4732" s="1">
        <v>0</v>
      </c>
      <c r="M4732" s="1">
        <v>0</v>
      </c>
      <c r="N4732" s="1">
        <v>0</v>
      </c>
      <c r="O4732" s="1">
        <v>8564</v>
      </c>
      <c r="P4732" t="s">
        <v>14916</v>
      </c>
      <c r="Q4732" s="2">
        <v>244438</v>
      </c>
      <c r="R4732" t="s">
        <v>55</v>
      </c>
      <c r="S4732">
        <v>0</v>
      </c>
      <c r="T4732" t="s">
        <v>56</v>
      </c>
      <c r="U4732" t="s">
        <v>57</v>
      </c>
      <c r="V4732" s="1">
        <v>2500</v>
      </c>
      <c r="W4732" s="1">
        <v>0</v>
      </c>
      <c r="X4732" s="1">
        <v>0</v>
      </c>
      <c r="AA4732" t="s">
        <v>58</v>
      </c>
      <c r="AB4732" s="1">
        <v>0</v>
      </c>
      <c r="AC4732" s="4">
        <f>IF(ISNUMBER(MATCH(AD4732, $AD$2:AD4731, 0)), INDEX($AC$2:AC4731, MATCH(AD4732, $AD$2:AD4731, 0)), MAX($AC$2:AC4731)+1)</f>
        <v>1</v>
      </c>
      <c r="AD4732" t="str">
        <f t="shared" si="222"/>
        <v>ท่าลี่-กองลอย</v>
      </c>
      <c r="AE4732" t="s">
        <v>55</v>
      </c>
      <c r="AF4732" s="1">
        <v>0</v>
      </c>
      <c r="AG4732" s="1">
        <v>0</v>
      </c>
      <c r="AH4732" s="1">
        <v>0</v>
      </c>
      <c r="AI4732" t="s">
        <v>14917</v>
      </c>
      <c r="AJ4732" s="1">
        <v>1</v>
      </c>
      <c r="AK4732" s="1">
        <v>0</v>
      </c>
      <c r="AL4732" s="1">
        <v>0</v>
      </c>
      <c r="AM4732" s="1">
        <v>0</v>
      </c>
      <c r="AN4732" s="1">
        <v>0</v>
      </c>
      <c r="AO4732" s="1">
        <v>0</v>
      </c>
      <c r="AP4732" s="1">
        <v>0</v>
      </c>
      <c r="AQ4732" s="1">
        <v>0</v>
      </c>
      <c r="AR4732" s="1">
        <v>14064</v>
      </c>
      <c r="AS4732" s="1">
        <v>18.107692307692307</v>
      </c>
      <c r="AT4732" s="1">
        <f>Table1[[#This Row],[รวมต้นทุนค่าเดินทาง]]+Table1[[#This Row],[รวมต้นทุนค่าซ่อม]]+Table1[[#This Row],[รวมค่าเสื่อม]]</f>
        <v>15666.614734561213</v>
      </c>
      <c r="AU4732" s="1">
        <f t="shared" si="220"/>
        <v>13953.293816562818</v>
      </c>
      <c r="AV4732" s="1" t="str" cm="1">
        <f t="array" ref="AV4732">IF(AC4732&lt;4, "เก็บ", IF(OR(AT4732 &lt; PERCENTILE(IF($AC$2:$AC$5092=AC4732, $AT$2:$AT$5092), 0.25) - 1.5 * (PERCENTILE(IF($AC$2:$AC$5092=AC4732, $AT$2:$AT$5092), 0.75) - PERCENTILE(IF($AC$2:$AC$5092=AC4732, $AT$2:$AT$5092), 0.25)), AT4732 &gt; PERCENTILE(IF($AC$2:$AC$5092=AC4732, $AT$2:$AT$5092), 0.75) + 1.5 * (PERCENTILE(IF($AC$2:$AC$5092=AC4732, $AT$2:$AT$5092), 0.75) - PERCENTILE(IF($AC$2:$AC$5092=AC4732, $AT$2:$AT$5092), 0.25))), "ตัด", "เก็บ"))</f>
        <v>เก็บ</v>
      </c>
      <c r="AW4732" s="1">
        <f t="shared" si="221"/>
        <v>13953.293816562818</v>
      </c>
      <c r="AX4732" s="1">
        <v>14426.372718098486</v>
      </c>
      <c r="AY4732" s="1">
        <v>1584.5070422535211</v>
      </c>
    </row>
    <row r="4733" spans="1:51" x14ac:dyDescent="0.2">
      <c r="A4733" s="3">
        <v>46111</v>
      </c>
      <c r="B4733">
        <v>46111</v>
      </c>
      <c r="C4733" t="s">
        <v>14918</v>
      </c>
      <c r="D4733" t="s">
        <v>66</v>
      </c>
      <c r="E4733" t="s">
        <v>67</v>
      </c>
      <c r="F4733" t="s">
        <v>770</v>
      </c>
      <c r="G4733" s="1">
        <v>0</v>
      </c>
      <c r="H4733" s="1">
        <v>947</v>
      </c>
      <c r="I4733" s="1">
        <v>400</v>
      </c>
      <c r="J4733" s="1">
        <v>0</v>
      </c>
      <c r="K4733" s="1">
        <v>0</v>
      </c>
      <c r="L4733" s="1">
        <v>0</v>
      </c>
      <c r="M4733" s="1">
        <v>0</v>
      </c>
      <c r="N4733" s="1">
        <v>0</v>
      </c>
      <c r="O4733" s="1">
        <v>400</v>
      </c>
      <c r="P4733" t="s">
        <v>14919</v>
      </c>
      <c r="Q4733" s="2">
        <v>244438</v>
      </c>
      <c r="R4733" t="s">
        <v>70</v>
      </c>
      <c r="S4733">
        <v>0</v>
      </c>
      <c r="T4733" t="s">
        <v>88</v>
      </c>
      <c r="U4733" t="s">
        <v>93</v>
      </c>
      <c r="V4733" s="1">
        <v>0</v>
      </c>
      <c r="W4733" s="1">
        <v>0</v>
      </c>
      <c r="X4733" s="1">
        <v>0</v>
      </c>
      <c r="AA4733" t="s">
        <v>58</v>
      </c>
      <c r="AB4733" s="1">
        <v>0</v>
      </c>
      <c r="AC4733" s="4">
        <f>IF(ISNUMBER(MATCH(AD4733, $AD$2:AD4732, 0)), INDEX($AC$2:AC4732, MATCH(AD4733, $AD$2:AD4732, 0)), MAX($AC$2:AC4732)+1)</f>
        <v>51</v>
      </c>
      <c r="AD4733" t="str">
        <f t="shared" si="222"/>
        <v>แพร่-ตลาดไท</v>
      </c>
      <c r="AE4733" t="s">
        <v>73</v>
      </c>
      <c r="AF4733" s="1">
        <v>0</v>
      </c>
      <c r="AG4733" s="1">
        <v>0</v>
      </c>
      <c r="AH4733" s="1">
        <v>2663</v>
      </c>
      <c r="AI4733" t="s">
        <v>14920</v>
      </c>
      <c r="AJ4733" s="1">
        <v>1</v>
      </c>
      <c r="AK4733" s="1">
        <v>572</v>
      </c>
      <c r="AL4733" s="1">
        <v>572</v>
      </c>
      <c r="AM4733" s="1">
        <v>1</v>
      </c>
      <c r="AN4733" s="1">
        <v>0</v>
      </c>
      <c r="AO4733" s="1">
        <v>0</v>
      </c>
      <c r="AP4733" s="1">
        <v>0</v>
      </c>
      <c r="AQ4733" s="1">
        <v>0</v>
      </c>
      <c r="AR4733" s="1">
        <v>4010</v>
      </c>
      <c r="AS4733" s="1">
        <v>478.60470869214208</v>
      </c>
      <c r="AT4733" s="1">
        <f>Table1[[#This Row],[รวมต้นทุนค่าเดินทาง]]+Table1[[#This Row],[รวมต้นทุนค่าซ่อม]]+Table1[[#This Row],[รวมค่าเสื่อม]]</f>
        <v>6346.8920601352656</v>
      </c>
      <c r="AU4733" s="1">
        <f t="shared" si="220"/>
        <v>4737.6107634746759</v>
      </c>
      <c r="AV4733" s="1" t="str" cm="1">
        <f t="array" ref="AV4733">IF(AC4733&lt;4, "เก็บ", IF(OR(AT4733 &lt; PERCENTILE(IF($AC$2:$AC$5092=AC4733, $AT$2:$AT$5092), 0.25) - 1.5 * (PERCENTILE(IF($AC$2:$AC$5092=AC4733, $AT$2:$AT$5092), 0.75) - PERCENTILE(IF($AC$2:$AC$5092=AC4733, $AT$2:$AT$5092), 0.25)), AT4733 &gt; PERCENTILE(IF($AC$2:$AC$5092=AC4733, $AT$2:$AT$5092), 0.75) + 1.5 * (PERCENTILE(IF($AC$2:$AC$5092=AC4733, $AT$2:$AT$5092), 0.75) - PERCENTILE(IF($AC$2:$AC$5092=AC4733, $AT$2:$AT$5092), 0.25))), "ตัด", "เก็บ"))</f>
        <v>เก็บ</v>
      </c>
      <c r="AW4733" s="1">
        <f t="shared" si="221"/>
        <v>4487.1668970521196</v>
      </c>
      <c r="AX4733" s="1">
        <v>3014.4338711558335</v>
      </c>
      <c r="AY4733" s="1">
        <v>1858.287351443124</v>
      </c>
    </row>
    <row r="4734" spans="1:51" x14ac:dyDescent="0.2">
      <c r="A4734" s="3">
        <v>46111</v>
      </c>
      <c r="B4734">
        <v>46111</v>
      </c>
      <c r="C4734" t="s">
        <v>14921</v>
      </c>
      <c r="D4734" t="s">
        <v>66</v>
      </c>
      <c r="E4734" t="s">
        <v>148</v>
      </c>
      <c r="F4734" t="s">
        <v>149</v>
      </c>
      <c r="G4734" s="1">
        <v>434</v>
      </c>
      <c r="H4734" s="1">
        <v>0</v>
      </c>
      <c r="I4734" s="1">
        <v>0</v>
      </c>
      <c r="J4734" s="1">
        <v>0</v>
      </c>
      <c r="K4734" s="1">
        <v>0</v>
      </c>
      <c r="L4734" s="1">
        <v>0</v>
      </c>
      <c r="M4734" s="1">
        <v>0</v>
      </c>
      <c r="N4734" s="1">
        <v>0</v>
      </c>
      <c r="O4734" s="1">
        <v>2526</v>
      </c>
      <c r="P4734" t="s">
        <v>14922</v>
      </c>
      <c r="Q4734" s="2">
        <v>244438</v>
      </c>
      <c r="R4734" t="s">
        <v>55</v>
      </c>
      <c r="S4734">
        <v>0</v>
      </c>
      <c r="T4734" t="s">
        <v>114</v>
      </c>
      <c r="U4734" t="s">
        <v>254</v>
      </c>
      <c r="V4734" s="1">
        <v>0</v>
      </c>
      <c r="W4734" s="1">
        <v>0</v>
      </c>
      <c r="X4734" s="1">
        <v>2092</v>
      </c>
      <c r="Y4734" t="s">
        <v>114</v>
      </c>
      <c r="Z4734" t="s">
        <v>254</v>
      </c>
      <c r="AA4734" t="s">
        <v>14923</v>
      </c>
      <c r="AB4734" s="1">
        <v>0</v>
      </c>
      <c r="AC4734" s="4">
        <f>IF(ISNUMBER(MATCH(AD4734, $AD$2:AD4733, 0)), INDEX($AC$2:AC4733, MATCH(AD4734, $AD$2:AD4733, 0)), MAX($AC$2:AC4733)+1)</f>
        <v>54</v>
      </c>
      <c r="AD4734" t="str">
        <f t="shared" si="222"/>
        <v>แม่สาย-ลำปาง</v>
      </c>
      <c r="AE4734" t="s">
        <v>55</v>
      </c>
      <c r="AF4734" s="1">
        <v>0</v>
      </c>
      <c r="AG4734" s="1">
        <v>0</v>
      </c>
      <c r="AH4734" s="1">
        <v>0</v>
      </c>
      <c r="AI4734" t="s">
        <v>14924</v>
      </c>
      <c r="AJ4734" s="1">
        <v>1</v>
      </c>
      <c r="AK4734" s="1">
        <v>0</v>
      </c>
      <c r="AL4734" s="1">
        <v>0</v>
      </c>
      <c r="AM4734" s="1">
        <v>0</v>
      </c>
      <c r="AN4734" s="1">
        <v>0</v>
      </c>
      <c r="AO4734" s="1">
        <v>0</v>
      </c>
      <c r="AP4734" s="1">
        <v>0</v>
      </c>
      <c r="AQ4734" s="1">
        <v>0</v>
      </c>
      <c r="AR4734" s="1">
        <v>2526</v>
      </c>
      <c r="AS4734" s="1">
        <v>2215.2329999999997</v>
      </c>
      <c r="AT4734" s="1">
        <f>Table1[[#This Row],[รวมต้นทุนค่าเดินทาง]]+Table1[[#This Row],[รวมต้นทุนค่าซ่อม]]+Table1[[#This Row],[รวมค่าเสื่อม]]</f>
        <v>5947.9161683168313</v>
      </c>
      <c r="AU4734" s="1">
        <f t="shared" si="220"/>
        <v>4347.8986657394307</v>
      </c>
      <c r="AV4734" s="1" t="str" cm="1">
        <f t="array" ref="AV4734">IF(AC4734&lt;4, "เก็บ", IF(OR(AT4734 &lt; PERCENTILE(IF($AC$2:$AC$5092=AC4734, $AT$2:$AT$5092), 0.25) - 1.5 * (PERCENTILE(IF($AC$2:$AC$5092=AC4734, $AT$2:$AT$5092), 0.75) - PERCENTILE(IF($AC$2:$AC$5092=AC4734, $AT$2:$AT$5092), 0.25)), AT4734 &gt; PERCENTILE(IF($AC$2:$AC$5092=AC4734, $AT$2:$AT$5092), 0.75) + 1.5 * (PERCENTILE(IF($AC$2:$AC$5092=AC4734, $AT$2:$AT$5092), 0.75) - PERCENTILE(IF($AC$2:$AC$5092=AC4734, $AT$2:$AT$5092), 0.25))), "ตัด", "เก็บ"))</f>
        <v>เก็บ</v>
      </c>
      <c r="AW4734" s="1">
        <f t="shared" si="221"/>
        <v>4438.7787792088429</v>
      </c>
      <c r="AX4734" s="1">
        <v>3942.6502052729861</v>
      </c>
      <c r="AY4734" s="1">
        <v>1206.6831683168316</v>
      </c>
    </row>
    <row r="4735" spans="1:51" x14ac:dyDescent="0.2">
      <c r="A4735" s="3">
        <v>46112</v>
      </c>
      <c r="B4735">
        <v>46112</v>
      </c>
      <c r="C4735" t="s">
        <v>14925</v>
      </c>
      <c r="D4735" t="s">
        <v>66</v>
      </c>
      <c r="E4735" t="s">
        <v>124</v>
      </c>
      <c r="F4735" t="s">
        <v>381</v>
      </c>
      <c r="G4735" s="1">
        <v>1279</v>
      </c>
      <c r="H4735" s="1">
        <v>0</v>
      </c>
      <c r="I4735" s="1">
        <v>500</v>
      </c>
      <c r="J4735" s="1">
        <v>0</v>
      </c>
      <c r="K4735" s="1">
        <v>0</v>
      </c>
      <c r="L4735" s="1">
        <v>0</v>
      </c>
      <c r="M4735" s="1">
        <v>0</v>
      </c>
      <c r="N4735" s="1">
        <v>0</v>
      </c>
      <c r="O4735" s="1">
        <v>1779</v>
      </c>
      <c r="P4735" t="s">
        <v>14926</v>
      </c>
      <c r="Q4735" s="2">
        <v>244439</v>
      </c>
      <c r="R4735" t="s">
        <v>70</v>
      </c>
      <c r="S4735">
        <v>0</v>
      </c>
      <c r="T4735" t="s">
        <v>594</v>
      </c>
      <c r="U4735" t="s">
        <v>161</v>
      </c>
      <c r="V4735" s="1">
        <v>0</v>
      </c>
      <c r="W4735" s="1">
        <v>0</v>
      </c>
      <c r="X4735" s="1">
        <v>0</v>
      </c>
      <c r="AA4735" t="s">
        <v>58</v>
      </c>
      <c r="AB4735" s="1">
        <v>0</v>
      </c>
      <c r="AC4735" s="4">
        <f>IF(ISNUMBER(MATCH(AD4735, $AD$2:AD4734, 0)), INDEX($AC$2:AC4734, MATCH(AD4735, $AD$2:AD4734, 0)), MAX($AC$2:AC4734)+1)</f>
        <v>16</v>
      </c>
      <c r="AD4735" t="str">
        <f t="shared" si="222"/>
        <v>ลำพูน-พุทธมณฑลสาย 2</v>
      </c>
      <c r="AE4735" t="s">
        <v>73</v>
      </c>
      <c r="AF4735" s="1">
        <v>0</v>
      </c>
      <c r="AG4735" s="1">
        <v>0</v>
      </c>
      <c r="AH4735" s="1">
        <v>0</v>
      </c>
      <c r="AI4735" t="s">
        <v>14927</v>
      </c>
      <c r="AJ4735" s="1">
        <v>1</v>
      </c>
      <c r="AK4735" s="1">
        <v>720</v>
      </c>
      <c r="AL4735" s="1">
        <v>720</v>
      </c>
      <c r="AM4735" s="1">
        <v>1</v>
      </c>
      <c r="AN4735" s="1">
        <v>0</v>
      </c>
      <c r="AO4735" s="1">
        <v>0</v>
      </c>
      <c r="AP4735" s="1">
        <v>0</v>
      </c>
      <c r="AQ4735" s="1">
        <v>0</v>
      </c>
      <c r="AR4735" s="1">
        <v>1779</v>
      </c>
      <c r="AS4735" s="1">
        <v>208.86666666666667</v>
      </c>
      <c r="AT4735" s="1">
        <f>Table1[[#This Row],[รวมต้นทุนค่าเดินทาง]]+Table1[[#This Row],[รวมต้นทุนค่าซ่อม]]+Table1[[#This Row],[รวมค่าเสื่อม]]</f>
        <v>3823.5722791869039</v>
      </c>
      <c r="AU4735" s="1">
        <f t="shared" si="220"/>
        <v>5163.6846887306729</v>
      </c>
      <c r="AV4735" s="1" t="str" cm="1">
        <f t="array" ref="AV4735">IF(AC4735&lt;4, "เก็บ", IF(OR(AT4735 &lt; PERCENTILE(IF($AC$2:$AC$5092=AC4735, $AT$2:$AT$5092), 0.25) - 1.5 * (PERCENTILE(IF($AC$2:$AC$5092=AC4735, $AT$2:$AT$5092), 0.75) - PERCENTILE(IF($AC$2:$AC$5092=AC4735, $AT$2:$AT$5092), 0.25)), AT4735 &gt; PERCENTILE(IF($AC$2:$AC$5092=AC4735, $AT$2:$AT$5092), 0.75) + 1.5 * (PERCENTILE(IF($AC$2:$AC$5092=AC4735, $AT$2:$AT$5092), 0.75) - PERCENTILE(IF($AC$2:$AC$5092=AC4735, $AT$2:$AT$5092), 0.25))), "ตัด", "เก็บ"))</f>
        <v>เก็บ</v>
      </c>
      <c r="AW4735" s="1">
        <f t="shared" si="221"/>
        <v>5163.6846887306729</v>
      </c>
      <c r="AX4735" s="1">
        <v>3458.2701410564205</v>
      </c>
      <c r="AY4735" s="1">
        <v>1835.7056125202373</v>
      </c>
    </row>
    <row r="4736" spans="1:51" x14ac:dyDescent="0.2">
      <c r="A4736" s="3">
        <v>46112</v>
      </c>
      <c r="B4736">
        <v>46112</v>
      </c>
      <c r="C4736" t="s">
        <v>14928</v>
      </c>
      <c r="D4736" t="s">
        <v>66</v>
      </c>
      <c r="E4736" t="s">
        <v>124</v>
      </c>
      <c r="F4736" t="s">
        <v>435</v>
      </c>
      <c r="G4736" s="1">
        <v>1156</v>
      </c>
      <c r="H4736" s="1">
        <v>0</v>
      </c>
      <c r="I4736" s="1">
        <v>400</v>
      </c>
      <c r="J4736" s="1">
        <v>0</v>
      </c>
      <c r="K4736" s="1">
        <v>0</v>
      </c>
      <c r="L4736" s="1">
        <v>0</v>
      </c>
      <c r="M4736" s="1">
        <v>0</v>
      </c>
      <c r="N4736" s="1">
        <v>0</v>
      </c>
      <c r="O4736" s="1">
        <v>1556</v>
      </c>
      <c r="P4736" t="s">
        <v>14929</v>
      </c>
      <c r="Q4736" s="2">
        <v>244439</v>
      </c>
      <c r="R4736" t="s">
        <v>70</v>
      </c>
      <c r="S4736">
        <v>0</v>
      </c>
      <c r="T4736" t="s">
        <v>254</v>
      </c>
      <c r="U4736" t="s">
        <v>161</v>
      </c>
      <c r="V4736" s="1">
        <v>0</v>
      </c>
      <c r="W4736" s="1">
        <v>0</v>
      </c>
      <c r="X4736" s="1">
        <v>0</v>
      </c>
      <c r="AA4736" t="s">
        <v>58</v>
      </c>
      <c r="AB4736" s="1">
        <v>0</v>
      </c>
      <c r="AC4736" s="4">
        <f>IF(ISNUMBER(MATCH(AD4736, $AD$2:AD4735, 0)), INDEX($AC$2:AC4735, MATCH(AD4736, $AD$2:AD4735, 0)), MAX($AC$2:AC4735)+1)</f>
        <v>11</v>
      </c>
      <c r="AD4736" t="str">
        <f t="shared" si="222"/>
        <v>ลำปาง-พุทธมณฑลสาย 2</v>
      </c>
      <c r="AE4736" t="s">
        <v>73</v>
      </c>
      <c r="AF4736" s="1">
        <v>0</v>
      </c>
      <c r="AG4736" s="1">
        <v>0</v>
      </c>
      <c r="AH4736" s="1">
        <v>0</v>
      </c>
      <c r="AI4736" t="s">
        <v>14930</v>
      </c>
      <c r="AJ4736" s="1">
        <v>1</v>
      </c>
      <c r="AK4736" s="1">
        <v>720</v>
      </c>
      <c r="AL4736" s="1">
        <v>720</v>
      </c>
      <c r="AM4736" s="1">
        <v>1</v>
      </c>
      <c r="AN4736" s="1">
        <v>0</v>
      </c>
      <c r="AO4736" s="1">
        <v>0</v>
      </c>
      <c r="AP4736" s="1">
        <v>0</v>
      </c>
      <c r="AQ4736" s="1">
        <v>0</v>
      </c>
      <c r="AR4736" s="1">
        <v>1556</v>
      </c>
      <c r="AS4736" s="1">
        <v>163.99970238095239</v>
      </c>
      <c r="AT4736" s="1">
        <f>Table1[[#This Row],[รวมต้นทุนค่าเดินทาง]]+Table1[[#This Row],[รวมต้นทุนค่าซ่อม]]+Table1[[#This Row],[รวมค่าเสื่อม]]</f>
        <v>3304.1426419731033</v>
      </c>
      <c r="AU4736" s="1">
        <f t="shared" si="220"/>
        <v>4930.4097489270907</v>
      </c>
      <c r="AV4736" s="1" t="str" cm="1">
        <f t="array" ref="AV4736">IF(AC4736&lt;4, "เก็บ", IF(OR(AT4736 &lt; PERCENTILE(IF($AC$2:$AC$5092=AC4736, $AT$2:$AT$5092), 0.25) - 1.5 * (PERCENTILE(IF($AC$2:$AC$5092=AC4736, $AT$2:$AT$5092), 0.75) - PERCENTILE(IF($AC$2:$AC$5092=AC4736, $AT$2:$AT$5092), 0.25)), AT4736 &gt; PERCENTILE(IF($AC$2:$AC$5092=AC4736, $AT$2:$AT$5092), 0.75) + 1.5 * (PERCENTILE(IF($AC$2:$AC$5092=AC4736, $AT$2:$AT$5092), 0.75) - PERCENTILE(IF($AC$2:$AC$5092=AC4736, $AT$2:$AT$5092), 0.25))), "ตัด", "เก็บ"))</f>
        <v>เก็บ</v>
      </c>
      <c r="AW4736" s="1">
        <f t="shared" si="221"/>
        <v>4496.4734610911819</v>
      </c>
      <c r="AX4736" s="1">
        <v>2927.9145864762854</v>
      </c>
      <c r="AY4736" s="1">
        <v>1584.1429395921509</v>
      </c>
    </row>
    <row r="4737" spans="1:51" x14ac:dyDescent="0.2">
      <c r="A4737" s="3">
        <v>46112</v>
      </c>
      <c r="B4737">
        <v>46112</v>
      </c>
      <c r="C4737" t="s">
        <v>14931</v>
      </c>
      <c r="D4737" t="s">
        <v>66</v>
      </c>
      <c r="E4737" t="s">
        <v>124</v>
      </c>
      <c r="F4737" t="s">
        <v>248</v>
      </c>
      <c r="G4737" s="1">
        <v>0</v>
      </c>
      <c r="H4737" s="1">
        <v>0</v>
      </c>
      <c r="I4737" s="1">
        <v>400</v>
      </c>
      <c r="J4737" s="1">
        <v>0</v>
      </c>
      <c r="K4737" s="1">
        <v>0</v>
      </c>
      <c r="L4737" s="1">
        <v>0</v>
      </c>
      <c r="M4737" s="1">
        <v>0</v>
      </c>
      <c r="N4737" s="1">
        <v>0</v>
      </c>
      <c r="O4737" s="1">
        <v>400</v>
      </c>
      <c r="P4737" t="s">
        <v>14932</v>
      </c>
      <c r="Q4737" s="2">
        <v>244439</v>
      </c>
      <c r="R4737" t="s">
        <v>70</v>
      </c>
      <c r="S4737">
        <v>0</v>
      </c>
      <c r="T4737" t="s">
        <v>71</v>
      </c>
      <c r="U4737" t="s">
        <v>93</v>
      </c>
      <c r="V4737" s="1">
        <v>0</v>
      </c>
      <c r="W4737" s="1">
        <v>0</v>
      </c>
      <c r="X4737" s="1">
        <v>0</v>
      </c>
      <c r="AA4737" t="s">
        <v>58</v>
      </c>
      <c r="AB4737" s="1">
        <v>0</v>
      </c>
      <c r="AC4737" s="4">
        <f>IF(ISNUMBER(MATCH(AD4737, $AD$2:AD4736, 0)), INDEX($AC$2:AC4736, MATCH(AD4737, $AD$2:AD4736, 0)), MAX($AC$2:AC4736)+1)</f>
        <v>4</v>
      </c>
      <c r="AD4737" t="str">
        <f t="shared" si="222"/>
        <v>เชียงใหม่-ตลาดไท</v>
      </c>
      <c r="AE4737" t="s">
        <v>73</v>
      </c>
      <c r="AF4737" s="1">
        <v>0</v>
      </c>
      <c r="AG4737" s="1">
        <v>0</v>
      </c>
      <c r="AH4737" s="1">
        <v>0</v>
      </c>
      <c r="AI4737" t="s">
        <v>14933</v>
      </c>
      <c r="AJ4737" s="1">
        <v>1</v>
      </c>
      <c r="AK4737" s="1">
        <v>720</v>
      </c>
      <c r="AL4737" s="1">
        <v>720</v>
      </c>
      <c r="AM4737" s="1">
        <v>1</v>
      </c>
      <c r="AN4737" s="1">
        <v>0</v>
      </c>
      <c r="AO4737" s="1">
        <v>0</v>
      </c>
      <c r="AP4737" s="1">
        <v>0</v>
      </c>
      <c r="AQ4737" s="1">
        <v>0</v>
      </c>
      <c r="AR4737" s="1">
        <v>400</v>
      </c>
      <c r="AS4737" s="1">
        <v>901.4373529119232</v>
      </c>
      <c r="AT4737" s="1">
        <f>Table1[[#This Row],[รวมต้นทุนค่าเดินทาง]]+Table1[[#This Row],[รวมต้นทุนค่าซ่อม]]+Table1[[#This Row],[รวมค่าเสื่อม]]</f>
        <v>2526.0831215454637</v>
      </c>
      <c r="AU4737" s="1">
        <f t="shared" si="220"/>
        <v>4256.109283997258</v>
      </c>
      <c r="AV4737" s="1" t="str" cm="1">
        <f t="array" ref="AV4737">IF(AC4737&lt;4, "เก็บ", IF(OR(AT4737 &lt; PERCENTILE(IF($AC$2:$AC$5092=AC4737, $AT$2:$AT$5092), 0.25) - 1.5 * (PERCENTILE(IF($AC$2:$AC$5092=AC4737, $AT$2:$AT$5092), 0.75) - PERCENTILE(IF($AC$2:$AC$5092=AC4737, $AT$2:$AT$5092), 0.25)), AT4737 &gt; PERCENTILE(IF($AC$2:$AC$5092=AC4737, $AT$2:$AT$5092), 0.75) + 1.5 * (PERCENTILE(IF($AC$2:$AC$5092=AC4737, $AT$2:$AT$5092), 0.75) - PERCENTILE(IF($AC$2:$AC$5092=AC4737, $AT$2:$AT$5092), 0.25))), "ตัด", "เก็บ"))</f>
        <v>เก็บ</v>
      </c>
      <c r="AW4737" s="1">
        <f t="shared" si="221"/>
        <v>3807.0727671795808</v>
      </c>
      <c r="AX4737" s="1">
        <v>2335.0230876608157</v>
      </c>
      <c r="AY4737" s="1">
        <v>1224.6457686335402</v>
      </c>
    </row>
    <row r="4738" spans="1:51" x14ac:dyDescent="0.2">
      <c r="A4738" s="3">
        <v>46112</v>
      </c>
      <c r="B4738">
        <v>46112</v>
      </c>
      <c r="C4738" t="s">
        <v>14934</v>
      </c>
      <c r="D4738" t="s">
        <v>66</v>
      </c>
      <c r="E4738" t="s">
        <v>124</v>
      </c>
      <c r="F4738" t="s">
        <v>849</v>
      </c>
      <c r="G4738" s="1">
        <v>0</v>
      </c>
      <c r="H4738" s="1">
        <v>0</v>
      </c>
      <c r="I4738" s="1">
        <v>500</v>
      </c>
      <c r="J4738" s="1">
        <v>0</v>
      </c>
      <c r="K4738" s="1">
        <v>0</v>
      </c>
      <c r="L4738" s="1">
        <v>0</v>
      </c>
      <c r="M4738" s="1">
        <v>0</v>
      </c>
      <c r="N4738" s="1">
        <v>0</v>
      </c>
      <c r="O4738" s="1">
        <v>500</v>
      </c>
      <c r="P4738" t="s">
        <v>14935</v>
      </c>
      <c r="Q4738" s="2">
        <v>244439</v>
      </c>
      <c r="R4738" t="s">
        <v>70</v>
      </c>
      <c r="S4738">
        <v>0</v>
      </c>
      <c r="T4738" t="s">
        <v>71</v>
      </c>
      <c r="U4738" t="s">
        <v>161</v>
      </c>
      <c r="V4738" s="1">
        <v>0</v>
      </c>
      <c r="W4738" s="1">
        <v>0</v>
      </c>
      <c r="X4738" s="1">
        <v>0</v>
      </c>
      <c r="AA4738" t="s">
        <v>58</v>
      </c>
      <c r="AB4738" s="1">
        <v>0</v>
      </c>
      <c r="AC4738" s="4">
        <f>IF(ISNUMBER(MATCH(AD4738, $AD$2:AD4737, 0)), INDEX($AC$2:AC4737, MATCH(AD4738, $AD$2:AD4737, 0)), MAX($AC$2:AC4737)+1)</f>
        <v>9</v>
      </c>
      <c r="AD4738" t="str">
        <f t="shared" si="222"/>
        <v>เชียงใหม่-พุทธมณฑลสาย 2</v>
      </c>
      <c r="AE4738" t="s">
        <v>73</v>
      </c>
      <c r="AF4738" s="1">
        <v>0</v>
      </c>
      <c r="AG4738" s="1">
        <v>0</v>
      </c>
      <c r="AH4738" s="1">
        <v>0</v>
      </c>
      <c r="AI4738" t="s">
        <v>14936</v>
      </c>
      <c r="AJ4738" s="1">
        <v>1</v>
      </c>
      <c r="AK4738" s="1">
        <v>720</v>
      </c>
      <c r="AL4738" s="1">
        <v>720</v>
      </c>
      <c r="AM4738" s="1">
        <v>1</v>
      </c>
      <c r="AN4738" s="1">
        <v>0</v>
      </c>
      <c r="AO4738" s="1">
        <v>0</v>
      </c>
      <c r="AP4738" s="1">
        <v>0</v>
      </c>
      <c r="AQ4738" s="1">
        <v>0</v>
      </c>
      <c r="AR4738" s="1">
        <v>500</v>
      </c>
      <c r="AS4738" s="1">
        <v>468.86056707168274</v>
      </c>
      <c r="AT4738" s="1">
        <f>Table1[[#This Row],[รวมต้นทุนค่าเดินทาง]]+Table1[[#This Row],[รวมต้นทุนค่าซ่อม]]+Table1[[#This Row],[รวมค่าเสื่อม]]</f>
        <v>2039.7469175632964</v>
      </c>
      <c r="AU4738" s="1">
        <f t="shared" si="220"/>
        <v>4623.2312262414152</v>
      </c>
      <c r="AV4738" s="1" t="str" cm="1">
        <f t="array" ref="AV4738">IF(AC4738&lt;4, "เก็บ", IF(OR(AT4738 &lt; PERCENTILE(IF($AC$2:$AC$5092=AC4738, $AT$2:$AT$5092), 0.25) - 1.5 * (PERCENTILE(IF($AC$2:$AC$5092=AC4738, $AT$2:$AT$5092), 0.75) - PERCENTILE(IF($AC$2:$AC$5092=AC4738, $AT$2:$AT$5092), 0.25)), AT4738 &gt; PERCENTILE(IF($AC$2:$AC$5092=AC4738, $AT$2:$AT$5092), 0.75) + 1.5 * (PERCENTILE(IF($AC$2:$AC$5092=AC4738, $AT$2:$AT$5092), 0.75) - PERCENTILE(IF($AC$2:$AC$5092=AC4738, $AT$2:$AT$5092), 0.25))), "ตัด", "เก็บ"))</f>
        <v>เก็บ</v>
      </c>
      <c r="AW4738" s="1">
        <f t="shared" si="221"/>
        <v>4005.4952465164292</v>
      </c>
      <c r="AX4738" s="1">
        <v>2577.9546108768855</v>
      </c>
      <c r="AY4738" s="1">
        <v>1070.8863504916137</v>
      </c>
    </row>
    <row r="4739" spans="1:51" x14ac:dyDescent="0.2">
      <c r="A4739" s="3">
        <v>46112</v>
      </c>
      <c r="B4739">
        <v>46112</v>
      </c>
      <c r="C4739" t="s">
        <v>14937</v>
      </c>
      <c r="D4739" t="s">
        <v>66</v>
      </c>
      <c r="E4739" t="s">
        <v>124</v>
      </c>
      <c r="F4739" t="s">
        <v>420</v>
      </c>
      <c r="G4739" s="1">
        <v>0</v>
      </c>
      <c r="H4739" s="1">
        <v>0</v>
      </c>
      <c r="I4739" s="1">
        <v>400</v>
      </c>
      <c r="J4739" s="1">
        <v>0</v>
      </c>
      <c r="K4739" s="1">
        <v>0</v>
      </c>
      <c r="L4739" s="1">
        <v>0</v>
      </c>
      <c r="M4739" s="1">
        <v>0</v>
      </c>
      <c r="N4739" s="1">
        <v>0</v>
      </c>
      <c r="O4739" s="1">
        <v>400</v>
      </c>
      <c r="P4739" t="s">
        <v>14938</v>
      </c>
      <c r="Q4739" s="2">
        <v>244439</v>
      </c>
      <c r="R4739" t="s">
        <v>70</v>
      </c>
      <c r="S4739">
        <v>0</v>
      </c>
      <c r="T4739" t="s">
        <v>71</v>
      </c>
      <c r="U4739" t="s">
        <v>161</v>
      </c>
      <c r="V4739" s="1">
        <v>0</v>
      </c>
      <c r="W4739" s="1">
        <v>0</v>
      </c>
      <c r="X4739" s="1">
        <v>0</v>
      </c>
      <c r="AA4739" t="s">
        <v>58</v>
      </c>
      <c r="AB4739" s="1">
        <v>0</v>
      </c>
      <c r="AC4739" s="4">
        <f>IF(ISNUMBER(MATCH(AD4739, $AD$2:AD4738, 0)), INDEX($AC$2:AC4738, MATCH(AD4739, $AD$2:AD4738, 0)), MAX($AC$2:AC4738)+1)</f>
        <v>9</v>
      </c>
      <c r="AD4739" t="str">
        <f t="shared" si="222"/>
        <v>เชียงใหม่-พุทธมณฑลสาย 2</v>
      </c>
      <c r="AE4739" t="s">
        <v>73</v>
      </c>
      <c r="AF4739" s="1">
        <v>0</v>
      </c>
      <c r="AG4739" s="1">
        <v>0</v>
      </c>
      <c r="AH4739" s="1">
        <v>0</v>
      </c>
      <c r="AI4739" t="s">
        <v>14939</v>
      </c>
      <c r="AJ4739" s="1">
        <v>2</v>
      </c>
      <c r="AK4739" s="1">
        <v>720</v>
      </c>
      <c r="AL4739" s="1">
        <v>720</v>
      </c>
      <c r="AM4739" s="1">
        <v>1</v>
      </c>
      <c r="AN4739" s="1">
        <v>0</v>
      </c>
      <c r="AO4739" s="1">
        <v>0</v>
      </c>
      <c r="AP4739" s="1">
        <v>0</v>
      </c>
      <c r="AQ4739" s="1">
        <v>0</v>
      </c>
      <c r="AR4739" s="1">
        <v>400</v>
      </c>
      <c r="AS4739" s="1">
        <v>4330.0483146766164</v>
      </c>
      <c r="AT4739" s="1">
        <f>Table1[[#This Row],[รวมต้นทุนค่าเดินทาง]]+Table1[[#This Row],[รวมต้นทุนค่าซ่อม]]+Table1[[#This Row],[รวมค่าเสื่อม]]</f>
        <v>5874.1831569851338</v>
      </c>
      <c r="AU4739" s="1">
        <f t="shared" ref="AU4739:AU4802" si="223">AVERAGEIF($AC$2:$AC$5092, AC4739, $AT$2:$AT$5092)</f>
        <v>4623.2312262414152</v>
      </c>
      <c r="AV4739" s="1" t="str" cm="1">
        <f t="array" ref="AV4739">IF(AC4739&lt;4, "เก็บ", IF(OR(AT4739 &lt; PERCENTILE(IF($AC$2:$AC$5092=AC4739, $AT$2:$AT$5092), 0.25) - 1.5 * (PERCENTILE(IF($AC$2:$AC$5092=AC4739, $AT$2:$AT$5092), 0.75) - PERCENTILE(IF($AC$2:$AC$5092=AC4739, $AT$2:$AT$5092), 0.25)), AT4739 &gt; PERCENTILE(IF($AC$2:$AC$5092=AC4739, $AT$2:$AT$5092), 0.75) + 1.5 * (PERCENTILE(IF($AC$2:$AC$5092=AC4739, $AT$2:$AT$5092), 0.75) - PERCENTILE(IF($AC$2:$AC$5092=AC4739, $AT$2:$AT$5092), 0.25))), "ตัด", "เก็บ"))</f>
        <v>เก็บ</v>
      </c>
      <c r="AW4739" s="1">
        <f t="shared" ref="AW4739:AW4802" si="224">AVERAGEIFS($AT$2:$AT$5092, $AC$2:$AC$5092, AC4739, $AV$2:$AV$5092, "เก็บ")</f>
        <v>4005.4952465164292</v>
      </c>
      <c r="AX4739" s="1">
        <v>2577.9546108768855</v>
      </c>
      <c r="AY4739" s="1">
        <v>1144.1348423085174</v>
      </c>
    </row>
    <row r="4740" spans="1:51" x14ac:dyDescent="0.2">
      <c r="A4740" s="3">
        <v>46112</v>
      </c>
      <c r="B4740">
        <v>46112</v>
      </c>
      <c r="C4740" t="s">
        <v>14940</v>
      </c>
      <c r="D4740" t="s">
        <v>66</v>
      </c>
      <c r="E4740" t="s">
        <v>67</v>
      </c>
      <c r="F4740" t="s">
        <v>1010</v>
      </c>
      <c r="G4740" s="1">
        <v>0</v>
      </c>
      <c r="H4740" s="1">
        <v>1279</v>
      </c>
      <c r="I4740" s="1">
        <v>400</v>
      </c>
      <c r="J4740" s="1">
        <v>0</v>
      </c>
      <c r="K4740" s="1">
        <v>0</v>
      </c>
      <c r="L4740" s="1">
        <v>0</v>
      </c>
      <c r="M4740" s="1">
        <v>0</v>
      </c>
      <c r="N4740" s="1">
        <v>0</v>
      </c>
      <c r="O4740" s="1">
        <v>400</v>
      </c>
      <c r="P4740" t="s">
        <v>14941</v>
      </c>
      <c r="Q4740" s="2">
        <v>244439</v>
      </c>
      <c r="R4740" t="s">
        <v>70</v>
      </c>
      <c r="S4740">
        <v>0</v>
      </c>
      <c r="T4740" t="s">
        <v>71</v>
      </c>
      <c r="U4740" t="s">
        <v>93</v>
      </c>
      <c r="V4740" s="1">
        <v>0</v>
      </c>
      <c r="W4740" s="1">
        <v>0</v>
      </c>
      <c r="X4740" s="1">
        <v>0</v>
      </c>
      <c r="AA4740" t="s">
        <v>58</v>
      </c>
      <c r="AB4740" s="1">
        <v>0</v>
      </c>
      <c r="AC4740" s="4">
        <f>IF(ISNUMBER(MATCH(AD4740, $AD$2:AD4739, 0)), INDEX($AC$2:AC4739, MATCH(AD4740, $AD$2:AD4739, 0)), MAX($AC$2:AC4739)+1)</f>
        <v>4</v>
      </c>
      <c r="AD4740" t="str">
        <f t="shared" si="222"/>
        <v>เชียงใหม่-ตลาดไท</v>
      </c>
      <c r="AE4740" t="s">
        <v>73</v>
      </c>
      <c r="AF4740" s="1">
        <v>0</v>
      </c>
      <c r="AG4740" s="1">
        <v>0</v>
      </c>
      <c r="AH4740" s="1">
        <v>1192</v>
      </c>
      <c r="AI4740" t="s">
        <v>14942</v>
      </c>
      <c r="AJ4740" s="1">
        <v>1</v>
      </c>
      <c r="AK4740" s="1">
        <v>720</v>
      </c>
      <c r="AL4740" s="1">
        <v>720</v>
      </c>
      <c r="AM4740" s="1">
        <v>1</v>
      </c>
      <c r="AN4740" s="1">
        <v>0</v>
      </c>
      <c r="AO4740" s="1">
        <v>0</v>
      </c>
      <c r="AP4740" s="1">
        <v>0</v>
      </c>
      <c r="AQ4740" s="1">
        <v>0</v>
      </c>
      <c r="AR4740" s="1">
        <v>2871</v>
      </c>
      <c r="AS4740" s="1">
        <v>773.87070752591251</v>
      </c>
      <c r="AT4740" s="1">
        <f>Table1[[#This Row],[รวมต้นทุนค่าเดินทาง]]+Table1[[#This Row],[รวมต้นทุนค่าซ่อม]]+Table1[[#This Row],[รวมค่าเสื่อม]]</f>
        <v>5495.3708231595847</v>
      </c>
      <c r="AU4740" s="1">
        <f t="shared" si="223"/>
        <v>4256.109283997258</v>
      </c>
      <c r="AV4740" s="1" t="str" cm="1">
        <f t="array" ref="AV4740">IF(AC4740&lt;4, "เก็บ", IF(OR(AT4740 &lt; PERCENTILE(IF($AC$2:$AC$5092=AC4740, $AT$2:$AT$5092), 0.25) - 1.5 * (PERCENTILE(IF($AC$2:$AC$5092=AC4740, $AT$2:$AT$5092), 0.75) - PERCENTILE(IF($AC$2:$AC$5092=AC4740, $AT$2:$AT$5092), 0.25)), AT4740 &gt; PERCENTILE(IF($AC$2:$AC$5092=AC4740, $AT$2:$AT$5092), 0.75) + 1.5 * (PERCENTILE(IF($AC$2:$AC$5092=AC4740, $AT$2:$AT$5092), 0.75) - PERCENTILE(IF($AC$2:$AC$5092=AC4740, $AT$2:$AT$5092), 0.25))), "ตัด", "เก็บ"))</f>
        <v>เก็บ</v>
      </c>
      <c r="AW4740" s="1">
        <f t="shared" si="224"/>
        <v>3807.0727671795808</v>
      </c>
      <c r="AX4740" s="1">
        <v>2335.0230876608157</v>
      </c>
      <c r="AY4740" s="1">
        <v>1850.5001156336725</v>
      </c>
    </row>
    <row r="4741" spans="1:51" x14ac:dyDescent="0.2">
      <c r="A4741" s="3">
        <v>46112</v>
      </c>
      <c r="B4741">
        <v>46112</v>
      </c>
      <c r="C4741" t="s">
        <v>14943</v>
      </c>
      <c r="D4741" t="s">
        <v>66</v>
      </c>
      <c r="E4741" t="s">
        <v>124</v>
      </c>
      <c r="F4741" t="s">
        <v>190</v>
      </c>
      <c r="G4741" s="1">
        <v>1073</v>
      </c>
      <c r="H4741" s="1">
        <v>0</v>
      </c>
      <c r="I4741" s="1">
        <v>400</v>
      </c>
      <c r="J4741" s="1">
        <v>0</v>
      </c>
      <c r="K4741" s="1">
        <v>0</v>
      </c>
      <c r="L4741" s="1">
        <v>0</v>
      </c>
      <c r="M4741" s="1">
        <v>0</v>
      </c>
      <c r="N4741" s="1">
        <v>0</v>
      </c>
      <c r="O4741" s="1">
        <v>1473</v>
      </c>
      <c r="P4741" t="s">
        <v>14944</v>
      </c>
      <c r="Q4741" s="2">
        <v>244439</v>
      </c>
      <c r="R4741" t="s">
        <v>70</v>
      </c>
      <c r="S4741">
        <v>0</v>
      </c>
      <c r="T4741" t="s">
        <v>254</v>
      </c>
      <c r="U4741" t="s">
        <v>93</v>
      </c>
      <c r="V4741" s="1">
        <v>0</v>
      </c>
      <c r="W4741" s="1">
        <v>0</v>
      </c>
      <c r="X4741" s="1">
        <v>0</v>
      </c>
      <c r="AA4741" t="s">
        <v>58</v>
      </c>
      <c r="AB4741" s="1">
        <v>0</v>
      </c>
      <c r="AC4741" s="4">
        <f>IF(ISNUMBER(MATCH(AD4741, $AD$2:AD4740, 0)), INDEX($AC$2:AC4740, MATCH(AD4741, $AD$2:AD4740, 0)), MAX($AC$2:AC4740)+1)</f>
        <v>14</v>
      </c>
      <c r="AD4741" t="str">
        <f t="shared" si="222"/>
        <v>ลำปาง-ตลาดไท</v>
      </c>
      <c r="AE4741" t="s">
        <v>73</v>
      </c>
      <c r="AF4741" s="1">
        <v>0</v>
      </c>
      <c r="AG4741" s="1">
        <v>0</v>
      </c>
      <c r="AH4741" s="1">
        <v>0</v>
      </c>
      <c r="AI4741" t="s">
        <v>14945</v>
      </c>
      <c r="AJ4741" s="1">
        <v>1</v>
      </c>
      <c r="AK4741" s="1">
        <v>620</v>
      </c>
      <c r="AL4741" s="1">
        <v>620</v>
      </c>
      <c r="AM4741" s="1">
        <v>1</v>
      </c>
      <c r="AN4741" s="1">
        <v>0</v>
      </c>
      <c r="AO4741" s="1">
        <v>0</v>
      </c>
      <c r="AP4741" s="1">
        <v>0</v>
      </c>
      <c r="AQ4741" s="1">
        <v>0</v>
      </c>
      <c r="AR4741" s="1">
        <v>1473</v>
      </c>
      <c r="AS4741" s="1">
        <v>800.96745426829273</v>
      </c>
      <c r="AT4741" s="1">
        <f>Table1[[#This Row],[รวมต้นทุนค่าเดินทาง]]+Table1[[#This Row],[รวมต้นทุนค่าซ่อม]]+Table1[[#This Row],[รวมค่าเสื่อม]]</f>
        <v>3922.8676037171999</v>
      </c>
      <c r="AU4741" s="1" t="e">
        <f t="shared" si="223"/>
        <v>#N/A</v>
      </c>
      <c r="AV4741" s="1" t="e" cm="1">
        <f t="array" ref="AV4741">IF(AC4741&lt;4, "เก็บ", IF(OR(AT4741 &lt; PERCENTILE(IF($AC$2:$AC$5092=AC4741, $AT$2:$AT$5092), 0.25) - 1.5 * (PERCENTILE(IF($AC$2:$AC$5092=AC4741, $AT$2:$AT$5092), 0.75) - PERCENTILE(IF($AC$2:$AC$5092=AC4741, $AT$2:$AT$5092), 0.25)), AT4741 &gt; PERCENTILE(IF($AC$2:$AC$5092=AC4741, $AT$2:$AT$5092), 0.75) + 1.5 * (PERCENTILE(IF($AC$2:$AC$5092=AC4741, $AT$2:$AT$5092), 0.75) - PERCENTILE(IF($AC$2:$AC$5092=AC4741, $AT$2:$AT$5092), 0.25))), "ตัด", "เก็บ"))</f>
        <v>#N/A</v>
      </c>
      <c r="AW4741" s="1" t="e">
        <f t="shared" si="224"/>
        <v>#DIV/0!</v>
      </c>
      <c r="AX4741" s="1">
        <v>2411.9362516169685</v>
      </c>
      <c r="AY4741" s="1">
        <v>1648.9001494489071</v>
      </c>
    </row>
    <row r="4742" spans="1:51" x14ac:dyDescent="0.2">
      <c r="A4742" s="3">
        <v>46112</v>
      </c>
      <c r="B4742">
        <v>46112</v>
      </c>
      <c r="C4742" t="s">
        <v>14946</v>
      </c>
      <c r="D4742" t="s">
        <v>66</v>
      </c>
      <c r="E4742" t="s">
        <v>84</v>
      </c>
      <c r="F4742" t="s">
        <v>415</v>
      </c>
      <c r="G4742" s="1">
        <v>0</v>
      </c>
      <c r="H4742" s="1">
        <v>0</v>
      </c>
      <c r="I4742" s="1">
        <v>0</v>
      </c>
      <c r="J4742" s="1">
        <v>0</v>
      </c>
      <c r="K4742" s="1">
        <v>0</v>
      </c>
      <c r="L4742" s="1">
        <v>0</v>
      </c>
      <c r="M4742" s="1">
        <v>0</v>
      </c>
      <c r="N4742" s="1">
        <v>825</v>
      </c>
      <c r="O4742" s="1">
        <v>825</v>
      </c>
      <c r="P4742" t="s">
        <v>14947</v>
      </c>
      <c r="Q4742" s="2">
        <v>244439</v>
      </c>
      <c r="R4742" t="s">
        <v>55</v>
      </c>
      <c r="S4742">
        <v>0</v>
      </c>
      <c r="T4742" t="s">
        <v>87</v>
      </c>
      <c r="U4742" t="s">
        <v>71</v>
      </c>
      <c r="V4742" s="1">
        <v>0</v>
      </c>
      <c r="W4742" s="1">
        <v>784</v>
      </c>
      <c r="X4742" s="1">
        <v>0</v>
      </c>
      <c r="Y4742" t="s">
        <v>108</v>
      </c>
      <c r="Z4742" t="s">
        <v>71</v>
      </c>
      <c r="AA4742" t="s">
        <v>12678</v>
      </c>
      <c r="AB4742" s="1">
        <v>0</v>
      </c>
      <c r="AC4742" s="4">
        <f>IF(ISNUMBER(MATCH(AD4742, $AD$2:AD4741, 0)), INDEX($AC$2:AC4741, MATCH(AD4742, $AD$2:AD4741, 0)), MAX($AC$2:AC4741)+1)</f>
        <v>6</v>
      </c>
      <c r="AD4742" t="str">
        <f t="shared" si="222"/>
        <v>เชียงราย-เชียงใหม่</v>
      </c>
      <c r="AE4742" t="s">
        <v>55</v>
      </c>
      <c r="AF4742" s="1">
        <v>0</v>
      </c>
      <c r="AG4742" s="1">
        <v>0</v>
      </c>
      <c r="AH4742" s="1">
        <v>0</v>
      </c>
      <c r="AI4742" t="s">
        <v>14948</v>
      </c>
      <c r="AJ4742" s="1">
        <v>1</v>
      </c>
      <c r="AL4742" s="1">
        <v>0</v>
      </c>
      <c r="AM4742" s="1">
        <v>0</v>
      </c>
      <c r="AN4742" s="1">
        <v>0</v>
      </c>
      <c r="AO4742" s="1">
        <v>0</v>
      </c>
      <c r="AP4742" s="1">
        <v>0</v>
      </c>
      <c r="AQ4742" s="1">
        <v>0</v>
      </c>
      <c r="AR4742" s="1">
        <v>1609</v>
      </c>
      <c r="AS4742" s="1">
        <v>345.99676470588236</v>
      </c>
      <c r="AT4742" s="1">
        <f>Table1[[#This Row],[รวมต้นทุนค่าเดินทาง]]+Table1[[#This Row],[รวมต้นทุนค่าซ่อม]]+Table1[[#This Row],[รวมค่าเสื่อม]]</f>
        <v>3210.5771218487398</v>
      </c>
      <c r="AU4742" s="1">
        <f t="shared" si="223"/>
        <v>4428.3346813776061</v>
      </c>
      <c r="AV4742" s="1" t="str" cm="1">
        <f t="array" ref="AV4742">IF(AC4742&lt;4, "เก็บ", IF(OR(AT4742 &lt; PERCENTILE(IF($AC$2:$AC$5092=AC4742, $AT$2:$AT$5092), 0.25) - 1.5 * (PERCENTILE(IF($AC$2:$AC$5092=AC4742, $AT$2:$AT$5092), 0.75) - PERCENTILE(IF($AC$2:$AC$5092=AC4742, $AT$2:$AT$5092), 0.25)), AT4742 &gt; PERCENTILE(IF($AC$2:$AC$5092=AC4742, $AT$2:$AT$5092), 0.75) + 1.5 * (PERCENTILE(IF($AC$2:$AC$5092=AC4742, $AT$2:$AT$5092), 0.75) - PERCENTILE(IF($AC$2:$AC$5092=AC4742, $AT$2:$AT$5092), 0.25))), "ตัด", "เก็บ"))</f>
        <v>เก็บ</v>
      </c>
      <c r="AW4742" s="1">
        <f t="shared" si="224"/>
        <v>3873.7679454274344</v>
      </c>
      <c r="AX4742" s="1">
        <v>2781.4385174989698</v>
      </c>
      <c r="AY4742" s="1">
        <v>1255.5803571428571</v>
      </c>
    </row>
    <row r="4743" spans="1:51" x14ac:dyDescent="0.2">
      <c r="A4743" s="3">
        <v>46113</v>
      </c>
      <c r="B4743">
        <v>46113</v>
      </c>
      <c r="C4743" t="s">
        <v>14949</v>
      </c>
      <c r="D4743" t="s">
        <v>66</v>
      </c>
      <c r="E4743" t="s">
        <v>184</v>
      </c>
      <c r="F4743" t="s">
        <v>1088</v>
      </c>
      <c r="G4743" s="1">
        <v>2000</v>
      </c>
      <c r="H4743" s="1">
        <v>0</v>
      </c>
      <c r="I4743" s="1">
        <v>750</v>
      </c>
      <c r="J4743" s="1">
        <v>0</v>
      </c>
      <c r="K4743" s="1">
        <v>0</v>
      </c>
      <c r="L4743" s="1">
        <v>0</v>
      </c>
      <c r="M4743" s="1">
        <v>0</v>
      </c>
      <c r="N4743" s="1">
        <v>0</v>
      </c>
      <c r="O4743" s="1">
        <v>2750</v>
      </c>
      <c r="P4743" t="s">
        <v>14950</v>
      </c>
      <c r="Q4743" s="2">
        <v>244440</v>
      </c>
      <c r="R4743" t="s">
        <v>70</v>
      </c>
      <c r="S4743">
        <v>0</v>
      </c>
      <c r="T4743" t="s">
        <v>254</v>
      </c>
      <c r="U4743" t="s">
        <v>161</v>
      </c>
      <c r="V4743" s="1">
        <v>0</v>
      </c>
      <c r="W4743" s="1">
        <v>0</v>
      </c>
      <c r="X4743" s="1">
        <v>0</v>
      </c>
      <c r="AA4743" t="s">
        <v>58</v>
      </c>
      <c r="AB4743" s="1">
        <v>0</v>
      </c>
      <c r="AC4743" s="4">
        <f>IF(ISNUMBER(MATCH(AD4743, $AD$2:AD4742, 0)), INDEX($AC$2:AC4742, MATCH(AD4743, $AD$2:AD4742, 0)), MAX($AC$2:AC4742)+1)</f>
        <v>11</v>
      </c>
      <c r="AD4743" t="str">
        <f t="shared" si="222"/>
        <v>ลำปาง-พุทธมณฑลสาย 2</v>
      </c>
      <c r="AE4743" t="s">
        <v>73</v>
      </c>
      <c r="AF4743" s="1">
        <v>0</v>
      </c>
      <c r="AG4743" s="1">
        <v>0</v>
      </c>
      <c r="AH4743" s="1">
        <v>0</v>
      </c>
      <c r="AI4743" t="s">
        <v>14951</v>
      </c>
      <c r="AJ4743" s="1">
        <v>1</v>
      </c>
      <c r="AK4743" s="1">
        <v>720</v>
      </c>
      <c r="AL4743" s="1">
        <v>720</v>
      </c>
      <c r="AM4743" s="1">
        <v>1</v>
      </c>
      <c r="AN4743" s="1">
        <v>11759.886500000001</v>
      </c>
      <c r="AO4743" s="1">
        <v>11759.886500000001</v>
      </c>
      <c r="AP4743" s="1">
        <v>0</v>
      </c>
      <c r="AQ4743" s="1">
        <v>0</v>
      </c>
      <c r="AR4743" s="1">
        <v>14509.886500000001</v>
      </c>
      <c r="AS4743" s="1">
        <v>3837.0755935109796</v>
      </c>
      <c r="AT4743" s="1">
        <f>Table1[[#This Row],[รวมต้นทุนค่าเดินทาง]]+Table1[[#This Row],[รวมต้นทุนค่าซ่อม]]+Table1[[#This Row],[รวมค่าเสื่อม]]</f>
        <v>20360.183247357134</v>
      </c>
      <c r="AU4743" s="1">
        <f t="shared" si="223"/>
        <v>4930.4097489270907</v>
      </c>
      <c r="AV4743" s="1" t="str" cm="1">
        <f t="array" ref="AV4743">IF(AC4743&lt;4, "เก็บ", IF(OR(AT4743 &lt; PERCENTILE(IF($AC$2:$AC$5092=AC4743, $AT$2:$AT$5092), 0.25) - 1.5 * (PERCENTILE(IF($AC$2:$AC$5092=AC4743, $AT$2:$AT$5092), 0.75) - PERCENTILE(IF($AC$2:$AC$5092=AC4743, $AT$2:$AT$5092), 0.25)), AT4743 &gt; PERCENTILE(IF($AC$2:$AC$5092=AC4743, $AT$2:$AT$5092), 0.75) + 1.5 * (PERCENTILE(IF($AC$2:$AC$5092=AC4743, $AT$2:$AT$5092), 0.75) - PERCENTILE(IF($AC$2:$AC$5092=AC4743, $AT$2:$AT$5092), 0.25))), "ตัด", "เก็บ"))</f>
        <v>ตัด</v>
      </c>
      <c r="AW4743" s="1">
        <f t="shared" si="224"/>
        <v>4496.4734610911819</v>
      </c>
      <c r="AX4743" s="1">
        <v>2927.9145864762854</v>
      </c>
      <c r="AY4743" s="1">
        <v>2013.2211538461538</v>
      </c>
    </row>
    <row r="4744" spans="1:51" x14ac:dyDescent="0.2">
      <c r="A4744" s="3">
        <v>46113</v>
      </c>
      <c r="B4744">
        <v>46113</v>
      </c>
      <c r="C4744" t="s">
        <v>14952</v>
      </c>
      <c r="D4744" t="s">
        <v>66</v>
      </c>
      <c r="E4744" t="s">
        <v>67</v>
      </c>
      <c r="F4744" t="s">
        <v>180</v>
      </c>
      <c r="G4744" s="1">
        <v>0</v>
      </c>
      <c r="H4744" s="1">
        <v>0</v>
      </c>
      <c r="I4744" s="1">
        <v>400</v>
      </c>
      <c r="J4744" s="1">
        <v>0</v>
      </c>
      <c r="K4744" s="1">
        <v>0</v>
      </c>
      <c r="L4744" s="1">
        <v>0</v>
      </c>
      <c r="M4744" s="1">
        <v>0</v>
      </c>
      <c r="N4744" s="1">
        <v>0</v>
      </c>
      <c r="O4744" s="1">
        <v>400</v>
      </c>
      <c r="P4744" t="s">
        <v>14953</v>
      </c>
      <c r="Q4744" s="2">
        <v>244440</v>
      </c>
      <c r="R4744" t="s">
        <v>70</v>
      </c>
      <c r="S4744">
        <v>0</v>
      </c>
      <c r="T4744" t="s">
        <v>254</v>
      </c>
      <c r="U4744" t="s">
        <v>161</v>
      </c>
      <c r="V4744" s="1">
        <v>0</v>
      </c>
      <c r="W4744" s="1">
        <v>0</v>
      </c>
      <c r="X4744" s="1">
        <v>0</v>
      </c>
      <c r="AA4744" t="s">
        <v>58</v>
      </c>
      <c r="AB4744" s="1">
        <v>0</v>
      </c>
      <c r="AC4744" s="4">
        <f>IF(ISNUMBER(MATCH(AD4744, $AD$2:AD4743, 0)), INDEX($AC$2:AC4743, MATCH(AD4744, $AD$2:AD4743, 0)), MAX($AC$2:AC4743)+1)</f>
        <v>11</v>
      </c>
      <c r="AD4744" t="str">
        <f t="shared" ref="AD4744:AD4807" si="225">T4744&amp;"-"&amp;U4744</f>
        <v>ลำปาง-พุทธมณฑลสาย 2</v>
      </c>
      <c r="AE4744" t="s">
        <v>73</v>
      </c>
      <c r="AF4744" s="1">
        <v>0</v>
      </c>
      <c r="AG4744" s="1">
        <v>0</v>
      </c>
      <c r="AH4744" s="1">
        <v>0</v>
      </c>
      <c r="AI4744" t="s">
        <v>14954</v>
      </c>
      <c r="AJ4744" s="1">
        <v>1</v>
      </c>
      <c r="AK4744" s="1">
        <v>720</v>
      </c>
      <c r="AL4744" s="1">
        <v>720</v>
      </c>
      <c r="AM4744" s="1">
        <v>1</v>
      </c>
      <c r="AN4744" s="1">
        <v>0</v>
      </c>
      <c r="AO4744" s="1">
        <v>0</v>
      </c>
      <c r="AP4744" s="1">
        <v>0</v>
      </c>
      <c r="AQ4744" s="1">
        <v>0</v>
      </c>
      <c r="AR4744" s="1">
        <v>400</v>
      </c>
      <c r="AS4744" s="1">
        <v>2050.4764920502093</v>
      </c>
      <c r="AT4744" s="1">
        <f>Table1[[#This Row],[รวมต้นทุนค่าเดินทาง]]+Table1[[#This Row],[รวมต้นทุนค่าซ่อม]]+Table1[[#This Row],[รวมค่าเสื่อม]]</f>
        <v>4463.6976458963636</v>
      </c>
      <c r="AU4744" s="1">
        <f t="shared" si="223"/>
        <v>4930.4097489270907</v>
      </c>
      <c r="AV4744" s="1" t="str" cm="1">
        <f t="array" ref="AV4744">IF(AC4744&lt;4, "เก็บ", IF(OR(AT4744 &lt; PERCENTILE(IF($AC$2:$AC$5092=AC4744, $AT$2:$AT$5092), 0.25) - 1.5 * (PERCENTILE(IF($AC$2:$AC$5092=AC4744, $AT$2:$AT$5092), 0.75) - PERCENTILE(IF($AC$2:$AC$5092=AC4744, $AT$2:$AT$5092), 0.25)), AT4744 &gt; PERCENTILE(IF($AC$2:$AC$5092=AC4744, $AT$2:$AT$5092), 0.75) + 1.5 * (PERCENTILE(IF($AC$2:$AC$5092=AC4744, $AT$2:$AT$5092), 0.75) - PERCENTILE(IF($AC$2:$AC$5092=AC4744, $AT$2:$AT$5092), 0.25))), "ตัด", "เก็บ"))</f>
        <v>เก็บ</v>
      </c>
      <c r="AW4744" s="1">
        <f t="shared" si="224"/>
        <v>4496.4734610911819</v>
      </c>
      <c r="AX4744" s="1">
        <v>2927.9145864762854</v>
      </c>
      <c r="AY4744" s="1">
        <v>2013.2211538461538</v>
      </c>
    </row>
    <row r="4745" spans="1:51" x14ac:dyDescent="0.2">
      <c r="A4745" s="3">
        <v>46113</v>
      </c>
      <c r="B4745">
        <v>46113</v>
      </c>
      <c r="C4745" t="s">
        <v>14955</v>
      </c>
      <c r="D4745" t="s">
        <v>66</v>
      </c>
      <c r="E4745" t="s">
        <v>184</v>
      </c>
      <c r="F4745" t="s">
        <v>1060</v>
      </c>
      <c r="G4745" s="1">
        <v>1733</v>
      </c>
      <c r="H4745" s="1">
        <v>0</v>
      </c>
      <c r="I4745" s="1">
        <v>750</v>
      </c>
      <c r="J4745" s="1">
        <v>0</v>
      </c>
      <c r="K4745" s="1">
        <v>0</v>
      </c>
      <c r="L4745" s="1">
        <v>0</v>
      </c>
      <c r="M4745" s="1">
        <v>0</v>
      </c>
      <c r="N4745" s="1">
        <v>0</v>
      </c>
      <c r="O4745" s="1">
        <v>2483</v>
      </c>
      <c r="P4745" t="s">
        <v>14956</v>
      </c>
      <c r="Q4745" s="2">
        <v>244440</v>
      </c>
      <c r="R4745" t="s">
        <v>70</v>
      </c>
      <c r="S4745">
        <v>0</v>
      </c>
      <c r="T4745" t="s">
        <v>71</v>
      </c>
      <c r="U4745" t="s">
        <v>72</v>
      </c>
      <c r="V4745" s="1">
        <v>4127</v>
      </c>
      <c r="W4745" s="1">
        <v>0</v>
      </c>
      <c r="X4745" s="1">
        <v>0</v>
      </c>
      <c r="AA4745" t="s">
        <v>58</v>
      </c>
      <c r="AB4745" s="1">
        <v>0</v>
      </c>
      <c r="AC4745" s="4">
        <f>IF(ISNUMBER(MATCH(AD4745, $AD$2:AD4744, 0)), INDEX($AC$2:AC4744, MATCH(AD4745, $AD$2:AD4744, 0)), MAX($AC$2:AC4744)+1)</f>
        <v>2</v>
      </c>
      <c r="AD4745" t="str">
        <f t="shared" si="225"/>
        <v>เชียงใหม่-พุทธมณฑลสาย 5</v>
      </c>
      <c r="AE4745" t="s">
        <v>73</v>
      </c>
      <c r="AF4745" s="1">
        <v>0</v>
      </c>
      <c r="AG4745" s="1">
        <v>0</v>
      </c>
      <c r="AH4745" s="1">
        <v>0</v>
      </c>
      <c r="AI4745" t="s">
        <v>14957</v>
      </c>
      <c r="AJ4745" s="1">
        <v>1</v>
      </c>
      <c r="AK4745" s="1">
        <v>720</v>
      </c>
      <c r="AL4745" s="1">
        <v>720</v>
      </c>
      <c r="AM4745" s="1">
        <v>1</v>
      </c>
      <c r="AN4745" s="1">
        <v>0</v>
      </c>
      <c r="AO4745" s="1">
        <v>0</v>
      </c>
      <c r="AP4745" s="1">
        <v>0</v>
      </c>
      <c r="AQ4745" s="1">
        <v>0</v>
      </c>
      <c r="AR4745" s="1">
        <v>6610</v>
      </c>
      <c r="AS4745" s="1">
        <v>4585.1700070289589</v>
      </c>
      <c r="AT4745" s="1">
        <f>Table1[[#This Row],[รวมต้นทุนค่าเดินทาง]]+Table1[[#This Row],[รวมต้นทุนค่าซ่อม]]+Table1[[#This Row],[รวมค่าเสื่อม]]</f>
        <v>12835.6764162042</v>
      </c>
      <c r="AU4745" s="1">
        <f t="shared" si="223"/>
        <v>5026.5629662053279</v>
      </c>
      <c r="AV4745" s="1" t="str" cm="1">
        <f t="array" ref="AV4745">IF(AC4745&lt;4, "เก็บ", IF(OR(AT4745 &lt; PERCENTILE(IF($AC$2:$AC$5092=AC4745, $AT$2:$AT$5092), 0.25) - 1.5 * (PERCENTILE(IF($AC$2:$AC$5092=AC4745, $AT$2:$AT$5092), 0.75) - PERCENTILE(IF($AC$2:$AC$5092=AC4745, $AT$2:$AT$5092), 0.25)), AT4745 &gt; PERCENTILE(IF($AC$2:$AC$5092=AC4745, $AT$2:$AT$5092), 0.75) + 1.5 * (PERCENTILE(IF($AC$2:$AC$5092=AC4745, $AT$2:$AT$5092), 0.75) - PERCENTILE(IF($AC$2:$AC$5092=AC4745, $AT$2:$AT$5092), 0.25))), "ตัด", "เก็บ"))</f>
        <v>เก็บ</v>
      </c>
      <c r="AW4745" s="1">
        <f t="shared" si="224"/>
        <v>5026.5629662053279</v>
      </c>
      <c r="AX4745" s="1">
        <v>4064.5059139663294</v>
      </c>
      <c r="AY4745" s="1">
        <v>1640.5064091752404</v>
      </c>
    </row>
    <row r="4746" spans="1:51" x14ac:dyDescent="0.2">
      <c r="A4746" s="3">
        <v>46113</v>
      </c>
      <c r="B4746">
        <v>46113</v>
      </c>
      <c r="C4746" t="s">
        <v>14958</v>
      </c>
      <c r="D4746" t="s">
        <v>66</v>
      </c>
      <c r="E4746" t="s">
        <v>124</v>
      </c>
      <c r="F4746" t="s">
        <v>324</v>
      </c>
      <c r="G4746" s="1">
        <v>1362</v>
      </c>
      <c r="H4746" s="1">
        <v>0</v>
      </c>
      <c r="I4746" s="1">
        <v>500</v>
      </c>
      <c r="J4746" s="1">
        <v>0</v>
      </c>
      <c r="K4746" s="1">
        <v>0</v>
      </c>
      <c r="L4746" s="1">
        <v>0</v>
      </c>
      <c r="M4746" s="1">
        <v>0</v>
      </c>
      <c r="N4746" s="1">
        <v>0</v>
      </c>
      <c r="O4746" s="1">
        <v>1862</v>
      </c>
      <c r="P4746" t="s">
        <v>14959</v>
      </c>
      <c r="Q4746" s="2">
        <v>244440</v>
      </c>
      <c r="R4746" t="s">
        <v>70</v>
      </c>
      <c r="S4746">
        <v>0</v>
      </c>
      <c r="T4746" t="s">
        <v>71</v>
      </c>
      <c r="U4746" t="s">
        <v>72</v>
      </c>
      <c r="V4746" s="1">
        <v>0</v>
      </c>
      <c r="W4746" s="1">
        <v>0</v>
      </c>
      <c r="X4746" s="1">
        <v>0</v>
      </c>
      <c r="AA4746" t="s">
        <v>58</v>
      </c>
      <c r="AB4746" s="1">
        <v>0</v>
      </c>
      <c r="AC4746" s="4">
        <f>IF(ISNUMBER(MATCH(AD4746, $AD$2:AD4745, 0)), INDEX($AC$2:AC4745, MATCH(AD4746, $AD$2:AD4745, 0)), MAX($AC$2:AC4745)+1)</f>
        <v>2</v>
      </c>
      <c r="AD4746" t="str">
        <f t="shared" si="225"/>
        <v>เชียงใหม่-พุทธมณฑลสาย 5</v>
      </c>
      <c r="AE4746" t="s">
        <v>73</v>
      </c>
      <c r="AF4746" s="1">
        <v>0</v>
      </c>
      <c r="AG4746" s="1">
        <v>0</v>
      </c>
      <c r="AH4746" s="1">
        <v>0</v>
      </c>
      <c r="AI4746" t="s">
        <v>14960</v>
      </c>
      <c r="AJ4746" s="1">
        <v>1</v>
      </c>
      <c r="AK4746" s="1">
        <v>720</v>
      </c>
      <c r="AL4746" s="1">
        <v>720</v>
      </c>
      <c r="AM4746" s="1">
        <v>1</v>
      </c>
      <c r="AN4746" s="1">
        <v>0</v>
      </c>
      <c r="AO4746" s="1">
        <v>0</v>
      </c>
      <c r="AP4746" s="1">
        <v>0</v>
      </c>
      <c r="AQ4746" s="1">
        <v>0</v>
      </c>
      <c r="AR4746" s="1">
        <v>1862</v>
      </c>
      <c r="AS4746" s="1">
        <v>633.00797933198328</v>
      </c>
      <c r="AT4746" s="1">
        <f>Table1[[#This Row],[รวมต้นทุนค่าเดินทาง]]+Table1[[#This Row],[รวมต้นทุนค่าซ่อม]]+Table1[[#This Row],[รวมค่าเสื่อม]]</f>
        <v>4135.5143885072239</v>
      </c>
      <c r="AU4746" s="1">
        <f t="shared" si="223"/>
        <v>5026.5629662053279</v>
      </c>
      <c r="AV4746" s="1" t="str" cm="1">
        <f t="array" ref="AV4746">IF(AC4746&lt;4, "เก็บ", IF(OR(AT4746 &lt; PERCENTILE(IF($AC$2:$AC$5092=AC4746, $AT$2:$AT$5092), 0.25) - 1.5 * (PERCENTILE(IF($AC$2:$AC$5092=AC4746, $AT$2:$AT$5092), 0.75) - PERCENTILE(IF($AC$2:$AC$5092=AC4746, $AT$2:$AT$5092), 0.25)), AT4746 &gt; PERCENTILE(IF($AC$2:$AC$5092=AC4746, $AT$2:$AT$5092), 0.75) + 1.5 * (PERCENTILE(IF($AC$2:$AC$5092=AC4746, $AT$2:$AT$5092), 0.75) - PERCENTILE(IF($AC$2:$AC$5092=AC4746, $AT$2:$AT$5092), 0.25))), "ตัด", "เก็บ"))</f>
        <v>เก็บ</v>
      </c>
      <c r="AW4746" s="1">
        <f t="shared" si="224"/>
        <v>5026.5629662053279</v>
      </c>
      <c r="AX4746" s="1">
        <v>4064.5059139663294</v>
      </c>
      <c r="AY4746" s="1">
        <v>1640.5064091752404</v>
      </c>
    </row>
    <row r="4747" spans="1:51" x14ac:dyDescent="0.2">
      <c r="A4747" s="3">
        <v>46113</v>
      </c>
      <c r="B4747">
        <v>46113</v>
      </c>
      <c r="C4747" t="s">
        <v>14961</v>
      </c>
      <c r="D4747" t="s">
        <v>66</v>
      </c>
      <c r="E4747" t="s">
        <v>184</v>
      </c>
      <c r="F4747" t="s">
        <v>439</v>
      </c>
      <c r="G4747" s="1">
        <v>1711</v>
      </c>
      <c r="H4747" s="1">
        <v>4149</v>
      </c>
      <c r="I4747" s="1">
        <v>750</v>
      </c>
      <c r="J4747" s="1">
        <v>0</v>
      </c>
      <c r="K4747" s="1">
        <v>0</v>
      </c>
      <c r="L4747" s="1">
        <v>0</v>
      </c>
      <c r="M4747" s="1">
        <v>0</v>
      </c>
      <c r="N4747" s="1">
        <v>0</v>
      </c>
      <c r="O4747" s="1">
        <v>2461</v>
      </c>
      <c r="P4747" t="s">
        <v>14962</v>
      </c>
      <c r="Q4747" s="2">
        <v>244440</v>
      </c>
      <c r="R4747" t="s">
        <v>70</v>
      </c>
      <c r="S4747">
        <v>0</v>
      </c>
      <c r="T4747" t="s">
        <v>71</v>
      </c>
      <c r="U4747" t="s">
        <v>72</v>
      </c>
      <c r="V4747" s="1">
        <v>0</v>
      </c>
      <c r="W4747" s="1">
        <v>0</v>
      </c>
      <c r="X4747" s="1">
        <v>0</v>
      </c>
      <c r="AA4747" t="s">
        <v>58</v>
      </c>
      <c r="AB4747" s="1">
        <v>0</v>
      </c>
      <c r="AC4747" s="4">
        <f>IF(ISNUMBER(MATCH(AD4747, $AD$2:AD4746, 0)), INDEX($AC$2:AC4746, MATCH(AD4747, $AD$2:AD4746, 0)), MAX($AC$2:AC4746)+1)</f>
        <v>2</v>
      </c>
      <c r="AD4747" t="str">
        <f t="shared" si="225"/>
        <v>เชียงใหม่-พุทธมณฑลสาย 5</v>
      </c>
      <c r="AE4747" t="s">
        <v>73</v>
      </c>
      <c r="AF4747" s="1">
        <v>0</v>
      </c>
      <c r="AG4747" s="1">
        <v>0</v>
      </c>
      <c r="AH4747" s="1">
        <v>0</v>
      </c>
      <c r="AI4747" t="s">
        <v>14963</v>
      </c>
      <c r="AJ4747" s="1">
        <v>1</v>
      </c>
      <c r="AK4747" s="1">
        <v>720</v>
      </c>
      <c r="AL4747" s="1">
        <v>720</v>
      </c>
      <c r="AM4747" s="1">
        <v>1</v>
      </c>
      <c r="AN4747" s="1">
        <v>0</v>
      </c>
      <c r="AO4747" s="1">
        <v>0</v>
      </c>
      <c r="AP4747" s="1">
        <v>0</v>
      </c>
      <c r="AQ4747" s="1">
        <v>0</v>
      </c>
      <c r="AR4747" s="1">
        <v>6610</v>
      </c>
      <c r="AS4747" s="1">
        <v>842.94016691914248</v>
      </c>
      <c r="AT4747" s="1">
        <f>Table1[[#This Row],[รวมต้นทุนค่าเดินทาง]]+Table1[[#This Row],[รวมต้นทุนค่าซ่อม]]+Table1[[#This Row],[รวมค่าเสื่อม]]</f>
        <v>9212.2935018462285</v>
      </c>
      <c r="AU4747" s="1">
        <f t="shared" si="223"/>
        <v>5026.5629662053279</v>
      </c>
      <c r="AV4747" s="1" t="str" cm="1">
        <f t="array" ref="AV4747">IF(AC4747&lt;4, "เก็บ", IF(OR(AT4747 &lt; PERCENTILE(IF($AC$2:$AC$5092=AC4747, $AT$2:$AT$5092), 0.25) - 1.5 * (PERCENTILE(IF($AC$2:$AC$5092=AC4747, $AT$2:$AT$5092), 0.75) - PERCENTILE(IF($AC$2:$AC$5092=AC4747, $AT$2:$AT$5092), 0.25)), AT4747 &gt; PERCENTILE(IF($AC$2:$AC$5092=AC4747, $AT$2:$AT$5092), 0.75) + 1.5 * (PERCENTILE(IF($AC$2:$AC$5092=AC4747, $AT$2:$AT$5092), 0.75) - PERCENTILE(IF($AC$2:$AC$5092=AC4747, $AT$2:$AT$5092), 0.25))), "ตัด", "เก็บ"))</f>
        <v>เก็บ</v>
      </c>
      <c r="AW4747" s="1">
        <f t="shared" si="224"/>
        <v>5026.5629662053279</v>
      </c>
      <c r="AX4747" s="1">
        <v>4064.5059139663294</v>
      </c>
      <c r="AY4747" s="1">
        <v>1759.3533349270861</v>
      </c>
    </row>
    <row r="4748" spans="1:51" x14ac:dyDescent="0.2">
      <c r="A4748" s="3">
        <v>46113</v>
      </c>
      <c r="B4748">
        <v>46113</v>
      </c>
      <c r="C4748" t="s">
        <v>14964</v>
      </c>
      <c r="D4748" t="s">
        <v>66</v>
      </c>
      <c r="E4748" t="s">
        <v>124</v>
      </c>
      <c r="F4748" t="s">
        <v>125</v>
      </c>
      <c r="G4748" s="1">
        <v>1362</v>
      </c>
      <c r="H4748" s="1">
        <v>0</v>
      </c>
      <c r="I4748" s="1">
        <v>500</v>
      </c>
      <c r="J4748" s="1">
        <v>0</v>
      </c>
      <c r="K4748" s="1">
        <v>0</v>
      </c>
      <c r="L4748" s="1">
        <v>0</v>
      </c>
      <c r="M4748" s="1">
        <v>0</v>
      </c>
      <c r="N4748" s="1">
        <v>0</v>
      </c>
      <c r="O4748" s="1">
        <v>1862</v>
      </c>
      <c r="P4748" t="s">
        <v>14965</v>
      </c>
      <c r="Q4748" s="2">
        <v>244440</v>
      </c>
      <c r="R4748" t="s">
        <v>70</v>
      </c>
      <c r="S4748">
        <v>0</v>
      </c>
      <c r="T4748" t="s">
        <v>71</v>
      </c>
      <c r="U4748" t="s">
        <v>72</v>
      </c>
      <c r="V4748" s="1">
        <v>0</v>
      </c>
      <c r="W4748" s="1">
        <v>0</v>
      </c>
      <c r="X4748" s="1">
        <v>0</v>
      </c>
      <c r="AA4748" t="s">
        <v>58</v>
      </c>
      <c r="AB4748" s="1">
        <v>0</v>
      </c>
      <c r="AC4748" s="4">
        <f>IF(ISNUMBER(MATCH(AD4748, $AD$2:AD4747, 0)), INDEX($AC$2:AC4747, MATCH(AD4748, $AD$2:AD4747, 0)), MAX($AC$2:AC4747)+1)</f>
        <v>2</v>
      </c>
      <c r="AD4748" t="str">
        <f t="shared" si="225"/>
        <v>เชียงใหม่-พุทธมณฑลสาย 5</v>
      </c>
      <c r="AE4748" t="s">
        <v>73</v>
      </c>
      <c r="AF4748" s="1">
        <v>0</v>
      </c>
      <c r="AG4748" s="1">
        <v>0</v>
      </c>
      <c r="AH4748" s="1">
        <v>0</v>
      </c>
      <c r="AI4748" t="s">
        <v>14966</v>
      </c>
      <c r="AJ4748" s="1">
        <v>1</v>
      </c>
      <c r="AK4748" s="1">
        <v>720</v>
      </c>
      <c r="AL4748" s="1">
        <v>720</v>
      </c>
      <c r="AM4748" s="1">
        <v>1</v>
      </c>
      <c r="AN4748" s="1">
        <v>0</v>
      </c>
      <c r="AO4748" s="1">
        <v>0</v>
      </c>
      <c r="AP4748" s="1">
        <v>0</v>
      </c>
      <c r="AQ4748" s="1">
        <v>0</v>
      </c>
      <c r="AR4748" s="1">
        <v>1862</v>
      </c>
      <c r="AS4748" s="1">
        <v>286.7298953611363</v>
      </c>
      <c r="AT4748" s="1">
        <f>Table1[[#This Row],[รวมต้นทุนค่าเดินทาง]]+Table1[[#This Row],[รวมต้นทุนค่าซ่อม]]+Table1[[#This Row],[รวมค่าเสื่อม]]</f>
        <v>3908.0832302882222</v>
      </c>
      <c r="AU4748" s="1">
        <f t="shared" si="223"/>
        <v>5026.5629662053279</v>
      </c>
      <c r="AV4748" s="1" t="str" cm="1">
        <f t="array" ref="AV4748">IF(AC4748&lt;4, "เก็บ", IF(OR(AT4748 &lt; PERCENTILE(IF($AC$2:$AC$5092=AC4748, $AT$2:$AT$5092), 0.25) - 1.5 * (PERCENTILE(IF($AC$2:$AC$5092=AC4748, $AT$2:$AT$5092), 0.75) - PERCENTILE(IF($AC$2:$AC$5092=AC4748, $AT$2:$AT$5092), 0.25)), AT4748 &gt; PERCENTILE(IF($AC$2:$AC$5092=AC4748, $AT$2:$AT$5092), 0.75) + 1.5 * (PERCENTILE(IF($AC$2:$AC$5092=AC4748, $AT$2:$AT$5092), 0.75) - PERCENTILE(IF($AC$2:$AC$5092=AC4748, $AT$2:$AT$5092), 0.25))), "ตัด", "เก็บ"))</f>
        <v>เก็บ</v>
      </c>
      <c r="AW4748" s="1">
        <f t="shared" si="224"/>
        <v>5026.5629662053279</v>
      </c>
      <c r="AX4748" s="1">
        <v>4064.5059139663294</v>
      </c>
      <c r="AY4748" s="1">
        <v>1759.3533349270861</v>
      </c>
    </row>
    <row r="4749" spans="1:51" x14ac:dyDescent="0.2">
      <c r="A4749" s="3">
        <v>46113</v>
      </c>
      <c r="B4749">
        <v>46113</v>
      </c>
      <c r="C4749" t="s">
        <v>14967</v>
      </c>
      <c r="D4749" t="s">
        <v>66</v>
      </c>
      <c r="E4749" t="s">
        <v>124</v>
      </c>
      <c r="F4749" t="s">
        <v>1102</v>
      </c>
      <c r="G4749" s="1">
        <v>1278</v>
      </c>
      <c r="H4749" s="1">
        <v>0</v>
      </c>
      <c r="I4749" s="1">
        <v>400</v>
      </c>
      <c r="J4749" s="1">
        <v>0</v>
      </c>
      <c r="K4749" s="1">
        <v>0</v>
      </c>
      <c r="L4749" s="1">
        <v>0</v>
      </c>
      <c r="M4749" s="1">
        <v>0</v>
      </c>
      <c r="N4749" s="1">
        <v>0</v>
      </c>
      <c r="O4749" s="1">
        <v>1678</v>
      </c>
      <c r="P4749" t="s">
        <v>14968</v>
      </c>
      <c r="Q4749" s="2">
        <v>244440</v>
      </c>
      <c r="R4749" t="s">
        <v>70</v>
      </c>
      <c r="S4749">
        <v>0</v>
      </c>
      <c r="T4749" t="s">
        <v>71</v>
      </c>
      <c r="U4749" t="s">
        <v>93</v>
      </c>
      <c r="V4749" s="1">
        <v>0</v>
      </c>
      <c r="W4749" s="1">
        <v>0</v>
      </c>
      <c r="X4749" s="1">
        <v>0</v>
      </c>
      <c r="AA4749" t="s">
        <v>58</v>
      </c>
      <c r="AB4749" s="1">
        <v>0</v>
      </c>
      <c r="AC4749" s="4">
        <f>IF(ISNUMBER(MATCH(AD4749, $AD$2:AD4748, 0)), INDEX($AC$2:AC4748, MATCH(AD4749, $AD$2:AD4748, 0)), MAX($AC$2:AC4748)+1)</f>
        <v>4</v>
      </c>
      <c r="AD4749" t="str">
        <f t="shared" si="225"/>
        <v>เชียงใหม่-ตลาดไท</v>
      </c>
      <c r="AE4749" t="s">
        <v>73</v>
      </c>
      <c r="AF4749" s="1">
        <v>0</v>
      </c>
      <c r="AG4749" s="1">
        <v>0</v>
      </c>
      <c r="AH4749" s="1">
        <v>0</v>
      </c>
      <c r="AI4749" t="s">
        <v>14969</v>
      </c>
      <c r="AJ4749" s="1">
        <v>1</v>
      </c>
      <c r="AK4749" s="1">
        <v>720</v>
      </c>
      <c r="AL4749" s="1">
        <v>720</v>
      </c>
      <c r="AM4749" s="1">
        <v>1</v>
      </c>
      <c r="AN4749" s="1">
        <v>0</v>
      </c>
      <c r="AO4749" s="1">
        <v>0</v>
      </c>
      <c r="AP4749" s="1">
        <v>0</v>
      </c>
      <c r="AQ4749" s="1">
        <v>0</v>
      </c>
      <c r="AR4749" s="1">
        <v>1678</v>
      </c>
      <c r="AS4749" s="1">
        <v>18010.418453321625</v>
      </c>
      <c r="AT4749" s="1">
        <f>Table1[[#This Row],[รวมต้นทุนค่าเดินทาง]]+Table1[[#This Row],[รวมต้นทุนค่าซ่อม]]+Table1[[#This Row],[รวมค่าเสื่อม]]</f>
        <v>21236.649046928931</v>
      </c>
      <c r="AU4749" s="1">
        <f t="shared" si="223"/>
        <v>4256.109283997258</v>
      </c>
      <c r="AV4749" s="1" t="str" cm="1">
        <f t="array" ref="AV4749">IF(AC4749&lt;4, "เก็บ", IF(OR(AT4749 &lt; PERCENTILE(IF($AC$2:$AC$5092=AC4749, $AT$2:$AT$5092), 0.25) - 1.5 * (PERCENTILE(IF($AC$2:$AC$5092=AC4749, $AT$2:$AT$5092), 0.75) - PERCENTILE(IF($AC$2:$AC$5092=AC4749, $AT$2:$AT$5092), 0.25)), AT4749 &gt; PERCENTILE(IF($AC$2:$AC$5092=AC4749, $AT$2:$AT$5092), 0.75) + 1.5 * (PERCENTILE(IF($AC$2:$AC$5092=AC4749, $AT$2:$AT$5092), 0.75) - PERCENTILE(IF($AC$2:$AC$5092=AC4749, $AT$2:$AT$5092), 0.25))), "ตัด", "เก็บ"))</f>
        <v>ตัด</v>
      </c>
      <c r="AW4749" s="1">
        <f t="shared" si="224"/>
        <v>3807.0727671795808</v>
      </c>
      <c r="AX4749" s="1">
        <v>2335.0230876608157</v>
      </c>
      <c r="AY4749" s="1">
        <v>1548.2305936073058</v>
      </c>
    </row>
    <row r="4750" spans="1:51" x14ac:dyDescent="0.2">
      <c r="A4750" s="3">
        <v>46113</v>
      </c>
      <c r="B4750">
        <v>46113</v>
      </c>
      <c r="C4750" t="s">
        <v>14970</v>
      </c>
      <c r="D4750" t="s">
        <v>66</v>
      </c>
      <c r="E4750" t="s">
        <v>124</v>
      </c>
      <c r="F4750" t="s">
        <v>1988</v>
      </c>
      <c r="G4750" s="1">
        <v>1279</v>
      </c>
      <c r="H4750" s="1">
        <v>0</v>
      </c>
      <c r="I4750" s="1">
        <v>400</v>
      </c>
      <c r="J4750" s="1">
        <v>0</v>
      </c>
      <c r="K4750" s="1">
        <v>0</v>
      </c>
      <c r="L4750" s="1">
        <v>0</v>
      </c>
      <c r="M4750" s="1">
        <v>0</v>
      </c>
      <c r="N4750" s="1">
        <v>0</v>
      </c>
      <c r="O4750" s="1">
        <v>1679</v>
      </c>
      <c r="P4750" t="s">
        <v>14971</v>
      </c>
      <c r="Q4750" s="2">
        <v>244440</v>
      </c>
      <c r="R4750" t="s">
        <v>70</v>
      </c>
      <c r="S4750">
        <v>0</v>
      </c>
      <c r="T4750" t="s">
        <v>71</v>
      </c>
      <c r="U4750" t="s">
        <v>93</v>
      </c>
      <c r="V4750" s="1">
        <v>0</v>
      </c>
      <c r="W4750" s="1">
        <v>0</v>
      </c>
      <c r="X4750" s="1">
        <v>0</v>
      </c>
      <c r="AA4750" t="s">
        <v>58</v>
      </c>
      <c r="AB4750" s="1">
        <v>0</v>
      </c>
      <c r="AC4750" s="4">
        <f>IF(ISNUMBER(MATCH(AD4750, $AD$2:AD4749, 0)), INDEX($AC$2:AC4749, MATCH(AD4750, $AD$2:AD4749, 0)), MAX($AC$2:AC4749)+1)</f>
        <v>4</v>
      </c>
      <c r="AD4750" t="str">
        <f t="shared" si="225"/>
        <v>เชียงใหม่-ตลาดไท</v>
      </c>
      <c r="AE4750" t="s">
        <v>73</v>
      </c>
      <c r="AF4750" s="1">
        <v>0</v>
      </c>
      <c r="AG4750" s="1">
        <v>0</v>
      </c>
      <c r="AH4750" s="1">
        <v>0</v>
      </c>
      <c r="AI4750" t="s">
        <v>14972</v>
      </c>
      <c r="AJ4750" s="1">
        <v>1</v>
      </c>
      <c r="AK4750" s="1">
        <v>720</v>
      </c>
      <c r="AL4750" s="1">
        <v>720</v>
      </c>
      <c r="AM4750" s="1">
        <v>1</v>
      </c>
      <c r="AN4750" s="1">
        <v>0</v>
      </c>
      <c r="AO4750" s="1">
        <v>0</v>
      </c>
      <c r="AP4750" s="1">
        <v>0</v>
      </c>
      <c r="AQ4750" s="1">
        <v>0</v>
      </c>
      <c r="AR4750" s="1">
        <v>1679</v>
      </c>
      <c r="AS4750" s="1">
        <v>90.556770833333346</v>
      </c>
      <c r="AT4750" s="1">
        <f>Table1[[#This Row],[รวมต้นทุนค่าเดินทาง]]+Table1[[#This Row],[รวมต้นทุนค่าซ่อม]]+Table1[[#This Row],[รวมค่าเสื่อม]]</f>
        <v>3260.8591107348111</v>
      </c>
      <c r="AU4750" s="1">
        <f t="shared" si="223"/>
        <v>4256.109283997258</v>
      </c>
      <c r="AV4750" s="1" t="str" cm="1">
        <f t="array" ref="AV4750">IF(AC4750&lt;4, "เก็บ", IF(OR(AT4750 &lt; PERCENTILE(IF($AC$2:$AC$5092=AC4750, $AT$2:$AT$5092), 0.25) - 1.5 * (PERCENTILE(IF($AC$2:$AC$5092=AC4750, $AT$2:$AT$5092), 0.75) - PERCENTILE(IF($AC$2:$AC$5092=AC4750, $AT$2:$AT$5092), 0.25)), AT4750 &gt; PERCENTILE(IF($AC$2:$AC$5092=AC4750, $AT$2:$AT$5092), 0.75) + 1.5 * (PERCENTILE(IF($AC$2:$AC$5092=AC4750, $AT$2:$AT$5092), 0.75) - PERCENTILE(IF($AC$2:$AC$5092=AC4750, $AT$2:$AT$5092), 0.25))), "ตัด", "เก็บ"))</f>
        <v>เก็บ</v>
      </c>
      <c r="AW4750" s="1">
        <f t="shared" si="224"/>
        <v>3807.0727671795808</v>
      </c>
      <c r="AX4750" s="1">
        <v>2335.0230876608157</v>
      </c>
      <c r="AY4750" s="1">
        <v>1491.3023399014778</v>
      </c>
    </row>
    <row r="4751" spans="1:51" x14ac:dyDescent="0.2">
      <c r="A4751" s="3">
        <v>46113</v>
      </c>
      <c r="B4751">
        <v>46113</v>
      </c>
      <c r="C4751" t="s">
        <v>14973</v>
      </c>
      <c r="D4751" t="s">
        <v>66</v>
      </c>
      <c r="E4751" t="s">
        <v>124</v>
      </c>
      <c r="F4751" t="s">
        <v>529</v>
      </c>
      <c r="G4751" s="1">
        <v>1321</v>
      </c>
      <c r="H4751" s="1">
        <v>0</v>
      </c>
      <c r="I4751" s="1">
        <v>500</v>
      </c>
      <c r="J4751" s="1">
        <v>0</v>
      </c>
      <c r="K4751" s="1">
        <v>0</v>
      </c>
      <c r="L4751" s="1">
        <v>0</v>
      </c>
      <c r="M4751" s="1">
        <v>0</v>
      </c>
      <c r="N4751" s="1">
        <v>0</v>
      </c>
      <c r="O4751" s="1">
        <v>1821</v>
      </c>
      <c r="P4751" t="s">
        <v>14974</v>
      </c>
      <c r="Q4751" s="2">
        <v>244440</v>
      </c>
      <c r="R4751" t="s">
        <v>70</v>
      </c>
      <c r="S4751">
        <v>0</v>
      </c>
      <c r="T4751" t="s">
        <v>71</v>
      </c>
      <c r="U4751" t="s">
        <v>161</v>
      </c>
      <c r="V4751" s="1">
        <v>0</v>
      </c>
      <c r="W4751" s="1">
        <v>0</v>
      </c>
      <c r="X4751" s="1">
        <v>0</v>
      </c>
      <c r="AA4751" t="s">
        <v>58</v>
      </c>
      <c r="AB4751" s="1">
        <v>0</v>
      </c>
      <c r="AC4751" s="4">
        <f>IF(ISNUMBER(MATCH(AD4751, $AD$2:AD4750, 0)), INDEX($AC$2:AC4750, MATCH(AD4751, $AD$2:AD4750, 0)), MAX($AC$2:AC4750)+1)</f>
        <v>9</v>
      </c>
      <c r="AD4751" t="str">
        <f t="shared" si="225"/>
        <v>เชียงใหม่-พุทธมณฑลสาย 2</v>
      </c>
      <c r="AE4751" t="s">
        <v>73</v>
      </c>
      <c r="AF4751" s="1">
        <v>0</v>
      </c>
      <c r="AG4751" s="1">
        <v>0</v>
      </c>
      <c r="AH4751" s="1">
        <v>0</v>
      </c>
      <c r="AI4751" t="s">
        <v>14975</v>
      </c>
      <c r="AJ4751" s="1">
        <v>1</v>
      </c>
      <c r="AK4751" s="1">
        <v>720</v>
      </c>
      <c r="AL4751" s="1">
        <v>720</v>
      </c>
      <c r="AM4751" s="1">
        <v>1</v>
      </c>
      <c r="AN4751" s="1">
        <v>0</v>
      </c>
      <c r="AO4751" s="1">
        <v>0</v>
      </c>
      <c r="AP4751" s="1">
        <v>0</v>
      </c>
      <c r="AQ4751" s="1">
        <v>0</v>
      </c>
      <c r="AR4751" s="1">
        <v>1821</v>
      </c>
      <c r="AS4751" s="1">
        <v>88.180851542127499</v>
      </c>
      <c r="AT4751" s="1">
        <f>Table1[[#This Row],[รวมต้นทุนค่าเดินทาง]]+Table1[[#This Row],[รวมต้นทุนค่าซ่อม]]+Table1[[#This Row],[รวมค่าเสื่อม]]</f>
        <v>3218.5686548828144</v>
      </c>
      <c r="AU4751" s="1">
        <f t="shared" si="223"/>
        <v>4623.2312262414152</v>
      </c>
      <c r="AV4751" s="1" t="str" cm="1">
        <f t="array" ref="AV4751">IF(AC4751&lt;4, "เก็บ", IF(OR(AT4751 &lt; PERCENTILE(IF($AC$2:$AC$5092=AC4751, $AT$2:$AT$5092), 0.25) - 1.5 * (PERCENTILE(IF($AC$2:$AC$5092=AC4751, $AT$2:$AT$5092), 0.75) - PERCENTILE(IF($AC$2:$AC$5092=AC4751, $AT$2:$AT$5092), 0.25)), AT4751 &gt; PERCENTILE(IF($AC$2:$AC$5092=AC4751, $AT$2:$AT$5092), 0.75) + 1.5 * (PERCENTILE(IF($AC$2:$AC$5092=AC4751, $AT$2:$AT$5092), 0.75) - PERCENTILE(IF($AC$2:$AC$5092=AC4751, $AT$2:$AT$5092), 0.25))), "ตัด", "เก็บ"))</f>
        <v>เก็บ</v>
      </c>
      <c r="AW4751" s="1">
        <f t="shared" si="224"/>
        <v>4005.4952465164292</v>
      </c>
      <c r="AX4751" s="1">
        <v>2577.9546108768855</v>
      </c>
      <c r="AY4751" s="1">
        <v>1309.387803340687</v>
      </c>
    </row>
    <row r="4752" spans="1:51" x14ac:dyDescent="0.2">
      <c r="A4752" s="3">
        <v>46113</v>
      </c>
      <c r="B4752">
        <v>46113</v>
      </c>
      <c r="C4752" t="s">
        <v>14976</v>
      </c>
      <c r="D4752" t="s">
        <v>51</v>
      </c>
      <c r="E4752" t="s">
        <v>52</v>
      </c>
      <c r="F4752" t="s">
        <v>3805</v>
      </c>
      <c r="G4752" s="1">
        <v>5991</v>
      </c>
      <c r="H4752" s="1">
        <v>3000</v>
      </c>
      <c r="I4752" s="1">
        <v>1900</v>
      </c>
      <c r="J4752" s="1">
        <v>0</v>
      </c>
      <c r="K4752" s="1">
        <v>0</v>
      </c>
      <c r="L4752" s="1">
        <v>0</v>
      </c>
      <c r="M4752" s="1">
        <v>0</v>
      </c>
      <c r="N4752" s="1">
        <v>0</v>
      </c>
      <c r="O4752" s="1">
        <v>7891</v>
      </c>
      <c r="P4752" t="s">
        <v>14977</v>
      </c>
      <c r="Q4752" s="2">
        <v>244440</v>
      </c>
      <c r="R4752" t="s">
        <v>55</v>
      </c>
      <c r="S4752">
        <v>0</v>
      </c>
      <c r="T4752" t="s">
        <v>56</v>
      </c>
      <c r="U4752" t="s">
        <v>57</v>
      </c>
      <c r="V4752" s="1">
        <v>2500</v>
      </c>
      <c r="W4752" s="1">
        <v>0</v>
      </c>
      <c r="X4752" s="1">
        <v>0</v>
      </c>
      <c r="AA4752" t="s">
        <v>58</v>
      </c>
      <c r="AB4752" s="1">
        <v>0</v>
      </c>
      <c r="AC4752" s="4">
        <f>IF(ISNUMBER(MATCH(AD4752, $AD$2:AD4751, 0)), INDEX($AC$2:AC4751, MATCH(AD4752, $AD$2:AD4751, 0)), MAX($AC$2:AC4751)+1)</f>
        <v>1</v>
      </c>
      <c r="AD4752" t="str">
        <f t="shared" si="225"/>
        <v>ท่าลี่-กองลอย</v>
      </c>
      <c r="AE4752" t="s">
        <v>55</v>
      </c>
      <c r="AF4752" s="1">
        <v>0</v>
      </c>
      <c r="AG4752" s="1">
        <v>0</v>
      </c>
      <c r="AH4752" s="1">
        <v>0</v>
      </c>
      <c r="AI4752" t="s">
        <v>14978</v>
      </c>
      <c r="AJ4752" s="1">
        <v>1</v>
      </c>
      <c r="AK4752" s="1">
        <v>0</v>
      </c>
      <c r="AL4752" s="1">
        <v>0</v>
      </c>
      <c r="AM4752" s="1">
        <v>0</v>
      </c>
      <c r="AN4752" s="1">
        <v>0</v>
      </c>
      <c r="AO4752" s="1">
        <v>0</v>
      </c>
      <c r="AP4752" s="1">
        <v>0</v>
      </c>
      <c r="AQ4752" s="1">
        <v>0</v>
      </c>
      <c r="AR4752" s="1">
        <v>13391</v>
      </c>
      <c r="AS4752" s="1">
        <v>35.536346153846154</v>
      </c>
      <c r="AT4752" s="1">
        <f>Table1[[#This Row],[รวมต้นทุนค่าเดินทาง]]+Table1[[#This Row],[รวมต้นทุนค่าซ่อม]]+Table1[[#This Row],[รวมค่าเสื่อม]]</f>
        <v>15301.536346153845</v>
      </c>
      <c r="AU4752" s="1">
        <f t="shared" si="223"/>
        <v>13953.293816562818</v>
      </c>
      <c r="AV4752" s="1" t="str" cm="1">
        <f t="array" ref="AV4752">IF(AC4752&lt;4, "เก็บ", IF(OR(AT4752 &lt; PERCENTILE(IF($AC$2:$AC$5092=AC4752, $AT$2:$AT$5092), 0.25) - 1.5 * (PERCENTILE(IF($AC$2:$AC$5092=AC4752, $AT$2:$AT$5092), 0.75) - PERCENTILE(IF($AC$2:$AC$5092=AC4752, $AT$2:$AT$5092), 0.25)), AT4752 &gt; PERCENTILE(IF($AC$2:$AC$5092=AC4752, $AT$2:$AT$5092), 0.75) + 1.5 * (PERCENTILE(IF($AC$2:$AC$5092=AC4752, $AT$2:$AT$5092), 0.75) - PERCENTILE(IF($AC$2:$AC$5092=AC4752, $AT$2:$AT$5092), 0.25))), "ตัด", "เก็บ"))</f>
        <v>เก็บ</v>
      </c>
      <c r="AW4752" s="1">
        <f t="shared" si="224"/>
        <v>13953.293816562818</v>
      </c>
      <c r="AX4752" s="1">
        <v>14426.372718098486</v>
      </c>
      <c r="AY4752" s="1">
        <v>1875</v>
      </c>
    </row>
    <row r="4753" spans="1:51" x14ac:dyDescent="0.2">
      <c r="A4753" s="3">
        <v>46113</v>
      </c>
      <c r="B4753">
        <v>46113</v>
      </c>
      <c r="C4753" t="s">
        <v>14979</v>
      </c>
      <c r="D4753" t="s">
        <v>51</v>
      </c>
      <c r="E4753" t="s">
        <v>61</v>
      </c>
      <c r="F4753" t="s">
        <v>80</v>
      </c>
      <c r="G4753" s="1">
        <v>8941</v>
      </c>
      <c r="H4753" s="1">
        <v>3000</v>
      </c>
      <c r="I4753" s="1">
        <v>1900</v>
      </c>
      <c r="J4753" s="1">
        <v>0</v>
      </c>
      <c r="K4753" s="1">
        <v>0</v>
      </c>
      <c r="L4753" s="1">
        <v>0</v>
      </c>
      <c r="M4753" s="1">
        <v>0</v>
      </c>
      <c r="N4753" s="1">
        <v>0</v>
      </c>
      <c r="O4753" s="1">
        <v>10841</v>
      </c>
      <c r="P4753" t="s">
        <v>14980</v>
      </c>
      <c r="Q4753" s="2">
        <v>244440</v>
      </c>
      <c r="R4753" t="s">
        <v>55</v>
      </c>
      <c r="S4753">
        <v>0</v>
      </c>
      <c r="T4753" t="s">
        <v>56</v>
      </c>
      <c r="U4753" t="s">
        <v>57</v>
      </c>
      <c r="V4753" s="1">
        <v>2500</v>
      </c>
      <c r="W4753" s="1">
        <v>0</v>
      </c>
      <c r="X4753" s="1">
        <v>0</v>
      </c>
      <c r="AA4753" t="s">
        <v>58</v>
      </c>
      <c r="AB4753" s="1">
        <v>0</v>
      </c>
      <c r="AC4753" s="4">
        <f>IF(ISNUMBER(MATCH(AD4753, $AD$2:AD4752, 0)), INDEX($AC$2:AC4752, MATCH(AD4753, $AD$2:AD4752, 0)), MAX($AC$2:AC4752)+1)</f>
        <v>1</v>
      </c>
      <c r="AD4753" t="str">
        <f t="shared" si="225"/>
        <v>ท่าลี่-กองลอย</v>
      </c>
      <c r="AE4753" t="s">
        <v>55</v>
      </c>
      <c r="AF4753" s="1">
        <v>0</v>
      </c>
      <c r="AG4753" s="1">
        <v>0</v>
      </c>
      <c r="AH4753" s="1">
        <v>0</v>
      </c>
      <c r="AI4753" t="s">
        <v>14981</v>
      </c>
      <c r="AJ4753" s="1">
        <v>1</v>
      </c>
      <c r="AK4753" s="1">
        <v>0</v>
      </c>
      <c r="AL4753" s="1">
        <v>0</v>
      </c>
      <c r="AM4753" s="1">
        <v>0</v>
      </c>
      <c r="AN4753" s="1">
        <v>0</v>
      </c>
      <c r="AO4753" s="1">
        <v>0</v>
      </c>
      <c r="AP4753" s="1">
        <v>0</v>
      </c>
      <c r="AQ4753" s="1">
        <v>0</v>
      </c>
      <c r="AR4753" s="1">
        <v>16341</v>
      </c>
      <c r="AS4753" s="1">
        <v>68.706041666666664</v>
      </c>
      <c r="AT4753" s="1">
        <f>Table1[[#This Row],[รวมต้นทุนค่าเดินทาง]]+Table1[[#This Row],[รวมต้นทุนค่าซ่อม]]+Table1[[#This Row],[รวมค่าเสื่อม]]</f>
        <v>18185.274223484848</v>
      </c>
      <c r="AU4753" s="1">
        <f t="shared" si="223"/>
        <v>13953.293816562818</v>
      </c>
      <c r="AV4753" s="1" t="str" cm="1">
        <f t="array" ref="AV4753">IF(AC4753&lt;4, "เก็บ", IF(OR(AT4753 &lt; PERCENTILE(IF($AC$2:$AC$5092=AC4753, $AT$2:$AT$5092), 0.25) - 1.5 * (PERCENTILE(IF($AC$2:$AC$5092=AC4753, $AT$2:$AT$5092), 0.75) - PERCENTILE(IF($AC$2:$AC$5092=AC4753, $AT$2:$AT$5092), 0.25)), AT4753 &gt; PERCENTILE(IF($AC$2:$AC$5092=AC4753, $AT$2:$AT$5092), 0.75) + 1.5 * (PERCENTILE(IF($AC$2:$AC$5092=AC4753, $AT$2:$AT$5092), 0.75) - PERCENTILE(IF($AC$2:$AC$5092=AC4753, $AT$2:$AT$5092), 0.25))), "ตัด", "เก็บ"))</f>
        <v>เก็บ</v>
      </c>
      <c r="AW4753" s="1">
        <f t="shared" si="224"/>
        <v>13953.293816562818</v>
      </c>
      <c r="AX4753" s="1">
        <v>14426.372718098486</v>
      </c>
      <c r="AY4753" s="1">
        <v>1775.5681818181818</v>
      </c>
    </row>
    <row r="4754" spans="1:51" x14ac:dyDescent="0.2">
      <c r="A4754" s="3">
        <v>46113</v>
      </c>
      <c r="B4754">
        <v>46113</v>
      </c>
      <c r="C4754" t="s">
        <v>14982</v>
      </c>
      <c r="D4754" t="s">
        <v>66</v>
      </c>
      <c r="E4754" t="s">
        <v>124</v>
      </c>
      <c r="F4754" t="s">
        <v>427</v>
      </c>
      <c r="G4754" s="1">
        <v>0</v>
      </c>
      <c r="H4754" s="1">
        <v>0</v>
      </c>
      <c r="I4754" s="1">
        <v>0</v>
      </c>
      <c r="J4754" s="1">
        <v>0</v>
      </c>
      <c r="K4754" s="1">
        <v>0</v>
      </c>
      <c r="L4754" s="1">
        <v>0</v>
      </c>
      <c r="M4754" s="1">
        <v>0</v>
      </c>
      <c r="N4754" s="1">
        <v>0</v>
      </c>
      <c r="O4754" s="1">
        <v>536</v>
      </c>
      <c r="P4754" t="s">
        <v>14983</v>
      </c>
      <c r="Q4754" s="2">
        <v>244441</v>
      </c>
      <c r="R4754" t="s">
        <v>55</v>
      </c>
      <c r="S4754">
        <v>0</v>
      </c>
      <c r="T4754" t="s">
        <v>101</v>
      </c>
      <c r="U4754" t="s">
        <v>254</v>
      </c>
      <c r="V4754" s="1">
        <v>0</v>
      </c>
      <c r="W4754" s="1">
        <v>0</v>
      </c>
      <c r="X4754" s="1">
        <v>536</v>
      </c>
      <c r="Y4754" t="s">
        <v>101</v>
      </c>
      <c r="Z4754" t="s">
        <v>254</v>
      </c>
      <c r="AA4754" t="s">
        <v>10067</v>
      </c>
      <c r="AB4754" s="1">
        <v>0</v>
      </c>
      <c r="AC4754" s="4">
        <f>IF(ISNUMBER(MATCH(AD4754, $AD$2:AD4753, 0)), INDEX($AC$2:AC4753, MATCH(AD4754, $AD$2:AD4753, 0)), MAX($AC$2:AC4753)+1)</f>
        <v>47</v>
      </c>
      <c r="AD4754" t="str">
        <f t="shared" si="225"/>
        <v>พะเยา-ลำปาง</v>
      </c>
      <c r="AE4754" t="s">
        <v>55</v>
      </c>
      <c r="AF4754" s="1">
        <v>0</v>
      </c>
      <c r="AG4754" s="1">
        <v>0</v>
      </c>
      <c r="AH4754" s="1">
        <v>0</v>
      </c>
      <c r="AI4754" t="s">
        <v>14984</v>
      </c>
      <c r="AJ4754" s="1">
        <v>1</v>
      </c>
      <c r="AK4754" s="1">
        <v>0</v>
      </c>
      <c r="AL4754" s="1">
        <v>0</v>
      </c>
      <c r="AM4754" s="1">
        <v>0</v>
      </c>
      <c r="AN4754" s="1">
        <v>0</v>
      </c>
      <c r="AO4754" s="1">
        <v>0</v>
      </c>
      <c r="AP4754" s="1">
        <v>0</v>
      </c>
      <c r="AQ4754" s="1">
        <v>0</v>
      </c>
      <c r="AR4754" s="1">
        <v>536</v>
      </c>
      <c r="AS4754" s="1">
        <v>80.49490740740741</v>
      </c>
      <c r="AT4754" s="1">
        <f>Table1[[#This Row],[รวมต้นทุนค่าเดินทาง]]+Table1[[#This Row],[รวมต้นทุนค่าซ่อม]]+Table1[[#This Row],[รวมค่าเสื่อม]]</f>
        <v>871.250342190016</v>
      </c>
      <c r="AU4754" s="1">
        <f t="shared" si="223"/>
        <v>3096.9261200369933</v>
      </c>
      <c r="AV4754" s="1" t="str" cm="1">
        <f t="array" ref="AV4754">IF(AC4754&lt;4, "เก็บ", IF(OR(AT4754 &lt; PERCENTILE(IF($AC$2:$AC$5092=AC4754, $AT$2:$AT$5092), 0.25) - 1.5 * (PERCENTILE(IF($AC$2:$AC$5092=AC4754, $AT$2:$AT$5092), 0.75) - PERCENTILE(IF($AC$2:$AC$5092=AC4754, $AT$2:$AT$5092), 0.25)), AT4754 &gt; PERCENTILE(IF($AC$2:$AC$5092=AC4754, $AT$2:$AT$5092), 0.75) + 1.5 * (PERCENTILE(IF($AC$2:$AC$5092=AC4754, $AT$2:$AT$5092), 0.75) - PERCENTILE(IF($AC$2:$AC$5092=AC4754, $AT$2:$AT$5092), 0.25))), "ตัด", "เก็บ"))</f>
        <v>เก็บ</v>
      </c>
      <c r="AW4754" s="1">
        <f t="shared" si="224"/>
        <v>3096.9261200369933</v>
      </c>
      <c r="AX4754" s="1">
        <v>2300.7744836116622</v>
      </c>
      <c r="AY4754" s="1">
        <v>254.75543478260869</v>
      </c>
    </row>
    <row r="4755" spans="1:51" x14ac:dyDescent="0.2">
      <c r="A4755" s="3">
        <v>46113</v>
      </c>
      <c r="B4755">
        <v>46113</v>
      </c>
      <c r="C4755" t="s">
        <v>14985</v>
      </c>
      <c r="D4755" t="s">
        <v>66</v>
      </c>
      <c r="E4755" t="s">
        <v>184</v>
      </c>
      <c r="F4755" t="s">
        <v>185</v>
      </c>
      <c r="G4755" s="1">
        <v>0</v>
      </c>
      <c r="H4755" s="1">
        <v>0</v>
      </c>
      <c r="I4755" s="1">
        <v>0</v>
      </c>
      <c r="J4755" s="1">
        <v>0</v>
      </c>
      <c r="K4755" s="1">
        <v>0</v>
      </c>
      <c r="L4755" s="1">
        <v>0</v>
      </c>
      <c r="M4755" s="1">
        <v>0</v>
      </c>
      <c r="N4755" s="1">
        <v>0</v>
      </c>
      <c r="O4755" s="1">
        <v>1114</v>
      </c>
      <c r="P4755" t="s">
        <v>14986</v>
      </c>
      <c r="Q4755" s="2">
        <v>244441</v>
      </c>
      <c r="R4755" t="s">
        <v>55</v>
      </c>
      <c r="S4755">
        <v>0</v>
      </c>
      <c r="T4755" t="s">
        <v>101</v>
      </c>
      <c r="U4755" t="s">
        <v>254</v>
      </c>
      <c r="V4755" s="1">
        <v>0</v>
      </c>
      <c r="W4755" s="1">
        <v>0</v>
      </c>
      <c r="X4755" s="1">
        <v>1114</v>
      </c>
      <c r="Y4755" t="s">
        <v>101</v>
      </c>
      <c r="Z4755" t="s">
        <v>254</v>
      </c>
      <c r="AA4755" t="s">
        <v>14987</v>
      </c>
      <c r="AB4755" s="1">
        <v>0</v>
      </c>
      <c r="AC4755" s="4">
        <f>IF(ISNUMBER(MATCH(AD4755, $AD$2:AD4754, 0)), INDEX($AC$2:AC4754, MATCH(AD4755, $AD$2:AD4754, 0)), MAX($AC$2:AC4754)+1)</f>
        <v>47</v>
      </c>
      <c r="AD4755" t="str">
        <f t="shared" si="225"/>
        <v>พะเยา-ลำปาง</v>
      </c>
      <c r="AE4755" t="s">
        <v>55</v>
      </c>
      <c r="AF4755" s="1">
        <v>0</v>
      </c>
      <c r="AG4755" s="1">
        <v>0</v>
      </c>
      <c r="AH4755" s="1">
        <v>0</v>
      </c>
      <c r="AI4755" t="s">
        <v>14988</v>
      </c>
      <c r="AJ4755" s="1">
        <v>1</v>
      </c>
      <c r="AK4755" s="1">
        <v>0</v>
      </c>
      <c r="AL4755" s="1">
        <v>0</v>
      </c>
      <c r="AM4755" s="1">
        <v>0</v>
      </c>
      <c r="AN4755" s="1">
        <v>0</v>
      </c>
      <c r="AO4755" s="1">
        <v>0</v>
      </c>
      <c r="AP4755" s="1">
        <v>0</v>
      </c>
      <c r="AQ4755" s="1">
        <v>0</v>
      </c>
      <c r="AR4755" s="1">
        <v>1114</v>
      </c>
      <c r="AS4755" s="1">
        <v>343.02128787878786</v>
      </c>
      <c r="AT4755" s="1">
        <f>Table1[[#This Row],[รวมต้นทุนค่าเดินทาง]]+Table1[[#This Row],[รวมต้นทุนค่าซ่อม]]+Table1[[#This Row],[รวมค่าเสื่อม]]</f>
        <v>2969.1180620723362</v>
      </c>
      <c r="AU4755" s="1">
        <f t="shared" si="223"/>
        <v>3096.9261200369933</v>
      </c>
      <c r="AV4755" s="1" t="str" cm="1">
        <f t="array" ref="AV4755">IF(AC4755&lt;4, "เก็บ", IF(OR(AT4755 &lt; PERCENTILE(IF($AC$2:$AC$5092=AC4755, $AT$2:$AT$5092), 0.25) - 1.5 * (PERCENTILE(IF($AC$2:$AC$5092=AC4755, $AT$2:$AT$5092), 0.75) - PERCENTILE(IF($AC$2:$AC$5092=AC4755, $AT$2:$AT$5092), 0.25)), AT4755 &gt; PERCENTILE(IF($AC$2:$AC$5092=AC4755, $AT$2:$AT$5092), 0.75) + 1.5 * (PERCENTILE(IF($AC$2:$AC$5092=AC4755, $AT$2:$AT$5092), 0.75) - PERCENTILE(IF($AC$2:$AC$5092=AC4755, $AT$2:$AT$5092), 0.25))), "ตัด", "เก็บ"))</f>
        <v>เก็บ</v>
      </c>
      <c r="AW4755" s="1">
        <f t="shared" si="224"/>
        <v>3096.9261200369933</v>
      </c>
      <c r="AX4755" s="1">
        <v>2300.7744836116622</v>
      </c>
      <c r="AY4755" s="1">
        <v>1512.0967741935483</v>
      </c>
    </row>
    <row r="4756" spans="1:51" x14ac:dyDescent="0.2">
      <c r="A4756" s="3">
        <v>46113</v>
      </c>
      <c r="B4756">
        <v>46113</v>
      </c>
      <c r="C4756" t="s">
        <v>14989</v>
      </c>
      <c r="D4756" t="s">
        <v>66</v>
      </c>
      <c r="E4756" t="s">
        <v>124</v>
      </c>
      <c r="F4756" t="s">
        <v>399</v>
      </c>
      <c r="G4756" s="1">
        <v>0</v>
      </c>
      <c r="H4756" s="1">
        <v>1362</v>
      </c>
      <c r="I4756" s="1">
        <v>400</v>
      </c>
      <c r="J4756" s="1">
        <v>0</v>
      </c>
      <c r="K4756" s="1">
        <v>0</v>
      </c>
      <c r="L4756" s="1">
        <v>0</v>
      </c>
      <c r="M4756" s="1">
        <v>0</v>
      </c>
      <c r="N4756" s="1">
        <v>0</v>
      </c>
      <c r="O4756" s="1">
        <v>400</v>
      </c>
      <c r="P4756" t="s">
        <v>14990</v>
      </c>
      <c r="Q4756" s="2">
        <v>244440</v>
      </c>
      <c r="R4756" t="s">
        <v>70</v>
      </c>
      <c r="S4756">
        <v>0</v>
      </c>
      <c r="T4756" t="s">
        <v>101</v>
      </c>
      <c r="U4756" t="s">
        <v>93</v>
      </c>
      <c r="V4756" s="1">
        <v>0</v>
      </c>
      <c r="W4756" s="1">
        <v>0</v>
      </c>
      <c r="X4756" s="1">
        <v>0</v>
      </c>
      <c r="AA4756" t="s">
        <v>58</v>
      </c>
      <c r="AB4756" s="1">
        <v>0</v>
      </c>
      <c r="AC4756" s="4">
        <f>IF(ISNUMBER(MATCH(AD4756, $AD$2:AD4755, 0)), INDEX($AC$2:AC4755, MATCH(AD4756, $AD$2:AD4755, 0)), MAX($AC$2:AC4755)+1)</f>
        <v>53</v>
      </c>
      <c r="AD4756" t="str">
        <f t="shared" si="225"/>
        <v>พะเยา-ตลาดไท</v>
      </c>
      <c r="AE4756" t="s">
        <v>73</v>
      </c>
      <c r="AF4756" s="1">
        <v>0</v>
      </c>
      <c r="AG4756" s="1">
        <v>0</v>
      </c>
      <c r="AH4756" s="1">
        <v>0</v>
      </c>
      <c r="AI4756" t="s">
        <v>14991</v>
      </c>
      <c r="AJ4756" s="1">
        <v>1</v>
      </c>
      <c r="AK4756" s="1">
        <v>706</v>
      </c>
      <c r="AL4756" s="1">
        <v>706</v>
      </c>
      <c r="AM4756" s="1">
        <v>1</v>
      </c>
      <c r="AN4756" s="1">
        <v>0</v>
      </c>
      <c r="AO4756" s="1">
        <v>0</v>
      </c>
      <c r="AP4756" s="1">
        <v>0</v>
      </c>
      <c r="AQ4756" s="1">
        <v>0</v>
      </c>
      <c r="AR4756" s="1">
        <v>1762</v>
      </c>
      <c r="AS4756" s="1">
        <v>415.8533833833834</v>
      </c>
      <c r="AT4756" s="1">
        <f>Table1[[#This Row],[รวมต้นทุนค่าเดินทาง]]+Table1[[#This Row],[รวมต้นทุนค่าซ่อม]]+Table1[[#This Row],[รวมค่าเสื่อม]]</f>
        <v>3652.6668162192045</v>
      </c>
      <c r="AU4756" s="1">
        <f t="shared" si="223"/>
        <v>5556.3451863971432</v>
      </c>
      <c r="AV4756" s="1" t="str" cm="1">
        <f t="array" ref="AV4756">IF(AC4756&lt;4, "เก็บ", IF(OR(AT4756 &lt; PERCENTILE(IF($AC$2:$AC$5092=AC4756, $AT$2:$AT$5092), 0.25) - 1.5 * (PERCENTILE(IF($AC$2:$AC$5092=AC4756, $AT$2:$AT$5092), 0.75) - PERCENTILE(IF($AC$2:$AC$5092=AC4756, $AT$2:$AT$5092), 0.25)), AT4756 &gt; PERCENTILE(IF($AC$2:$AC$5092=AC4756, $AT$2:$AT$5092), 0.75) + 1.5 * (PERCENTILE(IF($AC$2:$AC$5092=AC4756, $AT$2:$AT$5092), 0.75) - PERCENTILE(IF($AC$2:$AC$5092=AC4756, $AT$2:$AT$5092), 0.25))), "ตัด", "เก็บ"))</f>
        <v>เก็บ</v>
      </c>
      <c r="AW4756" s="1">
        <f t="shared" si="224"/>
        <v>5282.7291214311672</v>
      </c>
      <c r="AX4756" s="1">
        <v>3832.4469144192008</v>
      </c>
      <c r="AY4756" s="1">
        <v>1474.813432835821</v>
      </c>
    </row>
    <row r="4757" spans="1:51" x14ac:dyDescent="0.2">
      <c r="A4757" s="3">
        <v>46113</v>
      </c>
      <c r="B4757">
        <v>46113</v>
      </c>
      <c r="C4757" t="s">
        <v>14992</v>
      </c>
      <c r="D4757" t="s">
        <v>66</v>
      </c>
      <c r="E4757" t="s">
        <v>124</v>
      </c>
      <c r="F4757" t="s">
        <v>453</v>
      </c>
      <c r="G4757" s="1">
        <v>0</v>
      </c>
      <c r="H4757" s="1">
        <v>1114</v>
      </c>
      <c r="I4757" s="1">
        <v>500</v>
      </c>
      <c r="J4757" s="1">
        <v>0</v>
      </c>
      <c r="K4757" s="1">
        <v>0</v>
      </c>
      <c r="L4757" s="1">
        <v>0</v>
      </c>
      <c r="M4757" s="1">
        <v>0</v>
      </c>
      <c r="N4757" s="1">
        <v>0</v>
      </c>
      <c r="O4757" s="1">
        <v>954</v>
      </c>
      <c r="P4757" t="s">
        <v>14993</v>
      </c>
      <c r="Q4757" s="2">
        <v>244440</v>
      </c>
      <c r="R4757" t="s">
        <v>70</v>
      </c>
      <c r="S4757">
        <v>0</v>
      </c>
      <c r="T4757" t="s">
        <v>88</v>
      </c>
      <c r="U4757" t="s">
        <v>72</v>
      </c>
      <c r="V4757" s="1">
        <v>0</v>
      </c>
      <c r="W4757" s="1">
        <v>0</v>
      </c>
      <c r="X4757" s="1">
        <v>454</v>
      </c>
      <c r="Y4757" t="s">
        <v>372</v>
      </c>
      <c r="Z4757" t="s">
        <v>88</v>
      </c>
      <c r="AA4757" t="s">
        <v>9952</v>
      </c>
      <c r="AB4757" s="1">
        <v>0</v>
      </c>
      <c r="AC4757" s="4">
        <f>IF(ISNUMBER(MATCH(AD4757, $AD$2:AD4756, 0)), INDEX($AC$2:AC4756, MATCH(AD4757, $AD$2:AD4756, 0)), MAX($AC$2:AC4756)+1)</f>
        <v>18</v>
      </c>
      <c r="AD4757" t="str">
        <f t="shared" si="225"/>
        <v>แพร่-พุทธมณฑลสาย 5</v>
      </c>
      <c r="AE4757" t="s">
        <v>73</v>
      </c>
      <c r="AF4757" s="1">
        <v>0</v>
      </c>
      <c r="AG4757" s="1">
        <v>0</v>
      </c>
      <c r="AH4757" s="1">
        <v>0</v>
      </c>
      <c r="AI4757" t="s">
        <v>14994</v>
      </c>
      <c r="AJ4757" s="1">
        <v>1</v>
      </c>
      <c r="AK4757" s="1">
        <v>572</v>
      </c>
      <c r="AL4757" s="1">
        <v>572</v>
      </c>
      <c r="AM4757" s="1">
        <v>1</v>
      </c>
      <c r="AN4757" s="1">
        <v>0</v>
      </c>
      <c r="AO4757" s="1">
        <v>0</v>
      </c>
      <c r="AP4757" s="1">
        <v>0</v>
      </c>
      <c r="AQ4757" s="1">
        <v>0</v>
      </c>
      <c r="AR4757" s="1">
        <v>2068</v>
      </c>
      <c r="AS4757" s="1">
        <v>90.444500311156375</v>
      </c>
      <c r="AT4757" s="1">
        <f>Table1[[#This Row],[รวมต้นทุนค่าเดินทาง]]+Table1[[#This Row],[รวมต้นทุนค่าซ่อม]]+Table1[[#This Row],[รวมค่าเสื่อม]]</f>
        <v>4057.2344439201788</v>
      </c>
      <c r="AU4757" s="1">
        <f t="shared" si="223"/>
        <v>9163.9464199019822</v>
      </c>
      <c r="AV4757" s="1" t="str" cm="1">
        <f t="array" ref="AV4757">IF(AC4757&lt;4, "เก็บ", IF(OR(AT4757 &lt; PERCENTILE(IF($AC$2:$AC$5092=AC4757, $AT$2:$AT$5092), 0.25) - 1.5 * (PERCENTILE(IF($AC$2:$AC$5092=AC4757, $AT$2:$AT$5092), 0.75) - PERCENTILE(IF($AC$2:$AC$5092=AC4757, $AT$2:$AT$5092), 0.25)), AT4757 &gt; PERCENTILE(IF($AC$2:$AC$5092=AC4757, $AT$2:$AT$5092), 0.75) + 1.5 * (PERCENTILE(IF($AC$2:$AC$5092=AC4757, $AT$2:$AT$5092), 0.75) - PERCENTILE(IF($AC$2:$AC$5092=AC4757, $AT$2:$AT$5092), 0.25))), "ตัด", "เก็บ"))</f>
        <v>เก็บ</v>
      </c>
      <c r="AW4757" s="1">
        <f t="shared" si="224"/>
        <v>9163.9464199019822</v>
      </c>
      <c r="AX4757" s="1">
        <v>9027.5093291061476</v>
      </c>
      <c r="AY4757" s="1">
        <v>1898.7899436090227</v>
      </c>
    </row>
    <row r="4758" spans="1:51" x14ac:dyDescent="0.2">
      <c r="A4758" s="3">
        <v>46113</v>
      </c>
      <c r="B4758">
        <v>46113</v>
      </c>
      <c r="C4758" t="s">
        <v>14995</v>
      </c>
      <c r="D4758" t="s">
        <v>66</v>
      </c>
      <c r="E4758" t="s">
        <v>184</v>
      </c>
      <c r="F4758" t="s">
        <v>520</v>
      </c>
      <c r="G4758" s="1">
        <v>4746</v>
      </c>
      <c r="H4758" s="1">
        <v>0</v>
      </c>
      <c r="I4758" s="1">
        <v>950</v>
      </c>
      <c r="J4758" s="1">
        <v>0</v>
      </c>
      <c r="K4758" s="1">
        <v>0</v>
      </c>
      <c r="L4758" s="1">
        <v>0</v>
      </c>
      <c r="M4758" s="1">
        <v>0</v>
      </c>
      <c r="N4758" s="1">
        <v>554</v>
      </c>
      <c r="O4758" s="1">
        <v>7240</v>
      </c>
      <c r="P4758" t="s">
        <v>14996</v>
      </c>
      <c r="Q4758" s="2">
        <v>244440</v>
      </c>
      <c r="R4758" t="s">
        <v>70</v>
      </c>
      <c r="S4758">
        <v>0</v>
      </c>
      <c r="T4758" t="s">
        <v>88</v>
      </c>
      <c r="U4758" t="s">
        <v>72</v>
      </c>
      <c r="V4758" s="1">
        <v>4952</v>
      </c>
      <c r="W4758" s="1">
        <v>0</v>
      </c>
      <c r="X4758" s="1">
        <v>990</v>
      </c>
      <c r="Y4758" t="s">
        <v>372</v>
      </c>
      <c r="Z4758" t="s">
        <v>88</v>
      </c>
      <c r="AA4758" t="s">
        <v>14997</v>
      </c>
      <c r="AB4758" s="1">
        <v>0</v>
      </c>
      <c r="AC4758" s="4">
        <f>IF(ISNUMBER(MATCH(AD4758, $AD$2:AD4757, 0)), INDEX($AC$2:AC4757, MATCH(AD4758, $AD$2:AD4757, 0)), MAX($AC$2:AC4757)+1)</f>
        <v>18</v>
      </c>
      <c r="AD4758" t="str">
        <f t="shared" si="225"/>
        <v>แพร่-พุทธมณฑลสาย 5</v>
      </c>
      <c r="AE4758" t="s">
        <v>73</v>
      </c>
      <c r="AF4758" s="1">
        <v>0</v>
      </c>
      <c r="AG4758" s="1">
        <v>0</v>
      </c>
      <c r="AH4758" s="1">
        <v>0</v>
      </c>
      <c r="AI4758" t="s">
        <v>14998</v>
      </c>
      <c r="AJ4758" s="1">
        <v>1</v>
      </c>
      <c r="AK4758" s="1">
        <v>572</v>
      </c>
      <c r="AL4758" s="1">
        <v>572</v>
      </c>
      <c r="AM4758" s="1">
        <v>1</v>
      </c>
      <c r="AN4758" s="1">
        <v>0</v>
      </c>
      <c r="AO4758" s="1">
        <v>0</v>
      </c>
      <c r="AP4758" s="1">
        <v>0</v>
      </c>
      <c r="AQ4758" s="1">
        <v>0</v>
      </c>
      <c r="AR4758" s="1">
        <v>12192</v>
      </c>
      <c r="AS4758" s="1">
        <v>683.80804220955474</v>
      </c>
      <c r="AT4758" s="1">
        <f>Table1[[#This Row],[รวมต้นทุนค่าเดินทาง]]+Table1[[#This Row],[รวมต้นทุนค่าซ่อม]]+Table1[[#This Row],[รวมค่าเสื่อม]]</f>
        <v>14774.597985818578</v>
      </c>
      <c r="AU4758" s="1">
        <f t="shared" si="223"/>
        <v>9163.9464199019822</v>
      </c>
      <c r="AV4758" s="1" t="str" cm="1">
        <f t="array" ref="AV4758">IF(AC4758&lt;4, "เก็บ", IF(OR(AT4758 &lt; PERCENTILE(IF($AC$2:$AC$5092=AC4758, $AT$2:$AT$5092), 0.25) - 1.5 * (PERCENTILE(IF($AC$2:$AC$5092=AC4758, $AT$2:$AT$5092), 0.75) - PERCENTILE(IF($AC$2:$AC$5092=AC4758, $AT$2:$AT$5092), 0.25)), AT4758 &gt; PERCENTILE(IF($AC$2:$AC$5092=AC4758, $AT$2:$AT$5092), 0.75) + 1.5 * (PERCENTILE(IF($AC$2:$AC$5092=AC4758, $AT$2:$AT$5092), 0.75) - PERCENTILE(IF($AC$2:$AC$5092=AC4758, $AT$2:$AT$5092), 0.25))), "ตัด", "เก็บ"))</f>
        <v>เก็บ</v>
      </c>
      <c r="AW4758" s="1">
        <f t="shared" si="224"/>
        <v>9163.9464199019822</v>
      </c>
      <c r="AX4758" s="1">
        <v>9027.5093291061476</v>
      </c>
      <c r="AY4758" s="1">
        <v>1898.7899436090227</v>
      </c>
    </row>
    <row r="4759" spans="1:51" x14ac:dyDescent="0.2">
      <c r="A4759" s="3">
        <v>46113</v>
      </c>
      <c r="B4759">
        <v>46113</v>
      </c>
      <c r="C4759" t="s">
        <v>14999</v>
      </c>
      <c r="D4759" t="s">
        <v>66</v>
      </c>
      <c r="E4759" t="s">
        <v>105</v>
      </c>
      <c r="F4759" t="s">
        <v>449</v>
      </c>
      <c r="G4759" s="1">
        <v>0</v>
      </c>
      <c r="H4759" s="1">
        <v>0</v>
      </c>
      <c r="I4759" s="1">
        <v>0</v>
      </c>
      <c r="J4759" s="1">
        <v>0</v>
      </c>
      <c r="K4759" s="1">
        <v>0</v>
      </c>
      <c r="L4759" s="1">
        <v>0</v>
      </c>
      <c r="M4759" s="1">
        <v>0</v>
      </c>
      <c r="N4759" s="1">
        <v>908</v>
      </c>
      <c r="O4759" s="1">
        <v>1733</v>
      </c>
      <c r="P4759" t="s">
        <v>15000</v>
      </c>
      <c r="Q4759" s="2">
        <v>244440</v>
      </c>
      <c r="R4759" t="s">
        <v>55</v>
      </c>
      <c r="S4759">
        <v>0</v>
      </c>
      <c r="T4759" t="s">
        <v>87</v>
      </c>
      <c r="U4759" t="s">
        <v>71</v>
      </c>
      <c r="V4759" s="1">
        <v>0</v>
      </c>
      <c r="W4759" s="1">
        <v>0</v>
      </c>
      <c r="X4759" s="1">
        <v>825</v>
      </c>
      <c r="Y4759" t="s">
        <v>108</v>
      </c>
      <c r="Z4759" t="s">
        <v>71</v>
      </c>
      <c r="AA4759" t="s">
        <v>612</v>
      </c>
      <c r="AB4759" s="1">
        <v>0</v>
      </c>
      <c r="AC4759" s="4">
        <f>IF(ISNUMBER(MATCH(AD4759, $AD$2:AD4758, 0)), INDEX($AC$2:AC4758, MATCH(AD4759, $AD$2:AD4758, 0)), MAX($AC$2:AC4758)+1)</f>
        <v>6</v>
      </c>
      <c r="AD4759" t="str">
        <f t="shared" si="225"/>
        <v>เชียงราย-เชียงใหม่</v>
      </c>
      <c r="AE4759" t="s">
        <v>55</v>
      </c>
      <c r="AF4759" s="1">
        <v>0</v>
      </c>
      <c r="AG4759" s="1">
        <v>0</v>
      </c>
      <c r="AH4759" s="1">
        <v>0</v>
      </c>
      <c r="AI4759" t="s">
        <v>15001</v>
      </c>
      <c r="AJ4759" s="1">
        <v>1</v>
      </c>
      <c r="AK4759" s="1">
        <v>0</v>
      </c>
      <c r="AL4759" s="1">
        <v>0</v>
      </c>
      <c r="AM4759" s="1">
        <v>0</v>
      </c>
      <c r="AN4759" s="1">
        <v>1004.9245000000001</v>
      </c>
      <c r="AO4759" s="1">
        <v>0</v>
      </c>
      <c r="AP4759" s="1">
        <v>0</v>
      </c>
      <c r="AQ4759" s="1">
        <v>0</v>
      </c>
      <c r="AR4759" s="1">
        <v>1733</v>
      </c>
      <c r="AS4759" s="1">
        <v>464.84815476190477</v>
      </c>
      <c r="AT4759" s="1">
        <f>Table1[[#This Row],[รวมต้นทุนค่าเดินทาง]]+Table1[[#This Row],[รวมต้นทุนค่าซ่อม]]+Table1[[#This Row],[รวมค่าเสื่อม]]</f>
        <v>3469.0345954398708</v>
      </c>
      <c r="AU4759" s="1">
        <f t="shared" si="223"/>
        <v>4428.3346813776061</v>
      </c>
      <c r="AV4759" s="1" t="str" cm="1">
        <f t="array" ref="AV4759">IF(AC4759&lt;4, "เก็บ", IF(OR(AT4759 &lt; PERCENTILE(IF($AC$2:$AC$5092=AC4759, $AT$2:$AT$5092), 0.25) - 1.5 * (PERCENTILE(IF($AC$2:$AC$5092=AC4759, $AT$2:$AT$5092), 0.75) - PERCENTILE(IF($AC$2:$AC$5092=AC4759, $AT$2:$AT$5092), 0.25)), AT4759 &gt; PERCENTILE(IF($AC$2:$AC$5092=AC4759, $AT$2:$AT$5092), 0.75) + 1.5 * (PERCENTILE(IF($AC$2:$AC$5092=AC4759, $AT$2:$AT$5092), 0.75) - PERCENTILE(IF($AC$2:$AC$5092=AC4759, $AT$2:$AT$5092), 0.25))), "ตัด", "เก็บ"))</f>
        <v>เก็บ</v>
      </c>
      <c r="AW4759" s="1">
        <f t="shared" si="224"/>
        <v>3873.7679454274344</v>
      </c>
      <c r="AX4759" s="1">
        <v>2781.4385174989698</v>
      </c>
      <c r="AY4759" s="1">
        <v>1271.1864406779662</v>
      </c>
    </row>
    <row r="4760" spans="1:51" x14ac:dyDescent="0.2">
      <c r="A4760" s="3">
        <v>46113</v>
      </c>
      <c r="B4760">
        <v>46113</v>
      </c>
      <c r="C4760" t="s">
        <v>15002</v>
      </c>
      <c r="D4760" t="s">
        <v>66</v>
      </c>
      <c r="E4760" t="s">
        <v>124</v>
      </c>
      <c r="F4760" t="s">
        <v>263</v>
      </c>
      <c r="G4760" s="1">
        <v>0</v>
      </c>
      <c r="H4760" s="1">
        <v>0</v>
      </c>
      <c r="I4760" s="1">
        <v>0</v>
      </c>
      <c r="J4760" s="1">
        <v>0</v>
      </c>
      <c r="K4760" s="1">
        <v>0</v>
      </c>
      <c r="L4760" s="1">
        <v>0</v>
      </c>
      <c r="M4760" s="1">
        <v>0</v>
      </c>
      <c r="N4760" s="1">
        <v>0</v>
      </c>
      <c r="O4760" s="1">
        <v>701</v>
      </c>
      <c r="P4760" t="s">
        <v>15003</v>
      </c>
      <c r="Q4760" s="2">
        <v>244440</v>
      </c>
      <c r="R4760" t="s">
        <v>55</v>
      </c>
      <c r="S4760">
        <v>0</v>
      </c>
      <c r="T4760" t="s">
        <v>87</v>
      </c>
      <c r="U4760" t="s">
        <v>71</v>
      </c>
      <c r="V4760" s="1">
        <v>0</v>
      </c>
      <c r="W4760" s="1">
        <v>0</v>
      </c>
      <c r="X4760" s="1">
        <v>701</v>
      </c>
      <c r="Y4760" t="s">
        <v>87</v>
      </c>
      <c r="Z4760" t="s">
        <v>71</v>
      </c>
      <c r="AA4760" t="s">
        <v>4285</v>
      </c>
      <c r="AB4760" s="1">
        <v>0</v>
      </c>
      <c r="AC4760" s="4">
        <f>IF(ISNUMBER(MATCH(AD4760, $AD$2:AD4759, 0)), INDEX($AC$2:AC4759, MATCH(AD4760, $AD$2:AD4759, 0)), MAX($AC$2:AC4759)+1)</f>
        <v>6</v>
      </c>
      <c r="AD4760" t="str">
        <f t="shared" si="225"/>
        <v>เชียงราย-เชียงใหม่</v>
      </c>
      <c r="AE4760" t="s">
        <v>55</v>
      </c>
      <c r="AF4760" s="1">
        <v>0</v>
      </c>
      <c r="AG4760" s="1">
        <v>0</v>
      </c>
      <c r="AH4760" s="1">
        <v>0</v>
      </c>
      <c r="AI4760" t="s">
        <v>15004</v>
      </c>
      <c r="AJ4760" s="1">
        <v>1</v>
      </c>
      <c r="AK4760" s="1">
        <v>0</v>
      </c>
      <c r="AL4760" s="1">
        <v>0</v>
      </c>
      <c r="AM4760" s="1">
        <v>0</v>
      </c>
      <c r="AN4760" s="1">
        <v>0</v>
      </c>
      <c r="AO4760" s="1">
        <v>0</v>
      </c>
      <c r="AP4760" s="1">
        <v>0</v>
      </c>
      <c r="AQ4760" s="1">
        <v>0</v>
      </c>
      <c r="AR4760" s="1">
        <v>701</v>
      </c>
      <c r="AS4760" s="1">
        <v>131.0077380952381</v>
      </c>
      <c r="AT4760" s="1">
        <f>Table1[[#This Row],[รวมต้นทุนค่าเดินทาง]]+Table1[[#This Row],[รวมต้นทุนค่าซ่อม]]+Table1[[#This Row],[รวมค่าเสื่อม]]</f>
        <v>1181.821170931059</v>
      </c>
      <c r="AU4760" s="1">
        <f t="shared" si="223"/>
        <v>4428.3346813776061</v>
      </c>
      <c r="AV4760" s="1" t="str" cm="1">
        <f t="array" ref="AV4760">IF(AC4760&lt;4, "เก็บ", IF(OR(AT4760 &lt; PERCENTILE(IF($AC$2:$AC$5092=AC4760, $AT$2:$AT$5092), 0.25) - 1.5 * (PERCENTILE(IF($AC$2:$AC$5092=AC4760, $AT$2:$AT$5092), 0.75) - PERCENTILE(IF($AC$2:$AC$5092=AC4760, $AT$2:$AT$5092), 0.25)), AT4760 &gt; PERCENTILE(IF($AC$2:$AC$5092=AC4760, $AT$2:$AT$5092), 0.75) + 1.5 * (PERCENTILE(IF($AC$2:$AC$5092=AC4760, $AT$2:$AT$5092), 0.75) - PERCENTILE(IF($AC$2:$AC$5092=AC4760, $AT$2:$AT$5092), 0.25))), "ตัด", "เก็บ"))</f>
        <v>เก็บ</v>
      </c>
      <c r="AW4760" s="1">
        <f t="shared" si="224"/>
        <v>3873.7679454274344</v>
      </c>
      <c r="AX4760" s="1">
        <v>2781.4385174989698</v>
      </c>
      <c r="AY4760" s="1">
        <v>349.81343283582089</v>
      </c>
    </row>
    <row r="4761" spans="1:51" x14ac:dyDescent="0.2">
      <c r="A4761" s="3">
        <v>46113</v>
      </c>
      <c r="B4761">
        <v>46113</v>
      </c>
      <c r="C4761" t="s">
        <v>15005</v>
      </c>
      <c r="D4761" t="s">
        <v>66</v>
      </c>
      <c r="E4761" t="s">
        <v>184</v>
      </c>
      <c r="F4761" t="s">
        <v>1384</v>
      </c>
      <c r="G4761" s="1">
        <v>0</v>
      </c>
      <c r="H4761" s="1">
        <v>0</v>
      </c>
      <c r="I4761" s="1">
        <v>0</v>
      </c>
      <c r="J4761" s="1">
        <v>0</v>
      </c>
      <c r="K4761" s="1">
        <v>0</v>
      </c>
      <c r="L4761" s="1">
        <v>0</v>
      </c>
      <c r="M4761" s="1">
        <v>0</v>
      </c>
      <c r="N4761" s="1">
        <v>0</v>
      </c>
      <c r="O4761" s="1">
        <v>1485</v>
      </c>
      <c r="P4761" t="s">
        <v>15006</v>
      </c>
      <c r="Q4761" s="2">
        <v>244440</v>
      </c>
      <c r="R4761" t="s">
        <v>55</v>
      </c>
      <c r="S4761">
        <v>0</v>
      </c>
      <c r="T4761" t="s">
        <v>87</v>
      </c>
      <c r="U4761" t="s">
        <v>71</v>
      </c>
      <c r="V4761" s="1">
        <v>0</v>
      </c>
      <c r="W4761" s="1">
        <v>0</v>
      </c>
      <c r="X4761" s="1">
        <v>1485</v>
      </c>
      <c r="Y4761" t="s">
        <v>87</v>
      </c>
      <c r="Z4761" t="s">
        <v>71</v>
      </c>
      <c r="AA4761" t="s">
        <v>11431</v>
      </c>
      <c r="AB4761" s="1">
        <v>0</v>
      </c>
      <c r="AC4761" s="4">
        <f>IF(ISNUMBER(MATCH(AD4761, $AD$2:AD4760, 0)), INDEX($AC$2:AC4760, MATCH(AD4761, $AD$2:AD4760, 0)), MAX($AC$2:AC4760)+1)</f>
        <v>6</v>
      </c>
      <c r="AD4761" t="str">
        <f t="shared" si="225"/>
        <v>เชียงราย-เชียงใหม่</v>
      </c>
      <c r="AE4761" t="s">
        <v>55</v>
      </c>
      <c r="AF4761" s="1">
        <v>0</v>
      </c>
      <c r="AG4761" s="1">
        <v>0</v>
      </c>
      <c r="AH4761" s="1">
        <v>0</v>
      </c>
      <c r="AI4761" t="s">
        <v>15007</v>
      </c>
      <c r="AJ4761" s="1">
        <v>1</v>
      </c>
      <c r="AK4761" s="1">
        <v>0</v>
      </c>
      <c r="AL4761" s="1">
        <v>0</v>
      </c>
      <c r="AM4761" s="1">
        <v>0</v>
      </c>
      <c r="AN4761" s="1">
        <v>0</v>
      </c>
      <c r="AO4761" s="1">
        <v>0</v>
      </c>
      <c r="AP4761" s="1">
        <v>0</v>
      </c>
      <c r="AQ4761" s="1">
        <v>0</v>
      </c>
      <c r="AR4761" s="1">
        <v>1485</v>
      </c>
      <c r="AS4761" s="1">
        <v>280.93750000000006</v>
      </c>
      <c r="AT4761" s="1">
        <f>Table1[[#This Row],[รวมต้นทุนค่าเดินทาง]]+Table1[[#This Row],[รวมต้นทุนค่าซ่อม]]+Table1[[#This Row],[รวมค่าเสื่อม]]</f>
        <v>2918.6014344262294</v>
      </c>
      <c r="AU4761" s="1">
        <f t="shared" si="223"/>
        <v>4428.3346813776061</v>
      </c>
      <c r="AV4761" s="1" t="str" cm="1">
        <f t="array" ref="AV4761">IF(AC4761&lt;4, "เก็บ", IF(OR(AT4761 &lt; PERCENTILE(IF($AC$2:$AC$5092=AC4761, $AT$2:$AT$5092), 0.25) - 1.5 * (PERCENTILE(IF($AC$2:$AC$5092=AC4761, $AT$2:$AT$5092), 0.75) - PERCENTILE(IF($AC$2:$AC$5092=AC4761, $AT$2:$AT$5092), 0.25)), AT4761 &gt; PERCENTILE(IF($AC$2:$AC$5092=AC4761, $AT$2:$AT$5092), 0.75) + 1.5 * (PERCENTILE(IF($AC$2:$AC$5092=AC4761, $AT$2:$AT$5092), 0.75) - PERCENTILE(IF($AC$2:$AC$5092=AC4761, $AT$2:$AT$5092), 0.25))), "ตัด", "เก็บ"))</f>
        <v>เก็บ</v>
      </c>
      <c r="AW4761" s="1">
        <f t="shared" si="224"/>
        <v>3873.7679454274344</v>
      </c>
      <c r="AX4761" s="1">
        <v>2781.4385174989698</v>
      </c>
      <c r="AY4761" s="1">
        <v>1152.6639344262296</v>
      </c>
    </row>
    <row r="4762" spans="1:51" x14ac:dyDescent="0.2">
      <c r="A4762" s="3">
        <v>46114</v>
      </c>
      <c r="B4762">
        <v>46114</v>
      </c>
      <c r="C4762" t="s">
        <v>15008</v>
      </c>
      <c r="D4762" t="s">
        <v>66</v>
      </c>
      <c r="E4762" t="s">
        <v>124</v>
      </c>
      <c r="F4762" t="s">
        <v>194</v>
      </c>
      <c r="G4762" s="1">
        <v>0</v>
      </c>
      <c r="H4762" s="1">
        <v>1433</v>
      </c>
      <c r="I4762" s="1">
        <v>500</v>
      </c>
      <c r="J4762" s="1">
        <v>0</v>
      </c>
      <c r="K4762" s="1">
        <v>0</v>
      </c>
      <c r="L4762" s="1">
        <v>0</v>
      </c>
      <c r="M4762" s="1">
        <v>0</v>
      </c>
      <c r="N4762" s="1">
        <v>0</v>
      </c>
      <c r="O4762" s="1">
        <v>500</v>
      </c>
      <c r="P4762" t="s">
        <v>15009</v>
      </c>
      <c r="Q4762" s="2">
        <v>244441</v>
      </c>
      <c r="R4762" t="s">
        <v>70</v>
      </c>
      <c r="S4762">
        <v>0</v>
      </c>
      <c r="T4762" t="s">
        <v>71</v>
      </c>
      <c r="U4762" t="s">
        <v>161</v>
      </c>
      <c r="V4762" s="1">
        <v>0</v>
      </c>
      <c r="W4762" s="1">
        <v>0</v>
      </c>
      <c r="X4762" s="1">
        <v>0</v>
      </c>
      <c r="AA4762" t="s">
        <v>58</v>
      </c>
      <c r="AB4762" s="1">
        <v>0</v>
      </c>
      <c r="AC4762" s="4">
        <f>IF(ISNUMBER(MATCH(AD4762, $AD$2:AD4761, 0)), INDEX($AC$2:AC4761, MATCH(AD4762, $AD$2:AD4761, 0)), MAX($AC$2:AC4761)+1)</f>
        <v>9</v>
      </c>
      <c r="AD4762" t="str">
        <f t="shared" si="225"/>
        <v>เชียงใหม่-พุทธมณฑลสาย 2</v>
      </c>
      <c r="AE4762" t="s">
        <v>73</v>
      </c>
      <c r="AF4762" s="1">
        <v>0</v>
      </c>
      <c r="AG4762" s="1">
        <v>0</v>
      </c>
      <c r="AH4762" s="1">
        <v>0</v>
      </c>
      <c r="AI4762" t="s">
        <v>15010</v>
      </c>
      <c r="AJ4762" s="1">
        <v>1</v>
      </c>
      <c r="AK4762" s="1">
        <v>720</v>
      </c>
      <c r="AL4762" s="1">
        <v>720</v>
      </c>
      <c r="AM4762" s="1">
        <v>1</v>
      </c>
      <c r="AN4762" s="1">
        <v>0</v>
      </c>
      <c r="AO4762" s="1">
        <v>0</v>
      </c>
      <c r="AP4762" s="1">
        <v>0</v>
      </c>
      <c r="AQ4762" s="1">
        <v>0</v>
      </c>
      <c r="AR4762" s="1">
        <v>1933</v>
      </c>
      <c r="AS4762" s="1">
        <v>874.45448494434254</v>
      </c>
      <c r="AT4762" s="1">
        <f>Table1[[#This Row],[รวมต้นทุนค่าเดินทาง]]+Table1[[#This Row],[รวมต้นทุนค่าซ่อม]]+Table1[[#This Row],[รวมค่าเสื่อม]]</f>
        <v>4427.6977334260591</v>
      </c>
      <c r="AU4762" s="1">
        <f t="shared" si="223"/>
        <v>4623.2312262414152</v>
      </c>
      <c r="AV4762" s="1" t="str" cm="1">
        <f t="array" ref="AV4762">IF(AC4762&lt;4, "เก็บ", IF(OR(AT4762 &lt; PERCENTILE(IF($AC$2:$AC$5092=AC4762, $AT$2:$AT$5092), 0.25) - 1.5 * (PERCENTILE(IF($AC$2:$AC$5092=AC4762, $AT$2:$AT$5092), 0.75) - PERCENTILE(IF($AC$2:$AC$5092=AC4762, $AT$2:$AT$5092), 0.25)), AT4762 &gt; PERCENTILE(IF($AC$2:$AC$5092=AC4762, $AT$2:$AT$5092), 0.75) + 1.5 * (PERCENTILE(IF($AC$2:$AC$5092=AC4762, $AT$2:$AT$5092), 0.75) - PERCENTILE(IF($AC$2:$AC$5092=AC4762, $AT$2:$AT$5092), 0.25))), "ตัด", "เก็บ"))</f>
        <v>เก็บ</v>
      </c>
      <c r="AW4762" s="1">
        <f t="shared" si="224"/>
        <v>4005.4952465164292</v>
      </c>
      <c r="AX4762" s="1">
        <v>2577.9546108768855</v>
      </c>
      <c r="AY4762" s="1">
        <v>1620.2432484817159</v>
      </c>
    </row>
    <row r="4763" spans="1:51" x14ac:dyDescent="0.2">
      <c r="A4763" s="3">
        <v>46114</v>
      </c>
      <c r="B4763">
        <v>46114</v>
      </c>
      <c r="C4763" t="s">
        <v>15011</v>
      </c>
      <c r="D4763" t="s">
        <v>66</v>
      </c>
      <c r="E4763" t="s">
        <v>124</v>
      </c>
      <c r="F4763" t="s">
        <v>236</v>
      </c>
      <c r="G4763" s="1">
        <v>895</v>
      </c>
      <c r="H4763" s="1">
        <v>0</v>
      </c>
      <c r="I4763" s="1">
        <v>400</v>
      </c>
      <c r="J4763" s="1">
        <v>0</v>
      </c>
      <c r="K4763" s="1">
        <v>0</v>
      </c>
      <c r="L4763" s="1">
        <v>0</v>
      </c>
      <c r="M4763" s="1">
        <v>0</v>
      </c>
      <c r="N4763" s="1">
        <v>0</v>
      </c>
      <c r="O4763" s="1">
        <v>1295</v>
      </c>
      <c r="P4763" t="s">
        <v>15012</v>
      </c>
      <c r="Q4763" s="2">
        <v>244441</v>
      </c>
      <c r="R4763" t="s">
        <v>70</v>
      </c>
      <c r="S4763">
        <v>0</v>
      </c>
      <c r="T4763" t="s">
        <v>254</v>
      </c>
      <c r="U4763" t="s">
        <v>161</v>
      </c>
      <c r="V4763" s="1">
        <v>0</v>
      </c>
      <c r="W4763" s="1">
        <v>0</v>
      </c>
      <c r="X4763" s="1">
        <v>0</v>
      </c>
      <c r="AA4763" t="s">
        <v>58</v>
      </c>
      <c r="AB4763" s="1">
        <v>0</v>
      </c>
      <c r="AC4763" s="4">
        <f>IF(ISNUMBER(MATCH(AD4763, $AD$2:AD4762, 0)), INDEX($AC$2:AC4762, MATCH(AD4763, $AD$2:AD4762, 0)), MAX($AC$2:AC4762)+1)</f>
        <v>11</v>
      </c>
      <c r="AD4763" t="str">
        <f t="shared" si="225"/>
        <v>ลำปาง-พุทธมณฑลสาย 2</v>
      </c>
      <c r="AE4763" t="s">
        <v>73</v>
      </c>
      <c r="AF4763" s="1">
        <v>0</v>
      </c>
      <c r="AG4763" s="1">
        <v>0</v>
      </c>
      <c r="AH4763" s="1">
        <v>0</v>
      </c>
      <c r="AI4763" t="s">
        <v>15013</v>
      </c>
      <c r="AJ4763" s="1">
        <v>1</v>
      </c>
      <c r="AK4763" s="1">
        <v>720</v>
      </c>
      <c r="AL4763" s="1">
        <v>720</v>
      </c>
      <c r="AM4763" s="1">
        <v>1</v>
      </c>
      <c r="AN4763" s="1">
        <v>0</v>
      </c>
      <c r="AO4763" s="1">
        <v>0</v>
      </c>
      <c r="AP4763" s="1">
        <v>0</v>
      </c>
      <c r="AQ4763" s="1">
        <v>0</v>
      </c>
      <c r="AR4763" s="1">
        <v>1295</v>
      </c>
      <c r="AS4763" s="1">
        <v>13669.338285256412</v>
      </c>
      <c r="AT4763" s="1">
        <f>Table1[[#This Row],[รวมต้นทุนค่าเดินทาง]]+Table1[[#This Row],[รวมต้นทุนค่าซ่อม]]+Table1[[#This Row],[รวมค่าเสื่อม]]</f>
        <v>17503.40078525641</v>
      </c>
      <c r="AU4763" s="1">
        <f t="shared" si="223"/>
        <v>4930.4097489270907</v>
      </c>
      <c r="AV4763" s="1" t="str" cm="1">
        <f t="array" ref="AV4763">IF(AC4763&lt;4, "เก็บ", IF(OR(AT4763 &lt; PERCENTILE(IF($AC$2:$AC$5092=AC4763, $AT$2:$AT$5092), 0.25) - 1.5 * (PERCENTILE(IF($AC$2:$AC$5092=AC4763, $AT$2:$AT$5092), 0.75) - PERCENTILE(IF($AC$2:$AC$5092=AC4763, $AT$2:$AT$5092), 0.25)), AT4763 &gt; PERCENTILE(IF($AC$2:$AC$5092=AC4763, $AT$2:$AT$5092), 0.75) + 1.5 * (PERCENTILE(IF($AC$2:$AC$5092=AC4763, $AT$2:$AT$5092), 0.75) - PERCENTILE(IF($AC$2:$AC$5092=AC4763, $AT$2:$AT$5092), 0.25))), "ตัด", "เก็บ"))</f>
        <v>ตัด</v>
      </c>
      <c r="AW4763" s="1">
        <f t="shared" si="224"/>
        <v>4496.4734610911819</v>
      </c>
      <c r="AX4763" s="1">
        <v>2927.9145864762854</v>
      </c>
      <c r="AY4763" s="1">
        <v>2539.0625</v>
      </c>
    </row>
    <row r="4764" spans="1:51" x14ac:dyDescent="0.2">
      <c r="A4764" s="3">
        <v>46114</v>
      </c>
      <c r="B4764">
        <v>46114</v>
      </c>
      <c r="C4764" t="s">
        <v>15014</v>
      </c>
      <c r="D4764" t="s">
        <v>66</v>
      </c>
      <c r="E4764" t="s">
        <v>124</v>
      </c>
      <c r="F4764" t="s">
        <v>159</v>
      </c>
      <c r="G4764" s="1">
        <v>0</v>
      </c>
      <c r="H4764" s="1">
        <v>2955</v>
      </c>
      <c r="I4764" s="1">
        <v>500</v>
      </c>
      <c r="J4764" s="1">
        <v>0</v>
      </c>
      <c r="K4764" s="1">
        <v>0</v>
      </c>
      <c r="L4764" s="1">
        <v>0</v>
      </c>
      <c r="M4764" s="1">
        <v>0</v>
      </c>
      <c r="N4764" s="1">
        <v>0</v>
      </c>
      <c r="O4764" s="1">
        <v>500</v>
      </c>
      <c r="P4764" t="s">
        <v>15015</v>
      </c>
      <c r="Q4764" s="2">
        <v>244441</v>
      </c>
      <c r="R4764" t="s">
        <v>70</v>
      </c>
      <c r="S4764">
        <v>0</v>
      </c>
      <c r="T4764" t="s">
        <v>71</v>
      </c>
      <c r="U4764" t="s">
        <v>72</v>
      </c>
      <c r="V4764" s="1">
        <v>0</v>
      </c>
      <c r="W4764" s="1">
        <v>0</v>
      </c>
      <c r="X4764" s="1">
        <v>0</v>
      </c>
      <c r="AA4764" t="s">
        <v>58</v>
      </c>
      <c r="AB4764" s="1">
        <v>0</v>
      </c>
      <c r="AC4764" s="4">
        <f>IF(ISNUMBER(MATCH(AD4764, $AD$2:AD4763, 0)), INDEX($AC$2:AC4763, MATCH(AD4764, $AD$2:AD4763, 0)), MAX($AC$2:AC4763)+1)</f>
        <v>2</v>
      </c>
      <c r="AD4764" t="str">
        <f t="shared" si="225"/>
        <v>เชียงใหม่-พุทธมณฑลสาย 5</v>
      </c>
      <c r="AE4764" t="s">
        <v>73</v>
      </c>
      <c r="AF4764" s="1">
        <v>0</v>
      </c>
      <c r="AG4764" s="1">
        <v>0</v>
      </c>
      <c r="AH4764" s="1">
        <v>0</v>
      </c>
      <c r="AI4764" t="s">
        <v>15016</v>
      </c>
      <c r="AJ4764" s="1">
        <v>1</v>
      </c>
      <c r="AK4764" s="1">
        <v>720</v>
      </c>
      <c r="AL4764" s="1">
        <v>720</v>
      </c>
      <c r="AM4764" s="1">
        <v>1</v>
      </c>
      <c r="AN4764" s="1">
        <v>0</v>
      </c>
      <c r="AO4764" s="1">
        <v>0</v>
      </c>
      <c r="AP4764" s="1">
        <v>0</v>
      </c>
      <c r="AQ4764" s="1">
        <v>0</v>
      </c>
      <c r="AR4764" s="1">
        <v>3455</v>
      </c>
      <c r="AS4764" s="1">
        <v>138.48365555555557</v>
      </c>
      <c r="AT4764" s="1">
        <f>Table1[[#This Row],[รวมต้นทุนค่าเดินทาง]]+Table1[[#This Row],[รวมต้นทุนค่าซ่อม]]+Table1[[#This Row],[รวมค่าเสื่อม]]</f>
        <v>5132.2064816425118</v>
      </c>
      <c r="AU4764" s="1">
        <f t="shared" si="223"/>
        <v>5026.5629662053279</v>
      </c>
      <c r="AV4764" s="1" t="str" cm="1">
        <f t="array" ref="AV4764">IF(AC4764&lt;4, "เก็บ", IF(OR(AT4764 &lt; PERCENTILE(IF($AC$2:$AC$5092=AC4764, $AT$2:$AT$5092), 0.25) - 1.5 * (PERCENTILE(IF($AC$2:$AC$5092=AC4764, $AT$2:$AT$5092), 0.75) - PERCENTILE(IF($AC$2:$AC$5092=AC4764, $AT$2:$AT$5092), 0.25)), AT4764 &gt; PERCENTILE(IF($AC$2:$AC$5092=AC4764, $AT$2:$AT$5092), 0.75) + 1.5 * (PERCENTILE(IF($AC$2:$AC$5092=AC4764, $AT$2:$AT$5092), 0.75) - PERCENTILE(IF($AC$2:$AC$5092=AC4764, $AT$2:$AT$5092), 0.25))), "ตัด", "เก็บ"))</f>
        <v>เก็บ</v>
      </c>
      <c r="AW4764" s="1">
        <f t="shared" si="224"/>
        <v>5026.5629662053279</v>
      </c>
      <c r="AX4764" s="1">
        <v>4064.5059139663294</v>
      </c>
      <c r="AY4764" s="1">
        <v>1538.7228260869565</v>
      </c>
    </row>
    <row r="4765" spans="1:51" x14ac:dyDescent="0.2">
      <c r="A4765" s="3">
        <v>46114</v>
      </c>
      <c r="B4765">
        <v>46114</v>
      </c>
      <c r="C4765" t="s">
        <v>15017</v>
      </c>
      <c r="D4765" t="s">
        <v>66</v>
      </c>
      <c r="E4765" t="s">
        <v>124</v>
      </c>
      <c r="F4765" t="s">
        <v>244</v>
      </c>
      <c r="G4765" s="1">
        <v>0</v>
      </c>
      <c r="H4765" s="1">
        <v>1388</v>
      </c>
      <c r="I4765" s="1">
        <v>400</v>
      </c>
      <c r="J4765" s="1">
        <v>0</v>
      </c>
      <c r="K4765" s="1">
        <v>0</v>
      </c>
      <c r="L4765" s="1">
        <v>0</v>
      </c>
      <c r="M4765" s="1">
        <v>0</v>
      </c>
      <c r="N4765" s="1">
        <v>0</v>
      </c>
      <c r="O4765" s="1">
        <v>400</v>
      </c>
      <c r="P4765" t="s">
        <v>15018</v>
      </c>
      <c r="Q4765" s="2">
        <v>244441</v>
      </c>
      <c r="R4765" t="s">
        <v>70</v>
      </c>
      <c r="S4765">
        <v>0</v>
      </c>
      <c r="T4765" t="s">
        <v>71</v>
      </c>
      <c r="U4765" t="s">
        <v>93</v>
      </c>
      <c r="V4765" s="1">
        <v>0</v>
      </c>
      <c r="W4765" s="1">
        <v>0</v>
      </c>
      <c r="X4765" s="1">
        <v>0</v>
      </c>
      <c r="AA4765" t="s">
        <v>58</v>
      </c>
      <c r="AB4765" s="1">
        <v>0</v>
      </c>
      <c r="AC4765" s="4">
        <f>IF(ISNUMBER(MATCH(AD4765, $AD$2:AD4764, 0)), INDEX($AC$2:AC4764, MATCH(AD4765, $AD$2:AD4764, 0)), MAX($AC$2:AC4764)+1)</f>
        <v>4</v>
      </c>
      <c r="AD4765" t="str">
        <f t="shared" si="225"/>
        <v>เชียงใหม่-ตลาดไท</v>
      </c>
      <c r="AE4765" t="s">
        <v>73</v>
      </c>
      <c r="AF4765" s="1">
        <v>0</v>
      </c>
      <c r="AG4765" s="1">
        <v>0</v>
      </c>
      <c r="AH4765" s="1">
        <v>1031</v>
      </c>
      <c r="AI4765" t="s">
        <v>15019</v>
      </c>
      <c r="AJ4765" s="1">
        <v>1</v>
      </c>
      <c r="AK4765" s="1">
        <v>720</v>
      </c>
      <c r="AL4765" s="1">
        <v>720</v>
      </c>
      <c r="AM4765" s="1">
        <v>1</v>
      </c>
      <c r="AN4765" s="1">
        <v>0</v>
      </c>
      <c r="AO4765" s="1">
        <v>0</v>
      </c>
      <c r="AP4765" s="1">
        <v>0</v>
      </c>
      <c r="AQ4765" s="1">
        <v>0</v>
      </c>
      <c r="AR4765" s="1">
        <v>2819</v>
      </c>
      <c r="AS4765" s="1">
        <v>148.6059829059829</v>
      </c>
      <c r="AT4765" s="1">
        <f>Table1[[#This Row],[รวมต้นทุนค่าเดินทาง]]+Table1[[#This Row],[รวมต้นทุนค่าซ่อม]]+Table1[[#This Row],[รวมค่าเสื่อม]]</f>
        <v>4623.2592199809715</v>
      </c>
      <c r="AU4765" s="1">
        <f t="shared" si="223"/>
        <v>4256.109283997258</v>
      </c>
      <c r="AV4765" s="1" t="str" cm="1">
        <f t="array" ref="AV4765">IF(AC4765&lt;4, "เก็บ", IF(OR(AT4765 &lt; PERCENTILE(IF($AC$2:$AC$5092=AC4765, $AT$2:$AT$5092), 0.25) - 1.5 * (PERCENTILE(IF($AC$2:$AC$5092=AC4765, $AT$2:$AT$5092), 0.75) - PERCENTILE(IF($AC$2:$AC$5092=AC4765, $AT$2:$AT$5092), 0.25)), AT4765 &gt; PERCENTILE(IF($AC$2:$AC$5092=AC4765, $AT$2:$AT$5092), 0.75) + 1.5 * (PERCENTILE(IF($AC$2:$AC$5092=AC4765, $AT$2:$AT$5092), 0.75) - PERCENTILE(IF($AC$2:$AC$5092=AC4765, $AT$2:$AT$5092), 0.25))), "ตัด", "เก็บ"))</f>
        <v>เก็บ</v>
      </c>
      <c r="AW4765" s="1">
        <f t="shared" si="224"/>
        <v>3807.0727671795808</v>
      </c>
      <c r="AX4765" s="1">
        <v>2335.0230876608157</v>
      </c>
      <c r="AY4765" s="1">
        <v>1655.6532370749885</v>
      </c>
    </row>
    <row r="4766" spans="1:51" x14ac:dyDescent="0.2">
      <c r="A4766" s="3">
        <v>46114</v>
      </c>
      <c r="B4766">
        <v>46114</v>
      </c>
      <c r="C4766" t="s">
        <v>15020</v>
      </c>
      <c r="D4766" t="s">
        <v>66</v>
      </c>
      <c r="E4766" t="s">
        <v>124</v>
      </c>
      <c r="F4766" t="s">
        <v>224</v>
      </c>
      <c r="G4766" s="1">
        <v>0</v>
      </c>
      <c r="H4766" s="1">
        <v>1388</v>
      </c>
      <c r="I4766" s="1">
        <v>400</v>
      </c>
      <c r="J4766" s="1">
        <v>0</v>
      </c>
      <c r="K4766" s="1">
        <v>0</v>
      </c>
      <c r="L4766" s="1">
        <v>0</v>
      </c>
      <c r="M4766" s="1">
        <v>0</v>
      </c>
      <c r="N4766" s="1">
        <v>0</v>
      </c>
      <c r="O4766" s="1">
        <v>400</v>
      </c>
      <c r="P4766" t="s">
        <v>15021</v>
      </c>
      <c r="Q4766" s="2">
        <v>244441</v>
      </c>
      <c r="R4766" t="s">
        <v>70</v>
      </c>
      <c r="S4766">
        <v>0</v>
      </c>
      <c r="T4766" t="s">
        <v>71</v>
      </c>
      <c r="U4766" t="s">
        <v>93</v>
      </c>
      <c r="V4766" s="1">
        <v>0</v>
      </c>
      <c r="W4766" s="1">
        <v>0</v>
      </c>
      <c r="X4766" s="1">
        <v>0</v>
      </c>
      <c r="AA4766" t="s">
        <v>58</v>
      </c>
      <c r="AB4766" s="1">
        <v>0</v>
      </c>
      <c r="AC4766" s="4">
        <f>IF(ISNUMBER(MATCH(AD4766, $AD$2:AD4765, 0)), INDEX($AC$2:AC4765, MATCH(AD4766, $AD$2:AD4765, 0)), MAX($AC$2:AC4765)+1)</f>
        <v>4</v>
      </c>
      <c r="AD4766" t="str">
        <f t="shared" si="225"/>
        <v>เชียงใหม่-ตลาดไท</v>
      </c>
      <c r="AE4766" t="s">
        <v>73</v>
      </c>
      <c r="AF4766" s="1">
        <v>0</v>
      </c>
      <c r="AG4766" s="1">
        <v>0</v>
      </c>
      <c r="AH4766" s="1">
        <v>0</v>
      </c>
      <c r="AI4766" t="s">
        <v>15022</v>
      </c>
      <c r="AJ4766" s="1">
        <v>1</v>
      </c>
      <c r="AK4766" s="1">
        <v>720</v>
      </c>
      <c r="AL4766" s="1">
        <v>720</v>
      </c>
      <c r="AM4766" s="1">
        <v>1</v>
      </c>
      <c r="AN4766" s="1">
        <v>0</v>
      </c>
      <c r="AO4766" s="1">
        <v>0</v>
      </c>
      <c r="AP4766" s="1">
        <v>0</v>
      </c>
      <c r="AQ4766" s="1">
        <v>0</v>
      </c>
      <c r="AR4766" s="1">
        <v>1788</v>
      </c>
      <c r="AS4766" s="1">
        <v>470.13056317345468</v>
      </c>
      <c r="AT4766" s="1">
        <f>Table1[[#This Row],[รวมต้นทุนค่าเดินทาง]]+Table1[[#This Row],[รวมต้นทุนค่าซ่อม]]+Table1[[#This Row],[รวมค่าเสื่อม]]</f>
        <v>4338.6746235434648</v>
      </c>
      <c r="AU4766" s="1">
        <f t="shared" si="223"/>
        <v>4256.109283997258</v>
      </c>
      <c r="AV4766" s="1" t="str" cm="1">
        <f t="array" ref="AV4766">IF(AC4766&lt;4, "เก็บ", IF(OR(AT4766 &lt; PERCENTILE(IF($AC$2:$AC$5092=AC4766, $AT$2:$AT$5092), 0.25) - 1.5 * (PERCENTILE(IF($AC$2:$AC$5092=AC4766, $AT$2:$AT$5092), 0.75) - PERCENTILE(IF($AC$2:$AC$5092=AC4766, $AT$2:$AT$5092), 0.25)), AT4766 &gt; PERCENTILE(IF($AC$2:$AC$5092=AC4766, $AT$2:$AT$5092), 0.75) + 1.5 * (PERCENTILE(IF($AC$2:$AC$5092=AC4766, $AT$2:$AT$5092), 0.75) - PERCENTILE(IF($AC$2:$AC$5092=AC4766, $AT$2:$AT$5092), 0.25))), "ตัด", "เก็บ"))</f>
        <v>เก็บ</v>
      </c>
      <c r="AW4766" s="1">
        <f t="shared" si="224"/>
        <v>3807.0727671795808</v>
      </c>
      <c r="AX4766" s="1">
        <v>2335.0230876608157</v>
      </c>
      <c r="AY4766" s="1">
        <v>2080.5440603700099</v>
      </c>
    </row>
    <row r="4767" spans="1:51" x14ac:dyDescent="0.2">
      <c r="A4767" s="3">
        <v>46114</v>
      </c>
      <c r="B4767">
        <v>46114</v>
      </c>
      <c r="C4767" t="s">
        <v>15023</v>
      </c>
      <c r="D4767" t="s">
        <v>66</v>
      </c>
      <c r="E4767" t="s">
        <v>124</v>
      </c>
      <c r="F4767" t="s">
        <v>381</v>
      </c>
      <c r="G4767" s="1">
        <v>0</v>
      </c>
      <c r="H4767" s="1">
        <v>1388</v>
      </c>
      <c r="I4767" s="1">
        <v>0</v>
      </c>
      <c r="J4767" s="1">
        <v>0</v>
      </c>
      <c r="K4767" s="1">
        <v>0</v>
      </c>
      <c r="L4767" s="1">
        <v>0</v>
      </c>
      <c r="M4767" s="1">
        <v>0</v>
      </c>
      <c r="N4767" s="1">
        <v>0</v>
      </c>
      <c r="O4767" s="1">
        <v>0</v>
      </c>
      <c r="P4767" t="s">
        <v>15024</v>
      </c>
      <c r="Q4767" s="2">
        <v>244441</v>
      </c>
      <c r="R4767" t="s">
        <v>70</v>
      </c>
      <c r="S4767">
        <v>0</v>
      </c>
      <c r="T4767" t="s">
        <v>71</v>
      </c>
      <c r="U4767" t="s">
        <v>93</v>
      </c>
      <c r="V4767" s="1">
        <v>0</v>
      </c>
      <c r="W4767" s="1">
        <v>0</v>
      </c>
      <c r="X4767" s="1">
        <v>0</v>
      </c>
      <c r="AA4767" t="s">
        <v>58</v>
      </c>
      <c r="AB4767" s="1">
        <v>0</v>
      </c>
      <c r="AC4767" s="4">
        <f>IF(ISNUMBER(MATCH(AD4767, $AD$2:AD4766, 0)), INDEX($AC$2:AC4766, MATCH(AD4767, $AD$2:AD4766, 0)), MAX($AC$2:AC4766)+1)</f>
        <v>4</v>
      </c>
      <c r="AD4767" t="str">
        <f t="shared" si="225"/>
        <v>เชียงใหม่-ตลาดไท</v>
      </c>
      <c r="AE4767" t="s">
        <v>73</v>
      </c>
      <c r="AF4767" s="1">
        <v>0</v>
      </c>
      <c r="AG4767" s="1">
        <v>0</v>
      </c>
      <c r="AH4767" s="1">
        <v>0</v>
      </c>
      <c r="AI4767" t="s">
        <v>15025</v>
      </c>
      <c r="AJ4767" s="1">
        <v>1</v>
      </c>
      <c r="AK4767" s="1">
        <v>720</v>
      </c>
      <c r="AL4767" s="1">
        <v>720</v>
      </c>
      <c r="AM4767" s="1">
        <v>1</v>
      </c>
      <c r="AN4767" s="1">
        <v>0</v>
      </c>
      <c r="AO4767" s="1">
        <v>0</v>
      </c>
      <c r="AP4767" s="1">
        <v>0</v>
      </c>
      <c r="AQ4767" s="1">
        <v>0</v>
      </c>
      <c r="AR4767" s="1">
        <v>1388</v>
      </c>
      <c r="AS4767" s="1">
        <v>331.09921229586939</v>
      </c>
      <c r="AT4767" s="1">
        <f>Table1[[#This Row],[รวมต้นทุนค่าเดินทาง]]+Table1[[#This Row],[รวมต้นทุนค่าซ่อม]]+Table1[[#This Row],[รวมค่าเสื่อม]]</f>
        <v>2989.4688466360922</v>
      </c>
      <c r="AU4767" s="1">
        <f t="shared" si="223"/>
        <v>4256.109283997258</v>
      </c>
      <c r="AV4767" s="1" t="str" cm="1">
        <f t="array" ref="AV4767">IF(AC4767&lt;4, "เก็บ", IF(OR(AT4767 &lt; PERCENTILE(IF($AC$2:$AC$5092=AC4767, $AT$2:$AT$5092), 0.25) - 1.5 * (PERCENTILE(IF($AC$2:$AC$5092=AC4767, $AT$2:$AT$5092), 0.75) - PERCENTILE(IF($AC$2:$AC$5092=AC4767, $AT$2:$AT$5092), 0.25)), AT4767 &gt; PERCENTILE(IF($AC$2:$AC$5092=AC4767, $AT$2:$AT$5092), 0.75) + 1.5 * (PERCENTILE(IF($AC$2:$AC$5092=AC4767, $AT$2:$AT$5092), 0.75) - PERCENTILE(IF($AC$2:$AC$5092=AC4767, $AT$2:$AT$5092), 0.25))), "ตัด", "เก็บ"))</f>
        <v>เก็บ</v>
      </c>
      <c r="AW4767" s="1">
        <f t="shared" si="224"/>
        <v>3807.0727671795808</v>
      </c>
      <c r="AX4767" s="1">
        <v>2335.0230876608157</v>
      </c>
      <c r="AY4767" s="1">
        <v>1270.3696343402225</v>
      </c>
    </row>
    <row r="4768" spans="1:51" x14ac:dyDescent="0.2">
      <c r="A4768" s="3">
        <v>46114</v>
      </c>
      <c r="B4768">
        <v>46114</v>
      </c>
      <c r="C4768" t="s">
        <v>15026</v>
      </c>
      <c r="D4768" t="s">
        <v>51</v>
      </c>
      <c r="E4768" t="s">
        <v>52</v>
      </c>
      <c r="F4768" t="s">
        <v>1263</v>
      </c>
      <c r="G4768" s="1">
        <v>3290</v>
      </c>
      <c r="H4768" s="1">
        <v>6715</v>
      </c>
      <c r="I4768" s="1">
        <v>1900</v>
      </c>
      <c r="J4768" s="1">
        <v>0</v>
      </c>
      <c r="K4768" s="1">
        <v>0</v>
      </c>
      <c r="L4768" s="1">
        <v>0</v>
      </c>
      <c r="M4768" s="1">
        <v>0</v>
      </c>
      <c r="N4768" s="1">
        <v>0</v>
      </c>
      <c r="O4768" s="1">
        <v>5190</v>
      </c>
      <c r="P4768" t="s">
        <v>15027</v>
      </c>
      <c r="Q4768" s="2">
        <v>244441</v>
      </c>
      <c r="R4768" t="s">
        <v>55</v>
      </c>
      <c r="S4768">
        <v>0</v>
      </c>
      <c r="T4768" t="s">
        <v>56</v>
      </c>
      <c r="U4768" t="s">
        <v>57</v>
      </c>
      <c r="V4768" s="1">
        <v>2500</v>
      </c>
      <c r="W4768" s="1">
        <v>0</v>
      </c>
      <c r="X4768" s="1">
        <v>0</v>
      </c>
      <c r="AA4768" t="s">
        <v>58</v>
      </c>
      <c r="AB4768" s="1">
        <v>0</v>
      </c>
      <c r="AC4768" s="4">
        <f>IF(ISNUMBER(MATCH(AD4768, $AD$2:AD4767, 0)), INDEX($AC$2:AC4767, MATCH(AD4768, $AD$2:AD4767, 0)), MAX($AC$2:AC4767)+1)</f>
        <v>1</v>
      </c>
      <c r="AD4768" t="str">
        <f t="shared" si="225"/>
        <v>ท่าลี่-กองลอย</v>
      </c>
      <c r="AE4768" t="s">
        <v>55</v>
      </c>
      <c r="AF4768" s="1">
        <v>0</v>
      </c>
      <c r="AG4768" s="1">
        <v>0</v>
      </c>
      <c r="AH4768" s="1">
        <v>0</v>
      </c>
      <c r="AI4768" t="s">
        <v>15028</v>
      </c>
      <c r="AJ4768" s="1">
        <v>1</v>
      </c>
      <c r="AK4768" s="1">
        <v>0</v>
      </c>
      <c r="AL4768" s="1">
        <v>0</v>
      </c>
      <c r="AM4768" s="1">
        <v>0</v>
      </c>
      <c r="AN4768" s="1">
        <v>0</v>
      </c>
      <c r="AO4768" s="1">
        <v>0</v>
      </c>
      <c r="AP4768" s="1">
        <v>0</v>
      </c>
      <c r="AQ4768" s="1">
        <v>0</v>
      </c>
      <c r="AR4768" s="1">
        <v>14405</v>
      </c>
      <c r="AS4768" s="1">
        <v>15.693333333333333</v>
      </c>
      <c r="AT4768" s="1">
        <f>Table1[[#This Row],[รวมต้นทุนค่าเดินทาง]]+Table1[[#This Row],[รวมต้นทุนค่าซ่อม]]+Table1[[#This Row],[รวมค่าเสื่อม]]</f>
        <v>16005.200375586854</v>
      </c>
      <c r="AU4768" s="1">
        <f t="shared" si="223"/>
        <v>13953.293816562818</v>
      </c>
      <c r="AV4768" s="1" t="str" cm="1">
        <f t="array" ref="AV4768">IF(AC4768&lt;4, "เก็บ", IF(OR(AT4768 &lt; PERCENTILE(IF($AC$2:$AC$5092=AC4768, $AT$2:$AT$5092), 0.25) - 1.5 * (PERCENTILE(IF($AC$2:$AC$5092=AC4768, $AT$2:$AT$5092), 0.75) - PERCENTILE(IF($AC$2:$AC$5092=AC4768, $AT$2:$AT$5092), 0.25)), AT4768 &gt; PERCENTILE(IF($AC$2:$AC$5092=AC4768, $AT$2:$AT$5092), 0.75) + 1.5 * (PERCENTILE(IF($AC$2:$AC$5092=AC4768, $AT$2:$AT$5092), 0.75) - PERCENTILE(IF($AC$2:$AC$5092=AC4768, $AT$2:$AT$5092), 0.25))), "ตัด", "เก็บ"))</f>
        <v>เก็บ</v>
      </c>
      <c r="AW4768" s="1">
        <f t="shared" si="224"/>
        <v>13953.293816562818</v>
      </c>
      <c r="AX4768" s="1">
        <v>14426.372718098486</v>
      </c>
      <c r="AY4768" s="1">
        <v>1584.5070422535211</v>
      </c>
    </row>
    <row r="4769" spans="1:51" x14ac:dyDescent="0.2">
      <c r="A4769" s="3">
        <v>46114</v>
      </c>
      <c r="B4769">
        <v>46114</v>
      </c>
      <c r="C4769" t="s">
        <v>15029</v>
      </c>
      <c r="D4769" t="s">
        <v>51</v>
      </c>
      <c r="E4769" t="s">
        <v>61</v>
      </c>
      <c r="F4769" t="s">
        <v>367</v>
      </c>
      <c r="G4769" s="1">
        <v>3290</v>
      </c>
      <c r="H4769" s="1">
        <v>6715</v>
      </c>
      <c r="I4769" s="1">
        <v>1900</v>
      </c>
      <c r="J4769" s="1">
        <v>0</v>
      </c>
      <c r="K4769" s="1">
        <v>0</v>
      </c>
      <c r="L4769" s="1">
        <v>0</v>
      </c>
      <c r="M4769" s="1">
        <v>0</v>
      </c>
      <c r="N4769" s="1">
        <v>0</v>
      </c>
      <c r="O4769" s="1">
        <v>5190</v>
      </c>
      <c r="P4769" t="s">
        <v>15030</v>
      </c>
      <c r="Q4769" s="2">
        <v>244441</v>
      </c>
      <c r="R4769" t="s">
        <v>55</v>
      </c>
      <c r="S4769">
        <v>0</v>
      </c>
      <c r="T4769" t="s">
        <v>56</v>
      </c>
      <c r="U4769" t="s">
        <v>57</v>
      </c>
      <c r="V4769" s="1">
        <v>2500</v>
      </c>
      <c r="W4769" s="1">
        <v>0</v>
      </c>
      <c r="X4769" s="1">
        <v>0</v>
      </c>
      <c r="AA4769" t="s">
        <v>58</v>
      </c>
      <c r="AB4769" s="1">
        <v>0</v>
      </c>
      <c r="AC4769" s="4">
        <f>IF(ISNUMBER(MATCH(AD4769, $AD$2:AD4768, 0)), INDEX($AC$2:AC4768, MATCH(AD4769, $AD$2:AD4768, 0)), MAX($AC$2:AC4768)+1)</f>
        <v>1</v>
      </c>
      <c r="AD4769" t="str">
        <f t="shared" si="225"/>
        <v>ท่าลี่-กองลอย</v>
      </c>
      <c r="AE4769" t="s">
        <v>55</v>
      </c>
      <c r="AF4769" s="1">
        <v>0</v>
      </c>
      <c r="AG4769" s="1">
        <v>0</v>
      </c>
      <c r="AH4769" s="1">
        <v>0</v>
      </c>
      <c r="AI4769" t="s">
        <v>15031</v>
      </c>
      <c r="AJ4769" s="1">
        <v>1</v>
      </c>
      <c r="AK4769" s="1">
        <v>0</v>
      </c>
      <c r="AL4769" s="1">
        <v>0</v>
      </c>
      <c r="AM4769" s="1">
        <v>0</v>
      </c>
      <c r="AN4769" s="1">
        <v>0</v>
      </c>
      <c r="AO4769" s="1">
        <v>0</v>
      </c>
      <c r="AP4769" s="1">
        <v>0</v>
      </c>
      <c r="AQ4769" s="1">
        <v>0</v>
      </c>
      <c r="AR4769" s="1">
        <v>14405</v>
      </c>
      <c r="AS4769" s="1">
        <v>51.529531249999998</v>
      </c>
      <c r="AT4769" s="1">
        <f>Table1[[#This Row],[รวมต้นทุนค่าเดินทาง]]+Table1[[#This Row],[รวมต้นทุนค่าซ่อม]]+Table1[[#This Row],[รวมค่าเสื่อม]]</f>
        <v>16084.133697916666</v>
      </c>
      <c r="AU4769" s="1">
        <f t="shared" si="223"/>
        <v>13953.293816562818</v>
      </c>
      <c r="AV4769" s="1" t="str" cm="1">
        <f t="array" ref="AV4769">IF(AC4769&lt;4, "เก็บ", IF(OR(AT4769 &lt; PERCENTILE(IF($AC$2:$AC$5092=AC4769, $AT$2:$AT$5092), 0.25) - 1.5 * (PERCENTILE(IF($AC$2:$AC$5092=AC4769, $AT$2:$AT$5092), 0.75) - PERCENTILE(IF($AC$2:$AC$5092=AC4769, $AT$2:$AT$5092), 0.25)), AT4769 &gt; PERCENTILE(IF($AC$2:$AC$5092=AC4769, $AT$2:$AT$5092), 0.75) + 1.5 * (PERCENTILE(IF($AC$2:$AC$5092=AC4769, $AT$2:$AT$5092), 0.75) - PERCENTILE(IF($AC$2:$AC$5092=AC4769, $AT$2:$AT$5092), 0.25))), "ตัด", "เก็บ"))</f>
        <v>เก็บ</v>
      </c>
      <c r="AW4769" s="1">
        <f t="shared" si="224"/>
        <v>13953.293816562818</v>
      </c>
      <c r="AX4769" s="1">
        <v>14426.372718098486</v>
      </c>
      <c r="AY4769" s="1">
        <v>1627.6041666666667</v>
      </c>
    </row>
    <row r="4770" spans="1:51" x14ac:dyDescent="0.2">
      <c r="A4770" s="3">
        <v>46114</v>
      </c>
      <c r="B4770">
        <v>46114</v>
      </c>
      <c r="C4770" t="s">
        <v>15032</v>
      </c>
      <c r="D4770" t="s">
        <v>66</v>
      </c>
      <c r="E4770" t="s">
        <v>124</v>
      </c>
      <c r="F4770" t="s">
        <v>427</v>
      </c>
      <c r="G4770" s="1">
        <v>0</v>
      </c>
      <c r="H4770" s="1">
        <v>0</v>
      </c>
      <c r="I4770" s="1">
        <v>400</v>
      </c>
      <c r="J4770" s="1">
        <v>0</v>
      </c>
      <c r="K4770" s="1">
        <v>0</v>
      </c>
      <c r="L4770" s="1">
        <v>0</v>
      </c>
      <c r="M4770" s="1">
        <v>0</v>
      </c>
      <c r="N4770" s="1">
        <v>0</v>
      </c>
      <c r="O4770" s="1">
        <v>400</v>
      </c>
      <c r="P4770" t="s">
        <v>15033</v>
      </c>
      <c r="Q4770" s="2">
        <v>244441</v>
      </c>
      <c r="R4770" t="s">
        <v>70</v>
      </c>
      <c r="S4770">
        <v>0</v>
      </c>
      <c r="T4770" t="s">
        <v>254</v>
      </c>
      <c r="U4770" t="s">
        <v>93</v>
      </c>
      <c r="V4770" s="1">
        <v>1164</v>
      </c>
      <c r="W4770" s="1">
        <v>0</v>
      </c>
      <c r="X4770" s="1">
        <v>0</v>
      </c>
      <c r="AA4770" t="s">
        <v>58</v>
      </c>
      <c r="AB4770" s="1">
        <v>0</v>
      </c>
      <c r="AC4770" s="4">
        <f>IF(ISNUMBER(MATCH(AD4770, $AD$2:AD4769, 0)), INDEX($AC$2:AC4769, MATCH(AD4770, $AD$2:AD4769, 0)), MAX($AC$2:AC4769)+1)</f>
        <v>14</v>
      </c>
      <c r="AD4770" t="str">
        <f t="shared" si="225"/>
        <v>ลำปาง-ตลาดไท</v>
      </c>
      <c r="AE4770" t="s">
        <v>73</v>
      </c>
      <c r="AF4770" s="1">
        <v>0</v>
      </c>
      <c r="AG4770" s="1">
        <v>0</v>
      </c>
      <c r="AH4770" s="1">
        <v>0</v>
      </c>
      <c r="AI4770" t="s">
        <v>15034</v>
      </c>
      <c r="AJ4770" s="1">
        <v>1</v>
      </c>
      <c r="AK4770" s="1">
        <v>620</v>
      </c>
      <c r="AL4770" s="1">
        <v>620</v>
      </c>
      <c r="AM4770" s="1">
        <v>1</v>
      </c>
      <c r="AN4770" s="1">
        <v>0</v>
      </c>
      <c r="AO4770" s="1">
        <v>0</v>
      </c>
      <c r="AP4770" s="1">
        <v>0</v>
      </c>
      <c r="AQ4770" s="1">
        <v>0</v>
      </c>
      <c r="AR4770" s="1">
        <v>1564</v>
      </c>
      <c r="AS4770" s="1">
        <v>80.49490740740741</v>
      </c>
      <c r="AT4770" s="1">
        <f>Table1[[#This Row],[รวมต้นทุนค่าเดินทาง]]+Table1[[#This Row],[รวมต้นทุนค่าซ่อม]]+Table1[[#This Row],[รวมค่าเสื่อม]]</f>
        <v>3411.3471163835648</v>
      </c>
      <c r="AU4770" s="1" t="e">
        <f t="shared" si="223"/>
        <v>#N/A</v>
      </c>
      <c r="AV4770" s="1" t="e" cm="1">
        <f t="array" ref="AV4770">IF(AC4770&lt;4, "เก็บ", IF(OR(AT4770 &lt; PERCENTILE(IF($AC$2:$AC$5092=AC4770, $AT$2:$AT$5092), 0.25) - 1.5 * (PERCENTILE(IF($AC$2:$AC$5092=AC4770, $AT$2:$AT$5092), 0.75) - PERCENTILE(IF($AC$2:$AC$5092=AC4770, $AT$2:$AT$5092), 0.25)), AT4770 &gt; PERCENTILE(IF($AC$2:$AC$5092=AC4770, $AT$2:$AT$5092), 0.75) + 1.5 * (PERCENTILE(IF($AC$2:$AC$5092=AC4770, $AT$2:$AT$5092), 0.75) - PERCENTILE(IF($AC$2:$AC$5092=AC4770, $AT$2:$AT$5092), 0.25))), "ตัด", "เก็บ"))</f>
        <v>#N/A</v>
      </c>
      <c r="AW4770" s="1" t="e">
        <f t="shared" si="224"/>
        <v>#DIV/0!</v>
      </c>
      <c r="AX4770" s="1">
        <v>2411.9362516169685</v>
      </c>
      <c r="AY4770" s="1">
        <v>1766.852208976157</v>
      </c>
    </row>
    <row r="4771" spans="1:51" x14ac:dyDescent="0.2">
      <c r="A4771" s="3">
        <v>46114</v>
      </c>
      <c r="B4771">
        <v>46114</v>
      </c>
      <c r="C4771" t="s">
        <v>15035</v>
      </c>
      <c r="D4771" t="s">
        <v>66</v>
      </c>
      <c r="E4771" t="s">
        <v>105</v>
      </c>
      <c r="F4771" t="s">
        <v>376</v>
      </c>
      <c r="G4771" s="1">
        <v>761</v>
      </c>
      <c r="H4771" s="1">
        <v>0</v>
      </c>
      <c r="I4771" s="1">
        <v>0</v>
      </c>
      <c r="J4771" s="1">
        <v>0</v>
      </c>
      <c r="K4771" s="1">
        <v>0</v>
      </c>
      <c r="L4771" s="1">
        <v>0</v>
      </c>
      <c r="M4771" s="1">
        <v>0</v>
      </c>
      <c r="N4771" s="1">
        <v>985</v>
      </c>
      <c r="O4771" s="1">
        <v>2641</v>
      </c>
      <c r="P4771" t="s">
        <v>15036</v>
      </c>
      <c r="Q4771" s="2">
        <v>244441</v>
      </c>
      <c r="R4771" t="s">
        <v>55</v>
      </c>
      <c r="S4771">
        <v>0</v>
      </c>
      <c r="T4771" t="s">
        <v>87</v>
      </c>
      <c r="U4771" t="s">
        <v>71</v>
      </c>
      <c r="V4771" s="1">
        <v>0</v>
      </c>
      <c r="W4771" s="1">
        <v>0</v>
      </c>
      <c r="X4771" s="1">
        <v>895</v>
      </c>
      <c r="Y4771" t="s">
        <v>108</v>
      </c>
      <c r="Z4771" t="s">
        <v>71</v>
      </c>
      <c r="AA4771" t="s">
        <v>612</v>
      </c>
      <c r="AB4771" s="1">
        <v>0</v>
      </c>
      <c r="AC4771" s="4">
        <f>IF(ISNUMBER(MATCH(AD4771, $AD$2:AD4770, 0)), INDEX($AC$2:AC4770, MATCH(AD4771, $AD$2:AD4770, 0)), MAX($AC$2:AC4770)+1)</f>
        <v>6</v>
      </c>
      <c r="AD4771" t="str">
        <f t="shared" si="225"/>
        <v>เชียงราย-เชียงใหม่</v>
      </c>
      <c r="AE4771" t="s">
        <v>55</v>
      </c>
      <c r="AF4771" s="1">
        <v>0</v>
      </c>
      <c r="AG4771" s="1">
        <v>0</v>
      </c>
      <c r="AH4771" s="1">
        <v>0</v>
      </c>
      <c r="AI4771" t="s">
        <v>15037</v>
      </c>
      <c r="AJ4771" s="1">
        <v>1</v>
      </c>
      <c r="AK4771" s="1">
        <v>0</v>
      </c>
      <c r="AL4771" s="1">
        <v>0</v>
      </c>
      <c r="AM4771" s="1">
        <v>0</v>
      </c>
      <c r="AN4771" s="1">
        <v>0</v>
      </c>
      <c r="AO4771" s="1">
        <v>0</v>
      </c>
      <c r="AP4771" s="1">
        <v>0</v>
      </c>
      <c r="AQ4771" s="1">
        <v>0</v>
      </c>
      <c r="AR4771" s="1">
        <v>2641</v>
      </c>
      <c r="AS4771" s="1">
        <v>762.68520833333332</v>
      </c>
      <c r="AT4771" s="1">
        <f>Table1[[#This Row],[รวมต้นทุนค่าเดินทาง]]+Table1[[#This Row],[รวมต้นทุนค่าซ่อม]]+Table1[[#This Row],[รวมค่าเสื่อม]]</f>
        <v>4792.574097222222</v>
      </c>
      <c r="AU4771" s="1">
        <f t="shared" si="223"/>
        <v>4428.3346813776061</v>
      </c>
      <c r="AV4771" s="1" t="str" cm="1">
        <f t="array" ref="AV4771">IF(AC4771&lt;4, "เก็บ", IF(OR(AT4771 &lt; PERCENTILE(IF($AC$2:$AC$5092=AC4771, $AT$2:$AT$5092), 0.25) - 1.5 * (PERCENTILE(IF($AC$2:$AC$5092=AC4771, $AT$2:$AT$5092), 0.75) - PERCENTILE(IF($AC$2:$AC$5092=AC4771, $AT$2:$AT$5092), 0.25)), AT4771 &gt; PERCENTILE(IF($AC$2:$AC$5092=AC4771, $AT$2:$AT$5092), 0.75) + 1.5 * (PERCENTILE(IF($AC$2:$AC$5092=AC4771, $AT$2:$AT$5092), 0.75) - PERCENTILE(IF($AC$2:$AC$5092=AC4771, $AT$2:$AT$5092), 0.25))), "ตัด", "เก็บ"))</f>
        <v>เก็บ</v>
      </c>
      <c r="AW4771" s="1">
        <f t="shared" si="224"/>
        <v>3873.7679454274344</v>
      </c>
      <c r="AX4771" s="1">
        <v>2781.4385174989698</v>
      </c>
      <c r="AY4771" s="1">
        <v>1388.8888888888889</v>
      </c>
    </row>
    <row r="4772" spans="1:51" x14ac:dyDescent="0.2">
      <c r="A4772" s="3">
        <v>46115</v>
      </c>
      <c r="B4772">
        <v>46115</v>
      </c>
      <c r="C4772" t="s">
        <v>15038</v>
      </c>
      <c r="D4772" t="s">
        <v>66</v>
      </c>
      <c r="E4772" t="s">
        <v>124</v>
      </c>
      <c r="F4772" t="s">
        <v>936</v>
      </c>
      <c r="G4772" s="1">
        <v>0</v>
      </c>
      <c r="H4772" s="1">
        <v>1545</v>
      </c>
      <c r="I4772" s="1">
        <v>500</v>
      </c>
      <c r="J4772" s="1">
        <v>0</v>
      </c>
      <c r="K4772" s="1">
        <v>0</v>
      </c>
      <c r="L4772" s="1">
        <v>0</v>
      </c>
      <c r="M4772" s="1">
        <v>0</v>
      </c>
      <c r="N4772" s="1">
        <v>0</v>
      </c>
      <c r="O4772" s="1">
        <v>500</v>
      </c>
      <c r="P4772" t="s">
        <v>15039</v>
      </c>
      <c r="Q4772" s="2">
        <v>244442</v>
      </c>
      <c r="R4772" t="s">
        <v>70</v>
      </c>
      <c r="S4772">
        <v>0</v>
      </c>
      <c r="T4772" t="s">
        <v>71</v>
      </c>
      <c r="U4772" t="s">
        <v>161</v>
      </c>
      <c r="V4772" s="1">
        <v>0</v>
      </c>
      <c r="W4772" s="1">
        <v>0</v>
      </c>
      <c r="X4772" s="1">
        <v>0</v>
      </c>
      <c r="AA4772" t="s">
        <v>58</v>
      </c>
      <c r="AB4772" s="1">
        <v>0</v>
      </c>
      <c r="AC4772" s="4">
        <f>IF(ISNUMBER(MATCH(AD4772, $AD$2:AD4771, 0)), INDEX($AC$2:AC4771, MATCH(AD4772, $AD$2:AD4771, 0)), MAX($AC$2:AC4771)+1)</f>
        <v>9</v>
      </c>
      <c r="AD4772" t="str">
        <f t="shared" si="225"/>
        <v>เชียงใหม่-พุทธมณฑลสาย 2</v>
      </c>
      <c r="AE4772" t="s">
        <v>73</v>
      </c>
      <c r="AF4772" s="1">
        <v>0</v>
      </c>
      <c r="AG4772" s="1">
        <v>0</v>
      </c>
      <c r="AH4772" s="1">
        <v>0</v>
      </c>
      <c r="AI4772" t="s">
        <v>15040</v>
      </c>
      <c r="AJ4772" s="1">
        <v>1</v>
      </c>
      <c r="AK4772" s="1">
        <v>720</v>
      </c>
      <c r="AL4772" s="1">
        <v>720</v>
      </c>
      <c r="AM4772" s="1">
        <v>1</v>
      </c>
      <c r="AN4772" s="1">
        <v>0</v>
      </c>
      <c r="AO4772" s="1">
        <v>0</v>
      </c>
      <c r="AP4772" s="1">
        <v>0</v>
      </c>
      <c r="AQ4772" s="1">
        <v>0</v>
      </c>
      <c r="AR4772" s="1">
        <v>2045</v>
      </c>
      <c r="AS4772" s="1">
        <v>430.20654158849277</v>
      </c>
      <c r="AT4772" s="1">
        <f>Table1[[#This Row],[รวมต้นทุนค่าเดินทาง]]+Table1[[#This Row],[รวมต้นทุนค่าซ่อม]]+Table1[[#This Row],[รวมค่าเสื่อม]]</f>
        <v>4734.4278530639021</v>
      </c>
      <c r="AU4772" s="1">
        <f t="shared" si="223"/>
        <v>4623.2312262414152</v>
      </c>
      <c r="AV4772" s="1" t="str" cm="1">
        <f t="array" ref="AV4772">IF(AC4772&lt;4, "เก็บ", IF(OR(AT4772 &lt; PERCENTILE(IF($AC$2:$AC$5092=AC4772, $AT$2:$AT$5092), 0.25) - 1.5 * (PERCENTILE(IF($AC$2:$AC$5092=AC4772, $AT$2:$AT$5092), 0.75) - PERCENTILE(IF($AC$2:$AC$5092=AC4772, $AT$2:$AT$5092), 0.25)), AT4772 &gt; PERCENTILE(IF($AC$2:$AC$5092=AC4772, $AT$2:$AT$5092), 0.75) + 1.5 * (PERCENTILE(IF($AC$2:$AC$5092=AC4772, $AT$2:$AT$5092), 0.75) - PERCENTILE(IF($AC$2:$AC$5092=AC4772, $AT$2:$AT$5092), 0.25))), "ตัด", "เก็บ"))</f>
        <v>เก็บ</v>
      </c>
      <c r="AW4772" s="1">
        <f t="shared" si="224"/>
        <v>4005.4952465164292</v>
      </c>
      <c r="AX4772" s="1">
        <v>2577.9546108768855</v>
      </c>
      <c r="AY4772" s="1">
        <v>2259.2213114754099</v>
      </c>
    </row>
    <row r="4773" spans="1:51" x14ac:dyDescent="0.2">
      <c r="A4773" s="3">
        <v>46115</v>
      </c>
      <c r="B4773">
        <v>46115</v>
      </c>
      <c r="C4773" t="s">
        <v>15041</v>
      </c>
      <c r="D4773" t="s">
        <v>66</v>
      </c>
      <c r="E4773" t="s">
        <v>124</v>
      </c>
      <c r="F4773" t="s">
        <v>328</v>
      </c>
      <c r="G4773" s="1">
        <v>0</v>
      </c>
      <c r="H4773" s="1">
        <v>1545</v>
      </c>
      <c r="I4773" s="1">
        <v>500</v>
      </c>
      <c r="J4773" s="1">
        <v>0</v>
      </c>
      <c r="K4773" s="1">
        <v>0</v>
      </c>
      <c r="L4773" s="1">
        <v>0</v>
      </c>
      <c r="M4773" s="1">
        <v>0</v>
      </c>
      <c r="N4773" s="1">
        <v>0</v>
      </c>
      <c r="O4773" s="1">
        <v>500</v>
      </c>
      <c r="P4773" t="s">
        <v>15042</v>
      </c>
      <c r="Q4773" s="2">
        <v>244442</v>
      </c>
      <c r="R4773" t="s">
        <v>70</v>
      </c>
      <c r="S4773">
        <v>0</v>
      </c>
      <c r="T4773" t="s">
        <v>71</v>
      </c>
      <c r="U4773" t="s">
        <v>161</v>
      </c>
      <c r="V4773" s="1">
        <v>0</v>
      </c>
      <c r="W4773" s="1">
        <v>0</v>
      </c>
      <c r="X4773" s="1">
        <v>0</v>
      </c>
      <c r="AA4773" t="s">
        <v>58</v>
      </c>
      <c r="AB4773" s="1">
        <v>0</v>
      </c>
      <c r="AC4773" s="4">
        <f>IF(ISNUMBER(MATCH(AD4773, $AD$2:AD4772, 0)), INDEX($AC$2:AC4772, MATCH(AD4773, $AD$2:AD4772, 0)), MAX($AC$2:AC4772)+1)</f>
        <v>9</v>
      </c>
      <c r="AD4773" t="str">
        <f t="shared" si="225"/>
        <v>เชียงใหม่-พุทธมณฑลสาย 2</v>
      </c>
      <c r="AE4773" t="s">
        <v>73</v>
      </c>
      <c r="AF4773" s="1">
        <v>0</v>
      </c>
      <c r="AG4773" s="1">
        <v>0</v>
      </c>
      <c r="AH4773" s="1">
        <v>0</v>
      </c>
      <c r="AI4773" t="s">
        <v>15043</v>
      </c>
      <c r="AJ4773" s="1">
        <v>1</v>
      </c>
      <c r="AK4773" s="1">
        <v>720</v>
      </c>
      <c r="AL4773" s="1">
        <v>720</v>
      </c>
      <c r="AM4773" s="1">
        <v>1</v>
      </c>
      <c r="AN4773" s="1">
        <v>0</v>
      </c>
      <c r="AO4773" s="1">
        <v>0</v>
      </c>
      <c r="AP4773" s="1">
        <v>0</v>
      </c>
      <c r="AQ4773" s="1">
        <v>0</v>
      </c>
      <c r="AR4773" s="1">
        <v>2045</v>
      </c>
      <c r="AS4773" s="1">
        <v>3104.9606553147578</v>
      </c>
      <c r="AT4773" s="1">
        <f>Table1[[#This Row],[รวมต้นทุนค่าเดินทาง]]+Table1[[#This Row],[รวมต้นทุนค่าซ่อม]]+Table1[[#This Row],[รวมค่าเสื่อม]]</f>
        <v>6755.9685245641522</v>
      </c>
      <c r="AU4773" s="1">
        <f t="shared" si="223"/>
        <v>4623.2312262414152</v>
      </c>
      <c r="AV4773" s="1" t="str" cm="1">
        <f t="array" ref="AV4773">IF(AC4773&lt;4, "เก็บ", IF(OR(AT4773 &lt; PERCENTILE(IF($AC$2:$AC$5092=AC4773, $AT$2:$AT$5092), 0.25) - 1.5 * (PERCENTILE(IF($AC$2:$AC$5092=AC4773, $AT$2:$AT$5092), 0.75) - PERCENTILE(IF($AC$2:$AC$5092=AC4773, $AT$2:$AT$5092), 0.25)), AT4773 &gt; PERCENTILE(IF($AC$2:$AC$5092=AC4773, $AT$2:$AT$5092), 0.75) + 1.5 * (PERCENTILE(IF($AC$2:$AC$5092=AC4773, $AT$2:$AT$5092), 0.75) - PERCENTILE(IF($AC$2:$AC$5092=AC4773, $AT$2:$AT$5092), 0.25))), "ตัด", "เก็บ"))</f>
        <v>เก็บ</v>
      </c>
      <c r="AW4773" s="1">
        <f t="shared" si="224"/>
        <v>4005.4952465164292</v>
      </c>
      <c r="AX4773" s="1">
        <v>2577.9546108768855</v>
      </c>
      <c r="AY4773" s="1">
        <v>1606.0078692493948</v>
      </c>
    </row>
    <row r="4774" spans="1:51" x14ac:dyDescent="0.2">
      <c r="A4774" s="3">
        <v>46115</v>
      </c>
      <c r="B4774">
        <v>46115</v>
      </c>
      <c r="C4774" t="s">
        <v>15044</v>
      </c>
      <c r="D4774" t="s">
        <v>66</v>
      </c>
      <c r="E4774" t="s">
        <v>124</v>
      </c>
      <c r="F4774" t="s">
        <v>248</v>
      </c>
      <c r="G4774" s="1">
        <v>0</v>
      </c>
      <c r="H4774" s="1">
        <v>1545</v>
      </c>
      <c r="I4774" s="1">
        <v>500</v>
      </c>
      <c r="J4774" s="1">
        <v>0</v>
      </c>
      <c r="K4774" s="1">
        <v>0</v>
      </c>
      <c r="L4774" s="1">
        <v>0</v>
      </c>
      <c r="M4774" s="1">
        <v>0</v>
      </c>
      <c r="N4774" s="1">
        <v>0</v>
      </c>
      <c r="O4774" s="1">
        <v>500</v>
      </c>
      <c r="P4774" t="s">
        <v>15045</v>
      </c>
      <c r="Q4774" s="2">
        <v>244442</v>
      </c>
      <c r="R4774" t="s">
        <v>70</v>
      </c>
      <c r="S4774">
        <v>0</v>
      </c>
      <c r="T4774" t="s">
        <v>71</v>
      </c>
      <c r="U4774" t="s">
        <v>161</v>
      </c>
      <c r="V4774" s="1">
        <v>0</v>
      </c>
      <c r="W4774" s="1">
        <v>0</v>
      </c>
      <c r="X4774" s="1">
        <v>0</v>
      </c>
      <c r="AA4774" t="s">
        <v>58</v>
      </c>
      <c r="AB4774" s="1">
        <v>0</v>
      </c>
      <c r="AC4774" s="4">
        <f>IF(ISNUMBER(MATCH(AD4774, $AD$2:AD4773, 0)), INDEX($AC$2:AC4773, MATCH(AD4774, $AD$2:AD4773, 0)), MAX($AC$2:AC4773)+1)</f>
        <v>9</v>
      </c>
      <c r="AD4774" t="str">
        <f t="shared" si="225"/>
        <v>เชียงใหม่-พุทธมณฑลสาย 2</v>
      </c>
      <c r="AE4774" t="s">
        <v>73</v>
      </c>
      <c r="AF4774" s="1">
        <v>0</v>
      </c>
      <c r="AG4774" s="1">
        <v>0</v>
      </c>
      <c r="AH4774" s="1">
        <v>0</v>
      </c>
      <c r="AI4774" t="s">
        <v>15046</v>
      </c>
      <c r="AJ4774" s="1">
        <v>1</v>
      </c>
      <c r="AK4774" s="1">
        <v>720</v>
      </c>
      <c r="AL4774" s="1">
        <v>720</v>
      </c>
      <c r="AM4774" s="1">
        <v>1</v>
      </c>
      <c r="AN4774" s="1">
        <v>0</v>
      </c>
      <c r="AO4774" s="1">
        <v>0</v>
      </c>
      <c r="AP4774" s="1">
        <v>0</v>
      </c>
      <c r="AQ4774" s="1">
        <v>0</v>
      </c>
      <c r="AR4774" s="1">
        <v>2045</v>
      </c>
      <c r="AS4774" s="1">
        <v>529.66659313725495</v>
      </c>
      <c r="AT4774" s="1">
        <f>Table1[[#This Row],[รวมต้นทุนค่าเดินทาง]]+Table1[[#This Row],[รวมต้นทุนค่าซ่อม]]+Table1[[#This Row],[รวมค่าเสื่อม]]</f>
        <v>4256.5242320261441</v>
      </c>
      <c r="AU4774" s="1">
        <f t="shared" si="223"/>
        <v>4623.2312262414152</v>
      </c>
      <c r="AV4774" s="1" t="str" cm="1">
        <f t="array" ref="AV4774">IF(AC4774&lt;4, "เก็บ", IF(OR(AT4774 &lt; PERCENTILE(IF($AC$2:$AC$5092=AC4774, $AT$2:$AT$5092), 0.25) - 1.5 * (PERCENTILE(IF($AC$2:$AC$5092=AC4774, $AT$2:$AT$5092), 0.75) - PERCENTILE(IF($AC$2:$AC$5092=AC4774, $AT$2:$AT$5092), 0.25)), AT4774 &gt; PERCENTILE(IF($AC$2:$AC$5092=AC4774, $AT$2:$AT$5092), 0.75) + 1.5 * (PERCENTILE(IF($AC$2:$AC$5092=AC4774, $AT$2:$AT$5092), 0.75) - PERCENTILE(IF($AC$2:$AC$5092=AC4774, $AT$2:$AT$5092), 0.25))), "ตัด", "เก็บ"))</f>
        <v>เก็บ</v>
      </c>
      <c r="AW4774" s="1">
        <f t="shared" si="224"/>
        <v>4005.4952465164292</v>
      </c>
      <c r="AX4774" s="1">
        <v>2577.9546108768855</v>
      </c>
      <c r="AY4774" s="1">
        <v>1681.8576388888889</v>
      </c>
    </row>
    <row r="4775" spans="1:51" x14ac:dyDescent="0.2">
      <c r="A4775" s="3">
        <v>46115</v>
      </c>
      <c r="B4775">
        <v>46115</v>
      </c>
      <c r="C4775" t="s">
        <v>15047</v>
      </c>
      <c r="D4775" t="s">
        <v>66</v>
      </c>
      <c r="E4775" t="s">
        <v>67</v>
      </c>
      <c r="F4775" t="s">
        <v>1010</v>
      </c>
      <c r="G4775" s="1">
        <v>0</v>
      </c>
      <c r="H4775" s="1">
        <v>1496</v>
      </c>
      <c r="I4775" s="1">
        <v>400</v>
      </c>
      <c r="J4775" s="1">
        <v>0</v>
      </c>
      <c r="K4775" s="1">
        <v>0</v>
      </c>
      <c r="L4775" s="1">
        <v>0</v>
      </c>
      <c r="M4775" s="1">
        <v>0</v>
      </c>
      <c r="N4775" s="1">
        <v>0</v>
      </c>
      <c r="O4775" s="1">
        <v>400</v>
      </c>
      <c r="P4775" t="s">
        <v>15048</v>
      </c>
      <c r="Q4775" s="2">
        <v>244442</v>
      </c>
      <c r="R4775" t="s">
        <v>70</v>
      </c>
      <c r="S4775">
        <v>0</v>
      </c>
      <c r="T4775" t="s">
        <v>71</v>
      </c>
      <c r="U4775" t="s">
        <v>93</v>
      </c>
      <c r="V4775" s="1">
        <v>0</v>
      </c>
      <c r="W4775" s="1">
        <v>0</v>
      </c>
      <c r="X4775" s="1">
        <v>0</v>
      </c>
      <c r="AA4775" t="s">
        <v>58</v>
      </c>
      <c r="AB4775" s="1">
        <v>0</v>
      </c>
      <c r="AC4775" s="4">
        <f>IF(ISNUMBER(MATCH(AD4775, $AD$2:AD4774, 0)), INDEX($AC$2:AC4774, MATCH(AD4775, $AD$2:AD4774, 0)), MAX($AC$2:AC4774)+1)</f>
        <v>4</v>
      </c>
      <c r="AD4775" t="str">
        <f t="shared" si="225"/>
        <v>เชียงใหม่-ตลาดไท</v>
      </c>
      <c r="AE4775" t="s">
        <v>73</v>
      </c>
      <c r="AF4775" s="1">
        <v>0</v>
      </c>
      <c r="AG4775" s="1">
        <v>0</v>
      </c>
      <c r="AH4775" s="1">
        <v>0</v>
      </c>
      <c r="AI4775" t="s">
        <v>15049</v>
      </c>
      <c r="AJ4775" s="1">
        <v>1</v>
      </c>
      <c r="AK4775" s="1">
        <v>720</v>
      </c>
      <c r="AL4775" s="1">
        <v>720</v>
      </c>
      <c r="AM4775" s="1">
        <v>1</v>
      </c>
      <c r="AN4775" s="1">
        <v>0</v>
      </c>
      <c r="AO4775" s="1">
        <v>0</v>
      </c>
      <c r="AP4775" s="1">
        <v>0</v>
      </c>
      <c r="AQ4775" s="1">
        <v>0</v>
      </c>
      <c r="AR4775" s="1">
        <v>1896</v>
      </c>
      <c r="AS4775" s="1">
        <v>233.89333333333335</v>
      </c>
      <c r="AT4775" s="1">
        <f>Table1[[#This Row],[รวมต้นทุนค่าเดินทาง]]+Table1[[#This Row],[รวมต้นทุนค่าซ่อม]]+Table1[[#This Row],[รวมค่าเสื่อม]]</f>
        <v>4284.9866059537799</v>
      </c>
      <c r="AU4775" s="1">
        <f t="shared" si="223"/>
        <v>4256.109283997258</v>
      </c>
      <c r="AV4775" s="1" t="str" cm="1">
        <f t="array" ref="AV4775">IF(AC4775&lt;4, "เก็บ", IF(OR(AT4775 &lt; PERCENTILE(IF($AC$2:$AC$5092=AC4775, $AT$2:$AT$5092), 0.25) - 1.5 * (PERCENTILE(IF($AC$2:$AC$5092=AC4775, $AT$2:$AT$5092), 0.75) - PERCENTILE(IF($AC$2:$AC$5092=AC4775, $AT$2:$AT$5092), 0.25)), AT4775 &gt; PERCENTILE(IF($AC$2:$AC$5092=AC4775, $AT$2:$AT$5092), 0.75) + 1.5 * (PERCENTILE(IF($AC$2:$AC$5092=AC4775, $AT$2:$AT$5092), 0.75) - PERCENTILE(IF($AC$2:$AC$5092=AC4775, $AT$2:$AT$5092), 0.25))), "ตัด", "เก็บ"))</f>
        <v>เก็บ</v>
      </c>
      <c r="AW4775" s="1">
        <f t="shared" si="224"/>
        <v>3807.0727671795808</v>
      </c>
      <c r="AX4775" s="1">
        <v>2335.0230876608157</v>
      </c>
      <c r="AY4775" s="1">
        <v>2155.0932726204464</v>
      </c>
    </row>
    <row r="4776" spans="1:51" x14ac:dyDescent="0.2">
      <c r="A4776" s="3">
        <v>46115</v>
      </c>
      <c r="B4776">
        <v>46115</v>
      </c>
      <c r="C4776" t="s">
        <v>15050</v>
      </c>
      <c r="D4776" t="s">
        <v>66</v>
      </c>
      <c r="E4776" t="s">
        <v>124</v>
      </c>
      <c r="F4776" t="s">
        <v>679</v>
      </c>
      <c r="G4776" s="1">
        <v>0</v>
      </c>
      <c r="H4776" s="1">
        <v>1496</v>
      </c>
      <c r="I4776" s="1">
        <v>400</v>
      </c>
      <c r="J4776" s="1">
        <v>0</v>
      </c>
      <c r="K4776" s="1">
        <v>0</v>
      </c>
      <c r="L4776" s="1">
        <v>0</v>
      </c>
      <c r="M4776" s="1">
        <v>0</v>
      </c>
      <c r="N4776" s="1">
        <v>0</v>
      </c>
      <c r="O4776" s="1">
        <v>400</v>
      </c>
      <c r="P4776" t="s">
        <v>15051</v>
      </c>
      <c r="Q4776" s="2">
        <v>244442</v>
      </c>
      <c r="R4776" t="s">
        <v>70</v>
      </c>
      <c r="S4776">
        <v>0</v>
      </c>
      <c r="T4776" t="s">
        <v>71</v>
      </c>
      <c r="U4776" t="s">
        <v>93</v>
      </c>
      <c r="V4776" s="1">
        <v>0</v>
      </c>
      <c r="W4776" s="1">
        <v>0</v>
      </c>
      <c r="X4776" s="1">
        <v>0</v>
      </c>
      <c r="AA4776" t="s">
        <v>58</v>
      </c>
      <c r="AB4776" s="1">
        <v>0</v>
      </c>
      <c r="AC4776" s="4">
        <f>IF(ISNUMBER(MATCH(AD4776, $AD$2:AD4775, 0)), INDEX($AC$2:AC4775, MATCH(AD4776, $AD$2:AD4775, 0)), MAX($AC$2:AC4775)+1)</f>
        <v>4</v>
      </c>
      <c r="AD4776" t="str">
        <f t="shared" si="225"/>
        <v>เชียงใหม่-ตลาดไท</v>
      </c>
      <c r="AE4776" t="s">
        <v>73</v>
      </c>
      <c r="AF4776" s="1">
        <v>0</v>
      </c>
      <c r="AG4776" s="1">
        <v>0</v>
      </c>
      <c r="AH4776" s="1">
        <v>0</v>
      </c>
      <c r="AI4776" t="s">
        <v>15052</v>
      </c>
      <c r="AJ4776" s="1">
        <v>1</v>
      </c>
      <c r="AK4776" s="1">
        <v>720</v>
      </c>
      <c r="AL4776" s="1">
        <v>720</v>
      </c>
      <c r="AM4776" s="1">
        <v>1</v>
      </c>
      <c r="AN4776" s="1">
        <v>0</v>
      </c>
      <c r="AO4776" s="1">
        <v>0</v>
      </c>
      <c r="AP4776" s="1">
        <v>0</v>
      </c>
      <c r="AQ4776" s="1">
        <v>0</v>
      </c>
      <c r="AR4776" s="1">
        <v>1896</v>
      </c>
      <c r="AS4776" s="1">
        <v>314.7416571969697</v>
      </c>
      <c r="AT4776" s="1">
        <f>Table1[[#This Row],[รวมต้นทุนค่าเดินทาง]]+Table1[[#This Row],[รวมต้นทุนค่าซ่อม]]+Table1[[#This Row],[รวมค่าเสื่อม]]</f>
        <v>3797.4333694009774</v>
      </c>
      <c r="AU4776" s="1">
        <f t="shared" si="223"/>
        <v>4256.109283997258</v>
      </c>
      <c r="AV4776" s="1" t="str" cm="1">
        <f t="array" ref="AV4776">IF(AC4776&lt;4, "เก็บ", IF(OR(AT4776 &lt; PERCENTILE(IF($AC$2:$AC$5092=AC4776, $AT$2:$AT$5092), 0.25) - 1.5 * (PERCENTILE(IF($AC$2:$AC$5092=AC4776, $AT$2:$AT$5092), 0.75) - PERCENTILE(IF($AC$2:$AC$5092=AC4776, $AT$2:$AT$5092), 0.25)), AT4776 &gt; PERCENTILE(IF($AC$2:$AC$5092=AC4776, $AT$2:$AT$5092), 0.75) + 1.5 * (PERCENTILE(IF($AC$2:$AC$5092=AC4776, $AT$2:$AT$5092), 0.75) - PERCENTILE(IF($AC$2:$AC$5092=AC4776, $AT$2:$AT$5092), 0.25))), "ตัด", "เก็บ"))</f>
        <v>เก็บ</v>
      </c>
      <c r="AW4776" s="1">
        <f t="shared" si="224"/>
        <v>3807.0727671795808</v>
      </c>
      <c r="AX4776" s="1">
        <v>2335.0230876608157</v>
      </c>
      <c r="AY4776" s="1">
        <v>1586.6917122040074</v>
      </c>
    </row>
    <row r="4777" spans="1:51" x14ac:dyDescent="0.2">
      <c r="A4777" s="3">
        <v>46115</v>
      </c>
      <c r="B4777">
        <v>46115</v>
      </c>
      <c r="C4777" t="s">
        <v>15053</v>
      </c>
      <c r="D4777" t="s">
        <v>66</v>
      </c>
      <c r="E4777" t="s">
        <v>124</v>
      </c>
      <c r="F4777" t="s">
        <v>289</v>
      </c>
      <c r="G4777" s="1">
        <v>0</v>
      </c>
      <c r="H4777" s="1">
        <v>1255</v>
      </c>
      <c r="I4777" s="1">
        <v>400</v>
      </c>
      <c r="J4777" s="1">
        <v>0</v>
      </c>
      <c r="K4777" s="1">
        <v>0</v>
      </c>
      <c r="L4777" s="1">
        <v>0</v>
      </c>
      <c r="M4777" s="1">
        <v>0</v>
      </c>
      <c r="N4777" s="1">
        <v>0</v>
      </c>
      <c r="O4777" s="1">
        <v>400</v>
      </c>
      <c r="P4777" t="s">
        <v>15054</v>
      </c>
      <c r="Q4777" s="2">
        <v>244442</v>
      </c>
      <c r="R4777" t="s">
        <v>70</v>
      </c>
      <c r="S4777">
        <v>0</v>
      </c>
      <c r="T4777" t="s">
        <v>254</v>
      </c>
      <c r="U4777" t="s">
        <v>93</v>
      </c>
      <c r="V4777" s="1">
        <v>0</v>
      </c>
      <c r="W4777" s="1">
        <v>0</v>
      </c>
      <c r="X4777" s="1">
        <v>0</v>
      </c>
      <c r="AA4777" t="s">
        <v>58</v>
      </c>
      <c r="AB4777" s="1">
        <v>0</v>
      </c>
      <c r="AC4777" s="4">
        <f>IF(ISNUMBER(MATCH(AD4777, $AD$2:AD4776, 0)), INDEX($AC$2:AC4776, MATCH(AD4777, $AD$2:AD4776, 0)), MAX($AC$2:AC4776)+1)</f>
        <v>14</v>
      </c>
      <c r="AD4777" t="str">
        <f t="shared" si="225"/>
        <v>ลำปาง-ตลาดไท</v>
      </c>
      <c r="AE4777" t="s">
        <v>73</v>
      </c>
      <c r="AF4777" s="1">
        <v>0</v>
      </c>
      <c r="AG4777" s="1">
        <v>0</v>
      </c>
      <c r="AH4777" s="1">
        <v>0</v>
      </c>
      <c r="AI4777" t="s">
        <v>15055</v>
      </c>
      <c r="AJ4777" s="1">
        <v>1</v>
      </c>
      <c r="AK4777" s="1">
        <v>720</v>
      </c>
      <c r="AL4777" s="1">
        <v>720</v>
      </c>
      <c r="AM4777" s="1">
        <v>1</v>
      </c>
      <c r="AN4777" s="1">
        <v>0</v>
      </c>
      <c r="AO4777" s="1">
        <v>0</v>
      </c>
      <c r="AP4777" s="1">
        <v>0</v>
      </c>
      <c r="AQ4777" s="1">
        <v>0</v>
      </c>
      <c r="AR4777" s="1">
        <v>1655</v>
      </c>
      <c r="AS4777" s="1">
        <v>3902.4866987179485</v>
      </c>
      <c r="AT4777" s="1">
        <f>Table1[[#This Row],[รวมต้นทุนค่าเดินทาง]]+Table1[[#This Row],[รวมต้นทุนค่าซ่อม]]+Table1[[#This Row],[รวมค่าเสื่อม]]</f>
        <v>6900.347927877805</v>
      </c>
      <c r="AU4777" s="1" t="e">
        <f t="shared" si="223"/>
        <v>#N/A</v>
      </c>
      <c r="AV4777" s="1" t="e" cm="1">
        <f t="array" ref="AV4777">IF(AC4777&lt;4, "เก็บ", IF(OR(AT4777 &lt; PERCENTILE(IF($AC$2:$AC$5092=AC4777, $AT$2:$AT$5092), 0.25) - 1.5 * (PERCENTILE(IF($AC$2:$AC$5092=AC4777, $AT$2:$AT$5092), 0.75) - PERCENTILE(IF($AC$2:$AC$5092=AC4777, $AT$2:$AT$5092), 0.25)), AT4777 &gt; PERCENTILE(IF($AC$2:$AC$5092=AC4777, $AT$2:$AT$5092), 0.75) + 1.5 * (PERCENTILE(IF($AC$2:$AC$5092=AC4777, $AT$2:$AT$5092), 0.75) - PERCENTILE(IF($AC$2:$AC$5092=AC4777, $AT$2:$AT$5092), 0.25))), "ตัด", "เก็บ"))</f>
        <v>#N/A</v>
      </c>
      <c r="AW4777" s="1" t="e">
        <f t="shared" si="224"/>
        <v>#DIV/0!</v>
      </c>
      <c r="AX4777" s="1">
        <v>2411.9362516169685</v>
      </c>
      <c r="AY4777" s="1">
        <v>1342.8612291598561</v>
      </c>
    </row>
    <row r="4778" spans="1:51" x14ac:dyDescent="0.2">
      <c r="A4778" s="3">
        <v>46115</v>
      </c>
      <c r="B4778">
        <v>46115</v>
      </c>
      <c r="C4778" t="s">
        <v>15056</v>
      </c>
      <c r="D4778" t="s">
        <v>66</v>
      </c>
      <c r="E4778" t="s">
        <v>124</v>
      </c>
      <c r="F4778" t="s">
        <v>420</v>
      </c>
      <c r="G4778" s="1">
        <v>0</v>
      </c>
      <c r="H4778" s="1">
        <v>1255</v>
      </c>
      <c r="I4778" s="1">
        <v>400</v>
      </c>
      <c r="J4778" s="1">
        <v>0</v>
      </c>
      <c r="K4778" s="1">
        <v>0</v>
      </c>
      <c r="L4778" s="1">
        <v>0</v>
      </c>
      <c r="M4778" s="1">
        <v>0</v>
      </c>
      <c r="N4778" s="1">
        <v>0</v>
      </c>
      <c r="O4778" s="1">
        <v>400</v>
      </c>
      <c r="P4778" t="s">
        <v>15057</v>
      </c>
      <c r="Q4778" s="2">
        <v>244442</v>
      </c>
      <c r="R4778" t="s">
        <v>70</v>
      </c>
      <c r="S4778">
        <v>0</v>
      </c>
      <c r="T4778" t="s">
        <v>254</v>
      </c>
      <c r="U4778" t="s">
        <v>93</v>
      </c>
      <c r="V4778" s="1">
        <v>0</v>
      </c>
      <c r="W4778" s="1">
        <v>0</v>
      </c>
      <c r="X4778" s="1">
        <v>0</v>
      </c>
      <c r="AA4778" t="s">
        <v>58</v>
      </c>
      <c r="AB4778" s="1">
        <v>0</v>
      </c>
      <c r="AC4778" s="4">
        <f>IF(ISNUMBER(MATCH(AD4778, $AD$2:AD4777, 0)), INDEX($AC$2:AC4777, MATCH(AD4778, $AD$2:AD4777, 0)), MAX($AC$2:AC4777)+1)</f>
        <v>14</v>
      </c>
      <c r="AD4778" t="str">
        <f t="shared" si="225"/>
        <v>ลำปาง-ตลาดไท</v>
      </c>
      <c r="AE4778" t="s">
        <v>73</v>
      </c>
      <c r="AF4778" s="1">
        <v>0</v>
      </c>
      <c r="AG4778" s="1">
        <v>0</v>
      </c>
      <c r="AH4778" s="1">
        <v>0</v>
      </c>
      <c r="AI4778" t="s">
        <v>15058</v>
      </c>
      <c r="AJ4778" s="1">
        <v>1</v>
      </c>
      <c r="AK4778" s="1">
        <v>720</v>
      </c>
      <c r="AL4778" s="1">
        <v>720</v>
      </c>
      <c r="AM4778" s="1">
        <v>1</v>
      </c>
      <c r="AN4778" s="1">
        <v>0</v>
      </c>
      <c r="AO4778" s="1">
        <v>0</v>
      </c>
      <c r="AP4778" s="1">
        <v>0</v>
      </c>
      <c r="AQ4778" s="1">
        <v>0</v>
      </c>
      <c r="AR4778" s="1">
        <v>1655</v>
      </c>
      <c r="AS4778" s="1">
        <v>142.44557757921527</v>
      </c>
      <c r="AT4778" s="1">
        <f>Table1[[#This Row],[รวมต้นทุนค่าเดินทาง]]+Table1[[#This Row],[รวมต้นทุนค่าซ่อม]]+Table1[[#This Row],[รวมค่าเสื่อม]]</f>
        <v>2941.5804198877327</v>
      </c>
      <c r="AU4778" s="1" t="e">
        <f t="shared" si="223"/>
        <v>#N/A</v>
      </c>
      <c r="AV4778" s="1" t="e" cm="1">
        <f t="array" ref="AV4778">IF(AC4778&lt;4, "เก็บ", IF(OR(AT4778 &lt; PERCENTILE(IF($AC$2:$AC$5092=AC4778, $AT$2:$AT$5092), 0.25) - 1.5 * (PERCENTILE(IF($AC$2:$AC$5092=AC4778, $AT$2:$AT$5092), 0.75) - PERCENTILE(IF($AC$2:$AC$5092=AC4778, $AT$2:$AT$5092), 0.25)), AT4778 &gt; PERCENTILE(IF($AC$2:$AC$5092=AC4778, $AT$2:$AT$5092), 0.75) + 1.5 * (PERCENTILE(IF($AC$2:$AC$5092=AC4778, $AT$2:$AT$5092), 0.75) - PERCENTILE(IF($AC$2:$AC$5092=AC4778, $AT$2:$AT$5092), 0.25))), "ตัด", "เก็บ"))</f>
        <v>#N/A</v>
      </c>
      <c r="AW4778" s="1" t="e">
        <f t="shared" si="224"/>
        <v>#DIV/0!</v>
      </c>
      <c r="AX4778" s="1">
        <v>2411.9362516169685</v>
      </c>
      <c r="AY4778" s="1">
        <v>1144.1348423085174</v>
      </c>
    </row>
    <row r="4779" spans="1:51" x14ac:dyDescent="0.2">
      <c r="A4779" s="3">
        <v>46115</v>
      </c>
      <c r="B4779">
        <v>46115</v>
      </c>
      <c r="C4779" t="s">
        <v>15059</v>
      </c>
      <c r="D4779" t="s">
        <v>51</v>
      </c>
      <c r="E4779" t="s">
        <v>61</v>
      </c>
      <c r="F4779" t="s">
        <v>80</v>
      </c>
      <c r="G4779" s="1">
        <v>3430</v>
      </c>
      <c r="H4779" s="1">
        <v>7261</v>
      </c>
      <c r="I4779" s="1">
        <v>1900</v>
      </c>
      <c r="J4779" s="1">
        <v>0</v>
      </c>
      <c r="K4779" s="1">
        <v>0</v>
      </c>
      <c r="L4779" s="1">
        <v>0</v>
      </c>
      <c r="M4779" s="1">
        <v>0</v>
      </c>
      <c r="N4779" s="1">
        <v>0</v>
      </c>
      <c r="O4779" s="1">
        <v>5330</v>
      </c>
      <c r="P4779" t="s">
        <v>15060</v>
      </c>
      <c r="Q4779" s="2">
        <v>244442</v>
      </c>
      <c r="R4779" t="s">
        <v>55</v>
      </c>
      <c r="S4779">
        <v>0</v>
      </c>
      <c r="T4779" t="s">
        <v>56</v>
      </c>
      <c r="U4779" t="s">
        <v>57</v>
      </c>
      <c r="V4779" s="1">
        <v>2500</v>
      </c>
      <c r="W4779" s="1">
        <v>0</v>
      </c>
      <c r="X4779" s="1">
        <v>0</v>
      </c>
      <c r="AA4779" t="s">
        <v>58</v>
      </c>
      <c r="AB4779" s="1">
        <v>0</v>
      </c>
      <c r="AC4779" s="4">
        <f>IF(ISNUMBER(MATCH(AD4779, $AD$2:AD4778, 0)), INDEX($AC$2:AC4778, MATCH(AD4779, $AD$2:AD4778, 0)), MAX($AC$2:AC4778)+1)</f>
        <v>1</v>
      </c>
      <c r="AD4779" t="str">
        <f t="shared" si="225"/>
        <v>ท่าลี่-กองลอย</v>
      </c>
      <c r="AE4779" t="s">
        <v>55</v>
      </c>
      <c r="AF4779" s="1">
        <v>0</v>
      </c>
      <c r="AG4779" s="1">
        <v>0</v>
      </c>
      <c r="AH4779" s="1">
        <v>0</v>
      </c>
      <c r="AI4779" t="s">
        <v>15061</v>
      </c>
      <c r="AJ4779" s="1">
        <v>1</v>
      </c>
      <c r="AK4779" s="1">
        <v>0</v>
      </c>
      <c r="AL4779" s="1">
        <v>0</v>
      </c>
      <c r="AM4779" s="1">
        <v>0</v>
      </c>
      <c r="AN4779" s="1">
        <v>0</v>
      </c>
      <c r="AO4779" s="1">
        <v>0</v>
      </c>
      <c r="AP4779" s="1">
        <v>0</v>
      </c>
      <c r="AQ4779" s="1">
        <v>0</v>
      </c>
      <c r="AR4779" s="1">
        <v>15091</v>
      </c>
      <c r="AS4779" s="1">
        <v>68.706041666666664</v>
      </c>
      <c r="AT4779" s="1">
        <f>Table1[[#This Row],[รวมต้นทุนค่าเดินทาง]]+Table1[[#This Row],[รวมต้นทุนค่าซ่อม]]+Table1[[#This Row],[รวมค่าเสื่อม]]</f>
        <v>16935.274223484848</v>
      </c>
      <c r="AU4779" s="1">
        <f t="shared" si="223"/>
        <v>13953.293816562818</v>
      </c>
      <c r="AV4779" s="1" t="str" cm="1">
        <f t="array" ref="AV4779">IF(AC4779&lt;4, "เก็บ", IF(OR(AT4779 &lt; PERCENTILE(IF($AC$2:$AC$5092=AC4779, $AT$2:$AT$5092), 0.25) - 1.5 * (PERCENTILE(IF($AC$2:$AC$5092=AC4779, $AT$2:$AT$5092), 0.75) - PERCENTILE(IF($AC$2:$AC$5092=AC4779, $AT$2:$AT$5092), 0.25)), AT4779 &gt; PERCENTILE(IF($AC$2:$AC$5092=AC4779, $AT$2:$AT$5092), 0.75) + 1.5 * (PERCENTILE(IF($AC$2:$AC$5092=AC4779, $AT$2:$AT$5092), 0.75) - PERCENTILE(IF($AC$2:$AC$5092=AC4779, $AT$2:$AT$5092), 0.25))), "ตัด", "เก็บ"))</f>
        <v>เก็บ</v>
      </c>
      <c r="AW4779" s="1">
        <f t="shared" si="224"/>
        <v>13953.293816562818</v>
      </c>
      <c r="AX4779" s="1">
        <v>14426.372718098486</v>
      </c>
      <c r="AY4779" s="1">
        <v>1775.5681818181818</v>
      </c>
    </row>
    <row r="4780" spans="1:51" x14ac:dyDescent="0.2">
      <c r="A4780" s="3">
        <v>46115</v>
      </c>
      <c r="B4780">
        <v>46115</v>
      </c>
      <c r="C4780" t="s">
        <v>15062</v>
      </c>
      <c r="D4780" t="s">
        <v>51</v>
      </c>
      <c r="E4780" t="s">
        <v>61</v>
      </c>
      <c r="F4780" t="s">
        <v>2488</v>
      </c>
      <c r="G4780" s="1">
        <v>3000</v>
      </c>
      <c r="H4780" s="1">
        <v>7812</v>
      </c>
      <c r="I4780" s="1">
        <v>1900</v>
      </c>
      <c r="J4780" s="1">
        <v>0</v>
      </c>
      <c r="K4780" s="1">
        <v>0</v>
      </c>
      <c r="L4780" s="1">
        <v>0</v>
      </c>
      <c r="M4780" s="1">
        <v>0</v>
      </c>
      <c r="N4780" s="1">
        <v>0</v>
      </c>
      <c r="O4780" s="1">
        <v>4900</v>
      </c>
      <c r="P4780" t="s">
        <v>15063</v>
      </c>
      <c r="Q4780" s="2">
        <v>244442</v>
      </c>
      <c r="R4780" t="s">
        <v>55</v>
      </c>
      <c r="S4780">
        <v>0</v>
      </c>
      <c r="T4780" t="s">
        <v>56</v>
      </c>
      <c r="U4780" t="s">
        <v>57</v>
      </c>
      <c r="V4780" s="1">
        <v>5792</v>
      </c>
      <c r="W4780" s="1">
        <v>0</v>
      </c>
      <c r="X4780" s="1">
        <v>0</v>
      </c>
      <c r="AA4780" t="s">
        <v>58</v>
      </c>
      <c r="AB4780" s="1">
        <v>0</v>
      </c>
      <c r="AC4780" s="4">
        <f>IF(ISNUMBER(MATCH(AD4780, $AD$2:AD4779, 0)), INDEX($AC$2:AC4779, MATCH(AD4780, $AD$2:AD4779, 0)), MAX($AC$2:AC4779)+1)</f>
        <v>1</v>
      </c>
      <c r="AD4780" t="str">
        <f t="shared" si="225"/>
        <v>ท่าลี่-กองลอย</v>
      </c>
      <c r="AE4780" t="s">
        <v>55</v>
      </c>
      <c r="AF4780" s="1">
        <v>0</v>
      </c>
      <c r="AG4780" s="1">
        <v>0</v>
      </c>
      <c r="AH4780" s="1">
        <v>0</v>
      </c>
      <c r="AI4780" t="s">
        <v>15064</v>
      </c>
      <c r="AJ4780" s="1">
        <v>1</v>
      </c>
      <c r="AK4780" s="1">
        <v>0</v>
      </c>
      <c r="AL4780" s="1">
        <v>0</v>
      </c>
      <c r="AM4780" s="1">
        <v>0</v>
      </c>
      <c r="AN4780" s="1">
        <v>0</v>
      </c>
      <c r="AO4780" s="1">
        <v>0</v>
      </c>
      <c r="AP4780" s="1">
        <v>0</v>
      </c>
      <c r="AQ4780" s="1">
        <v>0</v>
      </c>
      <c r="AR4780" s="1">
        <v>18504</v>
      </c>
      <c r="AS4780" s="1">
        <v>14.7125</v>
      </c>
      <c r="AT4780" s="1">
        <f>Table1[[#This Row],[รวมต้นทุนค่าเดินทาง]]+Table1[[#This Row],[รวมต้นทุนค่าซ่อม]]+Table1[[#This Row],[รวมค่าเสื่อม]]</f>
        <v>20021.116346153849</v>
      </c>
      <c r="AU4780" s="1">
        <f t="shared" si="223"/>
        <v>13953.293816562818</v>
      </c>
      <c r="AV4780" s="1" t="str" cm="1">
        <f t="array" ref="AV4780">IF(AC4780&lt;4, "เก็บ", IF(OR(AT4780 &lt; PERCENTILE(IF($AC$2:$AC$5092=AC4780, $AT$2:$AT$5092), 0.25) - 1.5 * (PERCENTILE(IF($AC$2:$AC$5092=AC4780, $AT$2:$AT$5092), 0.75) - PERCENTILE(IF($AC$2:$AC$5092=AC4780, $AT$2:$AT$5092), 0.25)), AT4780 &gt; PERCENTILE(IF($AC$2:$AC$5092=AC4780, $AT$2:$AT$5092), 0.75) + 1.5 * (PERCENTILE(IF($AC$2:$AC$5092=AC4780, $AT$2:$AT$5092), 0.75) - PERCENTILE(IF($AC$2:$AC$5092=AC4780, $AT$2:$AT$5092), 0.25))), "ตัด", "เก็บ"))</f>
        <v>เก็บ</v>
      </c>
      <c r="AW4780" s="1">
        <f t="shared" si="224"/>
        <v>13953.293816562818</v>
      </c>
      <c r="AX4780" s="1">
        <v>14426.372718098486</v>
      </c>
      <c r="AY4780" s="1">
        <v>1502.4038461538462</v>
      </c>
    </row>
    <row r="4781" spans="1:51" x14ac:dyDescent="0.2">
      <c r="A4781" s="3">
        <v>46115</v>
      </c>
      <c r="B4781">
        <v>46115</v>
      </c>
      <c r="C4781" t="s">
        <v>15065</v>
      </c>
      <c r="D4781" t="s">
        <v>51</v>
      </c>
      <c r="E4781" t="s">
        <v>61</v>
      </c>
      <c r="F4781" t="s">
        <v>1616</v>
      </c>
      <c r="G4781" s="1">
        <v>3430</v>
      </c>
      <c r="H4781" s="1">
        <v>7261</v>
      </c>
      <c r="I4781" s="1">
        <v>1900</v>
      </c>
      <c r="J4781" s="1">
        <v>0</v>
      </c>
      <c r="K4781" s="1">
        <v>0</v>
      </c>
      <c r="L4781" s="1">
        <v>0</v>
      </c>
      <c r="M4781" s="1">
        <v>0</v>
      </c>
      <c r="N4781" s="1">
        <v>0</v>
      </c>
      <c r="O4781" s="1">
        <v>5330</v>
      </c>
      <c r="P4781" t="s">
        <v>15066</v>
      </c>
      <c r="Q4781" s="2">
        <v>244442</v>
      </c>
      <c r="R4781" t="s">
        <v>55</v>
      </c>
      <c r="S4781">
        <v>0</v>
      </c>
      <c r="T4781" t="s">
        <v>56</v>
      </c>
      <c r="U4781" t="s">
        <v>57</v>
      </c>
      <c r="V4781" s="1">
        <v>2500</v>
      </c>
      <c r="W4781" s="1">
        <v>0</v>
      </c>
      <c r="X4781" s="1">
        <v>0</v>
      </c>
      <c r="AA4781" t="s">
        <v>58</v>
      </c>
      <c r="AB4781" s="1">
        <v>0</v>
      </c>
      <c r="AC4781" s="4">
        <f>IF(ISNUMBER(MATCH(AD4781, $AD$2:AD4780, 0)), INDEX($AC$2:AC4780, MATCH(AD4781, $AD$2:AD4780, 0)), MAX($AC$2:AC4780)+1)</f>
        <v>1</v>
      </c>
      <c r="AD4781" t="str">
        <f t="shared" si="225"/>
        <v>ท่าลี่-กองลอย</v>
      </c>
      <c r="AE4781" t="s">
        <v>55</v>
      </c>
      <c r="AF4781" s="1">
        <v>0</v>
      </c>
      <c r="AG4781" s="1">
        <v>0</v>
      </c>
      <c r="AH4781" s="1">
        <v>0</v>
      </c>
      <c r="AI4781" t="s">
        <v>15067</v>
      </c>
      <c r="AJ4781" s="1">
        <v>1</v>
      </c>
      <c r="AK4781" s="1">
        <v>0</v>
      </c>
      <c r="AL4781" s="1">
        <v>0</v>
      </c>
      <c r="AM4781" s="1">
        <v>0</v>
      </c>
      <c r="AN4781" s="1">
        <v>0</v>
      </c>
      <c r="AO4781" s="1">
        <v>0</v>
      </c>
      <c r="AP4781" s="1">
        <v>0</v>
      </c>
      <c r="AQ4781" s="1">
        <v>0</v>
      </c>
      <c r="AR4781" s="1">
        <v>15091</v>
      </c>
      <c r="AS4781" s="1">
        <v>41.997500000000002</v>
      </c>
      <c r="AT4781" s="1">
        <f>Table1[[#This Row],[รวมต้นทุนค่าเดินทาง]]+Table1[[#This Row],[รวมต้นทุนค่าซ่อม]]+Table1[[#This Row],[รวมค่าเสื่อม]]</f>
        <v>17153.471637931034</v>
      </c>
      <c r="AU4781" s="1">
        <f t="shared" si="223"/>
        <v>13953.293816562818</v>
      </c>
      <c r="AV4781" s="1" t="str" cm="1">
        <f t="array" ref="AV4781">IF(AC4781&lt;4, "เก็บ", IF(OR(AT4781 &lt; PERCENTILE(IF($AC$2:$AC$5092=AC4781, $AT$2:$AT$5092), 0.25) - 1.5 * (PERCENTILE(IF($AC$2:$AC$5092=AC4781, $AT$2:$AT$5092), 0.75) - PERCENTILE(IF($AC$2:$AC$5092=AC4781, $AT$2:$AT$5092), 0.25)), AT4781 &gt; PERCENTILE(IF($AC$2:$AC$5092=AC4781, $AT$2:$AT$5092), 0.75) + 1.5 * (PERCENTILE(IF($AC$2:$AC$5092=AC4781, $AT$2:$AT$5092), 0.75) - PERCENTILE(IF($AC$2:$AC$5092=AC4781, $AT$2:$AT$5092), 0.25))), "ตัด", "เก็บ"))</f>
        <v>เก็บ</v>
      </c>
      <c r="AW4781" s="1">
        <f t="shared" si="224"/>
        <v>13953.293816562818</v>
      </c>
      <c r="AX4781" s="1">
        <v>14426.372718098486</v>
      </c>
      <c r="AY4781" s="1">
        <v>2020.4741379310344</v>
      </c>
    </row>
    <row r="4782" spans="1:51" x14ac:dyDescent="0.2">
      <c r="A4782" s="3">
        <v>46115</v>
      </c>
      <c r="B4782">
        <v>46115</v>
      </c>
      <c r="C4782" t="s">
        <v>15068</v>
      </c>
      <c r="D4782" t="s">
        <v>66</v>
      </c>
      <c r="E4782" t="s">
        <v>124</v>
      </c>
      <c r="F4782" t="s">
        <v>324</v>
      </c>
      <c r="G4782" s="1">
        <v>0</v>
      </c>
      <c r="H4782" s="1">
        <v>0</v>
      </c>
      <c r="I4782" s="1">
        <v>400</v>
      </c>
      <c r="J4782" s="1">
        <v>0</v>
      </c>
      <c r="K4782" s="1">
        <v>0</v>
      </c>
      <c r="L4782" s="1">
        <v>0</v>
      </c>
      <c r="M4782" s="1">
        <v>0</v>
      </c>
      <c r="N4782" s="1">
        <v>0</v>
      </c>
      <c r="O4782" s="1">
        <v>400</v>
      </c>
      <c r="P4782" t="s">
        <v>15069</v>
      </c>
      <c r="Q4782" s="2">
        <v>244442</v>
      </c>
      <c r="R4782" t="s">
        <v>70</v>
      </c>
      <c r="S4782">
        <v>0</v>
      </c>
      <c r="T4782" t="s">
        <v>254</v>
      </c>
      <c r="U4782" t="s">
        <v>93</v>
      </c>
      <c r="V4782" s="1">
        <v>1255</v>
      </c>
      <c r="W4782" s="1">
        <v>0</v>
      </c>
      <c r="X4782" s="1">
        <v>0</v>
      </c>
      <c r="AA4782" t="s">
        <v>58</v>
      </c>
      <c r="AB4782" s="1">
        <v>0</v>
      </c>
      <c r="AC4782" s="4">
        <f>IF(ISNUMBER(MATCH(AD4782, $AD$2:AD4781, 0)), INDEX($AC$2:AC4781, MATCH(AD4782, $AD$2:AD4781, 0)), MAX($AC$2:AC4781)+1)</f>
        <v>14</v>
      </c>
      <c r="AD4782" t="str">
        <f t="shared" si="225"/>
        <v>ลำปาง-ตลาดไท</v>
      </c>
      <c r="AE4782" t="s">
        <v>73</v>
      </c>
      <c r="AF4782" s="1">
        <v>0</v>
      </c>
      <c r="AG4782" s="1">
        <v>0</v>
      </c>
      <c r="AH4782" s="1">
        <v>0</v>
      </c>
      <c r="AI4782" t="s">
        <v>15070</v>
      </c>
      <c r="AJ4782" s="1">
        <v>1</v>
      </c>
      <c r="AK4782" s="1">
        <v>620</v>
      </c>
      <c r="AL4782" s="1">
        <v>620</v>
      </c>
      <c r="AM4782" s="1">
        <v>1</v>
      </c>
      <c r="AN4782" s="1">
        <v>0</v>
      </c>
      <c r="AO4782" s="1">
        <v>0</v>
      </c>
      <c r="AP4782" s="1">
        <v>0</v>
      </c>
      <c r="AQ4782" s="1">
        <v>0</v>
      </c>
      <c r="AR4782" s="1">
        <v>1655</v>
      </c>
      <c r="AS4782" s="1">
        <v>566.9436118573318</v>
      </c>
      <c r="AT4782" s="1">
        <f>Table1[[#This Row],[รวมต้นทุนค่าเดินทาง]]+Table1[[#This Row],[รวมต้นทุนค่าซ่อม]]+Table1[[#This Row],[รวมค่าเสื่อม]]</f>
        <v>3862.4500210325723</v>
      </c>
      <c r="AU4782" s="1" t="e">
        <f t="shared" si="223"/>
        <v>#N/A</v>
      </c>
      <c r="AV4782" s="1" t="e" cm="1">
        <f t="array" ref="AV4782">IF(AC4782&lt;4, "เก็บ", IF(OR(AT4782 &lt; PERCENTILE(IF($AC$2:$AC$5092=AC4782, $AT$2:$AT$5092), 0.25) - 1.5 * (PERCENTILE(IF($AC$2:$AC$5092=AC4782, $AT$2:$AT$5092), 0.75) - PERCENTILE(IF($AC$2:$AC$5092=AC4782, $AT$2:$AT$5092), 0.25)), AT4782 &gt; PERCENTILE(IF($AC$2:$AC$5092=AC4782, $AT$2:$AT$5092), 0.75) + 1.5 * (PERCENTILE(IF($AC$2:$AC$5092=AC4782, $AT$2:$AT$5092), 0.75) - PERCENTILE(IF($AC$2:$AC$5092=AC4782, $AT$2:$AT$5092), 0.25))), "ตัด", "เก็บ"))</f>
        <v>#N/A</v>
      </c>
      <c r="AW4782" s="1" t="e">
        <f t="shared" si="224"/>
        <v>#DIV/0!</v>
      </c>
      <c r="AX4782" s="1">
        <v>2411.9362516169685</v>
      </c>
      <c r="AY4782" s="1">
        <v>1640.5064091752404</v>
      </c>
    </row>
    <row r="4783" spans="1:51" x14ac:dyDescent="0.2">
      <c r="A4783" s="3">
        <v>46115</v>
      </c>
      <c r="B4783">
        <v>46115</v>
      </c>
      <c r="C4783" t="s">
        <v>15071</v>
      </c>
      <c r="D4783" t="s">
        <v>66</v>
      </c>
      <c r="E4783" t="s">
        <v>105</v>
      </c>
      <c r="F4783" t="s">
        <v>342</v>
      </c>
      <c r="G4783" s="1">
        <v>0</v>
      </c>
      <c r="H4783" s="1">
        <v>0</v>
      </c>
      <c r="I4783" s="1">
        <v>0</v>
      </c>
      <c r="J4783" s="1">
        <v>0</v>
      </c>
      <c r="K4783" s="1">
        <v>0</v>
      </c>
      <c r="L4783" s="1">
        <v>0</v>
      </c>
      <c r="M4783" s="1">
        <v>0</v>
      </c>
      <c r="N4783" s="1">
        <v>1062</v>
      </c>
      <c r="O4783" s="1">
        <v>1062</v>
      </c>
      <c r="P4783" t="s">
        <v>15072</v>
      </c>
      <c r="Q4783" s="2">
        <v>244442</v>
      </c>
      <c r="R4783" t="s">
        <v>55</v>
      </c>
      <c r="S4783">
        <v>0</v>
      </c>
      <c r="T4783" t="s">
        <v>87</v>
      </c>
      <c r="U4783" t="s">
        <v>71</v>
      </c>
      <c r="V4783" s="1">
        <v>0</v>
      </c>
      <c r="W4783" s="1">
        <v>965</v>
      </c>
      <c r="X4783" s="1">
        <v>0</v>
      </c>
      <c r="Y4783" t="s">
        <v>108</v>
      </c>
      <c r="Z4783" t="s">
        <v>71</v>
      </c>
      <c r="AA4783" t="s">
        <v>612</v>
      </c>
      <c r="AB4783" s="1">
        <v>0</v>
      </c>
      <c r="AC4783" s="4">
        <f>IF(ISNUMBER(MATCH(AD4783, $AD$2:AD4782, 0)), INDEX($AC$2:AC4782, MATCH(AD4783, $AD$2:AD4782, 0)), MAX($AC$2:AC4782)+1)</f>
        <v>6</v>
      </c>
      <c r="AD4783" t="str">
        <f t="shared" si="225"/>
        <v>เชียงราย-เชียงใหม่</v>
      </c>
      <c r="AE4783" t="s">
        <v>55</v>
      </c>
      <c r="AF4783" s="1">
        <v>0</v>
      </c>
      <c r="AG4783" s="1">
        <v>0</v>
      </c>
      <c r="AH4783" s="1">
        <v>9921</v>
      </c>
      <c r="AI4783" t="s">
        <v>15073</v>
      </c>
      <c r="AJ4783" s="1">
        <v>2</v>
      </c>
      <c r="AK4783" s="1">
        <v>0</v>
      </c>
      <c r="AL4783" s="1">
        <v>0</v>
      </c>
      <c r="AM4783" s="1">
        <v>0</v>
      </c>
      <c r="AN4783" s="1">
        <v>1095.2463</v>
      </c>
      <c r="AO4783" s="1">
        <v>0</v>
      </c>
      <c r="AP4783" s="1">
        <v>0</v>
      </c>
      <c r="AQ4783" s="1">
        <v>0</v>
      </c>
      <c r="AR4783" s="1">
        <v>11948</v>
      </c>
      <c r="AS4783" s="1">
        <v>473.87548611111106</v>
      </c>
      <c r="AT4783" s="1">
        <f>Table1[[#This Row],[รวมต้นทุนค่าเดินทาง]]+Table1[[#This Row],[รวมต้นทุนค่าซ่อม]]+Table1[[#This Row],[รวมค่าเสื่อม]]</f>
        <v>13810.764375000001</v>
      </c>
      <c r="AU4783" s="1">
        <f t="shared" si="223"/>
        <v>4428.3346813776061</v>
      </c>
      <c r="AV4783" s="1" t="str" cm="1">
        <f t="array" ref="AV4783">IF(AC4783&lt;4, "เก็บ", IF(OR(AT4783 &lt; PERCENTILE(IF($AC$2:$AC$5092=AC4783, $AT$2:$AT$5092), 0.25) - 1.5 * (PERCENTILE(IF($AC$2:$AC$5092=AC4783, $AT$2:$AT$5092), 0.75) - PERCENTILE(IF($AC$2:$AC$5092=AC4783, $AT$2:$AT$5092), 0.25)), AT4783 &gt; PERCENTILE(IF($AC$2:$AC$5092=AC4783, $AT$2:$AT$5092), 0.75) + 1.5 * (PERCENTILE(IF($AC$2:$AC$5092=AC4783, $AT$2:$AT$5092), 0.75) - PERCENTILE(IF($AC$2:$AC$5092=AC4783, $AT$2:$AT$5092), 0.25))), "ตัด", "เก็บ"))</f>
        <v>ตัด</v>
      </c>
      <c r="AW4783" s="1">
        <f t="shared" si="224"/>
        <v>3873.7679454274344</v>
      </c>
      <c r="AX4783" s="1">
        <v>2781.4385174989698</v>
      </c>
      <c r="AY4783" s="1">
        <v>1388.8888888888889</v>
      </c>
    </row>
    <row r="4784" spans="1:51" x14ac:dyDescent="0.2">
      <c r="A4784" s="3">
        <v>46115</v>
      </c>
      <c r="B4784">
        <v>46115</v>
      </c>
      <c r="C4784" t="s">
        <v>15074</v>
      </c>
      <c r="D4784" t="s">
        <v>66</v>
      </c>
      <c r="E4784" t="s">
        <v>105</v>
      </c>
      <c r="F4784" t="s">
        <v>746</v>
      </c>
      <c r="G4784" s="1">
        <v>1830</v>
      </c>
      <c r="H4784" s="1">
        <v>0</v>
      </c>
      <c r="I4784" s="1">
        <v>1450</v>
      </c>
      <c r="J4784" s="1">
        <v>0</v>
      </c>
      <c r="K4784" s="1">
        <v>0</v>
      </c>
      <c r="L4784" s="1">
        <v>0</v>
      </c>
      <c r="M4784" s="1">
        <v>0</v>
      </c>
      <c r="N4784" s="1">
        <v>0</v>
      </c>
      <c r="O4784" s="1">
        <v>3280</v>
      </c>
      <c r="P4784" t="s">
        <v>15075</v>
      </c>
      <c r="Q4784" s="2">
        <v>244442</v>
      </c>
      <c r="R4784" t="s">
        <v>15076</v>
      </c>
      <c r="S4784">
        <v>0</v>
      </c>
      <c r="T4784" t="s">
        <v>817</v>
      </c>
      <c r="U4784" t="s">
        <v>254</v>
      </c>
      <c r="V4784" s="1">
        <v>3248</v>
      </c>
      <c r="W4784" s="1">
        <v>0</v>
      </c>
      <c r="X4784" s="1">
        <v>0</v>
      </c>
      <c r="AA4784" t="s">
        <v>58</v>
      </c>
      <c r="AB4784" s="1">
        <v>0</v>
      </c>
      <c r="AC4784" s="4">
        <f>IF(ISNUMBER(MATCH(AD4784, $AD$2:AD4783, 0)), INDEX($AC$2:AC4783, MATCH(AD4784, $AD$2:AD4783, 0)), MAX($AC$2:AC4783)+1)</f>
        <v>91</v>
      </c>
      <c r="AD4784" t="str">
        <f t="shared" si="225"/>
        <v>มหาชัย-ลำปาง</v>
      </c>
      <c r="AE4784" t="s">
        <v>789</v>
      </c>
      <c r="AF4784" s="1">
        <v>3248</v>
      </c>
      <c r="AG4784" s="1">
        <v>0</v>
      </c>
      <c r="AH4784" s="1">
        <v>0</v>
      </c>
      <c r="AI4784" t="s">
        <v>15077</v>
      </c>
      <c r="AJ4784" s="1">
        <v>1</v>
      </c>
      <c r="AK4784" s="1">
        <v>660</v>
      </c>
      <c r="AL4784" s="1">
        <v>660</v>
      </c>
      <c r="AM4784" s="1">
        <v>1</v>
      </c>
      <c r="AN4784" s="1">
        <v>0</v>
      </c>
      <c r="AO4784" s="1">
        <v>0</v>
      </c>
      <c r="AP4784" s="1">
        <v>703.33670000000006</v>
      </c>
      <c r="AQ4784" s="1">
        <v>703.33670000000006</v>
      </c>
      <c r="AR4784" s="1">
        <v>10479.3367</v>
      </c>
      <c r="AS4784" s="1">
        <v>3638.1094958217273</v>
      </c>
      <c r="AT4784" s="1">
        <f>Table1[[#This Row],[รวมต้นทุนค่าเดินทาง]]+Table1[[#This Row],[รวมต้นทุนค่าซ่อม]]+Table1[[#This Row],[รวมค่าเสื่อม]]</f>
        <v>15679.946195821727</v>
      </c>
      <c r="AU4784" s="1">
        <f t="shared" si="223"/>
        <v>15679.946195821727</v>
      </c>
      <c r="AV4784" s="1" t="str" cm="1">
        <f t="array" ref="AV4784">IF(AC4784&lt;4, "เก็บ", IF(OR(AT4784 &lt; PERCENTILE(IF($AC$2:$AC$5092=AC4784, $AT$2:$AT$5092), 0.25) - 1.5 * (PERCENTILE(IF($AC$2:$AC$5092=AC4784, $AT$2:$AT$5092), 0.75) - PERCENTILE(IF($AC$2:$AC$5092=AC4784, $AT$2:$AT$5092), 0.25)), AT4784 &gt; PERCENTILE(IF($AC$2:$AC$5092=AC4784, $AT$2:$AT$5092), 0.75) + 1.5 * (PERCENTILE(IF($AC$2:$AC$5092=AC4784, $AT$2:$AT$5092), 0.75) - PERCENTILE(IF($AC$2:$AC$5092=AC4784, $AT$2:$AT$5092), 0.25))), "ตัด", "เก็บ"))</f>
        <v>เก็บ</v>
      </c>
      <c r="AW4784" s="1">
        <f t="shared" si="224"/>
        <v>15679.946195821727</v>
      </c>
      <c r="AX4784" s="1">
        <v>16940.935434986073</v>
      </c>
      <c r="AY4784" s="1">
        <v>1562.5</v>
      </c>
    </row>
    <row r="4785" spans="1:51" x14ac:dyDescent="0.2">
      <c r="A4785" s="3">
        <v>46116</v>
      </c>
      <c r="B4785">
        <v>46116</v>
      </c>
      <c r="C4785" t="s">
        <v>15078</v>
      </c>
      <c r="D4785" t="s">
        <v>66</v>
      </c>
      <c r="E4785" t="s">
        <v>124</v>
      </c>
      <c r="F4785" t="s">
        <v>600</v>
      </c>
      <c r="G4785" s="1">
        <v>1352</v>
      </c>
      <c r="H4785" s="1">
        <v>0</v>
      </c>
      <c r="I4785" s="1">
        <v>400</v>
      </c>
      <c r="J4785" s="1">
        <v>0</v>
      </c>
      <c r="K4785" s="1">
        <v>0</v>
      </c>
      <c r="L4785" s="1">
        <v>0</v>
      </c>
      <c r="M4785" s="1">
        <v>0</v>
      </c>
      <c r="N4785" s="1">
        <v>0</v>
      </c>
      <c r="O4785" s="1">
        <v>1752</v>
      </c>
      <c r="P4785" t="s">
        <v>15079</v>
      </c>
      <c r="Q4785" s="2">
        <v>244443</v>
      </c>
      <c r="R4785" t="s">
        <v>70</v>
      </c>
      <c r="S4785">
        <v>0</v>
      </c>
      <c r="T4785" t="s">
        <v>254</v>
      </c>
      <c r="U4785" t="s">
        <v>161</v>
      </c>
      <c r="V4785" s="1">
        <v>0</v>
      </c>
      <c r="W4785" s="1">
        <v>0</v>
      </c>
      <c r="X4785" s="1">
        <v>0</v>
      </c>
      <c r="AA4785" t="s">
        <v>58</v>
      </c>
      <c r="AB4785" s="1">
        <v>0</v>
      </c>
      <c r="AC4785" s="4">
        <f>IF(ISNUMBER(MATCH(AD4785, $AD$2:AD4784, 0)), INDEX($AC$2:AC4784, MATCH(AD4785, $AD$2:AD4784, 0)), MAX($AC$2:AC4784)+1)</f>
        <v>11</v>
      </c>
      <c r="AD4785" t="str">
        <f t="shared" si="225"/>
        <v>ลำปาง-พุทธมณฑลสาย 2</v>
      </c>
      <c r="AE4785" t="s">
        <v>73</v>
      </c>
      <c r="AF4785" s="1">
        <v>0</v>
      </c>
      <c r="AG4785" s="1">
        <v>0</v>
      </c>
      <c r="AH4785" s="1">
        <v>0</v>
      </c>
      <c r="AI4785" t="s">
        <v>15080</v>
      </c>
      <c r="AJ4785" s="1">
        <v>1</v>
      </c>
      <c r="AK4785" s="1">
        <v>720</v>
      </c>
      <c r="AL4785" s="1">
        <v>720</v>
      </c>
      <c r="AM4785" s="1">
        <v>1</v>
      </c>
      <c r="AN4785" s="1">
        <v>0</v>
      </c>
      <c r="AO4785" s="1">
        <v>0</v>
      </c>
      <c r="AP4785" s="1">
        <v>0</v>
      </c>
      <c r="AQ4785" s="1">
        <v>0</v>
      </c>
      <c r="AR4785" s="1">
        <v>1752</v>
      </c>
      <c r="AS4785" s="1">
        <v>181.11354166666669</v>
      </c>
      <c r="AT4785" s="1">
        <f>Table1[[#This Row],[รวมต้นทุนค่าเดินทาง]]+Table1[[#This Row],[รวมต้นทุนค่าซ่อม]]+Table1[[#This Row],[รวมค่าเสื่อม]]</f>
        <v>4189.9219272466034</v>
      </c>
      <c r="AU4785" s="1">
        <f t="shared" si="223"/>
        <v>4930.4097489270907</v>
      </c>
      <c r="AV4785" s="1" t="str" cm="1">
        <f t="array" ref="AV4785">IF(AC4785&lt;4, "เก็บ", IF(OR(AT4785 &lt; PERCENTILE(IF($AC$2:$AC$5092=AC4785, $AT$2:$AT$5092), 0.25) - 1.5 * (PERCENTILE(IF($AC$2:$AC$5092=AC4785, $AT$2:$AT$5092), 0.75) - PERCENTILE(IF($AC$2:$AC$5092=AC4785, $AT$2:$AT$5092), 0.25)), AT4785 &gt; PERCENTILE(IF($AC$2:$AC$5092=AC4785, $AT$2:$AT$5092), 0.75) + 1.5 * (PERCENTILE(IF($AC$2:$AC$5092=AC4785, $AT$2:$AT$5092), 0.75) - PERCENTILE(IF($AC$2:$AC$5092=AC4785, $AT$2:$AT$5092), 0.25))), "ตัด", "เก็บ"))</f>
        <v>เก็บ</v>
      </c>
      <c r="AW4785" s="1">
        <f t="shared" si="224"/>
        <v>4496.4734610911819</v>
      </c>
      <c r="AX4785" s="1">
        <v>2927.9145864762854</v>
      </c>
      <c r="AY4785" s="1">
        <v>2256.8083855799373</v>
      </c>
    </row>
    <row r="4786" spans="1:51" x14ac:dyDescent="0.2">
      <c r="A4786" s="3">
        <v>46116</v>
      </c>
      <c r="B4786">
        <v>46116</v>
      </c>
      <c r="C4786" t="s">
        <v>15081</v>
      </c>
      <c r="D4786" t="s">
        <v>66</v>
      </c>
      <c r="E4786" t="s">
        <v>129</v>
      </c>
      <c r="F4786" t="s">
        <v>669</v>
      </c>
      <c r="G4786" s="1">
        <v>0</v>
      </c>
      <c r="H4786" s="1">
        <v>1352</v>
      </c>
      <c r="I4786" s="1">
        <v>400</v>
      </c>
      <c r="J4786" s="1">
        <v>0</v>
      </c>
      <c r="K4786" s="1">
        <v>0</v>
      </c>
      <c r="L4786" s="1">
        <v>0</v>
      </c>
      <c r="M4786" s="1">
        <v>0</v>
      </c>
      <c r="N4786" s="1">
        <v>0</v>
      </c>
      <c r="O4786" s="1">
        <v>400</v>
      </c>
      <c r="P4786" t="s">
        <v>15082</v>
      </c>
      <c r="Q4786" s="2">
        <v>244443</v>
      </c>
      <c r="R4786" t="s">
        <v>70</v>
      </c>
      <c r="S4786">
        <v>0</v>
      </c>
      <c r="T4786" t="s">
        <v>254</v>
      </c>
      <c r="U4786" t="s">
        <v>161</v>
      </c>
      <c r="V4786" s="1">
        <v>0</v>
      </c>
      <c r="W4786" s="1">
        <v>0</v>
      </c>
      <c r="X4786" s="1">
        <v>0</v>
      </c>
      <c r="AA4786" t="s">
        <v>58</v>
      </c>
      <c r="AB4786" s="1">
        <v>0</v>
      </c>
      <c r="AC4786" s="4">
        <f>IF(ISNUMBER(MATCH(AD4786, $AD$2:AD4785, 0)), INDEX($AC$2:AC4785, MATCH(AD4786, $AD$2:AD4785, 0)), MAX($AC$2:AC4785)+1)</f>
        <v>11</v>
      </c>
      <c r="AD4786" t="str">
        <f t="shared" si="225"/>
        <v>ลำปาง-พุทธมณฑลสาย 2</v>
      </c>
      <c r="AE4786" t="s">
        <v>73</v>
      </c>
      <c r="AF4786" s="1">
        <v>0</v>
      </c>
      <c r="AG4786" s="1">
        <v>0</v>
      </c>
      <c r="AH4786" s="1">
        <v>0</v>
      </c>
      <c r="AI4786" t="s">
        <v>15083</v>
      </c>
      <c r="AJ4786" s="1">
        <v>1</v>
      </c>
      <c r="AK4786" s="1">
        <v>720</v>
      </c>
      <c r="AL4786" s="1">
        <v>720</v>
      </c>
      <c r="AM4786" s="1">
        <v>1</v>
      </c>
      <c r="AN4786" s="1">
        <v>0</v>
      </c>
      <c r="AO4786" s="1">
        <v>0</v>
      </c>
      <c r="AP4786" s="1">
        <v>0</v>
      </c>
      <c r="AQ4786" s="1">
        <v>0</v>
      </c>
      <c r="AR4786" s="1">
        <v>1752</v>
      </c>
      <c r="AS4786" s="1">
        <v>551.89988287996539</v>
      </c>
      <c r="AT4786" s="1">
        <f>Table1[[#This Row],[รวมต้นทุนค่าเดินทาง]]+Table1[[#This Row],[รวมต้นทุนค่าซ่อม]]+Table1[[#This Row],[รวมค่าเสื่อม]]</f>
        <v>4330.5585146522335</v>
      </c>
      <c r="AU4786" s="1">
        <f t="shared" si="223"/>
        <v>4930.4097489270907</v>
      </c>
      <c r="AV4786" s="1" t="str" cm="1">
        <f t="array" ref="AV4786">IF(AC4786&lt;4, "เก็บ", IF(OR(AT4786 &lt; PERCENTILE(IF($AC$2:$AC$5092=AC4786, $AT$2:$AT$5092), 0.25) - 1.5 * (PERCENTILE(IF($AC$2:$AC$5092=AC4786, $AT$2:$AT$5092), 0.75) - PERCENTILE(IF($AC$2:$AC$5092=AC4786, $AT$2:$AT$5092), 0.25)), AT4786 &gt; PERCENTILE(IF($AC$2:$AC$5092=AC4786, $AT$2:$AT$5092), 0.75) + 1.5 * (PERCENTILE(IF($AC$2:$AC$5092=AC4786, $AT$2:$AT$5092), 0.75) - PERCENTILE(IF($AC$2:$AC$5092=AC4786, $AT$2:$AT$5092), 0.25))), "ตัด", "เก็บ"))</f>
        <v>เก็บ</v>
      </c>
      <c r="AW4786" s="1">
        <f t="shared" si="224"/>
        <v>4496.4734610911819</v>
      </c>
      <c r="AX4786" s="1">
        <v>2927.9145864762854</v>
      </c>
      <c r="AY4786" s="1">
        <v>2026.6586317722681</v>
      </c>
    </row>
    <row r="4787" spans="1:51" x14ac:dyDescent="0.2">
      <c r="A4787" s="3">
        <v>46116</v>
      </c>
      <c r="B4787">
        <v>46116</v>
      </c>
      <c r="C4787" t="s">
        <v>15084</v>
      </c>
      <c r="D4787" t="s">
        <v>66</v>
      </c>
      <c r="E4787" t="s">
        <v>124</v>
      </c>
      <c r="F4787" t="s">
        <v>313</v>
      </c>
      <c r="G4787" s="1">
        <v>0</v>
      </c>
      <c r="H4787" s="1">
        <v>1593</v>
      </c>
      <c r="I4787" s="1">
        <v>500</v>
      </c>
      <c r="J4787" s="1">
        <v>0</v>
      </c>
      <c r="K4787" s="1">
        <v>0</v>
      </c>
      <c r="L4787" s="1">
        <v>0</v>
      </c>
      <c r="M4787" s="1">
        <v>0</v>
      </c>
      <c r="N4787" s="1">
        <v>0</v>
      </c>
      <c r="O4787" s="1">
        <v>500</v>
      </c>
      <c r="P4787" t="s">
        <v>15085</v>
      </c>
      <c r="Q4787" s="2">
        <v>244443</v>
      </c>
      <c r="R4787" t="s">
        <v>70</v>
      </c>
      <c r="S4787">
        <v>0</v>
      </c>
      <c r="T4787" t="s">
        <v>71</v>
      </c>
      <c r="U4787" t="s">
        <v>72</v>
      </c>
      <c r="V4787" s="1">
        <v>0</v>
      </c>
      <c r="W4787" s="1">
        <v>0</v>
      </c>
      <c r="X4787" s="1">
        <v>0</v>
      </c>
      <c r="AA4787" t="s">
        <v>58</v>
      </c>
      <c r="AB4787" s="1">
        <v>0</v>
      </c>
      <c r="AC4787" s="4">
        <f>IF(ISNUMBER(MATCH(AD4787, $AD$2:AD4786, 0)), INDEX($AC$2:AC4786, MATCH(AD4787, $AD$2:AD4786, 0)), MAX($AC$2:AC4786)+1)</f>
        <v>2</v>
      </c>
      <c r="AD4787" t="str">
        <f t="shared" si="225"/>
        <v>เชียงใหม่-พุทธมณฑลสาย 5</v>
      </c>
      <c r="AE4787" t="s">
        <v>73</v>
      </c>
      <c r="AF4787" s="1">
        <v>0</v>
      </c>
      <c r="AG4787" s="1">
        <v>0</v>
      </c>
      <c r="AH4787" s="1">
        <v>0</v>
      </c>
      <c r="AI4787" t="s">
        <v>15086</v>
      </c>
      <c r="AJ4787" s="1">
        <v>1</v>
      </c>
      <c r="AK4787" s="1">
        <v>720</v>
      </c>
      <c r="AL4787" s="1">
        <v>720</v>
      </c>
      <c r="AM4787" s="1">
        <v>1</v>
      </c>
      <c r="AN4787" s="1">
        <v>0</v>
      </c>
      <c r="AO4787" s="1">
        <v>0</v>
      </c>
      <c r="AP4787" s="1">
        <v>0</v>
      </c>
      <c r="AQ4787" s="1">
        <v>0</v>
      </c>
      <c r="AR4787" s="1">
        <v>2093</v>
      </c>
      <c r="AS4787" s="1">
        <v>905.97054904051174</v>
      </c>
      <c r="AT4787" s="1">
        <f>Table1[[#This Row],[รวมต้นทุนค่าเดินทาง]]+Table1[[#This Row],[รวมต้นทุนค่าซ่อม]]+Table1[[#This Row],[รวมค่าเสื่อม]]</f>
        <v>4866.9593310917935</v>
      </c>
      <c r="AU4787" s="1">
        <f t="shared" si="223"/>
        <v>5026.5629662053279</v>
      </c>
      <c r="AV4787" s="1" t="str" cm="1">
        <f t="array" ref="AV4787">IF(AC4787&lt;4, "เก็บ", IF(OR(AT4787 &lt; PERCENTILE(IF($AC$2:$AC$5092=AC4787, $AT$2:$AT$5092), 0.25) - 1.5 * (PERCENTILE(IF($AC$2:$AC$5092=AC4787, $AT$2:$AT$5092), 0.75) - PERCENTILE(IF($AC$2:$AC$5092=AC4787, $AT$2:$AT$5092), 0.25)), AT4787 &gt; PERCENTILE(IF($AC$2:$AC$5092=AC4787, $AT$2:$AT$5092), 0.75) + 1.5 * (PERCENTILE(IF($AC$2:$AC$5092=AC4787, $AT$2:$AT$5092), 0.75) - PERCENTILE(IF($AC$2:$AC$5092=AC4787, $AT$2:$AT$5092), 0.25))), "ตัด", "เก็บ"))</f>
        <v>เก็บ</v>
      </c>
      <c r="AW4787" s="1">
        <f t="shared" si="224"/>
        <v>5026.5629662053279</v>
      </c>
      <c r="AX4787" s="1">
        <v>4064.5059139663294</v>
      </c>
      <c r="AY4787" s="1">
        <v>1867.988782051282</v>
      </c>
    </row>
    <row r="4788" spans="1:51" x14ac:dyDescent="0.2">
      <c r="A4788" s="3">
        <v>46116</v>
      </c>
      <c r="B4788">
        <v>46116</v>
      </c>
      <c r="C4788" t="s">
        <v>15087</v>
      </c>
      <c r="D4788" t="s">
        <v>66</v>
      </c>
      <c r="E4788" t="s">
        <v>124</v>
      </c>
      <c r="F4788" t="s">
        <v>427</v>
      </c>
      <c r="G4788" s="1">
        <v>0</v>
      </c>
      <c r="H4788" s="1">
        <v>1545</v>
      </c>
      <c r="I4788" s="1">
        <v>500</v>
      </c>
      <c r="J4788" s="1">
        <v>0</v>
      </c>
      <c r="K4788" s="1">
        <v>0</v>
      </c>
      <c r="L4788" s="1">
        <v>0</v>
      </c>
      <c r="M4788" s="1">
        <v>0</v>
      </c>
      <c r="N4788" s="1">
        <v>0</v>
      </c>
      <c r="O4788" s="1">
        <v>500</v>
      </c>
      <c r="P4788" t="s">
        <v>15088</v>
      </c>
      <c r="Q4788" s="2">
        <v>244443</v>
      </c>
      <c r="R4788" t="s">
        <v>70</v>
      </c>
      <c r="S4788">
        <v>0</v>
      </c>
      <c r="T4788" t="s">
        <v>71</v>
      </c>
      <c r="U4788" t="s">
        <v>161</v>
      </c>
      <c r="V4788" s="1">
        <v>0</v>
      </c>
      <c r="W4788" s="1">
        <v>0</v>
      </c>
      <c r="X4788" s="1">
        <v>0</v>
      </c>
      <c r="AA4788" t="s">
        <v>58</v>
      </c>
      <c r="AB4788" s="1">
        <v>0</v>
      </c>
      <c r="AC4788" s="4">
        <f>IF(ISNUMBER(MATCH(AD4788, $AD$2:AD4787, 0)), INDEX($AC$2:AC4787, MATCH(AD4788, $AD$2:AD4787, 0)), MAX($AC$2:AC4787)+1)</f>
        <v>9</v>
      </c>
      <c r="AD4788" t="str">
        <f t="shared" si="225"/>
        <v>เชียงใหม่-พุทธมณฑลสาย 2</v>
      </c>
      <c r="AE4788" t="s">
        <v>73</v>
      </c>
      <c r="AF4788" s="1">
        <v>0</v>
      </c>
      <c r="AG4788" s="1">
        <v>0</v>
      </c>
      <c r="AH4788" s="1">
        <v>0</v>
      </c>
      <c r="AI4788" t="s">
        <v>15089</v>
      </c>
      <c r="AJ4788" s="1">
        <v>1</v>
      </c>
      <c r="AK4788" s="1">
        <v>720</v>
      </c>
      <c r="AL4788" s="1">
        <v>720</v>
      </c>
      <c r="AM4788" s="1">
        <v>1</v>
      </c>
      <c r="AN4788" s="1">
        <v>0</v>
      </c>
      <c r="AO4788" s="1">
        <v>0</v>
      </c>
      <c r="AP4788" s="1">
        <v>0</v>
      </c>
      <c r="AQ4788" s="1">
        <v>0</v>
      </c>
      <c r="AR4788" s="1">
        <v>2045</v>
      </c>
      <c r="AS4788" s="1">
        <v>80.49490740740741</v>
      </c>
      <c r="AT4788" s="1">
        <f>Table1[[#This Row],[รวมต้นทุนค่าเดินทาง]]+Table1[[#This Row],[รวมต้นทุนค่าซ่อม]]+Table1[[#This Row],[รวมค่าเสื่อม]]</f>
        <v>3278.4539350043874</v>
      </c>
      <c r="AU4788" s="1">
        <f t="shared" si="223"/>
        <v>4623.2312262414152</v>
      </c>
      <c r="AV4788" s="1" t="str" cm="1">
        <f t="array" ref="AV4788">IF(AC4788&lt;4, "เก็บ", IF(OR(AT4788 &lt; PERCENTILE(IF($AC$2:$AC$5092=AC4788, $AT$2:$AT$5092), 0.25) - 1.5 * (PERCENTILE(IF($AC$2:$AC$5092=AC4788, $AT$2:$AT$5092), 0.75) - PERCENTILE(IF($AC$2:$AC$5092=AC4788, $AT$2:$AT$5092), 0.25)), AT4788 &gt; PERCENTILE(IF($AC$2:$AC$5092=AC4788, $AT$2:$AT$5092), 0.75) + 1.5 * (PERCENTILE(IF($AC$2:$AC$5092=AC4788, $AT$2:$AT$5092), 0.75) - PERCENTILE(IF($AC$2:$AC$5092=AC4788, $AT$2:$AT$5092), 0.25))), "ตัด", "เก็บ"))</f>
        <v>เก็บ</v>
      </c>
      <c r="AW4788" s="1">
        <f t="shared" si="224"/>
        <v>4005.4952465164292</v>
      </c>
      <c r="AX4788" s="1">
        <v>2577.9546108768855</v>
      </c>
      <c r="AY4788" s="1">
        <v>1152.9590275969799</v>
      </c>
    </row>
    <row r="4789" spans="1:51" x14ac:dyDescent="0.2">
      <c r="A4789" s="3">
        <v>46116</v>
      </c>
      <c r="B4789">
        <v>46116</v>
      </c>
      <c r="C4789" t="s">
        <v>15090</v>
      </c>
      <c r="D4789" t="s">
        <v>66</v>
      </c>
      <c r="E4789" t="s">
        <v>124</v>
      </c>
      <c r="F4789" t="s">
        <v>399</v>
      </c>
      <c r="G4789" s="1">
        <v>0</v>
      </c>
      <c r="H4789" s="1">
        <v>1496</v>
      </c>
      <c r="I4789" s="1">
        <v>400</v>
      </c>
      <c r="J4789" s="1">
        <v>0</v>
      </c>
      <c r="K4789" s="1">
        <v>0</v>
      </c>
      <c r="L4789" s="1">
        <v>0</v>
      </c>
      <c r="M4789" s="1">
        <v>0</v>
      </c>
      <c r="N4789" s="1">
        <v>0</v>
      </c>
      <c r="O4789" s="1">
        <v>400</v>
      </c>
      <c r="P4789" t="s">
        <v>15091</v>
      </c>
      <c r="Q4789" s="2">
        <v>244443</v>
      </c>
      <c r="R4789" t="s">
        <v>70</v>
      </c>
      <c r="S4789">
        <v>0</v>
      </c>
      <c r="T4789" t="s">
        <v>71</v>
      </c>
      <c r="U4789" t="s">
        <v>93</v>
      </c>
      <c r="V4789" s="1">
        <v>0</v>
      </c>
      <c r="W4789" s="1">
        <v>0</v>
      </c>
      <c r="X4789" s="1">
        <v>0</v>
      </c>
      <c r="AA4789" t="s">
        <v>58</v>
      </c>
      <c r="AB4789" s="1">
        <v>0</v>
      </c>
      <c r="AC4789" s="4">
        <f>IF(ISNUMBER(MATCH(AD4789, $AD$2:AD4788, 0)), INDEX($AC$2:AC4788, MATCH(AD4789, $AD$2:AD4788, 0)), MAX($AC$2:AC4788)+1)</f>
        <v>4</v>
      </c>
      <c r="AD4789" t="str">
        <f t="shared" si="225"/>
        <v>เชียงใหม่-ตลาดไท</v>
      </c>
      <c r="AE4789" t="s">
        <v>73</v>
      </c>
      <c r="AF4789" s="1">
        <v>0</v>
      </c>
      <c r="AG4789" s="1">
        <v>0</v>
      </c>
      <c r="AH4789" s="1">
        <v>0</v>
      </c>
      <c r="AI4789" t="s">
        <v>15092</v>
      </c>
      <c r="AJ4789" s="1">
        <v>1</v>
      </c>
      <c r="AK4789" s="1">
        <v>720</v>
      </c>
      <c r="AL4789" s="1">
        <v>720</v>
      </c>
      <c r="AM4789" s="1">
        <v>1</v>
      </c>
      <c r="AN4789" s="1">
        <v>0</v>
      </c>
      <c r="AO4789" s="1">
        <v>0</v>
      </c>
      <c r="AP4789" s="1">
        <v>0</v>
      </c>
      <c r="AQ4789" s="1">
        <v>0</v>
      </c>
      <c r="AR4789" s="1">
        <v>1896</v>
      </c>
      <c r="AS4789" s="1">
        <v>419.4331231231231</v>
      </c>
      <c r="AT4789" s="1">
        <f>Table1[[#This Row],[รวมต้นทุนค่าเดินทาง]]+Table1[[#This Row],[รวมต้นทุนค่าซ่อม]]+Table1[[#This Row],[รวมค่าเสื่อม]]</f>
        <v>3877.5310387175646</v>
      </c>
      <c r="AU4789" s="1">
        <f t="shared" si="223"/>
        <v>4256.109283997258</v>
      </c>
      <c r="AV4789" s="1" t="str" cm="1">
        <f t="array" ref="AV4789">IF(AC4789&lt;4, "เก็บ", IF(OR(AT4789 &lt; PERCENTILE(IF($AC$2:$AC$5092=AC4789, $AT$2:$AT$5092), 0.25) - 1.5 * (PERCENTILE(IF($AC$2:$AC$5092=AC4789, $AT$2:$AT$5092), 0.75) - PERCENTILE(IF($AC$2:$AC$5092=AC4789, $AT$2:$AT$5092), 0.25)), AT4789 &gt; PERCENTILE(IF($AC$2:$AC$5092=AC4789, $AT$2:$AT$5092), 0.75) + 1.5 * (PERCENTILE(IF($AC$2:$AC$5092=AC4789, $AT$2:$AT$5092), 0.75) - PERCENTILE(IF($AC$2:$AC$5092=AC4789, $AT$2:$AT$5092), 0.25))), "ตัด", "เก็บ"))</f>
        <v>เก็บ</v>
      </c>
      <c r="AW4789" s="1">
        <f t="shared" si="224"/>
        <v>3807.0727671795808</v>
      </c>
      <c r="AX4789" s="1">
        <v>2335.0230876608157</v>
      </c>
      <c r="AY4789" s="1">
        <v>1562.0979155944415</v>
      </c>
    </row>
    <row r="4790" spans="1:51" x14ac:dyDescent="0.2">
      <c r="A4790" s="3">
        <v>46116</v>
      </c>
      <c r="B4790">
        <v>46116</v>
      </c>
      <c r="C4790" t="s">
        <v>15093</v>
      </c>
      <c r="D4790" t="s">
        <v>66</v>
      </c>
      <c r="E4790" t="s">
        <v>129</v>
      </c>
      <c r="F4790" t="s">
        <v>683</v>
      </c>
      <c r="G4790" s="1">
        <v>0</v>
      </c>
      <c r="H4790" s="1">
        <v>1496</v>
      </c>
      <c r="I4790" s="1">
        <v>400</v>
      </c>
      <c r="J4790" s="1">
        <v>0</v>
      </c>
      <c r="K4790" s="1">
        <v>0</v>
      </c>
      <c r="L4790" s="1">
        <v>0</v>
      </c>
      <c r="M4790" s="1">
        <v>0</v>
      </c>
      <c r="N4790" s="1">
        <v>0</v>
      </c>
      <c r="O4790" s="1">
        <v>400</v>
      </c>
      <c r="P4790" t="s">
        <v>15094</v>
      </c>
      <c r="Q4790" s="2">
        <v>244443</v>
      </c>
      <c r="R4790" t="s">
        <v>70</v>
      </c>
      <c r="S4790">
        <v>0</v>
      </c>
      <c r="T4790" t="s">
        <v>71</v>
      </c>
      <c r="U4790" t="s">
        <v>93</v>
      </c>
      <c r="V4790" s="1">
        <v>0</v>
      </c>
      <c r="W4790" s="1">
        <v>0</v>
      </c>
      <c r="X4790" s="1">
        <v>0</v>
      </c>
      <c r="AA4790" t="s">
        <v>58</v>
      </c>
      <c r="AB4790" s="1">
        <v>0</v>
      </c>
      <c r="AC4790" s="4">
        <f>IF(ISNUMBER(MATCH(AD4790, $AD$2:AD4789, 0)), INDEX($AC$2:AC4789, MATCH(AD4790, $AD$2:AD4789, 0)), MAX($AC$2:AC4789)+1)</f>
        <v>4</v>
      </c>
      <c r="AD4790" t="str">
        <f t="shared" si="225"/>
        <v>เชียงใหม่-ตลาดไท</v>
      </c>
      <c r="AE4790" t="s">
        <v>73</v>
      </c>
      <c r="AF4790" s="1">
        <v>0</v>
      </c>
      <c r="AG4790" s="1">
        <v>0</v>
      </c>
      <c r="AH4790" s="1">
        <v>0</v>
      </c>
      <c r="AI4790" t="s">
        <v>15095</v>
      </c>
      <c r="AJ4790" s="1">
        <v>1</v>
      </c>
      <c r="AK4790" s="1">
        <v>720</v>
      </c>
      <c r="AL4790" s="1">
        <v>720</v>
      </c>
      <c r="AM4790" s="1">
        <v>1</v>
      </c>
      <c r="AN4790" s="1">
        <v>0</v>
      </c>
      <c r="AO4790" s="1">
        <v>0</v>
      </c>
      <c r="AP4790" s="1">
        <v>0</v>
      </c>
      <c r="AQ4790" s="1">
        <v>0</v>
      </c>
      <c r="AR4790" s="1">
        <v>1896</v>
      </c>
      <c r="AS4790" s="1">
        <v>822.49654037267078</v>
      </c>
      <c r="AT4790" s="1">
        <f>Table1[[#This Row],[รวมต้นทุนค่าเดินทาง]]+Table1[[#This Row],[รวมต้นทุนค่าซ่อม]]+Table1[[#This Row],[รวมค่าเสื่อม]]</f>
        <v>3947.4233495831973</v>
      </c>
      <c r="AU4790" s="1">
        <f t="shared" si="223"/>
        <v>4256.109283997258</v>
      </c>
      <c r="AV4790" s="1" t="str" cm="1">
        <f t="array" ref="AV4790">IF(AC4790&lt;4, "เก็บ", IF(OR(AT4790 &lt; PERCENTILE(IF($AC$2:$AC$5092=AC4790, $AT$2:$AT$5092), 0.25) - 1.5 * (PERCENTILE(IF($AC$2:$AC$5092=AC4790, $AT$2:$AT$5092), 0.75) - PERCENTILE(IF($AC$2:$AC$5092=AC4790, $AT$2:$AT$5092), 0.25)), AT4790 &gt; PERCENTILE(IF($AC$2:$AC$5092=AC4790, $AT$2:$AT$5092), 0.75) + 1.5 * (PERCENTILE(IF($AC$2:$AC$5092=AC4790, $AT$2:$AT$5092), 0.75) - PERCENTILE(IF($AC$2:$AC$5092=AC4790, $AT$2:$AT$5092), 0.25))), "ตัด", "เก็บ"))</f>
        <v>เก็บ</v>
      </c>
      <c r="AW4790" s="1">
        <f t="shared" si="224"/>
        <v>3807.0727671795808</v>
      </c>
      <c r="AX4790" s="1">
        <v>2335.0230876608157</v>
      </c>
      <c r="AY4790" s="1">
        <v>1228.9268092105262</v>
      </c>
    </row>
    <row r="4791" spans="1:51" x14ac:dyDescent="0.2">
      <c r="A4791" s="3">
        <v>46116</v>
      </c>
      <c r="B4791">
        <v>46116</v>
      </c>
      <c r="C4791" t="s">
        <v>15096</v>
      </c>
      <c r="D4791" t="s">
        <v>66</v>
      </c>
      <c r="E4791" t="s">
        <v>124</v>
      </c>
      <c r="F4791" t="s">
        <v>453</v>
      </c>
      <c r="G4791" s="1">
        <v>0</v>
      </c>
      <c r="H4791" s="1">
        <v>1883</v>
      </c>
      <c r="I4791" s="1">
        <v>560</v>
      </c>
      <c r="J4791" s="1">
        <v>0</v>
      </c>
      <c r="K4791" s="1">
        <v>0</v>
      </c>
      <c r="L4791" s="1">
        <v>0</v>
      </c>
      <c r="M4791" s="1">
        <v>0</v>
      </c>
      <c r="N4791" s="1">
        <v>0</v>
      </c>
      <c r="O4791" s="1">
        <v>560</v>
      </c>
      <c r="P4791" t="s">
        <v>15097</v>
      </c>
      <c r="Q4791" s="2">
        <v>244443</v>
      </c>
      <c r="R4791" t="s">
        <v>70</v>
      </c>
      <c r="S4791">
        <v>0</v>
      </c>
      <c r="T4791" t="s">
        <v>71</v>
      </c>
      <c r="U4791" t="s">
        <v>1386</v>
      </c>
      <c r="V4791" s="1">
        <v>0</v>
      </c>
      <c r="W4791" s="1">
        <v>0</v>
      </c>
      <c r="X4791" s="1">
        <v>0</v>
      </c>
      <c r="AA4791" t="s">
        <v>58</v>
      </c>
      <c r="AB4791" s="1">
        <v>0</v>
      </c>
      <c r="AC4791" s="4">
        <f>IF(ISNUMBER(MATCH(AD4791, $AD$2:AD4790, 0)), INDEX($AC$2:AC4790, MATCH(AD4791, $AD$2:AD4790, 0)), MAX($AC$2:AC4790)+1)</f>
        <v>49</v>
      </c>
      <c r="AD4791" t="str">
        <f t="shared" si="225"/>
        <v>เชียงใหม่-ราชบุรี</v>
      </c>
      <c r="AE4791" t="s">
        <v>73</v>
      </c>
      <c r="AF4791" s="1">
        <v>0</v>
      </c>
      <c r="AG4791" s="1">
        <v>0</v>
      </c>
      <c r="AH4791" s="1">
        <v>0</v>
      </c>
      <c r="AI4791" t="s">
        <v>15098</v>
      </c>
      <c r="AJ4791" s="1">
        <v>1</v>
      </c>
      <c r="AK4791" s="1">
        <v>790</v>
      </c>
      <c r="AL4791" s="1">
        <v>790</v>
      </c>
      <c r="AM4791" s="1">
        <v>1</v>
      </c>
      <c r="AN4791" s="1">
        <v>0</v>
      </c>
      <c r="AO4791" s="1">
        <v>0</v>
      </c>
      <c r="AP4791" s="1">
        <v>0</v>
      </c>
      <c r="AQ4791" s="1">
        <v>0</v>
      </c>
      <c r="AR4791" s="1">
        <v>2443</v>
      </c>
      <c r="AS4791" s="1">
        <v>95.789052245983271</v>
      </c>
      <c r="AT4791" s="1">
        <f>Table1[[#This Row],[รวมต้นทุนค่าเดินทาง]]+Table1[[#This Row],[รวมต้นทุนค่าซ่อม]]+Table1[[#This Row],[รวมค่าเสื่อม]]</f>
        <v>4082.3158379602692</v>
      </c>
      <c r="AU4791" s="1">
        <f t="shared" si="223"/>
        <v>6549.1053984627097</v>
      </c>
      <c r="AV4791" s="1" t="str" cm="1">
        <f t="array" ref="AV4791">IF(AC4791&lt;4, "เก็บ", IF(OR(AT4791 &lt; PERCENTILE(IF($AC$2:$AC$5092=AC4791, $AT$2:$AT$5092), 0.25) - 1.5 * (PERCENTILE(IF($AC$2:$AC$5092=AC4791, $AT$2:$AT$5092), 0.75) - PERCENTILE(IF($AC$2:$AC$5092=AC4791, $AT$2:$AT$5092), 0.25)), AT4791 &gt; PERCENTILE(IF($AC$2:$AC$5092=AC4791, $AT$2:$AT$5092), 0.75) + 1.5 * (PERCENTILE(IF($AC$2:$AC$5092=AC4791, $AT$2:$AT$5092), 0.75) - PERCENTILE(IF($AC$2:$AC$5092=AC4791, $AT$2:$AT$5092), 0.25))), "ตัด", "เก็บ"))</f>
        <v>เก็บ</v>
      </c>
      <c r="AW4791" s="1">
        <f t="shared" si="224"/>
        <v>4473.1369407402835</v>
      </c>
      <c r="AX4791" s="1">
        <v>3400.4945105393426</v>
      </c>
      <c r="AY4791" s="1">
        <v>1543.5267857142858</v>
      </c>
    </row>
    <row r="4792" spans="1:51" x14ac:dyDescent="0.2">
      <c r="A4792" s="3">
        <v>46116</v>
      </c>
      <c r="B4792">
        <v>46116</v>
      </c>
      <c r="C4792" t="s">
        <v>15099</v>
      </c>
      <c r="D4792" t="s">
        <v>51</v>
      </c>
      <c r="E4792" t="s">
        <v>61</v>
      </c>
      <c r="F4792" t="s">
        <v>1217</v>
      </c>
      <c r="G4792" s="1">
        <v>4931</v>
      </c>
      <c r="H4792" s="1">
        <v>5761</v>
      </c>
      <c r="I4792" s="1">
        <v>1900</v>
      </c>
      <c r="J4792" s="1">
        <v>0</v>
      </c>
      <c r="K4792" s="1">
        <v>0</v>
      </c>
      <c r="L4792" s="1">
        <v>0</v>
      </c>
      <c r="M4792" s="1">
        <v>0</v>
      </c>
      <c r="N4792" s="1">
        <v>0</v>
      </c>
      <c r="O4792" s="1">
        <v>6831</v>
      </c>
      <c r="P4792" t="s">
        <v>15100</v>
      </c>
      <c r="Q4792" s="2">
        <v>244443</v>
      </c>
      <c r="R4792" t="s">
        <v>55</v>
      </c>
      <c r="S4792">
        <v>0</v>
      </c>
      <c r="T4792" t="s">
        <v>56</v>
      </c>
      <c r="U4792" t="s">
        <v>57</v>
      </c>
      <c r="V4792" s="1">
        <v>2500</v>
      </c>
      <c r="W4792" s="1">
        <v>0</v>
      </c>
      <c r="X4792" s="1">
        <v>0</v>
      </c>
      <c r="AA4792" t="s">
        <v>58</v>
      </c>
      <c r="AB4792" s="1">
        <v>0</v>
      </c>
      <c r="AC4792" s="4">
        <f>IF(ISNUMBER(MATCH(AD4792, $AD$2:AD4791, 0)), INDEX($AC$2:AC4791, MATCH(AD4792, $AD$2:AD4791, 0)), MAX($AC$2:AC4791)+1)</f>
        <v>1</v>
      </c>
      <c r="AD4792" t="str">
        <f t="shared" si="225"/>
        <v>ท่าลี่-กองลอย</v>
      </c>
      <c r="AE4792" t="s">
        <v>55</v>
      </c>
      <c r="AF4792" s="1">
        <v>0</v>
      </c>
      <c r="AG4792" s="1">
        <v>0</v>
      </c>
      <c r="AH4792" s="1">
        <v>0</v>
      </c>
      <c r="AI4792" t="s">
        <v>15101</v>
      </c>
      <c r="AJ4792" s="1">
        <v>1</v>
      </c>
      <c r="AK4792" s="1">
        <v>0</v>
      </c>
      <c r="AL4792" s="1">
        <v>0</v>
      </c>
      <c r="AM4792" s="1">
        <v>0</v>
      </c>
      <c r="AN4792" s="1">
        <v>0</v>
      </c>
      <c r="AO4792" s="1">
        <v>0</v>
      </c>
      <c r="AP4792" s="1">
        <v>0</v>
      </c>
      <c r="AQ4792" s="1">
        <v>0</v>
      </c>
      <c r="AR4792" s="1">
        <v>15092</v>
      </c>
      <c r="AS4792" s="1">
        <v>68.706041666666664</v>
      </c>
      <c r="AT4792" s="1">
        <f>Table1[[#This Row],[รวมต้นทุนค่าเดินทาง]]+Table1[[#This Row],[รวมต้นทุนค่าซ่อม]]+Table1[[#This Row],[รวมค่าเสื่อม]]</f>
        <v>16991.760729166665</v>
      </c>
      <c r="AU4792" s="1">
        <f t="shared" si="223"/>
        <v>13953.293816562818</v>
      </c>
      <c r="AV4792" s="1" t="str" cm="1">
        <f t="array" ref="AV4792">IF(AC4792&lt;4, "เก็บ", IF(OR(AT4792 &lt; PERCENTILE(IF($AC$2:$AC$5092=AC4792, $AT$2:$AT$5092), 0.25) - 1.5 * (PERCENTILE(IF($AC$2:$AC$5092=AC4792, $AT$2:$AT$5092), 0.75) - PERCENTILE(IF($AC$2:$AC$5092=AC4792, $AT$2:$AT$5092), 0.25)), AT4792 &gt; PERCENTILE(IF($AC$2:$AC$5092=AC4792, $AT$2:$AT$5092), 0.75) + 1.5 * (PERCENTILE(IF($AC$2:$AC$5092=AC4792, $AT$2:$AT$5092), 0.75) - PERCENTILE(IF($AC$2:$AC$5092=AC4792, $AT$2:$AT$5092), 0.25))), "ตัด", "เก็บ"))</f>
        <v>เก็บ</v>
      </c>
      <c r="AW4792" s="1">
        <f t="shared" si="224"/>
        <v>13953.293816562818</v>
      </c>
      <c r="AX4792" s="1">
        <v>14426.372718098486</v>
      </c>
      <c r="AY4792" s="1">
        <v>1831.0546875</v>
      </c>
    </row>
    <row r="4793" spans="1:51" x14ac:dyDescent="0.2">
      <c r="A4793" s="3">
        <v>46116</v>
      </c>
      <c r="B4793">
        <v>46116</v>
      </c>
      <c r="C4793" t="s">
        <v>15102</v>
      </c>
      <c r="D4793" t="s">
        <v>51</v>
      </c>
      <c r="E4793" t="s">
        <v>61</v>
      </c>
      <c r="F4793" t="s">
        <v>299</v>
      </c>
      <c r="G4793" s="1">
        <v>3673</v>
      </c>
      <c r="H4793" s="1">
        <v>7261</v>
      </c>
      <c r="I4793" s="1">
        <v>1900</v>
      </c>
      <c r="J4793" s="1">
        <v>0</v>
      </c>
      <c r="K4793" s="1">
        <v>0</v>
      </c>
      <c r="L4793" s="1">
        <v>0</v>
      </c>
      <c r="M4793" s="1">
        <v>0</v>
      </c>
      <c r="N4793" s="1">
        <v>0</v>
      </c>
      <c r="O4793" s="1">
        <v>5573</v>
      </c>
      <c r="P4793" t="s">
        <v>15103</v>
      </c>
      <c r="Q4793" s="2">
        <v>244444</v>
      </c>
      <c r="R4793" t="s">
        <v>55</v>
      </c>
      <c r="S4793">
        <v>0</v>
      </c>
      <c r="T4793" t="s">
        <v>56</v>
      </c>
      <c r="U4793" t="s">
        <v>57</v>
      </c>
      <c r="V4793" s="1">
        <v>2500</v>
      </c>
      <c r="W4793" s="1">
        <v>0</v>
      </c>
      <c r="X4793" s="1">
        <v>0</v>
      </c>
      <c r="AA4793" t="s">
        <v>58</v>
      </c>
      <c r="AB4793" s="1">
        <v>0</v>
      </c>
      <c r="AC4793" s="4">
        <f>IF(ISNUMBER(MATCH(AD4793, $AD$2:AD4792, 0)), INDEX($AC$2:AC4792, MATCH(AD4793, $AD$2:AD4792, 0)), MAX($AC$2:AC4792)+1)</f>
        <v>1</v>
      </c>
      <c r="AD4793" t="str">
        <f t="shared" si="225"/>
        <v>ท่าลี่-กองลอย</v>
      </c>
      <c r="AE4793" t="s">
        <v>55</v>
      </c>
      <c r="AF4793" s="1">
        <v>0</v>
      </c>
      <c r="AG4793" s="1">
        <v>0</v>
      </c>
      <c r="AH4793" s="1">
        <v>0</v>
      </c>
      <c r="AI4793" t="s">
        <v>15104</v>
      </c>
      <c r="AJ4793" s="1">
        <v>1</v>
      </c>
      <c r="AK4793" s="1">
        <v>0</v>
      </c>
      <c r="AL4793" s="1">
        <v>0</v>
      </c>
      <c r="AM4793" s="1">
        <v>0</v>
      </c>
      <c r="AN4793" s="1">
        <v>0</v>
      </c>
      <c r="AO4793" s="1">
        <v>0</v>
      </c>
      <c r="AP4793" s="1">
        <v>0</v>
      </c>
      <c r="AQ4793" s="1">
        <v>0</v>
      </c>
      <c r="AR4793" s="1">
        <v>15334</v>
      </c>
      <c r="AS4793" s="1">
        <v>27.174852941176471</v>
      </c>
      <c r="AT4793" s="1">
        <f>Table1[[#This Row],[รวมต้นทุนค่าเดินทาง]]+Table1[[#This Row],[รวมต้นทุนค่าซ่อม]]+Table1[[#This Row],[รวมค่าเสื่อม]]</f>
        <v>16944.789717806041</v>
      </c>
      <c r="AU4793" s="1">
        <f t="shared" si="223"/>
        <v>13953.293816562818</v>
      </c>
      <c r="AV4793" s="1" t="str" cm="1">
        <f t="array" ref="AV4793">IF(AC4793&lt;4, "เก็บ", IF(OR(AT4793 &lt; PERCENTILE(IF($AC$2:$AC$5092=AC4793, $AT$2:$AT$5092), 0.25) - 1.5 * (PERCENTILE(IF($AC$2:$AC$5092=AC4793, $AT$2:$AT$5092), 0.75) - PERCENTILE(IF($AC$2:$AC$5092=AC4793, $AT$2:$AT$5092), 0.25)), AT4793 &gt; PERCENTILE(IF($AC$2:$AC$5092=AC4793, $AT$2:$AT$5092), 0.75) + 1.5 * (PERCENTILE(IF($AC$2:$AC$5092=AC4793, $AT$2:$AT$5092), 0.75) - PERCENTILE(IF($AC$2:$AC$5092=AC4793, $AT$2:$AT$5092), 0.25))), "ตัด", "เก็บ"))</f>
        <v>เก็บ</v>
      </c>
      <c r="AW4793" s="1">
        <f t="shared" si="224"/>
        <v>13953.293816562818</v>
      </c>
      <c r="AX4793" s="1">
        <v>14426.372718098486</v>
      </c>
      <c r="AY4793" s="1">
        <v>1583.6148648648648</v>
      </c>
    </row>
    <row r="4794" spans="1:51" x14ac:dyDescent="0.2">
      <c r="A4794" s="3">
        <v>46116</v>
      </c>
      <c r="B4794">
        <v>46116</v>
      </c>
      <c r="C4794" t="s">
        <v>15105</v>
      </c>
      <c r="D4794" t="s">
        <v>66</v>
      </c>
      <c r="E4794" t="s">
        <v>84</v>
      </c>
      <c r="F4794" t="s">
        <v>281</v>
      </c>
      <c r="G4794" s="1">
        <v>48</v>
      </c>
      <c r="H4794" s="1">
        <v>0</v>
      </c>
      <c r="I4794" s="1">
        <v>900</v>
      </c>
      <c r="J4794" s="1">
        <v>0</v>
      </c>
      <c r="K4794" s="1">
        <v>0</v>
      </c>
      <c r="L4794" s="1">
        <v>0</v>
      </c>
      <c r="M4794" s="1">
        <v>0</v>
      </c>
      <c r="N4794" s="1">
        <v>0</v>
      </c>
      <c r="O4794" s="1">
        <v>2589</v>
      </c>
      <c r="P4794" t="s">
        <v>15106</v>
      </c>
      <c r="Q4794" s="2">
        <v>244443</v>
      </c>
      <c r="R4794" t="s">
        <v>55</v>
      </c>
      <c r="S4794">
        <v>0</v>
      </c>
      <c r="T4794" t="s">
        <v>87</v>
      </c>
      <c r="U4794" t="s">
        <v>71</v>
      </c>
      <c r="V4794" s="1">
        <v>0</v>
      </c>
      <c r="W4794" s="1">
        <v>0</v>
      </c>
      <c r="X4794" s="1">
        <v>1641</v>
      </c>
      <c r="Y4794" t="s">
        <v>87</v>
      </c>
      <c r="Z4794" t="s">
        <v>71</v>
      </c>
      <c r="AA4794" t="s">
        <v>15107</v>
      </c>
      <c r="AB4794" s="1">
        <v>0</v>
      </c>
      <c r="AC4794" s="4">
        <f>IF(ISNUMBER(MATCH(AD4794, $AD$2:AD4793, 0)), INDEX($AC$2:AC4793, MATCH(AD4794, $AD$2:AD4793, 0)), MAX($AC$2:AC4793)+1)</f>
        <v>6</v>
      </c>
      <c r="AD4794" t="str">
        <f t="shared" si="225"/>
        <v>เชียงราย-เชียงใหม่</v>
      </c>
      <c r="AE4794" t="s">
        <v>55</v>
      </c>
      <c r="AF4794" s="1">
        <v>0</v>
      </c>
      <c r="AG4794" s="1">
        <v>0</v>
      </c>
      <c r="AH4794" s="1">
        <v>2715</v>
      </c>
      <c r="AI4794" t="s">
        <v>15108</v>
      </c>
      <c r="AJ4794" s="1">
        <v>1</v>
      </c>
      <c r="AK4794" s="1">
        <v>0</v>
      </c>
      <c r="AL4794" s="1">
        <v>0</v>
      </c>
      <c r="AM4794" s="1">
        <v>0</v>
      </c>
      <c r="AN4794" s="1">
        <v>0</v>
      </c>
      <c r="AO4794" s="1">
        <v>0</v>
      </c>
      <c r="AP4794" s="1">
        <v>0</v>
      </c>
      <c r="AQ4794" s="1">
        <v>0</v>
      </c>
      <c r="AR4794" s="1">
        <v>5304</v>
      </c>
      <c r="AS4794" s="1">
        <v>423.25291666666664</v>
      </c>
      <c r="AT4794" s="1">
        <f>Table1[[#This Row],[รวมต้นทุนค่าเดินทาง]]+Table1[[#This Row],[รวมต้นทุนค่าซ่อม]]+Table1[[#This Row],[รวมค่าเสื่อม]]</f>
        <v>7079.4163782051273</v>
      </c>
      <c r="AU4794" s="1">
        <f t="shared" si="223"/>
        <v>4428.3346813776061</v>
      </c>
      <c r="AV4794" s="1" t="str" cm="1">
        <f t="array" ref="AV4794">IF(AC4794&lt;4, "เก็บ", IF(OR(AT4794 &lt; PERCENTILE(IF($AC$2:$AC$5092=AC4794, $AT$2:$AT$5092), 0.25) - 1.5 * (PERCENTILE(IF($AC$2:$AC$5092=AC4794, $AT$2:$AT$5092), 0.75) - PERCENTILE(IF($AC$2:$AC$5092=AC4794, $AT$2:$AT$5092), 0.25)), AT4794 &gt; PERCENTILE(IF($AC$2:$AC$5092=AC4794, $AT$2:$AT$5092), 0.75) + 1.5 * (PERCENTILE(IF($AC$2:$AC$5092=AC4794, $AT$2:$AT$5092), 0.75) - PERCENTILE(IF($AC$2:$AC$5092=AC4794, $AT$2:$AT$5092), 0.25))), "ตัด", "เก็บ"))</f>
        <v>เก็บ</v>
      </c>
      <c r="AW4794" s="1">
        <f t="shared" si="224"/>
        <v>3873.7679454274344</v>
      </c>
      <c r="AX4794" s="1">
        <v>2781.4385174989698</v>
      </c>
      <c r="AY4794" s="1">
        <v>1352.1634615384614</v>
      </c>
    </row>
    <row r="4795" spans="1:51" x14ac:dyDescent="0.2">
      <c r="A4795" s="3">
        <v>46117</v>
      </c>
      <c r="B4795">
        <v>46117</v>
      </c>
      <c r="C4795" t="s">
        <v>15109</v>
      </c>
      <c r="D4795" t="s">
        <v>66</v>
      </c>
      <c r="E4795" t="s">
        <v>124</v>
      </c>
      <c r="F4795" t="s">
        <v>159</v>
      </c>
      <c r="G4795" s="1">
        <v>0</v>
      </c>
      <c r="H4795" s="1">
        <v>1634</v>
      </c>
      <c r="I4795" s="1">
        <v>500</v>
      </c>
      <c r="J4795" s="1">
        <v>0</v>
      </c>
      <c r="K4795" s="1">
        <v>0</v>
      </c>
      <c r="L4795" s="1">
        <v>0</v>
      </c>
      <c r="M4795" s="1">
        <v>0</v>
      </c>
      <c r="N4795" s="1">
        <v>0</v>
      </c>
      <c r="O4795" s="1">
        <v>500</v>
      </c>
      <c r="P4795" t="s">
        <v>15110</v>
      </c>
      <c r="Q4795" s="2">
        <v>244444</v>
      </c>
      <c r="R4795" t="s">
        <v>70</v>
      </c>
      <c r="S4795">
        <v>0</v>
      </c>
      <c r="T4795" t="s">
        <v>71</v>
      </c>
      <c r="U4795" t="s">
        <v>161</v>
      </c>
      <c r="V4795" s="1">
        <v>0</v>
      </c>
      <c r="W4795" s="1">
        <v>0</v>
      </c>
      <c r="X4795" s="1">
        <v>0</v>
      </c>
      <c r="AA4795" t="s">
        <v>58</v>
      </c>
      <c r="AB4795" s="1">
        <v>0</v>
      </c>
      <c r="AC4795" s="4">
        <f>IF(ISNUMBER(MATCH(AD4795, $AD$2:AD4794, 0)), INDEX($AC$2:AC4794, MATCH(AD4795, $AD$2:AD4794, 0)), MAX($AC$2:AC4794)+1)</f>
        <v>9</v>
      </c>
      <c r="AD4795" t="str">
        <f t="shared" si="225"/>
        <v>เชียงใหม่-พุทธมณฑลสาย 2</v>
      </c>
      <c r="AE4795" t="s">
        <v>73</v>
      </c>
      <c r="AF4795" s="1">
        <v>0</v>
      </c>
      <c r="AG4795" s="1">
        <v>0</v>
      </c>
      <c r="AH4795" s="1">
        <v>0</v>
      </c>
      <c r="AI4795" t="s">
        <v>15111</v>
      </c>
      <c r="AJ4795" s="1">
        <v>1</v>
      </c>
      <c r="AK4795" s="1">
        <v>720</v>
      </c>
      <c r="AL4795" s="1">
        <v>720</v>
      </c>
      <c r="AM4795" s="1">
        <v>1</v>
      </c>
      <c r="AN4795" s="1">
        <v>0</v>
      </c>
      <c r="AO4795" s="1">
        <v>0</v>
      </c>
      <c r="AP4795" s="1">
        <v>0</v>
      </c>
      <c r="AQ4795" s="1">
        <v>0</v>
      </c>
      <c r="AR4795" s="1">
        <v>2134</v>
      </c>
      <c r="AS4795" s="1">
        <v>138.48365555555557</v>
      </c>
      <c r="AT4795" s="1">
        <f>Table1[[#This Row],[รวมต้นทุนค่าเดินทาง]]+Table1[[#This Row],[รวมต้นทุนค่าซ่อม]]+Table1[[#This Row],[รวมค่าเสื่อม]]</f>
        <v>3883.0054445463811</v>
      </c>
      <c r="AU4795" s="1">
        <f t="shared" si="223"/>
        <v>4623.2312262414152</v>
      </c>
      <c r="AV4795" s="1" t="str" cm="1">
        <f t="array" ref="AV4795">IF(AC4795&lt;4, "เก็บ", IF(OR(AT4795 &lt; PERCENTILE(IF($AC$2:$AC$5092=AC4795, $AT$2:$AT$5092), 0.25) - 1.5 * (PERCENTILE(IF($AC$2:$AC$5092=AC4795, $AT$2:$AT$5092), 0.75) - PERCENTILE(IF($AC$2:$AC$5092=AC4795, $AT$2:$AT$5092), 0.25)), AT4795 &gt; PERCENTILE(IF($AC$2:$AC$5092=AC4795, $AT$2:$AT$5092), 0.75) + 1.5 * (PERCENTILE(IF($AC$2:$AC$5092=AC4795, $AT$2:$AT$5092), 0.75) - PERCENTILE(IF($AC$2:$AC$5092=AC4795, $AT$2:$AT$5092), 0.25))), "ตัด", "เก็บ"))</f>
        <v>เก็บ</v>
      </c>
      <c r="AW4795" s="1">
        <f t="shared" si="224"/>
        <v>4005.4952465164292</v>
      </c>
      <c r="AX4795" s="1">
        <v>2577.9546108768855</v>
      </c>
      <c r="AY4795" s="1">
        <v>1610.5217889908256</v>
      </c>
    </row>
    <row r="4796" spans="1:51" x14ac:dyDescent="0.2">
      <c r="A4796" s="3">
        <v>46117</v>
      </c>
      <c r="B4796">
        <v>46117</v>
      </c>
      <c r="C4796" t="s">
        <v>15112</v>
      </c>
      <c r="D4796" t="s">
        <v>66</v>
      </c>
      <c r="E4796" t="s">
        <v>124</v>
      </c>
      <c r="F4796" t="s">
        <v>936</v>
      </c>
      <c r="G4796" s="1">
        <v>0</v>
      </c>
      <c r="H4796" s="1">
        <v>1634</v>
      </c>
      <c r="I4796" s="1">
        <v>500</v>
      </c>
      <c r="J4796" s="1">
        <v>0</v>
      </c>
      <c r="K4796" s="1">
        <v>0</v>
      </c>
      <c r="L4796" s="1">
        <v>0</v>
      </c>
      <c r="M4796" s="1">
        <v>0</v>
      </c>
      <c r="N4796" s="1">
        <v>0</v>
      </c>
      <c r="O4796" s="1">
        <v>500</v>
      </c>
      <c r="P4796" t="s">
        <v>15113</v>
      </c>
      <c r="Q4796" s="2">
        <v>244444</v>
      </c>
      <c r="R4796" t="s">
        <v>70</v>
      </c>
      <c r="S4796">
        <v>0</v>
      </c>
      <c r="T4796" t="s">
        <v>71</v>
      </c>
      <c r="U4796" t="s">
        <v>161</v>
      </c>
      <c r="V4796" s="1">
        <v>0</v>
      </c>
      <c r="W4796" s="1">
        <v>0</v>
      </c>
      <c r="X4796" s="1">
        <v>0</v>
      </c>
      <c r="AA4796" t="s">
        <v>58</v>
      </c>
      <c r="AB4796" s="1">
        <v>0</v>
      </c>
      <c r="AC4796" s="4">
        <f>IF(ISNUMBER(MATCH(AD4796, $AD$2:AD4795, 0)), INDEX($AC$2:AC4795, MATCH(AD4796, $AD$2:AD4795, 0)), MAX($AC$2:AC4795)+1)</f>
        <v>9</v>
      </c>
      <c r="AD4796" t="str">
        <f t="shared" si="225"/>
        <v>เชียงใหม่-พุทธมณฑลสาย 2</v>
      </c>
      <c r="AE4796" t="s">
        <v>73</v>
      </c>
      <c r="AF4796" s="1">
        <v>0</v>
      </c>
      <c r="AG4796" s="1">
        <v>0</v>
      </c>
      <c r="AH4796" s="1">
        <v>0</v>
      </c>
      <c r="AI4796" t="s">
        <v>15114</v>
      </c>
      <c r="AJ4796" s="1">
        <v>1</v>
      </c>
      <c r="AK4796" s="1">
        <v>720</v>
      </c>
      <c r="AL4796" s="1">
        <v>720</v>
      </c>
      <c r="AM4796" s="1">
        <v>1</v>
      </c>
      <c r="AN4796" s="1">
        <v>0</v>
      </c>
      <c r="AO4796" s="1">
        <v>0</v>
      </c>
      <c r="AP4796" s="1">
        <v>0</v>
      </c>
      <c r="AQ4796" s="1">
        <v>0</v>
      </c>
      <c r="AR4796" s="1">
        <v>2134</v>
      </c>
      <c r="AS4796" s="1">
        <v>430.20654158849277</v>
      </c>
      <c r="AT4796" s="1">
        <f>Table1[[#This Row],[รวมต้นทุนค่าเดินทาง]]+Table1[[#This Row],[รวมต้นทุนค่าซ่อม]]+Table1[[#This Row],[รวมค่าเสื่อม]]</f>
        <v>4751.3124684485174</v>
      </c>
      <c r="AU4796" s="1">
        <f t="shared" si="223"/>
        <v>4623.2312262414152</v>
      </c>
      <c r="AV4796" s="1" t="str" cm="1">
        <f t="array" ref="AV4796">IF(AC4796&lt;4, "เก็บ", IF(OR(AT4796 &lt; PERCENTILE(IF($AC$2:$AC$5092=AC4796, $AT$2:$AT$5092), 0.25) - 1.5 * (PERCENTILE(IF($AC$2:$AC$5092=AC4796, $AT$2:$AT$5092), 0.75) - PERCENTILE(IF($AC$2:$AC$5092=AC4796, $AT$2:$AT$5092), 0.25)), AT4796 &gt; PERCENTILE(IF($AC$2:$AC$5092=AC4796, $AT$2:$AT$5092), 0.75) + 1.5 * (PERCENTILE(IF($AC$2:$AC$5092=AC4796, $AT$2:$AT$5092), 0.75) - PERCENTILE(IF($AC$2:$AC$5092=AC4796, $AT$2:$AT$5092), 0.25))), "ตัด", "เก็บ"))</f>
        <v>เก็บ</v>
      </c>
      <c r="AW4796" s="1">
        <f t="shared" si="224"/>
        <v>4005.4952465164292</v>
      </c>
      <c r="AX4796" s="1">
        <v>2577.9546108768855</v>
      </c>
      <c r="AY4796" s="1">
        <v>2187.1059268600252</v>
      </c>
    </row>
    <row r="4797" spans="1:51" x14ac:dyDescent="0.2">
      <c r="A4797" s="3">
        <v>46117</v>
      </c>
      <c r="B4797">
        <v>46117</v>
      </c>
      <c r="C4797" t="s">
        <v>15115</v>
      </c>
      <c r="D4797" t="s">
        <v>66</v>
      </c>
      <c r="E4797" t="s">
        <v>124</v>
      </c>
      <c r="F4797" t="s">
        <v>224</v>
      </c>
      <c r="G4797" s="1">
        <v>0</v>
      </c>
      <c r="H4797" s="1">
        <v>0</v>
      </c>
      <c r="I4797" s="1">
        <v>500</v>
      </c>
      <c r="J4797" s="1">
        <v>0</v>
      </c>
      <c r="K4797" s="1">
        <v>0</v>
      </c>
      <c r="L4797" s="1">
        <v>0</v>
      </c>
      <c r="M4797" s="1">
        <v>0</v>
      </c>
      <c r="N4797" s="1">
        <v>0</v>
      </c>
      <c r="O4797" s="1">
        <v>500</v>
      </c>
      <c r="P4797" t="s">
        <v>15116</v>
      </c>
      <c r="Q4797" s="2">
        <v>244444</v>
      </c>
      <c r="R4797" t="s">
        <v>70</v>
      </c>
      <c r="S4797">
        <v>0</v>
      </c>
      <c r="T4797" t="s">
        <v>71</v>
      </c>
      <c r="U4797" t="s">
        <v>161</v>
      </c>
      <c r="V4797" s="1">
        <v>1634</v>
      </c>
      <c r="W4797" s="1">
        <v>0</v>
      </c>
      <c r="X4797" s="1">
        <v>0</v>
      </c>
      <c r="AA4797" t="s">
        <v>58</v>
      </c>
      <c r="AB4797" s="1">
        <v>0</v>
      </c>
      <c r="AC4797" s="4">
        <f>IF(ISNUMBER(MATCH(AD4797, $AD$2:AD4796, 0)), INDEX($AC$2:AC4796, MATCH(AD4797, $AD$2:AD4796, 0)), MAX($AC$2:AC4796)+1)</f>
        <v>9</v>
      </c>
      <c r="AD4797" t="str">
        <f t="shared" si="225"/>
        <v>เชียงใหม่-พุทธมณฑลสาย 2</v>
      </c>
      <c r="AE4797" t="s">
        <v>73</v>
      </c>
      <c r="AF4797" s="1">
        <v>0</v>
      </c>
      <c r="AG4797" s="1">
        <v>0</v>
      </c>
      <c r="AH4797" s="1">
        <v>0</v>
      </c>
      <c r="AI4797" t="s">
        <v>15117</v>
      </c>
      <c r="AJ4797" s="1">
        <v>1</v>
      </c>
      <c r="AK4797" s="1">
        <v>720</v>
      </c>
      <c r="AL4797" s="1">
        <v>720</v>
      </c>
      <c r="AM4797" s="1">
        <v>1</v>
      </c>
      <c r="AN4797" s="1">
        <v>0</v>
      </c>
      <c r="AO4797" s="1">
        <v>0</v>
      </c>
      <c r="AP4797" s="1">
        <v>0</v>
      </c>
      <c r="AQ4797" s="1">
        <v>0</v>
      </c>
      <c r="AR4797" s="1">
        <v>2134</v>
      </c>
      <c r="AS4797" s="1">
        <v>470.13056317345468</v>
      </c>
      <c r="AT4797" s="1">
        <f>Table1[[#This Row],[รวมต้นทุนค่าเดินทาง]]+Table1[[#This Row],[รวมต้นทุนค่าซ่อม]]+Table1[[#This Row],[รวมค่าเสื่อม]]</f>
        <v>4293.5002212931131</v>
      </c>
      <c r="AU4797" s="1">
        <f t="shared" si="223"/>
        <v>4623.2312262414152</v>
      </c>
      <c r="AV4797" s="1" t="str" cm="1">
        <f t="array" ref="AV4797">IF(AC4797&lt;4, "เก็บ", IF(OR(AT4797 &lt; PERCENTILE(IF($AC$2:$AC$5092=AC4797, $AT$2:$AT$5092), 0.25) - 1.5 * (PERCENTILE(IF($AC$2:$AC$5092=AC4797, $AT$2:$AT$5092), 0.75) - PERCENTILE(IF($AC$2:$AC$5092=AC4797, $AT$2:$AT$5092), 0.25)), AT4797 &gt; PERCENTILE(IF($AC$2:$AC$5092=AC4797, $AT$2:$AT$5092), 0.75) + 1.5 * (PERCENTILE(IF($AC$2:$AC$5092=AC4797, $AT$2:$AT$5092), 0.75) - PERCENTILE(IF($AC$2:$AC$5092=AC4797, $AT$2:$AT$5092), 0.25))), "ตัด", "เก็บ"))</f>
        <v>เก็บ</v>
      </c>
      <c r="AW4797" s="1">
        <f t="shared" si="224"/>
        <v>4005.4952465164292</v>
      </c>
      <c r="AX4797" s="1">
        <v>2577.9546108768855</v>
      </c>
      <c r="AY4797" s="1">
        <v>1689.3696581196582</v>
      </c>
    </row>
    <row r="4798" spans="1:51" x14ac:dyDescent="0.2">
      <c r="A4798" s="3">
        <v>46117</v>
      </c>
      <c r="B4798">
        <v>46117</v>
      </c>
      <c r="C4798" t="s">
        <v>15118</v>
      </c>
      <c r="D4798" t="s">
        <v>51</v>
      </c>
      <c r="E4798" t="s">
        <v>61</v>
      </c>
      <c r="F4798" t="s">
        <v>367</v>
      </c>
      <c r="G4798" s="1">
        <v>4992</v>
      </c>
      <c r="H4798" s="1">
        <v>6269</v>
      </c>
      <c r="I4798" s="1">
        <v>1900</v>
      </c>
      <c r="J4798" s="1">
        <v>0</v>
      </c>
      <c r="K4798" s="1">
        <v>0</v>
      </c>
      <c r="L4798" s="1">
        <v>0</v>
      </c>
      <c r="M4798" s="1">
        <v>0</v>
      </c>
      <c r="N4798" s="1">
        <v>0</v>
      </c>
      <c r="O4798" s="1">
        <v>6892</v>
      </c>
      <c r="P4798" t="s">
        <v>15119</v>
      </c>
      <c r="Q4798" s="2">
        <v>244444</v>
      </c>
      <c r="R4798" t="s">
        <v>55</v>
      </c>
      <c r="S4798">
        <v>0</v>
      </c>
      <c r="T4798" t="s">
        <v>56</v>
      </c>
      <c r="U4798" t="s">
        <v>57</v>
      </c>
      <c r="V4798" s="1">
        <v>2500</v>
      </c>
      <c r="W4798" s="1">
        <v>0</v>
      </c>
      <c r="X4798" s="1">
        <v>0</v>
      </c>
      <c r="AA4798" t="s">
        <v>58</v>
      </c>
      <c r="AB4798" s="1">
        <v>0</v>
      </c>
      <c r="AC4798" s="4">
        <f>IF(ISNUMBER(MATCH(AD4798, $AD$2:AD4797, 0)), INDEX($AC$2:AC4797, MATCH(AD4798, $AD$2:AD4797, 0)), MAX($AC$2:AC4797)+1)</f>
        <v>1</v>
      </c>
      <c r="AD4798" t="str">
        <f t="shared" si="225"/>
        <v>ท่าลี่-กองลอย</v>
      </c>
      <c r="AE4798" t="s">
        <v>55</v>
      </c>
      <c r="AF4798" s="1">
        <v>0</v>
      </c>
      <c r="AG4798" s="1">
        <v>0</v>
      </c>
      <c r="AH4798" s="1">
        <v>0</v>
      </c>
      <c r="AI4798" t="s">
        <v>15120</v>
      </c>
      <c r="AJ4798" s="1">
        <v>1</v>
      </c>
      <c r="AK4798" s="1">
        <v>0</v>
      </c>
      <c r="AL4798" s="1">
        <v>0</v>
      </c>
      <c r="AM4798" s="1">
        <v>0</v>
      </c>
      <c r="AN4798" s="1">
        <v>0</v>
      </c>
      <c r="AO4798" s="1">
        <v>0</v>
      </c>
      <c r="AP4798" s="1">
        <v>0</v>
      </c>
      <c r="AQ4798" s="1">
        <v>0</v>
      </c>
      <c r="AR4798" s="1">
        <v>15661</v>
      </c>
      <c r="AS4798" s="1">
        <v>51.529531249999998</v>
      </c>
      <c r="AT4798" s="1">
        <f>Table1[[#This Row],[รวมต้นทุนค่าเดินทาง]]+Table1[[#This Row],[รวมต้นทุนค่าซ่อม]]+Table1[[#This Row],[รวมค่าเสื่อม]]</f>
        <v>17340.133697916666</v>
      </c>
      <c r="AU4798" s="1">
        <f t="shared" si="223"/>
        <v>13953.293816562818</v>
      </c>
      <c r="AV4798" s="1" t="str" cm="1">
        <f t="array" ref="AV4798">IF(AC4798&lt;4, "เก็บ", IF(OR(AT4798 &lt; PERCENTILE(IF($AC$2:$AC$5092=AC4798, $AT$2:$AT$5092), 0.25) - 1.5 * (PERCENTILE(IF($AC$2:$AC$5092=AC4798, $AT$2:$AT$5092), 0.75) - PERCENTILE(IF($AC$2:$AC$5092=AC4798, $AT$2:$AT$5092), 0.25)), AT4798 &gt; PERCENTILE(IF($AC$2:$AC$5092=AC4798, $AT$2:$AT$5092), 0.75) + 1.5 * (PERCENTILE(IF($AC$2:$AC$5092=AC4798, $AT$2:$AT$5092), 0.75) - PERCENTILE(IF($AC$2:$AC$5092=AC4798, $AT$2:$AT$5092), 0.25))), "ตัด", "เก็บ"))</f>
        <v>เก็บ</v>
      </c>
      <c r="AW4798" s="1">
        <f t="shared" si="224"/>
        <v>13953.293816562818</v>
      </c>
      <c r="AX4798" s="1">
        <v>14426.372718098486</v>
      </c>
      <c r="AY4798" s="1">
        <v>1627.6041666666667</v>
      </c>
    </row>
    <row r="4799" spans="1:51" x14ac:dyDescent="0.2">
      <c r="A4799" s="3">
        <v>46117</v>
      </c>
      <c r="B4799">
        <v>46117</v>
      </c>
      <c r="C4799" t="s">
        <v>15121</v>
      </c>
      <c r="D4799" t="s">
        <v>51</v>
      </c>
      <c r="E4799" t="s">
        <v>61</v>
      </c>
      <c r="F4799" t="s">
        <v>228</v>
      </c>
      <c r="G4799" s="1">
        <v>3492</v>
      </c>
      <c r="H4799" s="1">
        <v>7769</v>
      </c>
      <c r="I4799" s="1">
        <v>1900</v>
      </c>
      <c r="J4799" s="1">
        <v>0</v>
      </c>
      <c r="K4799" s="1">
        <v>0</v>
      </c>
      <c r="L4799" s="1">
        <v>0</v>
      </c>
      <c r="M4799" s="1">
        <v>0</v>
      </c>
      <c r="N4799" s="1">
        <v>0</v>
      </c>
      <c r="O4799" s="1">
        <v>5392</v>
      </c>
      <c r="P4799" t="s">
        <v>15122</v>
      </c>
      <c r="Q4799" s="2">
        <v>244445</v>
      </c>
      <c r="R4799" t="s">
        <v>55</v>
      </c>
      <c r="S4799">
        <v>0</v>
      </c>
      <c r="T4799" t="s">
        <v>56</v>
      </c>
      <c r="U4799" t="s">
        <v>57</v>
      </c>
      <c r="V4799" s="1">
        <v>2500</v>
      </c>
      <c r="W4799" s="1">
        <v>0</v>
      </c>
      <c r="X4799" s="1">
        <v>0</v>
      </c>
      <c r="AA4799" t="s">
        <v>58</v>
      </c>
      <c r="AB4799" s="1">
        <v>0</v>
      </c>
      <c r="AC4799" s="4">
        <f>IF(ISNUMBER(MATCH(AD4799, $AD$2:AD4798, 0)), INDEX($AC$2:AC4798, MATCH(AD4799, $AD$2:AD4798, 0)), MAX($AC$2:AC4798)+1)</f>
        <v>1</v>
      </c>
      <c r="AD4799" t="str">
        <f t="shared" si="225"/>
        <v>ท่าลี่-กองลอย</v>
      </c>
      <c r="AE4799" t="s">
        <v>55</v>
      </c>
      <c r="AF4799" s="1">
        <v>0</v>
      </c>
      <c r="AG4799" s="1">
        <v>0</v>
      </c>
      <c r="AH4799" s="1">
        <v>0</v>
      </c>
      <c r="AI4799" t="s">
        <v>15123</v>
      </c>
      <c r="AJ4799" s="1">
        <v>1</v>
      </c>
      <c r="AK4799" s="1">
        <v>0</v>
      </c>
      <c r="AL4799" s="1">
        <v>0</v>
      </c>
      <c r="AM4799" s="1">
        <v>0</v>
      </c>
      <c r="AN4799" s="1">
        <v>0</v>
      </c>
      <c r="AO4799" s="1">
        <v>0</v>
      </c>
      <c r="AP4799" s="1">
        <v>0</v>
      </c>
      <c r="AQ4799" s="1">
        <v>0</v>
      </c>
      <c r="AR4799" s="1">
        <v>15661</v>
      </c>
      <c r="AS4799" s="1">
        <v>16.814285714285713</v>
      </c>
      <c r="AT4799" s="1">
        <f>Table1[[#This Row],[รวมต้นทุนค่าเดินทาง]]+Table1[[#This Row],[รวมต้นทุนค่าซ่อม]]+Table1[[#This Row],[รวมค่าเสื่อม]]</f>
        <v>17733.735338345865</v>
      </c>
      <c r="AU4799" s="1">
        <f t="shared" si="223"/>
        <v>13953.293816562818</v>
      </c>
      <c r="AV4799" s="1" t="str" cm="1">
        <f t="array" ref="AV4799">IF(AC4799&lt;4, "เก็บ", IF(OR(AT4799 &lt; PERCENTILE(IF($AC$2:$AC$5092=AC4799, $AT$2:$AT$5092), 0.25) - 1.5 * (PERCENTILE(IF($AC$2:$AC$5092=AC4799, $AT$2:$AT$5092), 0.75) - PERCENTILE(IF($AC$2:$AC$5092=AC4799, $AT$2:$AT$5092), 0.25)), AT4799 &gt; PERCENTILE(IF($AC$2:$AC$5092=AC4799, $AT$2:$AT$5092), 0.75) + 1.5 * (PERCENTILE(IF($AC$2:$AC$5092=AC4799, $AT$2:$AT$5092), 0.75) - PERCENTILE(IF($AC$2:$AC$5092=AC4799, $AT$2:$AT$5092), 0.25))), "ตัด", "เก็บ"))</f>
        <v>เก็บ</v>
      </c>
      <c r="AW4799" s="1">
        <f t="shared" si="224"/>
        <v>13953.293816562818</v>
      </c>
      <c r="AX4799" s="1">
        <v>14426.372718098486</v>
      </c>
      <c r="AY4799" s="1">
        <v>2055.9210526315787</v>
      </c>
    </row>
    <row r="4800" spans="1:51" x14ac:dyDescent="0.2">
      <c r="A4800" s="3">
        <v>46117</v>
      </c>
      <c r="B4800">
        <v>46117</v>
      </c>
      <c r="C4800" t="s">
        <v>15124</v>
      </c>
      <c r="D4800" t="s">
        <v>66</v>
      </c>
      <c r="E4800" t="s">
        <v>124</v>
      </c>
      <c r="F4800" t="s">
        <v>431</v>
      </c>
      <c r="G4800" s="1">
        <v>0</v>
      </c>
      <c r="H4800" s="1">
        <v>0</v>
      </c>
      <c r="I4800" s="1">
        <v>0</v>
      </c>
      <c r="J4800" s="1">
        <v>0</v>
      </c>
      <c r="K4800" s="1">
        <v>0</v>
      </c>
      <c r="L4800" s="1">
        <v>0</v>
      </c>
      <c r="M4800" s="1">
        <v>0</v>
      </c>
      <c r="N4800" s="1">
        <v>0</v>
      </c>
      <c r="O4800" s="1">
        <v>1021</v>
      </c>
      <c r="P4800" t="s">
        <v>15125</v>
      </c>
      <c r="Q4800" s="2">
        <v>244447</v>
      </c>
      <c r="R4800" t="s">
        <v>55</v>
      </c>
      <c r="S4800">
        <v>0</v>
      </c>
      <c r="T4800" t="s">
        <v>88</v>
      </c>
      <c r="U4800" t="s">
        <v>254</v>
      </c>
      <c r="V4800" s="1">
        <v>0</v>
      </c>
      <c r="W4800" s="1">
        <v>0</v>
      </c>
      <c r="X4800" s="1">
        <v>1021</v>
      </c>
      <c r="Y4800" t="s">
        <v>88</v>
      </c>
      <c r="Z4800" t="s">
        <v>254</v>
      </c>
      <c r="AA4800" t="s">
        <v>15126</v>
      </c>
      <c r="AB4800" s="1">
        <v>0</v>
      </c>
      <c r="AC4800" s="4">
        <f>IF(ISNUMBER(MATCH(AD4800, $AD$2:AD4799, 0)), INDEX($AC$2:AC4799, MATCH(AD4800, $AD$2:AD4799, 0)), MAX($AC$2:AC4799)+1)</f>
        <v>39</v>
      </c>
      <c r="AD4800" t="str">
        <f t="shared" si="225"/>
        <v>แพร่-ลำปาง</v>
      </c>
      <c r="AE4800" t="s">
        <v>55</v>
      </c>
      <c r="AF4800" s="1">
        <v>0</v>
      </c>
      <c r="AG4800" s="1">
        <v>0</v>
      </c>
      <c r="AH4800" s="1">
        <v>0</v>
      </c>
      <c r="AI4800" t="s">
        <v>15127</v>
      </c>
      <c r="AJ4800" s="1">
        <v>1</v>
      </c>
      <c r="AK4800" s="1">
        <v>0</v>
      </c>
      <c r="AL4800" s="1">
        <v>0</v>
      </c>
      <c r="AM4800" s="1">
        <v>0</v>
      </c>
      <c r="AN4800" s="1">
        <v>0</v>
      </c>
      <c r="AO4800" s="1">
        <v>0</v>
      </c>
      <c r="AP4800" s="1">
        <v>0</v>
      </c>
      <c r="AQ4800" s="1">
        <v>0</v>
      </c>
      <c r="AR4800" s="1">
        <v>1021</v>
      </c>
      <c r="AS4800" s="1">
        <v>192.28333333333333</v>
      </c>
      <c r="AT4800" s="1">
        <f>Table1[[#This Row],[รวมต้นทุนค่าเดินทาง]]+Table1[[#This Row],[รวมต้นทุนค่าซ่อม]]+Table1[[#This Row],[รวมค่าเสื่อม]]</f>
        <v>1597.5046448087433</v>
      </c>
      <c r="AU4800" s="1">
        <f t="shared" si="223"/>
        <v>3696.7320206742324</v>
      </c>
      <c r="AV4800" s="1" t="str" cm="1">
        <f t="array" ref="AV4800">IF(AC4800&lt;4, "เก็บ", IF(OR(AT4800 &lt; PERCENTILE(IF($AC$2:$AC$5092=AC4800, $AT$2:$AT$5092), 0.25) - 1.5 * (PERCENTILE(IF($AC$2:$AC$5092=AC4800, $AT$2:$AT$5092), 0.75) - PERCENTILE(IF($AC$2:$AC$5092=AC4800, $AT$2:$AT$5092), 0.25)), AT4800 &gt; PERCENTILE(IF($AC$2:$AC$5092=AC4800, $AT$2:$AT$5092), 0.75) + 1.5 * (PERCENTILE(IF($AC$2:$AC$5092=AC4800, $AT$2:$AT$5092), 0.75) - PERCENTILE(IF($AC$2:$AC$5092=AC4800, $AT$2:$AT$5092), 0.25))), "ตัด", "เก็บ"))</f>
        <v>เก็บ</v>
      </c>
      <c r="AW4800" s="1">
        <f t="shared" si="224"/>
        <v>3303.6954086440583</v>
      </c>
      <c r="AX4800" s="1">
        <v>2449.0585033856746</v>
      </c>
      <c r="AY4800" s="1">
        <v>384.22131147540983</v>
      </c>
    </row>
    <row r="4801" spans="1:51" x14ac:dyDescent="0.2">
      <c r="A4801" s="3">
        <v>46118</v>
      </c>
      <c r="B4801">
        <v>46118</v>
      </c>
      <c r="C4801" t="s">
        <v>15128</v>
      </c>
      <c r="D4801" t="s">
        <v>66</v>
      </c>
      <c r="E4801" t="s">
        <v>124</v>
      </c>
      <c r="F4801" t="s">
        <v>529</v>
      </c>
      <c r="G4801" s="1">
        <v>1583</v>
      </c>
      <c r="H4801" s="1">
        <v>0</v>
      </c>
      <c r="I4801" s="1">
        <v>500</v>
      </c>
      <c r="J4801" s="1">
        <v>0</v>
      </c>
      <c r="K4801" s="1">
        <v>0</v>
      </c>
      <c r="L4801" s="1">
        <v>0</v>
      </c>
      <c r="M4801" s="1">
        <v>0</v>
      </c>
      <c r="N4801" s="1">
        <v>0</v>
      </c>
      <c r="O4801" s="1">
        <v>2083</v>
      </c>
      <c r="P4801" t="s">
        <v>15129</v>
      </c>
      <c r="Q4801" s="2">
        <v>244445</v>
      </c>
      <c r="R4801" t="s">
        <v>70</v>
      </c>
      <c r="S4801">
        <v>0</v>
      </c>
      <c r="T4801" t="s">
        <v>594</v>
      </c>
      <c r="U4801" t="s">
        <v>161</v>
      </c>
      <c r="V4801" s="1">
        <v>0</v>
      </c>
      <c r="W4801" s="1">
        <v>0</v>
      </c>
      <c r="X4801" s="1">
        <v>0</v>
      </c>
      <c r="AA4801" t="s">
        <v>58</v>
      </c>
      <c r="AB4801" s="1">
        <v>0</v>
      </c>
      <c r="AC4801" s="4">
        <f>IF(ISNUMBER(MATCH(AD4801, $AD$2:AD4800, 0)), INDEX($AC$2:AC4800, MATCH(AD4801, $AD$2:AD4800, 0)), MAX($AC$2:AC4800)+1)</f>
        <v>16</v>
      </c>
      <c r="AD4801" t="str">
        <f t="shared" si="225"/>
        <v>ลำพูน-พุทธมณฑลสาย 2</v>
      </c>
      <c r="AE4801" t="s">
        <v>73</v>
      </c>
      <c r="AF4801" s="1">
        <v>0</v>
      </c>
      <c r="AG4801" s="1">
        <v>0</v>
      </c>
      <c r="AH4801" s="1">
        <v>0</v>
      </c>
      <c r="AI4801" t="s">
        <v>15130</v>
      </c>
      <c r="AJ4801" s="1">
        <v>1</v>
      </c>
      <c r="AK4801" s="1">
        <v>720</v>
      </c>
      <c r="AL4801" s="1">
        <v>720</v>
      </c>
      <c r="AM4801" s="1">
        <v>1</v>
      </c>
      <c r="AN4801" s="1">
        <v>0</v>
      </c>
      <c r="AO4801" s="1">
        <v>0</v>
      </c>
      <c r="AP4801" s="1">
        <v>0</v>
      </c>
      <c r="AQ4801" s="1">
        <v>0</v>
      </c>
      <c r="AR4801" s="1">
        <v>2083</v>
      </c>
      <c r="AS4801" s="1">
        <v>87.418833737973202</v>
      </c>
      <c r="AT4801" s="1">
        <f>Table1[[#This Row],[รวมต้นทุนค่าเดินทาง]]+Table1[[#This Row],[รวมต้นทุนค่าซ่อม]]+Table1[[#This Row],[รวมค่าเสื่อม]]</f>
        <v>3885.9508703512456</v>
      </c>
      <c r="AU4801" s="1">
        <f t="shared" si="223"/>
        <v>5163.6846887306729</v>
      </c>
      <c r="AV4801" s="1" t="str" cm="1">
        <f t="array" ref="AV4801">IF(AC4801&lt;4, "เก็บ", IF(OR(AT4801 &lt; PERCENTILE(IF($AC$2:$AC$5092=AC4801, $AT$2:$AT$5092), 0.25) - 1.5 * (PERCENTILE(IF($AC$2:$AC$5092=AC4801, $AT$2:$AT$5092), 0.75) - PERCENTILE(IF($AC$2:$AC$5092=AC4801, $AT$2:$AT$5092), 0.25)), AT4801 &gt; PERCENTILE(IF($AC$2:$AC$5092=AC4801, $AT$2:$AT$5092), 0.75) + 1.5 * (PERCENTILE(IF($AC$2:$AC$5092=AC4801, $AT$2:$AT$5092), 0.75) - PERCENTILE(IF($AC$2:$AC$5092=AC4801, $AT$2:$AT$5092), 0.25))), "ตัด", "เก็บ"))</f>
        <v>เก็บ</v>
      </c>
      <c r="AW4801" s="1">
        <f t="shared" si="224"/>
        <v>5163.6846887306729</v>
      </c>
      <c r="AX4801" s="1">
        <v>3458.2701410564205</v>
      </c>
      <c r="AY4801" s="1">
        <v>1715.5320366132723</v>
      </c>
    </row>
    <row r="4802" spans="1:51" x14ac:dyDescent="0.2">
      <c r="A4802" s="3">
        <v>46118</v>
      </c>
      <c r="B4802">
        <v>46118</v>
      </c>
      <c r="C4802" t="s">
        <v>15131</v>
      </c>
      <c r="D4802" t="s">
        <v>66</v>
      </c>
      <c r="E4802" t="s">
        <v>124</v>
      </c>
      <c r="F4802" t="s">
        <v>420</v>
      </c>
      <c r="G4802" s="1">
        <v>0</v>
      </c>
      <c r="H4802" s="1">
        <v>1021</v>
      </c>
      <c r="I4802" s="1">
        <v>400</v>
      </c>
      <c r="J4802" s="1">
        <v>0</v>
      </c>
      <c r="K4802" s="1">
        <v>0</v>
      </c>
      <c r="L4802" s="1">
        <v>0</v>
      </c>
      <c r="M4802" s="1">
        <v>0</v>
      </c>
      <c r="N4802" s="1">
        <v>0</v>
      </c>
      <c r="O4802" s="1">
        <v>400</v>
      </c>
      <c r="P4802" t="s">
        <v>15132</v>
      </c>
      <c r="Q4802" s="2">
        <v>244445</v>
      </c>
      <c r="R4802" t="s">
        <v>70</v>
      </c>
      <c r="S4802">
        <v>0</v>
      </c>
      <c r="T4802" t="s">
        <v>254</v>
      </c>
      <c r="U4802" t="s">
        <v>161</v>
      </c>
      <c r="V4802" s="1">
        <v>0</v>
      </c>
      <c r="W4802" s="1">
        <v>0</v>
      </c>
      <c r="X4802" s="1">
        <v>0</v>
      </c>
      <c r="AA4802" t="s">
        <v>58</v>
      </c>
      <c r="AB4802" s="1">
        <v>0</v>
      </c>
      <c r="AC4802" s="4">
        <f>IF(ISNUMBER(MATCH(AD4802, $AD$2:AD4801, 0)), INDEX($AC$2:AC4801, MATCH(AD4802, $AD$2:AD4801, 0)), MAX($AC$2:AC4801)+1)</f>
        <v>11</v>
      </c>
      <c r="AD4802" t="str">
        <f t="shared" si="225"/>
        <v>ลำปาง-พุทธมณฑลสาย 2</v>
      </c>
      <c r="AE4802" t="s">
        <v>73</v>
      </c>
      <c r="AF4802" s="1">
        <v>0</v>
      </c>
      <c r="AG4802" s="1">
        <v>0</v>
      </c>
      <c r="AH4802" s="1">
        <v>0</v>
      </c>
      <c r="AI4802" t="s">
        <v>15133</v>
      </c>
      <c r="AJ4802" s="1">
        <v>1</v>
      </c>
      <c r="AK4802" s="1">
        <v>720</v>
      </c>
      <c r="AL4802" s="1">
        <v>720</v>
      </c>
      <c r="AM4802" s="1">
        <v>1</v>
      </c>
      <c r="AN4802" s="1">
        <v>0</v>
      </c>
      <c r="AO4802" s="1">
        <v>0</v>
      </c>
      <c r="AP4802" s="1">
        <v>0</v>
      </c>
      <c r="AQ4802" s="1">
        <v>0</v>
      </c>
      <c r="AR4802" s="1">
        <v>1421</v>
      </c>
      <c r="AS4802" s="1">
        <v>142.44557757921527</v>
      </c>
      <c r="AT4802" s="1">
        <f>Table1[[#This Row],[รวมต้นทุนค่าเดินทาง]]+Table1[[#This Row],[รวมต้นทุนค่าซ่อม]]+Table1[[#This Row],[รวมค่าเสื่อม]]</f>
        <v>3735.1227927690888</v>
      </c>
      <c r="AU4802" s="1">
        <f t="shared" si="223"/>
        <v>4930.4097489270907</v>
      </c>
      <c r="AV4802" s="1" t="str" cm="1">
        <f t="array" ref="AV4802">IF(AC4802&lt;4, "เก็บ", IF(OR(AT4802 &lt; PERCENTILE(IF($AC$2:$AC$5092=AC4802, $AT$2:$AT$5092), 0.25) - 1.5 * (PERCENTILE(IF($AC$2:$AC$5092=AC4802, $AT$2:$AT$5092), 0.75) - PERCENTILE(IF($AC$2:$AC$5092=AC4802, $AT$2:$AT$5092), 0.25)), AT4802 &gt; PERCENTILE(IF($AC$2:$AC$5092=AC4802, $AT$2:$AT$5092), 0.75) + 1.5 * (PERCENTILE(IF($AC$2:$AC$5092=AC4802, $AT$2:$AT$5092), 0.75) - PERCENTILE(IF($AC$2:$AC$5092=AC4802, $AT$2:$AT$5092), 0.25))), "ตัด", "เก็บ"))</f>
        <v>เก็บ</v>
      </c>
      <c r="AW4802" s="1">
        <f t="shared" si="224"/>
        <v>4496.4734610911819</v>
      </c>
      <c r="AX4802" s="1">
        <v>2927.9145864762854</v>
      </c>
      <c r="AY4802" s="1">
        <v>2171.6772151898736</v>
      </c>
    </row>
    <row r="4803" spans="1:51" x14ac:dyDescent="0.2">
      <c r="A4803" s="3">
        <v>46118</v>
      </c>
      <c r="B4803">
        <v>46118</v>
      </c>
      <c r="C4803" t="s">
        <v>15134</v>
      </c>
      <c r="D4803" t="s">
        <v>66</v>
      </c>
      <c r="E4803" t="s">
        <v>124</v>
      </c>
      <c r="F4803" t="s">
        <v>190</v>
      </c>
      <c r="G4803" s="1">
        <v>0</v>
      </c>
      <c r="H4803" s="1">
        <v>868</v>
      </c>
      <c r="I4803" s="1">
        <v>400</v>
      </c>
      <c r="J4803" s="1">
        <v>0</v>
      </c>
      <c r="K4803" s="1">
        <v>0</v>
      </c>
      <c r="L4803" s="1">
        <v>0</v>
      </c>
      <c r="M4803" s="1">
        <v>0</v>
      </c>
      <c r="N4803" s="1">
        <v>0</v>
      </c>
      <c r="O4803" s="1">
        <v>400</v>
      </c>
      <c r="P4803" t="s">
        <v>15135</v>
      </c>
      <c r="Q4803" s="2">
        <v>244445</v>
      </c>
      <c r="R4803" t="s">
        <v>70</v>
      </c>
      <c r="S4803">
        <v>0</v>
      </c>
      <c r="T4803" t="s">
        <v>254</v>
      </c>
      <c r="U4803" t="s">
        <v>93</v>
      </c>
      <c r="V4803" s="1">
        <v>0</v>
      </c>
      <c r="W4803" s="1">
        <v>0</v>
      </c>
      <c r="X4803" s="1">
        <v>0</v>
      </c>
      <c r="AA4803" t="s">
        <v>58</v>
      </c>
      <c r="AB4803" s="1">
        <v>0</v>
      </c>
      <c r="AC4803" s="4">
        <f>IF(ISNUMBER(MATCH(AD4803, $AD$2:AD4802, 0)), INDEX($AC$2:AC4802, MATCH(AD4803, $AD$2:AD4802, 0)), MAX($AC$2:AC4802)+1)</f>
        <v>14</v>
      </c>
      <c r="AD4803" t="str">
        <f t="shared" si="225"/>
        <v>ลำปาง-ตลาดไท</v>
      </c>
      <c r="AE4803" t="s">
        <v>73</v>
      </c>
      <c r="AF4803" s="1">
        <v>0</v>
      </c>
      <c r="AG4803" s="1">
        <v>0</v>
      </c>
      <c r="AH4803" s="1">
        <v>0</v>
      </c>
      <c r="AI4803" t="s">
        <v>15136</v>
      </c>
      <c r="AJ4803" s="1">
        <v>1</v>
      </c>
      <c r="AK4803" s="1">
        <v>720</v>
      </c>
      <c r="AL4803" s="1">
        <v>720</v>
      </c>
      <c r="AM4803" s="1">
        <v>1</v>
      </c>
      <c r="AN4803" s="1">
        <v>0</v>
      </c>
      <c r="AO4803" s="1">
        <v>0</v>
      </c>
      <c r="AP4803" s="1">
        <v>0</v>
      </c>
      <c r="AQ4803" s="1">
        <v>0</v>
      </c>
      <c r="AR4803" s="1">
        <v>1268</v>
      </c>
      <c r="AS4803" s="1">
        <v>269.02109801202033</v>
      </c>
      <c r="AT4803" s="1">
        <f>Table1[[#This Row],[รวมต้นทุนค่าเดินทาง]]+Table1[[#This Row],[รวมต้นทุนค่าซ่อม]]+Table1[[#This Row],[รวมค่าเสื่อม]]</f>
        <v>3250.4245198220619</v>
      </c>
      <c r="AU4803" s="1" t="e">
        <f t="shared" ref="AU4803:AU4866" si="226">AVERAGEIF($AC$2:$AC$5092, AC4803, $AT$2:$AT$5092)</f>
        <v>#N/A</v>
      </c>
      <c r="AV4803" s="1" t="e" cm="1">
        <f t="array" ref="AV4803">IF(AC4803&lt;4, "เก็บ", IF(OR(AT4803 &lt; PERCENTILE(IF($AC$2:$AC$5092=AC4803, $AT$2:$AT$5092), 0.25) - 1.5 * (PERCENTILE(IF($AC$2:$AC$5092=AC4803, $AT$2:$AT$5092), 0.75) - PERCENTILE(IF($AC$2:$AC$5092=AC4803, $AT$2:$AT$5092), 0.25)), AT4803 &gt; PERCENTILE(IF($AC$2:$AC$5092=AC4803, $AT$2:$AT$5092), 0.75) + 1.5 * (PERCENTILE(IF($AC$2:$AC$5092=AC4803, $AT$2:$AT$5092), 0.75) - PERCENTILE(IF($AC$2:$AC$5092=AC4803, $AT$2:$AT$5092), 0.25))), "ตัด", "เก็บ"))</f>
        <v>#N/A</v>
      </c>
      <c r="AW4803" s="1" t="e">
        <f t="shared" ref="AW4803:AW4866" si="227">AVERAGEIFS($AT$2:$AT$5092, $AC$2:$AC$5092, AC4803, $AV$2:$AV$5092, "เก็บ")</f>
        <v>#DIV/0!</v>
      </c>
      <c r="AX4803" s="1">
        <v>2411.9362516169685</v>
      </c>
      <c r="AY4803" s="1">
        <v>1713.4034218100417</v>
      </c>
    </row>
    <row r="4804" spans="1:51" x14ac:dyDescent="0.2">
      <c r="A4804" s="3">
        <v>46118</v>
      </c>
      <c r="B4804">
        <v>46118</v>
      </c>
      <c r="C4804" t="s">
        <v>15137</v>
      </c>
      <c r="D4804" t="s">
        <v>66</v>
      </c>
      <c r="E4804" t="s">
        <v>124</v>
      </c>
      <c r="F4804" t="s">
        <v>655</v>
      </c>
      <c r="G4804" s="1">
        <v>0</v>
      </c>
      <c r="H4804" s="1">
        <v>868</v>
      </c>
      <c r="I4804" s="1">
        <v>400</v>
      </c>
      <c r="J4804" s="1">
        <v>0</v>
      </c>
      <c r="K4804" s="1">
        <v>0</v>
      </c>
      <c r="L4804" s="1">
        <v>0</v>
      </c>
      <c r="M4804" s="1">
        <v>0</v>
      </c>
      <c r="N4804" s="1">
        <v>0</v>
      </c>
      <c r="O4804" s="1">
        <v>400</v>
      </c>
      <c r="P4804" t="s">
        <v>15138</v>
      </c>
      <c r="Q4804" s="2">
        <v>244445</v>
      </c>
      <c r="R4804" t="s">
        <v>70</v>
      </c>
      <c r="S4804">
        <v>0</v>
      </c>
      <c r="T4804" t="s">
        <v>254</v>
      </c>
      <c r="U4804" t="s">
        <v>93</v>
      </c>
      <c r="V4804" s="1">
        <v>0</v>
      </c>
      <c r="W4804" s="1">
        <v>0</v>
      </c>
      <c r="X4804" s="1">
        <v>0</v>
      </c>
      <c r="AA4804" t="s">
        <v>58</v>
      </c>
      <c r="AB4804" s="1">
        <v>0</v>
      </c>
      <c r="AC4804" s="4">
        <f>IF(ISNUMBER(MATCH(AD4804, $AD$2:AD4803, 0)), INDEX($AC$2:AC4803, MATCH(AD4804, $AD$2:AD4803, 0)), MAX($AC$2:AC4803)+1)</f>
        <v>14</v>
      </c>
      <c r="AD4804" t="str">
        <f t="shared" si="225"/>
        <v>ลำปาง-ตลาดไท</v>
      </c>
      <c r="AE4804" t="s">
        <v>73</v>
      </c>
      <c r="AF4804" s="1">
        <v>0</v>
      </c>
      <c r="AG4804" s="1">
        <v>0</v>
      </c>
      <c r="AH4804" s="1">
        <v>0</v>
      </c>
      <c r="AI4804" t="s">
        <v>15139</v>
      </c>
      <c r="AJ4804" s="1">
        <v>1</v>
      </c>
      <c r="AK4804" s="1">
        <v>720</v>
      </c>
      <c r="AL4804" s="1">
        <v>720</v>
      </c>
      <c r="AM4804" s="1">
        <v>1</v>
      </c>
      <c r="AN4804" s="1">
        <v>0</v>
      </c>
      <c r="AO4804" s="1">
        <v>0</v>
      </c>
      <c r="AP4804" s="1">
        <v>0</v>
      </c>
      <c r="AQ4804" s="1">
        <v>0</v>
      </c>
      <c r="AR4804" s="1">
        <v>1268</v>
      </c>
      <c r="AS4804" s="1">
        <v>231.40915246832677</v>
      </c>
      <c r="AT4804" s="1">
        <f>Table1[[#This Row],[รวมต้นทุนค่าเดินทาง]]+Table1[[#This Row],[รวมต้นทุนค่าซ่อม]]+Table1[[#This Row],[รวมค่าเสื่อม]]</f>
        <v>3183.9000438151061</v>
      </c>
      <c r="AU4804" s="1" t="e">
        <f t="shared" si="226"/>
        <v>#N/A</v>
      </c>
      <c r="AV4804" s="1" t="e" cm="1">
        <f t="array" ref="AV4804">IF(AC4804&lt;4, "เก็บ", IF(OR(AT4804 &lt; PERCENTILE(IF($AC$2:$AC$5092=AC4804, $AT$2:$AT$5092), 0.25) - 1.5 * (PERCENTILE(IF($AC$2:$AC$5092=AC4804, $AT$2:$AT$5092), 0.75) - PERCENTILE(IF($AC$2:$AC$5092=AC4804, $AT$2:$AT$5092), 0.25)), AT4804 &gt; PERCENTILE(IF($AC$2:$AC$5092=AC4804, $AT$2:$AT$5092), 0.75) + 1.5 * (PERCENTILE(IF($AC$2:$AC$5092=AC4804, $AT$2:$AT$5092), 0.75) - PERCENTILE(IF($AC$2:$AC$5092=AC4804, $AT$2:$AT$5092), 0.25))), "ตัด", "เก็บ"))</f>
        <v>#N/A</v>
      </c>
      <c r="AW4804" s="1" t="e">
        <f t="shared" si="227"/>
        <v>#DIV/0!</v>
      </c>
      <c r="AX4804" s="1">
        <v>2411.9362516169685</v>
      </c>
      <c r="AY4804" s="1">
        <v>1684.4908913467793</v>
      </c>
    </row>
    <row r="4805" spans="1:51" x14ac:dyDescent="0.2">
      <c r="A4805" s="3">
        <v>46118</v>
      </c>
      <c r="B4805">
        <v>46118</v>
      </c>
      <c r="C4805" t="s">
        <v>15140</v>
      </c>
      <c r="D4805" t="s">
        <v>66</v>
      </c>
      <c r="E4805" t="s">
        <v>124</v>
      </c>
      <c r="F4805" t="s">
        <v>435</v>
      </c>
      <c r="G4805" s="1">
        <v>0</v>
      </c>
      <c r="H4805" s="1">
        <v>1583</v>
      </c>
      <c r="I4805" s="1">
        <v>500</v>
      </c>
      <c r="J4805" s="1">
        <v>0</v>
      </c>
      <c r="K4805" s="1">
        <v>0</v>
      </c>
      <c r="L4805" s="1">
        <v>0</v>
      </c>
      <c r="M4805" s="1">
        <v>0</v>
      </c>
      <c r="N4805" s="1">
        <v>0</v>
      </c>
      <c r="O4805" s="1">
        <v>500</v>
      </c>
      <c r="P4805" t="s">
        <v>15141</v>
      </c>
      <c r="Q4805" s="2">
        <v>244445</v>
      </c>
      <c r="R4805" t="s">
        <v>70</v>
      </c>
      <c r="S4805">
        <v>0</v>
      </c>
      <c r="T4805" t="s">
        <v>71</v>
      </c>
      <c r="U4805" t="s">
        <v>93</v>
      </c>
      <c r="V4805" s="1">
        <v>0</v>
      </c>
      <c r="W4805" s="1">
        <v>0</v>
      </c>
      <c r="X4805" s="1">
        <v>0</v>
      </c>
      <c r="AA4805" t="s">
        <v>58</v>
      </c>
      <c r="AB4805" s="1">
        <v>0</v>
      </c>
      <c r="AC4805" s="4">
        <f>IF(ISNUMBER(MATCH(AD4805, $AD$2:AD4804, 0)), INDEX($AC$2:AC4804, MATCH(AD4805, $AD$2:AD4804, 0)), MAX($AC$2:AC4804)+1)</f>
        <v>4</v>
      </c>
      <c r="AD4805" t="str">
        <f t="shared" si="225"/>
        <v>เชียงใหม่-ตลาดไท</v>
      </c>
      <c r="AE4805" t="s">
        <v>73</v>
      </c>
      <c r="AF4805" s="1">
        <v>0</v>
      </c>
      <c r="AG4805" s="1">
        <v>0</v>
      </c>
      <c r="AH4805" s="1">
        <v>0</v>
      </c>
      <c r="AI4805" t="s">
        <v>15142</v>
      </c>
      <c r="AJ4805" s="1">
        <v>1</v>
      </c>
      <c r="AK4805" s="1">
        <v>720</v>
      </c>
      <c r="AL4805" s="1">
        <v>720</v>
      </c>
      <c r="AM4805" s="1">
        <v>1</v>
      </c>
      <c r="AN4805" s="1">
        <v>0</v>
      </c>
      <c r="AO4805" s="1">
        <v>0</v>
      </c>
      <c r="AP4805" s="1">
        <v>0</v>
      </c>
      <c r="AQ4805" s="1">
        <v>0</v>
      </c>
      <c r="AR4805" s="1">
        <v>2083</v>
      </c>
      <c r="AS4805" s="1">
        <v>256.27222222222224</v>
      </c>
      <c r="AT4805" s="1">
        <f>Table1[[#This Row],[รวมต้นทุนค่าเดินทาง]]+Table1[[#This Row],[รวมต้นทุนค่าซ่อม]]+Table1[[#This Row],[รวมค่าเสื่อม]]</f>
        <v>4067.8350241545895</v>
      </c>
      <c r="AU4805" s="1">
        <f t="shared" si="226"/>
        <v>4256.109283997258</v>
      </c>
      <c r="AV4805" s="1" t="str" cm="1">
        <f t="array" ref="AV4805">IF(AC4805&lt;4, "เก็บ", IF(OR(AT4805 &lt; PERCENTILE(IF($AC$2:$AC$5092=AC4805, $AT$2:$AT$5092), 0.25) - 1.5 * (PERCENTILE(IF($AC$2:$AC$5092=AC4805, $AT$2:$AT$5092), 0.75) - PERCENTILE(IF($AC$2:$AC$5092=AC4805, $AT$2:$AT$5092), 0.25)), AT4805 &gt; PERCENTILE(IF($AC$2:$AC$5092=AC4805, $AT$2:$AT$5092), 0.75) + 1.5 * (PERCENTILE(IF($AC$2:$AC$5092=AC4805, $AT$2:$AT$5092), 0.75) - PERCENTILE(IF($AC$2:$AC$5092=AC4805, $AT$2:$AT$5092), 0.25))), "ตัด", "เก็บ"))</f>
        <v>เก็บ</v>
      </c>
      <c r="AW4805" s="1">
        <f t="shared" si="227"/>
        <v>3807.0727671795808</v>
      </c>
      <c r="AX4805" s="1">
        <v>2335.0230876608157</v>
      </c>
      <c r="AY4805" s="1">
        <v>1728.5628019323672</v>
      </c>
    </row>
    <row r="4806" spans="1:51" x14ac:dyDescent="0.2">
      <c r="A4806" s="3">
        <v>46118</v>
      </c>
      <c r="B4806">
        <v>46118</v>
      </c>
      <c r="C4806" t="s">
        <v>15143</v>
      </c>
      <c r="D4806" t="s">
        <v>66</v>
      </c>
      <c r="E4806" t="s">
        <v>124</v>
      </c>
      <c r="F4806" t="s">
        <v>679</v>
      </c>
      <c r="G4806" s="1">
        <v>0</v>
      </c>
      <c r="H4806" s="1">
        <v>0</v>
      </c>
      <c r="I4806" s="1">
        <v>500</v>
      </c>
      <c r="J4806" s="1">
        <v>0</v>
      </c>
      <c r="K4806" s="1">
        <v>0</v>
      </c>
      <c r="L4806" s="1">
        <v>0</v>
      </c>
      <c r="M4806" s="1">
        <v>0</v>
      </c>
      <c r="N4806" s="1">
        <v>562</v>
      </c>
      <c r="O4806" s="1">
        <v>1624</v>
      </c>
      <c r="P4806" t="s">
        <v>15144</v>
      </c>
      <c r="Q4806" s="2">
        <v>244445</v>
      </c>
      <c r="R4806" t="s">
        <v>70</v>
      </c>
      <c r="S4806">
        <v>0</v>
      </c>
      <c r="T4806" t="s">
        <v>88</v>
      </c>
      <c r="U4806" t="s">
        <v>93</v>
      </c>
      <c r="V4806" s="1">
        <v>1225</v>
      </c>
      <c r="W4806" s="1">
        <v>0</v>
      </c>
      <c r="X4806" s="1">
        <v>562</v>
      </c>
      <c r="Y4806" t="s">
        <v>372</v>
      </c>
      <c r="Z4806" t="s">
        <v>88</v>
      </c>
      <c r="AA4806" t="s">
        <v>15145</v>
      </c>
      <c r="AB4806" s="1">
        <v>0</v>
      </c>
      <c r="AC4806" s="4">
        <f>IF(ISNUMBER(MATCH(AD4806, $AD$2:AD4805, 0)), INDEX($AC$2:AC4805, MATCH(AD4806, $AD$2:AD4805, 0)), MAX($AC$2:AC4805)+1)</f>
        <v>51</v>
      </c>
      <c r="AD4806" t="str">
        <f t="shared" si="225"/>
        <v>แพร่-ตลาดไท</v>
      </c>
      <c r="AE4806" t="s">
        <v>73</v>
      </c>
      <c r="AF4806" s="1">
        <v>0</v>
      </c>
      <c r="AG4806" s="1">
        <v>0</v>
      </c>
      <c r="AH4806" s="1">
        <v>0</v>
      </c>
      <c r="AI4806" t="s">
        <v>15146</v>
      </c>
      <c r="AJ4806" s="1">
        <v>1</v>
      </c>
      <c r="AK4806" s="1">
        <v>572</v>
      </c>
      <c r="AL4806" s="1">
        <v>572</v>
      </c>
      <c r="AM4806" s="1">
        <v>1</v>
      </c>
      <c r="AN4806" s="1">
        <v>0</v>
      </c>
      <c r="AO4806" s="1">
        <v>0</v>
      </c>
      <c r="AP4806" s="1">
        <v>0</v>
      </c>
      <c r="AQ4806" s="1">
        <v>0</v>
      </c>
      <c r="AR4806" s="1">
        <v>2849</v>
      </c>
      <c r="AS4806" s="1">
        <v>276.45927083333333</v>
      </c>
      <c r="AT4806" s="1">
        <f>Table1[[#This Row],[รวมต้นทุนค่าเดินทาง]]+Table1[[#This Row],[รวมต้นทุนค่าซ่อม]]+Table1[[#This Row],[รวมค่าเสื่อม]]</f>
        <v>4721.6771312557394</v>
      </c>
      <c r="AU4806" s="1">
        <f t="shared" si="226"/>
        <v>4737.6107634746759</v>
      </c>
      <c r="AV4806" s="1" t="str" cm="1">
        <f t="array" ref="AV4806">IF(AC4806&lt;4, "เก็บ", IF(OR(AT4806 &lt; PERCENTILE(IF($AC$2:$AC$5092=AC4806, $AT$2:$AT$5092), 0.25) - 1.5 * (PERCENTILE(IF($AC$2:$AC$5092=AC4806, $AT$2:$AT$5092), 0.75) - PERCENTILE(IF($AC$2:$AC$5092=AC4806, $AT$2:$AT$5092), 0.25)), AT4806 &gt; PERCENTILE(IF($AC$2:$AC$5092=AC4806, $AT$2:$AT$5092), 0.75) + 1.5 * (PERCENTILE(IF($AC$2:$AC$5092=AC4806, $AT$2:$AT$5092), 0.75) - PERCENTILE(IF($AC$2:$AC$5092=AC4806, $AT$2:$AT$5092), 0.25))), "ตัด", "เก็บ"))</f>
        <v>เก็บ</v>
      </c>
      <c r="AW4806" s="1">
        <f t="shared" si="227"/>
        <v>4487.1668970521196</v>
      </c>
      <c r="AX4806" s="1">
        <v>3014.4338711558335</v>
      </c>
      <c r="AY4806" s="1">
        <v>1596.2178604224059</v>
      </c>
    </row>
    <row r="4807" spans="1:51" x14ac:dyDescent="0.2">
      <c r="A4807" s="3">
        <v>46119</v>
      </c>
      <c r="B4807">
        <v>46119</v>
      </c>
      <c r="C4807" t="s">
        <v>15147</v>
      </c>
      <c r="D4807" t="s">
        <v>66</v>
      </c>
      <c r="E4807" t="s">
        <v>124</v>
      </c>
      <c r="F4807" t="s">
        <v>324</v>
      </c>
      <c r="G4807" s="1">
        <v>1430</v>
      </c>
      <c r="H4807" s="1">
        <v>0</v>
      </c>
      <c r="I4807" s="1">
        <v>400</v>
      </c>
      <c r="J4807" s="1">
        <v>0</v>
      </c>
      <c r="K4807" s="1">
        <v>0</v>
      </c>
      <c r="L4807" s="1">
        <v>0</v>
      </c>
      <c r="M4807" s="1">
        <v>0</v>
      </c>
      <c r="N4807" s="1">
        <v>0</v>
      </c>
      <c r="O4807" s="1">
        <v>1830</v>
      </c>
      <c r="P4807" t="s">
        <v>15148</v>
      </c>
      <c r="Q4807" s="2">
        <v>244446</v>
      </c>
      <c r="R4807" t="s">
        <v>70</v>
      </c>
      <c r="S4807">
        <v>0</v>
      </c>
      <c r="T4807" t="s">
        <v>254</v>
      </c>
      <c r="U4807" t="s">
        <v>161</v>
      </c>
      <c r="V4807" s="1">
        <v>0</v>
      </c>
      <c r="W4807" s="1">
        <v>0</v>
      </c>
      <c r="X4807" s="1">
        <v>0</v>
      </c>
      <c r="AA4807" t="s">
        <v>58</v>
      </c>
      <c r="AB4807" s="1">
        <v>0</v>
      </c>
      <c r="AC4807" s="4">
        <f>IF(ISNUMBER(MATCH(AD4807, $AD$2:AD4806, 0)), INDEX($AC$2:AC4806, MATCH(AD4807, $AD$2:AD4806, 0)), MAX($AC$2:AC4806)+1)</f>
        <v>11</v>
      </c>
      <c r="AD4807" t="str">
        <f t="shared" si="225"/>
        <v>ลำปาง-พุทธมณฑลสาย 2</v>
      </c>
      <c r="AE4807" t="s">
        <v>73</v>
      </c>
      <c r="AF4807" s="1">
        <v>0</v>
      </c>
      <c r="AG4807" s="1">
        <v>0</v>
      </c>
      <c r="AH4807" s="1">
        <v>0</v>
      </c>
      <c r="AI4807" t="s">
        <v>15149</v>
      </c>
      <c r="AJ4807" s="1">
        <v>1</v>
      </c>
      <c r="AK4807" s="1">
        <v>720</v>
      </c>
      <c r="AL4807" s="1">
        <v>720</v>
      </c>
      <c r="AM4807" s="1">
        <v>1</v>
      </c>
      <c r="AN4807" s="1">
        <v>0</v>
      </c>
      <c r="AO4807" s="1">
        <v>0</v>
      </c>
      <c r="AP4807" s="1">
        <v>0</v>
      </c>
      <c r="AQ4807" s="1">
        <v>0</v>
      </c>
      <c r="AR4807" s="1">
        <v>1830</v>
      </c>
      <c r="AS4807" s="1">
        <v>566.9436118573318</v>
      </c>
      <c r="AT4807" s="1">
        <f>Table1[[#This Row],[รวมต้นทุนค่าเดินทาง]]+Table1[[#This Row],[รวมต้นทุนค่าซ่อม]]+Table1[[#This Row],[รวมค่าเสื่อม]]</f>
        <v>4775.5977762257817</v>
      </c>
      <c r="AU4807" s="1">
        <f t="shared" si="226"/>
        <v>4930.4097489270907</v>
      </c>
      <c r="AV4807" s="1" t="str" cm="1">
        <f t="array" ref="AV4807">IF(AC4807&lt;4, "เก็บ", IF(OR(AT4807 &lt; PERCENTILE(IF($AC$2:$AC$5092=AC4807, $AT$2:$AT$5092), 0.25) - 1.5 * (PERCENTILE(IF($AC$2:$AC$5092=AC4807, $AT$2:$AT$5092), 0.75) - PERCENTILE(IF($AC$2:$AC$5092=AC4807, $AT$2:$AT$5092), 0.25)), AT4807 &gt; PERCENTILE(IF($AC$2:$AC$5092=AC4807, $AT$2:$AT$5092), 0.75) + 1.5 * (PERCENTILE(IF($AC$2:$AC$5092=AC4807, $AT$2:$AT$5092), 0.75) - PERCENTILE(IF($AC$2:$AC$5092=AC4807, $AT$2:$AT$5092), 0.25))), "ตัด", "เก็บ"))</f>
        <v>เก็บ</v>
      </c>
      <c r="AW4807" s="1">
        <f t="shared" si="227"/>
        <v>4496.4734610911819</v>
      </c>
      <c r="AX4807" s="1">
        <v>2927.9145864762854</v>
      </c>
      <c r="AY4807" s="1">
        <v>2378.65416436845</v>
      </c>
    </row>
    <row r="4808" spans="1:51" x14ac:dyDescent="0.2">
      <c r="A4808" s="3">
        <v>46119</v>
      </c>
      <c r="B4808">
        <v>46119</v>
      </c>
      <c r="C4808" t="s">
        <v>15150</v>
      </c>
      <c r="D4808" t="s">
        <v>66</v>
      </c>
      <c r="E4808" t="s">
        <v>67</v>
      </c>
      <c r="F4808" t="s">
        <v>1010</v>
      </c>
      <c r="G4808" s="1">
        <v>1021</v>
      </c>
      <c r="H4808" s="1">
        <v>0</v>
      </c>
      <c r="I4808" s="1">
        <v>400</v>
      </c>
      <c r="J4808" s="1">
        <v>0</v>
      </c>
      <c r="K4808" s="1">
        <v>0</v>
      </c>
      <c r="L4808" s="1">
        <v>0</v>
      </c>
      <c r="M4808" s="1">
        <v>0</v>
      </c>
      <c r="N4808" s="1">
        <v>0</v>
      </c>
      <c r="O4808" s="1">
        <v>1421</v>
      </c>
      <c r="P4808" t="s">
        <v>15151</v>
      </c>
      <c r="Q4808" s="2">
        <v>244446</v>
      </c>
      <c r="R4808" t="s">
        <v>70</v>
      </c>
      <c r="S4808">
        <v>0</v>
      </c>
      <c r="T4808" t="s">
        <v>254</v>
      </c>
      <c r="U4808" t="s">
        <v>161</v>
      </c>
      <c r="V4808" s="1">
        <v>0</v>
      </c>
      <c r="W4808" s="1">
        <v>0</v>
      </c>
      <c r="X4808" s="1">
        <v>0</v>
      </c>
      <c r="AA4808" t="s">
        <v>58</v>
      </c>
      <c r="AB4808" s="1">
        <v>0</v>
      </c>
      <c r="AC4808" s="4">
        <f>IF(ISNUMBER(MATCH(AD4808, $AD$2:AD4807, 0)), INDEX($AC$2:AC4807, MATCH(AD4808, $AD$2:AD4807, 0)), MAX($AC$2:AC4807)+1)</f>
        <v>11</v>
      </c>
      <c r="AD4808" t="str">
        <f t="shared" ref="AD4808:AD4871" si="228">T4808&amp;"-"&amp;U4808</f>
        <v>ลำปาง-พุทธมณฑลสาย 2</v>
      </c>
      <c r="AE4808" t="s">
        <v>73</v>
      </c>
      <c r="AF4808" s="1">
        <v>0</v>
      </c>
      <c r="AG4808" s="1">
        <v>0</v>
      </c>
      <c r="AH4808" s="1">
        <v>0</v>
      </c>
      <c r="AI4808" t="s">
        <v>15152</v>
      </c>
      <c r="AJ4808" s="1">
        <v>1</v>
      </c>
      <c r="AK4808" s="1">
        <v>720</v>
      </c>
      <c r="AL4808" s="1">
        <v>720</v>
      </c>
      <c r="AM4808" s="1">
        <v>1</v>
      </c>
      <c r="AN4808" s="1">
        <v>0</v>
      </c>
      <c r="AO4808" s="1">
        <v>0</v>
      </c>
      <c r="AP4808" s="1">
        <v>0</v>
      </c>
      <c r="AQ4808" s="1">
        <v>0</v>
      </c>
      <c r="AR4808" s="1">
        <v>1421</v>
      </c>
      <c r="AS4808" s="1">
        <v>233.89333333333335</v>
      </c>
      <c r="AT4808" s="1">
        <f>Table1[[#This Row],[รวมต้นทุนค่าเดินทาง]]+Table1[[#This Row],[รวมต้นทุนค่าซ่อม]]+Table1[[#This Row],[รวมค่าเสื่อม]]</f>
        <v>3472.1487681159424</v>
      </c>
      <c r="AU4808" s="1">
        <f t="shared" si="226"/>
        <v>4930.4097489270907</v>
      </c>
      <c r="AV4808" s="1" t="str" cm="1">
        <f t="array" ref="AV4808">IF(AC4808&lt;4, "เก็บ", IF(OR(AT4808 &lt; PERCENTILE(IF($AC$2:$AC$5092=AC4808, $AT$2:$AT$5092), 0.25) - 1.5 * (PERCENTILE(IF($AC$2:$AC$5092=AC4808, $AT$2:$AT$5092), 0.75) - PERCENTILE(IF($AC$2:$AC$5092=AC4808, $AT$2:$AT$5092), 0.25)), AT4808 &gt; PERCENTILE(IF($AC$2:$AC$5092=AC4808, $AT$2:$AT$5092), 0.75) + 1.5 * (PERCENTILE(IF($AC$2:$AC$5092=AC4808, $AT$2:$AT$5092), 0.75) - PERCENTILE(IF($AC$2:$AC$5092=AC4808, $AT$2:$AT$5092), 0.25))), "ตัด", "เก็บ"))</f>
        <v>เก็บ</v>
      </c>
      <c r="AW4808" s="1">
        <f t="shared" si="227"/>
        <v>4496.4734610911819</v>
      </c>
      <c r="AX4808" s="1">
        <v>2927.9145864762854</v>
      </c>
      <c r="AY4808" s="1">
        <v>1817.2554347826087</v>
      </c>
    </row>
    <row r="4809" spans="1:51" x14ac:dyDescent="0.2">
      <c r="A4809" s="3">
        <v>46119</v>
      </c>
      <c r="B4809">
        <v>46119</v>
      </c>
      <c r="C4809" t="s">
        <v>15153</v>
      </c>
      <c r="D4809" t="s">
        <v>51</v>
      </c>
      <c r="E4809" t="s">
        <v>52</v>
      </c>
      <c r="F4809" t="s">
        <v>1659</v>
      </c>
      <c r="G4809" s="1">
        <v>13761</v>
      </c>
      <c r="H4809" s="1">
        <v>0</v>
      </c>
      <c r="I4809" s="1">
        <v>1900</v>
      </c>
      <c r="J4809" s="1">
        <v>0</v>
      </c>
      <c r="K4809" s="1">
        <v>0</v>
      </c>
      <c r="L4809" s="1">
        <v>0</v>
      </c>
      <c r="M4809" s="1">
        <v>0</v>
      </c>
      <c r="N4809" s="1">
        <v>0</v>
      </c>
      <c r="O4809" s="1">
        <v>15661</v>
      </c>
      <c r="P4809" t="s">
        <v>15154</v>
      </c>
      <c r="Q4809" s="2">
        <v>244447</v>
      </c>
      <c r="R4809" t="s">
        <v>55</v>
      </c>
      <c r="S4809">
        <v>0</v>
      </c>
      <c r="T4809" t="s">
        <v>71</v>
      </c>
      <c r="U4809" t="s">
        <v>57</v>
      </c>
      <c r="V4809" s="1">
        <v>0</v>
      </c>
      <c r="W4809" s="1">
        <v>0</v>
      </c>
      <c r="X4809" s="1">
        <v>0</v>
      </c>
      <c r="AA4809" t="s">
        <v>58</v>
      </c>
      <c r="AB4809" s="1">
        <v>0</v>
      </c>
      <c r="AC4809" s="4">
        <f>IF(ISNUMBER(MATCH(AD4809, $AD$2:AD4808, 0)), INDEX($AC$2:AC4808, MATCH(AD4809, $AD$2:AD4808, 0)), MAX($AC$2:AC4808)+1)</f>
        <v>10</v>
      </c>
      <c r="AD4809" t="str">
        <f t="shared" si="228"/>
        <v>เชียงใหม่-กองลอย</v>
      </c>
      <c r="AE4809" t="s">
        <v>55</v>
      </c>
      <c r="AF4809" s="1">
        <v>0</v>
      </c>
      <c r="AG4809" s="1">
        <v>0</v>
      </c>
      <c r="AH4809" s="1">
        <v>0</v>
      </c>
      <c r="AI4809" t="s">
        <v>15155</v>
      </c>
      <c r="AJ4809" s="1">
        <v>1</v>
      </c>
      <c r="AK4809" s="1">
        <v>0</v>
      </c>
      <c r="AL4809" s="1">
        <v>0</v>
      </c>
      <c r="AM4809" s="1">
        <v>0</v>
      </c>
      <c r="AN4809" s="1">
        <v>0</v>
      </c>
      <c r="AO4809" s="1">
        <v>0</v>
      </c>
      <c r="AP4809" s="1">
        <v>0</v>
      </c>
      <c r="AQ4809" s="1">
        <v>0</v>
      </c>
      <c r="AR4809" s="1">
        <v>15661</v>
      </c>
      <c r="AS4809" s="1">
        <v>18.107692307692307</v>
      </c>
      <c r="AT4809" s="1">
        <f>Table1[[#This Row],[รวมต้นทุนค่าเดินทาง]]+Table1[[#This Row],[รวมต้นทุนค่าซ่อม]]+Table1[[#This Row],[รวมค่าเสื่อม]]</f>
        <v>17929.107692307691</v>
      </c>
      <c r="AU4809" s="1">
        <f t="shared" si="226"/>
        <v>14957.32855761775</v>
      </c>
      <c r="AV4809" s="1" t="str" cm="1">
        <f t="array" ref="AV4809">IF(AC4809&lt;4, "เก็บ", IF(OR(AT4809 &lt; PERCENTILE(IF($AC$2:$AC$5092=AC4809, $AT$2:$AT$5092), 0.25) - 1.5 * (PERCENTILE(IF($AC$2:$AC$5092=AC4809, $AT$2:$AT$5092), 0.75) - PERCENTILE(IF($AC$2:$AC$5092=AC4809, $AT$2:$AT$5092), 0.25)), AT4809 &gt; PERCENTILE(IF($AC$2:$AC$5092=AC4809, $AT$2:$AT$5092), 0.75) + 1.5 * (PERCENTILE(IF($AC$2:$AC$5092=AC4809, $AT$2:$AT$5092), 0.75) - PERCENTILE(IF($AC$2:$AC$5092=AC4809, $AT$2:$AT$5092), 0.25))), "ตัด", "เก็บ"))</f>
        <v>เก็บ</v>
      </c>
      <c r="AW4809" s="1">
        <f t="shared" si="227"/>
        <v>14419.089162907676</v>
      </c>
      <c r="AX4809" s="1">
        <v>15077.196593123563</v>
      </c>
      <c r="AY4809" s="1">
        <v>2250</v>
      </c>
    </row>
    <row r="4810" spans="1:51" x14ac:dyDescent="0.2">
      <c r="A4810" s="3">
        <v>46119</v>
      </c>
      <c r="B4810">
        <v>46119</v>
      </c>
      <c r="C4810" t="s">
        <v>15156</v>
      </c>
      <c r="D4810" t="s">
        <v>51</v>
      </c>
      <c r="E4810" t="s">
        <v>61</v>
      </c>
      <c r="F4810" t="s">
        <v>62</v>
      </c>
      <c r="G4810" s="1">
        <v>13761</v>
      </c>
      <c r="H4810" s="1">
        <v>0</v>
      </c>
      <c r="I4810" s="1">
        <v>1900</v>
      </c>
      <c r="J4810" s="1">
        <v>0</v>
      </c>
      <c r="K4810" s="1">
        <v>0</v>
      </c>
      <c r="L4810" s="1">
        <v>0</v>
      </c>
      <c r="M4810" s="1">
        <v>0</v>
      </c>
      <c r="N4810" s="1">
        <v>0</v>
      </c>
      <c r="O4810" s="1">
        <v>15661</v>
      </c>
      <c r="P4810" t="s">
        <v>15157</v>
      </c>
      <c r="Q4810" s="2">
        <v>244447</v>
      </c>
      <c r="R4810" t="s">
        <v>55</v>
      </c>
      <c r="S4810">
        <v>0</v>
      </c>
      <c r="T4810" t="s">
        <v>71</v>
      </c>
      <c r="U4810" t="s">
        <v>57</v>
      </c>
      <c r="V4810" s="1">
        <v>0</v>
      </c>
      <c r="W4810" s="1">
        <v>0</v>
      </c>
      <c r="X4810" s="1">
        <v>0</v>
      </c>
      <c r="AA4810" t="s">
        <v>58</v>
      </c>
      <c r="AB4810" s="1">
        <v>0</v>
      </c>
      <c r="AC4810" s="4">
        <f>IF(ISNUMBER(MATCH(AD4810, $AD$2:AD4809, 0)), INDEX($AC$2:AC4809, MATCH(AD4810, $AD$2:AD4809, 0)), MAX($AC$2:AC4809)+1)</f>
        <v>10</v>
      </c>
      <c r="AD4810" t="str">
        <f t="shared" si="228"/>
        <v>เชียงใหม่-กองลอย</v>
      </c>
      <c r="AE4810" t="s">
        <v>55</v>
      </c>
      <c r="AF4810" s="1">
        <v>0</v>
      </c>
      <c r="AG4810" s="1">
        <v>0</v>
      </c>
      <c r="AH4810" s="1">
        <v>0</v>
      </c>
      <c r="AI4810" t="s">
        <v>15158</v>
      </c>
      <c r="AJ4810" s="1">
        <v>1</v>
      </c>
      <c r="AK4810" s="1">
        <v>0</v>
      </c>
      <c r="AL4810" s="1">
        <v>0</v>
      </c>
      <c r="AM4810" s="1">
        <v>0</v>
      </c>
      <c r="AN4810" s="1">
        <v>0</v>
      </c>
      <c r="AO4810" s="1">
        <v>0</v>
      </c>
      <c r="AP4810" s="1">
        <v>0</v>
      </c>
      <c r="AQ4810" s="1">
        <v>0</v>
      </c>
      <c r="AR4810" s="1">
        <v>15661</v>
      </c>
      <c r="AS4810" s="1">
        <v>49.754999999999995</v>
      </c>
      <c r="AT4810" s="1">
        <f>Table1[[#This Row],[รวมต้นทุนค่าเดินทาง]]+Table1[[#This Row],[รวมต้นทุนค่าซ่อม]]+Table1[[#This Row],[รวมค่าเสื่อม]]</f>
        <v>18640.442499999997</v>
      </c>
      <c r="AU4810" s="1">
        <f t="shared" si="226"/>
        <v>14957.32855761775</v>
      </c>
      <c r="AV4810" s="1" t="str" cm="1">
        <f t="array" ref="AV4810">IF(AC4810&lt;4, "เก็บ", IF(OR(AT4810 &lt; PERCENTILE(IF($AC$2:$AC$5092=AC4810, $AT$2:$AT$5092), 0.25) - 1.5 * (PERCENTILE(IF($AC$2:$AC$5092=AC4810, $AT$2:$AT$5092), 0.75) - PERCENTILE(IF($AC$2:$AC$5092=AC4810, $AT$2:$AT$5092), 0.25)), AT4810 &gt; PERCENTILE(IF($AC$2:$AC$5092=AC4810, $AT$2:$AT$5092), 0.75) + 1.5 * (PERCENTILE(IF($AC$2:$AC$5092=AC4810, $AT$2:$AT$5092), 0.75) - PERCENTILE(IF($AC$2:$AC$5092=AC4810, $AT$2:$AT$5092), 0.25))), "ตัด", "เก็บ"))</f>
        <v>เก็บ</v>
      </c>
      <c r="AW4810" s="1">
        <f t="shared" si="227"/>
        <v>14419.089162907676</v>
      </c>
      <c r="AX4810" s="1">
        <v>15077.196593123563</v>
      </c>
      <c r="AY4810" s="1">
        <v>2929.6875</v>
      </c>
    </row>
    <row r="4811" spans="1:51" x14ac:dyDescent="0.2">
      <c r="A4811" s="3">
        <v>46119</v>
      </c>
      <c r="B4811">
        <v>46119</v>
      </c>
      <c r="C4811" t="s">
        <v>15159</v>
      </c>
      <c r="D4811" t="s">
        <v>66</v>
      </c>
      <c r="E4811" t="s">
        <v>124</v>
      </c>
      <c r="F4811" t="s">
        <v>453</v>
      </c>
      <c r="G4811" s="1">
        <v>0</v>
      </c>
      <c r="H4811" s="1">
        <v>0</v>
      </c>
      <c r="I4811" s="1">
        <v>400</v>
      </c>
      <c r="J4811" s="1">
        <v>0</v>
      </c>
      <c r="K4811" s="1">
        <v>0</v>
      </c>
      <c r="L4811" s="1">
        <v>0</v>
      </c>
      <c r="M4811" s="1">
        <v>0</v>
      </c>
      <c r="N4811" s="1">
        <v>0</v>
      </c>
      <c r="O4811" s="1">
        <v>400</v>
      </c>
      <c r="P4811" t="s">
        <v>15160</v>
      </c>
      <c r="Q4811" s="2">
        <v>244446</v>
      </c>
      <c r="R4811" t="s">
        <v>70</v>
      </c>
      <c r="S4811">
        <v>0</v>
      </c>
      <c r="T4811" t="s">
        <v>254</v>
      </c>
      <c r="U4811" t="s">
        <v>161</v>
      </c>
      <c r="V4811" s="1">
        <v>0</v>
      </c>
      <c r="W4811" s="1">
        <v>0</v>
      </c>
      <c r="X4811" s="1">
        <v>0</v>
      </c>
      <c r="AA4811" t="s">
        <v>58</v>
      </c>
      <c r="AB4811" s="1">
        <v>0</v>
      </c>
      <c r="AC4811" s="4">
        <f>IF(ISNUMBER(MATCH(AD4811, $AD$2:AD4810, 0)), INDEX($AC$2:AC4810, MATCH(AD4811, $AD$2:AD4810, 0)), MAX($AC$2:AC4810)+1)</f>
        <v>11</v>
      </c>
      <c r="AD4811" t="str">
        <f t="shared" si="228"/>
        <v>ลำปาง-พุทธมณฑลสาย 2</v>
      </c>
      <c r="AE4811" t="s">
        <v>73</v>
      </c>
      <c r="AF4811" s="1">
        <v>0</v>
      </c>
      <c r="AG4811" s="1">
        <v>0</v>
      </c>
      <c r="AH4811" s="1">
        <v>0</v>
      </c>
      <c r="AI4811" t="s">
        <v>15161</v>
      </c>
      <c r="AJ4811" s="1">
        <v>1</v>
      </c>
      <c r="AK4811" s="1">
        <v>720</v>
      </c>
      <c r="AL4811" s="1">
        <v>720</v>
      </c>
      <c r="AM4811" s="1">
        <v>1</v>
      </c>
      <c r="AN4811" s="1">
        <v>0</v>
      </c>
      <c r="AO4811" s="1">
        <v>0</v>
      </c>
      <c r="AP4811" s="1">
        <v>0</v>
      </c>
      <c r="AQ4811" s="1">
        <v>0</v>
      </c>
      <c r="AR4811" s="1">
        <v>400</v>
      </c>
      <c r="AS4811" s="1">
        <v>91.62128238854946</v>
      </c>
      <c r="AT4811" s="1">
        <f>Table1[[#This Row],[รวมต้นทุนค่าเดินทาง]]+Table1[[#This Row],[รวมต้นทุนค่าซ่อม]]+Table1[[#This Row],[รวมค่าเสื่อม]]</f>
        <v>1734.3238922786593</v>
      </c>
      <c r="AU4811" s="1">
        <f t="shared" si="226"/>
        <v>4930.4097489270907</v>
      </c>
      <c r="AV4811" s="1" t="str" cm="1">
        <f t="array" ref="AV4811">IF(AC4811&lt;4, "เก็บ", IF(OR(AT4811 &lt; PERCENTILE(IF($AC$2:$AC$5092=AC4811, $AT$2:$AT$5092), 0.25) - 1.5 * (PERCENTILE(IF($AC$2:$AC$5092=AC4811, $AT$2:$AT$5092), 0.75) - PERCENTILE(IF($AC$2:$AC$5092=AC4811, $AT$2:$AT$5092), 0.25)), AT4811 &gt; PERCENTILE(IF($AC$2:$AC$5092=AC4811, $AT$2:$AT$5092), 0.75) + 1.5 * (PERCENTILE(IF($AC$2:$AC$5092=AC4811, $AT$2:$AT$5092), 0.75) - PERCENTILE(IF($AC$2:$AC$5092=AC4811, $AT$2:$AT$5092), 0.25))), "ตัด", "เก็บ"))</f>
        <v>เก็บ</v>
      </c>
      <c r="AW4811" s="1">
        <f t="shared" si="227"/>
        <v>4496.4734610911819</v>
      </c>
      <c r="AX4811" s="1">
        <v>2927.9145864762854</v>
      </c>
      <c r="AY4811" s="1">
        <v>1242.7026098901099</v>
      </c>
    </row>
    <row r="4812" spans="1:51" x14ac:dyDescent="0.2">
      <c r="A4812" s="3">
        <v>46119</v>
      </c>
      <c r="B4812">
        <v>46119</v>
      </c>
      <c r="C4812" t="s">
        <v>15162</v>
      </c>
      <c r="D4812" t="s">
        <v>66</v>
      </c>
      <c r="E4812" t="s">
        <v>124</v>
      </c>
      <c r="F4812" t="s">
        <v>263</v>
      </c>
      <c r="G4812" s="1">
        <v>1853</v>
      </c>
      <c r="H4812" s="1">
        <v>0</v>
      </c>
      <c r="I4812" s="1">
        <v>400</v>
      </c>
      <c r="J4812" s="1">
        <v>0</v>
      </c>
      <c r="K4812" s="1">
        <v>0</v>
      </c>
      <c r="L4812" s="1">
        <v>0</v>
      </c>
      <c r="M4812" s="1">
        <v>0</v>
      </c>
      <c r="N4812" s="1">
        <v>0</v>
      </c>
      <c r="O4812" s="1">
        <v>2253</v>
      </c>
      <c r="P4812" t="s">
        <v>15163</v>
      </c>
      <c r="Q4812" s="2">
        <v>244446</v>
      </c>
      <c r="R4812" t="s">
        <v>70</v>
      </c>
      <c r="S4812">
        <v>0</v>
      </c>
      <c r="T4812" t="s">
        <v>71</v>
      </c>
      <c r="U4812" t="s">
        <v>93</v>
      </c>
      <c r="V4812" s="1">
        <v>0</v>
      </c>
      <c r="W4812" s="1">
        <v>0</v>
      </c>
      <c r="X4812" s="1">
        <v>0</v>
      </c>
      <c r="AA4812" t="s">
        <v>58</v>
      </c>
      <c r="AB4812" s="1">
        <v>0</v>
      </c>
      <c r="AC4812" s="4">
        <f>IF(ISNUMBER(MATCH(AD4812, $AD$2:AD4811, 0)), INDEX($AC$2:AC4811, MATCH(AD4812, $AD$2:AD4811, 0)), MAX($AC$2:AC4811)+1)</f>
        <v>4</v>
      </c>
      <c r="AD4812" t="str">
        <f t="shared" si="228"/>
        <v>เชียงใหม่-ตลาดไท</v>
      </c>
      <c r="AE4812" t="s">
        <v>73</v>
      </c>
      <c r="AF4812" s="1">
        <v>0</v>
      </c>
      <c r="AG4812" s="1">
        <v>0</v>
      </c>
      <c r="AH4812" s="1">
        <v>0</v>
      </c>
      <c r="AI4812" t="s">
        <v>15164</v>
      </c>
      <c r="AJ4812" s="1">
        <v>1</v>
      </c>
      <c r="AK4812" s="1">
        <v>720</v>
      </c>
      <c r="AL4812" s="1">
        <v>720</v>
      </c>
      <c r="AM4812" s="1">
        <v>1</v>
      </c>
      <c r="AN4812" s="1">
        <v>0</v>
      </c>
      <c r="AO4812" s="1">
        <v>0</v>
      </c>
      <c r="AP4812" s="1">
        <v>0</v>
      </c>
      <c r="AQ4812" s="1">
        <v>0</v>
      </c>
      <c r="AR4812" s="1">
        <v>2253</v>
      </c>
      <c r="AS4812" s="1">
        <v>1447.0496515348736</v>
      </c>
      <c r="AT4812" s="1">
        <f>Table1[[#This Row],[รวมต้นทุนค่าเดินทาง]]+Table1[[#This Row],[รวมต้นทุนค่าซ่อม]]+Table1[[#This Row],[รวมค่าเสื่อม]]</f>
        <v>5645.6077652217582</v>
      </c>
      <c r="AU4812" s="1">
        <f t="shared" si="226"/>
        <v>4256.109283997258</v>
      </c>
      <c r="AV4812" s="1" t="str" cm="1">
        <f t="array" ref="AV4812">IF(AC4812&lt;4, "เก็บ", IF(OR(AT4812 &lt; PERCENTILE(IF($AC$2:$AC$5092=AC4812, $AT$2:$AT$5092), 0.25) - 1.5 * (PERCENTILE(IF($AC$2:$AC$5092=AC4812, $AT$2:$AT$5092), 0.75) - PERCENTILE(IF($AC$2:$AC$5092=AC4812, $AT$2:$AT$5092), 0.25)), AT4812 &gt; PERCENTILE(IF($AC$2:$AC$5092=AC4812, $AT$2:$AT$5092), 0.75) + 1.5 * (PERCENTILE(IF($AC$2:$AC$5092=AC4812, $AT$2:$AT$5092), 0.75) - PERCENTILE(IF($AC$2:$AC$5092=AC4812, $AT$2:$AT$5092), 0.25))), "ตัด", "เก็บ"))</f>
        <v>เก็บ</v>
      </c>
      <c r="AW4812" s="1">
        <f t="shared" si="227"/>
        <v>3807.0727671795808</v>
      </c>
      <c r="AX4812" s="1">
        <v>2335.0230876608157</v>
      </c>
      <c r="AY4812" s="1">
        <v>1945.5581136868846</v>
      </c>
    </row>
    <row r="4813" spans="1:51" x14ac:dyDescent="0.2">
      <c r="A4813" s="3">
        <v>46119</v>
      </c>
      <c r="B4813">
        <v>46119</v>
      </c>
      <c r="C4813" t="s">
        <v>15165</v>
      </c>
      <c r="D4813" t="s">
        <v>66</v>
      </c>
      <c r="E4813" t="s">
        <v>124</v>
      </c>
      <c r="F4813" t="s">
        <v>313</v>
      </c>
      <c r="G4813" s="1">
        <v>1583</v>
      </c>
      <c r="H4813" s="1">
        <v>0</v>
      </c>
      <c r="I4813" s="1">
        <v>400</v>
      </c>
      <c r="J4813" s="1">
        <v>0</v>
      </c>
      <c r="K4813" s="1">
        <v>0</v>
      </c>
      <c r="L4813" s="1">
        <v>0</v>
      </c>
      <c r="M4813" s="1">
        <v>0</v>
      </c>
      <c r="N4813" s="1">
        <v>0</v>
      </c>
      <c r="O4813" s="1">
        <v>1983</v>
      </c>
      <c r="P4813" t="s">
        <v>15166</v>
      </c>
      <c r="Q4813" s="2">
        <v>244446</v>
      </c>
      <c r="R4813" t="s">
        <v>70</v>
      </c>
      <c r="S4813">
        <v>0</v>
      </c>
      <c r="T4813" t="s">
        <v>71</v>
      </c>
      <c r="U4813" t="s">
        <v>93</v>
      </c>
      <c r="V4813" s="1">
        <v>0</v>
      </c>
      <c r="W4813" s="1">
        <v>0</v>
      </c>
      <c r="X4813" s="1">
        <v>0</v>
      </c>
      <c r="AA4813" t="s">
        <v>58</v>
      </c>
      <c r="AB4813" s="1">
        <v>0</v>
      </c>
      <c r="AC4813" s="4">
        <f>IF(ISNUMBER(MATCH(AD4813, $AD$2:AD4812, 0)), INDEX($AC$2:AC4812, MATCH(AD4813, $AD$2:AD4812, 0)), MAX($AC$2:AC4812)+1)</f>
        <v>4</v>
      </c>
      <c r="AD4813" t="str">
        <f t="shared" si="228"/>
        <v>เชียงใหม่-ตลาดไท</v>
      </c>
      <c r="AE4813" t="s">
        <v>73</v>
      </c>
      <c r="AF4813" s="1">
        <v>0</v>
      </c>
      <c r="AG4813" s="1">
        <v>0</v>
      </c>
      <c r="AH4813" s="1">
        <v>0</v>
      </c>
      <c r="AI4813" t="s">
        <v>15167</v>
      </c>
      <c r="AJ4813" s="1">
        <v>1</v>
      </c>
      <c r="AK4813" s="1">
        <v>720</v>
      </c>
      <c r="AL4813" s="1">
        <v>720</v>
      </c>
      <c r="AM4813" s="1">
        <v>1</v>
      </c>
      <c r="AN4813" s="1">
        <v>0</v>
      </c>
      <c r="AO4813" s="1">
        <v>0</v>
      </c>
      <c r="AP4813" s="1">
        <v>0</v>
      </c>
      <c r="AQ4813" s="1">
        <v>0</v>
      </c>
      <c r="AR4813" s="1">
        <v>1983</v>
      </c>
      <c r="AS4813" s="1">
        <v>905.97054904051174</v>
      </c>
      <c r="AT4813" s="1">
        <f>Table1[[#This Row],[รวมต้นทุนค่าเดินทาง]]+Table1[[#This Row],[รวมต้นทุนค่าซ่อม]]+Table1[[#This Row],[รวมค่าเสื่อม]]</f>
        <v>5254.9713401797526</v>
      </c>
      <c r="AU4813" s="1">
        <f t="shared" si="226"/>
        <v>4256.109283997258</v>
      </c>
      <c r="AV4813" s="1" t="str" cm="1">
        <f t="array" ref="AV4813">IF(AC4813&lt;4, "เก็บ", IF(OR(AT4813 &lt; PERCENTILE(IF($AC$2:$AC$5092=AC4813, $AT$2:$AT$5092), 0.25) - 1.5 * (PERCENTILE(IF($AC$2:$AC$5092=AC4813, $AT$2:$AT$5092), 0.75) - PERCENTILE(IF($AC$2:$AC$5092=AC4813, $AT$2:$AT$5092), 0.25)), AT4813 &gt; PERCENTILE(IF($AC$2:$AC$5092=AC4813, $AT$2:$AT$5092), 0.75) + 1.5 * (PERCENTILE(IF($AC$2:$AC$5092=AC4813, $AT$2:$AT$5092), 0.75) - PERCENTILE(IF($AC$2:$AC$5092=AC4813, $AT$2:$AT$5092), 0.25))), "ตัด", "เก็บ"))</f>
        <v>เก็บ</v>
      </c>
      <c r="AW4813" s="1">
        <f t="shared" si="227"/>
        <v>3807.0727671795808</v>
      </c>
      <c r="AX4813" s="1">
        <v>2335.0230876608157</v>
      </c>
      <c r="AY4813" s="1">
        <v>2366.0007911392404</v>
      </c>
    </row>
    <row r="4814" spans="1:51" x14ac:dyDescent="0.2">
      <c r="A4814" s="3">
        <v>46119</v>
      </c>
      <c r="B4814">
        <v>46119</v>
      </c>
      <c r="C4814" t="s">
        <v>15168</v>
      </c>
      <c r="D4814" t="s">
        <v>51</v>
      </c>
      <c r="E4814" t="s">
        <v>61</v>
      </c>
      <c r="F4814" t="s">
        <v>2488</v>
      </c>
      <c r="G4814" s="1">
        <v>4500</v>
      </c>
      <c r="H4814" s="1">
        <v>6939</v>
      </c>
      <c r="I4814" s="1">
        <v>1900</v>
      </c>
      <c r="J4814" s="1">
        <v>0</v>
      </c>
      <c r="K4814" s="1">
        <v>0</v>
      </c>
      <c r="L4814" s="1">
        <v>0</v>
      </c>
      <c r="M4814" s="1">
        <v>0</v>
      </c>
      <c r="N4814" s="1">
        <v>0</v>
      </c>
      <c r="O4814" s="1">
        <v>6400</v>
      </c>
      <c r="P4814" t="s">
        <v>15169</v>
      </c>
      <c r="Q4814" s="2">
        <v>244446</v>
      </c>
      <c r="R4814" t="s">
        <v>55</v>
      </c>
      <c r="S4814">
        <v>0</v>
      </c>
      <c r="T4814" t="s">
        <v>56</v>
      </c>
      <c r="U4814" t="s">
        <v>57</v>
      </c>
      <c r="V4814" s="1">
        <v>6128</v>
      </c>
      <c r="W4814" s="1">
        <v>0</v>
      </c>
      <c r="X4814" s="1">
        <v>0</v>
      </c>
      <c r="AA4814" t="s">
        <v>58</v>
      </c>
      <c r="AB4814" s="1">
        <v>0</v>
      </c>
      <c r="AC4814" s="4">
        <f>IF(ISNUMBER(MATCH(AD4814, $AD$2:AD4813, 0)), INDEX($AC$2:AC4813, MATCH(AD4814, $AD$2:AD4813, 0)), MAX($AC$2:AC4813)+1)</f>
        <v>1</v>
      </c>
      <c r="AD4814" t="str">
        <f t="shared" si="228"/>
        <v>ท่าลี่-กองลอย</v>
      </c>
      <c r="AE4814" t="s">
        <v>55</v>
      </c>
      <c r="AF4814" s="1">
        <v>0</v>
      </c>
      <c r="AG4814" s="1">
        <v>0</v>
      </c>
      <c r="AH4814" s="1">
        <v>0</v>
      </c>
      <c r="AI4814" t="s">
        <v>15170</v>
      </c>
      <c r="AJ4814" s="1">
        <v>1</v>
      </c>
      <c r="AK4814" s="1">
        <v>0</v>
      </c>
      <c r="AL4814" s="1">
        <v>0</v>
      </c>
      <c r="AM4814" s="1">
        <v>0</v>
      </c>
      <c r="AN4814" s="1">
        <v>0</v>
      </c>
      <c r="AO4814" s="1">
        <v>0</v>
      </c>
      <c r="AP4814" s="1">
        <v>0</v>
      </c>
      <c r="AQ4814" s="1">
        <v>0</v>
      </c>
      <c r="AR4814" s="1">
        <v>19467</v>
      </c>
      <c r="AS4814" s="1">
        <v>14.7125</v>
      </c>
      <c r="AT4814" s="1">
        <f>Table1[[#This Row],[รวมต้นทุนค่าเดินทาง]]+Table1[[#This Row],[รวมต้นทุนค่าซ่อม]]+Table1[[#This Row],[รวมค่าเสื่อม]]</f>
        <v>20984.116346153849</v>
      </c>
      <c r="AU4814" s="1">
        <f t="shared" si="226"/>
        <v>13953.293816562818</v>
      </c>
      <c r="AV4814" s="1" t="str" cm="1">
        <f t="array" ref="AV4814">IF(AC4814&lt;4, "เก็บ", IF(OR(AT4814 &lt; PERCENTILE(IF($AC$2:$AC$5092=AC4814, $AT$2:$AT$5092), 0.25) - 1.5 * (PERCENTILE(IF($AC$2:$AC$5092=AC4814, $AT$2:$AT$5092), 0.75) - PERCENTILE(IF($AC$2:$AC$5092=AC4814, $AT$2:$AT$5092), 0.25)), AT4814 &gt; PERCENTILE(IF($AC$2:$AC$5092=AC4814, $AT$2:$AT$5092), 0.75) + 1.5 * (PERCENTILE(IF($AC$2:$AC$5092=AC4814, $AT$2:$AT$5092), 0.75) - PERCENTILE(IF($AC$2:$AC$5092=AC4814, $AT$2:$AT$5092), 0.25))), "ตัด", "เก็บ"))</f>
        <v>เก็บ</v>
      </c>
      <c r="AW4814" s="1">
        <f t="shared" si="227"/>
        <v>13953.293816562818</v>
      </c>
      <c r="AX4814" s="1">
        <v>14426.372718098486</v>
      </c>
      <c r="AY4814" s="1">
        <v>1502.4038461538462</v>
      </c>
    </row>
    <row r="4815" spans="1:51" x14ac:dyDescent="0.2">
      <c r="A4815" s="3">
        <v>46119</v>
      </c>
      <c r="B4815">
        <v>46119</v>
      </c>
      <c r="C4815" t="s">
        <v>15171</v>
      </c>
      <c r="D4815" t="s">
        <v>51</v>
      </c>
      <c r="E4815" t="s">
        <v>61</v>
      </c>
      <c r="F4815" t="s">
        <v>5184</v>
      </c>
      <c r="G4815" s="1">
        <v>5269</v>
      </c>
      <c r="H4815" s="1">
        <v>7000</v>
      </c>
      <c r="I4815" s="1">
        <v>1900</v>
      </c>
      <c r="J4815" s="1">
        <v>0</v>
      </c>
      <c r="K4815" s="1">
        <v>0</v>
      </c>
      <c r="L4815" s="1">
        <v>0</v>
      </c>
      <c r="M4815" s="1">
        <v>0</v>
      </c>
      <c r="N4815" s="1">
        <v>0</v>
      </c>
      <c r="O4815" s="1">
        <v>7169</v>
      </c>
      <c r="P4815" t="s">
        <v>15172</v>
      </c>
      <c r="Q4815" s="2">
        <v>244446</v>
      </c>
      <c r="R4815" t="s">
        <v>55</v>
      </c>
      <c r="S4815">
        <v>0</v>
      </c>
      <c r="T4815" t="s">
        <v>56</v>
      </c>
      <c r="U4815" t="s">
        <v>57</v>
      </c>
      <c r="V4815" s="1">
        <v>0</v>
      </c>
      <c r="W4815" s="1">
        <v>0</v>
      </c>
      <c r="X4815" s="1">
        <v>0</v>
      </c>
      <c r="AA4815" t="s">
        <v>58</v>
      </c>
      <c r="AB4815" s="1">
        <v>0</v>
      </c>
      <c r="AC4815" s="4">
        <f>IF(ISNUMBER(MATCH(AD4815, $AD$2:AD4814, 0)), INDEX($AC$2:AC4814, MATCH(AD4815, $AD$2:AD4814, 0)), MAX($AC$2:AC4814)+1)</f>
        <v>1</v>
      </c>
      <c r="AD4815" t="str">
        <f t="shared" si="228"/>
        <v>ท่าลี่-กองลอย</v>
      </c>
      <c r="AE4815" t="s">
        <v>55</v>
      </c>
      <c r="AF4815" s="1">
        <v>0</v>
      </c>
      <c r="AG4815" s="1">
        <v>0</v>
      </c>
      <c r="AH4815" s="1">
        <v>0</v>
      </c>
      <c r="AI4815" t="s">
        <v>15173</v>
      </c>
      <c r="AJ4815" s="1">
        <v>1</v>
      </c>
      <c r="AK4815" s="1">
        <v>0</v>
      </c>
      <c r="AL4815" s="1">
        <v>0</v>
      </c>
      <c r="AM4815" s="1">
        <v>0</v>
      </c>
      <c r="AN4815" s="1">
        <v>0</v>
      </c>
      <c r="AO4815" s="1">
        <v>0</v>
      </c>
      <c r="AP4815" s="1">
        <v>0</v>
      </c>
      <c r="AQ4815" s="1">
        <v>0</v>
      </c>
      <c r="AR4815" s="1">
        <v>14169</v>
      </c>
      <c r="AS4815" s="1">
        <v>14.7125</v>
      </c>
      <c r="AT4815" s="1">
        <f>Table1[[#This Row],[รวมต้นทุนค่าเดินทาง]]+Table1[[#This Row],[รวมต้นทุนค่าซ่อม]]+Table1[[#This Row],[รวมค่าเสื่อม]]</f>
        <v>15789.020719178083</v>
      </c>
      <c r="AU4815" s="1">
        <f t="shared" si="226"/>
        <v>13953.293816562818</v>
      </c>
      <c r="AV4815" s="1" t="str" cm="1">
        <f t="array" ref="AV4815">IF(AC4815&lt;4, "เก็บ", IF(OR(AT4815 &lt; PERCENTILE(IF($AC$2:$AC$5092=AC4815, $AT$2:$AT$5092), 0.25) - 1.5 * (PERCENTILE(IF($AC$2:$AC$5092=AC4815, $AT$2:$AT$5092), 0.75) - PERCENTILE(IF($AC$2:$AC$5092=AC4815, $AT$2:$AT$5092), 0.25)), AT4815 &gt; PERCENTILE(IF($AC$2:$AC$5092=AC4815, $AT$2:$AT$5092), 0.75) + 1.5 * (PERCENTILE(IF($AC$2:$AC$5092=AC4815, $AT$2:$AT$5092), 0.75) - PERCENTILE(IF($AC$2:$AC$5092=AC4815, $AT$2:$AT$5092), 0.25))), "ตัด", "เก็บ"))</f>
        <v>เก็บ</v>
      </c>
      <c r="AW4815" s="1">
        <f t="shared" si="227"/>
        <v>13953.293816562818</v>
      </c>
      <c r="AX4815" s="1">
        <v>14426.372718098486</v>
      </c>
      <c r="AY4815" s="1">
        <v>1605.3082191780823</v>
      </c>
    </row>
    <row r="4816" spans="1:51" x14ac:dyDescent="0.2">
      <c r="A4816" s="3">
        <v>46119</v>
      </c>
      <c r="B4816">
        <v>46119</v>
      </c>
      <c r="C4816" t="s">
        <v>15174</v>
      </c>
      <c r="D4816" t="s">
        <v>51</v>
      </c>
      <c r="E4816" t="s">
        <v>61</v>
      </c>
      <c r="F4816" t="s">
        <v>10151</v>
      </c>
      <c r="G4816" s="1">
        <v>7685</v>
      </c>
      <c r="H4816" s="1">
        <v>6000</v>
      </c>
      <c r="I4816" s="1">
        <v>1900</v>
      </c>
      <c r="J4816" s="1">
        <v>0</v>
      </c>
      <c r="K4816" s="1">
        <v>0</v>
      </c>
      <c r="L4816" s="1">
        <v>0</v>
      </c>
      <c r="M4816" s="1">
        <v>0</v>
      </c>
      <c r="N4816" s="1">
        <v>0</v>
      </c>
      <c r="O4816" s="1">
        <v>9585</v>
      </c>
      <c r="P4816" t="s">
        <v>15175</v>
      </c>
      <c r="Q4816" s="2">
        <v>244446</v>
      </c>
      <c r="R4816" t="s">
        <v>55</v>
      </c>
      <c r="S4816">
        <v>0</v>
      </c>
      <c r="T4816" t="s">
        <v>56</v>
      </c>
      <c r="U4816" t="s">
        <v>57</v>
      </c>
      <c r="V4816" s="1">
        <v>0</v>
      </c>
      <c r="W4816" s="1">
        <v>0</v>
      </c>
      <c r="X4816" s="1">
        <v>0</v>
      </c>
      <c r="AA4816" t="s">
        <v>58</v>
      </c>
      <c r="AB4816" s="1">
        <v>0</v>
      </c>
      <c r="AC4816" s="4">
        <f>IF(ISNUMBER(MATCH(AD4816, $AD$2:AD4815, 0)), INDEX($AC$2:AC4815, MATCH(AD4816, $AD$2:AD4815, 0)), MAX($AC$2:AC4815)+1)</f>
        <v>1</v>
      </c>
      <c r="AD4816" t="str">
        <f t="shared" si="228"/>
        <v>ท่าลี่-กองลอย</v>
      </c>
      <c r="AE4816" t="s">
        <v>55</v>
      </c>
      <c r="AF4816" s="1">
        <v>0</v>
      </c>
      <c r="AG4816" s="1">
        <v>0</v>
      </c>
      <c r="AH4816" s="1">
        <v>0</v>
      </c>
      <c r="AI4816" t="s">
        <v>15176</v>
      </c>
      <c r="AJ4816" s="1">
        <v>1</v>
      </c>
      <c r="AK4816" s="1">
        <v>0</v>
      </c>
      <c r="AL4816" s="1">
        <v>0</v>
      </c>
      <c r="AM4816" s="1">
        <v>0</v>
      </c>
      <c r="AN4816" s="1">
        <v>0</v>
      </c>
      <c r="AO4816" s="1">
        <v>0</v>
      </c>
      <c r="AP4816" s="1">
        <v>0</v>
      </c>
      <c r="AQ4816" s="1">
        <v>0</v>
      </c>
      <c r="AR4816" s="1">
        <v>15585</v>
      </c>
      <c r="AS4816" s="1">
        <v>35.536346153846154</v>
      </c>
      <c r="AT4816" s="1">
        <f>Table1[[#This Row],[รวมต้นทุนค่าเดินทาง]]+Table1[[#This Row],[รวมต้นทุนค่าซ่อม]]+Table1[[#This Row],[รวมค่าเสื่อม]]</f>
        <v>17874.142115384613</v>
      </c>
      <c r="AU4816" s="1">
        <f t="shared" si="226"/>
        <v>13953.293816562818</v>
      </c>
      <c r="AV4816" s="1" t="str" cm="1">
        <f t="array" ref="AV4816">IF(AC4816&lt;4, "เก็บ", IF(OR(AT4816 &lt; PERCENTILE(IF($AC$2:$AC$5092=AC4816, $AT$2:$AT$5092), 0.25) - 1.5 * (PERCENTILE(IF($AC$2:$AC$5092=AC4816, $AT$2:$AT$5092), 0.75) - PERCENTILE(IF($AC$2:$AC$5092=AC4816, $AT$2:$AT$5092), 0.25)), AT4816 &gt; PERCENTILE(IF($AC$2:$AC$5092=AC4816, $AT$2:$AT$5092), 0.75) + 1.5 * (PERCENTILE(IF($AC$2:$AC$5092=AC4816, $AT$2:$AT$5092), 0.75) - PERCENTILE(IF($AC$2:$AC$5092=AC4816, $AT$2:$AT$5092), 0.25))), "ตัด", "เก็บ"))</f>
        <v>เก็บ</v>
      </c>
      <c r="AW4816" s="1">
        <f t="shared" si="227"/>
        <v>13953.293816562818</v>
      </c>
      <c r="AX4816" s="1">
        <v>14426.372718098486</v>
      </c>
      <c r="AY4816" s="1">
        <v>2253.6057692307691</v>
      </c>
    </row>
    <row r="4817" spans="1:51" x14ac:dyDescent="0.2">
      <c r="A4817" s="3">
        <v>46119</v>
      </c>
      <c r="B4817">
        <v>46119</v>
      </c>
      <c r="C4817" t="s">
        <v>15177</v>
      </c>
      <c r="D4817" t="s">
        <v>66</v>
      </c>
      <c r="E4817" t="s">
        <v>105</v>
      </c>
      <c r="F4817" t="s">
        <v>15178</v>
      </c>
      <c r="G4817" s="1">
        <v>0</v>
      </c>
      <c r="H4817" s="1">
        <v>0</v>
      </c>
      <c r="I4817" s="1">
        <v>0</v>
      </c>
      <c r="J4817" s="1">
        <v>0</v>
      </c>
      <c r="K4817" s="1">
        <v>0</v>
      </c>
      <c r="L4817" s="1">
        <v>0</v>
      </c>
      <c r="M4817" s="1">
        <v>0</v>
      </c>
      <c r="N4817" s="1">
        <v>0</v>
      </c>
      <c r="O4817" s="1">
        <v>0</v>
      </c>
      <c r="P4817" t="s">
        <v>15179</v>
      </c>
      <c r="Q4817" s="2">
        <v>244447</v>
      </c>
      <c r="R4817" t="s">
        <v>55</v>
      </c>
      <c r="S4817">
        <v>0</v>
      </c>
      <c r="T4817" t="s">
        <v>87</v>
      </c>
      <c r="U4817" t="s">
        <v>71</v>
      </c>
      <c r="V4817" s="1">
        <v>0</v>
      </c>
      <c r="W4817" s="1">
        <v>2145</v>
      </c>
      <c r="X4817" s="1">
        <v>0</v>
      </c>
      <c r="Y4817" t="s">
        <v>87</v>
      </c>
      <c r="Z4817" t="s">
        <v>71</v>
      </c>
      <c r="AA4817" t="s">
        <v>15180</v>
      </c>
      <c r="AB4817" s="1">
        <v>0</v>
      </c>
      <c r="AC4817" s="4">
        <f>IF(ISNUMBER(MATCH(AD4817, $AD$2:AD4816, 0)), INDEX($AC$2:AC4816, MATCH(AD4817, $AD$2:AD4816, 0)), MAX($AC$2:AC4816)+1)</f>
        <v>6</v>
      </c>
      <c r="AD4817" t="str">
        <f t="shared" si="228"/>
        <v>เชียงราย-เชียงใหม่</v>
      </c>
      <c r="AE4817" t="s">
        <v>55</v>
      </c>
      <c r="AF4817" s="1">
        <v>0</v>
      </c>
      <c r="AG4817" s="1">
        <v>0</v>
      </c>
      <c r="AH4817" s="1">
        <v>0</v>
      </c>
      <c r="AI4817" t="s">
        <v>15181</v>
      </c>
      <c r="AJ4817" s="1">
        <v>1</v>
      </c>
      <c r="AK4817" s="1">
        <v>0</v>
      </c>
      <c r="AL4817" s="1">
        <v>0</v>
      </c>
      <c r="AM4817" s="1">
        <v>0</v>
      </c>
      <c r="AN4817" s="1">
        <v>0</v>
      </c>
      <c r="AO4817" s="1">
        <v>0</v>
      </c>
      <c r="AP4817" s="1">
        <v>0</v>
      </c>
      <c r="AQ4817" s="1">
        <v>0</v>
      </c>
      <c r="AR4817" s="1">
        <v>2145</v>
      </c>
      <c r="AS4817" s="1">
        <v>329.27726851851855</v>
      </c>
      <c r="AT4817" s="1">
        <f>Table1[[#This Row],[รวมต้นทุนค่าเดินทาง]]+Table1[[#This Row],[รวมต้นทุนค่าซ่อม]]+Table1[[#This Row],[รวมค่าเสื่อม]]</f>
        <v>3263.7509527290449</v>
      </c>
      <c r="AU4817" s="1">
        <f t="shared" si="226"/>
        <v>4428.3346813776061</v>
      </c>
      <c r="AV4817" s="1" t="str" cm="1">
        <f t="array" ref="AV4817">IF(AC4817&lt;4, "เก็บ", IF(OR(AT4817 &lt; PERCENTILE(IF($AC$2:$AC$5092=AC4817, $AT$2:$AT$5092), 0.25) - 1.5 * (PERCENTILE(IF($AC$2:$AC$5092=AC4817, $AT$2:$AT$5092), 0.75) - PERCENTILE(IF($AC$2:$AC$5092=AC4817, $AT$2:$AT$5092), 0.25)), AT4817 &gt; PERCENTILE(IF($AC$2:$AC$5092=AC4817, $AT$2:$AT$5092), 0.75) + 1.5 * (PERCENTILE(IF($AC$2:$AC$5092=AC4817, $AT$2:$AT$5092), 0.75) - PERCENTILE(IF($AC$2:$AC$5092=AC4817, $AT$2:$AT$5092), 0.25))), "ตัด", "เก็บ"))</f>
        <v>เก็บ</v>
      </c>
      <c r="AW4817" s="1">
        <f t="shared" si="227"/>
        <v>3873.7679454274344</v>
      </c>
      <c r="AX4817" s="1">
        <v>2781.4385174989698</v>
      </c>
      <c r="AY4817" s="1">
        <v>789.47368421052636</v>
      </c>
    </row>
    <row r="4818" spans="1:51" x14ac:dyDescent="0.2">
      <c r="A4818" s="3">
        <v>46120</v>
      </c>
      <c r="B4818">
        <v>46120</v>
      </c>
      <c r="C4818" t="s">
        <v>15182</v>
      </c>
      <c r="D4818" t="s">
        <v>66</v>
      </c>
      <c r="E4818" t="s">
        <v>124</v>
      </c>
      <c r="F4818" t="s">
        <v>849</v>
      </c>
      <c r="G4818" s="1">
        <v>1430</v>
      </c>
      <c r="H4818" s="1">
        <v>0</v>
      </c>
      <c r="I4818" s="1">
        <v>400</v>
      </c>
      <c r="J4818" s="1">
        <v>0</v>
      </c>
      <c r="K4818" s="1">
        <v>0</v>
      </c>
      <c r="L4818" s="1">
        <v>0</v>
      </c>
      <c r="M4818" s="1">
        <v>0</v>
      </c>
      <c r="N4818" s="1">
        <v>0</v>
      </c>
      <c r="O4818" s="1">
        <v>1830</v>
      </c>
      <c r="P4818" t="s">
        <v>15183</v>
      </c>
      <c r="Q4818" s="2">
        <v>244447</v>
      </c>
      <c r="R4818" t="s">
        <v>70</v>
      </c>
      <c r="S4818">
        <v>0</v>
      </c>
      <c r="T4818" t="s">
        <v>254</v>
      </c>
      <c r="U4818" t="s">
        <v>161</v>
      </c>
      <c r="V4818" s="1">
        <v>0</v>
      </c>
      <c r="W4818" s="1">
        <v>0</v>
      </c>
      <c r="X4818" s="1">
        <v>0</v>
      </c>
      <c r="AA4818" t="s">
        <v>58</v>
      </c>
      <c r="AB4818" s="1">
        <v>0</v>
      </c>
      <c r="AC4818" s="4">
        <f>IF(ISNUMBER(MATCH(AD4818, $AD$2:AD4817, 0)), INDEX($AC$2:AC4817, MATCH(AD4818, $AD$2:AD4817, 0)), MAX($AC$2:AC4817)+1)</f>
        <v>11</v>
      </c>
      <c r="AD4818" t="str">
        <f t="shared" si="228"/>
        <v>ลำปาง-พุทธมณฑลสาย 2</v>
      </c>
      <c r="AE4818" t="s">
        <v>73</v>
      </c>
      <c r="AF4818" s="1">
        <v>0</v>
      </c>
      <c r="AG4818" s="1">
        <v>0</v>
      </c>
      <c r="AH4818" s="1">
        <v>0</v>
      </c>
      <c r="AI4818" t="s">
        <v>15184</v>
      </c>
      <c r="AJ4818" s="1">
        <v>1</v>
      </c>
      <c r="AK4818" s="1">
        <v>720</v>
      </c>
      <c r="AL4818" s="1">
        <v>720</v>
      </c>
      <c r="AM4818" s="1">
        <v>1</v>
      </c>
      <c r="AN4818" s="1">
        <v>0</v>
      </c>
      <c r="AO4818" s="1">
        <v>0</v>
      </c>
      <c r="AP4818" s="1">
        <v>0</v>
      </c>
      <c r="AQ4818" s="1">
        <v>0</v>
      </c>
      <c r="AR4818" s="1">
        <v>1830</v>
      </c>
      <c r="AS4818" s="1">
        <v>184.39407242063493</v>
      </c>
      <c r="AT4818" s="1">
        <f>Table1[[#This Row],[รวมต้นทุนค่าเดินทาง]]+Table1[[#This Row],[รวมต้นทุนค่าซ่อม]]+Table1[[#This Row],[รวมค่าเสื่อม]]</f>
        <v>4041.167889875665</v>
      </c>
      <c r="AU4818" s="1">
        <f t="shared" si="226"/>
        <v>4930.4097489270907</v>
      </c>
      <c r="AV4818" s="1" t="str" cm="1">
        <f t="array" ref="AV4818">IF(AC4818&lt;4, "เก็บ", IF(OR(AT4818 &lt; PERCENTILE(IF($AC$2:$AC$5092=AC4818, $AT$2:$AT$5092), 0.25) - 1.5 * (PERCENTILE(IF($AC$2:$AC$5092=AC4818, $AT$2:$AT$5092), 0.75) - PERCENTILE(IF($AC$2:$AC$5092=AC4818, $AT$2:$AT$5092), 0.25)), AT4818 &gt; PERCENTILE(IF($AC$2:$AC$5092=AC4818, $AT$2:$AT$5092), 0.75) + 1.5 * (PERCENTILE(IF($AC$2:$AC$5092=AC4818, $AT$2:$AT$5092), 0.75) - PERCENTILE(IF($AC$2:$AC$5092=AC4818, $AT$2:$AT$5092), 0.25))), "ตัด", "เก็บ"))</f>
        <v>เก็บ</v>
      </c>
      <c r="AW4818" s="1">
        <f t="shared" si="227"/>
        <v>4496.4734610911819</v>
      </c>
      <c r="AX4818" s="1">
        <v>2927.9145864762854</v>
      </c>
      <c r="AY4818" s="1">
        <v>2026.77381745503</v>
      </c>
    </row>
    <row r="4819" spans="1:51" x14ac:dyDescent="0.2">
      <c r="A4819" s="3">
        <v>46120</v>
      </c>
      <c r="B4819">
        <v>46120</v>
      </c>
      <c r="C4819" t="s">
        <v>15185</v>
      </c>
      <c r="D4819" t="s">
        <v>66</v>
      </c>
      <c r="E4819" t="s">
        <v>129</v>
      </c>
      <c r="F4819" t="s">
        <v>669</v>
      </c>
      <c r="G4819" s="1">
        <v>1685</v>
      </c>
      <c r="H4819" s="1">
        <v>0</v>
      </c>
      <c r="I4819" s="1">
        <v>500</v>
      </c>
      <c r="J4819" s="1">
        <v>0</v>
      </c>
      <c r="K4819" s="1">
        <v>0</v>
      </c>
      <c r="L4819" s="1">
        <v>0</v>
      </c>
      <c r="M4819" s="1">
        <v>0</v>
      </c>
      <c r="N4819" s="1">
        <v>0</v>
      </c>
      <c r="O4819" s="1">
        <v>2185</v>
      </c>
      <c r="P4819" t="s">
        <v>15186</v>
      </c>
      <c r="Q4819" s="2">
        <v>244447</v>
      </c>
      <c r="R4819" t="s">
        <v>70</v>
      </c>
      <c r="S4819">
        <v>0</v>
      </c>
      <c r="T4819" t="s">
        <v>71</v>
      </c>
      <c r="U4819" t="s">
        <v>72</v>
      </c>
      <c r="V4819" s="1">
        <v>0</v>
      </c>
      <c r="W4819" s="1">
        <v>0</v>
      </c>
      <c r="X4819" s="1">
        <v>0</v>
      </c>
      <c r="AA4819" t="s">
        <v>58</v>
      </c>
      <c r="AB4819" s="1">
        <v>0</v>
      </c>
      <c r="AC4819" s="4">
        <f>IF(ISNUMBER(MATCH(AD4819, $AD$2:AD4818, 0)), INDEX($AC$2:AC4818, MATCH(AD4819, $AD$2:AD4818, 0)), MAX($AC$2:AC4818)+1)</f>
        <v>2</v>
      </c>
      <c r="AD4819" t="str">
        <f t="shared" si="228"/>
        <v>เชียงใหม่-พุทธมณฑลสาย 5</v>
      </c>
      <c r="AE4819" t="s">
        <v>73</v>
      </c>
      <c r="AF4819" s="1">
        <v>0</v>
      </c>
      <c r="AG4819" s="1">
        <v>0</v>
      </c>
      <c r="AH4819" s="1">
        <v>0</v>
      </c>
      <c r="AI4819" t="s">
        <v>15187</v>
      </c>
      <c r="AJ4819" s="1">
        <v>1</v>
      </c>
      <c r="AK4819" s="1">
        <v>720</v>
      </c>
      <c r="AL4819" s="1">
        <v>720</v>
      </c>
      <c r="AM4819" s="1">
        <v>1</v>
      </c>
      <c r="AN4819" s="1">
        <v>0</v>
      </c>
      <c r="AO4819" s="1">
        <v>0</v>
      </c>
      <c r="AP4819" s="1">
        <v>0</v>
      </c>
      <c r="AQ4819" s="1">
        <v>0</v>
      </c>
      <c r="AR4819" s="1">
        <v>2185</v>
      </c>
      <c r="AS4819" s="1">
        <v>602.12017648963729</v>
      </c>
      <c r="AT4819" s="1">
        <f>Table1[[#This Row],[รวมต้นทุนค่าเดินทาง]]+Table1[[#This Row],[รวมต้นทุนค่าซ่อม]]+Table1[[#This Row],[รวมค่าเสื่อม]]</f>
        <v>4453.8144861416204</v>
      </c>
      <c r="AU4819" s="1">
        <f t="shared" si="226"/>
        <v>5026.5629662053279</v>
      </c>
      <c r="AV4819" s="1" t="str" cm="1">
        <f t="array" ref="AV4819">IF(AC4819&lt;4, "เก็บ", IF(OR(AT4819 &lt; PERCENTILE(IF($AC$2:$AC$5092=AC4819, $AT$2:$AT$5092), 0.25) - 1.5 * (PERCENTILE(IF($AC$2:$AC$5092=AC4819, $AT$2:$AT$5092), 0.75) - PERCENTILE(IF($AC$2:$AC$5092=AC4819, $AT$2:$AT$5092), 0.25)), AT4819 &gt; PERCENTILE(IF($AC$2:$AC$5092=AC4819, $AT$2:$AT$5092), 0.75) + 1.5 * (PERCENTILE(IF($AC$2:$AC$5092=AC4819, $AT$2:$AT$5092), 0.75) - PERCENTILE(IF($AC$2:$AC$5092=AC4819, $AT$2:$AT$5092), 0.25))), "ตัด", "เก็บ"))</f>
        <v>เก็บ</v>
      </c>
      <c r="AW4819" s="1">
        <f t="shared" si="227"/>
        <v>5026.5629662053279</v>
      </c>
      <c r="AX4819" s="1">
        <v>4064.5059139663294</v>
      </c>
      <c r="AY4819" s="1">
        <v>1666.6943096519826</v>
      </c>
    </row>
    <row r="4820" spans="1:51" x14ac:dyDescent="0.2">
      <c r="A4820" s="3">
        <v>46120</v>
      </c>
      <c r="B4820">
        <v>46120</v>
      </c>
      <c r="C4820" t="s">
        <v>15188</v>
      </c>
      <c r="D4820" t="s">
        <v>66</v>
      </c>
      <c r="E4820" t="s">
        <v>124</v>
      </c>
      <c r="F4820" t="s">
        <v>159</v>
      </c>
      <c r="G4820" s="1">
        <v>1634</v>
      </c>
      <c r="H4820" s="1">
        <v>0</v>
      </c>
      <c r="I4820" s="1">
        <v>500</v>
      </c>
      <c r="J4820" s="1">
        <v>0</v>
      </c>
      <c r="K4820" s="1">
        <v>0</v>
      </c>
      <c r="L4820" s="1">
        <v>0</v>
      </c>
      <c r="M4820" s="1">
        <v>0</v>
      </c>
      <c r="N4820" s="1">
        <v>0</v>
      </c>
      <c r="O4820" s="1">
        <v>2134</v>
      </c>
      <c r="P4820" t="s">
        <v>15189</v>
      </c>
      <c r="Q4820" s="2">
        <v>244447</v>
      </c>
      <c r="R4820" t="s">
        <v>70</v>
      </c>
      <c r="S4820">
        <v>0</v>
      </c>
      <c r="T4820" t="s">
        <v>71</v>
      </c>
      <c r="U4820" t="s">
        <v>161</v>
      </c>
      <c r="V4820" s="1">
        <v>0</v>
      </c>
      <c r="W4820" s="1">
        <v>0</v>
      </c>
      <c r="X4820" s="1">
        <v>0</v>
      </c>
      <c r="AA4820" t="s">
        <v>58</v>
      </c>
      <c r="AB4820" s="1">
        <v>0</v>
      </c>
      <c r="AC4820" s="4">
        <f>IF(ISNUMBER(MATCH(AD4820, $AD$2:AD4819, 0)), INDEX($AC$2:AC4819, MATCH(AD4820, $AD$2:AD4819, 0)), MAX($AC$2:AC4819)+1)</f>
        <v>9</v>
      </c>
      <c r="AD4820" t="str">
        <f t="shared" si="228"/>
        <v>เชียงใหม่-พุทธมณฑลสาย 2</v>
      </c>
      <c r="AE4820" t="s">
        <v>73</v>
      </c>
      <c r="AF4820" s="1">
        <v>0</v>
      </c>
      <c r="AG4820" s="1">
        <v>0</v>
      </c>
      <c r="AH4820" s="1">
        <v>0</v>
      </c>
      <c r="AI4820" t="s">
        <v>15190</v>
      </c>
      <c r="AJ4820" s="1">
        <v>1</v>
      </c>
      <c r="AK4820" s="1">
        <v>720</v>
      </c>
      <c r="AL4820" s="1">
        <v>720</v>
      </c>
      <c r="AM4820" s="1">
        <v>1</v>
      </c>
      <c r="AN4820" s="1">
        <v>0</v>
      </c>
      <c r="AO4820" s="1">
        <v>0</v>
      </c>
      <c r="AP4820" s="1">
        <v>0</v>
      </c>
      <c r="AQ4820" s="1">
        <v>0</v>
      </c>
      <c r="AR4820" s="1">
        <v>2134</v>
      </c>
      <c r="AS4820" s="1">
        <v>138.48365555555557</v>
      </c>
      <c r="AT4820" s="1">
        <f>Table1[[#This Row],[รวมต้นทุนค่าเดินทาง]]+Table1[[#This Row],[รวมต้นทุนค่าซ่อม]]+Table1[[#This Row],[รวมค่าเสื่อม]]</f>
        <v>3719.1431383141762</v>
      </c>
      <c r="AU4820" s="1">
        <f t="shared" si="226"/>
        <v>4623.2312262414152</v>
      </c>
      <c r="AV4820" s="1" t="str" cm="1">
        <f t="array" ref="AV4820">IF(AC4820&lt;4, "เก็บ", IF(OR(AT4820 &lt; PERCENTILE(IF($AC$2:$AC$5092=AC4820, $AT$2:$AT$5092), 0.25) - 1.5 * (PERCENTILE(IF($AC$2:$AC$5092=AC4820, $AT$2:$AT$5092), 0.75) - PERCENTILE(IF($AC$2:$AC$5092=AC4820, $AT$2:$AT$5092), 0.25)), AT4820 &gt; PERCENTILE(IF($AC$2:$AC$5092=AC4820, $AT$2:$AT$5092), 0.75) + 1.5 * (PERCENTILE(IF($AC$2:$AC$5092=AC4820, $AT$2:$AT$5092), 0.75) - PERCENTILE(IF($AC$2:$AC$5092=AC4820, $AT$2:$AT$5092), 0.25))), "ตัด", "เก็บ"))</f>
        <v>เก็บ</v>
      </c>
      <c r="AW4820" s="1">
        <f t="shared" si="227"/>
        <v>4005.4952465164292</v>
      </c>
      <c r="AX4820" s="1">
        <v>2577.9546108768855</v>
      </c>
      <c r="AY4820" s="1">
        <v>1446.6594827586207</v>
      </c>
    </row>
    <row r="4821" spans="1:51" x14ac:dyDescent="0.2">
      <c r="A4821" s="3">
        <v>46120</v>
      </c>
      <c r="B4821">
        <v>46120</v>
      </c>
      <c r="C4821" t="s">
        <v>15191</v>
      </c>
      <c r="D4821" t="s">
        <v>66</v>
      </c>
      <c r="E4821" t="s">
        <v>124</v>
      </c>
      <c r="F4821" t="s">
        <v>1988</v>
      </c>
      <c r="G4821" s="1">
        <v>1583</v>
      </c>
      <c r="H4821" s="1">
        <v>0</v>
      </c>
      <c r="I4821" s="1">
        <v>400</v>
      </c>
      <c r="J4821" s="1">
        <v>0</v>
      </c>
      <c r="K4821" s="1">
        <v>0</v>
      </c>
      <c r="L4821" s="1">
        <v>0</v>
      </c>
      <c r="M4821" s="1">
        <v>0</v>
      </c>
      <c r="N4821" s="1">
        <v>0</v>
      </c>
      <c r="O4821" s="1">
        <v>1983</v>
      </c>
      <c r="P4821" t="s">
        <v>15192</v>
      </c>
      <c r="Q4821" s="2">
        <v>244447</v>
      </c>
      <c r="R4821" t="s">
        <v>70</v>
      </c>
      <c r="S4821">
        <v>0</v>
      </c>
      <c r="T4821" t="s">
        <v>71</v>
      </c>
      <c r="U4821" t="s">
        <v>93</v>
      </c>
      <c r="V4821" s="1">
        <v>0</v>
      </c>
      <c r="W4821" s="1">
        <v>0</v>
      </c>
      <c r="X4821" s="1">
        <v>0</v>
      </c>
      <c r="AA4821" t="s">
        <v>58</v>
      </c>
      <c r="AB4821" s="1">
        <v>0</v>
      </c>
      <c r="AC4821" s="4">
        <f>IF(ISNUMBER(MATCH(AD4821, $AD$2:AD4820, 0)), INDEX($AC$2:AC4820, MATCH(AD4821, $AD$2:AD4820, 0)), MAX($AC$2:AC4820)+1)</f>
        <v>4</v>
      </c>
      <c r="AD4821" t="str">
        <f t="shared" si="228"/>
        <v>เชียงใหม่-ตลาดไท</v>
      </c>
      <c r="AE4821" t="s">
        <v>73</v>
      </c>
      <c r="AF4821" s="1">
        <v>0</v>
      </c>
      <c r="AG4821" s="1">
        <v>0</v>
      </c>
      <c r="AH4821" s="1">
        <v>0</v>
      </c>
      <c r="AI4821" t="s">
        <v>15193</v>
      </c>
      <c r="AJ4821" s="1">
        <v>1</v>
      </c>
      <c r="AK4821" s="1">
        <v>720</v>
      </c>
      <c r="AL4821" s="1">
        <v>720</v>
      </c>
      <c r="AM4821" s="1">
        <v>1</v>
      </c>
      <c r="AN4821" s="1">
        <v>0</v>
      </c>
      <c r="AO4821" s="1">
        <v>0</v>
      </c>
      <c r="AP4821" s="1">
        <v>0</v>
      </c>
      <c r="AQ4821" s="1">
        <v>0</v>
      </c>
      <c r="AR4821" s="1">
        <v>1983</v>
      </c>
      <c r="AS4821" s="1">
        <v>90.556770833333346</v>
      </c>
      <c r="AT4821" s="1">
        <f>Table1[[#This Row],[รวมต้นทุนค่าเดินทาง]]+Table1[[#This Row],[รวมต้นทุนค่าซ่อม]]+Table1[[#This Row],[รวมค่าเสื่อม]]</f>
        <v>3741.4635168650793</v>
      </c>
      <c r="AU4821" s="1">
        <f t="shared" si="226"/>
        <v>4256.109283997258</v>
      </c>
      <c r="AV4821" s="1" t="str" cm="1">
        <f t="array" ref="AV4821">IF(AC4821&lt;4, "เก็บ", IF(OR(AT4821 &lt; PERCENTILE(IF($AC$2:$AC$5092=AC4821, $AT$2:$AT$5092), 0.25) - 1.5 * (PERCENTILE(IF($AC$2:$AC$5092=AC4821, $AT$2:$AT$5092), 0.75) - PERCENTILE(IF($AC$2:$AC$5092=AC4821, $AT$2:$AT$5092), 0.25)), AT4821 &gt; PERCENTILE(IF($AC$2:$AC$5092=AC4821, $AT$2:$AT$5092), 0.75) + 1.5 * (PERCENTILE(IF($AC$2:$AC$5092=AC4821, $AT$2:$AT$5092), 0.75) - PERCENTILE(IF($AC$2:$AC$5092=AC4821, $AT$2:$AT$5092), 0.25))), "ตัด", "เก็บ"))</f>
        <v>เก็บ</v>
      </c>
      <c r="AW4821" s="1">
        <f t="shared" si="227"/>
        <v>3807.0727671795808</v>
      </c>
      <c r="AX4821" s="1">
        <v>2335.0230876608157</v>
      </c>
      <c r="AY4821" s="1">
        <v>1667.906746031746</v>
      </c>
    </row>
    <row r="4822" spans="1:51" x14ac:dyDescent="0.2">
      <c r="A4822" s="3">
        <v>46120</v>
      </c>
      <c r="B4822">
        <v>46120</v>
      </c>
      <c r="C4822" t="s">
        <v>15194</v>
      </c>
      <c r="D4822" t="s">
        <v>51</v>
      </c>
      <c r="E4822" t="s">
        <v>61</v>
      </c>
      <c r="F4822" t="s">
        <v>15195</v>
      </c>
      <c r="G4822" s="1">
        <v>0</v>
      </c>
      <c r="H4822" s="1">
        <v>13761</v>
      </c>
      <c r="I4822" s="1">
        <v>1900</v>
      </c>
      <c r="J4822" s="1">
        <v>0</v>
      </c>
      <c r="K4822" s="1">
        <v>0</v>
      </c>
      <c r="L4822" s="1">
        <v>0</v>
      </c>
      <c r="M4822" s="1">
        <v>0</v>
      </c>
      <c r="N4822" s="1">
        <v>0</v>
      </c>
      <c r="O4822" s="1">
        <v>1900</v>
      </c>
      <c r="P4822" t="s">
        <v>15196</v>
      </c>
      <c r="Q4822" s="2">
        <v>244447</v>
      </c>
      <c r="R4822" t="s">
        <v>55</v>
      </c>
      <c r="S4822">
        <v>0</v>
      </c>
      <c r="T4822" t="s">
        <v>56</v>
      </c>
      <c r="U4822" t="s">
        <v>57</v>
      </c>
      <c r="V4822" s="1">
        <v>0</v>
      </c>
      <c r="W4822" s="1">
        <v>0</v>
      </c>
      <c r="X4822" s="1">
        <v>0</v>
      </c>
      <c r="AA4822" t="s">
        <v>58</v>
      </c>
      <c r="AB4822" s="1">
        <v>0</v>
      </c>
      <c r="AC4822" s="4">
        <f>IF(ISNUMBER(MATCH(AD4822, $AD$2:AD4821, 0)), INDEX($AC$2:AC4821, MATCH(AD4822, $AD$2:AD4821, 0)), MAX($AC$2:AC4821)+1)</f>
        <v>1</v>
      </c>
      <c r="AD4822" t="str">
        <f t="shared" si="228"/>
        <v>ท่าลี่-กองลอย</v>
      </c>
      <c r="AE4822" t="s">
        <v>55</v>
      </c>
      <c r="AF4822" s="1">
        <v>0</v>
      </c>
      <c r="AG4822" s="1">
        <v>0</v>
      </c>
      <c r="AH4822" s="1">
        <v>0</v>
      </c>
      <c r="AI4822" t="s">
        <v>15197</v>
      </c>
      <c r="AJ4822" s="1">
        <v>1</v>
      </c>
      <c r="AK4822" s="1">
        <v>0</v>
      </c>
      <c r="AL4822" s="1">
        <v>0</v>
      </c>
      <c r="AM4822" s="1">
        <v>0</v>
      </c>
      <c r="AN4822" s="1">
        <v>0</v>
      </c>
      <c r="AO4822" s="1">
        <v>0</v>
      </c>
      <c r="AP4822" s="1">
        <v>0</v>
      </c>
      <c r="AQ4822" s="1">
        <v>0</v>
      </c>
      <c r="AR4822" s="1">
        <v>15661</v>
      </c>
      <c r="AS4822" s="1">
        <v>0</v>
      </c>
      <c r="AT4822" s="1">
        <f>Table1[[#This Row],[รวมต้นทุนค่าเดินทาง]]+Table1[[#This Row],[รวมต้นทุนค่าซ่อม]]+Table1[[#This Row],[รวมค่าเสื่อม]]</f>
        <v>17436.56818181818</v>
      </c>
      <c r="AU4822" s="1">
        <f t="shared" si="226"/>
        <v>13953.293816562818</v>
      </c>
      <c r="AV4822" s="1" t="str" cm="1">
        <f t="array" ref="AV4822">IF(AC4822&lt;4, "เก็บ", IF(OR(AT4822 &lt; PERCENTILE(IF($AC$2:$AC$5092=AC4822, $AT$2:$AT$5092), 0.25) - 1.5 * (PERCENTILE(IF($AC$2:$AC$5092=AC4822, $AT$2:$AT$5092), 0.75) - PERCENTILE(IF($AC$2:$AC$5092=AC4822, $AT$2:$AT$5092), 0.25)), AT4822 &gt; PERCENTILE(IF($AC$2:$AC$5092=AC4822, $AT$2:$AT$5092), 0.75) + 1.5 * (PERCENTILE(IF($AC$2:$AC$5092=AC4822, $AT$2:$AT$5092), 0.75) - PERCENTILE(IF($AC$2:$AC$5092=AC4822, $AT$2:$AT$5092), 0.25))), "ตัด", "เก็บ"))</f>
        <v>เก็บ</v>
      </c>
      <c r="AW4822" s="1">
        <f t="shared" si="227"/>
        <v>13953.293816562818</v>
      </c>
      <c r="AX4822" s="1">
        <v>14426.372718098486</v>
      </c>
      <c r="AY4822" s="1">
        <v>1775.5681818181818</v>
      </c>
    </row>
    <row r="4823" spans="1:51" x14ac:dyDescent="0.2">
      <c r="A4823" s="3">
        <v>46120</v>
      </c>
      <c r="B4823">
        <v>46120</v>
      </c>
      <c r="C4823" t="s">
        <v>15198</v>
      </c>
      <c r="D4823" t="s">
        <v>51</v>
      </c>
      <c r="E4823" t="s">
        <v>61</v>
      </c>
      <c r="F4823" t="s">
        <v>299</v>
      </c>
      <c r="G4823" s="1">
        <v>7761</v>
      </c>
      <c r="H4823" s="1">
        <v>6000</v>
      </c>
      <c r="I4823" s="1">
        <v>1900</v>
      </c>
      <c r="J4823" s="1">
        <v>0</v>
      </c>
      <c r="K4823" s="1">
        <v>0</v>
      </c>
      <c r="L4823" s="1">
        <v>0</v>
      </c>
      <c r="M4823" s="1">
        <v>0</v>
      </c>
      <c r="N4823" s="1">
        <v>0</v>
      </c>
      <c r="O4823" s="1">
        <v>9661</v>
      </c>
      <c r="P4823" t="s">
        <v>15199</v>
      </c>
      <c r="Q4823" s="2">
        <v>244447</v>
      </c>
      <c r="R4823" t="s">
        <v>55</v>
      </c>
      <c r="S4823">
        <v>0</v>
      </c>
      <c r="T4823" t="s">
        <v>56</v>
      </c>
      <c r="U4823" t="s">
        <v>57</v>
      </c>
      <c r="V4823" s="1">
        <v>0</v>
      </c>
      <c r="W4823" s="1">
        <v>0</v>
      </c>
      <c r="X4823" s="1">
        <v>0</v>
      </c>
      <c r="AA4823" t="s">
        <v>58</v>
      </c>
      <c r="AB4823" s="1">
        <v>0</v>
      </c>
      <c r="AC4823" s="4">
        <f>IF(ISNUMBER(MATCH(AD4823, $AD$2:AD4822, 0)), INDEX($AC$2:AC4822, MATCH(AD4823, $AD$2:AD4822, 0)), MAX($AC$2:AC4822)+1)</f>
        <v>1</v>
      </c>
      <c r="AD4823" t="str">
        <f t="shared" si="228"/>
        <v>ท่าลี่-กองลอย</v>
      </c>
      <c r="AE4823" t="s">
        <v>55</v>
      </c>
      <c r="AF4823" s="1">
        <v>0</v>
      </c>
      <c r="AG4823" s="1">
        <v>0</v>
      </c>
      <c r="AH4823" s="1">
        <v>0</v>
      </c>
      <c r="AI4823" t="s">
        <v>15200</v>
      </c>
      <c r="AJ4823" s="1">
        <v>1</v>
      </c>
      <c r="AK4823" s="1">
        <v>0</v>
      </c>
      <c r="AL4823" s="1">
        <v>0</v>
      </c>
      <c r="AM4823" s="1">
        <v>0</v>
      </c>
      <c r="AN4823" s="1">
        <v>0</v>
      </c>
      <c r="AO4823" s="1">
        <v>0</v>
      </c>
      <c r="AP4823" s="1">
        <v>0</v>
      </c>
      <c r="AQ4823" s="1">
        <v>0</v>
      </c>
      <c r="AR4823" s="1">
        <v>15661</v>
      </c>
      <c r="AS4823" s="1">
        <v>27.174852941176471</v>
      </c>
      <c r="AT4823" s="1">
        <f>Table1[[#This Row],[รวมต้นทุนค่าเดินทาง]]+Table1[[#This Row],[รวมต้นทุนค่าซ่อม]]+Table1[[#This Row],[รวมค่าเสื่อม]]</f>
        <v>17271.789717806041</v>
      </c>
      <c r="AU4823" s="1">
        <f t="shared" si="226"/>
        <v>13953.293816562818</v>
      </c>
      <c r="AV4823" s="1" t="str" cm="1">
        <f t="array" ref="AV4823">IF(AC4823&lt;4, "เก็บ", IF(OR(AT4823 &lt; PERCENTILE(IF($AC$2:$AC$5092=AC4823, $AT$2:$AT$5092), 0.25) - 1.5 * (PERCENTILE(IF($AC$2:$AC$5092=AC4823, $AT$2:$AT$5092), 0.75) - PERCENTILE(IF($AC$2:$AC$5092=AC4823, $AT$2:$AT$5092), 0.25)), AT4823 &gt; PERCENTILE(IF($AC$2:$AC$5092=AC4823, $AT$2:$AT$5092), 0.75) + 1.5 * (PERCENTILE(IF($AC$2:$AC$5092=AC4823, $AT$2:$AT$5092), 0.75) - PERCENTILE(IF($AC$2:$AC$5092=AC4823, $AT$2:$AT$5092), 0.25))), "ตัด", "เก็บ"))</f>
        <v>เก็บ</v>
      </c>
      <c r="AW4823" s="1">
        <f t="shared" si="227"/>
        <v>13953.293816562818</v>
      </c>
      <c r="AX4823" s="1">
        <v>14426.372718098486</v>
      </c>
      <c r="AY4823" s="1">
        <v>1583.6148648648648</v>
      </c>
    </row>
    <row r="4824" spans="1:51" x14ac:dyDescent="0.2">
      <c r="A4824" s="3">
        <v>46120</v>
      </c>
      <c r="B4824">
        <v>46120</v>
      </c>
      <c r="C4824" t="s">
        <v>15201</v>
      </c>
      <c r="D4824" t="s">
        <v>51</v>
      </c>
      <c r="E4824" t="s">
        <v>52</v>
      </c>
      <c r="F4824" t="s">
        <v>1263</v>
      </c>
      <c r="G4824" s="1">
        <v>5761</v>
      </c>
      <c r="H4824" s="1">
        <v>8000</v>
      </c>
      <c r="I4824" s="1">
        <v>1900</v>
      </c>
      <c r="J4824" s="1">
        <v>0</v>
      </c>
      <c r="K4824" s="1">
        <v>0</v>
      </c>
      <c r="L4824" s="1">
        <v>0</v>
      </c>
      <c r="M4824" s="1">
        <v>0</v>
      </c>
      <c r="N4824" s="1">
        <v>0</v>
      </c>
      <c r="O4824" s="1">
        <v>7661</v>
      </c>
      <c r="P4824" t="s">
        <v>15202</v>
      </c>
      <c r="Q4824" s="2">
        <v>244447</v>
      </c>
      <c r="R4824" t="s">
        <v>55</v>
      </c>
      <c r="S4824">
        <v>0</v>
      </c>
      <c r="T4824" t="s">
        <v>56</v>
      </c>
      <c r="U4824" t="s">
        <v>57</v>
      </c>
      <c r="V4824" s="1">
        <v>0</v>
      </c>
      <c r="W4824" s="1">
        <v>0</v>
      </c>
      <c r="X4824" s="1">
        <v>0</v>
      </c>
      <c r="AA4824" t="s">
        <v>58</v>
      </c>
      <c r="AB4824" s="1">
        <v>0</v>
      </c>
      <c r="AC4824" s="4">
        <f>IF(ISNUMBER(MATCH(AD4824, $AD$2:AD4823, 0)), INDEX($AC$2:AC4823, MATCH(AD4824, $AD$2:AD4823, 0)), MAX($AC$2:AC4823)+1)</f>
        <v>1</v>
      </c>
      <c r="AD4824" t="str">
        <f t="shared" si="228"/>
        <v>ท่าลี่-กองลอย</v>
      </c>
      <c r="AE4824" t="s">
        <v>55</v>
      </c>
      <c r="AF4824" s="1">
        <v>0</v>
      </c>
      <c r="AG4824" s="1">
        <v>0</v>
      </c>
      <c r="AH4824" s="1">
        <v>0</v>
      </c>
      <c r="AI4824" t="s">
        <v>15203</v>
      </c>
      <c r="AJ4824" s="1">
        <v>1</v>
      </c>
      <c r="AK4824" s="1">
        <v>0</v>
      </c>
      <c r="AL4824" s="1">
        <v>0</v>
      </c>
      <c r="AM4824" s="1">
        <v>0</v>
      </c>
      <c r="AN4824" s="1">
        <v>0</v>
      </c>
      <c r="AO4824" s="1">
        <v>0</v>
      </c>
      <c r="AP4824" s="1">
        <v>0</v>
      </c>
      <c r="AQ4824" s="1">
        <v>0</v>
      </c>
      <c r="AR4824" s="1">
        <v>15661</v>
      </c>
      <c r="AS4824" s="1">
        <v>15.693333333333333</v>
      </c>
      <c r="AT4824" s="1">
        <f>Table1[[#This Row],[รวมต้นทุนค่าเดินทาง]]+Table1[[#This Row],[รวมต้นทุนค่าซ่อม]]+Table1[[#This Row],[รวมค่าเสื่อม]]</f>
        <v>17261.200375586854</v>
      </c>
      <c r="AU4824" s="1">
        <f t="shared" si="226"/>
        <v>13953.293816562818</v>
      </c>
      <c r="AV4824" s="1" t="str" cm="1">
        <f t="array" ref="AV4824">IF(AC4824&lt;4, "เก็บ", IF(OR(AT4824 &lt; PERCENTILE(IF($AC$2:$AC$5092=AC4824, $AT$2:$AT$5092), 0.25) - 1.5 * (PERCENTILE(IF($AC$2:$AC$5092=AC4824, $AT$2:$AT$5092), 0.75) - PERCENTILE(IF($AC$2:$AC$5092=AC4824, $AT$2:$AT$5092), 0.25)), AT4824 &gt; PERCENTILE(IF($AC$2:$AC$5092=AC4824, $AT$2:$AT$5092), 0.75) + 1.5 * (PERCENTILE(IF($AC$2:$AC$5092=AC4824, $AT$2:$AT$5092), 0.75) - PERCENTILE(IF($AC$2:$AC$5092=AC4824, $AT$2:$AT$5092), 0.25))), "ตัด", "เก็บ"))</f>
        <v>เก็บ</v>
      </c>
      <c r="AW4824" s="1">
        <f t="shared" si="227"/>
        <v>13953.293816562818</v>
      </c>
      <c r="AX4824" s="1">
        <v>14426.372718098486</v>
      </c>
      <c r="AY4824" s="1">
        <v>1584.5070422535211</v>
      </c>
    </row>
    <row r="4825" spans="1:51" x14ac:dyDescent="0.2">
      <c r="A4825" s="3">
        <v>46120</v>
      </c>
      <c r="B4825">
        <v>46120</v>
      </c>
      <c r="C4825" t="s">
        <v>15204</v>
      </c>
      <c r="D4825" t="s">
        <v>51</v>
      </c>
      <c r="E4825" t="s">
        <v>61</v>
      </c>
      <c r="F4825" t="s">
        <v>228</v>
      </c>
      <c r="G4825" s="1">
        <v>3761</v>
      </c>
      <c r="H4825" s="1">
        <v>10000</v>
      </c>
      <c r="I4825" s="1">
        <v>1900</v>
      </c>
      <c r="J4825" s="1">
        <v>0</v>
      </c>
      <c r="K4825" s="1">
        <v>0</v>
      </c>
      <c r="L4825" s="1">
        <v>0</v>
      </c>
      <c r="M4825" s="1">
        <v>0</v>
      </c>
      <c r="N4825" s="1">
        <v>0</v>
      </c>
      <c r="O4825" s="1">
        <v>5661</v>
      </c>
      <c r="P4825" t="s">
        <v>15205</v>
      </c>
      <c r="Q4825" s="2">
        <v>244447</v>
      </c>
      <c r="R4825" t="s">
        <v>55</v>
      </c>
      <c r="S4825">
        <v>0</v>
      </c>
      <c r="T4825" t="s">
        <v>56</v>
      </c>
      <c r="U4825" t="s">
        <v>57</v>
      </c>
      <c r="V4825" s="1">
        <v>0</v>
      </c>
      <c r="W4825" s="1">
        <v>0</v>
      </c>
      <c r="X4825" s="1">
        <v>0</v>
      </c>
      <c r="AA4825" t="s">
        <v>58</v>
      </c>
      <c r="AB4825" s="1">
        <v>0</v>
      </c>
      <c r="AC4825" s="4">
        <f>IF(ISNUMBER(MATCH(AD4825, $AD$2:AD4824, 0)), INDEX($AC$2:AC4824, MATCH(AD4825, $AD$2:AD4824, 0)), MAX($AC$2:AC4824)+1)</f>
        <v>1</v>
      </c>
      <c r="AD4825" t="str">
        <f t="shared" si="228"/>
        <v>ท่าลี่-กองลอย</v>
      </c>
      <c r="AE4825" t="s">
        <v>55</v>
      </c>
      <c r="AF4825" s="1">
        <v>0</v>
      </c>
      <c r="AG4825" s="1">
        <v>0</v>
      </c>
      <c r="AH4825" s="1">
        <v>0</v>
      </c>
      <c r="AI4825" t="s">
        <v>15206</v>
      </c>
      <c r="AJ4825" s="1">
        <v>1</v>
      </c>
      <c r="AK4825" s="1">
        <v>0</v>
      </c>
      <c r="AL4825" s="1">
        <v>0</v>
      </c>
      <c r="AM4825" s="1">
        <v>0</v>
      </c>
      <c r="AN4825" s="1">
        <v>0</v>
      </c>
      <c r="AO4825" s="1">
        <v>0</v>
      </c>
      <c r="AP4825" s="1">
        <v>0</v>
      </c>
      <c r="AQ4825" s="1">
        <v>0</v>
      </c>
      <c r="AR4825" s="1">
        <v>15661</v>
      </c>
      <c r="AS4825" s="1">
        <v>16.814285714285713</v>
      </c>
      <c r="AT4825" s="1">
        <f>Table1[[#This Row],[รวมต้นทุนค่าเดินทาง]]+Table1[[#This Row],[รวมต้นทุนค่าซ่อม]]+Table1[[#This Row],[รวมค่าเสื่อม]]</f>
        <v>17733.735338345865</v>
      </c>
      <c r="AU4825" s="1">
        <f t="shared" si="226"/>
        <v>13953.293816562818</v>
      </c>
      <c r="AV4825" s="1" t="str" cm="1">
        <f t="array" ref="AV4825">IF(AC4825&lt;4, "เก็บ", IF(OR(AT4825 &lt; PERCENTILE(IF($AC$2:$AC$5092=AC4825, $AT$2:$AT$5092), 0.25) - 1.5 * (PERCENTILE(IF($AC$2:$AC$5092=AC4825, $AT$2:$AT$5092), 0.75) - PERCENTILE(IF($AC$2:$AC$5092=AC4825, $AT$2:$AT$5092), 0.25)), AT4825 &gt; PERCENTILE(IF($AC$2:$AC$5092=AC4825, $AT$2:$AT$5092), 0.75) + 1.5 * (PERCENTILE(IF($AC$2:$AC$5092=AC4825, $AT$2:$AT$5092), 0.75) - PERCENTILE(IF($AC$2:$AC$5092=AC4825, $AT$2:$AT$5092), 0.25))), "ตัด", "เก็บ"))</f>
        <v>เก็บ</v>
      </c>
      <c r="AW4825" s="1">
        <f t="shared" si="227"/>
        <v>13953.293816562818</v>
      </c>
      <c r="AX4825" s="1">
        <v>14426.372718098486</v>
      </c>
      <c r="AY4825" s="1">
        <v>2055.9210526315787</v>
      </c>
    </row>
    <row r="4826" spans="1:51" x14ac:dyDescent="0.2">
      <c r="A4826" s="3">
        <v>46120</v>
      </c>
      <c r="B4826">
        <v>46120</v>
      </c>
      <c r="C4826" t="s">
        <v>15207</v>
      </c>
      <c r="D4826" t="s">
        <v>66</v>
      </c>
      <c r="E4826" t="s">
        <v>124</v>
      </c>
      <c r="F4826" t="s">
        <v>427</v>
      </c>
      <c r="G4826" s="1">
        <v>1226</v>
      </c>
      <c r="H4826" s="1">
        <v>0</v>
      </c>
      <c r="I4826" s="1">
        <v>400</v>
      </c>
      <c r="J4826" s="1">
        <v>0</v>
      </c>
      <c r="K4826" s="1">
        <v>0</v>
      </c>
      <c r="L4826" s="1">
        <v>0</v>
      </c>
      <c r="M4826" s="1">
        <v>0</v>
      </c>
      <c r="N4826" s="1">
        <v>0</v>
      </c>
      <c r="O4826" s="1">
        <v>1626</v>
      </c>
      <c r="P4826" t="s">
        <v>15208</v>
      </c>
      <c r="Q4826" s="2">
        <v>244447</v>
      </c>
      <c r="R4826" t="s">
        <v>70</v>
      </c>
      <c r="S4826">
        <v>0</v>
      </c>
      <c r="T4826" t="s">
        <v>88</v>
      </c>
      <c r="U4826" t="s">
        <v>93</v>
      </c>
      <c r="V4826" s="1">
        <v>0</v>
      </c>
      <c r="W4826" s="1">
        <v>0</v>
      </c>
      <c r="X4826" s="1">
        <v>0</v>
      </c>
      <c r="AA4826" t="s">
        <v>58</v>
      </c>
      <c r="AB4826" s="1">
        <v>0</v>
      </c>
      <c r="AC4826" s="4">
        <f>IF(ISNUMBER(MATCH(AD4826, $AD$2:AD4825, 0)), INDEX($AC$2:AC4825, MATCH(AD4826, $AD$2:AD4825, 0)), MAX($AC$2:AC4825)+1)</f>
        <v>51</v>
      </c>
      <c r="AD4826" t="str">
        <f t="shared" si="228"/>
        <v>แพร่-ตลาดไท</v>
      </c>
      <c r="AE4826" t="s">
        <v>73</v>
      </c>
      <c r="AF4826" s="1">
        <v>0</v>
      </c>
      <c r="AG4826" s="1">
        <v>0</v>
      </c>
      <c r="AH4826" s="1">
        <v>0</v>
      </c>
      <c r="AI4826" t="s">
        <v>15209</v>
      </c>
      <c r="AJ4826" s="1">
        <v>1</v>
      </c>
      <c r="AK4826" s="1">
        <v>706</v>
      </c>
      <c r="AL4826" s="1">
        <v>706</v>
      </c>
      <c r="AM4826" s="1">
        <v>1</v>
      </c>
      <c r="AN4826" s="1">
        <v>0</v>
      </c>
      <c r="AO4826" s="1">
        <v>0</v>
      </c>
      <c r="AP4826" s="1">
        <v>0</v>
      </c>
      <c r="AQ4826" s="1">
        <v>0</v>
      </c>
      <c r="AR4826" s="1">
        <v>1626</v>
      </c>
      <c r="AS4826" s="1">
        <v>80.49490740740741</v>
      </c>
      <c r="AT4826" s="1">
        <f>Table1[[#This Row],[รวมต้นทุนค่าเดินทาง]]+Table1[[#This Row],[รวมต้นทุนค่าซ่อม]]+Table1[[#This Row],[รวมค่าเสื่อม]]</f>
        <v>3086.2503421900165</v>
      </c>
      <c r="AU4826" s="1">
        <f t="shared" si="226"/>
        <v>4737.6107634746759</v>
      </c>
      <c r="AV4826" s="1" t="str" cm="1">
        <f t="array" ref="AV4826">IF(AC4826&lt;4, "เก็บ", IF(OR(AT4826 &lt; PERCENTILE(IF($AC$2:$AC$5092=AC4826, $AT$2:$AT$5092), 0.25) - 1.5 * (PERCENTILE(IF($AC$2:$AC$5092=AC4826, $AT$2:$AT$5092), 0.75) - PERCENTILE(IF($AC$2:$AC$5092=AC4826, $AT$2:$AT$5092), 0.25)), AT4826 &gt; PERCENTILE(IF($AC$2:$AC$5092=AC4826, $AT$2:$AT$5092), 0.75) + 1.5 * (PERCENTILE(IF($AC$2:$AC$5092=AC4826, $AT$2:$AT$5092), 0.75) - PERCENTILE(IF($AC$2:$AC$5092=AC4826, $AT$2:$AT$5092), 0.25))), "ตัด", "เก็บ"))</f>
        <v>เก็บ</v>
      </c>
      <c r="AW4826" s="1">
        <f t="shared" si="227"/>
        <v>4487.1668970521196</v>
      </c>
      <c r="AX4826" s="1">
        <v>3014.4338711558335</v>
      </c>
      <c r="AY4826" s="1">
        <v>1379.7554347826087</v>
      </c>
    </row>
    <row r="4827" spans="1:51" x14ac:dyDescent="0.2">
      <c r="A4827" s="3">
        <v>46120</v>
      </c>
      <c r="B4827">
        <v>46120</v>
      </c>
      <c r="C4827" t="s">
        <v>15210</v>
      </c>
      <c r="D4827" t="s">
        <v>66</v>
      </c>
      <c r="E4827" t="s">
        <v>84</v>
      </c>
      <c r="F4827" t="s">
        <v>1068</v>
      </c>
      <c r="G4827" s="1">
        <v>0</v>
      </c>
      <c r="H4827" s="1">
        <v>0</v>
      </c>
      <c r="I4827" s="1">
        <v>0</v>
      </c>
      <c r="J4827" s="1">
        <v>0</v>
      </c>
      <c r="K4827" s="1">
        <v>0</v>
      </c>
      <c r="L4827" s="1">
        <v>0</v>
      </c>
      <c r="M4827" s="1">
        <v>0</v>
      </c>
      <c r="N4827" s="1">
        <v>1021</v>
      </c>
      <c r="O4827" s="1">
        <v>1021</v>
      </c>
      <c r="P4827" t="s">
        <v>15211</v>
      </c>
      <c r="Q4827" s="2">
        <v>244447</v>
      </c>
      <c r="R4827" t="s">
        <v>55</v>
      </c>
      <c r="S4827">
        <v>0</v>
      </c>
      <c r="T4827" t="s">
        <v>87</v>
      </c>
      <c r="U4827" t="s">
        <v>71</v>
      </c>
      <c r="V4827" s="1">
        <v>0</v>
      </c>
      <c r="W4827" s="1">
        <v>970</v>
      </c>
      <c r="X4827" s="1">
        <v>0</v>
      </c>
      <c r="Y4827" t="s">
        <v>108</v>
      </c>
      <c r="Z4827" t="s">
        <v>71</v>
      </c>
      <c r="AA4827" t="s">
        <v>12678</v>
      </c>
      <c r="AB4827" s="1">
        <v>0</v>
      </c>
      <c r="AC4827" s="4">
        <f>IF(ISNUMBER(MATCH(AD4827, $AD$2:AD4826, 0)), INDEX($AC$2:AC4826, MATCH(AD4827, $AD$2:AD4826, 0)), MAX($AC$2:AC4826)+1)</f>
        <v>6</v>
      </c>
      <c r="AD4827" t="str">
        <f t="shared" si="228"/>
        <v>เชียงราย-เชียงใหม่</v>
      </c>
      <c r="AE4827" t="s">
        <v>55</v>
      </c>
      <c r="AF4827" s="1">
        <v>0</v>
      </c>
      <c r="AG4827" s="1">
        <v>0</v>
      </c>
      <c r="AH4827" s="1">
        <v>0</v>
      </c>
      <c r="AI4827" t="s">
        <v>15212</v>
      </c>
      <c r="AJ4827" s="1">
        <v>2</v>
      </c>
      <c r="AK4827" s="1">
        <v>0</v>
      </c>
      <c r="AL4827" s="1">
        <v>0</v>
      </c>
      <c r="AM4827" s="1">
        <v>0</v>
      </c>
      <c r="AN4827" s="1">
        <v>0</v>
      </c>
      <c r="AO4827" s="1">
        <v>0</v>
      </c>
      <c r="AP4827" s="1">
        <v>0</v>
      </c>
      <c r="AQ4827" s="1">
        <v>0</v>
      </c>
      <c r="AR4827" s="1">
        <v>1991</v>
      </c>
      <c r="AS4827" s="1">
        <v>587.58816666666667</v>
      </c>
      <c r="AT4827" s="1">
        <f>Table1[[#This Row],[รวมต้นทุนค่าเดินทาง]]+Table1[[#This Row],[รวมต้นทุนค่าซ่อม]]+Table1[[#This Row],[รวมค่าเสื่อม]]</f>
        <v>4232.9999313725493</v>
      </c>
      <c r="AU4827" s="1">
        <f t="shared" si="226"/>
        <v>4428.3346813776061</v>
      </c>
      <c r="AV4827" s="1" t="str" cm="1">
        <f t="array" ref="AV4827">IF(AC4827&lt;4, "เก็บ", IF(OR(AT4827 &lt; PERCENTILE(IF($AC$2:$AC$5092=AC4827, $AT$2:$AT$5092), 0.25) - 1.5 * (PERCENTILE(IF($AC$2:$AC$5092=AC4827, $AT$2:$AT$5092), 0.75) - PERCENTILE(IF($AC$2:$AC$5092=AC4827, $AT$2:$AT$5092), 0.25)), AT4827 &gt; PERCENTILE(IF($AC$2:$AC$5092=AC4827, $AT$2:$AT$5092), 0.75) + 1.5 * (PERCENTILE(IF($AC$2:$AC$5092=AC4827, $AT$2:$AT$5092), 0.75) - PERCENTILE(IF($AC$2:$AC$5092=AC4827, $AT$2:$AT$5092), 0.25))), "ตัด", "เก็บ"))</f>
        <v>เก็บ</v>
      </c>
      <c r="AW4827" s="1">
        <f t="shared" si="227"/>
        <v>3873.7679454274344</v>
      </c>
      <c r="AX4827" s="1">
        <v>2781.4385174989698</v>
      </c>
      <c r="AY4827" s="1">
        <v>1654.4117647058824</v>
      </c>
    </row>
    <row r="4828" spans="1:51" x14ac:dyDescent="0.2">
      <c r="A4828" s="3">
        <v>46121</v>
      </c>
      <c r="B4828">
        <v>46121</v>
      </c>
      <c r="C4828" t="s">
        <v>15213</v>
      </c>
      <c r="D4828" t="s">
        <v>66</v>
      </c>
      <c r="E4828" t="s">
        <v>124</v>
      </c>
      <c r="F4828" t="s">
        <v>453</v>
      </c>
      <c r="G4828" s="1">
        <v>1517</v>
      </c>
      <c r="H4828" s="1">
        <v>0</v>
      </c>
      <c r="I4828" s="1">
        <v>400</v>
      </c>
      <c r="J4828" s="1">
        <v>0</v>
      </c>
      <c r="K4828" s="1">
        <v>0</v>
      </c>
      <c r="L4828" s="1">
        <v>0</v>
      </c>
      <c r="M4828" s="1">
        <v>0</v>
      </c>
      <c r="N4828" s="1">
        <v>0</v>
      </c>
      <c r="O4828" s="1">
        <v>1917</v>
      </c>
      <c r="P4828" t="s">
        <v>15214</v>
      </c>
      <c r="Q4828" s="2">
        <v>244448</v>
      </c>
      <c r="R4828" t="s">
        <v>70</v>
      </c>
      <c r="S4828">
        <v>0</v>
      </c>
      <c r="T4828" t="s">
        <v>71</v>
      </c>
      <c r="U4828" t="s">
        <v>93</v>
      </c>
      <c r="V4828" s="1">
        <v>0</v>
      </c>
      <c r="W4828" s="1">
        <v>0</v>
      </c>
      <c r="X4828" s="1">
        <v>0</v>
      </c>
      <c r="AA4828" t="s">
        <v>58</v>
      </c>
      <c r="AB4828" s="1">
        <v>0</v>
      </c>
      <c r="AC4828" s="4">
        <f>IF(ISNUMBER(MATCH(AD4828, $AD$2:AD4827, 0)), INDEX($AC$2:AC4827, MATCH(AD4828, $AD$2:AD4827, 0)), MAX($AC$2:AC4827)+1)</f>
        <v>4</v>
      </c>
      <c r="AD4828" t="str">
        <f t="shared" si="228"/>
        <v>เชียงใหม่-ตลาดไท</v>
      </c>
      <c r="AE4828" t="s">
        <v>73</v>
      </c>
      <c r="AF4828" s="1">
        <v>0</v>
      </c>
      <c r="AG4828" s="1">
        <v>0</v>
      </c>
      <c r="AH4828" s="1">
        <v>0</v>
      </c>
      <c r="AI4828" t="s">
        <v>15215</v>
      </c>
      <c r="AJ4828" s="1">
        <v>1</v>
      </c>
      <c r="AK4828" s="1">
        <v>720</v>
      </c>
      <c r="AL4828" s="1">
        <v>720</v>
      </c>
      <c r="AM4828" s="1">
        <v>1</v>
      </c>
      <c r="AN4828" s="1">
        <v>0</v>
      </c>
      <c r="AO4828" s="1">
        <v>0</v>
      </c>
      <c r="AP4828" s="1">
        <v>0</v>
      </c>
      <c r="AQ4828" s="1">
        <v>0</v>
      </c>
      <c r="AR4828" s="1">
        <v>1917</v>
      </c>
      <c r="AS4828" s="1">
        <v>94.072911716451699</v>
      </c>
      <c r="AT4828" s="1">
        <f>Table1[[#This Row],[รวมต้นทุนค่าเดินทาง]]+Table1[[#This Row],[รวมต้นทุนค่าซ่อม]]+Table1[[#This Row],[รวมค่าเสื่อม]]</f>
        <v>3781.7631589691991</v>
      </c>
      <c r="AU4828" s="1">
        <f t="shared" si="226"/>
        <v>4256.109283997258</v>
      </c>
      <c r="AV4828" s="1" t="str" cm="1">
        <f t="array" ref="AV4828">IF(AC4828&lt;4, "เก็บ", IF(OR(AT4828 &lt; PERCENTILE(IF($AC$2:$AC$5092=AC4828, $AT$2:$AT$5092), 0.25) - 1.5 * (PERCENTILE(IF($AC$2:$AC$5092=AC4828, $AT$2:$AT$5092), 0.75) - PERCENTILE(IF($AC$2:$AC$5092=AC4828, $AT$2:$AT$5092), 0.25)), AT4828 &gt; PERCENTILE(IF($AC$2:$AC$5092=AC4828, $AT$2:$AT$5092), 0.75) + 1.5 * (PERCENTILE(IF($AC$2:$AC$5092=AC4828, $AT$2:$AT$5092), 0.75) - PERCENTILE(IF($AC$2:$AC$5092=AC4828, $AT$2:$AT$5092), 0.25))), "ตัด", "เก็บ"))</f>
        <v>เก็บ</v>
      </c>
      <c r="AW4828" s="1">
        <f t="shared" si="227"/>
        <v>3807.0727671795808</v>
      </c>
      <c r="AX4828" s="1">
        <v>2335.0230876608157</v>
      </c>
      <c r="AY4828" s="1">
        <v>1770.6902472527472</v>
      </c>
    </row>
    <row r="4829" spans="1:51" x14ac:dyDescent="0.2">
      <c r="A4829" s="3">
        <v>46121</v>
      </c>
      <c r="B4829">
        <v>46121</v>
      </c>
      <c r="C4829" t="s">
        <v>15216</v>
      </c>
      <c r="D4829" t="s">
        <v>66</v>
      </c>
      <c r="E4829" t="s">
        <v>124</v>
      </c>
      <c r="F4829" t="s">
        <v>324</v>
      </c>
      <c r="G4829" s="1">
        <v>1517</v>
      </c>
      <c r="H4829" s="1">
        <v>0</v>
      </c>
      <c r="I4829" s="1">
        <v>400</v>
      </c>
      <c r="J4829" s="1">
        <v>0</v>
      </c>
      <c r="K4829" s="1">
        <v>0</v>
      </c>
      <c r="L4829" s="1">
        <v>0</v>
      </c>
      <c r="M4829" s="1">
        <v>0</v>
      </c>
      <c r="N4829" s="1">
        <v>0</v>
      </c>
      <c r="O4829" s="1">
        <v>1917</v>
      </c>
      <c r="P4829" t="s">
        <v>15217</v>
      </c>
      <c r="Q4829" s="2">
        <v>244448</v>
      </c>
      <c r="R4829" t="s">
        <v>70</v>
      </c>
      <c r="S4829">
        <v>0</v>
      </c>
      <c r="T4829" t="s">
        <v>71</v>
      </c>
      <c r="U4829" t="s">
        <v>93</v>
      </c>
      <c r="V4829" s="1">
        <v>0</v>
      </c>
      <c r="W4829" s="1">
        <v>0</v>
      </c>
      <c r="X4829" s="1">
        <v>0</v>
      </c>
      <c r="AA4829" t="s">
        <v>58</v>
      </c>
      <c r="AB4829" s="1">
        <v>0</v>
      </c>
      <c r="AC4829" s="4">
        <f>IF(ISNUMBER(MATCH(AD4829, $AD$2:AD4828, 0)), INDEX($AC$2:AC4828, MATCH(AD4829, $AD$2:AD4828, 0)), MAX($AC$2:AC4828)+1)</f>
        <v>4</v>
      </c>
      <c r="AD4829" t="str">
        <f t="shared" si="228"/>
        <v>เชียงใหม่-ตลาดไท</v>
      </c>
      <c r="AE4829" t="s">
        <v>73</v>
      </c>
      <c r="AF4829" s="1">
        <v>0</v>
      </c>
      <c r="AG4829" s="1">
        <v>0</v>
      </c>
      <c r="AH4829" s="1">
        <v>0</v>
      </c>
      <c r="AI4829" t="s">
        <v>15218</v>
      </c>
      <c r="AJ4829" s="1">
        <v>1</v>
      </c>
      <c r="AK4829" s="1">
        <v>720</v>
      </c>
      <c r="AL4829" s="1">
        <v>720</v>
      </c>
      <c r="AM4829" s="1">
        <v>1</v>
      </c>
      <c r="AN4829" s="1">
        <v>0</v>
      </c>
      <c r="AO4829" s="1">
        <v>0</v>
      </c>
      <c r="AP4829" s="1">
        <v>0</v>
      </c>
      <c r="AQ4829" s="1">
        <v>0</v>
      </c>
      <c r="AR4829" s="1">
        <v>1917</v>
      </c>
      <c r="AS4829" s="1">
        <v>633.00797933198328</v>
      </c>
      <c r="AT4829" s="1">
        <f>Table1[[#This Row],[รวมต้นทุนค่าเดินทาง]]+Table1[[#This Row],[รวมต้นทุนค่าซ่อม]]+Table1[[#This Row],[รวมค่าเสื่อม]]</f>
        <v>4299.5107465405617</v>
      </c>
      <c r="AU4829" s="1">
        <f t="shared" si="226"/>
        <v>4256.109283997258</v>
      </c>
      <c r="AV4829" s="1" t="str" cm="1">
        <f t="array" ref="AV4829">IF(AC4829&lt;4, "เก็บ", IF(OR(AT4829 &lt; PERCENTILE(IF($AC$2:$AC$5092=AC4829, $AT$2:$AT$5092), 0.25) - 1.5 * (PERCENTILE(IF($AC$2:$AC$5092=AC4829, $AT$2:$AT$5092), 0.75) - PERCENTILE(IF($AC$2:$AC$5092=AC4829, $AT$2:$AT$5092), 0.25)), AT4829 &gt; PERCENTILE(IF($AC$2:$AC$5092=AC4829, $AT$2:$AT$5092), 0.75) + 1.5 * (PERCENTILE(IF($AC$2:$AC$5092=AC4829, $AT$2:$AT$5092), 0.75) - PERCENTILE(IF($AC$2:$AC$5092=AC4829, $AT$2:$AT$5092), 0.25))), "ตัด", "เก็บ"))</f>
        <v>เก็บ</v>
      </c>
      <c r="AW4829" s="1">
        <f t="shared" si="227"/>
        <v>3807.0727671795808</v>
      </c>
      <c r="AX4829" s="1">
        <v>2335.0230876608157</v>
      </c>
      <c r="AY4829" s="1">
        <v>1749.5027672085785</v>
      </c>
    </row>
    <row r="4830" spans="1:51" x14ac:dyDescent="0.2">
      <c r="A4830" s="3">
        <v>46121</v>
      </c>
      <c r="B4830">
        <v>46121</v>
      </c>
      <c r="C4830" t="s">
        <v>15219</v>
      </c>
      <c r="D4830" t="s">
        <v>66</v>
      </c>
      <c r="E4830" t="s">
        <v>124</v>
      </c>
      <c r="F4830" t="s">
        <v>224</v>
      </c>
      <c r="G4830" s="1">
        <v>1517</v>
      </c>
      <c r="H4830" s="1">
        <v>0</v>
      </c>
      <c r="I4830" s="1">
        <v>400</v>
      </c>
      <c r="J4830" s="1">
        <v>0</v>
      </c>
      <c r="K4830" s="1">
        <v>0</v>
      </c>
      <c r="L4830" s="1">
        <v>0</v>
      </c>
      <c r="M4830" s="1">
        <v>0</v>
      </c>
      <c r="N4830" s="1">
        <v>0</v>
      </c>
      <c r="O4830" s="1">
        <v>1917</v>
      </c>
      <c r="P4830" t="s">
        <v>15220</v>
      </c>
      <c r="Q4830" s="2">
        <v>244448</v>
      </c>
      <c r="R4830" t="s">
        <v>70</v>
      </c>
      <c r="S4830">
        <v>0</v>
      </c>
      <c r="T4830" t="s">
        <v>71</v>
      </c>
      <c r="U4830" t="s">
        <v>93</v>
      </c>
      <c r="V4830" s="1">
        <v>0</v>
      </c>
      <c r="W4830" s="1">
        <v>0</v>
      </c>
      <c r="X4830" s="1">
        <v>0</v>
      </c>
      <c r="AA4830" t="s">
        <v>58</v>
      </c>
      <c r="AB4830" s="1">
        <v>0</v>
      </c>
      <c r="AC4830" s="4">
        <f>IF(ISNUMBER(MATCH(AD4830, $AD$2:AD4829, 0)), INDEX($AC$2:AC4829, MATCH(AD4830, $AD$2:AD4829, 0)), MAX($AC$2:AC4829)+1)</f>
        <v>4</v>
      </c>
      <c r="AD4830" t="str">
        <f t="shared" si="228"/>
        <v>เชียงใหม่-ตลาดไท</v>
      </c>
      <c r="AE4830" t="s">
        <v>73</v>
      </c>
      <c r="AF4830" s="1">
        <v>0</v>
      </c>
      <c r="AG4830" s="1">
        <v>0</v>
      </c>
      <c r="AH4830" s="1">
        <v>0</v>
      </c>
      <c r="AI4830" t="s">
        <v>15221</v>
      </c>
      <c r="AJ4830" s="1">
        <v>1</v>
      </c>
      <c r="AK4830" s="1">
        <v>720</v>
      </c>
      <c r="AL4830" s="1">
        <v>720</v>
      </c>
      <c r="AM4830" s="1">
        <v>1</v>
      </c>
      <c r="AN4830" s="1">
        <v>0</v>
      </c>
      <c r="AO4830" s="1">
        <v>0</v>
      </c>
      <c r="AP4830" s="1">
        <v>0</v>
      </c>
      <c r="AQ4830" s="1">
        <v>0</v>
      </c>
      <c r="AR4830" s="1">
        <v>1917</v>
      </c>
      <c r="AS4830" s="1">
        <v>470.13056317345468</v>
      </c>
      <c r="AT4830" s="1">
        <f>Table1[[#This Row],[รวมต้นทุนค่าเดินทาง]]+Table1[[#This Row],[รวมต้นทุนค่าซ่อม]]+Table1[[#This Row],[รวมค่าเสื่อม]]</f>
        <v>3958.7977730821904</v>
      </c>
      <c r="AU4830" s="1">
        <f t="shared" si="226"/>
        <v>4256.109283997258</v>
      </c>
      <c r="AV4830" s="1" t="str" cm="1">
        <f t="array" ref="AV4830">IF(AC4830&lt;4, "เก็บ", IF(OR(AT4830 &lt; PERCENTILE(IF($AC$2:$AC$5092=AC4830, $AT$2:$AT$5092), 0.25) - 1.5 * (PERCENTILE(IF($AC$2:$AC$5092=AC4830, $AT$2:$AT$5092), 0.75) - PERCENTILE(IF($AC$2:$AC$5092=AC4830, $AT$2:$AT$5092), 0.25)), AT4830 &gt; PERCENTILE(IF($AC$2:$AC$5092=AC4830, $AT$2:$AT$5092), 0.75) + 1.5 * (PERCENTILE(IF($AC$2:$AC$5092=AC4830, $AT$2:$AT$5092), 0.75) - PERCENTILE(IF($AC$2:$AC$5092=AC4830, $AT$2:$AT$5092), 0.25))), "ตัด", "เก็บ"))</f>
        <v>เก็บ</v>
      </c>
      <c r="AW4830" s="1">
        <f t="shared" si="227"/>
        <v>3807.0727671795808</v>
      </c>
      <c r="AX4830" s="1">
        <v>2335.0230876608157</v>
      </c>
      <c r="AY4830" s="1">
        <v>1571.6672099087355</v>
      </c>
    </row>
    <row r="4831" spans="1:51" x14ac:dyDescent="0.2">
      <c r="A4831" s="3">
        <v>46121</v>
      </c>
      <c r="B4831">
        <v>46121</v>
      </c>
      <c r="C4831" t="s">
        <v>15222</v>
      </c>
      <c r="D4831" t="s">
        <v>66</v>
      </c>
      <c r="E4831" t="s">
        <v>124</v>
      </c>
      <c r="F4831" t="s">
        <v>420</v>
      </c>
      <c r="G4831" s="1">
        <v>1370</v>
      </c>
      <c r="H4831" s="1">
        <v>0</v>
      </c>
      <c r="I4831" s="1">
        <v>400</v>
      </c>
      <c r="J4831" s="1">
        <v>0</v>
      </c>
      <c r="K4831" s="1">
        <v>0</v>
      </c>
      <c r="L4831" s="1">
        <v>0</v>
      </c>
      <c r="M4831" s="1">
        <v>0</v>
      </c>
      <c r="N4831" s="1">
        <v>0</v>
      </c>
      <c r="O4831" s="1">
        <v>1770</v>
      </c>
      <c r="P4831" t="s">
        <v>15223</v>
      </c>
      <c r="Q4831" s="2">
        <v>244448</v>
      </c>
      <c r="R4831" t="s">
        <v>70</v>
      </c>
      <c r="S4831">
        <v>0</v>
      </c>
      <c r="T4831" t="s">
        <v>254</v>
      </c>
      <c r="U4831" t="s">
        <v>161</v>
      </c>
      <c r="V4831" s="1">
        <v>0</v>
      </c>
      <c r="W4831" s="1">
        <v>0</v>
      </c>
      <c r="X4831" s="1">
        <v>0</v>
      </c>
      <c r="AA4831" t="s">
        <v>58</v>
      </c>
      <c r="AB4831" s="1">
        <v>0</v>
      </c>
      <c r="AC4831" s="4">
        <f>IF(ISNUMBER(MATCH(AD4831, $AD$2:AD4830, 0)), INDEX($AC$2:AC4830, MATCH(AD4831, $AD$2:AD4830, 0)), MAX($AC$2:AC4830)+1)</f>
        <v>11</v>
      </c>
      <c r="AD4831" t="str">
        <f t="shared" si="228"/>
        <v>ลำปาง-พุทธมณฑลสาย 2</v>
      </c>
      <c r="AE4831" t="s">
        <v>73</v>
      </c>
      <c r="AF4831" s="1">
        <v>0</v>
      </c>
      <c r="AG4831" s="1">
        <v>0</v>
      </c>
      <c r="AH4831" s="1">
        <v>0</v>
      </c>
      <c r="AI4831" t="s">
        <v>15224</v>
      </c>
      <c r="AJ4831" s="1">
        <v>1</v>
      </c>
      <c r="AK4831" s="1">
        <v>720</v>
      </c>
      <c r="AL4831" s="1">
        <v>720</v>
      </c>
      <c r="AM4831" s="1">
        <v>1</v>
      </c>
      <c r="AN4831" s="1">
        <v>0</v>
      </c>
      <c r="AO4831" s="1">
        <v>0</v>
      </c>
      <c r="AP4831" s="1">
        <v>0</v>
      </c>
      <c r="AQ4831" s="1">
        <v>0</v>
      </c>
      <c r="AR4831" s="1">
        <v>1770</v>
      </c>
      <c r="AS4831" s="1">
        <v>142.44557757921527</v>
      </c>
      <c r="AT4831" s="1">
        <f>Table1[[#This Row],[รวมต้นทุนค่าเดินทาง]]+Table1[[#This Row],[รวมต้นทุนค่าซ่อม]]+Table1[[#This Row],[รวมค่าเสื่อม]]</f>
        <v>3863.5345574749713</v>
      </c>
      <c r="AU4831" s="1">
        <f t="shared" si="226"/>
        <v>4930.4097489270907</v>
      </c>
      <c r="AV4831" s="1" t="str" cm="1">
        <f t="array" ref="AV4831">IF(AC4831&lt;4, "เก็บ", IF(OR(AT4831 &lt; PERCENTILE(IF($AC$2:$AC$5092=AC4831, $AT$2:$AT$5092), 0.25) - 1.5 * (PERCENTILE(IF($AC$2:$AC$5092=AC4831, $AT$2:$AT$5092), 0.75) - PERCENTILE(IF($AC$2:$AC$5092=AC4831, $AT$2:$AT$5092), 0.25)), AT4831 &gt; PERCENTILE(IF($AC$2:$AC$5092=AC4831, $AT$2:$AT$5092), 0.75) + 1.5 * (PERCENTILE(IF($AC$2:$AC$5092=AC4831, $AT$2:$AT$5092), 0.75) - PERCENTILE(IF($AC$2:$AC$5092=AC4831, $AT$2:$AT$5092), 0.25))), "ตัด", "เก็บ"))</f>
        <v>เก็บ</v>
      </c>
      <c r="AW4831" s="1">
        <f t="shared" si="227"/>
        <v>4496.4734610911819</v>
      </c>
      <c r="AX4831" s="1">
        <v>2927.9145864762854</v>
      </c>
      <c r="AY4831" s="1">
        <v>1951.088979895756</v>
      </c>
    </row>
    <row r="4832" spans="1:51" x14ac:dyDescent="0.2">
      <c r="A4832" s="3">
        <v>46121</v>
      </c>
      <c r="B4832">
        <v>46121</v>
      </c>
      <c r="C4832" t="s">
        <v>15225</v>
      </c>
      <c r="D4832" t="s">
        <v>51</v>
      </c>
      <c r="E4832" t="s">
        <v>61</v>
      </c>
      <c r="F4832" t="s">
        <v>367</v>
      </c>
      <c r="G4832" s="1">
        <v>4900</v>
      </c>
      <c r="H4832" s="1">
        <v>8027</v>
      </c>
      <c r="I4832" s="1">
        <v>1900</v>
      </c>
      <c r="J4832" s="1">
        <v>0</v>
      </c>
      <c r="K4832" s="1">
        <v>0</v>
      </c>
      <c r="L4832" s="1">
        <v>0</v>
      </c>
      <c r="M4832" s="1">
        <v>0</v>
      </c>
      <c r="N4832" s="1">
        <v>0</v>
      </c>
      <c r="O4832" s="1">
        <v>6800</v>
      </c>
      <c r="P4832" t="s">
        <v>15226</v>
      </c>
      <c r="Q4832" s="2">
        <v>244449</v>
      </c>
      <c r="R4832" t="s">
        <v>55</v>
      </c>
      <c r="S4832">
        <v>0</v>
      </c>
      <c r="T4832" t="s">
        <v>56</v>
      </c>
      <c r="U4832" t="s">
        <v>57</v>
      </c>
      <c r="V4832" s="1">
        <v>0</v>
      </c>
      <c r="W4832" s="1">
        <v>0</v>
      </c>
      <c r="X4832" s="1">
        <v>0</v>
      </c>
      <c r="AA4832" t="s">
        <v>58</v>
      </c>
      <c r="AB4832" s="1">
        <v>0</v>
      </c>
      <c r="AC4832" s="4">
        <f>IF(ISNUMBER(MATCH(AD4832, $AD$2:AD4831, 0)), INDEX($AC$2:AC4831, MATCH(AD4832, $AD$2:AD4831, 0)), MAX($AC$2:AC4831)+1)</f>
        <v>1</v>
      </c>
      <c r="AD4832" t="str">
        <f t="shared" si="228"/>
        <v>ท่าลี่-กองลอย</v>
      </c>
      <c r="AE4832" t="s">
        <v>55</v>
      </c>
      <c r="AF4832" s="1">
        <v>0</v>
      </c>
      <c r="AG4832" s="1">
        <v>0</v>
      </c>
      <c r="AH4832" s="1">
        <v>0</v>
      </c>
      <c r="AI4832" t="s">
        <v>15227</v>
      </c>
      <c r="AJ4832" s="1">
        <v>1</v>
      </c>
      <c r="AK4832" s="1">
        <v>0</v>
      </c>
      <c r="AL4832" s="1">
        <v>0</v>
      </c>
      <c r="AM4832" s="1">
        <v>0</v>
      </c>
      <c r="AN4832" s="1">
        <v>0</v>
      </c>
      <c r="AO4832" s="1">
        <v>0</v>
      </c>
      <c r="AP4832" s="1">
        <v>0</v>
      </c>
      <c r="AQ4832" s="1">
        <v>0</v>
      </c>
      <c r="AR4832" s="1">
        <v>14827</v>
      </c>
      <c r="AS4832" s="1">
        <v>51.529531249999998</v>
      </c>
      <c r="AT4832" s="1">
        <f>Table1[[#This Row],[รวมต้นทุนค่าเดินทาง]]+Table1[[#This Row],[รวมต้นทุนค่าซ่อม]]+Table1[[#This Row],[รวมค่าเสื่อม]]</f>
        <v>16506.133697916666</v>
      </c>
      <c r="AU4832" s="1">
        <f t="shared" si="226"/>
        <v>13953.293816562818</v>
      </c>
      <c r="AV4832" s="1" t="str" cm="1">
        <f t="array" ref="AV4832">IF(AC4832&lt;4, "เก็บ", IF(OR(AT4832 &lt; PERCENTILE(IF($AC$2:$AC$5092=AC4832, $AT$2:$AT$5092), 0.25) - 1.5 * (PERCENTILE(IF($AC$2:$AC$5092=AC4832, $AT$2:$AT$5092), 0.75) - PERCENTILE(IF($AC$2:$AC$5092=AC4832, $AT$2:$AT$5092), 0.25)), AT4832 &gt; PERCENTILE(IF($AC$2:$AC$5092=AC4832, $AT$2:$AT$5092), 0.75) + 1.5 * (PERCENTILE(IF($AC$2:$AC$5092=AC4832, $AT$2:$AT$5092), 0.75) - PERCENTILE(IF($AC$2:$AC$5092=AC4832, $AT$2:$AT$5092), 0.25))), "ตัด", "เก็บ"))</f>
        <v>เก็บ</v>
      </c>
      <c r="AW4832" s="1">
        <f t="shared" si="227"/>
        <v>13953.293816562818</v>
      </c>
      <c r="AX4832" s="1">
        <v>14426.372718098486</v>
      </c>
      <c r="AY4832" s="1">
        <v>1627.6041666666667</v>
      </c>
    </row>
    <row r="4833" spans="1:51" x14ac:dyDescent="0.2">
      <c r="A4833" s="3">
        <v>46121</v>
      </c>
      <c r="B4833">
        <v>46121</v>
      </c>
      <c r="C4833" t="s">
        <v>15228</v>
      </c>
      <c r="D4833" t="s">
        <v>66</v>
      </c>
      <c r="E4833" t="s">
        <v>105</v>
      </c>
      <c r="F4833" t="s">
        <v>376</v>
      </c>
      <c r="G4833" s="1">
        <v>636</v>
      </c>
      <c r="H4833" s="1">
        <v>0</v>
      </c>
      <c r="I4833" s="1">
        <v>0</v>
      </c>
      <c r="J4833" s="1">
        <v>0</v>
      </c>
      <c r="K4833" s="1">
        <v>0</v>
      </c>
      <c r="L4833" s="1">
        <v>0</v>
      </c>
      <c r="M4833" s="1">
        <v>0</v>
      </c>
      <c r="N4833" s="1">
        <v>1076</v>
      </c>
      <c r="O4833" s="1">
        <v>1712</v>
      </c>
      <c r="P4833" t="s">
        <v>15229</v>
      </c>
      <c r="Q4833" s="2">
        <v>244448</v>
      </c>
      <c r="R4833" t="s">
        <v>55</v>
      </c>
      <c r="S4833">
        <v>0</v>
      </c>
      <c r="T4833" t="s">
        <v>87</v>
      </c>
      <c r="U4833" t="s">
        <v>71</v>
      </c>
      <c r="V4833" s="1">
        <v>0</v>
      </c>
      <c r="W4833" s="1">
        <v>979</v>
      </c>
      <c r="X4833" s="1">
        <v>0</v>
      </c>
      <c r="Y4833" t="s">
        <v>108</v>
      </c>
      <c r="Z4833" t="s">
        <v>71</v>
      </c>
      <c r="AA4833" t="s">
        <v>14735</v>
      </c>
      <c r="AB4833" s="1">
        <v>0</v>
      </c>
      <c r="AC4833" s="4">
        <f>IF(ISNUMBER(MATCH(AD4833, $AD$2:AD4832, 0)), INDEX($AC$2:AC4832, MATCH(AD4833, $AD$2:AD4832, 0)), MAX($AC$2:AC4832)+1)</f>
        <v>6</v>
      </c>
      <c r="AD4833" t="str">
        <f t="shared" si="228"/>
        <v>เชียงราย-เชียงใหม่</v>
      </c>
      <c r="AE4833" t="s">
        <v>55</v>
      </c>
      <c r="AF4833" s="1">
        <v>0</v>
      </c>
      <c r="AG4833" s="1">
        <v>0</v>
      </c>
      <c r="AH4833" s="1">
        <v>0</v>
      </c>
      <c r="AI4833" t="s">
        <v>15230</v>
      </c>
      <c r="AJ4833" s="1">
        <v>1</v>
      </c>
      <c r="AK4833" s="1">
        <v>0</v>
      </c>
      <c r="AL4833" s="1">
        <v>0</v>
      </c>
      <c r="AM4833" s="1">
        <v>0</v>
      </c>
      <c r="AN4833" s="1">
        <v>0</v>
      </c>
      <c r="AO4833" s="1">
        <v>0</v>
      </c>
      <c r="AP4833" s="1">
        <v>0</v>
      </c>
      <c r="AQ4833" s="1">
        <v>0</v>
      </c>
      <c r="AR4833" s="1">
        <v>2691</v>
      </c>
      <c r="AS4833" s="1">
        <v>762.68520833333332</v>
      </c>
      <c r="AT4833" s="1">
        <f>Table1[[#This Row],[รวมต้นทุนค่าเดินทาง]]+Table1[[#This Row],[รวมต้นทุนค่าซ่อม]]+Table1[[#This Row],[รวมค่าเสื่อม]]</f>
        <v>4842.574097222222</v>
      </c>
      <c r="AU4833" s="1">
        <f t="shared" si="226"/>
        <v>4428.3346813776061</v>
      </c>
      <c r="AV4833" s="1" t="str" cm="1">
        <f t="array" ref="AV4833">IF(AC4833&lt;4, "เก็บ", IF(OR(AT4833 &lt; PERCENTILE(IF($AC$2:$AC$5092=AC4833, $AT$2:$AT$5092), 0.25) - 1.5 * (PERCENTILE(IF($AC$2:$AC$5092=AC4833, $AT$2:$AT$5092), 0.75) - PERCENTILE(IF($AC$2:$AC$5092=AC4833, $AT$2:$AT$5092), 0.25)), AT4833 &gt; PERCENTILE(IF($AC$2:$AC$5092=AC4833, $AT$2:$AT$5092), 0.75) + 1.5 * (PERCENTILE(IF($AC$2:$AC$5092=AC4833, $AT$2:$AT$5092), 0.75) - PERCENTILE(IF($AC$2:$AC$5092=AC4833, $AT$2:$AT$5092), 0.25))), "ตัด", "เก็บ"))</f>
        <v>เก็บ</v>
      </c>
      <c r="AW4833" s="1">
        <f t="shared" si="227"/>
        <v>3873.7679454274344</v>
      </c>
      <c r="AX4833" s="1">
        <v>2781.4385174989698</v>
      </c>
      <c r="AY4833" s="1">
        <v>1388.8888888888889</v>
      </c>
    </row>
    <row r="4834" spans="1:51" x14ac:dyDescent="0.2">
      <c r="A4834" s="3">
        <v>46122</v>
      </c>
      <c r="B4834">
        <v>46122</v>
      </c>
      <c r="C4834" t="s">
        <v>15231</v>
      </c>
      <c r="D4834" t="s">
        <v>66</v>
      </c>
      <c r="E4834" t="s">
        <v>67</v>
      </c>
      <c r="F4834" t="s">
        <v>539</v>
      </c>
      <c r="G4834" s="1">
        <v>0</v>
      </c>
      <c r="H4834" s="1">
        <v>0</v>
      </c>
      <c r="I4834" s="1">
        <v>500</v>
      </c>
      <c r="J4834" s="1">
        <v>0</v>
      </c>
      <c r="K4834" s="1">
        <v>0</v>
      </c>
      <c r="L4834" s="1">
        <v>0</v>
      </c>
      <c r="M4834" s="1">
        <v>0</v>
      </c>
      <c r="N4834" s="1">
        <v>0</v>
      </c>
      <c r="O4834" s="1">
        <v>500</v>
      </c>
      <c r="P4834" t="s">
        <v>15232</v>
      </c>
      <c r="Q4834" s="2">
        <v>244449</v>
      </c>
      <c r="R4834" t="s">
        <v>70</v>
      </c>
      <c r="S4834">
        <v>0</v>
      </c>
      <c r="T4834" t="s">
        <v>71</v>
      </c>
      <c r="U4834" t="s">
        <v>72</v>
      </c>
      <c r="V4834" s="1">
        <v>0</v>
      </c>
      <c r="W4834" s="1">
        <v>0</v>
      </c>
      <c r="X4834" s="1">
        <v>0</v>
      </c>
      <c r="AA4834" t="s">
        <v>58</v>
      </c>
      <c r="AB4834" s="1">
        <v>0</v>
      </c>
      <c r="AC4834" s="4">
        <f>IF(ISNUMBER(MATCH(AD4834, $AD$2:AD4833, 0)), INDEX($AC$2:AC4833, MATCH(AD4834, $AD$2:AD4833, 0)), MAX($AC$2:AC4833)+1)</f>
        <v>2</v>
      </c>
      <c r="AD4834" t="str">
        <f t="shared" si="228"/>
        <v>เชียงใหม่-พุทธมณฑลสาย 5</v>
      </c>
      <c r="AE4834" t="s">
        <v>73</v>
      </c>
      <c r="AF4834" s="1">
        <v>0</v>
      </c>
      <c r="AG4834" s="1">
        <v>0</v>
      </c>
      <c r="AH4834" s="1">
        <v>0</v>
      </c>
      <c r="AI4834" t="s">
        <v>15233</v>
      </c>
      <c r="AJ4834" s="1">
        <v>1</v>
      </c>
      <c r="AK4834" s="1">
        <v>720</v>
      </c>
      <c r="AL4834" s="1">
        <v>720</v>
      </c>
      <c r="AM4834" s="1">
        <v>1</v>
      </c>
      <c r="AN4834" s="1">
        <v>0</v>
      </c>
      <c r="AO4834" s="1">
        <v>0</v>
      </c>
      <c r="AP4834" s="1">
        <v>0</v>
      </c>
      <c r="AQ4834" s="1">
        <v>0</v>
      </c>
      <c r="AR4834" s="1">
        <v>500</v>
      </c>
      <c r="AS4834" s="1">
        <v>5480.5416163162099</v>
      </c>
      <c r="AT4834" s="1">
        <f>Table1[[#This Row],[รวมต้นทุนค่าเดินทาง]]+Table1[[#This Row],[รวมต้นทุนค่าซ่อม]]+Table1[[#This Row],[รวมค่าเสื่อม]]</f>
        <v>7238.7452182698116</v>
      </c>
      <c r="AU4834" s="1">
        <f t="shared" si="226"/>
        <v>5026.5629662053279</v>
      </c>
      <c r="AV4834" s="1" t="str" cm="1">
        <f t="array" ref="AV4834">IF(AC4834&lt;4, "เก็บ", IF(OR(AT4834 &lt; PERCENTILE(IF($AC$2:$AC$5092=AC4834, $AT$2:$AT$5092), 0.25) - 1.5 * (PERCENTILE(IF($AC$2:$AC$5092=AC4834, $AT$2:$AT$5092), 0.75) - PERCENTILE(IF($AC$2:$AC$5092=AC4834, $AT$2:$AT$5092), 0.25)), AT4834 &gt; PERCENTILE(IF($AC$2:$AC$5092=AC4834, $AT$2:$AT$5092), 0.75) + 1.5 * (PERCENTILE(IF($AC$2:$AC$5092=AC4834, $AT$2:$AT$5092), 0.75) - PERCENTILE(IF($AC$2:$AC$5092=AC4834, $AT$2:$AT$5092), 0.25))), "ตัด", "เก็บ"))</f>
        <v>เก็บ</v>
      </c>
      <c r="AW4834" s="1">
        <f t="shared" si="227"/>
        <v>5026.5629662053279</v>
      </c>
      <c r="AX4834" s="1">
        <v>4064.5059139663294</v>
      </c>
      <c r="AY4834" s="1">
        <v>1258.2036019536019</v>
      </c>
    </row>
    <row r="4835" spans="1:51" x14ac:dyDescent="0.2">
      <c r="A4835" s="3">
        <v>46122</v>
      </c>
      <c r="B4835">
        <v>46122</v>
      </c>
      <c r="C4835" t="s">
        <v>15234</v>
      </c>
      <c r="D4835" t="s">
        <v>66</v>
      </c>
      <c r="E4835" t="s">
        <v>124</v>
      </c>
      <c r="F4835" t="s">
        <v>679</v>
      </c>
      <c r="G4835" s="1">
        <v>2838</v>
      </c>
      <c r="H4835" s="1">
        <v>0</v>
      </c>
      <c r="I4835" s="1">
        <v>400</v>
      </c>
      <c r="J4835" s="1">
        <v>0</v>
      </c>
      <c r="K4835" s="1">
        <v>0</v>
      </c>
      <c r="L4835" s="1">
        <v>0</v>
      </c>
      <c r="M4835" s="1">
        <v>0</v>
      </c>
      <c r="N4835" s="1">
        <v>1076</v>
      </c>
      <c r="O4835" s="1">
        <v>4314</v>
      </c>
      <c r="P4835" t="s">
        <v>15235</v>
      </c>
      <c r="Q4835" s="2">
        <v>244449</v>
      </c>
      <c r="R4835" t="s">
        <v>70</v>
      </c>
      <c r="S4835">
        <v>0</v>
      </c>
      <c r="T4835" t="s">
        <v>88</v>
      </c>
      <c r="U4835" t="s">
        <v>93</v>
      </c>
      <c r="V4835" s="1">
        <v>0</v>
      </c>
      <c r="W4835" s="1">
        <v>0</v>
      </c>
      <c r="X4835" s="1">
        <v>0</v>
      </c>
      <c r="AA4835" t="s">
        <v>58</v>
      </c>
      <c r="AB4835" s="1">
        <v>0</v>
      </c>
      <c r="AC4835" s="4">
        <f>IF(ISNUMBER(MATCH(AD4835, $AD$2:AD4834, 0)), INDEX($AC$2:AC4834, MATCH(AD4835, $AD$2:AD4834, 0)), MAX($AC$2:AC4834)+1)</f>
        <v>51</v>
      </c>
      <c r="AD4835" t="str">
        <f t="shared" si="228"/>
        <v>แพร่-ตลาดไท</v>
      </c>
      <c r="AE4835" t="s">
        <v>73</v>
      </c>
      <c r="AF4835" s="1">
        <v>0</v>
      </c>
      <c r="AG4835" s="1">
        <v>0</v>
      </c>
      <c r="AH4835" s="1">
        <v>0</v>
      </c>
      <c r="AI4835" t="s">
        <v>15236</v>
      </c>
      <c r="AJ4835" s="1">
        <v>1</v>
      </c>
      <c r="AK4835" s="1">
        <v>720</v>
      </c>
      <c r="AL4835" s="1">
        <v>720</v>
      </c>
      <c r="AM4835" s="1">
        <v>1</v>
      </c>
      <c r="AN4835" s="1">
        <v>0</v>
      </c>
      <c r="AO4835" s="1">
        <v>0</v>
      </c>
      <c r="AP4835" s="1">
        <v>0</v>
      </c>
      <c r="AQ4835" s="1">
        <v>0</v>
      </c>
      <c r="AR4835" s="1">
        <v>4314</v>
      </c>
      <c r="AS4835" s="1">
        <v>276.45927083333333</v>
      </c>
      <c r="AT4835" s="1">
        <f>Table1[[#This Row],[รวมต้นทุนค่าเดินทาง]]+Table1[[#This Row],[รวมต้นทุนค่าซ่อม]]+Table1[[#This Row],[รวมค่าเสื่อม]]</f>
        <v>6177.1509830373407</v>
      </c>
      <c r="AU4835" s="1">
        <f t="shared" si="226"/>
        <v>4737.6107634746759</v>
      </c>
      <c r="AV4835" s="1" t="str" cm="1">
        <f t="array" ref="AV4835">IF(AC4835&lt;4, "เก็บ", IF(OR(AT4835 &lt; PERCENTILE(IF($AC$2:$AC$5092=AC4835, $AT$2:$AT$5092), 0.25) - 1.5 * (PERCENTILE(IF($AC$2:$AC$5092=AC4835, $AT$2:$AT$5092), 0.75) - PERCENTILE(IF($AC$2:$AC$5092=AC4835, $AT$2:$AT$5092), 0.25)), AT4835 &gt; PERCENTILE(IF($AC$2:$AC$5092=AC4835, $AT$2:$AT$5092), 0.75) + 1.5 * (PERCENTILE(IF($AC$2:$AC$5092=AC4835, $AT$2:$AT$5092), 0.75) - PERCENTILE(IF($AC$2:$AC$5092=AC4835, $AT$2:$AT$5092), 0.25))), "ตัด", "เก็บ"))</f>
        <v>เก็บ</v>
      </c>
      <c r="AW4835" s="1">
        <f t="shared" si="227"/>
        <v>4487.1668970521196</v>
      </c>
      <c r="AX4835" s="1">
        <v>3014.4338711558335</v>
      </c>
      <c r="AY4835" s="1">
        <v>1586.6917122040074</v>
      </c>
    </row>
    <row r="4836" spans="1:51" x14ac:dyDescent="0.2">
      <c r="A4836" s="3">
        <v>46122</v>
      </c>
      <c r="B4836">
        <v>46122</v>
      </c>
      <c r="C4836" t="s">
        <v>15237</v>
      </c>
      <c r="D4836" t="s">
        <v>66</v>
      </c>
      <c r="E4836" t="s">
        <v>124</v>
      </c>
      <c r="F4836" t="s">
        <v>125</v>
      </c>
      <c r="G4836" s="1">
        <v>1517</v>
      </c>
      <c r="H4836" s="1">
        <v>0</v>
      </c>
      <c r="I4836" s="1">
        <v>400</v>
      </c>
      <c r="J4836" s="1">
        <v>0</v>
      </c>
      <c r="K4836" s="1">
        <v>0</v>
      </c>
      <c r="L4836" s="1">
        <v>0</v>
      </c>
      <c r="M4836" s="1">
        <v>0</v>
      </c>
      <c r="N4836" s="1">
        <v>0</v>
      </c>
      <c r="O4836" s="1">
        <v>1917</v>
      </c>
      <c r="P4836" t="s">
        <v>15238</v>
      </c>
      <c r="Q4836" s="2">
        <v>244449</v>
      </c>
      <c r="R4836" t="s">
        <v>70</v>
      </c>
      <c r="S4836">
        <v>0</v>
      </c>
      <c r="T4836" t="s">
        <v>71</v>
      </c>
      <c r="U4836" t="s">
        <v>93</v>
      </c>
      <c r="V4836" s="1">
        <v>0</v>
      </c>
      <c r="W4836" s="1">
        <v>0</v>
      </c>
      <c r="X4836" s="1">
        <v>0</v>
      </c>
      <c r="AA4836" t="s">
        <v>58</v>
      </c>
      <c r="AB4836" s="1">
        <v>0</v>
      </c>
      <c r="AC4836" s="4">
        <f>IF(ISNUMBER(MATCH(AD4836, $AD$2:AD4835, 0)), INDEX($AC$2:AC4835, MATCH(AD4836, $AD$2:AD4835, 0)), MAX($AC$2:AC4835)+1)</f>
        <v>4</v>
      </c>
      <c r="AD4836" t="str">
        <f t="shared" si="228"/>
        <v>เชียงใหม่-ตลาดไท</v>
      </c>
      <c r="AE4836" t="s">
        <v>73</v>
      </c>
      <c r="AF4836" s="1">
        <v>0</v>
      </c>
      <c r="AG4836" s="1">
        <v>0</v>
      </c>
      <c r="AH4836" s="1">
        <v>0</v>
      </c>
      <c r="AI4836" t="s">
        <v>15239</v>
      </c>
      <c r="AJ4836" s="1">
        <v>1</v>
      </c>
      <c r="AK4836" s="1">
        <v>720</v>
      </c>
      <c r="AL4836" s="1">
        <v>720</v>
      </c>
      <c r="AM4836" s="1">
        <v>1</v>
      </c>
      <c r="AN4836" s="1">
        <v>0</v>
      </c>
      <c r="AO4836" s="1">
        <v>0</v>
      </c>
      <c r="AP4836" s="1">
        <v>0</v>
      </c>
      <c r="AQ4836" s="1">
        <v>0</v>
      </c>
      <c r="AR4836" s="1">
        <v>1917</v>
      </c>
      <c r="AS4836" s="1">
        <v>286.7298953611363</v>
      </c>
      <c r="AT4836" s="1">
        <f>Table1[[#This Row],[รวมต้นทุนค่าเดินทาง]]+Table1[[#This Row],[รวมต้นทุนค่าซ่อม]]+Table1[[#This Row],[รวมค่าเสื่อม]]</f>
        <v>4247.1358831295902</v>
      </c>
      <c r="AU4836" s="1">
        <f t="shared" si="226"/>
        <v>4256.109283997258</v>
      </c>
      <c r="AV4836" s="1" t="str" cm="1">
        <f t="array" ref="AV4836">IF(AC4836&lt;4, "เก็บ", IF(OR(AT4836 &lt; PERCENTILE(IF($AC$2:$AC$5092=AC4836, $AT$2:$AT$5092), 0.25) - 1.5 * (PERCENTILE(IF($AC$2:$AC$5092=AC4836, $AT$2:$AT$5092), 0.75) - PERCENTILE(IF($AC$2:$AC$5092=AC4836, $AT$2:$AT$5092), 0.25)), AT4836 &gt; PERCENTILE(IF($AC$2:$AC$5092=AC4836, $AT$2:$AT$5092), 0.75) + 1.5 * (PERCENTILE(IF($AC$2:$AC$5092=AC4836, $AT$2:$AT$5092), 0.75) - PERCENTILE(IF($AC$2:$AC$5092=AC4836, $AT$2:$AT$5092), 0.25))), "ตัด", "เก็บ"))</f>
        <v>เก็บ</v>
      </c>
      <c r="AW4836" s="1">
        <f t="shared" si="227"/>
        <v>3807.0727671795808</v>
      </c>
      <c r="AX4836" s="1">
        <v>2335.0230876608157</v>
      </c>
      <c r="AY4836" s="1">
        <v>2043.405987768454</v>
      </c>
    </row>
    <row r="4837" spans="1:51" x14ac:dyDescent="0.2">
      <c r="A4837" s="3">
        <v>46122</v>
      </c>
      <c r="B4837">
        <v>46122</v>
      </c>
      <c r="C4837" t="s">
        <v>15240</v>
      </c>
      <c r="D4837" t="s">
        <v>51</v>
      </c>
      <c r="E4837" t="s">
        <v>61</v>
      </c>
      <c r="F4837" t="s">
        <v>10151</v>
      </c>
      <c r="G4837" s="1">
        <v>5000</v>
      </c>
      <c r="H4837" s="1">
        <v>5881</v>
      </c>
      <c r="I4837" s="1">
        <v>1900</v>
      </c>
      <c r="J4837" s="1">
        <v>0</v>
      </c>
      <c r="K4837" s="1">
        <v>0</v>
      </c>
      <c r="L4837" s="1">
        <v>0</v>
      </c>
      <c r="M4837" s="1">
        <v>0</v>
      </c>
      <c r="N4837" s="1">
        <v>0</v>
      </c>
      <c r="O4837" s="1">
        <v>6900</v>
      </c>
      <c r="P4837" t="s">
        <v>15241</v>
      </c>
      <c r="Q4837" s="2">
        <v>244449</v>
      </c>
      <c r="R4837" t="s">
        <v>55</v>
      </c>
      <c r="S4837">
        <v>0</v>
      </c>
      <c r="T4837" t="s">
        <v>56</v>
      </c>
      <c r="U4837" t="s">
        <v>57</v>
      </c>
      <c r="V4837" s="1">
        <v>2500</v>
      </c>
      <c r="W4837" s="1">
        <v>0</v>
      </c>
      <c r="X4837" s="1">
        <v>0</v>
      </c>
      <c r="AA4837" t="s">
        <v>58</v>
      </c>
      <c r="AB4837" s="1">
        <v>0</v>
      </c>
      <c r="AC4837" s="4">
        <f>IF(ISNUMBER(MATCH(AD4837, $AD$2:AD4836, 0)), INDEX($AC$2:AC4836, MATCH(AD4837, $AD$2:AD4836, 0)), MAX($AC$2:AC4836)+1)</f>
        <v>1</v>
      </c>
      <c r="AD4837" t="str">
        <f t="shared" si="228"/>
        <v>ท่าลี่-กองลอย</v>
      </c>
      <c r="AE4837" t="s">
        <v>55</v>
      </c>
      <c r="AF4837" s="1">
        <v>0</v>
      </c>
      <c r="AG4837" s="1">
        <v>0</v>
      </c>
      <c r="AH4837" s="1">
        <v>0</v>
      </c>
      <c r="AI4837" t="s">
        <v>15242</v>
      </c>
      <c r="AJ4837" s="1">
        <v>1</v>
      </c>
      <c r="AK4837" s="1">
        <v>0</v>
      </c>
      <c r="AL4837" s="1">
        <v>0</v>
      </c>
      <c r="AM4837" s="1">
        <v>0</v>
      </c>
      <c r="AN4837" s="1">
        <v>0</v>
      </c>
      <c r="AO4837" s="1">
        <v>0</v>
      </c>
      <c r="AP4837" s="1">
        <v>0</v>
      </c>
      <c r="AQ4837" s="1">
        <v>0</v>
      </c>
      <c r="AR4837" s="1">
        <v>15281</v>
      </c>
      <c r="AS4837" s="1">
        <v>35.536346153846154</v>
      </c>
      <c r="AT4837" s="1">
        <f>Table1[[#This Row],[รวมต้นทุนค่าเดินทาง]]+Table1[[#This Row],[รวมต้นทุนค่าซ่อม]]+Table1[[#This Row],[รวมค่าเสื่อม]]</f>
        <v>17570.142115384613</v>
      </c>
      <c r="AU4837" s="1">
        <f t="shared" si="226"/>
        <v>13953.293816562818</v>
      </c>
      <c r="AV4837" s="1" t="str" cm="1">
        <f t="array" ref="AV4837">IF(AC4837&lt;4, "เก็บ", IF(OR(AT4837 &lt; PERCENTILE(IF($AC$2:$AC$5092=AC4837, $AT$2:$AT$5092), 0.25) - 1.5 * (PERCENTILE(IF($AC$2:$AC$5092=AC4837, $AT$2:$AT$5092), 0.75) - PERCENTILE(IF($AC$2:$AC$5092=AC4837, $AT$2:$AT$5092), 0.25)), AT4837 &gt; PERCENTILE(IF($AC$2:$AC$5092=AC4837, $AT$2:$AT$5092), 0.75) + 1.5 * (PERCENTILE(IF($AC$2:$AC$5092=AC4837, $AT$2:$AT$5092), 0.75) - PERCENTILE(IF($AC$2:$AC$5092=AC4837, $AT$2:$AT$5092), 0.25))), "ตัด", "เก็บ"))</f>
        <v>เก็บ</v>
      </c>
      <c r="AW4837" s="1">
        <f t="shared" si="227"/>
        <v>13953.293816562818</v>
      </c>
      <c r="AX4837" s="1">
        <v>14426.372718098486</v>
      </c>
      <c r="AY4837" s="1">
        <v>2253.6057692307691</v>
      </c>
    </row>
    <row r="4838" spans="1:51" x14ac:dyDescent="0.2">
      <c r="A4838" s="3">
        <v>46122</v>
      </c>
      <c r="B4838">
        <v>46122</v>
      </c>
      <c r="C4838" t="s">
        <v>15243</v>
      </c>
      <c r="D4838" t="s">
        <v>66</v>
      </c>
      <c r="E4838" t="s">
        <v>84</v>
      </c>
      <c r="F4838" t="s">
        <v>995</v>
      </c>
      <c r="G4838" s="1">
        <v>0</v>
      </c>
      <c r="H4838" s="1">
        <v>0</v>
      </c>
      <c r="I4838" s="1">
        <v>0</v>
      </c>
      <c r="J4838" s="1">
        <v>0</v>
      </c>
      <c r="K4838" s="1">
        <v>0</v>
      </c>
      <c r="L4838" s="1">
        <v>0</v>
      </c>
      <c r="M4838" s="1">
        <v>0</v>
      </c>
      <c r="N4838" s="1">
        <v>979</v>
      </c>
      <c r="O4838" s="1">
        <v>979</v>
      </c>
      <c r="P4838" t="s">
        <v>15244</v>
      </c>
      <c r="Q4838" s="2">
        <v>244449</v>
      </c>
      <c r="R4838" t="s">
        <v>55</v>
      </c>
      <c r="S4838">
        <v>0</v>
      </c>
      <c r="T4838" t="s">
        <v>87</v>
      </c>
      <c r="U4838" t="s">
        <v>71</v>
      </c>
      <c r="V4838" s="1">
        <v>0</v>
      </c>
      <c r="W4838" s="1">
        <v>910</v>
      </c>
      <c r="X4838" s="1">
        <v>0</v>
      </c>
      <c r="Y4838" t="s">
        <v>108</v>
      </c>
      <c r="Z4838" t="s">
        <v>71</v>
      </c>
      <c r="AA4838" t="s">
        <v>12678</v>
      </c>
      <c r="AB4838" s="1">
        <v>0</v>
      </c>
      <c r="AC4838" s="4">
        <f>IF(ISNUMBER(MATCH(AD4838, $AD$2:AD4837, 0)), INDEX($AC$2:AC4837, MATCH(AD4838, $AD$2:AD4837, 0)), MAX($AC$2:AC4837)+1)</f>
        <v>6</v>
      </c>
      <c r="AD4838" t="str">
        <f t="shared" si="228"/>
        <v>เชียงราย-เชียงใหม่</v>
      </c>
      <c r="AE4838" t="s">
        <v>55</v>
      </c>
      <c r="AF4838" s="1">
        <v>0</v>
      </c>
      <c r="AG4838" s="1">
        <v>0</v>
      </c>
      <c r="AH4838" s="1">
        <v>0</v>
      </c>
      <c r="AI4838" t="s">
        <v>15245</v>
      </c>
      <c r="AJ4838" s="1">
        <v>1</v>
      </c>
      <c r="AK4838" s="1">
        <v>0</v>
      </c>
      <c r="AL4838" s="1">
        <v>0</v>
      </c>
      <c r="AM4838" s="1">
        <v>0</v>
      </c>
      <c r="AN4838" s="1">
        <v>0</v>
      </c>
      <c r="AO4838" s="1">
        <v>0</v>
      </c>
      <c r="AP4838" s="1">
        <v>0</v>
      </c>
      <c r="AQ4838" s="1">
        <v>0</v>
      </c>
      <c r="AR4838" s="1">
        <v>1889</v>
      </c>
      <c r="AS4838" s="1">
        <v>380.64535714285716</v>
      </c>
      <c r="AT4838" s="1">
        <f>Table1[[#This Row],[รวมต้นทุนค่าเดินทาง]]+Table1[[#This Row],[รวมต้นทุนค่าซ่อม]]+Table1[[#This Row],[รวมค่าเสื่อม]]</f>
        <v>4049.7086482820978</v>
      </c>
      <c r="AU4838" s="1">
        <f t="shared" si="226"/>
        <v>4428.3346813776061</v>
      </c>
      <c r="AV4838" s="1" t="str" cm="1">
        <f t="array" ref="AV4838">IF(AC4838&lt;4, "เก็บ", IF(OR(AT4838 &lt; PERCENTILE(IF($AC$2:$AC$5092=AC4838, $AT$2:$AT$5092), 0.25) - 1.5 * (PERCENTILE(IF($AC$2:$AC$5092=AC4838, $AT$2:$AT$5092), 0.75) - PERCENTILE(IF($AC$2:$AC$5092=AC4838, $AT$2:$AT$5092), 0.25)), AT4838 &gt; PERCENTILE(IF($AC$2:$AC$5092=AC4838, $AT$2:$AT$5092), 0.75) + 1.5 * (PERCENTILE(IF($AC$2:$AC$5092=AC4838, $AT$2:$AT$5092), 0.75) - PERCENTILE(IF($AC$2:$AC$5092=AC4838, $AT$2:$AT$5092), 0.25))), "ตัด", "เก็บ"))</f>
        <v>เก็บ</v>
      </c>
      <c r="AW4838" s="1">
        <f t="shared" si="227"/>
        <v>3873.7679454274344</v>
      </c>
      <c r="AX4838" s="1">
        <v>2781.4385174989698</v>
      </c>
      <c r="AY4838" s="1">
        <v>1780.0632911392406</v>
      </c>
    </row>
    <row r="4839" spans="1:51" x14ac:dyDescent="0.2">
      <c r="A4839" s="3">
        <v>46123</v>
      </c>
      <c r="B4839">
        <v>46123</v>
      </c>
      <c r="C4839" t="s">
        <v>15246</v>
      </c>
      <c r="D4839" t="s">
        <v>51</v>
      </c>
      <c r="E4839" t="s">
        <v>52</v>
      </c>
      <c r="F4839" t="s">
        <v>53</v>
      </c>
      <c r="G4839" s="1">
        <v>12655</v>
      </c>
      <c r="H4839" s="1">
        <v>0</v>
      </c>
      <c r="I4839" s="1">
        <v>1900</v>
      </c>
      <c r="J4839" s="1">
        <v>0</v>
      </c>
      <c r="K4839" s="1">
        <v>0</v>
      </c>
      <c r="L4839" s="1">
        <v>0</v>
      </c>
      <c r="M4839" s="1">
        <v>0</v>
      </c>
      <c r="N4839" s="1">
        <v>0</v>
      </c>
      <c r="O4839" s="1">
        <v>14555</v>
      </c>
      <c r="P4839" t="s">
        <v>15247</v>
      </c>
      <c r="Q4839" s="2">
        <v>244450</v>
      </c>
      <c r="R4839" t="s">
        <v>55</v>
      </c>
      <c r="S4839">
        <v>0</v>
      </c>
      <c r="T4839" t="s">
        <v>71</v>
      </c>
      <c r="U4839" t="s">
        <v>57</v>
      </c>
      <c r="V4839" s="1">
        <v>0</v>
      </c>
      <c r="W4839" s="1">
        <v>0</v>
      </c>
      <c r="X4839" s="1">
        <v>0</v>
      </c>
      <c r="AA4839" t="s">
        <v>58</v>
      </c>
      <c r="AB4839" s="1">
        <v>0</v>
      </c>
      <c r="AC4839" s="4">
        <f>IF(ISNUMBER(MATCH(AD4839, $AD$2:AD4838, 0)), INDEX($AC$2:AC4838, MATCH(AD4839, $AD$2:AD4838, 0)), MAX($AC$2:AC4838)+1)</f>
        <v>10</v>
      </c>
      <c r="AD4839" t="str">
        <f t="shared" si="228"/>
        <v>เชียงใหม่-กองลอย</v>
      </c>
      <c r="AE4839" t="s">
        <v>55</v>
      </c>
      <c r="AF4839" s="1">
        <v>0</v>
      </c>
      <c r="AG4839" s="1">
        <v>0</v>
      </c>
      <c r="AH4839" s="1">
        <v>3650</v>
      </c>
      <c r="AI4839" t="s">
        <v>15248</v>
      </c>
      <c r="AJ4839" s="1">
        <v>1</v>
      </c>
      <c r="AK4839" s="1">
        <v>0</v>
      </c>
      <c r="AL4839" s="1">
        <v>0</v>
      </c>
      <c r="AM4839" s="1">
        <v>0</v>
      </c>
      <c r="AN4839" s="1">
        <v>0</v>
      </c>
      <c r="AO4839" s="1">
        <v>0</v>
      </c>
      <c r="AP4839" s="1">
        <v>0</v>
      </c>
      <c r="AQ4839" s="1">
        <v>0</v>
      </c>
      <c r="AR4839" s="1">
        <v>18205</v>
      </c>
      <c r="AS4839" s="1">
        <v>57.746562499999996</v>
      </c>
      <c r="AT4839" s="1">
        <f>Table1[[#This Row],[รวมต้นทุนค่าเดินทาง]]+Table1[[#This Row],[รวมต้นทุนค่าซ่อม]]+Table1[[#This Row],[รวมค่าเสื่อม]]</f>
        <v>20308.201107954545</v>
      </c>
      <c r="AU4839" s="1">
        <f t="shared" si="226"/>
        <v>14957.32855761775</v>
      </c>
      <c r="AV4839" s="1" t="str" cm="1">
        <f t="array" ref="AV4839">IF(AC4839&lt;4, "เก็บ", IF(OR(AT4839 &lt; PERCENTILE(IF($AC$2:$AC$5092=AC4839, $AT$2:$AT$5092), 0.25) - 1.5 * (PERCENTILE(IF($AC$2:$AC$5092=AC4839, $AT$2:$AT$5092), 0.75) - PERCENTILE(IF($AC$2:$AC$5092=AC4839, $AT$2:$AT$5092), 0.25)), AT4839 &gt; PERCENTILE(IF($AC$2:$AC$5092=AC4839, $AT$2:$AT$5092), 0.75) + 1.5 * (PERCENTILE(IF($AC$2:$AC$5092=AC4839, $AT$2:$AT$5092), 0.75) - PERCENTILE(IF($AC$2:$AC$5092=AC4839, $AT$2:$AT$5092), 0.25))), "ตัด", "เก็บ"))</f>
        <v>ตัด</v>
      </c>
      <c r="AW4839" s="1">
        <f t="shared" si="227"/>
        <v>14419.089162907676</v>
      </c>
      <c r="AX4839" s="1">
        <v>15077.196593123563</v>
      </c>
      <c r="AY4839" s="1">
        <v>2045.4545454545455</v>
      </c>
    </row>
    <row r="4840" spans="1:51" x14ac:dyDescent="0.2">
      <c r="A4840" s="3">
        <v>46123</v>
      </c>
      <c r="B4840">
        <v>46123</v>
      </c>
      <c r="C4840" t="s">
        <v>15249</v>
      </c>
      <c r="D4840" t="s">
        <v>66</v>
      </c>
      <c r="E4840" t="s">
        <v>184</v>
      </c>
      <c r="F4840" t="s">
        <v>439</v>
      </c>
      <c r="G4840" s="1">
        <v>0</v>
      </c>
      <c r="H4840" s="1">
        <v>0</v>
      </c>
      <c r="I4840" s="1">
        <v>0</v>
      </c>
      <c r="J4840" s="1">
        <v>0</v>
      </c>
      <c r="K4840" s="1">
        <v>0</v>
      </c>
      <c r="L4840" s="1">
        <v>0</v>
      </c>
      <c r="M4840" s="1">
        <v>0</v>
      </c>
      <c r="N4840" s="1">
        <v>0</v>
      </c>
      <c r="O4840" s="1">
        <v>2831</v>
      </c>
      <c r="P4840" t="s">
        <v>15250</v>
      </c>
      <c r="Q4840" s="2">
        <v>244451</v>
      </c>
      <c r="R4840" t="s">
        <v>55</v>
      </c>
      <c r="S4840">
        <v>0</v>
      </c>
      <c r="T4840" t="s">
        <v>71</v>
      </c>
      <c r="U4840" t="s">
        <v>71</v>
      </c>
      <c r="V4840" s="1">
        <v>0</v>
      </c>
      <c r="W4840" s="1">
        <v>0</v>
      </c>
      <c r="X4840" s="1">
        <v>2831</v>
      </c>
      <c r="Y4840" t="s">
        <v>372</v>
      </c>
      <c r="Z4840" t="s">
        <v>71</v>
      </c>
      <c r="AA4840" t="s">
        <v>15251</v>
      </c>
      <c r="AB4840" s="1">
        <v>0</v>
      </c>
      <c r="AC4840" s="4">
        <f>IF(ISNUMBER(MATCH(AD4840, $AD$2:AD4839, 0)), INDEX($AC$2:AC4839, MATCH(AD4840, $AD$2:AD4839, 0)), MAX($AC$2:AC4839)+1)</f>
        <v>8</v>
      </c>
      <c r="AD4840" t="str">
        <f t="shared" si="228"/>
        <v>เชียงใหม่-เชียงใหม่</v>
      </c>
      <c r="AE4840" t="s">
        <v>55</v>
      </c>
      <c r="AF4840" s="1">
        <v>0</v>
      </c>
      <c r="AG4840" s="1">
        <v>0</v>
      </c>
      <c r="AH4840" s="1">
        <v>0</v>
      </c>
      <c r="AI4840" t="s">
        <v>15252</v>
      </c>
      <c r="AJ4840" s="1">
        <v>1</v>
      </c>
      <c r="AK4840" s="1">
        <v>0</v>
      </c>
      <c r="AL4840" s="1">
        <v>0</v>
      </c>
      <c r="AM4840" s="1">
        <v>0</v>
      </c>
      <c r="AN4840" s="1">
        <v>0</v>
      </c>
      <c r="AO4840" s="1">
        <v>0</v>
      </c>
      <c r="AP4840" s="1">
        <v>0</v>
      </c>
      <c r="AQ4840" s="1">
        <v>0</v>
      </c>
      <c r="AR4840" s="1">
        <v>2831</v>
      </c>
      <c r="AS4840" s="1">
        <v>307.19317708333335</v>
      </c>
      <c r="AT4840" s="1">
        <f>Table1[[#This Row],[รวมต้นทุนค่าเดินทาง]]+Table1[[#This Row],[รวมต้นทุนค่าซ่อม]]+Table1[[#This Row],[รวมค่าเสื่อม]]</f>
        <v>4634.2038153812064</v>
      </c>
      <c r="AU4840" s="1">
        <f t="shared" si="226"/>
        <v>4522.7040635974936</v>
      </c>
      <c r="AV4840" s="1" t="str" cm="1">
        <f t="array" ref="AV4840">IF(AC4840&lt;4, "เก็บ", IF(OR(AT4840 &lt; PERCENTILE(IF($AC$2:$AC$5092=AC4840, $AT$2:$AT$5092), 0.25) - 1.5 * (PERCENTILE(IF($AC$2:$AC$5092=AC4840, $AT$2:$AT$5092), 0.75) - PERCENTILE(IF($AC$2:$AC$5092=AC4840, $AT$2:$AT$5092), 0.25)), AT4840 &gt; PERCENTILE(IF($AC$2:$AC$5092=AC4840, $AT$2:$AT$5092), 0.75) + 1.5 * (PERCENTILE(IF($AC$2:$AC$5092=AC4840, $AT$2:$AT$5092), 0.75) - PERCENTILE(IF($AC$2:$AC$5092=AC4840, $AT$2:$AT$5092), 0.25))), "ตัด", "เก็บ"))</f>
        <v>เก็บ</v>
      </c>
      <c r="AW4840" s="1">
        <f t="shared" si="227"/>
        <v>3452.8591376901491</v>
      </c>
      <c r="AX4840" s="1">
        <v>2563.5734635866706</v>
      </c>
      <c r="AY4840" s="1">
        <v>1496.0106382978724</v>
      </c>
    </row>
    <row r="4841" spans="1:51" x14ac:dyDescent="0.2">
      <c r="A4841" s="3">
        <v>46123</v>
      </c>
      <c r="B4841">
        <v>46123</v>
      </c>
      <c r="C4841" t="s">
        <v>15253</v>
      </c>
      <c r="D4841" t="s">
        <v>66</v>
      </c>
      <c r="E4841" t="s">
        <v>184</v>
      </c>
      <c r="F4841" t="s">
        <v>1334</v>
      </c>
      <c r="G4841" s="1">
        <v>1713</v>
      </c>
      <c r="H4841" s="1">
        <v>0</v>
      </c>
      <c r="I4841" s="1">
        <v>0</v>
      </c>
      <c r="J4841" s="1">
        <v>0</v>
      </c>
      <c r="K4841" s="1">
        <v>0</v>
      </c>
      <c r="L4841" s="1">
        <v>0</v>
      </c>
      <c r="M4841" s="1">
        <v>0</v>
      </c>
      <c r="N4841" s="1">
        <v>0</v>
      </c>
      <c r="O4841" s="1">
        <v>1713</v>
      </c>
      <c r="P4841" t="s">
        <v>15254</v>
      </c>
      <c r="Q4841" s="2">
        <v>244450</v>
      </c>
      <c r="R4841" t="s">
        <v>55</v>
      </c>
      <c r="S4841">
        <v>0</v>
      </c>
      <c r="T4841" t="s">
        <v>71</v>
      </c>
      <c r="U4841" t="s">
        <v>57</v>
      </c>
      <c r="V4841" s="1">
        <v>0</v>
      </c>
      <c r="W4841" s="1">
        <v>0</v>
      </c>
      <c r="X4841" s="1">
        <v>0</v>
      </c>
      <c r="AA4841" t="s">
        <v>58</v>
      </c>
      <c r="AB4841" s="1">
        <v>0</v>
      </c>
      <c r="AC4841" s="4">
        <f>IF(ISNUMBER(MATCH(AD4841, $AD$2:AD4840, 0)), INDEX($AC$2:AC4840, MATCH(AD4841, $AD$2:AD4840, 0)), MAX($AC$2:AC4840)+1)</f>
        <v>10</v>
      </c>
      <c r="AD4841" t="str">
        <f t="shared" si="228"/>
        <v>เชียงใหม่-กองลอย</v>
      </c>
      <c r="AE4841" t="s">
        <v>55</v>
      </c>
      <c r="AF4841" s="1">
        <v>0</v>
      </c>
      <c r="AG4841" s="1">
        <v>0</v>
      </c>
      <c r="AH4841" s="1">
        <v>18745</v>
      </c>
      <c r="AI4841" t="s">
        <v>15255</v>
      </c>
      <c r="AJ4841" s="1">
        <v>2</v>
      </c>
      <c r="AK4841" s="1">
        <v>0</v>
      </c>
      <c r="AL4841" s="1">
        <v>0</v>
      </c>
      <c r="AM4841" s="1">
        <v>0</v>
      </c>
      <c r="AN4841" s="1">
        <v>0</v>
      </c>
      <c r="AO4841" s="1">
        <v>0</v>
      </c>
      <c r="AP4841" s="1">
        <v>0</v>
      </c>
      <c r="AQ4841" s="1">
        <v>0</v>
      </c>
      <c r="AR4841" s="1">
        <v>20458</v>
      </c>
      <c r="AS4841" s="1">
        <v>319.09493589743585</v>
      </c>
      <c r="AT4841" s="1">
        <f>Table1[[#This Row],[รวมต้นทุนค่าเดินทาง]]+Table1[[#This Row],[รวมต้นทุนค่าซ่อม]]+Table1[[#This Row],[รวมค่าเสื่อม]]</f>
        <v>21902.094935897436</v>
      </c>
      <c r="AU4841" s="1">
        <f t="shared" si="226"/>
        <v>14957.32855761775</v>
      </c>
      <c r="AV4841" s="1" t="str" cm="1">
        <f t="array" ref="AV4841">IF(AC4841&lt;4, "เก็บ", IF(OR(AT4841 &lt; PERCENTILE(IF($AC$2:$AC$5092=AC4841, $AT$2:$AT$5092), 0.25) - 1.5 * (PERCENTILE(IF($AC$2:$AC$5092=AC4841, $AT$2:$AT$5092), 0.75) - PERCENTILE(IF($AC$2:$AC$5092=AC4841, $AT$2:$AT$5092), 0.25)), AT4841 &gt; PERCENTILE(IF($AC$2:$AC$5092=AC4841, $AT$2:$AT$5092), 0.75) + 1.5 * (PERCENTILE(IF($AC$2:$AC$5092=AC4841, $AT$2:$AT$5092), 0.75) - PERCENTILE(IF($AC$2:$AC$5092=AC4841, $AT$2:$AT$5092), 0.25))), "ตัด", "เก็บ"))</f>
        <v>ตัด</v>
      </c>
      <c r="AW4841" s="1">
        <f t="shared" si="227"/>
        <v>14419.089162907676</v>
      </c>
      <c r="AX4841" s="1">
        <v>15077.196593123563</v>
      </c>
      <c r="AY4841" s="1">
        <v>1125</v>
      </c>
    </row>
    <row r="4842" spans="1:51" x14ac:dyDescent="0.2">
      <c r="A4842" s="3">
        <v>46123</v>
      </c>
      <c r="B4842">
        <v>46123</v>
      </c>
      <c r="C4842" t="s">
        <v>15256</v>
      </c>
      <c r="D4842" t="s">
        <v>51</v>
      </c>
      <c r="E4842" t="s">
        <v>61</v>
      </c>
      <c r="F4842" t="s">
        <v>299</v>
      </c>
      <c r="G4842" s="1">
        <v>7381</v>
      </c>
      <c r="H4842" s="1">
        <v>6000</v>
      </c>
      <c r="I4842" s="1">
        <v>1900</v>
      </c>
      <c r="J4842" s="1">
        <v>0</v>
      </c>
      <c r="K4842" s="1">
        <v>0</v>
      </c>
      <c r="L4842" s="1">
        <v>0</v>
      </c>
      <c r="M4842" s="1">
        <v>0</v>
      </c>
      <c r="N4842" s="1">
        <v>0</v>
      </c>
      <c r="O4842" s="1">
        <v>9281</v>
      </c>
      <c r="P4842" t="s">
        <v>15257</v>
      </c>
      <c r="Q4842" s="2">
        <v>244450</v>
      </c>
      <c r="R4842" t="s">
        <v>55</v>
      </c>
      <c r="S4842">
        <v>0</v>
      </c>
      <c r="T4842" t="s">
        <v>56</v>
      </c>
      <c r="U4842" t="s">
        <v>57</v>
      </c>
      <c r="V4842" s="1">
        <v>0</v>
      </c>
      <c r="W4842" s="1">
        <v>0</v>
      </c>
      <c r="X4842" s="1">
        <v>0</v>
      </c>
      <c r="AA4842" t="s">
        <v>58</v>
      </c>
      <c r="AB4842" s="1">
        <v>0</v>
      </c>
      <c r="AC4842" s="4">
        <f>IF(ISNUMBER(MATCH(AD4842, $AD$2:AD4841, 0)), INDEX($AC$2:AC4841, MATCH(AD4842, $AD$2:AD4841, 0)), MAX($AC$2:AC4841)+1)</f>
        <v>1</v>
      </c>
      <c r="AD4842" t="str">
        <f t="shared" si="228"/>
        <v>ท่าลี่-กองลอย</v>
      </c>
      <c r="AE4842" t="s">
        <v>55</v>
      </c>
      <c r="AF4842" s="1">
        <v>0</v>
      </c>
      <c r="AG4842" s="1">
        <v>0</v>
      </c>
      <c r="AH4842" s="1">
        <v>0</v>
      </c>
      <c r="AI4842" t="s">
        <v>15258</v>
      </c>
      <c r="AJ4842" s="1">
        <v>1</v>
      </c>
      <c r="AK4842" s="1">
        <v>0</v>
      </c>
      <c r="AL4842" s="1">
        <v>0</v>
      </c>
      <c r="AM4842" s="1">
        <v>0</v>
      </c>
      <c r="AN4842" s="1">
        <v>0</v>
      </c>
      <c r="AO4842" s="1">
        <v>0</v>
      </c>
      <c r="AP4842" s="1">
        <v>0</v>
      </c>
      <c r="AQ4842" s="1">
        <v>0</v>
      </c>
      <c r="AR4842" s="1">
        <v>15281</v>
      </c>
      <c r="AS4842" s="1">
        <v>27.174852941176471</v>
      </c>
      <c r="AT4842" s="1">
        <f>Table1[[#This Row],[รวมต้นทุนค่าเดินทาง]]+Table1[[#This Row],[รวมต้นทุนค่าซ่อม]]+Table1[[#This Row],[รวมค่าเสื่อม]]</f>
        <v>16891.789717806041</v>
      </c>
      <c r="AU4842" s="1">
        <f t="shared" si="226"/>
        <v>13953.293816562818</v>
      </c>
      <c r="AV4842" s="1" t="str" cm="1">
        <f t="array" ref="AV4842">IF(AC4842&lt;4, "เก็บ", IF(OR(AT4842 &lt; PERCENTILE(IF($AC$2:$AC$5092=AC4842, $AT$2:$AT$5092), 0.25) - 1.5 * (PERCENTILE(IF($AC$2:$AC$5092=AC4842, $AT$2:$AT$5092), 0.75) - PERCENTILE(IF($AC$2:$AC$5092=AC4842, $AT$2:$AT$5092), 0.25)), AT4842 &gt; PERCENTILE(IF($AC$2:$AC$5092=AC4842, $AT$2:$AT$5092), 0.75) + 1.5 * (PERCENTILE(IF($AC$2:$AC$5092=AC4842, $AT$2:$AT$5092), 0.75) - PERCENTILE(IF($AC$2:$AC$5092=AC4842, $AT$2:$AT$5092), 0.25))), "ตัด", "เก็บ"))</f>
        <v>เก็บ</v>
      </c>
      <c r="AW4842" s="1">
        <f t="shared" si="227"/>
        <v>13953.293816562818</v>
      </c>
      <c r="AX4842" s="1">
        <v>14426.372718098486</v>
      </c>
      <c r="AY4842" s="1">
        <v>1583.6148648648648</v>
      </c>
    </row>
    <row r="4843" spans="1:51" x14ac:dyDescent="0.2">
      <c r="A4843" s="3">
        <v>46123</v>
      </c>
      <c r="B4843">
        <v>46123</v>
      </c>
      <c r="C4843" t="s">
        <v>15259</v>
      </c>
      <c r="D4843" t="s">
        <v>66</v>
      </c>
      <c r="E4843" t="s">
        <v>105</v>
      </c>
      <c r="F4843" t="s">
        <v>342</v>
      </c>
      <c r="G4843" s="1">
        <v>0</v>
      </c>
      <c r="H4843" s="1">
        <v>0</v>
      </c>
      <c r="I4843" s="1">
        <v>0</v>
      </c>
      <c r="J4843" s="1">
        <v>0</v>
      </c>
      <c r="K4843" s="1">
        <v>0</v>
      </c>
      <c r="L4843" s="1">
        <v>0</v>
      </c>
      <c r="M4843" s="1">
        <v>0</v>
      </c>
      <c r="N4843" s="1">
        <v>988</v>
      </c>
      <c r="O4843" s="1">
        <v>988</v>
      </c>
      <c r="P4843" t="s">
        <v>15260</v>
      </c>
      <c r="Q4843" s="2">
        <v>244450</v>
      </c>
      <c r="R4843" t="s">
        <v>55</v>
      </c>
      <c r="S4843">
        <v>0</v>
      </c>
      <c r="T4843" t="s">
        <v>87</v>
      </c>
      <c r="U4843" t="s">
        <v>71</v>
      </c>
      <c r="V4843" s="1">
        <v>0</v>
      </c>
      <c r="W4843" s="1">
        <v>899</v>
      </c>
      <c r="X4843" s="1">
        <v>0</v>
      </c>
      <c r="Y4843" t="s">
        <v>108</v>
      </c>
      <c r="Z4843" t="s">
        <v>71</v>
      </c>
      <c r="AA4843" t="s">
        <v>612</v>
      </c>
      <c r="AB4843" s="1">
        <v>0</v>
      </c>
      <c r="AC4843" s="4">
        <f>IF(ISNUMBER(MATCH(AD4843, $AD$2:AD4842, 0)), INDEX($AC$2:AC4842, MATCH(AD4843, $AD$2:AD4842, 0)), MAX($AC$2:AC4842)+1)</f>
        <v>6</v>
      </c>
      <c r="AD4843" t="str">
        <f t="shared" si="228"/>
        <v>เชียงราย-เชียงใหม่</v>
      </c>
      <c r="AE4843" t="s">
        <v>55</v>
      </c>
      <c r="AF4843" s="1">
        <v>0</v>
      </c>
      <c r="AG4843" s="1">
        <v>0</v>
      </c>
      <c r="AH4843" s="1">
        <v>0</v>
      </c>
      <c r="AI4843" t="s">
        <v>15261</v>
      </c>
      <c r="AJ4843" s="1">
        <v>1</v>
      </c>
      <c r="AK4843" s="1">
        <v>0</v>
      </c>
      <c r="AL4843" s="1">
        <v>0</v>
      </c>
      <c r="AM4843" s="1">
        <v>0</v>
      </c>
      <c r="AN4843" s="1">
        <v>0</v>
      </c>
      <c r="AO4843" s="1">
        <v>0</v>
      </c>
      <c r="AP4843" s="1">
        <v>0</v>
      </c>
      <c r="AQ4843" s="1">
        <v>0</v>
      </c>
      <c r="AR4843" s="1">
        <v>1887</v>
      </c>
      <c r="AS4843" s="1">
        <v>473.87548611111106</v>
      </c>
      <c r="AT4843" s="1">
        <f>Table1[[#This Row],[รวมต้นทุนค่าเดินทาง]]+Table1[[#This Row],[รวมต้นทุนค่าซ่อม]]+Table1[[#This Row],[รวมค่าเสื่อม]]</f>
        <v>3749.7643749999997</v>
      </c>
      <c r="AU4843" s="1">
        <f t="shared" si="226"/>
        <v>4428.3346813776061</v>
      </c>
      <c r="AV4843" s="1" t="str" cm="1">
        <f t="array" ref="AV4843">IF(AC4843&lt;4, "เก็บ", IF(OR(AT4843 &lt; PERCENTILE(IF($AC$2:$AC$5092=AC4843, $AT$2:$AT$5092), 0.25) - 1.5 * (PERCENTILE(IF($AC$2:$AC$5092=AC4843, $AT$2:$AT$5092), 0.75) - PERCENTILE(IF($AC$2:$AC$5092=AC4843, $AT$2:$AT$5092), 0.25)), AT4843 &gt; PERCENTILE(IF($AC$2:$AC$5092=AC4843, $AT$2:$AT$5092), 0.75) + 1.5 * (PERCENTILE(IF($AC$2:$AC$5092=AC4843, $AT$2:$AT$5092), 0.75) - PERCENTILE(IF($AC$2:$AC$5092=AC4843, $AT$2:$AT$5092), 0.25))), "ตัด", "เก็บ"))</f>
        <v>เก็บ</v>
      </c>
      <c r="AW4843" s="1">
        <f t="shared" si="227"/>
        <v>3873.7679454274344</v>
      </c>
      <c r="AX4843" s="1">
        <v>2781.4385174989698</v>
      </c>
      <c r="AY4843" s="1">
        <v>1388.8888888888889</v>
      </c>
    </row>
    <row r="4844" spans="1:51" x14ac:dyDescent="0.2">
      <c r="A4844" s="3">
        <v>46124</v>
      </c>
      <c r="B4844">
        <v>46124</v>
      </c>
      <c r="C4844" t="s">
        <v>15262</v>
      </c>
      <c r="D4844" t="s">
        <v>66</v>
      </c>
      <c r="E4844" t="s">
        <v>129</v>
      </c>
      <c r="F4844" t="s">
        <v>669</v>
      </c>
      <c r="G4844" s="1">
        <v>1438</v>
      </c>
      <c r="H4844" s="1">
        <v>0</v>
      </c>
      <c r="I4844" s="1">
        <v>500</v>
      </c>
      <c r="J4844" s="1">
        <v>0</v>
      </c>
      <c r="K4844" s="1">
        <v>0</v>
      </c>
      <c r="L4844" s="1">
        <v>0</v>
      </c>
      <c r="M4844" s="1">
        <v>0</v>
      </c>
      <c r="N4844" s="1">
        <v>0</v>
      </c>
      <c r="O4844" s="1">
        <v>1938</v>
      </c>
      <c r="P4844" t="s">
        <v>15263</v>
      </c>
      <c r="Q4844" s="2">
        <v>244451</v>
      </c>
      <c r="R4844" t="s">
        <v>70</v>
      </c>
      <c r="S4844">
        <v>0</v>
      </c>
      <c r="T4844" t="s">
        <v>161</v>
      </c>
      <c r="U4844" t="s">
        <v>71</v>
      </c>
      <c r="V4844" s="1">
        <v>0</v>
      </c>
      <c r="W4844" s="1">
        <v>0</v>
      </c>
      <c r="X4844" s="1">
        <v>0</v>
      </c>
      <c r="AA4844" t="s">
        <v>58</v>
      </c>
      <c r="AB4844" s="1">
        <v>0</v>
      </c>
      <c r="AC4844" s="4">
        <f>IF(ISNUMBER(MATCH(AD4844, $AD$2:AD4843, 0)), INDEX($AC$2:AC4843, MATCH(AD4844, $AD$2:AD4843, 0)), MAX($AC$2:AC4843)+1)</f>
        <v>21</v>
      </c>
      <c r="AD4844" t="str">
        <f t="shared" si="228"/>
        <v>พุทธมณฑลสาย 2-เชียงใหม่</v>
      </c>
      <c r="AE4844" t="s">
        <v>789</v>
      </c>
      <c r="AF4844" s="1">
        <v>0</v>
      </c>
      <c r="AG4844" s="1">
        <v>0</v>
      </c>
      <c r="AH4844" s="1">
        <v>0</v>
      </c>
      <c r="AI4844" t="s">
        <v>15264</v>
      </c>
      <c r="AJ4844" s="1">
        <v>1</v>
      </c>
      <c r="AK4844" s="1">
        <v>0</v>
      </c>
      <c r="AL4844" s="1">
        <v>0</v>
      </c>
      <c r="AM4844" s="1">
        <v>0</v>
      </c>
      <c r="AN4844" s="1">
        <v>0</v>
      </c>
      <c r="AO4844" s="1">
        <v>0</v>
      </c>
      <c r="AP4844" s="1">
        <v>0</v>
      </c>
      <c r="AQ4844" s="1">
        <v>0</v>
      </c>
      <c r="AR4844" s="1">
        <v>1938</v>
      </c>
      <c r="AS4844" s="1">
        <v>602.12017648963729</v>
      </c>
      <c r="AT4844" s="1">
        <f>Table1[[#This Row],[รวมต้นทุนค่าเดินทาง]]+Table1[[#This Row],[รวมต้นทุนค่าซ่อม]]+Table1[[#This Row],[รวมค่าเสื่อม]]</f>
        <v>4345.8192123023091</v>
      </c>
      <c r="AU4844" s="1">
        <f t="shared" si="226"/>
        <v>4386.3373101792868</v>
      </c>
      <c r="AV4844" s="1" t="str" cm="1">
        <f t="array" ref="AV4844">IF(AC4844&lt;4, "เก็บ", IF(OR(AT4844 &lt; PERCENTILE(IF($AC$2:$AC$5092=AC4844, $AT$2:$AT$5092), 0.25) - 1.5 * (PERCENTILE(IF($AC$2:$AC$5092=AC4844, $AT$2:$AT$5092), 0.75) - PERCENTILE(IF($AC$2:$AC$5092=AC4844, $AT$2:$AT$5092), 0.25)), AT4844 &gt; PERCENTILE(IF($AC$2:$AC$5092=AC4844, $AT$2:$AT$5092), 0.75) + 1.5 * (PERCENTILE(IF($AC$2:$AC$5092=AC4844, $AT$2:$AT$5092), 0.75) - PERCENTILE(IF($AC$2:$AC$5092=AC4844, $AT$2:$AT$5092), 0.25))), "ตัด", "เก็บ"))</f>
        <v>เก็บ</v>
      </c>
      <c r="AW4844" s="1">
        <f t="shared" si="227"/>
        <v>3904.5308500301767</v>
      </c>
      <c r="AX4844" s="1">
        <v>2577.9546108768855</v>
      </c>
      <c r="AY4844" s="1">
        <v>1805.6990358126723</v>
      </c>
    </row>
    <row r="4845" spans="1:51" x14ac:dyDescent="0.2">
      <c r="A4845" s="3">
        <v>46124</v>
      </c>
      <c r="B4845">
        <v>46124</v>
      </c>
      <c r="C4845" t="s">
        <v>15265</v>
      </c>
      <c r="D4845" t="s">
        <v>66</v>
      </c>
      <c r="E4845" t="s">
        <v>184</v>
      </c>
      <c r="F4845" t="s">
        <v>1384</v>
      </c>
      <c r="G4845" s="1">
        <v>0</v>
      </c>
      <c r="H4845" s="1">
        <v>0</v>
      </c>
      <c r="I4845" s="1">
        <v>0</v>
      </c>
      <c r="J4845" s="1">
        <v>0</v>
      </c>
      <c r="K4845" s="1">
        <v>0</v>
      </c>
      <c r="L4845" s="1">
        <v>0</v>
      </c>
      <c r="M4845" s="1">
        <v>0</v>
      </c>
      <c r="N4845" s="1">
        <v>0</v>
      </c>
      <c r="O4845" s="1">
        <v>2831</v>
      </c>
      <c r="P4845" t="s">
        <v>15266</v>
      </c>
      <c r="Q4845" s="2">
        <v>244452</v>
      </c>
      <c r="R4845" t="s">
        <v>55</v>
      </c>
      <c r="S4845">
        <v>0</v>
      </c>
      <c r="T4845" t="s">
        <v>71</v>
      </c>
      <c r="U4845" t="s">
        <v>71</v>
      </c>
      <c r="V4845" s="1">
        <v>0</v>
      </c>
      <c r="W4845" s="1">
        <v>0</v>
      </c>
      <c r="X4845" s="1">
        <v>2831</v>
      </c>
      <c r="Y4845" t="s">
        <v>372</v>
      </c>
      <c r="Z4845" t="s">
        <v>71</v>
      </c>
      <c r="AA4845" t="s">
        <v>15267</v>
      </c>
      <c r="AB4845" s="1">
        <v>0</v>
      </c>
      <c r="AC4845" s="4">
        <f>IF(ISNUMBER(MATCH(AD4845, $AD$2:AD4844, 0)), INDEX($AC$2:AC4844, MATCH(AD4845, $AD$2:AD4844, 0)), MAX($AC$2:AC4844)+1)</f>
        <v>8</v>
      </c>
      <c r="AD4845" t="str">
        <f t="shared" si="228"/>
        <v>เชียงใหม่-เชียงใหม่</v>
      </c>
      <c r="AE4845" t="s">
        <v>55</v>
      </c>
      <c r="AF4845" s="1">
        <v>0</v>
      </c>
      <c r="AG4845" s="1">
        <v>0</v>
      </c>
      <c r="AH4845" s="1">
        <v>0</v>
      </c>
      <c r="AI4845" t="s">
        <v>15268</v>
      </c>
      <c r="AJ4845" s="1">
        <v>1</v>
      </c>
      <c r="AK4845" s="1">
        <v>0</v>
      </c>
      <c r="AL4845" s="1">
        <v>0</v>
      </c>
      <c r="AM4845" s="1">
        <v>0</v>
      </c>
      <c r="AN4845" s="1">
        <v>0</v>
      </c>
      <c r="AO4845" s="1">
        <v>0</v>
      </c>
      <c r="AP4845" s="1">
        <v>0</v>
      </c>
      <c r="AQ4845" s="1">
        <v>0</v>
      </c>
      <c r="AR4845" s="1">
        <v>2831</v>
      </c>
      <c r="AS4845" s="1">
        <v>280.93750000000006</v>
      </c>
      <c r="AT4845" s="1">
        <f>Table1[[#This Row],[รวมต้นทุนค่าเดินทาง]]+Table1[[#This Row],[รวมต้นทุนค่าซ่อม]]+Table1[[#This Row],[รวมค่าเสื่อม]]</f>
        <v>4264.6014344262294</v>
      </c>
      <c r="AU4845" s="1">
        <f t="shared" si="226"/>
        <v>4522.7040635974936</v>
      </c>
      <c r="AV4845" s="1" t="str" cm="1">
        <f t="array" ref="AV4845">IF(AC4845&lt;4, "เก็บ", IF(OR(AT4845 &lt; PERCENTILE(IF($AC$2:$AC$5092=AC4845, $AT$2:$AT$5092), 0.25) - 1.5 * (PERCENTILE(IF($AC$2:$AC$5092=AC4845, $AT$2:$AT$5092), 0.75) - PERCENTILE(IF($AC$2:$AC$5092=AC4845, $AT$2:$AT$5092), 0.25)), AT4845 &gt; PERCENTILE(IF($AC$2:$AC$5092=AC4845, $AT$2:$AT$5092), 0.75) + 1.5 * (PERCENTILE(IF($AC$2:$AC$5092=AC4845, $AT$2:$AT$5092), 0.75) - PERCENTILE(IF($AC$2:$AC$5092=AC4845, $AT$2:$AT$5092), 0.25))), "ตัด", "เก็บ"))</f>
        <v>เก็บ</v>
      </c>
      <c r="AW4845" s="1">
        <f t="shared" si="227"/>
        <v>3452.8591376901491</v>
      </c>
      <c r="AX4845" s="1">
        <v>2563.5734635866706</v>
      </c>
      <c r="AY4845" s="1">
        <v>1152.6639344262296</v>
      </c>
    </row>
    <row r="4846" spans="1:51" x14ac:dyDescent="0.2">
      <c r="A4846" s="3">
        <v>46124</v>
      </c>
      <c r="B4846">
        <v>46124</v>
      </c>
      <c r="C4846" t="s">
        <v>15269</v>
      </c>
      <c r="D4846" t="s">
        <v>66</v>
      </c>
      <c r="E4846" t="s">
        <v>184</v>
      </c>
      <c r="F4846" t="s">
        <v>520</v>
      </c>
      <c r="G4846" s="1">
        <v>0</v>
      </c>
      <c r="H4846" s="1">
        <v>0</v>
      </c>
      <c r="I4846" s="1">
        <v>0</v>
      </c>
      <c r="J4846" s="1">
        <v>0</v>
      </c>
      <c r="K4846" s="1">
        <v>0</v>
      </c>
      <c r="L4846" s="1">
        <v>0</v>
      </c>
      <c r="M4846" s="1">
        <v>0</v>
      </c>
      <c r="N4846" s="1">
        <v>0</v>
      </c>
      <c r="O4846" s="1">
        <v>2831</v>
      </c>
      <c r="P4846" t="s">
        <v>15270</v>
      </c>
      <c r="Q4846" s="2">
        <v>244452</v>
      </c>
      <c r="R4846" t="s">
        <v>55</v>
      </c>
      <c r="S4846">
        <v>0</v>
      </c>
      <c r="T4846" t="s">
        <v>71</v>
      </c>
      <c r="U4846" t="s">
        <v>71</v>
      </c>
      <c r="V4846" s="1">
        <v>0</v>
      </c>
      <c r="W4846" s="1">
        <v>0</v>
      </c>
      <c r="X4846" s="1">
        <v>2831</v>
      </c>
      <c r="Y4846" t="s">
        <v>372</v>
      </c>
      <c r="Z4846" t="s">
        <v>71</v>
      </c>
      <c r="AA4846" t="s">
        <v>15267</v>
      </c>
      <c r="AB4846" s="1">
        <v>0</v>
      </c>
      <c r="AC4846" s="4">
        <f>IF(ISNUMBER(MATCH(AD4846, $AD$2:AD4845, 0)), INDEX($AC$2:AC4845, MATCH(AD4846, $AD$2:AD4845, 0)), MAX($AC$2:AC4845)+1)</f>
        <v>8</v>
      </c>
      <c r="AD4846" t="str">
        <f t="shared" si="228"/>
        <v>เชียงใหม่-เชียงใหม่</v>
      </c>
      <c r="AE4846" t="s">
        <v>55</v>
      </c>
      <c r="AF4846" s="1">
        <v>0</v>
      </c>
      <c r="AG4846" s="1">
        <v>0</v>
      </c>
      <c r="AH4846" s="1">
        <v>0</v>
      </c>
      <c r="AI4846" t="s">
        <v>15271</v>
      </c>
      <c r="AJ4846" s="1">
        <v>1</v>
      </c>
      <c r="AK4846" s="1">
        <v>0</v>
      </c>
      <c r="AL4846" s="1">
        <v>0</v>
      </c>
      <c r="AM4846" s="1">
        <v>0</v>
      </c>
      <c r="AN4846" s="1">
        <v>0</v>
      </c>
      <c r="AO4846" s="1">
        <v>0</v>
      </c>
      <c r="AP4846" s="1">
        <v>0</v>
      </c>
      <c r="AQ4846" s="1">
        <v>0</v>
      </c>
      <c r="AR4846" s="1">
        <v>2831</v>
      </c>
      <c r="AS4846" s="1">
        <v>415.80249999999995</v>
      </c>
      <c r="AT4846" s="1">
        <f>Table1[[#This Row],[รวมต้นทุนค่าเดินทาง]]+Table1[[#This Row],[รวมต้นทุนค่าซ่อม]]+Table1[[#This Row],[รวมค่าเสื่อม]]</f>
        <v>4727.0656578947364</v>
      </c>
      <c r="AU4846" s="1">
        <f t="shared" si="226"/>
        <v>4522.7040635974936</v>
      </c>
      <c r="AV4846" s="1" t="str" cm="1">
        <f t="array" ref="AV4846">IF(AC4846&lt;4, "เก็บ", IF(OR(AT4846 &lt; PERCENTILE(IF($AC$2:$AC$5092=AC4846, $AT$2:$AT$5092), 0.25) - 1.5 * (PERCENTILE(IF($AC$2:$AC$5092=AC4846, $AT$2:$AT$5092), 0.75) - PERCENTILE(IF($AC$2:$AC$5092=AC4846, $AT$2:$AT$5092), 0.25)), AT4846 &gt; PERCENTILE(IF($AC$2:$AC$5092=AC4846, $AT$2:$AT$5092), 0.75) + 1.5 * (PERCENTILE(IF($AC$2:$AC$5092=AC4846, $AT$2:$AT$5092), 0.75) - PERCENTILE(IF($AC$2:$AC$5092=AC4846, $AT$2:$AT$5092), 0.25))), "ตัด", "เก็บ"))</f>
        <v>เก็บ</v>
      </c>
      <c r="AW4846" s="1">
        <f t="shared" si="227"/>
        <v>3452.8591376901491</v>
      </c>
      <c r="AX4846" s="1">
        <v>2563.5734635866706</v>
      </c>
      <c r="AY4846" s="1">
        <v>1480.2631578947369</v>
      </c>
    </row>
    <row r="4847" spans="1:51" x14ac:dyDescent="0.2">
      <c r="A4847" s="3">
        <v>46124</v>
      </c>
      <c r="B4847">
        <v>46124</v>
      </c>
      <c r="C4847" t="s">
        <v>15272</v>
      </c>
      <c r="D4847" t="s">
        <v>66</v>
      </c>
      <c r="E4847" t="s">
        <v>184</v>
      </c>
      <c r="F4847" t="s">
        <v>1060</v>
      </c>
      <c r="G4847" s="1">
        <v>13716</v>
      </c>
      <c r="H4847" s="1">
        <v>0</v>
      </c>
      <c r="I4847" s="1">
        <v>750</v>
      </c>
      <c r="J4847" s="1">
        <v>0</v>
      </c>
      <c r="K4847" s="1">
        <v>0</v>
      </c>
      <c r="L4847" s="1">
        <v>0</v>
      </c>
      <c r="M4847" s="1">
        <v>0</v>
      </c>
      <c r="N4847" s="1">
        <v>0</v>
      </c>
      <c r="O4847" s="1">
        <v>15814</v>
      </c>
      <c r="P4847" t="s">
        <v>15273</v>
      </c>
      <c r="Q4847" s="2">
        <v>244452</v>
      </c>
      <c r="R4847" t="s">
        <v>55</v>
      </c>
      <c r="S4847">
        <v>0</v>
      </c>
      <c r="T4847" t="s">
        <v>71</v>
      </c>
      <c r="U4847" t="s">
        <v>71</v>
      </c>
      <c r="V4847" s="1">
        <v>0</v>
      </c>
      <c r="W4847" s="1">
        <v>0</v>
      </c>
      <c r="X4847" s="1">
        <v>1348</v>
      </c>
      <c r="Y4847" t="s">
        <v>101</v>
      </c>
      <c r="Z4847" t="s">
        <v>71</v>
      </c>
      <c r="AA4847" t="s">
        <v>821</v>
      </c>
      <c r="AB4847" s="1">
        <v>0</v>
      </c>
      <c r="AC4847" s="4">
        <f>IF(ISNUMBER(MATCH(AD4847, $AD$2:AD4846, 0)), INDEX($AC$2:AC4846, MATCH(AD4847, $AD$2:AD4846, 0)), MAX($AC$2:AC4846)+1)</f>
        <v>8</v>
      </c>
      <c r="AD4847" t="str">
        <f t="shared" si="228"/>
        <v>เชียงใหม่-เชียงใหม่</v>
      </c>
      <c r="AE4847" t="s">
        <v>55</v>
      </c>
      <c r="AF4847" s="1">
        <v>0</v>
      </c>
      <c r="AG4847" s="1">
        <v>0</v>
      </c>
      <c r="AH4847" s="1">
        <v>0</v>
      </c>
      <c r="AI4847" t="s">
        <v>15274</v>
      </c>
      <c r="AJ4847" s="1">
        <v>1</v>
      </c>
      <c r="AK4847" s="1">
        <v>0</v>
      </c>
      <c r="AL4847" s="1">
        <v>0</v>
      </c>
      <c r="AM4847" s="1">
        <v>0</v>
      </c>
      <c r="AN4847" s="1">
        <v>0</v>
      </c>
      <c r="AO4847" s="1">
        <v>0</v>
      </c>
      <c r="AP4847" s="1">
        <v>0</v>
      </c>
      <c r="AQ4847" s="1">
        <v>0</v>
      </c>
      <c r="AR4847" s="1">
        <v>15814</v>
      </c>
      <c r="AS4847" s="1">
        <v>2264.2783333333332</v>
      </c>
      <c r="AT4847" s="1">
        <f>Table1[[#This Row],[รวมต้นทุนค่าเดินทาง]]+Table1[[#This Row],[รวมต้นทุนค่าซ่อม]]+Table1[[#This Row],[รวมค่าเสื่อม]]</f>
        <v>19240.468415977961</v>
      </c>
      <c r="AU4847" s="1">
        <f t="shared" si="226"/>
        <v>4522.7040635974936</v>
      </c>
      <c r="AV4847" s="1" t="str" cm="1">
        <f t="array" ref="AV4847">IF(AC4847&lt;4, "เก็บ", IF(OR(AT4847 &lt; PERCENTILE(IF($AC$2:$AC$5092=AC4847, $AT$2:$AT$5092), 0.25) - 1.5 * (PERCENTILE(IF($AC$2:$AC$5092=AC4847, $AT$2:$AT$5092), 0.75) - PERCENTILE(IF($AC$2:$AC$5092=AC4847, $AT$2:$AT$5092), 0.25)), AT4847 &gt; PERCENTILE(IF($AC$2:$AC$5092=AC4847, $AT$2:$AT$5092), 0.75) + 1.5 * (PERCENTILE(IF($AC$2:$AC$5092=AC4847, $AT$2:$AT$5092), 0.75) - PERCENTILE(IF($AC$2:$AC$5092=AC4847, $AT$2:$AT$5092), 0.25))), "ตัด", "เก็บ"))</f>
        <v>ตัด</v>
      </c>
      <c r="AW4847" s="1">
        <f t="shared" si="227"/>
        <v>3452.8591376901491</v>
      </c>
      <c r="AX4847" s="1">
        <v>2563.5734635866706</v>
      </c>
      <c r="AY4847" s="1">
        <v>1162.1900826446281</v>
      </c>
    </row>
    <row r="4848" spans="1:51" x14ac:dyDescent="0.2">
      <c r="A4848" s="3">
        <v>46124</v>
      </c>
      <c r="B4848">
        <v>46124</v>
      </c>
      <c r="C4848" t="s">
        <v>15275</v>
      </c>
      <c r="D4848" t="s">
        <v>66</v>
      </c>
      <c r="E4848" t="s">
        <v>184</v>
      </c>
      <c r="F4848" t="s">
        <v>1072</v>
      </c>
      <c r="G4848" s="1">
        <v>6366</v>
      </c>
      <c r="H4848" s="1">
        <v>9000</v>
      </c>
      <c r="I4848" s="1">
        <v>1500</v>
      </c>
      <c r="J4848" s="1">
        <v>0</v>
      </c>
      <c r="K4848" s="1">
        <v>0</v>
      </c>
      <c r="L4848" s="1">
        <v>0</v>
      </c>
      <c r="M4848" s="1">
        <v>0</v>
      </c>
      <c r="N4848" s="1">
        <v>0</v>
      </c>
      <c r="O4848" s="1">
        <v>13879</v>
      </c>
      <c r="P4848" t="s">
        <v>15276</v>
      </c>
      <c r="Q4848" s="2">
        <v>244451</v>
      </c>
      <c r="R4848" t="s">
        <v>55</v>
      </c>
      <c r="S4848">
        <v>0</v>
      </c>
      <c r="T4848" t="s">
        <v>56</v>
      </c>
      <c r="U4848" t="s">
        <v>57</v>
      </c>
      <c r="V4848" s="1">
        <v>0</v>
      </c>
      <c r="W4848" s="1">
        <v>0</v>
      </c>
      <c r="X4848" s="1">
        <v>6013</v>
      </c>
      <c r="Y4848" t="s">
        <v>372</v>
      </c>
      <c r="Z4848" t="s">
        <v>57</v>
      </c>
      <c r="AA4848" t="s">
        <v>15277</v>
      </c>
      <c r="AB4848" s="1">
        <v>0</v>
      </c>
      <c r="AC4848" s="4">
        <f>IF(ISNUMBER(MATCH(AD4848, $AD$2:AD4847, 0)), INDEX($AC$2:AC4847, MATCH(AD4848, $AD$2:AD4847, 0)), MAX($AC$2:AC4847)+1)</f>
        <v>1</v>
      </c>
      <c r="AD4848" t="str">
        <f t="shared" si="228"/>
        <v>ท่าลี่-กองลอย</v>
      </c>
      <c r="AE4848" t="s">
        <v>55</v>
      </c>
      <c r="AF4848" s="1">
        <v>0</v>
      </c>
      <c r="AG4848" s="1">
        <v>0</v>
      </c>
      <c r="AH4848" s="1">
        <v>0</v>
      </c>
      <c r="AI4848" t="s">
        <v>15278</v>
      </c>
      <c r="AJ4848" s="1">
        <v>1</v>
      </c>
      <c r="AK4848" s="1">
        <v>0</v>
      </c>
      <c r="AL4848" s="1">
        <v>0</v>
      </c>
      <c r="AM4848" s="1">
        <v>0</v>
      </c>
      <c r="AN4848" s="1">
        <v>0</v>
      </c>
      <c r="AO4848" s="1">
        <v>0</v>
      </c>
      <c r="AP4848" s="1">
        <v>0</v>
      </c>
      <c r="AQ4848" s="1">
        <v>0</v>
      </c>
      <c r="AR4848" s="1">
        <v>22879</v>
      </c>
      <c r="AS4848" s="1">
        <v>765.87407407407409</v>
      </c>
      <c r="AT4848" s="1">
        <f>Table1[[#This Row],[รวมต้นทุนค่าเดินทาง]]+Table1[[#This Row],[รวมต้นทุนค่าซ่อม]]+Table1[[#This Row],[รวมค่าเสื่อม]]</f>
        <v>24984.15978835979</v>
      </c>
      <c r="AU4848" s="1">
        <f t="shared" si="226"/>
        <v>13953.293816562818</v>
      </c>
      <c r="AV4848" s="1" t="str" cm="1">
        <f t="array" ref="AV4848">IF(AC4848&lt;4, "เก็บ", IF(OR(AT4848 &lt; PERCENTILE(IF($AC$2:$AC$5092=AC4848, $AT$2:$AT$5092), 0.25) - 1.5 * (PERCENTILE(IF($AC$2:$AC$5092=AC4848, $AT$2:$AT$5092), 0.75) - PERCENTILE(IF($AC$2:$AC$5092=AC4848, $AT$2:$AT$5092), 0.25)), AT4848 &gt; PERCENTILE(IF($AC$2:$AC$5092=AC4848, $AT$2:$AT$5092), 0.75) + 1.5 * (PERCENTILE(IF($AC$2:$AC$5092=AC4848, $AT$2:$AT$5092), 0.75) - PERCENTILE(IF($AC$2:$AC$5092=AC4848, $AT$2:$AT$5092), 0.25))), "ตัด", "เก็บ"))</f>
        <v>เก็บ</v>
      </c>
      <c r="AW4848" s="1">
        <f t="shared" si="227"/>
        <v>13953.293816562818</v>
      </c>
      <c r="AX4848" s="1">
        <v>14426.372718098486</v>
      </c>
      <c r="AY4848" s="1">
        <v>1339.2857142857142</v>
      </c>
    </row>
    <row r="4849" spans="1:51" x14ac:dyDescent="0.2">
      <c r="A4849" s="3">
        <v>46124</v>
      </c>
      <c r="B4849">
        <v>46124</v>
      </c>
      <c r="C4849" t="s">
        <v>15279</v>
      </c>
      <c r="D4849" t="s">
        <v>51</v>
      </c>
      <c r="E4849" t="s">
        <v>61</v>
      </c>
      <c r="F4849" t="s">
        <v>1289</v>
      </c>
      <c r="G4849" s="1">
        <v>3500</v>
      </c>
      <c r="H4849" s="1">
        <v>6655</v>
      </c>
      <c r="I4849" s="1">
        <v>1900</v>
      </c>
      <c r="J4849" s="1">
        <v>0</v>
      </c>
      <c r="K4849" s="1">
        <v>0</v>
      </c>
      <c r="L4849" s="1">
        <v>0</v>
      </c>
      <c r="M4849" s="1">
        <v>0</v>
      </c>
      <c r="N4849" s="1">
        <v>0</v>
      </c>
      <c r="O4849" s="1">
        <v>5400</v>
      </c>
      <c r="P4849" t="s">
        <v>15280</v>
      </c>
      <c r="Q4849" s="2">
        <v>244451</v>
      </c>
      <c r="R4849" t="s">
        <v>55</v>
      </c>
      <c r="S4849">
        <v>0</v>
      </c>
      <c r="T4849" t="s">
        <v>56</v>
      </c>
      <c r="U4849" t="s">
        <v>57</v>
      </c>
      <c r="V4849" s="1">
        <v>2500</v>
      </c>
      <c r="W4849" s="1">
        <v>0</v>
      </c>
      <c r="X4849" s="1">
        <v>0</v>
      </c>
      <c r="AA4849" t="s">
        <v>58</v>
      </c>
      <c r="AB4849" s="1">
        <v>0</v>
      </c>
      <c r="AC4849" s="4">
        <f>IF(ISNUMBER(MATCH(AD4849, $AD$2:AD4848, 0)), INDEX($AC$2:AC4848, MATCH(AD4849, $AD$2:AD4848, 0)), MAX($AC$2:AC4848)+1)</f>
        <v>1</v>
      </c>
      <c r="AD4849" t="str">
        <f t="shared" si="228"/>
        <v>ท่าลี่-กองลอย</v>
      </c>
      <c r="AE4849" t="s">
        <v>55</v>
      </c>
      <c r="AF4849" s="1">
        <v>0</v>
      </c>
      <c r="AG4849" s="1">
        <v>0</v>
      </c>
      <c r="AH4849" s="1">
        <v>0</v>
      </c>
      <c r="AI4849" t="s">
        <v>15281</v>
      </c>
      <c r="AJ4849" s="1">
        <v>1</v>
      </c>
      <c r="AK4849" s="1">
        <v>0</v>
      </c>
      <c r="AL4849" s="1">
        <v>0</v>
      </c>
      <c r="AM4849" s="1">
        <v>0</v>
      </c>
      <c r="AN4849" s="1">
        <v>0</v>
      </c>
      <c r="AO4849" s="1">
        <v>0</v>
      </c>
      <c r="AP4849" s="1">
        <v>0</v>
      </c>
      <c r="AQ4849" s="1">
        <v>0</v>
      </c>
      <c r="AR4849" s="1">
        <v>14555</v>
      </c>
      <c r="AS4849" s="1">
        <v>27.174852941176471</v>
      </c>
      <c r="AT4849" s="1">
        <f>Table1[[#This Row],[รวมต้นทุนค่าเดินทาง]]+Table1[[#This Row],[รวมต้นทุนค่าซ่อม]]+Table1[[#This Row],[รวมค่าเสื่อม]]</f>
        <v>16084.578699095022</v>
      </c>
      <c r="AU4849" s="1">
        <f t="shared" si="226"/>
        <v>13953.293816562818</v>
      </c>
      <c r="AV4849" s="1" t="str" cm="1">
        <f t="array" ref="AV4849">IF(AC4849&lt;4, "เก็บ", IF(OR(AT4849 &lt; PERCENTILE(IF($AC$2:$AC$5092=AC4849, $AT$2:$AT$5092), 0.25) - 1.5 * (PERCENTILE(IF($AC$2:$AC$5092=AC4849, $AT$2:$AT$5092), 0.75) - PERCENTILE(IF($AC$2:$AC$5092=AC4849, $AT$2:$AT$5092), 0.25)), AT4849 &gt; PERCENTILE(IF($AC$2:$AC$5092=AC4849, $AT$2:$AT$5092), 0.75) + 1.5 * (PERCENTILE(IF($AC$2:$AC$5092=AC4849, $AT$2:$AT$5092), 0.75) - PERCENTILE(IF($AC$2:$AC$5092=AC4849, $AT$2:$AT$5092), 0.25))), "ตัด", "เก็บ"))</f>
        <v>เก็บ</v>
      </c>
      <c r="AW4849" s="1">
        <f t="shared" si="227"/>
        <v>13953.293816562818</v>
      </c>
      <c r="AX4849" s="1">
        <v>14426.372718098486</v>
      </c>
      <c r="AY4849" s="1">
        <v>1502.4038461538462</v>
      </c>
    </row>
    <row r="4850" spans="1:51" x14ac:dyDescent="0.2">
      <c r="A4850" s="3">
        <v>46125</v>
      </c>
      <c r="B4850">
        <v>46125</v>
      </c>
      <c r="C4850" t="s">
        <v>15282</v>
      </c>
      <c r="D4850" t="s">
        <v>66</v>
      </c>
      <c r="E4850" t="s">
        <v>129</v>
      </c>
      <c r="F4850" t="s">
        <v>76</v>
      </c>
      <c r="G4850" s="1">
        <v>1438</v>
      </c>
      <c r="H4850" s="1">
        <v>0</v>
      </c>
      <c r="I4850" s="1">
        <v>500</v>
      </c>
      <c r="J4850" s="1">
        <v>0</v>
      </c>
      <c r="K4850" s="1">
        <v>0</v>
      </c>
      <c r="L4850" s="1">
        <v>0</v>
      </c>
      <c r="M4850" s="1">
        <v>0</v>
      </c>
      <c r="N4850" s="1">
        <v>0</v>
      </c>
      <c r="O4850" s="1">
        <v>1938</v>
      </c>
      <c r="P4850" t="s">
        <v>15283</v>
      </c>
      <c r="Q4850" s="2">
        <v>244452</v>
      </c>
      <c r="R4850" t="s">
        <v>70</v>
      </c>
      <c r="S4850">
        <v>0</v>
      </c>
      <c r="T4850" t="s">
        <v>161</v>
      </c>
      <c r="U4850" t="s">
        <v>71</v>
      </c>
      <c r="V4850" s="1">
        <v>0</v>
      </c>
      <c r="W4850" s="1">
        <v>0</v>
      </c>
      <c r="X4850" s="1">
        <v>0</v>
      </c>
      <c r="AA4850" t="s">
        <v>58</v>
      </c>
      <c r="AB4850" s="1">
        <v>0</v>
      </c>
      <c r="AC4850" s="4">
        <f>IF(ISNUMBER(MATCH(AD4850, $AD$2:AD4849, 0)), INDEX($AC$2:AC4849, MATCH(AD4850, $AD$2:AD4849, 0)), MAX($AC$2:AC4849)+1)</f>
        <v>21</v>
      </c>
      <c r="AD4850" t="str">
        <f t="shared" si="228"/>
        <v>พุทธมณฑลสาย 2-เชียงใหม่</v>
      </c>
      <c r="AE4850" t="s">
        <v>789</v>
      </c>
      <c r="AF4850" s="1">
        <v>0</v>
      </c>
      <c r="AG4850" s="1">
        <v>0</v>
      </c>
      <c r="AH4850" s="1">
        <v>0</v>
      </c>
      <c r="AI4850" t="s">
        <v>15284</v>
      </c>
      <c r="AJ4850" s="1">
        <v>1</v>
      </c>
      <c r="AK4850" s="1">
        <v>0</v>
      </c>
      <c r="AL4850" s="1">
        <v>0</v>
      </c>
      <c r="AM4850" s="1">
        <v>0</v>
      </c>
      <c r="AN4850" s="1">
        <v>0</v>
      </c>
      <c r="AO4850" s="1">
        <v>0</v>
      </c>
      <c r="AP4850" s="1">
        <v>0</v>
      </c>
      <c r="AQ4850" s="1">
        <v>0</v>
      </c>
      <c r="AR4850" s="1">
        <v>1938</v>
      </c>
      <c r="AS4850" s="1">
        <v>642.13502589182963</v>
      </c>
      <c r="AT4850" s="1">
        <f>Table1[[#This Row],[รวมต้นทุนค่าเดินทาง]]+Table1[[#This Row],[รวมต้นทุนค่าซ่อม]]+Table1[[#This Row],[รวมค่าเสื่อม]]</f>
        <v>4086.8314544632581</v>
      </c>
      <c r="AU4850" s="1">
        <f t="shared" si="226"/>
        <v>4386.3373101792868</v>
      </c>
      <c r="AV4850" s="1" t="str" cm="1">
        <f t="array" ref="AV4850">IF(AC4850&lt;4, "เก็บ", IF(OR(AT4850 &lt; PERCENTILE(IF($AC$2:$AC$5092=AC4850, $AT$2:$AT$5092), 0.25) - 1.5 * (PERCENTILE(IF($AC$2:$AC$5092=AC4850, $AT$2:$AT$5092), 0.75) - PERCENTILE(IF($AC$2:$AC$5092=AC4850, $AT$2:$AT$5092), 0.25)), AT4850 &gt; PERCENTILE(IF($AC$2:$AC$5092=AC4850, $AT$2:$AT$5092), 0.75) + 1.5 * (PERCENTILE(IF($AC$2:$AC$5092=AC4850, $AT$2:$AT$5092), 0.75) - PERCENTILE(IF($AC$2:$AC$5092=AC4850, $AT$2:$AT$5092), 0.25))), "ตัด", "เก็บ"))</f>
        <v>เก็บ</v>
      </c>
      <c r="AW4850" s="1">
        <f t="shared" si="227"/>
        <v>3904.5308500301767</v>
      </c>
      <c r="AX4850" s="1">
        <v>2577.9546108768855</v>
      </c>
      <c r="AY4850" s="1">
        <v>1506.6964285714284</v>
      </c>
    </row>
    <row r="4851" spans="1:51" x14ac:dyDescent="0.2">
      <c r="A4851" s="3">
        <v>46125</v>
      </c>
      <c r="B4851">
        <v>46125</v>
      </c>
      <c r="C4851" t="s">
        <v>15285</v>
      </c>
      <c r="D4851" t="s">
        <v>51</v>
      </c>
      <c r="E4851" t="s">
        <v>61</v>
      </c>
      <c r="F4851" t="s">
        <v>367</v>
      </c>
      <c r="G4851" s="1">
        <v>12655</v>
      </c>
      <c r="H4851" s="1">
        <v>0</v>
      </c>
      <c r="I4851" s="1">
        <v>1900</v>
      </c>
      <c r="J4851" s="1">
        <v>0</v>
      </c>
      <c r="K4851" s="1">
        <v>0</v>
      </c>
      <c r="L4851" s="1">
        <v>0</v>
      </c>
      <c r="M4851" s="1">
        <v>0</v>
      </c>
      <c r="N4851" s="1">
        <v>0</v>
      </c>
      <c r="O4851" s="1">
        <v>14555</v>
      </c>
      <c r="P4851" t="s">
        <v>15286</v>
      </c>
      <c r="Q4851" s="2">
        <v>244452</v>
      </c>
      <c r="R4851" t="s">
        <v>55</v>
      </c>
      <c r="S4851">
        <v>0</v>
      </c>
      <c r="T4851" t="s">
        <v>71</v>
      </c>
      <c r="U4851" t="s">
        <v>57</v>
      </c>
      <c r="V4851" s="1">
        <v>0</v>
      </c>
      <c r="W4851" s="1">
        <v>0</v>
      </c>
      <c r="X4851" s="1">
        <v>0</v>
      </c>
      <c r="AA4851" t="s">
        <v>58</v>
      </c>
      <c r="AB4851" s="1">
        <v>0</v>
      </c>
      <c r="AC4851" s="4">
        <f>IF(ISNUMBER(MATCH(AD4851, $AD$2:AD4850, 0)), INDEX($AC$2:AC4850, MATCH(AD4851, $AD$2:AD4850, 0)), MAX($AC$2:AC4850)+1)</f>
        <v>10</v>
      </c>
      <c r="AD4851" t="str">
        <f t="shared" si="228"/>
        <v>เชียงใหม่-กองลอย</v>
      </c>
      <c r="AE4851" t="s">
        <v>55</v>
      </c>
      <c r="AF4851" s="1">
        <v>0</v>
      </c>
      <c r="AG4851" s="1">
        <v>0</v>
      </c>
      <c r="AH4851" s="1">
        <v>0</v>
      </c>
      <c r="AI4851" t="s">
        <v>15287</v>
      </c>
      <c r="AJ4851" s="1">
        <v>1</v>
      </c>
      <c r="AK4851" s="1">
        <v>0</v>
      </c>
      <c r="AL4851" s="1">
        <v>0</v>
      </c>
      <c r="AM4851" s="1">
        <v>0</v>
      </c>
      <c r="AN4851" s="1">
        <v>0</v>
      </c>
      <c r="AO4851" s="1">
        <v>0</v>
      </c>
      <c r="AP4851" s="1">
        <v>0</v>
      </c>
      <c r="AQ4851" s="1">
        <v>0</v>
      </c>
      <c r="AR4851" s="1">
        <v>14555</v>
      </c>
      <c r="AS4851" s="1">
        <v>51.529531249999998</v>
      </c>
      <c r="AT4851" s="1">
        <f>Table1[[#This Row],[รวมต้นทุนค่าเดินทาง]]+Table1[[#This Row],[รวมต้นทุนค่าซ่อม]]+Table1[[#This Row],[รวมค่าเสื่อม]]</f>
        <v>16234.133697916666</v>
      </c>
      <c r="AU4851" s="1">
        <f t="shared" si="226"/>
        <v>14957.32855761775</v>
      </c>
      <c r="AV4851" s="1" t="str" cm="1">
        <f t="array" ref="AV4851">IF(AC4851&lt;4, "เก็บ", IF(OR(AT4851 &lt; PERCENTILE(IF($AC$2:$AC$5092=AC4851, $AT$2:$AT$5092), 0.25) - 1.5 * (PERCENTILE(IF($AC$2:$AC$5092=AC4851, $AT$2:$AT$5092), 0.75) - PERCENTILE(IF($AC$2:$AC$5092=AC4851, $AT$2:$AT$5092), 0.25)), AT4851 &gt; PERCENTILE(IF($AC$2:$AC$5092=AC4851, $AT$2:$AT$5092), 0.75) + 1.5 * (PERCENTILE(IF($AC$2:$AC$5092=AC4851, $AT$2:$AT$5092), 0.75) - PERCENTILE(IF($AC$2:$AC$5092=AC4851, $AT$2:$AT$5092), 0.25))), "ตัด", "เก็บ"))</f>
        <v>เก็บ</v>
      </c>
      <c r="AW4851" s="1">
        <f t="shared" si="227"/>
        <v>14419.089162907676</v>
      </c>
      <c r="AX4851" s="1">
        <v>15077.196593123563</v>
      </c>
      <c r="AY4851" s="1">
        <v>1627.6041666666667</v>
      </c>
    </row>
    <row r="4852" spans="1:51" x14ac:dyDescent="0.2">
      <c r="A4852" s="3">
        <v>46125</v>
      </c>
      <c r="B4852">
        <v>46125</v>
      </c>
      <c r="C4852" t="s">
        <v>15288</v>
      </c>
      <c r="D4852" t="s">
        <v>66</v>
      </c>
      <c r="E4852" t="s">
        <v>148</v>
      </c>
      <c r="F4852" t="s">
        <v>774</v>
      </c>
      <c r="G4852" s="1">
        <v>0</v>
      </c>
      <c r="H4852" s="1">
        <v>0</v>
      </c>
      <c r="I4852" s="1">
        <v>0</v>
      </c>
      <c r="J4852" s="1">
        <v>0</v>
      </c>
      <c r="K4852" s="1">
        <v>0</v>
      </c>
      <c r="L4852" s="1">
        <v>0</v>
      </c>
      <c r="M4852" s="1">
        <v>0</v>
      </c>
      <c r="N4852" s="1">
        <v>0</v>
      </c>
      <c r="O4852" s="1">
        <v>2157</v>
      </c>
      <c r="P4852" t="s">
        <v>15289</v>
      </c>
      <c r="Q4852" s="2">
        <v>244452</v>
      </c>
      <c r="R4852" t="s">
        <v>55</v>
      </c>
      <c r="S4852">
        <v>0</v>
      </c>
      <c r="T4852" t="s">
        <v>71</v>
      </c>
      <c r="U4852" t="s">
        <v>71</v>
      </c>
      <c r="V4852" s="1">
        <v>0</v>
      </c>
      <c r="W4852" s="1">
        <v>0</v>
      </c>
      <c r="X4852" s="1">
        <v>2157</v>
      </c>
      <c r="Y4852" t="s">
        <v>114</v>
      </c>
      <c r="Z4852" t="s">
        <v>71</v>
      </c>
      <c r="AA4852" t="s">
        <v>15290</v>
      </c>
      <c r="AB4852" s="1">
        <v>0</v>
      </c>
      <c r="AC4852" s="4">
        <f>IF(ISNUMBER(MATCH(AD4852, $AD$2:AD4851, 0)), INDEX($AC$2:AC4851, MATCH(AD4852, $AD$2:AD4851, 0)), MAX($AC$2:AC4851)+1)</f>
        <v>8</v>
      </c>
      <c r="AD4852" t="str">
        <f t="shared" si="228"/>
        <v>เชียงใหม่-เชียงใหม่</v>
      </c>
      <c r="AE4852" t="s">
        <v>55</v>
      </c>
      <c r="AF4852" s="1">
        <v>0</v>
      </c>
      <c r="AG4852" s="1">
        <v>0</v>
      </c>
      <c r="AH4852" s="1">
        <v>0</v>
      </c>
      <c r="AI4852" t="s">
        <v>15291</v>
      </c>
      <c r="AJ4852" s="1">
        <v>1</v>
      </c>
      <c r="AK4852" s="1">
        <v>0</v>
      </c>
      <c r="AL4852" s="1">
        <v>0</v>
      </c>
      <c r="AM4852" s="1">
        <v>0</v>
      </c>
      <c r="AN4852" s="1">
        <v>0</v>
      </c>
      <c r="AO4852" s="1">
        <v>0</v>
      </c>
      <c r="AP4852" s="1">
        <v>0</v>
      </c>
      <c r="AQ4852" s="1">
        <v>0</v>
      </c>
      <c r="AR4852" s="1">
        <v>2157</v>
      </c>
      <c r="AS4852" s="1">
        <v>1830.2774999999999</v>
      </c>
      <c r="AT4852" s="1">
        <f>Table1[[#This Row],[รวมต้นทุนค่าเดินทาง]]+Table1[[#This Row],[รวมต้นทุนค่าซ่อม]]+Table1[[#This Row],[รวมค่าเสื่อม]]</f>
        <v>5126.2961915887854</v>
      </c>
      <c r="AU4852" s="1">
        <f t="shared" si="226"/>
        <v>4522.7040635974936</v>
      </c>
      <c r="AV4852" s="1" t="str" cm="1">
        <f t="array" ref="AV4852">IF(AC4852&lt;4, "เก็บ", IF(OR(AT4852 &lt; PERCENTILE(IF($AC$2:$AC$5092=AC4852, $AT$2:$AT$5092), 0.25) - 1.5 * (PERCENTILE(IF($AC$2:$AC$5092=AC4852, $AT$2:$AT$5092), 0.75) - PERCENTILE(IF($AC$2:$AC$5092=AC4852, $AT$2:$AT$5092), 0.25)), AT4852 &gt; PERCENTILE(IF($AC$2:$AC$5092=AC4852, $AT$2:$AT$5092), 0.75) + 1.5 * (PERCENTILE(IF($AC$2:$AC$5092=AC4852, $AT$2:$AT$5092), 0.75) - PERCENTILE(IF($AC$2:$AC$5092=AC4852, $AT$2:$AT$5092), 0.25))), "ตัด", "เก็บ"))</f>
        <v>เก็บ</v>
      </c>
      <c r="AW4852" s="1">
        <f t="shared" si="227"/>
        <v>3452.8591376901491</v>
      </c>
      <c r="AX4852" s="1">
        <v>2563.5734635866706</v>
      </c>
      <c r="AY4852" s="1">
        <v>1139.018691588785</v>
      </c>
    </row>
    <row r="4853" spans="1:51" x14ac:dyDescent="0.2">
      <c r="A4853" s="3">
        <v>46125</v>
      </c>
      <c r="B4853">
        <v>46125</v>
      </c>
      <c r="C4853" t="s">
        <v>15292</v>
      </c>
      <c r="D4853" t="s">
        <v>66</v>
      </c>
      <c r="E4853" t="s">
        <v>124</v>
      </c>
      <c r="F4853" t="s">
        <v>313</v>
      </c>
      <c r="G4853" s="1">
        <v>0</v>
      </c>
      <c r="H4853" s="1">
        <v>0</v>
      </c>
      <c r="I4853" s="1">
        <v>0</v>
      </c>
      <c r="J4853" s="1">
        <v>0</v>
      </c>
      <c r="K4853" s="1">
        <v>0</v>
      </c>
      <c r="L4853" s="1">
        <v>0</v>
      </c>
      <c r="M4853" s="1">
        <v>0</v>
      </c>
      <c r="N4853" s="1">
        <v>0</v>
      </c>
      <c r="O4853" s="1">
        <v>809</v>
      </c>
      <c r="P4853" t="s">
        <v>15293</v>
      </c>
      <c r="Q4853" s="2">
        <v>244452</v>
      </c>
      <c r="R4853" t="s">
        <v>55</v>
      </c>
      <c r="S4853">
        <v>0</v>
      </c>
      <c r="T4853" t="s">
        <v>71</v>
      </c>
      <c r="U4853" t="s">
        <v>71</v>
      </c>
      <c r="V4853" s="1">
        <v>0</v>
      </c>
      <c r="W4853" s="1">
        <v>0</v>
      </c>
      <c r="X4853" s="1">
        <v>809</v>
      </c>
      <c r="Y4853" t="s">
        <v>88</v>
      </c>
      <c r="Z4853" t="s">
        <v>71</v>
      </c>
      <c r="AA4853" t="s">
        <v>15294</v>
      </c>
      <c r="AB4853" s="1">
        <v>0</v>
      </c>
      <c r="AC4853" s="4">
        <f>IF(ISNUMBER(MATCH(AD4853, $AD$2:AD4852, 0)), INDEX($AC$2:AC4852, MATCH(AD4853, $AD$2:AD4852, 0)), MAX($AC$2:AC4852)+1)</f>
        <v>8</v>
      </c>
      <c r="AD4853" t="str">
        <f t="shared" si="228"/>
        <v>เชียงใหม่-เชียงใหม่</v>
      </c>
      <c r="AE4853" t="s">
        <v>55</v>
      </c>
      <c r="AF4853" s="1">
        <v>0</v>
      </c>
      <c r="AG4853" s="1">
        <v>0</v>
      </c>
      <c r="AH4853" s="1">
        <v>0</v>
      </c>
      <c r="AI4853" t="s">
        <v>15295</v>
      </c>
      <c r="AJ4853" s="1">
        <v>1</v>
      </c>
      <c r="AK4853" s="1">
        <v>0</v>
      </c>
      <c r="AL4853" s="1">
        <v>0</v>
      </c>
      <c r="AM4853" s="1">
        <v>0</v>
      </c>
      <c r="AN4853" s="1">
        <v>0</v>
      </c>
      <c r="AO4853" s="1">
        <v>0</v>
      </c>
      <c r="AP4853" s="1">
        <v>0</v>
      </c>
      <c r="AQ4853" s="1">
        <v>0</v>
      </c>
      <c r="AR4853" s="1">
        <v>809</v>
      </c>
      <c r="AS4853" s="1">
        <v>207.26607142857142</v>
      </c>
      <c r="AT4853" s="1">
        <f>Table1[[#This Row],[รวมต้นทุนค่าเดินทาง]]+Table1[[#This Row],[รวมต้นทุนค่าซ่อม]]+Table1[[#This Row],[รวมค่าเสื่อม]]</f>
        <v>1602.2035714285714</v>
      </c>
      <c r="AU4853" s="1">
        <f t="shared" si="226"/>
        <v>4522.7040635974936</v>
      </c>
      <c r="AV4853" s="1" t="str" cm="1">
        <f t="array" ref="AV4853">IF(AC4853&lt;4, "เก็บ", IF(OR(AT4853 &lt; PERCENTILE(IF($AC$2:$AC$5092=AC4853, $AT$2:$AT$5092), 0.25) - 1.5 * (PERCENTILE(IF($AC$2:$AC$5092=AC4853, $AT$2:$AT$5092), 0.75) - PERCENTILE(IF($AC$2:$AC$5092=AC4853, $AT$2:$AT$5092), 0.25)), AT4853 &gt; PERCENTILE(IF($AC$2:$AC$5092=AC4853, $AT$2:$AT$5092), 0.75) + 1.5 * (PERCENTILE(IF($AC$2:$AC$5092=AC4853, $AT$2:$AT$5092), 0.75) - PERCENTILE(IF($AC$2:$AC$5092=AC4853, $AT$2:$AT$5092), 0.25))), "ตัด", "เก็บ"))</f>
        <v>เก็บ</v>
      </c>
      <c r="AW4853" s="1">
        <f t="shared" si="227"/>
        <v>3452.8591376901491</v>
      </c>
      <c r="AX4853" s="1">
        <v>2563.5734635866706</v>
      </c>
      <c r="AY4853" s="1">
        <v>585.9375</v>
      </c>
    </row>
    <row r="4854" spans="1:51" x14ac:dyDescent="0.2">
      <c r="A4854" s="3">
        <v>46126</v>
      </c>
      <c r="B4854">
        <v>46126</v>
      </c>
      <c r="C4854" t="s">
        <v>15296</v>
      </c>
      <c r="D4854" t="s">
        <v>66</v>
      </c>
      <c r="E4854" t="s">
        <v>129</v>
      </c>
      <c r="F4854" t="s">
        <v>332</v>
      </c>
      <c r="G4854" s="1">
        <v>1438</v>
      </c>
      <c r="H4854" s="1">
        <v>0</v>
      </c>
      <c r="I4854" s="1">
        <v>500</v>
      </c>
      <c r="J4854" s="1">
        <v>0</v>
      </c>
      <c r="K4854" s="1">
        <v>0</v>
      </c>
      <c r="L4854" s="1">
        <v>0</v>
      </c>
      <c r="M4854" s="1">
        <v>0</v>
      </c>
      <c r="N4854" s="1">
        <v>0</v>
      </c>
      <c r="O4854" s="1">
        <v>1938</v>
      </c>
      <c r="P4854" t="s">
        <v>15297</v>
      </c>
      <c r="Q4854" s="2">
        <v>244453</v>
      </c>
      <c r="R4854" t="s">
        <v>70</v>
      </c>
      <c r="S4854">
        <v>0</v>
      </c>
      <c r="T4854" t="s">
        <v>161</v>
      </c>
      <c r="U4854" t="s">
        <v>71</v>
      </c>
      <c r="V4854" s="1">
        <v>0</v>
      </c>
      <c r="W4854" s="1">
        <v>0</v>
      </c>
      <c r="X4854" s="1">
        <v>0</v>
      </c>
      <c r="AA4854" t="s">
        <v>58</v>
      </c>
      <c r="AB4854" s="1">
        <v>0</v>
      </c>
      <c r="AC4854" s="4">
        <f>IF(ISNUMBER(MATCH(AD4854, $AD$2:AD4853, 0)), INDEX($AC$2:AC4853, MATCH(AD4854, $AD$2:AD4853, 0)), MAX($AC$2:AC4853)+1)</f>
        <v>21</v>
      </c>
      <c r="AD4854" t="str">
        <f t="shared" si="228"/>
        <v>พุทธมณฑลสาย 2-เชียงใหม่</v>
      </c>
      <c r="AE4854" t="s">
        <v>789</v>
      </c>
      <c r="AF4854" s="1">
        <v>0</v>
      </c>
      <c r="AG4854" s="1">
        <v>0</v>
      </c>
      <c r="AH4854" s="1">
        <v>0</v>
      </c>
      <c r="AI4854" t="s">
        <v>15298</v>
      </c>
      <c r="AJ4854" s="1">
        <v>1</v>
      </c>
      <c r="AK4854" s="1">
        <v>0</v>
      </c>
      <c r="AL4854" s="1">
        <v>0</v>
      </c>
      <c r="AM4854" s="1">
        <v>0</v>
      </c>
      <c r="AN4854" s="1">
        <v>0</v>
      </c>
      <c r="AO4854" s="1">
        <v>0</v>
      </c>
      <c r="AP4854" s="1">
        <v>0</v>
      </c>
      <c r="AQ4854" s="1">
        <v>0</v>
      </c>
      <c r="AR4854" s="1">
        <v>1938</v>
      </c>
      <c r="AS4854" s="1">
        <v>2232.1592236883444</v>
      </c>
      <c r="AT4854" s="1">
        <f>Table1[[#This Row],[รวมต้นทุนค่าเดินทาง]]+Table1[[#This Row],[รวมต้นทุนค่าซ่อม]]+Table1[[#This Row],[รวมค่าเสื่อม]]</f>
        <v>5872.9432018629477</v>
      </c>
      <c r="AU4854" s="1">
        <f t="shared" si="226"/>
        <v>4386.3373101792868</v>
      </c>
      <c r="AV4854" s="1" t="str" cm="1">
        <f t="array" ref="AV4854">IF(AC4854&lt;4, "เก็บ", IF(OR(AT4854 &lt; PERCENTILE(IF($AC$2:$AC$5092=AC4854, $AT$2:$AT$5092), 0.25) - 1.5 * (PERCENTILE(IF($AC$2:$AC$5092=AC4854, $AT$2:$AT$5092), 0.75) - PERCENTILE(IF($AC$2:$AC$5092=AC4854, $AT$2:$AT$5092), 0.25)), AT4854 &gt; PERCENTILE(IF($AC$2:$AC$5092=AC4854, $AT$2:$AT$5092), 0.75) + 1.5 * (PERCENTILE(IF($AC$2:$AC$5092=AC4854, $AT$2:$AT$5092), 0.75) - PERCENTILE(IF($AC$2:$AC$5092=AC4854, $AT$2:$AT$5092), 0.25))), "ตัด", "เก็บ"))</f>
        <v>เก็บ</v>
      </c>
      <c r="AW4854" s="1">
        <f t="shared" si="227"/>
        <v>3904.5308500301767</v>
      </c>
      <c r="AX4854" s="1">
        <v>2577.9546108768855</v>
      </c>
      <c r="AY4854" s="1">
        <v>1702.7839781746031</v>
      </c>
    </row>
    <row r="4855" spans="1:51" x14ac:dyDescent="0.2">
      <c r="A4855" s="3">
        <v>46127</v>
      </c>
      <c r="B4855">
        <v>46127</v>
      </c>
      <c r="C4855" t="s">
        <v>15299</v>
      </c>
      <c r="D4855" t="s">
        <v>66</v>
      </c>
      <c r="E4855" t="s">
        <v>129</v>
      </c>
      <c r="F4855" t="s">
        <v>669</v>
      </c>
      <c r="G4855" s="1">
        <v>1438</v>
      </c>
      <c r="H4855" s="1">
        <v>0</v>
      </c>
      <c r="I4855" s="1">
        <v>500</v>
      </c>
      <c r="J4855" s="1">
        <v>0</v>
      </c>
      <c r="K4855" s="1">
        <v>0</v>
      </c>
      <c r="L4855" s="1">
        <v>0</v>
      </c>
      <c r="M4855" s="1">
        <v>0</v>
      </c>
      <c r="N4855" s="1">
        <v>0</v>
      </c>
      <c r="O4855" s="1">
        <v>1938</v>
      </c>
      <c r="P4855" t="s">
        <v>15300</v>
      </c>
      <c r="Q4855" s="2">
        <v>244454</v>
      </c>
      <c r="R4855" t="s">
        <v>70</v>
      </c>
      <c r="S4855">
        <v>0</v>
      </c>
      <c r="T4855" t="s">
        <v>161</v>
      </c>
      <c r="U4855" t="s">
        <v>71</v>
      </c>
      <c r="V4855" s="1">
        <v>0</v>
      </c>
      <c r="W4855" s="1">
        <v>0</v>
      </c>
      <c r="X4855" s="1">
        <v>0</v>
      </c>
      <c r="AA4855" t="s">
        <v>58</v>
      </c>
      <c r="AB4855" s="1">
        <v>0</v>
      </c>
      <c r="AC4855" s="4">
        <f>IF(ISNUMBER(MATCH(AD4855, $AD$2:AD4854, 0)), INDEX($AC$2:AC4854, MATCH(AD4855, $AD$2:AD4854, 0)), MAX($AC$2:AC4854)+1)</f>
        <v>21</v>
      </c>
      <c r="AD4855" t="str">
        <f t="shared" si="228"/>
        <v>พุทธมณฑลสาย 2-เชียงใหม่</v>
      </c>
      <c r="AE4855" t="s">
        <v>789</v>
      </c>
      <c r="AF4855" s="1">
        <v>0</v>
      </c>
      <c r="AG4855" s="1">
        <v>0</v>
      </c>
      <c r="AH4855" s="1">
        <v>0</v>
      </c>
      <c r="AI4855" t="s">
        <v>15301</v>
      </c>
      <c r="AJ4855" s="1">
        <v>1</v>
      </c>
      <c r="AK4855" s="1">
        <v>0</v>
      </c>
      <c r="AL4855" s="1">
        <v>0</v>
      </c>
      <c r="AM4855" s="1">
        <v>0</v>
      </c>
      <c r="AN4855" s="1">
        <v>0</v>
      </c>
      <c r="AO4855" s="1">
        <v>0</v>
      </c>
      <c r="AP4855" s="1">
        <v>0</v>
      </c>
      <c r="AQ4855" s="1">
        <v>0</v>
      </c>
      <c r="AR4855" s="1">
        <v>1938</v>
      </c>
      <c r="AS4855" s="1">
        <v>602.12017648963729</v>
      </c>
      <c r="AT4855" s="1">
        <f>Table1[[#This Row],[รวมต้นทุนค่าเดินทาง]]+Table1[[#This Row],[รวมต้นทุนค่าซ่อม]]+Table1[[#This Row],[รวมค่าเสื่อม]]</f>
        <v>3641.4785079616049</v>
      </c>
      <c r="AU4855" s="1">
        <f t="shared" si="226"/>
        <v>4386.3373101792868</v>
      </c>
      <c r="AV4855" s="1" t="str" cm="1">
        <f t="array" ref="AV4855">IF(AC4855&lt;4, "เก็บ", IF(OR(AT4855 &lt; PERCENTILE(IF($AC$2:$AC$5092=AC4855, $AT$2:$AT$5092), 0.25) - 1.5 * (PERCENTILE(IF($AC$2:$AC$5092=AC4855, $AT$2:$AT$5092), 0.75) - PERCENTILE(IF($AC$2:$AC$5092=AC4855, $AT$2:$AT$5092), 0.25)), AT4855 &gt; PERCENTILE(IF($AC$2:$AC$5092=AC4855, $AT$2:$AT$5092), 0.75) + 1.5 * (PERCENTILE(IF($AC$2:$AC$5092=AC4855, $AT$2:$AT$5092), 0.75) - PERCENTILE(IF($AC$2:$AC$5092=AC4855, $AT$2:$AT$5092), 0.25))), "ตัด", "เก็บ"))</f>
        <v>เก็บ</v>
      </c>
      <c r="AW4855" s="1">
        <f t="shared" si="227"/>
        <v>3904.5308500301767</v>
      </c>
      <c r="AX4855" s="1">
        <v>2577.9546108768855</v>
      </c>
      <c r="AY4855" s="1">
        <v>1101.3583314719679</v>
      </c>
    </row>
    <row r="4856" spans="1:51" x14ac:dyDescent="0.2">
      <c r="A4856" s="3">
        <v>46128</v>
      </c>
      <c r="B4856">
        <v>46128</v>
      </c>
      <c r="C4856" t="s">
        <v>15302</v>
      </c>
      <c r="D4856" t="s">
        <v>66</v>
      </c>
      <c r="E4856" t="s">
        <v>129</v>
      </c>
      <c r="F4856" t="s">
        <v>332</v>
      </c>
      <c r="G4856" s="1">
        <v>0</v>
      </c>
      <c r="H4856" s="1">
        <v>0</v>
      </c>
      <c r="I4856" s="1">
        <v>400</v>
      </c>
      <c r="J4856" s="1">
        <v>0</v>
      </c>
      <c r="K4856" s="1">
        <v>0</v>
      </c>
      <c r="L4856" s="1">
        <v>0</v>
      </c>
      <c r="M4856" s="1">
        <v>0</v>
      </c>
      <c r="N4856" s="1">
        <v>0</v>
      </c>
      <c r="O4856" s="1">
        <v>400</v>
      </c>
      <c r="P4856" t="s">
        <v>15303</v>
      </c>
      <c r="Q4856" s="2">
        <v>244455</v>
      </c>
      <c r="R4856" t="s">
        <v>70</v>
      </c>
      <c r="S4856">
        <v>0</v>
      </c>
      <c r="T4856" t="s">
        <v>161</v>
      </c>
      <c r="U4856" t="s">
        <v>71</v>
      </c>
      <c r="V4856" s="1">
        <v>2157</v>
      </c>
      <c r="W4856" s="1">
        <v>0</v>
      </c>
      <c r="X4856" s="1">
        <v>0</v>
      </c>
      <c r="AA4856" t="s">
        <v>58</v>
      </c>
      <c r="AB4856" s="1">
        <v>0</v>
      </c>
      <c r="AC4856" s="4">
        <f>IF(ISNUMBER(MATCH(AD4856, $AD$2:AD4855, 0)), INDEX($AC$2:AC4855, MATCH(AD4856, $AD$2:AD4855, 0)), MAX($AC$2:AC4855)+1)</f>
        <v>21</v>
      </c>
      <c r="AD4856" t="str">
        <f t="shared" si="228"/>
        <v>พุทธมณฑลสาย 2-เชียงใหม่</v>
      </c>
      <c r="AE4856" t="s">
        <v>789</v>
      </c>
      <c r="AF4856" s="1">
        <v>2157</v>
      </c>
      <c r="AG4856" s="1">
        <v>0</v>
      </c>
      <c r="AH4856" s="1">
        <v>0</v>
      </c>
      <c r="AI4856" t="s">
        <v>15304</v>
      </c>
      <c r="AJ4856" s="1">
        <v>1</v>
      </c>
      <c r="AK4856" s="1">
        <v>720</v>
      </c>
      <c r="AL4856" s="1">
        <v>720</v>
      </c>
      <c r="AM4856" s="1">
        <v>1</v>
      </c>
      <c r="AN4856" s="1">
        <v>0</v>
      </c>
      <c r="AO4856" s="1">
        <v>0</v>
      </c>
      <c r="AP4856" s="1">
        <v>0</v>
      </c>
      <c r="AQ4856" s="1">
        <v>0</v>
      </c>
      <c r="AR4856" s="1">
        <v>4714</v>
      </c>
      <c r="AS4856" s="1">
        <v>2232.1592236883444</v>
      </c>
      <c r="AT4856" s="1">
        <f>Table1[[#This Row],[รวมต้นทุนค่าเดินทาง]]+Table1[[#This Row],[รวมต้นทุนค่าซ่อม]]+Table1[[#This Row],[รวมค่าเสื่อม]]</f>
        <v>9402.9114558312012</v>
      </c>
      <c r="AU4856" s="1">
        <f t="shared" si="226"/>
        <v>4386.3373101792868</v>
      </c>
      <c r="AV4856" s="1" t="str" cm="1">
        <f t="array" ref="AV4856">IF(AC4856&lt;4, "เก็บ", IF(OR(AT4856 &lt; PERCENTILE(IF($AC$2:$AC$5092=AC4856, $AT$2:$AT$5092), 0.25) - 1.5 * (PERCENTILE(IF($AC$2:$AC$5092=AC4856, $AT$2:$AT$5092), 0.75) - PERCENTILE(IF($AC$2:$AC$5092=AC4856, $AT$2:$AT$5092), 0.25)), AT4856 &gt; PERCENTILE(IF($AC$2:$AC$5092=AC4856, $AT$2:$AT$5092), 0.75) + 1.5 * (PERCENTILE(IF($AC$2:$AC$5092=AC4856, $AT$2:$AT$5092), 0.75) - PERCENTILE(IF($AC$2:$AC$5092=AC4856, $AT$2:$AT$5092), 0.25))), "ตัด", "เก็บ"))</f>
        <v>เก็บ</v>
      </c>
      <c r="AW4856" s="1">
        <f t="shared" si="227"/>
        <v>3904.5308500301767</v>
      </c>
      <c r="AX4856" s="1">
        <v>2577.9546108768855</v>
      </c>
      <c r="AY4856" s="1">
        <v>2456.7522321428569</v>
      </c>
    </row>
    <row r="4857" spans="1:51" x14ac:dyDescent="0.2">
      <c r="A4857" s="3">
        <v>46129</v>
      </c>
      <c r="B4857">
        <v>46129</v>
      </c>
      <c r="C4857" t="s">
        <v>15305</v>
      </c>
      <c r="D4857" t="s">
        <v>66</v>
      </c>
      <c r="E4857" t="s">
        <v>124</v>
      </c>
      <c r="F4857" t="s">
        <v>159</v>
      </c>
      <c r="G4857" s="1">
        <v>0</v>
      </c>
      <c r="H4857" s="1">
        <v>2866</v>
      </c>
      <c r="I4857" s="1">
        <v>500</v>
      </c>
      <c r="J4857" s="1">
        <v>0</v>
      </c>
      <c r="K4857" s="1">
        <v>0</v>
      </c>
      <c r="L4857" s="1">
        <v>0</v>
      </c>
      <c r="M4857" s="1">
        <v>0</v>
      </c>
      <c r="N4857" s="1">
        <v>0</v>
      </c>
      <c r="O4857" s="1">
        <v>500</v>
      </c>
      <c r="P4857" t="s">
        <v>15306</v>
      </c>
      <c r="Q4857" s="2">
        <v>244456</v>
      </c>
      <c r="R4857" t="s">
        <v>70</v>
      </c>
      <c r="S4857">
        <v>0</v>
      </c>
      <c r="T4857" t="s">
        <v>71</v>
      </c>
      <c r="U4857" t="s">
        <v>72</v>
      </c>
      <c r="V4857" s="1">
        <v>0</v>
      </c>
      <c r="W4857" s="1">
        <v>0</v>
      </c>
      <c r="X4857" s="1">
        <v>0</v>
      </c>
      <c r="AA4857" t="s">
        <v>58</v>
      </c>
      <c r="AB4857" s="1">
        <v>0</v>
      </c>
      <c r="AC4857" s="4">
        <f>IF(ISNUMBER(MATCH(AD4857, $AD$2:AD4856, 0)), INDEX($AC$2:AC4856, MATCH(AD4857, $AD$2:AD4856, 0)), MAX($AC$2:AC4856)+1)</f>
        <v>2</v>
      </c>
      <c r="AD4857" t="str">
        <f t="shared" si="228"/>
        <v>เชียงใหม่-พุทธมณฑลสาย 5</v>
      </c>
      <c r="AE4857" t="s">
        <v>73</v>
      </c>
      <c r="AF4857" s="1">
        <v>0</v>
      </c>
      <c r="AG4857" s="1">
        <v>0</v>
      </c>
      <c r="AH4857" s="1">
        <v>0</v>
      </c>
      <c r="AI4857" t="s">
        <v>15307</v>
      </c>
      <c r="AJ4857" s="1">
        <v>1</v>
      </c>
      <c r="AK4857" s="1">
        <v>720</v>
      </c>
      <c r="AL4857" s="1">
        <v>720</v>
      </c>
      <c r="AM4857" s="1">
        <v>1</v>
      </c>
      <c r="AN4857" s="1">
        <v>0</v>
      </c>
      <c r="AO4857" s="1">
        <v>0</v>
      </c>
      <c r="AP4857" s="1">
        <v>0</v>
      </c>
      <c r="AQ4857" s="1">
        <v>0</v>
      </c>
      <c r="AR4857" s="1">
        <v>3366</v>
      </c>
      <c r="AS4857" s="1">
        <v>138.48365555555557</v>
      </c>
      <c r="AT4857" s="1">
        <f>Table1[[#This Row],[รวมต้นทุนค่าเดินทาง]]+Table1[[#This Row],[รวมต้นทุนค่าซ่อม]]+Table1[[#This Row],[รวมค่าเสื่อม]]</f>
        <v>4528.3323397660824</v>
      </c>
      <c r="AU4857" s="1">
        <f t="shared" si="226"/>
        <v>5026.5629662053279</v>
      </c>
      <c r="AV4857" s="1" t="str" cm="1">
        <f t="array" ref="AV4857">IF(AC4857&lt;4, "เก็บ", IF(OR(AT4857 &lt; PERCENTILE(IF($AC$2:$AC$5092=AC4857, $AT$2:$AT$5092), 0.25) - 1.5 * (PERCENTILE(IF($AC$2:$AC$5092=AC4857, $AT$2:$AT$5092), 0.75) - PERCENTILE(IF($AC$2:$AC$5092=AC4857, $AT$2:$AT$5092), 0.25)), AT4857 &gt; PERCENTILE(IF($AC$2:$AC$5092=AC4857, $AT$2:$AT$5092), 0.75) + 1.5 * (PERCENTILE(IF($AC$2:$AC$5092=AC4857, $AT$2:$AT$5092), 0.75) - PERCENTILE(IF($AC$2:$AC$5092=AC4857, $AT$2:$AT$5092), 0.25))), "ตัด", "เก็บ"))</f>
        <v>เก็บ</v>
      </c>
      <c r="AW4857" s="1">
        <f t="shared" si="227"/>
        <v>5026.5629662053279</v>
      </c>
      <c r="AX4857" s="1">
        <v>4064.5059139663294</v>
      </c>
      <c r="AY4857" s="1">
        <v>1023.8486842105264</v>
      </c>
    </row>
    <row r="4858" spans="1:51" x14ac:dyDescent="0.2">
      <c r="A4858" s="3">
        <v>46129</v>
      </c>
      <c r="B4858">
        <v>46129</v>
      </c>
      <c r="C4858" t="s">
        <v>15308</v>
      </c>
      <c r="D4858" t="s">
        <v>66</v>
      </c>
      <c r="E4858" t="s">
        <v>184</v>
      </c>
      <c r="F4858" t="s">
        <v>1088</v>
      </c>
      <c r="G4858" s="1">
        <v>0</v>
      </c>
      <c r="H4858" s="1">
        <v>0</v>
      </c>
      <c r="I4858" s="1">
        <v>0</v>
      </c>
      <c r="J4858" s="1">
        <v>0</v>
      </c>
      <c r="K4858" s="1">
        <v>0</v>
      </c>
      <c r="L4858" s="1">
        <v>0</v>
      </c>
      <c r="M4858" s="1">
        <v>0</v>
      </c>
      <c r="N4858" s="1">
        <v>0</v>
      </c>
      <c r="O4858" s="1">
        <v>2302</v>
      </c>
      <c r="P4858" t="s">
        <v>15309</v>
      </c>
      <c r="Q4858" s="2">
        <v>244456</v>
      </c>
      <c r="R4858" t="s">
        <v>55</v>
      </c>
      <c r="S4858">
        <v>0</v>
      </c>
      <c r="T4858" t="s">
        <v>71</v>
      </c>
      <c r="U4858" t="s">
        <v>254</v>
      </c>
      <c r="V4858" s="1">
        <v>0</v>
      </c>
      <c r="W4858" s="1">
        <v>0</v>
      </c>
      <c r="X4858" s="1">
        <v>2302</v>
      </c>
      <c r="Y4858" t="s">
        <v>88</v>
      </c>
      <c r="Z4858" t="s">
        <v>254</v>
      </c>
      <c r="AA4858" t="s">
        <v>15310</v>
      </c>
      <c r="AB4858" s="1">
        <v>0</v>
      </c>
      <c r="AC4858" s="4">
        <f>IF(ISNUMBER(MATCH(AD4858, $AD$2:AD4857, 0)), INDEX($AC$2:AC4857, MATCH(AD4858, $AD$2:AD4857, 0)), MAX($AC$2:AC4857)+1)</f>
        <v>65</v>
      </c>
      <c r="AD4858" t="str">
        <f t="shared" si="228"/>
        <v>เชียงใหม่-ลำปาง</v>
      </c>
      <c r="AE4858" t="s">
        <v>55</v>
      </c>
      <c r="AF4858" s="1">
        <v>0</v>
      </c>
      <c r="AG4858" s="1">
        <v>0</v>
      </c>
      <c r="AH4858" s="1">
        <v>0</v>
      </c>
      <c r="AI4858" t="s">
        <v>15311</v>
      </c>
      <c r="AJ4858" s="1">
        <v>1</v>
      </c>
      <c r="AK4858" s="1">
        <v>0</v>
      </c>
      <c r="AL4858" s="1">
        <v>0</v>
      </c>
      <c r="AM4858" s="1">
        <v>0</v>
      </c>
      <c r="AN4858" s="1">
        <v>0</v>
      </c>
      <c r="AO4858" s="1">
        <v>0</v>
      </c>
      <c r="AP4858" s="1">
        <v>0</v>
      </c>
      <c r="AQ4858" s="1">
        <v>0</v>
      </c>
      <c r="AR4858" s="1">
        <v>2302</v>
      </c>
      <c r="AS4858" s="1">
        <v>1900.8185000000001</v>
      </c>
      <c r="AT4858" s="1">
        <f>Table1[[#This Row],[รวมต้นทุนค่าเดินทาง]]+Table1[[#This Row],[รวมต้นทุนค่าซ่อม]]+Table1[[#This Row],[รวมค่าเสื่อม]]</f>
        <v>5765.3185000000003</v>
      </c>
      <c r="AU4858" s="1">
        <f t="shared" si="226"/>
        <v>7357.1560116242263</v>
      </c>
      <c r="AV4858" s="1" t="str" cm="1">
        <f t="array" ref="AV4858">IF(AC4858&lt;4, "เก็บ", IF(OR(AT4858 &lt; PERCENTILE(IF($AC$2:$AC$5092=AC4858, $AT$2:$AT$5092), 0.25) - 1.5 * (PERCENTILE(IF($AC$2:$AC$5092=AC4858, $AT$2:$AT$5092), 0.75) - PERCENTILE(IF($AC$2:$AC$5092=AC4858, $AT$2:$AT$5092), 0.25)), AT4858 &gt; PERCENTILE(IF($AC$2:$AC$5092=AC4858, $AT$2:$AT$5092), 0.75) + 1.5 * (PERCENTILE(IF($AC$2:$AC$5092=AC4858, $AT$2:$AT$5092), 0.75) - PERCENTILE(IF($AC$2:$AC$5092=AC4858, $AT$2:$AT$5092), 0.25))), "ตัด", "เก็บ"))</f>
        <v>เก็บ</v>
      </c>
      <c r="AW4858" s="1">
        <f t="shared" si="227"/>
        <v>3692.3765797166502</v>
      </c>
      <c r="AX4858" s="1">
        <v>2144.9959546277146</v>
      </c>
      <c r="AY4858" s="1">
        <v>1562.5</v>
      </c>
    </row>
    <row r="4859" spans="1:51" x14ac:dyDescent="0.2">
      <c r="A4859" s="3">
        <v>46129</v>
      </c>
      <c r="B4859">
        <v>46129</v>
      </c>
      <c r="C4859" t="s">
        <v>15312</v>
      </c>
      <c r="D4859" t="s">
        <v>51</v>
      </c>
      <c r="E4859" t="s">
        <v>61</v>
      </c>
      <c r="F4859" t="s">
        <v>299</v>
      </c>
      <c r="G4859" s="1">
        <v>3500</v>
      </c>
      <c r="H4859" s="1">
        <v>6383</v>
      </c>
      <c r="I4859" s="1">
        <v>1900</v>
      </c>
      <c r="J4859" s="1">
        <v>0</v>
      </c>
      <c r="K4859" s="1">
        <v>0</v>
      </c>
      <c r="L4859" s="1">
        <v>0</v>
      </c>
      <c r="M4859" s="1">
        <v>0</v>
      </c>
      <c r="N4859" s="1">
        <v>0</v>
      </c>
      <c r="O4859" s="1">
        <v>5400</v>
      </c>
      <c r="P4859" t="s">
        <v>15313</v>
      </c>
      <c r="Q4859" s="2">
        <v>244456</v>
      </c>
      <c r="R4859" t="s">
        <v>55</v>
      </c>
      <c r="S4859">
        <v>0</v>
      </c>
      <c r="T4859" t="s">
        <v>56</v>
      </c>
      <c r="U4859" t="s">
        <v>57</v>
      </c>
      <c r="V4859" s="1">
        <v>2500</v>
      </c>
      <c r="W4859" s="1">
        <v>0</v>
      </c>
      <c r="X4859" s="1">
        <v>0</v>
      </c>
      <c r="AA4859" t="s">
        <v>58</v>
      </c>
      <c r="AB4859" s="1">
        <v>0</v>
      </c>
      <c r="AC4859" s="4">
        <f>IF(ISNUMBER(MATCH(AD4859, $AD$2:AD4858, 0)), INDEX($AC$2:AC4858, MATCH(AD4859, $AD$2:AD4858, 0)), MAX($AC$2:AC4858)+1)</f>
        <v>1</v>
      </c>
      <c r="AD4859" t="str">
        <f t="shared" si="228"/>
        <v>ท่าลี่-กองลอย</v>
      </c>
      <c r="AE4859" t="s">
        <v>55</v>
      </c>
      <c r="AF4859" s="1">
        <v>0</v>
      </c>
      <c r="AG4859" s="1">
        <v>0</v>
      </c>
      <c r="AH4859" s="1">
        <v>0</v>
      </c>
      <c r="AI4859" t="s">
        <v>15314</v>
      </c>
      <c r="AJ4859" s="1">
        <v>1</v>
      </c>
      <c r="AK4859" s="1">
        <v>0</v>
      </c>
      <c r="AL4859" s="1">
        <v>0</v>
      </c>
      <c r="AM4859" s="1">
        <v>0</v>
      </c>
      <c r="AN4859" s="1">
        <v>0</v>
      </c>
      <c r="AO4859" s="1">
        <v>0</v>
      </c>
      <c r="AP4859" s="1">
        <v>0</v>
      </c>
      <c r="AQ4859" s="1">
        <v>0</v>
      </c>
      <c r="AR4859" s="1">
        <v>14283</v>
      </c>
      <c r="AS4859" s="1">
        <v>27.174852941176471</v>
      </c>
      <c r="AT4859" s="1">
        <f>Table1[[#This Row],[รวมต้นทุนค่าเดินทาง]]+Table1[[#This Row],[รวมต้นทุนค่าซ่อม]]+Table1[[#This Row],[รวมค่าเสื่อม]]</f>
        <v>15893.789717806041</v>
      </c>
      <c r="AU4859" s="1">
        <f t="shared" si="226"/>
        <v>13953.293816562818</v>
      </c>
      <c r="AV4859" s="1" t="str" cm="1">
        <f t="array" ref="AV4859">IF(AC4859&lt;4, "เก็บ", IF(OR(AT4859 &lt; PERCENTILE(IF($AC$2:$AC$5092=AC4859, $AT$2:$AT$5092), 0.25) - 1.5 * (PERCENTILE(IF($AC$2:$AC$5092=AC4859, $AT$2:$AT$5092), 0.75) - PERCENTILE(IF($AC$2:$AC$5092=AC4859, $AT$2:$AT$5092), 0.25)), AT4859 &gt; PERCENTILE(IF($AC$2:$AC$5092=AC4859, $AT$2:$AT$5092), 0.75) + 1.5 * (PERCENTILE(IF($AC$2:$AC$5092=AC4859, $AT$2:$AT$5092), 0.75) - PERCENTILE(IF($AC$2:$AC$5092=AC4859, $AT$2:$AT$5092), 0.25))), "ตัด", "เก็บ"))</f>
        <v>เก็บ</v>
      </c>
      <c r="AW4859" s="1">
        <f t="shared" si="227"/>
        <v>13953.293816562818</v>
      </c>
      <c r="AX4859" s="1">
        <v>14426.372718098486</v>
      </c>
      <c r="AY4859" s="1">
        <v>1583.6148648648648</v>
      </c>
    </row>
    <row r="4860" spans="1:51" x14ac:dyDescent="0.2">
      <c r="A4860" s="3">
        <v>46129</v>
      </c>
      <c r="B4860">
        <v>46129</v>
      </c>
      <c r="C4860" t="s">
        <v>15315</v>
      </c>
      <c r="D4860" t="s">
        <v>51</v>
      </c>
      <c r="E4860" t="s">
        <v>52</v>
      </c>
      <c r="F4860" t="s">
        <v>53</v>
      </c>
      <c r="G4860" s="1">
        <v>3500</v>
      </c>
      <c r="H4860" s="1">
        <v>6383</v>
      </c>
      <c r="I4860" s="1">
        <v>1900</v>
      </c>
      <c r="J4860" s="1">
        <v>0</v>
      </c>
      <c r="K4860" s="1">
        <v>0</v>
      </c>
      <c r="L4860" s="1">
        <v>0</v>
      </c>
      <c r="M4860" s="1">
        <v>0</v>
      </c>
      <c r="N4860" s="1">
        <v>0</v>
      </c>
      <c r="O4860" s="1">
        <v>5400</v>
      </c>
      <c r="P4860" t="s">
        <v>15316</v>
      </c>
      <c r="Q4860" s="2">
        <v>244456</v>
      </c>
      <c r="R4860" t="s">
        <v>55</v>
      </c>
      <c r="S4860">
        <v>0</v>
      </c>
      <c r="T4860" t="s">
        <v>56</v>
      </c>
      <c r="U4860" t="s">
        <v>57</v>
      </c>
      <c r="V4860" s="1">
        <v>2500</v>
      </c>
      <c r="W4860" s="1">
        <v>0</v>
      </c>
      <c r="X4860" s="1">
        <v>0</v>
      </c>
      <c r="AA4860" t="s">
        <v>58</v>
      </c>
      <c r="AB4860" s="1">
        <v>0</v>
      </c>
      <c r="AC4860" s="4">
        <f>IF(ISNUMBER(MATCH(AD4860, $AD$2:AD4859, 0)), INDEX($AC$2:AC4859, MATCH(AD4860, $AD$2:AD4859, 0)), MAX($AC$2:AC4859)+1)</f>
        <v>1</v>
      </c>
      <c r="AD4860" t="str">
        <f t="shared" si="228"/>
        <v>ท่าลี่-กองลอย</v>
      </c>
      <c r="AE4860" t="s">
        <v>55</v>
      </c>
      <c r="AF4860" s="1">
        <v>0</v>
      </c>
      <c r="AG4860" s="1">
        <v>0</v>
      </c>
      <c r="AH4860" s="1">
        <v>0</v>
      </c>
      <c r="AI4860" t="s">
        <v>15317</v>
      </c>
      <c r="AJ4860" s="1">
        <v>1</v>
      </c>
      <c r="AK4860" s="1">
        <v>0</v>
      </c>
      <c r="AL4860" s="1">
        <v>0</v>
      </c>
      <c r="AM4860" s="1">
        <v>0</v>
      </c>
      <c r="AN4860" s="1">
        <v>0</v>
      </c>
      <c r="AO4860" s="1">
        <v>0</v>
      </c>
      <c r="AP4860" s="1">
        <v>0</v>
      </c>
      <c r="AQ4860" s="1">
        <v>0</v>
      </c>
      <c r="AR4860" s="1">
        <v>14283</v>
      </c>
      <c r="AS4860" s="1">
        <v>57.746562499999996</v>
      </c>
      <c r="AT4860" s="1">
        <f>Table1[[#This Row],[รวมต้นทุนค่าเดินทาง]]+Table1[[#This Row],[รวมต้นทุนค่าซ่อม]]+Table1[[#This Row],[รวมค่าเสื่อม]]</f>
        <v>16386.201107954545</v>
      </c>
      <c r="AU4860" s="1">
        <f t="shared" si="226"/>
        <v>13953.293816562818</v>
      </c>
      <c r="AV4860" s="1" t="str" cm="1">
        <f t="array" ref="AV4860">IF(AC4860&lt;4, "เก็บ", IF(OR(AT4860 &lt; PERCENTILE(IF($AC$2:$AC$5092=AC4860, $AT$2:$AT$5092), 0.25) - 1.5 * (PERCENTILE(IF($AC$2:$AC$5092=AC4860, $AT$2:$AT$5092), 0.75) - PERCENTILE(IF($AC$2:$AC$5092=AC4860, $AT$2:$AT$5092), 0.25)), AT4860 &gt; PERCENTILE(IF($AC$2:$AC$5092=AC4860, $AT$2:$AT$5092), 0.75) + 1.5 * (PERCENTILE(IF($AC$2:$AC$5092=AC4860, $AT$2:$AT$5092), 0.75) - PERCENTILE(IF($AC$2:$AC$5092=AC4860, $AT$2:$AT$5092), 0.25))), "ตัด", "เก็บ"))</f>
        <v>เก็บ</v>
      </c>
      <c r="AW4860" s="1">
        <f t="shared" si="227"/>
        <v>13953.293816562818</v>
      </c>
      <c r="AX4860" s="1">
        <v>14426.372718098486</v>
      </c>
      <c r="AY4860" s="1">
        <v>2045.4545454545455</v>
      </c>
    </row>
    <row r="4861" spans="1:51" x14ac:dyDescent="0.2">
      <c r="A4861" s="3">
        <v>46130</v>
      </c>
      <c r="B4861">
        <v>46130</v>
      </c>
      <c r="C4861" t="s">
        <v>15318</v>
      </c>
      <c r="D4861" t="s">
        <v>51</v>
      </c>
      <c r="E4861" t="s">
        <v>61</v>
      </c>
      <c r="F4861" t="s">
        <v>5184</v>
      </c>
      <c r="G4861" s="1">
        <v>3500</v>
      </c>
      <c r="H4861" s="1">
        <v>6383</v>
      </c>
      <c r="I4861" s="1">
        <v>1900</v>
      </c>
      <c r="J4861" s="1">
        <v>0</v>
      </c>
      <c r="K4861" s="1">
        <v>0</v>
      </c>
      <c r="L4861" s="1">
        <v>0</v>
      </c>
      <c r="M4861" s="1">
        <v>0</v>
      </c>
      <c r="N4861" s="1">
        <v>0</v>
      </c>
      <c r="O4861" s="1">
        <v>5400</v>
      </c>
      <c r="P4861" t="s">
        <v>15319</v>
      </c>
      <c r="Q4861" s="2">
        <v>244457</v>
      </c>
      <c r="R4861" t="s">
        <v>55</v>
      </c>
      <c r="S4861">
        <v>0</v>
      </c>
      <c r="T4861" t="s">
        <v>71</v>
      </c>
      <c r="U4861" t="s">
        <v>57</v>
      </c>
      <c r="V4861" s="1">
        <v>2500</v>
      </c>
      <c r="W4861" s="1">
        <v>0</v>
      </c>
      <c r="X4861" s="1">
        <v>0</v>
      </c>
      <c r="AA4861" t="s">
        <v>58</v>
      </c>
      <c r="AB4861" s="1">
        <v>0</v>
      </c>
      <c r="AC4861" s="4">
        <f>IF(ISNUMBER(MATCH(AD4861, $AD$2:AD4860, 0)), INDEX($AC$2:AC4860, MATCH(AD4861, $AD$2:AD4860, 0)), MAX($AC$2:AC4860)+1)</f>
        <v>10</v>
      </c>
      <c r="AD4861" t="str">
        <f t="shared" si="228"/>
        <v>เชียงใหม่-กองลอย</v>
      </c>
      <c r="AE4861" t="s">
        <v>55</v>
      </c>
      <c r="AF4861" s="1">
        <v>0</v>
      </c>
      <c r="AG4861" s="1">
        <v>0</v>
      </c>
      <c r="AH4861" s="1">
        <v>0</v>
      </c>
      <c r="AI4861" t="s">
        <v>15320</v>
      </c>
      <c r="AJ4861" s="1">
        <v>1</v>
      </c>
      <c r="AK4861" s="1">
        <v>0</v>
      </c>
      <c r="AL4861" s="1">
        <v>0</v>
      </c>
      <c r="AM4861" s="1">
        <v>0</v>
      </c>
      <c r="AN4861" s="1">
        <v>0</v>
      </c>
      <c r="AO4861" s="1">
        <v>0</v>
      </c>
      <c r="AP4861" s="1">
        <v>0</v>
      </c>
      <c r="AQ4861" s="1">
        <v>0</v>
      </c>
      <c r="AR4861" s="1">
        <v>14283</v>
      </c>
      <c r="AS4861" s="1">
        <v>14.7125</v>
      </c>
      <c r="AT4861" s="1">
        <f>Table1[[#This Row],[รวมต้นทุนค่าเดินทาง]]+Table1[[#This Row],[รวมต้นทุนค่าซ่อม]]+Table1[[#This Row],[รวมค่าเสื่อม]]</f>
        <v>15903.020719178083</v>
      </c>
      <c r="AU4861" s="1">
        <f t="shared" si="226"/>
        <v>14957.32855761775</v>
      </c>
      <c r="AV4861" s="1" t="str" cm="1">
        <f t="array" ref="AV4861">IF(AC4861&lt;4, "เก็บ", IF(OR(AT4861 &lt; PERCENTILE(IF($AC$2:$AC$5092=AC4861, $AT$2:$AT$5092), 0.25) - 1.5 * (PERCENTILE(IF($AC$2:$AC$5092=AC4861, $AT$2:$AT$5092), 0.75) - PERCENTILE(IF($AC$2:$AC$5092=AC4861, $AT$2:$AT$5092), 0.25)), AT4861 &gt; PERCENTILE(IF($AC$2:$AC$5092=AC4861, $AT$2:$AT$5092), 0.75) + 1.5 * (PERCENTILE(IF($AC$2:$AC$5092=AC4861, $AT$2:$AT$5092), 0.75) - PERCENTILE(IF($AC$2:$AC$5092=AC4861, $AT$2:$AT$5092), 0.25))), "ตัด", "เก็บ"))</f>
        <v>เก็บ</v>
      </c>
      <c r="AW4861" s="1">
        <f t="shared" si="227"/>
        <v>14419.089162907676</v>
      </c>
      <c r="AX4861" s="1">
        <v>15077.196593123563</v>
      </c>
      <c r="AY4861" s="1">
        <v>1605.3082191780823</v>
      </c>
    </row>
    <row r="4862" spans="1:51" x14ac:dyDescent="0.2">
      <c r="A4862" s="3">
        <v>46130</v>
      </c>
      <c r="B4862">
        <v>46130</v>
      </c>
      <c r="C4862" t="s">
        <v>15321</v>
      </c>
      <c r="D4862" t="s">
        <v>51</v>
      </c>
      <c r="E4862" t="s">
        <v>52</v>
      </c>
      <c r="F4862" t="s">
        <v>1263</v>
      </c>
      <c r="G4862" s="1">
        <v>3500</v>
      </c>
      <c r="H4862" s="1">
        <v>6383</v>
      </c>
      <c r="I4862" s="1">
        <v>1900</v>
      </c>
      <c r="J4862" s="1">
        <v>0</v>
      </c>
      <c r="K4862" s="1">
        <v>0</v>
      </c>
      <c r="L4862" s="1">
        <v>0</v>
      </c>
      <c r="M4862" s="1">
        <v>0</v>
      </c>
      <c r="N4862" s="1">
        <v>0</v>
      </c>
      <c r="O4862" s="1">
        <v>5400</v>
      </c>
      <c r="P4862" t="s">
        <v>15322</v>
      </c>
      <c r="Q4862" s="2">
        <v>244457</v>
      </c>
      <c r="R4862" t="s">
        <v>55</v>
      </c>
      <c r="S4862">
        <v>0</v>
      </c>
      <c r="T4862" t="s">
        <v>71</v>
      </c>
      <c r="U4862" t="s">
        <v>57</v>
      </c>
      <c r="V4862" s="1">
        <v>2500</v>
      </c>
      <c r="W4862" s="1">
        <v>0</v>
      </c>
      <c r="X4862" s="1">
        <v>0</v>
      </c>
      <c r="AA4862" t="s">
        <v>58</v>
      </c>
      <c r="AB4862" s="1">
        <v>0</v>
      </c>
      <c r="AC4862" s="4">
        <f>IF(ISNUMBER(MATCH(AD4862, $AD$2:AD4861, 0)), INDEX($AC$2:AC4861, MATCH(AD4862, $AD$2:AD4861, 0)), MAX($AC$2:AC4861)+1)</f>
        <v>10</v>
      </c>
      <c r="AD4862" t="str">
        <f t="shared" si="228"/>
        <v>เชียงใหม่-กองลอย</v>
      </c>
      <c r="AE4862" t="s">
        <v>55</v>
      </c>
      <c r="AF4862" s="1">
        <v>0</v>
      </c>
      <c r="AG4862" s="1">
        <v>0</v>
      </c>
      <c r="AH4862" s="1">
        <v>0</v>
      </c>
      <c r="AI4862" t="s">
        <v>15323</v>
      </c>
      <c r="AJ4862" s="1">
        <v>1</v>
      </c>
      <c r="AK4862" s="1">
        <v>0</v>
      </c>
      <c r="AL4862" s="1">
        <v>0</v>
      </c>
      <c r="AM4862" s="1">
        <v>0</v>
      </c>
      <c r="AN4862" s="1">
        <v>0</v>
      </c>
      <c r="AO4862" s="1">
        <v>0</v>
      </c>
      <c r="AP4862" s="1">
        <v>0</v>
      </c>
      <c r="AQ4862" s="1">
        <v>0</v>
      </c>
      <c r="AR4862" s="1">
        <v>14283</v>
      </c>
      <c r="AS4862" s="1">
        <v>15.693333333333333</v>
      </c>
      <c r="AT4862" s="1">
        <f>Table1[[#This Row],[รวมต้นทุนค่าเดินทาง]]+Table1[[#This Row],[รวมต้นทุนค่าซ่อม]]+Table1[[#This Row],[รวมค่าเสื่อม]]</f>
        <v>15883.200375586854</v>
      </c>
      <c r="AU4862" s="1">
        <f t="shared" si="226"/>
        <v>14957.32855761775</v>
      </c>
      <c r="AV4862" s="1" t="str" cm="1">
        <f t="array" ref="AV4862">IF(AC4862&lt;4, "เก็บ", IF(OR(AT4862 &lt; PERCENTILE(IF($AC$2:$AC$5092=AC4862, $AT$2:$AT$5092), 0.25) - 1.5 * (PERCENTILE(IF($AC$2:$AC$5092=AC4862, $AT$2:$AT$5092), 0.75) - PERCENTILE(IF($AC$2:$AC$5092=AC4862, $AT$2:$AT$5092), 0.25)), AT4862 &gt; PERCENTILE(IF($AC$2:$AC$5092=AC4862, $AT$2:$AT$5092), 0.75) + 1.5 * (PERCENTILE(IF($AC$2:$AC$5092=AC4862, $AT$2:$AT$5092), 0.75) - PERCENTILE(IF($AC$2:$AC$5092=AC4862, $AT$2:$AT$5092), 0.25))), "ตัด", "เก็บ"))</f>
        <v>เก็บ</v>
      </c>
      <c r="AW4862" s="1">
        <f t="shared" si="227"/>
        <v>14419.089162907676</v>
      </c>
      <c r="AX4862" s="1">
        <v>15077.196593123563</v>
      </c>
      <c r="AY4862" s="1">
        <v>1584.5070422535211</v>
      </c>
    </row>
    <row r="4863" spans="1:51" x14ac:dyDescent="0.2">
      <c r="A4863" s="3">
        <v>46130</v>
      </c>
      <c r="B4863">
        <v>46130</v>
      </c>
      <c r="C4863" t="s">
        <v>15324</v>
      </c>
      <c r="D4863" t="s">
        <v>51</v>
      </c>
      <c r="E4863" t="s">
        <v>52</v>
      </c>
      <c r="F4863" t="s">
        <v>11571</v>
      </c>
      <c r="G4863" s="1">
        <v>3500</v>
      </c>
      <c r="H4863" s="1">
        <v>6061</v>
      </c>
      <c r="I4863" s="1">
        <v>1900</v>
      </c>
      <c r="J4863" s="1">
        <v>0</v>
      </c>
      <c r="K4863" s="1">
        <v>0</v>
      </c>
      <c r="L4863" s="1">
        <v>0</v>
      </c>
      <c r="M4863" s="1">
        <v>0</v>
      </c>
      <c r="N4863" s="1">
        <v>0</v>
      </c>
      <c r="O4863" s="1">
        <v>5400</v>
      </c>
      <c r="P4863" t="s">
        <v>15325</v>
      </c>
      <c r="Q4863" s="2">
        <v>244457</v>
      </c>
      <c r="R4863" t="s">
        <v>55</v>
      </c>
      <c r="S4863">
        <v>0</v>
      </c>
      <c r="T4863" t="s">
        <v>71</v>
      </c>
      <c r="U4863" t="s">
        <v>57</v>
      </c>
      <c r="V4863" s="1">
        <v>2500</v>
      </c>
      <c r="W4863" s="1">
        <v>0</v>
      </c>
      <c r="X4863" s="1">
        <v>0</v>
      </c>
      <c r="AA4863" t="s">
        <v>58</v>
      </c>
      <c r="AB4863" s="1">
        <v>0</v>
      </c>
      <c r="AC4863" s="4">
        <f>IF(ISNUMBER(MATCH(AD4863, $AD$2:AD4862, 0)), INDEX($AC$2:AC4862, MATCH(AD4863, $AD$2:AD4862, 0)), MAX($AC$2:AC4862)+1)</f>
        <v>10</v>
      </c>
      <c r="AD4863" t="str">
        <f t="shared" si="228"/>
        <v>เชียงใหม่-กองลอย</v>
      </c>
      <c r="AE4863" t="s">
        <v>55</v>
      </c>
      <c r="AF4863" s="1">
        <v>0</v>
      </c>
      <c r="AG4863" s="1">
        <v>0</v>
      </c>
      <c r="AH4863" s="1">
        <v>0</v>
      </c>
      <c r="AI4863" t="s">
        <v>15326</v>
      </c>
      <c r="AJ4863" s="1">
        <v>1</v>
      </c>
      <c r="AK4863" s="1">
        <v>0</v>
      </c>
      <c r="AL4863" s="1">
        <v>0</v>
      </c>
      <c r="AM4863" s="1">
        <v>0</v>
      </c>
      <c r="AN4863" s="1">
        <v>0</v>
      </c>
      <c r="AO4863" s="1">
        <v>0</v>
      </c>
      <c r="AP4863" s="1">
        <v>0</v>
      </c>
      <c r="AQ4863" s="1">
        <v>0</v>
      </c>
      <c r="AR4863" s="1">
        <v>13961</v>
      </c>
      <c r="AS4863" s="1">
        <v>35.536346153846154</v>
      </c>
      <c r="AT4863" s="1">
        <f>Table1[[#This Row],[รวมต้นทุนค่าเดินทาง]]+Table1[[#This Row],[รวมต้นทุนค่าซ่อม]]+Table1[[#This Row],[รวมค่าเสื่อม]]</f>
        <v>15970.22055668016</v>
      </c>
      <c r="AU4863" s="1">
        <f t="shared" si="226"/>
        <v>14957.32855761775</v>
      </c>
      <c r="AV4863" s="1" t="str" cm="1">
        <f t="array" ref="AV4863">IF(AC4863&lt;4, "เก็บ", IF(OR(AT4863 &lt; PERCENTILE(IF($AC$2:$AC$5092=AC4863, $AT$2:$AT$5092), 0.25) - 1.5 * (PERCENTILE(IF($AC$2:$AC$5092=AC4863, $AT$2:$AT$5092), 0.75) - PERCENTILE(IF($AC$2:$AC$5092=AC4863, $AT$2:$AT$5092), 0.25)), AT4863 &gt; PERCENTILE(IF($AC$2:$AC$5092=AC4863, $AT$2:$AT$5092), 0.75) + 1.5 * (PERCENTILE(IF($AC$2:$AC$5092=AC4863, $AT$2:$AT$5092), 0.75) - PERCENTILE(IF($AC$2:$AC$5092=AC4863, $AT$2:$AT$5092), 0.25))), "ตัด", "เก็บ"))</f>
        <v>เก็บ</v>
      </c>
      <c r="AW4863" s="1">
        <f t="shared" si="227"/>
        <v>14419.089162907676</v>
      </c>
      <c r="AX4863" s="1">
        <v>15077.196593123563</v>
      </c>
      <c r="AY4863" s="1">
        <v>1973.6842105263158</v>
      </c>
    </row>
    <row r="4864" spans="1:51" x14ac:dyDescent="0.2">
      <c r="A4864" s="3">
        <v>46130</v>
      </c>
      <c r="B4864">
        <v>46130</v>
      </c>
      <c r="C4864" t="s">
        <v>15327</v>
      </c>
      <c r="D4864" t="s">
        <v>51</v>
      </c>
      <c r="E4864" t="s">
        <v>118</v>
      </c>
      <c r="F4864" t="s">
        <v>15328</v>
      </c>
      <c r="G4864" s="1">
        <v>1200</v>
      </c>
      <c r="H4864" s="1">
        <v>5733</v>
      </c>
      <c r="I4864" s="1">
        <v>1600</v>
      </c>
      <c r="J4864" s="1">
        <v>0</v>
      </c>
      <c r="K4864" s="1">
        <v>0</v>
      </c>
      <c r="L4864" s="1">
        <v>0</v>
      </c>
      <c r="M4864" s="1">
        <v>0</v>
      </c>
      <c r="N4864" s="1">
        <v>0</v>
      </c>
      <c r="O4864" s="1">
        <v>2800</v>
      </c>
      <c r="P4864" t="s">
        <v>15329</v>
      </c>
      <c r="Q4864" s="2">
        <v>244457</v>
      </c>
      <c r="R4864" t="s">
        <v>55</v>
      </c>
      <c r="S4864">
        <v>0</v>
      </c>
      <c r="T4864" t="s">
        <v>71</v>
      </c>
      <c r="U4864" t="s">
        <v>56</v>
      </c>
      <c r="V4864" s="1">
        <v>1500</v>
      </c>
      <c r="W4864" s="1">
        <v>0</v>
      </c>
      <c r="X4864" s="1">
        <v>0</v>
      </c>
      <c r="AA4864" t="s">
        <v>58</v>
      </c>
      <c r="AB4864" s="1">
        <v>0</v>
      </c>
      <c r="AC4864" s="4">
        <f>IF(ISNUMBER(MATCH(AD4864, $AD$2:AD4863, 0)), INDEX($AC$2:AC4863, MATCH(AD4864, $AD$2:AD4863, 0)), MAX($AC$2:AC4863)+1)</f>
        <v>50</v>
      </c>
      <c r="AD4864" t="str">
        <f t="shared" si="228"/>
        <v>เชียงใหม่-ท่าลี่</v>
      </c>
      <c r="AE4864" t="s">
        <v>55</v>
      </c>
      <c r="AF4864" s="1">
        <v>0</v>
      </c>
      <c r="AG4864" s="1">
        <v>0</v>
      </c>
      <c r="AH4864" s="1">
        <v>9913</v>
      </c>
      <c r="AI4864" t="s">
        <v>15330</v>
      </c>
      <c r="AJ4864" s="1">
        <v>1</v>
      </c>
      <c r="AK4864" s="1">
        <v>0</v>
      </c>
      <c r="AL4864" s="1">
        <v>0</v>
      </c>
      <c r="AM4864" s="1">
        <v>0</v>
      </c>
      <c r="AN4864" s="1">
        <v>0</v>
      </c>
      <c r="AO4864" s="1">
        <v>0</v>
      </c>
      <c r="AP4864" s="1">
        <v>0</v>
      </c>
      <c r="AQ4864" s="1">
        <v>0</v>
      </c>
      <c r="AR4864" s="1">
        <v>19946</v>
      </c>
      <c r="AS4864" s="1">
        <v>23.54</v>
      </c>
      <c r="AT4864" s="1">
        <f>Table1[[#This Row],[รวมต้นทุนค่าเดินทาง]]+Table1[[#This Row],[รวมต้นทุนค่าซ่อม]]+Table1[[#This Row],[รวมค่าเสื่อม]]</f>
        <v>21411.847692307692</v>
      </c>
      <c r="AU4864" s="1">
        <f t="shared" si="226"/>
        <v>15041.344538371175</v>
      </c>
      <c r="AV4864" s="1" t="str" cm="1">
        <f t="array" ref="AV4864">IF(AC4864&lt;4, "เก็บ", IF(OR(AT4864 &lt; PERCENTILE(IF($AC$2:$AC$5092=AC4864, $AT$2:$AT$5092), 0.25) - 1.5 * (PERCENTILE(IF($AC$2:$AC$5092=AC4864, $AT$2:$AT$5092), 0.75) - PERCENTILE(IF($AC$2:$AC$5092=AC4864, $AT$2:$AT$5092), 0.25)), AT4864 &gt; PERCENTILE(IF($AC$2:$AC$5092=AC4864, $AT$2:$AT$5092), 0.75) + 1.5 * (PERCENTILE(IF($AC$2:$AC$5092=AC4864, $AT$2:$AT$5092), 0.75) - PERCENTILE(IF($AC$2:$AC$5092=AC4864, $AT$2:$AT$5092), 0.25))), "ตัด", "เก็บ"))</f>
        <v>เก็บ</v>
      </c>
      <c r="AW4864" s="1">
        <f t="shared" si="227"/>
        <v>15041.344538371175</v>
      </c>
      <c r="AX4864" s="1">
        <v>7299.1049362358817</v>
      </c>
      <c r="AY4864" s="1">
        <v>1442.3076923076924</v>
      </c>
    </row>
    <row r="4865" spans="1:51" x14ac:dyDescent="0.2">
      <c r="A4865" s="3">
        <v>46130</v>
      </c>
      <c r="B4865">
        <v>46130</v>
      </c>
      <c r="C4865" t="s">
        <v>15331</v>
      </c>
      <c r="D4865" t="s">
        <v>66</v>
      </c>
      <c r="E4865" t="s">
        <v>67</v>
      </c>
      <c r="F4865" t="s">
        <v>770</v>
      </c>
      <c r="G4865" s="1">
        <v>0</v>
      </c>
      <c r="H4865" s="1">
        <v>1129</v>
      </c>
      <c r="I4865" s="1">
        <v>400</v>
      </c>
      <c r="J4865" s="1">
        <v>0</v>
      </c>
      <c r="K4865" s="1">
        <v>0</v>
      </c>
      <c r="L4865" s="1">
        <v>0</v>
      </c>
      <c r="M4865" s="1">
        <v>0</v>
      </c>
      <c r="N4865" s="1">
        <v>0</v>
      </c>
      <c r="O4865" s="1">
        <v>400</v>
      </c>
      <c r="P4865" t="s">
        <v>15332</v>
      </c>
      <c r="Q4865" s="2">
        <v>244457</v>
      </c>
      <c r="R4865" t="s">
        <v>70</v>
      </c>
      <c r="S4865">
        <v>0</v>
      </c>
      <c r="T4865" t="s">
        <v>254</v>
      </c>
      <c r="U4865" t="s">
        <v>93</v>
      </c>
      <c r="V4865" s="1">
        <v>0</v>
      </c>
      <c r="W4865" s="1">
        <v>0</v>
      </c>
      <c r="X4865" s="1">
        <v>0</v>
      </c>
      <c r="AA4865" t="s">
        <v>58</v>
      </c>
      <c r="AB4865" s="1">
        <v>0</v>
      </c>
      <c r="AC4865" s="4">
        <f>IF(ISNUMBER(MATCH(AD4865, $AD$2:AD4864, 0)), INDEX($AC$2:AC4864, MATCH(AD4865, $AD$2:AD4864, 0)), MAX($AC$2:AC4864)+1)</f>
        <v>14</v>
      </c>
      <c r="AD4865" t="str">
        <f t="shared" si="228"/>
        <v>ลำปาง-ตลาดไท</v>
      </c>
      <c r="AE4865" t="s">
        <v>73</v>
      </c>
      <c r="AF4865" s="1">
        <v>0</v>
      </c>
      <c r="AG4865" s="1">
        <v>0</v>
      </c>
      <c r="AH4865" s="1">
        <v>0</v>
      </c>
      <c r="AI4865" t="s">
        <v>15333</v>
      </c>
      <c r="AJ4865" s="1">
        <v>1</v>
      </c>
      <c r="AK4865" s="1">
        <v>620</v>
      </c>
      <c r="AL4865" s="1">
        <v>620</v>
      </c>
      <c r="AM4865" s="1">
        <v>1</v>
      </c>
      <c r="AN4865" s="1">
        <v>0</v>
      </c>
      <c r="AO4865" s="1">
        <v>0</v>
      </c>
      <c r="AP4865" s="1">
        <v>0</v>
      </c>
      <c r="AQ4865" s="1">
        <v>0</v>
      </c>
      <c r="AR4865" s="1">
        <v>1529</v>
      </c>
      <c r="AS4865" s="1">
        <v>813.22166666666658</v>
      </c>
      <c r="AT4865" s="1">
        <f>Table1[[#This Row],[รวมต้นทุนค่าเดินทาง]]+Table1[[#This Row],[รวมต้นทุนค่าซ่อม]]+Table1[[#This Row],[รวมค่าเสื่อม]]</f>
        <v>4282.7458602150537</v>
      </c>
      <c r="AU4865" s="1" t="e">
        <f t="shared" si="226"/>
        <v>#N/A</v>
      </c>
      <c r="AV4865" s="1" t="e" cm="1">
        <f t="array" ref="AV4865">IF(AC4865&lt;4, "เก็บ", IF(OR(AT4865 &lt; PERCENTILE(IF($AC$2:$AC$5092=AC4865, $AT$2:$AT$5092), 0.25) - 1.5 * (PERCENTILE(IF($AC$2:$AC$5092=AC4865, $AT$2:$AT$5092), 0.75) - PERCENTILE(IF($AC$2:$AC$5092=AC4865, $AT$2:$AT$5092), 0.25)), AT4865 &gt; PERCENTILE(IF($AC$2:$AC$5092=AC4865, $AT$2:$AT$5092), 0.75) + 1.5 * (PERCENTILE(IF($AC$2:$AC$5092=AC4865, $AT$2:$AT$5092), 0.75) - PERCENTILE(IF($AC$2:$AC$5092=AC4865, $AT$2:$AT$5092), 0.25))), "ตัด", "เก็บ"))</f>
        <v>#N/A</v>
      </c>
      <c r="AW4865" s="1" t="e">
        <f t="shared" si="227"/>
        <v>#DIV/0!</v>
      </c>
      <c r="AX4865" s="1">
        <v>2411.9362516169685</v>
      </c>
      <c r="AY4865" s="1">
        <v>1940.5241935483871</v>
      </c>
    </row>
    <row r="4866" spans="1:51" x14ac:dyDescent="0.2">
      <c r="A4866" s="3">
        <v>46130</v>
      </c>
      <c r="B4866">
        <v>46130</v>
      </c>
      <c r="C4866" t="s">
        <v>15334</v>
      </c>
      <c r="D4866" t="s">
        <v>66</v>
      </c>
      <c r="E4866" t="s">
        <v>4108</v>
      </c>
      <c r="F4866" t="s">
        <v>15335</v>
      </c>
      <c r="G4866" s="1">
        <v>0</v>
      </c>
      <c r="H4866" s="1">
        <v>0</v>
      </c>
      <c r="I4866" s="1">
        <v>0</v>
      </c>
      <c r="J4866" s="1">
        <v>0</v>
      </c>
      <c r="K4866" s="1">
        <v>0</v>
      </c>
      <c r="L4866" s="1">
        <v>0</v>
      </c>
      <c r="M4866" s="1">
        <v>0</v>
      </c>
      <c r="N4866" s="1">
        <v>0</v>
      </c>
      <c r="O4866" s="1">
        <v>0</v>
      </c>
      <c r="P4866" t="s">
        <v>15336</v>
      </c>
      <c r="Q4866" s="2">
        <v>244457</v>
      </c>
      <c r="R4866" t="s">
        <v>55</v>
      </c>
      <c r="S4866">
        <v>0</v>
      </c>
      <c r="T4866" t="s">
        <v>87</v>
      </c>
      <c r="U4866" t="s">
        <v>71</v>
      </c>
      <c r="V4866" s="1">
        <v>0</v>
      </c>
      <c r="W4866" s="1">
        <v>2606</v>
      </c>
      <c r="X4866" s="1">
        <v>0</v>
      </c>
      <c r="Y4866" t="s">
        <v>87</v>
      </c>
      <c r="Z4866" t="s">
        <v>71</v>
      </c>
      <c r="AA4866" t="s">
        <v>15337</v>
      </c>
      <c r="AB4866" s="1">
        <v>0</v>
      </c>
      <c r="AC4866" s="4">
        <f>IF(ISNUMBER(MATCH(AD4866, $AD$2:AD4865, 0)), INDEX($AC$2:AC4865, MATCH(AD4866, $AD$2:AD4865, 0)), MAX($AC$2:AC4865)+1)</f>
        <v>6</v>
      </c>
      <c r="AD4866" t="str">
        <f t="shared" si="228"/>
        <v>เชียงราย-เชียงใหม่</v>
      </c>
      <c r="AE4866" t="s">
        <v>55</v>
      </c>
      <c r="AF4866" s="1">
        <v>0</v>
      </c>
      <c r="AG4866" s="1">
        <v>0</v>
      </c>
      <c r="AH4866" s="1">
        <v>0</v>
      </c>
      <c r="AI4866" t="s">
        <v>15338</v>
      </c>
      <c r="AJ4866" s="1">
        <v>1</v>
      </c>
      <c r="AK4866" s="1">
        <v>0</v>
      </c>
      <c r="AL4866" s="1">
        <v>0</v>
      </c>
      <c r="AM4866" s="1">
        <v>0</v>
      </c>
      <c r="AN4866" s="1">
        <v>0</v>
      </c>
      <c r="AO4866" s="1">
        <v>0</v>
      </c>
      <c r="AP4866" s="1">
        <v>0</v>
      </c>
      <c r="AQ4866" s="1">
        <v>0</v>
      </c>
      <c r="AR4866" s="1">
        <v>2606</v>
      </c>
      <c r="AS4866" s="1">
        <v>2932.4947619047616</v>
      </c>
      <c r="AT4866" s="1">
        <f>Table1[[#This Row],[รวมต้นทุนค่าเดินทาง]]+Table1[[#This Row],[รวมต้นทุนค่าซ่อม]]+Table1[[#This Row],[รวมค่าเสื่อม]]</f>
        <v>7676.6526566416032</v>
      </c>
      <c r="AU4866" s="1">
        <f t="shared" si="226"/>
        <v>4428.3346813776061</v>
      </c>
      <c r="AV4866" s="1" t="str" cm="1">
        <f t="array" ref="AV4866">IF(AC4866&lt;4, "เก็บ", IF(OR(AT4866 &lt; PERCENTILE(IF($AC$2:$AC$5092=AC4866, $AT$2:$AT$5092), 0.25) - 1.5 * (PERCENTILE(IF($AC$2:$AC$5092=AC4866, $AT$2:$AT$5092), 0.75) - PERCENTILE(IF($AC$2:$AC$5092=AC4866, $AT$2:$AT$5092), 0.25)), AT4866 &gt; PERCENTILE(IF($AC$2:$AC$5092=AC4866, $AT$2:$AT$5092), 0.75) + 1.5 * (PERCENTILE(IF($AC$2:$AC$5092=AC4866, $AT$2:$AT$5092), 0.75) - PERCENTILE(IF($AC$2:$AC$5092=AC4866, $AT$2:$AT$5092), 0.25))), "ตัด", "เก็บ"))</f>
        <v>ตัด</v>
      </c>
      <c r="AW4866" s="1">
        <f t="shared" si="227"/>
        <v>3873.7679454274344</v>
      </c>
      <c r="AX4866" s="1">
        <v>2781.4385174989698</v>
      </c>
      <c r="AY4866" s="1">
        <v>2138.1578947368421</v>
      </c>
    </row>
    <row r="4867" spans="1:51" x14ac:dyDescent="0.2">
      <c r="A4867" s="3">
        <v>46130</v>
      </c>
      <c r="B4867">
        <v>46130</v>
      </c>
      <c r="C4867" t="s">
        <v>15339</v>
      </c>
      <c r="D4867" t="s">
        <v>66</v>
      </c>
      <c r="E4867" t="s">
        <v>148</v>
      </c>
      <c r="F4867" t="s">
        <v>215</v>
      </c>
      <c r="G4867" s="1">
        <v>0</v>
      </c>
      <c r="H4867" s="1">
        <v>0</v>
      </c>
      <c r="I4867" s="1">
        <v>0</v>
      </c>
      <c r="J4867" s="1">
        <v>0</v>
      </c>
      <c r="K4867" s="1">
        <v>0</v>
      </c>
      <c r="L4867" s="1">
        <v>0</v>
      </c>
      <c r="M4867" s="1">
        <v>0</v>
      </c>
      <c r="N4867" s="1">
        <v>0</v>
      </c>
      <c r="O4867" s="1">
        <v>478</v>
      </c>
      <c r="P4867" t="s">
        <v>15340</v>
      </c>
      <c r="Q4867" s="2">
        <v>244457</v>
      </c>
      <c r="R4867" t="s">
        <v>55</v>
      </c>
      <c r="S4867">
        <v>0</v>
      </c>
      <c r="T4867" t="s">
        <v>87</v>
      </c>
      <c r="U4867" t="s">
        <v>71</v>
      </c>
      <c r="V4867" s="1">
        <v>0</v>
      </c>
      <c r="W4867" s="1">
        <v>1433</v>
      </c>
      <c r="X4867" s="1">
        <v>478</v>
      </c>
      <c r="Y4867" t="s">
        <v>114</v>
      </c>
      <c r="Z4867" t="s">
        <v>71</v>
      </c>
      <c r="AA4867" t="s">
        <v>15341</v>
      </c>
      <c r="AB4867" s="1">
        <v>0</v>
      </c>
      <c r="AC4867" s="4">
        <f>IF(ISNUMBER(MATCH(AD4867, $AD$2:AD4866, 0)), INDEX($AC$2:AC4866, MATCH(AD4867, $AD$2:AD4866, 0)), MAX($AC$2:AC4866)+1)</f>
        <v>6</v>
      </c>
      <c r="AD4867" t="str">
        <f t="shared" si="228"/>
        <v>เชียงราย-เชียงใหม่</v>
      </c>
      <c r="AE4867" t="s">
        <v>55</v>
      </c>
      <c r="AF4867" s="1">
        <v>0</v>
      </c>
      <c r="AG4867" s="1">
        <v>0</v>
      </c>
      <c r="AH4867" s="1">
        <v>0</v>
      </c>
      <c r="AI4867" t="s">
        <v>15342</v>
      </c>
      <c r="AJ4867" s="1">
        <v>1</v>
      </c>
      <c r="AK4867" s="1">
        <v>0</v>
      </c>
      <c r="AL4867" s="1">
        <v>0</v>
      </c>
      <c r="AM4867" s="1">
        <v>0</v>
      </c>
      <c r="AN4867" s="1">
        <v>0</v>
      </c>
      <c r="AO4867" s="1">
        <v>0</v>
      </c>
      <c r="AP4867" s="1">
        <v>0</v>
      </c>
      <c r="AQ4867" s="1">
        <v>0</v>
      </c>
      <c r="AR4867" s="1">
        <v>1911</v>
      </c>
      <c r="AS4867" s="1">
        <v>1687.9762820512822</v>
      </c>
      <c r="AT4867" s="1">
        <f>Table1[[#This Row],[รวมต้นทุนค่าเดินทาง]]+Table1[[#This Row],[รวมต้นทุนค่าซ่อม]]+Table1[[#This Row],[รวมค่าเสื่อม]]</f>
        <v>4581.8391852770892</v>
      </c>
      <c r="AU4867" s="1">
        <f t="shared" ref="AU4867:AU4930" si="229">AVERAGEIF($AC$2:$AC$5092, AC4867, $AT$2:$AT$5092)</f>
        <v>4428.3346813776061</v>
      </c>
      <c r="AV4867" s="1" t="str" cm="1">
        <f t="array" ref="AV4867">IF(AC4867&lt;4, "เก็บ", IF(OR(AT4867 &lt; PERCENTILE(IF($AC$2:$AC$5092=AC4867, $AT$2:$AT$5092), 0.25) - 1.5 * (PERCENTILE(IF($AC$2:$AC$5092=AC4867, $AT$2:$AT$5092), 0.75) - PERCENTILE(IF($AC$2:$AC$5092=AC4867, $AT$2:$AT$5092), 0.25)), AT4867 &gt; PERCENTILE(IF($AC$2:$AC$5092=AC4867, $AT$2:$AT$5092), 0.75) + 1.5 * (PERCENTILE(IF($AC$2:$AC$5092=AC4867, $AT$2:$AT$5092), 0.75) - PERCENTILE(IF($AC$2:$AC$5092=AC4867, $AT$2:$AT$5092), 0.25))), "ตัด", "เก็บ"))</f>
        <v>เก็บ</v>
      </c>
      <c r="AW4867" s="1">
        <f t="shared" ref="AW4867:AW4930" si="230">AVERAGEIFS($AT$2:$AT$5092, $AC$2:$AC$5092, AC4867, $AV$2:$AV$5092, "เก็บ")</f>
        <v>3873.7679454274344</v>
      </c>
      <c r="AX4867" s="1">
        <v>2781.4385174989698</v>
      </c>
      <c r="AY4867" s="1">
        <v>982.86290322580646</v>
      </c>
    </row>
    <row r="4868" spans="1:51" x14ac:dyDescent="0.2">
      <c r="A4868" s="3">
        <v>46131</v>
      </c>
      <c r="B4868">
        <v>46131</v>
      </c>
      <c r="C4868" t="s">
        <v>15343</v>
      </c>
      <c r="D4868" t="s">
        <v>66</v>
      </c>
      <c r="E4868" t="s">
        <v>105</v>
      </c>
      <c r="F4868" t="s">
        <v>106</v>
      </c>
      <c r="G4868" s="1">
        <v>0</v>
      </c>
      <c r="H4868" s="1">
        <v>0</v>
      </c>
      <c r="I4868" s="1">
        <v>0</v>
      </c>
      <c r="J4868" s="1">
        <v>0</v>
      </c>
      <c r="K4868" s="1">
        <v>0</v>
      </c>
      <c r="L4868" s="1">
        <v>0</v>
      </c>
      <c r="M4868" s="1">
        <v>0</v>
      </c>
      <c r="N4868" s="1">
        <v>0</v>
      </c>
      <c r="O4868" s="1">
        <v>1781</v>
      </c>
      <c r="P4868" t="s">
        <v>15344</v>
      </c>
      <c r="Q4868" s="2">
        <v>244458</v>
      </c>
      <c r="R4868" t="s">
        <v>55</v>
      </c>
      <c r="S4868">
        <v>0</v>
      </c>
      <c r="T4868" t="s">
        <v>71</v>
      </c>
      <c r="U4868" t="s">
        <v>71</v>
      </c>
      <c r="V4868" s="1">
        <v>0</v>
      </c>
      <c r="W4868" s="1">
        <v>0</v>
      </c>
      <c r="X4868" s="1">
        <v>1781</v>
      </c>
      <c r="Y4868" t="s">
        <v>88</v>
      </c>
      <c r="Z4868" t="s">
        <v>71</v>
      </c>
      <c r="AA4868" t="s">
        <v>15345</v>
      </c>
      <c r="AB4868" s="1">
        <v>0</v>
      </c>
      <c r="AC4868" s="4">
        <f>IF(ISNUMBER(MATCH(AD4868, $AD$2:AD4867, 0)), INDEX($AC$2:AC4867, MATCH(AD4868, $AD$2:AD4867, 0)), MAX($AC$2:AC4867)+1)</f>
        <v>8</v>
      </c>
      <c r="AD4868" t="str">
        <f t="shared" si="228"/>
        <v>เชียงใหม่-เชียงใหม่</v>
      </c>
      <c r="AE4868" t="s">
        <v>55</v>
      </c>
      <c r="AF4868" s="1">
        <v>0</v>
      </c>
      <c r="AG4868" s="1">
        <v>0</v>
      </c>
      <c r="AH4868" s="1">
        <v>0</v>
      </c>
      <c r="AI4868" t="s">
        <v>15346</v>
      </c>
      <c r="AJ4868" s="1">
        <v>2</v>
      </c>
      <c r="AK4868" s="1">
        <v>0</v>
      </c>
      <c r="AL4868" s="1">
        <v>0</v>
      </c>
      <c r="AM4868" s="1">
        <v>0</v>
      </c>
      <c r="AN4868" s="1">
        <v>278.38630000000001</v>
      </c>
      <c r="AO4868" s="1">
        <v>0</v>
      </c>
      <c r="AP4868" s="1">
        <v>0</v>
      </c>
      <c r="AQ4868" s="1">
        <v>0</v>
      </c>
      <c r="AR4868" s="1">
        <v>1781</v>
      </c>
      <c r="AS4868" s="1">
        <v>454.90803571428569</v>
      </c>
      <c r="AT4868" s="1">
        <f>Table1[[#This Row],[รวมต้นทุนค่าเดินทาง]]+Table1[[#This Row],[รวมต้นทุนค่าซ่อม]]+Table1[[#This Row],[รวมค่าเสื่อม]]</f>
        <v>3612.0548247051111</v>
      </c>
      <c r="AU4868" s="1">
        <f t="shared" si="229"/>
        <v>4522.7040635974936</v>
      </c>
      <c r="AV4868" s="1" t="str" cm="1">
        <f t="array" ref="AV4868">IF(AC4868&lt;4, "เก็บ", IF(OR(AT4868 &lt; PERCENTILE(IF($AC$2:$AC$5092=AC4868, $AT$2:$AT$5092), 0.25) - 1.5 * (PERCENTILE(IF($AC$2:$AC$5092=AC4868, $AT$2:$AT$5092), 0.75) - PERCENTILE(IF($AC$2:$AC$5092=AC4868, $AT$2:$AT$5092), 0.25)), AT4868 &gt; PERCENTILE(IF($AC$2:$AC$5092=AC4868, $AT$2:$AT$5092), 0.75) + 1.5 * (PERCENTILE(IF($AC$2:$AC$5092=AC4868, $AT$2:$AT$5092), 0.75) - PERCENTILE(IF($AC$2:$AC$5092=AC4868, $AT$2:$AT$5092), 0.25))), "ตัด", "เก็บ"))</f>
        <v>เก็บ</v>
      </c>
      <c r="AW4868" s="1">
        <f t="shared" si="230"/>
        <v>3452.8591376901491</v>
      </c>
      <c r="AX4868" s="1">
        <v>2563.5734635866706</v>
      </c>
      <c r="AY4868" s="1">
        <v>1376.1467889908256</v>
      </c>
    </row>
    <row r="4869" spans="1:51" x14ac:dyDescent="0.2">
      <c r="A4869" s="3">
        <v>46131</v>
      </c>
      <c r="B4869">
        <v>46131</v>
      </c>
      <c r="C4869" t="s">
        <v>15347</v>
      </c>
      <c r="D4869" t="s">
        <v>66</v>
      </c>
      <c r="E4869" t="s">
        <v>67</v>
      </c>
      <c r="F4869" t="s">
        <v>180</v>
      </c>
      <c r="G4869" s="1">
        <v>0</v>
      </c>
      <c r="H4869" s="1">
        <v>0</v>
      </c>
      <c r="I4869" s="1">
        <v>0</v>
      </c>
      <c r="J4869" s="1">
        <v>0</v>
      </c>
      <c r="K4869" s="1">
        <v>0</v>
      </c>
      <c r="L4869" s="1">
        <v>0</v>
      </c>
      <c r="M4869" s="1">
        <v>0</v>
      </c>
      <c r="N4869" s="1">
        <v>0</v>
      </c>
      <c r="O4869" s="1">
        <v>782</v>
      </c>
      <c r="P4869" t="s">
        <v>15348</v>
      </c>
      <c r="Q4869" s="2">
        <v>244458</v>
      </c>
      <c r="R4869" t="s">
        <v>55</v>
      </c>
      <c r="S4869">
        <v>0</v>
      </c>
      <c r="T4869" t="s">
        <v>71</v>
      </c>
      <c r="U4869" t="s">
        <v>71</v>
      </c>
      <c r="V4869" s="1">
        <v>0</v>
      </c>
      <c r="W4869" s="1">
        <v>0</v>
      </c>
      <c r="X4869" s="1">
        <v>782</v>
      </c>
      <c r="Y4869" t="s">
        <v>88</v>
      </c>
      <c r="Z4869" t="s">
        <v>71</v>
      </c>
      <c r="AA4869" t="s">
        <v>15349</v>
      </c>
      <c r="AB4869" s="1">
        <v>0</v>
      </c>
      <c r="AC4869" s="4">
        <f>IF(ISNUMBER(MATCH(AD4869, $AD$2:AD4868, 0)), INDEX($AC$2:AC4868, MATCH(AD4869, $AD$2:AD4868, 0)), MAX($AC$2:AC4868)+1)</f>
        <v>8</v>
      </c>
      <c r="AD4869" t="str">
        <f t="shared" si="228"/>
        <v>เชียงใหม่-เชียงใหม่</v>
      </c>
      <c r="AE4869" t="s">
        <v>55</v>
      </c>
      <c r="AF4869" s="1">
        <v>0</v>
      </c>
      <c r="AG4869" s="1">
        <v>0</v>
      </c>
      <c r="AH4869" s="1">
        <v>0</v>
      </c>
      <c r="AI4869" t="s">
        <v>15350</v>
      </c>
      <c r="AJ4869" s="1">
        <v>1</v>
      </c>
      <c r="AK4869" s="1">
        <v>0</v>
      </c>
      <c r="AL4869" s="1">
        <v>0</v>
      </c>
      <c r="AM4869" s="1">
        <v>0</v>
      </c>
      <c r="AN4869" s="1">
        <v>0</v>
      </c>
      <c r="AO4869" s="1">
        <v>0</v>
      </c>
      <c r="AP4869" s="1">
        <v>0</v>
      </c>
      <c r="AQ4869" s="1">
        <v>0</v>
      </c>
      <c r="AR4869" s="1">
        <v>782</v>
      </c>
      <c r="AS4869" s="1">
        <v>455.12440000000004</v>
      </c>
      <c r="AT4869" s="1">
        <f>Table1[[#This Row],[รวมต้นทุนค่าเดินทาง]]+Table1[[#This Row],[รวมต้นทุนค่าซ่อม]]+Table1[[#This Row],[รวมค่าเสื่อม]]</f>
        <v>1687.845553846154</v>
      </c>
      <c r="AU4869" s="1">
        <f t="shared" si="229"/>
        <v>4522.7040635974936</v>
      </c>
      <c r="AV4869" s="1" t="str" cm="1">
        <f t="array" ref="AV4869">IF(AC4869&lt;4, "เก็บ", IF(OR(AT4869 &lt; PERCENTILE(IF($AC$2:$AC$5092=AC4869, $AT$2:$AT$5092), 0.25) - 1.5 * (PERCENTILE(IF($AC$2:$AC$5092=AC4869, $AT$2:$AT$5092), 0.75) - PERCENTILE(IF($AC$2:$AC$5092=AC4869, $AT$2:$AT$5092), 0.25)), AT4869 &gt; PERCENTILE(IF($AC$2:$AC$5092=AC4869, $AT$2:$AT$5092), 0.75) + 1.5 * (PERCENTILE(IF($AC$2:$AC$5092=AC4869, $AT$2:$AT$5092), 0.75) - PERCENTILE(IF($AC$2:$AC$5092=AC4869, $AT$2:$AT$5092), 0.25))), "ตัด", "เก็บ"))</f>
        <v>เก็บ</v>
      </c>
      <c r="AW4869" s="1">
        <f t="shared" si="230"/>
        <v>3452.8591376901491</v>
      </c>
      <c r="AX4869" s="1">
        <v>2563.5734635866706</v>
      </c>
      <c r="AY4869" s="1">
        <v>450.72115384615387</v>
      </c>
    </row>
    <row r="4870" spans="1:51" x14ac:dyDescent="0.2">
      <c r="A4870" s="3">
        <v>46131</v>
      </c>
      <c r="B4870">
        <v>46131</v>
      </c>
      <c r="C4870" t="s">
        <v>15351</v>
      </c>
      <c r="D4870" t="s">
        <v>51</v>
      </c>
      <c r="E4870" t="s">
        <v>61</v>
      </c>
      <c r="F4870" t="s">
        <v>1289</v>
      </c>
      <c r="G4870" s="1">
        <v>4700</v>
      </c>
      <c r="H4870" s="1">
        <v>4883</v>
      </c>
      <c r="I4870" s="1">
        <v>1900</v>
      </c>
      <c r="J4870" s="1">
        <v>0</v>
      </c>
      <c r="K4870" s="1">
        <v>0</v>
      </c>
      <c r="L4870" s="1">
        <v>0</v>
      </c>
      <c r="M4870" s="1">
        <v>0</v>
      </c>
      <c r="N4870" s="1">
        <v>0</v>
      </c>
      <c r="O4870" s="1">
        <v>6600</v>
      </c>
      <c r="P4870" t="s">
        <v>15352</v>
      </c>
      <c r="Q4870" s="2">
        <v>244458</v>
      </c>
      <c r="R4870" t="s">
        <v>55</v>
      </c>
      <c r="S4870">
        <v>0</v>
      </c>
      <c r="T4870" t="s">
        <v>56</v>
      </c>
      <c r="U4870" t="s">
        <v>57</v>
      </c>
      <c r="V4870" s="1">
        <v>2500</v>
      </c>
      <c r="W4870" s="1">
        <v>0</v>
      </c>
      <c r="X4870" s="1">
        <v>0</v>
      </c>
      <c r="AA4870" t="s">
        <v>58</v>
      </c>
      <c r="AB4870" s="1">
        <v>0</v>
      </c>
      <c r="AC4870" s="4">
        <f>IF(ISNUMBER(MATCH(AD4870, $AD$2:AD4869, 0)), INDEX($AC$2:AC4869, MATCH(AD4870, $AD$2:AD4869, 0)), MAX($AC$2:AC4869)+1)</f>
        <v>1</v>
      </c>
      <c r="AD4870" t="str">
        <f t="shared" si="228"/>
        <v>ท่าลี่-กองลอย</v>
      </c>
      <c r="AE4870" t="s">
        <v>55</v>
      </c>
      <c r="AF4870" s="1">
        <v>0</v>
      </c>
      <c r="AG4870" s="1">
        <v>0</v>
      </c>
      <c r="AH4870" s="1">
        <v>0</v>
      </c>
      <c r="AI4870" t="s">
        <v>15353</v>
      </c>
      <c r="AJ4870" s="1">
        <v>1</v>
      </c>
      <c r="AK4870" s="1">
        <v>0</v>
      </c>
      <c r="AL4870" s="1">
        <v>0</v>
      </c>
      <c r="AM4870" s="1">
        <v>0</v>
      </c>
      <c r="AN4870" s="1">
        <v>0</v>
      </c>
      <c r="AO4870" s="1">
        <v>0</v>
      </c>
      <c r="AP4870" s="1">
        <v>0</v>
      </c>
      <c r="AQ4870" s="1">
        <v>0</v>
      </c>
      <c r="AR4870" s="1">
        <v>13983</v>
      </c>
      <c r="AS4870" s="1">
        <v>27.174852941176471</v>
      </c>
      <c r="AT4870" s="1">
        <f>Table1[[#This Row],[รวมต้นทุนค่าเดินทาง]]+Table1[[#This Row],[รวมต้นทุนค่าซ่อม]]+Table1[[#This Row],[รวมค่าเสื่อม]]</f>
        <v>15512.578699095022</v>
      </c>
      <c r="AU4870" s="1">
        <f t="shared" si="229"/>
        <v>13953.293816562818</v>
      </c>
      <c r="AV4870" s="1" t="str" cm="1">
        <f t="array" ref="AV4870">IF(AC4870&lt;4, "เก็บ", IF(OR(AT4870 &lt; PERCENTILE(IF($AC$2:$AC$5092=AC4870, $AT$2:$AT$5092), 0.25) - 1.5 * (PERCENTILE(IF($AC$2:$AC$5092=AC4870, $AT$2:$AT$5092), 0.75) - PERCENTILE(IF($AC$2:$AC$5092=AC4870, $AT$2:$AT$5092), 0.25)), AT4870 &gt; PERCENTILE(IF($AC$2:$AC$5092=AC4870, $AT$2:$AT$5092), 0.75) + 1.5 * (PERCENTILE(IF($AC$2:$AC$5092=AC4870, $AT$2:$AT$5092), 0.75) - PERCENTILE(IF($AC$2:$AC$5092=AC4870, $AT$2:$AT$5092), 0.25))), "ตัด", "เก็บ"))</f>
        <v>เก็บ</v>
      </c>
      <c r="AW4870" s="1">
        <f t="shared" si="230"/>
        <v>13953.293816562818</v>
      </c>
      <c r="AX4870" s="1">
        <v>14426.372718098486</v>
      </c>
      <c r="AY4870" s="1">
        <v>1502.4038461538462</v>
      </c>
    </row>
    <row r="4871" spans="1:51" x14ac:dyDescent="0.2">
      <c r="A4871" s="3">
        <v>46131</v>
      </c>
      <c r="B4871">
        <v>46131</v>
      </c>
      <c r="C4871" t="s">
        <v>15354</v>
      </c>
      <c r="D4871" t="s">
        <v>51</v>
      </c>
      <c r="E4871" t="s">
        <v>61</v>
      </c>
      <c r="F4871" t="s">
        <v>2488</v>
      </c>
      <c r="G4871" s="1">
        <v>3000</v>
      </c>
      <c r="H4871" s="1">
        <v>6728</v>
      </c>
      <c r="I4871" s="1">
        <v>1900</v>
      </c>
      <c r="J4871" s="1">
        <v>0</v>
      </c>
      <c r="K4871" s="1">
        <v>0</v>
      </c>
      <c r="L4871" s="1">
        <v>0</v>
      </c>
      <c r="M4871" s="1">
        <v>0</v>
      </c>
      <c r="N4871" s="1">
        <v>0</v>
      </c>
      <c r="O4871" s="1">
        <v>4900</v>
      </c>
      <c r="P4871" t="s">
        <v>15355</v>
      </c>
      <c r="Q4871" s="2">
        <v>244458</v>
      </c>
      <c r="R4871" t="s">
        <v>55</v>
      </c>
      <c r="S4871">
        <v>0</v>
      </c>
      <c r="T4871" t="s">
        <v>56</v>
      </c>
      <c r="U4871" t="s">
        <v>57</v>
      </c>
      <c r="V4871" s="1">
        <v>5212</v>
      </c>
      <c r="W4871" s="1">
        <v>0</v>
      </c>
      <c r="X4871" s="1">
        <v>0</v>
      </c>
      <c r="AA4871" t="s">
        <v>58</v>
      </c>
      <c r="AB4871" s="1">
        <v>0</v>
      </c>
      <c r="AC4871" s="4">
        <f>IF(ISNUMBER(MATCH(AD4871, $AD$2:AD4870, 0)), INDEX($AC$2:AC4870, MATCH(AD4871, $AD$2:AD4870, 0)), MAX($AC$2:AC4870)+1)</f>
        <v>1</v>
      </c>
      <c r="AD4871" t="str">
        <f t="shared" si="228"/>
        <v>ท่าลี่-กองลอย</v>
      </c>
      <c r="AE4871" t="s">
        <v>55</v>
      </c>
      <c r="AF4871" s="1">
        <v>0</v>
      </c>
      <c r="AG4871" s="1">
        <v>0</v>
      </c>
      <c r="AH4871" s="1">
        <v>0</v>
      </c>
      <c r="AI4871" t="s">
        <v>15356</v>
      </c>
      <c r="AJ4871" s="1">
        <v>1</v>
      </c>
      <c r="AK4871" s="1">
        <v>0</v>
      </c>
      <c r="AL4871" s="1">
        <v>0</v>
      </c>
      <c r="AM4871" s="1">
        <v>0</v>
      </c>
      <c r="AN4871" s="1">
        <v>0</v>
      </c>
      <c r="AO4871" s="1">
        <v>0</v>
      </c>
      <c r="AP4871" s="1">
        <v>0</v>
      </c>
      <c r="AQ4871" s="1">
        <v>0</v>
      </c>
      <c r="AR4871" s="1">
        <v>16840</v>
      </c>
      <c r="AS4871" s="1">
        <v>14.7125</v>
      </c>
      <c r="AT4871" s="1">
        <f>Table1[[#This Row],[รวมต้นทุนค่าเดินทาง]]+Table1[[#This Row],[รวมต้นทุนค่าซ่อม]]+Table1[[#This Row],[รวมค่าเสื่อม]]</f>
        <v>18357.116346153849</v>
      </c>
      <c r="AU4871" s="1">
        <f t="shared" si="229"/>
        <v>13953.293816562818</v>
      </c>
      <c r="AV4871" s="1" t="str" cm="1">
        <f t="array" ref="AV4871">IF(AC4871&lt;4, "เก็บ", IF(OR(AT4871 &lt; PERCENTILE(IF($AC$2:$AC$5092=AC4871, $AT$2:$AT$5092), 0.25) - 1.5 * (PERCENTILE(IF($AC$2:$AC$5092=AC4871, $AT$2:$AT$5092), 0.75) - PERCENTILE(IF($AC$2:$AC$5092=AC4871, $AT$2:$AT$5092), 0.25)), AT4871 &gt; PERCENTILE(IF($AC$2:$AC$5092=AC4871, $AT$2:$AT$5092), 0.75) + 1.5 * (PERCENTILE(IF($AC$2:$AC$5092=AC4871, $AT$2:$AT$5092), 0.75) - PERCENTILE(IF($AC$2:$AC$5092=AC4871, $AT$2:$AT$5092), 0.25))), "ตัด", "เก็บ"))</f>
        <v>เก็บ</v>
      </c>
      <c r="AW4871" s="1">
        <f t="shared" si="230"/>
        <v>13953.293816562818</v>
      </c>
      <c r="AX4871" s="1">
        <v>14426.372718098486</v>
      </c>
      <c r="AY4871" s="1">
        <v>1502.4038461538462</v>
      </c>
    </row>
    <row r="4872" spans="1:51" x14ac:dyDescent="0.2">
      <c r="A4872" s="3">
        <v>46131</v>
      </c>
      <c r="B4872">
        <v>46131</v>
      </c>
      <c r="C4872" t="s">
        <v>15357</v>
      </c>
      <c r="D4872" t="s">
        <v>51</v>
      </c>
      <c r="E4872" t="s">
        <v>61</v>
      </c>
      <c r="F4872" t="s">
        <v>367</v>
      </c>
      <c r="G4872" s="1">
        <v>3200</v>
      </c>
      <c r="H4872" s="1">
        <v>6383</v>
      </c>
      <c r="I4872" s="1">
        <v>1900</v>
      </c>
      <c r="J4872" s="1">
        <v>0</v>
      </c>
      <c r="K4872" s="1">
        <v>0</v>
      </c>
      <c r="L4872" s="1">
        <v>0</v>
      </c>
      <c r="M4872" s="1">
        <v>0</v>
      </c>
      <c r="N4872" s="1">
        <v>0</v>
      </c>
      <c r="O4872" s="1">
        <v>5100</v>
      </c>
      <c r="P4872" t="s">
        <v>15358</v>
      </c>
      <c r="Q4872" s="2">
        <v>244458</v>
      </c>
      <c r="R4872" t="s">
        <v>55</v>
      </c>
      <c r="S4872">
        <v>0</v>
      </c>
      <c r="T4872" t="s">
        <v>56</v>
      </c>
      <c r="U4872" t="s">
        <v>57</v>
      </c>
      <c r="V4872" s="1">
        <v>2500</v>
      </c>
      <c r="W4872" s="1">
        <v>0</v>
      </c>
      <c r="X4872" s="1">
        <v>0</v>
      </c>
      <c r="AA4872" t="s">
        <v>58</v>
      </c>
      <c r="AB4872" s="1">
        <v>0</v>
      </c>
      <c r="AC4872" s="4">
        <f>IF(ISNUMBER(MATCH(AD4872, $AD$2:AD4871, 0)), INDEX($AC$2:AC4871, MATCH(AD4872, $AD$2:AD4871, 0)), MAX($AC$2:AC4871)+1)</f>
        <v>1</v>
      </c>
      <c r="AD4872" t="str">
        <f t="shared" ref="AD4872:AD4935" si="231">T4872&amp;"-"&amp;U4872</f>
        <v>ท่าลี่-กองลอย</v>
      </c>
      <c r="AE4872" t="s">
        <v>55</v>
      </c>
      <c r="AF4872" s="1">
        <v>0</v>
      </c>
      <c r="AG4872" s="1">
        <v>0</v>
      </c>
      <c r="AH4872" s="1">
        <v>0</v>
      </c>
      <c r="AI4872" t="s">
        <v>15359</v>
      </c>
      <c r="AJ4872" s="1">
        <v>1</v>
      </c>
      <c r="AK4872" s="1">
        <v>0</v>
      </c>
      <c r="AL4872" s="1">
        <v>0</v>
      </c>
      <c r="AM4872" s="1">
        <v>0</v>
      </c>
      <c r="AN4872" s="1">
        <v>0</v>
      </c>
      <c r="AO4872" s="1">
        <v>0</v>
      </c>
      <c r="AP4872" s="1">
        <v>0</v>
      </c>
      <c r="AQ4872" s="1">
        <v>0</v>
      </c>
      <c r="AR4872" s="1">
        <v>13983</v>
      </c>
      <c r="AS4872" s="1">
        <v>51.529531249999998</v>
      </c>
      <c r="AT4872" s="1">
        <f>Table1[[#This Row],[รวมต้นทุนค่าเดินทาง]]+Table1[[#This Row],[รวมต้นทุนค่าซ่อม]]+Table1[[#This Row],[รวมค่าเสื่อม]]</f>
        <v>15662.133697916666</v>
      </c>
      <c r="AU4872" s="1">
        <f t="shared" si="229"/>
        <v>13953.293816562818</v>
      </c>
      <c r="AV4872" s="1" t="str" cm="1">
        <f t="array" ref="AV4872">IF(AC4872&lt;4, "เก็บ", IF(OR(AT4872 &lt; PERCENTILE(IF($AC$2:$AC$5092=AC4872, $AT$2:$AT$5092), 0.25) - 1.5 * (PERCENTILE(IF($AC$2:$AC$5092=AC4872, $AT$2:$AT$5092), 0.75) - PERCENTILE(IF($AC$2:$AC$5092=AC4872, $AT$2:$AT$5092), 0.25)), AT4872 &gt; PERCENTILE(IF($AC$2:$AC$5092=AC4872, $AT$2:$AT$5092), 0.75) + 1.5 * (PERCENTILE(IF($AC$2:$AC$5092=AC4872, $AT$2:$AT$5092), 0.75) - PERCENTILE(IF($AC$2:$AC$5092=AC4872, $AT$2:$AT$5092), 0.25))), "ตัด", "เก็บ"))</f>
        <v>เก็บ</v>
      </c>
      <c r="AW4872" s="1">
        <f t="shared" si="230"/>
        <v>13953.293816562818</v>
      </c>
      <c r="AX4872" s="1">
        <v>14426.372718098486</v>
      </c>
      <c r="AY4872" s="1">
        <v>1627.6041666666667</v>
      </c>
    </row>
    <row r="4873" spans="1:51" x14ac:dyDescent="0.2">
      <c r="A4873" s="3">
        <v>46131</v>
      </c>
      <c r="B4873">
        <v>46131</v>
      </c>
      <c r="C4873" t="s">
        <v>15360</v>
      </c>
      <c r="D4873" t="s">
        <v>66</v>
      </c>
      <c r="E4873" t="s">
        <v>148</v>
      </c>
      <c r="F4873" t="s">
        <v>547</v>
      </c>
      <c r="G4873" s="1">
        <v>0</v>
      </c>
      <c r="H4873" s="1">
        <v>0</v>
      </c>
      <c r="I4873" s="1">
        <v>1150</v>
      </c>
      <c r="J4873" s="1">
        <v>0</v>
      </c>
      <c r="K4873" s="1">
        <v>0</v>
      </c>
      <c r="L4873" s="1">
        <v>0</v>
      </c>
      <c r="M4873" s="1">
        <v>0</v>
      </c>
      <c r="N4873" s="1">
        <v>0</v>
      </c>
      <c r="O4873" s="1">
        <v>1715</v>
      </c>
      <c r="P4873" t="s">
        <v>15361</v>
      </c>
      <c r="Q4873" s="2">
        <v>244459</v>
      </c>
      <c r="R4873" t="s">
        <v>55</v>
      </c>
      <c r="S4873">
        <v>0</v>
      </c>
      <c r="T4873" t="s">
        <v>114</v>
      </c>
      <c r="U4873" t="s">
        <v>254</v>
      </c>
      <c r="V4873" s="1">
        <v>0</v>
      </c>
      <c r="W4873" s="1">
        <v>2302</v>
      </c>
      <c r="X4873" s="1">
        <v>565</v>
      </c>
      <c r="Y4873" t="s">
        <v>114</v>
      </c>
      <c r="Z4873" t="s">
        <v>254</v>
      </c>
      <c r="AA4873" t="s">
        <v>15362</v>
      </c>
      <c r="AB4873" s="1">
        <v>0</v>
      </c>
      <c r="AC4873" s="4">
        <f>IF(ISNUMBER(MATCH(AD4873, $AD$2:AD4872, 0)), INDEX($AC$2:AC4872, MATCH(AD4873, $AD$2:AD4872, 0)), MAX($AC$2:AC4872)+1)</f>
        <v>54</v>
      </c>
      <c r="AD4873" t="str">
        <f t="shared" si="231"/>
        <v>แม่สาย-ลำปาง</v>
      </c>
      <c r="AE4873" t="s">
        <v>55</v>
      </c>
      <c r="AF4873" s="1">
        <v>0</v>
      </c>
      <c r="AG4873" s="1">
        <v>0</v>
      </c>
      <c r="AH4873" s="1">
        <v>0</v>
      </c>
      <c r="AI4873" t="s">
        <v>15363</v>
      </c>
      <c r="AJ4873" s="1">
        <v>1</v>
      </c>
      <c r="AK4873" s="1">
        <v>0</v>
      </c>
      <c r="AL4873" s="1">
        <v>0</v>
      </c>
      <c r="AM4873" s="1">
        <v>0</v>
      </c>
      <c r="AN4873" s="1">
        <v>0</v>
      </c>
      <c r="AO4873" s="1">
        <v>0</v>
      </c>
      <c r="AP4873" s="1">
        <v>0</v>
      </c>
      <c r="AQ4873" s="1">
        <v>0</v>
      </c>
      <c r="AR4873" s="1">
        <v>4017</v>
      </c>
      <c r="AS4873" s="1">
        <v>1908.9949999999999</v>
      </c>
      <c r="AT4873" s="1">
        <f>Table1[[#This Row],[รวมต้นทุนค่าเดินทาง]]+Table1[[#This Row],[รวมต้นทุนค่าซ่อม]]+Table1[[#This Row],[รวมค่าเสื่อม]]</f>
        <v>7086.7092857142852</v>
      </c>
      <c r="AU4873" s="1">
        <f t="shared" si="229"/>
        <v>4347.8986657394307</v>
      </c>
      <c r="AV4873" s="1" t="str" cm="1">
        <f t="array" ref="AV4873">IF(AC4873&lt;4, "เก็บ", IF(OR(AT4873 &lt; PERCENTILE(IF($AC$2:$AC$5092=AC4873, $AT$2:$AT$5092), 0.25) - 1.5 * (PERCENTILE(IF($AC$2:$AC$5092=AC4873, $AT$2:$AT$5092), 0.75) - PERCENTILE(IF($AC$2:$AC$5092=AC4873, $AT$2:$AT$5092), 0.25)), AT4873 &gt; PERCENTILE(IF($AC$2:$AC$5092=AC4873, $AT$2:$AT$5092), 0.75) + 1.5 * (PERCENTILE(IF($AC$2:$AC$5092=AC4873, $AT$2:$AT$5092), 0.75) - PERCENTILE(IF($AC$2:$AC$5092=AC4873, $AT$2:$AT$5092), 0.25))), "ตัด", "เก็บ"))</f>
        <v>ตัด</v>
      </c>
      <c r="AW4873" s="1">
        <f t="shared" si="230"/>
        <v>4438.7787792088429</v>
      </c>
      <c r="AX4873" s="1">
        <v>3942.6502052729861</v>
      </c>
      <c r="AY4873" s="1">
        <v>1160.7142857142858</v>
      </c>
    </row>
    <row r="4874" spans="1:51" x14ac:dyDescent="0.2">
      <c r="A4874" s="3">
        <v>46132</v>
      </c>
      <c r="B4874">
        <v>46132</v>
      </c>
      <c r="C4874" t="s">
        <v>15364</v>
      </c>
      <c r="D4874" t="s">
        <v>51</v>
      </c>
      <c r="E4874" t="s">
        <v>61</v>
      </c>
      <c r="F4874" t="s">
        <v>15195</v>
      </c>
      <c r="G4874" s="1">
        <v>3200</v>
      </c>
      <c r="H4874" s="1">
        <v>6383</v>
      </c>
      <c r="I4874" s="1">
        <v>1900</v>
      </c>
      <c r="J4874" s="1">
        <v>0</v>
      </c>
      <c r="K4874" s="1">
        <v>0</v>
      </c>
      <c r="L4874" s="1">
        <v>0</v>
      </c>
      <c r="M4874" s="1">
        <v>0</v>
      </c>
      <c r="N4874" s="1">
        <v>0</v>
      </c>
      <c r="O4874" s="1">
        <v>5100</v>
      </c>
      <c r="P4874" t="s">
        <v>15365</v>
      </c>
      <c r="Q4874" s="2">
        <v>244459</v>
      </c>
      <c r="R4874" t="s">
        <v>55</v>
      </c>
      <c r="S4874">
        <v>0</v>
      </c>
      <c r="T4874" t="s">
        <v>71</v>
      </c>
      <c r="U4874" t="s">
        <v>57</v>
      </c>
      <c r="V4874" s="1">
        <v>2500</v>
      </c>
      <c r="W4874" s="1">
        <v>0</v>
      </c>
      <c r="X4874" s="1">
        <v>0</v>
      </c>
      <c r="AA4874" t="s">
        <v>58</v>
      </c>
      <c r="AB4874" s="1">
        <v>0</v>
      </c>
      <c r="AC4874" s="4">
        <f>IF(ISNUMBER(MATCH(AD4874, $AD$2:AD4873, 0)), INDEX($AC$2:AC4873, MATCH(AD4874, $AD$2:AD4873, 0)), MAX($AC$2:AC4873)+1)</f>
        <v>10</v>
      </c>
      <c r="AD4874" t="str">
        <f t="shared" si="231"/>
        <v>เชียงใหม่-กองลอย</v>
      </c>
      <c r="AE4874" t="s">
        <v>55</v>
      </c>
      <c r="AF4874" s="1">
        <v>0</v>
      </c>
      <c r="AG4874" s="1">
        <v>0</v>
      </c>
      <c r="AH4874" s="1">
        <v>0</v>
      </c>
      <c r="AI4874" t="s">
        <v>15366</v>
      </c>
      <c r="AJ4874" s="1">
        <v>1</v>
      </c>
      <c r="AK4874" s="1">
        <v>0</v>
      </c>
      <c r="AL4874" s="1">
        <v>0</v>
      </c>
      <c r="AM4874" s="1">
        <v>0</v>
      </c>
      <c r="AN4874" s="1">
        <v>0</v>
      </c>
      <c r="AO4874" s="1">
        <v>0</v>
      </c>
      <c r="AP4874" s="1">
        <v>0</v>
      </c>
      <c r="AQ4874" s="1">
        <v>0</v>
      </c>
      <c r="AR4874" s="1">
        <v>13983</v>
      </c>
      <c r="AS4874" s="1">
        <v>0</v>
      </c>
      <c r="AT4874" s="1">
        <f>Table1[[#This Row],[รวมต้นทุนค่าเดินทาง]]+Table1[[#This Row],[รวมต้นทุนค่าซ่อม]]+Table1[[#This Row],[รวมค่าเสื่อม]]</f>
        <v>15758.568181818182</v>
      </c>
      <c r="AU4874" s="1">
        <f t="shared" si="229"/>
        <v>14957.32855761775</v>
      </c>
      <c r="AV4874" s="1" t="str" cm="1">
        <f t="array" ref="AV4874">IF(AC4874&lt;4, "เก็บ", IF(OR(AT4874 &lt; PERCENTILE(IF($AC$2:$AC$5092=AC4874, $AT$2:$AT$5092), 0.25) - 1.5 * (PERCENTILE(IF($AC$2:$AC$5092=AC4874, $AT$2:$AT$5092), 0.75) - PERCENTILE(IF($AC$2:$AC$5092=AC4874, $AT$2:$AT$5092), 0.25)), AT4874 &gt; PERCENTILE(IF($AC$2:$AC$5092=AC4874, $AT$2:$AT$5092), 0.75) + 1.5 * (PERCENTILE(IF($AC$2:$AC$5092=AC4874, $AT$2:$AT$5092), 0.75) - PERCENTILE(IF($AC$2:$AC$5092=AC4874, $AT$2:$AT$5092), 0.25))), "ตัด", "เก็บ"))</f>
        <v>เก็บ</v>
      </c>
      <c r="AW4874" s="1">
        <f t="shared" si="230"/>
        <v>14419.089162907676</v>
      </c>
      <c r="AX4874" s="1">
        <v>15077.196593123563</v>
      </c>
      <c r="AY4874" s="1">
        <v>1775.5681818181818</v>
      </c>
    </row>
    <row r="4875" spans="1:51" x14ac:dyDescent="0.2">
      <c r="A4875" s="3">
        <v>46132</v>
      </c>
      <c r="B4875">
        <v>46132</v>
      </c>
      <c r="C4875" t="s">
        <v>15367</v>
      </c>
      <c r="D4875" t="s">
        <v>51</v>
      </c>
      <c r="E4875" t="s">
        <v>61</v>
      </c>
      <c r="F4875" t="s">
        <v>299</v>
      </c>
      <c r="G4875" s="1">
        <v>4700</v>
      </c>
      <c r="H4875" s="1">
        <v>5883</v>
      </c>
      <c r="I4875" s="1">
        <v>1900</v>
      </c>
      <c r="J4875" s="1">
        <v>0</v>
      </c>
      <c r="K4875" s="1">
        <v>0</v>
      </c>
      <c r="L4875" s="1">
        <v>0</v>
      </c>
      <c r="M4875" s="1">
        <v>0</v>
      </c>
      <c r="N4875" s="1">
        <v>0</v>
      </c>
      <c r="O4875" s="1">
        <v>6600</v>
      </c>
      <c r="P4875" t="s">
        <v>15368</v>
      </c>
      <c r="Q4875" s="2">
        <v>244459</v>
      </c>
      <c r="R4875" t="s">
        <v>55</v>
      </c>
      <c r="S4875">
        <v>0</v>
      </c>
      <c r="T4875" t="s">
        <v>56</v>
      </c>
      <c r="U4875" t="s">
        <v>57</v>
      </c>
      <c r="V4875" s="1">
        <v>2500</v>
      </c>
      <c r="W4875" s="1">
        <v>0</v>
      </c>
      <c r="X4875" s="1">
        <v>0</v>
      </c>
      <c r="AA4875" t="s">
        <v>58</v>
      </c>
      <c r="AB4875" s="1">
        <v>0</v>
      </c>
      <c r="AC4875" s="4">
        <f>IF(ISNUMBER(MATCH(AD4875, $AD$2:AD4874, 0)), INDEX($AC$2:AC4874, MATCH(AD4875, $AD$2:AD4874, 0)), MAX($AC$2:AC4874)+1)</f>
        <v>1</v>
      </c>
      <c r="AD4875" t="str">
        <f t="shared" si="231"/>
        <v>ท่าลี่-กองลอย</v>
      </c>
      <c r="AE4875" t="s">
        <v>55</v>
      </c>
      <c r="AF4875" s="1">
        <v>0</v>
      </c>
      <c r="AG4875" s="1">
        <v>0</v>
      </c>
      <c r="AH4875" s="1">
        <v>0</v>
      </c>
      <c r="AI4875" t="s">
        <v>15369</v>
      </c>
      <c r="AJ4875" s="1">
        <v>1</v>
      </c>
      <c r="AK4875" s="1">
        <v>0</v>
      </c>
      <c r="AL4875" s="1">
        <v>0</v>
      </c>
      <c r="AM4875" s="1">
        <v>0</v>
      </c>
      <c r="AN4875" s="1">
        <v>0</v>
      </c>
      <c r="AO4875" s="1">
        <v>0</v>
      </c>
      <c r="AP4875" s="1">
        <v>0</v>
      </c>
      <c r="AQ4875" s="1">
        <v>0</v>
      </c>
      <c r="AR4875" s="1">
        <v>14983</v>
      </c>
      <c r="AS4875" s="1">
        <v>27.174852941176471</v>
      </c>
      <c r="AT4875" s="1">
        <f>Table1[[#This Row],[รวมต้นทุนค่าเดินทาง]]+Table1[[#This Row],[รวมต้นทุนค่าซ่อม]]+Table1[[#This Row],[รวมค่าเสื่อม]]</f>
        <v>16593.789717806041</v>
      </c>
      <c r="AU4875" s="1">
        <f t="shared" si="229"/>
        <v>13953.293816562818</v>
      </c>
      <c r="AV4875" s="1" t="str" cm="1">
        <f t="array" ref="AV4875">IF(AC4875&lt;4, "เก็บ", IF(OR(AT4875 &lt; PERCENTILE(IF($AC$2:$AC$5092=AC4875, $AT$2:$AT$5092), 0.25) - 1.5 * (PERCENTILE(IF($AC$2:$AC$5092=AC4875, $AT$2:$AT$5092), 0.75) - PERCENTILE(IF($AC$2:$AC$5092=AC4875, $AT$2:$AT$5092), 0.25)), AT4875 &gt; PERCENTILE(IF($AC$2:$AC$5092=AC4875, $AT$2:$AT$5092), 0.75) + 1.5 * (PERCENTILE(IF($AC$2:$AC$5092=AC4875, $AT$2:$AT$5092), 0.75) - PERCENTILE(IF($AC$2:$AC$5092=AC4875, $AT$2:$AT$5092), 0.25))), "ตัด", "เก็บ"))</f>
        <v>เก็บ</v>
      </c>
      <c r="AW4875" s="1">
        <f t="shared" si="230"/>
        <v>13953.293816562818</v>
      </c>
      <c r="AX4875" s="1">
        <v>14426.372718098486</v>
      </c>
      <c r="AY4875" s="1">
        <v>1583.6148648648648</v>
      </c>
    </row>
    <row r="4876" spans="1:51" x14ac:dyDescent="0.2">
      <c r="A4876" s="3">
        <v>46132</v>
      </c>
      <c r="B4876">
        <v>46132</v>
      </c>
      <c r="C4876" t="s">
        <v>15370</v>
      </c>
      <c r="D4876" t="s">
        <v>66</v>
      </c>
      <c r="E4876" t="s">
        <v>124</v>
      </c>
      <c r="F4876" t="s">
        <v>529</v>
      </c>
      <c r="G4876" s="1">
        <v>0</v>
      </c>
      <c r="H4876" s="1">
        <v>1129</v>
      </c>
      <c r="I4876" s="1">
        <v>400</v>
      </c>
      <c r="J4876" s="1">
        <v>0</v>
      </c>
      <c r="K4876" s="1">
        <v>0</v>
      </c>
      <c r="L4876" s="1">
        <v>0</v>
      </c>
      <c r="M4876" s="1">
        <v>0</v>
      </c>
      <c r="N4876" s="1">
        <v>0</v>
      </c>
      <c r="O4876" s="1">
        <v>400</v>
      </c>
      <c r="P4876" t="s">
        <v>15371</v>
      </c>
      <c r="Q4876" s="2">
        <v>244459</v>
      </c>
      <c r="R4876" t="s">
        <v>70</v>
      </c>
      <c r="S4876">
        <v>0</v>
      </c>
      <c r="T4876" t="s">
        <v>254</v>
      </c>
      <c r="U4876" t="s">
        <v>93</v>
      </c>
      <c r="V4876" s="1">
        <v>0</v>
      </c>
      <c r="W4876" s="1">
        <v>0</v>
      </c>
      <c r="X4876" s="1">
        <v>0</v>
      </c>
      <c r="AA4876" t="s">
        <v>58</v>
      </c>
      <c r="AB4876" s="1">
        <v>0</v>
      </c>
      <c r="AC4876" s="4">
        <f>IF(ISNUMBER(MATCH(AD4876, $AD$2:AD4875, 0)), INDEX($AC$2:AC4875, MATCH(AD4876, $AD$2:AD4875, 0)), MAX($AC$2:AC4875)+1)</f>
        <v>14</v>
      </c>
      <c r="AD4876" t="str">
        <f t="shared" si="231"/>
        <v>ลำปาง-ตลาดไท</v>
      </c>
      <c r="AE4876" t="s">
        <v>73</v>
      </c>
      <c r="AF4876" s="1">
        <v>0</v>
      </c>
      <c r="AG4876" s="1">
        <v>0</v>
      </c>
      <c r="AH4876" s="1">
        <v>0</v>
      </c>
      <c r="AI4876" t="s">
        <v>15372</v>
      </c>
      <c r="AJ4876" s="1">
        <v>1</v>
      </c>
      <c r="AK4876" s="1">
        <v>620</v>
      </c>
      <c r="AL4876" s="1">
        <v>620</v>
      </c>
      <c r="AM4876" s="1">
        <v>1</v>
      </c>
      <c r="AN4876" s="1">
        <v>0</v>
      </c>
      <c r="AO4876" s="1">
        <v>0</v>
      </c>
      <c r="AP4876" s="1">
        <v>0</v>
      </c>
      <c r="AQ4876" s="1">
        <v>0</v>
      </c>
      <c r="AR4876" s="1">
        <v>1529</v>
      </c>
      <c r="AS4876" s="1">
        <v>85.640792194946499</v>
      </c>
      <c r="AT4876" s="1">
        <f>Table1[[#This Row],[รวมต้นทุนค่าเดินทาง]]+Table1[[#This Row],[รวมต้นทุนค่าซ่อม]]+Table1[[#This Row],[รวมค่าเสื่อม]]</f>
        <v>3186.5392884355479</v>
      </c>
      <c r="AU4876" s="1" t="e">
        <f t="shared" si="229"/>
        <v>#N/A</v>
      </c>
      <c r="AV4876" s="1" t="e" cm="1">
        <f t="array" ref="AV4876">IF(AC4876&lt;4, "เก็บ", IF(OR(AT4876 &lt; PERCENTILE(IF($AC$2:$AC$5092=AC4876, $AT$2:$AT$5092), 0.25) - 1.5 * (PERCENTILE(IF($AC$2:$AC$5092=AC4876, $AT$2:$AT$5092), 0.75) - PERCENTILE(IF($AC$2:$AC$5092=AC4876, $AT$2:$AT$5092), 0.25)), AT4876 &gt; PERCENTILE(IF($AC$2:$AC$5092=AC4876, $AT$2:$AT$5092), 0.75) + 1.5 * (PERCENTILE(IF($AC$2:$AC$5092=AC4876, $AT$2:$AT$5092), 0.75) - PERCENTILE(IF($AC$2:$AC$5092=AC4876, $AT$2:$AT$5092), 0.25))), "ตัด", "เก็บ"))</f>
        <v>#N/A</v>
      </c>
      <c r="AW4876" s="1" t="e">
        <f t="shared" si="230"/>
        <v>#DIV/0!</v>
      </c>
      <c r="AX4876" s="1">
        <v>2411.9362516169685</v>
      </c>
      <c r="AY4876" s="1">
        <v>1571.8984962406016</v>
      </c>
    </row>
    <row r="4877" spans="1:51" x14ac:dyDescent="0.2">
      <c r="A4877" s="3">
        <v>46132</v>
      </c>
      <c r="B4877">
        <v>46132</v>
      </c>
      <c r="C4877" t="s">
        <v>15373</v>
      </c>
      <c r="D4877" t="s">
        <v>66</v>
      </c>
      <c r="E4877" t="s">
        <v>124</v>
      </c>
      <c r="F4877" t="s">
        <v>1988</v>
      </c>
      <c r="G4877" s="1">
        <v>0</v>
      </c>
      <c r="H4877" s="1">
        <v>1433</v>
      </c>
      <c r="I4877" s="1">
        <v>500</v>
      </c>
      <c r="J4877" s="1">
        <v>0</v>
      </c>
      <c r="K4877" s="1">
        <v>0</v>
      </c>
      <c r="L4877" s="1">
        <v>0</v>
      </c>
      <c r="M4877" s="1">
        <v>0</v>
      </c>
      <c r="N4877" s="1">
        <v>0</v>
      </c>
      <c r="O4877" s="1">
        <v>500</v>
      </c>
      <c r="P4877" t="s">
        <v>15374</v>
      </c>
      <c r="Q4877" s="2">
        <v>244459</v>
      </c>
      <c r="R4877" t="s">
        <v>70</v>
      </c>
      <c r="S4877">
        <v>0</v>
      </c>
      <c r="T4877" t="s">
        <v>101</v>
      </c>
      <c r="U4877" t="s">
        <v>93</v>
      </c>
      <c r="V4877" s="1">
        <v>0</v>
      </c>
      <c r="W4877" s="1">
        <v>0</v>
      </c>
      <c r="X4877" s="1">
        <v>0</v>
      </c>
      <c r="AA4877" t="s">
        <v>58</v>
      </c>
      <c r="AB4877" s="1">
        <v>0</v>
      </c>
      <c r="AC4877" s="4">
        <f>IF(ISNUMBER(MATCH(AD4877, $AD$2:AD4876, 0)), INDEX($AC$2:AC4876, MATCH(AD4877, $AD$2:AD4876, 0)), MAX($AC$2:AC4876)+1)</f>
        <v>53</v>
      </c>
      <c r="AD4877" t="str">
        <f t="shared" si="231"/>
        <v>พะเยา-ตลาดไท</v>
      </c>
      <c r="AE4877" t="s">
        <v>73</v>
      </c>
      <c r="AF4877" s="1">
        <v>0</v>
      </c>
      <c r="AG4877" s="1">
        <v>0</v>
      </c>
      <c r="AH4877" s="1">
        <v>0</v>
      </c>
      <c r="AI4877" t="s">
        <v>15375</v>
      </c>
      <c r="AJ4877" s="1">
        <v>1</v>
      </c>
      <c r="AK4877" s="1">
        <v>706</v>
      </c>
      <c r="AL4877" s="1">
        <v>706</v>
      </c>
      <c r="AM4877" s="1">
        <v>1</v>
      </c>
      <c r="AN4877" s="1">
        <v>0</v>
      </c>
      <c r="AO4877" s="1">
        <v>0</v>
      </c>
      <c r="AP4877" s="1">
        <v>0</v>
      </c>
      <c r="AQ4877" s="1">
        <v>0</v>
      </c>
      <c r="AR4877" s="1">
        <v>1933</v>
      </c>
      <c r="AS4877" s="1">
        <v>90.556770833333346</v>
      </c>
      <c r="AT4877" s="1">
        <f>Table1[[#This Row],[รวมต้นทุนค่าเดินทาง]]+Table1[[#This Row],[รวมต้นทุนค่าซ่อม]]+Table1[[#This Row],[รวมค่าเสื่อม]]</f>
        <v>3455.23856240242</v>
      </c>
      <c r="AU4877" s="1">
        <f t="shared" si="229"/>
        <v>5556.3451863971432</v>
      </c>
      <c r="AV4877" s="1" t="str" cm="1">
        <f t="array" ref="AV4877">IF(AC4877&lt;4, "เก็บ", IF(OR(AT4877 &lt; PERCENTILE(IF($AC$2:$AC$5092=AC4877, $AT$2:$AT$5092), 0.25) - 1.5 * (PERCENTILE(IF($AC$2:$AC$5092=AC4877, $AT$2:$AT$5092), 0.75) - PERCENTILE(IF($AC$2:$AC$5092=AC4877, $AT$2:$AT$5092), 0.25)), AT4877 &gt; PERCENTILE(IF($AC$2:$AC$5092=AC4877, $AT$2:$AT$5092), 0.75) + 1.5 * (PERCENTILE(IF($AC$2:$AC$5092=AC4877, $AT$2:$AT$5092), 0.75) - PERCENTILE(IF($AC$2:$AC$5092=AC4877, $AT$2:$AT$5092), 0.25))), "ตัด", "เก็บ"))</f>
        <v>เก็บ</v>
      </c>
      <c r="AW4877" s="1">
        <f t="shared" si="230"/>
        <v>5282.7291214311672</v>
      </c>
      <c r="AX4877" s="1">
        <v>3832.4469144192008</v>
      </c>
      <c r="AY4877" s="1">
        <v>1431.6817915690867</v>
      </c>
    </row>
    <row r="4878" spans="1:51" x14ac:dyDescent="0.2">
      <c r="A4878" s="3">
        <v>46132</v>
      </c>
      <c r="B4878">
        <v>46132</v>
      </c>
      <c r="C4878" t="s">
        <v>15376</v>
      </c>
      <c r="D4878" t="s">
        <v>66</v>
      </c>
      <c r="E4878" t="s">
        <v>124</v>
      </c>
      <c r="F4878" t="s">
        <v>388</v>
      </c>
      <c r="G4878" s="1">
        <v>0</v>
      </c>
      <c r="H4878" s="1">
        <v>1042</v>
      </c>
      <c r="I4878" s="1">
        <v>400</v>
      </c>
      <c r="J4878" s="1">
        <v>0</v>
      </c>
      <c r="K4878" s="1">
        <v>0</v>
      </c>
      <c r="L4878" s="1">
        <v>0</v>
      </c>
      <c r="M4878" s="1">
        <v>0</v>
      </c>
      <c r="N4878" s="1">
        <v>0</v>
      </c>
      <c r="O4878" s="1">
        <v>400</v>
      </c>
      <c r="P4878" t="s">
        <v>15377</v>
      </c>
      <c r="Q4878" s="2">
        <v>244459</v>
      </c>
      <c r="R4878" t="s">
        <v>70</v>
      </c>
      <c r="S4878">
        <v>0</v>
      </c>
      <c r="T4878" t="s">
        <v>88</v>
      </c>
      <c r="U4878" t="s">
        <v>93</v>
      </c>
      <c r="V4878" s="1">
        <v>0</v>
      </c>
      <c r="W4878" s="1">
        <v>0</v>
      </c>
      <c r="X4878" s="1">
        <v>0</v>
      </c>
      <c r="AA4878" t="s">
        <v>58</v>
      </c>
      <c r="AB4878" s="1">
        <v>0</v>
      </c>
      <c r="AC4878" s="4">
        <f>IF(ISNUMBER(MATCH(AD4878, $AD$2:AD4877, 0)), INDEX($AC$2:AC4877, MATCH(AD4878, $AD$2:AD4877, 0)), MAX($AC$2:AC4877)+1)</f>
        <v>51</v>
      </c>
      <c r="AD4878" t="str">
        <f t="shared" si="231"/>
        <v>แพร่-ตลาดไท</v>
      </c>
      <c r="AE4878" t="s">
        <v>73</v>
      </c>
      <c r="AF4878" s="1">
        <v>0</v>
      </c>
      <c r="AG4878" s="1">
        <v>0</v>
      </c>
      <c r="AH4878" s="1">
        <v>0</v>
      </c>
      <c r="AI4878" t="s">
        <v>15378</v>
      </c>
      <c r="AJ4878" s="1">
        <v>1</v>
      </c>
      <c r="AK4878" s="1">
        <v>572</v>
      </c>
      <c r="AL4878" s="1">
        <v>572</v>
      </c>
      <c r="AM4878" s="1">
        <v>1</v>
      </c>
      <c r="AN4878" s="1">
        <v>0</v>
      </c>
      <c r="AO4878" s="1">
        <v>0</v>
      </c>
      <c r="AP4878" s="1">
        <v>0</v>
      </c>
      <c r="AQ4878" s="1">
        <v>0</v>
      </c>
      <c r="AR4878" s="1">
        <v>1442</v>
      </c>
      <c r="AS4878" s="1">
        <v>359.37244152046782</v>
      </c>
      <c r="AT4878" s="1">
        <f>Table1[[#This Row],[รวมต้นทุนค่าเดินทาง]]+Table1[[#This Row],[รวมต้นทุนค่าซ่อม]]+Table1[[#This Row],[รวมค่าเสื่อม]]</f>
        <v>3316.9974415204679</v>
      </c>
      <c r="AU4878" s="1">
        <f t="shared" si="229"/>
        <v>4737.6107634746759</v>
      </c>
      <c r="AV4878" s="1" t="str" cm="1">
        <f t="array" ref="AV4878">IF(AC4878&lt;4, "เก็บ", IF(OR(AT4878 &lt; PERCENTILE(IF($AC$2:$AC$5092=AC4878, $AT$2:$AT$5092), 0.25) - 1.5 * (PERCENTILE(IF($AC$2:$AC$5092=AC4878, $AT$2:$AT$5092), 0.75) - PERCENTILE(IF($AC$2:$AC$5092=AC4878, $AT$2:$AT$5092), 0.25)), AT4878 &gt; PERCENTILE(IF($AC$2:$AC$5092=AC4878, $AT$2:$AT$5092), 0.75) + 1.5 * (PERCENTILE(IF($AC$2:$AC$5092=AC4878, $AT$2:$AT$5092), 0.75) - PERCENTILE(IF($AC$2:$AC$5092=AC4878, $AT$2:$AT$5092), 0.25))), "ตัด", "เก็บ"))</f>
        <v>เก็บ</v>
      </c>
      <c r="AW4878" s="1">
        <f t="shared" si="230"/>
        <v>4487.1668970521196</v>
      </c>
      <c r="AX4878" s="1">
        <v>3014.4338711558335</v>
      </c>
      <c r="AY4878" s="1">
        <v>1515.625</v>
      </c>
    </row>
    <row r="4879" spans="1:51" x14ac:dyDescent="0.2">
      <c r="A4879" s="3">
        <v>46132</v>
      </c>
      <c r="B4879">
        <v>46132</v>
      </c>
      <c r="C4879" t="s">
        <v>15379</v>
      </c>
      <c r="D4879" t="s">
        <v>66</v>
      </c>
      <c r="E4879" t="s">
        <v>67</v>
      </c>
      <c r="F4879" t="s">
        <v>665</v>
      </c>
      <c r="G4879" s="1">
        <v>1259</v>
      </c>
      <c r="H4879" s="1">
        <v>0</v>
      </c>
      <c r="I4879" s="1">
        <v>500</v>
      </c>
      <c r="J4879" s="1">
        <v>0</v>
      </c>
      <c r="K4879" s="1">
        <v>0</v>
      </c>
      <c r="L4879" s="1">
        <v>0</v>
      </c>
      <c r="M4879" s="1">
        <v>0</v>
      </c>
      <c r="N4879" s="1">
        <v>0</v>
      </c>
      <c r="O4879" s="1">
        <v>1759</v>
      </c>
      <c r="P4879" t="s">
        <v>15380</v>
      </c>
      <c r="Q4879" s="2">
        <v>244459</v>
      </c>
      <c r="R4879" t="s">
        <v>70</v>
      </c>
      <c r="S4879">
        <v>0</v>
      </c>
      <c r="T4879" t="s">
        <v>88</v>
      </c>
      <c r="U4879" t="s">
        <v>93</v>
      </c>
      <c r="V4879" s="1">
        <v>0</v>
      </c>
      <c r="W4879" s="1">
        <v>0</v>
      </c>
      <c r="X4879" s="1">
        <v>0</v>
      </c>
      <c r="AA4879" t="s">
        <v>58</v>
      </c>
      <c r="AB4879" s="1">
        <v>0</v>
      </c>
      <c r="AC4879" s="4">
        <f>IF(ISNUMBER(MATCH(AD4879, $AD$2:AD4878, 0)), INDEX($AC$2:AC4878, MATCH(AD4879, $AD$2:AD4878, 0)), MAX($AC$2:AC4878)+1)</f>
        <v>51</v>
      </c>
      <c r="AD4879" t="str">
        <f t="shared" si="231"/>
        <v>แพร่-ตลาดไท</v>
      </c>
      <c r="AE4879" t="s">
        <v>73</v>
      </c>
      <c r="AF4879" s="1">
        <v>0</v>
      </c>
      <c r="AG4879" s="1">
        <v>0</v>
      </c>
      <c r="AH4879" s="1">
        <v>0</v>
      </c>
      <c r="AI4879" t="s">
        <v>15381</v>
      </c>
      <c r="AJ4879" s="1">
        <v>1</v>
      </c>
      <c r="AK4879" s="1">
        <v>572</v>
      </c>
      <c r="AL4879" s="1">
        <v>572</v>
      </c>
      <c r="AM4879" s="1">
        <v>1</v>
      </c>
      <c r="AN4879" s="1">
        <v>0</v>
      </c>
      <c r="AO4879" s="1">
        <v>0</v>
      </c>
      <c r="AP4879" s="1">
        <v>0</v>
      </c>
      <c r="AQ4879" s="1">
        <v>0</v>
      </c>
      <c r="AR4879" s="1">
        <v>1759</v>
      </c>
      <c r="AS4879" s="1">
        <v>178.01422928368609</v>
      </c>
      <c r="AT4879" s="1">
        <f>Table1[[#This Row],[รวมต้นทุนค่าเดินทาง]]+Table1[[#This Row],[รวมต้นทุนค่าซ่อม]]+Table1[[#This Row],[รวมค่าเสื่อม]]</f>
        <v>3378.2221690711713</v>
      </c>
      <c r="AU4879" s="1">
        <f t="shared" si="229"/>
        <v>4737.6107634746759</v>
      </c>
      <c r="AV4879" s="1" t="str" cm="1">
        <f t="array" ref="AV4879">IF(AC4879&lt;4, "เก็บ", IF(OR(AT4879 &lt; PERCENTILE(IF($AC$2:$AC$5092=AC4879, $AT$2:$AT$5092), 0.25) - 1.5 * (PERCENTILE(IF($AC$2:$AC$5092=AC4879, $AT$2:$AT$5092), 0.75) - PERCENTILE(IF($AC$2:$AC$5092=AC4879, $AT$2:$AT$5092), 0.25)), AT4879 &gt; PERCENTILE(IF($AC$2:$AC$5092=AC4879, $AT$2:$AT$5092), 0.75) + 1.5 * (PERCENTILE(IF($AC$2:$AC$5092=AC4879, $AT$2:$AT$5092), 0.75) - PERCENTILE(IF($AC$2:$AC$5092=AC4879, $AT$2:$AT$5092), 0.25))), "ตัด", "เก็บ"))</f>
        <v>เก็บ</v>
      </c>
      <c r="AW4879" s="1">
        <f t="shared" si="230"/>
        <v>4487.1668970521196</v>
      </c>
      <c r="AX4879" s="1">
        <v>3014.4338711558335</v>
      </c>
      <c r="AY4879" s="1">
        <v>1441.2079397874852</v>
      </c>
    </row>
    <row r="4880" spans="1:51" x14ac:dyDescent="0.2">
      <c r="A4880" s="3">
        <v>46132</v>
      </c>
      <c r="B4880">
        <v>46132</v>
      </c>
      <c r="C4880" t="s">
        <v>15382</v>
      </c>
      <c r="D4880" t="s">
        <v>66</v>
      </c>
      <c r="E4880" t="s">
        <v>184</v>
      </c>
      <c r="F4880" t="s">
        <v>520</v>
      </c>
      <c r="G4880" s="1">
        <v>1674</v>
      </c>
      <c r="H4880" s="1">
        <v>0</v>
      </c>
      <c r="I4880" s="1">
        <v>0</v>
      </c>
      <c r="J4880" s="1">
        <v>0</v>
      </c>
      <c r="K4880" s="1">
        <v>0</v>
      </c>
      <c r="L4880" s="1">
        <v>0</v>
      </c>
      <c r="M4880" s="1">
        <v>0</v>
      </c>
      <c r="N4880" s="1">
        <v>0</v>
      </c>
      <c r="O4880" s="1">
        <v>1674</v>
      </c>
      <c r="P4880" t="s">
        <v>15383</v>
      </c>
      <c r="Q4880" s="2">
        <v>244459</v>
      </c>
      <c r="R4880" t="s">
        <v>55</v>
      </c>
      <c r="S4880">
        <v>0</v>
      </c>
      <c r="T4880" t="s">
        <v>114</v>
      </c>
      <c r="U4880" t="s">
        <v>71</v>
      </c>
      <c r="V4880" s="1">
        <v>0</v>
      </c>
      <c r="W4880" s="1">
        <v>2085</v>
      </c>
      <c r="X4880" s="1">
        <v>0</v>
      </c>
      <c r="Y4880" t="s">
        <v>114</v>
      </c>
      <c r="Z4880" t="s">
        <v>71</v>
      </c>
      <c r="AA4880" t="s">
        <v>58</v>
      </c>
      <c r="AB4880" s="1">
        <v>0</v>
      </c>
      <c r="AC4880" s="4">
        <f>IF(ISNUMBER(MATCH(AD4880, $AD$2:AD4879, 0)), INDEX($AC$2:AC4879, MATCH(AD4880, $AD$2:AD4879, 0)), MAX($AC$2:AC4879)+1)</f>
        <v>7</v>
      </c>
      <c r="AD4880" t="str">
        <f t="shared" si="231"/>
        <v>แม่สาย-เชียงใหม่</v>
      </c>
      <c r="AE4880" t="s">
        <v>55</v>
      </c>
      <c r="AF4880" s="1">
        <v>0</v>
      </c>
      <c r="AG4880" s="1">
        <v>0</v>
      </c>
      <c r="AH4880" s="1">
        <v>0</v>
      </c>
      <c r="AI4880" t="s">
        <v>15384</v>
      </c>
      <c r="AJ4880" s="1">
        <v>1</v>
      </c>
      <c r="AK4880" s="1">
        <v>0</v>
      </c>
      <c r="AL4880" s="1">
        <v>0</v>
      </c>
      <c r="AM4880" s="1">
        <v>0</v>
      </c>
      <c r="AN4880" s="1">
        <v>0</v>
      </c>
      <c r="AO4880" s="1">
        <v>0</v>
      </c>
      <c r="AP4880" s="1">
        <v>0</v>
      </c>
      <c r="AQ4880" s="1">
        <v>0</v>
      </c>
      <c r="AR4880" s="1">
        <v>3759</v>
      </c>
      <c r="AS4880" s="1">
        <v>415.80249999999995</v>
      </c>
      <c r="AT4880" s="1">
        <f>Table1[[#This Row],[รวมต้นทุนค่าเดินทาง]]+Table1[[#This Row],[รวมต้นทุนค่าซ่อม]]+Table1[[#This Row],[รวมค่าเสื่อม]]</f>
        <v>5655.0656578947364</v>
      </c>
      <c r="AU4880" s="1">
        <f t="shared" si="229"/>
        <v>4610.750953896033</v>
      </c>
      <c r="AV4880" s="1" t="str" cm="1">
        <f t="array" ref="AV4880">IF(AC4880&lt;4, "เก็บ", IF(OR(AT4880 &lt; PERCENTILE(IF($AC$2:$AC$5092=AC4880, $AT$2:$AT$5092), 0.25) - 1.5 * (PERCENTILE(IF($AC$2:$AC$5092=AC4880, $AT$2:$AT$5092), 0.75) - PERCENTILE(IF($AC$2:$AC$5092=AC4880, $AT$2:$AT$5092), 0.25)), AT4880 &gt; PERCENTILE(IF($AC$2:$AC$5092=AC4880, $AT$2:$AT$5092), 0.75) + 1.5 * (PERCENTILE(IF($AC$2:$AC$5092=AC4880, $AT$2:$AT$5092), 0.75) - PERCENTILE(IF($AC$2:$AC$5092=AC4880, $AT$2:$AT$5092), 0.25))), "ตัด", "เก็บ"))</f>
        <v>เก็บ</v>
      </c>
      <c r="AW4880" s="1">
        <f t="shared" si="230"/>
        <v>3940.0604671629926</v>
      </c>
      <c r="AX4880" s="1">
        <v>3152.7453177985908</v>
      </c>
      <c r="AY4880" s="1">
        <v>1480.2631578947369</v>
      </c>
    </row>
    <row r="4881" spans="1:51" x14ac:dyDescent="0.2">
      <c r="A4881" s="3">
        <v>46133</v>
      </c>
      <c r="B4881">
        <v>46133</v>
      </c>
      <c r="C4881" t="s">
        <v>15385</v>
      </c>
      <c r="D4881" t="s">
        <v>51</v>
      </c>
      <c r="E4881" t="s">
        <v>61</v>
      </c>
      <c r="F4881" t="s">
        <v>1217</v>
      </c>
      <c r="G4881" s="1">
        <v>3200</v>
      </c>
      <c r="H4881" s="1">
        <v>6165</v>
      </c>
      <c r="I4881" s="1">
        <v>1900</v>
      </c>
      <c r="J4881" s="1">
        <v>0</v>
      </c>
      <c r="K4881" s="1">
        <v>0</v>
      </c>
      <c r="L4881" s="1">
        <v>0</v>
      </c>
      <c r="M4881" s="1">
        <v>0</v>
      </c>
      <c r="N4881" s="1">
        <v>0</v>
      </c>
      <c r="O4881" s="1">
        <v>5100</v>
      </c>
      <c r="P4881" t="s">
        <v>15386</v>
      </c>
      <c r="Q4881" s="2">
        <v>244461</v>
      </c>
      <c r="R4881" t="s">
        <v>55</v>
      </c>
      <c r="S4881">
        <v>0</v>
      </c>
      <c r="T4881" t="s">
        <v>71</v>
      </c>
      <c r="U4881" t="s">
        <v>57</v>
      </c>
      <c r="V4881" s="1">
        <v>2500</v>
      </c>
      <c r="W4881" s="1">
        <v>0</v>
      </c>
      <c r="X4881" s="1">
        <v>0</v>
      </c>
      <c r="AA4881" t="s">
        <v>58</v>
      </c>
      <c r="AB4881" s="1">
        <v>0</v>
      </c>
      <c r="AC4881" s="4">
        <f>IF(ISNUMBER(MATCH(AD4881, $AD$2:AD4880, 0)), INDEX($AC$2:AC4880, MATCH(AD4881, $AD$2:AD4880, 0)), MAX($AC$2:AC4880)+1)</f>
        <v>10</v>
      </c>
      <c r="AD4881" t="str">
        <f t="shared" si="231"/>
        <v>เชียงใหม่-กองลอย</v>
      </c>
      <c r="AE4881" t="s">
        <v>55</v>
      </c>
      <c r="AF4881" s="1">
        <v>0</v>
      </c>
      <c r="AG4881" s="1">
        <v>0</v>
      </c>
      <c r="AH4881" s="1">
        <v>5517</v>
      </c>
      <c r="AI4881" t="s">
        <v>15387</v>
      </c>
      <c r="AJ4881" s="1">
        <v>1</v>
      </c>
      <c r="AK4881" s="1">
        <v>0</v>
      </c>
      <c r="AL4881" s="1">
        <v>0</v>
      </c>
      <c r="AM4881" s="1">
        <v>0</v>
      </c>
      <c r="AN4881" s="1">
        <v>0</v>
      </c>
      <c r="AO4881" s="1">
        <v>0</v>
      </c>
      <c r="AP4881" s="1">
        <v>0</v>
      </c>
      <c r="AQ4881" s="1">
        <v>0</v>
      </c>
      <c r="AR4881" s="1">
        <v>19282</v>
      </c>
      <c r="AS4881" s="1">
        <v>68.706041666666664</v>
      </c>
      <c r="AT4881" s="1">
        <f>Table1[[#This Row],[รวมต้นทุนค่าเดินทาง]]+Table1[[#This Row],[รวมต้นทุนค่าซ่อม]]+Table1[[#This Row],[รวมค่าเสื่อม]]</f>
        <v>21181.760729166668</v>
      </c>
      <c r="AU4881" s="1">
        <f t="shared" si="229"/>
        <v>14957.32855761775</v>
      </c>
      <c r="AV4881" s="1" t="str" cm="1">
        <f t="array" ref="AV4881">IF(AC4881&lt;4, "เก็บ", IF(OR(AT4881 &lt; PERCENTILE(IF($AC$2:$AC$5092=AC4881, $AT$2:$AT$5092), 0.25) - 1.5 * (PERCENTILE(IF($AC$2:$AC$5092=AC4881, $AT$2:$AT$5092), 0.75) - PERCENTILE(IF($AC$2:$AC$5092=AC4881, $AT$2:$AT$5092), 0.25)), AT4881 &gt; PERCENTILE(IF($AC$2:$AC$5092=AC4881, $AT$2:$AT$5092), 0.75) + 1.5 * (PERCENTILE(IF($AC$2:$AC$5092=AC4881, $AT$2:$AT$5092), 0.75) - PERCENTILE(IF($AC$2:$AC$5092=AC4881, $AT$2:$AT$5092), 0.25))), "ตัด", "เก็บ"))</f>
        <v>ตัด</v>
      </c>
      <c r="AW4881" s="1">
        <f t="shared" si="230"/>
        <v>14419.089162907676</v>
      </c>
      <c r="AX4881" s="1">
        <v>15077.196593123563</v>
      </c>
      <c r="AY4881" s="1">
        <v>1831.0546875</v>
      </c>
    </row>
    <row r="4882" spans="1:51" x14ac:dyDescent="0.2">
      <c r="A4882" s="3">
        <v>46133</v>
      </c>
      <c r="B4882">
        <v>46133</v>
      </c>
      <c r="C4882" t="s">
        <v>15388</v>
      </c>
      <c r="D4882" t="s">
        <v>66</v>
      </c>
      <c r="E4882" t="s">
        <v>124</v>
      </c>
      <c r="F4882" t="s">
        <v>431</v>
      </c>
      <c r="G4882" s="1">
        <v>1182</v>
      </c>
      <c r="H4882" s="1">
        <v>0</v>
      </c>
      <c r="I4882" s="1">
        <v>400</v>
      </c>
      <c r="J4882" s="1">
        <v>0</v>
      </c>
      <c r="K4882" s="1">
        <v>0</v>
      </c>
      <c r="L4882" s="1">
        <v>0</v>
      </c>
      <c r="M4882" s="1">
        <v>0</v>
      </c>
      <c r="N4882" s="1">
        <v>0</v>
      </c>
      <c r="O4882" s="1">
        <v>1582</v>
      </c>
      <c r="P4882" t="s">
        <v>15389</v>
      </c>
      <c r="Q4882" s="2">
        <v>244460</v>
      </c>
      <c r="R4882" t="s">
        <v>70</v>
      </c>
      <c r="S4882">
        <v>0</v>
      </c>
      <c r="T4882" t="s">
        <v>254</v>
      </c>
      <c r="U4882" t="s">
        <v>161</v>
      </c>
      <c r="V4882" s="1">
        <v>0</v>
      </c>
      <c r="W4882" s="1">
        <v>0</v>
      </c>
      <c r="X4882" s="1">
        <v>0</v>
      </c>
      <c r="AA4882" t="s">
        <v>58</v>
      </c>
      <c r="AB4882" s="1">
        <v>0</v>
      </c>
      <c r="AC4882" s="4">
        <f>IF(ISNUMBER(MATCH(AD4882, $AD$2:AD4881, 0)), INDEX($AC$2:AC4881, MATCH(AD4882, $AD$2:AD4881, 0)), MAX($AC$2:AC4881)+1)</f>
        <v>11</v>
      </c>
      <c r="AD4882" t="str">
        <f t="shared" si="231"/>
        <v>ลำปาง-พุทธมณฑลสาย 2</v>
      </c>
      <c r="AE4882" t="s">
        <v>73</v>
      </c>
      <c r="AF4882" s="1">
        <v>0</v>
      </c>
      <c r="AG4882" s="1">
        <v>0</v>
      </c>
      <c r="AH4882" s="1">
        <v>0</v>
      </c>
      <c r="AI4882" t="s">
        <v>15390</v>
      </c>
      <c r="AJ4882" s="1">
        <v>1</v>
      </c>
      <c r="AK4882" s="1">
        <v>720</v>
      </c>
      <c r="AL4882" s="1">
        <v>720</v>
      </c>
      <c r="AM4882" s="1">
        <v>1</v>
      </c>
      <c r="AN4882" s="1">
        <v>0</v>
      </c>
      <c r="AO4882" s="1">
        <v>0</v>
      </c>
      <c r="AP4882" s="1">
        <v>0</v>
      </c>
      <c r="AQ4882" s="1">
        <v>0</v>
      </c>
      <c r="AR4882" s="1">
        <v>1582</v>
      </c>
      <c r="AS4882" s="1">
        <v>280.73666666666668</v>
      </c>
      <c r="AT4882" s="1">
        <f>Table1[[#This Row],[รวมต้นทุนค่าเดินทาง]]+Table1[[#This Row],[รวมต้นทุนค่าซ่อม]]+Table1[[#This Row],[รวมค่าเสื่อม]]</f>
        <v>3518.1444188200426</v>
      </c>
      <c r="AU4882" s="1">
        <f t="shared" si="229"/>
        <v>4930.4097489270907</v>
      </c>
      <c r="AV4882" s="1" t="str" cm="1">
        <f t="array" ref="AV4882">IF(AC4882&lt;4, "เก็บ", IF(OR(AT4882 &lt; PERCENTILE(IF($AC$2:$AC$5092=AC4882, $AT$2:$AT$5092), 0.25) - 1.5 * (PERCENTILE(IF($AC$2:$AC$5092=AC4882, $AT$2:$AT$5092), 0.75) - PERCENTILE(IF($AC$2:$AC$5092=AC4882, $AT$2:$AT$5092), 0.25)), AT4882 &gt; PERCENTILE(IF($AC$2:$AC$5092=AC4882, $AT$2:$AT$5092), 0.75) + 1.5 * (PERCENTILE(IF($AC$2:$AC$5092=AC4882, $AT$2:$AT$5092), 0.75) - PERCENTILE(IF($AC$2:$AC$5092=AC4882, $AT$2:$AT$5092), 0.25))), "ตัด", "เก็บ"))</f>
        <v>เก็บ</v>
      </c>
      <c r="AW4882" s="1">
        <f t="shared" si="230"/>
        <v>4496.4734610911819</v>
      </c>
      <c r="AX4882" s="1">
        <v>2927.9145864762854</v>
      </c>
      <c r="AY4882" s="1">
        <v>1655.4077521533759</v>
      </c>
    </row>
    <row r="4883" spans="1:51" x14ac:dyDescent="0.2">
      <c r="A4883" s="3">
        <v>46133</v>
      </c>
      <c r="B4883">
        <v>46133</v>
      </c>
      <c r="C4883" t="s">
        <v>15391</v>
      </c>
      <c r="D4883" t="s">
        <v>66</v>
      </c>
      <c r="E4883" t="s">
        <v>124</v>
      </c>
      <c r="F4883" t="s">
        <v>125</v>
      </c>
      <c r="G4883" s="1">
        <v>0</v>
      </c>
      <c r="H4883" s="1">
        <v>1351</v>
      </c>
      <c r="I4883" s="1">
        <v>500</v>
      </c>
      <c r="J4883" s="1">
        <v>0</v>
      </c>
      <c r="K4883" s="1">
        <v>0</v>
      </c>
      <c r="L4883" s="1">
        <v>0</v>
      </c>
      <c r="M4883" s="1">
        <v>0</v>
      </c>
      <c r="N4883" s="1">
        <v>0</v>
      </c>
      <c r="O4883" s="1">
        <v>500</v>
      </c>
      <c r="P4883" t="s">
        <v>15392</v>
      </c>
      <c r="Q4883" s="2">
        <v>244460</v>
      </c>
      <c r="R4883" t="s">
        <v>70</v>
      </c>
      <c r="S4883">
        <v>0</v>
      </c>
      <c r="T4883" t="s">
        <v>71</v>
      </c>
      <c r="U4883" t="s">
        <v>72</v>
      </c>
      <c r="V4883" s="1">
        <v>0</v>
      </c>
      <c r="W4883" s="1">
        <v>0</v>
      </c>
      <c r="X4883" s="1">
        <v>0</v>
      </c>
      <c r="AA4883" t="s">
        <v>58</v>
      </c>
      <c r="AB4883" s="1">
        <v>0</v>
      </c>
      <c r="AC4883" s="4">
        <f>IF(ISNUMBER(MATCH(AD4883, $AD$2:AD4882, 0)), INDEX($AC$2:AC4882, MATCH(AD4883, $AD$2:AD4882, 0)), MAX($AC$2:AC4882)+1)</f>
        <v>2</v>
      </c>
      <c r="AD4883" t="str">
        <f t="shared" si="231"/>
        <v>เชียงใหม่-พุทธมณฑลสาย 5</v>
      </c>
      <c r="AE4883" t="s">
        <v>73</v>
      </c>
      <c r="AF4883" s="1">
        <v>0</v>
      </c>
      <c r="AG4883" s="1">
        <v>0</v>
      </c>
      <c r="AH4883" s="1">
        <v>0</v>
      </c>
      <c r="AI4883" t="s">
        <v>15393</v>
      </c>
      <c r="AJ4883" s="1">
        <v>1</v>
      </c>
      <c r="AK4883" s="1">
        <v>720</v>
      </c>
      <c r="AL4883" s="1">
        <v>720</v>
      </c>
      <c r="AM4883" s="1">
        <v>1</v>
      </c>
      <c r="AN4883" s="1">
        <v>0</v>
      </c>
      <c r="AO4883" s="1">
        <v>0</v>
      </c>
      <c r="AP4883" s="1">
        <v>0</v>
      </c>
      <c r="AQ4883" s="1">
        <v>0</v>
      </c>
      <c r="AR4883" s="1">
        <v>1851</v>
      </c>
      <c r="AS4883" s="1">
        <v>286.7298953611363</v>
      </c>
      <c r="AT4883" s="1">
        <f>Table1[[#This Row],[รวมต้นทุนค่าเดินทาง]]+Table1[[#This Row],[รวมต้นทุนค่าซ่อม]]+Table1[[#This Row],[รวมค่าเสื่อม]]</f>
        <v>4095.3497004240844</v>
      </c>
      <c r="AU4883" s="1">
        <f t="shared" si="229"/>
        <v>5026.5629662053279</v>
      </c>
      <c r="AV4883" s="1" t="str" cm="1">
        <f t="array" ref="AV4883">IF(AC4883&lt;4, "เก็บ", IF(OR(AT4883 &lt; PERCENTILE(IF($AC$2:$AC$5092=AC4883, $AT$2:$AT$5092), 0.25) - 1.5 * (PERCENTILE(IF($AC$2:$AC$5092=AC4883, $AT$2:$AT$5092), 0.75) - PERCENTILE(IF($AC$2:$AC$5092=AC4883, $AT$2:$AT$5092), 0.25)), AT4883 &gt; PERCENTILE(IF($AC$2:$AC$5092=AC4883, $AT$2:$AT$5092), 0.75) + 1.5 * (PERCENTILE(IF($AC$2:$AC$5092=AC4883, $AT$2:$AT$5092), 0.75) - PERCENTILE(IF($AC$2:$AC$5092=AC4883, $AT$2:$AT$5092), 0.25))), "ตัด", "เก็บ"))</f>
        <v>เก็บ</v>
      </c>
      <c r="AW4883" s="1">
        <f t="shared" si="230"/>
        <v>5026.5629662053279</v>
      </c>
      <c r="AX4883" s="1">
        <v>4064.5059139663294</v>
      </c>
      <c r="AY4883" s="1">
        <v>1957.6198050629482</v>
      </c>
    </row>
    <row r="4884" spans="1:51" x14ac:dyDescent="0.2">
      <c r="A4884" s="3">
        <v>46133</v>
      </c>
      <c r="B4884">
        <v>46133</v>
      </c>
      <c r="C4884" t="s">
        <v>15394</v>
      </c>
      <c r="D4884" t="s">
        <v>66</v>
      </c>
      <c r="E4884" t="s">
        <v>124</v>
      </c>
      <c r="F4884" t="s">
        <v>248</v>
      </c>
      <c r="G4884" s="1">
        <v>0</v>
      </c>
      <c r="H4884" s="1">
        <v>1309</v>
      </c>
      <c r="I4884" s="1">
        <v>400</v>
      </c>
      <c r="J4884" s="1">
        <v>0</v>
      </c>
      <c r="K4884" s="1">
        <v>0</v>
      </c>
      <c r="L4884" s="1">
        <v>0</v>
      </c>
      <c r="M4884" s="1">
        <v>0</v>
      </c>
      <c r="N4884" s="1">
        <v>0</v>
      </c>
      <c r="O4884" s="1">
        <v>400</v>
      </c>
      <c r="P4884" t="s">
        <v>15395</v>
      </c>
      <c r="Q4884" s="2">
        <v>244460</v>
      </c>
      <c r="R4884" t="s">
        <v>70</v>
      </c>
      <c r="S4884">
        <v>0</v>
      </c>
      <c r="T4884" t="s">
        <v>71</v>
      </c>
      <c r="U4884" t="s">
        <v>72</v>
      </c>
      <c r="V4884" s="1">
        <v>0</v>
      </c>
      <c r="W4884" s="1">
        <v>0</v>
      </c>
      <c r="X4884" s="1">
        <v>0</v>
      </c>
      <c r="AA4884" t="s">
        <v>58</v>
      </c>
      <c r="AB4884" s="1">
        <v>0</v>
      </c>
      <c r="AC4884" s="4">
        <f>IF(ISNUMBER(MATCH(AD4884, $AD$2:AD4883, 0)), INDEX($AC$2:AC4883, MATCH(AD4884, $AD$2:AD4883, 0)), MAX($AC$2:AC4883)+1)</f>
        <v>2</v>
      </c>
      <c r="AD4884" t="str">
        <f t="shared" si="231"/>
        <v>เชียงใหม่-พุทธมณฑลสาย 5</v>
      </c>
      <c r="AE4884" t="s">
        <v>73</v>
      </c>
      <c r="AF4884" s="1">
        <v>0</v>
      </c>
      <c r="AG4884" s="1">
        <v>0</v>
      </c>
      <c r="AH4884" s="1">
        <v>0</v>
      </c>
      <c r="AI4884" t="s">
        <v>15396</v>
      </c>
      <c r="AJ4884" s="1">
        <v>1</v>
      </c>
      <c r="AK4884" s="1">
        <v>720</v>
      </c>
      <c r="AL4884" s="1">
        <v>720</v>
      </c>
      <c r="AM4884" s="1">
        <v>1</v>
      </c>
      <c r="AN4884" s="1">
        <v>0</v>
      </c>
      <c r="AO4884" s="1">
        <v>0</v>
      </c>
      <c r="AP4884" s="1">
        <v>0</v>
      </c>
      <c r="AQ4884" s="1">
        <v>0</v>
      </c>
      <c r="AR4884" s="1">
        <v>1709</v>
      </c>
      <c r="AS4884" s="1">
        <v>529.66659313725495</v>
      </c>
      <c r="AT4884" s="1">
        <f>Table1[[#This Row],[รวมต้นทุนค่าเดินทาง]]+Table1[[#This Row],[รวมต้นทุนค่าซ่อม]]+Table1[[#This Row],[รวมค่าเสื่อม]]</f>
        <v>3787.2157002801123</v>
      </c>
      <c r="AU4884" s="1">
        <f t="shared" si="229"/>
        <v>5026.5629662053279</v>
      </c>
      <c r="AV4884" s="1" t="str" cm="1">
        <f t="array" ref="AV4884">IF(AC4884&lt;4, "เก็บ", IF(OR(AT4884 &lt; PERCENTILE(IF($AC$2:$AC$5092=AC4884, $AT$2:$AT$5092), 0.25) - 1.5 * (PERCENTILE(IF($AC$2:$AC$5092=AC4884, $AT$2:$AT$5092), 0.75) - PERCENTILE(IF($AC$2:$AC$5092=AC4884, $AT$2:$AT$5092), 0.25)), AT4884 &gt; PERCENTILE(IF($AC$2:$AC$5092=AC4884, $AT$2:$AT$5092), 0.75) + 1.5 * (PERCENTILE(IF($AC$2:$AC$5092=AC4884, $AT$2:$AT$5092), 0.75) - PERCENTILE(IF($AC$2:$AC$5092=AC4884, $AT$2:$AT$5092), 0.25))), "ตัด", "เก็บ"))</f>
        <v>เก็บ</v>
      </c>
      <c r="AW4884" s="1">
        <f t="shared" si="230"/>
        <v>5026.5629662053279</v>
      </c>
      <c r="AX4884" s="1">
        <v>4064.5059139663294</v>
      </c>
      <c r="AY4884" s="1">
        <v>1548.5491071428571</v>
      </c>
    </row>
    <row r="4885" spans="1:51" x14ac:dyDescent="0.2">
      <c r="A4885" s="3">
        <v>46133</v>
      </c>
      <c r="B4885">
        <v>46133</v>
      </c>
      <c r="C4885" t="s">
        <v>15397</v>
      </c>
      <c r="D4885" t="s">
        <v>66</v>
      </c>
      <c r="E4885" t="s">
        <v>124</v>
      </c>
      <c r="F4885" t="s">
        <v>420</v>
      </c>
      <c r="G4885" s="1">
        <v>0</v>
      </c>
      <c r="H4885" s="1">
        <v>1309</v>
      </c>
      <c r="I4885" s="1">
        <v>400</v>
      </c>
      <c r="J4885" s="1">
        <v>0</v>
      </c>
      <c r="K4885" s="1">
        <v>0</v>
      </c>
      <c r="L4885" s="1">
        <v>0</v>
      </c>
      <c r="M4885" s="1">
        <v>0</v>
      </c>
      <c r="N4885" s="1">
        <v>0</v>
      </c>
      <c r="O4885" s="1">
        <v>400</v>
      </c>
      <c r="P4885" t="s">
        <v>15398</v>
      </c>
      <c r="Q4885" s="2">
        <v>244460</v>
      </c>
      <c r="R4885" t="s">
        <v>70</v>
      </c>
      <c r="S4885">
        <v>0</v>
      </c>
      <c r="T4885" t="s">
        <v>71</v>
      </c>
      <c r="U4885" t="s">
        <v>93</v>
      </c>
      <c r="V4885" s="1">
        <v>0</v>
      </c>
      <c r="W4885" s="1">
        <v>0</v>
      </c>
      <c r="X4885" s="1">
        <v>0</v>
      </c>
      <c r="AA4885" t="s">
        <v>58</v>
      </c>
      <c r="AB4885" s="1">
        <v>0</v>
      </c>
      <c r="AC4885" s="4">
        <f>IF(ISNUMBER(MATCH(AD4885, $AD$2:AD4884, 0)), INDEX($AC$2:AC4884, MATCH(AD4885, $AD$2:AD4884, 0)), MAX($AC$2:AC4884)+1)</f>
        <v>4</v>
      </c>
      <c r="AD4885" t="str">
        <f t="shared" si="231"/>
        <v>เชียงใหม่-ตลาดไท</v>
      </c>
      <c r="AE4885" t="s">
        <v>73</v>
      </c>
      <c r="AF4885" s="1">
        <v>0</v>
      </c>
      <c r="AG4885" s="1">
        <v>0</v>
      </c>
      <c r="AH4885" s="1">
        <v>0</v>
      </c>
      <c r="AI4885" t="s">
        <v>15399</v>
      </c>
      <c r="AJ4885" s="1">
        <v>1</v>
      </c>
      <c r="AK4885" s="1">
        <v>720</v>
      </c>
      <c r="AL4885" s="1">
        <v>720</v>
      </c>
      <c r="AM4885" s="1">
        <v>1</v>
      </c>
      <c r="AN4885" s="1">
        <v>0</v>
      </c>
      <c r="AO4885" s="1">
        <v>0</v>
      </c>
      <c r="AP4885" s="1">
        <v>0</v>
      </c>
      <c r="AQ4885" s="1">
        <v>0</v>
      </c>
      <c r="AR4885" s="1">
        <v>1709</v>
      </c>
      <c r="AS4885" s="1">
        <v>153.34275855077328</v>
      </c>
      <c r="AT4885" s="1">
        <f>Table1[[#This Row],[รวมต้นทุนค่าเดินทาง]]+Table1[[#This Row],[รวมต้นทุนค่าซ่อม]]+Table1[[#This Row],[รวมค่าเสื่อม]]</f>
        <v>3608.7622417818839</v>
      </c>
      <c r="AU4885" s="1">
        <f t="shared" si="229"/>
        <v>4256.109283997258</v>
      </c>
      <c r="AV4885" s="1" t="str" cm="1">
        <f t="array" ref="AV4885">IF(AC4885&lt;4, "เก็บ", IF(OR(AT4885 &lt; PERCENTILE(IF($AC$2:$AC$5092=AC4885, $AT$2:$AT$5092), 0.25) - 1.5 * (PERCENTILE(IF($AC$2:$AC$5092=AC4885, $AT$2:$AT$5092), 0.75) - PERCENTILE(IF($AC$2:$AC$5092=AC4885, $AT$2:$AT$5092), 0.25)), AT4885 &gt; PERCENTILE(IF($AC$2:$AC$5092=AC4885, $AT$2:$AT$5092), 0.75) + 1.5 * (PERCENTILE(IF($AC$2:$AC$5092=AC4885, $AT$2:$AT$5092), 0.75) - PERCENTILE(IF($AC$2:$AC$5092=AC4885, $AT$2:$AT$5092), 0.25))), "ตัด", "เก็บ"))</f>
        <v>เก็บ</v>
      </c>
      <c r="AW4885" s="1">
        <f t="shared" si="230"/>
        <v>3807.0727671795808</v>
      </c>
      <c r="AX4885" s="1">
        <v>2335.0230876608157</v>
      </c>
      <c r="AY4885" s="1">
        <v>1746.4194832311105</v>
      </c>
    </row>
    <row r="4886" spans="1:51" x14ac:dyDescent="0.2">
      <c r="A4886" s="3">
        <v>46133</v>
      </c>
      <c r="B4886">
        <v>46133</v>
      </c>
      <c r="C4886" t="s">
        <v>15400</v>
      </c>
      <c r="D4886" t="s">
        <v>66</v>
      </c>
      <c r="E4886" t="s">
        <v>124</v>
      </c>
      <c r="F4886" t="s">
        <v>164</v>
      </c>
      <c r="G4886" s="1">
        <v>0</v>
      </c>
      <c r="H4886" s="1">
        <v>1309</v>
      </c>
      <c r="I4886" s="1">
        <v>400</v>
      </c>
      <c r="J4886" s="1">
        <v>0</v>
      </c>
      <c r="K4886" s="1">
        <v>0</v>
      </c>
      <c r="L4886" s="1">
        <v>0</v>
      </c>
      <c r="M4886" s="1">
        <v>0</v>
      </c>
      <c r="N4886" s="1">
        <v>0</v>
      </c>
      <c r="O4886" s="1">
        <v>400</v>
      </c>
      <c r="P4886" t="s">
        <v>15401</v>
      </c>
      <c r="Q4886" s="2">
        <v>244460</v>
      </c>
      <c r="R4886" t="s">
        <v>70</v>
      </c>
      <c r="S4886">
        <v>0</v>
      </c>
      <c r="T4886" t="s">
        <v>71</v>
      </c>
      <c r="U4886" t="s">
        <v>72</v>
      </c>
      <c r="V4886" s="1">
        <v>0</v>
      </c>
      <c r="W4886" s="1">
        <v>0</v>
      </c>
      <c r="X4886" s="1">
        <v>0</v>
      </c>
      <c r="AA4886" t="s">
        <v>58</v>
      </c>
      <c r="AB4886" s="1">
        <v>0</v>
      </c>
      <c r="AC4886" s="4">
        <f>IF(ISNUMBER(MATCH(AD4886, $AD$2:AD4885, 0)), INDEX($AC$2:AC4885, MATCH(AD4886, $AD$2:AD4885, 0)), MAX($AC$2:AC4885)+1)</f>
        <v>2</v>
      </c>
      <c r="AD4886" t="str">
        <f t="shared" si="231"/>
        <v>เชียงใหม่-พุทธมณฑลสาย 5</v>
      </c>
      <c r="AE4886" t="s">
        <v>73</v>
      </c>
      <c r="AF4886" s="1">
        <v>0</v>
      </c>
      <c r="AG4886" s="1">
        <v>0</v>
      </c>
      <c r="AH4886" s="1">
        <v>0</v>
      </c>
      <c r="AI4886" t="s">
        <v>15402</v>
      </c>
      <c r="AJ4886" s="1">
        <v>1</v>
      </c>
      <c r="AK4886" s="1">
        <v>720</v>
      </c>
      <c r="AL4886" s="1">
        <v>720</v>
      </c>
      <c r="AM4886" s="1">
        <v>1</v>
      </c>
      <c r="AN4886" s="1">
        <v>0</v>
      </c>
      <c r="AO4886" s="1">
        <v>0</v>
      </c>
      <c r="AP4886" s="1">
        <v>0</v>
      </c>
      <c r="AQ4886" s="1">
        <v>0</v>
      </c>
      <c r="AR4886" s="1">
        <v>1709</v>
      </c>
      <c r="AS4886" s="1">
        <v>297.15736111111113</v>
      </c>
      <c r="AT4886" s="1">
        <f>Table1[[#This Row],[รวมต้นทุนค่าเดินทาง]]+Table1[[#This Row],[รวมต้นทุนค่าซ่อม]]+Table1[[#This Row],[รวมค่าเสื่อม]]</f>
        <v>3578.6127609199675</v>
      </c>
      <c r="AU4886" s="1">
        <f t="shared" si="229"/>
        <v>5026.5629662053279</v>
      </c>
      <c r="AV4886" s="1" t="str" cm="1">
        <f t="array" ref="AV4886">IF(AC4886&lt;4, "เก็บ", IF(OR(AT4886 &lt; PERCENTILE(IF($AC$2:$AC$5092=AC4886, $AT$2:$AT$5092), 0.25) - 1.5 * (PERCENTILE(IF($AC$2:$AC$5092=AC4886, $AT$2:$AT$5092), 0.75) - PERCENTILE(IF($AC$2:$AC$5092=AC4886, $AT$2:$AT$5092), 0.25)), AT4886 &gt; PERCENTILE(IF($AC$2:$AC$5092=AC4886, $AT$2:$AT$5092), 0.75) + 1.5 * (PERCENTILE(IF($AC$2:$AC$5092=AC4886, $AT$2:$AT$5092), 0.75) - PERCENTILE(IF($AC$2:$AC$5092=AC4886, $AT$2:$AT$5092), 0.25))), "ตัด", "เก็บ"))</f>
        <v>เก็บ</v>
      </c>
      <c r="AW4886" s="1">
        <f t="shared" si="230"/>
        <v>5026.5629662053279</v>
      </c>
      <c r="AX4886" s="1">
        <v>4064.5059139663294</v>
      </c>
      <c r="AY4886" s="1">
        <v>1572.4553998088563</v>
      </c>
    </row>
    <row r="4887" spans="1:51" x14ac:dyDescent="0.2">
      <c r="A4887" s="3">
        <v>46133</v>
      </c>
      <c r="B4887">
        <v>46133</v>
      </c>
      <c r="C4887" t="s">
        <v>15403</v>
      </c>
      <c r="D4887" t="s">
        <v>51</v>
      </c>
      <c r="E4887" t="s">
        <v>52</v>
      </c>
      <c r="F4887" t="s">
        <v>11571</v>
      </c>
      <c r="G4887" s="1">
        <v>4700</v>
      </c>
      <c r="H4887" s="1">
        <v>4352</v>
      </c>
      <c r="I4887" s="1">
        <v>1900</v>
      </c>
      <c r="J4887" s="1">
        <v>0</v>
      </c>
      <c r="K4887" s="1">
        <v>0</v>
      </c>
      <c r="L4887" s="1">
        <v>0</v>
      </c>
      <c r="M4887" s="1">
        <v>0</v>
      </c>
      <c r="N4887" s="1">
        <v>0</v>
      </c>
      <c r="O4887" s="1">
        <v>6600</v>
      </c>
      <c r="P4887" t="s">
        <v>15404</v>
      </c>
      <c r="Q4887" s="2">
        <v>244460</v>
      </c>
      <c r="R4887" t="s">
        <v>55</v>
      </c>
      <c r="S4887">
        <v>0</v>
      </c>
      <c r="T4887" t="s">
        <v>56</v>
      </c>
      <c r="U4887" t="s">
        <v>57</v>
      </c>
      <c r="V4887" s="1">
        <v>2500</v>
      </c>
      <c r="W4887" s="1">
        <v>0</v>
      </c>
      <c r="X4887" s="1">
        <v>0</v>
      </c>
      <c r="AA4887" t="s">
        <v>58</v>
      </c>
      <c r="AB4887" s="1">
        <v>0</v>
      </c>
      <c r="AC4887" s="4">
        <f>IF(ISNUMBER(MATCH(AD4887, $AD$2:AD4886, 0)), INDEX($AC$2:AC4886, MATCH(AD4887, $AD$2:AD4886, 0)), MAX($AC$2:AC4886)+1)</f>
        <v>1</v>
      </c>
      <c r="AD4887" t="str">
        <f t="shared" si="231"/>
        <v>ท่าลี่-กองลอย</v>
      </c>
      <c r="AE4887" t="s">
        <v>55</v>
      </c>
      <c r="AF4887" s="1">
        <v>0</v>
      </c>
      <c r="AG4887" s="1">
        <v>0</v>
      </c>
      <c r="AH4887" s="1">
        <v>0</v>
      </c>
      <c r="AI4887" t="s">
        <v>15405</v>
      </c>
      <c r="AJ4887" s="1">
        <v>1</v>
      </c>
      <c r="AK4887" s="1">
        <v>0</v>
      </c>
      <c r="AL4887" s="1">
        <v>0</v>
      </c>
      <c r="AM4887" s="1">
        <v>0</v>
      </c>
      <c r="AN4887" s="1">
        <v>0</v>
      </c>
      <c r="AO4887" s="1">
        <v>0</v>
      </c>
      <c r="AP4887" s="1">
        <v>0</v>
      </c>
      <c r="AQ4887" s="1">
        <v>0</v>
      </c>
      <c r="AR4887" s="1">
        <v>13452</v>
      </c>
      <c r="AS4887" s="1">
        <v>35.536346153846154</v>
      </c>
      <c r="AT4887" s="1">
        <f>Table1[[#This Row],[รวมต้นทุนค่าเดินทาง]]+Table1[[#This Row],[รวมต้นทุนค่าซ่อม]]+Table1[[#This Row],[รวมค่าเสื่อม]]</f>
        <v>15461.22055668016</v>
      </c>
      <c r="AU4887" s="1">
        <f t="shared" si="229"/>
        <v>13953.293816562818</v>
      </c>
      <c r="AV4887" s="1" t="str" cm="1">
        <f t="array" ref="AV4887">IF(AC4887&lt;4, "เก็บ", IF(OR(AT4887 &lt; PERCENTILE(IF($AC$2:$AC$5092=AC4887, $AT$2:$AT$5092), 0.25) - 1.5 * (PERCENTILE(IF($AC$2:$AC$5092=AC4887, $AT$2:$AT$5092), 0.75) - PERCENTILE(IF($AC$2:$AC$5092=AC4887, $AT$2:$AT$5092), 0.25)), AT4887 &gt; PERCENTILE(IF($AC$2:$AC$5092=AC4887, $AT$2:$AT$5092), 0.75) + 1.5 * (PERCENTILE(IF($AC$2:$AC$5092=AC4887, $AT$2:$AT$5092), 0.75) - PERCENTILE(IF($AC$2:$AC$5092=AC4887, $AT$2:$AT$5092), 0.25))), "ตัด", "เก็บ"))</f>
        <v>เก็บ</v>
      </c>
      <c r="AW4887" s="1">
        <f t="shared" si="230"/>
        <v>13953.293816562818</v>
      </c>
      <c r="AX4887" s="1">
        <v>14426.372718098486</v>
      </c>
      <c r="AY4887" s="1">
        <v>1973.6842105263158</v>
      </c>
    </row>
    <row r="4888" spans="1:51" x14ac:dyDescent="0.2">
      <c r="A4888" s="3">
        <v>46134</v>
      </c>
      <c r="B4888">
        <v>46134</v>
      </c>
      <c r="C4888" t="s">
        <v>15406</v>
      </c>
      <c r="D4888" t="s">
        <v>66</v>
      </c>
      <c r="E4888" t="s">
        <v>124</v>
      </c>
      <c r="F4888" t="s">
        <v>849</v>
      </c>
      <c r="G4888" s="1">
        <v>1182</v>
      </c>
      <c r="H4888" s="1">
        <v>0</v>
      </c>
      <c r="I4888" s="1">
        <v>400</v>
      </c>
      <c r="J4888" s="1">
        <v>0</v>
      </c>
      <c r="K4888" s="1">
        <v>0</v>
      </c>
      <c r="L4888" s="1">
        <v>0</v>
      </c>
      <c r="M4888" s="1">
        <v>0</v>
      </c>
      <c r="N4888" s="1">
        <v>0</v>
      </c>
      <c r="O4888" s="1">
        <v>1582</v>
      </c>
      <c r="P4888" t="s">
        <v>15407</v>
      </c>
      <c r="Q4888" s="2">
        <v>244461</v>
      </c>
      <c r="R4888" t="s">
        <v>70</v>
      </c>
      <c r="S4888">
        <v>0</v>
      </c>
      <c r="T4888" t="s">
        <v>254</v>
      </c>
      <c r="U4888" t="s">
        <v>161</v>
      </c>
      <c r="V4888" s="1">
        <v>0</v>
      </c>
      <c r="W4888" s="1">
        <v>0</v>
      </c>
      <c r="X4888" s="1">
        <v>0</v>
      </c>
      <c r="AA4888" t="s">
        <v>58</v>
      </c>
      <c r="AB4888" s="1">
        <v>0</v>
      </c>
      <c r="AC4888" s="4">
        <f>IF(ISNUMBER(MATCH(AD4888, $AD$2:AD4887, 0)), INDEX($AC$2:AC4887, MATCH(AD4888, $AD$2:AD4887, 0)), MAX($AC$2:AC4887)+1)</f>
        <v>11</v>
      </c>
      <c r="AD4888" t="str">
        <f t="shared" si="231"/>
        <v>ลำปาง-พุทธมณฑลสาย 2</v>
      </c>
      <c r="AE4888" t="s">
        <v>73</v>
      </c>
      <c r="AF4888" s="1">
        <v>0</v>
      </c>
      <c r="AG4888" s="1">
        <v>0</v>
      </c>
      <c r="AH4888" s="1">
        <v>0</v>
      </c>
      <c r="AI4888" t="s">
        <v>15408</v>
      </c>
      <c r="AJ4888" s="1">
        <v>1</v>
      </c>
      <c r="AK4888" s="1">
        <v>720</v>
      </c>
      <c r="AL4888" s="1">
        <v>720</v>
      </c>
      <c r="AM4888" s="1">
        <v>1</v>
      </c>
      <c r="AN4888" s="1">
        <v>0</v>
      </c>
      <c r="AO4888" s="1">
        <v>0</v>
      </c>
      <c r="AP4888" s="1">
        <v>0</v>
      </c>
      <c r="AQ4888" s="1">
        <v>0</v>
      </c>
      <c r="AR4888" s="1">
        <v>1582</v>
      </c>
      <c r="AS4888" s="1">
        <v>184.39407242063493</v>
      </c>
      <c r="AT4888" s="1">
        <f>Table1[[#This Row],[รวมต้นทุนค่าเดินทาง]]+Table1[[#This Row],[รวมต้นทุนค่าซ่อม]]+Table1[[#This Row],[รวมค่าเสื่อม]]</f>
        <v>3303.2422134153235</v>
      </c>
      <c r="AU4888" s="1">
        <f t="shared" si="229"/>
        <v>4930.4097489270907</v>
      </c>
      <c r="AV4888" s="1" t="str" cm="1">
        <f t="array" ref="AV4888">IF(AC4888&lt;4, "เก็บ", IF(OR(AT4888 &lt; PERCENTILE(IF($AC$2:$AC$5092=AC4888, $AT$2:$AT$5092), 0.25) - 1.5 * (PERCENTILE(IF($AC$2:$AC$5092=AC4888, $AT$2:$AT$5092), 0.75) - PERCENTILE(IF($AC$2:$AC$5092=AC4888, $AT$2:$AT$5092), 0.25)), AT4888 &gt; PERCENTILE(IF($AC$2:$AC$5092=AC4888, $AT$2:$AT$5092), 0.75) + 1.5 * (PERCENTILE(IF($AC$2:$AC$5092=AC4888, $AT$2:$AT$5092), 0.75) - PERCENTILE(IF($AC$2:$AC$5092=AC4888, $AT$2:$AT$5092), 0.25))), "ตัด", "เก็บ"))</f>
        <v>เก็บ</v>
      </c>
      <c r="AW4888" s="1">
        <f t="shared" si="230"/>
        <v>4496.4734610911819</v>
      </c>
      <c r="AX4888" s="1">
        <v>2927.9145864762854</v>
      </c>
      <c r="AY4888" s="1">
        <v>1536.8481409946885</v>
      </c>
    </row>
    <row r="4889" spans="1:51" x14ac:dyDescent="0.2">
      <c r="A4889" s="3">
        <v>46134</v>
      </c>
      <c r="B4889">
        <v>46134</v>
      </c>
      <c r="C4889" t="s">
        <v>15409</v>
      </c>
      <c r="D4889" t="s">
        <v>51</v>
      </c>
      <c r="E4889" t="s">
        <v>61</v>
      </c>
      <c r="F4889" t="s">
        <v>5184</v>
      </c>
      <c r="G4889" s="1">
        <v>3200</v>
      </c>
      <c r="H4889" s="1">
        <v>6165</v>
      </c>
      <c r="I4889" s="1">
        <v>1900</v>
      </c>
      <c r="J4889" s="1">
        <v>0</v>
      </c>
      <c r="K4889" s="1">
        <v>0</v>
      </c>
      <c r="L4889" s="1">
        <v>0</v>
      </c>
      <c r="M4889" s="1">
        <v>0</v>
      </c>
      <c r="N4889" s="1">
        <v>0</v>
      </c>
      <c r="O4889" s="1">
        <v>5100</v>
      </c>
      <c r="P4889" t="s">
        <v>15410</v>
      </c>
      <c r="Q4889" s="2">
        <v>244461</v>
      </c>
      <c r="R4889" t="s">
        <v>55</v>
      </c>
      <c r="S4889">
        <v>0</v>
      </c>
      <c r="T4889" t="s">
        <v>71</v>
      </c>
      <c r="U4889" t="s">
        <v>57</v>
      </c>
      <c r="V4889" s="1">
        <v>2500</v>
      </c>
      <c r="W4889" s="1">
        <v>0</v>
      </c>
      <c r="X4889" s="1">
        <v>0</v>
      </c>
      <c r="AA4889" t="s">
        <v>58</v>
      </c>
      <c r="AB4889" s="1">
        <v>0</v>
      </c>
      <c r="AC4889" s="4">
        <f>IF(ISNUMBER(MATCH(AD4889, $AD$2:AD4888, 0)), INDEX($AC$2:AC4888, MATCH(AD4889, $AD$2:AD4888, 0)), MAX($AC$2:AC4888)+1)</f>
        <v>10</v>
      </c>
      <c r="AD4889" t="str">
        <f t="shared" si="231"/>
        <v>เชียงใหม่-กองลอย</v>
      </c>
      <c r="AE4889" t="s">
        <v>55</v>
      </c>
      <c r="AF4889" s="1">
        <v>0</v>
      </c>
      <c r="AG4889" s="1">
        <v>0</v>
      </c>
      <c r="AH4889" s="1">
        <v>0</v>
      </c>
      <c r="AI4889" t="s">
        <v>15411</v>
      </c>
      <c r="AJ4889" s="1">
        <v>1</v>
      </c>
      <c r="AK4889" s="1">
        <v>0</v>
      </c>
      <c r="AL4889" s="1">
        <v>0</v>
      </c>
      <c r="AM4889" s="1">
        <v>0</v>
      </c>
      <c r="AN4889" s="1">
        <v>0</v>
      </c>
      <c r="AO4889" s="1">
        <v>0</v>
      </c>
      <c r="AP4889" s="1">
        <v>0</v>
      </c>
      <c r="AQ4889" s="1">
        <v>0</v>
      </c>
      <c r="AR4889" s="1">
        <v>13765</v>
      </c>
      <c r="AS4889" s="1">
        <v>14.7125</v>
      </c>
      <c r="AT4889" s="1">
        <f>Table1[[#This Row],[รวมต้นทุนค่าเดินทาง]]+Table1[[#This Row],[รวมต้นทุนค่าซ่อม]]+Table1[[#This Row],[รวมค่าเสื่อม]]</f>
        <v>15385.020719178083</v>
      </c>
      <c r="AU4889" s="1">
        <f t="shared" si="229"/>
        <v>14957.32855761775</v>
      </c>
      <c r="AV4889" s="1" t="str" cm="1">
        <f t="array" ref="AV4889">IF(AC4889&lt;4, "เก็บ", IF(OR(AT4889 &lt; PERCENTILE(IF($AC$2:$AC$5092=AC4889, $AT$2:$AT$5092), 0.25) - 1.5 * (PERCENTILE(IF($AC$2:$AC$5092=AC4889, $AT$2:$AT$5092), 0.75) - PERCENTILE(IF($AC$2:$AC$5092=AC4889, $AT$2:$AT$5092), 0.25)), AT4889 &gt; PERCENTILE(IF($AC$2:$AC$5092=AC4889, $AT$2:$AT$5092), 0.75) + 1.5 * (PERCENTILE(IF($AC$2:$AC$5092=AC4889, $AT$2:$AT$5092), 0.75) - PERCENTILE(IF($AC$2:$AC$5092=AC4889, $AT$2:$AT$5092), 0.25))), "ตัด", "เก็บ"))</f>
        <v>เก็บ</v>
      </c>
      <c r="AW4889" s="1">
        <f t="shared" si="230"/>
        <v>14419.089162907676</v>
      </c>
      <c r="AX4889" s="1">
        <v>15077.196593123563</v>
      </c>
      <c r="AY4889" s="1">
        <v>1605.3082191780823</v>
      </c>
    </row>
    <row r="4890" spans="1:51" x14ac:dyDescent="0.2">
      <c r="A4890" s="3">
        <v>46134</v>
      </c>
      <c r="B4890">
        <v>46134</v>
      </c>
      <c r="C4890" t="s">
        <v>15412</v>
      </c>
      <c r="D4890" t="s">
        <v>66</v>
      </c>
      <c r="E4890" t="s">
        <v>124</v>
      </c>
      <c r="F4890" t="s">
        <v>232</v>
      </c>
      <c r="G4890" s="1">
        <v>0</v>
      </c>
      <c r="H4890" s="1">
        <v>1351</v>
      </c>
      <c r="I4890" s="1">
        <v>500</v>
      </c>
      <c r="J4890" s="1">
        <v>0</v>
      </c>
      <c r="K4890" s="1">
        <v>0</v>
      </c>
      <c r="L4890" s="1">
        <v>0</v>
      </c>
      <c r="M4890" s="1">
        <v>0</v>
      </c>
      <c r="N4890" s="1">
        <v>0</v>
      </c>
      <c r="O4890" s="1">
        <v>500</v>
      </c>
      <c r="P4890" t="s">
        <v>15413</v>
      </c>
      <c r="Q4890" s="2">
        <v>244461</v>
      </c>
      <c r="R4890" t="s">
        <v>70</v>
      </c>
      <c r="S4890">
        <v>0</v>
      </c>
      <c r="T4890" t="s">
        <v>71</v>
      </c>
      <c r="U4890" t="s">
        <v>72</v>
      </c>
      <c r="V4890" s="1">
        <v>0</v>
      </c>
      <c r="W4890" s="1">
        <v>0</v>
      </c>
      <c r="X4890" s="1">
        <v>0</v>
      </c>
      <c r="AA4890" t="s">
        <v>58</v>
      </c>
      <c r="AB4890" s="1">
        <v>0</v>
      </c>
      <c r="AC4890" s="4">
        <f>IF(ISNUMBER(MATCH(AD4890, $AD$2:AD4889, 0)), INDEX($AC$2:AC4889, MATCH(AD4890, $AD$2:AD4889, 0)), MAX($AC$2:AC4889)+1)</f>
        <v>2</v>
      </c>
      <c r="AD4890" t="str">
        <f t="shared" si="231"/>
        <v>เชียงใหม่-พุทธมณฑลสาย 5</v>
      </c>
      <c r="AE4890" t="s">
        <v>73</v>
      </c>
      <c r="AF4890" s="1">
        <v>0</v>
      </c>
      <c r="AG4890" s="1">
        <v>0</v>
      </c>
      <c r="AH4890" s="1">
        <v>0</v>
      </c>
      <c r="AI4890" t="s">
        <v>15414</v>
      </c>
      <c r="AJ4890" s="1">
        <v>1</v>
      </c>
      <c r="AK4890" s="1">
        <v>720</v>
      </c>
      <c r="AL4890" s="1">
        <v>720</v>
      </c>
      <c r="AM4890" s="1">
        <v>1</v>
      </c>
      <c r="AN4890" s="1">
        <v>0</v>
      </c>
      <c r="AO4890" s="1">
        <v>0</v>
      </c>
      <c r="AP4890" s="1">
        <v>0</v>
      </c>
      <c r="AQ4890" s="1">
        <v>0</v>
      </c>
      <c r="AR4890" s="1">
        <v>1851</v>
      </c>
      <c r="AS4890" s="1">
        <v>330.50735815602837</v>
      </c>
      <c r="AT4890" s="1">
        <f>Table1[[#This Row],[รวมต้นทุนค่าเดินทาง]]+Table1[[#This Row],[รวมต้นทุนค่าซ่อม]]+Table1[[#This Row],[รวมค่าเสื่อม]]</f>
        <v>4134.6323581560282</v>
      </c>
      <c r="AU4890" s="1">
        <f t="shared" si="229"/>
        <v>5026.5629662053279</v>
      </c>
      <c r="AV4890" s="1" t="str" cm="1">
        <f t="array" ref="AV4890">IF(AC4890&lt;4, "เก็บ", IF(OR(AT4890 &lt; PERCENTILE(IF($AC$2:$AC$5092=AC4890, $AT$2:$AT$5092), 0.25) - 1.5 * (PERCENTILE(IF($AC$2:$AC$5092=AC4890, $AT$2:$AT$5092), 0.75) - PERCENTILE(IF($AC$2:$AC$5092=AC4890, $AT$2:$AT$5092), 0.25)), AT4890 &gt; PERCENTILE(IF($AC$2:$AC$5092=AC4890, $AT$2:$AT$5092), 0.75) + 1.5 * (PERCENTILE(IF($AC$2:$AC$5092=AC4890, $AT$2:$AT$5092), 0.75) - PERCENTILE(IF($AC$2:$AC$5092=AC4890, $AT$2:$AT$5092), 0.25))), "ตัด", "เก็บ"))</f>
        <v>เก็บ</v>
      </c>
      <c r="AW4890" s="1">
        <f t="shared" si="230"/>
        <v>5026.5629662053279</v>
      </c>
      <c r="AX4890" s="1">
        <v>4064.5059139663294</v>
      </c>
      <c r="AY4890" s="1">
        <v>1953.125</v>
      </c>
    </row>
    <row r="4891" spans="1:51" x14ac:dyDescent="0.2">
      <c r="A4891" s="3">
        <v>46134</v>
      </c>
      <c r="B4891">
        <v>46134</v>
      </c>
      <c r="C4891" t="s">
        <v>15415</v>
      </c>
      <c r="D4891" t="s">
        <v>51</v>
      </c>
      <c r="E4891" t="s">
        <v>61</v>
      </c>
      <c r="F4891" t="s">
        <v>2488</v>
      </c>
      <c r="G4891" s="1">
        <v>3000</v>
      </c>
      <c r="H4891" s="1">
        <v>6460</v>
      </c>
      <c r="I4891" s="1">
        <v>1900</v>
      </c>
      <c r="J4891" s="1">
        <v>0</v>
      </c>
      <c r="K4891" s="1">
        <v>0</v>
      </c>
      <c r="L4891" s="1">
        <v>0</v>
      </c>
      <c r="M4891" s="1">
        <v>0</v>
      </c>
      <c r="N4891" s="1">
        <v>0</v>
      </c>
      <c r="O4891" s="1">
        <v>4900</v>
      </c>
      <c r="P4891" t="s">
        <v>15416</v>
      </c>
      <c r="Q4891" s="2">
        <v>244461</v>
      </c>
      <c r="R4891" t="s">
        <v>55</v>
      </c>
      <c r="S4891">
        <v>0</v>
      </c>
      <c r="T4891" t="s">
        <v>56</v>
      </c>
      <c r="U4891" t="s">
        <v>57</v>
      </c>
      <c r="V4891" s="1">
        <v>5068</v>
      </c>
      <c r="W4891" s="1">
        <v>0</v>
      </c>
      <c r="X4891" s="1">
        <v>0</v>
      </c>
      <c r="AA4891" t="s">
        <v>58</v>
      </c>
      <c r="AB4891" s="1">
        <v>0</v>
      </c>
      <c r="AC4891" s="4">
        <f>IF(ISNUMBER(MATCH(AD4891, $AD$2:AD4890, 0)), INDEX($AC$2:AC4890, MATCH(AD4891, $AD$2:AD4890, 0)), MAX($AC$2:AC4890)+1)</f>
        <v>1</v>
      </c>
      <c r="AD4891" t="str">
        <f t="shared" si="231"/>
        <v>ท่าลี่-กองลอย</v>
      </c>
      <c r="AE4891" t="s">
        <v>55</v>
      </c>
      <c r="AF4891" s="1">
        <v>0</v>
      </c>
      <c r="AG4891" s="1">
        <v>0</v>
      </c>
      <c r="AH4891" s="1">
        <v>0</v>
      </c>
      <c r="AI4891" t="s">
        <v>15417</v>
      </c>
      <c r="AJ4891" s="1">
        <v>1</v>
      </c>
      <c r="AK4891" s="1">
        <v>0</v>
      </c>
      <c r="AL4891" s="1">
        <v>0</v>
      </c>
      <c r="AM4891" s="1">
        <v>0</v>
      </c>
      <c r="AN4891" s="1">
        <v>0</v>
      </c>
      <c r="AO4891" s="1">
        <v>0</v>
      </c>
      <c r="AP4891" s="1">
        <v>0</v>
      </c>
      <c r="AQ4891" s="1">
        <v>0</v>
      </c>
      <c r="AR4891" s="1">
        <v>16428</v>
      </c>
      <c r="AS4891" s="1">
        <v>14.7125</v>
      </c>
      <c r="AT4891" s="1">
        <f>Table1[[#This Row],[รวมต้นทุนค่าเดินทาง]]+Table1[[#This Row],[รวมต้นทุนค่าซ่อม]]+Table1[[#This Row],[รวมค่าเสื่อม]]</f>
        <v>17945.116346153849</v>
      </c>
      <c r="AU4891" s="1">
        <f t="shared" si="229"/>
        <v>13953.293816562818</v>
      </c>
      <c r="AV4891" s="1" t="str" cm="1">
        <f t="array" ref="AV4891">IF(AC4891&lt;4, "เก็บ", IF(OR(AT4891 &lt; PERCENTILE(IF($AC$2:$AC$5092=AC4891, $AT$2:$AT$5092), 0.25) - 1.5 * (PERCENTILE(IF($AC$2:$AC$5092=AC4891, $AT$2:$AT$5092), 0.75) - PERCENTILE(IF($AC$2:$AC$5092=AC4891, $AT$2:$AT$5092), 0.25)), AT4891 &gt; PERCENTILE(IF($AC$2:$AC$5092=AC4891, $AT$2:$AT$5092), 0.75) + 1.5 * (PERCENTILE(IF($AC$2:$AC$5092=AC4891, $AT$2:$AT$5092), 0.75) - PERCENTILE(IF($AC$2:$AC$5092=AC4891, $AT$2:$AT$5092), 0.25))), "ตัด", "เก็บ"))</f>
        <v>เก็บ</v>
      </c>
      <c r="AW4891" s="1">
        <f t="shared" si="230"/>
        <v>13953.293816562818</v>
      </c>
      <c r="AX4891" s="1">
        <v>14426.372718098486</v>
      </c>
      <c r="AY4891" s="1">
        <v>1502.4038461538462</v>
      </c>
    </row>
    <row r="4892" spans="1:51" x14ac:dyDescent="0.2">
      <c r="A4892" s="3">
        <v>46134</v>
      </c>
      <c r="B4892">
        <v>46134</v>
      </c>
      <c r="C4892" t="s">
        <v>15418</v>
      </c>
      <c r="D4892" t="s">
        <v>51</v>
      </c>
      <c r="E4892" t="s">
        <v>61</v>
      </c>
      <c r="F4892" t="s">
        <v>228</v>
      </c>
      <c r="G4892" s="1">
        <v>3200</v>
      </c>
      <c r="H4892" s="1">
        <v>6165</v>
      </c>
      <c r="I4892" s="1">
        <v>1900</v>
      </c>
      <c r="J4892" s="1">
        <v>0</v>
      </c>
      <c r="K4892" s="1">
        <v>0</v>
      </c>
      <c r="L4892" s="1">
        <v>0</v>
      </c>
      <c r="M4892" s="1">
        <v>0</v>
      </c>
      <c r="N4892" s="1">
        <v>0</v>
      </c>
      <c r="O4892" s="1">
        <v>5100</v>
      </c>
      <c r="P4892" t="s">
        <v>15419</v>
      </c>
      <c r="Q4892" s="2">
        <v>244461</v>
      </c>
      <c r="R4892" t="s">
        <v>55</v>
      </c>
      <c r="S4892">
        <v>0</v>
      </c>
      <c r="T4892" t="s">
        <v>56</v>
      </c>
      <c r="U4892" t="s">
        <v>57</v>
      </c>
      <c r="V4892" s="1">
        <v>2500</v>
      </c>
      <c r="W4892" s="1">
        <v>0</v>
      </c>
      <c r="X4892" s="1">
        <v>0</v>
      </c>
      <c r="AA4892" t="s">
        <v>58</v>
      </c>
      <c r="AB4892" s="1">
        <v>0</v>
      </c>
      <c r="AC4892" s="4">
        <f>IF(ISNUMBER(MATCH(AD4892, $AD$2:AD4891, 0)), INDEX($AC$2:AC4891, MATCH(AD4892, $AD$2:AD4891, 0)), MAX($AC$2:AC4891)+1)</f>
        <v>1</v>
      </c>
      <c r="AD4892" t="str">
        <f t="shared" si="231"/>
        <v>ท่าลี่-กองลอย</v>
      </c>
      <c r="AE4892" t="s">
        <v>55</v>
      </c>
      <c r="AF4892" s="1">
        <v>0</v>
      </c>
      <c r="AG4892" s="1">
        <v>0</v>
      </c>
      <c r="AH4892" s="1">
        <v>0</v>
      </c>
      <c r="AI4892" t="s">
        <v>15420</v>
      </c>
      <c r="AJ4892" s="1">
        <v>1</v>
      </c>
      <c r="AK4892" s="1">
        <v>0</v>
      </c>
      <c r="AL4892" s="1">
        <v>0</v>
      </c>
      <c r="AM4892" s="1">
        <v>0</v>
      </c>
      <c r="AN4892" s="1">
        <v>0</v>
      </c>
      <c r="AO4892" s="1">
        <v>0</v>
      </c>
      <c r="AP4892" s="1">
        <v>0</v>
      </c>
      <c r="AQ4892" s="1">
        <v>0</v>
      </c>
      <c r="AR4892" s="1">
        <v>13765</v>
      </c>
      <c r="AS4892" s="1">
        <v>16.814285714285713</v>
      </c>
      <c r="AT4892" s="1">
        <f>Table1[[#This Row],[รวมต้นทุนค่าเดินทาง]]+Table1[[#This Row],[รวมต้นทุนค่าซ่อม]]+Table1[[#This Row],[รวมค่าเสื่อม]]</f>
        <v>15837.735338345865</v>
      </c>
      <c r="AU4892" s="1">
        <f t="shared" si="229"/>
        <v>13953.293816562818</v>
      </c>
      <c r="AV4892" s="1" t="str" cm="1">
        <f t="array" ref="AV4892">IF(AC4892&lt;4, "เก็บ", IF(OR(AT4892 &lt; PERCENTILE(IF($AC$2:$AC$5092=AC4892, $AT$2:$AT$5092), 0.25) - 1.5 * (PERCENTILE(IF($AC$2:$AC$5092=AC4892, $AT$2:$AT$5092), 0.75) - PERCENTILE(IF($AC$2:$AC$5092=AC4892, $AT$2:$AT$5092), 0.25)), AT4892 &gt; PERCENTILE(IF($AC$2:$AC$5092=AC4892, $AT$2:$AT$5092), 0.75) + 1.5 * (PERCENTILE(IF($AC$2:$AC$5092=AC4892, $AT$2:$AT$5092), 0.75) - PERCENTILE(IF($AC$2:$AC$5092=AC4892, $AT$2:$AT$5092), 0.25))), "ตัด", "เก็บ"))</f>
        <v>เก็บ</v>
      </c>
      <c r="AW4892" s="1">
        <f t="shared" si="230"/>
        <v>13953.293816562818</v>
      </c>
      <c r="AX4892" s="1">
        <v>14426.372718098486</v>
      </c>
      <c r="AY4892" s="1">
        <v>2055.9210526315787</v>
      </c>
    </row>
    <row r="4893" spans="1:51" x14ac:dyDescent="0.2">
      <c r="A4893" s="3">
        <v>46134</v>
      </c>
      <c r="B4893">
        <v>46134</v>
      </c>
      <c r="C4893" t="s">
        <v>15421</v>
      </c>
      <c r="D4893" t="s">
        <v>51</v>
      </c>
      <c r="E4893" t="s">
        <v>61</v>
      </c>
      <c r="F4893" t="s">
        <v>80</v>
      </c>
      <c r="G4893" s="1">
        <v>3200</v>
      </c>
      <c r="H4893" s="1">
        <v>6165</v>
      </c>
      <c r="I4893" s="1">
        <v>1900</v>
      </c>
      <c r="J4893" s="1">
        <v>0</v>
      </c>
      <c r="K4893" s="1">
        <v>0</v>
      </c>
      <c r="L4893" s="1">
        <v>0</v>
      </c>
      <c r="M4893" s="1">
        <v>0</v>
      </c>
      <c r="N4893" s="1">
        <v>0</v>
      </c>
      <c r="O4893" s="1">
        <v>5100</v>
      </c>
      <c r="P4893" t="s">
        <v>15422</v>
      </c>
      <c r="Q4893" s="2">
        <v>244461</v>
      </c>
      <c r="R4893" t="s">
        <v>55</v>
      </c>
      <c r="S4893">
        <v>0</v>
      </c>
      <c r="T4893" t="s">
        <v>56</v>
      </c>
      <c r="U4893" t="s">
        <v>57</v>
      </c>
      <c r="V4893" s="1">
        <v>2500</v>
      </c>
      <c r="W4893" s="1">
        <v>0</v>
      </c>
      <c r="X4893" s="1">
        <v>0</v>
      </c>
      <c r="AA4893" t="s">
        <v>58</v>
      </c>
      <c r="AB4893" s="1">
        <v>0</v>
      </c>
      <c r="AC4893" s="4">
        <f>IF(ISNUMBER(MATCH(AD4893, $AD$2:AD4892, 0)), INDEX($AC$2:AC4892, MATCH(AD4893, $AD$2:AD4892, 0)), MAX($AC$2:AC4892)+1)</f>
        <v>1</v>
      </c>
      <c r="AD4893" t="str">
        <f t="shared" si="231"/>
        <v>ท่าลี่-กองลอย</v>
      </c>
      <c r="AE4893" t="s">
        <v>55</v>
      </c>
      <c r="AF4893" s="1">
        <v>0</v>
      </c>
      <c r="AG4893" s="1">
        <v>0</v>
      </c>
      <c r="AH4893" s="1">
        <v>0</v>
      </c>
      <c r="AI4893" t="s">
        <v>15423</v>
      </c>
      <c r="AJ4893" s="1">
        <v>1</v>
      </c>
      <c r="AK4893" s="1">
        <v>0</v>
      </c>
      <c r="AL4893" s="1">
        <v>0</v>
      </c>
      <c r="AM4893" s="1">
        <v>0</v>
      </c>
      <c r="AN4893" s="1">
        <v>0</v>
      </c>
      <c r="AO4893" s="1">
        <v>0</v>
      </c>
      <c r="AP4893" s="1">
        <v>0</v>
      </c>
      <c r="AQ4893" s="1">
        <v>0</v>
      </c>
      <c r="AR4893" s="1">
        <v>13765</v>
      </c>
      <c r="AS4893" s="1">
        <v>68.706041666666664</v>
      </c>
      <c r="AT4893" s="1">
        <f>Table1[[#This Row],[รวมต้นทุนค่าเดินทาง]]+Table1[[#This Row],[รวมต้นทุนค่าซ่อม]]+Table1[[#This Row],[รวมค่าเสื่อม]]</f>
        <v>15609.274223484848</v>
      </c>
      <c r="AU4893" s="1">
        <f t="shared" si="229"/>
        <v>13953.293816562818</v>
      </c>
      <c r="AV4893" s="1" t="str" cm="1">
        <f t="array" ref="AV4893">IF(AC4893&lt;4, "เก็บ", IF(OR(AT4893 &lt; PERCENTILE(IF($AC$2:$AC$5092=AC4893, $AT$2:$AT$5092), 0.25) - 1.5 * (PERCENTILE(IF($AC$2:$AC$5092=AC4893, $AT$2:$AT$5092), 0.75) - PERCENTILE(IF($AC$2:$AC$5092=AC4893, $AT$2:$AT$5092), 0.25)), AT4893 &gt; PERCENTILE(IF($AC$2:$AC$5092=AC4893, $AT$2:$AT$5092), 0.75) + 1.5 * (PERCENTILE(IF($AC$2:$AC$5092=AC4893, $AT$2:$AT$5092), 0.75) - PERCENTILE(IF($AC$2:$AC$5092=AC4893, $AT$2:$AT$5092), 0.25))), "ตัด", "เก็บ"))</f>
        <v>เก็บ</v>
      </c>
      <c r="AW4893" s="1">
        <f t="shared" si="230"/>
        <v>13953.293816562818</v>
      </c>
      <c r="AX4893" s="1">
        <v>14426.372718098486</v>
      </c>
      <c r="AY4893" s="1">
        <v>1775.5681818181818</v>
      </c>
    </row>
    <row r="4894" spans="1:51" x14ac:dyDescent="0.2">
      <c r="A4894" s="3">
        <v>46134</v>
      </c>
      <c r="B4894">
        <v>46134</v>
      </c>
      <c r="C4894" t="s">
        <v>15424</v>
      </c>
      <c r="D4894" t="s">
        <v>51</v>
      </c>
      <c r="E4894" t="s">
        <v>61</v>
      </c>
      <c r="F4894" t="s">
        <v>1289</v>
      </c>
      <c r="G4894" s="1">
        <v>3200</v>
      </c>
      <c r="H4894" s="1">
        <v>6165</v>
      </c>
      <c r="I4894" s="1">
        <v>1900</v>
      </c>
      <c r="J4894" s="1">
        <v>0</v>
      </c>
      <c r="K4894" s="1">
        <v>0</v>
      </c>
      <c r="L4894" s="1">
        <v>0</v>
      </c>
      <c r="M4894" s="1">
        <v>0</v>
      </c>
      <c r="N4894" s="1">
        <v>0</v>
      </c>
      <c r="O4894" s="1">
        <v>5100</v>
      </c>
      <c r="P4894" t="s">
        <v>15425</v>
      </c>
      <c r="Q4894" s="2">
        <v>244461</v>
      </c>
      <c r="R4894" t="s">
        <v>55</v>
      </c>
      <c r="S4894">
        <v>0</v>
      </c>
      <c r="T4894" t="s">
        <v>56</v>
      </c>
      <c r="U4894" t="s">
        <v>57</v>
      </c>
      <c r="V4894" s="1">
        <v>2500</v>
      </c>
      <c r="W4894" s="1">
        <v>0</v>
      </c>
      <c r="X4894" s="1">
        <v>0</v>
      </c>
      <c r="AA4894" t="s">
        <v>58</v>
      </c>
      <c r="AB4894" s="1">
        <v>0</v>
      </c>
      <c r="AC4894" s="4">
        <f>IF(ISNUMBER(MATCH(AD4894, $AD$2:AD4893, 0)), INDEX($AC$2:AC4893, MATCH(AD4894, $AD$2:AD4893, 0)), MAX($AC$2:AC4893)+1)</f>
        <v>1</v>
      </c>
      <c r="AD4894" t="str">
        <f t="shared" si="231"/>
        <v>ท่าลี่-กองลอย</v>
      </c>
      <c r="AE4894" t="s">
        <v>55</v>
      </c>
      <c r="AF4894" s="1">
        <v>0</v>
      </c>
      <c r="AG4894" s="1">
        <v>0</v>
      </c>
      <c r="AH4894" s="1">
        <v>0</v>
      </c>
      <c r="AI4894" t="s">
        <v>15426</v>
      </c>
      <c r="AJ4894" s="1">
        <v>1</v>
      </c>
      <c r="AK4894" s="1">
        <v>0</v>
      </c>
      <c r="AL4894" s="1">
        <v>0</v>
      </c>
      <c r="AM4894" s="1">
        <v>0</v>
      </c>
      <c r="AN4894" s="1">
        <v>0</v>
      </c>
      <c r="AO4894" s="1">
        <v>0</v>
      </c>
      <c r="AP4894" s="1">
        <v>0</v>
      </c>
      <c r="AQ4894" s="1">
        <v>0</v>
      </c>
      <c r="AR4894" s="1">
        <v>13765</v>
      </c>
      <c r="AS4894" s="1">
        <v>27.174852941176471</v>
      </c>
      <c r="AT4894" s="1">
        <f>Table1[[#This Row],[รวมต้นทุนค่าเดินทาง]]+Table1[[#This Row],[รวมต้นทุนค่าซ่อม]]+Table1[[#This Row],[รวมค่าเสื่อม]]</f>
        <v>15294.578699095022</v>
      </c>
      <c r="AU4894" s="1">
        <f t="shared" si="229"/>
        <v>13953.293816562818</v>
      </c>
      <c r="AV4894" s="1" t="str" cm="1">
        <f t="array" ref="AV4894">IF(AC4894&lt;4, "เก็บ", IF(OR(AT4894 &lt; PERCENTILE(IF($AC$2:$AC$5092=AC4894, $AT$2:$AT$5092), 0.25) - 1.5 * (PERCENTILE(IF($AC$2:$AC$5092=AC4894, $AT$2:$AT$5092), 0.75) - PERCENTILE(IF($AC$2:$AC$5092=AC4894, $AT$2:$AT$5092), 0.25)), AT4894 &gt; PERCENTILE(IF($AC$2:$AC$5092=AC4894, $AT$2:$AT$5092), 0.75) + 1.5 * (PERCENTILE(IF($AC$2:$AC$5092=AC4894, $AT$2:$AT$5092), 0.75) - PERCENTILE(IF($AC$2:$AC$5092=AC4894, $AT$2:$AT$5092), 0.25))), "ตัด", "เก็บ"))</f>
        <v>เก็บ</v>
      </c>
      <c r="AW4894" s="1">
        <f t="shared" si="230"/>
        <v>13953.293816562818</v>
      </c>
      <c r="AX4894" s="1">
        <v>14426.372718098486</v>
      </c>
      <c r="AY4894" s="1">
        <v>1502.4038461538462</v>
      </c>
    </row>
    <row r="4895" spans="1:51" x14ac:dyDescent="0.2">
      <c r="A4895" s="3">
        <v>46134</v>
      </c>
      <c r="B4895">
        <v>46134</v>
      </c>
      <c r="C4895" t="s">
        <v>15427</v>
      </c>
      <c r="D4895" t="s">
        <v>66</v>
      </c>
      <c r="E4895" t="s">
        <v>124</v>
      </c>
      <c r="F4895" t="s">
        <v>655</v>
      </c>
      <c r="G4895" s="1">
        <v>0</v>
      </c>
      <c r="H4895" s="1">
        <v>1014</v>
      </c>
      <c r="I4895" s="1">
        <v>400</v>
      </c>
      <c r="J4895" s="1">
        <v>0</v>
      </c>
      <c r="K4895" s="1">
        <v>0</v>
      </c>
      <c r="L4895" s="1">
        <v>0</v>
      </c>
      <c r="M4895" s="1">
        <v>0</v>
      </c>
      <c r="N4895" s="1">
        <v>0</v>
      </c>
      <c r="O4895" s="1">
        <v>400</v>
      </c>
      <c r="P4895" t="s">
        <v>15428</v>
      </c>
      <c r="Q4895" s="2">
        <v>244461</v>
      </c>
      <c r="R4895" t="s">
        <v>70</v>
      </c>
      <c r="S4895">
        <v>0</v>
      </c>
      <c r="T4895" t="s">
        <v>88</v>
      </c>
      <c r="U4895" t="s">
        <v>93</v>
      </c>
      <c r="V4895" s="1">
        <v>0</v>
      </c>
      <c r="W4895" s="1">
        <v>0</v>
      </c>
      <c r="X4895" s="1">
        <v>0</v>
      </c>
      <c r="AA4895" t="s">
        <v>58</v>
      </c>
      <c r="AB4895" s="1">
        <v>0</v>
      </c>
      <c r="AC4895" s="4">
        <f>IF(ISNUMBER(MATCH(AD4895, $AD$2:AD4894, 0)), INDEX($AC$2:AC4894, MATCH(AD4895, $AD$2:AD4894, 0)), MAX($AC$2:AC4894)+1)</f>
        <v>51</v>
      </c>
      <c r="AD4895" t="str">
        <f t="shared" si="231"/>
        <v>แพร่-ตลาดไท</v>
      </c>
      <c r="AE4895" t="s">
        <v>73</v>
      </c>
      <c r="AF4895" s="1">
        <v>0</v>
      </c>
      <c r="AG4895" s="1">
        <v>0</v>
      </c>
      <c r="AH4895" s="1">
        <v>0</v>
      </c>
      <c r="AI4895" t="s">
        <v>15429</v>
      </c>
      <c r="AJ4895" s="1">
        <v>1</v>
      </c>
      <c r="AK4895" s="1">
        <v>572</v>
      </c>
      <c r="AL4895" s="1">
        <v>572</v>
      </c>
      <c r="AM4895" s="1">
        <v>1</v>
      </c>
      <c r="AN4895" s="1">
        <v>0</v>
      </c>
      <c r="AO4895" s="1">
        <v>0</v>
      </c>
      <c r="AP4895" s="1">
        <v>0</v>
      </c>
      <c r="AQ4895" s="1">
        <v>0</v>
      </c>
      <c r="AR4895" s="1">
        <v>1414</v>
      </c>
      <c r="AS4895" s="1">
        <v>228.38005679335953</v>
      </c>
      <c r="AT4895" s="1">
        <f>Table1[[#This Row],[รวมต้นทุนค่าเดินทาง]]+Table1[[#This Row],[รวมต้นทุนค่าซ่อม]]+Table1[[#This Row],[รวมค่าเสื่อม]]</f>
        <v>3474.2766085174972</v>
      </c>
      <c r="AU4895" s="1">
        <f t="shared" si="229"/>
        <v>4737.6107634746759</v>
      </c>
      <c r="AV4895" s="1" t="str" cm="1">
        <f t="array" ref="AV4895">IF(AC4895&lt;4, "เก็บ", IF(OR(AT4895 &lt; PERCENTILE(IF($AC$2:$AC$5092=AC4895, $AT$2:$AT$5092), 0.25) - 1.5 * (PERCENTILE(IF($AC$2:$AC$5092=AC4895, $AT$2:$AT$5092), 0.75) - PERCENTILE(IF($AC$2:$AC$5092=AC4895, $AT$2:$AT$5092), 0.25)), AT4895 &gt; PERCENTILE(IF($AC$2:$AC$5092=AC4895, $AT$2:$AT$5092), 0.75) + 1.5 * (PERCENTILE(IF($AC$2:$AC$5092=AC4895, $AT$2:$AT$5092), 0.75) - PERCENTILE(IF($AC$2:$AC$5092=AC4895, $AT$2:$AT$5092), 0.25))), "ตัด", "เก็บ"))</f>
        <v>เก็บ</v>
      </c>
      <c r="AW4895" s="1">
        <f t="shared" si="230"/>
        <v>4487.1668970521196</v>
      </c>
      <c r="AX4895" s="1">
        <v>3014.4338711558335</v>
      </c>
      <c r="AY4895" s="1">
        <v>1831.8965517241379</v>
      </c>
    </row>
    <row r="4896" spans="1:51" x14ac:dyDescent="0.2">
      <c r="A4896" s="3">
        <v>46135</v>
      </c>
      <c r="B4896">
        <v>46135</v>
      </c>
      <c r="C4896" t="s">
        <v>15430</v>
      </c>
      <c r="D4896" t="s">
        <v>66</v>
      </c>
      <c r="E4896" t="s">
        <v>67</v>
      </c>
      <c r="F4896" t="s">
        <v>273</v>
      </c>
      <c r="G4896" s="1">
        <v>845</v>
      </c>
      <c r="H4896" s="1">
        <v>0</v>
      </c>
      <c r="I4896" s="1">
        <v>400</v>
      </c>
      <c r="J4896" s="1">
        <v>0</v>
      </c>
      <c r="K4896" s="1">
        <v>0</v>
      </c>
      <c r="L4896" s="1">
        <v>0</v>
      </c>
      <c r="M4896" s="1">
        <v>0</v>
      </c>
      <c r="N4896" s="1">
        <v>0</v>
      </c>
      <c r="O4896" s="1">
        <v>1245</v>
      </c>
      <c r="P4896" t="s">
        <v>15431</v>
      </c>
      <c r="Q4896" s="2">
        <v>244461</v>
      </c>
      <c r="R4896" t="s">
        <v>70</v>
      </c>
      <c r="S4896">
        <v>0</v>
      </c>
      <c r="T4896" t="s">
        <v>254</v>
      </c>
      <c r="U4896" t="s">
        <v>93</v>
      </c>
      <c r="V4896" s="1">
        <v>0</v>
      </c>
      <c r="W4896" s="1">
        <v>0</v>
      </c>
      <c r="X4896" s="1">
        <v>0</v>
      </c>
      <c r="AA4896" t="s">
        <v>58</v>
      </c>
      <c r="AB4896" s="1">
        <v>0</v>
      </c>
      <c r="AC4896" s="4">
        <f>IF(ISNUMBER(MATCH(AD4896, $AD$2:AD4895, 0)), INDEX($AC$2:AC4895, MATCH(AD4896, $AD$2:AD4895, 0)), MAX($AC$2:AC4895)+1)</f>
        <v>14</v>
      </c>
      <c r="AD4896" t="str">
        <f t="shared" si="231"/>
        <v>ลำปาง-ตลาดไท</v>
      </c>
      <c r="AE4896" t="s">
        <v>73</v>
      </c>
      <c r="AF4896" s="1">
        <v>0</v>
      </c>
      <c r="AG4896" s="1">
        <v>0</v>
      </c>
      <c r="AH4896" s="1">
        <v>0</v>
      </c>
      <c r="AI4896" t="s">
        <v>15432</v>
      </c>
      <c r="AJ4896" s="1">
        <v>1</v>
      </c>
      <c r="AK4896" s="1">
        <v>720</v>
      </c>
      <c r="AL4896" s="1">
        <v>720</v>
      </c>
      <c r="AM4896" s="1">
        <v>1</v>
      </c>
      <c r="AN4896" s="1">
        <v>0</v>
      </c>
      <c r="AO4896" s="1">
        <v>0</v>
      </c>
      <c r="AP4896" s="1">
        <v>0</v>
      </c>
      <c r="AQ4896" s="1">
        <v>0</v>
      </c>
      <c r="AR4896" s="1">
        <v>1245</v>
      </c>
      <c r="AS4896" s="1">
        <v>194.54990421455938</v>
      </c>
      <c r="AT4896" s="1">
        <f>Table1[[#This Row],[รวมต้นทุนค่าเดินทาง]]+Table1[[#This Row],[รวมต้นทุนค่าซ่อม]]+Table1[[#This Row],[รวมค่าเสื่อม]]</f>
        <v>2846.9692734233977</v>
      </c>
      <c r="AU4896" s="1" t="e">
        <f t="shared" si="229"/>
        <v>#N/A</v>
      </c>
      <c r="AV4896" s="1" t="e" cm="1">
        <f t="array" ref="AV4896">IF(AC4896&lt;4, "เก็บ", IF(OR(AT4896 &lt; PERCENTILE(IF($AC$2:$AC$5092=AC4896, $AT$2:$AT$5092), 0.25) - 1.5 * (PERCENTILE(IF($AC$2:$AC$5092=AC4896, $AT$2:$AT$5092), 0.75) - PERCENTILE(IF($AC$2:$AC$5092=AC4896, $AT$2:$AT$5092), 0.25)), AT4896 &gt; PERCENTILE(IF($AC$2:$AC$5092=AC4896, $AT$2:$AT$5092), 0.75) + 1.5 * (PERCENTILE(IF($AC$2:$AC$5092=AC4896, $AT$2:$AT$5092), 0.75) - PERCENTILE(IF($AC$2:$AC$5092=AC4896, $AT$2:$AT$5092), 0.25))), "ตัด", "เก็บ"))</f>
        <v>#N/A</v>
      </c>
      <c r="AW4896" s="1" t="e">
        <f t="shared" si="230"/>
        <v>#DIV/0!</v>
      </c>
      <c r="AX4896" s="1">
        <v>2411.9362516169685</v>
      </c>
      <c r="AY4896" s="1">
        <v>1407.4193692088384</v>
      </c>
    </row>
    <row r="4897" spans="1:51" x14ac:dyDescent="0.2">
      <c r="A4897" s="3">
        <v>46135</v>
      </c>
      <c r="B4897">
        <v>46135</v>
      </c>
      <c r="C4897" t="s">
        <v>15433</v>
      </c>
      <c r="D4897" t="s">
        <v>51</v>
      </c>
      <c r="E4897" t="s">
        <v>52</v>
      </c>
      <c r="F4897" t="s">
        <v>1659</v>
      </c>
      <c r="G4897" s="1">
        <v>3200</v>
      </c>
      <c r="H4897" s="1">
        <v>6165</v>
      </c>
      <c r="I4897" s="1">
        <v>1900</v>
      </c>
      <c r="J4897" s="1">
        <v>0</v>
      </c>
      <c r="K4897" s="1">
        <v>0</v>
      </c>
      <c r="L4897" s="1">
        <v>0</v>
      </c>
      <c r="M4897" s="1">
        <v>0</v>
      </c>
      <c r="N4897" s="1">
        <v>0</v>
      </c>
      <c r="O4897" s="1">
        <v>5100</v>
      </c>
      <c r="P4897" t="s">
        <v>15434</v>
      </c>
      <c r="Q4897" s="2">
        <v>244463</v>
      </c>
      <c r="R4897" t="s">
        <v>55</v>
      </c>
      <c r="S4897">
        <v>0</v>
      </c>
      <c r="T4897" t="s">
        <v>71</v>
      </c>
      <c r="U4897" t="s">
        <v>57</v>
      </c>
      <c r="V4897" s="1">
        <v>2500</v>
      </c>
      <c r="W4897" s="1">
        <v>0</v>
      </c>
      <c r="X4897" s="1">
        <v>0</v>
      </c>
      <c r="AA4897" t="s">
        <v>58</v>
      </c>
      <c r="AB4897" s="1">
        <v>0</v>
      </c>
      <c r="AC4897" s="4">
        <f>IF(ISNUMBER(MATCH(AD4897, $AD$2:AD4896, 0)), INDEX($AC$2:AC4896, MATCH(AD4897, $AD$2:AD4896, 0)), MAX($AC$2:AC4896)+1)</f>
        <v>10</v>
      </c>
      <c r="AD4897" t="str">
        <f t="shared" si="231"/>
        <v>เชียงใหม่-กองลอย</v>
      </c>
      <c r="AE4897" t="s">
        <v>55</v>
      </c>
      <c r="AF4897" s="1">
        <v>0</v>
      </c>
      <c r="AG4897" s="1">
        <v>0</v>
      </c>
      <c r="AH4897" s="1">
        <v>0</v>
      </c>
      <c r="AI4897" t="s">
        <v>15435</v>
      </c>
      <c r="AJ4897" s="1">
        <v>1</v>
      </c>
      <c r="AK4897" s="1">
        <v>0</v>
      </c>
      <c r="AL4897" s="1">
        <v>0</v>
      </c>
      <c r="AM4897" s="1">
        <v>0</v>
      </c>
      <c r="AN4897" s="1">
        <v>0</v>
      </c>
      <c r="AO4897" s="1">
        <v>0</v>
      </c>
      <c r="AP4897" s="1">
        <v>0</v>
      </c>
      <c r="AQ4897" s="1">
        <v>0</v>
      </c>
      <c r="AR4897" s="1">
        <v>13765</v>
      </c>
      <c r="AS4897" s="1">
        <v>18.107692307692307</v>
      </c>
      <c r="AT4897" s="1">
        <f>Table1[[#This Row],[รวมต้นทุนค่าเดินทาง]]+Table1[[#This Row],[รวมต้นทุนค่าซ่อม]]+Table1[[#This Row],[รวมค่าเสื่อม]]</f>
        <v>16033.107692307693</v>
      </c>
      <c r="AU4897" s="1">
        <f t="shared" si="229"/>
        <v>14957.32855761775</v>
      </c>
      <c r="AV4897" s="1" t="str" cm="1">
        <f t="array" ref="AV4897">IF(AC4897&lt;4, "เก็บ", IF(OR(AT4897 &lt; PERCENTILE(IF($AC$2:$AC$5092=AC4897, $AT$2:$AT$5092), 0.25) - 1.5 * (PERCENTILE(IF($AC$2:$AC$5092=AC4897, $AT$2:$AT$5092), 0.75) - PERCENTILE(IF($AC$2:$AC$5092=AC4897, $AT$2:$AT$5092), 0.25)), AT4897 &gt; PERCENTILE(IF($AC$2:$AC$5092=AC4897, $AT$2:$AT$5092), 0.75) + 1.5 * (PERCENTILE(IF($AC$2:$AC$5092=AC4897, $AT$2:$AT$5092), 0.75) - PERCENTILE(IF($AC$2:$AC$5092=AC4897, $AT$2:$AT$5092), 0.25))), "ตัด", "เก็บ"))</f>
        <v>เก็บ</v>
      </c>
      <c r="AW4897" s="1">
        <f t="shared" si="230"/>
        <v>14419.089162907676</v>
      </c>
      <c r="AX4897" s="1">
        <v>15077.196593123563</v>
      </c>
      <c r="AY4897" s="1">
        <v>2250</v>
      </c>
    </row>
    <row r="4898" spans="1:51" x14ac:dyDescent="0.2">
      <c r="A4898" s="3">
        <v>46135</v>
      </c>
      <c r="B4898">
        <v>46135</v>
      </c>
      <c r="C4898" t="s">
        <v>15436</v>
      </c>
      <c r="D4898" t="s">
        <v>51</v>
      </c>
      <c r="E4898" t="s">
        <v>52</v>
      </c>
      <c r="F4898" t="s">
        <v>3805</v>
      </c>
      <c r="G4898" s="1">
        <v>3200</v>
      </c>
      <c r="H4898" s="1">
        <v>5852</v>
      </c>
      <c r="I4898" s="1">
        <v>1900</v>
      </c>
      <c r="J4898" s="1">
        <v>0</v>
      </c>
      <c r="K4898" s="1">
        <v>0</v>
      </c>
      <c r="L4898" s="1">
        <v>0</v>
      </c>
      <c r="M4898" s="1">
        <v>0</v>
      </c>
      <c r="N4898" s="1">
        <v>0</v>
      </c>
      <c r="O4898" s="1">
        <v>5100</v>
      </c>
      <c r="P4898" t="s">
        <v>15437</v>
      </c>
      <c r="Q4898" s="2">
        <v>244463</v>
      </c>
      <c r="R4898" t="s">
        <v>55</v>
      </c>
      <c r="S4898">
        <v>0</v>
      </c>
      <c r="T4898" t="s">
        <v>71</v>
      </c>
      <c r="U4898" t="s">
        <v>57</v>
      </c>
      <c r="V4898" s="1">
        <v>2500</v>
      </c>
      <c r="W4898" s="1">
        <v>0</v>
      </c>
      <c r="X4898" s="1">
        <v>0</v>
      </c>
      <c r="AA4898" t="s">
        <v>58</v>
      </c>
      <c r="AB4898" s="1">
        <v>0</v>
      </c>
      <c r="AC4898" s="4">
        <f>IF(ISNUMBER(MATCH(AD4898, $AD$2:AD4897, 0)), INDEX($AC$2:AC4897, MATCH(AD4898, $AD$2:AD4897, 0)), MAX($AC$2:AC4897)+1)</f>
        <v>10</v>
      </c>
      <c r="AD4898" t="str">
        <f t="shared" si="231"/>
        <v>เชียงใหม่-กองลอย</v>
      </c>
      <c r="AE4898" t="s">
        <v>55</v>
      </c>
      <c r="AF4898" s="1">
        <v>0</v>
      </c>
      <c r="AG4898" s="1">
        <v>0</v>
      </c>
      <c r="AH4898" s="1">
        <v>0</v>
      </c>
      <c r="AI4898" t="s">
        <v>15438</v>
      </c>
      <c r="AJ4898" s="1">
        <v>1</v>
      </c>
      <c r="AK4898" s="1">
        <v>0</v>
      </c>
      <c r="AL4898" s="1">
        <v>0</v>
      </c>
      <c r="AM4898" s="1">
        <v>0</v>
      </c>
      <c r="AN4898" s="1">
        <v>0</v>
      </c>
      <c r="AO4898" s="1">
        <v>0</v>
      </c>
      <c r="AP4898" s="1">
        <v>0</v>
      </c>
      <c r="AQ4898" s="1">
        <v>0</v>
      </c>
      <c r="AR4898" s="1">
        <v>13452</v>
      </c>
      <c r="AS4898" s="1">
        <v>35.536346153846154</v>
      </c>
      <c r="AT4898" s="1">
        <f>Table1[[#This Row],[รวมต้นทุนค่าเดินทาง]]+Table1[[#This Row],[รวมต้นทุนค่าซ่อม]]+Table1[[#This Row],[รวมค่าเสื่อม]]</f>
        <v>15362.536346153845</v>
      </c>
      <c r="AU4898" s="1">
        <f t="shared" si="229"/>
        <v>14957.32855761775</v>
      </c>
      <c r="AV4898" s="1" t="str" cm="1">
        <f t="array" ref="AV4898">IF(AC4898&lt;4, "เก็บ", IF(OR(AT4898 &lt; PERCENTILE(IF($AC$2:$AC$5092=AC4898, $AT$2:$AT$5092), 0.25) - 1.5 * (PERCENTILE(IF($AC$2:$AC$5092=AC4898, $AT$2:$AT$5092), 0.75) - PERCENTILE(IF($AC$2:$AC$5092=AC4898, $AT$2:$AT$5092), 0.25)), AT4898 &gt; PERCENTILE(IF($AC$2:$AC$5092=AC4898, $AT$2:$AT$5092), 0.75) + 1.5 * (PERCENTILE(IF($AC$2:$AC$5092=AC4898, $AT$2:$AT$5092), 0.75) - PERCENTILE(IF($AC$2:$AC$5092=AC4898, $AT$2:$AT$5092), 0.25))), "ตัด", "เก็บ"))</f>
        <v>เก็บ</v>
      </c>
      <c r="AW4898" s="1">
        <f t="shared" si="230"/>
        <v>14419.089162907676</v>
      </c>
      <c r="AX4898" s="1">
        <v>15077.196593123563</v>
      </c>
      <c r="AY4898" s="1">
        <v>1875</v>
      </c>
    </row>
    <row r="4899" spans="1:51" x14ac:dyDescent="0.2">
      <c r="A4899" s="3">
        <v>46135</v>
      </c>
      <c r="B4899">
        <v>46135</v>
      </c>
      <c r="C4899" t="s">
        <v>15439</v>
      </c>
      <c r="D4899" t="s">
        <v>66</v>
      </c>
      <c r="E4899" t="s">
        <v>124</v>
      </c>
      <c r="F4899" t="s">
        <v>263</v>
      </c>
      <c r="G4899" s="1">
        <v>0</v>
      </c>
      <c r="H4899" s="1">
        <v>1351</v>
      </c>
      <c r="I4899" s="1">
        <v>500</v>
      </c>
      <c r="J4899" s="1">
        <v>0</v>
      </c>
      <c r="K4899" s="1">
        <v>0</v>
      </c>
      <c r="L4899" s="1">
        <v>0</v>
      </c>
      <c r="M4899" s="1">
        <v>0</v>
      </c>
      <c r="N4899" s="1">
        <v>0</v>
      </c>
      <c r="O4899" s="1">
        <v>500</v>
      </c>
      <c r="P4899" t="s">
        <v>15440</v>
      </c>
      <c r="Q4899" s="2">
        <v>244462</v>
      </c>
      <c r="R4899" t="s">
        <v>70</v>
      </c>
      <c r="S4899">
        <v>0</v>
      </c>
      <c r="T4899" t="s">
        <v>71</v>
      </c>
      <c r="U4899" t="s">
        <v>161</v>
      </c>
      <c r="V4899" s="1">
        <v>0</v>
      </c>
      <c r="W4899" s="1">
        <v>0</v>
      </c>
      <c r="X4899" s="1">
        <v>0</v>
      </c>
      <c r="AA4899" t="s">
        <v>58</v>
      </c>
      <c r="AB4899" s="1">
        <v>0</v>
      </c>
      <c r="AC4899" s="4">
        <f>IF(ISNUMBER(MATCH(AD4899, $AD$2:AD4898, 0)), INDEX($AC$2:AC4898, MATCH(AD4899, $AD$2:AD4898, 0)), MAX($AC$2:AC4898)+1)</f>
        <v>9</v>
      </c>
      <c r="AD4899" t="str">
        <f t="shared" si="231"/>
        <v>เชียงใหม่-พุทธมณฑลสาย 2</v>
      </c>
      <c r="AE4899" t="s">
        <v>73</v>
      </c>
      <c r="AF4899" s="1">
        <v>0</v>
      </c>
      <c r="AG4899" s="1">
        <v>0</v>
      </c>
      <c r="AH4899" s="1">
        <v>0</v>
      </c>
      <c r="AI4899" t="s">
        <v>15441</v>
      </c>
      <c r="AJ4899" s="1">
        <v>1</v>
      </c>
      <c r="AK4899" s="1">
        <v>720</v>
      </c>
      <c r="AL4899" s="1">
        <v>720</v>
      </c>
      <c r="AM4899" s="1">
        <v>1</v>
      </c>
      <c r="AN4899" s="1">
        <v>0</v>
      </c>
      <c r="AO4899" s="1">
        <v>0</v>
      </c>
      <c r="AP4899" s="1">
        <v>0</v>
      </c>
      <c r="AQ4899" s="1">
        <v>0</v>
      </c>
      <c r="AR4899" s="1">
        <v>1851</v>
      </c>
      <c r="AS4899" s="1">
        <v>1447.0496515348736</v>
      </c>
      <c r="AT4899" s="1">
        <f>Table1[[#This Row],[รวมต้นทุนค่าเดินทาง]]+Table1[[#This Row],[รวมต้นทุนค่าซ่อม]]+Table1[[#This Row],[รวมค่าเสื่อม]]</f>
        <v>4860.1475671293156</v>
      </c>
      <c r="AU4899" s="1">
        <f t="shared" si="229"/>
        <v>4623.2312262414152</v>
      </c>
      <c r="AV4899" s="1" t="str" cm="1">
        <f t="array" ref="AV4899">IF(AC4899&lt;4, "เก็บ", IF(OR(AT4899 &lt; PERCENTILE(IF($AC$2:$AC$5092=AC4899, $AT$2:$AT$5092), 0.25) - 1.5 * (PERCENTILE(IF($AC$2:$AC$5092=AC4899, $AT$2:$AT$5092), 0.75) - PERCENTILE(IF($AC$2:$AC$5092=AC4899, $AT$2:$AT$5092), 0.25)), AT4899 &gt; PERCENTILE(IF($AC$2:$AC$5092=AC4899, $AT$2:$AT$5092), 0.75) + 1.5 * (PERCENTILE(IF($AC$2:$AC$5092=AC4899, $AT$2:$AT$5092), 0.75) - PERCENTILE(IF($AC$2:$AC$5092=AC4899, $AT$2:$AT$5092), 0.25))), "ตัด", "เก็บ"))</f>
        <v>เก็บ</v>
      </c>
      <c r="AW4899" s="1">
        <f t="shared" si="230"/>
        <v>4005.4952465164292</v>
      </c>
      <c r="AX4899" s="1">
        <v>2577.9546108768855</v>
      </c>
      <c r="AY4899" s="1">
        <v>1562.0979155944415</v>
      </c>
    </row>
    <row r="4900" spans="1:51" x14ac:dyDescent="0.2">
      <c r="A4900" s="3">
        <v>46135</v>
      </c>
      <c r="B4900">
        <v>46135</v>
      </c>
      <c r="C4900" t="s">
        <v>15442</v>
      </c>
      <c r="D4900" t="s">
        <v>51</v>
      </c>
      <c r="E4900" t="s">
        <v>52</v>
      </c>
      <c r="F4900" t="s">
        <v>1263</v>
      </c>
      <c r="G4900" s="1">
        <v>3200</v>
      </c>
      <c r="H4900" s="1">
        <v>6165</v>
      </c>
      <c r="I4900" s="1">
        <v>1900</v>
      </c>
      <c r="J4900" s="1">
        <v>0</v>
      </c>
      <c r="K4900" s="1">
        <v>0</v>
      </c>
      <c r="L4900" s="1">
        <v>0</v>
      </c>
      <c r="M4900" s="1">
        <v>0</v>
      </c>
      <c r="N4900" s="1">
        <v>0</v>
      </c>
      <c r="O4900" s="1">
        <v>5100</v>
      </c>
      <c r="P4900" t="s">
        <v>15443</v>
      </c>
      <c r="Q4900" s="2">
        <v>244463</v>
      </c>
      <c r="R4900" t="s">
        <v>55</v>
      </c>
      <c r="S4900">
        <v>0</v>
      </c>
      <c r="T4900" t="s">
        <v>71</v>
      </c>
      <c r="U4900" t="s">
        <v>57</v>
      </c>
      <c r="V4900" s="1">
        <v>2500</v>
      </c>
      <c r="W4900" s="1">
        <v>0</v>
      </c>
      <c r="X4900" s="1">
        <v>0</v>
      </c>
      <c r="AA4900" t="s">
        <v>58</v>
      </c>
      <c r="AB4900" s="1">
        <v>0</v>
      </c>
      <c r="AC4900" s="4">
        <f>IF(ISNUMBER(MATCH(AD4900, $AD$2:AD4899, 0)), INDEX($AC$2:AC4899, MATCH(AD4900, $AD$2:AD4899, 0)), MAX($AC$2:AC4899)+1)</f>
        <v>10</v>
      </c>
      <c r="AD4900" t="str">
        <f t="shared" si="231"/>
        <v>เชียงใหม่-กองลอย</v>
      </c>
      <c r="AE4900" t="s">
        <v>55</v>
      </c>
      <c r="AF4900" s="1">
        <v>0</v>
      </c>
      <c r="AG4900" s="1">
        <v>0</v>
      </c>
      <c r="AH4900" s="1">
        <v>0</v>
      </c>
      <c r="AI4900" t="s">
        <v>15444</v>
      </c>
      <c r="AJ4900" s="1">
        <v>1</v>
      </c>
      <c r="AK4900" s="1">
        <v>0</v>
      </c>
      <c r="AL4900" s="1">
        <v>0</v>
      </c>
      <c r="AM4900" s="1">
        <v>0</v>
      </c>
      <c r="AN4900" s="1">
        <v>0</v>
      </c>
      <c r="AO4900" s="1">
        <v>0</v>
      </c>
      <c r="AP4900" s="1">
        <v>0</v>
      </c>
      <c r="AQ4900" s="1">
        <v>0</v>
      </c>
      <c r="AR4900" s="1">
        <v>13765</v>
      </c>
      <c r="AS4900" s="1">
        <v>15.693333333333333</v>
      </c>
      <c r="AT4900" s="1">
        <f>Table1[[#This Row],[รวมต้นทุนค่าเดินทาง]]+Table1[[#This Row],[รวมต้นทุนค่าซ่อม]]+Table1[[#This Row],[รวมค่าเสื่อม]]</f>
        <v>15365.200375586854</v>
      </c>
      <c r="AU4900" s="1">
        <f t="shared" si="229"/>
        <v>14957.32855761775</v>
      </c>
      <c r="AV4900" s="1" t="str" cm="1">
        <f t="array" ref="AV4900">IF(AC4900&lt;4, "เก็บ", IF(OR(AT4900 &lt; PERCENTILE(IF($AC$2:$AC$5092=AC4900, $AT$2:$AT$5092), 0.25) - 1.5 * (PERCENTILE(IF($AC$2:$AC$5092=AC4900, $AT$2:$AT$5092), 0.75) - PERCENTILE(IF($AC$2:$AC$5092=AC4900, $AT$2:$AT$5092), 0.25)), AT4900 &gt; PERCENTILE(IF($AC$2:$AC$5092=AC4900, $AT$2:$AT$5092), 0.75) + 1.5 * (PERCENTILE(IF($AC$2:$AC$5092=AC4900, $AT$2:$AT$5092), 0.75) - PERCENTILE(IF($AC$2:$AC$5092=AC4900, $AT$2:$AT$5092), 0.25))), "ตัด", "เก็บ"))</f>
        <v>เก็บ</v>
      </c>
      <c r="AW4900" s="1">
        <f t="shared" si="230"/>
        <v>14419.089162907676</v>
      </c>
      <c r="AX4900" s="1">
        <v>15077.196593123563</v>
      </c>
      <c r="AY4900" s="1">
        <v>1584.5070422535211</v>
      </c>
    </row>
    <row r="4901" spans="1:51" x14ac:dyDescent="0.2">
      <c r="A4901" s="3">
        <v>46135</v>
      </c>
      <c r="B4901">
        <v>46135</v>
      </c>
      <c r="C4901" t="s">
        <v>15445</v>
      </c>
      <c r="D4901" t="s">
        <v>66</v>
      </c>
      <c r="E4901" t="s">
        <v>124</v>
      </c>
      <c r="F4901" t="s">
        <v>190</v>
      </c>
      <c r="G4901" s="1">
        <v>0</v>
      </c>
      <c r="H4901" s="1">
        <v>1309</v>
      </c>
      <c r="I4901" s="1">
        <v>400</v>
      </c>
      <c r="J4901" s="1">
        <v>0</v>
      </c>
      <c r="K4901" s="1">
        <v>0</v>
      </c>
      <c r="L4901" s="1">
        <v>0</v>
      </c>
      <c r="M4901" s="1">
        <v>0</v>
      </c>
      <c r="N4901" s="1">
        <v>0</v>
      </c>
      <c r="O4901" s="1">
        <v>400</v>
      </c>
      <c r="P4901" t="s">
        <v>15446</v>
      </c>
      <c r="Q4901" s="2">
        <v>244462</v>
      </c>
      <c r="R4901" t="s">
        <v>70</v>
      </c>
      <c r="S4901">
        <v>0</v>
      </c>
      <c r="T4901" t="s">
        <v>71</v>
      </c>
      <c r="U4901" t="s">
        <v>93</v>
      </c>
      <c r="V4901" s="1">
        <v>0</v>
      </c>
      <c r="W4901" s="1">
        <v>0</v>
      </c>
      <c r="X4901" s="1">
        <v>0</v>
      </c>
      <c r="AA4901" t="s">
        <v>58</v>
      </c>
      <c r="AB4901" s="1">
        <v>0</v>
      </c>
      <c r="AC4901" s="4">
        <f>IF(ISNUMBER(MATCH(AD4901, $AD$2:AD4900, 0)), INDEX($AC$2:AC4900, MATCH(AD4901, $AD$2:AD4900, 0)), MAX($AC$2:AC4900)+1)</f>
        <v>4</v>
      </c>
      <c r="AD4901" t="str">
        <f t="shared" si="231"/>
        <v>เชียงใหม่-ตลาดไท</v>
      </c>
      <c r="AE4901" t="s">
        <v>73</v>
      </c>
      <c r="AF4901" s="1">
        <v>0</v>
      </c>
      <c r="AG4901" s="1">
        <v>0</v>
      </c>
      <c r="AH4901" s="1">
        <v>0</v>
      </c>
      <c r="AI4901" t="s">
        <v>15447</v>
      </c>
      <c r="AJ4901" s="1">
        <v>1</v>
      </c>
      <c r="AK4901" s="1">
        <v>720</v>
      </c>
      <c r="AL4901" s="1">
        <v>720</v>
      </c>
      <c r="AM4901" s="1">
        <v>1</v>
      </c>
      <c r="AN4901" s="1">
        <v>0</v>
      </c>
      <c r="AO4901" s="1">
        <v>0</v>
      </c>
      <c r="AP4901" s="1">
        <v>0</v>
      </c>
      <c r="AQ4901" s="1">
        <v>0</v>
      </c>
      <c r="AR4901" s="1">
        <v>1709</v>
      </c>
      <c r="AS4901" s="1">
        <v>281.63552242256128</v>
      </c>
      <c r="AT4901" s="1">
        <f>Table1[[#This Row],[รวมต้นทุนค่าเดินทาง]]+Table1[[#This Row],[รวมต้นทุนค่าซ่อม]]+Table1[[#This Row],[รวมค่าเสื่อม]]</f>
        <v>4307.8525035546372</v>
      </c>
      <c r="AU4901" s="1">
        <f t="shared" si="229"/>
        <v>4256.109283997258</v>
      </c>
      <c r="AV4901" s="1" t="str" cm="1">
        <f t="array" ref="AV4901">IF(AC4901&lt;4, "เก็บ", IF(OR(AT4901 &lt; PERCENTILE(IF($AC$2:$AC$5092=AC4901, $AT$2:$AT$5092), 0.25) - 1.5 * (PERCENTILE(IF($AC$2:$AC$5092=AC4901, $AT$2:$AT$5092), 0.75) - PERCENTILE(IF($AC$2:$AC$5092=AC4901, $AT$2:$AT$5092), 0.25)), AT4901 &gt; PERCENTILE(IF($AC$2:$AC$5092=AC4901, $AT$2:$AT$5092), 0.75) + 1.5 * (PERCENTILE(IF($AC$2:$AC$5092=AC4901, $AT$2:$AT$5092), 0.75) - PERCENTILE(IF($AC$2:$AC$5092=AC4901, $AT$2:$AT$5092), 0.25))), "ตัด", "เก็บ"))</f>
        <v>เก็บ</v>
      </c>
      <c r="AW4901" s="1">
        <f t="shared" si="230"/>
        <v>3807.0727671795808</v>
      </c>
      <c r="AX4901" s="1">
        <v>2335.0230876608157</v>
      </c>
      <c r="AY4901" s="1">
        <v>2317.2169811320755</v>
      </c>
    </row>
    <row r="4902" spans="1:51" x14ac:dyDescent="0.2">
      <c r="A4902" s="3">
        <v>46135</v>
      </c>
      <c r="B4902">
        <v>46135</v>
      </c>
      <c r="C4902" t="s">
        <v>15448</v>
      </c>
      <c r="D4902" t="s">
        <v>66</v>
      </c>
      <c r="E4902" t="s">
        <v>129</v>
      </c>
      <c r="F4902" t="s">
        <v>683</v>
      </c>
      <c r="G4902" s="1">
        <v>0</v>
      </c>
      <c r="H4902" s="1">
        <v>1394</v>
      </c>
      <c r="I4902" s="1">
        <v>500</v>
      </c>
      <c r="J4902" s="1">
        <v>0</v>
      </c>
      <c r="K4902" s="1">
        <v>0</v>
      </c>
      <c r="L4902" s="1">
        <v>0</v>
      </c>
      <c r="M4902" s="1">
        <v>0</v>
      </c>
      <c r="N4902" s="1">
        <v>0</v>
      </c>
      <c r="O4902" s="1">
        <v>500</v>
      </c>
      <c r="P4902" t="s">
        <v>15449</v>
      </c>
      <c r="Q4902" s="2">
        <v>244462</v>
      </c>
      <c r="R4902" t="s">
        <v>70</v>
      </c>
      <c r="S4902">
        <v>0</v>
      </c>
      <c r="T4902" t="s">
        <v>71</v>
      </c>
      <c r="U4902" t="s">
        <v>72</v>
      </c>
      <c r="V4902" s="1">
        <v>0</v>
      </c>
      <c r="W4902" s="1">
        <v>0</v>
      </c>
      <c r="X4902" s="1">
        <v>0</v>
      </c>
      <c r="AA4902" t="s">
        <v>58</v>
      </c>
      <c r="AB4902" s="1">
        <v>0</v>
      </c>
      <c r="AC4902" s="4">
        <f>IF(ISNUMBER(MATCH(AD4902, $AD$2:AD4901, 0)), INDEX($AC$2:AC4901, MATCH(AD4902, $AD$2:AD4901, 0)), MAX($AC$2:AC4901)+1)</f>
        <v>2</v>
      </c>
      <c r="AD4902" t="str">
        <f t="shared" si="231"/>
        <v>เชียงใหม่-พุทธมณฑลสาย 5</v>
      </c>
      <c r="AE4902" t="s">
        <v>73</v>
      </c>
      <c r="AF4902" s="1">
        <v>0</v>
      </c>
      <c r="AG4902" s="1">
        <v>0</v>
      </c>
      <c r="AH4902" s="1">
        <v>0</v>
      </c>
      <c r="AI4902" t="s">
        <v>15450</v>
      </c>
      <c r="AJ4902" s="1">
        <v>1</v>
      </c>
      <c r="AK4902" s="1">
        <v>720</v>
      </c>
      <c r="AL4902" s="1">
        <v>720</v>
      </c>
      <c r="AM4902" s="1">
        <v>1</v>
      </c>
      <c r="AN4902" s="1">
        <v>0</v>
      </c>
      <c r="AO4902" s="1">
        <v>0</v>
      </c>
      <c r="AP4902" s="1">
        <v>0</v>
      </c>
      <c r="AQ4902" s="1">
        <v>0</v>
      </c>
      <c r="AR4902" s="1">
        <v>1894</v>
      </c>
      <c r="AS4902" s="1">
        <v>822.49654037267078</v>
      </c>
      <c r="AT4902" s="1">
        <f>Table1[[#This Row],[รวมต้นทุนค่าเดินทาง]]+Table1[[#This Row],[รวมต้นทุนค่าซ่อม]]+Table1[[#This Row],[รวมค่าเสื่อม]]</f>
        <v>4427.136106050637</v>
      </c>
      <c r="AU4902" s="1">
        <f t="shared" si="229"/>
        <v>5026.5629662053279</v>
      </c>
      <c r="AV4902" s="1" t="str" cm="1">
        <f t="array" ref="AV4902">IF(AC4902&lt;4, "เก็บ", IF(OR(AT4902 &lt; PERCENTILE(IF($AC$2:$AC$5092=AC4902, $AT$2:$AT$5092), 0.25) - 1.5 * (PERCENTILE(IF($AC$2:$AC$5092=AC4902, $AT$2:$AT$5092), 0.75) - PERCENTILE(IF($AC$2:$AC$5092=AC4902, $AT$2:$AT$5092), 0.25)), AT4902 &gt; PERCENTILE(IF($AC$2:$AC$5092=AC4902, $AT$2:$AT$5092), 0.75) + 1.5 * (PERCENTILE(IF($AC$2:$AC$5092=AC4902, $AT$2:$AT$5092), 0.75) - PERCENTILE(IF($AC$2:$AC$5092=AC4902, $AT$2:$AT$5092), 0.25))), "ตัด", "เก็บ"))</f>
        <v>เก็บ</v>
      </c>
      <c r="AW4902" s="1">
        <f t="shared" si="230"/>
        <v>5026.5629662053279</v>
      </c>
      <c r="AX4902" s="1">
        <v>4064.5059139663294</v>
      </c>
      <c r="AY4902" s="1">
        <v>1710.6395656779662</v>
      </c>
    </row>
    <row r="4903" spans="1:51" x14ac:dyDescent="0.2">
      <c r="A4903" s="3">
        <v>46135</v>
      </c>
      <c r="B4903">
        <v>46135</v>
      </c>
      <c r="C4903" t="s">
        <v>15451</v>
      </c>
      <c r="D4903" t="s">
        <v>66</v>
      </c>
      <c r="E4903" t="s">
        <v>124</v>
      </c>
      <c r="F4903" t="s">
        <v>164</v>
      </c>
      <c r="G4903" s="1">
        <v>0</v>
      </c>
      <c r="H4903" s="1">
        <v>1309</v>
      </c>
      <c r="I4903" s="1">
        <v>400</v>
      </c>
      <c r="J4903" s="1">
        <v>0</v>
      </c>
      <c r="K4903" s="1">
        <v>0</v>
      </c>
      <c r="L4903" s="1">
        <v>0</v>
      </c>
      <c r="M4903" s="1">
        <v>0</v>
      </c>
      <c r="N4903" s="1">
        <v>0</v>
      </c>
      <c r="O4903" s="1">
        <v>400</v>
      </c>
      <c r="P4903" t="s">
        <v>15452</v>
      </c>
      <c r="Q4903" s="2">
        <v>244462</v>
      </c>
      <c r="R4903" t="s">
        <v>70</v>
      </c>
      <c r="S4903">
        <v>0</v>
      </c>
      <c r="T4903" t="s">
        <v>71</v>
      </c>
      <c r="U4903" t="s">
        <v>93</v>
      </c>
      <c r="V4903" s="1">
        <v>0</v>
      </c>
      <c r="W4903" s="1">
        <v>0</v>
      </c>
      <c r="X4903" s="1">
        <v>0</v>
      </c>
      <c r="AA4903" t="s">
        <v>58</v>
      </c>
      <c r="AB4903" s="1">
        <v>0</v>
      </c>
      <c r="AC4903" s="4">
        <f>IF(ISNUMBER(MATCH(AD4903, $AD$2:AD4902, 0)), INDEX($AC$2:AC4902, MATCH(AD4903, $AD$2:AD4902, 0)), MAX($AC$2:AC4902)+1)</f>
        <v>4</v>
      </c>
      <c r="AD4903" t="str">
        <f t="shared" si="231"/>
        <v>เชียงใหม่-ตลาดไท</v>
      </c>
      <c r="AE4903" t="s">
        <v>73</v>
      </c>
      <c r="AF4903" s="1">
        <v>0</v>
      </c>
      <c r="AG4903" s="1">
        <v>0</v>
      </c>
      <c r="AH4903" s="1">
        <v>0</v>
      </c>
      <c r="AI4903" t="s">
        <v>15453</v>
      </c>
      <c r="AJ4903" s="1">
        <v>1</v>
      </c>
      <c r="AK4903" s="1">
        <v>720</v>
      </c>
      <c r="AL4903" s="1">
        <v>720</v>
      </c>
      <c r="AM4903" s="1">
        <v>1</v>
      </c>
      <c r="AN4903" s="1">
        <v>0</v>
      </c>
      <c r="AO4903" s="1">
        <v>0</v>
      </c>
      <c r="AP4903" s="1">
        <v>0</v>
      </c>
      <c r="AQ4903" s="1">
        <v>0</v>
      </c>
      <c r="AR4903" s="1">
        <v>1709</v>
      </c>
      <c r="AS4903" s="1">
        <v>297.15736111111113</v>
      </c>
      <c r="AT4903" s="1">
        <f>Table1[[#This Row],[รวมต้นทุนค่าเดินทาง]]+Table1[[#This Row],[รวมต้นทุนค่าซ่อม]]+Table1[[#This Row],[รวมค่าเสื่อม]]</f>
        <v>4245.4926090797298</v>
      </c>
      <c r="AU4903" s="1">
        <f t="shared" si="229"/>
        <v>4256.109283997258</v>
      </c>
      <c r="AV4903" s="1" t="str" cm="1">
        <f t="array" ref="AV4903">IF(AC4903&lt;4, "เก็บ", IF(OR(AT4903 &lt; PERCENTILE(IF($AC$2:$AC$5092=AC4903, $AT$2:$AT$5092), 0.25) - 1.5 * (PERCENTILE(IF($AC$2:$AC$5092=AC4903, $AT$2:$AT$5092), 0.75) - PERCENTILE(IF($AC$2:$AC$5092=AC4903, $AT$2:$AT$5092), 0.25)), AT4903 &gt; PERCENTILE(IF($AC$2:$AC$5092=AC4903, $AT$2:$AT$5092), 0.75) + 1.5 * (PERCENTILE(IF($AC$2:$AC$5092=AC4903, $AT$2:$AT$5092), 0.75) - PERCENTILE(IF($AC$2:$AC$5092=AC4903, $AT$2:$AT$5092), 0.25))), "ตัด", "เก็บ"))</f>
        <v>เก็บ</v>
      </c>
      <c r="AW4903" s="1">
        <f t="shared" si="230"/>
        <v>3807.0727671795808</v>
      </c>
      <c r="AX4903" s="1">
        <v>2335.0230876608157</v>
      </c>
      <c r="AY4903" s="1">
        <v>2239.3352479686187</v>
      </c>
    </row>
    <row r="4904" spans="1:51" x14ac:dyDescent="0.2">
      <c r="A4904" s="3">
        <v>46135</v>
      </c>
      <c r="B4904">
        <v>46135</v>
      </c>
      <c r="C4904" t="s">
        <v>15454</v>
      </c>
      <c r="D4904" t="s">
        <v>51</v>
      </c>
      <c r="E4904" t="s">
        <v>61</v>
      </c>
      <c r="F4904" t="s">
        <v>299</v>
      </c>
      <c r="G4904" s="1">
        <v>4700</v>
      </c>
      <c r="H4904" s="1">
        <v>4665</v>
      </c>
      <c r="I4904" s="1">
        <v>1900</v>
      </c>
      <c r="J4904" s="1">
        <v>0</v>
      </c>
      <c r="K4904" s="1">
        <v>0</v>
      </c>
      <c r="L4904" s="1">
        <v>0</v>
      </c>
      <c r="M4904" s="1">
        <v>0</v>
      </c>
      <c r="N4904" s="1">
        <v>0</v>
      </c>
      <c r="O4904" s="1">
        <v>6600</v>
      </c>
      <c r="P4904" t="s">
        <v>15455</v>
      </c>
      <c r="Q4904" s="2">
        <v>244463</v>
      </c>
      <c r="R4904" t="s">
        <v>55</v>
      </c>
      <c r="S4904">
        <v>0</v>
      </c>
      <c r="T4904" t="s">
        <v>56</v>
      </c>
      <c r="U4904" t="s">
        <v>57</v>
      </c>
      <c r="V4904" s="1">
        <v>2500</v>
      </c>
      <c r="W4904" s="1">
        <v>0</v>
      </c>
      <c r="X4904" s="1">
        <v>0</v>
      </c>
      <c r="AA4904" t="s">
        <v>58</v>
      </c>
      <c r="AB4904" s="1">
        <v>0</v>
      </c>
      <c r="AC4904" s="4">
        <f>IF(ISNUMBER(MATCH(AD4904, $AD$2:AD4903, 0)), INDEX($AC$2:AC4903, MATCH(AD4904, $AD$2:AD4903, 0)), MAX($AC$2:AC4903)+1)</f>
        <v>1</v>
      </c>
      <c r="AD4904" t="str">
        <f t="shared" si="231"/>
        <v>ท่าลี่-กองลอย</v>
      </c>
      <c r="AE4904" t="s">
        <v>55</v>
      </c>
      <c r="AF4904" s="1">
        <v>0</v>
      </c>
      <c r="AG4904" s="1">
        <v>0</v>
      </c>
      <c r="AH4904" s="1">
        <v>0</v>
      </c>
      <c r="AI4904" t="s">
        <v>15456</v>
      </c>
      <c r="AJ4904" s="1">
        <v>1</v>
      </c>
      <c r="AK4904" s="1">
        <v>0</v>
      </c>
      <c r="AL4904" s="1">
        <v>0</v>
      </c>
      <c r="AM4904" s="1">
        <v>0</v>
      </c>
      <c r="AN4904" s="1">
        <v>0</v>
      </c>
      <c r="AO4904" s="1">
        <v>0</v>
      </c>
      <c r="AP4904" s="1">
        <v>0</v>
      </c>
      <c r="AQ4904" s="1">
        <v>0</v>
      </c>
      <c r="AR4904" s="1">
        <v>13765</v>
      </c>
      <c r="AS4904" s="1">
        <v>27.174852941176471</v>
      </c>
      <c r="AT4904" s="1">
        <f>Table1[[#This Row],[รวมต้นทุนค่าเดินทาง]]+Table1[[#This Row],[รวมต้นทุนค่าซ่อม]]+Table1[[#This Row],[รวมค่าเสื่อม]]</f>
        <v>15375.789717806041</v>
      </c>
      <c r="AU4904" s="1">
        <f t="shared" si="229"/>
        <v>13953.293816562818</v>
      </c>
      <c r="AV4904" s="1" t="str" cm="1">
        <f t="array" ref="AV4904">IF(AC4904&lt;4, "เก็บ", IF(OR(AT4904 &lt; PERCENTILE(IF($AC$2:$AC$5092=AC4904, $AT$2:$AT$5092), 0.25) - 1.5 * (PERCENTILE(IF($AC$2:$AC$5092=AC4904, $AT$2:$AT$5092), 0.75) - PERCENTILE(IF($AC$2:$AC$5092=AC4904, $AT$2:$AT$5092), 0.25)), AT4904 &gt; PERCENTILE(IF($AC$2:$AC$5092=AC4904, $AT$2:$AT$5092), 0.75) + 1.5 * (PERCENTILE(IF($AC$2:$AC$5092=AC4904, $AT$2:$AT$5092), 0.75) - PERCENTILE(IF($AC$2:$AC$5092=AC4904, $AT$2:$AT$5092), 0.25))), "ตัด", "เก็บ"))</f>
        <v>เก็บ</v>
      </c>
      <c r="AW4904" s="1">
        <f t="shared" si="230"/>
        <v>13953.293816562818</v>
      </c>
      <c r="AX4904" s="1">
        <v>14426.372718098486</v>
      </c>
      <c r="AY4904" s="1">
        <v>1583.6148648648648</v>
      </c>
    </row>
    <row r="4905" spans="1:51" x14ac:dyDescent="0.2">
      <c r="A4905" s="3">
        <v>46135</v>
      </c>
      <c r="B4905">
        <v>46135</v>
      </c>
      <c r="C4905" t="s">
        <v>15457</v>
      </c>
      <c r="D4905" t="s">
        <v>66</v>
      </c>
      <c r="E4905" t="s">
        <v>105</v>
      </c>
      <c r="F4905" t="s">
        <v>303</v>
      </c>
      <c r="G4905" s="1">
        <v>1000</v>
      </c>
      <c r="H4905" s="1">
        <v>8713</v>
      </c>
      <c r="I4905" s="1">
        <v>1250</v>
      </c>
      <c r="J4905" s="1">
        <v>0</v>
      </c>
      <c r="K4905" s="1">
        <v>0</v>
      </c>
      <c r="L4905" s="1">
        <v>0</v>
      </c>
      <c r="M4905" s="1">
        <v>0</v>
      </c>
      <c r="N4905" s="1">
        <v>0</v>
      </c>
      <c r="O4905" s="1">
        <v>2250</v>
      </c>
      <c r="P4905" t="s">
        <v>15458</v>
      </c>
      <c r="Q4905" s="2">
        <v>244462</v>
      </c>
      <c r="R4905" t="s">
        <v>55</v>
      </c>
      <c r="S4905">
        <v>0</v>
      </c>
      <c r="T4905" t="s">
        <v>87</v>
      </c>
      <c r="U4905" t="s">
        <v>310</v>
      </c>
      <c r="V4905" s="1">
        <v>6335</v>
      </c>
      <c r="W4905" s="1">
        <v>929</v>
      </c>
      <c r="X4905" s="1">
        <v>0</v>
      </c>
      <c r="Y4905" t="s">
        <v>87</v>
      </c>
      <c r="Z4905" t="s">
        <v>310</v>
      </c>
      <c r="AA4905" t="s">
        <v>15459</v>
      </c>
      <c r="AB4905" s="1">
        <v>0</v>
      </c>
      <c r="AC4905" s="4">
        <f>IF(ISNUMBER(MATCH(AD4905, $AD$2:AD4904, 0)), INDEX($AC$2:AC4904, MATCH(AD4905, $AD$2:AD4904, 0)), MAX($AC$2:AC4904)+1)</f>
        <v>46</v>
      </c>
      <c r="AD4905" t="str">
        <f t="shared" si="231"/>
        <v>เชียงราย-ฝาง</v>
      </c>
      <c r="AE4905" t="s">
        <v>55</v>
      </c>
      <c r="AF4905" s="1">
        <v>0</v>
      </c>
      <c r="AG4905" s="1">
        <v>0</v>
      </c>
      <c r="AH4905" s="1">
        <v>0</v>
      </c>
      <c r="AI4905" t="s">
        <v>15460</v>
      </c>
      <c r="AJ4905" s="1">
        <v>1</v>
      </c>
      <c r="AK4905" s="1">
        <v>0</v>
      </c>
      <c r="AL4905" s="1">
        <v>0</v>
      </c>
      <c r="AM4905" s="1">
        <v>0</v>
      </c>
      <c r="AN4905" s="1">
        <v>0</v>
      </c>
      <c r="AO4905" s="1">
        <v>0</v>
      </c>
      <c r="AP4905" s="1">
        <v>0</v>
      </c>
      <c r="AQ4905" s="1">
        <v>0</v>
      </c>
      <c r="AR4905" s="1">
        <v>18227</v>
      </c>
      <c r="AS4905" s="1">
        <v>588.45299999999997</v>
      </c>
      <c r="AT4905" s="1">
        <f>Table1[[#This Row],[รวมต้นทุนค่าเดินทาง]]+Table1[[#This Row],[รวมต้นทุนค่าซ่อม]]+Table1[[#This Row],[รวมค่าเสื่อม]]</f>
        <v>20411.197680851066</v>
      </c>
      <c r="AU4905" s="1">
        <f t="shared" si="229"/>
        <v>15694.248593490142</v>
      </c>
      <c r="AV4905" s="1" t="str" cm="1">
        <f t="array" ref="AV4905">IF(AC4905&lt;4, "เก็บ", IF(OR(AT4905 &lt; PERCENTILE(IF($AC$2:$AC$5092=AC4905, $AT$2:$AT$5092), 0.25) - 1.5 * (PERCENTILE(IF($AC$2:$AC$5092=AC4905, $AT$2:$AT$5092), 0.75) - PERCENTILE(IF($AC$2:$AC$5092=AC4905, $AT$2:$AT$5092), 0.25)), AT4905 &gt; PERCENTILE(IF($AC$2:$AC$5092=AC4905, $AT$2:$AT$5092), 0.75) + 1.5 * (PERCENTILE(IF($AC$2:$AC$5092=AC4905, $AT$2:$AT$5092), 0.75) - PERCENTILE(IF($AC$2:$AC$5092=AC4905, $AT$2:$AT$5092), 0.25))), "ตัด", "เก็บ"))</f>
        <v>เก็บ</v>
      </c>
      <c r="AW4905" s="1">
        <f t="shared" si="230"/>
        <v>17688.194167766444</v>
      </c>
      <c r="AX4905" s="1">
        <v>19348.408930748934</v>
      </c>
      <c r="AY4905" s="1">
        <v>1595.7446808510638</v>
      </c>
    </row>
    <row r="4906" spans="1:51" x14ac:dyDescent="0.2">
      <c r="A4906" s="3">
        <v>46136</v>
      </c>
      <c r="B4906">
        <v>46136</v>
      </c>
      <c r="C4906" t="s">
        <v>15461</v>
      </c>
      <c r="D4906" t="s">
        <v>66</v>
      </c>
      <c r="E4906" t="s">
        <v>124</v>
      </c>
      <c r="F4906" t="s">
        <v>194</v>
      </c>
      <c r="G4906" s="1">
        <v>0</v>
      </c>
      <c r="H4906" s="1">
        <v>1303</v>
      </c>
      <c r="I4906" s="1">
        <v>500</v>
      </c>
      <c r="J4906" s="1">
        <v>0</v>
      </c>
      <c r="K4906" s="1">
        <v>0</v>
      </c>
      <c r="L4906" s="1">
        <v>0</v>
      </c>
      <c r="M4906" s="1">
        <v>0</v>
      </c>
      <c r="N4906" s="1">
        <v>0</v>
      </c>
      <c r="O4906" s="1">
        <v>500</v>
      </c>
      <c r="P4906" t="s">
        <v>15462</v>
      </c>
      <c r="Q4906" s="2">
        <v>244463</v>
      </c>
      <c r="R4906" t="s">
        <v>70</v>
      </c>
      <c r="S4906">
        <v>0</v>
      </c>
      <c r="T4906" t="s">
        <v>71</v>
      </c>
      <c r="U4906" t="s">
        <v>161</v>
      </c>
      <c r="V4906" s="1">
        <v>0</v>
      </c>
      <c r="W4906" s="1">
        <v>0</v>
      </c>
      <c r="X4906" s="1">
        <v>0</v>
      </c>
      <c r="AA4906" t="s">
        <v>58</v>
      </c>
      <c r="AB4906" s="1">
        <v>0</v>
      </c>
      <c r="AC4906" s="4">
        <f>IF(ISNUMBER(MATCH(AD4906, $AD$2:AD4905, 0)), INDEX($AC$2:AC4905, MATCH(AD4906, $AD$2:AD4905, 0)), MAX($AC$2:AC4905)+1)</f>
        <v>9</v>
      </c>
      <c r="AD4906" t="str">
        <f t="shared" si="231"/>
        <v>เชียงใหม่-พุทธมณฑลสาย 2</v>
      </c>
      <c r="AE4906" t="s">
        <v>73</v>
      </c>
      <c r="AF4906" s="1">
        <v>0</v>
      </c>
      <c r="AG4906" s="1">
        <v>0</v>
      </c>
      <c r="AH4906" s="1">
        <v>0</v>
      </c>
      <c r="AI4906" t="s">
        <v>15463</v>
      </c>
      <c r="AJ4906" s="1">
        <v>1</v>
      </c>
      <c r="AK4906" s="1">
        <v>720</v>
      </c>
      <c r="AL4906" s="1">
        <v>720</v>
      </c>
      <c r="AM4906" s="1">
        <v>1</v>
      </c>
      <c r="AN4906" s="1">
        <v>0</v>
      </c>
      <c r="AO4906" s="1">
        <v>0</v>
      </c>
      <c r="AP4906" s="1">
        <v>0</v>
      </c>
      <c r="AQ4906" s="1">
        <v>0</v>
      </c>
      <c r="AR4906" s="1">
        <v>1803</v>
      </c>
      <c r="AS4906" s="1">
        <v>874.45448494434254</v>
      </c>
      <c r="AT4906" s="1">
        <f>Table1[[#This Row],[รวมต้นทุนค่าเดินทาง]]+Table1[[#This Row],[รวมต้นทุนค่าซ่อม]]+Table1[[#This Row],[รวมค่าเสื่อม]]</f>
        <v>4396.4490076360489</v>
      </c>
      <c r="AU4906" s="1">
        <f t="shared" si="229"/>
        <v>4623.2312262414152</v>
      </c>
      <c r="AV4906" s="1" t="str" cm="1">
        <f t="array" ref="AV4906">IF(AC4906&lt;4, "เก็บ", IF(OR(AT4906 &lt; PERCENTILE(IF($AC$2:$AC$5092=AC4906, $AT$2:$AT$5092), 0.25) - 1.5 * (PERCENTILE(IF($AC$2:$AC$5092=AC4906, $AT$2:$AT$5092), 0.75) - PERCENTILE(IF($AC$2:$AC$5092=AC4906, $AT$2:$AT$5092), 0.25)), AT4906 &gt; PERCENTILE(IF($AC$2:$AC$5092=AC4906, $AT$2:$AT$5092), 0.75) + 1.5 * (PERCENTILE(IF($AC$2:$AC$5092=AC4906, $AT$2:$AT$5092), 0.75) - PERCENTILE(IF($AC$2:$AC$5092=AC4906, $AT$2:$AT$5092), 0.25))), "ตัด", "เก็บ"))</f>
        <v>เก็บ</v>
      </c>
      <c r="AW4906" s="1">
        <f t="shared" si="230"/>
        <v>4005.4952465164292</v>
      </c>
      <c r="AX4906" s="1">
        <v>2577.9546108768855</v>
      </c>
      <c r="AY4906" s="1">
        <v>1718.9945226917057</v>
      </c>
    </row>
    <row r="4907" spans="1:51" x14ac:dyDescent="0.2">
      <c r="A4907" s="3">
        <v>46136</v>
      </c>
      <c r="B4907">
        <v>46136</v>
      </c>
      <c r="C4907" t="s">
        <v>15464</v>
      </c>
      <c r="D4907" t="s">
        <v>66</v>
      </c>
      <c r="E4907" t="s">
        <v>124</v>
      </c>
      <c r="F4907" t="s">
        <v>248</v>
      </c>
      <c r="G4907" s="1">
        <v>0</v>
      </c>
      <c r="H4907" s="1">
        <v>1303</v>
      </c>
      <c r="I4907" s="1">
        <v>500</v>
      </c>
      <c r="J4907" s="1">
        <v>0</v>
      </c>
      <c r="K4907" s="1">
        <v>0</v>
      </c>
      <c r="L4907" s="1">
        <v>0</v>
      </c>
      <c r="M4907" s="1">
        <v>0</v>
      </c>
      <c r="N4907" s="1">
        <v>0</v>
      </c>
      <c r="O4907" s="1">
        <v>500</v>
      </c>
      <c r="P4907" t="s">
        <v>15465</v>
      </c>
      <c r="Q4907" s="2">
        <v>244463</v>
      </c>
      <c r="R4907" t="s">
        <v>70</v>
      </c>
      <c r="S4907">
        <v>0</v>
      </c>
      <c r="T4907" t="s">
        <v>71</v>
      </c>
      <c r="U4907" t="s">
        <v>161</v>
      </c>
      <c r="V4907" s="1">
        <v>0</v>
      </c>
      <c r="W4907" s="1">
        <v>0</v>
      </c>
      <c r="X4907" s="1">
        <v>0</v>
      </c>
      <c r="AA4907" t="s">
        <v>58</v>
      </c>
      <c r="AB4907" s="1">
        <v>0</v>
      </c>
      <c r="AC4907" s="4">
        <f>IF(ISNUMBER(MATCH(AD4907, $AD$2:AD4906, 0)), INDEX($AC$2:AC4906, MATCH(AD4907, $AD$2:AD4906, 0)), MAX($AC$2:AC4906)+1)</f>
        <v>9</v>
      </c>
      <c r="AD4907" t="str">
        <f t="shared" si="231"/>
        <v>เชียงใหม่-พุทธมณฑลสาย 2</v>
      </c>
      <c r="AE4907" t="s">
        <v>73</v>
      </c>
      <c r="AF4907" s="1">
        <v>0</v>
      </c>
      <c r="AG4907" s="1">
        <v>0</v>
      </c>
      <c r="AH4907" s="1">
        <v>0</v>
      </c>
      <c r="AI4907" t="s">
        <v>15466</v>
      </c>
      <c r="AJ4907" s="1">
        <v>1</v>
      </c>
      <c r="AK4907" s="1">
        <v>720</v>
      </c>
      <c r="AL4907" s="1">
        <v>720</v>
      </c>
      <c r="AM4907" s="1">
        <v>1</v>
      </c>
      <c r="AN4907" s="1">
        <v>0</v>
      </c>
      <c r="AO4907" s="1">
        <v>0</v>
      </c>
      <c r="AP4907" s="1">
        <v>0</v>
      </c>
      <c r="AQ4907" s="1">
        <v>0</v>
      </c>
      <c r="AR4907" s="1">
        <v>1803</v>
      </c>
      <c r="AS4907" s="1">
        <v>529.66659313725495</v>
      </c>
      <c r="AT4907" s="1">
        <f>Table1[[#This Row],[รวมต้นทุนค่าเดินทาง]]+Table1[[#This Row],[รวมต้นทุนค่าซ่อม]]+Table1[[#This Row],[รวมค่าเสื่อม]]</f>
        <v>3915.7729578161543</v>
      </c>
      <c r="AU4907" s="1">
        <f t="shared" si="229"/>
        <v>4623.2312262414152</v>
      </c>
      <c r="AV4907" s="1" t="str" cm="1">
        <f t="array" ref="AV4907">IF(AC4907&lt;4, "เก็บ", IF(OR(AT4907 &lt; PERCENTILE(IF($AC$2:$AC$5092=AC4907, $AT$2:$AT$5092), 0.25) - 1.5 * (PERCENTILE(IF($AC$2:$AC$5092=AC4907, $AT$2:$AT$5092), 0.75) - PERCENTILE(IF($AC$2:$AC$5092=AC4907, $AT$2:$AT$5092), 0.25)), AT4907 &gt; PERCENTILE(IF($AC$2:$AC$5092=AC4907, $AT$2:$AT$5092), 0.75) + 1.5 * (PERCENTILE(IF($AC$2:$AC$5092=AC4907, $AT$2:$AT$5092), 0.75) - PERCENTILE(IF($AC$2:$AC$5092=AC4907, $AT$2:$AT$5092), 0.25))), "ตัด", "เก็บ"))</f>
        <v>เก็บ</v>
      </c>
      <c r="AW4907" s="1">
        <f t="shared" si="230"/>
        <v>4005.4952465164292</v>
      </c>
      <c r="AX4907" s="1">
        <v>2577.9546108768855</v>
      </c>
      <c r="AY4907" s="1">
        <v>1583.1063646788991</v>
      </c>
    </row>
    <row r="4908" spans="1:51" x14ac:dyDescent="0.2">
      <c r="A4908" s="3">
        <v>46136</v>
      </c>
      <c r="B4908">
        <v>46136</v>
      </c>
      <c r="C4908" t="s">
        <v>15467</v>
      </c>
      <c r="D4908" t="s">
        <v>66</v>
      </c>
      <c r="E4908" t="s">
        <v>124</v>
      </c>
      <c r="F4908" t="s">
        <v>420</v>
      </c>
      <c r="G4908" s="1">
        <v>0</v>
      </c>
      <c r="H4908" s="1">
        <v>1303</v>
      </c>
      <c r="I4908" s="1">
        <v>500</v>
      </c>
      <c r="J4908" s="1">
        <v>0</v>
      </c>
      <c r="K4908" s="1">
        <v>0</v>
      </c>
      <c r="L4908" s="1">
        <v>0</v>
      </c>
      <c r="M4908" s="1">
        <v>0</v>
      </c>
      <c r="N4908" s="1">
        <v>0</v>
      </c>
      <c r="O4908" s="1">
        <v>500</v>
      </c>
      <c r="P4908" t="s">
        <v>15468</v>
      </c>
      <c r="Q4908" s="2">
        <v>244463</v>
      </c>
      <c r="R4908" t="s">
        <v>70</v>
      </c>
      <c r="S4908">
        <v>0</v>
      </c>
      <c r="T4908" t="s">
        <v>71</v>
      </c>
      <c r="U4908" t="s">
        <v>161</v>
      </c>
      <c r="V4908" s="1">
        <v>0</v>
      </c>
      <c r="W4908" s="1">
        <v>0</v>
      </c>
      <c r="X4908" s="1">
        <v>0</v>
      </c>
      <c r="AA4908" t="s">
        <v>58</v>
      </c>
      <c r="AB4908" s="1">
        <v>0</v>
      </c>
      <c r="AC4908" s="4">
        <f>IF(ISNUMBER(MATCH(AD4908, $AD$2:AD4907, 0)), INDEX($AC$2:AC4907, MATCH(AD4908, $AD$2:AD4907, 0)), MAX($AC$2:AC4907)+1)</f>
        <v>9</v>
      </c>
      <c r="AD4908" t="str">
        <f t="shared" si="231"/>
        <v>เชียงใหม่-พุทธมณฑลสาย 2</v>
      </c>
      <c r="AE4908" t="s">
        <v>73</v>
      </c>
      <c r="AF4908" s="1">
        <v>0</v>
      </c>
      <c r="AG4908" s="1">
        <v>0</v>
      </c>
      <c r="AH4908" s="1">
        <v>0</v>
      </c>
      <c r="AI4908" t="s">
        <v>15469</v>
      </c>
      <c r="AJ4908" s="1">
        <v>1</v>
      </c>
      <c r="AK4908" s="1">
        <v>720</v>
      </c>
      <c r="AL4908" s="1">
        <v>720</v>
      </c>
      <c r="AM4908" s="1">
        <v>1</v>
      </c>
      <c r="AN4908" s="1">
        <v>0</v>
      </c>
      <c r="AO4908" s="1">
        <v>0</v>
      </c>
      <c r="AP4908" s="1">
        <v>0</v>
      </c>
      <c r="AQ4908" s="1">
        <v>0</v>
      </c>
      <c r="AR4908" s="1">
        <v>1803</v>
      </c>
      <c r="AS4908" s="1">
        <v>153.34275855077328</v>
      </c>
      <c r="AT4908" s="1">
        <f>Table1[[#This Row],[รวมต้นทุนค่าเดินทาง]]+Table1[[#This Row],[รวมต้นทุนค่าซ่อม]]+Table1[[#This Row],[รวมค่าเสื่อม]]</f>
        <v>3042.4936579511732</v>
      </c>
      <c r="AU4908" s="1">
        <f t="shared" si="229"/>
        <v>4623.2312262414152</v>
      </c>
      <c r="AV4908" s="1" t="str" cm="1">
        <f t="array" ref="AV4908">IF(AC4908&lt;4, "เก็บ", IF(OR(AT4908 &lt; PERCENTILE(IF($AC$2:$AC$5092=AC4908, $AT$2:$AT$5092), 0.25) - 1.5 * (PERCENTILE(IF($AC$2:$AC$5092=AC4908, $AT$2:$AT$5092), 0.75) - PERCENTILE(IF($AC$2:$AC$5092=AC4908, $AT$2:$AT$5092), 0.25)), AT4908 &gt; PERCENTILE(IF($AC$2:$AC$5092=AC4908, $AT$2:$AT$5092), 0.75) + 1.5 * (PERCENTILE(IF($AC$2:$AC$5092=AC4908, $AT$2:$AT$5092), 0.75) - PERCENTILE(IF($AC$2:$AC$5092=AC4908, $AT$2:$AT$5092), 0.25))), "ตัด", "เก็บ"))</f>
        <v>เก็บ</v>
      </c>
      <c r="AW4908" s="1">
        <f t="shared" si="230"/>
        <v>4005.4952465164292</v>
      </c>
      <c r="AX4908" s="1">
        <v>2577.9546108768855</v>
      </c>
      <c r="AY4908" s="1">
        <v>1086.1508994003998</v>
      </c>
    </row>
    <row r="4909" spans="1:51" x14ac:dyDescent="0.2">
      <c r="A4909" s="3">
        <v>46136</v>
      </c>
      <c r="B4909">
        <v>46136</v>
      </c>
      <c r="C4909" t="s">
        <v>15470</v>
      </c>
      <c r="D4909" t="s">
        <v>51</v>
      </c>
      <c r="E4909" t="s">
        <v>61</v>
      </c>
      <c r="F4909" t="s">
        <v>1217</v>
      </c>
      <c r="G4909" s="1">
        <v>8992</v>
      </c>
      <c r="H4909" s="1">
        <v>0</v>
      </c>
      <c r="I4909" s="1">
        <v>1900</v>
      </c>
      <c r="J4909" s="1">
        <v>0</v>
      </c>
      <c r="K4909" s="1">
        <v>0</v>
      </c>
      <c r="L4909" s="1">
        <v>0</v>
      </c>
      <c r="M4909" s="1">
        <v>0</v>
      </c>
      <c r="N4909" s="1">
        <v>0</v>
      </c>
      <c r="O4909" s="1">
        <v>10892</v>
      </c>
      <c r="P4909" t="s">
        <v>15471</v>
      </c>
      <c r="Q4909" s="2">
        <v>244463</v>
      </c>
      <c r="R4909" t="s">
        <v>55</v>
      </c>
      <c r="S4909">
        <v>0</v>
      </c>
      <c r="T4909" t="s">
        <v>56</v>
      </c>
      <c r="U4909" t="s">
        <v>57</v>
      </c>
      <c r="V4909" s="1">
        <v>0</v>
      </c>
      <c r="W4909" s="1">
        <v>0</v>
      </c>
      <c r="X4909" s="1">
        <v>0</v>
      </c>
      <c r="AA4909" t="s">
        <v>58</v>
      </c>
      <c r="AB4909" s="1">
        <v>0</v>
      </c>
      <c r="AC4909" s="4">
        <f>IF(ISNUMBER(MATCH(AD4909, $AD$2:AD4908, 0)), INDEX($AC$2:AC4908, MATCH(AD4909, $AD$2:AD4908, 0)), MAX($AC$2:AC4908)+1)</f>
        <v>1</v>
      </c>
      <c r="AD4909" t="str">
        <f t="shared" si="231"/>
        <v>ท่าลี่-กองลอย</v>
      </c>
      <c r="AE4909" t="s">
        <v>55</v>
      </c>
      <c r="AF4909" s="1">
        <v>0</v>
      </c>
      <c r="AG4909" s="1">
        <v>0</v>
      </c>
      <c r="AH4909" s="1">
        <v>0</v>
      </c>
      <c r="AI4909" t="s">
        <v>15472</v>
      </c>
      <c r="AJ4909" s="1">
        <v>1</v>
      </c>
      <c r="AK4909" s="1">
        <v>0</v>
      </c>
      <c r="AL4909" s="1">
        <v>0</v>
      </c>
      <c r="AM4909" s="1">
        <v>0</v>
      </c>
      <c r="AN4909" s="1">
        <v>0</v>
      </c>
      <c r="AO4909" s="1">
        <v>0</v>
      </c>
      <c r="AP4909" s="1">
        <v>0</v>
      </c>
      <c r="AQ4909" s="1">
        <v>0</v>
      </c>
      <c r="AR4909" s="1">
        <v>10892</v>
      </c>
      <c r="AS4909" s="1">
        <v>68.706041666666664</v>
      </c>
      <c r="AT4909" s="1">
        <f>Table1[[#This Row],[รวมต้นทุนค่าเดินทาง]]+Table1[[#This Row],[รวมต้นทุนค่าซ่อม]]+Table1[[#This Row],[รวมค่าเสื่อม]]</f>
        <v>12791.760729166666</v>
      </c>
      <c r="AU4909" s="1">
        <f t="shared" si="229"/>
        <v>13953.293816562818</v>
      </c>
      <c r="AV4909" s="1" t="str" cm="1">
        <f t="array" ref="AV4909">IF(AC4909&lt;4, "เก็บ", IF(OR(AT4909 &lt; PERCENTILE(IF($AC$2:$AC$5092=AC4909, $AT$2:$AT$5092), 0.25) - 1.5 * (PERCENTILE(IF($AC$2:$AC$5092=AC4909, $AT$2:$AT$5092), 0.75) - PERCENTILE(IF($AC$2:$AC$5092=AC4909, $AT$2:$AT$5092), 0.25)), AT4909 &gt; PERCENTILE(IF($AC$2:$AC$5092=AC4909, $AT$2:$AT$5092), 0.75) + 1.5 * (PERCENTILE(IF($AC$2:$AC$5092=AC4909, $AT$2:$AT$5092), 0.75) - PERCENTILE(IF($AC$2:$AC$5092=AC4909, $AT$2:$AT$5092), 0.25))), "ตัด", "เก็บ"))</f>
        <v>เก็บ</v>
      </c>
      <c r="AW4909" s="1">
        <f t="shared" si="230"/>
        <v>13953.293816562818</v>
      </c>
      <c r="AX4909" s="1">
        <v>14426.372718098486</v>
      </c>
      <c r="AY4909" s="1">
        <v>1831.0546875</v>
      </c>
    </row>
    <row r="4910" spans="1:51" x14ac:dyDescent="0.2">
      <c r="A4910" s="3">
        <v>46136</v>
      </c>
      <c r="B4910">
        <v>46136</v>
      </c>
      <c r="C4910" t="s">
        <v>15473</v>
      </c>
      <c r="D4910" t="s">
        <v>66</v>
      </c>
      <c r="E4910" t="s">
        <v>105</v>
      </c>
      <c r="F4910" t="s">
        <v>525</v>
      </c>
      <c r="G4910" s="1">
        <v>0</v>
      </c>
      <c r="H4910" s="1">
        <v>0</v>
      </c>
      <c r="I4910" s="1">
        <v>0</v>
      </c>
      <c r="J4910" s="1">
        <v>0</v>
      </c>
      <c r="K4910" s="1">
        <v>0</v>
      </c>
      <c r="L4910" s="1">
        <v>0</v>
      </c>
      <c r="M4910" s="1">
        <v>0</v>
      </c>
      <c r="N4910" s="1">
        <v>896</v>
      </c>
      <c r="O4910" s="1">
        <v>896</v>
      </c>
      <c r="P4910" t="s">
        <v>15474</v>
      </c>
      <c r="Q4910" s="2">
        <v>244463</v>
      </c>
      <c r="R4910" t="s">
        <v>55</v>
      </c>
      <c r="S4910">
        <v>0</v>
      </c>
      <c r="T4910" t="s">
        <v>87</v>
      </c>
      <c r="U4910" t="s">
        <v>71</v>
      </c>
      <c r="V4910" s="1">
        <v>0</v>
      </c>
      <c r="W4910" s="1">
        <v>815</v>
      </c>
      <c r="X4910" s="1">
        <v>0</v>
      </c>
      <c r="Y4910" t="s">
        <v>108</v>
      </c>
      <c r="Z4910" t="s">
        <v>71</v>
      </c>
      <c r="AA4910" t="s">
        <v>612</v>
      </c>
      <c r="AB4910" s="1">
        <v>0</v>
      </c>
      <c r="AC4910" s="4">
        <f>IF(ISNUMBER(MATCH(AD4910, $AD$2:AD4909, 0)), INDEX($AC$2:AC4909, MATCH(AD4910, $AD$2:AD4909, 0)), MAX($AC$2:AC4909)+1)</f>
        <v>6</v>
      </c>
      <c r="AD4910" t="str">
        <f t="shared" si="231"/>
        <v>เชียงราย-เชียงใหม่</v>
      </c>
      <c r="AE4910" t="s">
        <v>55</v>
      </c>
      <c r="AF4910" s="1">
        <v>0</v>
      </c>
      <c r="AG4910" s="1">
        <v>0</v>
      </c>
      <c r="AH4910" s="1">
        <v>0</v>
      </c>
      <c r="AI4910" t="s">
        <v>15475</v>
      </c>
      <c r="AJ4910" s="1">
        <v>1</v>
      </c>
      <c r="AK4910" s="1">
        <v>0</v>
      </c>
      <c r="AL4910" s="1">
        <v>0</v>
      </c>
      <c r="AM4910" s="1">
        <v>0</v>
      </c>
      <c r="AN4910" s="1">
        <v>0</v>
      </c>
      <c r="AO4910" s="1">
        <v>0</v>
      </c>
      <c r="AP4910" s="1">
        <v>0</v>
      </c>
      <c r="AQ4910" s="1">
        <v>0</v>
      </c>
      <c r="AR4910" s="1">
        <v>1711</v>
      </c>
      <c r="AS4910" s="1">
        <v>885.4738636363636</v>
      </c>
      <c r="AT4910" s="1">
        <f>Table1[[#This Row],[รวมต้นทุนค่าเดินทาง]]+Table1[[#This Row],[รวมต้นทุนค่าซ่อม]]+Table1[[#This Row],[รวมค่าเสื่อม]]</f>
        <v>3878.5251456876458</v>
      </c>
      <c r="AU4910" s="1">
        <f t="shared" si="229"/>
        <v>4428.3346813776061</v>
      </c>
      <c r="AV4910" s="1" t="str" cm="1">
        <f t="array" ref="AV4910">IF(AC4910&lt;4, "เก็บ", IF(OR(AT4910 &lt; PERCENTILE(IF($AC$2:$AC$5092=AC4910, $AT$2:$AT$5092), 0.25) - 1.5 * (PERCENTILE(IF($AC$2:$AC$5092=AC4910, $AT$2:$AT$5092), 0.75) - PERCENTILE(IF($AC$2:$AC$5092=AC4910, $AT$2:$AT$5092), 0.25)), AT4910 &gt; PERCENTILE(IF($AC$2:$AC$5092=AC4910, $AT$2:$AT$5092), 0.75) + 1.5 * (PERCENTILE(IF($AC$2:$AC$5092=AC4910, $AT$2:$AT$5092), 0.75) - PERCENTILE(IF($AC$2:$AC$5092=AC4910, $AT$2:$AT$5092), 0.25))), "ตัด", "เก็บ"))</f>
        <v>เก็บ</v>
      </c>
      <c r="AW4910" s="1">
        <f t="shared" si="230"/>
        <v>3873.7679454274344</v>
      </c>
      <c r="AX4910" s="1">
        <v>2781.4385174989698</v>
      </c>
      <c r="AY4910" s="1">
        <v>1282.051282051282</v>
      </c>
    </row>
    <row r="4911" spans="1:51" x14ac:dyDescent="0.2">
      <c r="A4911" s="3">
        <v>46137</v>
      </c>
      <c r="B4911">
        <v>46137</v>
      </c>
      <c r="C4911" t="s">
        <v>15476</v>
      </c>
      <c r="D4911" t="s">
        <v>66</v>
      </c>
      <c r="E4911" t="s">
        <v>124</v>
      </c>
      <c r="F4911" t="s">
        <v>849</v>
      </c>
      <c r="G4911" s="1">
        <v>0</v>
      </c>
      <c r="H4911" s="1">
        <v>815</v>
      </c>
      <c r="I4911" s="1">
        <v>400</v>
      </c>
      <c r="J4911" s="1">
        <v>0</v>
      </c>
      <c r="K4911" s="1">
        <v>0</v>
      </c>
      <c r="L4911" s="1">
        <v>0</v>
      </c>
      <c r="M4911" s="1">
        <v>0</v>
      </c>
      <c r="N4911" s="1">
        <v>0</v>
      </c>
      <c r="O4911" s="1">
        <v>400</v>
      </c>
      <c r="P4911" t="s">
        <v>15477</v>
      </c>
      <c r="Q4911" s="2">
        <v>244464</v>
      </c>
      <c r="R4911" t="s">
        <v>70</v>
      </c>
      <c r="S4911">
        <v>0</v>
      </c>
      <c r="T4911" t="s">
        <v>254</v>
      </c>
      <c r="U4911" t="s">
        <v>161</v>
      </c>
      <c r="V4911" s="1">
        <v>0</v>
      </c>
      <c r="W4911" s="1">
        <v>0</v>
      </c>
      <c r="X4911" s="1">
        <v>0</v>
      </c>
      <c r="AA4911" t="s">
        <v>58</v>
      </c>
      <c r="AB4911" s="1">
        <v>0</v>
      </c>
      <c r="AC4911" s="4">
        <f>IF(ISNUMBER(MATCH(AD4911, $AD$2:AD4910, 0)), INDEX($AC$2:AC4910, MATCH(AD4911, $AD$2:AD4910, 0)), MAX($AC$2:AC4910)+1)</f>
        <v>11</v>
      </c>
      <c r="AD4911" t="str">
        <f t="shared" si="231"/>
        <v>ลำปาง-พุทธมณฑลสาย 2</v>
      </c>
      <c r="AE4911" t="s">
        <v>73</v>
      </c>
      <c r="AF4911" s="1">
        <v>0</v>
      </c>
      <c r="AG4911" s="1">
        <v>0</v>
      </c>
      <c r="AH4911" s="1">
        <v>0</v>
      </c>
      <c r="AI4911" t="s">
        <v>15478</v>
      </c>
      <c r="AJ4911" s="1">
        <v>1</v>
      </c>
      <c r="AK4911" s="1">
        <v>720</v>
      </c>
      <c r="AL4911" s="1">
        <v>720</v>
      </c>
      <c r="AM4911" s="1">
        <v>1</v>
      </c>
      <c r="AN4911" s="1">
        <v>0</v>
      </c>
      <c r="AO4911" s="1">
        <v>0</v>
      </c>
      <c r="AP4911" s="1">
        <v>0</v>
      </c>
      <c r="AQ4911" s="1">
        <v>0</v>
      </c>
      <c r="AR4911" s="1">
        <v>1215</v>
      </c>
      <c r="AS4911" s="1">
        <v>184.39407242063493</v>
      </c>
      <c r="AT4911" s="1">
        <f>Table1[[#This Row],[รวมต้นทุนค่าเดินทาง]]+Table1[[#This Row],[รวมต้นทุนค่าซ่อม]]+Table1[[#This Row],[รวมค่าเสื่อม]]</f>
        <v>3382.2157098475354</v>
      </c>
      <c r="AU4911" s="1">
        <f t="shared" si="229"/>
        <v>4930.4097489270907</v>
      </c>
      <c r="AV4911" s="1" t="str" cm="1">
        <f t="array" ref="AV4911">IF(AC4911&lt;4, "เก็บ", IF(OR(AT4911 &lt; PERCENTILE(IF($AC$2:$AC$5092=AC4911, $AT$2:$AT$5092), 0.25) - 1.5 * (PERCENTILE(IF($AC$2:$AC$5092=AC4911, $AT$2:$AT$5092), 0.75) - PERCENTILE(IF($AC$2:$AC$5092=AC4911, $AT$2:$AT$5092), 0.25)), AT4911 &gt; PERCENTILE(IF($AC$2:$AC$5092=AC4911, $AT$2:$AT$5092), 0.75) + 1.5 * (PERCENTILE(IF($AC$2:$AC$5092=AC4911, $AT$2:$AT$5092), 0.75) - PERCENTILE(IF($AC$2:$AC$5092=AC4911, $AT$2:$AT$5092), 0.25))), "ตัด", "เก็บ"))</f>
        <v>เก็บ</v>
      </c>
      <c r="AW4911" s="1">
        <f t="shared" si="230"/>
        <v>4496.4734610911819</v>
      </c>
      <c r="AX4911" s="1">
        <v>2927.9145864762854</v>
      </c>
      <c r="AY4911" s="1">
        <v>1982.8216374269005</v>
      </c>
    </row>
    <row r="4912" spans="1:51" x14ac:dyDescent="0.2">
      <c r="A4912" s="3">
        <v>46137</v>
      </c>
      <c r="B4912">
        <v>46137</v>
      </c>
      <c r="C4912" t="s">
        <v>15479</v>
      </c>
      <c r="D4912" t="s">
        <v>66</v>
      </c>
      <c r="E4912" t="s">
        <v>124</v>
      </c>
      <c r="F4912" t="s">
        <v>159</v>
      </c>
      <c r="G4912" s="1">
        <v>0</v>
      </c>
      <c r="H4912" s="1">
        <v>815</v>
      </c>
      <c r="I4912" s="1">
        <v>400</v>
      </c>
      <c r="J4912" s="1">
        <v>0</v>
      </c>
      <c r="K4912" s="1">
        <v>0</v>
      </c>
      <c r="L4912" s="1">
        <v>0</v>
      </c>
      <c r="M4912" s="1">
        <v>0</v>
      </c>
      <c r="N4912" s="1">
        <v>0</v>
      </c>
      <c r="O4912" s="1">
        <v>400</v>
      </c>
      <c r="P4912" t="s">
        <v>15480</v>
      </c>
      <c r="Q4912" s="2">
        <v>244464</v>
      </c>
      <c r="R4912" t="s">
        <v>70</v>
      </c>
      <c r="S4912">
        <v>0</v>
      </c>
      <c r="T4912" t="s">
        <v>254</v>
      </c>
      <c r="U4912" t="s">
        <v>161</v>
      </c>
      <c r="V4912" s="1">
        <v>0</v>
      </c>
      <c r="W4912" s="1">
        <v>0</v>
      </c>
      <c r="X4912" s="1">
        <v>0</v>
      </c>
      <c r="AA4912" t="s">
        <v>58</v>
      </c>
      <c r="AB4912" s="1">
        <v>0</v>
      </c>
      <c r="AC4912" s="4">
        <f>IF(ISNUMBER(MATCH(AD4912, $AD$2:AD4911, 0)), INDEX($AC$2:AC4911, MATCH(AD4912, $AD$2:AD4911, 0)), MAX($AC$2:AC4911)+1)</f>
        <v>11</v>
      </c>
      <c r="AD4912" t="str">
        <f t="shared" si="231"/>
        <v>ลำปาง-พุทธมณฑลสาย 2</v>
      </c>
      <c r="AE4912" t="s">
        <v>73</v>
      </c>
      <c r="AF4912" s="1">
        <v>0</v>
      </c>
      <c r="AG4912" s="1">
        <v>0</v>
      </c>
      <c r="AH4912" s="1">
        <v>0</v>
      </c>
      <c r="AI4912" t="s">
        <v>15481</v>
      </c>
      <c r="AJ4912" s="1">
        <v>1</v>
      </c>
      <c r="AK4912" s="1">
        <v>720</v>
      </c>
      <c r="AL4912" s="1">
        <v>720</v>
      </c>
      <c r="AM4912" s="1">
        <v>1</v>
      </c>
      <c r="AN4912" s="1">
        <v>0</v>
      </c>
      <c r="AO4912" s="1">
        <v>0</v>
      </c>
      <c r="AP4912" s="1">
        <v>0</v>
      </c>
      <c r="AQ4912" s="1">
        <v>0</v>
      </c>
      <c r="AR4912" s="1">
        <v>1215</v>
      </c>
      <c r="AS4912" s="1">
        <v>128.14815555555555</v>
      </c>
      <c r="AT4912" s="1">
        <f>Table1[[#This Row],[รวมต้นทุนค่าเดินทาง]]+Table1[[#This Row],[รวมต้นทุนค่าซ่อม]]+Table1[[#This Row],[รวมค่าเสื่อม]]</f>
        <v>2859.5744376068378</v>
      </c>
      <c r="AU4912" s="1">
        <f t="shared" si="229"/>
        <v>4930.4097489270907</v>
      </c>
      <c r="AV4912" s="1" t="str" cm="1">
        <f t="array" ref="AV4912">IF(AC4912&lt;4, "เก็บ", IF(OR(AT4912 &lt; PERCENTILE(IF($AC$2:$AC$5092=AC4912, $AT$2:$AT$5092), 0.25) - 1.5 * (PERCENTILE(IF($AC$2:$AC$5092=AC4912, $AT$2:$AT$5092), 0.75) - PERCENTILE(IF($AC$2:$AC$5092=AC4912, $AT$2:$AT$5092), 0.25)), AT4912 &gt; PERCENTILE(IF($AC$2:$AC$5092=AC4912, $AT$2:$AT$5092), 0.75) + 1.5 * (PERCENTILE(IF($AC$2:$AC$5092=AC4912, $AT$2:$AT$5092), 0.75) - PERCENTILE(IF($AC$2:$AC$5092=AC4912, $AT$2:$AT$5092), 0.25))), "ตัด", "เก็บ"))</f>
        <v>เก็บ</v>
      </c>
      <c r="AW4912" s="1">
        <f t="shared" si="230"/>
        <v>4496.4734610911819</v>
      </c>
      <c r="AX4912" s="1">
        <v>2927.9145864762854</v>
      </c>
      <c r="AY4912" s="1">
        <v>1516.426282051282</v>
      </c>
    </row>
    <row r="4913" spans="1:51" x14ac:dyDescent="0.2">
      <c r="A4913" s="3">
        <v>46137</v>
      </c>
      <c r="B4913">
        <v>46137</v>
      </c>
      <c r="C4913" t="s">
        <v>15482</v>
      </c>
      <c r="D4913" t="s">
        <v>66</v>
      </c>
      <c r="E4913" t="s">
        <v>67</v>
      </c>
      <c r="F4913" t="s">
        <v>539</v>
      </c>
      <c r="G4913" s="1">
        <v>0</v>
      </c>
      <c r="H4913" s="1">
        <v>2688</v>
      </c>
      <c r="I4913" s="1">
        <v>500</v>
      </c>
      <c r="J4913" s="1">
        <v>0</v>
      </c>
      <c r="K4913" s="1">
        <v>0</v>
      </c>
      <c r="L4913" s="1">
        <v>0</v>
      </c>
      <c r="M4913" s="1">
        <v>0</v>
      </c>
      <c r="N4913" s="1">
        <v>0</v>
      </c>
      <c r="O4913" s="1">
        <v>500</v>
      </c>
      <c r="P4913" t="s">
        <v>15483</v>
      </c>
      <c r="Q4913" s="2">
        <v>244464</v>
      </c>
      <c r="R4913" t="s">
        <v>70</v>
      </c>
      <c r="S4913">
        <v>0</v>
      </c>
      <c r="T4913" t="s">
        <v>71</v>
      </c>
      <c r="U4913" t="s">
        <v>72</v>
      </c>
      <c r="V4913" s="1">
        <v>0</v>
      </c>
      <c r="W4913" s="1">
        <v>0</v>
      </c>
      <c r="X4913" s="1">
        <v>0</v>
      </c>
      <c r="AA4913" t="s">
        <v>58</v>
      </c>
      <c r="AB4913" s="1">
        <v>0</v>
      </c>
      <c r="AC4913" s="4">
        <f>IF(ISNUMBER(MATCH(AD4913, $AD$2:AD4912, 0)), INDEX($AC$2:AC4912, MATCH(AD4913, $AD$2:AD4912, 0)), MAX($AC$2:AC4912)+1)</f>
        <v>2</v>
      </c>
      <c r="AD4913" t="str">
        <f t="shared" si="231"/>
        <v>เชียงใหม่-พุทธมณฑลสาย 5</v>
      </c>
      <c r="AE4913" t="s">
        <v>73</v>
      </c>
      <c r="AF4913" s="1">
        <v>0</v>
      </c>
      <c r="AG4913" s="1">
        <v>0</v>
      </c>
      <c r="AH4913" s="1">
        <v>4445</v>
      </c>
      <c r="AI4913" t="s">
        <v>15484</v>
      </c>
      <c r="AJ4913" s="1">
        <v>1</v>
      </c>
      <c r="AK4913" s="1">
        <v>720</v>
      </c>
      <c r="AL4913" s="1">
        <v>720</v>
      </c>
      <c r="AM4913" s="1">
        <v>1</v>
      </c>
      <c r="AN4913" s="1">
        <v>0</v>
      </c>
      <c r="AO4913" s="1">
        <v>0</v>
      </c>
      <c r="AP4913" s="1">
        <v>0</v>
      </c>
      <c r="AQ4913" s="1">
        <v>0</v>
      </c>
      <c r="AR4913" s="1">
        <v>7633</v>
      </c>
      <c r="AS4913" s="1">
        <v>5480.5416163162099</v>
      </c>
      <c r="AT4913" s="1">
        <f>Table1[[#This Row],[รวมต้นทุนค่าเดินทาง]]+Table1[[#This Row],[รวมต้นทุนค่าซ่อม]]+Table1[[#This Row],[รวมค่าเสื่อม]]</f>
        <v>15110.069394093987</v>
      </c>
      <c r="AU4913" s="1">
        <f t="shared" si="229"/>
        <v>5026.5629662053279</v>
      </c>
      <c r="AV4913" s="1" t="str" cm="1">
        <f t="array" ref="AV4913">IF(AC4913&lt;4, "เก็บ", IF(OR(AT4913 &lt; PERCENTILE(IF($AC$2:$AC$5092=AC4913, $AT$2:$AT$5092), 0.25) - 1.5 * (PERCENTILE(IF($AC$2:$AC$5092=AC4913, $AT$2:$AT$5092), 0.75) - PERCENTILE(IF($AC$2:$AC$5092=AC4913, $AT$2:$AT$5092), 0.25)), AT4913 &gt; PERCENTILE(IF($AC$2:$AC$5092=AC4913, $AT$2:$AT$5092), 0.75) + 1.5 * (PERCENTILE(IF($AC$2:$AC$5092=AC4913, $AT$2:$AT$5092), 0.75) - PERCENTILE(IF($AC$2:$AC$5092=AC4913, $AT$2:$AT$5092), 0.25))), "ตัด", "เก็บ"))</f>
        <v>เก็บ</v>
      </c>
      <c r="AW4913" s="1">
        <f t="shared" si="230"/>
        <v>5026.5629662053279</v>
      </c>
      <c r="AX4913" s="1">
        <v>4064.5059139663294</v>
      </c>
      <c r="AY4913" s="1">
        <v>1996.5277777777778</v>
      </c>
    </row>
    <row r="4914" spans="1:51" x14ac:dyDescent="0.2">
      <c r="A4914" s="3">
        <v>46137</v>
      </c>
      <c r="B4914">
        <v>46137</v>
      </c>
      <c r="C4914" t="s">
        <v>15485</v>
      </c>
      <c r="D4914" t="s">
        <v>51</v>
      </c>
      <c r="E4914" t="s">
        <v>61</v>
      </c>
      <c r="F4914" t="s">
        <v>367</v>
      </c>
      <c r="G4914" s="1">
        <v>3100</v>
      </c>
      <c r="H4914" s="1">
        <v>5892</v>
      </c>
      <c r="I4914" s="1">
        <v>1900</v>
      </c>
      <c r="J4914" s="1">
        <v>0</v>
      </c>
      <c r="K4914" s="1">
        <v>0</v>
      </c>
      <c r="L4914" s="1">
        <v>0</v>
      </c>
      <c r="M4914" s="1">
        <v>0</v>
      </c>
      <c r="N4914" s="1">
        <v>0</v>
      </c>
      <c r="O4914" s="1">
        <v>5000</v>
      </c>
      <c r="P4914" t="s">
        <v>15486</v>
      </c>
      <c r="Q4914" s="2">
        <v>244464</v>
      </c>
      <c r="R4914" t="s">
        <v>55</v>
      </c>
      <c r="S4914">
        <v>0</v>
      </c>
      <c r="T4914" t="s">
        <v>56</v>
      </c>
      <c r="U4914" t="s">
        <v>57</v>
      </c>
      <c r="V4914" s="1">
        <v>2500</v>
      </c>
      <c r="W4914" s="1">
        <v>0</v>
      </c>
      <c r="X4914" s="1">
        <v>0</v>
      </c>
      <c r="AA4914" t="s">
        <v>58</v>
      </c>
      <c r="AB4914" s="1">
        <v>0</v>
      </c>
      <c r="AC4914" s="4">
        <f>IF(ISNUMBER(MATCH(AD4914, $AD$2:AD4913, 0)), INDEX($AC$2:AC4913, MATCH(AD4914, $AD$2:AD4913, 0)), MAX($AC$2:AC4913)+1)</f>
        <v>1</v>
      </c>
      <c r="AD4914" t="str">
        <f t="shared" si="231"/>
        <v>ท่าลี่-กองลอย</v>
      </c>
      <c r="AE4914" t="s">
        <v>55</v>
      </c>
      <c r="AF4914" s="1">
        <v>0</v>
      </c>
      <c r="AG4914" s="1">
        <v>0</v>
      </c>
      <c r="AH4914" s="1">
        <v>0</v>
      </c>
      <c r="AI4914" t="s">
        <v>15487</v>
      </c>
      <c r="AJ4914" s="1">
        <v>1</v>
      </c>
      <c r="AK4914" s="1">
        <v>0</v>
      </c>
      <c r="AL4914" s="1">
        <v>0</v>
      </c>
      <c r="AM4914" s="1">
        <v>0</v>
      </c>
      <c r="AN4914" s="1">
        <v>0</v>
      </c>
      <c r="AO4914" s="1">
        <v>0</v>
      </c>
      <c r="AP4914" s="1">
        <v>0</v>
      </c>
      <c r="AQ4914" s="1">
        <v>0</v>
      </c>
      <c r="AR4914" s="1">
        <v>13392</v>
      </c>
      <c r="AS4914" s="1">
        <v>51.529531249999998</v>
      </c>
      <c r="AT4914" s="1">
        <f>Table1[[#This Row],[รวมต้นทุนค่าเดินทาง]]+Table1[[#This Row],[รวมต้นทุนค่าซ่อม]]+Table1[[#This Row],[รวมค่าเสื่อม]]</f>
        <v>15071.133697916666</v>
      </c>
      <c r="AU4914" s="1">
        <f t="shared" si="229"/>
        <v>13953.293816562818</v>
      </c>
      <c r="AV4914" s="1" t="str" cm="1">
        <f t="array" ref="AV4914">IF(AC4914&lt;4, "เก็บ", IF(OR(AT4914 &lt; PERCENTILE(IF($AC$2:$AC$5092=AC4914, $AT$2:$AT$5092), 0.25) - 1.5 * (PERCENTILE(IF($AC$2:$AC$5092=AC4914, $AT$2:$AT$5092), 0.75) - PERCENTILE(IF($AC$2:$AC$5092=AC4914, $AT$2:$AT$5092), 0.25)), AT4914 &gt; PERCENTILE(IF($AC$2:$AC$5092=AC4914, $AT$2:$AT$5092), 0.75) + 1.5 * (PERCENTILE(IF($AC$2:$AC$5092=AC4914, $AT$2:$AT$5092), 0.75) - PERCENTILE(IF($AC$2:$AC$5092=AC4914, $AT$2:$AT$5092), 0.25))), "ตัด", "เก็บ"))</f>
        <v>เก็บ</v>
      </c>
      <c r="AW4914" s="1">
        <f t="shared" si="230"/>
        <v>13953.293816562818</v>
      </c>
      <c r="AX4914" s="1">
        <v>14426.372718098486</v>
      </c>
      <c r="AY4914" s="1">
        <v>1627.6041666666667</v>
      </c>
    </row>
    <row r="4915" spans="1:51" x14ac:dyDescent="0.2">
      <c r="A4915" s="3">
        <v>46137</v>
      </c>
      <c r="B4915">
        <v>46137</v>
      </c>
      <c r="C4915" t="s">
        <v>15488</v>
      </c>
      <c r="D4915" t="s">
        <v>51</v>
      </c>
      <c r="E4915" t="s">
        <v>61</v>
      </c>
      <c r="F4915" t="s">
        <v>80</v>
      </c>
      <c r="G4915" s="1">
        <v>3100</v>
      </c>
      <c r="H4915" s="1">
        <v>5892</v>
      </c>
      <c r="I4915" s="1">
        <v>1900</v>
      </c>
      <c r="J4915" s="1">
        <v>0</v>
      </c>
      <c r="K4915" s="1">
        <v>0</v>
      </c>
      <c r="L4915" s="1">
        <v>0</v>
      </c>
      <c r="M4915" s="1">
        <v>0</v>
      </c>
      <c r="N4915" s="1">
        <v>0</v>
      </c>
      <c r="O4915" s="1">
        <v>5000</v>
      </c>
      <c r="P4915" t="s">
        <v>15489</v>
      </c>
      <c r="Q4915" s="2">
        <v>244464</v>
      </c>
      <c r="R4915" t="s">
        <v>55</v>
      </c>
      <c r="S4915">
        <v>0</v>
      </c>
      <c r="T4915" t="s">
        <v>56</v>
      </c>
      <c r="U4915" t="s">
        <v>57</v>
      </c>
      <c r="V4915" s="1">
        <v>2500</v>
      </c>
      <c r="W4915" s="1">
        <v>0</v>
      </c>
      <c r="X4915" s="1">
        <v>0</v>
      </c>
      <c r="AA4915" t="s">
        <v>58</v>
      </c>
      <c r="AB4915" s="1">
        <v>0</v>
      </c>
      <c r="AC4915" s="4">
        <f>IF(ISNUMBER(MATCH(AD4915, $AD$2:AD4914, 0)), INDEX($AC$2:AC4914, MATCH(AD4915, $AD$2:AD4914, 0)), MAX($AC$2:AC4914)+1)</f>
        <v>1</v>
      </c>
      <c r="AD4915" t="str">
        <f t="shared" si="231"/>
        <v>ท่าลี่-กองลอย</v>
      </c>
      <c r="AE4915" t="s">
        <v>55</v>
      </c>
      <c r="AF4915" s="1">
        <v>0</v>
      </c>
      <c r="AG4915" s="1">
        <v>0</v>
      </c>
      <c r="AH4915" s="1">
        <v>0</v>
      </c>
      <c r="AI4915" t="s">
        <v>15490</v>
      </c>
      <c r="AJ4915" s="1">
        <v>1</v>
      </c>
      <c r="AK4915" s="1">
        <v>0</v>
      </c>
      <c r="AL4915" s="1">
        <v>0</v>
      </c>
      <c r="AM4915" s="1">
        <v>0</v>
      </c>
      <c r="AN4915" s="1">
        <v>0</v>
      </c>
      <c r="AO4915" s="1">
        <v>0</v>
      </c>
      <c r="AP4915" s="1">
        <v>0</v>
      </c>
      <c r="AQ4915" s="1">
        <v>0</v>
      </c>
      <c r="AR4915" s="1">
        <v>13392</v>
      </c>
      <c r="AS4915" s="1">
        <v>68.706041666666664</v>
      </c>
      <c r="AT4915" s="1">
        <f>Table1[[#This Row],[รวมต้นทุนค่าเดินทาง]]+Table1[[#This Row],[รวมต้นทุนค่าซ่อม]]+Table1[[#This Row],[รวมค่าเสื่อม]]</f>
        <v>15236.274223484848</v>
      </c>
      <c r="AU4915" s="1">
        <f t="shared" si="229"/>
        <v>13953.293816562818</v>
      </c>
      <c r="AV4915" s="1" t="str" cm="1">
        <f t="array" ref="AV4915">IF(AC4915&lt;4, "เก็บ", IF(OR(AT4915 &lt; PERCENTILE(IF($AC$2:$AC$5092=AC4915, $AT$2:$AT$5092), 0.25) - 1.5 * (PERCENTILE(IF($AC$2:$AC$5092=AC4915, $AT$2:$AT$5092), 0.75) - PERCENTILE(IF($AC$2:$AC$5092=AC4915, $AT$2:$AT$5092), 0.25)), AT4915 &gt; PERCENTILE(IF($AC$2:$AC$5092=AC4915, $AT$2:$AT$5092), 0.75) + 1.5 * (PERCENTILE(IF($AC$2:$AC$5092=AC4915, $AT$2:$AT$5092), 0.75) - PERCENTILE(IF($AC$2:$AC$5092=AC4915, $AT$2:$AT$5092), 0.25))), "ตัด", "เก็บ"))</f>
        <v>เก็บ</v>
      </c>
      <c r="AW4915" s="1">
        <f t="shared" si="230"/>
        <v>13953.293816562818</v>
      </c>
      <c r="AX4915" s="1">
        <v>14426.372718098486</v>
      </c>
      <c r="AY4915" s="1">
        <v>1775.5681818181818</v>
      </c>
    </row>
    <row r="4916" spans="1:51" x14ac:dyDescent="0.2">
      <c r="A4916" s="3">
        <v>46137</v>
      </c>
      <c r="B4916">
        <v>46137</v>
      </c>
      <c r="C4916" t="s">
        <v>15491</v>
      </c>
      <c r="D4916" t="s">
        <v>66</v>
      </c>
      <c r="E4916" t="s">
        <v>124</v>
      </c>
      <c r="F4916" t="s">
        <v>360</v>
      </c>
      <c r="G4916" s="1">
        <v>0</v>
      </c>
      <c r="H4916" s="1">
        <v>1058</v>
      </c>
      <c r="I4916" s="1">
        <v>400</v>
      </c>
      <c r="J4916" s="1">
        <v>0</v>
      </c>
      <c r="K4916" s="1">
        <v>0</v>
      </c>
      <c r="L4916" s="1">
        <v>0</v>
      </c>
      <c r="M4916" s="1">
        <v>0</v>
      </c>
      <c r="N4916" s="1">
        <v>0</v>
      </c>
      <c r="O4916" s="1">
        <v>400</v>
      </c>
      <c r="P4916" t="s">
        <v>15492</v>
      </c>
      <c r="Q4916" s="2">
        <v>244464</v>
      </c>
      <c r="R4916" t="s">
        <v>70</v>
      </c>
      <c r="S4916">
        <v>0</v>
      </c>
      <c r="T4916" t="s">
        <v>254</v>
      </c>
      <c r="U4916" t="s">
        <v>93</v>
      </c>
      <c r="V4916" s="1">
        <v>0</v>
      </c>
      <c r="W4916" s="1">
        <v>0</v>
      </c>
      <c r="X4916" s="1">
        <v>0</v>
      </c>
      <c r="AA4916" t="s">
        <v>58</v>
      </c>
      <c r="AB4916" s="1">
        <v>0</v>
      </c>
      <c r="AC4916" s="4">
        <f>IF(ISNUMBER(MATCH(AD4916, $AD$2:AD4915, 0)), INDEX($AC$2:AC4915, MATCH(AD4916, $AD$2:AD4915, 0)), MAX($AC$2:AC4915)+1)</f>
        <v>14</v>
      </c>
      <c r="AD4916" t="str">
        <f t="shared" si="231"/>
        <v>ลำปาง-ตลาดไท</v>
      </c>
      <c r="AE4916" t="s">
        <v>73</v>
      </c>
      <c r="AF4916" s="1">
        <v>0</v>
      </c>
      <c r="AG4916" s="1">
        <v>0</v>
      </c>
      <c r="AH4916" s="1">
        <v>0</v>
      </c>
      <c r="AI4916" t="s">
        <v>15493</v>
      </c>
      <c r="AJ4916" s="1">
        <v>1</v>
      </c>
      <c r="AK4916" s="1">
        <v>620</v>
      </c>
      <c r="AL4916" s="1">
        <v>620</v>
      </c>
      <c r="AM4916" s="1">
        <v>1</v>
      </c>
      <c r="AN4916" s="1">
        <v>0</v>
      </c>
      <c r="AO4916" s="1">
        <v>0</v>
      </c>
      <c r="AP4916" s="1">
        <v>0</v>
      </c>
      <c r="AQ4916" s="1">
        <v>0</v>
      </c>
      <c r="AR4916" s="1">
        <v>1458</v>
      </c>
      <c r="AS4916" s="1">
        <v>1235.8008159722222</v>
      </c>
      <c r="AT4916" s="1">
        <f>Table1[[#This Row],[รวมต้นทุนค่าเดินทาง]]+Table1[[#This Row],[รวมต้นทุนค่าซ่อม]]+Table1[[#This Row],[รวมค่าเสื่อม]]</f>
        <v>4674.8276016865075</v>
      </c>
      <c r="AU4916" s="1" t="e">
        <f t="shared" si="229"/>
        <v>#N/A</v>
      </c>
      <c r="AV4916" s="1" t="e" cm="1">
        <f t="array" ref="AV4916">IF(AC4916&lt;4, "เก็บ", IF(OR(AT4916 &lt; PERCENTILE(IF($AC$2:$AC$5092=AC4916, $AT$2:$AT$5092), 0.25) - 1.5 * (PERCENTILE(IF($AC$2:$AC$5092=AC4916, $AT$2:$AT$5092), 0.75) - PERCENTILE(IF($AC$2:$AC$5092=AC4916, $AT$2:$AT$5092), 0.25)), AT4916 &gt; PERCENTILE(IF($AC$2:$AC$5092=AC4916, $AT$2:$AT$5092), 0.75) + 1.5 * (PERCENTILE(IF($AC$2:$AC$5092=AC4916, $AT$2:$AT$5092), 0.75) - PERCENTILE(IF($AC$2:$AC$5092=AC4916, $AT$2:$AT$5092), 0.25))), "ตัด", "เก็บ"))</f>
        <v>#N/A</v>
      </c>
      <c r="AW4916" s="1" t="e">
        <f t="shared" si="230"/>
        <v>#DIV/0!</v>
      </c>
      <c r="AX4916" s="1">
        <v>2411.9362516169685</v>
      </c>
      <c r="AY4916" s="1">
        <v>1981.0267857142858</v>
      </c>
    </row>
    <row r="4917" spans="1:51" x14ac:dyDescent="0.2">
      <c r="A4917" s="3">
        <v>46137</v>
      </c>
      <c r="B4917">
        <v>46137</v>
      </c>
      <c r="C4917" t="s">
        <v>15494</v>
      </c>
      <c r="D4917" t="s">
        <v>66</v>
      </c>
      <c r="E4917" t="s">
        <v>84</v>
      </c>
      <c r="F4917" t="s">
        <v>444</v>
      </c>
      <c r="G4917" s="1">
        <v>0</v>
      </c>
      <c r="H4917" s="1">
        <v>0</v>
      </c>
      <c r="I4917" s="1">
        <v>0</v>
      </c>
      <c r="J4917" s="1">
        <v>0</v>
      </c>
      <c r="K4917" s="1">
        <v>0</v>
      </c>
      <c r="L4917" s="1">
        <v>0</v>
      </c>
      <c r="M4917" s="1">
        <v>0</v>
      </c>
      <c r="N4917" s="1">
        <v>815</v>
      </c>
      <c r="O4917" s="1">
        <v>815</v>
      </c>
      <c r="P4917" t="s">
        <v>15495</v>
      </c>
      <c r="Q4917" s="2">
        <v>244464</v>
      </c>
      <c r="R4917" t="s">
        <v>55</v>
      </c>
      <c r="S4917">
        <v>0</v>
      </c>
      <c r="T4917" t="s">
        <v>87</v>
      </c>
      <c r="U4917" t="s">
        <v>71</v>
      </c>
      <c r="V4917" s="1">
        <v>0</v>
      </c>
      <c r="W4917" s="1">
        <v>774</v>
      </c>
      <c r="X4917" s="1">
        <v>0</v>
      </c>
      <c r="Y4917" t="s">
        <v>108</v>
      </c>
      <c r="Z4917" t="s">
        <v>71</v>
      </c>
      <c r="AA4917" t="s">
        <v>12678</v>
      </c>
      <c r="AB4917" s="1">
        <v>0</v>
      </c>
      <c r="AC4917" s="4">
        <f>IF(ISNUMBER(MATCH(AD4917, $AD$2:AD4916, 0)), INDEX($AC$2:AC4916, MATCH(AD4917, $AD$2:AD4916, 0)), MAX($AC$2:AC4916)+1)</f>
        <v>6</v>
      </c>
      <c r="AD4917" t="str">
        <f t="shared" si="231"/>
        <v>เชียงราย-เชียงใหม่</v>
      </c>
      <c r="AE4917" t="s">
        <v>55</v>
      </c>
      <c r="AF4917" s="1">
        <v>0</v>
      </c>
      <c r="AG4917" s="1">
        <v>0</v>
      </c>
      <c r="AH4917" s="1">
        <v>0</v>
      </c>
      <c r="AI4917" t="s">
        <v>15496</v>
      </c>
      <c r="AJ4917" s="1">
        <v>2</v>
      </c>
      <c r="AK4917" s="1">
        <v>0</v>
      </c>
      <c r="AL4917" s="1">
        <v>0</v>
      </c>
      <c r="AM4917" s="1">
        <v>0</v>
      </c>
      <c r="AN4917" s="1">
        <v>934.75349999999992</v>
      </c>
      <c r="AO4917" s="1">
        <v>0</v>
      </c>
      <c r="AP4917" s="1">
        <v>0</v>
      </c>
      <c r="AQ4917" s="1">
        <v>0</v>
      </c>
      <c r="AR4917" s="1">
        <v>1589</v>
      </c>
      <c r="AS4917" s="1">
        <v>372.15566666666666</v>
      </c>
      <c r="AT4917" s="1">
        <f>Table1[[#This Row],[รวมต้นทุนค่าเดินทาง]]+Table1[[#This Row],[รวมต้นทุนค่าซ่อม]]+Table1[[#This Row],[รวมค่าเสื่อม]]</f>
        <v>3205.624693215339</v>
      </c>
      <c r="AU4917" s="1">
        <f t="shared" si="229"/>
        <v>4428.3346813776061</v>
      </c>
      <c r="AV4917" s="1" t="str" cm="1">
        <f t="array" ref="AV4917">IF(AC4917&lt;4, "เก็บ", IF(OR(AT4917 &lt; PERCENTILE(IF($AC$2:$AC$5092=AC4917, $AT$2:$AT$5092), 0.25) - 1.5 * (PERCENTILE(IF($AC$2:$AC$5092=AC4917, $AT$2:$AT$5092), 0.75) - PERCENTILE(IF($AC$2:$AC$5092=AC4917, $AT$2:$AT$5092), 0.25)), AT4917 &gt; PERCENTILE(IF($AC$2:$AC$5092=AC4917, $AT$2:$AT$5092), 0.75) + 1.5 * (PERCENTILE(IF($AC$2:$AC$5092=AC4917, $AT$2:$AT$5092), 0.75) - PERCENTILE(IF($AC$2:$AC$5092=AC4917, $AT$2:$AT$5092), 0.25))), "ตัด", "เก็บ"))</f>
        <v>เก็บ</v>
      </c>
      <c r="AW4917" s="1">
        <f t="shared" si="230"/>
        <v>3873.7679454274344</v>
      </c>
      <c r="AX4917" s="1">
        <v>2781.4385174989698</v>
      </c>
      <c r="AY4917" s="1">
        <v>1244.4690265486727</v>
      </c>
    </row>
    <row r="4918" spans="1:51" x14ac:dyDescent="0.2">
      <c r="A4918" s="3">
        <v>46138</v>
      </c>
      <c r="B4918">
        <v>46138</v>
      </c>
      <c r="C4918" t="s">
        <v>15497</v>
      </c>
      <c r="D4918" t="s">
        <v>51</v>
      </c>
      <c r="E4918" t="s">
        <v>61</v>
      </c>
      <c r="F4918" t="s">
        <v>2488</v>
      </c>
      <c r="G4918" s="1">
        <v>3000</v>
      </c>
      <c r="H4918" s="1">
        <v>6123</v>
      </c>
      <c r="I4918" s="1">
        <v>1900</v>
      </c>
      <c r="J4918" s="1">
        <v>0</v>
      </c>
      <c r="K4918" s="1">
        <v>0</v>
      </c>
      <c r="L4918" s="1">
        <v>0</v>
      </c>
      <c r="M4918" s="1">
        <v>0</v>
      </c>
      <c r="N4918" s="1">
        <v>0</v>
      </c>
      <c r="O4918" s="1">
        <v>4900</v>
      </c>
      <c r="P4918" t="s">
        <v>15498</v>
      </c>
      <c r="Q4918" s="2">
        <v>244465</v>
      </c>
      <c r="R4918" t="s">
        <v>55</v>
      </c>
      <c r="S4918">
        <v>0</v>
      </c>
      <c r="T4918" t="s">
        <v>71</v>
      </c>
      <c r="U4918" t="s">
        <v>57</v>
      </c>
      <c r="V4918" s="1">
        <v>4887</v>
      </c>
      <c r="W4918" s="1">
        <v>0</v>
      </c>
      <c r="X4918" s="1">
        <v>0</v>
      </c>
      <c r="AA4918" t="s">
        <v>58</v>
      </c>
      <c r="AB4918" s="1">
        <v>0</v>
      </c>
      <c r="AC4918" s="4">
        <f>IF(ISNUMBER(MATCH(AD4918, $AD$2:AD4917, 0)), INDEX($AC$2:AC4917, MATCH(AD4918, $AD$2:AD4917, 0)), MAX($AC$2:AC4917)+1)</f>
        <v>10</v>
      </c>
      <c r="AD4918" t="str">
        <f t="shared" si="231"/>
        <v>เชียงใหม่-กองลอย</v>
      </c>
      <c r="AE4918" t="s">
        <v>55</v>
      </c>
      <c r="AF4918" s="1">
        <v>0</v>
      </c>
      <c r="AG4918" s="1">
        <v>0</v>
      </c>
      <c r="AH4918" s="1">
        <v>0</v>
      </c>
      <c r="AI4918" t="s">
        <v>15499</v>
      </c>
      <c r="AJ4918" s="1">
        <v>1</v>
      </c>
      <c r="AK4918" s="1">
        <v>0</v>
      </c>
      <c r="AL4918" s="1">
        <v>0</v>
      </c>
      <c r="AM4918" s="1">
        <v>0</v>
      </c>
      <c r="AN4918" s="1">
        <v>0</v>
      </c>
      <c r="AO4918" s="1">
        <v>0</v>
      </c>
      <c r="AP4918" s="1">
        <v>0</v>
      </c>
      <c r="AQ4918" s="1">
        <v>0</v>
      </c>
      <c r="AR4918" s="1">
        <v>15910</v>
      </c>
      <c r="AS4918" s="1">
        <v>14.7125</v>
      </c>
      <c r="AT4918" s="1">
        <f>Table1[[#This Row],[รวมต้นทุนค่าเดินทาง]]+Table1[[#This Row],[รวมต้นทุนค่าซ่อม]]+Table1[[#This Row],[รวมค่าเสื่อม]]</f>
        <v>17427.116346153845</v>
      </c>
      <c r="AU4918" s="1">
        <f t="shared" si="229"/>
        <v>14957.32855761775</v>
      </c>
      <c r="AV4918" s="1" t="str" cm="1">
        <f t="array" ref="AV4918">IF(AC4918&lt;4, "เก็บ", IF(OR(AT4918 &lt; PERCENTILE(IF($AC$2:$AC$5092=AC4918, $AT$2:$AT$5092), 0.25) - 1.5 * (PERCENTILE(IF($AC$2:$AC$5092=AC4918, $AT$2:$AT$5092), 0.75) - PERCENTILE(IF($AC$2:$AC$5092=AC4918, $AT$2:$AT$5092), 0.25)), AT4918 &gt; PERCENTILE(IF($AC$2:$AC$5092=AC4918, $AT$2:$AT$5092), 0.75) + 1.5 * (PERCENTILE(IF($AC$2:$AC$5092=AC4918, $AT$2:$AT$5092), 0.75) - PERCENTILE(IF($AC$2:$AC$5092=AC4918, $AT$2:$AT$5092), 0.25))), "ตัด", "เก็บ"))</f>
        <v>เก็บ</v>
      </c>
      <c r="AW4918" s="1">
        <f t="shared" si="230"/>
        <v>14419.089162907676</v>
      </c>
      <c r="AX4918" s="1">
        <v>15077.196593123563</v>
      </c>
      <c r="AY4918" s="1">
        <v>1502.4038461538462</v>
      </c>
    </row>
    <row r="4919" spans="1:51" x14ac:dyDescent="0.2">
      <c r="A4919" s="3">
        <v>46138</v>
      </c>
      <c r="B4919">
        <v>46138</v>
      </c>
      <c r="C4919" t="s">
        <v>15500</v>
      </c>
      <c r="D4919" t="s">
        <v>66</v>
      </c>
      <c r="E4919" t="s">
        <v>124</v>
      </c>
      <c r="F4919" t="s">
        <v>263</v>
      </c>
      <c r="G4919" s="1">
        <v>0</v>
      </c>
      <c r="H4919" s="1">
        <v>1588</v>
      </c>
      <c r="I4919" s="1">
        <v>560</v>
      </c>
      <c r="J4919" s="1">
        <v>0</v>
      </c>
      <c r="K4919" s="1">
        <v>0</v>
      </c>
      <c r="L4919" s="1">
        <v>0</v>
      </c>
      <c r="M4919" s="1">
        <v>0</v>
      </c>
      <c r="N4919" s="1">
        <v>0</v>
      </c>
      <c r="O4919" s="1">
        <v>560</v>
      </c>
      <c r="P4919" t="s">
        <v>15501</v>
      </c>
      <c r="Q4919" s="2">
        <v>244465</v>
      </c>
      <c r="R4919" t="s">
        <v>70</v>
      </c>
      <c r="S4919">
        <v>0</v>
      </c>
      <c r="T4919" t="s">
        <v>71</v>
      </c>
      <c r="U4919" t="s">
        <v>1386</v>
      </c>
      <c r="V4919" s="1">
        <v>0</v>
      </c>
      <c r="W4919" s="1">
        <v>0</v>
      </c>
      <c r="X4919" s="1">
        <v>0</v>
      </c>
      <c r="AA4919" t="s">
        <v>58</v>
      </c>
      <c r="AB4919" s="1">
        <v>0</v>
      </c>
      <c r="AC4919" s="4">
        <f>IF(ISNUMBER(MATCH(AD4919, $AD$2:AD4918, 0)), INDEX($AC$2:AC4918, MATCH(AD4919, $AD$2:AD4918, 0)), MAX($AC$2:AC4918)+1)</f>
        <v>49</v>
      </c>
      <c r="AD4919" t="str">
        <f t="shared" si="231"/>
        <v>เชียงใหม่-ราชบุรี</v>
      </c>
      <c r="AE4919" t="s">
        <v>73</v>
      </c>
      <c r="AF4919" s="1">
        <v>0</v>
      </c>
      <c r="AG4919" s="1">
        <v>0</v>
      </c>
      <c r="AH4919" s="1">
        <v>0</v>
      </c>
      <c r="AI4919" t="s">
        <v>15502</v>
      </c>
      <c r="AJ4919" s="1">
        <v>1</v>
      </c>
      <c r="AK4919" s="1">
        <v>790</v>
      </c>
      <c r="AL4919" s="1">
        <v>790</v>
      </c>
      <c r="AM4919" s="1">
        <v>1</v>
      </c>
      <c r="AN4919" s="1">
        <v>0</v>
      </c>
      <c r="AO4919" s="1">
        <v>0</v>
      </c>
      <c r="AP4919" s="1">
        <v>0</v>
      </c>
      <c r="AQ4919" s="1">
        <v>0</v>
      </c>
      <c r="AR4919" s="1">
        <v>2148</v>
      </c>
      <c r="AS4919" s="1">
        <v>1574.9981708970604</v>
      </c>
      <c r="AT4919" s="1">
        <f>Table1[[#This Row],[รวมต้นทุนค่าเดินทาง]]+Table1[[#This Row],[รวมต้นทุนค่าซ่อม]]+Table1[[#This Row],[รวมค่าเสื่อม]]</f>
        <v>5412.0973180185956</v>
      </c>
      <c r="AU4919" s="1">
        <f t="shared" si="229"/>
        <v>6549.1053984627097</v>
      </c>
      <c r="AV4919" s="1" t="str" cm="1">
        <f t="array" ref="AV4919">IF(AC4919&lt;4, "เก็บ", IF(OR(AT4919 &lt; PERCENTILE(IF($AC$2:$AC$5092=AC4919, $AT$2:$AT$5092), 0.25) - 1.5 * (PERCENTILE(IF($AC$2:$AC$5092=AC4919, $AT$2:$AT$5092), 0.75) - PERCENTILE(IF($AC$2:$AC$5092=AC4919, $AT$2:$AT$5092), 0.25)), AT4919 &gt; PERCENTILE(IF($AC$2:$AC$5092=AC4919, $AT$2:$AT$5092), 0.75) + 1.5 * (PERCENTILE(IF($AC$2:$AC$5092=AC4919, $AT$2:$AT$5092), 0.75) - PERCENTILE(IF($AC$2:$AC$5092=AC4919, $AT$2:$AT$5092), 0.25))), "ตัด", "เก็บ"))</f>
        <v>เก็บ</v>
      </c>
      <c r="AW4919" s="1">
        <f t="shared" si="230"/>
        <v>4473.1369407402835</v>
      </c>
      <c r="AX4919" s="1">
        <v>3400.4945105393426</v>
      </c>
      <c r="AY4919" s="1">
        <v>1689.0991471215352</v>
      </c>
    </row>
    <row r="4920" spans="1:51" x14ac:dyDescent="0.2">
      <c r="A4920" s="3">
        <v>46138</v>
      </c>
      <c r="B4920">
        <v>46138</v>
      </c>
      <c r="C4920" t="s">
        <v>15503</v>
      </c>
      <c r="D4920" t="s">
        <v>66</v>
      </c>
      <c r="E4920" t="s">
        <v>148</v>
      </c>
      <c r="F4920" t="s">
        <v>215</v>
      </c>
      <c r="G4920" s="1">
        <v>1344</v>
      </c>
      <c r="H4920" s="1">
        <v>0</v>
      </c>
      <c r="I4920" s="1">
        <v>500</v>
      </c>
      <c r="J4920" s="1">
        <v>0</v>
      </c>
      <c r="K4920" s="1">
        <v>0</v>
      </c>
      <c r="L4920" s="1">
        <v>0</v>
      </c>
      <c r="M4920" s="1">
        <v>0</v>
      </c>
      <c r="N4920" s="1">
        <v>0</v>
      </c>
      <c r="O4920" s="1">
        <v>2862</v>
      </c>
      <c r="P4920" t="s">
        <v>15504</v>
      </c>
      <c r="Q4920" s="2">
        <v>244466</v>
      </c>
      <c r="R4920" t="s">
        <v>55</v>
      </c>
      <c r="S4920">
        <v>0</v>
      </c>
      <c r="T4920" t="s">
        <v>310</v>
      </c>
      <c r="U4920" t="s">
        <v>71</v>
      </c>
      <c r="V4920" s="1">
        <v>0</v>
      </c>
      <c r="W4920" s="1">
        <v>0</v>
      </c>
      <c r="X4920" s="1">
        <v>1018</v>
      </c>
      <c r="Y4920" t="s">
        <v>310</v>
      </c>
      <c r="Z4920" t="s">
        <v>71</v>
      </c>
      <c r="AA4920" t="s">
        <v>12161</v>
      </c>
      <c r="AB4920" s="1">
        <v>0</v>
      </c>
      <c r="AC4920" s="4">
        <f>IF(ISNUMBER(MATCH(AD4920, $AD$2:AD4919, 0)), INDEX($AC$2:AC4919, MATCH(AD4920, $AD$2:AD4919, 0)), MAX($AC$2:AC4919)+1)</f>
        <v>15</v>
      </c>
      <c r="AD4920" t="str">
        <f t="shared" si="231"/>
        <v>ฝาง-เชียงใหม่</v>
      </c>
      <c r="AE4920" t="s">
        <v>55</v>
      </c>
      <c r="AF4920" s="1">
        <v>0</v>
      </c>
      <c r="AG4920" s="1">
        <v>0</v>
      </c>
      <c r="AH4920" s="1">
        <v>0</v>
      </c>
      <c r="AI4920" t="s">
        <v>15505</v>
      </c>
      <c r="AJ4920" s="1">
        <v>1</v>
      </c>
      <c r="AK4920" s="1">
        <v>0</v>
      </c>
      <c r="AL4920" s="1">
        <v>0</v>
      </c>
      <c r="AM4920" s="1">
        <v>0</v>
      </c>
      <c r="AN4920" s="1">
        <v>0</v>
      </c>
      <c r="AO4920" s="1">
        <v>0</v>
      </c>
      <c r="AP4920" s="1">
        <v>0</v>
      </c>
      <c r="AQ4920" s="1">
        <v>0</v>
      </c>
      <c r="AR4920" s="1">
        <v>2862</v>
      </c>
      <c r="AS4920" s="1">
        <v>1687.9762820512822</v>
      </c>
      <c r="AT4920" s="1">
        <f>Table1[[#This Row],[รวมต้นทุนค่าเดินทาง]]+Table1[[#This Row],[รวมต้นทุนค่าซ่อม]]+Table1[[#This Row],[รวมค่าเสื่อม]]</f>
        <v>5532.8391852770892</v>
      </c>
      <c r="AU4920" s="1">
        <f t="shared" si="229"/>
        <v>5122.484935464824</v>
      </c>
      <c r="AV4920" s="1" t="str" cm="1">
        <f t="array" ref="AV4920">IF(AC4920&lt;4, "เก็บ", IF(OR(AT4920 &lt; PERCENTILE(IF($AC$2:$AC$5092=AC4920, $AT$2:$AT$5092), 0.25) - 1.5 * (PERCENTILE(IF($AC$2:$AC$5092=AC4920, $AT$2:$AT$5092), 0.75) - PERCENTILE(IF($AC$2:$AC$5092=AC4920, $AT$2:$AT$5092), 0.25)), AT4920 &gt; PERCENTILE(IF($AC$2:$AC$5092=AC4920, $AT$2:$AT$5092), 0.75) + 1.5 * (PERCENTILE(IF($AC$2:$AC$5092=AC4920, $AT$2:$AT$5092), 0.75) - PERCENTILE(IF($AC$2:$AC$5092=AC4920, $AT$2:$AT$5092), 0.25))), "ตัด", "เก็บ"))</f>
        <v>เก็บ</v>
      </c>
      <c r="AW4920" s="1">
        <f t="shared" si="230"/>
        <v>3918.8944328479129</v>
      </c>
      <c r="AX4920" s="1">
        <v>2928.4913434984564</v>
      </c>
      <c r="AY4920" s="1">
        <v>982.86290322580646</v>
      </c>
    </row>
    <row r="4921" spans="1:51" x14ac:dyDescent="0.2">
      <c r="A4921" s="3">
        <v>46138</v>
      </c>
      <c r="B4921">
        <v>46138</v>
      </c>
      <c r="C4921" t="s">
        <v>15506</v>
      </c>
      <c r="D4921" t="s">
        <v>51</v>
      </c>
      <c r="E4921" t="s">
        <v>61</v>
      </c>
      <c r="F4921" t="s">
        <v>15195</v>
      </c>
      <c r="G4921" s="1">
        <v>3100</v>
      </c>
      <c r="H4921" s="1">
        <v>5892</v>
      </c>
      <c r="I4921" s="1">
        <v>1900</v>
      </c>
      <c r="J4921" s="1">
        <v>0</v>
      </c>
      <c r="K4921" s="1">
        <v>0</v>
      </c>
      <c r="L4921" s="1">
        <v>0</v>
      </c>
      <c r="M4921" s="1">
        <v>0</v>
      </c>
      <c r="N4921" s="1">
        <v>0</v>
      </c>
      <c r="O4921" s="1">
        <v>5000</v>
      </c>
      <c r="P4921" t="s">
        <v>15507</v>
      </c>
      <c r="Q4921" s="2">
        <v>244465</v>
      </c>
      <c r="R4921" t="s">
        <v>55</v>
      </c>
      <c r="S4921">
        <v>0</v>
      </c>
      <c r="T4921" t="s">
        <v>56</v>
      </c>
      <c r="U4921" t="s">
        <v>57</v>
      </c>
      <c r="V4921" s="1">
        <v>2500</v>
      </c>
      <c r="W4921" s="1">
        <v>0</v>
      </c>
      <c r="X4921" s="1">
        <v>0</v>
      </c>
      <c r="AA4921" t="s">
        <v>58</v>
      </c>
      <c r="AB4921" s="1">
        <v>0</v>
      </c>
      <c r="AC4921" s="4">
        <f>IF(ISNUMBER(MATCH(AD4921, $AD$2:AD4920, 0)), INDEX($AC$2:AC4920, MATCH(AD4921, $AD$2:AD4920, 0)), MAX($AC$2:AC4920)+1)</f>
        <v>1</v>
      </c>
      <c r="AD4921" t="str">
        <f t="shared" si="231"/>
        <v>ท่าลี่-กองลอย</v>
      </c>
      <c r="AE4921" t="s">
        <v>55</v>
      </c>
      <c r="AF4921" s="1">
        <v>0</v>
      </c>
      <c r="AG4921" s="1">
        <v>0</v>
      </c>
      <c r="AH4921" s="1">
        <v>0</v>
      </c>
      <c r="AI4921" t="s">
        <v>15508</v>
      </c>
      <c r="AJ4921" s="1">
        <v>1</v>
      </c>
      <c r="AK4921" s="1">
        <v>0</v>
      </c>
      <c r="AL4921" s="1">
        <v>0</v>
      </c>
      <c r="AM4921" s="1">
        <v>0</v>
      </c>
      <c r="AN4921" s="1">
        <v>0</v>
      </c>
      <c r="AO4921" s="1">
        <v>0</v>
      </c>
      <c r="AP4921" s="1">
        <v>0</v>
      </c>
      <c r="AQ4921" s="1">
        <v>0</v>
      </c>
      <c r="AR4921" s="1">
        <v>13392</v>
      </c>
      <c r="AS4921" s="1">
        <v>0</v>
      </c>
      <c r="AT4921" s="1">
        <f>Table1[[#This Row],[รวมต้นทุนค่าเดินทาง]]+Table1[[#This Row],[รวมต้นทุนค่าซ่อม]]+Table1[[#This Row],[รวมค่าเสื่อม]]</f>
        <v>15167.568181818182</v>
      </c>
      <c r="AU4921" s="1">
        <f t="shared" si="229"/>
        <v>13953.293816562818</v>
      </c>
      <c r="AV4921" s="1" t="str" cm="1">
        <f t="array" ref="AV4921">IF(AC4921&lt;4, "เก็บ", IF(OR(AT4921 &lt; PERCENTILE(IF($AC$2:$AC$5092=AC4921, $AT$2:$AT$5092), 0.25) - 1.5 * (PERCENTILE(IF($AC$2:$AC$5092=AC4921, $AT$2:$AT$5092), 0.75) - PERCENTILE(IF($AC$2:$AC$5092=AC4921, $AT$2:$AT$5092), 0.25)), AT4921 &gt; PERCENTILE(IF($AC$2:$AC$5092=AC4921, $AT$2:$AT$5092), 0.75) + 1.5 * (PERCENTILE(IF($AC$2:$AC$5092=AC4921, $AT$2:$AT$5092), 0.75) - PERCENTILE(IF($AC$2:$AC$5092=AC4921, $AT$2:$AT$5092), 0.25))), "ตัด", "เก็บ"))</f>
        <v>เก็บ</v>
      </c>
      <c r="AW4921" s="1">
        <f t="shared" si="230"/>
        <v>13953.293816562818</v>
      </c>
      <c r="AX4921" s="1">
        <v>14426.372718098486</v>
      </c>
      <c r="AY4921" s="1">
        <v>1775.5681818181818</v>
      </c>
    </row>
    <row r="4922" spans="1:51" x14ac:dyDescent="0.2">
      <c r="A4922" s="3">
        <v>46138</v>
      </c>
      <c r="B4922">
        <v>46138</v>
      </c>
      <c r="C4922" t="s">
        <v>15509</v>
      </c>
      <c r="D4922" t="s">
        <v>51</v>
      </c>
      <c r="E4922" t="s">
        <v>52</v>
      </c>
      <c r="F4922" t="s">
        <v>1263</v>
      </c>
      <c r="G4922" s="1">
        <v>3100</v>
      </c>
      <c r="H4922" s="1">
        <v>5892</v>
      </c>
      <c r="I4922" s="1">
        <v>1900</v>
      </c>
      <c r="J4922" s="1">
        <v>0</v>
      </c>
      <c r="K4922" s="1">
        <v>0</v>
      </c>
      <c r="L4922" s="1">
        <v>0</v>
      </c>
      <c r="M4922" s="1">
        <v>0</v>
      </c>
      <c r="N4922" s="1">
        <v>0</v>
      </c>
      <c r="O4922" s="1">
        <v>5000</v>
      </c>
      <c r="P4922" t="s">
        <v>15510</v>
      </c>
      <c r="Q4922" s="2">
        <v>244465</v>
      </c>
      <c r="R4922" t="s">
        <v>55</v>
      </c>
      <c r="S4922">
        <v>0</v>
      </c>
      <c r="T4922" t="s">
        <v>56</v>
      </c>
      <c r="U4922" t="s">
        <v>57</v>
      </c>
      <c r="V4922" s="1">
        <v>2500</v>
      </c>
      <c r="W4922" s="1">
        <v>0</v>
      </c>
      <c r="X4922" s="1">
        <v>0</v>
      </c>
      <c r="AA4922" t="s">
        <v>58</v>
      </c>
      <c r="AB4922" s="1">
        <v>0</v>
      </c>
      <c r="AC4922" s="4">
        <f>IF(ISNUMBER(MATCH(AD4922, $AD$2:AD4921, 0)), INDEX($AC$2:AC4921, MATCH(AD4922, $AD$2:AD4921, 0)), MAX($AC$2:AC4921)+1)</f>
        <v>1</v>
      </c>
      <c r="AD4922" t="str">
        <f t="shared" si="231"/>
        <v>ท่าลี่-กองลอย</v>
      </c>
      <c r="AE4922" t="s">
        <v>55</v>
      </c>
      <c r="AF4922" s="1">
        <v>0</v>
      </c>
      <c r="AG4922" s="1">
        <v>0</v>
      </c>
      <c r="AH4922" s="1">
        <v>0</v>
      </c>
      <c r="AI4922" t="s">
        <v>15511</v>
      </c>
      <c r="AJ4922" s="1">
        <v>1</v>
      </c>
      <c r="AK4922" s="1">
        <v>0</v>
      </c>
      <c r="AL4922" s="1">
        <v>0</v>
      </c>
      <c r="AM4922" s="1">
        <v>0</v>
      </c>
      <c r="AN4922" s="1">
        <v>0</v>
      </c>
      <c r="AO4922" s="1">
        <v>0</v>
      </c>
      <c r="AP4922" s="1">
        <v>0</v>
      </c>
      <c r="AQ4922" s="1">
        <v>0</v>
      </c>
      <c r="AR4922" s="1">
        <v>13392</v>
      </c>
      <c r="AS4922" s="1">
        <v>15.693333333333333</v>
      </c>
      <c r="AT4922" s="1">
        <f>Table1[[#This Row],[รวมต้นทุนค่าเดินทาง]]+Table1[[#This Row],[รวมต้นทุนค่าซ่อม]]+Table1[[#This Row],[รวมค่าเสื่อม]]</f>
        <v>14992.200375586854</v>
      </c>
      <c r="AU4922" s="1">
        <f t="shared" si="229"/>
        <v>13953.293816562818</v>
      </c>
      <c r="AV4922" s="1" t="str" cm="1">
        <f t="array" ref="AV4922">IF(AC4922&lt;4, "เก็บ", IF(OR(AT4922 &lt; PERCENTILE(IF($AC$2:$AC$5092=AC4922, $AT$2:$AT$5092), 0.25) - 1.5 * (PERCENTILE(IF($AC$2:$AC$5092=AC4922, $AT$2:$AT$5092), 0.75) - PERCENTILE(IF($AC$2:$AC$5092=AC4922, $AT$2:$AT$5092), 0.25)), AT4922 &gt; PERCENTILE(IF($AC$2:$AC$5092=AC4922, $AT$2:$AT$5092), 0.75) + 1.5 * (PERCENTILE(IF($AC$2:$AC$5092=AC4922, $AT$2:$AT$5092), 0.75) - PERCENTILE(IF($AC$2:$AC$5092=AC4922, $AT$2:$AT$5092), 0.25))), "ตัด", "เก็บ"))</f>
        <v>เก็บ</v>
      </c>
      <c r="AW4922" s="1">
        <f t="shared" si="230"/>
        <v>13953.293816562818</v>
      </c>
      <c r="AX4922" s="1">
        <v>14426.372718098486</v>
      </c>
      <c r="AY4922" s="1">
        <v>1584.5070422535211</v>
      </c>
    </row>
    <row r="4923" spans="1:51" x14ac:dyDescent="0.2">
      <c r="A4923" s="3">
        <v>46138</v>
      </c>
      <c r="B4923">
        <v>46138</v>
      </c>
      <c r="C4923" t="s">
        <v>15512</v>
      </c>
      <c r="D4923" t="s">
        <v>66</v>
      </c>
      <c r="E4923" t="s">
        <v>124</v>
      </c>
      <c r="F4923" t="s">
        <v>125</v>
      </c>
      <c r="G4923" s="1">
        <v>0</v>
      </c>
      <c r="H4923" s="1">
        <v>1507</v>
      </c>
      <c r="I4923" s="1">
        <v>500</v>
      </c>
      <c r="J4923" s="1">
        <v>0</v>
      </c>
      <c r="K4923" s="1">
        <v>0</v>
      </c>
      <c r="L4923" s="1">
        <v>0</v>
      </c>
      <c r="M4923" s="1">
        <v>0</v>
      </c>
      <c r="N4923" s="1">
        <v>0</v>
      </c>
      <c r="O4923" s="1">
        <v>500</v>
      </c>
      <c r="P4923" t="s">
        <v>15513</v>
      </c>
      <c r="Q4923" s="2">
        <v>244465</v>
      </c>
      <c r="R4923" t="s">
        <v>70</v>
      </c>
      <c r="S4923">
        <v>0</v>
      </c>
      <c r="T4923" t="s">
        <v>87</v>
      </c>
      <c r="U4923" t="s">
        <v>93</v>
      </c>
      <c r="V4923" s="1">
        <v>0</v>
      </c>
      <c r="W4923" s="1">
        <v>0</v>
      </c>
      <c r="X4923" s="1">
        <v>0</v>
      </c>
      <c r="AA4923" t="s">
        <v>58</v>
      </c>
      <c r="AB4923" s="1">
        <v>0</v>
      </c>
      <c r="AC4923" s="4">
        <f>IF(ISNUMBER(MATCH(AD4923, $AD$2:AD4922, 0)), INDEX($AC$2:AC4922, MATCH(AD4923, $AD$2:AD4922, 0)), MAX($AC$2:AC4922)+1)</f>
        <v>19</v>
      </c>
      <c r="AD4923" t="str">
        <f t="shared" si="231"/>
        <v>เชียงราย-ตลาดไท</v>
      </c>
      <c r="AE4923" t="s">
        <v>73</v>
      </c>
      <c r="AF4923" s="1">
        <v>0</v>
      </c>
      <c r="AG4923" s="1">
        <v>0</v>
      </c>
      <c r="AH4923" s="1">
        <v>0</v>
      </c>
      <c r="AI4923" t="s">
        <v>15514</v>
      </c>
      <c r="AJ4923" s="1">
        <v>1</v>
      </c>
      <c r="AK4923" s="1">
        <v>800</v>
      </c>
      <c r="AL4923" s="1">
        <v>800</v>
      </c>
      <c r="AM4923" s="1">
        <v>1</v>
      </c>
      <c r="AN4923" s="1">
        <v>0</v>
      </c>
      <c r="AO4923" s="1">
        <v>0</v>
      </c>
      <c r="AP4923" s="1">
        <v>0</v>
      </c>
      <c r="AQ4923" s="1">
        <v>0</v>
      </c>
      <c r="AR4923" s="1">
        <v>2007</v>
      </c>
      <c r="AS4923" s="1">
        <v>308.39928188274405</v>
      </c>
      <c r="AT4923" s="1">
        <f>Table1[[#This Row],[รวมต้นทุนค่าเดินทาง]]+Table1[[#This Row],[รวมต้นทุนค่าซ่อม]]+Table1[[#This Row],[รวมค่าเสื่อม]]</f>
        <v>3731.4059129381872</v>
      </c>
      <c r="AU4923" s="1">
        <f t="shared" si="229"/>
        <v>5245.1049233594113</v>
      </c>
      <c r="AV4923" s="1" t="str" cm="1">
        <f t="array" ref="AV4923">IF(AC4923&lt;4, "เก็บ", IF(OR(AT4923 &lt; PERCENTILE(IF($AC$2:$AC$5092=AC4923, $AT$2:$AT$5092), 0.25) - 1.5 * (PERCENTILE(IF($AC$2:$AC$5092=AC4923, $AT$2:$AT$5092), 0.75) - PERCENTILE(IF($AC$2:$AC$5092=AC4923, $AT$2:$AT$5092), 0.25)), AT4923 &gt; PERCENTILE(IF($AC$2:$AC$5092=AC4923, $AT$2:$AT$5092), 0.75) + 1.5 * (PERCENTILE(IF($AC$2:$AC$5092=AC4923, $AT$2:$AT$5092), 0.75) - PERCENTILE(IF($AC$2:$AC$5092=AC4923, $AT$2:$AT$5092), 0.25))), "ตัด", "เก็บ"))</f>
        <v>เก็บ</v>
      </c>
      <c r="AW4923" s="1">
        <f t="shared" si="230"/>
        <v>4188.941155574842</v>
      </c>
      <c r="AX4923" s="1">
        <v>3009.1385499658036</v>
      </c>
      <c r="AY4923" s="1">
        <v>1416.006631055443</v>
      </c>
    </row>
    <row r="4924" spans="1:51" x14ac:dyDescent="0.2">
      <c r="A4924" s="3">
        <v>46139</v>
      </c>
      <c r="B4924">
        <v>46139</v>
      </c>
      <c r="C4924" t="s">
        <v>15515</v>
      </c>
      <c r="D4924" t="s">
        <v>66</v>
      </c>
      <c r="E4924" t="s">
        <v>124</v>
      </c>
      <c r="F4924" t="s">
        <v>248</v>
      </c>
      <c r="G4924" s="1">
        <v>0</v>
      </c>
      <c r="H4924" s="1">
        <v>1303</v>
      </c>
      <c r="I4924" s="1">
        <v>500</v>
      </c>
      <c r="J4924" s="1">
        <v>0</v>
      </c>
      <c r="K4924" s="1">
        <v>0</v>
      </c>
      <c r="L4924" s="1">
        <v>0</v>
      </c>
      <c r="M4924" s="1">
        <v>0</v>
      </c>
      <c r="N4924" s="1">
        <v>0</v>
      </c>
      <c r="O4924" s="1">
        <v>500</v>
      </c>
      <c r="P4924" t="s">
        <v>15516</v>
      </c>
      <c r="Q4924" s="2">
        <v>244466</v>
      </c>
      <c r="R4924" t="s">
        <v>70</v>
      </c>
      <c r="S4924">
        <v>0</v>
      </c>
      <c r="T4924" t="s">
        <v>254</v>
      </c>
      <c r="U4924" t="s">
        <v>161</v>
      </c>
      <c r="V4924" s="1">
        <v>0</v>
      </c>
      <c r="W4924" s="1">
        <v>0</v>
      </c>
      <c r="X4924" s="1">
        <v>0</v>
      </c>
      <c r="AA4924" t="s">
        <v>58</v>
      </c>
      <c r="AB4924" s="1">
        <v>0</v>
      </c>
      <c r="AC4924" s="4">
        <f>IF(ISNUMBER(MATCH(AD4924, $AD$2:AD4923, 0)), INDEX($AC$2:AC4923, MATCH(AD4924, $AD$2:AD4923, 0)), MAX($AC$2:AC4923)+1)</f>
        <v>11</v>
      </c>
      <c r="AD4924" t="str">
        <f t="shared" si="231"/>
        <v>ลำปาง-พุทธมณฑลสาย 2</v>
      </c>
      <c r="AE4924" t="s">
        <v>73</v>
      </c>
      <c r="AF4924" s="1">
        <v>0</v>
      </c>
      <c r="AG4924" s="1">
        <v>0</v>
      </c>
      <c r="AH4924" s="1">
        <v>0</v>
      </c>
      <c r="AI4924" t="s">
        <v>15517</v>
      </c>
      <c r="AJ4924" s="1">
        <v>1</v>
      </c>
      <c r="AK4924" s="1">
        <v>720</v>
      </c>
      <c r="AL4924" s="1">
        <v>720</v>
      </c>
      <c r="AM4924" s="1">
        <v>1</v>
      </c>
      <c r="AN4924" s="1">
        <v>0</v>
      </c>
      <c r="AO4924" s="1">
        <v>0</v>
      </c>
      <c r="AP4924" s="1">
        <v>0</v>
      </c>
      <c r="AQ4924" s="1">
        <v>0</v>
      </c>
      <c r="AR4924" s="1">
        <v>1803</v>
      </c>
      <c r="AS4924" s="1">
        <v>468.83865196078432</v>
      </c>
      <c r="AT4924" s="1">
        <f>Table1[[#This Row],[รวมต้นทุนค่าเดินทาง]]+Table1[[#This Row],[รวมต้นทุนค่าซ่อม]]+Table1[[#This Row],[รวมค่าเสื่อม]]</f>
        <v>3854.9450166396837</v>
      </c>
      <c r="AU4924" s="1">
        <f t="shared" si="229"/>
        <v>4930.4097489270907</v>
      </c>
      <c r="AV4924" s="1" t="str" cm="1">
        <f t="array" ref="AV4924">IF(AC4924&lt;4, "เก็บ", IF(OR(AT4924 &lt; PERCENTILE(IF($AC$2:$AC$5092=AC4924, $AT$2:$AT$5092), 0.25) - 1.5 * (PERCENTILE(IF($AC$2:$AC$5092=AC4924, $AT$2:$AT$5092), 0.75) - PERCENTILE(IF($AC$2:$AC$5092=AC4924, $AT$2:$AT$5092), 0.25)), AT4924 &gt; PERCENTILE(IF($AC$2:$AC$5092=AC4924, $AT$2:$AT$5092), 0.75) + 1.5 * (PERCENTILE(IF($AC$2:$AC$5092=AC4924, $AT$2:$AT$5092), 0.75) - PERCENTILE(IF($AC$2:$AC$5092=AC4924, $AT$2:$AT$5092), 0.25))), "ตัด", "เก็บ"))</f>
        <v>เก็บ</v>
      </c>
      <c r="AW4924" s="1">
        <f t="shared" si="230"/>
        <v>4496.4734610911819</v>
      </c>
      <c r="AX4924" s="1">
        <v>2927.9145864762854</v>
      </c>
      <c r="AY4924" s="1">
        <v>1583.1063646788991</v>
      </c>
    </row>
    <row r="4925" spans="1:51" x14ac:dyDescent="0.2">
      <c r="A4925" s="3">
        <v>46139</v>
      </c>
      <c r="B4925">
        <v>46139</v>
      </c>
      <c r="C4925" t="s">
        <v>15518</v>
      </c>
      <c r="D4925" t="s">
        <v>66</v>
      </c>
      <c r="E4925" t="s">
        <v>124</v>
      </c>
      <c r="F4925" t="s">
        <v>224</v>
      </c>
      <c r="G4925" s="1">
        <v>0</v>
      </c>
      <c r="H4925" s="1">
        <v>1303</v>
      </c>
      <c r="I4925" s="1">
        <v>500</v>
      </c>
      <c r="J4925" s="1">
        <v>0</v>
      </c>
      <c r="K4925" s="1">
        <v>0</v>
      </c>
      <c r="L4925" s="1">
        <v>0</v>
      </c>
      <c r="M4925" s="1">
        <v>0</v>
      </c>
      <c r="N4925" s="1">
        <v>0</v>
      </c>
      <c r="O4925" s="1">
        <v>500</v>
      </c>
      <c r="P4925" t="s">
        <v>15519</v>
      </c>
      <c r="Q4925" s="2">
        <v>244466</v>
      </c>
      <c r="R4925" t="s">
        <v>70</v>
      </c>
      <c r="S4925">
        <v>0</v>
      </c>
      <c r="T4925" t="s">
        <v>71</v>
      </c>
      <c r="U4925" t="s">
        <v>161</v>
      </c>
      <c r="V4925" s="1">
        <v>0</v>
      </c>
      <c r="W4925" s="1">
        <v>0</v>
      </c>
      <c r="X4925" s="1">
        <v>0</v>
      </c>
      <c r="AA4925" t="s">
        <v>58</v>
      </c>
      <c r="AB4925" s="1">
        <v>0</v>
      </c>
      <c r="AC4925" s="4">
        <f>IF(ISNUMBER(MATCH(AD4925, $AD$2:AD4924, 0)), INDEX($AC$2:AC4924, MATCH(AD4925, $AD$2:AD4924, 0)), MAX($AC$2:AC4924)+1)</f>
        <v>9</v>
      </c>
      <c r="AD4925" t="str">
        <f t="shared" si="231"/>
        <v>เชียงใหม่-พุทธมณฑลสาย 2</v>
      </c>
      <c r="AE4925" t="s">
        <v>73</v>
      </c>
      <c r="AF4925" s="1">
        <v>0</v>
      </c>
      <c r="AG4925" s="1">
        <v>0</v>
      </c>
      <c r="AH4925" s="1">
        <v>0</v>
      </c>
      <c r="AI4925" t="s">
        <v>15520</v>
      </c>
      <c r="AJ4925" s="1">
        <v>1</v>
      </c>
      <c r="AK4925" s="1">
        <v>720</v>
      </c>
      <c r="AL4925" s="1">
        <v>720</v>
      </c>
      <c r="AM4925" s="1">
        <v>1</v>
      </c>
      <c r="AN4925" s="1">
        <v>0</v>
      </c>
      <c r="AO4925" s="1">
        <v>0</v>
      </c>
      <c r="AP4925" s="1">
        <v>0</v>
      </c>
      <c r="AQ4925" s="1">
        <v>0</v>
      </c>
      <c r="AR4925" s="1">
        <v>1803</v>
      </c>
      <c r="AS4925" s="1">
        <v>470.13056317345468</v>
      </c>
      <c r="AT4925" s="1">
        <f>Table1[[#This Row],[รวมต้นทุนค่าเดินทาง]]+Table1[[#This Row],[รวมต้นทุนค่าซ่อม]]+Table1[[#This Row],[รวมค่าเสื่อม]]</f>
        <v>3988.7056720268656</v>
      </c>
      <c r="AU4925" s="1">
        <f t="shared" si="229"/>
        <v>4623.2312262414152</v>
      </c>
      <c r="AV4925" s="1" t="str" cm="1">
        <f t="array" ref="AV4925">IF(AC4925&lt;4, "เก็บ", IF(OR(AT4925 &lt; PERCENTILE(IF($AC$2:$AC$5092=AC4925, $AT$2:$AT$5092), 0.25) - 1.5 * (PERCENTILE(IF($AC$2:$AC$5092=AC4925, $AT$2:$AT$5092), 0.75) - PERCENTILE(IF($AC$2:$AC$5092=AC4925, $AT$2:$AT$5092), 0.25)), AT4925 &gt; PERCENTILE(IF($AC$2:$AC$5092=AC4925, $AT$2:$AT$5092), 0.75) + 1.5 * (PERCENTILE(IF($AC$2:$AC$5092=AC4925, $AT$2:$AT$5092), 0.75) - PERCENTILE(IF($AC$2:$AC$5092=AC4925, $AT$2:$AT$5092), 0.25))), "ตัด", "เก็บ"))</f>
        <v>เก็บ</v>
      </c>
      <c r="AW4925" s="1">
        <f t="shared" si="230"/>
        <v>4005.4952465164292</v>
      </c>
      <c r="AX4925" s="1">
        <v>2577.9546108768855</v>
      </c>
      <c r="AY4925" s="1">
        <v>1715.5751088534107</v>
      </c>
    </row>
    <row r="4926" spans="1:51" x14ac:dyDescent="0.2">
      <c r="A4926" s="3">
        <v>46139</v>
      </c>
      <c r="B4926">
        <v>46139</v>
      </c>
      <c r="C4926" t="s">
        <v>15521</v>
      </c>
      <c r="D4926" t="s">
        <v>51</v>
      </c>
      <c r="E4926" t="s">
        <v>52</v>
      </c>
      <c r="F4926" t="s">
        <v>53</v>
      </c>
      <c r="G4926" s="1">
        <v>3100</v>
      </c>
      <c r="H4926" s="1">
        <v>5892</v>
      </c>
      <c r="I4926" s="1">
        <v>1900</v>
      </c>
      <c r="J4926" s="1">
        <v>0</v>
      </c>
      <c r="K4926" s="1">
        <v>0</v>
      </c>
      <c r="L4926" s="1">
        <v>0</v>
      </c>
      <c r="M4926" s="1">
        <v>0</v>
      </c>
      <c r="N4926" s="1">
        <v>0</v>
      </c>
      <c r="O4926" s="1">
        <v>5000</v>
      </c>
      <c r="P4926" t="s">
        <v>15522</v>
      </c>
      <c r="Q4926" s="2">
        <v>244467</v>
      </c>
      <c r="R4926" t="s">
        <v>55</v>
      </c>
      <c r="S4926">
        <v>0</v>
      </c>
      <c r="T4926" t="s">
        <v>71</v>
      </c>
      <c r="U4926" t="s">
        <v>57</v>
      </c>
      <c r="V4926" s="1">
        <v>2500</v>
      </c>
      <c r="W4926" s="1">
        <v>0</v>
      </c>
      <c r="X4926" s="1">
        <v>0</v>
      </c>
      <c r="AA4926" t="s">
        <v>58</v>
      </c>
      <c r="AB4926" s="1">
        <v>0</v>
      </c>
      <c r="AC4926" s="4">
        <f>IF(ISNUMBER(MATCH(AD4926, $AD$2:AD4925, 0)), INDEX($AC$2:AC4925, MATCH(AD4926, $AD$2:AD4925, 0)), MAX($AC$2:AC4925)+1)</f>
        <v>10</v>
      </c>
      <c r="AD4926" t="str">
        <f t="shared" si="231"/>
        <v>เชียงใหม่-กองลอย</v>
      </c>
      <c r="AE4926" t="s">
        <v>55</v>
      </c>
      <c r="AF4926" s="1">
        <v>0</v>
      </c>
      <c r="AG4926" s="1">
        <v>0</v>
      </c>
      <c r="AH4926" s="1">
        <v>0</v>
      </c>
      <c r="AI4926" t="s">
        <v>15523</v>
      </c>
      <c r="AJ4926" s="1">
        <v>1</v>
      </c>
      <c r="AK4926" s="1">
        <v>0</v>
      </c>
      <c r="AL4926" s="1">
        <v>0</v>
      </c>
      <c r="AM4926" s="1">
        <v>0</v>
      </c>
      <c r="AN4926" s="1">
        <v>0</v>
      </c>
      <c r="AO4926" s="1">
        <v>0</v>
      </c>
      <c r="AP4926" s="1">
        <v>0</v>
      </c>
      <c r="AQ4926" s="1">
        <v>0</v>
      </c>
      <c r="AR4926" s="1">
        <v>13392</v>
      </c>
      <c r="AS4926" s="1">
        <v>57.746562499999996</v>
      </c>
      <c r="AT4926" s="1">
        <f>Table1[[#This Row],[รวมต้นทุนค่าเดินทาง]]+Table1[[#This Row],[รวมต้นทุนค่าซ่อม]]+Table1[[#This Row],[รวมค่าเสื่อม]]</f>
        <v>15495.201107954546</v>
      </c>
      <c r="AU4926" s="1">
        <f t="shared" si="229"/>
        <v>14957.32855761775</v>
      </c>
      <c r="AV4926" s="1" t="str" cm="1">
        <f t="array" ref="AV4926">IF(AC4926&lt;4, "เก็บ", IF(OR(AT4926 &lt; PERCENTILE(IF($AC$2:$AC$5092=AC4926, $AT$2:$AT$5092), 0.25) - 1.5 * (PERCENTILE(IF($AC$2:$AC$5092=AC4926, $AT$2:$AT$5092), 0.75) - PERCENTILE(IF($AC$2:$AC$5092=AC4926, $AT$2:$AT$5092), 0.25)), AT4926 &gt; PERCENTILE(IF($AC$2:$AC$5092=AC4926, $AT$2:$AT$5092), 0.75) + 1.5 * (PERCENTILE(IF($AC$2:$AC$5092=AC4926, $AT$2:$AT$5092), 0.75) - PERCENTILE(IF($AC$2:$AC$5092=AC4926, $AT$2:$AT$5092), 0.25))), "ตัด", "เก็บ"))</f>
        <v>เก็บ</v>
      </c>
      <c r="AW4926" s="1">
        <f t="shared" si="230"/>
        <v>14419.089162907676</v>
      </c>
      <c r="AX4926" s="1">
        <v>15077.196593123563</v>
      </c>
      <c r="AY4926" s="1">
        <v>2045.4545454545455</v>
      </c>
    </row>
    <row r="4927" spans="1:51" x14ac:dyDescent="0.2">
      <c r="A4927" s="3">
        <v>46139</v>
      </c>
      <c r="B4927">
        <v>46139</v>
      </c>
      <c r="C4927" t="s">
        <v>15524</v>
      </c>
      <c r="D4927" t="s">
        <v>66</v>
      </c>
      <c r="E4927" t="s">
        <v>124</v>
      </c>
      <c r="F4927" t="s">
        <v>388</v>
      </c>
      <c r="G4927" s="1">
        <v>0</v>
      </c>
      <c r="H4927" s="1">
        <v>1303</v>
      </c>
      <c r="I4927" s="1">
        <v>500</v>
      </c>
      <c r="J4927" s="1">
        <v>0</v>
      </c>
      <c r="K4927" s="1">
        <v>0</v>
      </c>
      <c r="L4927" s="1">
        <v>0</v>
      </c>
      <c r="M4927" s="1">
        <v>0</v>
      </c>
      <c r="N4927" s="1">
        <v>0</v>
      </c>
      <c r="O4927" s="1">
        <v>500</v>
      </c>
      <c r="P4927" t="s">
        <v>15525</v>
      </c>
      <c r="Q4927" s="2">
        <v>244466</v>
      </c>
      <c r="R4927" t="s">
        <v>70</v>
      </c>
      <c r="S4927">
        <v>0</v>
      </c>
      <c r="T4927" t="s">
        <v>71</v>
      </c>
      <c r="U4927" t="s">
        <v>161</v>
      </c>
      <c r="V4927" s="1">
        <v>0</v>
      </c>
      <c r="W4927" s="1">
        <v>0</v>
      </c>
      <c r="X4927" s="1">
        <v>0</v>
      </c>
      <c r="AA4927" t="s">
        <v>58</v>
      </c>
      <c r="AB4927" s="1">
        <v>0</v>
      </c>
      <c r="AC4927" s="4">
        <f>IF(ISNUMBER(MATCH(AD4927, $AD$2:AD4926, 0)), INDEX($AC$2:AC4926, MATCH(AD4927, $AD$2:AD4926, 0)), MAX($AC$2:AC4926)+1)</f>
        <v>9</v>
      </c>
      <c r="AD4927" t="str">
        <f t="shared" si="231"/>
        <v>เชียงใหม่-พุทธมณฑลสาย 2</v>
      </c>
      <c r="AE4927" t="s">
        <v>73</v>
      </c>
      <c r="AF4927" s="1">
        <v>0</v>
      </c>
      <c r="AG4927" s="1">
        <v>0</v>
      </c>
      <c r="AH4927" s="1">
        <v>0</v>
      </c>
      <c r="AI4927" t="s">
        <v>15526</v>
      </c>
      <c r="AJ4927" s="1">
        <v>1</v>
      </c>
      <c r="AK4927" s="1">
        <v>720</v>
      </c>
      <c r="AL4927" s="1">
        <v>720</v>
      </c>
      <c r="AM4927" s="1">
        <v>1</v>
      </c>
      <c r="AN4927" s="1">
        <v>0</v>
      </c>
      <c r="AO4927" s="1">
        <v>0</v>
      </c>
      <c r="AP4927" s="1">
        <v>0</v>
      </c>
      <c r="AQ4927" s="1">
        <v>0</v>
      </c>
      <c r="AR4927" s="1">
        <v>1803</v>
      </c>
      <c r="AS4927" s="1">
        <v>373.26366959064325</v>
      </c>
      <c r="AT4927" s="1">
        <f>Table1[[#This Row],[รวมต้นทุนค่าเดินทาง]]+Table1[[#This Row],[รวมต้นทุนค่าซ่อม]]+Table1[[#This Row],[รวมค่าเสื่อม]]</f>
        <v>4441.8886695906431</v>
      </c>
      <c r="AU4927" s="1">
        <f t="shared" si="229"/>
        <v>4623.2312262414152</v>
      </c>
      <c r="AV4927" s="1" t="str" cm="1">
        <f t="array" ref="AV4927">IF(AC4927&lt;4, "เก็บ", IF(OR(AT4927 &lt; PERCENTILE(IF($AC$2:$AC$5092=AC4927, $AT$2:$AT$5092), 0.25) - 1.5 * (PERCENTILE(IF($AC$2:$AC$5092=AC4927, $AT$2:$AT$5092), 0.75) - PERCENTILE(IF($AC$2:$AC$5092=AC4927, $AT$2:$AT$5092), 0.25)), AT4927 &gt; PERCENTILE(IF($AC$2:$AC$5092=AC4927, $AT$2:$AT$5092), 0.75) + 1.5 * (PERCENTILE(IF($AC$2:$AC$5092=AC4927, $AT$2:$AT$5092), 0.75) - PERCENTILE(IF($AC$2:$AC$5092=AC4927, $AT$2:$AT$5092), 0.25))), "ตัด", "เก็บ"))</f>
        <v>เก็บ</v>
      </c>
      <c r="AW4927" s="1">
        <f t="shared" si="230"/>
        <v>4005.4952465164292</v>
      </c>
      <c r="AX4927" s="1">
        <v>2577.9546108768855</v>
      </c>
      <c r="AY4927" s="1">
        <v>2265.625</v>
      </c>
    </row>
    <row r="4928" spans="1:51" x14ac:dyDescent="0.2">
      <c r="A4928" s="3">
        <v>46139</v>
      </c>
      <c r="B4928">
        <v>46139</v>
      </c>
      <c r="C4928" t="s">
        <v>15527</v>
      </c>
      <c r="D4928" t="s">
        <v>66</v>
      </c>
      <c r="E4928" t="s">
        <v>124</v>
      </c>
      <c r="F4928" t="s">
        <v>381</v>
      </c>
      <c r="G4928" s="1">
        <v>0</v>
      </c>
      <c r="H4928" s="1">
        <v>1263</v>
      </c>
      <c r="I4928" s="1">
        <v>400</v>
      </c>
      <c r="J4928" s="1">
        <v>0</v>
      </c>
      <c r="K4928" s="1">
        <v>0</v>
      </c>
      <c r="L4928" s="1">
        <v>0</v>
      </c>
      <c r="M4928" s="1">
        <v>0</v>
      </c>
      <c r="N4928" s="1">
        <v>0</v>
      </c>
      <c r="O4928" s="1">
        <v>400</v>
      </c>
      <c r="P4928" t="s">
        <v>15528</v>
      </c>
      <c r="Q4928" s="2">
        <v>244466</v>
      </c>
      <c r="R4928" t="s">
        <v>70</v>
      </c>
      <c r="S4928">
        <v>0</v>
      </c>
      <c r="T4928" t="s">
        <v>71</v>
      </c>
      <c r="U4928" t="s">
        <v>93</v>
      </c>
      <c r="V4928" s="1">
        <v>0</v>
      </c>
      <c r="W4928" s="1">
        <v>0</v>
      </c>
      <c r="X4928" s="1">
        <v>0</v>
      </c>
      <c r="AA4928" t="s">
        <v>58</v>
      </c>
      <c r="AB4928" s="1">
        <v>0</v>
      </c>
      <c r="AC4928" s="4">
        <f>IF(ISNUMBER(MATCH(AD4928, $AD$2:AD4927, 0)), INDEX($AC$2:AC4927, MATCH(AD4928, $AD$2:AD4927, 0)), MAX($AC$2:AC4927)+1)</f>
        <v>4</v>
      </c>
      <c r="AD4928" t="str">
        <f t="shared" si="231"/>
        <v>เชียงใหม่-ตลาดไท</v>
      </c>
      <c r="AE4928" t="s">
        <v>73</v>
      </c>
      <c r="AF4928" s="1">
        <v>0</v>
      </c>
      <c r="AG4928" s="1">
        <v>0</v>
      </c>
      <c r="AH4928" s="1">
        <v>0</v>
      </c>
      <c r="AI4928" t="s">
        <v>15529</v>
      </c>
      <c r="AJ4928" s="1">
        <v>1</v>
      </c>
      <c r="AK4928" s="1">
        <v>720</v>
      </c>
      <c r="AL4928" s="1">
        <v>720</v>
      </c>
      <c r="AM4928" s="1">
        <v>1</v>
      </c>
      <c r="AN4928" s="1">
        <v>0</v>
      </c>
      <c r="AO4928" s="1">
        <v>0</v>
      </c>
      <c r="AP4928" s="1">
        <v>0</v>
      </c>
      <c r="AQ4928" s="1">
        <v>0</v>
      </c>
      <c r="AR4928" s="1">
        <v>1663</v>
      </c>
      <c r="AS4928" s="1">
        <v>331.09921229586939</v>
      </c>
      <c r="AT4928" s="1">
        <f>Table1[[#This Row],[รวมต้นทุนค่าเดินทาง]]+Table1[[#This Row],[รวมต้นทุนค่าซ่อม]]+Table1[[#This Row],[รวมค่าเสื่อม]]</f>
        <v>4256.5426512098966</v>
      </c>
      <c r="AU4928" s="1">
        <f t="shared" si="229"/>
        <v>4256.109283997258</v>
      </c>
      <c r="AV4928" s="1" t="str" cm="1">
        <f t="array" ref="AV4928">IF(AC4928&lt;4, "เก็บ", IF(OR(AT4928 &lt; PERCENTILE(IF($AC$2:$AC$5092=AC4928, $AT$2:$AT$5092), 0.25) - 1.5 * (PERCENTILE(IF($AC$2:$AC$5092=AC4928, $AT$2:$AT$5092), 0.75) - PERCENTILE(IF($AC$2:$AC$5092=AC4928, $AT$2:$AT$5092), 0.25)), AT4928 &gt; PERCENTILE(IF($AC$2:$AC$5092=AC4928, $AT$2:$AT$5092), 0.75) + 1.5 * (PERCENTILE(IF($AC$2:$AC$5092=AC4928, $AT$2:$AT$5092), 0.75) - PERCENTILE(IF($AC$2:$AC$5092=AC4928, $AT$2:$AT$5092), 0.25))), "ตัด", "เก็บ"))</f>
        <v>เก็บ</v>
      </c>
      <c r="AW4928" s="1">
        <f t="shared" si="230"/>
        <v>3807.0727671795808</v>
      </c>
      <c r="AX4928" s="1">
        <v>2335.0230876608157</v>
      </c>
      <c r="AY4928" s="1">
        <v>2262.4434389140274</v>
      </c>
    </row>
    <row r="4929" spans="1:51" x14ac:dyDescent="0.2">
      <c r="A4929" s="3">
        <v>46139</v>
      </c>
      <c r="B4929">
        <v>46139</v>
      </c>
      <c r="C4929" t="s">
        <v>15530</v>
      </c>
      <c r="D4929" t="s">
        <v>66</v>
      </c>
      <c r="E4929" t="s">
        <v>124</v>
      </c>
      <c r="F4929" t="s">
        <v>936</v>
      </c>
      <c r="G4929" s="1">
        <v>0</v>
      </c>
      <c r="H4929" s="1">
        <v>1263</v>
      </c>
      <c r="I4929" s="1">
        <v>400</v>
      </c>
      <c r="J4929" s="1">
        <v>0</v>
      </c>
      <c r="K4929" s="1">
        <v>0</v>
      </c>
      <c r="L4929" s="1">
        <v>0</v>
      </c>
      <c r="M4929" s="1">
        <v>0</v>
      </c>
      <c r="N4929" s="1">
        <v>0</v>
      </c>
      <c r="O4929" s="1">
        <v>400</v>
      </c>
      <c r="P4929" t="s">
        <v>15531</v>
      </c>
      <c r="Q4929" s="2">
        <v>244466</v>
      </c>
      <c r="R4929" t="s">
        <v>70</v>
      </c>
      <c r="S4929">
        <v>0</v>
      </c>
      <c r="T4929" t="s">
        <v>71</v>
      </c>
      <c r="U4929" t="s">
        <v>93</v>
      </c>
      <c r="V4929" s="1">
        <v>0</v>
      </c>
      <c r="W4929" s="1">
        <v>0</v>
      </c>
      <c r="X4929" s="1">
        <v>0</v>
      </c>
      <c r="AA4929" t="s">
        <v>58</v>
      </c>
      <c r="AB4929" s="1">
        <v>0</v>
      </c>
      <c r="AC4929" s="4">
        <f>IF(ISNUMBER(MATCH(AD4929, $AD$2:AD4928, 0)), INDEX($AC$2:AC4928, MATCH(AD4929, $AD$2:AD4928, 0)), MAX($AC$2:AC4928)+1)</f>
        <v>4</v>
      </c>
      <c r="AD4929" t="str">
        <f t="shared" si="231"/>
        <v>เชียงใหม่-ตลาดไท</v>
      </c>
      <c r="AE4929" t="s">
        <v>73</v>
      </c>
      <c r="AF4929" s="1">
        <v>0</v>
      </c>
      <c r="AG4929" s="1">
        <v>0</v>
      </c>
      <c r="AH4929" s="1">
        <v>0</v>
      </c>
      <c r="AI4929" t="s">
        <v>15532</v>
      </c>
      <c r="AJ4929" s="1">
        <v>1</v>
      </c>
      <c r="AK4929" s="1">
        <v>720</v>
      </c>
      <c r="AL4929" s="1">
        <v>720</v>
      </c>
      <c r="AM4929" s="1">
        <v>1</v>
      </c>
      <c r="AN4929" s="1">
        <v>0</v>
      </c>
      <c r="AO4929" s="1">
        <v>0</v>
      </c>
      <c r="AP4929" s="1">
        <v>0</v>
      </c>
      <c r="AQ4929" s="1">
        <v>0</v>
      </c>
      <c r="AR4929" s="1">
        <v>1663</v>
      </c>
      <c r="AS4929" s="1">
        <v>430.20654158849277</v>
      </c>
      <c r="AT4929" s="1">
        <f>Table1[[#This Row],[รวมต้นทุนค่าเดินทาง]]+Table1[[#This Row],[รวมต้นทุนค่าซ่อม]]+Table1[[#This Row],[รวมค่าเสื่อม]]</f>
        <v>3831.5945197305691</v>
      </c>
      <c r="AU4929" s="1">
        <f t="shared" si="229"/>
        <v>4256.109283997258</v>
      </c>
      <c r="AV4929" s="1" t="str" cm="1">
        <f t="array" ref="AV4929">IF(AC4929&lt;4, "เก็บ", IF(OR(AT4929 &lt; PERCENTILE(IF($AC$2:$AC$5092=AC4929, $AT$2:$AT$5092), 0.25) - 1.5 * (PERCENTILE(IF($AC$2:$AC$5092=AC4929, $AT$2:$AT$5092), 0.75) - PERCENTILE(IF($AC$2:$AC$5092=AC4929, $AT$2:$AT$5092), 0.25)), AT4929 &gt; PERCENTILE(IF($AC$2:$AC$5092=AC4929, $AT$2:$AT$5092), 0.75) + 1.5 * (PERCENTILE(IF($AC$2:$AC$5092=AC4929, $AT$2:$AT$5092), 0.75) - PERCENTILE(IF($AC$2:$AC$5092=AC4929, $AT$2:$AT$5092), 0.25))), "ตัด", "เก็บ"))</f>
        <v>เก็บ</v>
      </c>
      <c r="AW4929" s="1">
        <f t="shared" si="230"/>
        <v>3807.0727671795808</v>
      </c>
      <c r="AX4929" s="1">
        <v>2335.0230876608157</v>
      </c>
      <c r="AY4929" s="1">
        <v>1738.3879781420765</v>
      </c>
    </row>
    <row r="4930" spans="1:51" x14ac:dyDescent="0.2">
      <c r="A4930" s="3">
        <v>46139</v>
      </c>
      <c r="B4930">
        <v>46139</v>
      </c>
      <c r="C4930" t="s">
        <v>15533</v>
      </c>
      <c r="D4930" t="s">
        <v>51</v>
      </c>
      <c r="E4930" t="s">
        <v>52</v>
      </c>
      <c r="F4930" t="s">
        <v>3805</v>
      </c>
      <c r="G4930" s="1">
        <v>4600</v>
      </c>
      <c r="H4930" s="1">
        <v>4091</v>
      </c>
      <c r="I4930" s="1">
        <v>1900</v>
      </c>
      <c r="J4930" s="1">
        <v>0</v>
      </c>
      <c r="K4930" s="1">
        <v>0</v>
      </c>
      <c r="L4930" s="1">
        <v>0</v>
      </c>
      <c r="M4930" s="1">
        <v>0</v>
      </c>
      <c r="N4930" s="1">
        <v>0</v>
      </c>
      <c r="O4930" s="1">
        <v>6500</v>
      </c>
      <c r="P4930" t="s">
        <v>15534</v>
      </c>
      <c r="Q4930" s="2">
        <v>244467</v>
      </c>
      <c r="R4930" t="s">
        <v>55</v>
      </c>
      <c r="S4930">
        <v>0</v>
      </c>
      <c r="T4930" t="s">
        <v>56</v>
      </c>
      <c r="U4930" t="s">
        <v>57</v>
      </c>
      <c r="V4930" s="1">
        <v>2500</v>
      </c>
      <c r="W4930" s="1">
        <v>0</v>
      </c>
      <c r="X4930" s="1">
        <v>0</v>
      </c>
      <c r="AA4930" t="s">
        <v>58</v>
      </c>
      <c r="AB4930" s="1">
        <v>0</v>
      </c>
      <c r="AC4930" s="4">
        <f>IF(ISNUMBER(MATCH(AD4930, $AD$2:AD4929, 0)), INDEX($AC$2:AC4929, MATCH(AD4930, $AD$2:AD4929, 0)), MAX($AC$2:AC4929)+1)</f>
        <v>1</v>
      </c>
      <c r="AD4930" t="str">
        <f t="shared" si="231"/>
        <v>ท่าลี่-กองลอย</v>
      </c>
      <c r="AE4930" t="s">
        <v>55</v>
      </c>
      <c r="AF4930" s="1">
        <v>0</v>
      </c>
      <c r="AG4930" s="1">
        <v>0</v>
      </c>
      <c r="AH4930" s="1">
        <v>0</v>
      </c>
      <c r="AI4930" t="s">
        <v>15535</v>
      </c>
      <c r="AJ4930" s="1">
        <v>1</v>
      </c>
      <c r="AK4930" s="1">
        <v>0</v>
      </c>
      <c r="AL4930" s="1">
        <v>0</v>
      </c>
      <c r="AM4930" s="1">
        <v>0</v>
      </c>
      <c r="AN4930" s="1">
        <v>0</v>
      </c>
      <c r="AO4930" s="1">
        <v>0</v>
      </c>
      <c r="AP4930" s="1">
        <v>0</v>
      </c>
      <c r="AQ4930" s="1">
        <v>0</v>
      </c>
      <c r="AR4930" s="1">
        <v>13091</v>
      </c>
      <c r="AS4930" s="1">
        <v>35.536346153846154</v>
      </c>
      <c r="AT4930" s="1">
        <f>Table1[[#This Row],[รวมต้นทุนค่าเดินทาง]]+Table1[[#This Row],[รวมต้นทุนค่าซ่อม]]+Table1[[#This Row],[รวมค่าเสื่อม]]</f>
        <v>15001.536346153845</v>
      </c>
      <c r="AU4930" s="1">
        <f t="shared" si="229"/>
        <v>13953.293816562818</v>
      </c>
      <c r="AV4930" s="1" t="str" cm="1">
        <f t="array" ref="AV4930">IF(AC4930&lt;4, "เก็บ", IF(OR(AT4930 &lt; PERCENTILE(IF($AC$2:$AC$5092=AC4930, $AT$2:$AT$5092), 0.25) - 1.5 * (PERCENTILE(IF($AC$2:$AC$5092=AC4930, $AT$2:$AT$5092), 0.75) - PERCENTILE(IF($AC$2:$AC$5092=AC4930, $AT$2:$AT$5092), 0.25)), AT4930 &gt; PERCENTILE(IF($AC$2:$AC$5092=AC4930, $AT$2:$AT$5092), 0.75) + 1.5 * (PERCENTILE(IF($AC$2:$AC$5092=AC4930, $AT$2:$AT$5092), 0.75) - PERCENTILE(IF($AC$2:$AC$5092=AC4930, $AT$2:$AT$5092), 0.25))), "ตัด", "เก็บ"))</f>
        <v>เก็บ</v>
      </c>
      <c r="AW4930" s="1">
        <f t="shared" si="230"/>
        <v>13953.293816562818</v>
      </c>
      <c r="AX4930" s="1">
        <v>14426.372718098486</v>
      </c>
      <c r="AY4930" s="1">
        <v>1875</v>
      </c>
    </row>
    <row r="4931" spans="1:51" x14ac:dyDescent="0.2">
      <c r="A4931" s="3">
        <v>46139</v>
      </c>
      <c r="B4931">
        <v>46139</v>
      </c>
      <c r="C4931" t="s">
        <v>15536</v>
      </c>
      <c r="D4931" t="s">
        <v>66</v>
      </c>
      <c r="E4931" t="s">
        <v>124</v>
      </c>
      <c r="F4931" t="s">
        <v>240</v>
      </c>
      <c r="G4931" s="1">
        <v>0</v>
      </c>
      <c r="H4931" s="1">
        <v>978</v>
      </c>
      <c r="I4931" s="1">
        <v>400</v>
      </c>
      <c r="J4931" s="1">
        <v>0</v>
      </c>
      <c r="K4931" s="1">
        <v>0</v>
      </c>
      <c r="L4931" s="1">
        <v>0</v>
      </c>
      <c r="M4931" s="1">
        <v>0</v>
      </c>
      <c r="N4931" s="1">
        <v>0</v>
      </c>
      <c r="O4931" s="1">
        <v>400</v>
      </c>
      <c r="P4931" t="s">
        <v>15537</v>
      </c>
      <c r="Q4931" s="2">
        <v>244466</v>
      </c>
      <c r="R4931" t="s">
        <v>70</v>
      </c>
      <c r="S4931">
        <v>0</v>
      </c>
      <c r="T4931" t="s">
        <v>88</v>
      </c>
      <c r="U4931" t="s">
        <v>93</v>
      </c>
      <c r="V4931" s="1">
        <v>0</v>
      </c>
      <c r="W4931" s="1">
        <v>0</v>
      </c>
      <c r="X4931" s="1">
        <v>0</v>
      </c>
      <c r="AA4931" t="s">
        <v>58</v>
      </c>
      <c r="AB4931" s="1">
        <v>0</v>
      </c>
      <c r="AC4931" s="4">
        <f>IF(ISNUMBER(MATCH(AD4931, $AD$2:AD4930, 0)), INDEX($AC$2:AC4930, MATCH(AD4931, $AD$2:AD4930, 0)), MAX($AC$2:AC4930)+1)</f>
        <v>51</v>
      </c>
      <c r="AD4931" t="str">
        <f t="shared" si="231"/>
        <v>แพร่-ตลาดไท</v>
      </c>
      <c r="AE4931" t="s">
        <v>73</v>
      </c>
      <c r="AF4931" s="1">
        <v>0</v>
      </c>
      <c r="AG4931" s="1">
        <v>0</v>
      </c>
      <c r="AH4931" s="1">
        <v>0</v>
      </c>
      <c r="AI4931" t="s">
        <v>15538</v>
      </c>
      <c r="AJ4931" s="1">
        <v>1</v>
      </c>
      <c r="AK4931" s="1">
        <v>706</v>
      </c>
      <c r="AL4931" s="1">
        <v>706</v>
      </c>
      <c r="AM4931" s="1">
        <v>1</v>
      </c>
      <c r="AN4931" s="1">
        <v>0</v>
      </c>
      <c r="AO4931" s="1">
        <v>0</v>
      </c>
      <c r="AP4931" s="1">
        <v>0</v>
      </c>
      <c r="AQ4931" s="1">
        <v>0</v>
      </c>
      <c r="AR4931" s="1">
        <v>1378</v>
      </c>
      <c r="AS4931" s="1">
        <v>1676.5768287037035</v>
      </c>
      <c r="AT4931" s="1">
        <f>Table1[[#This Row],[รวมต้นทุนค่าเดินทาง]]+Table1[[#This Row],[รวมต้นทุนค่าซ่อม]]+Table1[[#This Row],[รวมค่าเสื่อม]]</f>
        <v>4738.6536598273724</v>
      </c>
      <c r="AU4931" s="1">
        <f t="shared" ref="AU4931:AU4994" si="232">AVERAGEIF($AC$2:$AC$5092, AC4931, $AT$2:$AT$5092)</f>
        <v>4737.6107634746759</v>
      </c>
      <c r="AV4931" s="1" t="str" cm="1">
        <f t="array" ref="AV4931">IF(AC4931&lt;4, "เก็บ", IF(OR(AT4931 &lt; PERCENTILE(IF($AC$2:$AC$5092=AC4931, $AT$2:$AT$5092), 0.25) - 1.5 * (PERCENTILE(IF($AC$2:$AC$5092=AC4931, $AT$2:$AT$5092), 0.75) - PERCENTILE(IF($AC$2:$AC$5092=AC4931, $AT$2:$AT$5092), 0.25)), AT4931 &gt; PERCENTILE(IF($AC$2:$AC$5092=AC4931, $AT$2:$AT$5092), 0.75) + 1.5 * (PERCENTILE(IF($AC$2:$AC$5092=AC4931, $AT$2:$AT$5092), 0.75) - PERCENTILE(IF($AC$2:$AC$5092=AC4931, $AT$2:$AT$5092), 0.25))), "ตัด", "เก็บ"))</f>
        <v>เก็บ</v>
      </c>
      <c r="AW4931" s="1">
        <f t="shared" ref="AW4931:AW4994" si="233">AVERAGEIFS($AT$2:$AT$5092, $AC$2:$AC$5092, AC4931, $AV$2:$AV$5092, "เก็บ")</f>
        <v>4487.1668970521196</v>
      </c>
      <c r="AX4931" s="1">
        <v>3014.4338711558335</v>
      </c>
      <c r="AY4931" s="1">
        <v>1684.0768311236689</v>
      </c>
    </row>
    <row r="4932" spans="1:51" x14ac:dyDescent="0.2">
      <c r="A4932" s="3">
        <v>46139</v>
      </c>
      <c r="B4932">
        <v>46139</v>
      </c>
      <c r="C4932" t="s">
        <v>15539</v>
      </c>
      <c r="D4932" t="s">
        <v>66</v>
      </c>
      <c r="E4932" t="s">
        <v>124</v>
      </c>
      <c r="F4932" t="s">
        <v>1988</v>
      </c>
      <c r="G4932" s="1">
        <v>0</v>
      </c>
      <c r="H4932" s="1">
        <v>978</v>
      </c>
      <c r="I4932" s="1">
        <v>400</v>
      </c>
      <c r="J4932" s="1">
        <v>0</v>
      </c>
      <c r="K4932" s="1">
        <v>0</v>
      </c>
      <c r="L4932" s="1">
        <v>0</v>
      </c>
      <c r="M4932" s="1">
        <v>0</v>
      </c>
      <c r="N4932" s="1">
        <v>0</v>
      </c>
      <c r="O4932" s="1">
        <v>400</v>
      </c>
      <c r="P4932" t="s">
        <v>15540</v>
      </c>
      <c r="Q4932" s="2">
        <v>244466</v>
      </c>
      <c r="R4932" t="s">
        <v>70</v>
      </c>
      <c r="S4932">
        <v>0</v>
      </c>
      <c r="T4932" t="s">
        <v>88</v>
      </c>
      <c r="U4932" t="s">
        <v>93</v>
      </c>
      <c r="V4932" s="1">
        <v>0</v>
      </c>
      <c r="W4932" s="1">
        <v>0</v>
      </c>
      <c r="X4932" s="1">
        <v>0</v>
      </c>
      <c r="AA4932" t="s">
        <v>58</v>
      </c>
      <c r="AB4932" s="1">
        <v>0</v>
      </c>
      <c r="AC4932" s="4">
        <f>IF(ISNUMBER(MATCH(AD4932, $AD$2:AD4931, 0)), INDEX($AC$2:AC4931, MATCH(AD4932, $AD$2:AD4931, 0)), MAX($AC$2:AC4931)+1)</f>
        <v>51</v>
      </c>
      <c r="AD4932" t="str">
        <f t="shared" si="231"/>
        <v>แพร่-ตลาดไท</v>
      </c>
      <c r="AE4932" t="s">
        <v>73</v>
      </c>
      <c r="AF4932" s="1">
        <v>0</v>
      </c>
      <c r="AG4932" s="1">
        <v>0</v>
      </c>
      <c r="AH4932" s="1">
        <v>0</v>
      </c>
      <c r="AI4932" t="s">
        <v>15541</v>
      </c>
      <c r="AJ4932" s="1">
        <v>1</v>
      </c>
      <c r="AK4932" s="1">
        <v>572</v>
      </c>
      <c r="AL4932" s="1">
        <v>572</v>
      </c>
      <c r="AM4932" s="1">
        <v>1</v>
      </c>
      <c r="AN4932" s="1">
        <v>0</v>
      </c>
      <c r="AO4932" s="1">
        <v>0</v>
      </c>
      <c r="AP4932" s="1">
        <v>0</v>
      </c>
      <c r="AQ4932" s="1">
        <v>0</v>
      </c>
      <c r="AR4932" s="1">
        <v>1378</v>
      </c>
      <c r="AS4932" s="1">
        <v>90.556770833333346</v>
      </c>
      <c r="AT4932" s="1">
        <f>Table1[[#This Row],[รวมต้นทุนค่าเดินทาง]]+Table1[[#This Row],[รวมต้นทุนค่าซ่อม]]+Table1[[#This Row],[รวมค่าเสื่อม]]</f>
        <v>2930.8270551606565</v>
      </c>
      <c r="AU4932" s="1">
        <f t="shared" si="232"/>
        <v>4737.6107634746759</v>
      </c>
      <c r="AV4932" s="1" t="str" cm="1">
        <f t="array" ref="AV4932">IF(AC4932&lt;4, "เก็บ", IF(OR(AT4932 &lt; PERCENTILE(IF($AC$2:$AC$5092=AC4932, $AT$2:$AT$5092), 0.25) - 1.5 * (PERCENTILE(IF($AC$2:$AC$5092=AC4932, $AT$2:$AT$5092), 0.75) - PERCENTILE(IF($AC$2:$AC$5092=AC4932, $AT$2:$AT$5092), 0.25)), AT4932 &gt; PERCENTILE(IF($AC$2:$AC$5092=AC4932, $AT$2:$AT$5092), 0.75) + 1.5 * (PERCENTILE(IF($AC$2:$AC$5092=AC4932, $AT$2:$AT$5092), 0.75) - PERCENTILE(IF($AC$2:$AC$5092=AC4932, $AT$2:$AT$5092), 0.25))), "ตัด", "เก็บ"))</f>
        <v>เก็บ</v>
      </c>
      <c r="AW4932" s="1">
        <f t="shared" si="233"/>
        <v>4487.1668970521196</v>
      </c>
      <c r="AX4932" s="1">
        <v>3014.4338711558335</v>
      </c>
      <c r="AY4932" s="1">
        <v>1462.2702843273232</v>
      </c>
    </row>
    <row r="4933" spans="1:51" x14ac:dyDescent="0.2">
      <c r="A4933" s="3">
        <v>46139</v>
      </c>
      <c r="B4933">
        <v>46139</v>
      </c>
      <c r="C4933" t="s">
        <v>15542</v>
      </c>
      <c r="D4933" t="s">
        <v>66</v>
      </c>
      <c r="E4933" t="s">
        <v>124</v>
      </c>
      <c r="F4933" t="s">
        <v>201</v>
      </c>
      <c r="G4933" s="1">
        <v>0</v>
      </c>
      <c r="H4933" s="1">
        <v>977</v>
      </c>
      <c r="I4933" s="1">
        <v>400</v>
      </c>
      <c r="J4933" s="1">
        <v>0</v>
      </c>
      <c r="K4933" s="1">
        <v>0</v>
      </c>
      <c r="L4933" s="1">
        <v>0</v>
      </c>
      <c r="M4933" s="1">
        <v>0</v>
      </c>
      <c r="N4933" s="1">
        <v>0</v>
      </c>
      <c r="O4933" s="1">
        <v>400</v>
      </c>
      <c r="P4933" t="s">
        <v>15543</v>
      </c>
      <c r="Q4933" s="2">
        <v>244466</v>
      </c>
      <c r="R4933" t="s">
        <v>70</v>
      </c>
      <c r="S4933">
        <v>0</v>
      </c>
      <c r="T4933" t="s">
        <v>88</v>
      </c>
      <c r="U4933" t="s">
        <v>93</v>
      </c>
      <c r="V4933" s="1">
        <v>0</v>
      </c>
      <c r="W4933" s="1">
        <v>0</v>
      </c>
      <c r="X4933" s="1">
        <v>0</v>
      </c>
      <c r="AA4933" t="s">
        <v>58</v>
      </c>
      <c r="AB4933" s="1">
        <v>0</v>
      </c>
      <c r="AC4933" s="4">
        <f>IF(ISNUMBER(MATCH(AD4933, $AD$2:AD4932, 0)), INDEX($AC$2:AC4932, MATCH(AD4933, $AD$2:AD4932, 0)), MAX($AC$2:AC4932)+1)</f>
        <v>51</v>
      </c>
      <c r="AD4933" t="str">
        <f t="shared" si="231"/>
        <v>แพร่-ตลาดไท</v>
      </c>
      <c r="AE4933" t="s">
        <v>73</v>
      </c>
      <c r="AF4933" s="1">
        <v>0</v>
      </c>
      <c r="AG4933" s="1">
        <v>0</v>
      </c>
      <c r="AH4933" s="1">
        <v>0</v>
      </c>
      <c r="AI4933" t="s">
        <v>15544</v>
      </c>
      <c r="AJ4933" s="1">
        <v>1</v>
      </c>
      <c r="AK4933" s="1">
        <v>572</v>
      </c>
      <c r="AL4933" s="1">
        <v>572</v>
      </c>
      <c r="AM4933" s="1">
        <v>1</v>
      </c>
      <c r="AN4933" s="1">
        <v>0</v>
      </c>
      <c r="AO4933" s="1">
        <v>0</v>
      </c>
      <c r="AP4933" s="1">
        <v>0</v>
      </c>
      <c r="AQ4933" s="1">
        <v>0</v>
      </c>
      <c r="AR4933" s="1">
        <v>1377</v>
      </c>
      <c r="AS4933" s="1">
        <v>144.89083333333332</v>
      </c>
      <c r="AT4933" s="1">
        <f>Table1[[#This Row],[รวมต้นทุนค่าเดินทาง]]+Table1[[#This Row],[รวมต้นทุนค่าซ่อม]]+Table1[[#This Row],[รวมค่าเสื่อม]]</f>
        <v>2967.9524771689498</v>
      </c>
      <c r="AU4933" s="1">
        <f t="shared" si="232"/>
        <v>4737.6107634746759</v>
      </c>
      <c r="AV4933" s="1" t="str" cm="1">
        <f t="array" ref="AV4933">IF(AC4933&lt;4, "เก็บ", IF(OR(AT4933 &lt; PERCENTILE(IF($AC$2:$AC$5092=AC4933, $AT$2:$AT$5092), 0.25) - 1.5 * (PERCENTILE(IF($AC$2:$AC$5092=AC4933, $AT$2:$AT$5092), 0.75) - PERCENTILE(IF($AC$2:$AC$5092=AC4933, $AT$2:$AT$5092), 0.25)), AT4933 &gt; PERCENTILE(IF($AC$2:$AC$5092=AC4933, $AT$2:$AT$5092), 0.75) + 1.5 * (PERCENTILE(IF($AC$2:$AC$5092=AC4933, $AT$2:$AT$5092), 0.75) - PERCENTILE(IF($AC$2:$AC$5092=AC4933, $AT$2:$AT$5092), 0.25))), "ตัด", "เก็บ"))</f>
        <v>เก็บ</v>
      </c>
      <c r="AW4933" s="1">
        <f t="shared" si="233"/>
        <v>4487.1668970521196</v>
      </c>
      <c r="AX4933" s="1">
        <v>3014.4338711558335</v>
      </c>
      <c r="AY4933" s="1">
        <v>1446.0616438356165</v>
      </c>
    </row>
    <row r="4934" spans="1:51" x14ac:dyDescent="0.2">
      <c r="A4934" s="3">
        <v>46140</v>
      </c>
      <c r="B4934">
        <v>46140</v>
      </c>
      <c r="C4934" t="s">
        <v>15545</v>
      </c>
      <c r="D4934" t="s">
        <v>66</v>
      </c>
      <c r="E4934" t="s">
        <v>124</v>
      </c>
      <c r="F4934" t="s">
        <v>244</v>
      </c>
      <c r="G4934" s="1">
        <v>1059</v>
      </c>
      <c r="H4934" s="1">
        <v>0</v>
      </c>
      <c r="I4934" s="1">
        <v>500</v>
      </c>
      <c r="J4934" s="1">
        <v>0</v>
      </c>
      <c r="K4934" s="1">
        <v>0</v>
      </c>
      <c r="L4934" s="1">
        <v>0</v>
      </c>
      <c r="M4934" s="1">
        <v>0</v>
      </c>
      <c r="N4934" s="1">
        <v>0</v>
      </c>
      <c r="O4934" s="1">
        <v>2007</v>
      </c>
      <c r="P4934" t="s">
        <v>15546</v>
      </c>
      <c r="Q4934" s="2">
        <v>244466</v>
      </c>
      <c r="R4934" t="s">
        <v>70</v>
      </c>
      <c r="S4934">
        <v>0</v>
      </c>
      <c r="T4934" t="s">
        <v>88</v>
      </c>
      <c r="U4934" t="s">
        <v>93</v>
      </c>
      <c r="V4934" s="1">
        <v>0</v>
      </c>
      <c r="W4934" s="1">
        <v>0</v>
      </c>
      <c r="X4934" s="1">
        <v>448</v>
      </c>
      <c r="Y4934" t="s">
        <v>372</v>
      </c>
      <c r="Z4934" t="s">
        <v>88</v>
      </c>
      <c r="AA4934" t="s">
        <v>1606</v>
      </c>
      <c r="AB4934" s="1">
        <v>0</v>
      </c>
      <c r="AC4934" s="4">
        <f>IF(ISNUMBER(MATCH(AD4934, $AD$2:AD4933, 0)), INDEX($AC$2:AC4933, MATCH(AD4934, $AD$2:AD4933, 0)), MAX($AC$2:AC4933)+1)</f>
        <v>51</v>
      </c>
      <c r="AD4934" t="str">
        <f t="shared" si="231"/>
        <v>แพร่-ตลาดไท</v>
      </c>
      <c r="AE4934" t="s">
        <v>73</v>
      </c>
      <c r="AF4934" s="1">
        <v>0</v>
      </c>
      <c r="AG4934" s="1">
        <v>0</v>
      </c>
      <c r="AH4934" s="1">
        <v>0</v>
      </c>
      <c r="AI4934" t="s">
        <v>15547</v>
      </c>
      <c r="AJ4934" s="1">
        <v>1</v>
      </c>
      <c r="AK4934" s="1">
        <v>720</v>
      </c>
      <c r="AL4934" s="1">
        <v>720</v>
      </c>
      <c r="AM4934" s="1">
        <v>1</v>
      </c>
      <c r="AN4934" s="1">
        <v>0</v>
      </c>
      <c r="AO4934" s="1">
        <v>0</v>
      </c>
      <c r="AP4934" s="1">
        <v>0</v>
      </c>
      <c r="AQ4934" s="1">
        <v>0</v>
      </c>
      <c r="AR4934" s="1">
        <v>2007</v>
      </c>
      <c r="AS4934" s="1">
        <v>148.6059829059829</v>
      </c>
      <c r="AT4934" s="1">
        <f>Table1[[#This Row],[รวมต้นทุนค่าเดินทาง]]+Table1[[#This Row],[รวมต้นทุนค่าซ่อม]]+Table1[[#This Row],[รวมค่าเสื่อม]]</f>
        <v>4062.800831730171</v>
      </c>
      <c r="AU4934" s="1">
        <f t="shared" si="232"/>
        <v>4737.6107634746759</v>
      </c>
      <c r="AV4934" s="1" t="str" cm="1">
        <f t="array" ref="AV4934">IF(AC4934&lt;4, "เก็บ", IF(OR(AT4934 &lt; PERCENTILE(IF($AC$2:$AC$5092=AC4934, $AT$2:$AT$5092), 0.25) - 1.5 * (PERCENTILE(IF($AC$2:$AC$5092=AC4934, $AT$2:$AT$5092), 0.75) - PERCENTILE(IF($AC$2:$AC$5092=AC4934, $AT$2:$AT$5092), 0.25)), AT4934 &gt; PERCENTILE(IF($AC$2:$AC$5092=AC4934, $AT$2:$AT$5092), 0.75) + 1.5 * (PERCENTILE(IF($AC$2:$AC$5092=AC4934, $AT$2:$AT$5092), 0.75) - PERCENTILE(IF($AC$2:$AC$5092=AC4934, $AT$2:$AT$5092), 0.25))), "ตัด", "เก็บ"))</f>
        <v>เก็บ</v>
      </c>
      <c r="AW4934" s="1">
        <f t="shared" si="233"/>
        <v>4487.1668970521196</v>
      </c>
      <c r="AX4934" s="1">
        <v>3014.4338711558335</v>
      </c>
      <c r="AY4934" s="1">
        <v>1907.1948488241883</v>
      </c>
    </row>
    <row r="4935" spans="1:51" x14ac:dyDescent="0.2">
      <c r="A4935" s="3">
        <v>46140</v>
      </c>
      <c r="B4935">
        <v>46140</v>
      </c>
      <c r="C4935" t="s">
        <v>15548</v>
      </c>
      <c r="D4935" t="s">
        <v>51</v>
      </c>
      <c r="E4935" t="s">
        <v>61</v>
      </c>
      <c r="F4935" t="s">
        <v>10151</v>
      </c>
      <c r="G4935" s="1">
        <v>3100</v>
      </c>
      <c r="H4935" s="1">
        <v>5892</v>
      </c>
      <c r="I4935" s="1">
        <v>1900</v>
      </c>
      <c r="J4935" s="1">
        <v>0</v>
      </c>
      <c r="K4935" s="1">
        <v>0</v>
      </c>
      <c r="L4935" s="1">
        <v>0</v>
      </c>
      <c r="M4935" s="1">
        <v>0</v>
      </c>
      <c r="N4935" s="1">
        <v>0</v>
      </c>
      <c r="O4935" s="1">
        <v>5000</v>
      </c>
      <c r="P4935" t="s">
        <v>15549</v>
      </c>
      <c r="Q4935" s="2">
        <v>244467</v>
      </c>
      <c r="R4935" t="s">
        <v>55</v>
      </c>
      <c r="S4935">
        <v>0</v>
      </c>
      <c r="T4935" t="s">
        <v>71</v>
      </c>
      <c r="U4935" t="s">
        <v>57</v>
      </c>
      <c r="V4935" s="1">
        <v>2500</v>
      </c>
      <c r="W4935" s="1">
        <v>0</v>
      </c>
      <c r="X4935" s="1">
        <v>0</v>
      </c>
      <c r="AA4935" t="s">
        <v>58</v>
      </c>
      <c r="AB4935" s="1">
        <v>0</v>
      </c>
      <c r="AC4935" s="4">
        <f>IF(ISNUMBER(MATCH(AD4935, $AD$2:AD4934, 0)), INDEX($AC$2:AC4934, MATCH(AD4935, $AD$2:AD4934, 0)), MAX($AC$2:AC4934)+1)</f>
        <v>10</v>
      </c>
      <c r="AD4935" t="str">
        <f t="shared" si="231"/>
        <v>เชียงใหม่-กองลอย</v>
      </c>
      <c r="AE4935" t="s">
        <v>55</v>
      </c>
      <c r="AF4935" s="1">
        <v>0</v>
      </c>
      <c r="AG4935" s="1">
        <v>0</v>
      </c>
      <c r="AH4935" s="1">
        <v>0</v>
      </c>
      <c r="AI4935" t="s">
        <v>15550</v>
      </c>
      <c r="AJ4935" s="1">
        <v>1</v>
      </c>
      <c r="AK4935" s="1">
        <v>0</v>
      </c>
      <c r="AL4935" s="1">
        <v>0</v>
      </c>
      <c r="AM4935" s="1">
        <v>0</v>
      </c>
      <c r="AN4935" s="1">
        <v>0</v>
      </c>
      <c r="AO4935" s="1">
        <v>0</v>
      </c>
      <c r="AP4935" s="1">
        <v>0</v>
      </c>
      <c r="AQ4935" s="1">
        <v>0</v>
      </c>
      <c r="AR4935" s="1">
        <v>13392</v>
      </c>
      <c r="AS4935" s="1">
        <v>35.536346153846154</v>
      </c>
      <c r="AT4935" s="1">
        <f>Table1[[#This Row],[รวมต้นทุนค่าเดินทาง]]+Table1[[#This Row],[รวมต้นทุนค่าซ่อม]]+Table1[[#This Row],[รวมค่าเสื่อม]]</f>
        <v>15681.142115384615</v>
      </c>
      <c r="AU4935" s="1">
        <f t="shared" si="232"/>
        <v>14957.32855761775</v>
      </c>
      <c r="AV4935" s="1" t="str" cm="1">
        <f t="array" ref="AV4935">IF(AC4935&lt;4, "เก็บ", IF(OR(AT4935 &lt; PERCENTILE(IF($AC$2:$AC$5092=AC4935, $AT$2:$AT$5092), 0.25) - 1.5 * (PERCENTILE(IF($AC$2:$AC$5092=AC4935, $AT$2:$AT$5092), 0.75) - PERCENTILE(IF($AC$2:$AC$5092=AC4935, $AT$2:$AT$5092), 0.25)), AT4935 &gt; PERCENTILE(IF($AC$2:$AC$5092=AC4935, $AT$2:$AT$5092), 0.75) + 1.5 * (PERCENTILE(IF($AC$2:$AC$5092=AC4935, $AT$2:$AT$5092), 0.75) - PERCENTILE(IF($AC$2:$AC$5092=AC4935, $AT$2:$AT$5092), 0.25))), "ตัด", "เก็บ"))</f>
        <v>เก็บ</v>
      </c>
      <c r="AW4935" s="1">
        <f t="shared" si="233"/>
        <v>14419.089162907676</v>
      </c>
      <c r="AX4935" s="1">
        <v>15077.196593123563</v>
      </c>
      <c r="AY4935" s="1">
        <v>2253.6057692307691</v>
      </c>
    </row>
    <row r="4936" spans="1:51" x14ac:dyDescent="0.2">
      <c r="A4936" s="3">
        <v>46140</v>
      </c>
      <c r="B4936">
        <v>46140</v>
      </c>
      <c r="C4936" t="s">
        <v>15551</v>
      </c>
      <c r="D4936" t="s">
        <v>66</v>
      </c>
      <c r="E4936" t="s">
        <v>124</v>
      </c>
      <c r="F4936" t="s">
        <v>427</v>
      </c>
      <c r="G4936" s="1">
        <v>815</v>
      </c>
      <c r="H4936" s="1">
        <v>0</v>
      </c>
      <c r="I4936" s="1">
        <v>400</v>
      </c>
      <c r="J4936" s="1">
        <v>0</v>
      </c>
      <c r="K4936" s="1">
        <v>0</v>
      </c>
      <c r="L4936" s="1">
        <v>0</v>
      </c>
      <c r="M4936" s="1">
        <v>0</v>
      </c>
      <c r="N4936" s="1">
        <v>0</v>
      </c>
      <c r="O4936" s="1">
        <v>1215</v>
      </c>
      <c r="P4936" t="s">
        <v>15552</v>
      </c>
      <c r="Q4936" s="2">
        <v>244467</v>
      </c>
      <c r="R4936" t="s">
        <v>70</v>
      </c>
      <c r="S4936">
        <v>0</v>
      </c>
      <c r="T4936" t="s">
        <v>254</v>
      </c>
      <c r="U4936" t="s">
        <v>161</v>
      </c>
      <c r="V4936" s="1">
        <v>0</v>
      </c>
      <c r="W4936" s="1">
        <v>0</v>
      </c>
      <c r="X4936" s="1">
        <v>0</v>
      </c>
      <c r="AA4936" t="s">
        <v>58</v>
      </c>
      <c r="AB4936" s="1">
        <v>0</v>
      </c>
      <c r="AC4936" s="4">
        <f>IF(ISNUMBER(MATCH(AD4936, $AD$2:AD4935, 0)), INDEX($AC$2:AC4935, MATCH(AD4936, $AD$2:AD4935, 0)), MAX($AC$2:AC4935)+1)</f>
        <v>11</v>
      </c>
      <c r="AD4936" t="str">
        <f t="shared" ref="AD4936:AD4999" si="234">T4936&amp;"-"&amp;U4936</f>
        <v>ลำปาง-พุทธมณฑลสาย 2</v>
      </c>
      <c r="AE4936" t="s">
        <v>73</v>
      </c>
      <c r="AF4936" s="1">
        <v>0</v>
      </c>
      <c r="AG4936" s="1">
        <v>0</v>
      </c>
      <c r="AH4936" s="1">
        <v>0</v>
      </c>
      <c r="AI4936" t="s">
        <v>15553</v>
      </c>
      <c r="AJ4936" s="1">
        <v>1</v>
      </c>
      <c r="AK4936" s="1">
        <v>720</v>
      </c>
      <c r="AL4936" s="1">
        <v>720</v>
      </c>
      <c r="AM4936" s="1">
        <v>1</v>
      </c>
      <c r="AN4936" s="1">
        <v>0</v>
      </c>
      <c r="AO4936" s="1">
        <v>0</v>
      </c>
      <c r="AP4936" s="1">
        <v>0</v>
      </c>
      <c r="AQ4936" s="1">
        <v>0</v>
      </c>
      <c r="AR4936" s="1">
        <v>1215</v>
      </c>
      <c r="AS4936" s="1">
        <v>80.49490740740741</v>
      </c>
      <c r="AT4936" s="1">
        <f>Table1[[#This Row],[รวมต้นทุนค่าเดินทาง]]+Table1[[#This Row],[รวมต้นทุนค่าซ่อม]]+Table1[[#This Row],[รวมค่าเสื่อม]]</f>
        <v>2854.5981682769725</v>
      </c>
      <c r="AU4936" s="1">
        <f t="shared" si="232"/>
        <v>4930.4097489270907</v>
      </c>
      <c r="AV4936" s="1" t="str" cm="1">
        <f t="array" ref="AV4936">IF(AC4936&lt;4, "เก็บ", IF(OR(AT4936 &lt; PERCENTILE(IF($AC$2:$AC$5092=AC4936, $AT$2:$AT$5092), 0.25) - 1.5 * (PERCENTILE(IF($AC$2:$AC$5092=AC4936, $AT$2:$AT$5092), 0.75) - PERCENTILE(IF($AC$2:$AC$5092=AC4936, $AT$2:$AT$5092), 0.25)), AT4936 &gt; PERCENTILE(IF($AC$2:$AC$5092=AC4936, $AT$2:$AT$5092), 0.75) + 1.5 * (PERCENTILE(IF($AC$2:$AC$5092=AC4936, $AT$2:$AT$5092), 0.75) - PERCENTILE(IF($AC$2:$AC$5092=AC4936, $AT$2:$AT$5092), 0.25))), "ตัด", "เก็บ"))</f>
        <v>เก็บ</v>
      </c>
      <c r="AW4936" s="1">
        <f t="shared" si="233"/>
        <v>4496.4734610911819</v>
      </c>
      <c r="AX4936" s="1">
        <v>2927.9145864762854</v>
      </c>
      <c r="AY4936" s="1">
        <v>1559.1032608695652</v>
      </c>
    </row>
    <row r="4937" spans="1:51" x14ac:dyDescent="0.2">
      <c r="A4937" s="3">
        <v>46140</v>
      </c>
      <c r="B4937">
        <v>46140</v>
      </c>
      <c r="C4937" t="s">
        <v>15554</v>
      </c>
      <c r="D4937" t="s">
        <v>66</v>
      </c>
      <c r="E4937" t="s">
        <v>124</v>
      </c>
      <c r="F4937" t="s">
        <v>529</v>
      </c>
      <c r="G4937" s="1">
        <v>0</v>
      </c>
      <c r="H4937" s="1">
        <v>815</v>
      </c>
      <c r="I4937" s="1">
        <v>400</v>
      </c>
      <c r="J4937" s="1">
        <v>0</v>
      </c>
      <c r="K4937" s="1">
        <v>0</v>
      </c>
      <c r="L4937" s="1">
        <v>0</v>
      </c>
      <c r="M4937" s="1">
        <v>0</v>
      </c>
      <c r="N4937" s="1">
        <v>0</v>
      </c>
      <c r="O4937" s="1">
        <v>400</v>
      </c>
      <c r="P4937" t="s">
        <v>15555</v>
      </c>
      <c r="Q4937" s="2">
        <v>244467</v>
      </c>
      <c r="R4937" t="s">
        <v>70</v>
      </c>
      <c r="S4937">
        <v>0</v>
      </c>
      <c r="T4937" t="s">
        <v>254</v>
      </c>
      <c r="U4937" t="s">
        <v>72</v>
      </c>
      <c r="V4937" s="1">
        <v>0</v>
      </c>
      <c r="W4937" s="1">
        <v>0</v>
      </c>
      <c r="X4937" s="1">
        <v>0</v>
      </c>
      <c r="AA4937" t="s">
        <v>58</v>
      </c>
      <c r="AB4937" s="1">
        <v>0</v>
      </c>
      <c r="AC4937" s="4">
        <f>IF(ISNUMBER(MATCH(AD4937, $AD$2:AD4936, 0)), INDEX($AC$2:AC4936, MATCH(AD4937, $AD$2:AD4936, 0)), MAX($AC$2:AC4936)+1)</f>
        <v>58</v>
      </c>
      <c r="AD4937" t="str">
        <f t="shared" si="234"/>
        <v>ลำปาง-พุทธมณฑลสาย 5</v>
      </c>
      <c r="AE4937" t="s">
        <v>73</v>
      </c>
      <c r="AF4937" s="1">
        <v>0</v>
      </c>
      <c r="AG4937" s="1">
        <v>0</v>
      </c>
      <c r="AH4937" s="1">
        <v>0</v>
      </c>
      <c r="AI4937" t="s">
        <v>15556</v>
      </c>
      <c r="AJ4937" s="1">
        <v>1</v>
      </c>
      <c r="AK4937" s="1">
        <v>720</v>
      </c>
      <c r="AL4937" s="1">
        <v>720</v>
      </c>
      <c r="AM4937" s="1">
        <v>1</v>
      </c>
      <c r="AN4937" s="1">
        <v>0</v>
      </c>
      <c r="AO4937" s="1">
        <v>0</v>
      </c>
      <c r="AP4937" s="1">
        <v>0</v>
      </c>
      <c r="AQ4937" s="1">
        <v>0</v>
      </c>
      <c r="AR4937" s="1">
        <v>1215</v>
      </c>
      <c r="AS4937" s="1">
        <v>85.640792194946499</v>
      </c>
      <c r="AT4937" s="1">
        <f>Table1[[#This Row],[รวมต้นทุนค่าเดินทาง]]+Table1[[#This Row],[รวมต้นทุนค่าซ่อม]]+Table1[[#This Row],[รวมค่าเสื่อม]]</f>
        <v>3274.3250027212625</v>
      </c>
      <c r="AU4937" s="1">
        <f t="shared" si="232"/>
        <v>3792.3619116821965</v>
      </c>
      <c r="AV4937" s="1" t="str" cm="1">
        <f t="array" ref="AV4937">IF(AC4937&lt;4, "เก็บ", IF(OR(AT4937 &lt; PERCENTILE(IF($AC$2:$AC$5092=AC4937, $AT$2:$AT$5092), 0.25) - 1.5 * (PERCENTILE(IF($AC$2:$AC$5092=AC4937, $AT$2:$AT$5092), 0.75) - PERCENTILE(IF($AC$2:$AC$5092=AC4937, $AT$2:$AT$5092), 0.25)), AT4937 &gt; PERCENTILE(IF($AC$2:$AC$5092=AC4937, $AT$2:$AT$5092), 0.75) + 1.5 * (PERCENTILE(IF($AC$2:$AC$5092=AC4937, $AT$2:$AT$5092), 0.75) - PERCENTILE(IF($AC$2:$AC$5092=AC4937, $AT$2:$AT$5092), 0.25))), "ตัด", "เก็บ"))</f>
        <v>เก็บ</v>
      </c>
      <c r="AW4937" s="1">
        <f t="shared" si="233"/>
        <v>2902.8131021611644</v>
      </c>
      <c r="AX4937" s="1">
        <v>1674.4743872095116</v>
      </c>
      <c r="AY4937" s="1">
        <v>1973.6842105263158</v>
      </c>
    </row>
    <row r="4938" spans="1:51" x14ac:dyDescent="0.2">
      <c r="A4938" s="3">
        <v>46140</v>
      </c>
      <c r="B4938">
        <v>46140</v>
      </c>
      <c r="C4938" t="s">
        <v>15557</v>
      </c>
      <c r="D4938" t="s">
        <v>66</v>
      </c>
      <c r="E4938" t="s">
        <v>124</v>
      </c>
      <c r="F4938" t="s">
        <v>125</v>
      </c>
      <c r="G4938" s="1">
        <v>0</v>
      </c>
      <c r="H4938" s="1">
        <v>815</v>
      </c>
      <c r="I4938" s="1">
        <v>400</v>
      </c>
      <c r="J4938" s="1">
        <v>0</v>
      </c>
      <c r="K4938" s="1">
        <v>0</v>
      </c>
      <c r="L4938" s="1">
        <v>0</v>
      </c>
      <c r="M4938" s="1">
        <v>0</v>
      </c>
      <c r="N4938" s="1">
        <v>0</v>
      </c>
      <c r="O4938" s="1">
        <v>400</v>
      </c>
      <c r="P4938" t="s">
        <v>15558</v>
      </c>
      <c r="Q4938" s="2">
        <v>244467</v>
      </c>
      <c r="R4938" t="s">
        <v>70</v>
      </c>
      <c r="S4938">
        <v>0</v>
      </c>
      <c r="T4938" t="s">
        <v>254</v>
      </c>
      <c r="U4938" t="s">
        <v>161</v>
      </c>
      <c r="V4938" s="1">
        <v>0</v>
      </c>
      <c r="W4938" s="1">
        <v>0</v>
      </c>
      <c r="X4938" s="1">
        <v>0</v>
      </c>
      <c r="AA4938" t="s">
        <v>58</v>
      </c>
      <c r="AB4938" s="1">
        <v>0</v>
      </c>
      <c r="AC4938" s="4">
        <f>IF(ISNUMBER(MATCH(AD4938, $AD$2:AD4937, 0)), INDEX($AC$2:AC4937, MATCH(AD4938, $AD$2:AD4937, 0)), MAX($AC$2:AC4937)+1)</f>
        <v>11</v>
      </c>
      <c r="AD4938" t="str">
        <f t="shared" si="234"/>
        <v>ลำปาง-พุทธมณฑลสาย 2</v>
      </c>
      <c r="AE4938" t="s">
        <v>73</v>
      </c>
      <c r="AF4938" s="1">
        <v>0</v>
      </c>
      <c r="AG4938" s="1">
        <v>0</v>
      </c>
      <c r="AH4938" s="1">
        <v>0</v>
      </c>
      <c r="AI4938" t="s">
        <v>15559</v>
      </c>
      <c r="AJ4938" s="1">
        <v>1</v>
      </c>
      <c r="AK4938" s="1">
        <v>720</v>
      </c>
      <c r="AL4938" s="1">
        <v>720</v>
      </c>
      <c r="AM4938" s="1">
        <v>1</v>
      </c>
      <c r="AN4938" s="1">
        <v>0</v>
      </c>
      <c r="AO4938" s="1">
        <v>0</v>
      </c>
      <c r="AP4938" s="1">
        <v>0</v>
      </c>
      <c r="AQ4938" s="1">
        <v>0</v>
      </c>
      <c r="AR4938" s="1">
        <v>1215</v>
      </c>
      <c r="AS4938" s="1">
        <v>259.64316220912661</v>
      </c>
      <c r="AT4938" s="1">
        <f>Table1[[#This Row],[รวมต้นทุนค่าเดินทาง]]+Table1[[#This Row],[รวมต้นทุนค่าซ่อม]]+Table1[[#This Row],[รวมค่าเสื่อม]]</f>
        <v>2993.5662159811973</v>
      </c>
      <c r="AU4938" s="1">
        <f t="shared" si="232"/>
        <v>4930.4097489270907</v>
      </c>
      <c r="AV4938" s="1" t="str" cm="1">
        <f t="array" ref="AV4938">IF(AC4938&lt;4, "เก็บ", IF(OR(AT4938 &lt; PERCENTILE(IF($AC$2:$AC$5092=AC4938, $AT$2:$AT$5092), 0.25) - 1.5 * (PERCENTILE(IF($AC$2:$AC$5092=AC4938, $AT$2:$AT$5092), 0.75) - PERCENTILE(IF($AC$2:$AC$5092=AC4938, $AT$2:$AT$5092), 0.25)), AT4938 &gt; PERCENTILE(IF($AC$2:$AC$5092=AC4938, $AT$2:$AT$5092), 0.75) + 1.5 * (PERCENTILE(IF($AC$2:$AC$5092=AC4938, $AT$2:$AT$5092), 0.75) - PERCENTILE(IF($AC$2:$AC$5092=AC4938, $AT$2:$AT$5092), 0.25))), "ตัด", "เก็บ"))</f>
        <v>เก็บ</v>
      </c>
      <c r="AW4938" s="1">
        <f t="shared" si="233"/>
        <v>4496.4734610911819</v>
      </c>
      <c r="AX4938" s="1">
        <v>2927.9145864762854</v>
      </c>
      <c r="AY4938" s="1">
        <v>1518.9230537720705</v>
      </c>
    </row>
    <row r="4939" spans="1:51" x14ac:dyDescent="0.2">
      <c r="A4939" s="3">
        <v>46140</v>
      </c>
      <c r="B4939">
        <v>46140</v>
      </c>
      <c r="C4939" t="s">
        <v>15560</v>
      </c>
      <c r="D4939" t="s">
        <v>51</v>
      </c>
      <c r="E4939" t="s">
        <v>61</v>
      </c>
      <c r="F4939" t="s">
        <v>1289</v>
      </c>
      <c r="G4939" s="1">
        <v>3100</v>
      </c>
      <c r="H4939" s="1">
        <v>5892</v>
      </c>
      <c r="I4939" s="1">
        <v>1900</v>
      </c>
      <c r="J4939" s="1">
        <v>0</v>
      </c>
      <c r="K4939" s="1">
        <v>0</v>
      </c>
      <c r="L4939" s="1">
        <v>0</v>
      </c>
      <c r="M4939" s="1">
        <v>0</v>
      </c>
      <c r="N4939" s="1">
        <v>0</v>
      </c>
      <c r="O4939" s="1">
        <v>5000</v>
      </c>
      <c r="P4939" t="s">
        <v>15561</v>
      </c>
      <c r="Q4939" s="2">
        <v>244467</v>
      </c>
      <c r="R4939" t="s">
        <v>55</v>
      </c>
      <c r="S4939">
        <v>0</v>
      </c>
      <c r="T4939" t="s">
        <v>56</v>
      </c>
      <c r="U4939" t="s">
        <v>57</v>
      </c>
      <c r="V4939" s="1">
        <v>2500</v>
      </c>
      <c r="W4939" s="1">
        <v>0</v>
      </c>
      <c r="X4939" s="1">
        <v>0</v>
      </c>
      <c r="AA4939" t="s">
        <v>58</v>
      </c>
      <c r="AB4939" s="1">
        <v>0</v>
      </c>
      <c r="AC4939" s="4">
        <f>IF(ISNUMBER(MATCH(AD4939, $AD$2:AD4938, 0)), INDEX($AC$2:AC4938, MATCH(AD4939, $AD$2:AD4938, 0)), MAX($AC$2:AC4938)+1)</f>
        <v>1</v>
      </c>
      <c r="AD4939" t="str">
        <f t="shared" si="234"/>
        <v>ท่าลี่-กองลอย</v>
      </c>
      <c r="AE4939" t="s">
        <v>55</v>
      </c>
      <c r="AF4939" s="1">
        <v>0</v>
      </c>
      <c r="AG4939" s="1">
        <v>0</v>
      </c>
      <c r="AH4939" s="1">
        <v>0</v>
      </c>
      <c r="AI4939" t="s">
        <v>15562</v>
      </c>
      <c r="AJ4939" s="1">
        <v>1</v>
      </c>
      <c r="AK4939" s="1">
        <v>0</v>
      </c>
      <c r="AL4939" s="1">
        <v>0</v>
      </c>
      <c r="AM4939" s="1">
        <v>0</v>
      </c>
      <c r="AN4939" s="1">
        <v>0</v>
      </c>
      <c r="AO4939" s="1">
        <v>0</v>
      </c>
      <c r="AP4939" s="1">
        <v>0</v>
      </c>
      <c r="AQ4939" s="1">
        <v>0</v>
      </c>
      <c r="AR4939" s="1">
        <v>13392</v>
      </c>
      <c r="AS4939" s="1">
        <v>27.174852941176471</v>
      </c>
      <c r="AT4939" s="1">
        <f>Table1[[#This Row],[รวมต้นทุนค่าเดินทาง]]+Table1[[#This Row],[รวมต้นทุนค่าซ่อม]]+Table1[[#This Row],[รวมค่าเสื่อม]]</f>
        <v>14921.578699095022</v>
      </c>
      <c r="AU4939" s="1">
        <f t="shared" si="232"/>
        <v>13953.293816562818</v>
      </c>
      <c r="AV4939" s="1" t="str" cm="1">
        <f t="array" ref="AV4939">IF(AC4939&lt;4, "เก็บ", IF(OR(AT4939 &lt; PERCENTILE(IF($AC$2:$AC$5092=AC4939, $AT$2:$AT$5092), 0.25) - 1.5 * (PERCENTILE(IF($AC$2:$AC$5092=AC4939, $AT$2:$AT$5092), 0.75) - PERCENTILE(IF($AC$2:$AC$5092=AC4939, $AT$2:$AT$5092), 0.25)), AT4939 &gt; PERCENTILE(IF($AC$2:$AC$5092=AC4939, $AT$2:$AT$5092), 0.75) + 1.5 * (PERCENTILE(IF($AC$2:$AC$5092=AC4939, $AT$2:$AT$5092), 0.75) - PERCENTILE(IF($AC$2:$AC$5092=AC4939, $AT$2:$AT$5092), 0.25))), "ตัด", "เก็บ"))</f>
        <v>เก็บ</v>
      </c>
      <c r="AW4939" s="1">
        <f t="shared" si="233"/>
        <v>13953.293816562818</v>
      </c>
      <c r="AX4939" s="1">
        <v>14426.372718098486</v>
      </c>
      <c r="AY4939" s="1">
        <v>1502.4038461538462</v>
      </c>
    </row>
    <row r="4940" spans="1:51" x14ac:dyDescent="0.2">
      <c r="A4940" s="3">
        <v>46141</v>
      </c>
      <c r="B4940">
        <v>46141</v>
      </c>
      <c r="C4940" t="s">
        <v>15563</v>
      </c>
      <c r="D4940" t="s">
        <v>66</v>
      </c>
      <c r="E4940" t="s">
        <v>124</v>
      </c>
      <c r="F4940" t="s">
        <v>224</v>
      </c>
      <c r="G4940" s="1">
        <v>0</v>
      </c>
      <c r="H4940" s="1">
        <v>1303</v>
      </c>
      <c r="I4940" s="1">
        <v>500</v>
      </c>
      <c r="J4940" s="1">
        <v>0</v>
      </c>
      <c r="K4940" s="1">
        <v>0</v>
      </c>
      <c r="L4940" s="1">
        <v>0</v>
      </c>
      <c r="M4940" s="1">
        <v>0</v>
      </c>
      <c r="N4940" s="1">
        <v>0</v>
      </c>
      <c r="O4940" s="1">
        <v>500</v>
      </c>
      <c r="P4940" t="s">
        <v>15564</v>
      </c>
      <c r="Q4940" s="2">
        <v>244468</v>
      </c>
      <c r="R4940" t="s">
        <v>70</v>
      </c>
      <c r="S4940">
        <v>0</v>
      </c>
      <c r="T4940" t="s">
        <v>71</v>
      </c>
      <c r="U4940" t="s">
        <v>161</v>
      </c>
      <c r="V4940" s="1">
        <v>0</v>
      </c>
      <c r="W4940" s="1">
        <v>0</v>
      </c>
      <c r="X4940" s="1">
        <v>0</v>
      </c>
      <c r="AA4940" t="s">
        <v>58</v>
      </c>
      <c r="AB4940" s="1">
        <v>0</v>
      </c>
      <c r="AC4940" s="4">
        <f>IF(ISNUMBER(MATCH(AD4940, $AD$2:AD4939, 0)), INDEX($AC$2:AC4939, MATCH(AD4940, $AD$2:AD4939, 0)), MAX($AC$2:AC4939)+1)</f>
        <v>9</v>
      </c>
      <c r="AD4940" t="str">
        <f t="shared" si="234"/>
        <v>เชียงใหม่-พุทธมณฑลสาย 2</v>
      </c>
      <c r="AE4940" t="s">
        <v>73</v>
      </c>
      <c r="AF4940" s="1">
        <v>0</v>
      </c>
      <c r="AG4940" s="1">
        <v>0</v>
      </c>
      <c r="AH4940" s="1">
        <v>0</v>
      </c>
      <c r="AI4940" t="s">
        <v>15565</v>
      </c>
      <c r="AJ4940" s="1">
        <v>1</v>
      </c>
      <c r="AK4940" s="1">
        <v>720</v>
      </c>
      <c r="AL4940" s="1">
        <v>720</v>
      </c>
      <c r="AM4940" s="1">
        <v>1</v>
      </c>
      <c r="AN4940" s="1">
        <v>0</v>
      </c>
      <c r="AO4940" s="1">
        <v>0</v>
      </c>
      <c r="AP4940" s="1">
        <v>0</v>
      </c>
      <c r="AQ4940" s="1">
        <v>0</v>
      </c>
      <c r="AR4940" s="1">
        <v>1803</v>
      </c>
      <c r="AS4940" s="1">
        <v>470.13056317345468</v>
      </c>
      <c r="AT4940" s="1">
        <f>Table1[[#This Row],[รวมต้นทุนค่าเดินทาง]]+Table1[[#This Row],[รวมต้นทุนค่าซ่อม]]+Table1[[#This Row],[รวมค่าเสื่อม]]</f>
        <v>3818.0803589528969</v>
      </c>
      <c r="AU4940" s="1">
        <f t="shared" si="232"/>
        <v>4623.2312262414152</v>
      </c>
      <c r="AV4940" s="1" t="str" cm="1">
        <f t="array" ref="AV4940">IF(AC4940&lt;4, "เก็บ", IF(OR(AT4940 &lt; PERCENTILE(IF($AC$2:$AC$5092=AC4940, $AT$2:$AT$5092), 0.25) - 1.5 * (PERCENTILE(IF($AC$2:$AC$5092=AC4940, $AT$2:$AT$5092), 0.75) - PERCENTILE(IF($AC$2:$AC$5092=AC4940, $AT$2:$AT$5092), 0.25)), AT4940 &gt; PERCENTILE(IF($AC$2:$AC$5092=AC4940, $AT$2:$AT$5092), 0.75) + 1.5 * (PERCENTILE(IF($AC$2:$AC$5092=AC4940, $AT$2:$AT$5092), 0.75) - PERCENTILE(IF($AC$2:$AC$5092=AC4940, $AT$2:$AT$5092), 0.25))), "ตัด", "เก็บ"))</f>
        <v>เก็บ</v>
      </c>
      <c r="AW4940" s="1">
        <f t="shared" si="233"/>
        <v>4005.4952465164292</v>
      </c>
      <c r="AX4940" s="1">
        <v>2577.9546108768855</v>
      </c>
      <c r="AY4940" s="1">
        <v>1544.949795779442</v>
      </c>
    </row>
    <row r="4941" spans="1:51" x14ac:dyDescent="0.2">
      <c r="A4941" s="3">
        <v>46141</v>
      </c>
      <c r="B4941">
        <v>46141</v>
      </c>
      <c r="C4941" t="s">
        <v>15566</v>
      </c>
      <c r="D4941" t="s">
        <v>66</v>
      </c>
      <c r="E4941" t="s">
        <v>124</v>
      </c>
      <c r="F4941" t="s">
        <v>164</v>
      </c>
      <c r="G4941" s="1">
        <v>0</v>
      </c>
      <c r="H4941" s="1">
        <v>1344</v>
      </c>
      <c r="I4941" s="1">
        <v>500</v>
      </c>
      <c r="J4941" s="1">
        <v>0</v>
      </c>
      <c r="K4941" s="1">
        <v>0</v>
      </c>
      <c r="L4941" s="1">
        <v>0</v>
      </c>
      <c r="M4941" s="1">
        <v>0</v>
      </c>
      <c r="N4941" s="1">
        <v>0</v>
      </c>
      <c r="O4941" s="1">
        <v>500</v>
      </c>
      <c r="P4941" t="s">
        <v>15567</v>
      </c>
      <c r="Q4941" s="2">
        <v>244468</v>
      </c>
      <c r="R4941" t="s">
        <v>70</v>
      </c>
      <c r="S4941">
        <v>0</v>
      </c>
      <c r="T4941" t="s">
        <v>71</v>
      </c>
      <c r="U4941" t="s">
        <v>72</v>
      </c>
      <c r="V4941" s="1">
        <v>0</v>
      </c>
      <c r="W4941" s="1">
        <v>0</v>
      </c>
      <c r="X4941" s="1">
        <v>0</v>
      </c>
      <c r="AA4941" t="s">
        <v>58</v>
      </c>
      <c r="AB4941" s="1">
        <v>0</v>
      </c>
      <c r="AC4941" s="4">
        <f>IF(ISNUMBER(MATCH(AD4941, $AD$2:AD4940, 0)), INDEX($AC$2:AC4940, MATCH(AD4941, $AD$2:AD4940, 0)), MAX($AC$2:AC4940)+1)</f>
        <v>2</v>
      </c>
      <c r="AD4941" t="str">
        <f t="shared" si="234"/>
        <v>เชียงใหม่-พุทธมณฑลสาย 5</v>
      </c>
      <c r="AE4941" t="s">
        <v>73</v>
      </c>
      <c r="AF4941" s="1">
        <v>0</v>
      </c>
      <c r="AG4941" s="1">
        <v>0</v>
      </c>
      <c r="AH4941" s="1">
        <v>0</v>
      </c>
      <c r="AI4941" t="s">
        <v>15568</v>
      </c>
      <c r="AJ4941" s="1">
        <v>1</v>
      </c>
      <c r="AK4941" s="1">
        <v>720</v>
      </c>
      <c r="AL4941" s="1">
        <v>720</v>
      </c>
      <c r="AM4941" s="1">
        <v>1</v>
      </c>
      <c r="AN4941" s="1">
        <v>0</v>
      </c>
      <c r="AO4941" s="1">
        <v>0</v>
      </c>
      <c r="AP4941" s="1">
        <v>0</v>
      </c>
      <c r="AQ4941" s="1">
        <v>0</v>
      </c>
      <c r="AR4941" s="1">
        <v>1844</v>
      </c>
      <c r="AS4941" s="1">
        <v>297.15736111111113</v>
      </c>
      <c r="AT4941" s="1">
        <f>Table1[[#This Row],[รวมต้นทุนค่าเดินทาง]]+Table1[[#This Row],[รวมต้นทุนค่าซ่อม]]+Table1[[#This Row],[รวมค่าเสื่อม]]</f>
        <v>3475.689184856521</v>
      </c>
      <c r="AU4941" s="1">
        <f t="shared" si="232"/>
        <v>5026.5629662053279</v>
      </c>
      <c r="AV4941" s="1" t="str" cm="1">
        <f t="array" ref="AV4941">IF(AC4941&lt;4, "เก็บ", IF(OR(AT4941 &lt; PERCENTILE(IF($AC$2:$AC$5092=AC4941, $AT$2:$AT$5092), 0.25) - 1.5 * (PERCENTILE(IF($AC$2:$AC$5092=AC4941, $AT$2:$AT$5092), 0.75) - PERCENTILE(IF($AC$2:$AC$5092=AC4941, $AT$2:$AT$5092), 0.25)), AT4941 &gt; PERCENTILE(IF($AC$2:$AC$5092=AC4941, $AT$2:$AT$5092), 0.75) + 1.5 * (PERCENTILE(IF($AC$2:$AC$5092=AC4941, $AT$2:$AT$5092), 0.75) - PERCENTILE(IF($AC$2:$AC$5092=AC4941, $AT$2:$AT$5092), 0.25))), "ตัด", "เก็บ"))</f>
        <v>เก็บ</v>
      </c>
      <c r="AW4941" s="1">
        <f t="shared" si="233"/>
        <v>5026.5629662053279</v>
      </c>
      <c r="AX4941" s="1">
        <v>4064.5059139663294</v>
      </c>
      <c r="AY4941" s="1">
        <v>1334.5318237454101</v>
      </c>
    </row>
    <row r="4942" spans="1:51" x14ac:dyDescent="0.2">
      <c r="A4942" s="3">
        <v>46141</v>
      </c>
      <c r="B4942">
        <v>46141</v>
      </c>
      <c r="C4942" t="s">
        <v>15569</v>
      </c>
      <c r="D4942" t="s">
        <v>66</v>
      </c>
      <c r="E4942" t="s">
        <v>124</v>
      </c>
      <c r="F4942" t="s">
        <v>236</v>
      </c>
      <c r="G4942" s="1">
        <v>0</v>
      </c>
      <c r="H4942" s="1">
        <v>1263</v>
      </c>
      <c r="I4942" s="1">
        <v>400</v>
      </c>
      <c r="J4942" s="1">
        <v>0</v>
      </c>
      <c r="K4942" s="1">
        <v>0</v>
      </c>
      <c r="L4942" s="1">
        <v>0</v>
      </c>
      <c r="M4942" s="1">
        <v>0</v>
      </c>
      <c r="N4942" s="1">
        <v>0</v>
      </c>
      <c r="O4942" s="1">
        <v>400</v>
      </c>
      <c r="P4942" t="s">
        <v>15570</v>
      </c>
      <c r="Q4942" s="2">
        <v>244468</v>
      </c>
      <c r="R4942" t="s">
        <v>70</v>
      </c>
      <c r="S4942">
        <v>0</v>
      </c>
      <c r="T4942" t="s">
        <v>71</v>
      </c>
      <c r="U4942" t="s">
        <v>93</v>
      </c>
      <c r="V4942" s="1">
        <v>0</v>
      </c>
      <c r="W4942" s="1">
        <v>0</v>
      </c>
      <c r="X4942" s="1">
        <v>0</v>
      </c>
      <c r="AA4942" t="s">
        <v>58</v>
      </c>
      <c r="AB4942" s="1">
        <v>0</v>
      </c>
      <c r="AC4942" s="4">
        <f>IF(ISNUMBER(MATCH(AD4942, $AD$2:AD4941, 0)), INDEX($AC$2:AC4941, MATCH(AD4942, $AD$2:AD4941, 0)), MAX($AC$2:AC4941)+1)</f>
        <v>4</v>
      </c>
      <c r="AD4942" t="str">
        <f t="shared" si="234"/>
        <v>เชียงใหม่-ตลาดไท</v>
      </c>
      <c r="AE4942" t="s">
        <v>73</v>
      </c>
      <c r="AF4942" s="1">
        <v>0</v>
      </c>
      <c r="AG4942" s="1">
        <v>0</v>
      </c>
      <c r="AH4942" s="1">
        <v>0</v>
      </c>
      <c r="AI4942" t="s">
        <v>15571</v>
      </c>
      <c r="AJ4942" s="1">
        <v>1</v>
      </c>
      <c r="AK4942" s="1">
        <v>720</v>
      </c>
      <c r="AL4942" s="1">
        <v>720</v>
      </c>
      <c r="AM4942" s="1">
        <v>1</v>
      </c>
      <c r="AN4942" s="1">
        <v>0</v>
      </c>
      <c r="AO4942" s="1">
        <v>0</v>
      </c>
      <c r="AP4942" s="1">
        <v>0</v>
      </c>
      <c r="AQ4942" s="1">
        <v>0</v>
      </c>
      <c r="AR4942" s="1">
        <v>1663</v>
      </c>
      <c r="AS4942" s="1">
        <v>15828.104011062862</v>
      </c>
      <c r="AT4942" s="1">
        <f>Table1[[#This Row],[รวมต้นทุนค่าเดินทาง]]+Table1[[#This Row],[รวมต้นทุนค่าซ่อม]]+Table1[[#This Row],[รวมค่าเสื่อม]]</f>
        <v>19495.063771336834</v>
      </c>
      <c r="AU4942" s="1">
        <f t="shared" si="232"/>
        <v>4256.109283997258</v>
      </c>
      <c r="AV4942" s="1" t="str" cm="1">
        <f t="array" ref="AV4942">IF(AC4942&lt;4, "เก็บ", IF(OR(AT4942 &lt; PERCENTILE(IF($AC$2:$AC$5092=AC4942, $AT$2:$AT$5092), 0.25) - 1.5 * (PERCENTILE(IF($AC$2:$AC$5092=AC4942, $AT$2:$AT$5092), 0.75) - PERCENTILE(IF($AC$2:$AC$5092=AC4942, $AT$2:$AT$5092), 0.25)), AT4942 &gt; PERCENTILE(IF($AC$2:$AC$5092=AC4942, $AT$2:$AT$5092), 0.75) + 1.5 * (PERCENTILE(IF($AC$2:$AC$5092=AC4942, $AT$2:$AT$5092), 0.75) - PERCENTILE(IF($AC$2:$AC$5092=AC4942, $AT$2:$AT$5092), 0.25))), "ตัด", "เก็บ"))</f>
        <v>ตัด</v>
      </c>
      <c r="AW4942" s="1">
        <f t="shared" si="233"/>
        <v>3807.0727671795808</v>
      </c>
      <c r="AX4942" s="1">
        <v>2335.0230876608157</v>
      </c>
      <c r="AY4942" s="1">
        <v>2003.9597602739725</v>
      </c>
    </row>
    <row r="4943" spans="1:51" x14ac:dyDescent="0.2">
      <c r="A4943" s="3">
        <v>46141</v>
      </c>
      <c r="B4943">
        <v>46141</v>
      </c>
      <c r="C4943" t="s">
        <v>15572</v>
      </c>
      <c r="D4943" t="s">
        <v>51</v>
      </c>
      <c r="E4943" t="s">
        <v>61</v>
      </c>
      <c r="F4943" t="s">
        <v>80</v>
      </c>
      <c r="G4943" s="1">
        <v>3100</v>
      </c>
      <c r="H4943" s="1">
        <v>5892</v>
      </c>
      <c r="I4943" s="1">
        <v>1900</v>
      </c>
      <c r="J4943" s="1">
        <v>0</v>
      </c>
      <c r="K4943" s="1">
        <v>0</v>
      </c>
      <c r="L4943" s="1">
        <v>0</v>
      </c>
      <c r="M4943" s="1">
        <v>0</v>
      </c>
      <c r="N4943" s="1">
        <v>0</v>
      </c>
      <c r="O4943" s="1">
        <v>5000</v>
      </c>
      <c r="P4943" t="s">
        <v>15573</v>
      </c>
      <c r="Q4943" s="2">
        <v>244468</v>
      </c>
      <c r="R4943" t="s">
        <v>55</v>
      </c>
      <c r="S4943">
        <v>0</v>
      </c>
      <c r="T4943" t="s">
        <v>56</v>
      </c>
      <c r="U4943" t="s">
        <v>57</v>
      </c>
      <c r="V4943" s="1">
        <v>2500</v>
      </c>
      <c r="W4943" s="1">
        <v>0</v>
      </c>
      <c r="X4943" s="1">
        <v>0</v>
      </c>
      <c r="AA4943" t="s">
        <v>58</v>
      </c>
      <c r="AB4943" s="1">
        <v>0</v>
      </c>
      <c r="AC4943" s="4">
        <f>IF(ISNUMBER(MATCH(AD4943, $AD$2:AD4942, 0)), INDEX($AC$2:AC4942, MATCH(AD4943, $AD$2:AD4942, 0)), MAX($AC$2:AC4942)+1)</f>
        <v>1</v>
      </c>
      <c r="AD4943" t="str">
        <f t="shared" si="234"/>
        <v>ท่าลี่-กองลอย</v>
      </c>
      <c r="AE4943" t="s">
        <v>55</v>
      </c>
      <c r="AF4943" s="1">
        <v>0</v>
      </c>
      <c r="AG4943" s="1">
        <v>0</v>
      </c>
      <c r="AH4943" s="1">
        <v>0</v>
      </c>
      <c r="AI4943" t="s">
        <v>15574</v>
      </c>
      <c r="AJ4943" s="1">
        <v>1</v>
      </c>
      <c r="AK4943" s="1">
        <v>0</v>
      </c>
      <c r="AL4943" s="1">
        <v>0</v>
      </c>
      <c r="AM4943" s="1">
        <v>0</v>
      </c>
      <c r="AN4943" s="1">
        <v>0</v>
      </c>
      <c r="AO4943" s="1">
        <v>0</v>
      </c>
      <c r="AP4943" s="1">
        <v>0</v>
      </c>
      <c r="AQ4943" s="1">
        <v>0</v>
      </c>
      <c r="AR4943" s="1">
        <v>13392</v>
      </c>
      <c r="AS4943" s="1">
        <v>68.706041666666664</v>
      </c>
      <c r="AT4943" s="1">
        <f>Table1[[#This Row],[รวมต้นทุนค่าเดินทาง]]+Table1[[#This Row],[รวมต้นทุนค่าซ่อม]]+Table1[[#This Row],[รวมค่าเสื่อม]]</f>
        <v>15236.274223484848</v>
      </c>
      <c r="AU4943" s="1">
        <f t="shared" si="232"/>
        <v>13953.293816562818</v>
      </c>
      <c r="AV4943" s="1" t="str" cm="1">
        <f t="array" ref="AV4943">IF(AC4943&lt;4, "เก็บ", IF(OR(AT4943 &lt; PERCENTILE(IF($AC$2:$AC$5092=AC4943, $AT$2:$AT$5092), 0.25) - 1.5 * (PERCENTILE(IF($AC$2:$AC$5092=AC4943, $AT$2:$AT$5092), 0.75) - PERCENTILE(IF($AC$2:$AC$5092=AC4943, $AT$2:$AT$5092), 0.25)), AT4943 &gt; PERCENTILE(IF($AC$2:$AC$5092=AC4943, $AT$2:$AT$5092), 0.75) + 1.5 * (PERCENTILE(IF($AC$2:$AC$5092=AC4943, $AT$2:$AT$5092), 0.75) - PERCENTILE(IF($AC$2:$AC$5092=AC4943, $AT$2:$AT$5092), 0.25))), "ตัด", "เก็บ"))</f>
        <v>เก็บ</v>
      </c>
      <c r="AW4943" s="1">
        <f t="shared" si="233"/>
        <v>13953.293816562818</v>
      </c>
      <c r="AX4943" s="1">
        <v>14426.372718098486</v>
      </c>
      <c r="AY4943" s="1">
        <v>1775.5681818181818</v>
      </c>
    </row>
    <row r="4944" spans="1:51" x14ac:dyDescent="0.2">
      <c r="A4944" s="3">
        <v>46141</v>
      </c>
      <c r="B4944">
        <v>46141</v>
      </c>
      <c r="C4944" t="s">
        <v>15575</v>
      </c>
      <c r="D4944" t="s">
        <v>51</v>
      </c>
      <c r="E4944" t="s">
        <v>61</v>
      </c>
      <c r="F4944" t="s">
        <v>5295</v>
      </c>
      <c r="G4944" s="1">
        <v>3100</v>
      </c>
      <c r="H4944" s="1">
        <v>5892</v>
      </c>
      <c r="I4944" s="1">
        <v>1900</v>
      </c>
      <c r="J4944" s="1">
        <v>0</v>
      </c>
      <c r="K4944" s="1">
        <v>0</v>
      </c>
      <c r="L4944" s="1">
        <v>0</v>
      </c>
      <c r="M4944" s="1">
        <v>0</v>
      </c>
      <c r="N4944" s="1">
        <v>0</v>
      </c>
      <c r="O4944" s="1">
        <v>5000</v>
      </c>
      <c r="P4944" t="s">
        <v>15576</v>
      </c>
      <c r="Q4944" s="2">
        <v>244468</v>
      </c>
      <c r="R4944" t="s">
        <v>55</v>
      </c>
      <c r="S4944">
        <v>0</v>
      </c>
      <c r="T4944" t="s">
        <v>56</v>
      </c>
      <c r="U4944" t="s">
        <v>57</v>
      </c>
      <c r="V4944" s="1">
        <v>2500</v>
      </c>
      <c r="W4944" s="1">
        <v>0</v>
      </c>
      <c r="X4944" s="1">
        <v>0</v>
      </c>
      <c r="AA4944" t="s">
        <v>58</v>
      </c>
      <c r="AB4944" s="1">
        <v>0</v>
      </c>
      <c r="AC4944" s="4">
        <f>IF(ISNUMBER(MATCH(AD4944, $AD$2:AD4943, 0)), INDEX($AC$2:AC4943, MATCH(AD4944, $AD$2:AD4943, 0)), MAX($AC$2:AC4943)+1)</f>
        <v>1</v>
      </c>
      <c r="AD4944" t="str">
        <f t="shared" si="234"/>
        <v>ท่าลี่-กองลอย</v>
      </c>
      <c r="AE4944" t="s">
        <v>55</v>
      </c>
      <c r="AF4944" s="1">
        <v>0</v>
      </c>
      <c r="AG4944" s="1">
        <v>0</v>
      </c>
      <c r="AH4944" s="1">
        <v>0</v>
      </c>
      <c r="AI4944" t="s">
        <v>15577</v>
      </c>
      <c r="AJ4944" s="1">
        <v>1</v>
      </c>
      <c r="AK4944" s="1">
        <v>0</v>
      </c>
      <c r="AL4944" s="1">
        <v>0</v>
      </c>
      <c r="AM4944" s="1">
        <v>0</v>
      </c>
      <c r="AN4944" s="1">
        <v>0</v>
      </c>
      <c r="AO4944" s="1">
        <v>0</v>
      </c>
      <c r="AP4944" s="1">
        <v>0</v>
      </c>
      <c r="AQ4944" s="1">
        <v>0</v>
      </c>
      <c r="AR4944" s="1">
        <v>13392</v>
      </c>
      <c r="AS4944" s="1">
        <v>115.49312499999999</v>
      </c>
      <c r="AT4944" s="1">
        <f>Table1[[#This Row],[รวมต้นทุนค่าเดินทาง]]+Table1[[#This Row],[รวมต้นทุนค่าซ่อม]]+Table1[[#This Row],[รวมค่าเสื่อม]]</f>
        <v>16111.659791666667</v>
      </c>
      <c r="AU4944" s="1">
        <f t="shared" si="232"/>
        <v>13953.293816562818</v>
      </c>
      <c r="AV4944" s="1" t="str" cm="1">
        <f t="array" ref="AV4944">IF(AC4944&lt;4, "เก็บ", IF(OR(AT4944 &lt; PERCENTILE(IF($AC$2:$AC$5092=AC4944, $AT$2:$AT$5092), 0.25) - 1.5 * (PERCENTILE(IF($AC$2:$AC$5092=AC4944, $AT$2:$AT$5092), 0.75) - PERCENTILE(IF($AC$2:$AC$5092=AC4944, $AT$2:$AT$5092), 0.25)), AT4944 &gt; PERCENTILE(IF($AC$2:$AC$5092=AC4944, $AT$2:$AT$5092), 0.75) + 1.5 * (PERCENTILE(IF($AC$2:$AC$5092=AC4944, $AT$2:$AT$5092), 0.75) - PERCENTILE(IF($AC$2:$AC$5092=AC4944, $AT$2:$AT$5092), 0.25))), "ตัด", "เก็บ"))</f>
        <v>เก็บ</v>
      </c>
      <c r="AW4944" s="1">
        <f t="shared" si="233"/>
        <v>13953.293816562818</v>
      </c>
      <c r="AX4944" s="1">
        <v>14426.372718098486</v>
      </c>
      <c r="AY4944" s="1">
        <v>2604.1666666666665</v>
      </c>
    </row>
    <row r="4945" spans="1:51" x14ac:dyDescent="0.2">
      <c r="A4945" s="3">
        <v>46141</v>
      </c>
      <c r="B4945">
        <v>46141</v>
      </c>
      <c r="C4945" t="s">
        <v>15578</v>
      </c>
      <c r="D4945" t="s">
        <v>66</v>
      </c>
      <c r="E4945" t="s">
        <v>124</v>
      </c>
      <c r="F4945" t="s">
        <v>190</v>
      </c>
      <c r="G4945" s="1">
        <v>978</v>
      </c>
      <c r="H4945" s="1">
        <v>0</v>
      </c>
      <c r="I4945" s="1">
        <v>400</v>
      </c>
      <c r="J4945" s="1">
        <v>0</v>
      </c>
      <c r="K4945" s="1">
        <v>0</v>
      </c>
      <c r="L4945" s="1">
        <v>0</v>
      </c>
      <c r="M4945" s="1">
        <v>0</v>
      </c>
      <c r="N4945" s="1">
        <v>0</v>
      </c>
      <c r="O4945" s="1">
        <v>1378</v>
      </c>
      <c r="P4945" t="s">
        <v>15579</v>
      </c>
      <c r="Q4945" s="2">
        <v>244468</v>
      </c>
      <c r="R4945" t="s">
        <v>70</v>
      </c>
      <c r="S4945">
        <v>0</v>
      </c>
      <c r="T4945" t="s">
        <v>88</v>
      </c>
      <c r="U4945" t="s">
        <v>93</v>
      </c>
      <c r="V4945" s="1">
        <v>0</v>
      </c>
      <c r="W4945" s="1">
        <v>0</v>
      </c>
      <c r="X4945" s="1">
        <v>0</v>
      </c>
      <c r="AA4945" t="s">
        <v>58</v>
      </c>
      <c r="AB4945" s="1">
        <v>0</v>
      </c>
      <c r="AC4945" s="4">
        <f>IF(ISNUMBER(MATCH(AD4945, $AD$2:AD4944, 0)), INDEX($AC$2:AC4944, MATCH(AD4945, $AD$2:AD4944, 0)), MAX($AC$2:AC4944)+1)</f>
        <v>51</v>
      </c>
      <c r="AD4945" t="str">
        <f t="shared" si="234"/>
        <v>แพร่-ตลาดไท</v>
      </c>
      <c r="AE4945" t="s">
        <v>73</v>
      </c>
      <c r="AF4945" s="1">
        <v>0</v>
      </c>
      <c r="AG4945" s="1">
        <v>0</v>
      </c>
      <c r="AH4945" s="1">
        <v>0</v>
      </c>
      <c r="AI4945" t="s">
        <v>15580</v>
      </c>
      <c r="AJ4945" s="1">
        <v>1</v>
      </c>
      <c r="AK4945" s="1">
        <v>706</v>
      </c>
      <c r="AL4945" s="1">
        <v>706</v>
      </c>
      <c r="AM4945" s="1">
        <v>1</v>
      </c>
      <c r="AN4945" s="1">
        <v>0</v>
      </c>
      <c r="AO4945" s="1">
        <v>0</v>
      </c>
      <c r="AP4945" s="1">
        <v>0</v>
      </c>
      <c r="AQ4945" s="1">
        <v>0</v>
      </c>
      <c r="AR4945" s="1">
        <v>1378</v>
      </c>
      <c r="AS4945" s="1">
        <v>262.96617429496069</v>
      </c>
      <c r="AT4945" s="1">
        <f>Table1[[#This Row],[รวมต้นทุนค่าเดินทาง]]+Table1[[#This Row],[รวมต้นทุนค่าซ่อม]]+Table1[[#This Row],[รวมค่าเสื่อม]]</f>
        <v>3243.8974411413219</v>
      </c>
      <c r="AU4945" s="1">
        <f t="shared" si="232"/>
        <v>4737.6107634746759</v>
      </c>
      <c r="AV4945" s="1" t="str" cm="1">
        <f t="array" ref="AV4945">IF(AC4945&lt;4, "เก็บ", IF(OR(AT4945 &lt; PERCENTILE(IF($AC$2:$AC$5092=AC4945, $AT$2:$AT$5092), 0.25) - 1.5 * (PERCENTILE(IF($AC$2:$AC$5092=AC4945, $AT$2:$AT$5092), 0.75) - PERCENTILE(IF($AC$2:$AC$5092=AC4945, $AT$2:$AT$5092), 0.25)), AT4945 &gt; PERCENTILE(IF($AC$2:$AC$5092=AC4945, $AT$2:$AT$5092), 0.75) + 1.5 * (PERCENTILE(IF($AC$2:$AC$5092=AC4945, $AT$2:$AT$5092), 0.75) - PERCENTILE(IF($AC$2:$AC$5092=AC4945, $AT$2:$AT$5092), 0.25))), "ตัด", "เก็บ"))</f>
        <v>เก็บ</v>
      </c>
      <c r="AW4945" s="1">
        <f t="shared" si="233"/>
        <v>4487.1668970521196</v>
      </c>
      <c r="AX4945" s="1">
        <v>3014.4338711558335</v>
      </c>
      <c r="AY4945" s="1">
        <v>1602.9312668463613</v>
      </c>
    </row>
    <row r="4946" spans="1:51" x14ac:dyDescent="0.2">
      <c r="A4946" s="3">
        <v>46141</v>
      </c>
      <c r="B4946">
        <v>46141</v>
      </c>
      <c r="C4946" t="s">
        <v>15581</v>
      </c>
      <c r="D4946" t="s">
        <v>66</v>
      </c>
      <c r="E4946" t="s">
        <v>124</v>
      </c>
      <c r="F4946" t="s">
        <v>360</v>
      </c>
      <c r="G4946" s="1">
        <v>0</v>
      </c>
      <c r="H4946" s="1">
        <v>978</v>
      </c>
      <c r="I4946" s="1">
        <v>400</v>
      </c>
      <c r="J4946" s="1">
        <v>0</v>
      </c>
      <c r="K4946" s="1">
        <v>0</v>
      </c>
      <c r="L4946" s="1">
        <v>0</v>
      </c>
      <c r="M4946" s="1">
        <v>0</v>
      </c>
      <c r="N4946" s="1">
        <v>0</v>
      </c>
      <c r="O4946" s="1">
        <v>848</v>
      </c>
      <c r="P4946" t="s">
        <v>15582</v>
      </c>
      <c r="Q4946" s="2">
        <v>244468</v>
      </c>
      <c r="R4946" t="s">
        <v>70</v>
      </c>
      <c r="S4946">
        <v>0</v>
      </c>
      <c r="T4946" t="s">
        <v>88</v>
      </c>
      <c r="U4946" t="s">
        <v>93</v>
      </c>
      <c r="V4946" s="1">
        <v>0</v>
      </c>
      <c r="W4946" s="1">
        <v>0</v>
      </c>
      <c r="X4946" s="1">
        <v>448</v>
      </c>
      <c r="Y4946" t="s">
        <v>372</v>
      </c>
      <c r="Z4946" t="s">
        <v>88</v>
      </c>
      <c r="AA4946" t="s">
        <v>12404</v>
      </c>
      <c r="AB4946" s="1">
        <v>0</v>
      </c>
      <c r="AC4946" s="4">
        <f>IF(ISNUMBER(MATCH(AD4946, $AD$2:AD4945, 0)), INDEX($AC$2:AC4945, MATCH(AD4946, $AD$2:AD4945, 0)), MAX($AC$2:AC4945)+1)</f>
        <v>51</v>
      </c>
      <c r="AD4946" t="str">
        <f t="shared" si="234"/>
        <v>แพร่-ตลาดไท</v>
      </c>
      <c r="AE4946" t="s">
        <v>73</v>
      </c>
      <c r="AF4946" s="1">
        <v>0</v>
      </c>
      <c r="AG4946" s="1">
        <v>0</v>
      </c>
      <c r="AH4946" s="1">
        <v>0</v>
      </c>
      <c r="AI4946" t="s">
        <v>15583</v>
      </c>
      <c r="AJ4946" s="1">
        <v>1</v>
      </c>
      <c r="AK4946" s="1">
        <v>572</v>
      </c>
      <c r="AL4946" s="1">
        <v>572</v>
      </c>
      <c r="AM4946" s="1">
        <v>1</v>
      </c>
      <c r="AN4946" s="1">
        <v>0</v>
      </c>
      <c r="AO4946" s="1">
        <v>0</v>
      </c>
      <c r="AP4946" s="1">
        <v>0</v>
      </c>
      <c r="AQ4946" s="1">
        <v>0</v>
      </c>
      <c r="AR4946" s="1">
        <v>1826</v>
      </c>
      <c r="AS4946" s="1">
        <v>1163.6188334453404</v>
      </c>
      <c r="AT4946" s="1">
        <f>Table1[[#This Row],[รวมต้นทุนค่าเดินทาง]]+Table1[[#This Row],[รวมต้นทุนค่าซ่อม]]+Table1[[#This Row],[รวมค่าเสื่อม]]</f>
        <v>4570.3357018042543</v>
      </c>
      <c r="AU4946" s="1">
        <f t="shared" si="232"/>
        <v>4737.6107634746759</v>
      </c>
      <c r="AV4946" s="1" t="str" cm="1">
        <f t="array" ref="AV4946">IF(AC4946&lt;4, "เก็บ", IF(OR(AT4946 &lt; PERCENTILE(IF($AC$2:$AC$5092=AC4946, $AT$2:$AT$5092), 0.25) - 1.5 * (PERCENTILE(IF($AC$2:$AC$5092=AC4946, $AT$2:$AT$5092), 0.75) - PERCENTILE(IF($AC$2:$AC$5092=AC4946, $AT$2:$AT$5092), 0.25)), AT4946 &gt; PERCENTILE(IF($AC$2:$AC$5092=AC4946, $AT$2:$AT$5092), 0.75) + 1.5 * (PERCENTILE(IF($AC$2:$AC$5092=AC4946, $AT$2:$AT$5092), 0.75) - PERCENTILE(IF($AC$2:$AC$5092=AC4946, $AT$2:$AT$5092), 0.25))), "ตัด", "เก็บ"))</f>
        <v>เก็บ</v>
      </c>
      <c r="AW4946" s="1">
        <f t="shared" si="233"/>
        <v>4487.1668970521196</v>
      </c>
      <c r="AX4946" s="1">
        <v>3014.4338711558335</v>
      </c>
      <c r="AY4946" s="1">
        <v>1580.7168683589139</v>
      </c>
    </row>
    <row r="4947" spans="1:51" x14ac:dyDescent="0.2">
      <c r="A4947" s="3">
        <v>46141</v>
      </c>
      <c r="B4947">
        <v>46141</v>
      </c>
      <c r="C4947" t="s">
        <v>15584</v>
      </c>
      <c r="D4947" t="s">
        <v>66</v>
      </c>
      <c r="E4947" t="s">
        <v>184</v>
      </c>
      <c r="F4947" t="s">
        <v>1088</v>
      </c>
      <c r="G4947" s="1">
        <v>0</v>
      </c>
      <c r="H4947" s="1">
        <v>0</v>
      </c>
      <c r="I4947" s="1">
        <v>0</v>
      </c>
      <c r="J4947" s="1">
        <v>0</v>
      </c>
      <c r="K4947" s="1">
        <v>0</v>
      </c>
      <c r="L4947" s="1">
        <v>0</v>
      </c>
      <c r="M4947" s="1">
        <v>0</v>
      </c>
      <c r="N4947" s="1">
        <v>0</v>
      </c>
      <c r="O4947" s="1">
        <v>0</v>
      </c>
      <c r="P4947" t="s">
        <v>15585</v>
      </c>
      <c r="Q4947" s="2">
        <v>244468</v>
      </c>
      <c r="R4947" t="s">
        <v>55</v>
      </c>
      <c r="S4947">
        <v>0</v>
      </c>
      <c r="T4947" t="s">
        <v>87</v>
      </c>
      <c r="U4947" t="s">
        <v>71</v>
      </c>
      <c r="V4947" s="1">
        <v>0</v>
      </c>
      <c r="W4947" s="1">
        <v>1466</v>
      </c>
      <c r="X4947" s="1">
        <v>0</v>
      </c>
      <c r="Y4947" t="s">
        <v>87</v>
      </c>
      <c r="Z4947" t="s">
        <v>71</v>
      </c>
      <c r="AA4947" t="s">
        <v>11866</v>
      </c>
      <c r="AB4947" s="1">
        <v>0</v>
      </c>
      <c r="AC4947" s="4">
        <f>IF(ISNUMBER(MATCH(AD4947, $AD$2:AD4946, 0)), INDEX($AC$2:AC4946, MATCH(AD4947, $AD$2:AD4946, 0)), MAX($AC$2:AC4946)+1)</f>
        <v>6</v>
      </c>
      <c r="AD4947" t="str">
        <f t="shared" si="234"/>
        <v>เชียงราย-เชียงใหม่</v>
      </c>
      <c r="AE4947" t="s">
        <v>55</v>
      </c>
      <c r="AF4947" s="1">
        <v>0</v>
      </c>
      <c r="AG4947" s="1">
        <v>0</v>
      </c>
      <c r="AH4947" s="1">
        <v>0</v>
      </c>
      <c r="AI4947" t="s">
        <v>15586</v>
      </c>
      <c r="AJ4947" s="1">
        <v>2</v>
      </c>
      <c r="AK4947" s="1">
        <v>0</v>
      </c>
      <c r="AL4947" s="1">
        <v>0</v>
      </c>
      <c r="AM4947" s="1">
        <v>0</v>
      </c>
      <c r="AN4947" s="1">
        <v>0</v>
      </c>
      <c r="AO4947" s="1">
        <v>0</v>
      </c>
      <c r="AP4947" s="1">
        <v>0</v>
      </c>
      <c r="AQ4947" s="1">
        <v>0</v>
      </c>
      <c r="AR4947" s="1">
        <v>1466</v>
      </c>
      <c r="AS4947" s="1">
        <v>1900.8185000000001</v>
      </c>
      <c r="AT4947" s="1">
        <f>Table1[[#This Row],[รวมต้นทุนค่าเดินทาง]]+Table1[[#This Row],[รวมต้นทุนค่าซ่อม]]+Table1[[#This Row],[รวมค่าเสื่อม]]</f>
        <v>4929.3185000000003</v>
      </c>
      <c r="AU4947" s="1">
        <f t="shared" si="232"/>
        <v>4428.3346813776061</v>
      </c>
      <c r="AV4947" s="1" t="str" cm="1">
        <f t="array" ref="AV4947">IF(AC4947&lt;4, "เก็บ", IF(OR(AT4947 &lt; PERCENTILE(IF($AC$2:$AC$5092=AC4947, $AT$2:$AT$5092), 0.25) - 1.5 * (PERCENTILE(IF($AC$2:$AC$5092=AC4947, $AT$2:$AT$5092), 0.75) - PERCENTILE(IF($AC$2:$AC$5092=AC4947, $AT$2:$AT$5092), 0.25)), AT4947 &gt; PERCENTILE(IF($AC$2:$AC$5092=AC4947, $AT$2:$AT$5092), 0.75) + 1.5 * (PERCENTILE(IF($AC$2:$AC$5092=AC4947, $AT$2:$AT$5092), 0.75) - PERCENTILE(IF($AC$2:$AC$5092=AC4947, $AT$2:$AT$5092), 0.25))), "ตัด", "เก็บ"))</f>
        <v>เก็บ</v>
      </c>
      <c r="AW4947" s="1">
        <f t="shared" si="233"/>
        <v>3873.7679454274344</v>
      </c>
      <c r="AX4947" s="1">
        <v>2781.4385174989698</v>
      </c>
      <c r="AY4947" s="1">
        <v>1562.5</v>
      </c>
    </row>
    <row r="4948" spans="1:51" x14ac:dyDescent="0.2">
      <c r="A4948" s="3">
        <v>46141</v>
      </c>
      <c r="B4948">
        <v>46141</v>
      </c>
      <c r="C4948" t="s">
        <v>15587</v>
      </c>
      <c r="D4948" t="s">
        <v>66</v>
      </c>
      <c r="E4948" t="s">
        <v>124</v>
      </c>
      <c r="F4948" t="s">
        <v>679</v>
      </c>
      <c r="G4948" s="1">
        <v>0</v>
      </c>
      <c r="H4948" s="1">
        <v>0</v>
      </c>
      <c r="I4948" s="1">
        <v>0</v>
      </c>
      <c r="J4948" s="1">
        <v>0</v>
      </c>
      <c r="K4948" s="1">
        <v>0</v>
      </c>
      <c r="L4948" s="1">
        <v>0</v>
      </c>
      <c r="M4948" s="1">
        <v>0</v>
      </c>
      <c r="N4948" s="1">
        <v>0</v>
      </c>
      <c r="O4948" s="1">
        <v>692</v>
      </c>
      <c r="P4948" t="s">
        <v>15588</v>
      </c>
      <c r="Q4948" s="2">
        <v>244468</v>
      </c>
      <c r="R4948" t="s">
        <v>55</v>
      </c>
      <c r="S4948">
        <v>0</v>
      </c>
      <c r="T4948" t="s">
        <v>87</v>
      </c>
      <c r="U4948" t="s">
        <v>71</v>
      </c>
      <c r="V4948" s="1">
        <v>0</v>
      </c>
      <c r="W4948" s="1">
        <v>0</v>
      </c>
      <c r="X4948" s="1">
        <v>692</v>
      </c>
      <c r="Y4948" t="s">
        <v>87</v>
      </c>
      <c r="Z4948" t="s">
        <v>71</v>
      </c>
      <c r="AA4948" t="s">
        <v>15589</v>
      </c>
      <c r="AB4948" s="1">
        <v>0</v>
      </c>
      <c r="AC4948" s="4">
        <f>IF(ISNUMBER(MATCH(AD4948, $AD$2:AD4947, 0)), INDEX($AC$2:AC4947, MATCH(AD4948, $AD$2:AD4947, 0)), MAX($AC$2:AC4947)+1)</f>
        <v>6</v>
      </c>
      <c r="AD4948" t="str">
        <f t="shared" si="234"/>
        <v>เชียงราย-เชียงใหม่</v>
      </c>
      <c r="AE4948" t="s">
        <v>55</v>
      </c>
      <c r="AF4948" s="1">
        <v>0</v>
      </c>
      <c r="AG4948" s="1">
        <v>0</v>
      </c>
      <c r="AH4948" s="1">
        <v>0</v>
      </c>
      <c r="AI4948" t="s">
        <v>15590</v>
      </c>
      <c r="AJ4948" s="1">
        <v>1</v>
      </c>
      <c r="AK4948" s="1">
        <v>0</v>
      </c>
      <c r="AL4948" s="1">
        <v>0</v>
      </c>
      <c r="AM4948" s="1">
        <v>0</v>
      </c>
      <c r="AN4948" s="1">
        <v>0</v>
      </c>
      <c r="AO4948" s="1">
        <v>0</v>
      </c>
      <c r="AP4948" s="1">
        <v>0</v>
      </c>
      <c r="AQ4948" s="1">
        <v>0</v>
      </c>
      <c r="AR4948" s="1">
        <v>692</v>
      </c>
      <c r="AS4948" s="1">
        <v>128.50302083333332</v>
      </c>
      <c r="AT4948" s="1">
        <f>Table1[[#This Row],[รวมต้นทุนค่าเดินทาง]]+Table1[[#This Row],[รวมต้นทุนค่าซ่อม]]+Table1[[#This Row],[รวมค่าเสื่อม]]</f>
        <v>1254.5307986111111</v>
      </c>
      <c r="AU4948" s="1">
        <f t="shared" si="232"/>
        <v>4428.3346813776061</v>
      </c>
      <c r="AV4948" s="1" t="str" cm="1">
        <f t="array" ref="AV4948">IF(AC4948&lt;4, "เก็บ", IF(OR(AT4948 &lt; PERCENTILE(IF($AC$2:$AC$5092=AC4948, $AT$2:$AT$5092), 0.25) - 1.5 * (PERCENTILE(IF($AC$2:$AC$5092=AC4948, $AT$2:$AT$5092), 0.75) - PERCENTILE(IF($AC$2:$AC$5092=AC4948, $AT$2:$AT$5092), 0.25)), AT4948 &gt; PERCENTILE(IF($AC$2:$AC$5092=AC4948, $AT$2:$AT$5092), 0.75) + 1.5 * (PERCENTILE(IF($AC$2:$AC$5092=AC4948, $AT$2:$AT$5092), 0.75) - PERCENTILE(IF($AC$2:$AC$5092=AC4948, $AT$2:$AT$5092), 0.25))), "ตัด", "เก็บ"))</f>
        <v>เก็บ</v>
      </c>
      <c r="AW4948" s="1">
        <f t="shared" si="233"/>
        <v>3873.7679454274344</v>
      </c>
      <c r="AX4948" s="1">
        <v>2781.4385174989698</v>
      </c>
      <c r="AY4948" s="1">
        <v>434.02777777777777</v>
      </c>
    </row>
    <row r="4949" spans="1:51" x14ac:dyDescent="0.2">
      <c r="A4949" s="3">
        <v>46141</v>
      </c>
      <c r="B4949">
        <v>46141</v>
      </c>
      <c r="C4949" t="s">
        <v>15591</v>
      </c>
      <c r="D4949" t="s">
        <v>66</v>
      </c>
      <c r="E4949" t="s">
        <v>84</v>
      </c>
      <c r="F4949" t="s">
        <v>543</v>
      </c>
      <c r="G4949" s="1">
        <v>0</v>
      </c>
      <c r="H4949" s="1">
        <v>0</v>
      </c>
      <c r="I4949" s="1">
        <v>0</v>
      </c>
      <c r="J4949" s="1">
        <v>0</v>
      </c>
      <c r="K4949" s="1">
        <v>0</v>
      </c>
      <c r="L4949" s="1">
        <v>0</v>
      </c>
      <c r="M4949" s="1">
        <v>0</v>
      </c>
      <c r="N4949" s="1">
        <v>815</v>
      </c>
      <c r="O4949" s="1">
        <v>815</v>
      </c>
      <c r="P4949" t="s">
        <v>15592</v>
      </c>
      <c r="Q4949" s="2">
        <v>244468</v>
      </c>
      <c r="R4949" t="s">
        <v>55</v>
      </c>
      <c r="S4949">
        <v>0</v>
      </c>
      <c r="T4949" t="s">
        <v>87</v>
      </c>
      <c r="U4949" t="s">
        <v>71</v>
      </c>
      <c r="V4949" s="1">
        <v>0</v>
      </c>
      <c r="W4949" s="1">
        <v>774</v>
      </c>
      <c r="X4949" s="1">
        <v>0</v>
      </c>
      <c r="Y4949" t="s">
        <v>108</v>
      </c>
      <c r="Z4949" t="s">
        <v>71</v>
      </c>
      <c r="AA4949" t="s">
        <v>12678</v>
      </c>
      <c r="AB4949" s="1">
        <v>0</v>
      </c>
      <c r="AC4949" s="4">
        <f>IF(ISNUMBER(MATCH(AD4949, $AD$2:AD4948, 0)), INDEX($AC$2:AC4948, MATCH(AD4949, $AD$2:AD4948, 0)), MAX($AC$2:AC4948)+1)</f>
        <v>6</v>
      </c>
      <c r="AD4949" t="str">
        <f t="shared" si="234"/>
        <v>เชียงราย-เชียงใหม่</v>
      </c>
      <c r="AE4949" t="s">
        <v>55</v>
      </c>
      <c r="AF4949" s="1">
        <v>0</v>
      </c>
      <c r="AG4949" s="1">
        <v>0</v>
      </c>
      <c r="AH4949" s="1">
        <v>0</v>
      </c>
      <c r="AI4949" t="s">
        <v>15593</v>
      </c>
      <c r="AJ4949" s="1">
        <v>1</v>
      </c>
      <c r="AK4949" s="1">
        <v>0</v>
      </c>
      <c r="AL4949" s="1">
        <v>0</v>
      </c>
      <c r="AM4949" s="1">
        <v>0</v>
      </c>
      <c r="AN4949" s="1">
        <v>0</v>
      </c>
      <c r="AO4949" s="1">
        <v>0</v>
      </c>
      <c r="AP4949" s="1">
        <v>0</v>
      </c>
      <c r="AQ4949" s="1">
        <v>0</v>
      </c>
      <c r="AR4949" s="1">
        <v>1589</v>
      </c>
      <c r="AS4949" s="1">
        <v>440.71916666666669</v>
      </c>
      <c r="AT4949" s="1">
        <f>Table1[[#This Row],[รวมต้นทุนค่าเดินทาง]]+Table1[[#This Row],[รวมต้นทุนค่าซ่อม]]+Table1[[#This Row],[รวมค่าเสื่อม]]</f>
        <v>3479.4614347079041</v>
      </c>
      <c r="AU4949" s="1">
        <f t="shared" si="232"/>
        <v>4428.3346813776061</v>
      </c>
      <c r="AV4949" s="1" t="str" cm="1">
        <f t="array" ref="AV4949">IF(AC4949&lt;4, "เก็บ", IF(OR(AT4949 &lt; PERCENTILE(IF($AC$2:$AC$5092=AC4949, $AT$2:$AT$5092), 0.25) - 1.5 * (PERCENTILE(IF($AC$2:$AC$5092=AC4949, $AT$2:$AT$5092), 0.75) - PERCENTILE(IF($AC$2:$AC$5092=AC4949, $AT$2:$AT$5092), 0.25)), AT4949 &gt; PERCENTILE(IF($AC$2:$AC$5092=AC4949, $AT$2:$AT$5092), 0.75) + 1.5 * (PERCENTILE(IF($AC$2:$AC$5092=AC4949, $AT$2:$AT$5092), 0.75) - PERCENTILE(IF($AC$2:$AC$5092=AC4949, $AT$2:$AT$5092), 0.25))), "ตัด", "เก็บ"))</f>
        <v>เก็บ</v>
      </c>
      <c r="AW4949" s="1">
        <f t="shared" si="233"/>
        <v>3873.7679454274344</v>
      </c>
      <c r="AX4949" s="1">
        <v>2781.4385174989698</v>
      </c>
      <c r="AY4949" s="1">
        <v>1449.7422680412371</v>
      </c>
    </row>
    <row r="4950" spans="1:51" x14ac:dyDescent="0.2">
      <c r="A4950" s="3">
        <v>46141</v>
      </c>
      <c r="B4950">
        <v>46141</v>
      </c>
      <c r="C4950" t="s">
        <v>15594</v>
      </c>
      <c r="D4950" t="s">
        <v>66</v>
      </c>
      <c r="E4950" t="s">
        <v>184</v>
      </c>
      <c r="F4950" t="s">
        <v>1334</v>
      </c>
      <c r="G4950" s="1">
        <v>0</v>
      </c>
      <c r="H4950" s="1">
        <v>0</v>
      </c>
      <c r="I4950" s="1">
        <v>0</v>
      </c>
      <c r="J4950" s="1">
        <v>0</v>
      </c>
      <c r="K4950" s="1">
        <v>0</v>
      </c>
      <c r="L4950" s="1">
        <v>0</v>
      </c>
      <c r="M4950" s="1">
        <v>0</v>
      </c>
      <c r="N4950" s="1">
        <v>0</v>
      </c>
      <c r="O4950" s="1">
        <v>0</v>
      </c>
      <c r="P4950" t="s">
        <v>15595</v>
      </c>
      <c r="Q4950" s="2">
        <v>244468</v>
      </c>
      <c r="R4950" t="s">
        <v>55</v>
      </c>
      <c r="S4950">
        <v>0</v>
      </c>
      <c r="T4950" t="s">
        <v>87</v>
      </c>
      <c r="U4950" t="s">
        <v>71</v>
      </c>
      <c r="V4950" s="1">
        <v>0</v>
      </c>
      <c r="W4950" s="1">
        <v>1466</v>
      </c>
      <c r="X4950" s="1">
        <v>0</v>
      </c>
      <c r="Y4950" t="s">
        <v>87</v>
      </c>
      <c r="Z4950" t="s">
        <v>71</v>
      </c>
      <c r="AA4950" t="s">
        <v>11866</v>
      </c>
      <c r="AB4950" s="1">
        <v>0</v>
      </c>
      <c r="AC4950" s="4">
        <f>IF(ISNUMBER(MATCH(AD4950, $AD$2:AD4949, 0)), INDEX($AC$2:AC4949, MATCH(AD4950, $AD$2:AD4949, 0)), MAX($AC$2:AC4949)+1)</f>
        <v>6</v>
      </c>
      <c r="AD4950" t="str">
        <f t="shared" si="234"/>
        <v>เชียงราย-เชียงใหม่</v>
      </c>
      <c r="AE4950" t="s">
        <v>55</v>
      </c>
      <c r="AF4950" s="1">
        <v>0</v>
      </c>
      <c r="AG4950" s="1">
        <v>0</v>
      </c>
      <c r="AH4950" s="1">
        <v>0</v>
      </c>
      <c r="AI4950" t="s">
        <v>15596</v>
      </c>
      <c r="AJ4950" s="1">
        <v>1</v>
      </c>
      <c r="AK4950" s="1">
        <v>0</v>
      </c>
      <c r="AL4950" s="1">
        <v>0</v>
      </c>
      <c r="AM4950" s="1">
        <v>0</v>
      </c>
      <c r="AN4950" s="1">
        <v>0</v>
      </c>
      <c r="AO4950" s="1">
        <v>0</v>
      </c>
      <c r="AP4950" s="1">
        <v>0</v>
      </c>
      <c r="AQ4950" s="1">
        <v>0</v>
      </c>
      <c r="AR4950" s="1">
        <v>1466</v>
      </c>
      <c r="AS4950" s="1">
        <v>319.09493589743585</v>
      </c>
      <c r="AT4950" s="1">
        <f>Table1[[#This Row],[รวมต้นทุนค่าเดินทาง]]+Table1[[#This Row],[รวมต้นทุนค่าซ่อม]]+Table1[[#This Row],[รวมค่าเสื่อม]]</f>
        <v>2910.0949358974358</v>
      </c>
      <c r="AU4950" s="1">
        <f t="shared" si="232"/>
        <v>4428.3346813776061</v>
      </c>
      <c r="AV4950" s="1" t="str" cm="1">
        <f t="array" ref="AV4950">IF(AC4950&lt;4, "เก็บ", IF(OR(AT4950 &lt; PERCENTILE(IF($AC$2:$AC$5092=AC4950, $AT$2:$AT$5092), 0.25) - 1.5 * (PERCENTILE(IF($AC$2:$AC$5092=AC4950, $AT$2:$AT$5092), 0.75) - PERCENTILE(IF($AC$2:$AC$5092=AC4950, $AT$2:$AT$5092), 0.25)), AT4950 &gt; PERCENTILE(IF($AC$2:$AC$5092=AC4950, $AT$2:$AT$5092), 0.75) + 1.5 * (PERCENTILE(IF($AC$2:$AC$5092=AC4950, $AT$2:$AT$5092), 0.75) - PERCENTILE(IF($AC$2:$AC$5092=AC4950, $AT$2:$AT$5092), 0.25))), "ตัด", "เก็บ"))</f>
        <v>เก็บ</v>
      </c>
      <c r="AW4950" s="1">
        <f t="shared" si="233"/>
        <v>3873.7679454274344</v>
      </c>
      <c r="AX4950" s="1">
        <v>2781.4385174989698</v>
      </c>
      <c r="AY4950" s="1">
        <v>1125</v>
      </c>
    </row>
    <row r="4951" spans="1:51" x14ac:dyDescent="0.2">
      <c r="A4951" s="3">
        <v>46142</v>
      </c>
      <c r="B4951">
        <v>46142</v>
      </c>
      <c r="C4951" t="s">
        <v>15597</v>
      </c>
      <c r="D4951" t="s">
        <v>66</v>
      </c>
      <c r="E4951" t="s">
        <v>124</v>
      </c>
      <c r="F4951" t="s">
        <v>194</v>
      </c>
      <c r="G4951" s="1">
        <v>1140</v>
      </c>
      <c r="H4951" s="1">
        <v>0</v>
      </c>
      <c r="I4951" s="1">
        <v>400</v>
      </c>
      <c r="J4951" s="1">
        <v>0</v>
      </c>
      <c r="K4951" s="1">
        <v>0</v>
      </c>
      <c r="L4951" s="1">
        <v>0</v>
      </c>
      <c r="M4951" s="1">
        <v>0</v>
      </c>
      <c r="N4951" s="1">
        <v>0</v>
      </c>
      <c r="O4951" s="1">
        <v>1540</v>
      </c>
      <c r="P4951" t="s">
        <v>15598</v>
      </c>
      <c r="Q4951" s="2">
        <v>244469</v>
      </c>
      <c r="R4951" t="s">
        <v>70</v>
      </c>
      <c r="S4951">
        <v>0</v>
      </c>
      <c r="T4951" t="s">
        <v>254</v>
      </c>
      <c r="U4951" t="s">
        <v>161</v>
      </c>
      <c r="V4951" s="1">
        <v>0</v>
      </c>
      <c r="W4951" s="1">
        <v>0</v>
      </c>
      <c r="X4951" s="1">
        <v>0</v>
      </c>
      <c r="AA4951" t="s">
        <v>58</v>
      </c>
      <c r="AB4951" s="1">
        <v>0</v>
      </c>
      <c r="AC4951" s="4">
        <f>IF(ISNUMBER(MATCH(AD4951, $AD$2:AD4950, 0)), INDEX($AC$2:AC4950, MATCH(AD4951, $AD$2:AD4950, 0)), MAX($AC$2:AC4950)+1)</f>
        <v>11</v>
      </c>
      <c r="AD4951" t="str">
        <f t="shared" si="234"/>
        <v>ลำปาง-พุทธมณฑลสาย 2</v>
      </c>
      <c r="AE4951" t="s">
        <v>73</v>
      </c>
      <c r="AF4951" s="1">
        <v>0</v>
      </c>
      <c r="AG4951" s="1">
        <v>0</v>
      </c>
      <c r="AH4951" s="1">
        <v>0</v>
      </c>
      <c r="AI4951" t="s">
        <v>15599</v>
      </c>
      <c r="AJ4951" s="1">
        <v>1</v>
      </c>
      <c r="AK4951" s="1">
        <v>720</v>
      </c>
      <c r="AL4951" s="1">
        <v>720</v>
      </c>
      <c r="AM4951" s="1">
        <v>1</v>
      </c>
      <c r="AN4951" s="1">
        <v>0</v>
      </c>
      <c r="AO4951" s="1">
        <v>0</v>
      </c>
      <c r="AP4951" s="1">
        <v>0</v>
      </c>
      <c r="AQ4951" s="1">
        <v>0</v>
      </c>
      <c r="AR4951" s="1">
        <v>1540</v>
      </c>
      <c r="AS4951" s="1">
        <v>767.83915010124974</v>
      </c>
      <c r="AT4951" s="1">
        <f>Table1[[#This Row],[รวมต้นทุนค่าเดินทาง]]+Table1[[#This Row],[รวมต้นทุนค่าซ่อม]]+Table1[[#This Row],[รวมค่าเสื่อม]]</f>
        <v>3850.2292666626872</v>
      </c>
      <c r="AU4951" s="1">
        <f t="shared" si="232"/>
        <v>4930.4097489270907</v>
      </c>
      <c r="AV4951" s="1" t="str" cm="1">
        <f t="array" ref="AV4951">IF(AC4951&lt;4, "เก็บ", IF(OR(AT4951 &lt; PERCENTILE(IF($AC$2:$AC$5092=AC4951, $AT$2:$AT$5092), 0.25) - 1.5 * (PERCENTILE(IF($AC$2:$AC$5092=AC4951, $AT$2:$AT$5092), 0.75) - PERCENTILE(IF($AC$2:$AC$5092=AC4951, $AT$2:$AT$5092), 0.25)), AT4951 &gt; PERCENTILE(IF($AC$2:$AC$5092=AC4951, $AT$2:$AT$5092), 0.75) + 1.5 * (PERCENTILE(IF($AC$2:$AC$5092=AC4951, $AT$2:$AT$5092), 0.75) - PERCENTILE(IF($AC$2:$AC$5092=AC4951, $AT$2:$AT$5092), 0.25))), "ตัด", "เก็บ"))</f>
        <v>เก็บ</v>
      </c>
      <c r="AW4951" s="1">
        <f t="shared" si="233"/>
        <v>4496.4734610911819</v>
      </c>
      <c r="AX4951" s="1">
        <v>2927.9145864762854</v>
      </c>
      <c r="AY4951" s="1">
        <v>1542.3901165614375</v>
      </c>
    </row>
    <row r="4952" spans="1:51" x14ac:dyDescent="0.2">
      <c r="A4952" s="3">
        <v>46142</v>
      </c>
      <c r="B4952">
        <v>46142</v>
      </c>
      <c r="C4952" t="s">
        <v>15600</v>
      </c>
      <c r="D4952" t="s">
        <v>51</v>
      </c>
      <c r="E4952" t="s">
        <v>52</v>
      </c>
      <c r="F4952" t="s">
        <v>3805</v>
      </c>
      <c r="G4952" s="1">
        <v>4600</v>
      </c>
      <c r="H4952" s="1">
        <v>4091</v>
      </c>
      <c r="I4952" s="1">
        <v>1900</v>
      </c>
      <c r="J4952" s="1">
        <v>0</v>
      </c>
      <c r="K4952" s="1">
        <v>0</v>
      </c>
      <c r="L4952" s="1">
        <v>0</v>
      </c>
      <c r="M4952" s="1">
        <v>0</v>
      </c>
      <c r="N4952" s="1">
        <v>0</v>
      </c>
      <c r="O4952" s="1">
        <v>6500</v>
      </c>
      <c r="P4952" t="s">
        <v>15601</v>
      </c>
      <c r="Q4952" s="2">
        <v>244469</v>
      </c>
      <c r="R4952" t="s">
        <v>55</v>
      </c>
      <c r="S4952">
        <v>0</v>
      </c>
      <c r="T4952" t="s">
        <v>56</v>
      </c>
      <c r="U4952" t="s">
        <v>57</v>
      </c>
      <c r="V4952" s="1">
        <v>2500</v>
      </c>
      <c r="W4952" s="1">
        <v>0</v>
      </c>
      <c r="X4952" s="1">
        <v>0</v>
      </c>
      <c r="AA4952" t="s">
        <v>58</v>
      </c>
      <c r="AB4952" s="1">
        <v>0</v>
      </c>
      <c r="AC4952" s="4">
        <f>IF(ISNUMBER(MATCH(AD4952, $AD$2:AD4951, 0)), INDEX($AC$2:AC4951, MATCH(AD4952, $AD$2:AD4951, 0)), MAX($AC$2:AC4951)+1)</f>
        <v>1</v>
      </c>
      <c r="AD4952" t="str">
        <f t="shared" si="234"/>
        <v>ท่าลี่-กองลอย</v>
      </c>
      <c r="AE4952" t="s">
        <v>55</v>
      </c>
      <c r="AF4952" s="1">
        <v>0</v>
      </c>
      <c r="AG4952" s="1">
        <v>0</v>
      </c>
      <c r="AH4952" s="1">
        <v>0</v>
      </c>
      <c r="AI4952" t="s">
        <v>15602</v>
      </c>
      <c r="AJ4952" s="1">
        <v>1</v>
      </c>
      <c r="AK4952" s="1">
        <v>0</v>
      </c>
      <c r="AL4952" s="1">
        <v>0</v>
      </c>
      <c r="AM4952" s="1">
        <v>0</v>
      </c>
      <c r="AN4952" s="1">
        <v>0</v>
      </c>
      <c r="AO4952" s="1">
        <v>0</v>
      </c>
      <c r="AP4952" s="1">
        <v>0</v>
      </c>
      <c r="AQ4952" s="1">
        <v>0</v>
      </c>
      <c r="AR4952" s="1">
        <v>13091</v>
      </c>
      <c r="AS4952" s="1">
        <v>35.536346153846154</v>
      </c>
      <c r="AT4952" s="1">
        <f>Table1[[#This Row],[รวมต้นทุนค่าเดินทาง]]+Table1[[#This Row],[รวมต้นทุนค่าซ่อม]]+Table1[[#This Row],[รวมค่าเสื่อม]]</f>
        <v>15001.536346153845</v>
      </c>
      <c r="AU4952" s="1">
        <f t="shared" si="232"/>
        <v>13953.293816562818</v>
      </c>
      <c r="AV4952" s="1" t="str" cm="1">
        <f t="array" ref="AV4952">IF(AC4952&lt;4, "เก็บ", IF(OR(AT4952 &lt; PERCENTILE(IF($AC$2:$AC$5092=AC4952, $AT$2:$AT$5092), 0.25) - 1.5 * (PERCENTILE(IF($AC$2:$AC$5092=AC4952, $AT$2:$AT$5092), 0.75) - PERCENTILE(IF($AC$2:$AC$5092=AC4952, $AT$2:$AT$5092), 0.25)), AT4952 &gt; PERCENTILE(IF($AC$2:$AC$5092=AC4952, $AT$2:$AT$5092), 0.75) + 1.5 * (PERCENTILE(IF($AC$2:$AC$5092=AC4952, $AT$2:$AT$5092), 0.75) - PERCENTILE(IF($AC$2:$AC$5092=AC4952, $AT$2:$AT$5092), 0.25))), "ตัด", "เก็บ"))</f>
        <v>เก็บ</v>
      </c>
      <c r="AW4952" s="1">
        <f t="shared" si="233"/>
        <v>13953.293816562818</v>
      </c>
      <c r="AX4952" s="1">
        <v>14426.372718098486</v>
      </c>
      <c r="AY4952" s="1">
        <v>1875</v>
      </c>
    </row>
    <row r="4953" spans="1:51" x14ac:dyDescent="0.2">
      <c r="A4953" s="3">
        <v>46143</v>
      </c>
      <c r="B4953">
        <v>46143</v>
      </c>
      <c r="C4953" t="s">
        <v>15603</v>
      </c>
      <c r="D4953" t="s">
        <v>51</v>
      </c>
      <c r="E4953" t="s">
        <v>61</v>
      </c>
      <c r="F4953" t="s">
        <v>507</v>
      </c>
      <c r="G4953" s="1">
        <v>3100</v>
      </c>
      <c r="H4953" s="1">
        <v>6001</v>
      </c>
      <c r="I4953" s="1">
        <v>1900</v>
      </c>
      <c r="J4953" s="1">
        <v>0</v>
      </c>
      <c r="K4953" s="1">
        <v>0</v>
      </c>
      <c r="L4953" s="1">
        <v>0</v>
      </c>
      <c r="M4953" s="1">
        <v>0</v>
      </c>
      <c r="N4953" s="1">
        <v>0</v>
      </c>
      <c r="O4953" s="1">
        <v>5000</v>
      </c>
      <c r="P4953" t="s">
        <v>15604</v>
      </c>
      <c r="Q4953" s="2">
        <v>244470</v>
      </c>
      <c r="R4953" t="s">
        <v>55</v>
      </c>
      <c r="S4953">
        <v>0</v>
      </c>
      <c r="T4953" t="s">
        <v>71</v>
      </c>
      <c r="U4953" t="s">
        <v>57</v>
      </c>
      <c r="V4953" s="1">
        <v>2500</v>
      </c>
      <c r="W4953" s="1">
        <v>0</v>
      </c>
      <c r="X4953" s="1">
        <v>0</v>
      </c>
      <c r="AA4953" t="s">
        <v>58</v>
      </c>
      <c r="AB4953" s="1">
        <v>0</v>
      </c>
      <c r="AC4953" s="4">
        <f>IF(ISNUMBER(MATCH(AD4953, $AD$2:AD4952, 0)), INDEX($AC$2:AC4952, MATCH(AD4953, $AD$2:AD4952, 0)), MAX($AC$2:AC4952)+1)</f>
        <v>10</v>
      </c>
      <c r="AD4953" t="str">
        <f t="shared" si="234"/>
        <v>เชียงใหม่-กองลอย</v>
      </c>
      <c r="AE4953" t="s">
        <v>55</v>
      </c>
      <c r="AF4953" s="1">
        <v>0</v>
      </c>
      <c r="AG4953" s="1">
        <v>0</v>
      </c>
      <c r="AH4953" s="1">
        <v>0</v>
      </c>
      <c r="AI4953" t="s">
        <v>15605</v>
      </c>
      <c r="AJ4953" s="1">
        <v>1</v>
      </c>
      <c r="AK4953" s="1">
        <v>0</v>
      </c>
      <c r="AL4953" s="1">
        <v>0</v>
      </c>
      <c r="AM4953" s="1">
        <v>0</v>
      </c>
      <c r="AN4953" s="1">
        <v>0</v>
      </c>
      <c r="AO4953" s="1">
        <v>0</v>
      </c>
      <c r="AP4953" s="1">
        <v>0</v>
      </c>
      <c r="AQ4953" s="1">
        <v>0</v>
      </c>
      <c r="AR4953" s="1">
        <v>13501</v>
      </c>
      <c r="AS4953" s="1">
        <v>21.400000000000002</v>
      </c>
      <c r="AT4953" s="1">
        <f>Table1[[#This Row],[รวมต้นทุนค่าเดินทาง]]+Table1[[#This Row],[รวมต้นทุนค่าซ่อม]]+Table1[[#This Row],[รวมค่าเสื่อม]]</f>
        <v>15963.80625</v>
      </c>
      <c r="AU4953" s="1">
        <f t="shared" si="232"/>
        <v>14957.32855761775</v>
      </c>
      <c r="AV4953" s="1" t="str" cm="1">
        <f t="array" ref="AV4953">IF(AC4953&lt;4, "เก็บ", IF(OR(AT4953 &lt; PERCENTILE(IF($AC$2:$AC$5092=AC4953, $AT$2:$AT$5092), 0.25) - 1.5 * (PERCENTILE(IF($AC$2:$AC$5092=AC4953, $AT$2:$AT$5092), 0.75) - PERCENTILE(IF($AC$2:$AC$5092=AC4953, $AT$2:$AT$5092), 0.25)), AT4953 &gt; PERCENTILE(IF($AC$2:$AC$5092=AC4953, $AT$2:$AT$5092), 0.75) + 1.5 * (PERCENTILE(IF($AC$2:$AC$5092=AC4953, $AT$2:$AT$5092), 0.75) - PERCENTILE(IF($AC$2:$AC$5092=AC4953, $AT$2:$AT$5092), 0.25))), "ตัด", "เก็บ"))</f>
        <v>เก็บ</v>
      </c>
      <c r="AW4953" s="1">
        <f t="shared" si="233"/>
        <v>14419.089162907676</v>
      </c>
      <c r="AX4953" s="1">
        <v>15077.196593123563</v>
      </c>
      <c r="AY4953" s="1">
        <v>2441.40625</v>
      </c>
    </row>
    <row r="4954" spans="1:51" x14ac:dyDescent="0.2">
      <c r="A4954" s="3">
        <v>46143</v>
      </c>
      <c r="B4954">
        <v>46143</v>
      </c>
      <c r="C4954" t="s">
        <v>15606</v>
      </c>
      <c r="D4954" t="s">
        <v>51</v>
      </c>
      <c r="E4954" t="s">
        <v>61</v>
      </c>
      <c r="F4954" t="s">
        <v>1289</v>
      </c>
      <c r="G4954" s="1">
        <v>3100</v>
      </c>
      <c r="H4954" s="1">
        <v>5892</v>
      </c>
      <c r="I4954" s="1">
        <v>1900</v>
      </c>
      <c r="J4954" s="1">
        <v>0</v>
      </c>
      <c r="K4954" s="1">
        <v>0</v>
      </c>
      <c r="L4954" s="1">
        <v>0</v>
      </c>
      <c r="M4954" s="1">
        <v>0</v>
      </c>
      <c r="N4954" s="1">
        <v>0</v>
      </c>
      <c r="O4954" s="1">
        <v>5000</v>
      </c>
      <c r="P4954" t="s">
        <v>15607</v>
      </c>
      <c r="Q4954" s="2">
        <v>244470</v>
      </c>
      <c r="R4954" t="s">
        <v>55</v>
      </c>
      <c r="S4954">
        <v>0</v>
      </c>
      <c r="T4954" t="s">
        <v>56</v>
      </c>
      <c r="U4954" t="s">
        <v>57</v>
      </c>
      <c r="V4954" s="1">
        <v>2500</v>
      </c>
      <c r="W4954" s="1">
        <v>0</v>
      </c>
      <c r="X4954" s="1">
        <v>0</v>
      </c>
      <c r="AA4954" t="s">
        <v>58</v>
      </c>
      <c r="AB4954" s="1">
        <v>0</v>
      </c>
      <c r="AC4954" s="4">
        <f>IF(ISNUMBER(MATCH(AD4954, $AD$2:AD4953, 0)), INDEX($AC$2:AC4953, MATCH(AD4954, $AD$2:AD4953, 0)), MAX($AC$2:AC4953)+1)</f>
        <v>1</v>
      </c>
      <c r="AD4954" t="str">
        <f t="shared" si="234"/>
        <v>ท่าลี่-กองลอย</v>
      </c>
      <c r="AE4954" t="s">
        <v>55</v>
      </c>
      <c r="AF4954" s="1">
        <v>0</v>
      </c>
      <c r="AG4954" s="1">
        <v>0</v>
      </c>
      <c r="AH4954" s="1">
        <v>0</v>
      </c>
      <c r="AI4954" t="s">
        <v>15608</v>
      </c>
      <c r="AJ4954" s="1">
        <v>1</v>
      </c>
      <c r="AK4954" s="1">
        <v>0</v>
      </c>
      <c r="AL4954" s="1">
        <v>0</v>
      </c>
      <c r="AM4954" s="1">
        <v>0</v>
      </c>
      <c r="AN4954" s="1">
        <v>0</v>
      </c>
      <c r="AO4954" s="1">
        <v>0</v>
      </c>
      <c r="AP4954" s="1">
        <v>0</v>
      </c>
      <c r="AQ4954" s="1">
        <v>0</v>
      </c>
      <c r="AR4954" s="1">
        <v>13392</v>
      </c>
      <c r="AS4954" s="1">
        <v>27.174852941176471</v>
      </c>
      <c r="AT4954" s="1">
        <f>Table1[[#This Row],[รวมต้นทุนค่าเดินทาง]]+Table1[[#This Row],[รวมต้นทุนค่าซ่อม]]+Table1[[#This Row],[รวมค่าเสื่อม]]</f>
        <v>14921.578699095022</v>
      </c>
      <c r="AU4954" s="1">
        <f t="shared" si="232"/>
        <v>13953.293816562818</v>
      </c>
      <c r="AV4954" s="1" t="str" cm="1">
        <f t="array" ref="AV4954">IF(AC4954&lt;4, "เก็บ", IF(OR(AT4954 &lt; PERCENTILE(IF($AC$2:$AC$5092=AC4954, $AT$2:$AT$5092), 0.25) - 1.5 * (PERCENTILE(IF($AC$2:$AC$5092=AC4954, $AT$2:$AT$5092), 0.75) - PERCENTILE(IF($AC$2:$AC$5092=AC4954, $AT$2:$AT$5092), 0.25)), AT4954 &gt; PERCENTILE(IF($AC$2:$AC$5092=AC4954, $AT$2:$AT$5092), 0.75) + 1.5 * (PERCENTILE(IF($AC$2:$AC$5092=AC4954, $AT$2:$AT$5092), 0.75) - PERCENTILE(IF($AC$2:$AC$5092=AC4954, $AT$2:$AT$5092), 0.25))), "ตัด", "เก็บ"))</f>
        <v>เก็บ</v>
      </c>
      <c r="AW4954" s="1">
        <f t="shared" si="233"/>
        <v>13953.293816562818</v>
      </c>
      <c r="AX4954" s="1">
        <v>14426.372718098486</v>
      </c>
      <c r="AY4954" s="1">
        <v>1502.4038461538462</v>
      </c>
    </row>
    <row r="4955" spans="1:51" x14ac:dyDescent="0.2">
      <c r="A4955" s="3">
        <v>46143</v>
      </c>
      <c r="B4955">
        <v>46143</v>
      </c>
      <c r="C4955" t="s">
        <v>15609</v>
      </c>
      <c r="D4955" t="s">
        <v>51</v>
      </c>
      <c r="E4955" t="s">
        <v>61</v>
      </c>
      <c r="F4955" t="s">
        <v>10151</v>
      </c>
      <c r="G4955" s="1">
        <v>4600</v>
      </c>
      <c r="H4955" s="1">
        <v>4392</v>
      </c>
      <c r="I4955" s="1">
        <v>1900</v>
      </c>
      <c r="J4955" s="1">
        <v>0</v>
      </c>
      <c r="K4955" s="1">
        <v>0</v>
      </c>
      <c r="L4955" s="1">
        <v>0</v>
      </c>
      <c r="M4955" s="1">
        <v>0</v>
      </c>
      <c r="N4955" s="1">
        <v>0</v>
      </c>
      <c r="O4955" s="1">
        <v>6500</v>
      </c>
      <c r="P4955" t="s">
        <v>15610</v>
      </c>
      <c r="Q4955" s="2">
        <v>244470</v>
      </c>
      <c r="R4955" t="s">
        <v>55</v>
      </c>
      <c r="S4955">
        <v>0</v>
      </c>
      <c r="T4955" t="s">
        <v>56</v>
      </c>
      <c r="U4955" t="s">
        <v>57</v>
      </c>
      <c r="V4955" s="1">
        <v>2500</v>
      </c>
      <c r="W4955" s="1">
        <v>0</v>
      </c>
      <c r="X4955" s="1">
        <v>0</v>
      </c>
      <c r="AA4955" t="s">
        <v>58</v>
      </c>
      <c r="AB4955" s="1">
        <v>0</v>
      </c>
      <c r="AC4955" s="4">
        <f>IF(ISNUMBER(MATCH(AD4955, $AD$2:AD4954, 0)), INDEX($AC$2:AC4954, MATCH(AD4955, $AD$2:AD4954, 0)), MAX($AC$2:AC4954)+1)</f>
        <v>1</v>
      </c>
      <c r="AD4955" t="str">
        <f t="shared" si="234"/>
        <v>ท่าลี่-กองลอย</v>
      </c>
      <c r="AE4955" t="s">
        <v>55</v>
      </c>
      <c r="AF4955" s="1">
        <v>0</v>
      </c>
      <c r="AG4955" s="1">
        <v>0</v>
      </c>
      <c r="AH4955" s="1">
        <v>0</v>
      </c>
      <c r="AI4955" t="s">
        <v>15611</v>
      </c>
      <c r="AJ4955" s="1">
        <v>1</v>
      </c>
      <c r="AK4955" s="1">
        <v>0</v>
      </c>
      <c r="AL4955" s="1">
        <v>0</v>
      </c>
      <c r="AM4955" s="1">
        <v>0</v>
      </c>
      <c r="AN4955" s="1">
        <v>0</v>
      </c>
      <c r="AO4955" s="1">
        <v>0</v>
      </c>
      <c r="AP4955" s="1">
        <v>0</v>
      </c>
      <c r="AQ4955" s="1">
        <v>0</v>
      </c>
      <c r="AR4955" s="1">
        <v>13392</v>
      </c>
      <c r="AS4955" s="1">
        <v>30.798166666666667</v>
      </c>
      <c r="AT4955" s="1">
        <f>Table1[[#This Row],[รวมต้นทุนค่าเดินทาง]]+Table1[[#This Row],[รวมต้นทุนค่าซ่อม]]+Table1[[#This Row],[รวมค่าเสื่อม]]</f>
        <v>15676.403935897437</v>
      </c>
      <c r="AU4955" s="1">
        <f t="shared" si="232"/>
        <v>13953.293816562818</v>
      </c>
      <c r="AV4955" s="1" t="str" cm="1">
        <f t="array" ref="AV4955">IF(AC4955&lt;4, "เก็บ", IF(OR(AT4955 &lt; PERCENTILE(IF($AC$2:$AC$5092=AC4955, $AT$2:$AT$5092), 0.25) - 1.5 * (PERCENTILE(IF($AC$2:$AC$5092=AC4955, $AT$2:$AT$5092), 0.75) - PERCENTILE(IF($AC$2:$AC$5092=AC4955, $AT$2:$AT$5092), 0.25)), AT4955 &gt; PERCENTILE(IF($AC$2:$AC$5092=AC4955, $AT$2:$AT$5092), 0.75) + 1.5 * (PERCENTILE(IF($AC$2:$AC$5092=AC4955, $AT$2:$AT$5092), 0.75) - PERCENTILE(IF($AC$2:$AC$5092=AC4955, $AT$2:$AT$5092), 0.25))), "ตัด", "เก็บ"))</f>
        <v>เก็บ</v>
      </c>
      <c r="AW4955" s="1">
        <f t="shared" si="233"/>
        <v>13953.293816562818</v>
      </c>
      <c r="AX4955" s="1">
        <v>14426.372718098486</v>
      </c>
      <c r="AY4955" s="1">
        <v>2253.6057692307691</v>
      </c>
    </row>
    <row r="4956" spans="1:51" x14ac:dyDescent="0.2">
      <c r="A4956" s="3">
        <v>46143</v>
      </c>
      <c r="B4956">
        <v>46143</v>
      </c>
      <c r="C4956" t="s">
        <v>15612</v>
      </c>
      <c r="D4956" t="s">
        <v>51</v>
      </c>
      <c r="E4956" t="s">
        <v>52</v>
      </c>
      <c r="F4956" t="s">
        <v>1312</v>
      </c>
      <c r="G4956" s="1">
        <v>6100</v>
      </c>
      <c r="H4956" s="1">
        <v>2696</v>
      </c>
      <c r="I4956" s="1">
        <v>1900</v>
      </c>
      <c r="J4956" s="1">
        <v>0</v>
      </c>
      <c r="K4956" s="1">
        <v>0</v>
      </c>
      <c r="L4956" s="1">
        <v>0</v>
      </c>
      <c r="M4956" s="1">
        <v>0</v>
      </c>
      <c r="N4956" s="1">
        <v>0</v>
      </c>
      <c r="O4956" s="1">
        <v>8000</v>
      </c>
      <c r="P4956" t="s">
        <v>15613</v>
      </c>
      <c r="Q4956" s="2">
        <v>244470</v>
      </c>
      <c r="R4956" t="s">
        <v>55</v>
      </c>
      <c r="S4956">
        <v>0</v>
      </c>
      <c r="T4956" t="s">
        <v>56</v>
      </c>
      <c r="U4956" t="s">
        <v>57</v>
      </c>
      <c r="V4956" s="1">
        <v>2500</v>
      </c>
      <c r="W4956" s="1">
        <v>0</v>
      </c>
      <c r="X4956" s="1">
        <v>0</v>
      </c>
      <c r="AA4956" t="s">
        <v>58</v>
      </c>
      <c r="AB4956" s="1">
        <v>0</v>
      </c>
      <c r="AC4956" s="4">
        <f>IF(ISNUMBER(MATCH(AD4956, $AD$2:AD4955, 0)), INDEX($AC$2:AC4955, MATCH(AD4956, $AD$2:AD4955, 0)), MAX($AC$2:AC4955)+1)</f>
        <v>1</v>
      </c>
      <c r="AD4956" t="str">
        <f t="shared" si="234"/>
        <v>ท่าลี่-กองลอย</v>
      </c>
      <c r="AE4956" t="s">
        <v>55</v>
      </c>
      <c r="AF4956" s="1">
        <v>0</v>
      </c>
      <c r="AG4956" s="1">
        <v>0</v>
      </c>
      <c r="AH4956" s="1">
        <v>0</v>
      </c>
      <c r="AI4956" t="s">
        <v>15614</v>
      </c>
      <c r="AJ4956" s="1">
        <v>1</v>
      </c>
      <c r="AK4956" s="1">
        <v>0</v>
      </c>
      <c r="AL4956" s="1">
        <v>0</v>
      </c>
      <c r="AM4956" s="1">
        <v>0</v>
      </c>
      <c r="AN4956" s="1">
        <v>0</v>
      </c>
      <c r="AO4956" s="1">
        <v>0</v>
      </c>
      <c r="AP4956" s="1">
        <v>0</v>
      </c>
      <c r="AQ4956" s="1">
        <v>0</v>
      </c>
      <c r="AR4956" s="1">
        <v>13196</v>
      </c>
      <c r="AS4956" s="1">
        <v>48.498382352941178</v>
      </c>
      <c r="AT4956" s="1">
        <f>Table1[[#This Row],[รวมต้นทุนค่าเดินทาง]]+Table1[[#This Row],[รวมต้นทุนค่าซ่อม]]+Table1[[#This Row],[รวมค่าเสื่อม]]</f>
        <v>14764.768652623212</v>
      </c>
      <c r="AU4956" s="1">
        <f t="shared" si="232"/>
        <v>13953.293816562818</v>
      </c>
      <c r="AV4956" s="1" t="str" cm="1">
        <f t="array" ref="AV4956">IF(AC4956&lt;4, "เก็บ", IF(OR(AT4956 &lt; PERCENTILE(IF($AC$2:$AC$5092=AC4956, $AT$2:$AT$5092), 0.25) - 1.5 * (PERCENTILE(IF($AC$2:$AC$5092=AC4956, $AT$2:$AT$5092), 0.75) - PERCENTILE(IF($AC$2:$AC$5092=AC4956, $AT$2:$AT$5092), 0.25)), AT4956 &gt; PERCENTILE(IF($AC$2:$AC$5092=AC4956, $AT$2:$AT$5092), 0.75) + 1.5 * (PERCENTILE(IF($AC$2:$AC$5092=AC4956, $AT$2:$AT$5092), 0.75) - PERCENTILE(IF($AC$2:$AC$5092=AC4956, $AT$2:$AT$5092), 0.25))), "ตัด", "เก็บ"))</f>
        <v>เก็บ</v>
      </c>
      <c r="AW4956" s="1">
        <f t="shared" si="233"/>
        <v>13953.293816562818</v>
      </c>
      <c r="AX4956" s="1">
        <v>14426.372718098486</v>
      </c>
      <c r="AY4956" s="1">
        <v>1520.2702702702702</v>
      </c>
    </row>
    <row r="4957" spans="1:51" x14ac:dyDescent="0.2">
      <c r="A4957" s="3">
        <v>46143</v>
      </c>
      <c r="B4957">
        <v>46143</v>
      </c>
      <c r="C4957" t="s">
        <v>15615</v>
      </c>
      <c r="D4957" t="s">
        <v>51</v>
      </c>
      <c r="E4957" t="s">
        <v>61</v>
      </c>
      <c r="F4957" t="s">
        <v>1616</v>
      </c>
      <c r="G4957" s="1">
        <v>3100</v>
      </c>
      <c r="H4957" s="1">
        <v>6001</v>
      </c>
      <c r="I4957" s="1">
        <v>1900</v>
      </c>
      <c r="J4957" s="1">
        <v>0</v>
      </c>
      <c r="K4957" s="1">
        <v>0</v>
      </c>
      <c r="L4957" s="1">
        <v>0</v>
      </c>
      <c r="M4957" s="1">
        <v>0</v>
      </c>
      <c r="N4957" s="1">
        <v>0</v>
      </c>
      <c r="O4957" s="1">
        <v>5000</v>
      </c>
      <c r="P4957" t="s">
        <v>15616</v>
      </c>
      <c r="Q4957" s="2">
        <v>244470</v>
      </c>
      <c r="R4957" t="s">
        <v>55</v>
      </c>
      <c r="S4957">
        <v>0</v>
      </c>
      <c r="T4957" t="s">
        <v>56</v>
      </c>
      <c r="U4957" t="s">
        <v>57</v>
      </c>
      <c r="V4957" s="1">
        <v>2500</v>
      </c>
      <c r="W4957" s="1">
        <v>0</v>
      </c>
      <c r="X4957" s="1">
        <v>0</v>
      </c>
      <c r="AA4957" t="s">
        <v>58</v>
      </c>
      <c r="AB4957" s="1">
        <v>0</v>
      </c>
      <c r="AC4957" s="4">
        <f>IF(ISNUMBER(MATCH(AD4957, $AD$2:AD4956, 0)), INDEX($AC$2:AC4956, MATCH(AD4957, $AD$2:AD4956, 0)), MAX($AC$2:AC4956)+1)</f>
        <v>1</v>
      </c>
      <c r="AD4957" t="str">
        <f t="shared" si="234"/>
        <v>ท่าลี่-กองลอย</v>
      </c>
      <c r="AE4957" t="s">
        <v>55</v>
      </c>
      <c r="AF4957" s="1">
        <v>0</v>
      </c>
      <c r="AG4957" s="1">
        <v>0</v>
      </c>
      <c r="AH4957" s="1">
        <v>0</v>
      </c>
      <c r="AI4957" t="s">
        <v>15617</v>
      </c>
      <c r="AJ4957" s="1">
        <v>1</v>
      </c>
      <c r="AK4957" s="1">
        <v>0</v>
      </c>
      <c r="AL4957" s="1">
        <v>0</v>
      </c>
      <c r="AM4957" s="1">
        <v>0</v>
      </c>
      <c r="AN4957" s="1">
        <v>0</v>
      </c>
      <c r="AO4957" s="1">
        <v>0</v>
      </c>
      <c r="AP4957" s="1">
        <v>0</v>
      </c>
      <c r="AQ4957" s="1">
        <v>0</v>
      </c>
      <c r="AR4957" s="1">
        <v>13501</v>
      </c>
      <c r="AS4957" s="1">
        <v>38.497708333333335</v>
      </c>
      <c r="AT4957" s="1">
        <f>Table1[[#This Row],[รวมต้นทุนค่าเดินทาง]]+Table1[[#This Row],[รวมต้นทุนค่าซ่อม]]+Table1[[#This Row],[รวมค่าเสื่อม]]</f>
        <v>15559.971846264369</v>
      </c>
      <c r="AU4957" s="1">
        <f t="shared" si="232"/>
        <v>13953.293816562818</v>
      </c>
      <c r="AV4957" s="1" t="str" cm="1">
        <f t="array" ref="AV4957">IF(AC4957&lt;4, "เก็บ", IF(OR(AT4957 &lt; PERCENTILE(IF($AC$2:$AC$5092=AC4957, $AT$2:$AT$5092), 0.25) - 1.5 * (PERCENTILE(IF($AC$2:$AC$5092=AC4957, $AT$2:$AT$5092), 0.75) - PERCENTILE(IF($AC$2:$AC$5092=AC4957, $AT$2:$AT$5092), 0.25)), AT4957 &gt; PERCENTILE(IF($AC$2:$AC$5092=AC4957, $AT$2:$AT$5092), 0.75) + 1.5 * (PERCENTILE(IF($AC$2:$AC$5092=AC4957, $AT$2:$AT$5092), 0.75) - PERCENTILE(IF($AC$2:$AC$5092=AC4957, $AT$2:$AT$5092), 0.25))), "ตัด", "เก็บ"))</f>
        <v>เก็บ</v>
      </c>
      <c r="AW4957" s="1">
        <f t="shared" si="233"/>
        <v>13953.293816562818</v>
      </c>
      <c r="AX4957" s="1">
        <v>14426.372718098486</v>
      </c>
      <c r="AY4957" s="1">
        <v>2020.4741379310344</v>
      </c>
    </row>
    <row r="4958" spans="1:51" x14ac:dyDescent="0.2">
      <c r="A4958" s="3">
        <v>46143</v>
      </c>
      <c r="B4958">
        <v>46143</v>
      </c>
      <c r="C4958" t="s">
        <v>15618</v>
      </c>
      <c r="D4958" t="s">
        <v>66</v>
      </c>
      <c r="E4958" t="s">
        <v>84</v>
      </c>
      <c r="F4958" t="s">
        <v>444</v>
      </c>
      <c r="G4958" s="1">
        <v>0</v>
      </c>
      <c r="H4958" s="1">
        <v>0</v>
      </c>
      <c r="I4958" s="1">
        <v>0</v>
      </c>
      <c r="J4958" s="1">
        <v>0</v>
      </c>
      <c r="K4958" s="1">
        <v>0</v>
      </c>
      <c r="L4958" s="1">
        <v>0</v>
      </c>
      <c r="M4958" s="1">
        <v>0</v>
      </c>
      <c r="N4958" s="1">
        <v>827</v>
      </c>
      <c r="O4958" s="1">
        <v>827</v>
      </c>
      <c r="P4958" t="s">
        <v>15619</v>
      </c>
      <c r="Q4958" s="2">
        <v>244470</v>
      </c>
      <c r="R4958" t="s">
        <v>55</v>
      </c>
      <c r="S4958">
        <v>0</v>
      </c>
      <c r="T4958" t="s">
        <v>87</v>
      </c>
      <c r="U4958" t="s">
        <v>71</v>
      </c>
      <c r="V4958" s="1">
        <v>0</v>
      </c>
      <c r="W4958" s="1">
        <v>785</v>
      </c>
      <c r="X4958" s="1">
        <v>0</v>
      </c>
      <c r="Y4958" t="s">
        <v>108</v>
      </c>
      <c r="Z4958" t="s">
        <v>71</v>
      </c>
      <c r="AA4958" t="s">
        <v>12678</v>
      </c>
      <c r="AB4958" s="1">
        <v>0</v>
      </c>
      <c r="AC4958" s="4">
        <f>IF(ISNUMBER(MATCH(AD4958, $AD$2:AD4957, 0)), INDEX($AC$2:AC4957, MATCH(AD4958, $AD$2:AD4957, 0)), MAX($AC$2:AC4957)+1)</f>
        <v>6</v>
      </c>
      <c r="AD4958" t="str">
        <f t="shared" si="234"/>
        <v>เชียงราย-เชียงใหม่</v>
      </c>
      <c r="AE4958" t="s">
        <v>55</v>
      </c>
      <c r="AF4958" s="1">
        <v>0</v>
      </c>
      <c r="AG4958" s="1">
        <v>0</v>
      </c>
      <c r="AH4958" s="1">
        <v>0</v>
      </c>
      <c r="AI4958" t="s">
        <v>15620</v>
      </c>
      <c r="AJ4958" s="1">
        <v>1</v>
      </c>
      <c r="AK4958" s="1">
        <v>0</v>
      </c>
      <c r="AL4958" s="1">
        <v>0</v>
      </c>
      <c r="AM4958" s="1">
        <v>0</v>
      </c>
      <c r="AN4958" s="1">
        <v>0</v>
      </c>
      <c r="AO4958" s="1">
        <v>0</v>
      </c>
      <c r="AP4958" s="1">
        <v>0</v>
      </c>
      <c r="AQ4958" s="1">
        <v>0</v>
      </c>
      <c r="AR4958" s="1">
        <v>1612</v>
      </c>
      <c r="AS4958" s="1">
        <v>335.72558823529408</v>
      </c>
      <c r="AT4958" s="1">
        <f>Table1[[#This Row],[รวมต้นทุนค่าเดินทาง]]+Table1[[#This Row],[รวมต้นทุนค่าซ่อม]]+Table1[[#This Row],[รวมค่าเสื่อม]]</f>
        <v>3192.1946147839667</v>
      </c>
      <c r="AU4958" s="1">
        <f t="shared" si="232"/>
        <v>4428.3346813776061</v>
      </c>
      <c r="AV4958" s="1" t="str" cm="1">
        <f t="array" ref="AV4958">IF(AC4958&lt;4, "เก็บ", IF(OR(AT4958 &lt; PERCENTILE(IF($AC$2:$AC$5092=AC4958, $AT$2:$AT$5092), 0.25) - 1.5 * (PERCENTILE(IF($AC$2:$AC$5092=AC4958, $AT$2:$AT$5092), 0.75) - PERCENTILE(IF($AC$2:$AC$5092=AC4958, $AT$2:$AT$5092), 0.25)), AT4958 &gt; PERCENTILE(IF($AC$2:$AC$5092=AC4958, $AT$2:$AT$5092), 0.75) + 1.5 * (PERCENTILE(IF($AC$2:$AC$5092=AC4958, $AT$2:$AT$5092), 0.75) - PERCENTILE(IF($AC$2:$AC$5092=AC4958, $AT$2:$AT$5092), 0.25))), "ตัด", "เก็บ"))</f>
        <v>เก็บ</v>
      </c>
      <c r="AW4958" s="1">
        <f t="shared" si="233"/>
        <v>3873.7679454274344</v>
      </c>
      <c r="AX4958" s="1">
        <v>2781.4385174989698</v>
      </c>
      <c r="AY4958" s="1">
        <v>1244.4690265486727</v>
      </c>
    </row>
    <row r="4959" spans="1:51" x14ac:dyDescent="0.2">
      <c r="A4959" s="3">
        <v>46144</v>
      </c>
      <c r="B4959">
        <v>46144</v>
      </c>
      <c r="C4959" t="s">
        <v>15621</v>
      </c>
      <c r="D4959" t="s">
        <v>66</v>
      </c>
      <c r="E4959" t="s">
        <v>148</v>
      </c>
      <c r="F4959" t="s">
        <v>149</v>
      </c>
      <c r="G4959" s="1">
        <v>0</v>
      </c>
      <c r="H4959" s="1">
        <v>0</v>
      </c>
      <c r="I4959" s="1">
        <v>0</v>
      </c>
      <c r="J4959" s="1">
        <v>0</v>
      </c>
      <c r="K4959" s="1">
        <v>0</v>
      </c>
      <c r="L4959" s="1">
        <v>0</v>
      </c>
      <c r="M4959" s="1">
        <v>0</v>
      </c>
      <c r="N4959" s="1">
        <v>0</v>
      </c>
      <c r="O4959" s="1">
        <v>0</v>
      </c>
      <c r="P4959" t="s">
        <v>15622</v>
      </c>
      <c r="Q4959" s="2">
        <v>244471</v>
      </c>
      <c r="R4959" t="s">
        <v>55</v>
      </c>
      <c r="S4959">
        <v>0</v>
      </c>
      <c r="T4959" t="s">
        <v>87</v>
      </c>
      <c r="U4959" t="s">
        <v>71</v>
      </c>
      <c r="V4959" s="1">
        <v>0</v>
      </c>
      <c r="W4959" s="1">
        <v>1488</v>
      </c>
      <c r="X4959" s="1">
        <v>0</v>
      </c>
      <c r="Y4959" t="s">
        <v>87</v>
      </c>
      <c r="Z4959" t="s">
        <v>71</v>
      </c>
      <c r="AA4959" t="s">
        <v>14427</v>
      </c>
      <c r="AB4959" s="1">
        <v>0</v>
      </c>
      <c r="AC4959" s="4">
        <f>IF(ISNUMBER(MATCH(AD4959, $AD$2:AD4958, 0)), INDEX($AC$2:AC4958, MATCH(AD4959, $AD$2:AD4958, 0)), MAX($AC$2:AC4958)+1)</f>
        <v>6</v>
      </c>
      <c r="AD4959" t="str">
        <f t="shared" si="234"/>
        <v>เชียงราย-เชียงใหม่</v>
      </c>
      <c r="AE4959" t="s">
        <v>55</v>
      </c>
      <c r="AF4959" s="1">
        <v>0</v>
      </c>
      <c r="AG4959" s="1">
        <v>0</v>
      </c>
      <c r="AH4959" s="1">
        <v>0</v>
      </c>
      <c r="AI4959" t="s">
        <v>15623</v>
      </c>
      <c r="AJ4959" s="1">
        <v>1</v>
      </c>
      <c r="AK4959" s="1">
        <v>0</v>
      </c>
      <c r="AL4959" s="1">
        <v>0</v>
      </c>
      <c r="AM4959" s="1">
        <v>0</v>
      </c>
      <c r="AN4959" s="1">
        <v>0</v>
      </c>
      <c r="AO4959" s="1">
        <v>0</v>
      </c>
      <c r="AP4959" s="1">
        <v>0</v>
      </c>
      <c r="AQ4959" s="1">
        <v>0</v>
      </c>
      <c r="AR4959" s="1">
        <v>1488</v>
      </c>
      <c r="AS4959" s="1">
        <v>2742.2912500000002</v>
      </c>
      <c r="AT4959" s="1">
        <f>Table1[[#This Row],[รวมต้นทุนค่าเดินทาง]]+Table1[[#This Row],[รวมต้นทุนค่าซ่อม]]+Table1[[#This Row],[รวมค่าเสื่อม]]</f>
        <v>5436.9744183168314</v>
      </c>
      <c r="AU4959" s="1">
        <f t="shared" si="232"/>
        <v>4428.3346813776061</v>
      </c>
      <c r="AV4959" s="1" t="str" cm="1">
        <f t="array" ref="AV4959">IF(AC4959&lt;4, "เก็บ", IF(OR(AT4959 &lt; PERCENTILE(IF($AC$2:$AC$5092=AC4959, $AT$2:$AT$5092), 0.25) - 1.5 * (PERCENTILE(IF($AC$2:$AC$5092=AC4959, $AT$2:$AT$5092), 0.75) - PERCENTILE(IF($AC$2:$AC$5092=AC4959, $AT$2:$AT$5092), 0.25)), AT4959 &gt; PERCENTILE(IF($AC$2:$AC$5092=AC4959, $AT$2:$AT$5092), 0.75) + 1.5 * (PERCENTILE(IF($AC$2:$AC$5092=AC4959, $AT$2:$AT$5092), 0.75) - PERCENTILE(IF($AC$2:$AC$5092=AC4959, $AT$2:$AT$5092), 0.25))), "ตัด", "เก็บ"))</f>
        <v>เก็บ</v>
      </c>
      <c r="AW4959" s="1">
        <f t="shared" si="233"/>
        <v>3873.7679454274344</v>
      </c>
      <c r="AX4959" s="1">
        <v>2781.4385174989698</v>
      </c>
      <c r="AY4959" s="1">
        <v>1206.6831683168316</v>
      </c>
    </row>
    <row r="4960" spans="1:51" x14ac:dyDescent="0.2">
      <c r="A4960" s="3">
        <v>46145</v>
      </c>
      <c r="B4960">
        <v>46145</v>
      </c>
      <c r="C4960" t="s">
        <v>15624</v>
      </c>
      <c r="D4960" t="s">
        <v>51</v>
      </c>
      <c r="E4960" t="s">
        <v>52</v>
      </c>
      <c r="F4960" t="s">
        <v>3805</v>
      </c>
      <c r="G4960" s="1">
        <v>3100</v>
      </c>
      <c r="H4960" s="1">
        <v>5696</v>
      </c>
      <c r="I4960" s="1">
        <v>1900</v>
      </c>
      <c r="J4960" s="1">
        <v>0</v>
      </c>
      <c r="K4960" s="1">
        <v>0</v>
      </c>
      <c r="L4960" s="1">
        <v>0</v>
      </c>
      <c r="M4960" s="1">
        <v>0</v>
      </c>
      <c r="N4960" s="1">
        <v>0</v>
      </c>
      <c r="O4960" s="1">
        <v>5000</v>
      </c>
      <c r="P4960" t="s">
        <v>15625</v>
      </c>
      <c r="Q4960" s="2">
        <v>244473</v>
      </c>
      <c r="R4960" t="s">
        <v>55</v>
      </c>
      <c r="S4960">
        <v>0</v>
      </c>
      <c r="T4960" t="s">
        <v>56</v>
      </c>
      <c r="U4960" t="s">
        <v>57</v>
      </c>
      <c r="V4960" s="1">
        <v>2500</v>
      </c>
      <c r="W4960" s="1">
        <v>0</v>
      </c>
      <c r="X4960" s="1">
        <v>0</v>
      </c>
      <c r="AA4960" t="s">
        <v>58</v>
      </c>
      <c r="AB4960" s="1">
        <v>0</v>
      </c>
      <c r="AC4960" s="4">
        <f>IF(ISNUMBER(MATCH(AD4960, $AD$2:AD4959, 0)), INDEX($AC$2:AC4959, MATCH(AD4960, $AD$2:AD4959, 0)), MAX($AC$2:AC4959)+1)</f>
        <v>1</v>
      </c>
      <c r="AD4960" t="str">
        <f t="shared" si="234"/>
        <v>ท่าลี่-กองลอย</v>
      </c>
      <c r="AE4960" t="s">
        <v>55</v>
      </c>
      <c r="AF4960" s="1">
        <v>0</v>
      </c>
      <c r="AG4960" s="1">
        <v>0</v>
      </c>
      <c r="AH4960" s="1">
        <v>0</v>
      </c>
      <c r="AI4960" t="s">
        <v>15626</v>
      </c>
      <c r="AJ4960" s="1">
        <v>1</v>
      </c>
      <c r="AK4960" s="1">
        <v>0</v>
      </c>
      <c r="AL4960" s="1">
        <v>0</v>
      </c>
      <c r="AM4960" s="1">
        <v>0</v>
      </c>
      <c r="AN4960" s="1">
        <v>0</v>
      </c>
      <c r="AO4960" s="1">
        <v>0</v>
      </c>
      <c r="AP4960" s="1">
        <v>0</v>
      </c>
      <c r="AQ4960" s="1">
        <v>0</v>
      </c>
      <c r="AR4960" s="1">
        <v>13196</v>
      </c>
      <c r="AS4960" s="1">
        <v>30.798166666666667</v>
      </c>
      <c r="AT4960" s="1">
        <f>Table1[[#This Row],[รวมต้นทุนค่าเดินทาง]]+Table1[[#This Row],[รวมต้นทุนค่าซ่อม]]+Table1[[#This Row],[รวมค่าเสื่อม]]</f>
        <v>15101.798166666667</v>
      </c>
      <c r="AU4960" s="1">
        <f t="shared" si="232"/>
        <v>13953.293816562818</v>
      </c>
      <c r="AV4960" s="1" t="str" cm="1">
        <f t="array" ref="AV4960">IF(AC4960&lt;4, "เก็บ", IF(OR(AT4960 &lt; PERCENTILE(IF($AC$2:$AC$5092=AC4960, $AT$2:$AT$5092), 0.25) - 1.5 * (PERCENTILE(IF($AC$2:$AC$5092=AC4960, $AT$2:$AT$5092), 0.75) - PERCENTILE(IF($AC$2:$AC$5092=AC4960, $AT$2:$AT$5092), 0.25)), AT4960 &gt; PERCENTILE(IF($AC$2:$AC$5092=AC4960, $AT$2:$AT$5092), 0.75) + 1.5 * (PERCENTILE(IF($AC$2:$AC$5092=AC4960, $AT$2:$AT$5092), 0.75) - PERCENTILE(IF($AC$2:$AC$5092=AC4960, $AT$2:$AT$5092), 0.25))), "ตัด", "เก็บ"))</f>
        <v>เก็บ</v>
      </c>
      <c r="AW4960" s="1">
        <f t="shared" si="233"/>
        <v>13953.293816562818</v>
      </c>
      <c r="AX4960" s="1">
        <v>14426.372718098486</v>
      </c>
      <c r="AY4960" s="1">
        <v>1875</v>
      </c>
    </row>
    <row r="4961" spans="1:51" x14ac:dyDescent="0.2">
      <c r="A4961" s="3">
        <v>46146</v>
      </c>
      <c r="B4961">
        <v>46146</v>
      </c>
      <c r="C4961" t="s">
        <v>15627</v>
      </c>
      <c r="D4961" t="s">
        <v>51</v>
      </c>
      <c r="E4961" t="s">
        <v>61</v>
      </c>
      <c r="F4961" t="s">
        <v>1616</v>
      </c>
      <c r="G4961" s="1">
        <v>4600</v>
      </c>
      <c r="H4961" s="1">
        <v>4501</v>
      </c>
      <c r="I4961" s="1">
        <v>1900</v>
      </c>
      <c r="J4961" s="1">
        <v>0</v>
      </c>
      <c r="K4961" s="1">
        <v>0</v>
      </c>
      <c r="L4961" s="1">
        <v>0</v>
      </c>
      <c r="M4961" s="1">
        <v>0</v>
      </c>
      <c r="N4961" s="1">
        <v>0</v>
      </c>
      <c r="O4961" s="1">
        <v>6500</v>
      </c>
      <c r="P4961" t="s">
        <v>15628</v>
      </c>
      <c r="Q4961" s="2">
        <v>244473</v>
      </c>
      <c r="R4961" t="s">
        <v>55</v>
      </c>
      <c r="S4961">
        <v>0</v>
      </c>
      <c r="T4961" t="s">
        <v>56</v>
      </c>
      <c r="U4961" t="s">
        <v>57</v>
      </c>
      <c r="V4961" s="1">
        <v>2500</v>
      </c>
      <c r="W4961" s="1">
        <v>0</v>
      </c>
      <c r="X4961" s="1">
        <v>0</v>
      </c>
      <c r="AA4961" t="s">
        <v>58</v>
      </c>
      <c r="AB4961" s="1">
        <v>0</v>
      </c>
      <c r="AC4961" s="4">
        <f>IF(ISNUMBER(MATCH(AD4961, $AD$2:AD4960, 0)), INDEX($AC$2:AC4960, MATCH(AD4961, $AD$2:AD4960, 0)), MAX($AC$2:AC4960)+1)</f>
        <v>1</v>
      </c>
      <c r="AD4961" t="str">
        <f t="shared" si="234"/>
        <v>ท่าลี่-กองลอย</v>
      </c>
      <c r="AE4961" t="s">
        <v>55</v>
      </c>
      <c r="AF4961" s="1">
        <v>0</v>
      </c>
      <c r="AG4961" s="1">
        <v>0</v>
      </c>
      <c r="AH4961" s="1">
        <v>0</v>
      </c>
      <c r="AI4961" t="s">
        <v>15629</v>
      </c>
      <c r="AJ4961" s="1">
        <v>1</v>
      </c>
      <c r="AK4961" s="1">
        <v>0</v>
      </c>
      <c r="AL4961" s="1">
        <v>0</v>
      </c>
      <c r="AM4961" s="1">
        <v>0</v>
      </c>
      <c r="AN4961" s="1">
        <v>0</v>
      </c>
      <c r="AO4961" s="1">
        <v>0</v>
      </c>
      <c r="AP4961" s="1">
        <v>0</v>
      </c>
      <c r="AQ4961" s="1">
        <v>0</v>
      </c>
      <c r="AR4961" s="1">
        <v>13501</v>
      </c>
      <c r="AS4961" s="1">
        <v>38.497708333333335</v>
      </c>
      <c r="AT4961" s="1">
        <f>Table1[[#This Row],[รวมต้นทุนค่าเดินทาง]]+Table1[[#This Row],[รวมต้นทุนค่าซ่อม]]+Table1[[#This Row],[รวมค่าเสื่อม]]</f>
        <v>15559.971846264369</v>
      </c>
      <c r="AU4961" s="1">
        <f t="shared" si="232"/>
        <v>13953.293816562818</v>
      </c>
      <c r="AV4961" s="1" t="str" cm="1">
        <f t="array" ref="AV4961">IF(AC4961&lt;4, "เก็บ", IF(OR(AT4961 &lt; PERCENTILE(IF($AC$2:$AC$5092=AC4961, $AT$2:$AT$5092), 0.25) - 1.5 * (PERCENTILE(IF($AC$2:$AC$5092=AC4961, $AT$2:$AT$5092), 0.75) - PERCENTILE(IF($AC$2:$AC$5092=AC4961, $AT$2:$AT$5092), 0.25)), AT4961 &gt; PERCENTILE(IF($AC$2:$AC$5092=AC4961, $AT$2:$AT$5092), 0.75) + 1.5 * (PERCENTILE(IF($AC$2:$AC$5092=AC4961, $AT$2:$AT$5092), 0.75) - PERCENTILE(IF($AC$2:$AC$5092=AC4961, $AT$2:$AT$5092), 0.25))), "ตัด", "เก็บ"))</f>
        <v>เก็บ</v>
      </c>
      <c r="AW4961" s="1">
        <f t="shared" si="233"/>
        <v>13953.293816562818</v>
      </c>
      <c r="AX4961" s="1">
        <v>14426.372718098486</v>
      </c>
      <c r="AY4961" s="1">
        <v>2020.4741379310344</v>
      </c>
    </row>
    <row r="4962" spans="1:51" x14ac:dyDescent="0.2">
      <c r="A4962" s="3">
        <v>46146</v>
      </c>
      <c r="B4962">
        <v>46146</v>
      </c>
      <c r="C4962" t="s">
        <v>15630</v>
      </c>
      <c r="D4962" t="s">
        <v>66</v>
      </c>
      <c r="E4962" t="s">
        <v>124</v>
      </c>
      <c r="F4962" t="s">
        <v>936</v>
      </c>
      <c r="G4962" s="1">
        <v>455</v>
      </c>
      <c r="H4962" s="1">
        <v>992</v>
      </c>
      <c r="I4962" s="1">
        <v>500</v>
      </c>
      <c r="J4962" s="1">
        <v>0</v>
      </c>
      <c r="K4962" s="1">
        <v>0</v>
      </c>
      <c r="L4962" s="1">
        <v>0</v>
      </c>
      <c r="M4962" s="1">
        <v>0</v>
      </c>
      <c r="N4962" s="1">
        <v>555</v>
      </c>
      <c r="O4962" s="1">
        <v>1510</v>
      </c>
      <c r="P4962" t="s">
        <v>15631</v>
      </c>
      <c r="Q4962" s="2">
        <v>244473</v>
      </c>
      <c r="R4962" t="s">
        <v>70</v>
      </c>
      <c r="S4962">
        <v>0</v>
      </c>
      <c r="T4962" t="s">
        <v>88</v>
      </c>
      <c r="U4962" t="s">
        <v>93</v>
      </c>
      <c r="V4962" s="1">
        <v>0</v>
      </c>
      <c r="W4962" s="1">
        <v>0</v>
      </c>
      <c r="X4962" s="1">
        <v>0</v>
      </c>
      <c r="AA4962" t="s">
        <v>58</v>
      </c>
      <c r="AB4962" s="1">
        <v>0</v>
      </c>
      <c r="AC4962" s="4">
        <f>IF(ISNUMBER(MATCH(AD4962, $AD$2:AD4961, 0)), INDEX($AC$2:AC4961, MATCH(AD4962, $AD$2:AD4961, 0)), MAX($AC$2:AC4961)+1)</f>
        <v>51</v>
      </c>
      <c r="AD4962" t="str">
        <f t="shared" si="234"/>
        <v>แพร่-ตลาดไท</v>
      </c>
      <c r="AE4962" t="s">
        <v>73</v>
      </c>
      <c r="AF4962" s="1">
        <v>0</v>
      </c>
      <c r="AG4962" s="1">
        <v>0</v>
      </c>
      <c r="AH4962" s="1">
        <v>0</v>
      </c>
      <c r="AI4962" t="s">
        <v>15632</v>
      </c>
      <c r="AJ4962" s="1">
        <v>1</v>
      </c>
      <c r="AK4962" s="1">
        <v>572</v>
      </c>
      <c r="AL4962" s="1">
        <v>572</v>
      </c>
      <c r="AM4962" s="1">
        <v>1</v>
      </c>
      <c r="AN4962" s="1">
        <v>0</v>
      </c>
      <c r="AO4962" s="1">
        <v>0</v>
      </c>
      <c r="AP4962" s="1">
        <v>0</v>
      </c>
      <c r="AQ4962" s="1">
        <v>0</v>
      </c>
      <c r="AR4962" s="1">
        <v>2502</v>
      </c>
      <c r="AS4962" s="1">
        <v>208.86666666666667</v>
      </c>
      <c r="AT4962" s="1">
        <f>Table1[[#This Row],[รวมต้นทุนค่าเดินทาง]]+Table1[[#This Row],[รวมต้นทุนค่าซ่อม]]+Table1[[#This Row],[รวมค่าเสื่อม]]</f>
        <v>4657.5879781420772</v>
      </c>
      <c r="AU4962" s="1">
        <f t="shared" si="232"/>
        <v>4737.6107634746759</v>
      </c>
      <c r="AV4962" s="1" t="str" cm="1">
        <f t="array" ref="AV4962">IF(AC4962&lt;4, "เก็บ", IF(OR(AT4962 &lt; PERCENTILE(IF($AC$2:$AC$5092=AC4962, $AT$2:$AT$5092), 0.25) - 1.5 * (PERCENTILE(IF($AC$2:$AC$5092=AC4962, $AT$2:$AT$5092), 0.75) - PERCENTILE(IF($AC$2:$AC$5092=AC4962, $AT$2:$AT$5092), 0.25)), AT4962 &gt; PERCENTILE(IF($AC$2:$AC$5092=AC4962, $AT$2:$AT$5092), 0.75) + 1.5 * (PERCENTILE(IF($AC$2:$AC$5092=AC4962, $AT$2:$AT$5092), 0.75) - PERCENTILE(IF($AC$2:$AC$5092=AC4962, $AT$2:$AT$5092), 0.25))), "ตัด", "เก็บ"))</f>
        <v>เก็บ</v>
      </c>
      <c r="AW4962" s="1">
        <f t="shared" si="233"/>
        <v>4487.1668970521196</v>
      </c>
      <c r="AX4962" s="1">
        <v>3014.4338711558335</v>
      </c>
      <c r="AY4962" s="1">
        <v>1946.7213114754099</v>
      </c>
    </row>
    <row r="4963" spans="1:51" x14ac:dyDescent="0.2">
      <c r="A4963" s="3">
        <v>46147</v>
      </c>
      <c r="B4963">
        <v>46147</v>
      </c>
      <c r="C4963" t="s">
        <v>15633</v>
      </c>
      <c r="D4963" t="s">
        <v>66</v>
      </c>
      <c r="E4963" t="s">
        <v>67</v>
      </c>
      <c r="F4963" t="s">
        <v>180</v>
      </c>
      <c r="G4963" s="1">
        <v>0</v>
      </c>
      <c r="H4963" s="1">
        <v>1323</v>
      </c>
      <c r="I4963" s="1">
        <v>500</v>
      </c>
      <c r="J4963" s="1">
        <v>0</v>
      </c>
      <c r="K4963" s="1">
        <v>0</v>
      </c>
      <c r="L4963" s="1">
        <v>0</v>
      </c>
      <c r="M4963" s="1">
        <v>0</v>
      </c>
      <c r="N4963" s="1">
        <v>0</v>
      </c>
      <c r="O4963" s="1">
        <v>500</v>
      </c>
      <c r="P4963" t="s">
        <v>15634</v>
      </c>
      <c r="Q4963" s="2">
        <v>244474</v>
      </c>
      <c r="R4963" t="s">
        <v>70</v>
      </c>
      <c r="S4963">
        <v>0</v>
      </c>
      <c r="T4963" t="s">
        <v>71</v>
      </c>
      <c r="U4963" t="s">
        <v>161</v>
      </c>
      <c r="V4963" s="1">
        <v>0</v>
      </c>
      <c r="W4963" s="1">
        <v>0</v>
      </c>
      <c r="X4963" s="1">
        <v>0</v>
      </c>
      <c r="AA4963" t="s">
        <v>58</v>
      </c>
      <c r="AB4963" s="1">
        <v>0</v>
      </c>
      <c r="AC4963" s="4">
        <f>IF(ISNUMBER(MATCH(AD4963, $AD$2:AD4962, 0)), INDEX($AC$2:AC4962, MATCH(AD4963, $AD$2:AD4962, 0)), MAX($AC$2:AC4962)+1)</f>
        <v>9</v>
      </c>
      <c r="AD4963" t="str">
        <f t="shared" si="234"/>
        <v>เชียงใหม่-พุทธมณฑลสาย 2</v>
      </c>
      <c r="AE4963" t="s">
        <v>73</v>
      </c>
      <c r="AF4963" s="1">
        <v>0</v>
      </c>
      <c r="AG4963" s="1">
        <v>0</v>
      </c>
      <c r="AH4963" s="1">
        <v>0</v>
      </c>
      <c r="AI4963" t="s">
        <v>15635</v>
      </c>
      <c r="AJ4963" s="1">
        <v>1</v>
      </c>
      <c r="AK4963" s="1">
        <v>720</v>
      </c>
      <c r="AL4963" s="1">
        <v>720</v>
      </c>
      <c r="AM4963" s="1">
        <v>1</v>
      </c>
      <c r="AN4963" s="1">
        <v>0</v>
      </c>
      <c r="AO4963" s="1">
        <v>0</v>
      </c>
      <c r="AP4963" s="1">
        <v>0</v>
      </c>
      <c r="AQ4963" s="1">
        <v>0</v>
      </c>
      <c r="AR4963" s="1">
        <v>1823</v>
      </c>
      <c r="AS4963" s="1">
        <v>1061.4701419354838</v>
      </c>
      <c r="AT4963" s="1">
        <f>Table1[[#This Row],[รวมต้นทุนค่าเดินทาง]]+Table1[[#This Row],[รวมต้นทุนค่าซ่อม]]+Table1[[#This Row],[รวมค่าเสื่อม]]</f>
        <v>5478.0484386387798</v>
      </c>
      <c r="AU4963" s="1">
        <f t="shared" si="232"/>
        <v>4623.2312262414152</v>
      </c>
      <c r="AV4963" s="1" t="str" cm="1">
        <f t="array" ref="AV4963">IF(AC4963&lt;4, "เก็บ", IF(OR(AT4963 &lt; PERCENTILE(IF($AC$2:$AC$5092=AC4963, $AT$2:$AT$5092), 0.25) - 1.5 * (PERCENTILE(IF($AC$2:$AC$5092=AC4963, $AT$2:$AT$5092), 0.75) - PERCENTILE(IF($AC$2:$AC$5092=AC4963, $AT$2:$AT$5092), 0.25)), AT4963 &gt; PERCENTILE(IF($AC$2:$AC$5092=AC4963, $AT$2:$AT$5092), 0.75) + 1.5 * (PERCENTILE(IF($AC$2:$AC$5092=AC4963, $AT$2:$AT$5092), 0.75) - PERCENTILE(IF($AC$2:$AC$5092=AC4963, $AT$2:$AT$5092), 0.25))), "ตัด", "เก็บ"))</f>
        <v>เก็บ</v>
      </c>
      <c r="AW4963" s="1">
        <f t="shared" si="233"/>
        <v>4005.4952465164292</v>
      </c>
      <c r="AX4963" s="1">
        <v>2577.9546108768855</v>
      </c>
      <c r="AY4963" s="1">
        <v>2593.5782967032965</v>
      </c>
    </row>
    <row r="4964" spans="1:51" x14ac:dyDescent="0.2">
      <c r="A4964" s="3">
        <v>46147</v>
      </c>
      <c r="B4964">
        <v>46147</v>
      </c>
      <c r="C4964" t="s">
        <v>15636</v>
      </c>
      <c r="D4964" t="s">
        <v>66</v>
      </c>
      <c r="E4964" t="s">
        <v>67</v>
      </c>
      <c r="F4964" t="s">
        <v>665</v>
      </c>
      <c r="G4964" s="1">
        <v>0</v>
      </c>
      <c r="H4964" s="1">
        <v>2728</v>
      </c>
      <c r="I4964" s="1">
        <v>500</v>
      </c>
      <c r="J4964" s="1">
        <v>0</v>
      </c>
      <c r="K4964" s="1">
        <v>0</v>
      </c>
      <c r="L4964" s="1">
        <v>0</v>
      </c>
      <c r="M4964" s="1">
        <v>0</v>
      </c>
      <c r="N4964" s="1">
        <v>0</v>
      </c>
      <c r="O4964" s="1">
        <v>500</v>
      </c>
      <c r="P4964" t="s">
        <v>15637</v>
      </c>
      <c r="Q4964" s="2">
        <v>244474</v>
      </c>
      <c r="R4964" t="s">
        <v>70</v>
      </c>
      <c r="S4964">
        <v>0</v>
      </c>
      <c r="T4964" t="s">
        <v>71</v>
      </c>
      <c r="U4964" t="s">
        <v>72</v>
      </c>
      <c r="V4964" s="1">
        <v>0</v>
      </c>
      <c r="W4964" s="1">
        <v>0</v>
      </c>
      <c r="X4964" s="1">
        <v>0</v>
      </c>
      <c r="AA4964" t="s">
        <v>58</v>
      </c>
      <c r="AB4964" s="1">
        <v>0</v>
      </c>
      <c r="AC4964" s="4">
        <f>IF(ISNUMBER(MATCH(AD4964, $AD$2:AD4963, 0)), INDEX($AC$2:AC4963, MATCH(AD4964, $AD$2:AD4963, 0)), MAX($AC$2:AC4963)+1)</f>
        <v>2</v>
      </c>
      <c r="AD4964" t="str">
        <f t="shared" si="234"/>
        <v>เชียงใหม่-พุทธมณฑลสาย 5</v>
      </c>
      <c r="AE4964" t="s">
        <v>73</v>
      </c>
      <c r="AF4964" s="1">
        <v>0</v>
      </c>
      <c r="AG4964" s="1">
        <v>0</v>
      </c>
      <c r="AH4964" s="1">
        <v>1211</v>
      </c>
      <c r="AI4964" t="s">
        <v>15638</v>
      </c>
      <c r="AJ4964" s="1">
        <v>1</v>
      </c>
      <c r="AK4964" s="1">
        <v>720</v>
      </c>
      <c r="AL4964" s="1">
        <v>720</v>
      </c>
      <c r="AM4964" s="1">
        <v>1</v>
      </c>
      <c r="AN4964" s="1">
        <v>0</v>
      </c>
      <c r="AO4964" s="1">
        <v>0</v>
      </c>
      <c r="AP4964" s="1">
        <v>0</v>
      </c>
      <c r="AQ4964" s="1">
        <v>0</v>
      </c>
      <c r="AR4964" s="1">
        <v>4439</v>
      </c>
      <c r="AS4964" s="1">
        <v>1654.9267379385965</v>
      </c>
      <c r="AT4964" s="1">
        <f>Table1[[#This Row],[รวมต้นทุนค่าเดินทาง]]+Table1[[#This Row],[รวมต้นทุนค่าซ่อม]]+Table1[[#This Row],[รวมค่าเสื่อม]]</f>
        <v>7197.1204192572777</v>
      </c>
      <c r="AU4964" s="1">
        <f t="shared" si="232"/>
        <v>5026.5629662053279</v>
      </c>
      <c r="AV4964" s="1" t="str" cm="1">
        <f t="array" ref="AV4964">IF(AC4964&lt;4, "เก็บ", IF(OR(AT4964 &lt; PERCENTILE(IF($AC$2:$AC$5092=AC4964, $AT$2:$AT$5092), 0.25) - 1.5 * (PERCENTILE(IF($AC$2:$AC$5092=AC4964, $AT$2:$AT$5092), 0.75) - PERCENTILE(IF($AC$2:$AC$5092=AC4964, $AT$2:$AT$5092), 0.25)), AT4964 &gt; PERCENTILE(IF($AC$2:$AC$5092=AC4964, $AT$2:$AT$5092), 0.75) + 1.5 * (PERCENTILE(IF($AC$2:$AC$5092=AC4964, $AT$2:$AT$5092), 0.75) - PERCENTILE(IF($AC$2:$AC$5092=AC4964, $AT$2:$AT$5092), 0.25))), "ตัด", "เก็บ"))</f>
        <v>เก็บ</v>
      </c>
      <c r="AW4964" s="1">
        <f t="shared" si="233"/>
        <v>5026.5629662053279</v>
      </c>
      <c r="AX4964" s="1">
        <v>4064.5059139663294</v>
      </c>
      <c r="AY4964" s="1">
        <v>1103.1936813186815</v>
      </c>
    </row>
    <row r="4965" spans="1:51" x14ac:dyDescent="0.2">
      <c r="A4965" s="3">
        <v>46148</v>
      </c>
      <c r="B4965">
        <v>46148</v>
      </c>
      <c r="C4965" t="s">
        <v>15639</v>
      </c>
      <c r="D4965" t="s">
        <v>51</v>
      </c>
      <c r="E4965" t="s">
        <v>52</v>
      </c>
      <c r="F4965" t="s">
        <v>53</v>
      </c>
      <c r="G4965" s="1">
        <v>3100</v>
      </c>
      <c r="H4965" s="1">
        <v>6001</v>
      </c>
      <c r="I4965" s="1">
        <v>1800</v>
      </c>
      <c r="J4965" s="1">
        <v>0</v>
      </c>
      <c r="K4965" s="1">
        <v>0</v>
      </c>
      <c r="L4965" s="1">
        <v>0</v>
      </c>
      <c r="M4965" s="1">
        <v>0</v>
      </c>
      <c r="N4965" s="1">
        <v>0</v>
      </c>
      <c r="O4965" s="1">
        <v>4900</v>
      </c>
      <c r="P4965" t="s">
        <v>15640</v>
      </c>
      <c r="Q4965" s="2">
        <v>244475</v>
      </c>
      <c r="R4965" t="s">
        <v>55</v>
      </c>
      <c r="S4965">
        <v>0</v>
      </c>
      <c r="T4965" t="s">
        <v>71</v>
      </c>
      <c r="U4965" t="s">
        <v>57</v>
      </c>
      <c r="V4965" s="1">
        <v>2500</v>
      </c>
      <c r="W4965" s="1">
        <v>0</v>
      </c>
      <c r="X4965" s="1">
        <v>0</v>
      </c>
      <c r="AA4965" t="s">
        <v>58</v>
      </c>
      <c r="AB4965" s="1">
        <v>0</v>
      </c>
      <c r="AC4965" s="4">
        <f>IF(ISNUMBER(MATCH(AD4965, $AD$2:AD4964, 0)), INDEX($AC$2:AC4964, MATCH(AD4965, $AD$2:AD4964, 0)), MAX($AC$2:AC4964)+1)</f>
        <v>10</v>
      </c>
      <c r="AD4965" t="str">
        <f t="shared" si="234"/>
        <v>เชียงใหม่-กองลอย</v>
      </c>
      <c r="AE4965" t="s">
        <v>55</v>
      </c>
      <c r="AF4965" s="1">
        <v>0</v>
      </c>
      <c r="AG4965" s="1">
        <v>0</v>
      </c>
      <c r="AH4965" s="1">
        <v>0</v>
      </c>
      <c r="AI4965" t="s">
        <v>15641</v>
      </c>
      <c r="AJ4965" s="1">
        <v>1</v>
      </c>
      <c r="AK4965" s="1">
        <v>0</v>
      </c>
      <c r="AL4965" s="1">
        <v>0</v>
      </c>
      <c r="AM4965" s="1">
        <v>0</v>
      </c>
      <c r="AN4965" s="1">
        <v>0</v>
      </c>
      <c r="AO4965" s="1">
        <v>0</v>
      </c>
      <c r="AP4965" s="1">
        <v>0</v>
      </c>
      <c r="AQ4965" s="1">
        <v>0</v>
      </c>
      <c r="AR4965" s="1">
        <v>13401</v>
      </c>
      <c r="AS4965" s="1">
        <v>32.998035714285713</v>
      </c>
      <c r="AT4965" s="1">
        <f>Table1[[#This Row],[รวมต้นทุนค่าเดินทาง]]+Table1[[#This Row],[รวมต้นทุนค่าซ่อม]]+Table1[[#This Row],[รวมค่าเสื่อม]]</f>
        <v>15479.452581168831</v>
      </c>
      <c r="AU4965" s="1">
        <f t="shared" si="232"/>
        <v>14957.32855761775</v>
      </c>
      <c r="AV4965" s="1" t="str" cm="1">
        <f t="array" ref="AV4965">IF(AC4965&lt;4, "เก็บ", IF(OR(AT4965 &lt; PERCENTILE(IF($AC$2:$AC$5092=AC4965, $AT$2:$AT$5092), 0.25) - 1.5 * (PERCENTILE(IF($AC$2:$AC$5092=AC4965, $AT$2:$AT$5092), 0.75) - PERCENTILE(IF($AC$2:$AC$5092=AC4965, $AT$2:$AT$5092), 0.25)), AT4965 &gt; PERCENTILE(IF($AC$2:$AC$5092=AC4965, $AT$2:$AT$5092), 0.75) + 1.5 * (PERCENTILE(IF($AC$2:$AC$5092=AC4965, $AT$2:$AT$5092), 0.75) - PERCENTILE(IF($AC$2:$AC$5092=AC4965, $AT$2:$AT$5092), 0.25))), "ตัด", "เก็บ"))</f>
        <v>เก็บ</v>
      </c>
      <c r="AW4965" s="1">
        <f t="shared" si="233"/>
        <v>14419.089162907676</v>
      </c>
      <c r="AX4965" s="1">
        <v>15077.196593123563</v>
      </c>
      <c r="AY4965" s="1">
        <v>2045.4545454545455</v>
      </c>
    </row>
    <row r="4966" spans="1:51" x14ac:dyDescent="0.2">
      <c r="A4966" s="3">
        <v>46148</v>
      </c>
      <c r="B4966">
        <v>46148</v>
      </c>
      <c r="C4966" t="s">
        <v>15642</v>
      </c>
      <c r="D4966" t="s">
        <v>66</v>
      </c>
      <c r="E4966" t="s">
        <v>67</v>
      </c>
      <c r="F4966" t="s">
        <v>273</v>
      </c>
      <c r="G4966" s="1">
        <v>0</v>
      </c>
      <c r="H4966" s="1">
        <v>1323</v>
      </c>
      <c r="I4966" s="1">
        <v>500</v>
      </c>
      <c r="J4966" s="1">
        <v>0</v>
      </c>
      <c r="K4966" s="1">
        <v>0</v>
      </c>
      <c r="L4966" s="1">
        <v>0</v>
      </c>
      <c r="M4966" s="1">
        <v>0</v>
      </c>
      <c r="N4966" s="1">
        <v>0</v>
      </c>
      <c r="O4966" s="1">
        <v>500</v>
      </c>
      <c r="P4966" t="s">
        <v>15643</v>
      </c>
      <c r="Q4966" s="2">
        <v>244475</v>
      </c>
      <c r="R4966" t="s">
        <v>70</v>
      </c>
      <c r="S4966">
        <v>0</v>
      </c>
      <c r="T4966" t="s">
        <v>71</v>
      </c>
      <c r="U4966" t="s">
        <v>161</v>
      </c>
      <c r="V4966" s="1">
        <v>0</v>
      </c>
      <c r="W4966" s="1">
        <v>0</v>
      </c>
      <c r="X4966" s="1">
        <v>0</v>
      </c>
      <c r="AA4966" t="s">
        <v>58</v>
      </c>
      <c r="AB4966" s="1">
        <v>0</v>
      </c>
      <c r="AC4966" s="4">
        <f>IF(ISNUMBER(MATCH(AD4966, $AD$2:AD4965, 0)), INDEX($AC$2:AC4965, MATCH(AD4966, $AD$2:AD4965, 0)), MAX($AC$2:AC4965)+1)</f>
        <v>9</v>
      </c>
      <c r="AD4966" t="str">
        <f t="shared" si="234"/>
        <v>เชียงใหม่-พุทธมณฑลสาย 2</v>
      </c>
      <c r="AE4966" t="s">
        <v>73</v>
      </c>
      <c r="AF4966" s="1">
        <v>0</v>
      </c>
      <c r="AG4966" s="1">
        <v>0</v>
      </c>
      <c r="AH4966" s="1">
        <v>0</v>
      </c>
      <c r="AI4966" t="s">
        <v>15644</v>
      </c>
      <c r="AJ4966" s="1">
        <v>1</v>
      </c>
      <c r="AK4966" s="1">
        <v>720</v>
      </c>
      <c r="AL4966" s="1">
        <v>720</v>
      </c>
      <c r="AM4966" s="1">
        <v>1</v>
      </c>
      <c r="AN4966" s="1">
        <v>0</v>
      </c>
      <c r="AO4966" s="1">
        <v>0</v>
      </c>
      <c r="AP4966" s="1">
        <v>0</v>
      </c>
      <c r="AQ4966" s="1">
        <v>0</v>
      </c>
      <c r="AR4966" s="1">
        <v>1823</v>
      </c>
      <c r="AS4966" s="1">
        <v>3982.7254197819311</v>
      </c>
      <c r="AT4966" s="1">
        <f>Table1[[#This Row],[รวมต้นทุนค่าเดินทาง]]+Table1[[#This Row],[รวมต้นทุนค่าซ่อม]]+Table1[[#This Row],[รวมค่าเสื่อม]]</f>
        <v>7342.5321366158223</v>
      </c>
      <c r="AU4966" s="1">
        <f t="shared" si="232"/>
        <v>4623.2312262414152</v>
      </c>
      <c r="AV4966" s="1" t="str" cm="1">
        <f t="array" ref="AV4966">IF(AC4966&lt;4, "เก็บ", IF(OR(AT4966 &lt; PERCENTILE(IF($AC$2:$AC$5092=AC4966, $AT$2:$AT$5092), 0.25) - 1.5 * (PERCENTILE(IF($AC$2:$AC$5092=AC4966, $AT$2:$AT$5092), 0.75) - PERCENTILE(IF($AC$2:$AC$5092=AC4966, $AT$2:$AT$5092), 0.25)), AT4966 &gt; PERCENTILE(IF($AC$2:$AC$5092=AC4966, $AT$2:$AT$5092), 0.75) + 1.5 * (PERCENTILE(IF($AC$2:$AC$5092=AC4966, $AT$2:$AT$5092), 0.75) - PERCENTILE(IF($AC$2:$AC$5092=AC4966, $AT$2:$AT$5092), 0.25))), "ตัด", "เก็บ"))</f>
        <v>เก็บ</v>
      </c>
      <c r="AW4966" s="1">
        <f t="shared" si="233"/>
        <v>4005.4952465164292</v>
      </c>
      <c r="AX4966" s="1">
        <v>2577.9546108768855</v>
      </c>
      <c r="AY4966" s="1">
        <v>1536.8067168338907</v>
      </c>
    </row>
    <row r="4967" spans="1:51" x14ac:dyDescent="0.2">
      <c r="A4967" s="3">
        <v>46148</v>
      </c>
      <c r="B4967">
        <v>46148</v>
      </c>
      <c r="C4967" t="s">
        <v>15645</v>
      </c>
      <c r="D4967" t="s">
        <v>51</v>
      </c>
      <c r="E4967" t="s">
        <v>61</v>
      </c>
      <c r="F4967" t="s">
        <v>5184</v>
      </c>
      <c r="G4967" s="1">
        <v>3100</v>
      </c>
      <c r="H4967" s="1">
        <v>6001</v>
      </c>
      <c r="I4967" s="1">
        <v>1900</v>
      </c>
      <c r="J4967" s="1">
        <v>0</v>
      </c>
      <c r="K4967" s="1">
        <v>0</v>
      </c>
      <c r="L4967" s="1">
        <v>0</v>
      </c>
      <c r="M4967" s="1">
        <v>0</v>
      </c>
      <c r="N4967" s="1">
        <v>0</v>
      </c>
      <c r="O4967" s="1">
        <v>5000</v>
      </c>
      <c r="P4967" t="s">
        <v>15646</v>
      </c>
      <c r="Q4967" s="2">
        <v>244475</v>
      </c>
      <c r="R4967" t="s">
        <v>55</v>
      </c>
      <c r="S4967">
        <v>0</v>
      </c>
      <c r="T4967" t="s">
        <v>71</v>
      </c>
      <c r="U4967" t="s">
        <v>57</v>
      </c>
      <c r="V4967" s="1">
        <v>2500</v>
      </c>
      <c r="W4967" s="1">
        <v>0</v>
      </c>
      <c r="X4967" s="1">
        <v>0</v>
      </c>
      <c r="AA4967" t="s">
        <v>58</v>
      </c>
      <c r="AB4967" s="1">
        <v>0</v>
      </c>
      <c r="AC4967" s="4">
        <f>IF(ISNUMBER(MATCH(AD4967, $AD$2:AD4966, 0)), INDEX($AC$2:AC4966, MATCH(AD4967, $AD$2:AD4966, 0)), MAX($AC$2:AC4966)+1)</f>
        <v>10</v>
      </c>
      <c r="AD4967" t="str">
        <f t="shared" si="234"/>
        <v>เชียงใหม่-กองลอย</v>
      </c>
      <c r="AE4967" t="s">
        <v>55</v>
      </c>
      <c r="AF4967" s="1">
        <v>0</v>
      </c>
      <c r="AG4967" s="1">
        <v>0</v>
      </c>
      <c r="AH4967" s="1">
        <v>0</v>
      </c>
      <c r="AI4967" t="s">
        <v>15647</v>
      </c>
      <c r="AJ4967" s="1">
        <v>1</v>
      </c>
      <c r="AK4967" s="1">
        <v>0</v>
      </c>
      <c r="AL4967" s="1">
        <v>0</v>
      </c>
      <c r="AM4967" s="1">
        <v>0</v>
      </c>
      <c r="AN4967" s="1">
        <v>0</v>
      </c>
      <c r="AO4967" s="1">
        <v>0</v>
      </c>
      <c r="AP4967" s="1">
        <v>0</v>
      </c>
      <c r="AQ4967" s="1">
        <v>0</v>
      </c>
      <c r="AR4967" s="1">
        <v>13501</v>
      </c>
      <c r="AS4967" s="1">
        <v>15.693333333333333</v>
      </c>
      <c r="AT4967" s="1">
        <f>Table1[[#This Row],[รวมต้นทุนค่าเดินทาง]]+Table1[[#This Row],[รวมต้นทุนค่าซ่อม]]+Table1[[#This Row],[รวมค่าเสื่อม]]</f>
        <v>15122.001552511414</v>
      </c>
      <c r="AU4967" s="1">
        <f t="shared" si="232"/>
        <v>14957.32855761775</v>
      </c>
      <c r="AV4967" s="1" t="str" cm="1">
        <f t="array" ref="AV4967">IF(AC4967&lt;4, "เก็บ", IF(OR(AT4967 &lt; PERCENTILE(IF($AC$2:$AC$5092=AC4967, $AT$2:$AT$5092), 0.25) - 1.5 * (PERCENTILE(IF($AC$2:$AC$5092=AC4967, $AT$2:$AT$5092), 0.75) - PERCENTILE(IF($AC$2:$AC$5092=AC4967, $AT$2:$AT$5092), 0.25)), AT4967 &gt; PERCENTILE(IF($AC$2:$AC$5092=AC4967, $AT$2:$AT$5092), 0.75) + 1.5 * (PERCENTILE(IF($AC$2:$AC$5092=AC4967, $AT$2:$AT$5092), 0.75) - PERCENTILE(IF($AC$2:$AC$5092=AC4967, $AT$2:$AT$5092), 0.25))), "ตัด", "เก็บ"))</f>
        <v>เก็บ</v>
      </c>
      <c r="AW4967" s="1">
        <f t="shared" si="233"/>
        <v>14419.089162907676</v>
      </c>
      <c r="AX4967" s="1">
        <v>15077.196593123563</v>
      </c>
      <c r="AY4967" s="1">
        <v>1605.3082191780823</v>
      </c>
    </row>
    <row r="4968" spans="1:51" x14ac:dyDescent="0.2">
      <c r="A4968" s="3">
        <v>46148</v>
      </c>
      <c r="B4968">
        <v>46148</v>
      </c>
      <c r="C4968" t="s">
        <v>15648</v>
      </c>
      <c r="D4968" t="s">
        <v>51</v>
      </c>
      <c r="E4968" t="s">
        <v>52</v>
      </c>
      <c r="F4968" t="s">
        <v>3805</v>
      </c>
      <c r="G4968" s="1">
        <v>4600</v>
      </c>
      <c r="H4968" s="1">
        <v>4196</v>
      </c>
      <c r="I4968" s="1">
        <v>1900</v>
      </c>
      <c r="J4968" s="1">
        <v>0</v>
      </c>
      <c r="K4968" s="1">
        <v>0</v>
      </c>
      <c r="L4968" s="1">
        <v>0</v>
      </c>
      <c r="M4968" s="1">
        <v>0</v>
      </c>
      <c r="N4968" s="1">
        <v>0</v>
      </c>
      <c r="O4968" s="1">
        <v>6500</v>
      </c>
      <c r="P4968" t="s">
        <v>15649</v>
      </c>
      <c r="Q4968" s="2">
        <v>244475</v>
      </c>
      <c r="R4968" t="s">
        <v>55</v>
      </c>
      <c r="S4968">
        <v>0</v>
      </c>
      <c r="T4968" t="s">
        <v>56</v>
      </c>
      <c r="U4968" t="s">
        <v>57</v>
      </c>
      <c r="V4968" s="1">
        <v>2500</v>
      </c>
      <c r="W4968" s="1">
        <v>0</v>
      </c>
      <c r="X4968" s="1">
        <v>0</v>
      </c>
      <c r="AA4968" t="s">
        <v>58</v>
      </c>
      <c r="AB4968" s="1">
        <v>0</v>
      </c>
      <c r="AC4968" s="4">
        <f>IF(ISNUMBER(MATCH(AD4968, $AD$2:AD4967, 0)), INDEX($AC$2:AC4967, MATCH(AD4968, $AD$2:AD4967, 0)), MAX($AC$2:AC4967)+1)</f>
        <v>1</v>
      </c>
      <c r="AD4968" t="str">
        <f t="shared" si="234"/>
        <v>ท่าลี่-กองลอย</v>
      </c>
      <c r="AE4968" t="s">
        <v>55</v>
      </c>
      <c r="AF4968" s="1">
        <v>0</v>
      </c>
      <c r="AG4968" s="1">
        <v>0</v>
      </c>
      <c r="AH4968" s="1">
        <v>0</v>
      </c>
      <c r="AI4968" t="s">
        <v>15650</v>
      </c>
      <c r="AJ4968" s="1">
        <v>1</v>
      </c>
      <c r="AK4968" s="1">
        <v>0</v>
      </c>
      <c r="AL4968" s="1">
        <v>0</v>
      </c>
      <c r="AM4968" s="1">
        <v>0</v>
      </c>
      <c r="AN4968" s="1">
        <v>0</v>
      </c>
      <c r="AO4968" s="1">
        <v>0</v>
      </c>
      <c r="AP4968" s="1">
        <v>0</v>
      </c>
      <c r="AQ4968" s="1">
        <v>0</v>
      </c>
      <c r="AR4968" s="1">
        <v>13196</v>
      </c>
      <c r="AS4968" s="1">
        <v>30.798166666666667</v>
      </c>
      <c r="AT4968" s="1">
        <f>Table1[[#This Row],[รวมต้นทุนค่าเดินทาง]]+Table1[[#This Row],[รวมต้นทุนค่าซ่อม]]+Table1[[#This Row],[รวมค่าเสื่อม]]</f>
        <v>15101.798166666667</v>
      </c>
      <c r="AU4968" s="1">
        <f t="shared" si="232"/>
        <v>13953.293816562818</v>
      </c>
      <c r="AV4968" s="1" t="str" cm="1">
        <f t="array" ref="AV4968">IF(AC4968&lt;4, "เก็บ", IF(OR(AT4968 &lt; PERCENTILE(IF($AC$2:$AC$5092=AC4968, $AT$2:$AT$5092), 0.25) - 1.5 * (PERCENTILE(IF($AC$2:$AC$5092=AC4968, $AT$2:$AT$5092), 0.75) - PERCENTILE(IF($AC$2:$AC$5092=AC4968, $AT$2:$AT$5092), 0.25)), AT4968 &gt; PERCENTILE(IF($AC$2:$AC$5092=AC4968, $AT$2:$AT$5092), 0.75) + 1.5 * (PERCENTILE(IF($AC$2:$AC$5092=AC4968, $AT$2:$AT$5092), 0.75) - PERCENTILE(IF($AC$2:$AC$5092=AC4968, $AT$2:$AT$5092), 0.25))), "ตัด", "เก็บ"))</f>
        <v>เก็บ</v>
      </c>
      <c r="AW4968" s="1">
        <f t="shared" si="233"/>
        <v>13953.293816562818</v>
      </c>
      <c r="AX4968" s="1">
        <v>14426.372718098486</v>
      </c>
      <c r="AY4968" s="1">
        <v>1875</v>
      </c>
    </row>
    <row r="4969" spans="1:51" x14ac:dyDescent="0.2">
      <c r="A4969" s="3">
        <v>46148</v>
      </c>
      <c r="B4969">
        <v>46148</v>
      </c>
      <c r="C4969" t="s">
        <v>15651</v>
      </c>
      <c r="D4969" t="s">
        <v>51</v>
      </c>
      <c r="E4969" t="s">
        <v>52</v>
      </c>
      <c r="F4969" t="s">
        <v>1263</v>
      </c>
      <c r="G4969" s="1">
        <v>3100</v>
      </c>
      <c r="H4969" s="1">
        <v>6001</v>
      </c>
      <c r="I4969" s="1">
        <v>1900</v>
      </c>
      <c r="J4969" s="1">
        <v>0</v>
      </c>
      <c r="K4969" s="1">
        <v>0</v>
      </c>
      <c r="L4969" s="1">
        <v>0</v>
      </c>
      <c r="M4969" s="1">
        <v>0</v>
      </c>
      <c r="N4969" s="1">
        <v>0</v>
      </c>
      <c r="O4969" s="1">
        <v>5000</v>
      </c>
      <c r="P4969" t="s">
        <v>15652</v>
      </c>
      <c r="Q4969" s="2">
        <v>244475</v>
      </c>
      <c r="R4969" t="s">
        <v>55</v>
      </c>
      <c r="S4969">
        <v>0</v>
      </c>
      <c r="T4969" t="s">
        <v>56</v>
      </c>
      <c r="U4969" t="s">
        <v>57</v>
      </c>
      <c r="V4969" s="1">
        <v>2500</v>
      </c>
      <c r="W4969" s="1">
        <v>0</v>
      </c>
      <c r="X4969" s="1">
        <v>0</v>
      </c>
      <c r="AA4969" t="s">
        <v>58</v>
      </c>
      <c r="AB4969" s="1">
        <v>0</v>
      </c>
      <c r="AC4969" s="4">
        <f>IF(ISNUMBER(MATCH(AD4969, $AD$2:AD4968, 0)), INDEX($AC$2:AC4968, MATCH(AD4969, $AD$2:AD4968, 0)), MAX($AC$2:AC4968)+1)</f>
        <v>1</v>
      </c>
      <c r="AD4969" t="str">
        <f t="shared" si="234"/>
        <v>ท่าลี่-กองลอย</v>
      </c>
      <c r="AE4969" t="s">
        <v>55</v>
      </c>
      <c r="AF4969" s="1">
        <v>0</v>
      </c>
      <c r="AG4969" s="1">
        <v>0</v>
      </c>
      <c r="AH4969" s="1">
        <v>0</v>
      </c>
      <c r="AI4969" t="s">
        <v>15653</v>
      </c>
      <c r="AJ4969" s="1">
        <v>1</v>
      </c>
      <c r="AK4969" s="1">
        <v>0</v>
      </c>
      <c r="AL4969" s="1">
        <v>0</v>
      </c>
      <c r="AM4969" s="1">
        <v>0</v>
      </c>
      <c r="AN4969" s="1">
        <v>0</v>
      </c>
      <c r="AO4969" s="1">
        <v>0</v>
      </c>
      <c r="AP4969" s="1">
        <v>0</v>
      </c>
      <c r="AQ4969" s="1">
        <v>0</v>
      </c>
      <c r="AR4969" s="1">
        <v>13501</v>
      </c>
      <c r="AS4969" s="1">
        <v>15.693333333333333</v>
      </c>
      <c r="AT4969" s="1">
        <f>Table1[[#This Row],[รวมต้นทุนค่าเดินทาง]]+Table1[[#This Row],[รวมต้นทุนค่าซ่อม]]+Table1[[#This Row],[รวมค่าเสื่อม]]</f>
        <v>15101.200375586854</v>
      </c>
      <c r="AU4969" s="1">
        <f t="shared" si="232"/>
        <v>13953.293816562818</v>
      </c>
      <c r="AV4969" s="1" t="str" cm="1">
        <f t="array" ref="AV4969">IF(AC4969&lt;4, "เก็บ", IF(OR(AT4969 &lt; PERCENTILE(IF($AC$2:$AC$5092=AC4969, $AT$2:$AT$5092), 0.25) - 1.5 * (PERCENTILE(IF($AC$2:$AC$5092=AC4969, $AT$2:$AT$5092), 0.75) - PERCENTILE(IF($AC$2:$AC$5092=AC4969, $AT$2:$AT$5092), 0.25)), AT4969 &gt; PERCENTILE(IF($AC$2:$AC$5092=AC4969, $AT$2:$AT$5092), 0.75) + 1.5 * (PERCENTILE(IF($AC$2:$AC$5092=AC4969, $AT$2:$AT$5092), 0.75) - PERCENTILE(IF($AC$2:$AC$5092=AC4969, $AT$2:$AT$5092), 0.25))), "ตัด", "เก็บ"))</f>
        <v>เก็บ</v>
      </c>
      <c r="AW4969" s="1">
        <f t="shared" si="233"/>
        <v>13953.293816562818</v>
      </c>
      <c r="AX4969" s="1">
        <v>14426.372718098486</v>
      </c>
      <c r="AY4969" s="1">
        <v>1584.5070422535211</v>
      </c>
    </row>
    <row r="4970" spans="1:51" x14ac:dyDescent="0.2">
      <c r="A4970" s="3">
        <v>46148</v>
      </c>
      <c r="B4970">
        <v>46148</v>
      </c>
      <c r="C4970" t="s">
        <v>15654</v>
      </c>
      <c r="D4970" t="s">
        <v>66</v>
      </c>
      <c r="E4970" t="s">
        <v>84</v>
      </c>
      <c r="F4970" t="s">
        <v>762</v>
      </c>
      <c r="G4970" s="1">
        <v>1000</v>
      </c>
      <c r="H4970" s="1">
        <v>7927</v>
      </c>
      <c r="I4970" s="1">
        <v>1250</v>
      </c>
      <c r="J4970" s="1">
        <v>0</v>
      </c>
      <c r="K4970" s="1">
        <v>0</v>
      </c>
      <c r="L4970" s="1">
        <v>0</v>
      </c>
      <c r="M4970" s="1">
        <v>0</v>
      </c>
      <c r="N4970" s="1">
        <v>0</v>
      </c>
      <c r="O4970" s="1">
        <v>2250</v>
      </c>
      <c r="P4970" t="s">
        <v>15655</v>
      </c>
      <c r="Q4970" s="2">
        <v>244475</v>
      </c>
      <c r="R4970" t="s">
        <v>55</v>
      </c>
      <c r="S4970">
        <v>0</v>
      </c>
      <c r="T4970" t="s">
        <v>87</v>
      </c>
      <c r="U4970" t="s">
        <v>310</v>
      </c>
      <c r="V4970" s="1">
        <v>6200</v>
      </c>
      <c r="W4970" s="1">
        <v>868</v>
      </c>
      <c r="X4970" s="1">
        <v>0</v>
      </c>
      <c r="Y4970" t="s">
        <v>87</v>
      </c>
      <c r="Z4970" t="s">
        <v>310</v>
      </c>
      <c r="AA4970" t="s">
        <v>12442</v>
      </c>
      <c r="AB4970" s="1">
        <v>0</v>
      </c>
      <c r="AC4970" s="4">
        <f>IF(ISNUMBER(MATCH(AD4970, $AD$2:AD4969, 0)), INDEX($AC$2:AC4969, MATCH(AD4970, $AD$2:AD4969, 0)), MAX($AC$2:AC4969)+1)</f>
        <v>46</v>
      </c>
      <c r="AD4970" t="str">
        <f t="shared" si="234"/>
        <v>เชียงราย-ฝาง</v>
      </c>
      <c r="AE4970" t="s">
        <v>55</v>
      </c>
      <c r="AF4970" s="1">
        <v>0</v>
      </c>
      <c r="AG4970" s="1">
        <v>0</v>
      </c>
      <c r="AH4970" s="1">
        <v>0</v>
      </c>
      <c r="AI4970" t="s">
        <v>15656</v>
      </c>
      <c r="AJ4970" s="1">
        <v>1</v>
      </c>
      <c r="AK4970" s="1">
        <v>0</v>
      </c>
      <c r="AL4970" s="1">
        <v>0</v>
      </c>
      <c r="AM4970" s="1">
        <v>0</v>
      </c>
      <c r="AN4970" s="1">
        <v>0</v>
      </c>
      <c r="AO4970" s="1">
        <v>0</v>
      </c>
      <c r="AP4970" s="1">
        <v>0</v>
      </c>
      <c r="AQ4970" s="1">
        <v>0</v>
      </c>
      <c r="AR4970" s="1">
        <v>17245</v>
      </c>
      <c r="AS4970" s="1">
        <v>509.45583333333337</v>
      </c>
      <c r="AT4970" s="1">
        <f>Table1[[#This Row],[รวมต้นทุนค่าเดินทาง]]+Table1[[#This Row],[รวมต้นทุนค่าซ่อม]]+Table1[[#This Row],[รวมค่าเสื่อม]]</f>
        <v>19490.566944444443</v>
      </c>
      <c r="AU4970" s="1">
        <f t="shared" si="232"/>
        <v>15694.248593490142</v>
      </c>
      <c r="AV4970" s="1" t="str" cm="1">
        <f t="array" ref="AV4970">IF(AC4970&lt;4, "เก็บ", IF(OR(AT4970 &lt; PERCENTILE(IF($AC$2:$AC$5092=AC4970, $AT$2:$AT$5092), 0.25) - 1.5 * (PERCENTILE(IF($AC$2:$AC$5092=AC4970, $AT$2:$AT$5092), 0.75) - PERCENTILE(IF($AC$2:$AC$5092=AC4970, $AT$2:$AT$5092), 0.25)), AT4970 &gt; PERCENTILE(IF($AC$2:$AC$5092=AC4970, $AT$2:$AT$5092), 0.75) + 1.5 * (PERCENTILE(IF($AC$2:$AC$5092=AC4970, $AT$2:$AT$5092), 0.75) - PERCENTILE(IF($AC$2:$AC$5092=AC4970, $AT$2:$AT$5092), 0.25))), "ตัด", "เก็บ"))</f>
        <v>เก็บ</v>
      </c>
      <c r="AW4970" s="1">
        <f t="shared" si="233"/>
        <v>17688.194167766444</v>
      </c>
      <c r="AX4970" s="1">
        <v>19348.408930748934</v>
      </c>
      <c r="AY4970" s="1">
        <v>1736.1111111111111</v>
      </c>
    </row>
    <row r="4971" spans="1:51" x14ac:dyDescent="0.2">
      <c r="A4971" s="3">
        <v>46149</v>
      </c>
      <c r="B4971">
        <v>46149</v>
      </c>
      <c r="C4971" t="s">
        <v>15657</v>
      </c>
      <c r="D4971" t="s">
        <v>66</v>
      </c>
      <c r="E4971" t="s">
        <v>124</v>
      </c>
      <c r="F4971" t="s">
        <v>655</v>
      </c>
      <c r="G4971" s="1">
        <v>661</v>
      </c>
      <c r="H4971" s="1">
        <v>0</v>
      </c>
      <c r="I4971" s="1">
        <v>300</v>
      </c>
      <c r="J4971" s="1">
        <v>0</v>
      </c>
      <c r="K4971" s="1">
        <v>0</v>
      </c>
      <c r="L4971" s="1">
        <v>0</v>
      </c>
      <c r="M4971" s="1">
        <v>0</v>
      </c>
      <c r="N4971" s="1">
        <v>0</v>
      </c>
      <c r="O4971" s="1">
        <v>961</v>
      </c>
      <c r="P4971" t="s">
        <v>15658</v>
      </c>
      <c r="Q4971" s="2">
        <v>244475</v>
      </c>
      <c r="R4971" t="s">
        <v>70</v>
      </c>
      <c r="S4971">
        <v>0</v>
      </c>
      <c r="T4971" t="s">
        <v>88</v>
      </c>
      <c r="U4971" t="s">
        <v>93</v>
      </c>
      <c r="V4971" s="1">
        <v>0</v>
      </c>
      <c r="W4971" s="1">
        <v>0</v>
      </c>
      <c r="X4971" s="1">
        <v>0</v>
      </c>
      <c r="AA4971" t="s">
        <v>58</v>
      </c>
      <c r="AB4971" s="1">
        <v>0</v>
      </c>
      <c r="AC4971" s="4">
        <f>IF(ISNUMBER(MATCH(AD4971, $AD$2:AD4970, 0)), INDEX($AC$2:AC4970, MATCH(AD4971, $AD$2:AD4970, 0)), MAX($AC$2:AC4970)+1)</f>
        <v>51</v>
      </c>
      <c r="AD4971" t="str">
        <f t="shared" si="234"/>
        <v>แพร่-ตลาดไท</v>
      </c>
      <c r="AE4971" t="s">
        <v>73</v>
      </c>
      <c r="AF4971" s="1">
        <v>0</v>
      </c>
      <c r="AG4971" s="1">
        <v>0</v>
      </c>
      <c r="AH4971" s="1">
        <v>0</v>
      </c>
      <c r="AI4971" t="s">
        <v>15659</v>
      </c>
      <c r="AJ4971" s="1">
        <v>1</v>
      </c>
      <c r="AK4971" s="1">
        <v>720</v>
      </c>
      <c r="AL4971" s="1">
        <v>720</v>
      </c>
      <c r="AM4971" s="1">
        <v>1</v>
      </c>
      <c r="AN4971" s="1">
        <v>0</v>
      </c>
      <c r="AO4971" s="1">
        <v>0</v>
      </c>
      <c r="AP4971" s="1">
        <v>0</v>
      </c>
      <c r="AQ4971" s="1">
        <v>0</v>
      </c>
      <c r="AR4971" s="1">
        <v>961</v>
      </c>
      <c r="AS4971" s="1">
        <v>256.27222222222224</v>
      </c>
      <c r="AT4971" s="1">
        <f>Table1[[#This Row],[รวมต้นทุนค่าเดินทาง]]+Table1[[#This Row],[รวมต้นทุนค่าซ่อม]]+Table1[[#This Row],[รวมค่าเสื่อม]]</f>
        <v>2998.7655481399088</v>
      </c>
      <c r="AU4971" s="1">
        <f t="shared" si="232"/>
        <v>4737.6107634746759</v>
      </c>
      <c r="AV4971" s="1" t="str" cm="1">
        <f t="array" ref="AV4971">IF(AC4971&lt;4, "เก็บ", IF(OR(AT4971 &lt; PERCENTILE(IF($AC$2:$AC$5092=AC4971, $AT$2:$AT$5092), 0.25) - 1.5 * (PERCENTILE(IF($AC$2:$AC$5092=AC4971, $AT$2:$AT$5092), 0.75) - PERCENTILE(IF($AC$2:$AC$5092=AC4971, $AT$2:$AT$5092), 0.25)), AT4971 &gt; PERCENTILE(IF($AC$2:$AC$5092=AC4971, $AT$2:$AT$5092), 0.75) + 1.5 * (PERCENTILE(IF($AC$2:$AC$5092=AC4971, $AT$2:$AT$5092), 0.75) - PERCENTILE(IF($AC$2:$AC$5092=AC4971, $AT$2:$AT$5092), 0.25))), "ตัด", "เก็บ"))</f>
        <v>เก็บ</v>
      </c>
      <c r="AW4971" s="1">
        <f t="shared" si="233"/>
        <v>4487.1668970521196</v>
      </c>
      <c r="AX4971" s="1">
        <v>3014.4338711558335</v>
      </c>
      <c r="AY4971" s="1">
        <v>1781.4933259176862</v>
      </c>
    </row>
    <row r="4972" spans="1:51" x14ac:dyDescent="0.2">
      <c r="A4972" s="3">
        <v>46149</v>
      </c>
      <c r="B4972">
        <v>46149</v>
      </c>
      <c r="C4972" t="s">
        <v>15660</v>
      </c>
      <c r="D4972" t="s">
        <v>66</v>
      </c>
      <c r="E4972" t="s">
        <v>67</v>
      </c>
      <c r="F4972" t="s">
        <v>1010</v>
      </c>
      <c r="G4972" s="1">
        <v>0</v>
      </c>
      <c r="H4972" s="1">
        <v>827</v>
      </c>
      <c r="I4972" s="1">
        <v>400</v>
      </c>
      <c r="J4972" s="1">
        <v>0</v>
      </c>
      <c r="K4972" s="1">
        <v>0</v>
      </c>
      <c r="L4972" s="1">
        <v>0</v>
      </c>
      <c r="M4972" s="1">
        <v>0</v>
      </c>
      <c r="N4972" s="1">
        <v>0</v>
      </c>
      <c r="O4972" s="1">
        <v>400</v>
      </c>
      <c r="P4972" t="s">
        <v>15661</v>
      </c>
      <c r="Q4972" s="2">
        <v>244476</v>
      </c>
      <c r="R4972" t="s">
        <v>70</v>
      </c>
      <c r="S4972">
        <v>0</v>
      </c>
      <c r="T4972" t="s">
        <v>254</v>
      </c>
      <c r="U4972" t="s">
        <v>161</v>
      </c>
      <c r="V4972" s="1">
        <v>0</v>
      </c>
      <c r="W4972" s="1">
        <v>0</v>
      </c>
      <c r="X4972" s="1">
        <v>0</v>
      </c>
      <c r="AA4972" t="s">
        <v>58</v>
      </c>
      <c r="AB4972" s="1">
        <v>0</v>
      </c>
      <c r="AC4972" s="4">
        <f>IF(ISNUMBER(MATCH(AD4972, $AD$2:AD4971, 0)), INDEX($AC$2:AC4971, MATCH(AD4972, $AD$2:AD4971, 0)), MAX($AC$2:AC4971)+1)</f>
        <v>11</v>
      </c>
      <c r="AD4972" t="str">
        <f t="shared" si="234"/>
        <v>ลำปาง-พุทธมณฑลสาย 2</v>
      </c>
      <c r="AE4972" t="s">
        <v>73</v>
      </c>
      <c r="AF4972" s="1">
        <v>0</v>
      </c>
      <c r="AG4972" s="1">
        <v>0</v>
      </c>
      <c r="AH4972" s="1">
        <v>0</v>
      </c>
      <c r="AI4972" t="s">
        <v>15662</v>
      </c>
      <c r="AJ4972" s="1">
        <v>1</v>
      </c>
      <c r="AK4972" s="1">
        <v>720</v>
      </c>
      <c r="AL4972" s="1">
        <v>720</v>
      </c>
      <c r="AM4972" s="1">
        <v>1</v>
      </c>
      <c r="AN4972" s="1">
        <v>0</v>
      </c>
      <c r="AO4972" s="1">
        <v>0</v>
      </c>
      <c r="AP4972" s="1">
        <v>0</v>
      </c>
      <c r="AQ4972" s="1">
        <v>0</v>
      </c>
      <c r="AR4972" s="1">
        <v>1227</v>
      </c>
      <c r="AS4972" s="1">
        <v>314.50316835871405</v>
      </c>
      <c r="AT4972" s="1">
        <f>Table1[[#This Row],[รวมต้นทุนค่าเดินทาง]]+Table1[[#This Row],[รวมต้นทุนค่าซ่อม]]+Table1[[#This Row],[รวมค่าเสื่อม]]</f>
        <v>3100.606429228279</v>
      </c>
      <c r="AU4972" s="1">
        <f t="shared" si="232"/>
        <v>4930.4097489270907</v>
      </c>
      <c r="AV4972" s="1" t="str" cm="1">
        <f t="array" ref="AV4972">IF(AC4972&lt;4, "เก็บ", IF(OR(AT4972 &lt; PERCENTILE(IF($AC$2:$AC$5092=AC4972, $AT$2:$AT$5092), 0.25) - 1.5 * (PERCENTILE(IF($AC$2:$AC$5092=AC4972, $AT$2:$AT$5092), 0.75) - PERCENTILE(IF($AC$2:$AC$5092=AC4972, $AT$2:$AT$5092), 0.25)), AT4972 &gt; PERCENTILE(IF($AC$2:$AC$5092=AC4972, $AT$2:$AT$5092), 0.75) + 1.5 * (PERCENTILE(IF($AC$2:$AC$5092=AC4972, $AT$2:$AT$5092), 0.75) - PERCENTILE(IF($AC$2:$AC$5092=AC4972, $AT$2:$AT$5092), 0.25))), "ตัด", "เก็บ"))</f>
        <v>เก็บ</v>
      </c>
      <c r="AW4972" s="1">
        <f t="shared" si="233"/>
        <v>4496.4734610911819</v>
      </c>
      <c r="AX4972" s="1">
        <v>2927.9145864762854</v>
      </c>
      <c r="AY4972" s="1">
        <v>1559.1032608695652</v>
      </c>
    </row>
    <row r="4973" spans="1:51" x14ac:dyDescent="0.2">
      <c r="A4973" s="3">
        <v>46149</v>
      </c>
      <c r="B4973">
        <v>46149</v>
      </c>
      <c r="C4973" t="s">
        <v>15663</v>
      </c>
      <c r="D4973" t="s">
        <v>66</v>
      </c>
      <c r="E4973" t="s">
        <v>124</v>
      </c>
      <c r="F4973" t="s">
        <v>201</v>
      </c>
      <c r="G4973" s="1">
        <v>0</v>
      </c>
      <c r="H4973" s="1">
        <v>827</v>
      </c>
      <c r="I4973" s="1">
        <v>400</v>
      </c>
      <c r="J4973" s="1">
        <v>0</v>
      </c>
      <c r="K4973" s="1">
        <v>0</v>
      </c>
      <c r="L4973" s="1">
        <v>0</v>
      </c>
      <c r="M4973" s="1">
        <v>0</v>
      </c>
      <c r="N4973" s="1">
        <v>0</v>
      </c>
      <c r="O4973" s="1">
        <v>400</v>
      </c>
      <c r="P4973" t="s">
        <v>15664</v>
      </c>
      <c r="Q4973" s="2">
        <v>244476</v>
      </c>
      <c r="R4973" t="s">
        <v>70</v>
      </c>
      <c r="S4973">
        <v>0</v>
      </c>
      <c r="T4973" t="s">
        <v>254</v>
      </c>
      <c r="U4973" t="s">
        <v>161</v>
      </c>
      <c r="V4973" s="1">
        <v>0</v>
      </c>
      <c r="W4973" s="1">
        <v>0</v>
      </c>
      <c r="X4973" s="1">
        <v>0</v>
      </c>
      <c r="AA4973" t="s">
        <v>58</v>
      </c>
      <c r="AB4973" s="1">
        <v>0</v>
      </c>
      <c r="AC4973" s="4">
        <f>IF(ISNUMBER(MATCH(AD4973, $AD$2:AD4972, 0)), INDEX($AC$2:AC4972, MATCH(AD4973, $AD$2:AD4972, 0)), MAX($AC$2:AC4972)+1)</f>
        <v>11</v>
      </c>
      <c r="AD4973" t="str">
        <f t="shared" si="234"/>
        <v>ลำปาง-พุทธมณฑลสาย 2</v>
      </c>
      <c r="AE4973" t="s">
        <v>73</v>
      </c>
      <c r="AF4973" s="1">
        <v>0</v>
      </c>
      <c r="AG4973" s="1">
        <v>0</v>
      </c>
      <c r="AH4973" s="1">
        <v>0</v>
      </c>
      <c r="AI4973" t="s">
        <v>15665</v>
      </c>
      <c r="AJ4973" s="1">
        <v>1</v>
      </c>
      <c r="AK4973" s="1">
        <v>720</v>
      </c>
      <c r="AL4973" s="1">
        <v>720</v>
      </c>
      <c r="AM4973" s="1">
        <v>1</v>
      </c>
      <c r="AN4973" s="1">
        <v>0</v>
      </c>
      <c r="AO4973" s="1">
        <v>0</v>
      </c>
      <c r="AP4973" s="1">
        <v>0</v>
      </c>
      <c r="AQ4973" s="1">
        <v>0</v>
      </c>
      <c r="AR4973" s="1">
        <v>1227</v>
      </c>
      <c r="AS4973" s="1">
        <v>8167.209172885573</v>
      </c>
      <c r="AT4973" s="1">
        <f>Table1[[#This Row],[รวมต้นทุนค่าเดินทาง]]+Table1[[#This Row],[รวมต้นทุนค่าซ่อม]]+Table1[[#This Row],[รวมค่าเสื่อม]]</f>
        <v>10986.457257399157</v>
      </c>
      <c r="AU4973" s="1">
        <f t="shared" si="232"/>
        <v>4930.4097489270907</v>
      </c>
      <c r="AV4973" s="1" t="str" cm="1">
        <f t="array" ref="AV4973">IF(AC4973&lt;4, "เก็บ", IF(OR(AT4973 &lt; PERCENTILE(IF($AC$2:$AC$5092=AC4973, $AT$2:$AT$5092), 0.25) - 1.5 * (PERCENTILE(IF($AC$2:$AC$5092=AC4973, $AT$2:$AT$5092), 0.75) - PERCENTILE(IF($AC$2:$AC$5092=AC4973, $AT$2:$AT$5092), 0.25)), AT4973 &gt; PERCENTILE(IF($AC$2:$AC$5092=AC4973, $AT$2:$AT$5092), 0.75) + 1.5 * (PERCENTILE(IF($AC$2:$AC$5092=AC4973, $AT$2:$AT$5092), 0.75) - PERCENTILE(IF($AC$2:$AC$5092=AC4973, $AT$2:$AT$5092), 0.25))), "ตัด", "เก็บ"))</f>
        <v>ตัด</v>
      </c>
      <c r="AW4973" s="1">
        <f t="shared" si="233"/>
        <v>4496.4734610911819</v>
      </c>
      <c r="AX4973" s="1">
        <v>2927.9145864762854</v>
      </c>
      <c r="AY4973" s="1">
        <v>1592.2480845135826</v>
      </c>
    </row>
    <row r="4974" spans="1:51" x14ac:dyDescent="0.2">
      <c r="A4974" s="3">
        <v>46149</v>
      </c>
      <c r="B4974">
        <v>46149</v>
      </c>
      <c r="C4974" t="s">
        <v>15666</v>
      </c>
      <c r="D4974" t="s">
        <v>51</v>
      </c>
      <c r="E4974" t="s">
        <v>61</v>
      </c>
      <c r="F4974" t="s">
        <v>10151</v>
      </c>
      <c r="G4974" s="1">
        <v>3100</v>
      </c>
      <c r="H4974" s="1">
        <v>6001</v>
      </c>
      <c r="I4974" s="1">
        <v>1900</v>
      </c>
      <c r="J4974" s="1">
        <v>0</v>
      </c>
      <c r="K4974" s="1">
        <v>0</v>
      </c>
      <c r="L4974" s="1">
        <v>0</v>
      </c>
      <c r="M4974" s="1">
        <v>0</v>
      </c>
      <c r="N4974" s="1">
        <v>0</v>
      </c>
      <c r="O4974" s="1">
        <v>5000</v>
      </c>
      <c r="P4974" t="s">
        <v>15667</v>
      </c>
      <c r="Q4974" s="2">
        <v>244476</v>
      </c>
      <c r="R4974" t="s">
        <v>55</v>
      </c>
      <c r="S4974">
        <v>0</v>
      </c>
      <c r="T4974" t="s">
        <v>56</v>
      </c>
      <c r="U4974" t="s">
        <v>57</v>
      </c>
      <c r="V4974" s="1">
        <v>2500</v>
      </c>
      <c r="W4974" s="1">
        <v>0</v>
      </c>
      <c r="X4974" s="1">
        <v>0</v>
      </c>
      <c r="AA4974" t="s">
        <v>58</v>
      </c>
      <c r="AB4974" s="1">
        <v>0</v>
      </c>
      <c r="AC4974" s="4">
        <f>IF(ISNUMBER(MATCH(AD4974, $AD$2:AD4973, 0)), INDEX($AC$2:AC4973, MATCH(AD4974, $AD$2:AD4973, 0)), MAX($AC$2:AC4973)+1)</f>
        <v>1</v>
      </c>
      <c r="AD4974" t="str">
        <f t="shared" si="234"/>
        <v>ท่าลี่-กองลอย</v>
      </c>
      <c r="AE4974" t="s">
        <v>55</v>
      </c>
      <c r="AF4974" s="1">
        <v>0</v>
      </c>
      <c r="AG4974" s="1">
        <v>0</v>
      </c>
      <c r="AH4974" s="1">
        <v>0</v>
      </c>
      <c r="AI4974" t="s">
        <v>15668</v>
      </c>
      <c r="AJ4974" s="1">
        <v>1</v>
      </c>
      <c r="AK4974" s="1">
        <v>0</v>
      </c>
      <c r="AL4974" s="1">
        <v>0</v>
      </c>
      <c r="AM4974" s="1">
        <v>0</v>
      </c>
      <c r="AN4974" s="1">
        <v>0</v>
      </c>
      <c r="AO4974" s="1">
        <v>0</v>
      </c>
      <c r="AP4974" s="1">
        <v>0</v>
      </c>
      <c r="AQ4974" s="1">
        <v>0</v>
      </c>
      <c r="AR4974" s="1">
        <v>13501</v>
      </c>
      <c r="AS4974" s="1">
        <v>30.798166666666667</v>
      </c>
      <c r="AT4974" s="1">
        <f>Table1[[#This Row],[รวมต้นทุนค่าเดินทาง]]+Table1[[#This Row],[รวมต้นทุนค่าซ่อม]]+Table1[[#This Row],[รวมค่าเสื่อม]]</f>
        <v>15785.403935897437</v>
      </c>
      <c r="AU4974" s="1">
        <f t="shared" si="232"/>
        <v>13953.293816562818</v>
      </c>
      <c r="AV4974" s="1" t="str" cm="1">
        <f t="array" ref="AV4974">IF(AC4974&lt;4, "เก็บ", IF(OR(AT4974 &lt; PERCENTILE(IF($AC$2:$AC$5092=AC4974, $AT$2:$AT$5092), 0.25) - 1.5 * (PERCENTILE(IF($AC$2:$AC$5092=AC4974, $AT$2:$AT$5092), 0.75) - PERCENTILE(IF($AC$2:$AC$5092=AC4974, $AT$2:$AT$5092), 0.25)), AT4974 &gt; PERCENTILE(IF($AC$2:$AC$5092=AC4974, $AT$2:$AT$5092), 0.75) + 1.5 * (PERCENTILE(IF($AC$2:$AC$5092=AC4974, $AT$2:$AT$5092), 0.75) - PERCENTILE(IF($AC$2:$AC$5092=AC4974, $AT$2:$AT$5092), 0.25))), "ตัด", "เก็บ"))</f>
        <v>เก็บ</v>
      </c>
      <c r="AW4974" s="1">
        <f t="shared" si="233"/>
        <v>13953.293816562818</v>
      </c>
      <c r="AX4974" s="1">
        <v>14426.372718098486</v>
      </c>
      <c r="AY4974" s="1">
        <v>2253.6057692307691</v>
      </c>
    </row>
    <row r="4975" spans="1:51" x14ac:dyDescent="0.2">
      <c r="A4975" s="3">
        <v>46149</v>
      </c>
      <c r="B4975">
        <v>46149</v>
      </c>
      <c r="C4975" t="s">
        <v>15669</v>
      </c>
      <c r="D4975" t="s">
        <v>66</v>
      </c>
      <c r="E4975" t="s">
        <v>124</v>
      </c>
      <c r="F4975" t="s">
        <v>353</v>
      </c>
      <c r="G4975" s="1">
        <v>0</v>
      </c>
      <c r="H4975" s="1">
        <v>703</v>
      </c>
      <c r="I4975" s="1">
        <v>300</v>
      </c>
      <c r="J4975" s="1">
        <v>0</v>
      </c>
      <c r="K4975" s="1">
        <v>0</v>
      </c>
      <c r="L4975" s="1">
        <v>0</v>
      </c>
      <c r="M4975" s="1">
        <v>0</v>
      </c>
      <c r="N4975" s="1">
        <v>0</v>
      </c>
      <c r="O4975" s="1">
        <v>300</v>
      </c>
      <c r="P4975" t="s">
        <v>15670</v>
      </c>
      <c r="Q4975" s="2">
        <v>244476</v>
      </c>
      <c r="R4975" t="s">
        <v>70</v>
      </c>
      <c r="S4975">
        <v>0</v>
      </c>
      <c r="T4975" t="s">
        <v>254</v>
      </c>
      <c r="U4975" t="s">
        <v>93</v>
      </c>
      <c r="V4975" s="1">
        <v>0</v>
      </c>
      <c r="W4975" s="1">
        <v>0</v>
      </c>
      <c r="X4975" s="1">
        <v>0</v>
      </c>
      <c r="AA4975" t="s">
        <v>58</v>
      </c>
      <c r="AB4975" s="1">
        <v>0</v>
      </c>
      <c r="AC4975" s="4">
        <f>IF(ISNUMBER(MATCH(AD4975, $AD$2:AD4974, 0)), INDEX($AC$2:AC4974, MATCH(AD4975, $AD$2:AD4974, 0)), MAX($AC$2:AC4974)+1)</f>
        <v>14</v>
      </c>
      <c r="AD4975" t="str">
        <f t="shared" si="234"/>
        <v>ลำปาง-ตลาดไท</v>
      </c>
      <c r="AE4975" t="s">
        <v>73</v>
      </c>
      <c r="AF4975" s="1">
        <v>0</v>
      </c>
      <c r="AG4975" s="1">
        <v>0</v>
      </c>
      <c r="AH4975" s="1">
        <v>0</v>
      </c>
      <c r="AI4975" t="s">
        <v>15671</v>
      </c>
      <c r="AJ4975" s="1">
        <v>1</v>
      </c>
      <c r="AK4975" s="1">
        <v>620</v>
      </c>
      <c r="AL4975" s="1">
        <v>620</v>
      </c>
      <c r="AM4975" s="1">
        <v>1</v>
      </c>
      <c r="AN4975" s="1">
        <v>0</v>
      </c>
      <c r="AO4975" s="1">
        <v>0</v>
      </c>
      <c r="AP4975" s="1">
        <v>0</v>
      </c>
      <c r="AQ4975" s="1">
        <v>0</v>
      </c>
      <c r="AR4975" s="1">
        <v>1003</v>
      </c>
      <c r="AS4975" s="1">
        <v>201.63282467532468</v>
      </c>
      <c r="AT4975" s="1">
        <f>Table1[[#This Row],[รวมต้นทุนค่าเดินทาง]]+Table1[[#This Row],[รวมต้นทุนค่าซ่อม]]+Table1[[#This Row],[รวมค่าเสื่อม]]</f>
        <v>2855.1041573199527</v>
      </c>
      <c r="AU4975" s="1" t="e">
        <f t="shared" si="232"/>
        <v>#N/A</v>
      </c>
      <c r="AV4975" s="1" t="e" cm="1">
        <f t="array" ref="AV4975">IF(AC4975&lt;4, "เก็บ", IF(OR(AT4975 &lt; PERCENTILE(IF($AC$2:$AC$5092=AC4975, $AT$2:$AT$5092), 0.25) - 1.5 * (PERCENTILE(IF($AC$2:$AC$5092=AC4975, $AT$2:$AT$5092), 0.75) - PERCENTILE(IF($AC$2:$AC$5092=AC4975, $AT$2:$AT$5092), 0.25)), AT4975 &gt; PERCENTILE(IF($AC$2:$AC$5092=AC4975, $AT$2:$AT$5092), 0.75) + 1.5 * (PERCENTILE(IF($AC$2:$AC$5092=AC4975, $AT$2:$AT$5092), 0.75) - PERCENTILE(IF($AC$2:$AC$5092=AC4975, $AT$2:$AT$5092), 0.25))), "ตัด", "เก็บ"))</f>
        <v>#N/A</v>
      </c>
      <c r="AW4975" s="1" t="e">
        <f t="shared" si="233"/>
        <v>#DIV/0!</v>
      </c>
      <c r="AX4975" s="1">
        <v>2411.9362516169685</v>
      </c>
      <c r="AY4975" s="1">
        <v>1650.4713326446281</v>
      </c>
    </row>
    <row r="4976" spans="1:51" x14ac:dyDescent="0.2">
      <c r="A4976" s="3">
        <v>46149</v>
      </c>
      <c r="B4976">
        <v>46149</v>
      </c>
      <c r="C4976" t="s">
        <v>15672</v>
      </c>
      <c r="D4976" t="s">
        <v>66</v>
      </c>
      <c r="E4976" t="s">
        <v>105</v>
      </c>
      <c r="F4976" t="s">
        <v>342</v>
      </c>
      <c r="G4976" s="1">
        <v>1372</v>
      </c>
      <c r="H4976" s="1">
        <v>8506</v>
      </c>
      <c r="I4976" s="1">
        <v>1250</v>
      </c>
      <c r="J4976" s="1">
        <v>0</v>
      </c>
      <c r="K4976" s="1">
        <v>0</v>
      </c>
      <c r="L4976" s="1">
        <v>0</v>
      </c>
      <c r="M4976" s="1">
        <v>0</v>
      </c>
      <c r="N4976" s="1">
        <v>0</v>
      </c>
      <c r="O4976" s="1">
        <v>2622</v>
      </c>
      <c r="P4976" t="s">
        <v>15673</v>
      </c>
      <c r="Q4976" s="2">
        <v>244476</v>
      </c>
      <c r="R4976" t="s">
        <v>55</v>
      </c>
      <c r="S4976">
        <v>0</v>
      </c>
      <c r="T4976" t="s">
        <v>87</v>
      </c>
      <c r="U4976" t="s">
        <v>310</v>
      </c>
      <c r="V4976" s="1">
        <v>6200</v>
      </c>
      <c r="W4976" s="1">
        <v>909</v>
      </c>
      <c r="X4976" s="1">
        <v>0</v>
      </c>
      <c r="Y4976" t="s">
        <v>87</v>
      </c>
      <c r="Z4976" t="s">
        <v>310</v>
      </c>
      <c r="AA4976" t="s">
        <v>9830</v>
      </c>
      <c r="AB4976" s="1">
        <v>0</v>
      </c>
      <c r="AC4976" s="4">
        <f>IF(ISNUMBER(MATCH(AD4976, $AD$2:AD4975, 0)), INDEX($AC$2:AC4975, MATCH(AD4976, $AD$2:AD4975, 0)), MAX($AC$2:AC4975)+1)</f>
        <v>46</v>
      </c>
      <c r="AD4976" t="str">
        <f t="shared" si="234"/>
        <v>เชียงราย-ฝาง</v>
      </c>
      <c r="AE4976" t="s">
        <v>55</v>
      </c>
      <c r="AF4976" s="1">
        <v>0</v>
      </c>
      <c r="AG4976" s="1">
        <v>0</v>
      </c>
      <c r="AH4976" s="1">
        <v>0</v>
      </c>
      <c r="AI4976" t="s">
        <v>15674</v>
      </c>
      <c r="AJ4976" s="1">
        <v>1</v>
      </c>
      <c r="AK4976" s="1">
        <v>0</v>
      </c>
      <c r="AL4976" s="1">
        <v>0</v>
      </c>
      <c r="AM4976" s="1">
        <v>0</v>
      </c>
      <c r="AN4976" s="1">
        <v>0</v>
      </c>
      <c r="AO4976" s="1">
        <v>0</v>
      </c>
      <c r="AP4976" s="1">
        <v>0</v>
      </c>
      <c r="AQ4976" s="1">
        <v>0</v>
      </c>
      <c r="AR4976" s="1">
        <v>18237</v>
      </c>
      <c r="AS4976" s="1">
        <v>453.04215277777774</v>
      </c>
      <c r="AT4976" s="1">
        <f>Table1[[#This Row],[รวมต้นทุนค่าเดินทาง]]+Table1[[#This Row],[รวมต้นทุนค่าซ่อม]]+Table1[[#This Row],[รวมค่าเสื่อม]]</f>
        <v>20078.931041666667</v>
      </c>
      <c r="AU4976" s="1">
        <f t="shared" si="232"/>
        <v>15694.248593490142</v>
      </c>
      <c r="AV4976" s="1" t="str" cm="1">
        <f t="array" ref="AV4976">IF(AC4976&lt;4, "เก็บ", IF(OR(AT4976 &lt; PERCENTILE(IF($AC$2:$AC$5092=AC4976, $AT$2:$AT$5092), 0.25) - 1.5 * (PERCENTILE(IF($AC$2:$AC$5092=AC4976, $AT$2:$AT$5092), 0.75) - PERCENTILE(IF($AC$2:$AC$5092=AC4976, $AT$2:$AT$5092), 0.25)), AT4976 &gt; PERCENTILE(IF($AC$2:$AC$5092=AC4976, $AT$2:$AT$5092), 0.75) + 1.5 * (PERCENTILE(IF($AC$2:$AC$5092=AC4976, $AT$2:$AT$5092), 0.75) - PERCENTILE(IF($AC$2:$AC$5092=AC4976, $AT$2:$AT$5092), 0.25))), "ตัด", "เก็บ"))</f>
        <v>เก็บ</v>
      </c>
      <c r="AW4976" s="1">
        <f t="shared" si="233"/>
        <v>17688.194167766444</v>
      </c>
      <c r="AX4976" s="1">
        <v>19348.408930748934</v>
      </c>
      <c r="AY4976" s="1">
        <v>1388.8888888888889</v>
      </c>
    </row>
    <row r="4977" spans="1:51" x14ac:dyDescent="0.2">
      <c r="A4977" s="3">
        <v>46150</v>
      </c>
      <c r="B4977">
        <v>46150</v>
      </c>
      <c r="C4977" t="s">
        <v>15675</v>
      </c>
      <c r="D4977" t="s">
        <v>66</v>
      </c>
      <c r="E4977" t="s">
        <v>184</v>
      </c>
      <c r="F4977" t="s">
        <v>1384</v>
      </c>
      <c r="G4977" s="1">
        <v>2000</v>
      </c>
      <c r="H4977" s="1">
        <v>6986</v>
      </c>
      <c r="I4977" s="1">
        <v>1300</v>
      </c>
      <c r="J4977" s="1">
        <v>0</v>
      </c>
      <c r="K4977" s="1">
        <v>0</v>
      </c>
      <c r="L4977" s="1">
        <v>0</v>
      </c>
      <c r="M4977" s="1">
        <v>0</v>
      </c>
      <c r="N4977" s="1">
        <v>0</v>
      </c>
      <c r="O4977" s="1">
        <v>3300</v>
      </c>
      <c r="P4977" t="s">
        <v>15676</v>
      </c>
      <c r="Q4977" s="2">
        <v>244477</v>
      </c>
      <c r="R4977" t="s">
        <v>55</v>
      </c>
      <c r="S4977">
        <v>0</v>
      </c>
      <c r="T4977" t="s">
        <v>71</v>
      </c>
      <c r="U4977" t="s">
        <v>57</v>
      </c>
      <c r="V4977" s="1">
        <v>4857</v>
      </c>
      <c r="W4977" s="1">
        <v>1695</v>
      </c>
      <c r="X4977" s="1">
        <v>0</v>
      </c>
      <c r="Y4977" t="s">
        <v>71</v>
      </c>
      <c r="Z4977" t="s">
        <v>57</v>
      </c>
      <c r="AA4977" t="s">
        <v>58</v>
      </c>
      <c r="AB4977" s="1">
        <v>0</v>
      </c>
      <c r="AC4977" s="4">
        <f>IF(ISNUMBER(MATCH(AD4977, $AD$2:AD4976, 0)), INDEX($AC$2:AC4976, MATCH(AD4977, $AD$2:AD4976, 0)), MAX($AC$2:AC4976)+1)</f>
        <v>10</v>
      </c>
      <c r="AD4977" t="str">
        <f t="shared" si="234"/>
        <v>เชียงใหม่-กองลอย</v>
      </c>
      <c r="AE4977" t="s">
        <v>55</v>
      </c>
      <c r="AF4977" s="1">
        <v>0</v>
      </c>
      <c r="AG4977" s="1">
        <v>0</v>
      </c>
      <c r="AH4977" s="1">
        <v>0</v>
      </c>
      <c r="AI4977" t="s">
        <v>15677</v>
      </c>
      <c r="AJ4977" s="1">
        <v>1</v>
      </c>
      <c r="AK4977" s="1">
        <v>0</v>
      </c>
      <c r="AL4977" s="1">
        <v>0</v>
      </c>
      <c r="AM4977" s="1">
        <v>0</v>
      </c>
      <c r="AN4977" s="1">
        <v>0</v>
      </c>
      <c r="AO4977" s="1">
        <v>0</v>
      </c>
      <c r="AP4977" s="1">
        <v>0</v>
      </c>
      <c r="AQ4977" s="1">
        <v>0</v>
      </c>
      <c r="AR4977" s="1">
        <v>16838</v>
      </c>
      <c r="AS4977" s="1">
        <v>334.40446428571431</v>
      </c>
      <c r="AT4977" s="1">
        <f>Table1[[#This Row],[รวมต้นทุนค่าเดินทาง]]+Table1[[#This Row],[รวมต้นทุนค่าซ่อม]]+Table1[[#This Row],[รวมค่าเสื่อม]]</f>
        <v>18325.068398711945</v>
      </c>
      <c r="AU4977" s="1">
        <f t="shared" si="232"/>
        <v>14957.32855761775</v>
      </c>
      <c r="AV4977" s="1" t="str" cm="1">
        <f t="array" ref="AV4977">IF(AC4977&lt;4, "เก็บ", IF(OR(AT4977 &lt; PERCENTILE(IF($AC$2:$AC$5092=AC4977, $AT$2:$AT$5092), 0.25) - 1.5 * (PERCENTILE(IF($AC$2:$AC$5092=AC4977, $AT$2:$AT$5092), 0.75) - PERCENTILE(IF($AC$2:$AC$5092=AC4977, $AT$2:$AT$5092), 0.25)), AT4977 &gt; PERCENTILE(IF($AC$2:$AC$5092=AC4977, $AT$2:$AT$5092), 0.75) + 1.5 * (PERCENTILE(IF($AC$2:$AC$5092=AC4977, $AT$2:$AT$5092), 0.75) - PERCENTILE(IF($AC$2:$AC$5092=AC4977, $AT$2:$AT$5092), 0.25))), "ตัด", "เก็บ"))</f>
        <v>เก็บ</v>
      </c>
      <c r="AW4977" s="1">
        <f t="shared" si="233"/>
        <v>14419.089162907676</v>
      </c>
      <c r="AX4977" s="1">
        <v>15077.196593123563</v>
      </c>
      <c r="AY4977" s="1">
        <v>1152.6639344262296</v>
      </c>
    </row>
    <row r="4978" spans="1:51" x14ac:dyDescent="0.2">
      <c r="A4978" s="3">
        <v>46150</v>
      </c>
      <c r="B4978">
        <v>46150</v>
      </c>
      <c r="C4978" t="s">
        <v>15678</v>
      </c>
      <c r="D4978" t="s">
        <v>66</v>
      </c>
      <c r="E4978" t="s">
        <v>124</v>
      </c>
      <c r="F4978" t="s">
        <v>240</v>
      </c>
      <c r="G4978" s="1">
        <v>0</v>
      </c>
      <c r="H4978" s="1">
        <v>1295</v>
      </c>
      <c r="I4978" s="1">
        <v>500</v>
      </c>
      <c r="J4978" s="1">
        <v>0</v>
      </c>
      <c r="K4978" s="1">
        <v>0</v>
      </c>
      <c r="L4978" s="1">
        <v>0</v>
      </c>
      <c r="M4978" s="1">
        <v>0</v>
      </c>
      <c r="N4978" s="1">
        <v>0</v>
      </c>
      <c r="O4978" s="1">
        <v>500</v>
      </c>
      <c r="P4978" t="s">
        <v>15679</v>
      </c>
      <c r="Q4978" s="2">
        <v>244477</v>
      </c>
      <c r="R4978" t="s">
        <v>70</v>
      </c>
      <c r="S4978">
        <v>0</v>
      </c>
      <c r="T4978" t="s">
        <v>71</v>
      </c>
      <c r="U4978" t="s">
        <v>161</v>
      </c>
      <c r="V4978" s="1">
        <v>0</v>
      </c>
      <c r="W4978" s="1">
        <v>0</v>
      </c>
      <c r="X4978" s="1">
        <v>0</v>
      </c>
      <c r="AA4978" t="s">
        <v>58</v>
      </c>
      <c r="AB4978" s="1">
        <v>0</v>
      </c>
      <c r="AC4978" s="4">
        <f>IF(ISNUMBER(MATCH(AD4978, $AD$2:AD4977, 0)), INDEX($AC$2:AC4977, MATCH(AD4978, $AD$2:AD4977, 0)), MAX($AC$2:AC4977)+1)</f>
        <v>9</v>
      </c>
      <c r="AD4978" t="str">
        <f t="shared" si="234"/>
        <v>เชียงใหม่-พุทธมณฑลสาย 2</v>
      </c>
      <c r="AE4978" t="s">
        <v>73</v>
      </c>
      <c r="AF4978" s="1">
        <v>0</v>
      </c>
      <c r="AG4978" s="1">
        <v>0</v>
      </c>
      <c r="AH4978" s="1">
        <v>0</v>
      </c>
      <c r="AI4978" t="s">
        <v>15680</v>
      </c>
      <c r="AJ4978" s="1">
        <v>1</v>
      </c>
      <c r="AK4978" s="1">
        <v>720</v>
      </c>
      <c r="AL4978" s="1">
        <v>720</v>
      </c>
      <c r="AM4978" s="1">
        <v>1</v>
      </c>
      <c r="AN4978" s="1">
        <v>0</v>
      </c>
      <c r="AO4978" s="1">
        <v>0</v>
      </c>
      <c r="AP4978" s="1">
        <v>0</v>
      </c>
      <c r="AQ4978" s="1">
        <v>0</v>
      </c>
      <c r="AR4978" s="1">
        <v>1795</v>
      </c>
      <c r="AS4978" s="1">
        <v>252.06144454704011</v>
      </c>
      <c r="AT4978" s="1">
        <f>Table1[[#This Row],[รวมต้นทุนค่าเดินทาง]]+Table1[[#This Row],[รวมต้นทุนค่าซ่อม]]+Table1[[#This Row],[รวมค่าเสื่อม]]</f>
        <v>3882.257198760823</v>
      </c>
      <c r="AU4978" s="1">
        <f t="shared" si="232"/>
        <v>4623.2312262414152</v>
      </c>
      <c r="AV4978" s="1" t="str" cm="1">
        <f t="array" ref="AV4978">IF(AC4978&lt;4, "เก็บ", IF(OR(AT4978 &lt; PERCENTILE(IF($AC$2:$AC$5092=AC4978, $AT$2:$AT$5092), 0.25) - 1.5 * (PERCENTILE(IF($AC$2:$AC$5092=AC4978, $AT$2:$AT$5092), 0.75) - PERCENTILE(IF($AC$2:$AC$5092=AC4978, $AT$2:$AT$5092), 0.25)), AT4978 &gt; PERCENTILE(IF($AC$2:$AC$5092=AC4978, $AT$2:$AT$5092), 0.75) + 1.5 * (PERCENTILE(IF($AC$2:$AC$5092=AC4978, $AT$2:$AT$5092), 0.75) - PERCENTILE(IF($AC$2:$AC$5092=AC4978, $AT$2:$AT$5092), 0.25))), "ตัด", "เก็บ"))</f>
        <v>เก็บ</v>
      </c>
      <c r="AW4978" s="1">
        <f t="shared" si="233"/>
        <v>4005.4952465164292</v>
      </c>
      <c r="AX4978" s="1">
        <v>2577.9546108768855</v>
      </c>
      <c r="AY4978" s="1">
        <v>1835.1957542137829</v>
      </c>
    </row>
    <row r="4979" spans="1:51" x14ac:dyDescent="0.2">
      <c r="A4979" s="3">
        <v>46150</v>
      </c>
      <c r="B4979">
        <v>46150</v>
      </c>
      <c r="C4979" t="s">
        <v>15681</v>
      </c>
      <c r="D4979" t="s">
        <v>66</v>
      </c>
      <c r="E4979" t="s">
        <v>124</v>
      </c>
      <c r="F4979" t="s">
        <v>194</v>
      </c>
      <c r="G4979" s="1">
        <v>0</v>
      </c>
      <c r="H4979" s="1">
        <v>1295</v>
      </c>
      <c r="I4979" s="1">
        <v>500</v>
      </c>
      <c r="J4979" s="1">
        <v>0</v>
      </c>
      <c r="K4979" s="1">
        <v>0</v>
      </c>
      <c r="L4979" s="1">
        <v>0</v>
      </c>
      <c r="M4979" s="1">
        <v>0</v>
      </c>
      <c r="N4979" s="1">
        <v>0</v>
      </c>
      <c r="O4979" s="1">
        <v>500</v>
      </c>
      <c r="P4979" t="s">
        <v>15682</v>
      </c>
      <c r="Q4979" s="2">
        <v>244477</v>
      </c>
      <c r="R4979" t="s">
        <v>70</v>
      </c>
      <c r="S4979">
        <v>0</v>
      </c>
      <c r="T4979" t="s">
        <v>71</v>
      </c>
      <c r="U4979" t="s">
        <v>161</v>
      </c>
      <c r="V4979" s="1">
        <v>0</v>
      </c>
      <c r="W4979" s="1">
        <v>0</v>
      </c>
      <c r="X4979" s="1">
        <v>0</v>
      </c>
      <c r="AA4979" t="s">
        <v>58</v>
      </c>
      <c r="AB4979" s="1">
        <v>0</v>
      </c>
      <c r="AC4979" s="4">
        <f>IF(ISNUMBER(MATCH(AD4979, $AD$2:AD4978, 0)), INDEX($AC$2:AC4978, MATCH(AD4979, $AD$2:AD4978, 0)), MAX($AC$2:AC4978)+1)</f>
        <v>9</v>
      </c>
      <c r="AD4979" t="str">
        <f t="shared" si="234"/>
        <v>เชียงใหม่-พุทธมณฑลสาย 2</v>
      </c>
      <c r="AE4979" t="s">
        <v>73</v>
      </c>
      <c r="AF4979" s="1">
        <v>0</v>
      </c>
      <c r="AG4979" s="1">
        <v>0</v>
      </c>
      <c r="AH4979" s="1">
        <v>0</v>
      </c>
      <c r="AI4979" t="s">
        <v>15683</v>
      </c>
      <c r="AJ4979" s="1">
        <v>1</v>
      </c>
      <c r="AK4979" s="1">
        <v>720</v>
      </c>
      <c r="AL4979" s="1">
        <v>720</v>
      </c>
      <c r="AM4979" s="1">
        <v>1</v>
      </c>
      <c r="AN4979" s="1">
        <v>0</v>
      </c>
      <c r="AO4979" s="1">
        <v>0</v>
      </c>
      <c r="AP4979" s="1">
        <v>0</v>
      </c>
      <c r="AQ4979" s="1">
        <v>0</v>
      </c>
      <c r="AR4979" s="1">
        <v>1795</v>
      </c>
      <c r="AS4979" s="1">
        <v>577.00833333333333</v>
      </c>
      <c r="AT4979" s="1">
        <f>Table1[[#This Row],[รวมต้นทุนค่าเดินทาง]]+Table1[[#This Row],[รวมต้นทุนค่าซ่อม]]+Table1[[#This Row],[รวมค่าเสื่อม]]</f>
        <v>4078.2607561269756</v>
      </c>
      <c r="AU4979" s="1">
        <f t="shared" si="232"/>
        <v>4623.2312262414152</v>
      </c>
      <c r="AV4979" s="1" t="str" cm="1">
        <f t="array" ref="AV4979">IF(AC4979&lt;4, "เก็บ", IF(OR(AT4979 &lt; PERCENTILE(IF($AC$2:$AC$5092=AC4979, $AT$2:$AT$5092), 0.25) - 1.5 * (PERCENTILE(IF($AC$2:$AC$5092=AC4979, $AT$2:$AT$5092), 0.75) - PERCENTILE(IF($AC$2:$AC$5092=AC4979, $AT$2:$AT$5092), 0.25)), AT4979 &gt; PERCENTILE(IF($AC$2:$AC$5092=AC4979, $AT$2:$AT$5092), 0.75) + 1.5 * (PERCENTILE(IF($AC$2:$AC$5092=AC4979, $AT$2:$AT$5092), 0.75) - PERCENTILE(IF($AC$2:$AC$5092=AC4979, $AT$2:$AT$5092), 0.25))), "ตัด", "เก็บ"))</f>
        <v>เก็บ</v>
      </c>
      <c r="AW4979" s="1">
        <f t="shared" si="233"/>
        <v>4005.4952465164292</v>
      </c>
      <c r="AX4979" s="1">
        <v>2577.9546108768855</v>
      </c>
      <c r="AY4979" s="1">
        <v>1706.2524227936424</v>
      </c>
    </row>
    <row r="4980" spans="1:51" x14ac:dyDescent="0.2">
      <c r="A4980" s="3">
        <v>46150</v>
      </c>
      <c r="B4980">
        <v>46150</v>
      </c>
      <c r="C4980" t="s">
        <v>15684</v>
      </c>
      <c r="D4980" t="s">
        <v>51</v>
      </c>
      <c r="E4980" t="s">
        <v>61</v>
      </c>
      <c r="F4980" t="s">
        <v>1289</v>
      </c>
      <c r="G4980" s="1">
        <v>3100</v>
      </c>
      <c r="H4980" s="1">
        <v>5847</v>
      </c>
      <c r="I4980" s="1">
        <v>1900</v>
      </c>
      <c r="J4980" s="1">
        <v>0</v>
      </c>
      <c r="K4980" s="1">
        <v>0</v>
      </c>
      <c r="L4980" s="1">
        <v>0</v>
      </c>
      <c r="M4980" s="1">
        <v>0</v>
      </c>
      <c r="N4980" s="1">
        <v>0</v>
      </c>
      <c r="O4980" s="1">
        <v>5000</v>
      </c>
      <c r="P4980" t="s">
        <v>15685</v>
      </c>
      <c r="Q4980" s="2">
        <v>244477</v>
      </c>
      <c r="R4980" t="s">
        <v>55</v>
      </c>
      <c r="S4980">
        <v>0</v>
      </c>
      <c r="T4980" t="s">
        <v>56</v>
      </c>
      <c r="U4980" t="s">
        <v>57</v>
      </c>
      <c r="V4980" s="1">
        <v>2500</v>
      </c>
      <c r="W4980" s="1">
        <v>0</v>
      </c>
      <c r="X4980" s="1">
        <v>0</v>
      </c>
      <c r="AA4980" t="s">
        <v>58</v>
      </c>
      <c r="AB4980" s="1">
        <v>0</v>
      </c>
      <c r="AC4980" s="4">
        <f>IF(ISNUMBER(MATCH(AD4980, $AD$2:AD4979, 0)), INDEX($AC$2:AC4979, MATCH(AD4980, $AD$2:AD4979, 0)), MAX($AC$2:AC4979)+1)</f>
        <v>1</v>
      </c>
      <c r="AD4980" t="str">
        <f t="shared" si="234"/>
        <v>ท่าลี่-กองลอย</v>
      </c>
      <c r="AE4980" t="s">
        <v>55</v>
      </c>
      <c r="AF4980" s="1">
        <v>0</v>
      </c>
      <c r="AG4980" s="1">
        <v>0</v>
      </c>
      <c r="AH4980" s="1">
        <v>0</v>
      </c>
      <c r="AI4980" t="s">
        <v>15686</v>
      </c>
      <c r="AJ4980" s="1">
        <v>1</v>
      </c>
      <c r="AK4980" s="1">
        <v>0</v>
      </c>
      <c r="AL4980" s="1">
        <v>0</v>
      </c>
      <c r="AM4980" s="1">
        <v>0</v>
      </c>
      <c r="AN4980" s="1">
        <v>0</v>
      </c>
      <c r="AO4980" s="1">
        <v>0</v>
      </c>
      <c r="AP4980" s="1">
        <v>0</v>
      </c>
      <c r="AQ4980" s="1">
        <v>0</v>
      </c>
      <c r="AR4980" s="1">
        <v>13347</v>
      </c>
      <c r="AS4980" s="1">
        <v>27.174852941176471</v>
      </c>
      <c r="AT4980" s="1">
        <f>Table1[[#This Row],[รวมต้นทุนค่าเดินทาง]]+Table1[[#This Row],[รวมต้นทุนค่าซ่อม]]+Table1[[#This Row],[รวมค่าเสื่อม]]</f>
        <v>14876.578699095022</v>
      </c>
      <c r="AU4980" s="1">
        <f t="shared" si="232"/>
        <v>13953.293816562818</v>
      </c>
      <c r="AV4980" s="1" t="str" cm="1">
        <f t="array" ref="AV4980">IF(AC4980&lt;4, "เก็บ", IF(OR(AT4980 &lt; PERCENTILE(IF($AC$2:$AC$5092=AC4980, $AT$2:$AT$5092), 0.25) - 1.5 * (PERCENTILE(IF($AC$2:$AC$5092=AC4980, $AT$2:$AT$5092), 0.75) - PERCENTILE(IF($AC$2:$AC$5092=AC4980, $AT$2:$AT$5092), 0.25)), AT4980 &gt; PERCENTILE(IF($AC$2:$AC$5092=AC4980, $AT$2:$AT$5092), 0.75) + 1.5 * (PERCENTILE(IF($AC$2:$AC$5092=AC4980, $AT$2:$AT$5092), 0.75) - PERCENTILE(IF($AC$2:$AC$5092=AC4980, $AT$2:$AT$5092), 0.25))), "ตัด", "เก็บ"))</f>
        <v>เก็บ</v>
      </c>
      <c r="AW4980" s="1">
        <f t="shared" si="233"/>
        <v>13953.293816562818</v>
      </c>
      <c r="AX4980" s="1">
        <v>14426.372718098486</v>
      </c>
      <c r="AY4980" s="1">
        <v>1502.4038461538462</v>
      </c>
    </row>
    <row r="4981" spans="1:51" x14ac:dyDescent="0.2">
      <c r="A4981" s="3">
        <v>46150</v>
      </c>
      <c r="B4981">
        <v>46150</v>
      </c>
      <c r="C4981" t="s">
        <v>15687</v>
      </c>
      <c r="D4981" t="s">
        <v>51</v>
      </c>
      <c r="E4981" t="s">
        <v>61</v>
      </c>
      <c r="F4981" t="s">
        <v>2488</v>
      </c>
      <c r="G4981" s="1">
        <v>3100</v>
      </c>
      <c r="H4981" s="1">
        <v>6898</v>
      </c>
      <c r="I4981" s="1">
        <v>1900</v>
      </c>
      <c r="J4981" s="1">
        <v>0</v>
      </c>
      <c r="K4981" s="1">
        <v>0</v>
      </c>
      <c r="L4981" s="1">
        <v>0</v>
      </c>
      <c r="M4981" s="1">
        <v>0</v>
      </c>
      <c r="N4981" s="1">
        <v>0</v>
      </c>
      <c r="O4981" s="1">
        <v>5000</v>
      </c>
      <c r="P4981" t="s">
        <v>15688</v>
      </c>
      <c r="Q4981" s="2">
        <v>244477</v>
      </c>
      <c r="R4981" t="s">
        <v>55</v>
      </c>
      <c r="S4981">
        <v>0</v>
      </c>
      <c r="T4981" t="s">
        <v>56</v>
      </c>
      <c r="U4981" t="s">
        <v>57</v>
      </c>
      <c r="V4981" s="1">
        <v>4858</v>
      </c>
      <c r="W4981" s="1">
        <v>0</v>
      </c>
      <c r="X4981" s="1">
        <v>0</v>
      </c>
      <c r="AA4981" t="s">
        <v>58</v>
      </c>
      <c r="AB4981" s="1">
        <v>0</v>
      </c>
      <c r="AC4981" s="4">
        <f>IF(ISNUMBER(MATCH(AD4981, $AD$2:AD4980, 0)), INDEX($AC$2:AC4980, MATCH(AD4981, $AD$2:AD4980, 0)), MAX($AC$2:AC4980)+1)</f>
        <v>1</v>
      </c>
      <c r="AD4981" t="str">
        <f t="shared" si="234"/>
        <v>ท่าลี่-กองลอย</v>
      </c>
      <c r="AE4981" t="s">
        <v>55</v>
      </c>
      <c r="AF4981" s="1">
        <v>0</v>
      </c>
      <c r="AG4981" s="1">
        <v>0</v>
      </c>
      <c r="AH4981" s="1">
        <v>0</v>
      </c>
      <c r="AI4981" t="s">
        <v>15689</v>
      </c>
      <c r="AJ4981" s="1">
        <v>1</v>
      </c>
      <c r="AK4981" s="1">
        <v>0</v>
      </c>
      <c r="AL4981" s="1">
        <v>0</v>
      </c>
      <c r="AM4981" s="1">
        <v>0</v>
      </c>
      <c r="AN4981" s="1">
        <v>0</v>
      </c>
      <c r="AO4981" s="1">
        <v>0</v>
      </c>
      <c r="AP4981" s="1">
        <v>0</v>
      </c>
      <c r="AQ4981" s="1">
        <v>0</v>
      </c>
      <c r="AR4981" s="1">
        <v>16756</v>
      </c>
      <c r="AS4981" s="1">
        <v>16.814285714285713</v>
      </c>
      <c r="AT4981" s="1">
        <f>Table1[[#This Row],[รวมต้นทุนค่าเดินทาง]]+Table1[[#This Row],[รวมต้นทุนค่าซ่อม]]+Table1[[#This Row],[รวมค่าเสื่อม]]</f>
        <v>18275.218131868132</v>
      </c>
      <c r="AU4981" s="1">
        <f t="shared" si="232"/>
        <v>13953.293816562818</v>
      </c>
      <c r="AV4981" s="1" t="str" cm="1">
        <f t="array" ref="AV4981">IF(AC4981&lt;4, "เก็บ", IF(OR(AT4981 &lt; PERCENTILE(IF($AC$2:$AC$5092=AC4981, $AT$2:$AT$5092), 0.25) - 1.5 * (PERCENTILE(IF($AC$2:$AC$5092=AC4981, $AT$2:$AT$5092), 0.75) - PERCENTILE(IF($AC$2:$AC$5092=AC4981, $AT$2:$AT$5092), 0.25)), AT4981 &gt; PERCENTILE(IF($AC$2:$AC$5092=AC4981, $AT$2:$AT$5092), 0.75) + 1.5 * (PERCENTILE(IF($AC$2:$AC$5092=AC4981, $AT$2:$AT$5092), 0.75) - PERCENTILE(IF($AC$2:$AC$5092=AC4981, $AT$2:$AT$5092), 0.25))), "ตัด", "เก็บ"))</f>
        <v>เก็บ</v>
      </c>
      <c r="AW4981" s="1">
        <f t="shared" si="233"/>
        <v>13953.293816562818</v>
      </c>
      <c r="AX4981" s="1">
        <v>14426.372718098486</v>
      </c>
      <c r="AY4981" s="1">
        <v>1502.4038461538462</v>
      </c>
    </row>
    <row r="4982" spans="1:51" x14ac:dyDescent="0.2">
      <c r="A4982" s="3">
        <v>46150</v>
      </c>
      <c r="B4982">
        <v>46150</v>
      </c>
      <c r="C4982" t="s">
        <v>15690</v>
      </c>
      <c r="D4982" t="s">
        <v>51</v>
      </c>
      <c r="E4982" t="s">
        <v>61</v>
      </c>
      <c r="F4982" t="s">
        <v>228</v>
      </c>
      <c r="G4982" s="1">
        <v>3100</v>
      </c>
      <c r="H4982" s="1">
        <v>5847</v>
      </c>
      <c r="I4982" s="1">
        <v>1900</v>
      </c>
      <c r="J4982" s="1">
        <v>0</v>
      </c>
      <c r="K4982" s="1">
        <v>0</v>
      </c>
      <c r="L4982" s="1">
        <v>0</v>
      </c>
      <c r="M4982" s="1">
        <v>0</v>
      </c>
      <c r="N4982" s="1">
        <v>0</v>
      </c>
      <c r="O4982" s="1">
        <v>5000</v>
      </c>
      <c r="P4982" t="s">
        <v>15691</v>
      </c>
      <c r="Q4982" s="2">
        <v>244477</v>
      </c>
      <c r="R4982" t="s">
        <v>55</v>
      </c>
      <c r="S4982">
        <v>0</v>
      </c>
      <c r="T4982" t="s">
        <v>56</v>
      </c>
      <c r="U4982" t="s">
        <v>57</v>
      </c>
      <c r="V4982" s="1">
        <v>2500</v>
      </c>
      <c r="W4982" s="1">
        <v>0</v>
      </c>
      <c r="X4982" s="1">
        <v>0</v>
      </c>
      <c r="AA4982" t="s">
        <v>58</v>
      </c>
      <c r="AB4982" s="1">
        <v>0</v>
      </c>
      <c r="AC4982" s="4">
        <f>IF(ISNUMBER(MATCH(AD4982, $AD$2:AD4981, 0)), INDEX($AC$2:AC4981, MATCH(AD4982, $AD$2:AD4981, 0)), MAX($AC$2:AC4981)+1)</f>
        <v>1</v>
      </c>
      <c r="AD4982" t="str">
        <f t="shared" si="234"/>
        <v>ท่าลี่-กองลอย</v>
      </c>
      <c r="AE4982" t="s">
        <v>55</v>
      </c>
      <c r="AF4982" s="1">
        <v>0</v>
      </c>
      <c r="AG4982" s="1">
        <v>0</v>
      </c>
      <c r="AH4982" s="1">
        <v>0</v>
      </c>
      <c r="AI4982" t="s">
        <v>15692</v>
      </c>
      <c r="AJ4982" s="1">
        <v>1</v>
      </c>
      <c r="AK4982" s="1">
        <v>0</v>
      </c>
      <c r="AL4982" s="1">
        <v>0</v>
      </c>
      <c r="AM4982" s="1">
        <v>0</v>
      </c>
      <c r="AN4982" s="1">
        <v>0</v>
      </c>
      <c r="AO4982" s="1">
        <v>0</v>
      </c>
      <c r="AP4982" s="1">
        <v>0</v>
      </c>
      <c r="AQ4982" s="1">
        <v>0</v>
      </c>
      <c r="AR4982" s="1">
        <v>13347</v>
      </c>
      <c r="AS4982" s="1">
        <v>18.107692307692307</v>
      </c>
      <c r="AT4982" s="1">
        <f>Table1[[#This Row],[รวมต้นทุนค่าเดินทาง]]+Table1[[#This Row],[รวมต้นทุนค่าซ่อม]]+Table1[[#This Row],[รวมค่าเสื่อม]]</f>
        <v>15421.028744939271</v>
      </c>
      <c r="AU4982" s="1">
        <f t="shared" si="232"/>
        <v>13953.293816562818</v>
      </c>
      <c r="AV4982" s="1" t="str" cm="1">
        <f t="array" ref="AV4982">IF(AC4982&lt;4, "เก็บ", IF(OR(AT4982 &lt; PERCENTILE(IF($AC$2:$AC$5092=AC4982, $AT$2:$AT$5092), 0.25) - 1.5 * (PERCENTILE(IF($AC$2:$AC$5092=AC4982, $AT$2:$AT$5092), 0.75) - PERCENTILE(IF($AC$2:$AC$5092=AC4982, $AT$2:$AT$5092), 0.25)), AT4982 &gt; PERCENTILE(IF($AC$2:$AC$5092=AC4982, $AT$2:$AT$5092), 0.75) + 1.5 * (PERCENTILE(IF($AC$2:$AC$5092=AC4982, $AT$2:$AT$5092), 0.75) - PERCENTILE(IF($AC$2:$AC$5092=AC4982, $AT$2:$AT$5092), 0.25))), "ตัด", "เก็บ"))</f>
        <v>เก็บ</v>
      </c>
      <c r="AW4982" s="1">
        <f t="shared" si="233"/>
        <v>13953.293816562818</v>
      </c>
      <c r="AX4982" s="1">
        <v>14426.372718098486</v>
      </c>
      <c r="AY4982" s="1">
        <v>2055.9210526315787</v>
      </c>
    </row>
    <row r="4983" spans="1:51" x14ac:dyDescent="0.2">
      <c r="A4983" s="3">
        <v>46150</v>
      </c>
      <c r="B4983">
        <v>46150</v>
      </c>
      <c r="C4983" t="s">
        <v>15693</v>
      </c>
      <c r="D4983" t="s">
        <v>66</v>
      </c>
      <c r="E4983" t="s">
        <v>184</v>
      </c>
      <c r="F4983" t="s">
        <v>185</v>
      </c>
      <c r="G4983" s="1">
        <v>545</v>
      </c>
      <c r="H4983" s="1">
        <v>0</v>
      </c>
      <c r="I4983" s="1">
        <v>0</v>
      </c>
      <c r="J4983" s="1">
        <v>0</v>
      </c>
      <c r="K4983" s="1">
        <v>0</v>
      </c>
      <c r="L4983" s="1">
        <v>0</v>
      </c>
      <c r="M4983" s="1">
        <v>0</v>
      </c>
      <c r="N4983" s="1">
        <v>0</v>
      </c>
      <c r="O4983" s="1">
        <v>545</v>
      </c>
      <c r="P4983" t="s">
        <v>15694</v>
      </c>
      <c r="Q4983" s="2">
        <v>244478</v>
      </c>
      <c r="R4983" t="s">
        <v>55</v>
      </c>
      <c r="S4983">
        <v>0</v>
      </c>
      <c r="T4983" t="s">
        <v>254</v>
      </c>
      <c r="U4983" t="s">
        <v>71</v>
      </c>
      <c r="V4983" s="1">
        <v>0</v>
      </c>
      <c r="W4983" s="1">
        <v>769</v>
      </c>
      <c r="X4983" s="1">
        <v>0</v>
      </c>
      <c r="Y4983" t="s">
        <v>254</v>
      </c>
      <c r="Z4983" t="s">
        <v>71</v>
      </c>
      <c r="AA4983" t="s">
        <v>15695</v>
      </c>
      <c r="AB4983" s="1">
        <v>0</v>
      </c>
      <c r="AC4983" s="4">
        <f>IF(ISNUMBER(MATCH(AD4983, $AD$2:AD4982, 0)), INDEX($AC$2:AC4982, MATCH(AD4983, $AD$2:AD4982, 0)), MAX($AC$2:AC4982)+1)</f>
        <v>56</v>
      </c>
      <c r="AD4983" t="str">
        <f t="shared" si="234"/>
        <v>ลำปาง-เชียงใหม่</v>
      </c>
      <c r="AE4983" t="s">
        <v>55</v>
      </c>
      <c r="AF4983" s="1">
        <v>0</v>
      </c>
      <c r="AG4983" s="1">
        <v>0</v>
      </c>
      <c r="AH4983" s="1">
        <v>0</v>
      </c>
      <c r="AI4983" t="s">
        <v>15696</v>
      </c>
      <c r="AJ4983" s="1">
        <v>1</v>
      </c>
      <c r="AK4983" s="1">
        <v>0</v>
      </c>
      <c r="AL4983" s="1">
        <v>0</v>
      </c>
      <c r="AM4983" s="1">
        <v>0</v>
      </c>
      <c r="AN4983" s="1">
        <v>0</v>
      </c>
      <c r="AO4983" s="1">
        <v>0</v>
      </c>
      <c r="AP4983" s="1">
        <v>0</v>
      </c>
      <c r="AQ4983" s="1">
        <v>0</v>
      </c>
      <c r="AR4983" s="1">
        <v>1314</v>
      </c>
      <c r="AS4983" s="1">
        <v>435.91490740740738</v>
      </c>
      <c r="AT4983" s="1">
        <f>Table1[[#This Row],[รวมต้นทุนค่าเดินทาง]]+Table1[[#This Row],[รวมต้นทุนค่าซ่อม]]+Table1[[#This Row],[รวมค่าเสื่อม]]</f>
        <v>3262.0116816009559</v>
      </c>
      <c r="AU4983" s="1">
        <f t="shared" si="232"/>
        <v>3369.8545412756666</v>
      </c>
      <c r="AV4983" s="1" t="str" cm="1">
        <f t="array" ref="AV4983">IF(AC4983&lt;4, "เก็บ", IF(OR(AT4983 &lt; PERCENTILE(IF($AC$2:$AC$5092=AC4983, $AT$2:$AT$5092), 0.25) - 1.5 * (PERCENTILE(IF($AC$2:$AC$5092=AC4983, $AT$2:$AT$5092), 0.75) - PERCENTILE(IF($AC$2:$AC$5092=AC4983, $AT$2:$AT$5092), 0.25)), AT4983 &gt; PERCENTILE(IF($AC$2:$AC$5092=AC4983, $AT$2:$AT$5092), 0.75) + 1.5 * (PERCENTILE(IF($AC$2:$AC$5092=AC4983, $AT$2:$AT$5092), 0.75) - PERCENTILE(IF($AC$2:$AC$5092=AC4983, $AT$2:$AT$5092), 0.25))), "ตัด", "เก็บ"))</f>
        <v>เก็บ</v>
      </c>
      <c r="AW4983" s="1">
        <f t="shared" si="233"/>
        <v>2695.6144950490857</v>
      </c>
      <c r="AX4983" s="1">
        <v>2144.9959546277146</v>
      </c>
      <c r="AY4983" s="1">
        <v>1512.0967741935483</v>
      </c>
    </row>
    <row r="4984" spans="1:51" x14ac:dyDescent="0.2">
      <c r="A4984" s="3">
        <v>46150</v>
      </c>
      <c r="B4984">
        <v>46150</v>
      </c>
      <c r="C4984" t="s">
        <v>15697</v>
      </c>
      <c r="D4984" t="s">
        <v>66</v>
      </c>
      <c r="E4984" t="s">
        <v>105</v>
      </c>
      <c r="F4984" t="s">
        <v>7949</v>
      </c>
      <c r="G4984" s="1">
        <v>0</v>
      </c>
      <c r="H4984" s="1">
        <v>0</v>
      </c>
      <c r="I4984" s="1">
        <v>0</v>
      </c>
      <c r="J4984" s="1">
        <v>0</v>
      </c>
      <c r="K4984" s="1">
        <v>0</v>
      </c>
      <c r="L4984" s="1">
        <v>0</v>
      </c>
      <c r="M4984" s="1">
        <v>0</v>
      </c>
      <c r="N4984" s="1">
        <v>891</v>
      </c>
      <c r="O4984" s="1">
        <v>891</v>
      </c>
      <c r="P4984" t="s">
        <v>15698</v>
      </c>
      <c r="Q4984" s="2">
        <v>244477</v>
      </c>
      <c r="R4984" t="s">
        <v>55</v>
      </c>
      <c r="S4984">
        <v>0</v>
      </c>
      <c r="T4984" t="s">
        <v>87</v>
      </c>
      <c r="U4984" t="s">
        <v>71</v>
      </c>
      <c r="V4984" s="1">
        <v>0</v>
      </c>
      <c r="W4984" s="1">
        <v>810</v>
      </c>
      <c r="X4984" s="1">
        <v>0</v>
      </c>
      <c r="Y4984" t="s">
        <v>108</v>
      </c>
      <c r="Z4984" t="s">
        <v>71</v>
      </c>
      <c r="AA4984" t="s">
        <v>612</v>
      </c>
      <c r="AB4984" s="1">
        <v>0</v>
      </c>
      <c r="AC4984" s="4">
        <f>IF(ISNUMBER(MATCH(AD4984, $AD$2:AD4983, 0)), INDEX($AC$2:AC4983, MATCH(AD4984, $AD$2:AD4983, 0)), MAX($AC$2:AC4983)+1)</f>
        <v>6</v>
      </c>
      <c r="AD4984" t="str">
        <f t="shared" si="234"/>
        <v>เชียงราย-เชียงใหม่</v>
      </c>
      <c r="AE4984" t="s">
        <v>55</v>
      </c>
      <c r="AF4984" s="1">
        <v>0</v>
      </c>
      <c r="AG4984" s="1">
        <v>0</v>
      </c>
      <c r="AH4984" s="1">
        <v>0</v>
      </c>
      <c r="AI4984" t="s">
        <v>15699</v>
      </c>
      <c r="AJ4984" s="1">
        <v>1</v>
      </c>
      <c r="AK4984" s="1">
        <v>0</v>
      </c>
      <c r="AL4984" s="1">
        <v>0</v>
      </c>
      <c r="AM4984" s="1">
        <v>0</v>
      </c>
      <c r="AN4984" s="1">
        <v>0</v>
      </c>
      <c r="AO4984" s="1">
        <v>0</v>
      </c>
      <c r="AP4984" s="1">
        <v>0</v>
      </c>
      <c r="AQ4984" s="1">
        <v>0</v>
      </c>
      <c r="AR4984" s="1">
        <v>1701</v>
      </c>
      <c r="AS4984" s="1">
        <v>421.00372549019602</v>
      </c>
      <c r="AT4984" s="1">
        <f>Table1[[#This Row],[รวมต้นทุนค่าเดินทาง]]+Table1[[#This Row],[รวมต้นทุนค่าซ่อม]]+Table1[[#This Row],[รวมค่าเสื่อม]]</f>
        <v>3020.2073183045673</v>
      </c>
      <c r="AU4984" s="1">
        <f t="shared" si="232"/>
        <v>4428.3346813776061</v>
      </c>
      <c r="AV4984" s="1" t="str" cm="1">
        <f t="array" ref="AV4984">IF(AC4984&lt;4, "เก็บ", IF(OR(AT4984 &lt; PERCENTILE(IF($AC$2:$AC$5092=AC4984, $AT$2:$AT$5092), 0.25) - 1.5 * (PERCENTILE(IF($AC$2:$AC$5092=AC4984, $AT$2:$AT$5092), 0.75) - PERCENTILE(IF($AC$2:$AC$5092=AC4984, $AT$2:$AT$5092), 0.25)), AT4984 &gt; PERCENTILE(IF($AC$2:$AC$5092=AC4984, $AT$2:$AT$5092), 0.75) + 1.5 * (PERCENTILE(IF($AC$2:$AC$5092=AC4984, $AT$2:$AT$5092), 0.75) - PERCENTILE(IF($AC$2:$AC$5092=AC4984, $AT$2:$AT$5092), 0.25))), "ตัด", "เก็บ"))</f>
        <v>เก็บ</v>
      </c>
      <c r="AW4984" s="1">
        <f t="shared" si="233"/>
        <v>3873.7679454274344</v>
      </c>
      <c r="AX4984" s="1">
        <v>2781.4385174989698</v>
      </c>
      <c r="AY4984" s="1">
        <v>898.20359281437129</v>
      </c>
    </row>
    <row r="4985" spans="1:51" x14ac:dyDescent="0.2">
      <c r="A4985" s="3">
        <v>46151</v>
      </c>
      <c r="B4985">
        <v>46151</v>
      </c>
      <c r="C4985" t="s">
        <v>15700</v>
      </c>
      <c r="D4985" t="s">
        <v>66</v>
      </c>
      <c r="E4985" t="s">
        <v>184</v>
      </c>
      <c r="F4985" t="s">
        <v>520</v>
      </c>
      <c r="G4985" s="1">
        <v>769</v>
      </c>
      <c r="H4985" s="1">
        <v>0</v>
      </c>
      <c r="I4985" s="1">
        <v>0</v>
      </c>
      <c r="J4985" s="1">
        <v>0</v>
      </c>
      <c r="K4985" s="1">
        <v>0</v>
      </c>
      <c r="L4985" s="1">
        <v>0</v>
      </c>
      <c r="M4985" s="1">
        <v>0</v>
      </c>
      <c r="N4985" s="1">
        <v>0</v>
      </c>
      <c r="O4985" s="1">
        <v>769</v>
      </c>
      <c r="P4985" t="s">
        <v>15701</v>
      </c>
      <c r="Q4985" s="2">
        <v>244478</v>
      </c>
      <c r="R4985" t="s">
        <v>55</v>
      </c>
      <c r="S4985">
        <v>0</v>
      </c>
      <c r="T4985" t="s">
        <v>254</v>
      </c>
      <c r="U4985" t="s">
        <v>71</v>
      </c>
      <c r="V4985" s="1">
        <v>0</v>
      </c>
      <c r="W4985" s="1">
        <v>769</v>
      </c>
      <c r="X4985" s="1">
        <v>0</v>
      </c>
      <c r="Y4985" t="s">
        <v>254</v>
      </c>
      <c r="Z4985" t="s">
        <v>71</v>
      </c>
      <c r="AA4985" t="s">
        <v>15702</v>
      </c>
      <c r="AB4985" s="1">
        <v>0</v>
      </c>
      <c r="AC4985" s="4">
        <f>IF(ISNUMBER(MATCH(AD4985, $AD$2:AD4984, 0)), INDEX($AC$2:AC4984, MATCH(AD4985, $AD$2:AD4984, 0)), MAX($AC$2:AC4984)+1)</f>
        <v>56</v>
      </c>
      <c r="AD4985" t="str">
        <f t="shared" si="234"/>
        <v>ลำปาง-เชียงใหม่</v>
      </c>
      <c r="AE4985" t="s">
        <v>55</v>
      </c>
      <c r="AF4985" s="1">
        <v>0</v>
      </c>
      <c r="AG4985" s="1">
        <v>0</v>
      </c>
      <c r="AH4985" s="1">
        <v>0</v>
      </c>
      <c r="AI4985" t="s">
        <v>15703</v>
      </c>
      <c r="AJ4985" s="1">
        <v>1</v>
      </c>
      <c r="AK4985" s="1">
        <v>0</v>
      </c>
      <c r="AL4985" s="1">
        <v>0</v>
      </c>
      <c r="AM4985" s="1">
        <v>0</v>
      </c>
      <c r="AN4985" s="1">
        <v>0</v>
      </c>
      <c r="AO4985" s="1">
        <v>0</v>
      </c>
      <c r="AP4985" s="1">
        <v>0</v>
      </c>
      <c r="AQ4985" s="1">
        <v>0</v>
      </c>
      <c r="AR4985" s="1">
        <v>1538</v>
      </c>
      <c r="AS4985" s="1">
        <v>270.69384615384615</v>
      </c>
      <c r="AT4985" s="1">
        <f>Table1[[#This Row],[รวมต้นทุนค่าเดินทาง]]+Table1[[#This Row],[รวมต้นทุนค่าซ่อม]]+Table1[[#This Row],[รวมค่าเสื่อม]]</f>
        <v>3288.9570040485833</v>
      </c>
      <c r="AU4985" s="1">
        <f t="shared" si="232"/>
        <v>3369.8545412756666</v>
      </c>
      <c r="AV4985" s="1" t="str" cm="1">
        <f t="array" ref="AV4985">IF(AC4985&lt;4, "เก็บ", IF(OR(AT4985 &lt; PERCENTILE(IF($AC$2:$AC$5092=AC4985, $AT$2:$AT$5092), 0.25) - 1.5 * (PERCENTILE(IF($AC$2:$AC$5092=AC4985, $AT$2:$AT$5092), 0.75) - PERCENTILE(IF($AC$2:$AC$5092=AC4985, $AT$2:$AT$5092), 0.25)), AT4985 &gt; PERCENTILE(IF($AC$2:$AC$5092=AC4985, $AT$2:$AT$5092), 0.75) + 1.5 * (PERCENTILE(IF($AC$2:$AC$5092=AC4985, $AT$2:$AT$5092), 0.75) - PERCENTILE(IF($AC$2:$AC$5092=AC4985, $AT$2:$AT$5092), 0.25))), "ตัด", "เก็บ"))</f>
        <v>เก็บ</v>
      </c>
      <c r="AW4985" s="1">
        <f t="shared" si="233"/>
        <v>2695.6144950490857</v>
      </c>
      <c r="AX4985" s="1">
        <v>2144.9959546277146</v>
      </c>
      <c r="AY4985" s="1">
        <v>1480.2631578947369</v>
      </c>
    </row>
    <row r="4986" spans="1:51" x14ac:dyDescent="0.2">
      <c r="A4986" s="3">
        <v>46151</v>
      </c>
      <c r="B4986">
        <v>46151</v>
      </c>
      <c r="C4986" t="s">
        <v>15704</v>
      </c>
      <c r="D4986" t="s">
        <v>66</v>
      </c>
      <c r="E4986" t="s">
        <v>184</v>
      </c>
      <c r="F4986" t="s">
        <v>1072</v>
      </c>
      <c r="G4986" s="1">
        <v>1432</v>
      </c>
      <c r="H4986" s="1">
        <v>0</v>
      </c>
      <c r="I4986" s="1">
        <v>0</v>
      </c>
      <c r="J4986" s="1">
        <v>0</v>
      </c>
      <c r="K4986" s="1">
        <v>0</v>
      </c>
      <c r="L4986" s="1">
        <v>0</v>
      </c>
      <c r="M4986" s="1">
        <v>0</v>
      </c>
      <c r="N4986" s="1">
        <v>545</v>
      </c>
      <c r="O4986" s="1">
        <v>2949</v>
      </c>
      <c r="P4986" t="s">
        <v>15705</v>
      </c>
      <c r="Q4986" s="2">
        <v>244480</v>
      </c>
      <c r="R4986" t="s">
        <v>55</v>
      </c>
      <c r="S4986">
        <v>0</v>
      </c>
      <c r="T4986" t="s">
        <v>88</v>
      </c>
      <c r="U4986" t="s">
        <v>71</v>
      </c>
      <c r="V4986" s="1">
        <v>0</v>
      </c>
      <c r="W4986" s="1">
        <v>1579</v>
      </c>
      <c r="X4986" s="1">
        <v>972</v>
      </c>
      <c r="Y4986" t="s">
        <v>88</v>
      </c>
      <c r="Z4986" t="s">
        <v>71</v>
      </c>
      <c r="AA4986" t="s">
        <v>15706</v>
      </c>
      <c r="AB4986" s="1">
        <v>0</v>
      </c>
      <c r="AC4986" s="4">
        <f>IF(ISNUMBER(MATCH(AD4986, $AD$2:AD4985, 0)), INDEX($AC$2:AC4985, MATCH(AD4986, $AD$2:AD4985, 0)), MAX($AC$2:AC4985)+1)</f>
        <v>13</v>
      </c>
      <c r="AD4986" t="str">
        <f t="shared" si="234"/>
        <v>แพร่-เชียงใหม่</v>
      </c>
      <c r="AE4986" t="s">
        <v>55</v>
      </c>
      <c r="AF4986" s="1">
        <v>0</v>
      </c>
      <c r="AG4986" s="1">
        <v>0</v>
      </c>
      <c r="AH4986" s="1">
        <v>0</v>
      </c>
      <c r="AI4986" t="s">
        <v>15707</v>
      </c>
      <c r="AJ4986" s="1">
        <v>1</v>
      </c>
      <c r="AK4986" s="1">
        <v>0</v>
      </c>
      <c r="AL4986" s="1">
        <v>0</v>
      </c>
      <c r="AM4986" s="1">
        <v>0</v>
      </c>
      <c r="AN4986" s="1">
        <v>0</v>
      </c>
      <c r="AO4986" s="1">
        <v>0</v>
      </c>
      <c r="AP4986" s="1">
        <v>0</v>
      </c>
      <c r="AQ4986" s="1">
        <v>0</v>
      </c>
      <c r="AR4986" s="1">
        <v>4528</v>
      </c>
      <c r="AS4986" s="1">
        <v>586.38787878787889</v>
      </c>
      <c r="AT4986" s="1">
        <f>Table1[[#This Row],[รวมต้นทุนค่าเดินทาง]]+Table1[[#This Row],[รวมต้นทุนค่าซ่อม]]+Table1[[#This Row],[รวมค่าเสื่อม]]</f>
        <v>6453.6735930735922</v>
      </c>
      <c r="AU4986" s="1">
        <f t="shared" si="232"/>
        <v>4592.0787429767815</v>
      </c>
      <c r="AV4986" s="1" t="str" cm="1">
        <f t="array" ref="AV4986">IF(AC4986&lt;4, "เก็บ", IF(OR(AT4986 &lt; PERCENTILE(IF($AC$2:$AC$5092=AC4986, $AT$2:$AT$5092), 0.25) - 1.5 * (PERCENTILE(IF($AC$2:$AC$5092=AC4986, $AT$2:$AT$5092), 0.75) - PERCENTILE(IF($AC$2:$AC$5092=AC4986, $AT$2:$AT$5092), 0.25)), AT4986 &gt; PERCENTILE(IF($AC$2:$AC$5092=AC4986, $AT$2:$AT$5092), 0.75) + 1.5 * (PERCENTILE(IF($AC$2:$AC$5092=AC4986, $AT$2:$AT$5092), 0.75) - PERCENTILE(IF($AC$2:$AC$5092=AC4986, $AT$2:$AT$5092), 0.25))), "ตัด", "เก็บ"))</f>
        <v>เก็บ</v>
      </c>
      <c r="AW4986" s="1">
        <f t="shared" si="233"/>
        <v>4279.7356386749952</v>
      </c>
      <c r="AX4986" s="1">
        <v>3355.5397680040655</v>
      </c>
      <c r="AY4986" s="1">
        <v>1339.2857142857142</v>
      </c>
    </row>
    <row r="4987" spans="1:51" x14ac:dyDescent="0.2">
      <c r="A4987" s="3">
        <v>46151</v>
      </c>
      <c r="B4987">
        <v>46151</v>
      </c>
      <c r="C4987" t="s">
        <v>15708</v>
      </c>
      <c r="D4987" t="s">
        <v>66</v>
      </c>
      <c r="E4987" t="s">
        <v>105</v>
      </c>
      <c r="F4987" t="s">
        <v>15178</v>
      </c>
      <c r="G4987" s="1">
        <v>0</v>
      </c>
      <c r="H4987" s="1">
        <v>0</v>
      </c>
      <c r="I4987" s="1">
        <v>0</v>
      </c>
      <c r="J4987" s="1">
        <v>0</v>
      </c>
      <c r="K4987" s="1">
        <v>0</v>
      </c>
      <c r="L4987" s="1">
        <v>0</v>
      </c>
      <c r="M4987" s="1">
        <v>0</v>
      </c>
      <c r="N4987" s="1">
        <v>0</v>
      </c>
      <c r="O4987" s="1">
        <v>0</v>
      </c>
      <c r="P4987" t="s">
        <v>15709</v>
      </c>
      <c r="Q4987" s="2">
        <v>244478</v>
      </c>
      <c r="R4987" t="s">
        <v>55</v>
      </c>
      <c r="S4987">
        <v>0</v>
      </c>
      <c r="T4987" t="s">
        <v>87</v>
      </c>
      <c r="U4987" t="s">
        <v>108</v>
      </c>
      <c r="V4987" s="1">
        <v>0</v>
      </c>
      <c r="W4987" s="1">
        <v>1700</v>
      </c>
      <c r="X4987" s="1">
        <v>0</v>
      </c>
      <c r="Y4987" t="s">
        <v>87</v>
      </c>
      <c r="Z4987" t="s">
        <v>71</v>
      </c>
      <c r="AA4987" t="s">
        <v>15710</v>
      </c>
      <c r="AB4987" s="1">
        <v>0</v>
      </c>
      <c r="AC4987" s="4">
        <f>IF(ISNUMBER(MATCH(AD4987, $AD$2:AD4986, 0)), INDEX($AC$2:AC4986, MATCH(AD4987, $AD$2:AD4986, 0)), MAX($AC$2:AC4986)+1)</f>
        <v>35</v>
      </c>
      <c r="AD4987" t="str">
        <f t="shared" si="234"/>
        <v>เชียงราย-เวียงป่าเป้า</v>
      </c>
      <c r="AE4987" t="s">
        <v>55</v>
      </c>
      <c r="AF4987" s="1">
        <v>0</v>
      </c>
      <c r="AG4987" s="1">
        <v>0</v>
      </c>
      <c r="AH4987" s="1">
        <v>0</v>
      </c>
      <c r="AI4987" t="s">
        <v>15711</v>
      </c>
      <c r="AJ4987" s="1">
        <v>1</v>
      </c>
      <c r="AK4987" s="1">
        <v>0</v>
      </c>
      <c r="AL4987" s="1">
        <v>0</v>
      </c>
      <c r="AM4987" s="1">
        <v>0</v>
      </c>
      <c r="AN4987" s="1">
        <v>0</v>
      </c>
      <c r="AO4987" s="1">
        <v>0</v>
      </c>
      <c r="AP4987" s="1">
        <v>0</v>
      </c>
      <c r="AQ4987" s="1">
        <v>0</v>
      </c>
      <c r="AR4987" s="1">
        <v>1700</v>
      </c>
      <c r="AS4987" s="1">
        <v>328.36793859649123</v>
      </c>
      <c r="AT4987" s="1">
        <f>Table1[[#This Row],[รวมต้นทุนค่าเดินทาง]]+Table1[[#This Row],[รวมต้นทุนค่าซ่อม]]+Table1[[#This Row],[รวมค่าเสื่อม]]</f>
        <v>2817.8416228070178</v>
      </c>
      <c r="AU4987" s="1">
        <f t="shared" si="232"/>
        <v>5126.5042471606366</v>
      </c>
      <c r="AV4987" s="1" t="str" cm="1">
        <f t="array" ref="AV4987">IF(AC4987&lt;4, "เก็บ", IF(OR(AT4987 &lt; PERCENTILE(IF($AC$2:$AC$5092=AC4987, $AT$2:$AT$5092), 0.25) - 1.5 * (PERCENTILE(IF($AC$2:$AC$5092=AC4987, $AT$2:$AT$5092), 0.75) - PERCENTILE(IF($AC$2:$AC$5092=AC4987, $AT$2:$AT$5092), 0.25)), AT4987 &gt; PERCENTILE(IF($AC$2:$AC$5092=AC4987, $AT$2:$AT$5092), 0.75) + 1.5 * (PERCENTILE(IF($AC$2:$AC$5092=AC4987, $AT$2:$AT$5092), 0.75) - PERCENTILE(IF($AC$2:$AC$5092=AC4987, $AT$2:$AT$5092), 0.25))), "ตัด", "เก็บ"))</f>
        <v>เก็บ</v>
      </c>
      <c r="AW4987" s="1">
        <f t="shared" si="233"/>
        <v>3073.4842944215561</v>
      </c>
      <c r="AX4987" s="1">
        <v>2121.4881565368364</v>
      </c>
      <c r="AY4987" s="1">
        <v>789.47368421052636</v>
      </c>
    </row>
    <row r="4988" spans="1:51" x14ac:dyDescent="0.2">
      <c r="A4988" s="3">
        <v>46152</v>
      </c>
      <c r="B4988">
        <v>46152</v>
      </c>
      <c r="C4988" t="s">
        <v>15712</v>
      </c>
      <c r="D4988" t="s">
        <v>66</v>
      </c>
      <c r="E4988" t="s">
        <v>184</v>
      </c>
      <c r="F4988" t="s">
        <v>1384</v>
      </c>
      <c r="G4988" s="1">
        <v>545</v>
      </c>
      <c r="H4988" s="1">
        <v>0</v>
      </c>
      <c r="I4988" s="1">
        <v>200</v>
      </c>
      <c r="J4988" s="1">
        <v>0</v>
      </c>
      <c r="K4988" s="1">
        <v>0</v>
      </c>
      <c r="L4988" s="1">
        <v>0</v>
      </c>
      <c r="M4988" s="1">
        <v>0</v>
      </c>
      <c r="N4988" s="1">
        <v>0</v>
      </c>
      <c r="O4988" s="1">
        <v>745</v>
      </c>
      <c r="P4988" t="s">
        <v>15713</v>
      </c>
      <c r="Q4988" s="2">
        <v>244479</v>
      </c>
      <c r="R4988" t="s">
        <v>55</v>
      </c>
      <c r="S4988">
        <v>0</v>
      </c>
      <c r="T4988" t="s">
        <v>71</v>
      </c>
      <c r="U4988" t="s">
        <v>71</v>
      </c>
      <c r="V4988" s="1">
        <v>0</v>
      </c>
      <c r="W4988" s="1">
        <v>769</v>
      </c>
      <c r="X4988" s="1">
        <v>0</v>
      </c>
      <c r="Y4988" t="s">
        <v>254</v>
      </c>
      <c r="Z4988" t="s">
        <v>71</v>
      </c>
      <c r="AA4988" t="s">
        <v>15714</v>
      </c>
      <c r="AB4988" s="1">
        <v>0</v>
      </c>
      <c r="AC4988" s="4">
        <f>IF(ISNUMBER(MATCH(AD4988, $AD$2:AD4987, 0)), INDEX($AC$2:AC4987, MATCH(AD4988, $AD$2:AD4987, 0)), MAX($AC$2:AC4987)+1)</f>
        <v>8</v>
      </c>
      <c r="AD4988" t="str">
        <f t="shared" si="234"/>
        <v>เชียงใหม่-เชียงใหม่</v>
      </c>
      <c r="AE4988" t="s">
        <v>55</v>
      </c>
      <c r="AF4988" s="1">
        <v>0</v>
      </c>
      <c r="AG4988" s="1">
        <v>0</v>
      </c>
      <c r="AH4988" s="1">
        <v>0</v>
      </c>
      <c r="AI4988" t="s">
        <v>15715</v>
      </c>
      <c r="AJ4988" s="1">
        <v>1</v>
      </c>
      <c r="AK4988" s="1">
        <v>0</v>
      </c>
      <c r="AL4988" s="1">
        <v>0</v>
      </c>
      <c r="AM4988" s="1">
        <v>0</v>
      </c>
      <c r="AN4988" s="1">
        <v>0</v>
      </c>
      <c r="AO4988" s="1">
        <v>0</v>
      </c>
      <c r="AP4988" s="1">
        <v>0</v>
      </c>
      <c r="AQ4988" s="1">
        <v>0</v>
      </c>
      <c r="AR4988" s="1">
        <v>1514</v>
      </c>
      <c r="AS4988" s="1">
        <v>334.40446428571431</v>
      </c>
      <c r="AT4988" s="1">
        <f>Table1[[#This Row],[รวมต้นทุนค่าเดินทาง]]+Table1[[#This Row],[รวมต้นทุนค่าซ่อม]]+Table1[[#This Row],[รวมค่าเสื่อม]]</f>
        <v>3001.0683987119437</v>
      </c>
      <c r="AU4988" s="1">
        <f t="shared" si="232"/>
        <v>4522.7040635974936</v>
      </c>
      <c r="AV4988" s="1" t="str" cm="1">
        <f t="array" ref="AV4988">IF(AC4988&lt;4, "เก็บ", IF(OR(AT4988 &lt; PERCENTILE(IF($AC$2:$AC$5092=AC4988, $AT$2:$AT$5092), 0.25) - 1.5 * (PERCENTILE(IF($AC$2:$AC$5092=AC4988, $AT$2:$AT$5092), 0.75) - PERCENTILE(IF($AC$2:$AC$5092=AC4988, $AT$2:$AT$5092), 0.25)), AT4988 &gt; PERCENTILE(IF($AC$2:$AC$5092=AC4988, $AT$2:$AT$5092), 0.75) + 1.5 * (PERCENTILE(IF($AC$2:$AC$5092=AC4988, $AT$2:$AT$5092), 0.75) - PERCENTILE(IF($AC$2:$AC$5092=AC4988, $AT$2:$AT$5092), 0.25))), "ตัด", "เก็บ"))</f>
        <v>เก็บ</v>
      </c>
      <c r="AW4988" s="1">
        <f t="shared" si="233"/>
        <v>3452.8591376901491</v>
      </c>
      <c r="AX4988" s="1">
        <v>2563.5734635866706</v>
      </c>
      <c r="AY4988" s="1">
        <v>1152.6639344262296</v>
      </c>
    </row>
    <row r="4989" spans="1:51" x14ac:dyDescent="0.2">
      <c r="A4989" s="3">
        <v>46152</v>
      </c>
      <c r="B4989">
        <v>46152</v>
      </c>
      <c r="C4989" t="s">
        <v>15716</v>
      </c>
      <c r="D4989" t="s">
        <v>66</v>
      </c>
      <c r="E4989" t="s">
        <v>148</v>
      </c>
      <c r="F4989" t="s">
        <v>215</v>
      </c>
      <c r="G4989" s="1">
        <v>0</v>
      </c>
      <c r="H4989" s="1">
        <v>0</v>
      </c>
      <c r="I4989" s="1">
        <v>0</v>
      </c>
      <c r="J4989" s="1">
        <v>0</v>
      </c>
      <c r="K4989" s="1">
        <v>0</v>
      </c>
      <c r="L4989" s="1">
        <v>0</v>
      </c>
      <c r="M4989" s="1">
        <v>0</v>
      </c>
      <c r="N4989" s="1">
        <v>0</v>
      </c>
      <c r="O4989" s="1">
        <v>0</v>
      </c>
      <c r="P4989" t="s">
        <v>15717</v>
      </c>
      <c r="Q4989" s="2">
        <v>244479</v>
      </c>
      <c r="R4989" t="s">
        <v>55</v>
      </c>
      <c r="S4989">
        <v>0</v>
      </c>
      <c r="T4989" t="s">
        <v>310</v>
      </c>
      <c r="U4989" t="s">
        <v>71</v>
      </c>
      <c r="V4989" s="1">
        <v>0</v>
      </c>
      <c r="W4989" s="1">
        <v>1012</v>
      </c>
      <c r="X4989" s="1">
        <v>0</v>
      </c>
      <c r="Y4989" t="s">
        <v>310</v>
      </c>
      <c r="Z4989" t="s">
        <v>71</v>
      </c>
      <c r="AA4989" t="s">
        <v>12161</v>
      </c>
      <c r="AB4989" s="1">
        <v>0</v>
      </c>
      <c r="AC4989" s="4">
        <f>IF(ISNUMBER(MATCH(AD4989, $AD$2:AD4988, 0)), INDEX($AC$2:AC4988, MATCH(AD4989, $AD$2:AD4988, 0)), MAX($AC$2:AC4988)+1)</f>
        <v>15</v>
      </c>
      <c r="AD4989" t="str">
        <f t="shared" si="234"/>
        <v>ฝาง-เชียงใหม่</v>
      </c>
      <c r="AE4989" t="s">
        <v>55</v>
      </c>
      <c r="AF4989" s="1">
        <v>0</v>
      </c>
      <c r="AG4989" s="1">
        <v>0</v>
      </c>
      <c r="AH4989" s="1">
        <v>0</v>
      </c>
      <c r="AI4989" t="s">
        <v>15718</v>
      </c>
      <c r="AJ4989" s="1">
        <v>1</v>
      </c>
      <c r="AK4989" s="1">
        <v>0</v>
      </c>
      <c r="AL4989" s="1">
        <v>0</v>
      </c>
      <c r="AM4989" s="1">
        <v>0</v>
      </c>
      <c r="AN4989" s="1">
        <v>0</v>
      </c>
      <c r="AO4989" s="1">
        <v>0</v>
      </c>
      <c r="AP4989" s="1">
        <v>0</v>
      </c>
      <c r="AQ4989" s="1">
        <v>0</v>
      </c>
      <c r="AR4989" s="1">
        <v>1012</v>
      </c>
      <c r="AS4989" s="1">
        <v>1481.2461111111111</v>
      </c>
      <c r="AT4989" s="1">
        <f>Table1[[#This Row],[รวมต้นทุนค่าเดินทาง]]+Table1[[#This Row],[รวมต้นทุนค่าซ่อม]]+Table1[[#This Row],[รวมค่าเสื่อม]]</f>
        <v>3476.1090143369174</v>
      </c>
      <c r="AU4989" s="1">
        <f t="shared" si="232"/>
        <v>5122.484935464824</v>
      </c>
      <c r="AV4989" s="1" t="str" cm="1">
        <f t="array" ref="AV4989">IF(AC4989&lt;4, "เก็บ", IF(OR(AT4989 &lt; PERCENTILE(IF($AC$2:$AC$5092=AC4989, $AT$2:$AT$5092), 0.25) - 1.5 * (PERCENTILE(IF($AC$2:$AC$5092=AC4989, $AT$2:$AT$5092), 0.75) - PERCENTILE(IF($AC$2:$AC$5092=AC4989, $AT$2:$AT$5092), 0.25)), AT4989 &gt; PERCENTILE(IF($AC$2:$AC$5092=AC4989, $AT$2:$AT$5092), 0.75) + 1.5 * (PERCENTILE(IF($AC$2:$AC$5092=AC4989, $AT$2:$AT$5092), 0.75) - PERCENTILE(IF($AC$2:$AC$5092=AC4989, $AT$2:$AT$5092), 0.25))), "ตัด", "เก็บ"))</f>
        <v>เก็บ</v>
      </c>
      <c r="AW4989" s="1">
        <f t="shared" si="233"/>
        <v>3918.8944328479129</v>
      </c>
      <c r="AX4989" s="1">
        <v>2928.4913434984564</v>
      </c>
      <c r="AY4989" s="1">
        <v>982.86290322580646</v>
      </c>
    </row>
    <row r="4990" spans="1:51" x14ac:dyDescent="0.2">
      <c r="A4990" s="3">
        <v>46153</v>
      </c>
      <c r="B4990">
        <v>46153</v>
      </c>
      <c r="C4990" t="s">
        <v>15719</v>
      </c>
      <c r="D4990" t="s">
        <v>66</v>
      </c>
      <c r="E4990" t="s">
        <v>148</v>
      </c>
      <c r="F4990" t="s">
        <v>774</v>
      </c>
      <c r="G4990" s="1">
        <v>6857</v>
      </c>
      <c r="H4990" s="1">
        <v>6258</v>
      </c>
      <c r="I4990" s="1">
        <v>1400</v>
      </c>
      <c r="J4990" s="1">
        <v>0</v>
      </c>
      <c r="K4990" s="1">
        <v>0</v>
      </c>
      <c r="L4990" s="1">
        <v>0</v>
      </c>
      <c r="M4990" s="1">
        <v>0</v>
      </c>
      <c r="N4990" s="1">
        <v>1695</v>
      </c>
      <c r="O4990" s="1">
        <v>9952</v>
      </c>
      <c r="P4990" t="s">
        <v>15720</v>
      </c>
      <c r="Q4990" s="2">
        <v>244480</v>
      </c>
      <c r="R4990" t="s">
        <v>55</v>
      </c>
      <c r="S4990">
        <v>0</v>
      </c>
      <c r="T4990" t="s">
        <v>71</v>
      </c>
      <c r="U4990" t="s">
        <v>57</v>
      </c>
      <c r="V4990" s="1">
        <v>4857</v>
      </c>
      <c r="W4990" s="1">
        <v>0</v>
      </c>
      <c r="X4990" s="1">
        <v>0</v>
      </c>
      <c r="AA4990" t="s">
        <v>58</v>
      </c>
      <c r="AB4990" s="1">
        <v>0</v>
      </c>
      <c r="AC4990" s="4">
        <f>IF(ISNUMBER(MATCH(AD4990, $AD$2:AD4989, 0)), INDEX($AC$2:AC4989, MATCH(AD4990, $AD$2:AD4989, 0)), MAX($AC$2:AC4989)+1)</f>
        <v>10</v>
      </c>
      <c r="AD4990" t="str">
        <f t="shared" si="234"/>
        <v>เชียงใหม่-กองลอย</v>
      </c>
      <c r="AE4990" t="s">
        <v>55</v>
      </c>
      <c r="AF4990" s="1">
        <v>0</v>
      </c>
      <c r="AG4990" s="1">
        <v>0</v>
      </c>
      <c r="AH4990" s="1">
        <v>0</v>
      </c>
      <c r="AI4990" t="s">
        <v>15721</v>
      </c>
      <c r="AJ4990" s="1">
        <v>2</v>
      </c>
      <c r="AK4990" s="1">
        <v>0</v>
      </c>
      <c r="AL4990" s="1">
        <v>0</v>
      </c>
      <c r="AM4990" s="1">
        <v>0</v>
      </c>
      <c r="AN4990" s="1">
        <v>0</v>
      </c>
      <c r="AO4990" s="1">
        <v>0</v>
      </c>
      <c r="AP4990" s="1">
        <v>0</v>
      </c>
      <c r="AQ4990" s="1">
        <v>0</v>
      </c>
      <c r="AR4990" s="1">
        <v>21067</v>
      </c>
      <c r="AS4990" s="1">
        <v>2181.3330000000001</v>
      </c>
      <c r="AT4990" s="1">
        <f>Table1[[#This Row],[รวมต้นทุนค่าเดินทาง]]+Table1[[#This Row],[รวมต้นทุนค่าซ่อม]]+Table1[[#This Row],[รวมค่าเสื่อม]]</f>
        <v>24387.351691588785</v>
      </c>
      <c r="AU4990" s="1">
        <f t="shared" si="232"/>
        <v>14957.32855761775</v>
      </c>
      <c r="AV4990" s="1" t="str" cm="1">
        <f t="array" ref="AV4990">IF(AC4990&lt;4, "เก็บ", IF(OR(AT4990 &lt; PERCENTILE(IF($AC$2:$AC$5092=AC4990, $AT$2:$AT$5092), 0.25) - 1.5 * (PERCENTILE(IF($AC$2:$AC$5092=AC4990, $AT$2:$AT$5092), 0.75) - PERCENTILE(IF($AC$2:$AC$5092=AC4990, $AT$2:$AT$5092), 0.25)), AT4990 &gt; PERCENTILE(IF($AC$2:$AC$5092=AC4990, $AT$2:$AT$5092), 0.75) + 1.5 * (PERCENTILE(IF($AC$2:$AC$5092=AC4990, $AT$2:$AT$5092), 0.75) - PERCENTILE(IF($AC$2:$AC$5092=AC4990, $AT$2:$AT$5092), 0.25))), "ตัด", "เก็บ"))</f>
        <v>ตัด</v>
      </c>
      <c r="AW4990" s="1">
        <f t="shared" si="233"/>
        <v>14419.089162907676</v>
      </c>
      <c r="AX4990" s="1">
        <v>15077.196593123563</v>
      </c>
      <c r="AY4990" s="1">
        <v>1139.018691588785</v>
      </c>
    </row>
    <row r="4991" spans="1:51" x14ac:dyDescent="0.2">
      <c r="A4991" s="3">
        <v>46153</v>
      </c>
      <c r="B4991">
        <v>46153</v>
      </c>
      <c r="C4991" t="s">
        <v>15722</v>
      </c>
      <c r="D4991" t="s">
        <v>66</v>
      </c>
      <c r="E4991" t="s">
        <v>67</v>
      </c>
      <c r="F4991" t="s">
        <v>704</v>
      </c>
      <c r="G4991" s="1">
        <v>0</v>
      </c>
      <c r="H4991" s="1">
        <v>2672</v>
      </c>
      <c r="I4991" s="1">
        <v>500</v>
      </c>
      <c r="J4991" s="1">
        <v>0</v>
      </c>
      <c r="K4991" s="1">
        <v>0</v>
      </c>
      <c r="L4991" s="1">
        <v>0</v>
      </c>
      <c r="M4991" s="1">
        <v>0</v>
      </c>
      <c r="N4991" s="1">
        <v>0</v>
      </c>
      <c r="O4991" s="1">
        <v>500</v>
      </c>
      <c r="P4991" t="s">
        <v>15723</v>
      </c>
      <c r="Q4991" s="2">
        <v>244480</v>
      </c>
      <c r="R4991" t="s">
        <v>70</v>
      </c>
      <c r="S4991">
        <v>0</v>
      </c>
      <c r="T4991" t="s">
        <v>71</v>
      </c>
      <c r="U4991" t="s">
        <v>72</v>
      </c>
      <c r="V4991" s="1">
        <v>0</v>
      </c>
      <c r="W4991" s="1">
        <v>0</v>
      </c>
      <c r="X4991" s="1">
        <v>0</v>
      </c>
      <c r="AA4991" t="s">
        <v>58</v>
      </c>
      <c r="AB4991" s="1">
        <v>0</v>
      </c>
      <c r="AC4991" s="4">
        <f>IF(ISNUMBER(MATCH(AD4991, $AD$2:AD4990, 0)), INDEX($AC$2:AC4990, MATCH(AD4991, $AD$2:AD4990, 0)), MAX($AC$2:AC4990)+1)</f>
        <v>2</v>
      </c>
      <c r="AD4991" t="str">
        <f t="shared" si="234"/>
        <v>เชียงใหม่-พุทธมณฑลสาย 5</v>
      </c>
      <c r="AE4991" t="s">
        <v>73</v>
      </c>
      <c r="AF4991" s="1">
        <v>0</v>
      </c>
      <c r="AG4991" s="1">
        <v>0</v>
      </c>
      <c r="AH4991" s="1">
        <v>0</v>
      </c>
      <c r="AI4991" t="s">
        <v>15724</v>
      </c>
      <c r="AJ4991" s="1">
        <v>1</v>
      </c>
      <c r="AK4991" s="1">
        <v>720</v>
      </c>
      <c r="AL4991" s="1">
        <v>720</v>
      </c>
      <c r="AM4991" s="1">
        <v>1</v>
      </c>
      <c r="AN4991" s="1">
        <v>0</v>
      </c>
      <c r="AO4991" s="1">
        <v>0</v>
      </c>
      <c r="AP4991" s="1">
        <v>0</v>
      </c>
      <c r="AQ4991" s="1">
        <v>0</v>
      </c>
      <c r="AR4991" s="1">
        <v>3172</v>
      </c>
      <c r="AS4991" s="1">
        <v>16929.16138888889</v>
      </c>
      <c r="AT4991" s="1">
        <f>Table1[[#This Row],[รวมต้นทุนค่าเดินทาง]]+Table1[[#This Row],[รวมต้นทุนค่าซ่อม]]+Table1[[#This Row],[รวมค่าเสื่อม]]</f>
        <v>21982.729240471661</v>
      </c>
      <c r="AU4991" s="1">
        <f t="shared" si="232"/>
        <v>5026.5629662053279</v>
      </c>
      <c r="AV4991" s="1" t="str" cm="1">
        <f t="array" ref="AV4991">IF(AC4991&lt;4, "เก็บ", IF(OR(AT4991 &lt; PERCENTILE(IF($AC$2:$AC$5092=AC4991, $AT$2:$AT$5092), 0.25) - 1.5 * (PERCENTILE(IF($AC$2:$AC$5092=AC4991, $AT$2:$AT$5092), 0.75) - PERCENTILE(IF($AC$2:$AC$5092=AC4991, $AT$2:$AT$5092), 0.25)), AT4991 &gt; PERCENTILE(IF($AC$2:$AC$5092=AC4991, $AT$2:$AT$5092), 0.75) + 1.5 * (PERCENTILE(IF($AC$2:$AC$5092=AC4991, $AT$2:$AT$5092), 0.75) - PERCENTILE(IF($AC$2:$AC$5092=AC4991, $AT$2:$AT$5092), 0.25))), "ตัด", "เก็บ"))</f>
        <v>เก็บ</v>
      </c>
      <c r="AW4991" s="1">
        <f t="shared" si="233"/>
        <v>5026.5629662053279</v>
      </c>
      <c r="AX4991" s="1">
        <v>4064.5059139663294</v>
      </c>
      <c r="AY4991" s="1">
        <v>1881.567851582771</v>
      </c>
    </row>
    <row r="4992" spans="1:51" x14ac:dyDescent="0.2">
      <c r="A4992" s="3">
        <v>46153</v>
      </c>
      <c r="B4992">
        <v>46153</v>
      </c>
      <c r="C4992" t="s">
        <v>15725</v>
      </c>
      <c r="D4992" t="s">
        <v>66</v>
      </c>
      <c r="E4992" t="s">
        <v>67</v>
      </c>
      <c r="F4992" t="s">
        <v>770</v>
      </c>
      <c r="G4992" s="1">
        <v>0</v>
      </c>
      <c r="H4992" s="1">
        <v>972</v>
      </c>
      <c r="I4992" s="1">
        <v>500</v>
      </c>
      <c r="J4992" s="1">
        <v>0</v>
      </c>
      <c r="K4992" s="1">
        <v>0</v>
      </c>
      <c r="L4992" s="1">
        <v>0</v>
      </c>
      <c r="M4992" s="1">
        <v>0</v>
      </c>
      <c r="N4992" s="1">
        <v>0</v>
      </c>
      <c r="O4992" s="1">
        <v>945</v>
      </c>
      <c r="P4992" t="s">
        <v>15726</v>
      </c>
      <c r="Q4992" s="2">
        <v>244480</v>
      </c>
      <c r="R4992" t="s">
        <v>70</v>
      </c>
      <c r="S4992">
        <v>0</v>
      </c>
      <c r="T4992" t="s">
        <v>88</v>
      </c>
      <c r="U4992" t="s">
        <v>93</v>
      </c>
      <c r="V4992" s="1">
        <v>0</v>
      </c>
      <c r="W4992" s="1">
        <v>0</v>
      </c>
      <c r="X4992" s="1">
        <v>445</v>
      </c>
      <c r="Y4992" t="s">
        <v>372</v>
      </c>
      <c r="Z4992" t="s">
        <v>88</v>
      </c>
      <c r="AA4992" t="s">
        <v>15727</v>
      </c>
      <c r="AB4992" s="1">
        <v>0</v>
      </c>
      <c r="AC4992" s="4">
        <f>IF(ISNUMBER(MATCH(AD4992, $AD$2:AD4991, 0)), INDEX($AC$2:AC4991, MATCH(AD4992, $AD$2:AD4991, 0)), MAX($AC$2:AC4991)+1)</f>
        <v>51</v>
      </c>
      <c r="AD4992" t="str">
        <f t="shared" si="234"/>
        <v>แพร่-ตลาดไท</v>
      </c>
      <c r="AE4992" t="s">
        <v>73</v>
      </c>
      <c r="AF4992" s="1">
        <v>0</v>
      </c>
      <c r="AG4992" s="1">
        <v>0</v>
      </c>
      <c r="AH4992" s="1">
        <v>0</v>
      </c>
      <c r="AI4992" t="s">
        <v>15728</v>
      </c>
      <c r="AJ4992" s="1">
        <v>1</v>
      </c>
      <c r="AK4992" s="1">
        <v>572</v>
      </c>
      <c r="AL4992" s="1">
        <v>572</v>
      </c>
      <c r="AM4992" s="1">
        <v>1</v>
      </c>
      <c r="AN4992" s="1">
        <v>0</v>
      </c>
      <c r="AO4992" s="1">
        <v>0</v>
      </c>
      <c r="AP4992" s="1">
        <v>0</v>
      </c>
      <c r="AQ4992" s="1">
        <v>0</v>
      </c>
      <c r="AR4992" s="1">
        <v>1917</v>
      </c>
      <c r="AS4992" s="1">
        <v>294.96536927330169</v>
      </c>
      <c r="AT4992" s="1">
        <f>Table1[[#This Row],[รวมต้นทุนค่าเดินทาง]]+Table1[[#This Row],[รวมต้นทุนค่าซ่อม]]+Table1[[#This Row],[รวมค่าเสื่อม]]</f>
        <v>4152.4895628216891</v>
      </c>
      <c r="AU4992" s="1">
        <f t="shared" si="232"/>
        <v>4737.6107634746759</v>
      </c>
      <c r="AV4992" s="1" t="str" cm="1">
        <f t="array" ref="AV4992">IF(AC4992&lt;4, "เก็บ", IF(OR(AT4992 &lt; PERCENTILE(IF($AC$2:$AC$5092=AC4992, $AT$2:$AT$5092), 0.25) - 1.5 * (PERCENTILE(IF($AC$2:$AC$5092=AC4992, $AT$2:$AT$5092), 0.75) - PERCENTILE(IF($AC$2:$AC$5092=AC4992, $AT$2:$AT$5092), 0.25)), AT4992 &gt; PERCENTILE(IF($AC$2:$AC$5092=AC4992, $AT$2:$AT$5092), 0.75) + 1.5 * (PERCENTILE(IF($AC$2:$AC$5092=AC4992, $AT$2:$AT$5092), 0.75) - PERCENTILE(IF($AC$2:$AC$5092=AC4992, $AT$2:$AT$5092), 0.25))), "ตัด", "เก็บ"))</f>
        <v>เก็บ</v>
      </c>
      <c r="AW4992" s="1">
        <f t="shared" si="233"/>
        <v>4487.1668970521196</v>
      </c>
      <c r="AX4992" s="1">
        <v>3014.4338711558335</v>
      </c>
      <c r="AY4992" s="1">
        <v>1940.5241935483871</v>
      </c>
    </row>
    <row r="4993" spans="1:51" x14ac:dyDescent="0.2">
      <c r="A4993" s="3">
        <v>46153</v>
      </c>
      <c r="B4993">
        <v>46153</v>
      </c>
      <c r="C4993" t="s">
        <v>15729</v>
      </c>
      <c r="D4993" t="s">
        <v>66</v>
      </c>
      <c r="E4993" t="s">
        <v>67</v>
      </c>
      <c r="F4993" t="s">
        <v>1010</v>
      </c>
      <c r="G4993" s="1">
        <v>0</v>
      </c>
      <c r="H4993" s="1">
        <v>0</v>
      </c>
      <c r="I4993" s="1">
        <v>400</v>
      </c>
      <c r="J4993" s="1">
        <v>0</v>
      </c>
      <c r="K4993" s="1">
        <v>0</v>
      </c>
      <c r="L4993" s="1">
        <v>0</v>
      </c>
      <c r="M4993" s="1">
        <v>0</v>
      </c>
      <c r="N4993" s="1">
        <v>0</v>
      </c>
      <c r="O4993" s="1">
        <v>400</v>
      </c>
      <c r="P4993" t="s">
        <v>15730</v>
      </c>
      <c r="Q4993" s="2">
        <v>244480</v>
      </c>
      <c r="R4993" t="s">
        <v>70</v>
      </c>
      <c r="S4993">
        <v>0</v>
      </c>
      <c r="T4993" t="s">
        <v>88</v>
      </c>
      <c r="U4993" t="s">
        <v>93</v>
      </c>
      <c r="V4993" s="1">
        <v>972</v>
      </c>
      <c r="W4993" s="1">
        <v>0</v>
      </c>
      <c r="X4993" s="1">
        <v>0</v>
      </c>
      <c r="AA4993" t="s">
        <v>58</v>
      </c>
      <c r="AB4993" s="1">
        <v>0</v>
      </c>
      <c r="AC4993" s="4">
        <f>IF(ISNUMBER(MATCH(AD4993, $AD$2:AD4992, 0)), INDEX($AC$2:AC4992, MATCH(AD4993, $AD$2:AD4992, 0)), MAX($AC$2:AC4992)+1)</f>
        <v>51</v>
      </c>
      <c r="AD4993" t="str">
        <f t="shared" si="234"/>
        <v>แพร่-ตลาดไท</v>
      </c>
      <c r="AE4993" t="s">
        <v>73</v>
      </c>
      <c r="AF4993" s="1">
        <v>0</v>
      </c>
      <c r="AG4993" s="1">
        <v>0</v>
      </c>
      <c r="AH4993" s="1">
        <v>0</v>
      </c>
      <c r="AI4993" t="s">
        <v>15731</v>
      </c>
      <c r="AJ4993" s="1">
        <v>1</v>
      </c>
      <c r="AK4993" s="1">
        <v>572</v>
      </c>
      <c r="AL4993" s="1">
        <v>572</v>
      </c>
      <c r="AM4993" s="1">
        <v>1</v>
      </c>
      <c r="AN4993" s="1">
        <v>0</v>
      </c>
      <c r="AO4993" s="1">
        <v>0</v>
      </c>
      <c r="AP4993" s="1">
        <v>0</v>
      </c>
      <c r="AQ4993" s="1">
        <v>0</v>
      </c>
      <c r="AR4993" s="1">
        <v>1372</v>
      </c>
      <c r="AS4993" s="1">
        <v>308.26240693739425</v>
      </c>
      <c r="AT4993" s="1">
        <f>Table1[[#This Row],[รวมต้นทุนค่าเดินทาง]]+Table1[[#This Row],[รวมต้นทุนค่าซ่อม]]+Table1[[#This Row],[รวมค่าเสื่อม]]</f>
        <v>3097.2079243646313</v>
      </c>
      <c r="AU4993" s="1">
        <f t="shared" si="232"/>
        <v>4737.6107634746759</v>
      </c>
      <c r="AV4993" s="1" t="str" cm="1">
        <f t="array" ref="AV4993">IF(AC4993&lt;4, "เก็บ", IF(OR(AT4993 &lt; PERCENTILE(IF($AC$2:$AC$5092=AC4993, $AT$2:$AT$5092), 0.25) - 1.5 * (PERCENTILE(IF($AC$2:$AC$5092=AC4993, $AT$2:$AT$5092), 0.75) - PERCENTILE(IF($AC$2:$AC$5092=AC4993, $AT$2:$AT$5092), 0.25)), AT4993 &gt; PERCENTILE(IF($AC$2:$AC$5092=AC4993, $AT$2:$AT$5092), 0.75) + 1.5 * (PERCENTILE(IF($AC$2:$AC$5092=AC4993, $AT$2:$AT$5092), 0.75) - PERCENTILE(IF($AC$2:$AC$5092=AC4993, $AT$2:$AT$5092), 0.25))), "ตัด", "เก็บ"))</f>
        <v>เก็บ</v>
      </c>
      <c r="AW4993" s="1">
        <f t="shared" si="233"/>
        <v>4487.1668970521196</v>
      </c>
      <c r="AX4993" s="1">
        <v>3014.4338711558335</v>
      </c>
      <c r="AY4993" s="1">
        <v>1416.9455174272368</v>
      </c>
    </row>
    <row r="4994" spans="1:51" x14ac:dyDescent="0.2">
      <c r="A4994" s="3">
        <v>46153</v>
      </c>
      <c r="B4994">
        <v>46153</v>
      </c>
      <c r="C4994" t="s">
        <v>15732</v>
      </c>
      <c r="D4994" t="s">
        <v>66</v>
      </c>
      <c r="E4994" t="s">
        <v>148</v>
      </c>
      <c r="F4994" t="s">
        <v>774</v>
      </c>
      <c r="G4994" s="1">
        <v>0</v>
      </c>
      <c r="H4994" s="1">
        <v>0</v>
      </c>
      <c r="I4994" s="1">
        <v>0</v>
      </c>
      <c r="J4994" s="1">
        <v>0</v>
      </c>
      <c r="K4994" s="1">
        <v>0</v>
      </c>
      <c r="L4994" s="1">
        <v>0</v>
      </c>
      <c r="M4994" s="1">
        <v>0</v>
      </c>
      <c r="N4994" s="1">
        <v>0</v>
      </c>
      <c r="O4994" s="1">
        <v>0</v>
      </c>
      <c r="P4994" t="s">
        <v>15733</v>
      </c>
      <c r="Q4994" s="2">
        <v>244480</v>
      </c>
      <c r="R4994" t="s">
        <v>55</v>
      </c>
      <c r="S4994">
        <v>0</v>
      </c>
      <c r="T4994" t="s">
        <v>114</v>
      </c>
      <c r="U4994" t="s">
        <v>71</v>
      </c>
      <c r="V4994" s="1">
        <v>0</v>
      </c>
      <c r="W4994" s="1">
        <v>1781</v>
      </c>
      <c r="X4994" s="1">
        <v>0</v>
      </c>
      <c r="Y4994" t="s">
        <v>114</v>
      </c>
      <c r="Z4994" t="s">
        <v>71</v>
      </c>
      <c r="AA4994" t="s">
        <v>12860</v>
      </c>
      <c r="AB4994" s="1">
        <v>0</v>
      </c>
      <c r="AC4994" s="4">
        <f>IF(ISNUMBER(MATCH(AD4994, $AD$2:AD4993, 0)), INDEX($AC$2:AC4993, MATCH(AD4994, $AD$2:AD4993, 0)), MAX($AC$2:AC4993)+1)</f>
        <v>7</v>
      </c>
      <c r="AD4994" t="str">
        <f t="shared" si="234"/>
        <v>แม่สาย-เชียงใหม่</v>
      </c>
      <c r="AE4994" t="s">
        <v>55</v>
      </c>
      <c r="AF4994" s="1">
        <v>0</v>
      </c>
      <c r="AG4994" s="1">
        <v>0</v>
      </c>
      <c r="AH4994" s="1">
        <v>0</v>
      </c>
      <c r="AI4994" t="s">
        <v>15721</v>
      </c>
      <c r="AJ4994" s="1">
        <v>2</v>
      </c>
      <c r="AK4994" s="1">
        <v>0</v>
      </c>
      <c r="AL4994" s="1">
        <v>0</v>
      </c>
      <c r="AM4994" s="1">
        <v>0</v>
      </c>
      <c r="AN4994" s="1">
        <v>0</v>
      </c>
      <c r="AO4994" s="1">
        <v>0</v>
      </c>
      <c r="AP4994" s="1">
        <v>0</v>
      </c>
      <c r="AQ4994" s="1">
        <v>0</v>
      </c>
      <c r="AR4994" s="1">
        <v>1781</v>
      </c>
      <c r="AS4994" s="1">
        <v>2181.3330000000001</v>
      </c>
      <c r="AT4994" s="1">
        <f>Table1[[#This Row],[รวมต้นทุนค่าเดินทาง]]+Table1[[#This Row],[รวมต้นทุนค่าซ่อม]]+Table1[[#This Row],[รวมค่าเสื่อม]]</f>
        <v>5101.3516915887849</v>
      </c>
      <c r="AU4994" s="1">
        <f t="shared" si="232"/>
        <v>4610.750953896033</v>
      </c>
      <c r="AV4994" s="1" t="str" cm="1">
        <f t="array" ref="AV4994">IF(AC4994&lt;4, "เก็บ", IF(OR(AT4994 &lt; PERCENTILE(IF($AC$2:$AC$5092=AC4994, $AT$2:$AT$5092), 0.25) - 1.5 * (PERCENTILE(IF($AC$2:$AC$5092=AC4994, $AT$2:$AT$5092), 0.75) - PERCENTILE(IF($AC$2:$AC$5092=AC4994, $AT$2:$AT$5092), 0.25)), AT4994 &gt; PERCENTILE(IF($AC$2:$AC$5092=AC4994, $AT$2:$AT$5092), 0.75) + 1.5 * (PERCENTILE(IF($AC$2:$AC$5092=AC4994, $AT$2:$AT$5092), 0.75) - PERCENTILE(IF($AC$2:$AC$5092=AC4994, $AT$2:$AT$5092), 0.25))), "ตัด", "เก็บ"))</f>
        <v>เก็บ</v>
      </c>
      <c r="AW4994" s="1">
        <f t="shared" si="233"/>
        <v>3940.0604671629926</v>
      </c>
      <c r="AX4994" s="1">
        <v>3152.7453177985908</v>
      </c>
      <c r="AY4994" s="1">
        <v>1139.018691588785</v>
      </c>
    </row>
    <row r="4995" spans="1:51" x14ac:dyDescent="0.2">
      <c r="A4995" s="3">
        <v>46154</v>
      </c>
      <c r="B4995">
        <v>46154</v>
      </c>
      <c r="C4995" t="s">
        <v>15734</v>
      </c>
      <c r="D4995" t="s">
        <v>51</v>
      </c>
      <c r="E4995" t="s">
        <v>61</v>
      </c>
      <c r="F4995" t="s">
        <v>1217</v>
      </c>
      <c r="G4995" s="1">
        <v>3100</v>
      </c>
      <c r="H4995" s="1">
        <v>5845</v>
      </c>
      <c r="I4995" s="1">
        <v>1900</v>
      </c>
      <c r="J4995" s="1">
        <v>0</v>
      </c>
      <c r="K4995" s="1">
        <v>0</v>
      </c>
      <c r="L4995" s="1">
        <v>0</v>
      </c>
      <c r="M4995" s="1">
        <v>0</v>
      </c>
      <c r="N4995" s="1">
        <v>0</v>
      </c>
      <c r="O4995" s="1">
        <v>5000</v>
      </c>
      <c r="P4995" t="s">
        <v>15735</v>
      </c>
      <c r="Q4995" s="2">
        <v>244481</v>
      </c>
      <c r="R4995" t="s">
        <v>55</v>
      </c>
      <c r="S4995">
        <v>0</v>
      </c>
      <c r="T4995" t="s">
        <v>71</v>
      </c>
      <c r="U4995" t="s">
        <v>57</v>
      </c>
      <c r="V4995" s="1">
        <v>2500</v>
      </c>
      <c r="W4995" s="1">
        <v>0</v>
      </c>
      <c r="X4995" s="1">
        <v>0</v>
      </c>
      <c r="AA4995" t="s">
        <v>58</v>
      </c>
      <c r="AB4995" s="1">
        <v>0</v>
      </c>
      <c r="AC4995" s="4">
        <f>IF(ISNUMBER(MATCH(AD4995, $AD$2:AD4994, 0)), INDEX($AC$2:AC4994, MATCH(AD4995, $AD$2:AD4994, 0)), MAX($AC$2:AC4994)+1)</f>
        <v>10</v>
      </c>
      <c r="AD4995" t="str">
        <f t="shared" si="234"/>
        <v>เชียงใหม่-กองลอย</v>
      </c>
      <c r="AE4995" t="s">
        <v>55</v>
      </c>
      <c r="AF4995" s="1">
        <v>0</v>
      </c>
      <c r="AG4995" s="1">
        <v>0</v>
      </c>
      <c r="AH4995" s="1">
        <v>0</v>
      </c>
      <c r="AI4995" t="s">
        <v>15736</v>
      </c>
      <c r="AJ4995" s="1">
        <v>1</v>
      </c>
      <c r="AK4995" s="1">
        <v>0</v>
      </c>
      <c r="AL4995" s="1">
        <v>0</v>
      </c>
      <c r="AM4995" s="1">
        <v>0</v>
      </c>
      <c r="AN4995" s="1">
        <v>0</v>
      </c>
      <c r="AO4995" s="1">
        <v>0</v>
      </c>
      <c r="AP4995" s="1">
        <v>0</v>
      </c>
      <c r="AQ4995" s="1">
        <v>0</v>
      </c>
      <c r="AR4995" s="1">
        <v>13345</v>
      </c>
      <c r="AS4995" s="1">
        <v>48.498382352941178</v>
      </c>
      <c r="AT4995" s="1">
        <f>Table1[[#This Row],[รวมต้นทุนค่าเดินทาง]]+Table1[[#This Row],[รวมต้นทุนค่าซ่อม]]+Table1[[#This Row],[รวมค่าเสื่อม]]</f>
        <v>15224.553069852942</v>
      </c>
      <c r="AU4995" s="1">
        <f t="shared" ref="AU4995:AU5058" si="235">AVERAGEIF($AC$2:$AC$5092, AC4995, $AT$2:$AT$5092)</f>
        <v>14957.32855761775</v>
      </c>
      <c r="AV4995" s="1" t="str" cm="1">
        <f t="array" ref="AV4995">IF(AC4995&lt;4, "เก็บ", IF(OR(AT4995 &lt; PERCENTILE(IF($AC$2:$AC$5092=AC4995, $AT$2:$AT$5092), 0.25) - 1.5 * (PERCENTILE(IF($AC$2:$AC$5092=AC4995, $AT$2:$AT$5092), 0.75) - PERCENTILE(IF($AC$2:$AC$5092=AC4995, $AT$2:$AT$5092), 0.25)), AT4995 &gt; PERCENTILE(IF($AC$2:$AC$5092=AC4995, $AT$2:$AT$5092), 0.75) + 1.5 * (PERCENTILE(IF($AC$2:$AC$5092=AC4995, $AT$2:$AT$5092), 0.75) - PERCENTILE(IF($AC$2:$AC$5092=AC4995, $AT$2:$AT$5092), 0.25))), "ตัด", "เก็บ"))</f>
        <v>เก็บ</v>
      </c>
      <c r="AW4995" s="1">
        <f t="shared" ref="AW4995:AW5058" si="236">AVERAGEIFS($AT$2:$AT$5092, $AC$2:$AC$5092, AC4995, $AV$2:$AV$5092, "เก็บ")</f>
        <v>14419.089162907676</v>
      </c>
      <c r="AX4995" s="1">
        <v>15077.196593123563</v>
      </c>
      <c r="AY4995" s="1">
        <v>1831.0546875</v>
      </c>
    </row>
    <row r="4996" spans="1:51" x14ac:dyDescent="0.2">
      <c r="A4996" s="3">
        <v>46154</v>
      </c>
      <c r="B4996">
        <v>46154</v>
      </c>
      <c r="C4996" t="s">
        <v>15737</v>
      </c>
      <c r="D4996" t="s">
        <v>66</v>
      </c>
      <c r="E4996" t="s">
        <v>124</v>
      </c>
      <c r="F4996" t="s">
        <v>236</v>
      </c>
      <c r="G4996" s="1">
        <v>0</v>
      </c>
      <c r="H4996" s="1">
        <v>810</v>
      </c>
      <c r="I4996" s="1">
        <v>400</v>
      </c>
      <c r="J4996" s="1">
        <v>0</v>
      </c>
      <c r="K4996" s="1">
        <v>0</v>
      </c>
      <c r="L4996" s="1">
        <v>0</v>
      </c>
      <c r="M4996" s="1">
        <v>0</v>
      </c>
      <c r="N4996" s="1">
        <v>0</v>
      </c>
      <c r="O4996" s="1">
        <v>400</v>
      </c>
      <c r="P4996" t="s">
        <v>15738</v>
      </c>
      <c r="Q4996" s="2">
        <v>244481</v>
      </c>
      <c r="R4996" t="s">
        <v>70</v>
      </c>
      <c r="S4996">
        <v>0</v>
      </c>
      <c r="T4996" t="s">
        <v>254</v>
      </c>
      <c r="U4996" t="s">
        <v>161</v>
      </c>
      <c r="V4996" s="1">
        <v>0</v>
      </c>
      <c r="W4996" s="1">
        <v>0</v>
      </c>
      <c r="X4996" s="1">
        <v>0</v>
      </c>
      <c r="AA4996" t="s">
        <v>58</v>
      </c>
      <c r="AB4996" s="1">
        <v>0</v>
      </c>
      <c r="AC4996" s="4">
        <f>IF(ISNUMBER(MATCH(AD4996, $AD$2:AD4995, 0)), INDEX($AC$2:AC4995, MATCH(AD4996, $AD$2:AD4995, 0)), MAX($AC$2:AC4995)+1)</f>
        <v>11</v>
      </c>
      <c r="AD4996" t="str">
        <f t="shared" si="234"/>
        <v>ลำปาง-พุทธมณฑลสาย 2</v>
      </c>
      <c r="AE4996" t="s">
        <v>73</v>
      </c>
      <c r="AF4996" s="1">
        <v>0</v>
      </c>
      <c r="AG4996" s="1">
        <v>0</v>
      </c>
      <c r="AH4996" s="1">
        <v>0</v>
      </c>
      <c r="AI4996" t="s">
        <v>15739</v>
      </c>
      <c r="AJ4996" s="1">
        <v>1</v>
      </c>
      <c r="AK4996" s="1">
        <v>720</v>
      </c>
      <c r="AL4996" s="1">
        <v>720</v>
      </c>
      <c r="AM4996" s="1">
        <v>1</v>
      </c>
      <c r="AN4996" s="1">
        <v>0</v>
      </c>
      <c r="AO4996" s="1">
        <v>0</v>
      </c>
      <c r="AP4996" s="1">
        <v>0</v>
      </c>
      <c r="AQ4996" s="1">
        <v>0</v>
      </c>
      <c r="AR4996" s="1">
        <v>1210</v>
      </c>
      <c r="AS4996" s="1">
        <v>3284.7471678321676</v>
      </c>
      <c r="AT4996" s="1">
        <f>Table1[[#This Row],[รวมต้นทุนค่าเดินทาง]]+Table1[[#This Row],[รวมต้นทุนค่าซ่อม]]+Table1[[#This Row],[รวมค่าเสื่อม]]</f>
        <v>6847.4564568229925</v>
      </c>
      <c r="AU4996" s="1">
        <f t="shared" si="235"/>
        <v>4930.4097489270907</v>
      </c>
      <c r="AV4996" s="1" t="str" cm="1">
        <f t="array" ref="AV4996">IF(AC4996&lt;4, "เก็บ", IF(OR(AT4996 &lt; PERCENTILE(IF($AC$2:$AC$5092=AC4996, $AT$2:$AT$5092), 0.25) - 1.5 * (PERCENTILE(IF($AC$2:$AC$5092=AC4996, $AT$2:$AT$5092), 0.75) - PERCENTILE(IF($AC$2:$AC$5092=AC4996, $AT$2:$AT$5092), 0.25)), AT4996 &gt; PERCENTILE(IF($AC$2:$AC$5092=AC4996, $AT$2:$AT$5092), 0.75) + 1.5 * (PERCENTILE(IF($AC$2:$AC$5092=AC4996, $AT$2:$AT$5092), 0.75) - PERCENTILE(IF($AC$2:$AC$5092=AC4996, $AT$2:$AT$5092), 0.25))), "ตัด", "เก็บ"))</f>
        <v>เก็บ</v>
      </c>
      <c r="AW4996" s="1">
        <f t="shared" si="236"/>
        <v>4496.4734610911819</v>
      </c>
      <c r="AX4996" s="1">
        <v>2927.9145864762854</v>
      </c>
      <c r="AY4996" s="1">
        <v>2352.7092889908254</v>
      </c>
    </row>
    <row r="4997" spans="1:51" x14ac:dyDescent="0.2">
      <c r="A4997" s="3">
        <v>46154</v>
      </c>
      <c r="B4997">
        <v>46154</v>
      </c>
      <c r="C4997" t="s">
        <v>15740</v>
      </c>
      <c r="D4997" t="s">
        <v>66</v>
      </c>
      <c r="E4997" t="s">
        <v>67</v>
      </c>
      <c r="F4997" t="s">
        <v>665</v>
      </c>
      <c r="G4997" s="1">
        <v>0</v>
      </c>
      <c r="H4997" s="1">
        <v>2672</v>
      </c>
      <c r="I4997" s="1">
        <v>500</v>
      </c>
      <c r="J4997" s="1">
        <v>0</v>
      </c>
      <c r="K4997" s="1">
        <v>0</v>
      </c>
      <c r="L4997" s="1">
        <v>0</v>
      </c>
      <c r="M4997" s="1">
        <v>0</v>
      </c>
      <c r="N4997" s="1">
        <v>0</v>
      </c>
      <c r="O4997" s="1">
        <v>500</v>
      </c>
      <c r="P4997" t="s">
        <v>15741</v>
      </c>
      <c r="Q4997" s="2">
        <v>244481</v>
      </c>
      <c r="R4997" t="s">
        <v>70</v>
      </c>
      <c r="S4997">
        <v>0</v>
      </c>
      <c r="T4997" t="s">
        <v>71</v>
      </c>
      <c r="U4997" t="s">
        <v>72</v>
      </c>
      <c r="V4997" s="1">
        <v>0</v>
      </c>
      <c r="W4997" s="1">
        <v>0</v>
      </c>
      <c r="X4997" s="1">
        <v>0</v>
      </c>
      <c r="AA4997" t="s">
        <v>58</v>
      </c>
      <c r="AB4997" s="1">
        <v>0</v>
      </c>
      <c r="AC4997" s="4">
        <f>IF(ISNUMBER(MATCH(AD4997, $AD$2:AD4996, 0)), INDEX($AC$2:AC4996, MATCH(AD4997, $AD$2:AD4996, 0)), MAX($AC$2:AC4996)+1)</f>
        <v>2</v>
      </c>
      <c r="AD4997" t="str">
        <f t="shared" si="234"/>
        <v>เชียงใหม่-พุทธมณฑลสาย 5</v>
      </c>
      <c r="AE4997" t="s">
        <v>73</v>
      </c>
      <c r="AF4997" s="1">
        <v>0</v>
      </c>
      <c r="AG4997" s="1">
        <v>0</v>
      </c>
      <c r="AH4997" s="1">
        <v>0</v>
      </c>
      <c r="AI4997" t="s">
        <v>15742</v>
      </c>
      <c r="AJ4997" s="1">
        <v>1</v>
      </c>
      <c r="AK4997" s="1">
        <v>720</v>
      </c>
      <c r="AL4997" s="1">
        <v>720</v>
      </c>
      <c r="AM4997" s="1">
        <v>1</v>
      </c>
      <c r="AN4997" s="1">
        <v>0</v>
      </c>
      <c r="AO4997" s="1">
        <v>0</v>
      </c>
      <c r="AP4997" s="1">
        <v>0</v>
      </c>
      <c r="AQ4997" s="1">
        <v>0</v>
      </c>
      <c r="AR4997" s="1">
        <v>3172</v>
      </c>
      <c r="AS4997" s="1">
        <v>1654.9267379385965</v>
      </c>
      <c r="AT4997" s="1">
        <f>Table1[[#This Row],[รวมต้นทุนค่าเดินทาง]]+Table1[[#This Row],[รวมต้นทุนค่าซ่อม]]+Table1[[#This Row],[รวมค่าเสื่อม]]</f>
        <v>5930.1204192572777</v>
      </c>
      <c r="AU4997" s="1">
        <f t="shared" si="235"/>
        <v>5026.5629662053279</v>
      </c>
      <c r="AV4997" s="1" t="str" cm="1">
        <f t="array" ref="AV4997">IF(AC4997&lt;4, "เก็บ", IF(OR(AT4997 &lt; PERCENTILE(IF($AC$2:$AC$5092=AC4997, $AT$2:$AT$5092), 0.25) - 1.5 * (PERCENTILE(IF($AC$2:$AC$5092=AC4997, $AT$2:$AT$5092), 0.75) - PERCENTILE(IF($AC$2:$AC$5092=AC4997, $AT$2:$AT$5092), 0.25)), AT4997 &gt; PERCENTILE(IF($AC$2:$AC$5092=AC4997, $AT$2:$AT$5092), 0.75) + 1.5 * (PERCENTILE(IF($AC$2:$AC$5092=AC4997, $AT$2:$AT$5092), 0.75) - PERCENTILE(IF($AC$2:$AC$5092=AC4997, $AT$2:$AT$5092), 0.25))), "ตัด", "เก็บ"))</f>
        <v>เก็บ</v>
      </c>
      <c r="AW4997" s="1">
        <f t="shared" si="236"/>
        <v>5026.5629662053279</v>
      </c>
      <c r="AX4997" s="1">
        <v>4064.5059139663294</v>
      </c>
      <c r="AY4997" s="1">
        <v>1103.1936813186815</v>
      </c>
    </row>
    <row r="4998" spans="1:51" x14ac:dyDescent="0.2">
      <c r="A4998" s="3">
        <v>46154</v>
      </c>
      <c r="B4998">
        <v>46154</v>
      </c>
      <c r="C4998" t="s">
        <v>15743</v>
      </c>
      <c r="D4998" t="s">
        <v>66</v>
      </c>
      <c r="E4998" t="s">
        <v>124</v>
      </c>
      <c r="F4998" t="s">
        <v>224</v>
      </c>
      <c r="G4998" s="1">
        <v>0</v>
      </c>
      <c r="H4998" s="1">
        <v>1255</v>
      </c>
      <c r="I4998" s="1">
        <v>400</v>
      </c>
      <c r="J4998" s="1">
        <v>0</v>
      </c>
      <c r="K4998" s="1">
        <v>0</v>
      </c>
      <c r="L4998" s="1">
        <v>0</v>
      </c>
      <c r="M4998" s="1">
        <v>0</v>
      </c>
      <c r="N4998" s="1">
        <v>0</v>
      </c>
      <c r="O4998" s="1">
        <v>400</v>
      </c>
      <c r="P4998" t="s">
        <v>15744</v>
      </c>
      <c r="Q4998" s="2">
        <v>244481</v>
      </c>
      <c r="R4998" t="s">
        <v>70</v>
      </c>
      <c r="S4998">
        <v>0</v>
      </c>
      <c r="T4998" t="s">
        <v>71</v>
      </c>
      <c r="U4998" t="s">
        <v>93</v>
      </c>
      <c r="V4998" s="1">
        <v>0</v>
      </c>
      <c r="W4998" s="1">
        <v>0</v>
      </c>
      <c r="X4998" s="1">
        <v>0</v>
      </c>
      <c r="AA4998" t="s">
        <v>58</v>
      </c>
      <c r="AB4998" s="1">
        <v>0</v>
      </c>
      <c r="AC4998" s="4">
        <f>IF(ISNUMBER(MATCH(AD4998, $AD$2:AD4997, 0)), INDEX($AC$2:AC4997, MATCH(AD4998, $AD$2:AD4997, 0)), MAX($AC$2:AC4997)+1)</f>
        <v>4</v>
      </c>
      <c r="AD4998" t="str">
        <f t="shared" si="234"/>
        <v>เชียงใหม่-ตลาดไท</v>
      </c>
      <c r="AE4998" t="s">
        <v>73</v>
      </c>
      <c r="AF4998" s="1">
        <v>0</v>
      </c>
      <c r="AG4998" s="1">
        <v>0</v>
      </c>
      <c r="AH4998" s="1">
        <v>0</v>
      </c>
      <c r="AI4998" t="s">
        <v>15745</v>
      </c>
      <c r="AJ4998" s="1">
        <v>1</v>
      </c>
      <c r="AK4998" s="1">
        <v>720</v>
      </c>
      <c r="AL4998" s="1">
        <v>720</v>
      </c>
      <c r="AM4998" s="1">
        <v>1</v>
      </c>
      <c r="AN4998" s="1">
        <v>0</v>
      </c>
      <c r="AO4998" s="1">
        <v>0</v>
      </c>
      <c r="AP4998" s="1">
        <v>0</v>
      </c>
      <c r="AQ4998" s="1">
        <v>0</v>
      </c>
      <c r="AR4998" s="1">
        <v>1655</v>
      </c>
      <c r="AS4998" s="1">
        <v>2653.9601270325206</v>
      </c>
      <c r="AT4998" s="1">
        <f>Table1[[#This Row],[รวมต้นทุนค่าเดินทาง]]+Table1[[#This Row],[รวมต้นทุนค่าซ่อม]]+Table1[[#This Row],[รวมค่าเสื่อม]]</f>
        <v>5636.838156537262</v>
      </c>
      <c r="AU4998" s="1">
        <f t="shared" si="235"/>
        <v>4256.109283997258</v>
      </c>
      <c r="AV4998" s="1" t="str" cm="1">
        <f t="array" ref="AV4998">IF(AC4998&lt;4, "เก็บ", IF(OR(AT4998 &lt; PERCENTILE(IF($AC$2:$AC$5092=AC4998, $AT$2:$AT$5092), 0.25) - 1.5 * (PERCENTILE(IF($AC$2:$AC$5092=AC4998, $AT$2:$AT$5092), 0.75) - PERCENTILE(IF($AC$2:$AC$5092=AC4998, $AT$2:$AT$5092), 0.25)), AT4998 &gt; PERCENTILE(IF($AC$2:$AC$5092=AC4998, $AT$2:$AT$5092), 0.75) + 1.5 * (PERCENTILE(IF($AC$2:$AC$5092=AC4998, $AT$2:$AT$5092), 0.75) - PERCENTILE(IF($AC$2:$AC$5092=AC4998, $AT$2:$AT$5092), 0.25))), "ตัด", "เก็บ"))</f>
        <v>เก็บ</v>
      </c>
      <c r="AW4998" s="1">
        <f t="shared" si="236"/>
        <v>3807.0727671795808</v>
      </c>
      <c r="AX4998" s="1">
        <v>2335.0230876608157</v>
      </c>
      <c r="AY4998" s="1">
        <v>1327.8780295047418</v>
      </c>
    </row>
    <row r="4999" spans="1:51" x14ac:dyDescent="0.2">
      <c r="A4999" s="3">
        <v>46154</v>
      </c>
      <c r="B4999">
        <v>46154</v>
      </c>
      <c r="C4999" t="s">
        <v>15746</v>
      </c>
      <c r="D4999" t="s">
        <v>66</v>
      </c>
      <c r="E4999" t="s">
        <v>105</v>
      </c>
      <c r="F4999" t="s">
        <v>342</v>
      </c>
      <c r="G4999" s="1">
        <v>0</v>
      </c>
      <c r="H4999" s="1">
        <v>0</v>
      </c>
      <c r="I4999" s="1">
        <v>0</v>
      </c>
      <c r="J4999" s="1">
        <v>0</v>
      </c>
      <c r="K4999" s="1">
        <v>0</v>
      </c>
      <c r="L4999" s="1">
        <v>0</v>
      </c>
      <c r="M4999" s="1">
        <v>0</v>
      </c>
      <c r="N4999" s="1">
        <v>0</v>
      </c>
      <c r="O4999" s="1">
        <v>0</v>
      </c>
      <c r="P4999" t="s">
        <v>15747</v>
      </c>
      <c r="Q4999" s="2">
        <v>244481</v>
      </c>
      <c r="R4999" t="s">
        <v>55</v>
      </c>
      <c r="S4999">
        <v>0</v>
      </c>
      <c r="T4999" t="s">
        <v>87</v>
      </c>
      <c r="U4999" t="s">
        <v>71</v>
      </c>
      <c r="V4999" s="1">
        <v>0</v>
      </c>
      <c r="W4999" s="1">
        <v>1457</v>
      </c>
      <c r="X4999" s="1">
        <v>0</v>
      </c>
      <c r="Y4999" t="s">
        <v>87</v>
      </c>
      <c r="Z4999" t="s">
        <v>71</v>
      </c>
      <c r="AA4999" t="s">
        <v>15748</v>
      </c>
      <c r="AB4999" s="1">
        <v>0</v>
      </c>
      <c r="AC4999" s="4">
        <f>IF(ISNUMBER(MATCH(AD4999, $AD$2:AD4998, 0)), INDEX($AC$2:AC4998, MATCH(AD4999, $AD$2:AD4998, 0)), MAX($AC$2:AC4998)+1)</f>
        <v>6</v>
      </c>
      <c r="AD4999" t="str">
        <f t="shared" si="234"/>
        <v>เชียงราย-เชียงใหม่</v>
      </c>
      <c r="AE4999" t="s">
        <v>55</v>
      </c>
      <c r="AF4999" s="1">
        <v>0</v>
      </c>
      <c r="AG4999" s="1">
        <v>0</v>
      </c>
      <c r="AH4999" s="1">
        <v>0</v>
      </c>
      <c r="AI4999" t="s">
        <v>15749</v>
      </c>
      <c r="AJ4999" s="1">
        <v>1</v>
      </c>
      <c r="AK4999" s="1">
        <v>0</v>
      </c>
      <c r="AL4999" s="1">
        <v>0</v>
      </c>
      <c r="AM4999" s="1">
        <v>0</v>
      </c>
      <c r="AN4999" s="1">
        <v>0</v>
      </c>
      <c r="AO4999" s="1">
        <v>0</v>
      </c>
      <c r="AP4999" s="1">
        <v>0</v>
      </c>
      <c r="AQ4999" s="1">
        <v>0</v>
      </c>
      <c r="AR4999" s="1">
        <v>1457</v>
      </c>
      <c r="AS4999" s="1">
        <v>453.04215277777774</v>
      </c>
      <c r="AT4999" s="1">
        <f>Table1[[#This Row],[รวมต้นทุนค่าเดินทาง]]+Table1[[#This Row],[รวมต้นทุนค่าซ่อม]]+Table1[[#This Row],[รวมค่าเสื่อม]]</f>
        <v>3298.9310416666667</v>
      </c>
      <c r="AU4999" s="1">
        <f t="shared" si="235"/>
        <v>4428.3346813776061</v>
      </c>
      <c r="AV4999" s="1" t="str" cm="1">
        <f t="array" ref="AV4999">IF(AC4999&lt;4, "เก็บ", IF(OR(AT4999 &lt; PERCENTILE(IF($AC$2:$AC$5092=AC4999, $AT$2:$AT$5092), 0.25) - 1.5 * (PERCENTILE(IF($AC$2:$AC$5092=AC4999, $AT$2:$AT$5092), 0.75) - PERCENTILE(IF($AC$2:$AC$5092=AC4999, $AT$2:$AT$5092), 0.25)), AT4999 &gt; PERCENTILE(IF($AC$2:$AC$5092=AC4999, $AT$2:$AT$5092), 0.75) + 1.5 * (PERCENTILE(IF($AC$2:$AC$5092=AC4999, $AT$2:$AT$5092), 0.75) - PERCENTILE(IF($AC$2:$AC$5092=AC4999, $AT$2:$AT$5092), 0.25))), "ตัด", "เก็บ"))</f>
        <v>เก็บ</v>
      </c>
      <c r="AW4999" s="1">
        <f t="shared" si="236"/>
        <v>3873.7679454274344</v>
      </c>
      <c r="AX4999" s="1">
        <v>2781.4385174989698</v>
      </c>
      <c r="AY4999" s="1">
        <v>1388.8888888888889</v>
      </c>
    </row>
    <row r="5000" spans="1:51" x14ac:dyDescent="0.2">
      <c r="A5000" s="3">
        <v>46154</v>
      </c>
      <c r="B5000">
        <v>46154</v>
      </c>
      <c r="C5000" t="s">
        <v>15750</v>
      </c>
      <c r="D5000" t="s">
        <v>66</v>
      </c>
      <c r="E5000" t="s">
        <v>148</v>
      </c>
      <c r="F5000" t="s">
        <v>1080</v>
      </c>
      <c r="G5000" s="1">
        <v>0</v>
      </c>
      <c r="H5000" s="1">
        <v>0</v>
      </c>
      <c r="I5000" s="1">
        <v>0</v>
      </c>
      <c r="J5000" s="1">
        <v>0</v>
      </c>
      <c r="K5000" s="1">
        <v>0</v>
      </c>
      <c r="L5000" s="1">
        <v>0</v>
      </c>
      <c r="M5000" s="1">
        <v>0</v>
      </c>
      <c r="N5000" s="1">
        <v>0</v>
      </c>
      <c r="O5000" s="1">
        <v>0</v>
      </c>
      <c r="P5000" t="s">
        <v>15751</v>
      </c>
      <c r="Q5000" s="2">
        <v>244482</v>
      </c>
      <c r="R5000" t="s">
        <v>55</v>
      </c>
      <c r="S5000">
        <v>0</v>
      </c>
      <c r="T5000" t="s">
        <v>114</v>
      </c>
      <c r="U5000" t="s">
        <v>71</v>
      </c>
      <c r="V5000" s="1">
        <v>0</v>
      </c>
      <c r="W5000" s="1">
        <v>1781</v>
      </c>
      <c r="X5000" s="1">
        <v>0</v>
      </c>
      <c r="Y5000" t="s">
        <v>114</v>
      </c>
      <c r="Z5000" t="s">
        <v>71</v>
      </c>
      <c r="AA5000" t="s">
        <v>15752</v>
      </c>
      <c r="AB5000" s="1">
        <v>0</v>
      </c>
      <c r="AC5000" s="4">
        <f>IF(ISNUMBER(MATCH(AD5000, $AD$2:AD4999, 0)), INDEX($AC$2:AC4999, MATCH(AD5000, $AD$2:AD4999, 0)), MAX($AC$2:AC4999)+1)</f>
        <v>7</v>
      </c>
      <c r="AD5000" t="str">
        <f t="shared" ref="AD5000:AD5062" si="237">T5000&amp;"-"&amp;U5000</f>
        <v>แม่สาย-เชียงใหม่</v>
      </c>
      <c r="AE5000" t="s">
        <v>55</v>
      </c>
      <c r="AF5000" s="1">
        <v>0</v>
      </c>
      <c r="AG5000" s="1">
        <v>0</v>
      </c>
      <c r="AH5000" s="1">
        <v>0</v>
      </c>
      <c r="AI5000" t="s">
        <v>15753</v>
      </c>
      <c r="AJ5000" s="1">
        <v>1</v>
      </c>
      <c r="AK5000" s="1">
        <v>0</v>
      </c>
      <c r="AL5000" s="1">
        <v>0</v>
      </c>
      <c r="AM5000" s="1">
        <v>0</v>
      </c>
      <c r="AN5000" s="1">
        <v>0</v>
      </c>
      <c r="AO5000" s="1">
        <v>0</v>
      </c>
      <c r="AP5000" s="1">
        <v>0</v>
      </c>
      <c r="AQ5000" s="1">
        <v>0</v>
      </c>
      <c r="AR5000" s="1">
        <v>1781</v>
      </c>
      <c r="AS5000" s="1">
        <v>1708.5342948717948</v>
      </c>
      <c r="AT5000" s="1">
        <f>Table1[[#This Row],[รวมต้นทุนค่าเดินทาง]]+Table1[[#This Row],[รวมต้นทุนค่าซ่อม]]+Table1[[#This Row],[รวมค่าเสื่อม]]</f>
        <v>4672.7867220562612</v>
      </c>
      <c r="AU5000" s="1">
        <f t="shared" si="235"/>
        <v>4610.750953896033</v>
      </c>
      <c r="AV5000" s="1" t="str" cm="1">
        <f t="array" ref="AV5000">IF(AC5000&lt;4, "เก็บ", IF(OR(AT5000 &lt; PERCENTILE(IF($AC$2:$AC$5092=AC5000, $AT$2:$AT$5092), 0.25) - 1.5 * (PERCENTILE(IF($AC$2:$AC$5092=AC5000, $AT$2:$AT$5092), 0.75) - PERCENTILE(IF($AC$2:$AC$5092=AC5000, $AT$2:$AT$5092), 0.25)), AT5000 &gt; PERCENTILE(IF($AC$2:$AC$5092=AC5000, $AT$2:$AT$5092), 0.75) + 1.5 * (PERCENTILE(IF($AC$2:$AC$5092=AC5000, $AT$2:$AT$5092), 0.75) - PERCENTILE(IF($AC$2:$AC$5092=AC5000, $AT$2:$AT$5092), 0.25))), "ตัด", "เก็บ"))</f>
        <v>เก็บ</v>
      </c>
      <c r="AW5000" s="1">
        <f t="shared" si="236"/>
        <v>3940.0604671629926</v>
      </c>
      <c r="AX5000" s="1">
        <v>3152.7453177985908</v>
      </c>
      <c r="AY5000" s="1">
        <v>1183.2524271844661</v>
      </c>
    </row>
    <row r="5001" spans="1:51" x14ac:dyDescent="0.2">
      <c r="A5001" s="3">
        <v>46154</v>
      </c>
      <c r="B5001">
        <v>46154</v>
      </c>
      <c r="C5001" t="s">
        <v>15754</v>
      </c>
      <c r="D5001" t="s">
        <v>66</v>
      </c>
      <c r="E5001" t="s">
        <v>124</v>
      </c>
      <c r="F5001" t="s">
        <v>1988</v>
      </c>
      <c r="G5001" s="1">
        <v>0</v>
      </c>
      <c r="H5001" s="1">
        <v>0</v>
      </c>
      <c r="I5001" s="1">
        <v>0</v>
      </c>
      <c r="J5001" s="1">
        <v>0</v>
      </c>
      <c r="K5001" s="1">
        <v>0</v>
      </c>
      <c r="L5001" s="1">
        <v>0</v>
      </c>
      <c r="M5001" s="1">
        <v>0</v>
      </c>
      <c r="N5001" s="1">
        <v>0</v>
      </c>
      <c r="O5001" s="1">
        <v>890</v>
      </c>
      <c r="P5001" t="s">
        <v>15755</v>
      </c>
      <c r="Q5001" s="2">
        <v>244482</v>
      </c>
      <c r="R5001" t="s">
        <v>55</v>
      </c>
      <c r="S5001">
        <v>0</v>
      </c>
      <c r="T5001" t="s">
        <v>114</v>
      </c>
      <c r="U5001" t="s">
        <v>71</v>
      </c>
      <c r="V5001" s="1">
        <v>0</v>
      </c>
      <c r="W5001" s="1">
        <v>0</v>
      </c>
      <c r="X5001" s="1">
        <v>890</v>
      </c>
      <c r="Y5001" t="s">
        <v>114</v>
      </c>
      <c r="Z5001" t="s">
        <v>71</v>
      </c>
      <c r="AA5001" t="s">
        <v>12449</v>
      </c>
      <c r="AB5001" s="1">
        <v>0</v>
      </c>
      <c r="AC5001" s="4">
        <f>IF(ISNUMBER(MATCH(AD5001, $AD$2:AD5000, 0)), INDEX($AC$2:AC5000, MATCH(AD5001, $AD$2:AD5000, 0)), MAX($AC$2:AC5000)+1)</f>
        <v>7</v>
      </c>
      <c r="AD5001" t="str">
        <f t="shared" si="237"/>
        <v>แม่สาย-เชียงใหม่</v>
      </c>
      <c r="AE5001" t="s">
        <v>55</v>
      </c>
      <c r="AF5001" s="1">
        <v>0</v>
      </c>
      <c r="AG5001" s="1">
        <v>0</v>
      </c>
      <c r="AH5001" s="1">
        <v>0</v>
      </c>
      <c r="AI5001" t="s">
        <v>15756</v>
      </c>
      <c r="AJ5001" s="1">
        <v>1</v>
      </c>
      <c r="AK5001" s="1">
        <v>0</v>
      </c>
      <c r="AL5001" s="1">
        <v>0</v>
      </c>
      <c r="AM5001" s="1">
        <v>0</v>
      </c>
      <c r="AN5001" s="1">
        <v>0</v>
      </c>
      <c r="AO5001" s="1">
        <v>0</v>
      </c>
      <c r="AP5001" s="1">
        <v>0</v>
      </c>
      <c r="AQ5001" s="1">
        <v>0</v>
      </c>
      <c r="AR5001" s="1">
        <v>890</v>
      </c>
      <c r="AS5001" s="1">
        <v>305.68472222222226</v>
      </c>
      <c r="AT5001" s="1">
        <f>Table1[[#This Row],[รวมต้นทุนค่าเดินทาง]]+Table1[[#This Row],[รวมต้นทุนค่าซ่อม]]+Table1[[#This Row],[รวมค่าเสื่อม]]</f>
        <v>1474.7025793650794</v>
      </c>
      <c r="AU5001" s="1">
        <f t="shared" si="235"/>
        <v>4610.750953896033</v>
      </c>
      <c r="AV5001" s="1" t="str" cm="1">
        <f t="array" ref="AV5001">IF(AC5001&lt;4, "เก็บ", IF(OR(AT5001 &lt; PERCENTILE(IF($AC$2:$AC$5092=AC5001, $AT$2:$AT$5092), 0.25) - 1.5 * (PERCENTILE(IF($AC$2:$AC$5092=AC5001, $AT$2:$AT$5092), 0.75) - PERCENTILE(IF($AC$2:$AC$5092=AC5001, $AT$2:$AT$5092), 0.25)), AT5001 &gt; PERCENTILE(IF($AC$2:$AC$5092=AC5001, $AT$2:$AT$5092), 0.75) + 1.5 * (PERCENTILE(IF($AC$2:$AC$5092=AC5001, $AT$2:$AT$5092), 0.75) - PERCENTILE(IF($AC$2:$AC$5092=AC5001, $AT$2:$AT$5092), 0.25))), "ตัด", "เก็บ"))</f>
        <v>เก็บ</v>
      </c>
      <c r="AW5001" s="1">
        <f t="shared" si="236"/>
        <v>3940.0604671629926</v>
      </c>
      <c r="AX5001" s="1">
        <v>3152.7453177985908</v>
      </c>
      <c r="AY5001" s="1">
        <v>279.01785714285717</v>
      </c>
    </row>
    <row r="5002" spans="1:51" x14ac:dyDescent="0.2">
      <c r="A5002" s="3">
        <v>46155</v>
      </c>
      <c r="B5002">
        <v>46155</v>
      </c>
      <c r="C5002" t="s">
        <v>15757</v>
      </c>
      <c r="D5002" t="s">
        <v>66</v>
      </c>
      <c r="E5002" t="s">
        <v>124</v>
      </c>
      <c r="F5002" t="s">
        <v>313</v>
      </c>
      <c r="G5002" s="1">
        <v>867</v>
      </c>
      <c r="H5002" s="1">
        <v>0</v>
      </c>
      <c r="I5002" s="1">
        <v>300</v>
      </c>
      <c r="J5002" s="1">
        <v>0</v>
      </c>
      <c r="K5002" s="1">
        <v>0</v>
      </c>
      <c r="L5002" s="1">
        <v>0</v>
      </c>
      <c r="M5002" s="1">
        <v>0</v>
      </c>
      <c r="N5002" s="1">
        <v>0</v>
      </c>
      <c r="O5002" s="1">
        <v>1167</v>
      </c>
      <c r="P5002" t="s">
        <v>15758</v>
      </c>
      <c r="Q5002" s="2">
        <v>244482</v>
      </c>
      <c r="R5002" t="s">
        <v>70</v>
      </c>
      <c r="S5002">
        <v>0</v>
      </c>
      <c r="T5002" t="s">
        <v>254</v>
      </c>
      <c r="U5002" t="s">
        <v>161</v>
      </c>
      <c r="V5002" s="1">
        <v>0</v>
      </c>
      <c r="W5002" s="1">
        <v>0</v>
      </c>
      <c r="X5002" s="1">
        <v>0</v>
      </c>
      <c r="AA5002" t="s">
        <v>58</v>
      </c>
      <c r="AB5002" s="1">
        <v>0</v>
      </c>
      <c r="AC5002" s="4">
        <f>IF(ISNUMBER(MATCH(AD5002, $AD$2:AD5001, 0)), INDEX($AC$2:AC5001, MATCH(AD5002, $AD$2:AD5001, 0)), MAX($AC$2:AC5001)+1)</f>
        <v>11</v>
      </c>
      <c r="AD5002" t="str">
        <f t="shared" si="237"/>
        <v>ลำปาง-พุทธมณฑลสาย 2</v>
      </c>
      <c r="AE5002" t="s">
        <v>73</v>
      </c>
      <c r="AF5002" s="1">
        <v>0</v>
      </c>
      <c r="AG5002" s="1">
        <v>0</v>
      </c>
      <c r="AH5002" s="1">
        <v>0</v>
      </c>
      <c r="AI5002" t="s">
        <v>15759</v>
      </c>
      <c r="AJ5002" s="1">
        <v>1</v>
      </c>
      <c r="AK5002" s="1">
        <v>720</v>
      </c>
      <c r="AL5002" s="1">
        <v>720</v>
      </c>
      <c r="AM5002" s="1">
        <v>1</v>
      </c>
      <c r="AN5002" s="1">
        <v>0</v>
      </c>
      <c r="AO5002" s="1">
        <v>0</v>
      </c>
      <c r="AP5002" s="1">
        <v>0</v>
      </c>
      <c r="AQ5002" s="1">
        <v>0</v>
      </c>
      <c r="AR5002" s="1">
        <v>1167</v>
      </c>
      <c r="AS5002" s="1">
        <v>357.17066392733568</v>
      </c>
      <c r="AT5002" s="1">
        <f>Table1[[#This Row],[รวมต้นทุนค่าเดินทาง]]+Table1[[#This Row],[รวมต้นทุนค่าซ่อม]]+Table1[[#This Row],[รวมค่าเสื่อม]]</f>
        <v>4010.4460017651736</v>
      </c>
      <c r="AU5002" s="1">
        <f t="shared" si="235"/>
        <v>4930.4097489270907</v>
      </c>
      <c r="AV5002" s="1" t="str" cm="1">
        <f t="array" ref="AV5002">IF(AC5002&lt;4, "เก็บ", IF(OR(AT5002 &lt; PERCENTILE(IF($AC$2:$AC$5092=AC5002, $AT$2:$AT$5092), 0.25) - 1.5 * (PERCENTILE(IF($AC$2:$AC$5092=AC5002, $AT$2:$AT$5092), 0.75) - PERCENTILE(IF($AC$2:$AC$5092=AC5002, $AT$2:$AT$5092), 0.25)), AT5002 &gt; PERCENTILE(IF($AC$2:$AC$5092=AC5002, $AT$2:$AT$5092), 0.75) + 1.5 * (PERCENTILE(IF($AC$2:$AC$5092=AC5002, $AT$2:$AT$5092), 0.75) - PERCENTILE(IF($AC$2:$AC$5092=AC5002, $AT$2:$AT$5092), 0.25))), "ตัด", "เก็บ"))</f>
        <v>เก็บ</v>
      </c>
      <c r="AW5002" s="1">
        <f t="shared" si="236"/>
        <v>4496.4734610911819</v>
      </c>
      <c r="AX5002" s="1">
        <v>2927.9145864762854</v>
      </c>
      <c r="AY5002" s="1">
        <v>2486.2753378378379</v>
      </c>
    </row>
    <row r="5003" spans="1:51" x14ac:dyDescent="0.2">
      <c r="A5003" s="3">
        <v>46155</v>
      </c>
      <c r="B5003">
        <v>46155</v>
      </c>
      <c r="C5003" t="s">
        <v>15760</v>
      </c>
      <c r="D5003" t="s">
        <v>51</v>
      </c>
      <c r="E5003" t="s">
        <v>61</v>
      </c>
      <c r="F5003" t="s">
        <v>80</v>
      </c>
      <c r="G5003" s="1">
        <v>4600</v>
      </c>
      <c r="H5003" s="1">
        <v>4347</v>
      </c>
      <c r="I5003" s="1">
        <v>1900</v>
      </c>
      <c r="J5003" s="1">
        <v>0</v>
      </c>
      <c r="K5003" s="1">
        <v>0</v>
      </c>
      <c r="L5003" s="1">
        <v>0</v>
      </c>
      <c r="M5003" s="1">
        <v>0</v>
      </c>
      <c r="N5003" s="1">
        <v>0</v>
      </c>
      <c r="O5003" s="1">
        <v>6500</v>
      </c>
      <c r="P5003" t="s">
        <v>15761</v>
      </c>
      <c r="Q5003" s="2">
        <v>244482</v>
      </c>
      <c r="R5003" t="s">
        <v>55</v>
      </c>
      <c r="S5003">
        <v>0</v>
      </c>
      <c r="T5003" t="s">
        <v>56</v>
      </c>
      <c r="U5003" t="s">
        <v>57</v>
      </c>
      <c r="V5003" s="1">
        <v>2500</v>
      </c>
      <c r="W5003" s="1">
        <v>0</v>
      </c>
      <c r="X5003" s="1">
        <v>0</v>
      </c>
      <c r="AA5003" t="s">
        <v>58</v>
      </c>
      <c r="AB5003" s="1">
        <v>0</v>
      </c>
      <c r="AC5003" s="4">
        <f>IF(ISNUMBER(MATCH(AD5003, $AD$2:AD5002, 0)), INDEX($AC$2:AC5002, MATCH(AD5003, $AD$2:AD5002, 0)), MAX($AC$2:AC5002)+1)</f>
        <v>1</v>
      </c>
      <c r="AD5003" t="str">
        <f t="shared" si="237"/>
        <v>ท่าลี่-กองลอย</v>
      </c>
      <c r="AE5003" t="s">
        <v>55</v>
      </c>
      <c r="AF5003" s="1">
        <v>0</v>
      </c>
      <c r="AG5003" s="1">
        <v>0</v>
      </c>
      <c r="AH5003" s="1">
        <v>0</v>
      </c>
      <c r="AI5003" t="s">
        <v>15762</v>
      </c>
      <c r="AJ5003" s="1">
        <v>1</v>
      </c>
      <c r="AK5003" s="1">
        <v>0</v>
      </c>
      <c r="AL5003" s="1">
        <v>0</v>
      </c>
      <c r="AM5003" s="1">
        <v>0</v>
      </c>
      <c r="AN5003" s="1">
        <v>0</v>
      </c>
      <c r="AO5003" s="1">
        <v>0</v>
      </c>
      <c r="AP5003" s="1">
        <v>0</v>
      </c>
      <c r="AQ5003" s="1">
        <v>0</v>
      </c>
      <c r="AR5003" s="1">
        <v>13347</v>
      </c>
      <c r="AS5003" s="1">
        <v>51.529531249999998</v>
      </c>
      <c r="AT5003" s="1">
        <f>Table1[[#This Row],[รวมต้นทุนค่าเดินทาง]]+Table1[[#This Row],[รวมต้นทุนค่าซ่อม]]+Table1[[#This Row],[รวมค่าเสื่อม]]</f>
        <v>15174.097713068182</v>
      </c>
      <c r="AU5003" s="1">
        <f t="shared" si="235"/>
        <v>13953.293816562818</v>
      </c>
      <c r="AV5003" s="1" t="str" cm="1">
        <f t="array" ref="AV5003">IF(AC5003&lt;4, "เก็บ", IF(OR(AT5003 &lt; PERCENTILE(IF($AC$2:$AC$5092=AC5003, $AT$2:$AT$5092), 0.25) - 1.5 * (PERCENTILE(IF($AC$2:$AC$5092=AC5003, $AT$2:$AT$5092), 0.75) - PERCENTILE(IF($AC$2:$AC$5092=AC5003, $AT$2:$AT$5092), 0.25)), AT5003 &gt; PERCENTILE(IF($AC$2:$AC$5092=AC5003, $AT$2:$AT$5092), 0.75) + 1.5 * (PERCENTILE(IF($AC$2:$AC$5092=AC5003, $AT$2:$AT$5092), 0.75) - PERCENTILE(IF($AC$2:$AC$5092=AC5003, $AT$2:$AT$5092), 0.25))), "ตัด", "เก็บ"))</f>
        <v>เก็บ</v>
      </c>
      <c r="AW5003" s="1">
        <f t="shared" si="236"/>
        <v>13953.293816562818</v>
      </c>
      <c r="AX5003" s="1">
        <v>14426.372718098486</v>
      </c>
      <c r="AY5003" s="1">
        <v>1775.5681818181818</v>
      </c>
    </row>
    <row r="5004" spans="1:51" x14ac:dyDescent="0.2">
      <c r="A5004" s="3">
        <v>46155</v>
      </c>
      <c r="B5004">
        <v>46155</v>
      </c>
      <c r="C5004" t="s">
        <v>15763</v>
      </c>
      <c r="D5004" t="s">
        <v>51</v>
      </c>
      <c r="E5004" t="s">
        <v>61</v>
      </c>
      <c r="F5004" t="s">
        <v>299</v>
      </c>
      <c r="G5004" s="1">
        <v>3100</v>
      </c>
      <c r="H5004" s="1">
        <v>5992</v>
      </c>
      <c r="I5004" s="1">
        <v>1900</v>
      </c>
      <c r="J5004" s="1">
        <v>0</v>
      </c>
      <c r="K5004" s="1">
        <v>0</v>
      </c>
      <c r="L5004" s="1">
        <v>0</v>
      </c>
      <c r="M5004" s="1">
        <v>0</v>
      </c>
      <c r="N5004" s="1">
        <v>0</v>
      </c>
      <c r="O5004" s="1">
        <v>5000</v>
      </c>
      <c r="P5004" t="s">
        <v>15764</v>
      </c>
      <c r="Q5004" s="2">
        <v>244482</v>
      </c>
      <c r="R5004" t="s">
        <v>55</v>
      </c>
      <c r="S5004">
        <v>0</v>
      </c>
      <c r="T5004" t="s">
        <v>56</v>
      </c>
      <c r="U5004" t="s">
        <v>57</v>
      </c>
      <c r="V5004" s="1">
        <v>2500</v>
      </c>
      <c r="W5004" s="1">
        <v>0</v>
      </c>
      <c r="X5004" s="1">
        <v>0</v>
      </c>
      <c r="AA5004" t="s">
        <v>58</v>
      </c>
      <c r="AB5004" s="1">
        <v>0</v>
      </c>
      <c r="AC5004" s="4">
        <f>IF(ISNUMBER(MATCH(AD5004, $AD$2:AD5003, 0)), INDEX($AC$2:AC5003, MATCH(AD5004, $AD$2:AD5003, 0)), MAX($AC$2:AC5003)+1)</f>
        <v>1</v>
      </c>
      <c r="AD5004" t="str">
        <f t="shared" si="237"/>
        <v>ท่าลี่-กองลอย</v>
      </c>
      <c r="AE5004" t="s">
        <v>55</v>
      </c>
      <c r="AF5004" s="1">
        <v>0</v>
      </c>
      <c r="AG5004" s="1">
        <v>0</v>
      </c>
      <c r="AH5004" s="1">
        <v>0</v>
      </c>
      <c r="AI5004" t="s">
        <v>15765</v>
      </c>
      <c r="AJ5004" s="1">
        <v>1</v>
      </c>
      <c r="AK5004" s="1">
        <v>0</v>
      </c>
      <c r="AL5004" s="1">
        <v>0</v>
      </c>
      <c r="AM5004" s="1">
        <v>0</v>
      </c>
      <c r="AN5004" s="1">
        <v>0</v>
      </c>
      <c r="AO5004" s="1">
        <v>0</v>
      </c>
      <c r="AP5004" s="1">
        <v>0</v>
      </c>
      <c r="AQ5004" s="1">
        <v>0</v>
      </c>
      <c r="AR5004" s="1">
        <v>13492</v>
      </c>
      <c r="AS5004" s="1">
        <v>27.174852941176471</v>
      </c>
      <c r="AT5004" s="1">
        <f>Table1[[#This Row],[รวมต้นทุนค่าเดินทาง]]+Table1[[#This Row],[รวมต้นทุนค่าซ่อม]]+Table1[[#This Row],[รวมค่าเสื่อม]]</f>
        <v>15102.789717806041</v>
      </c>
      <c r="AU5004" s="1">
        <f t="shared" si="235"/>
        <v>13953.293816562818</v>
      </c>
      <c r="AV5004" s="1" t="str" cm="1">
        <f t="array" ref="AV5004">IF(AC5004&lt;4, "เก็บ", IF(OR(AT5004 &lt; PERCENTILE(IF($AC$2:$AC$5092=AC5004, $AT$2:$AT$5092), 0.25) - 1.5 * (PERCENTILE(IF($AC$2:$AC$5092=AC5004, $AT$2:$AT$5092), 0.75) - PERCENTILE(IF($AC$2:$AC$5092=AC5004, $AT$2:$AT$5092), 0.25)), AT5004 &gt; PERCENTILE(IF($AC$2:$AC$5092=AC5004, $AT$2:$AT$5092), 0.75) + 1.5 * (PERCENTILE(IF($AC$2:$AC$5092=AC5004, $AT$2:$AT$5092), 0.75) - PERCENTILE(IF($AC$2:$AC$5092=AC5004, $AT$2:$AT$5092), 0.25))), "ตัด", "เก็บ"))</f>
        <v>เก็บ</v>
      </c>
      <c r="AW5004" s="1">
        <f t="shared" si="236"/>
        <v>13953.293816562818</v>
      </c>
      <c r="AX5004" s="1">
        <v>14426.372718098486</v>
      </c>
      <c r="AY5004" s="1">
        <v>1583.6148648648648</v>
      </c>
    </row>
    <row r="5005" spans="1:51" x14ac:dyDescent="0.2">
      <c r="A5005" s="3">
        <v>46155</v>
      </c>
      <c r="B5005">
        <v>46155</v>
      </c>
      <c r="C5005" t="s">
        <v>15766</v>
      </c>
      <c r="D5005" t="s">
        <v>51</v>
      </c>
      <c r="E5005" t="s">
        <v>61</v>
      </c>
      <c r="F5005" t="s">
        <v>367</v>
      </c>
      <c r="G5005" s="1">
        <v>3100</v>
      </c>
      <c r="H5005" s="1">
        <v>5992</v>
      </c>
      <c r="I5005" s="1">
        <v>1900</v>
      </c>
      <c r="J5005" s="1">
        <v>0</v>
      </c>
      <c r="K5005" s="1">
        <v>0</v>
      </c>
      <c r="L5005" s="1">
        <v>0</v>
      </c>
      <c r="M5005" s="1">
        <v>0</v>
      </c>
      <c r="N5005" s="1">
        <v>0</v>
      </c>
      <c r="O5005" s="1">
        <v>5000</v>
      </c>
      <c r="P5005" t="s">
        <v>15767</v>
      </c>
      <c r="Q5005" s="2">
        <v>244483</v>
      </c>
      <c r="R5005" t="s">
        <v>55</v>
      </c>
      <c r="S5005">
        <v>0</v>
      </c>
      <c r="T5005" t="s">
        <v>56</v>
      </c>
      <c r="U5005" t="s">
        <v>57</v>
      </c>
      <c r="V5005" s="1">
        <v>2500</v>
      </c>
      <c r="W5005" s="1">
        <v>0</v>
      </c>
      <c r="X5005" s="1">
        <v>0</v>
      </c>
      <c r="AA5005" t="s">
        <v>58</v>
      </c>
      <c r="AB5005" s="1">
        <v>0</v>
      </c>
      <c r="AC5005" s="4">
        <f>IF(ISNUMBER(MATCH(AD5005, $AD$2:AD5004, 0)), INDEX($AC$2:AC5004, MATCH(AD5005, $AD$2:AD5004, 0)), MAX($AC$2:AC5004)+1)</f>
        <v>1</v>
      </c>
      <c r="AD5005" t="str">
        <f t="shared" si="237"/>
        <v>ท่าลี่-กองลอย</v>
      </c>
      <c r="AE5005" t="s">
        <v>55</v>
      </c>
      <c r="AF5005" s="1">
        <v>0</v>
      </c>
      <c r="AG5005" s="1">
        <v>0</v>
      </c>
      <c r="AH5005" s="1">
        <v>0</v>
      </c>
      <c r="AI5005" t="s">
        <v>15768</v>
      </c>
      <c r="AJ5005" s="1">
        <v>1</v>
      </c>
      <c r="AK5005" s="1">
        <v>0</v>
      </c>
      <c r="AL5005" s="1">
        <v>0</v>
      </c>
      <c r="AM5005" s="1">
        <v>0</v>
      </c>
      <c r="AN5005" s="1">
        <v>0</v>
      </c>
      <c r="AO5005" s="1">
        <v>0</v>
      </c>
      <c r="AP5005" s="1">
        <v>0</v>
      </c>
      <c r="AQ5005" s="1">
        <v>0</v>
      </c>
      <c r="AR5005" s="1">
        <v>13492</v>
      </c>
      <c r="AS5005" s="1">
        <v>58.890892857142859</v>
      </c>
      <c r="AT5005" s="1">
        <f>Table1[[#This Row],[รวมต้นทุนค่าเดินทาง]]+Table1[[#This Row],[รวมต้นทุนค่าซ่อม]]+Table1[[#This Row],[รวมค่าเสื่อม]]</f>
        <v>15178.49505952381</v>
      </c>
      <c r="AU5005" s="1">
        <f t="shared" si="235"/>
        <v>13953.293816562818</v>
      </c>
      <c r="AV5005" s="1" t="str" cm="1">
        <f t="array" ref="AV5005">IF(AC5005&lt;4, "เก็บ", IF(OR(AT5005 &lt; PERCENTILE(IF($AC$2:$AC$5092=AC5005, $AT$2:$AT$5092), 0.25) - 1.5 * (PERCENTILE(IF($AC$2:$AC$5092=AC5005, $AT$2:$AT$5092), 0.75) - PERCENTILE(IF($AC$2:$AC$5092=AC5005, $AT$2:$AT$5092), 0.25)), AT5005 &gt; PERCENTILE(IF($AC$2:$AC$5092=AC5005, $AT$2:$AT$5092), 0.75) + 1.5 * (PERCENTILE(IF($AC$2:$AC$5092=AC5005, $AT$2:$AT$5092), 0.75) - PERCENTILE(IF($AC$2:$AC$5092=AC5005, $AT$2:$AT$5092), 0.25))), "ตัด", "เก็บ"))</f>
        <v>เก็บ</v>
      </c>
      <c r="AW5005" s="1">
        <f t="shared" si="236"/>
        <v>13953.293816562818</v>
      </c>
      <c r="AX5005" s="1">
        <v>14426.372718098486</v>
      </c>
      <c r="AY5005" s="1">
        <v>1627.6041666666667</v>
      </c>
    </row>
    <row r="5006" spans="1:51" x14ac:dyDescent="0.2">
      <c r="A5006" s="3">
        <v>46155</v>
      </c>
      <c r="B5006">
        <v>46155</v>
      </c>
      <c r="C5006" t="s">
        <v>15769</v>
      </c>
      <c r="D5006" t="s">
        <v>66</v>
      </c>
      <c r="E5006" t="s">
        <v>124</v>
      </c>
      <c r="F5006" t="s">
        <v>431</v>
      </c>
      <c r="G5006" s="1">
        <v>0</v>
      </c>
      <c r="H5006" s="1">
        <v>1073</v>
      </c>
      <c r="I5006" s="1">
        <v>400</v>
      </c>
      <c r="J5006" s="1">
        <v>0</v>
      </c>
      <c r="K5006" s="1">
        <v>0</v>
      </c>
      <c r="L5006" s="1">
        <v>0</v>
      </c>
      <c r="M5006" s="1">
        <v>0</v>
      </c>
      <c r="N5006" s="1">
        <v>0</v>
      </c>
      <c r="O5006" s="1">
        <v>400</v>
      </c>
      <c r="P5006" t="s">
        <v>15770</v>
      </c>
      <c r="Q5006" s="2">
        <v>244482</v>
      </c>
      <c r="R5006" t="s">
        <v>70</v>
      </c>
      <c r="S5006">
        <v>0</v>
      </c>
      <c r="T5006" t="s">
        <v>254</v>
      </c>
      <c r="U5006" t="s">
        <v>93</v>
      </c>
      <c r="V5006" s="1">
        <v>0</v>
      </c>
      <c r="W5006" s="1">
        <v>0</v>
      </c>
      <c r="X5006" s="1">
        <v>0</v>
      </c>
      <c r="AA5006" t="s">
        <v>58</v>
      </c>
      <c r="AB5006" s="1">
        <v>0</v>
      </c>
      <c r="AC5006" s="4">
        <f>IF(ISNUMBER(MATCH(AD5006, $AD$2:AD5005, 0)), INDEX($AC$2:AC5005, MATCH(AD5006, $AD$2:AD5005, 0)), MAX($AC$2:AC5005)+1)</f>
        <v>14</v>
      </c>
      <c r="AD5006" t="str">
        <f t="shared" si="237"/>
        <v>ลำปาง-ตลาดไท</v>
      </c>
      <c r="AE5006" t="s">
        <v>73</v>
      </c>
      <c r="AF5006" s="1">
        <v>0</v>
      </c>
      <c r="AG5006" s="1">
        <v>0</v>
      </c>
      <c r="AH5006" s="1">
        <v>0</v>
      </c>
      <c r="AI5006" t="s">
        <v>15771</v>
      </c>
      <c r="AJ5006" s="1">
        <v>1</v>
      </c>
      <c r="AK5006" s="1">
        <v>620</v>
      </c>
      <c r="AL5006" s="1">
        <v>620</v>
      </c>
      <c r="AM5006" s="1">
        <v>1</v>
      </c>
      <c r="AN5006" s="1">
        <v>0</v>
      </c>
      <c r="AO5006" s="1">
        <v>0</v>
      </c>
      <c r="AP5006" s="1">
        <v>0</v>
      </c>
      <c r="AQ5006" s="1">
        <v>0</v>
      </c>
      <c r="AR5006" s="1">
        <v>1473</v>
      </c>
      <c r="AS5006" s="1">
        <v>499.87276032577074</v>
      </c>
      <c r="AT5006" s="1">
        <f>Table1[[#This Row],[รวมต้นทุนค่าเดินทาง]]+Table1[[#This Row],[รวมต้นทุนค่าซ่อม]]+Table1[[#This Row],[รวมค่าเสื่อม]]</f>
        <v>3519.2841544458088</v>
      </c>
      <c r="AU5006" s="1" t="e">
        <f t="shared" si="235"/>
        <v>#N/A</v>
      </c>
      <c r="AV5006" s="1" t="e" cm="1">
        <f t="array" ref="AV5006">IF(AC5006&lt;4, "เก็บ", IF(OR(AT5006 &lt; PERCENTILE(IF($AC$2:$AC$5092=AC5006, $AT$2:$AT$5092), 0.25) - 1.5 * (PERCENTILE(IF($AC$2:$AC$5092=AC5006, $AT$2:$AT$5092), 0.75) - PERCENTILE(IF($AC$2:$AC$5092=AC5006, $AT$2:$AT$5092), 0.25)), AT5006 &gt; PERCENTILE(IF($AC$2:$AC$5092=AC5006, $AT$2:$AT$5092), 0.75) + 1.5 * (PERCENTILE(IF($AC$2:$AC$5092=AC5006, $AT$2:$AT$5092), 0.75) - PERCENTILE(IF($AC$2:$AC$5092=AC5006, $AT$2:$AT$5092), 0.25))), "ตัด", "เก็บ"))</f>
        <v>#N/A</v>
      </c>
      <c r="AW5006" s="1" t="e">
        <f t="shared" si="236"/>
        <v>#DIV/0!</v>
      </c>
      <c r="AX5006" s="1">
        <v>2411.9362516169685</v>
      </c>
      <c r="AY5006" s="1">
        <v>1546.411394120038</v>
      </c>
    </row>
    <row r="5007" spans="1:51" x14ac:dyDescent="0.2">
      <c r="A5007" s="3">
        <v>46155</v>
      </c>
      <c r="B5007">
        <v>46155</v>
      </c>
      <c r="C5007" t="s">
        <v>15772</v>
      </c>
      <c r="D5007" t="s">
        <v>66</v>
      </c>
      <c r="E5007" t="s">
        <v>124</v>
      </c>
      <c r="F5007" t="s">
        <v>248</v>
      </c>
      <c r="G5007" s="1">
        <v>0</v>
      </c>
      <c r="H5007" s="1">
        <v>991</v>
      </c>
      <c r="I5007" s="1">
        <v>400</v>
      </c>
      <c r="J5007" s="1">
        <v>0</v>
      </c>
      <c r="K5007" s="1">
        <v>0</v>
      </c>
      <c r="L5007" s="1">
        <v>0</v>
      </c>
      <c r="M5007" s="1">
        <v>0</v>
      </c>
      <c r="N5007" s="1">
        <v>454</v>
      </c>
      <c r="O5007" s="1">
        <v>1308</v>
      </c>
      <c r="P5007" t="s">
        <v>15773</v>
      </c>
      <c r="Q5007" s="2">
        <v>244482</v>
      </c>
      <c r="R5007" t="s">
        <v>70</v>
      </c>
      <c r="S5007">
        <v>0</v>
      </c>
      <c r="T5007" t="s">
        <v>88</v>
      </c>
      <c r="U5007" t="s">
        <v>93</v>
      </c>
      <c r="V5007" s="1">
        <v>0</v>
      </c>
      <c r="W5007" s="1">
        <v>0</v>
      </c>
      <c r="X5007" s="1">
        <v>454</v>
      </c>
      <c r="Y5007" t="s">
        <v>372</v>
      </c>
      <c r="Z5007" t="s">
        <v>88</v>
      </c>
      <c r="AA5007" t="s">
        <v>58</v>
      </c>
      <c r="AB5007" s="1">
        <v>0</v>
      </c>
      <c r="AC5007" s="4">
        <f>IF(ISNUMBER(MATCH(AD5007, $AD$2:AD5006, 0)), INDEX($AC$2:AC5006, MATCH(AD5007, $AD$2:AD5006, 0)), MAX($AC$2:AC5006)+1)</f>
        <v>51</v>
      </c>
      <c r="AD5007" t="str">
        <f t="shared" si="237"/>
        <v>แพร่-ตลาดไท</v>
      </c>
      <c r="AE5007" t="s">
        <v>73</v>
      </c>
      <c r="AF5007" s="1">
        <v>0</v>
      </c>
      <c r="AG5007" s="1">
        <v>0</v>
      </c>
      <c r="AH5007" s="1">
        <v>0</v>
      </c>
      <c r="AI5007" t="s">
        <v>15774</v>
      </c>
      <c r="AJ5007" s="1">
        <v>1</v>
      </c>
      <c r="AK5007" s="1">
        <v>572</v>
      </c>
      <c r="AL5007" s="1">
        <v>572</v>
      </c>
      <c r="AM5007" s="1">
        <v>1</v>
      </c>
      <c r="AN5007" s="1">
        <v>0</v>
      </c>
      <c r="AO5007" s="1">
        <v>0</v>
      </c>
      <c r="AP5007" s="1">
        <v>0</v>
      </c>
      <c r="AQ5007" s="1">
        <v>0</v>
      </c>
      <c r="AR5007" s="1">
        <v>2299</v>
      </c>
      <c r="AS5007" s="1">
        <v>362.22708333333338</v>
      </c>
      <c r="AT5007" s="1">
        <f>Table1[[#This Row],[รวมต้นทุนค่าเดินทาง]]+Table1[[#This Row],[รวมต้นทุนค่าซ่อม]]+Table1[[#This Row],[รวมค่าเสื่อม]]</f>
        <v>4079.1958333333332</v>
      </c>
      <c r="AU5007" s="1">
        <f t="shared" si="235"/>
        <v>4737.6107634746759</v>
      </c>
      <c r="AV5007" s="1" t="str" cm="1">
        <f t="array" ref="AV5007">IF(AC5007&lt;4, "เก็บ", IF(OR(AT5007 &lt; PERCENTILE(IF($AC$2:$AC$5092=AC5007, $AT$2:$AT$5092), 0.25) - 1.5 * (PERCENTILE(IF($AC$2:$AC$5092=AC5007, $AT$2:$AT$5092), 0.75) - PERCENTILE(IF($AC$2:$AC$5092=AC5007, $AT$2:$AT$5092), 0.25)), AT5007 &gt; PERCENTILE(IF($AC$2:$AC$5092=AC5007, $AT$2:$AT$5092), 0.75) + 1.5 * (PERCENTILE(IF($AC$2:$AC$5092=AC5007, $AT$2:$AT$5092), 0.75) - PERCENTILE(IF($AC$2:$AC$5092=AC5007, $AT$2:$AT$5092), 0.25))), "ตัด", "เก็บ"))</f>
        <v>เก็บ</v>
      </c>
      <c r="AW5007" s="1">
        <f t="shared" si="236"/>
        <v>4487.1668970521196</v>
      </c>
      <c r="AX5007" s="1">
        <v>3014.4338711558335</v>
      </c>
      <c r="AY5007" s="1">
        <v>1417.96875</v>
      </c>
    </row>
    <row r="5008" spans="1:51" x14ac:dyDescent="0.2">
      <c r="A5008" s="3">
        <v>46155</v>
      </c>
      <c r="B5008">
        <v>46155</v>
      </c>
      <c r="C5008" t="s">
        <v>15775</v>
      </c>
      <c r="D5008" t="s">
        <v>66</v>
      </c>
      <c r="E5008" t="s">
        <v>148</v>
      </c>
      <c r="F5008" t="s">
        <v>215</v>
      </c>
      <c r="G5008" s="1">
        <v>0</v>
      </c>
      <c r="H5008" s="1">
        <v>0</v>
      </c>
      <c r="I5008" s="1">
        <v>0</v>
      </c>
      <c r="J5008" s="1">
        <v>0</v>
      </c>
      <c r="K5008" s="1">
        <v>0</v>
      </c>
      <c r="L5008" s="1">
        <v>0</v>
      </c>
      <c r="M5008" s="1">
        <v>0</v>
      </c>
      <c r="N5008" s="1">
        <v>0</v>
      </c>
      <c r="O5008" s="1">
        <v>0</v>
      </c>
      <c r="P5008" t="s">
        <v>15776</v>
      </c>
      <c r="Q5008" s="2">
        <v>244483</v>
      </c>
      <c r="R5008" t="s">
        <v>55</v>
      </c>
      <c r="S5008">
        <v>0</v>
      </c>
      <c r="T5008" t="s">
        <v>87</v>
      </c>
      <c r="U5008" t="s">
        <v>71</v>
      </c>
      <c r="V5008" s="1">
        <v>0</v>
      </c>
      <c r="W5008" s="1">
        <v>1362</v>
      </c>
      <c r="X5008" s="1">
        <v>0</v>
      </c>
      <c r="Y5008" t="s">
        <v>87</v>
      </c>
      <c r="Z5008" t="s">
        <v>71</v>
      </c>
      <c r="AA5008" t="s">
        <v>15777</v>
      </c>
      <c r="AB5008" s="1">
        <v>0</v>
      </c>
      <c r="AC5008" s="4">
        <f>IF(ISNUMBER(MATCH(AD5008, $AD$2:AD5007, 0)), INDEX($AC$2:AC5007, MATCH(AD5008, $AD$2:AD5007, 0)), MAX($AC$2:AC5007)+1)</f>
        <v>6</v>
      </c>
      <c r="AD5008" t="str">
        <f t="shared" si="237"/>
        <v>เชียงราย-เชียงใหม่</v>
      </c>
      <c r="AE5008" t="s">
        <v>55</v>
      </c>
      <c r="AF5008" s="1">
        <v>0</v>
      </c>
      <c r="AG5008" s="1">
        <v>0</v>
      </c>
      <c r="AH5008" s="1">
        <v>0</v>
      </c>
      <c r="AI5008" t="s">
        <v>15778</v>
      </c>
      <c r="AJ5008" s="1">
        <v>1</v>
      </c>
      <c r="AK5008" s="1">
        <v>0</v>
      </c>
      <c r="AL5008" s="1">
        <v>0</v>
      </c>
      <c r="AM5008" s="1">
        <v>0</v>
      </c>
      <c r="AN5008" s="1">
        <v>0</v>
      </c>
      <c r="AO5008" s="1">
        <v>0</v>
      </c>
      <c r="AP5008" s="1">
        <v>0</v>
      </c>
      <c r="AQ5008" s="1">
        <v>0</v>
      </c>
      <c r="AR5008" s="1">
        <v>1362</v>
      </c>
      <c r="AS5008" s="1">
        <v>1481.2461111111111</v>
      </c>
      <c r="AT5008" s="1">
        <f>Table1[[#This Row],[รวมต้นทุนค่าเดินทาง]]+Table1[[#This Row],[รวมต้นทุนค่าซ่อม]]+Table1[[#This Row],[รวมค่าเสื่อม]]</f>
        <v>3826.1090143369174</v>
      </c>
      <c r="AU5008" s="1">
        <f t="shared" si="235"/>
        <v>4428.3346813776061</v>
      </c>
      <c r="AV5008" s="1" t="str" cm="1">
        <f t="array" ref="AV5008">IF(AC5008&lt;4, "เก็บ", IF(OR(AT5008 &lt; PERCENTILE(IF($AC$2:$AC$5092=AC5008, $AT$2:$AT$5092), 0.25) - 1.5 * (PERCENTILE(IF($AC$2:$AC$5092=AC5008, $AT$2:$AT$5092), 0.75) - PERCENTILE(IF($AC$2:$AC$5092=AC5008, $AT$2:$AT$5092), 0.25)), AT5008 &gt; PERCENTILE(IF($AC$2:$AC$5092=AC5008, $AT$2:$AT$5092), 0.75) + 1.5 * (PERCENTILE(IF($AC$2:$AC$5092=AC5008, $AT$2:$AT$5092), 0.75) - PERCENTILE(IF($AC$2:$AC$5092=AC5008, $AT$2:$AT$5092), 0.25))), "ตัด", "เก็บ"))</f>
        <v>เก็บ</v>
      </c>
      <c r="AW5008" s="1">
        <f t="shared" si="236"/>
        <v>3873.7679454274344</v>
      </c>
      <c r="AX5008" s="1">
        <v>2781.4385174989698</v>
      </c>
      <c r="AY5008" s="1">
        <v>982.86290322580646</v>
      </c>
    </row>
    <row r="5009" spans="1:51" x14ac:dyDescent="0.2">
      <c r="A5009" s="3">
        <v>46156</v>
      </c>
      <c r="B5009">
        <v>46156</v>
      </c>
      <c r="C5009" t="s">
        <v>15779</v>
      </c>
      <c r="D5009" t="s">
        <v>66</v>
      </c>
      <c r="E5009" t="s">
        <v>124</v>
      </c>
      <c r="F5009" t="s">
        <v>232</v>
      </c>
      <c r="G5009" s="1">
        <v>0</v>
      </c>
      <c r="H5009" s="1">
        <v>1343</v>
      </c>
      <c r="I5009" s="1">
        <v>500</v>
      </c>
      <c r="J5009" s="1">
        <v>0</v>
      </c>
      <c r="K5009" s="1">
        <v>0</v>
      </c>
      <c r="L5009" s="1">
        <v>0</v>
      </c>
      <c r="M5009" s="1">
        <v>0</v>
      </c>
      <c r="N5009" s="1">
        <v>0</v>
      </c>
      <c r="O5009" s="1">
        <v>500</v>
      </c>
      <c r="P5009" t="s">
        <v>15780</v>
      </c>
      <c r="Q5009" s="2">
        <v>244483</v>
      </c>
      <c r="R5009" t="s">
        <v>70</v>
      </c>
      <c r="S5009">
        <v>0</v>
      </c>
      <c r="T5009" t="s">
        <v>71</v>
      </c>
      <c r="U5009" t="s">
        <v>161</v>
      </c>
      <c r="V5009" s="1">
        <v>0</v>
      </c>
      <c r="W5009" s="1">
        <v>0</v>
      </c>
      <c r="X5009" s="1">
        <v>0</v>
      </c>
      <c r="AA5009" t="s">
        <v>58</v>
      </c>
      <c r="AB5009" s="1">
        <v>0</v>
      </c>
      <c r="AC5009" s="4">
        <f>IF(ISNUMBER(MATCH(AD5009, $AD$2:AD5008, 0)), INDEX($AC$2:AC5008, MATCH(AD5009, $AD$2:AD5008, 0)), MAX($AC$2:AC5008)+1)</f>
        <v>9</v>
      </c>
      <c r="AD5009" t="str">
        <f t="shared" si="237"/>
        <v>เชียงใหม่-พุทธมณฑลสาย 2</v>
      </c>
      <c r="AE5009" t="s">
        <v>73</v>
      </c>
      <c r="AF5009" s="1">
        <v>0</v>
      </c>
      <c r="AG5009" s="1">
        <v>0</v>
      </c>
      <c r="AH5009" s="1">
        <v>0</v>
      </c>
      <c r="AI5009" t="s">
        <v>15781</v>
      </c>
      <c r="AJ5009" s="1">
        <v>1</v>
      </c>
      <c r="AK5009" s="1">
        <v>720</v>
      </c>
      <c r="AL5009" s="1">
        <v>720</v>
      </c>
      <c r="AM5009" s="1">
        <v>1</v>
      </c>
      <c r="AN5009" s="1">
        <v>0</v>
      </c>
      <c r="AO5009" s="1">
        <v>0</v>
      </c>
      <c r="AP5009" s="1">
        <v>0</v>
      </c>
      <c r="AQ5009" s="1">
        <v>0</v>
      </c>
      <c r="AR5009" s="1">
        <v>1843</v>
      </c>
      <c r="AS5009" s="1">
        <v>235.89088050314464</v>
      </c>
      <c r="AT5009" s="1">
        <f>Table1[[#This Row],[รวมต้นทุนค่าเดินทาง]]+Table1[[#This Row],[รวมต้นทุนค่าซ่อม]]+Table1[[#This Row],[รวมค่าเสื่อม]]</f>
        <v>3858.4047693920338</v>
      </c>
      <c r="AU5009" s="1">
        <f t="shared" si="235"/>
        <v>4623.2312262414152</v>
      </c>
      <c r="AV5009" s="1" t="str" cm="1">
        <f t="array" ref="AV5009">IF(AC5009&lt;4, "เก็บ", IF(OR(AT5009 &lt; PERCENTILE(IF($AC$2:$AC$5092=AC5009, $AT$2:$AT$5092), 0.25) - 1.5 * (PERCENTILE(IF($AC$2:$AC$5092=AC5009, $AT$2:$AT$5092), 0.75) - PERCENTILE(IF($AC$2:$AC$5092=AC5009, $AT$2:$AT$5092), 0.25)), AT5009 &gt; PERCENTILE(IF($AC$2:$AC$5092=AC5009, $AT$2:$AT$5092), 0.75) + 1.5 * (PERCENTILE(IF($AC$2:$AC$5092=AC5009, $AT$2:$AT$5092), 0.75) - PERCENTILE(IF($AC$2:$AC$5092=AC5009, $AT$2:$AT$5092), 0.25))), "ตัด", "เก็บ"))</f>
        <v>เก็บ</v>
      </c>
      <c r="AW5009" s="1">
        <f t="shared" si="236"/>
        <v>4005.4952465164292</v>
      </c>
      <c r="AX5009" s="1">
        <v>2577.9546108768855</v>
      </c>
      <c r="AY5009" s="1">
        <v>1779.5138888888889</v>
      </c>
    </row>
    <row r="5010" spans="1:51" x14ac:dyDescent="0.2">
      <c r="A5010" s="3">
        <v>46156</v>
      </c>
      <c r="B5010">
        <v>46156</v>
      </c>
      <c r="C5010" t="s">
        <v>15782</v>
      </c>
      <c r="D5010" t="s">
        <v>66</v>
      </c>
      <c r="E5010" t="s">
        <v>124</v>
      </c>
      <c r="F5010" t="s">
        <v>125</v>
      </c>
      <c r="G5010" s="1">
        <v>0</v>
      </c>
      <c r="H5010" s="1">
        <v>1343</v>
      </c>
      <c r="I5010" s="1">
        <v>500</v>
      </c>
      <c r="J5010" s="1">
        <v>0</v>
      </c>
      <c r="K5010" s="1">
        <v>0</v>
      </c>
      <c r="L5010" s="1">
        <v>0</v>
      </c>
      <c r="M5010" s="1">
        <v>0</v>
      </c>
      <c r="N5010" s="1">
        <v>0</v>
      </c>
      <c r="O5010" s="1">
        <v>500</v>
      </c>
      <c r="P5010" t="s">
        <v>15783</v>
      </c>
      <c r="Q5010" s="2">
        <v>244483</v>
      </c>
      <c r="R5010" t="s">
        <v>70</v>
      </c>
      <c r="S5010">
        <v>0</v>
      </c>
      <c r="T5010" t="s">
        <v>71</v>
      </c>
      <c r="U5010" t="s">
        <v>161</v>
      </c>
      <c r="V5010" s="1">
        <v>0</v>
      </c>
      <c r="W5010" s="1">
        <v>0</v>
      </c>
      <c r="X5010" s="1">
        <v>0</v>
      </c>
      <c r="AA5010" t="s">
        <v>58</v>
      </c>
      <c r="AB5010" s="1">
        <v>0</v>
      </c>
      <c r="AC5010" s="4">
        <f>IF(ISNUMBER(MATCH(AD5010, $AD$2:AD5009, 0)), INDEX($AC$2:AC5009, MATCH(AD5010, $AD$2:AD5009, 0)), MAX($AC$2:AC5009)+1)</f>
        <v>9</v>
      </c>
      <c r="AD5010" t="str">
        <f t="shared" si="237"/>
        <v>เชียงใหม่-พุทธมณฑลสาย 2</v>
      </c>
      <c r="AE5010" t="s">
        <v>73</v>
      </c>
      <c r="AF5010" s="1">
        <v>0</v>
      </c>
      <c r="AG5010" s="1">
        <v>0</v>
      </c>
      <c r="AH5010" s="1">
        <v>0</v>
      </c>
      <c r="AI5010" t="s">
        <v>15784</v>
      </c>
      <c r="AJ5010" s="1">
        <v>1</v>
      </c>
      <c r="AK5010" s="1">
        <v>720</v>
      </c>
      <c r="AL5010" s="1">
        <v>720</v>
      </c>
      <c r="AM5010" s="1">
        <v>1</v>
      </c>
      <c r="AN5010" s="1">
        <v>0</v>
      </c>
      <c r="AO5010" s="1">
        <v>0</v>
      </c>
      <c r="AP5010" s="1">
        <v>0</v>
      </c>
      <c r="AQ5010" s="1">
        <v>0</v>
      </c>
      <c r="AR5010" s="1">
        <v>1843</v>
      </c>
      <c r="AS5010" s="1">
        <v>184.64786569826708</v>
      </c>
      <c r="AT5010" s="1">
        <f>Table1[[#This Row],[รวมต้นทุนค่าเดินทาง]]+Table1[[#This Row],[รวมต้นทุนค่าซ่อม]]+Table1[[#This Row],[รวมค่าเสื่อม]]</f>
        <v>3189.1941551418522</v>
      </c>
      <c r="AU5010" s="1">
        <f t="shared" si="235"/>
        <v>4623.2312262414152</v>
      </c>
      <c r="AV5010" s="1" t="str" cm="1">
        <f t="array" ref="AV5010">IF(AC5010&lt;4, "เก็บ", IF(OR(AT5010 &lt; PERCENTILE(IF($AC$2:$AC$5092=AC5010, $AT$2:$AT$5092), 0.25) - 1.5 * (PERCENTILE(IF($AC$2:$AC$5092=AC5010, $AT$2:$AT$5092), 0.75) - PERCENTILE(IF($AC$2:$AC$5092=AC5010, $AT$2:$AT$5092), 0.25)), AT5010 &gt; PERCENTILE(IF($AC$2:$AC$5092=AC5010, $AT$2:$AT$5092), 0.75) + 1.5 * (PERCENTILE(IF($AC$2:$AC$5092=AC5010, $AT$2:$AT$5092), 0.75) - PERCENTILE(IF($AC$2:$AC$5092=AC5010, $AT$2:$AT$5092), 0.25))), "ตัด", "เก็บ"))</f>
        <v>เก็บ</v>
      </c>
      <c r="AW5010" s="1">
        <f t="shared" si="236"/>
        <v>4005.4952465164292</v>
      </c>
      <c r="AX5010" s="1">
        <v>2577.9546108768855</v>
      </c>
      <c r="AY5010" s="1">
        <v>1161.5462894435848</v>
      </c>
    </row>
    <row r="5011" spans="1:51" x14ac:dyDescent="0.2">
      <c r="A5011" s="3">
        <v>46156</v>
      </c>
      <c r="B5011">
        <v>46156</v>
      </c>
      <c r="C5011" t="s">
        <v>15785</v>
      </c>
      <c r="D5011" t="s">
        <v>66</v>
      </c>
      <c r="E5011" t="s">
        <v>184</v>
      </c>
      <c r="F5011" t="s">
        <v>1384</v>
      </c>
      <c r="G5011" s="1">
        <v>1000</v>
      </c>
      <c r="H5011" s="1">
        <v>7320</v>
      </c>
      <c r="I5011" s="1">
        <v>1500</v>
      </c>
      <c r="J5011" s="1">
        <v>0</v>
      </c>
      <c r="K5011" s="1">
        <v>0</v>
      </c>
      <c r="L5011" s="1">
        <v>0</v>
      </c>
      <c r="M5011" s="1">
        <v>0</v>
      </c>
      <c r="N5011" s="1">
        <v>0</v>
      </c>
      <c r="O5011" s="1">
        <v>2500</v>
      </c>
      <c r="P5011" t="s">
        <v>15786</v>
      </c>
      <c r="Q5011" s="2">
        <v>244484</v>
      </c>
      <c r="R5011" t="s">
        <v>55</v>
      </c>
      <c r="S5011">
        <v>0</v>
      </c>
      <c r="T5011" t="s">
        <v>71</v>
      </c>
      <c r="U5011" t="s">
        <v>57</v>
      </c>
      <c r="V5011" s="1">
        <v>5037</v>
      </c>
      <c r="W5011" s="1">
        <v>1760</v>
      </c>
      <c r="X5011" s="1">
        <v>0</v>
      </c>
      <c r="Y5011" t="s">
        <v>71</v>
      </c>
      <c r="Z5011" t="s">
        <v>57</v>
      </c>
      <c r="AA5011" t="s">
        <v>58</v>
      </c>
      <c r="AB5011" s="1">
        <v>0</v>
      </c>
      <c r="AC5011" s="4">
        <f>IF(ISNUMBER(MATCH(AD5011, $AD$2:AD5010, 0)), INDEX($AC$2:AC5010, MATCH(AD5011, $AD$2:AD5010, 0)), MAX($AC$2:AC5010)+1)</f>
        <v>10</v>
      </c>
      <c r="AD5011" t="str">
        <f t="shared" si="237"/>
        <v>เชียงใหม่-กองลอย</v>
      </c>
      <c r="AE5011" t="s">
        <v>55</v>
      </c>
      <c r="AF5011" s="1">
        <v>0</v>
      </c>
      <c r="AG5011" s="1">
        <v>0</v>
      </c>
      <c r="AH5011" s="1">
        <v>0</v>
      </c>
      <c r="AI5011" t="s">
        <v>15787</v>
      </c>
      <c r="AJ5011" s="1">
        <v>1</v>
      </c>
      <c r="AK5011" s="1">
        <v>0</v>
      </c>
      <c r="AL5011" s="1">
        <v>0</v>
      </c>
      <c r="AM5011" s="1">
        <v>0</v>
      </c>
      <c r="AN5011" s="1">
        <v>0</v>
      </c>
      <c r="AO5011" s="1">
        <v>0</v>
      </c>
      <c r="AP5011" s="1">
        <v>0</v>
      </c>
      <c r="AQ5011" s="1">
        <v>0</v>
      </c>
      <c r="AR5011" s="1">
        <v>16617</v>
      </c>
      <c r="AS5011" s="1">
        <v>334.40446428571431</v>
      </c>
      <c r="AT5011" s="1">
        <f>Table1[[#This Row],[รวมต้นทุนค่าเดินทาง]]+Table1[[#This Row],[รวมต้นทุนค่าซ่อม]]+Table1[[#This Row],[รวมค่าเสื่อม]]</f>
        <v>18104.068398711945</v>
      </c>
      <c r="AU5011" s="1">
        <f t="shared" si="235"/>
        <v>14957.32855761775</v>
      </c>
      <c r="AV5011" s="1" t="str" cm="1">
        <f t="array" ref="AV5011">IF(AC5011&lt;4, "เก็บ", IF(OR(AT5011 &lt; PERCENTILE(IF($AC$2:$AC$5092=AC5011, $AT$2:$AT$5092), 0.25) - 1.5 * (PERCENTILE(IF($AC$2:$AC$5092=AC5011, $AT$2:$AT$5092), 0.75) - PERCENTILE(IF($AC$2:$AC$5092=AC5011, $AT$2:$AT$5092), 0.25)), AT5011 &gt; PERCENTILE(IF($AC$2:$AC$5092=AC5011, $AT$2:$AT$5092), 0.75) + 1.5 * (PERCENTILE(IF($AC$2:$AC$5092=AC5011, $AT$2:$AT$5092), 0.75) - PERCENTILE(IF($AC$2:$AC$5092=AC5011, $AT$2:$AT$5092), 0.25))), "ตัด", "เก็บ"))</f>
        <v>เก็บ</v>
      </c>
      <c r="AW5011" s="1">
        <f t="shared" si="236"/>
        <v>14419.089162907676</v>
      </c>
      <c r="AX5011" s="1">
        <v>15077.196593123563</v>
      </c>
      <c r="AY5011" s="1">
        <v>1152.6639344262296</v>
      </c>
    </row>
    <row r="5012" spans="1:51" x14ac:dyDescent="0.2">
      <c r="A5012" s="3">
        <v>46156</v>
      </c>
      <c r="B5012">
        <v>46156</v>
      </c>
      <c r="C5012" t="s">
        <v>15788</v>
      </c>
      <c r="D5012" t="s">
        <v>66</v>
      </c>
      <c r="E5012" t="s">
        <v>67</v>
      </c>
      <c r="F5012" t="s">
        <v>68</v>
      </c>
      <c r="G5012" s="1">
        <v>0</v>
      </c>
      <c r="H5012" s="1">
        <v>2771</v>
      </c>
      <c r="I5012" s="1">
        <v>500</v>
      </c>
      <c r="J5012" s="1">
        <v>0</v>
      </c>
      <c r="K5012" s="1">
        <v>0</v>
      </c>
      <c r="L5012" s="1">
        <v>0</v>
      </c>
      <c r="M5012" s="1">
        <v>0</v>
      </c>
      <c r="N5012" s="1">
        <v>0</v>
      </c>
      <c r="O5012" s="1">
        <v>500</v>
      </c>
      <c r="P5012" t="s">
        <v>15789</v>
      </c>
      <c r="Q5012" s="2">
        <v>244483</v>
      </c>
      <c r="R5012" t="s">
        <v>70</v>
      </c>
      <c r="S5012">
        <v>0</v>
      </c>
      <c r="T5012" t="s">
        <v>71</v>
      </c>
      <c r="U5012" t="s">
        <v>72</v>
      </c>
      <c r="V5012" s="1">
        <v>0</v>
      </c>
      <c r="W5012" s="1">
        <v>0</v>
      </c>
      <c r="X5012" s="1">
        <v>0</v>
      </c>
      <c r="AA5012" t="s">
        <v>58</v>
      </c>
      <c r="AB5012" s="1">
        <v>0</v>
      </c>
      <c r="AC5012" s="4">
        <f>IF(ISNUMBER(MATCH(AD5012, $AD$2:AD5011, 0)), INDEX($AC$2:AC5011, MATCH(AD5012, $AD$2:AD5011, 0)), MAX($AC$2:AC5011)+1)</f>
        <v>2</v>
      </c>
      <c r="AD5012" t="str">
        <f t="shared" si="237"/>
        <v>เชียงใหม่-พุทธมณฑลสาย 5</v>
      </c>
      <c r="AE5012" t="s">
        <v>73</v>
      </c>
      <c r="AF5012" s="1">
        <v>0</v>
      </c>
      <c r="AG5012" s="1">
        <v>0</v>
      </c>
      <c r="AH5012" s="1">
        <v>0</v>
      </c>
      <c r="AI5012" t="s">
        <v>15790</v>
      </c>
      <c r="AJ5012" s="1">
        <v>1</v>
      </c>
      <c r="AK5012" s="1">
        <v>720</v>
      </c>
      <c r="AL5012" s="1">
        <v>720</v>
      </c>
      <c r="AM5012" s="1">
        <v>1</v>
      </c>
      <c r="AN5012" s="1">
        <v>0</v>
      </c>
      <c r="AO5012" s="1">
        <v>0</v>
      </c>
      <c r="AP5012" s="1">
        <v>0</v>
      </c>
      <c r="AQ5012" s="1">
        <v>0</v>
      </c>
      <c r="AR5012" s="1">
        <v>3271</v>
      </c>
      <c r="AS5012" s="1">
        <v>609.56832871908455</v>
      </c>
      <c r="AT5012" s="1">
        <f>Table1[[#This Row],[รวมต้นทุนค่าเดินทาง]]+Table1[[#This Row],[รวมต้นทุนค่าซ่อม]]+Table1[[#This Row],[รวมค่าเสื่อม]]</f>
        <v>5630.071095927663</v>
      </c>
      <c r="AU5012" s="1">
        <f t="shared" si="235"/>
        <v>5026.5629662053279</v>
      </c>
      <c r="AV5012" s="1" t="str" cm="1">
        <f t="array" ref="AV5012">IF(AC5012&lt;4, "เก็บ", IF(OR(AT5012 &lt; PERCENTILE(IF($AC$2:$AC$5092=AC5012, $AT$2:$AT$5092), 0.25) - 1.5 * (PERCENTILE(IF($AC$2:$AC$5092=AC5012, $AT$2:$AT$5092), 0.75) - PERCENTILE(IF($AC$2:$AC$5092=AC5012, $AT$2:$AT$5092), 0.25)), AT5012 &gt; PERCENTILE(IF($AC$2:$AC$5092=AC5012, $AT$2:$AT$5092), 0.75) + 1.5 * (PERCENTILE(IF($AC$2:$AC$5092=AC5012, $AT$2:$AT$5092), 0.75) - PERCENTILE(IF($AC$2:$AC$5092=AC5012, $AT$2:$AT$5092), 0.25))), "ตัด", "เก็บ"))</f>
        <v>เก็บ</v>
      </c>
      <c r="AW5012" s="1">
        <f t="shared" si="236"/>
        <v>5026.5629662053279</v>
      </c>
      <c r="AX5012" s="1">
        <v>4064.5059139663294</v>
      </c>
      <c r="AY5012" s="1">
        <v>1749.5027672085785</v>
      </c>
    </row>
    <row r="5013" spans="1:51" x14ac:dyDescent="0.2">
      <c r="A5013" s="3">
        <v>46156</v>
      </c>
      <c r="B5013">
        <v>46156</v>
      </c>
      <c r="C5013" t="s">
        <v>15791</v>
      </c>
      <c r="D5013" t="s">
        <v>66</v>
      </c>
      <c r="E5013" t="s">
        <v>84</v>
      </c>
      <c r="F5013" t="s">
        <v>143</v>
      </c>
      <c r="G5013" s="1">
        <v>1000</v>
      </c>
      <c r="H5013" s="1">
        <v>8068</v>
      </c>
      <c r="I5013" s="1">
        <v>1250</v>
      </c>
      <c r="J5013" s="1">
        <v>0</v>
      </c>
      <c r="K5013" s="1">
        <v>0</v>
      </c>
      <c r="L5013" s="1">
        <v>0</v>
      </c>
      <c r="M5013" s="1">
        <v>0</v>
      </c>
      <c r="N5013" s="1">
        <v>0</v>
      </c>
      <c r="O5013" s="1">
        <v>2250</v>
      </c>
      <c r="P5013" t="s">
        <v>15792</v>
      </c>
      <c r="Q5013" s="2">
        <v>244483</v>
      </c>
      <c r="R5013" t="s">
        <v>55</v>
      </c>
      <c r="S5013">
        <v>0</v>
      </c>
      <c r="T5013" t="s">
        <v>87</v>
      </c>
      <c r="U5013" t="s">
        <v>310</v>
      </c>
      <c r="V5013" s="1">
        <v>6297</v>
      </c>
      <c r="W5013" s="1">
        <v>882</v>
      </c>
      <c r="X5013" s="1">
        <v>0</v>
      </c>
      <c r="Y5013" t="s">
        <v>87</v>
      </c>
      <c r="Z5013" t="s">
        <v>310</v>
      </c>
      <c r="AA5013" t="s">
        <v>12442</v>
      </c>
      <c r="AB5013" s="1">
        <v>0</v>
      </c>
      <c r="AC5013" s="4">
        <f>IF(ISNUMBER(MATCH(AD5013, $AD$2:AD5012, 0)), INDEX($AC$2:AC5012, MATCH(AD5013, $AD$2:AD5012, 0)), MAX($AC$2:AC5012)+1)</f>
        <v>46</v>
      </c>
      <c r="AD5013" t="str">
        <f t="shared" si="237"/>
        <v>เชียงราย-ฝาง</v>
      </c>
      <c r="AE5013" t="s">
        <v>55</v>
      </c>
      <c r="AF5013" s="1">
        <v>0</v>
      </c>
      <c r="AG5013" s="1">
        <v>0</v>
      </c>
      <c r="AH5013" s="1">
        <v>0</v>
      </c>
      <c r="AI5013" t="s">
        <v>15793</v>
      </c>
      <c r="AJ5013" s="1">
        <v>1</v>
      </c>
      <c r="AK5013" s="1">
        <v>0</v>
      </c>
      <c r="AL5013" s="1">
        <v>0</v>
      </c>
      <c r="AM5013" s="1">
        <v>0</v>
      </c>
      <c r="AN5013" s="1">
        <v>0</v>
      </c>
      <c r="AO5013" s="1">
        <v>0</v>
      </c>
      <c r="AP5013" s="1">
        <v>0</v>
      </c>
      <c r="AQ5013" s="1">
        <v>0</v>
      </c>
      <c r="AR5013" s="1">
        <v>17497</v>
      </c>
      <c r="AS5013" s="1">
        <v>367.05654761904765</v>
      </c>
      <c r="AT5013" s="1">
        <f>Table1[[#This Row],[รวมต้นทุนค่าเดินทาง]]+Table1[[#This Row],[รวมต้นทุนค่าซ่อม]]+Table1[[#This Row],[รวมค่าเสื่อม]]</f>
        <v>19644.119838758288</v>
      </c>
      <c r="AU5013" s="1">
        <f t="shared" si="235"/>
        <v>15694.248593490142</v>
      </c>
      <c r="AV5013" s="1" t="str" cm="1">
        <f t="array" ref="AV5013">IF(AC5013&lt;4, "เก็บ", IF(OR(AT5013 &lt; PERCENTILE(IF($AC$2:$AC$5092=AC5013, $AT$2:$AT$5092), 0.25) - 1.5 * (PERCENTILE(IF($AC$2:$AC$5092=AC5013, $AT$2:$AT$5092), 0.75) - PERCENTILE(IF($AC$2:$AC$5092=AC5013, $AT$2:$AT$5092), 0.25)), AT5013 &gt; PERCENTILE(IF($AC$2:$AC$5092=AC5013, $AT$2:$AT$5092), 0.75) + 1.5 * (PERCENTILE(IF($AC$2:$AC$5092=AC5013, $AT$2:$AT$5092), 0.75) - PERCENTILE(IF($AC$2:$AC$5092=AC5013, $AT$2:$AT$5092), 0.25))), "ตัด", "เก็บ"))</f>
        <v>เก็บ</v>
      </c>
      <c r="AW5013" s="1">
        <f t="shared" si="236"/>
        <v>17688.194167766444</v>
      </c>
      <c r="AX5013" s="1">
        <v>19348.408930748934</v>
      </c>
      <c r="AY5013" s="1">
        <v>1780.0632911392406</v>
      </c>
    </row>
    <row r="5014" spans="1:51" x14ac:dyDescent="0.2">
      <c r="A5014" s="3">
        <v>46157</v>
      </c>
      <c r="B5014">
        <v>46157</v>
      </c>
      <c r="C5014" t="s">
        <v>15794</v>
      </c>
      <c r="D5014" t="s">
        <v>66</v>
      </c>
      <c r="E5014" t="s">
        <v>124</v>
      </c>
      <c r="F5014" t="s">
        <v>159</v>
      </c>
      <c r="G5014" s="1">
        <v>0</v>
      </c>
      <c r="H5014" s="1">
        <v>840</v>
      </c>
      <c r="I5014" s="1">
        <v>400</v>
      </c>
      <c r="J5014" s="1">
        <v>0</v>
      </c>
      <c r="K5014" s="1">
        <v>0</v>
      </c>
      <c r="L5014" s="1">
        <v>0</v>
      </c>
      <c r="M5014" s="1">
        <v>0</v>
      </c>
      <c r="N5014" s="1">
        <v>0</v>
      </c>
      <c r="O5014" s="1">
        <v>400</v>
      </c>
      <c r="P5014" t="s">
        <v>15795</v>
      </c>
      <c r="Q5014" s="2">
        <v>244484</v>
      </c>
      <c r="R5014" t="s">
        <v>70</v>
      </c>
      <c r="S5014">
        <v>0</v>
      </c>
      <c r="T5014" t="s">
        <v>254</v>
      </c>
      <c r="U5014" t="s">
        <v>161</v>
      </c>
      <c r="V5014" s="1">
        <v>0</v>
      </c>
      <c r="W5014" s="1">
        <v>0</v>
      </c>
      <c r="X5014" s="1">
        <v>0</v>
      </c>
      <c r="AA5014" t="s">
        <v>58</v>
      </c>
      <c r="AB5014" s="1">
        <v>0</v>
      </c>
      <c r="AC5014" s="4">
        <f>IF(ISNUMBER(MATCH(AD5014, $AD$2:AD5013, 0)), INDEX($AC$2:AC5013, MATCH(AD5014, $AD$2:AD5013, 0)), MAX($AC$2:AC5013)+1)</f>
        <v>11</v>
      </c>
      <c r="AD5014" t="str">
        <f t="shared" si="237"/>
        <v>ลำปาง-พุทธมณฑลสาย 2</v>
      </c>
      <c r="AE5014" t="s">
        <v>73</v>
      </c>
      <c r="AF5014" s="1">
        <v>0</v>
      </c>
      <c r="AG5014" s="1">
        <v>0</v>
      </c>
      <c r="AH5014" s="1">
        <v>0</v>
      </c>
      <c r="AI5014" t="s">
        <v>15796</v>
      </c>
      <c r="AJ5014" s="1">
        <v>1</v>
      </c>
      <c r="AK5014" s="1">
        <v>720</v>
      </c>
      <c r="AL5014" s="1">
        <v>720</v>
      </c>
      <c r="AM5014" s="1">
        <v>1</v>
      </c>
      <c r="AN5014" s="1">
        <v>0</v>
      </c>
      <c r="AO5014" s="1">
        <v>0</v>
      </c>
      <c r="AP5014" s="1">
        <v>0</v>
      </c>
      <c r="AQ5014" s="1">
        <v>0</v>
      </c>
      <c r="AR5014" s="1">
        <v>1240</v>
      </c>
      <c r="AS5014" s="1">
        <v>127.48358964500834</v>
      </c>
      <c r="AT5014" s="1">
        <f>Table1[[#This Row],[รวมต้นทุนค่าเดินทาง]]+Table1[[#This Row],[รวมต้นทุนค่าซ่อม]]+Table1[[#This Row],[รวมค่าเสื่อม]]</f>
        <v>3117.0101047965236</v>
      </c>
      <c r="AU5014" s="1">
        <f t="shared" si="235"/>
        <v>4930.4097489270907</v>
      </c>
      <c r="AV5014" s="1" t="str" cm="1">
        <f t="array" ref="AV5014">IF(AC5014&lt;4, "เก็บ", IF(OR(AT5014 &lt; PERCENTILE(IF($AC$2:$AC$5092=AC5014, $AT$2:$AT$5092), 0.25) - 1.5 * (PERCENTILE(IF($AC$2:$AC$5092=AC5014, $AT$2:$AT$5092), 0.75) - PERCENTILE(IF($AC$2:$AC$5092=AC5014, $AT$2:$AT$5092), 0.25)), AT5014 &gt; PERCENTILE(IF($AC$2:$AC$5092=AC5014, $AT$2:$AT$5092), 0.75) + 1.5 * (PERCENTILE(IF($AC$2:$AC$5092=AC5014, $AT$2:$AT$5092), 0.75) - PERCENTILE(IF($AC$2:$AC$5092=AC5014, $AT$2:$AT$5092), 0.25))), "ตัด", "เก็บ"))</f>
        <v>เก็บ</v>
      </c>
      <c r="AW5014" s="1">
        <f t="shared" si="236"/>
        <v>4496.4734610911819</v>
      </c>
      <c r="AX5014" s="1">
        <v>2927.9145864762854</v>
      </c>
      <c r="AY5014" s="1">
        <v>1749.5265151515152</v>
      </c>
    </row>
    <row r="5015" spans="1:51" x14ac:dyDescent="0.2">
      <c r="A5015" s="3">
        <v>46158</v>
      </c>
      <c r="B5015">
        <v>46158</v>
      </c>
      <c r="C5015" t="s">
        <v>15797</v>
      </c>
      <c r="D5015" t="s">
        <v>66</v>
      </c>
      <c r="E5015" t="s">
        <v>67</v>
      </c>
      <c r="F5015" t="s">
        <v>180</v>
      </c>
      <c r="G5015" s="1">
        <v>0</v>
      </c>
      <c r="H5015" s="1">
        <v>1091</v>
      </c>
      <c r="I5015" s="1">
        <v>400</v>
      </c>
      <c r="J5015" s="1">
        <v>0</v>
      </c>
      <c r="K5015" s="1">
        <v>0</v>
      </c>
      <c r="L5015" s="1">
        <v>0</v>
      </c>
      <c r="M5015" s="1">
        <v>0</v>
      </c>
      <c r="N5015" s="1">
        <v>0</v>
      </c>
      <c r="O5015" s="1">
        <v>400</v>
      </c>
      <c r="P5015" t="s">
        <v>15798</v>
      </c>
      <c r="Q5015" s="2">
        <v>244485</v>
      </c>
      <c r="R5015" t="s">
        <v>70</v>
      </c>
      <c r="S5015">
        <v>0</v>
      </c>
      <c r="T5015" t="s">
        <v>254</v>
      </c>
      <c r="U5015" t="s">
        <v>93</v>
      </c>
      <c r="V5015" s="1">
        <v>0</v>
      </c>
      <c r="W5015" s="1">
        <v>0</v>
      </c>
      <c r="X5015" s="1">
        <v>0</v>
      </c>
      <c r="AA5015" t="s">
        <v>58</v>
      </c>
      <c r="AB5015" s="1">
        <v>0</v>
      </c>
      <c r="AC5015" s="4">
        <f>IF(ISNUMBER(MATCH(AD5015, $AD$2:AD5014, 0)), INDEX($AC$2:AC5014, MATCH(AD5015, $AD$2:AD5014, 0)), MAX($AC$2:AC5014)+1)</f>
        <v>14</v>
      </c>
      <c r="AD5015" t="str">
        <f t="shared" si="237"/>
        <v>ลำปาง-ตลาดไท</v>
      </c>
      <c r="AE5015" t="s">
        <v>73</v>
      </c>
      <c r="AF5015" s="1">
        <v>0</v>
      </c>
      <c r="AG5015" s="1">
        <v>0</v>
      </c>
      <c r="AH5015" s="1">
        <v>0</v>
      </c>
      <c r="AI5015" t="s">
        <v>15799</v>
      </c>
      <c r="AJ5015" s="1">
        <v>1</v>
      </c>
      <c r="AK5015" s="1">
        <v>620</v>
      </c>
      <c r="AL5015" s="1">
        <v>620</v>
      </c>
      <c r="AM5015" s="1">
        <v>1</v>
      </c>
      <c r="AN5015" s="1">
        <v>0</v>
      </c>
      <c r="AO5015" s="1">
        <v>0</v>
      </c>
      <c r="AP5015" s="1">
        <v>0</v>
      </c>
      <c r="AQ5015" s="1">
        <v>0</v>
      </c>
      <c r="AR5015" s="1">
        <v>1491</v>
      </c>
      <c r="AS5015" s="1">
        <v>960.82240000000002</v>
      </c>
      <c r="AT5015" s="1">
        <f>Table1[[#This Row],[รวมต้นทุนค่าเดินทาง]]+Table1[[#This Row],[รวมต้นทุนค่าซ่อม]]+Table1[[#This Row],[รวมค่าเสื่อม]]</f>
        <v>4064.7336364907819</v>
      </c>
      <c r="AU5015" s="1" t="e">
        <f t="shared" si="235"/>
        <v>#N/A</v>
      </c>
      <c r="AV5015" s="1" t="e" cm="1">
        <f t="array" ref="AV5015">IF(AC5015&lt;4, "เก็บ", IF(OR(AT5015 &lt; PERCENTILE(IF($AC$2:$AC$5092=AC5015, $AT$2:$AT$5092), 0.25) - 1.5 * (PERCENTILE(IF($AC$2:$AC$5092=AC5015, $AT$2:$AT$5092), 0.75) - PERCENTILE(IF($AC$2:$AC$5092=AC5015, $AT$2:$AT$5092), 0.25)), AT5015 &gt; PERCENTILE(IF($AC$2:$AC$5092=AC5015, $AT$2:$AT$5092), 0.75) + 1.5 * (PERCENTILE(IF($AC$2:$AC$5092=AC5015, $AT$2:$AT$5092), 0.75) - PERCENTILE(IF($AC$2:$AC$5092=AC5015, $AT$2:$AT$5092), 0.25))), "ตัด", "เก็บ"))</f>
        <v>#N/A</v>
      </c>
      <c r="AW5015" s="1" t="e">
        <f t="shared" si="236"/>
        <v>#DIV/0!</v>
      </c>
      <c r="AX5015" s="1">
        <v>2411.9362516169685</v>
      </c>
      <c r="AY5015" s="1">
        <v>1612.9112364907819</v>
      </c>
    </row>
    <row r="5016" spans="1:51" x14ac:dyDescent="0.2">
      <c r="A5016" s="3">
        <v>46158</v>
      </c>
      <c r="B5016">
        <v>46158</v>
      </c>
      <c r="C5016" t="s">
        <v>15800</v>
      </c>
      <c r="D5016" t="s">
        <v>66</v>
      </c>
      <c r="E5016" t="s">
        <v>105</v>
      </c>
      <c r="F5016" t="s">
        <v>525</v>
      </c>
      <c r="G5016" s="1">
        <v>0</v>
      </c>
      <c r="H5016" s="1">
        <v>0</v>
      </c>
      <c r="I5016" s="1">
        <v>0</v>
      </c>
      <c r="J5016" s="1">
        <v>0</v>
      </c>
      <c r="K5016" s="1">
        <v>0</v>
      </c>
      <c r="L5016" s="1">
        <v>0</v>
      </c>
      <c r="M5016" s="1">
        <v>0</v>
      </c>
      <c r="N5016" s="1">
        <v>0</v>
      </c>
      <c r="O5016" s="1">
        <v>0</v>
      </c>
      <c r="P5016" t="s">
        <v>15801</v>
      </c>
      <c r="Q5016" s="2">
        <v>244485</v>
      </c>
      <c r="R5016" t="s">
        <v>55</v>
      </c>
      <c r="S5016">
        <v>0</v>
      </c>
      <c r="T5016" t="s">
        <v>87</v>
      </c>
      <c r="U5016" t="s">
        <v>71</v>
      </c>
      <c r="V5016" s="1">
        <v>0</v>
      </c>
      <c r="W5016" s="1">
        <v>1511</v>
      </c>
      <c r="X5016" s="1">
        <v>0</v>
      </c>
      <c r="Y5016" t="s">
        <v>87</v>
      </c>
      <c r="Z5016" t="s">
        <v>71</v>
      </c>
      <c r="AA5016" t="s">
        <v>10937</v>
      </c>
      <c r="AB5016" s="1">
        <v>0</v>
      </c>
      <c r="AC5016" s="4">
        <f>IF(ISNUMBER(MATCH(AD5016, $AD$2:AD5015, 0)), INDEX($AC$2:AC5015, MATCH(AD5016, $AD$2:AD5015, 0)), MAX($AC$2:AC5015)+1)</f>
        <v>6</v>
      </c>
      <c r="AD5016" t="str">
        <f t="shared" si="237"/>
        <v>เชียงราย-เชียงใหม่</v>
      </c>
      <c r="AE5016" t="s">
        <v>55</v>
      </c>
      <c r="AF5016" s="1">
        <v>0</v>
      </c>
      <c r="AG5016" s="1">
        <v>0</v>
      </c>
      <c r="AH5016" s="1">
        <v>0</v>
      </c>
      <c r="AI5016" t="s">
        <v>15802</v>
      </c>
      <c r="AJ5016" s="1">
        <v>1</v>
      </c>
      <c r="AK5016" s="1">
        <v>0</v>
      </c>
      <c r="AL5016" s="1">
        <v>0</v>
      </c>
      <c r="AM5016" s="1">
        <v>0</v>
      </c>
      <c r="AN5016" s="1">
        <v>0</v>
      </c>
      <c r="AO5016" s="1">
        <v>0</v>
      </c>
      <c r="AP5016" s="1">
        <v>0</v>
      </c>
      <c r="AQ5016" s="1">
        <v>0</v>
      </c>
      <c r="AR5016" s="1">
        <v>1511</v>
      </c>
      <c r="AS5016" s="1">
        <v>635.21416666666664</v>
      </c>
      <c r="AT5016" s="1">
        <f>Table1[[#This Row],[รวมต้นทุนค่าเดินทาง]]+Table1[[#This Row],[รวมต้นทุนค่าซ่อม]]+Table1[[#This Row],[รวมค่าเสื่อม]]</f>
        <v>3428.2654487179489</v>
      </c>
      <c r="AU5016" s="1">
        <f t="shared" si="235"/>
        <v>4428.3346813776061</v>
      </c>
      <c r="AV5016" s="1" t="str" cm="1">
        <f t="array" ref="AV5016">IF(AC5016&lt;4, "เก็บ", IF(OR(AT5016 &lt; PERCENTILE(IF($AC$2:$AC$5092=AC5016, $AT$2:$AT$5092), 0.25) - 1.5 * (PERCENTILE(IF($AC$2:$AC$5092=AC5016, $AT$2:$AT$5092), 0.75) - PERCENTILE(IF($AC$2:$AC$5092=AC5016, $AT$2:$AT$5092), 0.25)), AT5016 &gt; PERCENTILE(IF($AC$2:$AC$5092=AC5016, $AT$2:$AT$5092), 0.75) + 1.5 * (PERCENTILE(IF($AC$2:$AC$5092=AC5016, $AT$2:$AT$5092), 0.75) - PERCENTILE(IF($AC$2:$AC$5092=AC5016, $AT$2:$AT$5092), 0.25))), "ตัด", "เก็บ"))</f>
        <v>เก็บ</v>
      </c>
      <c r="AW5016" s="1">
        <f t="shared" si="236"/>
        <v>3873.7679454274344</v>
      </c>
      <c r="AX5016" s="1">
        <v>2781.4385174989698</v>
      </c>
      <c r="AY5016" s="1">
        <v>1282.051282051282</v>
      </c>
    </row>
    <row r="5017" spans="1:51" x14ac:dyDescent="0.2">
      <c r="A5017" s="3">
        <v>46159</v>
      </c>
      <c r="B5017">
        <v>46159</v>
      </c>
      <c r="C5017" t="s">
        <v>15803</v>
      </c>
      <c r="D5017" t="s">
        <v>51</v>
      </c>
      <c r="E5017" t="s">
        <v>61</v>
      </c>
      <c r="F5017" t="s">
        <v>10151</v>
      </c>
      <c r="G5017" s="1">
        <v>3100</v>
      </c>
      <c r="H5017" s="1">
        <v>6119</v>
      </c>
      <c r="I5017" s="1">
        <v>1900</v>
      </c>
      <c r="J5017" s="1">
        <v>0</v>
      </c>
      <c r="K5017" s="1">
        <v>0</v>
      </c>
      <c r="L5017" s="1">
        <v>0</v>
      </c>
      <c r="M5017" s="1">
        <v>0</v>
      </c>
      <c r="N5017" s="1">
        <v>0</v>
      </c>
      <c r="O5017" s="1">
        <v>5000</v>
      </c>
      <c r="P5017" t="s">
        <v>15804</v>
      </c>
      <c r="Q5017" s="2">
        <v>244486</v>
      </c>
      <c r="R5017" t="s">
        <v>55</v>
      </c>
      <c r="S5017">
        <v>0</v>
      </c>
      <c r="T5017" t="s">
        <v>56</v>
      </c>
      <c r="U5017" t="s">
        <v>57</v>
      </c>
      <c r="V5017" s="1">
        <v>2500</v>
      </c>
      <c r="W5017" s="1">
        <v>0</v>
      </c>
      <c r="X5017" s="1">
        <v>0</v>
      </c>
      <c r="AA5017" t="s">
        <v>58</v>
      </c>
      <c r="AB5017" s="1">
        <v>0</v>
      </c>
      <c r="AC5017" s="4">
        <f>IF(ISNUMBER(MATCH(AD5017, $AD$2:AD5016, 0)), INDEX($AC$2:AC5016, MATCH(AD5017, $AD$2:AD5016, 0)), MAX($AC$2:AC5016)+1)</f>
        <v>1</v>
      </c>
      <c r="AD5017" t="str">
        <f t="shared" si="237"/>
        <v>ท่าลี่-กองลอย</v>
      </c>
      <c r="AE5017" t="s">
        <v>55</v>
      </c>
      <c r="AF5017" s="1">
        <v>0</v>
      </c>
      <c r="AG5017" s="1">
        <v>0</v>
      </c>
      <c r="AH5017" s="1">
        <v>0</v>
      </c>
      <c r="AI5017" t="s">
        <v>15805</v>
      </c>
      <c r="AJ5017" s="1">
        <v>1</v>
      </c>
      <c r="AK5017" s="1">
        <v>0</v>
      </c>
      <c r="AL5017" s="1">
        <v>0</v>
      </c>
      <c r="AM5017" s="1">
        <v>0</v>
      </c>
      <c r="AN5017" s="1">
        <v>0</v>
      </c>
      <c r="AO5017" s="1">
        <v>0</v>
      </c>
      <c r="AP5017" s="1">
        <v>0</v>
      </c>
      <c r="AQ5017" s="1">
        <v>0</v>
      </c>
      <c r="AR5017" s="1">
        <v>13619</v>
      </c>
      <c r="AS5017" s="1">
        <v>30.798166666666667</v>
      </c>
      <c r="AT5017" s="1">
        <f>Table1[[#This Row],[รวมต้นทุนค่าเดินทาง]]+Table1[[#This Row],[รวมต้นทุนค่าซ่อม]]+Table1[[#This Row],[รวมค่าเสื่อม]]</f>
        <v>15903.403935897437</v>
      </c>
      <c r="AU5017" s="1">
        <f t="shared" si="235"/>
        <v>13953.293816562818</v>
      </c>
      <c r="AV5017" s="1" t="str" cm="1">
        <f t="array" ref="AV5017">IF(AC5017&lt;4, "เก็บ", IF(OR(AT5017 &lt; PERCENTILE(IF($AC$2:$AC$5092=AC5017, $AT$2:$AT$5092), 0.25) - 1.5 * (PERCENTILE(IF($AC$2:$AC$5092=AC5017, $AT$2:$AT$5092), 0.75) - PERCENTILE(IF($AC$2:$AC$5092=AC5017, $AT$2:$AT$5092), 0.25)), AT5017 &gt; PERCENTILE(IF($AC$2:$AC$5092=AC5017, $AT$2:$AT$5092), 0.75) + 1.5 * (PERCENTILE(IF($AC$2:$AC$5092=AC5017, $AT$2:$AT$5092), 0.75) - PERCENTILE(IF($AC$2:$AC$5092=AC5017, $AT$2:$AT$5092), 0.25))), "ตัด", "เก็บ"))</f>
        <v>เก็บ</v>
      </c>
      <c r="AW5017" s="1">
        <f t="shared" si="236"/>
        <v>13953.293816562818</v>
      </c>
      <c r="AX5017" s="1">
        <v>14426.372718098486</v>
      </c>
      <c r="AY5017" s="1">
        <v>2253.6057692307691</v>
      </c>
    </row>
    <row r="5018" spans="1:51" x14ac:dyDescent="0.2">
      <c r="A5018" s="3">
        <v>46160</v>
      </c>
      <c r="B5018">
        <v>46160</v>
      </c>
      <c r="C5018" t="s">
        <v>15806</v>
      </c>
      <c r="D5018" t="s">
        <v>66</v>
      </c>
      <c r="E5018" t="s">
        <v>124</v>
      </c>
      <c r="F5018" t="s">
        <v>360</v>
      </c>
      <c r="G5018" s="1">
        <v>0</v>
      </c>
      <c r="H5018" s="1">
        <v>1008</v>
      </c>
      <c r="I5018" s="1">
        <v>400</v>
      </c>
      <c r="J5018" s="1">
        <v>0</v>
      </c>
      <c r="K5018" s="1">
        <v>0</v>
      </c>
      <c r="L5018" s="1">
        <v>0</v>
      </c>
      <c r="M5018" s="1">
        <v>0</v>
      </c>
      <c r="N5018" s="1">
        <v>0</v>
      </c>
      <c r="O5018" s="1">
        <v>400</v>
      </c>
      <c r="P5018" t="s">
        <v>15807</v>
      </c>
      <c r="Q5018" s="2">
        <v>244487</v>
      </c>
      <c r="R5018" t="s">
        <v>70</v>
      </c>
      <c r="S5018">
        <v>0</v>
      </c>
      <c r="T5018" t="s">
        <v>101</v>
      </c>
      <c r="U5018" t="s">
        <v>93</v>
      </c>
      <c r="V5018" s="1">
        <v>0</v>
      </c>
      <c r="W5018" s="1">
        <v>0</v>
      </c>
      <c r="X5018" s="1">
        <v>0</v>
      </c>
      <c r="AA5018" t="s">
        <v>58</v>
      </c>
      <c r="AB5018" s="1">
        <v>0</v>
      </c>
      <c r="AC5018" s="4">
        <f>IF(ISNUMBER(MATCH(AD5018, $AD$2:AD5017, 0)), INDEX($AC$2:AC5017, MATCH(AD5018, $AD$2:AD5017, 0)), MAX($AC$2:AC5017)+1)</f>
        <v>53</v>
      </c>
      <c r="AD5018" t="str">
        <f t="shared" si="237"/>
        <v>พะเยา-ตลาดไท</v>
      </c>
      <c r="AE5018" t="s">
        <v>73</v>
      </c>
      <c r="AF5018" s="1">
        <v>0</v>
      </c>
      <c r="AG5018" s="1">
        <v>0</v>
      </c>
      <c r="AH5018" s="1">
        <v>0</v>
      </c>
      <c r="AI5018" t="s">
        <v>15808</v>
      </c>
      <c r="AJ5018" s="1">
        <v>1</v>
      </c>
      <c r="AK5018" s="1">
        <v>706</v>
      </c>
      <c r="AL5018" s="1">
        <v>706</v>
      </c>
      <c r="AM5018" s="1">
        <v>1</v>
      </c>
      <c r="AN5018" s="1">
        <v>0</v>
      </c>
      <c r="AO5018" s="1">
        <v>0</v>
      </c>
      <c r="AP5018" s="1">
        <v>0</v>
      </c>
      <c r="AQ5018" s="1">
        <v>0</v>
      </c>
      <c r="AR5018" s="1">
        <v>1408</v>
      </c>
      <c r="AS5018" s="1">
        <v>272.38215006207321</v>
      </c>
      <c r="AT5018" s="1">
        <f>Table1[[#This Row],[รวมต้นทุนค่าเดินทาง]]+Table1[[#This Row],[รวมต้นทุนค่าซ่อม]]+Table1[[#This Row],[รวมค่าเสื่อม]]</f>
        <v>3081.7718390021655</v>
      </c>
      <c r="AU5018" s="1">
        <f t="shared" si="235"/>
        <v>5556.3451863971432</v>
      </c>
      <c r="AV5018" s="1" t="str" cm="1">
        <f t="array" ref="AV5018">IF(AC5018&lt;4, "เก็บ", IF(OR(AT5018 &lt; PERCENTILE(IF($AC$2:$AC$5092=AC5018, $AT$2:$AT$5092), 0.25) - 1.5 * (PERCENTILE(IF($AC$2:$AC$5092=AC5018, $AT$2:$AT$5092), 0.75) - PERCENTILE(IF($AC$2:$AC$5092=AC5018, $AT$2:$AT$5092), 0.25)), AT5018 &gt; PERCENTILE(IF($AC$2:$AC$5092=AC5018, $AT$2:$AT$5092), 0.75) + 1.5 * (PERCENTILE(IF($AC$2:$AC$5092=AC5018, $AT$2:$AT$5092), 0.75) - PERCENTILE(IF($AC$2:$AC$5092=AC5018, $AT$2:$AT$5092), 0.25))), "ตัด", "เก็บ"))</f>
        <v>เก็บ</v>
      </c>
      <c r="AW5018" s="1">
        <f t="shared" si="236"/>
        <v>5282.7291214311672</v>
      </c>
      <c r="AX5018" s="1">
        <v>3832.4469144192008</v>
      </c>
      <c r="AY5018" s="1">
        <v>1401.3896889400921</v>
      </c>
    </row>
    <row r="5019" spans="1:51" x14ac:dyDescent="0.2">
      <c r="A5019" s="3">
        <v>46160</v>
      </c>
      <c r="B5019">
        <v>46160</v>
      </c>
      <c r="C5019" t="s">
        <v>15809</v>
      </c>
      <c r="D5019" t="s">
        <v>66</v>
      </c>
      <c r="E5019" t="s">
        <v>124</v>
      </c>
      <c r="F5019" t="s">
        <v>92</v>
      </c>
      <c r="G5019" s="1">
        <v>0</v>
      </c>
      <c r="H5019" s="1">
        <v>1007</v>
      </c>
      <c r="I5019" s="1">
        <v>400</v>
      </c>
      <c r="J5019" s="1">
        <v>0</v>
      </c>
      <c r="K5019" s="1">
        <v>0</v>
      </c>
      <c r="L5019" s="1">
        <v>0</v>
      </c>
      <c r="M5019" s="1">
        <v>0</v>
      </c>
      <c r="N5019" s="1">
        <v>0</v>
      </c>
      <c r="O5019" s="1">
        <v>400</v>
      </c>
      <c r="P5019" t="s">
        <v>15810</v>
      </c>
      <c r="Q5019" s="2">
        <v>244487</v>
      </c>
      <c r="R5019" t="s">
        <v>70</v>
      </c>
      <c r="S5019">
        <v>0</v>
      </c>
      <c r="T5019" t="s">
        <v>88</v>
      </c>
      <c r="U5019" t="s">
        <v>93</v>
      </c>
      <c r="V5019" s="1">
        <v>0</v>
      </c>
      <c r="W5019" s="1">
        <v>0</v>
      </c>
      <c r="X5019" s="1">
        <v>0</v>
      </c>
      <c r="AA5019" t="s">
        <v>58</v>
      </c>
      <c r="AB5019" s="1">
        <v>0</v>
      </c>
      <c r="AC5019" s="4">
        <f>IF(ISNUMBER(MATCH(AD5019, $AD$2:AD5018, 0)), INDEX($AC$2:AC5018, MATCH(AD5019, $AD$2:AD5018, 0)), MAX($AC$2:AC5018)+1)</f>
        <v>51</v>
      </c>
      <c r="AD5019" t="str">
        <f t="shared" si="237"/>
        <v>แพร่-ตลาดไท</v>
      </c>
      <c r="AE5019" t="s">
        <v>73</v>
      </c>
      <c r="AF5019" s="1">
        <v>0</v>
      </c>
      <c r="AG5019" s="1">
        <v>0</v>
      </c>
      <c r="AH5019" s="1">
        <v>0</v>
      </c>
      <c r="AI5019" t="s">
        <v>15811</v>
      </c>
      <c r="AJ5019" s="1">
        <v>1</v>
      </c>
      <c r="AK5019" s="1">
        <v>572</v>
      </c>
      <c r="AL5019" s="1">
        <v>572</v>
      </c>
      <c r="AM5019" s="1">
        <v>1</v>
      </c>
      <c r="AN5019" s="1">
        <v>0</v>
      </c>
      <c r="AO5019" s="1">
        <v>0</v>
      </c>
      <c r="AP5019" s="1">
        <v>0</v>
      </c>
      <c r="AQ5019" s="1">
        <v>0</v>
      </c>
      <c r="AR5019" s="1">
        <v>1407</v>
      </c>
      <c r="AS5019" s="1">
        <v>590.94243055555557</v>
      </c>
      <c r="AT5019" s="1">
        <f>Table1[[#This Row],[รวมต้นทุนค่าเดินทาง]]+Table1[[#This Row],[รวมต้นทุนค่าซ่อม]]+Table1[[#This Row],[รวมค่าเสื่อม]]</f>
        <v>3868.8839889971141</v>
      </c>
      <c r="AU5019" s="1">
        <f t="shared" si="235"/>
        <v>4737.6107634746759</v>
      </c>
      <c r="AV5019" s="1" t="str" cm="1">
        <f t="array" ref="AV5019">IF(AC5019&lt;4, "เก็บ", IF(OR(AT5019 &lt; PERCENTILE(IF($AC$2:$AC$5092=AC5019, $AT$2:$AT$5092), 0.25) - 1.5 * (PERCENTILE(IF($AC$2:$AC$5092=AC5019, $AT$2:$AT$5092), 0.75) - PERCENTILE(IF($AC$2:$AC$5092=AC5019, $AT$2:$AT$5092), 0.25)), AT5019 &gt; PERCENTILE(IF($AC$2:$AC$5092=AC5019, $AT$2:$AT$5092), 0.75) + 1.5 * (PERCENTILE(IF($AC$2:$AC$5092=AC5019, $AT$2:$AT$5092), 0.75) - PERCENTILE(IF($AC$2:$AC$5092=AC5019, $AT$2:$AT$5092), 0.25))), "ตัด", "เก็บ"))</f>
        <v>เก็บ</v>
      </c>
      <c r="AW5019" s="1">
        <f t="shared" si="236"/>
        <v>4487.1668970521196</v>
      </c>
      <c r="AX5019" s="1">
        <v>3014.4338711558335</v>
      </c>
      <c r="AY5019" s="1">
        <v>1870.9415584415585</v>
      </c>
    </row>
    <row r="5020" spans="1:51" x14ac:dyDescent="0.2">
      <c r="A5020" s="3">
        <v>46160</v>
      </c>
      <c r="B5020">
        <v>46160</v>
      </c>
      <c r="C5020" t="s">
        <v>15812</v>
      </c>
      <c r="D5020" t="s">
        <v>66</v>
      </c>
      <c r="E5020" t="s">
        <v>124</v>
      </c>
      <c r="F5020" t="s">
        <v>328</v>
      </c>
      <c r="G5020" s="1">
        <v>0</v>
      </c>
      <c r="H5020" s="1">
        <v>1007</v>
      </c>
      <c r="I5020" s="1">
        <v>500</v>
      </c>
      <c r="J5020" s="1">
        <v>0</v>
      </c>
      <c r="K5020" s="1">
        <v>0</v>
      </c>
      <c r="L5020" s="1">
        <v>0</v>
      </c>
      <c r="M5020" s="1">
        <v>0</v>
      </c>
      <c r="N5020" s="1">
        <v>562</v>
      </c>
      <c r="O5020" s="1">
        <v>1524</v>
      </c>
      <c r="P5020" t="s">
        <v>15813</v>
      </c>
      <c r="Q5020" s="2">
        <v>244487</v>
      </c>
      <c r="R5020" t="s">
        <v>70</v>
      </c>
      <c r="S5020">
        <v>0</v>
      </c>
      <c r="T5020" t="s">
        <v>88</v>
      </c>
      <c r="U5020" t="s">
        <v>93</v>
      </c>
      <c r="V5020" s="1">
        <v>0</v>
      </c>
      <c r="W5020" s="1">
        <v>0</v>
      </c>
      <c r="X5020" s="1">
        <v>462</v>
      </c>
      <c r="Y5020" t="s">
        <v>372</v>
      </c>
      <c r="Z5020" t="s">
        <v>88</v>
      </c>
      <c r="AA5020" t="s">
        <v>15814</v>
      </c>
      <c r="AB5020" s="1">
        <v>0</v>
      </c>
      <c r="AC5020" s="4">
        <f>IF(ISNUMBER(MATCH(AD5020, $AD$2:AD5019, 0)), INDEX($AC$2:AC5019, MATCH(AD5020, $AD$2:AD5019, 0)), MAX($AC$2:AC5019)+1)</f>
        <v>51</v>
      </c>
      <c r="AD5020" t="str">
        <f t="shared" si="237"/>
        <v>แพร่-ตลาดไท</v>
      </c>
      <c r="AE5020" t="s">
        <v>73</v>
      </c>
      <c r="AF5020" s="1">
        <v>0</v>
      </c>
      <c r="AG5020" s="1">
        <v>0</v>
      </c>
      <c r="AH5020" s="1">
        <v>0</v>
      </c>
      <c r="AI5020" t="s">
        <v>15815</v>
      </c>
      <c r="AJ5020" s="1">
        <v>1</v>
      </c>
      <c r="AK5020" s="1">
        <v>572</v>
      </c>
      <c r="AL5020" s="1">
        <v>572</v>
      </c>
      <c r="AM5020" s="1">
        <v>1</v>
      </c>
      <c r="AN5020" s="1">
        <v>0</v>
      </c>
      <c r="AO5020" s="1">
        <v>0</v>
      </c>
      <c r="AP5020" s="1">
        <v>0</v>
      </c>
      <c r="AQ5020" s="1">
        <v>0</v>
      </c>
      <c r="AR5020" s="1">
        <v>2531</v>
      </c>
      <c r="AS5020" s="1">
        <v>2049.9028673835128</v>
      </c>
      <c r="AT5020" s="1">
        <f>Table1[[#This Row],[รวมต้นทุนค่าเดินทาง]]+Table1[[#This Row],[รวมต้นทุนค่าซ่อม]]+Table1[[#This Row],[รวมค่าเสื่อม]]</f>
        <v>6478.2242959549412</v>
      </c>
      <c r="AU5020" s="1">
        <f t="shared" si="235"/>
        <v>4737.6107634746759</v>
      </c>
      <c r="AV5020" s="1" t="str" cm="1">
        <f t="array" ref="AV5020">IF(AC5020&lt;4, "เก็บ", IF(OR(AT5020 &lt; PERCENTILE(IF($AC$2:$AC$5092=AC5020, $AT$2:$AT$5092), 0.25) - 1.5 * (PERCENTILE(IF($AC$2:$AC$5092=AC5020, $AT$2:$AT$5092), 0.75) - PERCENTILE(IF($AC$2:$AC$5092=AC5020, $AT$2:$AT$5092), 0.25)), AT5020 &gt; PERCENTILE(IF($AC$2:$AC$5092=AC5020, $AT$2:$AT$5092), 0.75) + 1.5 * (PERCENTILE(IF($AC$2:$AC$5092=AC5020, $AT$2:$AT$5092), 0.75) - PERCENTILE(IF($AC$2:$AC$5092=AC5020, $AT$2:$AT$5092), 0.25))), "ตัด", "เก็บ"))</f>
        <v>เก็บ</v>
      </c>
      <c r="AW5020" s="1">
        <f t="shared" si="236"/>
        <v>4487.1668970521196</v>
      </c>
      <c r="AX5020" s="1">
        <v>3014.4338711558335</v>
      </c>
      <c r="AY5020" s="1">
        <v>1897.3214285714284</v>
      </c>
    </row>
    <row r="5021" spans="1:51" x14ac:dyDescent="0.2">
      <c r="A5021" s="3">
        <v>46161</v>
      </c>
      <c r="B5021">
        <v>46161</v>
      </c>
      <c r="C5021" t="s">
        <v>15816</v>
      </c>
      <c r="D5021" t="s">
        <v>66</v>
      </c>
      <c r="E5021" t="s">
        <v>124</v>
      </c>
      <c r="F5021" t="s">
        <v>679</v>
      </c>
      <c r="G5021" s="1">
        <v>0</v>
      </c>
      <c r="H5021" s="1">
        <v>1367</v>
      </c>
      <c r="I5021" s="1">
        <v>500</v>
      </c>
      <c r="J5021" s="1">
        <v>0</v>
      </c>
      <c r="K5021" s="1">
        <v>0</v>
      </c>
      <c r="L5021" s="1">
        <v>0</v>
      </c>
      <c r="M5021" s="1">
        <v>0</v>
      </c>
      <c r="N5021" s="1">
        <v>0</v>
      </c>
      <c r="O5021" s="1">
        <v>500</v>
      </c>
      <c r="P5021" t="s">
        <v>15817</v>
      </c>
      <c r="Q5021" s="2">
        <v>244488</v>
      </c>
      <c r="R5021" t="s">
        <v>70</v>
      </c>
      <c r="S5021">
        <v>0</v>
      </c>
      <c r="T5021" t="s">
        <v>71</v>
      </c>
      <c r="U5021" t="s">
        <v>161</v>
      </c>
      <c r="V5021" s="1">
        <v>0</v>
      </c>
      <c r="W5021" s="1">
        <v>0</v>
      </c>
      <c r="X5021" s="1">
        <v>0</v>
      </c>
      <c r="AA5021" t="s">
        <v>58</v>
      </c>
      <c r="AB5021" s="1">
        <v>0</v>
      </c>
      <c r="AC5021" s="4">
        <f>IF(ISNUMBER(MATCH(AD5021, $AD$2:AD5020, 0)), INDEX($AC$2:AC5020, MATCH(AD5021, $AD$2:AD5020, 0)), MAX($AC$2:AC5020)+1)</f>
        <v>9</v>
      </c>
      <c r="AD5021" t="str">
        <f t="shared" si="237"/>
        <v>เชียงใหม่-พุทธมณฑลสาย 2</v>
      </c>
      <c r="AE5021" t="s">
        <v>73</v>
      </c>
      <c r="AF5021" s="1">
        <v>0</v>
      </c>
      <c r="AG5021" s="1">
        <v>0</v>
      </c>
      <c r="AH5021" s="1">
        <v>0</v>
      </c>
      <c r="AI5021" t="s">
        <v>15818</v>
      </c>
      <c r="AJ5021" s="1">
        <v>1</v>
      </c>
      <c r="AK5021" s="1">
        <v>720</v>
      </c>
      <c r="AL5021" s="1">
        <v>720</v>
      </c>
      <c r="AM5021" s="1">
        <v>1</v>
      </c>
      <c r="AN5021" s="1">
        <v>0</v>
      </c>
      <c r="AO5021" s="1">
        <v>0</v>
      </c>
      <c r="AP5021" s="1">
        <v>0</v>
      </c>
      <c r="AQ5021" s="1">
        <v>0</v>
      </c>
      <c r="AR5021" s="1">
        <v>1867</v>
      </c>
      <c r="AS5021" s="1">
        <v>177.54024125579437</v>
      </c>
      <c r="AT5021" s="1">
        <f>Table1[[#This Row],[รวมต้นทุนค่าเดินทาง]]+Table1[[#This Row],[รวมต้นทุนค่าซ่อม]]+Table1[[#This Row],[รวมค่าเสื่อม]]</f>
        <v>4172.8451274673071</v>
      </c>
      <c r="AU5021" s="1">
        <f t="shared" si="235"/>
        <v>4623.2312262414152</v>
      </c>
      <c r="AV5021" s="1" t="str" cm="1">
        <f t="array" ref="AV5021">IF(AC5021&lt;4, "เก็บ", IF(OR(AT5021 &lt; PERCENTILE(IF($AC$2:$AC$5092=AC5021, $AT$2:$AT$5092), 0.25) - 1.5 * (PERCENTILE(IF($AC$2:$AC$5092=AC5021, $AT$2:$AT$5092), 0.75) - PERCENTILE(IF($AC$2:$AC$5092=AC5021, $AT$2:$AT$5092), 0.25)), AT5021 &gt; PERCENTILE(IF($AC$2:$AC$5092=AC5021, $AT$2:$AT$5092), 0.75) + 1.5 * (PERCENTILE(IF($AC$2:$AC$5092=AC5021, $AT$2:$AT$5092), 0.75) - PERCENTILE(IF($AC$2:$AC$5092=AC5021, $AT$2:$AT$5092), 0.25))), "ตัด", "เก็บ"))</f>
        <v>เก็บ</v>
      </c>
      <c r="AW5021" s="1">
        <f t="shared" si="236"/>
        <v>4005.4952465164292</v>
      </c>
      <c r="AX5021" s="1">
        <v>2577.9546108768855</v>
      </c>
      <c r="AY5021" s="1">
        <v>2128.3048862115124</v>
      </c>
    </row>
    <row r="5022" spans="1:51" x14ac:dyDescent="0.2">
      <c r="A5022" s="3">
        <v>46161</v>
      </c>
      <c r="B5022">
        <v>46161</v>
      </c>
      <c r="C5022" t="s">
        <v>15819</v>
      </c>
      <c r="D5022" t="s">
        <v>66</v>
      </c>
      <c r="E5022" t="s">
        <v>67</v>
      </c>
      <c r="F5022" t="s">
        <v>539</v>
      </c>
      <c r="G5022" s="1">
        <v>0</v>
      </c>
      <c r="H5022" s="1">
        <v>1367</v>
      </c>
      <c r="I5022" s="1">
        <v>500</v>
      </c>
      <c r="J5022" s="1">
        <v>0</v>
      </c>
      <c r="K5022" s="1">
        <v>0</v>
      </c>
      <c r="L5022" s="1">
        <v>0</v>
      </c>
      <c r="M5022" s="1">
        <v>0</v>
      </c>
      <c r="N5022" s="1">
        <v>0</v>
      </c>
      <c r="O5022" s="1">
        <v>500</v>
      </c>
      <c r="P5022" t="s">
        <v>15820</v>
      </c>
      <c r="Q5022" s="2">
        <v>244488</v>
      </c>
      <c r="R5022" t="s">
        <v>70</v>
      </c>
      <c r="S5022">
        <v>0</v>
      </c>
      <c r="T5022" t="s">
        <v>71</v>
      </c>
      <c r="U5022" t="s">
        <v>161</v>
      </c>
      <c r="V5022" s="1">
        <v>0</v>
      </c>
      <c r="W5022" s="1">
        <v>0</v>
      </c>
      <c r="X5022" s="1">
        <v>0</v>
      </c>
      <c r="AA5022" t="s">
        <v>58</v>
      </c>
      <c r="AB5022" s="1">
        <v>0</v>
      </c>
      <c r="AC5022" s="4">
        <f>IF(ISNUMBER(MATCH(AD5022, $AD$2:AD5021, 0)), INDEX($AC$2:AC5021, MATCH(AD5022, $AD$2:AD5021, 0)), MAX($AC$2:AC5021)+1)</f>
        <v>9</v>
      </c>
      <c r="AD5022" t="str">
        <f t="shared" si="237"/>
        <v>เชียงใหม่-พุทธมณฑลสาย 2</v>
      </c>
      <c r="AE5022" t="s">
        <v>73</v>
      </c>
      <c r="AF5022" s="1">
        <v>0</v>
      </c>
      <c r="AG5022" s="1">
        <v>0</v>
      </c>
      <c r="AH5022" s="1">
        <v>0</v>
      </c>
      <c r="AI5022" t="s">
        <v>15821</v>
      </c>
      <c r="AJ5022" s="1">
        <v>1</v>
      </c>
      <c r="AK5022" s="1">
        <v>720</v>
      </c>
      <c r="AL5022" s="1">
        <v>720</v>
      </c>
      <c r="AM5022" s="1">
        <v>1</v>
      </c>
      <c r="AN5022" s="1">
        <v>0</v>
      </c>
      <c r="AO5022" s="1">
        <v>0</v>
      </c>
      <c r="AP5022" s="1">
        <v>0</v>
      </c>
      <c r="AQ5022" s="1">
        <v>0</v>
      </c>
      <c r="AR5022" s="1">
        <v>1867</v>
      </c>
      <c r="AS5022" s="1">
        <v>175.32687083066105</v>
      </c>
      <c r="AT5022" s="1">
        <f>Table1[[#This Row],[รวมต้นทุนค่าเดินทาง]]+Table1[[#This Row],[รวมต้นทุนค่าซ่อม]]+Table1[[#This Row],[รวมค่าเสื่อม]]</f>
        <v>3852.5014375992641</v>
      </c>
      <c r="AU5022" s="1">
        <f t="shared" si="235"/>
        <v>4623.2312262414152</v>
      </c>
      <c r="AV5022" s="1" t="str" cm="1">
        <f t="array" ref="AV5022">IF(AC5022&lt;4, "เก็บ", IF(OR(AT5022 &lt; PERCENTILE(IF($AC$2:$AC$5092=AC5022, $AT$2:$AT$5092), 0.25) - 1.5 * (PERCENTILE(IF($AC$2:$AC$5092=AC5022, $AT$2:$AT$5092), 0.75) - PERCENTILE(IF($AC$2:$AC$5092=AC5022, $AT$2:$AT$5092), 0.25)), AT5022 &gt; PERCENTILE(IF($AC$2:$AC$5092=AC5022, $AT$2:$AT$5092), 0.75) + 1.5 * (PERCENTILE(IF($AC$2:$AC$5092=AC5022, $AT$2:$AT$5092), 0.75) - PERCENTILE(IF($AC$2:$AC$5092=AC5022, $AT$2:$AT$5092), 0.25))), "ตัด", "เก็บ"))</f>
        <v>เก็บ</v>
      </c>
      <c r="AW5022" s="1">
        <f t="shared" si="236"/>
        <v>4005.4952465164292</v>
      </c>
      <c r="AX5022" s="1">
        <v>2577.9546108768855</v>
      </c>
      <c r="AY5022" s="1">
        <v>1810.1745667686034</v>
      </c>
    </row>
    <row r="5023" spans="1:51" x14ac:dyDescent="0.2">
      <c r="A5023" s="3">
        <v>46161</v>
      </c>
      <c r="B5023">
        <v>46161</v>
      </c>
      <c r="C5023" t="s">
        <v>15822</v>
      </c>
      <c r="D5023" t="s">
        <v>66</v>
      </c>
      <c r="E5023" t="s">
        <v>67</v>
      </c>
      <c r="F5023" t="s">
        <v>704</v>
      </c>
      <c r="G5023" s="1">
        <v>0</v>
      </c>
      <c r="H5023" s="1">
        <v>1367</v>
      </c>
      <c r="I5023" s="1">
        <v>500</v>
      </c>
      <c r="J5023" s="1">
        <v>0</v>
      </c>
      <c r="K5023" s="1">
        <v>0</v>
      </c>
      <c r="L5023" s="1">
        <v>0</v>
      </c>
      <c r="M5023" s="1">
        <v>0</v>
      </c>
      <c r="N5023" s="1">
        <v>0</v>
      </c>
      <c r="O5023" s="1">
        <v>500</v>
      </c>
      <c r="P5023" t="s">
        <v>15823</v>
      </c>
      <c r="Q5023" s="2">
        <v>244488</v>
      </c>
      <c r="R5023" t="s">
        <v>70</v>
      </c>
      <c r="S5023">
        <v>0</v>
      </c>
      <c r="T5023" t="s">
        <v>71</v>
      </c>
      <c r="U5023" t="s">
        <v>161</v>
      </c>
      <c r="V5023" s="1">
        <v>0</v>
      </c>
      <c r="W5023" s="1">
        <v>0</v>
      </c>
      <c r="X5023" s="1">
        <v>0</v>
      </c>
      <c r="AA5023" t="s">
        <v>58</v>
      </c>
      <c r="AB5023" s="1">
        <v>0</v>
      </c>
      <c r="AC5023" s="4">
        <f>IF(ISNUMBER(MATCH(AD5023, $AD$2:AD5022, 0)), INDEX($AC$2:AC5022, MATCH(AD5023, $AD$2:AD5022, 0)), MAX($AC$2:AC5022)+1)</f>
        <v>9</v>
      </c>
      <c r="AD5023" t="str">
        <f t="shared" si="237"/>
        <v>เชียงใหม่-พุทธมณฑลสาย 2</v>
      </c>
      <c r="AE5023" t="s">
        <v>73</v>
      </c>
      <c r="AF5023" s="1">
        <v>0</v>
      </c>
      <c r="AG5023" s="1">
        <v>0</v>
      </c>
      <c r="AH5023" s="1">
        <v>0</v>
      </c>
      <c r="AI5023" t="s">
        <v>15824</v>
      </c>
      <c r="AJ5023" s="1">
        <v>1</v>
      </c>
      <c r="AK5023" s="1">
        <v>720</v>
      </c>
      <c r="AL5023" s="1">
        <v>720</v>
      </c>
      <c r="AM5023" s="1">
        <v>1</v>
      </c>
      <c r="AN5023" s="1">
        <v>0</v>
      </c>
      <c r="AO5023" s="1">
        <v>0</v>
      </c>
      <c r="AP5023" s="1">
        <v>0</v>
      </c>
      <c r="AQ5023" s="1">
        <v>0</v>
      </c>
      <c r="AR5023" s="1">
        <v>1867</v>
      </c>
      <c r="AS5023" s="1">
        <v>16929.16138888889</v>
      </c>
      <c r="AT5023" s="1">
        <f>Table1[[#This Row],[รวมต้นทุนค่าเดินทาง]]+Table1[[#This Row],[รวมต้นทุนค่าซ่อม]]+Table1[[#This Row],[รวมค่าเสื่อม]]</f>
        <v>20736.396324326481</v>
      </c>
      <c r="AU5023" s="1">
        <f t="shared" si="235"/>
        <v>4623.2312262414152</v>
      </c>
      <c r="AV5023" s="1" t="str" cm="1">
        <f t="array" ref="AV5023">IF(AC5023&lt;4, "เก็บ", IF(OR(AT5023 &lt; PERCENTILE(IF($AC$2:$AC$5092=AC5023, $AT$2:$AT$5092), 0.25) - 1.5 * (PERCENTILE(IF($AC$2:$AC$5092=AC5023, $AT$2:$AT$5092), 0.75) - PERCENTILE(IF($AC$2:$AC$5092=AC5023, $AT$2:$AT$5092), 0.25)), AT5023 &gt; PERCENTILE(IF($AC$2:$AC$5092=AC5023, $AT$2:$AT$5092), 0.75) + 1.5 * (PERCENTILE(IF($AC$2:$AC$5092=AC5023, $AT$2:$AT$5092), 0.75) - PERCENTILE(IF($AC$2:$AC$5092=AC5023, $AT$2:$AT$5092), 0.25))), "ตัด", "เก็บ"))</f>
        <v>ตัด</v>
      </c>
      <c r="AW5023" s="1">
        <f t="shared" si="236"/>
        <v>4005.4952465164292</v>
      </c>
      <c r="AX5023" s="1">
        <v>2577.9546108768855</v>
      </c>
      <c r="AY5023" s="1">
        <v>1940.2349354375897</v>
      </c>
    </row>
    <row r="5024" spans="1:51" x14ac:dyDescent="0.2">
      <c r="A5024" s="3">
        <v>46161</v>
      </c>
      <c r="B5024">
        <v>46161</v>
      </c>
      <c r="C5024" t="s">
        <v>15825</v>
      </c>
      <c r="D5024" t="s">
        <v>66</v>
      </c>
      <c r="E5024" t="s">
        <v>124</v>
      </c>
      <c r="F5024" t="s">
        <v>529</v>
      </c>
      <c r="G5024" s="1">
        <v>0</v>
      </c>
      <c r="H5024" s="1">
        <v>1325</v>
      </c>
      <c r="I5024" s="1">
        <v>400</v>
      </c>
      <c r="J5024" s="1">
        <v>0</v>
      </c>
      <c r="K5024" s="1">
        <v>0</v>
      </c>
      <c r="L5024" s="1">
        <v>0</v>
      </c>
      <c r="M5024" s="1">
        <v>0</v>
      </c>
      <c r="N5024" s="1">
        <v>0</v>
      </c>
      <c r="O5024" s="1">
        <v>400</v>
      </c>
      <c r="P5024" t="s">
        <v>15826</v>
      </c>
      <c r="Q5024" s="2">
        <v>244488</v>
      </c>
      <c r="R5024" t="s">
        <v>70</v>
      </c>
      <c r="S5024">
        <v>0</v>
      </c>
      <c r="T5024" t="s">
        <v>71</v>
      </c>
      <c r="U5024" t="s">
        <v>93</v>
      </c>
      <c r="V5024" s="1">
        <v>0</v>
      </c>
      <c r="W5024" s="1">
        <v>0</v>
      </c>
      <c r="X5024" s="1">
        <v>0</v>
      </c>
      <c r="AA5024" t="s">
        <v>58</v>
      </c>
      <c r="AB5024" s="1">
        <v>0</v>
      </c>
      <c r="AC5024" s="4">
        <f>IF(ISNUMBER(MATCH(AD5024, $AD$2:AD5023, 0)), INDEX($AC$2:AC5023, MATCH(AD5024, $AD$2:AD5023, 0)), MAX($AC$2:AC5023)+1)</f>
        <v>4</v>
      </c>
      <c r="AD5024" t="str">
        <f t="shared" si="237"/>
        <v>เชียงใหม่-ตลาดไท</v>
      </c>
      <c r="AE5024" t="s">
        <v>73</v>
      </c>
      <c r="AF5024" s="1">
        <v>0</v>
      </c>
      <c r="AG5024" s="1">
        <v>0</v>
      </c>
      <c r="AH5024" s="1">
        <v>0</v>
      </c>
      <c r="AI5024" t="s">
        <v>15827</v>
      </c>
      <c r="AJ5024" s="1">
        <v>1</v>
      </c>
      <c r="AK5024" s="1">
        <v>720</v>
      </c>
      <c r="AL5024" s="1">
        <v>720</v>
      </c>
      <c r="AM5024" s="1">
        <v>1</v>
      </c>
      <c r="AN5024" s="1">
        <v>0</v>
      </c>
      <c r="AO5024" s="1">
        <v>0</v>
      </c>
      <c r="AP5024" s="1">
        <v>0</v>
      </c>
      <c r="AQ5024" s="1">
        <v>0</v>
      </c>
      <c r="AR5024" s="1">
        <v>1725</v>
      </c>
      <c r="AS5024" s="1">
        <v>2589.8164282308057</v>
      </c>
      <c r="AT5024" s="1">
        <f>Table1[[#This Row],[รวมต้นทุนค่าเดินทาง]]+Table1[[#This Row],[รวมต้นทุนค่าซ่อม]]+Table1[[#This Row],[รวมค่าเสื่อม]]</f>
        <v>6241.152153908637</v>
      </c>
      <c r="AU5024" s="1">
        <f t="shared" si="235"/>
        <v>4256.109283997258</v>
      </c>
      <c r="AV5024" s="1" t="str" cm="1">
        <f t="array" ref="AV5024">IF(AC5024&lt;4, "เก็บ", IF(OR(AT5024 &lt; PERCENTILE(IF($AC$2:$AC$5092=AC5024, $AT$2:$AT$5092), 0.25) - 1.5 * (PERCENTILE(IF($AC$2:$AC$5092=AC5024, $AT$2:$AT$5092), 0.75) - PERCENTILE(IF($AC$2:$AC$5092=AC5024, $AT$2:$AT$5092), 0.25)), AT5024 &gt; PERCENTILE(IF($AC$2:$AC$5092=AC5024, $AT$2:$AT$5092), 0.75) + 1.5 * (PERCENTILE(IF($AC$2:$AC$5092=AC5024, $AT$2:$AT$5092), 0.75) - PERCENTILE(IF($AC$2:$AC$5092=AC5024, $AT$2:$AT$5092), 0.25))), "ตัด", "เก็บ"))</f>
        <v>เก็บ</v>
      </c>
      <c r="AW5024" s="1">
        <f t="shared" si="236"/>
        <v>3807.0727671795808</v>
      </c>
      <c r="AX5024" s="1">
        <v>2335.0230876608157</v>
      </c>
      <c r="AY5024" s="1">
        <v>1926.3357256778311</v>
      </c>
    </row>
    <row r="5025" spans="1:51" x14ac:dyDescent="0.2">
      <c r="A5025" s="3">
        <v>46161</v>
      </c>
      <c r="B5025">
        <v>46161</v>
      </c>
      <c r="C5025" t="s">
        <v>15828</v>
      </c>
      <c r="D5025" t="s">
        <v>66</v>
      </c>
      <c r="E5025" t="s">
        <v>129</v>
      </c>
      <c r="F5025" t="s">
        <v>332</v>
      </c>
      <c r="G5025" s="1">
        <v>0</v>
      </c>
      <c r="H5025" s="1">
        <v>1410</v>
      </c>
      <c r="I5025" s="1">
        <v>500</v>
      </c>
      <c r="J5025" s="1">
        <v>0</v>
      </c>
      <c r="K5025" s="1">
        <v>0</v>
      </c>
      <c r="L5025" s="1">
        <v>0</v>
      </c>
      <c r="M5025" s="1">
        <v>0</v>
      </c>
      <c r="N5025" s="1">
        <v>0</v>
      </c>
      <c r="O5025" s="1">
        <v>500</v>
      </c>
      <c r="P5025" t="s">
        <v>15829</v>
      </c>
      <c r="Q5025" s="2">
        <v>244488</v>
      </c>
      <c r="R5025" t="s">
        <v>70</v>
      </c>
      <c r="S5025">
        <v>0</v>
      </c>
      <c r="T5025" t="s">
        <v>71</v>
      </c>
      <c r="U5025" t="s">
        <v>72</v>
      </c>
      <c r="V5025" s="1">
        <v>0</v>
      </c>
      <c r="W5025" s="1">
        <v>0</v>
      </c>
      <c r="X5025" s="1">
        <v>0</v>
      </c>
      <c r="AA5025" t="s">
        <v>58</v>
      </c>
      <c r="AB5025" s="1">
        <v>0</v>
      </c>
      <c r="AC5025" s="4">
        <f>IF(ISNUMBER(MATCH(AD5025, $AD$2:AD5024, 0)), INDEX($AC$2:AC5024, MATCH(AD5025, $AD$2:AD5024, 0)), MAX($AC$2:AC5024)+1)</f>
        <v>2</v>
      </c>
      <c r="AD5025" t="str">
        <f t="shared" si="237"/>
        <v>เชียงใหม่-พุทธมณฑลสาย 5</v>
      </c>
      <c r="AE5025" t="s">
        <v>73</v>
      </c>
      <c r="AF5025" s="1">
        <v>0</v>
      </c>
      <c r="AG5025" s="1">
        <v>0</v>
      </c>
      <c r="AH5025" s="1">
        <v>0</v>
      </c>
      <c r="AI5025" t="s">
        <v>15830</v>
      </c>
      <c r="AJ5025" s="1">
        <v>1</v>
      </c>
      <c r="AK5025" s="1">
        <v>720</v>
      </c>
      <c r="AL5025" s="1">
        <v>720</v>
      </c>
      <c r="AM5025" s="1">
        <v>1</v>
      </c>
      <c r="AN5025" s="1">
        <v>0</v>
      </c>
      <c r="AO5025" s="1">
        <v>0</v>
      </c>
      <c r="AP5025" s="1">
        <v>0</v>
      </c>
      <c r="AQ5025" s="1">
        <v>0</v>
      </c>
      <c r="AR5025" s="1">
        <v>1910</v>
      </c>
      <c r="AS5025" s="1">
        <v>655.49040909090911</v>
      </c>
      <c r="AT5025" s="1">
        <f>Table1[[#This Row],[รวมต้นทุนค่าเดินทาง]]+Table1[[#This Row],[รวมต้นทุนค่าซ่อม]]+Table1[[#This Row],[รวมค่าเสื่อม]]</f>
        <v>3906.7827586505955</v>
      </c>
      <c r="AU5025" s="1">
        <f t="shared" si="235"/>
        <v>5026.5629662053279</v>
      </c>
      <c r="AV5025" s="1" t="str" cm="1">
        <f t="array" ref="AV5025">IF(AC5025&lt;4, "เก็บ", IF(OR(AT5025 &lt; PERCENTILE(IF($AC$2:$AC$5092=AC5025, $AT$2:$AT$5092), 0.25) - 1.5 * (PERCENTILE(IF($AC$2:$AC$5092=AC5025, $AT$2:$AT$5092), 0.75) - PERCENTILE(IF($AC$2:$AC$5092=AC5025, $AT$2:$AT$5092), 0.25)), AT5025 &gt; PERCENTILE(IF($AC$2:$AC$5092=AC5025, $AT$2:$AT$5092), 0.75) + 1.5 * (PERCENTILE(IF($AC$2:$AC$5092=AC5025, $AT$2:$AT$5092), 0.75) - PERCENTILE(IF($AC$2:$AC$5092=AC5025, $AT$2:$AT$5092), 0.25))), "ตัด", "เก็บ"))</f>
        <v>เก็บ</v>
      </c>
      <c r="AW5025" s="1">
        <f t="shared" si="236"/>
        <v>5026.5629662053279</v>
      </c>
      <c r="AX5025" s="1">
        <v>4064.5059139663294</v>
      </c>
      <c r="AY5025" s="1">
        <v>1341.2923495596867</v>
      </c>
    </row>
    <row r="5026" spans="1:51" x14ac:dyDescent="0.2">
      <c r="A5026" s="3">
        <v>46161</v>
      </c>
      <c r="B5026">
        <v>46161</v>
      </c>
      <c r="C5026" t="s">
        <v>15831</v>
      </c>
      <c r="D5026" t="s">
        <v>66</v>
      </c>
      <c r="E5026" t="s">
        <v>124</v>
      </c>
      <c r="F5026" t="s">
        <v>277</v>
      </c>
      <c r="G5026" s="1">
        <v>0</v>
      </c>
      <c r="H5026" s="1">
        <v>1325</v>
      </c>
      <c r="I5026" s="1">
        <v>400</v>
      </c>
      <c r="J5026" s="1">
        <v>0</v>
      </c>
      <c r="K5026" s="1">
        <v>0</v>
      </c>
      <c r="L5026" s="1">
        <v>0</v>
      </c>
      <c r="M5026" s="1">
        <v>0</v>
      </c>
      <c r="N5026" s="1">
        <v>0</v>
      </c>
      <c r="O5026" s="1">
        <v>400</v>
      </c>
      <c r="P5026" t="s">
        <v>15832</v>
      </c>
      <c r="Q5026" s="2">
        <v>244488</v>
      </c>
      <c r="R5026" t="s">
        <v>70</v>
      </c>
      <c r="S5026">
        <v>0</v>
      </c>
      <c r="T5026" t="s">
        <v>71</v>
      </c>
      <c r="U5026" t="s">
        <v>93</v>
      </c>
      <c r="V5026" s="1">
        <v>0</v>
      </c>
      <c r="W5026" s="1">
        <v>0</v>
      </c>
      <c r="X5026" s="1">
        <v>0</v>
      </c>
      <c r="AA5026" t="s">
        <v>58</v>
      </c>
      <c r="AB5026" s="1">
        <v>0</v>
      </c>
      <c r="AC5026" s="4">
        <f>IF(ISNUMBER(MATCH(AD5026, $AD$2:AD5025, 0)), INDEX($AC$2:AC5025, MATCH(AD5026, $AD$2:AD5025, 0)), MAX($AC$2:AC5025)+1)</f>
        <v>4</v>
      </c>
      <c r="AD5026" t="str">
        <f t="shared" si="237"/>
        <v>เชียงใหม่-ตลาดไท</v>
      </c>
      <c r="AE5026" t="s">
        <v>73</v>
      </c>
      <c r="AF5026" s="1">
        <v>0</v>
      </c>
      <c r="AG5026" s="1">
        <v>0</v>
      </c>
      <c r="AH5026" s="1">
        <v>0</v>
      </c>
      <c r="AI5026" t="s">
        <v>15833</v>
      </c>
      <c r="AJ5026" s="1">
        <v>1</v>
      </c>
      <c r="AK5026" s="1">
        <v>720</v>
      </c>
      <c r="AL5026" s="1">
        <v>720</v>
      </c>
      <c r="AM5026" s="1">
        <v>1</v>
      </c>
      <c r="AN5026" s="1">
        <v>0</v>
      </c>
      <c r="AO5026" s="1">
        <v>0</v>
      </c>
      <c r="AP5026" s="1">
        <v>0</v>
      </c>
      <c r="AQ5026" s="1">
        <v>0</v>
      </c>
      <c r="AR5026" s="1">
        <v>1725</v>
      </c>
      <c r="AS5026" s="1">
        <v>5786.3922222222218</v>
      </c>
      <c r="AT5026" s="1">
        <f>Table1[[#This Row],[รวมต้นทุนค่าเดินทาง]]+Table1[[#This Row],[รวมต้นทุนค่าซ่อม]]+Table1[[#This Row],[รวมค่าเสื่อม]]</f>
        <v>10065.433575605681</v>
      </c>
      <c r="AU5026" s="1">
        <f t="shared" si="235"/>
        <v>4256.109283997258</v>
      </c>
      <c r="AV5026" s="1" t="str" cm="1">
        <f t="array" ref="AV5026">IF(AC5026&lt;4, "เก็บ", IF(OR(AT5026 &lt; PERCENTILE(IF($AC$2:$AC$5092=AC5026, $AT$2:$AT$5092), 0.25) - 1.5 * (PERCENTILE(IF($AC$2:$AC$5092=AC5026, $AT$2:$AT$5092), 0.75) - PERCENTILE(IF($AC$2:$AC$5092=AC5026, $AT$2:$AT$5092), 0.25)), AT5026 &gt; PERCENTILE(IF($AC$2:$AC$5092=AC5026, $AT$2:$AT$5092), 0.75) + 1.5 * (PERCENTILE(IF($AC$2:$AC$5092=AC5026, $AT$2:$AT$5092), 0.75) - PERCENTILE(IF($AC$2:$AC$5092=AC5026, $AT$2:$AT$5092), 0.25))), "ตัด", "เก็บ"))</f>
        <v>ตัด</v>
      </c>
      <c r="AW5026" s="1">
        <f t="shared" si="236"/>
        <v>3807.0727671795808</v>
      </c>
      <c r="AX5026" s="1">
        <v>2335.0230876608157</v>
      </c>
      <c r="AY5026" s="1">
        <v>2554.0413533834585</v>
      </c>
    </row>
    <row r="5027" spans="1:51" x14ac:dyDescent="0.2">
      <c r="A5027" s="3">
        <v>46161</v>
      </c>
      <c r="B5027">
        <v>46161</v>
      </c>
      <c r="C5027" t="s">
        <v>15834</v>
      </c>
      <c r="D5027" t="s">
        <v>66</v>
      </c>
      <c r="E5027" t="s">
        <v>124</v>
      </c>
      <c r="F5027" t="s">
        <v>232</v>
      </c>
      <c r="G5027" s="1">
        <v>0</v>
      </c>
      <c r="H5027" s="1">
        <v>1325</v>
      </c>
      <c r="I5027" s="1">
        <v>400</v>
      </c>
      <c r="J5027" s="1">
        <v>0</v>
      </c>
      <c r="K5027" s="1">
        <v>0</v>
      </c>
      <c r="L5027" s="1">
        <v>0</v>
      </c>
      <c r="M5027" s="1">
        <v>0</v>
      </c>
      <c r="N5027" s="1">
        <v>0</v>
      </c>
      <c r="O5027" s="1">
        <v>400</v>
      </c>
      <c r="P5027" t="s">
        <v>15835</v>
      </c>
      <c r="Q5027" s="2">
        <v>244488</v>
      </c>
      <c r="R5027" t="s">
        <v>70</v>
      </c>
      <c r="S5027">
        <v>0</v>
      </c>
      <c r="T5027" t="s">
        <v>71</v>
      </c>
      <c r="U5027" t="s">
        <v>93</v>
      </c>
      <c r="V5027" s="1">
        <v>0</v>
      </c>
      <c r="W5027" s="1">
        <v>0</v>
      </c>
      <c r="X5027" s="1">
        <v>0</v>
      </c>
      <c r="AA5027" t="s">
        <v>58</v>
      </c>
      <c r="AB5027" s="1">
        <v>0</v>
      </c>
      <c r="AC5027" s="4">
        <f>IF(ISNUMBER(MATCH(AD5027, $AD$2:AD5026, 0)), INDEX($AC$2:AC5026, MATCH(AD5027, $AD$2:AD5026, 0)), MAX($AC$2:AC5026)+1)</f>
        <v>4</v>
      </c>
      <c r="AD5027" t="str">
        <f t="shared" si="237"/>
        <v>เชียงใหม่-ตลาดไท</v>
      </c>
      <c r="AE5027" t="s">
        <v>73</v>
      </c>
      <c r="AF5027" s="1">
        <v>0</v>
      </c>
      <c r="AG5027" s="1">
        <v>0</v>
      </c>
      <c r="AH5027" s="1">
        <v>0</v>
      </c>
      <c r="AI5027" t="s">
        <v>15836</v>
      </c>
      <c r="AJ5027" s="1">
        <v>1</v>
      </c>
      <c r="AK5027" s="1">
        <v>720</v>
      </c>
      <c r="AL5027" s="1">
        <v>720</v>
      </c>
      <c r="AM5027" s="1">
        <v>1</v>
      </c>
      <c r="AN5027" s="1">
        <v>0</v>
      </c>
      <c r="AO5027" s="1">
        <v>0</v>
      </c>
      <c r="AP5027" s="1">
        <v>0</v>
      </c>
      <c r="AQ5027" s="1">
        <v>0</v>
      </c>
      <c r="AR5027" s="1">
        <v>1725</v>
      </c>
      <c r="AS5027" s="1">
        <v>235.89088050314464</v>
      </c>
      <c r="AT5027" s="1">
        <f>Table1[[#This Row],[รวมต้นทุนค่าเดินทาง]]+Table1[[#This Row],[รวมต้นทุนค่าซ่อม]]+Table1[[#This Row],[รวมค่าเสื่อม]]</f>
        <v>4131.5791716423846</v>
      </c>
      <c r="AU5027" s="1">
        <f t="shared" si="235"/>
        <v>4256.109283997258</v>
      </c>
      <c r="AV5027" s="1" t="str" cm="1">
        <f t="array" ref="AV5027">IF(AC5027&lt;4, "เก็บ", IF(OR(AT5027 &lt; PERCENTILE(IF($AC$2:$AC$5092=AC5027, $AT$2:$AT$5092), 0.25) - 1.5 * (PERCENTILE(IF($AC$2:$AC$5092=AC5027, $AT$2:$AT$5092), 0.75) - PERCENTILE(IF($AC$2:$AC$5092=AC5027, $AT$2:$AT$5092), 0.25)), AT5027 &gt; PERCENTILE(IF($AC$2:$AC$5092=AC5027, $AT$2:$AT$5092), 0.75) + 1.5 * (PERCENTILE(IF($AC$2:$AC$5092=AC5027, $AT$2:$AT$5092), 0.75) - PERCENTILE(IF($AC$2:$AC$5092=AC5027, $AT$2:$AT$5092), 0.25))), "ตัด", "เก็บ"))</f>
        <v>เก็บ</v>
      </c>
      <c r="AW5027" s="1">
        <f t="shared" si="236"/>
        <v>3807.0727671795808</v>
      </c>
      <c r="AX5027" s="1">
        <v>2335.0230876608157</v>
      </c>
      <c r="AY5027" s="1">
        <v>2170.6882911392404</v>
      </c>
    </row>
    <row r="5028" spans="1:51" x14ac:dyDescent="0.2">
      <c r="A5028" s="3">
        <v>46161</v>
      </c>
      <c r="B5028">
        <v>46161</v>
      </c>
      <c r="C5028" t="s">
        <v>15837</v>
      </c>
      <c r="D5028" t="s">
        <v>66</v>
      </c>
      <c r="E5028" t="s">
        <v>105</v>
      </c>
      <c r="F5028" t="s">
        <v>303</v>
      </c>
      <c r="G5028" s="1">
        <v>1000</v>
      </c>
      <c r="H5028" s="1">
        <v>8828</v>
      </c>
      <c r="I5028" s="1">
        <v>1250</v>
      </c>
      <c r="J5028" s="1">
        <v>0</v>
      </c>
      <c r="K5028" s="1">
        <v>0</v>
      </c>
      <c r="L5028" s="1">
        <v>0</v>
      </c>
      <c r="M5028" s="1">
        <v>0</v>
      </c>
      <c r="N5028" s="1">
        <v>0</v>
      </c>
      <c r="O5028" s="1">
        <v>2250</v>
      </c>
      <c r="P5028" t="s">
        <v>15838</v>
      </c>
      <c r="Q5028" s="2">
        <v>244488</v>
      </c>
      <c r="R5028" t="s">
        <v>55</v>
      </c>
      <c r="S5028">
        <v>0</v>
      </c>
      <c r="T5028" t="s">
        <v>87</v>
      </c>
      <c r="U5028" t="s">
        <v>310</v>
      </c>
      <c r="V5028" s="1">
        <v>6410</v>
      </c>
      <c r="W5028" s="1">
        <v>940</v>
      </c>
      <c r="X5028" s="1">
        <v>0</v>
      </c>
      <c r="Y5028" t="s">
        <v>87</v>
      </c>
      <c r="Z5028" t="s">
        <v>310</v>
      </c>
      <c r="AA5028" t="s">
        <v>1377</v>
      </c>
      <c r="AB5028" s="1">
        <v>0</v>
      </c>
      <c r="AC5028" s="4">
        <f>IF(ISNUMBER(MATCH(AD5028, $AD$2:AD5027, 0)), INDEX($AC$2:AC5027, MATCH(AD5028, $AD$2:AD5027, 0)), MAX($AC$2:AC5027)+1)</f>
        <v>46</v>
      </c>
      <c r="AD5028" t="str">
        <f t="shared" si="237"/>
        <v>เชียงราย-ฝาง</v>
      </c>
      <c r="AE5028" t="s">
        <v>55</v>
      </c>
      <c r="AF5028" s="1">
        <v>0</v>
      </c>
      <c r="AG5028" s="1">
        <v>0</v>
      </c>
      <c r="AH5028" s="1">
        <v>0</v>
      </c>
      <c r="AI5028" t="s">
        <v>15839</v>
      </c>
      <c r="AJ5028" s="1">
        <v>1</v>
      </c>
      <c r="AK5028" s="1">
        <v>0</v>
      </c>
      <c r="AL5028" s="1">
        <v>0</v>
      </c>
      <c r="AM5028" s="1">
        <v>0</v>
      </c>
      <c r="AN5028" s="1">
        <v>0</v>
      </c>
      <c r="AO5028" s="1">
        <v>0</v>
      </c>
      <c r="AP5028" s="1">
        <v>0</v>
      </c>
      <c r="AQ5028" s="1">
        <v>0</v>
      </c>
      <c r="AR5028" s="1">
        <v>18428</v>
      </c>
      <c r="AS5028" s="1">
        <v>349.14055555555558</v>
      </c>
      <c r="AT5028" s="1">
        <f>Table1[[#This Row],[รวมต้นทุนค่าเดินทาง]]+Table1[[#This Row],[รวมต้นทุนค่าซ่อม]]+Table1[[#This Row],[รวมค่าเสื่อม]]</f>
        <v>20372.885236406619</v>
      </c>
      <c r="AU5028" s="1">
        <f t="shared" si="235"/>
        <v>15694.248593490142</v>
      </c>
      <c r="AV5028" s="1" t="str" cm="1">
        <f t="array" ref="AV5028">IF(AC5028&lt;4, "เก็บ", IF(OR(AT5028 &lt; PERCENTILE(IF($AC$2:$AC$5092=AC5028, $AT$2:$AT$5092), 0.25) - 1.5 * (PERCENTILE(IF($AC$2:$AC$5092=AC5028, $AT$2:$AT$5092), 0.75) - PERCENTILE(IF($AC$2:$AC$5092=AC5028, $AT$2:$AT$5092), 0.25)), AT5028 &gt; PERCENTILE(IF($AC$2:$AC$5092=AC5028, $AT$2:$AT$5092), 0.75) + 1.5 * (PERCENTILE(IF($AC$2:$AC$5092=AC5028, $AT$2:$AT$5092), 0.75) - PERCENTILE(IF($AC$2:$AC$5092=AC5028, $AT$2:$AT$5092), 0.25))), "ตัด", "เก็บ"))</f>
        <v>เก็บ</v>
      </c>
      <c r="AW5028" s="1">
        <f t="shared" si="236"/>
        <v>17688.194167766444</v>
      </c>
      <c r="AX5028" s="1">
        <v>19348.408930748934</v>
      </c>
      <c r="AY5028" s="1">
        <v>1595.7446808510638</v>
      </c>
    </row>
    <row r="5029" spans="1:51" x14ac:dyDescent="0.2">
      <c r="A5029" s="3">
        <v>46162</v>
      </c>
      <c r="B5029">
        <v>46162</v>
      </c>
      <c r="C5029" t="s">
        <v>15840</v>
      </c>
      <c r="D5029" t="s">
        <v>66</v>
      </c>
      <c r="E5029" t="s">
        <v>124</v>
      </c>
      <c r="F5029" t="s">
        <v>190</v>
      </c>
      <c r="G5029" s="1">
        <v>769</v>
      </c>
      <c r="H5029" s="1">
        <v>0</v>
      </c>
      <c r="I5029" s="1">
        <v>300</v>
      </c>
      <c r="J5029" s="1">
        <v>0</v>
      </c>
      <c r="K5029" s="1">
        <v>0</v>
      </c>
      <c r="L5029" s="1">
        <v>0</v>
      </c>
      <c r="M5029" s="1">
        <v>0</v>
      </c>
      <c r="N5029" s="1">
        <v>0</v>
      </c>
      <c r="O5029" s="1">
        <v>1069</v>
      </c>
      <c r="P5029" t="s">
        <v>15841</v>
      </c>
      <c r="Q5029" s="2">
        <v>244488</v>
      </c>
      <c r="R5029" t="s">
        <v>70</v>
      </c>
      <c r="S5029">
        <v>0</v>
      </c>
      <c r="T5029" t="s">
        <v>254</v>
      </c>
      <c r="U5029" t="s">
        <v>93</v>
      </c>
      <c r="V5029" s="1">
        <v>0</v>
      </c>
      <c r="W5029" s="1">
        <v>0</v>
      </c>
      <c r="X5029" s="1">
        <v>0</v>
      </c>
      <c r="AA5029" t="s">
        <v>58</v>
      </c>
      <c r="AB5029" s="1">
        <v>0</v>
      </c>
      <c r="AC5029" s="4">
        <f>IF(ISNUMBER(MATCH(AD5029, $AD$2:AD5028, 0)), INDEX($AC$2:AC5028, MATCH(AD5029, $AD$2:AD5028, 0)), MAX($AC$2:AC5028)+1)</f>
        <v>14</v>
      </c>
      <c r="AD5029" t="str">
        <f t="shared" si="237"/>
        <v>ลำปาง-ตลาดไท</v>
      </c>
      <c r="AE5029" t="s">
        <v>73</v>
      </c>
      <c r="AF5029" s="1">
        <v>0</v>
      </c>
      <c r="AG5029" s="1">
        <v>0</v>
      </c>
      <c r="AH5029" s="1">
        <v>0</v>
      </c>
      <c r="AI5029" t="s">
        <v>15842</v>
      </c>
      <c r="AJ5029" s="1">
        <v>1</v>
      </c>
      <c r="AK5029" s="1">
        <v>720</v>
      </c>
      <c r="AL5029" s="1">
        <v>720</v>
      </c>
      <c r="AM5029" s="1">
        <v>1</v>
      </c>
      <c r="AN5029" s="1">
        <v>0</v>
      </c>
      <c r="AO5029" s="1">
        <v>0</v>
      </c>
      <c r="AP5029" s="1">
        <v>0</v>
      </c>
      <c r="AQ5029" s="1">
        <v>0</v>
      </c>
      <c r="AR5029" s="1">
        <v>1069</v>
      </c>
      <c r="AS5029" s="1">
        <v>380.72916666666663</v>
      </c>
      <c r="AT5029" s="1">
        <f>Table1[[#This Row],[รวมต้นทุนค่าเดินทาง]]+Table1[[#This Row],[รวมต้นทุนค่าซ่อม]]+Table1[[#This Row],[รวมค่าเสื่อม]]</f>
        <v>3054.1362304433701</v>
      </c>
      <c r="AU5029" s="1" t="e">
        <f t="shared" si="235"/>
        <v>#N/A</v>
      </c>
      <c r="AV5029" s="1" t="e" cm="1">
        <f t="array" ref="AV5029">IF(AC5029&lt;4, "เก็บ", IF(OR(AT5029 &lt; PERCENTILE(IF($AC$2:$AC$5092=AC5029, $AT$2:$AT$5092), 0.25) - 1.5 * (PERCENTILE(IF($AC$2:$AC$5092=AC5029, $AT$2:$AT$5092), 0.75) - PERCENTILE(IF($AC$2:$AC$5092=AC5029, $AT$2:$AT$5092), 0.25)), AT5029 &gt; PERCENTILE(IF($AC$2:$AC$5092=AC5029, $AT$2:$AT$5092), 0.75) + 1.5 * (PERCENTILE(IF($AC$2:$AC$5092=AC5029, $AT$2:$AT$5092), 0.75) - PERCENTILE(IF($AC$2:$AC$5092=AC5029, $AT$2:$AT$5092), 0.25))), "ตัด", "เก็บ"))</f>
        <v>#N/A</v>
      </c>
      <c r="AW5029" s="1" t="e">
        <f t="shared" si="236"/>
        <v>#DIV/0!</v>
      </c>
      <c r="AX5029" s="1">
        <v>2411.9362516169685</v>
      </c>
      <c r="AY5029" s="1">
        <v>1604.4070637767036</v>
      </c>
    </row>
    <row r="5030" spans="1:51" x14ac:dyDescent="0.2">
      <c r="A5030" s="3">
        <v>46162</v>
      </c>
      <c r="B5030">
        <v>46162</v>
      </c>
      <c r="C5030" t="s">
        <v>15843</v>
      </c>
      <c r="D5030" t="s">
        <v>66</v>
      </c>
      <c r="E5030" t="s">
        <v>124</v>
      </c>
      <c r="F5030" t="s">
        <v>849</v>
      </c>
      <c r="G5030" s="1">
        <v>0</v>
      </c>
      <c r="H5030" s="1">
        <v>1367</v>
      </c>
      <c r="I5030" s="1">
        <v>500</v>
      </c>
      <c r="J5030" s="1">
        <v>0</v>
      </c>
      <c r="K5030" s="1">
        <v>0</v>
      </c>
      <c r="L5030" s="1">
        <v>0</v>
      </c>
      <c r="M5030" s="1">
        <v>0</v>
      </c>
      <c r="N5030" s="1">
        <v>0</v>
      </c>
      <c r="O5030" s="1">
        <v>500</v>
      </c>
      <c r="P5030" t="s">
        <v>15844</v>
      </c>
      <c r="Q5030" s="2">
        <v>244489</v>
      </c>
      <c r="R5030" t="s">
        <v>70</v>
      </c>
      <c r="S5030">
        <v>0</v>
      </c>
      <c r="T5030" t="s">
        <v>71</v>
      </c>
      <c r="U5030" t="s">
        <v>161</v>
      </c>
      <c r="V5030" s="1">
        <v>0</v>
      </c>
      <c r="W5030" s="1">
        <v>0</v>
      </c>
      <c r="X5030" s="1">
        <v>0</v>
      </c>
      <c r="AA5030" t="s">
        <v>58</v>
      </c>
      <c r="AB5030" s="1">
        <v>0</v>
      </c>
      <c r="AC5030" s="4">
        <f>IF(ISNUMBER(MATCH(AD5030, $AD$2:AD5029, 0)), INDEX($AC$2:AC5029, MATCH(AD5030, $AD$2:AD5029, 0)), MAX($AC$2:AC5029)+1)</f>
        <v>9</v>
      </c>
      <c r="AD5030" t="str">
        <f t="shared" si="237"/>
        <v>เชียงใหม่-พุทธมณฑลสาย 2</v>
      </c>
      <c r="AE5030" t="s">
        <v>73</v>
      </c>
      <c r="AF5030" s="1">
        <v>0</v>
      </c>
      <c r="AG5030" s="1">
        <v>0</v>
      </c>
      <c r="AH5030" s="1">
        <v>0</v>
      </c>
      <c r="AI5030" t="s">
        <v>15845</v>
      </c>
      <c r="AJ5030" s="1">
        <v>1</v>
      </c>
      <c r="AK5030" s="1">
        <v>720</v>
      </c>
      <c r="AL5030" s="1">
        <v>720</v>
      </c>
      <c r="AM5030" s="1">
        <v>1</v>
      </c>
      <c r="AN5030" s="1">
        <v>0</v>
      </c>
      <c r="AO5030" s="1">
        <v>0</v>
      </c>
      <c r="AP5030" s="1">
        <v>0</v>
      </c>
      <c r="AQ5030" s="1">
        <v>0</v>
      </c>
      <c r="AR5030" s="1">
        <v>1867</v>
      </c>
      <c r="AS5030" s="1">
        <v>123.26193360155226</v>
      </c>
      <c r="AT5030" s="1">
        <f>Table1[[#This Row],[รวมต้นทุนค่าเดินทาง]]+Table1[[#This Row],[รวมต้นทุนค่าซ่อม]]+Table1[[#This Row],[รวมค่าเสื่อม]]</f>
        <v>3625.8613488062306</v>
      </c>
      <c r="AU5030" s="1">
        <f t="shared" si="235"/>
        <v>4623.2312262414152</v>
      </c>
      <c r="AV5030" s="1" t="str" cm="1">
        <f t="array" ref="AV5030">IF(AC5030&lt;4, "เก็บ", IF(OR(AT5030 &lt; PERCENTILE(IF($AC$2:$AC$5092=AC5030, $AT$2:$AT$5092), 0.25) - 1.5 * (PERCENTILE(IF($AC$2:$AC$5092=AC5030, $AT$2:$AT$5092), 0.75) - PERCENTILE(IF($AC$2:$AC$5092=AC5030, $AT$2:$AT$5092), 0.25)), AT5030 &gt; PERCENTILE(IF($AC$2:$AC$5092=AC5030, $AT$2:$AT$5092), 0.75) + 1.5 * (PERCENTILE(IF($AC$2:$AC$5092=AC5030, $AT$2:$AT$5092), 0.75) - PERCENTILE(IF($AC$2:$AC$5092=AC5030, $AT$2:$AT$5092), 0.25))), "ตัด", "เก็บ"))</f>
        <v>เก็บ</v>
      </c>
      <c r="AW5030" s="1">
        <f t="shared" si="236"/>
        <v>4005.4952465164292</v>
      </c>
      <c r="AX5030" s="1">
        <v>2577.9546108768855</v>
      </c>
      <c r="AY5030" s="1">
        <v>1635.5994152046783</v>
      </c>
    </row>
    <row r="5031" spans="1:51" x14ac:dyDescent="0.2">
      <c r="A5031" s="3">
        <v>46162</v>
      </c>
      <c r="B5031">
        <v>46162</v>
      </c>
      <c r="C5031" t="s">
        <v>15846</v>
      </c>
      <c r="D5031" t="s">
        <v>51</v>
      </c>
      <c r="E5031" t="s">
        <v>61</v>
      </c>
      <c r="F5031" t="s">
        <v>5295</v>
      </c>
      <c r="G5031" s="1">
        <v>3200</v>
      </c>
      <c r="H5031" s="1">
        <v>6255</v>
      </c>
      <c r="I5031" s="1">
        <v>1900</v>
      </c>
      <c r="J5031" s="1">
        <v>0</v>
      </c>
      <c r="K5031" s="1">
        <v>0</v>
      </c>
      <c r="L5031" s="1">
        <v>0</v>
      </c>
      <c r="M5031" s="1">
        <v>0</v>
      </c>
      <c r="N5031" s="1">
        <v>0</v>
      </c>
      <c r="O5031" s="1">
        <v>5100</v>
      </c>
      <c r="P5031" t="s">
        <v>15847</v>
      </c>
      <c r="Q5031" s="2">
        <v>244489</v>
      </c>
      <c r="R5031" t="s">
        <v>55</v>
      </c>
      <c r="S5031">
        <v>0</v>
      </c>
      <c r="T5031" t="s">
        <v>71</v>
      </c>
      <c r="U5031" t="s">
        <v>57</v>
      </c>
      <c r="V5031" s="1">
        <v>2500</v>
      </c>
      <c r="W5031" s="1">
        <v>0</v>
      </c>
      <c r="X5031" s="1">
        <v>0</v>
      </c>
      <c r="AA5031" t="s">
        <v>58</v>
      </c>
      <c r="AB5031" s="1">
        <v>0</v>
      </c>
      <c r="AC5031" s="4">
        <f>IF(ISNUMBER(MATCH(AD5031, $AD$2:AD5030, 0)), INDEX($AC$2:AC5030, MATCH(AD5031, $AD$2:AD5030, 0)), MAX($AC$2:AC5030)+1)</f>
        <v>10</v>
      </c>
      <c r="AD5031" t="str">
        <f t="shared" si="237"/>
        <v>เชียงใหม่-กองลอย</v>
      </c>
      <c r="AE5031" t="s">
        <v>55</v>
      </c>
      <c r="AF5031" s="1">
        <v>0</v>
      </c>
      <c r="AG5031" s="1">
        <v>0</v>
      </c>
      <c r="AH5031" s="1">
        <v>0</v>
      </c>
      <c r="AI5031" t="s">
        <v>15848</v>
      </c>
      <c r="AJ5031" s="1">
        <v>1</v>
      </c>
      <c r="AK5031" s="1">
        <v>0</v>
      </c>
      <c r="AL5031" s="1">
        <v>0</v>
      </c>
      <c r="AM5031" s="1">
        <v>0</v>
      </c>
      <c r="AN5031" s="1">
        <v>0</v>
      </c>
      <c r="AO5031" s="1">
        <v>0</v>
      </c>
      <c r="AP5031" s="1">
        <v>0</v>
      </c>
      <c r="AQ5031" s="1">
        <v>0</v>
      </c>
      <c r="AR5031" s="1">
        <v>13855</v>
      </c>
      <c r="AS5031" s="1">
        <v>38.497708333333335</v>
      </c>
      <c r="AT5031" s="1">
        <f>Table1[[#This Row],[รวมต้นทุนค่าเดินทาง]]+Table1[[#This Row],[รวมต้นทุนค่าซ่อม]]+Table1[[#This Row],[รวมค่าเสื่อม]]</f>
        <v>16497.664375</v>
      </c>
      <c r="AU5031" s="1">
        <f t="shared" si="235"/>
        <v>14957.32855761775</v>
      </c>
      <c r="AV5031" s="1" t="str" cm="1">
        <f t="array" ref="AV5031">IF(AC5031&lt;4, "เก็บ", IF(OR(AT5031 &lt; PERCENTILE(IF($AC$2:$AC$5092=AC5031, $AT$2:$AT$5092), 0.25) - 1.5 * (PERCENTILE(IF($AC$2:$AC$5092=AC5031, $AT$2:$AT$5092), 0.75) - PERCENTILE(IF($AC$2:$AC$5092=AC5031, $AT$2:$AT$5092), 0.25)), AT5031 &gt; PERCENTILE(IF($AC$2:$AC$5092=AC5031, $AT$2:$AT$5092), 0.75) + 1.5 * (PERCENTILE(IF($AC$2:$AC$5092=AC5031, $AT$2:$AT$5092), 0.75) - PERCENTILE(IF($AC$2:$AC$5092=AC5031, $AT$2:$AT$5092), 0.25))), "ตัด", "เก็บ"))</f>
        <v>เก็บ</v>
      </c>
      <c r="AW5031" s="1">
        <f t="shared" si="236"/>
        <v>14419.089162907676</v>
      </c>
      <c r="AX5031" s="1">
        <v>15077.196593123563</v>
      </c>
      <c r="AY5031" s="1">
        <v>2604.1666666666665</v>
      </c>
    </row>
    <row r="5032" spans="1:51" x14ac:dyDescent="0.2">
      <c r="A5032" s="3">
        <v>46162</v>
      </c>
      <c r="B5032">
        <v>46162</v>
      </c>
      <c r="C5032" t="s">
        <v>15849</v>
      </c>
      <c r="D5032" t="s">
        <v>66</v>
      </c>
      <c r="E5032" t="s">
        <v>124</v>
      </c>
      <c r="F5032" t="s">
        <v>1102</v>
      </c>
      <c r="G5032" s="1">
        <v>0</v>
      </c>
      <c r="H5032" s="1">
        <v>1367</v>
      </c>
      <c r="I5032" s="1">
        <v>500</v>
      </c>
      <c r="J5032" s="1">
        <v>0</v>
      </c>
      <c r="K5032" s="1">
        <v>0</v>
      </c>
      <c r="L5032" s="1">
        <v>0</v>
      </c>
      <c r="M5032" s="1">
        <v>0</v>
      </c>
      <c r="N5032" s="1">
        <v>0</v>
      </c>
      <c r="O5032" s="1">
        <v>500</v>
      </c>
      <c r="P5032" t="s">
        <v>15850</v>
      </c>
      <c r="Q5032" s="2">
        <v>244489</v>
      </c>
      <c r="R5032" t="s">
        <v>70</v>
      </c>
      <c r="S5032">
        <v>0</v>
      </c>
      <c r="T5032" t="s">
        <v>71</v>
      </c>
      <c r="U5032" t="s">
        <v>161</v>
      </c>
      <c r="V5032" s="1">
        <v>0</v>
      </c>
      <c r="W5032" s="1">
        <v>0</v>
      </c>
      <c r="X5032" s="1">
        <v>0</v>
      </c>
      <c r="AA5032" t="s">
        <v>58</v>
      </c>
      <c r="AB5032" s="1">
        <v>0</v>
      </c>
      <c r="AC5032" s="4">
        <f>IF(ISNUMBER(MATCH(AD5032, $AD$2:AD5031, 0)), INDEX($AC$2:AC5031, MATCH(AD5032, $AD$2:AD5031, 0)), MAX($AC$2:AC5031)+1)</f>
        <v>9</v>
      </c>
      <c r="AD5032" t="str">
        <f t="shared" si="237"/>
        <v>เชียงใหม่-พุทธมณฑลสาย 2</v>
      </c>
      <c r="AE5032" t="s">
        <v>73</v>
      </c>
      <c r="AF5032" s="1">
        <v>0</v>
      </c>
      <c r="AG5032" s="1">
        <v>0</v>
      </c>
      <c r="AH5032" s="1">
        <v>0</v>
      </c>
      <c r="AI5032" t="s">
        <v>15851</v>
      </c>
      <c r="AJ5032" s="1">
        <v>1</v>
      </c>
      <c r="AK5032" s="1">
        <v>720</v>
      </c>
      <c r="AL5032" s="1">
        <v>720</v>
      </c>
      <c r="AM5032" s="1">
        <v>1</v>
      </c>
      <c r="AN5032" s="1">
        <v>0</v>
      </c>
      <c r="AO5032" s="1">
        <v>0</v>
      </c>
      <c r="AP5032" s="1">
        <v>0</v>
      </c>
      <c r="AQ5032" s="1">
        <v>0</v>
      </c>
      <c r="AR5032" s="1">
        <v>1867</v>
      </c>
      <c r="AS5032" s="1">
        <v>15910.055294117647</v>
      </c>
      <c r="AT5032" s="1">
        <f>Table1[[#This Row],[รวมต้นทุนค่าเดินทาง]]+Table1[[#This Row],[รวมต้นทุนค่าซ่อม]]+Table1[[#This Row],[รวมค่าเสื่อม]]</f>
        <v>19542.357653999654</v>
      </c>
      <c r="AU5032" s="1">
        <f t="shared" si="235"/>
        <v>4623.2312262414152</v>
      </c>
      <c r="AV5032" s="1" t="str" cm="1">
        <f t="array" ref="AV5032">IF(AC5032&lt;4, "เก็บ", IF(OR(AT5032 &lt; PERCENTILE(IF($AC$2:$AC$5092=AC5032, $AT$2:$AT$5092), 0.25) - 1.5 * (PERCENTILE(IF($AC$2:$AC$5092=AC5032, $AT$2:$AT$5092), 0.75) - PERCENTILE(IF($AC$2:$AC$5092=AC5032, $AT$2:$AT$5092), 0.25)), AT5032 &gt; PERCENTILE(IF($AC$2:$AC$5092=AC5032, $AT$2:$AT$5092), 0.75) + 1.5 * (PERCENTILE(IF($AC$2:$AC$5092=AC5032, $AT$2:$AT$5092), 0.75) - PERCENTILE(IF($AC$2:$AC$5092=AC5032, $AT$2:$AT$5092), 0.25))), "ตัด", "เก็บ"))</f>
        <v>ตัด</v>
      </c>
      <c r="AW5032" s="1">
        <f t="shared" si="236"/>
        <v>4005.4952465164292</v>
      </c>
      <c r="AX5032" s="1">
        <v>2577.9546108768855</v>
      </c>
      <c r="AY5032" s="1">
        <v>1765.3023598820059</v>
      </c>
    </row>
    <row r="5033" spans="1:51" x14ac:dyDescent="0.2">
      <c r="A5033" s="3">
        <v>46162</v>
      </c>
      <c r="B5033">
        <v>46162</v>
      </c>
      <c r="C5033" t="s">
        <v>15852</v>
      </c>
      <c r="D5033" t="s">
        <v>66</v>
      </c>
      <c r="E5033" t="s">
        <v>184</v>
      </c>
      <c r="F5033" t="s">
        <v>520</v>
      </c>
      <c r="G5033" s="1">
        <v>2000</v>
      </c>
      <c r="H5033" s="1">
        <v>7486</v>
      </c>
      <c r="I5033" s="1">
        <v>1500</v>
      </c>
      <c r="J5033" s="1">
        <v>0</v>
      </c>
      <c r="K5033" s="1">
        <v>0</v>
      </c>
      <c r="L5033" s="1">
        <v>0</v>
      </c>
      <c r="M5033" s="1">
        <v>0</v>
      </c>
      <c r="N5033" s="1">
        <v>0</v>
      </c>
      <c r="O5033" s="1">
        <v>3500</v>
      </c>
      <c r="P5033" t="s">
        <v>15853</v>
      </c>
      <c r="Q5033" s="2">
        <v>244489</v>
      </c>
      <c r="R5033" t="s">
        <v>55</v>
      </c>
      <c r="S5033">
        <v>0</v>
      </c>
      <c r="T5033" t="s">
        <v>71</v>
      </c>
      <c r="U5033" t="s">
        <v>57</v>
      </c>
      <c r="V5033" s="1">
        <v>5128</v>
      </c>
      <c r="W5033" s="1">
        <v>1787</v>
      </c>
      <c r="X5033" s="1">
        <v>0</v>
      </c>
      <c r="Y5033" t="s">
        <v>71</v>
      </c>
      <c r="Z5033" t="s">
        <v>57</v>
      </c>
      <c r="AA5033" t="s">
        <v>58</v>
      </c>
      <c r="AB5033" s="1">
        <v>0</v>
      </c>
      <c r="AC5033" s="4">
        <f>IF(ISNUMBER(MATCH(AD5033, $AD$2:AD5032, 0)), INDEX($AC$2:AC5032, MATCH(AD5033, $AD$2:AD5032, 0)), MAX($AC$2:AC5032)+1)</f>
        <v>10</v>
      </c>
      <c r="AD5033" t="str">
        <f t="shared" si="237"/>
        <v>เชียงใหม่-กองลอย</v>
      </c>
      <c r="AE5033" t="s">
        <v>55</v>
      </c>
      <c r="AF5033" s="1">
        <v>0</v>
      </c>
      <c r="AG5033" s="1">
        <v>0</v>
      </c>
      <c r="AH5033" s="1">
        <v>0</v>
      </c>
      <c r="AI5033" t="s">
        <v>15854</v>
      </c>
      <c r="AJ5033" s="1">
        <v>1</v>
      </c>
      <c r="AK5033" s="1">
        <v>0</v>
      </c>
      <c r="AL5033" s="1">
        <v>0</v>
      </c>
      <c r="AM5033" s="1">
        <v>0</v>
      </c>
      <c r="AN5033" s="1">
        <v>0</v>
      </c>
      <c r="AO5033" s="1">
        <v>0</v>
      </c>
      <c r="AP5033" s="1">
        <v>0</v>
      </c>
      <c r="AQ5033" s="1">
        <v>0</v>
      </c>
      <c r="AR5033" s="1">
        <v>17901</v>
      </c>
      <c r="AS5033" s="1">
        <v>270.69384615384615</v>
      </c>
      <c r="AT5033" s="1">
        <f>Table1[[#This Row],[รวมต้นทุนค่าเดินทาง]]+Table1[[#This Row],[รวมต้นทุนค่าซ่อม]]+Table1[[#This Row],[รวมค่าเสื่อม]]</f>
        <v>19651.957004048581</v>
      </c>
      <c r="AU5033" s="1">
        <f t="shared" si="235"/>
        <v>14957.32855761775</v>
      </c>
      <c r="AV5033" s="1" t="str" cm="1">
        <f t="array" ref="AV5033">IF(AC5033&lt;4, "เก็บ", IF(OR(AT5033 &lt; PERCENTILE(IF($AC$2:$AC$5092=AC5033, $AT$2:$AT$5092), 0.25) - 1.5 * (PERCENTILE(IF($AC$2:$AC$5092=AC5033, $AT$2:$AT$5092), 0.75) - PERCENTILE(IF($AC$2:$AC$5092=AC5033, $AT$2:$AT$5092), 0.25)), AT5033 &gt; PERCENTILE(IF($AC$2:$AC$5092=AC5033, $AT$2:$AT$5092), 0.75) + 1.5 * (PERCENTILE(IF($AC$2:$AC$5092=AC5033, $AT$2:$AT$5092), 0.75) - PERCENTILE(IF($AC$2:$AC$5092=AC5033, $AT$2:$AT$5092), 0.25))), "ตัด", "เก็บ"))</f>
        <v>ตัด</v>
      </c>
      <c r="AW5033" s="1">
        <f t="shared" si="236"/>
        <v>14419.089162907676</v>
      </c>
      <c r="AX5033" s="1">
        <v>15077.196593123563</v>
      </c>
      <c r="AY5033" s="1">
        <v>1480.2631578947369</v>
      </c>
    </row>
    <row r="5034" spans="1:51" x14ac:dyDescent="0.2">
      <c r="A5034" s="3">
        <v>46162</v>
      </c>
      <c r="B5034">
        <v>46162</v>
      </c>
      <c r="C5034" t="s">
        <v>15855</v>
      </c>
      <c r="D5034" t="s">
        <v>66</v>
      </c>
      <c r="E5034" t="s">
        <v>67</v>
      </c>
      <c r="F5034" t="s">
        <v>68</v>
      </c>
      <c r="G5034" s="1">
        <v>0</v>
      </c>
      <c r="H5034" s="1">
        <v>2820</v>
      </c>
      <c r="I5034" s="1">
        <v>500</v>
      </c>
      <c r="J5034" s="1">
        <v>0</v>
      </c>
      <c r="K5034" s="1">
        <v>0</v>
      </c>
      <c r="L5034" s="1">
        <v>0</v>
      </c>
      <c r="M5034" s="1">
        <v>0</v>
      </c>
      <c r="N5034" s="1">
        <v>0</v>
      </c>
      <c r="O5034" s="1">
        <v>500</v>
      </c>
      <c r="P5034" t="s">
        <v>15856</v>
      </c>
      <c r="Q5034" s="2">
        <v>244489</v>
      </c>
      <c r="R5034" t="s">
        <v>70</v>
      </c>
      <c r="S5034">
        <v>0</v>
      </c>
      <c r="T5034" t="s">
        <v>71</v>
      </c>
      <c r="U5034" t="s">
        <v>72</v>
      </c>
      <c r="V5034" s="1">
        <v>0</v>
      </c>
      <c r="W5034" s="1">
        <v>0</v>
      </c>
      <c r="X5034" s="1">
        <v>0</v>
      </c>
      <c r="AA5034" t="s">
        <v>58</v>
      </c>
      <c r="AB5034" s="1">
        <v>0</v>
      </c>
      <c r="AC5034" s="4">
        <f>IF(ISNUMBER(MATCH(AD5034, $AD$2:AD5033, 0)), INDEX($AC$2:AC5033, MATCH(AD5034, $AD$2:AD5033, 0)), MAX($AC$2:AC5033)+1)</f>
        <v>2</v>
      </c>
      <c r="AD5034" t="str">
        <f t="shared" si="237"/>
        <v>เชียงใหม่-พุทธมณฑลสาย 5</v>
      </c>
      <c r="AE5034" t="s">
        <v>73</v>
      </c>
      <c r="AF5034" s="1">
        <v>0</v>
      </c>
      <c r="AG5034" s="1">
        <v>0</v>
      </c>
      <c r="AH5034" s="1">
        <v>0</v>
      </c>
      <c r="AI5034" t="s">
        <v>15857</v>
      </c>
      <c r="AJ5034" s="1">
        <v>1</v>
      </c>
      <c r="AK5034" s="1">
        <v>720</v>
      </c>
      <c r="AL5034" s="1">
        <v>720</v>
      </c>
      <c r="AM5034" s="1">
        <v>1</v>
      </c>
      <c r="AN5034" s="1">
        <v>0</v>
      </c>
      <c r="AO5034" s="1">
        <v>0</v>
      </c>
      <c r="AP5034" s="1">
        <v>0</v>
      </c>
      <c r="AQ5034" s="1">
        <v>0</v>
      </c>
      <c r="AR5034" s="1">
        <v>3320</v>
      </c>
      <c r="AS5034" s="1">
        <v>609.56832871908455</v>
      </c>
      <c r="AT5034" s="1">
        <f>Table1[[#This Row],[รวมต้นทุนค่าเดินทาง]]+Table1[[#This Row],[รวมต้นทุนค่าซ่อม]]+Table1[[#This Row],[รวมค่าเสื่อม]]</f>
        <v>5218.6954660605079</v>
      </c>
      <c r="AU5034" s="1">
        <f t="shared" si="235"/>
        <v>5026.5629662053279</v>
      </c>
      <c r="AV5034" s="1" t="str" cm="1">
        <f t="array" ref="AV5034">IF(AC5034&lt;4, "เก็บ", IF(OR(AT5034 &lt; PERCENTILE(IF($AC$2:$AC$5092=AC5034, $AT$2:$AT$5092), 0.25) - 1.5 * (PERCENTILE(IF($AC$2:$AC$5092=AC5034, $AT$2:$AT$5092), 0.75) - PERCENTILE(IF($AC$2:$AC$5092=AC5034, $AT$2:$AT$5092), 0.25)), AT5034 &gt; PERCENTILE(IF($AC$2:$AC$5092=AC5034, $AT$2:$AT$5092), 0.75) + 1.5 * (PERCENTILE(IF($AC$2:$AC$5092=AC5034, $AT$2:$AT$5092), 0.75) - PERCENTILE(IF($AC$2:$AC$5092=AC5034, $AT$2:$AT$5092), 0.25))), "ตัด", "เก็บ"))</f>
        <v>เก็บ</v>
      </c>
      <c r="AW5034" s="1">
        <f t="shared" si="236"/>
        <v>5026.5629662053279</v>
      </c>
      <c r="AX5034" s="1">
        <v>4064.5059139663294</v>
      </c>
      <c r="AY5034" s="1">
        <v>1289.1271373414231</v>
      </c>
    </row>
    <row r="5035" spans="1:51" x14ac:dyDescent="0.2">
      <c r="A5035" s="3">
        <v>46162</v>
      </c>
      <c r="B5035">
        <v>46162</v>
      </c>
      <c r="C5035" t="s">
        <v>15858</v>
      </c>
      <c r="D5035" t="s">
        <v>66</v>
      </c>
      <c r="E5035" t="s">
        <v>124</v>
      </c>
      <c r="F5035" t="s">
        <v>435</v>
      </c>
      <c r="G5035" s="1">
        <v>0</v>
      </c>
      <c r="H5035" s="1">
        <v>1367</v>
      </c>
      <c r="I5035" s="1">
        <v>500</v>
      </c>
      <c r="J5035" s="1">
        <v>0</v>
      </c>
      <c r="K5035" s="1">
        <v>0</v>
      </c>
      <c r="L5035" s="1">
        <v>0</v>
      </c>
      <c r="M5035" s="1">
        <v>0</v>
      </c>
      <c r="N5035" s="1">
        <v>0</v>
      </c>
      <c r="O5035" s="1">
        <v>500</v>
      </c>
      <c r="P5035" t="s">
        <v>15859</v>
      </c>
      <c r="Q5035" s="2">
        <v>244489</v>
      </c>
      <c r="R5035" t="s">
        <v>70</v>
      </c>
      <c r="S5035">
        <v>0</v>
      </c>
      <c r="T5035" t="s">
        <v>71</v>
      </c>
      <c r="U5035" t="s">
        <v>161</v>
      </c>
      <c r="V5035" s="1">
        <v>0</v>
      </c>
      <c r="W5035" s="1">
        <v>0</v>
      </c>
      <c r="X5035" s="1">
        <v>0</v>
      </c>
      <c r="AA5035" t="s">
        <v>58</v>
      </c>
      <c r="AB5035" s="1">
        <v>0</v>
      </c>
      <c r="AC5035" s="4">
        <f>IF(ISNUMBER(MATCH(AD5035, $AD$2:AD5034, 0)), INDEX($AC$2:AC5034, MATCH(AD5035, $AD$2:AD5034, 0)), MAX($AC$2:AC5034)+1)</f>
        <v>9</v>
      </c>
      <c r="AD5035" t="str">
        <f t="shared" si="237"/>
        <v>เชียงใหม่-พุทธมณฑลสาย 2</v>
      </c>
      <c r="AE5035" t="s">
        <v>73</v>
      </c>
      <c r="AF5035" s="1">
        <v>0</v>
      </c>
      <c r="AG5035" s="1">
        <v>0</v>
      </c>
      <c r="AH5035" s="1">
        <v>0</v>
      </c>
      <c r="AI5035" t="s">
        <v>15860</v>
      </c>
      <c r="AJ5035" s="1">
        <v>1</v>
      </c>
      <c r="AK5035" s="1">
        <v>720</v>
      </c>
      <c r="AL5035" s="1">
        <v>720</v>
      </c>
      <c r="AM5035" s="1">
        <v>1</v>
      </c>
      <c r="AN5035" s="1">
        <v>0</v>
      </c>
      <c r="AO5035" s="1">
        <v>0</v>
      </c>
      <c r="AP5035" s="1">
        <v>0</v>
      </c>
      <c r="AQ5035" s="1">
        <v>0</v>
      </c>
      <c r="AR5035" s="1">
        <v>1867</v>
      </c>
      <c r="AS5035" s="1">
        <v>639.1966666666666</v>
      </c>
      <c r="AT5035" s="1">
        <f>Table1[[#This Row],[รวมต้นทุนค่าเดินทาง]]+Table1[[#This Row],[รวมต้นทุนค่าซ่อม]]+Table1[[#This Row],[รวมค่าเสื่อม]]</f>
        <v>4648.75519509476</v>
      </c>
      <c r="AU5035" s="1">
        <f t="shared" si="235"/>
        <v>4623.2312262414152</v>
      </c>
      <c r="AV5035" s="1" t="str" cm="1">
        <f t="array" ref="AV5035">IF(AC5035&lt;4, "เก็บ", IF(OR(AT5035 &lt; PERCENTILE(IF($AC$2:$AC$5092=AC5035, $AT$2:$AT$5092), 0.25) - 1.5 * (PERCENTILE(IF($AC$2:$AC$5092=AC5035, $AT$2:$AT$5092), 0.75) - PERCENTILE(IF($AC$2:$AC$5092=AC5035, $AT$2:$AT$5092), 0.25)), AT5035 &gt; PERCENTILE(IF($AC$2:$AC$5092=AC5035, $AT$2:$AT$5092), 0.75) + 1.5 * (PERCENTILE(IF($AC$2:$AC$5092=AC5035, $AT$2:$AT$5092), 0.75) - PERCENTILE(IF($AC$2:$AC$5092=AC5035, $AT$2:$AT$5092), 0.25))), "ตัด", "เก็บ"))</f>
        <v>เก็บ</v>
      </c>
      <c r="AW5035" s="1">
        <f t="shared" si="236"/>
        <v>4005.4952465164292</v>
      </c>
      <c r="AX5035" s="1">
        <v>2577.9546108768855</v>
      </c>
      <c r="AY5035" s="1">
        <v>2142.5585284280937</v>
      </c>
    </row>
    <row r="5036" spans="1:51" x14ac:dyDescent="0.2">
      <c r="A5036" s="3">
        <v>46162</v>
      </c>
      <c r="B5036">
        <v>46162</v>
      </c>
      <c r="C5036" t="s">
        <v>15861</v>
      </c>
      <c r="D5036" t="s">
        <v>66</v>
      </c>
      <c r="E5036" t="s">
        <v>124</v>
      </c>
      <c r="F5036" t="s">
        <v>1790</v>
      </c>
      <c r="G5036" s="1">
        <v>0</v>
      </c>
      <c r="H5036" s="1">
        <v>1325</v>
      </c>
      <c r="I5036" s="1">
        <v>400</v>
      </c>
      <c r="J5036" s="1">
        <v>0</v>
      </c>
      <c r="K5036" s="1">
        <v>0</v>
      </c>
      <c r="L5036" s="1">
        <v>0</v>
      </c>
      <c r="M5036" s="1">
        <v>0</v>
      </c>
      <c r="N5036" s="1">
        <v>0</v>
      </c>
      <c r="O5036" s="1">
        <v>400</v>
      </c>
      <c r="P5036" t="s">
        <v>15862</v>
      </c>
      <c r="Q5036" s="2">
        <v>244489</v>
      </c>
      <c r="R5036" t="s">
        <v>70</v>
      </c>
      <c r="S5036">
        <v>0</v>
      </c>
      <c r="T5036" t="s">
        <v>71</v>
      </c>
      <c r="U5036" t="s">
        <v>93</v>
      </c>
      <c r="V5036" s="1">
        <v>0</v>
      </c>
      <c r="W5036" s="1">
        <v>0</v>
      </c>
      <c r="X5036" s="1">
        <v>0</v>
      </c>
      <c r="AA5036" t="s">
        <v>58</v>
      </c>
      <c r="AB5036" s="1">
        <v>0</v>
      </c>
      <c r="AC5036" s="4">
        <f>IF(ISNUMBER(MATCH(AD5036, $AD$2:AD5035, 0)), INDEX($AC$2:AC5035, MATCH(AD5036, $AD$2:AD5035, 0)), MAX($AC$2:AC5035)+1)</f>
        <v>4</v>
      </c>
      <c r="AD5036" t="str">
        <f t="shared" si="237"/>
        <v>เชียงใหม่-ตลาดไท</v>
      </c>
      <c r="AE5036" t="s">
        <v>73</v>
      </c>
      <c r="AF5036" s="1">
        <v>0</v>
      </c>
      <c r="AG5036" s="1">
        <v>0</v>
      </c>
      <c r="AH5036" s="1">
        <v>0</v>
      </c>
      <c r="AI5036" t="s">
        <v>15863</v>
      </c>
      <c r="AJ5036" s="1">
        <v>1</v>
      </c>
      <c r="AK5036" s="1">
        <v>720</v>
      </c>
      <c r="AL5036" s="1">
        <v>720</v>
      </c>
      <c r="AM5036" s="1">
        <v>1</v>
      </c>
      <c r="AN5036" s="1">
        <v>0</v>
      </c>
      <c r="AO5036" s="1">
        <v>0</v>
      </c>
      <c r="AP5036" s="1">
        <v>0</v>
      </c>
      <c r="AQ5036" s="1">
        <v>0</v>
      </c>
      <c r="AR5036" s="1">
        <v>1725</v>
      </c>
      <c r="AS5036" s="1">
        <v>4536.4701954107104</v>
      </c>
      <c r="AT5036" s="1">
        <f>Table1[[#This Row],[รวมต้นทุนค่าเดินทาง]]+Table1[[#This Row],[รวมต้นทุนค่าซ่อม]]+Table1[[#This Row],[รวมค่าเสื่อม]]</f>
        <v>7537.6979817734682</v>
      </c>
      <c r="AU5036" s="1">
        <f t="shared" si="235"/>
        <v>4256.109283997258</v>
      </c>
      <c r="AV5036" s="1" t="str" cm="1">
        <f t="array" ref="AV5036">IF(AC5036&lt;4, "เก็บ", IF(OR(AT5036 &lt; PERCENTILE(IF($AC$2:$AC$5092=AC5036, $AT$2:$AT$5092), 0.25) - 1.5 * (PERCENTILE(IF($AC$2:$AC$5092=AC5036, $AT$2:$AT$5092), 0.75) - PERCENTILE(IF($AC$2:$AC$5092=AC5036, $AT$2:$AT$5092), 0.25)), AT5036 &gt; PERCENTILE(IF($AC$2:$AC$5092=AC5036, $AT$2:$AT$5092), 0.75) + 1.5 * (PERCENTILE(IF($AC$2:$AC$5092=AC5036, $AT$2:$AT$5092), 0.75) - PERCENTILE(IF($AC$2:$AC$5092=AC5036, $AT$2:$AT$5092), 0.25))), "ตัด", "เก็บ"))</f>
        <v>เก็บ</v>
      </c>
      <c r="AW5036" s="1">
        <f t="shared" si="236"/>
        <v>3807.0727671795808</v>
      </c>
      <c r="AX5036" s="1">
        <v>2335.0230876608157</v>
      </c>
      <c r="AY5036" s="1">
        <v>1276.2277863627583</v>
      </c>
    </row>
    <row r="5037" spans="1:51" x14ac:dyDescent="0.2">
      <c r="A5037" s="3">
        <v>46162</v>
      </c>
      <c r="B5037">
        <v>46162</v>
      </c>
      <c r="C5037" t="s">
        <v>15864</v>
      </c>
      <c r="D5037" t="s">
        <v>51</v>
      </c>
      <c r="E5037" t="s">
        <v>61</v>
      </c>
      <c r="F5037" t="s">
        <v>299</v>
      </c>
      <c r="G5037" s="1">
        <v>4700</v>
      </c>
      <c r="H5037" s="1">
        <v>4755</v>
      </c>
      <c r="I5037" s="1">
        <v>1900</v>
      </c>
      <c r="J5037" s="1">
        <v>0</v>
      </c>
      <c r="K5037" s="1">
        <v>0</v>
      </c>
      <c r="L5037" s="1">
        <v>0</v>
      </c>
      <c r="M5037" s="1">
        <v>0</v>
      </c>
      <c r="N5037" s="1">
        <v>0</v>
      </c>
      <c r="O5037" s="1">
        <v>6600</v>
      </c>
      <c r="P5037" t="s">
        <v>15865</v>
      </c>
      <c r="Q5037" s="2">
        <v>244489</v>
      </c>
      <c r="R5037" t="s">
        <v>55</v>
      </c>
      <c r="S5037">
        <v>0</v>
      </c>
      <c r="T5037" t="s">
        <v>56</v>
      </c>
      <c r="U5037" t="s">
        <v>57</v>
      </c>
      <c r="V5037" s="1">
        <v>2500</v>
      </c>
      <c r="W5037" s="1">
        <v>0</v>
      </c>
      <c r="X5037" s="1">
        <v>0</v>
      </c>
      <c r="AA5037" t="s">
        <v>58</v>
      </c>
      <c r="AB5037" s="1">
        <v>0</v>
      </c>
      <c r="AC5037" s="4">
        <f>IF(ISNUMBER(MATCH(AD5037, $AD$2:AD5036, 0)), INDEX($AC$2:AC5036, MATCH(AD5037, $AD$2:AD5036, 0)), MAX($AC$2:AC5036)+1)</f>
        <v>1</v>
      </c>
      <c r="AD5037" t="str">
        <f t="shared" si="237"/>
        <v>ท่าลี่-กองลอย</v>
      </c>
      <c r="AE5037" t="s">
        <v>55</v>
      </c>
      <c r="AF5037" s="1">
        <v>0</v>
      </c>
      <c r="AG5037" s="1">
        <v>0</v>
      </c>
      <c r="AH5037" s="1">
        <v>0</v>
      </c>
      <c r="AI5037" t="s">
        <v>15866</v>
      </c>
      <c r="AJ5037" s="1">
        <v>1</v>
      </c>
      <c r="AK5037" s="1">
        <v>0</v>
      </c>
      <c r="AL5037" s="1">
        <v>0</v>
      </c>
      <c r="AM5037" s="1">
        <v>0</v>
      </c>
      <c r="AN5037" s="1">
        <v>0</v>
      </c>
      <c r="AO5037" s="1">
        <v>0</v>
      </c>
      <c r="AP5037" s="1">
        <v>0</v>
      </c>
      <c r="AQ5037" s="1">
        <v>0</v>
      </c>
      <c r="AR5037" s="1">
        <v>13855</v>
      </c>
      <c r="AS5037" s="1">
        <v>27.174852941176471</v>
      </c>
      <c r="AT5037" s="1">
        <f>Table1[[#This Row],[รวมต้นทุนค่าเดินทาง]]+Table1[[#This Row],[รวมต้นทุนค่าซ่อม]]+Table1[[#This Row],[รวมค่าเสื่อม]]</f>
        <v>15465.789717806041</v>
      </c>
      <c r="AU5037" s="1">
        <f t="shared" si="235"/>
        <v>13953.293816562818</v>
      </c>
      <c r="AV5037" s="1" t="str" cm="1">
        <f t="array" ref="AV5037">IF(AC5037&lt;4, "เก็บ", IF(OR(AT5037 &lt; PERCENTILE(IF($AC$2:$AC$5092=AC5037, $AT$2:$AT$5092), 0.25) - 1.5 * (PERCENTILE(IF($AC$2:$AC$5092=AC5037, $AT$2:$AT$5092), 0.75) - PERCENTILE(IF($AC$2:$AC$5092=AC5037, $AT$2:$AT$5092), 0.25)), AT5037 &gt; PERCENTILE(IF($AC$2:$AC$5092=AC5037, $AT$2:$AT$5092), 0.75) + 1.5 * (PERCENTILE(IF($AC$2:$AC$5092=AC5037, $AT$2:$AT$5092), 0.75) - PERCENTILE(IF($AC$2:$AC$5092=AC5037, $AT$2:$AT$5092), 0.25))), "ตัด", "เก็บ"))</f>
        <v>เก็บ</v>
      </c>
      <c r="AW5037" s="1">
        <f t="shared" si="236"/>
        <v>13953.293816562818</v>
      </c>
      <c r="AX5037" s="1">
        <v>14426.372718098486</v>
      </c>
      <c r="AY5037" s="1">
        <v>1583.6148648648648</v>
      </c>
    </row>
    <row r="5038" spans="1:51" x14ac:dyDescent="0.2">
      <c r="A5038" s="3">
        <v>46162</v>
      </c>
      <c r="B5038">
        <v>46162</v>
      </c>
      <c r="C5038" t="s">
        <v>15867</v>
      </c>
      <c r="D5038" t="s">
        <v>51</v>
      </c>
      <c r="E5038" t="s">
        <v>61</v>
      </c>
      <c r="F5038" t="s">
        <v>228</v>
      </c>
      <c r="G5038" s="1">
        <v>3200</v>
      </c>
      <c r="H5038" s="1">
        <v>6255</v>
      </c>
      <c r="I5038" s="1">
        <v>1900</v>
      </c>
      <c r="J5038" s="1">
        <v>0</v>
      </c>
      <c r="K5038" s="1">
        <v>0</v>
      </c>
      <c r="L5038" s="1">
        <v>0</v>
      </c>
      <c r="M5038" s="1">
        <v>0</v>
      </c>
      <c r="N5038" s="1">
        <v>0</v>
      </c>
      <c r="O5038" s="1">
        <v>5100</v>
      </c>
      <c r="P5038" t="s">
        <v>15868</v>
      </c>
      <c r="Q5038" s="2">
        <v>244489</v>
      </c>
      <c r="R5038" t="s">
        <v>55</v>
      </c>
      <c r="S5038">
        <v>0</v>
      </c>
      <c r="T5038" t="s">
        <v>56</v>
      </c>
      <c r="U5038" t="s">
        <v>57</v>
      </c>
      <c r="V5038" s="1">
        <v>2500</v>
      </c>
      <c r="W5038" s="1">
        <v>0</v>
      </c>
      <c r="X5038" s="1">
        <v>0</v>
      </c>
      <c r="AA5038" t="s">
        <v>58</v>
      </c>
      <c r="AB5038" s="1">
        <v>0</v>
      </c>
      <c r="AC5038" s="4">
        <f>IF(ISNUMBER(MATCH(AD5038, $AD$2:AD5037, 0)), INDEX($AC$2:AC5037, MATCH(AD5038, $AD$2:AD5037, 0)), MAX($AC$2:AC5037)+1)</f>
        <v>1</v>
      </c>
      <c r="AD5038" t="str">
        <f t="shared" si="237"/>
        <v>ท่าลี่-กองลอย</v>
      </c>
      <c r="AE5038" t="s">
        <v>55</v>
      </c>
      <c r="AF5038" s="1">
        <v>0</v>
      </c>
      <c r="AG5038" s="1">
        <v>0</v>
      </c>
      <c r="AH5038" s="1">
        <v>5256</v>
      </c>
      <c r="AI5038" t="s">
        <v>15869</v>
      </c>
      <c r="AJ5038" s="1">
        <v>1</v>
      </c>
      <c r="AK5038" s="1">
        <v>0</v>
      </c>
      <c r="AL5038" s="1">
        <v>0</v>
      </c>
      <c r="AM5038" s="1">
        <v>0</v>
      </c>
      <c r="AN5038" s="1">
        <v>0</v>
      </c>
      <c r="AO5038" s="1">
        <v>0</v>
      </c>
      <c r="AP5038" s="1">
        <v>0</v>
      </c>
      <c r="AQ5038" s="1">
        <v>0</v>
      </c>
      <c r="AR5038" s="1">
        <v>19111</v>
      </c>
      <c r="AS5038" s="1">
        <v>18.107692307692307</v>
      </c>
      <c r="AT5038" s="1">
        <f>Table1[[#This Row],[รวมต้นทุนค่าเดินทาง]]+Table1[[#This Row],[รวมต้นทุนค่าซ่อม]]+Table1[[#This Row],[รวมค่าเสื่อม]]</f>
        <v>21185.028744939271</v>
      </c>
      <c r="AU5038" s="1">
        <f t="shared" si="235"/>
        <v>13953.293816562818</v>
      </c>
      <c r="AV5038" s="1" t="str" cm="1">
        <f t="array" ref="AV5038">IF(AC5038&lt;4, "เก็บ", IF(OR(AT5038 &lt; PERCENTILE(IF($AC$2:$AC$5092=AC5038, $AT$2:$AT$5092), 0.25) - 1.5 * (PERCENTILE(IF($AC$2:$AC$5092=AC5038, $AT$2:$AT$5092), 0.75) - PERCENTILE(IF($AC$2:$AC$5092=AC5038, $AT$2:$AT$5092), 0.25)), AT5038 &gt; PERCENTILE(IF($AC$2:$AC$5092=AC5038, $AT$2:$AT$5092), 0.75) + 1.5 * (PERCENTILE(IF($AC$2:$AC$5092=AC5038, $AT$2:$AT$5092), 0.75) - PERCENTILE(IF($AC$2:$AC$5092=AC5038, $AT$2:$AT$5092), 0.25))), "ตัด", "เก็บ"))</f>
        <v>เก็บ</v>
      </c>
      <c r="AW5038" s="1">
        <f t="shared" si="236"/>
        <v>13953.293816562818</v>
      </c>
      <c r="AX5038" s="1">
        <v>14426.372718098486</v>
      </c>
      <c r="AY5038" s="1">
        <v>2055.9210526315787</v>
      </c>
    </row>
    <row r="5039" spans="1:51" x14ac:dyDescent="0.2">
      <c r="A5039" s="3">
        <v>46162</v>
      </c>
      <c r="B5039">
        <v>46162</v>
      </c>
      <c r="C5039" t="s">
        <v>15870</v>
      </c>
      <c r="D5039" t="s">
        <v>51</v>
      </c>
      <c r="E5039" t="s">
        <v>61</v>
      </c>
      <c r="F5039" t="s">
        <v>367</v>
      </c>
      <c r="G5039" s="1">
        <v>3200</v>
      </c>
      <c r="H5039" s="1">
        <v>6255</v>
      </c>
      <c r="I5039" s="1">
        <v>1900</v>
      </c>
      <c r="J5039" s="1">
        <v>0</v>
      </c>
      <c r="K5039" s="1">
        <v>0</v>
      </c>
      <c r="L5039" s="1">
        <v>0</v>
      </c>
      <c r="M5039" s="1">
        <v>0</v>
      </c>
      <c r="N5039" s="1">
        <v>0</v>
      </c>
      <c r="O5039" s="1">
        <v>5100</v>
      </c>
      <c r="P5039" t="s">
        <v>15871</v>
      </c>
      <c r="Q5039" s="2">
        <v>244489</v>
      </c>
      <c r="R5039" t="s">
        <v>55</v>
      </c>
      <c r="S5039">
        <v>0</v>
      </c>
      <c r="T5039" t="s">
        <v>56</v>
      </c>
      <c r="U5039" t="s">
        <v>57</v>
      </c>
      <c r="V5039" s="1">
        <v>2500</v>
      </c>
      <c r="W5039" s="1">
        <v>0</v>
      </c>
      <c r="X5039" s="1">
        <v>0</v>
      </c>
      <c r="AA5039" t="s">
        <v>58</v>
      </c>
      <c r="AB5039" s="1">
        <v>0</v>
      </c>
      <c r="AC5039" s="4">
        <f>IF(ISNUMBER(MATCH(AD5039, $AD$2:AD5038, 0)), INDEX($AC$2:AC5038, MATCH(AD5039, $AD$2:AD5038, 0)), MAX($AC$2:AC5038)+1)</f>
        <v>1</v>
      </c>
      <c r="AD5039" t="str">
        <f t="shared" si="237"/>
        <v>ท่าลี่-กองลอย</v>
      </c>
      <c r="AE5039" t="s">
        <v>55</v>
      </c>
      <c r="AF5039" s="1">
        <v>0</v>
      </c>
      <c r="AG5039" s="1">
        <v>0</v>
      </c>
      <c r="AH5039" s="1">
        <v>0</v>
      </c>
      <c r="AI5039" t="s">
        <v>15872</v>
      </c>
      <c r="AJ5039" s="1">
        <v>1</v>
      </c>
      <c r="AK5039" s="1">
        <v>0</v>
      </c>
      <c r="AL5039" s="1">
        <v>0</v>
      </c>
      <c r="AM5039" s="1">
        <v>0</v>
      </c>
      <c r="AN5039" s="1">
        <v>0</v>
      </c>
      <c r="AO5039" s="1">
        <v>0</v>
      </c>
      <c r="AP5039" s="1">
        <v>0</v>
      </c>
      <c r="AQ5039" s="1">
        <v>0</v>
      </c>
      <c r="AR5039" s="1">
        <v>13855</v>
      </c>
      <c r="AS5039" s="1">
        <v>58.890892857142859</v>
      </c>
      <c r="AT5039" s="1">
        <f>Table1[[#This Row],[รวมต้นทุนค่าเดินทาง]]+Table1[[#This Row],[รวมต้นทุนค่าซ่อม]]+Table1[[#This Row],[รวมค่าเสื่อม]]</f>
        <v>15541.49505952381</v>
      </c>
      <c r="AU5039" s="1">
        <f t="shared" si="235"/>
        <v>13953.293816562818</v>
      </c>
      <c r="AV5039" s="1" t="str" cm="1">
        <f t="array" ref="AV5039">IF(AC5039&lt;4, "เก็บ", IF(OR(AT5039 &lt; PERCENTILE(IF($AC$2:$AC$5092=AC5039, $AT$2:$AT$5092), 0.25) - 1.5 * (PERCENTILE(IF($AC$2:$AC$5092=AC5039, $AT$2:$AT$5092), 0.75) - PERCENTILE(IF($AC$2:$AC$5092=AC5039, $AT$2:$AT$5092), 0.25)), AT5039 &gt; PERCENTILE(IF($AC$2:$AC$5092=AC5039, $AT$2:$AT$5092), 0.75) + 1.5 * (PERCENTILE(IF($AC$2:$AC$5092=AC5039, $AT$2:$AT$5092), 0.75) - PERCENTILE(IF($AC$2:$AC$5092=AC5039, $AT$2:$AT$5092), 0.25))), "ตัด", "เก็บ"))</f>
        <v>เก็บ</v>
      </c>
      <c r="AW5039" s="1">
        <f t="shared" si="236"/>
        <v>13953.293816562818</v>
      </c>
      <c r="AX5039" s="1">
        <v>14426.372718098486</v>
      </c>
      <c r="AY5039" s="1">
        <v>1627.6041666666667</v>
      </c>
    </row>
    <row r="5040" spans="1:51" x14ac:dyDescent="0.2">
      <c r="A5040" s="3">
        <v>46162</v>
      </c>
      <c r="B5040">
        <v>46162</v>
      </c>
      <c r="C5040" t="s">
        <v>15873</v>
      </c>
      <c r="D5040" t="s">
        <v>51</v>
      </c>
      <c r="E5040" t="s">
        <v>61</v>
      </c>
      <c r="F5040" t="s">
        <v>80</v>
      </c>
      <c r="G5040" s="1">
        <v>3200</v>
      </c>
      <c r="H5040" s="1">
        <v>6255</v>
      </c>
      <c r="I5040" s="1">
        <v>1900</v>
      </c>
      <c r="J5040" s="1">
        <v>0</v>
      </c>
      <c r="K5040" s="1">
        <v>0</v>
      </c>
      <c r="L5040" s="1">
        <v>0</v>
      </c>
      <c r="M5040" s="1">
        <v>0</v>
      </c>
      <c r="N5040" s="1">
        <v>0</v>
      </c>
      <c r="O5040" s="1">
        <v>5100</v>
      </c>
      <c r="P5040" t="s">
        <v>15874</v>
      </c>
      <c r="Q5040" s="2">
        <v>244489</v>
      </c>
      <c r="R5040" t="s">
        <v>55</v>
      </c>
      <c r="S5040">
        <v>0</v>
      </c>
      <c r="T5040" t="s">
        <v>56</v>
      </c>
      <c r="U5040" t="s">
        <v>57</v>
      </c>
      <c r="V5040" s="1">
        <v>2500</v>
      </c>
      <c r="W5040" s="1">
        <v>0</v>
      </c>
      <c r="X5040" s="1">
        <v>0</v>
      </c>
      <c r="AA5040" t="s">
        <v>58</v>
      </c>
      <c r="AB5040" s="1">
        <v>0</v>
      </c>
      <c r="AC5040" s="4">
        <f>IF(ISNUMBER(MATCH(AD5040, $AD$2:AD5039, 0)), INDEX($AC$2:AC5039, MATCH(AD5040, $AD$2:AD5039, 0)), MAX($AC$2:AC5039)+1)</f>
        <v>1</v>
      </c>
      <c r="AD5040" t="str">
        <f t="shared" si="237"/>
        <v>ท่าลี่-กองลอย</v>
      </c>
      <c r="AE5040" t="s">
        <v>55</v>
      </c>
      <c r="AF5040" s="1">
        <v>0</v>
      </c>
      <c r="AG5040" s="1">
        <v>0</v>
      </c>
      <c r="AH5040" s="1">
        <v>0</v>
      </c>
      <c r="AI5040" t="s">
        <v>15875</v>
      </c>
      <c r="AJ5040" s="1">
        <v>1</v>
      </c>
      <c r="AK5040" s="1">
        <v>0</v>
      </c>
      <c r="AL5040" s="1">
        <v>0</v>
      </c>
      <c r="AM5040" s="1">
        <v>0</v>
      </c>
      <c r="AN5040" s="1">
        <v>0</v>
      </c>
      <c r="AO5040" s="1">
        <v>0</v>
      </c>
      <c r="AP5040" s="1">
        <v>0</v>
      </c>
      <c r="AQ5040" s="1">
        <v>0</v>
      </c>
      <c r="AR5040" s="1">
        <v>13855</v>
      </c>
      <c r="AS5040" s="1">
        <v>51.529531249999998</v>
      </c>
      <c r="AT5040" s="1">
        <f>Table1[[#This Row],[รวมต้นทุนค่าเดินทาง]]+Table1[[#This Row],[รวมต้นทุนค่าซ่อม]]+Table1[[#This Row],[รวมค่าเสื่อม]]</f>
        <v>15682.097713068182</v>
      </c>
      <c r="AU5040" s="1">
        <f t="shared" si="235"/>
        <v>13953.293816562818</v>
      </c>
      <c r="AV5040" s="1" t="str" cm="1">
        <f t="array" ref="AV5040">IF(AC5040&lt;4, "เก็บ", IF(OR(AT5040 &lt; PERCENTILE(IF($AC$2:$AC$5092=AC5040, $AT$2:$AT$5092), 0.25) - 1.5 * (PERCENTILE(IF($AC$2:$AC$5092=AC5040, $AT$2:$AT$5092), 0.75) - PERCENTILE(IF($AC$2:$AC$5092=AC5040, $AT$2:$AT$5092), 0.25)), AT5040 &gt; PERCENTILE(IF($AC$2:$AC$5092=AC5040, $AT$2:$AT$5092), 0.75) + 1.5 * (PERCENTILE(IF($AC$2:$AC$5092=AC5040, $AT$2:$AT$5092), 0.75) - PERCENTILE(IF($AC$2:$AC$5092=AC5040, $AT$2:$AT$5092), 0.25))), "ตัด", "เก็บ"))</f>
        <v>เก็บ</v>
      </c>
      <c r="AW5040" s="1">
        <f t="shared" si="236"/>
        <v>13953.293816562818</v>
      </c>
      <c r="AX5040" s="1">
        <v>14426.372718098486</v>
      </c>
      <c r="AY5040" s="1">
        <v>1775.5681818181818</v>
      </c>
    </row>
    <row r="5041" spans="1:51" x14ac:dyDescent="0.2">
      <c r="A5041" s="3">
        <v>46162</v>
      </c>
      <c r="B5041">
        <v>46162</v>
      </c>
      <c r="C5041" t="s">
        <v>15876</v>
      </c>
      <c r="D5041" t="s">
        <v>66</v>
      </c>
      <c r="E5041" t="s">
        <v>67</v>
      </c>
      <c r="F5041" t="s">
        <v>665</v>
      </c>
      <c r="G5041" s="1">
        <v>0</v>
      </c>
      <c r="H5041" s="1">
        <v>1026</v>
      </c>
      <c r="I5041" s="1">
        <v>400</v>
      </c>
      <c r="J5041" s="1">
        <v>0</v>
      </c>
      <c r="K5041" s="1">
        <v>0</v>
      </c>
      <c r="L5041" s="1">
        <v>0</v>
      </c>
      <c r="M5041" s="1">
        <v>0</v>
      </c>
      <c r="N5041" s="1">
        <v>0</v>
      </c>
      <c r="O5041" s="1">
        <v>870</v>
      </c>
      <c r="P5041" t="s">
        <v>15877</v>
      </c>
      <c r="Q5041" s="2">
        <v>244489</v>
      </c>
      <c r="R5041" t="s">
        <v>70</v>
      </c>
      <c r="S5041">
        <v>0</v>
      </c>
      <c r="T5041" t="s">
        <v>88</v>
      </c>
      <c r="U5041" t="s">
        <v>93</v>
      </c>
      <c r="V5041" s="1">
        <v>0</v>
      </c>
      <c r="W5041" s="1">
        <v>0</v>
      </c>
      <c r="X5041" s="1">
        <v>470</v>
      </c>
      <c r="Y5041" t="s">
        <v>372</v>
      </c>
      <c r="Z5041" t="s">
        <v>88</v>
      </c>
      <c r="AA5041" t="s">
        <v>12404</v>
      </c>
      <c r="AB5041" s="1">
        <v>0</v>
      </c>
      <c r="AC5041" s="4">
        <f>IF(ISNUMBER(MATCH(AD5041, $AD$2:AD5040, 0)), INDEX($AC$2:AC5040, MATCH(AD5041, $AD$2:AD5040, 0)), MAX($AC$2:AC5040)+1)</f>
        <v>51</v>
      </c>
      <c r="AD5041" t="str">
        <f t="shared" si="237"/>
        <v>แพร่-ตลาดไท</v>
      </c>
      <c r="AE5041" t="s">
        <v>73</v>
      </c>
      <c r="AF5041" s="1">
        <v>0</v>
      </c>
      <c r="AG5041" s="1">
        <v>0</v>
      </c>
      <c r="AH5041" s="1">
        <v>0</v>
      </c>
      <c r="AI5041" t="s">
        <v>15878</v>
      </c>
      <c r="AJ5041" s="1">
        <v>1</v>
      </c>
      <c r="AK5041" s="1">
        <v>572</v>
      </c>
      <c r="AL5041" s="1">
        <v>572</v>
      </c>
      <c r="AM5041" s="1">
        <v>1</v>
      </c>
      <c r="AN5041" s="1">
        <v>0</v>
      </c>
      <c r="AO5041" s="1">
        <v>0</v>
      </c>
      <c r="AP5041" s="1">
        <v>0</v>
      </c>
      <c r="AQ5041" s="1">
        <v>0</v>
      </c>
      <c r="AR5041" s="1">
        <v>1896</v>
      </c>
      <c r="AS5041" s="1">
        <v>1345.7257099780702</v>
      </c>
      <c r="AT5041" s="1">
        <f>Table1[[#This Row],[รวมต้นทุนค่าเดินทาง]]+Table1[[#This Row],[รวมต้นทุนค่าซ่อม]]+Table1[[#This Row],[รวมค่าเสื่อม]]</f>
        <v>4645.7435671209269</v>
      </c>
      <c r="AU5041" s="1">
        <f t="shared" si="235"/>
        <v>4737.6107634746759</v>
      </c>
      <c r="AV5041" s="1" t="str" cm="1">
        <f t="array" ref="AV5041">IF(AC5041&lt;4, "เก็บ", IF(OR(AT5041 &lt; PERCENTILE(IF($AC$2:$AC$5092=AC5041, $AT$2:$AT$5092), 0.25) - 1.5 * (PERCENTILE(IF($AC$2:$AC$5092=AC5041, $AT$2:$AT$5092), 0.75) - PERCENTILE(IF($AC$2:$AC$5092=AC5041, $AT$2:$AT$5092), 0.25)), AT5041 &gt; PERCENTILE(IF($AC$2:$AC$5092=AC5041, $AT$2:$AT$5092), 0.75) + 1.5 * (PERCENTILE(IF($AC$2:$AC$5092=AC5041, $AT$2:$AT$5092), 0.75) - PERCENTILE(IF($AC$2:$AC$5092=AC5041, $AT$2:$AT$5092), 0.25))), "ตัด", "เก็บ"))</f>
        <v>เก็บ</v>
      </c>
      <c r="AW5041" s="1">
        <f t="shared" si="236"/>
        <v>4487.1668970521196</v>
      </c>
      <c r="AX5041" s="1">
        <v>3014.4338711558335</v>
      </c>
      <c r="AY5041" s="1">
        <v>1404.0178571428571</v>
      </c>
    </row>
    <row r="5042" spans="1:51" x14ac:dyDescent="0.2">
      <c r="A5042" s="3">
        <v>46162</v>
      </c>
      <c r="B5042">
        <v>46162</v>
      </c>
      <c r="C5042" t="s">
        <v>15879</v>
      </c>
      <c r="D5042" t="s">
        <v>66</v>
      </c>
      <c r="E5042" t="s">
        <v>148</v>
      </c>
      <c r="F5042" t="s">
        <v>547</v>
      </c>
      <c r="G5042" s="1">
        <v>0</v>
      </c>
      <c r="H5042" s="1">
        <v>0</v>
      </c>
      <c r="I5042" s="1">
        <v>0</v>
      </c>
      <c r="J5042" s="1">
        <v>0</v>
      </c>
      <c r="K5042" s="1">
        <v>0</v>
      </c>
      <c r="L5042" s="1">
        <v>0</v>
      </c>
      <c r="M5042" s="1">
        <v>0</v>
      </c>
      <c r="N5042" s="1">
        <v>1025</v>
      </c>
      <c r="O5042" s="1">
        <v>1025</v>
      </c>
      <c r="P5042" t="s">
        <v>15880</v>
      </c>
      <c r="Q5042" s="2">
        <v>244490</v>
      </c>
      <c r="R5042" t="s">
        <v>55</v>
      </c>
      <c r="S5042">
        <v>0</v>
      </c>
      <c r="T5042" t="s">
        <v>87</v>
      </c>
      <c r="U5042" t="s">
        <v>71</v>
      </c>
      <c r="V5042" s="1">
        <v>0</v>
      </c>
      <c r="W5042" s="1">
        <v>0</v>
      </c>
      <c r="X5042" s="1">
        <v>0</v>
      </c>
      <c r="AA5042" t="s">
        <v>58</v>
      </c>
      <c r="AB5042" s="1">
        <v>0</v>
      </c>
      <c r="AC5042" s="4">
        <f>IF(ISNUMBER(MATCH(AD5042, $AD$2:AD5041, 0)), INDEX($AC$2:AC5041, MATCH(AD5042, $AD$2:AD5041, 0)), MAX($AC$2:AC5041)+1)</f>
        <v>6</v>
      </c>
      <c r="AD5042" t="str">
        <f t="shared" si="237"/>
        <v>เชียงราย-เชียงใหม่</v>
      </c>
      <c r="AE5042" t="s">
        <v>55</v>
      </c>
      <c r="AF5042" s="1">
        <v>0</v>
      </c>
      <c r="AG5042" s="1">
        <v>0</v>
      </c>
      <c r="AH5042" s="1">
        <v>0</v>
      </c>
      <c r="AI5042" t="s">
        <v>15881</v>
      </c>
      <c r="AJ5042" s="1">
        <v>1</v>
      </c>
      <c r="AK5042" s="1">
        <v>0</v>
      </c>
      <c r="AL5042" s="1">
        <v>0</v>
      </c>
      <c r="AM5042" s="1">
        <v>0</v>
      </c>
      <c r="AN5042" s="1">
        <v>0</v>
      </c>
      <c r="AO5042" s="1">
        <v>0</v>
      </c>
      <c r="AP5042" s="1">
        <v>0</v>
      </c>
      <c r="AQ5042" s="1">
        <v>0</v>
      </c>
      <c r="AR5042" s="1">
        <v>1025</v>
      </c>
      <c r="AS5042" s="1">
        <v>1356.3494117647056</v>
      </c>
      <c r="AT5042" s="1">
        <f>Table1[[#This Row],[รวมต้นทุนค่าเดินทาง]]+Table1[[#This Row],[รวมต้นทุนค่าซ่อม]]+Table1[[#This Row],[รวมค่าเสื่อม]]</f>
        <v>3542.0636974789913</v>
      </c>
      <c r="AU5042" s="1">
        <f t="shared" si="235"/>
        <v>4428.3346813776061</v>
      </c>
      <c r="AV5042" s="1" t="str" cm="1">
        <f t="array" ref="AV5042">IF(AC5042&lt;4, "เก็บ", IF(OR(AT5042 &lt; PERCENTILE(IF($AC$2:$AC$5092=AC5042, $AT$2:$AT$5092), 0.25) - 1.5 * (PERCENTILE(IF($AC$2:$AC$5092=AC5042, $AT$2:$AT$5092), 0.75) - PERCENTILE(IF($AC$2:$AC$5092=AC5042, $AT$2:$AT$5092), 0.25)), AT5042 &gt; PERCENTILE(IF($AC$2:$AC$5092=AC5042, $AT$2:$AT$5092), 0.75) + 1.5 * (PERCENTILE(IF($AC$2:$AC$5092=AC5042, $AT$2:$AT$5092), 0.75) - PERCENTILE(IF($AC$2:$AC$5092=AC5042, $AT$2:$AT$5092), 0.25))), "ตัด", "เก็บ"))</f>
        <v>เก็บ</v>
      </c>
      <c r="AW5042" s="1">
        <f t="shared" si="236"/>
        <v>3873.7679454274344</v>
      </c>
      <c r="AX5042" s="1">
        <v>2781.4385174989698</v>
      </c>
      <c r="AY5042" s="1">
        <v>1160.7142857142858</v>
      </c>
    </row>
    <row r="5043" spans="1:51" x14ac:dyDescent="0.2">
      <c r="A5043" s="3">
        <v>46163</v>
      </c>
      <c r="B5043">
        <v>46163</v>
      </c>
      <c r="C5043" t="s">
        <v>15882</v>
      </c>
      <c r="D5043" t="s">
        <v>66</v>
      </c>
      <c r="E5043" t="s">
        <v>124</v>
      </c>
      <c r="F5043" t="s">
        <v>224</v>
      </c>
      <c r="G5043" s="1">
        <v>1880</v>
      </c>
      <c r="H5043" s="1">
        <v>0</v>
      </c>
      <c r="I5043" s="1">
        <v>400</v>
      </c>
      <c r="J5043" s="1">
        <v>0</v>
      </c>
      <c r="K5043" s="1">
        <v>0</v>
      </c>
      <c r="L5043" s="1">
        <v>0</v>
      </c>
      <c r="M5043" s="1">
        <v>0</v>
      </c>
      <c r="N5043" s="1">
        <v>0</v>
      </c>
      <c r="O5043" s="1">
        <v>2280</v>
      </c>
      <c r="P5043" t="s">
        <v>15883</v>
      </c>
      <c r="Q5043" s="2">
        <v>244489</v>
      </c>
      <c r="R5043" t="s">
        <v>70</v>
      </c>
      <c r="S5043">
        <v>0</v>
      </c>
      <c r="T5043" t="s">
        <v>254</v>
      </c>
      <c r="U5043" t="s">
        <v>93</v>
      </c>
      <c r="V5043" s="1">
        <v>0</v>
      </c>
      <c r="W5043" s="1">
        <v>0</v>
      </c>
      <c r="X5043" s="1">
        <v>0</v>
      </c>
      <c r="AA5043" t="s">
        <v>58</v>
      </c>
      <c r="AB5043" s="1">
        <v>0</v>
      </c>
      <c r="AC5043" s="4">
        <f>IF(ISNUMBER(MATCH(AD5043, $AD$2:AD5042, 0)), INDEX($AC$2:AC5042, MATCH(AD5043, $AD$2:AD5042, 0)), MAX($AC$2:AC5042)+1)</f>
        <v>14</v>
      </c>
      <c r="AD5043" t="str">
        <f t="shared" si="237"/>
        <v>ลำปาง-ตลาดไท</v>
      </c>
      <c r="AE5043" t="s">
        <v>73</v>
      </c>
      <c r="AF5043" s="1">
        <v>0</v>
      </c>
      <c r="AG5043" s="1">
        <v>0</v>
      </c>
      <c r="AH5043" s="1">
        <v>0</v>
      </c>
      <c r="AI5043" t="s">
        <v>15884</v>
      </c>
      <c r="AJ5043" s="1">
        <v>1</v>
      </c>
      <c r="AK5043" s="1">
        <v>720</v>
      </c>
      <c r="AL5043" s="1">
        <v>720</v>
      </c>
      <c r="AM5043" s="1">
        <v>1</v>
      </c>
      <c r="AN5043" s="1">
        <v>0</v>
      </c>
      <c r="AO5043" s="1">
        <v>0</v>
      </c>
      <c r="AP5043" s="1">
        <v>0</v>
      </c>
      <c r="AQ5043" s="1">
        <v>0</v>
      </c>
      <c r="AR5043" s="1">
        <v>2280</v>
      </c>
      <c r="AS5043" s="1">
        <v>2317.1967123983741</v>
      </c>
      <c r="AT5043" s="1">
        <f>Table1[[#This Row],[รวมต้นทุนค่าเดินทาง]]+Table1[[#This Row],[รวมต้นทุนค่าซ่อม]]+Table1[[#This Row],[รวมค่าเสื่อม]]</f>
        <v>6460.1774816291436</v>
      </c>
      <c r="AU5043" s="1" t="e">
        <f t="shared" si="235"/>
        <v>#N/A</v>
      </c>
      <c r="AV5043" s="1" t="e" cm="1">
        <f t="array" ref="AV5043">IF(AC5043&lt;4, "เก็บ", IF(OR(AT5043 &lt; PERCENTILE(IF($AC$2:$AC$5092=AC5043, $AT$2:$AT$5092), 0.25) - 1.5 * (PERCENTILE(IF($AC$2:$AC$5092=AC5043, $AT$2:$AT$5092), 0.75) - PERCENTILE(IF($AC$2:$AC$5092=AC5043, $AT$2:$AT$5092), 0.25)), AT5043 &gt; PERCENTILE(IF($AC$2:$AC$5092=AC5043, $AT$2:$AT$5092), 0.75) + 1.5 * (PERCENTILE(IF($AC$2:$AC$5092=AC5043, $AT$2:$AT$5092), 0.75) - PERCENTILE(IF($AC$2:$AC$5092=AC5043, $AT$2:$AT$5092), 0.25))), "ตัด", "เก็บ"))</f>
        <v>#N/A</v>
      </c>
      <c r="AW5043" s="1" t="e">
        <f t="shared" si="236"/>
        <v>#DIV/0!</v>
      </c>
      <c r="AX5043" s="1">
        <v>2411.9362516169685</v>
      </c>
      <c r="AY5043" s="1">
        <v>1862.9807692307693</v>
      </c>
    </row>
    <row r="5044" spans="1:51" x14ac:dyDescent="0.2">
      <c r="A5044" s="3">
        <v>46163</v>
      </c>
      <c r="B5044">
        <v>46163</v>
      </c>
      <c r="C5044" t="s">
        <v>15885</v>
      </c>
      <c r="D5044" t="s">
        <v>66</v>
      </c>
      <c r="E5044" t="s">
        <v>124</v>
      </c>
      <c r="F5044" t="s">
        <v>125</v>
      </c>
      <c r="G5044" s="1">
        <v>0</v>
      </c>
      <c r="H5044" s="1">
        <v>1367</v>
      </c>
      <c r="I5044" s="1">
        <v>500</v>
      </c>
      <c r="J5044" s="1">
        <v>0</v>
      </c>
      <c r="K5044" s="1">
        <v>0</v>
      </c>
      <c r="L5044" s="1">
        <v>0</v>
      </c>
      <c r="M5044" s="1">
        <v>0</v>
      </c>
      <c r="N5044" s="1">
        <v>0</v>
      </c>
      <c r="O5044" s="1">
        <v>500</v>
      </c>
      <c r="P5044" t="s">
        <v>15886</v>
      </c>
      <c r="Q5044" s="2">
        <v>244490</v>
      </c>
      <c r="R5044" t="s">
        <v>70</v>
      </c>
      <c r="S5044">
        <v>0</v>
      </c>
      <c r="T5044" t="s">
        <v>71</v>
      </c>
      <c r="U5044" t="s">
        <v>161</v>
      </c>
      <c r="V5044" s="1">
        <v>0</v>
      </c>
      <c r="W5044" s="1">
        <v>0</v>
      </c>
      <c r="X5044" s="1">
        <v>0</v>
      </c>
      <c r="AA5044" t="s">
        <v>58</v>
      </c>
      <c r="AB5044" s="1">
        <v>0</v>
      </c>
      <c r="AC5044" s="4">
        <f>IF(ISNUMBER(MATCH(AD5044, $AD$2:AD5043, 0)), INDEX($AC$2:AC5043, MATCH(AD5044, $AD$2:AD5043, 0)), MAX($AC$2:AC5043)+1)</f>
        <v>9</v>
      </c>
      <c r="AD5044" t="str">
        <f t="shared" si="237"/>
        <v>เชียงใหม่-พุทธมณฑลสาย 2</v>
      </c>
      <c r="AE5044" t="s">
        <v>73</v>
      </c>
      <c r="AF5044" s="1">
        <v>0</v>
      </c>
      <c r="AG5044" s="1">
        <v>0</v>
      </c>
      <c r="AH5044" s="1">
        <v>0</v>
      </c>
      <c r="AI5044" t="s">
        <v>15887</v>
      </c>
      <c r="AJ5044" s="1">
        <v>1</v>
      </c>
      <c r="AK5044" s="1">
        <v>720</v>
      </c>
      <c r="AL5044" s="1">
        <v>720</v>
      </c>
      <c r="AM5044" s="1">
        <v>1</v>
      </c>
      <c r="AN5044" s="1">
        <v>0</v>
      </c>
      <c r="AO5044" s="1">
        <v>0</v>
      </c>
      <c r="AP5044" s="1">
        <v>0</v>
      </c>
      <c r="AQ5044" s="1">
        <v>0</v>
      </c>
      <c r="AR5044" s="1">
        <v>1867</v>
      </c>
      <c r="AS5044" s="1">
        <v>184.64786569826708</v>
      </c>
      <c r="AT5044" s="1">
        <f>Table1[[#This Row],[รวมต้นทุนค่าเดินทาง]]+Table1[[#This Row],[รวมต้นทุนค่าซ่อม]]+Table1[[#This Row],[รวมค่าเสื่อม]]</f>
        <v>3730.084901950122</v>
      </c>
      <c r="AU5044" s="1">
        <f t="shared" si="235"/>
        <v>4623.2312262414152</v>
      </c>
      <c r="AV5044" s="1" t="str" cm="1">
        <f t="array" ref="AV5044">IF(AC5044&lt;4, "เก็บ", IF(OR(AT5044 &lt; PERCENTILE(IF($AC$2:$AC$5092=AC5044, $AT$2:$AT$5092), 0.25) - 1.5 * (PERCENTILE(IF($AC$2:$AC$5092=AC5044, $AT$2:$AT$5092), 0.75) - PERCENTILE(IF($AC$2:$AC$5092=AC5044, $AT$2:$AT$5092), 0.25)), AT5044 &gt; PERCENTILE(IF($AC$2:$AC$5092=AC5044, $AT$2:$AT$5092), 0.75) + 1.5 * (PERCENTILE(IF($AC$2:$AC$5092=AC5044, $AT$2:$AT$5092), 0.75) - PERCENTILE(IF($AC$2:$AC$5092=AC5044, $AT$2:$AT$5092), 0.25))), "ตัด", "เก็บ"))</f>
        <v>เก็บ</v>
      </c>
      <c r="AW5044" s="1">
        <f t="shared" si="236"/>
        <v>4005.4952465164292</v>
      </c>
      <c r="AX5044" s="1">
        <v>2577.9546108768855</v>
      </c>
      <c r="AY5044" s="1">
        <v>1678.4370362518548</v>
      </c>
    </row>
    <row r="5045" spans="1:51" x14ac:dyDescent="0.2">
      <c r="A5045" s="3">
        <v>46163</v>
      </c>
      <c r="B5045">
        <v>46163</v>
      </c>
      <c r="C5045" t="s">
        <v>15888</v>
      </c>
      <c r="D5045" t="s">
        <v>66</v>
      </c>
      <c r="E5045" t="s">
        <v>124</v>
      </c>
      <c r="F5045" t="s">
        <v>353</v>
      </c>
      <c r="G5045" s="1">
        <v>0</v>
      </c>
      <c r="H5045" s="1">
        <v>1367</v>
      </c>
      <c r="I5045" s="1">
        <v>500</v>
      </c>
      <c r="J5045" s="1">
        <v>0</v>
      </c>
      <c r="K5045" s="1">
        <v>0</v>
      </c>
      <c r="L5045" s="1">
        <v>0</v>
      </c>
      <c r="M5045" s="1">
        <v>0</v>
      </c>
      <c r="N5045" s="1">
        <v>0</v>
      </c>
      <c r="O5045" s="1">
        <v>500</v>
      </c>
      <c r="P5045" t="s">
        <v>15889</v>
      </c>
      <c r="Q5045" s="2">
        <v>244490</v>
      </c>
      <c r="R5045" t="s">
        <v>70</v>
      </c>
      <c r="S5045">
        <v>0</v>
      </c>
      <c r="T5045" t="s">
        <v>71</v>
      </c>
      <c r="U5045" t="s">
        <v>161</v>
      </c>
      <c r="V5045" s="1">
        <v>0</v>
      </c>
      <c r="W5045" s="1">
        <v>0</v>
      </c>
      <c r="X5045" s="1">
        <v>0</v>
      </c>
      <c r="AA5045" t="s">
        <v>58</v>
      </c>
      <c r="AB5045" s="1">
        <v>0</v>
      </c>
      <c r="AC5045" s="4">
        <f>IF(ISNUMBER(MATCH(AD5045, $AD$2:AD5044, 0)), INDEX($AC$2:AC5044, MATCH(AD5045, $AD$2:AD5044, 0)), MAX($AC$2:AC5044)+1)</f>
        <v>9</v>
      </c>
      <c r="AD5045" t="str">
        <f t="shared" si="237"/>
        <v>เชียงใหม่-พุทธมณฑลสาย 2</v>
      </c>
      <c r="AE5045" t="s">
        <v>73</v>
      </c>
      <c r="AF5045" s="1">
        <v>0</v>
      </c>
      <c r="AG5045" s="1">
        <v>0</v>
      </c>
      <c r="AH5045" s="1">
        <v>0</v>
      </c>
      <c r="AI5045" t="s">
        <v>15890</v>
      </c>
      <c r="AJ5045" s="1">
        <v>1</v>
      </c>
      <c r="AK5045" s="1">
        <v>720</v>
      </c>
      <c r="AL5045" s="1">
        <v>720</v>
      </c>
      <c r="AM5045" s="1">
        <v>1</v>
      </c>
      <c r="AN5045" s="1">
        <v>0</v>
      </c>
      <c r="AO5045" s="1">
        <v>0</v>
      </c>
      <c r="AP5045" s="1">
        <v>0</v>
      </c>
      <c r="AQ5045" s="1">
        <v>0</v>
      </c>
      <c r="AR5045" s="1">
        <v>1867</v>
      </c>
      <c r="AS5045" s="1">
        <v>205.80165584415585</v>
      </c>
      <c r="AT5045" s="1">
        <f>Table1[[#This Row],[รวมต้นทุนค่าเดินทาง]]+Table1[[#This Row],[รวมต้นทุนค่าซ่อม]]+Table1[[#This Row],[รวมค่าเสื่อม]]</f>
        <v>4297.1940169552672</v>
      </c>
      <c r="AU5045" s="1">
        <f t="shared" si="235"/>
        <v>4623.2312262414152</v>
      </c>
      <c r="AV5045" s="1" t="str" cm="1">
        <f t="array" ref="AV5045">IF(AC5045&lt;4, "เก็บ", IF(OR(AT5045 &lt; PERCENTILE(IF($AC$2:$AC$5092=AC5045, $AT$2:$AT$5092), 0.25) - 1.5 * (PERCENTILE(IF($AC$2:$AC$5092=AC5045, $AT$2:$AT$5092), 0.75) - PERCENTILE(IF($AC$2:$AC$5092=AC5045, $AT$2:$AT$5092), 0.25)), AT5045 &gt; PERCENTILE(IF($AC$2:$AC$5092=AC5045, $AT$2:$AT$5092), 0.75) + 1.5 * (PERCENTILE(IF($AC$2:$AC$5092=AC5045, $AT$2:$AT$5092), 0.75) - PERCENTILE(IF($AC$2:$AC$5092=AC5045, $AT$2:$AT$5092), 0.25))), "ตัด", "เก็บ"))</f>
        <v>เก็บ</v>
      </c>
      <c r="AW5045" s="1">
        <f t="shared" si="236"/>
        <v>4005.4952465164292</v>
      </c>
      <c r="AX5045" s="1">
        <v>2577.9546108768855</v>
      </c>
      <c r="AY5045" s="1">
        <v>2224.3923611111113</v>
      </c>
    </row>
    <row r="5046" spans="1:51" x14ac:dyDescent="0.2">
      <c r="A5046" s="3">
        <v>46163</v>
      </c>
      <c r="B5046">
        <v>46163</v>
      </c>
      <c r="C5046" t="s">
        <v>15891</v>
      </c>
      <c r="D5046" t="s">
        <v>66</v>
      </c>
      <c r="E5046" t="s">
        <v>124</v>
      </c>
      <c r="F5046" t="s">
        <v>679</v>
      </c>
      <c r="G5046" s="1">
        <v>0</v>
      </c>
      <c r="H5046" s="1">
        <v>1410</v>
      </c>
      <c r="I5046" s="1">
        <v>500</v>
      </c>
      <c r="J5046" s="1">
        <v>0</v>
      </c>
      <c r="K5046" s="1">
        <v>0</v>
      </c>
      <c r="L5046" s="1">
        <v>0</v>
      </c>
      <c r="M5046" s="1">
        <v>0</v>
      </c>
      <c r="N5046" s="1">
        <v>0</v>
      </c>
      <c r="O5046" s="1">
        <v>500</v>
      </c>
      <c r="P5046" t="s">
        <v>15892</v>
      </c>
      <c r="Q5046" s="2">
        <v>244490</v>
      </c>
      <c r="R5046" t="s">
        <v>70</v>
      </c>
      <c r="S5046">
        <v>0</v>
      </c>
      <c r="T5046" t="s">
        <v>71</v>
      </c>
      <c r="U5046" t="s">
        <v>72</v>
      </c>
      <c r="V5046" s="1">
        <v>0</v>
      </c>
      <c r="W5046" s="1">
        <v>0</v>
      </c>
      <c r="X5046" s="1">
        <v>0</v>
      </c>
      <c r="AA5046" t="s">
        <v>58</v>
      </c>
      <c r="AB5046" s="1">
        <v>0</v>
      </c>
      <c r="AC5046" s="4">
        <f>IF(ISNUMBER(MATCH(AD5046, $AD$2:AD5045, 0)), INDEX($AC$2:AC5045, MATCH(AD5046, $AD$2:AD5045, 0)), MAX($AC$2:AC5045)+1)</f>
        <v>2</v>
      </c>
      <c r="AD5046" t="str">
        <f t="shared" si="237"/>
        <v>เชียงใหม่-พุทธมณฑลสาย 5</v>
      </c>
      <c r="AE5046" t="s">
        <v>73</v>
      </c>
      <c r="AF5046" s="1">
        <v>0</v>
      </c>
      <c r="AG5046" s="1">
        <v>0</v>
      </c>
      <c r="AH5046" s="1">
        <v>0</v>
      </c>
      <c r="AI5046" t="s">
        <v>15893</v>
      </c>
      <c r="AJ5046" s="1">
        <v>1</v>
      </c>
      <c r="AK5046" s="1">
        <v>720</v>
      </c>
      <c r="AL5046" s="1">
        <v>720</v>
      </c>
      <c r="AM5046" s="1">
        <v>1</v>
      </c>
      <c r="AN5046" s="1">
        <v>0</v>
      </c>
      <c r="AO5046" s="1">
        <v>0</v>
      </c>
      <c r="AP5046" s="1">
        <v>0</v>
      </c>
      <c r="AQ5046" s="1">
        <v>0</v>
      </c>
      <c r="AR5046" s="1">
        <v>1910</v>
      </c>
      <c r="AS5046" s="1">
        <v>177.54024125579437</v>
      </c>
      <c r="AT5046" s="1">
        <f>Table1[[#This Row],[รวมต้นทุนค่าเดินทาง]]+Table1[[#This Row],[รวมต้นทุนค่าซ่อม]]+Table1[[#This Row],[รวมค่าเสื่อม]]</f>
        <v>3897.7148080243978</v>
      </c>
      <c r="AU5046" s="1">
        <f t="shared" si="235"/>
        <v>5026.5629662053279</v>
      </c>
      <c r="AV5046" s="1" t="str" cm="1">
        <f t="array" ref="AV5046">IF(AC5046&lt;4, "เก็บ", IF(OR(AT5046 &lt; PERCENTILE(IF($AC$2:$AC$5092=AC5046, $AT$2:$AT$5092), 0.25) - 1.5 * (PERCENTILE(IF($AC$2:$AC$5092=AC5046, $AT$2:$AT$5092), 0.75) - PERCENTILE(IF($AC$2:$AC$5092=AC5046, $AT$2:$AT$5092), 0.25)), AT5046 &gt; PERCENTILE(IF($AC$2:$AC$5092=AC5046, $AT$2:$AT$5092), 0.75) + 1.5 * (PERCENTILE(IF($AC$2:$AC$5092=AC5046, $AT$2:$AT$5092), 0.75) - PERCENTILE(IF($AC$2:$AC$5092=AC5046, $AT$2:$AT$5092), 0.25))), "ตัด", "เก็บ"))</f>
        <v>เก็บ</v>
      </c>
      <c r="AW5046" s="1">
        <f t="shared" si="236"/>
        <v>5026.5629662053279</v>
      </c>
      <c r="AX5046" s="1">
        <v>4064.5059139663294</v>
      </c>
      <c r="AY5046" s="1">
        <v>1810.1745667686034</v>
      </c>
    </row>
    <row r="5047" spans="1:51" x14ac:dyDescent="0.2">
      <c r="A5047" s="3">
        <v>46163</v>
      </c>
      <c r="B5047">
        <v>46163</v>
      </c>
      <c r="C5047" t="s">
        <v>15894</v>
      </c>
      <c r="D5047" t="s">
        <v>66</v>
      </c>
      <c r="E5047" t="s">
        <v>84</v>
      </c>
      <c r="F5047" t="s">
        <v>633</v>
      </c>
      <c r="G5047" s="1">
        <v>0</v>
      </c>
      <c r="H5047" s="1">
        <v>0</v>
      </c>
      <c r="I5047" s="1">
        <v>0</v>
      </c>
      <c r="J5047" s="1">
        <v>0</v>
      </c>
      <c r="K5047" s="1">
        <v>0</v>
      </c>
      <c r="L5047" s="1">
        <v>0</v>
      </c>
      <c r="M5047" s="1">
        <v>0</v>
      </c>
      <c r="N5047" s="1">
        <v>0</v>
      </c>
      <c r="O5047" s="1">
        <v>0</v>
      </c>
      <c r="P5047" t="s">
        <v>15895</v>
      </c>
      <c r="Q5047" s="2">
        <v>244490</v>
      </c>
      <c r="R5047" t="s">
        <v>55</v>
      </c>
      <c r="S5047">
        <v>0</v>
      </c>
      <c r="T5047" t="s">
        <v>87</v>
      </c>
      <c r="U5047" t="s">
        <v>71</v>
      </c>
      <c r="V5047" s="1">
        <v>0</v>
      </c>
      <c r="W5047" s="1">
        <v>1453</v>
      </c>
      <c r="X5047" s="1">
        <v>0</v>
      </c>
      <c r="Y5047" t="s">
        <v>87</v>
      </c>
      <c r="Z5047" t="s">
        <v>71</v>
      </c>
      <c r="AA5047" t="s">
        <v>15896</v>
      </c>
      <c r="AB5047" s="1">
        <v>0</v>
      </c>
      <c r="AC5047" s="4">
        <f>IF(ISNUMBER(MATCH(AD5047, $AD$2:AD5046, 0)), INDEX($AC$2:AC5046, MATCH(AD5047, $AD$2:AD5046, 0)), MAX($AC$2:AC5046)+1)</f>
        <v>6</v>
      </c>
      <c r="AD5047" t="str">
        <f t="shared" si="237"/>
        <v>เชียงราย-เชียงใหม่</v>
      </c>
      <c r="AE5047" t="s">
        <v>55</v>
      </c>
      <c r="AF5047" s="1">
        <v>0</v>
      </c>
      <c r="AG5047" s="1">
        <v>0</v>
      </c>
      <c r="AH5047" s="1">
        <v>0</v>
      </c>
      <c r="AI5047" t="s">
        <v>15897</v>
      </c>
      <c r="AJ5047" s="1">
        <v>1</v>
      </c>
      <c r="AK5047" s="1">
        <v>0</v>
      </c>
      <c r="AL5047" s="1">
        <v>0</v>
      </c>
      <c r="AM5047" s="1">
        <v>0</v>
      </c>
      <c r="AN5047" s="1">
        <v>0</v>
      </c>
      <c r="AO5047" s="1">
        <v>0</v>
      </c>
      <c r="AP5047" s="1">
        <v>0</v>
      </c>
      <c r="AQ5047" s="1">
        <v>0</v>
      </c>
      <c r="AR5047" s="1">
        <v>1453</v>
      </c>
      <c r="AS5047" s="1">
        <v>606.77108333333331</v>
      </c>
      <c r="AT5047" s="1">
        <f>Table1[[#This Row],[รวมต้นทุนค่าเดินทาง]]+Table1[[#This Row],[รวมต้นทุนค่าซ่อม]]+Table1[[#This Row],[รวมค่าเสื่อม]]</f>
        <v>3754.0481917670677</v>
      </c>
      <c r="AU5047" s="1">
        <f t="shared" si="235"/>
        <v>4428.3346813776061</v>
      </c>
      <c r="AV5047" s="1" t="str" cm="1">
        <f t="array" ref="AV5047">IF(AC5047&lt;4, "เก็บ", IF(OR(AT5047 &lt; PERCENTILE(IF($AC$2:$AC$5092=AC5047, $AT$2:$AT$5092), 0.25) - 1.5 * (PERCENTILE(IF($AC$2:$AC$5092=AC5047, $AT$2:$AT$5092), 0.75) - PERCENTILE(IF($AC$2:$AC$5092=AC5047, $AT$2:$AT$5092), 0.25)), AT5047 &gt; PERCENTILE(IF($AC$2:$AC$5092=AC5047, $AT$2:$AT$5092), 0.75) + 1.5 * (PERCENTILE(IF($AC$2:$AC$5092=AC5047, $AT$2:$AT$5092), 0.75) - PERCENTILE(IF($AC$2:$AC$5092=AC5047, $AT$2:$AT$5092), 0.25))), "ตัด", "เก็บ"))</f>
        <v>เก็บ</v>
      </c>
      <c r="AW5047" s="1">
        <f t="shared" si="236"/>
        <v>3873.7679454274344</v>
      </c>
      <c r="AX5047" s="1">
        <v>2781.4385174989698</v>
      </c>
      <c r="AY5047" s="1">
        <v>1694.2771084337348</v>
      </c>
    </row>
    <row r="5048" spans="1:51" x14ac:dyDescent="0.2">
      <c r="A5048" s="3">
        <v>46164</v>
      </c>
      <c r="B5048">
        <v>46164</v>
      </c>
      <c r="C5048" t="s">
        <v>15898</v>
      </c>
      <c r="D5048" t="s">
        <v>66</v>
      </c>
      <c r="E5048" t="s">
        <v>124</v>
      </c>
      <c r="F5048" t="s">
        <v>1988</v>
      </c>
      <c r="G5048" s="1">
        <v>0</v>
      </c>
      <c r="H5048" s="1">
        <v>1367</v>
      </c>
      <c r="I5048" s="1">
        <v>500</v>
      </c>
      <c r="J5048" s="1">
        <v>0</v>
      </c>
      <c r="K5048" s="1">
        <v>0</v>
      </c>
      <c r="L5048" s="1">
        <v>0</v>
      </c>
      <c r="M5048" s="1">
        <v>0</v>
      </c>
      <c r="N5048" s="1">
        <v>0</v>
      </c>
      <c r="O5048" s="1">
        <v>500</v>
      </c>
      <c r="P5048" t="s">
        <v>15899</v>
      </c>
      <c r="Q5048" s="2">
        <v>244491</v>
      </c>
      <c r="R5048" t="s">
        <v>70</v>
      </c>
      <c r="S5048">
        <v>0</v>
      </c>
      <c r="T5048" t="s">
        <v>71</v>
      </c>
      <c r="U5048" t="s">
        <v>161</v>
      </c>
      <c r="V5048" s="1">
        <v>0</v>
      </c>
      <c r="W5048" s="1">
        <v>0</v>
      </c>
      <c r="X5048" s="1">
        <v>0</v>
      </c>
      <c r="AA5048" t="s">
        <v>58</v>
      </c>
      <c r="AB5048" s="1">
        <v>0</v>
      </c>
      <c r="AC5048" s="4">
        <f>IF(ISNUMBER(MATCH(AD5048, $AD$2:AD5047, 0)), INDEX($AC$2:AC5047, MATCH(AD5048, $AD$2:AD5047, 0)), MAX($AC$2:AC5047)+1)</f>
        <v>9</v>
      </c>
      <c r="AD5048" t="str">
        <f t="shared" si="237"/>
        <v>เชียงใหม่-พุทธมณฑลสาย 2</v>
      </c>
      <c r="AE5048" t="s">
        <v>73</v>
      </c>
      <c r="AF5048" s="1">
        <v>0</v>
      </c>
      <c r="AG5048" s="1">
        <v>0</v>
      </c>
      <c r="AH5048" s="1">
        <v>0</v>
      </c>
      <c r="AI5048" t="s">
        <v>15900</v>
      </c>
      <c r="AJ5048" s="1">
        <v>1</v>
      </c>
      <c r="AK5048" s="1">
        <v>720</v>
      </c>
      <c r="AL5048" s="1">
        <v>720</v>
      </c>
      <c r="AM5048" s="1">
        <v>1</v>
      </c>
      <c r="AN5048" s="1">
        <v>0</v>
      </c>
      <c r="AO5048" s="1">
        <v>0</v>
      </c>
      <c r="AP5048" s="1">
        <v>0</v>
      </c>
      <c r="AQ5048" s="1">
        <v>0</v>
      </c>
      <c r="AR5048" s="1">
        <v>1867</v>
      </c>
      <c r="AS5048" s="1">
        <v>527.19972222222225</v>
      </c>
      <c r="AT5048" s="1">
        <f>Table1[[#This Row],[รวมต้นทุนค่าเดินทาง]]+Table1[[#This Row],[รวมต้นทุนค่าซ่อม]]+Table1[[#This Row],[รวมค่าเสื่อม]]</f>
        <v>4122.9598474063168</v>
      </c>
      <c r="AU5048" s="1">
        <f t="shared" si="235"/>
        <v>4623.2312262414152</v>
      </c>
      <c r="AV5048" s="1" t="str" cm="1">
        <f t="array" ref="AV5048">IF(AC5048&lt;4, "เก็บ", IF(OR(AT5048 &lt; PERCENTILE(IF($AC$2:$AC$5092=AC5048, $AT$2:$AT$5092), 0.25) - 1.5 * (PERCENTILE(IF($AC$2:$AC$5092=AC5048, $AT$2:$AT$5092), 0.75) - PERCENTILE(IF($AC$2:$AC$5092=AC5048, $AT$2:$AT$5092), 0.25)), AT5048 &gt; PERCENTILE(IF($AC$2:$AC$5092=AC5048, $AT$2:$AT$5092), 0.75) + 1.5 * (PERCENTILE(IF($AC$2:$AC$5092=AC5048, $AT$2:$AT$5092), 0.75) - PERCENTILE(IF($AC$2:$AC$5092=AC5048, $AT$2:$AT$5092), 0.25))), "ตัด", "เก็บ"))</f>
        <v>เก็บ</v>
      </c>
      <c r="AW5048" s="1">
        <f t="shared" si="236"/>
        <v>4005.4952465164292</v>
      </c>
      <c r="AX5048" s="1">
        <v>2577.9546108768855</v>
      </c>
      <c r="AY5048" s="1">
        <v>1728.7601251840942</v>
      </c>
    </row>
    <row r="5049" spans="1:51" x14ac:dyDescent="0.2">
      <c r="A5049" s="3">
        <v>46164</v>
      </c>
      <c r="B5049">
        <v>46164</v>
      </c>
      <c r="C5049" t="s">
        <v>15901</v>
      </c>
      <c r="D5049" t="s">
        <v>66</v>
      </c>
      <c r="E5049" t="s">
        <v>124</v>
      </c>
      <c r="F5049" t="s">
        <v>164</v>
      </c>
      <c r="G5049" s="1">
        <v>0</v>
      </c>
      <c r="H5049" s="1">
        <v>1367</v>
      </c>
      <c r="I5049" s="1">
        <v>500</v>
      </c>
      <c r="J5049" s="1">
        <v>0</v>
      </c>
      <c r="K5049" s="1">
        <v>0</v>
      </c>
      <c r="L5049" s="1">
        <v>0</v>
      </c>
      <c r="M5049" s="1">
        <v>0</v>
      </c>
      <c r="N5049" s="1">
        <v>0</v>
      </c>
      <c r="O5049" s="1">
        <v>500</v>
      </c>
      <c r="P5049" t="s">
        <v>15902</v>
      </c>
      <c r="Q5049" s="2">
        <v>244491</v>
      </c>
      <c r="R5049" t="s">
        <v>70</v>
      </c>
      <c r="S5049">
        <v>0</v>
      </c>
      <c r="T5049" t="s">
        <v>71</v>
      </c>
      <c r="U5049" t="s">
        <v>161</v>
      </c>
      <c r="V5049" s="1">
        <v>0</v>
      </c>
      <c r="W5049" s="1">
        <v>0</v>
      </c>
      <c r="X5049" s="1">
        <v>0</v>
      </c>
      <c r="AA5049" t="s">
        <v>58</v>
      </c>
      <c r="AB5049" s="1">
        <v>0</v>
      </c>
      <c r="AC5049" s="4">
        <f>IF(ISNUMBER(MATCH(AD5049, $AD$2:AD5048, 0)), INDEX($AC$2:AC5048, MATCH(AD5049, $AD$2:AD5048, 0)), MAX($AC$2:AC5048)+1)</f>
        <v>9</v>
      </c>
      <c r="AD5049" t="str">
        <f t="shared" si="237"/>
        <v>เชียงใหม่-พุทธมณฑลสาย 2</v>
      </c>
      <c r="AE5049" t="s">
        <v>73</v>
      </c>
      <c r="AF5049" s="1">
        <v>0</v>
      </c>
      <c r="AG5049" s="1">
        <v>0</v>
      </c>
      <c r="AH5049" s="1">
        <v>0</v>
      </c>
      <c r="AI5049" t="s">
        <v>15903</v>
      </c>
      <c r="AJ5049" s="1">
        <v>1</v>
      </c>
      <c r="AK5049" s="1">
        <v>720</v>
      </c>
      <c r="AL5049" s="1">
        <v>720</v>
      </c>
      <c r="AM5049" s="1">
        <v>1</v>
      </c>
      <c r="AN5049" s="1">
        <v>0</v>
      </c>
      <c r="AO5049" s="1">
        <v>0</v>
      </c>
      <c r="AP5049" s="1">
        <v>0</v>
      </c>
      <c r="AQ5049" s="1">
        <v>0</v>
      </c>
      <c r="AR5049" s="1">
        <v>1867</v>
      </c>
      <c r="AS5049" s="1">
        <v>740.54123950839323</v>
      </c>
      <c r="AT5049" s="1">
        <f>Table1[[#This Row],[รวมต้นทุนค่าเดินทาง]]+Table1[[#This Row],[รวมต้นทุนค่าซ่อม]]+Table1[[#This Row],[รวมค่าเสื่อม]]</f>
        <v>4084.2763976768174</v>
      </c>
      <c r="AU5049" s="1">
        <f t="shared" si="235"/>
        <v>4623.2312262414152</v>
      </c>
      <c r="AV5049" s="1" t="str" cm="1">
        <f t="array" ref="AV5049">IF(AC5049&lt;4, "เก็บ", IF(OR(AT5049 &lt; PERCENTILE(IF($AC$2:$AC$5092=AC5049, $AT$2:$AT$5092), 0.25) - 1.5 * (PERCENTILE(IF($AC$2:$AC$5092=AC5049, $AT$2:$AT$5092), 0.75) - PERCENTILE(IF($AC$2:$AC$5092=AC5049, $AT$2:$AT$5092), 0.25)), AT5049 &gt; PERCENTILE(IF($AC$2:$AC$5092=AC5049, $AT$2:$AT$5092), 0.75) + 1.5 * (PERCENTILE(IF($AC$2:$AC$5092=AC5049, $AT$2:$AT$5092), 0.75) - PERCENTILE(IF($AC$2:$AC$5092=AC5049, $AT$2:$AT$5092), 0.25))), "ตัด", "เก็บ"))</f>
        <v>เก็บ</v>
      </c>
      <c r="AW5049" s="1">
        <f t="shared" si="236"/>
        <v>4005.4952465164292</v>
      </c>
      <c r="AX5049" s="1">
        <v>2577.9546108768855</v>
      </c>
      <c r="AY5049" s="1">
        <v>1476.7351581684241</v>
      </c>
    </row>
    <row r="5050" spans="1:51" x14ac:dyDescent="0.2">
      <c r="A5050" s="3">
        <v>46164</v>
      </c>
      <c r="B5050">
        <v>46164</v>
      </c>
      <c r="C5050" t="s">
        <v>15904</v>
      </c>
      <c r="D5050" t="s">
        <v>66</v>
      </c>
      <c r="E5050" t="s">
        <v>148</v>
      </c>
      <c r="F5050" t="s">
        <v>220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  <c r="L5050" s="1">
        <v>0</v>
      </c>
      <c r="M5050" s="1">
        <v>0</v>
      </c>
      <c r="N5050" s="1">
        <v>0</v>
      </c>
      <c r="O5050" s="1">
        <v>0</v>
      </c>
      <c r="P5050" t="s">
        <v>15905</v>
      </c>
      <c r="Q5050" s="2">
        <v>244493</v>
      </c>
      <c r="R5050" t="s">
        <v>55</v>
      </c>
      <c r="S5050">
        <v>0</v>
      </c>
      <c r="T5050" t="s">
        <v>71</v>
      </c>
      <c r="U5050" t="s">
        <v>254</v>
      </c>
      <c r="V5050" s="1">
        <v>0</v>
      </c>
      <c r="W5050" s="1">
        <v>726</v>
      </c>
      <c r="X5050" s="1">
        <v>0</v>
      </c>
      <c r="Y5050" t="s">
        <v>71</v>
      </c>
      <c r="Z5050" t="s">
        <v>254</v>
      </c>
      <c r="AA5050" t="s">
        <v>15906</v>
      </c>
      <c r="AB5050" s="1">
        <v>0</v>
      </c>
      <c r="AC5050" s="4">
        <f>IF(ISNUMBER(MATCH(AD5050, $AD$2:AD5049, 0)), INDEX($AC$2:AC5049, MATCH(AD5050, $AD$2:AD5049, 0)), MAX($AC$2:AC5049)+1)</f>
        <v>65</v>
      </c>
      <c r="AD5050" t="str">
        <f t="shared" si="237"/>
        <v>เชียงใหม่-ลำปาง</v>
      </c>
      <c r="AE5050" t="s">
        <v>55</v>
      </c>
      <c r="AF5050" s="1">
        <v>0</v>
      </c>
      <c r="AG5050" s="1">
        <v>0</v>
      </c>
      <c r="AH5050" s="1">
        <v>0</v>
      </c>
      <c r="AI5050" t="s">
        <v>15907</v>
      </c>
      <c r="AJ5050" s="1">
        <v>1</v>
      </c>
      <c r="AK5050" s="1">
        <v>0</v>
      </c>
      <c r="AL5050" s="1">
        <v>0</v>
      </c>
      <c r="AM5050" s="1">
        <v>0</v>
      </c>
      <c r="AN5050" s="1">
        <v>0</v>
      </c>
      <c r="AO5050" s="1">
        <v>0</v>
      </c>
      <c r="AP5050" s="1">
        <v>0</v>
      </c>
      <c r="AQ5050" s="1">
        <v>0</v>
      </c>
      <c r="AR5050" s="1">
        <v>726</v>
      </c>
      <c r="AS5050" s="1">
        <v>2082.54</v>
      </c>
      <c r="AT5050" s="1">
        <f>Table1[[#This Row],[รวมต้นทุนค่าเดินทาง]]+Table1[[#This Row],[รวมต้นทุนค่าซ่อม]]+Table1[[#This Row],[รวมค่าเสื่อม]]</f>
        <v>4162.7066666666669</v>
      </c>
      <c r="AU5050" s="1">
        <f t="shared" si="235"/>
        <v>7357.1560116242263</v>
      </c>
      <c r="AV5050" s="1" t="str" cm="1">
        <f t="array" ref="AV5050">IF(AC5050&lt;4, "เก็บ", IF(OR(AT5050 &lt; PERCENTILE(IF($AC$2:$AC$5092=AC5050, $AT$2:$AT$5092), 0.25) - 1.5 * (PERCENTILE(IF($AC$2:$AC$5092=AC5050, $AT$2:$AT$5092), 0.75) - PERCENTILE(IF($AC$2:$AC$5092=AC5050, $AT$2:$AT$5092), 0.25)), AT5050 &gt; PERCENTILE(IF($AC$2:$AC$5092=AC5050, $AT$2:$AT$5092), 0.75) + 1.5 * (PERCENTILE(IF($AC$2:$AC$5092=AC5050, $AT$2:$AT$5092), 0.75) - PERCENTILE(IF($AC$2:$AC$5092=AC5050, $AT$2:$AT$5092), 0.25))), "ตัด", "เก็บ"))</f>
        <v>เก็บ</v>
      </c>
      <c r="AW5050" s="1">
        <f t="shared" si="236"/>
        <v>3692.3765797166502</v>
      </c>
      <c r="AX5050" s="1">
        <v>2144.9959546277146</v>
      </c>
      <c r="AY5050" s="1">
        <v>1354.1666666666667</v>
      </c>
    </row>
    <row r="5051" spans="1:51" x14ac:dyDescent="0.2">
      <c r="A5051" s="3">
        <v>46164</v>
      </c>
      <c r="B5051">
        <v>46164</v>
      </c>
      <c r="C5051" t="s">
        <v>15908</v>
      </c>
      <c r="D5051" t="s">
        <v>66</v>
      </c>
      <c r="E5051" t="s">
        <v>124</v>
      </c>
      <c r="F5051" t="s">
        <v>240</v>
      </c>
      <c r="G5051" s="1">
        <v>0</v>
      </c>
      <c r="H5051" s="1">
        <v>855</v>
      </c>
      <c r="I5051" s="1">
        <v>400</v>
      </c>
      <c r="J5051" s="1">
        <v>0</v>
      </c>
      <c r="K5051" s="1">
        <v>0</v>
      </c>
      <c r="L5051" s="1">
        <v>0</v>
      </c>
      <c r="M5051" s="1">
        <v>0</v>
      </c>
      <c r="N5051" s="1">
        <v>0</v>
      </c>
      <c r="O5051" s="1">
        <v>400</v>
      </c>
      <c r="P5051" t="s">
        <v>15909</v>
      </c>
      <c r="Q5051" s="2">
        <v>244491</v>
      </c>
      <c r="R5051" t="s">
        <v>70</v>
      </c>
      <c r="S5051">
        <v>0</v>
      </c>
      <c r="T5051" t="s">
        <v>254</v>
      </c>
      <c r="U5051" t="s">
        <v>161</v>
      </c>
      <c r="V5051" s="1">
        <v>0</v>
      </c>
      <c r="W5051" s="1">
        <v>0</v>
      </c>
      <c r="X5051" s="1">
        <v>0</v>
      </c>
      <c r="AA5051" t="s">
        <v>58</v>
      </c>
      <c r="AB5051" s="1">
        <v>0</v>
      </c>
      <c r="AC5051" s="4">
        <f>IF(ISNUMBER(MATCH(AD5051, $AD$2:AD5050, 0)), INDEX($AC$2:AC5050, MATCH(AD5051, $AD$2:AD5050, 0)), MAX($AC$2:AC5050)+1)</f>
        <v>11</v>
      </c>
      <c r="AD5051" t="str">
        <f t="shared" si="237"/>
        <v>ลำปาง-พุทธมณฑลสาย 2</v>
      </c>
      <c r="AE5051" t="s">
        <v>73</v>
      </c>
      <c r="AF5051" s="1">
        <v>0</v>
      </c>
      <c r="AG5051" s="1">
        <v>0</v>
      </c>
      <c r="AH5051" s="1">
        <v>0</v>
      </c>
      <c r="AI5051" t="s">
        <v>15910</v>
      </c>
      <c r="AJ5051" s="1">
        <v>1</v>
      </c>
      <c r="AK5051" s="1">
        <v>720</v>
      </c>
      <c r="AL5051" s="1">
        <v>720</v>
      </c>
      <c r="AM5051" s="1">
        <v>1</v>
      </c>
      <c r="AN5051" s="1">
        <v>0</v>
      </c>
      <c r="AO5051" s="1">
        <v>0</v>
      </c>
      <c r="AP5051" s="1">
        <v>0</v>
      </c>
      <c r="AQ5051" s="1">
        <v>0</v>
      </c>
      <c r="AR5051" s="1">
        <v>1255</v>
      </c>
      <c r="AS5051" s="1">
        <v>246.72626449163846</v>
      </c>
      <c r="AT5051" s="1">
        <f>Table1[[#This Row],[รวมต้นทุนค่าเดินทาง]]+Table1[[#This Row],[รวมต้นทุนค่าซ่อม]]+Table1[[#This Row],[รวมค่าเสื่อม]]</f>
        <v>3291.2534305751951</v>
      </c>
      <c r="AU5051" s="1">
        <f t="shared" si="235"/>
        <v>4930.4097489270907</v>
      </c>
      <c r="AV5051" s="1" t="str" cm="1">
        <f t="array" ref="AV5051">IF(AC5051&lt;4, "เก็บ", IF(OR(AT5051 &lt; PERCENTILE(IF($AC$2:$AC$5092=AC5051, $AT$2:$AT$5092), 0.25) - 1.5 * (PERCENTILE(IF($AC$2:$AC$5092=AC5051, $AT$2:$AT$5092), 0.75) - PERCENTILE(IF($AC$2:$AC$5092=AC5051, $AT$2:$AT$5092), 0.25)), AT5051 &gt; PERCENTILE(IF($AC$2:$AC$5092=AC5051, $AT$2:$AT$5092), 0.75) + 1.5 * (PERCENTILE(IF($AC$2:$AC$5092=AC5051, $AT$2:$AT$5092), 0.75) - PERCENTILE(IF($AC$2:$AC$5092=AC5051, $AT$2:$AT$5092), 0.25))), "ตัด", "เก็บ"))</f>
        <v>เก็บ</v>
      </c>
      <c r="AW5051" s="1">
        <f t="shared" si="236"/>
        <v>4496.4734610911819</v>
      </c>
      <c r="AX5051" s="1">
        <v>2927.9145864762854</v>
      </c>
      <c r="AY5051" s="1">
        <v>1789.5271660835565</v>
      </c>
    </row>
    <row r="5052" spans="1:51" x14ac:dyDescent="0.2">
      <c r="A5052" s="3">
        <v>46164</v>
      </c>
      <c r="B5052">
        <v>46164</v>
      </c>
      <c r="C5052" t="s">
        <v>15911</v>
      </c>
      <c r="D5052" t="s">
        <v>66</v>
      </c>
      <c r="E5052" t="s">
        <v>124</v>
      </c>
      <c r="F5052" t="s">
        <v>936</v>
      </c>
      <c r="G5052" s="1">
        <v>0</v>
      </c>
      <c r="H5052" s="1">
        <v>726</v>
      </c>
      <c r="I5052" s="1">
        <v>400</v>
      </c>
      <c r="J5052" s="1">
        <v>0</v>
      </c>
      <c r="K5052" s="1">
        <v>0</v>
      </c>
      <c r="L5052" s="1">
        <v>0</v>
      </c>
      <c r="M5052" s="1">
        <v>0</v>
      </c>
      <c r="N5052" s="1">
        <v>0</v>
      </c>
      <c r="O5052" s="1">
        <v>400</v>
      </c>
      <c r="P5052" t="s">
        <v>15912</v>
      </c>
      <c r="Q5052" s="2">
        <v>244491</v>
      </c>
      <c r="R5052" t="s">
        <v>70</v>
      </c>
      <c r="S5052">
        <v>0</v>
      </c>
      <c r="T5052" t="s">
        <v>254</v>
      </c>
      <c r="U5052" t="s">
        <v>161</v>
      </c>
      <c r="V5052" s="1">
        <v>0</v>
      </c>
      <c r="W5052" s="1">
        <v>0</v>
      </c>
      <c r="X5052" s="1">
        <v>0</v>
      </c>
      <c r="AA5052" t="s">
        <v>58</v>
      </c>
      <c r="AB5052" s="1">
        <v>0</v>
      </c>
      <c r="AC5052" s="4">
        <f>IF(ISNUMBER(MATCH(AD5052, $AD$2:AD5051, 0)), INDEX($AC$2:AC5051, MATCH(AD5052, $AD$2:AD5051, 0)), MAX($AC$2:AC5051)+1)</f>
        <v>11</v>
      </c>
      <c r="AD5052" t="str">
        <f t="shared" si="237"/>
        <v>ลำปาง-พุทธมณฑลสาย 2</v>
      </c>
      <c r="AE5052" t="s">
        <v>73</v>
      </c>
      <c r="AF5052" s="1">
        <v>0</v>
      </c>
      <c r="AG5052" s="1">
        <v>0</v>
      </c>
      <c r="AH5052" s="1">
        <v>0</v>
      </c>
      <c r="AI5052" t="s">
        <v>15913</v>
      </c>
      <c r="AJ5052" s="1">
        <v>1</v>
      </c>
      <c r="AK5052" s="1">
        <v>720</v>
      </c>
      <c r="AL5052" s="1">
        <v>720</v>
      </c>
      <c r="AM5052" s="1">
        <v>1</v>
      </c>
      <c r="AN5052" s="1">
        <v>0</v>
      </c>
      <c r="AO5052" s="1">
        <v>0</v>
      </c>
      <c r="AP5052" s="1">
        <v>0</v>
      </c>
      <c r="AQ5052" s="1">
        <v>0</v>
      </c>
      <c r="AR5052" s="1">
        <v>1126</v>
      </c>
      <c r="AS5052" s="1">
        <v>208.86666666666667</v>
      </c>
      <c r="AT5052" s="1">
        <f>Table1[[#This Row],[รวมต้นทุนค่าเดินทาง]]+Table1[[#This Row],[รวมต้นทุนค่าซ่อม]]+Table1[[#This Row],[รวมค่าเสื่อม]]</f>
        <v>3521.972593526692</v>
      </c>
      <c r="AU5052" s="1">
        <f t="shared" si="235"/>
        <v>4930.4097489270907</v>
      </c>
      <c r="AV5052" s="1" t="str" cm="1">
        <f t="array" ref="AV5052">IF(AC5052&lt;4, "เก็บ", IF(OR(AT5052 &lt; PERCENTILE(IF($AC$2:$AC$5092=AC5052, $AT$2:$AT$5092), 0.25) - 1.5 * (PERCENTILE(IF($AC$2:$AC$5092=AC5052, $AT$2:$AT$5092), 0.75) - PERCENTILE(IF($AC$2:$AC$5092=AC5052, $AT$2:$AT$5092), 0.25)), AT5052 &gt; PERCENTILE(IF($AC$2:$AC$5092=AC5052, $AT$2:$AT$5092), 0.75) + 1.5 * (PERCENTILE(IF($AC$2:$AC$5092=AC5052, $AT$2:$AT$5092), 0.75) - PERCENTILE(IF($AC$2:$AC$5092=AC5052, $AT$2:$AT$5092), 0.25))), "ตัด", "เก็บ"))</f>
        <v>เก็บ</v>
      </c>
      <c r="AW5052" s="1">
        <f t="shared" si="236"/>
        <v>4496.4734610911819</v>
      </c>
      <c r="AX5052" s="1">
        <v>2927.9145864762854</v>
      </c>
      <c r="AY5052" s="1">
        <v>2187.1059268600252</v>
      </c>
    </row>
    <row r="5053" spans="1:51" x14ac:dyDescent="0.2">
      <c r="A5053" s="3">
        <v>46164</v>
      </c>
      <c r="B5053">
        <v>46164</v>
      </c>
      <c r="C5053" t="s">
        <v>15914</v>
      </c>
      <c r="D5053" t="s">
        <v>66</v>
      </c>
      <c r="E5053" t="s">
        <v>124</v>
      </c>
      <c r="F5053" t="s">
        <v>236</v>
      </c>
      <c r="G5053" s="1">
        <v>0</v>
      </c>
      <c r="H5053" s="1">
        <v>1325</v>
      </c>
      <c r="I5053" s="1">
        <v>400</v>
      </c>
      <c r="J5053" s="1">
        <v>0</v>
      </c>
      <c r="K5053" s="1">
        <v>0</v>
      </c>
      <c r="L5053" s="1">
        <v>0</v>
      </c>
      <c r="M5053" s="1">
        <v>0</v>
      </c>
      <c r="N5053" s="1">
        <v>0</v>
      </c>
      <c r="O5053" s="1">
        <v>400</v>
      </c>
      <c r="P5053" t="s">
        <v>15915</v>
      </c>
      <c r="Q5053" s="2">
        <v>244491</v>
      </c>
      <c r="R5053" t="s">
        <v>70</v>
      </c>
      <c r="S5053">
        <v>0</v>
      </c>
      <c r="T5053" t="s">
        <v>71</v>
      </c>
      <c r="U5053" t="s">
        <v>93</v>
      </c>
      <c r="V5053" s="1">
        <v>0</v>
      </c>
      <c r="W5053" s="1">
        <v>0</v>
      </c>
      <c r="X5053" s="1">
        <v>0</v>
      </c>
      <c r="AA5053" t="s">
        <v>58</v>
      </c>
      <c r="AB5053" s="1">
        <v>0</v>
      </c>
      <c r="AC5053" s="4">
        <f>IF(ISNUMBER(MATCH(AD5053, $AD$2:AD5052, 0)), INDEX($AC$2:AC5052, MATCH(AD5053, $AD$2:AD5052, 0)), MAX($AC$2:AC5052)+1)</f>
        <v>4</v>
      </c>
      <c r="AD5053" t="str">
        <f t="shared" si="237"/>
        <v>เชียงใหม่-ตลาดไท</v>
      </c>
      <c r="AE5053" t="s">
        <v>73</v>
      </c>
      <c r="AF5053" s="1">
        <v>0</v>
      </c>
      <c r="AG5053" s="1">
        <v>0</v>
      </c>
      <c r="AH5053" s="1">
        <v>0</v>
      </c>
      <c r="AI5053" t="s">
        <v>15916</v>
      </c>
      <c r="AJ5053" s="1">
        <v>1</v>
      </c>
      <c r="AK5053" s="1">
        <v>720</v>
      </c>
      <c r="AL5053" s="1">
        <v>720</v>
      </c>
      <c r="AM5053" s="1">
        <v>1</v>
      </c>
      <c r="AN5053" s="1">
        <v>0</v>
      </c>
      <c r="AO5053" s="1">
        <v>0</v>
      </c>
      <c r="AP5053" s="1">
        <v>0</v>
      </c>
      <c r="AQ5053" s="1">
        <v>0</v>
      </c>
      <c r="AR5053" s="1">
        <v>1725</v>
      </c>
      <c r="AS5053" s="1">
        <v>3775.9744405594402</v>
      </c>
      <c r="AT5053" s="1">
        <f>Table1[[#This Row],[รวมต้นทุนค่าเดินทาง]]+Table1[[#This Row],[รวมต้นทุนค่าซ่อม]]+Table1[[#This Row],[รวมค่าเสื่อม]]</f>
        <v>7829.700402097902</v>
      </c>
      <c r="AU5053" s="1">
        <f t="shared" si="235"/>
        <v>4256.109283997258</v>
      </c>
      <c r="AV5053" s="1" t="str" cm="1">
        <f t="array" ref="AV5053">IF(AC5053&lt;4, "เก็บ", IF(OR(AT5053 &lt; PERCENTILE(IF($AC$2:$AC$5092=AC5053, $AT$2:$AT$5092), 0.25) - 1.5 * (PERCENTILE(IF($AC$2:$AC$5092=AC5053, $AT$2:$AT$5092), 0.75) - PERCENTILE(IF($AC$2:$AC$5092=AC5053, $AT$2:$AT$5092), 0.25)), AT5053 &gt; PERCENTILE(IF($AC$2:$AC$5092=AC5053, $AT$2:$AT$5092), 0.75) + 1.5 * (PERCENTILE(IF($AC$2:$AC$5092=AC5053, $AT$2:$AT$5092), 0.75) - PERCENTILE(IF($AC$2:$AC$5092=AC5053, $AT$2:$AT$5092), 0.25))), "ตัด", "เก็บ"))</f>
        <v>เก็บ</v>
      </c>
      <c r="AW5053" s="1">
        <f t="shared" si="236"/>
        <v>3807.0727671795808</v>
      </c>
      <c r="AX5053" s="1">
        <v>2335.0230876608157</v>
      </c>
      <c r="AY5053" s="1">
        <v>2328.7259615384614</v>
      </c>
    </row>
    <row r="5054" spans="1:51" x14ac:dyDescent="0.2">
      <c r="A5054" s="3">
        <v>46164</v>
      </c>
      <c r="B5054">
        <v>46164</v>
      </c>
      <c r="C5054" t="s">
        <v>15917</v>
      </c>
      <c r="D5054" t="s">
        <v>66</v>
      </c>
      <c r="E5054" t="s">
        <v>124</v>
      </c>
      <c r="F5054" t="s">
        <v>600</v>
      </c>
      <c r="G5054" s="1">
        <v>0</v>
      </c>
      <c r="H5054" s="1">
        <v>1325</v>
      </c>
      <c r="I5054" s="1">
        <v>400</v>
      </c>
      <c r="J5054" s="1">
        <v>0</v>
      </c>
      <c r="K5054" s="1">
        <v>0</v>
      </c>
      <c r="L5054" s="1">
        <v>0</v>
      </c>
      <c r="M5054" s="1">
        <v>0</v>
      </c>
      <c r="N5054" s="1">
        <v>0</v>
      </c>
      <c r="O5054" s="1">
        <v>400</v>
      </c>
      <c r="P5054" t="s">
        <v>15918</v>
      </c>
      <c r="Q5054" s="2">
        <v>244491</v>
      </c>
      <c r="R5054" t="s">
        <v>70</v>
      </c>
      <c r="S5054">
        <v>0</v>
      </c>
      <c r="T5054" t="s">
        <v>71</v>
      </c>
      <c r="U5054" t="s">
        <v>93</v>
      </c>
      <c r="V5054" s="1">
        <v>0</v>
      </c>
      <c r="W5054" s="1">
        <v>0</v>
      </c>
      <c r="X5054" s="1">
        <v>0</v>
      </c>
      <c r="AA5054" t="s">
        <v>58</v>
      </c>
      <c r="AB5054" s="1">
        <v>0</v>
      </c>
      <c r="AC5054" s="4">
        <f>IF(ISNUMBER(MATCH(AD5054, $AD$2:AD5053, 0)), INDEX($AC$2:AC5053, MATCH(AD5054, $AD$2:AD5053, 0)), MAX($AC$2:AC5053)+1)</f>
        <v>4</v>
      </c>
      <c r="AD5054" t="str">
        <f t="shared" si="237"/>
        <v>เชียงใหม่-ตลาดไท</v>
      </c>
      <c r="AE5054" t="s">
        <v>73</v>
      </c>
      <c r="AF5054" s="1">
        <v>0</v>
      </c>
      <c r="AG5054" s="1">
        <v>0</v>
      </c>
      <c r="AH5054" s="1">
        <v>0</v>
      </c>
      <c r="AI5054" t="s">
        <v>15919</v>
      </c>
      <c r="AJ5054" s="1">
        <v>1</v>
      </c>
      <c r="AK5054" s="1">
        <v>720</v>
      </c>
      <c r="AL5054" s="1">
        <v>720</v>
      </c>
      <c r="AM5054" s="1">
        <v>1</v>
      </c>
      <c r="AN5054" s="1">
        <v>0</v>
      </c>
      <c r="AO5054" s="1">
        <v>0</v>
      </c>
      <c r="AP5054" s="1">
        <v>0</v>
      </c>
      <c r="AQ5054" s="1">
        <v>0</v>
      </c>
      <c r="AR5054" s="1">
        <v>1725</v>
      </c>
      <c r="AS5054" s="1">
        <v>426.95138888888891</v>
      </c>
      <c r="AT5054" s="1">
        <f>Table1[[#This Row],[รวมต้นทุนค่าเดินทาง]]+Table1[[#This Row],[รวมต้นทุนค่าซ่อม]]+Table1[[#This Row],[รวมค่าเสื่อม]]</f>
        <v>3988.9696695212997</v>
      </c>
      <c r="AU5054" s="1">
        <f t="shared" si="235"/>
        <v>4256.109283997258</v>
      </c>
      <c r="AV5054" s="1" t="str" cm="1">
        <f t="array" ref="AV5054">IF(AC5054&lt;4, "เก็บ", IF(OR(AT5054 &lt; PERCENTILE(IF($AC$2:$AC$5092=AC5054, $AT$2:$AT$5092), 0.25) - 1.5 * (PERCENTILE(IF($AC$2:$AC$5092=AC5054, $AT$2:$AT$5092), 0.75) - PERCENTILE(IF($AC$2:$AC$5092=AC5054, $AT$2:$AT$5092), 0.25)), AT5054 &gt; PERCENTILE(IF($AC$2:$AC$5092=AC5054, $AT$2:$AT$5092), 0.75) + 1.5 * (PERCENTILE(IF($AC$2:$AC$5092=AC5054, $AT$2:$AT$5092), 0.75) - PERCENTILE(IF($AC$2:$AC$5092=AC5054, $AT$2:$AT$5092), 0.25))), "ตัด", "เก็บ"))</f>
        <v>เก็บ</v>
      </c>
      <c r="AW5054" s="1">
        <f t="shared" si="236"/>
        <v>3807.0727671795808</v>
      </c>
      <c r="AX5054" s="1">
        <v>2335.0230876608157</v>
      </c>
      <c r="AY5054" s="1">
        <v>1837.018280632411</v>
      </c>
    </row>
    <row r="5055" spans="1:51" x14ac:dyDescent="0.2">
      <c r="A5055" s="3">
        <v>46164</v>
      </c>
      <c r="B5055">
        <v>46164</v>
      </c>
      <c r="C5055" t="s">
        <v>15920</v>
      </c>
      <c r="D5055" t="s">
        <v>51</v>
      </c>
      <c r="E5055" t="s">
        <v>148</v>
      </c>
      <c r="F5055" t="s">
        <v>2900</v>
      </c>
      <c r="G5055" s="1">
        <v>1200</v>
      </c>
      <c r="H5055" s="1">
        <v>0</v>
      </c>
      <c r="I5055" s="1">
        <v>0</v>
      </c>
      <c r="J5055" s="1">
        <v>0</v>
      </c>
      <c r="K5055" s="1">
        <v>0</v>
      </c>
      <c r="L5055" s="1">
        <v>0</v>
      </c>
      <c r="M5055" s="1">
        <v>0</v>
      </c>
      <c r="N5055" s="1">
        <v>0</v>
      </c>
      <c r="O5055" s="1">
        <v>1200</v>
      </c>
      <c r="P5055" t="s">
        <v>15921</v>
      </c>
      <c r="Q5055" s="2">
        <v>244492</v>
      </c>
      <c r="R5055" t="s">
        <v>55</v>
      </c>
      <c r="S5055">
        <v>0</v>
      </c>
      <c r="T5055" t="s">
        <v>310</v>
      </c>
      <c r="U5055" t="s">
        <v>71</v>
      </c>
      <c r="V5055" s="1">
        <v>0</v>
      </c>
      <c r="W5055" s="1">
        <v>0</v>
      </c>
      <c r="X5055" s="1">
        <v>0</v>
      </c>
      <c r="AA5055" t="s">
        <v>58</v>
      </c>
      <c r="AB5055" s="1">
        <v>0</v>
      </c>
      <c r="AC5055" s="4">
        <f>IF(ISNUMBER(MATCH(AD5055, $AD$2:AD5054, 0)), INDEX($AC$2:AC5054, MATCH(AD5055, $AD$2:AD5054, 0)), MAX($AC$2:AC5054)+1)</f>
        <v>15</v>
      </c>
      <c r="AD5055" t="str">
        <f t="shared" si="237"/>
        <v>ฝาง-เชียงใหม่</v>
      </c>
      <c r="AE5055" t="s">
        <v>55</v>
      </c>
      <c r="AF5055" s="1">
        <v>0</v>
      </c>
      <c r="AG5055" s="1">
        <v>0</v>
      </c>
      <c r="AH5055" s="1">
        <v>0</v>
      </c>
      <c r="AI5055" t="s">
        <v>15922</v>
      </c>
      <c r="AJ5055" s="1">
        <v>1</v>
      </c>
      <c r="AK5055" s="1">
        <v>0</v>
      </c>
      <c r="AL5055" s="1">
        <v>0</v>
      </c>
      <c r="AM5055" s="1">
        <v>0</v>
      </c>
      <c r="AN5055" s="1">
        <v>0</v>
      </c>
      <c r="AO5055" s="1">
        <v>0</v>
      </c>
      <c r="AP5055" s="1">
        <v>0</v>
      </c>
      <c r="AQ5055" s="1">
        <v>0</v>
      </c>
      <c r="AR5055" s="1">
        <v>1200</v>
      </c>
      <c r="AS5055" s="1">
        <v>35.536346153846154</v>
      </c>
      <c r="AT5055" s="1">
        <f>Table1[[#This Row],[รวมต้นทุนค่าเดินทาง]]+Table1[[#This Row],[รวมต้นทุนค่าซ่อม]]+Table1[[#This Row],[รวมค่าเสื่อม]]</f>
        <v>3451.4454370629373</v>
      </c>
      <c r="AU5055" s="1">
        <f t="shared" si="235"/>
        <v>5122.484935464824</v>
      </c>
      <c r="AV5055" s="1" t="str" cm="1">
        <f t="array" ref="AV5055">IF(AC5055&lt;4, "เก็บ", IF(OR(AT5055 &lt; PERCENTILE(IF($AC$2:$AC$5092=AC5055, $AT$2:$AT$5092), 0.25) - 1.5 * (PERCENTILE(IF($AC$2:$AC$5092=AC5055, $AT$2:$AT$5092), 0.75) - PERCENTILE(IF($AC$2:$AC$5092=AC5055, $AT$2:$AT$5092), 0.25)), AT5055 &gt; PERCENTILE(IF($AC$2:$AC$5092=AC5055, $AT$2:$AT$5092), 0.75) + 1.5 * (PERCENTILE(IF($AC$2:$AC$5092=AC5055, $AT$2:$AT$5092), 0.75) - PERCENTILE(IF($AC$2:$AC$5092=AC5055, $AT$2:$AT$5092), 0.25))), "ตัด", "เก็บ"))</f>
        <v>เก็บ</v>
      </c>
      <c r="AW5055" s="1">
        <f t="shared" si="236"/>
        <v>3918.8944328479129</v>
      </c>
      <c r="AX5055" s="1">
        <v>2928.4913434984564</v>
      </c>
      <c r="AY5055" s="1">
        <v>2215.909090909091</v>
      </c>
    </row>
    <row r="5056" spans="1:51" x14ac:dyDescent="0.2">
      <c r="A5056" s="3">
        <v>46164</v>
      </c>
      <c r="B5056">
        <v>46164</v>
      </c>
      <c r="C5056" t="s">
        <v>15923</v>
      </c>
      <c r="D5056" t="s">
        <v>66</v>
      </c>
      <c r="E5056" t="s">
        <v>124</v>
      </c>
      <c r="F5056" t="s">
        <v>655</v>
      </c>
      <c r="G5056" s="1">
        <v>470</v>
      </c>
      <c r="H5056" s="1">
        <v>1025</v>
      </c>
      <c r="I5056" s="1">
        <v>500</v>
      </c>
      <c r="J5056" s="1">
        <v>0</v>
      </c>
      <c r="K5056" s="1">
        <v>0</v>
      </c>
      <c r="L5056" s="1">
        <v>0</v>
      </c>
      <c r="M5056" s="1">
        <v>0</v>
      </c>
      <c r="N5056" s="1">
        <v>0</v>
      </c>
      <c r="O5056" s="1">
        <v>970</v>
      </c>
      <c r="P5056" t="s">
        <v>15924</v>
      </c>
      <c r="Q5056" s="2">
        <v>244491</v>
      </c>
      <c r="R5056" t="s">
        <v>70</v>
      </c>
      <c r="S5056">
        <v>0</v>
      </c>
      <c r="T5056" t="s">
        <v>88</v>
      </c>
      <c r="U5056" t="s">
        <v>93</v>
      </c>
      <c r="V5056" s="1">
        <v>0</v>
      </c>
      <c r="W5056" s="1">
        <v>0</v>
      </c>
      <c r="X5056" s="1">
        <v>0</v>
      </c>
      <c r="AA5056" t="s">
        <v>58</v>
      </c>
      <c r="AB5056" s="1">
        <v>0</v>
      </c>
      <c r="AC5056" s="4">
        <f>IF(ISNUMBER(MATCH(AD5056, $AD$2:AD5055, 0)), INDEX($AC$2:AC5055, MATCH(AD5056, $AD$2:AD5055, 0)), MAX($AC$2:AC5055)+1)</f>
        <v>51</v>
      </c>
      <c r="AD5056" t="str">
        <f t="shared" si="237"/>
        <v>แพร่-ตลาดไท</v>
      </c>
      <c r="AE5056" t="s">
        <v>73</v>
      </c>
      <c r="AF5056" s="1">
        <v>0</v>
      </c>
      <c r="AG5056" s="1">
        <v>0</v>
      </c>
      <c r="AH5056" s="1">
        <v>0</v>
      </c>
      <c r="AI5056" t="s">
        <v>15925</v>
      </c>
      <c r="AJ5056" s="1">
        <v>1</v>
      </c>
      <c r="AK5056" s="1">
        <v>572</v>
      </c>
      <c r="AL5056" s="1">
        <v>572</v>
      </c>
      <c r="AM5056" s="1">
        <v>1</v>
      </c>
      <c r="AN5056" s="1">
        <v>0</v>
      </c>
      <c r="AO5056" s="1">
        <v>0</v>
      </c>
      <c r="AP5056" s="1">
        <v>0</v>
      </c>
      <c r="AQ5056" s="1">
        <v>0</v>
      </c>
      <c r="AR5056" s="1">
        <v>1995</v>
      </c>
      <c r="AS5056" s="1">
        <v>256.27222222222224</v>
      </c>
      <c r="AT5056" s="1">
        <f>Table1[[#This Row],[รวมต้นทุนค่าเดินทาง]]+Table1[[#This Row],[รวมต้นทุนค่าซ่อม]]+Table1[[#This Row],[รวมค่าเสื่อม]]</f>
        <v>3682.8588565909886</v>
      </c>
      <c r="AU5056" s="1">
        <f t="shared" si="235"/>
        <v>4737.6107634746759</v>
      </c>
      <c r="AV5056" s="1" t="str" cm="1">
        <f t="array" ref="AV5056">IF(AC5056&lt;4, "เก็บ", IF(OR(AT5056 &lt; PERCENTILE(IF($AC$2:$AC$5092=AC5056, $AT$2:$AT$5092), 0.25) - 1.5 * (PERCENTILE(IF($AC$2:$AC$5092=AC5056, $AT$2:$AT$5092), 0.75) - PERCENTILE(IF($AC$2:$AC$5092=AC5056, $AT$2:$AT$5092), 0.25)), AT5056 &gt; PERCENTILE(IF($AC$2:$AC$5092=AC5056, $AT$2:$AT$5092), 0.75) + 1.5 * (PERCENTILE(IF($AC$2:$AC$5092=AC5056, $AT$2:$AT$5092), 0.75) - PERCENTILE(IF($AC$2:$AC$5092=AC5056, $AT$2:$AT$5092), 0.25))), "ตัด", "เก็บ"))</f>
        <v>เก็บ</v>
      </c>
      <c r="AW5056" s="1">
        <f t="shared" si="236"/>
        <v>4487.1668970521196</v>
      </c>
      <c r="AX5056" s="1">
        <v>3014.4338711558335</v>
      </c>
      <c r="AY5056" s="1">
        <v>1431.586634368766</v>
      </c>
    </row>
    <row r="5057" spans="1:51" x14ac:dyDescent="0.2">
      <c r="A5057" s="3">
        <v>46165</v>
      </c>
      <c r="B5057">
        <v>46165</v>
      </c>
      <c r="C5057" t="s">
        <v>15926</v>
      </c>
      <c r="D5057" t="s">
        <v>66</v>
      </c>
      <c r="E5057" t="s">
        <v>124</v>
      </c>
      <c r="F5057" t="s">
        <v>353</v>
      </c>
      <c r="G5057" s="1">
        <v>0</v>
      </c>
      <c r="H5057" s="1">
        <v>1367</v>
      </c>
      <c r="I5057" s="1">
        <v>500</v>
      </c>
      <c r="J5057" s="1">
        <v>0</v>
      </c>
      <c r="K5057" s="1">
        <v>0</v>
      </c>
      <c r="L5057" s="1">
        <v>0</v>
      </c>
      <c r="M5057" s="1">
        <v>0</v>
      </c>
      <c r="N5057" s="1">
        <v>0</v>
      </c>
      <c r="O5057" s="1">
        <v>500</v>
      </c>
      <c r="P5057" t="s">
        <v>15927</v>
      </c>
      <c r="Q5057" s="2">
        <v>244492</v>
      </c>
      <c r="R5057" t="s">
        <v>70</v>
      </c>
      <c r="S5057">
        <v>0</v>
      </c>
      <c r="T5057" t="s">
        <v>71</v>
      </c>
      <c r="U5057" t="s">
        <v>161</v>
      </c>
      <c r="V5057" s="1">
        <v>0</v>
      </c>
      <c r="W5057" s="1">
        <v>0</v>
      </c>
      <c r="X5057" s="1">
        <v>0</v>
      </c>
      <c r="AA5057" t="s">
        <v>58</v>
      </c>
      <c r="AB5057" s="1">
        <v>0</v>
      </c>
      <c r="AC5057" s="4">
        <f>IF(ISNUMBER(MATCH(AD5057, $AD$2:AD5056, 0)), INDEX($AC$2:AC5056, MATCH(AD5057, $AD$2:AD5056, 0)), MAX($AC$2:AC5056)+1)</f>
        <v>9</v>
      </c>
      <c r="AD5057" t="str">
        <f t="shared" si="237"/>
        <v>เชียงใหม่-พุทธมณฑลสาย 2</v>
      </c>
      <c r="AE5057" t="s">
        <v>73</v>
      </c>
      <c r="AF5057" s="1">
        <v>0</v>
      </c>
      <c r="AG5057" s="1">
        <v>0</v>
      </c>
      <c r="AH5057" s="1">
        <v>0</v>
      </c>
      <c r="AI5057" t="s">
        <v>15928</v>
      </c>
      <c r="AJ5057" s="1">
        <v>1</v>
      </c>
      <c r="AK5057" s="1">
        <v>720</v>
      </c>
      <c r="AL5057" s="1">
        <v>720</v>
      </c>
      <c r="AM5057" s="1">
        <v>1</v>
      </c>
      <c r="AN5057" s="1">
        <v>0</v>
      </c>
      <c r="AO5057" s="1">
        <v>0</v>
      </c>
      <c r="AP5057" s="1">
        <v>0</v>
      </c>
      <c r="AQ5057" s="1">
        <v>0</v>
      </c>
      <c r="AR5057" s="1">
        <v>1867</v>
      </c>
      <c r="AS5057" s="1">
        <v>205.80165584415585</v>
      </c>
      <c r="AT5057" s="1">
        <f>Table1[[#This Row],[รวมต้นทุนค่าเดินทาง]]+Table1[[#This Row],[รวมต้นทุนค่าซ่อม]]+Table1[[#This Row],[รวมค่าเสื่อม]]</f>
        <v>3949.9717947330446</v>
      </c>
      <c r="AU5057" s="1">
        <f t="shared" si="235"/>
        <v>4623.2312262414152</v>
      </c>
      <c r="AV5057" s="1" t="str" cm="1">
        <f t="array" ref="AV5057">IF(AC5057&lt;4, "เก็บ", IF(OR(AT5057 &lt; PERCENTILE(IF($AC$2:$AC$5092=AC5057, $AT$2:$AT$5092), 0.25) - 1.5 * (PERCENTILE(IF($AC$2:$AC$5092=AC5057, $AT$2:$AT$5092), 0.75) - PERCENTILE(IF($AC$2:$AC$5092=AC5057, $AT$2:$AT$5092), 0.25)), AT5057 &gt; PERCENTILE(IF($AC$2:$AC$5092=AC5057, $AT$2:$AT$5092), 0.75) + 1.5 * (PERCENTILE(IF($AC$2:$AC$5092=AC5057, $AT$2:$AT$5092), 0.75) - PERCENTILE(IF($AC$2:$AC$5092=AC5057, $AT$2:$AT$5092), 0.25))), "ตัด", "เก็บ"))</f>
        <v>เก็บ</v>
      </c>
      <c r="AW5057" s="1">
        <f t="shared" si="236"/>
        <v>4005.4952465164292</v>
      </c>
      <c r="AX5057" s="1">
        <v>2577.9546108768855</v>
      </c>
      <c r="AY5057" s="1">
        <v>1877.1701388888889</v>
      </c>
    </row>
    <row r="5058" spans="1:51" x14ac:dyDescent="0.2">
      <c r="A5058" s="3">
        <v>46165</v>
      </c>
      <c r="B5058">
        <v>46165</v>
      </c>
      <c r="C5058" t="s">
        <v>15929</v>
      </c>
      <c r="D5058" t="s">
        <v>66</v>
      </c>
      <c r="E5058" t="s">
        <v>67</v>
      </c>
      <c r="F5058" t="s">
        <v>770</v>
      </c>
      <c r="G5058" s="1">
        <v>0</v>
      </c>
      <c r="H5058" s="1">
        <v>1367</v>
      </c>
      <c r="I5058" s="1">
        <v>500</v>
      </c>
      <c r="J5058" s="1">
        <v>0</v>
      </c>
      <c r="K5058" s="1">
        <v>0</v>
      </c>
      <c r="L5058" s="1">
        <v>0</v>
      </c>
      <c r="M5058" s="1">
        <v>0</v>
      </c>
      <c r="N5058" s="1">
        <v>0</v>
      </c>
      <c r="O5058" s="1">
        <v>500</v>
      </c>
      <c r="P5058" t="s">
        <v>15930</v>
      </c>
      <c r="Q5058" s="2">
        <v>244492</v>
      </c>
      <c r="R5058" t="s">
        <v>70</v>
      </c>
      <c r="S5058">
        <v>0</v>
      </c>
      <c r="T5058" t="s">
        <v>71</v>
      </c>
      <c r="U5058" t="s">
        <v>161</v>
      </c>
      <c r="V5058" s="1">
        <v>0</v>
      </c>
      <c r="W5058" s="1">
        <v>0</v>
      </c>
      <c r="X5058" s="1">
        <v>0</v>
      </c>
      <c r="AA5058" t="s">
        <v>58</v>
      </c>
      <c r="AB5058" s="1">
        <v>0</v>
      </c>
      <c r="AC5058" s="4">
        <f>IF(ISNUMBER(MATCH(AD5058, $AD$2:AD5057, 0)), INDEX($AC$2:AC5057, MATCH(AD5058, $AD$2:AD5057, 0)), MAX($AC$2:AC5057)+1)</f>
        <v>9</v>
      </c>
      <c r="AD5058" t="str">
        <f t="shared" si="237"/>
        <v>เชียงใหม่-พุทธมณฑลสาย 2</v>
      </c>
      <c r="AE5058" t="s">
        <v>73</v>
      </c>
      <c r="AF5058" s="1">
        <v>0</v>
      </c>
      <c r="AG5058" s="1">
        <v>0</v>
      </c>
      <c r="AH5058" s="1">
        <v>0</v>
      </c>
      <c r="AI5058" t="s">
        <v>15931</v>
      </c>
      <c r="AJ5058" s="1">
        <v>1</v>
      </c>
      <c r="AK5058" s="1">
        <v>720</v>
      </c>
      <c r="AL5058" s="1">
        <v>720</v>
      </c>
      <c r="AM5058" s="1">
        <v>1</v>
      </c>
      <c r="AN5058" s="1">
        <v>0</v>
      </c>
      <c r="AO5058" s="1">
        <v>0</v>
      </c>
      <c r="AP5058" s="1">
        <v>0</v>
      </c>
      <c r="AQ5058" s="1">
        <v>0</v>
      </c>
      <c r="AR5058" s="1">
        <v>1867</v>
      </c>
      <c r="AS5058" s="1">
        <v>306.22318917851499</v>
      </c>
      <c r="AT5058" s="1">
        <f>Table1[[#This Row],[รวมต้นทุนค่าเดินทาง]]+Table1[[#This Row],[รวมต้นทุนค่าซ่อม]]+Table1[[#This Row],[รวมค่าเสื่อม]]</f>
        <v>4245.5244911606369</v>
      </c>
      <c r="AU5058" s="1">
        <f t="shared" si="235"/>
        <v>4623.2312262414152</v>
      </c>
      <c r="AV5058" s="1" t="str" cm="1">
        <f t="array" ref="AV5058">IF(AC5058&lt;4, "เก็บ", IF(OR(AT5058 &lt; PERCENTILE(IF($AC$2:$AC$5092=AC5058, $AT$2:$AT$5092), 0.25) - 1.5 * (PERCENTILE(IF($AC$2:$AC$5092=AC5058, $AT$2:$AT$5092), 0.75) - PERCENTILE(IF($AC$2:$AC$5092=AC5058, $AT$2:$AT$5092), 0.25)), AT5058 &gt; PERCENTILE(IF($AC$2:$AC$5092=AC5058, $AT$2:$AT$5092), 0.75) + 1.5 * (PERCENTILE(IF($AC$2:$AC$5092=AC5058, $AT$2:$AT$5092), 0.75) - PERCENTILE(IF($AC$2:$AC$5092=AC5058, $AT$2:$AT$5092), 0.25))), "ตัด", "เก็บ"))</f>
        <v>เก็บ</v>
      </c>
      <c r="AW5058" s="1">
        <f t="shared" si="236"/>
        <v>4005.4952465164292</v>
      </c>
      <c r="AX5058" s="1">
        <v>2577.9546108768855</v>
      </c>
      <c r="AY5058" s="1">
        <v>2072.3013019821219</v>
      </c>
    </row>
    <row r="5059" spans="1:51" x14ac:dyDescent="0.2">
      <c r="A5059" s="3">
        <v>46165</v>
      </c>
      <c r="B5059">
        <v>46165</v>
      </c>
      <c r="C5059" t="s">
        <v>15932</v>
      </c>
      <c r="D5059" t="s">
        <v>51</v>
      </c>
      <c r="E5059" t="s">
        <v>52</v>
      </c>
      <c r="F5059" t="s">
        <v>1659</v>
      </c>
      <c r="G5059" s="1">
        <v>3200</v>
      </c>
      <c r="H5059" s="1">
        <v>6255</v>
      </c>
      <c r="I5059" s="1">
        <v>1900</v>
      </c>
      <c r="J5059" s="1">
        <v>0</v>
      </c>
      <c r="K5059" s="1">
        <v>0</v>
      </c>
      <c r="L5059" s="1">
        <v>0</v>
      </c>
      <c r="M5059" s="1">
        <v>0</v>
      </c>
      <c r="N5059" s="1">
        <v>0</v>
      </c>
      <c r="O5059" s="1">
        <v>5100</v>
      </c>
      <c r="P5059" t="s">
        <v>15933</v>
      </c>
      <c r="Q5059" s="2">
        <v>244493</v>
      </c>
      <c r="R5059" t="s">
        <v>55</v>
      </c>
      <c r="S5059">
        <v>0</v>
      </c>
      <c r="T5059" t="s">
        <v>71</v>
      </c>
      <c r="U5059" t="s">
        <v>57</v>
      </c>
      <c r="V5059" s="1">
        <v>2500</v>
      </c>
      <c r="W5059" s="1">
        <v>0</v>
      </c>
      <c r="X5059" s="1">
        <v>0</v>
      </c>
      <c r="AA5059" t="s">
        <v>58</v>
      </c>
      <c r="AB5059" s="1">
        <v>0</v>
      </c>
      <c r="AC5059" s="4">
        <f>IF(ISNUMBER(MATCH(AD5059, $AD$2:AD5058, 0)), INDEX($AC$2:AC5058, MATCH(AD5059, $AD$2:AD5058, 0)), MAX($AC$2:AC5058)+1)</f>
        <v>10</v>
      </c>
      <c r="AD5059" t="str">
        <f t="shared" si="237"/>
        <v>เชียงใหม่-กองลอย</v>
      </c>
      <c r="AE5059" t="s">
        <v>55</v>
      </c>
      <c r="AF5059" s="1">
        <v>0</v>
      </c>
      <c r="AG5059" s="1">
        <v>0</v>
      </c>
      <c r="AH5059" s="1">
        <v>0</v>
      </c>
      <c r="AI5059" t="s">
        <v>15934</v>
      </c>
      <c r="AJ5059" s="1">
        <v>1</v>
      </c>
      <c r="AK5059" s="1">
        <v>0</v>
      </c>
      <c r="AL5059" s="1">
        <v>0</v>
      </c>
      <c r="AM5059" s="1">
        <v>0</v>
      </c>
      <c r="AN5059" s="1">
        <v>0</v>
      </c>
      <c r="AO5059" s="1">
        <v>0</v>
      </c>
      <c r="AP5059" s="1">
        <v>0</v>
      </c>
      <c r="AQ5059" s="1">
        <v>0</v>
      </c>
      <c r="AR5059" s="1">
        <v>13855</v>
      </c>
      <c r="AS5059" s="1">
        <v>26.155555555555555</v>
      </c>
      <c r="AT5059" s="1">
        <f>Table1[[#This Row],[รวมต้นทุนค่าเดินทาง]]+Table1[[#This Row],[รวมต้นทุนค่าซ่อม]]+Table1[[#This Row],[รวมค่าเสื่อม]]</f>
        <v>16131.155555555555</v>
      </c>
      <c r="AU5059" s="1">
        <f t="shared" ref="AU5059:AU5092" si="238">AVERAGEIF($AC$2:$AC$5092, AC5059, $AT$2:$AT$5092)</f>
        <v>14957.32855761775</v>
      </c>
      <c r="AV5059" s="1" t="str" cm="1">
        <f t="array" ref="AV5059">IF(AC5059&lt;4, "เก็บ", IF(OR(AT5059 &lt; PERCENTILE(IF($AC$2:$AC$5092=AC5059, $AT$2:$AT$5092), 0.25) - 1.5 * (PERCENTILE(IF($AC$2:$AC$5092=AC5059, $AT$2:$AT$5092), 0.75) - PERCENTILE(IF($AC$2:$AC$5092=AC5059, $AT$2:$AT$5092), 0.25)), AT5059 &gt; PERCENTILE(IF($AC$2:$AC$5092=AC5059, $AT$2:$AT$5092), 0.75) + 1.5 * (PERCENTILE(IF($AC$2:$AC$5092=AC5059, $AT$2:$AT$5092), 0.75) - PERCENTILE(IF($AC$2:$AC$5092=AC5059, $AT$2:$AT$5092), 0.25))), "ตัด", "เก็บ"))</f>
        <v>เก็บ</v>
      </c>
      <c r="AW5059" s="1">
        <f t="shared" ref="AW5059:AW5092" si="239">AVERAGEIFS($AT$2:$AT$5092, $AC$2:$AC$5092, AC5059, $AV$2:$AV$5092, "เก็บ")</f>
        <v>14419.089162907676</v>
      </c>
      <c r="AX5059" s="1">
        <v>15077.196593123563</v>
      </c>
      <c r="AY5059" s="1">
        <v>2250</v>
      </c>
    </row>
    <row r="5060" spans="1:51" x14ac:dyDescent="0.2">
      <c r="A5060" s="3">
        <v>46165</v>
      </c>
      <c r="B5060">
        <v>46165</v>
      </c>
      <c r="C5060" t="s">
        <v>15935</v>
      </c>
      <c r="D5060" t="s">
        <v>66</v>
      </c>
      <c r="E5060" t="s">
        <v>124</v>
      </c>
      <c r="F5060" t="s">
        <v>849</v>
      </c>
      <c r="G5060" s="1">
        <v>0</v>
      </c>
      <c r="H5060" s="1">
        <v>1367</v>
      </c>
      <c r="I5060" s="1">
        <v>500</v>
      </c>
      <c r="J5060" s="1">
        <v>0</v>
      </c>
      <c r="K5060" s="1">
        <v>0</v>
      </c>
      <c r="L5060" s="1">
        <v>0</v>
      </c>
      <c r="M5060" s="1">
        <v>0</v>
      </c>
      <c r="N5060" s="1">
        <v>0</v>
      </c>
      <c r="O5060" s="1">
        <v>500</v>
      </c>
      <c r="P5060" t="s">
        <v>15936</v>
      </c>
      <c r="Q5060" s="2">
        <v>244492</v>
      </c>
      <c r="R5060" t="s">
        <v>70</v>
      </c>
      <c r="S5060">
        <v>0</v>
      </c>
      <c r="T5060" t="s">
        <v>71</v>
      </c>
      <c r="U5060" t="s">
        <v>161</v>
      </c>
      <c r="V5060" s="1">
        <v>0</v>
      </c>
      <c r="W5060" s="1">
        <v>0</v>
      </c>
      <c r="X5060" s="1">
        <v>0</v>
      </c>
      <c r="AA5060" t="s">
        <v>58</v>
      </c>
      <c r="AB5060" s="1">
        <v>0</v>
      </c>
      <c r="AC5060" s="4">
        <f>IF(ISNUMBER(MATCH(AD5060, $AD$2:AD5059, 0)), INDEX($AC$2:AC5059, MATCH(AD5060, $AD$2:AD5059, 0)), MAX($AC$2:AC5059)+1)</f>
        <v>9</v>
      </c>
      <c r="AD5060" t="str">
        <f t="shared" si="237"/>
        <v>เชียงใหม่-พุทธมณฑลสาย 2</v>
      </c>
      <c r="AE5060" t="s">
        <v>73</v>
      </c>
      <c r="AF5060" s="1">
        <v>0</v>
      </c>
      <c r="AG5060" s="1">
        <v>0</v>
      </c>
      <c r="AH5060" s="1">
        <v>0</v>
      </c>
      <c r="AI5060" t="s">
        <v>15937</v>
      </c>
      <c r="AJ5060" s="1">
        <v>1</v>
      </c>
      <c r="AK5060" s="1">
        <v>720</v>
      </c>
      <c r="AL5060" s="1">
        <v>720</v>
      </c>
      <c r="AM5060" s="1">
        <v>1</v>
      </c>
      <c r="AN5060" s="1">
        <v>0</v>
      </c>
      <c r="AO5060" s="1">
        <v>0</v>
      </c>
      <c r="AP5060" s="1">
        <v>0</v>
      </c>
      <c r="AQ5060" s="1">
        <v>0</v>
      </c>
      <c r="AR5060" s="1">
        <v>1867</v>
      </c>
      <c r="AS5060" s="1">
        <v>123.26193360155226</v>
      </c>
      <c r="AT5060" s="1">
        <f>Table1[[#This Row],[รวมต้นทุนค่าเดินทาง]]+Table1[[#This Row],[รวมต้นทุนค่าซ่อม]]+Table1[[#This Row],[รวมค่าเสื่อม]]</f>
        <v>3061.1482840931658</v>
      </c>
      <c r="AU5060" s="1">
        <f t="shared" si="238"/>
        <v>4623.2312262414152</v>
      </c>
      <c r="AV5060" s="1" t="str" cm="1">
        <f t="array" ref="AV5060">IF(AC5060&lt;4, "เก็บ", IF(OR(AT5060 &lt; PERCENTILE(IF($AC$2:$AC$5092=AC5060, $AT$2:$AT$5092), 0.25) - 1.5 * (PERCENTILE(IF($AC$2:$AC$5092=AC5060, $AT$2:$AT$5092), 0.75) - PERCENTILE(IF($AC$2:$AC$5092=AC5060, $AT$2:$AT$5092), 0.25)), AT5060 &gt; PERCENTILE(IF($AC$2:$AC$5092=AC5060, $AT$2:$AT$5092), 0.75) + 1.5 * (PERCENTILE(IF($AC$2:$AC$5092=AC5060, $AT$2:$AT$5092), 0.75) - PERCENTILE(IF($AC$2:$AC$5092=AC5060, $AT$2:$AT$5092), 0.25))), "ตัด", "เก็บ"))</f>
        <v>เก็บ</v>
      </c>
      <c r="AW5060" s="1">
        <f t="shared" si="239"/>
        <v>4005.4952465164292</v>
      </c>
      <c r="AX5060" s="1">
        <v>2577.9546108768855</v>
      </c>
      <c r="AY5060" s="1">
        <v>1070.8863504916137</v>
      </c>
    </row>
    <row r="5061" spans="1:51" x14ac:dyDescent="0.2">
      <c r="A5061" s="3">
        <v>46165</v>
      </c>
      <c r="B5061">
        <v>46165</v>
      </c>
      <c r="C5061" t="s">
        <v>15938</v>
      </c>
      <c r="D5061" t="s">
        <v>66</v>
      </c>
      <c r="E5061" t="s">
        <v>124</v>
      </c>
      <c r="F5061" t="s">
        <v>431</v>
      </c>
      <c r="G5061" s="1">
        <v>0</v>
      </c>
      <c r="H5061" s="1">
        <v>1325</v>
      </c>
      <c r="I5061" s="1">
        <v>400</v>
      </c>
      <c r="J5061" s="1">
        <v>0</v>
      </c>
      <c r="K5061" s="1">
        <v>0</v>
      </c>
      <c r="L5061" s="1">
        <v>0</v>
      </c>
      <c r="M5061" s="1">
        <v>0</v>
      </c>
      <c r="N5061" s="1">
        <v>0</v>
      </c>
      <c r="O5061" s="1">
        <v>400</v>
      </c>
      <c r="P5061" t="s">
        <v>15939</v>
      </c>
      <c r="Q5061" s="2">
        <v>244492</v>
      </c>
      <c r="R5061" t="s">
        <v>70</v>
      </c>
      <c r="S5061">
        <v>0</v>
      </c>
      <c r="T5061" t="s">
        <v>71</v>
      </c>
      <c r="U5061" t="s">
        <v>93</v>
      </c>
      <c r="V5061" s="1">
        <v>0</v>
      </c>
      <c r="W5061" s="1">
        <v>0</v>
      </c>
      <c r="X5061" s="1">
        <v>0</v>
      </c>
      <c r="AA5061" t="s">
        <v>58</v>
      </c>
      <c r="AB5061" s="1">
        <v>0</v>
      </c>
      <c r="AC5061" s="4">
        <f>IF(ISNUMBER(MATCH(AD5061, $AD$2:AD5060, 0)), INDEX($AC$2:AC5060, MATCH(AD5061, $AD$2:AD5060, 0)), MAX($AC$2:AC5060)+1)</f>
        <v>4</v>
      </c>
      <c r="AD5061" t="str">
        <f t="shared" si="237"/>
        <v>เชียงใหม่-ตลาดไท</v>
      </c>
      <c r="AE5061" t="s">
        <v>73</v>
      </c>
      <c r="AF5061" s="1">
        <v>0</v>
      </c>
      <c r="AG5061" s="1">
        <v>0</v>
      </c>
      <c r="AH5061" s="1">
        <v>0</v>
      </c>
      <c r="AI5061" t="s">
        <v>15940</v>
      </c>
      <c r="AJ5061" s="1">
        <v>1</v>
      </c>
      <c r="AK5061" s="1">
        <v>720</v>
      </c>
      <c r="AL5061" s="1">
        <v>720</v>
      </c>
      <c r="AM5061" s="1">
        <v>1</v>
      </c>
      <c r="AN5061" s="1">
        <v>0</v>
      </c>
      <c r="AO5061" s="1">
        <v>0</v>
      </c>
      <c r="AP5061" s="1">
        <v>0</v>
      </c>
      <c r="AQ5061" s="1">
        <v>0</v>
      </c>
      <c r="AR5061" s="1">
        <v>1725</v>
      </c>
      <c r="AS5061" s="1">
        <v>554.6528650378126</v>
      </c>
      <c r="AT5061" s="1">
        <f>Table1[[#This Row],[รวมต้นทุนค่าเดินทาง]]+Table1[[#This Row],[รวมต้นทุนค่าซ่อม]]+Table1[[#This Row],[รวมค่าเสื่อม]]</f>
        <v>3453.3478607237489</v>
      </c>
      <c r="AU5061" s="1">
        <f t="shared" si="238"/>
        <v>4256.109283997258</v>
      </c>
      <c r="AV5061" s="1" t="str" cm="1">
        <f t="array" ref="AV5061">IF(AC5061&lt;4, "เก็บ", IF(OR(AT5061 &lt; PERCENTILE(IF($AC$2:$AC$5092=AC5061, $AT$2:$AT$5092), 0.25) - 1.5 * (PERCENTILE(IF($AC$2:$AC$5092=AC5061, $AT$2:$AT$5092), 0.75) - PERCENTILE(IF($AC$2:$AC$5092=AC5061, $AT$2:$AT$5092), 0.25)), AT5061 &gt; PERCENTILE(IF($AC$2:$AC$5092=AC5061, $AT$2:$AT$5092), 0.75) + 1.5 * (PERCENTILE(IF($AC$2:$AC$5092=AC5061, $AT$2:$AT$5092), 0.75) - PERCENTILE(IF($AC$2:$AC$5092=AC5061, $AT$2:$AT$5092), 0.25))), "ตัด", "เก็บ"))</f>
        <v>เก็บ</v>
      </c>
      <c r="AW5061" s="1">
        <f t="shared" si="239"/>
        <v>3807.0727671795808</v>
      </c>
      <c r="AX5061" s="1">
        <v>2335.0230876608157</v>
      </c>
      <c r="AY5061" s="1">
        <v>1173.6949956859362</v>
      </c>
    </row>
    <row r="5062" spans="1:51" x14ac:dyDescent="0.2">
      <c r="A5062" s="3">
        <v>46165</v>
      </c>
      <c r="B5062">
        <v>46165</v>
      </c>
      <c r="C5062" t="s">
        <v>15941</v>
      </c>
      <c r="D5062" t="s">
        <v>66</v>
      </c>
      <c r="E5062" t="s">
        <v>124</v>
      </c>
      <c r="F5062" t="s">
        <v>252</v>
      </c>
      <c r="G5062" s="1">
        <v>0</v>
      </c>
      <c r="H5062" s="1">
        <v>1325</v>
      </c>
      <c r="I5062" s="1">
        <v>400</v>
      </c>
      <c r="J5062" s="1">
        <v>0</v>
      </c>
      <c r="K5062" s="1">
        <v>0</v>
      </c>
      <c r="L5062" s="1">
        <v>0</v>
      </c>
      <c r="M5062" s="1">
        <v>0</v>
      </c>
      <c r="N5062" s="1">
        <v>0</v>
      </c>
      <c r="O5062" s="1">
        <v>400</v>
      </c>
      <c r="P5062" t="s">
        <v>15942</v>
      </c>
      <c r="Q5062" s="2">
        <v>244492</v>
      </c>
      <c r="R5062" t="s">
        <v>70</v>
      </c>
      <c r="S5062">
        <v>0</v>
      </c>
      <c r="T5062" t="s">
        <v>71</v>
      </c>
      <c r="U5062" t="s">
        <v>93</v>
      </c>
      <c r="V5062" s="1">
        <v>0</v>
      </c>
      <c r="W5062" s="1">
        <v>0</v>
      </c>
      <c r="X5062" s="1">
        <v>0</v>
      </c>
      <c r="AA5062" t="s">
        <v>58</v>
      </c>
      <c r="AB5062" s="1">
        <v>0</v>
      </c>
      <c r="AC5062" s="4">
        <f>IF(ISNUMBER(MATCH(AD5062, $AD$2:AD5061, 0)), INDEX($AC$2:AC5061, MATCH(AD5062, $AD$2:AD5061, 0)), MAX($AC$2:AC5061)+1)</f>
        <v>4</v>
      </c>
      <c r="AD5062" t="str">
        <f t="shared" si="237"/>
        <v>เชียงใหม่-ตลาดไท</v>
      </c>
      <c r="AE5062" t="s">
        <v>73</v>
      </c>
      <c r="AF5062" s="1">
        <v>0</v>
      </c>
      <c r="AG5062" s="1">
        <v>0</v>
      </c>
      <c r="AH5062" s="1">
        <v>0</v>
      </c>
      <c r="AI5062" t="s">
        <v>15943</v>
      </c>
      <c r="AJ5062" s="1">
        <v>1</v>
      </c>
      <c r="AK5062" s="1">
        <v>720</v>
      </c>
      <c r="AL5062" s="1">
        <v>720</v>
      </c>
      <c r="AM5062" s="1">
        <v>1</v>
      </c>
      <c r="AN5062" s="1">
        <v>0</v>
      </c>
      <c r="AO5062" s="1">
        <v>0</v>
      </c>
      <c r="AP5062" s="1">
        <v>0</v>
      </c>
      <c r="AQ5062" s="1">
        <v>0</v>
      </c>
      <c r="AR5062" s="1">
        <v>1725</v>
      </c>
      <c r="AS5062" s="1">
        <v>8975.8511698717957</v>
      </c>
      <c r="AT5062" s="1">
        <f>Table1[[#This Row],[รวมต้นทุนค่าเดินทาง]]+Table1[[#This Row],[รวมต้นทุนค่าซ่อม]]+Table1[[#This Row],[รวมค่าเสื่อม]]</f>
        <v>12738.950839019852</v>
      </c>
      <c r="AU5062" s="1">
        <f t="shared" si="238"/>
        <v>4256.109283997258</v>
      </c>
      <c r="AV5062" s="1" t="str" cm="1">
        <f t="array" ref="AV5062">IF(AC5062&lt;4, "เก็บ", IF(OR(AT5062 &lt; PERCENTILE(IF($AC$2:$AC$5092=AC5062, $AT$2:$AT$5092), 0.25) - 1.5 * (PERCENTILE(IF($AC$2:$AC$5092=AC5062, $AT$2:$AT$5092), 0.75) - PERCENTILE(IF($AC$2:$AC$5092=AC5062, $AT$2:$AT$5092), 0.25)), AT5062 &gt; PERCENTILE(IF($AC$2:$AC$5092=AC5062, $AT$2:$AT$5092), 0.75) + 1.5 * (PERCENTILE(IF($AC$2:$AC$5092=AC5062, $AT$2:$AT$5092), 0.75) - PERCENTILE(IF($AC$2:$AC$5092=AC5062, $AT$2:$AT$5092), 0.25))), "ตัด", "เก็บ"))</f>
        <v>ตัด</v>
      </c>
      <c r="AW5062" s="1">
        <f t="shared" si="239"/>
        <v>3807.0727671795808</v>
      </c>
      <c r="AX5062" s="1">
        <v>2335.0230876608157</v>
      </c>
      <c r="AY5062" s="1">
        <v>2038.0996691480561</v>
      </c>
    </row>
    <row r="5063" spans="1:51" x14ac:dyDescent="0.2">
      <c r="A5063" s="3">
        <v>46165</v>
      </c>
      <c r="B5063">
        <v>46165</v>
      </c>
      <c r="C5063" t="s">
        <v>15944</v>
      </c>
      <c r="D5063" t="s">
        <v>66</v>
      </c>
      <c r="E5063" t="s">
        <v>105</v>
      </c>
      <c r="F5063" t="s">
        <v>303</v>
      </c>
      <c r="G5063" s="1">
        <v>0</v>
      </c>
      <c r="H5063" s="1">
        <v>0</v>
      </c>
      <c r="I5063" s="1">
        <v>0</v>
      </c>
      <c r="J5063" s="1">
        <v>0</v>
      </c>
      <c r="K5063" s="1">
        <v>0</v>
      </c>
      <c r="L5063" s="1">
        <v>0</v>
      </c>
      <c r="M5063" s="1">
        <v>0</v>
      </c>
      <c r="N5063" s="1">
        <v>0</v>
      </c>
      <c r="O5063" s="1">
        <v>0</v>
      </c>
      <c r="P5063" t="s">
        <v>15945</v>
      </c>
      <c r="Q5063" s="2">
        <v>244492</v>
      </c>
      <c r="R5063" t="s">
        <v>55</v>
      </c>
      <c r="S5063">
        <v>0</v>
      </c>
      <c r="T5063" t="s">
        <v>87</v>
      </c>
      <c r="U5063" t="s">
        <v>71</v>
      </c>
      <c r="V5063" s="1">
        <v>0</v>
      </c>
      <c r="W5063" s="1">
        <v>1538</v>
      </c>
      <c r="X5063" s="1">
        <v>0</v>
      </c>
      <c r="Y5063" t="s">
        <v>87</v>
      </c>
      <c r="Z5063" t="s">
        <v>71</v>
      </c>
      <c r="AA5063" t="s">
        <v>15748</v>
      </c>
      <c r="AB5063" s="1">
        <v>0</v>
      </c>
      <c r="AC5063" s="4">
        <f>IF(ISNUMBER(MATCH(AD5063, $AD$2:AD5062, 0)), INDEX($AC$2:AC5062, MATCH(AD5063, $AD$2:AD5062, 0)), MAX($AC$2:AC5062)+1)</f>
        <v>6</v>
      </c>
      <c r="AD5063" t="str">
        <f t="shared" ref="AD5063:AD5092" si="240">T5063&amp;"-"&amp;U5063</f>
        <v>เชียงราย-เชียงใหม่</v>
      </c>
      <c r="AE5063" t="s">
        <v>55</v>
      </c>
      <c r="AF5063" s="1">
        <v>0</v>
      </c>
      <c r="AG5063" s="1">
        <v>0</v>
      </c>
      <c r="AH5063" s="1">
        <v>0</v>
      </c>
      <c r="AI5063" t="s">
        <v>15946</v>
      </c>
      <c r="AJ5063" s="1">
        <v>1</v>
      </c>
      <c r="AK5063" s="1">
        <v>0</v>
      </c>
      <c r="AL5063" s="1">
        <v>0</v>
      </c>
      <c r="AM5063" s="1">
        <v>0</v>
      </c>
      <c r="AN5063" s="1">
        <v>0</v>
      </c>
      <c r="AO5063" s="1">
        <v>0</v>
      </c>
      <c r="AP5063" s="1">
        <v>0</v>
      </c>
      <c r="AQ5063" s="1">
        <v>0</v>
      </c>
      <c r="AR5063" s="1">
        <v>1538</v>
      </c>
      <c r="AS5063" s="1">
        <v>349.14055555555558</v>
      </c>
      <c r="AT5063" s="1">
        <f>Table1[[#This Row],[รวมต้นทุนค่าเดินทาง]]+Table1[[#This Row],[รวมต้นทุนค่าซ่อม]]+Table1[[#This Row],[รวมค่าเสื่อม]]</f>
        <v>3482.8852364066197</v>
      </c>
      <c r="AU5063" s="1">
        <f t="shared" si="238"/>
        <v>4428.3346813776061</v>
      </c>
      <c r="AV5063" s="1" t="str" cm="1">
        <f t="array" ref="AV5063">IF(AC5063&lt;4, "เก็บ", IF(OR(AT5063 &lt; PERCENTILE(IF($AC$2:$AC$5092=AC5063, $AT$2:$AT$5092), 0.25) - 1.5 * (PERCENTILE(IF($AC$2:$AC$5092=AC5063, $AT$2:$AT$5092), 0.75) - PERCENTILE(IF($AC$2:$AC$5092=AC5063, $AT$2:$AT$5092), 0.25)), AT5063 &gt; PERCENTILE(IF($AC$2:$AC$5092=AC5063, $AT$2:$AT$5092), 0.75) + 1.5 * (PERCENTILE(IF($AC$2:$AC$5092=AC5063, $AT$2:$AT$5092), 0.75) - PERCENTILE(IF($AC$2:$AC$5092=AC5063, $AT$2:$AT$5092), 0.25))), "ตัด", "เก็บ"))</f>
        <v>เก็บ</v>
      </c>
      <c r="AW5063" s="1">
        <f t="shared" si="239"/>
        <v>3873.7679454274344</v>
      </c>
      <c r="AX5063" s="1">
        <v>2781.4385174989698</v>
      </c>
      <c r="AY5063" s="1">
        <v>1595.7446808510638</v>
      </c>
    </row>
    <row r="5064" spans="1:51" x14ac:dyDescent="0.2">
      <c r="A5064" s="3">
        <v>46166</v>
      </c>
      <c r="B5064">
        <v>46166</v>
      </c>
      <c r="C5064" t="s">
        <v>15947</v>
      </c>
      <c r="D5064" t="s">
        <v>66</v>
      </c>
      <c r="E5064" t="s">
        <v>148</v>
      </c>
      <c r="F5064" t="s">
        <v>547</v>
      </c>
      <c r="G5064" s="1">
        <v>0</v>
      </c>
      <c r="H5064" s="1">
        <v>0</v>
      </c>
      <c r="I5064" s="1">
        <v>0</v>
      </c>
      <c r="J5064" s="1">
        <v>0</v>
      </c>
      <c r="K5064" s="1">
        <v>0</v>
      </c>
      <c r="L5064" s="1">
        <v>0</v>
      </c>
      <c r="M5064" s="1">
        <v>0</v>
      </c>
      <c r="N5064" s="1">
        <v>0</v>
      </c>
      <c r="O5064" s="1">
        <v>0</v>
      </c>
      <c r="P5064" t="s">
        <v>15948</v>
      </c>
      <c r="Q5064" s="2">
        <v>244494</v>
      </c>
      <c r="R5064" t="s">
        <v>55</v>
      </c>
      <c r="S5064">
        <v>0</v>
      </c>
      <c r="T5064" t="s">
        <v>310</v>
      </c>
      <c r="U5064" t="s">
        <v>71</v>
      </c>
      <c r="V5064" s="1">
        <v>0</v>
      </c>
      <c r="W5064" s="1">
        <v>1068</v>
      </c>
      <c r="X5064" s="1">
        <v>0</v>
      </c>
      <c r="Y5064" t="s">
        <v>310</v>
      </c>
      <c r="Z5064" t="s">
        <v>71</v>
      </c>
      <c r="AA5064" t="s">
        <v>12161</v>
      </c>
      <c r="AB5064" s="1">
        <v>0</v>
      </c>
      <c r="AC5064" s="4">
        <f>IF(ISNUMBER(MATCH(AD5064, $AD$2:AD5063, 0)), INDEX($AC$2:AC5063, MATCH(AD5064, $AD$2:AD5063, 0)), MAX($AC$2:AC5063)+1)</f>
        <v>15</v>
      </c>
      <c r="AD5064" t="str">
        <f t="shared" si="240"/>
        <v>ฝาง-เชียงใหม่</v>
      </c>
      <c r="AE5064" t="s">
        <v>55</v>
      </c>
      <c r="AF5064" s="1">
        <v>0</v>
      </c>
      <c r="AG5064" s="1">
        <v>0</v>
      </c>
      <c r="AH5064" s="1">
        <v>0</v>
      </c>
      <c r="AI5064" t="s">
        <v>15949</v>
      </c>
      <c r="AJ5064" s="1">
        <v>1</v>
      </c>
      <c r="AK5064" s="1">
        <v>0</v>
      </c>
      <c r="AL5064" s="1">
        <v>0</v>
      </c>
      <c r="AM5064" s="1">
        <v>0</v>
      </c>
      <c r="AN5064" s="1">
        <v>0</v>
      </c>
      <c r="AO5064" s="1">
        <v>0</v>
      </c>
      <c r="AP5064" s="1">
        <v>0</v>
      </c>
      <c r="AQ5064" s="1">
        <v>0</v>
      </c>
      <c r="AR5064" s="1">
        <v>1068</v>
      </c>
      <c r="AS5064" s="1">
        <v>1356.3494117647056</v>
      </c>
      <c r="AT5064" s="1">
        <f>Table1[[#This Row],[รวมต้นทุนค่าเดินทาง]]+Table1[[#This Row],[รวมต้นทุนค่าซ่อม]]+Table1[[#This Row],[รวมค่าเสื่อม]]</f>
        <v>3585.0636974789913</v>
      </c>
      <c r="AU5064" s="1">
        <f t="shared" si="238"/>
        <v>5122.484935464824</v>
      </c>
      <c r="AV5064" s="1" t="str" cm="1">
        <f t="array" ref="AV5064">IF(AC5064&lt;4, "เก็บ", IF(OR(AT5064 &lt; PERCENTILE(IF($AC$2:$AC$5092=AC5064, $AT$2:$AT$5092), 0.25) - 1.5 * (PERCENTILE(IF($AC$2:$AC$5092=AC5064, $AT$2:$AT$5092), 0.75) - PERCENTILE(IF($AC$2:$AC$5092=AC5064, $AT$2:$AT$5092), 0.25)), AT5064 &gt; PERCENTILE(IF($AC$2:$AC$5092=AC5064, $AT$2:$AT$5092), 0.75) + 1.5 * (PERCENTILE(IF($AC$2:$AC$5092=AC5064, $AT$2:$AT$5092), 0.75) - PERCENTILE(IF($AC$2:$AC$5092=AC5064, $AT$2:$AT$5092), 0.25))), "ตัด", "เก็บ"))</f>
        <v>เก็บ</v>
      </c>
      <c r="AW5064" s="1">
        <f t="shared" si="239"/>
        <v>3918.8944328479129</v>
      </c>
      <c r="AX5064" s="1">
        <v>2928.4913434984564</v>
      </c>
      <c r="AY5064" s="1">
        <v>1160.7142857142858</v>
      </c>
    </row>
    <row r="5065" spans="1:51" x14ac:dyDescent="0.2">
      <c r="A5065" s="3">
        <v>46167</v>
      </c>
      <c r="B5065">
        <v>46167</v>
      </c>
      <c r="C5065" t="s">
        <v>15950</v>
      </c>
      <c r="D5065" t="s">
        <v>66</v>
      </c>
      <c r="E5065" t="s">
        <v>67</v>
      </c>
      <c r="F5065" t="s">
        <v>273</v>
      </c>
      <c r="G5065" s="1">
        <v>0</v>
      </c>
      <c r="H5065" s="1">
        <v>2820</v>
      </c>
      <c r="I5065" s="1">
        <v>500</v>
      </c>
      <c r="J5065" s="1">
        <v>0</v>
      </c>
      <c r="K5065" s="1">
        <v>0</v>
      </c>
      <c r="L5065" s="1">
        <v>0</v>
      </c>
      <c r="M5065" s="1">
        <v>0</v>
      </c>
      <c r="N5065" s="1">
        <v>0</v>
      </c>
      <c r="O5065" s="1">
        <v>500</v>
      </c>
      <c r="P5065" t="s">
        <v>15951</v>
      </c>
      <c r="Q5065" s="2">
        <v>244494</v>
      </c>
      <c r="R5065" t="s">
        <v>70</v>
      </c>
      <c r="S5065">
        <v>0</v>
      </c>
      <c r="T5065" t="s">
        <v>71</v>
      </c>
      <c r="U5065" t="s">
        <v>72</v>
      </c>
      <c r="V5065" s="1">
        <v>0</v>
      </c>
      <c r="W5065" s="1">
        <v>0</v>
      </c>
      <c r="X5065" s="1">
        <v>0</v>
      </c>
      <c r="AA5065" t="s">
        <v>58</v>
      </c>
      <c r="AB5065" s="1">
        <v>0</v>
      </c>
      <c r="AC5065" s="4">
        <f>IF(ISNUMBER(MATCH(AD5065, $AD$2:AD5064, 0)), INDEX($AC$2:AC5064, MATCH(AD5065, $AD$2:AD5064, 0)), MAX($AC$2:AC5064)+1)</f>
        <v>2</v>
      </c>
      <c r="AD5065" t="str">
        <f t="shared" si="240"/>
        <v>เชียงใหม่-พุทธมณฑลสาย 5</v>
      </c>
      <c r="AE5065" t="s">
        <v>73</v>
      </c>
      <c r="AF5065" s="1">
        <v>0</v>
      </c>
      <c r="AG5065" s="1">
        <v>0</v>
      </c>
      <c r="AH5065" s="1">
        <v>0</v>
      </c>
      <c r="AI5065" t="s">
        <v>15952</v>
      </c>
      <c r="AJ5065" s="1">
        <v>1</v>
      </c>
      <c r="AK5065" s="1">
        <v>720</v>
      </c>
      <c r="AL5065" s="1">
        <v>720</v>
      </c>
      <c r="AM5065" s="1">
        <v>1</v>
      </c>
      <c r="AN5065" s="1">
        <v>0</v>
      </c>
      <c r="AO5065" s="1">
        <v>0</v>
      </c>
      <c r="AP5065" s="1">
        <v>0</v>
      </c>
      <c r="AQ5065" s="1">
        <v>0</v>
      </c>
      <c r="AR5065" s="1">
        <v>3320</v>
      </c>
      <c r="AS5065" s="1">
        <v>3982.7254197819311</v>
      </c>
      <c r="AT5065" s="1">
        <f>Table1[[#This Row],[รวมต้นทุนค่าเดินทาง]]+Table1[[#This Row],[รวมต้นทุนค่าซ่อม]]+Table1[[#This Row],[รวมค่าเสื่อม]]</f>
        <v>8946.3697434534297</v>
      </c>
      <c r="AU5065" s="1">
        <f t="shared" si="238"/>
        <v>5026.5629662053279</v>
      </c>
      <c r="AV5065" s="1" t="str" cm="1">
        <f t="array" ref="AV5065">IF(AC5065&lt;4, "เก็บ", IF(OR(AT5065 &lt; PERCENTILE(IF($AC$2:$AC$5092=AC5065, $AT$2:$AT$5092), 0.25) - 1.5 * (PERCENTILE(IF($AC$2:$AC$5092=AC5065, $AT$2:$AT$5092), 0.75) - PERCENTILE(IF($AC$2:$AC$5092=AC5065, $AT$2:$AT$5092), 0.25)), AT5065 &gt; PERCENTILE(IF($AC$2:$AC$5092=AC5065, $AT$2:$AT$5092), 0.75) + 1.5 * (PERCENTILE(IF($AC$2:$AC$5092=AC5065, $AT$2:$AT$5092), 0.75) - PERCENTILE(IF($AC$2:$AC$5092=AC5065, $AT$2:$AT$5092), 0.25))), "ตัด", "เก็บ"))</f>
        <v>เก็บ</v>
      </c>
      <c r="AW5065" s="1">
        <f t="shared" si="239"/>
        <v>5026.5629662053279</v>
      </c>
      <c r="AX5065" s="1">
        <v>4064.5059139663294</v>
      </c>
      <c r="AY5065" s="1">
        <v>1643.6443236714977</v>
      </c>
    </row>
    <row r="5066" spans="1:51" x14ac:dyDescent="0.2">
      <c r="A5066" s="3">
        <v>46167</v>
      </c>
      <c r="B5066">
        <v>46167</v>
      </c>
      <c r="C5066" t="s">
        <v>15953</v>
      </c>
      <c r="D5066" t="s">
        <v>66</v>
      </c>
      <c r="E5066" t="s">
        <v>67</v>
      </c>
      <c r="F5066" t="s">
        <v>665</v>
      </c>
      <c r="G5066" s="1">
        <v>0</v>
      </c>
      <c r="H5066" s="1">
        <v>1025</v>
      </c>
      <c r="I5066" s="1">
        <v>400</v>
      </c>
      <c r="J5066" s="1">
        <v>0</v>
      </c>
      <c r="K5066" s="1">
        <v>0</v>
      </c>
      <c r="L5066" s="1">
        <v>0</v>
      </c>
      <c r="M5066" s="1">
        <v>0</v>
      </c>
      <c r="N5066" s="1">
        <v>0</v>
      </c>
      <c r="O5066" s="1">
        <v>400</v>
      </c>
      <c r="P5066" t="s">
        <v>15954</v>
      </c>
      <c r="Q5066" s="2">
        <v>244494</v>
      </c>
      <c r="R5066" t="s">
        <v>70</v>
      </c>
      <c r="S5066">
        <v>0</v>
      </c>
      <c r="T5066" t="s">
        <v>88</v>
      </c>
      <c r="U5066" t="s">
        <v>93</v>
      </c>
      <c r="V5066" s="1">
        <v>0</v>
      </c>
      <c r="W5066" s="1">
        <v>0</v>
      </c>
      <c r="X5066" s="1">
        <v>0</v>
      </c>
      <c r="AA5066" t="s">
        <v>58</v>
      </c>
      <c r="AB5066" s="1">
        <v>0</v>
      </c>
      <c r="AC5066" s="4">
        <f>IF(ISNUMBER(MATCH(AD5066, $AD$2:AD5065, 0)), INDEX($AC$2:AC5065, MATCH(AD5066, $AD$2:AD5065, 0)), MAX($AC$2:AC5065)+1)</f>
        <v>51</v>
      </c>
      <c r="AD5066" t="str">
        <f t="shared" si="240"/>
        <v>แพร่-ตลาดไท</v>
      </c>
      <c r="AE5066" t="s">
        <v>73</v>
      </c>
      <c r="AF5066" s="1">
        <v>0</v>
      </c>
      <c r="AG5066" s="1">
        <v>0</v>
      </c>
      <c r="AH5066" s="1">
        <v>0</v>
      </c>
      <c r="AI5066" t="s">
        <v>15955</v>
      </c>
      <c r="AJ5066" s="1">
        <v>1</v>
      </c>
      <c r="AK5066" s="1">
        <v>572</v>
      </c>
      <c r="AL5066" s="1">
        <v>572</v>
      </c>
      <c r="AM5066" s="1">
        <v>1</v>
      </c>
      <c r="AN5066" s="1">
        <v>0</v>
      </c>
      <c r="AO5066" s="1">
        <v>0</v>
      </c>
      <c r="AP5066" s="1">
        <v>0</v>
      </c>
      <c r="AQ5066" s="1">
        <v>0</v>
      </c>
      <c r="AR5066" s="1">
        <v>1425</v>
      </c>
      <c r="AS5066" s="1">
        <v>1345.7257099780702</v>
      </c>
      <c r="AT5066" s="1">
        <f>Table1[[#This Row],[รวมต้นทุนค่าเดินทาง]]+Table1[[#This Row],[รวมต้นทุนค่าซ่อม]]+Table1[[#This Row],[รวมค่าเสื่อม]]</f>
        <v>4232.9959943053927</v>
      </c>
      <c r="AU5066" s="1">
        <f t="shared" si="238"/>
        <v>4737.6107634746759</v>
      </c>
      <c r="AV5066" s="1" t="str" cm="1">
        <f t="array" ref="AV5066">IF(AC5066&lt;4, "เก็บ", IF(OR(AT5066 &lt; PERCENTILE(IF($AC$2:$AC$5092=AC5066, $AT$2:$AT$5092), 0.25) - 1.5 * (PERCENTILE(IF($AC$2:$AC$5092=AC5066, $AT$2:$AT$5092), 0.75) - PERCENTILE(IF($AC$2:$AC$5092=AC5066, $AT$2:$AT$5092), 0.25)), AT5066 &gt; PERCENTILE(IF($AC$2:$AC$5092=AC5066, $AT$2:$AT$5092), 0.75) + 1.5 * (PERCENTILE(IF($AC$2:$AC$5092=AC5066, $AT$2:$AT$5092), 0.75) - PERCENTILE(IF($AC$2:$AC$5092=AC5066, $AT$2:$AT$5092), 0.25))), "ตัด", "เก็บ"))</f>
        <v>เก็บ</v>
      </c>
      <c r="AW5066" s="1">
        <f t="shared" si="239"/>
        <v>4487.1668970521196</v>
      </c>
      <c r="AX5066" s="1">
        <v>3014.4338711558335</v>
      </c>
      <c r="AY5066" s="1">
        <v>1462.2702843273232</v>
      </c>
    </row>
    <row r="5067" spans="1:51" x14ac:dyDescent="0.2">
      <c r="A5067" s="3">
        <v>46168</v>
      </c>
      <c r="B5067">
        <v>46168</v>
      </c>
      <c r="C5067" t="s">
        <v>15956</v>
      </c>
      <c r="D5067" t="s">
        <v>51</v>
      </c>
      <c r="E5067" t="s">
        <v>61</v>
      </c>
      <c r="F5067" t="s">
        <v>1289</v>
      </c>
      <c r="G5067" s="1">
        <v>3100</v>
      </c>
      <c r="H5067" s="1">
        <v>6074</v>
      </c>
      <c r="I5067" s="1">
        <v>1900</v>
      </c>
      <c r="J5067" s="1">
        <v>0</v>
      </c>
      <c r="K5067" s="1">
        <v>0</v>
      </c>
      <c r="L5067" s="1">
        <v>0</v>
      </c>
      <c r="M5067" s="1">
        <v>0</v>
      </c>
      <c r="N5067" s="1">
        <v>0</v>
      </c>
      <c r="O5067" s="1">
        <v>5000</v>
      </c>
      <c r="P5067" t="s">
        <v>15957</v>
      </c>
      <c r="Q5067" s="2">
        <v>244495</v>
      </c>
      <c r="R5067" t="s">
        <v>55</v>
      </c>
      <c r="S5067">
        <v>0</v>
      </c>
      <c r="T5067" t="s">
        <v>56</v>
      </c>
      <c r="U5067" t="s">
        <v>57</v>
      </c>
      <c r="V5067" s="1">
        <v>2500</v>
      </c>
      <c r="W5067" s="1">
        <v>0</v>
      </c>
      <c r="X5067" s="1">
        <v>0</v>
      </c>
      <c r="AA5067" t="s">
        <v>58</v>
      </c>
      <c r="AB5067" s="1">
        <v>0</v>
      </c>
      <c r="AC5067" s="4">
        <f>IF(ISNUMBER(MATCH(AD5067, $AD$2:AD5066, 0)), INDEX($AC$2:AC5066, MATCH(AD5067, $AD$2:AD5066, 0)), MAX($AC$2:AC5066)+1)</f>
        <v>1</v>
      </c>
      <c r="AD5067" t="str">
        <f t="shared" si="240"/>
        <v>ท่าลี่-กองลอย</v>
      </c>
      <c r="AE5067" t="s">
        <v>55</v>
      </c>
      <c r="AF5067" s="1">
        <v>0</v>
      </c>
      <c r="AG5067" s="1">
        <v>0</v>
      </c>
      <c r="AH5067" s="1">
        <v>0</v>
      </c>
      <c r="AI5067" t="s">
        <v>15958</v>
      </c>
      <c r="AJ5067" s="1">
        <v>1</v>
      </c>
      <c r="AK5067" s="1">
        <v>0</v>
      </c>
      <c r="AL5067" s="1">
        <v>0</v>
      </c>
      <c r="AM5067" s="1">
        <v>0</v>
      </c>
      <c r="AN5067" s="1">
        <v>0</v>
      </c>
      <c r="AO5067" s="1">
        <v>0</v>
      </c>
      <c r="AP5067" s="1">
        <v>0</v>
      </c>
      <c r="AQ5067" s="1">
        <v>0</v>
      </c>
      <c r="AR5067" s="1">
        <v>13574</v>
      </c>
      <c r="AS5067" s="1">
        <v>27.174852941176471</v>
      </c>
      <c r="AT5067" s="1">
        <f>Table1[[#This Row],[รวมต้นทุนค่าเดินทาง]]+Table1[[#This Row],[รวมต้นทุนค่าซ่อม]]+Table1[[#This Row],[รวมค่าเสื่อม]]</f>
        <v>15103.578699095022</v>
      </c>
      <c r="AU5067" s="1">
        <f t="shared" si="238"/>
        <v>13953.293816562818</v>
      </c>
      <c r="AV5067" s="1" t="str" cm="1">
        <f t="array" ref="AV5067">IF(AC5067&lt;4, "เก็บ", IF(OR(AT5067 &lt; PERCENTILE(IF($AC$2:$AC$5092=AC5067, $AT$2:$AT$5092), 0.25) - 1.5 * (PERCENTILE(IF($AC$2:$AC$5092=AC5067, $AT$2:$AT$5092), 0.75) - PERCENTILE(IF($AC$2:$AC$5092=AC5067, $AT$2:$AT$5092), 0.25)), AT5067 &gt; PERCENTILE(IF($AC$2:$AC$5092=AC5067, $AT$2:$AT$5092), 0.75) + 1.5 * (PERCENTILE(IF($AC$2:$AC$5092=AC5067, $AT$2:$AT$5092), 0.75) - PERCENTILE(IF($AC$2:$AC$5092=AC5067, $AT$2:$AT$5092), 0.25))), "ตัด", "เก็บ"))</f>
        <v>เก็บ</v>
      </c>
      <c r="AW5067" s="1">
        <f t="shared" si="239"/>
        <v>13953.293816562818</v>
      </c>
      <c r="AX5067" s="1">
        <v>14426.372718098486</v>
      </c>
      <c r="AY5067" s="1">
        <v>1502.4038461538462</v>
      </c>
    </row>
    <row r="5068" spans="1:51" x14ac:dyDescent="0.2">
      <c r="A5068" s="3">
        <v>46168</v>
      </c>
      <c r="B5068">
        <v>46168</v>
      </c>
      <c r="C5068" t="s">
        <v>15959</v>
      </c>
      <c r="D5068" t="s">
        <v>51</v>
      </c>
      <c r="E5068" t="s">
        <v>61</v>
      </c>
      <c r="F5068" t="s">
        <v>299</v>
      </c>
      <c r="G5068" s="1">
        <v>3100</v>
      </c>
      <c r="H5068" s="1">
        <v>6074</v>
      </c>
      <c r="I5068" s="1">
        <v>1800</v>
      </c>
      <c r="J5068" s="1">
        <v>0</v>
      </c>
      <c r="K5068" s="1">
        <v>0</v>
      </c>
      <c r="L5068" s="1">
        <v>0</v>
      </c>
      <c r="M5068" s="1">
        <v>0</v>
      </c>
      <c r="N5068" s="1">
        <v>0</v>
      </c>
      <c r="O5068" s="1">
        <v>4900</v>
      </c>
      <c r="P5068" t="s">
        <v>15960</v>
      </c>
      <c r="Q5068" s="2">
        <v>244495</v>
      </c>
      <c r="R5068" t="s">
        <v>55</v>
      </c>
      <c r="S5068">
        <v>0</v>
      </c>
      <c r="T5068" t="s">
        <v>56</v>
      </c>
      <c r="U5068" t="s">
        <v>57</v>
      </c>
      <c r="V5068" s="1">
        <v>2500</v>
      </c>
      <c r="W5068" s="1">
        <v>0</v>
      </c>
      <c r="X5068" s="1">
        <v>0</v>
      </c>
      <c r="AA5068" t="s">
        <v>58</v>
      </c>
      <c r="AB5068" s="1">
        <v>0</v>
      </c>
      <c r="AC5068" s="4">
        <f>IF(ISNUMBER(MATCH(AD5068, $AD$2:AD5067, 0)), INDEX($AC$2:AC5067, MATCH(AD5068, $AD$2:AD5067, 0)), MAX($AC$2:AC5067)+1)</f>
        <v>1</v>
      </c>
      <c r="AD5068" t="str">
        <f t="shared" si="240"/>
        <v>ท่าลี่-กองลอย</v>
      </c>
      <c r="AE5068" t="s">
        <v>55</v>
      </c>
      <c r="AF5068" s="1">
        <v>0</v>
      </c>
      <c r="AG5068" s="1">
        <v>0</v>
      </c>
      <c r="AH5068" s="1">
        <v>0</v>
      </c>
      <c r="AI5068" t="s">
        <v>15961</v>
      </c>
      <c r="AJ5068" s="1">
        <v>1</v>
      </c>
      <c r="AK5068" s="1">
        <v>0</v>
      </c>
      <c r="AL5068" s="1">
        <v>0</v>
      </c>
      <c r="AM5068" s="1">
        <v>0</v>
      </c>
      <c r="AN5068" s="1">
        <v>0</v>
      </c>
      <c r="AO5068" s="1">
        <v>0</v>
      </c>
      <c r="AP5068" s="1">
        <v>0</v>
      </c>
      <c r="AQ5068" s="1">
        <v>0</v>
      </c>
      <c r="AR5068" s="1">
        <v>13474</v>
      </c>
      <c r="AS5068" s="1">
        <v>27.174852941176471</v>
      </c>
      <c r="AT5068" s="1">
        <f>Table1[[#This Row],[รวมต้นทุนค่าเดินทาง]]+Table1[[#This Row],[รวมต้นทุนค่าซ่อม]]+Table1[[#This Row],[รวมค่าเสื่อม]]</f>
        <v>15084.789717806041</v>
      </c>
      <c r="AU5068" s="1">
        <f t="shared" si="238"/>
        <v>13953.293816562818</v>
      </c>
      <c r="AV5068" s="1" t="str" cm="1">
        <f t="array" ref="AV5068">IF(AC5068&lt;4, "เก็บ", IF(OR(AT5068 &lt; PERCENTILE(IF($AC$2:$AC$5092=AC5068, $AT$2:$AT$5092), 0.25) - 1.5 * (PERCENTILE(IF($AC$2:$AC$5092=AC5068, $AT$2:$AT$5092), 0.75) - PERCENTILE(IF($AC$2:$AC$5092=AC5068, $AT$2:$AT$5092), 0.25)), AT5068 &gt; PERCENTILE(IF($AC$2:$AC$5092=AC5068, $AT$2:$AT$5092), 0.75) + 1.5 * (PERCENTILE(IF($AC$2:$AC$5092=AC5068, $AT$2:$AT$5092), 0.75) - PERCENTILE(IF($AC$2:$AC$5092=AC5068, $AT$2:$AT$5092), 0.25))), "ตัด", "เก็บ"))</f>
        <v>เก็บ</v>
      </c>
      <c r="AW5068" s="1">
        <f t="shared" si="239"/>
        <v>13953.293816562818</v>
      </c>
      <c r="AX5068" s="1">
        <v>14426.372718098486</v>
      </c>
      <c r="AY5068" s="1">
        <v>1583.6148648648648</v>
      </c>
    </row>
    <row r="5069" spans="1:51" x14ac:dyDescent="0.2">
      <c r="A5069" s="3">
        <v>46168</v>
      </c>
      <c r="B5069">
        <v>46168</v>
      </c>
      <c r="C5069" t="s">
        <v>15962</v>
      </c>
      <c r="D5069" t="s">
        <v>66</v>
      </c>
      <c r="E5069" t="s">
        <v>184</v>
      </c>
      <c r="F5069" t="s">
        <v>1334</v>
      </c>
      <c r="G5069" s="1">
        <v>0</v>
      </c>
      <c r="H5069" s="1">
        <v>0</v>
      </c>
      <c r="I5069" s="1">
        <v>0</v>
      </c>
      <c r="J5069" s="1">
        <v>0</v>
      </c>
      <c r="K5069" s="1">
        <v>0</v>
      </c>
      <c r="L5069" s="1">
        <v>0</v>
      </c>
      <c r="M5069" s="1">
        <v>0</v>
      </c>
      <c r="N5069" s="1">
        <v>2211</v>
      </c>
      <c r="O5069" s="1">
        <v>2211</v>
      </c>
      <c r="P5069" t="s">
        <v>15963</v>
      </c>
      <c r="Q5069" s="2">
        <v>244496</v>
      </c>
      <c r="R5069" t="s">
        <v>55</v>
      </c>
      <c r="S5069">
        <v>0</v>
      </c>
      <c r="T5069" t="s">
        <v>87</v>
      </c>
      <c r="U5069" t="s">
        <v>71</v>
      </c>
      <c r="V5069" s="1">
        <v>0</v>
      </c>
      <c r="W5069" s="1">
        <v>0</v>
      </c>
      <c r="X5069" s="1">
        <v>0</v>
      </c>
      <c r="AA5069" t="s">
        <v>58</v>
      </c>
      <c r="AB5069" s="1">
        <v>0</v>
      </c>
      <c r="AC5069" s="4">
        <f>IF(ISNUMBER(MATCH(AD5069, $AD$2:AD5068, 0)), INDEX($AC$2:AC5068, MATCH(AD5069, $AD$2:AD5068, 0)), MAX($AC$2:AC5068)+1)</f>
        <v>6</v>
      </c>
      <c r="AD5069" t="str">
        <f t="shared" si="240"/>
        <v>เชียงราย-เชียงใหม่</v>
      </c>
      <c r="AE5069" t="s">
        <v>55</v>
      </c>
      <c r="AF5069" s="1">
        <v>0</v>
      </c>
      <c r="AG5069" s="1">
        <v>0</v>
      </c>
      <c r="AH5069" s="1">
        <v>0</v>
      </c>
      <c r="AI5069" t="s">
        <v>15964</v>
      </c>
      <c r="AJ5069" s="1">
        <v>1</v>
      </c>
      <c r="AK5069" s="1">
        <v>0</v>
      </c>
      <c r="AL5069" s="1">
        <v>0</v>
      </c>
      <c r="AM5069" s="1">
        <v>0</v>
      </c>
      <c r="AN5069" s="1">
        <v>0</v>
      </c>
      <c r="AO5069" s="1">
        <v>0</v>
      </c>
      <c r="AP5069" s="1">
        <v>0</v>
      </c>
      <c r="AQ5069" s="1">
        <v>0</v>
      </c>
      <c r="AR5069" s="1">
        <v>2211</v>
      </c>
      <c r="AS5069" s="1">
        <v>278.44529761904761</v>
      </c>
      <c r="AT5069" s="1">
        <f>Table1[[#This Row],[รวมต้นทุนค่าเดินทาง]]+Table1[[#This Row],[รวมต้นทุนค่าซ่อม]]+Table1[[#This Row],[รวมค่าเสื่อม]]</f>
        <v>3614.4452976190478</v>
      </c>
      <c r="AU5069" s="1">
        <f t="shared" si="238"/>
        <v>4428.3346813776061</v>
      </c>
      <c r="AV5069" s="1" t="str" cm="1">
        <f t="array" ref="AV5069">IF(AC5069&lt;4, "เก็บ", IF(OR(AT5069 &lt; PERCENTILE(IF($AC$2:$AC$5092=AC5069, $AT$2:$AT$5092), 0.25) - 1.5 * (PERCENTILE(IF($AC$2:$AC$5092=AC5069, $AT$2:$AT$5092), 0.75) - PERCENTILE(IF($AC$2:$AC$5092=AC5069, $AT$2:$AT$5092), 0.25)), AT5069 &gt; PERCENTILE(IF($AC$2:$AC$5092=AC5069, $AT$2:$AT$5092), 0.75) + 1.5 * (PERCENTILE(IF($AC$2:$AC$5092=AC5069, $AT$2:$AT$5092), 0.75) - PERCENTILE(IF($AC$2:$AC$5092=AC5069, $AT$2:$AT$5092), 0.25))), "ตัด", "เก็บ"))</f>
        <v>เก็บ</v>
      </c>
      <c r="AW5069" s="1">
        <f t="shared" si="239"/>
        <v>3873.7679454274344</v>
      </c>
      <c r="AX5069" s="1">
        <v>2781.4385174989698</v>
      </c>
      <c r="AY5069" s="1">
        <v>1125</v>
      </c>
    </row>
    <row r="5070" spans="1:51" x14ac:dyDescent="0.2">
      <c r="A5070" s="3">
        <v>46169</v>
      </c>
      <c r="B5070">
        <v>46169</v>
      </c>
      <c r="C5070" t="s">
        <v>15965</v>
      </c>
      <c r="D5070" t="s">
        <v>51</v>
      </c>
      <c r="E5070" t="s">
        <v>61</v>
      </c>
      <c r="F5070" t="s">
        <v>367</v>
      </c>
      <c r="G5070" s="1">
        <v>1500</v>
      </c>
      <c r="H5070" s="1">
        <v>6074</v>
      </c>
      <c r="I5070" s="1">
        <v>1900</v>
      </c>
      <c r="J5070" s="1">
        <v>0</v>
      </c>
      <c r="K5070" s="1">
        <v>0</v>
      </c>
      <c r="L5070" s="1">
        <v>0</v>
      </c>
      <c r="M5070" s="1">
        <v>0</v>
      </c>
      <c r="N5070" s="1">
        <v>0</v>
      </c>
      <c r="O5070" s="1">
        <v>3400</v>
      </c>
      <c r="P5070" t="s">
        <v>15966</v>
      </c>
      <c r="Q5070" s="2">
        <v>244496</v>
      </c>
      <c r="R5070" t="s">
        <v>55</v>
      </c>
      <c r="S5070">
        <v>0</v>
      </c>
      <c r="T5070" t="s">
        <v>71</v>
      </c>
      <c r="U5070" t="s">
        <v>57</v>
      </c>
      <c r="V5070" s="1">
        <v>2500</v>
      </c>
      <c r="W5070" s="1">
        <v>0</v>
      </c>
      <c r="X5070" s="1">
        <v>0</v>
      </c>
      <c r="AA5070" t="s">
        <v>58</v>
      </c>
      <c r="AB5070" s="1">
        <v>0</v>
      </c>
      <c r="AC5070" s="4">
        <f>IF(ISNUMBER(MATCH(AD5070, $AD$2:AD5069, 0)), INDEX($AC$2:AC5069, MATCH(AD5070, $AD$2:AD5069, 0)), MAX($AC$2:AC5069)+1)</f>
        <v>10</v>
      </c>
      <c r="AD5070" t="str">
        <f t="shared" si="240"/>
        <v>เชียงใหม่-กองลอย</v>
      </c>
      <c r="AE5070" t="s">
        <v>55</v>
      </c>
      <c r="AF5070" s="1">
        <v>0</v>
      </c>
      <c r="AG5070" s="1">
        <v>0</v>
      </c>
      <c r="AH5070" s="1">
        <v>5391</v>
      </c>
      <c r="AI5070" t="s">
        <v>15967</v>
      </c>
      <c r="AJ5070" s="1">
        <v>1</v>
      </c>
      <c r="AK5070" s="1">
        <v>0</v>
      </c>
      <c r="AL5070" s="1">
        <v>0</v>
      </c>
      <c r="AM5070" s="1">
        <v>0</v>
      </c>
      <c r="AN5070" s="1">
        <v>0</v>
      </c>
      <c r="AO5070" s="1">
        <v>0</v>
      </c>
      <c r="AP5070" s="1">
        <v>0</v>
      </c>
      <c r="AQ5070" s="1">
        <v>0</v>
      </c>
      <c r="AR5070" s="1">
        <v>17365</v>
      </c>
      <c r="AS5070" s="1">
        <v>58.890892857142859</v>
      </c>
      <c r="AT5070" s="1">
        <f>Table1[[#This Row],[รวมต้นทุนค่าเดินทาง]]+Table1[[#This Row],[รวมต้นทุนค่าซ่อม]]+Table1[[#This Row],[รวมค่าเสื่อม]]</f>
        <v>19051.495059523812</v>
      </c>
      <c r="AU5070" s="1">
        <f t="shared" si="238"/>
        <v>14957.32855761775</v>
      </c>
      <c r="AV5070" s="1" t="str" cm="1">
        <f t="array" ref="AV5070">IF(AC5070&lt;4, "เก็บ", IF(OR(AT5070 &lt; PERCENTILE(IF($AC$2:$AC$5092=AC5070, $AT$2:$AT$5092), 0.25) - 1.5 * (PERCENTILE(IF($AC$2:$AC$5092=AC5070, $AT$2:$AT$5092), 0.75) - PERCENTILE(IF($AC$2:$AC$5092=AC5070, $AT$2:$AT$5092), 0.25)), AT5070 &gt; PERCENTILE(IF($AC$2:$AC$5092=AC5070, $AT$2:$AT$5092), 0.75) + 1.5 * (PERCENTILE(IF($AC$2:$AC$5092=AC5070, $AT$2:$AT$5092), 0.75) - PERCENTILE(IF($AC$2:$AC$5092=AC5070, $AT$2:$AT$5092), 0.25))), "ตัด", "เก็บ"))</f>
        <v>เก็บ</v>
      </c>
      <c r="AW5070" s="1">
        <f t="shared" si="239"/>
        <v>14419.089162907676</v>
      </c>
      <c r="AX5070" s="1">
        <v>15077.196593123563</v>
      </c>
      <c r="AY5070" s="1">
        <v>1627.6041666666667</v>
      </c>
    </row>
    <row r="5071" spans="1:51" x14ac:dyDescent="0.2">
      <c r="A5071" s="3">
        <v>46169</v>
      </c>
      <c r="B5071">
        <v>46169</v>
      </c>
      <c r="C5071" t="s">
        <v>15968</v>
      </c>
      <c r="D5071" t="s">
        <v>66</v>
      </c>
      <c r="E5071" t="s">
        <v>124</v>
      </c>
      <c r="F5071" t="s">
        <v>679</v>
      </c>
      <c r="G5071" s="1">
        <v>835</v>
      </c>
      <c r="H5071" s="1">
        <v>0</v>
      </c>
      <c r="I5071" s="1">
        <v>400</v>
      </c>
      <c r="J5071" s="1">
        <v>0</v>
      </c>
      <c r="K5071" s="1">
        <v>0</v>
      </c>
      <c r="L5071" s="1">
        <v>0</v>
      </c>
      <c r="M5071" s="1">
        <v>0</v>
      </c>
      <c r="N5071" s="1">
        <v>0</v>
      </c>
      <c r="O5071" s="1">
        <v>1235</v>
      </c>
      <c r="P5071" t="s">
        <v>15969</v>
      </c>
      <c r="Q5071" s="2">
        <v>244496</v>
      </c>
      <c r="R5071" t="s">
        <v>70</v>
      </c>
      <c r="S5071">
        <v>0</v>
      </c>
      <c r="T5071" t="s">
        <v>254</v>
      </c>
      <c r="U5071" t="s">
        <v>161</v>
      </c>
      <c r="V5071" s="1">
        <v>0</v>
      </c>
      <c r="W5071" s="1">
        <v>0</v>
      </c>
      <c r="X5071" s="1">
        <v>0</v>
      </c>
      <c r="AA5071" t="s">
        <v>58</v>
      </c>
      <c r="AB5071" s="1">
        <v>0</v>
      </c>
      <c r="AC5071" s="4">
        <f>IF(ISNUMBER(MATCH(AD5071, $AD$2:AD5070, 0)), INDEX($AC$2:AC5070, MATCH(AD5071, $AD$2:AD5070, 0)), MAX($AC$2:AC5070)+1)</f>
        <v>11</v>
      </c>
      <c r="AD5071" t="str">
        <f t="shared" si="240"/>
        <v>ลำปาง-พุทธมณฑลสาย 2</v>
      </c>
      <c r="AE5071" t="s">
        <v>73</v>
      </c>
      <c r="AF5071" s="1">
        <v>0</v>
      </c>
      <c r="AG5071" s="1">
        <v>0</v>
      </c>
      <c r="AH5071" s="1">
        <v>0</v>
      </c>
      <c r="AI5071" t="s">
        <v>15970</v>
      </c>
      <c r="AJ5071" s="1">
        <v>1</v>
      </c>
      <c r="AK5071" s="1">
        <v>720</v>
      </c>
      <c r="AL5071" s="1">
        <v>720</v>
      </c>
      <c r="AM5071" s="1">
        <v>1</v>
      </c>
      <c r="AN5071" s="1">
        <v>0</v>
      </c>
      <c r="AO5071" s="1">
        <v>0</v>
      </c>
      <c r="AP5071" s="1">
        <v>0</v>
      </c>
      <c r="AQ5071" s="1">
        <v>0</v>
      </c>
      <c r="AR5071" s="1">
        <v>1235</v>
      </c>
      <c r="AS5071" s="1">
        <v>173.27917930889171</v>
      </c>
      <c r="AT5071" s="1">
        <f>Table1[[#This Row],[รวมต้นทุนค่าเดินทาง]]+Table1[[#This Row],[รวมต้นทุนค่าซ่อม]]+Table1[[#This Row],[รวมค่าเสื่อม]]</f>
        <v>3054.5914398452906</v>
      </c>
      <c r="AU5071" s="1">
        <f t="shared" si="238"/>
        <v>4930.4097489270907</v>
      </c>
      <c r="AV5071" s="1" t="str" cm="1">
        <f t="array" ref="AV5071">IF(AC5071&lt;4, "เก็บ", IF(OR(AT5071 &lt; PERCENTILE(IF($AC$2:$AC$5092=AC5071, $AT$2:$AT$5092), 0.25) - 1.5 * (PERCENTILE(IF($AC$2:$AC$5092=AC5071, $AT$2:$AT$5092), 0.75) - PERCENTILE(IF($AC$2:$AC$5092=AC5071, $AT$2:$AT$5092), 0.25)), AT5071 &gt; PERCENTILE(IF($AC$2:$AC$5092=AC5071, $AT$2:$AT$5092), 0.75) + 1.5 * (PERCENTILE(IF($AC$2:$AC$5092=AC5071, $AT$2:$AT$5092), 0.75) - PERCENTILE(IF($AC$2:$AC$5092=AC5071, $AT$2:$AT$5092), 0.25))), "ตัด", "เก็บ"))</f>
        <v>เก็บ</v>
      </c>
      <c r="AW5071" s="1">
        <f t="shared" si="239"/>
        <v>4496.4734610911819</v>
      </c>
      <c r="AX5071" s="1">
        <v>2927.9145864762854</v>
      </c>
      <c r="AY5071" s="1">
        <v>1646.3122605363985</v>
      </c>
    </row>
    <row r="5072" spans="1:51" x14ac:dyDescent="0.2">
      <c r="A5072" s="3">
        <v>46169</v>
      </c>
      <c r="B5072">
        <v>46169</v>
      </c>
      <c r="C5072" t="s">
        <v>15971</v>
      </c>
      <c r="D5072" t="s">
        <v>66</v>
      </c>
      <c r="E5072" t="s">
        <v>184</v>
      </c>
      <c r="F5072" t="s">
        <v>520</v>
      </c>
      <c r="G5072" s="1">
        <v>3000</v>
      </c>
      <c r="H5072" s="1">
        <v>5429</v>
      </c>
      <c r="I5072" s="1">
        <v>1500</v>
      </c>
      <c r="J5072" s="1">
        <v>0</v>
      </c>
      <c r="K5072" s="1">
        <v>0</v>
      </c>
      <c r="L5072" s="1">
        <v>0</v>
      </c>
      <c r="M5072" s="1">
        <v>0</v>
      </c>
      <c r="N5072" s="1">
        <v>0</v>
      </c>
      <c r="O5072" s="1">
        <v>4500</v>
      </c>
      <c r="P5072" t="s">
        <v>15972</v>
      </c>
      <c r="Q5072" s="2">
        <v>244496</v>
      </c>
      <c r="R5072" t="s">
        <v>55</v>
      </c>
      <c r="S5072">
        <v>0</v>
      </c>
      <c r="T5072" t="s">
        <v>56</v>
      </c>
      <c r="U5072" t="s">
        <v>57</v>
      </c>
      <c r="V5072" s="1">
        <v>5008</v>
      </c>
      <c r="W5072" s="1">
        <v>0</v>
      </c>
      <c r="X5072" s="1">
        <v>0</v>
      </c>
      <c r="AA5072" t="s">
        <v>58</v>
      </c>
      <c r="AB5072" s="1">
        <v>0</v>
      </c>
      <c r="AC5072" s="4">
        <f>IF(ISNUMBER(MATCH(AD5072, $AD$2:AD5071, 0)), INDEX($AC$2:AC5071, MATCH(AD5072, $AD$2:AD5071, 0)), MAX($AC$2:AC5071)+1)</f>
        <v>1</v>
      </c>
      <c r="AD5072" t="str">
        <f t="shared" si="240"/>
        <v>ท่าลี่-กองลอย</v>
      </c>
      <c r="AE5072" t="s">
        <v>55</v>
      </c>
      <c r="AF5072" s="1">
        <v>0</v>
      </c>
      <c r="AG5072" s="1">
        <v>0</v>
      </c>
      <c r="AH5072" s="1">
        <v>0</v>
      </c>
      <c r="AI5072" t="s">
        <v>15973</v>
      </c>
      <c r="AJ5072" s="1">
        <v>1</v>
      </c>
      <c r="AK5072" s="1">
        <v>0</v>
      </c>
      <c r="AL5072" s="1">
        <v>0</v>
      </c>
      <c r="AM5072" s="1">
        <v>0</v>
      </c>
      <c r="AN5072" s="1">
        <v>0</v>
      </c>
      <c r="AO5072" s="1">
        <v>0</v>
      </c>
      <c r="AP5072" s="1">
        <v>0</v>
      </c>
      <c r="AQ5072" s="1">
        <v>0</v>
      </c>
      <c r="AR5072" s="1">
        <v>14937</v>
      </c>
      <c r="AS5072" s="1">
        <v>270.69384615384615</v>
      </c>
      <c r="AT5072" s="1">
        <f>Table1[[#This Row],[รวมต้นทุนค่าเดินทาง]]+Table1[[#This Row],[รวมต้นทุนค่าซ่อม]]+Table1[[#This Row],[รวมค่าเสื่อม]]</f>
        <v>16687.957004048585</v>
      </c>
      <c r="AU5072" s="1">
        <f t="shared" si="238"/>
        <v>13953.293816562818</v>
      </c>
      <c r="AV5072" s="1" t="str" cm="1">
        <f t="array" ref="AV5072">IF(AC5072&lt;4, "เก็บ", IF(OR(AT5072 &lt; PERCENTILE(IF($AC$2:$AC$5092=AC5072, $AT$2:$AT$5092), 0.25) - 1.5 * (PERCENTILE(IF($AC$2:$AC$5092=AC5072, $AT$2:$AT$5092), 0.75) - PERCENTILE(IF($AC$2:$AC$5092=AC5072, $AT$2:$AT$5092), 0.25)), AT5072 &gt; PERCENTILE(IF($AC$2:$AC$5092=AC5072, $AT$2:$AT$5092), 0.75) + 1.5 * (PERCENTILE(IF($AC$2:$AC$5092=AC5072, $AT$2:$AT$5092), 0.75) - PERCENTILE(IF($AC$2:$AC$5092=AC5072, $AT$2:$AT$5092), 0.25))), "ตัด", "เก็บ"))</f>
        <v>เก็บ</v>
      </c>
      <c r="AW5072" s="1">
        <f t="shared" si="239"/>
        <v>13953.293816562818</v>
      </c>
      <c r="AX5072" s="1">
        <v>14426.372718098486</v>
      </c>
      <c r="AY5072" s="1">
        <v>1480.2631578947369</v>
      </c>
    </row>
    <row r="5073" spans="1:51" x14ac:dyDescent="0.2">
      <c r="A5073" s="3">
        <v>46169</v>
      </c>
      <c r="B5073">
        <v>46169</v>
      </c>
      <c r="C5073" t="s">
        <v>15974</v>
      </c>
      <c r="D5073" t="s">
        <v>51</v>
      </c>
      <c r="E5073" t="s">
        <v>61</v>
      </c>
      <c r="F5073" t="s">
        <v>80</v>
      </c>
      <c r="G5073" s="1">
        <v>1500</v>
      </c>
      <c r="H5073" s="1">
        <v>6047</v>
      </c>
      <c r="I5073" s="1">
        <v>1900</v>
      </c>
      <c r="J5073" s="1">
        <v>0</v>
      </c>
      <c r="K5073" s="1">
        <v>0</v>
      </c>
      <c r="L5073" s="1">
        <v>0</v>
      </c>
      <c r="M5073" s="1">
        <v>0</v>
      </c>
      <c r="N5073" s="1">
        <v>0</v>
      </c>
      <c r="O5073" s="1">
        <v>3400</v>
      </c>
      <c r="P5073" t="s">
        <v>15975</v>
      </c>
      <c r="Q5073" s="2">
        <v>244496</v>
      </c>
      <c r="R5073" t="s">
        <v>55</v>
      </c>
      <c r="S5073">
        <v>0</v>
      </c>
      <c r="T5073" t="s">
        <v>56</v>
      </c>
      <c r="U5073" t="s">
        <v>57</v>
      </c>
      <c r="V5073" s="1">
        <v>2500</v>
      </c>
      <c r="W5073" s="1">
        <v>0</v>
      </c>
      <c r="X5073" s="1">
        <v>0</v>
      </c>
      <c r="AA5073" t="s">
        <v>58</v>
      </c>
      <c r="AB5073" s="1">
        <v>0</v>
      </c>
      <c r="AC5073" s="4">
        <f>IF(ISNUMBER(MATCH(AD5073, $AD$2:AD5072, 0)), INDEX($AC$2:AC5072, MATCH(AD5073, $AD$2:AD5072, 0)), MAX($AC$2:AC5072)+1)</f>
        <v>1</v>
      </c>
      <c r="AD5073" t="str">
        <f t="shared" si="240"/>
        <v>ท่าลี่-กองลอย</v>
      </c>
      <c r="AE5073" t="s">
        <v>55</v>
      </c>
      <c r="AF5073" s="1">
        <v>0</v>
      </c>
      <c r="AG5073" s="1">
        <v>0</v>
      </c>
      <c r="AH5073" s="1">
        <v>0</v>
      </c>
      <c r="AI5073" t="s">
        <v>15976</v>
      </c>
      <c r="AJ5073" s="1">
        <v>1</v>
      </c>
      <c r="AK5073" s="1">
        <v>0</v>
      </c>
      <c r="AL5073" s="1">
        <v>0</v>
      </c>
      <c r="AM5073" s="1">
        <v>0</v>
      </c>
      <c r="AN5073" s="1">
        <v>0</v>
      </c>
      <c r="AO5073" s="1">
        <v>0</v>
      </c>
      <c r="AP5073" s="1">
        <v>0</v>
      </c>
      <c r="AQ5073" s="1">
        <v>0</v>
      </c>
      <c r="AR5073" s="1">
        <v>11947</v>
      </c>
      <c r="AS5073" s="1">
        <v>51.529531249999998</v>
      </c>
      <c r="AT5073" s="1">
        <f>Table1[[#This Row],[รวมต้นทุนค่าเดินทาง]]+Table1[[#This Row],[รวมต้นทุนค่าซ่อม]]+Table1[[#This Row],[รวมค่าเสื่อม]]</f>
        <v>13774.097713068182</v>
      </c>
      <c r="AU5073" s="1">
        <f t="shared" si="238"/>
        <v>13953.293816562818</v>
      </c>
      <c r="AV5073" s="1" t="str" cm="1">
        <f t="array" ref="AV5073">IF(AC5073&lt;4, "เก็บ", IF(OR(AT5073 &lt; PERCENTILE(IF($AC$2:$AC$5092=AC5073, $AT$2:$AT$5092), 0.25) - 1.5 * (PERCENTILE(IF($AC$2:$AC$5092=AC5073, $AT$2:$AT$5092), 0.75) - PERCENTILE(IF($AC$2:$AC$5092=AC5073, $AT$2:$AT$5092), 0.25)), AT5073 &gt; PERCENTILE(IF($AC$2:$AC$5092=AC5073, $AT$2:$AT$5092), 0.75) + 1.5 * (PERCENTILE(IF($AC$2:$AC$5092=AC5073, $AT$2:$AT$5092), 0.75) - PERCENTILE(IF($AC$2:$AC$5092=AC5073, $AT$2:$AT$5092), 0.25))), "ตัด", "เก็บ"))</f>
        <v>เก็บ</v>
      </c>
      <c r="AW5073" s="1">
        <f t="shared" si="239"/>
        <v>13953.293816562818</v>
      </c>
      <c r="AX5073" s="1">
        <v>14426.372718098486</v>
      </c>
      <c r="AY5073" s="1">
        <v>1775.5681818181818</v>
      </c>
    </row>
    <row r="5074" spans="1:51" x14ac:dyDescent="0.2">
      <c r="A5074" s="3">
        <v>46169</v>
      </c>
      <c r="B5074">
        <v>46169</v>
      </c>
      <c r="C5074" t="s">
        <v>15977</v>
      </c>
      <c r="D5074" t="s">
        <v>51</v>
      </c>
      <c r="E5074" t="s">
        <v>52</v>
      </c>
      <c r="F5074" t="s">
        <v>3805</v>
      </c>
      <c r="G5074" s="1">
        <v>3100</v>
      </c>
      <c r="H5074" s="1">
        <v>5765</v>
      </c>
      <c r="I5074" s="1">
        <v>1900</v>
      </c>
      <c r="J5074" s="1">
        <v>0</v>
      </c>
      <c r="K5074" s="1">
        <v>0</v>
      </c>
      <c r="L5074" s="1">
        <v>0</v>
      </c>
      <c r="M5074" s="1">
        <v>0</v>
      </c>
      <c r="N5074" s="1">
        <v>0</v>
      </c>
      <c r="O5074" s="1">
        <v>5000</v>
      </c>
      <c r="P5074" t="s">
        <v>15978</v>
      </c>
      <c r="Q5074" s="2">
        <v>244496</v>
      </c>
      <c r="R5074" t="s">
        <v>55</v>
      </c>
      <c r="S5074">
        <v>0</v>
      </c>
      <c r="T5074" t="s">
        <v>56</v>
      </c>
      <c r="U5074" t="s">
        <v>57</v>
      </c>
      <c r="V5074" s="1">
        <v>2500</v>
      </c>
      <c r="W5074" s="1">
        <v>0</v>
      </c>
      <c r="X5074" s="1">
        <v>0</v>
      </c>
      <c r="AA5074" t="s">
        <v>58</v>
      </c>
      <c r="AB5074" s="1">
        <v>0</v>
      </c>
      <c r="AC5074" s="4">
        <f>IF(ISNUMBER(MATCH(AD5074, $AD$2:AD5073, 0)), INDEX($AC$2:AC5073, MATCH(AD5074, $AD$2:AD5073, 0)), MAX($AC$2:AC5073)+1)</f>
        <v>1</v>
      </c>
      <c r="AD5074" t="str">
        <f t="shared" si="240"/>
        <v>ท่าลี่-กองลอย</v>
      </c>
      <c r="AE5074" t="s">
        <v>55</v>
      </c>
      <c r="AF5074" s="1">
        <v>0</v>
      </c>
      <c r="AG5074" s="1">
        <v>0</v>
      </c>
      <c r="AH5074" s="1">
        <v>0</v>
      </c>
      <c r="AI5074" t="s">
        <v>15979</v>
      </c>
      <c r="AJ5074" s="1">
        <v>1</v>
      </c>
      <c r="AK5074" s="1">
        <v>0</v>
      </c>
      <c r="AL5074" s="1">
        <v>0</v>
      </c>
      <c r="AM5074" s="1">
        <v>0</v>
      </c>
      <c r="AN5074" s="1">
        <v>0</v>
      </c>
      <c r="AO5074" s="1">
        <v>0</v>
      </c>
      <c r="AP5074" s="1">
        <v>0</v>
      </c>
      <c r="AQ5074" s="1">
        <v>0</v>
      </c>
      <c r="AR5074" s="1">
        <v>13265</v>
      </c>
      <c r="AS5074" s="1">
        <v>30.798166666666667</v>
      </c>
      <c r="AT5074" s="1">
        <f>Table1[[#This Row],[รวมต้นทุนค่าเดินทาง]]+Table1[[#This Row],[รวมต้นทุนค่าซ่อม]]+Table1[[#This Row],[รวมค่าเสื่อม]]</f>
        <v>15170.798166666667</v>
      </c>
      <c r="AU5074" s="1">
        <f t="shared" si="238"/>
        <v>13953.293816562818</v>
      </c>
      <c r="AV5074" s="1" t="str" cm="1">
        <f t="array" ref="AV5074">IF(AC5074&lt;4, "เก็บ", IF(OR(AT5074 &lt; PERCENTILE(IF($AC$2:$AC$5092=AC5074, $AT$2:$AT$5092), 0.25) - 1.5 * (PERCENTILE(IF($AC$2:$AC$5092=AC5074, $AT$2:$AT$5092), 0.75) - PERCENTILE(IF($AC$2:$AC$5092=AC5074, $AT$2:$AT$5092), 0.25)), AT5074 &gt; PERCENTILE(IF($AC$2:$AC$5092=AC5074, $AT$2:$AT$5092), 0.75) + 1.5 * (PERCENTILE(IF($AC$2:$AC$5092=AC5074, $AT$2:$AT$5092), 0.75) - PERCENTILE(IF($AC$2:$AC$5092=AC5074, $AT$2:$AT$5092), 0.25))), "ตัด", "เก็บ"))</f>
        <v>เก็บ</v>
      </c>
      <c r="AW5074" s="1">
        <f t="shared" si="239"/>
        <v>13953.293816562818</v>
      </c>
      <c r="AX5074" s="1">
        <v>14426.372718098486</v>
      </c>
      <c r="AY5074" s="1">
        <v>1875</v>
      </c>
    </row>
    <row r="5075" spans="1:51" x14ac:dyDescent="0.2">
      <c r="A5075" s="3">
        <v>46169</v>
      </c>
      <c r="B5075">
        <v>46169</v>
      </c>
      <c r="C5075" t="s">
        <v>15980</v>
      </c>
      <c r="D5075" t="s">
        <v>66</v>
      </c>
      <c r="E5075" t="s">
        <v>105</v>
      </c>
      <c r="F5075" t="s">
        <v>303</v>
      </c>
      <c r="G5075" s="1">
        <v>0</v>
      </c>
      <c r="H5075" s="1">
        <v>0</v>
      </c>
      <c r="I5075" s="1">
        <v>0</v>
      </c>
      <c r="J5075" s="1">
        <v>0</v>
      </c>
      <c r="K5075" s="1">
        <v>0</v>
      </c>
      <c r="L5075" s="1">
        <v>0</v>
      </c>
      <c r="M5075" s="1">
        <v>0</v>
      </c>
      <c r="N5075" s="1">
        <v>918</v>
      </c>
      <c r="O5075" s="1">
        <v>918</v>
      </c>
      <c r="P5075" t="s">
        <v>15981</v>
      </c>
      <c r="Q5075" s="2">
        <v>244496</v>
      </c>
      <c r="R5075" t="s">
        <v>55</v>
      </c>
      <c r="S5075">
        <v>0</v>
      </c>
      <c r="T5075" t="s">
        <v>87</v>
      </c>
      <c r="U5075" t="s">
        <v>71</v>
      </c>
      <c r="V5075" s="1">
        <v>0</v>
      </c>
      <c r="W5075" s="1">
        <v>835</v>
      </c>
      <c r="X5075" s="1">
        <v>0</v>
      </c>
      <c r="Y5075" t="s">
        <v>108</v>
      </c>
      <c r="Z5075" t="s">
        <v>71</v>
      </c>
      <c r="AA5075" t="s">
        <v>612</v>
      </c>
      <c r="AB5075" s="1">
        <v>0</v>
      </c>
      <c r="AC5075" s="4">
        <f>IF(ISNUMBER(MATCH(AD5075, $AD$2:AD5074, 0)), INDEX($AC$2:AC5074, MATCH(AD5075, $AD$2:AD5074, 0)), MAX($AC$2:AC5074)+1)</f>
        <v>6</v>
      </c>
      <c r="AD5075" t="str">
        <f t="shared" si="240"/>
        <v>เชียงราย-เชียงใหม่</v>
      </c>
      <c r="AE5075" t="s">
        <v>55</v>
      </c>
      <c r="AF5075" s="1">
        <v>0</v>
      </c>
      <c r="AG5075" s="1">
        <v>0</v>
      </c>
      <c r="AH5075" s="1">
        <v>0</v>
      </c>
      <c r="AI5075" t="s">
        <v>15982</v>
      </c>
      <c r="AJ5075" s="1">
        <v>1</v>
      </c>
      <c r="AK5075" s="1">
        <v>0</v>
      </c>
      <c r="AL5075" s="1">
        <v>0</v>
      </c>
      <c r="AM5075" s="1">
        <v>0</v>
      </c>
      <c r="AN5075" s="1">
        <v>0</v>
      </c>
      <c r="AO5075" s="1">
        <v>0</v>
      </c>
      <c r="AP5075" s="1">
        <v>0</v>
      </c>
      <c r="AQ5075" s="1">
        <v>0</v>
      </c>
      <c r="AR5075" s="1">
        <v>1753</v>
      </c>
      <c r="AS5075" s="1">
        <v>349.14055555555558</v>
      </c>
      <c r="AT5075" s="1">
        <f>Table1[[#This Row],[รวมต้นทุนค่าเดินทาง]]+Table1[[#This Row],[รวมต้นทุนค่าซ่อม]]+Table1[[#This Row],[รวมค่าเสื่อม]]</f>
        <v>3697.8852364066197</v>
      </c>
      <c r="AU5075" s="1">
        <f t="shared" si="238"/>
        <v>4428.3346813776061</v>
      </c>
      <c r="AV5075" s="1" t="str" cm="1">
        <f t="array" ref="AV5075">IF(AC5075&lt;4, "เก็บ", IF(OR(AT5075 &lt; PERCENTILE(IF($AC$2:$AC$5092=AC5075, $AT$2:$AT$5092), 0.25) - 1.5 * (PERCENTILE(IF($AC$2:$AC$5092=AC5075, $AT$2:$AT$5092), 0.75) - PERCENTILE(IF($AC$2:$AC$5092=AC5075, $AT$2:$AT$5092), 0.25)), AT5075 &gt; PERCENTILE(IF($AC$2:$AC$5092=AC5075, $AT$2:$AT$5092), 0.75) + 1.5 * (PERCENTILE(IF($AC$2:$AC$5092=AC5075, $AT$2:$AT$5092), 0.75) - PERCENTILE(IF($AC$2:$AC$5092=AC5075, $AT$2:$AT$5092), 0.25))), "ตัด", "เก็บ"))</f>
        <v>เก็บ</v>
      </c>
      <c r="AW5075" s="1">
        <f t="shared" si="239"/>
        <v>3873.7679454274344</v>
      </c>
      <c r="AX5075" s="1">
        <v>2781.4385174989698</v>
      </c>
      <c r="AY5075" s="1">
        <v>1595.7446808510638</v>
      </c>
    </row>
    <row r="5076" spans="1:51" x14ac:dyDescent="0.2">
      <c r="A5076" s="3">
        <v>46170</v>
      </c>
      <c r="B5076">
        <v>46170</v>
      </c>
      <c r="C5076" t="s">
        <v>15983</v>
      </c>
      <c r="D5076" t="s">
        <v>51</v>
      </c>
      <c r="E5076" t="s">
        <v>52</v>
      </c>
      <c r="F5076" t="s">
        <v>15984</v>
      </c>
      <c r="G5076" s="1">
        <v>8619</v>
      </c>
      <c r="H5076" s="1">
        <v>0</v>
      </c>
      <c r="I5076" s="1">
        <v>2000</v>
      </c>
      <c r="J5076" s="1">
        <v>0</v>
      </c>
      <c r="K5076" s="1">
        <v>0</v>
      </c>
      <c r="L5076" s="1">
        <v>0</v>
      </c>
      <c r="M5076" s="1">
        <v>0</v>
      </c>
      <c r="N5076" s="1">
        <v>0</v>
      </c>
      <c r="O5076" s="1">
        <v>10619</v>
      </c>
      <c r="P5076" t="s">
        <v>15985</v>
      </c>
      <c r="Q5076" s="2">
        <v>244497</v>
      </c>
      <c r="R5076" t="s">
        <v>55</v>
      </c>
      <c r="S5076">
        <v>0</v>
      </c>
      <c r="T5076" t="s">
        <v>71</v>
      </c>
      <c r="U5076" t="s">
        <v>71</v>
      </c>
      <c r="V5076" s="1">
        <v>0</v>
      </c>
      <c r="W5076" s="1">
        <v>0</v>
      </c>
      <c r="X5076" s="1">
        <v>0</v>
      </c>
      <c r="AA5076" t="s">
        <v>58</v>
      </c>
      <c r="AB5076" s="1">
        <v>0</v>
      </c>
      <c r="AC5076" s="4">
        <f>IF(ISNUMBER(MATCH(AD5076, $AD$2:AD5075, 0)), INDEX($AC$2:AC5075, MATCH(AD5076, $AD$2:AD5075, 0)), MAX($AC$2:AC5075)+1)</f>
        <v>8</v>
      </c>
      <c r="AD5076" t="str">
        <f t="shared" si="240"/>
        <v>เชียงใหม่-เชียงใหม่</v>
      </c>
      <c r="AE5076" t="s">
        <v>55</v>
      </c>
      <c r="AF5076" s="1">
        <v>0</v>
      </c>
      <c r="AG5076" s="1">
        <v>0</v>
      </c>
      <c r="AH5076" s="1">
        <v>0</v>
      </c>
      <c r="AI5076" t="s">
        <v>15986</v>
      </c>
      <c r="AJ5076" s="1">
        <v>1</v>
      </c>
      <c r="AK5076" s="1">
        <v>0</v>
      </c>
      <c r="AL5076" s="1">
        <v>0</v>
      </c>
      <c r="AM5076" s="1">
        <v>0</v>
      </c>
      <c r="AN5076" s="1">
        <v>3014.9924999999998</v>
      </c>
      <c r="AO5076" s="1">
        <v>0</v>
      </c>
      <c r="AP5076" s="1">
        <v>0</v>
      </c>
      <c r="AQ5076" s="1">
        <v>0</v>
      </c>
      <c r="AR5076" s="1">
        <v>10619</v>
      </c>
      <c r="AS5076" s="1">
        <v>51.330277777777781</v>
      </c>
      <c r="AT5076" s="1">
        <f>Table1[[#This Row],[รวมต้นทุนค่าเดินทาง]]+Table1[[#This Row],[รวมต้นทุนค่าซ่อม]]+Table1[[#This Row],[รวมค่าเสื่อม]]</f>
        <v>13286.609347545218</v>
      </c>
      <c r="AU5076" s="1">
        <f t="shared" si="238"/>
        <v>4522.7040635974936</v>
      </c>
      <c r="AV5076" s="1" t="str" cm="1">
        <f t="array" ref="AV5076">IF(AC5076&lt;4, "เก็บ", IF(OR(AT5076 &lt; PERCENTILE(IF($AC$2:$AC$5092=AC5076, $AT$2:$AT$5092), 0.25) - 1.5 * (PERCENTILE(IF($AC$2:$AC$5092=AC5076, $AT$2:$AT$5092), 0.75) - PERCENTILE(IF($AC$2:$AC$5092=AC5076, $AT$2:$AT$5092), 0.25)), AT5076 &gt; PERCENTILE(IF($AC$2:$AC$5092=AC5076, $AT$2:$AT$5092), 0.75) + 1.5 * (PERCENTILE(IF($AC$2:$AC$5092=AC5076, $AT$2:$AT$5092), 0.75) - PERCENTILE(IF($AC$2:$AC$5092=AC5076, $AT$2:$AT$5092), 0.25))), "ตัด", "เก็บ"))</f>
        <v>ตัด</v>
      </c>
      <c r="AW5076" s="1">
        <f t="shared" si="239"/>
        <v>3452.8591376901491</v>
      </c>
      <c r="AX5076" s="1">
        <v>2563.5734635866706</v>
      </c>
      <c r="AY5076" s="1">
        <v>2616.2790697674418</v>
      </c>
    </row>
    <row r="5077" spans="1:51" x14ac:dyDescent="0.2">
      <c r="A5077" s="3">
        <v>46170</v>
      </c>
      <c r="B5077">
        <v>46170</v>
      </c>
      <c r="C5077" t="s">
        <v>15987</v>
      </c>
      <c r="D5077" t="s">
        <v>51</v>
      </c>
      <c r="E5077" t="s">
        <v>61</v>
      </c>
      <c r="F5077" t="s">
        <v>10151</v>
      </c>
      <c r="G5077" s="1">
        <v>3100</v>
      </c>
      <c r="H5077" s="1">
        <v>6074</v>
      </c>
      <c r="I5077" s="1">
        <v>1900</v>
      </c>
      <c r="J5077" s="1">
        <v>0</v>
      </c>
      <c r="K5077" s="1">
        <v>0</v>
      </c>
      <c r="L5077" s="1">
        <v>0</v>
      </c>
      <c r="M5077" s="1">
        <v>0</v>
      </c>
      <c r="N5077" s="1">
        <v>0</v>
      </c>
      <c r="O5077" s="1">
        <v>5000</v>
      </c>
      <c r="P5077" t="s">
        <v>15988</v>
      </c>
      <c r="Q5077" s="2">
        <v>244497</v>
      </c>
      <c r="R5077" t="s">
        <v>55</v>
      </c>
      <c r="S5077">
        <v>0</v>
      </c>
      <c r="T5077" t="s">
        <v>71</v>
      </c>
      <c r="U5077" t="s">
        <v>57</v>
      </c>
      <c r="V5077" s="1">
        <v>2500</v>
      </c>
      <c r="W5077" s="1">
        <v>0</v>
      </c>
      <c r="X5077" s="1">
        <v>0</v>
      </c>
      <c r="AA5077" t="s">
        <v>58</v>
      </c>
      <c r="AB5077" s="1">
        <v>0</v>
      </c>
      <c r="AC5077" s="4">
        <f>IF(ISNUMBER(MATCH(AD5077, $AD$2:AD5076, 0)), INDEX($AC$2:AC5076, MATCH(AD5077, $AD$2:AD5076, 0)), MAX($AC$2:AC5076)+1)</f>
        <v>10</v>
      </c>
      <c r="AD5077" t="str">
        <f t="shared" si="240"/>
        <v>เชียงใหม่-กองลอย</v>
      </c>
      <c r="AE5077" t="s">
        <v>55</v>
      </c>
      <c r="AF5077" s="1">
        <v>0</v>
      </c>
      <c r="AG5077" s="1">
        <v>0</v>
      </c>
      <c r="AH5077" s="1">
        <v>0</v>
      </c>
      <c r="AI5077" t="s">
        <v>15989</v>
      </c>
      <c r="AJ5077" s="1">
        <v>1</v>
      </c>
      <c r="AK5077" s="1">
        <v>0</v>
      </c>
      <c r="AL5077" s="1">
        <v>0</v>
      </c>
      <c r="AM5077" s="1">
        <v>0</v>
      </c>
      <c r="AN5077" s="1">
        <v>0</v>
      </c>
      <c r="AO5077" s="1">
        <v>0</v>
      </c>
      <c r="AP5077" s="1">
        <v>0</v>
      </c>
      <c r="AQ5077" s="1">
        <v>0</v>
      </c>
      <c r="AR5077" s="1">
        <v>13574</v>
      </c>
      <c r="AS5077" s="1">
        <v>30.798166666666667</v>
      </c>
      <c r="AT5077" s="1">
        <f>Table1[[#This Row],[รวมต้นทุนค่าเดินทาง]]+Table1[[#This Row],[รวมต้นทุนค่าซ่อม]]+Table1[[#This Row],[รวมค่าเสื่อม]]</f>
        <v>15858.403935897437</v>
      </c>
      <c r="AU5077" s="1">
        <f t="shared" si="238"/>
        <v>14957.32855761775</v>
      </c>
      <c r="AV5077" s="1" t="str" cm="1">
        <f t="array" ref="AV5077">IF(AC5077&lt;4, "เก็บ", IF(OR(AT5077 &lt; PERCENTILE(IF($AC$2:$AC$5092=AC5077, $AT$2:$AT$5092), 0.25) - 1.5 * (PERCENTILE(IF($AC$2:$AC$5092=AC5077, $AT$2:$AT$5092), 0.75) - PERCENTILE(IF($AC$2:$AC$5092=AC5077, $AT$2:$AT$5092), 0.25)), AT5077 &gt; PERCENTILE(IF($AC$2:$AC$5092=AC5077, $AT$2:$AT$5092), 0.75) + 1.5 * (PERCENTILE(IF($AC$2:$AC$5092=AC5077, $AT$2:$AT$5092), 0.75) - PERCENTILE(IF($AC$2:$AC$5092=AC5077, $AT$2:$AT$5092), 0.25))), "ตัด", "เก็บ"))</f>
        <v>เก็บ</v>
      </c>
      <c r="AW5077" s="1">
        <f t="shared" si="239"/>
        <v>14419.089162907676</v>
      </c>
      <c r="AX5077" s="1">
        <v>15077.196593123563</v>
      </c>
      <c r="AY5077" s="1">
        <v>2253.6057692307691</v>
      </c>
    </row>
    <row r="5078" spans="1:51" x14ac:dyDescent="0.2">
      <c r="A5078" s="3">
        <v>46170</v>
      </c>
      <c r="B5078">
        <v>46170</v>
      </c>
      <c r="C5078" t="s">
        <v>15990</v>
      </c>
      <c r="D5078" t="s">
        <v>66</v>
      </c>
      <c r="E5078" t="s">
        <v>148</v>
      </c>
      <c r="F5078" t="s">
        <v>220</v>
      </c>
      <c r="G5078" s="1">
        <v>0</v>
      </c>
      <c r="H5078" s="1">
        <v>0</v>
      </c>
      <c r="I5078" s="1">
        <v>0</v>
      </c>
      <c r="J5078" s="1">
        <v>0</v>
      </c>
      <c r="K5078" s="1">
        <v>0</v>
      </c>
      <c r="L5078" s="1">
        <v>0</v>
      </c>
      <c r="M5078" s="1">
        <v>0</v>
      </c>
      <c r="N5078" s="1">
        <v>0</v>
      </c>
      <c r="O5078" s="1">
        <v>709</v>
      </c>
      <c r="P5078" t="s">
        <v>15991</v>
      </c>
      <c r="Q5078" s="2">
        <v>244497</v>
      </c>
      <c r="R5078" t="s">
        <v>55</v>
      </c>
      <c r="S5078">
        <v>0</v>
      </c>
      <c r="T5078" t="s">
        <v>71</v>
      </c>
      <c r="U5078" t="s">
        <v>71</v>
      </c>
      <c r="V5078" s="1">
        <v>0</v>
      </c>
      <c r="W5078" s="1">
        <v>0</v>
      </c>
      <c r="X5078" s="1">
        <v>709</v>
      </c>
      <c r="Y5078" t="s">
        <v>254</v>
      </c>
      <c r="Z5078" t="s">
        <v>71</v>
      </c>
      <c r="AA5078" t="s">
        <v>10889</v>
      </c>
      <c r="AB5078" s="1">
        <v>0</v>
      </c>
      <c r="AC5078" s="4">
        <f>IF(ISNUMBER(MATCH(AD5078, $AD$2:AD5077, 0)), INDEX($AC$2:AC5077, MATCH(AD5078, $AD$2:AD5077, 0)), MAX($AC$2:AC5077)+1)</f>
        <v>8</v>
      </c>
      <c r="AD5078" t="str">
        <f t="shared" si="240"/>
        <v>เชียงใหม่-เชียงใหม่</v>
      </c>
      <c r="AE5078" t="s">
        <v>55</v>
      </c>
      <c r="AF5078" s="1">
        <v>0</v>
      </c>
      <c r="AG5078" s="1">
        <v>0</v>
      </c>
      <c r="AH5078" s="1">
        <v>0</v>
      </c>
      <c r="AI5078" t="s">
        <v>15992</v>
      </c>
      <c r="AJ5078" s="1">
        <v>1</v>
      </c>
      <c r="AK5078" s="1">
        <v>0</v>
      </c>
      <c r="AL5078" s="1">
        <v>0</v>
      </c>
      <c r="AM5078" s="1">
        <v>0</v>
      </c>
      <c r="AN5078" s="1">
        <v>0</v>
      </c>
      <c r="AO5078" s="1">
        <v>0</v>
      </c>
      <c r="AP5078" s="1">
        <v>0</v>
      </c>
      <c r="AQ5078" s="1">
        <v>0</v>
      </c>
      <c r="AR5078" s="1">
        <v>709</v>
      </c>
      <c r="AS5078" s="1">
        <v>2082.54</v>
      </c>
      <c r="AT5078" s="1">
        <f>Table1[[#This Row],[รวมต้นทุนค่าเดินทาง]]+Table1[[#This Row],[รวมต้นทุนค่าซ่อม]]+Table1[[#This Row],[รวมค่าเสื่อม]]</f>
        <v>4145.7066666666669</v>
      </c>
      <c r="AU5078" s="1">
        <f t="shared" si="238"/>
        <v>4522.7040635974936</v>
      </c>
      <c r="AV5078" s="1" t="str" cm="1">
        <f t="array" ref="AV5078">IF(AC5078&lt;4, "เก็บ", IF(OR(AT5078 &lt; PERCENTILE(IF($AC$2:$AC$5092=AC5078, $AT$2:$AT$5092), 0.25) - 1.5 * (PERCENTILE(IF($AC$2:$AC$5092=AC5078, $AT$2:$AT$5092), 0.75) - PERCENTILE(IF($AC$2:$AC$5092=AC5078, $AT$2:$AT$5092), 0.25)), AT5078 &gt; PERCENTILE(IF($AC$2:$AC$5092=AC5078, $AT$2:$AT$5092), 0.75) + 1.5 * (PERCENTILE(IF($AC$2:$AC$5092=AC5078, $AT$2:$AT$5092), 0.75) - PERCENTILE(IF($AC$2:$AC$5092=AC5078, $AT$2:$AT$5092), 0.25))), "ตัด", "เก็บ"))</f>
        <v>เก็บ</v>
      </c>
      <c r="AW5078" s="1">
        <f t="shared" si="239"/>
        <v>3452.8591376901491</v>
      </c>
      <c r="AX5078" s="1">
        <v>2563.5734635866706</v>
      </c>
      <c r="AY5078" s="1">
        <v>1354.1666666666667</v>
      </c>
    </row>
    <row r="5079" spans="1:51" x14ac:dyDescent="0.2">
      <c r="A5079" s="3">
        <v>46170</v>
      </c>
      <c r="B5079">
        <v>46170</v>
      </c>
      <c r="C5079" t="s">
        <v>15993</v>
      </c>
      <c r="D5079" t="s">
        <v>51</v>
      </c>
      <c r="E5079" t="s">
        <v>61</v>
      </c>
      <c r="F5079" t="s">
        <v>299</v>
      </c>
      <c r="G5079" s="1">
        <v>4600</v>
      </c>
      <c r="H5079" s="1">
        <v>4574</v>
      </c>
      <c r="I5079" s="1">
        <v>1900</v>
      </c>
      <c r="J5079" s="1">
        <v>0</v>
      </c>
      <c r="K5079" s="1">
        <v>0</v>
      </c>
      <c r="L5079" s="1">
        <v>0</v>
      </c>
      <c r="M5079" s="1">
        <v>0</v>
      </c>
      <c r="N5079" s="1">
        <v>0</v>
      </c>
      <c r="O5079" s="1">
        <v>6500</v>
      </c>
      <c r="P5079" t="s">
        <v>15994</v>
      </c>
      <c r="Q5079" s="2">
        <v>244497</v>
      </c>
      <c r="R5079" t="s">
        <v>55</v>
      </c>
      <c r="S5079">
        <v>0</v>
      </c>
      <c r="T5079" t="s">
        <v>56</v>
      </c>
      <c r="U5079" t="s">
        <v>57</v>
      </c>
      <c r="V5079" s="1">
        <v>2500</v>
      </c>
      <c r="W5079" s="1">
        <v>0</v>
      </c>
      <c r="X5079" s="1">
        <v>0</v>
      </c>
      <c r="AA5079" t="s">
        <v>58</v>
      </c>
      <c r="AB5079" s="1">
        <v>0</v>
      </c>
      <c r="AC5079" s="4">
        <f>IF(ISNUMBER(MATCH(AD5079, $AD$2:AD5078, 0)), INDEX($AC$2:AC5078, MATCH(AD5079, $AD$2:AD5078, 0)), MAX($AC$2:AC5078)+1)</f>
        <v>1</v>
      </c>
      <c r="AD5079" t="str">
        <f t="shared" si="240"/>
        <v>ท่าลี่-กองลอย</v>
      </c>
      <c r="AE5079" t="s">
        <v>55</v>
      </c>
      <c r="AF5079" s="1">
        <v>0</v>
      </c>
      <c r="AG5079" s="1">
        <v>0</v>
      </c>
      <c r="AH5079" s="1">
        <v>0</v>
      </c>
      <c r="AI5079" t="s">
        <v>15995</v>
      </c>
      <c r="AJ5079" s="1">
        <v>1</v>
      </c>
      <c r="AK5079" s="1">
        <v>0</v>
      </c>
      <c r="AL5079" s="1">
        <v>0</v>
      </c>
      <c r="AM5079" s="1">
        <v>0</v>
      </c>
      <c r="AN5079" s="1">
        <v>0</v>
      </c>
      <c r="AO5079" s="1">
        <v>0</v>
      </c>
      <c r="AP5079" s="1">
        <v>0</v>
      </c>
      <c r="AQ5079" s="1">
        <v>0</v>
      </c>
      <c r="AR5079" s="1">
        <v>13574</v>
      </c>
      <c r="AS5079" s="1">
        <v>27.174852941176471</v>
      </c>
      <c r="AT5079" s="1">
        <f>Table1[[#This Row],[รวมต้นทุนค่าเดินทาง]]+Table1[[#This Row],[รวมต้นทุนค่าซ่อม]]+Table1[[#This Row],[รวมค่าเสื่อม]]</f>
        <v>15184.789717806041</v>
      </c>
      <c r="AU5079" s="1">
        <f t="shared" si="238"/>
        <v>13953.293816562818</v>
      </c>
      <c r="AV5079" s="1" t="str" cm="1">
        <f t="array" ref="AV5079">IF(AC5079&lt;4, "เก็บ", IF(OR(AT5079 &lt; PERCENTILE(IF($AC$2:$AC$5092=AC5079, $AT$2:$AT$5092), 0.25) - 1.5 * (PERCENTILE(IF($AC$2:$AC$5092=AC5079, $AT$2:$AT$5092), 0.75) - PERCENTILE(IF($AC$2:$AC$5092=AC5079, $AT$2:$AT$5092), 0.25)), AT5079 &gt; PERCENTILE(IF($AC$2:$AC$5092=AC5079, $AT$2:$AT$5092), 0.75) + 1.5 * (PERCENTILE(IF($AC$2:$AC$5092=AC5079, $AT$2:$AT$5092), 0.75) - PERCENTILE(IF($AC$2:$AC$5092=AC5079, $AT$2:$AT$5092), 0.25))), "ตัด", "เก็บ"))</f>
        <v>เก็บ</v>
      </c>
      <c r="AW5079" s="1">
        <f t="shared" si="239"/>
        <v>13953.293816562818</v>
      </c>
      <c r="AX5079" s="1">
        <v>14426.372718098486</v>
      </c>
      <c r="AY5079" s="1">
        <v>1583.6148648648648</v>
      </c>
    </row>
    <row r="5080" spans="1:51" x14ac:dyDescent="0.2">
      <c r="A5080" s="3">
        <v>46170</v>
      </c>
      <c r="B5080">
        <v>46170</v>
      </c>
      <c r="C5080" t="s">
        <v>15996</v>
      </c>
      <c r="D5080" t="s">
        <v>51</v>
      </c>
      <c r="E5080" t="s">
        <v>61</v>
      </c>
      <c r="F5080" t="s">
        <v>1217</v>
      </c>
      <c r="G5080" s="1">
        <v>3100</v>
      </c>
      <c r="H5080" s="1">
        <v>6074</v>
      </c>
      <c r="I5080" s="1">
        <v>1800</v>
      </c>
      <c r="J5080" s="1">
        <v>0</v>
      </c>
      <c r="K5080" s="1">
        <v>0</v>
      </c>
      <c r="L5080" s="1">
        <v>0</v>
      </c>
      <c r="M5080" s="1">
        <v>0</v>
      </c>
      <c r="N5080" s="1">
        <v>0</v>
      </c>
      <c r="O5080" s="1">
        <v>4900</v>
      </c>
      <c r="P5080" t="s">
        <v>15997</v>
      </c>
      <c r="Q5080" s="2">
        <v>244497</v>
      </c>
      <c r="R5080" t="s">
        <v>55</v>
      </c>
      <c r="S5080">
        <v>0</v>
      </c>
      <c r="T5080" t="s">
        <v>56</v>
      </c>
      <c r="U5080" t="s">
        <v>57</v>
      </c>
      <c r="V5080" s="1">
        <v>2500</v>
      </c>
      <c r="W5080" s="1">
        <v>0</v>
      </c>
      <c r="X5080" s="1">
        <v>0</v>
      </c>
      <c r="AA5080" t="s">
        <v>58</v>
      </c>
      <c r="AB5080" s="1">
        <v>0</v>
      </c>
      <c r="AC5080" s="4">
        <f>IF(ISNUMBER(MATCH(AD5080, $AD$2:AD5079, 0)), INDEX($AC$2:AC5079, MATCH(AD5080, $AD$2:AD5079, 0)), MAX($AC$2:AC5079)+1)</f>
        <v>1</v>
      </c>
      <c r="AD5080" t="str">
        <f t="shared" si="240"/>
        <v>ท่าลี่-กองลอย</v>
      </c>
      <c r="AE5080" t="s">
        <v>55</v>
      </c>
      <c r="AF5080" s="1">
        <v>0</v>
      </c>
      <c r="AG5080" s="1">
        <v>0</v>
      </c>
      <c r="AH5080" s="1">
        <v>0</v>
      </c>
      <c r="AI5080" t="s">
        <v>15998</v>
      </c>
      <c r="AJ5080" s="1">
        <v>1</v>
      </c>
      <c r="AK5080" s="1">
        <v>0</v>
      </c>
      <c r="AL5080" s="1">
        <v>0</v>
      </c>
      <c r="AM5080" s="1">
        <v>0</v>
      </c>
      <c r="AN5080" s="1">
        <v>0</v>
      </c>
      <c r="AO5080" s="1">
        <v>0</v>
      </c>
      <c r="AP5080" s="1">
        <v>0</v>
      </c>
      <c r="AQ5080" s="1">
        <v>0</v>
      </c>
      <c r="AR5080" s="1">
        <v>13474</v>
      </c>
      <c r="AS5080" s="1">
        <v>48.498382352941178</v>
      </c>
      <c r="AT5080" s="1">
        <f>Table1[[#This Row],[รวมต้นทุนค่าเดินทาง]]+Table1[[#This Row],[รวมต้นทุนค่าซ่อม]]+Table1[[#This Row],[รวมค่าเสื่อม]]</f>
        <v>15353.553069852942</v>
      </c>
      <c r="AU5080" s="1">
        <f t="shared" si="238"/>
        <v>13953.293816562818</v>
      </c>
      <c r="AV5080" s="1" t="str" cm="1">
        <f t="array" ref="AV5080">IF(AC5080&lt;4, "เก็บ", IF(OR(AT5080 &lt; PERCENTILE(IF($AC$2:$AC$5092=AC5080, $AT$2:$AT$5092), 0.25) - 1.5 * (PERCENTILE(IF($AC$2:$AC$5092=AC5080, $AT$2:$AT$5092), 0.75) - PERCENTILE(IF($AC$2:$AC$5092=AC5080, $AT$2:$AT$5092), 0.25)), AT5080 &gt; PERCENTILE(IF($AC$2:$AC$5092=AC5080, $AT$2:$AT$5092), 0.75) + 1.5 * (PERCENTILE(IF($AC$2:$AC$5092=AC5080, $AT$2:$AT$5092), 0.75) - PERCENTILE(IF($AC$2:$AC$5092=AC5080, $AT$2:$AT$5092), 0.25))), "ตัด", "เก็บ"))</f>
        <v>เก็บ</v>
      </c>
      <c r="AW5080" s="1">
        <f t="shared" si="239"/>
        <v>13953.293816562818</v>
      </c>
      <c r="AX5080" s="1">
        <v>14426.372718098486</v>
      </c>
      <c r="AY5080" s="1">
        <v>1831.0546875</v>
      </c>
    </row>
    <row r="5081" spans="1:51" x14ac:dyDescent="0.2">
      <c r="A5081" s="3">
        <v>46170</v>
      </c>
      <c r="B5081">
        <v>46170</v>
      </c>
      <c r="C5081" t="s">
        <v>15999</v>
      </c>
      <c r="D5081" t="s">
        <v>51</v>
      </c>
      <c r="E5081" t="s">
        <v>52</v>
      </c>
      <c r="F5081" t="s">
        <v>53</v>
      </c>
      <c r="G5081" s="1">
        <v>3100</v>
      </c>
      <c r="H5081" s="1">
        <v>6074</v>
      </c>
      <c r="I5081" s="1">
        <v>1800</v>
      </c>
      <c r="J5081" s="1">
        <v>0</v>
      </c>
      <c r="K5081" s="1">
        <v>0</v>
      </c>
      <c r="L5081" s="1">
        <v>0</v>
      </c>
      <c r="M5081" s="1">
        <v>0</v>
      </c>
      <c r="N5081" s="1">
        <v>0</v>
      </c>
      <c r="O5081" s="1">
        <v>4900</v>
      </c>
      <c r="P5081" t="s">
        <v>16000</v>
      </c>
      <c r="Q5081" s="2">
        <v>244497</v>
      </c>
      <c r="R5081" t="s">
        <v>55</v>
      </c>
      <c r="S5081">
        <v>0</v>
      </c>
      <c r="T5081" t="s">
        <v>56</v>
      </c>
      <c r="U5081" t="s">
        <v>57</v>
      </c>
      <c r="V5081" s="1">
        <v>2500</v>
      </c>
      <c r="W5081" s="1">
        <v>0</v>
      </c>
      <c r="X5081" s="1">
        <v>0</v>
      </c>
      <c r="AA5081" t="s">
        <v>58</v>
      </c>
      <c r="AB5081" s="1">
        <v>0</v>
      </c>
      <c r="AC5081" s="4">
        <f>IF(ISNUMBER(MATCH(AD5081, $AD$2:AD5080, 0)), INDEX($AC$2:AC5080, MATCH(AD5081, $AD$2:AD5080, 0)), MAX($AC$2:AC5080)+1)</f>
        <v>1</v>
      </c>
      <c r="AD5081" t="str">
        <f t="shared" si="240"/>
        <v>ท่าลี่-กองลอย</v>
      </c>
      <c r="AE5081" t="s">
        <v>55</v>
      </c>
      <c r="AF5081" s="1">
        <v>0</v>
      </c>
      <c r="AG5081" s="1">
        <v>0</v>
      </c>
      <c r="AH5081" s="1">
        <v>0</v>
      </c>
      <c r="AI5081" t="s">
        <v>16001</v>
      </c>
      <c r="AJ5081" s="1">
        <v>1</v>
      </c>
      <c r="AK5081" s="1">
        <v>0</v>
      </c>
      <c r="AL5081" s="1">
        <v>0</v>
      </c>
      <c r="AM5081" s="1">
        <v>0</v>
      </c>
      <c r="AN5081" s="1">
        <v>0</v>
      </c>
      <c r="AO5081" s="1">
        <v>0</v>
      </c>
      <c r="AP5081" s="1">
        <v>0</v>
      </c>
      <c r="AQ5081" s="1">
        <v>0</v>
      </c>
      <c r="AR5081" s="1">
        <v>13474</v>
      </c>
      <c r="AS5081" s="1">
        <v>32.998035714285713</v>
      </c>
      <c r="AT5081" s="1">
        <f>Table1[[#This Row],[รวมต้นทุนค่าเดินทาง]]+Table1[[#This Row],[รวมต้นทุนค่าซ่อม]]+Table1[[#This Row],[รวมค่าเสื่อม]]</f>
        <v>15552.452581168831</v>
      </c>
      <c r="AU5081" s="1">
        <f t="shared" si="238"/>
        <v>13953.293816562818</v>
      </c>
      <c r="AV5081" s="1" t="str" cm="1">
        <f t="array" ref="AV5081">IF(AC5081&lt;4, "เก็บ", IF(OR(AT5081 &lt; PERCENTILE(IF($AC$2:$AC$5092=AC5081, $AT$2:$AT$5092), 0.25) - 1.5 * (PERCENTILE(IF($AC$2:$AC$5092=AC5081, $AT$2:$AT$5092), 0.75) - PERCENTILE(IF($AC$2:$AC$5092=AC5081, $AT$2:$AT$5092), 0.25)), AT5081 &gt; PERCENTILE(IF($AC$2:$AC$5092=AC5081, $AT$2:$AT$5092), 0.75) + 1.5 * (PERCENTILE(IF($AC$2:$AC$5092=AC5081, $AT$2:$AT$5092), 0.75) - PERCENTILE(IF($AC$2:$AC$5092=AC5081, $AT$2:$AT$5092), 0.25))), "ตัด", "เก็บ"))</f>
        <v>เก็บ</v>
      </c>
      <c r="AW5081" s="1">
        <f t="shared" si="239"/>
        <v>13953.293816562818</v>
      </c>
      <c r="AX5081" s="1">
        <v>14426.372718098486</v>
      </c>
      <c r="AY5081" s="1">
        <v>2045.4545454545455</v>
      </c>
    </row>
    <row r="5082" spans="1:51" x14ac:dyDescent="0.2">
      <c r="A5082" s="3">
        <v>46170</v>
      </c>
      <c r="B5082">
        <v>46170</v>
      </c>
      <c r="C5082" t="s">
        <v>16002</v>
      </c>
      <c r="D5082" t="s">
        <v>66</v>
      </c>
      <c r="E5082" t="s">
        <v>184</v>
      </c>
      <c r="F5082" t="s">
        <v>1384</v>
      </c>
      <c r="G5082" s="1">
        <v>751</v>
      </c>
      <c r="H5082" s="1">
        <v>0</v>
      </c>
      <c r="I5082" s="1">
        <v>0</v>
      </c>
      <c r="J5082" s="1">
        <v>0</v>
      </c>
      <c r="K5082" s="1">
        <v>0</v>
      </c>
      <c r="L5082" s="1">
        <v>0</v>
      </c>
      <c r="M5082" s="1">
        <v>0</v>
      </c>
      <c r="N5082" s="1">
        <v>0</v>
      </c>
      <c r="O5082" s="1">
        <v>751</v>
      </c>
      <c r="P5082" t="s">
        <v>16003</v>
      </c>
      <c r="Q5082" s="2">
        <v>244497</v>
      </c>
      <c r="R5082" t="s">
        <v>55</v>
      </c>
      <c r="S5082">
        <v>0</v>
      </c>
      <c r="T5082" t="s">
        <v>254</v>
      </c>
      <c r="U5082" t="s">
        <v>71</v>
      </c>
      <c r="V5082" s="1">
        <v>0</v>
      </c>
      <c r="W5082" s="1">
        <v>793</v>
      </c>
      <c r="X5082" s="1">
        <v>0</v>
      </c>
      <c r="Y5082" t="s">
        <v>254</v>
      </c>
      <c r="Z5082" t="s">
        <v>71</v>
      </c>
      <c r="AA5082" t="s">
        <v>16004</v>
      </c>
      <c r="AB5082" s="1">
        <v>0</v>
      </c>
      <c r="AC5082" s="4">
        <f>IF(ISNUMBER(MATCH(AD5082, $AD$2:AD5081, 0)), INDEX($AC$2:AC5081, MATCH(AD5082, $AD$2:AD5081, 0)), MAX($AC$2:AC5081)+1)</f>
        <v>56</v>
      </c>
      <c r="AD5082" t="str">
        <f t="shared" si="240"/>
        <v>ลำปาง-เชียงใหม่</v>
      </c>
      <c r="AE5082" t="s">
        <v>55</v>
      </c>
      <c r="AF5082" s="1">
        <v>0</v>
      </c>
      <c r="AG5082" s="1">
        <v>0</v>
      </c>
      <c r="AH5082" s="1">
        <v>0</v>
      </c>
      <c r="AI5082" t="s">
        <v>16005</v>
      </c>
      <c r="AJ5082" s="1">
        <v>1</v>
      </c>
      <c r="AK5082" s="1">
        <v>0</v>
      </c>
      <c r="AL5082" s="1">
        <v>0</v>
      </c>
      <c r="AM5082" s="1">
        <v>0</v>
      </c>
      <c r="AN5082" s="1">
        <v>0</v>
      </c>
      <c r="AO5082" s="1">
        <v>0</v>
      </c>
      <c r="AP5082" s="1">
        <v>0</v>
      </c>
      <c r="AQ5082" s="1">
        <v>0</v>
      </c>
      <c r="AR5082" s="1">
        <v>1544</v>
      </c>
      <c r="AS5082" s="1">
        <v>334.40446428571431</v>
      </c>
      <c r="AT5082" s="1">
        <f>Table1[[#This Row],[รวมต้นทุนค่าเดินทาง]]+Table1[[#This Row],[รวมต้นทุนค่าซ่อม]]+Table1[[#This Row],[รวมค่าเสื่อม]]</f>
        <v>3031.0683987119437</v>
      </c>
      <c r="AU5082" s="1">
        <f t="shared" si="238"/>
        <v>3369.8545412756666</v>
      </c>
      <c r="AV5082" s="1" t="str" cm="1">
        <f t="array" ref="AV5082">IF(AC5082&lt;4, "เก็บ", IF(OR(AT5082 &lt; PERCENTILE(IF($AC$2:$AC$5092=AC5082, $AT$2:$AT$5092), 0.25) - 1.5 * (PERCENTILE(IF($AC$2:$AC$5092=AC5082, $AT$2:$AT$5092), 0.75) - PERCENTILE(IF($AC$2:$AC$5092=AC5082, $AT$2:$AT$5092), 0.25)), AT5082 &gt; PERCENTILE(IF($AC$2:$AC$5092=AC5082, $AT$2:$AT$5092), 0.75) + 1.5 * (PERCENTILE(IF($AC$2:$AC$5092=AC5082, $AT$2:$AT$5092), 0.75) - PERCENTILE(IF($AC$2:$AC$5092=AC5082, $AT$2:$AT$5092), 0.25))), "ตัด", "เก็บ"))</f>
        <v>เก็บ</v>
      </c>
      <c r="AW5082" s="1">
        <f t="shared" si="239"/>
        <v>2695.6144950490857</v>
      </c>
      <c r="AX5082" s="1">
        <v>2144.9959546277146</v>
      </c>
      <c r="AY5082" s="1">
        <v>1152.6639344262296</v>
      </c>
    </row>
    <row r="5083" spans="1:51" x14ac:dyDescent="0.2">
      <c r="A5083" s="3">
        <v>46170</v>
      </c>
      <c r="B5083">
        <v>46170</v>
      </c>
      <c r="C5083" t="s">
        <v>16006</v>
      </c>
      <c r="D5083" t="s">
        <v>66</v>
      </c>
      <c r="E5083" t="s">
        <v>84</v>
      </c>
      <c r="F5083" t="s">
        <v>502</v>
      </c>
      <c r="G5083" s="1">
        <v>0</v>
      </c>
      <c r="H5083" s="1">
        <v>0</v>
      </c>
      <c r="I5083" s="1">
        <v>0</v>
      </c>
      <c r="J5083" s="1">
        <v>0</v>
      </c>
      <c r="K5083" s="1">
        <v>0</v>
      </c>
      <c r="L5083" s="1">
        <v>0</v>
      </c>
      <c r="M5083" s="1">
        <v>0</v>
      </c>
      <c r="N5083" s="1">
        <v>835</v>
      </c>
      <c r="O5083" s="1">
        <v>835</v>
      </c>
      <c r="P5083" t="s">
        <v>16007</v>
      </c>
      <c r="Q5083" s="2">
        <v>244497</v>
      </c>
      <c r="R5083" t="s">
        <v>55</v>
      </c>
      <c r="S5083">
        <v>0</v>
      </c>
      <c r="T5083" t="s">
        <v>87</v>
      </c>
      <c r="U5083" t="s">
        <v>71</v>
      </c>
      <c r="V5083" s="1">
        <v>0</v>
      </c>
      <c r="W5083" s="1">
        <v>1419</v>
      </c>
      <c r="X5083" s="1">
        <v>0</v>
      </c>
      <c r="Y5083" t="s">
        <v>71</v>
      </c>
      <c r="Z5083" t="s">
        <v>87</v>
      </c>
      <c r="AA5083" t="s">
        <v>15896</v>
      </c>
      <c r="AB5083" s="1">
        <v>0</v>
      </c>
      <c r="AC5083" s="4">
        <f>IF(ISNUMBER(MATCH(AD5083, $AD$2:AD5082, 0)), INDEX($AC$2:AC5082, MATCH(AD5083, $AD$2:AD5082, 0)), MAX($AC$2:AC5082)+1)</f>
        <v>6</v>
      </c>
      <c r="AD5083" t="str">
        <f t="shared" si="240"/>
        <v>เชียงราย-เชียงใหม่</v>
      </c>
      <c r="AE5083" t="s">
        <v>55</v>
      </c>
      <c r="AF5083" s="1">
        <v>0</v>
      </c>
      <c r="AG5083" s="1">
        <v>0</v>
      </c>
      <c r="AH5083" s="1">
        <v>0</v>
      </c>
      <c r="AI5083" t="s">
        <v>16008</v>
      </c>
      <c r="AJ5083" s="1">
        <v>1</v>
      </c>
      <c r="AK5083" s="1">
        <v>0</v>
      </c>
      <c r="AL5083" s="1">
        <v>0</v>
      </c>
      <c r="AM5083" s="1">
        <v>0</v>
      </c>
      <c r="AN5083" s="1">
        <v>0</v>
      </c>
      <c r="AO5083" s="1">
        <v>0</v>
      </c>
      <c r="AP5083" s="1">
        <v>0</v>
      </c>
      <c r="AQ5083" s="1">
        <v>0</v>
      </c>
      <c r="AR5083" s="1">
        <v>2254</v>
      </c>
      <c r="AS5083" s="1">
        <v>597.9330555555556</v>
      </c>
      <c r="AT5083" s="1">
        <f>Table1[[#This Row],[รวมต้นทุนค่าเดินทาง]]+Table1[[#This Row],[รวมต้นทุนค่าซ่อม]]+Table1[[#This Row],[รวมค่าเสื่อม]]</f>
        <v>4726.9330555555553</v>
      </c>
      <c r="AU5083" s="1">
        <f t="shared" si="238"/>
        <v>4428.3346813776061</v>
      </c>
      <c r="AV5083" s="1" t="str" cm="1">
        <f t="array" ref="AV5083">IF(AC5083&lt;4, "เก็บ", IF(OR(AT5083 &lt; PERCENTILE(IF($AC$2:$AC$5092=AC5083, $AT$2:$AT$5092), 0.25) - 1.5 * (PERCENTILE(IF($AC$2:$AC$5092=AC5083, $AT$2:$AT$5092), 0.75) - PERCENTILE(IF($AC$2:$AC$5092=AC5083, $AT$2:$AT$5092), 0.25)), AT5083 &gt; PERCENTILE(IF($AC$2:$AC$5092=AC5083, $AT$2:$AT$5092), 0.75) + 1.5 * (PERCENTILE(IF($AC$2:$AC$5092=AC5083, $AT$2:$AT$5092), 0.75) - PERCENTILE(IF($AC$2:$AC$5092=AC5083, $AT$2:$AT$5092), 0.25))), "ตัด", "เก็บ"))</f>
        <v>เก็บ</v>
      </c>
      <c r="AW5083" s="1">
        <f t="shared" si="239"/>
        <v>3873.7679454274344</v>
      </c>
      <c r="AX5083" s="1">
        <v>2781.4385174989698</v>
      </c>
      <c r="AY5083" s="1">
        <v>1875</v>
      </c>
    </row>
    <row r="5084" spans="1:51" x14ac:dyDescent="0.2">
      <c r="A5084" s="3">
        <v>46170</v>
      </c>
      <c r="B5084">
        <v>46170</v>
      </c>
      <c r="C5084" t="s">
        <v>16009</v>
      </c>
      <c r="D5084" t="s">
        <v>51</v>
      </c>
      <c r="E5084" t="s">
        <v>52</v>
      </c>
      <c r="F5084" t="s">
        <v>1755</v>
      </c>
      <c r="G5084" s="1">
        <v>3100</v>
      </c>
      <c r="H5084" s="1">
        <v>6074</v>
      </c>
      <c r="I5084" s="1">
        <v>1900</v>
      </c>
      <c r="J5084" s="1">
        <v>0</v>
      </c>
      <c r="K5084" s="1">
        <v>0</v>
      </c>
      <c r="L5084" s="1">
        <v>0</v>
      </c>
      <c r="M5084" s="1">
        <v>0</v>
      </c>
      <c r="N5084" s="1">
        <v>0</v>
      </c>
      <c r="O5084" s="1">
        <v>5000</v>
      </c>
      <c r="P5084" t="s">
        <v>16010</v>
      </c>
      <c r="Q5084" s="2">
        <v>244497</v>
      </c>
      <c r="R5084" t="s">
        <v>55</v>
      </c>
      <c r="S5084">
        <v>0</v>
      </c>
      <c r="T5084" t="s">
        <v>87</v>
      </c>
      <c r="U5084" t="s">
        <v>57</v>
      </c>
      <c r="V5084" s="1">
        <v>2500</v>
      </c>
      <c r="W5084" s="1">
        <v>0</v>
      </c>
      <c r="X5084" s="1">
        <v>0</v>
      </c>
      <c r="AA5084" t="s">
        <v>58</v>
      </c>
      <c r="AB5084" s="1">
        <v>0</v>
      </c>
      <c r="AC5084" s="4">
        <f>IF(ISNUMBER(MATCH(AD5084, $AD$2:AD5083, 0)), INDEX($AC$2:AC5083, MATCH(AD5084, $AD$2:AD5083, 0)), MAX($AC$2:AC5083)+1)</f>
        <v>79</v>
      </c>
      <c r="AD5084" t="str">
        <f t="shared" si="240"/>
        <v>เชียงราย-กองลอย</v>
      </c>
      <c r="AE5084" t="s">
        <v>55</v>
      </c>
      <c r="AF5084" s="1">
        <v>0</v>
      </c>
      <c r="AG5084" s="1">
        <v>0</v>
      </c>
      <c r="AH5084" s="1">
        <v>0</v>
      </c>
      <c r="AI5084" t="s">
        <v>16011</v>
      </c>
      <c r="AJ5084" s="1">
        <v>1</v>
      </c>
      <c r="AK5084" s="1">
        <v>0</v>
      </c>
      <c r="AL5084" s="1">
        <v>0</v>
      </c>
      <c r="AM5084" s="1">
        <v>0</v>
      </c>
      <c r="AN5084" s="1">
        <v>0</v>
      </c>
      <c r="AO5084" s="1">
        <v>0</v>
      </c>
      <c r="AP5084" s="1">
        <v>0</v>
      </c>
      <c r="AQ5084" s="1">
        <v>0</v>
      </c>
      <c r="AR5084" s="1">
        <v>13574</v>
      </c>
      <c r="AS5084" s="1">
        <v>38.497708333333335</v>
      </c>
      <c r="AT5084" s="1">
        <f>Table1[[#This Row],[รวมต้นทุนค่าเดินทาง]]+Table1[[#This Row],[รวมต้นทุนค่าซ่อม]]+Table1[[#This Row],[รวมค่าเสื่อม]]</f>
        <v>15862.497708333334</v>
      </c>
      <c r="AU5084" s="1">
        <f t="shared" si="238"/>
        <v>14413.171581439394</v>
      </c>
      <c r="AV5084" s="1" t="str" cm="1">
        <f t="array" ref="AV5084">IF(AC5084&lt;4, "เก็บ", IF(OR(AT5084 &lt; PERCENTILE(IF($AC$2:$AC$5092=AC5084, $AT$2:$AT$5092), 0.25) - 1.5 * (PERCENTILE(IF($AC$2:$AC$5092=AC5084, $AT$2:$AT$5092), 0.75) - PERCENTILE(IF($AC$2:$AC$5092=AC5084, $AT$2:$AT$5092), 0.25)), AT5084 &gt; PERCENTILE(IF($AC$2:$AC$5092=AC5084, $AT$2:$AT$5092), 0.75) + 1.5 * (PERCENTILE(IF($AC$2:$AC$5092=AC5084, $AT$2:$AT$5092), 0.75) - PERCENTILE(IF($AC$2:$AC$5092=AC5084, $AT$2:$AT$5092), 0.25))), "ตัด", "เก็บ"))</f>
        <v>เก็บ</v>
      </c>
      <c r="AW5084" s="1">
        <f t="shared" si="239"/>
        <v>14413.171581439394</v>
      </c>
      <c r="AX5084" s="1">
        <v>14933.305897727272</v>
      </c>
      <c r="AY5084" s="1">
        <v>2250</v>
      </c>
    </row>
    <row r="5085" spans="1:51" x14ac:dyDescent="0.2">
      <c r="A5085" s="3">
        <v>46171</v>
      </c>
      <c r="B5085">
        <v>46171</v>
      </c>
      <c r="C5085" t="s">
        <v>16012</v>
      </c>
      <c r="D5085" t="s">
        <v>66</v>
      </c>
      <c r="E5085" t="s">
        <v>124</v>
      </c>
      <c r="F5085" t="s">
        <v>232</v>
      </c>
      <c r="G5085" s="1">
        <v>0</v>
      </c>
      <c r="H5085" s="1">
        <v>835</v>
      </c>
      <c r="I5085" s="1">
        <v>400</v>
      </c>
      <c r="J5085" s="1">
        <v>0</v>
      </c>
      <c r="K5085" s="1">
        <v>0</v>
      </c>
      <c r="L5085" s="1">
        <v>0</v>
      </c>
      <c r="M5085" s="1">
        <v>0</v>
      </c>
      <c r="N5085" s="1">
        <v>0</v>
      </c>
      <c r="O5085" s="1">
        <v>400</v>
      </c>
      <c r="P5085" t="s">
        <v>16013</v>
      </c>
      <c r="Q5085" s="2">
        <v>244498</v>
      </c>
      <c r="R5085" t="s">
        <v>70</v>
      </c>
      <c r="S5085">
        <v>0</v>
      </c>
      <c r="T5085" t="s">
        <v>254</v>
      </c>
      <c r="U5085" t="s">
        <v>161</v>
      </c>
      <c r="V5085" s="1">
        <v>0</v>
      </c>
      <c r="W5085" s="1">
        <v>0</v>
      </c>
      <c r="X5085" s="1">
        <v>0</v>
      </c>
      <c r="AA5085" t="s">
        <v>58</v>
      </c>
      <c r="AB5085" s="1">
        <v>0</v>
      </c>
      <c r="AC5085" s="4">
        <f>IF(ISNUMBER(MATCH(AD5085, $AD$2:AD5084, 0)), INDEX($AC$2:AC5084, MATCH(AD5085, $AD$2:AD5084, 0)), MAX($AC$2:AC5084)+1)</f>
        <v>11</v>
      </c>
      <c r="AD5085" t="str">
        <f t="shared" si="240"/>
        <v>ลำปาง-พุทธมณฑลสาย 2</v>
      </c>
      <c r="AE5085" t="s">
        <v>73</v>
      </c>
      <c r="AF5085" s="1">
        <v>0</v>
      </c>
      <c r="AG5085" s="1">
        <v>0</v>
      </c>
      <c r="AH5085" s="1">
        <v>0</v>
      </c>
      <c r="AI5085" t="s">
        <v>16014</v>
      </c>
      <c r="AJ5085" s="1">
        <v>1</v>
      </c>
      <c r="AK5085" s="1">
        <v>720</v>
      </c>
      <c r="AL5085" s="1">
        <v>720</v>
      </c>
      <c r="AM5085" s="1">
        <v>1</v>
      </c>
      <c r="AN5085" s="1">
        <v>0</v>
      </c>
      <c r="AO5085" s="1">
        <v>0</v>
      </c>
      <c r="AP5085" s="1">
        <v>0</v>
      </c>
      <c r="AQ5085" s="1">
        <v>0</v>
      </c>
      <c r="AR5085" s="1">
        <v>1235</v>
      </c>
      <c r="AS5085" s="1">
        <v>229.83427672955975</v>
      </c>
      <c r="AT5085" s="1">
        <f>Table1[[#This Row],[รวมต้นทุนค่าเดินทาง]]+Table1[[#This Row],[รวมต้นทุนค่าซ่อม]]+Table1[[#This Row],[รวมค่าเสื่อม]]</f>
        <v>3591.5703878406712</v>
      </c>
      <c r="AU5085" s="1">
        <f t="shared" si="238"/>
        <v>4930.4097489270907</v>
      </c>
      <c r="AV5085" s="1" t="str" cm="1">
        <f t="array" ref="AV5085">IF(AC5085&lt;4, "เก็บ", IF(OR(AT5085 &lt; PERCENTILE(IF($AC$2:$AC$5092=AC5085, $AT$2:$AT$5092), 0.25) - 1.5 * (PERCENTILE(IF($AC$2:$AC$5092=AC5085, $AT$2:$AT$5092), 0.75) - PERCENTILE(IF($AC$2:$AC$5092=AC5085, $AT$2:$AT$5092), 0.25)), AT5085 &gt; PERCENTILE(IF($AC$2:$AC$5092=AC5085, $AT$2:$AT$5092), 0.75) + 1.5 * (PERCENTILE(IF($AC$2:$AC$5092=AC5085, $AT$2:$AT$5092), 0.75) - PERCENTILE(IF($AC$2:$AC$5092=AC5085, $AT$2:$AT$5092), 0.25))), "ตัด", "เก็บ"))</f>
        <v>เก็บ</v>
      </c>
      <c r="AW5085" s="1">
        <f t="shared" si="239"/>
        <v>4496.4734610911819</v>
      </c>
      <c r="AX5085" s="1">
        <v>2927.9145864762854</v>
      </c>
      <c r="AY5085" s="1">
        <v>2126.7361111111113</v>
      </c>
    </row>
    <row r="5086" spans="1:51" x14ac:dyDescent="0.2">
      <c r="A5086" s="3">
        <v>46171</v>
      </c>
      <c r="B5086">
        <v>46171</v>
      </c>
      <c r="C5086" t="s">
        <v>16015</v>
      </c>
      <c r="D5086" t="s">
        <v>66</v>
      </c>
      <c r="E5086" t="s">
        <v>148</v>
      </c>
      <c r="F5086" t="s">
        <v>774</v>
      </c>
      <c r="G5086" s="1">
        <v>2000</v>
      </c>
      <c r="H5086" s="1">
        <v>6346</v>
      </c>
      <c r="I5086" s="1">
        <v>1400</v>
      </c>
      <c r="J5086" s="1">
        <v>0</v>
      </c>
      <c r="K5086" s="1">
        <v>0</v>
      </c>
      <c r="L5086" s="1">
        <v>0</v>
      </c>
      <c r="M5086" s="1">
        <v>0</v>
      </c>
      <c r="N5086" s="1">
        <v>0</v>
      </c>
      <c r="O5086" s="1">
        <v>3400</v>
      </c>
      <c r="P5086" t="s">
        <v>16016</v>
      </c>
      <c r="Q5086" s="2">
        <v>244499</v>
      </c>
      <c r="R5086" t="s">
        <v>55</v>
      </c>
      <c r="S5086">
        <v>0</v>
      </c>
      <c r="T5086" t="s">
        <v>71</v>
      </c>
      <c r="U5086" t="s">
        <v>57</v>
      </c>
      <c r="V5086" s="1">
        <v>5007</v>
      </c>
      <c r="W5086" s="1">
        <v>1747</v>
      </c>
      <c r="X5086" s="1">
        <v>0</v>
      </c>
      <c r="Y5086" t="s">
        <v>71</v>
      </c>
      <c r="Z5086" t="s">
        <v>57</v>
      </c>
      <c r="AA5086" t="s">
        <v>6662</v>
      </c>
      <c r="AB5086" s="1">
        <v>0</v>
      </c>
      <c r="AC5086" s="4">
        <f>IF(ISNUMBER(MATCH(AD5086, $AD$2:AD5085, 0)), INDEX($AC$2:AC5085, MATCH(AD5086, $AD$2:AD5085, 0)), MAX($AC$2:AC5085)+1)</f>
        <v>10</v>
      </c>
      <c r="AD5086" t="str">
        <f t="shared" si="240"/>
        <v>เชียงใหม่-กองลอย</v>
      </c>
      <c r="AE5086" t="s">
        <v>55</v>
      </c>
      <c r="AF5086" s="1">
        <v>0</v>
      </c>
      <c r="AG5086" s="1">
        <v>0</v>
      </c>
      <c r="AH5086" s="1">
        <v>0</v>
      </c>
      <c r="AI5086" t="s">
        <v>16017</v>
      </c>
      <c r="AJ5086" s="1">
        <v>1</v>
      </c>
      <c r="AK5086" s="1">
        <v>0</v>
      </c>
      <c r="AL5086" s="1">
        <v>0</v>
      </c>
      <c r="AM5086" s="1">
        <v>0</v>
      </c>
      <c r="AN5086" s="1">
        <v>0</v>
      </c>
      <c r="AO5086" s="1">
        <v>0</v>
      </c>
      <c r="AP5086" s="1">
        <v>0</v>
      </c>
      <c r="AQ5086" s="1">
        <v>0</v>
      </c>
      <c r="AR5086" s="1">
        <v>16500</v>
      </c>
      <c r="AS5086" s="1">
        <v>2181.3330000000001</v>
      </c>
      <c r="AT5086" s="1">
        <f>Table1[[#This Row],[รวมต้นทุนค่าเดินทาง]]+Table1[[#This Row],[รวมต้นทุนค่าซ่อม]]+Table1[[#This Row],[รวมค่าเสื่อม]]</f>
        <v>19820.351691588785</v>
      </c>
      <c r="AU5086" s="1">
        <f t="shared" si="238"/>
        <v>14957.32855761775</v>
      </c>
      <c r="AV5086" s="1" t="str" cm="1">
        <f t="array" ref="AV5086">IF(AC5086&lt;4, "เก็บ", IF(OR(AT5086 &lt; PERCENTILE(IF($AC$2:$AC$5092=AC5086, $AT$2:$AT$5092), 0.25) - 1.5 * (PERCENTILE(IF($AC$2:$AC$5092=AC5086, $AT$2:$AT$5092), 0.75) - PERCENTILE(IF($AC$2:$AC$5092=AC5086, $AT$2:$AT$5092), 0.25)), AT5086 &gt; PERCENTILE(IF($AC$2:$AC$5092=AC5086, $AT$2:$AT$5092), 0.75) + 1.5 * (PERCENTILE(IF($AC$2:$AC$5092=AC5086, $AT$2:$AT$5092), 0.75) - PERCENTILE(IF($AC$2:$AC$5092=AC5086, $AT$2:$AT$5092), 0.25))), "ตัด", "เก็บ"))</f>
        <v>ตัด</v>
      </c>
      <c r="AW5086" s="1">
        <f t="shared" si="239"/>
        <v>14419.089162907676</v>
      </c>
      <c r="AX5086" s="1">
        <v>15077.196593123563</v>
      </c>
      <c r="AY5086" s="1">
        <v>1139.018691588785</v>
      </c>
    </row>
    <row r="5087" spans="1:51" x14ac:dyDescent="0.2">
      <c r="A5087" s="3">
        <v>46171</v>
      </c>
      <c r="B5087">
        <v>46171</v>
      </c>
      <c r="C5087" t="s">
        <v>16018</v>
      </c>
      <c r="D5087" t="s">
        <v>66</v>
      </c>
      <c r="E5087" t="s">
        <v>148</v>
      </c>
      <c r="F5087" t="s">
        <v>1316</v>
      </c>
      <c r="G5087" s="1">
        <v>4000</v>
      </c>
      <c r="H5087" s="1">
        <v>4346</v>
      </c>
      <c r="I5087" s="1">
        <v>1400</v>
      </c>
      <c r="J5087" s="1">
        <v>0</v>
      </c>
      <c r="K5087" s="1">
        <v>0</v>
      </c>
      <c r="L5087" s="1">
        <v>0</v>
      </c>
      <c r="M5087" s="1">
        <v>0</v>
      </c>
      <c r="N5087" s="1">
        <v>0</v>
      </c>
      <c r="O5087" s="1">
        <v>6109</v>
      </c>
      <c r="P5087" t="s">
        <v>16019</v>
      </c>
      <c r="Q5087" s="2">
        <v>244499</v>
      </c>
      <c r="R5087" t="s">
        <v>55</v>
      </c>
      <c r="S5087">
        <v>0</v>
      </c>
      <c r="T5087" t="s">
        <v>71</v>
      </c>
      <c r="U5087" t="s">
        <v>57</v>
      </c>
      <c r="V5087" s="1">
        <v>5007</v>
      </c>
      <c r="W5087" s="1">
        <v>1747</v>
      </c>
      <c r="X5087" s="1">
        <v>709</v>
      </c>
      <c r="Y5087" t="s">
        <v>71</v>
      </c>
      <c r="Z5087" t="s">
        <v>57</v>
      </c>
      <c r="AA5087" t="s">
        <v>16020</v>
      </c>
      <c r="AB5087" s="1">
        <v>0</v>
      </c>
      <c r="AC5087" s="4">
        <f>IF(ISNUMBER(MATCH(AD5087, $AD$2:AD5086, 0)), INDEX($AC$2:AC5086, MATCH(AD5087, $AD$2:AD5086, 0)), MAX($AC$2:AC5086)+1)</f>
        <v>10</v>
      </c>
      <c r="AD5087" t="str">
        <f t="shared" si="240"/>
        <v>เชียงใหม่-กองลอย</v>
      </c>
      <c r="AE5087" t="s">
        <v>55</v>
      </c>
      <c r="AF5087" s="1">
        <v>0</v>
      </c>
      <c r="AG5087" s="1">
        <v>0</v>
      </c>
      <c r="AH5087" s="1">
        <v>0</v>
      </c>
      <c r="AI5087" t="s">
        <v>16021</v>
      </c>
      <c r="AJ5087" s="1">
        <v>1</v>
      </c>
      <c r="AK5087" s="1">
        <v>0</v>
      </c>
      <c r="AL5087" s="1">
        <v>0</v>
      </c>
      <c r="AM5087" s="1">
        <v>0</v>
      </c>
      <c r="AN5087" s="1">
        <v>0</v>
      </c>
      <c r="AO5087" s="1">
        <v>0</v>
      </c>
      <c r="AP5087" s="1">
        <v>0</v>
      </c>
      <c r="AQ5087" s="1">
        <v>0</v>
      </c>
      <c r="AR5087" s="1">
        <v>17209</v>
      </c>
      <c r="AS5087" s="1">
        <v>2402.3033333333333</v>
      </c>
      <c r="AT5087" s="1">
        <f>Table1[[#This Row],[รวมต้นทุนค่าเดินทาง]]+Table1[[#This Row],[รวมต้นทุนค่าซ่อม]]+Table1[[#This Row],[รวมค่าเสื่อม]]</f>
        <v>20806.156274509805</v>
      </c>
      <c r="AU5087" s="1">
        <f t="shared" si="238"/>
        <v>14957.32855761775</v>
      </c>
      <c r="AV5087" s="1" t="str" cm="1">
        <f t="array" ref="AV5087">IF(AC5087&lt;4, "เก็บ", IF(OR(AT5087 &lt; PERCENTILE(IF($AC$2:$AC$5092=AC5087, $AT$2:$AT$5092), 0.25) - 1.5 * (PERCENTILE(IF($AC$2:$AC$5092=AC5087, $AT$2:$AT$5092), 0.75) - PERCENTILE(IF($AC$2:$AC$5092=AC5087, $AT$2:$AT$5092), 0.25)), AT5087 &gt; PERCENTILE(IF($AC$2:$AC$5092=AC5087, $AT$2:$AT$5092), 0.75) + 1.5 * (PERCENTILE(IF($AC$2:$AC$5092=AC5087, $AT$2:$AT$5092), 0.75) - PERCENTILE(IF($AC$2:$AC$5092=AC5087, $AT$2:$AT$5092), 0.25))), "ตัด", "เก็บ"))</f>
        <v>ตัด</v>
      </c>
      <c r="AW5087" s="1">
        <f t="shared" si="239"/>
        <v>14419.089162907676</v>
      </c>
      <c r="AX5087" s="1">
        <v>15077.196593123563</v>
      </c>
      <c r="AY5087" s="1">
        <v>1194.8529411764705</v>
      </c>
    </row>
    <row r="5088" spans="1:51" x14ac:dyDescent="0.2">
      <c r="A5088" s="3">
        <v>46171</v>
      </c>
      <c r="B5088">
        <v>46171</v>
      </c>
      <c r="C5088" t="s">
        <v>16022</v>
      </c>
      <c r="D5088" t="s">
        <v>51</v>
      </c>
      <c r="E5088" t="s">
        <v>148</v>
      </c>
      <c r="F5088" t="s">
        <v>1185</v>
      </c>
      <c r="G5088" s="1">
        <v>1475</v>
      </c>
      <c r="H5088" s="1">
        <v>8659</v>
      </c>
      <c r="I5088" s="1">
        <v>2200</v>
      </c>
      <c r="J5088" s="1">
        <v>0</v>
      </c>
      <c r="K5088" s="1">
        <v>0</v>
      </c>
      <c r="L5088" s="1">
        <v>0</v>
      </c>
      <c r="M5088" s="1">
        <v>0</v>
      </c>
      <c r="N5088" s="1">
        <v>0</v>
      </c>
      <c r="O5088" s="1">
        <v>3675</v>
      </c>
      <c r="P5088" t="s">
        <v>16023</v>
      </c>
      <c r="Q5088" s="2">
        <v>244498</v>
      </c>
      <c r="R5088" t="s">
        <v>978</v>
      </c>
      <c r="S5088">
        <v>0</v>
      </c>
      <c r="T5088" t="s">
        <v>139</v>
      </c>
      <c r="U5088" t="s">
        <v>979</v>
      </c>
      <c r="V5088" s="1">
        <v>2500</v>
      </c>
      <c r="W5088" s="1">
        <v>0</v>
      </c>
      <c r="X5088" s="1">
        <v>0</v>
      </c>
      <c r="AA5088" t="s">
        <v>58</v>
      </c>
      <c r="AB5088" s="1">
        <v>0</v>
      </c>
      <c r="AC5088" s="4">
        <f>IF(ISNUMBER(MATCH(AD5088, $AD$2:AD5087, 0)), INDEX($AC$2:AC5087, MATCH(AD5088, $AD$2:AD5087, 0)), MAX($AC$2:AC5087)+1)</f>
        <v>92</v>
      </c>
      <c r="AD5088" t="str">
        <f t="shared" si="240"/>
        <v>เชียงคำ-สี่แยกมหานาค</v>
      </c>
      <c r="AE5088" t="s">
        <v>73</v>
      </c>
      <c r="AF5088" s="1">
        <v>0</v>
      </c>
      <c r="AG5088" s="1">
        <v>0</v>
      </c>
      <c r="AH5088" s="1">
        <v>0</v>
      </c>
      <c r="AI5088" t="s">
        <v>16024</v>
      </c>
      <c r="AJ5088" s="1">
        <v>1</v>
      </c>
      <c r="AK5088" s="1">
        <v>706</v>
      </c>
      <c r="AL5088" s="1">
        <v>706</v>
      </c>
      <c r="AM5088" s="1">
        <v>1</v>
      </c>
      <c r="AN5088" s="1">
        <v>0</v>
      </c>
      <c r="AO5088" s="1">
        <v>0</v>
      </c>
      <c r="AP5088" s="1">
        <v>0</v>
      </c>
      <c r="AQ5088" s="1">
        <v>0</v>
      </c>
      <c r="AR5088" s="1">
        <v>14834</v>
      </c>
      <c r="AS5088" s="1">
        <v>48.180809370829067</v>
      </c>
      <c r="AT5088" s="1">
        <f>Table1[[#This Row],[รวมต้นทุนค่าเดินทาง]]+Table1[[#This Row],[รวมต้นทุนค่าซ่อม]]+Table1[[#This Row],[รวมค่าเสื่อม]]</f>
        <v>16648.485157196916</v>
      </c>
      <c r="AU5088" s="1">
        <f t="shared" si="238"/>
        <v>16648.485157196916</v>
      </c>
      <c r="AV5088" s="1" t="str" cm="1">
        <f t="array" ref="AV5088">IF(AC5088&lt;4, "เก็บ", IF(OR(AT5088 &lt; PERCENTILE(IF($AC$2:$AC$5092=AC5088, $AT$2:$AT$5092), 0.25) - 1.5 * (PERCENTILE(IF($AC$2:$AC$5092=AC5088, $AT$2:$AT$5092), 0.75) - PERCENTILE(IF($AC$2:$AC$5092=AC5088, $AT$2:$AT$5092), 0.25)), AT5088 &gt; PERCENTILE(IF($AC$2:$AC$5092=AC5088, $AT$2:$AT$5092), 0.75) + 1.5 * (PERCENTILE(IF($AC$2:$AC$5092=AC5088, $AT$2:$AT$5092), 0.75) - PERCENTILE(IF($AC$2:$AC$5092=AC5088, $AT$2:$AT$5092), 0.25))), "ตัด", "เก็บ"))</f>
        <v>เก็บ</v>
      </c>
      <c r="AW5088" s="1">
        <f t="shared" si="239"/>
        <v>16648.485157196916</v>
      </c>
      <c r="AX5088" s="1">
        <v>17858.616971244996</v>
      </c>
      <c r="AY5088" s="1">
        <v>1766.304347826087</v>
      </c>
    </row>
    <row r="5089" spans="1:51" x14ac:dyDescent="0.2">
      <c r="A5089" s="3">
        <v>46171</v>
      </c>
      <c r="B5089">
        <v>46171</v>
      </c>
      <c r="C5089" t="s">
        <v>16025</v>
      </c>
      <c r="D5089" t="s">
        <v>66</v>
      </c>
      <c r="E5089" t="s">
        <v>84</v>
      </c>
      <c r="F5089" t="s">
        <v>281</v>
      </c>
      <c r="G5089" s="1">
        <v>0</v>
      </c>
      <c r="H5089" s="1">
        <v>0</v>
      </c>
      <c r="I5089" s="1">
        <v>0</v>
      </c>
      <c r="J5089" s="1">
        <v>0</v>
      </c>
      <c r="K5089" s="1">
        <v>0</v>
      </c>
      <c r="L5089" s="1">
        <v>0</v>
      </c>
      <c r="M5089" s="1">
        <v>0</v>
      </c>
      <c r="N5089" s="1">
        <v>835</v>
      </c>
      <c r="O5089" s="1">
        <v>835</v>
      </c>
      <c r="P5089" t="s">
        <v>16026</v>
      </c>
      <c r="Q5089" s="2">
        <v>244498</v>
      </c>
      <c r="R5089" t="s">
        <v>55</v>
      </c>
      <c r="S5089">
        <v>0</v>
      </c>
      <c r="T5089" t="s">
        <v>87</v>
      </c>
      <c r="U5089" t="s">
        <v>71</v>
      </c>
      <c r="V5089" s="1">
        <v>0</v>
      </c>
      <c r="W5089" s="1">
        <v>793</v>
      </c>
      <c r="X5089" s="1">
        <v>0</v>
      </c>
      <c r="Y5089" t="s">
        <v>108</v>
      </c>
      <c r="Z5089" t="s">
        <v>71</v>
      </c>
      <c r="AA5089" t="s">
        <v>10999</v>
      </c>
      <c r="AB5089" s="1">
        <v>0</v>
      </c>
      <c r="AC5089" s="4">
        <f>IF(ISNUMBER(MATCH(AD5089, $AD$2:AD5088, 0)), INDEX($AC$2:AC5088, MATCH(AD5089, $AD$2:AD5088, 0)), MAX($AC$2:AC5088)+1)</f>
        <v>6</v>
      </c>
      <c r="AD5089" t="str">
        <f t="shared" si="240"/>
        <v>เชียงราย-เชียงใหม่</v>
      </c>
      <c r="AE5089" t="s">
        <v>55</v>
      </c>
      <c r="AF5089" s="1">
        <v>0</v>
      </c>
      <c r="AG5089" s="1">
        <v>0</v>
      </c>
      <c r="AH5089" s="1">
        <v>0</v>
      </c>
      <c r="AI5089" t="s">
        <v>16027</v>
      </c>
      <c r="AJ5089" s="1">
        <v>2</v>
      </c>
      <c r="AK5089" s="1">
        <v>0</v>
      </c>
      <c r="AL5089" s="1">
        <v>0</v>
      </c>
      <c r="AM5089" s="1">
        <v>0</v>
      </c>
      <c r="AN5089" s="1">
        <v>0</v>
      </c>
      <c r="AO5089" s="1">
        <v>0</v>
      </c>
      <c r="AP5089" s="1">
        <v>0</v>
      </c>
      <c r="AQ5089" s="1">
        <v>0</v>
      </c>
      <c r="AR5089" s="1">
        <v>1628</v>
      </c>
      <c r="AS5089" s="1">
        <v>346.93566666666663</v>
      </c>
      <c r="AT5089" s="1">
        <f>Table1[[#This Row],[รวมต้นทุนค่าเดินทาง]]+Table1[[#This Row],[รวมต้นทุนค่าซ่อม]]+Table1[[#This Row],[รวมค่าเสื่อม]]</f>
        <v>3327.0991282051282</v>
      </c>
      <c r="AU5089" s="1">
        <f t="shared" si="238"/>
        <v>4428.3346813776061</v>
      </c>
      <c r="AV5089" s="1" t="str" cm="1">
        <f t="array" ref="AV5089">IF(AC5089&lt;4, "เก็บ", IF(OR(AT5089 &lt; PERCENTILE(IF($AC$2:$AC$5092=AC5089, $AT$2:$AT$5092), 0.25) - 1.5 * (PERCENTILE(IF($AC$2:$AC$5092=AC5089, $AT$2:$AT$5092), 0.75) - PERCENTILE(IF($AC$2:$AC$5092=AC5089, $AT$2:$AT$5092), 0.25)), AT5089 &gt; PERCENTILE(IF($AC$2:$AC$5092=AC5089, $AT$2:$AT$5092), 0.75) + 1.5 * (PERCENTILE(IF($AC$2:$AC$5092=AC5089, $AT$2:$AT$5092), 0.75) - PERCENTILE(IF($AC$2:$AC$5092=AC5089, $AT$2:$AT$5092), 0.25))), "ตัด", "เก็บ"))</f>
        <v>เก็บ</v>
      </c>
      <c r="AW5089" s="1">
        <f t="shared" si="239"/>
        <v>3873.7679454274344</v>
      </c>
      <c r="AX5089" s="1">
        <v>2781.4385174989698</v>
      </c>
      <c r="AY5089" s="1">
        <v>1352.1634615384614</v>
      </c>
    </row>
    <row r="5090" spans="1:51" x14ac:dyDescent="0.2">
      <c r="A5090" s="3">
        <v>46172</v>
      </c>
      <c r="B5090">
        <v>46172</v>
      </c>
      <c r="C5090" t="s">
        <v>16028</v>
      </c>
      <c r="D5090" t="s">
        <v>66</v>
      </c>
      <c r="E5090" t="s">
        <v>67</v>
      </c>
      <c r="F5090" t="s">
        <v>665</v>
      </c>
      <c r="G5090" s="1">
        <v>0</v>
      </c>
      <c r="H5090" s="1">
        <v>2721</v>
      </c>
      <c r="I5090" s="1">
        <v>500</v>
      </c>
      <c r="J5090" s="1">
        <v>0</v>
      </c>
      <c r="K5090" s="1">
        <v>0</v>
      </c>
      <c r="L5090" s="1">
        <v>0</v>
      </c>
      <c r="M5090" s="1">
        <v>0</v>
      </c>
      <c r="N5090" s="1">
        <v>0</v>
      </c>
      <c r="O5090" s="1">
        <v>500</v>
      </c>
      <c r="P5090" t="s">
        <v>16029</v>
      </c>
      <c r="Q5090" s="2">
        <v>244499</v>
      </c>
      <c r="R5090" t="s">
        <v>70</v>
      </c>
      <c r="S5090">
        <v>0</v>
      </c>
      <c r="T5090" t="s">
        <v>71</v>
      </c>
      <c r="U5090" t="s">
        <v>72</v>
      </c>
      <c r="V5090" s="1">
        <v>0</v>
      </c>
      <c r="W5090" s="1">
        <v>0</v>
      </c>
      <c r="X5090" s="1">
        <v>0</v>
      </c>
      <c r="AA5090" t="s">
        <v>58</v>
      </c>
      <c r="AB5090" s="1">
        <v>0</v>
      </c>
      <c r="AC5090" s="4">
        <f>IF(ISNUMBER(MATCH(AD5090, $AD$2:AD5089, 0)), INDEX($AC$2:AC5089, MATCH(AD5090, $AD$2:AD5089, 0)), MAX($AC$2:AC5089)+1)</f>
        <v>2</v>
      </c>
      <c r="AD5090" t="str">
        <f t="shared" si="240"/>
        <v>เชียงใหม่-พุทธมณฑลสาย 5</v>
      </c>
      <c r="AE5090" t="s">
        <v>73</v>
      </c>
      <c r="AF5090" s="1">
        <v>0</v>
      </c>
      <c r="AG5090" s="1">
        <v>0</v>
      </c>
      <c r="AH5090" s="1">
        <v>0</v>
      </c>
      <c r="AI5090" t="s">
        <v>16030</v>
      </c>
      <c r="AJ5090" s="1">
        <v>1</v>
      </c>
      <c r="AK5090" s="1">
        <v>720</v>
      </c>
      <c r="AL5090" s="1">
        <v>720</v>
      </c>
      <c r="AM5090" s="1">
        <v>1</v>
      </c>
      <c r="AN5090" s="1">
        <v>0</v>
      </c>
      <c r="AO5090" s="1">
        <v>0</v>
      </c>
      <c r="AP5090" s="1">
        <v>0</v>
      </c>
      <c r="AQ5090" s="1">
        <v>0</v>
      </c>
      <c r="AR5090" s="1">
        <v>3221</v>
      </c>
      <c r="AS5090" s="1">
        <v>1654.9267379385965</v>
      </c>
      <c r="AT5090" s="1">
        <f>Table1[[#This Row],[รวมต้นทุนค่าเดินทาง]]+Table1[[#This Row],[รวมต้นทุนค่าซ่อม]]+Table1[[#This Row],[รวมค่าเสื่อม]]</f>
        <v>6670.0961102329693</v>
      </c>
      <c r="AU5090" s="1">
        <f t="shared" si="238"/>
        <v>5026.5629662053279</v>
      </c>
      <c r="AV5090" s="1" t="str" cm="1">
        <f t="array" ref="AV5090">IF(AC5090&lt;4, "เก็บ", IF(OR(AT5090 &lt; PERCENTILE(IF($AC$2:$AC$5092=AC5090, $AT$2:$AT$5092), 0.25) - 1.5 * (PERCENTILE(IF($AC$2:$AC$5092=AC5090, $AT$2:$AT$5092), 0.75) - PERCENTILE(IF($AC$2:$AC$5092=AC5090, $AT$2:$AT$5092), 0.25)), AT5090 &gt; PERCENTILE(IF($AC$2:$AC$5092=AC5090, $AT$2:$AT$5092), 0.75) + 1.5 * (PERCENTILE(IF($AC$2:$AC$5092=AC5090, $AT$2:$AT$5092), 0.75) - PERCENTILE(IF($AC$2:$AC$5092=AC5090, $AT$2:$AT$5092), 0.25))), "ตัด", "เก็บ"))</f>
        <v>เก็บ</v>
      </c>
      <c r="AW5090" s="1">
        <f t="shared" si="239"/>
        <v>5026.5629662053279</v>
      </c>
      <c r="AX5090" s="1">
        <v>4064.5059139663294</v>
      </c>
      <c r="AY5090" s="1">
        <v>1794.1693722943724</v>
      </c>
    </row>
    <row r="5091" spans="1:51" x14ac:dyDescent="0.2">
      <c r="A5091" s="3">
        <v>46172</v>
      </c>
      <c r="B5091">
        <v>46172</v>
      </c>
      <c r="C5091" t="s">
        <v>16031</v>
      </c>
      <c r="D5091" t="s">
        <v>66</v>
      </c>
      <c r="E5091" t="s">
        <v>184</v>
      </c>
      <c r="F5091" t="s">
        <v>520</v>
      </c>
      <c r="G5091" s="1">
        <v>0</v>
      </c>
      <c r="H5091" s="1">
        <v>0</v>
      </c>
      <c r="I5091" s="1">
        <v>0</v>
      </c>
      <c r="J5091" s="1">
        <v>0</v>
      </c>
      <c r="K5091" s="1">
        <v>0</v>
      </c>
      <c r="L5091" s="1">
        <v>0</v>
      </c>
      <c r="M5091" s="1">
        <v>0</v>
      </c>
      <c r="N5091" s="1">
        <v>0</v>
      </c>
      <c r="O5091" s="1">
        <v>0</v>
      </c>
      <c r="P5091" t="s">
        <v>16032</v>
      </c>
      <c r="Q5091" s="2">
        <v>244499</v>
      </c>
      <c r="R5091" t="s">
        <v>55</v>
      </c>
      <c r="S5091">
        <v>0</v>
      </c>
      <c r="T5091" t="s">
        <v>254</v>
      </c>
      <c r="U5091" t="s">
        <v>71</v>
      </c>
      <c r="V5091" s="1">
        <v>0</v>
      </c>
      <c r="W5091" s="1">
        <v>783</v>
      </c>
      <c r="X5091" s="1">
        <v>0</v>
      </c>
      <c r="Y5091" t="s">
        <v>254</v>
      </c>
      <c r="Z5091" t="s">
        <v>71</v>
      </c>
      <c r="AA5091" t="s">
        <v>16033</v>
      </c>
      <c r="AB5091" s="1">
        <v>0</v>
      </c>
      <c r="AC5091" s="4">
        <f>IF(ISNUMBER(MATCH(AD5091, $AD$2:AD5090, 0)), INDEX($AC$2:AC5090, MATCH(AD5091, $AD$2:AD5090, 0)), MAX($AC$2:AC5090)+1)</f>
        <v>56</v>
      </c>
      <c r="AD5091" t="str">
        <f t="shared" si="240"/>
        <v>ลำปาง-เชียงใหม่</v>
      </c>
      <c r="AE5091" t="s">
        <v>55</v>
      </c>
      <c r="AF5091" s="1">
        <v>0</v>
      </c>
      <c r="AG5091" s="1">
        <v>0</v>
      </c>
      <c r="AH5091" s="1">
        <v>0</v>
      </c>
      <c r="AI5091" t="s">
        <v>16034</v>
      </c>
      <c r="AJ5091" s="1">
        <v>1</v>
      </c>
      <c r="AK5091" s="1">
        <v>0</v>
      </c>
      <c r="AL5091" s="1">
        <v>0</v>
      </c>
      <c r="AM5091" s="1">
        <v>0</v>
      </c>
      <c r="AN5091" s="1">
        <v>0</v>
      </c>
      <c r="AO5091" s="1">
        <v>0</v>
      </c>
      <c r="AP5091" s="1">
        <v>0</v>
      </c>
      <c r="AQ5091" s="1">
        <v>0</v>
      </c>
      <c r="AR5091" s="1">
        <v>783</v>
      </c>
      <c r="AS5091" s="1">
        <v>270.69384615384615</v>
      </c>
      <c r="AT5091" s="1">
        <f>Table1[[#This Row],[รวมต้นทุนค่าเดินทาง]]+Table1[[#This Row],[รวมต้นทุนค่าซ่อม]]+Table1[[#This Row],[รวมค่าเสื่อม]]</f>
        <v>2533.9570040485833</v>
      </c>
      <c r="AU5091" s="1">
        <f t="shared" si="238"/>
        <v>3369.8545412756666</v>
      </c>
      <c r="AV5091" s="1" t="str" cm="1">
        <f t="array" ref="AV5091">IF(AC5091&lt;4, "เก็บ", IF(OR(AT5091 &lt; PERCENTILE(IF($AC$2:$AC$5092=AC5091, $AT$2:$AT$5092), 0.25) - 1.5 * (PERCENTILE(IF($AC$2:$AC$5092=AC5091, $AT$2:$AT$5092), 0.75) - PERCENTILE(IF($AC$2:$AC$5092=AC5091, $AT$2:$AT$5092), 0.25)), AT5091 &gt; PERCENTILE(IF($AC$2:$AC$5092=AC5091, $AT$2:$AT$5092), 0.75) + 1.5 * (PERCENTILE(IF($AC$2:$AC$5092=AC5091, $AT$2:$AT$5092), 0.75) - PERCENTILE(IF($AC$2:$AC$5092=AC5091, $AT$2:$AT$5092), 0.25))), "ตัด", "เก็บ"))</f>
        <v>เก็บ</v>
      </c>
      <c r="AW5091" s="1">
        <f t="shared" si="239"/>
        <v>2695.6144950490857</v>
      </c>
      <c r="AX5091" s="1">
        <v>2144.9959546277146</v>
      </c>
      <c r="AY5091" s="1">
        <v>1480.2631578947369</v>
      </c>
    </row>
    <row r="5092" spans="1:51" x14ac:dyDescent="0.2">
      <c r="A5092" s="3">
        <v>46172</v>
      </c>
      <c r="B5092">
        <v>46172</v>
      </c>
      <c r="C5092" t="s">
        <v>16035</v>
      </c>
      <c r="D5092" t="s">
        <v>66</v>
      </c>
      <c r="E5092" t="s">
        <v>105</v>
      </c>
      <c r="F5092" t="s">
        <v>895</v>
      </c>
      <c r="G5092" s="1">
        <v>0</v>
      </c>
      <c r="H5092" s="1">
        <v>0</v>
      </c>
      <c r="I5092" s="1">
        <v>0</v>
      </c>
      <c r="J5092" s="1">
        <v>0</v>
      </c>
      <c r="K5092" s="1">
        <v>0</v>
      </c>
      <c r="L5092" s="1">
        <v>0</v>
      </c>
      <c r="M5092" s="1">
        <v>0</v>
      </c>
      <c r="N5092" s="1">
        <v>907</v>
      </c>
      <c r="O5092" s="1">
        <v>907</v>
      </c>
      <c r="P5092" t="s">
        <v>16036</v>
      </c>
      <c r="Q5092" s="2">
        <v>244499</v>
      </c>
      <c r="R5092" t="s">
        <v>55</v>
      </c>
      <c r="S5092">
        <v>0</v>
      </c>
      <c r="T5092" t="s">
        <v>87</v>
      </c>
      <c r="U5092" t="s">
        <v>71</v>
      </c>
      <c r="V5092" s="1">
        <v>0</v>
      </c>
      <c r="W5092" s="1">
        <v>825</v>
      </c>
      <c r="X5092" s="1">
        <v>0</v>
      </c>
      <c r="Y5092" t="s">
        <v>108</v>
      </c>
      <c r="Z5092" t="s">
        <v>71</v>
      </c>
      <c r="AA5092" t="s">
        <v>612</v>
      </c>
      <c r="AB5092" s="1">
        <v>0</v>
      </c>
      <c r="AC5092" s="4">
        <f>IF(ISNUMBER(MATCH(AD5092, $AD$2:AD5091, 0)), INDEX($AC$2:AC5091, MATCH(AD5092, $AD$2:AD5091, 0)), MAX($AC$2:AC5091)+1)</f>
        <v>6</v>
      </c>
      <c r="AD5092" t="str">
        <f t="shared" si="240"/>
        <v>เชียงราย-เชียงใหม่</v>
      </c>
      <c r="AE5092" t="s">
        <v>55</v>
      </c>
      <c r="AF5092" s="1">
        <v>0</v>
      </c>
      <c r="AG5092" s="1">
        <v>0</v>
      </c>
      <c r="AH5092" s="1">
        <v>0</v>
      </c>
      <c r="AI5092" t="s">
        <v>16037</v>
      </c>
      <c r="AJ5092" s="1">
        <v>1</v>
      </c>
      <c r="AK5092" s="1">
        <v>0</v>
      </c>
      <c r="AL5092" s="1">
        <v>0</v>
      </c>
      <c r="AM5092" s="1">
        <v>0</v>
      </c>
      <c r="AN5092" s="1">
        <v>0</v>
      </c>
      <c r="AO5092" s="1">
        <v>0</v>
      </c>
      <c r="AP5092" s="1">
        <v>0</v>
      </c>
      <c r="AQ5092" s="1">
        <v>0</v>
      </c>
      <c r="AR5092" s="1">
        <v>1732</v>
      </c>
      <c r="AS5092" s="1">
        <v>438.14247987117562</v>
      </c>
      <c r="AT5092" s="1">
        <f>Table1[[#This Row],[รวมต้นทุนค่าเดินทาง]]+Table1[[#This Row],[รวมต้นทุนค่าซ่อม]]+Table1[[#This Row],[รวมค่าเสื่อม]]</f>
        <v>4312.9996227283182</v>
      </c>
      <c r="AU5092" s="1">
        <f t="shared" si="238"/>
        <v>4428.3346813776061</v>
      </c>
      <c r="AV5092" s="1" t="str" cm="1">
        <f t="array" ref="AV5092">IF(AC5092&lt;4, "เก็บ", IF(OR(AT5092 &lt; PERCENTILE(IF($AC$2:$AC$5092=AC5092, $AT$2:$AT$5092), 0.25) - 1.5 * (PERCENTILE(IF($AC$2:$AC$5092=AC5092, $AT$2:$AT$5092), 0.75) - PERCENTILE(IF($AC$2:$AC$5092=AC5092, $AT$2:$AT$5092), 0.25)), AT5092 &gt; PERCENTILE(IF($AC$2:$AC$5092=AC5092, $AT$2:$AT$5092), 0.75) + 1.5 * (PERCENTILE(IF($AC$2:$AC$5092=AC5092, $AT$2:$AT$5092), 0.75) - PERCENTILE(IF($AC$2:$AC$5092=AC5092, $AT$2:$AT$5092), 0.25))), "ตัด", "เก็บ"))</f>
        <v>เก็บ</v>
      </c>
      <c r="AW5092" s="1">
        <f t="shared" si="239"/>
        <v>3873.7679454274344</v>
      </c>
      <c r="AX5092" s="1">
        <v>2781.4385174989698</v>
      </c>
      <c r="AY5092" s="1">
        <v>2142.8571428571427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57C906F983B4B98E473EF16F8589F" ma:contentTypeVersion="8" ma:contentTypeDescription="Create a new document." ma:contentTypeScope="" ma:versionID="043f1deba9ed8b7e2daea69300e99ab7">
  <xsd:schema xmlns:xsd="http://www.w3.org/2001/XMLSchema" xmlns:xs="http://www.w3.org/2001/XMLSchema" xmlns:p="http://schemas.microsoft.com/office/2006/metadata/properties" xmlns:ns1="http://schemas.microsoft.com/sharepoint/v3" xmlns:ns3="d3e92855-6274-47cd-baba-583306cd4760" targetNamespace="http://schemas.microsoft.com/office/2006/metadata/properties" ma:root="true" ma:fieldsID="1b5a06d607872baa6bcdc33e2d978732" ns1:_="" ns3:_="">
    <xsd:import namespace="http://schemas.microsoft.com/sharepoint/v3"/>
    <xsd:import namespace="d3e92855-6274-47cd-baba-583306cd476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e92855-6274-47cd-baba-583306cd47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d3e92855-6274-47cd-baba-583306cd476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5547C8-86CB-4CE3-970B-215EB1066E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3e92855-6274-47cd-baba-583306cd47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915C31-9315-45CE-BAE3-913C1F6EF7F1}">
  <ds:schemaRefs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dcmitype/"/>
    <ds:schemaRef ds:uri="d3e92855-6274-47cd-baba-583306cd4760"/>
    <ds:schemaRef ds:uri="http://purl.org/dc/terms/"/>
    <ds:schemaRef ds:uri="http://schemas.microsoft.com/sharepoint/v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BFAC83E8-E810-4C0A-83FB-2B22FB92AF5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PIMOLPAN WILALAI</dc:creator>
  <cp:lastModifiedBy>PIMOLPAN WILALAI</cp:lastModifiedBy>
  <dcterms:created xsi:type="dcterms:W3CDTF">2026-09-10T17:20:50Z</dcterms:created>
  <dcterms:modified xsi:type="dcterms:W3CDTF">2026-09-30T20:27:31Z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0x010100AF557C906F983B4B98E473EF16F8589F</vt:lpwstr>
  </property>
</Properties>
</file>